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codeName="ThisWorkbook" defaultThemeVersion="124226"/>
  <mc:AlternateContent xmlns:mc="http://schemas.openxmlformats.org/markup-compatibility/2006">
    <mc:Choice Requires="x15">
      <x15ac:absPath xmlns:x15ac="http://schemas.microsoft.com/office/spreadsheetml/2010/11/ac" url="C:\Users\Anne-Marie\Documents\210 Analytics\Clients\Mushroom\retail tracker\2022\06-12-2022\"/>
    </mc:Choice>
  </mc:AlternateContent>
  <xr:revisionPtr revIDLastSave="0" documentId="13_ncr:1_{3EB52E00-AC7E-47A2-A6DC-4A05B8DB7DA8}" xr6:coauthVersionLast="47" xr6:coauthVersionMax="47" xr10:uidLastSave="{00000000-0000-0000-0000-000000000000}"/>
  <bookViews>
    <workbookView xWindow="-108" yWindow="-108" windowWidth="23256" windowHeight="12576" tabRatio="842" xr2:uid="{00000000-000D-0000-FFFF-FFFF00000000}"/>
  </bookViews>
  <sheets>
    <sheet name="Table of contents" sheetId="16" r:id="rId1"/>
    <sheet name="Summary" sheetId="18" r:id="rId2"/>
    <sheet name="Markets" sheetId="19" r:id="rId3"/>
    <sheet name="Merchandising" sheetId="20" r:id="rId4"/>
    <sheet name="fw vs rw" sheetId="12" r:id="rId5"/>
    <sheet name="organic vs. conventional" sheetId="13" r:id="rId6"/>
    <sheet name="cut vs. whole" sheetId="14" r:id="rId7"/>
    <sheet name="product and package size" sheetId="15" r:id="rId8"/>
    <sheet name="week-by-week" sheetId="21" r:id="rId9"/>
    <sheet name="forecast" sheetId="23" r:id="rId10"/>
    <sheet name="L52 week-by-week" sheetId="7" r:id="rId11"/>
    <sheet name="5-yr-review" sheetId="9" r:id="rId12"/>
    <sheet name="Dictionary" sheetId="22" r:id="rId13"/>
  </sheets>
  <definedNames>
    <definedName name="_xlnm._FilterDatabase" localSheetId="11" hidden="1">'5-yr-review'!$A$8:$I$753</definedName>
    <definedName name="_xlnm._FilterDatabase" localSheetId="10" hidden="1">'L52 week-by-week'!$A$10:$BB$298</definedName>
    <definedName name="_xlnm._FilterDatabase" localSheetId="2" hidden="1">Markets!$A$16:$AP$3771</definedName>
    <definedName name="_xlnm._FilterDatabase" localSheetId="3" hidden="1">Merchandising!$A$18:$BC$2849</definedName>
    <definedName name="_xlnm._FilterDatabase" localSheetId="1" hidden="1">Summary!$A$10:$AJ$64</definedName>
    <definedName name="_xlnm._FilterDatabase" localSheetId="8" hidden="1">'week-by-week'!$A$12:$AJ$4202</definedName>
    <definedName name="_xlnm.Print_Area" localSheetId="10">'L52 week-by-week'!$A$1:$BG$7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46" i="23" l="1"/>
  <c r="D45" i="23"/>
  <c r="D44" i="23"/>
  <c r="D43" i="23"/>
  <c r="D42" i="23"/>
  <c r="D41" i="23"/>
  <c r="J35" i="23"/>
  <c r="I35" i="23"/>
  <c r="G35" i="23"/>
  <c r="E35" i="23"/>
  <c r="D35" i="23"/>
  <c r="C35" i="23"/>
  <c r="G37" i="23"/>
  <c r="F37" i="23"/>
  <c r="E37" i="23"/>
  <c r="D37" i="23"/>
  <c r="C37" i="23"/>
  <c r="B37" i="23"/>
  <c r="G36" i="23"/>
  <c r="F36" i="23"/>
  <c r="E36" i="23"/>
  <c r="D36" i="23"/>
  <c r="C36" i="23"/>
  <c r="B36" i="23"/>
  <c r="F32" i="23"/>
  <c r="N30" i="23"/>
  <c r="M30" i="23"/>
  <c r="L30" i="23"/>
  <c r="K30" i="23"/>
  <c r="J30" i="23"/>
  <c r="I30" i="23"/>
  <c r="H30" i="23"/>
  <c r="G30" i="23"/>
  <c r="G33" i="23" s="1"/>
  <c r="F30" i="23"/>
  <c r="F33" i="23" s="1"/>
  <c r="E30" i="23"/>
  <c r="D30" i="23"/>
  <c r="D32" i="23" s="1"/>
  <c r="C30" i="23"/>
  <c r="B30" i="23"/>
  <c r="B32" i="23" s="1"/>
  <c r="P28" i="23"/>
  <c r="P27" i="23"/>
  <c r="P26" i="23"/>
  <c r="P25" i="23"/>
  <c r="N35" i="23" s="1"/>
  <c r="P24" i="23"/>
  <c r="P23" i="23"/>
  <c r="G19" i="23"/>
  <c r="F19" i="23"/>
  <c r="E19" i="23"/>
  <c r="D19" i="23"/>
  <c r="C19" i="23"/>
  <c r="B19" i="23"/>
  <c r="N18" i="23"/>
  <c r="M18" i="23"/>
  <c r="L18" i="23"/>
  <c r="K18" i="23"/>
  <c r="J18" i="23"/>
  <c r="I18" i="23"/>
  <c r="H18" i="23"/>
  <c r="G18" i="23"/>
  <c r="F18" i="23"/>
  <c r="E18" i="23"/>
  <c r="D18" i="23"/>
  <c r="C18" i="23"/>
  <c r="B18" i="23"/>
  <c r="N17" i="23"/>
  <c r="M17" i="23"/>
  <c r="L17" i="23"/>
  <c r="K17" i="23"/>
  <c r="J17" i="23"/>
  <c r="I17" i="23"/>
  <c r="H17" i="23"/>
  <c r="G17" i="23"/>
  <c r="F17" i="23"/>
  <c r="E17" i="23"/>
  <c r="D17" i="23"/>
  <c r="C17" i="23"/>
  <c r="B17" i="23"/>
  <c r="N16" i="23"/>
  <c r="M16" i="23"/>
  <c r="L16" i="23"/>
  <c r="K16" i="23"/>
  <c r="J16" i="23"/>
  <c r="I16" i="23"/>
  <c r="H16" i="23"/>
  <c r="G16" i="23"/>
  <c r="F16" i="23"/>
  <c r="E16" i="23"/>
  <c r="D16" i="23"/>
  <c r="C16" i="23"/>
  <c r="B16" i="23"/>
  <c r="N15" i="23"/>
  <c r="M15" i="23"/>
  <c r="L15" i="23"/>
  <c r="K15" i="23"/>
  <c r="J15" i="23"/>
  <c r="I15" i="23"/>
  <c r="H15" i="23"/>
  <c r="G15" i="23"/>
  <c r="F15" i="23"/>
  <c r="E15" i="23"/>
  <c r="D15" i="23"/>
  <c r="C15" i="23"/>
  <c r="B15" i="23"/>
  <c r="N14" i="23"/>
  <c r="M14" i="23"/>
  <c r="L14" i="23"/>
  <c r="K14" i="23"/>
  <c r="J14" i="23"/>
  <c r="I14" i="23"/>
  <c r="H14" i="23"/>
  <c r="G14" i="23"/>
  <c r="F14" i="23"/>
  <c r="E14" i="23"/>
  <c r="D14" i="23"/>
  <c r="C14" i="23"/>
  <c r="H35" i="23" l="1"/>
  <c r="M35" i="23"/>
  <c r="D33" i="23"/>
  <c r="F43" i="23"/>
  <c r="B53" i="23" s="1"/>
  <c r="M31" i="23"/>
  <c r="F35" i="23"/>
  <c r="E32" i="23"/>
  <c r="E33" i="23"/>
  <c r="K35" i="23"/>
  <c r="L35" i="23"/>
  <c r="B35" i="23"/>
  <c r="P30" i="23"/>
  <c r="C32" i="23"/>
  <c r="G32" i="23"/>
  <c r="B33" i="23"/>
  <c r="C33" i="23"/>
  <c r="B51" i="23" l="1"/>
  <c r="B52" i="23"/>
  <c r="B47" i="23"/>
  <c r="B48" i="23"/>
  <c r="B49" i="23"/>
  <c r="B50" i="23"/>
  <c r="D31" i="23"/>
  <c r="N31" i="23"/>
  <c r="B31" i="23"/>
  <c r="J31" i="23"/>
  <c r="H31" i="23"/>
  <c r="G31" i="23"/>
  <c r="E31" i="23"/>
  <c r="L31" i="23"/>
  <c r="F31" i="23"/>
  <c r="K31" i="23"/>
  <c r="C31" i="23"/>
  <c r="I31" i="23"/>
  <c r="K27" i="15"/>
  <c r="R27" i="15"/>
  <c r="Q27" i="15"/>
  <c r="O27" i="15"/>
  <c r="N27" i="15"/>
  <c r="L27" i="15"/>
  <c r="R26" i="15"/>
  <c r="Q26" i="15"/>
  <c r="O26" i="15"/>
  <c r="N26" i="15"/>
  <c r="L26" i="15"/>
  <c r="K26" i="15"/>
  <c r="R25" i="15"/>
  <c r="Q25" i="15"/>
  <c r="O25" i="15"/>
  <c r="N25" i="15"/>
  <c r="L25" i="15"/>
  <c r="K25" i="15"/>
  <c r="R24" i="15"/>
  <c r="Q24" i="15"/>
  <c r="O24" i="15"/>
  <c r="N24" i="15"/>
  <c r="L24" i="15"/>
  <c r="K24" i="15"/>
  <c r="R23" i="15"/>
  <c r="Q23" i="15"/>
  <c r="O23" i="15"/>
  <c r="N23" i="15"/>
  <c r="L23" i="15"/>
  <c r="K23" i="15"/>
  <c r="R22" i="15"/>
  <c r="Q22" i="15"/>
  <c r="O22" i="15"/>
  <c r="N22" i="15"/>
  <c r="L22" i="15"/>
  <c r="K22" i="15"/>
  <c r="R21" i="15"/>
  <c r="Q21" i="15"/>
  <c r="O21" i="15"/>
  <c r="N21" i="15"/>
  <c r="L21" i="15"/>
  <c r="K21" i="15"/>
  <c r="AR52" i="18"/>
  <c r="AQ52" i="18"/>
  <c r="AR51" i="18"/>
  <c r="AQ51" i="18"/>
  <c r="AR50" i="18"/>
  <c r="AQ50" i="18"/>
  <c r="AR34" i="18"/>
  <c r="AQ34" i="18"/>
  <c r="AR33" i="18"/>
  <c r="AQ33" i="18"/>
  <c r="AR32" i="18"/>
  <c r="AQ32" i="18"/>
  <c r="AR16" i="18"/>
  <c r="AQ16" i="18"/>
  <c r="AR15" i="18"/>
  <c r="AQ15" i="18"/>
  <c r="AR14" i="18"/>
  <c r="AQ14" i="18"/>
  <c r="K149" i="13" l="1"/>
  <c r="L149" i="13"/>
  <c r="K150" i="13"/>
  <c r="L150" i="13"/>
  <c r="K151" i="13"/>
  <c r="L151" i="13"/>
  <c r="V42" i="13"/>
  <c r="U42" i="13"/>
  <c r="T42" i="13"/>
  <c r="S42" i="13"/>
  <c r="R42" i="13"/>
  <c r="Q42" i="13"/>
  <c r="O42" i="13"/>
  <c r="N42" i="13"/>
  <c r="L42" i="13"/>
  <c r="K42" i="13"/>
  <c r="V41" i="13"/>
  <c r="U41" i="13"/>
  <c r="T41" i="13"/>
  <c r="S41" i="13"/>
  <c r="R41" i="13"/>
  <c r="Q41" i="13"/>
  <c r="O41" i="13"/>
  <c r="N41" i="13"/>
  <c r="L41" i="13"/>
  <c r="K41" i="13"/>
  <c r="B64" i="12"/>
  <c r="C64" i="12"/>
  <c r="D64" i="12"/>
  <c r="E64" i="12"/>
  <c r="F64" i="12"/>
  <c r="G64" i="12"/>
  <c r="H64" i="12"/>
  <c r="I64" i="12"/>
  <c r="J64" i="12"/>
  <c r="B65" i="12"/>
  <c r="C65" i="12"/>
  <c r="D65" i="12"/>
  <c r="E65" i="12"/>
  <c r="F65" i="12"/>
  <c r="G65" i="12"/>
  <c r="H65" i="12"/>
  <c r="I65" i="12"/>
  <c r="J65" i="12"/>
  <c r="B66" i="12"/>
  <c r="C66" i="12"/>
  <c r="D66" i="12"/>
  <c r="E66" i="12"/>
  <c r="F66" i="12"/>
  <c r="G66" i="12"/>
  <c r="H66" i="12"/>
  <c r="I66" i="12"/>
  <c r="J66" i="12"/>
  <c r="B67" i="12"/>
  <c r="C67" i="12"/>
  <c r="D67" i="12"/>
  <c r="E67" i="12"/>
  <c r="F67" i="12"/>
  <c r="G67" i="12"/>
  <c r="H67" i="12"/>
  <c r="I67" i="12"/>
  <c r="J67" i="12"/>
  <c r="B68" i="12"/>
  <c r="C68" i="12"/>
  <c r="D68" i="12"/>
  <c r="E68" i="12"/>
  <c r="F68" i="12"/>
  <c r="G68" i="12"/>
  <c r="H68" i="12"/>
  <c r="I68" i="12"/>
  <c r="J68" i="12"/>
  <c r="B69" i="12"/>
  <c r="C69" i="12"/>
  <c r="D69" i="12"/>
  <c r="E69" i="12"/>
  <c r="F69" i="12"/>
  <c r="G69" i="12"/>
  <c r="H69" i="12"/>
  <c r="I69" i="12"/>
  <c r="J69" i="12"/>
  <c r="B70" i="12"/>
  <c r="C70" i="12"/>
  <c r="D70" i="12"/>
  <c r="E70" i="12"/>
  <c r="F70" i="12"/>
  <c r="G70" i="12"/>
  <c r="H70" i="12"/>
  <c r="I70" i="12"/>
  <c r="J70" i="12"/>
  <c r="B71" i="12"/>
  <c r="C71" i="12"/>
  <c r="D71" i="12"/>
  <c r="E71" i="12"/>
  <c r="F71" i="12"/>
  <c r="G71" i="12"/>
  <c r="H71" i="12"/>
  <c r="I71" i="12"/>
  <c r="J71" i="12"/>
  <c r="V33" i="12"/>
  <c r="U33" i="12"/>
  <c r="T33" i="12"/>
  <c r="S33" i="12"/>
  <c r="R33" i="12"/>
  <c r="Q33" i="12"/>
  <c r="O33" i="12"/>
  <c r="N33" i="12"/>
  <c r="L33" i="12"/>
  <c r="K33" i="12"/>
  <c r="V32" i="12"/>
  <c r="U32" i="12"/>
  <c r="T32" i="12"/>
  <c r="S32" i="12"/>
  <c r="R32" i="12"/>
  <c r="Q32" i="12"/>
  <c r="O32" i="12"/>
  <c r="N32" i="12"/>
  <c r="L32" i="12"/>
  <c r="K32" i="12"/>
  <c r="V31" i="12"/>
  <c r="U31" i="12"/>
  <c r="T31" i="12"/>
  <c r="S31" i="12"/>
  <c r="R31" i="12"/>
  <c r="Q31" i="12"/>
  <c r="O31" i="12"/>
  <c r="N31" i="12"/>
  <c r="L31" i="12"/>
  <c r="K31" i="12"/>
  <c r="V30" i="12"/>
  <c r="U30" i="12"/>
  <c r="T30" i="12"/>
  <c r="S30" i="12"/>
  <c r="R30" i="12"/>
  <c r="Q30" i="12"/>
  <c r="O30" i="12"/>
  <c r="N30" i="12"/>
  <c r="L30" i="12"/>
  <c r="K30" i="12"/>
  <c r="V28" i="12"/>
  <c r="U28" i="12"/>
  <c r="T28" i="12"/>
  <c r="S28" i="12"/>
  <c r="R28" i="12"/>
  <c r="Q28" i="12"/>
  <c r="O28" i="12"/>
  <c r="N28" i="12"/>
  <c r="L28" i="12"/>
  <c r="K28" i="12"/>
  <c r="V141" i="13" l="1"/>
  <c r="U141" i="13"/>
  <c r="T141" i="13"/>
  <c r="S141" i="13"/>
  <c r="V140" i="13"/>
  <c r="U140" i="13"/>
  <c r="T140" i="13"/>
  <c r="S140" i="13"/>
  <c r="V139" i="13"/>
  <c r="U139" i="13"/>
  <c r="T139" i="13"/>
  <c r="S139" i="13"/>
  <c r="V138" i="13"/>
  <c r="U138" i="13"/>
  <c r="T138" i="13"/>
  <c r="S138" i="13"/>
  <c r="V137" i="13"/>
  <c r="U137" i="13"/>
  <c r="T137" i="13"/>
  <c r="S137" i="13"/>
  <c r="V136" i="13"/>
  <c r="U136" i="13"/>
  <c r="T136" i="13"/>
  <c r="S136" i="13"/>
  <c r="V135" i="13"/>
  <c r="U135" i="13"/>
  <c r="T135" i="13"/>
  <c r="S135" i="13"/>
  <c r="S133" i="13"/>
  <c r="S132" i="13"/>
  <c r="S131" i="13"/>
  <c r="S130" i="13"/>
  <c r="S129" i="13"/>
  <c r="S128" i="13"/>
  <c r="S127" i="13"/>
  <c r="S126" i="13"/>
  <c r="S125" i="13"/>
  <c r="S124" i="13"/>
  <c r="S123" i="13"/>
  <c r="V133" i="13"/>
  <c r="U133" i="13"/>
  <c r="T133" i="13"/>
  <c r="V132" i="13"/>
  <c r="U132" i="13"/>
  <c r="T132" i="13"/>
  <c r="V131" i="13"/>
  <c r="U131" i="13"/>
  <c r="T131" i="13"/>
  <c r="V130" i="13"/>
  <c r="U130" i="13"/>
  <c r="T130" i="13"/>
  <c r="V129" i="13"/>
  <c r="U129" i="13"/>
  <c r="T129" i="13"/>
  <c r="V128" i="13"/>
  <c r="U128" i="13"/>
  <c r="T128" i="13"/>
  <c r="V127" i="13"/>
  <c r="U127" i="13"/>
  <c r="T127" i="13"/>
  <c r="V126" i="13"/>
  <c r="U126" i="13"/>
  <c r="T126" i="13"/>
  <c r="V125" i="13"/>
  <c r="U125" i="13"/>
  <c r="T125" i="13"/>
  <c r="V124" i="13"/>
  <c r="U124" i="13"/>
  <c r="T124" i="13"/>
  <c r="V123" i="13"/>
  <c r="U123" i="13"/>
  <c r="T123" i="13"/>
  <c r="V122" i="13"/>
  <c r="U122" i="13"/>
  <c r="T122" i="13"/>
  <c r="S122" i="13"/>
  <c r="V94" i="13"/>
  <c r="U94" i="13"/>
  <c r="T94" i="13"/>
  <c r="V93" i="13"/>
  <c r="U93" i="13"/>
  <c r="T93" i="13"/>
  <c r="V92" i="13"/>
  <c r="U92" i="13"/>
  <c r="T92" i="13"/>
  <c r="V91" i="13"/>
  <c r="U91" i="13"/>
  <c r="T91" i="13"/>
  <c r="V90" i="13"/>
  <c r="U90" i="13"/>
  <c r="T90" i="13"/>
  <c r="V89" i="13"/>
  <c r="U89" i="13"/>
  <c r="T89" i="13"/>
  <c r="V88" i="13"/>
  <c r="U88" i="13"/>
  <c r="S89" i="13"/>
  <c r="R89" i="13"/>
  <c r="Q89" i="13"/>
  <c r="O89" i="13"/>
  <c r="N89" i="13"/>
  <c r="L89" i="13"/>
  <c r="K89" i="13"/>
  <c r="T88" i="13"/>
  <c r="T86" i="13"/>
  <c r="T85" i="13"/>
  <c r="T84" i="13"/>
  <c r="T83" i="13"/>
  <c r="T82" i="13"/>
  <c r="T81" i="13"/>
  <c r="T80" i="13"/>
  <c r="T79" i="13"/>
  <c r="T78" i="13"/>
  <c r="T77" i="13"/>
  <c r="T76" i="13"/>
  <c r="T75" i="13"/>
  <c r="S88" i="13"/>
  <c r="S86" i="13"/>
  <c r="S85" i="13"/>
  <c r="S84" i="13"/>
  <c r="S83" i="13"/>
  <c r="S82" i="13"/>
  <c r="S81" i="13"/>
  <c r="S80" i="13"/>
  <c r="S79" i="13"/>
  <c r="S78" i="13"/>
  <c r="S77" i="13"/>
  <c r="S76" i="13"/>
  <c r="S75" i="13"/>
  <c r="R136" i="13"/>
  <c r="Q136" i="13"/>
  <c r="O136" i="13"/>
  <c r="N136" i="13"/>
  <c r="L136" i="13"/>
  <c r="K136" i="13"/>
  <c r="R135" i="13"/>
  <c r="Q135" i="13"/>
  <c r="O135" i="13"/>
  <c r="N135" i="13"/>
  <c r="L135" i="13"/>
  <c r="K135" i="13"/>
  <c r="R143" i="13"/>
  <c r="Q143" i="13"/>
  <c r="O143" i="13"/>
  <c r="N143" i="13"/>
  <c r="L143" i="13"/>
  <c r="K143" i="13"/>
  <c r="R138" i="13"/>
  <c r="Q138" i="13"/>
  <c r="O138" i="13"/>
  <c r="N138" i="13"/>
  <c r="L138" i="13"/>
  <c r="K138" i="13"/>
  <c r="R137" i="13"/>
  <c r="Q137" i="13"/>
  <c r="O137" i="13"/>
  <c r="N137" i="13"/>
  <c r="L137" i="13"/>
  <c r="K137" i="13"/>
  <c r="R140" i="13"/>
  <c r="Q140" i="13"/>
  <c r="O140" i="13"/>
  <c r="N140" i="13"/>
  <c r="L140" i="13"/>
  <c r="K140" i="13"/>
  <c r="R141" i="13"/>
  <c r="Q141" i="13"/>
  <c r="O141" i="13"/>
  <c r="N141" i="13"/>
  <c r="L141" i="13"/>
  <c r="K141" i="13"/>
  <c r="R139" i="13"/>
  <c r="Q139" i="13"/>
  <c r="O139" i="13"/>
  <c r="N139" i="13"/>
  <c r="L139" i="13"/>
  <c r="K139" i="13"/>
  <c r="R134" i="13"/>
  <c r="Q134" i="13"/>
  <c r="O134" i="13"/>
  <c r="N134" i="13"/>
  <c r="L134" i="13"/>
  <c r="K134" i="13"/>
  <c r="R130" i="13"/>
  <c r="Q130" i="13"/>
  <c r="O130" i="13"/>
  <c r="N130" i="13"/>
  <c r="L130" i="13"/>
  <c r="K130" i="13"/>
  <c r="R122" i="13"/>
  <c r="Q122" i="13"/>
  <c r="O122" i="13"/>
  <c r="N122" i="13"/>
  <c r="L122" i="13"/>
  <c r="K122" i="13"/>
  <c r="R125" i="13"/>
  <c r="Q125" i="13"/>
  <c r="O125" i="13"/>
  <c r="N125" i="13"/>
  <c r="L125" i="13"/>
  <c r="K125" i="13"/>
  <c r="R124" i="13"/>
  <c r="Q124" i="13"/>
  <c r="O124" i="13"/>
  <c r="N124" i="13"/>
  <c r="L124" i="13"/>
  <c r="K124" i="13"/>
  <c r="R132" i="13"/>
  <c r="Q132" i="13"/>
  <c r="O132" i="13"/>
  <c r="N132" i="13"/>
  <c r="L132" i="13"/>
  <c r="K132" i="13"/>
  <c r="R127" i="13"/>
  <c r="Q127" i="13"/>
  <c r="O127" i="13"/>
  <c r="N127" i="13"/>
  <c r="L127" i="13"/>
  <c r="K127" i="13"/>
  <c r="R129" i="13"/>
  <c r="Q129" i="13"/>
  <c r="O129" i="13"/>
  <c r="N129" i="13"/>
  <c r="L129" i="13"/>
  <c r="K129" i="13"/>
  <c r="R131" i="13"/>
  <c r="Q131" i="13"/>
  <c r="O131" i="13"/>
  <c r="N131" i="13"/>
  <c r="L131" i="13"/>
  <c r="K131" i="13"/>
  <c r="R123" i="13"/>
  <c r="Q123" i="13"/>
  <c r="O123" i="13"/>
  <c r="N123" i="13"/>
  <c r="L123" i="13"/>
  <c r="K123" i="13"/>
  <c r="R128" i="13"/>
  <c r="Q128" i="13"/>
  <c r="O128" i="13"/>
  <c r="N128" i="13"/>
  <c r="L128" i="13"/>
  <c r="K128" i="13"/>
  <c r="R133" i="13"/>
  <c r="Q133" i="13"/>
  <c r="O133" i="13"/>
  <c r="N133" i="13"/>
  <c r="L133" i="13"/>
  <c r="K133" i="13"/>
  <c r="R126" i="13"/>
  <c r="Q126" i="13"/>
  <c r="O126" i="13"/>
  <c r="N126" i="13"/>
  <c r="L126" i="13"/>
  <c r="K126" i="13"/>
  <c r="R121" i="13"/>
  <c r="Q121" i="13"/>
  <c r="O121" i="13"/>
  <c r="N121" i="13"/>
  <c r="L121" i="13"/>
  <c r="K121" i="13"/>
  <c r="J116" i="13"/>
  <c r="I116" i="13"/>
  <c r="H116" i="13"/>
  <c r="G116" i="13"/>
  <c r="F116" i="13"/>
  <c r="E116" i="13"/>
  <c r="D116" i="13"/>
  <c r="C116" i="13"/>
  <c r="B116" i="13"/>
  <c r="J115" i="13"/>
  <c r="I115" i="13"/>
  <c r="H115" i="13"/>
  <c r="G115" i="13"/>
  <c r="F115" i="13"/>
  <c r="E115" i="13"/>
  <c r="D115" i="13"/>
  <c r="C115" i="13"/>
  <c r="B115" i="13"/>
  <c r="L115" i="13" s="1"/>
  <c r="J114" i="13"/>
  <c r="I114" i="13"/>
  <c r="H114" i="13"/>
  <c r="G114" i="13"/>
  <c r="F114" i="13"/>
  <c r="E114" i="13"/>
  <c r="D114" i="13"/>
  <c r="C114" i="13"/>
  <c r="B114" i="13"/>
  <c r="J113" i="13"/>
  <c r="I113" i="13"/>
  <c r="H113" i="13"/>
  <c r="G113" i="13"/>
  <c r="F113" i="13"/>
  <c r="E113" i="13"/>
  <c r="D113" i="13"/>
  <c r="C113" i="13"/>
  <c r="B113" i="13"/>
  <c r="J112" i="13"/>
  <c r="I112" i="13"/>
  <c r="H112" i="13"/>
  <c r="G112" i="13"/>
  <c r="F112" i="13"/>
  <c r="E112" i="13"/>
  <c r="D112" i="13"/>
  <c r="C112" i="13"/>
  <c r="B112" i="13"/>
  <c r="J111" i="13"/>
  <c r="I111" i="13"/>
  <c r="H111" i="13"/>
  <c r="G111" i="13"/>
  <c r="F111" i="13"/>
  <c r="E111" i="13"/>
  <c r="D111" i="13"/>
  <c r="C111" i="13"/>
  <c r="B111" i="13"/>
  <c r="J110" i="13"/>
  <c r="I110" i="13"/>
  <c r="H110" i="13"/>
  <c r="G110" i="13"/>
  <c r="F110" i="13"/>
  <c r="E110" i="13"/>
  <c r="N110" i="13" s="1"/>
  <c r="D110" i="13"/>
  <c r="C110" i="13"/>
  <c r="B110" i="13"/>
  <c r="S110" i="13" s="1"/>
  <c r="J109" i="13"/>
  <c r="I109" i="13"/>
  <c r="H109" i="13"/>
  <c r="G109" i="13"/>
  <c r="F109" i="13"/>
  <c r="E109" i="13"/>
  <c r="D109" i="13"/>
  <c r="C109" i="13"/>
  <c r="B109" i="13"/>
  <c r="V104" i="13"/>
  <c r="U104" i="13"/>
  <c r="T104" i="13"/>
  <c r="S104" i="13"/>
  <c r="R104" i="13"/>
  <c r="Q104" i="13"/>
  <c r="O104" i="13"/>
  <c r="N104" i="13"/>
  <c r="L104" i="13"/>
  <c r="K104" i="13"/>
  <c r="V103" i="13"/>
  <c r="U103" i="13"/>
  <c r="T103" i="13"/>
  <c r="S103" i="13"/>
  <c r="R103" i="13"/>
  <c r="Q103" i="13"/>
  <c r="O103" i="13"/>
  <c r="N103" i="13"/>
  <c r="L103" i="13"/>
  <c r="K103" i="13"/>
  <c r="V102" i="13"/>
  <c r="U102" i="13"/>
  <c r="T102" i="13"/>
  <c r="S102" i="13"/>
  <c r="R102" i="13"/>
  <c r="Q102" i="13"/>
  <c r="O102" i="13"/>
  <c r="N102" i="13"/>
  <c r="L102" i="13"/>
  <c r="K102" i="13"/>
  <c r="N109" i="13" l="1"/>
  <c r="Q110" i="13"/>
  <c r="K115" i="13"/>
  <c r="O113" i="13"/>
  <c r="O111" i="13"/>
  <c r="R111" i="13"/>
  <c r="N112" i="13"/>
  <c r="N111" i="13"/>
  <c r="O116" i="13"/>
  <c r="N114" i="13"/>
  <c r="O115" i="13"/>
  <c r="N115" i="13"/>
  <c r="L113" i="13"/>
  <c r="N113" i="13"/>
  <c r="R114" i="13"/>
  <c r="L111" i="13"/>
  <c r="L116" i="13"/>
  <c r="R109" i="13"/>
  <c r="S112" i="13"/>
  <c r="R116" i="13"/>
  <c r="R113" i="13"/>
  <c r="Q109" i="13"/>
  <c r="O109" i="13"/>
  <c r="K110" i="13"/>
  <c r="L110" i="13"/>
  <c r="K113" i="13"/>
  <c r="L114" i="13"/>
  <c r="R115" i="13"/>
  <c r="R112" i="13"/>
  <c r="Q113" i="13"/>
  <c r="N116" i="13"/>
  <c r="K112" i="13"/>
  <c r="Q116" i="13"/>
  <c r="O110" i="13"/>
  <c r="L112" i="13"/>
  <c r="R110" i="13"/>
  <c r="O112" i="13"/>
  <c r="O114" i="13"/>
  <c r="Q111" i="13"/>
  <c r="Q114" i="13"/>
  <c r="S111" i="13"/>
  <c r="Q115" i="13"/>
  <c r="K114" i="13"/>
  <c r="K109" i="13"/>
  <c r="L109" i="13"/>
  <c r="Q112" i="13"/>
  <c r="K116" i="13"/>
  <c r="K111" i="13"/>
  <c r="K11" i="12"/>
  <c r="K10" i="12"/>
  <c r="K9" i="12"/>
  <c r="O10" i="12"/>
  <c r="N10" i="12"/>
  <c r="O9" i="12"/>
  <c r="N9" i="12"/>
  <c r="V78" i="14"/>
  <c r="U78" i="14"/>
  <c r="T78" i="14"/>
  <c r="S78" i="14"/>
  <c r="R78" i="14"/>
  <c r="Q78" i="14"/>
  <c r="O78" i="14"/>
  <c r="N78" i="14"/>
  <c r="L78" i="14"/>
  <c r="K78" i="14"/>
  <c r="V77" i="14"/>
  <c r="U77" i="14"/>
  <c r="T77" i="14"/>
  <c r="S77" i="14"/>
  <c r="R77" i="14"/>
  <c r="Q77" i="14"/>
  <c r="O77" i="14"/>
  <c r="N77" i="14"/>
  <c r="L77" i="14"/>
  <c r="K77" i="14"/>
  <c r="V76" i="14"/>
  <c r="U76" i="14"/>
  <c r="T76" i="14"/>
  <c r="S76" i="14"/>
  <c r="R76" i="14"/>
  <c r="Q76" i="14"/>
  <c r="O76" i="14"/>
  <c r="N76" i="14"/>
  <c r="L76" i="14"/>
  <c r="K76" i="14"/>
  <c r="V32" i="14"/>
  <c r="U32" i="14"/>
  <c r="T32" i="14"/>
  <c r="S32" i="14"/>
  <c r="R32" i="14"/>
  <c r="Q32" i="14"/>
  <c r="O32" i="14"/>
  <c r="N32" i="14"/>
  <c r="L32" i="14"/>
  <c r="K32" i="14"/>
  <c r="V28" i="14"/>
  <c r="U28" i="14"/>
  <c r="T28" i="14"/>
  <c r="S28" i="14"/>
  <c r="R28" i="14"/>
  <c r="Q28" i="14"/>
  <c r="O28" i="14"/>
  <c r="N28" i="14"/>
  <c r="L28" i="14"/>
  <c r="K28" i="14"/>
  <c r="V143" i="14"/>
  <c r="U143" i="14"/>
  <c r="T143" i="14"/>
  <c r="S143" i="14"/>
  <c r="R143" i="14"/>
  <c r="Q143" i="14"/>
  <c r="O143" i="14"/>
  <c r="N143" i="14"/>
  <c r="L143" i="14"/>
  <c r="K143" i="14"/>
  <c r="V142" i="14"/>
  <c r="U142" i="14"/>
  <c r="T142" i="14"/>
  <c r="S142" i="14"/>
  <c r="R142" i="14"/>
  <c r="Q142" i="14"/>
  <c r="O142" i="14"/>
  <c r="N142" i="14"/>
  <c r="L142" i="14"/>
  <c r="K142" i="14"/>
  <c r="V141" i="14"/>
  <c r="U141" i="14"/>
  <c r="T141" i="14"/>
  <c r="S141" i="14"/>
  <c r="R141" i="14"/>
  <c r="Q141" i="14"/>
  <c r="O141" i="14"/>
  <c r="N141" i="14"/>
  <c r="L141" i="14"/>
  <c r="K141" i="14"/>
  <c r="V137" i="14"/>
  <c r="U137" i="14"/>
  <c r="T137" i="14"/>
  <c r="S137" i="14"/>
  <c r="R137" i="14"/>
  <c r="Q137" i="14"/>
  <c r="O137" i="14"/>
  <c r="N137" i="14"/>
  <c r="L137" i="14"/>
  <c r="K137" i="14"/>
  <c r="V136" i="14"/>
  <c r="U136" i="14"/>
  <c r="T136" i="14"/>
  <c r="S136" i="14"/>
  <c r="R136" i="14"/>
  <c r="Q136" i="14"/>
  <c r="O136" i="14"/>
  <c r="N136" i="14"/>
  <c r="L136" i="14"/>
  <c r="K136" i="14"/>
  <c r="V135" i="14"/>
  <c r="U135" i="14"/>
  <c r="T135" i="14"/>
  <c r="S135" i="14"/>
  <c r="R135" i="14"/>
  <c r="Q135" i="14"/>
  <c r="O135" i="14"/>
  <c r="N135" i="14"/>
  <c r="L135" i="14"/>
  <c r="K135" i="14"/>
  <c r="V131" i="14"/>
  <c r="U131" i="14"/>
  <c r="T131" i="14"/>
  <c r="S131" i="14"/>
  <c r="R131" i="14"/>
  <c r="Q131" i="14"/>
  <c r="O131" i="14"/>
  <c r="N131" i="14"/>
  <c r="L131" i="14"/>
  <c r="K131" i="14"/>
  <c r="V130" i="14"/>
  <c r="U130" i="14"/>
  <c r="T130" i="14"/>
  <c r="S130" i="14"/>
  <c r="R130" i="14"/>
  <c r="Q130" i="14"/>
  <c r="O130" i="14"/>
  <c r="N130" i="14"/>
  <c r="L130" i="14"/>
  <c r="K130" i="14"/>
  <c r="V129" i="14"/>
  <c r="U129" i="14"/>
  <c r="T129" i="14"/>
  <c r="S129" i="14"/>
  <c r="R129" i="14"/>
  <c r="Q129" i="14"/>
  <c r="O129" i="14"/>
  <c r="N129" i="14"/>
  <c r="L129" i="14"/>
  <c r="K129" i="14"/>
  <c r="V125" i="14"/>
  <c r="U125" i="14"/>
  <c r="T125" i="14"/>
  <c r="S125" i="14"/>
  <c r="R125" i="14"/>
  <c r="Q125" i="14"/>
  <c r="O125" i="14"/>
  <c r="N125" i="14"/>
  <c r="L125" i="14"/>
  <c r="K125" i="14"/>
  <c r="V124" i="14"/>
  <c r="U124" i="14"/>
  <c r="T124" i="14"/>
  <c r="S124" i="14"/>
  <c r="R124" i="14"/>
  <c r="Q124" i="14"/>
  <c r="O124" i="14"/>
  <c r="N124" i="14"/>
  <c r="L124" i="14"/>
  <c r="K124" i="14"/>
  <c r="V123" i="14"/>
  <c r="U123" i="14"/>
  <c r="T123" i="14"/>
  <c r="S123" i="14"/>
  <c r="R123" i="14"/>
  <c r="Q123" i="14"/>
  <c r="O123" i="14"/>
  <c r="N123" i="14"/>
  <c r="L123" i="14"/>
  <c r="K123" i="14"/>
  <c r="V119" i="14"/>
  <c r="U119" i="14"/>
  <c r="T119" i="14"/>
  <c r="S119" i="14"/>
  <c r="R119" i="14"/>
  <c r="Q119" i="14"/>
  <c r="O119" i="14"/>
  <c r="N119" i="14"/>
  <c r="L119" i="14"/>
  <c r="K119" i="14"/>
  <c r="V118" i="14"/>
  <c r="U118" i="14"/>
  <c r="T118" i="14"/>
  <c r="S118" i="14"/>
  <c r="R118" i="14"/>
  <c r="Q118" i="14"/>
  <c r="O118" i="14"/>
  <c r="N118" i="14"/>
  <c r="L118" i="14"/>
  <c r="K118" i="14"/>
  <c r="V117" i="14"/>
  <c r="U117" i="14"/>
  <c r="T117" i="14"/>
  <c r="S117" i="14"/>
  <c r="R117" i="14"/>
  <c r="Q117" i="14"/>
  <c r="O117" i="14"/>
  <c r="N117" i="14"/>
  <c r="L117" i="14"/>
  <c r="K117" i="14"/>
  <c r="V113" i="14"/>
  <c r="U113" i="14"/>
  <c r="T113" i="14"/>
  <c r="S113" i="14"/>
  <c r="R113" i="14"/>
  <c r="Q113" i="14"/>
  <c r="O113" i="14"/>
  <c r="N113" i="14"/>
  <c r="L113" i="14"/>
  <c r="K113" i="14"/>
  <c r="V112" i="14"/>
  <c r="U112" i="14"/>
  <c r="T112" i="14"/>
  <c r="S112" i="14"/>
  <c r="R112" i="14"/>
  <c r="Q112" i="14"/>
  <c r="O112" i="14"/>
  <c r="N112" i="14"/>
  <c r="L112" i="14"/>
  <c r="K112" i="14"/>
  <c r="V111" i="14"/>
  <c r="U111" i="14"/>
  <c r="T111" i="14"/>
  <c r="S111" i="14"/>
  <c r="R111" i="14"/>
  <c r="Q111" i="14"/>
  <c r="O111" i="14"/>
  <c r="N111" i="14"/>
  <c r="L111" i="14"/>
  <c r="K111" i="14"/>
  <c r="V107" i="14"/>
  <c r="U107" i="14"/>
  <c r="T107" i="14"/>
  <c r="S107" i="14"/>
  <c r="R107" i="14"/>
  <c r="Q107" i="14"/>
  <c r="O107" i="14"/>
  <c r="N107" i="14"/>
  <c r="L107" i="14"/>
  <c r="K107" i="14"/>
  <c r="V106" i="14"/>
  <c r="U106" i="14"/>
  <c r="T106" i="14"/>
  <c r="S106" i="14"/>
  <c r="R106" i="14"/>
  <c r="Q106" i="14"/>
  <c r="O106" i="14"/>
  <c r="N106" i="14"/>
  <c r="L106" i="14"/>
  <c r="K106" i="14"/>
  <c r="V105" i="14"/>
  <c r="U105" i="14"/>
  <c r="T105" i="14"/>
  <c r="S105" i="14"/>
  <c r="R105" i="14"/>
  <c r="Q105" i="14"/>
  <c r="O105" i="14"/>
  <c r="N105" i="14"/>
  <c r="L105" i="14"/>
  <c r="K105" i="14"/>
  <c r="V101" i="14"/>
  <c r="U101" i="14"/>
  <c r="T101" i="14"/>
  <c r="S101" i="14"/>
  <c r="R101" i="14"/>
  <c r="Q101" i="14"/>
  <c r="O101" i="14"/>
  <c r="N101" i="14"/>
  <c r="L101" i="14"/>
  <c r="K101" i="14"/>
  <c r="V100" i="14"/>
  <c r="U100" i="14"/>
  <c r="T100" i="14"/>
  <c r="S100" i="14"/>
  <c r="R100" i="14"/>
  <c r="Q100" i="14"/>
  <c r="O100" i="14"/>
  <c r="N100" i="14"/>
  <c r="L100" i="14"/>
  <c r="K100" i="14"/>
  <c r="V99" i="14"/>
  <c r="U99" i="14"/>
  <c r="T99" i="14"/>
  <c r="S99" i="14"/>
  <c r="R99" i="14"/>
  <c r="Q99" i="14"/>
  <c r="O99" i="14"/>
  <c r="N99" i="14"/>
  <c r="L99" i="14"/>
  <c r="K99" i="14"/>
  <c r="V193" i="13"/>
  <c r="U193" i="13"/>
  <c r="T193" i="13"/>
  <c r="S193" i="13"/>
  <c r="R193" i="13"/>
  <c r="Q193" i="13"/>
  <c r="O193" i="13"/>
  <c r="N193" i="13"/>
  <c r="L193" i="13"/>
  <c r="K193" i="13"/>
  <c r="V192" i="13"/>
  <c r="U192" i="13"/>
  <c r="T192" i="13"/>
  <c r="S192" i="13"/>
  <c r="R192" i="13"/>
  <c r="Q192" i="13"/>
  <c r="O192" i="13"/>
  <c r="N192" i="13"/>
  <c r="L192" i="13"/>
  <c r="K192" i="13"/>
  <c r="V191" i="13"/>
  <c r="U191" i="13"/>
  <c r="T191" i="13"/>
  <c r="S191" i="13"/>
  <c r="R191" i="13"/>
  <c r="Q191" i="13"/>
  <c r="O191" i="13"/>
  <c r="N191" i="13"/>
  <c r="L191" i="13"/>
  <c r="K191" i="13"/>
  <c r="V187" i="13"/>
  <c r="U187" i="13"/>
  <c r="T187" i="13"/>
  <c r="S187" i="13"/>
  <c r="R187" i="13"/>
  <c r="Q187" i="13"/>
  <c r="O187" i="13"/>
  <c r="N187" i="13"/>
  <c r="L187" i="13"/>
  <c r="K187" i="13"/>
  <c r="V186" i="13"/>
  <c r="U186" i="13"/>
  <c r="T186" i="13"/>
  <c r="S186" i="13"/>
  <c r="R186" i="13"/>
  <c r="Q186" i="13"/>
  <c r="O186" i="13"/>
  <c r="N186" i="13"/>
  <c r="L186" i="13"/>
  <c r="K186" i="13"/>
  <c r="V185" i="13"/>
  <c r="U185" i="13"/>
  <c r="T185" i="13"/>
  <c r="S185" i="13"/>
  <c r="R185" i="13"/>
  <c r="Q185" i="13"/>
  <c r="O185" i="13"/>
  <c r="N185" i="13"/>
  <c r="L185" i="13"/>
  <c r="K185" i="13"/>
  <c r="V181" i="13"/>
  <c r="U181" i="13"/>
  <c r="T181" i="13"/>
  <c r="S181" i="13"/>
  <c r="R181" i="13"/>
  <c r="Q181" i="13"/>
  <c r="O181" i="13"/>
  <c r="N181" i="13"/>
  <c r="L181" i="13"/>
  <c r="K181" i="13"/>
  <c r="V180" i="13"/>
  <c r="U180" i="13"/>
  <c r="T180" i="13"/>
  <c r="S180" i="13"/>
  <c r="R180" i="13"/>
  <c r="Q180" i="13"/>
  <c r="O180" i="13"/>
  <c r="N180" i="13"/>
  <c r="L180" i="13"/>
  <c r="K180" i="13"/>
  <c r="V179" i="13"/>
  <c r="U179" i="13"/>
  <c r="T179" i="13"/>
  <c r="S179" i="13"/>
  <c r="R179" i="13"/>
  <c r="Q179" i="13"/>
  <c r="O179" i="13"/>
  <c r="N179" i="13"/>
  <c r="L179" i="13"/>
  <c r="K179" i="13"/>
  <c r="V175" i="13"/>
  <c r="U175" i="13"/>
  <c r="T175" i="13"/>
  <c r="S175" i="13"/>
  <c r="R175" i="13"/>
  <c r="Q175" i="13"/>
  <c r="O175" i="13"/>
  <c r="N175" i="13"/>
  <c r="L175" i="13"/>
  <c r="K175" i="13"/>
  <c r="V174" i="13"/>
  <c r="U174" i="13"/>
  <c r="T174" i="13"/>
  <c r="S174" i="13"/>
  <c r="R174" i="13"/>
  <c r="Q174" i="13"/>
  <c r="O174" i="13"/>
  <c r="N174" i="13"/>
  <c r="L174" i="13"/>
  <c r="K174" i="13"/>
  <c r="V173" i="13"/>
  <c r="U173" i="13"/>
  <c r="T173" i="13"/>
  <c r="S173" i="13"/>
  <c r="R173" i="13"/>
  <c r="Q173" i="13"/>
  <c r="O173" i="13"/>
  <c r="N173" i="13"/>
  <c r="L173" i="13"/>
  <c r="K173" i="13"/>
  <c r="V169" i="13"/>
  <c r="U169" i="13"/>
  <c r="T169" i="13"/>
  <c r="S169" i="13"/>
  <c r="R169" i="13"/>
  <c r="Q169" i="13"/>
  <c r="O169" i="13"/>
  <c r="N169" i="13"/>
  <c r="L169" i="13"/>
  <c r="K169" i="13"/>
  <c r="V168" i="13"/>
  <c r="U168" i="13"/>
  <c r="T168" i="13"/>
  <c r="S168" i="13"/>
  <c r="R168" i="13"/>
  <c r="Q168" i="13"/>
  <c r="O168" i="13"/>
  <c r="N168" i="13"/>
  <c r="L168" i="13"/>
  <c r="K168" i="13"/>
  <c r="V167" i="13"/>
  <c r="U167" i="13"/>
  <c r="T167" i="13"/>
  <c r="S167" i="13"/>
  <c r="R167" i="13"/>
  <c r="Q167" i="13"/>
  <c r="O167" i="13"/>
  <c r="N167" i="13"/>
  <c r="L167" i="13"/>
  <c r="K167" i="13"/>
  <c r="V163" i="13"/>
  <c r="U163" i="13"/>
  <c r="T163" i="13"/>
  <c r="S163" i="13"/>
  <c r="R163" i="13"/>
  <c r="Q163" i="13"/>
  <c r="O163" i="13"/>
  <c r="N163" i="13"/>
  <c r="L163" i="13"/>
  <c r="K163" i="13"/>
  <c r="V162" i="13"/>
  <c r="U162" i="13"/>
  <c r="T162" i="13"/>
  <c r="S162" i="13"/>
  <c r="R162" i="13"/>
  <c r="Q162" i="13"/>
  <c r="O162" i="13"/>
  <c r="N162" i="13"/>
  <c r="L162" i="13"/>
  <c r="K162" i="13"/>
  <c r="V161" i="13"/>
  <c r="U161" i="13"/>
  <c r="T161" i="13"/>
  <c r="S161" i="13"/>
  <c r="R161" i="13"/>
  <c r="Q161" i="13"/>
  <c r="O161" i="13"/>
  <c r="N161" i="13"/>
  <c r="L161" i="13"/>
  <c r="K161" i="13"/>
  <c r="V157" i="13"/>
  <c r="U157" i="13"/>
  <c r="T157" i="13"/>
  <c r="S157" i="13"/>
  <c r="R157" i="13"/>
  <c r="Q157" i="13"/>
  <c r="O157" i="13"/>
  <c r="N157" i="13"/>
  <c r="L157" i="13"/>
  <c r="K157" i="13"/>
  <c r="V156" i="13"/>
  <c r="U156" i="13"/>
  <c r="T156" i="13"/>
  <c r="S156" i="13"/>
  <c r="R156" i="13"/>
  <c r="Q156" i="13"/>
  <c r="O156" i="13"/>
  <c r="N156" i="13"/>
  <c r="L156" i="13"/>
  <c r="K156" i="13"/>
  <c r="V155" i="13"/>
  <c r="U155" i="13"/>
  <c r="T155" i="13"/>
  <c r="S155" i="13"/>
  <c r="R155" i="13"/>
  <c r="Q155" i="13"/>
  <c r="O155" i="13"/>
  <c r="N155" i="13"/>
  <c r="L155" i="13"/>
  <c r="K155" i="13"/>
  <c r="V151" i="13"/>
  <c r="U151" i="13"/>
  <c r="T151" i="13"/>
  <c r="S151" i="13"/>
  <c r="R151" i="13"/>
  <c r="Q151" i="13"/>
  <c r="O151" i="13"/>
  <c r="N151" i="13"/>
  <c r="V150" i="13"/>
  <c r="U150" i="13"/>
  <c r="T150" i="13"/>
  <c r="S150" i="13"/>
  <c r="R150" i="13"/>
  <c r="Q150" i="13"/>
  <c r="O150" i="13"/>
  <c r="N150" i="13"/>
  <c r="V149" i="13"/>
  <c r="U149" i="13"/>
  <c r="T149" i="13"/>
  <c r="S149" i="13"/>
  <c r="R149" i="13"/>
  <c r="Q149" i="13"/>
  <c r="O149" i="13"/>
  <c r="N149" i="13"/>
  <c r="V29" i="12"/>
  <c r="U29" i="12"/>
  <c r="T29" i="12"/>
  <c r="S29" i="12"/>
  <c r="R29" i="12"/>
  <c r="Q29" i="12"/>
  <c r="O29" i="12"/>
  <c r="N29" i="12"/>
  <c r="L29" i="12"/>
  <c r="K29" i="12"/>
  <c r="R94" i="14"/>
  <c r="Q94" i="14"/>
  <c r="O94" i="14"/>
  <c r="N94" i="14"/>
  <c r="L94" i="14"/>
  <c r="K94" i="14"/>
  <c r="V91" i="14"/>
  <c r="U91" i="14"/>
  <c r="T91" i="14"/>
  <c r="S91" i="14"/>
  <c r="R91" i="14"/>
  <c r="Q91" i="14"/>
  <c r="O91" i="14"/>
  <c r="N91" i="14"/>
  <c r="L91" i="14"/>
  <c r="K91" i="14"/>
  <c r="V82" i="14"/>
  <c r="U82" i="14"/>
  <c r="T82" i="14"/>
  <c r="S82" i="14"/>
  <c r="R82" i="14"/>
  <c r="Q82" i="14"/>
  <c r="O82" i="14"/>
  <c r="N82" i="14"/>
  <c r="L82" i="14"/>
  <c r="K82" i="14"/>
  <c r="V85" i="14"/>
  <c r="U85" i="14"/>
  <c r="T85" i="14"/>
  <c r="S85" i="14"/>
  <c r="R85" i="14"/>
  <c r="Q85" i="14"/>
  <c r="O85" i="14"/>
  <c r="N85" i="14"/>
  <c r="L85" i="14"/>
  <c r="K85" i="14"/>
  <c r="V84" i="14"/>
  <c r="U84" i="14"/>
  <c r="T84" i="14"/>
  <c r="S84" i="14"/>
  <c r="R84" i="14"/>
  <c r="Q84" i="14"/>
  <c r="O84" i="14"/>
  <c r="N84" i="14"/>
  <c r="L84" i="14"/>
  <c r="K84" i="14"/>
  <c r="V92" i="14"/>
  <c r="U92" i="14"/>
  <c r="T92" i="14"/>
  <c r="S92" i="14"/>
  <c r="R92" i="14"/>
  <c r="Q92" i="14"/>
  <c r="O92" i="14"/>
  <c r="N92" i="14"/>
  <c r="L92" i="14"/>
  <c r="K92" i="14"/>
  <c r="V87" i="14"/>
  <c r="U87" i="14"/>
  <c r="T87" i="14"/>
  <c r="S87" i="14"/>
  <c r="R87" i="14"/>
  <c r="Q87" i="14"/>
  <c r="O87" i="14"/>
  <c r="N87" i="14"/>
  <c r="L87" i="14"/>
  <c r="K87" i="14"/>
  <c r="V90" i="14"/>
  <c r="U90" i="14"/>
  <c r="T90" i="14"/>
  <c r="S90" i="14"/>
  <c r="R90" i="14"/>
  <c r="Q90" i="14"/>
  <c r="O90" i="14"/>
  <c r="N90" i="14"/>
  <c r="L90" i="14"/>
  <c r="K90" i="14"/>
  <c r="V88" i="14"/>
  <c r="U88" i="14"/>
  <c r="T88" i="14"/>
  <c r="S88" i="14"/>
  <c r="R88" i="14"/>
  <c r="Q88" i="14"/>
  <c r="O88" i="14"/>
  <c r="N88" i="14"/>
  <c r="L88" i="14"/>
  <c r="K88" i="14"/>
  <c r="V83" i="14"/>
  <c r="U83" i="14"/>
  <c r="T83" i="14"/>
  <c r="S83" i="14"/>
  <c r="R83" i="14"/>
  <c r="Q83" i="14"/>
  <c r="O83" i="14"/>
  <c r="N83" i="14"/>
  <c r="L83" i="14"/>
  <c r="K83" i="14"/>
  <c r="V89" i="14"/>
  <c r="U89" i="14"/>
  <c r="T89" i="14"/>
  <c r="S89" i="14"/>
  <c r="R89" i="14"/>
  <c r="Q89" i="14"/>
  <c r="O89" i="14"/>
  <c r="N89" i="14"/>
  <c r="L89" i="14"/>
  <c r="K89" i="14"/>
  <c r="V93" i="14"/>
  <c r="U93" i="14"/>
  <c r="T93" i="14"/>
  <c r="S93" i="14"/>
  <c r="R93" i="14"/>
  <c r="Q93" i="14"/>
  <c r="O93" i="14"/>
  <c r="N93" i="14"/>
  <c r="L93" i="14"/>
  <c r="K93" i="14"/>
  <c r="V86" i="14"/>
  <c r="U86" i="14"/>
  <c r="T86" i="14"/>
  <c r="S86" i="14"/>
  <c r="R86" i="14"/>
  <c r="Q86" i="14"/>
  <c r="O86" i="14"/>
  <c r="N86" i="14"/>
  <c r="L86" i="14"/>
  <c r="K86" i="14"/>
  <c r="V81" i="14"/>
  <c r="U81" i="14"/>
  <c r="T81" i="14"/>
  <c r="S81" i="14"/>
  <c r="R81" i="14"/>
  <c r="Q81" i="14"/>
  <c r="O81" i="14"/>
  <c r="N81" i="14"/>
  <c r="L81" i="14"/>
  <c r="K81" i="14"/>
  <c r="V74" i="14"/>
  <c r="U74" i="14"/>
  <c r="T74" i="14"/>
  <c r="S74" i="14"/>
  <c r="R74" i="14"/>
  <c r="Q74" i="14"/>
  <c r="O74" i="14"/>
  <c r="N74" i="14"/>
  <c r="L74" i="14"/>
  <c r="K74" i="14"/>
  <c r="V79" i="14"/>
  <c r="U79" i="14"/>
  <c r="T79" i="14"/>
  <c r="S79" i="14"/>
  <c r="R79" i="14"/>
  <c r="Q79" i="14"/>
  <c r="O79" i="14"/>
  <c r="N79" i="14"/>
  <c r="L79" i="14"/>
  <c r="K79" i="14"/>
  <c r="V75" i="14"/>
  <c r="U75" i="14"/>
  <c r="T75" i="14"/>
  <c r="S75" i="14"/>
  <c r="R75" i="14"/>
  <c r="Q75" i="14"/>
  <c r="O75" i="14"/>
  <c r="N75" i="14"/>
  <c r="L75" i="14"/>
  <c r="K75" i="14"/>
  <c r="V73" i="14"/>
  <c r="U73" i="14"/>
  <c r="T73" i="14"/>
  <c r="S73" i="14"/>
  <c r="R73" i="14"/>
  <c r="Q73" i="14"/>
  <c r="O73" i="14"/>
  <c r="N73" i="14"/>
  <c r="L73" i="14"/>
  <c r="K73" i="14"/>
  <c r="J68" i="14"/>
  <c r="I68" i="14"/>
  <c r="H68" i="14"/>
  <c r="G68" i="14"/>
  <c r="F68" i="14"/>
  <c r="E68" i="14"/>
  <c r="D68" i="14"/>
  <c r="C68" i="14"/>
  <c r="B68" i="14"/>
  <c r="J67" i="14"/>
  <c r="I67" i="14"/>
  <c r="H67" i="14"/>
  <c r="G67" i="14"/>
  <c r="F67" i="14"/>
  <c r="E67" i="14"/>
  <c r="D67" i="14"/>
  <c r="C67" i="14"/>
  <c r="B67" i="14"/>
  <c r="J66" i="14"/>
  <c r="I66" i="14"/>
  <c r="H66" i="14"/>
  <c r="G66" i="14"/>
  <c r="F66" i="14"/>
  <c r="E66" i="14"/>
  <c r="D66" i="14"/>
  <c r="C66" i="14"/>
  <c r="B66" i="14"/>
  <c r="J65" i="14"/>
  <c r="I65" i="14"/>
  <c r="H65" i="14"/>
  <c r="G65" i="14"/>
  <c r="F65" i="14"/>
  <c r="E65" i="14"/>
  <c r="D65" i="14"/>
  <c r="C65" i="14"/>
  <c r="B65" i="14"/>
  <c r="J64" i="14"/>
  <c r="I64" i="14"/>
  <c r="H64" i="14"/>
  <c r="G64" i="14"/>
  <c r="F64" i="14"/>
  <c r="E64" i="14"/>
  <c r="D64" i="14"/>
  <c r="C64" i="14"/>
  <c r="B64" i="14"/>
  <c r="J63" i="14"/>
  <c r="I63" i="14"/>
  <c r="H63" i="14"/>
  <c r="G63" i="14"/>
  <c r="F63" i="14"/>
  <c r="E63" i="14"/>
  <c r="D63" i="14"/>
  <c r="C63" i="14"/>
  <c r="B63" i="14"/>
  <c r="K63" i="14" s="1"/>
  <c r="J62" i="14"/>
  <c r="I62" i="14"/>
  <c r="V62" i="14" s="1"/>
  <c r="H62" i="14"/>
  <c r="T62" i="14" s="1"/>
  <c r="G62" i="14"/>
  <c r="F62" i="14"/>
  <c r="E62" i="14"/>
  <c r="D62" i="14"/>
  <c r="C62" i="14"/>
  <c r="U62" i="14" s="1"/>
  <c r="B62" i="14"/>
  <c r="S62" i="14" s="1"/>
  <c r="J61" i="14"/>
  <c r="I61" i="14"/>
  <c r="H61" i="14"/>
  <c r="Q61" i="14" s="1"/>
  <c r="G61" i="14"/>
  <c r="F61" i="14"/>
  <c r="E61" i="14"/>
  <c r="D61" i="14"/>
  <c r="C61" i="14"/>
  <c r="B61" i="14"/>
  <c r="S61" i="14" s="1"/>
  <c r="V57" i="14"/>
  <c r="U57" i="14"/>
  <c r="T57" i="14"/>
  <c r="S57" i="14"/>
  <c r="R57" i="14"/>
  <c r="Q57" i="14"/>
  <c r="O57" i="14"/>
  <c r="N57" i="14"/>
  <c r="L57" i="14"/>
  <c r="K57" i="14"/>
  <c r="V56" i="14"/>
  <c r="U56" i="14"/>
  <c r="T56" i="14"/>
  <c r="S56" i="14"/>
  <c r="R56" i="14"/>
  <c r="Q56" i="14"/>
  <c r="O56" i="14"/>
  <c r="N56" i="14"/>
  <c r="L56" i="14"/>
  <c r="K56" i="14"/>
  <c r="V55" i="14"/>
  <c r="U55" i="14"/>
  <c r="T55" i="14"/>
  <c r="S55" i="14"/>
  <c r="R55" i="14"/>
  <c r="Q55" i="14"/>
  <c r="O55" i="14"/>
  <c r="N55" i="14"/>
  <c r="L55" i="14"/>
  <c r="K55" i="14"/>
  <c r="V45" i="13"/>
  <c r="L100" i="12"/>
  <c r="L99" i="12"/>
  <c r="L98" i="12"/>
  <c r="L97" i="12"/>
  <c r="L96" i="12"/>
  <c r="L95" i="12"/>
  <c r="L94" i="12"/>
  <c r="L93" i="12"/>
  <c r="L92" i="12"/>
  <c r="L91" i="12"/>
  <c r="L90" i="12"/>
  <c r="L89" i="12"/>
  <c r="L88" i="12"/>
  <c r="L83" i="12"/>
  <c r="L82" i="12"/>
  <c r="L81" i="12"/>
  <c r="L80" i="12"/>
  <c r="L79" i="12"/>
  <c r="L78" i="12"/>
  <c r="L77" i="12"/>
  <c r="L76" i="12"/>
  <c r="V80" i="12"/>
  <c r="U80" i="12"/>
  <c r="T80" i="12"/>
  <c r="S80" i="12"/>
  <c r="R80" i="12"/>
  <c r="Q80" i="12"/>
  <c r="O80" i="12"/>
  <c r="N80" i="12"/>
  <c r="K80" i="12"/>
  <c r="V79" i="12"/>
  <c r="U79" i="12"/>
  <c r="T79" i="12"/>
  <c r="S79" i="12"/>
  <c r="R79" i="12"/>
  <c r="Q79" i="12"/>
  <c r="O79" i="12"/>
  <c r="N79" i="12"/>
  <c r="K79" i="12"/>
  <c r="V77" i="12"/>
  <c r="U77" i="12"/>
  <c r="T77" i="12"/>
  <c r="S77" i="12"/>
  <c r="R77" i="12"/>
  <c r="Q77" i="12"/>
  <c r="O77" i="12"/>
  <c r="N77" i="12"/>
  <c r="K77" i="12"/>
  <c r="L71" i="12"/>
  <c r="L70" i="12"/>
  <c r="L69" i="12"/>
  <c r="L68" i="12"/>
  <c r="L67" i="12"/>
  <c r="L66" i="12"/>
  <c r="L65" i="12"/>
  <c r="L64" i="12"/>
  <c r="L58" i="12"/>
  <c r="L59" i="12"/>
  <c r="U45" i="13"/>
  <c r="T45" i="13"/>
  <c r="S45" i="13"/>
  <c r="R45" i="13"/>
  <c r="Q45" i="13"/>
  <c r="O45" i="13"/>
  <c r="N45" i="13"/>
  <c r="L45" i="13"/>
  <c r="K45" i="13"/>
  <c r="R96" i="13"/>
  <c r="Q96" i="13"/>
  <c r="O96" i="13"/>
  <c r="N96" i="13"/>
  <c r="L96" i="13"/>
  <c r="K96" i="13"/>
  <c r="S91" i="13"/>
  <c r="R91" i="13"/>
  <c r="Q91" i="13"/>
  <c r="O91" i="13"/>
  <c r="N91" i="13"/>
  <c r="L91" i="13"/>
  <c r="K91" i="13"/>
  <c r="S90" i="13"/>
  <c r="R90" i="13"/>
  <c r="Q90" i="13"/>
  <c r="O90" i="13"/>
  <c r="N90" i="13"/>
  <c r="L90" i="13"/>
  <c r="K90" i="13"/>
  <c r="S93" i="13"/>
  <c r="R93" i="13"/>
  <c r="Q93" i="13"/>
  <c r="O93" i="13"/>
  <c r="N93" i="13"/>
  <c r="L93" i="13"/>
  <c r="K93" i="13"/>
  <c r="S94" i="13"/>
  <c r="R94" i="13"/>
  <c r="Q94" i="13"/>
  <c r="O94" i="13"/>
  <c r="N94" i="13"/>
  <c r="L94" i="13"/>
  <c r="K94" i="13"/>
  <c r="R88" i="13"/>
  <c r="Q88" i="13"/>
  <c r="O88" i="13"/>
  <c r="N88" i="13"/>
  <c r="L88" i="13"/>
  <c r="K88" i="13"/>
  <c r="S92" i="13"/>
  <c r="R92" i="13"/>
  <c r="Q92" i="13"/>
  <c r="O92" i="13"/>
  <c r="N92" i="13"/>
  <c r="L92" i="13"/>
  <c r="K92" i="13"/>
  <c r="R87" i="13"/>
  <c r="Q87" i="13"/>
  <c r="O87" i="13"/>
  <c r="N87" i="13"/>
  <c r="L87" i="13"/>
  <c r="K87" i="13"/>
  <c r="V83" i="13"/>
  <c r="U83" i="13"/>
  <c r="R83" i="13"/>
  <c r="Q83" i="13"/>
  <c r="O83" i="13"/>
  <c r="N83" i="13"/>
  <c r="L83" i="13"/>
  <c r="K83" i="13"/>
  <c r="V75" i="13"/>
  <c r="U75" i="13"/>
  <c r="R75" i="13"/>
  <c r="Q75" i="13"/>
  <c r="O75" i="13"/>
  <c r="N75" i="13"/>
  <c r="L75" i="13"/>
  <c r="K75" i="13"/>
  <c r="V78" i="13"/>
  <c r="U78" i="13"/>
  <c r="R78" i="13"/>
  <c r="Q78" i="13"/>
  <c r="O78" i="13"/>
  <c r="N78" i="13"/>
  <c r="L78" i="13"/>
  <c r="K78" i="13"/>
  <c r="V77" i="13"/>
  <c r="U77" i="13"/>
  <c r="R77" i="13"/>
  <c r="Q77" i="13"/>
  <c r="O77" i="13"/>
  <c r="N77" i="13"/>
  <c r="L77" i="13"/>
  <c r="K77" i="13"/>
  <c r="V84" i="13"/>
  <c r="U84" i="13"/>
  <c r="R84" i="13"/>
  <c r="Q84" i="13"/>
  <c r="O84" i="13"/>
  <c r="N84" i="13"/>
  <c r="L84" i="13"/>
  <c r="K84" i="13"/>
  <c r="V80" i="13"/>
  <c r="U80" i="13"/>
  <c r="R80" i="13"/>
  <c r="Q80" i="13"/>
  <c r="O80" i="13"/>
  <c r="N80" i="13"/>
  <c r="L80" i="13"/>
  <c r="K80" i="13"/>
  <c r="V82" i="13"/>
  <c r="U82" i="13"/>
  <c r="R82" i="13"/>
  <c r="Q82" i="13"/>
  <c r="O82" i="13"/>
  <c r="N82" i="13"/>
  <c r="L82" i="13"/>
  <c r="K82" i="13"/>
  <c r="V86" i="13"/>
  <c r="U86" i="13"/>
  <c r="R86" i="13"/>
  <c r="Q86" i="13"/>
  <c r="O86" i="13"/>
  <c r="N86" i="13"/>
  <c r="L86" i="13"/>
  <c r="K86" i="13"/>
  <c r="V76" i="13"/>
  <c r="U76" i="13"/>
  <c r="R76" i="13"/>
  <c r="Q76" i="13"/>
  <c r="O76" i="13"/>
  <c r="N76" i="13"/>
  <c r="L76" i="13"/>
  <c r="K76" i="13"/>
  <c r="V81" i="13"/>
  <c r="U81" i="13"/>
  <c r="R81" i="13"/>
  <c r="Q81" i="13"/>
  <c r="O81" i="13"/>
  <c r="N81" i="13"/>
  <c r="L81" i="13"/>
  <c r="K81" i="13"/>
  <c r="V85" i="13"/>
  <c r="U85" i="13"/>
  <c r="R85" i="13"/>
  <c r="Q85" i="13"/>
  <c r="O85" i="13"/>
  <c r="N85" i="13"/>
  <c r="L85" i="13"/>
  <c r="K85" i="13"/>
  <c r="V79" i="13"/>
  <c r="U79" i="13"/>
  <c r="R79" i="13"/>
  <c r="Q79" i="13"/>
  <c r="O79" i="13"/>
  <c r="N79" i="13"/>
  <c r="L79" i="13"/>
  <c r="K79" i="13"/>
  <c r="R74" i="13"/>
  <c r="Q74" i="13"/>
  <c r="O74" i="13"/>
  <c r="N74" i="13"/>
  <c r="L74" i="13"/>
  <c r="K74" i="13"/>
  <c r="V57" i="13"/>
  <c r="U57" i="13"/>
  <c r="T57" i="13"/>
  <c r="S57" i="13"/>
  <c r="R57" i="13"/>
  <c r="Q57" i="13"/>
  <c r="O57" i="13"/>
  <c r="N57" i="13"/>
  <c r="L57" i="13"/>
  <c r="K57" i="13"/>
  <c r="V56" i="13"/>
  <c r="U56" i="13"/>
  <c r="T56" i="13"/>
  <c r="S56" i="13"/>
  <c r="R56" i="13"/>
  <c r="Q56" i="13"/>
  <c r="O56" i="13"/>
  <c r="N56" i="13"/>
  <c r="L56" i="13"/>
  <c r="K56" i="13"/>
  <c r="V55" i="13"/>
  <c r="U55" i="13"/>
  <c r="T55" i="13"/>
  <c r="S55" i="13"/>
  <c r="R55" i="13"/>
  <c r="Q55" i="13"/>
  <c r="O55" i="13"/>
  <c r="N55" i="13"/>
  <c r="L55" i="13"/>
  <c r="K55" i="13"/>
  <c r="V46" i="13"/>
  <c r="U46" i="13"/>
  <c r="T46" i="13"/>
  <c r="S46" i="13"/>
  <c r="R46" i="13"/>
  <c r="Q46" i="13"/>
  <c r="O46" i="13"/>
  <c r="N46" i="13"/>
  <c r="L46" i="13"/>
  <c r="K46" i="13"/>
  <c r="V82" i="12"/>
  <c r="U82" i="12"/>
  <c r="T82" i="12"/>
  <c r="S82" i="12"/>
  <c r="R82" i="12"/>
  <c r="Q82" i="12"/>
  <c r="O82" i="12"/>
  <c r="N82" i="12"/>
  <c r="K82" i="12"/>
  <c r="V83" i="12"/>
  <c r="U83" i="12"/>
  <c r="T83" i="12"/>
  <c r="S83" i="12"/>
  <c r="R83" i="12"/>
  <c r="Q83" i="12"/>
  <c r="O83" i="12"/>
  <c r="N83" i="12"/>
  <c r="K83" i="12"/>
  <c r="V78" i="12"/>
  <c r="U78" i="12"/>
  <c r="T78" i="12"/>
  <c r="S78" i="12"/>
  <c r="R78" i="12"/>
  <c r="Q78" i="12"/>
  <c r="O78" i="12"/>
  <c r="N78" i="12"/>
  <c r="K78" i="12"/>
  <c r="V81" i="12"/>
  <c r="U81" i="12"/>
  <c r="T81" i="12"/>
  <c r="S81" i="12"/>
  <c r="R81" i="12"/>
  <c r="Q81" i="12"/>
  <c r="O81" i="12"/>
  <c r="N81" i="12"/>
  <c r="K81" i="12"/>
  <c r="B19" i="14"/>
  <c r="S19" i="14" s="1"/>
  <c r="B20" i="14"/>
  <c r="B21" i="14"/>
  <c r="B22" i="14"/>
  <c r="R15" i="15"/>
  <c r="Q15" i="15"/>
  <c r="O15" i="15"/>
  <c r="N15" i="15"/>
  <c r="L15" i="15"/>
  <c r="K15" i="15"/>
  <c r="R14" i="15"/>
  <c r="R10" i="15"/>
  <c r="R12" i="15"/>
  <c r="R11" i="15"/>
  <c r="R13" i="15"/>
  <c r="R9" i="15"/>
  <c r="R48" i="14"/>
  <c r="Q48" i="14"/>
  <c r="O48" i="14"/>
  <c r="N48" i="14"/>
  <c r="L48" i="14"/>
  <c r="K48" i="14"/>
  <c r="R36" i="14"/>
  <c r="Q36" i="14"/>
  <c r="O36" i="14"/>
  <c r="N36" i="14"/>
  <c r="L36" i="14"/>
  <c r="K36" i="14"/>
  <c r="R41" i="14"/>
  <c r="Q41" i="14"/>
  <c r="O41" i="14"/>
  <c r="N41" i="14"/>
  <c r="L41" i="14"/>
  <c r="K41" i="14"/>
  <c r="R37" i="14"/>
  <c r="Q37" i="14"/>
  <c r="O37" i="14"/>
  <c r="N37" i="14"/>
  <c r="L37" i="14"/>
  <c r="K37" i="14"/>
  <c r="R43" i="14"/>
  <c r="Q43" i="14"/>
  <c r="O43" i="14"/>
  <c r="N43" i="14"/>
  <c r="L43" i="14"/>
  <c r="K43" i="14"/>
  <c r="R39" i="14"/>
  <c r="Q39" i="14"/>
  <c r="O39" i="14"/>
  <c r="N39" i="14"/>
  <c r="L39" i="14"/>
  <c r="K39" i="14"/>
  <c r="R42" i="14"/>
  <c r="Q42" i="14"/>
  <c r="O42" i="14"/>
  <c r="N42" i="14"/>
  <c r="L42" i="14"/>
  <c r="K42" i="14"/>
  <c r="R44" i="14"/>
  <c r="Q44" i="14"/>
  <c r="O44" i="14"/>
  <c r="N44" i="14"/>
  <c r="L44" i="14"/>
  <c r="K44" i="14"/>
  <c r="R40" i="14"/>
  <c r="Q40" i="14"/>
  <c r="O40" i="14"/>
  <c r="N40" i="14"/>
  <c r="L40" i="14"/>
  <c r="K40" i="14"/>
  <c r="R47" i="14"/>
  <c r="Q47" i="14"/>
  <c r="O47" i="14"/>
  <c r="N47" i="14"/>
  <c r="L47" i="14"/>
  <c r="K47" i="14"/>
  <c r="R38" i="14"/>
  <c r="Q38" i="14"/>
  <c r="O38" i="14"/>
  <c r="N38" i="14"/>
  <c r="L38" i="14"/>
  <c r="K38" i="14"/>
  <c r="R45" i="14"/>
  <c r="Q45" i="14"/>
  <c r="O45" i="14"/>
  <c r="N45" i="14"/>
  <c r="L45" i="14"/>
  <c r="K45" i="14"/>
  <c r="R46" i="14"/>
  <c r="Q46" i="14"/>
  <c r="O46" i="14"/>
  <c r="N46" i="14"/>
  <c r="L46" i="14"/>
  <c r="K46" i="14"/>
  <c r="R35" i="14"/>
  <c r="Q35" i="14"/>
  <c r="O35" i="14"/>
  <c r="N35" i="14"/>
  <c r="L35" i="14"/>
  <c r="K35" i="14"/>
  <c r="R33" i="14"/>
  <c r="Q33" i="14"/>
  <c r="O33" i="14"/>
  <c r="N33" i="14"/>
  <c r="L33" i="14"/>
  <c r="K33" i="14"/>
  <c r="R29" i="14"/>
  <c r="Q29" i="14"/>
  <c r="O29" i="14"/>
  <c r="N29" i="14"/>
  <c r="L29" i="14"/>
  <c r="K29" i="14"/>
  <c r="R31" i="14"/>
  <c r="Q31" i="14"/>
  <c r="O31" i="14"/>
  <c r="N31" i="14"/>
  <c r="L31" i="14"/>
  <c r="K31" i="14"/>
  <c r="R30" i="14"/>
  <c r="Q30" i="14"/>
  <c r="O30" i="14"/>
  <c r="N30" i="14"/>
  <c r="L30" i="14"/>
  <c r="K30" i="14"/>
  <c r="R27" i="14"/>
  <c r="Q27" i="14"/>
  <c r="O27" i="14"/>
  <c r="N27" i="14"/>
  <c r="L27" i="14"/>
  <c r="K27" i="14"/>
  <c r="R11" i="14"/>
  <c r="Q11" i="14"/>
  <c r="O11" i="14"/>
  <c r="N11" i="14"/>
  <c r="L11" i="14"/>
  <c r="K11" i="14"/>
  <c r="R10" i="14"/>
  <c r="Q10" i="14"/>
  <c r="O10" i="14"/>
  <c r="N10" i="14"/>
  <c r="L10" i="14"/>
  <c r="K10" i="14"/>
  <c r="R9" i="14"/>
  <c r="Q9" i="14"/>
  <c r="O9" i="14"/>
  <c r="N9" i="14"/>
  <c r="L9" i="14"/>
  <c r="K9" i="14"/>
  <c r="R49" i="13"/>
  <c r="Q49" i="13"/>
  <c r="O49" i="13"/>
  <c r="N49" i="13"/>
  <c r="L49" i="13"/>
  <c r="K49" i="13"/>
  <c r="R44" i="13"/>
  <c r="Q44" i="13"/>
  <c r="O44" i="13"/>
  <c r="N44" i="13"/>
  <c r="L44" i="13"/>
  <c r="K44" i="13"/>
  <c r="R43" i="13"/>
  <c r="Q43" i="13"/>
  <c r="O43" i="13"/>
  <c r="N43" i="13"/>
  <c r="L43" i="13"/>
  <c r="K43" i="13"/>
  <c r="R47" i="13"/>
  <c r="Q47" i="13"/>
  <c r="O47" i="13"/>
  <c r="N47" i="13"/>
  <c r="L47" i="13"/>
  <c r="K47" i="13"/>
  <c r="R40" i="13"/>
  <c r="Q40" i="13"/>
  <c r="O40" i="13"/>
  <c r="N40" i="13"/>
  <c r="L40" i="13"/>
  <c r="K40" i="13"/>
  <c r="R37" i="13"/>
  <c r="Q37" i="13"/>
  <c r="O37" i="13"/>
  <c r="N37" i="13"/>
  <c r="L37" i="13"/>
  <c r="K37" i="13"/>
  <c r="R36" i="13"/>
  <c r="Q36" i="13"/>
  <c r="O36" i="13"/>
  <c r="N36" i="13"/>
  <c r="L36" i="13"/>
  <c r="K36" i="13"/>
  <c r="R28" i="13"/>
  <c r="Q28" i="13"/>
  <c r="O28" i="13"/>
  <c r="N28" i="13"/>
  <c r="L28" i="13"/>
  <c r="K28" i="13"/>
  <c r="R30" i="13"/>
  <c r="Q30" i="13"/>
  <c r="O30" i="13"/>
  <c r="N30" i="13"/>
  <c r="L30" i="13"/>
  <c r="K30" i="13"/>
  <c r="R38" i="13"/>
  <c r="Q38" i="13"/>
  <c r="O38" i="13"/>
  <c r="N38" i="13"/>
  <c r="L38" i="13"/>
  <c r="K38" i="13"/>
  <c r="R34" i="13"/>
  <c r="Q34" i="13"/>
  <c r="O34" i="13"/>
  <c r="N34" i="13"/>
  <c r="L34" i="13"/>
  <c r="K34" i="13"/>
  <c r="R35" i="13"/>
  <c r="Q35" i="13"/>
  <c r="O35" i="13"/>
  <c r="N35" i="13"/>
  <c r="L35" i="13"/>
  <c r="K35" i="13"/>
  <c r="R29" i="13"/>
  <c r="Q29" i="13"/>
  <c r="O29" i="13"/>
  <c r="N29" i="13"/>
  <c r="L29" i="13"/>
  <c r="K29" i="13"/>
  <c r="R32" i="13"/>
  <c r="Q32" i="13"/>
  <c r="O32" i="13"/>
  <c r="N32" i="13"/>
  <c r="L32" i="13"/>
  <c r="K32" i="13"/>
  <c r="R33" i="13"/>
  <c r="Q33" i="13"/>
  <c r="O33" i="13"/>
  <c r="N33" i="13"/>
  <c r="L33" i="13"/>
  <c r="K33" i="13"/>
  <c r="R39" i="13"/>
  <c r="Q39" i="13"/>
  <c r="O39" i="13"/>
  <c r="N39" i="13"/>
  <c r="L39" i="13"/>
  <c r="K39" i="13"/>
  <c r="R31" i="13"/>
  <c r="Q31" i="13"/>
  <c r="O31" i="13"/>
  <c r="N31" i="13"/>
  <c r="L31" i="13"/>
  <c r="K31" i="13"/>
  <c r="R27" i="13"/>
  <c r="Q27" i="13"/>
  <c r="O27" i="13"/>
  <c r="N27" i="13"/>
  <c r="L27" i="13"/>
  <c r="K27" i="13"/>
  <c r="R10" i="13"/>
  <c r="Q10" i="13"/>
  <c r="O10" i="13"/>
  <c r="N10" i="13"/>
  <c r="L10" i="13"/>
  <c r="K10" i="13"/>
  <c r="R9" i="13"/>
  <c r="Q9" i="13"/>
  <c r="O9" i="13"/>
  <c r="N9" i="13"/>
  <c r="L9" i="13"/>
  <c r="K9" i="13"/>
  <c r="R8" i="13"/>
  <c r="Q8" i="13"/>
  <c r="O8" i="13"/>
  <c r="N8" i="13"/>
  <c r="L8" i="13"/>
  <c r="K8" i="13"/>
  <c r="R91" i="12"/>
  <c r="R94" i="12"/>
  <c r="R90" i="12"/>
  <c r="R95" i="12"/>
  <c r="R92" i="12"/>
  <c r="R99" i="12"/>
  <c r="R98" i="12"/>
  <c r="R89" i="12"/>
  <c r="R100" i="12"/>
  <c r="R93" i="12"/>
  <c r="R97" i="12"/>
  <c r="R96" i="12"/>
  <c r="R88" i="12"/>
  <c r="R76" i="12"/>
  <c r="R60" i="12"/>
  <c r="R59" i="12"/>
  <c r="R58" i="12"/>
  <c r="O51" i="12"/>
  <c r="O44" i="12"/>
  <c r="O48" i="12"/>
  <c r="O42" i="12"/>
  <c r="O49" i="12"/>
  <c r="O46" i="12"/>
  <c r="O40" i="12"/>
  <c r="O45" i="12"/>
  <c r="O43" i="12"/>
  <c r="O47" i="12"/>
  <c r="O41" i="12"/>
  <c r="O50" i="12"/>
  <c r="O39" i="12"/>
  <c r="R51" i="12"/>
  <c r="R44" i="12"/>
  <c r="R48" i="12"/>
  <c r="R42" i="12"/>
  <c r="R49" i="12"/>
  <c r="R46" i="12"/>
  <c r="R40" i="12"/>
  <c r="R45" i="12"/>
  <c r="R43" i="12"/>
  <c r="R47" i="12"/>
  <c r="R41" i="12"/>
  <c r="R50" i="12"/>
  <c r="R39" i="12"/>
  <c r="R27" i="12"/>
  <c r="R11" i="12"/>
  <c r="R10" i="12"/>
  <c r="O91" i="12"/>
  <c r="O94" i="12"/>
  <c r="O90" i="12"/>
  <c r="O95" i="12"/>
  <c r="O92" i="12"/>
  <c r="O99" i="12"/>
  <c r="O98" i="12"/>
  <c r="O89" i="12"/>
  <c r="O100" i="12"/>
  <c r="O93" i="12"/>
  <c r="O97" i="12"/>
  <c r="O96" i="12"/>
  <c r="O88" i="12"/>
  <c r="O76" i="12"/>
  <c r="O60" i="12"/>
  <c r="O59" i="12"/>
  <c r="O58" i="12"/>
  <c r="O27" i="12"/>
  <c r="O11" i="12"/>
  <c r="R9" i="12"/>
  <c r="L14" i="15"/>
  <c r="L10" i="15"/>
  <c r="L12" i="15"/>
  <c r="L11" i="15"/>
  <c r="L13" i="15"/>
  <c r="L9" i="15"/>
  <c r="Q51" i="12"/>
  <c r="N51" i="12"/>
  <c r="L51" i="12"/>
  <c r="K51" i="12"/>
  <c r="Q44" i="12"/>
  <c r="N44" i="12"/>
  <c r="L44" i="12"/>
  <c r="K44" i="12"/>
  <c r="Q48" i="12"/>
  <c r="N48" i="12"/>
  <c r="L48" i="12"/>
  <c r="K48" i="12"/>
  <c r="Q42" i="12"/>
  <c r="N42" i="12"/>
  <c r="L42" i="12"/>
  <c r="K42" i="12"/>
  <c r="Q49" i="12"/>
  <c r="N49" i="12"/>
  <c r="L49" i="12"/>
  <c r="K49" i="12"/>
  <c r="Q46" i="12"/>
  <c r="N46" i="12"/>
  <c r="L46" i="12"/>
  <c r="K46" i="12"/>
  <c r="Q40" i="12"/>
  <c r="N40" i="12"/>
  <c r="L40" i="12"/>
  <c r="K40" i="12"/>
  <c r="Q45" i="12"/>
  <c r="N45" i="12"/>
  <c r="L45" i="12"/>
  <c r="K45" i="12"/>
  <c r="Q43" i="12"/>
  <c r="N43" i="12"/>
  <c r="L43" i="12"/>
  <c r="K43" i="12"/>
  <c r="Q47" i="12"/>
  <c r="N47" i="12"/>
  <c r="L47" i="12"/>
  <c r="K47" i="12"/>
  <c r="Q41" i="12"/>
  <c r="N41" i="12"/>
  <c r="L41" i="12"/>
  <c r="K41" i="12"/>
  <c r="Q50" i="12"/>
  <c r="N50" i="12"/>
  <c r="L50" i="12"/>
  <c r="K50" i="12"/>
  <c r="Q39" i="12"/>
  <c r="N39" i="12"/>
  <c r="L39" i="12"/>
  <c r="K39" i="12"/>
  <c r="Q27" i="12"/>
  <c r="N27" i="12"/>
  <c r="L27" i="12"/>
  <c r="K27" i="12"/>
  <c r="Q11" i="12"/>
  <c r="N11" i="12"/>
  <c r="L11" i="12"/>
  <c r="Q10" i="12"/>
  <c r="L10" i="12"/>
  <c r="L9" i="12"/>
  <c r="Q9" i="12"/>
  <c r="V36" i="14"/>
  <c r="U36" i="14"/>
  <c r="T36" i="14"/>
  <c r="S36" i="14"/>
  <c r="V41" i="14"/>
  <c r="U41" i="14"/>
  <c r="T41" i="14"/>
  <c r="S41" i="14"/>
  <c r="V37" i="14"/>
  <c r="U37" i="14"/>
  <c r="T37" i="14"/>
  <c r="S37" i="14"/>
  <c r="V43" i="14"/>
  <c r="U43" i="14"/>
  <c r="T43" i="14"/>
  <c r="S43" i="14"/>
  <c r="V39" i="14"/>
  <c r="U39" i="14"/>
  <c r="T39" i="14"/>
  <c r="S39" i="14"/>
  <c r="V42" i="14"/>
  <c r="U42" i="14"/>
  <c r="T42" i="14"/>
  <c r="S42" i="14"/>
  <c r="V44" i="14"/>
  <c r="U44" i="14"/>
  <c r="T44" i="14"/>
  <c r="S44" i="14"/>
  <c r="V40" i="14"/>
  <c r="U40" i="14"/>
  <c r="T40" i="14"/>
  <c r="S40" i="14"/>
  <c r="V47" i="14"/>
  <c r="U47" i="14"/>
  <c r="T47" i="14"/>
  <c r="S47" i="14"/>
  <c r="V38" i="14"/>
  <c r="U38" i="14"/>
  <c r="T38" i="14"/>
  <c r="S38" i="14"/>
  <c r="V45" i="14"/>
  <c r="U45" i="14"/>
  <c r="T45" i="14"/>
  <c r="S45" i="14"/>
  <c r="V46" i="14"/>
  <c r="U46" i="14"/>
  <c r="T46" i="14"/>
  <c r="S46" i="14"/>
  <c r="V35" i="14"/>
  <c r="U35" i="14"/>
  <c r="T35" i="14"/>
  <c r="S35" i="14"/>
  <c r="V33" i="14"/>
  <c r="U33" i="14"/>
  <c r="T33" i="14"/>
  <c r="S33" i="14"/>
  <c r="V29" i="14"/>
  <c r="U29" i="14"/>
  <c r="T29" i="14"/>
  <c r="S29" i="14"/>
  <c r="V31" i="14"/>
  <c r="U31" i="14"/>
  <c r="T31" i="14"/>
  <c r="S31" i="14"/>
  <c r="V30" i="14"/>
  <c r="U30" i="14"/>
  <c r="T30" i="14"/>
  <c r="S30" i="14"/>
  <c r="V27" i="14"/>
  <c r="U27" i="14"/>
  <c r="T27" i="14"/>
  <c r="S27" i="14"/>
  <c r="J22" i="14"/>
  <c r="I22" i="14"/>
  <c r="H22" i="14"/>
  <c r="G22" i="14"/>
  <c r="F22" i="14"/>
  <c r="E22" i="14"/>
  <c r="D22" i="14"/>
  <c r="C22" i="14"/>
  <c r="J21" i="14"/>
  <c r="I21" i="14"/>
  <c r="H21" i="14"/>
  <c r="G21" i="14"/>
  <c r="F21" i="14"/>
  <c r="E21" i="14"/>
  <c r="D21" i="14"/>
  <c r="C21" i="14"/>
  <c r="J20" i="14"/>
  <c r="I20" i="14"/>
  <c r="H20" i="14"/>
  <c r="G20" i="14"/>
  <c r="F20" i="14"/>
  <c r="E20" i="14"/>
  <c r="D20" i="14"/>
  <c r="C20" i="14"/>
  <c r="J19" i="14"/>
  <c r="I19" i="14"/>
  <c r="H19" i="14"/>
  <c r="G19" i="14"/>
  <c r="F19" i="14"/>
  <c r="E19" i="14"/>
  <c r="D19" i="14"/>
  <c r="C19" i="14"/>
  <c r="J18" i="14"/>
  <c r="I18" i="14"/>
  <c r="H18" i="14"/>
  <c r="G18" i="14"/>
  <c r="F18" i="14"/>
  <c r="E18" i="14"/>
  <c r="D18" i="14"/>
  <c r="C18" i="14"/>
  <c r="B18" i="14"/>
  <c r="V11" i="14"/>
  <c r="U11" i="14"/>
  <c r="T11" i="14"/>
  <c r="S11" i="14"/>
  <c r="V10" i="14"/>
  <c r="U10" i="14"/>
  <c r="T10" i="14"/>
  <c r="S10" i="14"/>
  <c r="V9" i="14"/>
  <c r="U9" i="14"/>
  <c r="T9" i="14"/>
  <c r="S9" i="14"/>
  <c r="J17" i="14"/>
  <c r="I17" i="14"/>
  <c r="H17" i="14"/>
  <c r="G17" i="14"/>
  <c r="F17" i="14"/>
  <c r="E17" i="14"/>
  <c r="D17" i="14"/>
  <c r="C17" i="14"/>
  <c r="B17" i="14"/>
  <c r="J16" i="14"/>
  <c r="I16" i="14"/>
  <c r="V16" i="14" s="1"/>
  <c r="H16" i="14"/>
  <c r="T16" i="14" s="1"/>
  <c r="G16" i="14"/>
  <c r="F16" i="14"/>
  <c r="E16" i="14"/>
  <c r="D16" i="14"/>
  <c r="C16" i="14"/>
  <c r="B16" i="14"/>
  <c r="S16" i="14" s="1"/>
  <c r="J15" i="14"/>
  <c r="I15" i="14"/>
  <c r="V15" i="14" s="1"/>
  <c r="H15" i="14"/>
  <c r="T15" i="14" s="1"/>
  <c r="G15" i="14"/>
  <c r="F15" i="14"/>
  <c r="E15" i="14"/>
  <c r="D15" i="14"/>
  <c r="C15" i="14"/>
  <c r="U15" i="14" s="1"/>
  <c r="B15" i="14"/>
  <c r="S15" i="14" s="1"/>
  <c r="V44" i="13"/>
  <c r="U44" i="13"/>
  <c r="T44" i="13"/>
  <c r="S44" i="13"/>
  <c r="V43" i="13"/>
  <c r="U43" i="13"/>
  <c r="T43" i="13"/>
  <c r="S43" i="13"/>
  <c r="V47" i="13"/>
  <c r="U47" i="13"/>
  <c r="T47" i="13"/>
  <c r="S47" i="13"/>
  <c r="V40" i="13"/>
  <c r="U40" i="13"/>
  <c r="T40" i="13"/>
  <c r="S40" i="13"/>
  <c r="V37" i="13"/>
  <c r="U37" i="13"/>
  <c r="T37" i="13"/>
  <c r="S37" i="13"/>
  <c r="V36" i="13"/>
  <c r="U36" i="13"/>
  <c r="T36" i="13"/>
  <c r="S36" i="13"/>
  <c r="V28" i="13"/>
  <c r="U28" i="13"/>
  <c r="T28" i="13"/>
  <c r="S28" i="13"/>
  <c r="V30" i="13"/>
  <c r="U30" i="13"/>
  <c r="T30" i="13"/>
  <c r="S30" i="13"/>
  <c r="V38" i="13"/>
  <c r="U38" i="13"/>
  <c r="T38" i="13"/>
  <c r="S38" i="13"/>
  <c r="V34" i="13"/>
  <c r="U34" i="13"/>
  <c r="T34" i="13"/>
  <c r="S34" i="13"/>
  <c r="V35" i="13"/>
  <c r="U35" i="13"/>
  <c r="T35" i="13"/>
  <c r="S35" i="13"/>
  <c r="V29" i="13"/>
  <c r="U29" i="13"/>
  <c r="T29" i="13"/>
  <c r="S29" i="13"/>
  <c r="V32" i="13"/>
  <c r="U32" i="13"/>
  <c r="T32" i="13"/>
  <c r="S32" i="13"/>
  <c r="V33" i="13"/>
  <c r="U33" i="13"/>
  <c r="T33" i="13"/>
  <c r="S33" i="13"/>
  <c r="V39" i="13"/>
  <c r="U39" i="13"/>
  <c r="T39" i="13"/>
  <c r="S39" i="13"/>
  <c r="V31" i="13"/>
  <c r="U31" i="13"/>
  <c r="T31" i="13"/>
  <c r="S31" i="13"/>
  <c r="J69" i="13"/>
  <c r="I69" i="13"/>
  <c r="H69" i="13"/>
  <c r="G69" i="13"/>
  <c r="F69" i="13"/>
  <c r="E69" i="13"/>
  <c r="D69" i="13"/>
  <c r="C69" i="13"/>
  <c r="B69" i="13"/>
  <c r="J68" i="13"/>
  <c r="I68" i="13"/>
  <c r="H68" i="13"/>
  <c r="G68" i="13"/>
  <c r="F68" i="13"/>
  <c r="E68" i="13"/>
  <c r="D68" i="13"/>
  <c r="C68" i="13"/>
  <c r="B68" i="13"/>
  <c r="L68" i="13" s="1"/>
  <c r="J67" i="13"/>
  <c r="I67" i="13"/>
  <c r="H67" i="13"/>
  <c r="G67" i="13"/>
  <c r="F67" i="13"/>
  <c r="E67" i="13"/>
  <c r="D67" i="13"/>
  <c r="C67" i="13"/>
  <c r="B67" i="13"/>
  <c r="J66" i="13"/>
  <c r="I66" i="13"/>
  <c r="V116" i="13" s="1"/>
  <c r="H66" i="13"/>
  <c r="T116" i="13" s="1"/>
  <c r="G66" i="13"/>
  <c r="F66" i="13"/>
  <c r="E66" i="13"/>
  <c r="D66" i="13"/>
  <c r="C66" i="13"/>
  <c r="U114" i="13" s="1"/>
  <c r="B66" i="13"/>
  <c r="S116" i="13" s="1"/>
  <c r="J65" i="13"/>
  <c r="I65" i="13"/>
  <c r="H65" i="13"/>
  <c r="G65" i="13"/>
  <c r="F65" i="13"/>
  <c r="E65" i="13"/>
  <c r="D65" i="13"/>
  <c r="C65" i="13"/>
  <c r="B65" i="13"/>
  <c r="J64" i="13"/>
  <c r="I64" i="13"/>
  <c r="H64" i="13"/>
  <c r="G64" i="13"/>
  <c r="F64" i="13"/>
  <c r="E64" i="13"/>
  <c r="D64" i="13"/>
  <c r="C64" i="13"/>
  <c r="B64" i="13"/>
  <c r="J63" i="13"/>
  <c r="I63" i="13"/>
  <c r="H63" i="13"/>
  <c r="G63" i="13"/>
  <c r="F63" i="13"/>
  <c r="E63" i="13"/>
  <c r="D63" i="13"/>
  <c r="C63" i="13"/>
  <c r="B63" i="13"/>
  <c r="J62" i="13"/>
  <c r="I62" i="13"/>
  <c r="V62" i="13" s="1"/>
  <c r="H62" i="13"/>
  <c r="G62" i="13"/>
  <c r="F62" i="13"/>
  <c r="E62" i="13"/>
  <c r="D62" i="13"/>
  <c r="C62" i="13"/>
  <c r="U62" i="13" s="1"/>
  <c r="B62" i="13"/>
  <c r="S62" i="13" s="1"/>
  <c r="J22" i="13"/>
  <c r="I22" i="13"/>
  <c r="H22" i="13"/>
  <c r="G22" i="13"/>
  <c r="F22" i="13"/>
  <c r="E22" i="13"/>
  <c r="D22" i="13"/>
  <c r="C22" i="13"/>
  <c r="J21" i="13"/>
  <c r="I21" i="13"/>
  <c r="H21" i="13"/>
  <c r="G21" i="13"/>
  <c r="F21" i="13"/>
  <c r="E21" i="13"/>
  <c r="D21" i="13"/>
  <c r="C21" i="13"/>
  <c r="J20" i="13"/>
  <c r="I20" i="13"/>
  <c r="H20" i="13"/>
  <c r="G20" i="13"/>
  <c r="F20" i="13"/>
  <c r="E20" i="13"/>
  <c r="D20" i="13"/>
  <c r="C20" i="13"/>
  <c r="J19" i="13"/>
  <c r="I19" i="13"/>
  <c r="V19" i="13" s="1"/>
  <c r="H19" i="13"/>
  <c r="G19" i="13"/>
  <c r="F19" i="13"/>
  <c r="E19" i="13"/>
  <c r="D19" i="13"/>
  <c r="C19" i="13"/>
  <c r="U19" i="13" s="1"/>
  <c r="B21" i="13"/>
  <c r="B22" i="13"/>
  <c r="B20" i="13"/>
  <c r="L20" i="13" s="1"/>
  <c r="B19" i="13"/>
  <c r="V27" i="13"/>
  <c r="U27" i="13"/>
  <c r="T27" i="13"/>
  <c r="S27" i="13"/>
  <c r="J18" i="13"/>
  <c r="I18" i="13"/>
  <c r="H18" i="13"/>
  <c r="G18" i="13"/>
  <c r="F18" i="13"/>
  <c r="E18" i="13"/>
  <c r="D18" i="13"/>
  <c r="C18" i="13"/>
  <c r="B18" i="13"/>
  <c r="J17" i="13"/>
  <c r="I17" i="13"/>
  <c r="H17" i="13"/>
  <c r="G17" i="13"/>
  <c r="F17" i="13"/>
  <c r="E17" i="13"/>
  <c r="D17" i="13"/>
  <c r="C17" i="13"/>
  <c r="B17" i="13"/>
  <c r="J16" i="13"/>
  <c r="I16" i="13"/>
  <c r="V16" i="13" s="1"/>
  <c r="H16" i="13"/>
  <c r="T16" i="13" s="1"/>
  <c r="G16" i="13"/>
  <c r="F16" i="13"/>
  <c r="E16" i="13"/>
  <c r="D16" i="13"/>
  <c r="C16" i="13"/>
  <c r="B16" i="13"/>
  <c r="S16" i="13" s="1"/>
  <c r="J15" i="13"/>
  <c r="I15" i="13"/>
  <c r="V15" i="13" s="1"/>
  <c r="H15" i="13"/>
  <c r="T15" i="13" s="1"/>
  <c r="G15" i="13"/>
  <c r="F15" i="13"/>
  <c r="E15" i="13"/>
  <c r="O15" i="13" s="1"/>
  <c r="D15" i="13"/>
  <c r="C15" i="13"/>
  <c r="U15" i="13" s="1"/>
  <c r="B15" i="13"/>
  <c r="S15" i="13" s="1"/>
  <c r="V10" i="13"/>
  <c r="U10" i="13"/>
  <c r="T10" i="13"/>
  <c r="S10" i="13"/>
  <c r="V9" i="13"/>
  <c r="U9" i="13"/>
  <c r="T9" i="13"/>
  <c r="S9" i="13"/>
  <c r="V8" i="13"/>
  <c r="U8" i="13"/>
  <c r="T8" i="13"/>
  <c r="S8" i="13"/>
  <c r="V91" i="12"/>
  <c r="U91" i="12"/>
  <c r="T91" i="12"/>
  <c r="S91" i="12"/>
  <c r="V94" i="12"/>
  <c r="U94" i="12"/>
  <c r="T94" i="12"/>
  <c r="S94" i="12"/>
  <c r="V90" i="12"/>
  <c r="U90" i="12"/>
  <c r="T90" i="12"/>
  <c r="S90" i="12"/>
  <c r="V95" i="12"/>
  <c r="U95" i="12"/>
  <c r="T95" i="12"/>
  <c r="S95" i="12"/>
  <c r="V92" i="12"/>
  <c r="U92" i="12"/>
  <c r="T92" i="12"/>
  <c r="S92" i="12"/>
  <c r="V99" i="12"/>
  <c r="U99" i="12"/>
  <c r="T99" i="12"/>
  <c r="S99" i="12"/>
  <c r="V98" i="12"/>
  <c r="U98" i="12"/>
  <c r="T98" i="12"/>
  <c r="S98" i="12"/>
  <c r="V89" i="12"/>
  <c r="U89" i="12"/>
  <c r="T89" i="12"/>
  <c r="S89" i="12"/>
  <c r="V100" i="12"/>
  <c r="U100" i="12"/>
  <c r="T100" i="12"/>
  <c r="S100" i="12"/>
  <c r="V93" i="12"/>
  <c r="U93" i="12"/>
  <c r="T93" i="12"/>
  <c r="S93" i="12"/>
  <c r="V97" i="12"/>
  <c r="U97" i="12"/>
  <c r="T97" i="12"/>
  <c r="S97" i="12"/>
  <c r="V96" i="12"/>
  <c r="U96" i="12"/>
  <c r="T96" i="12"/>
  <c r="S96" i="12"/>
  <c r="V88" i="12"/>
  <c r="U88" i="12"/>
  <c r="T88" i="12"/>
  <c r="S88" i="12"/>
  <c r="V76" i="12"/>
  <c r="U76" i="12"/>
  <c r="T76" i="12"/>
  <c r="S76" i="12"/>
  <c r="V68" i="12"/>
  <c r="T68" i="12"/>
  <c r="N68" i="12"/>
  <c r="S68" i="12"/>
  <c r="J20" i="12"/>
  <c r="I20" i="12"/>
  <c r="H20" i="12"/>
  <c r="G20" i="12"/>
  <c r="F20" i="12"/>
  <c r="E20" i="12"/>
  <c r="D20" i="12"/>
  <c r="C20" i="12"/>
  <c r="J19" i="12"/>
  <c r="I19" i="12"/>
  <c r="V19" i="12" s="1"/>
  <c r="H19" i="12"/>
  <c r="T19" i="12" s="1"/>
  <c r="G19" i="12"/>
  <c r="F19" i="12"/>
  <c r="E19" i="12"/>
  <c r="D19" i="12"/>
  <c r="C19" i="12"/>
  <c r="U19" i="12" s="1"/>
  <c r="B20" i="12"/>
  <c r="B19" i="12"/>
  <c r="J16" i="12"/>
  <c r="I16" i="12"/>
  <c r="V16" i="12" s="1"/>
  <c r="H16" i="12"/>
  <c r="G16" i="12"/>
  <c r="F16" i="12"/>
  <c r="E16" i="12"/>
  <c r="D16" i="12"/>
  <c r="C16" i="12"/>
  <c r="U16" i="12" s="1"/>
  <c r="J15" i="12"/>
  <c r="I15" i="12"/>
  <c r="V15" i="12" s="1"/>
  <c r="H15" i="12"/>
  <c r="G15" i="12"/>
  <c r="F15" i="12"/>
  <c r="E15" i="12"/>
  <c r="D15" i="12"/>
  <c r="C15" i="12"/>
  <c r="U15" i="12" s="1"/>
  <c r="B16" i="12"/>
  <c r="B15" i="12"/>
  <c r="V64" i="12"/>
  <c r="U64" i="12"/>
  <c r="V65" i="12"/>
  <c r="U65" i="12"/>
  <c r="Q95" i="12"/>
  <c r="N95" i="12"/>
  <c r="K95" i="12"/>
  <c r="Q100" i="12"/>
  <c r="N100" i="12"/>
  <c r="K100" i="12"/>
  <c r="Q96" i="12"/>
  <c r="N96" i="12"/>
  <c r="K96" i="12"/>
  <c r="Q93" i="12"/>
  <c r="N93" i="12"/>
  <c r="K93" i="12"/>
  <c r="Q94" i="12"/>
  <c r="N94" i="12"/>
  <c r="K94" i="12"/>
  <c r="Q89" i="12"/>
  <c r="N89" i="12"/>
  <c r="K89" i="12"/>
  <c r="Q92" i="12"/>
  <c r="N92" i="12"/>
  <c r="K92" i="12"/>
  <c r="Q90" i="12"/>
  <c r="N90" i="12"/>
  <c r="K90" i="12"/>
  <c r="Q97" i="12"/>
  <c r="N97" i="12"/>
  <c r="K97" i="12"/>
  <c r="Q99" i="12"/>
  <c r="N99" i="12"/>
  <c r="K99" i="12"/>
  <c r="Q91" i="12"/>
  <c r="N91" i="12"/>
  <c r="K91" i="12"/>
  <c r="Q98" i="12"/>
  <c r="N98" i="12"/>
  <c r="K98" i="12"/>
  <c r="Q88" i="12"/>
  <c r="N88" i="12"/>
  <c r="K88" i="12"/>
  <c r="Q76" i="12"/>
  <c r="N76" i="12"/>
  <c r="K76" i="12"/>
  <c r="T71" i="12"/>
  <c r="T70" i="12"/>
  <c r="O70" i="12"/>
  <c r="V67" i="12"/>
  <c r="T67" i="12"/>
  <c r="U67" i="12"/>
  <c r="S67" i="12"/>
  <c r="V66" i="12"/>
  <c r="T66" i="12"/>
  <c r="U66" i="12"/>
  <c r="S66" i="12"/>
  <c r="N64" i="12"/>
  <c r="V60" i="12"/>
  <c r="U60" i="12"/>
  <c r="T60" i="12"/>
  <c r="S60" i="12"/>
  <c r="Q60" i="12"/>
  <c r="N60" i="12"/>
  <c r="L60" i="12"/>
  <c r="K60" i="12"/>
  <c r="V59" i="12"/>
  <c r="U59" i="12"/>
  <c r="T59" i="12"/>
  <c r="S59" i="12"/>
  <c r="Q59" i="12"/>
  <c r="N59" i="12"/>
  <c r="K59" i="12"/>
  <c r="V58" i="12"/>
  <c r="U58" i="12"/>
  <c r="T58" i="12"/>
  <c r="S58" i="12"/>
  <c r="Q58" i="12"/>
  <c r="N58" i="12"/>
  <c r="K58" i="12"/>
  <c r="J22" i="12"/>
  <c r="I22" i="12"/>
  <c r="H22" i="12"/>
  <c r="G22" i="12"/>
  <c r="F22" i="12"/>
  <c r="E22" i="12"/>
  <c r="D22" i="12"/>
  <c r="C22" i="12"/>
  <c r="J21" i="12"/>
  <c r="I21" i="12"/>
  <c r="H21" i="12"/>
  <c r="G21" i="12"/>
  <c r="F21" i="12"/>
  <c r="E21" i="12"/>
  <c r="D21" i="12"/>
  <c r="C21" i="12"/>
  <c r="B22" i="12"/>
  <c r="B21" i="12"/>
  <c r="J18" i="12"/>
  <c r="I18" i="12"/>
  <c r="H18" i="12"/>
  <c r="G18" i="12"/>
  <c r="F18" i="12"/>
  <c r="E18" i="12"/>
  <c r="D18" i="12"/>
  <c r="C18" i="12"/>
  <c r="B18" i="12"/>
  <c r="J17" i="12"/>
  <c r="I17" i="12"/>
  <c r="H17" i="12"/>
  <c r="G17" i="12"/>
  <c r="F17" i="12"/>
  <c r="E17" i="12"/>
  <c r="D17" i="12"/>
  <c r="C17" i="12"/>
  <c r="B17" i="12"/>
  <c r="V47" i="12"/>
  <c r="U47" i="12"/>
  <c r="T47" i="12"/>
  <c r="S47" i="12"/>
  <c r="V41" i="12"/>
  <c r="U41" i="12"/>
  <c r="T41" i="12"/>
  <c r="S41" i="12"/>
  <c r="V40" i="12"/>
  <c r="U40" i="12"/>
  <c r="T40" i="12"/>
  <c r="S40" i="12"/>
  <c r="V46" i="12"/>
  <c r="U46" i="12"/>
  <c r="T46" i="12"/>
  <c r="S46" i="12"/>
  <c r="V50" i="12"/>
  <c r="U50" i="12"/>
  <c r="T50" i="12"/>
  <c r="S50" i="12"/>
  <c r="V44" i="12"/>
  <c r="U44" i="12"/>
  <c r="T44" i="12"/>
  <c r="S44" i="12"/>
  <c r="V48" i="12"/>
  <c r="U48" i="12"/>
  <c r="T48" i="12"/>
  <c r="S48" i="12"/>
  <c r="V43" i="12"/>
  <c r="U43" i="12"/>
  <c r="T43" i="12"/>
  <c r="S43" i="12"/>
  <c r="V51" i="12"/>
  <c r="U51" i="12"/>
  <c r="T51" i="12"/>
  <c r="S51" i="12"/>
  <c r="V45" i="12"/>
  <c r="U45" i="12"/>
  <c r="T45" i="12"/>
  <c r="S45" i="12"/>
  <c r="V42" i="12"/>
  <c r="U42" i="12"/>
  <c r="T42" i="12"/>
  <c r="S42" i="12"/>
  <c r="V49" i="12"/>
  <c r="U49" i="12"/>
  <c r="T49" i="12"/>
  <c r="S49" i="12"/>
  <c r="V39" i="12"/>
  <c r="U39" i="12"/>
  <c r="T39" i="12"/>
  <c r="S39" i="12"/>
  <c r="V27" i="12"/>
  <c r="U27" i="12"/>
  <c r="T27" i="12"/>
  <c r="S27" i="12"/>
  <c r="U11" i="12"/>
  <c r="U10" i="12"/>
  <c r="U9" i="12"/>
  <c r="V11" i="12"/>
  <c r="V10" i="12"/>
  <c r="V9" i="12"/>
  <c r="T11" i="12"/>
  <c r="T10" i="12"/>
  <c r="T9" i="12"/>
  <c r="S11" i="12"/>
  <c r="S10" i="12"/>
  <c r="S9" i="12"/>
  <c r="Q14" i="15"/>
  <c r="O14" i="15"/>
  <c r="N14" i="15"/>
  <c r="K14" i="15"/>
  <c r="Q13" i="15"/>
  <c r="O13" i="15"/>
  <c r="N13" i="15"/>
  <c r="K13" i="15"/>
  <c r="Q12" i="15"/>
  <c r="O12" i="15"/>
  <c r="N12" i="15"/>
  <c r="K12" i="15"/>
  <c r="Q11" i="15"/>
  <c r="O11" i="15"/>
  <c r="N11" i="15"/>
  <c r="K11" i="15"/>
  <c r="Q10" i="15"/>
  <c r="O10" i="15"/>
  <c r="N10" i="15"/>
  <c r="K10" i="15"/>
  <c r="Q9" i="15"/>
  <c r="O9" i="15"/>
  <c r="N9" i="15"/>
  <c r="K9" i="15"/>
  <c r="O16" i="14" l="1"/>
  <c r="S64" i="13"/>
  <c r="U64" i="13"/>
  <c r="N68" i="14"/>
  <c r="L22" i="14"/>
  <c r="S115" i="13"/>
  <c r="O66" i="13"/>
  <c r="U115" i="13"/>
  <c r="U116" i="13"/>
  <c r="V113" i="13"/>
  <c r="T113" i="13"/>
  <c r="U113" i="13"/>
  <c r="V115" i="13"/>
  <c r="K66" i="13"/>
  <c r="S114" i="13"/>
  <c r="V114" i="13"/>
  <c r="S113" i="13"/>
  <c r="T115" i="13"/>
  <c r="T114" i="13"/>
  <c r="S63" i="13"/>
  <c r="U109" i="13"/>
  <c r="T63" i="13"/>
  <c r="T110" i="13"/>
  <c r="T109" i="13"/>
  <c r="V111" i="13"/>
  <c r="T111" i="13"/>
  <c r="S109" i="13"/>
  <c r="U110" i="13"/>
  <c r="V112" i="13"/>
  <c r="T112" i="13"/>
  <c r="V110" i="13"/>
  <c r="V109" i="13"/>
  <c r="K65" i="13"/>
  <c r="S65" i="13"/>
  <c r="U111" i="13"/>
  <c r="O62" i="13"/>
  <c r="R63" i="13"/>
  <c r="U112" i="13"/>
  <c r="N64" i="13"/>
  <c r="N68" i="13"/>
  <c r="S66" i="13"/>
  <c r="L62" i="13"/>
  <c r="S69" i="13"/>
  <c r="V63" i="13"/>
  <c r="V69" i="13"/>
  <c r="O65" i="13"/>
  <c r="O19" i="14"/>
  <c r="N63" i="14"/>
  <c r="T67" i="14"/>
  <c r="O15" i="14"/>
  <c r="L18" i="14"/>
  <c r="U68" i="14"/>
  <c r="S67" i="14"/>
  <c r="U67" i="14"/>
  <c r="T61" i="14"/>
  <c r="O64" i="14"/>
  <c r="R64" i="14"/>
  <c r="T68" i="14"/>
  <c r="Q17" i="14"/>
  <c r="U65" i="14"/>
  <c r="L64" i="14"/>
  <c r="O65" i="14"/>
  <c r="T66" i="14"/>
  <c r="K19" i="14"/>
  <c r="U66" i="14"/>
  <c r="L67" i="14"/>
  <c r="O67" i="14"/>
  <c r="S66" i="14"/>
  <c r="N22" i="14"/>
  <c r="N62" i="14"/>
  <c r="S65" i="14"/>
  <c r="L65" i="14"/>
  <c r="V68" i="14"/>
  <c r="V66" i="14"/>
  <c r="V63" i="14"/>
  <c r="R66" i="14"/>
  <c r="R61" i="14"/>
  <c r="V65" i="14"/>
  <c r="R67" i="14"/>
  <c r="L68" i="14"/>
  <c r="O63" i="14"/>
  <c r="N61" i="14"/>
  <c r="N64" i="14"/>
  <c r="R65" i="14"/>
  <c r="O66" i="14"/>
  <c r="T63" i="14"/>
  <c r="K65" i="14"/>
  <c r="T64" i="14"/>
  <c r="T65" i="14"/>
  <c r="K66" i="14"/>
  <c r="Q67" i="14"/>
  <c r="O62" i="14"/>
  <c r="O68" i="14"/>
  <c r="K61" i="14"/>
  <c r="L61" i="14"/>
  <c r="L66" i="14"/>
  <c r="O61" i="14"/>
  <c r="L63" i="14"/>
  <c r="S64" i="14"/>
  <c r="Q66" i="14"/>
  <c r="V67" i="14"/>
  <c r="U64" i="14"/>
  <c r="Q68" i="14"/>
  <c r="Q63" i="14"/>
  <c r="V64" i="14"/>
  <c r="N65" i="14"/>
  <c r="K67" i="14"/>
  <c r="R68" i="14"/>
  <c r="K62" i="14"/>
  <c r="R63" i="14"/>
  <c r="S68" i="14"/>
  <c r="U61" i="14"/>
  <c r="L62" i="14"/>
  <c r="S63" i="14"/>
  <c r="Q65" i="14"/>
  <c r="N67" i="14"/>
  <c r="V61" i="14"/>
  <c r="K64" i="14"/>
  <c r="U63" i="14"/>
  <c r="Q62" i="14"/>
  <c r="R62" i="14"/>
  <c r="Q64" i="14"/>
  <c r="N66" i="14"/>
  <c r="K68" i="14"/>
  <c r="R20" i="14"/>
  <c r="R19" i="14"/>
  <c r="O69" i="13"/>
  <c r="R69" i="13"/>
  <c r="O68" i="13"/>
  <c r="U69" i="13"/>
  <c r="O67" i="13"/>
  <c r="R68" i="13"/>
  <c r="R67" i="13"/>
  <c r="O64" i="13"/>
  <c r="R65" i="13"/>
  <c r="O63" i="13"/>
  <c r="R64" i="13"/>
  <c r="L64" i="13"/>
  <c r="L67" i="13"/>
  <c r="U63" i="13"/>
  <c r="V65" i="13"/>
  <c r="U67" i="13"/>
  <c r="K63" i="13"/>
  <c r="T68" i="13"/>
  <c r="L66" i="13"/>
  <c r="N63" i="13"/>
  <c r="Q64" i="13"/>
  <c r="N67" i="13"/>
  <c r="Q68" i="13"/>
  <c r="K67" i="13"/>
  <c r="N62" i="13"/>
  <c r="Q63" i="13"/>
  <c r="L65" i="13"/>
  <c r="N66" i="13"/>
  <c r="Q67" i="13"/>
  <c r="L69" i="13"/>
  <c r="K69" i="13"/>
  <c r="V67" i="13"/>
  <c r="V66" i="13"/>
  <c r="Q62" i="13"/>
  <c r="N65" i="13"/>
  <c r="Q66" i="13"/>
  <c r="N69" i="13"/>
  <c r="R62" i="13"/>
  <c r="R66" i="13"/>
  <c r="T65" i="13"/>
  <c r="T69" i="13"/>
  <c r="L22" i="13"/>
  <c r="U20" i="13"/>
  <c r="R20" i="13"/>
  <c r="N21" i="12"/>
  <c r="Q22" i="14"/>
  <c r="L17" i="14"/>
  <c r="K18" i="14"/>
  <c r="L16" i="14"/>
  <c r="O17" i="14"/>
  <c r="O20" i="14"/>
  <c r="K21" i="14"/>
  <c r="L19" i="14"/>
  <c r="Q20" i="14"/>
  <c r="R22" i="14"/>
  <c r="K17" i="14"/>
  <c r="O18" i="14"/>
  <c r="Q19" i="14"/>
  <c r="O21" i="14"/>
  <c r="R17" i="14"/>
  <c r="K20" i="14"/>
  <c r="N17" i="14"/>
  <c r="R18" i="14"/>
  <c r="L20" i="14"/>
  <c r="R21" i="14"/>
  <c r="R15" i="14"/>
  <c r="O22" i="14"/>
  <c r="K16" i="14"/>
  <c r="N20" i="14"/>
  <c r="N16" i="14"/>
  <c r="N18" i="14"/>
  <c r="Q16" i="14"/>
  <c r="Q18" i="14"/>
  <c r="R16" i="14"/>
  <c r="L21" i="14"/>
  <c r="K15" i="14"/>
  <c r="N21" i="14"/>
  <c r="L15" i="14"/>
  <c r="N15" i="14"/>
  <c r="N19" i="14"/>
  <c r="Q21" i="14"/>
  <c r="U22" i="14"/>
  <c r="Q15" i="14"/>
  <c r="R22" i="13"/>
  <c r="L18" i="13"/>
  <c r="O17" i="13"/>
  <c r="Q22" i="13"/>
  <c r="R19" i="13"/>
  <c r="V21" i="13"/>
  <c r="K22" i="13"/>
  <c r="S67" i="13"/>
  <c r="L63" i="13"/>
  <c r="T67" i="13"/>
  <c r="T64" i="13"/>
  <c r="Q65" i="13"/>
  <c r="Q69" i="13"/>
  <c r="V64" i="13"/>
  <c r="S68" i="13"/>
  <c r="K62" i="13"/>
  <c r="K64" i="13"/>
  <c r="K68" i="13"/>
  <c r="U65" i="13"/>
  <c r="U68" i="13"/>
  <c r="V68" i="13"/>
  <c r="T62" i="13"/>
  <c r="T66" i="13"/>
  <c r="U66" i="13"/>
  <c r="O21" i="13"/>
  <c r="L21" i="13"/>
  <c r="T22" i="13"/>
  <c r="O16" i="13"/>
  <c r="R17" i="13"/>
  <c r="L17" i="13"/>
  <c r="O18" i="13"/>
  <c r="O20" i="13"/>
  <c r="U22" i="13"/>
  <c r="Q18" i="13"/>
  <c r="T20" i="13"/>
  <c r="O19" i="13"/>
  <c r="V20" i="13"/>
  <c r="O22" i="13"/>
  <c r="U21" i="13"/>
  <c r="Q19" i="13"/>
  <c r="V22" i="13"/>
  <c r="S21" i="13"/>
  <c r="T19" i="13"/>
  <c r="R18" i="13"/>
  <c r="T21" i="13"/>
  <c r="N20" i="13"/>
  <c r="Q16" i="13"/>
  <c r="Q20" i="13"/>
  <c r="S19" i="13"/>
  <c r="S22" i="13"/>
  <c r="K15" i="13"/>
  <c r="K17" i="13"/>
  <c r="K19" i="13"/>
  <c r="K21" i="13"/>
  <c r="L15" i="13"/>
  <c r="L19" i="13"/>
  <c r="R16" i="13"/>
  <c r="N15" i="13"/>
  <c r="N17" i="13"/>
  <c r="N19" i="13"/>
  <c r="N21" i="13"/>
  <c r="S20" i="13"/>
  <c r="Q15" i="13"/>
  <c r="Q17" i="13"/>
  <c r="Q21" i="13"/>
  <c r="R15" i="13"/>
  <c r="R21" i="13"/>
  <c r="K16" i="13"/>
  <c r="K18" i="13"/>
  <c r="K20" i="13"/>
  <c r="L16" i="13"/>
  <c r="N16" i="13"/>
  <c r="N18" i="13"/>
  <c r="N22" i="13"/>
  <c r="V17" i="12"/>
  <c r="U21" i="12"/>
  <c r="O64" i="12"/>
  <c r="R65" i="12"/>
  <c r="K68" i="12"/>
  <c r="O69" i="12"/>
  <c r="N70" i="12"/>
  <c r="V71" i="12"/>
  <c r="V70" i="12"/>
  <c r="O15" i="12"/>
  <c r="U20" i="12"/>
  <c r="V69" i="12"/>
  <c r="U22" i="12"/>
  <c r="O66" i="12"/>
  <c r="O65" i="12"/>
  <c r="R64" i="12"/>
  <c r="T22" i="12"/>
  <c r="R66" i="12"/>
  <c r="N19" i="12"/>
  <c r="R18" i="12"/>
  <c r="R16" i="12"/>
  <c r="R69" i="12"/>
  <c r="S71" i="12"/>
  <c r="O68" i="12"/>
  <c r="L22" i="12"/>
  <c r="L20" i="12"/>
  <c r="S70" i="12"/>
  <c r="O71" i="12"/>
  <c r="N65" i="12"/>
  <c r="K69" i="12"/>
  <c r="N69" i="12"/>
  <c r="O67" i="12"/>
  <c r="T64" i="12"/>
  <c r="R22" i="12"/>
  <c r="L17" i="12"/>
  <c r="N18" i="12"/>
  <c r="Q21" i="12"/>
  <c r="R67" i="12"/>
  <c r="R68" i="12"/>
  <c r="U71" i="12"/>
  <c r="O18" i="12"/>
  <c r="R70" i="12"/>
  <c r="S69" i="12"/>
  <c r="R71" i="12"/>
  <c r="U70" i="12"/>
  <c r="V20" i="12"/>
  <c r="U69" i="12"/>
  <c r="K15" i="12"/>
  <c r="K18" i="12"/>
  <c r="R20" i="12"/>
  <c r="N17" i="12"/>
  <c r="Q17" i="12"/>
  <c r="K21" i="12"/>
  <c r="O22" i="12"/>
  <c r="L19" i="12"/>
  <c r="N20" i="12"/>
  <c r="R15" i="12"/>
  <c r="N15" i="12"/>
  <c r="Q15" i="12"/>
  <c r="Q18" i="12"/>
  <c r="O16" i="12"/>
  <c r="R21" i="12"/>
  <c r="L16" i="12"/>
  <c r="L15" i="12"/>
  <c r="L18" i="12"/>
  <c r="L21" i="12"/>
  <c r="O17" i="12"/>
  <c r="K16" i="12"/>
  <c r="K19" i="12"/>
  <c r="K22" i="12"/>
  <c r="O20" i="12"/>
  <c r="O19" i="12"/>
  <c r="O21" i="12"/>
  <c r="N16" i="12"/>
  <c r="N22" i="12"/>
  <c r="Q16" i="12"/>
  <c r="Q19" i="12"/>
  <c r="Q22" i="12"/>
  <c r="K17" i="12"/>
  <c r="K20" i="12"/>
  <c r="R17" i="12"/>
  <c r="Q20" i="12"/>
  <c r="R19" i="12"/>
  <c r="K22" i="14"/>
  <c r="N67" i="12"/>
  <c r="Q65" i="12"/>
  <c r="S64" i="12"/>
  <c r="U68" i="12"/>
  <c r="T69" i="12"/>
  <c r="S65" i="12"/>
  <c r="T18" i="12"/>
  <c r="T65" i="12"/>
  <c r="K70" i="12"/>
  <c r="Q69" i="12"/>
  <c r="T20" i="12"/>
  <c r="T21" i="12"/>
  <c r="Q64" i="12"/>
  <c r="V21" i="12"/>
  <c r="S18" i="12"/>
  <c r="U18" i="12"/>
  <c r="S19" i="12"/>
  <c r="S22" i="12"/>
  <c r="V22" i="12"/>
  <c r="S20" i="12"/>
  <c r="S16" i="12"/>
  <c r="S21" i="12"/>
  <c r="S15" i="12"/>
  <c r="V18" i="12"/>
  <c r="S17" i="12"/>
  <c r="T22" i="14"/>
  <c r="S22" i="14"/>
  <c r="V22" i="14"/>
  <c r="S21" i="14"/>
  <c r="V19" i="14"/>
  <c r="V17" i="14"/>
  <c r="S17" i="14"/>
  <c r="T20" i="14"/>
  <c r="U17" i="14"/>
  <c r="U16" i="14"/>
  <c r="S20" i="14"/>
  <c r="T17" i="14"/>
  <c r="U18" i="14"/>
  <c r="T18" i="14"/>
  <c r="V18" i="14"/>
  <c r="U19" i="14"/>
  <c r="T19" i="14"/>
  <c r="T21" i="14"/>
  <c r="U21" i="14"/>
  <c r="S18" i="14"/>
  <c r="V21" i="14"/>
  <c r="U20" i="14"/>
  <c r="V20" i="14"/>
  <c r="S17" i="13"/>
  <c r="T18" i="13"/>
  <c r="V18" i="13"/>
  <c r="U18" i="13"/>
  <c r="U16" i="13"/>
  <c r="T17" i="13"/>
  <c r="U17" i="13"/>
  <c r="V17" i="13"/>
  <c r="S18" i="13"/>
  <c r="Q68" i="12"/>
  <c r="T15" i="12"/>
  <c r="U17" i="12"/>
  <c r="T16" i="12"/>
  <c r="T17" i="12"/>
  <c r="K64" i="12"/>
  <c r="K65" i="12"/>
  <c r="N71" i="12"/>
  <c r="N66" i="12"/>
  <c r="Q70" i="12"/>
  <c r="Q71" i="12"/>
  <c r="K71" i="12"/>
  <c r="Q67" i="12"/>
  <c r="K66" i="12"/>
  <c r="Q66" i="12"/>
  <c r="K67" i="12"/>
</calcChain>
</file>

<file path=xl/sharedStrings.xml><?xml version="1.0" encoding="utf-8"?>
<sst xmlns="http://schemas.openxmlformats.org/spreadsheetml/2006/main" count="13965" uniqueCount="448">
  <si>
    <t>Product</t>
  </si>
  <si>
    <t>Dollar Sales</t>
  </si>
  <si>
    <t>Base Dollar Sales</t>
  </si>
  <si>
    <t>Incremental Dollars</t>
  </si>
  <si>
    <t>Volume Sales</t>
  </si>
  <si>
    <t>Base Volume Sales</t>
  </si>
  <si>
    <t>Incremental Volume</t>
  </si>
  <si>
    <t>Geography</t>
  </si>
  <si>
    <t>Time</t>
  </si>
  <si>
    <t>Dollar Sales % Change vs YA</t>
  </si>
  <si>
    <t>Unit Sales</t>
  </si>
  <si>
    <t>Unit Sales % Change vs YA</t>
  </si>
  <si>
    <t>Volume Sales % Change vs YA</t>
  </si>
  <si>
    <t xml:space="preserve">  Total US - Multi Outlet</t>
  </si>
  <si>
    <t>Calendar Year 2016 Ending 01-01-17</t>
  </si>
  <si>
    <t>FRESH COOKING VEGETABLES</t>
  </si>
  <si>
    <t xml:space="preserve">  FRESH MUSHROOMS</t>
  </si>
  <si>
    <t xml:space="preserve">    BLACK FOREST FRESH MUSHROOMS</t>
  </si>
  <si>
    <t xml:space="preserve">    CHANTERELLE FRESH MUSHROOMS</t>
  </si>
  <si>
    <t xml:space="preserve">    CREMINI/BROWN FRESH MUSHROOMS</t>
  </si>
  <si>
    <t xml:space="preserve">    ENOKI FRESH MUSHROOMS</t>
  </si>
  <si>
    <t xml:space="preserve">    MOREL FRESH MUSHROOMS</t>
  </si>
  <si>
    <t xml:space="preserve">    OYSTER FRESH MUSHROOMS</t>
  </si>
  <si>
    <t xml:space="preserve">    PORCINI FRESH MUSHROOMS</t>
  </si>
  <si>
    <t xml:space="preserve">    PORTABELLA FRESH MUSHROOMS</t>
  </si>
  <si>
    <t xml:space="preserve">    SHIITAKE FRESH MUSHROOMS</t>
  </si>
  <si>
    <t xml:space="preserve">    WOOD EAR FRESH MUSHROOMS</t>
  </si>
  <si>
    <t>Calendar Year 2017 Ending 12-31-17</t>
  </si>
  <si>
    <t>Calendar Year 2018 Ending 12-30-18</t>
  </si>
  <si>
    <t>Calendar Year 2019 Ending 12-29-19</t>
  </si>
  <si>
    <t>Calendar Year 2020 Ending 12-27-20</t>
  </si>
  <si>
    <t>Calendar Year 2021 Ending 12-26-21</t>
  </si>
  <si>
    <t xml:space="preserve">    California - IRI Standard - Multi Outlet</t>
  </si>
  <si>
    <t xml:space="preserve">    Great Lakes - IRI Standard - Multi Outlet</t>
  </si>
  <si>
    <t xml:space="preserve">    Mid-South - IRI Standard - Multi Outlet</t>
  </si>
  <si>
    <t xml:space="preserve">    Northeast - IRI Standard - Multi Outlet</t>
  </si>
  <si>
    <t xml:space="preserve">    Plains - IRI Standard - Multi Outlet</t>
  </si>
  <si>
    <t xml:space="preserve">    South Central - IRI Standard - Multi Outlet</t>
  </si>
  <si>
    <t xml:space="preserve">    Southeast - IRI Standard - Multi Outlet</t>
  </si>
  <si>
    <t xml:space="preserve">    West - IRI Standard - Multi Outlet</t>
  </si>
  <si>
    <t>Dollar Sales Year Ago</t>
  </si>
  <si>
    <t>Dollar Sales % Change vs 2 YA</t>
  </si>
  <si>
    <t>Dollar Sales % Change vs 3 YA</t>
  </si>
  <si>
    <t>Unit Sales % Change vs 2 YA</t>
  </si>
  <si>
    <t>Unit Sales % Change vs 3 YA</t>
  </si>
  <si>
    <t>Volume Sales % Change vs 2 YA</t>
  </si>
  <si>
    <t>Volume Sales % Change vs 3 YA</t>
  </si>
  <si>
    <t>Price per Unit</t>
  </si>
  <si>
    <t>Price per Unit % Change vs YA</t>
  </si>
  <si>
    <t>Price per Unit % Change vs 2 YA</t>
  </si>
  <si>
    <t>Price per Volume</t>
  </si>
  <si>
    <t>Price per Volume % Change vs YA</t>
  </si>
  <si>
    <t>Price per Volume % Change vs 2 YA</t>
  </si>
  <si>
    <t>Average Weekly ACV Distribution</t>
  </si>
  <si>
    <t>Average Weekly ACV Distribution % Change vs YA</t>
  </si>
  <si>
    <t>Total Points of Distribution</t>
  </si>
  <si>
    <t>Total Points of Distribution % Change vs YA</t>
  </si>
  <si>
    <t>Row Labels</t>
  </si>
  <si>
    <t>CONVENTIONAL</t>
  </si>
  <si>
    <t>ORGANIC</t>
  </si>
  <si>
    <t>CUT</t>
  </si>
  <si>
    <t>NO PREP</t>
  </si>
  <si>
    <t>Table of Contents</t>
  </si>
  <si>
    <t>Dollars</t>
  </si>
  <si>
    <t>Dollars YA</t>
  </si>
  <si>
    <t>Dollars 2YA</t>
  </si>
  <si>
    <t>Units</t>
  </si>
  <si>
    <t>Units YA</t>
  </si>
  <si>
    <t>Units 2YA</t>
  </si>
  <si>
    <t>Volume</t>
  </si>
  <si>
    <t>Volume YA</t>
  </si>
  <si>
    <t>Volume 2YA</t>
  </si>
  <si>
    <t>$ vs. YA</t>
  </si>
  <si>
    <t>$ vs. 2YA</t>
  </si>
  <si>
    <t>Units vs YA</t>
  </si>
  <si>
    <t>Units vs. 2YA</t>
  </si>
  <si>
    <t>Volume vs. YA</t>
  </si>
  <si>
    <t>Volume vs. 2YA</t>
  </si>
  <si>
    <t>Fixed weight</t>
  </si>
  <si>
    <t>Random weight</t>
  </si>
  <si>
    <t>Grand Total</t>
  </si>
  <si>
    <t>AO MUSHROOMS</t>
  </si>
  <si>
    <t>CHANTERELLE</t>
  </si>
  <si>
    <t>ENOKI</t>
  </si>
  <si>
    <t>MOREL</t>
  </si>
  <si>
    <t>OYSTER</t>
  </si>
  <si>
    <t>PORCINI</t>
  </si>
  <si>
    <t>PORTABELLA</t>
  </si>
  <si>
    <t>SHIITAKE</t>
  </si>
  <si>
    <t>WOOD EAR</t>
  </si>
  <si>
    <t>BLACK FOREST</t>
  </si>
  <si>
    <t>&lt;8 OZ</t>
  </si>
  <si>
    <t>&gt;16 OZ</t>
  </si>
  <si>
    <t>16 OZ</t>
  </si>
  <si>
    <t>8 OZ</t>
  </si>
  <si>
    <t>Dollar Sales 2 Years Ago</t>
  </si>
  <si>
    <t>Dollar Sales 3 Years Ago</t>
  </si>
  <si>
    <t>Unit Sales Year Ago</t>
  </si>
  <si>
    <t>Unit Sales 2 Years Ago</t>
  </si>
  <si>
    <t>Unit Sales 3 Years Ago</t>
  </si>
  <si>
    <t>Volume Sales Year Ago</t>
  </si>
  <si>
    <t>Volume Sales 2 Years Ago</t>
  </si>
  <si>
    <t>Volume Sales 3 Years Ago</t>
  </si>
  <si>
    <t>Average Weekly ACV Distribution Year Ago</t>
  </si>
  <si>
    <t>Price per Unit Year Ago</t>
  </si>
  <si>
    <t>Price per Unit 2 Years Ago</t>
  </si>
  <si>
    <t>Price per Unit 3 Years Ago</t>
  </si>
  <si>
    <t>Price per Unit % Change vs 3 YA</t>
  </si>
  <si>
    <t>Price per Volume Year Ago</t>
  </si>
  <si>
    <t>Price per Volume 2 Years Ago</t>
  </si>
  <si>
    <t>VELOCITY</t>
  </si>
  <si>
    <t>Source: IRI, MULO, Total US and markets</t>
  </si>
  <si>
    <t xml:space="preserve">    WHITE FRESH MUSHROOMS</t>
  </si>
  <si>
    <t xml:space="preserve">    ALL OTHER FRESH MUSHROOMS</t>
  </si>
  <si>
    <t>White mushrooms</t>
  </si>
  <si>
    <t>Brown mushrooms</t>
  </si>
  <si>
    <t>WHITE</t>
  </si>
  <si>
    <r>
      <rPr>
        <b/>
        <sz val="11"/>
        <rFont val="Arial"/>
        <family val="2"/>
      </rPr>
      <t>Description:</t>
    </r>
    <r>
      <rPr>
        <sz val="11"/>
        <rFont val="Arial"/>
        <family val="2"/>
      </rPr>
      <t xml:space="preserve"> 2016-2021 total mushroom sales + the segments for total MULO and the nine IRI regions</t>
    </r>
  </si>
  <si>
    <t>IRI Standard Regions:</t>
  </si>
  <si>
    <t>IRI Standard regions:</t>
  </si>
  <si>
    <r>
      <rPr>
        <b/>
        <sz val="11"/>
        <rFont val="Arial"/>
        <family val="2"/>
      </rPr>
      <t>Description: P</t>
    </r>
    <r>
      <rPr>
        <sz val="11"/>
        <rFont val="Arial"/>
        <family val="2"/>
      </rPr>
      <t>erformance summary by market</t>
    </r>
  </si>
  <si>
    <r>
      <rPr>
        <b/>
        <sz val="11"/>
        <rFont val="Arial"/>
        <family val="2"/>
      </rPr>
      <t>Description:</t>
    </r>
    <r>
      <rPr>
        <sz val="11"/>
        <rFont val="Arial"/>
        <family val="2"/>
      </rPr>
      <t xml:space="preserve"> Share of dollars and volume sold on merchandising, lifts and efficiencies</t>
    </r>
  </si>
  <si>
    <r>
      <rPr>
        <b/>
        <sz val="11"/>
        <rFont val="Arial"/>
        <family val="2"/>
      </rPr>
      <t>Description:</t>
    </r>
    <r>
      <rPr>
        <sz val="11"/>
        <rFont val="Arial"/>
        <family val="2"/>
      </rPr>
      <t xml:space="preserve"> Product size and package weight. Dollars, units and volume vs. YA and versus 2YA</t>
    </r>
  </si>
  <si>
    <t>$ Share</t>
  </si>
  <si>
    <t>Volume share</t>
  </si>
  <si>
    <t>$ Share YA</t>
  </si>
  <si>
    <t>Volume share YA</t>
  </si>
  <si>
    <t>Specialty mushrooms</t>
  </si>
  <si>
    <t xml:space="preserve">  PORTABELLA FRESH MUSHROOMS</t>
  </si>
  <si>
    <t xml:space="preserve">  SHIITAKE FRESH MUSHROOMS</t>
  </si>
  <si>
    <t xml:space="preserve">  OYSTER FRESH MUSHROOMS</t>
  </si>
  <si>
    <t xml:space="preserve">  ENOKI FRESH MUSHROOMS</t>
  </si>
  <si>
    <t xml:space="preserve">  CHANTERELLE FRESH MUSHROOMS</t>
  </si>
  <si>
    <t xml:space="preserve">  MOREL FRESH MUSHROOMS</t>
  </si>
  <si>
    <t xml:space="preserve">  WOOD EAR FRESH MUSHROOMS</t>
  </si>
  <si>
    <t xml:space="preserve">  PORCINI FRESH MUSHROOMS</t>
  </si>
  <si>
    <t xml:space="preserve">  BLACK FOREST FRESH MUSHROOMS</t>
  </si>
  <si>
    <t>MAKE YOUR SELECTIONS USING DROPDOWN FILTERS</t>
  </si>
  <si>
    <t>DOLLAR SALES</t>
  </si>
  <si>
    <t>UNIT SALES</t>
  </si>
  <si>
    <t>VOLUME SALES</t>
  </si>
  <si>
    <t>BASE AND INCREMENTAL</t>
  </si>
  <si>
    <t>PRICE PER UNIT/VOLUME</t>
  </si>
  <si>
    <t>Dollar Share of Mushrooms</t>
  </si>
  <si>
    <t>Volume Share of Mushrooms</t>
  </si>
  <si>
    <t xml:space="preserve">  WHITE FRESH MUSHROOMS</t>
  </si>
  <si>
    <t xml:space="preserve">  CRIMINI/BROWN FRESH MUSHROOMS</t>
  </si>
  <si>
    <t xml:space="preserve">  ALL OTHER FRESH MUSHROOMS</t>
  </si>
  <si>
    <t>Price per Volume 3 Years Ago</t>
  </si>
  <si>
    <t>Price per Volume % Change vs 3 YA</t>
  </si>
  <si>
    <r>
      <rPr>
        <b/>
        <sz val="11"/>
        <rFont val="Arial"/>
        <family val="2"/>
      </rPr>
      <t>Description:</t>
    </r>
    <r>
      <rPr>
        <sz val="11"/>
        <rFont val="Arial"/>
        <family val="2"/>
      </rPr>
      <t xml:space="preserve"> Explanation of the IRI terms used throughout the data spreadsheets</t>
    </r>
  </si>
  <si>
    <t>PRODUCT</t>
  </si>
  <si>
    <t>DESCRIPTION</t>
  </si>
  <si>
    <t>Total fresh mushrooms</t>
  </si>
  <si>
    <t>The mushroom category</t>
  </si>
  <si>
    <t>Total food and beverage</t>
  </si>
  <si>
    <t>Also called total edible: anything you can eat or drink throughout the store, including frozen and center store</t>
  </si>
  <si>
    <t>Total perishables</t>
  </si>
  <si>
    <t>Combination of meat, produce, bakery, deli and seafood</t>
  </si>
  <si>
    <t>Total produce</t>
  </si>
  <si>
    <t>The fresh produce department</t>
  </si>
  <si>
    <t>Total vegetables</t>
  </si>
  <si>
    <t>The vegetable side of the produce department where mushrooms reside as well</t>
  </si>
  <si>
    <t>White button mushroom</t>
  </si>
  <si>
    <t>Combination of crimini/brown and portabellas</t>
  </si>
  <si>
    <t>Combination of shiitake, oyster, enoki, chanterelle, morel, wood ear, porcini, black forest, variety packs and all other</t>
  </si>
  <si>
    <t>SALES TERMS</t>
  </si>
  <si>
    <t>Dollar sales</t>
  </si>
  <si>
    <t>Retail revenue for the specific period</t>
  </si>
  <si>
    <t>Unit sales</t>
  </si>
  <si>
    <t>The number of transactions, individual units</t>
  </si>
  <si>
    <t>Volume sales</t>
  </si>
  <si>
    <t>Pound sales</t>
  </si>
  <si>
    <t>Base sales</t>
  </si>
  <si>
    <t>Sales without any merchandising, which would include circular ads, displays or price reductions. Can be expressed as dollars, units or volume</t>
  </si>
  <si>
    <t>Incremental sales</t>
  </si>
  <si>
    <t>Total sales minus base sales. The extra sales as a result of a circular feature, display, price reduction or other marketing activity. Can be expressed as dollars, units or volume</t>
  </si>
  <si>
    <t>Price per unit</t>
  </si>
  <si>
    <t>Average price per unit across the products/brands selected</t>
  </si>
  <si>
    <t>Price per volume</t>
  </si>
  <si>
    <t>Average price per pound across the products/brands selected</t>
  </si>
  <si>
    <t>% Dollar Sales Any Merch</t>
  </si>
  <si>
    <t>Share of total sales with some kind of promotion</t>
  </si>
  <si>
    <t>% Volume Sales Any Merch</t>
  </si>
  <si>
    <t>Share of total volulme with some kind of promotion</t>
  </si>
  <si>
    <t>Average weekly items per store</t>
  </si>
  <si>
    <t>Average assortment across stores</t>
  </si>
  <si>
    <t>Average weekly dollars/volume per $MM ACV</t>
  </si>
  <si>
    <t>Typicaly referred to as "sales per million" which is a measure of how fast a product is moving in the stores where it is in distribution. Good to use when comparing across markets or comparing products with different distribution levels. The same measure is available for volume</t>
  </si>
  <si>
    <t>Dollar Share of Geog Parent</t>
  </si>
  <si>
    <t>Volume Share of Geog Parent</t>
  </si>
  <si>
    <t>Dollar Share of Subcategory-Int Fresh</t>
  </si>
  <si>
    <t>Volume Share of Subcategory-Int Fresh</t>
  </si>
  <si>
    <t>Dollar Trade Efficiency</t>
  </si>
  <si>
    <t>Volume Trade Efficiency</t>
  </si>
  <si>
    <t>Dollars per $MM ACV</t>
  </si>
  <si>
    <t>Dollars per $MM ACV Year Ago</t>
  </si>
  <si>
    <t>Dollars per $MM ACV % Change vs YA</t>
  </si>
  <si>
    <t>Volume per $MM ACV</t>
  </si>
  <si>
    <t>Volume per $MM ACV Year Ago</t>
  </si>
  <si>
    <t>Volume per $MM ACV % Change vs YA</t>
  </si>
  <si>
    <t>Average Weekly Dollars per $MM ACV</t>
  </si>
  <si>
    <t>Average Weekly Dollars per $MM ACV Year Ago</t>
  </si>
  <si>
    <t>Average Weekly Dollars per $MM ACV % Change vs YA</t>
  </si>
  <si>
    <t>Average Weekly Volume per $MM ACV</t>
  </si>
  <si>
    <t>Average Weekly Volume per $MM ACV Year Ago</t>
  </si>
  <si>
    <t>Average Weekly Volume per $MM ACV % Change vs YA</t>
  </si>
  <si>
    <t>Dollars per Store Selling</t>
  </si>
  <si>
    <t>Volume per Store Selling</t>
  </si>
  <si>
    <t>Avg Weekly Dollars per Store Selling</t>
  </si>
  <si>
    <t>Avg Weekly Volume per Store Selling</t>
  </si>
  <si>
    <t>SHARES</t>
  </si>
  <si>
    <t>EFFICIENCY</t>
  </si>
  <si>
    <t>DISTRIBUTION</t>
  </si>
  <si>
    <t>SHARE</t>
  </si>
  <si>
    <t>PRICE PER UNIT AND PRICE PER VOLUME (POUND)</t>
  </si>
  <si>
    <t>MERCHANDISING TERMS</t>
  </si>
  <si>
    <t>Average weekly dollars/volume per store selling</t>
  </si>
  <si>
    <t>Average dollar revenue and pound sales if a store has distribution</t>
  </si>
  <si>
    <t>Average Weekly ACV distribution</t>
  </si>
  <si>
    <t>What percentage of stores is the category/segment/etc sold in</t>
  </si>
  <si>
    <t>Total points of distribution</t>
  </si>
  <si>
    <t>Number of stores/outlets used for projection</t>
  </si>
  <si>
    <t>% SOLD ON MERCHANDISING</t>
  </si>
  <si>
    <t>CRIMINI/BROWN</t>
  </si>
  <si>
    <t>&gt;8 OZ &lt; 16 OZ</t>
  </si>
  <si>
    <t>random weight</t>
  </si>
  <si>
    <r>
      <rPr>
        <b/>
        <sz val="11"/>
        <rFont val="Arial"/>
        <family val="2"/>
      </rPr>
      <t>Description:</t>
    </r>
    <r>
      <rPr>
        <sz val="11"/>
        <rFont val="Arial"/>
        <family val="2"/>
      </rPr>
      <t xml:space="preserve"> Rolling 52 weeks sales and performance metrics</t>
    </r>
  </si>
  <si>
    <t>Measures</t>
  </si>
  <si>
    <t>Week Ending 06-20-21</t>
  </si>
  <si>
    <t>Week Ending 06-27-21</t>
  </si>
  <si>
    <t>Week Ending 07-04-21</t>
  </si>
  <si>
    <t>Week Ending 07-11-21</t>
  </si>
  <si>
    <t>Week Ending 07-18-21</t>
  </si>
  <si>
    <t>Week Ending 07-25-21</t>
  </si>
  <si>
    <t>Week Ending 08-01-21</t>
  </si>
  <si>
    <t>Week Ending 08-08-21</t>
  </si>
  <si>
    <t>Week Ending 08-15-21</t>
  </si>
  <si>
    <t>Week Ending 08-22-21</t>
  </si>
  <si>
    <t>Week Ending 08-29-21</t>
  </si>
  <si>
    <t>Week Ending 09-05-21</t>
  </si>
  <si>
    <t>Week Ending 09-12-21</t>
  </si>
  <si>
    <t>Week Ending 09-19-21</t>
  </si>
  <si>
    <t>Week Ending 09-26-21</t>
  </si>
  <si>
    <t>Week Ending 10-03-21</t>
  </si>
  <si>
    <t>Week Ending 10-10-21</t>
  </si>
  <si>
    <t>Week Ending 10-17-21</t>
  </si>
  <si>
    <t>Week Ending 10-24-21</t>
  </si>
  <si>
    <t>Week Ending 10-31-21</t>
  </si>
  <si>
    <t>Week Ending 11-07-21</t>
  </si>
  <si>
    <t>Week Ending 11-14-21</t>
  </si>
  <si>
    <t>Week Ending 11-21-21</t>
  </si>
  <si>
    <t>Week Ending 11-28-21</t>
  </si>
  <si>
    <t>Week Ending 12-05-21</t>
  </si>
  <si>
    <t>Week Ending 12-12-21</t>
  </si>
  <si>
    <t>Week Ending 12-19-21</t>
  </si>
  <si>
    <t>Week Ending 12-26-21</t>
  </si>
  <si>
    <t>Week Ending 01-02-22</t>
  </si>
  <si>
    <t>Week Ending 01-09-22</t>
  </si>
  <si>
    <t>Week Ending 01-16-22</t>
  </si>
  <si>
    <t>Week Ending 01-23-22</t>
  </si>
  <si>
    <t>Week Ending 01-30-22</t>
  </si>
  <si>
    <t>Week Ending 02-06-22</t>
  </si>
  <si>
    <t>Week Ending 02-13-22</t>
  </si>
  <si>
    <t>Week Ending 02-20-22</t>
  </si>
  <si>
    <t>Week Ending 02-27-22</t>
  </si>
  <si>
    <t>Week Ending 03-06-22</t>
  </si>
  <si>
    <t>Week Ending 03-13-22</t>
  </si>
  <si>
    <t>Week Ending 03-20-22</t>
  </si>
  <si>
    <t>Avg Weekly Items per Store Selling</t>
  </si>
  <si>
    <t xml:space="preserve">White mushrooms </t>
  </si>
  <si>
    <t xml:space="preserve">Brown mushrooms </t>
  </si>
  <si>
    <t>SELECT MEASURES AND PRODUCT</t>
  </si>
  <si>
    <t>WEEKS LATEST 52</t>
  </si>
  <si>
    <t xml:space="preserve">    West Texas/New Mexico </t>
  </si>
  <si>
    <t xml:space="preserve">    Wichita, KS </t>
  </si>
  <si>
    <r>
      <rPr>
        <b/>
        <sz val="11"/>
        <rFont val="Arial"/>
        <family val="2"/>
      </rPr>
      <t>Description:</t>
    </r>
    <r>
      <rPr>
        <sz val="11"/>
        <rFont val="Arial"/>
        <family val="2"/>
      </rPr>
      <t xml:space="preserve"> Summary for total mushrooms and segments, total US  (Dollars, units, volume, promotions, prices)</t>
    </r>
  </si>
  <si>
    <t>Week Ending 03-27-22</t>
  </si>
  <si>
    <t>Week Ending 04-03-22</t>
  </si>
  <si>
    <t>Week Ending 04-10-22</t>
  </si>
  <si>
    <t>Week Ending 04-17-22</t>
  </si>
  <si>
    <t>TOTAL PRODUCE</t>
  </si>
  <si>
    <t xml:space="preserve">        ALL OTHER FRESH MUSHROOMS</t>
  </si>
  <si>
    <t xml:space="preserve">        BLACK FOREST FRESH MUSHROOMS</t>
  </si>
  <si>
    <t xml:space="preserve">        CHANTERELLE FRESH MUSHROOMS</t>
  </si>
  <si>
    <t xml:space="preserve">        CRIMINI/BROWN FRESH MUSHROOMS</t>
  </si>
  <si>
    <t xml:space="preserve">        ENOKI FRESH MUSHROOMS</t>
  </si>
  <si>
    <t xml:space="preserve">        MOREL FRESH MUSHROOMS</t>
  </si>
  <si>
    <t xml:space="preserve">        OYSTER FRESH MUSHROOMS</t>
  </si>
  <si>
    <t xml:space="preserve">        PORCINI FRESH MUSHROOMS</t>
  </si>
  <si>
    <t xml:space="preserve">        PORTABELLA FRESH MUSHROOMS</t>
  </si>
  <si>
    <t xml:space="preserve">        SHIITAKE FRESH MUSHROOMS</t>
  </si>
  <si>
    <t xml:space="preserve">        WHITE FRESH MUSHROOMS</t>
  </si>
  <si>
    <t xml:space="preserve">        WOOD EAR FRESH MUSHROOMS</t>
  </si>
  <si>
    <t>Share of mushroom dollars</t>
  </si>
  <si>
    <t>Share of mushroom pounds</t>
  </si>
  <si>
    <t>CALIFORNIA - YTD</t>
  </si>
  <si>
    <t>GREAT LAKES - YTD</t>
  </si>
  <si>
    <t>MIDSOUTH - YTD</t>
  </si>
  <si>
    <t>NORTHEAST - YTD</t>
  </si>
  <si>
    <t>PLAINS - YTD</t>
  </si>
  <si>
    <t>SOUTH CENTRAL - YTD</t>
  </si>
  <si>
    <t>SOUTHEAST - YTD</t>
  </si>
  <si>
    <t>WEST - YTD</t>
  </si>
  <si>
    <t>NEW: CUT/NO PREP SALES BY REGION</t>
  </si>
  <si>
    <r>
      <rPr>
        <b/>
        <sz val="11"/>
        <rFont val="Arial"/>
        <family val="2"/>
      </rPr>
      <t>Description:</t>
    </r>
    <r>
      <rPr>
        <sz val="11"/>
        <rFont val="Arial"/>
        <family val="2"/>
      </rPr>
      <t xml:space="preserve"> Organic versus conventional. Dollars, units and volume vs. YA and versus 2YA                                   Plus data by region | latest four weeks and building year to date</t>
    </r>
  </si>
  <si>
    <r>
      <rPr>
        <b/>
        <sz val="11"/>
        <rFont val="Arial"/>
        <family val="2"/>
      </rPr>
      <t>Description:</t>
    </r>
    <r>
      <rPr>
        <sz val="11"/>
        <rFont val="Arial"/>
        <family val="2"/>
      </rPr>
      <t xml:space="preserve">  Value added versus non value-added. Dollars, units and volume vs. YA and versus 2YA                                    Plus data by region | latest four weeks and building year to date</t>
    </r>
  </si>
  <si>
    <r>
      <rPr>
        <b/>
        <sz val="11"/>
        <rFont val="Arial"/>
        <family val="2"/>
      </rPr>
      <t>Description:</t>
    </r>
    <r>
      <rPr>
        <sz val="11"/>
        <rFont val="Arial"/>
        <family val="2"/>
      </rPr>
      <t xml:space="preserve"> Fixed versus random weight. Dollars, units and volume vs. YA and versus 2YA                                   Latest four weeks and building year to date</t>
    </r>
  </si>
  <si>
    <t>NEW: by 52 weeks and by region</t>
  </si>
  <si>
    <t>Week Ending 04-24-22</t>
  </si>
  <si>
    <t>Week Ending 05-01-22</t>
  </si>
  <si>
    <t>Week Ending 05-08-22</t>
  </si>
  <si>
    <t>Week Ending 05-15-22</t>
  </si>
  <si>
    <t xml:space="preserve">  TOTAL VEGETABLES</t>
  </si>
  <si>
    <t>% Dollar Sales any Merch</t>
  </si>
  <si>
    <t>% Dollar Sales  Any Merch YA</t>
  </si>
  <si>
    <t>% Dollar Sales Any Merch vs YA</t>
  </si>
  <si>
    <t>% Volume Sales Any Merch YA</t>
  </si>
  <si>
    <t>% Volume Sales Any Merch % vs YA</t>
  </si>
  <si>
    <t>Total Points of Distribution YA</t>
  </si>
  <si>
    <t>Fix weight</t>
  </si>
  <si>
    <t>By region YTD 2022</t>
  </si>
  <si>
    <t>Report for the 4 weeks ending 6/12/2022</t>
  </si>
  <si>
    <t>Published: June 22, 2022</t>
  </si>
  <si>
    <t>Building CY 2022 Ending 06-12-22</t>
  </si>
  <si>
    <t xml:space="preserve">  Total US </t>
  </si>
  <si>
    <t>Rolling 52 w.e. 06-12-22</t>
  </si>
  <si>
    <t>Rolling 4 w.e. 06-12-22</t>
  </si>
  <si>
    <t xml:space="preserve">      TOTAL MUSHROOMS</t>
  </si>
  <si>
    <t xml:space="preserve">    California - IRI Standard </t>
  </si>
  <si>
    <t xml:space="preserve">    Great Lakes - IRI Standard </t>
  </si>
  <si>
    <t xml:space="preserve">    Mid-South - IRI Standard </t>
  </si>
  <si>
    <t xml:space="preserve">    Northeast - IRI Standard </t>
  </si>
  <si>
    <t xml:space="preserve">    Plains - IRI Standard </t>
  </si>
  <si>
    <t xml:space="preserve">    South Central - IRI Standard </t>
  </si>
  <si>
    <t xml:space="preserve">    Southeast - IRI Standard </t>
  </si>
  <si>
    <t xml:space="preserve">    West - IRI Standard </t>
  </si>
  <si>
    <t xml:space="preserve">    Albany, NY </t>
  </si>
  <si>
    <t xml:space="preserve">    Atlanta, GA </t>
  </si>
  <si>
    <t xml:space="preserve">    Baltimore, MD/Washington D.C. </t>
  </si>
  <si>
    <t xml:space="preserve">    Birmingham/Montgomery, AL </t>
  </si>
  <si>
    <t xml:space="preserve">    Boise, ID </t>
  </si>
  <si>
    <t xml:space="preserve">    Boston, MA </t>
  </si>
  <si>
    <t xml:space="preserve">    Buffalo/Rochester, NY </t>
  </si>
  <si>
    <t xml:space="preserve">    Charlotte, NC </t>
  </si>
  <si>
    <t xml:space="preserve">    Chicago, IL </t>
  </si>
  <si>
    <t xml:space="preserve">    Cincinnati/Dayton, OH </t>
  </si>
  <si>
    <t xml:space="preserve">    Columbus, OH </t>
  </si>
  <si>
    <t xml:space="preserve">    Dallas/Ft. Worth, TX </t>
  </si>
  <si>
    <t xml:space="preserve">    Denver, CO </t>
  </si>
  <si>
    <t xml:space="preserve">    Detroit, MI </t>
  </si>
  <si>
    <t xml:space="preserve">    Grand Rapids, MI </t>
  </si>
  <si>
    <t xml:space="preserve">    Harrisburg/Scranton, PA </t>
  </si>
  <si>
    <t xml:space="preserve">    Hartford, CT/Springfield, MA </t>
  </si>
  <si>
    <t xml:space="preserve">    Houston, TX </t>
  </si>
  <si>
    <t xml:space="preserve">    Indianapolis, IN </t>
  </si>
  <si>
    <t xml:space="preserve">    Jacksonville, FL </t>
  </si>
  <si>
    <t xml:space="preserve">    Las Vegas, NV </t>
  </si>
  <si>
    <t xml:space="preserve">    Los Angeles, CA </t>
  </si>
  <si>
    <t xml:space="preserve">    Louisville, KY </t>
  </si>
  <si>
    <t xml:space="preserve">    Miami/Ft. Lauderdale, FL </t>
  </si>
  <si>
    <t xml:space="preserve">    Nashville, TN </t>
  </si>
  <si>
    <t xml:space="preserve">    New England </t>
  </si>
  <si>
    <t xml:space="preserve">    New Orleans, LA/Mobile, AL </t>
  </si>
  <si>
    <t xml:space="preserve">    New York, NY </t>
  </si>
  <si>
    <t xml:space="preserve">    Orlando, FL </t>
  </si>
  <si>
    <t xml:space="preserve">    Peoria/Springfield, IL </t>
  </si>
  <si>
    <t xml:space="preserve">    Philadelphia, PA </t>
  </si>
  <si>
    <t xml:space="preserve">    Phoenix/Tucson, AZ </t>
  </si>
  <si>
    <t xml:space="preserve">    Pittsburgh, PA </t>
  </si>
  <si>
    <t xml:space="preserve">    Portland, OR </t>
  </si>
  <si>
    <t xml:space="preserve">    Providence, RI </t>
  </si>
  <si>
    <t xml:space="preserve">    Raleigh/Greensboro, NC </t>
  </si>
  <si>
    <t xml:space="preserve">    Richmond/Norfolk, VA </t>
  </si>
  <si>
    <t xml:space="preserve">    Roanoke, VA </t>
  </si>
  <si>
    <t xml:space="preserve">    Sacramento, CA </t>
  </si>
  <si>
    <t xml:space="preserve">    San Diego, CA </t>
  </si>
  <si>
    <t xml:space="preserve">    San Francisco/Oakland, CA </t>
  </si>
  <si>
    <t xml:space="preserve">    Seattle/Tacoma, WA </t>
  </si>
  <si>
    <t xml:space="preserve">    South Carolina </t>
  </si>
  <si>
    <t xml:space="preserve">    Spokane, WA </t>
  </si>
  <si>
    <t xml:space="preserve">    St. Louis, MO </t>
  </si>
  <si>
    <t xml:space="preserve">    Syracuse, NY </t>
  </si>
  <si>
    <t xml:space="preserve">    Tampa/St. Petersburg, FL </t>
  </si>
  <si>
    <t xml:space="preserve">    Toledo, OH </t>
  </si>
  <si>
    <t>Rolling 4 W.E. 06-12-22</t>
  </si>
  <si>
    <t xml:space="preserve">    TOTAL MUSHROOMS</t>
  </si>
  <si>
    <t xml:space="preserve">    Week Ending 05-22-22</t>
  </si>
  <si>
    <t xml:space="preserve">    Week Ending 05-29-22</t>
  </si>
  <si>
    <t xml:space="preserve">    Week Ending 06-05-22</t>
  </si>
  <si>
    <t xml:space="preserve">    Week Ending 06-12-22</t>
  </si>
  <si>
    <t>FW</t>
  </si>
  <si>
    <t>RW</t>
  </si>
  <si>
    <t>ALL OTHER MUSHROOMS</t>
  </si>
  <si>
    <t>Four weeks ending 06.12.2022</t>
  </si>
  <si>
    <t>Year to date through 06.12.2022</t>
  </si>
  <si>
    <t>Year-to-date through  06.12.2022</t>
  </si>
  <si>
    <t>Latest 52 weeks through  06.12.2022</t>
  </si>
  <si>
    <t>Year-to-date ending 06.12.2022</t>
  </si>
  <si>
    <t>Package size - 4 w.e. 6.12.2022</t>
  </si>
  <si>
    <t>Package size - YTD w.e. 6.12.2022</t>
  </si>
  <si>
    <t>YTD weeks ending 06.12.2022</t>
  </si>
  <si>
    <t>Week Ending 05-22-22</t>
  </si>
  <si>
    <t>Week Ending 05-29-22</t>
  </si>
  <si>
    <t>Week Ending 06-05-22</t>
  </si>
  <si>
    <t>Week Ending 06-12-22</t>
  </si>
  <si>
    <t>ACV Weighted Distribution</t>
  </si>
  <si>
    <t>TOTAL  MUSHROOMS</t>
  </si>
  <si>
    <r>
      <rPr>
        <b/>
        <sz val="11"/>
        <rFont val="Arial"/>
        <family val="2"/>
      </rPr>
      <t xml:space="preserve">Description: </t>
    </r>
    <r>
      <rPr>
        <sz val="11"/>
        <rFont val="Arial"/>
        <family val="2"/>
      </rPr>
      <t>A look at shares per quad week to determine forecast</t>
    </r>
  </si>
  <si>
    <t>Pounds</t>
  </si>
  <si>
    <t>2017</t>
  </si>
  <si>
    <t>2018</t>
  </si>
  <si>
    <t>2019</t>
  </si>
  <si>
    <t>2020</t>
  </si>
  <si>
    <t>2021</t>
  </si>
  <si>
    <t>2022</t>
  </si>
  <si>
    <t>Pound growth rates versus prior period</t>
  </si>
  <si>
    <t>Quad week 1</t>
  </si>
  <si>
    <t>Quad week 2</t>
  </si>
  <si>
    <t>Quad week 3</t>
  </si>
  <si>
    <t>Quad week 4</t>
  </si>
  <si>
    <t>Quad week 5</t>
  </si>
  <si>
    <t>Quad week 6</t>
  </si>
  <si>
    <t>Quad week 7</t>
  </si>
  <si>
    <t>Quad week 8</t>
  </si>
  <si>
    <t>Quad week 9</t>
  </si>
  <si>
    <t>Quad week 10</t>
  </si>
  <si>
    <t>Quad week 11</t>
  </si>
  <si>
    <t>Quad week 12</t>
  </si>
  <si>
    <t>Quad week 13</t>
  </si>
  <si>
    <t>Total year</t>
  </si>
  <si>
    <t>2017-2019 average</t>
  </si>
  <si>
    <t>2017-2019 quad share of year</t>
  </si>
  <si>
    <t>2022 vs. average in %</t>
  </si>
  <si>
    <t>2022 vs. average in lbs</t>
  </si>
  <si>
    <t>2019 quad week share of year</t>
  </si>
  <si>
    <t>2022 vs. 2019 in %</t>
  </si>
  <si>
    <t>2022 vs. 2019 in lbs</t>
  </si>
  <si>
    <t>If 2022 were to continue to trend close to 2019</t>
  </si>
  <si>
    <t>If 2019 share of year</t>
  </si>
  <si>
    <t xml:space="preserve">2022 YE pounds would be: </t>
  </si>
  <si>
    <t>YTD Average</t>
  </si>
  <si>
    <t>Assume that the quad week shares will be the same as the 2019 build</t>
  </si>
  <si>
    <t>Calculate what the year-end pounds would be if the quad week shares were the same as 2019</t>
  </si>
  <si>
    <t>Average the year-ends to arrive at a potential year end total pounds</t>
  </si>
  <si>
    <t>Forecast the remaining months</t>
  </si>
  <si>
    <t xml:space="preserve">Scenario:  </t>
  </si>
  <si>
    <r>
      <rPr>
        <b/>
        <sz val="11"/>
        <rFont val="Arial"/>
        <family val="2"/>
      </rPr>
      <t>Description:</t>
    </r>
    <r>
      <rPr>
        <sz val="11"/>
        <rFont val="Arial"/>
        <family val="2"/>
      </rPr>
      <t xml:space="preserve"> Individual weeks, rolled up 4 weeks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</si>
</sst>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0"/>
    <numFmt numFmtId="165" formatCode="\$#,##0;\-\$#,##0"/>
    <numFmt numFmtId="166" formatCode="0.0%"/>
    <numFmt numFmtId="167" formatCode="\$#,##0.00;\-\$#,##0.00"/>
    <numFmt numFmtId="168" formatCode="#,##0.0"/>
    <numFmt numFmtId="169" formatCode="_(* #,##0_);_(* \(#,##0\);_(* &quot;-&quot;??_);_(@_)"/>
    <numFmt numFmtId="170" formatCode="&quot;$&quot;#,##0"/>
    <numFmt numFmtId="171" formatCode="0.0"/>
    <numFmt numFmtId="172" formatCode="\$#,##0.00"/>
    <numFmt numFmtId="173" formatCode="_(&quot;$&quot;* #,##0_);_(&quot;$&quot;* \(#,##0\);_(&quot;$&quot;* &quot;-&quot;??_);_(@_)"/>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1"/>
      <color theme="1"/>
      <name val="Calibri"/>
      <family val="2"/>
      <scheme val="minor"/>
    </font>
    <font>
      <b/>
      <sz val="10"/>
      <color theme="1"/>
      <name val="Arial"/>
      <family val="2"/>
    </font>
    <font>
      <b/>
      <sz val="16"/>
      <name val="Arial"/>
      <family val="2"/>
    </font>
    <font>
      <b/>
      <sz val="18"/>
      <name val="Arial"/>
      <family val="2"/>
    </font>
    <font>
      <u/>
      <sz val="10"/>
      <color theme="10"/>
      <name val="Arial"/>
      <family val="2"/>
    </font>
    <font>
      <u/>
      <sz val="12"/>
      <color theme="10"/>
      <name val="Arial"/>
      <family val="2"/>
    </font>
    <font>
      <sz val="12"/>
      <name val="Arial"/>
      <family val="2"/>
    </font>
    <font>
      <b/>
      <sz val="10"/>
      <name val="Arial"/>
      <family val="2"/>
    </font>
    <font>
      <sz val="11"/>
      <name val="Arial"/>
      <family val="2"/>
    </font>
    <font>
      <b/>
      <sz val="11"/>
      <name val="Arial"/>
      <family val="2"/>
    </font>
    <font>
      <b/>
      <sz val="14"/>
      <color theme="0"/>
      <name val="Calibri"/>
      <family val="2"/>
      <scheme val="minor"/>
    </font>
    <font>
      <sz val="14"/>
      <color theme="0"/>
      <name val="Arial"/>
      <family val="2"/>
    </font>
    <font>
      <b/>
      <sz val="12"/>
      <color theme="0"/>
      <name val="Arial"/>
      <family val="2"/>
    </font>
    <font>
      <b/>
      <sz val="11"/>
      <color theme="0"/>
      <name val="Calibri"/>
      <family val="2"/>
      <scheme val="minor"/>
    </font>
    <font>
      <b/>
      <sz val="10"/>
      <color theme="1"/>
      <name val="Arial"/>
    </font>
    <font>
      <b/>
      <sz val="10"/>
      <color theme="0"/>
      <name val="Arial"/>
      <family val="2"/>
    </font>
    <font>
      <sz val="10"/>
      <name val="Arial"/>
    </font>
    <font>
      <b/>
      <sz val="16"/>
      <color theme="0"/>
      <name val="Calibri"/>
      <family val="2"/>
      <scheme val="minor"/>
    </font>
    <font>
      <b/>
      <sz val="10"/>
      <color rgb="FFFF0000"/>
      <name val="Arial"/>
      <family val="2"/>
    </font>
    <font>
      <b/>
      <sz val="12"/>
      <name val="Arial"/>
      <family val="2"/>
    </font>
    <font>
      <b/>
      <sz val="14"/>
      <color theme="1"/>
      <name val="Calibri"/>
      <family val="2"/>
      <scheme val="minor"/>
    </font>
    <font>
      <b/>
      <sz val="10"/>
      <color theme="1"/>
      <name val="Calibri"/>
      <family val="2"/>
      <scheme val="minor"/>
    </font>
    <font>
      <sz val="10"/>
      <color rgb="FFFF0000"/>
      <name val="Arial"/>
      <family val="2"/>
    </font>
  </fonts>
  <fills count="14">
    <fill>
      <patternFill patternType="none"/>
    </fill>
    <fill>
      <patternFill patternType="gray125"/>
    </fill>
    <fill>
      <patternFill patternType="none"/>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9" tint="-0.249977111117893"/>
        <bgColor indexed="64"/>
      </patternFill>
    </fill>
    <fill>
      <patternFill patternType="solid">
        <fgColor theme="6" tint="0.59999389629810485"/>
        <bgColor theme="4" tint="0.79998168889431442"/>
      </patternFill>
    </fill>
    <fill>
      <patternFill patternType="solid">
        <fgColor theme="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79998168889431442"/>
        <bgColor indexed="64"/>
      </patternFill>
    </fill>
  </fills>
  <borders count="18">
    <border>
      <left/>
      <right/>
      <top/>
      <bottom/>
      <diagonal/>
    </border>
    <border>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43" fontId="4" fillId="0" borderId="0" applyFont="0" applyFill="0" applyBorder="0" applyAlignment="0" applyProtection="0"/>
    <xf numFmtId="44" fontId="4" fillId="0" borderId="0" applyFont="0" applyFill="0" applyBorder="0" applyAlignment="0" applyProtection="0"/>
    <xf numFmtId="0" fontId="10" fillId="0" borderId="0" applyNumberFormat="0" applyFill="0" applyBorder="0" applyAlignment="0" applyProtection="0"/>
    <xf numFmtId="9" fontId="4" fillId="0" borderId="0" applyFont="0" applyFill="0" applyBorder="0" applyAlignment="0" applyProtection="0"/>
  </cellStyleXfs>
  <cellXfs count="183">
    <xf numFmtId="0" fontId="0" fillId="0" borderId="0" xfId="0"/>
    <xf numFmtId="0" fontId="5" fillId="0" borderId="0" xfId="0" applyFont="1"/>
    <xf numFmtId="0" fontId="0" fillId="0" borderId="0" xfId="0"/>
    <xf numFmtId="0" fontId="5" fillId="3" borderId="2" xfId="0" applyFont="1" applyFill="1" applyBorder="1" applyAlignment="1">
      <alignment horizontal="center" vertical="top" wrapText="1"/>
    </xf>
    <xf numFmtId="0" fontId="5" fillId="3" borderId="2" xfId="0" applyFont="1" applyFill="1" applyBorder="1" applyAlignment="1">
      <alignment horizontal="center" vertical="center" wrapText="1"/>
    </xf>
    <xf numFmtId="0" fontId="5" fillId="2" borderId="3" xfId="0" applyFont="1" applyFill="1" applyBorder="1"/>
    <xf numFmtId="164" fontId="5" fillId="2" borderId="3" xfId="0" applyNumberFormat="1" applyFont="1" applyFill="1" applyBorder="1"/>
    <xf numFmtId="3" fontId="5" fillId="2" borderId="3" xfId="0" applyNumberFormat="1" applyFont="1" applyFill="1" applyBorder="1"/>
    <xf numFmtId="166" fontId="5" fillId="2" borderId="3" xfId="0" applyNumberFormat="1" applyFont="1" applyFill="1" applyBorder="1"/>
    <xf numFmtId="0" fontId="0" fillId="0" borderId="0" xfId="0" applyAlignment="1">
      <alignment vertical="top"/>
    </xf>
    <xf numFmtId="0" fontId="5" fillId="0" borderId="0" xfId="0" quotePrefix="1" applyFont="1" applyAlignment="1">
      <alignment vertical="top"/>
    </xf>
    <xf numFmtId="0" fontId="5" fillId="2" borderId="3" xfId="0" applyFont="1" applyFill="1" applyBorder="1" applyAlignment="1">
      <alignment vertical="top"/>
    </xf>
    <xf numFmtId="0" fontId="6" fillId="0" borderId="0" xfId="0" applyFont="1"/>
    <xf numFmtId="0" fontId="7" fillId="4" borderId="4" xfId="0" applyFont="1" applyFill="1" applyBorder="1"/>
    <xf numFmtId="0" fontId="7" fillId="0" borderId="4" xfId="0" applyFont="1" applyBorder="1" applyAlignment="1">
      <alignment horizontal="left"/>
    </xf>
    <xf numFmtId="0" fontId="0" fillId="0" borderId="0" xfId="0" applyAlignment="1">
      <alignment horizontal="left" indent="1"/>
    </xf>
    <xf numFmtId="169" fontId="7" fillId="0" borderId="4" xfId="1" applyNumberFormat="1" applyFont="1" applyBorder="1"/>
    <xf numFmtId="169" fontId="0" fillId="0" borderId="0" xfId="1" applyNumberFormat="1" applyFont="1"/>
    <xf numFmtId="170" fontId="0" fillId="0" borderId="0" xfId="0" applyNumberFormat="1"/>
    <xf numFmtId="0" fontId="8" fillId="0" borderId="0" xfId="0" applyFont="1"/>
    <xf numFmtId="0" fontId="11" fillId="0" borderId="0" xfId="3" applyFont="1"/>
    <xf numFmtId="0" fontId="12" fillId="0" borderId="0" xfId="0" applyFont="1"/>
    <xf numFmtId="0" fontId="0" fillId="0" borderId="0" xfId="0" applyAlignment="1">
      <alignment vertical="top" wrapText="1"/>
    </xf>
    <xf numFmtId="0" fontId="12" fillId="0" borderId="0" xfId="0" applyFont="1" applyAlignment="1">
      <alignment vertical="top" wrapText="1"/>
    </xf>
    <xf numFmtId="0" fontId="4" fillId="2" borderId="3" xfId="0" applyFont="1" applyFill="1" applyBorder="1"/>
    <xf numFmtId="164" fontId="4" fillId="2" borderId="3" xfId="0" applyNumberFormat="1" applyFont="1" applyFill="1" applyBorder="1"/>
    <xf numFmtId="166" fontId="4" fillId="2" borderId="3" xfId="0" applyNumberFormat="1" applyFont="1" applyFill="1" applyBorder="1"/>
    <xf numFmtId="3" fontId="4" fillId="2" borderId="3" xfId="0" applyNumberFormat="1" applyFont="1" applyFill="1" applyBorder="1"/>
    <xf numFmtId="167" fontId="4" fillId="2" borderId="3" xfId="0" applyNumberFormat="1" applyFont="1" applyFill="1" applyBorder="1"/>
    <xf numFmtId="166" fontId="0" fillId="0" borderId="0" xfId="4" applyNumberFormat="1" applyFont="1"/>
    <xf numFmtId="169" fontId="0" fillId="0" borderId="0" xfId="1" applyNumberFormat="1" applyFont="1" applyAlignment="1">
      <alignment horizontal="right"/>
    </xf>
    <xf numFmtId="169" fontId="7" fillId="4" borderId="4" xfId="1" applyNumberFormat="1" applyFont="1" applyFill="1" applyBorder="1" applyAlignment="1">
      <alignment horizontal="right"/>
    </xf>
    <xf numFmtId="169" fontId="7" fillId="4" borderId="1" xfId="1" applyNumberFormat="1" applyFont="1" applyFill="1" applyBorder="1"/>
    <xf numFmtId="0" fontId="0" fillId="0" borderId="0" xfId="0" applyAlignment="1">
      <alignment horizontal="left"/>
    </xf>
    <xf numFmtId="166" fontId="6" fillId="0" borderId="0" xfId="4" applyNumberFormat="1" applyFont="1"/>
    <xf numFmtId="166" fontId="3" fillId="2" borderId="0" xfId="4" applyNumberFormat="1" applyFont="1" applyFill="1"/>
    <xf numFmtId="0" fontId="0" fillId="2" borderId="0" xfId="0" applyFill="1"/>
    <xf numFmtId="170" fontId="0" fillId="0" borderId="0" xfId="1" applyNumberFormat="1" applyFont="1"/>
    <xf numFmtId="165" fontId="4" fillId="2" borderId="3" xfId="0" applyNumberFormat="1" applyFont="1" applyFill="1" applyBorder="1"/>
    <xf numFmtId="0" fontId="13" fillId="0" borderId="0" xfId="0" applyFont="1"/>
    <xf numFmtId="17" fontId="9" fillId="0" borderId="0" xfId="0" applyNumberFormat="1" applyFont="1"/>
    <xf numFmtId="0" fontId="4" fillId="0" borderId="0" xfId="0" applyFont="1" applyAlignment="1">
      <alignment vertical="top" wrapText="1"/>
    </xf>
    <xf numFmtId="166" fontId="13" fillId="0" borderId="0" xfId="4" applyNumberFormat="1" applyFont="1"/>
    <xf numFmtId="0" fontId="14" fillId="0" borderId="0" xfId="0" applyFont="1" applyAlignment="1">
      <alignment vertical="top" wrapText="1"/>
    </xf>
    <xf numFmtId="0" fontId="4" fillId="0" borderId="0" xfId="0" applyFont="1"/>
    <xf numFmtId="0" fontId="7" fillId="6" borderId="5" xfId="0" applyFont="1" applyFill="1" applyBorder="1" applyAlignment="1">
      <alignment horizontal="left"/>
    </xf>
    <xf numFmtId="166" fontId="6" fillId="3" borderId="0" xfId="4" applyNumberFormat="1" applyFont="1" applyFill="1"/>
    <xf numFmtId="0" fontId="6" fillId="3" borderId="0" xfId="0" applyFont="1" applyFill="1"/>
    <xf numFmtId="166" fontId="13" fillId="3" borderId="0" xfId="4" applyNumberFormat="1" applyFont="1" applyFill="1"/>
    <xf numFmtId="166" fontId="4" fillId="0" borderId="0" xfId="4" applyNumberFormat="1" applyFont="1"/>
    <xf numFmtId="169" fontId="7" fillId="6" borderId="5" xfId="1" applyNumberFormat="1" applyFont="1" applyFill="1" applyBorder="1"/>
    <xf numFmtId="0" fontId="4" fillId="0" borderId="0" xfId="0" applyFont="1" applyAlignment="1">
      <alignment horizontal="left"/>
    </xf>
    <xf numFmtId="169" fontId="0" fillId="7" borderId="0" xfId="1" applyNumberFormat="1" applyFont="1" applyFill="1" applyAlignment="1">
      <alignment horizontal="right"/>
    </xf>
    <xf numFmtId="0" fontId="0" fillId="7" borderId="0" xfId="0" applyFill="1"/>
    <xf numFmtId="166" fontId="4" fillId="3" borderId="0" xfId="4" applyNumberFormat="1" applyFont="1" applyFill="1"/>
    <xf numFmtId="17" fontId="16" fillId="7" borderId="0" xfId="0" applyNumberFormat="1" applyFont="1" applyFill="1"/>
    <xf numFmtId="169" fontId="17" fillId="7" borderId="0" xfId="1" applyNumberFormat="1" applyFont="1" applyFill="1" applyAlignment="1">
      <alignment horizontal="right"/>
    </xf>
    <xf numFmtId="0" fontId="17" fillId="7" borderId="0" xfId="0" applyFont="1" applyFill="1"/>
    <xf numFmtId="0" fontId="13" fillId="3" borderId="0" xfId="0" applyFont="1" applyFill="1"/>
    <xf numFmtId="166" fontId="2" fillId="0" borderId="0" xfId="4" applyNumberFormat="1" applyFont="1"/>
    <xf numFmtId="0" fontId="2" fillId="0" borderId="0" xfId="0" applyFont="1"/>
    <xf numFmtId="166" fontId="0" fillId="7" borderId="0" xfId="4" applyNumberFormat="1" applyFont="1" applyFill="1"/>
    <xf numFmtId="169" fontId="4" fillId="0" borderId="0" xfId="1" applyNumberFormat="1" applyFont="1"/>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0" fillId="0" borderId="0" xfId="0" applyAlignment="1">
      <alignment wrapText="1"/>
    </xf>
    <xf numFmtId="0" fontId="19" fillId="5" borderId="0" xfId="0" applyFont="1" applyFill="1" applyAlignment="1">
      <alignment vertical="top"/>
    </xf>
    <xf numFmtId="0" fontId="19" fillId="5" borderId="0" xfId="0" applyFont="1" applyFill="1" applyAlignment="1">
      <alignment wrapText="1"/>
    </xf>
    <xf numFmtId="0" fontId="4" fillId="0" borderId="0" xfId="0" applyFont="1" applyAlignment="1">
      <alignment vertical="top"/>
    </xf>
    <xf numFmtId="0" fontId="4" fillId="0" borderId="0" xfId="0" applyFont="1" applyAlignment="1">
      <alignment wrapText="1"/>
    </xf>
    <xf numFmtId="0" fontId="0" fillId="0" borderId="0" xfId="0" applyAlignment="1">
      <alignment vertical="center"/>
    </xf>
    <xf numFmtId="0" fontId="20" fillId="0" borderId="4" xfId="0" applyFont="1" applyBorder="1" applyAlignment="1">
      <alignment horizontal="left"/>
    </xf>
    <xf numFmtId="169" fontId="20" fillId="0" borderId="4" xfId="1" applyNumberFormat="1" applyFont="1" applyBorder="1"/>
    <xf numFmtId="173" fontId="0" fillId="0" borderId="0" xfId="2" applyNumberFormat="1" applyFont="1"/>
    <xf numFmtId="173" fontId="17" fillId="7" borderId="0" xfId="2" applyNumberFormat="1" applyFont="1" applyFill="1" applyAlignment="1">
      <alignment horizontal="right"/>
    </xf>
    <xf numFmtId="173" fontId="0" fillId="0" borderId="0" xfId="2" applyNumberFormat="1" applyFont="1" applyAlignment="1">
      <alignment horizontal="right"/>
    </xf>
    <xf numFmtId="173" fontId="7" fillId="4" borderId="4" xfId="2" applyNumberFormat="1" applyFont="1" applyFill="1" applyBorder="1" applyAlignment="1">
      <alignment horizontal="right"/>
    </xf>
    <xf numFmtId="173" fontId="7" fillId="6" borderId="5" xfId="2" applyNumberFormat="1" applyFont="1" applyFill="1" applyBorder="1"/>
    <xf numFmtId="0" fontId="4" fillId="8" borderId="2" xfId="0" applyFont="1" applyFill="1" applyBorder="1" applyAlignment="1">
      <alignment horizontal="center" vertical="center" wrapText="1"/>
    </xf>
    <xf numFmtId="166" fontId="4" fillId="8" borderId="6" xfId="4" applyNumberFormat="1" applyFont="1" applyFill="1" applyBorder="1" applyAlignment="1">
      <alignment horizontal="center" vertical="center" wrapText="1"/>
    </xf>
    <xf numFmtId="0" fontId="22" fillId="2" borderId="3" xfId="0" applyFont="1" applyFill="1" applyBorder="1"/>
    <xf numFmtId="164" fontId="22" fillId="2" borderId="3" xfId="0" applyNumberFormat="1" applyFont="1" applyFill="1" applyBorder="1"/>
    <xf numFmtId="165" fontId="22" fillId="2" borderId="3" xfId="0" applyNumberFormat="1" applyFont="1" applyFill="1" applyBorder="1"/>
    <xf numFmtId="3" fontId="22" fillId="2" borderId="3" xfId="0" applyNumberFormat="1" applyFont="1" applyFill="1" applyBorder="1"/>
    <xf numFmtId="167" fontId="22" fillId="2" borderId="3" xfId="0" applyNumberFormat="1" applyFont="1" applyFill="1" applyBorder="1"/>
    <xf numFmtId="4" fontId="22" fillId="2" borderId="3" xfId="0" applyNumberFormat="1" applyFont="1" applyFill="1" applyBorder="1"/>
    <xf numFmtId="168" fontId="22" fillId="2" borderId="3" xfId="0" applyNumberFormat="1" applyFont="1" applyFill="1" applyBorder="1"/>
    <xf numFmtId="0" fontId="22" fillId="10" borderId="2" xfId="0" applyFont="1" applyFill="1" applyBorder="1" applyAlignment="1">
      <alignment horizontal="center" vertical="center" wrapText="1"/>
    </xf>
    <xf numFmtId="0" fontId="4" fillId="2" borderId="3" xfId="0" applyFont="1" applyFill="1" applyBorder="1" applyAlignment="1">
      <alignment horizontal="left" indent="1"/>
    </xf>
    <xf numFmtId="0" fontId="4" fillId="10" borderId="6" xfId="0" applyFont="1" applyFill="1" applyBorder="1" applyAlignment="1">
      <alignment horizontal="center" vertical="center" wrapText="1"/>
    </xf>
    <xf numFmtId="173" fontId="0" fillId="7" borderId="0" xfId="2" applyNumberFormat="1" applyFont="1" applyFill="1" applyAlignment="1">
      <alignment horizontal="right"/>
    </xf>
    <xf numFmtId="173" fontId="7" fillId="0" borderId="4" xfId="2" applyNumberFormat="1" applyFont="1" applyBorder="1"/>
    <xf numFmtId="173" fontId="20" fillId="0" borderId="4" xfId="2" applyNumberFormat="1" applyFont="1" applyBorder="1"/>
    <xf numFmtId="173" fontId="4" fillId="0" borderId="0" xfId="2" applyNumberFormat="1" applyFont="1"/>
    <xf numFmtId="0" fontId="7" fillId="4" borderId="5" xfId="0" applyFont="1" applyFill="1" applyBorder="1" applyAlignment="1">
      <alignment horizontal="left"/>
    </xf>
    <xf numFmtId="17" fontId="23" fillId="7" borderId="0" xfId="0" applyNumberFormat="1" applyFont="1" applyFill="1"/>
    <xf numFmtId="173" fontId="6" fillId="6" borderId="5" xfId="2" applyNumberFormat="1" applyFont="1" applyFill="1" applyBorder="1"/>
    <xf numFmtId="169" fontId="6" fillId="6" borderId="5" xfId="1" applyNumberFormat="1" applyFont="1" applyFill="1" applyBorder="1"/>
    <xf numFmtId="0" fontId="6" fillId="6" borderId="5" xfId="0" applyFont="1" applyFill="1" applyBorder="1" applyAlignment="1">
      <alignment horizontal="left"/>
    </xf>
    <xf numFmtId="173" fontId="13" fillId="0" borderId="0" xfId="2" applyNumberFormat="1" applyFont="1"/>
    <xf numFmtId="0" fontId="20" fillId="4" borderId="4" xfId="0" applyFont="1" applyFill="1" applyBorder="1"/>
    <xf numFmtId="0" fontId="20" fillId="4" borderId="5" xfId="0" applyFont="1" applyFill="1" applyBorder="1" applyAlignment="1">
      <alignment horizontal="left"/>
    </xf>
    <xf numFmtId="173" fontId="20" fillId="4" borderId="5" xfId="2" applyNumberFormat="1" applyFont="1" applyFill="1" applyBorder="1"/>
    <xf numFmtId="169" fontId="20" fillId="4" borderId="5" xfId="1" applyNumberFormat="1" applyFont="1" applyFill="1" applyBorder="1"/>
    <xf numFmtId="169" fontId="13" fillId="0" borderId="0" xfId="1" applyNumberFormat="1" applyFont="1"/>
    <xf numFmtId="166" fontId="22" fillId="2" borderId="3" xfId="0" applyNumberFormat="1" applyFont="1" applyFill="1" applyBorder="1"/>
    <xf numFmtId="2" fontId="22" fillId="2" borderId="3" xfId="0" applyNumberFormat="1" applyFont="1" applyFill="1" applyBorder="1"/>
    <xf numFmtId="172" fontId="22" fillId="2" borderId="3" xfId="0" applyNumberFormat="1" applyFont="1" applyFill="1" applyBorder="1"/>
    <xf numFmtId="171" fontId="22" fillId="2" borderId="3" xfId="0" applyNumberFormat="1" applyFont="1" applyFill="1" applyBorder="1"/>
    <xf numFmtId="166" fontId="22" fillId="2" borderId="3" xfId="4" applyNumberFormat="1" applyFont="1" applyFill="1" applyBorder="1"/>
    <xf numFmtId="173" fontId="24" fillId="0" borderId="0" xfId="2" applyNumberFormat="1" applyFont="1"/>
    <xf numFmtId="0" fontId="4" fillId="2" borderId="3" xfId="0" applyFont="1" applyFill="1" applyBorder="1" applyAlignment="1">
      <alignment horizontal="left" indent="2"/>
    </xf>
    <xf numFmtId="0" fontId="0" fillId="0" borderId="0" xfId="0" applyBorder="1" applyAlignment="1">
      <alignment horizontal="left" indent="1"/>
    </xf>
    <xf numFmtId="169" fontId="0" fillId="0" borderId="0" xfId="1" applyNumberFormat="1" applyFont="1" applyBorder="1"/>
    <xf numFmtId="0" fontId="20" fillId="6" borderId="5" xfId="0" applyFont="1" applyFill="1" applyBorder="1" applyAlignment="1">
      <alignment horizontal="left"/>
    </xf>
    <xf numFmtId="173" fontId="20" fillId="6" borderId="5" xfId="2" applyNumberFormat="1" applyFont="1" applyFill="1" applyBorder="1"/>
    <xf numFmtId="169" fontId="20" fillId="6" borderId="5" xfId="1" applyNumberFormat="1" applyFont="1" applyFill="1" applyBorder="1"/>
    <xf numFmtId="0" fontId="25" fillId="0" borderId="0" xfId="0" applyFont="1"/>
    <xf numFmtId="173" fontId="0" fillId="0" borderId="0" xfId="2" applyNumberFormat="1" applyFont="1" applyBorder="1"/>
    <xf numFmtId="0" fontId="6" fillId="0" borderId="1" xfId="0" applyFont="1" applyFill="1" applyBorder="1" applyAlignment="1">
      <alignment horizontal="left"/>
    </xf>
    <xf numFmtId="173" fontId="6" fillId="0" borderId="1" xfId="2" applyNumberFormat="1" applyFont="1" applyFill="1" applyBorder="1"/>
    <xf numFmtId="169" fontId="6" fillId="0" borderId="1" xfId="1" applyNumberFormat="1" applyFont="1" applyFill="1" applyBorder="1"/>
    <xf numFmtId="166" fontId="6" fillId="0" borderId="0" xfId="4" applyNumberFormat="1" applyFont="1" applyFill="1"/>
    <xf numFmtId="0" fontId="6" fillId="0" borderId="0" xfId="0" applyFont="1" applyFill="1"/>
    <xf numFmtId="0" fontId="0" fillId="0" borderId="0" xfId="0" applyFill="1"/>
    <xf numFmtId="166" fontId="18" fillId="7" borderId="6" xfId="4" applyNumberFormat="1" applyFont="1" applyFill="1" applyBorder="1" applyAlignment="1">
      <alignment horizontal="center"/>
    </xf>
    <xf numFmtId="0" fontId="18" fillId="7" borderId="6" xfId="0" applyFont="1" applyFill="1" applyBorder="1" applyAlignment="1">
      <alignment horizontal="center"/>
    </xf>
    <xf numFmtId="0" fontId="21" fillId="7" borderId="7" xfId="0" applyFont="1" applyFill="1" applyBorder="1" applyAlignment="1">
      <alignment horizontal="center"/>
    </xf>
    <xf numFmtId="0" fontId="21" fillId="7" borderId="9" xfId="0" applyFont="1" applyFill="1" applyBorder="1" applyAlignment="1">
      <alignment horizontal="center"/>
    </xf>
    <xf numFmtId="0" fontId="18" fillId="7" borderId="7" xfId="0" applyFont="1" applyFill="1" applyBorder="1" applyAlignment="1">
      <alignment horizontal="center"/>
    </xf>
    <xf numFmtId="0" fontId="18" fillId="7" borderId="8" xfId="0" applyFont="1" applyFill="1" applyBorder="1" applyAlignment="1">
      <alignment horizontal="center"/>
    </xf>
    <xf numFmtId="0" fontId="18" fillId="7" borderId="9" xfId="0" applyFont="1" applyFill="1" applyBorder="1" applyAlignment="1">
      <alignment horizontal="center"/>
    </xf>
    <xf numFmtId="0" fontId="18" fillId="7" borderId="6" xfId="0" applyFont="1" applyFill="1" applyBorder="1" applyAlignment="1">
      <alignment horizontal="center" vertical="center"/>
    </xf>
    <xf numFmtId="0" fontId="21" fillId="7" borderId="6" xfId="0" applyFont="1" applyFill="1" applyBorder="1" applyAlignment="1">
      <alignment horizontal="center"/>
    </xf>
    <xf numFmtId="0" fontId="26" fillId="0" borderId="6" xfId="0" applyFont="1" applyBorder="1" applyAlignment="1">
      <alignment vertical="top"/>
    </xf>
    <xf numFmtId="0" fontId="4" fillId="0" borderId="6" xfId="0" applyFont="1" applyBorder="1" applyAlignment="1">
      <alignment horizontal="center" vertical="center" wrapText="1"/>
    </xf>
    <xf numFmtId="0" fontId="0" fillId="0" borderId="6" xfId="0" quotePrefix="1" applyBorder="1"/>
    <xf numFmtId="3" fontId="4" fillId="0" borderId="6" xfId="0" applyNumberFormat="1" applyFont="1" applyBorder="1"/>
    <xf numFmtId="0" fontId="6" fillId="0" borderId="6" xfId="0" quotePrefix="1" applyFont="1" applyBorder="1"/>
    <xf numFmtId="3" fontId="13" fillId="0" borderId="6" xfId="0" applyNumberFormat="1" applyFont="1" applyBorder="1"/>
    <xf numFmtId="0" fontId="0" fillId="2" borderId="6" xfId="0" quotePrefix="1" applyFill="1" applyBorder="1"/>
    <xf numFmtId="0" fontId="0" fillId="0" borderId="6" xfId="0" applyBorder="1"/>
    <xf numFmtId="0" fontId="27" fillId="0" borderId="6" xfId="0" applyFont="1" applyBorder="1" applyAlignment="1">
      <alignment vertical="top"/>
    </xf>
    <xf numFmtId="0" fontId="4" fillId="0" borderId="6" xfId="0" quotePrefix="1" applyFont="1" applyBorder="1"/>
    <xf numFmtId="0" fontId="27" fillId="0" borderId="6" xfId="0" quotePrefix="1" applyFont="1" applyBorder="1"/>
    <xf numFmtId="0" fontId="4" fillId="2" borderId="6" xfId="0" quotePrefix="1" applyFont="1" applyFill="1" applyBorder="1"/>
    <xf numFmtId="0" fontId="4" fillId="0" borderId="6" xfId="0" applyFont="1" applyBorder="1"/>
    <xf numFmtId="0" fontId="27" fillId="0" borderId="6" xfId="0" applyFont="1" applyBorder="1" applyAlignment="1">
      <alignment horizontal="left" vertical="top" wrapText="1"/>
    </xf>
    <xf numFmtId="166" fontId="4" fillId="11" borderId="6" xfId="4" applyNumberFormat="1" applyFont="1" applyFill="1" applyBorder="1"/>
    <xf numFmtId="166" fontId="4" fillId="12" borderId="6" xfId="4" applyNumberFormat="1" applyFont="1" applyFill="1" applyBorder="1"/>
    <xf numFmtId="166" fontId="4" fillId="10" borderId="6" xfId="4" applyNumberFormat="1" applyFont="1" applyFill="1" applyBorder="1"/>
    <xf numFmtId="166" fontId="4" fillId="9" borderId="6" xfId="4" applyNumberFormat="1" applyFont="1" applyFill="1" applyBorder="1"/>
    <xf numFmtId="166" fontId="4" fillId="13" borderId="6" xfId="4" applyNumberFormat="1" applyFont="1" applyFill="1" applyBorder="1"/>
    <xf numFmtId="166" fontId="4" fillId="8" borderId="6" xfId="4" applyNumberFormat="1" applyFont="1" applyFill="1" applyBorder="1"/>
    <xf numFmtId="166" fontId="4" fillId="0" borderId="6" xfId="4" applyNumberFormat="1" applyFont="1" applyBorder="1"/>
    <xf numFmtId="0" fontId="4" fillId="2" borderId="10" xfId="0" quotePrefix="1" applyFont="1" applyFill="1" applyBorder="1"/>
    <xf numFmtId="0" fontId="4" fillId="2" borderId="11" xfId="0" applyFont="1" applyFill="1" applyBorder="1" applyAlignment="1">
      <alignment horizontal="center" vertical="center" wrapText="1"/>
    </xf>
    <xf numFmtId="3" fontId="0" fillId="0" borderId="0" xfId="0" applyNumberFormat="1"/>
    <xf numFmtId="0" fontId="6" fillId="2" borderId="1" xfId="0" applyFont="1" applyFill="1" applyBorder="1"/>
    <xf numFmtId="169" fontId="6" fillId="0" borderId="0" xfId="1" applyNumberFormat="1" applyFont="1"/>
    <xf numFmtId="0" fontId="0" fillId="2" borderId="1" xfId="0" applyFill="1" applyBorder="1"/>
    <xf numFmtId="166" fontId="1" fillId="0" borderId="0" xfId="4" applyNumberFormat="1" applyFont="1"/>
    <xf numFmtId="169" fontId="0" fillId="0" borderId="0" xfId="0" applyNumberFormat="1"/>
    <xf numFmtId="3" fontId="4" fillId="0" borderId="1" xfId="0" applyNumberFormat="1" applyFont="1" applyBorder="1" applyAlignment="1">
      <alignment horizontal="right"/>
    </xf>
    <xf numFmtId="3" fontId="4" fillId="0" borderId="1" xfId="0" applyNumberFormat="1" applyFont="1" applyBorder="1"/>
    <xf numFmtId="169" fontId="4" fillId="0" borderId="1" xfId="1" applyNumberFormat="1" applyFont="1" applyBorder="1" applyAlignment="1">
      <alignment horizontal="right"/>
    </xf>
    <xf numFmtId="166" fontId="4" fillId="0" borderId="1" xfId="4" applyNumberFormat="1" applyFont="1" applyBorder="1" applyAlignment="1">
      <alignment horizontal="right"/>
    </xf>
    <xf numFmtId="166" fontId="4" fillId="0" borderId="15" xfId="4" applyNumberFormat="1" applyFont="1" applyBorder="1" applyAlignment="1"/>
    <xf numFmtId="0" fontId="4" fillId="0" borderId="1" xfId="0" applyFont="1" applyBorder="1" applyAlignment="1">
      <alignment horizontal="right"/>
    </xf>
    <xf numFmtId="0" fontId="4" fillId="0" borderId="15" xfId="0" applyFont="1" applyBorder="1"/>
    <xf numFmtId="169" fontId="4" fillId="0" borderId="15" xfId="0" applyNumberFormat="1" applyFont="1" applyBorder="1"/>
    <xf numFmtId="0" fontId="4" fillId="0" borderId="15" xfId="0" applyFont="1" applyBorder="1" applyAlignment="1">
      <alignment horizontal="right"/>
    </xf>
    <xf numFmtId="166" fontId="4" fillId="0" borderId="16" xfId="4" applyNumberFormat="1" applyFont="1" applyBorder="1" applyAlignment="1">
      <alignment horizontal="right"/>
    </xf>
    <xf numFmtId="0" fontId="4" fillId="0" borderId="16" xfId="0" applyFont="1" applyBorder="1" applyAlignment="1">
      <alignment horizontal="right"/>
    </xf>
    <xf numFmtId="0" fontId="4" fillId="0" borderId="17" xfId="0" applyFont="1" applyBorder="1" applyAlignment="1">
      <alignment horizontal="right"/>
    </xf>
    <xf numFmtId="0" fontId="7" fillId="0" borderId="12" xfId="0" applyFont="1" applyBorder="1" applyAlignment="1">
      <alignment horizontal="left" wrapText="1"/>
    </xf>
    <xf numFmtId="43" fontId="7" fillId="0" borderId="13" xfId="1" applyFont="1" applyBorder="1" applyAlignment="1">
      <alignment horizontal="right" wrapText="1"/>
    </xf>
    <xf numFmtId="0" fontId="7" fillId="0" borderId="13" xfId="0" applyFont="1" applyBorder="1" applyAlignment="1">
      <alignment horizontal="right" wrapText="1"/>
    </xf>
    <xf numFmtId="0" fontId="7" fillId="0" borderId="14" xfId="0" applyFont="1" applyBorder="1" applyAlignment="1">
      <alignment horizontal="right" wrapText="1"/>
    </xf>
    <xf numFmtId="0" fontId="7" fillId="0" borderId="0" xfId="0" applyFont="1" applyAlignment="1">
      <alignment wrapText="1"/>
    </xf>
    <xf numFmtId="166" fontId="28" fillId="0" borderId="1" xfId="4" applyNumberFormat="1" applyFont="1" applyBorder="1" applyAlignment="1">
      <alignment horizontal="right"/>
    </xf>
    <xf numFmtId="169" fontId="28" fillId="0" borderId="1" xfId="1" applyNumberFormat="1" applyFont="1" applyBorder="1" applyAlignment="1">
      <alignment horizontal="right"/>
    </xf>
    <xf numFmtId="166" fontId="28" fillId="0" borderId="16" xfId="4" applyNumberFormat="1" applyFont="1" applyBorder="1" applyAlignment="1">
      <alignment horizontal="right"/>
    </xf>
  </cellXfs>
  <cellStyles count="5">
    <cellStyle name="Comma" xfId="1"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E7E3BE"/>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FFE7"/>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product and package size'!A1"/><Relationship Id="rId13" Type="http://schemas.openxmlformats.org/officeDocument/2006/relationships/hyperlink" Target="#forecast!A1"/><Relationship Id="rId3" Type="http://schemas.openxmlformats.org/officeDocument/2006/relationships/hyperlink" Target="#'L52 week-by-week'!A1"/><Relationship Id="rId7" Type="http://schemas.openxmlformats.org/officeDocument/2006/relationships/hyperlink" Target="#'cut vs. whole'!A1"/><Relationship Id="rId12" Type="http://schemas.openxmlformats.org/officeDocument/2006/relationships/hyperlink" Target="#Dictionary!A1"/><Relationship Id="rId2" Type="http://schemas.openxmlformats.org/officeDocument/2006/relationships/hyperlink" Target="#'5-yr-review'!A1"/><Relationship Id="rId1" Type="http://schemas.openxmlformats.org/officeDocument/2006/relationships/image" Target="../media/image1.png"/><Relationship Id="rId6" Type="http://schemas.openxmlformats.org/officeDocument/2006/relationships/hyperlink" Target="#'organic vs. conventional'!A1"/><Relationship Id="rId11" Type="http://schemas.openxmlformats.org/officeDocument/2006/relationships/hyperlink" Target="#'week-by-week'!A1"/><Relationship Id="rId5" Type="http://schemas.openxmlformats.org/officeDocument/2006/relationships/hyperlink" Target="#'fw vs rw'!A1"/><Relationship Id="rId10" Type="http://schemas.openxmlformats.org/officeDocument/2006/relationships/hyperlink" Target="#Merchandising!A1"/><Relationship Id="rId4" Type="http://schemas.openxmlformats.org/officeDocument/2006/relationships/hyperlink" Target="#Markets!A1"/><Relationship Id="rId9" Type="http://schemas.openxmlformats.org/officeDocument/2006/relationships/hyperlink" Target="#Summary!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2098040</xdr:colOff>
      <xdr:row>3</xdr:row>
      <xdr:rowOff>112395</xdr:rowOff>
    </xdr:to>
    <xdr:pic>
      <xdr:nvPicPr>
        <xdr:cNvPr id="2" name="Picture 1">
          <a:extLst>
            <a:ext uri="{FF2B5EF4-FFF2-40B4-BE49-F238E27FC236}">
              <a16:creationId xmlns:a16="http://schemas.microsoft.com/office/drawing/2014/main" id="{DC5CF1A7-753C-4952-8F0D-A77DEE87FB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8040" cy="752475"/>
        </a:xfrm>
        <a:prstGeom prst="rect">
          <a:avLst/>
        </a:prstGeom>
        <a:noFill/>
      </xdr:spPr>
    </xdr:pic>
    <xdr:clientData/>
  </xdr:twoCellAnchor>
  <xdr:twoCellAnchor>
    <xdr:from>
      <xdr:col>0</xdr:col>
      <xdr:colOff>30479</xdr:colOff>
      <xdr:row>24</xdr:row>
      <xdr:rowOff>7620</xdr:rowOff>
    </xdr:from>
    <xdr:to>
      <xdr:col>0</xdr:col>
      <xdr:colOff>3514724</xdr:colOff>
      <xdr:row>24</xdr:row>
      <xdr:rowOff>428625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955D40FB-5D39-4BBE-B999-6614962692D8}"/>
            </a:ext>
          </a:extLst>
        </xdr:cNvPr>
        <xdr:cNvSpPr/>
      </xdr:nvSpPr>
      <xdr:spPr>
        <a:xfrm>
          <a:off x="30479" y="1760220"/>
          <a:ext cx="3484245" cy="421005"/>
        </a:xfrm>
        <a:prstGeom prst="roundRect">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Five-year mushroom sales overview</a:t>
          </a:r>
        </a:p>
      </xdr:txBody>
    </xdr:sp>
    <xdr:clientData/>
  </xdr:twoCellAnchor>
  <xdr:twoCellAnchor>
    <xdr:from>
      <xdr:col>0</xdr:col>
      <xdr:colOff>0</xdr:colOff>
      <xdr:row>22</xdr:row>
      <xdr:rowOff>34360</xdr:rowOff>
    </xdr:from>
    <xdr:to>
      <xdr:col>0</xdr:col>
      <xdr:colOff>3481705</xdr:colOff>
      <xdr:row>22</xdr:row>
      <xdr:rowOff>454095</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8852654F-948A-4671-A4FC-8217D573AC2B}"/>
            </a:ext>
          </a:extLst>
        </xdr:cNvPr>
        <xdr:cNvSpPr/>
      </xdr:nvSpPr>
      <xdr:spPr>
        <a:xfrm>
          <a:off x="0" y="6850027"/>
          <a:ext cx="3481705" cy="419735"/>
        </a:xfrm>
        <a:prstGeom prst="roundRect">
          <a:avLst/>
        </a:prstGeom>
        <a:solidFill>
          <a:schemeClr val="accent6"/>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Latest</a:t>
          </a:r>
          <a:r>
            <a:rPr lang="en-US" sz="1200" b="1" baseline="0">
              <a:solidFill>
                <a:sysClr val="windowText" lastClr="000000"/>
              </a:solidFill>
            </a:rPr>
            <a:t> 52 week by week</a:t>
          </a:r>
          <a:endParaRPr lang="en-US" sz="1200" b="1">
            <a:solidFill>
              <a:sysClr val="windowText" lastClr="000000"/>
            </a:solidFill>
          </a:endParaRPr>
        </a:p>
      </xdr:txBody>
    </xdr:sp>
    <xdr:clientData/>
  </xdr:twoCellAnchor>
  <xdr:twoCellAnchor>
    <xdr:from>
      <xdr:col>0</xdr:col>
      <xdr:colOff>0</xdr:colOff>
      <xdr:row>8</xdr:row>
      <xdr:rowOff>26670</xdr:rowOff>
    </xdr:from>
    <xdr:to>
      <xdr:col>0</xdr:col>
      <xdr:colOff>3484245</xdr:colOff>
      <xdr:row>8</xdr:row>
      <xdr:rowOff>438150</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98E21E5A-66B0-469A-A786-A4D5E76F450B}"/>
            </a:ext>
          </a:extLst>
        </xdr:cNvPr>
        <xdr:cNvSpPr/>
      </xdr:nvSpPr>
      <xdr:spPr>
        <a:xfrm>
          <a:off x="0" y="3493770"/>
          <a:ext cx="3484245" cy="41148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baseline="0">
              <a:solidFill>
                <a:sysClr val="windowText" lastClr="000000"/>
              </a:solidFill>
            </a:rPr>
            <a:t>Market summary</a:t>
          </a:r>
          <a:endParaRPr lang="en-US" sz="1200" b="1">
            <a:solidFill>
              <a:sysClr val="windowText" lastClr="000000"/>
            </a:solidFill>
          </a:endParaRPr>
        </a:p>
      </xdr:txBody>
    </xdr:sp>
    <xdr:clientData/>
  </xdr:twoCellAnchor>
  <xdr:twoCellAnchor>
    <xdr:from>
      <xdr:col>0</xdr:col>
      <xdr:colOff>30479</xdr:colOff>
      <xdr:row>12</xdr:row>
      <xdr:rowOff>7620</xdr:rowOff>
    </xdr:from>
    <xdr:to>
      <xdr:col>0</xdr:col>
      <xdr:colOff>3514724</xdr:colOff>
      <xdr:row>12</xdr:row>
      <xdr:rowOff>428625</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9D21A24C-5370-40A0-8789-100BE06525D8}"/>
            </a:ext>
          </a:extLst>
        </xdr:cNvPr>
        <xdr:cNvSpPr/>
      </xdr:nvSpPr>
      <xdr:spPr>
        <a:xfrm>
          <a:off x="28574" y="1419225"/>
          <a:ext cx="348805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Fixed weight versus random weight</a:t>
          </a:r>
        </a:p>
      </xdr:txBody>
    </xdr:sp>
    <xdr:clientData/>
  </xdr:twoCellAnchor>
  <xdr:twoCellAnchor>
    <xdr:from>
      <xdr:col>0</xdr:col>
      <xdr:colOff>11430</xdr:colOff>
      <xdr:row>14</xdr:row>
      <xdr:rowOff>5715</xdr:rowOff>
    </xdr:from>
    <xdr:to>
      <xdr:col>0</xdr:col>
      <xdr:colOff>3495675</xdr:colOff>
      <xdr:row>14</xdr:row>
      <xdr:rowOff>426720</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48B31E59-091C-4195-A71E-ABB5249CA96F}"/>
            </a:ext>
          </a:extLst>
        </xdr:cNvPr>
        <xdr:cNvSpPr/>
      </xdr:nvSpPr>
      <xdr:spPr>
        <a:xfrm>
          <a:off x="11430" y="5263515"/>
          <a:ext cx="348424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Organic</a:t>
          </a:r>
          <a:r>
            <a:rPr lang="en-US" sz="1200" b="1" baseline="0">
              <a:solidFill>
                <a:sysClr val="windowText" lastClr="000000"/>
              </a:solidFill>
            </a:rPr>
            <a:t> versus conventional</a:t>
          </a:r>
          <a:endParaRPr lang="en-US" sz="1200" b="1">
            <a:solidFill>
              <a:sysClr val="windowText" lastClr="000000"/>
            </a:solidFill>
          </a:endParaRPr>
        </a:p>
      </xdr:txBody>
    </xdr:sp>
    <xdr:clientData/>
  </xdr:twoCellAnchor>
  <xdr:twoCellAnchor>
    <xdr:from>
      <xdr:col>0</xdr:col>
      <xdr:colOff>30479</xdr:colOff>
      <xdr:row>16</xdr:row>
      <xdr:rowOff>7620</xdr:rowOff>
    </xdr:from>
    <xdr:to>
      <xdr:col>0</xdr:col>
      <xdr:colOff>3514724</xdr:colOff>
      <xdr:row>16</xdr:row>
      <xdr:rowOff>428625</xdr:rowOff>
    </xdr:to>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99233DD8-3597-4245-BC84-DEDA57C2B77A}"/>
            </a:ext>
          </a:extLst>
        </xdr:cNvPr>
        <xdr:cNvSpPr/>
      </xdr:nvSpPr>
      <xdr:spPr>
        <a:xfrm>
          <a:off x="28574" y="3057525"/>
          <a:ext cx="348805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Cut/prep</a:t>
          </a:r>
          <a:r>
            <a:rPr lang="en-US" sz="1200" b="1" baseline="0">
              <a:solidFill>
                <a:sysClr val="windowText" lastClr="000000"/>
              </a:solidFill>
            </a:rPr>
            <a:t> no prep</a:t>
          </a:r>
          <a:endParaRPr lang="en-US" sz="1200" b="1">
            <a:solidFill>
              <a:sysClr val="windowText" lastClr="000000"/>
            </a:solidFill>
          </a:endParaRPr>
        </a:p>
      </xdr:txBody>
    </xdr:sp>
    <xdr:clientData/>
  </xdr:twoCellAnchor>
  <xdr:twoCellAnchor>
    <xdr:from>
      <xdr:col>0</xdr:col>
      <xdr:colOff>20955</xdr:colOff>
      <xdr:row>18</xdr:row>
      <xdr:rowOff>24765</xdr:rowOff>
    </xdr:from>
    <xdr:to>
      <xdr:col>0</xdr:col>
      <xdr:colOff>3505200</xdr:colOff>
      <xdr:row>18</xdr:row>
      <xdr:rowOff>445770</xdr:rowOff>
    </xdr:to>
    <xdr:sp macro="" textlink="">
      <xdr:nvSpPr>
        <xdr:cNvPr id="11" name="Rectangle: Rounded Corners 10">
          <a:hlinkClick xmlns:r="http://schemas.openxmlformats.org/officeDocument/2006/relationships" r:id="rId8"/>
          <a:extLst>
            <a:ext uri="{FF2B5EF4-FFF2-40B4-BE49-F238E27FC236}">
              <a16:creationId xmlns:a16="http://schemas.microsoft.com/office/drawing/2014/main" id="{844C1D8F-2124-4A0C-910A-D99604058272}"/>
            </a:ext>
          </a:extLst>
        </xdr:cNvPr>
        <xdr:cNvSpPr/>
      </xdr:nvSpPr>
      <xdr:spPr>
        <a:xfrm>
          <a:off x="20955" y="6520815"/>
          <a:ext cx="348424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Product and pack size</a:t>
          </a:r>
        </a:p>
      </xdr:txBody>
    </xdr:sp>
    <xdr:clientData/>
  </xdr:twoCellAnchor>
  <xdr:twoCellAnchor>
    <xdr:from>
      <xdr:col>0</xdr:col>
      <xdr:colOff>0</xdr:colOff>
      <xdr:row>7</xdr:row>
      <xdr:rowOff>0</xdr:rowOff>
    </xdr:from>
    <xdr:to>
      <xdr:col>0</xdr:col>
      <xdr:colOff>3484245</xdr:colOff>
      <xdr:row>7</xdr:row>
      <xdr:rowOff>421005</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B0173503-F9B9-4FD9-95D9-563F7302450C}"/>
            </a:ext>
          </a:extLst>
        </xdr:cNvPr>
        <xdr:cNvSpPr/>
      </xdr:nvSpPr>
      <xdr:spPr>
        <a:xfrm>
          <a:off x="0" y="2895600"/>
          <a:ext cx="348424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Performance</a:t>
          </a:r>
          <a:r>
            <a:rPr lang="en-US" sz="1200" b="1" baseline="0">
              <a:solidFill>
                <a:sysClr val="windowText" lastClr="000000"/>
              </a:solidFill>
            </a:rPr>
            <a:t> summary</a:t>
          </a:r>
          <a:endParaRPr lang="en-US" sz="1200" b="1">
            <a:solidFill>
              <a:sysClr val="windowText" lastClr="000000"/>
            </a:solidFill>
          </a:endParaRPr>
        </a:p>
      </xdr:txBody>
    </xdr:sp>
    <xdr:clientData/>
  </xdr:twoCellAnchor>
  <xdr:twoCellAnchor>
    <xdr:from>
      <xdr:col>0</xdr:col>
      <xdr:colOff>0</xdr:colOff>
      <xdr:row>10</xdr:row>
      <xdr:rowOff>0</xdr:rowOff>
    </xdr:from>
    <xdr:to>
      <xdr:col>0</xdr:col>
      <xdr:colOff>3488055</xdr:colOff>
      <xdr:row>10</xdr:row>
      <xdr:rowOff>409575</xdr:rowOff>
    </xdr:to>
    <xdr:sp macro="" textlink="">
      <xdr:nvSpPr>
        <xdr:cNvPr id="14" name="Rectangle: Rounded Corners 13">
          <a:hlinkClick xmlns:r="http://schemas.openxmlformats.org/officeDocument/2006/relationships" r:id="rId10"/>
          <a:extLst>
            <a:ext uri="{FF2B5EF4-FFF2-40B4-BE49-F238E27FC236}">
              <a16:creationId xmlns:a16="http://schemas.microsoft.com/office/drawing/2014/main" id="{D0FF3FC7-9D15-4E29-BAB2-8E20E3C36769}"/>
            </a:ext>
          </a:extLst>
        </xdr:cNvPr>
        <xdr:cNvSpPr/>
      </xdr:nvSpPr>
      <xdr:spPr>
        <a:xfrm>
          <a:off x="0" y="4200525"/>
          <a:ext cx="3488055" cy="4095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baseline="0">
              <a:solidFill>
                <a:sysClr val="windowText" lastClr="000000"/>
              </a:solidFill>
            </a:rPr>
            <a:t>Merchandising summary</a:t>
          </a:r>
          <a:endParaRPr lang="en-US" sz="1200" b="1">
            <a:solidFill>
              <a:sysClr val="windowText" lastClr="000000"/>
            </a:solidFill>
          </a:endParaRPr>
        </a:p>
      </xdr:txBody>
    </xdr:sp>
    <xdr:clientData/>
  </xdr:twoCellAnchor>
  <xdr:twoCellAnchor>
    <xdr:from>
      <xdr:col>0</xdr:col>
      <xdr:colOff>20955</xdr:colOff>
      <xdr:row>19</xdr:row>
      <xdr:rowOff>24765</xdr:rowOff>
    </xdr:from>
    <xdr:to>
      <xdr:col>0</xdr:col>
      <xdr:colOff>3505200</xdr:colOff>
      <xdr:row>19</xdr:row>
      <xdr:rowOff>445770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ED4D9339-04BB-4C80-A1FA-D61655E486DA}"/>
            </a:ext>
          </a:extLst>
        </xdr:cNvPr>
        <xdr:cNvSpPr/>
      </xdr:nvSpPr>
      <xdr:spPr>
        <a:xfrm>
          <a:off x="17145" y="5090372"/>
          <a:ext cx="3488055" cy="42291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Quad</a:t>
          </a:r>
          <a:r>
            <a:rPr lang="en-US" sz="1200" b="1" baseline="0">
              <a:solidFill>
                <a:sysClr val="windowText" lastClr="000000"/>
              </a:solidFill>
            </a:rPr>
            <a:t> w</a:t>
          </a:r>
          <a:r>
            <a:rPr lang="en-US" sz="1200" b="1">
              <a:solidFill>
                <a:sysClr val="windowText" lastClr="000000"/>
              </a:solidFill>
            </a:rPr>
            <a:t>eek by week </a:t>
          </a:r>
        </a:p>
      </xdr:txBody>
    </xdr:sp>
    <xdr:clientData/>
  </xdr:twoCellAnchor>
  <xdr:twoCellAnchor>
    <xdr:from>
      <xdr:col>0</xdr:col>
      <xdr:colOff>30479</xdr:colOff>
      <xdr:row>26</xdr:row>
      <xdr:rowOff>7620</xdr:rowOff>
    </xdr:from>
    <xdr:to>
      <xdr:col>0</xdr:col>
      <xdr:colOff>3514724</xdr:colOff>
      <xdr:row>26</xdr:row>
      <xdr:rowOff>428625</xdr:rowOff>
    </xdr:to>
    <xdr:sp macro="" textlink="">
      <xdr:nvSpPr>
        <xdr:cNvPr id="15" name="Rectangle: Rounded Corners 14">
          <a:hlinkClick xmlns:r="http://schemas.openxmlformats.org/officeDocument/2006/relationships" r:id="rId12"/>
          <a:extLst>
            <a:ext uri="{FF2B5EF4-FFF2-40B4-BE49-F238E27FC236}">
              <a16:creationId xmlns:a16="http://schemas.microsoft.com/office/drawing/2014/main" id="{7E2EF803-2DEC-403C-B318-195BEB393576}"/>
            </a:ext>
          </a:extLst>
        </xdr:cNvPr>
        <xdr:cNvSpPr/>
      </xdr:nvSpPr>
      <xdr:spPr>
        <a:xfrm>
          <a:off x="30479" y="6984153"/>
          <a:ext cx="3484245" cy="421005"/>
        </a:xfrm>
        <a:prstGeom prst="roundRect">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Dictionary</a:t>
          </a:r>
          <a:r>
            <a:rPr lang="en-US" sz="1200" b="1" baseline="0">
              <a:solidFill>
                <a:sysClr val="windowText" lastClr="000000"/>
              </a:solidFill>
            </a:rPr>
            <a:t> of IRI terms</a:t>
          </a:r>
          <a:endParaRPr lang="en-US" sz="1200" b="1">
            <a:solidFill>
              <a:sysClr val="windowText" lastClr="000000"/>
            </a:solidFill>
          </a:endParaRPr>
        </a:p>
      </xdr:txBody>
    </xdr:sp>
    <xdr:clientData/>
  </xdr:twoCellAnchor>
  <xdr:twoCellAnchor>
    <xdr:from>
      <xdr:col>0</xdr:col>
      <xdr:colOff>0</xdr:colOff>
      <xdr:row>20</xdr:row>
      <xdr:rowOff>0</xdr:rowOff>
    </xdr:from>
    <xdr:to>
      <xdr:col>0</xdr:col>
      <xdr:colOff>3481705</xdr:colOff>
      <xdr:row>20</xdr:row>
      <xdr:rowOff>419735</xdr:rowOff>
    </xdr:to>
    <xdr:sp macro="" textlink="">
      <xdr:nvSpPr>
        <xdr:cNvPr id="17" name="Rectangle: Rounded Corners 16">
          <a:hlinkClick xmlns:r="http://schemas.openxmlformats.org/officeDocument/2006/relationships" r:id="rId13"/>
          <a:extLst>
            <a:ext uri="{FF2B5EF4-FFF2-40B4-BE49-F238E27FC236}">
              <a16:creationId xmlns:a16="http://schemas.microsoft.com/office/drawing/2014/main" id="{33584073-038A-4E13-9E76-6BEAA7351A87}"/>
            </a:ext>
          </a:extLst>
        </xdr:cNvPr>
        <xdr:cNvSpPr/>
      </xdr:nvSpPr>
      <xdr:spPr>
        <a:xfrm>
          <a:off x="0" y="6244167"/>
          <a:ext cx="3481705" cy="419735"/>
        </a:xfrm>
        <a:prstGeom prst="roundRect">
          <a:avLst/>
        </a:prstGeom>
        <a:solidFill>
          <a:schemeClr val="accent6"/>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Forecast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92428</xdr:colOff>
      <xdr:row>39</xdr:row>
      <xdr:rowOff>1076608</xdr:rowOff>
    </xdr:from>
    <xdr:to>
      <xdr:col>4</xdr:col>
      <xdr:colOff>239889</xdr:colOff>
      <xdr:row>46</xdr:row>
      <xdr:rowOff>28223</xdr:rowOff>
    </xdr:to>
    <xdr:sp macro="" textlink="">
      <xdr:nvSpPr>
        <xdr:cNvPr id="2" name="Right Brace 1">
          <a:extLst>
            <a:ext uri="{FF2B5EF4-FFF2-40B4-BE49-F238E27FC236}">
              <a16:creationId xmlns:a16="http://schemas.microsoft.com/office/drawing/2014/main" id="{F6320036-49F1-4E6F-B788-08604D67ED0C}"/>
            </a:ext>
          </a:extLst>
        </xdr:cNvPr>
        <xdr:cNvSpPr/>
      </xdr:nvSpPr>
      <xdr:spPr>
        <a:xfrm>
          <a:off x="3309761" y="8103941"/>
          <a:ext cx="147461" cy="208428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554355</xdr:colOff>
      <xdr:row>2</xdr:row>
      <xdr:rowOff>78105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DE0DE2F2-B5E6-46D4-806C-C6932C4BB468}"/>
            </a:ext>
          </a:extLst>
        </xdr:cNvPr>
        <xdr:cNvSpPr/>
      </xdr:nvSpPr>
      <xdr:spPr>
        <a:xfrm>
          <a:off x="0" y="0"/>
          <a:ext cx="199263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106680</xdr:colOff>
      <xdr:row>3</xdr:row>
      <xdr:rowOff>68580</xdr:rowOff>
    </xdr:from>
    <xdr:to>
      <xdr:col>0</xdr:col>
      <xdr:colOff>2103120</xdr:colOff>
      <xdr:row>5</xdr:row>
      <xdr:rowOff>154305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F428CCE7-5872-476D-90AB-2EFFC3059384}"/>
            </a:ext>
          </a:extLst>
        </xdr:cNvPr>
        <xdr:cNvSpPr/>
      </xdr:nvSpPr>
      <xdr:spPr>
        <a:xfrm>
          <a:off x="106680" y="571500"/>
          <a:ext cx="199644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xdr:colOff>
      <xdr:row>0</xdr:row>
      <xdr:rowOff>0</xdr:rowOff>
    </xdr:from>
    <xdr:to>
      <xdr:col>1</xdr:col>
      <xdr:colOff>1066801</xdr:colOff>
      <xdr:row>4</xdr:row>
      <xdr:rowOff>0</xdr:rowOff>
    </xdr:to>
    <xdr:sp macro="" textlink="">
      <xdr:nvSpPr>
        <xdr:cNvPr id="2" name="Shape 1">
          <a:extLst>
            <a:ext uri="{FF2B5EF4-FFF2-40B4-BE49-F238E27FC236}">
              <a16:creationId xmlns:a16="http://schemas.microsoft.com/office/drawing/2014/main" id="{21A89867-123F-477F-AB86-5C801A24A4C9}"/>
            </a:ext>
          </a:extLst>
        </xdr:cNvPr>
        <xdr:cNvSpPr/>
      </xdr:nvSpPr>
      <xdr:spPr>
        <a:xfrm>
          <a:off x="1" y="0"/>
          <a:ext cx="3676650" cy="685800"/>
        </a:xfrm>
        <a:prstGeom prst="rect">
          <a:avLst/>
        </a:prstGeom>
        <a:solidFill>
          <a:srgbClr val="FFFFFF"/>
        </a:solidFill>
      </xdr:spPr>
      <xdr:txBody>
        <a:bodyPr rtlCol="0" anchor="t"/>
        <a:lstStyle/>
        <a:p>
          <a:r>
            <a:rPr lang="en-US" sz="900" u="none">
              <a:solidFill>
                <a:srgbClr val="000000"/>
              </a:solidFill>
              <a:latin typeface="Arial"/>
            </a:rPr>
            <a:t>
</a:t>
          </a:r>
          <a:r>
            <a:rPr lang="en-US" sz="1000" b="1" u="none">
              <a:solidFill>
                <a:srgbClr val="000000"/>
              </a:solidFill>
              <a:latin typeface="Arial"/>
            </a:rPr>
            <a:t>Calendar</a:t>
          </a:r>
          <a:r>
            <a:rPr lang="en-US" sz="1000" b="1" u="none" baseline="0">
              <a:solidFill>
                <a:srgbClr val="000000"/>
              </a:solidFill>
              <a:latin typeface="Arial"/>
            </a:rPr>
            <a:t> years 2016-2021</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twoCellAnchor>
    <xdr:from>
      <xdr:col>0</xdr:col>
      <xdr:colOff>83820</xdr:colOff>
      <xdr:row>3</xdr:row>
      <xdr:rowOff>87630</xdr:rowOff>
    </xdr:from>
    <xdr:to>
      <xdr:col>0</xdr:col>
      <xdr:colOff>2074545</xdr:colOff>
      <xdr:row>5</xdr:row>
      <xdr:rowOff>163830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CE64FCBC-9623-4777-B6FC-A00F29A42183}"/>
            </a:ext>
          </a:extLst>
        </xdr:cNvPr>
        <xdr:cNvSpPr/>
      </xdr:nvSpPr>
      <xdr:spPr>
        <a:xfrm>
          <a:off x="83820" y="590550"/>
          <a:ext cx="1990725" cy="41148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106680</xdr:colOff>
      <xdr:row>1</xdr:row>
      <xdr:rowOff>68580</xdr:rowOff>
    </xdr:from>
    <xdr:to>
      <xdr:col>0</xdr:col>
      <xdr:colOff>2103120</xdr:colOff>
      <xdr:row>3</xdr:row>
      <xdr:rowOff>154305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60D3FB3-CF7F-49EA-AB82-16DE86D00A08}"/>
            </a:ext>
          </a:extLst>
        </xdr:cNvPr>
        <xdr:cNvSpPr/>
      </xdr:nvSpPr>
      <xdr:spPr>
        <a:xfrm>
          <a:off x="106680" y="571500"/>
          <a:ext cx="199644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3</xdr:row>
      <xdr:rowOff>60961</xdr:rowOff>
    </xdr:from>
    <xdr:to>
      <xdr:col>0</xdr:col>
      <xdr:colOff>2110740</xdr:colOff>
      <xdr:row>6</xdr:row>
      <xdr:rowOff>7621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D9140F3-38AA-41F0-998A-35A7AF910EDD}"/>
            </a:ext>
          </a:extLst>
        </xdr:cNvPr>
        <xdr:cNvSpPr/>
      </xdr:nvSpPr>
      <xdr:spPr>
        <a:xfrm>
          <a:off x="114300" y="731521"/>
          <a:ext cx="1996440" cy="44958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twoCellAnchor editAs="absolute">
    <xdr:from>
      <xdr:col>0</xdr:col>
      <xdr:colOff>0</xdr:colOff>
      <xdr:row>0</xdr:row>
      <xdr:rowOff>0</xdr:rowOff>
    </xdr:from>
    <xdr:to>
      <xdr:col>0</xdr:col>
      <xdr:colOff>2781300</xdr:colOff>
      <xdr:row>3</xdr:row>
      <xdr:rowOff>0</xdr:rowOff>
    </xdr:to>
    <xdr:sp macro="" textlink="">
      <xdr:nvSpPr>
        <xdr:cNvPr id="3" name="Shape 1">
          <a:extLst>
            <a:ext uri="{FF2B5EF4-FFF2-40B4-BE49-F238E27FC236}">
              <a16:creationId xmlns:a16="http://schemas.microsoft.com/office/drawing/2014/main" id="{3303F62D-7136-43BD-89CB-DC95E9B46DF3}"/>
            </a:ext>
          </a:extLst>
        </xdr:cNvPr>
        <xdr:cNvSpPr/>
      </xdr:nvSpPr>
      <xdr:spPr>
        <a:xfrm>
          <a:off x="0" y="0"/>
          <a:ext cx="2781300" cy="502920"/>
        </a:xfrm>
        <a:prstGeom prst="rect">
          <a:avLst/>
        </a:prstGeom>
        <a:solidFill>
          <a:srgbClr val="FFFFFF"/>
        </a:solidFill>
      </xdr:spPr>
      <xdr:txBody>
        <a:bodyPr rtlCol="0" anchor="t"/>
        <a:lstStyle/>
        <a:p>
          <a:r>
            <a:rPr lang="en-US" sz="900" u="none">
              <a:solidFill>
                <a:srgbClr val="000000"/>
              </a:solidFill>
              <a:latin typeface="Arial"/>
            </a:rPr>
            <a:t>
M</a:t>
          </a:r>
          <a:r>
            <a:rPr lang="en-US" sz="1000" b="1" u="none">
              <a:solidFill>
                <a:srgbClr val="000000"/>
              </a:solidFill>
              <a:latin typeface="Arial"/>
            </a:rPr>
            <a:t>ushroom topline report</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5</xdr:row>
      <xdr:rowOff>100966</xdr:rowOff>
    </xdr:from>
    <xdr:to>
      <xdr:col>1</xdr:col>
      <xdr:colOff>310515</xdr:colOff>
      <xdr:row>8</xdr:row>
      <xdr:rowOff>5715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12D19786-62F4-441B-865B-3575628D48F0}"/>
            </a:ext>
          </a:extLst>
        </xdr:cNvPr>
        <xdr:cNvSpPr/>
      </xdr:nvSpPr>
      <xdr:spPr>
        <a:xfrm>
          <a:off x="66675" y="958216"/>
          <a:ext cx="2396490" cy="419099"/>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twoCellAnchor editAs="absolute">
    <xdr:from>
      <xdr:col>0</xdr:col>
      <xdr:colOff>0</xdr:colOff>
      <xdr:row>0</xdr:row>
      <xdr:rowOff>0</xdr:rowOff>
    </xdr:from>
    <xdr:to>
      <xdr:col>1</xdr:col>
      <xdr:colOff>748030</xdr:colOff>
      <xdr:row>4</xdr:row>
      <xdr:rowOff>0</xdr:rowOff>
    </xdr:to>
    <xdr:sp macro="" textlink="">
      <xdr:nvSpPr>
        <xdr:cNvPr id="3" name="Shape 1">
          <a:extLst>
            <a:ext uri="{FF2B5EF4-FFF2-40B4-BE49-F238E27FC236}">
              <a16:creationId xmlns:a16="http://schemas.microsoft.com/office/drawing/2014/main" id="{CC75D123-EEA1-46DA-8FDD-533E1127D492}"/>
            </a:ext>
          </a:extLst>
        </xdr:cNvPr>
        <xdr:cNvSpPr/>
      </xdr:nvSpPr>
      <xdr:spPr>
        <a:xfrm>
          <a:off x="0" y="0"/>
          <a:ext cx="2819400" cy="670560"/>
        </a:xfrm>
        <a:prstGeom prst="rect">
          <a:avLst/>
        </a:prstGeom>
        <a:solidFill>
          <a:srgbClr val="FFFFFF"/>
        </a:solidFill>
      </xdr:spPr>
      <xdr:txBody>
        <a:bodyPr rtlCol="0" anchor="t"/>
        <a:lstStyle/>
        <a:p>
          <a:r>
            <a:rPr lang="en-US" sz="900" u="none">
              <a:solidFill>
                <a:srgbClr val="000000"/>
              </a:solidFill>
              <a:latin typeface="Arial"/>
            </a:rPr>
            <a:t>
</a:t>
          </a:r>
          <a:r>
            <a:rPr lang="en-US" sz="1000" b="1" u="none">
              <a:solidFill>
                <a:srgbClr val="000000"/>
              </a:solidFill>
              <a:latin typeface="Arial"/>
            </a:rPr>
            <a:t>2022 mushroom </a:t>
          </a:r>
          <a:br>
            <a:rPr lang="en-US" sz="1000" b="1" u="none">
              <a:solidFill>
                <a:srgbClr val="000000"/>
              </a:solidFill>
              <a:latin typeface="Arial"/>
            </a:rPr>
          </a:br>
          <a:r>
            <a:rPr lang="en-US" sz="1000" b="1" u="none">
              <a:solidFill>
                <a:srgbClr val="000000"/>
              </a:solidFill>
              <a:latin typeface="Arial"/>
            </a:rPr>
            <a:t>topline report by market</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twoCellAnchor editAs="oneCell">
    <xdr:from>
      <xdr:col>1</xdr:col>
      <xdr:colOff>996317</xdr:colOff>
      <xdr:row>2</xdr:row>
      <xdr:rowOff>1</xdr:rowOff>
    </xdr:from>
    <xdr:to>
      <xdr:col>2</xdr:col>
      <xdr:colOff>2157873</xdr:colOff>
      <xdr:row>13</xdr:row>
      <xdr:rowOff>64135</xdr:rowOff>
    </xdr:to>
    <xdr:pic>
      <xdr:nvPicPr>
        <xdr:cNvPr id="211" name="Picture 210">
          <a:extLst>
            <a:ext uri="{FF2B5EF4-FFF2-40B4-BE49-F238E27FC236}">
              <a16:creationId xmlns:a16="http://schemas.microsoft.com/office/drawing/2014/main" id="{641FCFD8-8036-449F-83EF-B5C07F69B5EC}"/>
            </a:ext>
          </a:extLst>
        </xdr:cNvPr>
        <xdr:cNvPicPr>
          <a:picLocks noChangeAspect="1"/>
        </xdr:cNvPicPr>
      </xdr:nvPicPr>
      <xdr:blipFill>
        <a:blip xmlns:r="http://schemas.openxmlformats.org/officeDocument/2006/relationships" r:embed="rId2"/>
        <a:stretch>
          <a:fillRect/>
        </a:stretch>
      </xdr:blipFill>
      <xdr:spPr>
        <a:xfrm>
          <a:off x="3076577" y="335281"/>
          <a:ext cx="3259596" cy="1912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4</xdr:row>
      <xdr:rowOff>53341</xdr:rowOff>
    </xdr:from>
    <xdr:to>
      <xdr:col>1</xdr:col>
      <xdr:colOff>9525</xdr:colOff>
      <xdr:row>7</xdr:row>
      <xdr:rowOff>11431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9BED18D7-646C-4BDC-B61A-F062B5E36DB0}"/>
            </a:ext>
          </a:extLst>
        </xdr:cNvPr>
        <xdr:cNvSpPr/>
      </xdr:nvSpPr>
      <xdr:spPr>
        <a:xfrm>
          <a:off x="114300" y="739141"/>
          <a:ext cx="2600325" cy="47244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twoCellAnchor editAs="absolute">
    <xdr:from>
      <xdr:col>0</xdr:col>
      <xdr:colOff>0</xdr:colOff>
      <xdr:row>0</xdr:row>
      <xdr:rowOff>0</xdr:rowOff>
    </xdr:from>
    <xdr:to>
      <xdr:col>1</xdr:col>
      <xdr:colOff>574040</xdr:colOff>
      <xdr:row>4</xdr:row>
      <xdr:rowOff>0</xdr:rowOff>
    </xdr:to>
    <xdr:sp macro="" textlink="">
      <xdr:nvSpPr>
        <xdr:cNvPr id="3" name="Shape 1">
          <a:extLst>
            <a:ext uri="{FF2B5EF4-FFF2-40B4-BE49-F238E27FC236}">
              <a16:creationId xmlns:a16="http://schemas.microsoft.com/office/drawing/2014/main" id="{43D379CA-971C-4692-9B75-B7BAB920DE71}"/>
            </a:ext>
          </a:extLst>
        </xdr:cNvPr>
        <xdr:cNvSpPr/>
      </xdr:nvSpPr>
      <xdr:spPr>
        <a:xfrm>
          <a:off x="0" y="0"/>
          <a:ext cx="2819400" cy="685800"/>
        </a:xfrm>
        <a:prstGeom prst="rect">
          <a:avLst/>
        </a:prstGeom>
        <a:solidFill>
          <a:srgbClr val="FFFFFF"/>
        </a:solidFill>
      </xdr:spPr>
      <xdr:txBody>
        <a:bodyPr rtlCol="0" anchor="t"/>
        <a:lstStyle/>
        <a:p>
          <a:r>
            <a:rPr lang="en-US" sz="900" u="none">
              <a:solidFill>
                <a:srgbClr val="000000"/>
              </a:solidFill>
              <a:latin typeface="Arial"/>
            </a:rPr>
            <a:t>
</a:t>
          </a:r>
          <a:r>
            <a:rPr lang="en-US" sz="1000" b="1" u="none">
              <a:solidFill>
                <a:srgbClr val="000000"/>
              </a:solidFill>
              <a:latin typeface="Arial"/>
            </a:rPr>
            <a:t>2022 mushroom topline report by market</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twoCellAnchor editAs="oneCell">
    <xdr:from>
      <xdr:col>1</xdr:col>
      <xdr:colOff>594995</xdr:colOff>
      <xdr:row>2</xdr:row>
      <xdr:rowOff>72390</xdr:rowOff>
    </xdr:from>
    <xdr:to>
      <xdr:col>2</xdr:col>
      <xdr:colOff>1755140</xdr:colOff>
      <xdr:row>13</xdr:row>
      <xdr:rowOff>41651</xdr:rowOff>
    </xdr:to>
    <xdr:pic>
      <xdr:nvPicPr>
        <xdr:cNvPr id="4" name="Picture 3">
          <a:extLst>
            <a:ext uri="{FF2B5EF4-FFF2-40B4-BE49-F238E27FC236}">
              <a16:creationId xmlns:a16="http://schemas.microsoft.com/office/drawing/2014/main" id="{762835FB-E5CF-4B4D-B63A-4A683EBFD260}"/>
            </a:ext>
          </a:extLst>
        </xdr:cNvPr>
        <xdr:cNvPicPr>
          <a:picLocks noChangeAspect="1"/>
        </xdr:cNvPicPr>
      </xdr:nvPicPr>
      <xdr:blipFill>
        <a:blip xmlns:r="http://schemas.openxmlformats.org/officeDocument/2006/relationships" r:embed="rId2"/>
        <a:stretch>
          <a:fillRect/>
        </a:stretch>
      </xdr:blipFill>
      <xdr:spPr>
        <a:xfrm>
          <a:off x="2836545" y="402590"/>
          <a:ext cx="3068955" cy="17917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129540</xdr:colOff>
      <xdr:row>0</xdr:row>
      <xdr:rowOff>83820</xdr:rowOff>
    </xdr:from>
    <xdr:to>
      <xdr:col>0</xdr:col>
      <xdr:colOff>2122170</xdr:colOff>
      <xdr:row>3</xdr:row>
      <xdr:rowOff>1905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D18EF85-6D30-481C-908B-62B9C6116262}"/>
            </a:ext>
          </a:extLst>
        </xdr:cNvPr>
        <xdr:cNvSpPr/>
      </xdr:nvSpPr>
      <xdr:spPr>
        <a:xfrm>
          <a:off x="129540" y="83820"/>
          <a:ext cx="199263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83820</xdr:colOff>
      <xdr:row>0</xdr:row>
      <xdr:rowOff>53340</xdr:rowOff>
    </xdr:from>
    <xdr:to>
      <xdr:col>0</xdr:col>
      <xdr:colOff>2076450</xdr:colOff>
      <xdr:row>2</xdr:row>
      <xdr:rowOff>139065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CF6E3F51-9A76-4E79-8EBB-30E7C6D3CC08}"/>
            </a:ext>
          </a:extLst>
        </xdr:cNvPr>
        <xdr:cNvSpPr/>
      </xdr:nvSpPr>
      <xdr:spPr>
        <a:xfrm>
          <a:off x="83820" y="53340"/>
          <a:ext cx="1992630" cy="421005"/>
        </a:xfrm>
        <a:prstGeom prst="roundRect">
          <a:avLst/>
        </a:prstGeom>
        <a:gradFill rotWithShape="1">
          <a:gsLst>
            <a:gs pos="0">
              <a:srgbClr val="F79646">
                <a:shade val="51000"/>
                <a:satMod val="130000"/>
              </a:srgbClr>
            </a:gs>
            <a:gs pos="80000">
              <a:srgbClr val="F79646">
                <a:shade val="93000"/>
                <a:satMod val="130000"/>
              </a:srgbClr>
            </a:gs>
            <a:gs pos="100000">
              <a:srgbClr val="F79646">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Return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2084070</xdr:colOff>
      <xdr:row>3</xdr:row>
      <xdr:rowOff>1905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8F3144E6-E36F-44C3-B307-6E9A6F969FD7}"/>
            </a:ext>
          </a:extLst>
        </xdr:cNvPr>
        <xdr:cNvSpPr/>
      </xdr:nvSpPr>
      <xdr:spPr>
        <a:xfrm>
          <a:off x="91440" y="83820"/>
          <a:ext cx="199263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1992630</xdr:colOff>
      <xdr:row>3</xdr:row>
      <xdr:rowOff>85725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AE45D55B-72DE-4323-A2D5-7633A3A9CAB2}"/>
            </a:ext>
          </a:extLst>
        </xdr:cNvPr>
        <xdr:cNvSpPr/>
      </xdr:nvSpPr>
      <xdr:spPr>
        <a:xfrm>
          <a:off x="0" y="167640"/>
          <a:ext cx="199263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1992630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17A2B02F-F065-4985-BC27-CCFA90252CA3}"/>
            </a:ext>
          </a:extLst>
        </xdr:cNvPr>
        <xdr:cNvSpPr/>
      </xdr:nvSpPr>
      <xdr:spPr>
        <a:xfrm>
          <a:off x="0" y="171450"/>
          <a:ext cx="1996440" cy="43053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twoCellAnchor editAs="oneCell">
    <xdr:from>
      <xdr:col>1</xdr:col>
      <xdr:colOff>0</xdr:colOff>
      <xdr:row>1</xdr:row>
      <xdr:rowOff>0</xdr:rowOff>
    </xdr:from>
    <xdr:to>
      <xdr:col>1</xdr:col>
      <xdr:colOff>2362200</xdr:colOff>
      <xdr:row>9</xdr:row>
      <xdr:rowOff>72687</xdr:rowOff>
    </xdr:to>
    <xdr:pic>
      <xdr:nvPicPr>
        <xdr:cNvPr id="3" name="Picture 2">
          <a:extLst>
            <a:ext uri="{FF2B5EF4-FFF2-40B4-BE49-F238E27FC236}">
              <a16:creationId xmlns:a16="http://schemas.microsoft.com/office/drawing/2014/main" id="{24DC4767-6C00-450B-88E1-5253DBB9E493}"/>
            </a:ext>
          </a:extLst>
        </xdr:cNvPr>
        <xdr:cNvPicPr>
          <a:picLocks noChangeAspect="1"/>
        </xdr:cNvPicPr>
      </xdr:nvPicPr>
      <xdr:blipFill>
        <a:blip xmlns:r="http://schemas.openxmlformats.org/officeDocument/2006/relationships" r:embed="rId2"/>
        <a:stretch>
          <a:fillRect/>
        </a:stretch>
      </xdr:blipFill>
      <xdr:spPr>
        <a:xfrm>
          <a:off x="2552700" y="171450"/>
          <a:ext cx="2362200" cy="14392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33832-8D06-4EF9-9F1E-76711915F80E}">
  <dimension ref="A2:B28"/>
  <sheetViews>
    <sheetView showGridLines="0" tabSelected="1" zoomScale="90" zoomScaleNormal="90" workbookViewId="0">
      <selection activeCell="B21" sqref="B21"/>
    </sheetView>
  </sheetViews>
  <sheetFormatPr defaultRowHeight="13.2" x14ac:dyDescent="0.25"/>
  <cols>
    <col min="1" max="1" width="54.109375" customWidth="1"/>
    <col min="2" max="2" width="103.21875" style="22" customWidth="1"/>
  </cols>
  <sheetData>
    <row r="2" spans="1:2" ht="22.8" x14ac:dyDescent="0.4">
      <c r="B2" s="40" t="s">
        <v>322</v>
      </c>
    </row>
    <row r="3" spans="1:2" x14ac:dyDescent="0.25">
      <c r="B3" s="41" t="s">
        <v>323</v>
      </c>
    </row>
    <row r="4" spans="1:2" x14ac:dyDescent="0.25">
      <c r="B4" s="22" t="s">
        <v>111</v>
      </c>
    </row>
    <row r="5" spans="1:2" x14ac:dyDescent="0.25">
      <c r="B5" s="41"/>
    </row>
    <row r="6" spans="1:2" ht="21" x14ac:dyDescent="0.4">
      <c r="A6" s="19" t="s">
        <v>62</v>
      </c>
    </row>
    <row r="7" spans="1:2" s="21" customFormat="1" ht="5.4" customHeight="1" x14ac:dyDescent="0.25">
      <c r="B7" s="23"/>
    </row>
    <row r="8" spans="1:2" s="21" customFormat="1" ht="45.6" customHeight="1" x14ac:dyDescent="0.25">
      <c r="B8" s="43" t="s">
        <v>276</v>
      </c>
    </row>
    <row r="9" spans="1:2" s="21" customFormat="1" ht="39" customHeight="1" x14ac:dyDescent="0.25">
      <c r="B9" s="43" t="s">
        <v>120</v>
      </c>
    </row>
    <row r="10" spans="1:2" s="21" customFormat="1" ht="12" customHeight="1" x14ac:dyDescent="0.25">
      <c r="B10" s="43"/>
    </row>
    <row r="11" spans="1:2" s="21" customFormat="1" ht="37.799999999999997" customHeight="1" x14ac:dyDescent="0.25">
      <c r="A11" s="20"/>
      <c r="B11" s="43" t="s">
        <v>121</v>
      </c>
    </row>
    <row r="12" spans="1:2" s="21" customFormat="1" ht="11.4" customHeight="1" x14ac:dyDescent="0.25">
      <c r="B12" s="43"/>
    </row>
    <row r="13" spans="1:2" s="21" customFormat="1" ht="38.4" customHeight="1" x14ac:dyDescent="0.25">
      <c r="A13" s="20"/>
      <c r="B13" s="43" t="s">
        <v>307</v>
      </c>
    </row>
    <row r="14" spans="1:2" s="21" customFormat="1" ht="15" customHeight="1" x14ac:dyDescent="0.25">
      <c r="A14" s="20"/>
      <c r="B14" s="43"/>
    </row>
    <row r="15" spans="1:2" s="21" customFormat="1" ht="40.799999999999997" customHeight="1" x14ac:dyDescent="0.25">
      <c r="B15" s="43" t="s">
        <v>305</v>
      </c>
    </row>
    <row r="16" spans="1:2" s="21" customFormat="1" ht="9" customHeight="1" x14ac:dyDescent="0.25">
      <c r="B16" s="43"/>
    </row>
    <row r="17" spans="1:2" s="21" customFormat="1" ht="37.200000000000003" customHeight="1" x14ac:dyDescent="0.25">
      <c r="A17" s="20"/>
      <c r="B17" s="43" t="s">
        <v>306</v>
      </c>
    </row>
    <row r="18" spans="1:2" s="21" customFormat="1" ht="10.199999999999999" customHeight="1" x14ac:dyDescent="0.25">
      <c r="A18" s="20"/>
      <c r="B18" s="43"/>
    </row>
    <row r="19" spans="1:2" s="21" customFormat="1" ht="46.8" customHeight="1" x14ac:dyDescent="0.25">
      <c r="B19" s="43" t="s">
        <v>122</v>
      </c>
    </row>
    <row r="20" spans="1:2" s="21" customFormat="1" ht="46.8" customHeight="1" x14ac:dyDescent="0.25">
      <c r="B20" s="43" t="s">
        <v>447</v>
      </c>
    </row>
    <row r="21" spans="1:2" s="21" customFormat="1" ht="37.200000000000003" customHeight="1" x14ac:dyDescent="0.25">
      <c r="B21" s="43" t="s">
        <v>408</v>
      </c>
    </row>
    <row r="22" spans="1:2" s="21" customFormat="1" ht="7.8" customHeight="1" x14ac:dyDescent="0.25">
      <c r="B22" s="43"/>
    </row>
    <row r="23" spans="1:2" s="21" customFormat="1" ht="37.200000000000003" customHeight="1" x14ac:dyDescent="0.25">
      <c r="B23" s="43" t="s">
        <v>227</v>
      </c>
    </row>
    <row r="24" spans="1:2" ht="5.4" customHeight="1" x14ac:dyDescent="0.25">
      <c r="B24" s="43"/>
    </row>
    <row r="25" spans="1:2" s="21" customFormat="1" ht="38.4" customHeight="1" x14ac:dyDescent="0.25">
      <c r="A25" s="20"/>
      <c r="B25" s="43" t="s">
        <v>117</v>
      </c>
    </row>
    <row r="26" spans="1:2" s="2" customFormat="1" ht="5.4" customHeight="1" x14ac:dyDescent="0.25">
      <c r="B26" s="43"/>
    </row>
    <row r="27" spans="1:2" s="21" customFormat="1" ht="38.4" customHeight="1" x14ac:dyDescent="0.25">
      <c r="A27" s="20"/>
      <c r="B27" s="43" t="s">
        <v>150</v>
      </c>
    </row>
    <row r="28" spans="1:2" s="21" customFormat="1" ht="15" customHeight="1" x14ac:dyDescent="0.25">
      <c r="A28" s="20"/>
      <c r="B28" s="23"/>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77AD0-BA47-4734-9D73-FCB882B5BCAE}">
  <dimension ref="A5:P53"/>
  <sheetViews>
    <sheetView zoomScale="90" zoomScaleNormal="90" workbookViewId="0">
      <selection activeCell="B13" sqref="B13"/>
    </sheetView>
  </sheetViews>
  <sheetFormatPr defaultRowHeight="13.2" x14ac:dyDescent="0.25"/>
  <cols>
    <col min="1" max="1" width="8.88671875" style="44"/>
    <col min="2" max="3" width="12.109375" style="44" bestFit="1" customWidth="1"/>
    <col min="4" max="4" width="13.77734375" style="44" customWidth="1"/>
    <col min="5" max="5" width="12.109375" style="44" bestFit="1" customWidth="1"/>
    <col min="6" max="6" width="13.6640625" style="44" customWidth="1"/>
    <col min="7" max="10" width="12.109375" style="44" bestFit="1" customWidth="1"/>
    <col min="11" max="11" width="13.5546875" style="44" customWidth="1"/>
    <col min="12" max="12" width="13.44140625" style="44" customWidth="1"/>
    <col min="13" max="13" width="13.33203125" style="44" customWidth="1"/>
    <col min="14" max="14" width="13.6640625" style="44" customWidth="1"/>
    <col min="15" max="15" width="8.88671875" style="44"/>
    <col min="16" max="16" width="13.5546875" style="44" customWidth="1"/>
    <col min="17" max="16384" width="8.88671875" style="44"/>
  </cols>
  <sheetData>
    <row r="5" spans="1:14" ht="13.8" x14ac:dyDescent="0.25">
      <c r="A5" s="142" t="s">
        <v>409</v>
      </c>
      <c r="B5" s="135" t="s">
        <v>417</v>
      </c>
      <c r="C5" s="135" t="s">
        <v>418</v>
      </c>
      <c r="D5" s="135" t="s">
        <v>419</v>
      </c>
      <c r="E5" s="135" t="s">
        <v>420</v>
      </c>
      <c r="F5" s="135" t="s">
        <v>421</v>
      </c>
      <c r="G5" s="135" t="s">
        <v>422</v>
      </c>
      <c r="H5" s="135" t="s">
        <v>423</v>
      </c>
      <c r="I5" s="135" t="s">
        <v>424</v>
      </c>
      <c r="J5" s="135" t="s">
        <v>425</v>
      </c>
      <c r="K5" s="135" t="s">
        <v>426</v>
      </c>
      <c r="L5" s="135" t="s">
        <v>427</v>
      </c>
      <c r="M5" s="135" t="s">
        <v>428</v>
      </c>
      <c r="N5" s="135" t="s">
        <v>429</v>
      </c>
    </row>
    <row r="6" spans="1:14" x14ac:dyDescent="0.25">
      <c r="A6" s="143" t="s">
        <v>410</v>
      </c>
      <c r="B6" s="137">
        <v>23727333.302303549</v>
      </c>
      <c r="C6" s="137">
        <v>23193653.615878921</v>
      </c>
      <c r="D6" s="137">
        <v>22821988.432581883</v>
      </c>
      <c r="E6" s="137">
        <v>22292008.888949186</v>
      </c>
      <c r="F6" s="137">
        <v>21446458.816655524</v>
      </c>
      <c r="G6" s="137">
        <v>20916492.454206605</v>
      </c>
      <c r="H6" s="137">
        <v>20419902.023473453</v>
      </c>
      <c r="I6" s="137">
        <v>20114192.225512836</v>
      </c>
      <c r="J6" s="137">
        <v>20424171.776240118</v>
      </c>
      <c r="K6" s="137">
        <v>20685024.611330062</v>
      </c>
      <c r="L6" s="137">
        <v>20953422.912742492</v>
      </c>
      <c r="M6" s="137">
        <v>22778287.737672586</v>
      </c>
      <c r="N6" s="137">
        <v>23411391.828628346</v>
      </c>
    </row>
    <row r="7" spans="1:14" x14ac:dyDescent="0.25">
      <c r="A7" s="143" t="s">
        <v>411</v>
      </c>
      <c r="B7" s="137">
        <v>24451639.796181347</v>
      </c>
      <c r="C7" s="137">
        <v>23318614.021981109</v>
      </c>
      <c r="D7" s="137">
        <v>23131624.679424364</v>
      </c>
      <c r="E7" s="137">
        <v>22802012.643134158</v>
      </c>
      <c r="F7" s="137">
        <v>21777393.696146827</v>
      </c>
      <c r="G7" s="137">
        <v>21562632.776078757</v>
      </c>
      <c r="H7" s="137">
        <v>20435947.778409507</v>
      </c>
      <c r="I7" s="137">
        <v>20091025.798243545</v>
      </c>
      <c r="J7" s="137">
        <v>20503555.859219529</v>
      </c>
      <c r="K7" s="137">
        <v>20632876.485669401</v>
      </c>
      <c r="L7" s="137">
        <v>21049948.002109535</v>
      </c>
      <c r="M7" s="137">
        <v>22975638.517418105</v>
      </c>
      <c r="N7" s="137">
        <v>23013521.110011645</v>
      </c>
    </row>
    <row r="8" spans="1:14" ht="13.8" x14ac:dyDescent="0.3">
      <c r="A8" s="144" t="s">
        <v>412</v>
      </c>
      <c r="B8" s="139">
        <v>24763569.415695265</v>
      </c>
      <c r="C8" s="139">
        <v>23046220.715991266</v>
      </c>
      <c r="D8" s="139">
        <v>22621556.577218886</v>
      </c>
      <c r="E8" s="139">
        <v>22447272.066050854</v>
      </c>
      <c r="F8" s="139">
        <v>21079792.962755881</v>
      </c>
      <c r="G8" s="139">
        <v>20830128.037556842</v>
      </c>
      <c r="H8" s="139">
        <v>20094670.456089817</v>
      </c>
      <c r="I8" s="139">
        <v>19751190.399759874</v>
      </c>
      <c r="J8" s="139">
        <v>20137538.508587353</v>
      </c>
      <c r="K8" s="139">
        <v>20296668.107899617</v>
      </c>
      <c r="L8" s="139">
        <v>20482458.604902163</v>
      </c>
      <c r="M8" s="139">
        <v>22960692.957613599</v>
      </c>
      <c r="N8" s="139">
        <v>22578163.301471651</v>
      </c>
    </row>
    <row r="9" spans="1:14" x14ac:dyDescent="0.25">
      <c r="A9" s="145" t="s">
        <v>413</v>
      </c>
      <c r="B9" s="137">
        <v>24447389.510973163</v>
      </c>
      <c r="C9" s="137">
        <v>23309542.142449893</v>
      </c>
      <c r="D9" s="137">
        <v>26042872.517204307</v>
      </c>
      <c r="E9" s="137">
        <v>26905948.26660645</v>
      </c>
      <c r="F9" s="137">
        <v>28168097.422516596</v>
      </c>
      <c r="G9" s="137">
        <v>26198972.856132574</v>
      </c>
      <c r="H9" s="137">
        <v>24889099.378173515</v>
      </c>
      <c r="I9" s="137">
        <v>24258647.543567758</v>
      </c>
      <c r="J9" s="137">
        <v>23928186.216789499</v>
      </c>
      <c r="K9" s="137">
        <v>24055597.304740448</v>
      </c>
      <c r="L9" s="137">
        <v>24177772.885837577</v>
      </c>
      <c r="M9" s="137">
        <v>25768061.744314853</v>
      </c>
      <c r="N9" s="137">
        <v>25963334.399321526</v>
      </c>
    </row>
    <row r="10" spans="1:14" x14ac:dyDescent="0.25">
      <c r="A10" s="145" t="s">
        <v>414</v>
      </c>
      <c r="B10" s="137">
        <v>27527504.293838892</v>
      </c>
      <c r="C10" s="137">
        <v>26592984.48344994</v>
      </c>
      <c r="D10" s="137">
        <v>25177893.336391926</v>
      </c>
      <c r="E10" s="137">
        <v>24504354.180641405</v>
      </c>
      <c r="F10" s="137">
        <v>23857366.067135755</v>
      </c>
      <c r="G10" s="137">
        <v>22760123.432335459</v>
      </c>
      <c r="H10" s="137">
        <v>22009779.863841206</v>
      </c>
      <c r="I10" s="137">
        <v>21243333.274141841</v>
      </c>
      <c r="J10" s="137">
        <v>21572698.590831824</v>
      </c>
      <c r="K10" s="137">
        <v>21656702.471834064</v>
      </c>
      <c r="L10" s="137">
        <v>21785235.428568572</v>
      </c>
      <c r="M10" s="137">
        <v>23514726.871621769</v>
      </c>
      <c r="N10" s="137">
        <v>23455111.198028926</v>
      </c>
    </row>
    <row r="11" spans="1:14" x14ac:dyDescent="0.25">
      <c r="A11" s="145" t="s">
        <v>415</v>
      </c>
      <c r="B11" s="137">
        <v>24504126.064156279</v>
      </c>
      <c r="C11" s="137">
        <v>23660472.363876652</v>
      </c>
      <c r="D11" s="137">
        <v>22886424.463729806</v>
      </c>
      <c r="E11" s="137">
        <v>22382859.558907371</v>
      </c>
      <c r="F11" s="137">
        <v>21043222.652110845</v>
      </c>
      <c r="G11" s="137">
        <v>20149283.068878189</v>
      </c>
      <c r="H11" s="146"/>
      <c r="I11" s="146"/>
      <c r="J11" s="146"/>
      <c r="K11" s="146"/>
      <c r="L11" s="146"/>
      <c r="M11" s="146"/>
      <c r="N11" s="146"/>
    </row>
    <row r="13" spans="1:14" ht="82.8" x14ac:dyDescent="0.25">
      <c r="A13" s="147" t="s">
        <v>416</v>
      </c>
      <c r="B13" s="135" t="s">
        <v>417</v>
      </c>
      <c r="C13" s="135" t="s">
        <v>418</v>
      </c>
      <c r="D13" s="135" t="s">
        <v>419</v>
      </c>
      <c r="E13" s="135" t="s">
        <v>420</v>
      </c>
      <c r="F13" s="135" t="s">
        <v>421</v>
      </c>
      <c r="G13" s="135" t="s">
        <v>422</v>
      </c>
      <c r="H13" s="135" t="s">
        <v>423</v>
      </c>
      <c r="I13" s="135" t="s">
        <v>424</v>
      </c>
      <c r="J13" s="135" t="s">
        <v>425</v>
      </c>
      <c r="K13" s="135" t="s">
        <v>426</v>
      </c>
      <c r="L13" s="135" t="s">
        <v>427</v>
      </c>
      <c r="M13" s="135" t="s">
        <v>428</v>
      </c>
      <c r="N13" s="135" t="s">
        <v>429</v>
      </c>
    </row>
    <row r="14" spans="1:14" x14ac:dyDescent="0.25">
      <c r="A14" s="143" t="s">
        <v>410</v>
      </c>
      <c r="B14" s="146"/>
      <c r="C14" s="148">
        <f t="shared" ref="C14:N19" si="0">(C6-B6)/B6</f>
        <v>-2.2492189898677576E-2</v>
      </c>
      <c r="D14" s="148">
        <f t="shared" si="0"/>
        <v>-1.6024434504902124E-2</v>
      </c>
      <c r="E14" s="148">
        <f t="shared" si="0"/>
        <v>-2.3222321104854754E-2</v>
      </c>
      <c r="F14" s="149">
        <f t="shared" si="0"/>
        <v>-3.793063588418117E-2</v>
      </c>
      <c r="G14" s="148">
        <f t="shared" si="0"/>
        <v>-2.4711136089159046E-2</v>
      </c>
      <c r="H14" s="148">
        <f t="shared" si="0"/>
        <v>-2.3741572915265741E-2</v>
      </c>
      <c r="I14" s="148">
        <f t="shared" si="0"/>
        <v>-1.4971168696558467E-2</v>
      </c>
      <c r="J14" s="150">
        <f t="shared" si="0"/>
        <v>1.5410986792405401E-2</v>
      </c>
      <c r="K14" s="150">
        <f t="shared" si="0"/>
        <v>1.2771770525030545E-2</v>
      </c>
      <c r="L14" s="150">
        <f t="shared" si="0"/>
        <v>1.2975488618244938E-2</v>
      </c>
      <c r="M14" s="151">
        <f t="shared" si="0"/>
        <v>8.7091490136455535E-2</v>
      </c>
      <c r="N14" s="151">
        <f t="shared" si="0"/>
        <v>2.7794191479488656E-2</v>
      </c>
    </row>
    <row r="15" spans="1:14" x14ac:dyDescent="0.25">
      <c r="A15" s="143" t="s">
        <v>411</v>
      </c>
      <c r="B15" s="151">
        <f>(B7-N6)/N6</f>
        <v>4.4433409818930368E-2</v>
      </c>
      <c r="C15" s="149">
        <f t="shared" si="0"/>
        <v>-4.6337414735562431E-2</v>
      </c>
      <c r="D15" s="152">
        <f>(D7-C7)/C7</f>
        <v>-8.0188875025111166E-3</v>
      </c>
      <c r="E15" s="148">
        <f t="shared" si="0"/>
        <v>-1.424941139492881E-2</v>
      </c>
      <c r="F15" s="149">
        <f>(F7-E7)/E7</f>
        <v>-4.4935460874584277E-2</v>
      </c>
      <c r="G15" s="148">
        <f t="shared" si="0"/>
        <v>-9.861644743377574E-3</v>
      </c>
      <c r="H15" s="149">
        <f t="shared" si="0"/>
        <v>-5.2251736110776617E-2</v>
      </c>
      <c r="I15" s="148">
        <f t="shared" si="0"/>
        <v>-1.6878198354488397E-2</v>
      </c>
      <c r="J15" s="150">
        <f t="shared" si="0"/>
        <v>2.0533051180096993E-2</v>
      </c>
      <c r="K15" s="153">
        <f t="shared" si="0"/>
        <v>6.3072292112551845E-3</v>
      </c>
      <c r="L15" s="150">
        <f t="shared" si="0"/>
        <v>2.0213929779970923E-2</v>
      </c>
      <c r="M15" s="151">
        <f t="shared" si="0"/>
        <v>9.1481960673517368E-2</v>
      </c>
      <c r="N15" s="153">
        <f t="shared" si="0"/>
        <v>1.6488156603273621E-3</v>
      </c>
    </row>
    <row r="16" spans="1:14" ht="13.8" x14ac:dyDescent="0.3">
      <c r="A16" s="144" t="s">
        <v>412</v>
      </c>
      <c r="B16" s="151">
        <f>(B8-N7)/N7</f>
        <v>7.6044352244832761E-2</v>
      </c>
      <c r="C16" s="149">
        <f t="shared" si="0"/>
        <v>-6.9349804580899205E-2</v>
      </c>
      <c r="D16" s="148">
        <f t="shared" si="0"/>
        <v>-1.8426628122923186E-2</v>
      </c>
      <c r="E16" s="152">
        <f t="shared" si="0"/>
        <v>-7.7043553821378799E-3</v>
      </c>
      <c r="F16" s="149">
        <f t="shared" si="0"/>
        <v>-6.0919611936416145E-2</v>
      </c>
      <c r="G16" s="148">
        <f t="shared" si="0"/>
        <v>-1.1843803477584021E-2</v>
      </c>
      <c r="H16" s="149">
        <f t="shared" si="0"/>
        <v>-3.5307396101502145E-2</v>
      </c>
      <c r="I16" s="148">
        <f t="shared" si="0"/>
        <v>-1.7093092274416945E-2</v>
      </c>
      <c r="J16" s="150">
        <f t="shared" si="0"/>
        <v>1.9560750567832925E-2</v>
      </c>
      <c r="K16" s="153">
        <f t="shared" si="0"/>
        <v>7.9021375549154643E-3</v>
      </c>
      <c r="L16" s="153">
        <f t="shared" si="0"/>
        <v>9.153743659543542E-3</v>
      </c>
      <c r="M16" s="151">
        <f t="shared" si="0"/>
        <v>0.12099301165526623</v>
      </c>
      <c r="N16" s="148">
        <f t="shared" si="0"/>
        <v>-1.6660196486583123E-2</v>
      </c>
    </row>
    <row r="17" spans="1:16" x14ac:dyDescent="0.25">
      <c r="A17" s="145" t="s">
        <v>413</v>
      </c>
      <c r="B17" s="151">
        <f>(B9-N8)/N8</f>
        <v>8.2789117278626284E-2</v>
      </c>
      <c r="C17" s="148">
        <f t="shared" si="0"/>
        <v>-4.6542693976080733E-2</v>
      </c>
      <c r="D17" s="151">
        <f t="shared" si="0"/>
        <v>0.11726229361565374</v>
      </c>
      <c r="E17" s="150">
        <f t="shared" si="0"/>
        <v>3.314057421399972E-2</v>
      </c>
      <c r="F17" s="151">
        <f t="shared" si="0"/>
        <v>4.690967006268372E-2</v>
      </c>
      <c r="G17" s="149">
        <f t="shared" si="0"/>
        <v>-6.9906196959187303E-2</v>
      </c>
      <c r="H17" s="149">
        <f t="shared" si="0"/>
        <v>-4.9997131000212018E-2</v>
      </c>
      <c r="I17" s="148">
        <f t="shared" si="0"/>
        <v>-2.5330439845430149E-2</v>
      </c>
      <c r="J17" s="152">
        <f t="shared" si="0"/>
        <v>-1.3622413458324959E-2</v>
      </c>
      <c r="K17" s="153">
        <f t="shared" si="0"/>
        <v>5.3247282011517072E-3</v>
      </c>
      <c r="L17" s="153">
        <f t="shared" si="0"/>
        <v>5.0788837021749425E-3</v>
      </c>
      <c r="M17" s="151">
        <f t="shared" si="0"/>
        <v>6.5774828226995499E-2</v>
      </c>
      <c r="N17" s="153">
        <f t="shared" si="0"/>
        <v>7.5780886022502542E-3</v>
      </c>
    </row>
    <row r="18" spans="1:16" x14ac:dyDescent="0.25">
      <c r="A18" s="145" t="s">
        <v>414</v>
      </c>
      <c r="B18" s="151">
        <f>(B10-N9)/N9</f>
        <v>6.0245339464496547E-2</v>
      </c>
      <c r="C18" s="148">
        <f t="shared" si="0"/>
        <v>-3.3948584674205771E-2</v>
      </c>
      <c r="D18" s="149">
        <f t="shared" si="0"/>
        <v>-5.3212949751416258E-2</v>
      </c>
      <c r="E18" s="148">
        <f t="shared" si="0"/>
        <v>-2.6751211737679116E-2</v>
      </c>
      <c r="F18" s="148">
        <f t="shared" si="0"/>
        <v>-2.6402985719851169E-2</v>
      </c>
      <c r="G18" s="149">
        <f t="shared" si="0"/>
        <v>-4.5991775945114964E-2</v>
      </c>
      <c r="H18" s="148">
        <f t="shared" si="0"/>
        <v>-3.2967464817358363E-2</v>
      </c>
      <c r="I18" s="148">
        <f t="shared" si="0"/>
        <v>-3.4823001158613261E-2</v>
      </c>
      <c r="J18" s="150">
        <f t="shared" si="0"/>
        <v>1.5504408486162502E-2</v>
      </c>
      <c r="K18" s="153">
        <f t="shared" si="0"/>
        <v>3.8939903901471407E-3</v>
      </c>
      <c r="L18" s="153">
        <f t="shared" si="0"/>
        <v>5.9350197428105073E-3</v>
      </c>
      <c r="M18" s="151">
        <f>(M10-L10)/L10</f>
        <v>7.938823744751404E-2</v>
      </c>
      <c r="N18" s="154">
        <f t="shared" si="0"/>
        <v>-2.5352483963906459E-3</v>
      </c>
    </row>
    <row r="19" spans="1:16" x14ac:dyDescent="0.25">
      <c r="A19" s="155" t="s">
        <v>415</v>
      </c>
      <c r="B19" s="151">
        <f>(B11-N10)/N10</f>
        <v>4.4724361239247001E-2</v>
      </c>
      <c r="C19" s="148">
        <f>(C11-B11)/B11</f>
        <v>-3.4429046686700333E-2</v>
      </c>
      <c r="D19" s="148">
        <f t="shared" si="0"/>
        <v>-3.2714811785778813E-2</v>
      </c>
      <c r="E19" s="148">
        <f t="shared" si="0"/>
        <v>-2.2002777481492587E-2</v>
      </c>
      <c r="F19" s="149">
        <f t="shared" si="0"/>
        <v>-5.9851016947627275E-2</v>
      </c>
      <c r="G19" s="149">
        <f t="shared" si="0"/>
        <v>-4.2481116034904717E-2</v>
      </c>
      <c r="H19" s="49"/>
      <c r="I19" s="49"/>
      <c r="J19" s="49"/>
      <c r="K19" s="49"/>
      <c r="L19" s="49"/>
      <c r="M19" s="49"/>
      <c r="N19" s="49"/>
    </row>
    <row r="22" spans="1:16" ht="26.4" x14ac:dyDescent="0.25">
      <c r="A22" s="134" t="s">
        <v>409</v>
      </c>
      <c r="B22" s="135" t="s">
        <v>417</v>
      </c>
      <c r="C22" s="135" t="s">
        <v>418</v>
      </c>
      <c r="D22" s="135" t="s">
        <v>419</v>
      </c>
      <c r="E22" s="135" t="s">
        <v>420</v>
      </c>
      <c r="F22" s="135" t="s">
        <v>421</v>
      </c>
      <c r="G22" s="135" t="s">
        <v>422</v>
      </c>
      <c r="H22" s="135" t="s">
        <v>423</v>
      </c>
      <c r="I22" s="135" t="s">
        <v>424</v>
      </c>
      <c r="J22" s="135" t="s">
        <v>425</v>
      </c>
      <c r="K22" s="135" t="s">
        <v>426</v>
      </c>
      <c r="L22" s="135" t="s">
        <v>427</v>
      </c>
      <c r="M22" s="135" t="s">
        <v>428</v>
      </c>
      <c r="N22" s="135" t="s">
        <v>429</v>
      </c>
      <c r="O22" s="2"/>
      <c r="P22" s="156" t="s">
        <v>430</v>
      </c>
    </row>
    <row r="23" spans="1:16" x14ac:dyDescent="0.25">
      <c r="A23" s="136" t="s">
        <v>410</v>
      </c>
      <c r="B23" s="137">
        <v>23727333.302303549</v>
      </c>
      <c r="C23" s="137">
        <v>23193653.615878921</v>
      </c>
      <c r="D23" s="137">
        <v>22821988.432581883</v>
      </c>
      <c r="E23" s="137">
        <v>22292008.888949186</v>
      </c>
      <c r="F23" s="137">
        <v>21446458.816655524</v>
      </c>
      <c r="G23" s="137">
        <v>20916492.454206605</v>
      </c>
      <c r="H23" s="137">
        <v>20419902.023473453</v>
      </c>
      <c r="I23" s="137">
        <v>20114192.225512836</v>
      </c>
      <c r="J23" s="137">
        <v>20424171.776240118</v>
      </c>
      <c r="K23" s="137">
        <v>20685024.611330062</v>
      </c>
      <c r="L23" s="137">
        <v>20953422.912742492</v>
      </c>
      <c r="M23" s="137">
        <v>22778287.737672586</v>
      </c>
      <c r="N23" s="137">
        <v>23411391.828628346</v>
      </c>
      <c r="O23" s="2"/>
      <c r="P23" s="157">
        <f t="shared" ref="P23:P28" si="1">SUM(B23:O23)</f>
        <v>283184328.62617558</v>
      </c>
    </row>
    <row r="24" spans="1:16" x14ac:dyDescent="0.25">
      <c r="A24" s="136" t="s">
        <v>411</v>
      </c>
      <c r="B24" s="137">
        <v>24451639.796181347</v>
      </c>
      <c r="C24" s="137">
        <v>23318614.021981109</v>
      </c>
      <c r="D24" s="137">
        <v>23131624.679424364</v>
      </c>
      <c r="E24" s="137">
        <v>22802012.643134158</v>
      </c>
      <c r="F24" s="137">
        <v>21777393.696146827</v>
      </c>
      <c r="G24" s="137">
        <v>21562632.776078757</v>
      </c>
      <c r="H24" s="137">
        <v>20435947.778409507</v>
      </c>
      <c r="I24" s="137">
        <v>20091025.798243545</v>
      </c>
      <c r="J24" s="137">
        <v>20503555.859219529</v>
      </c>
      <c r="K24" s="137">
        <v>20632876.485669401</v>
      </c>
      <c r="L24" s="137">
        <v>21049948.002109535</v>
      </c>
      <c r="M24" s="137">
        <v>22975638.517418105</v>
      </c>
      <c r="N24" s="137">
        <v>23013521.110011645</v>
      </c>
      <c r="O24" s="2"/>
      <c r="P24" s="157">
        <f t="shared" si="1"/>
        <v>285746431.16402787</v>
      </c>
    </row>
    <row r="25" spans="1:16" ht="14.4" x14ac:dyDescent="0.3">
      <c r="A25" s="138" t="s">
        <v>412</v>
      </c>
      <c r="B25" s="139">
        <v>24763569.415695265</v>
      </c>
      <c r="C25" s="139">
        <v>23046220.715991266</v>
      </c>
      <c r="D25" s="139">
        <v>22621556.577218886</v>
      </c>
      <c r="E25" s="139">
        <v>22447272.066050854</v>
      </c>
      <c r="F25" s="139">
        <v>21079792.962755881</v>
      </c>
      <c r="G25" s="139">
        <v>20830128.037556842</v>
      </c>
      <c r="H25" s="139">
        <v>20094670.456089817</v>
      </c>
      <c r="I25" s="139">
        <v>19751190.399759874</v>
      </c>
      <c r="J25" s="139">
        <v>20137538.508587353</v>
      </c>
      <c r="K25" s="139">
        <v>20296668.107899617</v>
      </c>
      <c r="L25" s="139">
        <v>20482458.604902163</v>
      </c>
      <c r="M25" s="139">
        <v>22960692.957613599</v>
      </c>
      <c r="N25" s="139">
        <v>22578163.301471651</v>
      </c>
      <c r="O25" s="2"/>
      <c r="P25" s="157">
        <f t="shared" si="1"/>
        <v>281089922.11159301</v>
      </c>
    </row>
    <row r="26" spans="1:16" x14ac:dyDescent="0.25">
      <c r="A26" s="140" t="s">
        <v>413</v>
      </c>
      <c r="B26" s="137">
        <v>24447389.510973163</v>
      </c>
      <c r="C26" s="137">
        <v>23309542.142449893</v>
      </c>
      <c r="D26" s="137">
        <v>26042872.517204307</v>
      </c>
      <c r="E26" s="137">
        <v>26905948.26660645</v>
      </c>
      <c r="F26" s="137">
        <v>28168097.422516596</v>
      </c>
      <c r="G26" s="137">
        <v>26198972.856132574</v>
      </c>
      <c r="H26" s="137">
        <v>24889099.378173515</v>
      </c>
      <c r="I26" s="137">
        <v>24258647.543567758</v>
      </c>
      <c r="J26" s="137">
        <v>23928186.216789499</v>
      </c>
      <c r="K26" s="137">
        <v>24055597.304740448</v>
      </c>
      <c r="L26" s="137">
        <v>24177772.885837577</v>
      </c>
      <c r="M26" s="137">
        <v>25768061.744314853</v>
      </c>
      <c r="N26" s="137">
        <v>25963334.399321526</v>
      </c>
      <c r="O26" s="2"/>
      <c r="P26" s="157">
        <f t="shared" si="1"/>
        <v>328113522.1886282</v>
      </c>
    </row>
    <row r="27" spans="1:16" x14ac:dyDescent="0.25">
      <c r="A27" s="140" t="s">
        <v>414</v>
      </c>
      <c r="B27" s="137">
        <v>27527504.293838892</v>
      </c>
      <c r="C27" s="137">
        <v>26592984.48344994</v>
      </c>
      <c r="D27" s="137">
        <v>25177893.336391926</v>
      </c>
      <c r="E27" s="137">
        <v>24504354.180641405</v>
      </c>
      <c r="F27" s="137">
        <v>23857366.067135755</v>
      </c>
      <c r="G27" s="137">
        <v>22760123.432335459</v>
      </c>
      <c r="H27" s="137">
        <v>22009779.863841206</v>
      </c>
      <c r="I27" s="137">
        <v>21243333.274141841</v>
      </c>
      <c r="J27" s="137">
        <v>21572698.590831824</v>
      </c>
      <c r="K27" s="137">
        <v>21656702.471834064</v>
      </c>
      <c r="L27" s="137">
        <v>21785235.428568572</v>
      </c>
      <c r="M27" s="137">
        <v>23514726.871621769</v>
      </c>
      <c r="N27" s="137">
        <v>23455111.198028926</v>
      </c>
      <c r="O27" s="2"/>
      <c r="P27" s="157">
        <f t="shared" si="1"/>
        <v>305657813.4926616</v>
      </c>
    </row>
    <row r="28" spans="1:16" x14ac:dyDescent="0.25">
      <c r="A28" s="140" t="s">
        <v>415</v>
      </c>
      <c r="B28" s="137">
        <v>24504126.064156279</v>
      </c>
      <c r="C28" s="137">
        <v>23660472.363876652</v>
      </c>
      <c r="D28" s="137">
        <v>22886424.463729806</v>
      </c>
      <c r="E28" s="137">
        <v>22382859.558907371</v>
      </c>
      <c r="F28" s="137">
        <v>21043222.652110845</v>
      </c>
      <c r="G28" s="137">
        <v>20149283.068878189</v>
      </c>
      <c r="H28" s="141"/>
      <c r="I28" s="141"/>
      <c r="J28" s="141"/>
      <c r="K28" s="141"/>
      <c r="L28" s="141"/>
      <c r="M28" s="141"/>
      <c r="N28" s="141"/>
      <c r="O28" s="2"/>
      <c r="P28" s="157">
        <f t="shared" si="1"/>
        <v>134626388.17165914</v>
      </c>
    </row>
    <row r="29" spans="1:16" x14ac:dyDescent="0.25">
      <c r="A29" s="2"/>
      <c r="B29" s="2"/>
      <c r="C29" s="2"/>
      <c r="D29" s="2"/>
      <c r="E29" s="2"/>
      <c r="F29" s="2"/>
      <c r="G29" s="2"/>
      <c r="H29" s="2"/>
      <c r="I29" s="2"/>
      <c r="J29" s="2"/>
      <c r="K29" s="2"/>
      <c r="L29" s="2"/>
      <c r="M29" s="2"/>
      <c r="N29" s="2"/>
      <c r="O29" s="2"/>
      <c r="P29" s="2"/>
    </row>
    <row r="30" spans="1:16" ht="14.4" x14ac:dyDescent="0.3">
      <c r="A30" s="158" t="s">
        <v>431</v>
      </c>
      <c r="B30" s="159">
        <f>(B23+B24+B25)/3</f>
        <v>24314180.838060051</v>
      </c>
      <c r="C30" s="159">
        <f t="shared" ref="C30:N30" si="2">(C23+C24+C25)/3</f>
        <v>23186162.784617096</v>
      </c>
      <c r="D30" s="159">
        <f t="shared" si="2"/>
        <v>22858389.896408379</v>
      </c>
      <c r="E30" s="159">
        <f t="shared" si="2"/>
        <v>22513764.532711402</v>
      </c>
      <c r="F30" s="159">
        <f t="shared" si="2"/>
        <v>21434548.491852742</v>
      </c>
      <c r="G30" s="159">
        <f t="shared" si="2"/>
        <v>21103084.422614068</v>
      </c>
      <c r="H30" s="159">
        <f t="shared" si="2"/>
        <v>20316840.085990924</v>
      </c>
      <c r="I30" s="159">
        <f t="shared" si="2"/>
        <v>19985469.474505421</v>
      </c>
      <c r="J30" s="159">
        <f t="shared" si="2"/>
        <v>20355088.714682333</v>
      </c>
      <c r="K30" s="159">
        <f t="shared" si="2"/>
        <v>20538189.734966364</v>
      </c>
      <c r="L30" s="159">
        <f t="shared" si="2"/>
        <v>20828609.839918062</v>
      </c>
      <c r="M30" s="159">
        <f t="shared" si="2"/>
        <v>22904873.070901427</v>
      </c>
      <c r="N30" s="159">
        <f t="shared" si="2"/>
        <v>23001025.41337055</v>
      </c>
      <c r="O30" s="2"/>
      <c r="P30" s="157">
        <f>SUM(B30:O30)</f>
        <v>283340227.30059886</v>
      </c>
    </row>
    <row r="31" spans="1:16" ht="14.4" x14ac:dyDescent="0.3">
      <c r="A31" s="160" t="s">
        <v>432</v>
      </c>
      <c r="B31" s="161">
        <f>B30/$P$30</f>
        <v>8.5812667935304718E-2</v>
      </c>
      <c r="C31" s="161">
        <f>C30/$P$30</f>
        <v>8.183152461446512E-2</v>
      </c>
      <c r="D31" s="161">
        <f t="shared" ref="D31:N31" si="3">D30/$P$30</f>
        <v>8.0674707273943325E-2</v>
      </c>
      <c r="E31" s="161">
        <f t="shared" si="3"/>
        <v>7.945841205536372E-2</v>
      </c>
      <c r="F31" s="161">
        <f t="shared" si="3"/>
        <v>7.5649506941040834E-2</v>
      </c>
      <c r="G31" s="161">
        <f t="shared" si="3"/>
        <v>7.447966221974392E-2</v>
      </c>
      <c r="H31" s="161">
        <f t="shared" si="3"/>
        <v>7.1704749726330105E-2</v>
      </c>
      <c r="I31" s="161">
        <f t="shared" si="3"/>
        <v>7.0535234847901099E-2</v>
      </c>
      <c r="J31" s="161">
        <f t="shared" si="3"/>
        <v>7.1839741601842463E-2</v>
      </c>
      <c r="K31" s="161">
        <f t="shared" si="3"/>
        <v>7.2485964773287087E-2</v>
      </c>
      <c r="L31" s="161">
        <f t="shared" si="3"/>
        <v>7.3510951968781879E-2</v>
      </c>
      <c r="M31" s="161">
        <f t="shared" si="3"/>
        <v>8.0838761545149004E-2</v>
      </c>
      <c r="N31" s="161">
        <f t="shared" si="3"/>
        <v>8.1178114496846587E-2</v>
      </c>
      <c r="O31" s="2"/>
      <c r="P31" s="2"/>
    </row>
    <row r="32" spans="1:16" x14ac:dyDescent="0.25">
      <c r="A32" s="160" t="s">
        <v>433</v>
      </c>
      <c r="B32" s="29">
        <f>(B28-B30)/B30</f>
        <v>7.8121170259167518E-3</v>
      </c>
      <c r="C32" s="29">
        <f t="shared" ref="C32:G32" si="4">(C28-C30)/C30</f>
        <v>2.0456579368718888E-2</v>
      </c>
      <c r="D32" s="29">
        <f t="shared" si="4"/>
        <v>1.2264454079432819E-3</v>
      </c>
      <c r="E32" s="29">
        <f t="shared" si="4"/>
        <v>-5.8144418102015778E-3</v>
      </c>
      <c r="F32" s="29">
        <f t="shared" si="4"/>
        <v>-1.825678016453855E-2</v>
      </c>
      <c r="G32" s="29">
        <f t="shared" si="4"/>
        <v>-4.5197248640761981E-2</v>
      </c>
      <c r="H32" s="29"/>
      <c r="I32" s="2"/>
      <c r="J32" s="2"/>
      <c r="K32" s="2"/>
      <c r="L32" s="2"/>
      <c r="M32" s="2"/>
      <c r="N32" s="2"/>
      <c r="O32" s="2"/>
      <c r="P32" s="2"/>
    </row>
    <row r="33" spans="1:16" x14ac:dyDescent="0.25">
      <c r="A33" s="2" t="s">
        <v>434</v>
      </c>
      <c r="B33" s="162">
        <f>B28-B30</f>
        <v>189945.22609622777</v>
      </c>
      <c r="C33" s="162">
        <f>C28-C30</f>
        <v>474309.57925955579</v>
      </c>
      <c r="D33" s="162">
        <f>D28-D30</f>
        <v>28034.567321427166</v>
      </c>
      <c r="E33" s="162">
        <f>E28-E30</f>
        <v>-130904.97380403057</v>
      </c>
      <c r="F33" s="162">
        <f>F28-F30</f>
        <v>-391325.83974189684</v>
      </c>
      <c r="G33" s="162">
        <f>G28-G30</f>
        <v>-953801.35373587906</v>
      </c>
      <c r="H33" s="162"/>
      <c r="I33" s="2"/>
      <c r="J33" s="2"/>
      <c r="K33" s="2"/>
      <c r="L33" s="2"/>
      <c r="M33" s="2"/>
      <c r="N33" s="2"/>
      <c r="O33" s="2"/>
      <c r="P33" s="2"/>
    </row>
    <row r="34" spans="1:16" x14ac:dyDescent="0.25">
      <c r="A34" s="2"/>
      <c r="B34" s="162"/>
      <c r="C34" s="162"/>
      <c r="D34" s="162"/>
      <c r="E34" s="162"/>
      <c r="F34" s="162"/>
      <c r="G34" s="2"/>
      <c r="H34" s="2"/>
      <c r="I34" s="2"/>
      <c r="J34" s="2"/>
      <c r="K34" s="2"/>
      <c r="L34" s="2"/>
      <c r="M34" s="2"/>
      <c r="N34" s="2"/>
      <c r="O34" s="2"/>
      <c r="P34" s="2"/>
    </row>
    <row r="35" spans="1:16" x14ac:dyDescent="0.25">
      <c r="A35" s="2" t="s">
        <v>435</v>
      </c>
      <c r="B35" s="29">
        <f>B25/$P$25</f>
        <v>8.8098389403886562E-2</v>
      </c>
      <c r="C35" s="29">
        <f t="shared" ref="C35:N35" si="5">C25/$P$25</f>
        <v>8.198878331483507E-2</v>
      </c>
      <c r="D35" s="29">
        <f t="shared" si="5"/>
        <v>8.0478006494441673E-2</v>
      </c>
      <c r="E35" s="29">
        <f t="shared" si="5"/>
        <v>7.9857975331962497E-2</v>
      </c>
      <c r="F35" s="29">
        <f t="shared" si="5"/>
        <v>7.4993058464711451E-2</v>
      </c>
      <c r="G35" s="29">
        <f t="shared" si="5"/>
        <v>7.4104855418072435E-2</v>
      </c>
      <c r="H35" s="29">
        <f t="shared" si="5"/>
        <v>7.1488405934782007E-2</v>
      </c>
      <c r="I35" s="29">
        <f t="shared" si="5"/>
        <v>7.0266448015587804E-2</v>
      </c>
      <c r="J35" s="29">
        <f t="shared" si="5"/>
        <v>7.1640912478508317E-2</v>
      </c>
      <c r="K35" s="29">
        <f t="shared" si="5"/>
        <v>7.2207028823473143E-2</v>
      </c>
      <c r="L35" s="29">
        <f t="shared" si="5"/>
        <v>7.2867993455740493E-2</v>
      </c>
      <c r="M35" s="29">
        <f t="shared" si="5"/>
        <v>8.1684511437226756E-2</v>
      </c>
      <c r="N35" s="29">
        <f t="shared" si="5"/>
        <v>8.0323631426772013E-2</v>
      </c>
      <c r="O35" s="2"/>
      <c r="P35" s="2"/>
    </row>
    <row r="36" spans="1:16" x14ac:dyDescent="0.25">
      <c r="A36" s="2" t="s">
        <v>436</v>
      </c>
      <c r="B36" s="29">
        <f>(B28-B25)/B25</f>
        <v>-1.0476815647365826E-2</v>
      </c>
      <c r="C36" s="29">
        <f>(C28-C25)/C25</f>
        <v>2.6653031551466925E-2</v>
      </c>
      <c r="D36" s="29">
        <f>(D28-D25)/D25</f>
        <v>1.1708649915702789E-2</v>
      </c>
      <c r="E36" s="29">
        <f>(E28-E25)/E25</f>
        <v>-2.8695026707008971E-3</v>
      </c>
      <c r="F36" s="29">
        <f>(F28-F25)/F25</f>
        <v>-1.7348515096732408E-3</v>
      </c>
      <c r="G36" s="29">
        <f>(G28-G25)/G25</f>
        <v>-3.2685587311373498E-2</v>
      </c>
      <c r="H36" s="2"/>
      <c r="I36" s="2"/>
      <c r="J36" s="2"/>
      <c r="K36" s="2"/>
      <c r="L36" s="2"/>
      <c r="M36" s="2"/>
      <c r="N36" s="2"/>
      <c r="O36" s="2"/>
      <c r="P36" s="2"/>
    </row>
    <row r="37" spans="1:16" x14ac:dyDescent="0.25">
      <c r="A37" s="2" t="s">
        <v>437</v>
      </c>
      <c r="B37" s="17">
        <f>B28-B25</f>
        <v>-259443.35153898597</v>
      </c>
      <c r="C37" s="17">
        <f>C28-C25</f>
        <v>614251.6478853859</v>
      </c>
      <c r="D37" s="17">
        <f>D28-D25</f>
        <v>264867.88651091978</v>
      </c>
      <c r="E37" s="17">
        <f>E28-E25</f>
        <v>-64412.507143482566</v>
      </c>
      <c r="F37" s="17">
        <f>F28-F25</f>
        <v>-36570.310645036399</v>
      </c>
      <c r="G37" s="17">
        <f>G28-G25</f>
        <v>-680844.96867865324</v>
      </c>
      <c r="H37" s="2"/>
      <c r="I37" s="2"/>
      <c r="J37" s="2"/>
      <c r="K37" s="2"/>
      <c r="L37" s="2"/>
      <c r="M37" s="2"/>
      <c r="N37" s="2"/>
      <c r="O37" s="2"/>
      <c r="P37" s="2"/>
    </row>
    <row r="39" spans="1:16" ht="13.8" thickBot="1" x14ac:dyDescent="0.3"/>
    <row r="40" spans="1:16" ht="79.2" x14ac:dyDescent="0.25">
      <c r="A40" s="175" t="s">
        <v>438</v>
      </c>
      <c r="B40" s="176" t="s">
        <v>409</v>
      </c>
      <c r="C40" s="177" t="s">
        <v>439</v>
      </c>
      <c r="D40" s="177" t="s">
        <v>440</v>
      </c>
      <c r="E40" s="177"/>
      <c r="F40" s="178" t="s">
        <v>441</v>
      </c>
      <c r="G40" s="69"/>
      <c r="H40" s="179" t="s">
        <v>446</v>
      </c>
      <c r="I40" s="69"/>
    </row>
    <row r="41" spans="1:16" ht="26.4" x14ac:dyDescent="0.25">
      <c r="A41" s="135" t="s">
        <v>417</v>
      </c>
      <c r="B41" s="163">
        <v>24504126.064156279</v>
      </c>
      <c r="C41" s="180">
        <v>8.8098389403886562E-2</v>
      </c>
      <c r="D41" s="165">
        <f>B41/C41</f>
        <v>278144994.81729746</v>
      </c>
      <c r="E41" s="166"/>
      <c r="F41" s="167"/>
      <c r="G41" s="49"/>
      <c r="H41" s="49" t="s">
        <v>442</v>
      </c>
      <c r="I41" s="49"/>
      <c r="J41" s="49"/>
      <c r="K41" s="49"/>
      <c r="L41" s="49"/>
      <c r="M41" s="49"/>
    </row>
    <row r="42" spans="1:16" ht="26.4" x14ac:dyDescent="0.25">
      <c r="A42" s="135" t="s">
        <v>418</v>
      </c>
      <c r="B42" s="163">
        <v>23660472.363876652</v>
      </c>
      <c r="C42" s="180">
        <v>8.198878331483507E-2</v>
      </c>
      <c r="D42" s="165">
        <f>B42/C42</f>
        <v>288581820.67443269</v>
      </c>
      <c r="E42" s="168"/>
      <c r="F42" s="169"/>
      <c r="H42" s="44" t="s">
        <v>443</v>
      </c>
    </row>
    <row r="43" spans="1:16" ht="26.4" x14ac:dyDescent="0.25">
      <c r="A43" s="135" t="s">
        <v>419</v>
      </c>
      <c r="B43" s="163">
        <v>22886424.463729806</v>
      </c>
      <c r="C43" s="180">
        <v>8.0478006494441673E-2</v>
      </c>
      <c r="D43" s="165">
        <f>B43/C43</f>
        <v>284381105.60442984</v>
      </c>
      <c r="E43" s="168"/>
      <c r="F43" s="170">
        <f>(D41+D42+D43+D44+D45+D46)/6</f>
        <v>280649310.11357963</v>
      </c>
      <c r="H43" s="44" t="s">
        <v>444</v>
      </c>
    </row>
    <row r="44" spans="1:16" ht="26.4" x14ac:dyDescent="0.25">
      <c r="A44" s="135" t="s">
        <v>420</v>
      </c>
      <c r="B44" s="163">
        <v>22382859.558907371</v>
      </c>
      <c r="C44" s="180">
        <v>7.9857975331962497E-2</v>
      </c>
      <c r="D44" s="165">
        <f>B44/C44</f>
        <v>280283333.82938665</v>
      </c>
      <c r="E44" s="168"/>
      <c r="F44" s="169"/>
      <c r="H44" s="44" t="s">
        <v>445</v>
      </c>
    </row>
    <row r="45" spans="1:16" ht="26.4" x14ac:dyDescent="0.25">
      <c r="A45" s="135" t="s">
        <v>421</v>
      </c>
      <c r="B45" s="163">
        <v>21043222.652110845</v>
      </c>
      <c r="C45" s="180">
        <v>7.4993058464711451E-2</v>
      </c>
      <c r="D45" s="165">
        <f>B45/C45</f>
        <v>280602272.83586377</v>
      </c>
      <c r="E45" s="168"/>
      <c r="F45" s="169"/>
    </row>
    <row r="46" spans="1:16" ht="26.4" x14ac:dyDescent="0.25">
      <c r="A46" s="135" t="s">
        <v>422</v>
      </c>
      <c r="B46" s="164">
        <v>20149283.068878189</v>
      </c>
      <c r="C46" s="180">
        <v>7.4104855418072435E-2</v>
      </c>
      <c r="D46" s="165">
        <f>B46/C46</f>
        <v>271902332.92006737</v>
      </c>
      <c r="E46" s="168"/>
      <c r="F46" s="169"/>
    </row>
    <row r="47" spans="1:16" ht="26.4" x14ac:dyDescent="0.25">
      <c r="A47" s="135" t="s">
        <v>423</v>
      </c>
      <c r="B47" s="181">
        <f>C47*$F$43</f>
        <v>20063171.806716103</v>
      </c>
      <c r="C47" s="180">
        <v>7.1488405934782007E-2</v>
      </c>
      <c r="D47" s="166"/>
      <c r="E47" s="168"/>
      <c r="F47" s="169"/>
    </row>
    <row r="48" spans="1:16" ht="26.4" x14ac:dyDescent="0.25">
      <c r="A48" s="135" t="s">
        <v>424</v>
      </c>
      <c r="B48" s="181">
        <f t="shared" ref="B48:B53" si="6">C48*$F$43</f>
        <v>19720230.159706425</v>
      </c>
      <c r="C48" s="180">
        <v>7.0266448015587804E-2</v>
      </c>
      <c r="D48" s="166"/>
      <c r="E48" s="168"/>
      <c r="F48" s="171"/>
    </row>
    <row r="49" spans="1:6" ht="26.4" x14ac:dyDescent="0.25">
      <c r="A49" s="135" t="s">
        <v>425</v>
      </c>
      <c r="B49" s="181">
        <f t="shared" si="6"/>
        <v>20105972.663000699</v>
      </c>
      <c r="C49" s="180">
        <v>7.1640912478508317E-2</v>
      </c>
      <c r="D49" s="166"/>
      <c r="E49" s="168"/>
      <c r="F49" s="171"/>
    </row>
    <row r="50" spans="1:6" ht="26.4" x14ac:dyDescent="0.25">
      <c r="A50" s="135" t="s">
        <v>426</v>
      </c>
      <c r="B50" s="181">
        <f t="shared" si="6"/>
        <v>20264852.824659098</v>
      </c>
      <c r="C50" s="180">
        <v>7.2207028823473143E-2</v>
      </c>
      <c r="D50" s="166"/>
      <c r="E50" s="168"/>
      <c r="F50" s="171"/>
    </row>
    <row r="51" spans="1:6" ht="26.4" x14ac:dyDescent="0.25">
      <c r="A51" s="135" t="s">
        <v>427</v>
      </c>
      <c r="B51" s="181">
        <f t="shared" si="6"/>
        <v>20450352.092714403</v>
      </c>
      <c r="C51" s="180">
        <v>7.2867993455740493E-2</v>
      </c>
      <c r="D51" s="166"/>
      <c r="E51" s="168"/>
      <c r="F51" s="171"/>
    </row>
    <row r="52" spans="1:6" ht="26.4" x14ac:dyDescent="0.25">
      <c r="A52" s="135" t="s">
        <v>428</v>
      </c>
      <c r="B52" s="181">
        <f t="shared" si="6"/>
        <v>22924701.781822495</v>
      </c>
      <c r="C52" s="180">
        <v>8.1684511437226756E-2</v>
      </c>
      <c r="D52" s="166"/>
      <c r="E52" s="168"/>
      <c r="F52" s="171"/>
    </row>
    <row r="53" spans="1:6" ht="27" thickBot="1" x14ac:dyDescent="0.3">
      <c r="A53" s="135" t="s">
        <v>429</v>
      </c>
      <c r="B53" s="181">
        <f t="shared" si="6"/>
        <v>22542771.74574101</v>
      </c>
      <c r="C53" s="182">
        <v>8.0323631426772013E-2</v>
      </c>
      <c r="D53" s="172"/>
      <c r="E53" s="173"/>
      <c r="F53" s="174"/>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BQ298"/>
  <sheetViews>
    <sheetView topLeftCell="A4" zoomScale="90" zoomScaleNormal="90" workbookViewId="0">
      <pane xSplit="3" ySplit="6" topLeftCell="D10" activePane="bottomRight" state="frozen"/>
      <selection activeCell="A4" sqref="A4"/>
      <selection pane="topRight" activeCell="D4" sqref="D4"/>
      <selection pane="bottomLeft" activeCell="A21" sqref="A21"/>
      <selection pane="bottomRight" activeCell="A16" sqref="A15:A16"/>
    </sheetView>
  </sheetViews>
  <sheetFormatPr defaultRowHeight="13.2" x14ac:dyDescent="0.25"/>
  <cols>
    <col min="1" max="1" width="36.77734375" style="2" bestFit="1" customWidth="1"/>
    <col min="2" max="2" width="30.88671875" bestFit="1" customWidth="1"/>
    <col min="3" max="53" width="14.33203125" customWidth="1"/>
    <col min="54" max="54" width="14.33203125" style="18" customWidth="1"/>
    <col min="55" max="55" width="9.77734375" style="18" bestFit="1" customWidth="1"/>
    <col min="56" max="56" width="12.5546875" bestFit="1" customWidth="1"/>
    <col min="57" max="58" width="10.77734375" style="17" bestFit="1" customWidth="1"/>
    <col min="59" max="59" width="12.5546875" bestFit="1" customWidth="1"/>
    <col min="60" max="61" width="9.77734375" style="18" bestFit="1" customWidth="1"/>
    <col min="62" max="62" width="12.5546875" bestFit="1" customWidth="1"/>
    <col min="63" max="64" width="10.21875" style="17" bestFit="1" customWidth="1"/>
    <col min="65" max="65" width="12.5546875" bestFit="1" customWidth="1"/>
    <col min="66" max="66" width="11.21875" bestFit="1" customWidth="1"/>
    <col min="67" max="67" width="11.21875" style="17" bestFit="1" customWidth="1"/>
    <col min="68" max="68" width="10.6640625" bestFit="1" customWidth="1"/>
    <col min="69" max="69" width="8.5546875" style="17" bestFit="1" customWidth="1"/>
    <col min="70" max="99" width="9.21875" customWidth="1"/>
  </cols>
  <sheetData>
    <row r="5" spans="1:69" x14ac:dyDescent="0.25">
      <c r="B5" s="39"/>
    </row>
    <row r="8" spans="1:69" s="2" customFormat="1" x14ac:dyDescent="0.25">
      <c r="BB8" s="18"/>
      <c r="BC8" s="18"/>
      <c r="BE8" s="17"/>
      <c r="BF8" s="17"/>
      <c r="BH8" s="18"/>
      <c r="BI8" s="18"/>
      <c r="BK8" s="17"/>
      <c r="BL8" s="17"/>
      <c r="BO8" s="17"/>
      <c r="BQ8" s="17"/>
    </row>
    <row r="9" spans="1:69" s="2" customFormat="1" ht="19.2" customHeight="1" x14ac:dyDescent="0.3">
      <c r="A9" s="126" t="s">
        <v>272</v>
      </c>
      <c r="B9" s="126"/>
      <c r="C9" s="133" t="s">
        <v>273</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8"/>
      <c r="BE9" s="17"/>
      <c r="BF9" s="17"/>
      <c r="BH9" s="18"/>
      <c r="BI9" s="18"/>
      <c r="BK9" s="17"/>
      <c r="BL9" s="17"/>
      <c r="BO9" s="17"/>
      <c r="BQ9" s="17"/>
    </row>
    <row r="10" spans="1:69" ht="26.4" x14ac:dyDescent="0.25">
      <c r="A10" s="87" t="s">
        <v>0</v>
      </c>
      <c r="B10" s="87" t="s">
        <v>228</v>
      </c>
      <c r="C10" s="87" t="s">
        <v>229</v>
      </c>
      <c r="D10" s="87" t="s">
        <v>230</v>
      </c>
      <c r="E10" s="87" t="s">
        <v>231</v>
      </c>
      <c r="F10" s="87" t="s">
        <v>232</v>
      </c>
      <c r="G10" s="87" t="s">
        <v>233</v>
      </c>
      <c r="H10" s="87" t="s">
        <v>234</v>
      </c>
      <c r="I10" s="87" t="s">
        <v>235</v>
      </c>
      <c r="J10" s="87" t="s">
        <v>236</v>
      </c>
      <c r="K10" s="87" t="s">
        <v>237</v>
      </c>
      <c r="L10" s="87" t="s">
        <v>238</v>
      </c>
      <c r="M10" s="87" t="s">
        <v>239</v>
      </c>
      <c r="N10" s="87" t="s">
        <v>240</v>
      </c>
      <c r="O10" s="87" t="s">
        <v>241</v>
      </c>
      <c r="P10" s="87" t="s">
        <v>242</v>
      </c>
      <c r="Q10" s="87" t="s">
        <v>243</v>
      </c>
      <c r="R10" s="87" t="s">
        <v>244</v>
      </c>
      <c r="S10" s="87" t="s">
        <v>245</v>
      </c>
      <c r="T10" s="87" t="s">
        <v>246</v>
      </c>
      <c r="U10" s="87" t="s">
        <v>247</v>
      </c>
      <c r="V10" s="87" t="s">
        <v>248</v>
      </c>
      <c r="W10" s="87" t="s">
        <v>249</v>
      </c>
      <c r="X10" s="87" t="s">
        <v>250</v>
      </c>
      <c r="Y10" s="87" t="s">
        <v>251</v>
      </c>
      <c r="Z10" s="87" t="s">
        <v>252</v>
      </c>
      <c r="AA10" s="87" t="s">
        <v>253</v>
      </c>
      <c r="AB10" s="87" t="s">
        <v>254</v>
      </c>
      <c r="AC10" s="87" t="s">
        <v>255</v>
      </c>
      <c r="AD10" s="87" t="s">
        <v>256</v>
      </c>
      <c r="AE10" s="87" t="s">
        <v>257</v>
      </c>
      <c r="AF10" s="87" t="s">
        <v>258</v>
      </c>
      <c r="AG10" s="87" t="s">
        <v>259</v>
      </c>
      <c r="AH10" s="87" t="s">
        <v>260</v>
      </c>
      <c r="AI10" s="87" t="s">
        <v>261</v>
      </c>
      <c r="AJ10" s="87" t="s">
        <v>262</v>
      </c>
      <c r="AK10" s="87" t="s">
        <v>263</v>
      </c>
      <c r="AL10" s="87" t="s">
        <v>264</v>
      </c>
      <c r="AM10" s="87" t="s">
        <v>265</v>
      </c>
      <c r="AN10" s="87" t="s">
        <v>266</v>
      </c>
      <c r="AO10" s="87" t="s">
        <v>267</v>
      </c>
      <c r="AP10" s="87" t="s">
        <v>268</v>
      </c>
      <c r="AQ10" s="87" t="s">
        <v>277</v>
      </c>
      <c r="AR10" s="87" t="s">
        <v>278</v>
      </c>
      <c r="AS10" s="87" t="s">
        <v>279</v>
      </c>
      <c r="AT10" s="87" t="s">
        <v>280</v>
      </c>
      <c r="AU10" s="87" t="s">
        <v>309</v>
      </c>
      <c r="AV10" s="87" t="s">
        <v>310</v>
      </c>
      <c r="AW10" s="87" t="s">
        <v>311</v>
      </c>
      <c r="AX10" s="87" t="s">
        <v>312</v>
      </c>
      <c r="AY10" s="87" t="s">
        <v>402</v>
      </c>
      <c r="AZ10" s="87" t="s">
        <v>403</v>
      </c>
      <c r="BA10" s="87" t="s">
        <v>404</v>
      </c>
      <c r="BB10" s="87" t="s">
        <v>405</v>
      </c>
    </row>
    <row r="11" spans="1:69" x14ac:dyDescent="0.25">
      <c r="A11" s="80" t="s">
        <v>407</v>
      </c>
      <c r="B11" s="80" t="s">
        <v>1</v>
      </c>
      <c r="C11" s="81">
        <v>24420373.093527898</v>
      </c>
      <c r="D11" s="81">
        <v>22954561.353491683</v>
      </c>
      <c r="E11" s="81">
        <v>24201890.790822487</v>
      </c>
      <c r="F11" s="81">
        <v>22801663.19143476</v>
      </c>
      <c r="G11" s="81">
        <v>22934154.3309335</v>
      </c>
      <c r="H11" s="81">
        <v>22695057.628640763</v>
      </c>
      <c r="I11" s="81">
        <v>22668671.308450181</v>
      </c>
      <c r="J11" s="81">
        <v>23009584.817057937</v>
      </c>
      <c r="K11" s="81">
        <v>23050477.778494846</v>
      </c>
      <c r="L11" s="81">
        <v>23171010.391496804</v>
      </c>
      <c r="M11" s="81">
        <v>22991693.024734754</v>
      </c>
      <c r="N11" s="81">
        <v>23976678.947801962</v>
      </c>
      <c r="O11" s="81">
        <v>23738210.032602966</v>
      </c>
      <c r="P11" s="81">
        <v>23490585.947498888</v>
      </c>
      <c r="Q11" s="81">
        <v>23557341.590820413</v>
      </c>
      <c r="R11" s="81">
        <v>23740811.371101599</v>
      </c>
      <c r="S11" s="81">
        <v>24051198.46876489</v>
      </c>
      <c r="T11" s="81">
        <v>23846126.966830201</v>
      </c>
      <c r="U11" s="81">
        <v>23868365.167575747</v>
      </c>
      <c r="V11" s="81">
        <v>23709967.952762228</v>
      </c>
      <c r="W11" s="81">
        <v>24147497.825519435</v>
      </c>
      <c r="X11" s="81">
        <v>24431100.323475845</v>
      </c>
      <c r="Y11" s="81">
        <v>26916158.522400461</v>
      </c>
      <c r="Z11" s="81">
        <v>27565630.266032934</v>
      </c>
      <c r="AA11" s="81">
        <v>23488744.164609127</v>
      </c>
      <c r="AB11" s="81">
        <v>23956527.887524389</v>
      </c>
      <c r="AC11" s="81">
        <v>24552104.157538891</v>
      </c>
      <c r="AD11" s="81">
        <v>31932621.823949635</v>
      </c>
      <c r="AE11" s="81">
        <v>27096565.910325795</v>
      </c>
      <c r="AF11" s="81">
        <v>27949233.687927019</v>
      </c>
      <c r="AG11" s="81">
        <v>28648371.006000031</v>
      </c>
      <c r="AH11" s="81">
        <v>27106982.471938498</v>
      </c>
      <c r="AI11" s="81">
        <v>27286163.363166988</v>
      </c>
      <c r="AJ11" s="81">
        <v>26579196.154076859</v>
      </c>
      <c r="AK11" s="81">
        <v>26556314.452416688</v>
      </c>
      <c r="AL11" s="81">
        <v>25320877.327850968</v>
      </c>
      <c r="AM11" s="81">
        <v>25790427.449652039</v>
      </c>
      <c r="AN11" s="81">
        <v>25931081.035711486</v>
      </c>
      <c r="AO11" s="81">
        <v>25809197.379591521</v>
      </c>
      <c r="AP11" s="81">
        <v>24443400.79400656</v>
      </c>
      <c r="AQ11" s="81">
        <v>24971025.305177767</v>
      </c>
      <c r="AR11" s="81">
        <v>24979470.468717255</v>
      </c>
      <c r="AS11" s="81">
        <v>25027377.709168557</v>
      </c>
      <c r="AT11" s="81">
        <v>26112411.743638165</v>
      </c>
      <c r="AU11" s="81">
        <v>23095735.548480704</v>
      </c>
      <c r="AV11" s="81">
        <v>24172858.252009977</v>
      </c>
      <c r="AW11" s="81">
        <v>24630771.537254233</v>
      </c>
      <c r="AX11" s="81">
        <v>23632528.026344098</v>
      </c>
      <c r="AY11" s="81">
        <v>23164580.152698085</v>
      </c>
      <c r="AZ11" s="81">
        <v>23898099.728495896</v>
      </c>
      <c r="BA11" s="81">
        <v>23484980.282450046</v>
      </c>
      <c r="BB11" s="81">
        <v>23079442.966949657</v>
      </c>
    </row>
    <row r="12" spans="1:69" x14ac:dyDescent="0.25">
      <c r="A12" s="80" t="s">
        <v>407</v>
      </c>
      <c r="B12" s="80" t="s">
        <v>40</v>
      </c>
      <c r="C12" s="81">
        <v>27649710.181893975</v>
      </c>
      <c r="D12" s="81">
        <v>25787308.842998482</v>
      </c>
      <c r="E12" s="81">
        <v>27498425.361376982</v>
      </c>
      <c r="F12" s="81">
        <v>25502309.982105516</v>
      </c>
      <c r="G12" s="81">
        <v>26195298.690737624</v>
      </c>
      <c r="H12" s="81">
        <v>25600056.247650098</v>
      </c>
      <c r="I12" s="81">
        <v>25465881.929429378</v>
      </c>
      <c r="J12" s="81">
        <v>25385061.628098063</v>
      </c>
      <c r="K12" s="81">
        <v>25183959.983626094</v>
      </c>
      <c r="L12" s="81">
        <v>25118362.672616102</v>
      </c>
      <c r="M12" s="81">
        <v>24859922.524761707</v>
      </c>
      <c r="N12" s="81">
        <v>25708696.207200445</v>
      </c>
      <c r="O12" s="81">
        <v>25637897.317866858</v>
      </c>
      <c r="P12" s="81">
        <v>25552080.628128514</v>
      </c>
      <c r="Q12" s="81">
        <v>25094378.799948927</v>
      </c>
      <c r="R12" s="81">
        <v>25568571.517619453</v>
      </c>
      <c r="S12" s="81">
        <v>25780452.835907348</v>
      </c>
      <c r="T12" s="81">
        <v>25691211.098314837</v>
      </c>
      <c r="U12" s="81">
        <v>25320128.550478835</v>
      </c>
      <c r="V12" s="81">
        <v>25658368.487484377</v>
      </c>
      <c r="W12" s="81">
        <v>26003109.214058805</v>
      </c>
      <c r="X12" s="81">
        <v>26169065.682930816</v>
      </c>
      <c r="Y12" s="81">
        <v>28905145.540757015</v>
      </c>
      <c r="Z12" s="81">
        <v>28594818.685835198</v>
      </c>
      <c r="AA12" s="81">
        <v>25257845.652113397</v>
      </c>
      <c r="AB12" s="81">
        <v>25992980.399364229</v>
      </c>
      <c r="AC12" s="81">
        <v>27726826.24529402</v>
      </c>
      <c r="AD12" s="81">
        <v>31706886.707124002</v>
      </c>
      <c r="AE12" s="81">
        <v>29334748.338600233</v>
      </c>
      <c r="AF12" s="81">
        <v>29763701.341385774</v>
      </c>
      <c r="AG12" s="81">
        <v>29871762.488217507</v>
      </c>
      <c r="AH12" s="81">
        <v>29259282.776821986</v>
      </c>
      <c r="AI12" s="81">
        <v>28947121.606104515</v>
      </c>
      <c r="AJ12" s="81">
        <v>28639698.317560893</v>
      </c>
      <c r="AK12" s="81">
        <v>28714286.694188382</v>
      </c>
      <c r="AL12" s="81">
        <v>27165207.561534029</v>
      </c>
      <c r="AM12" s="81">
        <v>27182237.149686944</v>
      </c>
      <c r="AN12" s="81">
        <v>27242012.041811239</v>
      </c>
      <c r="AO12" s="81">
        <v>26773410.513634577</v>
      </c>
      <c r="AP12" s="81">
        <v>25750428.582440462</v>
      </c>
      <c r="AQ12" s="81">
        <v>25946202.378200892</v>
      </c>
      <c r="AR12" s="81">
        <v>27188826.12633476</v>
      </c>
      <c r="AS12" s="81">
        <v>24966934.865844257</v>
      </c>
      <c r="AT12" s="81">
        <v>26206916.568975393</v>
      </c>
      <c r="AU12" s="81">
        <v>25754623.872920476</v>
      </c>
      <c r="AV12" s="81">
        <v>25132779.809220023</v>
      </c>
      <c r="AW12" s="81">
        <v>25735842.289435685</v>
      </c>
      <c r="AX12" s="81">
        <v>24880820.412935518</v>
      </c>
      <c r="AY12" s="81">
        <v>24457789.151704356</v>
      </c>
      <c r="AZ12" s="81">
        <v>25096367.818602126</v>
      </c>
      <c r="BA12" s="81">
        <v>24403218.213110987</v>
      </c>
      <c r="BB12" s="81">
        <v>23666858.946501955</v>
      </c>
    </row>
    <row r="13" spans="1:69" x14ac:dyDescent="0.25">
      <c r="A13" s="80" t="s">
        <v>407</v>
      </c>
      <c r="B13" s="80" t="s">
        <v>95</v>
      </c>
      <c r="C13" s="81">
        <v>20868335.467919189</v>
      </c>
      <c r="D13" s="81">
        <v>20281622.656847741</v>
      </c>
      <c r="E13" s="81">
        <v>21923001.499373615</v>
      </c>
      <c r="F13" s="81">
        <v>20405455.062753417</v>
      </c>
      <c r="G13" s="81">
        <v>20192367.953584433</v>
      </c>
      <c r="H13" s="81">
        <v>19967875.957675051</v>
      </c>
      <c r="I13" s="81">
        <v>20560267.55367142</v>
      </c>
      <c r="J13" s="81">
        <v>20901415.510378659</v>
      </c>
      <c r="K13" s="81">
        <v>20764267.609751459</v>
      </c>
      <c r="L13" s="81">
        <v>20545802.127043042</v>
      </c>
      <c r="M13" s="81">
        <v>20989333.695014291</v>
      </c>
      <c r="N13" s="81">
        <v>21439267.35389683</v>
      </c>
      <c r="O13" s="81">
        <v>21031404.870610051</v>
      </c>
      <c r="P13" s="81">
        <v>20962531.803766031</v>
      </c>
      <c r="Q13" s="81">
        <v>20788283.917788912</v>
      </c>
      <c r="R13" s="81">
        <v>21404641.339458689</v>
      </c>
      <c r="S13" s="81">
        <v>21399210.111028399</v>
      </c>
      <c r="T13" s="81">
        <v>21291190.700065646</v>
      </c>
      <c r="U13" s="81">
        <v>21291695.54044278</v>
      </c>
      <c r="V13" s="81">
        <v>21352131.048231911</v>
      </c>
      <c r="W13" s="81">
        <v>22474991.673986655</v>
      </c>
      <c r="X13" s="81">
        <v>22335830.286386158</v>
      </c>
      <c r="Y13" s="81">
        <v>24103305.053323574</v>
      </c>
      <c r="Z13" s="81">
        <v>26651561.124549758</v>
      </c>
      <c r="AA13" s="81">
        <v>20958327.481364258</v>
      </c>
      <c r="AB13" s="81">
        <v>21135815.422245108</v>
      </c>
      <c r="AC13" s="81">
        <v>25396302.54424081</v>
      </c>
      <c r="AD13" s="81">
        <v>26009954.827026546</v>
      </c>
      <c r="AE13" s="81">
        <v>25755777.746807575</v>
      </c>
      <c r="AF13" s="81">
        <v>26283889.066882379</v>
      </c>
      <c r="AG13" s="81">
        <v>25761049.674165044</v>
      </c>
      <c r="AH13" s="81">
        <v>24482647.976546034</v>
      </c>
      <c r="AI13" s="81">
        <v>24035306.949099794</v>
      </c>
      <c r="AJ13" s="81">
        <v>23861467.623391669</v>
      </c>
      <c r="AK13" s="81">
        <v>25194830.502832372</v>
      </c>
      <c r="AL13" s="81">
        <v>24274735.426169958</v>
      </c>
      <c r="AM13" s="81">
        <v>24333361.784293696</v>
      </c>
      <c r="AN13" s="81">
        <v>25335706.337394204</v>
      </c>
      <c r="AO13" s="81">
        <v>30369043.821566124</v>
      </c>
      <c r="AP13" s="81">
        <v>29443752.369411591</v>
      </c>
      <c r="AQ13" s="81">
        <v>26768413.894281555</v>
      </c>
      <c r="AR13" s="81">
        <v>29274418.020983644</v>
      </c>
      <c r="AS13" s="81">
        <v>29557285.16928092</v>
      </c>
      <c r="AT13" s="81">
        <v>28740239.87349955</v>
      </c>
      <c r="AU13" s="81">
        <v>29791817.731569845</v>
      </c>
      <c r="AV13" s="81">
        <v>29991340.84397326</v>
      </c>
      <c r="AW13" s="81">
        <v>30579440.165411279</v>
      </c>
      <c r="AX13" s="81">
        <v>28985643.013169277</v>
      </c>
      <c r="AY13" s="81">
        <v>29411837.652382761</v>
      </c>
      <c r="AZ13" s="81">
        <v>27544569.561305355</v>
      </c>
      <c r="BA13" s="81">
        <v>27394506.114782613</v>
      </c>
      <c r="BB13" s="81">
        <v>27022127.557835873</v>
      </c>
    </row>
    <row r="14" spans="1:69" x14ac:dyDescent="0.25">
      <c r="A14" s="80" t="s">
        <v>407</v>
      </c>
      <c r="B14" s="80" t="s">
        <v>96</v>
      </c>
      <c r="C14" s="81">
        <v>20713175.789541762</v>
      </c>
      <c r="D14" s="81">
        <v>20729604.817791454</v>
      </c>
      <c r="E14" s="81">
        <v>21206918.080032829</v>
      </c>
      <c r="F14" s="81">
        <v>20370232.398498017</v>
      </c>
      <c r="G14" s="81">
        <v>20323102.044285201</v>
      </c>
      <c r="H14" s="81">
        <v>20030718.592917036</v>
      </c>
      <c r="I14" s="81">
        <v>20404801.110506706</v>
      </c>
      <c r="J14" s="81">
        <v>20402637.778139312</v>
      </c>
      <c r="K14" s="81">
        <v>20490858.26199476</v>
      </c>
      <c r="L14" s="81">
        <v>20471059.359361108</v>
      </c>
      <c r="M14" s="81">
        <v>20847807.715473615</v>
      </c>
      <c r="N14" s="81">
        <v>21209445.105074771</v>
      </c>
      <c r="O14" s="81">
        <v>20807251.536981903</v>
      </c>
      <c r="P14" s="81">
        <v>20699207.828872159</v>
      </c>
      <c r="Q14" s="81">
        <v>20692360.893210534</v>
      </c>
      <c r="R14" s="81">
        <v>21379431.210565381</v>
      </c>
      <c r="S14" s="81">
        <v>21487987.454230145</v>
      </c>
      <c r="T14" s="81">
        <v>21088975.561957467</v>
      </c>
      <c r="U14" s="81">
        <v>21086491.336172562</v>
      </c>
      <c r="V14" s="81">
        <v>21393525.155202825</v>
      </c>
      <c r="W14" s="81">
        <v>21967553.760095581</v>
      </c>
      <c r="X14" s="81">
        <v>23863837.86458813</v>
      </c>
      <c r="Y14" s="81">
        <v>26493850.022782199</v>
      </c>
      <c r="Z14" s="81">
        <v>21073785.138277709</v>
      </c>
      <c r="AA14" s="81">
        <v>21652418.850498088</v>
      </c>
      <c r="AB14" s="81">
        <v>20729304.36809615</v>
      </c>
      <c r="AC14" s="81">
        <v>26445376.968415808</v>
      </c>
      <c r="AD14" s="81">
        <v>24560718.717860807</v>
      </c>
      <c r="AE14" s="81">
        <v>25420491.218306255</v>
      </c>
      <c r="AF14" s="81">
        <v>25554524.328072671</v>
      </c>
      <c r="AG14" s="81">
        <v>25993938.848255623</v>
      </c>
      <c r="AH14" s="81">
        <v>23937714.009345364</v>
      </c>
      <c r="AI14" s="81">
        <v>24341243.467471778</v>
      </c>
      <c r="AJ14" s="81">
        <v>23217859.896639455</v>
      </c>
      <c r="AK14" s="81">
        <v>24058249.842673365</v>
      </c>
      <c r="AL14" s="81">
        <v>23336170.666227043</v>
      </c>
      <c r="AM14" s="81">
        <v>23551652.249633789</v>
      </c>
      <c r="AN14" s="81">
        <v>23679459.412565026</v>
      </c>
      <c r="AO14" s="81">
        <v>22369007.643828548</v>
      </c>
      <c r="AP14" s="81">
        <v>22407003.952664208</v>
      </c>
      <c r="AQ14" s="81">
        <v>22642479.927939571</v>
      </c>
      <c r="AR14" s="81">
        <v>23263359.082712594</v>
      </c>
      <c r="AS14" s="81">
        <v>22699963.232192032</v>
      </c>
      <c r="AT14" s="81">
        <v>23606239.032499883</v>
      </c>
      <c r="AU14" s="81">
        <v>20390925.950532958</v>
      </c>
      <c r="AV14" s="81">
        <v>21713611.876215152</v>
      </c>
      <c r="AW14" s="81">
        <v>22483673.692940053</v>
      </c>
      <c r="AX14" s="81">
        <v>21812431.73004356</v>
      </c>
      <c r="AY14" s="81">
        <v>22169501.098989479</v>
      </c>
      <c r="AZ14" s="81">
        <v>21063438.308622397</v>
      </c>
      <c r="BA14" s="81">
        <v>21175976.040893383</v>
      </c>
      <c r="BB14" s="81">
        <v>21794270.352142338</v>
      </c>
    </row>
    <row r="15" spans="1:69" x14ac:dyDescent="0.25">
      <c r="A15" s="80" t="s">
        <v>407</v>
      </c>
      <c r="B15" s="80" t="s">
        <v>10</v>
      </c>
      <c r="C15" s="83">
        <v>9005799.7209822498</v>
      </c>
      <c r="D15" s="83">
        <v>8519370.9954690635</v>
      </c>
      <c r="E15" s="83">
        <v>8807435.9138815999</v>
      </c>
      <c r="F15" s="83">
        <v>8420731.114513699</v>
      </c>
      <c r="G15" s="83">
        <v>8585163.108782623</v>
      </c>
      <c r="H15" s="83">
        <v>8319535.4401749177</v>
      </c>
      <c r="I15" s="83">
        <v>8376431.199195995</v>
      </c>
      <c r="J15" s="83">
        <v>8483112.5971558336</v>
      </c>
      <c r="K15" s="83">
        <v>8502458.9997396041</v>
      </c>
      <c r="L15" s="83">
        <v>8621677.987818988</v>
      </c>
      <c r="M15" s="83">
        <v>8484861.8872612063</v>
      </c>
      <c r="N15" s="83">
        <v>8848401.1279987786</v>
      </c>
      <c r="O15" s="83">
        <v>8641682.6311642472</v>
      </c>
      <c r="P15" s="83">
        <v>8630410.1670261901</v>
      </c>
      <c r="Q15" s="83">
        <v>8695493.3558254167</v>
      </c>
      <c r="R15" s="83">
        <v>8601299.4654896036</v>
      </c>
      <c r="S15" s="83">
        <v>8739530.594601756</v>
      </c>
      <c r="T15" s="83">
        <v>8620785.8812925629</v>
      </c>
      <c r="U15" s="83">
        <v>8714321.4704881012</v>
      </c>
      <c r="V15" s="83">
        <v>8665984.9580989704</v>
      </c>
      <c r="W15" s="83">
        <v>8743148.6110224705</v>
      </c>
      <c r="X15" s="83">
        <v>8865029.6654279772</v>
      </c>
      <c r="Y15" s="83">
        <v>9527776.0366985202</v>
      </c>
      <c r="Z15" s="83">
        <v>9494909.7741331905</v>
      </c>
      <c r="AA15" s="83">
        <v>8462597.2025401294</v>
      </c>
      <c r="AB15" s="83">
        <v>8609598.783332305</v>
      </c>
      <c r="AC15" s="83">
        <v>8691080.7290279027</v>
      </c>
      <c r="AD15" s="83">
        <v>10862259.868336214</v>
      </c>
      <c r="AE15" s="83">
        <v>9466410.6215064302</v>
      </c>
      <c r="AF15" s="83">
        <v>9902003.7561863661</v>
      </c>
      <c r="AG15" s="83">
        <v>10117698.839878025</v>
      </c>
      <c r="AH15" s="83">
        <v>9630035.380342517</v>
      </c>
      <c r="AI15" s="83">
        <v>9674405.4283404797</v>
      </c>
      <c r="AJ15" s="83">
        <v>9461385.184138881</v>
      </c>
      <c r="AK15" s="83">
        <v>9441045.7186465301</v>
      </c>
      <c r="AL15" s="83">
        <v>9070150.0557665061</v>
      </c>
      <c r="AM15" s="83">
        <v>9190511.1687922888</v>
      </c>
      <c r="AN15" s="83">
        <v>9157981.0202223063</v>
      </c>
      <c r="AO15" s="83">
        <v>9344451.2618184276</v>
      </c>
      <c r="AP15" s="83">
        <v>8813043.3708162922</v>
      </c>
      <c r="AQ15" s="83">
        <v>8943344.9809102789</v>
      </c>
      <c r="AR15" s="83">
        <v>8864541.2953365818</v>
      </c>
      <c r="AS15" s="83">
        <v>8764664.8314274624</v>
      </c>
      <c r="AT15" s="83">
        <v>9084965.8772858493</v>
      </c>
      <c r="AU15" s="83">
        <v>8158332.2909052297</v>
      </c>
      <c r="AV15" s="83">
        <v>8617607.8253369462</v>
      </c>
      <c r="AW15" s="83">
        <v>8581499.8650999758</v>
      </c>
      <c r="AX15" s="83">
        <v>8352579.0545969373</v>
      </c>
      <c r="AY15" s="83">
        <v>8065534.3323401995</v>
      </c>
      <c r="AZ15" s="83">
        <v>8166467.8984606378</v>
      </c>
      <c r="BA15" s="83">
        <v>8008820.7904643537</v>
      </c>
      <c r="BB15" s="83">
        <v>7902152.5236440562</v>
      </c>
    </row>
    <row r="16" spans="1:69" x14ac:dyDescent="0.25">
      <c r="A16" s="80" t="s">
        <v>407</v>
      </c>
      <c r="B16" s="80" t="s">
        <v>97</v>
      </c>
      <c r="C16" s="83">
        <v>10336637.983918909</v>
      </c>
      <c r="D16" s="83">
        <v>9555668.7023453154</v>
      </c>
      <c r="E16" s="83">
        <v>10190365.022840412</v>
      </c>
      <c r="F16" s="83">
        <v>9596291.0390202347</v>
      </c>
      <c r="G16" s="83">
        <v>9940853.5501681492</v>
      </c>
      <c r="H16" s="83">
        <v>9621522.4596983753</v>
      </c>
      <c r="I16" s="83">
        <v>9551230.6404736321</v>
      </c>
      <c r="J16" s="83">
        <v>9499777.0797647387</v>
      </c>
      <c r="K16" s="83">
        <v>9573959.1347829495</v>
      </c>
      <c r="L16" s="83">
        <v>9544269.1881421134</v>
      </c>
      <c r="M16" s="83">
        <v>9402076.8278475683</v>
      </c>
      <c r="N16" s="83">
        <v>9580804.5236101188</v>
      </c>
      <c r="O16" s="83">
        <v>9587293.6049640235</v>
      </c>
      <c r="P16" s="83">
        <v>9602651.2963937707</v>
      </c>
      <c r="Q16" s="83">
        <v>9464716.6351178251</v>
      </c>
      <c r="R16" s="83">
        <v>9678225.360026747</v>
      </c>
      <c r="S16" s="83">
        <v>9712670.5639097895</v>
      </c>
      <c r="T16" s="83">
        <v>9648717.702421885</v>
      </c>
      <c r="U16" s="83">
        <v>9549974.247625526</v>
      </c>
      <c r="V16" s="83">
        <v>9694218.8127416801</v>
      </c>
      <c r="W16" s="83">
        <v>9709669.9551584385</v>
      </c>
      <c r="X16" s="83">
        <v>9713302.6088175159</v>
      </c>
      <c r="Y16" s="83">
        <v>10543866.421520822</v>
      </c>
      <c r="Z16" s="83">
        <v>10178899.76772207</v>
      </c>
      <c r="AA16" s="83">
        <v>9528144.8503932618</v>
      </c>
      <c r="AB16" s="83">
        <v>9637023.1966982037</v>
      </c>
      <c r="AC16" s="83">
        <v>10119619.801720669</v>
      </c>
      <c r="AD16" s="83">
        <v>11277369.939292334</v>
      </c>
      <c r="AE16" s="83">
        <v>10732890.865126126</v>
      </c>
      <c r="AF16" s="83">
        <v>11004703.203304337</v>
      </c>
      <c r="AG16" s="83">
        <v>11079998.896290632</v>
      </c>
      <c r="AH16" s="83">
        <v>10885173.571506668</v>
      </c>
      <c r="AI16" s="83">
        <v>10680912.67106971</v>
      </c>
      <c r="AJ16" s="83">
        <v>10585056.166864363</v>
      </c>
      <c r="AK16" s="83">
        <v>10703914.38868615</v>
      </c>
      <c r="AL16" s="83">
        <v>10137209.78104965</v>
      </c>
      <c r="AM16" s="83">
        <v>10038472.998480162</v>
      </c>
      <c r="AN16" s="83">
        <v>10037049.409816099</v>
      </c>
      <c r="AO16" s="83">
        <v>9952795.9492605869</v>
      </c>
      <c r="AP16" s="83">
        <v>9766293.9066314958</v>
      </c>
      <c r="AQ16" s="83">
        <v>9526382.0790940356</v>
      </c>
      <c r="AR16" s="83">
        <v>9938257.5223451704</v>
      </c>
      <c r="AS16" s="83">
        <v>9278490.8984745778</v>
      </c>
      <c r="AT16" s="83">
        <v>9696836.4185926374</v>
      </c>
      <c r="AU16" s="83">
        <v>9693532.2691161856</v>
      </c>
      <c r="AV16" s="83">
        <v>9253481.0034972709</v>
      </c>
      <c r="AW16" s="83">
        <v>9489000.1010671239</v>
      </c>
      <c r="AX16" s="83">
        <v>9225266.4232408274</v>
      </c>
      <c r="AY16" s="83">
        <v>8985783.5094154496</v>
      </c>
      <c r="AZ16" s="83">
        <v>9272503.5798318498</v>
      </c>
      <c r="BA16" s="83">
        <v>8938772.9969981313</v>
      </c>
      <c r="BB16" s="83">
        <v>8782144.5721933506</v>
      </c>
    </row>
    <row r="17" spans="1:54" x14ac:dyDescent="0.25">
      <c r="A17" s="80" t="s">
        <v>407</v>
      </c>
      <c r="B17" s="80" t="s">
        <v>98</v>
      </c>
      <c r="C17" s="83">
        <v>8224318.0977179352</v>
      </c>
      <c r="D17" s="83">
        <v>7911305.0411758777</v>
      </c>
      <c r="E17" s="83">
        <v>8515656.2418710571</v>
      </c>
      <c r="F17" s="83">
        <v>8016584.4600725379</v>
      </c>
      <c r="G17" s="83">
        <v>8034846.298623478</v>
      </c>
      <c r="H17" s="83">
        <v>7926009.1157602658</v>
      </c>
      <c r="I17" s="83">
        <v>8147182.8979703505</v>
      </c>
      <c r="J17" s="83">
        <v>8172596.2887093648</v>
      </c>
      <c r="K17" s="83">
        <v>8175328.0816231519</v>
      </c>
      <c r="L17" s="83">
        <v>8106266.9626364438</v>
      </c>
      <c r="M17" s="83">
        <v>8164880.0781767694</v>
      </c>
      <c r="N17" s="83">
        <v>8446182.7027350981</v>
      </c>
      <c r="O17" s="83">
        <v>8246313.8237319747</v>
      </c>
      <c r="P17" s="83">
        <v>8252415.9476099117</v>
      </c>
      <c r="Q17" s="83">
        <v>8323476.8828868782</v>
      </c>
      <c r="R17" s="83">
        <v>8419240.397904573</v>
      </c>
      <c r="S17" s="83">
        <v>8494775.3724050242</v>
      </c>
      <c r="T17" s="83">
        <v>8287837.1216581333</v>
      </c>
      <c r="U17" s="83">
        <v>8501371.2340628561</v>
      </c>
      <c r="V17" s="83">
        <v>8352468.1742270337</v>
      </c>
      <c r="W17" s="83">
        <v>8830803.4136744812</v>
      </c>
      <c r="X17" s="83">
        <v>8639401.6648996584</v>
      </c>
      <c r="Y17" s="83">
        <v>9230808.5383379236</v>
      </c>
      <c r="Z17" s="83">
        <v>9694591.5205352623</v>
      </c>
      <c r="AA17" s="83">
        <v>8220330.7169300439</v>
      </c>
      <c r="AB17" s="83">
        <v>8317799.1454977077</v>
      </c>
      <c r="AC17" s="83">
        <v>9608569.0284280051</v>
      </c>
      <c r="AD17" s="83">
        <v>9726752.0927381907</v>
      </c>
      <c r="AE17" s="83">
        <v>9999536.5689417738</v>
      </c>
      <c r="AF17" s="83">
        <v>10165195.650926253</v>
      </c>
      <c r="AG17" s="83">
        <v>10254585.115774412</v>
      </c>
      <c r="AH17" s="83">
        <v>9691393.2839079481</v>
      </c>
      <c r="AI17" s="83">
        <v>9359374.2392405756</v>
      </c>
      <c r="AJ17" s="83">
        <v>9369249.8208964411</v>
      </c>
      <c r="AK17" s="83">
        <v>9783850.7828838918</v>
      </c>
      <c r="AL17" s="83">
        <v>9529350.9574255552</v>
      </c>
      <c r="AM17" s="83">
        <v>9389515.3716912381</v>
      </c>
      <c r="AN17" s="83">
        <v>9830708.1186995246</v>
      </c>
      <c r="AO17" s="83">
        <v>11535675.810751595</v>
      </c>
      <c r="AP17" s="83">
        <v>11240736.506461518</v>
      </c>
      <c r="AQ17" s="83">
        <v>10052161.979050232</v>
      </c>
      <c r="AR17" s="83">
        <v>11025954.488501498</v>
      </c>
      <c r="AS17" s="83">
        <v>11008862.459262114</v>
      </c>
      <c r="AT17" s="83">
        <v>10746923.122432098</v>
      </c>
      <c r="AU17" s="83">
        <v>11423186.353941994</v>
      </c>
      <c r="AV17" s="83">
        <v>11167803.999594366</v>
      </c>
      <c r="AW17" s="83">
        <v>11343607.90495497</v>
      </c>
      <c r="AX17" s="83">
        <v>10992621.384974051</v>
      </c>
      <c r="AY17" s="83">
        <v>10846675.409461562</v>
      </c>
      <c r="AZ17" s="83">
        <v>10239222.182050664</v>
      </c>
      <c r="BA17" s="83">
        <v>10201789.005136546</v>
      </c>
      <c r="BB17" s="83">
        <v>10201259.937003694</v>
      </c>
    </row>
    <row r="18" spans="1:54" x14ac:dyDescent="0.25">
      <c r="A18" s="80" t="s">
        <v>407</v>
      </c>
      <c r="B18" s="80" t="s">
        <v>99</v>
      </c>
      <c r="C18" s="83">
        <v>8499261.526184164</v>
      </c>
      <c r="D18" s="83">
        <v>8171274.7283863276</v>
      </c>
      <c r="E18" s="83">
        <v>8458418.0901867971</v>
      </c>
      <c r="F18" s="83">
        <v>8187596.642065281</v>
      </c>
      <c r="G18" s="83">
        <v>8435040.8324641697</v>
      </c>
      <c r="H18" s="83">
        <v>8019227.5738925617</v>
      </c>
      <c r="I18" s="83">
        <v>8221638.6865414446</v>
      </c>
      <c r="J18" s="83">
        <v>8213401.773528262</v>
      </c>
      <c r="K18" s="83">
        <v>8192694.0751261665</v>
      </c>
      <c r="L18" s="83">
        <v>8521573.7654411066</v>
      </c>
      <c r="M18" s="83">
        <v>8370864.4024096951</v>
      </c>
      <c r="N18" s="83">
        <v>8606473.0003537051</v>
      </c>
      <c r="O18" s="83">
        <v>8296171.9680637382</v>
      </c>
      <c r="P18" s="83">
        <v>8366510.3173348866</v>
      </c>
      <c r="Q18" s="83">
        <v>8485154.7135193516</v>
      </c>
      <c r="R18" s="83">
        <v>8638642.2613331191</v>
      </c>
      <c r="S18" s="83">
        <v>8837393.9112146944</v>
      </c>
      <c r="T18" s="83">
        <v>8417752.9823535364</v>
      </c>
      <c r="U18" s="83">
        <v>8565717.8525969889</v>
      </c>
      <c r="V18" s="83">
        <v>8722938.2821356524</v>
      </c>
      <c r="W18" s="83">
        <v>8691968.0790692214</v>
      </c>
      <c r="X18" s="83">
        <v>9383728.0884927977</v>
      </c>
      <c r="Y18" s="83">
        <v>9851960.4499432314</v>
      </c>
      <c r="Z18" s="83">
        <v>8538527.8741182573</v>
      </c>
      <c r="AA18" s="83">
        <v>8614738.5936349258</v>
      </c>
      <c r="AB18" s="83">
        <v>8320758.9295023959</v>
      </c>
      <c r="AC18" s="83">
        <v>9967588.8902789708</v>
      </c>
      <c r="AD18" s="83">
        <v>9366783.1121419873</v>
      </c>
      <c r="AE18" s="83">
        <v>10180143.384712048</v>
      </c>
      <c r="AF18" s="83">
        <v>10145300.357686227</v>
      </c>
      <c r="AG18" s="83">
        <v>10458649.490420733</v>
      </c>
      <c r="AH18" s="83">
        <v>9633370.3468502928</v>
      </c>
      <c r="AI18" s="83">
        <v>9563227.23620007</v>
      </c>
      <c r="AJ18" s="83">
        <v>9228575.238046363</v>
      </c>
      <c r="AK18" s="83">
        <v>9464860.0346646868</v>
      </c>
      <c r="AL18" s="83">
        <v>9212314.7948703431</v>
      </c>
      <c r="AM18" s="83">
        <v>9404262.6598379742</v>
      </c>
      <c r="AN18" s="83">
        <v>9343938.9088920839</v>
      </c>
      <c r="AO18" s="83">
        <v>9074157.2189944126</v>
      </c>
      <c r="AP18" s="83">
        <v>8924424.6273106989</v>
      </c>
      <c r="AQ18" s="83">
        <v>8959441.0996470172</v>
      </c>
      <c r="AR18" s="83">
        <v>9138039.327640675</v>
      </c>
      <c r="AS18" s="83">
        <v>9002276.906026192</v>
      </c>
      <c r="AT18" s="83">
        <v>9198540.659773713</v>
      </c>
      <c r="AU18" s="83">
        <v>8178629.1841393691</v>
      </c>
      <c r="AV18" s="83">
        <v>8577233.3680738527</v>
      </c>
      <c r="AW18" s="83">
        <v>8873554.5979417395</v>
      </c>
      <c r="AX18" s="83">
        <v>8601645.5240557455</v>
      </c>
      <c r="AY18" s="83">
        <v>8668955.6773122568</v>
      </c>
      <c r="AZ18" s="83">
        <v>8274598.2400375428</v>
      </c>
      <c r="BA18" s="83">
        <v>8355506.9203755371</v>
      </c>
      <c r="BB18" s="83">
        <v>8582550.2623854652</v>
      </c>
    </row>
    <row r="19" spans="1:54" x14ac:dyDescent="0.25">
      <c r="A19" s="80" t="s">
        <v>407</v>
      </c>
      <c r="B19" s="80" t="s">
        <v>4</v>
      </c>
      <c r="C19" s="83">
        <v>5699704.9586141976</v>
      </c>
      <c r="D19" s="83">
        <v>5380006.276878681</v>
      </c>
      <c r="E19" s="83">
        <v>5599425.2995173968</v>
      </c>
      <c r="F19" s="83">
        <v>5330643.3288309351</v>
      </c>
      <c r="G19" s="83">
        <v>5387354.4378737519</v>
      </c>
      <c r="H19" s="83">
        <v>5248141.3377304366</v>
      </c>
      <c r="I19" s="83">
        <v>5279297.4822570523</v>
      </c>
      <c r="J19" s="83">
        <v>5328540.0162805794</v>
      </c>
      <c r="K19" s="83">
        <v>5310194.5076879719</v>
      </c>
      <c r="L19" s="83">
        <v>5401360.1338228639</v>
      </c>
      <c r="M19" s="83">
        <v>5324477.2307011783</v>
      </c>
      <c r="N19" s="83">
        <v>5536666.718619802</v>
      </c>
      <c r="O19" s="83">
        <v>5452375.6535226498</v>
      </c>
      <c r="P19" s="83">
        <v>5404280.8628066489</v>
      </c>
      <c r="Q19" s="83">
        <v>5422985.2356228763</v>
      </c>
      <c r="R19" s="83">
        <v>5377060.7198818838</v>
      </c>
      <c r="S19" s="83">
        <v>5500942.9415510967</v>
      </c>
      <c r="T19" s="83">
        <v>5404113.9091341468</v>
      </c>
      <c r="U19" s="83">
        <v>5479422.6091964832</v>
      </c>
      <c r="V19" s="83">
        <v>5400755.968686834</v>
      </c>
      <c r="W19" s="83">
        <v>5461719.9314988246</v>
      </c>
      <c r="X19" s="83">
        <v>5585713.7444125665</v>
      </c>
      <c r="Y19" s="83">
        <v>6136579.5901945075</v>
      </c>
      <c r="Z19" s="83">
        <v>6330713.6055158675</v>
      </c>
      <c r="AA19" s="83">
        <v>5277682.2267952999</v>
      </c>
      <c r="AB19" s="83">
        <v>5411245.7183026625</v>
      </c>
      <c r="AC19" s="83">
        <v>5543946.3285753448</v>
      </c>
      <c r="AD19" s="83">
        <v>7222239.9721815567</v>
      </c>
      <c r="AE19" s="83">
        <v>5929414.6207956634</v>
      </c>
      <c r="AF19" s="83">
        <v>6152814.3897672677</v>
      </c>
      <c r="AG19" s="83">
        <v>6377173.8756738128</v>
      </c>
      <c r="AH19" s="83">
        <v>6044723.1779195378</v>
      </c>
      <c r="AI19" s="83">
        <v>6064356.2527583726</v>
      </c>
      <c r="AJ19" s="83">
        <v>5938827.2200120138</v>
      </c>
      <c r="AK19" s="83">
        <v>5948358.7024655594</v>
      </c>
      <c r="AL19" s="83">
        <v>5708930.1886407128</v>
      </c>
      <c r="AM19" s="83">
        <v>5743521.918454824</v>
      </c>
      <c r="AN19" s="83">
        <v>5785007.0447162604</v>
      </c>
      <c r="AO19" s="83">
        <v>5872635.0680874512</v>
      </c>
      <c r="AP19" s="83">
        <v>5487834.0394776938</v>
      </c>
      <c r="AQ19" s="83">
        <v>5616588.226632121</v>
      </c>
      <c r="AR19" s="83">
        <v>5528605.3331928663</v>
      </c>
      <c r="AS19" s="83">
        <v>5462516.6971331518</v>
      </c>
      <c r="AT19" s="83">
        <v>5775082.2303407565</v>
      </c>
      <c r="AU19" s="83">
        <v>5090630.7176099513</v>
      </c>
      <c r="AV19" s="83">
        <v>5370778.2349974001</v>
      </c>
      <c r="AW19" s="83">
        <v>5368935.0155144129</v>
      </c>
      <c r="AX19" s="83">
        <v>5212323.6552689234</v>
      </c>
      <c r="AY19" s="83">
        <v>5052474.1367033897</v>
      </c>
      <c r="AZ19" s="83">
        <v>5132457.5760738412</v>
      </c>
      <c r="BA19" s="83">
        <v>5038837.4997635689</v>
      </c>
      <c r="BB19" s="83">
        <v>4925513.856337388</v>
      </c>
    </row>
    <row r="20" spans="1:54" x14ac:dyDescent="0.25">
      <c r="A20" s="80" t="s">
        <v>407</v>
      </c>
      <c r="B20" s="80" t="s">
        <v>100</v>
      </c>
      <c r="C20" s="83">
        <v>6504649.1537776841</v>
      </c>
      <c r="D20" s="83">
        <v>5982407.1018836182</v>
      </c>
      <c r="E20" s="83">
        <v>6443731.012404304</v>
      </c>
      <c r="F20" s="83">
        <v>5958312.1101079192</v>
      </c>
      <c r="G20" s="83">
        <v>6211136.7019708492</v>
      </c>
      <c r="H20" s="83">
        <v>6032603.7647176692</v>
      </c>
      <c r="I20" s="83">
        <v>6007178.2773335911</v>
      </c>
      <c r="J20" s="83">
        <v>6007728.7995456541</v>
      </c>
      <c r="K20" s="83">
        <v>5986385.0024409872</v>
      </c>
      <c r="L20" s="83">
        <v>6005900.6396375131</v>
      </c>
      <c r="M20" s="83">
        <v>5902315.3761347234</v>
      </c>
      <c r="N20" s="83">
        <v>6033585.1985762781</v>
      </c>
      <c r="O20" s="83">
        <v>6043310.5270032268</v>
      </c>
      <c r="P20" s="83">
        <v>6059185.6365179047</v>
      </c>
      <c r="Q20" s="83">
        <v>5904382.9601726681</v>
      </c>
      <c r="R20" s="83">
        <v>6048718.1810466535</v>
      </c>
      <c r="S20" s="83">
        <v>6096798.2421450457</v>
      </c>
      <c r="T20" s="83">
        <v>6019683.2767237611</v>
      </c>
      <c r="U20" s="83">
        <v>5978618.9253486684</v>
      </c>
      <c r="V20" s="83">
        <v>6082672.4416200947</v>
      </c>
      <c r="W20" s="83">
        <v>6077950.9958967529</v>
      </c>
      <c r="X20" s="83">
        <v>6127650.695211729</v>
      </c>
      <c r="Y20" s="83">
        <v>6773471.2135104397</v>
      </c>
      <c r="Z20" s="83">
        <v>6788988.839695951</v>
      </c>
      <c r="AA20" s="83">
        <v>5943418.5998827182</v>
      </c>
      <c r="AB20" s="83">
        <v>6083998.0486504305</v>
      </c>
      <c r="AC20" s="83">
        <v>6459484.3685930995</v>
      </c>
      <c r="AD20" s="83">
        <v>7476433.382195292</v>
      </c>
      <c r="AE20" s="83">
        <v>6784605.292196014</v>
      </c>
      <c r="AF20" s="83">
        <v>6906721.328603873</v>
      </c>
      <c r="AG20" s="83">
        <v>7020194.9157504626</v>
      </c>
      <c r="AH20" s="83">
        <v>6815982.7572885603</v>
      </c>
      <c r="AI20" s="83">
        <v>6740657.167329818</v>
      </c>
      <c r="AJ20" s="83">
        <v>6698508.038946365</v>
      </c>
      <c r="AK20" s="83">
        <v>6761628.3330143401</v>
      </c>
      <c r="AL20" s="83">
        <v>6392190.9441594351</v>
      </c>
      <c r="AM20" s="83">
        <v>6370123.8965745773</v>
      </c>
      <c r="AN20" s="83">
        <v>6368085.8126583248</v>
      </c>
      <c r="AO20" s="83">
        <v>6297974.340460727</v>
      </c>
      <c r="AP20" s="83">
        <v>6141709.2866983237</v>
      </c>
      <c r="AQ20" s="83">
        <v>6068504.4970773486</v>
      </c>
      <c r="AR20" s="83">
        <v>6397215.6183863878</v>
      </c>
      <c r="AS20" s="83">
        <v>5889716.2393563129</v>
      </c>
      <c r="AT20" s="83">
        <v>6148917.8258213643</v>
      </c>
      <c r="AU20" s="83">
        <v>6114234.2410950828</v>
      </c>
      <c r="AV20" s="83">
        <v>5855884.3810559744</v>
      </c>
      <c r="AW20" s="83">
        <v>6034613.5708733061</v>
      </c>
      <c r="AX20" s="83">
        <v>5852633.8741113869</v>
      </c>
      <c r="AY20" s="83">
        <v>5680449.8204306085</v>
      </c>
      <c r="AZ20" s="83">
        <v>5899128.0457321713</v>
      </c>
      <c r="BA20" s="83">
        <v>5633775.5725319171</v>
      </c>
      <c r="BB20" s="83">
        <v>5546769.9936407553</v>
      </c>
    </row>
    <row r="21" spans="1:54" x14ac:dyDescent="0.25">
      <c r="A21" s="80" t="s">
        <v>407</v>
      </c>
      <c r="B21" s="80" t="s">
        <v>101</v>
      </c>
      <c r="C21" s="83">
        <v>5014319.5081345337</v>
      </c>
      <c r="D21" s="83">
        <v>4881135.6966187321</v>
      </c>
      <c r="E21" s="83">
        <v>5271066.5617449451</v>
      </c>
      <c r="F21" s="83">
        <v>4928148.6895916015</v>
      </c>
      <c r="G21" s="83">
        <v>4894602.3595217429</v>
      </c>
      <c r="H21" s="83">
        <v>4824403.6834654454</v>
      </c>
      <c r="I21" s="83">
        <v>4980986.6238005897</v>
      </c>
      <c r="J21" s="83">
        <v>5051197.7329720855</v>
      </c>
      <c r="K21" s="83">
        <v>5000872.1925048046</v>
      </c>
      <c r="L21" s="83">
        <v>4957077.7823848762</v>
      </c>
      <c r="M21" s="83">
        <v>5000699.3269341737</v>
      </c>
      <c r="N21" s="83">
        <v>5178889.2067634976</v>
      </c>
      <c r="O21" s="83">
        <v>5055923.6422511619</v>
      </c>
      <c r="P21" s="83">
        <v>5014853.8122126963</v>
      </c>
      <c r="Q21" s="83">
        <v>5064434.305961458</v>
      </c>
      <c r="R21" s="83">
        <v>5161456.3474742994</v>
      </c>
      <c r="S21" s="83">
        <v>5173859.7036311543</v>
      </c>
      <c r="T21" s="83">
        <v>5071065.3576726187</v>
      </c>
      <c r="U21" s="83">
        <v>5134089.4644838609</v>
      </c>
      <c r="V21" s="83">
        <v>5103444.0791145386</v>
      </c>
      <c r="W21" s="83">
        <v>5407659.9886967493</v>
      </c>
      <c r="X21" s="83">
        <v>5336380.5277666263</v>
      </c>
      <c r="Y21" s="83">
        <v>5799545.1814934388</v>
      </c>
      <c r="Z21" s="83">
        <v>6417107.2596567888</v>
      </c>
      <c r="AA21" s="83">
        <v>5035719.2874251781</v>
      </c>
      <c r="AB21" s="83">
        <v>5101409.005787815</v>
      </c>
      <c r="AC21" s="83">
        <v>6132726.9794239942</v>
      </c>
      <c r="AD21" s="83">
        <v>6308308.0288346568</v>
      </c>
      <c r="AE21" s="83">
        <v>6150931.5518935202</v>
      </c>
      <c r="AF21" s="83">
        <v>6219190.190675294</v>
      </c>
      <c r="AG21" s="83">
        <v>6182266.7585718166</v>
      </c>
      <c r="AH21" s="83">
        <v>5895001.0098325461</v>
      </c>
      <c r="AI21" s="83">
        <v>5736782.3296420816</v>
      </c>
      <c r="AJ21" s="83">
        <v>5750230.1137289079</v>
      </c>
      <c r="AK21" s="83">
        <v>5999558.6201512599</v>
      </c>
      <c r="AL21" s="83">
        <v>5822971.0789276483</v>
      </c>
      <c r="AM21" s="83">
        <v>5798861.7112224912</v>
      </c>
      <c r="AN21" s="83">
        <v>6072800.7343550706</v>
      </c>
      <c r="AO21" s="83">
        <v>7218661.9858194618</v>
      </c>
      <c r="AP21" s="83">
        <v>6952548.0858073123</v>
      </c>
      <c r="AQ21" s="83">
        <v>6301322.4050949179</v>
      </c>
      <c r="AR21" s="83">
        <v>6932564.2282462483</v>
      </c>
      <c r="AS21" s="83">
        <v>6923958.2432975881</v>
      </c>
      <c r="AT21" s="83">
        <v>6748103.3899677116</v>
      </c>
      <c r="AU21" s="83">
        <v>7107011.6278706705</v>
      </c>
      <c r="AV21" s="83">
        <v>7038734.0956112202</v>
      </c>
      <c r="AW21" s="83">
        <v>7139983.6261884952</v>
      </c>
      <c r="AX21" s="83">
        <v>6882368.0728462143</v>
      </c>
      <c r="AY21" s="83">
        <v>6901060.1935297428</v>
      </c>
      <c r="AZ21" s="83">
        <v>6439170.1121673509</v>
      </c>
      <c r="BA21" s="83">
        <v>6440799.1542435447</v>
      </c>
      <c r="BB21" s="83">
        <v>6417943.3961919546</v>
      </c>
    </row>
    <row r="22" spans="1:54" x14ac:dyDescent="0.25">
      <c r="A22" s="80" t="s">
        <v>407</v>
      </c>
      <c r="B22" s="80" t="s">
        <v>102</v>
      </c>
      <c r="C22" s="83">
        <v>5172973.4056775188</v>
      </c>
      <c r="D22" s="83">
        <v>5050861.5188173065</v>
      </c>
      <c r="E22" s="83">
        <v>5200028.8931718795</v>
      </c>
      <c r="F22" s="83">
        <v>5012083.9607428042</v>
      </c>
      <c r="G22" s="83">
        <v>5124629.3665645691</v>
      </c>
      <c r="H22" s="83">
        <v>4905859.4250116795</v>
      </c>
      <c r="I22" s="83">
        <v>5044580.6628204007</v>
      </c>
      <c r="J22" s="83">
        <v>5015956.3438468967</v>
      </c>
      <c r="K22" s="83">
        <v>5016647.9131069928</v>
      </c>
      <c r="L22" s="83">
        <v>5142647.3709812136</v>
      </c>
      <c r="M22" s="83">
        <v>5097064.2908953531</v>
      </c>
      <c r="N22" s="83">
        <v>5247196.2842359655</v>
      </c>
      <c r="O22" s="83">
        <v>5077548.9586489275</v>
      </c>
      <c r="P22" s="83">
        <v>5092274.5755719207</v>
      </c>
      <c r="Q22" s="83">
        <v>5165022.4977146918</v>
      </c>
      <c r="R22" s="83">
        <v>5298030.4537338568</v>
      </c>
      <c r="S22" s="83">
        <v>5360043.8172034854</v>
      </c>
      <c r="T22" s="83">
        <v>5143575.9539124118</v>
      </c>
      <c r="U22" s="83">
        <v>5216265.9095514826</v>
      </c>
      <c r="V22" s="83">
        <v>5330062.3214421421</v>
      </c>
      <c r="W22" s="83">
        <v>5317464.4549093777</v>
      </c>
      <c r="X22" s="83">
        <v>5911229.9008971974</v>
      </c>
      <c r="Y22" s="83">
        <v>6544163.7098136451</v>
      </c>
      <c r="Z22" s="83">
        <v>5202780.4517978905</v>
      </c>
      <c r="AA22" s="83">
        <v>5332512.2128390269</v>
      </c>
      <c r="AB22" s="83">
        <v>5160083.3290880052</v>
      </c>
      <c r="AC22" s="83">
        <v>6540942.0163832046</v>
      </c>
      <c r="AD22" s="83">
        <v>5979983.5517014107</v>
      </c>
      <c r="AE22" s="83">
        <v>6250602.4647682626</v>
      </c>
      <c r="AF22" s="83">
        <v>6231813.8124914896</v>
      </c>
      <c r="AG22" s="83">
        <v>6396152.5927630886</v>
      </c>
      <c r="AH22" s="83">
        <v>5885000.5456724362</v>
      </c>
      <c r="AI22" s="83">
        <v>5871486.924970354</v>
      </c>
      <c r="AJ22" s="83">
        <v>5654938.3475396102</v>
      </c>
      <c r="AK22" s="83">
        <v>5822070.5870483294</v>
      </c>
      <c r="AL22" s="83">
        <v>5697724.8564329799</v>
      </c>
      <c r="AM22" s="83">
        <v>5778454.4201394171</v>
      </c>
      <c r="AN22" s="83">
        <v>5767898.6580075324</v>
      </c>
      <c r="AO22" s="83">
        <v>5545025.9311972018</v>
      </c>
      <c r="AP22" s="83">
        <v>5530177.5678747399</v>
      </c>
      <c r="AQ22" s="83">
        <v>5496213.8825517939</v>
      </c>
      <c r="AR22" s="83">
        <v>5633239.5910285329</v>
      </c>
      <c r="AS22" s="83">
        <v>5530801.1973487157</v>
      </c>
      <c r="AT22" s="83">
        <v>5787017.3951218035</v>
      </c>
      <c r="AU22" s="83">
        <v>5057188.9414308034</v>
      </c>
      <c r="AV22" s="83">
        <v>5288499.2897486137</v>
      </c>
      <c r="AW22" s="83">
        <v>5434177.1763067897</v>
      </c>
      <c r="AX22" s="83">
        <v>5299927.55526968</v>
      </c>
      <c r="AY22" s="83">
        <v>5342885.9108519107</v>
      </c>
      <c r="AZ22" s="83">
        <v>5068322.5571693992</v>
      </c>
      <c r="BA22" s="83">
        <v>5154644.8833855921</v>
      </c>
      <c r="BB22" s="83">
        <v>5264274.6861499418</v>
      </c>
    </row>
    <row r="23" spans="1:54" x14ac:dyDescent="0.25">
      <c r="A23" s="80" t="s">
        <v>407</v>
      </c>
      <c r="B23" s="80" t="s">
        <v>47</v>
      </c>
      <c r="C23" s="84">
        <v>2.7116273790357401</v>
      </c>
      <c r="D23" s="84">
        <v>2.6943962606746226</v>
      </c>
      <c r="E23" s="84">
        <v>2.7478929199674718</v>
      </c>
      <c r="F23" s="84">
        <v>2.7078008882310174</v>
      </c>
      <c r="G23" s="84">
        <v>2.6713708336504238</v>
      </c>
      <c r="H23" s="84">
        <v>2.7279236673536666</v>
      </c>
      <c r="I23" s="84">
        <v>2.7062445532443475</v>
      </c>
      <c r="J23" s="84">
        <v>2.7123988457694703</v>
      </c>
      <c r="K23" s="84">
        <v>2.711036628250814</v>
      </c>
      <c r="L23" s="84">
        <v>2.6875290893760622</v>
      </c>
      <c r="M23" s="84">
        <v>2.7097309691338003</v>
      </c>
      <c r="N23" s="84">
        <v>2.7097188069303444</v>
      </c>
      <c r="O23" s="84">
        <v>2.7469430486831992</v>
      </c>
      <c r="P23" s="84">
        <v>2.7218388805260134</v>
      </c>
      <c r="Q23" s="84">
        <v>2.7091437629629747</v>
      </c>
      <c r="R23" s="84">
        <v>2.7601424024771148</v>
      </c>
      <c r="S23" s="84">
        <v>2.7520011753973219</v>
      </c>
      <c r="T23" s="84">
        <v>2.7661198520864803</v>
      </c>
      <c r="U23" s="84">
        <v>2.7389814856392767</v>
      </c>
      <c r="V23" s="84">
        <v>2.7359807416470994</v>
      </c>
      <c r="W23" s="84">
        <v>2.7618766304711704</v>
      </c>
      <c r="X23" s="84">
        <v>2.7558960596322364</v>
      </c>
      <c r="Y23" s="84">
        <v>2.8250200696076821</v>
      </c>
      <c r="Z23" s="84">
        <v>2.9032008646495493</v>
      </c>
      <c r="AA23" s="84">
        <v>2.7755951987835079</v>
      </c>
      <c r="AB23" s="84">
        <v>2.7825370833659369</v>
      </c>
      <c r="AC23" s="84">
        <v>2.8249771142426199</v>
      </c>
      <c r="AD23" s="84">
        <v>2.9397770087451236</v>
      </c>
      <c r="AE23" s="84">
        <v>2.8623907195369265</v>
      </c>
      <c r="AF23" s="84">
        <v>2.8225836281333949</v>
      </c>
      <c r="AG23" s="84">
        <v>2.8315105499172386</v>
      </c>
      <c r="AH23" s="84">
        <v>2.8148372670853434</v>
      </c>
      <c r="AI23" s="84">
        <v>2.8204486120908392</v>
      </c>
      <c r="AJ23" s="84">
        <v>2.8092288430064523</v>
      </c>
      <c r="AK23" s="84">
        <v>2.8128573088007252</v>
      </c>
      <c r="AL23" s="84">
        <v>2.7916712702843078</v>
      </c>
      <c r="AM23" s="84">
        <v>2.8062016329654402</v>
      </c>
      <c r="AN23" s="84">
        <v>2.8315281477927785</v>
      </c>
      <c r="AO23" s="84">
        <v>2.7619810576837507</v>
      </c>
      <c r="AP23" s="84">
        <v>2.7735482245496468</v>
      </c>
      <c r="AQ23" s="84">
        <v>2.7921348621213697</v>
      </c>
      <c r="AR23" s="84">
        <v>2.8179089742475836</v>
      </c>
      <c r="AS23" s="84">
        <v>2.8554859986690966</v>
      </c>
      <c r="AT23" s="84">
        <v>2.8742443390925865</v>
      </c>
      <c r="AU23" s="84">
        <v>2.8309383247636823</v>
      </c>
      <c r="AV23" s="84">
        <v>2.8050543424520278</v>
      </c>
      <c r="AW23" s="84">
        <v>2.8702175522282412</v>
      </c>
      <c r="AX23" s="84">
        <v>2.8293689735672323</v>
      </c>
      <c r="AY23" s="84">
        <v>2.872045322504619</v>
      </c>
      <c r="AZ23" s="84">
        <v>2.9263691507316936</v>
      </c>
      <c r="BA23" s="84">
        <v>2.9323892863743777</v>
      </c>
      <c r="BB23" s="84">
        <v>2.9206526826574888</v>
      </c>
    </row>
    <row r="24" spans="1:54" x14ac:dyDescent="0.25">
      <c r="A24" s="80" t="s">
        <v>407</v>
      </c>
      <c r="B24" s="80" t="s">
        <v>50</v>
      </c>
      <c r="C24" s="84">
        <v>4.2844977539794211</v>
      </c>
      <c r="D24" s="84">
        <v>4.2666421138098061</v>
      </c>
      <c r="E24" s="84">
        <v>4.3222097797980092</v>
      </c>
      <c r="F24" s="84">
        <v>4.2774693005835376</v>
      </c>
      <c r="G24" s="84">
        <v>4.2570346160452388</v>
      </c>
      <c r="H24" s="84">
        <v>4.3243990906798366</v>
      </c>
      <c r="I24" s="84">
        <v>4.2938802718801643</v>
      </c>
      <c r="J24" s="84">
        <v>4.318178102586355</v>
      </c>
      <c r="K24" s="84">
        <v>4.3407972617806969</v>
      </c>
      <c r="L24" s="84">
        <v>4.2898473379699089</v>
      </c>
      <c r="M24" s="84">
        <v>4.3181127514572895</v>
      </c>
      <c r="N24" s="84">
        <v>4.3305259583656044</v>
      </c>
      <c r="O24" s="84">
        <v>4.3537370755564639</v>
      </c>
      <c r="P24" s="84">
        <v>4.3466626816466629</v>
      </c>
      <c r="Q24" s="84">
        <v>4.3439804032796063</v>
      </c>
      <c r="R24" s="84">
        <v>4.4152023954870101</v>
      </c>
      <c r="S24" s="84">
        <v>4.3721955897952274</v>
      </c>
      <c r="T24" s="84">
        <v>4.4125877743851731</v>
      </c>
      <c r="U24" s="84">
        <v>4.3560000514499224</v>
      </c>
      <c r="V24" s="84">
        <v>4.3901202146941634</v>
      </c>
      <c r="W24" s="84">
        <v>4.4212259376860414</v>
      </c>
      <c r="X24" s="84">
        <v>4.3738547017226699</v>
      </c>
      <c r="Y24" s="84">
        <v>4.3861825837652528</v>
      </c>
      <c r="Z24" s="84">
        <v>4.3542690419631942</v>
      </c>
      <c r="AA24" s="84">
        <v>4.4505794694031628</v>
      </c>
      <c r="AB24" s="84">
        <v>4.4271742838243906</v>
      </c>
      <c r="AC24" s="84">
        <v>4.4286330895718047</v>
      </c>
      <c r="AD24" s="84">
        <v>4.4214290783672254</v>
      </c>
      <c r="AE24" s="84">
        <v>4.5698551447713953</v>
      </c>
      <c r="AF24" s="84">
        <v>4.5425120794167508</v>
      </c>
      <c r="AG24" s="84">
        <v>4.4923302335037931</v>
      </c>
      <c r="AH24" s="84">
        <v>4.4844042769330148</v>
      </c>
      <c r="AI24" s="84">
        <v>4.4994327882297274</v>
      </c>
      <c r="AJ24" s="84">
        <v>4.4754957787815712</v>
      </c>
      <c r="AK24" s="84">
        <v>4.4644776451375154</v>
      </c>
      <c r="AL24" s="84">
        <v>4.4353103806091259</v>
      </c>
      <c r="AM24" s="84">
        <v>4.4903506621579012</v>
      </c>
      <c r="AN24" s="84">
        <v>4.482463173384664</v>
      </c>
      <c r="AO24" s="84">
        <v>4.3948239726049989</v>
      </c>
      <c r="AP24" s="84">
        <v>4.4541071428488328</v>
      </c>
      <c r="AQ24" s="84">
        <v>4.4459419664722617</v>
      </c>
      <c r="AR24" s="84">
        <v>4.5182227638396419</v>
      </c>
      <c r="AS24" s="84">
        <v>4.5816569718319524</v>
      </c>
      <c r="AT24" s="84">
        <v>4.5215653564983809</v>
      </c>
      <c r="AU24" s="84">
        <v>4.5369104202718793</v>
      </c>
      <c r="AV24" s="84">
        <v>4.5008110918624959</v>
      </c>
      <c r="AW24" s="84">
        <v>4.5876456813277873</v>
      </c>
      <c r="AX24" s="84">
        <v>4.5339717157538653</v>
      </c>
      <c r="AY24" s="84">
        <v>4.5847993529388713</v>
      </c>
      <c r="AZ24" s="84">
        <v>4.656268342071157</v>
      </c>
      <c r="BA24" s="84">
        <v>4.6607933444077139</v>
      </c>
      <c r="BB24" s="84">
        <v>4.6856924252186616</v>
      </c>
    </row>
    <row r="25" spans="1:54" x14ac:dyDescent="0.25">
      <c r="A25" s="80" t="s">
        <v>407</v>
      </c>
      <c r="B25" s="80" t="s">
        <v>406</v>
      </c>
      <c r="C25" s="85">
        <v>92.35018010751682</v>
      </c>
      <c r="D25" s="85">
        <v>92.136924857001645</v>
      </c>
      <c r="E25" s="85">
        <v>92.570624215852561</v>
      </c>
      <c r="F25" s="85">
        <v>92.271689726647253</v>
      </c>
      <c r="G25" s="85">
        <v>92.191811223032076</v>
      </c>
      <c r="H25" s="85">
        <v>92.235531548104305</v>
      </c>
      <c r="I25" s="85">
        <v>92.1073613128722</v>
      </c>
      <c r="J25" s="85">
        <v>92.189877614528214</v>
      </c>
      <c r="K25" s="85">
        <v>92.150173589802435</v>
      </c>
      <c r="L25" s="85">
        <v>92.159178876102089</v>
      </c>
      <c r="M25" s="85">
        <v>92.144939574677764</v>
      </c>
      <c r="N25" s="85">
        <v>92.310219156453769</v>
      </c>
      <c r="O25" s="85">
        <v>92.25457225733102</v>
      </c>
      <c r="P25" s="85">
        <v>92.20899872754039</v>
      </c>
      <c r="Q25" s="85">
        <v>92.320950050654218</v>
      </c>
      <c r="R25" s="85">
        <v>92.19752626192431</v>
      </c>
      <c r="S25" s="85">
        <v>92.186427447250708</v>
      </c>
      <c r="T25" s="85">
        <v>92.226743581353503</v>
      </c>
      <c r="U25" s="85">
        <v>92.206975390522402</v>
      </c>
      <c r="V25" s="85">
        <v>91.838978849230784</v>
      </c>
      <c r="W25" s="85">
        <v>91.824467220203019</v>
      </c>
      <c r="X25" s="85">
        <v>92.410835636041043</v>
      </c>
      <c r="Y25" s="85">
        <v>92.719926724818251</v>
      </c>
      <c r="Z25" s="85">
        <v>92.405731138892463</v>
      </c>
      <c r="AA25" s="85">
        <v>91.999744506782974</v>
      </c>
      <c r="AB25" s="85">
        <v>91.990236899094612</v>
      </c>
      <c r="AC25" s="85">
        <v>92.063915352809516</v>
      </c>
      <c r="AD25" s="85">
        <v>91.874817408506004</v>
      </c>
      <c r="AE25" s="85">
        <v>92.700100391527243</v>
      </c>
      <c r="AF25" s="85">
        <v>92.410614047376257</v>
      </c>
      <c r="AG25" s="85">
        <v>92.630300863222985</v>
      </c>
      <c r="AH25" s="85">
        <v>92.456243566834914</v>
      </c>
      <c r="AI25" s="85">
        <v>92.502705567134441</v>
      </c>
      <c r="AJ25" s="85">
        <v>92.289416086540569</v>
      </c>
      <c r="AK25" s="85">
        <v>92.307378421777614</v>
      </c>
      <c r="AL25" s="85">
        <v>91.677522039659152</v>
      </c>
      <c r="AM25" s="85">
        <v>92.515096138563351</v>
      </c>
      <c r="AN25" s="85">
        <v>92.308780561063344</v>
      </c>
      <c r="AO25" s="85">
        <v>92.271310748334173</v>
      </c>
      <c r="AP25" s="85">
        <v>92.264899254379188</v>
      </c>
      <c r="AQ25" s="85">
        <v>92.205869154578593</v>
      </c>
      <c r="AR25" s="85">
        <v>92.233349139463058</v>
      </c>
      <c r="AS25" s="85">
        <v>92.057549551829737</v>
      </c>
      <c r="AT25" s="85">
        <v>92.029769846176862</v>
      </c>
      <c r="AU25" s="85">
        <v>91.80852843118366</v>
      </c>
      <c r="AV25" s="85">
        <v>92.113108234603075</v>
      </c>
      <c r="AW25" s="85">
        <v>92.315861313563815</v>
      </c>
      <c r="AX25" s="85">
        <v>92.035317741784439</v>
      </c>
      <c r="AY25" s="85">
        <v>91.955020706406827</v>
      </c>
      <c r="AZ25" s="85">
        <v>92.387905335445069</v>
      </c>
      <c r="BA25" s="85">
        <v>92.113785015741982</v>
      </c>
      <c r="BB25" s="85">
        <v>92.13170037518509</v>
      </c>
    </row>
    <row r="26" spans="1:54" x14ac:dyDescent="0.25">
      <c r="A26" s="80" t="s">
        <v>407</v>
      </c>
      <c r="B26" s="80" t="s">
        <v>269</v>
      </c>
      <c r="C26" s="86">
        <v>13.664337665602348</v>
      </c>
      <c r="D26" s="86">
        <v>13.576041336786755</v>
      </c>
      <c r="E26" s="86">
        <v>13.730338040640291</v>
      </c>
      <c r="F26" s="86">
        <v>13.645710834987726</v>
      </c>
      <c r="G26" s="86">
        <v>13.726158911356094</v>
      </c>
      <c r="H26" s="86">
        <v>13.59867554767664</v>
      </c>
      <c r="I26" s="86">
        <v>13.630142325338118</v>
      </c>
      <c r="J26" s="86">
        <v>13.562187512715827</v>
      </c>
      <c r="K26" s="86">
        <v>13.525024875592496</v>
      </c>
      <c r="L26" s="86">
        <v>13.516809018831452</v>
      </c>
      <c r="M26" s="86">
        <v>13.572869450297013</v>
      </c>
      <c r="N26" s="86">
        <v>13.665806042482538</v>
      </c>
      <c r="O26" s="86">
        <v>13.866472401618919</v>
      </c>
      <c r="P26" s="86">
        <v>13.690826965930967</v>
      </c>
      <c r="Q26" s="86">
        <v>13.512083759628304</v>
      </c>
      <c r="R26" s="86">
        <v>13.476706515091626</v>
      </c>
      <c r="S26" s="86">
        <v>13.543642089299102</v>
      </c>
      <c r="T26" s="86">
        <v>13.444863148790194</v>
      </c>
      <c r="U26" s="86">
        <v>13.283227323426614</v>
      </c>
      <c r="V26" s="86">
        <v>13.270044456060146</v>
      </c>
      <c r="W26" s="86">
        <v>13.417593189526057</v>
      </c>
      <c r="X26" s="86">
        <v>13.485050675635396</v>
      </c>
      <c r="Y26" s="86">
        <v>13.615898220317995</v>
      </c>
      <c r="Z26" s="86">
        <v>13.367080455745294</v>
      </c>
      <c r="AA26" s="86">
        <v>13.1378446643816</v>
      </c>
      <c r="AB26" s="86">
        <v>13.114138603505333</v>
      </c>
      <c r="AC26" s="86">
        <v>13.158750655957158</v>
      </c>
      <c r="AD26" s="86">
        <v>13.319365266873145</v>
      </c>
      <c r="AE26" s="86">
        <v>13.656386832762108</v>
      </c>
      <c r="AF26" s="86">
        <v>13.542310767411703</v>
      </c>
      <c r="AG26" s="86">
        <v>13.57840072226764</v>
      </c>
      <c r="AH26" s="86">
        <v>13.990205660862458</v>
      </c>
      <c r="AI26" s="86">
        <v>14.049616131654595</v>
      </c>
      <c r="AJ26" s="86">
        <v>13.416904656678399</v>
      </c>
      <c r="AK26" s="86">
        <v>13.367113630117013</v>
      </c>
      <c r="AL26" s="86">
        <v>13.272128004047111</v>
      </c>
      <c r="AM26" s="86">
        <v>13.370055542989034</v>
      </c>
      <c r="AN26" s="86">
        <v>13.253999588818321</v>
      </c>
      <c r="AO26" s="86">
        <v>13.27070114840803</v>
      </c>
      <c r="AP26" s="86">
        <v>13.225588185337948</v>
      </c>
      <c r="AQ26" s="86">
        <v>13.213159567567427</v>
      </c>
      <c r="AR26" s="86">
        <v>13.130002572123562</v>
      </c>
      <c r="AS26" s="86">
        <v>13.041695542079285</v>
      </c>
      <c r="AT26" s="86">
        <v>13.003566164809747</v>
      </c>
      <c r="AU26" s="86">
        <v>13.033006635302938</v>
      </c>
      <c r="AV26" s="86">
        <v>13.143587062040959</v>
      </c>
      <c r="AW26" s="86">
        <v>13.116667319501881</v>
      </c>
      <c r="AX26" s="86">
        <v>12.932574086921383</v>
      </c>
      <c r="AY26" s="86">
        <v>12.992058628870474</v>
      </c>
      <c r="AZ26" s="86">
        <v>13.117583967849756</v>
      </c>
      <c r="BA26" s="86">
        <v>13.058019696474528</v>
      </c>
      <c r="BB26" s="86">
        <v>13.171028973911808</v>
      </c>
    </row>
    <row r="27" spans="1:54" x14ac:dyDescent="0.25">
      <c r="A27" s="80" t="s">
        <v>147</v>
      </c>
      <c r="B27" s="80" t="s">
        <v>1</v>
      </c>
      <c r="C27" s="81">
        <v>281747.86516502069</v>
      </c>
      <c r="D27" s="81">
        <v>252617.31969924094</v>
      </c>
      <c r="E27" s="81">
        <v>271901.7968805618</v>
      </c>
      <c r="F27" s="81">
        <v>234262.15375677467</v>
      </c>
      <c r="G27" s="81">
        <v>210717.10233326818</v>
      </c>
      <c r="H27" s="81">
        <v>199476.93525151373</v>
      </c>
      <c r="I27" s="81">
        <v>198797.49775184749</v>
      </c>
      <c r="J27" s="81">
        <v>195291.46784906386</v>
      </c>
      <c r="K27" s="81">
        <v>200405.42658951282</v>
      </c>
      <c r="L27" s="81">
        <v>207393.10129807354</v>
      </c>
      <c r="M27" s="81">
        <v>207778.8653976059</v>
      </c>
      <c r="N27" s="81">
        <v>215137.23894391418</v>
      </c>
      <c r="O27" s="81">
        <v>220276.27847571968</v>
      </c>
      <c r="P27" s="81">
        <v>212509.90714973211</v>
      </c>
      <c r="Q27" s="81">
        <v>215626.43190959215</v>
      </c>
      <c r="R27" s="81">
        <v>218840.24715129854</v>
      </c>
      <c r="S27" s="81">
        <v>230046.96023037791</v>
      </c>
      <c r="T27" s="81">
        <v>240291.1640168023</v>
      </c>
      <c r="U27" s="81">
        <v>238503.22930347323</v>
      </c>
      <c r="V27" s="81">
        <v>251952.1403921759</v>
      </c>
      <c r="W27" s="81">
        <v>259813.68909997703</v>
      </c>
      <c r="X27" s="81">
        <v>259599.1001721728</v>
      </c>
      <c r="Y27" s="81">
        <v>287361.93085363862</v>
      </c>
      <c r="Z27" s="81">
        <v>326999.08385186672</v>
      </c>
      <c r="AA27" s="81">
        <v>239769.24920807005</v>
      </c>
      <c r="AB27" s="81">
        <v>241371.72905465603</v>
      </c>
      <c r="AC27" s="81">
        <v>241709.19447146344</v>
      </c>
      <c r="AD27" s="81">
        <v>356665.4697189678</v>
      </c>
      <c r="AE27" s="81">
        <v>291109.27747665404</v>
      </c>
      <c r="AF27" s="81">
        <v>281907.61693343875</v>
      </c>
      <c r="AG27" s="81">
        <v>294435.24039049627</v>
      </c>
      <c r="AH27" s="81">
        <v>302678.85871916532</v>
      </c>
      <c r="AI27" s="81">
        <v>305741.21116325259</v>
      </c>
      <c r="AJ27" s="81">
        <v>292095.79145414592</v>
      </c>
      <c r="AK27" s="81">
        <v>284446.36873005988</v>
      </c>
      <c r="AL27" s="81">
        <v>264813.55166102172</v>
      </c>
      <c r="AM27" s="81">
        <v>266722.90880009177</v>
      </c>
      <c r="AN27" s="81">
        <v>280364.54741778137</v>
      </c>
      <c r="AO27" s="81">
        <v>264231.00271639228</v>
      </c>
      <c r="AP27" s="81">
        <v>245302.47871909023</v>
      </c>
      <c r="AQ27" s="81">
        <v>239533.22128404141</v>
      </c>
      <c r="AR27" s="81">
        <v>225311.56328478575</v>
      </c>
      <c r="AS27" s="81">
        <v>227460.59378206014</v>
      </c>
      <c r="AT27" s="81">
        <v>240521.66423843146</v>
      </c>
      <c r="AU27" s="81">
        <v>196891.39323345423</v>
      </c>
      <c r="AV27" s="81">
        <v>208669.24665702938</v>
      </c>
      <c r="AW27" s="81">
        <v>210579.37186949491</v>
      </c>
      <c r="AX27" s="81">
        <v>195045.13340998054</v>
      </c>
      <c r="AY27" s="81">
        <v>186809.80035496235</v>
      </c>
      <c r="AZ27" s="81">
        <v>193375.80533260584</v>
      </c>
      <c r="BA27" s="81">
        <v>177857.0961910832</v>
      </c>
      <c r="BB27" s="81">
        <v>171642.73542431832</v>
      </c>
    </row>
    <row r="28" spans="1:54" x14ac:dyDescent="0.25">
      <c r="A28" s="80" t="s">
        <v>147</v>
      </c>
      <c r="B28" s="80" t="s">
        <v>40</v>
      </c>
      <c r="C28" s="81">
        <v>275217.7109944534</v>
      </c>
      <c r="D28" s="81">
        <v>280191.93973488093</v>
      </c>
      <c r="E28" s="81">
        <v>275928.7276864755</v>
      </c>
      <c r="F28" s="81">
        <v>256951.78626466752</v>
      </c>
      <c r="G28" s="81">
        <v>273379.30379081127</v>
      </c>
      <c r="H28" s="81">
        <v>268141.02709218027</v>
      </c>
      <c r="I28" s="81">
        <v>271356.00693979027</v>
      </c>
      <c r="J28" s="81">
        <v>297721.55428023654</v>
      </c>
      <c r="K28" s="81">
        <v>267994.58933637739</v>
      </c>
      <c r="L28" s="81">
        <v>283004.59309291124</v>
      </c>
      <c r="M28" s="81">
        <v>277705.99671998859</v>
      </c>
      <c r="N28" s="81">
        <v>282401.77359488507</v>
      </c>
      <c r="O28" s="81">
        <v>291083.66229395568</v>
      </c>
      <c r="P28" s="81">
        <v>295875.8564858067</v>
      </c>
      <c r="Q28" s="81">
        <v>304818.73974070005</v>
      </c>
      <c r="R28" s="81">
        <v>317087.78366813093</v>
      </c>
      <c r="S28" s="81">
        <v>325154.338446095</v>
      </c>
      <c r="T28" s="81">
        <v>337214.9899835253</v>
      </c>
      <c r="U28" s="81">
        <v>326314.52352645161</v>
      </c>
      <c r="V28" s="81">
        <v>329328.97601633432</v>
      </c>
      <c r="W28" s="81">
        <v>338415.60668315319</v>
      </c>
      <c r="X28" s="81">
        <v>352983.58193439746</v>
      </c>
      <c r="Y28" s="81">
        <v>416608.20466292911</v>
      </c>
      <c r="Z28" s="81">
        <v>426814.02923699858</v>
      </c>
      <c r="AA28" s="81">
        <v>340216.77664062497</v>
      </c>
      <c r="AB28" s="81">
        <v>354938.48200027185</v>
      </c>
      <c r="AC28" s="81">
        <v>379983.24572883965</v>
      </c>
      <c r="AD28" s="81">
        <v>498325.02590386989</v>
      </c>
      <c r="AE28" s="81">
        <v>427037.43708716513</v>
      </c>
      <c r="AF28" s="81">
        <v>398157.59241698147</v>
      </c>
      <c r="AG28" s="81">
        <v>407129.88510985544</v>
      </c>
      <c r="AH28" s="81">
        <v>415143.24270911777</v>
      </c>
      <c r="AI28" s="81">
        <v>391322.21693111392</v>
      </c>
      <c r="AJ28" s="81">
        <v>372457.38095496292</v>
      </c>
      <c r="AK28" s="81">
        <v>391822.16472738027</v>
      </c>
      <c r="AL28" s="81">
        <v>356222.9036510241</v>
      </c>
      <c r="AM28" s="81">
        <v>362684.66470605135</v>
      </c>
      <c r="AN28" s="81">
        <v>361937.32629870536</v>
      </c>
      <c r="AO28" s="81">
        <v>353868.72691664932</v>
      </c>
      <c r="AP28" s="81">
        <v>345732.49473034858</v>
      </c>
      <c r="AQ28" s="81">
        <v>345803.91618720174</v>
      </c>
      <c r="AR28" s="81">
        <v>363743.90584516764</v>
      </c>
      <c r="AS28" s="81">
        <v>309347.9836541058</v>
      </c>
      <c r="AT28" s="81">
        <v>341739.46867914876</v>
      </c>
      <c r="AU28" s="81">
        <v>324681.16652438889</v>
      </c>
      <c r="AV28" s="81">
        <v>331470.00789325614</v>
      </c>
      <c r="AW28" s="81">
        <v>339811.06135318341</v>
      </c>
      <c r="AX28" s="81">
        <v>303413.73510409595</v>
      </c>
      <c r="AY28" s="81">
        <v>294040.97171064292</v>
      </c>
      <c r="AZ28" s="81">
        <v>289744.40049849509</v>
      </c>
      <c r="BA28" s="81">
        <v>271630.45205503207</v>
      </c>
      <c r="BB28" s="81">
        <v>274378.94092981936</v>
      </c>
    </row>
    <row r="29" spans="1:54" x14ac:dyDescent="0.25">
      <c r="A29" s="80" t="s">
        <v>147</v>
      </c>
      <c r="B29" s="80" t="s">
        <v>95</v>
      </c>
      <c r="C29" s="81">
        <v>237404.81171310187</v>
      </c>
      <c r="D29" s="81">
        <v>233817.71255335212</v>
      </c>
      <c r="E29" s="81">
        <v>233096.76326609851</v>
      </c>
      <c r="F29" s="81">
        <v>217671.44068483473</v>
      </c>
      <c r="G29" s="81">
        <v>217020.53737402798</v>
      </c>
      <c r="H29" s="81">
        <v>218563.02967316509</v>
      </c>
      <c r="I29" s="81">
        <v>222538.74192790032</v>
      </c>
      <c r="J29" s="81">
        <v>243384.05478198529</v>
      </c>
      <c r="K29" s="81">
        <v>228435.32874015212</v>
      </c>
      <c r="L29" s="81">
        <v>241137.4945759523</v>
      </c>
      <c r="M29" s="81">
        <v>244455.97342200874</v>
      </c>
      <c r="N29" s="81">
        <v>242344.24953562618</v>
      </c>
      <c r="O29" s="81">
        <v>247686.54010786174</v>
      </c>
      <c r="P29" s="81">
        <v>253222.43457552313</v>
      </c>
      <c r="Q29" s="81">
        <v>252225.93093518735</v>
      </c>
      <c r="R29" s="81">
        <v>267992.69797492982</v>
      </c>
      <c r="S29" s="81">
        <v>272316.03908975958</v>
      </c>
      <c r="T29" s="81">
        <v>299205.19906060456</v>
      </c>
      <c r="U29" s="81">
        <v>281781.7294335711</v>
      </c>
      <c r="V29" s="81">
        <v>282273.47018958925</v>
      </c>
      <c r="W29" s="81">
        <v>293812.39648089168</v>
      </c>
      <c r="X29" s="81">
        <v>303445.12734091759</v>
      </c>
      <c r="Y29" s="81">
        <v>339200.94499852898</v>
      </c>
      <c r="Z29" s="81">
        <v>378812.90686063527</v>
      </c>
      <c r="AA29" s="81">
        <v>274600.61343745468</v>
      </c>
      <c r="AB29" s="81">
        <v>283276.99184593448</v>
      </c>
      <c r="AC29" s="81">
        <v>344705.9410432303</v>
      </c>
      <c r="AD29" s="81">
        <v>397048.92223676085</v>
      </c>
      <c r="AE29" s="81">
        <v>366247.08623236301</v>
      </c>
      <c r="AF29" s="81">
        <v>358323.65269363642</v>
      </c>
      <c r="AG29" s="81">
        <v>347709.49063556554</v>
      </c>
      <c r="AH29" s="81">
        <v>352601.0775645423</v>
      </c>
      <c r="AI29" s="81">
        <v>320878.57985545578</v>
      </c>
      <c r="AJ29" s="81">
        <v>340080.4230034381</v>
      </c>
      <c r="AK29" s="81">
        <v>348614.91081656411</v>
      </c>
      <c r="AL29" s="81">
        <v>330702.80280278582</v>
      </c>
      <c r="AM29" s="81">
        <v>329077.05704579951</v>
      </c>
      <c r="AN29" s="81">
        <v>348169.61243060709</v>
      </c>
      <c r="AO29" s="81">
        <v>399122.01315346226</v>
      </c>
      <c r="AP29" s="81">
        <v>363072.76968887565</v>
      </c>
      <c r="AQ29" s="81">
        <v>322600.35700723669</v>
      </c>
      <c r="AR29" s="81">
        <v>348461.28530573728</v>
      </c>
      <c r="AS29" s="81">
        <v>352537.01170676114</v>
      </c>
      <c r="AT29" s="81">
        <v>354698.97696919634</v>
      </c>
      <c r="AU29" s="81">
        <v>351000.65538784862</v>
      </c>
      <c r="AV29" s="81">
        <v>352316.92176211951</v>
      </c>
      <c r="AW29" s="81">
        <v>362048.93405674218</v>
      </c>
      <c r="AX29" s="81">
        <v>338623.4446365154</v>
      </c>
      <c r="AY29" s="81">
        <v>332371.02999394032</v>
      </c>
      <c r="AZ29" s="81">
        <v>261897.35533744097</v>
      </c>
      <c r="BA29" s="81">
        <v>259042.81364420534</v>
      </c>
      <c r="BB29" s="81">
        <v>265427.07103960513</v>
      </c>
    </row>
    <row r="30" spans="1:54" x14ac:dyDescent="0.25">
      <c r="A30" s="80" t="s">
        <v>147</v>
      </c>
      <c r="B30" s="80" t="s">
        <v>96</v>
      </c>
      <c r="C30" s="81">
        <v>225167.72786562442</v>
      </c>
      <c r="D30" s="81">
        <v>229761.27963023423</v>
      </c>
      <c r="E30" s="81">
        <v>219469.97818508625</v>
      </c>
      <c r="F30" s="81">
        <v>239600.49169408798</v>
      </c>
      <c r="G30" s="81">
        <v>212700.83040770769</v>
      </c>
      <c r="H30" s="81">
        <v>235835.74595768214</v>
      </c>
      <c r="I30" s="81">
        <v>230779.03874892474</v>
      </c>
      <c r="J30" s="81">
        <v>234360.35206752538</v>
      </c>
      <c r="K30" s="81">
        <v>233371.69553741784</v>
      </c>
      <c r="L30" s="81">
        <v>237158.90133194567</v>
      </c>
      <c r="M30" s="81">
        <v>242870.12842690587</v>
      </c>
      <c r="N30" s="81">
        <v>244951.29665251233</v>
      </c>
      <c r="O30" s="81">
        <v>259440.56638623832</v>
      </c>
      <c r="P30" s="81">
        <v>253494.4275337696</v>
      </c>
      <c r="Q30" s="81">
        <v>251020.06700302006</v>
      </c>
      <c r="R30" s="81">
        <v>280044.19054290652</v>
      </c>
      <c r="S30" s="81">
        <v>272203.64056750538</v>
      </c>
      <c r="T30" s="81">
        <v>299485.86449281214</v>
      </c>
      <c r="U30" s="81">
        <v>277746.5360441673</v>
      </c>
      <c r="V30" s="81">
        <v>282876.27632329107</v>
      </c>
      <c r="W30" s="81">
        <v>302324.02016797307</v>
      </c>
      <c r="X30" s="81">
        <v>309400.71868284105</v>
      </c>
      <c r="Y30" s="81">
        <v>407488.04188031075</v>
      </c>
      <c r="Z30" s="81">
        <v>277440.7257468414</v>
      </c>
      <c r="AA30" s="81">
        <v>305607.59947457077</v>
      </c>
      <c r="AB30" s="81">
        <v>281605.02457084897</v>
      </c>
      <c r="AC30" s="81">
        <v>378921.53033559798</v>
      </c>
      <c r="AD30" s="81">
        <v>356869.24883509637</v>
      </c>
      <c r="AE30" s="81">
        <v>349321.96621266362</v>
      </c>
      <c r="AF30" s="81">
        <v>349799.9609462762</v>
      </c>
      <c r="AG30" s="81">
        <v>338239.30815812113</v>
      </c>
      <c r="AH30" s="81">
        <v>341127.13014391542</v>
      </c>
      <c r="AI30" s="81">
        <v>345679.39774888277</v>
      </c>
      <c r="AJ30" s="81">
        <v>308997.50324980379</v>
      </c>
      <c r="AK30" s="81">
        <v>365565.46875763772</v>
      </c>
      <c r="AL30" s="81">
        <v>319570.6780069971</v>
      </c>
      <c r="AM30" s="81">
        <v>312344.51675371767</v>
      </c>
      <c r="AN30" s="81">
        <v>357680.84698890091</v>
      </c>
      <c r="AO30" s="81">
        <v>292561.23028498888</v>
      </c>
      <c r="AP30" s="81">
        <v>284486.82684469939</v>
      </c>
      <c r="AQ30" s="81">
        <v>298135.74361392739</v>
      </c>
      <c r="AR30" s="81">
        <v>303498.64859336376</v>
      </c>
      <c r="AS30" s="81">
        <v>292293.24267030717</v>
      </c>
      <c r="AT30" s="81">
        <v>307841.06082754134</v>
      </c>
      <c r="AU30" s="81">
        <v>252027.93255246521</v>
      </c>
      <c r="AV30" s="81">
        <v>260519.06301536766</v>
      </c>
      <c r="AW30" s="81">
        <v>276115.16219401802</v>
      </c>
      <c r="AX30" s="81">
        <v>260877.82070079088</v>
      </c>
      <c r="AY30" s="81">
        <v>261050.1917786765</v>
      </c>
      <c r="AZ30" s="81">
        <v>242490.5207548058</v>
      </c>
      <c r="BA30" s="81">
        <v>244463.62838709832</v>
      </c>
      <c r="BB30" s="81">
        <v>262848.58457574021</v>
      </c>
    </row>
    <row r="31" spans="1:54" x14ac:dyDescent="0.25">
      <c r="A31" s="80" t="s">
        <v>147</v>
      </c>
      <c r="B31" s="80" t="s">
        <v>10</v>
      </c>
      <c r="C31" s="83">
        <v>78279.917823646523</v>
      </c>
      <c r="D31" s="83">
        <v>69135.56868875993</v>
      </c>
      <c r="E31" s="83">
        <v>74920.456491684366</v>
      </c>
      <c r="F31" s="83">
        <v>64157.134901192388</v>
      </c>
      <c r="G31" s="83">
        <v>56773.448627222766</v>
      </c>
      <c r="H31" s="83">
        <v>55373.640376076488</v>
      </c>
      <c r="I31" s="83">
        <v>53798.409355484255</v>
      </c>
      <c r="J31" s="83">
        <v>51921.182397011631</v>
      </c>
      <c r="K31" s="83">
        <v>53251.955615798208</v>
      </c>
      <c r="L31" s="83">
        <v>54865.495952995181</v>
      </c>
      <c r="M31" s="83">
        <v>55147.839718295058</v>
      </c>
      <c r="N31" s="83">
        <v>57651.574376543183</v>
      </c>
      <c r="O31" s="83">
        <v>59755.803712925779</v>
      </c>
      <c r="P31" s="83">
        <v>56724.192268708714</v>
      </c>
      <c r="Q31" s="83">
        <v>56584.238151875717</v>
      </c>
      <c r="R31" s="83">
        <v>56807.041514835866</v>
      </c>
      <c r="S31" s="83">
        <v>58440.365195343831</v>
      </c>
      <c r="T31" s="83">
        <v>61018.899607329768</v>
      </c>
      <c r="U31" s="83">
        <v>60271.05592805348</v>
      </c>
      <c r="V31" s="83">
        <v>65247.733498837755</v>
      </c>
      <c r="W31" s="83">
        <v>66991.585647544969</v>
      </c>
      <c r="X31" s="83">
        <v>66891.061085186098</v>
      </c>
      <c r="Y31" s="83">
        <v>73509.287239959565</v>
      </c>
      <c r="Z31" s="83">
        <v>80023.119533057776</v>
      </c>
      <c r="AA31" s="83">
        <v>59798.255261144906</v>
      </c>
      <c r="AB31" s="83">
        <v>61894.361939526942</v>
      </c>
      <c r="AC31" s="83">
        <v>60472.196764924214</v>
      </c>
      <c r="AD31" s="83">
        <v>87194.069512137285</v>
      </c>
      <c r="AE31" s="83">
        <v>70999.579033588103</v>
      </c>
      <c r="AF31" s="83">
        <v>70162.662485624067</v>
      </c>
      <c r="AG31" s="83">
        <v>73154.737112206931</v>
      </c>
      <c r="AH31" s="83">
        <v>75128.08638460681</v>
      </c>
      <c r="AI31" s="83">
        <v>76089.077878904456</v>
      </c>
      <c r="AJ31" s="83">
        <v>73498.385179115241</v>
      </c>
      <c r="AK31" s="83">
        <v>71072.188978300095</v>
      </c>
      <c r="AL31" s="83">
        <v>66944.080929845091</v>
      </c>
      <c r="AM31" s="83">
        <v>67014.888716674803</v>
      </c>
      <c r="AN31" s="83">
        <v>71651.366054152881</v>
      </c>
      <c r="AO31" s="83">
        <v>66912.27811591333</v>
      </c>
      <c r="AP31" s="83">
        <v>62118.002625146408</v>
      </c>
      <c r="AQ31" s="83">
        <v>60806.574153035901</v>
      </c>
      <c r="AR31" s="83">
        <v>56755.97719104572</v>
      </c>
      <c r="AS31" s="83">
        <v>57244.096991103936</v>
      </c>
      <c r="AT31" s="83">
        <v>60550.722850207632</v>
      </c>
      <c r="AU31" s="83">
        <v>50474.344508023547</v>
      </c>
      <c r="AV31" s="83">
        <v>52742.197028759445</v>
      </c>
      <c r="AW31" s="83">
        <v>52651.824060290732</v>
      </c>
      <c r="AX31" s="83">
        <v>48619.27523932419</v>
      </c>
      <c r="AY31" s="83">
        <v>46836.017110368033</v>
      </c>
      <c r="AZ31" s="83">
        <v>49552.411738994502</v>
      </c>
      <c r="BA31" s="83">
        <v>44903.124876574744</v>
      </c>
      <c r="BB31" s="83">
        <v>42989.145163945512</v>
      </c>
    </row>
    <row r="32" spans="1:54" x14ac:dyDescent="0.25">
      <c r="A32" s="80" t="s">
        <v>147</v>
      </c>
      <c r="B32" s="80" t="s">
        <v>97</v>
      </c>
      <c r="C32" s="83">
        <v>74771.975290044851</v>
      </c>
      <c r="D32" s="83">
        <v>77416.6169408227</v>
      </c>
      <c r="E32" s="83">
        <v>76446.077692809151</v>
      </c>
      <c r="F32" s="83">
        <v>71993.175063022805</v>
      </c>
      <c r="G32" s="83">
        <v>74679.66855544447</v>
      </c>
      <c r="H32" s="83">
        <v>73220.874371180747</v>
      </c>
      <c r="I32" s="83">
        <v>75201.925107988354</v>
      </c>
      <c r="J32" s="83">
        <v>84588.025514186404</v>
      </c>
      <c r="K32" s="83">
        <v>73677.50020486032</v>
      </c>
      <c r="L32" s="83">
        <v>79930.681913227352</v>
      </c>
      <c r="M32" s="83">
        <v>77787.400110854171</v>
      </c>
      <c r="N32" s="83">
        <v>77274.976715758647</v>
      </c>
      <c r="O32" s="83">
        <v>78987.093367100795</v>
      </c>
      <c r="P32" s="83">
        <v>80906.541429402132</v>
      </c>
      <c r="Q32" s="83">
        <v>82017.006504906371</v>
      </c>
      <c r="R32" s="83">
        <v>85394.2080710843</v>
      </c>
      <c r="S32" s="83">
        <v>87485.166823336971</v>
      </c>
      <c r="T32" s="83">
        <v>93374.880069906023</v>
      </c>
      <c r="U32" s="83">
        <v>87497.141816303556</v>
      </c>
      <c r="V32" s="83">
        <v>89473.335249822383</v>
      </c>
      <c r="W32" s="83">
        <v>91767.616150283007</v>
      </c>
      <c r="X32" s="83">
        <v>96653.748389885819</v>
      </c>
      <c r="Y32" s="83">
        <v>119716.10150553109</v>
      </c>
      <c r="Z32" s="83">
        <v>118441.78046905325</v>
      </c>
      <c r="AA32" s="83">
        <v>93668.929344866789</v>
      </c>
      <c r="AB32" s="83">
        <v>95778.327276013675</v>
      </c>
      <c r="AC32" s="83">
        <v>103561.99356497014</v>
      </c>
      <c r="AD32" s="83">
        <v>136794.31796981182</v>
      </c>
      <c r="AE32" s="83">
        <v>115112.27876577273</v>
      </c>
      <c r="AF32" s="83">
        <v>105708.05291011966</v>
      </c>
      <c r="AG32" s="83">
        <v>110036.19790457985</v>
      </c>
      <c r="AH32" s="83">
        <v>115653.0393609505</v>
      </c>
      <c r="AI32" s="83">
        <v>105377.56868961871</v>
      </c>
      <c r="AJ32" s="83">
        <v>99857.077802313826</v>
      </c>
      <c r="AK32" s="83">
        <v>111391.4721261018</v>
      </c>
      <c r="AL32" s="83">
        <v>99009.94951195379</v>
      </c>
      <c r="AM32" s="83">
        <v>97743.089953236879</v>
      </c>
      <c r="AN32" s="83">
        <v>106501.51939278624</v>
      </c>
      <c r="AO32" s="83">
        <v>102703.84079096836</v>
      </c>
      <c r="AP32" s="83">
        <v>97669.439768912358</v>
      </c>
      <c r="AQ32" s="83">
        <v>93566.047200287052</v>
      </c>
      <c r="AR32" s="83">
        <v>97757.693368610693</v>
      </c>
      <c r="AS32" s="83">
        <v>83658.675903311421</v>
      </c>
      <c r="AT32" s="83">
        <v>92010.688188220185</v>
      </c>
      <c r="AU32" s="83">
        <v>88072.316245629074</v>
      </c>
      <c r="AV32" s="83">
        <v>89473.373425475074</v>
      </c>
      <c r="AW32" s="83">
        <v>92170.852705930069</v>
      </c>
      <c r="AX32" s="83">
        <v>81707.839802915682</v>
      </c>
      <c r="AY32" s="83">
        <v>79915.576702747829</v>
      </c>
      <c r="AZ32" s="83">
        <v>79306.0793061679</v>
      </c>
      <c r="BA32" s="83">
        <v>74338.982732542368</v>
      </c>
      <c r="BB32" s="83">
        <v>75646.034639713573</v>
      </c>
    </row>
    <row r="33" spans="1:54" x14ac:dyDescent="0.25">
      <c r="A33" s="80" t="s">
        <v>147</v>
      </c>
      <c r="B33" s="80" t="s">
        <v>98</v>
      </c>
      <c r="C33" s="83">
        <v>70088.098812711454</v>
      </c>
      <c r="D33" s="83">
        <v>72986.190328319848</v>
      </c>
      <c r="E33" s="83">
        <v>72200.611184290261</v>
      </c>
      <c r="F33" s="83">
        <v>67357.063984501146</v>
      </c>
      <c r="G33" s="83">
        <v>66760.364009284807</v>
      </c>
      <c r="H33" s="83">
        <v>65961.148961273575</v>
      </c>
      <c r="I33" s="83">
        <v>67563.355302104028</v>
      </c>
      <c r="J33" s="83">
        <v>76467.124767121379</v>
      </c>
      <c r="K33" s="83">
        <v>69988.66615234832</v>
      </c>
      <c r="L33" s="83">
        <v>73957.807113501869</v>
      </c>
      <c r="M33" s="83">
        <v>74461.891598276052</v>
      </c>
      <c r="N33" s="83">
        <v>72315.887921100642</v>
      </c>
      <c r="O33" s="83">
        <v>73999.289676864311</v>
      </c>
      <c r="P33" s="83">
        <v>76080.924519560052</v>
      </c>
      <c r="Q33" s="83">
        <v>74526.102166764336</v>
      </c>
      <c r="R33" s="83">
        <v>78651.0465402634</v>
      </c>
      <c r="S33" s="83">
        <v>80522.933626211554</v>
      </c>
      <c r="T33" s="83">
        <v>89924.276862621351</v>
      </c>
      <c r="U33" s="83">
        <v>82193.234102701899</v>
      </c>
      <c r="V33" s="83">
        <v>82790.160357458022</v>
      </c>
      <c r="W33" s="83">
        <v>86254.762189686342</v>
      </c>
      <c r="X33" s="83">
        <v>88276.440402629378</v>
      </c>
      <c r="Y33" s="83">
        <v>100497.26265501635</v>
      </c>
      <c r="Z33" s="83">
        <v>105052.74818158839</v>
      </c>
      <c r="AA33" s="83">
        <v>80134.959412939133</v>
      </c>
      <c r="AB33" s="83">
        <v>82154.981808916637</v>
      </c>
      <c r="AC33" s="83">
        <v>97815.580380417392</v>
      </c>
      <c r="AD33" s="83">
        <v>112665.07800878222</v>
      </c>
      <c r="AE33" s="83">
        <v>101680.33165266992</v>
      </c>
      <c r="AF33" s="83">
        <v>100107.32062524129</v>
      </c>
      <c r="AG33" s="83">
        <v>97886.57198276135</v>
      </c>
      <c r="AH33" s="83">
        <v>102516.71315306892</v>
      </c>
      <c r="AI33" s="83">
        <v>92670.87950939493</v>
      </c>
      <c r="AJ33" s="83">
        <v>98434.353474437215</v>
      </c>
      <c r="AK33" s="83">
        <v>97819.206384234392</v>
      </c>
      <c r="AL33" s="83">
        <v>92470.479810022924</v>
      </c>
      <c r="AM33" s="83">
        <v>93009.972394732671</v>
      </c>
      <c r="AN33" s="83">
        <v>100699.71711701977</v>
      </c>
      <c r="AO33" s="83">
        <v>109841.6830723685</v>
      </c>
      <c r="AP33" s="83">
        <v>99154.396949664137</v>
      </c>
      <c r="AQ33" s="83">
        <v>90849.674992376298</v>
      </c>
      <c r="AR33" s="83">
        <v>92608.545085751379</v>
      </c>
      <c r="AS33" s="83">
        <v>93079.639000357725</v>
      </c>
      <c r="AT33" s="83">
        <v>96161.68153390965</v>
      </c>
      <c r="AU33" s="83">
        <v>93785.863086249039</v>
      </c>
      <c r="AV33" s="83">
        <v>95240.246574136705</v>
      </c>
      <c r="AW33" s="83">
        <v>98443.646151104767</v>
      </c>
      <c r="AX33" s="83">
        <v>93001.895976069572</v>
      </c>
      <c r="AY33" s="83">
        <v>90674.907447377263</v>
      </c>
      <c r="AZ33" s="83">
        <v>69437.868792889538</v>
      </c>
      <c r="BA33" s="83">
        <v>68865.101485826686</v>
      </c>
      <c r="BB33" s="83">
        <v>72265.715049315346</v>
      </c>
    </row>
    <row r="34" spans="1:54" x14ac:dyDescent="0.25">
      <c r="A34" s="80" t="s">
        <v>147</v>
      </c>
      <c r="B34" s="80" t="s">
        <v>99</v>
      </c>
      <c r="C34" s="83">
        <v>69583.892135538947</v>
      </c>
      <c r="D34" s="83">
        <v>71998.60993699028</v>
      </c>
      <c r="E34" s="83">
        <v>68812.121876592006</v>
      </c>
      <c r="F34" s="83">
        <v>78190.463025874851</v>
      </c>
      <c r="G34" s="83">
        <v>65488.868286334669</v>
      </c>
      <c r="H34" s="83">
        <v>73609.274034409027</v>
      </c>
      <c r="I34" s="83">
        <v>71368.609930922816</v>
      </c>
      <c r="J34" s="83">
        <v>74602.25993183213</v>
      </c>
      <c r="K34" s="83">
        <v>71683.655902827217</v>
      </c>
      <c r="L34" s="83">
        <v>74441.454784866233</v>
      </c>
      <c r="M34" s="83">
        <v>75448.320018582526</v>
      </c>
      <c r="N34" s="83">
        <v>75376.019468158309</v>
      </c>
      <c r="O34" s="83">
        <v>81084.933425787283</v>
      </c>
      <c r="P34" s="83">
        <v>77801.576023898364</v>
      </c>
      <c r="Q34" s="83">
        <v>75659.300587870312</v>
      </c>
      <c r="R34" s="83">
        <v>84899.0400008336</v>
      </c>
      <c r="S34" s="83">
        <v>82057.219446988922</v>
      </c>
      <c r="T34" s="83">
        <v>93065.392432037726</v>
      </c>
      <c r="U34" s="83">
        <v>84842.627164709076</v>
      </c>
      <c r="V34" s="83">
        <v>82587.333974623907</v>
      </c>
      <c r="W34" s="83">
        <v>90155.191313096046</v>
      </c>
      <c r="X34" s="83">
        <v>92419.760702834406</v>
      </c>
      <c r="Y34" s="83">
        <v>119930.5042805656</v>
      </c>
      <c r="Z34" s="83">
        <v>83559.982431840705</v>
      </c>
      <c r="AA34" s="83">
        <v>92798.150754052476</v>
      </c>
      <c r="AB34" s="83">
        <v>84657.543750550278</v>
      </c>
      <c r="AC34" s="83">
        <v>109726.6149629392</v>
      </c>
      <c r="AD34" s="83">
        <v>104726.73014722108</v>
      </c>
      <c r="AE34" s="83">
        <v>101354.95727858848</v>
      </c>
      <c r="AF34" s="83">
        <v>101279.33728319281</v>
      </c>
      <c r="AG34" s="83">
        <v>98985.022423700386</v>
      </c>
      <c r="AH34" s="83">
        <v>104362.46989233325</v>
      </c>
      <c r="AI34" s="83">
        <v>102250.6726382411</v>
      </c>
      <c r="AJ34" s="83">
        <v>93005.27098680698</v>
      </c>
      <c r="AK34" s="83">
        <v>110272.30928053019</v>
      </c>
      <c r="AL34" s="83">
        <v>93268.223313765397</v>
      </c>
      <c r="AM34" s="83">
        <v>91685.959302525705</v>
      </c>
      <c r="AN34" s="83">
        <v>108200.34348847999</v>
      </c>
      <c r="AO34" s="83">
        <v>88093.659983273043</v>
      </c>
      <c r="AP34" s="83">
        <v>85233.438829997802</v>
      </c>
      <c r="AQ34" s="83">
        <v>88144.286161692638</v>
      </c>
      <c r="AR34" s="83">
        <v>89275.994704616794</v>
      </c>
      <c r="AS34" s="83">
        <v>87611.939182987786</v>
      </c>
      <c r="AT34" s="83">
        <v>91439.553547293399</v>
      </c>
      <c r="AU34" s="83">
        <v>77138.157559823288</v>
      </c>
      <c r="AV34" s="83">
        <v>77643.521420708421</v>
      </c>
      <c r="AW34" s="83">
        <v>82411.970079602397</v>
      </c>
      <c r="AX34" s="83">
        <v>76786.112501261261</v>
      </c>
      <c r="AY34" s="83">
        <v>78014.70544667753</v>
      </c>
      <c r="AZ34" s="83">
        <v>74001.313462365986</v>
      </c>
      <c r="BA34" s="83">
        <v>73810.040527267076</v>
      </c>
      <c r="BB34" s="83">
        <v>77930.230148526796</v>
      </c>
    </row>
    <row r="35" spans="1:54" x14ac:dyDescent="0.25">
      <c r="A35" s="80" t="s">
        <v>147</v>
      </c>
      <c r="B35" s="80" t="s">
        <v>4</v>
      </c>
      <c r="C35" s="83">
        <v>30762.841453953173</v>
      </c>
      <c r="D35" s="83">
        <v>26733.014779370307</v>
      </c>
      <c r="E35" s="83">
        <v>29712.730605470046</v>
      </c>
      <c r="F35" s="83">
        <v>25449.339656778531</v>
      </c>
      <c r="G35" s="83">
        <v>23458.959150163959</v>
      </c>
      <c r="H35" s="83">
        <v>23091.25636706586</v>
      </c>
      <c r="I35" s="83">
        <v>23132.375938959256</v>
      </c>
      <c r="J35" s="83">
        <v>22150.908010623705</v>
      </c>
      <c r="K35" s="83">
        <v>22036.44382381317</v>
      </c>
      <c r="L35" s="83">
        <v>23375.547606051892</v>
      </c>
      <c r="M35" s="83">
        <v>23026.816659391279</v>
      </c>
      <c r="N35" s="83">
        <v>24337.826462743837</v>
      </c>
      <c r="O35" s="83">
        <v>25627.081358683874</v>
      </c>
      <c r="P35" s="83">
        <v>24099.356615613895</v>
      </c>
      <c r="Q35" s="83">
        <v>23912.793571448601</v>
      </c>
      <c r="R35" s="83">
        <v>24140.16933441471</v>
      </c>
      <c r="S35" s="83">
        <v>24892.73501202491</v>
      </c>
      <c r="T35" s="83">
        <v>25736.162985849074</v>
      </c>
      <c r="U35" s="83">
        <v>25365.965269070308</v>
      </c>
      <c r="V35" s="83">
        <v>27326.214632174564</v>
      </c>
      <c r="W35" s="83">
        <v>27718.813155833453</v>
      </c>
      <c r="X35" s="83">
        <v>28481.511267204292</v>
      </c>
      <c r="Y35" s="83">
        <v>32291.04666609893</v>
      </c>
      <c r="Z35" s="83">
        <v>34928.449103394902</v>
      </c>
      <c r="AA35" s="83">
        <v>25836.925285502886</v>
      </c>
      <c r="AB35" s="83">
        <v>28740.479265182716</v>
      </c>
      <c r="AC35" s="83">
        <v>26305.569075133484</v>
      </c>
      <c r="AD35" s="83">
        <v>38209.759014168609</v>
      </c>
      <c r="AE35" s="83">
        <v>30591.856576098638</v>
      </c>
      <c r="AF35" s="83">
        <v>30102.892583049412</v>
      </c>
      <c r="AG35" s="83">
        <v>31812.828118714675</v>
      </c>
      <c r="AH35" s="83">
        <v>33197.61589704622</v>
      </c>
      <c r="AI35" s="83">
        <v>33541.282685808161</v>
      </c>
      <c r="AJ35" s="83">
        <v>32833.107188924354</v>
      </c>
      <c r="AK35" s="83">
        <v>31044.839708807402</v>
      </c>
      <c r="AL35" s="83">
        <v>28348.175107575833</v>
      </c>
      <c r="AM35" s="83">
        <v>29017.528816232007</v>
      </c>
      <c r="AN35" s="83">
        <v>31816.00044050135</v>
      </c>
      <c r="AO35" s="83">
        <v>29265.148713399813</v>
      </c>
      <c r="AP35" s="83">
        <v>26685.095912077475</v>
      </c>
      <c r="AQ35" s="83">
        <v>26797.620108849176</v>
      </c>
      <c r="AR35" s="83">
        <v>25837.77045498326</v>
      </c>
      <c r="AS35" s="83">
        <v>26768.90802988868</v>
      </c>
      <c r="AT35" s="83">
        <v>29210.909662993039</v>
      </c>
      <c r="AU35" s="83">
        <v>23992.229174362528</v>
      </c>
      <c r="AV35" s="83">
        <v>25020.570722993732</v>
      </c>
      <c r="AW35" s="83">
        <v>25355.08027615317</v>
      </c>
      <c r="AX35" s="83">
        <v>23178.192061369253</v>
      </c>
      <c r="AY35" s="83">
        <v>22494.494817886127</v>
      </c>
      <c r="AZ35" s="83">
        <v>23928.512064450559</v>
      </c>
      <c r="BA35" s="83">
        <v>22334.207361585595</v>
      </c>
      <c r="BB35" s="83">
        <v>20606.981935790129</v>
      </c>
    </row>
    <row r="36" spans="1:54" x14ac:dyDescent="0.25">
      <c r="A36" s="80" t="s">
        <v>147</v>
      </c>
      <c r="B36" s="80" t="s">
        <v>100</v>
      </c>
      <c r="C36" s="83">
        <v>28035.686295715856</v>
      </c>
      <c r="D36" s="83">
        <v>29600.556046493126</v>
      </c>
      <c r="E36" s="83">
        <v>28480.507280299717</v>
      </c>
      <c r="F36" s="83">
        <v>25944.739333254936</v>
      </c>
      <c r="G36" s="83">
        <v>26896.336401854751</v>
      </c>
      <c r="H36" s="83">
        <v>26468.768342772877</v>
      </c>
      <c r="I36" s="83">
        <v>27251.63301803264</v>
      </c>
      <c r="J36" s="83">
        <v>31961.879804532771</v>
      </c>
      <c r="K36" s="83">
        <v>26028.991708619433</v>
      </c>
      <c r="L36" s="83">
        <v>29878.774304040744</v>
      </c>
      <c r="M36" s="83">
        <v>28738.046981597097</v>
      </c>
      <c r="N36" s="83">
        <v>28125.591777317659</v>
      </c>
      <c r="O36" s="83">
        <v>28781.300172095318</v>
      </c>
      <c r="P36" s="83">
        <v>29160.994082221772</v>
      </c>
      <c r="Q36" s="83">
        <v>29748.876856896401</v>
      </c>
      <c r="R36" s="83">
        <v>31016.924746038272</v>
      </c>
      <c r="S36" s="83">
        <v>31929.766129817537</v>
      </c>
      <c r="T36" s="83">
        <v>36111.538905403424</v>
      </c>
      <c r="U36" s="83">
        <v>31267.392181947929</v>
      </c>
      <c r="V36" s="83">
        <v>32285.43904007626</v>
      </c>
      <c r="W36" s="83">
        <v>34065.217641238247</v>
      </c>
      <c r="X36" s="83">
        <v>36096.46953538352</v>
      </c>
      <c r="Y36" s="83">
        <v>48915.209721294821</v>
      </c>
      <c r="Z36" s="83">
        <v>45588.673257687238</v>
      </c>
      <c r="AA36" s="83">
        <v>33916.920226194088</v>
      </c>
      <c r="AB36" s="83">
        <v>35718.292373677526</v>
      </c>
      <c r="AC36" s="83">
        <v>39168.041953007829</v>
      </c>
      <c r="AD36" s="83">
        <v>58098.880353538778</v>
      </c>
      <c r="AE36" s="83">
        <v>43862.832221990699</v>
      </c>
      <c r="AF36" s="83">
        <v>39386.663589049364</v>
      </c>
      <c r="AG36" s="83">
        <v>42486.355083241004</v>
      </c>
      <c r="AH36" s="83">
        <v>47317.338153722725</v>
      </c>
      <c r="AI36" s="83">
        <v>40354.088075060718</v>
      </c>
      <c r="AJ36" s="83">
        <v>37769.959311738239</v>
      </c>
      <c r="AK36" s="83">
        <v>42167.703910318116</v>
      </c>
      <c r="AL36" s="83">
        <v>37815.069267777057</v>
      </c>
      <c r="AM36" s="83">
        <v>36841.022518421531</v>
      </c>
      <c r="AN36" s="83">
        <v>41895.133708714689</v>
      </c>
      <c r="AO36" s="83">
        <v>39334.880119422953</v>
      </c>
      <c r="AP36" s="83">
        <v>36840.249040819239</v>
      </c>
      <c r="AQ36" s="83">
        <v>35281.866716135162</v>
      </c>
      <c r="AR36" s="83">
        <v>36896.289690347956</v>
      </c>
      <c r="AS36" s="83">
        <v>30938.220049648909</v>
      </c>
      <c r="AT36" s="83">
        <v>34729.970601299225</v>
      </c>
      <c r="AU36" s="83">
        <v>32730.349615844149</v>
      </c>
      <c r="AV36" s="83">
        <v>34214.472055912127</v>
      </c>
      <c r="AW36" s="83">
        <v>35900.663239733942</v>
      </c>
      <c r="AX36" s="83">
        <v>30376.098037435535</v>
      </c>
      <c r="AY36" s="83">
        <v>30444.292383997239</v>
      </c>
      <c r="AZ36" s="83">
        <v>31741.549780414145</v>
      </c>
      <c r="BA36" s="83">
        <v>29095.448199466518</v>
      </c>
      <c r="BB36" s="83">
        <v>28503.349251447638</v>
      </c>
    </row>
    <row r="37" spans="1:54" x14ac:dyDescent="0.25">
      <c r="A37" s="80" t="s">
        <v>147</v>
      </c>
      <c r="B37" s="80" t="s">
        <v>101</v>
      </c>
      <c r="C37" s="83">
        <v>25195.502493581222</v>
      </c>
      <c r="D37" s="83">
        <v>26650.934073644945</v>
      </c>
      <c r="E37" s="83">
        <v>26312.535159595533</v>
      </c>
      <c r="F37" s="83">
        <v>24219.121869854502</v>
      </c>
      <c r="G37" s="83">
        <v>24345.383677366597</v>
      </c>
      <c r="H37" s="83">
        <v>23865.339461771302</v>
      </c>
      <c r="I37" s="83">
        <v>24389.596303260307</v>
      </c>
      <c r="J37" s="83">
        <v>28184.538222951593</v>
      </c>
      <c r="K37" s="83">
        <v>25534.940487179607</v>
      </c>
      <c r="L37" s="83">
        <v>26913.130089537935</v>
      </c>
      <c r="M37" s="83">
        <v>27213.514686405342</v>
      </c>
      <c r="N37" s="83">
        <v>26028.656088230975</v>
      </c>
      <c r="O37" s="83">
        <v>26225.751348176</v>
      </c>
      <c r="P37" s="83">
        <v>27051.822099358171</v>
      </c>
      <c r="Q37" s="83">
        <v>26700.651116733541</v>
      </c>
      <c r="R37" s="83">
        <v>27695.92127254566</v>
      </c>
      <c r="S37" s="83">
        <v>27981.506050970995</v>
      </c>
      <c r="T37" s="83">
        <v>34442.268204321022</v>
      </c>
      <c r="U37" s="83">
        <v>28841.88316123312</v>
      </c>
      <c r="V37" s="83">
        <v>29075.657728895814</v>
      </c>
      <c r="W37" s="83">
        <v>30148.827927431248</v>
      </c>
      <c r="X37" s="83">
        <v>31024.632972342464</v>
      </c>
      <c r="Y37" s="83">
        <v>39072.382824918546</v>
      </c>
      <c r="Z37" s="83">
        <v>37975.833403518685</v>
      </c>
      <c r="AA37" s="83">
        <v>27962.955642801993</v>
      </c>
      <c r="AB37" s="83">
        <v>29167.679169592277</v>
      </c>
      <c r="AC37" s="83">
        <v>36522.754662352905</v>
      </c>
      <c r="AD37" s="83">
        <v>45121.244076587514</v>
      </c>
      <c r="AE37" s="83">
        <v>37031.263954642287</v>
      </c>
      <c r="AF37" s="83">
        <v>35490.139172824551</v>
      </c>
      <c r="AG37" s="83">
        <v>34827.290918743558</v>
      </c>
      <c r="AH37" s="83">
        <v>40296.631502303477</v>
      </c>
      <c r="AI37" s="83">
        <v>33798.722863959098</v>
      </c>
      <c r="AJ37" s="83">
        <v>37297.684249632497</v>
      </c>
      <c r="AK37" s="83">
        <v>35103.921695154779</v>
      </c>
      <c r="AL37" s="83">
        <v>33299.650166556159</v>
      </c>
      <c r="AM37" s="83">
        <v>33623.804403269831</v>
      </c>
      <c r="AN37" s="83">
        <v>39486.837349013163</v>
      </c>
      <c r="AO37" s="83">
        <v>39867.403499166518</v>
      </c>
      <c r="AP37" s="83">
        <v>36239.419475407994</v>
      </c>
      <c r="AQ37" s="83">
        <v>32911.270118419809</v>
      </c>
      <c r="AR37" s="83">
        <v>34000.434306417359</v>
      </c>
      <c r="AS37" s="83">
        <v>33629.081374247879</v>
      </c>
      <c r="AT37" s="83">
        <v>36296.619846890957</v>
      </c>
      <c r="AU37" s="83">
        <v>33731.358457180759</v>
      </c>
      <c r="AV37" s="83">
        <v>34185.09245073585</v>
      </c>
      <c r="AW37" s="83">
        <v>35520.040348227041</v>
      </c>
      <c r="AX37" s="83">
        <v>32933.224973377655</v>
      </c>
      <c r="AY37" s="83">
        <v>34333.419590979269</v>
      </c>
      <c r="AZ37" s="83">
        <v>26598.851589441572</v>
      </c>
      <c r="BA37" s="83">
        <v>25633.784412851357</v>
      </c>
      <c r="BB37" s="83">
        <v>26486.41183697509</v>
      </c>
    </row>
    <row r="38" spans="1:54" x14ac:dyDescent="0.25">
      <c r="A38" s="80" t="s">
        <v>147</v>
      </c>
      <c r="B38" s="80" t="s">
        <v>102</v>
      </c>
      <c r="C38" s="83">
        <v>26034.184502610929</v>
      </c>
      <c r="D38" s="83">
        <v>27790.413785767876</v>
      </c>
      <c r="E38" s="83">
        <v>26358.411870857981</v>
      </c>
      <c r="F38" s="83">
        <v>30759.247193363153</v>
      </c>
      <c r="G38" s="83">
        <v>23968.987911182299</v>
      </c>
      <c r="H38" s="83">
        <v>27988.959727835463</v>
      </c>
      <c r="I38" s="83">
        <v>26844.647652589902</v>
      </c>
      <c r="J38" s="83">
        <v>27835.617153536907</v>
      </c>
      <c r="K38" s="83">
        <v>26777.46975084825</v>
      </c>
      <c r="L38" s="83">
        <v>27682.596002964772</v>
      </c>
      <c r="M38" s="83">
        <v>28744.41945430719</v>
      </c>
      <c r="N38" s="83">
        <v>28269.901476841762</v>
      </c>
      <c r="O38" s="83">
        <v>30904.244730625222</v>
      </c>
      <c r="P38" s="83">
        <v>28842.103022171435</v>
      </c>
      <c r="Q38" s="83">
        <v>27592.570294170069</v>
      </c>
      <c r="R38" s="83">
        <v>31182.216313185854</v>
      </c>
      <c r="S38" s="83">
        <v>29087.98739797391</v>
      </c>
      <c r="T38" s="83">
        <v>38612.732706476607</v>
      </c>
      <c r="U38" s="83">
        <v>31411.813044085033</v>
      </c>
      <c r="V38" s="83">
        <v>30417.77238181611</v>
      </c>
      <c r="W38" s="83">
        <v>33443.122125376001</v>
      </c>
      <c r="X38" s="83">
        <v>33353.205172006128</v>
      </c>
      <c r="Y38" s="83">
        <v>52021.494273551216</v>
      </c>
      <c r="Z38" s="83">
        <v>30284.492808726791</v>
      </c>
      <c r="AA38" s="83">
        <v>34875.976807103245</v>
      </c>
      <c r="AB38" s="83">
        <v>31887.647487348662</v>
      </c>
      <c r="AC38" s="83">
        <v>43158.935645958722</v>
      </c>
      <c r="AD38" s="83">
        <v>39928.417369858784</v>
      </c>
      <c r="AE38" s="83">
        <v>37846.926945783765</v>
      </c>
      <c r="AF38" s="83">
        <v>37599.297180278983</v>
      </c>
      <c r="AG38" s="83">
        <v>36196.128763909561</v>
      </c>
      <c r="AH38" s="83">
        <v>44725.919252313739</v>
      </c>
      <c r="AI38" s="83">
        <v>39482.066231623205</v>
      </c>
      <c r="AJ38" s="83">
        <v>36062.814970173655</v>
      </c>
      <c r="AK38" s="83">
        <v>47213.169212973051</v>
      </c>
      <c r="AL38" s="83">
        <v>35522.126504843269</v>
      </c>
      <c r="AM38" s="83">
        <v>33886.595092405798</v>
      </c>
      <c r="AN38" s="83">
        <v>48278.91521076201</v>
      </c>
      <c r="AO38" s="83">
        <v>31926.097588768473</v>
      </c>
      <c r="AP38" s="83">
        <v>31542.253316064558</v>
      </c>
      <c r="AQ38" s="83">
        <v>32711.373104090821</v>
      </c>
      <c r="AR38" s="83">
        <v>33754.522139328328</v>
      </c>
      <c r="AS38" s="83">
        <v>34795.086464767242</v>
      </c>
      <c r="AT38" s="83">
        <v>34885.770026423219</v>
      </c>
      <c r="AU38" s="83">
        <v>28519.251974606188</v>
      </c>
      <c r="AV38" s="83">
        <v>29291.742137890837</v>
      </c>
      <c r="AW38" s="83">
        <v>30989.887023188385</v>
      </c>
      <c r="AX38" s="83">
        <v>28467.863611151479</v>
      </c>
      <c r="AY38" s="83">
        <v>29053.909377049211</v>
      </c>
      <c r="AZ38" s="83">
        <v>26987.545931557161</v>
      </c>
      <c r="BA38" s="83">
        <v>26802.414849756071</v>
      </c>
      <c r="BB38" s="83">
        <v>29251.831862397081</v>
      </c>
    </row>
    <row r="39" spans="1:54" x14ac:dyDescent="0.25">
      <c r="A39" s="80" t="s">
        <v>147</v>
      </c>
      <c r="B39" s="80" t="s">
        <v>47</v>
      </c>
      <c r="C39" s="84">
        <v>3.5992355766105733</v>
      </c>
      <c r="D39" s="84">
        <v>3.6539414441861893</v>
      </c>
      <c r="E39" s="84">
        <v>3.6292063558200685</v>
      </c>
      <c r="F39" s="84">
        <v>3.6513811615428109</v>
      </c>
      <c r="G39" s="84">
        <v>3.7115431144027724</v>
      </c>
      <c r="H39" s="84">
        <v>3.6023807338066098</v>
      </c>
      <c r="I39" s="84">
        <v>3.6952300287960447</v>
      </c>
      <c r="J39" s="84">
        <v>3.7613062498419532</v>
      </c>
      <c r="K39" s="84">
        <v>3.7633439799919524</v>
      </c>
      <c r="L39" s="84">
        <v>3.7800278243315812</v>
      </c>
      <c r="M39" s="84">
        <v>3.7676700748202863</v>
      </c>
      <c r="N39" s="84">
        <v>3.7316802059693193</v>
      </c>
      <c r="O39" s="84">
        <v>3.6862742158728881</v>
      </c>
      <c r="P39" s="84">
        <v>3.7463716740654394</v>
      </c>
      <c r="Q39" s="84">
        <v>3.8107154739953732</v>
      </c>
      <c r="R39" s="84">
        <v>3.8523436763406465</v>
      </c>
      <c r="S39" s="84">
        <v>3.9364394705854204</v>
      </c>
      <c r="T39" s="84">
        <v>3.9379793074462102</v>
      </c>
      <c r="U39" s="84">
        <v>3.9571768841776778</v>
      </c>
      <c r="V39" s="84">
        <v>3.8614696155945998</v>
      </c>
      <c r="W39" s="84">
        <v>3.8783033210604172</v>
      </c>
      <c r="X39" s="84">
        <v>3.8809236385347821</v>
      </c>
      <c r="Y39" s="84">
        <v>3.909192180242349</v>
      </c>
      <c r="Z39" s="84">
        <v>4.0863076290943949</v>
      </c>
      <c r="AA39" s="84">
        <v>4.0096362036145363</v>
      </c>
      <c r="AB39" s="84">
        <v>3.8997369306510508</v>
      </c>
      <c r="AC39" s="84">
        <v>3.9970301626558804</v>
      </c>
      <c r="AD39" s="84">
        <v>4.0904785350031228</v>
      </c>
      <c r="AE39" s="84">
        <v>4.1001549789321654</v>
      </c>
      <c r="AF39" s="84">
        <v>4.0179150412258089</v>
      </c>
      <c r="AG39" s="84">
        <v>4.0248280837764838</v>
      </c>
      <c r="AH39" s="84">
        <v>4.0288375930360711</v>
      </c>
      <c r="AI39" s="84">
        <v>4.0182010307686848</v>
      </c>
      <c r="AJ39" s="84">
        <v>3.9741797148646159</v>
      </c>
      <c r="AK39" s="84">
        <v>4.0022176440479074</v>
      </c>
      <c r="AL39" s="84">
        <v>3.9557425837026052</v>
      </c>
      <c r="AM39" s="84">
        <v>3.9800544909914199</v>
      </c>
      <c r="AN39" s="84">
        <v>3.912898844187934</v>
      </c>
      <c r="AO39" s="84">
        <v>3.9489165539792297</v>
      </c>
      <c r="AP39" s="84">
        <v>3.9489756327063175</v>
      </c>
      <c r="AQ39" s="84">
        <v>3.9392651965754957</v>
      </c>
      <c r="AR39" s="84">
        <v>3.969829689062824</v>
      </c>
      <c r="AS39" s="84">
        <v>3.9735205154412485</v>
      </c>
      <c r="AT39" s="84">
        <v>3.9722343998013345</v>
      </c>
      <c r="AU39" s="84">
        <v>3.9008212023864086</v>
      </c>
      <c r="AV39" s="84">
        <v>3.956400347585928</v>
      </c>
      <c r="AW39" s="84">
        <v>3.9994696409447079</v>
      </c>
      <c r="AX39" s="84">
        <v>4.0116832768462238</v>
      </c>
      <c r="AY39" s="84">
        <v>3.9885927941897625</v>
      </c>
      <c r="AZ39" s="84">
        <v>3.9024499221383357</v>
      </c>
      <c r="BA39" s="84">
        <v>3.9609068785292592</v>
      </c>
      <c r="BB39" s="84">
        <v>3.9926994307454398</v>
      </c>
    </row>
    <row r="40" spans="1:54" x14ac:dyDescent="0.25">
      <c r="A40" s="80" t="s">
        <v>147</v>
      </c>
      <c r="B40" s="80" t="s">
        <v>50</v>
      </c>
      <c r="C40" s="84">
        <v>9.1587074486194684</v>
      </c>
      <c r="D40" s="84">
        <v>9.4496382762704361</v>
      </c>
      <c r="E40" s="84">
        <v>9.1510201634078463</v>
      </c>
      <c r="F40" s="84">
        <v>9.2050385949553721</v>
      </c>
      <c r="G40" s="84">
        <v>8.9823721924080093</v>
      </c>
      <c r="H40" s="84">
        <v>8.6386349915554934</v>
      </c>
      <c r="I40" s="84">
        <v>8.5939074428163362</v>
      </c>
      <c r="J40" s="84">
        <v>8.8164091402212907</v>
      </c>
      <c r="K40" s="84">
        <v>9.0942725691950965</v>
      </c>
      <c r="L40" s="84">
        <v>8.8722242915233256</v>
      </c>
      <c r="M40" s="84">
        <v>9.0233430209236136</v>
      </c>
      <c r="N40" s="84">
        <v>8.839624165832749</v>
      </c>
      <c r="O40" s="84">
        <v>8.5954492980558577</v>
      </c>
      <c r="P40" s="84">
        <v>8.8180738821901841</v>
      </c>
      <c r="Q40" s="84">
        <v>9.0171995699844043</v>
      </c>
      <c r="R40" s="84">
        <v>9.0653981800912842</v>
      </c>
      <c r="S40" s="84">
        <v>9.2415301138765731</v>
      </c>
      <c r="T40" s="84">
        <v>9.3367128638766168</v>
      </c>
      <c r="U40" s="84">
        <v>9.4024897839897843</v>
      </c>
      <c r="V40" s="84">
        <v>9.220162535630573</v>
      </c>
      <c r="W40" s="84">
        <v>9.3731895243609653</v>
      </c>
      <c r="X40" s="84">
        <v>9.1146532828506999</v>
      </c>
      <c r="Y40" s="84">
        <v>8.899120980037118</v>
      </c>
      <c r="Z40" s="84">
        <v>9.3619697480379607</v>
      </c>
      <c r="AA40" s="84">
        <v>9.2800999561122204</v>
      </c>
      <c r="AB40" s="84">
        <v>8.398319555758512</v>
      </c>
      <c r="AC40" s="84">
        <v>9.1885179819185083</v>
      </c>
      <c r="AD40" s="84">
        <v>9.3344077251759749</v>
      </c>
      <c r="AE40" s="84">
        <v>9.5159075014785852</v>
      </c>
      <c r="AF40" s="84">
        <v>9.3648016102006633</v>
      </c>
      <c r="AG40" s="84">
        <v>9.2552362616666422</v>
      </c>
      <c r="AH40" s="84">
        <v>9.1174878237595482</v>
      </c>
      <c r="AI40" s="84">
        <v>9.1153702745129799</v>
      </c>
      <c r="AJ40" s="84">
        <v>8.8963797965694535</v>
      </c>
      <c r="AK40" s="84">
        <v>9.1624363790598871</v>
      </c>
      <c r="AL40" s="84">
        <v>9.3414673310047505</v>
      </c>
      <c r="AM40" s="84">
        <v>9.191785781940558</v>
      </c>
      <c r="AN40" s="84">
        <v>8.8120613381963935</v>
      </c>
      <c r="AO40" s="84">
        <v>9.0288624638154396</v>
      </c>
      <c r="AP40" s="84">
        <v>9.1924900523991813</v>
      </c>
      <c r="AQ40" s="84">
        <v>8.9386005291172168</v>
      </c>
      <c r="AR40" s="84">
        <v>8.7202401491004231</v>
      </c>
      <c r="AS40" s="84">
        <v>8.4971935922111665</v>
      </c>
      <c r="AT40" s="84">
        <v>8.2339669326746634</v>
      </c>
      <c r="AU40" s="84">
        <v>8.2064651768101342</v>
      </c>
      <c r="AV40" s="84">
        <v>8.3399075491616887</v>
      </c>
      <c r="AW40" s="84">
        <v>8.3052141652080635</v>
      </c>
      <c r="AX40" s="84">
        <v>8.4150279233840397</v>
      </c>
      <c r="AY40" s="84">
        <v>8.3046897415283851</v>
      </c>
      <c r="AZ40" s="84">
        <v>8.0813969883190104</v>
      </c>
      <c r="BA40" s="84">
        <v>7.9634389218125543</v>
      </c>
      <c r="BB40" s="84">
        <v>8.3293485654107293</v>
      </c>
    </row>
    <row r="41" spans="1:54" x14ac:dyDescent="0.25">
      <c r="A41" s="80" t="s">
        <v>147</v>
      </c>
      <c r="B41" s="80" t="s">
        <v>406</v>
      </c>
      <c r="C41" s="85">
        <v>26.051691753582183</v>
      </c>
      <c r="D41" s="85">
        <v>24.769735454878166</v>
      </c>
      <c r="E41" s="85">
        <v>24.460682269917445</v>
      </c>
      <c r="F41" s="85">
        <v>23.633651851569095</v>
      </c>
      <c r="G41" s="85">
        <v>20.010565418638429</v>
      </c>
      <c r="H41" s="85">
        <v>17.770627050162354</v>
      </c>
      <c r="I41" s="85">
        <v>15.552329597247338</v>
      </c>
      <c r="J41" s="85">
        <v>14.998625568804686</v>
      </c>
      <c r="K41" s="85">
        <v>16.144270601289442</v>
      </c>
      <c r="L41" s="85">
        <v>15.24528086281347</v>
      </c>
      <c r="M41" s="85">
        <v>15.5366054587004</v>
      </c>
      <c r="N41" s="85">
        <v>15.76663043999528</v>
      </c>
      <c r="O41" s="85">
        <v>15.571507848917252</v>
      </c>
      <c r="P41" s="85">
        <v>14.899476630090696</v>
      </c>
      <c r="Q41" s="85">
        <v>14.338423171786676</v>
      </c>
      <c r="R41" s="85">
        <v>14.112906088907117</v>
      </c>
      <c r="S41" s="85">
        <v>14.653435080673724</v>
      </c>
      <c r="T41" s="85">
        <v>14.888463234128427</v>
      </c>
      <c r="U41" s="85">
        <v>14.433869689237078</v>
      </c>
      <c r="V41" s="85">
        <v>15.392281181331413</v>
      </c>
      <c r="W41" s="85">
        <v>16.168370404693302</v>
      </c>
      <c r="X41" s="85">
        <v>15.865230120061105</v>
      </c>
      <c r="Y41" s="85">
        <v>15.773977004451211</v>
      </c>
      <c r="Z41" s="85">
        <v>13.734059011675157</v>
      </c>
      <c r="AA41" s="85">
        <v>13.660457960971087</v>
      </c>
      <c r="AB41" s="85">
        <v>13.489587105456266</v>
      </c>
      <c r="AC41" s="85">
        <v>14.105442539457124</v>
      </c>
      <c r="AD41" s="85">
        <v>13.826554140062003</v>
      </c>
      <c r="AE41" s="85">
        <v>14.496491375390393</v>
      </c>
      <c r="AF41" s="85">
        <v>14.660419609117541</v>
      </c>
      <c r="AG41" s="85">
        <v>16.199630678397209</v>
      </c>
      <c r="AH41" s="85">
        <v>16.756247305175805</v>
      </c>
      <c r="AI41" s="85">
        <v>16.784987019151654</v>
      </c>
      <c r="AJ41" s="85">
        <v>16.554851816550727</v>
      </c>
      <c r="AK41" s="85">
        <v>17.148007568882512</v>
      </c>
      <c r="AL41" s="85">
        <v>18.379930351963772</v>
      </c>
      <c r="AM41" s="85">
        <v>17.790257593548471</v>
      </c>
      <c r="AN41" s="85">
        <v>17.200431239959624</v>
      </c>
      <c r="AO41" s="85">
        <v>17.624062195136862</v>
      </c>
      <c r="AP41" s="85">
        <v>17.603256511560229</v>
      </c>
      <c r="AQ41" s="85">
        <v>16.355487651160825</v>
      </c>
      <c r="AR41" s="85">
        <v>13.939361798787097</v>
      </c>
      <c r="AS41" s="85">
        <v>13.12979912250796</v>
      </c>
      <c r="AT41" s="85">
        <v>13.052810402855258</v>
      </c>
      <c r="AU41" s="85">
        <v>12.494237021786935</v>
      </c>
      <c r="AV41" s="85">
        <v>12.758380061928992</v>
      </c>
      <c r="AW41" s="85">
        <v>12.666691328407042</v>
      </c>
      <c r="AX41" s="85">
        <v>12.233101495621277</v>
      </c>
      <c r="AY41" s="85">
        <v>12.13673636411197</v>
      </c>
      <c r="AZ41" s="85">
        <v>12.56973738874213</v>
      </c>
      <c r="BA41" s="85">
        <v>12.00808234216014</v>
      </c>
      <c r="BB41" s="85">
        <v>12.018715969353982</v>
      </c>
    </row>
    <row r="42" spans="1:54" x14ac:dyDescent="0.25">
      <c r="A42" s="80" t="s">
        <v>147</v>
      </c>
      <c r="B42" s="80" t="s">
        <v>269</v>
      </c>
      <c r="C42" s="86">
        <v>1.4741001712561173</v>
      </c>
      <c r="D42" s="86">
        <v>1.4772659208991501</v>
      </c>
      <c r="E42" s="86">
        <v>1.5054294584984433</v>
      </c>
      <c r="F42" s="86">
        <v>1.4917906800192227</v>
      </c>
      <c r="G42" s="86">
        <v>1.6191741765305774</v>
      </c>
      <c r="H42" s="86">
        <v>1.7015911764288065</v>
      </c>
      <c r="I42" s="86">
        <v>1.7883160572428218</v>
      </c>
      <c r="J42" s="86">
        <v>1.8145194223548415</v>
      </c>
      <c r="K42" s="86">
        <v>1.7625933800682629</v>
      </c>
      <c r="L42" s="86">
        <v>1.8282964216271222</v>
      </c>
      <c r="M42" s="86">
        <v>1.8027838588754839</v>
      </c>
      <c r="N42" s="86">
        <v>1.7958889831629568</v>
      </c>
      <c r="O42" s="86">
        <v>1.7808432381477162</v>
      </c>
      <c r="P42" s="86">
        <v>1.8333396817383059</v>
      </c>
      <c r="Q42" s="86">
        <v>1.8710068606661201</v>
      </c>
      <c r="R42" s="86">
        <v>1.8771468964673392</v>
      </c>
      <c r="S42" s="86">
        <v>1.8694443492320227</v>
      </c>
      <c r="T42" s="86">
        <v>1.8746014343752797</v>
      </c>
      <c r="U42" s="86">
        <v>1.8059613897721527</v>
      </c>
      <c r="V42" s="86">
        <v>1.720496388741044</v>
      </c>
      <c r="W42" s="86">
        <v>1.7150115290600332</v>
      </c>
      <c r="X42" s="86">
        <v>1.7284267832513578</v>
      </c>
      <c r="Y42" s="86">
        <v>1.7887857398318923</v>
      </c>
      <c r="Z42" s="86">
        <v>1.8595092940711173</v>
      </c>
      <c r="AA42" s="86">
        <v>1.7995803415981233</v>
      </c>
      <c r="AB42" s="86">
        <v>1.7839378727813726</v>
      </c>
      <c r="AC42" s="86">
        <v>1.7496001522061047</v>
      </c>
      <c r="AD42" s="86">
        <v>1.7756496110110267</v>
      </c>
      <c r="AE42" s="86">
        <v>1.8599658965455357</v>
      </c>
      <c r="AF42" s="86">
        <v>1.8081030206137423</v>
      </c>
      <c r="AG42" s="86">
        <v>1.7373993775446586</v>
      </c>
      <c r="AH42" s="86">
        <v>1.7614144254778914</v>
      </c>
      <c r="AI42" s="86">
        <v>1.769936565331903</v>
      </c>
      <c r="AJ42" s="86">
        <v>1.7597840359295824</v>
      </c>
      <c r="AK42" s="86">
        <v>1.726629566875117</v>
      </c>
      <c r="AL42" s="86">
        <v>1.6288174337331958</v>
      </c>
      <c r="AM42" s="86">
        <v>1.6993866071832213</v>
      </c>
      <c r="AN42" s="86">
        <v>1.7256605427022902</v>
      </c>
      <c r="AO42" s="86">
        <v>1.7065962420146319</v>
      </c>
      <c r="AP42" s="86">
        <v>1.7068585420880942</v>
      </c>
      <c r="AQ42" s="86">
        <v>1.7176850326697022</v>
      </c>
      <c r="AR42" s="86">
        <v>1.6896726103869739</v>
      </c>
      <c r="AS42" s="86">
        <v>1.6698180457147813</v>
      </c>
      <c r="AT42" s="86">
        <v>1.6441324094621306</v>
      </c>
      <c r="AU42" s="86">
        <v>1.6566671064860126</v>
      </c>
      <c r="AV42" s="86">
        <v>1.886364243291871</v>
      </c>
      <c r="AW42" s="86">
        <v>1.8744480449799963</v>
      </c>
      <c r="AX42" s="86">
        <v>1.8923888607075761</v>
      </c>
      <c r="AY42" s="86">
        <v>1.9680443905012455</v>
      </c>
      <c r="AZ42" s="86">
        <v>1.7080696728300346</v>
      </c>
      <c r="BA42" s="86">
        <v>1.9378904959593335</v>
      </c>
      <c r="BB42" s="86">
        <v>1.9157624664047628</v>
      </c>
    </row>
    <row r="43" spans="1:54" x14ac:dyDescent="0.25">
      <c r="A43" s="80" t="s">
        <v>136</v>
      </c>
      <c r="B43" s="80" t="s">
        <v>1</v>
      </c>
      <c r="C43" s="81">
        <v>146.73480166196822</v>
      </c>
      <c r="D43" s="81">
        <v>139.12051896214484</v>
      </c>
      <c r="E43" s="81">
        <v>120.99513850808144</v>
      </c>
      <c r="F43" s="81">
        <v>192.03529847621917</v>
      </c>
      <c r="G43" s="81">
        <v>135.53156838178634</v>
      </c>
      <c r="H43" s="81">
        <v>90.062068351507193</v>
      </c>
      <c r="I43" s="81">
        <v>142.67765340566635</v>
      </c>
      <c r="J43" s="81">
        <v>113.05950577616692</v>
      </c>
      <c r="K43" s="81">
        <v>89.575822356939312</v>
      </c>
      <c r="L43" s="81">
        <v>83.321708489656444</v>
      </c>
      <c r="M43" s="81">
        <v>239.26067005753518</v>
      </c>
      <c r="N43" s="81">
        <v>80.779640233516687</v>
      </c>
      <c r="O43" s="81">
        <v>100.90758016586304</v>
      </c>
      <c r="P43" s="81">
        <v>183.24797460794449</v>
      </c>
      <c r="Q43" s="81">
        <v>107.91712626576424</v>
      </c>
      <c r="R43" s="81">
        <v>141.24010171294213</v>
      </c>
      <c r="S43" s="81">
        <v>107.4104654097557</v>
      </c>
      <c r="T43" s="81">
        <v>208.20499641180038</v>
      </c>
      <c r="U43" s="81">
        <v>126.04063093185425</v>
      </c>
      <c r="V43" s="81">
        <v>127.71986318707467</v>
      </c>
      <c r="W43" s="81">
        <v>216.71419818043708</v>
      </c>
      <c r="X43" s="81">
        <v>113.91246553897858</v>
      </c>
      <c r="Y43" s="81">
        <v>229.23789225697519</v>
      </c>
      <c r="Z43" s="81">
        <v>119.22627762794495</v>
      </c>
      <c r="AA43" s="81">
        <v>125.06046188950539</v>
      </c>
      <c r="AB43" s="81">
        <v>165.63574894785881</v>
      </c>
      <c r="AC43" s="81">
        <v>165.26438305020332</v>
      </c>
      <c r="AD43" s="81">
        <v>173.74439680337906</v>
      </c>
      <c r="AE43" s="81">
        <v>53.358254777193068</v>
      </c>
      <c r="AF43" s="81">
        <v>142.15816838264465</v>
      </c>
      <c r="AG43" s="81">
        <v>210.6587587451935</v>
      </c>
      <c r="AH43" s="81">
        <v>83.411552163362501</v>
      </c>
      <c r="AI43" s="81">
        <v>92.057889599800106</v>
      </c>
      <c r="AJ43" s="81">
        <v>91.842942163944244</v>
      </c>
      <c r="AK43" s="81">
        <v>216.31342692732812</v>
      </c>
      <c r="AL43" s="81">
        <v>228.99523964762687</v>
      </c>
      <c r="AM43" s="81">
        <v>142.57395530462264</v>
      </c>
      <c r="AN43" s="81">
        <v>110.04555059552193</v>
      </c>
      <c r="AO43" s="81">
        <v>127.20644146680831</v>
      </c>
      <c r="AP43" s="81">
        <v>111.47381418108939</v>
      </c>
      <c r="AQ43" s="81">
        <v>131.36310410141945</v>
      </c>
      <c r="AR43" s="81">
        <v>97.26030069708824</v>
      </c>
      <c r="AS43" s="81">
        <v>55.108580716848373</v>
      </c>
      <c r="AT43" s="81">
        <v>154.89350307941436</v>
      </c>
      <c r="AU43" s="81">
        <v>80.933193225860592</v>
      </c>
      <c r="AV43" s="81">
        <v>148.35456603765488</v>
      </c>
      <c r="AW43" s="81">
        <v>210.44285994291306</v>
      </c>
      <c r="AX43" s="81">
        <v>164.27346812129019</v>
      </c>
      <c r="AY43" s="81">
        <v>122.44664786815643</v>
      </c>
      <c r="AZ43" s="81">
        <v>124.58070206880569</v>
      </c>
      <c r="BA43" s="81">
        <v>182.98014741420747</v>
      </c>
      <c r="BB43" s="81">
        <v>151.29292438864707</v>
      </c>
    </row>
    <row r="44" spans="1:54" x14ac:dyDescent="0.25">
      <c r="A44" s="80" t="s">
        <v>136</v>
      </c>
      <c r="B44" s="80" t="s">
        <v>40</v>
      </c>
      <c r="C44" s="81">
        <v>261.7785090661049</v>
      </c>
      <c r="D44" s="81">
        <v>236.28032160401344</v>
      </c>
      <c r="E44" s="81">
        <v>222.69290996789931</v>
      </c>
      <c r="F44" s="81">
        <v>123.48799609303474</v>
      </c>
      <c r="G44" s="81">
        <v>111.14854458928109</v>
      </c>
      <c r="H44" s="81">
        <v>206.52561026930809</v>
      </c>
      <c r="I44" s="81">
        <v>199.44260829210282</v>
      </c>
      <c r="J44" s="81">
        <v>120.11921415328979</v>
      </c>
      <c r="K44" s="81">
        <v>66.336803450584412</v>
      </c>
      <c r="L44" s="81">
        <v>273.75411499023437</v>
      </c>
      <c r="M44" s="81">
        <v>87.523439306020734</v>
      </c>
      <c r="N44" s="81">
        <v>96.176468774080277</v>
      </c>
      <c r="O44" s="81">
        <v>86.269046782255174</v>
      </c>
      <c r="P44" s="81">
        <v>74.964429155588149</v>
      </c>
      <c r="Q44" s="81">
        <v>154.97964681148528</v>
      </c>
      <c r="R44" s="81">
        <v>94.231972788572307</v>
      </c>
      <c r="S44" s="81">
        <v>65.688874871730803</v>
      </c>
      <c r="T44" s="81">
        <v>37.408013502359388</v>
      </c>
      <c r="U44" s="81">
        <v>91.425772323608399</v>
      </c>
      <c r="V44" s="81">
        <v>98.679395734071733</v>
      </c>
      <c r="W44" s="81">
        <v>142.46836493015289</v>
      </c>
      <c r="X44" s="81">
        <v>121.77749417304993</v>
      </c>
      <c r="Y44" s="81">
        <v>142.92948655605315</v>
      </c>
      <c r="Z44" s="81">
        <v>104.57666525244713</v>
      </c>
      <c r="AA44" s="81">
        <v>116.22879537820816</v>
      </c>
      <c r="AB44" s="81">
        <v>140.48676834940909</v>
      </c>
      <c r="AC44" s="81">
        <v>174.04347195267678</v>
      </c>
      <c r="AD44" s="81">
        <v>158.35046992540359</v>
      </c>
      <c r="AE44" s="81">
        <v>257.27516602993012</v>
      </c>
      <c r="AF44" s="81">
        <v>162.32067834019662</v>
      </c>
      <c r="AG44" s="81">
        <v>213.41309502720833</v>
      </c>
      <c r="AH44" s="81">
        <v>162.17234448909758</v>
      </c>
      <c r="AI44" s="81">
        <v>242.81379191517829</v>
      </c>
      <c r="AJ44" s="81">
        <v>133.49685126185418</v>
      </c>
      <c r="AK44" s="81">
        <v>101.2513383448124</v>
      </c>
      <c r="AL44" s="81">
        <v>114.43620722889901</v>
      </c>
      <c r="AM44" s="81">
        <v>92.81924259543419</v>
      </c>
      <c r="AN44" s="81">
        <v>68.382456421852112</v>
      </c>
      <c r="AO44" s="81">
        <v>104.60035311579705</v>
      </c>
      <c r="AP44" s="81">
        <v>129.12866725325586</v>
      </c>
      <c r="AQ44" s="81">
        <v>185.60079356551171</v>
      </c>
      <c r="AR44" s="81">
        <v>124.43228929996491</v>
      </c>
      <c r="AS44" s="81">
        <v>222.88077850818635</v>
      </c>
      <c r="AT44" s="81">
        <v>193.8226528632641</v>
      </c>
      <c r="AU44" s="81">
        <v>141.65611247181891</v>
      </c>
      <c r="AV44" s="81">
        <v>139.02938304543494</v>
      </c>
      <c r="AW44" s="81">
        <v>180.37060339450835</v>
      </c>
      <c r="AX44" s="81">
        <v>202.43974348902702</v>
      </c>
      <c r="AY44" s="81">
        <v>209.21482583761215</v>
      </c>
      <c r="AZ44" s="81">
        <v>320.33463415145872</v>
      </c>
      <c r="BA44" s="81">
        <v>203.06983306884766</v>
      </c>
      <c r="BB44" s="81">
        <v>202.5293381381035</v>
      </c>
    </row>
    <row r="45" spans="1:54" x14ac:dyDescent="0.25">
      <c r="A45" s="80" t="s">
        <v>136</v>
      </c>
      <c r="B45" s="80" t="s">
        <v>95</v>
      </c>
      <c r="C45" s="81">
        <v>126.37905079841613</v>
      </c>
      <c r="D45" s="81">
        <v>76.46040073394775</v>
      </c>
      <c r="E45" s="81">
        <v>174.16178507328033</v>
      </c>
      <c r="F45" s="81">
        <v>152.72039077162742</v>
      </c>
      <c r="G45" s="81">
        <v>108.93712040424347</v>
      </c>
      <c r="H45" s="81">
        <v>177.90249470591544</v>
      </c>
      <c r="I45" s="81">
        <v>123.27553047299385</v>
      </c>
      <c r="J45" s="81">
        <v>83.237876064777367</v>
      </c>
      <c r="K45" s="81">
        <v>82.256089005470272</v>
      </c>
      <c r="L45" s="81">
        <v>51.712814583778382</v>
      </c>
      <c r="M45" s="81">
        <v>43.97178404331207</v>
      </c>
      <c r="N45" s="81">
        <v>89.48084189653396</v>
      </c>
      <c r="O45" s="81">
        <v>61.745099194049835</v>
      </c>
      <c r="P45" s="81">
        <v>21.52351647377014</v>
      </c>
      <c r="Q45" s="81">
        <v>88.479719392061227</v>
      </c>
      <c r="R45" s="81">
        <v>67.809379974603658</v>
      </c>
      <c r="S45" s="81">
        <v>210.44679171323776</v>
      </c>
      <c r="T45" s="81">
        <v>218.06944851756097</v>
      </c>
      <c r="U45" s="81">
        <v>130.17283406615257</v>
      </c>
      <c r="V45" s="81">
        <v>132.80200958847999</v>
      </c>
      <c r="W45" s="81">
        <v>76.152111097574235</v>
      </c>
      <c r="X45" s="81">
        <v>171.88251102924346</v>
      </c>
      <c r="Y45" s="81">
        <v>76.506908161640169</v>
      </c>
      <c r="Z45" s="81">
        <v>149.95963170766831</v>
      </c>
      <c r="AA45" s="81">
        <v>43.548200626373294</v>
      </c>
      <c r="AB45" s="81">
        <v>84.789399489164353</v>
      </c>
      <c r="AC45" s="81">
        <v>82.939053415060044</v>
      </c>
      <c r="AD45" s="81">
        <v>88.729041795730595</v>
      </c>
      <c r="AE45" s="81">
        <v>90.287135299444202</v>
      </c>
      <c r="AF45" s="81">
        <v>118.10038259625435</v>
      </c>
      <c r="AG45" s="81">
        <v>87.360417431592936</v>
      </c>
      <c r="AH45" s="81">
        <v>83.157609221935274</v>
      </c>
      <c r="AI45" s="81">
        <v>64.533881928920749</v>
      </c>
      <c r="AJ45" s="81">
        <v>55.966401294469833</v>
      </c>
      <c r="AK45" s="81">
        <v>80.105237661600114</v>
      </c>
      <c r="AL45" s="81">
        <v>61.288145816326143</v>
      </c>
      <c r="AM45" s="81">
        <v>88.040993510484697</v>
      </c>
      <c r="AN45" s="81">
        <v>154.76794504523278</v>
      </c>
      <c r="AO45" s="81">
        <v>58.627735530138018</v>
      </c>
      <c r="AP45" s="81">
        <v>127.8694895529747</v>
      </c>
      <c r="AQ45" s="81">
        <v>188.88697476387023</v>
      </c>
      <c r="AR45" s="81">
        <v>157.40201519250869</v>
      </c>
      <c r="AS45" s="81">
        <v>170.1849123263359</v>
      </c>
      <c r="AT45" s="81">
        <v>110.58312064528465</v>
      </c>
      <c r="AU45" s="81">
        <v>320.16450605392458</v>
      </c>
      <c r="AV45" s="81">
        <v>141.4603130865097</v>
      </c>
      <c r="AW45" s="81">
        <v>272.07254131078719</v>
      </c>
      <c r="AX45" s="81">
        <v>162.33828996181489</v>
      </c>
      <c r="AY45" s="81">
        <v>269.34640514254568</v>
      </c>
      <c r="AZ45" s="81">
        <v>123.61072629332543</v>
      </c>
      <c r="BA45" s="81">
        <v>126.89237265348434</v>
      </c>
      <c r="BB45" s="81">
        <v>155.87951208710672</v>
      </c>
    </row>
    <row r="46" spans="1:54" x14ac:dyDescent="0.25">
      <c r="A46" s="80" t="s">
        <v>136</v>
      </c>
      <c r="B46" s="80" t="s">
        <v>96</v>
      </c>
      <c r="C46" s="81">
        <v>37.337825018167493</v>
      </c>
      <c r="D46" s="81">
        <v>91.568442268371584</v>
      </c>
      <c r="E46" s="81">
        <v>74.081387227773661</v>
      </c>
      <c r="F46" s="81">
        <v>67.513702440261838</v>
      </c>
      <c r="G46" s="81">
        <v>105.29081592321396</v>
      </c>
      <c r="H46" s="81">
        <v>32.394809061288832</v>
      </c>
      <c r="I46" s="81">
        <v>187.73455947160721</v>
      </c>
      <c r="J46" s="81">
        <v>113.24529307603837</v>
      </c>
      <c r="K46" s="81">
        <v>27.406575915813445</v>
      </c>
      <c r="L46" s="81">
        <v>96.54921064019203</v>
      </c>
      <c r="M46" s="81">
        <v>98.021865067481997</v>
      </c>
      <c r="N46" s="81">
        <v>42.453235077857968</v>
      </c>
      <c r="O46" s="81">
        <v>83.580202510356898</v>
      </c>
      <c r="P46" s="81">
        <v>152.72655111432076</v>
      </c>
      <c r="Q46" s="81">
        <v>55.221278643608095</v>
      </c>
      <c r="R46" s="81">
        <v>99.450674067735676</v>
      </c>
      <c r="S46" s="81">
        <v>240.23504777789117</v>
      </c>
      <c r="T46" s="81">
        <v>86.27281793832779</v>
      </c>
      <c r="U46" s="81">
        <v>174.61193792819978</v>
      </c>
      <c r="V46" s="81">
        <v>150.2292727982998</v>
      </c>
      <c r="W46" s="81">
        <v>42.111294429302212</v>
      </c>
      <c r="X46" s="81">
        <v>218.58570517420767</v>
      </c>
      <c r="Y46" s="81">
        <v>49.872118099927903</v>
      </c>
      <c r="Z46" s="81">
        <v>70.806464382410056</v>
      </c>
      <c r="AA46" s="81">
        <v>87.127466993331907</v>
      </c>
      <c r="AB46" s="81">
        <v>54.991874231100084</v>
      </c>
      <c r="AC46" s="81">
        <v>148.23380807518959</v>
      </c>
      <c r="AD46" s="81">
        <v>240.28971168160439</v>
      </c>
      <c r="AE46" s="81">
        <v>159.57642966270447</v>
      </c>
      <c r="AF46" s="81">
        <v>84.947647911310199</v>
      </c>
      <c r="AG46" s="81">
        <v>194.09506451249123</v>
      </c>
      <c r="AH46" s="81">
        <v>49.633494286537172</v>
      </c>
      <c r="AI46" s="81">
        <v>83.442555246353152</v>
      </c>
      <c r="AJ46" s="81">
        <v>72.034973860979079</v>
      </c>
      <c r="AK46" s="81">
        <v>128.64078082680703</v>
      </c>
      <c r="AL46" s="81">
        <v>106.35069497108459</v>
      </c>
      <c r="AM46" s="81">
        <v>91.845534579753874</v>
      </c>
      <c r="AN46" s="81">
        <v>88.881144198179243</v>
      </c>
      <c r="AO46" s="81">
        <v>64.708847620487219</v>
      </c>
      <c r="AP46" s="81">
        <v>67.279860873222347</v>
      </c>
      <c r="AQ46" s="81">
        <v>53.478873108625415</v>
      </c>
      <c r="AR46" s="81">
        <v>81.634971435070042</v>
      </c>
      <c r="AS46" s="81">
        <v>52.30314373254776</v>
      </c>
      <c r="AT46" s="81">
        <v>158.83156306505202</v>
      </c>
      <c r="AU46" s="81">
        <v>105.97648308634759</v>
      </c>
      <c r="AV46" s="81">
        <v>71.158444619178766</v>
      </c>
      <c r="AW46" s="81">
        <v>111.42152150750161</v>
      </c>
      <c r="AX46" s="81">
        <v>117.81882505893708</v>
      </c>
      <c r="AY46" s="81">
        <v>247.62948103547097</v>
      </c>
      <c r="AZ46" s="81">
        <v>188.97389439225196</v>
      </c>
      <c r="BA46" s="81">
        <v>135.9053011238575</v>
      </c>
      <c r="BB46" s="81">
        <v>60.068305497169497</v>
      </c>
    </row>
    <row r="47" spans="1:54" x14ac:dyDescent="0.25">
      <c r="A47" s="80" t="s">
        <v>136</v>
      </c>
      <c r="B47" s="80" t="s">
        <v>10</v>
      </c>
      <c r="C47" s="83">
        <v>9.2574039562638717</v>
      </c>
      <c r="D47" s="83">
        <v>12.137108152151495</v>
      </c>
      <c r="E47" s="83">
        <v>9.5819794687451623</v>
      </c>
      <c r="F47" s="83">
        <v>13.53939826982225</v>
      </c>
      <c r="G47" s="83">
        <v>13.299217900344086</v>
      </c>
      <c r="H47" s="83">
        <v>7.0533436066189683</v>
      </c>
      <c r="I47" s="83">
        <v>5.6460518574685779</v>
      </c>
      <c r="J47" s="83">
        <v>13.48852954724437</v>
      </c>
      <c r="K47" s="83">
        <v>6.0210040571316199</v>
      </c>
      <c r="L47" s="83">
        <v>13.340073387878627</v>
      </c>
      <c r="M47" s="83">
        <v>17.644258496545923</v>
      </c>
      <c r="N47" s="83">
        <v>9.16895300951537</v>
      </c>
      <c r="O47" s="83">
        <v>3.4830309779840292</v>
      </c>
      <c r="P47" s="83">
        <v>18.070189291030829</v>
      </c>
      <c r="Q47" s="83">
        <v>8.1504795785414785</v>
      </c>
      <c r="R47" s="83">
        <v>11.685758935875835</v>
      </c>
      <c r="S47" s="83">
        <v>10.18068754818951</v>
      </c>
      <c r="T47" s="83">
        <v>27.828512702198964</v>
      </c>
      <c r="U47" s="83">
        <v>7.1886420493193839</v>
      </c>
      <c r="V47" s="83">
        <v>7.7701373929845552</v>
      </c>
      <c r="W47" s="83">
        <v>13.069161395770053</v>
      </c>
      <c r="X47" s="83">
        <v>7.7023375151969944</v>
      </c>
      <c r="Y47" s="83">
        <v>12.420864371741537</v>
      </c>
      <c r="Z47" s="83">
        <v>19.916360020637512</v>
      </c>
      <c r="AA47" s="83">
        <v>16.69390047918953</v>
      </c>
      <c r="AB47" s="83">
        <v>8.3313109144198449</v>
      </c>
      <c r="AC47" s="83">
        <v>14.317041169239687</v>
      </c>
      <c r="AD47" s="83">
        <v>13.997683693797597</v>
      </c>
      <c r="AE47" s="83">
        <v>7.4977597802994076</v>
      </c>
      <c r="AF47" s="83">
        <v>12.614561805572308</v>
      </c>
      <c r="AG47" s="83">
        <v>7.2332329895206442</v>
      </c>
      <c r="AH47" s="83">
        <v>9.6997830786359316</v>
      </c>
      <c r="AI47" s="83">
        <v>15.85252857208252</v>
      </c>
      <c r="AJ47" s="83">
        <v>10.207753733516157</v>
      </c>
      <c r="AK47" s="83">
        <v>32.369860193682996</v>
      </c>
      <c r="AL47" s="83">
        <v>17.490026809279033</v>
      </c>
      <c r="AM47" s="83">
        <v>6.8475815802693489</v>
      </c>
      <c r="AN47" s="83">
        <v>8.0663245135337434</v>
      </c>
      <c r="AO47" s="83">
        <v>12.302266184653732</v>
      </c>
      <c r="AP47" s="83">
        <v>8.1515632736559382</v>
      </c>
      <c r="AQ47" s="83">
        <v>8.1695674346087088</v>
      </c>
      <c r="AR47" s="83">
        <v>5.7805493213222121</v>
      </c>
      <c r="AS47" s="83">
        <v>7.9999409596676827</v>
      </c>
      <c r="AT47" s="83">
        <v>14.864547010315839</v>
      </c>
      <c r="AU47" s="83">
        <v>11.260776280219147</v>
      </c>
      <c r="AV47" s="83">
        <v>11.980490193879632</v>
      </c>
      <c r="AW47" s="83">
        <v>8.0945155653771721</v>
      </c>
      <c r="AX47" s="83">
        <v>15.481882555804141</v>
      </c>
      <c r="AY47" s="83">
        <v>8.0793644275030942</v>
      </c>
      <c r="AZ47" s="83">
        <v>13.312600164558887</v>
      </c>
      <c r="BA47" s="83">
        <v>15.199928519618492</v>
      </c>
      <c r="BB47" s="83">
        <v>10.223366753858441</v>
      </c>
    </row>
    <row r="48" spans="1:54" x14ac:dyDescent="0.25">
      <c r="A48" s="80" t="s">
        <v>136</v>
      </c>
      <c r="B48" s="80" t="s">
        <v>97</v>
      </c>
      <c r="C48" s="83">
        <v>23.116214408897161</v>
      </c>
      <c r="D48" s="83">
        <v>15.256916157716546</v>
      </c>
      <c r="E48" s="83">
        <v>17.540922465970823</v>
      </c>
      <c r="F48" s="83">
        <v>9.4349431532066035</v>
      </c>
      <c r="G48" s="83">
        <v>8.2883927759916105</v>
      </c>
      <c r="H48" s="83">
        <v>18.636801227387835</v>
      </c>
      <c r="I48" s="83">
        <v>12.27057695174004</v>
      </c>
      <c r="J48" s="83">
        <v>18.71421937610975</v>
      </c>
      <c r="K48" s="83">
        <v>7.02655453314933</v>
      </c>
      <c r="L48" s="83">
        <v>26.005348287800068</v>
      </c>
      <c r="M48" s="83">
        <v>8.9828561544806718</v>
      </c>
      <c r="N48" s="83">
        <v>7.6327277380872971</v>
      </c>
      <c r="O48" s="83">
        <v>6.2167474123767583</v>
      </c>
      <c r="P48" s="83">
        <v>8.2179119894096253</v>
      </c>
      <c r="Q48" s="83">
        <v>15.236273883026598</v>
      </c>
      <c r="R48" s="83">
        <v>8.9614706502082981</v>
      </c>
      <c r="S48" s="83">
        <v>5.7133202635333991</v>
      </c>
      <c r="T48" s="83">
        <v>3.3448036056138122</v>
      </c>
      <c r="U48" s="83">
        <v>6.1007143362369902</v>
      </c>
      <c r="V48" s="83">
        <v>8.7064031815224538</v>
      </c>
      <c r="W48" s="83">
        <v>13.129272677429967</v>
      </c>
      <c r="X48" s="83">
        <v>8.666447624924686</v>
      </c>
      <c r="Y48" s="83">
        <v>12.733310637118503</v>
      </c>
      <c r="Z48" s="83">
        <v>8.3359640475689005</v>
      </c>
      <c r="AA48" s="83">
        <v>13.246291513168067</v>
      </c>
      <c r="AB48" s="83">
        <v>11.350134946950647</v>
      </c>
      <c r="AC48" s="83">
        <v>16.719762655451031</v>
      </c>
      <c r="AD48" s="83">
        <v>14.508889504298953</v>
      </c>
      <c r="AE48" s="83">
        <v>17.964114948726177</v>
      </c>
      <c r="AF48" s="83">
        <v>12.846471329327677</v>
      </c>
      <c r="AG48" s="83">
        <v>19.261576757506873</v>
      </c>
      <c r="AH48" s="83">
        <v>16.655647357518006</v>
      </c>
      <c r="AI48" s="83">
        <v>22.358474397239554</v>
      </c>
      <c r="AJ48" s="83">
        <v>12.387497614977509</v>
      </c>
      <c r="AK48" s="83">
        <v>7.8903432160905229</v>
      </c>
      <c r="AL48" s="83">
        <v>9.1689397868147573</v>
      </c>
      <c r="AM48" s="83">
        <v>6.3529790334730478</v>
      </c>
      <c r="AN48" s="83">
        <v>5.071188315298623</v>
      </c>
      <c r="AO48" s="83">
        <v>7.6346890524579862</v>
      </c>
      <c r="AP48" s="83">
        <v>11.226987927968047</v>
      </c>
      <c r="AQ48" s="83">
        <v>12.855649345237303</v>
      </c>
      <c r="AR48" s="83">
        <v>12.121416329523559</v>
      </c>
      <c r="AS48" s="83">
        <v>17.044221148328706</v>
      </c>
      <c r="AT48" s="83">
        <v>18.261185902242346</v>
      </c>
      <c r="AU48" s="83">
        <v>10.249998569918642</v>
      </c>
      <c r="AV48" s="83">
        <v>8.7330573646947585</v>
      </c>
      <c r="AW48" s="83">
        <v>12.904275979138927</v>
      </c>
      <c r="AX48" s="83">
        <v>15.531315891734135</v>
      </c>
      <c r="AY48" s="83">
        <v>14.002113072110674</v>
      </c>
      <c r="AZ48" s="83">
        <v>20.874020193353545</v>
      </c>
      <c r="BA48" s="83">
        <v>10.026587730884806</v>
      </c>
      <c r="BB48" s="83">
        <v>13.628811223532583</v>
      </c>
    </row>
    <row r="49" spans="1:54" x14ac:dyDescent="0.25">
      <c r="A49" s="80" t="s">
        <v>136</v>
      </c>
      <c r="B49" s="80" t="s">
        <v>98</v>
      </c>
      <c r="C49" s="83">
        <v>11.215796788802503</v>
      </c>
      <c r="D49" s="83">
        <v>7.2557210360640738</v>
      </c>
      <c r="E49" s="83">
        <v>10.928188840016801</v>
      </c>
      <c r="F49" s="83">
        <v>11.878648348643829</v>
      </c>
      <c r="G49" s="83">
        <v>8.3903078847537245</v>
      </c>
      <c r="H49" s="83">
        <v>12.155407622877838</v>
      </c>
      <c r="I49" s="83">
        <v>6.2709864973511067</v>
      </c>
      <c r="J49" s="83">
        <v>7.4878196214799644</v>
      </c>
      <c r="K49" s="83">
        <v>8.4326691601365198</v>
      </c>
      <c r="L49" s="83">
        <v>4.8972523212432861</v>
      </c>
      <c r="M49" s="83">
        <v>3.3784428951794609</v>
      </c>
      <c r="N49" s="83">
        <v>9.1091347802296525</v>
      </c>
      <c r="O49" s="83">
        <v>8.5385538522741342</v>
      </c>
      <c r="P49" s="83">
        <v>2.7304874541720778</v>
      </c>
      <c r="Q49" s="83">
        <v>8.9635740378633955</v>
      </c>
      <c r="R49" s="83">
        <v>8.553043433333869</v>
      </c>
      <c r="S49" s="83">
        <v>16.617255763624847</v>
      </c>
      <c r="T49" s="83">
        <v>8.9162438034261164</v>
      </c>
      <c r="U49" s="83">
        <v>17.957350803224756</v>
      </c>
      <c r="V49" s="83">
        <v>7.6244169273620876</v>
      </c>
      <c r="W49" s="83">
        <v>9.5244836467127172</v>
      </c>
      <c r="X49" s="83">
        <v>16.695812602506468</v>
      </c>
      <c r="Y49" s="83">
        <v>9.1884800861788563</v>
      </c>
      <c r="Z49" s="83">
        <v>16.011864614919034</v>
      </c>
      <c r="AA49" s="83">
        <v>5.1079654791297457</v>
      </c>
      <c r="AB49" s="83">
        <v>12.201062749225798</v>
      </c>
      <c r="AC49" s="83">
        <v>10.124414432951539</v>
      </c>
      <c r="AD49" s="83">
        <v>11.837848120780563</v>
      </c>
      <c r="AE49" s="83">
        <v>13.612697634466414</v>
      </c>
      <c r="AF49" s="83">
        <v>13.686723254072064</v>
      </c>
      <c r="AG49" s="83">
        <v>8.6423294776349451</v>
      </c>
      <c r="AH49" s="83">
        <v>10.768372143754277</v>
      </c>
      <c r="AI49" s="83">
        <v>8.6345882436713737</v>
      </c>
      <c r="AJ49" s="83">
        <v>7.5896885158015834</v>
      </c>
      <c r="AK49" s="83">
        <v>10.622153991782142</v>
      </c>
      <c r="AL49" s="83">
        <v>7.5927171357203633</v>
      </c>
      <c r="AM49" s="83">
        <v>9.7300195538144081</v>
      </c>
      <c r="AN49" s="83">
        <v>21.045838503565733</v>
      </c>
      <c r="AO49" s="83">
        <v>7.3090029145338811</v>
      </c>
      <c r="AP49" s="83">
        <v>11.256517504887483</v>
      </c>
      <c r="AQ49" s="83">
        <v>15.283012312058435</v>
      </c>
      <c r="AR49" s="83">
        <v>13.535497761783205</v>
      </c>
      <c r="AS49" s="83">
        <v>17.68053800823246</v>
      </c>
      <c r="AT49" s="83">
        <v>9.2426249652416956</v>
      </c>
      <c r="AU49" s="83">
        <v>39.051009078950628</v>
      </c>
      <c r="AV49" s="83">
        <v>14.277158186085785</v>
      </c>
      <c r="AW49" s="83">
        <v>18.76067906929822</v>
      </c>
      <c r="AX49" s="83">
        <v>15.278865169780198</v>
      </c>
      <c r="AY49" s="83">
        <v>33.432614712438649</v>
      </c>
      <c r="AZ49" s="83">
        <v>12.335799466092912</v>
      </c>
      <c r="BA49" s="83">
        <v>9.9746303788433721</v>
      </c>
      <c r="BB49" s="83">
        <v>15.601363183149765</v>
      </c>
    </row>
    <row r="50" spans="1:54" x14ac:dyDescent="0.25">
      <c r="A50" s="80" t="s">
        <v>136</v>
      </c>
      <c r="B50" s="80" t="s">
        <v>99</v>
      </c>
      <c r="C50" s="83">
        <v>3.7626908803479591</v>
      </c>
      <c r="D50" s="83">
        <v>12.398375329468223</v>
      </c>
      <c r="E50" s="83">
        <v>9.5084682160214413</v>
      </c>
      <c r="F50" s="83">
        <v>8.2157857592261507</v>
      </c>
      <c r="G50" s="83">
        <v>4.6317828565850974</v>
      </c>
      <c r="H50" s="83">
        <v>4.7357065665528353</v>
      </c>
      <c r="I50" s="83">
        <v>7.6782678272672591</v>
      </c>
      <c r="J50" s="83">
        <v>5.8109422072789059</v>
      </c>
      <c r="K50" s="83">
        <v>3.2060988830005215</v>
      </c>
      <c r="L50" s="83">
        <v>10.481822197096484</v>
      </c>
      <c r="M50" s="83">
        <v>3.9038998756336518</v>
      </c>
      <c r="N50" s="83">
        <v>5.5268933914791774</v>
      </c>
      <c r="O50" s="83">
        <v>11.036084321886392</v>
      </c>
      <c r="P50" s="83">
        <v>3.4716509614838742</v>
      </c>
      <c r="Q50" s="83">
        <v>5.4599616027868052</v>
      </c>
      <c r="R50" s="83">
        <v>8.6174356225483848</v>
      </c>
      <c r="S50" s="83">
        <v>11.803514262403247</v>
      </c>
      <c r="T50" s="83">
        <v>9.5393863937104015</v>
      </c>
      <c r="U50" s="83">
        <v>18.050224897243083</v>
      </c>
      <c r="V50" s="83">
        <v>6.8456710501974563</v>
      </c>
      <c r="W50" s="83">
        <v>4.6669407238529637</v>
      </c>
      <c r="X50" s="83">
        <v>20.864408075963638</v>
      </c>
      <c r="Y50" s="83">
        <v>5.406283648808456</v>
      </c>
      <c r="Z50" s="83">
        <v>6.0023885615069119</v>
      </c>
      <c r="AA50" s="83">
        <v>7.6617929953142401</v>
      </c>
      <c r="AB50" s="83">
        <v>5.1769650954464863</v>
      </c>
      <c r="AC50" s="83">
        <v>18.474758052484333</v>
      </c>
      <c r="AD50" s="83">
        <v>26.427317307251954</v>
      </c>
      <c r="AE50" s="83">
        <v>22.014358071517563</v>
      </c>
      <c r="AF50" s="83">
        <v>10.27698663137283</v>
      </c>
      <c r="AG50" s="83">
        <v>10.519700905048637</v>
      </c>
      <c r="AH50" s="83">
        <v>4.6494571315958808</v>
      </c>
      <c r="AI50" s="83">
        <v>6.1312791281393402</v>
      </c>
      <c r="AJ50" s="83">
        <v>6.9250441486479417</v>
      </c>
      <c r="AK50" s="83">
        <v>6.9524727727836932</v>
      </c>
      <c r="AL50" s="83">
        <v>7.4702443108730936</v>
      </c>
      <c r="AM50" s="83">
        <v>6.1933469851922212</v>
      </c>
      <c r="AN50" s="83">
        <v>5.7860807693388203</v>
      </c>
      <c r="AO50" s="83">
        <v>5.6776110341421422</v>
      </c>
      <c r="AP50" s="83">
        <v>7.3427095287152291</v>
      </c>
      <c r="AQ50" s="83">
        <v>5.180094914317408</v>
      </c>
      <c r="AR50" s="83">
        <v>8.7245445199466793</v>
      </c>
      <c r="AS50" s="83">
        <v>6.171795908338936</v>
      </c>
      <c r="AT50" s="83">
        <v>10.042013018387472</v>
      </c>
      <c r="AU50" s="83">
        <v>13.470741714164944</v>
      </c>
      <c r="AV50" s="83">
        <v>5.5202054509937426</v>
      </c>
      <c r="AW50" s="83">
        <v>6.0868124296146888</v>
      </c>
      <c r="AX50" s="83">
        <v>10.193342978524242</v>
      </c>
      <c r="AY50" s="83">
        <v>15.633268149168671</v>
      </c>
      <c r="AZ50" s="83">
        <v>8.7673557218363669</v>
      </c>
      <c r="BA50" s="83">
        <v>13.951030595505284</v>
      </c>
      <c r="BB50" s="83">
        <v>5.0806821964693878</v>
      </c>
    </row>
    <row r="51" spans="1:54" x14ac:dyDescent="0.25">
      <c r="A51" s="80" t="s">
        <v>136</v>
      </c>
      <c r="B51" s="80" t="s">
        <v>4</v>
      </c>
      <c r="C51" s="83">
        <v>19.797778662613524</v>
      </c>
      <c r="D51" s="83">
        <v>25.958126657973001</v>
      </c>
      <c r="E51" s="83">
        <v>20.483221926407747</v>
      </c>
      <c r="F51" s="83">
        <v>28.943326263915253</v>
      </c>
      <c r="G51" s="83">
        <v>28.461371766340491</v>
      </c>
      <c r="H51" s="83">
        <v>15.066769183907819</v>
      </c>
      <c r="I51" s="83">
        <v>12.06849605387427</v>
      </c>
      <c r="J51" s="83">
        <v>19.402014034230124</v>
      </c>
      <c r="K51" s="83">
        <v>12.896842621345094</v>
      </c>
      <c r="L51" s="83">
        <v>11.525641198703653</v>
      </c>
      <c r="M51" s="83">
        <v>35.52883065390354</v>
      </c>
      <c r="N51" s="83">
        <v>6.1768343084422916</v>
      </c>
      <c r="O51" s="83">
        <v>7.4537264694418042</v>
      </c>
      <c r="P51" s="83">
        <v>24.679308587331121</v>
      </c>
      <c r="Q51" s="83">
        <v>17.434063781280031</v>
      </c>
      <c r="R51" s="83">
        <v>19.525898546876576</v>
      </c>
      <c r="S51" s="83">
        <v>19.051483551254009</v>
      </c>
      <c r="T51" s="83">
        <v>36.842907947839407</v>
      </c>
      <c r="U51" s="83">
        <v>13.400604455481215</v>
      </c>
      <c r="V51" s="83">
        <v>9.8603030669919072</v>
      </c>
      <c r="W51" s="83">
        <v>25.341648412353834</v>
      </c>
      <c r="X51" s="83">
        <v>14.215751419495458</v>
      </c>
      <c r="Y51" s="83">
        <v>26.606077816228691</v>
      </c>
      <c r="Z51" s="83">
        <v>14.739193089107886</v>
      </c>
      <c r="AA51" s="83">
        <v>15.321618814564083</v>
      </c>
      <c r="AB51" s="83">
        <v>17.866028000034419</v>
      </c>
      <c r="AC51" s="83">
        <v>15.210092730997758</v>
      </c>
      <c r="AD51" s="83">
        <v>27.076159882042667</v>
      </c>
      <c r="AE51" s="83">
        <v>3.8894256380274328</v>
      </c>
      <c r="AF51" s="83">
        <v>17.922546596022691</v>
      </c>
      <c r="AG51" s="83">
        <v>15.471887619203528</v>
      </c>
      <c r="AH51" s="83">
        <v>10.035497907174308</v>
      </c>
      <c r="AI51" s="83">
        <v>8.8868563188682259</v>
      </c>
      <c r="AJ51" s="83">
        <v>14.137746829982618</v>
      </c>
      <c r="AK51" s="83">
        <v>64.908819055549358</v>
      </c>
      <c r="AL51" s="83">
        <v>37.437146946556275</v>
      </c>
      <c r="AM51" s="83">
        <v>14.656105048949684</v>
      </c>
      <c r="AN51" s="83">
        <v>17.264789530646702</v>
      </c>
      <c r="AO51" s="83">
        <v>21.144842570618369</v>
      </c>
      <c r="AP51" s="83">
        <v>17.446144856552735</v>
      </c>
      <c r="AQ51" s="83">
        <v>17.484747419475667</v>
      </c>
      <c r="AR51" s="83">
        <v>12.380721034356696</v>
      </c>
      <c r="AS51" s="83">
        <v>4.1755854637095595</v>
      </c>
      <c r="AT51" s="83">
        <v>28.858140867031899</v>
      </c>
      <c r="AU51" s="83">
        <v>13.849380592317175</v>
      </c>
      <c r="AV51" s="83">
        <v>15.325855847261153</v>
      </c>
      <c r="AW51" s="83">
        <v>17.349687269150451</v>
      </c>
      <c r="AX51" s="83">
        <v>33.141924456320652</v>
      </c>
      <c r="AY51" s="83">
        <v>17.34490881708814</v>
      </c>
      <c r="AZ51" s="83">
        <v>25.847226257705699</v>
      </c>
      <c r="BA51" s="83">
        <v>30.459157769822696</v>
      </c>
      <c r="BB51" s="83">
        <v>21.882534355348014</v>
      </c>
    </row>
    <row r="52" spans="1:54" x14ac:dyDescent="0.25">
      <c r="A52" s="80" t="s">
        <v>136</v>
      </c>
      <c r="B52" s="80" t="s">
        <v>100</v>
      </c>
      <c r="C52" s="83">
        <v>49.480429003338685</v>
      </c>
      <c r="D52" s="83">
        <v>32.642185811377203</v>
      </c>
      <c r="E52" s="83">
        <v>37.549393036912164</v>
      </c>
      <c r="F52" s="83">
        <v>20.20957649903167</v>
      </c>
      <c r="G52" s="83">
        <v>17.732818304367555</v>
      </c>
      <c r="H52" s="83">
        <v>39.879030684207052</v>
      </c>
      <c r="I52" s="83">
        <v>26.265651617019238</v>
      </c>
      <c r="J52" s="83">
        <v>40.056964034933998</v>
      </c>
      <c r="K52" s="83">
        <v>15.038485364570427</v>
      </c>
      <c r="L52" s="83">
        <v>55.671724492257781</v>
      </c>
      <c r="M52" s="83">
        <v>19.245245942818499</v>
      </c>
      <c r="N52" s="83">
        <v>16.339752255104187</v>
      </c>
      <c r="O52" s="83">
        <v>13.32920050134905</v>
      </c>
      <c r="P52" s="83">
        <v>17.594479881416859</v>
      </c>
      <c r="Q52" s="83">
        <v>32.61829499701625</v>
      </c>
      <c r="R52" s="83">
        <v>19.186451190210448</v>
      </c>
      <c r="S52" s="83">
        <v>12.228409193611231</v>
      </c>
      <c r="T52" s="83">
        <v>7.1468332226845845</v>
      </c>
      <c r="U52" s="83">
        <v>13.053196050481269</v>
      </c>
      <c r="V52" s="83">
        <v>18.615318457364765</v>
      </c>
      <c r="W52" s="83">
        <v>28.082871264662742</v>
      </c>
      <c r="X52" s="83">
        <v>18.552000599316639</v>
      </c>
      <c r="Y52" s="83">
        <v>27.282675591106372</v>
      </c>
      <c r="Z52" s="83">
        <v>17.85893563968099</v>
      </c>
      <c r="AA52" s="83">
        <v>28.330214630877165</v>
      </c>
      <c r="AB52" s="83">
        <v>24.314866008453563</v>
      </c>
      <c r="AC52" s="83">
        <v>35.809953078613596</v>
      </c>
      <c r="AD52" s="83">
        <v>31.076369634626285</v>
      </c>
      <c r="AE52" s="83">
        <v>38.425369780206211</v>
      </c>
      <c r="AF52" s="83">
        <v>27.501912455257287</v>
      </c>
      <c r="AG52" s="83">
        <v>41.207393756798695</v>
      </c>
      <c r="AH52" s="83">
        <v>32.758371831711571</v>
      </c>
      <c r="AI52" s="83">
        <v>47.833724117172622</v>
      </c>
      <c r="AJ52" s="83">
        <v>26.51052072929933</v>
      </c>
      <c r="AK52" s="83">
        <v>16.856983761872634</v>
      </c>
      <c r="AL52" s="83">
        <v>19.610500726702554</v>
      </c>
      <c r="AM52" s="83">
        <v>13.597392648098591</v>
      </c>
      <c r="AN52" s="83">
        <v>10.839184221010086</v>
      </c>
      <c r="AO52" s="83">
        <v>16.337544824859549</v>
      </c>
      <c r="AP52" s="83">
        <v>24.027135052806671</v>
      </c>
      <c r="AQ52" s="83">
        <v>27.491536091272899</v>
      </c>
      <c r="AR52" s="83">
        <v>25.934740034909829</v>
      </c>
      <c r="AS52" s="83">
        <v>36.498066539723801</v>
      </c>
      <c r="AT52" s="83">
        <v>39.06622251888308</v>
      </c>
      <c r="AU52" s="83">
        <v>21.92951871250952</v>
      </c>
      <c r="AV52" s="83">
        <v>18.728295560256939</v>
      </c>
      <c r="AW52" s="83">
        <v>27.607416742259964</v>
      </c>
      <c r="AX52" s="83">
        <v>33.260683302809632</v>
      </c>
      <c r="AY52" s="83">
        <v>29.963990803957628</v>
      </c>
      <c r="AZ52" s="83">
        <v>44.722340888357976</v>
      </c>
      <c r="BA52" s="83">
        <v>21.470647920898983</v>
      </c>
      <c r="BB52" s="83">
        <v>29.174515650198877</v>
      </c>
    </row>
    <row r="53" spans="1:54" x14ac:dyDescent="0.25">
      <c r="A53" s="80" t="s">
        <v>136</v>
      </c>
      <c r="B53" s="80" t="s">
        <v>101</v>
      </c>
      <c r="C53" s="83">
        <v>24.01584569920616</v>
      </c>
      <c r="D53" s="83">
        <v>15.528804689442609</v>
      </c>
      <c r="E53" s="83">
        <v>23.394555380774534</v>
      </c>
      <c r="F53" s="83">
        <v>25.414159732798016</v>
      </c>
      <c r="G53" s="83">
        <v>17.938971226119534</v>
      </c>
      <c r="H53" s="83">
        <v>26.01184250561888</v>
      </c>
      <c r="I53" s="83">
        <v>13.419428905442743</v>
      </c>
      <c r="J53" s="83">
        <v>16.045665106079213</v>
      </c>
      <c r="K53" s="83">
        <v>18.060686426205393</v>
      </c>
      <c r="L53" s="83">
        <v>10.465080478661378</v>
      </c>
      <c r="M53" s="83">
        <v>7.2267080774090005</v>
      </c>
      <c r="N53" s="83">
        <v>19.504373995039469</v>
      </c>
      <c r="O53" s="83">
        <v>18.276228728496562</v>
      </c>
      <c r="P53" s="83">
        <v>5.8318187931479883</v>
      </c>
      <c r="Q53" s="83">
        <v>19.180158843428064</v>
      </c>
      <c r="R53" s="83">
        <v>18.304009672594248</v>
      </c>
      <c r="S53" s="83">
        <v>35.547571478114037</v>
      </c>
      <c r="T53" s="83">
        <v>19.093125844117253</v>
      </c>
      <c r="U53" s="83">
        <v>38.423765597804646</v>
      </c>
      <c r="V53" s="83">
        <v>16.314265217214228</v>
      </c>
      <c r="W53" s="83">
        <v>20.372355043596684</v>
      </c>
      <c r="X53" s="83">
        <v>35.716402049870908</v>
      </c>
      <c r="Y53" s="83">
        <v>19.654402797739692</v>
      </c>
      <c r="Z53" s="83">
        <v>34.270074464097902</v>
      </c>
      <c r="AA53" s="83">
        <v>10.936762951433934</v>
      </c>
      <c r="AB53" s="83">
        <v>26.120207387308909</v>
      </c>
      <c r="AC53" s="83">
        <v>21.660288661997555</v>
      </c>
      <c r="AD53" s="83">
        <v>25.336966417759072</v>
      </c>
      <c r="AE53" s="83">
        <v>29.138280848499079</v>
      </c>
      <c r="AF53" s="83">
        <v>29.289474431320556</v>
      </c>
      <c r="AG53" s="83">
        <v>18.488528880916448</v>
      </c>
      <c r="AH53" s="83">
        <v>23.034134279305533</v>
      </c>
      <c r="AI53" s="83">
        <v>18.475784145179631</v>
      </c>
      <c r="AJ53" s="83">
        <v>16.238454395131384</v>
      </c>
      <c r="AK53" s="83">
        <v>22.722706992410338</v>
      </c>
      <c r="AL53" s="83">
        <v>16.236984754474179</v>
      </c>
      <c r="AM53" s="83">
        <v>20.824376099831454</v>
      </c>
      <c r="AN53" s="83">
        <v>45.048554962686268</v>
      </c>
      <c r="AO53" s="83">
        <v>15.635140385511946</v>
      </c>
      <c r="AP53" s="83">
        <v>24.085662071442982</v>
      </c>
      <c r="AQ53" s="83">
        <v>32.693215323352817</v>
      </c>
      <c r="AR53" s="83">
        <v>28.954887682357992</v>
      </c>
      <c r="AS53" s="83">
        <v>37.85063867104828</v>
      </c>
      <c r="AT53" s="83">
        <v>19.785719571129221</v>
      </c>
      <c r="AU53" s="83">
        <v>83.577958036686084</v>
      </c>
      <c r="AV53" s="83">
        <v>30.543311869261174</v>
      </c>
      <c r="AW53" s="83">
        <v>40.130803114380811</v>
      </c>
      <c r="AX53" s="83">
        <v>32.696917140637538</v>
      </c>
      <c r="AY53" s="83">
        <v>71.520459187081457</v>
      </c>
      <c r="AZ53" s="83">
        <v>26.416736387409756</v>
      </c>
      <c r="BA53" s="83">
        <v>21.354281844418502</v>
      </c>
      <c r="BB53" s="83">
        <v>33.384077833798727</v>
      </c>
    </row>
    <row r="54" spans="1:54" x14ac:dyDescent="0.25">
      <c r="A54" s="80" t="s">
        <v>136</v>
      </c>
      <c r="B54" s="80" t="s">
        <v>102</v>
      </c>
      <c r="C54" s="83">
        <v>8.0437863383428478</v>
      </c>
      <c r="D54" s="83">
        <v>26.520375210848897</v>
      </c>
      <c r="E54" s="83">
        <v>20.356778626693881</v>
      </c>
      <c r="F54" s="83">
        <v>17.582524619408275</v>
      </c>
      <c r="G54" s="83">
        <v>9.9098286091977172</v>
      </c>
      <c r="H54" s="83">
        <v>10.139361155721502</v>
      </c>
      <c r="I54" s="83">
        <v>16.400206462311189</v>
      </c>
      <c r="J54" s="83">
        <v>12.414179649576369</v>
      </c>
      <c r="K54" s="83">
        <v>6.8702123559238544</v>
      </c>
      <c r="L54" s="83">
        <v>22.43243253971972</v>
      </c>
      <c r="M54" s="83">
        <v>8.320753992677286</v>
      </c>
      <c r="N54" s="83">
        <v>11.829283350988021</v>
      </c>
      <c r="O54" s="83">
        <v>23.61672663300277</v>
      </c>
      <c r="P54" s="83">
        <v>7.4380845726263516</v>
      </c>
      <c r="Q54" s="83">
        <v>11.700420029627082</v>
      </c>
      <c r="R54" s="83">
        <v>18.448388982343467</v>
      </c>
      <c r="S54" s="83">
        <v>25.263624325670634</v>
      </c>
      <c r="T54" s="83">
        <v>20.393815730802402</v>
      </c>
      <c r="U54" s="83">
        <v>38.616300388309526</v>
      </c>
      <c r="V54" s="83">
        <v>14.614775768412464</v>
      </c>
      <c r="W54" s="83">
        <v>9.9891730985440148</v>
      </c>
      <c r="X54" s="83">
        <v>44.667434527591922</v>
      </c>
      <c r="Y54" s="83">
        <v>11.579104764957734</v>
      </c>
      <c r="Z54" s="83">
        <v>12.848011187313404</v>
      </c>
      <c r="AA54" s="83">
        <v>16.40947241141555</v>
      </c>
      <c r="AB54" s="83">
        <v>11.0798047682415</v>
      </c>
      <c r="AC54" s="83">
        <v>39.542497337807816</v>
      </c>
      <c r="AD54" s="83">
        <v>56.528927420374771</v>
      </c>
      <c r="AE54" s="83">
        <v>47.100532634831097</v>
      </c>
      <c r="AF54" s="83">
        <v>21.991914715056293</v>
      </c>
      <c r="AG54" s="83">
        <v>22.536284878931113</v>
      </c>
      <c r="AH54" s="83">
        <v>9.9581693689315216</v>
      </c>
      <c r="AI54" s="83">
        <v>13.131351918961172</v>
      </c>
      <c r="AJ54" s="83">
        <v>14.8373314071805</v>
      </c>
      <c r="AK54" s="83">
        <v>14.860677792902344</v>
      </c>
      <c r="AL54" s="83">
        <v>15.970979032217485</v>
      </c>
      <c r="AM54" s="83">
        <v>13.257236480769123</v>
      </c>
      <c r="AN54" s="83">
        <v>12.364083335808459</v>
      </c>
      <c r="AO54" s="83">
        <v>12.147309751903631</v>
      </c>
      <c r="AP54" s="83">
        <v>15.740187704582727</v>
      </c>
      <c r="AQ54" s="83">
        <v>11.085105364055408</v>
      </c>
      <c r="AR54" s="83">
        <v>18.652450093811311</v>
      </c>
      <c r="AS54" s="83">
        <v>13.210912102867496</v>
      </c>
      <c r="AT54" s="83">
        <v>21.460865218038727</v>
      </c>
      <c r="AU54" s="83">
        <v>28.824646276839076</v>
      </c>
      <c r="AV54" s="83">
        <v>11.806229217320663</v>
      </c>
      <c r="AW54" s="83">
        <v>13.017560301907878</v>
      </c>
      <c r="AX54" s="83">
        <v>21.810295560727724</v>
      </c>
      <c r="AY54" s="83">
        <v>33.476024837106621</v>
      </c>
      <c r="AZ54" s="83">
        <v>18.782750838174536</v>
      </c>
      <c r="BA54" s="83">
        <v>29.838581803998053</v>
      </c>
      <c r="BB54" s="83">
        <v>10.850242789515526</v>
      </c>
    </row>
    <row r="55" spans="1:54" x14ac:dyDescent="0.25">
      <c r="A55" s="80" t="s">
        <v>136</v>
      </c>
      <c r="B55" s="80" t="s">
        <v>47</v>
      </c>
      <c r="C55" s="84">
        <v>15.850534594278184</v>
      </c>
      <c r="D55" s="84">
        <v>11.462410750412859</v>
      </c>
      <c r="E55" s="84">
        <v>12.627363573752964</v>
      </c>
      <c r="F55" s="84">
        <v>14.183444097677782</v>
      </c>
      <c r="G55" s="84">
        <v>10.190942760497201</v>
      </c>
      <c r="H55" s="84">
        <v>12.768705648621959</v>
      </c>
      <c r="I55" s="84">
        <v>25.270340586215632</v>
      </c>
      <c r="J55" s="84">
        <v>8.3818999973399126</v>
      </c>
      <c r="K55" s="84">
        <v>14.877223384501894</v>
      </c>
      <c r="L55" s="84">
        <v>6.245970772946885</v>
      </c>
      <c r="M55" s="84">
        <v>13.56025644854236</v>
      </c>
      <c r="N55" s="84">
        <v>8.8101269741141728</v>
      </c>
      <c r="O55" s="84">
        <v>28.971198017959672</v>
      </c>
      <c r="P55" s="84">
        <v>10.140899558750053</v>
      </c>
      <c r="Q55" s="84">
        <v>13.240586057032477</v>
      </c>
      <c r="R55" s="84">
        <v>12.086515089689922</v>
      </c>
      <c r="S55" s="84">
        <v>10.55041370254577</v>
      </c>
      <c r="T55" s="84">
        <v>7.4817148382977852</v>
      </c>
      <c r="U55" s="84">
        <v>17.53330184854422</v>
      </c>
      <c r="V55" s="84">
        <v>16.437272177759617</v>
      </c>
      <c r="W55" s="84">
        <v>16.582104361384541</v>
      </c>
      <c r="X55" s="84">
        <v>14.789337044011004</v>
      </c>
      <c r="Y55" s="84">
        <v>18.455872747351609</v>
      </c>
      <c r="Z55" s="84">
        <v>5.9863487858424733</v>
      </c>
      <c r="AA55" s="84">
        <v>7.4913865723235062</v>
      </c>
      <c r="AB55" s="84">
        <v>19.881114826860706</v>
      </c>
      <c r="AC55" s="84">
        <v>11.54319395304077</v>
      </c>
      <c r="AD55" s="84">
        <v>12.412367689117419</v>
      </c>
      <c r="AE55" s="84">
        <v>7.1165596579118882</v>
      </c>
      <c r="AF55" s="84">
        <v>11.269370317710779</v>
      </c>
      <c r="AG55" s="84">
        <v>29.123734718678559</v>
      </c>
      <c r="AH55" s="84">
        <v>8.5993213958649228</v>
      </c>
      <c r="AI55" s="84">
        <v>5.8071423231446424</v>
      </c>
      <c r="AJ55" s="84">
        <v>8.9973704853778909</v>
      </c>
      <c r="AK55" s="84">
        <v>6.6825567250840914</v>
      </c>
      <c r="AL55" s="84">
        <v>13.092903867142009</v>
      </c>
      <c r="AM55" s="84">
        <v>20.821067063360861</v>
      </c>
      <c r="AN55" s="84">
        <v>13.642589064063396</v>
      </c>
      <c r="AO55" s="84">
        <v>10.34008202695939</v>
      </c>
      <c r="AP55" s="84">
        <v>13.675145544333597</v>
      </c>
      <c r="AQ55" s="84">
        <v>16.079566654279198</v>
      </c>
      <c r="AR55" s="84">
        <v>16.825442581785882</v>
      </c>
      <c r="AS55" s="84">
        <v>6.888623427933096</v>
      </c>
      <c r="AT55" s="84">
        <v>10.420331206320643</v>
      </c>
      <c r="AU55" s="84">
        <v>7.1871770836997344</v>
      </c>
      <c r="AV55" s="84">
        <v>12.383013018402492</v>
      </c>
      <c r="AW55" s="84">
        <v>25.998203134359809</v>
      </c>
      <c r="AX55" s="84">
        <v>10.610690756060816</v>
      </c>
      <c r="AY55" s="84">
        <v>15.15548023200115</v>
      </c>
      <c r="AZ55" s="84">
        <v>9.3581043919930327</v>
      </c>
      <c r="BA55" s="84">
        <v>12.038224204675414</v>
      </c>
      <c r="BB55" s="84">
        <v>14.798737835708282</v>
      </c>
    </row>
    <row r="56" spans="1:54" x14ac:dyDescent="0.25">
      <c r="A56" s="80" t="s">
        <v>136</v>
      </c>
      <c r="B56" s="80" t="s">
        <v>50</v>
      </c>
      <c r="C56" s="84">
        <v>7.411680075960482</v>
      </c>
      <c r="D56" s="84">
        <v>5.3594206082438607</v>
      </c>
      <c r="E56" s="84">
        <v>5.9070364487966573</v>
      </c>
      <c r="F56" s="84">
        <v>6.6348731560835459</v>
      </c>
      <c r="G56" s="84">
        <v>4.7619478602247547</v>
      </c>
      <c r="H56" s="84">
        <v>5.9775302357255651</v>
      </c>
      <c r="I56" s="84">
        <v>11.822322580108354</v>
      </c>
      <c r="J56" s="84">
        <v>5.82720461786601</v>
      </c>
      <c r="K56" s="84">
        <v>6.9455621803654202</v>
      </c>
      <c r="L56" s="84">
        <v>7.2292471241450809</v>
      </c>
      <c r="M56" s="84">
        <v>6.7342680762066589</v>
      </c>
      <c r="N56" s="84">
        <v>13.077838290580299</v>
      </c>
      <c r="O56" s="84">
        <v>13.537870027771467</v>
      </c>
      <c r="P56" s="84">
        <v>7.4251664692913248</v>
      </c>
      <c r="Q56" s="84">
        <v>6.1900155706463078</v>
      </c>
      <c r="R56" s="84">
        <v>7.2334751393827839</v>
      </c>
      <c r="S56" s="84">
        <v>5.6379055794154</v>
      </c>
      <c r="T56" s="84">
        <v>5.6511553514333883</v>
      </c>
      <c r="U56" s="84">
        <v>9.4055929604205417</v>
      </c>
      <c r="V56" s="84">
        <v>12.952934845849347</v>
      </c>
      <c r="W56" s="84">
        <v>8.5517009254532468</v>
      </c>
      <c r="X56" s="84">
        <v>8.0131160272512378</v>
      </c>
      <c r="Y56" s="84">
        <v>8.6159972108759604</v>
      </c>
      <c r="Z56" s="84">
        <v>8.0890640964634599</v>
      </c>
      <c r="AA56" s="84">
        <v>8.1623530387421077</v>
      </c>
      <c r="AB56" s="84">
        <v>9.2709889936106507</v>
      </c>
      <c r="AC56" s="84">
        <v>10.865442175339206</v>
      </c>
      <c r="AD56" s="84">
        <v>6.4168773400769092</v>
      </c>
      <c r="AE56" s="84">
        <v>13.718800600145764</v>
      </c>
      <c r="AF56" s="84">
        <v>7.9318063212173149</v>
      </c>
      <c r="AG56" s="84">
        <v>13.61558226959497</v>
      </c>
      <c r="AH56" s="84">
        <v>8.3116505962033198</v>
      </c>
      <c r="AI56" s="84">
        <v>10.358881284526497</v>
      </c>
      <c r="AJ56" s="84">
        <v>6.4962927451189314</v>
      </c>
      <c r="AK56" s="84">
        <v>3.3325737561517763</v>
      </c>
      <c r="AL56" s="84">
        <v>6.1167919653314131</v>
      </c>
      <c r="AM56" s="84">
        <v>9.7279566998491234</v>
      </c>
      <c r="AN56" s="84">
        <v>6.3739873805110827</v>
      </c>
      <c r="AO56" s="84">
        <v>6.0159559496350621</v>
      </c>
      <c r="AP56" s="84">
        <v>6.3895958160189226</v>
      </c>
      <c r="AQ56" s="84">
        <v>7.513011252029786</v>
      </c>
      <c r="AR56" s="84">
        <v>7.8557864624515297</v>
      </c>
      <c r="AS56" s="84">
        <v>13.197809312203686</v>
      </c>
      <c r="AT56" s="84">
        <v>5.3674110121337621</v>
      </c>
      <c r="AU56" s="84">
        <v>5.8438132078453808</v>
      </c>
      <c r="AV56" s="84">
        <v>9.6800183634878021</v>
      </c>
      <c r="AW56" s="84">
        <v>12.129490098481623</v>
      </c>
      <c r="AX56" s="84">
        <v>4.9566665429400203</v>
      </c>
      <c r="AY56" s="84">
        <v>7.0595152248665878</v>
      </c>
      <c r="AZ56" s="84">
        <v>4.8198866998993788</v>
      </c>
      <c r="BA56" s="84">
        <v>6.007393533234672</v>
      </c>
      <c r="BB56" s="84">
        <v>6.9138666450520896</v>
      </c>
    </row>
    <row r="57" spans="1:54" x14ac:dyDescent="0.25">
      <c r="A57" s="80" t="s">
        <v>136</v>
      </c>
      <c r="B57" s="80" t="s">
        <v>406</v>
      </c>
      <c r="C57" s="85">
        <v>2.3417408739366728E-2</v>
      </c>
      <c r="D57" s="85">
        <v>3.9011178238990522E-2</v>
      </c>
      <c r="E57" s="85">
        <v>2.55014822176572E-2</v>
      </c>
      <c r="F57" s="85">
        <v>3.2377341894351534E-2</v>
      </c>
      <c r="G57" s="85">
        <v>4.2153237225602026E-2</v>
      </c>
      <c r="H57" s="85">
        <v>4.1169505493146463E-2</v>
      </c>
      <c r="I57" s="85">
        <v>2.7344420319429127E-2</v>
      </c>
      <c r="J57" s="85">
        <v>3.823024010567605E-2</v>
      </c>
      <c r="K57" s="85">
        <v>3.5029097135798749E-2</v>
      </c>
      <c r="L57" s="85">
        <v>3.1673817849409952E-2</v>
      </c>
      <c r="M57" s="85">
        <v>6.0685468309010587E-2</v>
      </c>
      <c r="N57" s="85">
        <v>1.9426799889818189E-2</v>
      </c>
      <c r="O57" s="85">
        <v>1.5522316529828077E-2</v>
      </c>
      <c r="P57" s="85">
        <v>4.0713060208279597E-2</v>
      </c>
      <c r="Q57" s="85">
        <v>2.6657593693805364E-2</v>
      </c>
      <c r="R57" s="85">
        <v>3.7133194273966663E-2</v>
      </c>
      <c r="S57" s="85">
        <v>6.280047081865861E-2</v>
      </c>
      <c r="T57" s="85">
        <v>6.3155295932181554E-2</v>
      </c>
      <c r="U57" s="85">
        <v>3.9498105531340186E-2</v>
      </c>
      <c r="V57" s="85">
        <v>2.2294910751649067E-2</v>
      </c>
      <c r="W57" s="85">
        <v>6.0921241731852052E-2</v>
      </c>
      <c r="X57" s="85">
        <v>3.7674451390776041E-2</v>
      </c>
      <c r="Y57" s="85">
        <v>5.0671340000866066E-2</v>
      </c>
      <c r="Z57" s="85">
        <v>1.5745986022828604E-2</v>
      </c>
      <c r="AA57" s="85">
        <v>4.591301938901525E-2</v>
      </c>
      <c r="AB57" s="85">
        <v>3.8912206594352149E-2</v>
      </c>
      <c r="AC57" s="85">
        <v>3.0882592745796186E-2</v>
      </c>
      <c r="AD57" s="85">
        <v>6.2846572750417717E-2</v>
      </c>
      <c r="AE57" s="85">
        <v>2.465917489509389E-2</v>
      </c>
      <c r="AF57" s="85">
        <v>5.4072487131643115E-2</v>
      </c>
      <c r="AG57" s="85">
        <v>1.5093212157739268E-2</v>
      </c>
      <c r="AH57" s="85">
        <v>2.1635045025068758E-2</v>
      </c>
      <c r="AI57" s="85">
        <v>2.2188088688853552E-2</v>
      </c>
      <c r="AJ57" s="85">
        <v>1.9962047980319135E-2</v>
      </c>
      <c r="AK57" s="85">
        <v>5.4892160282933158E-2</v>
      </c>
      <c r="AL57" s="85">
        <v>4.5216648938134825E-2</v>
      </c>
      <c r="AM57" s="85">
        <v>2.2081901947921548E-2</v>
      </c>
      <c r="AN57" s="85">
        <v>2.4412093495219958E-2</v>
      </c>
      <c r="AO57" s="85">
        <v>4.627840858582831E-2</v>
      </c>
      <c r="AP57" s="85">
        <v>1.5165790939017236E-2</v>
      </c>
      <c r="AQ57" s="85">
        <v>2.5398697587740396E-2</v>
      </c>
      <c r="AR57" s="85">
        <v>1.8195367602842696E-2</v>
      </c>
      <c r="AS57" s="85">
        <v>1.3611520102029939E-2</v>
      </c>
      <c r="AT57" s="85">
        <v>7.5954938670074121E-2</v>
      </c>
      <c r="AU57" s="85">
        <v>4.4153953588885707E-2</v>
      </c>
      <c r="AV57" s="85">
        <v>1.372179065286566E-2</v>
      </c>
      <c r="AW57" s="85">
        <v>2.4665532852467816E-2</v>
      </c>
      <c r="AX57" s="85">
        <v>6.1906828683719863E-2</v>
      </c>
      <c r="AY57" s="85">
        <v>3.8518739917783366E-2</v>
      </c>
      <c r="AZ57" s="85">
        <v>2.9897857634080125E-2</v>
      </c>
      <c r="BA57" s="85">
        <v>5.1879263350647561E-2</v>
      </c>
      <c r="BB57" s="85">
        <v>2.044073846603443E-2</v>
      </c>
    </row>
    <row r="58" spans="1:54" x14ac:dyDescent="0.25">
      <c r="A58" s="80" t="s">
        <v>136</v>
      </c>
      <c r="B58" s="80" t="s">
        <v>269</v>
      </c>
      <c r="C58" s="86">
        <v>1</v>
      </c>
      <c r="D58" s="86">
        <v>1</v>
      </c>
      <c r="E58" s="86">
        <v>1</v>
      </c>
      <c r="F58" s="86">
        <v>1</v>
      </c>
      <c r="G58" s="86">
        <v>1</v>
      </c>
      <c r="H58" s="86">
        <v>1</v>
      </c>
      <c r="I58" s="86">
        <v>1</v>
      </c>
      <c r="J58" s="86">
        <v>1</v>
      </c>
      <c r="K58" s="86">
        <v>1</v>
      </c>
      <c r="L58" s="86">
        <v>1</v>
      </c>
      <c r="M58" s="86">
        <v>1</v>
      </c>
      <c r="N58" s="86">
        <v>1</v>
      </c>
      <c r="O58" s="86">
        <v>1</v>
      </c>
      <c r="P58" s="86">
        <v>1</v>
      </c>
      <c r="Q58" s="86">
        <v>1</v>
      </c>
      <c r="R58" s="86">
        <v>1</v>
      </c>
      <c r="S58" s="86">
        <v>1</v>
      </c>
      <c r="T58" s="86">
        <v>1</v>
      </c>
      <c r="U58" s="86">
        <v>1</v>
      </c>
      <c r="V58" s="86">
        <v>1</v>
      </c>
      <c r="W58" s="86">
        <v>1</v>
      </c>
      <c r="X58" s="86">
        <v>1</v>
      </c>
      <c r="Y58" s="86">
        <v>1</v>
      </c>
      <c r="Z58" s="86">
        <v>1</v>
      </c>
      <c r="AA58" s="86">
        <v>1</v>
      </c>
      <c r="AB58" s="86">
        <v>1</v>
      </c>
      <c r="AC58" s="86">
        <v>1</v>
      </c>
      <c r="AD58" s="86">
        <v>1</v>
      </c>
      <c r="AE58" s="86">
        <v>1</v>
      </c>
      <c r="AF58" s="86">
        <v>1</v>
      </c>
      <c r="AG58" s="86">
        <v>1</v>
      </c>
      <c r="AH58" s="86">
        <v>1</v>
      </c>
      <c r="AI58" s="86">
        <v>1</v>
      </c>
      <c r="AJ58" s="86">
        <v>1</v>
      </c>
      <c r="AK58" s="86">
        <v>1</v>
      </c>
      <c r="AL58" s="86">
        <v>1</v>
      </c>
      <c r="AM58" s="86">
        <v>1</v>
      </c>
      <c r="AN58" s="86">
        <v>1</v>
      </c>
      <c r="AO58" s="86">
        <v>1</v>
      </c>
      <c r="AP58" s="86">
        <v>1</v>
      </c>
      <c r="AQ58" s="86">
        <v>1</v>
      </c>
      <c r="AR58" s="86">
        <v>1</v>
      </c>
      <c r="AS58" s="86">
        <v>1</v>
      </c>
      <c r="AT58" s="86">
        <v>1</v>
      </c>
      <c r="AU58" s="86">
        <v>1</v>
      </c>
      <c r="AV58" s="86">
        <v>1</v>
      </c>
      <c r="AW58" s="86">
        <v>1</v>
      </c>
      <c r="AX58" s="86">
        <v>1</v>
      </c>
      <c r="AY58" s="86">
        <v>1</v>
      </c>
      <c r="AZ58" s="86">
        <v>1</v>
      </c>
      <c r="BA58" s="86">
        <v>1</v>
      </c>
      <c r="BB58" s="86">
        <v>1</v>
      </c>
    </row>
    <row r="59" spans="1:54" x14ac:dyDescent="0.25">
      <c r="A59" s="80" t="s">
        <v>132</v>
      </c>
      <c r="B59" s="80" t="s">
        <v>1</v>
      </c>
      <c r="C59" s="81">
        <v>10960.79435196638</v>
      </c>
      <c r="D59" s="81">
        <v>10085.917041854858</v>
      </c>
      <c r="E59" s="81">
        <v>10122.286439267396</v>
      </c>
      <c r="F59" s="81">
        <v>11805.390483816862</v>
      </c>
      <c r="G59" s="81">
        <v>10835.214914199114</v>
      </c>
      <c r="H59" s="81">
        <v>9995.0290938699254</v>
      </c>
      <c r="I59" s="81">
        <v>10572.260541555881</v>
      </c>
      <c r="J59" s="81">
        <v>10717.965122368336</v>
      </c>
      <c r="K59" s="81">
        <v>15168.884269030093</v>
      </c>
      <c r="L59" s="81">
        <v>13108.438314905166</v>
      </c>
      <c r="M59" s="81">
        <v>12815.048897721768</v>
      </c>
      <c r="N59" s="81">
        <v>14232.646329270601</v>
      </c>
      <c r="O59" s="81">
        <v>13807.461541676521</v>
      </c>
      <c r="P59" s="81">
        <v>17963.975183534621</v>
      </c>
      <c r="Q59" s="81">
        <v>19027.375288125277</v>
      </c>
      <c r="R59" s="81">
        <v>24162.098031169175</v>
      </c>
      <c r="S59" s="81">
        <v>25916.515353459119</v>
      </c>
      <c r="T59" s="81">
        <v>23156.164547182321</v>
      </c>
      <c r="U59" s="81">
        <v>27146.371161243915</v>
      </c>
      <c r="V59" s="81">
        <v>28944.571396901607</v>
      </c>
      <c r="W59" s="81">
        <v>28358.376363686322</v>
      </c>
      <c r="X59" s="81">
        <v>29095.407631889582</v>
      </c>
      <c r="Y59" s="81">
        <v>38825.075530664923</v>
      </c>
      <c r="Z59" s="81">
        <v>34853.956662086246</v>
      </c>
      <c r="AA59" s="81">
        <v>18034.72993661046</v>
      </c>
      <c r="AB59" s="81">
        <v>9048.0679126703744</v>
      </c>
      <c r="AC59" s="81">
        <v>9523.7827985382082</v>
      </c>
      <c r="AD59" s="81">
        <v>12066.155637218952</v>
      </c>
      <c r="AE59" s="81">
        <v>7982.994434933662</v>
      </c>
      <c r="AF59" s="81">
        <v>5953.4056312668326</v>
      </c>
      <c r="AG59" s="81">
        <v>5273.5797193729877</v>
      </c>
      <c r="AH59" s="81">
        <v>4355.4685519552231</v>
      </c>
      <c r="AI59" s="81">
        <v>3458.2944801318645</v>
      </c>
      <c r="AJ59" s="81">
        <v>3048.4049878835676</v>
      </c>
      <c r="AK59" s="81">
        <v>3319.8796114456654</v>
      </c>
      <c r="AL59" s="81">
        <v>3907.5731214177608</v>
      </c>
      <c r="AM59" s="81">
        <v>2837.5432501208784</v>
      </c>
      <c r="AN59" s="81">
        <v>1893.0488349580764</v>
      </c>
      <c r="AO59" s="81">
        <v>1700.8765743863582</v>
      </c>
      <c r="AP59" s="81">
        <v>2604.6159880769251</v>
      </c>
      <c r="AQ59" s="81">
        <v>1414.889136941433</v>
      </c>
      <c r="AR59" s="81">
        <v>1656.2415049719812</v>
      </c>
      <c r="AS59" s="81">
        <v>1533.5427384185791</v>
      </c>
      <c r="AT59" s="81">
        <v>2177.5134113860131</v>
      </c>
      <c r="AU59" s="81">
        <v>1543.7737144088744</v>
      </c>
      <c r="AV59" s="81">
        <v>1220.7839762818812</v>
      </c>
      <c r="AW59" s="81">
        <v>1877.534925633669</v>
      </c>
      <c r="AX59" s="81">
        <v>1941.2705758333207</v>
      </c>
      <c r="AY59" s="81">
        <v>1342.469115381241</v>
      </c>
      <c r="AZ59" s="81">
        <v>1450.1601203370094</v>
      </c>
      <c r="BA59" s="81">
        <v>1870.7912444448471</v>
      </c>
      <c r="BB59" s="81">
        <v>1401.3154091322422</v>
      </c>
    </row>
    <row r="60" spans="1:54" x14ac:dyDescent="0.25">
      <c r="A60" s="80" t="s">
        <v>132</v>
      </c>
      <c r="B60" s="80" t="s">
        <v>40</v>
      </c>
      <c r="C60" s="81">
        <v>4047.6051393437388</v>
      </c>
      <c r="D60" s="81">
        <v>4013.1250310194491</v>
      </c>
      <c r="E60" s="81">
        <v>4531.3716668224333</v>
      </c>
      <c r="F60" s="81">
        <v>4900.9664638483528</v>
      </c>
      <c r="G60" s="81">
        <v>5066.1980533230308</v>
      </c>
      <c r="H60" s="81">
        <v>4218.0385528171064</v>
      </c>
      <c r="I60" s="81">
        <v>5736.1239556932451</v>
      </c>
      <c r="J60" s="81">
        <v>5657.6827960598466</v>
      </c>
      <c r="K60" s="81">
        <v>6825.2641355156902</v>
      </c>
      <c r="L60" s="81">
        <v>7800.098607419729</v>
      </c>
      <c r="M60" s="81">
        <v>6629.827661798</v>
      </c>
      <c r="N60" s="81">
        <v>8137.2954656064512</v>
      </c>
      <c r="O60" s="81">
        <v>8973.1204539036753</v>
      </c>
      <c r="P60" s="81">
        <v>12427.66185009718</v>
      </c>
      <c r="Q60" s="81">
        <v>14271.371939054727</v>
      </c>
      <c r="R60" s="81">
        <v>13995.054585082531</v>
      </c>
      <c r="S60" s="81">
        <v>19264.915159687996</v>
      </c>
      <c r="T60" s="81">
        <v>17324.935680984257</v>
      </c>
      <c r="U60" s="81">
        <v>26729.037315791844</v>
      </c>
      <c r="V60" s="81">
        <v>25707.469173005818</v>
      </c>
      <c r="W60" s="81">
        <v>34074.672104405166</v>
      </c>
      <c r="X60" s="81">
        <v>37316.80042733431</v>
      </c>
      <c r="Y60" s="81">
        <v>39006.588361063004</v>
      </c>
      <c r="Z60" s="81">
        <v>28955.996390138866</v>
      </c>
      <c r="AA60" s="81">
        <v>23742.708337203265</v>
      </c>
      <c r="AB60" s="81">
        <v>23146.951928963663</v>
      </c>
      <c r="AC60" s="81">
        <v>33979.242860633138</v>
      </c>
      <c r="AD60" s="81">
        <v>35173.613411706683</v>
      </c>
      <c r="AE60" s="81">
        <v>24159.368531254531</v>
      </c>
      <c r="AF60" s="81">
        <v>18681.705740966798</v>
      </c>
      <c r="AG60" s="81">
        <v>18961.879847899676</v>
      </c>
      <c r="AH60" s="81">
        <v>20219.035513665676</v>
      </c>
      <c r="AI60" s="81">
        <v>18069.154552406071</v>
      </c>
      <c r="AJ60" s="81">
        <v>17319.910722446442</v>
      </c>
      <c r="AK60" s="81">
        <v>17338.860203667879</v>
      </c>
      <c r="AL60" s="81">
        <v>13259.252117572561</v>
      </c>
      <c r="AM60" s="81">
        <v>14222.919567357987</v>
      </c>
      <c r="AN60" s="81">
        <v>11932.812529765368</v>
      </c>
      <c r="AO60" s="81">
        <v>11022.809866696596</v>
      </c>
      <c r="AP60" s="81">
        <v>11099.635354012251</v>
      </c>
      <c r="AQ60" s="81">
        <v>12455.024617331028</v>
      </c>
      <c r="AR60" s="81">
        <v>13806.545710067749</v>
      </c>
      <c r="AS60" s="81">
        <v>11287.20662477374</v>
      </c>
      <c r="AT60" s="81">
        <v>9773.6780081415181</v>
      </c>
      <c r="AU60" s="81">
        <v>10530.092614719868</v>
      </c>
      <c r="AV60" s="81">
        <v>10732.552417894602</v>
      </c>
      <c r="AW60" s="81">
        <v>10533.724547744989</v>
      </c>
      <c r="AX60" s="81">
        <v>9571.0645583236219</v>
      </c>
      <c r="AY60" s="81">
        <v>10004.09835458994</v>
      </c>
      <c r="AZ60" s="81">
        <v>11206.318895342351</v>
      </c>
      <c r="BA60" s="81">
        <v>10314.789150236846</v>
      </c>
      <c r="BB60" s="81">
        <v>11533.39334285736</v>
      </c>
    </row>
    <row r="61" spans="1:54" x14ac:dyDescent="0.25">
      <c r="A61" s="80" t="s">
        <v>132</v>
      </c>
      <c r="B61" s="80" t="s">
        <v>95</v>
      </c>
      <c r="C61" s="81">
        <v>1945.3286270999909</v>
      </c>
      <c r="D61" s="81">
        <v>1676.4882420301437</v>
      </c>
      <c r="E61" s="81">
        <v>1647.2918223845959</v>
      </c>
      <c r="F61" s="81">
        <v>2354.3475829744339</v>
      </c>
      <c r="G61" s="81">
        <v>1914.4169779467584</v>
      </c>
      <c r="H61" s="81">
        <v>1978.8106024861336</v>
      </c>
      <c r="I61" s="81">
        <v>2321.5005665647982</v>
      </c>
      <c r="J61" s="81">
        <v>4189.6911581087115</v>
      </c>
      <c r="K61" s="81">
        <v>5662.2493393480781</v>
      </c>
      <c r="L61" s="81">
        <v>6982.4650917422769</v>
      </c>
      <c r="M61" s="81">
        <v>4101.6059748542311</v>
      </c>
      <c r="N61" s="81">
        <v>5035.5096491551403</v>
      </c>
      <c r="O61" s="81">
        <v>4489.0673665165905</v>
      </c>
      <c r="P61" s="81">
        <v>7411.4590471136571</v>
      </c>
      <c r="Q61" s="81">
        <v>12190.771384321451</v>
      </c>
      <c r="R61" s="81">
        <v>9987.4832529079922</v>
      </c>
      <c r="S61" s="81">
        <v>10826.862493169308</v>
      </c>
      <c r="T61" s="81">
        <v>9286.9232422685618</v>
      </c>
      <c r="U61" s="81">
        <v>17150.765327973364</v>
      </c>
      <c r="V61" s="81">
        <v>17399.512404669524</v>
      </c>
      <c r="W61" s="81">
        <v>12194.337622466088</v>
      </c>
      <c r="X61" s="81">
        <v>13766.013139609098</v>
      </c>
      <c r="Y61" s="81">
        <v>19298.942488800287</v>
      </c>
      <c r="Z61" s="81">
        <v>14274.323510562181</v>
      </c>
      <c r="AA61" s="81">
        <v>8888.2426800441735</v>
      </c>
      <c r="AB61" s="81">
        <v>8319.7551441919804</v>
      </c>
      <c r="AC61" s="81">
        <v>13685.181082180738</v>
      </c>
      <c r="AD61" s="81">
        <v>8814.2889903855321</v>
      </c>
      <c r="AE61" s="81">
        <v>7560.219839648008</v>
      </c>
      <c r="AF61" s="81">
        <v>5630.0477537822726</v>
      </c>
      <c r="AG61" s="81">
        <v>4790.5168797838687</v>
      </c>
      <c r="AH61" s="81">
        <v>4015.6503678476811</v>
      </c>
      <c r="AI61" s="81">
        <v>2618.1644505560398</v>
      </c>
      <c r="AJ61" s="81">
        <v>3592.0828212749957</v>
      </c>
      <c r="AK61" s="81">
        <v>3372.7309035122394</v>
      </c>
      <c r="AL61" s="81">
        <v>1689.5459638643265</v>
      </c>
      <c r="AM61" s="81">
        <v>1849.8752817749978</v>
      </c>
      <c r="AN61" s="81">
        <v>2316.0792489433288</v>
      </c>
      <c r="AO61" s="81">
        <v>4323.475892362595</v>
      </c>
      <c r="AP61" s="81">
        <v>4109.4181693530081</v>
      </c>
      <c r="AQ61" s="81">
        <v>4158.1482052671909</v>
      </c>
      <c r="AR61" s="81">
        <v>4094.5367144238949</v>
      </c>
      <c r="AS61" s="81">
        <v>4746.486189749241</v>
      </c>
      <c r="AT61" s="81">
        <v>4577.1666626143451</v>
      </c>
      <c r="AU61" s="81">
        <v>4268.1588115739823</v>
      </c>
      <c r="AV61" s="81">
        <v>3834.1789744019507</v>
      </c>
      <c r="AW61" s="81">
        <v>4169.9180694055558</v>
      </c>
      <c r="AX61" s="81">
        <v>6133.6031346988675</v>
      </c>
      <c r="AY61" s="81">
        <v>6071.8111731767658</v>
      </c>
      <c r="AZ61" s="81">
        <v>5979.1469168233871</v>
      </c>
      <c r="BA61" s="81">
        <v>4866.2051801538464</v>
      </c>
      <c r="BB61" s="81">
        <v>4994.9163944542406</v>
      </c>
    </row>
    <row r="62" spans="1:54" x14ac:dyDescent="0.25">
      <c r="A62" s="80" t="s">
        <v>132</v>
      </c>
      <c r="B62" s="80" t="s">
        <v>96</v>
      </c>
      <c r="C62" s="81">
        <v>2603.337280329466</v>
      </c>
      <c r="D62" s="81">
        <v>3097.5436264038085</v>
      </c>
      <c r="E62" s="81">
        <v>3503.0849476003646</v>
      </c>
      <c r="F62" s="81">
        <v>3090.5146046876907</v>
      </c>
      <c r="G62" s="81">
        <v>2776.6923780441284</v>
      </c>
      <c r="H62" s="81">
        <v>3155.1546376061438</v>
      </c>
      <c r="I62" s="81">
        <v>3027.1894431388378</v>
      </c>
      <c r="J62" s="81">
        <v>3054.8663224506377</v>
      </c>
      <c r="K62" s="81">
        <v>2734.074902575016</v>
      </c>
      <c r="L62" s="81">
        <v>3054.4229944586755</v>
      </c>
      <c r="M62" s="81">
        <v>4574.8839603102206</v>
      </c>
      <c r="N62" s="81">
        <v>5154.3061840760711</v>
      </c>
      <c r="O62" s="81">
        <v>4274.4543613493443</v>
      </c>
      <c r="P62" s="81">
        <v>6570.0078844940663</v>
      </c>
      <c r="Q62" s="81">
        <v>9813.6200963580613</v>
      </c>
      <c r="R62" s="81">
        <v>12989.64637779951</v>
      </c>
      <c r="S62" s="81">
        <v>10807.258340482711</v>
      </c>
      <c r="T62" s="81">
        <v>17407.062215282916</v>
      </c>
      <c r="U62" s="81">
        <v>19432.606976752282</v>
      </c>
      <c r="V62" s="81">
        <v>18196.43466004491</v>
      </c>
      <c r="W62" s="81">
        <v>16072.462822017669</v>
      </c>
      <c r="X62" s="81">
        <v>21300.905884137155</v>
      </c>
      <c r="Y62" s="81">
        <v>18491.077636716367</v>
      </c>
      <c r="Z62" s="81">
        <v>10807.000543390512</v>
      </c>
      <c r="AA62" s="81">
        <v>8659.6530222618585</v>
      </c>
      <c r="AB62" s="81">
        <v>9798.9583305203923</v>
      </c>
      <c r="AC62" s="81">
        <v>12578.761680839061</v>
      </c>
      <c r="AD62" s="81">
        <v>8084.1566749167441</v>
      </c>
      <c r="AE62" s="81">
        <v>5250.3547334325312</v>
      </c>
      <c r="AF62" s="81">
        <v>4861.7459987223147</v>
      </c>
      <c r="AG62" s="81">
        <v>3769.9294514143467</v>
      </c>
      <c r="AH62" s="81">
        <v>2974.9072851240635</v>
      </c>
      <c r="AI62" s="81">
        <v>2379.2492926931382</v>
      </c>
      <c r="AJ62" s="81">
        <v>2780.0656472301484</v>
      </c>
      <c r="AK62" s="81">
        <v>2250.4883644735814</v>
      </c>
      <c r="AL62" s="81">
        <v>2864.8101928842066</v>
      </c>
      <c r="AM62" s="81">
        <v>2257.5492851769923</v>
      </c>
      <c r="AN62" s="81">
        <v>2946.4568883144857</v>
      </c>
      <c r="AO62" s="81">
        <v>2376.5839072740077</v>
      </c>
      <c r="AP62" s="81">
        <v>1992.0389512753486</v>
      </c>
      <c r="AQ62" s="81">
        <v>2452.191514354944</v>
      </c>
      <c r="AR62" s="81">
        <v>1673.0734603071212</v>
      </c>
      <c r="AS62" s="81">
        <v>1554.045875632763</v>
      </c>
      <c r="AT62" s="81">
        <v>2118.2512102723122</v>
      </c>
      <c r="AU62" s="81">
        <v>1040.0444038498401</v>
      </c>
      <c r="AV62" s="81">
        <v>1628.7378508603572</v>
      </c>
      <c r="AW62" s="81">
        <v>2082.2826425731182</v>
      </c>
      <c r="AX62" s="81">
        <v>1607.9580346918106</v>
      </c>
      <c r="AY62" s="81">
        <v>1714.6288708174229</v>
      </c>
      <c r="AZ62" s="81">
        <v>1899.6764903604985</v>
      </c>
      <c r="BA62" s="81">
        <v>2162.2183924067022</v>
      </c>
      <c r="BB62" s="81">
        <v>1678.1484146332741</v>
      </c>
    </row>
    <row r="63" spans="1:54" x14ac:dyDescent="0.25">
      <c r="A63" s="80" t="s">
        <v>132</v>
      </c>
      <c r="B63" s="80" t="s">
        <v>10</v>
      </c>
      <c r="C63" s="83">
        <v>3999.9852176394083</v>
      </c>
      <c r="D63" s="83">
        <v>3643.0187718911584</v>
      </c>
      <c r="E63" s="83">
        <v>3529.4961449077236</v>
      </c>
      <c r="F63" s="83">
        <v>4279.5264486919723</v>
      </c>
      <c r="G63" s="83">
        <v>3859.6249001539263</v>
      </c>
      <c r="H63" s="83">
        <v>3596.2495517619504</v>
      </c>
      <c r="I63" s="83">
        <v>3838.9412374225071</v>
      </c>
      <c r="J63" s="83">
        <v>3635.5929155913836</v>
      </c>
      <c r="K63" s="83">
        <v>4965.9446390992771</v>
      </c>
      <c r="L63" s="83">
        <v>4220.3583308871421</v>
      </c>
      <c r="M63" s="83">
        <v>4155.9564241280732</v>
      </c>
      <c r="N63" s="83">
        <v>4293.1781371493653</v>
      </c>
      <c r="O63" s="83">
        <v>4324.587231587042</v>
      </c>
      <c r="P63" s="83">
        <v>4625.0200665423026</v>
      </c>
      <c r="Q63" s="83">
        <v>4662.0887996977099</v>
      </c>
      <c r="R63" s="83">
        <v>1835.3186237894256</v>
      </c>
      <c r="S63" s="83">
        <v>2097.9995106410292</v>
      </c>
      <c r="T63" s="83">
        <v>1930.5703224093165</v>
      </c>
      <c r="U63" s="83">
        <v>2471.5865185378243</v>
      </c>
      <c r="V63" s="83">
        <v>2516.5572795196886</v>
      </c>
      <c r="W63" s="83">
        <v>2215.0045075468547</v>
      </c>
      <c r="X63" s="83">
        <v>3020.0869505258452</v>
      </c>
      <c r="Y63" s="83">
        <v>4317.1956448142973</v>
      </c>
      <c r="Z63" s="83">
        <v>4124.8735305321916</v>
      </c>
      <c r="AA63" s="83">
        <v>1582.2595901354343</v>
      </c>
      <c r="AB63" s="83">
        <v>850.83365629351249</v>
      </c>
      <c r="AC63" s="83">
        <v>915.67579890311015</v>
      </c>
      <c r="AD63" s="83">
        <v>1055.9965841868132</v>
      </c>
      <c r="AE63" s="83">
        <v>750.06747429110101</v>
      </c>
      <c r="AF63" s="83">
        <v>530.0689745817217</v>
      </c>
      <c r="AG63" s="83">
        <v>529.28268321320104</v>
      </c>
      <c r="AH63" s="83">
        <v>430.30482055397175</v>
      </c>
      <c r="AI63" s="83">
        <v>353.55921358115518</v>
      </c>
      <c r="AJ63" s="83">
        <v>305.61824746361776</v>
      </c>
      <c r="AK63" s="83">
        <v>367.92870808934072</v>
      </c>
      <c r="AL63" s="83">
        <v>437.55178924965401</v>
      </c>
      <c r="AM63" s="83">
        <v>294.64191075737011</v>
      </c>
      <c r="AN63" s="83">
        <v>200.16589467917359</v>
      </c>
      <c r="AO63" s="83">
        <v>218.67416665520048</v>
      </c>
      <c r="AP63" s="83">
        <v>225.77090118861611</v>
      </c>
      <c r="AQ63" s="83">
        <v>146.41258613749895</v>
      </c>
      <c r="AR63" s="83">
        <v>157.11683734759853</v>
      </c>
      <c r="AS63" s="83">
        <v>159.9714213507327</v>
      </c>
      <c r="AT63" s="83">
        <v>188.34445763834478</v>
      </c>
      <c r="AU63" s="83">
        <v>146.79666192497908</v>
      </c>
      <c r="AV63" s="83">
        <v>131.79172147316692</v>
      </c>
      <c r="AW63" s="83">
        <v>185.2548734682004</v>
      </c>
      <c r="AX63" s="83">
        <v>180.638858198657</v>
      </c>
      <c r="AY63" s="83">
        <v>126.18488901212667</v>
      </c>
      <c r="AZ63" s="83">
        <v>157.64849995402486</v>
      </c>
      <c r="BA63" s="83">
        <v>175.45986927570402</v>
      </c>
      <c r="BB63" s="83">
        <v>131.17476390485976</v>
      </c>
    </row>
    <row r="64" spans="1:54" x14ac:dyDescent="0.25">
      <c r="A64" s="80" t="s">
        <v>132</v>
      </c>
      <c r="B64" s="80" t="s">
        <v>97</v>
      </c>
      <c r="C64" s="83">
        <v>404.28849270681519</v>
      </c>
      <c r="D64" s="83">
        <v>449.21045080722951</v>
      </c>
      <c r="E64" s="83">
        <v>458.56833022178728</v>
      </c>
      <c r="F64" s="83">
        <v>506.45586790850564</v>
      </c>
      <c r="G64" s="83">
        <v>543.00303203270653</v>
      </c>
      <c r="H64" s="83">
        <v>450.22852193508123</v>
      </c>
      <c r="I64" s="83">
        <v>626.51059561187503</v>
      </c>
      <c r="J64" s="83">
        <v>600.57642384757764</v>
      </c>
      <c r="K64" s="83">
        <v>1112.7643939446255</v>
      </c>
      <c r="L64" s="83">
        <v>1473.0542942966199</v>
      </c>
      <c r="M64" s="83">
        <v>1171.6732577939974</v>
      </c>
      <c r="N64" s="83">
        <v>1520.3130640928191</v>
      </c>
      <c r="O64" s="83">
        <v>2075.73321397677</v>
      </c>
      <c r="P64" s="83">
        <v>3454.9775955553828</v>
      </c>
      <c r="Q64" s="83">
        <v>4348.6524539546754</v>
      </c>
      <c r="R64" s="83">
        <v>3648.1081821401181</v>
      </c>
      <c r="S64" s="83">
        <v>4620.4971129597516</v>
      </c>
      <c r="T64" s="83">
        <v>4479.9494251179713</v>
      </c>
      <c r="U64" s="83">
        <v>5941.0319059122467</v>
      </c>
      <c r="V64" s="83">
        <v>5215.0433572827487</v>
      </c>
      <c r="W64" s="83">
        <v>6267.1828056532886</v>
      </c>
      <c r="X64" s="83">
        <v>8001.6879440445227</v>
      </c>
      <c r="Y64" s="83">
        <v>6752.7593728418806</v>
      </c>
      <c r="Z64" s="83">
        <v>5573.670673719861</v>
      </c>
      <c r="AA64" s="83">
        <v>5064.7293282341407</v>
      </c>
      <c r="AB64" s="83">
        <v>4607.9115041682617</v>
      </c>
      <c r="AC64" s="83">
        <v>7426.1207580915689</v>
      </c>
      <c r="AD64" s="83">
        <v>7582.3682550088897</v>
      </c>
      <c r="AE64" s="83">
        <v>5683.5835112998884</v>
      </c>
      <c r="AF64" s="83">
        <v>4583.5729343203866</v>
      </c>
      <c r="AG64" s="83">
        <v>4714.0755107208552</v>
      </c>
      <c r="AH64" s="83">
        <v>5179.3095125492227</v>
      </c>
      <c r="AI64" s="83">
        <v>4937.8843239146454</v>
      </c>
      <c r="AJ64" s="83">
        <v>4377.1182298885979</v>
      </c>
      <c r="AK64" s="83">
        <v>4437.2001349347638</v>
      </c>
      <c r="AL64" s="83">
        <v>3591.3113184633726</v>
      </c>
      <c r="AM64" s="83">
        <v>4715.053586527778</v>
      </c>
      <c r="AN64" s="83">
        <v>3964.8730743996884</v>
      </c>
      <c r="AO64" s="83">
        <v>3577.6651826736042</v>
      </c>
      <c r="AP64" s="83">
        <v>3740.9539837545676</v>
      </c>
      <c r="AQ64" s="83">
        <v>4287.7199423454376</v>
      </c>
      <c r="AR64" s="83">
        <v>4761.1256929196661</v>
      </c>
      <c r="AS64" s="83">
        <v>4220.1642405156817</v>
      </c>
      <c r="AT64" s="83">
        <v>3617.6931197448757</v>
      </c>
      <c r="AU64" s="83">
        <v>4016.5181471785645</v>
      </c>
      <c r="AV64" s="83">
        <v>4168.6495414136625</v>
      </c>
      <c r="AW64" s="83">
        <v>3895.9037707889465</v>
      </c>
      <c r="AX64" s="83">
        <v>3685.2357598231347</v>
      </c>
      <c r="AY64" s="83">
        <v>3673.7605048106343</v>
      </c>
      <c r="AZ64" s="83">
        <v>4068.7858037278957</v>
      </c>
      <c r="BA64" s="83">
        <v>3857.9668806811046</v>
      </c>
      <c r="BB64" s="83">
        <v>4138.9388437507805</v>
      </c>
    </row>
    <row r="65" spans="1:54" x14ac:dyDescent="0.25">
      <c r="A65" s="80" t="s">
        <v>132</v>
      </c>
      <c r="B65" s="80" t="s">
        <v>98</v>
      </c>
      <c r="C65" s="83">
        <v>196.32895540302113</v>
      </c>
      <c r="D65" s="83">
        <v>199.58074462195353</v>
      </c>
      <c r="E65" s="83">
        <v>186.51151321527126</v>
      </c>
      <c r="F65" s="83">
        <v>239.50546209278059</v>
      </c>
      <c r="G65" s="83">
        <v>227.4784641777398</v>
      </c>
      <c r="H65" s="83">
        <v>198.99243940465817</v>
      </c>
      <c r="I65" s="83">
        <v>264.35083232893504</v>
      </c>
      <c r="J65" s="83">
        <v>490.97798166682804</v>
      </c>
      <c r="K65" s="83">
        <v>585.88730427541577</v>
      </c>
      <c r="L65" s="83">
        <v>708.4769545564053</v>
      </c>
      <c r="M65" s="83">
        <v>487.44123435525336</v>
      </c>
      <c r="N65" s="83">
        <v>591.46312992323942</v>
      </c>
      <c r="O65" s="83">
        <v>541.07617643440017</v>
      </c>
      <c r="P65" s="83">
        <v>911.62147906486325</v>
      </c>
      <c r="Q65" s="83">
        <v>1489.4784599035911</v>
      </c>
      <c r="R65" s="83">
        <v>1233.2229335220854</v>
      </c>
      <c r="S65" s="83">
        <v>1400.5471332701918</v>
      </c>
      <c r="T65" s="83">
        <v>1153.4054344796525</v>
      </c>
      <c r="U65" s="83">
        <v>2239.5633456466626</v>
      </c>
      <c r="V65" s="83">
        <v>2549.2503348992464</v>
      </c>
      <c r="W65" s="83">
        <v>1500.1445701448306</v>
      </c>
      <c r="X65" s="83">
        <v>1657.4332518747647</v>
      </c>
      <c r="Y65" s="83">
        <v>2266.1175628542878</v>
      </c>
      <c r="Z65" s="83">
        <v>1744.7691324560046</v>
      </c>
      <c r="AA65" s="83">
        <v>1129.1747196478564</v>
      </c>
      <c r="AB65" s="83">
        <v>1053.6277049116479</v>
      </c>
      <c r="AC65" s="83">
        <v>1489.8241962497132</v>
      </c>
      <c r="AD65" s="83">
        <v>1020.1828769261142</v>
      </c>
      <c r="AE65" s="83">
        <v>852.55065604568529</v>
      </c>
      <c r="AF65" s="83">
        <v>610.48733852947635</v>
      </c>
      <c r="AG65" s="83">
        <v>442.38199827576705</v>
      </c>
      <c r="AH65" s="83">
        <v>345.48340501323071</v>
      </c>
      <c r="AI65" s="83">
        <v>260.44899113670431</v>
      </c>
      <c r="AJ65" s="83">
        <v>329.4612662937086</v>
      </c>
      <c r="AK65" s="83">
        <v>320.43562648356101</v>
      </c>
      <c r="AL65" s="83">
        <v>183.89020822828664</v>
      </c>
      <c r="AM65" s="83">
        <v>182.57938206590885</v>
      </c>
      <c r="AN65" s="83">
        <v>243.54572694944375</v>
      </c>
      <c r="AO65" s="83">
        <v>441.34769029945664</v>
      </c>
      <c r="AP65" s="83">
        <v>391.92416905914081</v>
      </c>
      <c r="AQ65" s="83">
        <v>420.93307124314595</v>
      </c>
      <c r="AR65" s="83">
        <v>373.07585394021703</v>
      </c>
      <c r="AS65" s="83">
        <v>496.88028248740216</v>
      </c>
      <c r="AT65" s="83">
        <v>585.39936818633737</v>
      </c>
      <c r="AU65" s="83">
        <v>394.62738989316858</v>
      </c>
      <c r="AV65" s="83">
        <v>396.96309341143706</v>
      </c>
      <c r="AW65" s="83">
        <v>468.75260387567681</v>
      </c>
      <c r="AX65" s="83">
        <v>607.02381460157517</v>
      </c>
      <c r="AY65" s="83">
        <v>749.55862648917491</v>
      </c>
      <c r="AZ65" s="83">
        <v>797.28640813856373</v>
      </c>
      <c r="BA65" s="83">
        <v>550.30494526430027</v>
      </c>
      <c r="BB65" s="83">
        <v>574.87769001571576</v>
      </c>
    </row>
    <row r="66" spans="1:54" x14ac:dyDescent="0.25">
      <c r="A66" s="80" t="s">
        <v>132</v>
      </c>
      <c r="B66" s="80" t="s">
        <v>99</v>
      </c>
      <c r="C66" s="83">
        <v>305.3302525291075</v>
      </c>
      <c r="D66" s="83">
        <v>359.64504371874818</v>
      </c>
      <c r="E66" s="83">
        <v>435.58186202286441</v>
      </c>
      <c r="F66" s="83">
        <v>360.82459991433643</v>
      </c>
      <c r="G66" s="83">
        <v>318.37867885355593</v>
      </c>
      <c r="H66" s="83">
        <v>369.73032986107017</v>
      </c>
      <c r="I66" s="83">
        <v>331.52477383038757</v>
      </c>
      <c r="J66" s="83">
        <v>358.22057791367024</v>
      </c>
      <c r="K66" s="83">
        <v>345.06232464245937</v>
      </c>
      <c r="L66" s="83">
        <v>339.67023777967779</v>
      </c>
      <c r="M66" s="83">
        <v>462.16884685549428</v>
      </c>
      <c r="N66" s="83">
        <v>543.75587208224738</v>
      </c>
      <c r="O66" s="83">
        <v>487.44575935021425</v>
      </c>
      <c r="P66" s="83">
        <v>782.861294419101</v>
      </c>
      <c r="Q66" s="83">
        <v>933.44287950687215</v>
      </c>
      <c r="R66" s="83">
        <v>1366.3088796792908</v>
      </c>
      <c r="S66" s="83">
        <v>1194.4936991637921</v>
      </c>
      <c r="T66" s="83">
        <v>2155.6461071168187</v>
      </c>
      <c r="U66" s="83">
        <v>2572.0355565153495</v>
      </c>
      <c r="V66" s="83">
        <v>2284.0039955436469</v>
      </c>
      <c r="W66" s="83">
        <v>1962.9441348948458</v>
      </c>
      <c r="X66" s="83">
        <v>2473.5508794105217</v>
      </c>
      <c r="Y66" s="83">
        <v>2229.4100001827387</v>
      </c>
      <c r="Z66" s="83">
        <v>1300.7259150443999</v>
      </c>
      <c r="AA66" s="83">
        <v>1045.9433321337776</v>
      </c>
      <c r="AB66" s="83">
        <v>1183.0007960474632</v>
      </c>
      <c r="AC66" s="83">
        <v>1387.5593632981122</v>
      </c>
      <c r="AD66" s="83">
        <v>986.76760529829994</v>
      </c>
      <c r="AE66" s="83">
        <v>612.16171720334694</v>
      </c>
      <c r="AF66" s="83">
        <v>505.80354568514718</v>
      </c>
      <c r="AG66" s="83">
        <v>417.22977238001016</v>
      </c>
      <c r="AH66" s="83">
        <v>304.40356120221861</v>
      </c>
      <c r="AI66" s="83">
        <v>256.1961076455853</v>
      </c>
      <c r="AJ66" s="83">
        <v>257.53958553376668</v>
      </c>
      <c r="AK66" s="83">
        <v>217.13052813780956</v>
      </c>
      <c r="AL66" s="83">
        <v>272.87546635233616</v>
      </c>
      <c r="AM66" s="83">
        <v>237.18437125353466</v>
      </c>
      <c r="AN66" s="83">
        <v>294.05543559005548</v>
      </c>
      <c r="AO66" s="83">
        <v>230.99092085377259</v>
      </c>
      <c r="AP66" s="83">
        <v>203.72714146842077</v>
      </c>
      <c r="AQ66" s="83">
        <v>259.42248756548167</v>
      </c>
      <c r="AR66" s="83">
        <v>190.76772530271251</v>
      </c>
      <c r="AS66" s="83">
        <v>156.71568075924003</v>
      </c>
      <c r="AT66" s="83">
        <v>202.54859606282736</v>
      </c>
      <c r="AU66" s="83">
        <v>106.01600188187211</v>
      </c>
      <c r="AV66" s="83">
        <v>161.37845740051606</v>
      </c>
      <c r="AW66" s="83">
        <v>197.95040751116767</v>
      </c>
      <c r="AX66" s="83">
        <v>182.38693993992712</v>
      </c>
      <c r="AY66" s="83">
        <v>201.74353518343071</v>
      </c>
      <c r="AZ66" s="83">
        <v>212.65030351221924</v>
      </c>
      <c r="BA66" s="83">
        <v>234.78679019634905</v>
      </c>
      <c r="BB66" s="83">
        <v>199.47899092810269</v>
      </c>
    </row>
    <row r="67" spans="1:54" x14ac:dyDescent="0.25">
      <c r="A67" s="80" t="s">
        <v>132</v>
      </c>
      <c r="B67" s="80" t="s">
        <v>4</v>
      </c>
      <c r="C67" s="83">
        <v>1189.5554918008797</v>
      </c>
      <c r="D67" s="83">
        <v>1076.8344870358678</v>
      </c>
      <c r="E67" s="83">
        <v>1052.9391331787529</v>
      </c>
      <c r="F67" s="83">
        <v>1285.0904361852913</v>
      </c>
      <c r="G67" s="83">
        <v>1138.583652082295</v>
      </c>
      <c r="H67" s="83">
        <v>1061.6082205911296</v>
      </c>
      <c r="I67" s="83">
        <v>1144.3243169924683</v>
      </c>
      <c r="J67" s="83">
        <v>1091.3125250208984</v>
      </c>
      <c r="K67" s="83">
        <v>1490.9979893626833</v>
      </c>
      <c r="L67" s="83">
        <v>1250.4542755210548</v>
      </c>
      <c r="M67" s="83">
        <v>1223.3717051322653</v>
      </c>
      <c r="N67" s="83">
        <v>1284.2843433881671</v>
      </c>
      <c r="O67" s="83">
        <v>1282.561232739497</v>
      </c>
      <c r="P67" s="83">
        <v>1352.9258920505051</v>
      </c>
      <c r="Q67" s="83">
        <v>1409.3546407766607</v>
      </c>
      <c r="R67" s="83">
        <v>651.45454158805137</v>
      </c>
      <c r="S67" s="83">
        <v>754.91289444088875</v>
      </c>
      <c r="T67" s="83">
        <v>688.63923993222761</v>
      </c>
      <c r="U67" s="83">
        <v>987.32564899646638</v>
      </c>
      <c r="V67" s="83">
        <v>994.99895203849383</v>
      </c>
      <c r="W67" s="83">
        <v>867.72379779735559</v>
      </c>
      <c r="X67" s="83">
        <v>1103.7409284834173</v>
      </c>
      <c r="Y67" s="83">
        <v>1573.2435595158804</v>
      </c>
      <c r="Z67" s="83">
        <v>1365.5293115080769</v>
      </c>
      <c r="AA67" s="83">
        <v>507.32053147223098</v>
      </c>
      <c r="AB67" s="83">
        <v>307.25520887459811</v>
      </c>
      <c r="AC67" s="83">
        <v>322.18296683675305</v>
      </c>
      <c r="AD67" s="83">
        <v>399.1536569358646</v>
      </c>
      <c r="AE67" s="83">
        <v>266.74600012675637</v>
      </c>
      <c r="AF67" s="83">
        <v>185.39240112342728</v>
      </c>
      <c r="AG67" s="83">
        <v>168.49614397299354</v>
      </c>
      <c r="AH67" s="83">
        <v>141.86028170593613</v>
      </c>
      <c r="AI67" s="83">
        <v>107.17761631710806</v>
      </c>
      <c r="AJ67" s="83">
        <v>103.04205163709227</v>
      </c>
      <c r="AK67" s="83">
        <v>115.94071393520898</v>
      </c>
      <c r="AL67" s="83">
        <v>149.23013255841056</v>
      </c>
      <c r="AM67" s="83">
        <v>93.728649569539314</v>
      </c>
      <c r="AN67" s="83">
        <v>73.969814909455792</v>
      </c>
      <c r="AO67" s="83">
        <v>65.557311078080758</v>
      </c>
      <c r="AP67" s="83">
        <v>92.322302696717458</v>
      </c>
      <c r="AQ67" s="83">
        <v>54.213532419812552</v>
      </c>
      <c r="AR67" s="83">
        <v>60.42272639014368</v>
      </c>
      <c r="AS67" s="83">
        <v>58.205007756684516</v>
      </c>
      <c r="AT67" s="83">
        <v>82.126112915494431</v>
      </c>
      <c r="AU67" s="83">
        <v>57.088029810310765</v>
      </c>
      <c r="AV67" s="83">
        <v>43.796313535167911</v>
      </c>
      <c r="AW67" s="83">
        <v>72.480504038396944</v>
      </c>
      <c r="AX67" s="83">
        <v>68.838597171724317</v>
      </c>
      <c r="AY67" s="83">
        <v>43.19174617041925</v>
      </c>
      <c r="AZ67" s="83">
        <v>54.851760374026526</v>
      </c>
      <c r="BA67" s="83">
        <v>64.352920564407654</v>
      </c>
      <c r="BB67" s="83">
        <v>50.919334809155281</v>
      </c>
    </row>
    <row r="68" spans="1:54" x14ac:dyDescent="0.25">
      <c r="A68" s="80" t="s">
        <v>132</v>
      </c>
      <c r="B68" s="80" t="s">
        <v>100</v>
      </c>
      <c r="C68" s="83">
        <v>156.34263926493836</v>
      </c>
      <c r="D68" s="83">
        <v>159.18705350831434</v>
      </c>
      <c r="E68" s="83">
        <v>165.65057481706668</v>
      </c>
      <c r="F68" s="83">
        <v>164.86080198850109</v>
      </c>
      <c r="G68" s="83">
        <v>189.16750061367514</v>
      </c>
      <c r="H68" s="83">
        <v>165.39067294001984</v>
      </c>
      <c r="I68" s="83">
        <v>206.68329054558001</v>
      </c>
      <c r="J68" s="83">
        <v>205.9266326012054</v>
      </c>
      <c r="K68" s="83">
        <v>363.57871709877855</v>
      </c>
      <c r="L68" s="83">
        <v>433.29407176751613</v>
      </c>
      <c r="M68" s="83">
        <v>347.24458949996375</v>
      </c>
      <c r="N68" s="83">
        <v>471.6248691390071</v>
      </c>
      <c r="O68" s="83">
        <v>661.97366703312071</v>
      </c>
      <c r="P68" s="83">
        <v>996.59470166707058</v>
      </c>
      <c r="Q68" s="83">
        <v>1275.477268981728</v>
      </c>
      <c r="R68" s="83">
        <v>1080.360720221631</v>
      </c>
      <c r="S68" s="83">
        <v>1394.4523833675828</v>
      </c>
      <c r="T68" s="83">
        <v>1337.650876148256</v>
      </c>
      <c r="U68" s="83">
        <v>1945.5022687015876</v>
      </c>
      <c r="V68" s="83">
        <v>1739.5242110391932</v>
      </c>
      <c r="W68" s="83">
        <v>2267.1871532730133</v>
      </c>
      <c r="X68" s="83">
        <v>2726.5011724151154</v>
      </c>
      <c r="Y68" s="83">
        <v>2463.1369846264929</v>
      </c>
      <c r="Z68" s="83">
        <v>1941.4039197788354</v>
      </c>
      <c r="AA68" s="83">
        <v>1667.6745588097103</v>
      </c>
      <c r="AB68" s="83">
        <v>1558.0284817716431</v>
      </c>
      <c r="AC68" s="83">
        <v>2372.9550649371545</v>
      </c>
      <c r="AD68" s="83">
        <v>2354.0633796616062</v>
      </c>
      <c r="AE68" s="83">
        <v>1752.1576388715737</v>
      </c>
      <c r="AF68" s="83">
        <v>1408.7070396926113</v>
      </c>
      <c r="AG68" s="83">
        <v>1444.3666392275952</v>
      </c>
      <c r="AH68" s="83">
        <v>1577.2953664161987</v>
      </c>
      <c r="AI68" s="83">
        <v>1496.8301954762087</v>
      </c>
      <c r="AJ68" s="83">
        <v>1322.4057820862977</v>
      </c>
      <c r="AK68" s="83">
        <v>1338.8170888333568</v>
      </c>
      <c r="AL68" s="83">
        <v>1070.047073918005</v>
      </c>
      <c r="AM68" s="83">
        <v>1385.0343828510843</v>
      </c>
      <c r="AN68" s="83">
        <v>1157.6276305057847</v>
      </c>
      <c r="AO68" s="83">
        <v>1052.0899356770401</v>
      </c>
      <c r="AP68" s="83">
        <v>1090.0550337579339</v>
      </c>
      <c r="AQ68" s="83">
        <v>1258.0231171008381</v>
      </c>
      <c r="AR68" s="83">
        <v>1404.6809651630288</v>
      </c>
      <c r="AS68" s="83">
        <v>1238.3607748345648</v>
      </c>
      <c r="AT68" s="83">
        <v>1059.7874572214805</v>
      </c>
      <c r="AU68" s="83">
        <v>1183.8002505844809</v>
      </c>
      <c r="AV68" s="83">
        <v>1221.6644514333725</v>
      </c>
      <c r="AW68" s="83">
        <v>1147.4392242628128</v>
      </c>
      <c r="AX68" s="83">
        <v>1089.6813581601284</v>
      </c>
      <c r="AY68" s="83">
        <v>1091.1235189269637</v>
      </c>
      <c r="AZ68" s="83">
        <v>1212.0555527009856</v>
      </c>
      <c r="BA68" s="83">
        <v>1138.8820590762314</v>
      </c>
      <c r="BB68" s="83">
        <v>1219.4824217515797</v>
      </c>
    </row>
    <row r="69" spans="1:54" x14ac:dyDescent="0.25">
      <c r="A69" s="80" t="s">
        <v>132</v>
      </c>
      <c r="B69" s="80" t="s">
        <v>101</v>
      </c>
      <c r="C69" s="83">
        <v>82.701543326841602</v>
      </c>
      <c r="D69" s="83">
        <v>72.81230189166061</v>
      </c>
      <c r="E69" s="83">
        <v>79.510312252964439</v>
      </c>
      <c r="F69" s="83">
        <v>104.92374953411424</v>
      </c>
      <c r="G69" s="83">
        <v>108.88284717831816</v>
      </c>
      <c r="H69" s="83">
        <v>91.745698258398733</v>
      </c>
      <c r="I69" s="83">
        <v>109.73945008436368</v>
      </c>
      <c r="J69" s="83">
        <v>167.34067882744449</v>
      </c>
      <c r="K69" s="83">
        <v>244.90609446648389</v>
      </c>
      <c r="L69" s="83">
        <v>272.01789302686859</v>
      </c>
      <c r="M69" s="83">
        <v>158.91150794320004</v>
      </c>
      <c r="N69" s="83">
        <v>230.874989915057</v>
      </c>
      <c r="O69" s="83">
        <v>221.97834400260331</v>
      </c>
      <c r="P69" s="83">
        <v>356.6348636181142</v>
      </c>
      <c r="Q69" s="83">
        <v>591.67282540862311</v>
      </c>
      <c r="R69" s="83">
        <v>492.2151817085707</v>
      </c>
      <c r="S69" s="83">
        <v>576.75277436350007</v>
      </c>
      <c r="T69" s="83">
        <v>473.30321544362914</v>
      </c>
      <c r="U69" s="83">
        <v>1080.4068212790164</v>
      </c>
      <c r="V69" s="83">
        <v>1308.4568813208891</v>
      </c>
      <c r="W69" s="83">
        <v>675.04243494828313</v>
      </c>
      <c r="X69" s="83">
        <v>678.68749158969592</v>
      </c>
      <c r="Y69" s="83">
        <v>963.88062840627833</v>
      </c>
      <c r="Z69" s="83">
        <v>689.83841928420611</v>
      </c>
      <c r="AA69" s="83">
        <v>428.58717198343055</v>
      </c>
      <c r="AB69" s="83">
        <v>396.87563123051882</v>
      </c>
      <c r="AC69" s="83">
        <v>570.50816263576678</v>
      </c>
      <c r="AD69" s="83">
        <v>369.57813051575368</v>
      </c>
      <c r="AE69" s="83">
        <v>301.64361636087722</v>
      </c>
      <c r="AF69" s="83">
        <v>221.56841740205834</v>
      </c>
      <c r="AG69" s="83">
        <v>162.35111918109823</v>
      </c>
      <c r="AH69" s="83">
        <v>126.43728267837388</v>
      </c>
      <c r="AI69" s="83">
        <v>99.69073773490905</v>
      </c>
      <c r="AJ69" s="83">
        <v>129.67752848277124</v>
      </c>
      <c r="AK69" s="83">
        <v>109.98640239162148</v>
      </c>
      <c r="AL69" s="83">
        <v>63.711982378475739</v>
      </c>
      <c r="AM69" s="83">
        <v>81.947928112982353</v>
      </c>
      <c r="AN69" s="83">
        <v>97.963498092113412</v>
      </c>
      <c r="AO69" s="83">
        <v>179.88366947198472</v>
      </c>
      <c r="AP69" s="83">
        <v>150.63804710525872</v>
      </c>
      <c r="AQ69" s="83">
        <v>161.21227486423351</v>
      </c>
      <c r="AR69" s="83">
        <v>170.40295762956285</v>
      </c>
      <c r="AS69" s="83">
        <v>196.99268096312366</v>
      </c>
      <c r="AT69" s="83">
        <v>231.38603970285584</v>
      </c>
      <c r="AU69" s="83">
        <v>166.73753347874131</v>
      </c>
      <c r="AV69" s="83">
        <v>157.53450263250912</v>
      </c>
      <c r="AW69" s="83">
        <v>173.22645889198287</v>
      </c>
      <c r="AX69" s="83">
        <v>218.31217587711262</v>
      </c>
      <c r="AY69" s="83">
        <v>250.54090749983345</v>
      </c>
      <c r="AZ69" s="83">
        <v>254.98562185168996</v>
      </c>
      <c r="BA69" s="83">
        <v>193.80813178498258</v>
      </c>
      <c r="BB69" s="83">
        <v>204.8487468666583</v>
      </c>
    </row>
    <row r="70" spans="1:54" x14ac:dyDescent="0.25">
      <c r="A70" s="80" t="s">
        <v>132</v>
      </c>
      <c r="B70" s="80" t="s">
        <v>102</v>
      </c>
      <c r="C70" s="83">
        <v>139.29913816042159</v>
      </c>
      <c r="D70" s="83">
        <v>162.03763280111292</v>
      </c>
      <c r="E70" s="83">
        <v>194.44937794201286</v>
      </c>
      <c r="F70" s="83">
        <v>181.23196684585986</v>
      </c>
      <c r="G70" s="83">
        <v>125.74431859567615</v>
      </c>
      <c r="H70" s="83">
        <v>168.69839630556936</v>
      </c>
      <c r="I70" s="83">
        <v>142.08385038204833</v>
      </c>
      <c r="J70" s="83">
        <v>172.19370697331198</v>
      </c>
      <c r="K70" s="83">
        <v>166.95406926169244</v>
      </c>
      <c r="L70" s="83">
        <v>152.34391610344457</v>
      </c>
      <c r="M70" s="83">
        <v>206.71740935445857</v>
      </c>
      <c r="N70" s="83">
        <v>239.49452768015439</v>
      </c>
      <c r="O70" s="83">
        <v>192.80705854122093</v>
      </c>
      <c r="P70" s="83">
        <v>299.28350320337216</v>
      </c>
      <c r="Q70" s="83">
        <v>421.73934283153704</v>
      </c>
      <c r="R70" s="83">
        <v>599.07208733697189</v>
      </c>
      <c r="S70" s="83">
        <v>503.77959746750844</v>
      </c>
      <c r="T70" s="83">
        <v>856.80664779395784</v>
      </c>
      <c r="U70" s="83">
        <v>957.33080097546895</v>
      </c>
      <c r="V70" s="83">
        <v>903.43843517323467</v>
      </c>
      <c r="W70" s="83">
        <v>777.777420884918</v>
      </c>
      <c r="X70" s="83">
        <v>992.5625458416763</v>
      </c>
      <c r="Y70" s="83">
        <v>875.62895003343817</v>
      </c>
      <c r="Z70" s="83">
        <v>503.30172161728359</v>
      </c>
      <c r="AA70" s="83">
        <v>397.81856704167399</v>
      </c>
      <c r="AB70" s="83">
        <v>468.09015479954502</v>
      </c>
      <c r="AC70" s="83">
        <v>539.8804462344001</v>
      </c>
      <c r="AD70" s="83">
        <v>358.51915804901296</v>
      </c>
      <c r="AE70" s="83">
        <v>251.74505435475061</v>
      </c>
      <c r="AF70" s="83">
        <v>203.47611852129248</v>
      </c>
      <c r="AG70" s="83">
        <v>168.81311147606061</v>
      </c>
      <c r="AH70" s="83">
        <v>130.14605175798673</v>
      </c>
      <c r="AI70" s="83">
        <v>113.93780558645052</v>
      </c>
      <c r="AJ70" s="83">
        <v>138.45185288897042</v>
      </c>
      <c r="AK70" s="83">
        <v>104.26533911814347</v>
      </c>
      <c r="AL70" s="83">
        <v>116.21306213875427</v>
      </c>
      <c r="AM70" s="83">
        <v>104.31399588284296</v>
      </c>
      <c r="AN70" s="83">
        <v>145.56894676393574</v>
      </c>
      <c r="AO70" s="83">
        <v>110.1960554667321</v>
      </c>
      <c r="AP70" s="83">
        <v>97.349511698516352</v>
      </c>
      <c r="AQ70" s="83">
        <v>113.3566902166054</v>
      </c>
      <c r="AR70" s="83">
        <v>109.84308086440414</v>
      </c>
      <c r="AS70" s="83">
        <v>83.223723833374009</v>
      </c>
      <c r="AT70" s="83">
        <v>102.34296443092502</v>
      </c>
      <c r="AU70" s="83">
        <v>71.148566239933729</v>
      </c>
      <c r="AV70" s="83">
        <v>99.433898521278849</v>
      </c>
      <c r="AW70" s="83">
        <v>112.82169292983333</v>
      </c>
      <c r="AX70" s="83">
        <v>85.780087194193101</v>
      </c>
      <c r="AY70" s="83">
        <v>108.61649447989255</v>
      </c>
      <c r="AZ70" s="83">
        <v>103.28383139185442</v>
      </c>
      <c r="BA70" s="83">
        <v>98.127832285636046</v>
      </c>
      <c r="BB70" s="83">
        <v>100.12045354853771</v>
      </c>
    </row>
    <row r="71" spans="1:54" x14ac:dyDescent="0.25">
      <c r="A71" s="80" t="s">
        <v>132</v>
      </c>
      <c r="B71" s="80" t="s">
        <v>47</v>
      </c>
      <c r="C71" s="84">
        <v>2.7402087146799241</v>
      </c>
      <c r="D71" s="84">
        <v>2.7685602719579379</v>
      </c>
      <c r="E71" s="84">
        <v>2.8679125925301263</v>
      </c>
      <c r="F71" s="84">
        <v>2.7585740210637448</v>
      </c>
      <c r="G71" s="84">
        <v>2.8073233007090903</v>
      </c>
      <c r="H71" s="84">
        <v>2.779292412834073</v>
      </c>
      <c r="I71" s="84">
        <v>2.7539521674611964</v>
      </c>
      <c r="J71" s="84">
        <v>2.9480652458100907</v>
      </c>
      <c r="K71" s="84">
        <v>3.0545818311380581</v>
      </c>
      <c r="L71" s="84">
        <v>3.1060012650986679</v>
      </c>
      <c r="M71" s="84">
        <v>3.0835378406091896</v>
      </c>
      <c r="N71" s="84">
        <v>3.3151772124510446</v>
      </c>
      <c r="O71" s="84">
        <v>3.1927813690115907</v>
      </c>
      <c r="P71" s="84">
        <v>3.884085890456388</v>
      </c>
      <c r="Q71" s="84">
        <v>4.0812983419275524</v>
      </c>
      <c r="R71" s="84">
        <v>13.165069932806066</v>
      </c>
      <c r="S71" s="84">
        <v>12.352965394896831</v>
      </c>
      <c r="T71" s="84">
        <v>11.994468307315453</v>
      </c>
      <c r="U71" s="84">
        <v>10.983378877346986</v>
      </c>
      <c r="V71" s="84">
        <v>11.50165411789315</v>
      </c>
      <c r="W71" s="84">
        <v>12.802852665565714</v>
      </c>
      <c r="X71" s="84">
        <v>9.6339635608251637</v>
      </c>
      <c r="Y71" s="84">
        <v>8.9931239454715453</v>
      </c>
      <c r="Z71" s="84">
        <v>8.4497031009795318</v>
      </c>
      <c r="AA71" s="84">
        <v>11.398085402071583</v>
      </c>
      <c r="AB71" s="84">
        <v>10.634355899937576</v>
      </c>
      <c r="AC71" s="84">
        <v>10.400823970609212</v>
      </c>
      <c r="AD71" s="84">
        <v>11.426320707761271</v>
      </c>
      <c r="AE71" s="84">
        <v>10.643035071582725</v>
      </c>
      <c r="AF71" s="84">
        <v>11.23137915393874</v>
      </c>
      <c r="AG71" s="84">
        <v>9.963635476146365</v>
      </c>
      <c r="AH71" s="84">
        <v>10.12182142497967</v>
      </c>
      <c r="AI71" s="84">
        <v>9.7813728147634755</v>
      </c>
      <c r="AJ71" s="84">
        <v>9.9745516283233844</v>
      </c>
      <c r="AK71" s="84">
        <v>9.0231600265329934</v>
      </c>
      <c r="AL71" s="84">
        <v>8.9305385497765979</v>
      </c>
      <c r="AM71" s="84">
        <v>9.6304807514553517</v>
      </c>
      <c r="AN71" s="84">
        <v>9.4573995134998388</v>
      </c>
      <c r="AO71" s="84">
        <v>7.7781321881896295</v>
      </c>
      <c r="AP71" s="84">
        <v>11.536544232956517</v>
      </c>
      <c r="AQ71" s="84">
        <v>9.6637124872084605</v>
      </c>
      <c r="AR71" s="84">
        <v>10.541464129065835</v>
      </c>
      <c r="AS71" s="84">
        <v>9.5863543967414735</v>
      </c>
      <c r="AT71" s="84">
        <v>11.56133521893822</v>
      </c>
      <c r="AU71" s="84">
        <v>10.516408848573308</v>
      </c>
      <c r="AV71" s="84">
        <v>9.2629792117135032</v>
      </c>
      <c r="AW71" s="84">
        <v>10.134874675542363</v>
      </c>
      <c r="AX71" s="84">
        <v>10.746694233963849</v>
      </c>
      <c r="AY71" s="84">
        <v>10.638905544801219</v>
      </c>
      <c r="AZ71" s="84">
        <v>9.1986927928900091</v>
      </c>
      <c r="BA71" s="84">
        <v>10.662217247553233</v>
      </c>
      <c r="BB71" s="84">
        <v>10.682812512234499</v>
      </c>
    </row>
    <row r="72" spans="1:54" x14ac:dyDescent="0.25">
      <c r="A72" s="80" t="s">
        <v>132</v>
      </c>
      <c r="B72" s="80" t="s">
        <v>50</v>
      </c>
      <c r="C72" s="84">
        <v>9.2141933919978172</v>
      </c>
      <c r="D72" s="84">
        <v>9.3662648840470411</v>
      </c>
      <c r="E72" s="84">
        <v>9.6133633182659768</v>
      </c>
      <c r="F72" s="84">
        <v>9.1864277808030437</v>
      </c>
      <c r="G72" s="84">
        <v>9.5163977581999948</v>
      </c>
      <c r="H72" s="84">
        <v>9.4149884109831472</v>
      </c>
      <c r="I72" s="84">
        <v>9.2388673250797186</v>
      </c>
      <c r="J72" s="84">
        <v>9.8211693503316919</v>
      </c>
      <c r="K72" s="84">
        <v>10.173645019812486</v>
      </c>
      <c r="L72" s="84">
        <v>10.482940937159002</v>
      </c>
      <c r="M72" s="84">
        <v>10.475188239159303</v>
      </c>
      <c r="N72" s="84">
        <v>11.082161362897555</v>
      </c>
      <c r="O72" s="84">
        <v>10.765537885613744</v>
      </c>
      <c r="P72" s="84">
        <v>13.277870790327089</v>
      </c>
      <c r="Q72" s="84">
        <v>13.500771727433882</v>
      </c>
      <c r="R72" s="84">
        <v>37.089461334123492</v>
      </c>
      <c r="S72" s="84">
        <v>34.330471163370007</v>
      </c>
      <c r="T72" s="84">
        <v>33.625973084922137</v>
      </c>
      <c r="U72" s="84">
        <v>27.494850547877412</v>
      </c>
      <c r="V72" s="84">
        <v>29.090052142870821</v>
      </c>
      <c r="W72" s="84">
        <v>32.681339886806946</v>
      </c>
      <c r="X72" s="84">
        <v>26.360721869640006</v>
      </c>
      <c r="Y72" s="84">
        <v>24.678362924690568</v>
      </c>
      <c r="Z72" s="84">
        <v>25.524136588173185</v>
      </c>
      <c r="AA72" s="84">
        <v>35.548984947000157</v>
      </c>
      <c r="AB72" s="84">
        <v>29.448053772013402</v>
      </c>
      <c r="AC72" s="84">
        <v>29.560168534185159</v>
      </c>
      <c r="AD72" s="84">
        <v>30.229350095012965</v>
      </c>
      <c r="AE72" s="84">
        <v>29.927325737368818</v>
      </c>
      <c r="AF72" s="84">
        <v>32.112457658408985</v>
      </c>
      <c r="AG72" s="84">
        <v>31.297925252332387</v>
      </c>
      <c r="AH72" s="84">
        <v>30.70252293015832</v>
      </c>
      <c r="AI72" s="84">
        <v>32.266947138474841</v>
      </c>
      <c r="AJ72" s="84">
        <v>29.584086685500608</v>
      </c>
      <c r="AK72" s="84">
        <v>28.63428642763844</v>
      </c>
      <c r="AL72" s="84">
        <v>26.184880053552771</v>
      </c>
      <c r="AM72" s="84">
        <v>30.27402254436242</v>
      </c>
      <c r="AN72" s="84">
        <v>25.592180232913929</v>
      </c>
      <c r="AO72" s="84">
        <v>25.944880081499413</v>
      </c>
      <c r="AP72" s="84">
        <v>28.212207798078815</v>
      </c>
      <c r="AQ72" s="84">
        <v>26.098449479089027</v>
      </c>
      <c r="AR72" s="84">
        <v>27.410903213433148</v>
      </c>
      <c r="AS72" s="84">
        <v>26.347264565778886</v>
      </c>
      <c r="AT72" s="84">
        <v>26.514263662114583</v>
      </c>
      <c r="AU72" s="84">
        <v>27.041986201633655</v>
      </c>
      <c r="AV72" s="84">
        <v>27.874126330327012</v>
      </c>
      <c r="AW72" s="84">
        <v>25.903999296680311</v>
      </c>
      <c r="AX72" s="84">
        <v>28.200321557841157</v>
      </c>
      <c r="AY72" s="84">
        <v>31.081612447071159</v>
      </c>
      <c r="AZ72" s="84">
        <v>26.437804556290796</v>
      </c>
      <c r="BA72" s="84">
        <v>29.070805614369352</v>
      </c>
      <c r="BB72" s="84">
        <v>27.520300773455627</v>
      </c>
    </row>
    <row r="73" spans="1:54" x14ac:dyDescent="0.25">
      <c r="A73" s="80" t="s">
        <v>132</v>
      </c>
      <c r="B73" s="80" t="s">
        <v>406</v>
      </c>
      <c r="C73" s="85">
        <v>0.8727299155189383</v>
      </c>
      <c r="D73" s="85">
        <v>0.82566044187726628</v>
      </c>
      <c r="E73" s="85">
        <v>1.0181533908945102</v>
      </c>
      <c r="F73" s="85">
        <v>0.94469527003217046</v>
      </c>
      <c r="G73" s="85">
        <v>1.0459300045252873</v>
      </c>
      <c r="H73" s="85">
        <v>1.0048155653007493</v>
      </c>
      <c r="I73" s="85">
        <v>1.0483253937918906</v>
      </c>
      <c r="J73" s="85">
        <v>1.0803784486953976</v>
      </c>
      <c r="K73" s="85">
        <v>1.4007918983126815</v>
      </c>
      <c r="L73" s="85">
        <v>1.4221576881286926</v>
      </c>
      <c r="M73" s="85">
        <v>1.5832289299016751</v>
      </c>
      <c r="N73" s="85">
        <v>1.547623819170949</v>
      </c>
      <c r="O73" s="85">
        <v>1.5850900388609868</v>
      </c>
      <c r="P73" s="85">
        <v>1.967944810963183</v>
      </c>
      <c r="Q73" s="85">
        <v>1.890045620944695</v>
      </c>
      <c r="R73" s="85">
        <v>2.3302060309901114</v>
      </c>
      <c r="S73" s="85">
        <v>2.3360945670214339</v>
      </c>
      <c r="T73" s="85">
        <v>2.3317802919306465</v>
      </c>
      <c r="U73" s="85">
        <v>2.3555494388910794</v>
      </c>
      <c r="V73" s="85">
        <v>2.2618688561295945</v>
      </c>
      <c r="W73" s="85">
        <v>2.3255589044759608</v>
      </c>
      <c r="X73" s="85">
        <v>2.366864203318443</v>
      </c>
      <c r="Y73" s="85">
        <v>2.6309549002620214</v>
      </c>
      <c r="Z73" s="85">
        <v>2.3648149907369551</v>
      </c>
      <c r="AA73" s="85">
        <v>1.9773294612448362</v>
      </c>
      <c r="AB73" s="85">
        <v>1.4804703290881485</v>
      </c>
      <c r="AC73" s="85">
        <v>1.22412522874829</v>
      </c>
      <c r="AD73" s="85">
        <v>1.1891071020986683</v>
      </c>
      <c r="AE73" s="85">
        <v>1.239057855689375</v>
      </c>
      <c r="AF73" s="85">
        <v>1.0823061394943874</v>
      </c>
      <c r="AG73" s="85">
        <v>1.0527207140477359</v>
      </c>
      <c r="AH73" s="85">
        <v>1.0541987196546816</v>
      </c>
      <c r="AI73" s="85">
        <v>0.89355214257305415</v>
      </c>
      <c r="AJ73" s="85">
        <v>0.80715988033735497</v>
      </c>
      <c r="AK73" s="85">
        <v>0.94884410300676914</v>
      </c>
      <c r="AL73" s="85">
        <v>0.99559469513348797</v>
      </c>
      <c r="AM73" s="85">
        <v>0.84589054493813576</v>
      </c>
      <c r="AN73" s="85">
        <v>0.61424955614792465</v>
      </c>
      <c r="AO73" s="85">
        <v>0.54408745038478046</v>
      </c>
      <c r="AP73" s="85">
        <v>0.59720564852607927</v>
      </c>
      <c r="AQ73" s="85">
        <v>0.53411887006103931</v>
      </c>
      <c r="AR73" s="85">
        <v>0.5709319908964674</v>
      </c>
      <c r="AS73" s="85">
        <v>0.5971950297244436</v>
      </c>
      <c r="AT73" s="85">
        <v>0.66803920854952636</v>
      </c>
      <c r="AU73" s="85">
        <v>0.4489369717314759</v>
      </c>
      <c r="AV73" s="85">
        <v>0.45938288343821521</v>
      </c>
      <c r="AW73" s="85">
        <v>0.54428043526261827</v>
      </c>
      <c r="AX73" s="85">
        <v>0.45928659981121811</v>
      </c>
      <c r="AY73" s="85">
        <v>0.43991404991744276</v>
      </c>
      <c r="AZ73" s="85">
        <v>0.53473846168144334</v>
      </c>
      <c r="BA73" s="85">
        <v>0.53678335075423655</v>
      </c>
      <c r="BB73" s="85">
        <v>0.45296026098240016</v>
      </c>
    </row>
    <row r="74" spans="1:54" x14ac:dyDescent="0.25">
      <c r="A74" s="80" t="s">
        <v>132</v>
      </c>
      <c r="B74" s="80" t="s">
        <v>269</v>
      </c>
      <c r="C74" s="86">
        <v>1.1231507224716555</v>
      </c>
      <c r="D74" s="86">
        <v>1.0425796871991702</v>
      </c>
      <c r="E74" s="86">
        <v>1.050845525983811</v>
      </c>
      <c r="F74" s="86">
        <v>1.0640586986528098</v>
      </c>
      <c r="G74" s="86">
        <v>1.0420156197317734</v>
      </c>
      <c r="H74" s="86">
        <v>1.0679104347572206</v>
      </c>
      <c r="I74" s="86">
        <v>1.0713538362961215</v>
      </c>
      <c r="J74" s="86">
        <v>1.096954720055761</v>
      </c>
      <c r="K74" s="86">
        <v>1.1065771728792648</v>
      </c>
      <c r="L74" s="86">
        <v>1.0768215682168321</v>
      </c>
      <c r="M74" s="86">
        <v>1.0969640548951711</v>
      </c>
      <c r="N74" s="86">
        <v>1.082437379514934</v>
      </c>
      <c r="O74" s="86">
        <v>1.0995420409616612</v>
      </c>
      <c r="P74" s="86">
        <v>1.0607019727740046</v>
      </c>
      <c r="Q74" s="86">
        <v>1.0525796502570397</v>
      </c>
      <c r="R74" s="86">
        <v>1.0798277830512792</v>
      </c>
      <c r="S74" s="86">
        <v>1.0925289596227297</v>
      </c>
      <c r="T74" s="86">
        <v>1.0998164114809641</v>
      </c>
      <c r="U74" s="86">
        <v>1.0782703231123631</v>
      </c>
      <c r="V74" s="86">
        <v>1.0924900553691665</v>
      </c>
      <c r="W74" s="86">
        <v>1.078128216329735</v>
      </c>
      <c r="X74" s="86">
        <v>1.0569308142083389</v>
      </c>
      <c r="Y74" s="86">
        <v>1.0701119287807652</v>
      </c>
      <c r="Z74" s="86">
        <v>1.076193046397206</v>
      </c>
      <c r="AA74" s="86">
        <v>1.0626062669268552</v>
      </c>
      <c r="AB74" s="86">
        <v>1.0684030091331158</v>
      </c>
      <c r="AC74" s="86">
        <v>1.1389134911478098</v>
      </c>
      <c r="AD74" s="86">
        <v>1.1221121725126395</v>
      </c>
      <c r="AE74" s="86">
        <v>1.1419825686052445</v>
      </c>
      <c r="AF74" s="86">
        <v>1.1346597302541894</v>
      </c>
      <c r="AG74" s="86">
        <v>1.139761311669496</v>
      </c>
      <c r="AH74" s="86">
        <v>1.1343030067830475</v>
      </c>
      <c r="AI74" s="86">
        <v>1.1107006735027229</v>
      </c>
      <c r="AJ74" s="86">
        <v>1.1320214726927413</v>
      </c>
      <c r="AK74" s="86">
        <v>1.1391197266702415</v>
      </c>
      <c r="AL74" s="86">
        <v>1.0999629824520056</v>
      </c>
      <c r="AM74" s="86">
        <v>1.0619888421002026</v>
      </c>
      <c r="AN74" s="86">
        <v>1.0870931424744747</v>
      </c>
      <c r="AO74" s="86">
        <v>1.1251312437322933</v>
      </c>
      <c r="AP74" s="86">
        <v>1.1070595174317781</v>
      </c>
      <c r="AQ74" s="86">
        <v>1.136161064142543</v>
      </c>
      <c r="AR74" s="86">
        <v>1.0760595780950986</v>
      </c>
      <c r="AS74" s="86">
        <v>1.0724855920126091</v>
      </c>
      <c r="AT74" s="86">
        <v>1.132526823217294</v>
      </c>
      <c r="AU74" s="86">
        <v>1.0980569084775771</v>
      </c>
      <c r="AV74" s="86">
        <v>1.0676219866370342</v>
      </c>
      <c r="AW74" s="86">
        <v>1.0813518123253842</v>
      </c>
      <c r="AX74" s="86">
        <v>1.1307697349190891</v>
      </c>
      <c r="AY74" s="86">
        <v>1.0730151767074254</v>
      </c>
      <c r="AZ74" s="86">
        <v>1.1228797169868969</v>
      </c>
      <c r="BA74" s="86">
        <v>1.133686919336752</v>
      </c>
      <c r="BB74" s="86">
        <v>1.1077655858034987</v>
      </c>
    </row>
    <row r="75" spans="1:54" x14ac:dyDescent="0.25">
      <c r="A75" s="80" t="s">
        <v>146</v>
      </c>
      <c r="B75" s="80" t="s">
        <v>1</v>
      </c>
      <c r="C75" s="81">
        <v>7222557.6315240869</v>
      </c>
      <c r="D75" s="81">
        <v>6763995.3448519781</v>
      </c>
      <c r="E75" s="81">
        <v>7142777.4983953452</v>
      </c>
      <c r="F75" s="81">
        <v>6750487.7129883468</v>
      </c>
      <c r="G75" s="81">
        <v>6821101.6531171883</v>
      </c>
      <c r="H75" s="81">
        <v>6787059.0980688743</v>
      </c>
      <c r="I75" s="81">
        <v>6738493.290078396</v>
      </c>
      <c r="J75" s="81">
        <v>6938934.9204122033</v>
      </c>
      <c r="K75" s="81">
        <v>6887367.6439183056</v>
      </c>
      <c r="L75" s="81">
        <v>6877904.7042440698</v>
      </c>
      <c r="M75" s="81">
        <v>6899620.1434091041</v>
      </c>
      <c r="N75" s="81">
        <v>7233562.136958505</v>
      </c>
      <c r="O75" s="81">
        <v>7142548.1985570816</v>
      </c>
      <c r="P75" s="81">
        <v>7070194.3715952383</v>
      </c>
      <c r="Q75" s="81">
        <v>7036745.454477258</v>
      </c>
      <c r="R75" s="81">
        <v>7223128.2362040505</v>
      </c>
      <c r="S75" s="81">
        <v>7368149.3911322746</v>
      </c>
      <c r="T75" s="81">
        <v>7305012.2058006013</v>
      </c>
      <c r="U75" s="81">
        <v>7318683.6557563879</v>
      </c>
      <c r="V75" s="81">
        <v>7252638.8528143885</v>
      </c>
      <c r="W75" s="81">
        <v>7407559.2746942304</v>
      </c>
      <c r="X75" s="81">
        <v>7590312.6699196966</v>
      </c>
      <c r="Y75" s="81">
        <v>8107983.8484242568</v>
      </c>
      <c r="Z75" s="81">
        <v>8144543.9216716317</v>
      </c>
      <c r="AA75" s="81">
        <v>7288342.7580276737</v>
      </c>
      <c r="AB75" s="81">
        <v>7524588.0666703423</v>
      </c>
      <c r="AC75" s="81">
        <v>7609886.2053645086</v>
      </c>
      <c r="AD75" s="81">
        <v>9784388.6481408067</v>
      </c>
      <c r="AE75" s="81">
        <v>8427221.0468137283</v>
      </c>
      <c r="AF75" s="81">
        <v>8820975.2306678649</v>
      </c>
      <c r="AG75" s="81">
        <v>9029878.534424277</v>
      </c>
      <c r="AH75" s="81">
        <v>8530328.1848811302</v>
      </c>
      <c r="AI75" s="81">
        <v>8586608.4250745326</v>
      </c>
      <c r="AJ75" s="81">
        <v>8303119.7714365376</v>
      </c>
      <c r="AK75" s="81">
        <v>8349542.3108768035</v>
      </c>
      <c r="AL75" s="81">
        <v>7891994.1383080706</v>
      </c>
      <c r="AM75" s="81">
        <v>8152147.3379151104</v>
      </c>
      <c r="AN75" s="81">
        <v>8176416.1776840035</v>
      </c>
      <c r="AO75" s="81">
        <v>8057547.8729411829</v>
      </c>
      <c r="AP75" s="81">
        <v>7618567.3095933469</v>
      </c>
      <c r="AQ75" s="81">
        <v>7787944.2934679948</v>
      </c>
      <c r="AR75" s="81">
        <v>7804230.4538887562</v>
      </c>
      <c r="AS75" s="81">
        <v>7822048.6515503395</v>
      </c>
      <c r="AT75" s="81">
        <v>8058618.1722868048</v>
      </c>
      <c r="AU75" s="81">
        <v>7191695.4343096567</v>
      </c>
      <c r="AV75" s="81">
        <v>7491881.4531557942</v>
      </c>
      <c r="AW75" s="81">
        <v>7753351.5007735547</v>
      </c>
      <c r="AX75" s="81">
        <v>7364590.6636878522</v>
      </c>
      <c r="AY75" s="81">
        <v>7176747.2803979181</v>
      </c>
      <c r="AZ75" s="81">
        <v>7323696.6906398153</v>
      </c>
      <c r="BA75" s="81">
        <v>7263458.4997298121</v>
      </c>
      <c r="BB75" s="81">
        <v>7090182.3028294556</v>
      </c>
    </row>
    <row r="76" spans="1:54" x14ac:dyDescent="0.25">
      <c r="A76" s="80" t="s">
        <v>146</v>
      </c>
      <c r="B76" s="80" t="s">
        <v>40</v>
      </c>
      <c r="C76" s="81">
        <v>8043261.8069098499</v>
      </c>
      <c r="D76" s="81">
        <v>7433231.3632606901</v>
      </c>
      <c r="E76" s="81">
        <v>7912388.1773210224</v>
      </c>
      <c r="F76" s="81">
        <v>7349809.2179022385</v>
      </c>
      <c r="G76" s="81">
        <v>7580270.7618513918</v>
      </c>
      <c r="H76" s="81">
        <v>7452093.4123321055</v>
      </c>
      <c r="I76" s="81">
        <v>7333862.599074835</v>
      </c>
      <c r="J76" s="81">
        <v>7381122.3965520514</v>
      </c>
      <c r="K76" s="81">
        <v>7283999.9521969371</v>
      </c>
      <c r="L76" s="81">
        <v>7227863.3588491809</v>
      </c>
      <c r="M76" s="81">
        <v>7173744.3655384295</v>
      </c>
      <c r="N76" s="81">
        <v>7454781.7949078893</v>
      </c>
      <c r="O76" s="81">
        <v>7563430.8172535775</v>
      </c>
      <c r="P76" s="81">
        <v>7520884.6688091578</v>
      </c>
      <c r="Q76" s="81">
        <v>7493253.3421042012</v>
      </c>
      <c r="R76" s="81">
        <v>7598582.9046758544</v>
      </c>
      <c r="S76" s="81">
        <v>7674759.3041206598</v>
      </c>
      <c r="T76" s="81">
        <v>7677515.0752716772</v>
      </c>
      <c r="U76" s="81">
        <v>7735041.7338237027</v>
      </c>
      <c r="V76" s="81">
        <v>7787535.6473794226</v>
      </c>
      <c r="W76" s="81">
        <v>7975879.2208286095</v>
      </c>
      <c r="X76" s="81">
        <v>8087787.3275126591</v>
      </c>
      <c r="Y76" s="81">
        <v>8770104.5513787176</v>
      </c>
      <c r="Z76" s="81">
        <v>8598677.0970185827</v>
      </c>
      <c r="AA76" s="81">
        <v>7730424.0977300573</v>
      </c>
      <c r="AB76" s="81">
        <v>8051356.6582983723</v>
      </c>
      <c r="AC76" s="81">
        <v>8416571.3953970037</v>
      </c>
      <c r="AD76" s="81">
        <v>9659284.0621784274</v>
      </c>
      <c r="AE76" s="81">
        <v>9004576.3002006374</v>
      </c>
      <c r="AF76" s="81">
        <v>9201797.0910094883</v>
      </c>
      <c r="AG76" s="81">
        <v>9121152.8488624282</v>
      </c>
      <c r="AH76" s="81">
        <v>8963281.8619659618</v>
      </c>
      <c r="AI76" s="81">
        <v>8919086.2343442496</v>
      </c>
      <c r="AJ76" s="81">
        <v>8756812.9176910445</v>
      </c>
      <c r="AK76" s="81">
        <v>8719372.5003882628</v>
      </c>
      <c r="AL76" s="81">
        <v>8172823.0918930741</v>
      </c>
      <c r="AM76" s="81">
        <v>8272154.5367786326</v>
      </c>
      <c r="AN76" s="81">
        <v>8310171.0313687762</v>
      </c>
      <c r="AO76" s="81">
        <v>8106423.5824173167</v>
      </c>
      <c r="AP76" s="81">
        <v>7813223.0304961614</v>
      </c>
      <c r="AQ76" s="81">
        <v>7794465.7541258223</v>
      </c>
      <c r="AR76" s="81">
        <v>8098711.2741105352</v>
      </c>
      <c r="AS76" s="81">
        <v>7452258.3445105767</v>
      </c>
      <c r="AT76" s="81">
        <v>7866522.5253238715</v>
      </c>
      <c r="AU76" s="81">
        <v>7738193.9132092241</v>
      </c>
      <c r="AV76" s="81">
        <v>7561458.0042022523</v>
      </c>
      <c r="AW76" s="81">
        <v>7713413.1932474133</v>
      </c>
      <c r="AX76" s="81">
        <v>7394488.2722559571</v>
      </c>
      <c r="AY76" s="81">
        <v>7357877.7800672837</v>
      </c>
      <c r="AZ76" s="81">
        <v>7513038.2846478429</v>
      </c>
      <c r="BA76" s="81">
        <v>7270230.094562538</v>
      </c>
      <c r="BB76" s="81">
        <v>7000833.0166981379</v>
      </c>
    </row>
    <row r="77" spans="1:54" x14ac:dyDescent="0.25">
      <c r="A77" s="80" t="s">
        <v>146</v>
      </c>
      <c r="B77" s="80" t="s">
        <v>95</v>
      </c>
      <c r="C77" s="81">
        <v>5687781.6503055831</v>
      </c>
      <c r="D77" s="81">
        <v>5457279.1539637987</v>
      </c>
      <c r="E77" s="81">
        <v>5825537.3758424604</v>
      </c>
      <c r="F77" s="81">
        <v>5461573.6453986438</v>
      </c>
      <c r="G77" s="81">
        <v>5529831.9868351556</v>
      </c>
      <c r="H77" s="81">
        <v>5415785.08222201</v>
      </c>
      <c r="I77" s="81">
        <v>5631910.4624505499</v>
      </c>
      <c r="J77" s="81">
        <v>5600003.0994634125</v>
      </c>
      <c r="K77" s="81">
        <v>5671948.674391997</v>
      </c>
      <c r="L77" s="81">
        <v>5603998.996214807</v>
      </c>
      <c r="M77" s="81">
        <v>5794187.940327921</v>
      </c>
      <c r="N77" s="81">
        <v>5901031.7751609981</v>
      </c>
      <c r="O77" s="81">
        <v>5856978.5767904818</v>
      </c>
      <c r="P77" s="81">
        <v>5838953.0053815078</v>
      </c>
      <c r="Q77" s="81">
        <v>5865766.262435548</v>
      </c>
      <c r="R77" s="81">
        <v>6002383.1402980248</v>
      </c>
      <c r="S77" s="81">
        <v>6168465.1210135939</v>
      </c>
      <c r="T77" s="81">
        <v>6052310.7098202379</v>
      </c>
      <c r="U77" s="81">
        <v>6096524.317345921</v>
      </c>
      <c r="V77" s="81">
        <v>6046408.0434047505</v>
      </c>
      <c r="W77" s="81">
        <v>6385536.9242472816</v>
      </c>
      <c r="X77" s="81">
        <v>6440006.6438407889</v>
      </c>
      <c r="Y77" s="81">
        <v>6816760.7176706791</v>
      </c>
      <c r="Z77" s="81">
        <v>7316322.6065595374</v>
      </c>
      <c r="AA77" s="81">
        <v>6026016.5150044383</v>
      </c>
      <c r="AB77" s="81">
        <v>6119481.9219121197</v>
      </c>
      <c r="AC77" s="81">
        <v>7057661.6194579927</v>
      </c>
      <c r="AD77" s="81">
        <v>7254413.1723389234</v>
      </c>
      <c r="AE77" s="81">
        <v>7393943.6230934393</v>
      </c>
      <c r="AF77" s="81">
        <v>7501444.3151285611</v>
      </c>
      <c r="AG77" s="81">
        <v>7340739.2547594737</v>
      </c>
      <c r="AH77" s="81">
        <v>6956920.1293100407</v>
      </c>
      <c r="AI77" s="81">
        <v>6937137.7658858942</v>
      </c>
      <c r="AJ77" s="81">
        <v>6842990.3932288103</v>
      </c>
      <c r="AK77" s="81">
        <v>7305543.2943475209</v>
      </c>
      <c r="AL77" s="81">
        <v>6915105.4708533874</v>
      </c>
      <c r="AM77" s="81">
        <v>7017342.2920837672</v>
      </c>
      <c r="AN77" s="81">
        <v>7191302.5648403214</v>
      </c>
      <c r="AO77" s="81">
        <v>8732890.0493170936</v>
      </c>
      <c r="AP77" s="81">
        <v>8370545.6289784554</v>
      </c>
      <c r="AQ77" s="81">
        <v>7579554.3880628683</v>
      </c>
      <c r="AR77" s="81">
        <v>8378845.7257253481</v>
      </c>
      <c r="AS77" s="81">
        <v>8401308.2476208247</v>
      </c>
      <c r="AT77" s="81">
        <v>8165203.5144522274</v>
      </c>
      <c r="AU77" s="81">
        <v>8499501.4190470334</v>
      </c>
      <c r="AV77" s="81">
        <v>8646991.1817436814</v>
      </c>
      <c r="AW77" s="81">
        <v>8732977.323117502</v>
      </c>
      <c r="AX77" s="81">
        <v>8208412.6174333235</v>
      </c>
      <c r="AY77" s="81">
        <v>8401540.3159568924</v>
      </c>
      <c r="AZ77" s="81">
        <v>7907903.9019487426</v>
      </c>
      <c r="BA77" s="81">
        <v>7955854.0755731454</v>
      </c>
      <c r="BB77" s="81">
        <v>7826468.2546418253</v>
      </c>
    </row>
    <row r="78" spans="1:54" x14ac:dyDescent="0.25">
      <c r="A78" s="80" t="s">
        <v>146</v>
      </c>
      <c r="B78" s="80" t="s">
        <v>96</v>
      </c>
      <c r="C78" s="81">
        <v>5101258.7304367218</v>
      </c>
      <c r="D78" s="81">
        <v>5017465.2365382239</v>
      </c>
      <c r="E78" s="81">
        <v>5098287.6800227342</v>
      </c>
      <c r="F78" s="81">
        <v>4962320.6764772749</v>
      </c>
      <c r="G78" s="81">
        <v>5074640.8427866474</v>
      </c>
      <c r="H78" s="81">
        <v>4880733.50805231</v>
      </c>
      <c r="I78" s="81">
        <v>5075808.4932941105</v>
      </c>
      <c r="J78" s="81">
        <v>5035520.9763131682</v>
      </c>
      <c r="K78" s="81">
        <v>5113872.502680026</v>
      </c>
      <c r="L78" s="81">
        <v>5048310.9356916714</v>
      </c>
      <c r="M78" s="81">
        <v>5084901.2467136793</v>
      </c>
      <c r="N78" s="81">
        <v>5327691.0551356385</v>
      </c>
      <c r="O78" s="81">
        <v>5263043.3966876557</v>
      </c>
      <c r="P78" s="81">
        <v>5319491.2188992519</v>
      </c>
      <c r="Q78" s="81">
        <v>5334092.8505924158</v>
      </c>
      <c r="R78" s="81">
        <v>5445892.1383680459</v>
      </c>
      <c r="S78" s="81">
        <v>5644638.9827013267</v>
      </c>
      <c r="T78" s="81">
        <v>5390745.9393611336</v>
      </c>
      <c r="U78" s="81">
        <v>5477703.9814913571</v>
      </c>
      <c r="V78" s="81">
        <v>5598755.4104054188</v>
      </c>
      <c r="W78" s="81">
        <v>5828732.8435870698</v>
      </c>
      <c r="X78" s="81">
        <v>6135568.4530733349</v>
      </c>
      <c r="Y78" s="81">
        <v>6505171.8524373956</v>
      </c>
      <c r="Z78" s="81">
        <v>5585502.6311187176</v>
      </c>
      <c r="AA78" s="81">
        <v>5552729.2870791173</v>
      </c>
      <c r="AB78" s="81">
        <v>5415741.5476563834</v>
      </c>
      <c r="AC78" s="81">
        <v>6537960.9733658303</v>
      </c>
      <c r="AD78" s="81">
        <v>6230927.0580322566</v>
      </c>
      <c r="AE78" s="81">
        <v>6605746.9495468102</v>
      </c>
      <c r="AF78" s="81">
        <v>6715534.2638060758</v>
      </c>
      <c r="AG78" s="81">
        <v>6852078.2039870834</v>
      </c>
      <c r="AH78" s="81">
        <v>6238640.5323386481</v>
      </c>
      <c r="AI78" s="81">
        <v>6371595.4493206823</v>
      </c>
      <c r="AJ78" s="81">
        <v>6055728.8998921383</v>
      </c>
      <c r="AK78" s="81">
        <v>6459960.4824546752</v>
      </c>
      <c r="AL78" s="81">
        <v>6222530.7541602924</v>
      </c>
      <c r="AM78" s="81">
        <v>6208038.5505483504</v>
      </c>
      <c r="AN78" s="81">
        <v>6162961.815884863</v>
      </c>
      <c r="AO78" s="81">
        <v>5932673.6978676841</v>
      </c>
      <c r="AP78" s="81">
        <v>5802965.1109430548</v>
      </c>
      <c r="AQ78" s="81">
        <v>5865373.8022418329</v>
      </c>
      <c r="AR78" s="81">
        <v>6019261.1966090025</v>
      </c>
      <c r="AS78" s="81">
        <v>5921882.4322112082</v>
      </c>
      <c r="AT78" s="81">
        <v>6030280.3696863232</v>
      </c>
      <c r="AU78" s="81">
        <v>5250349.4680011356</v>
      </c>
      <c r="AV78" s="81">
        <v>5667605.8626681324</v>
      </c>
      <c r="AW78" s="81">
        <v>5926643.6066452097</v>
      </c>
      <c r="AX78" s="81">
        <v>5789232.4756722059</v>
      </c>
      <c r="AY78" s="81">
        <v>5914026.1575630996</v>
      </c>
      <c r="AZ78" s="81">
        <v>5679651.8720470238</v>
      </c>
      <c r="BA78" s="81">
        <v>5794080.3699253388</v>
      </c>
      <c r="BB78" s="81">
        <v>5820598.9676078986</v>
      </c>
    </row>
    <row r="79" spans="1:54" x14ac:dyDescent="0.25">
      <c r="A79" s="80" t="s">
        <v>146</v>
      </c>
      <c r="B79" s="80" t="s">
        <v>10</v>
      </c>
      <c r="C79" s="83">
        <v>2463839.5482797916</v>
      </c>
      <c r="D79" s="83">
        <v>2294906.2869801116</v>
      </c>
      <c r="E79" s="83">
        <v>2407941.7558891349</v>
      </c>
      <c r="F79" s="83">
        <v>2302770.4896276738</v>
      </c>
      <c r="G79" s="83">
        <v>2348806.8872843916</v>
      </c>
      <c r="H79" s="83">
        <v>2317887.873820825</v>
      </c>
      <c r="I79" s="83">
        <v>2302647.1215694463</v>
      </c>
      <c r="J79" s="83">
        <v>2352205.8475972498</v>
      </c>
      <c r="K79" s="83">
        <v>2343543.0843184874</v>
      </c>
      <c r="L79" s="83">
        <v>2342075.8509768429</v>
      </c>
      <c r="M79" s="83">
        <v>2328843.2853003861</v>
      </c>
      <c r="N79" s="83">
        <v>2482071.3547248631</v>
      </c>
      <c r="O79" s="83">
        <v>2401707.4682134967</v>
      </c>
      <c r="P79" s="83">
        <v>2434120.1165210423</v>
      </c>
      <c r="Q79" s="83">
        <v>2380348.7582468479</v>
      </c>
      <c r="R79" s="83">
        <v>2442005.4395372299</v>
      </c>
      <c r="S79" s="83">
        <v>2489295.5912441164</v>
      </c>
      <c r="T79" s="83">
        <v>2463599.2312577139</v>
      </c>
      <c r="U79" s="83">
        <v>2494574.5248614489</v>
      </c>
      <c r="V79" s="83">
        <v>2421440.1012397381</v>
      </c>
      <c r="W79" s="83">
        <v>2493148.8136796197</v>
      </c>
      <c r="X79" s="83">
        <v>2545194.6451662648</v>
      </c>
      <c r="Y79" s="83">
        <v>2683675.1789217549</v>
      </c>
      <c r="Z79" s="83">
        <v>2631776.465725109</v>
      </c>
      <c r="AA79" s="83">
        <v>2402039.7865451681</v>
      </c>
      <c r="AB79" s="83">
        <v>2512920.3266936694</v>
      </c>
      <c r="AC79" s="83">
        <v>2504352.4493651851</v>
      </c>
      <c r="AD79" s="83">
        <v>3113544.0619039712</v>
      </c>
      <c r="AE79" s="83">
        <v>2754095.4178192024</v>
      </c>
      <c r="AF79" s="83">
        <v>2918655.3501063222</v>
      </c>
      <c r="AG79" s="83">
        <v>2955813.1912113959</v>
      </c>
      <c r="AH79" s="83">
        <v>2777311.9802123974</v>
      </c>
      <c r="AI79" s="83">
        <v>2813112.3759715469</v>
      </c>
      <c r="AJ79" s="83">
        <v>2721350.3285239004</v>
      </c>
      <c r="AK79" s="83">
        <v>2726244.7972821291</v>
      </c>
      <c r="AL79" s="83">
        <v>2602930.6798977009</v>
      </c>
      <c r="AM79" s="83">
        <v>2712560.5688165044</v>
      </c>
      <c r="AN79" s="83">
        <v>2658124.6899051671</v>
      </c>
      <c r="AO79" s="83">
        <v>2648718.1970359595</v>
      </c>
      <c r="AP79" s="83">
        <v>2520122.660550958</v>
      </c>
      <c r="AQ79" s="83">
        <v>2563331.9356722073</v>
      </c>
      <c r="AR79" s="83">
        <v>2536994.5609752424</v>
      </c>
      <c r="AS79" s="83">
        <v>2551416.2936417987</v>
      </c>
      <c r="AT79" s="83">
        <v>2585876.9688122254</v>
      </c>
      <c r="AU79" s="83">
        <v>2329842.7016875474</v>
      </c>
      <c r="AV79" s="83">
        <v>2393325.4699690351</v>
      </c>
      <c r="AW79" s="83">
        <v>2509032.3774788487</v>
      </c>
      <c r="AX79" s="83">
        <v>2361717.1431115936</v>
      </c>
      <c r="AY79" s="83">
        <v>2288889.8241369152</v>
      </c>
      <c r="AZ79" s="83">
        <v>2314423.9014884946</v>
      </c>
      <c r="BA79" s="83">
        <v>2280053.1393782864</v>
      </c>
      <c r="BB79" s="83">
        <v>2218680.5647100853</v>
      </c>
    </row>
    <row r="80" spans="1:54" x14ac:dyDescent="0.25">
      <c r="A80" s="80" t="s">
        <v>146</v>
      </c>
      <c r="B80" s="80" t="s">
        <v>97</v>
      </c>
      <c r="C80" s="83">
        <v>2857231.5412368388</v>
      </c>
      <c r="D80" s="83">
        <v>2575469.5403600619</v>
      </c>
      <c r="E80" s="83">
        <v>2762033.2140172715</v>
      </c>
      <c r="F80" s="83">
        <v>2622039.2919822182</v>
      </c>
      <c r="G80" s="83">
        <v>2693689.3065103036</v>
      </c>
      <c r="H80" s="83">
        <v>2650579.4875621647</v>
      </c>
      <c r="I80" s="83">
        <v>2577748.8435721043</v>
      </c>
      <c r="J80" s="83">
        <v>2588672.8245880478</v>
      </c>
      <c r="K80" s="83">
        <v>2592616.4986598645</v>
      </c>
      <c r="L80" s="83">
        <v>2559394.7701244382</v>
      </c>
      <c r="M80" s="83">
        <v>2498976.5038505578</v>
      </c>
      <c r="N80" s="83">
        <v>2647698.3913482595</v>
      </c>
      <c r="O80" s="83">
        <v>2640349.6431144187</v>
      </c>
      <c r="P80" s="83">
        <v>2656089.8389784023</v>
      </c>
      <c r="Q80" s="83">
        <v>2645046.8107240223</v>
      </c>
      <c r="R80" s="83">
        <v>2678901.9012591834</v>
      </c>
      <c r="S80" s="83">
        <v>2701709.8476768886</v>
      </c>
      <c r="T80" s="83">
        <v>2683454.9473082386</v>
      </c>
      <c r="U80" s="83">
        <v>2697331.2172183054</v>
      </c>
      <c r="V80" s="83">
        <v>2707178.4141552281</v>
      </c>
      <c r="W80" s="83">
        <v>2799017.6237610113</v>
      </c>
      <c r="X80" s="83">
        <v>2786898.3309359076</v>
      </c>
      <c r="Y80" s="83">
        <v>2980553.4377832399</v>
      </c>
      <c r="Z80" s="83">
        <v>2884394.6443466609</v>
      </c>
      <c r="AA80" s="83">
        <v>2697229.1463235943</v>
      </c>
      <c r="AB80" s="83">
        <v>2790738.6644220781</v>
      </c>
      <c r="AC80" s="83">
        <v>2875026.5530541791</v>
      </c>
      <c r="AD80" s="83">
        <v>3218460.6275137803</v>
      </c>
      <c r="AE80" s="83">
        <v>3091639.2496233564</v>
      </c>
      <c r="AF80" s="83">
        <v>3155544.5428086151</v>
      </c>
      <c r="AG80" s="83">
        <v>3109605.2373493477</v>
      </c>
      <c r="AH80" s="83">
        <v>3090048.8773614611</v>
      </c>
      <c r="AI80" s="83">
        <v>3075268.5374280214</v>
      </c>
      <c r="AJ80" s="83">
        <v>3013824.8693833998</v>
      </c>
      <c r="AK80" s="83">
        <v>3018786.1319761579</v>
      </c>
      <c r="AL80" s="83">
        <v>2858361.3427511575</v>
      </c>
      <c r="AM80" s="83">
        <v>2839571.6138671455</v>
      </c>
      <c r="AN80" s="83">
        <v>2863193.3660919648</v>
      </c>
      <c r="AO80" s="83">
        <v>2792950.5935228155</v>
      </c>
      <c r="AP80" s="83">
        <v>2732829.764692843</v>
      </c>
      <c r="AQ80" s="83">
        <v>2662211.2124127815</v>
      </c>
      <c r="AR80" s="83">
        <v>2769802.8033306999</v>
      </c>
      <c r="AS80" s="83">
        <v>2606280.1445318405</v>
      </c>
      <c r="AT80" s="83">
        <v>2673460.7391431248</v>
      </c>
      <c r="AU80" s="83">
        <v>2684039.5458358792</v>
      </c>
      <c r="AV80" s="83">
        <v>2593909.3203048506</v>
      </c>
      <c r="AW80" s="83">
        <v>2643446.5836930205</v>
      </c>
      <c r="AX80" s="83">
        <v>2549681.213789498</v>
      </c>
      <c r="AY80" s="83">
        <v>2518690.8730379851</v>
      </c>
      <c r="AZ80" s="83">
        <v>2601808.7580203372</v>
      </c>
      <c r="BA80" s="83">
        <v>2472746.7714888458</v>
      </c>
      <c r="BB80" s="83">
        <v>2413697.6569329686</v>
      </c>
    </row>
    <row r="81" spans="1:54" x14ac:dyDescent="0.25">
      <c r="A81" s="80" t="s">
        <v>146</v>
      </c>
      <c r="B81" s="80" t="s">
        <v>98</v>
      </c>
      <c r="C81" s="83">
        <v>2098794.4399145949</v>
      </c>
      <c r="D81" s="83">
        <v>1979158.078962401</v>
      </c>
      <c r="E81" s="83">
        <v>2101617.7516548601</v>
      </c>
      <c r="F81" s="83">
        <v>2002060.0717427563</v>
      </c>
      <c r="G81" s="83">
        <v>2059491.6148700286</v>
      </c>
      <c r="H81" s="83">
        <v>2005477.3060709753</v>
      </c>
      <c r="I81" s="83">
        <v>2071211.6582421686</v>
      </c>
      <c r="J81" s="83">
        <v>2021806.9998749197</v>
      </c>
      <c r="K81" s="83">
        <v>2086094.9623562465</v>
      </c>
      <c r="L81" s="83">
        <v>2046477.3798751326</v>
      </c>
      <c r="M81" s="83">
        <v>2136910.8425928005</v>
      </c>
      <c r="N81" s="83">
        <v>2197836.5181581806</v>
      </c>
      <c r="O81" s="83">
        <v>2130833.241034816</v>
      </c>
      <c r="P81" s="83">
        <v>2164404.2448739745</v>
      </c>
      <c r="Q81" s="83">
        <v>2159700.3684118749</v>
      </c>
      <c r="R81" s="83">
        <v>2159774.0313054794</v>
      </c>
      <c r="S81" s="83">
        <v>2325931.714800844</v>
      </c>
      <c r="T81" s="83">
        <v>2170540.3710972946</v>
      </c>
      <c r="U81" s="83">
        <v>2275406.2753417958</v>
      </c>
      <c r="V81" s="83">
        <v>2186314.4321575975</v>
      </c>
      <c r="W81" s="83">
        <v>2332929.7316229646</v>
      </c>
      <c r="X81" s="83">
        <v>2311397.8011794211</v>
      </c>
      <c r="Y81" s="83">
        <v>2457616.282175187</v>
      </c>
      <c r="Z81" s="83">
        <v>2520049.9159457316</v>
      </c>
      <c r="AA81" s="83">
        <v>2208937.7008231394</v>
      </c>
      <c r="AB81" s="83">
        <v>2241982.1931955456</v>
      </c>
      <c r="AC81" s="83">
        <v>2497902.0226776744</v>
      </c>
      <c r="AD81" s="83">
        <v>2532046.5547878239</v>
      </c>
      <c r="AE81" s="83">
        <v>2650926.124452177</v>
      </c>
      <c r="AF81" s="83">
        <v>2678769.2959362627</v>
      </c>
      <c r="AG81" s="83">
        <v>2673361.1300076842</v>
      </c>
      <c r="AH81" s="83">
        <v>2527869.942800954</v>
      </c>
      <c r="AI81" s="83">
        <v>2559261.3779789675</v>
      </c>
      <c r="AJ81" s="83">
        <v>2529078.7933180979</v>
      </c>
      <c r="AK81" s="83">
        <v>2691467.7264505378</v>
      </c>
      <c r="AL81" s="83">
        <v>2535701.2451822003</v>
      </c>
      <c r="AM81" s="83">
        <v>2531094.2592244288</v>
      </c>
      <c r="AN81" s="83">
        <v>2600488.2921181149</v>
      </c>
      <c r="AO81" s="83">
        <v>3091740.5559300049</v>
      </c>
      <c r="AP81" s="83">
        <v>2983918.1487564724</v>
      </c>
      <c r="AQ81" s="83">
        <v>2617122.2992857676</v>
      </c>
      <c r="AR81" s="83">
        <v>2919671.2957730857</v>
      </c>
      <c r="AS81" s="83">
        <v>2911705.1557401833</v>
      </c>
      <c r="AT81" s="83">
        <v>2835755.9379134253</v>
      </c>
      <c r="AU81" s="83">
        <v>3027546.4159189672</v>
      </c>
      <c r="AV81" s="83">
        <v>2994408.9462340148</v>
      </c>
      <c r="AW81" s="83">
        <v>3062960.9355924004</v>
      </c>
      <c r="AX81" s="83">
        <v>2882168.3730532094</v>
      </c>
      <c r="AY81" s="83">
        <v>2905538.4411538946</v>
      </c>
      <c r="AZ81" s="83">
        <v>2756931.8258302989</v>
      </c>
      <c r="BA81" s="83">
        <v>2779818.280043399</v>
      </c>
      <c r="BB81" s="83">
        <v>2779671.2467937246</v>
      </c>
    </row>
    <row r="82" spans="1:54" x14ac:dyDescent="0.25">
      <c r="A82" s="80" t="s">
        <v>146</v>
      </c>
      <c r="B82" s="80" t="s">
        <v>99</v>
      </c>
      <c r="C82" s="83">
        <v>2024947.9681639697</v>
      </c>
      <c r="D82" s="83">
        <v>1866977.7714108657</v>
      </c>
      <c r="E82" s="83">
        <v>1906448.7966558498</v>
      </c>
      <c r="F82" s="83">
        <v>1868739.6730118606</v>
      </c>
      <c r="G82" s="83">
        <v>2038807.1429163306</v>
      </c>
      <c r="H82" s="83">
        <v>1838380.4766657539</v>
      </c>
      <c r="I82" s="83">
        <v>1963325.9939847353</v>
      </c>
      <c r="J82" s="83">
        <v>1926199.5860128084</v>
      </c>
      <c r="K82" s="83">
        <v>1945382.2953531311</v>
      </c>
      <c r="L82" s="83">
        <v>2034959.3615051454</v>
      </c>
      <c r="M82" s="83">
        <v>1901065.9109446623</v>
      </c>
      <c r="N82" s="83">
        <v>2076692.9501989346</v>
      </c>
      <c r="O82" s="83">
        <v>1974146.6956254791</v>
      </c>
      <c r="P82" s="83">
        <v>2011281.6891458058</v>
      </c>
      <c r="Q82" s="83">
        <v>2029808.6597411055</v>
      </c>
      <c r="R82" s="83">
        <v>2069029.5597937754</v>
      </c>
      <c r="S82" s="83">
        <v>2270663.5608881679</v>
      </c>
      <c r="T82" s="83">
        <v>2012049.1531719675</v>
      </c>
      <c r="U82" s="83">
        <v>2108838.9038504814</v>
      </c>
      <c r="V82" s="83">
        <v>2178140.7853306141</v>
      </c>
      <c r="W82" s="83">
        <v>2197681.9097547568</v>
      </c>
      <c r="X82" s="83">
        <v>2279552.2148868907</v>
      </c>
      <c r="Y82" s="83">
        <v>2325660.3039062158</v>
      </c>
      <c r="Z82" s="83">
        <v>2178103.1306152837</v>
      </c>
      <c r="AA82" s="83">
        <v>2052685.1365932692</v>
      </c>
      <c r="AB82" s="83">
        <v>2056574.3211153771</v>
      </c>
      <c r="AC82" s="83">
        <v>2321691.8861445133</v>
      </c>
      <c r="AD82" s="83">
        <v>2250911.1150435829</v>
      </c>
      <c r="AE82" s="83">
        <v>2453107.4238074739</v>
      </c>
      <c r="AF82" s="83">
        <v>2510203.5143475579</v>
      </c>
      <c r="AG82" s="83">
        <v>2639066.4846231579</v>
      </c>
      <c r="AH82" s="83">
        <v>2330355.0543133658</v>
      </c>
      <c r="AI82" s="83">
        <v>2382364.1805586321</v>
      </c>
      <c r="AJ82" s="83">
        <v>2283997.9787457986</v>
      </c>
      <c r="AK82" s="83">
        <v>2414872.3528302568</v>
      </c>
      <c r="AL82" s="83">
        <v>2326569.544175507</v>
      </c>
      <c r="AM82" s="83">
        <v>2350961.758564807</v>
      </c>
      <c r="AN82" s="83">
        <v>2307254.680014702</v>
      </c>
      <c r="AO82" s="83">
        <v>2340273.2484555403</v>
      </c>
      <c r="AP82" s="83">
        <v>2147343.0129333017</v>
      </c>
      <c r="AQ82" s="83">
        <v>2191266.8024435826</v>
      </c>
      <c r="AR82" s="83">
        <v>2241355.8521938268</v>
      </c>
      <c r="AS82" s="83">
        <v>2216077.5725348531</v>
      </c>
      <c r="AT82" s="83">
        <v>2254887.7926964248</v>
      </c>
      <c r="AU82" s="83">
        <v>1994118.9992626826</v>
      </c>
      <c r="AV82" s="83">
        <v>2124611.1894991053</v>
      </c>
      <c r="AW82" s="83">
        <v>2236858.6989827012</v>
      </c>
      <c r="AX82" s="83">
        <v>2161860.2307092138</v>
      </c>
      <c r="AY82" s="83">
        <v>2190275.0625158269</v>
      </c>
      <c r="AZ82" s="83">
        <v>2070027.9389275247</v>
      </c>
      <c r="BA82" s="83">
        <v>2133793.2132901861</v>
      </c>
      <c r="BB82" s="83">
        <v>2111456.6206322229</v>
      </c>
    </row>
    <row r="83" spans="1:54" x14ac:dyDescent="0.25">
      <c r="A83" s="80" t="s">
        <v>146</v>
      </c>
      <c r="B83" s="80" t="s">
        <v>4</v>
      </c>
      <c r="C83" s="83">
        <v>1648167.9988566225</v>
      </c>
      <c r="D83" s="83">
        <v>1531459.3301169151</v>
      </c>
      <c r="E83" s="83">
        <v>1632591.7882391673</v>
      </c>
      <c r="F83" s="83">
        <v>1529083.2993803706</v>
      </c>
      <c r="G83" s="83">
        <v>1550129.3244641372</v>
      </c>
      <c r="H83" s="83">
        <v>1543767.9393609082</v>
      </c>
      <c r="I83" s="83">
        <v>1531448.3420206246</v>
      </c>
      <c r="J83" s="83">
        <v>1556564.4040557547</v>
      </c>
      <c r="K83" s="83">
        <v>1545364.7389264137</v>
      </c>
      <c r="L83" s="83">
        <v>1544756.7232896597</v>
      </c>
      <c r="M83" s="83">
        <v>1531111.0466659018</v>
      </c>
      <c r="N83" s="83">
        <v>1626184.2844655155</v>
      </c>
      <c r="O83" s="83">
        <v>1585361.5519895975</v>
      </c>
      <c r="P83" s="83">
        <v>1586349.8296902932</v>
      </c>
      <c r="Q83" s="83">
        <v>1566433.1978553019</v>
      </c>
      <c r="R83" s="83">
        <v>1612122.4012234898</v>
      </c>
      <c r="S83" s="83">
        <v>1646722.3924074816</v>
      </c>
      <c r="T83" s="83">
        <v>1628002.1926771484</v>
      </c>
      <c r="U83" s="83">
        <v>1638299.192666882</v>
      </c>
      <c r="V83" s="83">
        <v>1599179.4453086683</v>
      </c>
      <c r="W83" s="83">
        <v>1634506.7688496069</v>
      </c>
      <c r="X83" s="83">
        <v>1676546.7616664837</v>
      </c>
      <c r="Y83" s="83">
        <v>1791943.1437196219</v>
      </c>
      <c r="Z83" s="83">
        <v>1798215.3015341279</v>
      </c>
      <c r="AA83" s="83">
        <v>1583073.7670947826</v>
      </c>
      <c r="AB83" s="83">
        <v>1661358.3526453965</v>
      </c>
      <c r="AC83" s="83">
        <v>1676915.3086805707</v>
      </c>
      <c r="AD83" s="83">
        <v>2161703.7301312559</v>
      </c>
      <c r="AE83" s="83">
        <v>1812974.0472827069</v>
      </c>
      <c r="AF83" s="83">
        <v>1921786.6441811097</v>
      </c>
      <c r="AG83" s="83">
        <v>1970711.473910708</v>
      </c>
      <c r="AH83" s="83">
        <v>1848779.4146485906</v>
      </c>
      <c r="AI83" s="83">
        <v>1880259.8285827423</v>
      </c>
      <c r="AJ83" s="83">
        <v>1812920.4703165689</v>
      </c>
      <c r="AK83" s="83">
        <v>1822135.4302511448</v>
      </c>
      <c r="AL83" s="83">
        <v>1730984.0611304652</v>
      </c>
      <c r="AM83" s="83">
        <v>1807347.5599890181</v>
      </c>
      <c r="AN83" s="83">
        <v>1787060.5088077812</v>
      </c>
      <c r="AO83" s="83">
        <v>1762321.4488273722</v>
      </c>
      <c r="AP83" s="83">
        <v>1675744.9949996797</v>
      </c>
      <c r="AQ83" s="83">
        <v>1688542.5573861664</v>
      </c>
      <c r="AR83" s="83">
        <v>1649025.64819452</v>
      </c>
      <c r="AS83" s="83">
        <v>1661043.7441947847</v>
      </c>
      <c r="AT83" s="83">
        <v>1700406.2880105781</v>
      </c>
      <c r="AU83" s="83">
        <v>1505130.6830507319</v>
      </c>
      <c r="AV83" s="83">
        <v>1568083.8669348396</v>
      </c>
      <c r="AW83" s="83">
        <v>1631144.0999377198</v>
      </c>
      <c r="AX83" s="83">
        <v>1529390.876175527</v>
      </c>
      <c r="AY83" s="83">
        <v>1486455.0314893315</v>
      </c>
      <c r="AZ83" s="83">
        <v>1510673.1837059942</v>
      </c>
      <c r="BA83" s="83">
        <v>1481539.2589907388</v>
      </c>
      <c r="BB83" s="83">
        <v>1438326.834980295</v>
      </c>
    </row>
    <row r="84" spans="1:54" x14ac:dyDescent="0.25">
      <c r="A84" s="80" t="s">
        <v>146</v>
      </c>
      <c r="B84" s="80" t="s">
        <v>100</v>
      </c>
      <c r="C84" s="83">
        <v>1861997.0517720659</v>
      </c>
      <c r="D84" s="83">
        <v>1676623.7728142703</v>
      </c>
      <c r="E84" s="83">
        <v>1806299.7887829796</v>
      </c>
      <c r="F84" s="83">
        <v>1676728.8413628766</v>
      </c>
      <c r="G84" s="83">
        <v>1743520.531833268</v>
      </c>
      <c r="H84" s="83">
        <v>1714098.802239533</v>
      </c>
      <c r="I84" s="83">
        <v>1668298.267392698</v>
      </c>
      <c r="J84" s="83">
        <v>1688081.7667073824</v>
      </c>
      <c r="K84" s="83">
        <v>1673886.307700732</v>
      </c>
      <c r="L84" s="83">
        <v>1655075.0504273886</v>
      </c>
      <c r="M84" s="83">
        <v>1630999.9090145971</v>
      </c>
      <c r="N84" s="83">
        <v>1722591.3394597489</v>
      </c>
      <c r="O84" s="83">
        <v>1732035.0148981737</v>
      </c>
      <c r="P84" s="83">
        <v>1727512.8798357837</v>
      </c>
      <c r="Q84" s="83">
        <v>1729316.2198913295</v>
      </c>
      <c r="R84" s="83">
        <v>1749215.4379423654</v>
      </c>
      <c r="S84" s="83">
        <v>1769170.288549077</v>
      </c>
      <c r="T84" s="83">
        <v>1761462.0659367214</v>
      </c>
      <c r="U84" s="83">
        <v>1767963.622443879</v>
      </c>
      <c r="V84" s="83">
        <v>1788633.4493565198</v>
      </c>
      <c r="W84" s="83">
        <v>1836643.6108497221</v>
      </c>
      <c r="X84" s="83">
        <v>1836155.5976216204</v>
      </c>
      <c r="Y84" s="83">
        <v>1993579.5920605296</v>
      </c>
      <c r="Z84" s="83">
        <v>1961567.0471853565</v>
      </c>
      <c r="AA84" s="83">
        <v>1766065.7011339825</v>
      </c>
      <c r="AB84" s="83">
        <v>1844947.5973073696</v>
      </c>
      <c r="AC84" s="83">
        <v>1923704.3235208101</v>
      </c>
      <c r="AD84" s="83">
        <v>2209016.8223732663</v>
      </c>
      <c r="AE84" s="83">
        <v>2041807.8910798975</v>
      </c>
      <c r="AF84" s="83">
        <v>2086986.9167182858</v>
      </c>
      <c r="AG84" s="83">
        <v>2078229.2269713457</v>
      </c>
      <c r="AH84" s="83">
        <v>2062259.1531554365</v>
      </c>
      <c r="AI84" s="83">
        <v>2049529.8148882333</v>
      </c>
      <c r="AJ84" s="83">
        <v>2010526.7354220259</v>
      </c>
      <c r="AK84" s="83">
        <v>2003019.7743100929</v>
      </c>
      <c r="AL84" s="83">
        <v>1894412.7629759789</v>
      </c>
      <c r="AM84" s="83">
        <v>1900097.9982029013</v>
      </c>
      <c r="AN84" s="83">
        <v>1914108.0965475852</v>
      </c>
      <c r="AO84" s="83">
        <v>1862791.5419523651</v>
      </c>
      <c r="AP84" s="83">
        <v>1814162.4450805371</v>
      </c>
      <c r="AQ84" s="83">
        <v>1791031.7834494251</v>
      </c>
      <c r="AR84" s="83">
        <v>1873606.0539254842</v>
      </c>
      <c r="AS84" s="83">
        <v>1727723.8285345139</v>
      </c>
      <c r="AT84" s="83">
        <v>1802956.0350314209</v>
      </c>
      <c r="AU84" s="83">
        <v>1779888.609720137</v>
      </c>
      <c r="AV84" s="83">
        <v>1737646.8457870637</v>
      </c>
      <c r="AW84" s="83">
        <v>1763801.4409962932</v>
      </c>
      <c r="AX84" s="83">
        <v>1695739.6160152932</v>
      </c>
      <c r="AY84" s="83">
        <v>1680220.4027642803</v>
      </c>
      <c r="AZ84" s="83">
        <v>1743656.1774560453</v>
      </c>
      <c r="BA84" s="83">
        <v>1654896.3460863819</v>
      </c>
      <c r="BB84" s="83">
        <v>1613561.9027872703</v>
      </c>
    </row>
    <row r="85" spans="1:54" x14ac:dyDescent="0.25">
      <c r="A85" s="80" t="s">
        <v>146</v>
      </c>
      <c r="B85" s="80" t="s">
        <v>101</v>
      </c>
      <c r="C85" s="83">
        <v>1309073.181535233</v>
      </c>
      <c r="D85" s="83">
        <v>1245941.7039998553</v>
      </c>
      <c r="E85" s="83">
        <v>1335452.0363940967</v>
      </c>
      <c r="F85" s="83">
        <v>1253451.251037166</v>
      </c>
      <c r="G85" s="83">
        <v>1276770.0139603564</v>
      </c>
      <c r="H85" s="83">
        <v>1244603.672891258</v>
      </c>
      <c r="I85" s="83">
        <v>1287397.761268174</v>
      </c>
      <c r="J85" s="83">
        <v>1281155.7068444737</v>
      </c>
      <c r="K85" s="83">
        <v>1299713.6413331327</v>
      </c>
      <c r="L85" s="83">
        <v>1278909.5803462798</v>
      </c>
      <c r="M85" s="83">
        <v>1334106.9977587722</v>
      </c>
      <c r="N85" s="83">
        <v>1364671.3870352083</v>
      </c>
      <c r="O85" s="83">
        <v>1332758.9036225812</v>
      </c>
      <c r="P85" s="83">
        <v>1338417.6997204111</v>
      </c>
      <c r="Q85" s="83">
        <v>1344221.4536801162</v>
      </c>
      <c r="R85" s="83">
        <v>1369554.9852059265</v>
      </c>
      <c r="S85" s="83">
        <v>1437916.7342740884</v>
      </c>
      <c r="T85" s="83">
        <v>1360759.6763206497</v>
      </c>
      <c r="U85" s="83">
        <v>1403084.9615632347</v>
      </c>
      <c r="V85" s="83">
        <v>1368327.4733405295</v>
      </c>
      <c r="W85" s="83">
        <v>1458073.1402864216</v>
      </c>
      <c r="X85" s="83">
        <v>1449757.1691414579</v>
      </c>
      <c r="Y85" s="83">
        <v>1554893.1947782116</v>
      </c>
      <c r="Z85" s="83">
        <v>1650201.9895411688</v>
      </c>
      <c r="AA85" s="83">
        <v>1384971.4262718973</v>
      </c>
      <c r="AB85" s="83">
        <v>1414224.6307700507</v>
      </c>
      <c r="AC85" s="83">
        <v>1623183.97515571</v>
      </c>
      <c r="AD85" s="83">
        <v>1671439.6286487046</v>
      </c>
      <c r="AE85" s="83">
        <v>1672151.397679012</v>
      </c>
      <c r="AF85" s="83">
        <v>1705684.813524849</v>
      </c>
      <c r="AG85" s="83">
        <v>1682963.3375423551</v>
      </c>
      <c r="AH85" s="83">
        <v>1598918.9808115936</v>
      </c>
      <c r="AI85" s="83">
        <v>1612603.3573706653</v>
      </c>
      <c r="AJ85" s="83">
        <v>1588274.368867988</v>
      </c>
      <c r="AK85" s="83">
        <v>1691689.1328108185</v>
      </c>
      <c r="AL85" s="83">
        <v>1602383.7547137428</v>
      </c>
      <c r="AM85" s="83">
        <v>1611898.1041364761</v>
      </c>
      <c r="AN85" s="83">
        <v>1672170.2086563674</v>
      </c>
      <c r="AO85" s="83">
        <v>2012796.3215664036</v>
      </c>
      <c r="AP85" s="83">
        <v>1934420.0017639438</v>
      </c>
      <c r="AQ85" s="83">
        <v>1698111.1758151117</v>
      </c>
      <c r="AR85" s="83">
        <v>1908942.9835330977</v>
      </c>
      <c r="AS85" s="83">
        <v>1891657.4215599631</v>
      </c>
      <c r="AT85" s="83">
        <v>1836504.0654612365</v>
      </c>
      <c r="AU85" s="83">
        <v>1968499.3677945314</v>
      </c>
      <c r="AV85" s="83">
        <v>1966996.0905171137</v>
      </c>
      <c r="AW85" s="83">
        <v>2000337.8607153192</v>
      </c>
      <c r="AX85" s="83">
        <v>1870847.5991269816</v>
      </c>
      <c r="AY85" s="83">
        <v>1918696.1744951606</v>
      </c>
      <c r="AZ85" s="83">
        <v>1795312.737774689</v>
      </c>
      <c r="BA85" s="83">
        <v>1820353.4415756569</v>
      </c>
      <c r="BB85" s="83">
        <v>1804946.5206897401</v>
      </c>
    </row>
    <row r="86" spans="1:54" x14ac:dyDescent="0.25">
      <c r="A86" s="80" t="s">
        <v>146</v>
      </c>
      <c r="B86" s="80" t="s">
        <v>102</v>
      </c>
      <c r="C86" s="83">
        <v>1215291.8634510553</v>
      </c>
      <c r="D86" s="83">
        <v>1137500.6967651797</v>
      </c>
      <c r="E86" s="83">
        <v>1166774.3063472079</v>
      </c>
      <c r="F86" s="83">
        <v>1130153.7149286645</v>
      </c>
      <c r="G86" s="83">
        <v>1215717.9633213985</v>
      </c>
      <c r="H86" s="83">
        <v>1114387.5042753462</v>
      </c>
      <c r="I86" s="83">
        <v>1181571.2493854074</v>
      </c>
      <c r="J86" s="83">
        <v>1158143.3518305428</v>
      </c>
      <c r="K86" s="83">
        <v>1178682.8874844862</v>
      </c>
      <c r="L86" s="83">
        <v>1205976.5218453719</v>
      </c>
      <c r="M86" s="83">
        <v>1147976.6854098393</v>
      </c>
      <c r="N86" s="83">
        <v>1241614.0271196566</v>
      </c>
      <c r="O86" s="83">
        <v>1194896.1287919395</v>
      </c>
      <c r="P86" s="83">
        <v>1209623.8961450092</v>
      </c>
      <c r="Q86" s="83">
        <v>1232697.0027532147</v>
      </c>
      <c r="R86" s="83">
        <v>1256420.9493067146</v>
      </c>
      <c r="S86" s="83">
        <v>1361683.8537961666</v>
      </c>
      <c r="T86" s="83">
        <v>1217353.8783926277</v>
      </c>
      <c r="U86" s="83">
        <v>1275184.6892402682</v>
      </c>
      <c r="V86" s="83">
        <v>1305588.1313321178</v>
      </c>
      <c r="W86" s="83">
        <v>1331869.367042186</v>
      </c>
      <c r="X86" s="83">
        <v>1403947.1284884918</v>
      </c>
      <c r="Y86" s="83">
        <v>1461051.0640335493</v>
      </c>
      <c r="Z86" s="83">
        <v>1307264.2613771253</v>
      </c>
      <c r="AA86" s="83">
        <v>1261429.6001551365</v>
      </c>
      <c r="AB86" s="83">
        <v>1249437.3592220459</v>
      </c>
      <c r="AC86" s="83">
        <v>1469039.6443353959</v>
      </c>
      <c r="AD86" s="83">
        <v>1407744.5578477222</v>
      </c>
      <c r="AE86" s="83">
        <v>1493517.8729607128</v>
      </c>
      <c r="AF86" s="83">
        <v>1532678.6306264307</v>
      </c>
      <c r="AG86" s="83">
        <v>1604008.8406764315</v>
      </c>
      <c r="AH86" s="83">
        <v>1408699.5625185706</v>
      </c>
      <c r="AI86" s="83">
        <v>1453184.0728769735</v>
      </c>
      <c r="AJ86" s="83">
        <v>1379636.577476304</v>
      </c>
      <c r="AK86" s="83">
        <v>1459616.3606958666</v>
      </c>
      <c r="AL86" s="83">
        <v>1420524.2441572186</v>
      </c>
      <c r="AM86" s="83">
        <v>1422201.4999690836</v>
      </c>
      <c r="AN86" s="83">
        <v>1411907.2581317476</v>
      </c>
      <c r="AO86" s="83">
        <v>1401047.9331794486</v>
      </c>
      <c r="AP86" s="83">
        <v>1316539.0990158329</v>
      </c>
      <c r="AQ86" s="83">
        <v>1318645.6407480724</v>
      </c>
      <c r="AR86" s="83">
        <v>1368785.1218665761</v>
      </c>
      <c r="AS86" s="83">
        <v>1338666.8000159191</v>
      </c>
      <c r="AT86" s="83">
        <v>1365750.2574109237</v>
      </c>
      <c r="AU86" s="83">
        <v>1197395.4532961317</v>
      </c>
      <c r="AV86" s="83">
        <v>1295049.0027434353</v>
      </c>
      <c r="AW86" s="83">
        <v>1355705.1588638998</v>
      </c>
      <c r="AX86" s="83">
        <v>1319661.0205066337</v>
      </c>
      <c r="AY86" s="83">
        <v>1353464.2922175257</v>
      </c>
      <c r="AZ86" s="83">
        <v>1294621.7212369645</v>
      </c>
      <c r="BA86" s="83">
        <v>1342396.5056782628</v>
      </c>
      <c r="BB86" s="83">
        <v>1327439.6392732167</v>
      </c>
    </row>
    <row r="87" spans="1:54" x14ac:dyDescent="0.25">
      <c r="A87" s="80" t="s">
        <v>146</v>
      </c>
      <c r="B87" s="80" t="s">
        <v>47</v>
      </c>
      <c r="C87" s="84">
        <v>2.9314236946016825</v>
      </c>
      <c r="D87" s="84">
        <v>2.9473950126969157</v>
      </c>
      <c r="E87" s="84">
        <v>2.9663414743841541</v>
      </c>
      <c r="F87" s="84">
        <v>2.9314635320343227</v>
      </c>
      <c r="G87" s="84">
        <v>2.9040708668065545</v>
      </c>
      <c r="H87" s="84">
        <v>2.928122268002995</v>
      </c>
      <c r="I87" s="84">
        <v>2.9264116185920619</v>
      </c>
      <c r="J87" s="84">
        <v>2.9499692501403492</v>
      </c>
      <c r="K87" s="84">
        <v>2.938869649977518</v>
      </c>
      <c r="L87" s="84">
        <v>2.9366703479630707</v>
      </c>
      <c r="M87" s="84">
        <v>2.9626811674960583</v>
      </c>
      <c r="N87" s="84">
        <v>2.9143248130996393</v>
      </c>
      <c r="O87" s="84">
        <v>2.973945950157721</v>
      </c>
      <c r="P87" s="84">
        <v>2.9046201638152063</v>
      </c>
      <c r="Q87" s="84">
        <v>2.9561825468213723</v>
      </c>
      <c r="R87" s="84">
        <v>2.95786738197146</v>
      </c>
      <c r="S87" s="84">
        <v>2.9599334916468369</v>
      </c>
      <c r="T87" s="84">
        <v>2.9651787973936226</v>
      </c>
      <c r="U87" s="84">
        <v>2.9338404536793203</v>
      </c>
      <c r="V87" s="84">
        <v>2.9951758249568736</v>
      </c>
      <c r="W87" s="84">
        <v>2.9711661149345789</v>
      </c>
      <c r="X87" s="84">
        <v>2.9822130438373051</v>
      </c>
      <c r="Y87" s="84">
        <v>3.0212239961476546</v>
      </c>
      <c r="Z87" s="84">
        <v>3.0946944118324429</v>
      </c>
      <c r="AA87" s="84">
        <v>3.0342306563166592</v>
      </c>
      <c r="AB87" s="84">
        <v>2.9943599829807126</v>
      </c>
      <c r="AC87" s="84">
        <v>3.0386642292675288</v>
      </c>
      <c r="AD87" s="84">
        <v>3.1425245487476836</v>
      </c>
      <c r="AE87" s="84">
        <v>3.0598871020549909</v>
      </c>
      <c r="AF87" s="84">
        <v>3.0222736748778956</v>
      </c>
      <c r="AG87" s="84">
        <v>3.0549557601519184</v>
      </c>
      <c r="AH87" s="84">
        <v>3.0714331863533624</v>
      </c>
      <c r="AI87" s="84">
        <v>3.0523517291444962</v>
      </c>
      <c r="AJ87" s="84">
        <v>3.0511028603730961</v>
      </c>
      <c r="AK87" s="84">
        <v>3.0626531847766199</v>
      </c>
      <c r="AL87" s="84">
        <v>3.0319647769560416</v>
      </c>
      <c r="AM87" s="84">
        <v>3.0053328326128064</v>
      </c>
      <c r="AN87" s="84">
        <v>3.0760092665087546</v>
      </c>
      <c r="AO87" s="84">
        <v>3.0420555429256155</v>
      </c>
      <c r="AP87" s="84">
        <v>3.0230938473160465</v>
      </c>
      <c r="AQ87" s="84">
        <v>3.0382113939627904</v>
      </c>
      <c r="AR87" s="84">
        <v>3.0761715353811176</v>
      </c>
      <c r="AS87" s="84">
        <v>3.0657673038473203</v>
      </c>
      <c r="AT87" s="84">
        <v>3.1163965917482845</v>
      </c>
      <c r="AU87" s="84">
        <v>3.0867729521398939</v>
      </c>
      <c r="AV87" s="84">
        <v>3.1303228696482823</v>
      </c>
      <c r="AW87" s="84">
        <v>3.0901759460610689</v>
      </c>
      <c r="AX87" s="84">
        <v>3.1183203649802476</v>
      </c>
      <c r="AY87" s="84">
        <v>3.1354708316308302</v>
      </c>
      <c r="AZ87" s="84">
        <v>3.164371352166587</v>
      </c>
      <c r="BA87" s="84">
        <v>3.1856531649566624</v>
      </c>
      <c r="BB87" s="84">
        <v>3.1956751303475399</v>
      </c>
    </row>
    <row r="88" spans="1:54" x14ac:dyDescent="0.25">
      <c r="A88" s="80" t="s">
        <v>146</v>
      </c>
      <c r="B88" s="80" t="s">
        <v>50</v>
      </c>
      <c r="C88" s="84">
        <v>4.3821731986876129</v>
      </c>
      <c r="D88" s="84">
        <v>4.4166992957858042</v>
      </c>
      <c r="E88" s="84">
        <v>4.3751154145514795</v>
      </c>
      <c r="F88" s="84">
        <v>4.4147285603889879</v>
      </c>
      <c r="G88" s="84">
        <v>4.4003436006703307</v>
      </c>
      <c r="H88" s="84">
        <v>4.3964244398536954</v>
      </c>
      <c r="I88" s="84">
        <v>4.4000787393112386</v>
      </c>
      <c r="J88" s="84">
        <v>4.4578527572211248</v>
      </c>
      <c r="K88" s="84">
        <v>4.4567909894870876</v>
      </c>
      <c r="L88" s="84">
        <v>4.4524193360344313</v>
      </c>
      <c r="M88" s="84">
        <v>4.5062833022029949</v>
      </c>
      <c r="N88" s="84">
        <v>4.4481810616783743</v>
      </c>
      <c r="O88" s="84">
        <v>4.505311857470824</v>
      </c>
      <c r="P88" s="84">
        <v>4.4568948407650844</v>
      </c>
      <c r="Q88" s="84">
        <v>4.4922090926773581</v>
      </c>
      <c r="R88" s="84">
        <v>4.4805085710130905</v>
      </c>
      <c r="S88" s="84">
        <v>4.4744332287606525</v>
      </c>
      <c r="T88" s="84">
        <v>4.4871021910529265</v>
      </c>
      <c r="U88" s="84">
        <v>4.4672448649887775</v>
      </c>
      <c r="V88" s="84">
        <v>4.5352251581838638</v>
      </c>
      <c r="W88" s="84">
        <v>4.5319844590841276</v>
      </c>
      <c r="X88" s="84">
        <v>4.527349217730702</v>
      </c>
      <c r="Y88" s="84">
        <v>4.5246881168306086</v>
      </c>
      <c r="Z88" s="84">
        <v>4.5292373581312555</v>
      </c>
      <c r="AA88" s="84">
        <v>4.6039185978067581</v>
      </c>
      <c r="AB88" s="84">
        <v>4.5291782201527262</v>
      </c>
      <c r="AC88" s="84">
        <v>4.538026557436651</v>
      </c>
      <c r="AD88" s="84">
        <v>4.5262394248386251</v>
      </c>
      <c r="AE88" s="84">
        <v>4.6482855391363609</v>
      </c>
      <c r="AF88" s="84">
        <v>4.5899867487249404</v>
      </c>
      <c r="AG88" s="84">
        <v>4.5820398642654965</v>
      </c>
      <c r="AH88" s="84">
        <v>4.6140324352878759</v>
      </c>
      <c r="AI88" s="84">
        <v>4.566713756548606</v>
      </c>
      <c r="AJ88" s="84">
        <v>4.5799691202045185</v>
      </c>
      <c r="AK88" s="84">
        <v>4.5822841553143974</v>
      </c>
      <c r="AL88" s="84">
        <v>4.5592529218056423</v>
      </c>
      <c r="AM88" s="84">
        <v>4.5105587427603826</v>
      </c>
      <c r="AN88" s="84">
        <v>4.5753437767693805</v>
      </c>
      <c r="AO88" s="84">
        <v>4.5721215492795482</v>
      </c>
      <c r="AP88" s="84">
        <v>4.5463762877566003</v>
      </c>
      <c r="AQ88" s="84">
        <v>4.6122286106449062</v>
      </c>
      <c r="AR88" s="84">
        <v>4.7326313344085502</v>
      </c>
      <c r="AS88" s="84">
        <v>4.7091165894262419</v>
      </c>
      <c r="AT88" s="84">
        <v>4.7392309879747234</v>
      </c>
      <c r="AU88" s="84">
        <v>4.7781202757310703</v>
      </c>
      <c r="AV88" s="84">
        <v>4.7777300762619941</v>
      </c>
      <c r="AW88" s="84">
        <v>4.7533209978625388</v>
      </c>
      <c r="AX88" s="84">
        <v>4.815375047943351</v>
      </c>
      <c r="AY88" s="84">
        <v>4.828095790565075</v>
      </c>
      <c r="AZ88" s="84">
        <v>4.8479689516122013</v>
      </c>
      <c r="BA88" s="84">
        <v>4.9026432851181143</v>
      </c>
      <c r="BB88" s="84">
        <v>4.9294653554361245</v>
      </c>
    </row>
    <row r="89" spans="1:54" x14ac:dyDescent="0.25">
      <c r="A89" s="80" t="s">
        <v>146</v>
      </c>
      <c r="B89" s="80" t="s">
        <v>406</v>
      </c>
      <c r="C89" s="85">
        <v>87.745426098876592</v>
      </c>
      <c r="D89" s="85">
        <v>87.520072076962506</v>
      </c>
      <c r="E89" s="85">
        <v>87.916061067462948</v>
      </c>
      <c r="F89" s="85">
        <v>87.545682164971964</v>
      </c>
      <c r="G89" s="85">
        <v>87.371490183691463</v>
      </c>
      <c r="H89" s="85">
        <v>87.264855377683887</v>
      </c>
      <c r="I89" s="85">
        <v>87.2847750190288</v>
      </c>
      <c r="J89" s="85">
        <v>87.413104515501828</v>
      </c>
      <c r="K89" s="85">
        <v>87.326755221920791</v>
      </c>
      <c r="L89" s="85">
        <v>87.286448567190192</v>
      </c>
      <c r="M89" s="85">
        <v>87.242111446148428</v>
      </c>
      <c r="N89" s="85">
        <v>87.408620723917167</v>
      </c>
      <c r="O89" s="85">
        <v>87.292268402449579</v>
      </c>
      <c r="P89" s="85">
        <v>87.33519468497218</v>
      </c>
      <c r="Q89" s="85">
        <v>87.644603403822927</v>
      </c>
      <c r="R89" s="85">
        <v>88.144457720759888</v>
      </c>
      <c r="S89" s="85">
        <v>88.328335608704322</v>
      </c>
      <c r="T89" s="85">
        <v>88.373178039576388</v>
      </c>
      <c r="U89" s="85">
        <v>88.274780979648881</v>
      </c>
      <c r="V89" s="85">
        <v>88.215626877476979</v>
      </c>
      <c r="W89" s="85">
        <v>88.05229860448695</v>
      </c>
      <c r="X89" s="85">
        <v>88.478274230032014</v>
      </c>
      <c r="Y89" s="85">
        <v>88.752859932818765</v>
      </c>
      <c r="Z89" s="85">
        <v>88.122972178880531</v>
      </c>
      <c r="AA89" s="85">
        <v>87.791331271010876</v>
      </c>
      <c r="AB89" s="85">
        <v>88.23700356160073</v>
      </c>
      <c r="AC89" s="85">
        <v>88.061677393694396</v>
      </c>
      <c r="AD89" s="85">
        <v>87.945997174382441</v>
      </c>
      <c r="AE89" s="85">
        <v>88.604373380301368</v>
      </c>
      <c r="AF89" s="85">
        <v>88.645452129749202</v>
      </c>
      <c r="AG89" s="85">
        <v>88.640221089593254</v>
      </c>
      <c r="AH89" s="85">
        <v>88.817999162106105</v>
      </c>
      <c r="AI89" s="85">
        <v>89.053402026115464</v>
      </c>
      <c r="AJ89" s="85">
        <v>88.449016795266132</v>
      </c>
      <c r="AK89" s="85">
        <v>88.373982882081407</v>
      </c>
      <c r="AL89" s="85">
        <v>87.761855859571924</v>
      </c>
      <c r="AM89" s="85">
        <v>88.618461538957263</v>
      </c>
      <c r="AN89" s="85">
        <v>88.421504003028303</v>
      </c>
      <c r="AO89" s="85">
        <v>88.483477309550338</v>
      </c>
      <c r="AP89" s="85">
        <v>88.190041723155502</v>
      </c>
      <c r="AQ89" s="85">
        <v>88.243274910641304</v>
      </c>
      <c r="AR89" s="85">
        <v>88.153256357540613</v>
      </c>
      <c r="AS89" s="85">
        <v>88.023676947364478</v>
      </c>
      <c r="AT89" s="85">
        <v>87.983414555531837</v>
      </c>
      <c r="AU89" s="85">
        <v>87.786348526076452</v>
      </c>
      <c r="AV89" s="85">
        <v>88.030729074745921</v>
      </c>
      <c r="AW89" s="85">
        <v>88.224151127437992</v>
      </c>
      <c r="AX89" s="85">
        <v>88.047138701994385</v>
      </c>
      <c r="AY89" s="85">
        <v>88.037944475274529</v>
      </c>
      <c r="AZ89" s="85">
        <v>88.206260748354524</v>
      </c>
      <c r="BA89" s="85">
        <v>88.064844922089719</v>
      </c>
      <c r="BB89" s="85">
        <v>88.116474383863249</v>
      </c>
    </row>
    <row r="90" spans="1:54" x14ac:dyDescent="0.25">
      <c r="A90" s="80" t="s">
        <v>146</v>
      </c>
      <c r="B90" s="80" t="s">
        <v>269</v>
      </c>
      <c r="C90" s="86">
        <v>3.9160839443488396</v>
      </c>
      <c r="D90" s="86">
        <v>3.9084246961145879</v>
      </c>
      <c r="E90" s="86">
        <v>3.9545707050474244</v>
      </c>
      <c r="F90" s="86">
        <v>3.937302255550569</v>
      </c>
      <c r="G90" s="86">
        <v>3.9312472312878732</v>
      </c>
      <c r="H90" s="86">
        <v>3.9278937683342865</v>
      </c>
      <c r="I90" s="86">
        <v>3.9331798852010857</v>
      </c>
      <c r="J90" s="86">
        <v>3.9272004385591899</v>
      </c>
      <c r="K90" s="86">
        <v>3.9205102348987397</v>
      </c>
      <c r="L90" s="86">
        <v>3.9187624194983823</v>
      </c>
      <c r="M90" s="86">
        <v>3.916853115107688</v>
      </c>
      <c r="N90" s="86">
        <v>3.9299249037042805</v>
      </c>
      <c r="O90" s="86">
        <v>3.9981189884467425</v>
      </c>
      <c r="P90" s="86">
        <v>3.9204222083801361</v>
      </c>
      <c r="Q90" s="86">
        <v>3.8968725978439323</v>
      </c>
      <c r="R90" s="86">
        <v>3.886925903389749</v>
      </c>
      <c r="S90" s="86">
        <v>3.910677387353755</v>
      </c>
      <c r="T90" s="86">
        <v>3.890299842459672</v>
      </c>
      <c r="U90" s="86">
        <v>3.870464888914869</v>
      </c>
      <c r="V90" s="86">
        <v>3.8720791974832802</v>
      </c>
      <c r="W90" s="86">
        <v>3.9135166381596385</v>
      </c>
      <c r="X90" s="86">
        <v>3.9641366294493627</v>
      </c>
      <c r="Y90" s="86">
        <v>3.9853838445100576</v>
      </c>
      <c r="Z90" s="86">
        <v>3.9253795934116829</v>
      </c>
      <c r="AA90" s="86">
        <v>3.8949178768590276</v>
      </c>
      <c r="AB90" s="86">
        <v>3.8785646901029973</v>
      </c>
      <c r="AC90" s="86">
        <v>3.8883556251219726</v>
      </c>
      <c r="AD90" s="86">
        <v>3.9118058003944447</v>
      </c>
      <c r="AE90" s="86">
        <v>3.9859472094909822</v>
      </c>
      <c r="AF90" s="86">
        <v>3.9606121626074904</v>
      </c>
      <c r="AG90" s="86">
        <v>4.0270543935702658</v>
      </c>
      <c r="AH90" s="86">
        <v>4.0978898655251106</v>
      </c>
      <c r="AI90" s="86">
        <v>4.0916638271527068</v>
      </c>
      <c r="AJ90" s="86">
        <v>3.9507354147806173</v>
      </c>
      <c r="AK90" s="86">
        <v>3.9493661860100442</v>
      </c>
      <c r="AL90" s="86">
        <v>3.9208373624189159</v>
      </c>
      <c r="AM90" s="86">
        <v>3.9399795482897431</v>
      </c>
      <c r="AN90" s="86">
        <v>3.9184833842903464</v>
      </c>
      <c r="AO90" s="86">
        <v>3.9009393855248189</v>
      </c>
      <c r="AP90" s="86">
        <v>3.9156449996370029</v>
      </c>
      <c r="AQ90" s="86">
        <v>3.9620759476290415</v>
      </c>
      <c r="AR90" s="86">
        <v>3.9717790907749433</v>
      </c>
      <c r="AS90" s="86">
        <v>3.9520105714924285</v>
      </c>
      <c r="AT90" s="86">
        <v>3.9301237514744796</v>
      </c>
      <c r="AU90" s="86">
        <v>3.9310672491600744</v>
      </c>
      <c r="AV90" s="86">
        <v>3.9916225709993465</v>
      </c>
      <c r="AW90" s="86">
        <v>3.9786850301544723</v>
      </c>
      <c r="AX90" s="86">
        <v>3.9461357158523667</v>
      </c>
      <c r="AY90" s="86">
        <v>3.9490580636260706</v>
      </c>
      <c r="AZ90" s="86">
        <v>3.9752501247068901</v>
      </c>
      <c r="BA90" s="86">
        <v>3.978678642299105</v>
      </c>
      <c r="BB90" s="86">
        <v>3.9768159772140077</v>
      </c>
    </row>
    <row r="91" spans="1:54" x14ac:dyDescent="0.25">
      <c r="A91" s="80" t="s">
        <v>131</v>
      </c>
      <c r="B91" s="80" t="s">
        <v>1</v>
      </c>
      <c r="C91" s="81">
        <v>6204.400672632456</v>
      </c>
      <c r="D91" s="81">
        <v>7200.0343651831154</v>
      </c>
      <c r="E91" s="81">
        <v>7422.0944010996818</v>
      </c>
      <c r="F91" s="81">
        <v>6583.8567940747735</v>
      </c>
      <c r="G91" s="81">
        <v>6744.4054051554203</v>
      </c>
      <c r="H91" s="81">
        <v>6601.9286571764942</v>
      </c>
      <c r="I91" s="81">
        <v>6422.5513441026214</v>
      </c>
      <c r="J91" s="81">
        <v>6519.3150551176068</v>
      </c>
      <c r="K91" s="81">
        <v>6036.116548125744</v>
      </c>
      <c r="L91" s="81">
        <v>7625.0031388294701</v>
      </c>
      <c r="M91" s="81">
        <v>7173.9875821852684</v>
      </c>
      <c r="N91" s="81">
        <v>7326.3223884105682</v>
      </c>
      <c r="O91" s="81">
        <v>7739.4063101160527</v>
      </c>
      <c r="P91" s="81">
        <v>8045.1824540972711</v>
      </c>
      <c r="Q91" s="81">
        <v>7051.2771600103379</v>
      </c>
      <c r="R91" s="81">
        <v>5586.2684069144725</v>
      </c>
      <c r="S91" s="81">
        <v>6652.514634093046</v>
      </c>
      <c r="T91" s="81">
        <v>7987.6208601009848</v>
      </c>
      <c r="U91" s="81">
        <v>8153.4861863946917</v>
      </c>
      <c r="V91" s="81">
        <v>7600.254356744289</v>
      </c>
      <c r="W91" s="81">
        <v>6960.8666952967642</v>
      </c>
      <c r="X91" s="81">
        <v>7674.9707944893835</v>
      </c>
      <c r="Y91" s="81">
        <v>6328.1647675478462</v>
      </c>
      <c r="Z91" s="81">
        <v>5911.0274735820294</v>
      </c>
      <c r="AA91" s="81">
        <v>6323.2141136133669</v>
      </c>
      <c r="AB91" s="81">
        <v>6511.6382432901855</v>
      </c>
      <c r="AC91" s="81">
        <v>6305.5016029322151</v>
      </c>
      <c r="AD91" s="81">
        <v>6397.4110982096199</v>
      </c>
      <c r="AE91" s="81">
        <v>7985.5162156963352</v>
      </c>
      <c r="AF91" s="81">
        <v>8179.2881357848646</v>
      </c>
      <c r="AG91" s="81">
        <v>7726.7121492660044</v>
      </c>
      <c r="AH91" s="81">
        <v>6477.7675189721585</v>
      </c>
      <c r="AI91" s="81">
        <v>6974.7365987980365</v>
      </c>
      <c r="AJ91" s="81">
        <v>7372.7843372809884</v>
      </c>
      <c r="AK91" s="81">
        <v>6722.6403487360476</v>
      </c>
      <c r="AL91" s="81">
        <v>6529.9055081117149</v>
      </c>
      <c r="AM91" s="81">
        <v>6582.6168967890735</v>
      </c>
      <c r="AN91" s="81">
        <v>7160.2391477560996</v>
      </c>
      <c r="AO91" s="81">
        <v>6568.4749735546111</v>
      </c>
      <c r="AP91" s="81">
        <v>1716.8638650012017</v>
      </c>
      <c r="AQ91" s="81">
        <v>222.24991052031518</v>
      </c>
      <c r="AR91" s="81">
        <v>280.51351222038267</v>
      </c>
      <c r="AS91" s="81">
        <v>330.21485319495201</v>
      </c>
      <c r="AT91" s="81">
        <v>270.68100041389465</v>
      </c>
      <c r="AU91" s="81">
        <v>225.71597149372101</v>
      </c>
      <c r="AV91" s="81">
        <v>394.59834968090058</v>
      </c>
      <c r="AW91" s="81">
        <v>474.52891900777814</v>
      </c>
      <c r="AX91" s="81">
        <v>357.35936807513235</v>
      </c>
      <c r="AY91" s="81">
        <v>175.79035815954208</v>
      </c>
      <c r="AZ91" s="81">
        <v>273.71131722092628</v>
      </c>
      <c r="BA91" s="81">
        <v>288.18188106298447</v>
      </c>
      <c r="BB91" s="81">
        <v>380.72404524803164</v>
      </c>
    </row>
    <row r="92" spans="1:54" x14ac:dyDescent="0.25">
      <c r="A92" s="80" t="s">
        <v>131</v>
      </c>
      <c r="B92" s="80" t="s">
        <v>40</v>
      </c>
      <c r="C92" s="81">
        <v>6566.8379878401756</v>
      </c>
      <c r="D92" s="81">
        <v>6430.1493842017653</v>
      </c>
      <c r="E92" s="81">
        <v>6398.7347786533828</v>
      </c>
      <c r="F92" s="81">
        <v>5748.6177033293243</v>
      </c>
      <c r="G92" s="81">
        <v>5845.3906864488126</v>
      </c>
      <c r="H92" s="81">
        <v>6307.6864567708972</v>
      </c>
      <c r="I92" s="81">
        <v>5557.1010148918631</v>
      </c>
      <c r="J92" s="81">
        <v>4674.0845805585386</v>
      </c>
      <c r="K92" s="81">
        <v>5792.4742503178122</v>
      </c>
      <c r="L92" s="81">
        <v>5770.4497773981093</v>
      </c>
      <c r="M92" s="81">
        <v>5156.5959369575976</v>
      </c>
      <c r="N92" s="81">
        <v>5100.8164490640165</v>
      </c>
      <c r="O92" s="81">
        <v>5789.4711009716984</v>
      </c>
      <c r="P92" s="81">
        <v>6126.2281933665272</v>
      </c>
      <c r="Q92" s="81">
        <v>5869.912690643072</v>
      </c>
      <c r="R92" s="81">
        <v>6552.8727501487729</v>
      </c>
      <c r="S92" s="81">
        <v>6396.3535452592369</v>
      </c>
      <c r="T92" s="81">
        <v>6825.5331896400448</v>
      </c>
      <c r="U92" s="81">
        <v>5788.6720804142951</v>
      </c>
      <c r="V92" s="81">
        <v>6541.2292315328123</v>
      </c>
      <c r="W92" s="81">
        <v>5700.9274403119089</v>
      </c>
      <c r="X92" s="81">
        <v>6482.7438129317761</v>
      </c>
      <c r="Y92" s="81">
        <v>5889.9330928564068</v>
      </c>
      <c r="Z92" s="81">
        <v>5916.1494579279424</v>
      </c>
      <c r="AA92" s="81">
        <v>5949.1821116125584</v>
      </c>
      <c r="AB92" s="81">
        <v>5988.7001327633861</v>
      </c>
      <c r="AC92" s="81">
        <v>5928.779761272669</v>
      </c>
      <c r="AD92" s="81">
        <v>6207.3328460383418</v>
      </c>
      <c r="AE92" s="81">
        <v>7892.4897746014594</v>
      </c>
      <c r="AF92" s="81">
        <v>7543.8171485102175</v>
      </c>
      <c r="AG92" s="81">
        <v>7510.8165875315663</v>
      </c>
      <c r="AH92" s="81">
        <v>7420.5230663311486</v>
      </c>
      <c r="AI92" s="81">
        <v>7680.7147057342527</v>
      </c>
      <c r="AJ92" s="81">
        <v>7077.0821334517004</v>
      </c>
      <c r="AK92" s="81">
        <v>7233.2785384011268</v>
      </c>
      <c r="AL92" s="81">
        <v>6870.5233069312571</v>
      </c>
      <c r="AM92" s="81">
        <v>7206.0229231131079</v>
      </c>
      <c r="AN92" s="81">
        <v>8173.1846079504494</v>
      </c>
      <c r="AO92" s="81">
        <v>7588.4370516192912</v>
      </c>
      <c r="AP92" s="81">
        <v>7020.6180799758431</v>
      </c>
      <c r="AQ92" s="81">
        <v>7006.7205292689796</v>
      </c>
      <c r="AR92" s="81">
        <v>8839.1593464756006</v>
      </c>
      <c r="AS92" s="81">
        <v>7018.8306001543997</v>
      </c>
      <c r="AT92" s="81">
        <v>7952.0471337461468</v>
      </c>
      <c r="AU92" s="81">
        <v>7491.6495589733122</v>
      </c>
      <c r="AV92" s="81">
        <v>7880.7994727373125</v>
      </c>
      <c r="AW92" s="81">
        <v>7763.575761142969</v>
      </c>
      <c r="AX92" s="81">
        <v>6516.1980231487751</v>
      </c>
      <c r="AY92" s="81">
        <v>6490.3551160907746</v>
      </c>
      <c r="AZ92" s="81">
        <v>7206.4587038946156</v>
      </c>
      <c r="BA92" s="81">
        <v>6384.7256512594222</v>
      </c>
      <c r="BB92" s="81">
        <v>6156.9829503715036</v>
      </c>
    </row>
    <row r="93" spans="1:54" x14ac:dyDescent="0.25">
      <c r="A93" s="80" t="s">
        <v>131</v>
      </c>
      <c r="B93" s="80" t="s">
        <v>95</v>
      </c>
      <c r="C93" s="81">
        <v>8726.7681876254082</v>
      </c>
      <c r="D93" s="81">
        <v>8002.7649597918989</v>
      </c>
      <c r="E93" s="81">
        <v>8860.7906825053687</v>
      </c>
      <c r="F93" s="81">
        <v>7781.4440351617341</v>
      </c>
      <c r="G93" s="81">
        <v>7721.7739520597461</v>
      </c>
      <c r="H93" s="81">
        <v>8376.6483545136452</v>
      </c>
      <c r="I93" s="81">
        <v>8393.7374940550326</v>
      </c>
      <c r="J93" s="81">
        <v>8628.1030050981044</v>
      </c>
      <c r="K93" s="81">
        <v>8030.0718141329289</v>
      </c>
      <c r="L93" s="81">
        <v>9593.4292689204212</v>
      </c>
      <c r="M93" s="81">
        <v>9081.0950326848033</v>
      </c>
      <c r="N93" s="81">
        <v>9614.2950105321415</v>
      </c>
      <c r="O93" s="81">
        <v>9302.795431456565</v>
      </c>
      <c r="P93" s="81">
        <v>9679.5262548935407</v>
      </c>
      <c r="Q93" s="81">
        <v>9487.4350398564347</v>
      </c>
      <c r="R93" s="81">
        <v>10931.648443187476</v>
      </c>
      <c r="S93" s="81">
        <v>10093.181661133765</v>
      </c>
      <c r="T93" s="81">
        <v>11800.579665974379</v>
      </c>
      <c r="U93" s="81">
        <v>10813.67326276064</v>
      </c>
      <c r="V93" s="81">
        <v>11935.394824970961</v>
      </c>
      <c r="W93" s="81">
        <v>12555.003911281825</v>
      </c>
      <c r="X93" s="81">
        <v>12330.478079247474</v>
      </c>
      <c r="Y93" s="81">
        <v>10676.196707024574</v>
      </c>
      <c r="Z93" s="81">
        <v>14033.135482100248</v>
      </c>
      <c r="AA93" s="81">
        <v>11259.788531349897</v>
      </c>
      <c r="AB93" s="81">
        <v>11717.93422671914</v>
      </c>
      <c r="AC93" s="81">
        <v>12213.00561482191</v>
      </c>
      <c r="AD93" s="81">
        <v>13479.564903113842</v>
      </c>
      <c r="AE93" s="81">
        <v>13886.858517992496</v>
      </c>
      <c r="AF93" s="81">
        <v>13812.233711442947</v>
      </c>
      <c r="AG93" s="81">
        <v>14461.723043005466</v>
      </c>
      <c r="AH93" s="81">
        <v>14149.695823287964</v>
      </c>
      <c r="AI93" s="81">
        <v>14740.343521355391</v>
      </c>
      <c r="AJ93" s="81">
        <v>15523.791565591097</v>
      </c>
      <c r="AK93" s="81">
        <v>15467.128446661234</v>
      </c>
      <c r="AL93" s="81">
        <v>15945.86593240261</v>
      </c>
      <c r="AM93" s="81">
        <v>15773.133022891283</v>
      </c>
      <c r="AN93" s="81">
        <v>16439.621239460706</v>
      </c>
      <c r="AO93" s="81">
        <v>15964.293906960487</v>
      </c>
      <c r="AP93" s="81">
        <v>11174.000776168108</v>
      </c>
      <c r="AQ93" s="81">
        <v>9649.7263073956965</v>
      </c>
      <c r="AR93" s="81">
        <v>7233.8501096093651</v>
      </c>
      <c r="AS93" s="81">
        <v>5615.2617829477786</v>
      </c>
      <c r="AT93" s="81">
        <v>6489.6396751320362</v>
      </c>
      <c r="AU93" s="81">
        <v>5617.4092476260666</v>
      </c>
      <c r="AV93" s="81">
        <v>15803.496095728875</v>
      </c>
      <c r="AW93" s="81">
        <v>22853.521306712628</v>
      </c>
      <c r="AX93" s="81">
        <v>19014.759300317764</v>
      </c>
      <c r="AY93" s="81">
        <v>16548.617050265075</v>
      </c>
      <c r="AZ93" s="81">
        <v>14719.619430850744</v>
      </c>
      <c r="BA93" s="81">
        <v>9616.4534746444224</v>
      </c>
      <c r="BB93" s="81">
        <v>9818.7347418010231</v>
      </c>
    </row>
    <row r="94" spans="1:54" x14ac:dyDescent="0.25">
      <c r="A94" s="80" t="s">
        <v>131</v>
      </c>
      <c r="B94" s="80" t="s">
        <v>96</v>
      </c>
      <c r="C94" s="81">
        <v>6835.3537930238244</v>
      </c>
      <c r="D94" s="81">
        <v>6912.8614357638362</v>
      </c>
      <c r="E94" s="81">
        <v>7177.7474161040782</v>
      </c>
      <c r="F94" s="81">
        <v>6827.4994862437252</v>
      </c>
      <c r="G94" s="81">
        <v>7770.917150943279</v>
      </c>
      <c r="H94" s="81">
        <v>7217.7809930729863</v>
      </c>
      <c r="I94" s="81">
        <v>7186.2974172830582</v>
      </c>
      <c r="J94" s="81">
        <v>7278.7560029351707</v>
      </c>
      <c r="K94" s="81">
        <v>7586.9810812497135</v>
      </c>
      <c r="L94" s="81">
        <v>7667.1838054299351</v>
      </c>
      <c r="M94" s="81">
        <v>7885.5282128858562</v>
      </c>
      <c r="N94" s="81">
        <v>8016.1348070454596</v>
      </c>
      <c r="O94" s="81">
        <v>8335.5457798671723</v>
      </c>
      <c r="P94" s="81">
        <v>8435.7424367499352</v>
      </c>
      <c r="Q94" s="81">
        <v>8615.8476534855363</v>
      </c>
      <c r="R94" s="81">
        <v>9021.5757917821411</v>
      </c>
      <c r="S94" s="81">
        <v>9243.8959426343445</v>
      </c>
      <c r="T94" s="81">
        <v>8229.845302255153</v>
      </c>
      <c r="U94" s="81">
        <v>7744.3012471103666</v>
      </c>
      <c r="V94" s="81">
        <v>8193.1908488082881</v>
      </c>
      <c r="W94" s="81">
        <v>8105.6610376203062</v>
      </c>
      <c r="X94" s="81">
        <v>9318.2998046600824</v>
      </c>
      <c r="Y94" s="81">
        <v>10348.133594385385</v>
      </c>
      <c r="Z94" s="81">
        <v>8778.5551024222368</v>
      </c>
      <c r="AA94" s="81">
        <v>9525.2168812763684</v>
      </c>
      <c r="AB94" s="81">
        <v>9331.7577932786935</v>
      </c>
      <c r="AC94" s="81">
        <v>10128.243091170787</v>
      </c>
      <c r="AD94" s="81">
        <v>10496.503639467956</v>
      </c>
      <c r="AE94" s="81">
        <v>10970.024083136321</v>
      </c>
      <c r="AF94" s="81">
        <v>11441.098818666935</v>
      </c>
      <c r="AG94" s="81">
        <v>11840.182259572744</v>
      </c>
      <c r="AH94" s="81">
        <v>10428.031342331171</v>
      </c>
      <c r="AI94" s="81">
        <v>10474.678311220407</v>
      </c>
      <c r="AJ94" s="81">
        <v>10460.760815327167</v>
      </c>
      <c r="AK94" s="81">
        <v>10465.789070650339</v>
      </c>
      <c r="AL94" s="81">
        <v>10559.938533980847</v>
      </c>
      <c r="AM94" s="81">
        <v>10702.316857522726</v>
      </c>
      <c r="AN94" s="81">
        <v>11330.554184547662</v>
      </c>
      <c r="AO94" s="81">
        <v>10105.182192130089</v>
      </c>
      <c r="AP94" s="81">
        <v>10499.964401016236</v>
      </c>
      <c r="AQ94" s="81">
        <v>10349.373902606963</v>
      </c>
      <c r="AR94" s="81">
        <v>9987.5112137329579</v>
      </c>
      <c r="AS94" s="81">
        <v>10116.025184940099</v>
      </c>
      <c r="AT94" s="81">
        <v>9451.5041435599323</v>
      </c>
      <c r="AU94" s="81">
        <v>9832.0722288024426</v>
      </c>
      <c r="AV94" s="81">
        <v>10011.105286583901</v>
      </c>
      <c r="AW94" s="81">
        <v>9397.623147659302</v>
      </c>
      <c r="AX94" s="81">
        <v>9344.593492873908</v>
      </c>
      <c r="AY94" s="81">
        <v>8692.2710865616791</v>
      </c>
      <c r="AZ94" s="81">
        <v>9100.2838348591322</v>
      </c>
      <c r="BA94" s="81">
        <v>8432.468125078678</v>
      </c>
      <c r="BB94" s="81">
        <v>8022.0176416265967</v>
      </c>
    </row>
    <row r="95" spans="1:54" x14ac:dyDescent="0.25">
      <c r="A95" s="80" t="s">
        <v>131</v>
      </c>
      <c r="B95" s="80" t="s">
        <v>10</v>
      </c>
      <c r="C95" s="83">
        <v>1719.205950861005</v>
      </c>
      <c r="D95" s="83">
        <v>1633.3414113558454</v>
      </c>
      <c r="E95" s="83">
        <v>1677.7604462377267</v>
      </c>
      <c r="F95" s="83">
        <v>1450.5710027217865</v>
      </c>
      <c r="G95" s="83">
        <v>1459.9079183340073</v>
      </c>
      <c r="H95" s="83">
        <v>1475.1664873279929</v>
      </c>
      <c r="I95" s="83">
        <v>1432.0889792487083</v>
      </c>
      <c r="J95" s="83">
        <v>1479.0447977434819</v>
      </c>
      <c r="K95" s="83">
        <v>1376.5373429900837</v>
      </c>
      <c r="L95" s="83">
        <v>1658.9799688367084</v>
      </c>
      <c r="M95" s="83">
        <v>1546.250523686409</v>
      </c>
      <c r="N95" s="83">
        <v>1588.2154596542705</v>
      </c>
      <c r="O95" s="83">
        <v>1691.3053061717833</v>
      </c>
      <c r="P95" s="83">
        <v>1795.8843205859075</v>
      </c>
      <c r="Q95" s="83">
        <v>1533.7724052764167</v>
      </c>
      <c r="R95" s="83">
        <v>1307.8343372260701</v>
      </c>
      <c r="S95" s="83">
        <v>1467.343369603157</v>
      </c>
      <c r="T95" s="83">
        <v>1848.0571246147156</v>
      </c>
      <c r="U95" s="83">
        <v>1842.7132623195648</v>
      </c>
      <c r="V95" s="83">
        <v>1732.0314675569534</v>
      </c>
      <c r="W95" s="83">
        <v>1623.2278975996751</v>
      </c>
      <c r="X95" s="83">
        <v>1787.105863571167</v>
      </c>
      <c r="Y95" s="83">
        <v>1381.0423855781555</v>
      </c>
      <c r="Z95" s="83">
        <v>1264.4881768226624</v>
      </c>
      <c r="AA95" s="83">
        <v>1351.97921214382</v>
      </c>
      <c r="AB95" s="83">
        <v>1393.8175156116486</v>
      </c>
      <c r="AC95" s="83">
        <v>1362.0043120581245</v>
      </c>
      <c r="AD95" s="83">
        <v>1343.8541365861893</v>
      </c>
      <c r="AE95" s="83">
        <v>1674.7999473810196</v>
      </c>
      <c r="AF95" s="83">
        <v>1736.0903488397598</v>
      </c>
      <c r="AG95" s="83">
        <v>1646.9597184658051</v>
      </c>
      <c r="AH95" s="83">
        <v>1388.4469339629004</v>
      </c>
      <c r="AI95" s="83">
        <v>1473.0361658356414</v>
      </c>
      <c r="AJ95" s="83">
        <v>1530.698108792305</v>
      </c>
      <c r="AK95" s="83">
        <v>1413.5112257003784</v>
      </c>
      <c r="AL95" s="83">
        <v>1396.0954096317291</v>
      </c>
      <c r="AM95" s="83">
        <v>1403.9766023159027</v>
      </c>
      <c r="AN95" s="83">
        <v>1544.4051836609683</v>
      </c>
      <c r="AO95" s="83">
        <v>1430.5724941492081</v>
      </c>
      <c r="AP95" s="83">
        <v>406.86964806348374</v>
      </c>
      <c r="AQ95" s="83">
        <v>69.865102004660656</v>
      </c>
      <c r="AR95" s="83">
        <v>71.723743200302124</v>
      </c>
      <c r="AS95" s="83">
        <v>77.882240533828735</v>
      </c>
      <c r="AT95" s="83">
        <v>71.525344967842102</v>
      </c>
      <c r="AU95" s="83">
        <v>73.200234432383809</v>
      </c>
      <c r="AV95" s="83">
        <v>158.97539805164888</v>
      </c>
      <c r="AW95" s="83">
        <v>111.3009432554245</v>
      </c>
      <c r="AX95" s="83">
        <v>121.66330720839323</v>
      </c>
      <c r="AY95" s="83">
        <v>59.355480504701973</v>
      </c>
      <c r="AZ95" s="83">
        <v>80.338599552474278</v>
      </c>
      <c r="BA95" s="83">
        <v>121.64396044056804</v>
      </c>
      <c r="BB95" s="83">
        <v>109.4044828414917</v>
      </c>
    </row>
    <row r="96" spans="1:54" x14ac:dyDescent="0.25">
      <c r="A96" s="80" t="s">
        <v>131</v>
      </c>
      <c r="B96" s="80" t="s">
        <v>97</v>
      </c>
      <c r="C96" s="83">
        <v>1936.9404395570118</v>
      </c>
      <c r="D96" s="83">
        <v>2020.8819782897858</v>
      </c>
      <c r="E96" s="83">
        <v>2024.7003233329299</v>
      </c>
      <c r="F96" s="83">
        <v>1841.432610923089</v>
      </c>
      <c r="G96" s="83">
        <v>1833.8424981630778</v>
      </c>
      <c r="H96" s="83">
        <v>2066.2218973551467</v>
      </c>
      <c r="I96" s="83">
        <v>1828.7913256254906</v>
      </c>
      <c r="J96" s="83">
        <v>1469.0418592230126</v>
      </c>
      <c r="K96" s="83">
        <v>2085.6109459928475</v>
      </c>
      <c r="L96" s="83">
        <v>1862.9347830013789</v>
      </c>
      <c r="M96" s="83">
        <v>1634.3639387704006</v>
      </c>
      <c r="N96" s="83">
        <v>1616.3864023503172</v>
      </c>
      <c r="O96" s="83">
        <v>1823.2693575262526</v>
      </c>
      <c r="P96" s="83">
        <v>1933.1592885908731</v>
      </c>
      <c r="Q96" s="83">
        <v>1845.3453532419073</v>
      </c>
      <c r="R96" s="83">
        <v>2024.2836472794384</v>
      </c>
      <c r="S96" s="83">
        <v>1893.5899727068363</v>
      </c>
      <c r="T96" s="83">
        <v>1966.4670762105875</v>
      </c>
      <c r="U96" s="83">
        <v>1656.7277658191338</v>
      </c>
      <c r="V96" s="83">
        <v>2152.4096920199986</v>
      </c>
      <c r="W96" s="83">
        <v>1675.9373621048405</v>
      </c>
      <c r="X96" s="83">
        <v>1881.8103956801936</v>
      </c>
      <c r="Y96" s="83">
        <v>1686.9394662805958</v>
      </c>
      <c r="Z96" s="83">
        <v>1724.2342693445537</v>
      </c>
      <c r="AA96" s="83">
        <v>1689.34009776212</v>
      </c>
      <c r="AB96" s="83">
        <v>1673.182265231254</v>
      </c>
      <c r="AC96" s="83">
        <v>1651.3183816586193</v>
      </c>
      <c r="AD96" s="83">
        <v>1686.138913894795</v>
      </c>
      <c r="AE96" s="83">
        <v>2252.8380434829496</v>
      </c>
      <c r="AF96" s="83">
        <v>2091.3133996442239</v>
      </c>
      <c r="AG96" s="83">
        <v>2127.1765765276932</v>
      </c>
      <c r="AH96" s="83">
        <v>2130.7333364143383</v>
      </c>
      <c r="AI96" s="83">
        <v>2114.4027462005615</v>
      </c>
      <c r="AJ96" s="83">
        <v>1950.7452780158478</v>
      </c>
      <c r="AK96" s="83">
        <v>2093.0201774884008</v>
      </c>
      <c r="AL96" s="83">
        <v>1946.9964947002172</v>
      </c>
      <c r="AM96" s="83">
        <v>2030.7306966781616</v>
      </c>
      <c r="AN96" s="83">
        <v>2340.0583407792483</v>
      </c>
      <c r="AO96" s="83">
        <v>2122.2527107057622</v>
      </c>
      <c r="AP96" s="83">
        <v>1980.4925557135616</v>
      </c>
      <c r="AQ96" s="83">
        <v>1964.8817696267929</v>
      </c>
      <c r="AR96" s="83">
        <v>2519.6683286001962</v>
      </c>
      <c r="AS96" s="83">
        <v>2112.5292697393384</v>
      </c>
      <c r="AT96" s="83">
        <v>2357.8489472814113</v>
      </c>
      <c r="AU96" s="83">
        <v>2144.9956697225571</v>
      </c>
      <c r="AV96" s="83">
        <v>2206.8317472934723</v>
      </c>
      <c r="AW96" s="83">
        <v>2287.923403413964</v>
      </c>
      <c r="AX96" s="83">
        <v>1824.2120115756989</v>
      </c>
      <c r="AY96" s="83">
        <v>1897.5493701251908</v>
      </c>
      <c r="AZ96" s="83">
        <v>2149.6026312989852</v>
      </c>
      <c r="BA96" s="83">
        <v>1820.2881223828701</v>
      </c>
      <c r="BB96" s="83">
        <v>1726.0589460134506</v>
      </c>
    </row>
    <row r="97" spans="1:54" x14ac:dyDescent="0.25">
      <c r="A97" s="80" t="s">
        <v>131</v>
      </c>
      <c r="B97" s="80" t="s">
        <v>98</v>
      </c>
      <c r="C97" s="83">
        <v>2925.6541725605243</v>
      </c>
      <c r="D97" s="83">
        <v>2748.3866656562645</v>
      </c>
      <c r="E97" s="83">
        <v>3057.5671806043474</v>
      </c>
      <c r="F97" s="83">
        <v>2747.5742422442963</v>
      </c>
      <c r="G97" s="83">
        <v>2639.0149786439688</v>
      </c>
      <c r="H97" s="83">
        <v>2820.7877862186006</v>
      </c>
      <c r="I97" s="83">
        <v>2860.7785184809372</v>
      </c>
      <c r="J97" s="83">
        <v>3057.8362610208324</v>
      </c>
      <c r="K97" s="83">
        <v>2696.6371755440964</v>
      </c>
      <c r="L97" s="83">
        <v>3212.6136860842744</v>
      </c>
      <c r="M97" s="83">
        <v>3064.1662575539453</v>
      </c>
      <c r="N97" s="83">
        <v>3222.860925419423</v>
      </c>
      <c r="O97" s="83">
        <v>3132.5127091227723</v>
      </c>
      <c r="P97" s="83">
        <v>3301.2335583573367</v>
      </c>
      <c r="Q97" s="83">
        <v>3271.8154037278218</v>
      </c>
      <c r="R97" s="83">
        <v>3763.5587405651504</v>
      </c>
      <c r="S97" s="83">
        <v>3465.8307166824757</v>
      </c>
      <c r="T97" s="83">
        <v>3916.2614622802721</v>
      </c>
      <c r="U97" s="83">
        <v>3649.2505355282328</v>
      </c>
      <c r="V97" s="83">
        <v>3967.8000230033904</v>
      </c>
      <c r="W97" s="83">
        <v>4283.284630209424</v>
      </c>
      <c r="X97" s="83">
        <v>4150.8619368750697</v>
      </c>
      <c r="Y97" s="83">
        <v>3632.7341622615349</v>
      </c>
      <c r="Z97" s="83">
        <v>4649.3987863319526</v>
      </c>
      <c r="AA97" s="83">
        <v>3852.020417477911</v>
      </c>
      <c r="AB97" s="83">
        <v>3903.965736109094</v>
      </c>
      <c r="AC97" s="83">
        <v>4126.7136612315608</v>
      </c>
      <c r="AD97" s="83">
        <v>4462.0871439461334</v>
      </c>
      <c r="AE97" s="83">
        <v>4560.4808995035764</v>
      </c>
      <c r="AF97" s="83">
        <v>4687.708621401589</v>
      </c>
      <c r="AG97" s="83">
        <v>4851.6240663044364</v>
      </c>
      <c r="AH97" s="83">
        <v>4816.065824535558</v>
      </c>
      <c r="AI97" s="83">
        <v>5071.2802187510688</v>
      </c>
      <c r="AJ97" s="83">
        <v>5265.2331075099964</v>
      </c>
      <c r="AK97" s="83">
        <v>5847.5821080449123</v>
      </c>
      <c r="AL97" s="83">
        <v>5673.9962934376499</v>
      </c>
      <c r="AM97" s="83">
        <v>5801.3712657910792</v>
      </c>
      <c r="AN97" s="83">
        <v>5890.664778587844</v>
      </c>
      <c r="AO97" s="83">
        <v>5537.1384833487318</v>
      </c>
      <c r="AP97" s="83">
        <v>3824.5980283473837</v>
      </c>
      <c r="AQ97" s="83">
        <v>3127.6102854045971</v>
      </c>
      <c r="AR97" s="83">
        <v>2310.210100462245</v>
      </c>
      <c r="AS97" s="83">
        <v>1755.1522797786538</v>
      </c>
      <c r="AT97" s="83">
        <v>2082.2620492619135</v>
      </c>
      <c r="AU97" s="83">
        <v>1801.7385271355577</v>
      </c>
      <c r="AV97" s="83">
        <v>6566.8073156685377</v>
      </c>
      <c r="AW97" s="83">
        <v>13758.299408073413</v>
      </c>
      <c r="AX97" s="83">
        <v>10664.413335115431</v>
      </c>
      <c r="AY97" s="83">
        <v>10725.826062940852</v>
      </c>
      <c r="AZ97" s="83">
        <v>9633.361569374576</v>
      </c>
      <c r="BA97" s="83">
        <v>3520.4956004577402</v>
      </c>
      <c r="BB97" s="83">
        <v>4827.9018945123944</v>
      </c>
    </row>
    <row r="98" spans="1:54" x14ac:dyDescent="0.25">
      <c r="A98" s="80" t="s">
        <v>131</v>
      </c>
      <c r="B98" s="80" t="s">
        <v>99</v>
      </c>
      <c r="C98" s="83">
        <v>2640.4458545420134</v>
      </c>
      <c r="D98" s="83">
        <v>2651.4381408803069</v>
      </c>
      <c r="E98" s="83">
        <v>2496.7717116547078</v>
      </c>
      <c r="F98" s="83">
        <v>2425.3629870074487</v>
      </c>
      <c r="G98" s="83">
        <v>2758.2473565193745</v>
      </c>
      <c r="H98" s="83">
        <v>2550.8952769799403</v>
      </c>
      <c r="I98" s="83">
        <v>2680.3532457797546</v>
      </c>
      <c r="J98" s="83">
        <v>2794.7109018728761</v>
      </c>
      <c r="K98" s="83">
        <v>2721.3931715898807</v>
      </c>
      <c r="L98" s="83">
        <v>2680.560018624963</v>
      </c>
      <c r="M98" s="83">
        <v>2798.2919264926268</v>
      </c>
      <c r="N98" s="83">
        <v>2821.9271906047593</v>
      </c>
      <c r="O98" s="83">
        <v>2869.1763917124226</v>
      </c>
      <c r="P98" s="83">
        <v>3036.2201874346197</v>
      </c>
      <c r="Q98" s="83">
        <v>3031.1302642467622</v>
      </c>
      <c r="R98" s="83">
        <v>3173.8450850763702</v>
      </c>
      <c r="S98" s="83">
        <v>3192.1733668489223</v>
      </c>
      <c r="T98" s="83">
        <v>2911.5649970533773</v>
      </c>
      <c r="U98" s="83">
        <v>2666.7808168629972</v>
      </c>
      <c r="V98" s="83">
        <v>2824.767929250831</v>
      </c>
      <c r="W98" s="83">
        <v>2822.4103583244537</v>
      </c>
      <c r="X98" s="83">
        <v>3230.1158302753943</v>
      </c>
      <c r="Y98" s="83">
        <v>3558.1343034193087</v>
      </c>
      <c r="Z98" s="83">
        <v>3120.7239675221776</v>
      </c>
      <c r="AA98" s="83">
        <v>3333.670714055525</v>
      </c>
      <c r="AB98" s="83">
        <v>3239.1434308048606</v>
      </c>
      <c r="AC98" s="83">
        <v>3492.7029439690332</v>
      </c>
      <c r="AD98" s="83">
        <v>3606.7068399397904</v>
      </c>
      <c r="AE98" s="83">
        <v>3811.394020584431</v>
      </c>
      <c r="AF98" s="83">
        <v>4083.4436319484366</v>
      </c>
      <c r="AG98" s="83">
        <v>4102.260051631938</v>
      </c>
      <c r="AH98" s="83">
        <v>3694.016645110275</v>
      </c>
      <c r="AI98" s="83">
        <v>3682.3620603605059</v>
      </c>
      <c r="AJ98" s="83">
        <v>3677.187223903089</v>
      </c>
      <c r="AK98" s="83">
        <v>3684.2403064560131</v>
      </c>
      <c r="AL98" s="83">
        <v>3644.7502199220739</v>
      </c>
      <c r="AM98" s="83">
        <v>3752.8684661980296</v>
      </c>
      <c r="AN98" s="83">
        <v>3929.7350126253618</v>
      </c>
      <c r="AO98" s="83">
        <v>3476.7754895051139</v>
      </c>
      <c r="AP98" s="83">
        <v>3701.8692981992713</v>
      </c>
      <c r="AQ98" s="83">
        <v>3676.7484940375243</v>
      </c>
      <c r="AR98" s="83">
        <v>3425.9719284009152</v>
      </c>
      <c r="AS98" s="83">
        <v>3553.0093283055744</v>
      </c>
      <c r="AT98" s="83">
        <v>3286.8432132531298</v>
      </c>
      <c r="AU98" s="83">
        <v>3381.1607497575314</v>
      </c>
      <c r="AV98" s="83">
        <v>3468.361534045252</v>
      </c>
      <c r="AW98" s="83">
        <v>3105.1722801727046</v>
      </c>
      <c r="AX98" s="83">
        <v>3132.9876149796469</v>
      </c>
      <c r="AY98" s="83">
        <v>2885.2445769365795</v>
      </c>
      <c r="AZ98" s="83">
        <v>3030.2401509375236</v>
      </c>
      <c r="BA98" s="83">
        <v>2775.6449114510224</v>
      </c>
      <c r="BB98" s="83">
        <v>2694.3845121611894</v>
      </c>
    </row>
    <row r="99" spans="1:54" x14ac:dyDescent="0.25">
      <c r="A99" s="80" t="s">
        <v>131</v>
      </c>
      <c r="B99" s="80" t="s">
        <v>4</v>
      </c>
      <c r="C99" s="83">
        <v>604.81439010696579</v>
      </c>
      <c r="D99" s="83">
        <v>580.2625986260939</v>
      </c>
      <c r="E99" s="83">
        <v>604.73104701819796</v>
      </c>
      <c r="F99" s="83">
        <v>557.33737878720206</v>
      </c>
      <c r="G99" s="83">
        <v>568.858807156328</v>
      </c>
      <c r="H99" s="83">
        <v>477.92462130134868</v>
      </c>
      <c r="I99" s="83">
        <v>548.65272834231803</v>
      </c>
      <c r="J99" s="83">
        <v>583.8816901159272</v>
      </c>
      <c r="K99" s="83">
        <v>510.84181766495385</v>
      </c>
      <c r="L99" s="83">
        <v>644.17796805907699</v>
      </c>
      <c r="M99" s="83">
        <v>593.49296073455832</v>
      </c>
      <c r="N99" s="83">
        <v>595.44351147201553</v>
      </c>
      <c r="O99" s="83">
        <v>643.38287736058112</v>
      </c>
      <c r="P99" s="83">
        <v>689.15615441400132</v>
      </c>
      <c r="Q99" s="83">
        <v>555.44852279016129</v>
      </c>
      <c r="R99" s="83">
        <v>534.32526578385648</v>
      </c>
      <c r="S99" s="83">
        <v>465.69622683979168</v>
      </c>
      <c r="T99" s="83">
        <v>597.34809936469617</v>
      </c>
      <c r="U99" s="83">
        <v>674.72606949551061</v>
      </c>
      <c r="V99" s="83">
        <v>597.17027008289631</v>
      </c>
      <c r="W99" s="83">
        <v>512.98166972028696</v>
      </c>
      <c r="X99" s="83">
        <v>582.81598852352238</v>
      </c>
      <c r="Y99" s="83">
        <v>464.35192268199381</v>
      </c>
      <c r="Z99" s="83">
        <v>385.08639905558266</v>
      </c>
      <c r="AA99" s="83">
        <v>484.60418935527895</v>
      </c>
      <c r="AB99" s="83">
        <v>452.13551828256152</v>
      </c>
      <c r="AC99" s="83">
        <v>424.67843275924093</v>
      </c>
      <c r="AD99" s="83">
        <v>340.32223478470183</v>
      </c>
      <c r="AE99" s="83">
        <v>459.90524521229673</v>
      </c>
      <c r="AF99" s="83">
        <v>488.85863874580718</v>
      </c>
      <c r="AG99" s="83">
        <v>480.13448713763302</v>
      </c>
      <c r="AH99" s="83">
        <v>363.83676392938668</v>
      </c>
      <c r="AI99" s="83">
        <v>445.94053424637417</v>
      </c>
      <c r="AJ99" s="83">
        <v>410.37370079308221</v>
      </c>
      <c r="AK99" s="83">
        <v>395.6721043104215</v>
      </c>
      <c r="AL99" s="83">
        <v>436.71906141622537</v>
      </c>
      <c r="AM99" s="83">
        <v>375.29870244582162</v>
      </c>
      <c r="AN99" s="83">
        <v>464.31918598618893</v>
      </c>
      <c r="AO99" s="83">
        <v>445.22854593366856</v>
      </c>
      <c r="AP99" s="83">
        <v>214.18263535198696</v>
      </c>
      <c r="AQ99" s="83">
        <v>105.26326950821235</v>
      </c>
      <c r="AR99" s="83">
        <v>126.47763779916204</v>
      </c>
      <c r="AS99" s="83">
        <v>145.25405932597351</v>
      </c>
      <c r="AT99" s="83">
        <v>136.00725878732604</v>
      </c>
      <c r="AU99" s="83">
        <v>113.91912087245075</v>
      </c>
      <c r="AV99" s="83">
        <v>190.33838724289308</v>
      </c>
      <c r="AW99" s="83">
        <v>150.01921171743663</v>
      </c>
      <c r="AX99" s="83">
        <v>159.03087623254353</v>
      </c>
      <c r="AY99" s="83">
        <v>85.767243383275527</v>
      </c>
      <c r="AZ99" s="83">
        <v>130.63994623636069</v>
      </c>
      <c r="BA99" s="83">
        <v>139.400379441187</v>
      </c>
      <c r="BB99" s="83">
        <v>168.36281539523145</v>
      </c>
    </row>
    <row r="100" spans="1:54" x14ac:dyDescent="0.25">
      <c r="A100" s="80" t="s">
        <v>131</v>
      </c>
      <c r="B100" s="80" t="s">
        <v>100</v>
      </c>
      <c r="C100" s="83">
        <v>1377.8270449492495</v>
      </c>
      <c r="D100" s="83">
        <v>763.53906107138516</v>
      </c>
      <c r="E100" s="83">
        <v>775.71593448434294</v>
      </c>
      <c r="F100" s="83">
        <v>759.33312291626964</v>
      </c>
      <c r="G100" s="83">
        <v>755.52401629300891</v>
      </c>
      <c r="H100" s="83">
        <v>727.09038628040673</v>
      </c>
      <c r="I100" s="83">
        <v>577.77197477228708</v>
      </c>
      <c r="J100" s="83">
        <v>490.31398467760408</v>
      </c>
      <c r="K100" s="83">
        <v>835.38184844334</v>
      </c>
      <c r="L100" s="83">
        <v>816.82174882853019</v>
      </c>
      <c r="M100" s="83">
        <v>590.41145528544314</v>
      </c>
      <c r="N100" s="83">
        <v>673.71986927851003</v>
      </c>
      <c r="O100" s="83">
        <v>724.03733240495558</v>
      </c>
      <c r="P100" s="83">
        <v>819.29025382223494</v>
      </c>
      <c r="Q100" s="83">
        <v>649.10219331500309</v>
      </c>
      <c r="R100" s="83">
        <v>793.81822378842617</v>
      </c>
      <c r="S100" s="83">
        <v>781.20137547920592</v>
      </c>
      <c r="T100" s="83">
        <v>726.25187276789507</v>
      </c>
      <c r="U100" s="83">
        <v>575.57022617234622</v>
      </c>
      <c r="V100" s="83">
        <v>821.13808386104654</v>
      </c>
      <c r="W100" s="83">
        <v>586.72859046636825</v>
      </c>
      <c r="X100" s="83">
        <v>621.04870289490418</v>
      </c>
      <c r="Y100" s="83">
        <v>562.09263011162864</v>
      </c>
      <c r="Z100" s="83">
        <v>522.70381999434198</v>
      </c>
      <c r="AA100" s="83">
        <v>571.09401821389145</v>
      </c>
      <c r="AB100" s="83">
        <v>530.34343935315189</v>
      </c>
      <c r="AC100" s="83">
        <v>531.35269141521815</v>
      </c>
      <c r="AD100" s="83">
        <v>497.09487302211153</v>
      </c>
      <c r="AE100" s="83">
        <v>773.69307696807664</v>
      </c>
      <c r="AF100" s="83">
        <v>700.16684694821276</v>
      </c>
      <c r="AG100" s="83">
        <v>694.02605188364566</v>
      </c>
      <c r="AH100" s="83">
        <v>735.64241448651342</v>
      </c>
      <c r="AI100" s="83">
        <v>793.41194004409874</v>
      </c>
      <c r="AJ100" s="83">
        <v>618.66747690274724</v>
      </c>
      <c r="AK100" s="83">
        <v>688.46597778401895</v>
      </c>
      <c r="AL100" s="83">
        <v>650.61585070869739</v>
      </c>
      <c r="AM100" s="83">
        <v>684.62863632825281</v>
      </c>
      <c r="AN100" s="83">
        <v>743.47359128678386</v>
      </c>
      <c r="AO100" s="83">
        <v>691.43107707234901</v>
      </c>
      <c r="AP100" s="83">
        <v>670.27076126430723</v>
      </c>
      <c r="AQ100" s="83">
        <v>636.47145831751141</v>
      </c>
      <c r="AR100" s="83">
        <v>805.35424473352191</v>
      </c>
      <c r="AS100" s="83">
        <v>707.57847086190213</v>
      </c>
      <c r="AT100" s="83">
        <v>805.66487551830005</v>
      </c>
      <c r="AU100" s="83">
        <v>724.91859899524218</v>
      </c>
      <c r="AV100" s="83">
        <v>782.22756203836991</v>
      </c>
      <c r="AW100" s="83">
        <v>738.86043243125948</v>
      </c>
      <c r="AX100" s="83">
        <v>625.22867951815647</v>
      </c>
      <c r="AY100" s="83">
        <v>650.79136561448388</v>
      </c>
      <c r="AZ100" s="83">
        <v>763.32247500442531</v>
      </c>
      <c r="BA100" s="83">
        <v>601.89863474945741</v>
      </c>
      <c r="BB100" s="83">
        <v>647.60228885802042</v>
      </c>
    </row>
    <row r="101" spans="1:54" x14ac:dyDescent="0.25">
      <c r="A101" s="80" t="s">
        <v>131</v>
      </c>
      <c r="B101" s="80" t="s">
        <v>101</v>
      </c>
      <c r="C101" s="83">
        <v>991.68767882708107</v>
      </c>
      <c r="D101" s="83">
        <v>955.00219022825831</v>
      </c>
      <c r="E101" s="83">
        <v>1111.1908933343032</v>
      </c>
      <c r="F101" s="83">
        <v>1015.0430503599559</v>
      </c>
      <c r="G101" s="83">
        <v>911.33333917803373</v>
      </c>
      <c r="H101" s="83">
        <v>889.51375269881464</v>
      </c>
      <c r="I101" s="83">
        <v>875.3696606246491</v>
      </c>
      <c r="J101" s="83">
        <v>894.23590830975536</v>
      </c>
      <c r="K101" s="83">
        <v>859.38968848743252</v>
      </c>
      <c r="L101" s="83">
        <v>1069.968676591647</v>
      </c>
      <c r="M101" s="83">
        <v>936.81930733084357</v>
      </c>
      <c r="N101" s="83">
        <v>985.21882111669549</v>
      </c>
      <c r="O101" s="83">
        <v>944.87125334434336</v>
      </c>
      <c r="P101" s="83">
        <v>958.61417088878341</v>
      </c>
      <c r="Q101" s="83">
        <v>954.64430099906633</v>
      </c>
      <c r="R101" s="83">
        <v>1051.1740218636751</v>
      </c>
      <c r="S101" s="83">
        <v>1016.7907922884608</v>
      </c>
      <c r="T101" s="83">
        <v>1141.1711554899916</v>
      </c>
      <c r="U101" s="83">
        <v>1080.670742648857</v>
      </c>
      <c r="V101" s="83">
        <v>1121.4059933388107</v>
      </c>
      <c r="W101" s="83">
        <v>1239.8388565334692</v>
      </c>
      <c r="X101" s="83">
        <v>1168.1668927102044</v>
      </c>
      <c r="Y101" s="83">
        <v>1035.8532163242801</v>
      </c>
      <c r="Z101" s="83">
        <v>1293.5380654609235</v>
      </c>
      <c r="AA101" s="83">
        <v>1058.0465065623152</v>
      </c>
      <c r="AB101" s="83">
        <v>1140.2183751322675</v>
      </c>
      <c r="AC101" s="83">
        <v>1101.8355026029926</v>
      </c>
      <c r="AD101" s="83">
        <v>1153.8656614900196</v>
      </c>
      <c r="AE101" s="83">
        <v>1262.2167892379787</v>
      </c>
      <c r="AF101" s="83">
        <v>1362.8496897447483</v>
      </c>
      <c r="AG101" s="83">
        <v>1380.1295385724511</v>
      </c>
      <c r="AH101" s="83">
        <v>1253.8667380257814</v>
      </c>
      <c r="AI101" s="83">
        <v>1388.7219638817419</v>
      </c>
      <c r="AJ101" s="83">
        <v>1466.1458143473574</v>
      </c>
      <c r="AK101" s="83">
        <v>1578.4648518734821</v>
      </c>
      <c r="AL101" s="83">
        <v>1523.1141609029571</v>
      </c>
      <c r="AM101" s="83">
        <v>1605.04699824818</v>
      </c>
      <c r="AN101" s="83">
        <v>1584.2628042181636</v>
      </c>
      <c r="AO101" s="83">
        <v>1634.2480527272855</v>
      </c>
      <c r="AP101" s="83">
        <v>1088.8211347918902</v>
      </c>
      <c r="AQ101" s="83">
        <v>1018.0194545777239</v>
      </c>
      <c r="AR101" s="83">
        <v>785.18690534489986</v>
      </c>
      <c r="AS101" s="83">
        <v>615.98264960046231</v>
      </c>
      <c r="AT101" s="83">
        <v>762.24783346425909</v>
      </c>
      <c r="AU101" s="83">
        <v>669.01372732262234</v>
      </c>
      <c r="AV101" s="83">
        <v>6894.3811386545249</v>
      </c>
      <c r="AW101" s="83">
        <v>11192.317039670386</v>
      </c>
      <c r="AX101" s="83">
        <v>9225.749588292234</v>
      </c>
      <c r="AY101" s="83">
        <v>7424.7702118812604</v>
      </c>
      <c r="AZ101" s="83">
        <v>6432.7629048837871</v>
      </c>
      <c r="BA101" s="83">
        <v>3167.8535165854337</v>
      </c>
      <c r="BB101" s="83">
        <v>3596.2090550810094</v>
      </c>
    </row>
    <row r="102" spans="1:54" x14ac:dyDescent="0.25">
      <c r="A102" s="80" t="s">
        <v>131</v>
      </c>
      <c r="B102" s="80" t="s">
        <v>102</v>
      </c>
      <c r="C102" s="83">
        <v>735.83141163382027</v>
      </c>
      <c r="D102" s="83">
        <v>709.03925529962112</v>
      </c>
      <c r="E102" s="83">
        <v>589.36913343833896</v>
      </c>
      <c r="F102" s="83">
        <v>579.67916107133635</v>
      </c>
      <c r="G102" s="83">
        <v>693.31235396093302</v>
      </c>
      <c r="H102" s="83">
        <v>660.35968727152158</v>
      </c>
      <c r="I102" s="83">
        <v>711.28158686649726</v>
      </c>
      <c r="J102" s="83">
        <v>758.90048206084168</v>
      </c>
      <c r="K102" s="83">
        <v>667.5553658476864</v>
      </c>
      <c r="L102" s="83">
        <v>623.95008338638229</v>
      </c>
      <c r="M102" s="83">
        <v>638.7986966740574</v>
      </c>
      <c r="N102" s="83">
        <v>657.9767220380636</v>
      </c>
      <c r="O102" s="83">
        <v>660.84164845862824</v>
      </c>
      <c r="P102" s="83">
        <v>730.48189641352633</v>
      </c>
      <c r="Q102" s="83">
        <v>770.33545817505933</v>
      </c>
      <c r="R102" s="83">
        <v>881.37675821361245</v>
      </c>
      <c r="S102" s="83">
        <v>804.89758367763932</v>
      </c>
      <c r="T102" s="83">
        <v>724.01490793444509</v>
      </c>
      <c r="U102" s="83">
        <v>634.60958307573151</v>
      </c>
      <c r="V102" s="83">
        <v>666.54567616044517</v>
      </c>
      <c r="W102" s="83">
        <v>671.94166794661942</v>
      </c>
      <c r="X102" s="83">
        <v>903.4149358304312</v>
      </c>
      <c r="Y102" s="83">
        <v>999.26175298726264</v>
      </c>
      <c r="Z102" s="83">
        <v>835.78465409394221</v>
      </c>
      <c r="AA102" s="83">
        <v>1006.9621228671654</v>
      </c>
      <c r="AB102" s="83">
        <v>932.99677417930707</v>
      </c>
      <c r="AC102" s="83">
        <v>977.82329969775105</v>
      </c>
      <c r="AD102" s="83">
        <v>948.4951593350537</v>
      </c>
      <c r="AE102" s="83">
        <v>1052.4891248031809</v>
      </c>
      <c r="AF102" s="83">
        <v>1277.168074783852</v>
      </c>
      <c r="AG102" s="83">
        <v>1188.518339048197</v>
      </c>
      <c r="AH102" s="83">
        <v>1026.2188173413622</v>
      </c>
      <c r="AI102" s="83">
        <v>1006.4964420294049</v>
      </c>
      <c r="AJ102" s="83">
        <v>1008.5678497945572</v>
      </c>
      <c r="AK102" s="83">
        <v>1022.1756043890733</v>
      </c>
      <c r="AL102" s="83">
        <v>1020.2467329309915</v>
      </c>
      <c r="AM102" s="83">
        <v>1053.6190083690617</v>
      </c>
      <c r="AN102" s="83">
        <v>1124.5567541198493</v>
      </c>
      <c r="AO102" s="83">
        <v>972.83639304770441</v>
      </c>
      <c r="AP102" s="83">
        <v>1022.6944015064463</v>
      </c>
      <c r="AQ102" s="83">
        <v>1061.6990242860463</v>
      </c>
      <c r="AR102" s="83">
        <v>946.31685817760706</v>
      </c>
      <c r="AS102" s="83">
        <v>1071.8120060176</v>
      </c>
      <c r="AT102" s="83">
        <v>964.39889944378012</v>
      </c>
      <c r="AU102" s="83">
        <v>949.00843196549602</v>
      </c>
      <c r="AV102" s="83">
        <v>1005.8737799344891</v>
      </c>
      <c r="AW102" s="83">
        <v>908.15991196741948</v>
      </c>
      <c r="AX102" s="83">
        <v>951.52805276128129</v>
      </c>
      <c r="AY102" s="83">
        <v>922.62465143583142</v>
      </c>
      <c r="AZ102" s="83">
        <v>919.59040235607642</v>
      </c>
      <c r="BA102" s="83">
        <v>815.4743071117116</v>
      </c>
      <c r="BB102" s="83">
        <v>850.20516825012601</v>
      </c>
    </row>
    <row r="103" spans="1:54" x14ac:dyDescent="0.25">
      <c r="A103" s="80" t="s">
        <v>131</v>
      </c>
      <c r="B103" s="80" t="s">
        <v>47</v>
      </c>
      <c r="C103" s="84">
        <v>3.6088757542545706</v>
      </c>
      <c r="D103" s="84">
        <v>4.4081625036411269</v>
      </c>
      <c r="E103" s="84">
        <v>4.4238105730429309</v>
      </c>
      <c r="F103" s="84">
        <v>4.5388035344158402</v>
      </c>
      <c r="G103" s="84">
        <v>4.6197471227170857</v>
      </c>
      <c r="H103" s="84">
        <v>4.4753786870082291</v>
      </c>
      <c r="I103" s="84">
        <v>4.4847432227793362</v>
      </c>
      <c r="J103" s="84">
        <v>4.4077874213572565</v>
      </c>
      <c r="K103" s="84">
        <v>4.3850002172946692</v>
      </c>
      <c r="L103" s="84">
        <v>4.5961996419861482</v>
      </c>
      <c r="M103" s="84">
        <v>4.6396023621591382</v>
      </c>
      <c r="N103" s="84">
        <v>4.6129272598853772</v>
      </c>
      <c r="O103" s="84">
        <v>4.5759959966269825</v>
      </c>
      <c r="P103" s="84">
        <v>4.4797887936749339</v>
      </c>
      <c r="Q103" s="84">
        <v>4.5973425625293833</v>
      </c>
      <c r="R103" s="84">
        <v>4.2713883921743516</v>
      </c>
      <c r="S103" s="84">
        <v>4.5337136296136453</v>
      </c>
      <c r="T103" s="84">
        <v>4.322172055025761</v>
      </c>
      <c r="U103" s="84">
        <v>4.4247178077674834</v>
      </c>
      <c r="V103" s="84">
        <v>4.3880578956596663</v>
      </c>
      <c r="W103" s="84">
        <v>4.2882867560310203</v>
      </c>
      <c r="X103" s="84">
        <v>4.2946369048068131</v>
      </c>
      <c r="Y103" s="84">
        <v>4.5821654958827649</v>
      </c>
      <c r="Z103" s="84">
        <v>4.6746403659027802</v>
      </c>
      <c r="AA103" s="84">
        <v>4.6770054279064759</v>
      </c>
      <c r="AB103" s="84">
        <v>4.6718011291691113</v>
      </c>
      <c r="AC103" s="84">
        <v>4.6295753597167195</v>
      </c>
      <c r="AD103" s="84">
        <v>4.7604951490204508</v>
      </c>
      <c r="AE103" s="84">
        <v>4.7680418357928325</v>
      </c>
      <c r="AF103" s="84">
        <v>4.7113263092851909</v>
      </c>
      <c r="AG103" s="84">
        <v>4.6915003825738255</v>
      </c>
      <c r="AH103" s="84">
        <v>4.6654772037151879</v>
      </c>
      <c r="AI103" s="84">
        <v>4.7349391417293036</v>
      </c>
      <c r="AJ103" s="84">
        <v>4.8166155657551517</v>
      </c>
      <c r="AK103" s="84">
        <v>4.7559865295056696</v>
      </c>
      <c r="AL103" s="84">
        <v>4.6772630746162358</v>
      </c>
      <c r="AM103" s="84">
        <v>4.6885517080062762</v>
      </c>
      <c r="AN103" s="84">
        <v>4.6362439232319579</v>
      </c>
      <c r="AO103" s="84">
        <v>4.5915009553297912</v>
      </c>
      <c r="AP103" s="84">
        <v>4.2196901960436231</v>
      </c>
      <c r="AQ103" s="84">
        <v>3.181129120880537</v>
      </c>
      <c r="AR103" s="84">
        <v>3.9110272233979146</v>
      </c>
      <c r="AS103" s="84">
        <v>4.2399249293748902</v>
      </c>
      <c r="AT103" s="84">
        <v>3.7844067796610168</v>
      </c>
      <c r="AU103" s="84">
        <v>3.0835416477008466</v>
      </c>
      <c r="AV103" s="84">
        <v>2.4821346857247755</v>
      </c>
      <c r="AW103" s="84">
        <v>4.2634761676617767</v>
      </c>
      <c r="AX103" s="84">
        <v>2.937281389721083</v>
      </c>
      <c r="AY103" s="84">
        <v>2.9616533581194151</v>
      </c>
      <c r="AZ103" s="84">
        <v>3.4069714775417252</v>
      </c>
      <c r="BA103" s="84">
        <v>2.3690603299929749</v>
      </c>
      <c r="BB103" s="84">
        <v>3.4799675055329806</v>
      </c>
    </row>
    <row r="104" spans="1:54" x14ac:dyDescent="0.25">
      <c r="A104" s="80" t="s">
        <v>131</v>
      </c>
      <c r="B104" s="80" t="s">
        <v>50</v>
      </c>
      <c r="C104" s="84">
        <v>10.258354917010429</v>
      </c>
      <c r="D104" s="84">
        <v>12.408234448042773</v>
      </c>
      <c r="E104" s="84">
        <v>12.273380766038843</v>
      </c>
      <c r="F104" s="84">
        <v>11.813054434643558</v>
      </c>
      <c r="G104" s="84">
        <v>11.856027049787754</v>
      </c>
      <c r="H104" s="84">
        <v>13.813744600979117</v>
      </c>
      <c r="I104" s="84">
        <v>11.706041020715443</v>
      </c>
      <c r="J104" s="84">
        <v>11.165472672765651</v>
      </c>
      <c r="K104" s="84">
        <v>11.816018852404632</v>
      </c>
      <c r="L104" s="84">
        <v>11.836795911856129</v>
      </c>
      <c r="M104" s="84">
        <v>12.087738283038975</v>
      </c>
      <c r="N104" s="84">
        <v>12.303975519523128</v>
      </c>
      <c r="O104" s="84">
        <v>12.029238859862502</v>
      </c>
      <c r="P104" s="84">
        <v>11.673961558013216</v>
      </c>
      <c r="Q104" s="84">
        <v>12.694744644544111</v>
      </c>
      <c r="R104" s="84">
        <v>10.454808643045174</v>
      </c>
      <c r="S104" s="84">
        <v>14.28509455452736</v>
      </c>
      <c r="T104" s="84">
        <v>13.371802586458619</v>
      </c>
      <c r="U104" s="84">
        <v>12.08414281738219</v>
      </c>
      <c r="V104" s="84">
        <v>12.727114421970903</v>
      </c>
      <c r="W104" s="84">
        <v>13.569425782976436</v>
      </c>
      <c r="X104" s="84">
        <v>13.168771869029847</v>
      </c>
      <c r="Y104" s="84">
        <v>13.627949963031851</v>
      </c>
      <c r="Z104" s="84">
        <v>15.349873400044032</v>
      </c>
      <c r="AA104" s="84">
        <v>13.048203570063681</v>
      </c>
      <c r="AB104" s="84">
        <v>14.401961314662179</v>
      </c>
      <c r="AC104" s="84">
        <v>14.847708563780387</v>
      </c>
      <c r="AD104" s="84">
        <v>18.798099108207889</v>
      </c>
      <c r="AE104" s="84">
        <v>17.363394522735099</v>
      </c>
      <c r="AF104" s="84">
        <v>16.731397356031721</v>
      </c>
      <c r="AG104" s="84">
        <v>16.092808069942084</v>
      </c>
      <c r="AH104" s="84">
        <v>17.804048851504632</v>
      </c>
      <c r="AI104" s="84">
        <v>15.640508236339466</v>
      </c>
      <c r="AJ104" s="84">
        <v>17.966025413013682</v>
      </c>
      <c r="AK104" s="84">
        <v>16.990432925394842</v>
      </c>
      <c r="AL104" s="84">
        <v>14.952187996869307</v>
      </c>
      <c r="AM104" s="84">
        <v>17.539674008703361</v>
      </c>
      <c r="AN104" s="84">
        <v>15.420941808700276</v>
      </c>
      <c r="AO104" s="84">
        <v>14.753040957381025</v>
      </c>
      <c r="AP104" s="84">
        <v>8.0158872925422457</v>
      </c>
      <c r="AQ104" s="84">
        <v>2.1113719111962017</v>
      </c>
      <c r="AR104" s="84">
        <v>2.2178901907214557</v>
      </c>
      <c r="AS104" s="84">
        <v>2.2733605843943865</v>
      </c>
      <c r="AT104" s="84">
        <v>1.9901952500723314</v>
      </c>
      <c r="AU104" s="84">
        <v>1.9813703772033435</v>
      </c>
      <c r="AV104" s="84">
        <v>2.0731411850062011</v>
      </c>
      <c r="AW104" s="84">
        <v>3.1631210001393706</v>
      </c>
      <c r="AX104" s="84">
        <v>2.2471068294472714</v>
      </c>
      <c r="AY104" s="84">
        <v>2.0496211749976903</v>
      </c>
      <c r="AZ104" s="84">
        <v>2.0951579138414012</v>
      </c>
      <c r="BA104" s="84">
        <v>2.0672962456645849</v>
      </c>
      <c r="BB104" s="84">
        <v>2.2613309497960254</v>
      </c>
    </row>
    <row r="105" spans="1:54" x14ac:dyDescent="0.25">
      <c r="A105" s="80" t="s">
        <v>131</v>
      </c>
      <c r="B105" s="80" t="s">
        <v>406</v>
      </c>
      <c r="C105" s="85">
        <v>1.9371697263984147</v>
      </c>
      <c r="D105" s="85">
        <v>1.9050168659576812</v>
      </c>
      <c r="E105" s="85">
        <v>1.9633476400046912</v>
      </c>
      <c r="F105" s="85">
        <v>1.8650388303978165</v>
      </c>
      <c r="G105" s="85">
        <v>1.9301899584183762</v>
      </c>
      <c r="H105" s="85">
        <v>1.9578587501779705</v>
      </c>
      <c r="I105" s="85">
        <v>1.9747009726970202</v>
      </c>
      <c r="J105" s="85">
        <v>1.8859953744772162</v>
      </c>
      <c r="K105" s="85">
        <v>1.9641593855316344</v>
      </c>
      <c r="L105" s="85">
        <v>2.0479530554554586</v>
      </c>
      <c r="M105" s="85">
        <v>2.0414926518470944</v>
      </c>
      <c r="N105" s="85">
        <v>2.0522439246350377</v>
      </c>
      <c r="O105" s="85">
        <v>2.037421924914145</v>
      </c>
      <c r="P105" s="85">
        <v>2.0779176233937875</v>
      </c>
      <c r="Q105" s="85">
        <v>1.8456328066462091</v>
      </c>
      <c r="R105" s="85">
        <v>1.6909682726725599</v>
      </c>
      <c r="S105" s="85">
        <v>1.7210190959078202</v>
      </c>
      <c r="T105" s="85">
        <v>1.7722502138988558</v>
      </c>
      <c r="U105" s="85">
        <v>1.7245987303337464</v>
      </c>
      <c r="V105" s="85">
        <v>1.6687091821815561</v>
      </c>
      <c r="W105" s="85">
        <v>1.7093354966887031</v>
      </c>
      <c r="X105" s="85">
        <v>1.7068454577378089</v>
      </c>
      <c r="Y105" s="85">
        <v>1.6160616111654968</v>
      </c>
      <c r="Z105" s="85">
        <v>1.5810637746818208</v>
      </c>
      <c r="AA105" s="85">
        <v>1.6947928421143745</v>
      </c>
      <c r="AB105" s="85">
        <v>1.6261143677468677</v>
      </c>
      <c r="AC105" s="85">
        <v>1.6547736013212218</v>
      </c>
      <c r="AD105" s="85">
        <v>1.6578805308952418</v>
      </c>
      <c r="AE105" s="85">
        <v>1.8618193195424275</v>
      </c>
      <c r="AF105" s="85">
        <v>1.8217511372776878</v>
      </c>
      <c r="AG105" s="85">
        <v>1.740962685956559</v>
      </c>
      <c r="AH105" s="85">
        <v>1.6413767561965615</v>
      </c>
      <c r="AI105" s="85">
        <v>1.7558207498548977</v>
      </c>
      <c r="AJ105" s="85">
        <v>1.7197287457818475</v>
      </c>
      <c r="AK105" s="85">
        <v>1.6963394366621611</v>
      </c>
      <c r="AL105" s="85">
        <v>1.6385813846284254</v>
      </c>
      <c r="AM105" s="85">
        <v>1.6734765301741241</v>
      </c>
      <c r="AN105" s="85">
        <v>1.6800920173609384</v>
      </c>
      <c r="AO105" s="85">
        <v>1.5537906557127303</v>
      </c>
      <c r="AP105" s="85">
        <v>0.79237875794553481</v>
      </c>
      <c r="AQ105" s="85">
        <v>3.9539588898970843E-2</v>
      </c>
      <c r="AR105" s="85">
        <v>3.7793240439300657E-2</v>
      </c>
      <c r="AS105" s="85">
        <v>3.4584492544864925E-2</v>
      </c>
      <c r="AT105" s="85">
        <v>2.8125926555695444E-2</v>
      </c>
      <c r="AU105" s="85">
        <v>4.0819551639018473E-2</v>
      </c>
      <c r="AV105" s="85">
        <v>3.3205195895277477E-2</v>
      </c>
      <c r="AW105" s="85">
        <v>4.7073726902857181E-2</v>
      </c>
      <c r="AX105" s="85">
        <v>6.0661341578034787E-2</v>
      </c>
      <c r="AY105" s="85">
        <v>4.2476080676838418E-2</v>
      </c>
      <c r="AZ105" s="85">
        <v>5.0735931214372948E-2</v>
      </c>
      <c r="BA105" s="85">
        <v>4.5670021897399091E-2</v>
      </c>
      <c r="BB105" s="85">
        <v>4.7239008753417473E-2</v>
      </c>
    </row>
    <row r="106" spans="1:54" x14ac:dyDescent="0.25">
      <c r="A106" s="80" t="s">
        <v>131</v>
      </c>
      <c r="B106" s="80" t="s">
        <v>269</v>
      </c>
      <c r="C106" s="86">
        <v>1.0046399592421111</v>
      </c>
      <c r="D106" s="86">
        <v>1.0046407231378496</v>
      </c>
      <c r="E106" s="86">
        <v>0.99999999999999978</v>
      </c>
      <c r="F106" s="86">
        <v>1</v>
      </c>
      <c r="G106" s="86">
        <v>1.0000000000000002</v>
      </c>
      <c r="H106" s="86">
        <v>1.0070143027140419</v>
      </c>
      <c r="I106" s="86">
        <v>1.0069916933956915</v>
      </c>
      <c r="J106" s="86">
        <v>1.012130223108086</v>
      </c>
      <c r="K106" s="86">
        <v>1.0146364191189894</v>
      </c>
      <c r="L106" s="86">
        <v>1.006522008752921</v>
      </c>
      <c r="M106" s="86">
        <v>0.99999999999999956</v>
      </c>
      <c r="N106" s="86">
        <v>1</v>
      </c>
      <c r="O106" s="86">
        <v>1.0064443285424911</v>
      </c>
      <c r="P106" s="86">
        <v>1.0033903927757806</v>
      </c>
      <c r="Q106" s="86">
        <v>1.004581304623652</v>
      </c>
      <c r="R106" s="86">
        <v>1.0025504841368422</v>
      </c>
      <c r="S106" s="86">
        <v>1.0000000000000002</v>
      </c>
      <c r="T106" s="86">
        <v>1.0000000000000002</v>
      </c>
      <c r="U106" s="86">
        <v>1.0000000000000004</v>
      </c>
      <c r="V106" s="86">
        <v>1</v>
      </c>
      <c r="W106" s="86">
        <v>0.99999999999999967</v>
      </c>
      <c r="X106" s="86">
        <v>1.0000000000000002</v>
      </c>
      <c r="Y106" s="86">
        <v>1.0000000000000002</v>
      </c>
      <c r="Z106" s="86">
        <v>1</v>
      </c>
      <c r="AA106" s="86">
        <v>1.0039474653099771</v>
      </c>
      <c r="AB106" s="86">
        <v>1</v>
      </c>
      <c r="AC106" s="86">
        <v>0.99999999999999956</v>
      </c>
      <c r="AD106" s="86">
        <v>1.0000000000000004</v>
      </c>
      <c r="AE106" s="86">
        <v>1</v>
      </c>
      <c r="AF106" s="86">
        <v>0.99999999999999956</v>
      </c>
      <c r="AG106" s="86">
        <v>0.99999999999999978</v>
      </c>
      <c r="AH106" s="86">
        <v>1.0050039281021936</v>
      </c>
      <c r="AI106" s="86">
        <v>1.0039825128990414</v>
      </c>
      <c r="AJ106" s="86">
        <v>1.0000000000000002</v>
      </c>
      <c r="AK106" s="86">
        <v>1</v>
      </c>
      <c r="AL106" s="86">
        <v>0.99999999999999956</v>
      </c>
      <c r="AM106" s="86">
        <v>1</v>
      </c>
      <c r="AN106" s="86">
        <v>1.0046906411496928</v>
      </c>
      <c r="AO106" s="86">
        <v>1</v>
      </c>
      <c r="AP106" s="86">
        <v>1</v>
      </c>
      <c r="AQ106" s="86">
        <v>1</v>
      </c>
      <c r="AR106" s="86">
        <v>1</v>
      </c>
      <c r="AS106" s="86">
        <v>1</v>
      </c>
      <c r="AT106" s="86">
        <v>1</v>
      </c>
      <c r="AU106" s="86">
        <v>1</v>
      </c>
      <c r="AV106" s="86">
        <v>1</v>
      </c>
      <c r="AW106" s="86">
        <v>1</v>
      </c>
      <c r="AX106" s="86">
        <v>1</v>
      </c>
      <c r="AY106" s="86">
        <v>1</v>
      </c>
      <c r="AZ106" s="86">
        <v>1</v>
      </c>
      <c r="BA106" s="86">
        <v>1</v>
      </c>
      <c r="BB106" s="86">
        <v>1</v>
      </c>
    </row>
    <row r="107" spans="1:54" x14ac:dyDescent="0.25">
      <c r="A107" s="80" t="s">
        <v>133</v>
      </c>
      <c r="B107" s="80" t="s">
        <v>1</v>
      </c>
      <c r="C107" s="81">
        <v>10455.706055601835</v>
      </c>
      <c r="D107" s="81">
        <v>11970.867470967769</v>
      </c>
      <c r="E107" s="81">
        <v>10134.909540977478</v>
      </c>
      <c r="F107" s="81">
        <v>6555.9290266180042</v>
      </c>
      <c r="G107" s="81">
        <v>4717.5078433740136</v>
      </c>
      <c r="H107" s="81">
        <v>2614.0422570323944</v>
      </c>
      <c r="I107" s="81">
        <v>1742.261520730257</v>
      </c>
      <c r="J107" s="81">
        <v>894.25788475155832</v>
      </c>
      <c r="K107" s="81">
        <v>1880.247116203308</v>
      </c>
      <c r="L107" s="81">
        <v>1398.223280709982</v>
      </c>
      <c r="M107" s="81">
        <v>1124.3383659768106</v>
      </c>
      <c r="N107" s="81">
        <v>1125.824976913929</v>
      </c>
      <c r="O107" s="81">
        <v>1528.5598223745824</v>
      </c>
      <c r="P107" s="81">
        <v>1350.8313900077344</v>
      </c>
      <c r="Q107" s="81">
        <v>1113.6469388568401</v>
      </c>
      <c r="R107" s="81">
        <v>1206.7963118875027</v>
      </c>
      <c r="S107" s="81">
        <v>774.36523710966105</v>
      </c>
      <c r="T107" s="81">
        <v>1786.5090549230576</v>
      </c>
      <c r="U107" s="81">
        <v>1873.9601850235463</v>
      </c>
      <c r="V107" s="81">
        <v>1045.4652547752858</v>
      </c>
      <c r="W107" s="81">
        <v>666.39501379609112</v>
      </c>
      <c r="X107" s="81">
        <v>914.77099335551259</v>
      </c>
      <c r="Y107" s="81">
        <v>1400.8791863203048</v>
      </c>
      <c r="Z107" s="81">
        <v>1211.6112023723126</v>
      </c>
      <c r="AA107" s="81">
        <v>775.38087829709048</v>
      </c>
      <c r="AB107" s="81">
        <v>796.15994783520694</v>
      </c>
      <c r="AC107" s="81">
        <v>563.51325232625004</v>
      </c>
      <c r="AD107" s="81">
        <v>1747.8901073932648</v>
      </c>
      <c r="AE107" s="81">
        <v>917.33730602264404</v>
      </c>
      <c r="AF107" s="81">
        <v>816.06429568171507</v>
      </c>
      <c r="AG107" s="81">
        <v>2934.5635568153857</v>
      </c>
      <c r="AH107" s="81">
        <v>864.20312102437015</v>
      </c>
      <c r="AI107" s="81">
        <v>805.84172362089157</v>
      </c>
      <c r="AJ107" s="81">
        <v>1228.0833200585841</v>
      </c>
      <c r="AK107" s="81">
        <v>1096.9363832974434</v>
      </c>
      <c r="AL107" s="81">
        <v>488.5636555683613</v>
      </c>
      <c r="AM107" s="81">
        <v>1557.5881194031238</v>
      </c>
      <c r="AN107" s="81">
        <v>3467.1843467056751</v>
      </c>
      <c r="AO107" s="81">
        <v>1982.3136387825011</v>
      </c>
      <c r="AP107" s="81">
        <v>2153.1565034580231</v>
      </c>
      <c r="AQ107" s="81">
        <v>1932.702030659914</v>
      </c>
      <c r="AR107" s="81">
        <v>2966.5988386428357</v>
      </c>
      <c r="AS107" s="81">
        <v>2191.1256443238258</v>
      </c>
      <c r="AT107" s="81">
        <v>995.61368622899056</v>
      </c>
      <c r="AU107" s="81">
        <v>1527.5396778047084</v>
      </c>
      <c r="AV107" s="81">
        <v>5892.5733295333384</v>
      </c>
      <c r="AW107" s="81">
        <v>6788.259121017456</v>
      </c>
      <c r="AX107" s="81">
        <v>14351.779428144693</v>
      </c>
      <c r="AY107" s="81">
        <v>18669.111411632301</v>
      </c>
      <c r="AZ107" s="81">
        <v>19692.755084218978</v>
      </c>
      <c r="BA107" s="81">
        <v>14602.512157098055</v>
      </c>
      <c r="BB107" s="81">
        <v>14548.342120982408</v>
      </c>
    </row>
    <row r="108" spans="1:54" x14ac:dyDescent="0.25">
      <c r="A108" s="80" t="s">
        <v>133</v>
      </c>
      <c r="B108" s="80" t="s">
        <v>40</v>
      </c>
      <c r="C108" s="81">
        <v>6458.4492685520645</v>
      </c>
      <c r="D108" s="81">
        <v>5198.13071606636</v>
      </c>
      <c r="E108" s="81">
        <v>4000.4285162734986</v>
      </c>
      <c r="F108" s="81">
        <v>2741.8841348326205</v>
      </c>
      <c r="G108" s="81">
        <v>2796.3369853687286</v>
      </c>
      <c r="H108" s="81">
        <v>1497.8599756574631</v>
      </c>
      <c r="I108" s="81">
        <v>1677.6596248829364</v>
      </c>
      <c r="J108" s="81">
        <v>1608.4182899785042</v>
      </c>
      <c r="K108" s="81">
        <v>848.57868137717242</v>
      </c>
      <c r="L108" s="81">
        <v>901.81125464320178</v>
      </c>
      <c r="M108" s="81">
        <v>909.6571193516254</v>
      </c>
      <c r="N108" s="81">
        <v>1147.1289683306218</v>
      </c>
      <c r="O108" s="81">
        <v>878.24213053703306</v>
      </c>
      <c r="P108" s="81">
        <v>1107.7451448702811</v>
      </c>
      <c r="Q108" s="81">
        <v>1247.1666916406155</v>
      </c>
      <c r="R108" s="81">
        <v>1075.7047084593773</v>
      </c>
      <c r="S108" s="81">
        <v>983.18981232523913</v>
      </c>
      <c r="T108" s="81">
        <v>1530.8203838729858</v>
      </c>
      <c r="U108" s="81">
        <v>1909.2601190769672</v>
      </c>
      <c r="V108" s="81">
        <v>1263.5585786914826</v>
      </c>
      <c r="W108" s="81">
        <v>1485.6905299603939</v>
      </c>
      <c r="X108" s="81">
        <v>665.31235029459003</v>
      </c>
      <c r="Y108" s="81">
        <v>1054.9282413613796</v>
      </c>
      <c r="Z108" s="81">
        <v>1446.0540232563019</v>
      </c>
      <c r="AA108" s="81">
        <v>747.28034617662433</v>
      </c>
      <c r="AB108" s="81">
        <v>1487.8436999762059</v>
      </c>
      <c r="AC108" s="81">
        <v>2519.8624833691119</v>
      </c>
      <c r="AD108" s="81">
        <v>1090.8452552747726</v>
      </c>
      <c r="AE108" s="81">
        <v>987.04376572132105</v>
      </c>
      <c r="AF108" s="81">
        <v>1119.5173226654529</v>
      </c>
      <c r="AG108" s="81">
        <v>1440.8611692357063</v>
      </c>
      <c r="AH108" s="81">
        <v>1136.9177965593337</v>
      </c>
      <c r="AI108" s="81">
        <v>1251.0630555653572</v>
      </c>
      <c r="AJ108" s="81">
        <v>852.60626323699955</v>
      </c>
      <c r="AK108" s="81">
        <v>1215.586538350582</v>
      </c>
      <c r="AL108" s="81">
        <v>662.28073365569117</v>
      </c>
      <c r="AM108" s="81">
        <v>1252.933148728609</v>
      </c>
      <c r="AN108" s="81">
        <v>2248.5869101619719</v>
      </c>
      <c r="AO108" s="81">
        <v>2947.5195174050332</v>
      </c>
      <c r="AP108" s="81">
        <v>3470.4220768868922</v>
      </c>
      <c r="AQ108" s="81">
        <v>4841.2110465466976</v>
      </c>
      <c r="AR108" s="81">
        <v>4319.2058789682387</v>
      </c>
      <c r="AS108" s="81">
        <v>1656.615409218073</v>
      </c>
      <c r="AT108" s="81">
        <v>1573.7436931061745</v>
      </c>
      <c r="AU108" s="81">
        <v>2597.6267440891265</v>
      </c>
      <c r="AV108" s="81">
        <v>2416.1324374842643</v>
      </c>
      <c r="AW108" s="81">
        <v>1839.6722594678401</v>
      </c>
      <c r="AX108" s="81">
        <v>8107.6223159754272</v>
      </c>
      <c r="AY108" s="81">
        <v>13438.777448587418</v>
      </c>
      <c r="AZ108" s="81">
        <v>14219.332712452411</v>
      </c>
      <c r="BA108" s="81">
        <v>11277.337354607582</v>
      </c>
      <c r="BB108" s="81">
        <v>12751.1535166955</v>
      </c>
    </row>
    <row r="109" spans="1:54" x14ac:dyDescent="0.25">
      <c r="A109" s="80" t="s">
        <v>133</v>
      </c>
      <c r="B109" s="80" t="s">
        <v>95</v>
      </c>
      <c r="C109" s="81">
        <v>15472.456379146575</v>
      </c>
      <c r="D109" s="81">
        <v>10137.634557517767</v>
      </c>
      <c r="E109" s="81">
        <v>8765.6026834392542</v>
      </c>
      <c r="F109" s="81">
        <v>9467.8077208030227</v>
      </c>
      <c r="G109" s="81">
        <v>9122.6879876041421</v>
      </c>
      <c r="H109" s="81">
        <v>7964.0105627131461</v>
      </c>
      <c r="I109" s="81">
        <v>6411.2723963797089</v>
      </c>
      <c r="J109" s="81">
        <v>4103.8745906662944</v>
      </c>
      <c r="K109" s="81">
        <v>1402.3629127812385</v>
      </c>
      <c r="L109" s="81">
        <v>1129.0052828085422</v>
      </c>
      <c r="M109" s="81">
        <v>1777.9455073237418</v>
      </c>
      <c r="N109" s="81">
        <v>1599.244894503355</v>
      </c>
      <c r="O109" s="81">
        <v>1281.1221787989139</v>
      </c>
      <c r="P109" s="81">
        <v>1453.2445011031627</v>
      </c>
      <c r="Q109" s="81">
        <v>2822.2138177824022</v>
      </c>
      <c r="R109" s="81">
        <v>867.86358453512196</v>
      </c>
      <c r="S109" s="81">
        <v>1088.9397895908355</v>
      </c>
      <c r="T109" s="81">
        <v>922.99143657207492</v>
      </c>
      <c r="U109" s="81">
        <v>928.59392169356352</v>
      </c>
      <c r="V109" s="81">
        <v>1091.2310549426079</v>
      </c>
      <c r="W109" s="81">
        <v>3040.7135982346535</v>
      </c>
      <c r="X109" s="81">
        <v>800.44842464923863</v>
      </c>
      <c r="Y109" s="81">
        <v>1078.1924170291425</v>
      </c>
      <c r="Z109" s="81">
        <v>1426.3195691955088</v>
      </c>
      <c r="AA109" s="81">
        <v>808.22280504584307</v>
      </c>
      <c r="AB109" s="81">
        <v>543.19405637502666</v>
      </c>
      <c r="AC109" s="81">
        <v>1744.3857646858692</v>
      </c>
      <c r="AD109" s="81">
        <v>1127.4201104223728</v>
      </c>
      <c r="AE109" s="81">
        <v>963.77943681359295</v>
      </c>
      <c r="AF109" s="81">
        <v>1499.5227567565441</v>
      </c>
      <c r="AG109" s="81">
        <v>772.45138856172559</v>
      </c>
      <c r="AH109" s="81">
        <v>1116.735661791563</v>
      </c>
      <c r="AI109" s="81">
        <v>1383.8198273670673</v>
      </c>
      <c r="AJ109" s="81">
        <v>1375.4010109543801</v>
      </c>
      <c r="AK109" s="81">
        <v>2808.2964839100837</v>
      </c>
      <c r="AL109" s="81">
        <v>1929.1435327970983</v>
      </c>
      <c r="AM109" s="81">
        <v>1471.7948499751092</v>
      </c>
      <c r="AN109" s="81">
        <v>1695.7198321807384</v>
      </c>
      <c r="AO109" s="81">
        <v>1456.5164687931538</v>
      </c>
      <c r="AP109" s="81">
        <v>2233.8209200644492</v>
      </c>
      <c r="AQ109" s="81">
        <v>2621.9256571674346</v>
      </c>
      <c r="AR109" s="81">
        <v>2901.3316251301767</v>
      </c>
      <c r="AS109" s="81">
        <v>3266.1596716916561</v>
      </c>
      <c r="AT109" s="81">
        <v>3757.5387383913994</v>
      </c>
      <c r="AU109" s="81">
        <v>4086.0074288094042</v>
      </c>
      <c r="AV109" s="81">
        <v>6961.9922133803366</v>
      </c>
      <c r="AW109" s="81">
        <v>14997.540648233891</v>
      </c>
      <c r="AX109" s="81">
        <v>9279.8686503589161</v>
      </c>
      <c r="AY109" s="81">
        <v>9358.6922755599026</v>
      </c>
      <c r="AZ109" s="81">
        <v>5571.4274187457559</v>
      </c>
      <c r="BA109" s="81">
        <v>8075.8750619471075</v>
      </c>
      <c r="BB109" s="81">
        <v>7298.056962122917</v>
      </c>
    </row>
    <row r="110" spans="1:54" x14ac:dyDescent="0.25">
      <c r="A110" s="80" t="s">
        <v>133</v>
      </c>
      <c r="B110" s="80" t="s">
        <v>96</v>
      </c>
      <c r="C110" s="81">
        <v>7575.3017744004728</v>
      </c>
      <c r="D110" s="81">
        <v>9353.3907599282265</v>
      </c>
      <c r="E110" s="81">
        <v>9252.6059199202064</v>
      </c>
      <c r="F110" s="81">
        <v>7167.8528754281997</v>
      </c>
      <c r="G110" s="81">
        <v>6835.3660863244531</v>
      </c>
      <c r="H110" s="81">
        <v>5461.741376806498</v>
      </c>
      <c r="I110" s="81">
        <v>6436.658795441389</v>
      </c>
      <c r="J110" s="81">
        <v>2754.4242123293875</v>
      </c>
      <c r="K110" s="81">
        <v>1336.0546449279784</v>
      </c>
      <c r="L110" s="81">
        <v>1509.626629048586</v>
      </c>
      <c r="M110" s="81">
        <v>1163.4359492957592</v>
      </c>
      <c r="N110" s="81">
        <v>2343.0789404940606</v>
      </c>
      <c r="O110" s="81">
        <v>814.39270656228064</v>
      </c>
      <c r="P110" s="81">
        <v>689.60304259896282</v>
      </c>
      <c r="Q110" s="81">
        <v>660.84699157118803</v>
      </c>
      <c r="R110" s="81">
        <v>1256.225460678339</v>
      </c>
      <c r="S110" s="81">
        <v>1109.0725995147229</v>
      </c>
      <c r="T110" s="81">
        <v>996.29143041253087</v>
      </c>
      <c r="U110" s="81">
        <v>1845.4832292401791</v>
      </c>
      <c r="V110" s="81">
        <v>2654.6413888919355</v>
      </c>
      <c r="W110" s="81">
        <v>960.38989970684054</v>
      </c>
      <c r="X110" s="81">
        <v>2565.3394478845598</v>
      </c>
      <c r="Y110" s="81">
        <v>2394.6241925609111</v>
      </c>
      <c r="Z110" s="81">
        <v>1251.6902286481857</v>
      </c>
      <c r="AA110" s="81">
        <v>1247.951203776598</v>
      </c>
      <c r="AB110" s="81">
        <v>950.92047175526614</v>
      </c>
      <c r="AC110" s="81">
        <v>1754.9983427131176</v>
      </c>
      <c r="AD110" s="81">
        <v>1229.663504550457</v>
      </c>
      <c r="AE110" s="81">
        <v>1119.9766138708592</v>
      </c>
      <c r="AF110" s="81">
        <v>1039.3894602119922</v>
      </c>
      <c r="AG110" s="81">
        <v>866.15983481526371</v>
      </c>
      <c r="AH110" s="81">
        <v>1063.8282362854482</v>
      </c>
      <c r="AI110" s="81">
        <v>1447.7768949520587</v>
      </c>
      <c r="AJ110" s="81">
        <v>2988.7846919202802</v>
      </c>
      <c r="AK110" s="81">
        <v>2757.8706097245217</v>
      </c>
      <c r="AL110" s="81">
        <v>2580.0681501340864</v>
      </c>
      <c r="AM110" s="81">
        <v>2071.1837984204294</v>
      </c>
      <c r="AN110" s="81">
        <v>2283.334791972637</v>
      </c>
      <c r="AO110" s="81">
        <v>2829.4218611311912</v>
      </c>
      <c r="AP110" s="81">
        <v>5686.7312341690067</v>
      </c>
      <c r="AQ110" s="81">
        <v>4382.8631705319885</v>
      </c>
      <c r="AR110" s="81">
        <v>5773.6899719452858</v>
      </c>
      <c r="AS110" s="81">
        <v>3440.7303175890447</v>
      </c>
      <c r="AT110" s="81">
        <v>3942.6874522626399</v>
      </c>
      <c r="AU110" s="81">
        <v>3272.0054029643534</v>
      </c>
      <c r="AV110" s="81">
        <v>2792.7597787725927</v>
      </c>
      <c r="AW110" s="81">
        <v>2396.6000573992728</v>
      </c>
      <c r="AX110" s="81">
        <v>2402.4881503546239</v>
      </c>
      <c r="AY110" s="81">
        <v>10674.878583673239</v>
      </c>
      <c r="AZ110" s="81">
        <v>13734.127882232666</v>
      </c>
      <c r="BA110" s="81">
        <v>16702.643151071072</v>
      </c>
      <c r="BB110" s="81">
        <v>15767.332494502067</v>
      </c>
    </row>
    <row r="111" spans="1:54" x14ac:dyDescent="0.25">
      <c r="A111" s="80" t="s">
        <v>133</v>
      </c>
      <c r="B111" s="80" t="s">
        <v>10</v>
      </c>
      <c r="C111" s="83">
        <v>607.97130460317635</v>
      </c>
      <c r="D111" s="83">
        <v>582.94475920982416</v>
      </c>
      <c r="E111" s="83">
        <v>480.79922761636811</v>
      </c>
      <c r="F111" s="83">
        <v>442.94493713038048</v>
      </c>
      <c r="G111" s="83">
        <v>394.27983467159095</v>
      </c>
      <c r="H111" s="83">
        <v>266.59045852844815</v>
      </c>
      <c r="I111" s="83">
        <v>156.13779049810304</v>
      </c>
      <c r="J111" s="83">
        <v>88.041198224234805</v>
      </c>
      <c r="K111" s="83">
        <v>144.17253785387987</v>
      </c>
      <c r="L111" s="83">
        <v>111.57596382655719</v>
      </c>
      <c r="M111" s="83">
        <v>99.420041404929393</v>
      </c>
      <c r="N111" s="83">
        <v>116.68696529945414</v>
      </c>
      <c r="O111" s="83">
        <v>128.32874530084069</v>
      </c>
      <c r="P111" s="83">
        <v>153.17053455052675</v>
      </c>
      <c r="Q111" s="83">
        <v>104.42916109633767</v>
      </c>
      <c r="R111" s="83">
        <v>168.19219897358423</v>
      </c>
      <c r="S111" s="83">
        <v>96.334355321661064</v>
      </c>
      <c r="T111" s="83">
        <v>135.83953380130225</v>
      </c>
      <c r="U111" s="83">
        <v>92.329331386049873</v>
      </c>
      <c r="V111" s="83">
        <v>63.007036879555017</v>
      </c>
      <c r="W111" s="83">
        <v>36.706129074176502</v>
      </c>
      <c r="X111" s="83">
        <v>38.615539095043601</v>
      </c>
      <c r="Y111" s="83">
        <v>61.27317756834325</v>
      </c>
      <c r="Z111" s="83">
        <v>48.047965438619904</v>
      </c>
      <c r="AA111" s="83">
        <v>57.256228862778947</v>
      </c>
      <c r="AB111" s="83">
        <v>36.960874657144714</v>
      </c>
      <c r="AC111" s="83">
        <v>23.566931045428419</v>
      </c>
      <c r="AD111" s="83">
        <v>83.061933328298878</v>
      </c>
      <c r="AE111" s="83">
        <v>32.226513637230411</v>
      </c>
      <c r="AF111" s="83">
        <v>38.293349716222806</v>
      </c>
      <c r="AG111" s="83">
        <v>137.50112842067711</v>
      </c>
      <c r="AH111" s="83">
        <v>63.514651190572032</v>
      </c>
      <c r="AI111" s="83">
        <v>28.74809654132396</v>
      </c>
      <c r="AJ111" s="83">
        <v>34.999479542066673</v>
      </c>
      <c r="AK111" s="83">
        <v>36.696848840085181</v>
      </c>
      <c r="AL111" s="83">
        <v>24.381986321571752</v>
      </c>
      <c r="AM111" s="83">
        <v>146.92130506470548</v>
      </c>
      <c r="AN111" s="83">
        <v>255.97674101951748</v>
      </c>
      <c r="AO111" s="83">
        <v>187.63605598700221</v>
      </c>
      <c r="AP111" s="83">
        <v>204.87895950486913</v>
      </c>
      <c r="AQ111" s="83">
        <v>185.02487270094184</v>
      </c>
      <c r="AR111" s="83">
        <v>209.54759292071324</v>
      </c>
      <c r="AS111" s="83">
        <v>153.43356263603172</v>
      </c>
      <c r="AT111" s="83">
        <v>74.442675257409775</v>
      </c>
      <c r="AU111" s="83">
        <v>114.26344713856579</v>
      </c>
      <c r="AV111" s="83">
        <v>488.81286928195215</v>
      </c>
      <c r="AW111" s="83">
        <v>551.564410575279</v>
      </c>
      <c r="AX111" s="83">
        <v>695.51545822465266</v>
      </c>
      <c r="AY111" s="83">
        <v>759.16952781513942</v>
      </c>
      <c r="AZ111" s="83">
        <v>897.58711324471255</v>
      </c>
      <c r="BA111" s="83">
        <v>725.91361192946977</v>
      </c>
      <c r="BB111" s="83">
        <v>671.20698642450498</v>
      </c>
    </row>
    <row r="112" spans="1:54" x14ac:dyDescent="0.25">
      <c r="A112" s="80" t="s">
        <v>133</v>
      </c>
      <c r="B112" s="80" t="s">
        <v>97</v>
      </c>
      <c r="C112" s="83">
        <v>344.66635802660483</v>
      </c>
      <c r="D112" s="83">
        <v>357.77613562521208</v>
      </c>
      <c r="E112" s="83">
        <v>363.65798292460931</v>
      </c>
      <c r="F112" s="83">
        <v>238.38402758605994</v>
      </c>
      <c r="G112" s="83">
        <v>239.16717980825021</v>
      </c>
      <c r="H112" s="83">
        <v>103.22448217878683</v>
      </c>
      <c r="I112" s="83">
        <v>140.61700806423241</v>
      </c>
      <c r="J112" s="83">
        <v>94.812671927076423</v>
      </c>
      <c r="K112" s="83">
        <v>58.524384506037784</v>
      </c>
      <c r="L112" s="83">
        <v>76.90340170059784</v>
      </c>
      <c r="M112" s="83">
        <v>64.234149673006669</v>
      </c>
      <c r="N112" s="83">
        <v>78.96121357702566</v>
      </c>
      <c r="O112" s="83">
        <v>54.825509896109395</v>
      </c>
      <c r="P112" s="83">
        <v>54.462022497590745</v>
      </c>
      <c r="Q112" s="83">
        <v>68.343285989826185</v>
      </c>
      <c r="R112" s="83">
        <v>78.125461515017676</v>
      </c>
      <c r="S112" s="83">
        <v>70.805113293198332</v>
      </c>
      <c r="T112" s="83">
        <v>104.6280719226108</v>
      </c>
      <c r="U112" s="83">
        <v>68.046895826048384</v>
      </c>
      <c r="V112" s="83">
        <v>91.285562691696057</v>
      </c>
      <c r="W112" s="83">
        <v>78.458320948331902</v>
      </c>
      <c r="X112" s="83">
        <v>59.177909329120794</v>
      </c>
      <c r="Y112" s="83">
        <v>83.695596846100102</v>
      </c>
      <c r="Z112" s="83">
        <v>78.040218597452821</v>
      </c>
      <c r="AA112" s="83">
        <v>65.514367470703164</v>
      </c>
      <c r="AB112" s="83">
        <v>70.655465889105628</v>
      </c>
      <c r="AC112" s="83">
        <v>116.99121400828989</v>
      </c>
      <c r="AD112" s="83">
        <v>71.823813704967279</v>
      </c>
      <c r="AE112" s="83">
        <v>72.155843455827664</v>
      </c>
      <c r="AF112" s="83">
        <v>79.180148539338987</v>
      </c>
      <c r="AG112" s="83">
        <v>92.342225772926014</v>
      </c>
      <c r="AH112" s="83">
        <v>76.278052116926915</v>
      </c>
      <c r="AI112" s="83">
        <v>75.328448588312597</v>
      </c>
      <c r="AJ112" s="83">
        <v>95.589152066779022</v>
      </c>
      <c r="AK112" s="83">
        <v>85.224471688609128</v>
      </c>
      <c r="AL112" s="83">
        <v>51.527771841047766</v>
      </c>
      <c r="AM112" s="83">
        <v>77.834102067435254</v>
      </c>
      <c r="AN112" s="83">
        <v>131.49546998694905</v>
      </c>
      <c r="AO112" s="83">
        <v>370.58092773227111</v>
      </c>
      <c r="AP112" s="83">
        <v>375.84628076451764</v>
      </c>
      <c r="AQ112" s="83">
        <v>432.60471578709985</v>
      </c>
      <c r="AR112" s="83">
        <v>503.29357261051399</v>
      </c>
      <c r="AS112" s="83">
        <v>238.3717960675699</v>
      </c>
      <c r="AT112" s="83">
        <v>145.38929655781399</v>
      </c>
      <c r="AU112" s="83">
        <v>224.65613556803078</v>
      </c>
      <c r="AV112" s="83">
        <v>194.9502515116364</v>
      </c>
      <c r="AW112" s="83">
        <v>158.25692054548881</v>
      </c>
      <c r="AX112" s="83">
        <v>284.24908798167417</v>
      </c>
      <c r="AY112" s="83">
        <v>596.38417515376864</v>
      </c>
      <c r="AZ112" s="83">
        <v>659.77545819944328</v>
      </c>
      <c r="BA112" s="83">
        <v>624.72221898801922</v>
      </c>
      <c r="BB112" s="83">
        <v>701.56637168861914</v>
      </c>
    </row>
    <row r="113" spans="1:54" x14ac:dyDescent="0.25">
      <c r="A113" s="80" t="s">
        <v>133</v>
      </c>
      <c r="B113" s="80" t="s">
        <v>98</v>
      </c>
      <c r="C113" s="83">
        <v>782.45965732784828</v>
      </c>
      <c r="D113" s="83">
        <v>508.31175113139574</v>
      </c>
      <c r="E113" s="83">
        <v>471.96758766430065</v>
      </c>
      <c r="F113" s="83">
        <v>429.11372133329985</v>
      </c>
      <c r="G113" s="83">
        <v>398.84333582096957</v>
      </c>
      <c r="H113" s="83">
        <v>329.01877115924947</v>
      </c>
      <c r="I113" s="83">
        <v>245.46215935298312</v>
      </c>
      <c r="J113" s="83">
        <v>205.6095239821847</v>
      </c>
      <c r="K113" s="83">
        <v>87.349117945285926</v>
      </c>
      <c r="L113" s="83">
        <v>69.977156500501906</v>
      </c>
      <c r="M113" s="83">
        <v>105.19599587402863</v>
      </c>
      <c r="N113" s="83">
        <v>73.989234626143329</v>
      </c>
      <c r="O113" s="83">
        <v>54.731739788096185</v>
      </c>
      <c r="P113" s="83">
        <v>54.897713843903816</v>
      </c>
      <c r="Q113" s="83">
        <v>79.880657627398676</v>
      </c>
      <c r="R113" s="83">
        <v>46.015579459476136</v>
      </c>
      <c r="S113" s="83">
        <v>51.921061986627905</v>
      </c>
      <c r="T113" s="83">
        <v>35.25313574522707</v>
      </c>
      <c r="U113" s="83">
        <v>57.764608186173405</v>
      </c>
      <c r="V113" s="83">
        <v>69.260498616417138</v>
      </c>
      <c r="W113" s="83">
        <v>104.53474465986021</v>
      </c>
      <c r="X113" s="83">
        <v>48.03073551578359</v>
      </c>
      <c r="Y113" s="83">
        <v>60.618815899649306</v>
      </c>
      <c r="Z113" s="83">
        <v>71.106120920568429</v>
      </c>
      <c r="AA113" s="83">
        <v>62.631021334358302</v>
      </c>
      <c r="AB113" s="83">
        <v>28.513387094822495</v>
      </c>
      <c r="AC113" s="83">
        <v>99.79503305600123</v>
      </c>
      <c r="AD113" s="83">
        <v>55.077215568668912</v>
      </c>
      <c r="AE113" s="83">
        <v>83.367587368477359</v>
      </c>
      <c r="AF113" s="83">
        <v>111.86974866833071</v>
      </c>
      <c r="AG113" s="83">
        <v>88.541571379613742</v>
      </c>
      <c r="AH113" s="83">
        <v>102.86977361920874</v>
      </c>
      <c r="AI113" s="83">
        <v>111.45980038055717</v>
      </c>
      <c r="AJ113" s="83">
        <v>98.790612647792472</v>
      </c>
      <c r="AK113" s="83">
        <v>190.75820397457886</v>
      </c>
      <c r="AL113" s="83">
        <v>130.11691289804031</v>
      </c>
      <c r="AM113" s="83">
        <v>123.60910803169355</v>
      </c>
      <c r="AN113" s="83">
        <v>162.34766939674032</v>
      </c>
      <c r="AO113" s="83">
        <v>145.67132596642193</v>
      </c>
      <c r="AP113" s="83">
        <v>166.07897621311838</v>
      </c>
      <c r="AQ113" s="83">
        <v>252.26212718371499</v>
      </c>
      <c r="AR113" s="83">
        <v>224.43436438681485</v>
      </c>
      <c r="AS113" s="83">
        <v>240.67857137603372</v>
      </c>
      <c r="AT113" s="83">
        <v>295.02858870287491</v>
      </c>
      <c r="AU113" s="83">
        <v>300.4412449860219</v>
      </c>
      <c r="AV113" s="83">
        <v>383.0136671962386</v>
      </c>
      <c r="AW113" s="83">
        <v>585.0628467027243</v>
      </c>
      <c r="AX113" s="83">
        <v>428.73948042660925</v>
      </c>
      <c r="AY113" s="83">
        <v>478.00503490910864</v>
      </c>
      <c r="AZ113" s="83">
        <v>334.03185503374186</v>
      </c>
      <c r="BA113" s="83">
        <v>404.96211887442786</v>
      </c>
      <c r="BB113" s="83">
        <v>392.4925534784465</v>
      </c>
    </row>
    <row r="114" spans="1:54" x14ac:dyDescent="0.25">
      <c r="A114" s="80" t="s">
        <v>133</v>
      </c>
      <c r="B114" s="80" t="s">
        <v>99</v>
      </c>
      <c r="C114" s="83">
        <v>401.01596274861947</v>
      </c>
      <c r="D114" s="83">
        <v>376.49401826536592</v>
      </c>
      <c r="E114" s="83">
        <v>348.91485913713848</v>
      </c>
      <c r="F114" s="83">
        <v>251.34670440942423</v>
      </c>
      <c r="G114" s="83">
        <v>308.60082480604785</v>
      </c>
      <c r="H114" s="83">
        <v>302.64182489824691</v>
      </c>
      <c r="I114" s="83">
        <v>253.20659543627011</v>
      </c>
      <c r="J114" s="83">
        <v>114.70206695718221</v>
      </c>
      <c r="K114" s="83">
        <v>76.521511257456098</v>
      </c>
      <c r="L114" s="83">
        <v>70.895234264177844</v>
      </c>
      <c r="M114" s="83">
        <v>41.465709650983484</v>
      </c>
      <c r="N114" s="83">
        <v>86.870192050764558</v>
      </c>
      <c r="O114" s="83">
        <v>26.077263318764835</v>
      </c>
      <c r="P114" s="83">
        <v>18.972714922371228</v>
      </c>
      <c r="Q114" s="83">
        <v>22.956174143582267</v>
      </c>
      <c r="R114" s="83">
        <v>38.388218873864801</v>
      </c>
      <c r="S114" s="83">
        <v>30.361735198017048</v>
      </c>
      <c r="T114" s="83">
        <v>28.703198576595561</v>
      </c>
      <c r="U114" s="83">
        <v>46.238652158129909</v>
      </c>
      <c r="V114" s="83">
        <v>68.6134449589714</v>
      </c>
      <c r="W114" s="83">
        <v>30.377706848444198</v>
      </c>
      <c r="X114" s="83">
        <v>80.088406678925509</v>
      </c>
      <c r="Y114" s="83">
        <v>85.559299291149557</v>
      </c>
      <c r="Z114" s="83">
        <v>33.54611887948888</v>
      </c>
      <c r="AA114" s="83">
        <v>32.996921388173753</v>
      </c>
      <c r="AB114" s="83">
        <v>31.464192998626025</v>
      </c>
      <c r="AC114" s="83">
        <v>52.8938708786239</v>
      </c>
      <c r="AD114" s="83">
        <v>39.15665843322526</v>
      </c>
      <c r="AE114" s="83">
        <v>43.365752681944016</v>
      </c>
      <c r="AF114" s="83">
        <v>34.478900919511972</v>
      </c>
      <c r="AG114" s="83">
        <v>38.648385445365392</v>
      </c>
      <c r="AH114" s="83">
        <v>44.174133047309809</v>
      </c>
      <c r="AI114" s="83">
        <v>82.322255398840213</v>
      </c>
      <c r="AJ114" s="83">
        <v>242.50436782102747</v>
      </c>
      <c r="AK114" s="83">
        <v>151.86224318661891</v>
      </c>
      <c r="AL114" s="83">
        <v>165.49868074291155</v>
      </c>
      <c r="AM114" s="83">
        <v>158.15740165639454</v>
      </c>
      <c r="AN114" s="83">
        <v>204.22933018585999</v>
      </c>
      <c r="AO114" s="83">
        <v>224.56071158356812</v>
      </c>
      <c r="AP114" s="83">
        <v>618.66976702444811</v>
      </c>
      <c r="AQ114" s="83">
        <v>472.90224407043814</v>
      </c>
      <c r="AR114" s="83">
        <v>674.0460612743218</v>
      </c>
      <c r="AS114" s="83">
        <v>345.19066252056132</v>
      </c>
      <c r="AT114" s="83">
        <v>290.24633650051385</v>
      </c>
      <c r="AU114" s="83">
        <v>254.62911263753344</v>
      </c>
      <c r="AV114" s="83">
        <v>246.7061542517219</v>
      </c>
      <c r="AW114" s="83">
        <v>168.5214744725217</v>
      </c>
      <c r="AX114" s="83">
        <v>144.50570805543754</v>
      </c>
      <c r="AY114" s="83">
        <v>373.14905320876028</v>
      </c>
      <c r="AZ114" s="83">
        <v>645.39098677578363</v>
      </c>
      <c r="BA114" s="83">
        <v>967.23642415193376</v>
      </c>
      <c r="BB114" s="83">
        <v>865.29187329908564</v>
      </c>
    </row>
    <row r="115" spans="1:54" x14ac:dyDescent="0.25">
      <c r="A115" s="80" t="s">
        <v>133</v>
      </c>
      <c r="B115" s="80" t="s">
        <v>4</v>
      </c>
      <c r="C115" s="83">
        <v>223.3635024180399</v>
      </c>
      <c r="D115" s="83">
        <v>258.12872859855554</v>
      </c>
      <c r="E115" s="83">
        <v>222.6827085878048</v>
      </c>
      <c r="F115" s="83">
        <v>144.7905489582196</v>
      </c>
      <c r="G115" s="83">
        <v>108.13985049486108</v>
      </c>
      <c r="H115" s="83">
        <v>64.638822835921985</v>
      </c>
      <c r="I115" s="83">
        <v>49.08051926516525</v>
      </c>
      <c r="J115" s="83">
        <v>33.11691539128158</v>
      </c>
      <c r="K115" s="83">
        <v>61.258039334658527</v>
      </c>
      <c r="L115" s="83">
        <v>40.908741375066398</v>
      </c>
      <c r="M115" s="83">
        <v>28.218055246997089</v>
      </c>
      <c r="N115" s="83">
        <v>46.85103189758258</v>
      </c>
      <c r="O115" s="83">
        <v>77.17582573964755</v>
      </c>
      <c r="P115" s="83">
        <v>72.636661784878768</v>
      </c>
      <c r="Q115" s="83">
        <v>45.385403052663619</v>
      </c>
      <c r="R115" s="83">
        <v>107.22983618720667</v>
      </c>
      <c r="S115" s="83">
        <v>72.516710545408614</v>
      </c>
      <c r="T115" s="83">
        <v>121.14141036384669</v>
      </c>
      <c r="U115" s="83">
        <v>115.29082193052923</v>
      </c>
      <c r="V115" s="83">
        <v>54.345195903500233</v>
      </c>
      <c r="W115" s="83">
        <v>29.66975860600056</v>
      </c>
      <c r="X115" s="83">
        <v>33.188033670049983</v>
      </c>
      <c r="Y115" s="83">
        <v>55.606212300299383</v>
      </c>
      <c r="Z115" s="83">
        <v>38.997099471617993</v>
      </c>
      <c r="AA115" s="83">
        <v>40.204187847474714</v>
      </c>
      <c r="AB115" s="83">
        <v>35.582083252565326</v>
      </c>
      <c r="AC115" s="83">
        <v>15.197601528268383</v>
      </c>
      <c r="AD115" s="83">
        <v>79.825048264480614</v>
      </c>
      <c r="AE115" s="83">
        <v>24.22094946283967</v>
      </c>
      <c r="AF115" s="83">
        <v>19.3291105997505</v>
      </c>
      <c r="AG115" s="83">
        <v>85.784475271132806</v>
      </c>
      <c r="AH115" s="83">
        <v>37.620847082592604</v>
      </c>
      <c r="AI115" s="83">
        <v>20.635205308046231</v>
      </c>
      <c r="AJ115" s="83">
        <v>42.05899027461588</v>
      </c>
      <c r="AK115" s="83">
        <v>37.345762736450062</v>
      </c>
      <c r="AL115" s="83">
        <v>15.635751206684395</v>
      </c>
      <c r="AM115" s="83">
        <v>32.32164707687113</v>
      </c>
      <c r="AN115" s="83">
        <v>81.871543168211034</v>
      </c>
      <c r="AO115" s="83">
        <v>47.314096554499493</v>
      </c>
      <c r="AP115" s="83">
        <v>60.44495669205358</v>
      </c>
      <c r="AQ115" s="83">
        <v>60.145773272457269</v>
      </c>
      <c r="AR115" s="83">
        <v>63.916579130183933</v>
      </c>
      <c r="AS115" s="83">
        <v>55.161060261308052</v>
      </c>
      <c r="AT115" s="83">
        <v>57.492964706946069</v>
      </c>
      <c r="AU115" s="83">
        <v>34.2739488849178</v>
      </c>
      <c r="AV115" s="83">
        <v>112.04738959870976</v>
      </c>
      <c r="AW115" s="83">
        <v>167.89530905695187</v>
      </c>
      <c r="AX115" s="83">
        <v>330.42807561332955</v>
      </c>
      <c r="AY115" s="83">
        <v>419.09549413810214</v>
      </c>
      <c r="AZ115" s="83">
        <v>448.2716427877989</v>
      </c>
      <c r="BA115" s="83">
        <v>327.87700671759183</v>
      </c>
      <c r="BB115" s="83">
        <v>341.15315537375682</v>
      </c>
    </row>
    <row r="116" spans="1:54" x14ac:dyDescent="0.25">
      <c r="A116" s="80" t="s">
        <v>133</v>
      </c>
      <c r="B116" s="80" t="s">
        <v>100</v>
      </c>
      <c r="C116" s="83">
        <v>147.24132240536605</v>
      </c>
      <c r="D116" s="83">
        <v>127.30353924365727</v>
      </c>
      <c r="E116" s="83">
        <v>104.40050180686413</v>
      </c>
      <c r="F116" s="83">
        <v>65.419385150649077</v>
      </c>
      <c r="G116" s="83">
        <v>64.408231562335658</v>
      </c>
      <c r="H116" s="83">
        <v>46.583721182231159</v>
      </c>
      <c r="I116" s="83">
        <v>50.940442065033665</v>
      </c>
      <c r="J116" s="83">
        <v>46.600957472216564</v>
      </c>
      <c r="K116" s="83">
        <v>28.291818904696434</v>
      </c>
      <c r="L116" s="83">
        <v>33.715455262989472</v>
      </c>
      <c r="M116" s="83">
        <v>24.728020598103384</v>
      </c>
      <c r="N116" s="83">
        <v>38.365414422159631</v>
      </c>
      <c r="O116" s="83">
        <v>25.682255508999553</v>
      </c>
      <c r="P116" s="83">
        <v>27.79167558710985</v>
      </c>
      <c r="Q116" s="83">
        <v>42.743181481484086</v>
      </c>
      <c r="R116" s="83">
        <v>44.591412116277745</v>
      </c>
      <c r="S116" s="83">
        <v>33.243450725775432</v>
      </c>
      <c r="T116" s="83">
        <v>92.615635698820483</v>
      </c>
      <c r="U116" s="83">
        <v>42.308179592313678</v>
      </c>
      <c r="V116" s="83">
        <v>45.795200120768897</v>
      </c>
      <c r="W116" s="83">
        <v>39.807490237073161</v>
      </c>
      <c r="X116" s="83">
        <v>18.409539034032274</v>
      </c>
      <c r="Y116" s="83">
        <v>38.17867236743983</v>
      </c>
      <c r="Z116" s="83">
        <v>66.703026762295835</v>
      </c>
      <c r="AA116" s="83">
        <v>29.75036456633563</v>
      </c>
      <c r="AB116" s="83">
        <v>40.967350771305099</v>
      </c>
      <c r="AC116" s="83">
        <v>75.040199356253297</v>
      </c>
      <c r="AD116" s="83">
        <v>52.901635361508944</v>
      </c>
      <c r="AE116" s="83">
        <v>48.551254792677412</v>
      </c>
      <c r="AF116" s="83">
        <v>35.107538759671307</v>
      </c>
      <c r="AG116" s="83">
        <v>44.251083809658809</v>
      </c>
      <c r="AH116" s="83">
        <v>35.420503800324873</v>
      </c>
      <c r="AI116" s="83">
        <v>36.075117371442936</v>
      </c>
      <c r="AJ116" s="83">
        <v>30.575807435475955</v>
      </c>
      <c r="AK116" s="83">
        <v>76.572718462664966</v>
      </c>
      <c r="AL116" s="83">
        <v>15.392809764956072</v>
      </c>
      <c r="AM116" s="83">
        <v>52.010180269908112</v>
      </c>
      <c r="AN116" s="83">
        <v>49.617499887923245</v>
      </c>
      <c r="AO116" s="83">
        <v>94.071479210840977</v>
      </c>
      <c r="AP116" s="83">
        <v>81.087179233697981</v>
      </c>
      <c r="AQ116" s="83">
        <v>111.48601554674113</v>
      </c>
      <c r="AR116" s="83">
        <v>119.06705606583859</v>
      </c>
      <c r="AS116" s="83">
        <v>46.129368624958325</v>
      </c>
      <c r="AT116" s="83">
        <v>53.936625366815662</v>
      </c>
      <c r="AU116" s="83">
        <v>65.426764070603596</v>
      </c>
      <c r="AV116" s="83">
        <v>55.626930483555356</v>
      </c>
      <c r="AW116" s="83">
        <v>50.747974993161847</v>
      </c>
      <c r="AX116" s="83">
        <v>197.20444125152125</v>
      </c>
      <c r="AY116" s="83">
        <v>342.56373432891178</v>
      </c>
      <c r="AZ116" s="83">
        <v>361.84850224626621</v>
      </c>
      <c r="BA116" s="83">
        <v>246.93684802192905</v>
      </c>
      <c r="BB116" s="83">
        <v>284.98371897179067</v>
      </c>
    </row>
    <row r="117" spans="1:54" x14ac:dyDescent="0.25">
      <c r="A117" s="80" t="s">
        <v>133</v>
      </c>
      <c r="B117" s="80" t="s">
        <v>101</v>
      </c>
      <c r="C117" s="83">
        <v>367.44396073451355</v>
      </c>
      <c r="D117" s="83">
        <v>245.68948435194636</v>
      </c>
      <c r="E117" s="83">
        <v>210.35878522403567</v>
      </c>
      <c r="F117" s="83">
        <v>226.46360345299846</v>
      </c>
      <c r="G117" s="83">
        <v>220.72428531582511</v>
      </c>
      <c r="H117" s="83">
        <v>189.80396844425644</v>
      </c>
      <c r="I117" s="83">
        <v>151.4114769321771</v>
      </c>
      <c r="J117" s="83">
        <v>103.74021040889409</v>
      </c>
      <c r="K117" s="83">
        <v>41.285145941268155</v>
      </c>
      <c r="L117" s="83">
        <v>26.160579906172071</v>
      </c>
      <c r="M117" s="83">
        <v>44.418398032726351</v>
      </c>
      <c r="N117" s="83">
        <v>44.47171328507325</v>
      </c>
      <c r="O117" s="83">
        <v>44.601500343061645</v>
      </c>
      <c r="P117" s="83">
        <v>46.525109261086747</v>
      </c>
      <c r="Q117" s="83">
        <v>76.954836128098236</v>
      </c>
      <c r="R117" s="83">
        <v>42.155231097604428</v>
      </c>
      <c r="S117" s="83">
        <v>75.316547779594046</v>
      </c>
      <c r="T117" s="83">
        <v>20.437587372034674</v>
      </c>
      <c r="U117" s="83">
        <v>34.688572529804482</v>
      </c>
      <c r="V117" s="83">
        <v>45.166406572005094</v>
      </c>
      <c r="W117" s="83">
        <v>78.15946847389732</v>
      </c>
      <c r="X117" s="83">
        <v>20.752613613134827</v>
      </c>
      <c r="Y117" s="83">
        <v>33.151000061603987</v>
      </c>
      <c r="Z117" s="83">
        <v>55.048221697080216</v>
      </c>
      <c r="AA117" s="83">
        <v>37.042736912072961</v>
      </c>
      <c r="AB117" s="83">
        <v>16.973693846067658</v>
      </c>
      <c r="AC117" s="83">
        <v>108.43732577541195</v>
      </c>
      <c r="AD117" s="83">
        <v>45.126033262639893</v>
      </c>
      <c r="AE117" s="83">
        <v>38.931539143759068</v>
      </c>
      <c r="AF117" s="83">
        <v>60.769667574459518</v>
      </c>
      <c r="AG117" s="83">
        <v>36.457579188187069</v>
      </c>
      <c r="AH117" s="83">
        <v>48.12793684598229</v>
      </c>
      <c r="AI117" s="83">
        <v>37.457232718055067</v>
      </c>
      <c r="AJ117" s="83">
        <v>34.852640692440282</v>
      </c>
      <c r="AK117" s="83">
        <v>94.492238582057013</v>
      </c>
      <c r="AL117" s="83">
        <v>51.55447573656074</v>
      </c>
      <c r="AM117" s="83">
        <v>37.845496084344681</v>
      </c>
      <c r="AN117" s="83">
        <v>54.493979674694984</v>
      </c>
      <c r="AO117" s="83">
        <v>56.975176727165312</v>
      </c>
      <c r="AP117" s="83">
        <v>67.832602922570388</v>
      </c>
      <c r="AQ117" s="83">
        <v>119.31518728478393</v>
      </c>
      <c r="AR117" s="83">
        <v>82.967533953209085</v>
      </c>
      <c r="AS117" s="83">
        <v>88.646932839252472</v>
      </c>
      <c r="AT117" s="83">
        <v>125.55683185177061</v>
      </c>
      <c r="AU117" s="83">
        <v>94.018361823668542</v>
      </c>
      <c r="AV117" s="83">
        <v>162.10352052361873</v>
      </c>
      <c r="AW117" s="83">
        <v>383.71930972843796</v>
      </c>
      <c r="AX117" s="83">
        <v>208.66610491987768</v>
      </c>
      <c r="AY117" s="83">
        <v>265.14095406355108</v>
      </c>
      <c r="AZ117" s="83">
        <v>152.55413897803311</v>
      </c>
      <c r="BA117" s="83">
        <v>197.81174658974106</v>
      </c>
      <c r="BB117" s="83">
        <v>175.04572829507552</v>
      </c>
    </row>
    <row r="118" spans="1:54" x14ac:dyDescent="0.25">
      <c r="A118" s="80" t="s">
        <v>133</v>
      </c>
      <c r="B118" s="80" t="s">
        <v>102</v>
      </c>
      <c r="C118" s="83">
        <v>195.38729478307096</v>
      </c>
      <c r="D118" s="83">
        <v>223.74341269538127</v>
      </c>
      <c r="E118" s="83">
        <v>247.87297776654756</v>
      </c>
      <c r="F118" s="83">
        <v>195.14802396317705</v>
      </c>
      <c r="G118" s="83">
        <v>159.62495275924175</v>
      </c>
      <c r="H118" s="83">
        <v>135.80555753617139</v>
      </c>
      <c r="I118" s="83">
        <v>152.28676154372553</v>
      </c>
      <c r="J118" s="83">
        <v>69.544568927166978</v>
      </c>
      <c r="K118" s="83">
        <v>31.338197305933406</v>
      </c>
      <c r="L118" s="83">
        <v>35.413574539292924</v>
      </c>
      <c r="M118" s="83">
        <v>27.909518791143718</v>
      </c>
      <c r="N118" s="83">
        <v>77.640787223312032</v>
      </c>
      <c r="O118" s="83">
        <v>21.740947234381146</v>
      </c>
      <c r="P118" s="83">
        <v>16.995927785422804</v>
      </c>
      <c r="Q118" s="83">
        <v>21.031998378575217</v>
      </c>
      <c r="R118" s="83">
        <v>33.20057591184257</v>
      </c>
      <c r="S118" s="83">
        <v>27.585702343407281</v>
      </c>
      <c r="T118" s="83">
        <v>28.293699141183605</v>
      </c>
      <c r="U118" s="83">
        <v>44.595372376075062</v>
      </c>
      <c r="V118" s="83">
        <v>67.734789978149053</v>
      </c>
      <c r="W118" s="83">
        <v>30.837125254632994</v>
      </c>
      <c r="X118" s="83">
        <v>75.353336587014979</v>
      </c>
      <c r="Y118" s="83">
        <v>76.564547012199128</v>
      </c>
      <c r="Z118" s="83">
        <v>32.392956487543586</v>
      </c>
      <c r="AA118" s="83">
        <v>29.789466494750435</v>
      </c>
      <c r="AB118" s="83">
        <v>30.294972141786435</v>
      </c>
      <c r="AC118" s="83">
        <v>40.386193007242944</v>
      </c>
      <c r="AD118" s="83">
        <v>35.246972610359165</v>
      </c>
      <c r="AE118" s="83">
        <v>39.372454328725958</v>
      </c>
      <c r="AF118" s="83">
        <v>33.870335148133606</v>
      </c>
      <c r="AG118" s="83">
        <v>35.842456042440027</v>
      </c>
      <c r="AH118" s="83">
        <v>39.385068642222009</v>
      </c>
      <c r="AI118" s="83">
        <v>62.134364027651138</v>
      </c>
      <c r="AJ118" s="83">
        <v>69.419626984531007</v>
      </c>
      <c r="AK118" s="83">
        <v>67.433503465538337</v>
      </c>
      <c r="AL118" s="83">
        <v>66.664157359134123</v>
      </c>
      <c r="AM118" s="83">
        <v>54.52937070770156</v>
      </c>
      <c r="AN118" s="83">
        <v>93.017793737463791</v>
      </c>
      <c r="AO118" s="83">
        <v>63.8901018209584</v>
      </c>
      <c r="AP118" s="83">
        <v>157.05036932961565</v>
      </c>
      <c r="AQ118" s="83">
        <v>126.67546150773713</v>
      </c>
      <c r="AR118" s="83">
        <v>179.81220947780807</v>
      </c>
      <c r="AS118" s="83">
        <v>109.38489577784057</v>
      </c>
      <c r="AT118" s="83">
        <v>96.759388436378174</v>
      </c>
      <c r="AU118" s="83">
        <v>82.777176779474829</v>
      </c>
      <c r="AV118" s="83">
        <v>72.354683190227846</v>
      </c>
      <c r="AW118" s="83">
        <v>95.724294800166007</v>
      </c>
      <c r="AX118" s="83">
        <v>68.104312249230532</v>
      </c>
      <c r="AY118" s="83">
        <v>243.81698090319421</v>
      </c>
      <c r="AZ118" s="83">
        <v>320.88002492735541</v>
      </c>
      <c r="BA118" s="83">
        <v>410.69028591033833</v>
      </c>
      <c r="BB118" s="83">
        <v>380.49807452073884</v>
      </c>
    </row>
    <row r="119" spans="1:54" x14ac:dyDescent="0.25">
      <c r="A119" s="80" t="s">
        <v>133</v>
      </c>
      <c r="B119" s="80" t="s">
        <v>47</v>
      </c>
      <c r="C119" s="84">
        <v>17.197696628833967</v>
      </c>
      <c r="D119" s="84">
        <v>20.535166123106006</v>
      </c>
      <c r="E119" s="84">
        <v>21.079296635360173</v>
      </c>
      <c r="F119" s="84">
        <v>14.800776523354351</v>
      </c>
      <c r="G119" s="84">
        <v>11.964872226608763</v>
      </c>
      <c r="H119" s="84">
        <v>9.8054606735051149</v>
      </c>
      <c r="I119" s="84">
        <v>11.158487097660219</v>
      </c>
      <c r="J119" s="84">
        <v>10.157266175250657</v>
      </c>
      <c r="K119" s="84">
        <v>13.041645407594579</v>
      </c>
      <c r="L119" s="84">
        <v>12.53158146931623</v>
      </c>
      <c r="M119" s="84">
        <v>11.308971009149712</v>
      </c>
      <c r="N119" s="84">
        <v>9.6482496911691946</v>
      </c>
      <c r="O119" s="84">
        <v>11.911281597830511</v>
      </c>
      <c r="P119" s="84">
        <v>8.8191334839412754</v>
      </c>
      <c r="Q119" s="84">
        <v>10.664137556649353</v>
      </c>
      <c r="R119" s="84">
        <v>7.1751027648852999</v>
      </c>
      <c r="S119" s="84">
        <v>8.0383081873963889</v>
      </c>
      <c r="T119" s="84">
        <v>13.151613561455928</v>
      </c>
      <c r="U119" s="84">
        <v>20.296477369559774</v>
      </c>
      <c r="V119" s="84">
        <v>16.592833222324188</v>
      </c>
      <c r="W119" s="84">
        <v>18.154870333764325</v>
      </c>
      <c r="X119" s="84">
        <v>23.689193904661185</v>
      </c>
      <c r="Y119" s="84">
        <v>22.862845406667276</v>
      </c>
      <c r="Z119" s="84">
        <v>25.216701504668624</v>
      </c>
      <c r="AA119" s="84">
        <v>13.54229738314374</v>
      </c>
      <c r="AB119" s="84">
        <v>21.54061437183293</v>
      </c>
      <c r="AC119" s="84">
        <v>23.911185178927315</v>
      </c>
      <c r="AD119" s="84">
        <v>21.043214832055508</v>
      </c>
      <c r="AE119" s="84">
        <v>28.465297746724588</v>
      </c>
      <c r="AF119" s="84">
        <v>21.310862113898409</v>
      </c>
      <c r="AG119" s="84">
        <v>21.342105265036448</v>
      </c>
      <c r="AH119" s="84">
        <v>13.606358608998399</v>
      </c>
      <c r="AI119" s="84">
        <v>28.031133207812008</v>
      </c>
      <c r="AJ119" s="84">
        <v>35.088616634499459</v>
      </c>
      <c r="AK119" s="84">
        <v>29.891841342497603</v>
      </c>
      <c r="AL119" s="84">
        <v>20.037893924011794</v>
      </c>
      <c r="AM119" s="84">
        <v>10.601512957682671</v>
      </c>
      <c r="AN119" s="84">
        <v>13.544919483295212</v>
      </c>
      <c r="AO119" s="84">
        <v>10.564673342525483</v>
      </c>
      <c r="AP119" s="84">
        <v>10.509407645673109</v>
      </c>
      <c r="AQ119" s="84">
        <v>10.445633619128419</v>
      </c>
      <c r="AR119" s="84">
        <v>14.157160181578947</v>
      </c>
      <c r="AS119" s="84">
        <v>14.280615053705796</v>
      </c>
      <c r="AT119" s="84">
        <v>13.374233029459678</v>
      </c>
      <c r="AU119" s="84">
        <v>13.368576881391308</v>
      </c>
      <c r="AV119" s="84">
        <v>12.054865368396108</v>
      </c>
      <c r="AW119" s="84">
        <v>12.307282686961862</v>
      </c>
      <c r="AX119" s="84">
        <v>20.634738248346803</v>
      </c>
      <c r="AY119" s="84">
        <v>24.59149205495811</v>
      </c>
      <c r="AZ119" s="84">
        <v>21.939658885064748</v>
      </c>
      <c r="BA119" s="84">
        <v>20.116046754220179</v>
      </c>
      <c r="BB119" s="84">
        <v>21.674896738606513</v>
      </c>
    </row>
    <row r="120" spans="1:54" x14ac:dyDescent="0.25">
      <c r="A120" s="80" t="s">
        <v>133</v>
      </c>
      <c r="B120" s="80" t="s">
        <v>50</v>
      </c>
      <c r="C120" s="84">
        <v>46.810270892123071</v>
      </c>
      <c r="D120" s="84">
        <v>46.37557212620446</v>
      </c>
      <c r="E120" s="84">
        <v>45.512781864610908</v>
      </c>
      <c r="F120" s="84">
        <v>45.27870827059138</v>
      </c>
      <c r="G120" s="84">
        <v>43.62413875908026</v>
      </c>
      <c r="H120" s="84">
        <v>40.44074663407519</v>
      </c>
      <c r="I120" s="84">
        <v>35.498025424658081</v>
      </c>
      <c r="J120" s="84">
        <v>27.003054909726959</v>
      </c>
      <c r="K120" s="84">
        <v>30.693883392697867</v>
      </c>
      <c r="L120" s="84">
        <v>34.179083337973083</v>
      </c>
      <c r="M120" s="84">
        <v>39.844644010201961</v>
      </c>
      <c r="N120" s="84">
        <v>24.029886457463906</v>
      </c>
      <c r="O120" s="84">
        <v>19.806199774670052</v>
      </c>
      <c r="P120" s="84">
        <v>18.597101750192842</v>
      </c>
      <c r="Q120" s="84">
        <v>24.537557539471521</v>
      </c>
      <c r="R120" s="84">
        <v>11.254295957149681</v>
      </c>
      <c r="S120" s="84">
        <v>10.678438545895817</v>
      </c>
      <c r="T120" s="84">
        <v>14.747302755988231</v>
      </c>
      <c r="U120" s="84">
        <v>16.25420092982543</v>
      </c>
      <c r="V120" s="84">
        <v>19.237491693501283</v>
      </c>
      <c r="W120" s="84">
        <v>22.46041238978318</v>
      </c>
      <c r="X120" s="84">
        <v>27.563277850384768</v>
      </c>
      <c r="Y120" s="84">
        <v>25.192853970252575</v>
      </c>
      <c r="Z120" s="84">
        <v>31.069264606566975</v>
      </c>
      <c r="AA120" s="84">
        <v>19.286072417100034</v>
      </c>
      <c r="AB120" s="84">
        <v>22.375304508844547</v>
      </c>
      <c r="AC120" s="84">
        <v>37.079091149882046</v>
      </c>
      <c r="AD120" s="84">
        <v>21.896511751575293</v>
      </c>
      <c r="AE120" s="84">
        <v>37.873713721670725</v>
      </c>
      <c r="AF120" s="84">
        <v>42.219443645391983</v>
      </c>
      <c r="AG120" s="84">
        <v>34.208562184944562</v>
      </c>
      <c r="AH120" s="84">
        <v>22.971389217449126</v>
      </c>
      <c r="AI120" s="84">
        <v>39.051790936466809</v>
      </c>
      <c r="AJ120" s="84">
        <v>29.199068071773869</v>
      </c>
      <c r="AK120" s="84">
        <v>29.372445571363734</v>
      </c>
      <c r="AL120" s="84">
        <v>31.246573900427428</v>
      </c>
      <c r="AM120" s="84">
        <v>48.190245865214884</v>
      </c>
      <c r="AN120" s="84">
        <v>42.349077744657784</v>
      </c>
      <c r="AO120" s="84">
        <v>41.896892958721971</v>
      </c>
      <c r="AP120" s="84">
        <v>35.621772622447565</v>
      </c>
      <c r="AQ120" s="84">
        <v>32.133630104061893</v>
      </c>
      <c r="AR120" s="84">
        <v>46.413604717494813</v>
      </c>
      <c r="AS120" s="84">
        <v>39.722326473495286</v>
      </c>
      <c r="AT120" s="84">
        <v>17.317139432691398</v>
      </c>
      <c r="AU120" s="84">
        <v>44.568534630595188</v>
      </c>
      <c r="AV120" s="84">
        <v>52.590009911316955</v>
      </c>
      <c r="AW120" s="84">
        <v>40.431499600234851</v>
      </c>
      <c r="AX120" s="84">
        <v>43.433898289379314</v>
      </c>
      <c r="AY120" s="84">
        <v>44.546199309602635</v>
      </c>
      <c r="AZ120" s="84">
        <v>43.93040559458511</v>
      </c>
      <c r="BA120" s="84">
        <v>44.536554433277303</v>
      </c>
      <c r="BB120" s="84">
        <v>42.644606657803578</v>
      </c>
    </row>
    <row r="121" spans="1:54" x14ac:dyDescent="0.25">
      <c r="A121" s="80" t="s">
        <v>133</v>
      </c>
      <c r="B121" s="80" t="s">
        <v>406</v>
      </c>
      <c r="C121" s="85">
        <v>1.2443406715781393</v>
      </c>
      <c r="D121" s="85">
        <v>1.1791536590094625</v>
      </c>
      <c r="E121" s="85">
        <v>1.0510819299969338</v>
      </c>
      <c r="F121" s="85">
        <v>1.1189024584831173</v>
      </c>
      <c r="G121" s="85">
        <v>0.9272975480800898</v>
      </c>
      <c r="H121" s="85">
        <v>0.74398542736753526</v>
      </c>
      <c r="I121" s="85">
        <v>0.55038338359030348</v>
      </c>
      <c r="J121" s="85">
        <v>0.49132039133489558</v>
      </c>
      <c r="K121" s="85">
        <v>0.53614905725042528</v>
      </c>
      <c r="L121" s="85">
        <v>0.56694458834934758</v>
      </c>
      <c r="M121" s="85">
        <v>0.40098846995950632</v>
      </c>
      <c r="N121" s="85">
        <v>0.46921889012358786</v>
      </c>
      <c r="O121" s="85">
        <v>0.58775041748012002</v>
      </c>
      <c r="P121" s="85">
        <v>0.63402708446730749</v>
      </c>
      <c r="Q121" s="85">
        <v>0.42771220859625259</v>
      </c>
      <c r="R121" s="85">
        <v>0.58181905848894111</v>
      </c>
      <c r="S121" s="85">
        <v>0.39834733569393255</v>
      </c>
      <c r="T121" s="85">
        <v>0.48417230414073237</v>
      </c>
      <c r="U121" s="85">
        <v>0.20498730072373894</v>
      </c>
      <c r="V121" s="85">
        <v>0.347770476888425</v>
      </c>
      <c r="W121" s="85">
        <v>0.17975244951135311</v>
      </c>
      <c r="X121" s="85">
        <v>0.16037373450091941</v>
      </c>
      <c r="Y121" s="85">
        <v>0.2952064198623589</v>
      </c>
      <c r="Z121" s="85">
        <v>0.30060891786069188</v>
      </c>
      <c r="AA121" s="85">
        <v>0.19038461660769776</v>
      </c>
      <c r="AB121" s="85">
        <v>0.22395166992639023</v>
      </c>
      <c r="AC121" s="85">
        <v>0.15624163351231984</v>
      </c>
      <c r="AD121" s="85">
        <v>0.35411412775195961</v>
      </c>
      <c r="AE121" s="85">
        <v>0.28674702342181996</v>
      </c>
      <c r="AF121" s="85">
        <v>0.15716430420035826</v>
      </c>
      <c r="AG121" s="85">
        <v>0.33594923415778305</v>
      </c>
      <c r="AH121" s="85">
        <v>0.22206406748223068</v>
      </c>
      <c r="AI121" s="85">
        <v>0.22643980447768441</v>
      </c>
      <c r="AJ121" s="85">
        <v>0.13333857095225674</v>
      </c>
      <c r="AK121" s="85">
        <v>0.17415377277755992</v>
      </c>
      <c r="AL121" s="85">
        <v>0.15485469216770895</v>
      </c>
      <c r="AM121" s="85">
        <v>0.26050534337356701</v>
      </c>
      <c r="AN121" s="85">
        <v>0.54821477049392264</v>
      </c>
      <c r="AO121" s="85">
        <v>0.4657247952209369</v>
      </c>
      <c r="AP121" s="85">
        <v>0.42319773573007397</v>
      </c>
      <c r="AQ121" s="85">
        <v>0.32538414489863043</v>
      </c>
      <c r="AR121" s="85">
        <v>0.39451316825482574</v>
      </c>
      <c r="AS121" s="85">
        <v>0.3463448938590753</v>
      </c>
      <c r="AT121" s="85">
        <v>0.19051641015825438</v>
      </c>
      <c r="AU121" s="85">
        <v>0.23194694414632541</v>
      </c>
      <c r="AV121" s="85">
        <v>0.61091646834406621</v>
      </c>
      <c r="AW121" s="85">
        <v>0.64473821874717574</v>
      </c>
      <c r="AX121" s="85">
        <v>0.9599884593580077</v>
      </c>
      <c r="AY121" s="85">
        <v>0.85428778152183549</v>
      </c>
      <c r="AZ121" s="85">
        <v>0.97732443626618171</v>
      </c>
      <c r="BA121" s="85">
        <v>0.94497951873550678</v>
      </c>
      <c r="BB121" s="85">
        <v>0.89300277979873777</v>
      </c>
    </row>
    <row r="122" spans="1:54" x14ac:dyDescent="0.25">
      <c r="A122" s="80" t="s">
        <v>133</v>
      </c>
      <c r="B122" s="80" t="s">
        <v>269</v>
      </c>
      <c r="C122" s="86">
        <v>1.355651120278635</v>
      </c>
      <c r="D122" s="86">
        <v>1.3750750285220825</v>
      </c>
      <c r="E122" s="86">
        <v>1.3619147412772608</v>
      </c>
      <c r="F122" s="86">
        <v>1.3325501869051104</v>
      </c>
      <c r="G122" s="86">
        <v>1.3666020635477334</v>
      </c>
      <c r="H122" s="86">
        <v>1.3486776590170244</v>
      </c>
      <c r="I122" s="86">
        <v>1.147436669167696</v>
      </c>
      <c r="J122" s="86">
        <v>1.034589213968131</v>
      </c>
      <c r="K122" s="86">
        <v>1.0690979971685954</v>
      </c>
      <c r="L122" s="86">
        <v>1.058955884984516</v>
      </c>
      <c r="M122" s="86">
        <v>1.0555648205769255</v>
      </c>
      <c r="N122" s="86">
        <v>1.0730229862972192</v>
      </c>
      <c r="O122" s="86">
        <v>1.0388905802251092</v>
      </c>
      <c r="P122" s="86">
        <v>1.0229656863260459</v>
      </c>
      <c r="Q122" s="86">
        <v>1.0326661552017087</v>
      </c>
      <c r="R122" s="86">
        <v>1.0352231531290847</v>
      </c>
      <c r="S122" s="86">
        <v>1.0360269413391421</v>
      </c>
      <c r="T122" s="86">
        <v>1.0216969643632283</v>
      </c>
      <c r="U122" s="86">
        <v>1.0914198468912746</v>
      </c>
      <c r="V122" s="86">
        <v>1.0501783237702174</v>
      </c>
      <c r="W122" s="86">
        <v>1.1157274880243222</v>
      </c>
      <c r="X122" s="86">
        <v>1.0720377187420898</v>
      </c>
      <c r="Y122" s="86">
        <v>1.105394259779036</v>
      </c>
      <c r="Z122" s="86">
        <v>1.0473698478183955</v>
      </c>
      <c r="AA122" s="86">
        <v>1.0394773298186488</v>
      </c>
      <c r="AB122" s="86">
        <v>1.0254650688167857</v>
      </c>
      <c r="AC122" s="86">
        <v>1.0547245487215775</v>
      </c>
      <c r="AD122" s="86">
        <v>1.1206903656887293</v>
      </c>
      <c r="AE122" s="86">
        <v>1.1194762964387055</v>
      </c>
      <c r="AF122" s="86">
        <v>1.1842455354577075</v>
      </c>
      <c r="AG122" s="86">
        <v>1.1982176490963878</v>
      </c>
      <c r="AH122" s="86">
        <v>1.1677388141703908</v>
      </c>
      <c r="AI122" s="86">
        <v>1.078763997634252</v>
      </c>
      <c r="AJ122" s="86">
        <v>1.0601155796644341</v>
      </c>
      <c r="AK122" s="86">
        <v>1.0636645863660903</v>
      </c>
      <c r="AL122" s="86">
        <v>1.291286930717819</v>
      </c>
      <c r="AM122" s="86">
        <v>1.4656755355251052</v>
      </c>
      <c r="AN122" s="86">
        <v>1.4629038832734917</v>
      </c>
      <c r="AO122" s="86">
        <v>1.5211604954767857</v>
      </c>
      <c r="AP122" s="86">
        <v>1.4658914833248715</v>
      </c>
      <c r="AQ122" s="86">
        <v>1.4849872586050832</v>
      </c>
      <c r="AR122" s="86">
        <v>1.4012547018654598</v>
      </c>
      <c r="AS122" s="86">
        <v>1.3495211231071391</v>
      </c>
      <c r="AT122" s="86">
        <v>1.3696960613898819</v>
      </c>
      <c r="AU122" s="86">
        <v>1.4461378731974757</v>
      </c>
      <c r="AV122" s="86">
        <v>1.608017585406246</v>
      </c>
      <c r="AW122" s="86">
        <v>1.6490923219951374</v>
      </c>
      <c r="AX122" s="86">
        <v>1.4617984700987958</v>
      </c>
      <c r="AY122" s="86">
        <v>1.5033806808181938</v>
      </c>
      <c r="AZ122" s="86">
        <v>1.4901994779562655</v>
      </c>
      <c r="BA122" s="86">
        <v>1.4723708336444186</v>
      </c>
      <c r="BB122" s="86">
        <v>1.4391201611395845</v>
      </c>
    </row>
    <row r="123" spans="1:54" x14ac:dyDescent="0.25">
      <c r="A123" s="80" t="s">
        <v>130</v>
      </c>
      <c r="B123" s="80" t="s">
        <v>1</v>
      </c>
      <c r="C123" s="81">
        <v>132150.39934377314</v>
      </c>
      <c r="D123" s="81">
        <v>137857.48261765958</v>
      </c>
      <c r="E123" s="81">
        <v>138752.88709733248</v>
      </c>
      <c r="F123" s="81">
        <v>129014.90946379543</v>
      </c>
      <c r="G123" s="81">
        <v>138675.63210676098</v>
      </c>
      <c r="H123" s="81">
        <v>155070.03415153862</v>
      </c>
      <c r="I123" s="81">
        <v>141632.64388811111</v>
      </c>
      <c r="J123" s="81">
        <v>126353.13139427066</v>
      </c>
      <c r="K123" s="81">
        <v>116375.85716008389</v>
      </c>
      <c r="L123" s="81">
        <v>141376.92379312633</v>
      </c>
      <c r="M123" s="81">
        <v>137917.22933355809</v>
      </c>
      <c r="N123" s="81">
        <v>146334.62675821158</v>
      </c>
      <c r="O123" s="81">
        <v>150159.17183743475</v>
      </c>
      <c r="P123" s="81">
        <v>144719.14655007719</v>
      </c>
      <c r="Q123" s="81">
        <v>147238.68782759787</v>
      </c>
      <c r="R123" s="81">
        <v>121971.61754594803</v>
      </c>
      <c r="S123" s="81">
        <v>124068.49707821965</v>
      </c>
      <c r="T123" s="81">
        <v>123233.86855073691</v>
      </c>
      <c r="U123" s="81">
        <v>122179.96008926153</v>
      </c>
      <c r="V123" s="81">
        <v>116136.28056080818</v>
      </c>
      <c r="W123" s="81">
        <v>121942.41611798764</v>
      </c>
      <c r="X123" s="81">
        <v>126698.32773992181</v>
      </c>
      <c r="Y123" s="81">
        <v>141430.05952229619</v>
      </c>
      <c r="Z123" s="81">
        <v>150654.27301475286</v>
      </c>
      <c r="AA123" s="81">
        <v>119829.08587661744</v>
      </c>
      <c r="AB123" s="81">
        <v>119089.6891411066</v>
      </c>
      <c r="AC123" s="81">
        <v>120995.20281416648</v>
      </c>
      <c r="AD123" s="81">
        <v>154219.15029170393</v>
      </c>
      <c r="AE123" s="81">
        <v>134458.21772378843</v>
      </c>
      <c r="AF123" s="81">
        <v>136064.76566701531</v>
      </c>
      <c r="AG123" s="81">
        <v>140424.2260366714</v>
      </c>
      <c r="AH123" s="81">
        <v>130977.72967924118</v>
      </c>
      <c r="AI123" s="81">
        <v>124053.28681239844</v>
      </c>
      <c r="AJ123" s="81">
        <v>128989.40254395484</v>
      </c>
      <c r="AK123" s="81">
        <v>127339.76073523998</v>
      </c>
      <c r="AL123" s="81">
        <v>121852.70287962437</v>
      </c>
      <c r="AM123" s="81">
        <v>132777.79839650632</v>
      </c>
      <c r="AN123" s="81">
        <v>128958.24823544979</v>
      </c>
      <c r="AO123" s="81">
        <v>131506.58225412251</v>
      </c>
      <c r="AP123" s="81">
        <v>121843.25812473893</v>
      </c>
      <c r="AQ123" s="81">
        <v>125433.05290131927</v>
      </c>
      <c r="AR123" s="81">
        <v>129132.00390765071</v>
      </c>
      <c r="AS123" s="81">
        <v>126086.4794593668</v>
      </c>
      <c r="AT123" s="81">
        <v>129039.56690927863</v>
      </c>
      <c r="AU123" s="81">
        <v>115813.87196916819</v>
      </c>
      <c r="AV123" s="81">
        <v>122685.45353282332</v>
      </c>
      <c r="AW123" s="81">
        <v>119673.52570138335</v>
      </c>
      <c r="AX123" s="81">
        <v>113706.45931105733</v>
      </c>
      <c r="AY123" s="81">
        <v>116720.37061832071</v>
      </c>
      <c r="AZ123" s="81">
        <v>111682.37317858935</v>
      </c>
      <c r="BA123" s="81">
        <v>109968.64291221857</v>
      </c>
      <c r="BB123" s="81">
        <v>111761.08917373538</v>
      </c>
    </row>
    <row r="124" spans="1:54" x14ac:dyDescent="0.25">
      <c r="A124" s="80" t="s">
        <v>130</v>
      </c>
      <c r="B124" s="80" t="s">
        <v>40</v>
      </c>
      <c r="C124" s="81">
        <v>117757.68670177221</v>
      </c>
      <c r="D124" s="81">
        <v>75128.635718927384</v>
      </c>
      <c r="E124" s="81">
        <v>103141.77493774057</v>
      </c>
      <c r="F124" s="81">
        <v>108950.50366863489</v>
      </c>
      <c r="G124" s="81">
        <v>126777.03787568836</v>
      </c>
      <c r="H124" s="81">
        <v>123965.97291792273</v>
      </c>
      <c r="I124" s="81">
        <v>124544.03257390618</v>
      </c>
      <c r="J124" s="81">
        <v>122319.86397647506</v>
      </c>
      <c r="K124" s="81">
        <v>122340.67209760308</v>
      </c>
      <c r="L124" s="81">
        <v>105667.98235773444</v>
      </c>
      <c r="M124" s="81">
        <v>130276.20850731731</v>
      </c>
      <c r="N124" s="81">
        <v>153055.45996322035</v>
      </c>
      <c r="O124" s="81">
        <v>125103.53043807983</v>
      </c>
      <c r="P124" s="81">
        <v>136064.15488273502</v>
      </c>
      <c r="Q124" s="81">
        <v>134188.38607092144</v>
      </c>
      <c r="R124" s="81">
        <v>148400.71260512352</v>
      </c>
      <c r="S124" s="81">
        <v>130483.03379533887</v>
      </c>
      <c r="T124" s="81">
        <v>138693.02455144047</v>
      </c>
      <c r="U124" s="81">
        <v>146398.88503751517</v>
      </c>
      <c r="V124" s="81">
        <v>148491.4952028227</v>
      </c>
      <c r="W124" s="81">
        <v>151490.67309554815</v>
      </c>
      <c r="X124" s="81">
        <v>151465.76939582295</v>
      </c>
      <c r="Y124" s="81">
        <v>167883.00590453029</v>
      </c>
      <c r="Z124" s="81">
        <v>159744.38556457401</v>
      </c>
      <c r="AA124" s="81">
        <v>141014.12186349751</v>
      </c>
      <c r="AB124" s="81">
        <v>142017.92101895899</v>
      </c>
      <c r="AC124" s="81">
        <v>162192.39336448192</v>
      </c>
      <c r="AD124" s="81">
        <v>185339.54515631913</v>
      </c>
      <c r="AE124" s="81">
        <v>171911.67012427331</v>
      </c>
      <c r="AF124" s="81">
        <v>157567.12734455467</v>
      </c>
      <c r="AG124" s="81">
        <v>166323.05684568762</v>
      </c>
      <c r="AH124" s="81">
        <v>150587.26057517051</v>
      </c>
      <c r="AI124" s="81">
        <v>150633.12457329631</v>
      </c>
      <c r="AJ124" s="81">
        <v>156692.86774271727</v>
      </c>
      <c r="AK124" s="81">
        <v>151848.99261847735</v>
      </c>
      <c r="AL124" s="81">
        <v>151263.83879912648</v>
      </c>
      <c r="AM124" s="81">
        <v>159307.48397596716</v>
      </c>
      <c r="AN124" s="81">
        <v>153684.51785899876</v>
      </c>
      <c r="AO124" s="81">
        <v>157274.34378009199</v>
      </c>
      <c r="AP124" s="81">
        <v>144794.20430970192</v>
      </c>
      <c r="AQ124" s="81">
        <v>144289.08422515154</v>
      </c>
      <c r="AR124" s="81">
        <v>149894.54729859353</v>
      </c>
      <c r="AS124" s="81">
        <v>137262.0078648591</v>
      </c>
      <c r="AT124" s="81">
        <v>139496.2097756505</v>
      </c>
      <c r="AU124" s="81">
        <v>141855.66829213142</v>
      </c>
      <c r="AV124" s="81">
        <v>141736.4951265502</v>
      </c>
      <c r="AW124" s="81">
        <v>147811.47032916904</v>
      </c>
      <c r="AX124" s="81">
        <v>140006.04689601541</v>
      </c>
      <c r="AY124" s="81">
        <v>144461.71158487033</v>
      </c>
      <c r="AZ124" s="81">
        <v>151303.22205750467</v>
      </c>
      <c r="BA124" s="81">
        <v>151444.17357993961</v>
      </c>
      <c r="BB124" s="81">
        <v>134064.20443853975</v>
      </c>
    </row>
    <row r="125" spans="1:54" x14ac:dyDescent="0.25">
      <c r="A125" s="80" t="s">
        <v>130</v>
      </c>
      <c r="B125" s="80" t="s">
        <v>95</v>
      </c>
      <c r="C125" s="81">
        <v>80137.551474931242</v>
      </c>
      <c r="D125" s="81">
        <v>80679.446655664447</v>
      </c>
      <c r="E125" s="81">
        <v>77759.783019374605</v>
      </c>
      <c r="F125" s="81">
        <v>75000.135640629524</v>
      </c>
      <c r="G125" s="81">
        <v>79009.668880797632</v>
      </c>
      <c r="H125" s="81">
        <v>75088.03765921951</v>
      </c>
      <c r="I125" s="81">
        <v>65318.822634243967</v>
      </c>
      <c r="J125" s="81">
        <v>83314.140609841343</v>
      </c>
      <c r="K125" s="81">
        <v>92617.834108396768</v>
      </c>
      <c r="L125" s="81">
        <v>87617.326803691394</v>
      </c>
      <c r="M125" s="81">
        <v>94695.454647362232</v>
      </c>
      <c r="N125" s="81">
        <v>103516.08000916601</v>
      </c>
      <c r="O125" s="81">
        <v>106688.31660288572</v>
      </c>
      <c r="P125" s="81">
        <v>98514.063460998528</v>
      </c>
      <c r="Q125" s="81">
        <v>92499.651017737386</v>
      </c>
      <c r="R125" s="81">
        <v>109819.79986813903</v>
      </c>
      <c r="S125" s="81">
        <v>109809.01450294734</v>
      </c>
      <c r="T125" s="81">
        <v>99904.390807371135</v>
      </c>
      <c r="U125" s="81">
        <v>92874.453714860676</v>
      </c>
      <c r="V125" s="81">
        <v>110383.21498066068</v>
      </c>
      <c r="W125" s="81">
        <v>117356.93519458055</v>
      </c>
      <c r="X125" s="81">
        <v>117618.41397943615</v>
      </c>
      <c r="Y125" s="81">
        <v>127971.25360383868</v>
      </c>
      <c r="Z125" s="81">
        <v>145509.59424451709</v>
      </c>
      <c r="AA125" s="81">
        <v>110429.79883430005</v>
      </c>
      <c r="AB125" s="81">
        <v>109006.7794335986</v>
      </c>
      <c r="AC125" s="81">
        <v>142864.05010224463</v>
      </c>
      <c r="AD125" s="81">
        <v>138032.13797944903</v>
      </c>
      <c r="AE125" s="81">
        <v>125797.41086110663</v>
      </c>
      <c r="AF125" s="81">
        <v>129835.9149057436</v>
      </c>
      <c r="AG125" s="81">
        <v>132982.25668598653</v>
      </c>
      <c r="AH125" s="81">
        <v>123930.29510543823</v>
      </c>
      <c r="AI125" s="81">
        <v>126859.10311005831</v>
      </c>
      <c r="AJ125" s="81">
        <v>131801.62737644889</v>
      </c>
      <c r="AK125" s="81">
        <v>138290.97414024948</v>
      </c>
      <c r="AL125" s="81">
        <v>128818.65868787766</v>
      </c>
      <c r="AM125" s="81">
        <v>129794.6634013164</v>
      </c>
      <c r="AN125" s="81">
        <v>124970.74793492437</v>
      </c>
      <c r="AO125" s="81">
        <v>143777.85046534063</v>
      </c>
      <c r="AP125" s="81">
        <v>129723.7007314825</v>
      </c>
      <c r="AQ125" s="81">
        <v>108872.57465405703</v>
      </c>
      <c r="AR125" s="81">
        <v>106982.13225848199</v>
      </c>
      <c r="AS125" s="81">
        <v>110308.86730901436</v>
      </c>
      <c r="AT125" s="81">
        <v>104690.13995990157</v>
      </c>
      <c r="AU125" s="81">
        <v>103411.56344589352</v>
      </c>
      <c r="AV125" s="81">
        <v>100193.98793607712</v>
      </c>
      <c r="AW125" s="81">
        <v>104275.66123983741</v>
      </c>
      <c r="AX125" s="81">
        <v>110754.00660982131</v>
      </c>
      <c r="AY125" s="81">
        <v>105019.39032974123</v>
      </c>
      <c r="AZ125" s="81">
        <v>92375.662298867697</v>
      </c>
      <c r="BA125" s="81">
        <v>100908.771790663</v>
      </c>
      <c r="BB125" s="81">
        <v>109927.7439685142</v>
      </c>
    </row>
    <row r="126" spans="1:54" x14ac:dyDescent="0.25">
      <c r="A126" s="80" t="s">
        <v>130</v>
      </c>
      <c r="B126" s="80" t="s">
        <v>96</v>
      </c>
      <c r="C126" s="81">
        <v>70458.91203517199</v>
      </c>
      <c r="D126" s="81">
        <v>72564.921591545339</v>
      </c>
      <c r="E126" s="81">
        <v>72290.703882859947</v>
      </c>
      <c r="F126" s="81">
        <v>74712.165832380051</v>
      </c>
      <c r="G126" s="81">
        <v>76054.884324914223</v>
      </c>
      <c r="H126" s="81">
        <v>71299.059542013405</v>
      </c>
      <c r="I126" s="81">
        <v>72168.272874512666</v>
      </c>
      <c r="J126" s="81">
        <v>68878.127752101427</v>
      </c>
      <c r="K126" s="81">
        <v>74983.144688558576</v>
      </c>
      <c r="L126" s="81">
        <v>72105.956099444622</v>
      </c>
      <c r="M126" s="81">
        <v>85212.25631911993</v>
      </c>
      <c r="N126" s="81">
        <v>81599.501103204486</v>
      </c>
      <c r="O126" s="81">
        <v>81407.07516506195</v>
      </c>
      <c r="P126" s="81">
        <v>89720.313353171354</v>
      </c>
      <c r="Q126" s="81">
        <v>80961.440472570655</v>
      </c>
      <c r="R126" s="81">
        <v>94336.163769332168</v>
      </c>
      <c r="S126" s="81">
        <v>99650.044128205773</v>
      </c>
      <c r="T126" s="81">
        <v>98068.92053782224</v>
      </c>
      <c r="U126" s="81">
        <v>97457.962490568156</v>
      </c>
      <c r="V126" s="81">
        <v>94371.300525076396</v>
      </c>
      <c r="W126" s="81">
        <v>99337.642785983044</v>
      </c>
      <c r="X126" s="81">
        <v>112102.11234733343</v>
      </c>
      <c r="Y126" s="81">
        <v>116337.42866852641</v>
      </c>
      <c r="Z126" s="81">
        <v>83548.690053641796</v>
      </c>
      <c r="AA126" s="81">
        <v>92402.692482386832</v>
      </c>
      <c r="AB126" s="81">
        <v>90428.10580176115</v>
      </c>
      <c r="AC126" s="81">
        <v>114712.84073773384</v>
      </c>
      <c r="AD126" s="81">
        <v>109951.24087147832</v>
      </c>
      <c r="AE126" s="81">
        <v>100117.19300394654</v>
      </c>
      <c r="AF126" s="81">
        <v>110933.00046155215</v>
      </c>
      <c r="AG126" s="81">
        <v>107069.10021934866</v>
      </c>
      <c r="AH126" s="81">
        <v>100503.04057654142</v>
      </c>
      <c r="AI126" s="81">
        <v>105165.12915891409</v>
      </c>
      <c r="AJ126" s="81">
        <v>107794.86136658549</v>
      </c>
      <c r="AK126" s="81">
        <v>109249.51090129494</v>
      </c>
      <c r="AL126" s="81">
        <v>99677.398527748592</v>
      </c>
      <c r="AM126" s="81">
        <v>101722.27881403924</v>
      </c>
      <c r="AN126" s="81">
        <v>104064.82002497435</v>
      </c>
      <c r="AO126" s="81">
        <v>98790.509531171323</v>
      </c>
      <c r="AP126" s="81">
        <v>98721.149120465518</v>
      </c>
      <c r="AQ126" s="81">
        <v>104146.65420499921</v>
      </c>
      <c r="AR126" s="81">
        <v>100885.28852137207</v>
      </c>
      <c r="AS126" s="81">
        <v>99539.645709990262</v>
      </c>
      <c r="AT126" s="81">
        <v>106360.84226084113</v>
      </c>
      <c r="AU126" s="81">
        <v>79776.194407424933</v>
      </c>
      <c r="AV126" s="81">
        <v>93456.853907177356</v>
      </c>
      <c r="AW126" s="81">
        <v>102054.26033382297</v>
      </c>
      <c r="AX126" s="81">
        <v>93512.200354111192</v>
      </c>
      <c r="AY126" s="81">
        <v>86703.682061754458</v>
      </c>
      <c r="AZ126" s="81">
        <v>80485.374365898373</v>
      </c>
      <c r="BA126" s="81">
        <v>78103.981913813346</v>
      </c>
      <c r="BB126" s="81">
        <v>82938.788051865224</v>
      </c>
    </row>
    <row r="127" spans="1:54" x14ac:dyDescent="0.25">
      <c r="A127" s="80" t="s">
        <v>130</v>
      </c>
      <c r="B127" s="80" t="s">
        <v>10</v>
      </c>
      <c r="C127" s="83">
        <v>36304.585194828993</v>
      </c>
      <c r="D127" s="83">
        <v>38287.595245265496</v>
      </c>
      <c r="E127" s="83">
        <v>38151.540311477591</v>
      </c>
      <c r="F127" s="83">
        <v>36119.351097358587</v>
      </c>
      <c r="G127" s="83">
        <v>38332.815178569101</v>
      </c>
      <c r="H127" s="83">
        <v>43062.49773591639</v>
      </c>
      <c r="I127" s="83">
        <v>38660.881440584475</v>
      </c>
      <c r="J127" s="83">
        <v>34164.447085082822</v>
      </c>
      <c r="K127" s="83">
        <v>31071.042174856877</v>
      </c>
      <c r="L127" s="83">
        <v>38962.6938723809</v>
      </c>
      <c r="M127" s="83">
        <v>38228.101807081635</v>
      </c>
      <c r="N127" s="83">
        <v>40480.172329768226</v>
      </c>
      <c r="O127" s="83">
        <v>41367.134658633768</v>
      </c>
      <c r="P127" s="83">
        <v>40162.088547304505</v>
      </c>
      <c r="Q127" s="83">
        <v>40792.455042995767</v>
      </c>
      <c r="R127" s="83">
        <v>34162.491422242492</v>
      </c>
      <c r="S127" s="83">
        <v>34133.099856091052</v>
      </c>
      <c r="T127" s="83">
        <v>34369.310624225327</v>
      </c>
      <c r="U127" s="83">
        <v>33856.240285295717</v>
      </c>
      <c r="V127" s="83">
        <v>31896.624020677245</v>
      </c>
      <c r="W127" s="83">
        <v>33757.131705757907</v>
      </c>
      <c r="X127" s="83">
        <v>34511.098710119237</v>
      </c>
      <c r="Y127" s="83">
        <v>38105.384198427484</v>
      </c>
      <c r="Z127" s="83">
        <v>40431.301885931985</v>
      </c>
      <c r="AA127" s="83">
        <v>31825.345148964294</v>
      </c>
      <c r="AB127" s="83">
        <v>31105.651942892531</v>
      </c>
      <c r="AC127" s="83">
        <v>32131.798726510871</v>
      </c>
      <c r="AD127" s="83">
        <v>40745.119388072409</v>
      </c>
      <c r="AE127" s="83">
        <v>36078.848936829345</v>
      </c>
      <c r="AF127" s="83">
        <v>37339.212882983069</v>
      </c>
      <c r="AG127" s="83">
        <v>38141.00229545388</v>
      </c>
      <c r="AH127" s="83">
        <v>35147.119088347616</v>
      </c>
      <c r="AI127" s="83">
        <v>32643.066515022885</v>
      </c>
      <c r="AJ127" s="83">
        <v>34081.797369048829</v>
      </c>
      <c r="AK127" s="83">
        <v>33643.079230970783</v>
      </c>
      <c r="AL127" s="83">
        <v>32479.215378195153</v>
      </c>
      <c r="AM127" s="83">
        <v>35634.795309918896</v>
      </c>
      <c r="AN127" s="83">
        <v>34437.210941361976</v>
      </c>
      <c r="AO127" s="83">
        <v>34897.669874576866</v>
      </c>
      <c r="AP127" s="83">
        <v>32403.701536839475</v>
      </c>
      <c r="AQ127" s="83">
        <v>33019.805201157709</v>
      </c>
      <c r="AR127" s="83">
        <v>33919.301990387605</v>
      </c>
      <c r="AS127" s="83">
        <v>33163.203926163478</v>
      </c>
      <c r="AT127" s="83">
        <v>33479.319432496624</v>
      </c>
      <c r="AU127" s="83">
        <v>30298.867526791961</v>
      </c>
      <c r="AV127" s="83">
        <v>31551.901488091939</v>
      </c>
      <c r="AW127" s="83">
        <v>30604.544623432648</v>
      </c>
      <c r="AX127" s="83">
        <v>29185.178321826301</v>
      </c>
      <c r="AY127" s="83">
        <v>29738.34388061531</v>
      </c>
      <c r="AZ127" s="83">
        <v>28612.208967043171</v>
      </c>
      <c r="BA127" s="83">
        <v>28178.491628967571</v>
      </c>
      <c r="BB127" s="83">
        <v>28270.439066341769</v>
      </c>
    </row>
    <row r="128" spans="1:54" x14ac:dyDescent="0.25">
      <c r="A128" s="80" t="s">
        <v>130</v>
      </c>
      <c r="B128" s="80" t="s">
        <v>97</v>
      </c>
      <c r="C128" s="83">
        <v>32235.640394482161</v>
      </c>
      <c r="D128" s="83">
        <v>21189.718587375024</v>
      </c>
      <c r="E128" s="83">
        <v>28786.773061080403</v>
      </c>
      <c r="F128" s="83">
        <v>30006.092217916193</v>
      </c>
      <c r="G128" s="83">
        <v>34286.889298710666</v>
      </c>
      <c r="H128" s="83">
        <v>33950.097100599662</v>
      </c>
      <c r="I128" s="83">
        <v>34048.305435338305</v>
      </c>
      <c r="J128" s="83">
        <v>33325.659071634451</v>
      </c>
      <c r="K128" s="83">
        <v>33167.355793411421</v>
      </c>
      <c r="L128" s="83">
        <v>28996.932457440638</v>
      </c>
      <c r="M128" s="83">
        <v>35446.526807062393</v>
      </c>
      <c r="N128" s="83">
        <v>41708.99409422707</v>
      </c>
      <c r="O128" s="83">
        <v>34307.44295746171</v>
      </c>
      <c r="P128" s="83">
        <v>37303.107694444203</v>
      </c>
      <c r="Q128" s="83">
        <v>36774.363962453237</v>
      </c>
      <c r="R128" s="83">
        <v>40401.471521328429</v>
      </c>
      <c r="S128" s="83">
        <v>35713.313567156649</v>
      </c>
      <c r="T128" s="83">
        <v>38625.952873433751</v>
      </c>
      <c r="U128" s="83">
        <v>39859.50326600331</v>
      </c>
      <c r="V128" s="83">
        <v>40510.750996656425</v>
      </c>
      <c r="W128" s="83">
        <v>41430.967126329677</v>
      </c>
      <c r="X128" s="83">
        <v>41301.428106116648</v>
      </c>
      <c r="Y128" s="83">
        <v>46337.325113160252</v>
      </c>
      <c r="Z128" s="83">
        <v>44022.88839765649</v>
      </c>
      <c r="AA128" s="83">
        <v>38963.06506560227</v>
      </c>
      <c r="AB128" s="83">
        <v>39534.959991020201</v>
      </c>
      <c r="AC128" s="83">
        <v>44766.590105805692</v>
      </c>
      <c r="AD128" s="83">
        <v>50774.834994683035</v>
      </c>
      <c r="AE128" s="83">
        <v>47250.810341994817</v>
      </c>
      <c r="AF128" s="83">
        <v>43439.758463491889</v>
      </c>
      <c r="AG128" s="83">
        <v>45926.798862419848</v>
      </c>
      <c r="AH128" s="83">
        <v>41005.753370547114</v>
      </c>
      <c r="AI128" s="83">
        <v>41184.073322598641</v>
      </c>
      <c r="AJ128" s="83">
        <v>42807.43071567922</v>
      </c>
      <c r="AK128" s="83">
        <v>41206.829549187867</v>
      </c>
      <c r="AL128" s="83">
        <v>41109.570520126203</v>
      </c>
      <c r="AM128" s="83">
        <v>43981.291088908329</v>
      </c>
      <c r="AN128" s="83">
        <v>42552.552072827806</v>
      </c>
      <c r="AO128" s="83">
        <v>43525.974152067924</v>
      </c>
      <c r="AP128" s="83">
        <v>39939.79057217529</v>
      </c>
      <c r="AQ128" s="83">
        <v>40339.69731490402</v>
      </c>
      <c r="AR128" s="83">
        <v>41420.364199702068</v>
      </c>
      <c r="AS128" s="83">
        <v>37716.625222782743</v>
      </c>
      <c r="AT128" s="83">
        <v>38722.367083282224</v>
      </c>
      <c r="AU128" s="83">
        <v>39158.194281486707</v>
      </c>
      <c r="AV128" s="83">
        <v>39554.370994822981</v>
      </c>
      <c r="AW128" s="83">
        <v>40616.812561425781</v>
      </c>
      <c r="AX128" s="83">
        <v>38938.54302282969</v>
      </c>
      <c r="AY128" s="83">
        <v>40277.529212463625</v>
      </c>
      <c r="AZ128" s="83">
        <v>42235.744563545995</v>
      </c>
      <c r="BA128" s="83">
        <v>42045.550181878236</v>
      </c>
      <c r="BB128" s="83">
        <v>37247.260165429965</v>
      </c>
    </row>
    <row r="129" spans="1:54" x14ac:dyDescent="0.25">
      <c r="A129" s="80" t="s">
        <v>130</v>
      </c>
      <c r="B129" s="80" t="s">
        <v>98</v>
      </c>
      <c r="C129" s="83">
        <v>23782.265233188107</v>
      </c>
      <c r="D129" s="83">
        <v>23712.121008661725</v>
      </c>
      <c r="E129" s="83">
        <v>23066.020081636725</v>
      </c>
      <c r="F129" s="83">
        <v>22355.919665152676</v>
      </c>
      <c r="G129" s="83">
        <v>23622.183674053078</v>
      </c>
      <c r="H129" s="83">
        <v>22298.485168979703</v>
      </c>
      <c r="I129" s="83">
        <v>19388.980968261352</v>
      </c>
      <c r="J129" s="83">
        <v>24567.077964004176</v>
      </c>
      <c r="K129" s="83">
        <v>27315.291233769025</v>
      </c>
      <c r="L129" s="83">
        <v>25947.548417606762</v>
      </c>
      <c r="M129" s="83">
        <v>28107.690246837665</v>
      </c>
      <c r="N129" s="83">
        <v>30262.604450778672</v>
      </c>
      <c r="O129" s="83">
        <v>31502.147017058833</v>
      </c>
      <c r="P129" s="83">
        <v>28817.660253167553</v>
      </c>
      <c r="Q129" s="83">
        <v>27138.643950705442</v>
      </c>
      <c r="R129" s="83">
        <v>32334.80200754774</v>
      </c>
      <c r="S129" s="83">
        <v>32342.316483940704</v>
      </c>
      <c r="T129" s="83">
        <v>29645.585935090145</v>
      </c>
      <c r="U129" s="83">
        <v>27246.534536907158</v>
      </c>
      <c r="V129" s="83">
        <v>32492.687790347347</v>
      </c>
      <c r="W129" s="83">
        <v>34707.811414210155</v>
      </c>
      <c r="X129" s="83">
        <v>34297.619398069117</v>
      </c>
      <c r="Y129" s="83">
        <v>37153.663107734843</v>
      </c>
      <c r="Z129" s="83">
        <v>41913.080682737673</v>
      </c>
      <c r="AA129" s="83">
        <v>32186.780652255653</v>
      </c>
      <c r="AB129" s="83">
        <v>32010.234915303492</v>
      </c>
      <c r="AC129" s="83">
        <v>41435.954460841531</v>
      </c>
      <c r="AD129" s="83">
        <v>40448.312563644082</v>
      </c>
      <c r="AE129" s="83">
        <v>36751.452962561911</v>
      </c>
      <c r="AF129" s="83">
        <v>37422.806241148501</v>
      </c>
      <c r="AG129" s="83">
        <v>38570.197277344931</v>
      </c>
      <c r="AH129" s="83">
        <v>34798.520932559142</v>
      </c>
      <c r="AI129" s="83">
        <v>35656.842422281181</v>
      </c>
      <c r="AJ129" s="83">
        <v>35918.311642633184</v>
      </c>
      <c r="AK129" s="83">
        <v>37586.765816530067</v>
      </c>
      <c r="AL129" s="83">
        <v>35567.280540703818</v>
      </c>
      <c r="AM129" s="83">
        <v>35583.594157873224</v>
      </c>
      <c r="AN129" s="83">
        <v>36387.935505046131</v>
      </c>
      <c r="AO129" s="83">
        <v>40994.94721912696</v>
      </c>
      <c r="AP129" s="83">
        <v>36916.103954213599</v>
      </c>
      <c r="AQ129" s="83">
        <v>31017.29825646312</v>
      </c>
      <c r="AR129" s="83">
        <v>30923.300829964977</v>
      </c>
      <c r="AS129" s="83">
        <v>31803.438539520619</v>
      </c>
      <c r="AT129" s="83">
        <v>30220.887091145458</v>
      </c>
      <c r="AU129" s="83">
        <v>29918.118410851643</v>
      </c>
      <c r="AV129" s="83">
        <v>28891.420178508826</v>
      </c>
      <c r="AW129" s="83">
        <v>29852.729809840803</v>
      </c>
      <c r="AX129" s="83">
        <v>31379.374790652004</v>
      </c>
      <c r="AY129" s="83">
        <v>28363.594048256924</v>
      </c>
      <c r="AZ129" s="83">
        <v>25380.445766411744</v>
      </c>
      <c r="BA129" s="83">
        <v>27539.369919503424</v>
      </c>
      <c r="BB129" s="83">
        <v>29618.221004863823</v>
      </c>
    </row>
    <row r="130" spans="1:54" x14ac:dyDescent="0.25">
      <c r="A130" s="80" t="s">
        <v>130</v>
      </c>
      <c r="B130" s="80" t="s">
        <v>99</v>
      </c>
      <c r="C130" s="83">
        <v>21757.468423773251</v>
      </c>
      <c r="D130" s="83">
        <v>22354.317664170994</v>
      </c>
      <c r="E130" s="83">
        <v>21929.338554704558</v>
      </c>
      <c r="F130" s="83">
        <v>23060.660779924357</v>
      </c>
      <c r="G130" s="83">
        <v>23555.534854631631</v>
      </c>
      <c r="H130" s="83">
        <v>21997.303226199572</v>
      </c>
      <c r="I130" s="83">
        <v>22260.283883628446</v>
      </c>
      <c r="J130" s="83">
        <v>21290.527189857941</v>
      </c>
      <c r="K130" s="83">
        <v>23488.668853461615</v>
      </c>
      <c r="L130" s="83">
        <v>22479.581159418223</v>
      </c>
      <c r="M130" s="83">
        <v>26605.009527328009</v>
      </c>
      <c r="N130" s="83">
        <v>25588.330165435855</v>
      </c>
      <c r="O130" s="83">
        <v>25785.90945807143</v>
      </c>
      <c r="P130" s="83">
        <v>28457.725964160338</v>
      </c>
      <c r="Q130" s="83">
        <v>25182.058740610242</v>
      </c>
      <c r="R130" s="83">
        <v>29854.024492996949</v>
      </c>
      <c r="S130" s="83">
        <v>31344.291399451617</v>
      </c>
      <c r="T130" s="83">
        <v>30627.33376219343</v>
      </c>
      <c r="U130" s="83">
        <v>28921.956948746207</v>
      </c>
      <c r="V130" s="83">
        <v>27817.90769584808</v>
      </c>
      <c r="W130" s="83">
        <v>30056.988511399362</v>
      </c>
      <c r="X130" s="83">
        <v>33470.091611166252</v>
      </c>
      <c r="Y130" s="83">
        <v>34209.571283048899</v>
      </c>
      <c r="Z130" s="83">
        <v>24710.060155513194</v>
      </c>
      <c r="AA130" s="83">
        <v>27466.642913466414</v>
      </c>
      <c r="AB130" s="83">
        <v>26953.336272583547</v>
      </c>
      <c r="AC130" s="83">
        <v>33488.669326945805</v>
      </c>
      <c r="AD130" s="83">
        <v>32389.804708353342</v>
      </c>
      <c r="AE130" s="83">
        <v>29984.061630786171</v>
      </c>
      <c r="AF130" s="83">
        <v>33130.804758836843</v>
      </c>
      <c r="AG130" s="83">
        <v>31908.66226562854</v>
      </c>
      <c r="AH130" s="83">
        <v>29702.723309141646</v>
      </c>
      <c r="AI130" s="83">
        <v>31308.09692420459</v>
      </c>
      <c r="AJ130" s="83">
        <v>32164.626966781641</v>
      </c>
      <c r="AK130" s="83">
        <v>32605.63814684072</v>
      </c>
      <c r="AL130" s="83">
        <v>29634.694972247147</v>
      </c>
      <c r="AM130" s="83">
        <v>30199.338206795761</v>
      </c>
      <c r="AN130" s="83">
        <v>30930.220479072388</v>
      </c>
      <c r="AO130" s="83">
        <v>29854.351021897579</v>
      </c>
      <c r="AP130" s="83">
        <v>29244.864572199811</v>
      </c>
      <c r="AQ130" s="83">
        <v>30889.385678417817</v>
      </c>
      <c r="AR130" s="83">
        <v>30129.965658230336</v>
      </c>
      <c r="AS130" s="83">
        <v>29612.018475580633</v>
      </c>
      <c r="AT130" s="83">
        <v>31299.756909623116</v>
      </c>
      <c r="AU130" s="83">
        <v>23643.982341243034</v>
      </c>
      <c r="AV130" s="83">
        <v>27878.435613572467</v>
      </c>
      <c r="AW130" s="83">
        <v>30374.098256936315</v>
      </c>
      <c r="AX130" s="83">
        <v>27832.388939402099</v>
      </c>
      <c r="AY130" s="83">
        <v>25719.011380768865</v>
      </c>
      <c r="AZ130" s="83">
        <v>23865.263303689793</v>
      </c>
      <c r="BA130" s="83">
        <v>23322.41975397108</v>
      </c>
      <c r="BB130" s="83">
        <v>24775.471904994578</v>
      </c>
    </row>
    <row r="131" spans="1:54" x14ac:dyDescent="0.25">
      <c r="A131" s="80" t="s">
        <v>130</v>
      </c>
      <c r="B131" s="80" t="s">
        <v>4</v>
      </c>
      <c r="C131" s="83">
        <v>12364.005123864727</v>
      </c>
      <c r="D131" s="83">
        <v>13057.922401105629</v>
      </c>
      <c r="E131" s="83">
        <v>13031.381951420899</v>
      </c>
      <c r="F131" s="83">
        <v>12229.893490674061</v>
      </c>
      <c r="G131" s="83">
        <v>13006.635565397706</v>
      </c>
      <c r="H131" s="83">
        <v>14931.314369336844</v>
      </c>
      <c r="I131" s="83">
        <v>13230.416497724991</v>
      </c>
      <c r="J131" s="83">
        <v>11152.790520404506</v>
      </c>
      <c r="K131" s="83">
        <v>10057.915217685715</v>
      </c>
      <c r="L131" s="83">
        <v>12982.721807355332</v>
      </c>
      <c r="M131" s="83">
        <v>12817.413076517652</v>
      </c>
      <c r="N131" s="83">
        <v>13795.264950305376</v>
      </c>
      <c r="O131" s="83">
        <v>13808.715889111216</v>
      </c>
      <c r="P131" s="83">
        <v>13444.621258768648</v>
      </c>
      <c r="Q131" s="83">
        <v>13980.514565920397</v>
      </c>
      <c r="R131" s="83">
        <v>11046.668412268673</v>
      </c>
      <c r="S131" s="83">
        <v>10916.994096383693</v>
      </c>
      <c r="T131" s="83">
        <v>10357.245627483107</v>
      </c>
      <c r="U131" s="83">
        <v>9856.6272023656402</v>
      </c>
      <c r="V131" s="83">
        <v>9266.2727043280902</v>
      </c>
      <c r="W131" s="83">
        <v>9673.0827732552716</v>
      </c>
      <c r="X131" s="83">
        <v>9866.8471835554774</v>
      </c>
      <c r="Y131" s="83">
        <v>11023.478904981506</v>
      </c>
      <c r="Z131" s="83">
        <v>11496.106136034921</v>
      </c>
      <c r="AA131" s="83">
        <v>9308.8973030810503</v>
      </c>
      <c r="AB131" s="83">
        <v>9203.651720025031</v>
      </c>
      <c r="AC131" s="83">
        <v>9636.2640357216897</v>
      </c>
      <c r="AD131" s="83">
        <v>12175.54645317265</v>
      </c>
      <c r="AE131" s="83">
        <v>10355.340842687829</v>
      </c>
      <c r="AF131" s="83">
        <v>11099.115532523118</v>
      </c>
      <c r="AG131" s="83">
        <v>11617.167662940012</v>
      </c>
      <c r="AH131" s="83">
        <v>10957.108690374083</v>
      </c>
      <c r="AI131" s="83">
        <v>9884.6164593135472</v>
      </c>
      <c r="AJ131" s="83">
        <v>10032.334586400733</v>
      </c>
      <c r="AK131" s="83">
        <v>10287.74241759187</v>
      </c>
      <c r="AL131" s="83">
        <v>9947.6606344273987</v>
      </c>
      <c r="AM131" s="83">
        <v>11117.979269690917</v>
      </c>
      <c r="AN131" s="83">
        <v>10528.331114541401</v>
      </c>
      <c r="AO131" s="83">
        <v>11111.635944650096</v>
      </c>
      <c r="AP131" s="83">
        <v>10296.446612262247</v>
      </c>
      <c r="AQ131" s="83">
        <v>10563.657291314097</v>
      </c>
      <c r="AR131" s="83">
        <v>10647.897382859657</v>
      </c>
      <c r="AS131" s="83">
        <v>10625.255235934779</v>
      </c>
      <c r="AT131" s="83">
        <v>10641.917161726586</v>
      </c>
      <c r="AU131" s="83">
        <v>9540.8135043857073</v>
      </c>
      <c r="AV131" s="83">
        <v>10249.236233376258</v>
      </c>
      <c r="AW131" s="83">
        <v>9835.5934336922382</v>
      </c>
      <c r="AX131" s="83">
        <v>9514.6805439571235</v>
      </c>
      <c r="AY131" s="83">
        <v>9811.8186083136898</v>
      </c>
      <c r="AZ131" s="83">
        <v>9209.7371321480514</v>
      </c>
      <c r="BA131" s="83">
        <v>8912.0865488232248</v>
      </c>
      <c r="BB131" s="83">
        <v>8959.2518153743422</v>
      </c>
    </row>
    <row r="132" spans="1:54" x14ac:dyDescent="0.25">
      <c r="A132" s="80" t="s">
        <v>130</v>
      </c>
      <c r="B132" s="80" t="s">
        <v>100</v>
      </c>
      <c r="C132" s="83">
        <v>10933.097902737045</v>
      </c>
      <c r="D132" s="83">
        <v>6231.9697641831954</v>
      </c>
      <c r="E132" s="83">
        <v>9018.4736007594929</v>
      </c>
      <c r="F132" s="83">
        <v>9702.9731757093268</v>
      </c>
      <c r="G132" s="83">
        <v>11580.660339894446</v>
      </c>
      <c r="H132" s="83">
        <v>11191.053966640384</v>
      </c>
      <c r="I132" s="83">
        <v>11207.879670513159</v>
      </c>
      <c r="J132" s="83">
        <v>10873.868983334451</v>
      </c>
      <c r="K132" s="83">
        <v>10957.380236512552</v>
      </c>
      <c r="L132" s="83">
        <v>9036.0514621546445</v>
      </c>
      <c r="M132" s="83">
        <v>11868.365643142888</v>
      </c>
      <c r="N132" s="83">
        <v>14352.114812376009</v>
      </c>
      <c r="O132" s="83">
        <v>11022.579051097091</v>
      </c>
      <c r="P132" s="83">
        <v>12104.089373834691</v>
      </c>
      <c r="Q132" s="83">
        <v>11787.776792458619</v>
      </c>
      <c r="R132" s="83">
        <v>13292.742026248434</v>
      </c>
      <c r="S132" s="83">
        <v>11290.9240964357</v>
      </c>
      <c r="T132" s="83">
        <v>12196.219384007283</v>
      </c>
      <c r="U132" s="83">
        <v>12654.662894103256</v>
      </c>
      <c r="V132" s="83">
        <v>12925.121680108425</v>
      </c>
      <c r="W132" s="83">
        <v>13253.153128025258</v>
      </c>
      <c r="X132" s="83">
        <v>13146.253051488176</v>
      </c>
      <c r="Y132" s="83">
        <v>14512.151078825691</v>
      </c>
      <c r="Z132" s="83">
        <v>13178.516042981268</v>
      </c>
      <c r="AA132" s="83">
        <v>12374.140149927956</v>
      </c>
      <c r="AB132" s="83">
        <v>12263.749068909785</v>
      </c>
      <c r="AC132" s="83">
        <v>14262.844813654468</v>
      </c>
      <c r="AD132" s="83">
        <v>15669.808509346849</v>
      </c>
      <c r="AE132" s="83">
        <v>15252.318689122714</v>
      </c>
      <c r="AF132" s="83">
        <v>13506.237753669802</v>
      </c>
      <c r="AG132" s="83">
        <v>14290.010736154109</v>
      </c>
      <c r="AH132" s="83">
        <v>12523.529786846464</v>
      </c>
      <c r="AI132" s="83">
        <v>12640.348202964262</v>
      </c>
      <c r="AJ132" s="83">
        <v>13537.533209617466</v>
      </c>
      <c r="AK132" s="83">
        <v>12408.350971691691</v>
      </c>
      <c r="AL132" s="83">
        <v>12749.479508540191</v>
      </c>
      <c r="AM132" s="83">
        <v>14299.777161107111</v>
      </c>
      <c r="AN132" s="83">
        <v>13526.665006712705</v>
      </c>
      <c r="AO132" s="83">
        <v>14249.364075691574</v>
      </c>
      <c r="AP132" s="83">
        <v>12867.580005521349</v>
      </c>
      <c r="AQ132" s="83">
        <v>13091.824173434539</v>
      </c>
      <c r="AR132" s="83">
        <v>13490.866776388268</v>
      </c>
      <c r="AS132" s="83">
        <v>12299.332829097451</v>
      </c>
      <c r="AT132" s="83">
        <v>12722.976638539625</v>
      </c>
      <c r="AU132" s="83">
        <v>12956.740107445092</v>
      </c>
      <c r="AV132" s="83">
        <v>12883.012505014192</v>
      </c>
      <c r="AW132" s="83">
        <v>13247.07495755854</v>
      </c>
      <c r="AX132" s="83">
        <v>12700.865896405016</v>
      </c>
      <c r="AY132" s="83">
        <v>13531.161388008295</v>
      </c>
      <c r="AZ132" s="83">
        <v>14729.404385316077</v>
      </c>
      <c r="BA132" s="83">
        <v>14717.25285558028</v>
      </c>
      <c r="BB132" s="83">
        <v>12584.818397688481</v>
      </c>
    </row>
    <row r="133" spans="1:54" x14ac:dyDescent="0.25">
      <c r="A133" s="80" t="s">
        <v>130</v>
      </c>
      <c r="B133" s="80" t="s">
        <v>101</v>
      </c>
      <c r="C133" s="83">
        <v>8233.9322859768108</v>
      </c>
      <c r="D133" s="83">
        <v>8300.6361981796417</v>
      </c>
      <c r="E133" s="83">
        <v>7884.6407469288015</v>
      </c>
      <c r="F133" s="83">
        <v>7635.5380071544387</v>
      </c>
      <c r="G133" s="83">
        <v>8230.7919364409063</v>
      </c>
      <c r="H133" s="83">
        <v>7735.8067180234884</v>
      </c>
      <c r="I133" s="83">
        <v>6341.6887149194336</v>
      </c>
      <c r="J133" s="83">
        <v>8490.6476870166935</v>
      </c>
      <c r="K133" s="83">
        <v>9876.0271284781356</v>
      </c>
      <c r="L133" s="83">
        <v>9112.1808362293923</v>
      </c>
      <c r="M133" s="83">
        <v>9977.5471723957908</v>
      </c>
      <c r="N133" s="83">
        <v>10818.952426845553</v>
      </c>
      <c r="O133" s="83">
        <v>11030.477548615196</v>
      </c>
      <c r="P133" s="83">
        <v>9948.4561143550527</v>
      </c>
      <c r="Q133" s="83">
        <v>9187.0274584110884</v>
      </c>
      <c r="R133" s="83">
        <v>11179.894644956592</v>
      </c>
      <c r="S133" s="83">
        <v>11119.32542677608</v>
      </c>
      <c r="T133" s="83">
        <v>9864.4394353999342</v>
      </c>
      <c r="U133" s="83">
        <v>8703.4899572128688</v>
      </c>
      <c r="V133" s="83">
        <v>11040.058117035413</v>
      </c>
      <c r="W133" s="83">
        <v>11834.130399022271</v>
      </c>
      <c r="X133" s="83">
        <v>11603.982890310281</v>
      </c>
      <c r="Y133" s="83">
        <v>12516.257500618487</v>
      </c>
      <c r="Z133" s="83">
        <v>14136.260665485674</v>
      </c>
      <c r="AA133" s="83">
        <v>10838.072242862858</v>
      </c>
      <c r="AB133" s="83">
        <v>10818.449910720617</v>
      </c>
      <c r="AC133" s="83">
        <v>14087.749265438048</v>
      </c>
      <c r="AD133" s="83">
        <v>13826.153116240197</v>
      </c>
      <c r="AE133" s="83">
        <v>12078.777077669889</v>
      </c>
      <c r="AF133" s="83">
        <v>12423.31027260046</v>
      </c>
      <c r="AG133" s="83">
        <v>12987.914838288858</v>
      </c>
      <c r="AH133" s="83">
        <v>11582.104472658604</v>
      </c>
      <c r="AI133" s="83">
        <v>12070.121827234241</v>
      </c>
      <c r="AJ133" s="83">
        <v>12308.576288542003</v>
      </c>
      <c r="AK133" s="83">
        <v>12886.292680227212</v>
      </c>
      <c r="AL133" s="83">
        <v>11984.392049491105</v>
      </c>
      <c r="AM133" s="83">
        <v>12176.041020045042</v>
      </c>
      <c r="AN133" s="83">
        <v>12388.189977922068</v>
      </c>
      <c r="AO133" s="83">
        <v>14037.748976112607</v>
      </c>
      <c r="AP133" s="83">
        <v>12631.288036619299</v>
      </c>
      <c r="AQ133" s="83">
        <v>10548.933579866689</v>
      </c>
      <c r="AR133" s="83">
        <v>10116.074218114503</v>
      </c>
      <c r="AS133" s="83">
        <v>10398.60419455316</v>
      </c>
      <c r="AT133" s="83">
        <v>9790.1431908462273</v>
      </c>
      <c r="AU133" s="83">
        <v>9408.3039001784491</v>
      </c>
      <c r="AV133" s="83">
        <v>9104.7873928883746</v>
      </c>
      <c r="AW133" s="83">
        <v>9161.289180521786</v>
      </c>
      <c r="AX133" s="83">
        <v>10032.804773061165</v>
      </c>
      <c r="AY133" s="83">
        <v>9296.2610254802366</v>
      </c>
      <c r="AZ133" s="83">
        <v>8363.7666391636412</v>
      </c>
      <c r="BA133" s="83">
        <v>9521.5186388720031</v>
      </c>
      <c r="BB133" s="83">
        <v>10337.540309911741</v>
      </c>
    </row>
    <row r="134" spans="1:54" x14ac:dyDescent="0.25">
      <c r="A134" s="80" t="s">
        <v>130</v>
      </c>
      <c r="B134" s="80" t="s">
        <v>102</v>
      </c>
      <c r="C134" s="83">
        <v>7796.6302574795</v>
      </c>
      <c r="D134" s="83">
        <v>7909.7474783473917</v>
      </c>
      <c r="E134" s="83">
        <v>7789.7800797388663</v>
      </c>
      <c r="F134" s="83">
        <v>8314.6771723056081</v>
      </c>
      <c r="G134" s="83">
        <v>8429.0974676355836</v>
      </c>
      <c r="H134" s="83">
        <v>7852.3276578848254</v>
      </c>
      <c r="I134" s="83">
        <v>7892.8212122553296</v>
      </c>
      <c r="J134" s="83">
        <v>7478.4511267003436</v>
      </c>
      <c r="K134" s="83">
        <v>8393.3418804467656</v>
      </c>
      <c r="L134" s="83">
        <v>7924.6738792053575</v>
      </c>
      <c r="M134" s="83">
        <v>9690.3873265512302</v>
      </c>
      <c r="N134" s="83">
        <v>9182.1843972654351</v>
      </c>
      <c r="O134" s="83">
        <v>9250.3489946978971</v>
      </c>
      <c r="P134" s="83">
        <v>10310.479261369548</v>
      </c>
      <c r="Q134" s="83">
        <v>8902.1253018543139</v>
      </c>
      <c r="R134" s="83">
        <v>10708.980310817789</v>
      </c>
      <c r="S134" s="83">
        <v>11297.703480903725</v>
      </c>
      <c r="T134" s="83">
        <v>10948.942624787162</v>
      </c>
      <c r="U134" s="83">
        <v>10263.21024111419</v>
      </c>
      <c r="V134" s="83">
        <v>9789.8374969204924</v>
      </c>
      <c r="W134" s="83">
        <v>10708.566224047425</v>
      </c>
      <c r="X134" s="83">
        <v>11555.199849817316</v>
      </c>
      <c r="Y134" s="83">
        <v>11779.363345289177</v>
      </c>
      <c r="Z134" s="83">
        <v>8442.4262582848241</v>
      </c>
      <c r="AA134" s="83">
        <v>9525.5393605696936</v>
      </c>
      <c r="AB134" s="83">
        <v>9290.8956596118478</v>
      </c>
      <c r="AC134" s="83">
        <v>11617.864543854428</v>
      </c>
      <c r="AD134" s="83">
        <v>11084.756221467225</v>
      </c>
      <c r="AE134" s="83">
        <v>10031.52930217096</v>
      </c>
      <c r="AF134" s="83">
        <v>11409.065372209234</v>
      </c>
      <c r="AG134" s="83">
        <v>10726.852530541173</v>
      </c>
      <c r="AH134" s="83">
        <v>10146.245186871118</v>
      </c>
      <c r="AI134" s="83">
        <v>10894.519614204286</v>
      </c>
      <c r="AJ134" s="83">
        <v>11105.185737160906</v>
      </c>
      <c r="AK134" s="83">
        <v>11131.925852499397</v>
      </c>
      <c r="AL134" s="83">
        <v>9992.8110450617933</v>
      </c>
      <c r="AM134" s="83">
        <v>10236.0721557378</v>
      </c>
      <c r="AN134" s="83">
        <v>10457.704438286011</v>
      </c>
      <c r="AO134" s="83">
        <v>10344.757879237772</v>
      </c>
      <c r="AP134" s="83">
        <v>10036.034831552775</v>
      </c>
      <c r="AQ134" s="83">
        <v>10706.732163944307</v>
      </c>
      <c r="AR134" s="83">
        <v>10353.807656960998</v>
      </c>
      <c r="AS134" s="83">
        <v>10402.41137998036</v>
      </c>
      <c r="AT134" s="83">
        <v>11155.975635600966</v>
      </c>
      <c r="AU134" s="83">
        <v>8130.9863279359215</v>
      </c>
      <c r="AV134" s="83">
        <v>9617.5202944288758</v>
      </c>
      <c r="AW134" s="83">
        <v>10661.774060422331</v>
      </c>
      <c r="AX134" s="83">
        <v>9648.6493330379853</v>
      </c>
      <c r="AY134" s="83">
        <v>9024.8933648127204</v>
      </c>
      <c r="AZ134" s="83">
        <v>8339.0133016513737</v>
      </c>
      <c r="BA134" s="83">
        <v>7923.4617475638361</v>
      </c>
      <c r="BB134" s="83">
        <v>8647.0207128061265</v>
      </c>
    </row>
    <row r="135" spans="1:54" x14ac:dyDescent="0.25">
      <c r="A135" s="80" t="s">
        <v>130</v>
      </c>
      <c r="B135" s="80" t="s">
        <v>47</v>
      </c>
      <c r="C135" s="84">
        <v>3.6400470804055862</v>
      </c>
      <c r="D135" s="84">
        <v>3.6005782482436404</v>
      </c>
      <c r="E135" s="84">
        <v>3.636888208563096</v>
      </c>
      <c r="F135" s="84">
        <v>3.5719055172403222</v>
      </c>
      <c r="G135" s="84">
        <v>3.6176740857867125</v>
      </c>
      <c r="H135" s="84">
        <v>3.6010459751432871</v>
      </c>
      <c r="I135" s="84">
        <v>3.6634613234511373</v>
      </c>
      <c r="J135" s="84">
        <v>3.6983806903007093</v>
      </c>
      <c r="K135" s="84">
        <v>3.7454764634273152</v>
      </c>
      <c r="L135" s="84">
        <v>3.6285202521210373</v>
      </c>
      <c r="M135" s="84">
        <v>3.6077446384745517</v>
      </c>
      <c r="N135" s="84">
        <v>3.6149704493871515</v>
      </c>
      <c r="O135" s="84">
        <v>3.6299147397218849</v>
      </c>
      <c r="P135" s="84">
        <v>3.6033770101278777</v>
      </c>
      <c r="Q135" s="84">
        <v>3.6094588490054451</v>
      </c>
      <c r="R135" s="84">
        <v>3.5703373046889322</v>
      </c>
      <c r="S135" s="84">
        <v>3.6348441132304492</v>
      </c>
      <c r="T135" s="84">
        <v>3.5855787128844852</v>
      </c>
      <c r="U135" s="84">
        <v>3.6087870082351157</v>
      </c>
      <c r="V135" s="84">
        <v>3.6410210837837225</v>
      </c>
      <c r="W135" s="84">
        <v>3.6123453017540612</v>
      </c>
      <c r="X135" s="84">
        <v>3.6712342543522589</v>
      </c>
      <c r="Y135" s="84">
        <v>3.7115505458709599</v>
      </c>
      <c r="Z135" s="84">
        <v>3.7261791232889485</v>
      </c>
      <c r="AA135" s="84">
        <v>3.7652093108726925</v>
      </c>
      <c r="AB135" s="84">
        <v>3.8285546742355914</v>
      </c>
      <c r="AC135" s="84">
        <v>3.7655907110589917</v>
      </c>
      <c r="AD135" s="84">
        <v>3.7849723502552686</v>
      </c>
      <c r="AE135" s="84">
        <v>3.7267879016653791</v>
      </c>
      <c r="AF135" s="84">
        <v>3.6440180486243006</v>
      </c>
      <c r="AG135" s="84">
        <v>3.6817130538126657</v>
      </c>
      <c r="AH135" s="84">
        <v>3.7265566304313245</v>
      </c>
      <c r="AI135" s="84">
        <v>3.8002951332806627</v>
      </c>
      <c r="AJ135" s="84">
        <v>3.784700705400466</v>
      </c>
      <c r="AK135" s="84">
        <v>3.7850209804224733</v>
      </c>
      <c r="AL135" s="84">
        <v>3.7517132560237245</v>
      </c>
      <c r="AM135" s="84">
        <v>3.7260715893476117</v>
      </c>
      <c r="AN135" s="84">
        <v>3.7447355552409189</v>
      </c>
      <c r="AO135" s="84">
        <v>3.7683485094208464</v>
      </c>
      <c r="AP135" s="84">
        <v>3.7601648066723623</v>
      </c>
      <c r="AQ135" s="84">
        <v>3.7987217712877803</v>
      </c>
      <c r="AR135" s="84">
        <v>3.8070360039910445</v>
      </c>
      <c r="AS135" s="84">
        <v>3.8019993405972841</v>
      </c>
      <c r="AT135" s="84">
        <v>3.8543067510514168</v>
      </c>
      <c r="AU135" s="84">
        <v>3.8223828618927445</v>
      </c>
      <c r="AV135" s="84">
        <v>3.8883695671757299</v>
      </c>
      <c r="AW135" s="84">
        <v>3.910318783497083</v>
      </c>
      <c r="AX135" s="84">
        <v>3.8960344205271249</v>
      </c>
      <c r="AY135" s="84">
        <v>3.9249115918120747</v>
      </c>
      <c r="AZ135" s="84">
        <v>3.9033118102565982</v>
      </c>
      <c r="BA135" s="84">
        <v>3.902573791393805</v>
      </c>
      <c r="BB135" s="84">
        <v>3.9532845213853061</v>
      </c>
    </row>
    <row r="136" spans="1:54" x14ac:dyDescent="0.25">
      <c r="A136" s="80" t="s">
        <v>130</v>
      </c>
      <c r="B136" s="80" t="s">
        <v>50</v>
      </c>
      <c r="C136" s="84">
        <v>10.688316449230468</v>
      </c>
      <c r="D136" s="84">
        <v>10.557382589897076</v>
      </c>
      <c r="E136" s="84">
        <v>10.647595751132391</v>
      </c>
      <c r="F136" s="84">
        <v>10.549144157483964</v>
      </c>
      <c r="G136" s="84">
        <v>10.661914175229732</v>
      </c>
      <c r="H136" s="84">
        <v>10.385558184347964</v>
      </c>
      <c r="I136" s="84">
        <v>10.705078249990487</v>
      </c>
      <c r="J136" s="84">
        <v>11.329284017583063</v>
      </c>
      <c r="K136" s="84">
        <v>11.570574482020888</v>
      </c>
      <c r="L136" s="84">
        <v>10.889621289815326</v>
      </c>
      <c r="M136" s="84">
        <v>10.760145476331068</v>
      </c>
      <c r="N136" s="84">
        <v>10.607598134965308</v>
      </c>
      <c r="O136" s="84">
        <v>10.874231394379105</v>
      </c>
      <c r="P136" s="84">
        <v>10.764092477182327</v>
      </c>
      <c r="Q136" s="84">
        <v>10.531707336904056</v>
      </c>
      <c r="R136" s="84">
        <v>11.041484454306936</v>
      </c>
      <c r="S136" s="84">
        <v>11.364712299269076</v>
      </c>
      <c r="T136" s="84">
        <v>11.898324417809883</v>
      </c>
      <c r="U136" s="84">
        <v>12.395716869553281</v>
      </c>
      <c r="V136" s="84">
        <v>12.533224983392001</v>
      </c>
      <c r="W136" s="84">
        <v>12.606365413841123</v>
      </c>
      <c r="X136" s="84">
        <v>12.840811799647899</v>
      </c>
      <c r="Y136" s="84">
        <v>12.82989342487733</v>
      </c>
      <c r="Z136" s="84">
        <v>13.104808813701025</v>
      </c>
      <c r="AA136" s="84">
        <v>12.872532801168246</v>
      </c>
      <c r="AB136" s="84">
        <v>12.939395444744482</v>
      </c>
      <c r="AC136" s="84">
        <v>12.556235732607213</v>
      </c>
      <c r="AD136" s="84">
        <v>12.666302156115398</v>
      </c>
      <c r="AE136" s="84">
        <v>12.984431875917712</v>
      </c>
      <c r="AF136" s="84">
        <v>12.259063820744306</v>
      </c>
      <c r="AG136" s="84">
        <v>12.087647360435321</v>
      </c>
      <c r="AH136" s="84">
        <v>11.953676227954759</v>
      </c>
      <c r="AI136" s="84">
        <v>12.550136600951486</v>
      </c>
      <c r="AJ136" s="84">
        <v>12.857366491624552</v>
      </c>
      <c r="AK136" s="84">
        <v>12.377813864924446</v>
      </c>
      <c r="AL136" s="84">
        <v>12.249382780300122</v>
      </c>
      <c r="AM136" s="84">
        <v>11.942619713141234</v>
      </c>
      <c r="AN136" s="84">
        <v>12.24868849891477</v>
      </c>
      <c r="AO136" s="84">
        <v>11.835033374850514</v>
      </c>
      <c r="AP136" s="84">
        <v>11.83352497352177</v>
      </c>
      <c r="AQ136" s="84">
        <v>11.874017628767248</v>
      </c>
      <c r="AR136" s="84">
        <v>12.127465100811323</v>
      </c>
      <c r="AS136" s="84">
        <v>11.866677708874263</v>
      </c>
      <c r="AT136" s="84">
        <v>12.125594002306888</v>
      </c>
      <c r="AU136" s="84">
        <v>12.138783754229243</v>
      </c>
      <c r="AV136" s="84">
        <v>11.970204485413527</v>
      </c>
      <c r="AW136" s="84">
        <v>12.167392492194386</v>
      </c>
      <c r="AX136" s="84">
        <v>11.950633422293251</v>
      </c>
      <c r="AY136" s="84">
        <v>11.895895682317438</v>
      </c>
      <c r="AZ136" s="84">
        <v>12.126553839277809</v>
      </c>
      <c r="BA136" s="84">
        <v>12.339270081116876</v>
      </c>
      <c r="BB136" s="84">
        <v>12.47437749008796</v>
      </c>
    </row>
    <row r="137" spans="1:54" x14ac:dyDescent="0.25">
      <c r="A137" s="80" t="s">
        <v>130</v>
      </c>
      <c r="B137" s="80" t="s">
        <v>406</v>
      </c>
      <c r="C137" s="85">
        <v>20.780786708233506</v>
      </c>
      <c r="D137" s="85">
        <v>20.397124081892077</v>
      </c>
      <c r="E137" s="85">
        <v>20.680988804789546</v>
      </c>
      <c r="F137" s="85">
        <v>20.353424110661315</v>
      </c>
      <c r="G137" s="85">
        <v>20.506926254853767</v>
      </c>
      <c r="H137" s="85">
        <v>20.670040475931266</v>
      </c>
      <c r="I137" s="85">
        <v>20.798806084047342</v>
      </c>
      <c r="J137" s="85">
        <v>20.648945062573382</v>
      </c>
      <c r="K137" s="85">
        <v>20.623427987197584</v>
      </c>
      <c r="L137" s="85">
        <v>20.866122441345645</v>
      </c>
      <c r="M137" s="85">
        <v>20.831329254582801</v>
      </c>
      <c r="N137" s="85">
        <v>21.058548645638226</v>
      </c>
      <c r="O137" s="85">
        <v>21.173951029942856</v>
      </c>
      <c r="P137" s="85">
        <v>20.712254719078636</v>
      </c>
      <c r="Q137" s="85">
        <v>20.274157345454238</v>
      </c>
      <c r="R137" s="85">
        <v>20.376820754853011</v>
      </c>
      <c r="S137" s="85">
        <v>19.78571532659614</v>
      </c>
      <c r="T137" s="85">
        <v>19.722344992120139</v>
      </c>
      <c r="U137" s="85">
        <v>19.527166008875369</v>
      </c>
      <c r="V137" s="85">
        <v>19.3625609619098</v>
      </c>
      <c r="W137" s="85">
        <v>19.668127906364997</v>
      </c>
      <c r="X137" s="85">
        <v>20.181245886890526</v>
      </c>
      <c r="Y137" s="85">
        <v>20.836356513032989</v>
      </c>
      <c r="Z137" s="85">
        <v>20.549428492947847</v>
      </c>
      <c r="AA137" s="85">
        <v>19.602426995074911</v>
      </c>
      <c r="AB137" s="85">
        <v>18.717276688388882</v>
      </c>
      <c r="AC137" s="85">
        <v>18.828614885755442</v>
      </c>
      <c r="AD137" s="85">
        <v>19.997312138860138</v>
      </c>
      <c r="AE137" s="85">
        <v>21.207395875377294</v>
      </c>
      <c r="AF137" s="85">
        <v>20.378049500775504</v>
      </c>
      <c r="AG137" s="85">
        <v>19.770482289784976</v>
      </c>
      <c r="AH137" s="85">
        <v>19.33756052648263</v>
      </c>
      <c r="AI137" s="85">
        <v>19.045271712646066</v>
      </c>
      <c r="AJ137" s="85">
        <v>20.14235344175534</v>
      </c>
      <c r="AK137" s="85">
        <v>19.908631158271898</v>
      </c>
      <c r="AL137" s="85">
        <v>19.820600306573006</v>
      </c>
      <c r="AM137" s="85">
        <v>20.191394712738532</v>
      </c>
      <c r="AN137" s="85">
        <v>20.148379901411509</v>
      </c>
      <c r="AO137" s="85">
        <v>19.940079367353295</v>
      </c>
      <c r="AP137" s="85">
        <v>19.306495201008211</v>
      </c>
      <c r="AQ137" s="85">
        <v>19.588137521830749</v>
      </c>
      <c r="AR137" s="85">
        <v>19.71324860429344</v>
      </c>
      <c r="AS137" s="85">
        <v>19.063485711324283</v>
      </c>
      <c r="AT137" s="85">
        <v>19.438294932707368</v>
      </c>
      <c r="AU137" s="85">
        <v>19.034565285417877</v>
      </c>
      <c r="AV137" s="85">
        <v>19.457427144377178</v>
      </c>
      <c r="AW137" s="85">
        <v>19.138911621906779</v>
      </c>
      <c r="AX137" s="85">
        <v>18.687364641560325</v>
      </c>
      <c r="AY137" s="85">
        <v>18.930885892598752</v>
      </c>
      <c r="AZ137" s="85">
        <v>19.374044431441636</v>
      </c>
      <c r="BA137" s="85">
        <v>19.130043089393229</v>
      </c>
      <c r="BB137" s="85">
        <v>19.16685659067765</v>
      </c>
    </row>
    <row r="138" spans="1:54" x14ac:dyDescent="0.25">
      <c r="A138" s="80" t="s">
        <v>130</v>
      </c>
      <c r="B138" s="80" t="s">
        <v>269</v>
      </c>
      <c r="C138" s="86">
        <v>1.1672683581661405</v>
      </c>
      <c r="D138" s="86">
        <v>1.17074224914956</v>
      </c>
      <c r="E138" s="86">
        <v>1.1823345079274559</v>
      </c>
      <c r="F138" s="86">
        <v>1.1719683919410442</v>
      </c>
      <c r="G138" s="86">
        <v>1.1664951134615555</v>
      </c>
      <c r="H138" s="86">
        <v>1.1754012029636347</v>
      </c>
      <c r="I138" s="86">
        <v>1.1713946630912209</v>
      </c>
      <c r="J138" s="86">
        <v>1.1587371315661097</v>
      </c>
      <c r="K138" s="86">
        <v>1.1590710634998633</v>
      </c>
      <c r="L138" s="86">
        <v>1.1652137090798653</v>
      </c>
      <c r="M138" s="86">
        <v>1.1655191841090851</v>
      </c>
      <c r="N138" s="86">
        <v>1.1702619918010804</v>
      </c>
      <c r="O138" s="86">
        <v>1.1639021886234058</v>
      </c>
      <c r="P138" s="86">
        <v>1.1956047777368402</v>
      </c>
      <c r="Q138" s="86">
        <v>1.168084601171886</v>
      </c>
      <c r="R138" s="86">
        <v>1.1550256498744387</v>
      </c>
      <c r="S138" s="86">
        <v>1.1714765448924507</v>
      </c>
      <c r="T138" s="86">
        <v>1.1570784997317456</v>
      </c>
      <c r="U138" s="86">
        <v>1.1486217525369191</v>
      </c>
      <c r="V138" s="86">
        <v>1.1594310373601391</v>
      </c>
      <c r="W138" s="86">
        <v>1.158541219467909</v>
      </c>
      <c r="X138" s="86">
        <v>1.1666016939555821</v>
      </c>
      <c r="Y138" s="86">
        <v>1.1741080758510178</v>
      </c>
      <c r="Z138" s="86">
        <v>1.1622052525636066</v>
      </c>
      <c r="AA138" s="86">
        <v>1.1578661599595925</v>
      </c>
      <c r="AB138" s="86">
        <v>1.1652446742723706</v>
      </c>
      <c r="AC138" s="86">
        <v>1.1543441260263425</v>
      </c>
      <c r="AD138" s="86">
        <v>1.1574507318129552</v>
      </c>
      <c r="AE138" s="86">
        <v>1.159391837176831</v>
      </c>
      <c r="AF138" s="86">
        <v>1.1795985370409572</v>
      </c>
      <c r="AG138" s="86">
        <v>1.1706494782103578</v>
      </c>
      <c r="AH138" s="86">
        <v>1.1806790330126835</v>
      </c>
      <c r="AI138" s="86">
        <v>1.1647491225191005</v>
      </c>
      <c r="AJ138" s="86">
        <v>1.1603645459591356</v>
      </c>
      <c r="AK138" s="86">
        <v>1.1751913767008142</v>
      </c>
      <c r="AL138" s="86">
        <v>1.1545034195508661</v>
      </c>
      <c r="AM138" s="86">
        <v>1.1617295213362475</v>
      </c>
      <c r="AN138" s="86">
        <v>1.1626642987610305</v>
      </c>
      <c r="AO138" s="86">
        <v>1.162277426308018</v>
      </c>
      <c r="AP138" s="86">
        <v>1.1539618022220264</v>
      </c>
      <c r="AQ138" s="86">
        <v>1.1495962139900742</v>
      </c>
      <c r="AR138" s="86">
        <v>1.1584492130837905</v>
      </c>
      <c r="AS138" s="86">
        <v>1.1594879340502235</v>
      </c>
      <c r="AT138" s="86">
        <v>1.15520761650003</v>
      </c>
      <c r="AU138" s="86">
        <v>1.1454237252172719</v>
      </c>
      <c r="AV138" s="86">
        <v>1.1382135724361393</v>
      </c>
      <c r="AW138" s="86">
        <v>1.1397549691283717</v>
      </c>
      <c r="AX138" s="86">
        <v>1.1383655921843683</v>
      </c>
      <c r="AY138" s="86">
        <v>1.1314768314461157</v>
      </c>
      <c r="AZ138" s="86">
        <v>1.1303509343581062</v>
      </c>
      <c r="BA138" s="86">
        <v>1.1333828484585884</v>
      </c>
      <c r="BB138" s="86">
        <v>1.1362280991797462</v>
      </c>
    </row>
    <row r="139" spans="1:54" x14ac:dyDescent="0.25">
      <c r="A139" s="80" t="s">
        <v>135</v>
      </c>
      <c r="B139" s="80" t="s">
        <v>1</v>
      </c>
      <c r="C139" s="81">
        <v>162.30903415203093</v>
      </c>
      <c r="D139" s="81">
        <v>194.68374145388603</v>
      </c>
      <c r="E139" s="81">
        <v>580.25155302286146</v>
      </c>
      <c r="F139" s="81">
        <v>249.83617438673974</v>
      </c>
      <c r="G139" s="81">
        <v>321.22993207931518</v>
      </c>
      <c r="H139" s="81">
        <v>346.47448412299156</v>
      </c>
      <c r="I139" s="81">
        <v>279.38006933212279</v>
      </c>
      <c r="J139" s="81">
        <v>728.59035617351537</v>
      </c>
      <c r="K139" s="81">
        <v>780.0084105038643</v>
      </c>
      <c r="L139" s="81">
        <v>252.10066324949264</v>
      </c>
      <c r="M139" s="81">
        <v>550.16241992115977</v>
      </c>
      <c r="N139" s="81">
        <v>507.56629784941674</v>
      </c>
      <c r="O139" s="81">
        <v>107.23167677164078</v>
      </c>
      <c r="P139" s="81">
        <v>267.91255841493609</v>
      </c>
      <c r="Q139" s="81">
        <v>363.05159623980524</v>
      </c>
      <c r="R139" s="81">
        <v>124.25362592697144</v>
      </c>
      <c r="S139" s="81">
        <v>186.32750889182091</v>
      </c>
      <c r="T139" s="81">
        <v>241.49798205494881</v>
      </c>
      <c r="U139" s="81">
        <v>398.50982518434523</v>
      </c>
      <c r="V139" s="81">
        <v>298.33814970731737</v>
      </c>
      <c r="W139" s="81">
        <v>609.2769862174988</v>
      </c>
      <c r="X139" s="81">
        <v>149.50619767546652</v>
      </c>
      <c r="Y139" s="81">
        <v>512.45402729392049</v>
      </c>
      <c r="Z139" s="81">
        <v>112.41190341114998</v>
      </c>
      <c r="AA139" s="81">
        <v>284.78891379594802</v>
      </c>
      <c r="AB139" s="81">
        <v>124.642187936306</v>
      </c>
      <c r="AC139" s="81">
        <v>273.93122767686845</v>
      </c>
      <c r="AD139" s="81">
        <v>76.200440454483029</v>
      </c>
      <c r="AE139" s="81">
        <v>241.00144937515259</v>
      </c>
      <c r="AF139" s="81">
        <v>206.18523348331451</v>
      </c>
      <c r="AG139" s="81">
        <v>269.24261066198346</v>
      </c>
      <c r="AH139" s="81">
        <v>380.75792333841326</v>
      </c>
      <c r="AI139" s="81">
        <v>290.4051832449436</v>
      </c>
      <c r="AJ139" s="81">
        <v>311.22059746861459</v>
      </c>
      <c r="AK139" s="81">
        <v>201.21037191987037</v>
      </c>
      <c r="AL139" s="81">
        <v>441.62038021326066</v>
      </c>
      <c r="AM139" s="81">
        <v>512.82960389018058</v>
      </c>
      <c r="AN139" s="81">
        <v>949.64186434388159</v>
      </c>
      <c r="AO139" s="81">
        <v>467.39705424666403</v>
      </c>
      <c r="AP139" s="81">
        <v>444.01534768104551</v>
      </c>
      <c r="AQ139" s="81">
        <v>291.34489275455473</v>
      </c>
      <c r="AR139" s="81">
        <v>507.58803753852845</v>
      </c>
      <c r="AS139" s="81">
        <v>375.7659042286873</v>
      </c>
      <c r="AT139" s="81">
        <v>858.47653219223025</v>
      </c>
      <c r="AU139" s="81">
        <v>630.10680013060573</v>
      </c>
      <c r="AV139" s="81">
        <v>214.19923466920852</v>
      </c>
      <c r="AW139" s="81">
        <v>133.00370466351509</v>
      </c>
      <c r="AX139" s="81">
        <v>474.86800196409223</v>
      </c>
      <c r="AY139" s="81">
        <v>452.10726261854171</v>
      </c>
      <c r="AZ139" s="81">
        <v>161.91237604379654</v>
      </c>
      <c r="BA139" s="81">
        <v>138.62629602670668</v>
      </c>
      <c r="BB139" s="81">
        <v>323.88753741979599</v>
      </c>
    </row>
    <row r="140" spans="1:54" x14ac:dyDescent="0.25">
      <c r="A140" s="80" t="s">
        <v>135</v>
      </c>
      <c r="B140" s="80" t="s">
        <v>40</v>
      </c>
      <c r="C140" s="81">
        <v>1282.1325068318845</v>
      </c>
      <c r="D140" s="81">
        <v>630.3856945192814</v>
      </c>
      <c r="E140" s="81">
        <v>1842.1292774772644</v>
      </c>
      <c r="F140" s="81">
        <v>840.21416885972019</v>
      </c>
      <c r="G140" s="81">
        <v>477.59789757132529</v>
      </c>
      <c r="H140" s="81">
        <v>434.5511434853077</v>
      </c>
      <c r="I140" s="81">
        <v>433.65609005689623</v>
      </c>
      <c r="J140" s="81">
        <v>295.5082996594906</v>
      </c>
      <c r="K140" s="81">
        <v>1452.1759913086892</v>
      </c>
      <c r="L140" s="81">
        <v>1316.1144359278678</v>
      </c>
      <c r="M140" s="81">
        <v>424.20615629792212</v>
      </c>
      <c r="N140" s="81">
        <v>513.31518276333804</v>
      </c>
      <c r="O140" s="81">
        <v>752.8049859201908</v>
      </c>
      <c r="P140" s="81">
        <v>849.8129565441609</v>
      </c>
      <c r="Q140" s="81">
        <v>567.23563764095309</v>
      </c>
      <c r="R140" s="81">
        <v>196.1850862467289</v>
      </c>
      <c r="S140" s="81">
        <v>576.81383333921428</v>
      </c>
      <c r="T140" s="81">
        <v>482.46899852275851</v>
      </c>
      <c r="U140" s="81">
        <v>860.32988917946818</v>
      </c>
      <c r="V140" s="81">
        <v>699.2356932342052</v>
      </c>
      <c r="W140" s="81">
        <v>1774.5413582396507</v>
      </c>
      <c r="X140" s="81">
        <v>780.42432850956914</v>
      </c>
      <c r="Y140" s="81">
        <v>1116.3964493095875</v>
      </c>
      <c r="Z140" s="81">
        <v>412.9090290880203</v>
      </c>
      <c r="AA140" s="81">
        <v>388.49556729793551</v>
      </c>
      <c r="AB140" s="81">
        <v>395.96680366277695</v>
      </c>
      <c r="AC140" s="81">
        <v>584.18998739957806</v>
      </c>
      <c r="AD140" s="81">
        <v>559.8957783055306</v>
      </c>
      <c r="AE140" s="81">
        <v>519.56337547302246</v>
      </c>
      <c r="AF140" s="81">
        <v>620.09261016964911</v>
      </c>
      <c r="AG140" s="81">
        <v>224.23396297216416</v>
      </c>
      <c r="AH140" s="81">
        <v>991.30840557217596</v>
      </c>
      <c r="AI140" s="81">
        <v>987.52210273504261</v>
      </c>
      <c r="AJ140" s="81">
        <v>513.26886713981628</v>
      </c>
      <c r="AK140" s="81">
        <v>629.90900983691211</v>
      </c>
      <c r="AL140" s="81">
        <v>904.20348863720892</v>
      </c>
      <c r="AM140" s="81">
        <v>746.68317360401159</v>
      </c>
      <c r="AN140" s="81">
        <v>866.5311822795868</v>
      </c>
      <c r="AO140" s="81">
        <v>1097.8601289463043</v>
      </c>
      <c r="AP140" s="81">
        <v>655.08933114767069</v>
      </c>
      <c r="AQ140" s="81">
        <v>189.27949819207191</v>
      </c>
      <c r="AR140" s="81">
        <v>693.87180876612661</v>
      </c>
      <c r="AS140" s="81">
        <v>904.65278822779658</v>
      </c>
      <c r="AT140" s="81">
        <v>639.32671641945842</v>
      </c>
      <c r="AU140" s="81">
        <v>724.11192208528519</v>
      </c>
      <c r="AV140" s="81">
        <v>1318.7301112675666</v>
      </c>
      <c r="AW140" s="81">
        <v>902.45446878671646</v>
      </c>
      <c r="AX140" s="81">
        <v>387.48259436964986</v>
      </c>
      <c r="AY140" s="81">
        <v>323.56942391037938</v>
      </c>
      <c r="AZ140" s="81">
        <v>83.466250061988831</v>
      </c>
      <c r="BA140" s="81">
        <v>184.51329871416092</v>
      </c>
      <c r="BB140" s="81">
        <v>415.20819284796715</v>
      </c>
    </row>
    <row r="141" spans="1:54" x14ac:dyDescent="0.25">
      <c r="A141" s="80" t="s">
        <v>135</v>
      </c>
      <c r="B141" s="80" t="s">
        <v>95</v>
      </c>
      <c r="C141" s="81">
        <v>546.78851819038391</v>
      </c>
      <c r="D141" s="81">
        <v>1512.944032883644</v>
      </c>
      <c r="E141" s="81">
        <v>962.00854022502904</v>
      </c>
      <c r="F141" s="81">
        <v>1199.4753966224193</v>
      </c>
      <c r="G141" s="81">
        <v>509.81132300138472</v>
      </c>
      <c r="H141" s="81">
        <v>550.55811023235321</v>
      </c>
      <c r="I141" s="81">
        <v>818.52440943002705</v>
      </c>
      <c r="J141" s="81">
        <v>783.9836899077892</v>
      </c>
      <c r="K141" s="81">
        <v>441.22193770408632</v>
      </c>
      <c r="L141" s="81">
        <v>844.49426174879079</v>
      </c>
      <c r="M141" s="81">
        <v>488.94929330945013</v>
      </c>
      <c r="N141" s="81">
        <v>921.4914533495903</v>
      </c>
      <c r="O141" s="81">
        <v>1451.5371790659428</v>
      </c>
      <c r="P141" s="81">
        <v>1561.9917447912694</v>
      </c>
      <c r="Q141" s="81">
        <v>1279.0311478292942</v>
      </c>
      <c r="R141" s="81">
        <v>795.79890444040302</v>
      </c>
      <c r="S141" s="81">
        <v>1090.3466359877586</v>
      </c>
      <c r="T141" s="81">
        <v>1443.454176363945</v>
      </c>
      <c r="U141" s="81">
        <v>1814.9891379392147</v>
      </c>
      <c r="V141" s="81">
        <v>1138.4748213219643</v>
      </c>
      <c r="W141" s="81">
        <v>1064.4232635056972</v>
      </c>
      <c r="X141" s="81">
        <v>1092.3441569888591</v>
      </c>
      <c r="Y141" s="81">
        <v>1016.7679586732388</v>
      </c>
      <c r="Z141" s="81">
        <v>1333.4444149422645</v>
      </c>
      <c r="AA141" s="81">
        <v>1261.646149160862</v>
      </c>
      <c r="AB141" s="81">
        <v>857.92857717394827</v>
      </c>
      <c r="AC141" s="81">
        <v>2297.3089851832392</v>
      </c>
      <c r="AD141" s="81">
        <v>1967.732157354355</v>
      </c>
      <c r="AE141" s="81">
        <v>919.83379372119907</v>
      </c>
      <c r="AF141" s="81">
        <v>1080.4662482655049</v>
      </c>
      <c r="AG141" s="81">
        <v>1125.1726475250721</v>
      </c>
      <c r="AH141" s="81">
        <v>989.4251983308792</v>
      </c>
      <c r="AI141" s="81">
        <v>1701.7803670561314</v>
      </c>
      <c r="AJ141" s="81">
        <v>1901.9839090490341</v>
      </c>
      <c r="AK141" s="81">
        <v>760.85149765372273</v>
      </c>
      <c r="AL141" s="81">
        <v>1243.0425107479095</v>
      </c>
      <c r="AM141" s="81">
        <v>1132.6296251285075</v>
      </c>
      <c r="AN141" s="81">
        <v>1064.6224532806873</v>
      </c>
      <c r="AO141" s="81">
        <v>1537.3407292520999</v>
      </c>
      <c r="AP141" s="81">
        <v>1700.387239048481</v>
      </c>
      <c r="AQ141" s="81">
        <v>1738.7799676740169</v>
      </c>
      <c r="AR141" s="81">
        <v>1960.4543214011192</v>
      </c>
      <c r="AS141" s="81">
        <v>851.27934533596044</v>
      </c>
      <c r="AT141" s="81">
        <v>1054.4479489934445</v>
      </c>
      <c r="AU141" s="81">
        <v>1436.0047799623012</v>
      </c>
      <c r="AV141" s="81">
        <v>1141.5372440063954</v>
      </c>
      <c r="AW141" s="81">
        <v>452.52159582495688</v>
      </c>
      <c r="AX141" s="81">
        <v>967.51812201738358</v>
      </c>
      <c r="AY141" s="81">
        <v>397.23715945005415</v>
      </c>
      <c r="AZ141" s="81">
        <v>557.8586572682857</v>
      </c>
      <c r="BA141" s="81">
        <v>603.75235868096354</v>
      </c>
      <c r="BB141" s="81">
        <v>973.51281795859336</v>
      </c>
    </row>
    <row r="142" spans="1:54" x14ac:dyDescent="0.25">
      <c r="A142" s="80" t="s">
        <v>135</v>
      </c>
      <c r="B142" s="80" t="s">
        <v>96</v>
      </c>
      <c r="C142" s="81">
        <v>1429.7382570683956</v>
      </c>
      <c r="D142" s="81">
        <v>750.58638975024223</v>
      </c>
      <c r="E142" s="81">
        <v>1189.5135882019997</v>
      </c>
      <c r="F142" s="81">
        <v>1652.2524888777732</v>
      </c>
      <c r="G142" s="81">
        <v>1556.9497624242306</v>
      </c>
      <c r="H142" s="81">
        <v>1127.8560208117963</v>
      </c>
      <c r="I142" s="81">
        <v>863.44301771163941</v>
      </c>
      <c r="J142" s="81">
        <v>1292.3873952043057</v>
      </c>
      <c r="K142" s="81">
        <v>1514.8991302573681</v>
      </c>
      <c r="L142" s="81">
        <v>1212.3028566646576</v>
      </c>
      <c r="M142" s="81">
        <v>1718.513661839962</v>
      </c>
      <c r="N142" s="81">
        <v>1667.1582497251034</v>
      </c>
      <c r="O142" s="81">
        <v>1881.5286506080627</v>
      </c>
      <c r="P142" s="81">
        <v>1548.088623585701</v>
      </c>
      <c r="Q142" s="81">
        <v>4145.0358998620513</v>
      </c>
      <c r="R142" s="81">
        <v>1066.3262905359268</v>
      </c>
      <c r="S142" s="81">
        <v>1122.3729772603513</v>
      </c>
      <c r="T142" s="81">
        <v>1253.5034670841694</v>
      </c>
      <c r="U142" s="81">
        <v>1351.3470252192021</v>
      </c>
      <c r="V142" s="81">
        <v>731.90296986103056</v>
      </c>
      <c r="W142" s="81">
        <v>1886.9928243649006</v>
      </c>
      <c r="X142" s="81">
        <v>1015.7396102702618</v>
      </c>
      <c r="Y142" s="81">
        <v>1321.7582607662678</v>
      </c>
      <c r="Z142" s="81">
        <v>1837.7780294179915</v>
      </c>
      <c r="AA142" s="81">
        <v>1210.6248265457152</v>
      </c>
      <c r="AB142" s="81">
        <v>2152.1980466103555</v>
      </c>
      <c r="AC142" s="81">
        <v>2493.5499159467222</v>
      </c>
      <c r="AD142" s="81">
        <v>1365.9065101242065</v>
      </c>
      <c r="AE142" s="81">
        <v>2175.2456255710126</v>
      </c>
      <c r="AF142" s="81">
        <v>2086.950454787016</v>
      </c>
      <c r="AG142" s="81">
        <v>1327.4857361114025</v>
      </c>
      <c r="AH142" s="81">
        <v>1502.7014698445796</v>
      </c>
      <c r="AI142" s="81">
        <v>837.35105004906654</v>
      </c>
      <c r="AJ142" s="81">
        <v>1772.0044789135457</v>
      </c>
      <c r="AK142" s="81">
        <v>2259.16611538291</v>
      </c>
      <c r="AL142" s="81">
        <v>2337.9851065528392</v>
      </c>
      <c r="AM142" s="81">
        <v>2530.6377155339719</v>
      </c>
      <c r="AN142" s="81">
        <v>2380.886695190668</v>
      </c>
      <c r="AO142" s="81">
        <v>2365.8322188830375</v>
      </c>
      <c r="AP142" s="81">
        <v>2208.0728897213935</v>
      </c>
      <c r="AQ142" s="81">
        <v>1408.8247361135482</v>
      </c>
      <c r="AR142" s="81">
        <v>2277.4028883898259</v>
      </c>
      <c r="AS142" s="81">
        <v>964.89840958952902</v>
      </c>
      <c r="AT142" s="81">
        <v>2055.8502580797672</v>
      </c>
      <c r="AU142" s="81">
        <v>1054.3226149058341</v>
      </c>
      <c r="AV142" s="81">
        <v>1160.8487827420236</v>
      </c>
      <c r="AW142" s="81">
        <v>896.64762321352964</v>
      </c>
      <c r="AX142" s="81">
        <v>1126.9848055148125</v>
      </c>
      <c r="AY142" s="81">
        <v>1319.4061297535895</v>
      </c>
      <c r="AZ142" s="81">
        <v>592.54516627192493</v>
      </c>
      <c r="BA142" s="81">
        <v>548.2893124616146</v>
      </c>
      <c r="BB142" s="81">
        <v>514.67054514169695</v>
      </c>
    </row>
    <row r="143" spans="1:54" x14ac:dyDescent="0.25">
      <c r="A143" s="80" t="s">
        <v>135</v>
      </c>
      <c r="B143" s="80" t="s">
        <v>10</v>
      </c>
      <c r="C143" s="83">
        <v>13.376493576566219</v>
      </c>
      <c r="D143" s="83">
        <v>11.01492949769559</v>
      </c>
      <c r="E143" s="83">
        <v>46.597014588221498</v>
      </c>
      <c r="F143" s="83">
        <v>20.601179072788199</v>
      </c>
      <c r="G143" s="83">
        <v>24.191099191711743</v>
      </c>
      <c r="H143" s="83">
        <v>24.923127036067847</v>
      </c>
      <c r="I143" s="83">
        <v>16.175688561145876</v>
      </c>
      <c r="J143" s="83">
        <v>22.112990584230378</v>
      </c>
      <c r="K143" s="83">
        <v>21.289047570155049</v>
      </c>
      <c r="L143" s="83">
        <v>12.795516848564148</v>
      </c>
      <c r="M143" s="83">
        <v>18.081212435586281</v>
      </c>
      <c r="N143" s="83">
        <v>18.175238935728572</v>
      </c>
      <c r="O143" s="83">
        <v>9.4755483676944721</v>
      </c>
      <c r="P143" s="83">
        <v>13.753432669396853</v>
      </c>
      <c r="Q143" s="83">
        <v>16.699067811952492</v>
      </c>
      <c r="R143" s="83">
        <v>9.0821053792820869</v>
      </c>
      <c r="S143" s="83">
        <v>14.557624022781724</v>
      </c>
      <c r="T143" s="83">
        <v>20.34535367713513</v>
      </c>
      <c r="U143" s="83">
        <v>23.522926958244454</v>
      </c>
      <c r="V143" s="83">
        <v>14.015081450158988</v>
      </c>
      <c r="W143" s="83">
        <v>18.242499733376945</v>
      </c>
      <c r="X143" s="83">
        <v>6.3397970199584961</v>
      </c>
      <c r="Y143" s="83">
        <v>26.464762459384747</v>
      </c>
      <c r="Z143" s="83">
        <v>9.4191426696231701</v>
      </c>
      <c r="AA143" s="83">
        <v>6.2052199840545654</v>
      </c>
      <c r="AB143" s="83">
        <v>4.1503257115448999</v>
      </c>
      <c r="AC143" s="83">
        <v>9.0499399900436401</v>
      </c>
      <c r="AD143" s="83">
        <v>6.0104427015472126</v>
      </c>
      <c r="AE143" s="83">
        <v>16.015401705973183</v>
      </c>
      <c r="AF143" s="83">
        <v>11.962770892709685</v>
      </c>
      <c r="AG143" s="83">
        <v>20.017579829337279</v>
      </c>
      <c r="AH143" s="83">
        <v>14.013971262959716</v>
      </c>
      <c r="AI143" s="83">
        <v>10.027265843624134</v>
      </c>
      <c r="AJ143" s="83">
        <v>8.2286457929287415</v>
      </c>
      <c r="AK143" s="83">
        <v>9.8849358558654785</v>
      </c>
      <c r="AL143" s="83">
        <v>8.6142670932489782</v>
      </c>
      <c r="AM143" s="83">
        <v>19.14258237437528</v>
      </c>
      <c r="AN143" s="83">
        <v>18.532406633417693</v>
      </c>
      <c r="AO143" s="83">
        <v>16.841984759307842</v>
      </c>
      <c r="AP143" s="83">
        <v>10.790631145571673</v>
      </c>
      <c r="AQ143" s="83">
        <v>16.114295388930714</v>
      </c>
      <c r="AR143" s="83">
        <v>9.4039427009162786</v>
      </c>
      <c r="AS143" s="83">
        <v>15.272567459176329</v>
      </c>
      <c r="AT143" s="83">
        <v>16.15291528249773</v>
      </c>
      <c r="AU143" s="83">
        <v>31.593479898632467</v>
      </c>
      <c r="AV143" s="83">
        <v>5.26158607006073</v>
      </c>
      <c r="AW143" s="83">
        <v>7.6429231055072364</v>
      </c>
      <c r="AX143" s="83">
        <v>16.210532858414489</v>
      </c>
      <c r="AY143" s="83">
        <v>20.928796414042619</v>
      </c>
      <c r="AZ143" s="83">
        <v>16.983904719352722</v>
      </c>
      <c r="BA143" s="83">
        <v>9.2121415401098403</v>
      </c>
      <c r="BB143" s="83">
        <v>9.9513192277620028</v>
      </c>
    </row>
    <row r="144" spans="1:54" x14ac:dyDescent="0.25">
      <c r="A144" s="80" t="s">
        <v>135</v>
      </c>
      <c r="B144" s="80" t="s">
        <v>97</v>
      </c>
      <c r="C144" s="83">
        <v>55.789993950775958</v>
      </c>
      <c r="D144" s="83">
        <v>43.783510926376721</v>
      </c>
      <c r="E144" s="83">
        <v>50.289422393728685</v>
      </c>
      <c r="F144" s="83">
        <v>74.657474100514563</v>
      </c>
      <c r="G144" s="83">
        <v>37.950380653815223</v>
      </c>
      <c r="H144" s="83">
        <v>43.547807530098893</v>
      </c>
      <c r="I144" s="83">
        <v>37.992647763034249</v>
      </c>
      <c r="J144" s="83">
        <v>25.579979626537209</v>
      </c>
      <c r="K144" s="83">
        <v>46.480174539087166</v>
      </c>
      <c r="L144" s="83">
        <v>62.11091583436594</v>
      </c>
      <c r="M144" s="83">
        <v>24.262134902591896</v>
      </c>
      <c r="N144" s="83">
        <v>38.943636227688145</v>
      </c>
      <c r="O144" s="83">
        <v>43.611791804477804</v>
      </c>
      <c r="P144" s="83">
        <v>57.294011131055854</v>
      </c>
      <c r="Q144" s="83">
        <v>28.057105390742237</v>
      </c>
      <c r="R144" s="83">
        <v>18.891771739797377</v>
      </c>
      <c r="S144" s="83">
        <v>45.353815795673327</v>
      </c>
      <c r="T144" s="83">
        <v>28.159539179668926</v>
      </c>
      <c r="U144" s="83">
        <v>67.054129020247089</v>
      </c>
      <c r="V144" s="83">
        <v>50.351964348318518</v>
      </c>
      <c r="W144" s="83">
        <v>51.090651141577332</v>
      </c>
      <c r="X144" s="83">
        <v>50.883929555737637</v>
      </c>
      <c r="Y144" s="83">
        <v>94.908538260032429</v>
      </c>
      <c r="Z144" s="83">
        <v>38.342033022604383</v>
      </c>
      <c r="AA144" s="83">
        <v>32.349591405532678</v>
      </c>
      <c r="AB144" s="83">
        <v>26.500149386186173</v>
      </c>
      <c r="AC144" s="83">
        <v>24.527023052670017</v>
      </c>
      <c r="AD144" s="83">
        <v>40.344779358999332</v>
      </c>
      <c r="AE144" s="83">
        <v>36.679822974763113</v>
      </c>
      <c r="AF144" s="83">
        <v>35.485602192302771</v>
      </c>
      <c r="AG144" s="83">
        <v>10.970023874812664</v>
      </c>
      <c r="AH144" s="83">
        <v>32.445225717618328</v>
      </c>
      <c r="AI144" s="83">
        <v>39.654151323058102</v>
      </c>
      <c r="AJ144" s="83">
        <v>22.634226618395786</v>
      </c>
      <c r="AK144" s="83">
        <v>25.285556192298941</v>
      </c>
      <c r="AL144" s="83">
        <v>25.359537645002519</v>
      </c>
      <c r="AM144" s="83">
        <v>34.132117009580384</v>
      </c>
      <c r="AN144" s="83">
        <v>20.058805870971241</v>
      </c>
      <c r="AO144" s="83">
        <v>31.918776262920574</v>
      </c>
      <c r="AP144" s="83">
        <v>17.436093056100958</v>
      </c>
      <c r="AQ144" s="83">
        <v>13.884163942848858</v>
      </c>
      <c r="AR144" s="83">
        <v>24.551361352659029</v>
      </c>
      <c r="AS144" s="83">
        <v>24.585648434580719</v>
      </c>
      <c r="AT144" s="83">
        <v>13.708217775131629</v>
      </c>
      <c r="AU144" s="83">
        <v>16.124360861602511</v>
      </c>
      <c r="AV144" s="83">
        <v>26.835904507195551</v>
      </c>
      <c r="AW144" s="83">
        <v>11.789995504401897</v>
      </c>
      <c r="AX144" s="83">
        <v>20.118262599738387</v>
      </c>
      <c r="AY144" s="83">
        <v>16.178453618210369</v>
      </c>
      <c r="AZ144" s="83">
        <v>6.9949148893356323</v>
      </c>
      <c r="BA144" s="83">
        <v>14.897601121640875</v>
      </c>
      <c r="BB144" s="83">
        <v>26.051283718837581</v>
      </c>
    </row>
    <row r="145" spans="1:54" x14ac:dyDescent="0.25">
      <c r="A145" s="80" t="s">
        <v>135</v>
      </c>
      <c r="B145" s="80" t="s">
        <v>98</v>
      </c>
      <c r="C145" s="83">
        <v>32.444644498159633</v>
      </c>
      <c r="D145" s="83">
        <v>67.703163274307585</v>
      </c>
      <c r="E145" s="83">
        <v>55.601226918114847</v>
      </c>
      <c r="F145" s="83">
        <v>83.990086847883362</v>
      </c>
      <c r="G145" s="83">
        <v>38.720900089459242</v>
      </c>
      <c r="H145" s="83">
        <v>42.42717489486725</v>
      </c>
      <c r="I145" s="83">
        <v>47.63855748286165</v>
      </c>
      <c r="J145" s="83">
        <v>34.018920414337174</v>
      </c>
      <c r="K145" s="83">
        <v>31.082701516338865</v>
      </c>
      <c r="L145" s="83">
        <v>59.868293161437876</v>
      </c>
      <c r="M145" s="83">
        <v>37.975241235520024</v>
      </c>
      <c r="N145" s="83">
        <v>55.702121768494251</v>
      </c>
      <c r="O145" s="83">
        <v>73.978778186933653</v>
      </c>
      <c r="P145" s="83">
        <v>82.306072578682262</v>
      </c>
      <c r="Q145" s="83">
        <v>83.722295675331793</v>
      </c>
      <c r="R145" s="83">
        <v>63.987821882818359</v>
      </c>
      <c r="S145" s="83">
        <v>52.367329772036285</v>
      </c>
      <c r="T145" s="83">
        <v>69.635636400562817</v>
      </c>
      <c r="U145" s="83">
        <v>185.28216379983732</v>
      </c>
      <c r="V145" s="83">
        <v>97.950906221060222</v>
      </c>
      <c r="W145" s="83">
        <v>65.465796023260225</v>
      </c>
      <c r="X145" s="83">
        <v>72.627806717717206</v>
      </c>
      <c r="Y145" s="83">
        <v>79.494547463550873</v>
      </c>
      <c r="Z145" s="83">
        <v>110.6546676005148</v>
      </c>
      <c r="AA145" s="83">
        <v>77.440977095916907</v>
      </c>
      <c r="AB145" s="83">
        <v>65.338424446211647</v>
      </c>
      <c r="AC145" s="83">
        <v>155.36448094908047</v>
      </c>
      <c r="AD145" s="83">
        <v>139.46949538310579</v>
      </c>
      <c r="AE145" s="83">
        <v>77.335979518276673</v>
      </c>
      <c r="AF145" s="83">
        <v>83.472334327920024</v>
      </c>
      <c r="AG145" s="83">
        <v>80.305241227136619</v>
      </c>
      <c r="AH145" s="83">
        <v>81.88825243516709</v>
      </c>
      <c r="AI145" s="83">
        <v>79.65260518925038</v>
      </c>
      <c r="AJ145" s="83">
        <v>111.91601669404834</v>
      </c>
      <c r="AK145" s="83">
        <v>39.952426725622047</v>
      </c>
      <c r="AL145" s="83">
        <v>65.738724063678035</v>
      </c>
      <c r="AM145" s="83">
        <v>57.710877142859154</v>
      </c>
      <c r="AN145" s="83">
        <v>86.726606007948533</v>
      </c>
      <c r="AO145" s="83">
        <v>101.71866926487175</v>
      </c>
      <c r="AP145" s="83">
        <v>95.510345051465748</v>
      </c>
      <c r="AQ145" s="83">
        <v>73.954010663555636</v>
      </c>
      <c r="AR145" s="83">
        <v>102.50200466447478</v>
      </c>
      <c r="AS145" s="83">
        <v>63.437632365667696</v>
      </c>
      <c r="AT145" s="83">
        <v>75.991945954453541</v>
      </c>
      <c r="AU145" s="83">
        <v>104.17889092782397</v>
      </c>
      <c r="AV145" s="83">
        <v>66.043264939728019</v>
      </c>
      <c r="AW145" s="83">
        <v>41.323825449906273</v>
      </c>
      <c r="AX145" s="83">
        <v>66.138435663576985</v>
      </c>
      <c r="AY145" s="83">
        <v>34.213896753841858</v>
      </c>
      <c r="AZ145" s="83">
        <v>44.00786207500694</v>
      </c>
      <c r="BA145" s="83">
        <v>50.200890044425336</v>
      </c>
      <c r="BB145" s="83">
        <v>40.965123585833396</v>
      </c>
    </row>
    <row r="146" spans="1:54" x14ac:dyDescent="0.25">
      <c r="A146" s="80" t="s">
        <v>135</v>
      </c>
      <c r="B146" s="80" t="s">
        <v>99</v>
      </c>
      <c r="C146" s="83">
        <v>52.574289970011385</v>
      </c>
      <c r="D146" s="83">
        <v>45.086857779836933</v>
      </c>
      <c r="E146" s="83">
        <v>57.819979109177829</v>
      </c>
      <c r="F146" s="83">
        <v>66.517189015629356</v>
      </c>
      <c r="G146" s="83">
        <v>73.169602861858039</v>
      </c>
      <c r="H146" s="83">
        <v>62.043547528061438</v>
      </c>
      <c r="I146" s="83">
        <v>63.104513970628091</v>
      </c>
      <c r="J146" s="83">
        <v>45.704125191957672</v>
      </c>
      <c r="K146" s="83">
        <v>79.484894995075251</v>
      </c>
      <c r="L146" s="83">
        <v>67.221176624988047</v>
      </c>
      <c r="M146" s="83">
        <v>84.798610383459049</v>
      </c>
      <c r="N146" s="83">
        <v>60.645122607818209</v>
      </c>
      <c r="O146" s="83">
        <v>57.036782874551079</v>
      </c>
      <c r="P146" s="83">
        <v>57.68833439484807</v>
      </c>
      <c r="Q146" s="83">
        <v>112.20068449081741</v>
      </c>
      <c r="R146" s="83">
        <v>49.204337750236306</v>
      </c>
      <c r="S146" s="83">
        <v>41.875103720797391</v>
      </c>
      <c r="T146" s="83">
        <v>74.306310010451583</v>
      </c>
      <c r="U146" s="83">
        <v>89.466943417850288</v>
      </c>
      <c r="V146" s="83">
        <v>27.324134954272843</v>
      </c>
      <c r="W146" s="83">
        <v>113.11853992599191</v>
      </c>
      <c r="X146" s="83">
        <v>70.833483675846438</v>
      </c>
      <c r="Y146" s="83">
        <v>87.634913415167546</v>
      </c>
      <c r="Z146" s="83">
        <v>96.710253820066399</v>
      </c>
      <c r="AA146" s="83">
        <v>56.429771139031992</v>
      </c>
      <c r="AB146" s="83">
        <v>100.67016881448139</v>
      </c>
      <c r="AC146" s="83">
        <v>147.32850876296081</v>
      </c>
      <c r="AD146" s="83">
        <v>106.76649635730445</v>
      </c>
      <c r="AE146" s="83">
        <v>70.97923590403461</v>
      </c>
      <c r="AF146" s="83">
        <v>100.152158016855</v>
      </c>
      <c r="AG146" s="83">
        <v>98.209536255838572</v>
      </c>
      <c r="AH146" s="83">
        <v>61.128961719265178</v>
      </c>
      <c r="AI146" s="83">
        <v>45.000038041952813</v>
      </c>
      <c r="AJ146" s="83">
        <v>103.372840532805</v>
      </c>
      <c r="AK146" s="83">
        <v>102.24548978791576</v>
      </c>
      <c r="AL146" s="83">
        <v>100.35800403680661</v>
      </c>
      <c r="AM146" s="83">
        <v>81.058356342465657</v>
      </c>
      <c r="AN146" s="83">
        <v>81.542218191348638</v>
      </c>
      <c r="AO146" s="83">
        <v>107.44611875198743</v>
      </c>
      <c r="AP146" s="83">
        <v>86.752714392924943</v>
      </c>
      <c r="AQ146" s="83">
        <v>63.08755253870801</v>
      </c>
      <c r="AR146" s="83">
        <v>118.55361198480739</v>
      </c>
      <c r="AS146" s="83">
        <v>61.209572234018829</v>
      </c>
      <c r="AT146" s="83">
        <v>90.350247241663709</v>
      </c>
      <c r="AU146" s="83">
        <v>57.017519528480371</v>
      </c>
      <c r="AV146" s="83">
        <v>72.655210235552701</v>
      </c>
      <c r="AW146" s="83">
        <v>47.56281043682651</v>
      </c>
      <c r="AX146" s="83">
        <v>55.8702246826915</v>
      </c>
      <c r="AY146" s="83">
        <v>55.770165303248916</v>
      </c>
      <c r="AZ146" s="83">
        <v>42.70973500996034</v>
      </c>
      <c r="BA146" s="83">
        <v>41.534817882045033</v>
      </c>
      <c r="BB146" s="83">
        <v>36.008961516903653</v>
      </c>
    </row>
    <row r="147" spans="1:54" x14ac:dyDescent="0.25">
      <c r="A147" s="80" t="s">
        <v>135</v>
      </c>
      <c r="B147" s="80" t="s">
        <v>4</v>
      </c>
      <c r="C147" s="83">
        <v>3.8191746410507754</v>
      </c>
      <c r="D147" s="83">
        <v>4.1283826208340422</v>
      </c>
      <c r="E147" s="83">
        <v>16.286909788128551</v>
      </c>
      <c r="F147" s="83">
        <v>5.507144131582411</v>
      </c>
      <c r="G147" s="83">
        <v>7.1909322533341538</v>
      </c>
      <c r="H147" s="83">
        <v>6.8912770919320856</v>
      </c>
      <c r="I147" s="83">
        <v>5.2560908838922344</v>
      </c>
      <c r="J147" s="83">
        <v>15.09945463396523</v>
      </c>
      <c r="K147" s="83">
        <v>16.641632902341584</v>
      </c>
      <c r="L147" s="83">
        <v>6.3688785795013327</v>
      </c>
      <c r="M147" s="83">
        <v>12.236343419378388</v>
      </c>
      <c r="N147" s="83">
        <v>11.276981391715227</v>
      </c>
      <c r="O147" s="83">
        <v>2.4596415261276139</v>
      </c>
      <c r="P147" s="83">
        <v>5.5214669126591573</v>
      </c>
      <c r="Q147" s="83">
        <v>7.6491983340804586</v>
      </c>
      <c r="R147" s="83">
        <v>2.9235239171031209</v>
      </c>
      <c r="S147" s="83">
        <v>4.4938910222211348</v>
      </c>
      <c r="T147" s="83">
        <v>5.4484634781697041</v>
      </c>
      <c r="U147" s="83">
        <v>8.8591970149604489</v>
      </c>
      <c r="V147" s="83">
        <v>6.6204739393180247</v>
      </c>
      <c r="W147" s="83">
        <v>13.267367044082579</v>
      </c>
      <c r="X147" s="83">
        <v>3.2807904937979626</v>
      </c>
      <c r="Y147" s="83">
        <v>8.5247937864040146</v>
      </c>
      <c r="Z147" s="83">
        <v>5.2317382035981757</v>
      </c>
      <c r="AA147" s="83">
        <v>6.3476989793722502</v>
      </c>
      <c r="AB147" s="83">
        <v>2.6136977898551441</v>
      </c>
      <c r="AC147" s="83">
        <v>6.093466355637922</v>
      </c>
      <c r="AD147" s="83">
        <v>1.8418853571855216</v>
      </c>
      <c r="AE147" s="83">
        <v>5.7776743183154036</v>
      </c>
      <c r="AF147" s="83">
        <v>4.9783336995708627</v>
      </c>
      <c r="AG147" s="83">
        <v>6.8030883193157514</v>
      </c>
      <c r="AH147" s="83">
        <v>8.1880873773501168</v>
      </c>
      <c r="AI147" s="83">
        <v>6.8450061990627544</v>
      </c>
      <c r="AJ147" s="83">
        <v>6.7887608507773525</v>
      </c>
      <c r="AK147" s="83">
        <v>5.3418623396340124</v>
      </c>
      <c r="AL147" s="83">
        <v>9.4422625669754652</v>
      </c>
      <c r="AM147" s="83">
        <v>10.831925198879588</v>
      </c>
      <c r="AN147" s="83">
        <v>22.911570397827916</v>
      </c>
      <c r="AO147" s="83">
        <v>10.156624460843863</v>
      </c>
      <c r="AP147" s="83">
        <v>9.9458333926534372</v>
      </c>
      <c r="AQ147" s="83">
        <v>8.2881703962631637</v>
      </c>
      <c r="AR147" s="83">
        <v>11.905797488029641</v>
      </c>
      <c r="AS147" s="83">
        <v>8.8442512845350194</v>
      </c>
      <c r="AT147" s="83">
        <v>19.151949791930505</v>
      </c>
      <c r="AU147" s="83">
        <v>13.944049965748885</v>
      </c>
      <c r="AV147" s="83">
        <v>5.074298064129863</v>
      </c>
      <c r="AW147" s="83">
        <v>2.6989664644515692</v>
      </c>
      <c r="AX147" s="83">
        <v>10.315756468572719</v>
      </c>
      <c r="AY147" s="83">
        <v>10.596072327085926</v>
      </c>
      <c r="AZ147" s="83">
        <v>5.5232925308486323</v>
      </c>
      <c r="BA147" s="83">
        <v>2.9816569228813279</v>
      </c>
      <c r="BB147" s="83">
        <v>6.8123638049393218</v>
      </c>
    </row>
    <row r="148" spans="1:54" x14ac:dyDescent="0.25">
      <c r="A148" s="80" t="s">
        <v>135</v>
      </c>
      <c r="B148" s="80" t="s">
        <v>100</v>
      </c>
      <c r="C148" s="83">
        <v>27.439743525360218</v>
      </c>
      <c r="D148" s="83">
        <v>11.768881016826583</v>
      </c>
      <c r="E148" s="83">
        <v>38.082880505035234</v>
      </c>
      <c r="F148" s="83">
        <v>20.194312406642339</v>
      </c>
      <c r="G148" s="83">
        <v>10.891539783137576</v>
      </c>
      <c r="H148" s="83">
        <v>12.36147654857394</v>
      </c>
      <c r="I148" s="83">
        <v>10.634534864581994</v>
      </c>
      <c r="J148" s="83">
        <v>6.7574791461135026</v>
      </c>
      <c r="K148" s="83">
        <v>32.899453077959357</v>
      </c>
      <c r="L148" s="83">
        <v>28.209602613614216</v>
      </c>
      <c r="M148" s="83">
        <v>9.1878435524986735</v>
      </c>
      <c r="N148" s="83">
        <v>13.931233297833622</v>
      </c>
      <c r="O148" s="83">
        <v>16.77074197944582</v>
      </c>
      <c r="P148" s="83">
        <v>19.718186871333742</v>
      </c>
      <c r="Q148" s="83">
        <v>12.874265516217454</v>
      </c>
      <c r="R148" s="83">
        <v>5.460073270066534</v>
      </c>
      <c r="S148" s="83">
        <v>12.534795159625531</v>
      </c>
      <c r="T148" s="83">
        <v>11.189852401594624</v>
      </c>
      <c r="U148" s="83">
        <v>18.928899734271276</v>
      </c>
      <c r="V148" s="83">
        <v>17.23329745724574</v>
      </c>
      <c r="W148" s="83">
        <v>42.635068063180555</v>
      </c>
      <c r="X148" s="83">
        <v>18.149381355519282</v>
      </c>
      <c r="Y148" s="83">
        <v>26.42633213527834</v>
      </c>
      <c r="Z148" s="83">
        <v>11.114738754882863</v>
      </c>
      <c r="AA148" s="83">
        <v>8.8606043878612795</v>
      </c>
      <c r="AB148" s="83">
        <v>9.3639973311574529</v>
      </c>
      <c r="AC148" s="83">
        <v>12.574817238309414</v>
      </c>
      <c r="AD148" s="83">
        <v>13.752884996497635</v>
      </c>
      <c r="AE148" s="83">
        <v>11.058743792593226</v>
      </c>
      <c r="AF148" s="83">
        <v>13.220540690516694</v>
      </c>
      <c r="AG148" s="83">
        <v>5.0611068595220878</v>
      </c>
      <c r="AH148" s="83">
        <v>21.088557710974783</v>
      </c>
      <c r="AI148" s="83">
        <v>20.814328092729571</v>
      </c>
      <c r="AJ148" s="83">
        <v>11.35452992305874</v>
      </c>
      <c r="AK148" s="83">
        <v>14.056848518970023</v>
      </c>
      <c r="AL148" s="83">
        <v>19.539893897210057</v>
      </c>
      <c r="AM148" s="83">
        <v>15.048914189487869</v>
      </c>
      <c r="AN148" s="83">
        <v>18.087390979227244</v>
      </c>
      <c r="AO148" s="83">
        <v>24.488465621608029</v>
      </c>
      <c r="AP148" s="83">
        <v>15.62859196007464</v>
      </c>
      <c r="AQ148" s="83">
        <v>4.7160368254426146</v>
      </c>
      <c r="AR148" s="83">
        <v>14.575543018565018</v>
      </c>
      <c r="AS148" s="83">
        <v>18.223903561384745</v>
      </c>
      <c r="AT148" s="83">
        <v>14.299504027107851</v>
      </c>
      <c r="AU148" s="83">
        <v>15.360691093744485</v>
      </c>
      <c r="AV148" s="83">
        <v>29.346617169184395</v>
      </c>
      <c r="AW148" s="83">
        <v>20.180709132789524</v>
      </c>
      <c r="AX148" s="83">
        <v>9.397410446294117</v>
      </c>
      <c r="AY148" s="83">
        <v>7.1865565325707372</v>
      </c>
      <c r="AZ148" s="83">
        <v>1.7045031185795727</v>
      </c>
      <c r="BA148" s="83">
        <v>4.0827266022956774</v>
      </c>
      <c r="BB148" s="83">
        <v>8.2940035386698661</v>
      </c>
    </row>
    <row r="149" spans="1:54" x14ac:dyDescent="0.25">
      <c r="A149" s="80" t="s">
        <v>135</v>
      </c>
      <c r="B149" s="80" t="s">
        <v>101</v>
      </c>
      <c r="C149" s="83">
        <v>11.87441759347935</v>
      </c>
      <c r="D149" s="83">
        <v>32.863063664497048</v>
      </c>
      <c r="E149" s="83">
        <v>22.117645703364449</v>
      </c>
      <c r="F149" s="83">
        <v>26.479235097691014</v>
      </c>
      <c r="G149" s="83">
        <v>11.190351452523879</v>
      </c>
      <c r="H149" s="83">
        <v>12.424763551020696</v>
      </c>
      <c r="I149" s="83">
        <v>18.330617271881078</v>
      </c>
      <c r="J149" s="83">
        <v>16.396840676782752</v>
      </c>
      <c r="K149" s="83">
        <v>8.9755013599405373</v>
      </c>
      <c r="L149" s="83">
        <v>20.386568826328329</v>
      </c>
      <c r="M149" s="83">
        <v>10.975739098991742</v>
      </c>
      <c r="N149" s="83">
        <v>21.022054838037171</v>
      </c>
      <c r="O149" s="83">
        <v>32.891408691217499</v>
      </c>
      <c r="P149" s="83">
        <v>33.947521869517509</v>
      </c>
      <c r="Q149" s="83">
        <v>27.261991662157822</v>
      </c>
      <c r="R149" s="83">
        <v>18.161875502041145</v>
      </c>
      <c r="S149" s="83">
        <v>23.692277053838197</v>
      </c>
      <c r="T149" s="83">
        <v>33.342669389723355</v>
      </c>
      <c r="U149" s="83">
        <v>58.85777119458006</v>
      </c>
      <c r="V149" s="83">
        <v>27.45121362114476</v>
      </c>
      <c r="W149" s="83">
        <v>22.582098085718474</v>
      </c>
      <c r="X149" s="83">
        <v>25.059918521905363</v>
      </c>
      <c r="Y149" s="83">
        <v>22.500442214234923</v>
      </c>
      <c r="Z149" s="83">
        <v>33.243256090686657</v>
      </c>
      <c r="AA149" s="83">
        <v>25.628548918867249</v>
      </c>
      <c r="AB149" s="83">
        <v>18.85906115631634</v>
      </c>
      <c r="AC149" s="83">
        <v>53.626704314218387</v>
      </c>
      <c r="AD149" s="83">
        <v>46.783231972929187</v>
      </c>
      <c r="AE149" s="83">
        <v>22.033676794343101</v>
      </c>
      <c r="AF149" s="83">
        <v>26.163567358186903</v>
      </c>
      <c r="AG149" s="83">
        <v>27.511036137523629</v>
      </c>
      <c r="AH149" s="83">
        <v>24.392217103969728</v>
      </c>
      <c r="AI149" s="83">
        <v>37.418084902144088</v>
      </c>
      <c r="AJ149" s="83">
        <v>43.642229051919202</v>
      </c>
      <c r="AK149" s="83">
        <v>16.316238005383582</v>
      </c>
      <c r="AL149" s="83">
        <v>27.262380383542141</v>
      </c>
      <c r="AM149" s="83">
        <v>25.223908115339654</v>
      </c>
      <c r="AN149" s="83">
        <v>24.432491608716312</v>
      </c>
      <c r="AO149" s="83">
        <v>36.934698874282674</v>
      </c>
      <c r="AP149" s="83">
        <v>35.528687677468369</v>
      </c>
      <c r="AQ149" s="83">
        <v>37.370131715131492</v>
      </c>
      <c r="AR149" s="83">
        <v>40.781316512807592</v>
      </c>
      <c r="AS149" s="83">
        <v>18.951617076337062</v>
      </c>
      <c r="AT149" s="83">
        <v>24.039268025790879</v>
      </c>
      <c r="AU149" s="83">
        <v>35.431116492349801</v>
      </c>
      <c r="AV149" s="83">
        <v>29.744099093417013</v>
      </c>
      <c r="AW149" s="83">
        <v>13.603516337857506</v>
      </c>
      <c r="AX149" s="83">
        <v>21.05975016552766</v>
      </c>
      <c r="AY149" s="83">
        <v>9.1788306846341197</v>
      </c>
      <c r="AZ149" s="83">
        <v>12.198857836968926</v>
      </c>
      <c r="BA149" s="83">
        <v>14.253032368282216</v>
      </c>
      <c r="BB149" s="83">
        <v>20.134457896192675</v>
      </c>
    </row>
    <row r="150" spans="1:54" x14ac:dyDescent="0.25">
      <c r="A150" s="80" t="s">
        <v>135</v>
      </c>
      <c r="B150" s="80" t="s">
        <v>102</v>
      </c>
      <c r="C150" s="83">
        <v>30.365932418949633</v>
      </c>
      <c r="D150" s="83">
        <v>16.980763973069525</v>
      </c>
      <c r="E150" s="83">
        <v>23.935671468423589</v>
      </c>
      <c r="F150" s="83">
        <v>33.615052153229499</v>
      </c>
      <c r="G150" s="83">
        <v>30.693393026611069</v>
      </c>
      <c r="H150" s="83">
        <v>24.861331563011504</v>
      </c>
      <c r="I150" s="83">
        <v>19.905704731552319</v>
      </c>
      <c r="J150" s="83">
        <v>29.175326658590166</v>
      </c>
      <c r="K150" s="83">
        <v>33.559035278403179</v>
      </c>
      <c r="L150" s="83">
        <v>27.947223099963171</v>
      </c>
      <c r="M150" s="83">
        <v>38.057059574224027</v>
      </c>
      <c r="N150" s="83">
        <v>37.318940821546221</v>
      </c>
      <c r="O150" s="83">
        <v>40.739120170321456</v>
      </c>
      <c r="P150" s="83">
        <v>35.333762274831606</v>
      </c>
      <c r="Q150" s="83">
        <v>92.817150288608275</v>
      </c>
      <c r="R150" s="83">
        <v>24.430015036650126</v>
      </c>
      <c r="S150" s="83">
        <v>23.617319624263203</v>
      </c>
      <c r="T150" s="83">
        <v>28.226440545770988</v>
      </c>
      <c r="U150" s="83">
        <v>28.953441677762655</v>
      </c>
      <c r="V150" s="83">
        <v>15.056087638221561</v>
      </c>
      <c r="W150" s="83">
        <v>38.408651843134429</v>
      </c>
      <c r="X150" s="83">
        <v>23.043088261832729</v>
      </c>
      <c r="Y150" s="83">
        <v>30.844501347325384</v>
      </c>
      <c r="Z150" s="83">
        <v>34.134204098651246</v>
      </c>
      <c r="AA150" s="83">
        <v>29.259715528226995</v>
      </c>
      <c r="AB150" s="83">
        <v>45.642083394555826</v>
      </c>
      <c r="AC150" s="83">
        <v>56.203383055464698</v>
      </c>
      <c r="AD150" s="83">
        <v>32.014441947256074</v>
      </c>
      <c r="AE150" s="83">
        <v>46.713360684455779</v>
      </c>
      <c r="AF150" s="83">
        <v>41.93160794815514</v>
      </c>
      <c r="AG150" s="83">
        <v>32.311153615390531</v>
      </c>
      <c r="AH150" s="83">
        <v>33.27636081886812</v>
      </c>
      <c r="AI150" s="83">
        <v>18.004891529260238</v>
      </c>
      <c r="AJ150" s="83">
        <v>38.272537795774937</v>
      </c>
      <c r="AK150" s="83">
        <v>50.209526776543996</v>
      </c>
      <c r="AL150" s="83">
        <v>50.108869864525396</v>
      </c>
      <c r="AM150" s="83">
        <v>53.200623725981963</v>
      </c>
      <c r="AN150" s="83">
        <v>53.131479474172295</v>
      </c>
      <c r="AO150" s="83">
        <v>52.208866126246527</v>
      </c>
      <c r="AP150" s="83">
        <v>48.821099741968695</v>
      </c>
      <c r="AQ150" s="83">
        <v>30.839025111363885</v>
      </c>
      <c r="AR150" s="83">
        <v>51.363000116105269</v>
      </c>
      <c r="AS150" s="83">
        <v>20.908949847315728</v>
      </c>
      <c r="AT150" s="83">
        <v>45.072132574257282</v>
      </c>
      <c r="AU150" s="83">
        <v>23.815690636442255</v>
      </c>
      <c r="AV150" s="83">
        <v>25.663881778463164</v>
      </c>
      <c r="AW150" s="83">
        <v>19.058028410988157</v>
      </c>
      <c r="AX150" s="83">
        <v>26.037887981465584</v>
      </c>
      <c r="AY150" s="83">
        <v>28.100976455177047</v>
      </c>
      <c r="AZ150" s="83">
        <v>12.113197486174633</v>
      </c>
      <c r="BA150" s="83">
        <v>11.931017884144293</v>
      </c>
      <c r="BB150" s="83">
        <v>10.573983154026344</v>
      </c>
    </row>
    <row r="151" spans="1:54" x14ac:dyDescent="0.25">
      <c r="A151" s="80" t="s">
        <v>135</v>
      </c>
      <c r="B151" s="80" t="s">
        <v>47</v>
      </c>
      <c r="C151" s="84">
        <v>12.133899906054161</v>
      </c>
      <c r="D151" s="84">
        <v>17.674533595028038</v>
      </c>
      <c r="E151" s="84">
        <v>12.452547832743212</v>
      </c>
      <c r="F151" s="84">
        <v>12.127275507096812</v>
      </c>
      <c r="G151" s="84">
        <v>13.278848122344671</v>
      </c>
      <c r="H151" s="84">
        <v>13.901726040299286</v>
      </c>
      <c r="I151" s="84">
        <v>17.271602891959468</v>
      </c>
      <c r="J151" s="84">
        <v>32.948521973916144</v>
      </c>
      <c r="K151" s="84">
        <v>36.6389528668888</v>
      </c>
      <c r="L151" s="84">
        <v>19.70226495991697</v>
      </c>
      <c r="M151" s="84">
        <v>30.427296945992705</v>
      </c>
      <c r="N151" s="84">
        <v>27.926251734256525</v>
      </c>
      <c r="O151" s="84">
        <v>11.316672408874178</v>
      </c>
      <c r="P151" s="84">
        <v>19.479686624785376</v>
      </c>
      <c r="Q151" s="84">
        <v>21.740830106693029</v>
      </c>
      <c r="R151" s="84">
        <v>13.681147788751304</v>
      </c>
      <c r="S151" s="84">
        <v>12.799307675499149</v>
      </c>
      <c r="T151" s="84">
        <v>11.86993285480966</v>
      </c>
      <c r="U151" s="84">
        <v>16.941336675139961</v>
      </c>
      <c r="V151" s="84">
        <v>21.286936559611146</v>
      </c>
      <c r="W151" s="84">
        <v>33.398766349040969</v>
      </c>
      <c r="X151" s="84">
        <v>23.582174193401112</v>
      </c>
      <c r="Y151" s="84">
        <v>19.363636007705697</v>
      </c>
      <c r="Z151" s="84">
        <v>11.934409250820618</v>
      </c>
      <c r="AA151" s="84">
        <v>45.895055216054324</v>
      </c>
      <c r="AB151" s="84">
        <v>30.031905107975181</v>
      </c>
      <c r="AC151" s="84">
        <v>30.268844652918798</v>
      </c>
      <c r="AD151" s="84">
        <v>12.678007966845346</v>
      </c>
      <c r="AE151" s="84">
        <v>15.048105180232071</v>
      </c>
      <c r="AF151" s="84">
        <v>17.235574879141694</v>
      </c>
      <c r="AG151" s="84">
        <v>13.45030782729229</v>
      </c>
      <c r="AH151" s="84">
        <v>27.169880413897619</v>
      </c>
      <c r="AI151" s="84">
        <v>28.961552209129728</v>
      </c>
      <c r="AJ151" s="84">
        <v>37.82160580250774</v>
      </c>
      <c r="AK151" s="84">
        <v>20.355253170457051</v>
      </c>
      <c r="AL151" s="84">
        <v>51.266158273564514</v>
      </c>
      <c r="AM151" s="84">
        <v>26.789990705573068</v>
      </c>
      <c r="AN151" s="84">
        <v>51.242231142904259</v>
      </c>
      <c r="AO151" s="84">
        <v>27.751898658402109</v>
      </c>
      <c r="AP151" s="84">
        <v>41.148227725610219</v>
      </c>
      <c r="AQ151" s="84">
        <v>18.079902702707457</v>
      </c>
      <c r="AR151" s="84">
        <v>53.976087868875609</v>
      </c>
      <c r="AS151" s="84">
        <v>24.60397737532422</v>
      </c>
      <c r="AT151" s="84">
        <v>53.146847932919002</v>
      </c>
      <c r="AU151" s="84">
        <v>19.944203745592461</v>
      </c>
      <c r="AV151" s="84">
        <v>40.710012497569238</v>
      </c>
      <c r="AW151" s="84">
        <v>17.402203689276561</v>
      </c>
      <c r="AX151" s="84">
        <v>29.293793492889407</v>
      </c>
      <c r="AY151" s="84">
        <v>21.602162574202822</v>
      </c>
      <c r="AZ151" s="84">
        <v>9.5332833479277337</v>
      </c>
      <c r="BA151" s="84">
        <v>15.04821603349505</v>
      </c>
      <c r="BB151" s="84">
        <v>32.547196005552777</v>
      </c>
    </row>
    <row r="152" spans="1:54" x14ac:dyDescent="0.25">
      <c r="A152" s="80" t="s">
        <v>135</v>
      </c>
      <c r="B152" s="80" t="s">
        <v>50</v>
      </c>
      <c r="C152" s="84">
        <v>42.498458281387883</v>
      </c>
      <c r="D152" s="84">
        <v>47.157388094651651</v>
      </c>
      <c r="E152" s="84">
        <v>35.62686602745255</v>
      </c>
      <c r="F152" s="84">
        <v>45.365831802726461</v>
      </c>
      <c r="G152" s="84">
        <v>44.671528080434001</v>
      </c>
      <c r="H152" s="84">
        <v>50.277253330681496</v>
      </c>
      <c r="I152" s="84">
        <v>53.153584194730776</v>
      </c>
      <c r="J152" s="84">
        <v>48.252759707930068</v>
      </c>
      <c r="K152" s="84">
        <v>46.870905943016695</v>
      </c>
      <c r="L152" s="84">
        <v>39.583210780763778</v>
      </c>
      <c r="M152" s="84">
        <v>44.961341886652299</v>
      </c>
      <c r="N152" s="84">
        <v>45.009056964686188</v>
      </c>
      <c r="O152" s="84">
        <v>43.596465433100377</v>
      </c>
      <c r="P152" s="84">
        <v>48.521989292499171</v>
      </c>
      <c r="Q152" s="84">
        <v>47.462698753966762</v>
      </c>
      <c r="R152" s="84">
        <v>42.501320136314334</v>
      </c>
      <c r="S152" s="84">
        <v>41.462400394330729</v>
      </c>
      <c r="T152" s="84">
        <v>44.324052647605328</v>
      </c>
      <c r="U152" s="84">
        <v>44.982612364459797</v>
      </c>
      <c r="V152" s="84">
        <v>45.062959607095621</v>
      </c>
      <c r="W152" s="84">
        <v>45.922976593102121</v>
      </c>
      <c r="X152" s="84">
        <v>45.570175223957293</v>
      </c>
      <c r="Y152" s="84">
        <v>60.113363458858196</v>
      </c>
      <c r="Z152" s="84">
        <v>21.486530678052212</v>
      </c>
      <c r="AA152" s="84">
        <v>44.864905333635079</v>
      </c>
      <c r="AB152" s="84">
        <v>47.688064174861587</v>
      </c>
      <c r="AC152" s="84">
        <v>44.954909355233603</v>
      </c>
      <c r="AD152" s="84">
        <v>41.370892144406049</v>
      </c>
      <c r="AE152" s="84">
        <v>41.712536238183354</v>
      </c>
      <c r="AF152" s="84">
        <v>41.41651522899879</v>
      </c>
      <c r="AG152" s="84">
        <v>39.576527310035516</v>
      </c>
      <c r="AH152" s="84">
        <v>46.50144848132247</v>
      </c>
      <c r="AI152" s="84">
        <v>42.425846639073463</v>
      </c>
      <c r="AJ152" s="84">
        <v>45.843505804594372</v>
      </c>
      <c r="AK152" s="84">
        <v>37.66670856098024</v>
      </c>
      <c r="AL152" s="84">
        <v>46.770610018602774</v>
      </c>
      <c r="AM152" s="84">
        <v>47.344271168270772</v>
      </c>
      <c r="AN152" s="84">
        <v>41.448135062532003</v>
      </c>
      <c r="AO152" s="84">
        <v>46.018936315760001</v>
      </c>
      <c r="AP152" s="84">
        <v>44.643352663540561</v>
      </c>
      <c r="AQ152" s="84">
        <v>35.151894667357659</v>
      </c>
      <c r="AR152" s="84">
        <v>42.633686491717079</v>
      </c>
      <c r="AS152" s="84">
        <v>42.487022602551818</v>
      </c>
      <c r="AT152" s="84">
        <v>44.824497845850729</v>
      </c>
      <c r="AU152" s="84">
        <v>45.188220185552453</v>
      </c>
      <c r="AV152" s="84">
        <v>42.212584275129544</v>
      </c>
      <c r="AW152" s="84">
        <v>49.279495101300377</v>
      </c>
      <c r="AX152" s="84">
        <v>46.033269921676876</v>
      </c>
      <c r="AY152" s="84">
        <v>42.667438335887404</v>
      </c>
      <c r="AZ152" s="84">
        <v>29.314466894426708</v>
      </c>
      <c r="BA152" s="84">
        <v>46.493040484599078</v>
      </c>
      <c r="BB152" s="84">
        <v>47.544075256955672</v>
      </c>
    </row>
    <row r="153" spans="1:54" x14ac:dyDescent="0.25">
      <c r="A153" s="80" t="s">
        <v>135</v>
      </c>
      <c r="B153" s="80" t="s">
        <v>406</v>
      </c>
      <c r="C153" s="85">
        <v>3.5707722833049904E-2</v>
      </c>
      <c r="D153" s="85">
        <v>2.9679139212021231E-2</v>
      </c>
      <c r="E153" s="85">
        <v>7.9431304964847751E-2</v>
      </c>
      <c r="F153" s="85">
        <v>8.7721520287224797E-2</v>
      </c>
      <c r="G153" s="85">
        <v>6.9061900751344704E-2</v>
      </c>
      <c r="H153" s="85">
        <v>5.9689775092793204E-2</v>
      </c>
      <c r="I153" s="85">
        <v>4.8774368331513746E-2</v>
      </c>
      <c r="J153" s="85">
        <v>0.129830287683083</v>
      </c>
      <c r="K153" s="85">
        <v>9.1842957790886068E-2</v>
      </c>
      <c r="L153" s="85">
        <v>4.2265982062602993E-2</v>
      </c>
      <c r="M153" s="85">
        <v>7.3424661488026288E-2</v>
      </c>
      <c r="N153" s="85">
        <v>6.6962932297896696E-2</v>
      </c>
      <c r="O153" s="85">
        <v>4.5751952874320011E-2</v>
      </c>
      <c r="P153" s="85">
        <v>4.4088236400890643E-2</v>
      </c>
      <c r="Q153" s="85">
        <v>7.9084510493477936E-2</v>
      </c>
      <c r="R153" s="85">
        <v>5.7670681876476025E-2</v>
      </c>
      <c r="S153" s="85">
        <v>7.7016036466601878E-2</v>
      </c>
      <c r="T153" s="85">
        <v>5.3830045725866957E-2</v>
      </c>
      <c r="U153" s="85">
        <v>6.5166847676800616E-2</v>
      </c>
      <c r="V153" s="85">
        <v>3.521543819982046E-2</v>
      </c>
      <c r="W153" s="85">
        <v>3.8737577391063649E-2</v>
      </c>
      <c r="X153" s="85">
        <v>2.4383155034821032E-2</v>
      </c>
      <c r="Y153" s="85">
        <v>8.5480381898802665E-2</v>
      </c>
      <c r="Z153" s="85">
        <v>5.9488560510084568E-2</v>
      </c>
      <c r="AA153" s="85">
        <v>1.9673053082160771E-2</v>
      </c>
      <c r="AB153" s="85">
        <v>2.273793310816713E-2</v>
      </c>
      <c r="AC153" s="85">
        <v>3.7945204276088135E-2</v>
      </c>
      <c r="AD153" s="85">
        <v>2.852154094711272E-2</v>
      </c>
      <c r="AE153" s="85">
        <v>8.6017464641591226E-2</v>
      </c>
      <c r="AF153" s="85">
        <v>5.4691907022362873E-2</v>
      </c>
      <c r="AG153" s="85">
        <v>8.2539274097504736E-2</v>
      </c>
      <c r="AH153" s="85">
        <v>9.9271955263991643E-2</v>
      </c>
      <c r="AI153" s="85">
        <v>5.8832865528026683E-2</v>
      </c>
      <c r="AJ153" s="85">
        <v>3.6005449160009952E-2</v>
      </c>
      <c r="AK153" s="85">
        <v>4.6236769201191755E-2</v>
      </c>
      <c r="AL153" s="85">
        <v>3.6110715010440747E-2</v>
      </c>
      <c r="AM153" s="85">
        <v>7.1949278755650201E-2</v>
      </c>
      <c r="AN153" s="85">
        <v>5.2369121894384411E-2</v>
      </c>
      <c r="AO153" s="85">
        <v>7.5032080360345338E-2</v>
      </c>
      <c r="AP153" s="85">
        <v>6.3216386923485163E-2</v>
      </c>
      <c r="AQ153" s="85">
        <v>0.13471601701303015</v>
      </c>
      <c r="AR153" s="85">
        <v>5.0793670343018578E-2</v>
      </c>
      <c r="AS153" s="85">
        <v>9.0395614055102588E-2</v>
      </c>
      <c r="AT153" s="85">
        <v>7.9004217516984387E-2</v>
      </c>
      <c r="AU153" s="85">
        <v>5.9804089164684805E-2</v>
      </c>
      <c r="AV153" s="85">
        <v>2.0275547691645305E-2</v>
      </c>
      <c r="AW153" s="85">
        <v>3.0205217391270762E-2</v>
      </c>
      <c r="AX153" s="85">
        <v>4.9146329348910847E-2</v>
      </c>
      <c r="AY153" s="85">
        <v>4.5900464802134902E-2</v>
      </c>
      <c r="AZ153" s="85">
        <v>3.1497901646667895E-2</v>
      </c>
      <c r="BA153" s="85">
        <v>3.779340399072436E-2</v>
      </c>
      <c r="BB153" s="85">
        <v>3.0518646887863349E-2</v>
      </c>
    </row>
    <row r="154" spans="1:54" x14ac:dyDescent="0.25">
      <c r="A154" s="80" t="s">
        <v>135</v>
      </c>
      <c r="B154" s="80" t="s">
        <v>269</v>
      </c>
      <c r="C154" s="86">
        <v>1</v>
      </c>
      <c r="D154" s="86">
        <v>1</v>
      </c>
      <c r="E154" s="86">
        <v>1</v>
      </c>
      <c r="F154" s="86">
        <v>1</v>
      </c>
      <c r="G154" s="86">
        <v>1</v>
      </c>
      <c r="H154" s="86">
        <v>1</v>
      </c>
      <c r="I154" s="86">
        <v>1</v>
      </c>
      <c r="J154" s="86">
        <v>1</v>
      </c>
      <c r="K154" s="86">
        <v>1</v>
      </c>
      <c r="L154" s="86">
        <v>1</v>
      </c>
      <c r="M154" s="86">
        <v>1</v>
      </c>
      <c r="N154" s="86">
        <v>1</v>
      </c>
      <c r="O154" s="86">
        <v>1</v>
      </c>
      <c r="P154" s="86">
        <v>1</v>
      </c>
      <c r="Q154" s="86">
        <v>1</v>
      </c>
      <c r="R154" s="86">
        <v>1</v>
      </c>
      <c r="S154" s="86">
        <v>1</v>
      </c>
      <c r="T154" s="86">
        <v>1</v>
      </c>
      <c r="U154" s="86">
        <v>1</v>
      </c>
      <c r="V154" s="86">
        <v>1</v>
      </c>
      <c r="W154" s="86">
        <v>1</v>
      </c>
      <c r="X154" s="86">
        <v>1</v>
      </c>
      <c r="Y154" s="86">
        <v>1</v>
      </c>
      <c r="Z154" s="86">
        <v>1</v>
      </c>
      <c r="AA154" s="86">
        <v>1</v>
      </c>
      <c r="AB154" s="86">
        <v>1</v>
      </c>
      <c r="AC154" s="86">
        <v>1</v>
      </c>
      <c r="AD154" s="86">
        <v>1</v>
      </c>
      <c r="AE154" s="86">
        <v>1</v>
      </c>
      <c r="AF154" s="86">
        <v>1</v>
      </c>
      <c r="AG154" s="86">
        <v>1</v>
      </c>
      <c r="AH154" s="86">
        <v>1</v>
      </c>
      <c r="AI154" s="86">
        <v>1</v>
      </c>
      <c r="AJ154" s="86">
        <v>1</v>
      </c>
      <c r="AK154" s="86">
        <v>1</v>
      </c>
      <c r="AL154" s="86">
        <v>1</v>
      </c>
      <c r="AM154" s="86">
        <v>1</v>
      </c>
      <c r="AN154" s="86">
        <v>1</v>
      </c>
      <c r="AO154" s="86">
        <v>1</v>
      </c>
      <c r="AP154" s="86">
        <v>1</v>
      </c>
      <c r="AQ154" s="86">
        <v>1</v>
      </c>
      <c r="AR154" s="86">
        <v>1</v>
      </c>
      <c r="AS154" s="86">
        <v>1</v>
      </c>
      <c r="AT154" s="86">
        <v>1</v>
      </c>
      <c r="AU154" s="86">
        <v>1</v>
      </c>
      <c r="AV154" s="86">
        <v>1</v>
      </c>
      <c r="AW154" s="86">
        <v>1</v>
      </c>
      <c r="AX154" s="86">
        <v>1</v>
      </c>
      <c r="AY154" s="86">
        <v>1</v>
      </c>
      <c r="AZ154" s="86">
        <v>1</v>
      </c>
      <c r="BA154" s="86">
        <v>1</v>
      </c>
      <c r="BB154" s="86">
        <v>1</v>
      </c>
    </row>
    <row r="155" spans="1:54" x14ac:dyDescent="0.25">
      <c r="A155" s="80" t="s">
        <v>128</v>
      </c>
      <c r="B155" s="80" t="s">
        <v>1</v>
      </c>
      <c r="C155" s="81">
        <v>2905514.3852715809</v>
      </c>
      <c r="D155" s="81">
        <v>2552775.4485139232</v>
      </c>
      <c r="E155" s="81">
        <v>3007173.0339199351</v>
      </c>
      <c r="F155" s="81">
        <v>2585308.3659195299</v>
      </c>
      <c r="G155" s="81">
        <v>2631741.2306627799</v>
      </c>
      <c r="H155" s="81">
        <v>2526385.8176228325</v>
      </c>
      <c r="I155" s="81">
        <v>2639423.9457291821</v>
      </c>
      <c r="J155" s="81">
        <v>2498178.9961613743</v>
      </c>
      <c r="K155" s="81">
        <v>2701964.3221668364</v>
      </c>
      <c r="L155" s="81">
        <v>2486174.9773801202</v>
      </c>
      <c r="M155" s="81">
        <v>2416343.1682216297</v>
      </c>
      <c r="N155" s="81">
        <v>2719627.8963291282</v>
      </c>
      <c r="O155" s="81">
        <v>2557494.6501278351</v>
      </c>
      <c r="P155" s="81">
        <v>2410912.6150554442</v>
      </c>
      <c r="Q155" s="81">
        <v>2506814.2772716875</v>
      </c>
      <c r="R155" s="81">
        <v>2518104.7870791433</v>
      </c>
      <c r="S155" s="81">
        <v>2338139.418680212</v>
      </c>
      <c r="T155" s="81">
        <v>2317007.5671469732</v>
      </c>
      <c r="U155" s="81">
        <v>2267833.4395097475</v>
      </c>
      <c r="V155" s="81">
        <v>2450522.6123004532</v>
      </c>
      <c r="W155" s="81">
        <v>2328493.2136089718</v>
      </c>
      <c r="X155" s="81">
        <v>2322349.9174473942</v>
      </c>
      <c r="Y155" s="81">
        <v>2535735.7305618501</v>
      </c>
      <c r="Z155" s="81">
        <v>2375748.0552290813</v>
      </c>
      <c r="AA155" s="81">
        <v>2343624.1604115125</v>
      </c>
      <c r="AB155" s="81">
        <v>2207634.6767129614</v>
      </c>
      <c r="AC155" s="81">
        <v>2287969.3162768907</v>
      </c>
      <c r="AD155" s="81">
        <v>2902130.2779006753</v>
      </c>
      <c r="AE155" s="81">
        <v>2668109.5828969316</v>
      </c>
      <c r="AF155" s="81">
        <v>2727367.2280640532</v>
      </c>
      <c r="AG155" s="81">
        <v>2760525.6437435164</v>
      </c>
      <c r="AH155" s="81">
        <v>2577472.1039991104</v>
      </c>
      <c r="AI155" s="81">
        <v>2617820.8231566465</v>
      </c>
      <c r="AJ155" s="81">
        <v>2581998.7864788244</v>
      </c>
      <c r="AK155" s="81">
        <v>2528407.4748417712</v>
      </c>
      <c r="AL155" s="81">
        <v>2399953.676082605</v>
      </c>
      <c r="AM155" s="81">
        <v>2419097.6530346787</v>
      </c>
      <c r="AN155" s="81">
        <v>2562682.8813178432</v>
      </c>
      <c r="AO155" s="81">
        <v>2406647.0620339606</v>
      </c>
      <c r="AP155" s="81">
        <v>2468753.4625541889</v>
      </c>
      <c r="AQ155" s="81">
        <v>2415996.2481563902</v>
      </c>
      <c r="AR155" s="81">
        <v>2391962.9939701832</v>
      </c>
      <c r="AS155" s="81">
        <v>2448871.949786887</v>
      </c>
      <c r="AT155" s="81">
        <v>2477653.1851027012</v>
      </c>
      <c r="AU155" s="81">
        <v>2283226.5973104467</v>
      </c>
      <c r="AV155" s="81">
        <v>2344882.3728903439</v>
      </c>
      <c r="AW155" s="81">
        <v>2537759.0866606175</v>
      </c>
      <c r="AX155" s="81">
        <v>2364119.1261193133</v>
      </c>
      <c r="AY155" s="81">
        <v>2432346.7206217982</v>
      </c>
      <c r="AZ155" s="81">
        <v>2524416.3560082223</v>
      </c>
      <c r="BA155" s="81">
        <v>2426357.1849314249</v>
      </c>
      <c r="BB155" s="81">
        <v>2468406.4406302664</v>
      </c>
    </row>
    <row r="156" spans="1:54" x14ac:dyDescent="0.25">
      <c r="A156" s="80" t="s">
        <v>128</v>
      </c>
      <c r="B156" s="80" t="s">
        <v>40</v>
      </c>
      <c r="C156" s="81">
        <v>3059322.0014515482</v>
      </c>
      <c r="D156" s="81">
        <v>2871146.3008745555</v>
      </c>
      <c r="E156" s="81">
        <v>3245179.5473712911</v>
      </c>
      <c r="F156" s="81">
        <v>2872075.7275213394</v>
      </c>
      <c r="G156" s="81">
        <v>3008145.9229737464</v>
      </c>
      <c r="H156" s="81">
        <v>2861148.0430801618</v>
      </c>
      <c r="I156" s="81">
        <v>2918119.1935604634</v>
      </c>
      <c r="J156" s="81">
        <v>2707441.112946813</v>
      </c>
      <c r="K156" s="81">
        <v>2704205.2241398813</v>
      </c>
      <c r="L156" s="81">
        <v>2666596.7517167078</v>
      </c>
      <c r="M156" s="81">
        <v>2732132.7922269236</v>
      </c>
      <c r="N156" s="81">
        <v>2742907.6196109462</v>
      </c>
      <c r="O156" s="81">
        <v>2767333.9743708391</v>
      </c>
      <c r="P156" s="81">
        <v>2553597.2278666054</v>
      </c>
      <c r="Q156" s="81">
        <v>2505459.2535897051</v>
      </c>
      <c r="R156" s="81">
        <v>2635074.1574422205</v>
      </c>
      <c r="S156" s="81">
        <v>2604255.8330300096</v>
      </c>
      <c r="T156" s="81">
        <v>2445037.2351390226</v>
      </c>
      <c r="U156" s="81">
        <v>2466915.7193518891</v>
      </c>
      <c r="V156" s="81">
        <v>2310333.5156447422</v>
      </c>
      <c r="W156" s="81">
        <v>2623733.9711659844</v>
      </c>
      <c r="X156" s="81">
        <v>2378398.9441804616</v>
      </c>
      <c r="Y156" s="81">
        <v>2544327.6295279171</v>
      </c>
      <c r="Z156" s="81">
        <v>2438844.8882113467</v>
      </c>
      <c r="AA156" s="81">
        <v>2378523.3635183834</v>
      </c>
      <c r="AB156" s="81">
        <v>2430271.2840805668</v>
      </c>
      <c r="AC156" s="81">
        <v>2473131.5206868667</v>
      </c>
      <c r="AD156" s="81">
        <v>2791829.1626776848</v>
      </c>
      <c r="AE156" s="81">
        <v>2750932.1188124502</v>
      </c>
      <c r="AF156" s="81">
        <v>2765323.3743596589</v>
      </c>
      <c r="AG156" s="81">
        <v>2789145.5104041337</v>
      </c>
      <c r="AH156" s="81">
        <v>2861627.9149704529</v>
      </c>
      <c r="AI156" s="81">
        <v>2672564.3706351491</v>
      </c>
      <c r="AJ156" s="81">
        <v>2698766.9250875865</v>
      </c>
      <c r="AK156" s="81">
        <v>2747326.7780360593</v>
      </c>
      <c r="AL156" s="81">
        <v>2770164.1969256783</v>
      </c>
      <c r="AM156" s="81">
        <v>2640757.7766968026</v>
      </c>
      <c r="AN156" s="81">
        <v>2680807.7447738075</v>
      </c>
      <c r="AO156" s="81">
        <v>2728373.2603767258</v>
      </c>
      <c r="AP156" s="81">
        <v>2518086.8800932849</v>
      </c>
      <c r="AQ156" s="81">
        <v>2628081.7506751143</v>
      </c>
      <c r="AR156" s="81">
        <v>2679621.1573977889</v>
      </c>
      <c r="AS156" s="81">
        <v>2657152.852737376</v>
      </c>
      <c r="AT156" s="81">
        <v>2789778.2012836826</v>
      </c>
      <c r="AU156" s="81">
        <v>2636109.058706156</v>
      </c>
      <c r="AV156" s="81">
        <v>2619133.7044346565</v>
      </c>
      <c r="AW156" s="81">
        <v>2820638.0380567014</v>
      </c>
      <c r="AX156" s="81">
        <v>2681644.631219849</v>
      </c>
      <c r="AY156" s="81">
        <v>2683095.0479310085</v>
      </c>
      <c r="AZ156" s="81">
        <v>2835343.4742697887</v>
      </c>
      <c r="BA156" s="81">
        <v>2902342.8103598151</v>
      </c>
      <c r="BB156" s="81">
        <v>2721446.5184533312</v>
      </c>
    </row>
    <row r="157" spans="1:54" x14ac:dyDescent="0.25">
      <c r="A157" s="80" t="s">
        <v>128</v>
      </c>
      <c r="B157" s="80" t="s">
        <v>95</v>
      </c>
      <c r="C157" s="81">
        <v>2298871.858476168</v>
      </c>
      <c r="D157" s="81">
        <v>2411495.207055931</v>
      </c>
      <c r="E157" s="81">
        <v>2761540.271617359</v>
      </c>
      <c r="F157" s="81">
        <v>2387425.8834307431</v>
      </c>
      <c r="G157" s="81">
        <v>2273254.5858297334</v>
      </c>
      <c r="H157" s="81">
        <v>2248321.2052372624</v>
      </c>
      <c r="I157" s="81">
        <v>2421178.4220718313</v>
      </c>
      <c r="J157" s="81">
        <v>2292843.8437346532</v>
      </c>
      <c r="K157" s="81">
        <v>2266919.9374737763</v>
      </c>
      <c r="L157" s="81">
        <v>2297506.8013608363</v>
      </c>
      <c r="M157" s="81">
        <v>2329016.0407536994</v>
      </c>
      <c r="N157" s="81">
        <v>2274139.4446134353</v>
      </c>
      <c r="O157" s="81">
        <v>2209050.064474565</v>
      </c>
      <c r="P157" s="81">
        <v>2201174.9344981243</v>
      </c>
      <c r="Q157" s="81">
        <v>2041437.9044020034</v>
      </c>
      <c r="R157" s="81">
        <v>2157701.3079712186</v>
      </c>
      <c r="S157" s="81">
        <v>2141165.8855989929</v>
      </c>
      <c r="T157" s="81">
        <v>1991378.6198121898</v>
      </c>
      <c r="U157" s="81">
        <v>2076245.1908716115</v>
      </c>
      <c r="V157" s="81">
        <v>1998601.2458760024</v>
      </c>
      <c r="W157" s="81">
        <v>2121610.9244051753</v>
      </c>
      <c r="X157" s="81">
        <v>2008507.462433933</v>
      </c>
      <c r="Y157" s="81">
        <v>2175956.0187706146</v>
      </c>
      <c r="Z157" s="81">
        <v>2275194.309883046</v>
      </c>
      <c r="AA157" s="81">
        <v>1933320.6990182912</v>
      </c>
      <c r="AB157" s="81">
        <v>2109976.544735339</v>
      </c>
      <c r="AC157" s="81">
        <v>2226325.6416181778</v>
      </c>
      <c r="AD157" s="81">
        <v>2317066.0195417665</v>
      </c>
      <c r="AE157" s="81">
        <v>2415329.709556933</v>
      </c>
      <c r="AF157" s="81">
        <v>2531328.5889128367</v>
      </c>
      <c r="AG157" s="81">
        <v>2651910.6410575458</v>
      </c>
      <c r="AH157" s="81">
        <v>2469911.7988820057</v>
      </c>
      <c r="AI157" s="81">
        <v>2376416.4581471379</v>
      </c>
      <c r="AJ157" s="81">
        <v>2245181.3721770355</v>
      </c>
      <c r="AK157" s="81">
        <v>2395099.5882661133</v>
      </c>
      <c r="AL157" s="81">
        <v>2368747.7444951967</v>
      </c>
      <c r="AM157" s="81">
        <v>2316478.822240592</v>
      </c>
      <c r="AN157" s="81">
        <v>2576742.844773009</v>
      </c>
      <c r="AO157" s="81">
        <v>3062404.3021350647</v>
      </c>
      <c r="AP157" s="81">
        <v>2795876.5878084325</v>
      </c>
      <c r="AQ157" s="81">
        <v>2519412.9637818998</v>
      </c>
      <c r="AR157" s="81">
        <v>2671391.5715073654</v>
      </c>
      <c r="AS157" s="81">
        <v>2702368.3349371487</v>
      </c>
      <c r="AT157" s="81">
        <v>2730894.2920439434</v>
      </c>
      <c r="AU157" s="81">
        <v>2968509.2645027302</v>
      </c>
      <c r="AV157" s="81">
        <v>2957498.1663695313</v>
      </c>
      <c r="AW157" s="81">
        <v>3081816.0503318273</v>
      </c>
      <c r="AX157" s="81">
        <v>2995431.0676636328</v>
      </c>
      <c r="AY157" s="81">
        <v>3143151.2036565901</v>
      </c>
      <c r="AZ157" s="81">
        <v>2956467.5020868955</v>
      </c>
      <c r="BA157" s="81">
        <v>3058552.4286295581</v>
      </c>
      <c r="BB157" s="81">
        <v>2915448.4746172018</v>
      </c>
    </row>
    <row r="158" spans="1:54" x14ac:dyDescent="0.25">
      <c r="A158" s="80" t="s">
        <v>128</v>
      </c>
      <c r="B158" s="80" t="s">
        <v>96</v>
      </c>
      <c r="C158" s="81">
        <v>2719396.4109500991</v>
      </c>
      <c r="D158" s="81">
        <v>2816125.8662642883</v>
      </c>
      <c r="E158" s="81">
        <v>2948386.4368435931</v>
      </c>
      <c r="F158" s="81">
        <v>2629741.4161743186</v>
      </c>
      <c r="G158" s="81">
        <v>2586380.2636753176</v>
      </c>
      <c r="H158" s="81">
        <v>2601669.2002095054</v>
      </c>
      <c r="I158" s="81">
        <v>2549124.518255278</v>
      </c>
      <c r="J158" s="81">
        <v>2518482.5934238946</v>
      </c>
      <c r="K158" s="81">
        <v>2502215.7747818935</v>
      </c>
      <c r="L158" s="81">
        <v>2469889.3707240047</v>
      </c>
      <c r="M158" s="81">
        <v>2735775.2862889706</v>
      </c>
      <c r="N158" s="81">
        <v>2552517.3991201161</v>
      </c>
      <c r="O158" s="81">
        <v>2355819.6142343106</v>
      </c>
      <c r="P158" s="81">
        <v>2306711.7519904496</v>
      </c>
      <c r="Q158" s="81">
        <v>2453707.7869870281</v>
      </c>
      <c r="R158" s="81">
        <v>2365762.3677047179</v>
      </c>
      <c r="S158" s="81">
        <v>2291759.4300906896</v>
      </c>
      <c r="T158" s="81">
        <v>2290010.6390366959</v>
      </c>
      <c r="U158" s="81">
        <v>2291342.9039326133</v>
      </c>
      <c r="V158" s="81">
        <v>2217252.363492663</v>
      </c>
      <c r="W158" s="81">
        <v>2244625.4494407787</v>
      </c>
      <c r="X158" s="81">
        <v>2335539.7979403879</v>
      </c>
      <c r="Y158" s="81">
        <v>2534298.6905367309</v>
      </c>
      <c r="Z158" s="81">
        <v>2215029.5046816356</v>
      </c>
      <c r="AA158" s="81">
        <v>2148774.7583149001</v>
      </c>
      <c r="AB158" s="81">
        <v>2140767.6512148865</v>
      </c>
      <c r="AC158" s="81">
        <v>2514198.9252443588</v>
      </c>
      <c r="AD158" s="81">
        <v>2534141.5434026481</v>
      </c>
      <c r="AE158" s="81">
        <v>2617813.6306211292</v>
      </c>
      <c r="AF158" s="81">
        <v>2657397.3282163776</v>
      </c>
      <c r="AG158" s="81">
        <v>2743069.8266771208</v>
      </c>
      <c r="AH158" s="81">
        <v>2541762.3216728079</v>
      </c>
      <c r="AI158" s="81">
        <v>2483113.2076243507</v>
      </c>
      <c r="AJ158" s="81">
        <v>2463660.1067482149</v>
      </c>
      <c r="AK158" s="81">
        <v>2453106.3586215661</v>
      </c>
      <c r="AL158" s="81">
        <v>2498404.1017923448</v>
      </c>
      <c r="AM158" s="81">
        <v>2411866.4526321292</v>
      </c>
      <c r="AN158" s="81">
        <v>2444306.0231690574</v>
      </c>
      <c r="AO158" s="81">
        <v>2363734.7980316733</v>
      </c>
      <c r="AP158" s="81">
        <v>2433561.4690697086</v>
      </c>
      <c r="AQ158" s="81">
        <v>2398362.079727869</v>
      </c>
      <c r="AR158" s="81">
        <v>2478535.0025609015</v>
      </c>
      <c r="AS158" s="81">
        <v>2641455.3658577432</v>
      </c>
      <c r="AT158" s="81">
        <v>2598208.6992086768</v>
      </c>
      <c r="AU158" s="81">
        <v>2353781.8455926441</v>
      </c>
      <c r="AV158" s="81">
        <v>2463389.935470161</v>
      </c>
      <c r="AW158" s="81">
        <v>2718100.3134414963</v>
      </c>
      <c r="AX158" s="81">
        <v>2452341.4022716405</v>
      </c>
      <c r="AY158" s="81">
        <v>2801146.7782984171</v>
      </c>
      <c r="AZ158" s="81">
        <v>2477755.027519641</v>
      </c>
      <c r="BA158" s="81">
        <v>2470990.3054496502</v>
      </c>
      <c r="BB158" s="81">
        <v>2526678.8992329338</v>
      </c>
    </row>
    <row r="159" spans="1:54" x14ac:dyDescent="0.25">
      <c r="A159" s="80" t="s">
        <v>128</v>
      </c>
      <c r="B159" s="80" t="s">
        <v>10</v>
      </c>
      <c r="C159" s="83">
        <v>1008284.9162030169</v>
      </c>
      <c r="D159" s="83">
        <v>851786.37172502442</v>
      </c>
      <c r="E159" s="83">
        <v>1023513.7134940623</v>
      </c>
      <c r="F159" s="83">
        <v>851869.15991616447</v>
      </c>
      <c r="G159" s="83">
        <v>909658.01454807271</v>
      </c>
      <c r="H159" s="83">
        <v>835706.5180966676</v>
      </c>
      <c r="I159" s="83">
        <v>919864.27372806659</v>
      </c>
      <c r="J159" s="83">
        <v>825465.6671631569</v>
      </c>
      <c r="K159" s="83">
        <v>945608.7281207093</v>
      </c>
      <c r="L159" s="83">
        <v>833944.377523095</v>
      </c>
      <c r="M159" s="83">
        <v>808346.92549009365</v>
      </c>
      <c r="N159" s="83">
        <v>937087.08473841066</v>
      </c>
      <c r="O159" s="83">
        <v>841328.58698282239</v>
      </c>
      <c r="P159" s="83">
        <v>799051.88324597466</v>
      </c>
      <c r="Q159" s="83">
        <v>874972.55954747065</v>
      </c>
      <c r="R159" s="83">
        <v>881303.73933285486</v>
      </c>
      <c r="S159" s="83">
        <v>773924.19178323692</v>
      </c>
      <c r="T159" s="83">
        <v>770403.46453876898</v>
      </c>
      <c r="U159" s="83">
        <v>752757.57207007241</v>
      </c>
      <c r="V159" s="83">
        <v>866433.95894820313</v>
      </c>
      <c r="W159" s="83">
        <v>777445.66794157226</v>
      </c>
      <c r="X159" s="83">
        <v>778171.10228256066</v>
      </c>
      <c r="Y159" s="83">
        <v>840902.59906060144</v>
      </c>
      <c r="Z159" s="83">
        <v>777266.24672141066</v>
      </c>
      <c r="AA159" s="83">
        <v>832915.27962505969</v>
      </c>
      <c r="AB159" s="83">
        <v>737216.31606335763</v>
      </c>
      <c r="AC159" s="83">
        <v>760975.58538349916</v>
      </c>
      <c r="AD159" s="83">
        <v>957366.43944466009</v>
      </c>
      <c r="AE159" s="83">
        <v>867862.01706586895</v>
      </c>
      <c r="AF159" s="83">
        <v>896410.50426048588</v>
      </c>
      <c r="AG159" s="83">
        <v>907408.31926906295</v>
      </c>
      <c r="AH159" s="83">
        <v>846998.92278978752</v>
      </c>
      <c r="AI159" s="83">
        <v>861684.23993821314</v>
      </c>
      <c r="AJ159" s="83">
        <v>847512.69824904588</v>
      </c>
      <c r="AK159" s="83">
        <v>828585.37702782941</v>
      </c>
      <c r="AL159" s="83">
        <v>790547.6363716583</v>
      </c>
      <c r="AM159" s="83">
        <v>798527.12099349964</v>
      </c>
      <c r="AN159" s="83">
        <v>880017.57957312034</v>
      </c>
      <c r="AO159" s="83">
        <v>789921.83472138143</v>
      </c>
      <c r="AP159" s="83">
        <v>852229.69629087939</v>
      </c>
      <c r="AQ159" s="83">
        <v>786257.647735256</v>
      </c>
      <c r="AR159" s="83">
        <v>779702.25310628524</v>
      </c>
      <c r="AS159" s="83">
        <v>801240.53021976037</v>
      </c>
      <c r="AT159" s="83">
        <v>797383.78899323894</v>
      </c>
      <c r="AU159" s="83">
        <v>736627.07031621388</v>
      </c>
      <c r="AV159" s="83">
        <v>763596.46174438705</v>
      </c>
      <c r="AW159" s="83">
        <v>849909.54732261715</v>
      </c>
      <c r="AX159" s="83">
        <v>758070.8204969439</v>
      </c>
      <c r="AY159" s="83">
        <v>810192.52532715502</v>
      </c>
      <c r="AZ159" s="83">
        <v>789513.68086143991</v>
      </c>
      <c r="BA159" s="83">
        <v>758257.71339580661</v>
      </c>
      <c r="BB159" s="83">
        <v>812350.10330662155</v>
      </c>
    </row>
    <row r="160" spans="1:54" x14ac:dyDescent="0.25">
      <c r="A160" s="80" t="s">
        <v>128</v>
      </c>
      <c r="B160" s="80" t="s">
        <v>97</v>
      </c>
      <c r="C160" s="83">
        <v>989486.95935271995</v>
      </c>
      <c r="D160" s="83">
        <v>936568.05090882385</v>
      </c>
      <c r="E160" s="83">
        <v>1036511.3766913728</v>
      </c>
      <c r="F160" s="83">
        <v>936788.06979068881</v>
      </c>
      <c r="G160" s="83">
        <v>1026159.7322391964</v>
      </c>
      <c r="H160" s="83">
        <v>943639.50550439779</v>
      </c>
      <c r="I160" s="83">
        <v>999873.78649012046</v>
      </c>
      <c r="J160" s="83">
        <v>883813.09570192301</v>
      </c>
      <c r="K160" s="83">
        <v>889835.70339205267</v>
      </c>
      <c r="L160" s="83">
        <v>873822.84884869528</v>
      </c>
      <c r="M160" s="83">
        <v>934319.91591094248</v>
      </c>
      <c r="N160" s="83">
        <v>895339.77395378123</v>
      </c>
      <c r="O160" s="83">
        <v>954028.0444598078</v>
      </c>
      <c r="P160" s="83">
        <v>840163.54356313148</v>
      </c>
      <c r="Q160" s="83">
        <v>832268.82147580513</v>
      </c>
      <c r="R160" s="83">
        <v>939294.4491527176</v>
      </c>
      <c r="S160" s="83">
        <v>880813.43548349233</v>
      </c>
      <c r="T160" s="83">
        <v>813228.21821250755</v>
      </c>
      <c r="U160" s="83">
        <v>866672.67351542425</v>
      </c>
      <c r="V160" s="83">
        <v>767723.64645405626</v>
      </c>
      <c r="W160" s="83">
        <v>915296.2115527523</v>
      </c>
      <c r="X160" s="83">
        <v>789990.79480342683</v>
      </c>
      <c r="Y160" s="83">
        <v>847446.34963196609</v>
      </c>
      <c r="Z160" s="83">
        <v>776667.55642136675</v>
      </c>
      <c r="AA160" s="83">
        <v>840191.81106250302</v>
      </c>
      <c r="AB160" s="83">
        <v>862465.55931528076</v>
      </c>
      <c r="AC160" s="83">
        <v>824110.12913117185</v>
      </c>
      <c r="AD160" s="83">
        <v>906794.01355887705</v>
      </c>
      <c r="AE160" s="83">
        <v>910464.88856181118</v>
      </c>
      <c r="AF160" s="83">
        <v>913284.75112368935</v>
      </c>
      <c r="AG160" s="83">
        <v>921063.11203631037</v>
      </c>
      <c r="AH160" s="83">
        <v>995875.57539069757</v>
      </c>
      <c r="AI160" s="83">
        <v>889489.12111033092</v>
      </c>
      <c r="AJ160" s="83">
        <v>886173.00921055768</v>
      </c>
      <c r="AK160" s="83">
        <v>929092.13339010172</v>
      </c>
      <c r="AL160" s="83">
        <v>977752.67953602457</v>
      </c>
      <c r="AM160" s="83">
        <v>891767.91350616014</v>
      </c>
      <c r="AN160" s="83">
        <v>904201.83080204017</v>
      </c>
      <c r="AO160" s="83">
        <v>947193.15555754979</v>
      </c>
      <c r="AP160" s="83">
        <v>848098.35106625292</v>
      </c>
      <c r="AQ160" s="83">
        <v>878446.62391435553</v>
      </c>
      <c r="AR160" s="83">
        <v>887997.80423048208</v>
      </c>
      <c r="AS160" s="83">
        <v>889451.45757145807</v>
      </c>
      <c r="AT160" s="83">
        <v>962212.84889010503</v>
      </c>
      <c r="AU160" s="83">
        <v>875336.69667038205</v>
      </c>
      <c r="AV160" s="83">
        <v>864694.13463835011</v>
      </c>
      <c r="AW160" s="83">
        <v>979510.60440003895</v>
      </c>
      <c r="AX160" s="83">
        <v>898956.95432802371</v>
      </c>
      <c r="AY160" s="83">
        <v>894634.18281526468</v>
      </c>
      <c r="AZ160" s="83">
        <v>929038.78355382464</v>
      </c>
      <c r="BA160" s="83">
        <v>1009724.7265875735</v>
      </c>
      <c r="BB160" s="83">
        <v>939831.95644386718</v>
      </c>
    </row>
    <row r="161" spans="1:54" x14ac:dyDescent="0.25">
      <c r="A161" s="80" t="s">
        <v>128</v>
      </c>
      <c r="B161" s="80" t="s">
        <v>98</v>
      </c>
      <c r="C161" s="83">
        <v>777074.8222949506</v>
      </c>
      <c r="D161" s="83">
        <v>836676.98851778382</v>
      </c>
      <c r="E161" s="83">
        <v>923490.57834764372</v>
      </c>
      <c r="F161" s="83">
        <v>835642.05017766403</v>
      </c>
      <c r="G161" s="83">
        <v>772841.69596445502</v>
      </c>
      <c r="H161" s="83">
        <v>770917.73652599251</v>
      </c>
      <c r="I161" s="83">
        <v>851623.50047961902</v>
      </c>
      <c r="J161" s="83">
        <v>779119.89252856851</v>
      </c>
      <c r="K161" s="83">
        <v>774828.57953310385</v>
      </c>
      <c r="L161" s="83">
        <v>812755.56404069799</v>
      </c>
      <c r="M161" s="83">
        <v>785957.38495839841</v>
      </c>
      <c r="N161" s="83">
        <v>778302.81798318867</v>
      </c>
      <c r="O161" s="83">
        <v>797449.45813717577</v>
      </c>
      <c r="P161" s="83">
        <v>756316.71499670984</v>
      </c>
      <c r="Q161" s="83">
        <v>703526.7612083297</v>
      </c>
      <c r="R161" s="83">
        <v>780729.57164875278</v>
      </c>
      <c r="S161" s="83">
        <v>743405.64795536234</v>
      </c>
      <c r="T161" s="83">
        <v>686856.70365816588</v>
      </c>
      <c r="U161" s="83">
        <v>755909.32639782538</v>
      </c>
      <c r="V161" s="83">
        <v>692343.50880735856</v>
      </c>
      <c r="W161" s="83">
        <v>743670.94763447647</v>
      </c>
      <c r="X161" s="83">
        <v>698613.38512246031</v>
      </c>
      <c r="Y161" s="83">
        <v>761930.94736275694</v>
      </c>
      <c r="Z161" s="83">
        <v>747931.42035857041</v>
      </c>
      <c r="AA161" s="83">
        <v>673801.68638416776</v>
      </c>
      <c r="AB161" s="83">
        <v>769130.38943365903</v>
      </c>
      <c r="AC161" s="83">
        <v>772438.98983529746</v>
      </c>
      <c r="AD161" s="83">
        <v>776553.06272247888</v>
      </c>
      <c r="AE161" s="83">
        <v>837174.83301716426</v>
      </c>
      <c r="AF161" s="83">
        <v>877250.7218241971</v>
      </c>
      <c r="AG161" s="83">
        <v>953060.64921234339</v>
      </c>
      <c r="AH161" s="83">
        <v>890683.27999671909</v>
      </c>
      <c r="AI161" s="83">
        <v>825761.62718792167</v>
      </c>
      <c r="AJ161" s="83">
        <v>777704.39322964847</v>
      </c>
      <c r="AK161" s="83">
        <v>837907.42283509905</v>
      </c>
      <c r="AL161" s="83">
        <v>821255.91700076312</v>
      </c>
      <c r="AM161" s="83">
        <v>804233.07292519673</v>
      </c>
      <c r="AN161" s="83">
        <v>932209.78732961451</v>
      </c>
      <c r="AO161" s="83">
        <v>1045947.3426232939</v>
      </c>
      <c r="AP161" s="83">
        <v>952760.90475468978</v>
      </c>
      <c r="AQ161" s="83">
        <v>900740.28782145283</v>
      </c>
      <c r="AR161" s="83">
        <v>897206.71588102926</v>
      </c>
      <c r="AS161" s="83">
        <v>899892.30712858704</v>
      </c>
      <c r="AT161" s="83">
        <v>928447.42131028848</v>
      </c>
      <c r="AU161" s="83">
        <v>1050679.4206963126</v>
      </c>
      <c r="AV161" s="83">
        <v>998053.85681253881</v>
      </c>
      <c r="AW161" s="83">
        <v>1023952.5106156599</v>
      </c>
      <c r="AX161" s="83">
        <v>1021443.9209730187</v>
      </c>
      <c r="AY161" s="83">
        <v>1027013.3474126908</v>
      </c>
      <c r="AZ161" s="83">
        <v>963257.15239932796</v>
      </c>
      <c r="BA161" s="83">
        <v>1037195.4820992206</v>
      </c>
      <c r="BB161" s="83">
        <v>944709.70046163059</v>
      </c>
    </row>
    <row r="162" spans="1:54" x14ac:dyDescent="0.25">
      <c r="A162" s="80" t="s">
        <v>128</v>
      </c>
      <c r="B162" s="80" t="s">
        <v>99</v>
      </c>
      <c r="C162" s="83">
        <v>933178.40064920823</v>
      </c>
      <c r="D162" s="83">
        <v>943023.6115229358</v>
      </c>
      <c r="E162" s="83">
        <v>971714.09069165087</v>
      </c>
      <c r="F162" s="83">
        <v>881282.17101590487</v>
      </c>
      <c r="G162" s="83">
        <v>868308.19882916228</v>
      </c>
      <c r="H162" s="83">
        <v>891933.59769098682</v>
      </c>
      <c r="I162" s="83">
        <v>871190.79162498459</v>
      </c>
      <c r="J162" s="83">
        <v>852090.35600232508</v>
      </c>
      <c r="K162" s="83">
        <v>857766.86104626453</v>
      </c>
      <c r="L162" s="83">
        <v>848246.01795595849</v>
      </c>
      <c r="M162" s="83">
        <v>953311.40023743361</v>
      </c>
      <c r="N162" s="83">
        <v>872156.81871073251</v>
      </c>
      <c r="O162" s="83">
        <v>802341.91097425995</v>
      </c>
      <c r="P162" s="83">
        <v>781200.27691795898</v>
      </c>
      <c r="Q162" s="83">
        <v>878076.48173183342</v>
      </c>
      <c r="R162" s="83">
        <v>835819.57524721988</v>
      </c>
      <c r="S162" s="83">
        <v>802319.46889451344</v>
      </c>
      <c r="T162" s="83">
        <v>793508.10128716181</v>
      </c>
      <c r="U162" s="83">
        <v>822412.62841085787</v>
      </c>
      <c r="V162" s="83">
        <v>767237.12354242126</v>
      </c>
      <c r="W162" s="83">
        <v>771630.8921249368</v>
      </c>
      <c r="X162" s="83">
        <v>803033.34136915766</v>
      </c>
      <c r="Y162" s="83">
        <v>821849.08137330133</v>
      </c>
      <c r="Z162" s="83">
        <v>772662.76759104826</v>
      </c>
      <c r="AA162" s="83">
        <v>745783.14316254901</v>
      </c>
      <c r="AB162" s="83">
        <v>768990.10293109121</v>
      </c>
      <c r="AC162" s="83">
        <v>846297.69612562889</v>
      </c>
      <c r="AD162" s="83">
        <v>840936.9059921389</v>
      </c>
      <c r="AE162" s="83">
        <v>907699.73131688428</v>
      </c>
      <c r="AF162" s="83">
        <v>914201.48310175142</v>
      </c>
      <c r="AG162" s="83">
        <v>944003.79052399751</v>
      </c>
      <c r="AH162" s="83">
        <v>896002.51127794932</v>
      </c>
      <c r="AI162" s="83">
        <v>838613.95512350195</v>
      </c>
      <c r="AJ162" s="83">
        <v>845833.57299016963</v>
      </c>
      <c r="AK162" s="83">
        <v>839134.12226271443</v>
      </c>
      <c r="AL162" s="83">
        <v>887835.19464297919</v>
      </c>
      <c r="AM162" s="83">
        <v>830079.23617494688</v>
      </c>
      <c r="AN162" s="83">
        <v>832110.0474937337</v>
      </c>
      <c r="AO162" s="83">
        <v>806933.15831617743</v>
      </c>
      <c r="AP162" s="83">
        <v>860531.13385800167</v>
      </c>
      <c r="AQ162" s="83">
        <v>819152.06658849819</v>
      </c>
      <c r="AR162" s="83">
        <v>846749.76905007591</v>
      </c>
      <c r="AS162" s="83">
        <v>917178.03911079466</v>
      </c>
      <c r="AT162" s="83">
        <v>885211.89580577263</v>
      </c>
      <c r="AU162" s="83">
        <v>801812.12441642105</v>
      </c>
      <c r="AV162" s="83">
        <v>832311.8257240667</v>
      </c>
      <c r="AW162" s="83">
        <v>945209.95101271651</v>
      </c>
      <c r="AX162" s="83">
        <v>829024.76266412076</v>
      </c>
      <c r="AY162" s="83">
        <v>962812.01565619325</v>
      </c>
      <c r="AZ162" s="83">
        <v>821407.1912875789</v>
      </c>
      <c r="BA162" s="83">
        <v>865015.0948924413</v>
      </c>
      <c r="BB162" s="83">
        <v>857813.82954931259</v>
      </c>
    </row>
    <row r="163" spans="1:54" x14ac:dyDescent="0.25">
      <c r="A163" s="80" t="s">
        <v>128</v>
      </c>
      <c r="B163" s="80" t="s">
        <v>4</v>
      </c>
      <c r="C163" s="83">
        <v>527358.75979824236</v>
      </c>
      <c r="D163" s="83">
        <v>446267.07235441485</v>
      </c>
      <c r="E163" s="83">
        <v>539732.01106238877</v>
      </c>
      <c r="F163" s="83">
        <v>448408.98758963507</v>
      </c>
      <c r="G163" s="83">
        <v>472803.47846174077</v>
      </c>
      <c r="H163" s="83">
        <v>436048.97385592235</v>
      </c>
      <c r="I163" s="83">
        <v>481001.79117559741</v>
      </c>
      <c r="J163" s="83">
        <v>422662.29618647567</v>
      </c>
      <c r="K163" s="83">
        <v>485338.16183033201</v>
      </c>
      <c r="L163" s="83">
        <v>426824.5814371609</v>
      </c>
      <c r="M163" s="83">
        <v>414620.21809122933</v>
      </c>
      <c r="N163" s="83">
        <v>482480.90262274805</v>
      </c>
      <c r="O163" s="83">
        <v>432781.24757298763</v>
      </c>
      <c r="P163" s="83">
        <v>408611.49462789757</v>
      </c>
      <c r="Q163" s="83">
        <v>445798.5665149967</v>
      </c>
      <c r="R163" s="83">
        <v>449844.6348007425</v>
      </c>
      <c r="S163" s="83">
        <v>395764.09564183222</v>
      </c>
      <c r="T163" s="83">
        <v>393877.9917169757</v>
      </c>
      <c r="U163" s="83">
        <v>384839.82398141682</v>
      </c>
      <c r="V163" s="83">
        <v>442513.23892235622</v>
      </c>
      <c r="W163" s="83">
        <v>396784.10868418979</v>
      </c>
      <c r="X163" s="83">
        <v>397141.15415938839</v>
      </c>
      <c r="Y163" s="83">
        <v>428851.17089646589</v>
      </c>
      <c r="Z163" s="83">
        <v>399774.58459804865</v>
      </c>
      <c r="AA163" s="83">
        <v>423977.8141635661</v>
      </c>
      <c r="AB163" s="83">
        <v>376796.8559390101</v>
      </c>
      <c r="AC163" s="83">
        <v>388789.67207687022</v>
      </c>
      <c r="AD163" s="83">
        <v>490889.47356509947</v>
      </c>
      <c r="AE163" s="83">
        <v>441386.93116603175</v>
      </c>
      <c r="AF163" s="83">
        <v>455653.37079404847</v>
      </c>
      <c r="AG163" s="83">
        <v>463032.72861036041</v>
      </c>
      <c r="AH163" s="83">
        <v>431208.97224553203</v>
      </c>
      <c r="AI163" s="83">
        <v>438812.9493728166</v>
      </c>
      <c r="AJ163" s="83">
        <v>434083.59113829781</v>
      </c>
      <c r="AK163" s="83">
        <v>423423.68325308198</v>
      </c>
      <c r="AL163" s="83">
        <v>402708.08952796913</v>
      </c>
      <c r="AM163" s="83">
        <v>406976.74604060134</v>
      </c>
      <c r="AN163" s="83">
        <v>446647.03213782661</v>
      </c>
      <c r="AO163" s="83">
        <v>403126.0793537522</v>
      </c>
      <c r="AP163" s="83">
        <v>435000.06883003714</v>
      </c>
      <c r="AQ163" s="83">
        <v>401032.32313199737</v>
      </c>
      <c r="AR163" s="83">
        <v>398292.68685020658</v>
      </c>
      <c r="AS163" s="83">
        <v>406089.18667968578</v>
      </c>
      <c r="AT163" s="83">
        <v>407154.27320487349</v>
      </c>
      <c r="AU163" s="83">
        <v>375619.25026552647</v>
      </c>
      <c r="AV163" s="83">
        <v>389219.03782743699</v>
      </c>
      <c r="AW163" s="83">
        <v>434232.96192707447</v>
      </c>
      <c r="AX163" s="83">
        <v>387353.32537390618</v>
      </c>
      <c r="AY163" s="83">
        <v>412633.33106652228</v>
      </c>
      <c r="AZ163" s="83">
        <v>403874.68426285539</v>
      </c>
      <c r="BA163" s="83">
        <v>389216.51671534177</v>
      </c>
      <c r="BB163" s="83">
        <v>415776.33455309283</v>
      </c>
    </row>
    <row r="164" spans="1:54" x14ac:dyDescent="0.25">
      <c r="A164" s="80" t="s">
        <v>128</v>
      </c>
      <c r="B164" s="80" t="s">
        <v>100</v>
      </c>
      <c r="C164" s="83">
        <v>529235.15542834555</v>
      </c>
      <c r="D164" s="83">
        <v>501152.89261965727</v>
      </c>
      <c r="E164" s="83">
        <v>558131.97852158709</v>
      </c>
      <c r="F164" s="83">
        <v>504276.05289334187</v>
      </c>
      <c r="G164" s="83">
        <v>545299.86966857431</v>
      </c>
      <c r="H164" s="83">
        <v>501704.84012324171</v>
      </c>
      <c r="I164" s="83">
        <v>530037.66635984019</v>
      </c>
      <c r="J164" s="83">
        <v>471753.6987731157</v>
      </c>
      <c r="K164" s="83">
        <v>474225.7976340286</v>
      </c>
      <c r="L164" s="83">
        <v>465148.71420737408</v>
      </c>
      <c r="M164" s="83">
        <v>493975.5505764659</v>
      </c>
      <c r="N164" s="83">
        <v>479729.20735377993</v>
      </c>
      <c r="O164" s="83">
        <v>504539.11672595178</v>
      </c>
      <c r="P164" s="83">
        <v>446643.03329764394</v>
      </c>
      <c r="Q164" s="83">
        <v>442715.89289850206</v>
      </c>
      <c r="R164" s="83">
        <v>492864.59773943125</v>
      </c>
      <c r="S164" s="83">
        <v>471153.3080204103</v>
      </c>
      <c r="T164" s="83">
        <v>427623.48111007479</v>
      </c>
      <c r="U164" s="83">
        <v>456833.17402875045</v>
      </c>
      <c r="V164" s="83">
        <v>406958.75672950241</v>
      </c>
      <c r="W164" s="83">
        <v>481996.16630969878</v>
      </c>
      <c r="X164" s="83">
        <v>415043.81676221086</v>
      </c>
      <c r="Y164" s="83">
        <v>444589.79751133802</v>
      </c>
      <c r="Z164" s="83">
        <v>462961.09266542626</v>
      </c>
      <c r="AA164" s="83">
        <v>441295.33542334742</v>
      </c>
      <c r="AB164" s="83">
        <v>455007.87007301906</v>
      </c>
      <c r="AC164" s="83">
        <v>432780.89935617207</v>
      </c>
      <c r="AD164" s="83">
        <v>507286.31960182439</v>
      </c>
      <c r="AE164" s="83">
        <v>476495.14897333604</v>
      </c>
      <c r="AF164" s="83">
        <v>477514.8665220259</v>
      </c>
      <c r="AG164" s="83">
        <v>482726.68320572458</v>
      </c>
      <c r="AH164" s="83">
        <v>516884.65320525883</v>
      </c>
      <c r="AI164" s="83">
        <v>465638.00354962749</v>
      </c>
      <c r="AJ164" s="83">
        <v>464142.71462956909</v>
      </c>
      <c r="AK164" s="83">
        <v>487156.95945007156</v>
      </c>
      <c r="AL164" s="83">
        <v>508582.24222837947</v>
      </c>
      <c r="AM164" s="83">
        <v>467851.50912638701</v>
      </c>
      <c r="AN164" s="83">
        <v>471827.56088355812</v>
      </c>
      <c r="AO164" s="83">
        <v>494457.14533435926</v>
      </c>
      <c r="AP164" s="83">
        <v>442335.46663261263</v>
      </c>
      <c r="AQ164" s="83">
        <v>459941.208100961</v>
      </c>
      <c r="AR164" s="83">
        <v>466765.43042325747</v>
      </c>
      <c r="AS164" s="83">
        <v>470143.19058629149</v>
      </c>
      <c r="AT164" s="83">
        <v>502660.8794256585</v>
      </c>
      <c r="AU164" s="83">
        <v>458351.86398619495</v>
      </c>
      <c r="AV164" s="83">
        <v>452836.62417699484</v>
      </c>
      <c r="AW164" s="83">
        <v>513663.58506343514</v>
      </c>
      <c r="AX164" s="83">
        <v>472871.53013186483</v>
      </c>
      <c r="AY164" s="83">
        <v>468758.3698132913</v>
      </c>
      <c r="AZ164" s="83">
        <v>490133.08540717815</v>
      </c>
      <c r="BA164" s="83">
        <v>530134.96681129257</v>
      </c>
      <c r="BB164" s="83">
        <v>491670.85015917383</v>
      </c>
    </row>
    <row r="165" spans="1:54" x14ac:dyDescent="0.25">
      <c r="A165" s="80" t="s">
        <v>128</v>
      </c>
      <c r="B165" s="80" t="s">
        <v>101</v>
      </c>
      <c r="C165" s="83">
        <v>412684.97339440009</v>
      </c>
      <c r="D165" s="83">
        <v>445742.96779605676</v>
      </c>
      <c r="E165" s="83">
        <v>497107.67640895903</v>
      </c>
      <c r="F165" s="83">
        <v>444783.58896839642</v>
      </c>
      <c r="G165" s="83">
        <v>410525.46666017489</v>
      </c>
      <c r="H165" s="83">
        <v>409555.9754280718</v>
      </c>
      <c r="I165" s="83">
        <v>451498.65821640339</v>
      </c>
      <c r="J165" s="83">
        <v>415478.13226573099</v>
      </c>
      <c r="K165" s="83">
        <v>415281.34038989624</v>
      </c>
      <c r="L165" s="83">
        <v>434334.99927285116</v>
      </c>
      <c r="M165" s="83">
        <v>421459.73111514782</v>
      </c>
      <c r="N165" s="83">
        <v>414145.7613708399</v>
      </c>
      <c r="O165" s="83">
        <v>422576.27508314949</v>
      </c>
      <c r="P165" s="83">
        <v>403908.55928060354</v>
      </c>
      <c r="Q165" s="83">
        <v>372830.55290291458</v>
      </c>
      <c r="R165" s="83">
        <v>409647.39737219439</v>
      </c>
      <c r="S165" s="83">
        <v>397279.33473044366</v>
      </c>
      <c r="T165" s="83">
        <v>365034.00891924911</v>
      </c>
      <c r="U165" s="83">
        <v>395514.49650923559</v>
      </c>
      <c r="V165" s="83">
        <v>364546.43191911466</v>
      </c>
      <c r="W165" s="83">
        <v>391798.88121563423</v>
      </c>
      <c r="X165" s="83">
        <v>367406.88766355842</v>
      </c>
      <c r="Y165" s="83">
        <v>398560.40890017129</v>
      </c>
      <c r="Z165" s="83">
        <v>454085.35376799887</v>
      </c>
      <c r="AA165" s="83">
        <v>355703.15059669834</v>
      </c>
      <c r="AB165" s="83">
        <v>406821.40123500419</v>
      </c>
      <c r="AC165" s="83">
        <v>403643.16997899645</v>
      </c>
      <c r="AD165" s="83">
        <v>448557.010300669</v>
      </c>
      <c r="AE165" s="83">
        <v>438297.59417435399</v>
      </c>
      <c r="AF165" s="83">
        <v>455966.75897999643</v>
      </c>
      <c r="AG165" s="83">
        <v>498380.85710177361</v>
      </c>
      <c r="AH165" s="83">
        <v>459896.56522739481</v>
      </c>
      <c r="AI165" s="83">
        <v>434267.50349628844</v>
      </c>
      <c r="AJ165" s="83">
        <v>407745.28864484845</v>
      </c>
      <c r="AK165" s="83">
        <v>440010.48291589157</v>
      </c>
      <c r="AL165" s="83">
        <v>430677.31757053331</v>
      </c>
      <c r="AM165" s="83">
        <v>418272.30915173632</v>
      </c>
      <c r="AN165" s="83">
        <v>486394.86985970091</v>
      </c>
      <c r="AO165" s="83">
        <v>548389.60488305241</v>
      </c>
      <c r="AP165" s="83">
        <v>493700.75616176077</v>
      </c>
      <c r="AQ165" s="83">
        <v>459919.20912484836</v>
      </c>
      <c r="AR165" s="83">
        <v>468363.79908426444</v>
      </c>
      <c r="AS165" s="83">
        <v>465955.73443113157</v>
      </c>
      <c r="AT165" s="83">
        <v>477525.56372224964</v>
      </c>
      <c r="AU165" s="83">
        <v>538036.48131459265</v>
      </c>
      <c r="AV165" s="83">
        <v>519356.34916263883</v>
      </c>
      <c r="AW165" s="83">
        <v>537806.87620161229</v>
      </c>
      <c r="AX165" s="83">
        <v>536554.11359719094</v>
      </c>
      <c r="AY165" s="83">
        <v>546729.62466484762</v>
      </c>
      <c r="AZ165" s="83">
        <v>517241.18902391708</v>
      </c>
      <c r="BA165" s="83">
        <v>553717.24524754996</v>
      </c>
      <c r="BB165" s="83">
        <v>507945.75532891927</v>
      </c>
    </row>
    <row r="166" spans="1:54" x14ac:dyDescent="0.25">
      <c r="A166" s="80" t="s">
        <v>128</v>
      </c>
      <c r="B166" s="80" t="s">
        <v>102</v>
      </c>
      <c r="C166" s="83">
        <v>522162.32494969876</v>
      </c>
      <c r="D166" s="83">
        <v>532352.79619906575</v>
      </c>
      <c r="E166" s="83">
        <v>553361.65651011176</v>
      </c>
      <c r="F166" s="83">
        <v>495052.55220615334</v>
      </c>
      <c r="G166" s="83">
        <v>488241.37914554798</v>
      </c>
      <c r="H166" s="83">
        <v>498580.83452270267</v>
      </c>
      <c r="I166" s="83">
        <v>488723.05160078825</v>
      </c>
      <c r="J166" s="83">
        <v>475428.25481317274</v>
      </c>
      <c r="K166" s="83">
        <v>476437.41821419966</v>
      </c>
      <c r="L166" s="83">
        <v>470997.41702488967</v>
      </c>
      <c r="M166" s="83">
        <v>526802.03713273059</v>
      </c>
      <c r="N166" s="83">
        <v>487221.27917501598</v>
      </c>
      <c r="O166" s="83">
        <v>447373.16304727533</v>
      </c>
      <c r="P166" s="83">
        <v>435251.22742187034</v>
      </c>
      <c r="Q166" s="83">
        <v>485540.94446120044</v>
      </c>
      <c r="R166" s="83">
        <v>461985.0448784295</v>
      </c>
      <c r="S166" s="83">
        <v>444273.15141976922</v>
      </c>
      <c r="T166" s="83">
        <v>443248.62290895369</v>
      </c>
      <c r="U166" s="83">
        <v>456402.97299984418</v>
      </c>
      <c r="V166" s="83">
        <v>430087.57702173095</v>
      </c>
      <c r="W166" s="83">
        <v>431745.39650695695</v>
      </c>
      <c r="X166" s="83">
        <v>446084.36056549597</v>
      </c>
      <c r="Y166" s="83">
        <v>522792.41072240175</v>
      </c>
      <c r="Z166" s="83">
        <v>435478.90086566855</v>
      </c>
      <c r="AA166" s="83">
        <v>423693.96654389525</v>
      </c>
      <c r="AB166" s="83">
        <v>430565.92537425907</v>
      </c>
      <c r="AC166" s="83">
        <v>489153.64350206038</v>
      </c>
      <c r="AD166" s="83">
        <v>505532.21749822574</v>
      </c>
      <c r="AE166" s="83">
        <v>504347.57574798731</v>
      </c>
      <c r="AF166" s="83">
        <v>504106.91550561495</v>
      </c>
      <c r="AG166" s="83">
        <v>524230.61360368569</v>
      </c>
      <c r="AH166" s="83">
        <v>489839.88332929299</v>
      </c>
      <c r="AI166" s="83">
        <v>466829.35023235023</v>
      </c>
      <c r="AJ166" s="83">
        <v>471188.62612970744</v>
      </c>
      <c r="AK166" s="83">
        <v>464889.90315680753</v>
      </c>
      <c r="AL166" s="83">
        <v>493283.27077452576</v>
      </c>
      <c r="AM166" s="83">
        <v>462219.49407342565</v>
      </c>
      <c r="AN166" s="83">
        <v>465472.34347775683</v>
      </c>
      <c r="AO166" s="83">
        <v>451025.72160613764</v>
      </c>
      <c r="AP166" s="83">
        <v>485762.80771638622</v>
      </c>
      <c r="AQ166" s="83">
        <v>456935.04299718508</v>
      </c>
      <c r="AR166" s="83">
        <v>470552.56930644118</v>
      </c>
      <c r="AS166" s="83">
        <v>511000.17605917697</v>
      </c>
      <c r="AT166" s="83">
        <v>502144.26145813224</v>
      </c>
      <c r="AU166" s="83">
        <v>452777.5245517171</v>
      </c>
      <c r="AV166" s="83">
        <v>462225.34917103185</v>
      </c>
      <c r="AW166" s="83">
        <v>519399.46083207848</v>
      </c>
      <c r="AX166" s="83">
        <v>454097.35254769109</v>
      </c>
      <c r="AY166" s="83">
        <v>523282.27395816572</v>
      </c>
      <c r="AZ166" s="83">
        <v>444560.29323883459</v>
      </c>
      <c r="BA166" s="83">
        <v>459485.90646302857</v>
      </c>
      <c r="BB166" s="83">
        <v>458268.6733030852</v>
      </c>
    </row>
    <row r="167" spans="1:54" x14ac:dyDescent="0.25">
      <c r="A167" s="80" t="s">
        <v>128</v>
      </c>
      <c r="B167" s="80" t="s">
        <v>47</v>
      </c>
      <c r="C167" s="84">
        <v>2.8816402373776651</v>
      </c>
      <c r="D167" s="84">
        <v>2.996966766847986</v>
      </c>
      <c r="E167" s="84">
        <v>2.9380876819462181</v>
      </c>
      <c r="F167" s="84">
        <v>3.0348655492751488</v>
      </c>
      <c r="G167" s="84">
        <v>2.8931105850480034</v>
      </c>
      <c r="H167" s="84">
        <v>3.0230538627085366</v>
      </c>
      <c r="I167" s="84">
        <v>2.869362384335254</v>
      </c>
      <c r="J167" s="84">
        <v>3.026387523477216</v>
      </c>
      <c r="K167" s="84">
        <v>2.8573809037662814</v>
      </c>
      <c r="L167" s="84">
        <v>2.9812239813455292</v>
      </c>
      <c r="M167" s="84">
        <v>2.9892402531952751</v>
      </c>
      <c r="N167" s="84">
        <v>2.9022146827349742</v>
      </c>
      <c r="O167" s="84">
        <v>3.0398285398806402</v>
      </c>
      <c r="P167" s="84">
        <v>3.0172166108433855</v>
      </c>
      <c r="Q167" s="84">
        <v>2.8650204511192823</v>
      </c>
      <c r="R167" s="84">
        <v>2.8572496344850911</v>
      </c>
      <c r="S167" s="84">
        <v>3.0211478637110303</v>
      </c>
      <c r="T167" s="84">
        <v>3.0075248539207142</v>
      </c>
      <c r="U167" s="84">
        <v>3.0127009327494885</v>
      </c>
      <c r="V167" s="84">
        <v>2.8282855109640845</v>
      </c>
      <c r="W167" s="84">
        <v>2.9950558728741492</v>
      </c>
      <c r="X167" s="84">
        <v>2.9843692609959307</v>
      </c>
      <c r="Y167" s="84">
        <v>3.0154927971379797</v>
      </c>
      <c r="Z167" s="84">
        <v>3.0565434498799249</v>
      </c>
      <c r="AA167" s="84">
        <v>2.8137605561354389</v>
      </c>
      <c r="AB167" s="84">
        <v>2.9945548255109879</v>
      </c>
      <c r="AC167" s="84">
        <v>3.006626441403967</v>
      </c>
      <c r="AD167" s="84">
        <v>3.0313683019681732</v>
      </c>
      <c r="AE167" s="84">
        <v>3.0743476848053226</v>
      </c>
      <c r="AF167" s="84">
        <v>3.0425426912127236</v>
      </c>
      <c r="AG167" s="84">
        <v>3.0422088767790663</v>
      </c>
      <c r="AH167" s="84">
        <v>3.0430642054533057</v>
      </c>
      <c r="AI167" s="84">
        <v>3.0380279710632245</v>
      </c>
      <c r="AJ167" s="84">
        <v>3.0465605905530526</v>
      </c>
      <c r="AK167" s="84">
        <v>3.0514748931622173</v>
      </c>
      <c r="AL167" s="84">
        <v>3.0358115889101471</v>
      </c>
      <c r="AM167" s="84">
        <v>3.029449582156861</v>
      </c>
      <c r="AN167" s="84">
        <v>2.9120814638282018</v>
      </c>
      <c r="AO167" s="84">
        <v>3.0466901359712701</v>
      </c>
      <c r="AP167" s="84">
        <v>2.8968169887752473</v>
      </c>
      <c r="AQ167" s="84">
        <v>3.0727793301794248</v>
      </c>
      <c r="AR167" s="84">
        <v>3.0677902807651916</v>
      </c>
      <c r="AS167" s="84">
        <v>3.0563505681810956</v>
      </c>
      <c r="AT167" s="84">
        <v>3.1072279362876656</v>
      </c>
      <c r="AU167" s="84">
        <v>3.0995692248050561</v>
      </c>
      <c r="AV167" s="84">
        <v>3.070839756818164</v>
      </c>
      <c r="AW167" s="84">
        <v>2.9859166715505898</v>
      </c>
      <c r="AX167" s="84">
        <v>3.1185992946800729</v>
      </c>
      <c r="AY167" s="84">
        <v>3.002183610172926</v>
      </c>
      <c r="AZ167" s="84">
        <v>3.1974320612833798</v>
      </c>
      <c r="BA167" s="84">
        <v>3.1999109828571952</v>
      </c>
      <c r="BB167" s="84">
        <v>3.0385992819878629</v>
      </c>
    </row>
    <row r="168" spans="1:54" x14ac:dyDescent="0.25">
      <c r="A168" s="80" t="s">
        <v>128</v>
      </c>
      <c r="B168" s="80" t="s">
        <v>50</v>
      </c>
      <c r="C168" s="84">
        <v>5.5095593489016403</v>
      </c>
      <c r="D168" s="84">
        <v>5.7202863636028445</v>
      </c>
      <c r="E168" s="84">
        <v>5.5716040039958452</v>
      </c>
      <c r="F168" s="84">
        <v>5.7655141566553407</v>
      </c>
      <c r="G168" s="84">
        <v>5.5662476071984743</v>
      </c>
      <c r="H168" s="84">
        <v>5.7938120924407706</v>
      </c>
      <c r="I168" s="84">
        <v>5.4873474364373376</v>
      </c>
      <c r="J168" s="84">
        <v>5.9105792466030493</v>
      </c>
      <c r="K168" s="84">
        <v>5.567178793394385</v>
      </c>
      <c r="L168" s="84">
        <v>5.8248167643225264</v>
      </c>
      <c r="M168" s="84">
        <v>5.8278469374833026</v>
      </c>
      <c r="N168" s="84">
        <v>5.6367576033483049</v>
      </c>
      <c r="O168" s="84">
        <v>5.9094396175206718</v>
      </c>
      <c r="P168" s="84">
        <v>5.9002564703935798</v>
      </c>
      <c r="Q168" s="84">
        <v>5.6231995021171928</v>
      </c>
      <c r="R168" s="84">
        <v>5.5977210625053502</v>
      </c>
      <c r="S168" s="84">
        <v>5.9079119213387052</v>
      </c>
      <c r="T168" s="84">
        <v>5.8825514902388312</v>
      </c>
      <c r="U168" s="84">
        <v>5.8929281695629738</v>
      </c>
      <c r="V168" s="84">
        <v>5.5377385279323228</v>
      </c>
      <c r="W168" s="84">
        <v>5.8684134839237645</v>
      </c>
      <c r="X168" s="84">
        <v>5.8476687523432629</v>
      </c>
      <c r="Y168" s="84">
        <v>5.9128571930004883</v>
      </c>
      <c r="Z168" s="84">
        <v>5.9427190891030888</v>
      </c>
      <c r="AA168" s="84">
        <v>5.5277047102926176</v>
      </c>
      <c r="AB168" s="84">
        <v>5.8589519575776352</v>
      </c>
      <c r="AC168" s="84">
        <v>5.8848510662714331</v>
      </c>
      <c r="AD168" s="84">
        <v>5.9119831126625462</v>
      </c>
      <c r="AE168" s="84">
        <v>6.0448314041570423</v>
      </c>
      <c r="AF168" s="84">
        <v>5.9856184610489809</v>
      </c>
      <c r="AG168" s="84">
        <v>5.9618369786263727</v>
      </c>
      <c r="AH168" s="84">
        <v>5.9773155706312346</v>
      </c>
      <c r="AI168" s="84">
        <v>5.9656872635555231</v>
      </c>
      <c r="AJ168" s="84">
        <v>5.9481603064240387</v>
      </c>
      <c r="AK168" s="84">
        <v>5.971341648668556</v>
      </c>
      <c r="AL168" s="84">
        <v>5.9595367922598488</v>
      </c>
      <c r="AM168" s="84">
        <v>5.9440684917986477</v>
      </c>
      <c r="AN168" s="84">
        <v>5.7376019472285424</v>
      </c>
      <c r="AO168" s="84">
        <v>5.9699612237740487</v>
      </c>
      <c r="AP168" s="84">
        <v>5.6752944182148584</v>
      </c>
      <c r="AQ168" s="84">
        <v>6.02444269152135</v>
      </c>
      <c r="AR168" s="84">
        <v>6.0055408320107411</v>
      </c>
      <c r="AS168" s="84">
        <v>6.030379606533339</v>
      </c>
      <c r="AT168" s="84">
        <v>6.0852933351284904</v>
      </c>
      <c r="AU168" s="84">
        <v>6.078566515684237</v>
      </c>
      <c r="AV168" s="84">
        <v>6.0245829340186701</v>
      </c>
      <c r="AW168" s="84">
        <v>5.8442341074209176</v>
      </c>
      <c r="AX168" s="84">
        <v>6.103262761039332</v>
      </c>
      <c r="AY168" s="84">
        <v>5.8946927877468767</v>
      </c>
      <c r="AZ168" s="84">
        <v>6.2504941616128784</v>
      </c>
      <c r="BA168" s="84">
        <v>6.233952262375265</v>
      </c>
      <c r="BB168" s="84">
        <v>5.9368613254130791</v>
      </c>
    </row>
    <row r="169" spans="1:54" x14ac:dyDescent="0.25">
      <c r="A169" s="80" t="s">
        <v>128</v>
      </c>
      <c r="B169" s="80" t="s">
        <v>406</v>
      </c>
      <c r="C169" s="85">
        <v>79.638701245777526</v>
      </c>
      <c r="D169" s="85">
        <v>79.554512589280733</v>
      </c>
      <c r="E169" s="85">
        <v>79.98961774229528</v>
      </c>
      <c r="F169" s="85">
        <v>79.829030368303322</v>
      </c>
      <c r="G169" s="85">
        <v>79.357902096082753</v>
      </c>
      <c r="H169" s="85">
        <v>79.609934653633388</v>
      </c>
      <c r="I169" s="85">
        <v>79.463106167054363</v>
      </c>
      <c r="J169" s="85">
        <v>79.212657434393023</v>
      </c>
      <c r="K169" s="85">
        <v>79.06131982248705</v>
      </c>
      <c r="L169" s="85">
        <v>79.155725784708466</v>
      </c>
      <c r="M169" s="85">
        <v>79.263097515716296</v>
      </c>
      <c r="N169" s="85">
        <v>79.422187330507995</v>
      </c>
      <c r="O169" s="85">
        <v>79.363845158832902</v>
      </c>
      <c r="P169" s="85">
        <v>79.102711295395963</v>
      </c>
      <c r="Q169" s="85">
        <v>79.09474913877871</v>
      </c>
      <c r="R169" s="85">
        <v>79.102928353671444</v>
      </c>
      <c r="S169" s="85">
        <v>79.058085948177975</v>
      </c>
      <c r="T169" s="85">
        <v>78.656826852212021</v>
      </c>
      <c r="U169" s="85">
        <v>78.474510933069212</v>
      </c>
      <c r="V169" s="85">
        <v>78.094504001806754</v>
      </c>
      <c r="W169" s="85">
        <v>78.76701277406778</v>
      </c>
      <c r="X169" s="85">
        <v>79.010101043875025</v>
      </c>
      <c r="Y169" s="85">
        <v>79.665064360461145</v>
      </c>
      <c r="Z169" s="85">
        <v>79.332932291418047</v>
      </c>
      <c r="AA169" s="85">
        <v>78.086003805914956</v>
      </c>
      <c r="AB169" s="85">
        <v>77.89589879317306</v>
      </c>
      <c r="AC169" s="85">
        <v>77.62068067737242</v>
      </c>
      <c r="AD169" s="85">
        <v>77.735979535278602</v>
      </c>
      <c r="AE169" s="85">
        <v>79.236098923063622</v>
      </c>
      <c r="AF169" s="85">
        <v>79.197408154337879</v>
      </c>
      <c r="AG169" s="85">
        <v>78.351975841036889</v>
      </c>
      <c r="AH169" s="85">
        <v>79.681577257709961</v>
      </c>
      <c r="AI169" s="85">
        <v>79.754371450699466</v>
      </c>
      <c r="AJ169" s="85">
        <v>78.448888421684245</v>
      </c>
      <c r="AK169" s="85">
        <v>78.416311909279301</v>
      </c>
      <c r="AL169" s="85">
        <v>78.237896097487365</v>
      </c>
      <c r="AM169" s="85">
        <v>78.942139942339537</v>
      </c>
      <c r="AN169" s="85">
        <v>78.648422756422335</v>
      </c>
      <c r="AO169" s="85">
        <v>78.706541096104061</v>
      </c>
      <c r="AP169" s="85">
        <v>78.912484340765005</v>
      </c>
      <c r="AQ169" s="85">
        <v>78.593327082764588</v>
      </c>
      <c r="AR169" s="85">
        <v>78.741893572896302</v>
      </c>
      <c r="AS169" s="85">
        <v>78.468958831723612</v>
      </c>
      <c r="AT169" s="85">
        <v>78.239246115142308</v>
      </c>
      <c r="AU169" s="85">
        <v>79.085883277935665</v>
      </c>
      <c r="AV169" s="85">
        <v>78.803709710543018</v>
      </c>
      <c r="AW169" s="85">
        <v>78.931671605303904</v>
      </c>
      <c r="AX169" s="85">
        <v>78.536641319830267</v>
      </c>
      <c r="AY169" s="85">
        <v>78.725470741122436</v>
      </c>
      <c r="AZ169" s="85">
        <v>79.203891221933958</v>
      </c>
      <c r="BA169" s="85">
        <v>78.906775663025257</v>
      </c>
      <c r="BB169" s="85">
        <v>79.013896984716339</v>
      </c>
    </row>
    <row r="170" spans="1:54" x14ac:dyDescent="0.25">
      <c r="A170" s="80" t="s">
        <v>128</v>
      </c>
      <c r="B170" s="80" t="s">
        <v>269</v>
      </c>
      <c r="C170" s="86">
        <v>2.7804884967051584</v>
      </c>
      <c r="D170" s="86">
        <v>2.8027118691346158</v>
      </c>
      <c r="E170" s="86">
        <v>2.808600459200818</v>
      </c>
      <c r="F170" s="86">
        <v>2.8322858796926869</v>
      </c>
      <c r="G170" s="86">
        <v>2.7978225046845329</v>
      </c>
      <c r="H170" s="86">
        <v>2.7913289672686274</v>
      </c>
      <c r="I170" s="86">
        <v>2.8372774275957875</v>
      </c>
      <c r="J170" s="86">
        <v>2.8016011807311507</v>
      </c>
      <c r="K170" s="86">
        <v>2.7865989758589182</v>
      </c>
      <c r="L170" s="86">
        <v>2.7836212518447234</v>
      </c>
      <c r="M170" s="86">
        <v>2.7810612137147839</v>
      </c>
      <c r="N170" s="86">
        <v>2.8364581986095234</v>
      </c>
      <c r="O170" s="86">
        <v>2.8329445497997052</v>
      </c>
      <c r="P170" s="86">
        <v>2.8160406000257319</v>
      </c>
      <c r="Q170" s="86">
        <v>2.7873145561737269</v>
      </c>
      <c r="R170" s="86">
        <v>2.7777752261081559</v>
      </c>
      <c r="S170" s="86">
        <v>2.7788624475860808</v>
      </c>
      <c r="T170" s="86">
        <v>2.7933769904826784</v>
      </c>
      <c r="U170" s="86">
        <v>2.7319514695375995</v>
      </c>
      <c r="V170" s="86">
        <v>2.721928119449732</v>
      </c>
      <c r="W170" s="86">
        <v>2.7485608546121827</v>
      </c>
      <c r="X170" s="86">
        <v>2.7471051484899864</v>
      </c>
      <c r="Y170" s="86">
        <v>2.7665183237034578</v>
      </c>
      <c r="Z170" s="86">
        <v>2.7577461864007509</v>
      </c>
      <c r="AA170" s="86">
        <v>2.7213061608185414</v>
      </c>
      <c r="AB170" s="86">
        <v>2.6761846277441372</v>
      </c>
      <c r="AC170" s="86">
        <v>2.7190060672225451</v>
      </c>
      <c r="AD170" s="86">
        <v>2.7823655081540628</v>
      </c>
      <c r="AE170" s="86">
        <v>2.8009166593632671</v>
      </c>
      <c r="AF170" s="86">
        <v>2.7832450346272584</v>
      </c>
      <c r="AG170" s="86">
        <v>2.7614034591202934</v>
      </c>
      <c r="AH170" s="86">
        <v>2.8376059080417186</v>
      </c>
      <c r="AI170" s="86">
        <v>2.8308858173248352</v>
      </c>
      <c r="AJ170" s="86">
        <v>2.7349347605372762</v>
      </c>
      <c r="AK170" s="86">
        <v>2.7302929477994549</v>
      </c>
      <c r="AL170" s="86">
        <v>2.7495725818186814</v>
      </c>
      <c r="AM170" s="86">
        <v>2.7114298036258782</v>
      </c>
      <c r="AN170" s="86">
        <v>2.7224572162148011</v>
      </c>
      <c r="AO170" s="86">
        <v>2.7265509614798664</v>
      </c>
      <c r="AP170" s="86">
        <v>2.7214043171008431</v>
      </c>
      <c r="AQ170" s="86">
        <v>2.7243310379797916</v>
      </c>
      <c r="AR170" s="86">
        <v>2.6869770525992944</v>
      </c>
      <c r="AS170" s="86">
        <v>2.6827065907712955</v>
      </c>
      <c r="AT170" s="86">
        <v>2.7209720455144786</v>
      </c>
      <c r="AU170" s="86">
        <v>2.7204166804817258</v>
      </c>
      <c r="AV170" s="86">
        <v>2.6993284793916548</v>
      </c>
      <c r="AW170" s="86">
        <v>2.7355270385405746</v>
      </c>
      <c r="AX170" s="86">
        <v>2.6897974250494201</v>
      </c>
      <c r="AY170" s="86">
        <v>2.6906810956579506</v>
      </c>
      <c r="AZ170" s="86">
        <v>2.7286528213676569</v>
      </c>
      <c r="BA170" s="86">
        <v>2.6923304774777046</v>
      </c>
      <c r="BB170" s="86">
        <v>2.7225169120741652</v>
      </c>
    </row>
    <row r="171" spans="1:54" x14ac:dyDescent="0.25">
      <c r="A171" s="80" t="s">
        <v>129</v>
      </c>
      <c r="B171" s="80" t="s">
        <v>1</v>
      </c>
      <c r="C171" s="81">
        <v>952323.19977494644</v>
      </c>
      <c r="D171" s="81">
        <v>893026.54151306523</v>
      </c>
      <c r="E171" s="81">
        <v>884658.82525011222</v>
      </c>
      <c r="F171" s="81">
        <v>864431.28851629084</v>
      </c>
      <c r="G171" s="81">
        <v>865928.82727502857</v>
      </c>
      <c r="H171" s="81">
        <v>860005.9877849936</v>
      </c>
      <c r="I171" s="81">
        <v>868410.17707378743</v>
      </c>
      <c r="J171" s="81">
        <v>900723.84077659133</v>
      </c>
      <c r="K171" s="81">
        <v>903457.60564316716</v>
      </c>
      <c r="L171" s="81">
        <v>919035.3428148902</v>
      </c>
      <c r="M171" s="81">
        <v>916014.47440827847</v>
      </c>
      <c r="N171" s="81">
        <v>922184.92780830385</v>
      </c>
      <c r="O171" s="81">
        <v>907836.7719954598</v>
      </c>
      <c r="P171" s="81">
        <v>959835.52961806313</v>
      </c>
      <c r="Q171" s="81">
        <v>1000130.8069280147</v>
      </c>
      <c r="R171" s="81">
        <v>1036590.1778999198</v>
      </c>
      <c r="S171" s="81">
        <v>1007689.5013078105</v>
      </c>
      <c r="T171" s="81">
        <v>976117.14004253503</v>
      </c>
      <c r="U171" s="81">
        <v>995139.07296613615</v>
      </c>
      <c r="V171" s="81">
        <v>897795.58108179807</v>
      </c>
      <c r="W171" s="81">
        <v>936025.17733939574</v>
      </c>
      <c r="X171" s="81">
        <v>946854.25765796867</v>
      </c>
      <c r="Y171" s="81">
        <v>1129782.0487019641</v>
      </c>
      <c r="Z171" s="81">
        <v>1078230.583206522</v>
      </c>
      <c r="AA171" s="81">
        <v>991464.37825002079</v>
      </c>
      <c r="AB171" s="81">
        <v>1013517.4621829736</v>
      </c>
      <c r="AC171" s="81">
        <v>1069752.0472594188</v>
      </c>
      <c r="AD171" s="81">
        <v>1354853.2104654347</v>
      </c>
      <c r="AE171" s="81">
        <v>1262567.3186808021</v>
      </c>
      <c r="AF171" s="81">
        <v>1279953.0253492214</v>
      </c>
      <c r="AG171" s="81">
        <v>1278053.2072808028</v>
      </c>
      <c r="AH171" s="81">
        <v>1214642.1912546027</v>
      </c>
      <c r="AI171" s="81">
        <v>1256134.1754118598</v>
      </c>
      <c r="AJ171" s="81">
        <v>1199863.7044300258</v>
      </c>
      <c r="AK171" s="81">
        <v>1173612.9537704289</v>
      </c>
      <c r="AL171" s="81">
        <v>1120112.3111461676</v>
      </c>
      <c r="AM171" s="81">
        <v>1150630.6882795906</v>
      </c>
      <c r="AN171" s="81">
        <v>1103217.9036087883</v>
      </c>
      <c r="AO171" s="81">
        <v>1130529.5969686985</v>
      </c>
      <c r="AP171" s="81">
        <v>1058539.5643929874</v>
      </c>
      <c r="AQ171" s="81">
        <v>1074142.7528921163</v>
      </c>
      <c r="AR171" s="81">
        <v>1072985.8026447999</v>
      </c>
      <c r="AS171" s="81">
        <v>1035507.9568001962</v>
      </c>
      <c r="AT171" s="81">
        <v>1037952.8676388061</v>
      </c>
      <c r="AU171" s="81">
        <v>983994.06748589512</v>
      </c>
      <c r="AV171" s="81">
        <v>1003311.5791371262</v>
      </c>
      <c r="AW171" s="81">
        <v>1002088.11297549</v>
      </c>
      <c r="AX171" s="81">
        <v>953736.49651765346</v>
      </c>
      <c r="AY171" s="81">
        <v>930829.58434366342</v>
      </c>
      <c r="AZ171" s="81">
        <v>902594.73679879669</v>
      </c>
      <c r="BA171" s="81">
        <v>909894.1253627229</v>
      </c>
      <c r="BB171" s="81">
        <v>880448.53536056762</v>
      </c>
    </row>
    <row r="172" spans="1:54" x14ac:dyDescent="0.25">
      <c r="A172" s="80" t="s">
        <v>129</v>
      </c>
      <c r="B172" s="80" t="s">
        <v>40</v>
      </c>
      <c r="C172" s="81">
        <v>951563.4650705636</v>
      </c>
      <c r="D172" s="81">
        <v>902292.32877373602</v>
      </c>
      <c r="E172" s="81">
        <v>938034.84918235661</v>
      </c>
      <c r="F172" s="81">
        <v>923330.9718518412</v>
      </c>
      <c r="G172" s="81">
        <v>920171.63957228418</v>
      </c>
      <c r="H172" s="81">
        <v>906478.94353745342</v>
      </c>
      <c r="I172" s="81">
        <v>919701.55208817124</v>
      </c>
      <c r="J172" s="81">
        <v>905763.40164152638</v>
      </c>
      <c r="K172" s="81">
        <v>907535.9495921171</v>
      </c>
      <c r="L172" s="81">
        <v>931453.0480273891</v>
      </c>
      <c r="M172" s="81">
        <v>922339.13002780767</v>
      </c>
      <c r="N172" s="81">
        <v>941413.13783660752</v>
      </c>
      <c r="O172" s="81">
        <v>984962.76990644599</v>
      </c>
      <c r="P172" s="81">
        <v>1002634.8098894954</v>
      </c>
      <c r="Q172" s="81">
        <v>997738.75727248972</v>
      </c>
      <c r="R172" s="81">
        <v>1032727.5751399797</v>
      </c>
      <c r="S172" s="81">
        <v>1047597.3834827185</v>
      </c>
      <c r="T172" s="81">
        <v>1058637.9071168243</v>
      </c>
      <c r="U172" s="81">
        <v>1065785.7453815185</v>
      </c>
      <c r="V172" s="81">
        <v>1085874.1611160738</v>
      </c>
      <c r="W172" s="81">
        <v>1103286.0318426723</v>
      </c>
      <c r="X172" s="81">
        <v>1135865.9396025143</v>
      </c>
      <c r="Y172" s="81">
        <v>1292314.8542994638</v>
      </c>
      <c r="Z172" s="81">
        <v>1201455.4753033698</v>
      </c>
      <c r="AA172" s="81">
        <v>1091512.6848032332</v>
      </c>
      <c r="AB172" s="81">
        <v>1121133.4341452571</v>
      </c>
      <c r="AC172" s="81">
        <v>1230955.2960223651</v>
      </c>
      <c r="AD172" s="81">
        <v>1379163.4563371206</v>
      </c>
      <c r="AE172" s="81">
        <v>1346230.724601638</v>
      </c>
      <c r="AF172" s="81">
        <v>1305289.5677965521</v>
      </c>
      <c r="AG172" s="81">
        <v>1297208.8736808733</v>
      </c>
      <c r="AH172" s="81">
        <v>1276984.0871006097</v>
      </c>
      <c r="AI172" s="81">
        <v>1286400.1412505636</v>
      </c>
      <c r="AJ172" s="81">
        <v>1241899.9857521616</v>
      </c>
      <c r="AK172" s="81">
        <v>1272634.7175993561</v>
      </c>
      <c r="AL172" s="81">
        <v>1205457.696825</v>
      </c>
      <c r="AM172" s="81">
        <v>1184606.220484219</v>
      </c>
      <c r="AN172" s="81">
        <v>1188897.2057204938</v>
      </c>
      <c r="AO172" s="81">
        <v>1157511.3506282901</v>
      </c>
      <c r="AP172" s="81">
        <v>1113265.4917402244</v>
      </c>
      <c r="AQ172" s="81">
        <v>1101692.6654595481</v>
      </c>
      <c r="AR172" s="81">
        <v>1117096.6569912876</v>
      </c>
      <c r="AS172" s="81">
        <v>1059092.6949221697</v>
      </c>
      <c r="AT172" s="81">
        <v>1099757.4555971306</v>
      </c>
      <c r="AU172" s="81">
        <v>1102402.8994194146</v>
      </c>
      <c r="AV172" s="81">
        <v>1069901.7730577742</v>
      </c>
      <c r="AW172" s="81">
        <v>1075412.0883795754</v>
      </c>
      <c r="AX172" s="81">
        <v>1044760.8480270719</v>
      </c>
      <c r="AY172" s="81">
        <v>1001071.0724632847</v>
      </c>
      <c r="AZ172" s="81">
        <v>970071.19185936556</v>
      </c>
      <c r="BA172" s="81">
        <v>983322.04279406043</v>
      </c>
      <c r="BB172" s="81">
        <v>944827.49912651686</v>
      </c>
    </row>
    <row r="173" spans="1:54" x14ac:dyDescent="0.25">
      <c r="A173" s="80" t="s">
        <v>129</v>
      </c>
      <c r="B173" s="80" t="s">
        <v>95</v>
      </c>
      <c r="C173" s="81">
        <v>627649.02525211929</v>
      </c>
      <c r="D173" s="81">
        <v>594759.21216778283</v>
      </c>
      <c r="E173" s="81">
        <v>590319.74417387485</v>
      </c>
      <c r="F173" s="81">
        <v>596843.29653691291</v>
      </c>
      <c r="G173" s="81">
        <v>591910.36226610304</v>
      </c>
      <c r="H173" s="81">
        <v>587628.57255313988</v>
      </c>
      <c r="I173" s="81">
        <v>592201.0394284809</v>
      </c>
      <c r="J173" s="81">
        <v>605361.79511793016</v>
      </c>
      <c r="K173" s="81">
        <v>629157.64849480393</v>
      </c>
      <c r="L173" s="81">
        <v>625886.42922136304</v>
      </c>
      <c r="M173" s="81">
        <v>644312.26589267375</v>
      </c>
      <c r="N173" s="81">
        <v>669111.66002005106</v>
      </c>
      <c r="O173" s="81">
        <v>670371.97125001193</v>
      </c>
      <c r="P173" s="81">
        <v>681011.88715449814</v>
      </c>
      <c r="Q173" s="81">
        <v>692595.25509917259</v>
      </c>
      <c r="R173" s="81">
        <v>735411.70531594753</v>
      </c>
      <c r="S173" s="81">
        <v>726074.62358575349</v>
      </c>
      <c r="T173" s="81">
        <v>753015.26648820762</v>
      </c>
      <c r="U173" s="81">
        <v>755100.12964182859</v>
      </c>
      <c r="V173" s="81">
        <v>778911.0283480275</v>
      </c>
      <c r="W173" s="81">
        <v>803969.25526654127</v>
      </c>
      <c r="X173" s="81">
        <v>844904.32509465935</v>
      </c>
      <c r="Y173" s="81">
        <v>956244.62692706229</v>
      </c>
      <c r="Z173" s="81">
        <v>981621.06999001268</v>
      </c>
      <c r="AA173" s="81">
        <v>808191.57900498388</v>
      </c>
      <c r="AB173" s="81">
        <v>795834.49026674032</v>
      </c>
      <c r="AC173" s="81">
        <v>954280.32510180236</v>
      </c>
      <c r="AD173" s="81">
        <v>964415.78182460321</v>
      </c>
      <c r="AE173" s="81">
        <v>1008632.4295957577</v>
      </c>
      <c r="AF173" s="81">
        <v>988707.75296197226</v>
      </c>
      <c r="AG173" s="81">
        <v>979875.31087248202</v>
      </c>
      <c r="AH173" s="81">
        <v>948660.76519104955</v>
      </c>
      <c r="AI173" s="81">
        <v>925231.32031996455</v>
      </c>
      <c r="AJ173" s="81">
        <v>918945.82776449039</v>
      </c>
      <c r="AK173" s="81">
        <v>984244.85295680759</v>
      </c>
      <c r="AL173" s="81">
        <v>938740.89166174305</v>
      </c>
      <c r="AM173" s="81">
        <v>929844.32450513716</v>
      </c>
      <c r="AN173" s="81">
        <v>946947.82389279257</v>
      </c>
      <c r="AO173" s="81">
        <v>1129402.0273152278</v>
      </c>
      <c r="AP173" s="81">
        <v>1000952.8572427726</v>
      </c>
      <c r="AQ173" s="81">
        <v>913367.64968060295</v>
      </c>
      <c r="AR173" s="81">
        <v>984083.11906757648</v>
      </c>
      <c r="AS173" s="81">
        <v>981824.15424840956</v>
      </c>
      <c r="AT173" s="81">
        <v>998843.07215093006</v>
      </c>
      <c r="AU173" s="81">
        <v>1017426.225101676</v>
      </c>
      <c r="AV173" s="81">
        <v>1014943.4746546161</v>
      </c>
      <c r="AW173" s="81">
        <v>1062929.7538079666</v>
      </c>
      <c r="AX173" s="81">
        <v>1022982.9593173552</v>
      </c>
      <c r="AY173" s="81">
        <v>1006364.2872538683</v>
      </c>
      <c r="AZ173" s="81">
        <v>969433.77207242965</v>
      </c>
      <c r="BA173" s="81">
        <v>937613.11832384462</v>
      </c>
      <c r="BB173" s="81">
        <v>943750.46227053588</v>
      </c>
    </row>
    <row r="174" spans="1:54" x14ac:dyDescent="0.25">
      <c r="A174" s="80" t="s">
        <v>129</v>
      </c>
      <c r="B174" s="80" t="s">
        <v>96</v>
      </c>
      <c r="C174" s="81">
        <v>552725.95520651573</v>
      </c>
      <c r="D174" s="81">
        <v>557879.43594321841</v>
      </c>
      <c r="E174" s="81">
        <v>525308.3723446083</v>
      </c>
      <c r="F174" s="81">
        <v>526473.2088808394</v>
      </c>
      <c r="G174" s="81">
        <v>540813.46547957545</v>
      </c>
      <c r="H174" s="81">
        <v>550970.79993765708</v>
      </c>
      <c r="I174" s="81">
        <v>547132.09641627548</v>
      </c>
      <c r="J174" s="81">
        <v>545592.55023186561</v>
      </c>
      <c r="K174" s="81">
        <v>554411.21327067073</v>
      </c>
      <c r="L174" s="81">
        <v>565806.56650261639</v>
      </c>
      <c r="M174" s="81">
        <v>568995.18066673283</v>
      </c>
      <c r="N174" s="81">
        <v>597664.38585797208</v>
      </c>
      <c r="O174" s="81">
        <v>605271.44380404952</v>
      </c>
      <c r="P174" s="81">
        <v>621590.83471874881</v>
      </c>
      <c r="Q174" s="81">
        <v>637119.33512324211</v>
      </c>
      <c r="R174" s="81">
        <v>664675.67426906701</v>
      </c>
      <c r="S174" s="81">
        <v>671274.28216992493</v>
      </c>
      <c r="T174" s="81">
        <v>687025.7156063735</v>
      </c>
      <c r="U174" s="81">
        <v>686629.89720533369</v>
      </c>
      <c r="V174" s="81">
        <v>691292.3682253873</v>
      </c>
      <c r="W174" s="81">
        <v>720622.80284657481</v>
      </c>
      <c r="X174" s="81">
        <v>824709.96593719092</v>
      </c>
      <c r="Y174" s="81">
        <v>885497.93790259643</v>
      </c>
      <c r="Z174" s="81">
        <v>714169.58394196944</v>
      </c>
      <c r="AA174" s="81">
        <v>723092.06254947779</v>
      </c>
      <c r="AB174" s="81">
        <v>689135.81351976248</v>
      </c>
      <c r="AC174" s="81">
        <v>862927.72417740698</v>
      </c>
      <c r="AD174" s="81">
        <v>836902.19414832827</v>
      </c>
      <c r="AE174" s="81">
        <v>884772.57836252567</v>
      </c>
      <c r="AF174" s="81">
        <v>873774.53758638143</v>
      </c>
      <c r="AG174" s="81">
        <v>888379.32793680427</v>
      </c>
      <c r="AH174" s="81">
        <v>818705.32850609545</v>
      </c>
      <c r="AI174" s="81">
        <v>827039.12782898778</v>
      </c>
      <c r="AJ174" s="81">
        <v>820102.61961595062</v>
      </c>
      <c r="AK174" s="81">
        <v>851392.85955840582</v>
      </c>
      <c r="AL174" s="81">
        <v>805830.90037156816</v>
      </c>
      <c r="AM174" s="81">
        <v>805303.60745365499</v>
      </c>
      <c r="AN174" s="81">
        <v>791227.82923666597</v>
      </c>
      <c r="AO174" s="81">
        <v>747072.80324360018</v>
      </c>
      <c r="AP174" s="81">
        <v>738768.56058216933</v>
      </c>
      <c r="AQ174" s="81">
        <v>761062.98882856849</v>
      </c>
      <c r="AR174" s="81">
        <v>776661.95428233501</v>
      </c>
      <c r="AS174" s="81">
        <v>724671.9119139635</v>
      </c>
      <c r="AT174" s="81">
        <v>730413.84162338974</v>
      </c>
      <c r="AU174" s="81">
        <v>653393.15266278863</v>
      </c>
      <c r="AV174" s="81">
        <v>686426.68254795554</v>
      </c>
      <c r="AW174" s="81">
        <v>697018.04421279428</v>
      </c>
      <c r="AX174" s="81">
        <v>675605.86660131335</v>
      </c>
      <c r="AY174" s="81">
        <v>647189.97730034706</v>
      </c>
      <c r="AZ174" s="81">
        <v>635032.05270973558</v>
      </c>
      <c r="BA174" s="81">
        <v>637624.84225560899</v>
      </c>
      <c r="BB174" s="81">
        <v>641709.59410139581</v>
      </c>
    </row>
    <row r="175" spans="1:54" x14ac:dyDescent="0.25">
      <c r="A175" s="80" t="s">
        <v>129</v>
      </c>
      <c r="B175" s="80" t="s">
        <v>10</v>
      </c>
      <c r="C175" s="83">
        <v>219653.90907492299</v>
      </c>
      <c r="D175" s="83">
        <v>202869.13085097395</v>
      </c>
      <c r="E175" s="83">
        <v>200818.38774637319</v>
      </c>
      <c r="F175" s="83">
        <v>196372.03444357545</v>
      </c>
      <c r="G175" s="83">
        <v>199078.24427764839</v>
      </c>
      <c r="H175" s="83">
        <v>195387.64445457581</v>
      </c>
      <c r="I175" s="83">
        <v>194984.26361496869</v>
      </c>
      <c r="J175" s="83">
        <v>204980.75595108807</v>
      </c>
      <c r="K175" s="83">
        <v>201599.63097270476</v>
      </c>
      <c r="L175" s="83">
        <v>204892.3769349067</v>
      </c>
      <c r="M175" s="83">
        <v>204388.96310732499</v>
      </c>
      <c r="N175" s="83">
        <v>205339.94225465314</v>
      </c>
      <c r="O175" s="83">
        <v>197807.86485359876</v>
      </c>
      <c r="P175" s="83">
        <v>211578.39135829278</v>
      </c>
      <c r="Q175" s="83">
        <v>221544.33149137173</v>
      </c>
      <c r="R175" s="83">
        <v>229636.59269849386</v>
      </c>
      <c r="S175" s="83">
        <v>217804.82415846075</v>
      </c>
      <c r="T175" s="83">
        <v>206471.1983681104</v>
      </c>
      <c r="U175" s="83">
        <v>210594.65696032191</v>
      </c>
      <c r="V175" s="83">
        <v>191464.11993309722</v>
      </c>
      <c r="W175" s="83">
        <v>196723.28321949052</v>
      </c>
      <c r="X175" s="83">
        <v>199252.73592808345</v>
      </c>
      <c r="Y175" s="83">
        <v>233899.75689472276</v>
      </c>
      <c r="Z175" s="83">
        <v>222809.46105123471</v>
      </c>
      <c r="AA175" s="83">
        <v>206166.14038148744</v>
      </c>
      <c r="AB175" s="83">
        <v>212510.39798963719</v>
      </c>
      <c r="AC175" s="83">
        <v>225113.54240714345</v>
      </c>
      <c r="AD175" s="83">
        <v>282504.2937854458</v>
      </c>
      <c r="AE175" s="83">
        <v>266185.8040165634</v>
      </c>
      <c r="AF175" s="83">
        <v>266815.37646357622</v>
      </c>
      <c r="AG175" s="83">
        <v>265718.36790950177</v>
      </c>
      <c r="AH175" s="83">
        <v>259043.00118978246</v>
      </c>
      <c r="AI175" s="83">
        <v>261032.53340619977</v>
      </c>
      <c r="AJ175" s="83">
        <v>246892.83345238422</v>
      </c>
      <c r="AK175" s="83">
        <v>240156.77899002034</v>
      </c>
      <c r="AL175" s="83">
        <v>230590.28891402952</v>
      </c>
      <c r="AM175" s="83">
        <v>239538.66152400564</v>
      </c>
      <c r="AN175" s="83">
        <v>228935.4256822482</v>
      </c>
      <c r="AO175" s="83">
        <v>234648.98113649373</v>
      </c>
      <c r="AP175" s="83">
        <v>221135.24974521686</v>
      </c>
      <c r="AQ175" s="83">
        <v>223413.01741852559</v>
      </c>
      <c r="AR175" s="83">
        <v>224417.91511411389</v>
      </c>
      <c r="AS175" s="83">
        <v>219908.4091650726</v>
      </c>
      <c r="AT175" s="83">
        <v>217090.47629864435</v>
      </c>
      <c r="AU175" s="83">
        <v>203946.02906524506</v>
      </c>
      <c r="AV175" s="83">
        <v>212975.19375221501</v>
      </c>
      <c r="AW175" s="83">
        <v>206201.98475798371</v>
      </c>
      <c r="AX175" s="83">
        <v>195200.16216445074</v>
      </c>
      <c r="AY175" s="83">
        <v>195356.04769783991</v>
      </c>
      <c r="AZ175" s="83">
        <v>184680.1198330347</v>
      </c>
      <c r="BA175" s="83">
        <v>189909.97566472986</v>
      </c>
      <c r="BB175" s="83">
        <v>179665.39319502498</v>
      </c>
    </row>
    <row r="176" spans="1:54" x14ac:dyDescent="0.25">
      <c r="A176" s="80" t="s">
        <v>129</v>
      </c>
      <c r="B176" s="80" t="s">
        <v>97</v>
      </c>
      <c r="C176" s="83">
        <v>215843.58886485707</v>
      </c>
      <c r="D176" s="83">
        <v>203683.42732135125</v>
      </c>
      <c r="E176" s="83">
        <v>216456.74798255553</v>
      </c>
      <c r="F176" s="83">
        <v>213256.47777167865</v>
      </c>
      <c r="G176" s="83">
        <v>210896.51813365932</v>
      </c>
      <c r="H176" s="83">
        <v>208496.27214177299</v>
      </c>
      <c r="I176" s="83">
        <v>214392.19900566657</v>
      </c>
      <c r="J176" s="83">
        <v>205873.947649554</v>
      </c>
      <c r="K176" s="83">
        <v>205585.10208713362</v>
      </c>
      <c r="L176" s="83">
        <v>215103.99092933469</v>
      </c>
      <c r="M176" s="83">
        <v>209238.65757375915</v>
      </c>
      <c r="N176" s="83">
        <v>214445.07044256205</v>
      </c>
      <c r="O176" s="83">
        <v>222192.15158284211</v>
      </c>
      <c r="P176" s="83">
        <v>226085.1263590632</v>
      </c>
      <c r="Q176" s="83">
        <v>225004.49543823511</v>
      </c>
      <c r="R176" s="83">
        <v>232770.63805047949</v>
      </c>
      <c r="S176" s="83">
        <v>240533.67028028291</v>
      </c>
      <c r="T176" s="83">
        <v>239309.51181177126</v>
      </c>
      <c r="U176" s="83">
        <v>239511.00332208877</v>
      </c>
      <c r="V176" s="83">
        <v>244693.68022637619</v>
      </c>
      <c r="W176" s="83">
        <v>248163.04822227001</v>
      </c>
      <c r="X176" s="83">
        <v>259808.55484998092</v>
      </c>
      <c r="Y176" s="83">
        <v>294488.1456740282</v>
      </c>
      <c r="Z176" s="83">
        <v>268543.85875277093</v>
      </c>
      <c r="AA176" s="83">
        <v>245075.46193618653</v>
      </c>
      <c r="AB176" s="83">
        <v>251094.8409159524</v>
      </c>
      <c r="AC176" s="83">
        <v>273956.6962540308</v>
      </c>
      <c r="AD176" s="83">
        <v>308684.98458208202</v>
      </c>
      <c r="AE176" s="83">
        <v>300662.48289812106</v>
      </c>
      <c r="AF176" s="83">
        <v>296123.00376007514</v>
      </c>
      <c r="AG176" s="83">
        <v>289407.76248181955</v>
      </c>
      <c r="AH176" s="83">
        <v>285008.14414452761</v>
      </c>
      <c r="AI176" s="83">
        <v>287011.6334500548</v>
      </c>
      <c r="AJ176" s="83">
        <v>278828.91086644086</v>
      </c>
      <c r="AK176" s="83">
        <v>284319.14451404777</v>
      </c>
      <c r="AL176" s="83">
        <v>275355.98891825753</v>
      </c>
      <c r="AM176" s="83">
        <v>266700.01188875036</v>
      </c>
      <c r="AN176" s="83">
        <v>267482.60340867826</v>
      </c>
      <c r="AO176" s="83">
        <v>264861.60711689136</v>
      </c>
      <c r="AP176" s="83">
        <v>250640.52748147308</v>
      </c>
      <c r="AQ176" s="83">
        <v>248797.44180440283</v>
      </c>
      <c r="AR176" s="83">
        <v>251724.40203622766</v>
      </c>
      <c r="AS176" s="83">
        <v>242104.53733560449</v>
      </c>
      <c r="AT176" s="83">
        <v>247615.798451963</v>
      </c>
      <c r="AU176" s="83">
        <v>249966.34233408477</v>
      </c>
      <c r="AV176" s="83">
        <v>245523.17299340307</v>
      </c>
      <c r="AW176" s="83">
        <v>241819.24078093501</v>
      </c>
      <c r="AX176" s="83">
        <v>240536.22056344265</v>
      </c>
      <c r="AY176" s="83">
        <v>226666.59029762173</v>
      </c>
      <c r="AZ176" s="83">
        <v>223588.86831971636</v>
      </c>
      <c r="BA176" s="83">
        <v>222736.70533866575</v>
      </c>
      <c r="BB176" s="83">
        <v>218511.44862498765</v>
      </c>
    </row>
    <row r="177" spans="1:54" x14ac:dyDescent="0.25">
      <c r="A177" s="80" t="s">
        <v>129</v>
      </c>
      <c r="B177" s="80" t="s">
        <v>98</v>
      </c>
      <c r="C177" s="83">
        <v>153886.83999916306</v>
      </c>
      <c r="D177" s="83">
        <v>145070.48776333701</v>
      </c>
      <c r="E177" s="83">
        <v>144542.60705829071</v>
      </c>
      <c r="F177" s="83">
        <v>147490.99733926452</v>
      </c>
      <c r="G177" s="83">
        <v>144021.2956875673</v>
      </c>
      <c r="H177" s="83">
        <v>145337.00148359014</v>
      </c>
      <c r="I177" s="83">
        <v>144511.70649856463</v>
      </c>
      <c r="J177" s="83">
        <v>147005.65867102647</v>
      </c>
      <c r="K177" s="83">
        <v>152798.14241758367</v>
      </c>
      <c r="L177" s="83">
        <v>151383.98741880697</v>
      </c>
      <c r="M177" s="83">
        <v>155485.51778760739</v>
      </c>
      <c r="N177" s="83">
        <v>164085.54594530707</v>
      </c>
      <c r="O177" s="83">
        <v>162148.84079403113</v>
      </c>
      <c r="P177" s="83">
        <v>165239.47301305365</v>
      </c>
      <c r="Q177" s="83">
        <v>166845.59801830235</v>
      </c>
      <c r="R177" s="83">
        <v>179948.96069729968</v>
      </c>
      <c r="S177" s="83">
        <v>174057.46042494755</v>
      </c>
      <c r="T177" s="83">
        <v>181884.04197052389</v>
      </c>
      <c r="U177" s="83">
        <v>179621.51471598161</v>
      </c>
      <c r="V177" s="83">
        <v>186001.85634871028</v>
      </c>
      <c r="W177" s="83">
        <v>191962.06125919067</v>
      </c>
      <c r="X177" s="83">
        <v>199094.6942431014</v>
      </c>
      <c r="Y177" s="83">
        <v>222110.71833809293</v>
      </c>
      <c r="Z177" s="83">
        <v>227189.14664673945</v>
      </c>
      <c r="AA177" s="83">
        <v>190713.72302792536</v>
      </c>
      <c r="AB177" s="83">
        <v>191111.27661357934</v>
      </c>
      <c r="AC177" s="83">
        <v>220655.16753679138</v>
      </c>
      <c r="AD177" s="83">
        <v>223870.197286788</v>
      </c>
      <c r="AE177" s="83">
        <v>231663.13082590315</v>
      </c>
      <c r="AF177" s="83">
        <v>228709.65522892599</v>
      </c>
      <c r="AG177" s="83">
        <v>233768.33339580829</v>
      </c>
      <c r="AH177" s="83">
        <v>220303.33055853233</v>
      </c>
      <c r="AI177" s="83">
        <v>214604.13293173831</v>
      </c>
      <c r="AJ177" s="83">
        <v>213720.16758987881</v>
      </c>
      <c r="AK177" s="83">
        <v>229357.69938248381</v>
      </c>
      <c r="AL177" s="83">
        <v>217076.2096954702</v>
      </c>
      <c r="AM177" s="83">
        <v>215034.4217659471</v>
      </c>
      <c r="AN177" s="83">
        <v>218294.95995035063</v>
      </c>
      <c r="AO177" s="83">
        <v>259102.79861854858</v>
      </c>
      <c r="AP177" s="83">
        <v>225657.6313667128</v>
      </c>
      <c r="AQ177" s="83">
        <v>205709.69015165028</v>
      </c>
      <c r="AR177" s="83">
        <v>221303.69432696811</v>
      </c>
      <c r="AS177" s="83">
        <v>218976.11599014961</v>
      </c>
      <c r="AT177" s="83">
        <v>227637.17346998438</v>
      </c>
      <c r="AU177" s="83">
        <v>226991.89383304326</v>
      </c>
      <c r="AV177" s="83">
        <v>229386.01353892055</v>
      </c>
      <c r="AW177" s="83">
        <v>237322.24014315777</v>
      </c>
      <c r="AX177" s="83">
        <v>229973.51716787339</v>
      </c>
      <c r="AY177" s="83">
        <v>225407.96016663162</v>
      </c>
      <c r="AZ177" s="83">
        <v>223990.98250606604</v>
      </c>
      <c r="BA177" s="83">
        <v>209691.45884350984</v>
      </c>
      <c r="BB177" s="83">
        <v>212846.65476147848</v>
      </c>
    </row>
    <row r="178" spans="1:54" x14ac:dyDescent="0.25">
      <c r="A178" s="80" t="s">
        <v>129</v>
      </c>
      <c r="B178" s="80" t="s">
        <v>99</v>
      </c>
      <c r="C178" s="83">
        <v>137865.296082652</v>
      </c>
      <c r="D178" s="83">
        <v>142721.93768996207</v>
      </c>
      <c r="E178" s="83">
        <v>130776.50575857297</v>
      </c>
      <c r="F178" s="83">
        <v>131911.53112651745</v>
      </c>
      <c r="G178" s="83">
        <v>134429.1951649226</v>
      </c>
      <c r="H178" s="83">
        <v>139091.26054951441</v>
      </c>
      <c r="I178" s="83">
        <v>136078.10883871189</v>
      </c>
      <c r="J178" s="83">
        <v>135384.57286941761</v>
      </c>
      <c r="K178" s="83">
        <v>138265.58776557018</v>
      </c>
      <c r="L178" s="83">
        <v>141040.31466595433</v>
      </c>
      <c r="M178" s="83">
        <v>141635.92032542932</v>
      </c>
      <c r="N178" s="83">
        <v>150154.37606031916</v>
      </c>
      <c r="O178" s="83">
        <v>150526.11261024402</v>
      </c>
      <c r="P178" s="83">
        <v>157458.87013216224</v>
      </c>
      <c r="Q178" s="83">
        <v>158491.8562285759</v>
      </c>
      <c r="R178" s="83">
        <v>164305.97096944228</v>
      </c>
      <c r="S178" s="83">
        <v>165675.81697560055</v>
      </c>
      <c r="T178" s="83">
        <v>171530.13792134266</v>
      </c>
      <c r="U178" s="83">
        <v>169567.58380692947</v>
      </c>
      <c r="V178" s="83">
        <v>170081.86482576153</v>
      </c>
      <c r="W178" s="83">
        <v>176561.76177242669</v>
      </c>
      <c r="X178" s="83">
        <v>201068.27256341529</v>
      </c>
      <c r="Y178" s="83">
        <v>217517.47101346261</v>
      </c>
      <c r="Z178" s="83">
        <v>175467.38703969732</v>
      </c>
      <c r="AA178" s="83">
        <v>177094.27116344156</v>
      </c>
      <c r="AB178" s="83">
        <v>170474.93329717196</v>
      </c>
      <c r="AC178" s="83">
        <v>209656.22925221644</v>
      </c>
      <c r="AD178" s="83">
        <v>205527.56223705423</v>
      </c>
      <c r="AE178" s="83">
        <v>217257.58862428131</v>
      </c>
      <c r="AF178" s="83">
        <v>214036.85463776626</v>
      </c>
      <c r="AG178" s="83">
        <v>217995.8027610142</v>
      </c>
      <c r="AH178" s="83">
        <v>202918.81654697948</v>
      </c>
      <c r="AI178" s="83">
        <v>202819.63542215194</v>
      </c>
      <c r="AJ178" s="83">
        <v>203717.48137648089</v>
      </c>
      <c r="AK178" s="83">
        <v>207301.84688604681</v>
      </c>
      <c r="AL178" s="83">
        <v>197325.47935603239</v>
      </c>
      <c r="AM178" s="83">
        <v>198643.56236309503</v>
      </c>
      <c r="AN178" s="83">
        <v>194762.9234276168</v>
      </c>
      <c r="AO178" s="83">
        <v>186867.77804111602</v>
      </c>
      <c r="AP178" s="83">
        <v>182948.67580591061</v>
      </c>
      <c r="AQ178" s="83">
        <v>187341.34864556487</v>
      </c>
      <c r="AR178" s="83">
        <v>193671.83115214485</v>
      </c>
      <c r="AS178" s="83">
        <v>178639.95604642987</v>
      </c>
      <c r="AT178" s="83">
        <v>180415.03573921521</v>
      </c>
      <c r="AU178" s="83">
        <v>162392.9226484985</v>
      </c>
      <c r="AV178" s="83">
        <v>172717.85702245159</v>
      </c>
      <c r="AW178" s="83">
        <v>171711.81246593373</v>
      </c>
      <c r="AX178" s="83">
        <v>165896.16630603987</v>
      </c>
      <c r="AY178" s="83">
        <v>158926.81860999812</v>
      </c>
      <c r="AZ178" s="83">
        <v>159552.76916891107</v>
      </c>
      <c r="BA178" s="83">
        <v>161878.15605820881</v>
      </c>
      <c r="BB178" s="83">
        <v>158584.54613870039</v>
      </c>
    </row>
    <row r="179" spans="1:54" x14ac:dyDescent="0.25">
      <c r="A179" s="80" t="s">
        <v>129</v>
      </c>
      <c r="B179" s="80" t="s">
        <v>4</v>
      </c>
      <c r="C179" s="83">
        <v>70887.817491113601</v>
      </c>
      <c r="D179" s="83">
        <v>65776.186772096335</v>
      </c>
      <c r="E179" s="83">
        <v>64984.854332106639</v>
      </c>
      <c r="F179" s="83">
        <v>63693.327495940335</v>
      </c>
      <c r="G179" s="83">
        <v>64672.506153642942</v>
      </c>
      <c r="H179" s="83">
        <v>62987.549200749396</v>
      </c>
      <c r="I179" s="83">
        <v>63057.4794959051</v>
      </c>
      <c r="J179" s="83">
        <v>63530.617430221391</v>
      </c>
      <c r="K179" s="83">
        <v>62621.684770501546</v>
      </c>
      <c r="L179" s="83">
        <v>63356.523593138001</v>
      </c>
      <c r="M179" s="83">
        <v>63193.963552316825</v>
      </c>
      <c r="N179" s="83">
        <v>63485.784656411168</v>
      </c>
      <c r="O179" s="83">
        <v>61060.126170342519</v>
      </c>
      <c r="P179" s="83">
        <v>65237.040470166954</v>
      </c>
      <c r="Q179" s="83">
        <v>68091.230517394069</v>
      </c>
      <c r="R179" s="83">
        <v>69891.387393558834</v>
      </c>
      <c r="S179" s="83">
        <v>66146.257700377202</v>
      </c>
      <c r="T179" s="83">
        <v>62594.747964890346</v>
      </c>
      <c r="U179" s="83">
        <v>63311.043390301973</v>
      </c>
      <c r="V179" s="83">
        <v>57499.285901642368</v>
      </c>
      <c r="W179" s="83">
        <v>59196.488281458842</v>
      </c>
      <c r="X179" s="83">
        <v>59727.119270265866</v>
      </c>
      <c r="Y179" s="83">
        <v>70883.24234658257</v>
      </c>
      <c r="Z179" s="83">
        <v>67337.012891964172</v>
      </c>
      <c r="AA179" s="83">
        <v>62199.460064030274</v>
      </c>
      <c r="AB179" s="83">
        <v>64168.525133153882</v>
      </c>
      <c r="AC179" s="83">
        <v>68354.043941316806</v>
      </c>
      <c r="AD179" s="83">
        <v>86724.875396647287</v>
      </c>
      <c r="AE179" s="83">
        <v>80881.94636639276</v>
      </c>
      <c r="AF179" s="83">
        <v>81168.901320400109</v>
      </c>
      <c r="AG179" s="83">
        <v>81839.657587694979</v>
      </c>
      <c r="AH179" s="83">
        <v>79548.541055626541</v>
      </c>
      <c r="AI179" s="83">
        <v>80152.531421011445</v>
      </c>
      <c r="AJ179" s="83">
        <v>75829.116300639391</v>
      </c>
      <c r="AK179" s="83">
        <v>73836.732754999219</v>
      </c>
      <c r="AL179" s="83">
        <v>70822.671400088322</v>
      </c>
      <c r="AM179" s="83">
        <v>73196.872318099588</v>
      </c>
      <c r="AN179" s="83">
        <v>70427.099327231583</v>
      </c>
      <c r="AO179" s="83">
        <v>72025.18140963059</v>
      </c>
      <c r="AP179" s="83">
        <v>67742.63407725151</v>
      </c>
      <c r="AQ179" s="83">
        <v>68484.292888258962</v>
      </c>
      <c r="AR179" s="83">
        <v>68878.075288321998</v>
      </c>
      <c r="AS179" s="83">
        <v>67446.178164276673</v>
      </c>
      <c r="AT179" s="83">
        <v>66640.535805050531</v>
      </c>
      <c r="AU179" s="83">
        <v>62460.094258491612</v>
      </c>
      <c r="AV179" s="83">
        <v>65338.571115415165</v>
      </c>
      <c r="AW179" s="83">
        <v>63776.508901976187</v>
      </c>
      <c r="AX179" s="83">
        <v>60370.654401924483</v>
      </c>
      <c r="AY179" s="83">
        <v>60121.02074096266</v>
      </c>
      <c r="AZ179" s="83">
        <v>56791.085086521314</v>
      </c>
      <c r="BA179" s="83">
        <v>58245.821577288283</v>
      </c>
      <c r="BB179" s="83">
        <v>55078.800397518477</v>
      </c>
    </row>
    <row r="180" spans="1:54" x14ac:dyDescent="0.25">
      <c r="A180" s="80" t="s">
        <v>129</v>
      </c>
      <c r="B180" s="80" t="s">
        <v>100</v>
      </c>
      <c r="C180" s="83">
        <v>68258.788905421839</v>
      </c>
      <c r="D180" s="83">
        <v>64746.683485074696</v>
      </c>
      <c r="E180" s="83">
        <v>69061.207280797884</v>
      </c>
      <c r="F180" s="83">
        <v>67387.333871676805</v>
      </c>
      <c r="G180" s="83">
        <v>65999.045621137338</v>
      </c>
      <c r="H180" s="83">
        <v>66104.630477700717</v>
      </c>
      <c r="I180" s="83">
        <v>68392.694644090981</v>
      </c>
      <c r="J180" s="83">
        <v>65571.861969564445</v>
      </c>
      <c r="K180" s="83">
        <v>66329.543806730348</v>
      </c>
      <c r="L180" s="83">
        <v>69150.361209262497</v>
      </c>
      <c r="M180" s="83">
        <v>67255.447645771303</v>
      </c>
      <c r="N180" s="83">
        <v>68877.128473582721</v>
      </c>
      <c r="O180" s="83">
        <v>70912.482275482689</v>
      </c>
      <c r="P180" s="83">
        <v>73363.97689132212</v>
      </c>
      <c r="Q180" s="83">
        <v>72375.158291037966</v>
      </c>
      <c r="R180" s="83">
        <v>75146.848410113758</v>
      </c>
      <c r="S180" s="83">
        <v>77740.488119553629</v>
      </c>
      <c r="T180" s="83">
        <v>77554.897444681017</v>
      </c>
      <c r="U180" s="83">
        <v>77234.988736113912</v>
      </c>
      <c r="V180" s="83">
        <v>78968.283812349415</v>
      </c>
      <c r="W180" s="83">
        <v>80195.130027979481</v>
      </c>
      <c r="X180" s="83">
        <v>84051.750973964969</v>
      </c>
      <c r="Y180" s="83">
        <v>95514.213253615482</v>
      </c>
      <c r="Z180" s="83">
        <v>87223.170603558916</v>
      </c>
      <c r="AA180" s="83">
        <v>79138.141658478562</v>
      </c>
      <c r="AB180" s="83">
        <v>81243.446146772985</v>
      </c>
      <c r="AC180" s="83">
        <v>88525.526853692441</v>
      </c>
      <c r="AD180" s="83">
        <v>100517.45827044982</v>
      </c>
      <c r="AE180" s="83">
        <v>96770.036710613393</v>
      </c>
      <c r="AF180" s="83">
        <v>95985.579984015218</v>
      </c>
      <c r="AG180" s="83">
        <v>93926.405002355823</v>
      </c>
      <c r="AH180" s="83">
        <v>92716.108436603899</v>
      </c>
      <c r="AI180" s="83">
        <v>93347.100097945688</v>
      </c>
      <c r="AJ180" s="83">
        <v>90528.066837523336</v>
      </c>
      <c r="AK180" s="83">
        <v>91887.226410441232</v>
      </c>
      <c r="AL180" s="83">
        <v>89247.34089140869</v>
      </c>
      <c r="AM180" s="83">
        <v>86410.60087042606</v>
      </c>
      <c r="AN180" s="83">
        <v>86953.138612688068</v>
      </c>
      <c r="AO180" s="83">
        <v>86155.140651982569</v>
      </c>
      <c r="AP180" s="83">
        <v>81371.177109632219</v>
      </c>
      <c r="AQ180" s="83">
        <v>80869.341552743354</v>
      </c>
      <c r="AR180" s="83">
        <v>82445.329018208009</v>
      </c>
      <c r="AS180" s="83">
        <v>78316.398805911231</v>
      </c>
      <c r="AT180" s="83">
        <v>80597.275817645816</v>
      </c>
      <c r="AU180" s="83">
        <v>80997.293201743902</v>
      </c>
      <c r="AV180" s="83">
        <v>79894.560069554311</v>
      </c>
      <c r="AW180" s="83">
        <v>78998.515048042216</v>
      </c>
      <c r="AX180" s="83">
        <v>78281.097908424141</v>
      </c>
      <c r="AY180" s="83">
        <v>73613.004517188718</v>
      </c>
      <c r="AZ180" s="83">
        <v>72755.427766909386</v>
      </c>
      <c r="BA180" s="83">
        <v>72029.422715156004</v>
      </c>
      <c r="BB180" s="83">
        <v>70847.157439650095</v>
      </c>
    </row>
    <row r="181" spans="1:54" x14ac:dyDescent="0.25">
      <c r="A181" s="80" t="s">
        <v>129</v>
      </c>
      <c r="B181" s="80" t="s">
        <v>101</v>
      </c>
      <c r="C181" s="83">
        <v>47672.652041780813</v>
      </c>
      <c r="D181" s="83">
        <v>45205.679696915133</v>
      </c>
      <c r="E181" s="83">
        <v>45222.6557263984</v>
      </c>
      <c r="F181" s="83">
        <v>45535.493505909602</v>
      </c>
      <c r="G181" s="83">
        <v>44663.483542020957</v>
      </c>
      <c r="H181" s="83">
        <v>45059.346398313966</v>
      </c>
      <c r="I181" s="83">
        <v>45067.918006024236</v>
      </c>
      <c r="J181" s="83">
        <v>45962.863242670057</v>
      </c>
      <c r="K181" s="83">
        <v>47532.889937744687</v>
      </c>
      <c r="L181" s="83">
        <v>46907.087174121174</v>
      </c>
      <c r="M181" s="83">
        <v>48581.905985030404</v>
      </c>
      <c r="N181" s="83">
        <v>51233.900812881911</v>
      </c>
      <c r="O181" s="83">
        <v>50721.448634318105</v>
      </c>
      <c r="P181" s="83">
        <v>51770.983865779439</v>
      </c>
      <c r="Q181" s="83">
        <v>52366.757642140648</v>
      </c>
      <c r="R181" s="83">
        <v>56677.345152700604</v>
      </c>
      <c r="S181" s="83">
        <v>54547.748220339687</v>
      </c>
      <c r="T181" s="83">
        <v>57096.841242461152</v>
      </c>
      <c r="U181" s="83">
        <v>56804.081960390307</v>
      </c>
      <c r="V181" s="83">
        <v>58860.894686816173</v>
      </c>
      <c r="W181" s="83">
        <v>60598.260026767377</v>
      </c>
      <c r="X181" s="83">
        <v>63152.28565897137</v>
      </c>
      <c r="Y181" s="83">
        <v>71151.099242295109</v>
      </c>
      <c r="Z181" s="83">
        <v>72562.532835688893</v>
      </c>
      <c r="AA181" s="83">
        <v>60369.774021071826</v>
      </c>
      <c r="AB181" s="83">
        <v>60784.207046808304</v>
      </c>
      <c r="AC181" s="83">
        <v>70379.762293832027</v>
      </c>
      <c r="AD181" s="83">
        <v>72120.329579451922</v>
      </c>
      <c r="AE181" s="83">
        <v>73814.014245365339</v>
      </c>
      <c r="AF181" s="83">
        <v>72890.444732438627</v>
      </c>
      <c r="AG181" s="83">
        <v>74456.780569666895</v>
      </c>
      <c r="AH181" s="83">
        <v>70300.867658349598</v>
      </c>
      <c r="AI181" s="83">
        <v>68038.362625035326</v>
      </c>
      <c r="AJ181" s="83">
        <v>67926.04927183433</v>
      </c>
      <c r="AK181" s="83">
        <v>73083.834372461395</v>
      </c>
      <c r="AL181" s="83">
        <v>68949.206374606234</v>
      </c>
      <c r="AM181" s="83">
        <v>68658.439528787378</v>
      </c>
      <c r="AN181" s="83">
        <v>69683.32978678387</v>
      </c>
      <c r="AO181" s="83">
        <v>82761.408473134201</v>
      </c>
      <c r="AP181" s="83">
        <v>71351.886069036002</v>
      </c>
      <c r="AQ181" s="83">
        <v>63696.331031642258</v>
      </c>
      <c r="AR181" s="83">
        <v>70061.706298228237</v>
      </c>
      <c r="AS181" s="83">
        <v>68934.599187599917</v>
      </c>
      <c r="AT181" s="83">
        <v>71005.975153465057</v>
      </c>
      <c r="AU181" s="83">
        <v>70949.214132276858</v>
      </c>
      <c r="AV181" s="83">
        <v>71785.233828838624</v>
      </c>
      <c r="AW181" s="83">
        <v>74771.706151685386</v>
      </c>
      <c r="AX181" s="83">
        <v>72172.18884549402</v>
      </c>
      <c r="AY181" s="83">
        <v>71276.783563560093</v>
      </c>
      <c r="AZ181" s="83">
        <v>70555.408064095362</v>
      </c>
      <c r="BA181" s="83">
        <v>66582.569995502505</v>
      </c>
      <c r="BB181" s="83">
        <v>67391.104912410054</v>
      </c>
    </row>
    <row r="182" spans="1:54" x14ac:dyDescent="0.25">
      <c r="A182" s="80" t="s">
        <v>129</v>
      </c>
      <c r="B182" s="80" t="s">
        <v>102</v>
      </c>
      <c r="C182" s="83">
        <v>43501.451146742846</v>
      </c>
      <c r="D182" s="83">
        <v>44871.835024932516</v>
      </c>
      <c r="E182" s="83">
        <v>41401.118256445036</v>
      </c>
      <c r="F182" s="83">
        <v>41723.292833052779</v>
      </c>
      <c r="G182" s="83">
        <v>42307.068776560089</v>
      </c>
      <c r="H182" s="83">
        <v>43656.258367841467</v>
      </c>
      <c r="I182" s="83">
        <v>42873.637003973541</v>
      </c>
      <c r="J182" s="83">
        <v>42611.4907853435</v>
      </c>
      <c r="K182" s="83">
        <v>43901.029309694648</v>
      </c>
      <c r="L182" s="83">
        <v>44443.883227879989</v>
      </c>
      <c r="M182" s="83">
        <v>44589.414077613779</v>
      </c>
      <c r="N182" s="83">
        <v>47181.859432773519</v>
      </c>
      <c r="O182" s="83">
        <v>47617.2719423698</v>
      </c>
      <c r="P182" s="83">
        <v>49504.240224342342</v>
      </c>
      <c r="Q182" s="83">
        <v>49905.654845072946</v>
      </c>
      <c r="R182" s="83">
        <v>51613.213631216931</v>
      </c>
      <c r="S182" s="83">
        <v>52019.185109988895</v>
      </c>
      <c r="T182" s="83">
        <v>53671.759737532659</v>
      </c>
      <c r="U182" s="83">
        <v>53157.326188115607</v>
      </c>
      <c r="V182" s="83">
        <v>53343.679892923225</v>
      </c>
      <c r="W182" s="83">
        <v>55386.718254670894</v>
      </c>
      <c r="X182" s="83">
        <v>63268.570598720566</v>
      </c>
      <c r="Y182" s="83">
        <v>68506.368850975137</v>
      </c>
      <c r="Z182" s="83">
        <v>54692.548126865935</v>
      </c>
      <c r="AA182" s="83">
        <v>55426.848167156473</v>
      </c>
      <c r="AB182" s="83">
        <v>53629.383589371326</v>
      </c>
      <c r="AC182" s="83">
        <v>66735.619709545426</v>
      </c>
      <c r="AD182" s="83">
        <v>64499.967007741419</v>
      </c>
      <c r="AE182" s="83">
        <v>67708.705631698365</v>
      </c>
      <c r="AF182" s="83">
        <v>66808.405681603341</v>
      </c>
      <c r="AG182" s="83">
        <v>68185.042881583737</v>
      </c>
      <c r="AH182" s="83">
        <v>62580.264323976684</v>
      </c>
      <c r="AI182" s="83">
        <v>62889.486536091696</v>
      </c>
      <c r="AJ182" s="83">
        <v>62904.634900196026</v>
      </c>
      <c r="AK182" s="83">
        <v>64491.460663545688</v>
      </c>
      <c r="AL182" s="83">
        <v>61665.464181185984</v>
      </c>
      <c r="AM182" s="83">
        <v>61964.434610803815</v>
      </c>
      <c r="AN182" s="83">
        <v>60430.947282906054</v>
      </c>
      <c r="AO182" s="83">
        <v>58643.478231260735</v>
      </c>
      <c r="AP182" s="83">
        <v>57288.667521101132</v>
      </c>
      <c r="AQ182" s="83">
        <v>58300.143911734565</v>
      </c>
      <c r="AR182" s="83">
        <v>60548.595496966416</v>
      </c>
      <c r="AS182" s="83">
        <v>55813.634833447199</v>
      </c>
      <c r="AT182" s="83">
        <v>57389.537238953577</v>
      </c>
      <c r="AU182" s="83">
        <v>50956.04400725897</v>
      </c>
      <c r="AV182" s="83">
        <v>54010.216655160082</v>
      </c>
      <c r="AW182" s="83">
        <v>53873.386641183577</v>
      </c>
      <c r="AX182" s="83">
        <v>52166.891423300251</v>
      </c>
      <c r="AY182" s="83">
        <v>49891.79322939003</v>
      </c>
      <c r="AZ182" s="83">
        <v>49470.338053752224</v>
      </c>
      <c r="BA182" s="83">
        <v>49098.673569808081</v>
      </c>
      <c r="BB182" s="83">
        <v>49230.689486299394</v>
      </c>
    </row>
    <row r="183" spans="1:54" x14ac:dyDescent="0.25">
      <c r="A183" s="80" t="s">
        <v>129</v>
      </c>
      <c r="B183" s="80" t="s">
        <v>47</v>
      </c>
      <c r="C183" s="84">
        <v>4.3355622660469617</v>
      </c>
      <c r="D183" s="84">
        <v>4.4019833760172977</v>
      </c>
      <c r="E183" s="84">
        <v>4.4052680393361499</v>
      </c>
      <c r="F183" s="84">
        <v>4.4020081116217806</v>
      </c>
      <c r="G183" s="84">
        <v>4.3496908987570935</v>
      </c>
      <c r="H183" s="84">
        <v>4.4015372117602345</v>
      </c>
      <c r="I183" s="84">
        <v>4.4537449380459684</v>
      </c>
      <c r="J183" s="84">
        <v>4.3941873304024677</v>
      </c>
      <c r="K183" s="84">
        <v>4.4814447391795538</v>
      </c>
      <c r="L183" s="84">
        <v>4.4854540542855981</v>
      </c>
      <c r="M183" s="84">
        <v>4.4817218135564287</v>
      </c>
      <c r="N183" s="84">
        <v>4.4910158134974667</v>
      </c>
      <c r="O183" s="84">
        <v>4.5894877469476079</v>
      </c>
      <c r="P183" s="84">
        <v>4.5365480068928719</v>
      </c>
      <c r="Q183" s="84">
        <v>4.5143597229296111</v>
      </c>
      <c r="R183" s="84">
        <v>4.514046153179657</v>
      </c>
      <c r="S183" s="84">
        <v>4.6265710835434968</v>
      </c>
      <c r="T183" s="84">
        <v>4.7276189016070385</v>
      </c>
      <c r="U183" s="84">
        <v>4.7253766421701293</v>
      </c>
      <c r="V183" s="84">
        <v>4.6891061437281945</v>
      </c>
      <c r="W183" s="84">
        <v>4.7580802944155938</v>
      </c>
      <c r="X183" s="84">
        <v>4.7520263812072221</v>
      </c>
      <c r="Y183" s="84">
        <v>4.8301976184202449</v>
      </c>
      <c r="Z183" s="84">
        <v>4.8392495458645914</v>
      </c>
      <c r="AA183" s="84">
        <v>4.8090553396179727</v>
      </c>
      <c r="AB183" s="84">
        <v>4.769260571581051</v>
      </c>
      <c r="AC183" s="84">
        <v>4.7520554997293338</v>
      </c>
      <c r="AD183" s="84">
        <v>4.7958676744729702</v>
      </c>
      <c r="AE183" s="84">
        <v>4.7431805138723284</v>
      </c>
      <c r="AF183" s="84">
        <v>4.7971486587990997</v>
      </c>
      <c r="AG183" s="84">
        <v>4.8098037683118751</v>
      </c>
      <c r="AH183" s="84">
        <v>4.6889596926987442</v>
      </c>
      <c r="AI183" s="84">
        <v>4.8121747853443058</v>
      </c>
      <c r="AJ183" s="84">
        <v>4.8598563500282062</v>
      </c>
      <c r="AK183" s="84">
        <v>4.8868616522342601</v>
      </c>
      <c r="AL183" s="84">
        <v>4.8575866590972385</v>
      </c>
      <c r="AM183" s="84">
        <v>4.8035280858588196</v>
      </c>
      <c r="AN183" s="84">
        <v>4.8189042841277168</v>
      </c>
      <c r="AO183" s="84">
        <v>4.8179608174436401</v>
      </c>
      <c r="AP183" s="84">
        <v>4.7868422859430781</v>
      </c>
      <c r="AQ183" s="84">
        <v>4.807878991580405</v>
      </c>
      <c r="AR183" s="84">
        <v>4.7811949509431955</v>
      </c>
      <c r="AS183" s="84">
        <v>4.708814732150147</v>
      </c>
      <c r="AT183" s="84">
        <v>4.7811994581048678</v>
      </c>
      <c r="AU183" s="84">
        <v>4.8247767901923808</v>
      </c>
      <c r="AV183" s="84">
        <v>4.710931641665387</v>
      </c>
      <c r="AW183" s="84">
        <v>4.8597403858727466</v>
      </c>
      <c r="AX183" s="84">
        <v>4.8859411075394332</v>
      </c>
      <c r="AY183" s="84">
        <v>4.7647850952809572</v>
      </c>
      <c r="AZ183" s="84">
        <v>4.8873410825962917</v>
      </c>
      <c r="BA183" s="84">
        <v>4.7911865723634479</v>
      </c>
      <c r="BB183" s="84">
        <v>4.9004904044311388</v>
      </c>
    </row>
    <row r="184" spans="1:54" x14ac:dyDescent="0.25">
      <c r="A184" s="80" t="s">
        <v>129</v>
      </c>
      <c r="B184" s="80" t="s">
        <v>50</v>
      </c>
      <c r="C184" s="84">
        <v>13.434229370855272</v>
      </c>
      <c r="D184" s="84">
        <v>13.576745404948074</v>
      </c>
      <c r="E184" s="84">
        <v>13.613307813679819</v>
      </c>
      <c r="F184" s="84">
        <v>13.571771526167913</v>
      </c>
      <c r="G184" s="84">
        <v>13.389442883469448</v>
      </c>
      <c r="H184" s="84">
        <v>13.653587077091128</v>
      </c>
      <c r="I184" s="84">
        <v>13.771723576902266</v>
      </c>
      <c r="J184" s="84">
        <v>14.177791389575237</v>
      </c>
      <c r="K184" s="84">
        <v>14.427232498681482</v>
      </c>
      <c r="L184" s="84">
        <v>14.505772897464166</v>
      </c>
      <c r="M184" s="84">
        <v>14.495284405605153</v>
      </c>
      <c r="N184" s="84">
        <v>14.525849098333168</v>
      </c>
      <c r="O184" s="84">
        <v>14.867915101629855</v>
      </c>
      <c r="P184" s="84">
        <v>14.713045268462141</v>
      </c>
      <c r="Q184" s="84">
        <v>14.688100058237733</v>
      </c>
      <c r="R184" s="84">
        <v>14.831443709406914</v>
      </c>
      <c r="S184" s="84">
        <v>15.234263227291605</v>
      </c>
      <c r="T184" s="84">
        <v>15.594233889879119</v>
      </c>
      <c r="U184" s="84">
        <v>15.718254188787737</v>
      </c>
      <c r="V184" s="84">
        <v>15.614030104957427</v>
      </c>
      <c r="W184" s="84">
        <v>15.812174075072148</v>
      </c>
      <c r="X184" s="84">
        <v>15.853003949067807</v>
      </c>
      <c r="Y184" s="84">
        <v>15.938633890051353</v>
      </c>
      <c r="Z184" s="84">
        <v>16.012450462221132</v>
      </c>
      <c r="AA184" s="84">
        <v>15.940080142647108</v>
      </c>
      <c r="AB184" s="84">
        <v>15.794619871344381</v>
      </c>
      <c r="AC184" s="84">
        <v>15.650164724384419</v>
      </c>
      <c r="AD184" s="84">
        <v>15.622429023608747</v>
      </c>
      <c r="AE184" s="84">
        <v>15.610001680244075</v>
      </c>
      <c r="AF184" s="84">
        <v>15.769007643664285</v>
      </c>
      <c r="AG184" s="84">
        <v>15.616551253422703</v>
      </c>
      <c r="AH184" s="84">
        <v>15.269195074303502</v>
      </c>
      <c r="AI184" s="84">
        <v>15.671796674940358</v>
      </c>
      <c r="AJ184" s="84">
        <v>15.823258439053028</v>
      </c>
      <c r="AK184" s="84">
        <v>15.89470321858151</v>
      </c>
      <c r="AL184" s="84">
        <v>15.815730881125315</v>
      </c>
      <c r="AM184" s="84">
        <v>15.71967014217725</v>
      </c>
      <c r="AN184" s="84">
        <v>15.664678996401806</v>
      </c>
      <c r="AO184" s="84">
        <v>15.696310302073517</v>
      </c>
      <c r="AP184" s="84">
        <v>15.625899093115615</v>
      </c>
      <c r="AQ184" s="84">
        <v>15.684512573484843</v>
      </c>
      <c r="AR184" s="84">
        <v>15.578045672056117</v>
      </c>
      <c r="AS184" s="84">
        <v>15.353100575662566</v>
      </c>
      <c r="AT184" s="84">
        <v>15.57539799312571</v>
      </c>
      <c r="AU184" s="84">
        <v>15.753963857525216</v>
      </c>
      <c r="AV184" s="84">
        <v>15.355578825941258</v>
      </c>
      <c r="AW184" s="84">
        <v>15.712495560327531</v>
      </c>
      <c r="AX184" s="84">
        <v>15.798014879349237</v>
      </c>
      <c r="AY184" s="84">
        <v>15.482597814734955</v>
      </c>
      <c r="AZ184" s="84">
        <v>15.893246896474897</v>
      </c>
      <c r="BA184" s="84">
        <v>15.621620585355718</v>
      </c>
      <c r="BB184" s="84">
        <v>15.985252565526743</v>
      </c>
    </row>
    <row r="185" spans="1:54" x14ac:dyDescent="0.25">
      <c r="A185" s="80" t="s">
        <v>129</v>
      </c>
      <c r="B185" s="80" t="s">
        <v>406</v>
      </c>
      <c r="C185" s="85">
        <v>52.686017216374495</v>
      </c>
      <c r="D185" s="85">
        <v>51.626908069786651</v>
      </c>
      <c r="E185" s="85">
        <v>51.693952191790551</v>
      </c>
      <c r="F185" s="85">
        <v>50.18104849970856</v>
      </c>
      <c r="G185" s="85">
        <v>50.849798439763617</v>
      </c>
      <c r="H185" s="85">
        <v>50.92065800588923</v>
      </c>
      <c r="I185" s="85">
        <v>51.339576856086609</v>
      </c>
      <c r="J185" s="85">
        <v>50.866860802810997</v>
      </c>
      <c r="K185" s="85">
        <v>50.958490137917437</v>
      </c>
      <c r="L185" s="85">
        <v>51.150196800990642</v>
      </c>
      <c r="M185" s="85">
        <v>51.112800035754724</v>
      </c>
      <c r="N185" s="85">
        <v>51.7496971719372</v>
      </c>
      <c r="O185" s="85">
        <v>50.502886539212746</v>
      </c>
      <c r="P185" s="85">
        <v>50.869414869306695</v>
      </c>
      <c r="Q185" s="85">
        <v>51.176912113809983</v>
      </c>
      <c r="R185" s="85">
        <v>50.959057352946537</v>
      </c>
      <c r="S185" s="85">
        <v>50.580847715065588</v>
      </c>
      <c r="T185" s="85">
        <v>47.907768718326579</v>
      </c>
      <c r="U185" s="85">
        <v>47.580570437894309</v>
      </c>
      <c r="V185" s="85">
        <v>46.58007444264495</v>
      </c>
      <c r="W185" s="85">
        <v>47.812389950520966</v>
      </c>
      <c r="X185" s="85">
        <v>48.149911785709904</v>
      </c>
      <c r="Y185" s="85">
        <v>49.028399310283</v>
      </c>
      <c r="Z185" s="85">
        <v>48.091274932748668</v>
      </c>
      <c r="AA185" s="85">
        <v>47.947628189110524</v>
      </c>
      <c r="AB185" s="85">
        <v>47.385398439968981</v>
      </c>
      <c r="AC185" s="85">
        <v>47.985472164939239</v>
      </c>
      <c r="AD185" s="85">
        <v>47.602941505031687</v>
      </c>
      <c r="AE185" s="85">
        <v>51.628508311222973</v>
      </c>
      <c r="AF185" s="85">
        <v>50.363380898227142</v>
      </c>
      <c r="AG185" s="85">
        <v>49.354712541185563</v>
      </c>
      <c r="AH185" s="85">
        <v>49.533559373877971</v>
      </c>
      <c r="AI185" s="85">
        <v>49.898511462472953</v>
      </c>
      <c r="AJ185" s="85">
        <v>48.94653279244168</v>
      </c>
      <c r="AK185" s="85">
        <v>49.27160008998689</v>
      </c>
      <c r="AL185" s="85">
        <v>48.159446024799159</v>
      </c>
      <c r="AM185" s="85">
        <v>50.957712628935695</v>
      </c>
      <c r="AN185" s="85">
        <v>49.840783535331049</v>
      </c>
      <c r="AO185" s="85">
        <v>50.164003868734966</v>
      </c>
      <c r="AP185" s="85">
        <v>50.366486441432478</v>
      </c>
      <c r="AQ185" s="85">
        <v>50.531813245752602</v>
      </c>
      <c r="AR185" s="85">
        <v>50.352443651677767</v>
      </c>
      <c r="AS185" s="85">
        <v>49.89036411254132</v>
      </c>
      <c r="AT185" s="85">
        <v>49.533764474066594</v>
      </c>
      <c r="AU185" s="85">
        <v>49.589441216506849</v>
      </c>
      <c r="AV185" s="85">
        <v>50.383603824553937</v>
      </c>
      <c r="AW185" s="85">
        <v>50.534504608395551</v>
      </c>
      <c r="AX185" s="85">
        <v>49.314005845419153</v>
      </c>
      <c r="AY185" s="85">
        <v>49.542249509695075</v>
      </c>
      <c r="AZ185" s="85">
        <v>50.820237472982896</v>
      </c>
      <c r="BA185" s="85">
        <v>49.792984930186776</v>
      </c>
      <c r="BB185" s="85">
        <v>49.388987015670331</v>
      </c>
    </row>
    <row r="186" spans="1:54" x14ac:dyDescent="0.25">
      <c r="A186" s="80" t="s">
        <v>129</v>
      </c>
      <c r="B186" s="80" t="s">
        <v>269</v>
      </c>
      <c r="C186" s="86">
        <v>1.370954644691412</v>
      </c>
      <c r="D186" s="86">
        <v>1.3692159021086259</v>
      </c>
      <c r="E186" s="86">
        <v>1.37200374812758</v>
      </c>
      <c r="F186" s="86">
        <v>1.3882920281207438</v>
      </c>
      <c r="G186" s="86">
        <v>1.4177415282720016</v>
      </c>
      <c r="H186" s="86">
        <v>1.3472407229625298</v>
      </c>
      <c r="I186" s="86">
        <v>1.339513717093058</v>
      </c>
      <c r="J186" s="86">
        <v>1.3380001620542226</v>
      </c>
      <c r="K186" s="86">
        <v>1.3317996444479838</v>
      </c>
      <c r="L186" s="86">
        <v>1.3299159761820907</v>
      </c>
      <c r="M186" s="86">
        <v>1.3355241819339581</v>
      </c>
      <c r="N186" s="86">
        <v>1.3391907227297744</v>
      </c>
      <c r="O186" s="86">
        <v>1.35046644638582</v>
      </c>
      <c r="P186" s="86">
        <v>1.4231683168591418</v>
      </c>
      <c r="Q186" s="86">
        <v>1.3639079323225538</v>
      </c>
      <c r="R186" s="86">
        <v>1.3422669838658059</v>
      </c>
      <c r="S186" s="86">
        <v>1.330089106300322</v>
      </c>
      <c r="T186" s="86">
        <v>1.3373927959064871</v>
      </c>
      <c r="U186" s="86">
        <v>1.3580437654652717</v>
      </c>
      <c r="V186" s="86">
        <v>1.3646106766260908</v>
      </c>
      <c r="W186" s="86">
        <v>1.3591679950329796</v>
      </c>
      <c r="X186" s="86">
        <v>1.359722522042486</v>
      </c>
      <c r="Y186" s="86">
        <v>1.3813910140665135</v>
      </c>
      <c r="Z186" s="86">
        <v>1.362704272609836</v>
      </c>
      <c r="AA186" s="86">
        <v>1.3535955793323569</v>
      </c>
      <c r="AB186" s="86">
        <v>1.3588711037760648</v>
      </c>
      <c r="AC186" s="86">
        <v>1.3648648832009334</v>
      </c>
      <c r="AD186" s="86">
        <v>1.3671596709756542</v>
      </c>
      <c r="AE186" s="86">
        <v>1.3873653584091916</v>
      </c>
      <c r="AF186" s="86">
        <v>1.3986021743631718</v>
      </c>
      <c r="AG186" s="86">
        <v>1.4161303144781641</v>
      </c>
      <c r="AH186" s="86">
        <v>1.422103095947876</v>
      </c>
      <c r="AI186" s="86">
        <v>1.4023432046980424</v>
      </c>
      <c r="AJ186" s="86">
        <v>1.3992723842968944</v>
      </c>
      <c r="AK186" s="86">
        <v>1.4016225851997293</v>
      </c>
      <c r="AL186" s="86">
        <v>1.3927361123520068</v>
      </c>
      <c r="AM186" s="86">
        <v>1.3768304779383249</v>
      </c>
      <c r="AN186" s="86">
        <v>1.3836564187209401</v>
      </c>
      <c r="AO186" s="86">
        <v>1.3769850332289824</v>
      </c>
      <c r="AP186" s="86">
        <v>1.3749326620879876</v>
      </c>
      <c r="AQ186" s="86">
        <v>1.3805396542583319</v>
      </c>
      <c r="AR186" s="86">
        <v>1.3737738643456805</v>
      </c>
      <c r="AS186" s="86">
        <v>1.3720328320826354</v>
      </c>
      <c r="AT186" s="86">
        <v>1.3628001131189029</v>
      </c>
      <c r="AU186" s="86">
        <v>1.358980306059985</v>
      </c>
      <c r="AV186" s="86">
        <v>1.3648304795080812</v>
      </c>
      <c r="AW186" s="86">
        <v>1.3656366778170228</v>
      </c>
      <c r="AX186" s="86">
        <v>1.368981440122973</v>
      </c>
      <c r="AY186" s="86">
        <v>1.3639756392606972</v>
      </c>
      <c r="AZ186" s="86">
        <v>1.3751906989014153</v>
      </c>
      <c r="BA186" s="86">
        <v>1.3620192094198191</v>
      </c>
      <c r="BB186" s="86">
        <v>1.3572129352299891</v>
      </c>
    </row>
    <row r="187" spans="1:54" x14ac:dyDescent="0.25">
      <c r="A187" s="80" t="s">
        <v>145</v>
      </c>
      <c r="B187" s="80" t="s">
        <v>1</v>
      </c>
      <c r="C187" s="81">
        <v>12897605.725298619</v>
      </c>
      <c r="D187" s="81">
        <v>12324236.260929933</v>
      </c>
      <c r="E187" s="81">
        <v>12727837.380652003</v>
      </c>
      <c r="F187" s="81">
        <v>12212082.557730518</v>
      </c>
      <c r="G187" s="81">
        <v>12242780.51075347</v>
      </c>
      <c r="H187" s="81">
        <v>12146933.546357481</v>
      </c>
      <c r="I187" s="81">
        <v>12062401.130672764</v>
      </c>
      <c r="J187" s="81">
        <v>12330411.240849815</v>
      </c>
      <c r="K187" s="81">
        <v>12216477.172765817</v>
      </c>
      <c r="L187" s="81">
        <v>12516082.219149461</v>
      </c>
      <c r="M187" s="81">
        <v>12391492.94864748</v>
      </c>
      <c r="N187" s="81">
        <v>12715981.887008728</v>
      </c>
      <c r="O187" s="81">
        <v>12736106.976738209</v>
      </c>
      <c r="P187" s="81">
        <v>12663916.545568142</v>
      </c>
      <c r="Q187" s="81">
        <v>12622605.715084111</v>
      </c>
      <c r="R187" s="81">
        <v>12590145.183030181</v>
      </c>
      <c r="S187" s="81">
        <v>12948827.349851344</v>
      </c>
      <c r="T187" s="81">
        <v>12850074.629592452</v>
      </c>
      <c r="U187" s="81">
        <v>12887761.634451294</v>
      </c>
      <c r="V187" s="81">
        <v>12701882.606904378</v>
      </c>
      <c r="W187" s="81">
        <v>13056136.580727968</v>
      </c>
      <c r="X187" s="81">
        <v>13146625.33959813</v>
      </c>
      <c r="Y187" s="81">
        <v>14665606.475816166</v>
      </c>
      <c r="Z187" s="81">
        <v>15446423.095066648</v>
      </c>
      <c r="AA187" s="81">
        <v>12479590.08840693</v>
      </c>
      <c r="AB187" s="81">
        <v>12833057.470992822</v>
      </c>
      <c r="AC187" s="81">
        <v>13204066.439673943</v>
      </c>
      <c r="AD187" s="81">
        <v>17359166.443338998</v>
      </c>
      <c r="AE187" s="81">
        <v>14295224.153422937</v>
      </c>
      <c r="AF187" s="81">
        <v>14686806.402355475</v>
      </c>
      <c r="AG187" s="81">
        <v>15128049.241147231</v>
      </c>
      <c r="AH187" s="81">
        <v>14338226.474431075</v>
      </c>
      <c r="AI187" s="81">
        <v>14383565.010101529</v>
      </c>
      <c r="AJ187" s="81">
        <v>14060365.959583359</v>
      </c>
      <c r="AK187" s="81">
        <v>14080719.278319215</v>
      </c>
      <c r="AL187" s="81">
        <v>13510066.563567612</v>
      </c>
      <c r="AM187" s="81">
        <v>13656766.828387463</v>
      </c>
      <c r="AN187" s="81">
        <v>13665557.447349103</v>
      </c>
      <c r="AO187" s="81">
        <v>13807425.352444129</v>
      </c>
      <c r="AP187" s="81">
        <v>12922946.56670112</v>
      </c>
      <c r="AQ187" s="81">
        <v>13323435.676055025</v>
      </c>
      <c r="AR187" s="81">
        <v>13349930.188549304</v>
      </c>
      <c r="AS187" s="81">
        <v>13362425.829241551</v>
      </c>
      <c r="AT187" s="81">
        <v>14163583.366662545</v>
      </c>
      <c r="AU187" s="81">
        <v>12319634.882415147</v>
      </c>
      <c r="AV187" s="81">
        <v>12993052.230750704</v>
      </c>
      <c r="AW187" s="81">
        <v>12997387.369342461</v>
      </c>
      <c r="AX187" s="81">
        <v>12623563.921105241</v>
      </c>
      <c r="AY187" s="81">
        <v>12299950.799286092</v>
      </c>
      <c r="AZ187" s="81">
        <v>12820081.528299764</v>
      </c>
      <c r="BA187" s="81">
        <v>12579935.43105093</v>
      </c>
      <c r="BB187" s="81">
        <v>12339929.750775451</v>
      </c>
    </row>
    <row r="188" spans="1:54" x14ac:dyDescent="0.25">
      <c r="A188" s="80" t="s">
        <v>145</v>
      </c>
      <c r="B188" s="80" t="s">
        <v>40</v>
      </c>
      <c r="C188" s="81">
        <v>15182454.058238661</v>
      </c>
      <c r="D188" s="81">
        <v>14208207.018756622</v>
      </c>
      <c r="E188" s="81">
        <v>15005860.794720907</v>
      </c>
      <c r="F188" s="81">
        <v>13976080.231741482</v>
      </c>
      <c r="G188" s="81">
        <v>14271623.122713296</v>
      </c>
      <c r="H188" s="81">
        <v>13974925.645704703</v>
      </c>
      <c r="I188" s="81">
        <v>13883860.921784928</v>
      </c>
      <c r="J188" s="81">
        <v>13957387.037505575</v>
      </c>
      <c r="K188" s="81">
        <v>13881783.002604976</v>
      </c>
      <c r="L188" s="81">
        <v>13886695.597303238</v>
      </c>
      <c r="M188" s="81">
        <v>13609722.777933095</v>
      </c>
      <c r="N188" s="81">
        <v>14118427.419012623</v>
      </c>
      <c r="O188" s="81">
        <v>13888615.548442803</v>
      </c>
      <c r="P188" s="81">
        <v>14021695.732848935</v>
      </c>
      <c r="Q188" s="81">
        <v>13636030.073086128</v>
      </c>
      <c r="R188" s="81">
        <v>13813965.243404847</v>
      </c>
      <c r="S188" s="81">
        <v>13969893.163284577</v>
      </c>
      <c r="T188" s="81">
        <v>14006881.551638236</v>
      </c>
      <c r="U188" s="81">
        <v>13543217.549489465</v>
      </c>
      <c r="V188" s="81">
        <v>13961419.520828495</v>
      </c>
      <c r="W188" s="81">
        <v>13765783.369364094</v>
      </c>
      <c r="X188" s="81">
        <v>14016146.101182997</v>
      </c>
      <c r="Y188" s="81">
        <v>15665583.275502263</v>
      </c>
      <c r="Z188" s="81">
        <v>15731426.885635829</v>
      </c>
      <c r="AA188" s="81">
        <v>13544318.463322574</v>
      </c>
      <c r="AB188" s="81">
        <v>13861468.754580645</v>
      </c>
      <c r="AC188" s="81">
        <v>15019815.514929462</v>
      </c>
      <c r="AD188" s="81">
        <v>17148492.733061735</v>
      </c>
      <c r="AE188" s="81">
        <v>15599011.017012442</v>
      </c>
      <c r="AF188" s="81">
        <v>15906628.265730519</v>
      </c>
      <c r="AG188" s="81">
        <v>16061734.980869738</v>
      </c>
      <c r="AH188" s="81">
        <v>15560778.820664801</v>
      </c>
      <c r="AI188" s="81">
        <v>15498251.389510751</v>
      </c>
      <c r="AJ188" s="81">
        <v>15386565.191315021</v>
      </c>
      <c r="AK188" s="81">
        <v>15403871.168882942</v>
      </c>
      <c r="AL188" s="81">
        <v>14486876.123669079</v>
      </c>
      <c r="AM188" s="81">
        <v>14538813.493320379</v>
      </c>
      <c r="AN188" s="81">
        <v>14522433.499634016</v>
      </c>
      <c r="AO188" s="81">
        <v>14246317.4307933</v>
      </c>
      <c r="AP188" s="81">
        <v>13792395.835969286</v>
      </c>
      <c r="AQ188" s="81">
        <v>13906543.160791392</v>
      </c>
      <c r="AR188" s="81">
        <v>14751503.181200434</v>
      </c>
      <c r="AS188" s="81">
        <v>13330224.376395594</v>
      </c>
      <c r="AT188" s="81">
        <v>13949123.826083072</v>
      </c>
      <c r="AU188" s="81">
        <v>13789164.817931237</v>
      </c>
      <c r="AV188" s="81">
        <v>13385986.84565454</v>
      </c>
      <c r="AW188" s="81">
        <v>13616940.535907652</v>
      </c>
      <c r="AX188" s="81">
        <v>13290994.236039791</v>
      </c>
      <c r="AY188" s="81">
        <v>12946348.865548128</v>
      </c>
      <c r="AZ188" s="81">
        <v>13303199.573798262</v>
      </c>
      <c r="BA188" s="81">
        <v>12795263.318820896</v>
      </c>
      <c r="BB188" s="81">
        <v>12559762.827441698</v>
      </c>
    </row>
    <row r="189" spans="1:54" x14ac:dyDescent="0.25">
      <c r="A189" s="80" t="s">
        <v>145</v>
      </c>
      <c r="B189" s="80" t="s">
        <v>95</v>
      </c>
      <c r="C189" s="81">
        <v>11909134.472404528</v>
      </c>
      <c r="D189" s="81">
        <v>11481634.894467141</v>
      </c>
      <c r="E189" s="81">
        <v>12413840.910866765</v>
      </c>
      <c r="F189" s="81">
        <v>11645359.953005048</v>
      </c>
      <c r="G189" s="81">
        <v>11481408.409824949</v>
      </c>
      <c r="H189" s="81">
        <v>11402603.482996626</v>
      </c>
      <c r="I189" s="81">
        <v>11608388.527661242</v>
      </c>
      <c r="J189" s="81">
        <v>12058089.693202825</v>
      </c>
      <c r="K189" s="81">
        <v>11858718.442166246</v>
      </c>
      <c r="L189" s="81">
        <v>11670404.624459896</v>
      </c>
      <c r="M189" s="81">
        <v>11866233.85484308</v>
      </c>
      <c r="N189" s="81">
        <v>12231123.574856432</v>
      </c>
      <c r="O189" s="81">
        <v>11923487.44916955</v>
      </c>
      <c r="P189" s="81">
        <v>11868534.342118299</v>
      </c>
      <c r="Q189" s="81">
        <v>11817148.642553693</v>
      </c>
      <c r="R189" s="81">
        <v>12107947.132136712</v>
      </c>
      <c r="S189" s="81">
        <v>11957450.840445653</v>
      </c>
      <c r="T189" s="81">
        <v>12070743.177475594</v>
      </c>
      <c r="U189" s="81">
        <v>11957000.792130852</v>
      </c>
      <c r="V189" s="81">
        <v>12102475.447975406</v>
      </c>
      <c r="W189" s="81">
        <v>12722485.013419271</v>
      </c>
      <c r="X189" s="81">
        <v>12592087.495506978</v>
      </c>
      <c r="Y189" s="81">
        <v>13653536.672773037</v>
      </c>
      <c r="Z189" s="81">
        <v>15521117.110240458</v>
      </c>
      <c r="AA189" s="81">
        <v>11782425.674628571</v>
      </c>
      <c r="AB189" s="81">
        <v>11695626.414776361</v>
      </c>
      <c r="AC189" s="81">
        <v>14639182.04039003</v>
      </c>
      <c r="AD189" s="81">
        <v>14912137.367474947</v>
      </c>
      <c r="AE189" s="81">
        <v>14421123.60638598</v>
      </c>
      <c r="AF189" s="81">
        <v>14750973.292089762</v>
      </c>
      <c r="AG189" s="81">
        <v>14285596.201389108</v>
      </c>
      <c r="AH189" s="81">
        <v>13608865.207523899</v>
      </c>
      <c r="AI189" s="81">
        <v>13327402.524327297</v>
      </c>
      <c r="AJ189" s="81">
        <v>13358868.128592294</v>
      </c>
      <c r="AK189" s="81">
        <v>13999261.990390249</v>
      </c>
      <c r="AL189" s="81">
        <v>13570818.049961304</v>
      </c>
      <c r="AM189" s="81">
        <v>13589293.330505714</v>
      </c>
      <c r="AN189" s="81">
        <v>14124768.464636363</v>
      </c>
      <c r="AO189" s="81">
        <v>16876380.295779653</v>
      </c>
      <c r="AP189" s="81">
        <v>16762849.389726339</v>
      </c>
      <c r="AQ189" s="81">
        <v>15305057.104342084</v>
      </c>
      <c r="AR189" s="81">
        <v>16766971.028544476</v>
      </c>
      <c r="AS189" s="81">
        <v>16993193.232772913</v>
      </c>
      <c r="AT189" s="81">
        <v>16368511.965339856</v>
      </c>
      <c r="AU189" s="81">
        <v>16835040.587697849</v>
      </c>
      <c r="AV189" s="81">
        <v>16890273.207648583</v>
      </c>
      <c r="AW189" s="81">
        <v>17191707.749287259</v>
      </c>
      <c r="AX189" s="81">
        <v>16273029.154584283</v>
      </c>
      <c r="AY189" s="81">
        <v>16389941.494340222</v>
      </c>
      <c r="AZ189" s="81">
        <v>15328987.593539018</v>
      </c>
      <c r="BA189" s="81">
        <v>15058545.066202931</v>
      </c>
      <c r="BB189" s="81">
        <v>14937243.018263541</v>
      </c>
    </row>
    <row r="190" spans="1:54" x14ac:dyDescent="0.25">
      <c r="A190" s="80" t="s">
        <v>145</v>
      </c>
      <c r="B190" s="80" t="s">
        <v>96</v>
      </c>
      <c r="C190" s="81">
        <v>12024612.51910883</v>
      </c>
      <c r="D190" s="81">
        <v>12014415.993727989</v>
      </c>
      <c r="E190" s="81">
        <v>12320522.407922737</v>
      </c>
      <c r="F190" s="81">
        <v>11917146.842455402</v>
      </c>
      <c r="G190" s="81">
        <v>11812420.10958036</v>
      </c>
      <c r="H190" s="81">
        <v>11672195.525355289</v>
      </c>
      <c r="I190" s="81">
        <v>11910627.444466436</v>
      </c>
      <c r="J190" s="81">
        <v>11984067.831169061</v>
      </c>
      <c r="K190" s="81">
        <v>11997428.101371624</v>
      </c>
      <c r="L190" s="81">
        <v>12063072.372629073</v>
      </c>
      <c r="M190" s="81">
        <v>12113402.238815064</v>
      </c>
      <c r="N190" s="81">
        <v>12386698.335160512</v>
      </c>
      <c r="O190" s="81">
        <v>12225919.677077837</v>
      </c>
      <c r="P190" s="81">
        <v>12089938.607785881</v>
      </c>
      <c r="Q190" s="81">
        <v>11910902.496658156</v>
      </c>
      <c r="R190" s="81">
        <v>12503044.021397514</v>
      </c>
      <c r="S190" s="81">
        <v>12484839.837847635</v>
      </c>
      <c r="T190" s="81">
        <v>12294138.361572819</v>
      </c>
      <c r="U190" s="81">
        <v>12223514.082351333</v>
      </c>
      <c r="V190" s="81">
        <v>12477894.111548807</v>
      </c>
      <c r="W190" s="81">
        <v>12743497.87912599</v>
      </c>
      <c r="X190" s="81">
        <v>14110536.159065409</v>
      </c>
      <c r="Y190" s="81">
        <v>16010788.73010551</v>
      </c>
      <c r="Z190" s="81">
        <v>12173845.195856504</v>
      </c>
      <c r="AA190" s="81">
        <v>12807937.80268421</v>
      </c>
      <c r="AB190" s="81">
        <v>12088094.83635236</v>
      </c>
      <c r="AC190" s="81">
        <v>16008243.742245944</v>
      </c>
      <c r="AD190" s="81">
        <v>14469029.808050172</v>
      </c>
      <c r="AE190" s="81">
        <v>14841904.257267185</v>
      </c>
      <c r="AF190" s="81">
        <v>14826245.924789511</v>
      </c>
      <c r="AG190" s="81">
        <v>15045947.324995989</v>
      </c>
      <c r="AH190" s="81">
        <v>13879884.736661231</v>
      </c>
      <c r="AI190" s="81">
        <v>14192203.651313212</v>
      </c>
      <c r="AJ190" s="81">
        <v>13442337.940238334</v>
      </c>
      <c r="AK190" s="81">
        <v>13799931.48729909</v>
      </c>
      <c r="AL190" s="81">
        <v>13370573.50058612</v>
      </c>
      <c r="AM190" s="81">
        <v>13693242.406407919</v>
      </c>
      <c r="AN190" s="81">
        <v>13798519.494938184</v>
      </c>
      <c r="AO190" s="81">
        <v>12915198.969329443</v>
      </c>
      <c r="AP190" s="81">
        <v>13027050.632438459</v>
      </c>
      <c r="AQ190" s="81">
        <v>13195978.2571867</v>
      </c>
      <c r="AR190" s="81">
        <v>13563785.332170323</v>
      </c>
      <c r="AS190" s="81">
        <v>13003052.932787314</v>
      </c>
      <c r="AT190" s="81">
        <v>13814169.162642004</v>
      </c>
      <c r="AU190" s="81">
        <v>11785465.122904634</v>
      </c>
      <c r="AV190" s="81">
        <v>12525835.093722252</v>
      </c>
      <c r="AW190" s="81">
        <v>12748200.049506079</v>
      </c>
      <c r="AX190" s="81">
        <v>12525690.892613003</v>
      </c>
      <c r="AY190" s="81">
        <v>12435892.365332879</v>
      </c>
      <c r="AZ190" s="81">
        <v>11921733.000609059</v>
      </c>
      <c r="BA190" s="81">
        <v>11921851.201442096</v>
      </c>
      <c r="BB190" s="81">
        <v>12432525.908352885</v>
      </c>
    </row>
    <row r="191" spans="1:54" x14ac:dyDescent="0.25">
      <c r="A191" s="80" t="s">
        <v>145</v>
      </c>
      <c r="B191" s="80" t="s">
        <v>10</v>
      </c>
      <c r="C191" s="83">
        <v>5192976.0351500632</v>
      </c>
      <c r="D191" s="83">
        <v>5056419.7982303407</v>
      </c>
      <c r="E191" s="83">
        <v>5056258.5793996723</v>
      </c>
      <c r="F191" s="83">
        <v>4963088.5247300584</v>
      </c>
      <c r="G191" s="83">
        <v>5026660.9957911996</v>
      </c>
      <c r="H191" s="83">
        <v>4866635.7326435642</v>
      </c>
      <c r="I191" s="83">
        <v>4860946.2331779851</v>
      </c>
      <c r="J191" s="83">
        <v>5008998.6325485976</v>
      </c>
      <c r="K191" s="83">
        <v>4920760.8992479425</v>
      </c>
      <c r="L191" s="83">
        <v>5140799.3095586719</v>
      </c>
      <c r="M191" s="83">
        <v>5043951.0247850465</v>
      </c>
      <c r="N191" s="83">
        <v>5119620.9419675227</v>
      </c>
      <c r="O191" s="83">
        <v>5093455.1407541698</v>
      </c>
      <c r="P191" s="83">
        <v>5082030.7510708999</v>
      </c>
      <c r="Q191" s="83">
        <v>5114829.6763612432</v>
      </c>
      <c r="R191" s="83">
        <v>4953900.1255050302</v>
      </c>
      <c r="S191" s="83">
        <v>5162138.9389541419</v>
      </c>
      <c r="T191" s="83">
        <v>5080771.5255506001</v>
      </c>
      <c r="U191" s="83">
        <v>5157722.7273627436</v>
      </c>
      <c r="V191" s="83">
        <v>5084961.2407196397</v>
      </c>
      <c r="W191" s="83">
        <v>5171029.2348379772</v>
      </c>
      <c r="X191" s="83">
        <v>5236008.6517459685</v>
      </c>
      <c r="Y191" s="83">
        <v>5651707.4878446572</v>
      </c>
      <c r="Z191" s="83">
        <v>5736979.6328947358</v>
      </c>
      <c r="AA191" s="83">
        <v>4926698.979038923</v>
      </c>
      <c r="AB191" s="83">
        <v>5051524.9182689153</v>
      </c>
      <c r="AC191" s="83">
        <v>5105534.7364514908</v>
      </c>
      <c r="AD191" s="83">
        <v>6378249.9166815495</v>
      </c>
      <c r="AE191" s="83">
        <v>5468570.3561997656</v>
      </c>
      <c r="AF191" s="83">
        <v>5710115.5923188115</v>
      </c>
      <c r="AG191" s="83">
        <v>5874992.5945190638</v>
      </c>
      <c r="AH191" s="83">
        <v>5634398.4924331671</v>
      </c>
      <c r="AI191" s="83">
        <v>5627837.0328940134</v>
      </c>
      <c r="AJ191" s="83">
        <v>5536007.0048256759</v>
      </c>
      <c r="AK191" s="83">
        <v>5539341.4041324332</v>
      </c>
      <c r="AL191" s="83">
        <v>5344675.0566687593</v>
      </c>
      <c r="AM191" s="83">
        <v>5335215.8929035086</v>
      </c>
      <c r="AN191" s="83">
        <v>5282722.1556014493</v>
      </c>
      <c r="AO191" s="83">
        <v>5567392.8771414123</v>
      </c>
      <c r="AP191" s="83">
        <v>5124092.1230944702</v>
      </c>
      <c r="AQ191" s="83">
        <v>5275994.0664192904</v>
      </c>
      <c r="AR191" s="83">
        <v>5232197.433756073</v>
      </c>
      <c r="AS191" s="83">
        <v>5101164.5811626725</v>
      </c>
      <c r="AT191" s="83">
        <v>5390084.2687691785</v>
      </c>
      <c r="AU191" s="83">
        <v>4806659.5817634845</v>
      </c>
      <c r="AV191" s="83">
        <v>5162514.6965023084</v>
      </c>
      <c r="AW191" s="83">
        <v>4932153.3347180933</v>
      </c>
      <c r="AX191" s="83">
        <v>4958644.7658471754</v>
      </c>
      <c r="AY191" s="83">
        <v>4693451.6242920347</v>
      </c>
      <c r="AZ191" s="83">
        <v>4798406.9154205872</v>
      </c>
      <c r="BA191" s="83">
        <v>4706377.477405129</v>
      </c>
      <c r="BB191" s="83">
        <v>4619213.3598588053</v>
      </c>
    </row>
    <row r="192" spans="1:54" x14ac:dyDescent="0.25">
      <c r="A192" s="80" t="s">
        <v>145</v>
      </c>
      <c r="B192" s="80" t="s">
        <v>97</v>
      </c>
      <c r="C192" s="83">
        <v>6163806.7602491947</v>
      </c>
      <c r="D192" s="83">
        <v>5738315.4250297649</v>
      </c>
      <c r="E192" s="83">
        <v>6066999.5211883718</v>
      </c>
      <c r="F192" s="83">
        <v>5719363.9203540906</v>
      </c>
      <c r="G192" s="83">
        <v>5898344.0143830329</v>
      </c>
      <c r="H192" s="83">
        <v>5708814.6498194449</v>
      </c>
      <c r="I192" s="83">
        <v>5647130.4527099365</v>
      </c>
      <c r="J192" s="83">
        <v>5701041.4929377194</v>
      </c>
      <c r="K192" s="83">
        <v>5775523.3705382487</v>
      </c>
      <c r="L192" s="83">
        <v>5783318.7063801</v>
      </c>
      <c r="M192" s="83">
        <v>5643227.731718448</v>
      </c>
      <c r="N192" s="83">
        <v>5700917.5037937295</v>
      </c>
      <c r="O192" s="83">
        <v>5653227.4872253612</v>
      </c>
      <c r="P192" s="83">
        <v>5756426.8906321852</v>
      </c>
      <c r="Q192" s="83">
        <v>5637120.0013418589</v>
      </c>
      <c r="R192" s="83">
        <v>5695490.8827096615</v>
      </c>
      <c r="S192" s="83">
        <v>5759538.3525332361</v>
      </c>
      <c r="T192" s="83">
        <v>5773924.1754886936</v>
      </c>
      <c r="U192" s="83">
        <v>5611099.9159875205</v>
      </c>
      <c r="V192" s="83">
        <v>5836881.0780538768</v>
      </c>
      <c r="W192" s="83">
        <v>5605596.1614681846</v>
      </c>
      <c r="X192" s="83">
        <v>5728398.9103731504</v>
      </c>
      <c r="Y192" s="83">
        <v>6246438.1595944064</v>
      </c>
      <c r="Z192" s="83">
        <v>6079163.5263072625</v>
      </c>
      <c r="AA192" s="83">
        <v>5605953.8247113712</v>
      </c>
      <c r="AB192" s="83">
        <v>5590895.0843208879</v>
      </c>
      <c r="AC192" s="83">
        <v>5988740.177178367</v>
      </c>
      <c r="AD192" s="83">
        <v>6646184.9036915805</v>
      </c>
      <c r="AE192" s="83">
        <v>6259432.1948997276</v>
      </c>
      <c r="AF192" s="83">
        <v>6483628.3658780102</v>
      </c>
      <c r="AG192" s="83">
        <v>6596860.8096034834</v>
      </c>
      <c r="AH192" s="83">
        <v>6349954.1612385595</v>
      </c>
      <c r="AI192" s="83">
        <v>6275267.7030844288</v>
      </c>
      <c r="AJ192" s="83">
        <v>6256983.0744747138</v>
      </c>
      <c r="AK192" s="83">
        <v>6312299.065500618</v>
      </c>
      <c r="AL192" s="83">
        <v>5879876.748673683</v>
      </c>
      <c r="AM192" s="83">
        <v>5891766.5974020362</v>
      </c>
      <c r="AN192" s="83">
        <v>5846496.4249431873</v>
      </c>
      <c r="AO192" s="83">
        <v>5795282.5233295681</v>
      </c>
      <c r="AP192" s="83">
        <v>5790874.9888455328</v>
      </c>
      <c r="AQ192" s="83">
        <v>5596172.5901616914</v>
      </c>
      <c r="AR192" s="83">
        <v>5881636.7253632154</v>
      </c>
      <c r="AS192" s="83">
        <v>5412557.702681141</v>
      </c>
      <c r="AT192" s="83">
        <v>5676583.356897017</v>
      </c>
      <c r="AU192" s="83">
        <v>5750394.8764848327</v>
      </c>
      <c r="AV192" s="83">
        <v>5413615.1968947947</v>
      </c>
      <c r="AW192" s="83">
        <v>5484946.6518265484</v>
      </c>
      <c r="AX192" s="83">
        <v>5409487.1587115638</v>
      </c>
      <c r="AY192" s="83">
        <v>5219320.0919542247</v>
      </c>
      <c r="AZ192" s="83">
        <v>5389462.2000420699</v>
      </c>
      <c r="BA192" s="83">
        <v>5110729.0076280963</v>
      </c>
      <c r="BB192" s="83">
        <v>5090505.9717057655</v>
      </c>
    </row>
    <row r="193" spans="1:54" x14ac:dyDescent="0.25">
      <c r="A193" s="80" t="s">
        <v>145</v>
      </c>
      <c r="B193" s="80" t="s">
        <v>98</v>
      </c>
      <c r="C193" s="83">
        <v>5096607.5784028834</v>
      </c>
      <c r="D193" s="83">
        <v>4850042.0549303843</v>
      </c>
      <c r="E193" s="83">
        <v>5246834.5705397204</v>
      </c>
      <c r="F193" s="83">
        <v>4938050.3292288547</v>
      </c>
      <c r="G193" s="83">
        <v>4964592.7990304818</v>
      </c>
      <c r="H193" s="83">
        <v>4912449.7975742184</v>
      </c>
      <c r="I193" s="83">
        <v>4989332.913526536</v>
      </c>
      <c r="J193" s="83">
        <v>5119677.8814014671</v>
      </c>
      <c r="K193" s="83">
        <v>5060699.2476190832</v>
      </c>
      <c r="L193" s="83">
        <v>4991562.7879816024</v>
      </c>
      <c r="M193" s="83">
        <v>4980026.133562983</v>
      </c>
      <c r="N193" s="83">
        <v>5199266.3223124109</v>
      </c>
      <c r="O193" s="83">
        <v>5046438.1449793195</v>
      </c>
      <c r="P193" s="83">
        <v>5056996.904806301</v>
      </c>
      <c r="Q193" s="83">
        <v>5186645.8856390752</v>
      </c>
      <c r="R193" s="83">
        <v>5182514.7381872935</v>
      </c>
      <c r="S193" s="83">
        <v>5133394.3652890529</v>
      </c>
      <c r="T193" s="83">
        <v>5123617.3648124179</v>
      </c>
      <c r="U193" s="83">
        <v>5174566.1332824342</v>
      </c>
      <c r="V193" s="83">
        <v>5165554.2756001893</v>
      </c>
      <c r="W193" s="83">
        <v>5435049.9478587573</v>
      </c>
      <c r="X193" s="83">
        <v>5301540.3383809123</v>
      </c>
      <c r="Y193" s="83">
        <v>5645151.7379293721</v>
      </c>
      <c r="Z193" s="83">
        <v>6045490.7559796525</v>
      </c>
      <c r="AA193" s="83">
        <v>5029212.836460189</v>
      </c>
      <c r="AB193" s="83">
        <v>4996117.8249788992</v>
      </c>
      <c r="AC193" s="83">
        <v>5972162.8469822705</v>
      </c>
      <c r="AD193" s="83">
        <v>6035158.5983762527</v>
      </c>
      <c r="AE193" s="83">
        <v>6135445.51640845</v>
      </c>
      <c r="AF193" s="83">
        <v>6237173.565826538</v>
      </c>
      <c r="AG193" s="83">
        <v>6252243.6592865307</v>
      </c>
      <c r="AH193" s="83">
        <v>5909563.7696044715</v>
      </c>
      <c r="AI193" s="83">
        <v>5625692.1933132773</v>
      </c>
      <c r="AJ193" s="83">
        <v>5708316.4534244742</v>
      </c>
      <c r="AK193" s="83">
        <v>5883027.6118054092</v>
      </c>
      <c r="AL193" s="83">
        <v>5820998.2286114944</v>
      </c>
      <c r="AM193" s="83">
        <v>5704104.5419734828</v>
      </c>
      <c r="AN193" s="83">
        <v>5936006.2302540317</v>
      </c>
      <c r="AO193" s="83">
        <v>6981443.9792945143</v>
      </c>
      <c r="AP193" s="83">
        <v>6937550.3749310765</v>
      </c>
      <c r="AQ193" s="83">
        <v>6202547.7953826506</v>
      </c>
      <c r="AR193" s="83">
        <v>6860903.0124602364</v>
      </c>
      <c r="AS193" s="83">
        <v>6850581.1960666198</v>
      </c>
      <c r="AT193" s="83">
        <v>6625316.4495202871</v>
      </c>
      <c r="AU193" s="83">
        <v>6991375.6687606229</v>
      </c>
      <c r="AV193" s="83">
        <v>6814148.3783737719</v>
      </c>
      <c r="AW193" s="83">
        <v>6876011.6561731072</v>
      </c>
      <c r="AX193" s="83">
        <v>6722680.0892071221</v>
      </c>
      <c r="AY193" s="83">
        <v>6557455.0034019891</v>
      </c>
      <c r="AZ193" s="83">
        <v>6189275.268918802</v>
      </c>
      <c r="BA193" s="83">
        <v>6073977.3283586502</v>
      </c>
      <c r="BB193" s="83">
        <v>6156144.8834747383</v>
      </c>
    </row>
    <row r="194" spans="1:54" x14ac:dyDescent="0.25">
      <c r="A194" s="80" t="s">
        <v>145</v>
      </c>
      <c r="B194" s="80" t="s">
        <v>99</v>
      </c>
      <c r="C194" s="83">
        <v>5308300.0095155891</v>
      </c>
      <c r="D194" s="83">
        <v>5120509.6288742758</v>
      </c>
      <c r="E194" s="83">
        <v>5355076.501592325</v>
      </c>
      <c r="F194" s="83">
        <v>5200995.2086860258</v>
      </c>
      <c r="G194" s="83">
        <v>5300763.3300056839</v>
      </c>
      <c r="H194" s="83">
        <v>5050701.169499252</v>
      </c>
      <c r="I194" s="83">
        <v>5153779.0336889392</v>
      </c>
      <c r="J194" s="83">
        <v>5200250.1546139577</v>
      </c>
      <c r="K194" s="83">
        <v>5152593.6227304339</v>
      </c>
      <c r="L194" s="83">
        <v>5396970.3346880134</v>
      </c>
      <c r="M194" s="83">
        <v>5269155.4523089603</v>
      </c>
      <c r="N194" s="83">
        <v>5402745.4221197208</v>
      </c>
      <c r="O194" s="83">
        <v>5258640.8319521919</v>
      </c>
      <c r="P194" s="83">
        <v>5306231.1599793788</v>
      </c>
      <c r="Q194" s="83">
        <v>5313459.5743988678</v>
      </c>
      <c r="R194" s="83">
        <v>5449829.8246411616</v>
      </c>
      <c r="S194" s="83">
        <v>5480627.0434909603</v>
      </c>
      <c r="T194" s="83">
        <v>5311452.6122764321</v>
      </c>
      <c r="U194" s="83">
        <v>5345372.4790417748</v>
      </c>
      <c r="V194" s="83">
        <v>5491603.6513988851</v>
      </c>
      <c r="W194" s="83">
        <v>5420648.1290650573</v>
      </c>
      <c r="X194" s="83">
        <v>5967983.2928856304</v>
      </c>
      <c r="Y194" s="83">
        <v>6326486.6749957046</v>
      </c>
      <c r="Z194" s="83">
        <v>5299093.7781532761</v>
      </c>
      <c r="AA194" s="83">
        <v>5514197.8851873148</v>
      </c>
      <c r="AB194" s="83">
        <v>5208268.02766388</v>
      </c>
      <c r="AC194" s="83">
        <v>6441341.0034503145</v>
      </c>
      <c r="AD194" s="83">
        <v>5927202.5166590484</v>
      </c>
      <c r="AE194" s="83">
        <v>6465928.1888995012</v>
      </c>
      <c r="AF194" s="83">
        <v>6367460.4352787733</v>
      </c>
      <c r="AG194" s="83">
        <v>6521775.2368496833</v>
      </c>
      <c r="AH194" s="83">
        <v>6065698.07736421</v>
      </c>
      <c r="AI194" s="83">
        <v>6001551.7993451124</v>
      </c>
      <c r="AJ194" s="83">
        <v>5765298.9484972274</v>
      </c>
      <c r="AK194" s="83">
        <v>5856266.3668294428</v>
      </c>
      <c r="AL194" s="83">
        <v>5673250.6399535546</v>
      </c>
      <c r="AM194" s="83">
        <v>5898102.7203699071</v>
      </c>
      <c r="AN194" s="83">
        <v>5865680.7686461611</v>
      </c>
      <c r="AO194" s="83">
        <v>5617810.9889505478</v>
      </c>
      <c r="AP194" s="83">
        <v>5614281.2029788308</v>
      </c>
      <c r="AQ194" s="83">
        <v>5638009.6864983561</v>
      </c>
      <c r="AR194" s="83">
        <v>5732239.9676214894</v>
      </c>
      <c r="AS194" s="83">
        <v>5568831.531556651</v>
      </c>
      <c r="AT194" s="83">
        <v>5751137.2032591132</v>
      </c>
      <c r="AU194" s="83">
        <v>5115539.9004342891</v>
      </c>
      <c r="AV194" s="83">
        <v>5337960.8471334418</v>
      </c>
      <c r="AW194" s="83">
        <v>5403311.9222691618</v>
      </c>
      <c r="AX194" s="83">
        <v>5336582.2634508284</v>
      </c>
      <c r="AY194" s="83">
        <v>5249495.8375197295</v>
      </c>
      <c r="AZ194" s="83">
        <v>5121655.3120558411</v>
      </c>
      <c r="BA194" s="83">
        <v>5093469.3089459445</v>
      </c>
      <c r="BB194" s="83">
        <v>5348025.4686804898</v>
      </c>
    </row>
    <row r="195" spans="1:54" x14ac:dyDescent="0.25">
      <c r="A195" s="80" t="s">
        <v>145</v>
      </c>
      <c r="B195" s="80" t="s">
        <v>4</v>
      </c>
      <c r="C195" s="83">
        <v>3408073.9457533765</v>
      </c>
      <c r="D195" s="83">
        <v>3294730.4568710872</v>
      </c>
      <c r="E195" s="83">
        <v>3317419.8271117071</v>
      </c>
      <c r="F195" s="83">
        <v>3249695.5107063469</v>
      </c>
      <c r="G195" s="83">
        <v>3261390.2840427933</v>
      </c>
      <c r="H195" s="83">
        <v>3165641.2683845195</v>
      </c>
      <c r="I195" s="83">
        <v>3165634.6615889138</v>
      </c>
      <c r="J195" s="83">
        <v>3250671.131560836</v>
      </c>
      <c r="K195" s="83">
        <v>3182632.4581367294</v>
      </c>
      <c r="L195" s="83">
        <v>3328058.8748859488</v>
      </c>
      <c r="M195" s="83">
        <v>3277761.129072791</v>
      </c>
      <c r="N195" s="83">
        <v>3324385.7977276878</v>
      </c>
      <c r="O195" s="83">
        <v>3331673.1889056698</v>
      </c>
      <c r="P195" s="83">
        <v>3304331.4180799574</v>
      </c>
      <c r="Q195" s="83">
        <v>3302688.6139701256</v>
      </c>
      <c r="R195" s="83">
        <v>3208626.1211098786</v>
      </c>
      <c r="S195" s="83">
        <v>3355132.162921811</v>
      </c>
      <c r="T195" s="83">
        <v>3282012.1002157331</v>
      </c>
      <c r="U195" s="83">
        <v>3355903.039310833</v>
      </c>
      <c r="V195" s="83">
        <v>3263221.8621330056</v>
      </c>
      <c r="W195" s="83">
        <v>3332327.1862401133</v>
      </c>
      <c r="X195" s="83">
        <v>3412151.1756536029</v>
      </c>
      <c r="Y195" s="83">
        <v>3799378.226112444</v>
      </c>
      <c r="Z195" s="83">
        <v>4017073.054908603</v>
      </c>
      <c r="AA195" s="83">
        <v>3172174.2033166867</v>
      </c>
      <c r="AB195" s="83">
        <v>3270097.9460417605</v>
      </c>
      <c r="AC195" s="83">
        <v>3373083.3509050356</v>
      </c>
      <c r="AD195" s="83">
        <v>4431620.1784957517</v>
      </c>
      <c r="AE195" s="83">
        <v>3552401.963785565</v>
      </c>
      <c r="AF195" s="83">
        <v>3652208.7675444563</v>
      </c>
      <c r="AG195" s="83">
        <v>3817346.4762068302</v>
      </c>
      <c r="AH195" s="83">
        <v>3640423.4982168442</v>
      </c>
      <c r="AI195" s="83">
        <v>3621056.9366043387</v>
      </c>
      <c r="AJ195" s="83">
        <v>3572483.3767500413</v>
      </c>
      <c r="AK195" s="83">
        <v>3586949.501003942</v>
      </c>
      <c r="AL195" s="83">
        <v>3465426.5890483959</v>
      </c>
      <c r="AM195" s="83">
        <v>3415270.5260474952</v>
      </c>
      <c r="AN195" s="83">
        <v>3437837.7388518746</v>
      </c>
      <c r="AO195" s="83">
        <v>3594154.0093236207</v>
      </c>
      <c r="AP195" s="83">
        <v>3271933.8627558229</v>
      </c>
      <c r="AQ195" s="83">
        <v>3420881.7136860988</v>
      </c>
      <c r="AR195" s="83">
        <v>3375606.9128611889</v>
      </c>
      <c r="AS195" s="83">
        <v>3290221.6370231421</v>
      </c>
      <c r="AT195" s="83">
        <v>3560641.2985825953</v>
      </c>
      <c r="AU195" s="83">
        <v>3113608.3048840049</v>
      </c>
      <c r="AV195" s="83">
        <v>3312451.3160216534</v>
      </c>
      <c r="AW195" s="83">
        <v>3204146.4878448863</v>
      </c>
      <c r="AX195" s="83">
        <v>3201866.4606616218</v>
      </c>
      <c r="AY195" s="83">
        <v>3060339.6501741917</v>
      </c>
      <c r="AZ195" s="83">
        <v>3127266.1200397052</v>
      </c>
      <c r="BA195" s="83">
        <v>3077978.9590692441</v>
      </c>
      <c r="BB195" s="83">
        <v>2986156.166722219</v>
      </c>
    </row>
    <row r="196" spans="1:54" x14ac:dyDescent="0.25">
      <c r="A196" s="80" t="s">
        <v>145</v>
      </c>
      <c r="B196" s="80" t="s">
        <v>100</v>
      </c>
      <c r="C196" s="83">
        <v>4004219.2069835654</v>
      </c>
      <c r="D196" s="83">
        <v>3702896.9981145896</v>
      </c>
      <c r="E196" s="83">
        <v>3971525.0251492062</v>
      </c>
      <c r="F196" s="83">
        <v>3673169.2102313885</v>
      </c>
      <c r="G196" s="83">
        <v>3816745.9939752296</v>
      </c>
      <c r="H196" s="83">
        <v>3711985.4188319035</v>
      </c>
      <c r="I196" s="83">
        <v>3701039.5551596177</v>
      </c>
      <c r="J196" s="83">
        <v>3738588.0424011787</v>
      </c>
      <c r="K196" s="83">
        <v>3733572.9353300263</v>
      </c>
      <c r="L196" s="83">
        <v>3776157.3591731894</v>
      </c>
      <c r="M196" s="83">
        <v>3668411.4671703931</v>
      </c>
      <c r="N196" s="83">
        <v>3718628.9395094938</v>
      </c>
      <c r="O196" s="83">
        <v>3694495.840953636</v>
      </c>
      <c r="P196" s="83">
        <v>3768446.232065584</v>
      </c>
      <c r="Q196" s="83">
        <v>3616347.6701195678</v>
      </c>
      <c r="R196" s="83">
        <v>3685159.5269941101</v>
      </c>
      <c r="S196" s="83">
        <v>3733181.4923846223</v>
      </c>
      <c r="T196" s="83">
        <v>3702469.0149891614</v>
      </c>
      <c r="U196" s="83">
        <v>3629959.0583063327</v>
      </c>
      <c r="V196" s="83">
        <v>3760155.4456816455</v>
      </c>
      <c r="W196" s="83">
        <v>3628702.8093553833</v>
      </c>
      <c r="X196" s="83">
        <v>3739649.1022710111</v>
      </c>
      <c r="Y196" s="83">
        <v>4173131.8747338019</v>
      </c>
      <c r="Z196" s="83">
        <v>4215807.6720096506</v>
      </c>
      <c r="AA196" s="83">
        <v>3608235.3574913521</v>
      </c>
      <c r="AB196" s="83">
        <v>3652600.4268818619</v>
      </c>
      <c r="AC196" s="83">
        <v>3957920.6999657997</v>
      </c>
      <c r="AD196" s="83">
        <v>4582775.3228912065</v>
      </c>
      <c r="AE196" s="83">
        <v>4107676.4798730486</v>
      </c>
      <c r="AF196" s="83">
        <v>4191084.5653093043</v>
      </c>
      <c r="AG196" s="83">
        <v>4306249.567186024</v>
      </c>
      <c r="AH196" s="83">
        <v>4081796.3638835298</v>
      </c>
      <c r="AI196" s="83">
        <v>4076699.868621402</v>
      </c>
      <c r="AJ196" s="83">
        <v>4079936.5729695824</v>
      </c>
      <c r="AK196" s="83">
        <v>4122780.4343614131</v>
      </c>
      <c r="AL196" s="83">
        <v>3847556.7556089722</v>
      </c>
      <c r="AM196" s="83">
        <v>3862440.7327123312</v>
      </c>
      <c r="AN196" s="83">
        <v>3837726.1925568557</v>
      </c>
      <c r="AO196" s="83">
        <v>3799036.4457105473</v>
      </c>
      <c r="AP196" s="83">
        <v>3752202.639505073</v>
      </c>
      <c r="AQ196" s="83">
        <v>3686191.8933318146</v>
      </c>
      <c r="AR196" s="83">
        <v>3921599.6698835548</v>
      </c>
      <c r="AS196" s="83">
        <v>3568203.6536974451</v>
      </c>
      <c r="AT196" s="83">
        <v>3713245.4681448112</v>
      </c>
      <c r="AU196" s="83">
        <v>3747231.3737122519</v>
      </c>
      <c r="AV196" s="83">
        <v>3536255.4514611904</v>
      </c>
      <c r="AW196" s="83">
        <v>3626964.1370761935</v>
      </c>
      <c r="AX196" s="83">
        <v>3560653.2364037558</v>
      </c>
      <c r="AY196" s="83">
        <v>3411726.8648702269</v>
      </c>
      <c r="AZ196" s="83">
        <v>3543661.2110769628</v>
      </c>
      <c r="BA196" s="83">
        <v>3330835.5705682235</v>
      </c>
      <c r="BB196" s="83">
        <v>3327370.2239454915</v>
      </c>
    </row>
    <row r="197" spans="1:54" x14ac:dyDescent="0.25">
      <c r="A197" s="80" t="s">
        <v>145</v>
      </c>
      <c r="B197" s="80" t="s">
        <v>101</v>
      </c>
      <c r="C197" s="83">
        <v>3209923.7577605951</v>
      </c>
      <c r="D197" s="83">
        <v>3107916.1028677826</v>
      </c>
      <c r="E197" s="83">
        <v>3357587.92596626</v>
      </c>
      <c r="F197" s="83">
        <v>3151073.6933246334</v>
      </c>
      <c r="G197" s="83">
        <v>3128710.5700145792</v>
      </c>
      <c r="H197" s="83">
        <v>3092298.3237912464</v>
      </c>
      <c r="I197" s="83">
        <v>3165068.9922171202</v>
      </c>
      <c r="J197" s="83">
        <v>3270662.6632764</v>
      </c>
      <c r="K197" s="83">
        <v>3201679.6465160302</v>
      </c>
      <c r="L197" s="83">
        <v>3159446.1861697896</v>
      </c>
      <c r="M197" s="83">
        <v>3158101.4923694455</v>
      </c>
      <c r="N197" s="83">
        <v>3310621.773361268</v>
      </c>
      <c r="O197" s="83">
        <v>3211291.6494211787</v>
      </c>
      <c r="P197" s="83">
        <v>3182263.1813941575</v>
      </c>
      <c r="Q197" s="83">
        <v>3257387.9272869509</v>
      </c>
      <c r="R197" s="83">
        <v>3285005.1847677561</v>
      </c>
      <c r="S197" s="83">
        <v>3243227.6272201547</v>
      </c>
      <c r="T197" s="83">
        <v>3242101.9904951472</v>
      </c>
      <c r="U197" s="83">
        <v>3238731.3299137442</v>
      </c>
      <c r="V197" s="83">
        <v>3268955.9814514774</v>
      </c>
      <c r="W197" s="83">
        <v>3453059.7008513673</v>
      </c>
      <c r="X197" s="83">
        <v>3411411.7463624422</v>
      </c>
      <c r="Y197" s="83">
        <v>3721152.4860337744</v>
      </c>
      <c r="Z197" s="83">
        <v>4185885.6622115253</v>
      </c>
      <c r="AA197" s="83">
        <v>3194221.3016294846</v>
      </c>
      <c r="AB197" s="83">
        <v>3177898.9630284891</v>
      </c>
      <c r="AC197" s="83">
        <v>3982939.8894487242</v>
      </c>
      <c r="AD197" s="83">
        <v>4055468.161550452</v>
      </c>
      <c r="AE197" s="83">
        <v>3915778.9630609569</v>
      </c>
      <c r="AF197" s="83">
        <v>3934929.9495315747</v>
      </c>
      <c r="AG197" s="83">
        <v>3876933.0692491466</v>
      </c>
      <c r="AH197" s="83">
        <v>3712405.5122515047</v>
      </c>
      <c r="AI197" s="83">
        <v>3574341.3110460937</v>
      </c>
      <c r="AJ197" s="83">
        <v>3634874.1874937117</v>
      </c>
      <c r="AK197" s="83">
        <v>3744847.814872595</v>
      </c>
      <c r="AL197" s="83">
        <v>3673905.499603285</v>
      </c>
      <c r="AM197" s="83">
        <v>3652345.8758997624</v>
      </c>
      <c r="AN197" s="83">
        <v>3790777.0822411855</v>
      </c>
      <c r="AO197" s="83">
        <v>4518728.6749706091</v>
      </c>
      <c r="AP197" s="83">
        <v>4402715.381871962</v>
      </c>
      <c r="AQ197" s="83">
        <v>4034644.8408603142</v>
      </c>
      <c r="AR197" s="83">
        <v>4439838.9418892087</v>
      </c>
      <c r="AS197" s="83">
        <v>4452319.9063035287</v>
      </c>
      <c r="AT197" s="83">
        <v>4315671.886948281</v>
      </c>
      <c r="AU197" s="83">
        <v>4485233.7040022258</v>
      </c>
      <c r="AV197" s="83">
        <v>4429927.0815616567</v>
      </c>
      <c r="AW197" s="83">
        <v>4470501.5988359824</v>
      </c>
      <c r="AX197" s="83">
        <v>4350039.8205436235</v>
      </c>
      <c r="AY197" s="83">
        <v>4312621.0683592763</v>
      </c>
      <c r="AZ197" s="83">
        <v>4014166.5293825278</v>
      </c>
      <c r="BA197" s="83">
        <v>3961325.8379915245</v>
      </c>
      <c r="BB197" s="83">
        <v>3996743.3694058163</v>
      </c>
    </row>
    <row r="198" spans="1:54" x14ac:dyDescent="0.25">
      <c r="A198" s="80" t="s">
        <v>145</v>
      </c>
      <c r="B198" s="80" t="s">
        <v>102</v>
      </c>
      <c r="C198" s="83">
        <v>3356976.8020673958</v>
      </c>
      <c r="D198" s="83">
        <v>3299194.201746583</v>
      </c>
      <c r="E198" s="83">
        <v>3403135.7130804663</v>
      </c>
      <c r="F198" s="83">
        <v>3304938.8637724305</v>
      </c>
      <c r="G198" s="83">
        <v>3344849.1183176772</v>
      </c>
      <c r="H198" s="83">
        <v>3212297.8050946868</v>
      </c>
      <c r="I198" s="83">
        <v>3295502.2252028584</v>
      </c>
      <c r="J198" s="83">
        <v>3303303.4686275059</v>
      </c>
      <c r="K198" s="83">
        <v>3281415.4952280931</v>
      </c>
      <c r="L198" s="83">
        <v>3384645.7875967482</v>
      </c>
      <c r="M198" s="83">
        <v>3338232.6116459076</v>
      </c>
      <c r="N198" s="83">
        <v>3432599.0382459969</v>
      </c>
      <c r="O198" s="83">
        <v>3346481.3464417998</v>
      </c>
      <c r="P198" s="83">
        <v>3357573.7709719497</v>
      </c>
      <c r="Q198" s="83">
        <v>3358902.4491505595</v>
      </c>
      <c r="R198" s="83">
        <v>3484446.8560501197</v>
      </c>
      <c r="S198" s="83">
        <v>3460197.9993247394</v>
      </c>
      <c r="T198" s="83">
        <v>3377931.6581182065</v>
      </c>
      <c r="U198" s="83">
        <v>3387982.2051247843</v>
      </c>
      <c r="V198" s="83">
        <v>3499056.2995507573</v>
      </c>
      <c r="W198" s="83">
        <v>3452653.2737198151</v>
      </c>
      <c r="X198" s="83">
        <v>3950841.7102762</v>
      </c>
      <c r="Y198" s="83">
        <v>4425870.8894390967</v>
      </c>
      <c r="Z198" s="83">
        <v>3365039.3499800772</v>
      </c>
      <c r="AA198" s="83">
        <v>3545977.4300551154</v>
      </c>
      <c r="AB198" s="83">
        <v>3383662.1462234291</v>
      </c>
      <c r="AC198" s="83">
        <v>4459457.1971644657</v>
      </c>
      <c r="AD198" s="83">
        <v>3949621.1289135064</v>
      </c>
      <c r="AE198" s="83">
        <v>4135603.0919099501</v>
      </c>
      <c r="AF198" s="83">
        <v>4077521.6262868517</v>
      </c>
      <c r="AG198" s="83">
        <v>4151246.8887256687</v>
      </c>
      <c r="AH198" s="83">
        <v>3867669.1462164279</v>
      </c>
      <c r="AI198" s="83">
        <v>3836882.3025789135</v>
      </c>
      <c r="AJ198" s="83">
        <v>3692656.0459556431</v>
      </c>
      <c r="AK198" s="83">
        <v>3773364.5018879459</v>
      </c>
      <c r="AL198" s="83">
        <v>3675365.8766452745</v>
      </c>
      <c r="AM198" s="83">
        <v>3786514.535546374</v>
      </c>
      <c r="AN198" s="83">
        <v>3769715.4406581172</v>
      </c>
      <c r="AO198" s="83">
        <v>3590703.8744311724</v>
      </c>
      <c r="AP198" s="83">
        <v>3627569.9056561943</v>
      </c>
      <c r="AQ198" s="83">
        <v>3617502.9405211485</v>
      </c>
      <c r="AR198" s="83">
        <v>3687855.3288157415</v>
      </c>
      <c r="AS198" s="83">
        <v>3578736.9879734293</v>
      </c>
      <c r="AT198" s="83">
        <v>3814345.1675153826</v>
      </c>
      <c r="AU198" s="83">
        <v>3318180.6151079489</v>
      </c>
      <c r="AV198" s="83">
        <v>3437024.8038514564</v>
      </c>
      <c r="AW198" s="83">
        <v>3462335.2113845386</v>
      </c>
      <c r="AX198" s="83">
        <v>3434676.0990469628</v>
      </c>
      <c r="AY198" s="83">
        <v>3376756.7690320974</v>
      </c>
      <c r="AZ198" s="83">
        <v>3242905.9238346671</v>
      </c>
      <c r="BA198" s="83">
        <v>3267490.6688854732</v>
      </c>
      <c r="BB198" s="83">
        <v>3390013.4169776221</v>
      </c>
    </row>
    <row r="199" spans="1:54" x14ac:dyDescent="0.25">
      <c r="A199" s="80" t="s">
        <v>145</v>
      </c>
      <c r="B199" s="80" t="s">
        <v>47</v>
      </c>
      <c r="C199" s="84">
        <v>2.48366363295299</v>
      </c>
      <c r="D199" s="84">
        <v>2.437344356820057</v>
      </c>
      <c r="E199" s="84">
        <v>2.517244160041193</v>
      </c>
      <c r="F199" s="84">
        <v>2.4605812483255538</v>
      </c>
      <c r="G199" s="84">
        <v>2.4355691623135702</v>
      </c>
      <c r="H199" s="84">
        <v>2.495961114344436</v>
      </c>
      <c r="I199" s="84">
        <v>2.4814923992250413</v>
      </c>
      <c r="J199" s="84">
        <v>2.4616519479016219</v>
      </c>
      <c r="K199" s="84">
        <v>2.4826398646259982</v>
      </c>
      <c r="L199" s="84">
        <v>2.4346568433195546</v>
      </c>
      <c r="M199" s="84">
        <v>2.4567036610304038</v>
      </c>
      <c r="N199" s="84">
        <v>2.4837740979553549</v>
      </c>
      <c r="O199" s="84">
        <v>2.5004847642287116</v>
      </c>
      <c r="P199" s="84">
        <v>2.4919008101042217</v>
      </c>
      <c r="Q199" s="84">
        <v>2.4678447795477716</v>
      </c>
      <c r="R199" s="84">
        <v>2.5414612454962779</v>
      </c>
      <c r="S199" s="84">
        <v>2.5084228655950898</v>
      </c>
      <c r="T199" s="84">
        <v>2.5291581337540854</v>
      </c>
      <c r="U199" s="84">
        <v>2.498730993443901</v>
      </c>
      <c r="V199" s="84">
        <v>2.497931057013675</v>
      </c>
      <c r="W199" s="84">
        <v>2.5248622639313028</v>
      </c>
      <c r="X199" s="84">
        <v>2.5108104691947624</v>
      </c>
      <c r="Y199" s="84">
        <v>2.5948983572412487</v>
      </c>
      <c r="Z199" s="84">
        <v>2.6924312240015347</v>
      </c>
      <c r="AA199" s="84">
        <v>2.5330530932582751</v>
      </c>
      <c r="AB199" s="84">
        <v>2.5404323800486224</v>
      </c>
      <c r="AC199" s="84">
        <v>2.5862259530626934</v>
      </c>
      <c r="AD199" s="84">
        <v>2.7216190444244237</v>
      </c>
      <c r="AE199" s="84">
        <v>2.6140697151708614</v>
      </c>
      <c r="AF199" s="84">
        <v>2.5720681420376175</v>
      </c>
      <c r="AG199" s="84">
        <v>2.5749903506704994</v>
      </c>
      <c r="AH199" s="84">
        <v>2.5447661349631012</v>
      </c>
      <c r="AI199" s="84">
        <v>2.5557891825991699</v>
      </c>
      <c r="AJ199" s="84">
        <v>2.5398027761393895</v>
      </c>
      <c r="AK199" s="84">
        <v>2.5419482662351851</v>
      </c>
      <c r="AL199" s="84">
        <v>2.5277620099112621</v>
      </c>
      <c r="AM199" s="84">
        <v>2.5597402434178229</v>
      </c>
      <c r="AN199" s="84">
        <v>2.5868400882789282</v>
      </c>
      <c r="AO199" s="84">
        <v>2.4800522717077542</v>
      </c>
      <c r="AP199" s="84">
        <v>2.5219973131351265</v>
      </c>
      <c r="AQ199" s="84">
        <v>2.5252939082809411</v>
      </c>
      <c r="AR199" s="84">
        <v>2.5514958786571822</v>
      </c>
      <c r="AS199" s="84">
        <v>2.6194853384236327</v>
      </c>
      <c r="AT199" s="84">
        <v>2.627710933709908</v>
      </c>
      <c r="AU199" s="84">
        <v>2.5630346133010891</v>
      </c>
      <c r="AV199" s="84">
        <v>2.5168068266330978</v>
      </c>
      <c r="AW199" s="84">
        <v>2.6352358670303491</v>
      </c>
      <c r="AX199" s="84">
        <v>2.5457689584965717</v>
      </c>
      <c r="AY199" s="84">
        <v>2.6206621019858556</v>
      </c>
      <c r="AZ199" s="84">
        <v>2.6717370482065639</v>
      </c>
      <c r="BA199" s="84">
        <v>2.6729550469434304</v>
      </c>
      <c r="BB199" s="84">
        <v>2.6714353266315984</v>
      </c>
    </row>
    <row r="200" spans="1:54" x14ac:dyDescent="0.25">
      <c r="A200" s="80" t="s">
        <v>145</v>
      </c>
      <c r="B200" s="80" t="s">
        <v>50</v>
      </c>
      <c r="C200" s="84">
        <v>3.7844266088679368</v>
      </c>
      <c r="D200" s="84">
        <v>3.7405901400000756</v>
      </c>
      <c r="E200" s="84">
        <v>3.8366676646209785</v>
      </c>
      <c r="F200" s="84">
        <v>3.757915939354</v>
      </c>
      <c r="G200" s="84">
        <v>3.7538532480011613</v>
      </c>
      <c r="H200" s="84">
        <v>3.8371162480315615</v>
      </c>
      <c r="I200" s="84">
        <v>3.8104211067168228</v>
      </c>
      <c r="J200" s="84">
        <v>3.7931893882261996</v>
      </c>
      <c r="K200" s="84">
        <v>3.838481927604656</v>
      </c>
      <c r="L200" s="84">
        <v>3.7607754819476811</v>
      </c>
      <c r="M200" s="84">
        <v>3.7804746778947771</v>
      </c>
      <c r="N200" s="84">
        <v>3.8250620297140192</v>
      </c>
      <c r="O200" s="84">
        <v>3.8227359811727344</v>
      </c>
      <c r="P200" s="84">
        <v>3.832520090532185</v>
      </c>
      <c r="Q200" s="84">
        <v>3.8219181977045715</v>
      </c>
      <c r="R200" s="84">
        <v>3.9238430118730041</v>
      </c>
      <c r="S200" s="84">
        <v>3.8594090250605451</v>
      </c>
      <c r="T200" s="84">
        <v>3.9153038554451984</v>
      </c>
      <c r="U200" s="84">
        <v>3.8403259818549227</v>
      </c>
      <c r="V200" s="84">
        <v>3.8924361087118329</v>
      </c>
      <c r="W200" s="84">
        <v>3.918023606637286</v>
      </c>
      <c r="X200" s="84">
        <v>3.8528847823044869</v>
      </c>
      <c r="Y200" s="84">
        <v>3.8600017168656935</v>
      </c>
      <c r="Z200" s="84">
        <v>3.8451934739379756</v>
      </c>
      <c r="AA200" s="84">
        <v>3.9340809452894536</v>
      </c>
      <c r="AB200" s="84">
        <v>3.9243648608526844</v>
      </c>
      <c r="AC200" s="84">
        <v>3.9145390332946106</v>
      </c>
      <c r="AD200" s="84">
        <v>3.917115128136119</v>
      </c>
      <c r="AE200" s="84">
        <v>4.0241009601822881</v>
      </c>
      <c r="AF200" s="84">
        <v>4.0213490895894415</v>
      </c>
      <c r="AG200" s="84">
        <v>3.9629751544532232</v>
      </c>
      <c r="AH200" s="84">
        <v>3.9386149664878936</v>
      </c>
      <c r="AI200" s="84">
        <v>3.9722007308699698</v>
      </c>
      <c r="AJ200" s="84">
        <v>3.9357400656051063</v>
      </c>
      <c r="AK200" s="84">
        <v>3.9255415428564575</v>
      </c>
      <c r="AL200" s="84">
        <v>3.8985291468192576</v>
      </c>
      <c r="AM200" s="84">
        <v>3.9987364761386819</v>
      </c>
      <c r="AN200" s="84">
        <v>3.9750443404908786</v>
      </c>
      <c r="AO200" s="84">
        <v>3.8416343085538873</v>
      </c>
      <c r="AP200" s="84">
        <v>3.9496356310260574</v>
      </c>
      <c r="AQ200" s="84">
        <v>3.8947373195487192</v>
      </c>
      <c r="AR200" s="84">
        <v>3.9548236904260299</v>
      </c>
      <c r="AS200" s="84">
        <v>4.0612540136752999</v>
      </c>
      <c r="AT200" s="84">
        <v>3.9778180892022803</v>
      </c>
      <c r="AU200" s="84">
        <v>3.9567067132659468</v>
      </c>
      <c r="AV200" s="84">
        <v>3.9224885111234551</v>
      </c>
      <c r="AW200" s="84">
        <v>4.0564273258569159</v>
      </c>
      <c r="AX200" s="84">
        <v>3.942564150066632</v>
      </c>
      <c r="AY200" s="84">
        <v>4.0191456522108551</v>
      </c>
      <c r="AZ200" s="84">
        <v>4.0994533359818428</v>
      </c>
      <c r="BA200" s="84">
        <v>4.0870764869864482</v>
      </c>
      <c r="BB200" s="84">
        <v>4.1323792400048802</v>
      </c>
    </row>
    <row r="201" spans="1:54" x14ac:dyDescent="0.25">
      <c r="A201" s="80" t="s">
        <v>145</v>
      </c>
      <c r="B201" s="80" t="s">
        <v>406</v>
      </c>
      <c r="C201" s="85">
        <v>92.141764940368944</v>
      </c>
      <c r="D201" s="85">
        <v>91.965836189939168</v>
      </c>
      <c r="E201" s="85">
        <v>92.411999588469499</v>
      </c>
      <c r="F201" s="85">
        <v>92.025083990988165</v>
      </c>
      <c r="G201" s="85">
        <v>91.951509804964715</v>
      </c>
      <c r="H201" s="85">
        <v>92.015362640661621</v>
      </c>
      <c r="I201" s="85">
        <v>91.764347110959974</v>
      </c>
      <c r="J201" s="85">
        <v>91.915071190026779</v>
      </c>
      <c r="K201" s="85">
        <v>91.868282121100336</v>
      </c>
      <c r="L201" s="85">
        <v>91.906758950883315</v>
      </c>
      <c r="M201" s="85">
        <v>91.893801827701949</v>
      </c>
      <c r="N201" s="85">
        <v>92.030184574681343</v>
      </c>
      <c r="O201" s="85">
        <v>91.974269540463027</v>
      </c>
      <c r="P201" s="85">
        <v>91.962304115952278</v>
      </c>
      <c r="Q201" s="85">
        <v>92.090124748688169</v>
      </c>
      <c r="R201" s="85">
        <v>92.019858487546585</v>
      </c>
      <c r="S201" s="85">
        <v>91.962126009755224</v>
      </c>
      <c r="T201" s="85">
        <v>92.011616268072984</v>
      </c>
      <c r="U201" s="85">
        <v>91.936060912714126</v>
      </c>
      <c r="V201" s="85">
        <v>91.430624286013</v>
      </c>
      <c r="W201" s="85">
        <v>91.544515439468</v>
      </c>
      <c r="X201" s="85">
        <v>92.05410262907526</v>
      </c>
      <c r="Y201" s="85">
        <v>92.416027366123316</v>
      </c>
      <c r="Z201" s="85">
        <v>92.033872260159725</v>
      </c>
      <c r="AA201" s="85">
        <v>91.47227551524243</v>
      </c>
      <c r="AB201" s="85">
        <v>91.671557797153099</v>
      </c>
      <c r="AC201" s="85">
        <v>91.875779853698376</v>
      </c>
      <c r="AD201" s="85">
        <v>91.470670485323566</v>
      </c>
      <c r="AE201" s="85">
        <v>92.233342127532779</v>
      </c>
      <c r="AF201" s="85">
        <v>92.053967335402731</v>
      </c>
      <c r="AG201" s="85">
        <v>92.276682988432285</v>
      </c>
      <c r="AH201" s="85">
        <v>92.181710555126813</v>
      </c>
      <c r="AI201" s="85">
        <v>92.189059900923155</v>
      </c>
      <c r="AJ201" s="85">
        <v>91.985127584173796</v>
      </c>
      <c r="AK201" s="85">
        <v>92.006634593035614</v>
      </c>
      <c r="AL201" s="85">
        <v>91.402525078535049</v>
      </c>
      <c r="AM201" s="85">
        <v>92.137189609364128</v>
      </c>
      <c r="AN201" s="85">
        <v>91.980311670039256</v>
      </c>
      <c r="AO201" s="85">
        <v>91.988510747551416</v>
      </c>
      <c r="AP201" s="85">
        <v>91.875363948062727</v>
      </c>
      <c r="AQ201" s="85">
        <v>91.820388622914322</v>
      </c>
      <c r="AR201" s="85">
        <v>91.830493586600355</v>
      </c>
      <c r="AS201" s="85">
        <v>91.714433213352862</v>
      </c>
      <c r="AT201" s="85">
        <v>91.605243934823434</v>
      </c>
      <c r="AU201" s="85">
        <v>91.447595556315591</v>
      </c>
      <c r="AV201" s="85">
        <v>91.700060272496032</v>
      </c>
      <c r="AW201" s="85">
        <v>91.936333113440625</v>
      </c>
      <c r="AX201" s="85">
        <v>91.671946769278676</v>
      </c>
      <c r="AY201" s="85">
        <v>91.572015907528836</v>
      </c>
      <c r="AZ201" s="85">
        <v>91.971270489552154</v>
      </c>
      <c r="BA201" s="85">
        <v>91.768606080305162</v>
      </c>
      <c r="BB201" s="85">
        <v>91.820291561690397</v>
      </c>
    </row>
    <row r="202" spans="1:54" x14ac:dyDescent="0.25">
      <c r="A202" s="80" t="s">
        <v>145</v>
      </c>
      <c r="B202" s="80" t="s">
        <v>269</v>
      </c>
      <c r="C202" s="86">
        <v>5.9190032320502892</v>
      </c>
      <c r="D202" s="86">
        <v>5.8917241268924689</v>
      </c>
      <c r="E202" s="86">
        <v>5.9488386195103047</v>
      </c>
      <c r="F202" s="86">
        <v>5.9376732791913094</v>
      </c>
      <c r="G202" s="86">
        <v>6.0345915275341389</v>
      </c>
      <c r="H202" s="86">
        <v>5.9870196716602431</v>
      </c>
      <c r="I202" s="86">
        <v>6.0349489243973267</v>
      </c>
      <c r="J202" s="86">
        <v>5.994506328497633</v>
      </c>
      <c r="K202" s="86">
        <v>5.965620370624019</v>
      </c>
      <c r="L202" s="86">
        <v>5.9582992550095506</v>
      </c>
      <c r="M202" s="86">
        <v>6.0143927971558524</v>
      </c>
      <c r="N202" s="86">
        <v>6.0557910553039846</v>
      </c>
      <c r="O202" s="86">
        <v>6.1831813172891206</v>
      </c>
      <c r="P202" s="86">
        <v>6.0895006711004243</v>
      </c>
      <c r="Q202" s="86">
        <v>5.991187828824498</v>
      </c>
      <c r="R202" s="86">
        <v>5.9416940217015259</v>
      </c>
      <c r="S202" s="86">
        <v>5.980218517782161</v>
      </c>
      <c r="T202" s="86">
        <v>5.9419808250038431</v>
      </c>
      <c r="U202" s="86">
        <v>5.8652474054431147</v>
      </c>
      <c r="V202" s="86">
        <v>5.870374854347995</v>
      </c>
      <c r="W202" s="86">
        <v>5.8989750710849727</v>
      </c>
      <c r="X202" s="86">
        <v>5.9287028284101826</v>
      </c>
      <c r="Y202" s="86">
        <v>5.9725049783419273</v>
      </c>
      <c r="Z202" s="86">
        <v>5.9068396070433131</v>
      </c>
      <c r="AA202" s="86">
        <v>5.8019356140013185</v>
      </c>
      <c r="AB202" s="86">
        <v>5.7799571375197321</v>
      </c>
      <c r="AC202" s="86">
        <v>5.820524389253305</v>
      </c>
      <c r="AD202" s="86">
        <v>5.8855638206966487</v>
      </c>
      <c r="AE202" s="86">
        <v>6.0013498359065158</v>
      </c>
      <c r="AF202" s="86">
        <v>5.9159979799824089</v>
      </c>
      <c r="AG202" s="86">
        <v>5.9225115245218998</v>
      </c>
      <c r="AH202" s="86">
        <v>6.1259342248452775</v>
      </c>
      <c r="AI202" s="86">
        <v>6.2017983034146917</v>
      </c>
      <c r="AJ202" s="86">
        <v>5.8514402380230681</v>
      </c>
      <c r="AK202" s="86">
        <v>5.7946042509464917</v>
      </c>
      <c r="AL202" s="86">
        <v>5.7672148404126125</v>
      </c>
      <c r="AM202" s="86">
        <v>5.8088324464863961</v>
      </c>
      <c r="AN202" s="86">
        <v>5.7320702906771892</v>
      </c>
      <c r="AO202" s="86">
        <v>5.7498782143402352</v>
      </c>
      <c r="AP202" s="86">
        <v>5.7367303388417819</v>
      </c>
      <c r="AQ202" s="86">
        <v>5.7142994991320357</v>
      </c>
      <c r="AR202" s="86">
        <v>5.6617168449147819</v>
      </c>
      <c r="AS202" s="86">
        <v>5.6290235680697798</v>
      </c>
      <c r="AT202" s="86">
        <v>5.6410059470537934</v>
      </c>
      <c r="AU202" s="86">
        <v>5.662729597258858</v>
      </c>
      <c r="AV202" s="86">
        <v>5.6846881284112269</v>
      </c>
      <c r="AW202" s="86">
        <v>5.6717741901370982</v>
      </c>
      <c r="AX202" s="86">
        <v>5.571980640089464</v>
      </c>
      <c r="AY202" s="86">
        <v>5.6079123258560015</v>
      </c>
      <c r="AZ202" s="86">
        <v>5.6447564959963445</v>
      </c>
      <c r="BA202" s="86">
        <v>5.6253392536237001</v>
      </c>
      <c r="BB202" s="86">
        <v>5.7289299894334347</v>
      </c>
    </row>
    <row r="203" spans="1:54" x14ac:dyDescent="0.25">
      <c r="A203" s="80" t="s">
        <v>134</v>
      </c>
      <c r="B203" s="80" t="s">
        <v>1</v>
      </c>
      <c r="C203" s="81">
        <v>543.94223385572434</v>
      </c>
      <c r="D203" s="81">
        <v>462.33222746133805</v>
      </c>
      <c r="E203" s="81">
        <v>408.83155432224271</v>
      </c>
      <c r="F203" s="81">
        <v>689.15528212904928</v>
      </c>
      <c r="G203" s="81">
        <v>455.48502181291582</v>
      </c>
      <c r="H203" s="81">
        <v>478.67284297704697</v>
      </c>
      <c r="I203" s="81">
        <v>353.49212696433068</v>
      </c>
      <c r="J203" s="81">
        <v>718.03169043302535</v>
      </c>
      <c r="K203" s="81">
        <v>474.91808490395545</v>
      </c>
      <c r="L203" s="81">
        <v>576.03571087956425</v>
      </c>
      <c r="M203" s="81">
        <v>623.3973812365532</v>
      </c>
      <c r="N203" s="81">
        <v>577.09436249256134</v>
      </c>
      <c r="O203" s="81">
        <v>504.41794011950492</v>
      </c>
      <c r="P203" s="81">
        <v>686.68240152835847</v>
      </c>
      <c r="Q203" s="81">
        <v>516.94921265244488</v>
      </c>
      <c r="R203" s="81">
        <v>810.46571344852453</v>
      </c>
      <c r="S203" s="81">
        <v>640.21728568792344</v>
      </c>
      <c r="T203" s="81">
        <v>1010.3942394268513</v>
      </c>
      <c r="U203" s="81">
        <v>565.8075106680393</v>
      </c>
      <c r="V203" s="81">
        <v>1023.5296869075298</v>
      </c>
      <c r="W203" s="81">
        <v>715.84467372655865</v>
      </c>
      <c r="X203" s="81">
        <v>712.14285761117935</v>
      </c>
      <c r="Y203" s="81">
        <v>962.61711620450023</v>
      </c>
      <c r="Z203" s="81">
        <v>823.02047335147859</v>
      </c>
      <c r="AA203" s="81">
        <v>581.2701240968704</v>
      </c>
      <c r="AB203" s="81">
        <v>622.64872884631154</v>
      </c>
      <c r="AC203" s="81">
        <v>893.7584139752388</v>
      </c>
      <c r="AD203" s="81">
        <v>737.22241296887398</v>
      </c>
      <c r="AE203" s="81">
        <v>696.10565015077589</v>
      </c>
      <c r="AF203" s="81">
        <v>862.31742534995078</v>
      </c>
      <c r="AG203" s="81">
        <v>590.15618217229849</v>
      </c>
      <c r="AH203" s="81">
        <v>495.32030671834946</v>
      </c>
      <c r="AI203" s="81">
        <v>619.09557137489321</v>
      </c>
      <c r="AJ203" s="81">
        <v>710.40196515440937</v>
      </c>
      <c r="AK203" s="81">
        <v>689.32500084400181</v>
      </c>
      <c r="AL203" s="81">
        <v>487.72630090594294</v>
      </c>
      <c r="AM203" s="81">
        <v>651.0830130898953</v>
      </c>
      <c r="AN203" s="81">
        <v>303.67035415887835</v>
      </c>
      <c r="AO203" s="81">
        <v>463.64155059576035</v>
      </c>
      <c r="AP203" s="81">
        <v>418.02840268850326</v>
      </c>
      <c r="AQ203" s="81">
        <v>547.51134590148922</v>
      </c>
      <c r="AR203" s="81">
        <v>409.26027770280837</v>
      </c>
      <c r="AS203" s="81">
        <v>490.49082727313044</v>
      </c>
      <c r="AT203" s="81">
        <v>585.74266629815099</v>
      </c>
      <c r="AU203" s="81">
        <v>471.23239987254141</v>
      </c>
      <c r="AV203" s="81">
        <v>505.40642995119094</v>
      </c>
      <c r="AW203" s="81">
        <v>448.80040096759797</v>
      </c>
      <c r="AX203" s="81">
        <v>476.67535086154936</v>
      </c>
      <c r="AY203" s="81">
        <v>413.6722796714306</v>
      </c>
      <c r="AZ203" s="81">
        <v>549.11863821268082</v>
      </c>
      <c r="BA203" s="81">
        <v>426.21054580688474</v>
      </c>
      <c r="BB203" s="81">
        <v>266.55071869015694</v>
      </c>
    </row>
    <row r="204" spans="1:54" x14ac:dyDescent="0.25">
      <c r="A204" s="80" t="s">
        <v>134</v>
      </c>
      <c r="B204" s="80" t="s">
        <v>40</v>
      </c>
      <c r="C204" s="81">
        <v>1516.6491154921055</v>
      </c>
      <c r="D204" s="81">
        <v>603.18473165988917</v>
      </c>
      <c r="E204" s="81">
        <v>896.13300799727438</v>
      </c>
      <c r="F204" s="81">
        <v>756.37268834948543</v>
      </c>
      <c r="G204" s="81">
        <v>634.22979310631752</v>
      </c>
      <c r="H204" s="81">
        <v>638.54124656915667</v>
      </c>
      <c r="I204" s="81">
        <v>833.64011346817017</v>
      </c>
      <c r="J204" s="81">
        <v>950.44801497459412</v>
      </c>
      <c r="K204" s="81">
        <v>1115.7637962305546</v>
      </c>
      <c r="L204" s="81">
        <v>1019.1130785644054</v>
      </c>
      <c r="M204" s="81">
        <v>793.44349443554881</v>
      </c>
      <c r="N204" s="81">
        <v>714.26973973751069</v>
      </c>
      <c r="O204" s="81">
        <v>887.10744304060938</v>
      </c>
      <c r="P204" s="81">
        <v>741.7647717428207</v>
      </c>
      <c r="Q204" s="81">
        <v>779.58147899150845</v>
      </c>
      <c r="R204" s="81">
        <v>819.09158057212835</v>
      </c>
      <c r="S204" s="81">
        <v>1022.818522464037</v>
      </c>
      <c r="T204" s="81">
        <v>1030.1483475863934</v>
      </c>
      <c r="U204" s="81">
        <v>1075.6686915063858</v>
      </c>
      <c r="V204" s="81">
        <v>1074.9992242872715</v>
      </c>
      <c r="W204" s="81">
        <v>1342.0412808966637</v>
      </c>
      <c r="X204" s="81">
        <v>1050.9607087171078</v>
      </c>
      <c r="Y204" s="81">
        <v>1113.2438500487804</v>
      </c>
      <c r="Z204" s="81">
        <v>1020.2392988324166</v>
      </c>
      <c r="AA204" s="81">
        <v>892.24907735705381</v>
      </c>
      <c r="AB204" s="81">
        <v>633.91590644240375</v>
      </c>
      <c r="AC204" s="81">
        <v>990.76060037136074</v>
      </c>
      <c r="AD204" s="81">
        <v>1262.6840475952624</v>
      </c>
      <c r="AE204" s="81">
        <v>1233.3301485478878</v>
      </c>
      <c r="AF204" s="81">
        <v>810.86922736525537</v>
      </c>
      <c r="AG204" s="81">
        <v>716.12778212189676</v>
      </c>
      <c r="AH204" s="81">
        <v>949.63170925617214</v>
      </c>
      <c r="AI204" s="81">
        <v>632.86065103530882</v>
      </c>
      <c r="AJ204" s="81">
        <v>606.68417986035342</v>
      </c>
      <c r="AK204" s="81">
        <v>891.48630730271339</v>
      </c>
      <c r="AL204" s="81">
        <v>589.01391702294347</v>
      </c>
      <c r="AM204" s="81">
        <v>391.59566949248313</v>
      </c>
      <c r="AN204" s="81">
        <v>791.2184698617458</v>
      </c>
      <c r="AO204" s="81">
        <v>880.59180442214017</v>
      </c>
      <c r="AP204" s="81">
        <v>555.75159217715259</v>
      </c>
      <c r="AQ204" s="81">
        <v>648.21025175809859</v>
      </c>
      <c r="AR204" s="81">
        <v>472.18845737576487</v>
      </c>
      <c r="AS204" s="81">
        <v>506.41955869436265</v>
      </c>
      <c r="AT204" s="81">
        <v>366.26402855873107</v>
      </c>
      <c r="AU204" s="81">
        <v>731.21188558459278</v>
      </c>
      <c r="AV204" s="81">
        <v>605.73502856373784</v>
      </c>
      <c r="AW204" s="81">
        <v>596.10452145218846</v>
      </c>
      <c r="AX204" s="81">
        <v>727.83615742921825</v>
      </c>
      <c r="AY204" s="81">
        <v>427.68723012208937</v>
      </c>
      <c r="AZ204" s="81">
        <v>631.76027496457095</v>
      </c>
      <c r="BA204" s="81">
        <v>620.88565082073217</v>
      </c>
      <c r="BB204" s="81">
        <v>486.67207300186158</v>
      </c>
    </row>
    <row r="205" spans="1:54" x14ac:dyDescent="0.25">
      <c r="A205" s="80" t="s">
        <v>134</v>
      </c>
      <c r="B205" s="80" t="s">
        <v>95</v>
      </c>
      <c r="C205" s="81">
        <v>538.37752989649778</v>
      </c>
      <c r="D205" s="81">
        <v>550.73779111504552</v>
      </c>
      <c r="E205" s="81">
        <v>496.79507405519485</v>
      </c>
      <c r="F205" s="81">
        <v>624.91293027162556</v>
      </c>
      <c r="G205" s="81">
        <v>554.77521264791494</v>
      </c>
      <c r="H205" s="81">
        <v>838.61720897555347</v>
      </c>
      <c r="I205" s="81">
        <v>663.22710026741026</v>
      </c>
      <c r="J205" s="81">
        <v>629.99314816594119</v>
      </c>
      <c r="K205" s="81">
        <v>851.58228311657911</v>
      </c>
      <c r="L205" s="81">
        <v>649.3476866948605</v>
      </c>
      <c r="M205" s="81">
        <v>938.5975353300571</v>
      </c>
      <c r="N205" s="81">
        <v>740.54785168528554</v>
      </c>
      <c r="O205" s="81">
        <v>555.68495966434477</v>
      </c>
      <c r="P205" s="81">
        <v>993.39151270389561</v>
      </c>
      <c r="Q205" s="81">
        <v>742.34023638844485</v>
      </c>
      <c r="R205" s="81">
        <v>734.95232867121695</v>
      </c>
      <c r="S205" s="81">
        <v>618.80942010641093</v>
      </c>
      <c r="T205" s="81">
        <v>961.31863174557691</v>
      </c>
      <c r="U205" s="81">
        <v>1330.7328197014331</v>
      </c>
      <c r="V205" s="81">
        <v>1381.1823419833183</v>
      </c>
      <c r="W205" s="81">
        <v>1289.5944663262367</v>
      </c>
      <c r="X205" s="81">
        <v>1099.6518779206276</v>
      </c>
      <c r="Y205" s="81">
        <v>1488.212100124359</v>
      </c>
      <c r="Z205" s="81">
        <v>1766.3441630434991</v>
      </c>
      <c r="AA205" s="81">
        <v>1081.1530699932575</v>
      </c>
      <c r="AB205" s="81">
        <v>1088.6778710651397</v>
      </c>
      <c r="AC205" s="81">
        <v>1260.1060270452499</v>
      </c>
      <c r="AD205" s="81">
        <v>1363.6904270255566</v>
      </c>
      <c r="AE205" s="81">
        <v>1282.9023585224152</v>
      </c>
      <c r="AF205" s="81">
        <v>1135.1793370223045</v>
      </c>
      <c r="AG205" s="81">
        <v>999.29438857436185</v>
      </c>
      <c r="AH205" s="81">
        <v>1404.0383085787296</v>
      </c>
      <c r="AI205" s="81">
        <v>872.55540572404857</v>
      </c>
      <c r="AJ205" s="81">
        <v>1150.6255409872531</v>
      </c>
      <c r="AK205" s="81">
        <v>1285.7793454694747</v>
      </c>
      <c r="AL205" s="81">
        <v>932.92162203311921</v>
      </c>
      <c r="AM205" s="81">
        <v>1215.8207380902768</v>
      </c>
      <c r="AN205" s="81">
        <v>1133.4681672763825</v>
      </c>
      <c r="AO205" s="81">
        <v>1727.0286673843862</v>
      </c>
      <c r="AP205" s="81">
        <v>1385.9386410486698</v>
      </c>
      <c r="AQ205" s="81">
        <v>1191.3896405386924</v>
      </c>
      <c r="AR205" s="81">
        <v>1335.5837889027596</v>
      </c>
      <c r="AS205" s="81">
        <v>1095.9487838006019</v>
      </c>
      <c r="AT205" s="81">
        <v>1408.5364377188682</v>
      </c>
      <c r="AU205" s="81">
        <v>1200.2716127884387</v>
      </c>
      <c r="AV205" s="81">
        <v>1241.23901804924</v>
      </c>
      <c r="AW205" s="81">
        <v>939.11940865755082</v>
      </c>
      <c r="AX205" s="81">
        <v>851.67542699337002</v>
      </c>
      <c r="AY205" s="81">
        <v>804.22678791165356</v>
      </c>
      <c r="AZ205" s="81">
        <v>552.11087198138239</v>
      </c>
      <c r="BA205" s="81">
        <v>700.66217018842701</v>
      </c>
      <c r="BB205" s="81">
        <v>621.43260622739797</v>
      </c>
    </row>
    <row r="206" spans="1:54" x14ac:dyDescent="0.25">
      <c r="A206" s="80" t="s">
        <v>134</v>
      </c>
      <c r="B206" s="80" t="s">
        <v>96</v>
      </c>
      <c r="C206" s="81">
        <v>1074.4650089597701</v>
      </c>
      <c r="D206" s="81">
        <v>1186.1334418392182</v>
      </c>
      <c r="E206" s="81">
        <v>1455.4675721549988</v>
      </c>
      <c r="F206" s="81">
        <v>1431.9638260388374</v>
      </c>
      <c r="G206" s="81">
        <v>1046.4318370175361</v>
      </c>
      <c r="H206" s="81">
        <v>1019.8260252201558</v>
      </c>
      <c r="I206" s="81">
        <v>1459.9232181215286</v>
      </c>
      <c r="J206" s="81">
        <v>1241.667955698967</v>
      </c>
      <c r="K206" s="81">
        <v>1376.4133296430111</v>
      </c>
      <c r="L206" s="81">
        <v>1175.1708861088753</v>
      </c>
      <c r="M206" s="81">
        <v>1210.9945937430859</v>
      </c>
      <c r="N206" s="81">
        <v>1100.0006283950806</v>
      </c>
      <c r="O206" s="81">
        <v>960.26192585349088</v>
      </c>
      <c r="P206" s="81">
        <v>864.50605234503746</v>
      </c>
      <c r="Q206" s="81">
        <v>1266.3444541811944</v>
      </c>
      <c r="R206" s="81">
        <v>1243.4299189341068</v>
      </c>
      <c r="S206" s="81">
        <v>1098.4018171882628</v>
      </c>
      <c r="T206" s="81">
        <v>1527.1461168360711</v>
      </c>
      <c r="U206" s="81">
        <v>1547.6222409403324</v>
      </c>
      <c r="V206" s="81">
        <v>1156.9255417764186</v>
      </c>
      <c r="W206" s="81">
        <v>1345.5042630732059</v>
      </c>
      <c r="X206" s="81">
        <v>1561.7870895063877</v>
      </c>
      <c r="Y206" s="81">
        <v>1661.8754485988618</v>
      </c>
      <c r="Z206" s="81">
        <v>1502.9765101385117</v>
      </c>
      <c r="AA206" s="81">
        <v>1144.0745125710964</v>
      </c>
      <c r="AB206" s="81">
        <v>1242.5624637520314</v>
      </c>
      <c r="AC206" s="81">
        <v>1307.4454701924324</v>
      </c>
      <c r="AD206" s="81">
        <v>1481.1044800841808</v>
      </c>
      <c r="AE206" s="81">
        <v>1139.4658063209056</v>
      </c>
      <c r="AF206" s="81">
        <v>1325.1798861992359</v>
      </c>
      <c r="AG206" s="81">
        <v>1157.9039347302914</v>
      </c>
      <c r="AH206" s="81">
        <v>1071.817618252039</v>
      </c>
      <c r="AI206" s="81">
        <v>1225.0063725876807</v>
      </c>
      <c r="AJ206" s="81">
        <v>1164.3149211764335</v>
      </c>
      <c r="AK206" s="81">
        <v>1181.7201396358014</v>
      </c>
      <c r="AL206" s="81">
        <v>1134.1801034462451</v>
      </c>
      <c r="AM206" s="81">
        <v>1480.90383274436</v>
      </c>
      <c r="AN206" s="81">
        <v>1668.4686181581021</v>
      </c>
      <c r="AO206" s="81">
        <v>1233.9065129506589</v>
      </c>
      <c r="AP206" s="81">
        <v>996.11632859587667</v>
      </c>
      <c r="AQ206" s="81">
        <v>773.66993895888334</v>
      </c>
      <c r="AR206" s="81">
        <v>938.3474694859982</v>
      </c>
      <c r="AS206" s="81">
        <v>939.69811002254482</v>
      </c>
      <c r="AT206" s="81">
        <v>1237.9316238665581</v>
      </c>
      <c r="AU206" s="81">
        <v>827.81327825784683</v>
      </c>
      <c r="AV206" s="81">
        <v>713.77474052906041</v>
      </c>
      <c r="AW206" s="81">
        <v>657.68161427974701</v>
      </c>
      <c r="AX206" s="81">
        <v>571.22852200031275</v>
      </c>
      <c r="AY206" s="81">
        <v>843.13250246524808</v>
      </c>
      <c r="AZ206" s="81">
        <v>774.85334811568259</v>
      </c>
      <c r="BA206" s="81">
        <v>880.1872376346588</v>
      </c>
      <c r="BB206" s="81">
        <v>927.37281821727754</v>
      </c>
    </row>
    <row r="207" spans="1:54" x14ac:dyDescent="0.25">
      <c r="A207" s="80" t="s">
        <v>134</v>
      </c>
      <c r="B207" s="80" t="s">
        <v>10</v>
      </c>
      <c r="C207" s="83">
        <v>111.01288534253828</v>
      </c>
      <c r="D207" s="83">
        <v>83.786768480812768</v>
      </c>
      <c r="E207" s="83">
        <v>87.245736375825928</v>
      </c>
      <c r="F207" s="83">
        <v>147.2368317894292</v>
      </c>
      <c r="G207" s="83">
        <v>101.40010526625062</v>
      </c>
      <c r="H207" s="83">
        <v>111.55007903114337</v>
      </c>
      <c r="I207" s="83">
        <v>81.026561871574202</v>
      </c>
      <c r="J207" s="83">
        <v>137.78398195631311</v>
      </c>
      <c r="K207" s="83">
        <v>109.69471753329114</v>
      </c>
      <c r="L207" s="83">
        <v>120.83314630860052</v>
      </c>
      <c r="M207" s="83">
        <v>118.39459282588469</v>
      </c>
      <c r="N207" s="83">
        <v>124.63285297026852</v>
      </c>
      <c r="O207" s="83">
        <v>103.45212619484877</v>
      </c>
      <c r="P207" s="83">
        <v>136.84547032866175</v>
      </c>
      <c r="Q207" s="83">
        <v>96.197070151414437</v>
      </c>
      <c r="R207" s="83">
        <v>151.92245461194912</v>
      </c>
      <c r="S207" s="83">
        <v>107.16786322815284</v>
      </c>
      <c r="T207" s="83">
        <v>189.61049860902594</v>
      </c>
      <c r="U207" s="83">
        <v>107.35233891547537</v>
      </c>
      <c r="V207" s="83">
        <v>207.79873597829663</v>
      </c>
      <c r="W207" s="83">
        <v>146.64379515863936</v>
      </c>
      <c r="X207" s="83">
        <v>140.52002206696761</v>
      </c>
      <c r="Y207" s="83">
        <v>177.9457036045122</v>
      </c>
      <c r="Z207" s="83">
        <v>156.80114622665499</v>
      </c>
      <c r="AA207" s="83">
        <v>139.02238777634926</v>
      </c>
      <c r="AB207" s="83">
        <v>132.71675111730062</v>
      </c>
      <c r="AC207" s="83">
        <v>175.80590598271354</v>
      </c>
      <c r="AD207" s="83">
        <v>153.04683987983253</v>
      </c>
      <c r="AE207" s="83">
        <v>137.99133781659035</v>
      </c>
      <c r="AF207" s="83">
        <v>176.02766272736909</v>
      </c>
      <c r="AG207" s="83">
        <v>129.63321842138367</v>
      </c>
      <c r="AH207" s="83">
        <v>101.79808437964205</v>
      </c>
      <c r="AI207" s="83">
        <v>125.87846620489329</v>
      </c>
      <c r="AJ207" s="83">
        <v>152.38430438525418</v>
      </c>
      <c r="AK207" s="83">
        <v>141.70142616771676</v>
      </c>
      <c r="AL207" s="83">
        <v>98.964127212158616</v>
      </c>
      <c r="AM207" s="83">
        <v>147.71054608426246</v>
      </c>
      <c r="AN207" s="83">
        <v>65.445914300451179</v>
      </c>
      <c r="AO207" s="83">
        <v>93.396824955877378</v>
      </c>
      <c r="AP207" s="83">
        <v>85.475269605791624</v>
      </c>
      <c r="AQ207" s="83">
        <v>96.347887139563099</v>
      </c>
      <c r="AR207" s="83">
        <v>100.28053794384664</v>
      </c>
      <c r="AS207" s="83">
        <v>113.15658795164744</v>
      </c>
      <c r="AT207" s="83">
        <v>135.0021897011662</v>
      </c>
      <c r="AU207" s="83">
        <v>106.58143824815606</v>
      </c>
      <c r="AV207" s="83">
        <v>105.08278707887814</v>
      </c>
      <c r="AW207" s="83">
        <v>82.394472738930943</v>
      </c>
      <c r="AX207" s="83">
        <v>112.19937657765581</v>
      </c>
      <c r="AY207" s="83">
        <v>96.231837097759524</v>
      </c>
      <c r="AZ207" s="83">
        <v>112.78943340823474</v>
      </c>
      <c r="BA207" s="83">
        <v>93.43860315483478</v>
      </c>
      <c r="BB207" s="83">
        <v>51.557424079209653</v>
      </c>
    </row>
    <row r="208" spans="1:54" x14ac:dyDescent="0.25">
      <c r="A208" s="80" t="s">
        <v>134</v>
      </c>
      <c r="B208" s="80" t="s">
        <v>97</v>
      </c>
      <c r="C208" s="83">
        <v>496.71703212029735</v>
      </c>
      <c r="D208" s="83">
        <v>139.01420531036351</v>
      </c>
      <c r="E208" s="83">
        <v>216.55522561207692</v>
      </c>
      <c r="F208" s="83">
        <v>173.64691694766287</v>
      </c>
      <c r="G208" s="83">
        <v>135.16956436787163</v>
      </c>
      <c r="H208" s="83">
        <v>139.713688588232</v>
      </c>
      <c r="I208" s="83">
        <v>188.9459984605044</v>
      </c>
      <c r="J208" s="83">
        <v>253.30914767347184</v>
      </c>
      <c r="K208" s="83">
        <v>243.19765386239422</v>
      </c>
      <c r="L208" s="83">
        <v>200.24874575561265</v>
      </c>
      <c r="M208" s="83">
        <v>176.5755386493864</v>
      </c>
      <c r="N208" s="83">
        <v>157.57621781456893</v>
      </c>
      <c r="O208" s="83">
        <v>198.08563641472296</v>
      </c>
      <c r="P208" s="83">
        <v>168.13690737794681</v>
      </c>
      <c r="Q208" s="83">
        <v>179.5011980832829</v>
      </c>
      <c r="R208" s="83">
        <v>193.43872896765959</v>
      </c>
      <c r="S208" s="83">
        <v>240.81821037677116</v>
      </c>
      <c r="T208" s="83">
        <v>217.46774129759456</v>
      </c>
      <c r="U208" s="83">
        <v>263.83108896659746</v>
      </c>
      <c r="V208" s="83">
        <v>240.11062613937537</v>
      </c>
      <c r="W208" s="83">
        <v>312.52846508220978</v>
      </c>
      <c r="X208" s="83">
        <v>248.61473281457583</v>
      </c>
      <c r="Y208" s="83">
        <v>255.86593362323055</v>
      </c>
      <c r="Z208" s="83">
        <v>242.88986856749452</v>
      </c>
      <c r="AA208" s="83">
        <v>197.43227275228449</v>
      </c>
      <c r="AB208" s="83">
        <v>126.16093734841311</v>
      </c>
      <c r="AC208" s="83">
        <v>221.98529267793282</v>
      </c>
      <c r="AD208" s="83">
        <v>281.07233004650101</v>
      </c>
      <c r="AE208" s="83">
        <v>265.73869917870127</v>
      </c>
      <c r="AF208" s="83">
        <v>172.32980431019061</v>
      </c>
      <c r="AG208" s="83">
        <v>135.15213901755067</v>
      </c>
      <c r="AH208" s="83">
        <v>192.59886576845633</v>
      </c>
      <c r="AI208" s="83">
        <v>124.40584023135955</v>
      </c>
      <c r="AJ208" s="83">
        <v>123.32002705335429</v>
      </c>
      <c r="AK208" s="83">
        <v>170.99094641490706</v>
      </c>
      <c r="AL208" s="83">
        <v>119.13707601114197</v>
      </c>
      <c r="AM208" s="83">
        <v>78.377292608725725</v>
      </c>
      <c r="AN208" s="83">
        <v>159.55622526305183</v>
      </c>
      <c r="AO208" s="83">
        <v>168.20250429804591</v>
      </c>
      <c r="AP208" s="83">
        <v>115.08830308863988</v>
      </c>
      <c r="AQ208" s="83">
        <v>136.5200445667659</v>
      </c>
      <c r="AR208" s="83">
        <v>96.969444420567399</v>
      </c>
      <c r="AS208" s="83">
        <v>109.06005253400562</v>
      </c>
      <c r="AT208" s="83">
        <v>77.719171662850485</v>
      </c>
      <c r="AU208" s="83">
        <v>151.75295199044712</v>
      </c>
      <c r="AV208" s="83">
        <v>105.43374348426843</v>
      </c>
      <c r="AW208" s="83">
        <v>122.57673299269277</v>
      </c>
      <c r="AX208" s="83">
        <v>129.14658468224485</v>
      </c>
      <c r="AY208" s="83">
        <v>80.790778362268981</v>
      </c>
      <c r="AZ208" s="83">
        <v>157.11319787877761</v>
      </c>
      <c r="BA208" s="83">
        <v>123.35162962460288</v>
      </c>
      <c r="BB208" s="83">
        <v>97.999424222747422</v>
      </c>
    </row>
    <row r="209" spans="1:54" x14ac:dyDescent="0.25">
      <c r="A209" s="80" t="s">
        <v>134</v>
      </c>
      <c r="B209" s="80" t="s">
        <v>98</v>
      </c>
      <c r="C209" s="83">
        <v>135.94983386535995</v>
      </c>
      <c r="D209" s="83">
        <v>127.88161926991535</v>
      </c>
      <c r="E209" s="83">
        <v>121.52730737199104</v>
      </c>
      <c r="F209" s="83">
        <v>115.96577347707623</v>
      </c>
      <c r="G209" s="83">
        <v>203.89740099095047</v>
      </c>
      <c r="H209" s="83">
        <v>164.25839593672151</v>
      </c>
      <c r="I209" s="83">
        <v>126.28189895377309</v>
      </c>
      <c r="J209" s="83">
        <v>155.7229955520329</v>
      </c>
      <c r="K209" s="83">
        <v>193.8033425764732</v>
      </c>
      <c r="L209" s="83">
        <v>126.05444647230271</v>
      </c>
      <c r="M209" s="83">
        <v>232.46025795283725</v>
      </c>
      <c r="N209" s="83">
        <v>159.8814176137758</v>
      </c>
      <c r="O209" s="83">
        <v>131.86413532452895</v>
      </c>
      <c r="P209" s="83">
        <v>207.23583584569522</v>
      </c>
      <c r="Q209" s="83">
        <v>159.66310085411425</v>
      </c>
      <c r="R209" s="83">
        <v>171.90939907438633</v>
      </c>
      <c r="S209" s="83">
        <v>133.65032719044382</v>
      </c>
      <c r="T209" s="83">
        <v>185.30540931028889</v>
      </c>
      <c r="U209" s="83">
        <v>278.3976812464893</v>
      </c>
      <c r="V209" s="83">
        <v>279.36698570547367</v>
      </c>
      <c r="W209" s="83">
        <v>265.19747051208128</v>
      </c>
      <c r="X209" s="83">
        <v>235.73662947814455</v>
      </c>
      <c r="Y209" s="83">
        <v>299.77320119789562</v>
      </c>
      <c r="Z209" s="83">
        <v>372.51216831716954</v>
      </c>
      <c r="AA209" s="83">
        <v>216.65506839212958</v>
      </c>
      <c r="AB209" s="83">
        <v>228.5982364937469</v>
      </c>
      <c r="AC209" s="83">
        <v>276.64476879254676</v>
      </c>
      <c r="AD209" s="83">
        <v>321.63441247671238</v>
      </c>
      <c r="AE209" s="83">
        <v>307.83180277771072</v>
      </c>
      <c r="AF209" s="83">
        <v>255.0604777576265</v>
      </c>
      <c r="AG209" s="83">
        <v>223.07940527450893</v>
      </c>
      <c r="AH209" s="83">
        <v>300.65123389590497</v>
      </c>
      <c r="AI209" s="83">
        <v>195.70969329400072</v>
      </c>
      <c r="AJ209" s="83">
        <v>264.35752560976687</v>
      </c>
      <c r="AK209" s="83">
        <v>274.99969037594548</v>
      </c>
      <c r="AL209" s="83">
        <v>220.2617291369267</v>
      </c>
      <c r="AM209" s="83">
        <v>280.50859699030957</v>
      </c>
      <c r="AN209" s="83">
        <v>216.86580590197303</v>
      </c>
      <c r="AO209" s="83">
        <v>371.31882194413743</v>
      </c>
      <c r="AP209" s="83">
        <v>289.57771251225228</v>
      </c>
      <c r="AQ209" s="83">
        <v>284.89065306492739</v>
      </c>
      <c r="AR209" s="83">
        <v>314.16632324806471</v>
      </c>
      <c r="AS209" s="83">
        <v>250.77749268022086</v>
      </c>
      <c r="AT209" s="83">
        <v>335.64701598662805</v>
      </c>
      <c r="AU209" s="83">
        <v>248.93617392559665</v>
      </c>
      <c r="AV209" s="83">
        <v>248.03338307201409</v>
      </c>
      <c r="AW209" s="83">
        <v>191.98710652839182</v>
      </c>
      <c r="AX209" s="83">
        <v>192.61987512904281</v>
      </c>
      <c r="AY209" s="83">
        <v>201.11959491651234</v>
      </c>
      <c r="AZ209" s="83">
        <v>127.61434277918643</v>
      </c>
      <c r="BA209" s="83">
        <v>166.04620141608146</v>
      </c>
      <c r="BB209" s="83">
        <v>151.67683316803294</v>
      </c>
    </row>
    <row r="210" spans="1:54" x14ac:dyDescent="0.25">
      <c r="A210" s="80" t="s">
        <v>134</v>
      </c>
      <c r="B210" s="80" t="s">
        <v>99</v>
      </c>
      <c r="C210" s="83">
        <v>225.36216276386824</v>
      </c>
      <c r="D210" s="83">
        <v>243.78885115352267</v>
      </c>
      <c r="E210" s="83">
        <v>312.13817696221861</v>
      </c>
      <c r="F210" s="83">
        <v>304.66715306661422</v>
      </c>
      <c r="G210" s="83">
        <v>225.53416120731765</v>
      </c>
      <c r="H210" s="83">
        <v>224.44554061235638</v>
      </c>
      <c r="I210" s="83">
        <v>299.99719267790948</v>
      </c>
      <c r="J210" s="83">
        <v>265.16829392028575</v>
      </c>
      <c r="K210" s="83">
        <v>287.71547311007964</v>
      </c>
      <c r="L210" s="83">
        <v>267.87219226001616</v>
      </c>
      <c r="M210" s="83">
        <v>251.76005404086976</v>
      </c>
      <c r="N210" s="83">
        <v>240.35835966726162</v>
      </c>
      <c r="O210" s="83">
        <v>194.80173612623125</v>
      </c>
      <c r="P210" s="83">
        <v>179.8049893905156</v>
      </c>
      <c r="Q210" s="83">
        <v>371.5921264984301</v>
      </c>
      <c r="R210" s="83">
        <v>267.9022306860403</v>
      </c>
      <c r="S210" s="83">
        <v>235.80269981748489</v>
      </c>
      <c r="T210" s="83">
        <v>340.49150325094365</v>
      </c>
      <c r="U210" s="83">
        <v>369.10117963860398</v>
      </c>
      <c r="V210" s="83">
        <v>258.06019174050431</v>
      </c>
      <c r="W210" s="83">
        <v>299.68884683066614</v>
      </c>
      <c r="X210" s="83">
        <v>325.66146558569307</v>
      </c>
      <c r="Y210" s="83">
        <v>340.69829097477816</v>
      </c>
      <c r="Z210" s="83">
        <v>373.05948777094363</v>
      </c>
      <c r="AA210" s="83">
        <v>236.66132912041141</v>
      </c>
      <c r="AB210" s="83">
        <v>281.20891798120243</v>
      </c>
      <c r="AC210" s="83">
        <v>287.83157145174823</v>
      </c>
      <c r="AD210" s="83">
        <v>322.65243725198627</v>
      </c>
      <c r="AE210" s="83">
        <v>251.51807008749412</v>
      </c>
      <c r="AF210" s="83">
        <v>253.77305514779775</v>
      </c>
      <c r="AG210" s="83">
        <v>247.62352693258111</v>
      </c>
      <c r="AH210" s="83">
        <v>222.32138810367431</v>
      </c>
      <c r="AI210" s="83">
        <v>246.88444765083767</v>
      </c>
      <c r="AJ210" s="83">
        <v>269.8294211589116</v>
      </c>
      <c r="AK210" s="83">
        <v>244.96738851400846</v>
      </c>
      <c r="AL210" s="83">
        <v>240.06584089115375</v>
      </c>
      <c r="AM210" s="83">
        <v>354.62291346126256</v>
      </c>
      <c r="AN210" s="83">
        <v>484.57726495586081</v>
      </c>
      <c r="AO210" s="83">
        <v>278.58337413332833</v>
      </c>
      <c r="AP210" s="83">
        <v>223.93670184221887</v>
      </c>
      <c r="AQ210" s="83">
        <v>160.18275777934454</v>
      </c>
      <c r="AR210" s="83">
        <v>197.88338880762382</v>
      </c>
      <c r="AS210" s="83">
        <v>203.55207916686234</v>
      </c>
      <c r="AT210" s="83">
        <v>269.39141019390405</v>
      </c>
      <c r="AU210" s="83">
        <v>170.80335089203166</v>
      </c>
      <c r="AV210" s="83">
        <v>155.07009912234253</v>
      </c>
      <c r="AW210" s="83">
        <v>150.85108966406665</v>
      </c>
      <c r="AX210" s="83">
        <v>137.65565424373784</v>
      </c>
      <c r="AY210" s="83">
        <v>180.68558427982833</v>
      </c>
      <c r="AZ210" s="83">
        <v>148.6932996739709</v>
      </c>
      <c r="BA210" s="83">
        <v>185.53293324079812</v>
      </c>
      <c r="BB210" s="83">
        <v>163.85031111542571</v>
      </c>
    </row>
    <row r="211" spans="1:54" x14ac:dyDescent="0.25">
      <c r="A211" s="80" t="s">
        <v>134</v>
      </c>
      <c r="B211" s="80" t="s">
        <v>4</v>
      </c>
      <c r="C211" s="83">
        <v>48.239799395429941</v>
      </c>
      <c r="D211" s="83">
        <v>36.981260151918768</v>
      </c>
      <c r="E211" s="83">
        <v>35.583194637563217</v>
      </c>
      <c r="F211" s="83">
        <v>61.301676864475994</v>
      </c>
      <c r="G211" s="83">
        <v>42.015422120579828</v>
      </c>
      <c r="H211" s="83">
        <v>46.906480931526204</v>
      </c>
      <c r="I211" s="83">
        <v>33.033387789118478</v>
      </c>
      <c r="J211" s="83">
        <v>65.055917068639005</v>
      </c>
      <c r="K211" s="83">
        <v>50.468660607681088</v>
      </c>
      <c r="L211" s="83">
        <v>51.725698815230352</v>
      </c>
      <c r="M211" s="83">
        <v>53.795687845109846</v>
      </c>
      <c r="N211" s="83">
        <v>52.825031931862242</v>
      </c>
      <c r="O211" s="83">
        <v>50.708332423098668</v>
      </c>
      <c r="P211" s="83">
        <v>62.182580200939029</v>
      </c>
      <c r="Q211" s="83">
        <v>45.046798953214051</v>
      </c>
      <c r="R211" s="83">
        <v>73.878541506841856</v>
      </c>
      <c r="S211" s="83">
        <v>51.632564786820382</v>
      </c>
      <c r="T211" s="83">
        <v>84.047824976994107</v>
      </c>
      <c r="U211" s="83">
        <v>47.315033722216945</v>
      </c>
      <c r="V211" s="83">
        <v>86.653889629035547</v>
      </c>
      <c r="W211" s="83">
        <v>64.499272785306317</v>
      </c>
      <c r="X211" s="83">
        <v>61.933719475167607</v>
      </c>
      <c r="Y211" s="83">
        <v>80.9489822093215</v>
      </c>
      <c r="Z211" s="83">
        <v>79.51260236626409</v>
      </c>
      <c r="AA211" s="83">
        <v>57.361341182494982</v>
      </c>
      <c r="AB211" s="83">
        <v>64.455021935691605</v>
      </c>
      <c r="AC211" s="83">
        <v>78.757300483145372</v>
      </c>
      <c r="AD211" s="83">
        <v>68.190140237505091</v>
      </c>
      <c r="AE211" s="83">
        <v>61.995481422984298</v>
      </c>
      <c r="AF211" s="83">
        <v>78.216780919082055</v>
      </c>
      <c r="AG211" s="83">
        <v>56.853494246762963</v>
      </c>
      <c r="AH211" s="83">
        <v>46.485687522831569</v>
      </c>
      <c r="AI211" s="83">
        <v>58.622413951203704</v>
      </c>
      <c r="AJ211" s="83">
        <v>68.822480752190643</v>
      </c>
      <c r="AK211" s="83">
        <v>61.563813616336866</v>
      </c>
      <c r="AL211" s="83">
        <v>44.477437095766561</v>
      </c>
      <c r="AM211" s="83">
        <v>67.868944345159719</v>
      </c>
      <c r="AN211" s="83">
        <v>29.997132509804374</v>
      </c>
      <c r="AO211" s="83">
        <v>42.163094428460525</v>
      </c>
      <c r="AP211" s="83">
        <v>36.594417572035248</v>
      </c>
      <c r="AQ211" s="83">
        <v>40.666646418935798</v>
      </c>
      <c r="AR211" s="83">
        <v>41.238698942158578</v>
      </c>
      <c r="AS211" s="83">
        <v>50.147841346660606</v>
      </c>
      <c r="AT211" s="83">
        <v>63.371485869196121</v>
      </c>
      <c r="AU211" s="83">
        <v>46.267942322099969</v>
      </c>
      <c r="AV211" s="83">
        <v>49.053897396531951</v>
      </c>
      <c r="AW211" s="83">
        <v>33.839514364605492</v>
      </c>
      <c r="AX211" s="83">
        <v>47.710820673272025</v>
      </c>
      <c r="AY211" s="83">
        <v>42.794341347187199</v>
      </c>
      <c r="AZ211" s="83">
        <v>49.119913978574758</v>
      </c>
      <c r="BA211" s="83">
        <v>45.578379132381606</v>
      </c>
      <c r="BB211" s="83">
        <v>20.355729361564435</v>
      </c>
    </row>
    <row r="212" spans="1:54" x14ac:dyDescent="0.25">
      <c r="A212" s="80" t="s">
        <v>134</v>
      </c>
      <c r="B212" s="80" t="s">
        <v>100</v>
      </c>
      <c r="C212" s="83">
        <v>211.83531068379824</v>
      </c>
      <c r="D212" s="83">
        <v>59.788318698589741</v>
      </c>
      <c r="E212" s="83">
        <v>92.632504022361829</v>
      </c>
      <c r="F212" s="83">
        <v>72.942040710035769</v>
      </c>
      <c r="G212" s="83">
        <v>56.540024333080368</v>
      </c>
      <c r="H212" s="83">
        <v>58.945448237608502</v>
      </c>
      <c r="I212" s="83">
        <v>78.285194932595559</v>
      </c>
      <c r="J212" s="83">
        <v>108.02488861329861</v>
      </c>
      <c r="K212" s="83">
        <v>108.85570144652168</v>
      </c>
      <c r="L212" s="83">
        <v>86.616251135401512</v>
      </c>
      <c r="M212" s="83">
        <v>75.77194787605562</v>
      </c>
      <c r="N212" s="83">
        <v>66.896051585985006</v>
      </c>
      <c r="O212" s="83">
        <v>82.399729360886766</v>
      </c>
      <c r="P212" s="83">
        <v>73.441673685653427</v>
      </c>
      <c r="Q212" s="83">
        <v>78.550118585228375</v>
      </c>
      <c r="R212" s="83">
        <v>78.6863077579319</v>
      </c>
      <c r="S212" s="83">
        <v>98.314431201746672</v>
      </c>
      <c r="T212" s="83">
        <v>91.203883471625289</v>
      </c>
      <c r="U212" s="83">
        <v>110.66398729272092</v>
      </c>
      <c r="V212" s="83">
        <v>103.6392089556783</v>
      </c>
      <c r="W212" s="83">
        <v>130.46741140147219</v>
      </c>
      <c r="X212" s="83">
        <v>105.04419974872468</v>
      </c>
      <c r="Y212" s="83">
        <v>111.2578561992936</v>
      </c>
      <c r="Z212" s="83">
        <v>102.88349036013847</v>
      </c>
      <c r="AA212" s="83">
        <v>87.294038823083966</v>
      </c>
      <c r="AB212" s="83">
        <v>53.648663585037156</v>
      </c>
      <c r="AC212" s="83">
        <v>94.299403938558086</v>
      </c>
      <c r="AD212" s="83">
        <v>119.8810529819371</v>
      </c>
      <c r="AE212" s="83">
        <v>116.69856379625818</v>
      </c>
      <c r="AF212" s="83">
        <v>71.794848979377292</v>
      </c>
      <c r="AG212" s="83">
        <v>57.755290078143346</v>
      </c>
      <c r="AH212" s="83">
        <v>83.405452914498355</v>
      </c>
      <c r="AI212" s="83">
        <v>52.978589479177273</v>
      </c>
      <c r="AJ212" s="83">
        <v>56.942449230650766</v>
      </c>
      <c r="AK212" s="83">
        <v>73.113982949760512</v>
      </c>
      <c r="AL212" s="83">
        <v>52.087549363764545</v>
      </c>
      <c r="AM212" s="83">
        <v>31.936476710729799</v>
      </c>
      <c r="AN212" s="83">
        <v>69.380045328203153</v>
      </c>
      <c r="AO212" s="83">
        <v>71.404113950953544</v>
      </c>
      <c r="AP212" s="83">
        <v>48.66062285787703</v>
      </c>
      <c r="AQ212" s="83">
        <v>58.391588952823803</v>
      </c>
      <c r="AR212" s="83">
        <v>42.366120128795252</v>
      </c>
      <c r="AS212" s="83">
        <v>44.824268981025298</v>
      </c>
      <c r="AT212" s="83">
        <v>32.465477335731023</v>
      </c>
      <c r="AU212" s="83">
        <v>66.57492800825851</v>
      </c>
      <c r="AV212" s="83">
        <v>45.821143559817322</v>
      </c>
      <c r="AW212" s="83">
        <v>53.318734489271407</v>
      </c>
      <c r="AX212" s="83">
        <v>56.657145527905385</v>
      </c>
      <c r="AY212" s="83">
        <v>34.095527409144708</v>
      </c>
      <c r="AZ212" s="83">
        <v>67.53648538866122</v>
      </c>
      <c r="BA212" s="83">
        <v>53.294379447083131</v>
      </c>
      <c r="BB212" s="83">
        <v>42.154711263601151</v>
      </c>
    </row>
    <row r="213" spans="1:54" x14ac:dyDescent="0.25">
      <c r="A213" s="80" t="s">
        <v>134</v>
      </c>
      <c r="B213" s="80" t="s">
        <v>101</v>
      </c>
      <c r="C213" s="83">
        <v>57.785176785804303</v>
      </c>
      <c r="D213" s="83">
        <v>55.776141473899372</v>
      </c>
      <c r="E213" s="83">
        <v>52.51915081266764</v>
      </c>
      <c r="F213" s="83">
        <v>51.679080310608356</v>
      </c>
      <c r="G213" s="83">
        <v>86.579936452080148</v>
      </c>
      <c r="H213" s="83">
        <v>75.718751302218593</v>
      </c>
      <c r="I213" s="83">
        <v>53.738440868741264</v>
      </c>
      <c r="J213" s="83">
        <v>65.42212951497784</v>
      </c>
      <c r="K213" s="83">
        <v>81.08959566133646</v>
      </c>
      <c r="L213" s="83">
        <v>55.619697237607483</v>
      </c>
      <c r="M213" s="83">
        <v>99.786186493243378</v>
      </c>
      <c r="N213" s="83">
        <v>67.683715074580448</v>
      </c>
      <c r="O213" s="83">
        <v>56.517858033075363</v>
      </c>
      <c r="P213" s="83">
        <v>91.556253598658088</v>
      </c>
      <c r="Q213" s="83">
        <v>70.221761148061645</v>
      </c>
      <c r="R213" s="83">
        <v>73.60873837468742</v>
      </c>
      <c r="S213" s="83">
        <v>59.327745417405559</v>
      </c>
      <c r="T213" s="83">
        <v>78.785301849977927</v>
      </c>
      <c r="U213" s="83">
        <v>116.17374555839397</v>
      </c>
      <c r="V213" s="83">
        <v>118.7871106025237</v>
      </c>
      <c r="W213" s="83">
        <v>111.05277702139777</v>
      </c>
      <c r="X213" s="83">
        <v>95.439759062760857</v>
      </c>
      <c r="Y213" s="83">
        <v>124.3125236437601</v>
      </c>
      <c r="Z213" s="83">
        <v>153.68919440231858</v>
      </c>
      <c r="AA213" s="83">
        <v>92.365293028723585</v>
      </c>
      <c r="AB213" s="83">
        <v>94.627658398855814</v>
      </c>
      <c r="AC213" s="83">
        <v>113.61063495041967</v>
      </c>
      <c r="AD213" s="83">
        <v>134.81153889258331</v>
      </c>
      <c r="AE213" s="83">
        <v>125.57779913607553</v>
      </c>
      <c r="AF213" s="83">
        <v>104.13364449921885</v>
      </c>
      <c r="AG213" s="83">
        <v>92.570549876717109</v>
      </c>
      <c r="AH213" s="83">
        <v>124.48959980783528</v>
      </c>
      <c r="AI213" s="83">
        <v>81.186609426134467</v>
      </c>
      <c r="AJ213" s="83">
        <v>113.40224538491582</v>
      </c>
      <c r="AK213" s="83">
        <v>115.15836626538615</v>
      </c>
      <c r="AL213" s="83">
        <v>89.378465278683649</v>
      </c>
      <c r="AM213" s="83">
        <v>116.24837575268953</v>
      </c>
      <c r="AN213" s="83">
        <v>94.01515553683808</v>
      </c>
      <c r="AO213" s="83">
        <v>157.14671279243345</v>
      </c>
      <c r="AP213" s="83">
        <v>122.44629400987679</v>
      </c>
      <c r="AQ213" s="83">
        <v>122.03430094556055</v>
      </c>
      <c r="AR213" s="83">
        <v>131.99531579490022</v>
      </c>
      <c r="AS213" s="83">
        <v>104.47172741197014</v>
      </c>
      <c r="AT213" s="83">
        <v>146.11995212473454</v>
      </c>
      <c r="AU213" s="83">
        <v>104.41957253037572</v>
      </c>
      <c r="AV213" s="83">
        <v>105.15412457492894</v>
      </c>
      <c r="AW213" s="83">
        <v>81.257627404312061</v>
      </c>
      <c r="AX213" s="83">
        <v>81.836450090077477</v>
      </c>
      <c r="AY213" s="83">
        <v>85.710467122187538</v>
      </c>
      <c r="AZ213" s="83">
        <v>52.711433578222753</v>
      </c>
      <c r="BA213" s="83">
        <v>69.675672414219079</v>
      </c>
      <c r="BB213" s="83">
        <v>63.071642207956415</v>
      </c>
    </row>
    <row r="214" spans="1:54" x14ac:dyDescent="0.25">
      <c r="A214" s="80" t="s">
        <v>134</v>
      </c>
      <c r="B214" s="80" t="s">
        <v>102</v>
      </c>
      <c r="C214" s="83">
        <v>101.22173920085544</v>
      </c>
      <c r="D214" s="83">
        <v>103.50637744946675</v>
      </c>
      <c r="E214" s="83">
        <v>131.92308781331403</v>
      </c>
      <c r="F214" s="83">
        <v>134.35590818412078</v>
      </c>
      <c r="G214" s="83">
        <v>96.466777614810582</v>
      </c>
      <c r="H214" s="83">
        <v>95.871031549373811</v>
      </c>
      <c r="I214" s="83">
        <v>131.07265253828112</v>
      </c>
      <c r="J214" s="83">
        <v>113.48124582470703</v>
      </c>
      <c r="K214" s="83">
        <v>133.99435917469128</v>
      </c>
      <c r="L214" s="83">
        <v>114.40417448388664</v>
      </c>
      <c r="M214" s="83">
        <v>108.93241001790332</v>
      </c>
      <c r="N214" s="83">
        <v>103.73412730046228</v>
      </c>
      <c r="O214" s="83">
        <v>86.709199181912368</v>
      </c>
      <c r="P214" s="83">
        <v>79.325350958055054</v>
      </c>
      <c r="Q214" s="83">
        <v>164.12653891525207</v>
      </c>
      <c r="R214" s="83">
        <v>116.66541788813443</v>
      </c>
      <c r="S214" s="83">
        <v>98.792846503602902</v>
      </c>
      <c r="T214" s="83">
        <v>150.62391268124918</v>
      </c>
      <c r="U214" s="83">
        <v>159.58721477696301</v>
      </c>
      <c r="V214" s="83">
        <v>111.63400115778937</v>
      </c>
      <c r="W214" s="83">
        <v>129.05699729538196</v>
      </c>
      <c r="X214" s="83">
        <v>140.68460541476469</v>
      </c>
      <c r="Y214" s="83">
        <v>148.2402926362883</v>
      </c>
      <c r="Z214" s="83">
        <v>160.01083365590415</v>
      </c>
      <c r="AA214" s="83">
        <v>102.6124057086999</v>
      </c>
      <c r="AB214" s="83">
        <v>121.86774265504248</v>
      </c>
      <c r="AC214" s="83">
        <v>125.27566259191653</v>
      </c>
      <c r="AD214" s="83">
        <v>141.70218352819151</v>
      </c>
      <c r="AE214" s="83">
        <v>109.34174315326429</v>
      </c>
      <c r="AF214" s="83">
        <v>111.43378738459964</v>
      </c>
      <c r="AG214" s="83">
        <v>110.20423620436704</v>
      </c>
      <c r="AH214" s="83">
        <v>100.54037705361615</v>
      </c>
      <c r="AI214" s="83">
        <v>111.42204510760517</v>
      </c>
      <c r="AJ214" s="83">
        <v>114.91317155356052</v>
      </c>
      <c r="AK214" s="83">
        <v>104.32092714838267</v>
      </c>
      <c r="AL214" s="83">
        <v>101.85932354393179</v>
      </c>
      <c r="AM214" s="83">
        <v>152.86845641955318</v>
      </c>
      <c r="AN214" s="83">
        <v>207.40975052545377</v>
      </c>
      <c r="AO214" s="83">
        <v>122.78955496359224</v>
      </c>
      <c r="AP214" s="83">
        <v>97.144247625486514</v>
      </c>
      <c r="AQ214" s="83">
        <v>68.353799131988794</v>
      </c>
      <c r="AR214" s="83">
        <v>83.658147787062944</v>
      </c>
      <c r="AS214" s="83">
        <v>87.560134420316672</v>
      </c>
      <c r="AT214" s="83">
        <v>116.39158628432509</v>
      </c>
      <c r="AU214" s="83">
        <v>73.491653306319861</v>
      </c>
      <c r="AV214" s="83">
        <v>65.522422568237076</v>
      </c>
      <c r="AW214" s="83">
        <v>63.516013068703977</v>
      </c>
      <c r="AX214" s="83">
        <v>56.418165157792387</v>
      </c>
      <c r="AY214" s="83">
        <v>75.344544756239358</v>
      </c>
      <c r="AZ214" s="83">
        <v>63.071364972083785</v>
      </c>
      <c r="BA214" s="83">
        <v>81.190166704004383</v>
      </c>
      <c r="BB214" s="83">
        <v>71.166612252231474</v>
      </c>
    </row>
    <row r="215" spans="1:54" x14ac:dyDescent="0.25">
      <c r="A215" s="80" t="s">
        <v>134</v>
      </c>
      <c r="B215" s="80" t="s">
        <v>47</v>
      </c>
      <c r="C215" s="84">
        <v>4.8998116946276218</v>
      </c>
      <c r="D215" s="84">
        <v>5.5179622730910367</v>
      </c>
      <c r="E215" s="84">
        <v>4.6859774621092187</v>
      </c>
      <c r="F215" s="84">
        <v>4.6805902691158483</v>
      </c>
      <c r="G215" s="84">
        <v>4.4919580765417271</v>
      </c>
      <c r="H215" s="84">
        <v>4.2911026790344771</v>
      </c>
      <c r="I215" s="84">
        <v>4.3626697073067229</v>
      </c>
      <c r="J215" s="84">
        <v>5.2112856678847486</v>
      </c>
      <c r="K215" s="84">
        <v>4.3294526444249515</v>
      </c>
      <c r="L215" s="84">
        <v>4.7671994686656927</v>
      </c>
      <c r="M215" s="84">
        <v>5.2654210497040488</v>
      </c>
      <c r="N215" s="84">
        <v>4.6303550688214505</v>
      </c>
      <c r="O215" s="84">
        <v>4.8758586089323082</v>
      </c>
      <c r="P215" s="84">
        <v>5.0179403079923173</v>
      </c>
      <c r="Q215" s="84">
        <v>5.3738561043362907</v>
      </c>
      <c r="R215" s="84">
        <v>5.3347328774977489</v>
      </c>
      <c r="S215" s="84">
        <v>5.9739670681400625</v>
      </c>
      <c r="T215" s="84">
        <v>5.3287884734181805</v>
      </c>
      <c r="U215" s="84">
        <v>5.2705652842229354</v>
      </c>
      <c r="V215" s="84">
        <v>4.9255818717512874</v>
      </c>
      <c r="W215" s="84">
        <v>4.8815203735838759</v>
      </c>
      <c r="X215" s="84">
        <v>5.067910231837236</v>
      </c>
      <c r="Y215" s="84">
        <v>5.4096114528504469</v>
      </c>
      <c r="Z215" s="84">
        <v>5.2488166901650581</v>
      </c>
      <c r="AA215" s="84">
        <v>4.1811260286507403</v>
      </c>
      <c r="AB215" s="84">
        <v>4.6915609642673406</v>
      </c>
      <c r="AC215" s="84">
        <v>5.0837792335777348</v>
      </c>
      <c r="AD215" s="84">
        <v>4.8169724611610238</v>
      </c>
      <c r="AE215" s="84">
        <v>5.0445604859342472</v>
      </c>
      <c r="AF215" s="84">
        <v>4.8987608651346148</v>
      </c>
      <c r="AG215" s="84">
        <v>4.5525073693221607</v>
      </c>
      <c r="AH215" s="84">
        <v>4.8657134339691508</v>
      </c>
      <c r="AI215" s="84">
        <v>4.9182007855671426</v>
      </c>
      <c r="AJ215" s="84">
        <v>4.6619103458213704</v>
      </c>
      <c r="AK215" s="84">
        <v>4.86462994400721</v>
      </c>
      <c r="AL215" s="84">
        <v>4.9283140734456099</v>
      </c>
      <c r="AM215" s="84">
        <v>4.4078302487520471</v>
      </c>
      <c r="AN215" s="84">
        <v>4.6400200441051043</v>
      </c>
      <c r="AO215" s="84">
        <v>4.9642110512300004</v>
      </c>
      <c r="AP215" s="84">
        <v>4.8906356729429792</v>
      </c>
      <c r="AQ215" s="84">
        <v>5.682650259973018</v>
      </c>
      <c r="AR215" s="84">
        <v>4.0811535926540286</v>
      </c>
      <c r="AS215" s="84">
        <v>4.3346201591260458</v>
      </c>
      <c r="AT215" s="84">
        <v>4.3387641903788401</v>
      </c>
      <c r="AU215" s="84">
        <v>4.4213364692579953</v>
      </c>
      <c r="AV215" s="84">
        <v>4.8096024477521562</v>
      </c>
      <c r="AW215" s="84">
        <v>5.4469721820981105</v>
      </c>
      <c r="AX215" s="84">
        <v>4.2484670182782276</v>
      </c>
      <c r="AY215" s="84">
        <v>4.2987050039499008</v>
      </c>
      <c r="AZ215" s="84">
        <v>4.8685290954976086</v>
      </c>
      <c r="BA215" s="84">
        <v>4.5613968040663222</v>
      </c>
      <c r="BB215" s="84">
        <v>5.1699774271236834</v>
      </c>
    </row>
    <row r="216" spans="1:54" x14ac:dyDescent="0.25">
      <c r="A216" s="80" t="s">
        <v>134</v>
      </c>
      <c r="B216" s="80" t="s">
        <v>50</v>
      </c>
      <c r="C216" s="84">
        <v>11.275798006474616</v>
      </c>
      <c r="D216" s="84">
        <v>12.501797547246372</v>
      </c>
      <c r="E216" s="84">
        <v>11.489456145982514</v>
      </c>
      <c r="F216" s="84">
        <v>11.24202986571826</v>
      </c>
      <c r="G216" s="84">
        <v>10.840900765098155</v>
      </c>
      <c r="H216" s="84">
        <v>10.204833819783042</v>
      </c>
      <c r="I216" s="84">
        <v>10.701055829362268</v>
      </c>
      <c r="J216" s="84">
        <v>11.037146546953547</v>
      </c>
      <c r="K216" s="84">
        <v>9.410158288046091</v>
      </c>
      <c r="L216" s="84">
        <v>11.13635434752123</v>
      </c>
      <c r="M216" s="84">
        <v>11.588240734674823</v>
      </c>
      <c r="N216" s="84">
        <v>10.924638213885828</v>
      </c>
      <c r="O216" s="84">
        <v>9.9474369598818111</v>
      </c>
      <c r="P216" s="84">
        <v>11.043002707661667</v>
      </c>
      <c r="Q216" s="84">
        <v>11.475825689398093</v>
      </c>
      <c r="R216" s="84">
        <v>10.970245174283356</v>
      </c>
      <c r="S216" s="84">
        <v>12.399486415816089</v>
      </c>
      <c r="T216" s="84">
        <v>12.02165837965968</v>
      </c>
      <c r="U216" s="84">
        <v>11.958303020343454</v>
      </c>
      <c r="V216" s="84">
        <v>11.81169929346796</v>
      </c>
      <c r="W216" s="84">
        <v>11.098492166095188</v>
      </c>
      <c r="X216" s="84">
        <v>11.498467452721192</v>
      </c>
      <c r="Y216" s="84">
        <v>11.891651876676125</v>
      </c>
      <c r="Z216" s="84">
        <v>10.350817969211292</v>
      </c>
      <c r="AA216" s="84">
        <v>10.133482099861661</v>
      </c>
      <c r="AB216" s="84">
        <v>9.6602050569084259</v>
      </c>
      <c r="AC216" s="84">
        <v>11.348261157916523</v>
      </c>
      <c r="AD216" s="84">
        <v>10.811275800301054</v>
      </c>
      <c r="AE216" s="84">
        <v>11.228328809988088</v>
      </c>
      <c r="AF216" s="84">
        <v>11.024711260388584</v>
      </c>
      <c r="AG216" s="84">
        <v>10.380297464406066</v>
      </c>
      <c r="AH216" s="84">
        <v>10.655329266133185</v>
      </c>
      <c r="AI216" s="84">
        <v>10.560731461693436</v>
      </c>
      <c r="AJ216" s="84">
        <v>10.322237114822354</v>
      </c>
      <c r="AK216" s="84">
        <v>11.196918455049692</v>
      </c>
      <c r="AL216" s="84">
        <v>10.965701550109451</v>
      </c>
      <c r="AM216" s="84">
        <v>9.5932391371625823</v>
      </c>
      <c r="AN216" s="84">
        <v>10.123312755298381</v>
      </c>
      <c r="AO216" s="84">
        <v>10.996383374622464</v>
      </c>
      <c r="AP216" s="84">
        <v>11.42328339740957</v>
      </c>
      <c r="AQ216" s="84">
        <v>13.463400455036021</v>
      </c>
      <c r="AR216" s="84">
        <v>9.9241801560431639</v>
      </c>
      <c r="AS216" s="84">
        <v>9.7808961283593252</v>
      </c>
      <c r="AT216" s="84">
        <v>9.243000353615999</v>
      </c>
      <c r="AU216" s="84">
        <v>10.184857510887324</v>
      </c>
      <c r="AV216" s="84">
        <v>10.30308409270091</v>
      </c>
      <c r="AW216" s="84">
        <v>13.262613527250309</v>
      </c>
      <c r="AX216" s="84">
        <v>9.9909275115149434</v>
      </c>
      <c r="AY216" s="84">
        <v>9.6665182042489963</v>
      </c>
      <c r="AZ216" s="84">
        <v>11.179144948262667</v>
      </c>
      <c r="BA216" s="84">
        <v>9.3511562701465021</v>
      </c>
      <c r="BB216" s="84">
        <v>13.09462873845515</v>
      </c>
    </row>
    <row r="217" spans="1:54" x14ac:dyDescent="0.25">
      <c r="A217" s="80" t="s">
        <v>134</v>
      </c>
      <c r="B217" s="80" t="s">
        <v>406</v>
      </c>
      <c r="C217" s="85">
        <v>0.34728386936732286</v>
      </c>
      <c r="D217" s="85">
        <v>0.30562683304470073</v>
      </c>
      <c r="E217" s="85">
        <v>0.29616244033666944</v>
      </c>
      <c r="F217" s="85">
        <v>0.35472941107012534</v>
      </c>
      <c r="G217" s="85">
        <v>0.27712290558910724</v>
      </c>
      <c r="H217" s="85">
        <v>0.32382649059210433</v>
      </c>
      <c r="I217" s="85">
        <v>0.26508957789504939</v>
      </c>
      <c r="J217" s="85">
        <v>0.40874409216364221</v>
      </c>
      <c r="K217" s="85">
        <v>0.20417588823196847</v>
      </c>
      <c r="L217" s="85">
        <v>0.39946889943148045</v>
      </c>
      <c r="M217" s="85">
        <v>0.41111514472713184</v>
      </c>
      <c r="N217" s="85">
        <v>0.41485056837035178</v>
      </c>
      <c r="O217" s="85">
        <v>0.37953101234263426</v>
      </c>
      <c r="P217" s="85">
        <v>0.38465051429319908</v>
      </c>
      <c r="Q217" s="85">
        <v>0.24498198741909749</v>
      </c>
      <c r="R217" s="85">
        <v>0.28808837772260742</v>
      </c>
      <c r="S217" s="85">
        <v>0.30177293065592276</v>
      </c>
      <c r="T217" s="85">
        <v>0.47619459988524454</v>
      </c>
      <c r="U217" s="85">
        <v>0.27510305246862565</v>
      </c>
      <c r="V217" s="85">
        <v>0.4846658180460186</v>
      </c>
      <c r="W217" s="85">
        <v>0.3788318708712376</v>
      </c>
      <c r="X217" s="85">
        <v>0.36638779553804451</v>
      </c>
      <c r="Y217" s="85">
        <v>0.45802580510728591</v>
      </c>
      <c r="Z217" s="85">
        <v>0.4773751684139238</v>
      </c>
      <c r="AA217" s="85">
        <v>0.33599792493785074</v>
      </c>
      <c r="AB217" s="85">
        <v>0.42911755574796201</v>
      </c>
      <c r="AC217" s="85">
        <v>0.47785498525824155</v>
      </c>
      <c r="AD217" s="85">
        <v>0.39489097241004678</v>
      </c>
      <c r="AE217" s="85">
        <v>0.50910663992174354</v>
      </c>
      <c r="AF217" s="85">
        <v>0.53981628965561534</v>
      </c>
      <c r="AG217" s="85">
        <v>0.40871353233420582</v>
      </c>
      <c r="AH217" s="85">
        <v>0.32584953515737636</v>
      </c>
      <c r="AI217" s="85">
        <v>0.34670310891301531</v>
      </c>
      <c r="AJ217" s="85">
        <v>0.32113134923205028</v>
      </c>
      <c r="AK217" s="85">
        <v>0.44050941571459107</v>
      </c>
      <c r="AL217" s="85">
        <v>0.30917104878627888</v>
      </c>
      <c r="AM217" s="85">
        <v>0.34493871605235632</v>
      </c>
      <c r="AN217" s="85">
        <v>0.22991586511368578</v>
      </c>
      <c r="AO217" s="85">
        <v>0.37714905789958508</v>
      </c>
      <c r="AP217" s="85">
        <v>0.37876411875079047</v>
      </c>
      <c r="AQ217" s="85">
        <v>0.27968068119987138</v>
      </c>
      <c r="AR217" s="85">
        <v>0.35899281319722232</v>
      </c>
      <c r="AS217" s="85">
        <v>0.28902995465217646</v>
      </c>
      <c r="AT217" s="85">
        <v>0.51354862584450378</v>
      </c>
      <c r="AU217" s="85">
        <v>0.20094170357344326</v>
      </c>
      <c r="AV217" s="85">
        <v>0.26032555171504185</v>
      </c>
      <c r="AW217" s="85">
        <v>0.23475114322431037</v>
      </c>
      <c r="AX217" s="85">
        <v>0.23084805146959447</v>
      </c>
      <c r="AY217" s="85">
        <v>0.29163312218787479</v>
      </c>
      <c r="AZ217" s="85">
        <v>0.34487194867943083</v>
      </c>
      <c r="BA217" s="85">
        <v>0.24748122332432049</v>
      </c>
      <c r="BB217" s="85">
        <v>0.15165613077716436</v>
      </c>
    </row>
    <row r="218" spans="1:54" x14ac:dyDescent="0.25">
      <c r="A218" s="80" t="s">
        <v>134</v>
      </c>
      <c r="B218" s="80" t="s">
        <v>269</v>
      </c>
      <c r="C218" s="86">
        <v>1</v>
      </c>
      <c r="D218" s="86">
        <v>1</v>
      </c>
      <c r="E218" s="86">
        <v>1</v>
      </c>
      <c r="F218" s="86">
        <v>1</v>
      </c>
      <c r="G218" s="86">
        <v>1</v>
      </c>
      <c r="H218" s="86">
        <v>1</v>
      </c>
      <c r="I218" s="86">
        <v>1</v>
      </c>
      <c r="J218" s="86">
        <v>1</v>
      </c>
      <c r="K218" s="86">
        <v>1</v>
      </c>
      <c r="L218" s="86">
        <v>1</v>
      </c>
      <c r="M218" s="86">
        <v>1</v>
      </c>
      <c r="N218" s="86">
        <v>1</v>
      </c>
      <c r="O218" s="86">
        <v>1</v>
      </c>
      <c r="P218" s="86">
        <v>1</v>
      </c>
      <c r="Q218" s="86">
        <v>1</v>
      </c>
      <c r="R218" s="86">
        <v>1</v>
      </c>
      <c r="S218" s="86">
        <v>1</v>
      </c>
      <c r="T218" s="86">
        <v>1</v>
      </c>
      <c r="U218" s="86">
        <v>1</v>
      </c>
      <c r="V218" s="86">
        <v>1</v>
      </c>
      <c r="W218" s="86">
        <v>1</v>
      </c>
      <c r="X218" s="86">
        <v>1</v>
      </c>
      <c r="Y218" s="86">
        <v>1</v>
      </c>
      <c r="Z218" s="86">
        <v>1</v>
      </c>
      <c r="AA218" s="86">
        <v>1</v>
      </c>
      <c r="AB218" s="86">
        <v>1</v>
      </c>
      <c r="AC218" s="86">
        <v>1</v>
      </c>
      <c r="AD218" s="86">
        <v>1</v>
      </c>
      <c r="AE218" s="86">
        <v>1</v>
      </c>
      <c r="AF218" s="86">
        <v>1</v>
      </c>
      <c r="AG218" s="86">
        <v>1</v>
      </c>
      <c r="AH218" s="86">
        <v>1</v>
      </c>
      <c r="AI218" s="86">
        <v>1</v>
      </c>
      <c r="AJ218" s="86">
        <v>1</v>
      </c>
      <c r="AK218" s="86">
        <v>1</v>
      </c>
      <c r="AL218" s="86">
        <v>1</v>
      </c>
      <c r="AM218" s="86">
        <v>1</v>
      </c>
      <c r="AN218" s="86">
        <v>1</v>
      </c>
      <c r="AO218" s="86">
        <v>1</v>
      </c>
      <c r="AP218" s="86">
        <v>1</v>
      </c>
      <c r="AQ218" s="86">
        <v>1</v>
      </c>
      <c r="AR218" s="86">
        <v>1</v>
      </c>
      <c r="AS218" s="86">
        <v>1</v>
      </c>
      <c r="AT218" s="86">
        <v>1</v>
      </c>
      <c r="AU218" s="86">
        <v>1</v>
      </c>
      <c r="AV218" s="86">
        <v>1</v>
      </c>
      <c r="AW218" s="86">
        <v>1</v>
      </c>
      <c r="AX218" s="86">
        <v>1</v>
      </c>
      <c r="AY218" s="86">
        <v>1</v>
      </c>
      <c r="AZ218" s="86">
        <v>1</v>
      </c>
      <c r="BA218" s="86">
        <v>1</v>
      </c>
      <c r="BB218" s="86">
        <v>1</v>
      </c>
    </row>
    <row r="219" spans="1:54" x14ac:dyDescent="0.25">
      <c r="A219" s="80" t="s">
        <v>270</v>
      </c>
      <c r="B219" s="80" t="s">
        <v>1</v>
      </c>
      <c r="C219" s="81">
        <v>12897605.725298619</v>
      </c>
      <c r="D219" s="81">
        <v>12324236.260929933</v>
      </c>
      <c r="E219" s="81">
        <v>12727837.380652003</v>
      </c>
      <c r="F219" s="81">
        <v>12212082.557730518</v>
      </c>
      <c r="G219" s="81">
        <v>12242780.51075347</v>
      </c>
      <c r="H219" s="81">
        <v>12146933.546357481</v>
      </c>
      <c r="I219" s="81">
        <v>12062401.130672764</v>
      </c>
      <c r="J219" s="81">
        <v>12330411.240849815</v>
      </c>
      <c r="K219" s="81">
        <v>12216477.172765817</v>
      </c>
      <c r="L219" s="81">
        <v>12516082.219149461</v>
      </c>
      <c r="M219" s="81">
        <v>12391492.94864748</v>
      </c>
      <c r="N219" s="81">
        <v>12715981.887008728</v>
      </c>
      <c r="O219" s="81">
        <v>12736106.976738209</v>
      </c>
      <c r="P219" s="81">
        <v>12663916.545568142</v>
      </c>
      <c r="Q219" s="81">
        <v>12622605.715084111</v>
      </c>
      <c r="R219" s="81">
        <v>12590145.183030181</v>
      </c>
      <c r="S219" s="81">
        <v>12948827.349851344</v>
      </c>
      <c r="T219" s="81">
        <v>12850074.629592452</v>
      </c>
      <c r="U219" s="81">
        <v>12887761.634451294</v>
      </c>
      <c r="V219" s="81">
        <v>12701882.606904378</v>
      </c>
      <c r="W219" s="81">
        <v>13056136.580727968</v>
      </c>
      <c r="X219" s="81">
        <v>13146625.33959813</v>
      </c>
      <c r="Y219" s="81">
        <v>14665606.475816166</v>
      </c>
      <c r="Z219" s="81">
        <v>15446423.095066648</v>
      </c>
      <c r="AA219" s="81">
        <v>12479590.08840693</v>
      </c>
      <c r="AB219" s="81">
        <v>12833057.470992822</v>
      </c>
      <c r="AC219" s="81">
        <v>13204066.439673943</v>
      </c>
      <c r="AD219" s="81">
        <v>17359166.443338998</v>
      </c>
      <c r="AE219" s="81">
        <v>14295224.153422937</v>
      </c>
      <c r="AF219" s="81">
        <v>14686806.402355475</v>
      </c>
      <c r="AG219" s="81">
        <v>15128049.241147231</v>
      </c>
      <c r="AH219" s="81">
        <v>14338226.474431075</v>
      </c>
      <c r="AI219" s="81">
        <v>14383565.010101529</v>
      </c>
      <c r="AJ219" s="81">
        <v>14060365.959583359</v>
      </c>
      <c r="AK219" s="81">
        <v>14080719.278319215</v>
      </c>
      <c r="AL219" s="81">
        <v>13510066.563567612</v>
      </c>
      <c r="AM219" s="81">
        <v>13656766.828387463</v>
      </c>
      <c r="AN219" s="81">
        <v>13665557.447349103</v>
      </c>
      <c r="AO219" s="81">
        <v>13807425.352444129</v>
      </c>
      <c r="AP219" s="81">
        <v>12922946.56670112</v>
      </c>
      <c r="AQ219" s="81">
        <v>13323435.676055025</v>
      </c>
      <c r="AR219" s="81">
        <v>13349930.188549304</v>
      </c>
      <c r="AS219" s="81">
        <v>13362425.829241551</v>
      </c>
      <c r="AT219" s="81">
        <v>14163583.366662545</v>
      </c>
      <c r="AU219" s="81">
        <v>12319634.882415147</v>
      </c>
      <c r="AV219" s="81">
        <v>12993052.230750704</v>
      </c>
      <c r="AW219" s="81">
        <v>12997387.369342461</v>
      </c>
      <c r="AX219" s="81">
        <v>12623563.921105241</v>
      </c>
      <c r="AY219" s="81">
        <v>12299950.799286092</v>
      </c>
      <c r="AZ219" s="81">
        <v>12820081.528299764</v>
      </c>
      <c r="BA219" s="81">
        <v>12579935.43105093</v>
      </c>
      <c r="BB219" s="81">
        <v>12339929.750775451</v>
      </c>
    </row>
    <row r="220" spans="1:54" x14ac:dyDescent="0.25">
      <c r="A220" s="80" t="s">
        <v>270</v>
      </c>
      <c r="B220" s="80" t="s">
        <v>40</v>
      </c>
      <c r="C220" s="81">
        <v>15182454.058238661</v>
      </c>
      <c r="D220" s="81">
        <v>14208207.018756622</v>
      </c>
      <c r="E220" s="81">
        <v>15005860.794720907</v>
      </c>
      <c r="F220" s="81">
        <v>13976080.231741482</v>
      </c>
      <c r="G220" s="81">
        <v>14271623.122713296</v>
      </c>
      <c r="H220" s="81">
        <v>13974925.645704703</v>
      </c>
      <c r="I220" s="81">
        <v>13883860.921784928</v>
      </c>
      <c r="J220" s="81">
        <v>13957387.037505575</v>
      </c>
      <c r="K220" s="81">
        <v>13881783.002604976</v>
      </c>
      <c r="L220" s="81">
        <v>13886695.597303238</v>
      </c>
      <c r="M220" s="81">
        <v>13609722.777933095</v>
      </c>
      <c r="N220" s="81">
        <v>14118427.419012623</v>
      </c>
      <c r="O220" s="81">
        <v>13888615.548442803</v>
      </c>
      <c r="P220" s="81">
        <v>14021695.732848935</v>
      </c>
      <c r="Q220" s="81">
        <v>13636030.073086128</v>
      </c>
      <c r="R220" s="81">
        <v>13813965.243404847</v>
      </c>
      <c r="S220" s="81">
        <v>13969893.163284577</v>
      </c>
      <c r="T220" s="81">
        <v>14006881.551638236</v>
      </c>
      <c r="U220" s="81">
        <v>13543217.549489465</v>
      </c>
      <c r="V220" s="81">
        <v>13961419.520828495</v>
      </c>
      <c r="W220" s="81">
        <v>13765783.369364094</v>
      </c>
      <c r="X220" s="81">
        <v>14016146.101182997</v>
      </c>
      <c r="Y220" s="81">
        <v>15665583.275502263</v>
      </c>
      <c r="Z220" s="81">
        <v>15731426.885635829</v>
      </c>
      <c r="AA220" s="81">
        <v>13544318.463322574</v>
      </c>
      <c r="AB220" s="81">
        <v>13861468.754580645</v>
      </c>
      <c r="AC220" s="81">
        <v>15019815.514929462</v>
      </c>
      <c r="AD220" s="81">
        <v>17148492.733061735</v>
      </c>
      <c r="AE220" s="81">
        <v>15599011.017012442</v>
      </c>
      <c r="AF220" s="81">
        <v>15906628.265730519</v>
      </c>
      <c r="AG220" s="81">
        <v>16061734.980869738</v>
      </c>
      <c r="AH220" s="81">
        <v>15560778.820664801</v>
      </c>
      <c r="AI220" s="81">
        <v>15498251.389510751</v>
      </c>
      <c r="AJ220" s="81">
        <v>15386565.191315021</v>
      </c>
      <c r="AK220" s="81">
        <v>15403871.168882942</v>
      </c>
      <c r="AL220" s="81">
        <v>14486876.123669079</v>
      </c>
      <c r="AM220" s="81">
        <v>14538813.493320379</v>
      </c>
      <c r="AN220" s="81">
        <v>14522433.499634016</v>
      </c>
      <c r="AO220" s="81">
        <v>14246317.4307933</v>
      </c>
      <c r="AP220" s="81">
        <v>13792395.835969286</v>
      </c>
      <c r="AQ220" s="81">
        <v>13906543.160791392</v>
      </c>
      <c r="AR220" s="81">
        <v>14751503.181200434</v>
      </c>
      <c r="AS220" s="81">
        <v>13330224.376395594</v>
      </c>
      <c r="AT220" s="81">
        <v>13949123.826083072</v>
      </c>
      <c r="AU220" s="81">
        <v>13789164.817931237</v>
      </c>
      <c r="AV220" s="81">
        <v>13385986.84565454</v>
      </c>
      <c r="AW220" s="81">
        <v>13616940.535907652</v>
      </c>
      <c r="AX220" s="81">
        <v>13290994.236039791</v>
      </c>
      <c r="AY220" s="81">
        <v>12946348.865548128</v>
      </c>
      <c r="AZ220" s="81">
        <v>13303199.573798262</v>
      </c>
      <c r="BA220" s="81">
        <v>12795263.318820896</v>
      </c>
      <c r="BB220" s="81">
        <v>12559762.827441698</v>
      </c>
    </row>
    <row r="221" spans="1:54" x14ac:dyDescent="0.25">
      <c r="A221" s="80" t="s">
        <v>270</v>
      </c>
      <c r="B221" s="80" t="s">
        <v>95</v>
      </c>
      <c r="C221" s="81">
        <v>11909134.472404528</v>
      </c>
      <c r="D221" s="81">
        <v>11481634.894467141</v>
      </c>
      <c r="E221" s="81">
        <v>12413840.910866765</v>
      </c>
      <c r="F221" s="81">
        <v>11645359.953005048</v>
      </c>
      <c r="G221" s="81">
        <v>11481408.409824949</v>
      </c>
      <c r="H221" s="81">
        <v>11402603.482996626</v>
      </c>
      <c r="I221" s="81">
        <v>11608388.527661242</v>
      </c>
      <c r="J221" s="81">
        <v>12058089.693202825</v>
      </c>
      <c r="K221" s="81">
        <v>11858718.442166246</v>
      </c>
      <c r="L221" s="81">
        <v>11670404.624459896</v>
      </c>
      <c r="M221" s="81">
        <v>11866233.85484308</v>
      </c>
      <c r="N221" s="81">
        <v>12231123.574856432</v>
      </c>
      <c r="O221" s="81">
        <v>11923487.44916955</v>
      </c>
      <c r="P221" s="81">
        <v>11868534.342118299</v>
      </c>
      <c r="Q221" s="81">
        <v>11817148.642553693</v>
      </c>
      <c r="R221" s="81">
        <v>12107947.132136712</v>
      </c>
      <c r="S221" s="81">
        <v>11957450.840445653</v>
      </c>
      <c r="T221" s="81">
        <v>12070743.177475594</v>
      </c>
      <c r="U221" s="81">
        <v>11957000.792130852</v>
      </c>
      <c r="V221" s="81">
        <v>12102475.447975406</v>
      </c>
      <c r="W221" s="81">
        <v>12722485.013419271</v>
      </c>
      <c r="X221" s="81">
        <v>12592087.495506978</v>
      </c>
      <c r="Y221" s="81">
        <v>13653536.672773037</v>
      </c>
      <c r="Z221" s="81">
        <v>15521117.110240458</v>
      </c>
      <c r="AA221" s="81">
        <v>11782425.674628571</v>
      </c>
      <c r="AB221" s="81">
        <v>11695626.414776361</v>
      </c>
      <c r="AC221" s="81">
        <v>14639182.04039003</v>
      </c>
      <c r="AD221" s="81">
        <v>14912137.367474947</v>
      </c>
      <c r="AE221" s="81">
        <v>14421123.60638598</v>
      </c>
      <c r="AF221" s="81">
        <v>14750973.292089762</v>
      </c>
      <c r="AG221" s="81">
        <v>14285596.201389108</v>
      </c>
      <c r="AH221" s="81">
        <v>13608865.207523899</v>
      </c>
      <c r="AI221" s="81">
        <v>13327402.524327297</v>
      </c>
      <c r="AJ221" s="81">
        <v>13358868.128592294</v>
      </c>
      <c r="AK221" s="81">
        <v>13999261.990390249</v>
      </c>
      <c r="AL221" s="81">
        <v>13570818.049961304</v>
      </c>
      <c r="AM221" s="81">
        <v>13589293.330505714</v>
      </c>
      <c r="AN221" s="81">
        <v>14124768.464636363</v>
      </c>
      <c r="AO221" s="81">
        <v>16876380.295779653</v>
      </c>
      <c r="AP221" s="81">
        <v>16762849.389726339</v>
      </c>
      <c r="AQ221" s="81">
        <v>15305057.104342084</v>
      </c>
      <c r="AR221" s="81">
        <v>16766971.028544476</v>
      </c>
      <c r="AS221" s="81">
        <v>16993193.232772913</v>
      </c>
      <c r="AT221" s="81">
        <v>16368511.965339856</v>
      </c>
      <c r="AU221" s="81">
        <v>16835040.587697849</v>
      </c>
      <c r="AV221" s="81">
        <v>16890273.207648583</v>
      </c>
      <c r="AW221" s="81">
        <v>17191707.749287259</v>
      </c>
      <c r="AX221" s="81">
        <v>16273029.154584283</v>
      </c>
      <c r="AY221" s="81">
        <v>16389941.494340222</v>
      </c>
      <c r="AZ221" s="81">
        <v>15328987.593539018</v>
      </c>
      <c r="BA221" s="81">
        <v>15058545.066202931</v>
      </c>
      <c r="BB221" s="81">
        <v>14937243.018263541</v>
      </c>
    </row>
    <row r="222" spans="1:54" x14ac:dyDescent="0.25">
      <c r="A222" s="80" t="s">
        <v>270</v>
      </c>
      <c r="B222" s="80" t="s">
        <v>96</v>
      </c>
      <c r="C222" s="81">
        <v>12024612.51910883</v>
      </c>
      <c r="D222" s="81">
        <v>12014415.993727989</v>
      </c>
      <c r="E222" s="81">
        <v>12320522.407922737</v>
      </c>
      <c r="F222" s="81">
        <v>11917146.842455402</v>
      </c>
      <c r="G222" s="81">
        <v>11812420.10958036</v>
      </c>
      <c r="H222" s="81">
        <v>11672195.525355289</v>
      </c>
      <c r="I222" s="81">
        <v>11910627.444466436</v>
      </c>
      <c r="J222" s="81">
        <v>11984067.831169061</v>
      </c>
      <c r="K222" s="81">
        <v>11997428.101371624</v>
      </c>
      <c r="L222" s="81">
        <v>12063072.372629073</v>
      </c>
      <c r="M222" s="81">
        <v>12113402.238815064</v>
      </c>
      <c r="N222" s="81">
        <v>12386698.335160512</v>
      </c>
      <c r="O222" s="81">
        <v>12225919.677077837</v>
      </c>
      <c r="P222" s="81">
        <v>12089938.607785881</v>
      </c>
      <c r="Q222" s="81">
        <v>11910902.496658156</v>
      </c>
      <c r="R222" s="81">
        <v>12503044.021397514</v>
      </c>
      <c r="S222" s="81">
        <v>12484839.837847635</v>
      </c>
      <c r="T222" s="81">
        <v>12294138.361572819</v>
      </c>
      <c r="U222" s="81">
        <v>12223514.082351333</v>
      </c>
      <c r="V222" s="81">
        <v>12477894.111548807</v>
      </c>
      <c r="W222" s="81">
        <v>12743497.87912599</v>
      </c>
      <c r="X222" s="81">
        <v>14110536.159065409</v>
      </c>
      <c r="Y222" s="81">
        <v>16010788.73010551</v>
      </c>
      <c r="Z222" s="81">
        <v>12173845.195856504</v>
      </c>
      <c r="AA222" s="81">
        <v>12807937.80268421</v>
      </c>
      <c r="AB222" s="81">
        <v>12088094.83635236</v>
      </c>
      <c r="AC222" s="81">
        <v>16008243.742245944</v>
      </c>
      <c r="AD222" s="81">
        <v>14469029.808050172</v>
      </c>
      <c r="AE222" s="81">
        <v>14841904.257267185</v>
      </c>
      <c r="AF222" s="81">
        <v>14826245.924789511</v>
      </c>
      <c r="AG222" s="81">
        <v>15045947.324995989</v>
      </c>
      <c r="AH222" s="81">
        <v>13879884.736661231</v>
      </c>
      <c r="AI222" s="81">
        <v>14192203.651313212</v>
      </c>
      <c r="AJ222" s="81">
        <v>13442337.940238334</v>
      </c>
      <c r="AK222" s="81">
        <v>13799931.48729909</v>
      </c>
      <c r="AL222" s="81">
        <v>13370573.50058612</v>
      </c>
      <c r="AM222" s="81">
        <v>13693242.406407919</v>
      </c>
      <c r="AN222" s="81">
        <v>13798519.494938184</v>
      </c>
      <c r="AO222" s="81">
        <v>12915198.969329443</v>
      </c>
      <c r="AP222" s="81">
        <v>13027050.632438459</v>
      </c>
      <c r="AQ222" s="81">
        <v>13195978.2571867</v>
      </c>
      <c r="AR222" s="81">
        <v>13563785.332170323</v>
      </c>
      <c r="AS222" s="81">
        <v>13003052.932787314</v>
      </c>
      <c r="AT222" s="81">
        <v>13814169.162642004</v>
      </c>
      <c r="AU222" s="81">
        <v>11785465.122904634</v>
      </c>
      <c r="AV222" s="81">
        <v>12525835.093722252</v>
      </c>
      <c r="AW222" s="81">
        <v>12748200.049506079</v>
      </c>
      <c r="AX222" s="81">
        <v>12525690.892613003</v>
      </c>
      <c r="AY222" s="81">
        <v>12435892.365332879</v>
      </c>
      <c r="AZ222" s="81">
        <v>11921733.000609059</v>
      </c>
      <c r="BA222" s="81">
        <v>11921851.201442096</v>
      </c>
      <c r="BB222" s="81">
        <v>12432525.908352885</v>
      </c>
    </row>
    <row r="223" spans="1:54" x14ac:dyDescent="0.25">
      <c r="A223" s="80" t="s">
        <v>270</v>
      </c>
      <c r="B223" s="80" t="s">
        <v>10</v>
      </c>
      <c r="C223" s="83">
        <v>5192976.0351500632</v>
      </c>
      <c r="D223" s="83">
        <v>5056419.7982303407</v>
      </c>
      <c r="E223" s="83">
        <v>5056258.5793996723</v>
      </c>
      <c r="F223" s="83">
        <v>4963088.5247300584</v>
      </c>
      <c r="G223" s="83">
        <v>5026660.9957911996</v>
      </c>
      <c r="H223" s="83">
        <v>4866635.7326435642</v>
      </c>
      <c r="I223" s="83">
        <v>4860946.2331779851</v>
      </c>
      <c r="J223" s="83">
        <v>5008998.6325485976</v>
      </c>
      <c r="K223" s="83">
        <v>4920760.8992479425</v>
      </c>
      <c r="L223" s="83">
        <v>5140799.3095586719</v>
      </c>
      <c r="M223" s="83">
        <v>5043951.0247850465</v>
      </c>
      <c r="N223" s="83">
        <v>5119620.9419675227</v>
      </c>
      <c r="O223" s="83">
        <v>5093455.1407541698</v>
      </c>
      <c r="P223" s="83">
        <v>5082030.7510708999</v>
      </c>
      <c r="Q223" s="83">
        <v>5114829.6763612432</v>
      </c>
      <c r="R223" s="83">
        <v>4953900.1255050302</v>
      </c>
      <c r="S223" s="83">
        <v>5162138.9389541419</v>
      </c>
      <c r="T223" s="83">
        <v>5080771.5255506001</v>
      </c>
      <c r="U223" s="83">
        <v>5157722.7273627436</v>
      </c>
      <c r="V223" s="83">
        <v>5084961.2407196397</v>
      </c>
      <c r="W223" s="83">
        <v>5171029.2348379772</v>
      </c>
      <c r="X223" s="83">
        <v>5236008.6517459685</v>
      </c>
      <c r="Y223" s="83">
        <v>5651707.4878446572</v>
      </c>
      <c r="Z223" s="83">
        <v>5736979.6328947358</v>
      </c>
      <c r="AA223" s="83">
        <v>4926698.979038923</v>
      </c>
      <c r="AB223" s="83">
        <v>5051524.9182689153</v>
      </c>
      <c r="AC223" s="83">
        <v>5105534.7364514908</v>
      </c>
      <c r="AD223" s="83">
        <v>6378249.9166815495</v>
      </c>
      <c r="AE223" s="83">
        <v>5468570.3561997656</v>
      </c>
      <c r="AF223" s="83">
        <v>5710115.5923188115</v>
      </c>
      <c r="AG223" s="83">
        <v>5874992.5945190638</v>
      </c>
      <c r="AH223" s="83">
        <v>5634398.4924331671</v>
      </c>
      <c r="AI223" s="83">
        <v>5627837.0328940134</v>
      </c>
      <c r="AJ223" s="83">
        <v>5536007.0048256759</v>
      </c>
      <c r="AK223" s="83">
        <v>5539341.4041324332</v>
      </c>
      <c r="AL223" s="83">
        <v>5344675.0566687593</v>
      </c>
      <c r="AM223" s="83">
        <v>5335215.8929035086</v>
      </c>
      <c r="AN223" s="83">
        <v>5282722.1556014493</v>
      </c>
      <c r="AO223" s="83">
        <v>5567392.8771414123</v>
      </c>
      <c r="AP223" s="83">
        <v>5124092.1230944702</v>
      </c>
      <c r="AQ223" s="83">
        <v>5275994.0664192904</v>
      </c>
      <c r="AR223" s="83">
        <v>5232197.433756073</v>
      </c>
      <c r="AS223" s="83">
        <v>5101164.5811626725</v>
      </c>
      <c r="AT223" s="83">
        <v>5390084.2687691785</v>
      </c>
      <c r="AU223" s="83">
        <v>4806659.5817634845</v>
      </c>
      <c r="AV223" s="83">
        <v>5162514.6965023084</v>
      </c>
      <c r="AW223" s="83">
        <v>4932153.3347180933</v>
      </c>
      <c r="AX223" s="83">
        <v>4958644.7658471754</v>
      </c>
      <c r="AY223" s="83">
        <v>4693451.6242920347</v>
      </c>
      <c r="AZ223" s="83">
        <v>4798406.9154205872</v>
      </c>
      <c r="BA223" s="83">
        <v>4706377.477405129</v>
      </c>
      <c r="BB223" s="83">
        <v>4619213.3598588053</v>
      </c>
    </row>
    <row r="224" spans="1:54" x14ac:dyDescent="0.25">
      <c r="A224" s="80" t="s">
        <v>270</v>
      </c>
      <c r="B224" s="80" t="s">
        <v>97</v>
      </c>
      <c r="C224" s="83">
        <v>6163806.7602491947</v>
      </c>
      <c r="D224" s="83">
        <v>5738315.4250297649</v>
      </c>
      <c r="E224" s="83">
        <v>6066999.5211883718</v>
      </c>
      <c r="F224" s="83">
        <v>5719363.9203540906</v>
      </c>
      <c r="G224" s="83">
        <v>5898344.0143830329</v>
      </c>
      <c r="H224" s="83">
        <v>5708814.6498194449</v>
      </c>
      <c r="I224" s="83">
        <v>5647130.4527099365</v>
      </c>
      <c r="J224" s="83">
        <v>5701041.4929377194</v>
      </c>
      <c r="K224" s="83">
        <v>5775523.3705382487</v>
      </c>
      <c r="L224" s="83">
        <v>5783318.7063801</v>
      </c>
      <c r="M224" s="83">
        <v>5643227.731718448</v>
      </c>
      <c r="N224" s="83">
        <v>5700917.5037937295</v>
      </c>
      <c r="O224" s="83">
        <v>5653227.4872253612</v>
      </c>
      <c r="P224" s="83">
        <v>5756426.8906321852</v>
      </c>
      <c r="Q224" s="83">
        <v>5637120.0013418589</v>
      </c>
      <c r="R224" s="83">
        <v>5695490.8827096615</v>
      </c>
      <c r="S224" s="83">
        <v>5759538.3525332361</v>
      </c>
      <c r="T224" s="83">
        <v>5773924.1754886936</v>
      </c>
      <c r="U224" s="83">
        <v>5611099.9159875205</v>
      </c>
      <c r="V224" s="83">
        <v>5836881.0780538768</v>
      </c>
      <c r="W224" s="83">
        <v>5605596.1614681846</v>
      </c>
      <c r="X224" s="83">
        <v>5728398.9103731504</v>
      </c>
      <c r="Y224" s="83">
        <v>6246438.1595944064</v>
      </c>
      <c r="Z224" s="83">
        <v>6079163.5263072625</v>
      </c>
      <c r="AA224" s="83">
        <v>5605953.8247113712</v>
      </c>
      <c r="AB224" s="83">
        <v>5590895.0843208879</v>
      </c>
      <c r="AC224" s="83">
        <v>5988740.177178367</v>
      </c>
      <c r="AD224" s="83">
        <v>6646184.9036915805</v>
      </c>
      <c r="AE224" s="83">
        <v>6259432.1948997276</v>
      </c>
      <c r="AF224" s="83">
        <v>6483628.3658780102</v>
      </c>
      <c r="AG224" s="83">
        <v>6596860.8096034834</v>
      </c>
      <c r="AH224" s="83">
        <v>6349954.1612385595</v>
      </c>
      <c r="AI224" s="83">
        <v>6275267.7030844288</v>
      </c>
      <c r="AJ224" s="83">
        <v>6256983.0744747138</v>
      </c>
      <c r="AK224" s="83">
        <v>6312299.065500618</v>
      </c>
      <c r="AL224" s="83">
        <v>5879876.748673683</v>
      </c>
      <c r="AM224" s="83">
        <v>5891766.5974020362</v>
      </c>
      <c r="AN224" s="83">
        <v>5846496.4249431873</v>
      </c>
      <c r="AO224" s="83">
        <v>5795282.5233295681</v>
      </c>
      <c r="AP224" s="83">
        <v>5790874.9888455328</v>
      </c>
      <c r="AQ224" s="83">
        <v>5596172.5901616914</v>
      </c>
      <c r="AR224" s="83">
        <v>5881636.7253632154</v>
      </c>
      <c r="AS224" s="83">
        <v>5412557.702681141</v>
      </c>
      <c r="AT224" s="83">
        <v>5676583.356897017</v>
      </c>
      <c r="AU224" s="83">
        <v>5750394.8764848327</v>
      </c>
      <c r="AV224" s="83">
        <v>5413615.1968947947</v>
      </c>
      <c r="AW224" s="83">
        <v>5484946.6518265484</v>
      </c>
      <c r="AX224" s="83">
        <v>5409487.1587115638</v>
      </c>
      <c r="AY224" s="83">
        <v>5219320.0919542247</v>
      </c>
      <c r="AZ224" s="83">
        <v>5389462.2000420699</v>
      </c>
      <c r="BA224" s="83">
        <v>5110729.0076280963</v>
      </c>
      <c r="BB224" s="83">
        <v>5090505.9717057655</v>
      </c>
    </row>
    <row r="225" spans="1:54" x14ac:dyDescent="0.25">
      <c r="A225" s="80" t="s">
        <v>270</v>
      </c>
      <c r="B225" s="80" t="s">
        <v>98</v>
      </c>
      <c r="C225" s="83">
        <v>5096607.5784028834</v>
      </c>
      <c r="D225" s="83">
        <v>4850042.0549303843</v>
      </c>
      <c r="E225" s="83">
        <v>5246834.5705397204</v>
      </c>
      <c r="F225" s="83">
        <v>4938050.3292288547</v>
      </c>
      <c r="G225" s="83">
        <v>4964592.7990304818</v>
      </c>
      <c r="H225" s="83">
        <v>4912449.7975742184</v>
      </c>
      <c r="I225" s="83">
        <v>4989332.913526536</v>
      </c>
      <c r="J225" s="83">
        <v>5119677.8814014671</v>
      </c>
      <c r="K225" s="83">
        <v>5060699.2476190832</v>
      </c>
      <c r="L225" s="83">
        <v>4991562.7879816024</v>
      </c>
      <c r="M225" s="83">
        <v>4980026.133562983</v>
      </c>
      <c r="N225" s="83">
        <v>5199266.3223124109</v>
      </c>
      <c r="O225" s="83">
        <v>5046438.1449793195</v>
      </c>
      <c r="P225" s="83">
        <v>5056996.904806301</v>
      </c>
      <c r="Q225" s="83">
        <v>5186645.8856390752</v>
      </c>
      <c r="R225" s="83">
        <v>5182514.7381872935</v>
      </c>
      <c r="S225" s="83">
        <v>5133394.3652890529</v>
      </c>
      <c r="T225" s="83">
        <v>5123617.3648124179</v>
      </c>
      <c r="U225" s="83">
        <v>5174566.1332824342</v>
      </c>
      <c r="V225" s="83">
        <v>5165554.2756001893</v>
      </c>
      <c r="W225" s="83">
        <v>5435049.9478587573</v>
      </c>
      <c r="X225" s="83">
        <v>5301540.3383809123</v>
      </c>
      <c r="Y225" s="83">
        <v>5645151.7379293721</v>
      </c>
      <c r="Z225" s="83">
        <v>6045490.7559796525</v>
      </c>
      <c r="AA225" s="83">
        <v>5029212.836460189</v>
      </c>
      <c r="AB225" s="83">
        <v>4996117.8249788992</v>
      </c>
      <c r="AC225" s="83">
        <v>5972162.8469822705</v>
      </c>
      <c r="AD225" s="83">
        <v>6035158.5983762527</v>
      </c>
      <c r="AE225" s="83">
        <v>6135445.51640845</v>
      </c>
      <c r="AF225" s="83">
        <v>6237173.565826538</v>
      </c>
      <c r="AG225" s="83">
        <v>6252243.6592865307</v>
      </c>
      <c r="AH225" s="83">
        <v>5909563.7696044715</v>
      </c>
      <c r="AI225" s="83">
        <v>5625692.1933132773</v>
      </c>
      <c r="AJ225" s="83">
        <v>5708316.4534244742</v>
      </c>
      <c r="AK225" s="83">
        <v>5883027.6118054092</v>
      </c>
      <c r="AL225" s="83">
        <v>5820998.2286114944</v>
      </c>
      <c r="AM225" s="83">
        <v>5704104.5419734828</v>
      </c>
      <c r="AN225" s="83">
        <v>5936006.2302540317</v>
      </c>
      <c r="AO225" s="83">
        <v>6981443.9792945143</v>
      </c>
      <c r="AP225" s="83">
        <v>6937550.3749310765</v>
      </c>
      <c r="AQ225" s="83">
        <v>6202547.7953826506</v>
      </c>
      <c r="AR225" s="83">
        <v>6860903.0124602364</v>
      </c>
      <c r="AS225" s="83">
        <v>6850581.1960666198</v>
      </c>
      <c r="AT225" s="83">
        <v>6625316.4495202871</v>
      </c>
      <c r="AU225" s="83">
        <v>6991375.6687606229</v>
      </c>
      <c r="AV225" s="83">
        <v>6814148.3783737719</v>
      </c>
      <c r="AW225" s="83">
        <v>6876011.6561731072</v>
      </c>
      <c r="AX225" s="83">
        <v>6722680.0892071221</v>
      </c>
      <c r="AY225" s="83">
        <v>6557455.0034019891</v>
      </c>
      <c r="AZ225" s="83">
        <v>6189275.268918802</v>
      </c>
      <c r="BA225" s="83">
        <v>6073977.3283586502</v>
      </c>
      <c r="BB225" s="83">
        <v>6156144.8834747383</v>
      </c>
    </row>
    <row r="226" spans="1:54" x14ac:dyDescent="0.25">
      <c r="A226" s="80" t="s">
        <v>270</v>
      </c>
      <c r="B226" s="80" t="s">
        <v>99</v>
      </c>
      <c r="C226" s="83">
        <v>5308300.0095155891</v>
      </c>
      <c r="D226" s="83">
        <v>5120509.6288742758</v>
      </c>
      <c r="E226" s="83">
        <v>5355076.501592325</v>
      </c>
      <c r="F226" s="83">
        <v>5200995.2086860258</v>
      </c>
      <c r="G226" s="83">
        <v>5300763.3300056839</v>
      </c>
      <c r="H226" s="83">
        <v>5050701.169499252</v>
      </c>
      <c r="I226" s="83">
        <v>5153779.0336889392</v>
      </c>
      <c r="J226" s="83">
        <v>5200250.1546139577</v>
      </c>
      <c r="K226" s="83">
        <v>5152593.6227304339</v>
      </c>
      <c r="L226" s="83">
        <v>5396970.3346880134</v>
      </c>
      <c r="M226" s="83">
        <v>5269155.4523089603</v>
      </c>
      <c r="N226" s="83">
        <v>5402745.4221197208</v>
      </c>
      <c r="O226" s="83">
        <v>5258640.8319521919</v>
      </c>
      <c r="P226" s="83">
        <v>5306231.1599793788</v>
      </c>
      <c r="Q226" s="83">
        <v>5313459.5743988678</v>
      </c>
      <c r="R226" s="83">
        <v>5449829.8246411616</v>
      </c>
      <c r="S226" s="83">
        <v>5480627.0434909603</v>
      </c>
      <c r="T226" s="83">
        <v>5311452.6122764321</v>
      </c>
      <c r="U226" s="83">
        <v>5345372.4790417748</v>
      </c>
      <c r="V226" s="83">
        <v>5491603.6513988851</v>
      </c>
      <c r="W226" s="83">
        <v>5420648.1290650573</v>
      </c>
      <c r="X226" s="83">
        <v>5967983.2928856304</v>
      </c>
      <c r="Y226" s="83">
        <v>6326486.6749957046</v>
      </c>
      <c r="Z226" s="83">
        <v>5299093.7781532761</v>
      </c>
      <c r="AA226" s="83">
        <v>5514197.8851873148</v>
      </c>
      <c r="AB226" s="83">
        <v>5208268.02766388</v>
      </c>
      <c r="AC226" s="83">
        <v>6441341.0034503145</v>
      </c>
      <c r="AD226" s="83">
        <v>5927202.5166590484</v>
      </c>
      <c r="AE226" s="83">
        <v>6465928.1888995012</v>
      </c>
      <c r="AF226" s="83">
        <v>6367460.4352787733</v>
      </c>
      <c r="AG226" s="83">
        <v>6521775.2368496833</v>
      </c>
      <c r="AH226" s="83">
        <v>6065698.07736421</v>
      </c>
      <c r="AI226" s="83">
        <v>6001551.7993451124</v>
      </c>
      <c r="AJ226" s="83">
        <v>5765298.9484972274</v>
      </c>
      <c r="AK226" s="83">
        <v>5856266.3668294428</v>
      </c>
      <c r="AL226" s="83">
        <v>5673250.6399535546</v>
      </c>
      <c r="AM226" s="83">
        <v>5898102.7203699071</v>
      </c>
      <c r="AN226" s="83">
        <v>5865680.7686461611</v>
      </c>
      <c r="AO226" s="83">
        <v>5617810.9889505478</v>
      </c>
      <c r="AP226" s="83">
        <v>5614281.2029788308</v>
      </c>
      <c r="AQ226" s="83">
        <v>5638009.6864983561</v>
      </c>
      <c r="AR226" s="83">
        <v>5732239.9676214894</v>
      </c>
      <c r="AS226" s="83">
        <v>5568831.531556651</v>
      </c>
      <c r="AT226" s="83">
        <v>5751137.2032591132</v>
      </c>
      <c r="AU226" s="83">
        <v>5115539.9004342891</v>
      </c>
      <c r="AV226" s="83">
        <v>5337960.8471334418</v>
      </c>
      <c r="AW226" s="83">
        <v>5403311.9222691618</v>
      </c>
      <c r="AX226" s="83">
        <v>5336582.2634508284</v>
      </c>
      <c r="AY226" s="83">
        <v>5249495.8375197295</v>
      </c>
      <c r="AZ226" s="83">
        <v>5121655.3120558411</v>
      </c>
      <c r="BA226" s="83">
        <v>5093469.3089459445</v>
      </c>
      <c r="BB226" s="83">
        <v>5348025.4686804898</v>
      </c>
    </row>
    <row r="227" spans="1:54" x14ac:dyDescent="0.25">
      <c r="A227" s="80" t="s">
        <v>270</v>
      </c>
      <c r="B227" s="80" t="s">
        <v>4</v>
      </c>
      <c r="C227" s="83">
        <v>3408073.945753376</v>
      </c>
      <c r="D227" s="83">
        <v>3294730.4568710872</v>
      </c>
      <c r="E227" s="83">
        <v>3317419.8271117075</v>
      </c>
      <c r="F227" s="83">
        <v>3249695.5107063465</v>
      </c>
      <c r="G227" s="83">
        <v>3261390.2840427943</v>
      </c>
      <c r="H227" s="83">
        <v>3165641.268384519</v>
      </c>
      <c r="I227" s="83">
        <v>3165634.6615889142</v>
      </c>
      <c r="J227" s="83">
        <v>3250671.1315608355</v>
      </c>
      <c r="K227" s="83">
        <v>3182632.4581367294</v>
      </c>
      <c r="L227" s="83">
        <v>3328058.8748859484</v>
      </c>
      <c r="M227" s="83">
        <v>3277761.129072791</v>
      </c>
      <c r="N227" s="83">
        <v>3324385.7977276882</v>
      </c>
      <c r="O227" s="83">
        <v>3331673.1889056698</v>
      </c>
      <c r="P227" s="83">
        <v>3304331.4180799574</v>
      </c>
      <c r="Q227" s="83">
        <v>3302688.6139701246</v>
      </c>
      <c r="R227" s="83">
        <v>3208626.1211098786</v>
      </c>
      <c r="S227" s="83">
        <v>3355132.1629218096</v>
      </c>
      <c r="T227" s="83">
        <v>3282012.1002157321</v>
      </c>
      <c r="U227" s="83">
        <v>3355903.0393108325</v>
      </c>
      <c r="V227" s="83">
        <v>3263221.8621330061</v>
      </c>
      <c r="W227" s="83">
        <v>3332327.1862401143</v>
      </c>
      <c r="X227" s="83">
        <v>3412151.175653602</v>
      </c>
      <c r="Y227" s="83">
        <v>3799378.2261124435</v>
      </c>
      <c r="Z227" s="83">
        <v>4017073.054908603</v>
      </c>
      <c r="AA227" s="83">
        <v>3172174.2033166862</v>
      </c>
      <c r="AB227" s="83">
        <v>3270097.9460417596</v>
      </c>
      <c r="AC227" s="83">
        <v>3373083.3509050366</v>
      </c>
      <c r="AD227" s="83">
        <v>4431620.1784957526</v>
      </c>
      <c r="AE227" s="83">
        <v>3552401.9637855641</v>
      </c>
      <c r="AF227" s="83">
        <v>3652208.7675444572</v>
      </c>
      <c r="AG227" s="83">
        <v>3817346.4762068298</v>
      </c>
      <c r="AH227" s="83">
        <v>3640423.4982168428</v>
      </c>
      <c r="AI227" s="83">
        <v>3621056.9366043387</v>
      </c>
      <c r="AJ227" s="83">
        <v>3572483.3767500408</v>
      </c>
      <c r="AK227" s="83">
        <v>3586949.5010039415</v>
      </c>
      <c r="AL227" s="83">
        <v>3465426.5890483959</v>
      </c>
      <c r="AM227" s="83">
        <v>3415270.5260474961</v>
      </c>
      <c r="AN227" s="83">
        <v>3437837.7388518751</v>
      </c>
      <c r="AO227" s="83">
        <v>3594154.0093236207</v>
      </c>
      <c r="AP227" s="83">
        <v>3271933.8627558234</v>
      </c>
      <c r="AQ227" s="83">
        <v>3420881.7136860979</v>
      </c>
      <c r="AR227" s="83">
        <v>3375606.9128611893</v>
      </c>
      <c r="AS227" s="83">
        <v>3290221.637023143</v>
      </c>
      <c r="AT227" s="83">
        <v>3560641.2985825948</v>
      </c>
      <c r="AU227" s="83">
        <v>3113608.3048840044</v>
      </c>
      <c r="AV227" s="83">
        <v>3312451.3160216534</v>
      </c>
      <c r="AW227" s="83">
        <v>3204146.4878448858</v>
      </c>
      <c r="AX227" s="83">
        <v>3201866.4606616218</v>
      </c>
      <c r="AY227" s="83">
        <v>3060339.6501741917</v>
      </c>
      <c r="AZ227" s="83">
        <v>3127266.1200397061</v>
      </c>
      <c r="BA227" s="83">
        <v>3077978.9590692441</v>
      </c>
      <c r="BB227" s="83">
        <v>2986156.1667222194</v>
      </c>
    </row>
    <row r="228" spans="1:54" x14ac:dyDescent="0.25">
      <c r="A228" s="80" t="s">
        <v>270</v>
      </c>
      <c r="B228" s="80" t="s">
        <v>100</v>
      </c>
      <c r="C228" s="83">
        <v>4004219.2069835649</v>
      </c>
      <c r="D228" s="83">
        <v>3702896.9981145877</v>
      </c>
      <c r="E228" s="83">
        <v>3971525.0251492071</v>
      </c>
      <c r="F228" s="83">
        <v>3673169.2102313889</v>
      </c>
      <c r="G228" s="83">
        <v>3816745.9939752305</v>
      </c>
      <c r="H228" s="83">
        <v>3711985.4188319035</v>
      </c>
      <c r="I228" s="83">
        <v>3701039.5551596186</v>
      </c>
      <c r="J228" s="83">
        <v>3738588.0424011783</v>
      </c>
      <c r="K228" s="83">
        <v>3733572.9353300259</v>
      </c>
      <c r="L228" s="83">
        <v>3776157.3591731889</v>
      </c>
      <c r="M228" s="83">
        <v>3668411.4671703922</v>
      </c>
      <c r="N228" s="83">
        <v>3718628.9395094942</v>
      </c>
      <c r="O228" s="83">
        <v>3694495.8409536364</v>
      </c>
      <c r="P228" s="83">
        <v>3768446.2320655826</v>
      </c>
      <c r="Q228" s="83">
        <v>3616347.6701195668</v>
      </c>
      <c r="R228" s="83">
        <v>3685159.5269941096</v>
      </c>
      <c r="S228" s="83">
        <v>3733181.4923846237</v>
      </c>
      <c r="T228" s="83">
        <v>3702469.0149891614</v>
      </c>
      <c r="U228" s="83">
        <v>3629959.0583063327</v>
      </c>
      <c r="V228" s="83">
        <v>3760155.4456816474</v>
      </c>
      <c r="W228" s="83">
        <v>3628702.8093553833</v>
      </c>
      <c r="X228" s="83">
        <v>3739649.1022710106</v>
      </c>
      <c r="Y228" s="83">
        <v>4173131.8747338001</v>
      </c>
      <c r="Z228" s="83">
        <v>4215807.6720096488</v>
      </c>
      <c r="AA228" s="83">
        <v>3608235.3574913526</v>
      </c>
      <c r="AB228" s="83">
        <v>3652600.4268818633</v>
      </c>
      <c r="AC228" s="83">
        <v>3957920.6999657997</v>
      </c>
      <c r="AD228" s="83">
        <v>4582775.3228912065</v>
      </c>
      <c r="AE228" s="83">
        <v>4107676.4798730495</v>
      </c>
      <c r="AF228" s="83">
        <v>4191084.5653093029</v>
      </c>
      <c r="AG228" s="83">
        <v>4306249.5671860231</v>
      </c>
      <c r="AH228" s="83">
        <v>4081796.3638835317</v>
      </c>
      <c r="AI228" s="83">
        <v>4076699.8686214024</v>
      </c>
      <c r="AJ228" s="83">
        <v>4079936.5729695829</v>
      </c>
      <c r="AK228" s="83">
        <v>4122780.4343614122</v>
      </c>
      <c r="AL228" s="83">
        <v>3847556.7556089731</v>
      </c>
      <c r="AM228" s="83">
        <v>3862440.7327123317</v>
      </c>
      <c r="AN228" s="83">
        <v>3837726.1925568557</v>
      </c>
      <c r="AO228" s="83">
        <v>3799036.4457105468</v>
      </c>
      <c r="AP228" s="83">
        <v>3752202.6395050706</v>
      </c>
      <c r="AQ228" s="83">
        <v>3686191.893331815</v>
      </c>
      <c r="AR228" s="83">
        <v>3921599.6698835557</v>
      </c>
      <c r="AS228" s="83">
        <v>3568203.6536974446</v>
      </c>
      <c r="AT228" s="83">
        <v>3713245.4681448103</v>
      </c>
      <c r="AU228" s="83">
        <v>3747231.37371225</v>
      </c>
      <c r="AV228" s="83">
        <v>3536255.4514611904</v>
      </c>
      <c r="AW228" s="83">
        <v>3626964.1370761921</v>
      </c>
      <c r="AX228" s="83">
        <v>3560653.2364037572</v>
      </c>
      <c r="AY228" s="83">
        <v>3411726.8648702274</v>
      </c>
      <c r="AZ228" s="83">
        <v>3543661.2110769609</v>
      </c>
      <c r="BA228" s="83">
        <v>3330835.5705682221</v>
      </c>
      <c r="BB228" s="83">
        <v>3327370.2239454929</v>
      </c>
    </row>
    <row r="229" spans="1:54" x14ac:dyDescent="0.25">
      <c r="A229" s="80" t="s">
        <v>270</v>
      </c>
      <c r="B229" s="80" t="s">
        <v>101</v>
      </c>
      <c r="C229" s="83">
        <v>3209923.7577605951</v>
      </c>
      <c r="D229" s="83">
        <v>3107916.1028677817</v>
      </c>
      <c r="E229" s="83">
        <v>3357587.925966261</v>
      </c>
      <c r="F229" s="83">
        <v>3151073.6933246325</v>
      </c>
      <c r="G229" s="83">
        <v>3128710.5700145806</v>
      </c>
      <c r="H229" s="83">
        <v>3092298.3237912469</v>
      </c>
      <c r="I229" s="83">
        <v>3165068.9922171198</v>
      </c>
      <c r="J229" s="83">
        <v>3270662.6632763995</v>
      </c>
      <c r="K229" s="83">
        <v>3201679.6465160311</v>
      </c>
      <c r="L229" s="83">
        <v>3159446.1861697896</v>
      </c>
      <c r="M229" s="83">
        <v>3158101.4923694446</v>
      </c>
      <c r="N229" s="83">
        <v>3310621.7733612666</v>
      </c>
      <c r="O229" s="83">
        <v>3211291.6494211792</v>
      </c>
      <c r="P229" s="83">
        <v>3182263.1813941589</v>
      </c>
      <c r="Q229" s="83">
        <v>3257387.9272869523</v>
      </c>
      <c r="R229" s="83">
        <v>3285005.1847677571</v>
      </c>
      <c r="S229" s="83">
        <v>3243227.6272201547</v>
      </c>
      <c r="T229" s="83">
        <v>3242101.990495149</v>
      </c>
      <c r="U229" s="83">
        <v>3238731.3299137447</v>
      </c>
      <c r="V229" s="83">
        <v>3268955.9814514769</v>
      </c>
      <c r="W229" s="83">
        <v>3453059.7008513673</v>
      </c>
      <c r="X229" s="83">
        <v>3411411.7463624412</v>
      </c>
      <c r="Y229" s="83">
        <v>3721152.486033774</v>
      </c>
      <c r="Z229" s="83">
        <v>4185885.6622115248</v>
      </c>
      <c r="AA229" s="83">
        <v>3194221.3016294865</v>
      </c>
      <c r="AB229" s="83">
        <v>3177898.9630284901</v>
      </c>
      <c r="AC229" s="83">
        <v>3982939.8894487233</v>
      </c>
      <c r="AD229" s="83">
        <v>4055468.1615504515</v>
      </c>
      <c r="AE229" s="83">
        <v>3915778.9630609578</v>
      </c>
      <c r="AF229" s="83">
        <v>3934929.9495315733</v>
      </c>
      <c r="AG229" s="83">
        <v>3876933.0692491471</v>
      </c>
      <c r="AH229" s="83">
        <v>3712405.5122515024</v>
      </c>
      <c r="AI229" s="83">
        <v>3574341.3110460923</v>
      </c>
      <c r="AJ229" s="83">
        <v>3634874.1874937094</v>
      </c>
      <c r="AK229" s="83">
        <v>3744847.8148725936</v>
      </c>
      <c r="AL229" s="83">
        <v>3673905.4996032831</v>
      </c>
      <c r="AM229" s="83">
        <v>3652345.875899761</v>
      </c>
      <c r="AN229" s="83">
        <v>3790777.082241185</v>
      </c>
      <c r="AO229" s="83">
        <v>4518728.6749706101</v>
      </c>
      <c r="AP229" s="83">
        <v>4402715.3818719629</v>
      </c>
      <c r="AQ229" s="83">
        <v>4034644.8408603142</v>
      </c>
      <c r="AR229" s="83">
        <v>4439838.9418892087</v>
      </c>
      <c r="AS229" s="83">
        <v>4452319.9063035287</v>
      </c>
      <c r="AT229" s="83">
        <v>4315671.8869482819</v>
      </c>
      <c r="AU229" s="83">
        <v>4485233.7040022267</v>
      </c>
      <c r="AV229" s="83">
        <v>4429927.0815616576</v>
      </c>
      <c r="AW229" s="83">
        <v>4470501.5988359805</v>
      </c>
      <c r="AX229" s="83">
        <v>4350039.8205436217</v>
      </c>
      <c r="AY229" s="83">
        <v>4312621.0683592744</v>
      </c>
      <c r="AZ229" s="83">
        <v>4014166.5293825278</v>
      </c>
      <c r="BA229" s="83">
        <v>3961325.8379915254</v>
      </c>
      <c r="BB229" s="83">
        <v>3996743.3694058168</v>
      </c>
    </row>
    <row r="230" spans="1:54" x14ac:dyDescent="0.25">
      <c r="A230" s="80" t="s">
        <v>270</v>
      </c>
      <c r="B230" s="80" t="s">
        <v>102</v>
      </c>
      <c r="C230" s="83">
        <v>3356976.8020673934</v>
      </c>
      <c r="D230" s="83">
        <v>3299194.2017465835</v>
      </c>
      <c r="E230" s="83">
        <v>3403135.7130804658</v>
      </c>
      <c r="F230" s="83">
        <v>3304938.8637724291</v>
      </c>
      <c r="G230" s="83">
        <v>3344849.1183176781</v>
      </c>
      <c r="H230" s="83">
        <v>3212297.8050946863</v>
      </c>
      <c r="I230" s="83">
        <v>3295502.2252028589</v>
      </c>
      <c r="J230" s="83">
        <v>3303303.4686275064</v>
      </c>
      <c r="K230" s="83">
        <v>3281415.4952280931</v>
      </c>
      <c r="L230" s="83">
        <v>3384645.7875967487</v>
      </c>
      <c r="M230" s="83">
        <v>3338232.6116459067</v>
      </c>
      <c r="N230" s="83">
        <v>3432599.0382459969</v>
      </c>
      <c r="O230" s="83">
        <v>3346481.3464417993</v>
      </c>
      <c r="P230" s="83">
        <v>3357573.7709719497</v>
      </c>
      <c r="Q230" s="83">
        <v>3358902.4491505604</v>
      </c>
      <c r="R230" s="83">
        <v>3484446.8560501207</v>
      </c>
      <c r="S230" s="83">
        <v>3460197.9993247385</v>
      </c>
      <c r="T230" s="83">
        <v>3377931.6581182065</v>
      </c>
      <c r="U230" s="83">
        <v>3387982.2051247861</v>
      </c>
      <c r="V230" s="83">
        <v>3499056.2995507554</v>
      </c>
      <c r="W230" s="83">
        <v>3452653.2737198165</v>
      </c>
      <c r="X230" s="83">
        <v>3950841.7102761981</v>
      </c>
      <c r="Y230" s="83">
        <v>4425870.8894390976</v>
      </c>
      <c r="Z230" s="83">
        <v>3365039.3499800768</v>
      </c>
      <c r="AA230" s="83">
        <v>3545977.430055113</v>
      </c>
      <c r="AB230" s="83">
        <v>3383662.1462234296</v>
      </c>
      <c r="AC230" s="83">
        <v>4459457.1971644666</v>
      </c>
      <c r="AD230" s="83">
        <v>3949621.1289135069</v>
      </c>
      <c r="AE230" s="83">
        <v>4135603.0919099497</v>
      </c>
      <c r="AF230" s="83">
        <v>4077521.6262868517</v>
      </c>
      <c r="AG230" s="83">
        <v>4151246.8887256696</v>
      </c>
      <c r="AH230" s="83">
        <v>3867669.1462164279</v>
      </c>
      <c r="AI230" s="83">
        <v>3836882.3025789135</v>
      </c>
      <c r="AJ230" s="83">
        <v>3692656.0459556426</v>
      </c>
      <c r="AK230" s="83">
        <v>3773364.5018879459</v>
      </c>
      <c r="AL230" s="83">
        <v>3675365.876645274</v>
      </c>
      <c r="AM230" s="83">
        <v>3786514.535546374</v>
      </c>
      <c r="AN230" s="83">
        <v>3769715.4406581158</v>
      </c>
      <c r="AO230" s="83">
        <v>3590703.8744311724</v>
      </c>
      <c r="AP230" s="83">
        <v>3627569.9056561943</v>
      </c>
      <c r="AQ230" s="83">
        <v>3617502.9405211494</v>
      </c>
      <c r="AR230" s="83">
        <v>3687855.3288157424</v>
      </c>
      <c r="AS230" s="83">
        <v>3578736.9879734288</v>
      </c>
      <c r="AT230" s="83">
        <v>3814345.1675153808</v>
      </c>
      <c r="AU230" s="83">
        <v>3318180.6151079489</v>
      </c>
      <c r="AV230" s="83">
        <v>3437024.8038514568</v>
      </c>
      <c r="AW230" s="83">
        <v>3462335.2113845386</v>
      </c>
      <c r="AX230" s="83">
        <v>3434676.0990469619</v>
      </c>
      <c r="AY230" s="83">
        <v>3376756.7690320979</v>
      </c>
      <c r="AZ230" s="83">
        <v>3242905.9238346671</v>
      </c>
      <c r="BA230" s="83">
        <v>3267490.6688854727</v>
      </c>
      <c r="BB230" s="83">
        <v>3390013.4169776225</v>
      </c>
    </row>
    <row r="231" spans="1:54" x14ac:dyDescent="0.25">
      <c r="A231" s="80" t="s">
        <v>270</v>
      </c>
      <c r="B231" s="80" t="s">
        <v>47</v>
      </c>
      <c r="C231" s="84">
        <v>2.48366363295299</v>
      </c>
      <c r="D231" s="84">
        <v>2.437344356820057</v>
      </c>
      <c r="E231" s="84">
        <v>2.517244160041193</v>
      </c>
      <c r="F231" s="84">
        <v>2.4605812483255538</v>
      </c>
      <c r="G231" s="84">
        <v>2.4355691623135702</v>
      </c>
      <c r="H231" s="84">
        <v>2.495961114344436</v>
      </c>
      <c r="I231" s="84">
        <v>2.4814923992250413</v>
      </c>
      <c r="J231" s="84">
        <v>2.4616519479016219</v>
      </c>
      <c r="K231" s="84">
        <v>2.4826398646259982</v>
      </c>
      <c r="L231" s="84">
        <v>2.4346568433195546</v>
      </c>
      <c r="M231" s="84">
        <v>2.4567036610304038</v>
      </c>
      <c r="N231" s="84">
        <v>2.4837740979553549</v>
      </c>
      <c r="O231" s="84">
        <v>2.5004847642287116</v>
      </c>
      <c r="P231" s="84">
        <v>2.4919008101042217</v>
      </c>
      <c r="Q231" s="84">
        <v>2.4678447795477716</v>
      </c>
      <c r="R231" s="84">
        <v>2.5414612454962779</v>
      </c>
      <c r="S231" s="84">
        <v>2.5084228655950898</v>
      </c>
      <c r="T231" s="84">
        <v>2.5291581337540854</v>
      </c>
      <c r="U231" s="84">
        <v>2.498730993443901</v>
      </c>
      <c r="V231" s="84">
        <v>2.497931057013675</v>
      </c>
      <c r="W231" s="84">
        <v>2.5248622639313028</v>
      </c>
      <c r="X231" s="84">
        <v>2.5108104691947624</v>
      </c>
      <c r="Y231" s="84">
        <v>2.5948983572412487</v>
      </c>
      <c r="Z231" s="84">
        <v>2.6924312240015347</v>
      </c>
      <c r="AA231" s="84">
        <v>2.5330530932582751</v>
      </c>
      <c r="AB231" s="84">
        <v>2.5404323800486224</v>
      </c>
      <c r="AC231" s="84">
        <v>2.5862259530626934</v>
      </c>
      <c r="AD231" s="84">
        <v>2.7216190444244237</v>
      </c>
      <c r="AE231" s="84">
        <v>2.6140697151708614</v>
      </c>
      <c r="AF231" s="84">
        <v>2.5720681420376175</v>
      </c>
      <c r="AG231" s="84">
        <v>2.5749903506704994</v>
      </c>
      <c r="AH231" s="84">
        <v>2.5447661349631012</v>
      </c>
      <c r="AI231" s="84">
        <v>2.5557891825991699</v>
      </c>
      <c r="AJ231" s="84">
        <v>2.5398027761393895</v>
      </c>
      <c r="AK231" s="84">
        <v>2.5419482662351851</v>
      </c>
      <c r="AL231" s="84">
        <v>2.5277620099112621</v>
      </c>
      <c r="AM231" s="84">
        <v>2.5597402434178229</v>
      </c>
      <c r="AN231" s="84">
        <v>2.5868400882789282</v>
      </c>
      <c r="AO231" s="84">
        <v>2.4800522717077542</v>
      </c>
      <c r="AP231" s="84">
        <v>2.5219973131351265</v>
      </c>
      <c r="AQ231" s="84">
        <v>2.5252939082809411</v>
      </c>
      <c r="AR231" s="84">
        <v>2.5514958786571822</v>
      </c>
      <c r="AS231" s="84">
        <v>2.6194853384236327</v>
      </c>
      <c r="AT231" s="84">
        <v>2.627710933709908</v>
      </c>
      <c r="AU231" s="84">
        <v>2.5630346133010891</v>
      </c>
      <c r="AV231" s="84">
        <v>2.5168068266330978</v>
      </c>
      <c r="AW231" s="84">
        <v>2.6352358670303491</v>
      </c>
      <c r="AX231" s="84">
        <v>2.5457689584965717</v>
      </c>
      <c r="AY231" s="84">
        <v>2.6206621019858556</v>
      </c>
      <c r="AZ231" s="84">
        <v>2.6717370482065639</v>
      </c>
      <c r="BA231" s="84">
        <v>2.6729550469434304</v>
      </c>
      <c r="BB231" s="84">
        <v>2.6714353266315984</v>
      </c>
    </row>
    <row r="232" spans="1:54" x14ac:dyDescent="0.25">
      <c r="A232" s="80" t="s">
        <v>270</v>
      </c>
      <c r="B232" s="80" t="s">
        <v>50</v>
      </c>
      <c r="C232" s="84">
        <v>3.7844266088679372</v>
      </c>
      <c r="D232" s="84">
        <v>3.7405901400000756</v>
      </c>
      <c r="E232" s="84">
        <v>3.8366676646209776</v>
      </c>
      <c r="F232" s="84">
        <v>3.7579159393540005</v>
      </c>
      <c r="G232" s="84">
        <v>3.7538532480011604</v>
      </c>
      <c r="H232" s="84">
        <v>3.8371162480315619</v>
      </c>
      <c r="I232" s="84">
        <v>3.8104211067168223</v>
      </c>
      <c r="J232" s="84">
        <v>3.7931893882262</v>
      </c>
      <c r="K232" s="84">
        <v>3.838481927604656</v>
      </c>
      <c r="L232" s="84">
        <v>3.7607754819476815</v>
      </c>
      <c r="M232" s="84">
        <v>3.7804746778947771</v>
      </c>
      <c r="N232" s="84">
        <v>3.8250620297140188</v>
      </c>
      <c r="O232" s="84">
        <v>3.8227359811727344</v>
      </c>
      <c r="P232" s="84">
        <v>3.832520090532185</v>
      </c>
      <c r="Q232" s="84">
        <v>3.8219181977045724</v>
      </c>
      <c r="R232" s="84">
        <v>3.9238430118730041</v>
      </c>
      <c r="S232" s="84">
        <v>3.8594090250605464</v>
      </c>
      <c r="T232" s="84">
        <v>3.9153038554451993</v>
      </c>
      <c r="U232" s="84">
        <v>3.8403259818549236</v>
      </c>
      <c r="V232" s="84">
        <v>3.8924361087118324</v>
      </c>
      <c r="W232" s="84">
        <v>3.9180236066372851</v>
      </c>
      <c r="X232" s="84">
        <v>3.8528847823044878</v>
      </c>
      <c r="Y232" s="84">
        <v>3.8600017168656939</v>
      </c>
      <c r="Z232" s="84">
        <v>3.8451934739379756</v>
      </c>
      <c r="AA232" s="84">
        <v>3.9340809452894541</v>
      </c>
      <c r="AB232" s="84">
        <v>3.9243648608526853</v>
      </c>
      <c r="AC232" s="84">
        <v>3.9145390332946093</v>
      </c>
      <c r="AD232" s="84">
        <v>3.9171151281361185</v>
      </c>
      <c r="AE232" s="84">
        <v>4.024100960182289</v>
      </c>
      <c r="AF232" s="84">
        <v>4.0213490895894406</v>
      </c>
      <c r="AG232" s="84">
        <v>3.9629751544532241</v>
      </c>
      <c r="AH232" s="84">
        <v>3.9386149664878949</v>
      </c>
      <c r="AI232" s="84">
        <v>3.9722007308699698</v>
      </c>
      <c r="AJ232" s="84">
        <v>3.9357400656051067</v>
      </c>
      <c r="AK232" s="84">
        <v>3.9255415428564584</v>
      </c>
      <c r="AL232" s="84">
        <v>3.8985291468192576</v>
      </c>
      <c r="AM232" s="84">
        <v>3.998736476138681</v>
      </c>
      <c r="AN232" s="84">
        <v>3.9750443404908782</v>
      </c>
      <c r="AO232" s="84">
        <v>3.8416343085538873</v>
      </c>
      <c r="AP232" s="84">
        <v>3.9496356310260565</v>
      </c>
      <c r="AQ232" s="84">
        <v>3.89473731954872</v>
      </c>
      <c r="AR232" s="84">
        <v>3.954823690426029</v>
      </c>
      <c r="AS232" s="84">
        <v>4.061254013675299</v>
      </c>
      <c r="AT232" s="84">
        <v>3.9778180892022807</v>
      </c>
      <c r="AU232" s="84">
        <v>3.9567067132659477</v>
      </c>
      <c r="AV232" s="84">
        <v>3.9224885111234551</v>
      </c>
      <c r="AW232" s="84">
        <v>4.0564273258569168</v>
      </c>
      <c r="AX232" s="84">
        <v>3.942564150066632</v>
      </c>
      <c r="AY232" s="84">
        <v>4.0191456522108551</v>
      </c>
      <c r="AZ232" s="84">
        <v>4.0994533359818419</v>
      </c>
      <c r="BA232" s="84">
        <v>4.0870764869864482</v>
      </c>
      <c r="BB232" s="84">
        <v>4.1323792400048802</v>
      </c>
    </row>
    <row r="233" spans="1:54" x14ac:dyDescent="0.25">
      <c r="A233" s="80" t="s">
        <v>270</v>
      </c>
      <c r="B233" s="80" t="s">
        <v>406</v>
      </c>
      <c r="C233" s="85">
        <v>92.141764940368972</v>
      </c>
      <c r="D233" s="85">
        <v>91.96583618993921</v>
      </c>
      <c r="E233" s="85">
        <v>92.411999588469513</v>
      </c>
      <c r="F233" s="85">
        <v>92.025083990988136</v>
      </c>
      <c r="G233" s="85">
        <v>91.951509804964743</v>
      </c>
      <c r="H233" s="85">
        <v>92.015362640661621</v>
      </c>
      <c r="I233" s="85">
        <v>91.764347110959946</v>
      </c>
      <c r="J233" s="85">
        <v>91.915071190026751</v>
      </c>
      <c r="K233" s="85">
        <v>91.868282121100336</v>
      </c>
      <c r="L233" s="85">
        <v>91.906758950883329</v>
      </c>
      <c r="M233" s="85">
        <v>91.893801827701949</v>
      </c>
      <c r="N233" s="85">
        <v>92.030184574681371</v>
      </c>
      <c r="O233" s="85">
        <v>91.974269540462998</v>
      </c>
      <c r="P233" s="85">
        <v>91.962304115952236</v>
      </c>
      <c r="Q233" s="85">
        <v>92.090124748688183</v>
      </c>
      <c r="R233" s="85">
        <v>92.019858487546585</v>
      </c>
      <c r="S233" s="85">
        <v>91.96212600975521</v>
      </c>
      <c r="T233" s="85">
        <v>92.011616268073013</v>
      </c>
      <c r="U233" s="85">
        <v>91.936060912714154</v>
      </c>
      <c r="V233" s="85">
        <v>91.430624286013028</v>
      </c>
      <c r="W233" s="85">
        <v>91.544515439468</v>
      </c>
      <c r="X233" s="85">
        <v>92.05410262907526</v>
      </c>
      <c r="Y233" s="85">
        <v>92.41602736612333</v>
      </c>
      <c r="Z233" s="85">
        <v>92.033872260159725</v>
      </c>
      <c r="AA233" s="85">
        <v>91.472275515242444</v>
      </c>
      <c r="AB233" s="85">
        <v>91.671557797153142</v>
      </c>
      <c r="AC233" s="85">
        <v>91.875779853698347</v>
      </c>
      <c r="AD233" s="85">
        <v>91.470670485323538</v>
      </c>
      <c r="AE233" s="85">
        <v>92.233342127532808</v>
      </c>
      <c r="AF233" s="85">
        <v>92.053967335402731</v>
      </c>
      <c r="AG233" s="85">
        <v>92.276682988432285</v>
      </c>
      <c r="AH233" s="85">
        <v>92.181710555126813</v>
      </c>
      <c r="AI233" s="85">
        <v>92.189059900923169</v>
      </c>
      <c r="AJ233" s="85">
        <v>91.985127584173767</v>
      </c>
      <c r="AK233" s="85">
        <v>92.006634593035614</v>
      </c>
      <c r="AL233" s="85">
        <v>91.402525078535064</v>
      </c>
      <c r="AM233" s="85">
        <v>92.137189609364128</v>
      </c>
      <c r="AN233" s="85">
        <v>91.980311670039256</v>
      </c>
      <c r="AO233" s="85">
        <v>91.988510747551459</v>
      </c>
      <c r="AP233" s="85">
        <v>91.875363948062727</v>
      </c>
      <c r="AQ233" s="85">
        <v>91.820388622914294</v>
      </c>
      <c r="AR233" s="85">
        <v>91.830493586600312</v>
      </c>
      <c r="AS233" s="85">
        <v>91.714433213352876</v>
      </c>
      <c r="AT233" s="85">
        <v>91.60524393482342</v>
      </c>
      <c r="AU233" s="85">
        <v>91.447595556315591</v>
      </c>
      <c r="AV233" s="85">
        <v>91.700060272496046</v>
      </c>
      <c r="AW233" s="85">
        <v>91.936333113440654</v>
      </c>
      <c r="AX233" s="85">
        <v>91.671946769278719</v>
      </c>
      <c r="AY233" s="85">
        <v>91.572015907528822</v>
      </c>
      <c r="AZ233" s="85">
        <v>91.97127048955214</v>
      </c>
      <c r="BA233" s="85">
        <v>91.768606080305162</v>
      </c>
      <c r="BB233" s="85">
        <v>91.820291561690397</v>
      </c>
    </row>
    <row r="234" spans="1:54" x14ac:dyDescent="0.25">
      <c r="A234" s="80" t="s">
        <v>270</v>
      </c>
      <c r="B234" s="80" t="s">
        <v>269</v>
      </c>
      <c r="C234" s="86">
        <v>5.9190032320502892</v>
      </c>
      <c r="D234" s="86">
        <v>5.8917241268924672</v>
      </c>
      <c r="E234" s="86">
        <v>5.9488386195103038</v>
      </c>
      <c r="F234" s="86">
        <v>5.9376732791913094</v>
      </c>
      <c r="G234" s="86">
        <v>6.034591527534138</v>
      </c>
      <c r="H234" s="86">
        <v>5.9870196716602431</v>
      </c>
      <c r="I234" s="86">
        <v>6.0349489243973284</v>
      </c>
      <c r="J234" s="86">
        <v>5.994506328497633</v>
      </c>
      <c r="K234" s="86">
        <v>5.9656203706240172</v>
      </c>
      <c r="L234" s="86">
        <v>5.9582992550095479</v>
      </c>
      <c r="M234" s="86">
        <v>6.0143927971558533</v>
      </c>
      <c r="N234" s="86">
        <v>6.0557910553039846</v>
      </c>
      <c r="O234" s="86">
        <v>6.1831813172891223</v>
      </c>
      <c r="P234" s="86">
        <v>6.0895006711004243</v>
      </c>
      <c r="Q234" s="86">
        <v>5.991187828824498</v>
      </c>
      <c r="R234" s="86">
        <v>5.9416940217015259</v>
      </c>
      <c r="S234" s="86">
        <v>5.9802185177821618</v>
      </c>
      <c r="T234" s="86">
        <v>5.9419808250038448</v>
      </c>
      <c r="U234" s="86">
        <v>5.8652474054431165</v>
      </c>
      <c r="V234" s="86">
        <v>5.8703748543479968</v>
      </c>
      <c r="W234" s="86">
        <v>5.8989750710849727</v>
      </c>
      <c r="X234" s="86">
        <v>5.9287028284101835</v>
      </c>
      <c r="Y234" s="86">
        <v>5.9725049783419255</v>
      </c>
      <c r="Z234" s="86">
        <v>5.9068396070433122</v>
      </c>
      <c r="AA234" s="86">
        <v>5.8019356140013185</v>
      </c>
      <c r="AB234" s="86">
        <v>5.7799571375197303</v>
      </c>
      <c r="AC234" s="86">
        <v>5.820524389253305</v>
      </c>
      <c r="AD234" s="86">
        <v>5.8855638206966487</v>
      </c>
      <c r="AE234" s="86">
        <v>6.0013498359065149</v>
      </c>
      <c r="AF234" s="86">
        <v>5.9159979799824081</v>
      </c>
      <c r="AG234" s="86">
        <v>5.9225115245219007</v>
      </c>
      <c r="AH234" s="86">
        <v>6.1259342248452775</v>
      </c>
      <c r="AI234" s="86">
        <v>6.2017983034146908</v>
      </c>
      <c r="AJ234" s="86">
        <v>5.851440238023069</v>
      </c>
      <c r="AK234" s="86">
        <v>5.7946042509464917</v>
      </c>
      <c r="AL234" s="86">
        <v>5.7672148404126151</v>
      </c>
      <c r="AM234" s="86">
        <v>5.8088324464863978</v>
      </c>
      <c r="AN234" s="86">
        <v>5.7320702906771883</v>
      </c>
      <c r="AO234" s="86">
        <v>5.7498782143402343</v>
      </c>
      <c r="AP234" s="86">
        <v>5.736730338841781</v>
      </c>
      <c r="AQ234" s="86">
        <v>5.7142994991320357</v>
      </c>
      <c r="AR234" s="86">
        <v>5.661716844914781</v>
      </c>
      <c r="AS234" s="86">
        <v>5.6290235680697798</v>
      </c>
      <c r="AT234" s="86">
        <v>5.6410059470537943</v>
      </c>
      <c r="AU234" s="86">
        <v>5.662729597258858</v>
      </c>
      <c r="AV234" s="86">
        <v>5.6846881284112261</v>
      </c>
      <c r="AW234" s="86">
        <v>5.6717741901370982</v>
      </c>
      <c r="AX234" s="86">
        <v>5.5719806400894614</v>
      </c>
      <c r="AY234" s="86">
        <v>5.6079123258560024</v>
      </c>
      <c r="AZ234" s="86">
        <v>5.6447564959963454</v>
      </c>
      <c r="BA234" s="86">
        <v>5.6253392536237001</v>
      </c>
      <c r="BB234" s="86">
        <v>5.7289299894334347</v>
      </c>
    </row>
    <row r="235" spans="1:54" x14ac:dyDescent="0.25">
      <c r="A235" s="80" t="s">
        <v>271</v>
      </c>
      <c r="B235" s="80" t="s">
        <v>1</v>
      </c>
      <c r="C235" s="81">
        <v>10128072.016795669</v>
      </c>
      <c r="D235" s="81">
        <v>9316770.7933659013</v>
      </c>
      <c r="E235" s="81">
        <v>10149950.53231528</v>
      </c>
      <c r="F235" s="81">
        <v>9335796.0789078772</v>
      </c>
      <c r="G235" s="81">
        <v>9452842.8837799691</v>
      </c>
      <c r="H235" s="81">
        <v>9313444.9156917073</v>
      </c>
      <c r="I235" s="81">
        <v>9377917.235807579</v>
      </c>
      <c r="J235" s="81">
        <v>9437113.9165735766</v>
      </c>
      <c r="K235" s="81">
        <v>9589331.9660851415</v>
      </c>
      <c r="L235" s="81">
        <v>9364079.681624189</v>
      </c>
      <c r="M235" s="81">
        <v>9315963.3116307333</v>
      </c>
      <c r="N235" s="81">
        <v>9953190.0332876332</v>
      </c>
      <c r="O235" s="81">
        <v>9700042.8486849163</v>
      </c>
      <c r="P235" s="81">
        <v>9481106.986650683</v>
      </c>
      <c r="Q235" s="81">
        <v>9543559.731748946</v>
      </c>
      <c r="R235" s="81">
        <v>9741233.0232831948</v>
      </c>
      <c r="S235" s="81">
        <v>9706288.8098124862</v>
      </c>
      <c r="T235" s="81">
        <v>9622019.772947574</v>
      </c>
      <c r="U235" s="81">
        <v>9586517.0952661354</v>
      </c>
      <c r="V235" s="81">
        <v>9703161.4651148412</v>
      </c>
      <c r="W235" s="81">
        <v>9736052.4883032031</v>
      </c>
      <c r="X235" s="81">
        <v>9912662.5873670913</v>
      </c>
      <c r="Y235" s="81">
        <v>10643719.578986106</v>
      </c>
      <c r="Z235" s="81">
        <v>10520291.976900714</v>
      </c>
      <c r="AA235" s="81">
        <v>9631966.9184391871</v>
      </c>
      <c r="AB235" s="81">
        <v>9732222.7433833033</v>
      </c>
      <c r="AC235" s="81">
        <v>9897855.5216413997</v>
      </c>
      <c r="AD235" s="81">
        <v>12686518.926041482</v>
      </c>
      <c r="AE235" s="81">
        <v>11095330.629710659</v>
      </c>
      <c r="AF235" s="81">
        <v>11548342.458731918</v>
      </c>
      <c r="AG235" s="81">
        <v>11790404.178167794</v>
      </c>
      <c r="AH235" s="81">
        <v>11107800.28888024</v>
      </c>
      <c r="AI235" s="81">
        <v>11204429.24823118</v>
      </c>
      <c r="AJ235" s="81">
        <v>10885118.557915362</v>
      </c>
      <c r="AK235" s="81">
        <v>10877949.785718575</v>
      </c>
      <c r="AL235" s="81">
        <v>10291947.814390676</v>
      </c>
      <c r="AM235" s="81">
        <v>10571244.990949789</v>
      </c>
      <c r="AN235" s="81">
        <v>10739099.059001846</v>
      </c>
      <c r="AO235" s="81">
        <v>10464194.934975144</v>
      </c>
      <c r="AP235" s="81">
        <v>10087320.772147536</v>
      </c>
      <c r="AQ235" s="81">
        <v>10203940.541624386</v>
      </c>
      <c r="AR235" s="81">
        <v>10196193.447858939</v>
      </c>
      <c r="AS235" s="81">
        <v>10270920.601337226</v>
      </c>
      <c r="AT235" s="81">
        <v>10536271.357389506</v>
      </c>
      <c r="AU235" s="81">
        <v>9474922.0316201039</v>
      </c>
      <c r="AV235" s="81">
        <v>9836763.826046139</v>
      </c>
      <c r="AW235" s="81">
        <v>10291110.587434173</v>
      </c>
      <c r="AX235" s="81">
        <v>9728709.789807165</v>
      </c>
      <c r="AY235" s="81">
        <v>9609094.0010197163</v>
      </c>
      <c r="AZ235" s="81">
        <v>9848113.0466480367</v>
      </c>
      <c r="BA235" s="81">
        <v>9689815.6846612375</v>
      </c>
      <c r="BB235" s="81">
        <v>9558588.743459722</v>
      </c>
    </row>
    <row r="236" spans="1:54" x14ac:dyDescent="0.25">
      <c r="A236" s="80" t="s">
        <v>271</v>
      </c>
      <c r="B236" s="80" t="s">
        <v>40</v>
      </c>
      <c r="C236" s="81">
        <v>11102583.808361398</v>
      </c>
      <c r="D236" s="81">
        <v>10304377.664135246</v>
      </c>
      <c r="E236" s="81">
        <v>11157567.724692313</v>
      </c>
      <c r="F236" s="81">
        <v>10221884.945423577</v>
      </c>
      <c r="G236" s="81">
        <v>10588416.684825137</v>
      </c>
      <c r="H236" s="81">
        <v>10313241.455412267</v>
      </c>
      <c r="I236" s="81">
        <v>10251981.792635299</v>
      </c>
      <c r="J236" s="81">
        <v>10088563.509498864</v>
      </c>
      <c r="K236" s="81">
        <v>9988205.1763368174</v>
      </c>
      <c r="L236" s="81">
        <v>9894460.1105658896</v>
      </c>
      <c r="M236" s="81">
        <v>9905877.1577653531</v>
      </c>
      <c r="N236" s="81">
        <v>10197689.414518835</v>
      </c>
      <c r="O236" s="81">
        <v>10330764.791624416</v>
      </c>
      <c r="P236" s="81">
        <v>10074481.896675764</v>
      </c>
      <c r="Q236" s="81">
        <v>9998712.5956939068</v>
      </c>
      <c r="R236" s="81">
        <v>10233657.062118076</v>
      </c>
      <c r="S236" s="81">
        <v>10279015.137150669</v>
      </c>
      <c r="T236" s="81">
        <v>10122552.310410701</v>
      </c>
      <c r="U236" s="81">
        <v>10201957.453175591</v>
      </c>
      <c r="V236" s="81">
        <v>10097869.163024165</v>
      </c>
      <c r="W236" s="81">
        <v>10599613.191994594</v>
      </c>
      <c r="X236" s="81">
        <v>10466186.271693122</v>
      </c>
      <c r="Y236" s="81">
        <v>11314432.180906635</v>
      </c>
      <c r="Z236" s="81">
        <v>11037521.98522993</v>
      </c>
      <c r="AA236" s="81">
        <v>10108947.461248441</v>
      </c>
      <c r="AB236" s="81">
        <v>10481627.942378938</v>
      </c>
      <c r="AC236" s="81">
        <v>10889702.91608387</v>
      </c>
      <c r="AD236" s="81">
        <v>12451113.224856112</v>
      </c>
      <c r="AE236" s="81">
        <v>11755508.419013087</v>
      </c>
      <c r="AF236" s="81">
        <v>11967120.465369146</v>
      </c>
      <c r="AG236" s="81">
        <v>11910298.359266562</v>
      </c>
      <c r="AH236" s="81">
        <v>11824909.776936416</v>
      </c>
      <c r="AI236" s="81">
        <v>11591650.6049794</v>
      </c>
      <c r="AJ236" s="81">
        <v>11455579.842778631</v>
      </c>
      <c r="AK236" s="81">
        <v>11466699.278424323</v>
      </c>
      <c r="AL236" s="81">
        <v>10942987.288818752</v>
      </c>
      <c r="AM236" s="81">
        <v>10912912.313475436</v>
      </c>
      <c r="AN236" s="81">
        <v>10990978.776142584</v>
      </c>
      <c r="AO236" s="81">
        <v>10834796.842794042</v>
      </c>
      <c r="AP236" s="81">
        <v>10331309.910589445</v>
      </c>
      <c r="AQ236" s="81">
        <v>10422547.504800936</v>
      </c>
      <c r="AR236" s="81">
        <v>10778332.431508325</v>
      </c>
      <c r="AS236" s="81">
        <v>10109411.197247952</v>
      </c>
      <c r="AT236" s="81">
        <v>10656300.726607554</v>
      </c>
      <c r="AU236" s="81">
        <v>10374302.971915379</v>
      </c>
      <c r="AV236" s="81">
        <v>10180591.70863691</v>
      </c>
      <c r="AW236" s="81">
        <v>10534051.231304115</v>
      </c>
      <c r="AX236" s="81">
        <v>10076132.903475806</v>
      </c>
      <c r="AY236" s="81">
        <v>10040972.827998292</v>
      </c>
      <c r="AZ236" s="81">
        <v>10348381.758917632</v>
      </c>
      <c r="BA236" s="81">
        <v>10172572.904922353</v>
      </c>
      <c r="BB236" s="81">
        <v>9722279.5351514686</v>
      </c>
    </row>
    <row r="237" spans="1:54" x14ac:dyDescent="0.25">
      <c r="A237" s="80" t="s">
        <v>271</v>
      </c>
      <c r="B237" s="80" t="s">
        <v>95</v>
      </c>
      <c r="C237" s="81">
        <v>7986653.5087817516</v>
      </c>
      <c r="D237" s="81">
        <v>7868774.3610197296</v>
      </c>
      <c r="E237" s="81">
        <v>8587077.6474598199</v>
      </c>
      <c r="F237" s="81">
        <v>7848999.5288293865</v>
      </c>
      <c r="G237" s="81">
        <v>7803086.5726648886</v>
      </c>
      <c r="H237" s="81">
        <v>7664106.2874592729</v>
      </c>
      <c r="I237" s="81">
        <v>8053088.8845223812</v>
      </c>
      <c r="J237" s="81">
        <v>7892846.9431980662</v>
      </c>
      <c r="K237" s="81">
        <v>7938868.6118657738</v>
      </c>
      <c r="L237" s="81">
        <v>7901505.7975756433</v>
      </c>
      <c r="M237" s="81">
        <v>8123203.9810816199</v>
      </c>
      <c r="N237" s="81">
        <v>8175171.2197744334</v>
      </c>
      <c r="O237" s="81">
        <v>8066028.6412650468</v>
      </c>
      <c r="P237" s="81">
        <v>8040127.9398796316</v>
      </c>
      <c r="Q237" s="81">
        <v>7907204.1668375516</v>
      </c>
      <c r="R237" s="81">
        <v>8160084.4482692434</v>
      </c>
      <c r="S237" s="81">
        <v>8309631.0066125868</v>
      </c>
      <c r="T237" s="81">
        <v>8043689.3296324275</v>
      </c>
      <c r="U237" s="81">
        <v>8172769.5082175322</v>
      </c>
      <c r="V237" s="81">
        <v>8045009.2892807527</v>
      </c>
      <c r="W237" s="81">
        <v>8507147.848652456</v>
      </c>
      <c r="X237" s="81">
        <v>8448514.1062747221</v>
      </c>
      <c r="Y237" s="81">
        <v>8992716.7364412937</v>
      </c>
      <c r="Z237" s="81">
        <v>9591516.9164425842</v>
      </c>
      <c r="AA237" s="81">
        <v>7959337.2140227295</v>
      </c>
      <c r="AB237" s="81">
        <v>8229458.4666474592</v>
      </c>
      <c r="AC237" s="81">
        <v>9283987.261076171</v>
      </c>
      <c r="AD237" s="81">
        <v>9571479.1918806899</v>
      </c>
      <c r="AE237" s="81">
        <v>9809273.3326503728</v>
      </c>
      <c r="AF237" s="81">
        <v>10032772.904041398</v>
      </c>
      <c r="AG237" s="81">
        <v>9992649.895817019</v>
      </c>
      <c r="AH237" s="81">
        <v>9426831.9281920455</v>
      </c>
      <c r="AI237" s="81">
        <v>9313554.2240330316</v>
      </c>
      <c r="AJ237" s="81">
        <v>9088171.7654058449</v>
      </c>
      <c r="AK237" s="81">
        <v>9700642.8826136347</v>
      </c>
      <c r="AL237" s="81">
        <v>9283853.2153485846</v>
      </c>
      <c r="AM237" s="81">
        <v>9333821.1143243592</v>
      </c>
      <c r="AN237" s="81">
        <v>9768045.4096133299</v>
      </c>
      <c r="AO237" s="81">
        <v>11795294.351452159</v>
      </c>
      <c r="AP237" s="81">
        <v>11166422.216786887</v>
      </c>
      <c r="AQ237" s="81">
        <v>10098967.351844769</v>
      </c>
      <c r="AR237" s="81">
        <v>11050237.297232714</v>
      </c>
      <c r="AS237" s="81">
        <v>11103676.582557973</v>
      </c>
      <c r="AT237" s="81">
        <v>10896097.806496171</v>
      </c>
      <c r="AU237" s="81">
        <v>11468010.683549764</v>
      </c>
      <c r="AV237" s="81">
        <v>11604489.348113213</v>
      </c>
      <c r="AW237" s="81">
        <v>11814793.373449329</v>
      </c>
      <c r="AX237" s="81">
        <v>11203843.685096957</v>
      </c>
      <c r="AY237" s="81">
        <v>11544691.519613482</v>
      </c>
      <c r="AZ237" s="81">
        <v>10864371.404035639</v>
      </c>
      <c r="BA237" s="81">
        <v>11014406.504202703</v>
      </c>
      <c r="BB237" s="81">
        <v>10741916.729259027</v>
      </c>
    </row>
    <row r="238" spans="1:54" x14ac:dyDescent="0.25">
      <c r="A238" s="80" t="s">
        <v>271</v>
      </c>
      <c r="B238" s="80" t="s">
        <v>96</v>
      </c>
      <c r="C238" s="81">
        <v>7820655.1413868209</v>
      </c>
      <c r="D238" s="81">
        <v>7833591.1028025122</v>
      </c>
      <c r="E238" s="81">
        <v>8046674.1168663278</v>
      </c>
      <c r="F238" s="81">
        <v>7592062.0926515935</v>
      </c>
      <c r="G238" s="81">
        <v>7661021.1064619645</v>
      </c>
      <c r="H238" s="81">
        <v>7482402.7082618158</v>
      </c>
      <c r="I238" s="81">
        <v>7624933.011549389</v>
      </c>
      <c r="J238" s="81">
        <v>7554003.5697370628</v>
      </c>
      <c r="K238" s="81">
        <v>7616088.2774619199</v>
      </c>
      <c r="L238" s="81">
        <v>7518200.3064156761</v>
      </c>
      <c r="M238" s="81">
        <v>7820676.5330026504</v>
      </c>
      <c r="N238" s="81">
        <v>7880208.4542557541</v>
      </c>
      <c r="O238" s="81">
        <v>7618863.0109219663</v>
      </c>
      <c r="P238" s="81">
        <v>7626202.9708897015</v>
      </c>
      <c r="Q238" s="81">
        <v>7787800.6375794439</v>
      </c>
      <c r="R238" s="81">
        <v>7811654.5060727634</v>
      </c>
      <c r="S238" s="81">
        <v>7936398.4127920158</v>
      </c>
      <c r="T238" s="81">
        <v>7680756.5783978291</v>
      </c>
      <c r="U238" s="81">
        <v>7769046.8854239704</v>
      </c>
      <c r="V238" s="81">
        <v>7816007.7738980819</v>
      </c>
      <c r="W238" s="81">
        <v>8073358.293027848</v>
      </c>
      <c r="X238" s="81">
        <v>8471108.2510137223</v>
      </c>
      <c r="Y238" s="81">
        <v>9039470.5429741256</v>
      </c>
      <c r="Z238" s="81">
        <v>7800532.1358003533</v>
      </c>
      <c r="AA238" s="81">
        <v>7701504.0453940174</v>
      </c>
      <c r="AB238" s="81">
        <v>7556509.1988712698</v>
      </c>
      <c r="AC238" s="81">
        <v>9052159.8986101896</v>
      </c>
      <c r="AD238" s="81">
        <v>8765068.6014349051</v>
      </c>
      <c r="AE238" s="81">
        <v>9223560.5801679399</v>
      </c>
      <c r="AF238" s="81">
        <v>9372931.5920224525</v>
      </c>
      <c r="AG238" s="81">
        <v>9595148.0306642037</v>
      </c>
      <c r="AH238" s="81">
        <v>8780402.8540114556</v>
      </c>
      <c r="AI238" s="81">
        <v>8854708.656945033</v>
      </c>
      <c r="AJ238" s="81">
        <v>8519389.0066403523</v>
      </c>
      <c r="AK238" s="81">
        <v>8913066.8410762418</v>
      </c>
      <c r="AL238" s="81">
        <v>8720934.8559526373</v>
      </c>
      <c r="AM238" s="81">
        <v>8619905.0031804796</v>
      </c>
      <c r="AN238" s="81">
        <v>8607267.8390539214</v>
      </c>
      <c r="AO238" s="81">
        <v>8296408.4958993569</v>
      </c>
      <c r="AP238" s="81">
        <v>8236526.5800127629</v>
      </c>
      <c r="AQ238" s="81">
        <v>8263735.8819697015</v>
      </c>
      <c r="AR238" s="81">
        <v>8497796.199169904</v>
      </c>
      <c r="AS238" s="81">
        <v>8563337.7980689518</v>
      </c>
      <c r="AT238" s="81">
        <v>8628489.068895001</v>
      </c>
      <c r="AU238" s="81">
        <v>7604131.3135937797</v>
      </c>
      <c r="AV238" s="81">
        <v>8130995.7981382934</v>
      </c>
      <c r="AW238" s="81">
        <v>8644743.9200867061</v>
      </c>
      <c r="AX238" s="81">
        <v>8241573.8779438464</v>
      </c>
      <c r="AY238" s="81">
        <v>8715172.9358615167</v>
      </c>
      <c r="AZ238" s="81">
        <v>8157406.8995666653</v>
      </c>
      <c r="BA238" s="81">
        <v>8265070.6753749885</v>
      </c>
      <c r="BB238" s="81">
        <v>8347277.8668408319</v>
      </c>
    </row>
    <row r="239" spans="1:54" x14ac:dyDescent="0.25">
      <c r="A239" s="80" t="s">
        <v>271</v>
      </c>
      <c r="B239" s="80" t="s">
        <v>10</v>
      </c>
      <c r="C239" s="83">
        <v>3472124.4644828085</v>
      </c>
      <c r="D239" s="83">
        <v>3146692.6587051358</v>
      </c>
      <c r="E239" s="83">
        <v>3431455.4693831974</v>
      </c>
      <c r="F239" s="83">
        <v>3154639.6495438381</v>
      </c>
      <c r="G239" s="83">
        <v>3258464.9018324642</v>
      </c>
      <c r="H239" s="83">
        <v>3153594.3919174927</v>
      </c>
      <c r="I239" s="83">
        <v>3222511.3952975129</v>
      </c>
      <c r="J239" s="83">
        <v>3177671.5147604067</v>
      </c>
      <c r="K239" s="83">
        <v>3289151.8124391967</v>
      </c>
      <c r="L239" s="83">
        <v>3176020.2284999378</v>
      </c>
      <c r="M239" s="83">
        <v>3137190.2107904796</v>
      </c>
      <c r="N239" s="83">
        <v>3419158.4394632736</v>
      </c>
      <c r="O239" s="83">
        <v>3243036.0551963192</v>
      </c>
      <c r="P239" s="83">
        <v>3233171.9997670171</v>
      </c>
      <c r="Q239" s="83">
        <v>3255321.3177943183</v>
      </c>
      <c r="R239" s="83">
        <v>3323309.1788700847</v>
      </c>
      <c r="S239" s="83">
        <v>3263219.7830273532</v>
      </c>
      <c r="T239" s="83">
        <v>3234002.6957964827</v>
      </c>
      <c r="U239" s="83">
        <v>3247332.0969315213</v>
      </c>
      <c r="V239" s="83">
        <v>3287874.0601879414</v>
      </c>
      <c r="W239" s="83">
        <v>3270594.4816211918</v>
      </c>
      <c r="X239" s="83">
        <v>3323365.7474488253</v>
      </c>
      <c r="Y239" s="83">
        <v>3524577.7779823565</v>
      </c>
      <c r="Z239" s="83">
        <v>3409042.7124465196</v>
      </c>
      <c r="AA239" s="83">
        <v>3234955.0661702277</v>
      </c>
      <c r="AB239" s="83">
        <v>3250136.6427570269</v>
      </c>
      <c r="AC239" s="83">
        <v>3265328.0347486841</v>
      </c>
      <c r="AD239" s="83">
        <v>4070910.5013486315</v>
      </c>
      <c r="AE239" s="83">
        <v>3621957.4348850716</v>
      </c>
      <c r="AF239" s="83">
        <v>3815065.8543668082</v>
      </c>
      <c r="AG239" s="83">
        <v>3863221.5104804588</v>
      </c>
      <c r="AH239" s="83">
        <v>3624310.9030021848</v>
      </c>
      <c r="AI239" s="83">
        <v>3674796.6159097599</v>
      </c>
      <c r="AJ239" s="83">
        <v>3568863.0267729461</v>
      </c>
      <c r="AK239" s="83">
        <v>3554830.1743099587</v>
      </c>
      <c r="AL239" s="83">
        <v>3393478.3162693591</v>
      </c>
      <c r="AM239" s="83">
        <v>3511087.6898100041</v>
      </c>
      <c r="AN239" s="83">
        <v>3538142.2694782875</v>
      </c>
      <c r="AO239" s="83">
        <v>3438640.0317573408</v>
      </c>
      <c r="AP239" s="83">
        <v>3372352.3568418375</v>
      </c>
      <c r="AQ239" s="83">
        <v>3349589.5834074635</v>
      </c>
      <c r="AR239" s="83">
        <v>3316696.8140815278</v>
      </c>
      <c r="AS239" s="83">
        <v>3352656.8238615589</v>
      </c>
      <c r="AT239" s="83">
        <v>3383260.7578054643</v>
      </c>
      <c r="AU239" s="83">
        <v>3066469.7720037615</v>
      </c>
      <c r="AV239" s="83">
        <v>3156921.9317134223</v>
      </c>
      <c r="AW239" s="83">
        <v>3358941.9248014661</v>
      </c>
      <c r="AX239" s="83">
        <v>3119787.9636085373</v>
      </c>
      <c r="AY239" s="83">
        <v>3099082.3494640701</v>
      </c>
      <c r="AZ239" s="83">
        <v>3103937.5823499346</v>
      </c>
      <c r="BA239" s="83">
        <v>3038310.8527740929</v>
      </c>
      <c r="BB239" s="83">
        <v>3031030.6680167066</v>
      </c>
    </row>
    <row r="240" spans="1:54" x14ac:dyDescent="0.25">
      <c r="A240" s="80" t="s">
        <v>271</v>
      </c>
      <c r="B240" s="80" t="s">
        <v>97</v>
      </c>
      <c r="C240" s="83">
        <v>3846718.5005895589</v>
      </c>
      <c r="D240" s="83">
        <v>3512037.5912688859</v>
      </c>
      <c r="E240" s="83">
        <v>3798544.5907086441</v>
      </c>
      <c r="F240" s="83">
        <v>3558827.361772907</v>
      </c>
      <c r="G240" s="83">
        <v>3719849.0387495002</v>
      </c>
      <c r="H240" s="83">
        <v>3594218.9930665623</v>
      </c>
      <c r="I240" s="83">
        <v>3577622.6300622248</v>
      </c>
      <c r="J240" s="83">
        <v>3472485.9202899709</v>
      </c>
      <c r="K240" s="83">
        <v>3482452.2020519171</v>
      </c>
      <c r="L240" s="83">
        <v>3433217.6189731336</v>
      </c>
      <c r="M240" s="83">
        <v>3433296.4197615003</v>
      </c>
      <c r="N240" s="83">
        <v>3543038.165302041</v>
      </c>
      <c r="O240" s="83">
        <v>3594377.6875742264</v>
      </c>
      <c r="P240" s="83">
        <v>3496253.3825415336</v>
      </c>
      <c r="Q240" s="83">
        <v>3477315.6321998276</v>
      </c>
      <c r="R240" s="83">
        <v>3618196.3504119013</v>
      </c>
      <c r="S240" s="83">
        <v>3582523.283160381</v>
      </c>
      <c r="T240" s="83">
        <v>3496683.1655207463</v>
      </c>
      <c r="U240" s="83">
        <v>3564003.8907337296</v>
      </c>
      <c r="V240" s="83">
        <v>3474902.0606092843</v>
      </c>
      <c r="W240" s="83">
        <v>3714313.8353137635</v>
      </c>
      <c r="X240" s="83">
        <v>3576889.1257393342</v>
      </c>
      <c r="Y240" s="83">
        <v>3827999.787415206</v>
      </c>
      <c r="Z240" s="83">
        <v>3661062.2007680275</v>
      </c>
      <c r="AA240" s="83">
        <v>3537420.9573860974</v>
      </c>
      <c r="AB240" s="83">
        <v>3653204.223737359</v>
      </c>
      <c r="AC240" s="83">
        <v>3699136.6821853509</v>
      </c>
      <c r="AD240" s="83">
        <v>4125254.6410726574</v>
      </c>
      <c r="AE240" s="83">
        <v>4002104.1381851677</v>
      </c>
      <c r="AF240" s="83">
        <v>4068829.2939323047</v>
      </c>
      <c r="AG240" s="83">
        <v>4030668.3493856583</v>
      </c>
      <c r="AH240" s="83">
        <v>4085924.4527521585</v>
      </c>
      <c r="AI240" s="83">
        <v>3964757.6585383522</v>
      </c>
      <c r="AJ240" s="83">
        <v>3899997.8785939575</v>
      </c>
      <c r="AK240" s="83">
        <v>3947878.2653662595</v>
      </c>
      <c r="AL240" s="83">
        <v>3836114.022287182</v>
      </c>
      <c r="AM240" s="83">
        <v>3731339.5273733055</v>
      </c>
      <c r="AN240" s="83">
        <v>3767395.1968940049</v>
      </c>
      <c r="AO240" s="83">
        <v>3740143.7490803655</v>
      </c>
      <c r="AP240" s="83">
        <v>3580928.1157590961</v>
      </c>
      <c r="AQ240" s="83">
        <v>3540657.836327137</v>
      </c>
      <c r="AR240" s="83">
        <v>3657800.6075611822</v>
      </c>
      <c r="AS240" s="83">
        <v>3495731.6021032985</v>
      </c>
      <c r="AT240" s="83">
        <v>3635673.58803323</v>
      </c>
      <c r="AU240" s="83">
        <v>3559376.242506261</v>
      </c>
      <c r="AV240" s="83">
        <v>3458603.4549432006</v>
      </c>
      <c r="AW240" s="83">
        <v>3622957.1880930597</v>
      </c>
      <c r="AX240" s="83">
        <v>3448638.1681175218</v>
      </c>
      <c r="AY240" s="83">
        <v>3413325.0558532495</v>
      </c>
      <c r="AZ240" s="83">
        <v>3530847.541574162</v>
      </c>
      <c r="BA240" s="83">
        <v>3482471.4980764193</v>
      </c>
      <c r="BB240" s="83">
        <v>3353529.6133768358</v>
      </c>
    </row>
    <row r="241" spans="1:54" x14ac:dyDescent="0.25">
      <c r="A241" s="80" t="s">
        <v>271</v>
      </c>
      <c r="B241" s="80" t="s">
        <v>98</v>
      </c>
      <c r="C241" s="83">
        <v>2875869.2622095454</v>
      </c>
      <c r="D241" s="83">
        <v>2815835.0674801851</v>
      </c>
      <c r="E241" s="83">
        <v>3025108.3300025039</v>
      </c>
      <c r="F241" s="83">
        <v>2837702.1219204203</v>
      </c>
      <c r="G241" s="83">
        <v>2832333.3108344837</v>
      </c>
      <c r="H241" s="83">
        <v>2776395.0425969679</v>
      </c>
      <c r="I241" s="83">
        <v>2922835.1587217879</v>
      </c>
      <c r="J241" s="83">
        <v>2800926.892403488</v>
      </c>
      <c r="K241" s="83">
        <v>2860923.5418893504</v>
      </c>
      <c r="L241" s="83">
        <v>2859232.9439158305</v>
      </c>
      <c r="M241" s="83">
        <v>2922868.227551199</v>
      </c>
      <c r="N241" s="83">
        <v>2976139.3361413693</v>
      </c>
      <c r="O241" s="83">
        <v>2928282.699171992</v>
      </c>
      <c r="P241" s="83">
        <v>2920720.9598706844</v>
      </c>
      <c r="Q241" s="83">
        <v>2863227.1296202047</v>
      </c>
      <c r="R241" s="83">
        <v>2940503.6029542321</v>
      </c>
      <c r="S241" s="83">
        <v>3069337.3627562062</v>
      </c>
      <c r="T241" s="83">
        <v>2857397.0747554605</v>
      </c>
      <c r="U241" s="83">
        <v>3031315.6017396213</v>
      </c>
      <c r="V241" s="83">
        <v>2878657.9409649558</v>
      </c>
      <c r="W241" s="83">
        <v>3076600.6792574413</v>
      </c>
      <c r="X241" s="83">
        <v>3010011.1863018814</v>
      </c>
      <c r="Y241" s="83">
        <v>3219547.2295379438</v>
      </c>
      <c r="Z241" s="83">
        <v>3267981.3363043019</v>
      </c>
      <c r="AA241" s="83">
        <v>2882739.3872073069</v>
      </c>
      <c r="AB241" s="83">
        <v>3011112.5826292047</v>
      </c>
      <c r="AC241" s="83">
        <v>3270341.0125129716</v>
      </c>
      <c r="AD241" s="83">
        <v>3308599.6175103029</v>
      </c>
      <c r="AE241" s="83">
        <v>3488100.9574693413</v>
      </c>
      <c r="AF241" s="83">
        <v>3556020.0177604598</v>
      </c>
      <c r="AG241" s="83">
        <v>3626421.7792200278</v>
      </c>
      <c r="AH241" s="83">
        <v>3418553.2227976732</v>
      </c>
      <c r="AI241" s="83">
        <v>3385023.0051668892</v>
      </c>
      <c r="AJ241" s="83">
        <v>3306783.1865477464</v>
      </c>
      <c r="AK241" s="83">
        <v>3529375.1492856368</v>
      </c>
      <c r="AL241" s="83">
        <v>3356957.1621829635</v>
      </c>
      <c r="AM241" s="83">
        <v>3335327.3321496258</v>
      </c>
      <c r="AN241" s="83">
        <v>3532698.0794477295</v>
      </c>
      <c r="AO241" s="83">
        <v>4137687.8985532988</v>
      </c>
      <c r="AP241" s="83">
        <v>3936679.0535111623</v>
      </c>
      <c r="AQ241" s="83">
        <v>3517862.5871072207</v>
      </c>
      <c r="AR241" s="83">
        <v>3816878.0116541148</v>
      </c>
      <c r="AS241" s="83">
        <v>3811597.4628687706</v>
      </c>
      <c r="AT241" s="83">
        <v>3764203.3592237136</v>
      </c>
      <c r="AU241" s="83">
        <v>4078225.8366152798</v>
      </c>
      <c r="AV241" s="83">
        <v>3992462.8030465534</v>
      </c>
      <c r="AW241" s="83">
        <v>4086913.4462080603</v>
      </c>
      <c r="AX241" s="83">
        <v>3903612.2940262281</v>
      </c>
      <c r="AY241" s="83">
        <v>3932551.7885665856</v>
      </c>
      <c r="AZ241" s="83">
        <v>3720188.978229627</v>
      </c>
      <c r="BA241" s="83">
        <v>3817013.7621426196</v>
      </c>
      <c r="BB241" s="83">
        <v>3724380.9472553553</v>
      </c>
    </row>
    <row r="242" spans="1:54" x14ac:dyDescent="0.25">
      <c r="A242" s="80" t="s">
        <v>271</v>
      </c>
      <c r="B242" s="80" t="s">
        <v>99</v>
      </c>
      <c r="C242" s="83">
        <v>2958126.368813178</v>
      </c>
      <c r="D242" s="83">
        <v>2810001.3829338015</v>
      </c>
      <c r="E242" s="83">
        <v>2878162.8873475008</v>
      </c>
      <c r="F242" s="83">
        <v>2750021.8440277656</v>
      </c>
      <c r="G242" s="83">
        <v>2907115.341745493</v>
      </c>
      <c r="H242" s="83">
        <v>2730314.0743567408</v>
      </c>
      <c r="I242" s="83">
        <v>2834516.7856097198</v>
      </c>
      <c r="J242" s="83">
        <v>2778289.9420151333</v>
      </c>
      <c r="K242" s="83">
        <v>2803149.1563993958</v>
      </c>
      <c r="L242" s="83">
        <v>2883205.3794611041</v>
      </c>
      <c r="M242" s="83">
        <v>2854377.3111820957</v>
      </c>
      <c r="N242" s="83">
        <v>2948849.7689096672</v>
      </c>
      <c r="O242" s="83">
        <v>2776488.6065997388</v>
      </c>
      <c r="P242" s="83">
        <v>2792481.9660637649</v>
      </c>
      <c r="Q242" s="83">
        <v>2907885.1414729389</v>
      </c>
      <c r="R242" s="83">
        <v>2904849.1350409952</v>
      </c>
      <c r="S242" s="83">
        <v>3072983.0297826813</v>
      </c>
      <c r="T242" s="83">
        <v>2805557.2544591292</v>
      </c>
      <c r="U242" s="83">
        <v>2931251.532261339</v>
      </c>
      <c r="V242" s="83">
        <v>2945377.9088730356</v>
      </c>
      <c r="W242" s="83">
        <v>2969312.8018796938</v>
      </c>
      <c r="X242" s="83">
        <v>3082585.5562560484</v>
      </c>
      <c r="Y242" s="83">
        <v>3147509.3852795172</v>
      </c>
      <c r="Z242" s="83">
        <v>2950765.8982063318</v>
      </c>
      <c r="AA242" s="83">
        <v>2798468.2797558182</v>
      </c>
      <c r="AB242" s="83">
        <v>2825564.4240464685</v>
      </c>
      <c r="AC242" s="83">
        <v>3167989.5822701422</v>
      </c>
      <c r="AD242" s="83">
        <v>3091848.0210357215</v>
      </c>
      <c r="AE242" s="83">
        <v>3360807.1551243579</v>
      </c>
      <c r="AF242" s="83">
        <v>3424404.9974493096</v>
      </c>
      <c r="AG242" s="83">
        <v>3583070.2751471554</v>
      </c>
      <c r="AH242" s="83">
        <v>3226357.5655913153</v>
      </c>
      <c r="AI242" s="83">
        <v>3220978.135682134</v>
      </c>
      <c r="AJ242" s="83">
        <v>3129831.5517359683</v>
      </c>
      <c r="AK242" s="83">
        <v>3254006.4750929712</v>
      </c>
      <c r="AL242" s="83">
        <v>3214404.7388184862</v>
      </c>
      <c r="AM242" s="83">
        <v>3181040.9947397541</v>
      </c>
      <c r="AN242" s="83">
        <v>3139364.727508436</v>
      </c>
      <c r="AO242" s="83">
        <v>3147206.4067717176</v>
      </c>
      <c r="AP242" s="83">
        <v>3007874.1467913035</v>
      </c>
      <c r="AQ242" s="83">
        <v>3010418.8690320808</v>
      </c>
      <c r="AR242" s="83">
        <v>3088105.6212439025</v>
      </c>
      <c r="AS242" s="83">
        <v>3133255.6116456478</v>
      </c>
      <c r="AT242" s="83">
        <v>3140099.6885021972</v>
      </c>
      <c r="AU242" s="83">
        <v>2795931.1236791038</v>
      </c>
      <c r="AV242" s="83">
        <v>2956923.015223172</v>
      </c>
      <c r="AW242" s="83">
        <v>3182068.6499954178</v>
      </c>
      <c r="AX242" s="83">
        <v>2990884.9933733344</v>
      </c>
      <c r="AY242" s="83">
        <v>3153087.0781720201</v>
      </c>
      <c r="AZ242" s="83">
        <v>2891435.1302151037</v>
      </c>
      <c r="BA242" s="83">
        <v>2998808.3081826274</v>
      </c>
      <c r="BB242" s="83">
        <v>2969270.4501815354</v>
      </c>
    </row>
    <row r="243" spans="1:54" x14ac:dyDescent="0.25">
      <c r="A243" s="80" t="s">
        <v>271</v>
      </c>
      <c r="B243" s="80" t="s">
        <v>4</v>
      </c>
      <c r="C243" s="83">
        <v>2175526.7586548654</v>
      </c>
      <c r="D243" s="83">
        <v>1977726.4024713289</v>
      </c>
      <c r="E243" s="83">
        <v>2172323.7993015568</v>
      </c>
      <c r="F243" s="83">
        <v>1977492.2869700054</v>
      </c>
      <c r="G243" s="83">
        <v>2022932.8029258775</v>
      </c>
      <c r="H243" s="83">
        <v>1979816.9132168312</v>
      </c>
      <c r="I243" s="83">
        <v>2012450.1331962228</v>
      </c>
      <c r="J243" s="83">
        <v>1979226.7002422304</v>
      </c>
      <c r="K243" s="83">
        <v>2030702.9007567461</v>
      </c>
      <c r="L243" s="83">
        <v>1971581.3047268202</v>
      </c>
      <c r="M243" s="83">
        <v>1945731.2647571308</v>
      </c>
      <c r="N243" s="83">
        <v>2108665.1870882642</v>
      </c>
      <c r="O243" s="83">
        <v>2018142.7995625846</v>
      </c>
      <c r="P243" s="83">
        <v>1994961.3243181913</v>
      </c>
      <c r="Q243" s="83">
        <v>2012231.7643702992</v>
      </c>
      <c r="R243" s="83">
        <v>2061967.0360242324</v>
      </c>
      <c r="S243" s="83">
        <v>2042486.4880493144</v>
      </c>
      <c r="T243" s="83">
        <v>2021880.1843941244</v>
      </c>
      <c r="U243" s="83">
        <v>2023139.0166482998</v>
      </c>
      <c r="V243" s="83">
        <v>2041692.6842310249</v>
      </c>
      <c r="W243" s="83">
        <v>2031290.8775337962</v>
      </c>
      <c r="X243" s="83">
        <v>2073687.9158258718</v>
      </c>
      <c r="Y243" s="83">
        <v>2220794.3146160888</v>
      </c>
      <c r="Z243" s="83">
        <v>2197989.8861321765</v>
      </c>
      <c r="AA243" s="83">
        <v>2007051.5812583487</v>
      </c>
      <c r="AB243" s="83">
        <v>2038155.2085844064</v>
      </c>
      <c r="AC243" s="83">
        <v>2065704.9807574414</v>
      </c>
      <c r="AD243" s="83">
        <v>2652593.2036963562</v>
      </c>
      <c r="AE243" s="83">
        <v>2254360.9784487388</v>
      </c>
      <c r="AF243" s="83">
        <v>2377440.014975158</v>
      </c>
      <c r="AG243" s="83">
        <v>2433744.2025210676</v>
      </c>
      <c r="AH243" s="83">
        <v>2279988.3868941227</v>
      </c>
      <c r="AI243" s="83">
        <v>2319072.7779555595</v>
      </c>
      <c r="AJ243" s="83">
        <v>2247004.0614548665</v>
      </c>
      <c r="AK243" s="83">
        <v>2245559.1135042268</v>
      </c>
      <c r="AL243" s="83">
        <v>2133692.1506584338</v>
      </c>
      <c r="AM243" s="83">
        <v>2214324.3060296192</v>
      </c>
      <c r="AN243" s="83">
        <v>2233707.5409456077</v>
      </c>
      <c r="AO243" s="83">
        <v>2165447.5281811231</v>
      </c>
      <c r="AP243" s="83">
        <v>2110745.0638297172</v>
      </c>
      <c r="AQ243" s="83">
        <v>2089574.8805181638</v>
      </c>
      <c r="AR243" s="83">
        <v>2047318.3350447267</v>
      </c>
      <c r="AS243" s="83">
        <v>2067132.9308744706</v>
      </c>
      <c r="AT243" s="83">
        <v>2107560.5612154519</v>
      </c>
      <c r="AU243" s="83">
        <v>1880749.9333162578</v>
      </c>
      <c r="AV243" s="83">
        <v>1957302.9047622767</v>
      </c>
      <c r="AW243" s="83">
        <v>2065377.0618647947</v>
      </c>
      <c r="AX243" s="83">
        <v>1916744.2015494339</v>
      </c>
      <c r="AY243" s="83">
        <v>1899088.3625558538</v>
      </c>
      <c r="AZ243" s="83">
        <v>1914547.8679688498</v>
      </c>
      <c r="BA243" s="83">
        <v>1870755.7757060796</v>
      </c>
      <c r="BB243" s="83">
        <v>1854103.1695333873</v>
      </c>
    </row>
    <row r="244" spans="1:54" x14ac:dyDescent="0.25">
      <c r="A244" s="80" t="s">
        <v>271</v>
      </c>
      <c r="B244" s="80" t="s">
        <v>100</v>
      </c>
      <c r="C244" s="83">
        <v>2391232.2072004126</v>
      </c>
      <c r="D244" s="83">
        <v>2177776.6654339274</v>
      </c>
      <c r="E244" s="83">
        <v>2364431.7673045667</v>
      </c>
      <c r="F244" s="83">
        <v>2181004.8942562188</v>
      </c>
      <c r="G244" s="83">
        <v>2288820.4015018423</v>
      </c>
      <c r="H244" s="83">
        <v>2215803.6423627753</v>
      </c>
      <c r="I244" s="83">
        <v>2198335.9337525386</v>
      </c>
      <c r="J244" s="83">
        <v>2159835.465480498</v>
      </c>
      <c r="K244" s="83">
        <v>2148112.1053347606</v>
      </c>
      <c r="L244" s="83">
        <v>2120223.7646347629</v>
      </c>
      <c r="M244" s="83">
        <v>2124975.4595910637</v>
      </c>
      <c r="N244" s="83">
        <v>2202320.5468135276</v>
      </c>
      <c r="O244" s="83">
        <v>2236574.1316241254</v>
      </c>
      <c r="P244" s="83">
        <v>2174155.9131334275</v>
      </c>
      <c r="Q244" s="83">
        <v>2172032.1127898321</v>
      </c>
      <c r="R244" s="83">
        <v>2242080.0356817967</v>
      </c>
      <c r="S244" s="83">
        <v>2240323.5965694869</v>
      </c>
      <c r="T244" s="83">
        <v>2189085.5470467964</v>
      </c>
      <c r="U244" s="83">
        <v>2224796.7964726309</v>
      </c>
      <c r="V244" s="83">
        <v>2195592.2060860223</v>
      </c>
      <c r="W244" s="83">
        <v>2318639.7771594203</v>
      </c>
      <c r="X244" s="83">
        <v>2251199.4143838324</v>
      </c>
      <c r="Y244" s="83">
        <v>2438169.3895718679</v>
      </c>
      <c r="Z244" s="83">
        <v>2424528.1398507813</v>
      </c>
      <c r="AA244" s="83">
        <v>2207361.0365573303</v>
      </c>
      <c r="AB244" s="83">
        <v>2299955.4673803891</v>
      </c>
      <c r="AC244" s="83">
        <v>2356485.2228769814</v>
      </c>
      <c r="AD244" s="83">
        <v>2716303.1419750894</v>
      </c>
      <c r="AE244" s="83">
        <v>2518303.0400532335</v>
      </c>
      <c r="AF244" s="83">
        <v>2564501.7832403104</v>
      </c>
      <c r="AG244" s="83">
        <v>2560955.9101770706</v>
      </c>
      <c r="AH244" s="83">
        <v>2579143.8063606936</v>
      </c>
      <c r="AI244" s="83">
        <v>2515167.8184378599</v>
      </c>
      <c r="AJ244" s="83">
        <v>2474669.4500515955</v>
      </c>
      <c r="AK244" s="83">
        <v>2490176.7337601646</v>
      </c>
      <c r="AL244" s="83">
        <v>2402995.0052043577</v>
      </c>
      <c r="AM244" s="83">
        <v>2367949.5073292889</v>
      </c>
      <c r="AN244" s="83">
        <v>2385935.6574311429</v>
      </c>
      <c r="AO244" s="83">
        <v>2357248.6872867253</v>
      </c>
      <c r="AP244" s="83">
        <v>2256497.9117131508</v>
      </c>
      <c r="AQ244" s="83">
        <v>2250972.9915503869</v>
      </c>
      <c r="AR244" s="83">
        <v>2340371.4843487418</v>
      </c>
      <c r="AS244" s="83">
        <v>2197867.0191208054</v>
      </c>
      <c r="AT244" s="83">
        <v>2305616.9144570804</v>
      </c>
      <c r="AU244" s="83">
        <v>2238240.473706332</v>
      </c>
      <c r="AV244" s="83">
        <v>2190483.46996406</v>
      </c>
      <c r="AW244" s="83">
        <v>2277465.0260597272</v>
      </c>
      <c r="AX244" s="83">
        <v>2168611.146147158</v>
      </c>
      <c r="AY244" s="83">
        <v>2148978.7725775717</v>
      </c>
      <c r="AZ244" s="83">
        <v>2233789.2628632234</v>
      </c>
      <c r="BA244" s="83">
        <v>2185031.3128976738</v>
      </c>
      <c r="BB244" s="83">
        <v>2105232.7529464443</v>
      </c>
    </row>
    <row r="245" spans="1:54" x14ac:dyDescent="0.25">
      <c r="A245" s="80" t="s">
        <v>271</v>
      </c>
      <c r="B245" s="80" t="s">
        <v>101</v>
      </c>
      <c r="C245" s="83">
        <v>1721758.1549296333</v>
      </c>
      <c r="D245" s="83">
        <v>1691684.6717959123</v>
      </c>
      <c r="E245" s="83">
        <v>1832559.7128030562</v>
      </c>
      <c r="F245" s="83">
        <v>1698234.8400055626</v>
      </c>
      <c r="G245" s="83">
        <v>1687295.4806205309</v>
      </c>
      <c r="H245" s="83">
        <v>1654159.6483193305</v>
      </c>
      <c r="I245" s="83">
        <v>1738896.4194845769</v>
      </c>
      <c r="J245" s="83">
        <v>1696633.8391102043</v>
      </c>
      <c r="K245" s="83">
        <v>1714994.9817230289</v>
      </c>
      <c r="L245" s="83">
        <v>1713244.5796191313</v>
      </c>
      <c r="M245" s="83">
        <v>1755566.7288739197</v>
      </c>
      <c r="N245" s="83">
        <v>1778817.1484060481</v>
      </c>
      <c r="O245" s="83">
        <v>1755335.1787057316</v>
      </c>
      <c r="P245" s="83">
        <v>1742326.2590010145</v>
      </c>
      <c r="Q245" s="83">
        <v>1717052.0065830306</v>
      </c>
      <c r="R245" s="83">
        <v>1779202.3825781213</v>
      </c>
      <c r="S245" s="83">
        <v>1835196.0690045326</v>
      </c>
      <c r="T245" s="83">
        <v>1725793.6852398985</v>
      </c>
      <c r="U245" s="83">
        <v>1798599.4580724689</v>
      </c>
      <c r="V245" s="83">
        <v>1732873.9052596434</v>
      </c>
      <c r="W245" s="83">
        <v>1849872.0215020559</v>
      </c>
      <c r="X245" s="83">
        <v>1817164.0568050167</v>
      </c>
      <c r="Y245" s="83">
        <v>1953453.6036783836</v>
      </c>
      <c r="Z245" s="83">
        <v>2104287.3433091678</v>
      </c>
      <c r="AA245" s="83">
        <v>1740674.5768685953</v>
      </c>
      <c r="AB245" s="83">
        <v>1821046.0320050549</v>
      </c>
      <c r="AC245" s="83">
        <v>2026827.1451347065</v>
      </c>
      <c r="AD245" s="83">
        <v>2119996.6389493737</v>
      </c>
      <c r="AE245" s="83">
        <v>2110448.9918533652</v>
      </c>
      <c r="AF245" s="83">
        <v>2161651.572504845</v>
      </c>
      <c r="AG245" s="83">
        <v>2181344.1946441284</v>
      </c>
      <c r="AH245" s="83">
        <v>2058815.5460389883</v>
      </c>
      <c r="AI245" s="83">
        <v>2046870.8608669529</v>
      </c>
      <c r="AJ245" s="83">
        <v>1996019.6575128366</v>
      </c>
      <c r="AK245" s="83">
        <v>2131699.6157267098</v>
      </c>
      <c r="AL245" s="83">
        <v>2033061.0722842759</v>
      </c>
      <c r="AM245" s="83">
        <v>2030170.4132882128</v>
      </c>
      <c r="AN245" s="83">
        <v>2158565.0785160684</v>
      </c>
      <c r="AO245" s="83">
        <v>2561185.9264494553</v>
      </c>
      <c r="AP245" s="83">
        <v>2428120.7579257046</v>
      </c>
      <c r="AQ245" s="83">
        <v>2158030.3849399597</v>
      </c>
      <c r="AR245" s="83">
        <v>2377306.7826173627</v>
      </c>
      <c r="AS245" s="83">
        <v>2357613.1559910937</v>
      </c>
      <c r="AT245" s="83">
        <v>2314029.6291834856</v>
      </c>
      <c r="AU245" s="83">
        <v>2506535.849109123</v>
      </c>
      <c r="AV245" s="83">
        <v>2486352.4396797521</v>
      </c>
      <c r="AW245" s="83">
        <v>2538144.7369169309</v>
      </c>
      <c r="AX245" s="83">
        <v>2407401.7127241725</v>
      </c>
      <c r="AY245" s="83">
        <v>2465425.7991600069</v>
      </c>
      <c r="AZ245" s="83">
        <v>2312553.9267986068</v>
      </c>
      <c r="BA245" s="83">
        <v>2374070.6868232065</v>
      </c>
      <c r="BB245" s="83">
        <v>2312892.2760186596</v>
      </c>
    </row>
    <row r="246" spans="1:54" x14ac:dyDescent="0.25">
      <c r="A246" s="80" t="s">
        <v>271</v>
      </c>
      <c r="B246" s="80" t="s">
        <v>102</v>
      </c>
      <c r="C246" s="83">
        <v>1737454.188400754</v>
      </c>
      <c r="D246" s="83">
        <v>1669853.4929642458</v>
      </c>
      <c r="E246" s="83">
        <v>1720135.9628573195</v>
      </c>
      <c r="F246" s="83">
        <v>1625206.2671348182</v>
      </c>
      <c r="G246" s="83">
        <v>1703959.3424669467</v>
      </c>
      <c r="H246" s="83">
        <v>1612968.3387980487</v>
      </c>
      <c r="I246" s="83">
        <v>1670294.3009861964</v>
      </c>
      <c r="J246" s="83">
        <v>1633571.6066437156</v>
      </c>
      <c r="K246" s="83">
        <v>1655120.305698686</v>
      </c>
      <c r="L246" s="83">
        <v>1676973.9388702607</v>
      </c>
      <c r="M246" s="83">
        <v>1674778.7225425695</v>
      </c>
      <c r="N246" s="83">
        <v>1728835.3062946722</v>
      </c>
      <c r="O246" s="83">
        <v>1642269.2918392147</v>
      </c>
      <c r="P246" s="83">
        <v>1644875.1235668799</v>
      </c>
      <c r="Q246" s="83">
        <v>1718237.9472144148</v>
      </c>
      <c r="R246" s="83">
        <v>1718405.9941851445</v>
      </c>
      <c r="S246" s="83">
        <v>1805957.0052159359</v>
      </c>
      <c r="T246" s="83">
        <v>1660602.5013015817</v>
      </c>
      <c r="U246" s="83">
        <v>1731587.6622401122</v>
      </c>
      <c r="V246" s="83">
        <v>1735675.7083538482</v>
      </c>
      <c r="W246" s="83">
        <v>1763614.7635491432</v>
      </c>
      <c r="X246" s="83">
        <v>1850031.4890539881</v>
      </c>
      <c r="Y246" s="83">
        <v>1983843.4747559507</v>
      </c>
      <c r="Z246" s="83">
        <v>1742743.1622427942</v>
      </c>
      <c r="AA246" s="83">
        <v>1685123.5666990308</v>
      </c>
      <c r="AB246" s="83">
        <v>1680003.2845963044</v>
      </c>
      <c r="AC246" s="83">
        <v>1958193.2878374567</v>
      </c>
      <c r="AD246" s="83">
        <v>1913276.7753459478</v>
      </c>
      <c r="AE246" s="83">
        <v>1997865.4487086996</v>
      </c>
      <c r="AF246" s="83">
        <v>2036785.546132046</v>
      </c>
      <c r="AG246" s="83">
        <v>2128239.4542801171</v>
      </c>
      <c r="AH246" s="83">
        <v>1898539.4458478629</v>
      </c>
      <c r="AI246" s="83">
        <v>1920013.4231093237</v>
      </c>
      <c r="AJ246" s="83">
        <v>1850825.2036060116</v>
      </c>
      <c r="AK246" s="83">
        <v>1924506.2638526752</v>
      </c>
      <c r="AL246" s="83">
        <v>1913807.514931744</v>
      </c>
      <c r="AM246" s="83">
        <v>1884420.9940425097</v>
      </c>
      <c r="AN246" s="83">
        <v>1877379.6016095034</v>
      </c>
      <c r="AO246" s="83">
        <v>1852073.6547855865</v>
      </c>
      <c r="AP246" s="83">
        <v>1802301.906732219</v>
      </c>
      <c r="AQ246" s="83">
        <v>1775580.6837452576</v>
      </c>
      <c r="AR246" s="83">
        <v>1839337.6911730182</v>
      </c>
      <c r="AS246" s="83">
        <v>1849666.9760750961</v>
      </c>
      <c r="AT246" s="83">
        <v>1867894.5188690559</v>
      </c>
      <c r="AU246" s="83">
        <v>1650172.977847849</v>
      </c>
      <c r="AV246" s="83">
        <v>1757274.3519144668</v>
      </c>
      <c r="AW246" s="83">
        <v>1875104.6196959782</v>
      </c>
      <c r="AX246" s="83">
        <v>1773758.3730543246</v>
      </c>
      <c r="AY246" s="83">
        <v>1876746.5661756913</v>
      </c>
      <c r="AZ246" s="83">
        <v>1739182.0144757996</v>
      </c>
      <c r="BA246" s="83">
        <v>1801882.4121412919</v>
      </c>
      <c r="BB246" s="83">
        <v>1785708.3125763026</v>
      </c>
    </row>
    <row r="247" spans="1:54" x14ac:dyDescent="0.25">
      <c r="A247" s="80" t="s">
        <v>271</v>
      </c>
      <c r="B247" s="80" t="s">
        <v>47</v>
      </c>
      <c r="C247" s="84">
        <v>2.9169668657901351</v>
      </c>
      <c r="D247" s="84">
        <v>2.9608137189984589</v>
      </c>
      <c r="E247" s="84">
        <v>2.9579141046349435</v>
      </c>
      <c r="F247" s="84">
        <v>2.9593858938081361</v>
      </c>
      <c r="G247" s="84">
        <v>2.9010111106195957</v>
      </c>
      <c r="H247" s="84">
        <v>2.9532792611382139</v>
      </c>
      <c r="I247" s="84">
        <v>2.9101269430706789</v>
      </c>
      <c r="J247" s="84">
        <v>2.9698204716056456</v>
      </c>
      <c r="K247" s="84">
        <v>2.9154421908467048</v>
      </c>
      <c r="L247" s="84">
        <v>2.948369030397179</v>
      </c>
      <c r="M247" s="84">
        <v>2.9695245381004121</v>
      </c>
      <c r="N247" s="84">
        <v>2.9110057955811039</v>
      </c>
      <c r="O247" s="84">
        <v>2.9910376214111247</v>
      </c>
      <c r="P247" s="84">
        <v>2.9324474501616038</v>
      </c>
      <c r="Q247" s="84">
        <v>2.931679794428188</v>
      </c>
      <c r="R247" s="84">
        <v>2.9311847014472439</v>
      </c>
      <c r="S247" s="84">
        <v>2.9744514483200919</v>
      </c>
      <c r="T247" s="84">
        <v>2.9752664663681814</v>
      </c>
      <c r="U247" s="84">
        <v>2.9521209439356868</v>
      </c>
      <c r="V247" s="84">
        <v>2.9511962099181468</v>
      </c>
      <c r="W247" s="84">
        <v>2.9768448956341316</v>
      </c>
      <c r="X247" s="84">
        <v>2.9827179253371452</v>
      </c>
      <c r="Y247" s="84">
        <v>3.0198566323252201</v>
      </c>
      <c r="Z247" s="84">
        <v>3.0859959420545846</v>
      </c>
      <c r="AA247" s="84">
        <v>2.9774654427711114</v>
      </c>
      <c r="AB247" s="84">
        <v>2.994404178381759</v>
      </c>
      <c r="AC247" s="84">
        <v>3.0311979122193118</v>
      </c>
      <c r="AD247" s="84">
        <v>3.1163836497605706</v>
      </c>
      <c r="AE247" s="84">
        <v>3.0633520214360899</v>
      </c>
      <c r="AF247" s="84">
        <v>3.0270362031925164</v>
      </c>
      <c r="AG247" s="84">
        <v>3.0519617231840925</v>
      </c>
      <c r="AH247" s="84">
        <v>3.0648033753614055</v>
      </c>
      <c r="AI247" s="84">
        <v>3.048993024463567</v>
      </c>
      <c r="AJ247" s="84">
        <v>3.0500241887282389</v>
      </c>
      <c r="AK247" s="84">
        <v>3.0600476681927948</v>
      </c>
      <c r="AL247" s="84">
        <v>3.0328609335878096</v>
      </c>
      <c r="AM247" s="84">
        <v>3.010817708036746</v>
      </c>
      <c r="AN247" s="84">
        <v>3.0352366414551688</v>
      </c>
      <c r="AO247" s="84">
        <v>3.0431201981986304</v>
      </c>
      <c r="AP247" s="84">
        <v>2.9911823275768774</v>
      </c>
      <c r="AQ247" s="84">
        <v>3.0463256131947194</v>
      </c>
      <c r="AR247" s="84">
        <v>3.074201236775544</v>
      </c>
      <c r="AS247" s="84">
        <v>3.0635168288734294</v>
      </c>
      <c r="AT247" s="84">
        <v>3.1142356772475934</v>
      </c>
      <c r="AU247" s="84">
        <v>3.0898468715146628</v>
      </c>
      <c r="AV247" s="84">
        <v>3.1159350908329957</v>
      </c>
      <c r="AW247" s="84">
        <v>3.0637953313356081</v>
      </c>
      <c r="AX247" s="84">
        <v>3.1183881415307293</v>
      </c>
      <c r="AY247" s="84">
        <v>3.1006255779816354</v>
      </c>
      <c r="AZ247" s="84">
        <v>3.1727806327832822</v>
      </c>
      <c r="BA247" s="84">
        <v>3.189211425096306</v>
      </c>
      <c r="BB247" s="84">
        <v>3.1535770470162188</v>
      </c>
    </row>
    <row r="248" spans="1:54" x14ac:dyDescent="0.25">
      <c r="A248" s="80" t="s">
        <v>271</v>
      </c>
      <c r="B248" s="80" t="s">
        <v>50</v>
      </c>
      <c r="C248" s="84">
        <v>4.6554573399308063</v>
      </c>
      <c r="D248" s="84">
        <v>4.7108491759648068</v>
      </c>
      <c r="E248" s="84">
        <v>4.672393008619931</v>
      </c>
      <c r="F248" s="84">
        <v>4.7210278090199616</v>
      </c>
      <c r="G248" s="84">
        <v>4.6728407736074127</v>
      </c>
      <c r="H248" s="84">
        <v>4.7041950462778432</v>
      </c>
      <c r="I248" s="84">
        <v>4.6599501180748959</v>
      </c>
      <c r="J248" s="84">
        <v>4.768081349861844</v>
      </c>
      <c r="K248" s="84">
        <v>4.7221737667837358</v>
      </c>
      <c r="L248" s="84">
        <v>4.7495275285751726</v>
      </c>
      <c r="M248" s="84">
        <v>4.7878982469830262</v>
      </c>
      <c r="N248" s="84">
        <v>4.7201376938514485</v>
      </c>
      <c r="O248" s="84">
        <v>4.806420462807349</v>
      </c>
      <c r="P248" s="84">
        <v>4.7525267137151133</v>
      </c>
      <c r="Q248" s="84">
        <v>4.7427736211765223</v>
      </c>
      <c r="R248" s="84">
        <v>4.7242428482589549</v>
      </c>
      <c r="S248" s="84">
        <v>4.752192421641193</v>
      </c>
      <c r="T248" s="84">
        <v>4.758946572212885</v>
      </c>
      <c r="U248" s="84">
        <v>4.738437159473083</v>
      </c>
      <c r="V248" s="84">
        <v>4.7525083182483954</v>
      </c>
      <c r="W248" s="84">
        <v>4.793037076070469</v>
      </c>
      <c r="X248" s="84">
        <v>4.7802094576122611</v>
      </c>
      <c r="Y248" s="84">
        <v>4.7927534346313827</v>
      </c>
      <c r="Z248" s="84">
        <v>4.7863241060737414</v>
      </c>
      <c r="AA248" s="84">
        <v>4.7990629679782781</v>
      </c>
      <c r="AB248" s="84">
        <v>4.775015515203469</v>
      </c>
      <c r="AC248" s="84">
        <v>4.7915145743668139</v>
      </c>
      <c r="AD248" s="84">
        <v>4.7826854522446087</v>
      </c>
      <c r="AE248" s="84">
        <v>4.9217187201960577</v>
      </c>
      <c r="AF248" s="84">
        <v>4.8574695411831819</v>
      </c>
      <c r="AG248" s="84">
        <v>4.844553575496696</v>
      </c>
      <c r="AH248" s="84">
        <v>4.8718670466614356</v>
      </c>
      <c r="AI248" s="84">
        <v>4.8314263160420277</v>
      </c>
      <c r="AJ248" s="84">
        <v>4.8442807668391925</v>
      </c>
      <c r="AK248" s="84">
        <v>4.8442054899830183</v>
      </c>
      <c r="AL248" s="84">
        <v>4.8235392398170909</v>
      </c>
      <c r="AM248" s="84">
        <v>4.7740274367960565</v>
      </c>
      <c r="AN248" s="84">
        <v>4.8077462524281955</v>
      </c>
      <c r="AO248" s="84">
        <v>4.8323474934368829</v>
      </c>
      <c r="AP248" s="84">
        <v>4.7790332167567362</v>
      </c>
      <c r="AQ248" s="84">
        <v>4.8832614886211001</v>
      </c>
      <c r="AR248" s="84">
        <v>4.9802677352743911</v>
      </c>
      <c r="AS248" s="84">
        <v>4.9686792987194401</v>
      </c>
      <c r="AT248" s="84">
        <v>4.9992733548368973</v>
      </c>
      <c r="AU248" s="84">
        <v>5.0378425455601743</v>
      </c>
      <c r="AV248" s="84">
        <v>5.0256727265424761</v>
      </c>
      <c r="AW248" s="84">
        <v>4.9826788422558055</v>
      </c>
      <c r="AX248" s="84">
        <v>5.0756432610792777</v>
      </c>
      <c r="AY248" s="84">
        <v>5.0598456556742262</v>
      </c>
      <c r="AZ248" s="84">
        <v>5.1438322391468496</v>
      </c>
      <c r="BA248" s="84">
        <v>5.1796262294066739</v>
      </c>
      <c r="BB248" s="84">
        <v>5.1553704780437233</v>
      </c>
    </row>
    <row r="249" spans="1:54" x14ac:dyDescent="0.25">
      <c r="A249" s="80" t="s">
        <v>271</v>
      </c>
      <c r="B249" s="80" t="s">
        <v>406</v>
      </c>
      <c r="C249" s="85">
        <v>90.070573338036297</v>
      </c>
      <c r="D249" s="85">
        <v>89.876900085886021</v>
      </c>
      <c r="E249" s="85">
        <v>90.290002100817233</v>
      </c>
      <c r="F249" s="85">
        <v>89.936802276688965</v>
      </c>
      <c r="G249" s="85">
        <v>89.81544716265158</v>
      </c>
      <c r="H249" s="85">
        <v>89.798961466498227</v>
      </c>
      <c r="I249" s="85">
        <v>89.842938723175777</v>
      </c>
      <c r="J249" s="85">
        <v>89.899137269136972</v>
      </c>
      <c r="K249" s="85">
        <v>89.889582470810936</v>
      </c>
      <c r="L249" s="85">
        <v>89.793278924241108</v>
      </c>
      <c r="M249" s="85">
        <v>89.766737590109386</v>
      </c>
      <c r="N249" s="85">
        <v>89.997352038199637</v>
      </c>
      <c r="O249" s="85">
        <v>89.870753827492209</v>
      </c>
      <c r="P249" s="85">
        <v>89.854130547106962</v>
      </c>
      <c r="Q249" s="85">
        <v>90.24924475305636</v>
      </c>
      <c r="R249" s="85">
        <v>90.610374717622292</v>
      </c>
      <c r="S249" s="85">
        <v>90.805733785325359</v>
      </c>
      <c r="T249" s="85">
        <v>90.722792416757301</v>
      </c>
      <c r="U249" s="85">
        <v>90.697595630547312</v>
      </c>
      <c r="V249" s="85">
        <v>90.308652991659784</v>
      </c>
      <c r="W249" s="85">
        <v>90.46941817785445</v>
      </c>
      <c r="X249" s="85">
        <v>90.882169579376864</v>
      </c>
      <c r="Y249" s="85">
        <v>91.23629610985158</v>
      </c>
      <c r="Z249" s="85">
        <v>90.778170998881805</v>
      </c>
      <c r="AA249" s="85">
        <v>90.463145147817812</v>
      </c>
      <c r="AB249" s="85">
        <v>90.618724808403371</v>
      </c>
      <c r="AC249" s="85">
        <v>90.523486645830772</v>
      </c>
      <c r="AD249" s="85">
        <v>90.35283698030004</v>
      </c>
      <c r="AE249" s="85">
        <v>90.971225849747142</v>
      </c>
      <c r="AF249" s="85">
        <v>90.937032900411253</v>
      </c>
      <c r="AG249" s="85">
        <v>91.007637894726813</v>
      </c>
      <c r="AH249" s="85">
        <v>90.89232734306151</v>
      </c>
      <c r="AI249" s="85">
        <v>91.078996153711358</v>
      </c>
      <c r="AJ249" s="85">
        <v>90.676200156740265</v>
      </c>
      <c r="AK249" s="85">
        <v>90.696787381713463</v>
      </c>
      <c r="AL249" s="85">
        <v>90.075198494640546</v>
      </c>
      <c r="AM249" s="85">
        <v>90.928340028612951</v>
      </c>
      <c r="AN249" s="85">
        <v>90.807244944079599</v>
      </c>
      <c r="AO249" s="85">
        <v>90.856054076233448</v>
      </c>
      <c r="AP249" s="85">
        <v>90.780522192967368</v>
      </c>
      <c r="AQ249" s="85">
        <v>90.661463073204658</v>
      </c>
      <c r="AR249" s="85">
        <v>90.680424037350733</v>
      </c>
      <c r="AS249" s="85">
        <v>90.589692917833432</v>
      </c>
      <c r="AT249" s="85">
        <v>90.49577497708313</v>
      </c>
      <c r="AU249" s="85">
        <v>90.395128528883035</v>
      </c>
      <c r="AV249" s="85">
        <v>90.62216849928592</v>
      </c>
      <c r="AW249" s="85">
        <v>90.840487375054209</v>
      </c>
      <c r="AX249" s="85">
        <v>90.594462884032282</v>
      </c>
      <c r="AY249" s="85">
        <v>90.534767098193484</v>
      </c>
      <c r="AZ249" s="85">
        <v>90.884947949710437</v>
      </c>
      <c r="BA249" s="85">
        <v>90.587847548809549</v>
      </c>
      <c r="BB249" s="85">
        <v>90.676194217359679</v>
      </c>
    </row>
    <row r="250" spans="1:54" x14ac:dyDescent="0.25">
      <c r="A250" s="80" t="s">
        <v>271</v>
      </c>
      <c r="B250" s="80" t="s">
        <v>269</v>
      </c>
      <c r="C250" s="86">
        <v>6.3503083072134059</v>
      </c>
      <c r="D250" s="86">
        <v>6.3229115180717059</v>
      </c>
      <c r="E250" s="86">
        <v>6.4178059113922492</v>
      </c>
      <c r="F250" s="86">
        <v>6.383009181029756</v>
      </c>
      <c r="G250" s="86">
        <v>6.3677500409025098</v>
      </c>
      <c r="H250" s="86">
        <v>6.3624398204467036</v>
      </c>
      <c r="I250" s="86">
        <v>6.3686139544908817</v>
      </c>
      <c r="J250" s="86">
        <v>6.359960842601768</v>
      </c>
      <c r="K250" s="86">
        <v>6.3325166475546837</v>
      </c>
      <c r="L250" s="86">
        <v>6.3356169610736268</v>
      </c>
      <c r="M250" s="86">
        <v>6.3334112335375821</v>
      </c>
      <c r="N250" s="86">
        <v>6.3633284599472679</v>
      </c>
      <c r="O250" s="86">
        <v>6.4595157264608236</v>
      </c>
      <c r="P250" s="86">
        <v>6.3651411641188984</v>
      </c>
      <c r="Q250" s="86">
        <v>6.3087722464380649</v>
      </c>
      <c r="R250" s="86">
        <v>6.2970565901665188</v>
      </c>
      <c r="S250" s="86">
        <v>6.3166172794288862</v>
      </c>
      <c r="T250" s="86">
        <v>6.2904123702944226</v>
      </c>
      <c r="U250" s="86">
        <v>6.2429424736710351</v>
      </c>
      <c r="V250" s="86">
        <v>6.2401144673231483</v>
      </c>
      <c r="W250" s="86">
        <v>6.3020201637379483</v>
      </c>
      <c r="X250" s="86">
        <v>6.3514555033001505</v>
      </c>
      <c r="Y250" s="86">
        <v>6.3927004153785614</v>
      </c>
      <c r="Z250" s="86">
        <v>6.2786403651133007</v>
      </c>
      <c r="AA250" s="86">
        <v>6.1958173813487809</v>
      </c>
      <c r="AB250" s="86">
        <v>6.1843359425933091</v>
      </c>
      <c r="AC250" s="86">
        <v>6.187861038015888</v>
      </c>
      <c r="AD250" s="86">
        <v>6.2625343045254089</v>
      </c>
      <c r="AE250" s="86">
        <v>6.4138513055058768</v>
      </c>
      <c r="AF250" s="86">
        <v>6.3775029303340585</v>
      </c>
      <c r="AG250" s="86">
        <v>6.4061959249403468</v>
      </c>
      <c r="AH250" s="86">
        <v>6.5963495932092879</v>
      </c>
      <c r="AI250" s="86">
        <v>6.5844705835102761</v>
      </c>
      <c r="AJ250" s="86">
        <v>6.3230877435440807</v>
      </c>
      <c r="AK250" s="86">
        <v>6.3152212092296214</v>
      </c>
      <c r="AL250" s="86">
        <v>6.2655343340674179</v>
      </c>
      <c r="AM250" s="86">
        <v>6.2962524104624267</v>
      </c>
      <c r="AN250" s="86">
        <v>6.2488572110751264</v>
      </c>
      <c r="AO250" s="86">
        <v>6.2375330281834742</v>
      </c>
      <c r="AP250" s="86">
        <v>6.241638718445647</v>
      </c>
      <c r="AQ250" s="86">
        <v>6.2912614803996716</v>
      </c>
      <c r="AR250" s="86">
        <v>6.2950775482658941</v>
      </c>
      <c r="AS250" s="86">
        <v>6.263622195463757</v>
      </c>
      <c r="AT250" s="86">
        <v>6.2402161552781132</v>
      </c>
      <c r="AU250" s="86">
        <v>6.2494695956298516</v>
      </c>
      <c r="AV250" s="86">
        <v>6.323600459030196</v>
      </c>
      <c r="AW250" s="86">
        <v>6.3102239201031551</v>
      </c>
      <c r="AX250" s="86">
        <v>6.2393433739318809</v>
      </c>
      <c r="AY250" s="86">
        <v>6.2508536795005556</v>
      </c>
      <c r="AZ250" s="86">
        <v>6.3089837486460025</v>
      </c>
      <c r="BA250" s="86">
        <v>6.310972283637863</v>
      </c>
      <c r="BB250" s="86">
        <v>6.3322997549604869</v>
      </c>
    </row>
    <row r="251" spans="1:54" x14ac:dyDescent="0.25">
      <c r="A251" s="80" t="s">
        <v>127</v>
      </c>
      <c r="B251" s="80" t="s">
        <v>1</v>
      </c>
      <c r="C251" s="81">
        <v>1394695.3514336108</v>
      </c>
      <c r="D251" s="81">
        <v>1313554.2991958489</v>
      </c>
      <c r="E251" s="81">
        <v>1324102.8778552043</v>
      </c>
      <c r="F251" s="81">
        <v>1253784.5547963625</v>
      </c>
      <c r="G251" s="81">
        <v>1238530.9364000603</v>
      </c>
      <c r="H251" s="81">
        <v>1234679.1665915763</v>
      </c>
      <c r="I251" s="81">
        <v>1228352.9419698368</v>
      </c>
      <c r="J251" s="81">
        <v>1242059.6596345459</v>
      </c>
      <c r="K251" s="81">
        <v>1244668.6396438878</v>
      </c>
      <c r="L251" s="81">
        <v>1290848.4907231533</v>
      </c>
      <c r="M251" s="81">
        <v>1284236.7644565415</v>
      </c>
      <c r="N251" s="81">
        <v>1307507.0275056004</v>
      </c>
      <c r="O251" s="81">
        <v>1302060.2071798383</v>
      </c>
      <c r="P251" s="81">
        <v>1345562.4152800634</v>
      </c>
      <c r="Q251" s="81">
        <v>1391176.1439873553</v>
      </c>
      <c r="R251" s="81">
        <v>1409433.1647882259</v>
      </c>
      <c r="S251" s="81">
        <v>1396082.3091010593</v>
      </c>
      <c r="T251" s="81">
        <v>1374032.5642901743</v>
      </c>
      <c r="U251" s="81">
        <v>1394086.4378583173</v>
      </c>
      <c r="V251" s="81">
        <v>1304923.8807430053</v>
      </c>
      <c r="W251" s="81">
        <v>1355308.7564882641</v>
      </c>
      <c r="X251" s="81">
        <v>1371812.3965106234</v>
      </c>
      <c r="Y251" s="81">
        <v>1606832.4675981873</v>
      </c>
      <c r="Z251" s="81">
        <v>1598915.1940655727</v>
      </c>
      <c r="AA251" s="81">
        <v>1377187.1577630115</v>
      </c>
      <c r="AB251" s="81">
        <v>1391247.6731482625</v>
      </c>
      <c r="AC251" s="81">
        <v>1450182.1962235477</v>
      </c>
      <c r="AD251" s="81">
        <v>1886936.4545691551</v>
      </c>
      <c r="AE251" s="81">
        <v>1706011.1271922004</v>
      </c>
      <c r="AF251" s="81">
        <v>1714084.8268396249</v>
      </c>
      <c r="AG251" s="81">
        <v>1729917.5866850042</v>
      </c>
      <c r="AH251" s="81">
        <v>1660955.7086271811</v>
      </c>
      <c r="AI251" s="81">
        <v>1698169.1048342814</v>
      </c>
      <c r="AJ251" s="81">
        <v>1633711.6365781366</v>
      </c>
      <c r="AK251" s="81">
        <v>1597645.3883788991</v>
      </c>
      <c r="AL251" s="81">
        <v>1518862.9498926783</v>
      </c>
      <c r="AM251" s="81">
        <v>1562415.6303147865</v>
      </c>
      <c r="AN251" s="81">
        <v>1526424.5293605377</v>
      </c>
      <c r="AO251" s="81">
        <v>1537577.0921722462</v>
      </c>
      <c r="AP251" s="81">
        <v>1433133.4551579033</v>
      </c>
      <c r="AQ251" s="81">
        <v>1443649.0874983561</v>
      </c>
      <c r="AR251" s="81">
        <v>1433346.83230901</v>
      </c>
      <c r="AS251" s="81">
        <v>1394031.2785897793</v>
      </c>
      <c r="AT251" s="81">
        <v>1412557.0195861149</v>
      </c>
      <c r="AU251" s="81">
        <v>1301178.634445454</v>
      </c>
      <c r="AV251" s="81">
        <v>1343042.195213133</v>
      </c>
      <c r="AW251" s="81">
        <v>1342273.5804776014</v>
      </c>
      <c r="AX251" s="81">
        <v>1280254.3154316915</v>
      </c>
      <c r="AY251" s="81">
        <v>1255535.3523922777</v>
      </c>
      <c r="AZ251" s="81">
        <v>1229905.1535480942</v>
      </c>
      <c r="BA251" s="81">
        <v>1215229.1667378785</v>
      </c>
      <c r="BB251" s="81">
        <v>1180924.4727144826</v>
      </c>
    </row>
    <row r="252" spans="1:54" x14ac:dyDescent="0.25">
      <c r="A252" s="80" t="s">
        <v>127</v>
      </c>
      <c r="B252" s="80" t="s">
        <v>40</v>
      </c>
      <c r="C252" s="81">
        <v>1364672.3152939153</v>
      </c>
      <c r="D252" s="81">
        <v>1274724.1601066152</v>
      </c>
      <c r="E252" s="81">
        <v>1334996.8419637643</v>
      </c>
      <c r="F252" s="81">
        <v>1304344.8049404561</v>
      </c>
      <c r="G252" s="81">
        <v>1335258.8831991912</v>
      </c>
      <c r="H252" s="81">
        <v>1311889.1465331258</v>
      </c>
      <c r="I252" s="81">
        <v>1330039.2150091529</v>
      </c>
      <c r="J252" s="81">
        <v>1339111.0810936224</v>
      </c>
      <c r="K252" s="81">
        <v>1313971.8046842981</v>
      </c>
      <c r="L252" s="81">
        <v>1337206.9647469781</v>
      </c>
      <c r="M252" s="81">
        <v>1344322.5890632602</v>
      </c>
      <c r="N252" s="81">
        <v>1392579.3736689892</v>
      </c>
      <c r="O252" s="81">
        <v>1418516.977799637</v>
      </c>
      <c r="P252" s="81">
        <v>1455902.9986038136</v>
      </c>
      <c r="Q252" s="81">
        <v>1459636.1311688935</v>
      </c>
      <c r="R252" s="81">
        <v>1520949.2120965323</v>
      </c>
      <c r="S252" s="81">
        <v>1531544.5354720999</v>
      </c>
      <c r="T252" s="81">
        <v>1561777.2362658989</v>
      </c>
      <c r="U252" s="81">
        <v>1574953.5478137778</v>
      </c>
      <c r="V252" s="81">
        <v>1599079.8036317166</v>
      </c>
      <c r="W252" s="81">
        <v>1637712.6527001176</v>
      </c>
      <c r="X252" s="81">
        <v>1686733.310054695</v>
      </c>
      <c r="Y252" s="81">
        <v>1925130.0843481186</v>
      </c>
      <c r="Z252" s="81">
        <v>1825869.8149694384</v>
      </c>
      <c r="AA252" s="81">
        <v>1604579.7275423815</v>
      </c>
      <c r="AB252" s="81">
        <v>1649883.7024046457</v>
      </c>
      <c r="AC252" s="81">
        <v>1817307.8142806853</v>
      </c>
      <c r="AD252" s="81">
        <v>2107280.7492061555</v>
      </c>
      <c r="AE252" s="81">
        <v>1980228.9025747045</v>
      </c>
      <c r="AF252" s="81">
        <v>1889952.6102861059</v>
      </c>
      <c r="AG252" s="81">
        <v>1899729.1480812046</v>
      </c>
      <c r="AH252" s="81">
        <v>1873594.1792207714</v>
      </c>
      <c r="AI252" s="81">
        <v>1857219.6116143649</v>
      </c>
      <c r="AJ252" s="81">
        <v>1797553.283467239</v>
      </c>
      <c r="AK252" s="81">
        <v>1843716.2468811178</v>
      </c>
      <c r="AL252" s="81">
        <v>1735344.1490461989</v>
      </c>
      <c r="AM252" s="81">
        <v>1730511.342891129</v>
      </c>
      <c r="AN252" s="81">
        <v>1728599.766034639</v>
      </c>
      <c r="AO252" s="81">
        <v>1692296.2400472367</v>
      </c>
      <c r="AP252" s="81">
        <v>1626722.835881728</v>
      </c>
      <c r="AQ252" s="81">
        <v>1617111.7126085637</v>
      </c>
      <c r="AR252" s="81">
        <v>1658990.5136260022</v>
      </c>
      <c r="AS252" s="81">
        <v>1527299.2922007111</v>
      </c>
      <c r="AT252" s="81">
        <v>1601492.0162847652</v>
      </c>
      <c r="AU252" s="81">
        <v>1591156.0830738589</v>
      </c>
      <c r="AV252" s="81">
        <v>1566201.2549285735</v>
      </c>
      <c r="AW252" s="81">
        <v>1584850.5222239171</v>
      </c>
      <c r="AX252" s="81">
        <v>1513693.273419919</v>
      </c>
      <c r="AY252" s="81">
        <v>1470467.4581579361</v>
      </c>
      <c r="AZ252" s="81">
        <v>1444786.4858862327</v>
      </c>
      <c r="BA252" s="81">
        <v>1435381.9893677398</v>
      </c>
      <c r="BB252" s="81">
        <v>1384816.5839087884</v>
      </c>
    </row>
    <row r="253" spans="1:54" x14ac:dyDescent="0.25">
      <c r="A253" s="80" t="s">
        <v>127</v>
      </c>
      <c r="B253" s="80" t="s">
        <v>95</v>
      </c>
      <c r="C253" s="81">
        <v>972547.48673290969</v>
      </c>
      <c r="D253" s="81">
        <v>931213.40136087185</v>
      </c>
      <c r="E253" s="81">
        <v>922082.94104703073</v>
      </c>
      <c r="F253" s="81">
        <v>911095.58091898193</v>
      </c>
      <c r="G253" s="81">
        <v>907872.97109459271</v>
      </c>
      <c r="H253" s="81">
        <v>901166.1872191513</v>
      </c>
      <c r="I253" s="81">
        <v>898790.14148779516</v>
      </c>
      <c r="J253" s="81">
        <v>950478.87397776847</v>
      </c>
      <c r="K253" s="81">
        <v>966680.55571944115</v>
      </c>
      <c r="L253" s="81">
        <v>973891.70500750537</v>
      </c>
      <c r="M253" s="81">
        <v>999895.85908959038</v>
      </c>
      <c r="N253" s="81">
        <v>1032972.5592659652</v>
      </c>
      <c r="O253" s="81">
        <v>1041888.7801754558</v>
      </c>
      <c r="P253" s="81">
        <v>1053869.5217680992</v>
      </c>
      <c r="Q253" s="81">
        <v>1063931.1083976675</v>
      </c>
      <c r="R253" s="81">
        <v>1136609.7590527332</v>
      </c>
      <c r="S253" s="81">
        <v>1132128.2639701618</v>
      </c>
      <c r="T253" s="81">
        <v>1176758.1929576255</v>
      </c>
      <c r="U253" s="81">
        <v>1161925.2400943949</v>
      </c>
      <c r="V253" s="81">
        <v>1204646.3109757542</v>
      </c>
      <c r="W253" s="81">
        <v>1245358.8119149255</v>
      </c>
      <c r="X253" s="81">
        <v>1295228.6846044576</v>
      </c>
      <c r="Y253" s="81">
        <v>1457051.6441092431</v>
      </c>
      <c r="Z253" s="81">
        <v>1538927.0978667163</v>
      </c>
      <c r="AA253" s="81">
        <v>1216564.592712959</v>
      </c>
      <c r="AB253" s="81">
        <v>1210730.5408212878</v>
      </c>
      <c r="AC253" s="81">
        <v>1473133.2427746095</v>
      </c>
      <c r="AD253" s="81">
        <v>1526338.2676709106</v>
      </c>
      <c r="AE253" s="81">
        <v>1525380.8077712245</v>
      </c>
      <c r="AF253" s="81">
        <v>1500142.8707512182</v>
      </c>
      <c r="AG253" s="81">
        <v>1482803.5769589162</v>
      </c>
      <c r="AH253" s="81">
        <v>1446950.8408300888</v>
      </c>
      <c r="AI253" s="81">
        <v>1394350.2007394664</v>
      </c>
      <c r="AJ253" s="81">
        <v>1414427.7293935288</v>
      </c>
      <c r="AK253" s="81">
        <v>1494925.6298284896</v>
      </c>
      <c r="AL253" s="81">
        <v>1420064.1608600679</v>
      </c>
      <c r="AM253" s="81">
        <v>1410247.3394636237</v>
      </c>
      <c r="AN253" s="81">
        <v>1442892.4631445112</v>
      </c>
      <c r="AO253" s="81">
        <v>1697369.1743343135</v>
      </c>
      <c r="AP253" s="81">
        <v>1514480.7628983664</v>
      </c>
      <c r="AQ253" s="81">
        <v>1364389.4380947035</v>
      </c>
      <c r="AR253" s="81">
        <v>1457209.6952064557</v>
      </c>
      <c r="AS253" s="81">
        <v>1460415.3539500367</v>
      </c>
      <c r="AT253" s="81">
        <v>1475630.1016635234</v>
      </c>
      <c r="AU253" s="81">
        <v>1488766.4603222322</v>
      </c>
      <c r="AV253" s="81">
        <v>1496578.288211466</v>
      </c>
      <c r="AW253" s="81">
        <v>1572939.0426746916</v>
      </c>
      <c r="AX253" s="81">
        <v>1508770.17348804</v>
      </c>
      <c r="AY253" s="81">
        <v>1477204.6384290559</v>
      </c>
      <c r="AZ253" s="81">
        <v>1351210.5637307013</v>
      </c>
      <c r="BA253" s="81">
        <v>1321554.5443769812</v>
      </c>
      <c r="BB253" s="81">
        <v>1342967.8103133065</v>
      </c>
    </row>
    <row r="254" spans="1:54" x14ac:dyDescent="0.25">
      <c r="A254" s="80" t="s">
        <v>127</v>
      </c>
      <c r="B254" s="80" t="s">
        <v>96</v>
      </c>
      <c r="C254" s="81">
        <v>867908.12904611218</v>
      </c>
      <c r="D254" s="81">
        <v>881597.72126095172</v>
      </c>
      <c r="E254" s="81">
        <v>839721.55524376396</v>
      </c>
      <c r="F254" s="81">
        <v>861023.46339102392</v>
      </c>
      <c r="G254" s="81">
        <v>849660.82824287424</v>
      </c>
      <c r="H254" s="81">
        <v>876120.35929993144</v>
      </c>
      <c r="I254" s="81">
        <v>869240.6544908809</v>
      </c>
      <c r="J254" s="81">
        <v>864566.37723318685</v>
      </c>
      <c r="K254" s="81">
        <v>877341.88316121604</v>
      </c>
      <c r="L254" s="81">
        <v>889786.68031635764</v>
      </c>
      <c r="M254" s="81">
        <v>913728.94365590101</v>
      </c>
      <c r="N254" s="81">
        <v>942538.31565850263</v>
      </c>
      <c r="O254" s="81">
        <v>962468.84898210037</v>
      </c>
      <c r="P254" s="81">
        <v>983066.25019657786</v>
      </c>
      <c r="Q254" s="81">
        <v>993657.75897293445</v>
      </c>
      <c r="R254" s="81">
        <v>1064732.6830951034</v>
      </c>
      <c r="S254" s="81">
        <v>1066749.2035904943</v>
      </c>
      <c r="T254" s="81">
        <v>1114080.6219868171</v>
      </c>
      <c r="U254" s="81">
        <v>1093930.3683972596</v>
      </c>
      <c r="V254" s="81">
        <v>1099623.2697559358</v>
      </c>
      <c r="W254" s="81">
        <v>1150697.587941743</v>
      </c>
      <c r="X254" s="81">
        <v>1282193.454508998</v>
      </c>
      <c r="Y254" s="81">
        <v>1443590.7497025612</v>
      </c>
      <c r="Z254" s="81">
        <v>1099407.8066208526</v>
      </c>
      <c r="AA254" s="81">
        <v>1142977.0024198606</v>
      </c>
      <c r="AB254" s="81">
        <v>1084700.3328725204</v>
      </c>
      <c r="AC254" s="81">
        <v>1384973.327559676</v>
      </c>
      <c r="AD254" s="81">
        <v>1326620.3083757281</v>
      </c>
      <c r="AE254" s="81">
        <v>1355026.3808711302</v>
      </c>
      <c r="AF254" s="81">
        <v>1355346.8112607086</v>
      </c>
      <c r="AG254" s="81">
        <v>1352843.4925954307</v>
      </c>
      <c r="AH254" s="81">
        <v>1277426.4186726762</v>
      </c>
      <c r="AI254" s="81">
        <v>1294331.1592135334</v>
      </c>
      <c r="AJ254" s="81">
        <v>1256132.9497607686</v>
      </c>
      <c r="AK254" s="81">
        <v>1345251.5142980323</v>
      </c>
      <c r="AL254" s="81">
        <v>1244662.3096882831</v>
      </c>
      <c r="AM254" s="81">
        <v>1238504.8400453902</v>
      </c>
      <c r="AN254" s="81">
        <v>1273672.0785729229</v>
      </c>
      <c r="AO254" s="81">
        <v>1157400.1785997499</v>
      </c>
      <c r="AP254" s="81">
        <v>1143426.7402129853</v>
      </c>
      <c r="AQ254" s="81">
        <v>1182765.7887831701</v>
      </c>
      <c r="AR254" s="81">
        <v>1201777.5513723672</v>
      </c>
      <c r="AS254" s="81">
        <v>1133572.5013357676</v>
      </c>
      <c r="AT254" s="81">
        <v>1163580.8009628786</v>
      </c>
      <c r="AU254" s="81">
        <v>1001329.5140345454</v>
      </c>
      <c r="AV254" s="81">
        <v>1056780.9843546078</v>
      </c>
      <c r="AW254" s="81">
        <v>1090729.7233472676</v>
      </c>
      <c r="AX254" s="81">
        <v>1045166.9594867098</v>
      </c>
      <c r="AY254" s="81">
        <v>1018435.7977950847</v>
      </c>
      <c r="AZ254" s="81">
        <v>984298.40844667191</v>
      </c>
      <c r="BA254" s="81">
        <v>989054.16407629731</v>
      </c>
      <c r="BB254" s="81">
        <v>1014466.5769486193</v>
      </c>
    </row>
    <row r="255" spans="1:54" x14ac:dyDescent="0.25">
      <c r="A255" s="80" t="s">
        <v>127</v>
      </c>
      <c r="B255" s="80" t="s">
        <v>10</v>
      </c>
      <c r="C255" s="83">
        <v>340699.22134937748</v>
      </c>
      <c r="D255" s="83">
        <v>316258.53853358683</v>
      </c>
      <c r="E255" s="83">
        <v>319721.86509872973</v>
      </c>
      <c r="F255" s="83">
        <v>303002.94023980264</v>
      </c>
      <c r="G255" s="83">
        <v>300037.21115895809</v>
      </c>
      <c r="H255" s="83">
        <v>299305.3156138609</v>
      </c>
      <c r="I255" s="83">
        <v>292973.57072049694</v>
      </c>
      <c r="J255" s="83">
        <v>296442.4498468294</v>
      </c>
      <c r="K255" s="83">
        <v>292546.28805246367</v>
      </c>
      <c r="L255" s="83">
        <v>304858.44976037822</v>
      </c>
      <c r="M255" s="83">
        <v>303720.6516856791</v>
      </c>
      <c r="N255" s="83">
        <v>309621.74656798318</v>
      </c>
      <c r="O255" s="83">
        <v>305191.43521375849</v>
      </c>
      <c r="P255" s="83">
        <v>315207.41618827381</v>
      </c>
      <c r="Q255" s="83">
        <v>325342.3616698556</v>
      </c>
      <c r="R255" s="83">
        <v>324090.16111448838</v>
      </c>
      <c r="S255" s="83">
        <v>314171.87262026058</v>
      </c>
      <c r="T255" s="83">
        <v>306011.65994547919</v>
      </c>
      <c r="U255" s="83">
        <v>309266.64619383757</v>
      </c>
      <c r="V255" s="83">
        <v>293149.65719138988</v>
      </c>
      <c r="W255" s="83">
        <v>301524.89456330187</v>
      </c>
      <c r="X255" s="83">
        <v>305655.26623318298</v>
      </c>
      <c r="Y255" s="83">
        <v>351490.77087150625</v>
      </c>
      <c r="Z255" s="83">
        <v>348887.42879193486</v>
      </c>
      <c r="AA255" s="83">
        <v>300943.15733097825</v>
      </c>
      <c r="AB255" s="83">
        <v>307937.22230636224</v>
      </c>
      <c r="AC255" s="83">
        <v>320217.95782772719</v>
      </c>
      <c r="AD255" s="83">
        <v>413099.45030603197</v>
      </c>
      <c r="AE255" s="83">
        <v>375882.83042159304</v>
      </c>
      <c r="AF255" s="83">
        <v>376822.30950074672</v>
      </c>
      <c r="AG255" s="83">
        <v>379484.7348785025</v>
      </c>
      <c r="AH255" s="83">
        <v>371325.98490716558</v>
      </c>
      <c r="AI255" s="83">
        <v>371771.77953670587</v>
      </c>
      <c r="AJ255" s="83">
        <v>356515.15254025802</v>
      </c>
      <c r="AK255" s="83">
        <v>346874.1402041383</v>
      </c>
      <c r="AL255" s="83">
        <v>331996.68282838742</v>
      </c>
      <c r="AM255" s="83">
        <v>344207.58607877622</v>
      </c>
      <c r="AN255" s="83">
        <v>337116.59514257015</v>
      </c>
      <c r="AO255" s="83">
        <v>338418.35291967518</v>
      </c>
      <c r="AP255" s="83">
        <v>316598.89087998477</v>
      </c>
      <c r="AQ255" s="83">
        <v>317761.33108352538</v>
      </c>
      <c r="AR255" s="83">
        <v>315647.04749898188</v>
      </c>
      <c r="AS255" s="83">
        <v>310843.4264032311</v>
      </c>
      <c r="AT255" s="83">
        <v>311620.85071120621</v>
      </c>
      <c r="AU255" s="83">
        <v>285202.93713798351</v>
      </c>
      <c r="AV255" s="83">
        <v>298171.19712121598</v>
      </c>
      <c r="AW255" s="83">
        <v>290404.60558041581</v>
      </c>
      <c r="AX255" s="83">
        <v>274146.32514122478</v>
      </c>
      <c r="AY255" s="83">
        <v>273000.35858409456</v>
      </c>
      <c r="AZ255" s="83">
        <v>264123.4006901157</v>
      </c>
      <c r="BA255" s="83">
        <v>264132.46028513246</v>
      </c>
      <c r="BB255" s="83">
        <v>251908.49576854397</v>
      </c>
    </row>
    <row r="256" spans="1:54" x14ac:dyDescent="0.25">
      <c r="A256" s="80" t="s">
        <v>127</v>
      </c>
      <c r="B256" s="80" t="s">
        <v>97</v>
      </c>
      <c r="C256" s="83">
        <v>326112.72308015451</v>
      </c>
      <c r="D256" s="83">
        <v>305315.68604666565</v>
      </c>
      <c r="E256" s="83">
        <v>324820.91094339621</v>
      </c>
      <c r="F256" s="83">
        <v>318099.75689323671</v>
      </c>
      <c r="G256" s="83">
        <v>322660.49703561619</v>
      </c>
      <c r="H256" s="83">
        <v>318488.81681236811</v>
      </c>
      <c r="I256" s="83">
        <v>326477.5577014701</v>
      </c>
      <c r="J256" s="83">
        <v>326249.66653704864</v>
      </c>
      <c r="K256" s="83">
        <v>315983.56219278352</v>
      </c>
      <c r="L256" s="83">
        <v>327732.86278887908</v>
      </c>
      <c r="M256" s="83">
        <v>325552.6763676196</v>
      </c>
      <c r="N256" s="83">
        <v>336848.85451434826</v>
      </c>
      <c r="O256" s="83">
        <v>339688.4301644353</v>
      </c>
      <c r="P256" s="83">
        <v>349971.02322005178</v>
      </c>
      <c r="Q256" s="83">
        <v>350281.00157613819</v>
      </c>
      <c r="R256" s="83">
        <v>364538.12690518447</v>
      </c>
      <c r="S256" s="83">
        <v>370608.92821617227</v>
      </c>
      <c r="T256" s="83">
        <v>378110.36141244508</v>
      </c>
      <c r="U256" s="83">
        <v>374870.44090427615</v>
      </c>
      <c r="V256" s="83">
        <v>382435.67407851864</v>
      </c>
      <c r="W256" s="83">
        <v>389759.95837649039</v>
      </c>
      <c r="X256" s="83">
        <v>408014.57270503248</v>
      </c>
      <c r="Y256" s="83">
        <v>469428.47451120854</v>
      </c>
      <c r="Z256" s="83">
        <v>438674.04064678022</v>
      </c>
      <c r="AA256" s="83">
        <v>384770.06829579355</v>
      </c>
      <c r="AB256" s="83">
        <v>392923.88863995648</v>
      </c>
      <c r="AC256" s="83">
        <v>431742.94235695119</v>
      </c>
      <c r="AD256" s="83">
        <v>505930.39452809532</v>
      </c>
      <c r="AE256" s="83">
        <v>471354.53204122948</v>
      </c>
      <c r="AF256" s="83">
        <v>452245.54349402245</v>
      </c>
      <c r="AG256" s="83">
        <v>452469.73730149056</v>
      </c>
      <c r="AH256" s="83">
        <v>449294.95751594933</v>
      </c>
      <c r="AI256" s="83">
        <v>440887.30944692728</v>
      </c>
      <c r="AJ256" s="83">
        <v>428075.21379569185</v>
      </c>
      <c r="AK256" s="83">
        <v>443737.05781927251</v>
      </c>
      <c r="AL256" s="83">
        <v>421219.01008878514</v>
      </c>
      <c r="AM256" s="83">
        <v>415366.87370482075</v>
      </c>
      <c r="AN256" s="83">
        <v>423157.78797890752</v>
      </c>
      <c r="AO256" s="83">
        <v>417369.67685065273</v>
      </c>
      <c r="AP256" s="83">
        <v>394490.80202686606</v>
      </c>
      <c r="AQ256" s="83">
        <v>389551.65260520804</v>
      </c>
      <c r="AR256" s="83">
        <v>398820.18942077359</v>
      </c>
      <c r="AS256" s="83">
        <v>370201.59369013814</v>
      </c>
      <c r="AT256" s="83">
        <v>384579.47366238973</v>
      </c>
      <c r="AU256" s="83">
        <v>383761.15012509166</v>
      </c>
      <c r="AV256" s="83">
        <v>381262.35165927606</v>
      </c>
      <c r="AW256" s="83">
        <v>381096.2611475155</v>
      </c>
      <c r="AX256" s="83">
        <v>367141.09641174221</v>
      </c>
      <c r="AY256" s="83">
        <v>353138.36160797538</v>
      </c>
      <c r="AZ256" s="83">
        <v>352193.83821561805</v>
      </c>
      <c r="BA256" s="83">
        <v>345572.49129361549</v>
      </c>
      <c r="BB256" s="83">
        <v>338108.98711074918</v>
      </c>
    </row>
    <row r="257" spans="1:54" x14ac:dyDescent="0.25">
      <c r="A257" s="80" t="s">
        <v>127</v>
      </c>
      <c r="B257" s="80" t="s">
        <v>98</v>
      </c>
      <c r="C257" s="83">
        <v>251841.25710550635</v>
      </c>
      <c r="D257" s="83">
        <v>245427.91876530848</v>
      </c>
      <c r="E257" s="83">
        <v>243713.34132883174</v>
      </c>
      <c r="F257" s="83">
        <v>240832.0089232623</v>
      </c>
      <c r="G257" s="83">
        <v>237920.18875851302</v>
      </c>
      <c r="H257" s="83">
        <v>237164.27558908041</v>
      </c>
      <c r="I257" s="83">
        <v>235014.82572202684</v>
      </c>
      <c r="J257" s="83">
        <v>251991.51490440973</v>
      </c>
      <c r="K257" s="83">
        <v>253705.29211471873</v>
      </c>
      <c r="L257" s="83">
        <v>255471.23073901175</v>
      </c>
      <c r="M257" s="83">
        <v>261985.71706258788</v>
      </c>
      <c r="N257" s="83">
        <v>270777.04428131768</v>
      </c>
      <c r="O257" s="83">
        <v>271592.97958066326</v>
      </c>
      <c r="P257" s="83">
        <v>274698.0829329259</v>
      </c>
      <c r="Q257" s="83">
        <v>273603.86762759823</v>
      </c>
      <c r="R257" s="83">
        <v>296222.05676304811</v>
      </c>
      <c r="S257" s="83">
        <v>292043.64435976523</v>
      </c>
      <c r="T257" s="83">
        <v>306822.68209025479</v>
      </c>
      <c r="U257" s="83">
        <v>295489.49904080131</v>
      </c>
      <c r="V257" s="83">
        <v>308255.95766188856</v>
      </c>
      <c r="W257" s="83">
        <v>319152.78655828332</v>
      </c>
      <c r="X257" s="83">
        <v>327850.14021686389</v>
      </c>
      <c r="Y257" s="83">
        <v>366109.57087060722</v>
      </c>
      <c r="Z257" s="83">
        <v>381119.42825130664</v>
      </c>
      <c r="AA257" s="83">
        <v>308378.49326254742</v>
      </c>
      <c r="AB257" s="83">
        <v>310568.73788960424</v>
      </c>
      <c r="AC257" s="83">
        <v>366065.16893276217</v>
      </c>
      <c r="AD257" s="83">
        <v>382993.87685163581</v>
      </c>
      <c r="AE257" s="83">
        <v>375990.09506398317</v>
      </c>
      <c r="AF257" s="83">
        <v>372002.06733925478</v>
      </c>
      <c r="AG257" s="83">
        <v>375919.67726785369</v>
      </c>
      <c r="AH257" s="83">
        <v>363276.29150580318</v>
      </c>
      <c r="AI257" s="83">
        <v>348659.04076040967</v>
      </c>
      <c r="AJ257" s="83">
        <v>354150.1809242203</v>
      </c>
      <c r="AK257" s="83">
        <v>371448.02179284469</v>
      </c>
      <c r="AL257" s="83">
        <v>351395.56663109723</v>
      </c>
      <c r="AM257" s="83">
        <v>350083.49756812863</v>
      </c>
      <c r="AN257" s="83">
        <v>362003.80899776402</v>
      </c>
      <c r="AO257" s="83">
        <v>416543.93290378217</v>
      </c>
      <c r="AP257" s="83">
        <v>366507.07801927876</v>
      </c>
      <c r="AQ257" s="83">
        <v>331751.59656036174</v>
      </c>
      <c r="AR257" s="83">
        <v>348173.46438714809</v>
      </c>
      <c r="AS257" s="83">
        <v>346683.80032672419</v>
      </c>
      <c r="AT257" s="83">
        <v>357403.31368809694</v>
      </c>
      <c r="AU257" s="83">
        <v>353584.84856609104</v>
      </c>
      <c r="AV257" s="83">
        <v>361192.81817404012</v>
      </c>
      <c r="AW257" s="83">
        <v>380682.80257380276</v>
      </c>
      <c r="AX257" s="83">
        <v>366329.00174070097</v>
      </c>
      <c r="AY257" s="83">
        <v>356668.61749298772</v>
      </c>
      <c r="AZ257" s="83">
        <v>329757.93490223453</v>
      </c>
      <c r="BA257" s="83">
        <v>310797.91463527578</v>
      </c>
      <c r="BB257" s="83">
        <v>320734.10627360124</v>
      </c>
    </row>
    <row r="258" spans="1:54" x14ac:dyDescent="0.25">
      <c r="A258" s="80" t="s">
        <v>127</v>
      </c>
      <c r="B258" s="80" t="s">
        <v>99</v>
      </c>
      <c r="C258" s="83">
        <v>232835.14785539816</v>
      </c>
      <c r="D258" s="83">
        <v>240763.71657825061</v>
      </c>
      <c r="E258" s="83">
        <v>225178.70124697167</v>
      </c>
      <c r="F258" s="83">
        <v>236579.58935148933</v>
      </c>
      <c r="G258" s="83">
        <v>227162.16071299365</v>
      </c>
      <c r="H258" s="83">
        <v>238212.33003656924</v>
      </c>
      <c r="I258" s="83">
        <v>233342.86724278535</v>
      </c>
      <c r="J258" s="83">
        <v>234861.67689917091</v>
      </c>
      <c r="K258" s="83">
        <v>236951.29599633699</v>
      </c>
      <c r="L258" s="83">
        <v>241398.05129198972</v>
      </c>
      <c r="M258" s="83">
        <v>247331.63891863893</v>
      </c>
      <c r="N258" s="83">
        <v>254877.80932431767</v>
      </c>
      <c r="O258" s="83">
        <v>261042.52951180676</v>
      </c>
      <c r="P258" s="83">
        <v>267797.19129174389</v>
      </c>
      <c r="Q258" s="83">
        <v>263809.99764754571</v>
      </c>
      <c r="R258" s="83">
        <v>283963.30165096116</v>
      </c>
      <c r="S258" s="83">
        <v>283783.83794105251</v>
      </c>
      <c r="T258" s="83">
        <v>300743.11561797571</v>
      </c>
      <c r="U258" s="83">
        <v>289093.8412938749</v>
      </c>
      <c r="V258" s="83">
        <v>285956.72186373192</v>
      </c>
      <c r="W258" s="83">
        <v>302007.14812447038</v>
      </c>
      <c r="X258" s="83">
        <v>333159.23935111827</v>
      </c>
      <c r="Y258" s="83">
        <v>377964.38966800907</v>
      </c>
      <c r="Z258" s="83">
        <v>288668.19775864983</v>
      </c>
      <c r="AA258" s="83">
        <v>302072.42869179271</v>
      </c>
      <c r="AB258" s="83">
        <v>286926.47779204784</v>
      </c>
      <c r="AC258" s="83">
        <v>358258.30455851438</v>
      </c>
      <c r="AD258" s="83">
        <v>347732.57444721652</v>
      </c>
      <c r="AE258" s="83">
        <v>353408.04068818875</v>
      </c>
      <c r="AF258" s="83">
        <v>353434.92495814501</v>
      </c>
      <c r="AG258" s="83">
        <v>353803.97842389392</v>
      </c>
      <c r="AH258" s="83">
        <v>341314.70389476873</v>
      </c>
      <c r="AI258" s="83">
        <v>340697.30117282347</v>
      </c>
      <c r="AJ258" s="83">
        <v>333444.7378131678</v>
      </c>
      <c r="AK258" s="83">
        <v>354587.19274227286</v>
      </c>
      <c r="AL258" s="83">
        <v>324659.41609830107</v>
      </c>
      <c r="AM258" s="83">
        <v>325118.94472831336</v>
      </c>
      <c r="AN258" s="83">
        <v>338893.412737487</v>
      </c>
      <c r="AO258" s="83">
        <v>309139.82327214855</v>
      </c>
      <c r="AP258" s="83">
        <v>302269.27754056425</v>
      </c>
      <c r="AQ258" s="83">
        <v>311012.54411658109</v>
      </c>
      <c r="AR258" s="83">
        <v>317693.73877528228</v>
      </c>
      <c r="AS258" s="83">
        <v>300189.76282389287</v>
      </c>
      <c r="AT258" s="83">
        <v>307303.76801240217</v>
      </c>
      <c r="AU258" s="83">
        <v>267158.16002597642</v>
      </c>
      <c r="AV258" s="83">
        <v>282349.50571723888</v>
      </c>
      <c r="AW258" s="83">
        <v>288174.02567715937</v>
      </c>
      <c r="AX258" s="83">
        <v>274178.26723158319</v>
      </c>
      <c r="AY258" s="83">
        <v>266372.76162050554</v>
      </c>
      <c r="AZ258" s="83">
        <v>261507.79776659815</v>
      </c>
      <c r="BA258" s="83">
        <v>263229.30324696464</v>
      </c>
      <c r="BB258" s="83">
        <v>265254.34352343896</v>
      </c>
    </row>
    <row r="259" spans="1:54" x14ac:dyDescent="0.25">
      <c r="A259" s="80" t="s">
        <v>127</v>
      </c>
      <c r="B259" s="80" t="s">
        <v>4</v>
      </c>
      <c r="C259" s="83">
        <v>116104.25420595643</v>
      </c>
      <c r="D259" s="83">
        <v>107549.41753626351</v>
      </c>
      <c r="E259" s="83">
        <v>109681.67310413442</v>
      </c>
      <c r="F259" s="83">
        <v>103455.5311545836</v>
      </c>
      <c r="G259" s="83">
        <v>103031.35090507835</v>
      </c>
      <c r="H259" s="83">
        <v>102683.15612908786</v>
      </c>
      <c r="I259" s="83">
        <v>101212.6874719162</v>
      </c>
      <c r="J259" s="83">
        <v>98642.184477514544</v>
      </c>
      <c r="K259" s="83">
        <v>96859.148794494089</v>
      </c>
      <c r="L259" s="83">
        <v>101719.95421009383</v>
      </c>
      <c r="M259" s="83">
        <v>100984.836871258</v>
      </c>
      <c r="N259" s="83">
        <v>103615.73380385015</v>
      </c>
      <c r="O259" s="83">
        <v>102559.66505439603</v>
      </c>
      <c r="P259" s="83">
        <v>104988.12040849982</v>
      </c>
      <c r="Q259" s="83">
        <v>108064.85728245112</v>
      </c>
      <c r="R259" s="83">
        <v>106467.56274777214</v>
      </c>
      <c r="S259" s="83">
        <v>103324.29057997221</v>
      </c>
      <c r="T259" s="83">
        <v>100221.62452428631</v>
      </c>
      <c r="U259" s="83">
        <v>100380.55323735309</v>
      </c>
      <c r="V259" s="83">
        <v>95841.422322805272</v>
      </c>
      <c r="W259" s="83">
        <v>98101.86772491294</v>
      </c>
      <c r="X259" s="83">
        <v>99874.652933091071</v>
      </c>
      <c r="Y259" s="83">
        <v>116407.04946597308</v>
      </c>
      <c r="Z259" s="83">
        <v>115650.66447508826</v>
      </c>
      <c r="AA259" s="83">
        <v>98456.442220265642</v>
      </c>
      <c r="AB259" s="83">
        <v>102992.56367649695</v>
      </c>
      <c r="AC259" s="83">
        <v>105157.99691286597</v>
      </c>
      <c r="AD259" s="83">
        <v>138026.58998945035</v>
      </c>
      <c r="AE259" s="83">
        <v>122651.67856136047</v>
      </c>
      <c r="AF259" s="83">
        <v>123165.6072476563</v>
      </c>
      <c r="AG259" s="83">
        <v>126083.19694591674</v>
      </c>
      <c r="AH259" s="83">
        <v>124311.29280857209</v>
      </c>
      <c r="AI259" s="83">
        <v>124226.53819847383</v>
      </c>
      <c r="AJ259" s="83">
        <v>119339.78180710222</v>
      </c>
      <c r="AK259" s="83">
        <v>115850.08795739213</v>
      </c>
      <c r="AL259" s="83">
        <v>109811.44893388214</v>
      </c>
      <c r="AM259" s="83">
        <v>113927.08637770773</v>
      </c>
      <c r="AN259" s="83">
        <v>113461.76491877651</v>
      </c>
      <c r="AO259" s="83">
        <v>113033.53058270669</v>
      </c>
      <c r="AP259" s="83">
        <v>105155.11289215325</v>
      </c>
      <c r="AQ259" s="83">
        <v>106131.63242785742</v>
      </c>
      <c r="AR259" s="83">
        <v>105680.08528694893</v>
      </c>
      <c r="AS259" s="83">
        <v>105162.12923553899</v>
      </c>
      <c r="AT259" s="83">
        <v>106880.37054270809</v>
      </c>
      <c r="AU259" s="83">
        <v>96272.479409687658</v>
      </c>
      <c r="AV259" s="83">
        <v>101024.01421346991</v>
      </c>
      <c r="AW259" s="83">
        <v>99411.465804732594</v>
      </c>
      <c r="AX259" s="83">
        <v>93712.993057866624</v>
      </c>
      <c r="AY259" s="83">
        <v>93046.123973345602</v>
      </c>
      <c r="AZ259" s="83">
        <v>90643.58806528525</v>
      </c>
      <c r="BA259" s="83">
        <v>90102.76498824537</v>
      </c>
      <c r="BB259" s="83">
        <v>85254.520081782975</v>
      </c>
    </row>
    <row r="260" spans="1:54" x14ac:dyDescent="0.25">
      <c r="A260" s="80" t="s">
        <v>127</v>
      </c>
      <c r="B260" s="80" t="s">
        <v>100</v>
      </c>
      <c r="C260" s="83">
        <v>109197.73959370679</v>
      </c>
      <c r="D260" s="83">
        <v>101733.43833510119</v>
      </c>
      <c r="E260" s="83">
        <v>107774.21995052967</v>
      </c>
      <c r="F260" s="83">
        <v>104138.00562031222</v>
      </c>
      <c r="G260" s="83">
        <v>105570.30649377615</v>
      </c>
      <c r="H260" s="83">
        <v>104814.70352298701</v>
      </c>
      <c r="I260" s="83">
        <v>107802.7884214339</v>
      </c>
      <c r="J260" s="83">
        <v>109305.29166397703</v>
      </c>
      <c r="K260" s="83">
        <v>104699.96177619821</v>
      </c>
      <c r="L260" s="83">
        <v>109519.51582955825</v>
      </c>
      <c r="M260" s="83">
        <v>108928.44937326612</v>
      </c>
      <c r="N260" s="83">
        <v>112635.71225325494</v>
      </c>
      <c r="O260" s="83">
        <v>112240.55442546385</v>
      </c>
      <c r="P260" s="83">
        <v>116583.49131889342</v>
      </c>
      <c r="Q260" s="83">
        <v>116003.1772632697</v>
      </c>
      <c r="R260" s="83">
        <v>121478.618370745</v>
      </c>
      <c r="S260" s="83">
        <v>123293.15319093439</v>
      </c>
      <c r="T260" s="83">
        <v>128128.7146878026</v>
      </c>
      <c r="U260" s="83">
        <v>123863.07056970881</v>
      </c>
      <c r="V260" s="83">
        <v>126924.78985242541</v>
      </c>
      <c r="W260" s="83">
        <v>130608.40938194873</v>
      </c>
      <c r="X260" s="83">
        <v>136802.17855688429</v>
      </c>
      <c r="Y260" s="83">
        <v>162169.94920476724</v>
      </c>
      <c r="Z260" s="83">
        <v>148653.0278355176</v>
      </c>
      <c r="AA260" s="83">
        <v>127822.20583403239</v>
      </c>
      <c r="AB260" s="83">
        <v>131442.15438818105</v>
      </c>
      <c r="AC260" s="83">
        <v>145078.44575031885</v>
      </c>
      <c r="AD260" s="83">
        <v>177354.91732899376</v>
      </c>
      <c r="AE260" s="83">
        <v>158625.77226972819</v>
      </c>
      <c r="AF260" s="83">
        <v>151134.98005426006</v>
      </c>
      <c r="AG260" s="83">
        <v>152989.43838736633</v>
      </c>
      <c r="AH260" s="83">
        <v>155042.58704433325</v>
      </c>
      <c r="AI260" s="83">
        <v>148789.48027055155</v>
      </c>
      <c r="AJ260" s="83">
        <v>143902.01592518657</v>
      </c>
      <c r="AK260" s="83">
        <v>148671.16489276171</v>
      </c>
      <c r="AL260" s="83">
        <v>141639.18334610524</v>
      </c>
      <c r="AM260" s="83">
        <v>139733.65653295224</v>
      </c>
      <c r="AN260" s="83">
        <v>144423.96267032443</v>
      </c>
      <c r="AO260" s="83">
        <v>141689.20746345472</v>
      </c>
      <c r="AP260" s="83">
        <v>133008.73548009948</v>
      </c>
      <c r="AQ260" s="83">
        <v>131339.61219514764</v>
      </c>
      <c r="AR260" s="83">
        <v>135244.46415408893</v>
      </c>
      <c r="AS260" s="83">
        <v>123645.56653806115</v>
      </c>
      <c r="AT260" s="83">
        <v>130055.44321947296</v>
      </c>
      <c r="AU260" s="83">
        <v>128762.39367649794</v>
      </c>
      <c r="AV260" s="83">
        <v>129145.45963072521</v>
      </c>
      <c r="AW260" s="83">
        <v>130184.40773738635</v>
      </c>
      <c r="AX260" s="83">
        <v>123369.49156047151</v>
      </c>
      <c r="AY260" s="83">
        <v>119744.18298281031</v>
      </c>
      <c r="AZ260" s="83">
        <v>121677.57179198691</v>
      </c>
      <c r="BA260" s="83">
        <v>117908.68906602068</v>
      </c>
      <c r="BB260" s="83">
        <v>114167.01674882013</v>
      </c>
    </row>
    <row r="261" spans="1:54" x14ac:dyDescent="0.25">
      <c r="A261" s="80" t="s">
        <v>127</v>
      </c>
      <c r="B261" s="80" t="s">
        <v>101</v>
      </c>
      <c r="C261" s="83">
        <v>82637.595444305742</v>
      </c>
      <c r="D261" s="83">
        <v>81534.921955039477</v>
      </c>
      <c r="E261" s="83">
        <v>80918.922975630878</v>
      </c>
      <c r="F261" s="83">
        <v>78840.156261406693</v>
      </c>
      <c r="G261" s="83">
        <v>78596.308886631363</v>
      </c>
      <c r="H261" s="83">
        <v>77945.711354869083</v>
      </c>
      <c r="I261" s="83">
        <v>77021.212098891236</v>
      </c>
      <c r="J261" s="83">
        <v>83901.230585482263</v>
      </c>
      <c r="K261" s="83">
        <v>84197.564265745139</v>
      </c>
      <c r="L261" s="83">
        <v>84387.016595955778</v>
      </c>
      <c r="M261" s="83">
        <v>87031.105690807992</v>
      </c>
      <c r="N261" s="83">
        <v>89450.284996182934</v>
      </c>
      <c r="O261" s="83">
        <v>89296.81412425208</v>
      </c>
      <c r="P261" s="83">
        <v>90264.371817521998</v>
      </c>
      <c r="Q261" s="83">
        <v>89994.372091474725</v>
      </c>
      <c r="R261" s="83">
        <v>97248.78012842199</v>
      </c>
      <c r="S261" s="83">
        <v>95436.007406467674</v>
      </c>
      <c r="T261" s="83">
        <v>103169.6819375716</v>
      </c>
      <c r="U261" s="83">
        <v>96758.676497644774</v>
      </c>
      <c r="V261" s="83">
        <v>101614.19240341999</v>
      </c>
      <c r="W261" s="83">
        <v>104728.26634332727</v>
      </c>
      <c r="X261" s="83">
        <v>107804.72459917166</v>
      </c>
      <c r="Y261" s="83">
        <v>124939.09178128002</v>
      </c>
      <c r="Z261" s="83">
        <v>126934.25413609266</v>
      </c>
      <c r="AA261" s="83">
        <v>100823.40892709357</v>
      </c>
      <c r="AB261" s="83">
        <v>102464.01075427257</v>
      </c>
      <c r="AC261" s="83">
        <v>122959.94484056377</v>
      </c>
      <c r="AD261" s="83">
        <v>132843.22833483136</v>
      </c>
      <c r="AE261" s="83">
        <v>124703.59697919905</v>
      </c>
      <c r="AF261" s="83">
        <v>122608.66863887366</v>
      </c>
      <c r="AG261" s="83">
        <v>123989.4946785362</v>
      </c>
      <c r="AH261" s="83">
        <v>123779.95154205289</v>
      </c>
      <c r="AI261" s="83">
        <v>115570.15772903683</v>
      </c>
      <c r="AJ261" s="83">
        <v>119336.26872236338</v>
      </c>
      <c r="AK261" s="83">
        <v>123011.18955195375</v>
      </c>
      <c r="AL261" s="83">
        <v>116004.50704008818</v>
      </c>
      <c r="AM261" s="83">
        <v>116345.42203451562</v>
      </c>
      <c r="AN261" s="83">
        <v>123458.57359781236</v>
      </c>
      <c r="AO261" s="83">
        <v>138747.38439939203</v>
      </c>
      <c r="AP261" s="83">
        <v>121711.94600964182</v>
      </c>
      <c r="AQ261" s="83">
        <v>108647.17929463956</v>
      </c>
      <c r="AR261" s="83">
        <v>115418.50373967786</v>
      </c>
      <c r="AS261" s="83">
        <v>114025.18100296313</v>
      </c>
      <c r="AT261" s="83">
        <v>118401.87383594281</v>
      </c>
      <c r="AU261" s="83">
        <v>115242.07475932049</v>
      </c>
      <c r="AV261" s="83">
        <v>122454.57436981112</v>
      </c>
      <c r="AW261" s="83">
        <v>131337.29043558156</v>
      </c>
      <c r="AX261" s="83">
        <v>124926.53957841831</v>
      </c>
      <c r="AY261" s="83">
        <v>123013.32601045822</v>
      </c>
      <c r="AZ261" s="83">
        <v>112449.65598621669</v>
      </c>
      <c r="BA261" s="83">
        <v>105402.62942881293</v>
      </c>
      <c r="BB261" s="83">
        <v>108307.7507674776</v>
      </c>
    </row>
    <row r="262" spans="1:54" x14ac:dyDescent="0.25">
      <c r="A262" s="80" t="s">
        <v>127</v>
      </c>
      <c r="B262" s="80" t="s">
        <v>102</v>
      </c>
      <c r="C262" s="83">
        <v>78542.41520936873</v>
      </c>
      <c r="D262" s="83">
        <v>81813.824106477303</v>
      </c>
      <c r="E262" s="83">
        <v>76757.217234097203</v>
      </c>
      <c r="F262" s="83">
        <v>81938.829835558718</v>
      </c>
      <c r="G262" s="83">
        <v>75820.905779944442</v>
      </c>
      <c r="H262" s="83">
        <v>80593.281118943109</v>
      </c>
      <c r="I262" s="83">
        <v>78784.136631343194</v>
      </c>
      <c r="J262" s="83">
        <v>79081.268575674942</v>
      </c>
      <c r="K262" s="83">
        <v>80112.112180213997</v>
      </c>
      <c r="L262" s="83">
        <v>81027.64451420281</v>
      </c>
      <c r="M262" s="83">
        <v>84052.956706876648</v>
      </c>
      <c r="N262" s="83">
        <v>85761.939695295281</v>
      </c>
      <c r="O262" s="83">
        <v>88798.320367912369</v>
      </c>
      <c r="P262" s="83">
        <v>89825.681033091154</v>
      </c>
      <c r="Q262" s="83">
        <v>87882.101349715958</v>
      </c>
      <c r="R262" s="83">
        <v>95177.603498590106</v>
      </c>
      <c r="S262" s="83">
        <v>93888.812662808632</v>
      </c>
      <c r="T262" s="83">
        <v>105041.79449262384</v>
      </c>
      <c r="U262" s="83">
        <v>96696.042186585168</v>
      </c>
      <c r="V262" s="83">
        <v>95330.313537536087</v>
      </c>
      <c r="W262" s="83">
        <v>101196.41764041751</v>
      </c>
      <c r="X262" s="83">
        <v>110356.70156700735</v>
      </c>
      <c r="Y262" s="83">
        <v>134449.34561859697</v>
      </c>
      <c r="Z262" s="83">
        <v>94997.939575018216</v>
      </c>
      <c r="AA262" s="83">
        <v>101411.21608488142</v>
      </c>
      <c r="AB262" s="83">
        <v>96417.898268270321</v>
      </c>
      <c r="AC262" s="83">
        <v>123291.5313812832</v>
      </c>
      <c r="AD262" s="83">
        <v>117085.64744195773</v>
      </c>
      <c r="AE262" s="83">
        <v>117133.92414961231</v>
      </c>
      <c r="AF262" s="83">
        <v>117506.64007259268</v>
      </c>
      <c r="AG262" s="83">
        <v>116666.24975729988</v>
      </c>
      <c r="AH262" s="83">
        <v>118791.95360814448</v>
      </c>
      <c r="AI262" s="83">
        <v>114591.19928211848</v>
      </c>
      <c r="AJ262" s="83">
        <v>111457.09797795514</v>
      </c>
      <c r="AK262" s="83">
        <v>124199.82130770877</v>
      </c>
      <c r="AL262" s="83">
        <v>108551.46485596067</v>
      </c>
      <c r="AM262" s="83">
        <v>107518.89055053332</v>
      </c>
      <c r="AN262" s="83">
        <v>120803.61573991073</v>
      </c>
      <c r="AO262" s="83">
        <v>102248.40198044413</v>
      </c>
      <c r="AP262" s="83">
        <v>100305.75548632507</v>
      </c>
      <c r="AQ262" s="83">
        <v>103130.25828538746</v>
      </c>
      <c r="AR262" s="83">
        <v>106046.57103977256</v>
      </c>
      <c r="AS262" s="83">
        <v>102397.23330019407</v>
      </c>
      <c r="AT262" s="83">
        <v>104777.70873736548</v>
      </c>
      <c r="AU262" s="83">
        <v>88835.348475005594</v>
      </c>
      <c r="AV262" s="83">
        <v>94200.133982689818</v>
      </c>
      <c r="AW262" s="83">
        <v>96737.345226273363</v>
      </c>
      <c r="AX262" s="83">
        <v>91493.083168394412</v>
      </c>
      <c r="AY262" s="83">
        <v>89382.575644119439</v>
      </c>
      <c r="AZ262" s="83">
        <v>86234.618858932459</v>
      </c>
      <c r="BA262" s="83">
        <v>85271.802358827816</v>
      </c>
      <c r="BB262" s="83">
        <v>88552.956596017801</v>
      </c>
    </row>
    <row r="263" spans="1:54" x14ac:dyDescent="0.25">
      <c r="A263" s="80" t="s">
        <v>127</v>
      </c>
      <c r="B263" s="80" t="s">
        <v>47</v>
      </c>
      <c r="C263" s="84">
        <v>4.0936264717887036</v>
      </c>
      <c r="D263" s="84">
        <v>4.15341924137915</v>
      </c>
      <c r="E263" s="84">
        <v>4.1414210987613336</v>
      </c>
      <c r="F263" s="84">
        <v>4.1378626682767239</v>
      </c>
      <c r="G263" s="84">
        <v>4.1279244384920419</v>
      </c>
      <c r="H263" s="84">
        <v>4.1251494784157385</v>
      </c>
      <c r="I263" s="84">
        <v>4.1927090520452159</v>
      </c>
      <c r="J263" s="84">
        <v>4.1898846142862229</v>
      </c>
      <c r="K263" s="84">
        <v>4.2546041104465342</v>
      </c>
      <c r="L263" s="84">
        <v>4.234255247764243</v>
      </c>
      <c r="M263" s="84">
        <v>4.2283485081732266</v>
      </c>
      <c r="N263" s="84">
        <v>4.2229172918204991</v>
      </c>
      <c r="O263" s="84">
        <v>4.266372043723524</v>
      </c>
      <c r="P263" s="84">
        <v>4.2688158532296621</v>
      </c>
      <c r="Q263" s="84">
        <v>4.2760375158248376</v>
      </c>
      <c r="R263" s="84">
        <v>4.3488921722937723</v>
      </c>
      <c r="S263" s="84">
        <v>4.4436896831579302</v>
      </c>
      <c r="T263" s="84">
        <v>4.4901314039307518</v>
      </c>
      <c r="U263" s="84">
        <v>4.5077167389869528</v>
      </c>
      <c r="V263" s="84">
        <v>4.4513914607481668</v>
      </c>
      <c r="W263" s="84">
        <v>4.4948486208780736</v>
      </c>
      <c r="X263" s="84">
        <v>4.4881032589966043</v>
      </c>
      <c r="Y263" s="84">
        <v>4.5714784021614996</v>
      </c>
      <c r="Z263" s="84">
        <v>4.5828971241583885</v>
      </c>
      <c r="AA263" s="84">
        <v>4.5762368215216691</v>
      </c>
      <c r="AB263" s="84">
        <v>4.5179587668168635</v>
      </c>
      <c r="AC263" s="84">
        <v>4.5287347594781853</v>
      </c>
      <c r="AD263" s="84">
        <v>4.5677534868934746</v>
      </c>
      <c r="AE263" s="84">
        <v>4.5386779845164122</v>
      </c>
      <c r="AF263" s="84">
        <v>4.5487880723161593</v>
      </c>
      <c r="AG263" s="84">
        <v>4.5585959794637381</v>
      </c>
      <c r="AH263" s="84">
        <v>4.4730392596748461</v>
      </c>
      <c r="AI263" s="84">
        <v>4.5677730217998356</v>
      </c>
      <c r="AJ263" s="84">
        <v>4.5824465662610407</v>
      </c>
      <c r="AK263" s="84">
        <v>4.6058359595173961</v>
      </c>
      <c r="AL263" s="84">
        <v>4.5749341136573785</v>
      </c>
      <c r="AM263" s="84">
        <v>4.5391667514184535</v>
      </c>
      <c r="AN263" s="84">
        <v>4.5278830866068658</v>
      </c>
      <c r="AO263" s="84">
        <v>4.5434211203586692</v>
      </c>
      <c r="AP263" s="84">
        <v>4.5266534294372196</v>
      </c>
      <c r="AQ263" s="84">
        <v>4.5431868080854834</v>
      </c>
      <c r="AR263" s="84">
        <v>4.5409796912915308</v>
      </c>
      <c r="AS263" s="84">
        <v>4.4846735049864606</v>
      </c>
      <c r="AT263" s="84">
        <v>4.532934867362898</v>
      </c>
      <c r="AU263" s="84">
        <v>4.5622904430887159</v>
      </c>
      <c r="AV263" s="84">
        <v>4.5042653622480646</v>
      </c>
      <c r="AW263" s="84">
        <v>4.6220808991471491</v>
      </c>
      <c r="AX263" s="84">
        <v>4.6699670870006242</v>
      </c>
      <c r="AY263" s="84">
        <v>4.5990245540484329</v>
      </c>
      <c r="AZ263" s="84">
        <v>4.6565550433416067</v>
      </c>
      <c r="BA263" s="84">
        <v>4.6008323453544175</v>
      </c>
      <c r="BB263" s="84">
        <v>4.6879104617397571</v>
      </c>
    </row>
    <row r="264" spans="1:54" x14ac:dyDescent="0.25">
      <c r="A264" s="80" t="s">
        <v>127</v>
      </c>
      <c r="B264" s="80" t="s">
        <v>50</v>
      </c>
      <c r="C264" s="84">
        <v>12.012439690276738</v>
      </c>
      <c r="D264" s="84">
        <v>12.213495240482773</v>
      </c>
      <c r="E264" s="84">
        <v>12.072234498083095</v>
      </c>
      <c r="F264" s="84">
        <v>12.119067398368033</v>
      </c>
      <c r="G264" s="84">
        <v>12.02091329988583</v>
      </c>
      <c r="H264" s="84">
        <v>12.024164557616466</v>
      </c>
      <c r="I264" s="84">
        <v>12.13635338267914</v>
      </c>
      <c r="J264" s="84">
        <v>12.591566845497759</v>
      </c>
      <c r="K264" s="84">
        <v>12.850295043214755</v>
      </c>
      <c r="L264" s="84">
        <v>12.690218952094853</v>
      </c>
      <c r="M264" s="84">
        <v>12.71712471144326</v>
      </c>
      <c r="N264" s="84">
        <v>12.618807776633398</v>
      </c>
      <c r="O264" s="84">
        <v>12.695636305844468</v>
      </c>
      <c r="P264" s="84">
        <v>12.81633017187654</v>
      </c>
      <c r="Q264" s="84">
        <v>12.873529646656658</v>
      </c>
      <c r="R264" s="84">
        <v>13.238146233583416</v>
      </c>
      <c r="S264" s="84">
        <v>13.511656371068934</v>
      </c>
      <c r="T264" s="84">
        <v>13.70994105126694</v>
      </c>
      <c r="U264" s="84">
        <v>13.888013095145576</v>
      </c>
      <c r="V264" s="84">
        <v>13.615447779435774</v>
      </c>
      <c r="W264" s="84">
        <v>13.815320624564254</v>
      </c>
      <c r="X264" s="84">
        <v>13.735340811943951</v>
      </c>
      <c r="Y264" s="84">
        <v>13.803566665160432</v>
      </c>
      <c r="Z264" s="84">
        <v>13.825387007698405</v>
      </c>
      <c r="AA264" s="84">
        <v>13.987781060400131</v>
      </c>
      <c r="AB264" s="84">
        <v>13.50823422085324</v>
      </c>
      <c r="AC264" s="84">
        <v>13.790507986046656</v>
      </c>
      <c r="AD264" s="84">
        <v>13.670818461235458</v>
      </c>
      <c r="AE264" s="84">
        <v>13.909398935284143</v>
      </c>
      <c r="AF264" s="84">
        <v>13.916911263978216</v>
      </c>
      <c r="AG264" s="84">
        <v>13.7204451393079</v>
      </c>
      <c r="AH264" s="84">
        <v>13.361261644868415</v>
      </c>
      <c r="AI264" s="84">
        <v>13.669938239131774</v>
      </c>
      <c r="AJ264" s="84">
        <v>13.689581226307473</v>
      </c>
      <c r="AK264" s="84">
        <v>13.790627323187604</v>
      </c>
      <c r="AL264" s="84">
        <v>13.831553673489829</v>
      </c>
      <c r="AM264" s="84">
        <v>13.714171756616665</v>
      </c>
      <c r="AN264" s="84">
        <v>13.453206288949005</v>
      </c>
      <c r="AO264" s="84">
        <v>13.602840539844946</v>
      </c>
      <c r="AP264" s="84">
        <v>13.62875675505879</v>
      </c>
      <c r="AQ264" s="84">
        <v>13.602439296122871</v>
      </c>
      <c r="AR264" s="84">
        <v>13.563074144169171</v>
      </c>
      <c r="AS264" s="84">
        <v>13.25601990681902</v>
      </c>
      <c r="AT264" s="84">
        <v>13.216243660211436</v>
      </c>
      <c r="AU264" s="84">
        <v>13.515582463689199</v>
      </c>
      <c r="AV264" s="84">
        <v>13.29428656809462</v>
      </c>
      <c r="AW264" s="84">
        <v>13.502200874033395</v>
      </c>
      <c r="AX264" s="84">
        <v>13.661438757389279</v>
      </c>
      <c r="AY264" s="84">
        <v>13.493687848318579</v>
      </c>
      <c r="AZ264" s="84">
        <v>13.568584163529204</v>
      </c>
      <c r="BA264" s="84">
        <v>13.487146225716989</v>
      </c>
      <c r="BB264" s="84">
        <v>13.851752042960831</v>
      </c>
    </row>
    <row r="265" spans="1:54" x14ac:dyDescent="0.25">
      <c r="A265" s="80" t="s">
        <v>127</v>
      </c>
      <c r="B265" s="80" t="s">
        <v>406</v>
      </c>
      <c r="C265" s="85">
        <v>55.03701137432504</v>
      </c>
      <c r="D265" s="85">
        <v>54.231665597224485</v>
      </c>
      <c r="E265" s="85">
        <v>54.203305199772259</v>
      </c>
      <c r="F265" s="85">
        <v>53.034399717560163</v>
      </c>
      <c r="G265" s="85">
        <v>53.637995476432884</v>
      </c>
      <c r="H265" s="85">
        <v>53.341668797180994</v>
      </c>
      <c r="I265" s="85">
        <v>54.005651186757945</v>
      </c>
      <c r="J265" s="85">
        <v>53.601613616534706</v>
      </c>
      <c r="K265" s="85">
        <v>53.606201050965609</v>
      </c>
      <c r="L265" s="85">
        <v>53.690505837831971</v>
      </c>
      <c r="M265" s="85">
        <v>53.753531190534254</v>
      </c>
      <c r="N265" s="85">
        <v>54.552522153724212</v>
      </c>
      <c r="O265" s="85">
        <v>53.285419994504061</v>
      </c>
      <c r="P265" s="85">
        <v>53.68374518961447</v>
      </c>
      <c r="Q265" s="85">
        <v>53.706270852441548</v>
      </c>
      <c r="R265" s="85">
        <v>53.686948254765667</v>
      </c>
      <c r="S265" s="85">
        <v>53.097744449367411</v>
      </c>
      <c r="T265" s="85">
        <v>50.674521350944289</v>
      </c>
      <c r="U265" s="85">
        <v>50.021898187671574</v>
      </c>
      <c r="V265" s="85">
        <v>49.472707083367766</v>
      </c>
      <c r="W265" s="85">
        <v>50.381579079174358</v>
      </c>
      <c r="X265" s="85">
        <v>50.76632995332114</v>
      </c>
      <c r="Y265" s="85">
        <v>52.272962399331035</v>
      </c>
      <c r="Z265" s="85">
        <v>51.349841431857016</v>
      </c>
      <c r="AA265" s="85">
        <v>50.340126575002806</v>
      </c>
      <c r="AB265" s="85">
        <v>49.501366431962516</v>
      </c>
      <c r="AC265" s="85">
        <v>50.332345881313245</v>
      </c>
      <c r="AD265" s="85">
        <v>50.038952107880711</v>
      </c>
      <c r="AE265" s="85">
        <v>54.090837539413464</v>
      </c>
      <c r="AF265" s="85">
        <v>52.553256475052024</v>
      </c>
      <c r="AG265" s="85">
        <v>51.751979401578538</v>
      </c>
      <c r="AH265" s="85">
        <v>51.909006447378879</v>
      </c>
      <c r="AI265" s="85">
        <v>52.156882713449178</v>
      </c>
      <c r="AJ265" s="85">
        <v>51.344117090854688</v>
      </c>
      <c r="AK265" s="85">
        <v>51.724007817737139</v>
      </c>
      <c r="AL265" s="85">
        <v>50.667983308217721</v>
      </c>
      <c r="AM265" s="85">
        <v>53.633951975463113</v>
      </c>
      <c r="AN265" s="85">
        <v>52.621086535637296</v>
      </c>
      <c r="AO265" s="85">
        <v>52.693749062391326</v>
      </c>
      <c r="AP265" s="85">
        <v>52.857424281714046</v>
      </c>
      <c r="AQ265" s="85">
        <v>52.838934453312511</v>
      </c>
      <c r="AR265" s="85">
        <v>52.517901623584116</v>
      </c>
      <c r="AS265" s="85">
        <v>52.012171477018711</v>
      </c>
      <c r="AT265" s="85">
        <v>51.884856059147566</v>
      </c>
      <c r="AU265" s="85">
        <v>51.612895205536859</v>
      </c>
      <c r="AV265" s="85">
        <v>52.567724684160488</v>
      </c>
      <c r="AW265" s="85">
        <v>52.450983644777324</v>
      </c>
      <c r="AX265" s="85">
        <v>51.398154820861322</v>
      </c>
      <c r="AY265" s="85">
        <v>51.614432959322976</v>
      </c>
      <c r="AZ265" s="85">
        <v>52.698982636578421</v>
      </c>
      <c r="BA265" s="85">
        <v>52.024820662713303</v>
      </c>
      <c r="BB265" s="85">
        <v>51.651858448506481</v>
      </c>
    </row>
    <row r="266" spans="1:54" x14ac:dyDescent="0.25">
      <c r="A266" s="80" t="s">
        <v>127</v>
      </c>
      <c r="B266" s="80" t="s">
        <v>269</v>
      </c>
      <c r="C266" s="86">
        <v>2.4566793949509234</v>
      </c>
      <c r="D266" s="86">
        <v>2.4418212991516741</v>
      </c>
      <c r="E266" s="86">
        <v>2.4674724983874747</v>
      </c>
      <c r="F266" s="86">
        <v>2.4734269735301884</v>
      </c>
      <c r="G266" s="86">
        <v>2.4305397083820073</v>
      </c>
      <c r="H266" s="86">
        <v>2.355092987717097</v>
      </c>
      <c r="I266" s="86">
        <v>2.281889656257305</v>
      </c>
      <c r="J266" s="86">
        <v>2.2836924837078696</v>
      </c>
      <c r="K266" s="86">
        <v>2.3038393760020499</v>
      </c>
      <c r="L266" s="86">
        <v>2.3081723342346905</v>
      </c>
      <c r="M266" s="86">
        <v>2.3074826320846329</v>
      </c>
      <c r="N266" s="86">
        <v>2.3012018526358666</v>
      </c>
      <c r="O266" s="86">
        <v>2.3262875477323428</v>
      </c>
      <c r="P266" s="86">
        <v>2.4168470617186215</v>
      </c>
      <c r="Q266" s="86">
        <v>2.3304397475866634</v>
      </c>
      <c r="R266" s="86">
        <v>2.2899140995395295</v>
      </c>
      <c r="S266" s="86">
        <v>2.2887490097679297</v>
      </c>
      <c r="T266" s="86">
        <v>2.3069115701242713</v>
      </c>
      <c r="U266" s="86">
        <v>2.3707351909164198</v>
      </c>
      <c r="V266" s="86">
        <v>2.3728915803619084</v>
      </c>
      <c r="W266" s="86">
        <v>2.3923559598428259</v>
      </c>
      <c r="X266" s="86">
        <v>2.4071557938642725</v>
      </c>
      <c r="Y266" s="86">
        <v>2.4272336021327323</v>
      </c>
      <c r="Z266" s="86">
        <v>2.3643101429201496</v>
      </c>
      <c r="AA266" s="86">
        <v>2.3506015966027718</v>
      </c>
      <c r="AB266" s="86">
        <v>2.3383324417086655</v>
      </c>
      <c r="AC266" s="86">
        <v>2.2990483685989718</v>
      </c>
      <c r="AD266" s="86">
        <v>2.3239977611532847</v>
      </c>
      <c r="AE266" s="86">
        <v>2.3564084304199997</v>
      </c>
      <c r="AF266" s="86">
        <v>2.3877109912987255</v>
      </c>
      <c r="AG266" s="86">
        <v>2.4225290466390415</v>
      </c>
      <c r="AH266" s="86">
        <v>2.4513271795981915</v>
      </c>
      <c r="AI266" s="86">
        <v>2.4308990909140786</v>
      </c>
      <c r="AJ266" s="86">
        <v>2.4597865368293315</v>
      </c>
      <c r="AK266" s="86">
        <v>2.4431049271920258</v>
      </c>
      <c r="AL266" s="86">
        <v>2.4566382415461385</v>
      </c>
      <c r="AM266" s="86">
        <v>2.4356823486269881</v>
      </c>
      <c r="AN266" s="86">
        <v>2.4393030381298497</v>
      </c>
      <c r="AO266" s="86">
        <v>2.4352217694648344</v>
      </c>
      <c r="AP266" s="86">
        <v>2.3919849422191217</v>
      </c>
      <c r="AQ266" s="86">
        <v>2.3707615540551514</v>
      </c>
      <c r="AR266" s="86">
        <v>2.2308027983038232</v>
      </c>
      <c r="AS266" s="86">
        <v>2.1883158158698879</v>
      </c>
      <c r="AT266" s="86">
        <v>2.1552796723859009</v>
      </c>
      <c r="AU266" s="86">
        <v>2.1394305082435254</v>
      </c>
      <c r="AV266" s="86">
        <v>2.1382876566809763</v>
      </c>
      <c r="AW266" s="86">
        <v>2.1516102932816357</v>
      </c>
      <c r="AX266" s="86">
        <v>2.140377448037516</v>
      </c>
      <c r="AY266" s="86">
        <v>2.1471842186373724</v>
      </c>
      <c r="AZ266" s="86">
        <v>2.1764076689699472</v>
      </c>
      <c r="BA266" s="86">
        <v>2.1313461148241739</v>
      </c>
      <c r="BB266" s="86">
        <v>2.1438209473838734</v>
      </c>
    </row>
    <row r="267" spans="1:54" x14ac:dyDescent="0.25">
      <c r="A267" s="80"/>
      <c r="B267" s="80"/>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row>
    <row r="268" spans="1:54" x14ac:dyDescent="0.25">
      <c r="A268" s="80"/>
      <c r="B268" s="80"/>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row>
    <row r="269" spans="1:54" x14ac:dyDescent="0.25">
      <c r="A269" s="80"/>
      <c r="B269" s="80"/>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row>
    <row r="270" spans="1:54" x14ac:dyDescent="0.25">
      <c r="A270" s="80"/>
      <c r="B270" s="80"/>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row>
    <row r="271" spans="1:54" x14ac:dyDescent="0.25">
      <c r="A271" s="80"/>
      <c r="B271" s="80"/>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row>
    <row r="272" spans="1:54" x14ac:dyDescent="0.25">
      <c r="A272" s="80"/>
      <c r="B272" s="80"/>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row>
    <row r="273" spans="1:54" x14ac:dyDescent="0.25">
      <c r="A273" s="80"/>
      <c r="B273" s="80"/>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row>
    <row r="274" spans="1:54" x14ac:dyDescent="0.25">
      <c r="A274" s="80"/>
      <c r="B274" s="80"/>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row>
    <row r="275" spans="1:54" x14ac:dyDescent="0.25">
      <c r="A275" s="80"/>
      <c r="B275" s="80"/>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row>
    <row r="276" spans="1:54" x14ac:dyDescent="0.25">
      <c r="A276" s="80"/>
      <c r="B276" s="80"/>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row>
    <row r="277" spans="1:54" x14ac:dyDescent="0.25">
      <c r="A277" s="80"/>
      <c r="B277" s="80"/>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row>
    <row r="278" spans="1:54" x14ac:dyDescent="0.25">
      <c r="A278" s="80"/>
      <c r="B278" s="80"/>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row>
    <row r="279" spans="1:54" x14ac:dyDescent="0.25">
      <c r="A279" s="80"/>
      <c r="B279" s="80"/>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row>
    <row r="280" spans="1:54" x14ac:dyDescent="0.25">
      <c r="A280" s="80"/>
      <c r="B280" s="80"/>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row>
    <row r="281" spans="1:54" x14ac:dyDescent="0.25">
      <c r="A281" s="80"/>
      <c r="B281" s="80"/>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row>
    <row r="282" spans="1:54" x14ac:dyDescent="0.25">
      <c r="A282" s="80"/>
      <c r="B282" s="80"/>
      <c r="C282" s="80"/>
      <c r="D282" s="80"/>
      <c r="E282" s="80"/>
      <c r="F282" s="80"/>
      <c r="G282" s="82"/>
      <c r="H282" s="80"/>
      <c r="I282" s="80"/>
      <c r="J282" s="82"/>
      <c r="K282" s="80"/>
      <c r="L282" s="80"/>
      <c r="M282" s="80"/>
      <c r="N282" s="82"/>
      <c r="O282" s="80"/>
      <c r="P282" s="82"/>
      <c r="Q282" s="82"/>
      <c r="R282" s="80"/>
      <c r="S282" s="80"/>
      <c r="T282" s="80"/>
      <c r="U282" s="82"/>
      <c r="V282" s="80"/>
      <c r="W282" s="82"/>
      <c r="X282" s="80"/>
      <c r="Y282" s="80"/>
      <c r="Z282" s="80"/>
      <c r="AA282" s="82"/>
      <c r="AB282" s="80"/>
      <c r="AC282" s="82"/>
      <c r="AD282" s="82"/>
      <c r="AE282" s="82"/>
      <c r="AF282" s="82"/>
      <c r="AG282" s="82"/>
      <c r="AH282" s="82"/>
      <c r="AI282" s="82"/>
      <c r="AJ282" s="82"/>
      <c r="AK282" s="82"/>
      <c r="AL282" s="80"/>
      <c r="AM282" s="80"/>
      <c r="AN282" s="82"/>
      <c r="AO282" s="80"/>
      <c r="AP282" s="80"/>
      <c r="AQ282" s="80"/>
      <c r="AR282" s="82"/>
      <c r="AS282" s="82"/>
      <c r="AT282" s="82"/>
      <c r="AU282" s="82"/>
      <c r="AV282" s="80"/>
      <c r="AW282" s="82"/>
      <c r="AX282" s="82"/>
      <c r="AY282" s="80"/>
      <c r="AZ282" s="82"/>
      <c r="BA282" s="80"/>
      <c r="BB282" s="82"/>
    </row>
    <row r="283" spans="1:54" x14ac:dyDescent="0.25">
      <c r="A283" s="80"/>
      <c r="B283" s="80"/>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row>
    <row r="284" spans="1:54" x14ac:dyDescent="0.25">
      <c r="A284" s="80"/>
      <c r="B284" s="80"/>
      <c r="C284" s="80"/>
      <c r="D284" s="80"/>
      <c r="E284" s="80"/>
      <c r="F284" s="80"/>
      <c r="G284" s="83"/>
      <c r="H284" s="80"/>
      <c r="I284" s="80"/>
      <c r="J284" s="83"/>
      <c r="K284" s="80"/>
      <c r="L284" s="80"/>
      <c r="M284" s="80"/>
      <c r="N284" s="83"/>
      <c r="O284" s="80"/>
      <c r="P284" s="83"/>
      <c r="Q284" s="83"/>
      <c r="R284" s="80"/>
      <c r="S284" s="80"/>
      <c r="T284" s="80"/>
      <c r="U284" s="83"/>
      <c r="V284" s="80"/>
      <c r="W284" s="83"/>
      <c r="X284" s="80"/>
      <c r="Y284" s="80"/>
      <c r="Z284" s="80"/>
      <c r="AA284" s="83"/>
      <c r="AB284" s="80"/>
      <c r="AC284" s="83"/>
      <c r="AD284" s="83"/>
      <c r="AE284" s="83"/>
      <c r="AF284" s="83"/>
      <c r="AG284" s="83"/>
      <c r="AH284" s="83"/>
      <c r="AI284" s="83"/>
      <c r="AJ284" s="83"/>
      <c r="AK284" s="83"/>
      <c r="AL284" s="80"/>
      <c r="AM284" s="80"/>
      <c r="AN284" s="83"/>
      <c r="AO284" s="80"/>
      <c r="AP284" s="80"/>
      <c r="AQ284" s="80"/>
      <c r="AR284" s="83"/>
      <c r="AS284" s="83"/>
      <c r="AT284" s="83"/>
      <c r="AU284" s="83"/>
      <c r="AV284" s="80"/>
      <c r="AW284" s="83"/>
      <c r="AX284" s="83"/>
      <c r="AY284" s="80"/>
      <c r="AZ284" s="83"/>
      <c r="BA284" s="80"/>
      <c r="BB284" s="83"/>
    </row>
    <row r="285" spans="1:54" x14ac:dyDescent="0.25">
      <c r="A285" s="80"/>
      <c r="B285" s="80"/>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row>
    <row r="286" spans="1:54" x14ac:dyDescent="0.25">
      <c r="A286" s="80"/>
      <c r="B286" s="80"/>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row>
    <row r="287" spans="1:54" x14ac:dyDescent="0.25">
      <c r="A287" s="80"/>
      <c r="B287" s="80"/>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row>
    <row r="288" spans="1:54" x14ac:dyDescent="0.25">
      <c r="A288" s="80"/>
      <c r="B288" s="80"/>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row>
    <row r="289" spans="1:54" x14ac:dyDescent="0.25">
      <c r="A289" s="80"/>
      <c r="B289" s="80"/>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row>
    <row r="290" spans="1:54" x14ac:dyDescent="0.25">
      <c r="A290" s="80"/>
      <c r="B290" s="80"/>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row>
    <row r="291" spans="1:54" x14ac:dyDescent="0.25">
      <c r="A291" s="80"/>
      <c r="B291" s="80"/>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row>
    <row r="292" spans="1:54" x14ac:dyDescent="0.25">
      <c r="A292" s="80"/>
      <c r="B292" s="80"/>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row>
    <row r="293" spans="1:54" x14ac:dyDescent="0.25">
      <c r="A293" s="80"/>
      <c r="B293" s="80"/>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row>
    <row r="294" spans="1:54" x14ac:dyDescent="0.25">
      <c r="A294" s="80"/>
      <c r="B294" s="80"/>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row>
    <row r="295" spans="1:54" x14ac:dyDescent="0.25">
      <c r="A295" s="80"/>
      <c r="B295" s="80"/>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row>
    <row r="296" spans="1:54" x14ac:dyDescent="0.25">
      <c r="A296" s="80"/>
      <c r="B296" s="80"/>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row>
    <row r="297" spans="1:54" x14ac:dyDescent="0.25">
      <c r="A297" s="80"/>
      <c r="B297" s="80"/>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row>
    <row r="298" spans="1:54" x14ac:dyDescent="0.25">
      <c r="A298" s="80"/>
      <c r="B298" s="80"/>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row>
  </sheetData>
  <autoFilter ref="A10:BB298" xr:uid="{00000000-0001-0000-0000-000000000000}"/>
  <mergeCells count="2">
    <mergeCell ref="A9:B9"/>
    <mergeCell ref="C9:BB9"/>
  </mergeCells>
  <pageMargins left="0.7" right="0.7" top="0.75" bottom="0.75" header="0.3" footer="0.3"/>
  <colBreaks count="1" manualBreakCount="1">
    <brk id="56" max="1048575"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5036-6365-4B1E-B13C-5712203DDD4B}">
  <dimension ref="A2:I762"/>
  <sheetViews>
    <sheetView workbookViewId="0">
      <selection activeCell="C2" sqref="C2"/>
    </sheetView>
  </sheetViews>
  <sheetFormatPr defaultRowHeight="13.2" x14ac:dyDescent="0.25"/>
  <cols>
    <col min="1" max="1" width="38" style="9" customWidth="1"/>
    <col min="2" max="2" width="34.109375" style="9" customWidth="1"/>
    <col min="3" max="3" width="38.88671875" style="2" customWidth="1"/>
    <col min="4" max="4" width="14.88671875" style="2" customWidth="1"/>
    <col min="5" max="5" width="15.88671875" style="2" customWidth="1"/>
    <col min="6" max="6" width="13.6640625" style="2" customWidth="1"/>
    <col min="7" max="7" width="16.109375" style="2" customWidth="1"/>
    <col min="8" max="8" width="13.6640625" style="2" customWidth="1"/>
    <col min="9" max="9" width="17.88671875" style="2" customWidth="1"/>
    <col min="10" max="100" width="9.21875" style="2" customWidth="1"/>
    <col min="101" max="16384" width="8.88671875" style="2"/>
  </cols>
  <sheetData>
    <row r="2" spans="1:9" x14ac:dyDescent="0.25">
      <c r="C2" s="1"/>
    </row>
    <row r="8" spans="1:9" ht="26.4" x14ac:dyDescent="0.25">
      <c r="A8" s="3" t="s">
        <v>7</v>
      </c>
      <c r="B8" s="3" t="s">
        <v>8</v>
      </c>
      <c r="C8" s="4" t="s">
        <v>0</v>
      </c>
      <c r="D8" s="4" t="s">
        <v>1</v>
      </c>
      <c r="E8" s="4" t="s">
        <v>9</v>
      </c>
      <c r="F8" s="4" t="s">
        <v>10</v>
      </c>
      <c r="G8" s="4" t="s">
        <v>11</v>
      </c>
      <c r="H8" s="4" t="s">
        <v>4</v>
      </c>
      <c r="I8" s="4" t="s">
        <v>12</v>
      </c>
    </row>
    <row r="9" spans="1:9" x14ac:dyDescent="0.25">
      <c r="A9" s="11" t="s">
        <v>13</v>
      </c>
      <c r="B9" s="11" t="s">
        <v>14</v>
      </c>
      <c r="C9" s="5" t="s">
        <v>15</v>
      </c>
      <c r="D9" s="6">
        <v>5475016295.4752226</v>
      </c>
      <c r="E9" s="5"/>
      <c r="F9" s="7">
        <v>3487927471.8230443</v>
      </c>
      <c r="G9" s="5"/>
      <c r="H9" s="7">
        <v>3217533282.2526293</v>
      </c>
      <c r="I9" s="5"/>
    </row>
    <row r="10" spans="1:9" x14ac:dyDescent="0.25">
      <c r="A10" s="11" t="s">
        <v>13</v>
      </c>
      <c r="B10" s="11" t="s">
        <v>14</v>
      </c>
      <c r="C10" s="5" t="s">
        <v>16</v>
      </c>
      <c r="D10" s="6">
        <v>1102974554.3203003</v>
      </c>
      <c r="E10" s="5"/>
      <c r="F10" s="7">
        <v>456558254.82566702</v>
      </c>
      <c r="G10" s="5"/>
      <c r="H10" s="7">
        <v>277247422.84172475</v>
      </c>
      <c r="I10" s="5"/>
    </row>
    <row r="11" spans="1:9" x14ac:dyDescent="0.25">
      <c r="A11" s="11" t="s">
        <v>13</v>
      </c>
      <c r="B11" s="11" t="s">
        <v>14</v>
      </c>
      <c r="C11" s="5" t="s">
        <v>113</v>
      </c>
      <c r="D11" s="6">
        <v>19638403.533499166</v>
      </c>
      <c r="E11" s="5"/>
      <c r="F11" s="7">
        <v>6765342.081911562</v>
      </c>
      <c r="G11" s="5"/>
      <c r="H11" s="7">
        <v>2923503.3088828991</v>
      </c>
      <c r="I11" s="5"/>
    </row>
    <row r="12" spans="1:9" x14ac:dyDescent="0.25">
      <c r="A12" s="11" t="s">
        <v>13</v>
      </c>
      <c r="B12" s="11" t="s">
        <v>14</v>
      </c>
      <c r="C12" s="5" t="s">
        <v>17</v>
      </c>
      <c r="D12" s="6">
        <v>8327.2150447082513</v>
      </c>
      <c r="E12" s="5"/>
      <c r="F12" s="7">
        <v>640.40091754867728</v>
      </c>
      <c r="G12" s="5"/>
      <c r="H12" s="7">
        <v>1370.2713306414134</v>
      </c>
      <c r="I12" s="5"/>
    </row>
    <row r="13" spans="1:9" x14ac:dyDescent="0.25">
      <c r="A13" s="11" t="s">
        <v>13</v>
      </c>
      <c r="B13" s="11" t="s">
        <v>14</v>
      </c>
      <c r="C13" s="5" t="s">
        <v>18</v>
      </c>
      <c r="D13" s="6">
        <v>332652.45706974505</v>
      </c>
      <c r="E13" s="5"/>
      <c r="F13" s="7">
        <v>54744.699411264737</v>
      </c>
      <c r="G13" s="5"/>
      <c r="H13" s="7">
        <v>14642.263141520534</v>
      </c>
      <c r="I13" s="5"/>
    </row>
    <row r="14" spans="1:9" x14ac:dyDescent="0.25">
      <c r="A14" s="11" t="s">
        <v>13</v>
      </c>
      <c r="B14" s="11" t="s">
        <v>14</v>
      </c>
      <c r="C14" s="5" t="s">
        <v>19</v>
      </c>
      <c r="D14" s="6">
        <v>247577803.48944852</v>
      </c>
      <c r="E14" s="5"/>
      <c r="F14" s="7">
        <v>96568445.293597579</v>
      </c>
      <c r="G14" s="5"/>
      <c r="H14" s="7">
        <v>57158802.552174054</v>
      </c>
      <c r="I14" s="5"/>
    </row>
    <row r="15" spans="1:9" x14ac:dyDescent="0.25">
      <c r="A15" s="11" t="s">
        <v>13</v>
      </c>
      <c r="B15" s="11" t="s">
        <v>14</v>
      </c>
      <c r="C15" s="5" t="s">
        <v>20</v>
      </c>
      <c r="D15" s="6">
        <v>502534.70794487931</v>
      </c>
      <c r="E15" s="5"/>
      <c r="F15" s="7">
        <v>259014.8026783923</v>
      </c>
      <c r="G15" s="5"/>
      <c r="H15" s="7">
        <v>106457.82676748309</v>
      </c>
      <c r="I15" s="5"/>
    </row>
    <row r="16" spans="1:9" x14ac:dyDescent="0.25">
      <c r="A16" s="11" t="s">
        <v>13</v>
      </c>
      <c r="B16" s="11" t="s">
        <v>14</v>
      </c>
      <c r="C16" s="5" t="s">
        <v>21</v>
      </c>
      <c r="D16" s="6">
        <v>311119.10717801331</v>
      </c>
      <c r="E16" s="5"/>
      <c r="F16" s="7">
        <v>13928.580535033074</v>
      </c>
      <c r="G16" s="5"/>
      <c r="H16" s="7">
        <v>7497.7393125248836</v>
      </c>
      <c r="I16" s="5"/>
    </row>
    <row r="17" spans="1:9" x14ac:dyDescent="0.25">
      <c r="A17" s="11" t="s">
        <v>13</v>
      </c>
      <c r="B17" s="11" t="s">
        <v>14</v>
      </c>
      <c r="C17" s="5" t="s">
        <v>22</v>
      </c>
      <c r="D17" s="6">
        <v>4475590.7899875622</v>
      </c>
      <c r="E17" s="5"/>
      <c r="F17" s="7">
        <v>1448238.9572731853</v>
      </c>
      <c r="G17" s="5"/>
      <c r="H17" s="7">
        <v>632790.00195833342</v>
      </c>
      <c r="I17" s="5"/>
    </row>
    <row r="18" spans="1:9" x14ac:dyDescent="0.25">
      <c r="A18" s="11" t="s">
        <v>13</v>
      </c>
      <c r="B18" s="11" t="s">
        <v>14</v>
      </c>
      <c r="C18" s="5" t="s">
        <v>23</v>
      </c>
      <c r="D18" s="6">
        <v>207260.23922852159</v>
      </c>
      <c r="E18" s="5"/>
      <c r="F18" s="7">
        <v>30446.077407734949</v>
      </c>
      <c r="G18" s="5"/>
      <c r="H18" s="7">
        <v>3405.1186688004004</v>
      </c>
      <c r="I18" s="5"/>
    </row>
    <row r="19" spans="1:9" x14ac:dyDescent="0.25">
      <c r="A19" s="11" t="s">
        <v>13</v>
      </c>
      <c r="B19" s="11" t="s">
        <v>14</v>
      </c>
      <c r="C19" s="5" t="s">
        <v>24</v>
      </c>
      <c r="D19" s="6">
        <v>117757855.66062307</v>
      </c>
      <c r="E19" s="5"/>
      <c r="F19" s="7">
        <v>41527230.087822229</v>
      </c>
      <c r="G19" s="5"/>
      <c r="H19" s="7">
        <v>23968214.61598327</v>
      </c>
      <c r="I19" s="5"/>
    </row>
    <row r="20" spans="1:9" x14ac:dyDescent="0.25">
      <c r="A20" s="11" t="s">
        <v>13</v>
      </c>
      <c r="B20" s="11" t="s">
        <v>14</v>
      </c>
      <c r="C20" s="5" t="s">
        <v>112</v>
      </c>
      <c r="D20" s="6">
        <v>687347681.78680277</v>
      </c>
      <c r="E20" s="5"/>
      <c r="F20" s="7">
        <v>303302771.20781136</v>
      </c>
      <c r="G20" s="5"/>
      <c r="H20" s="7">
        <v>190460337.58587062</v>
      </c>
      <c r="I20" s="5"/>
    </row>
    <row r="21" spans="1:9" x14ac:dyDescent="0.25">
      <c r="A21" s="11" t="s">
        <v>13</v>
      </c>
      <c r="B21" s="11" t="s">
        <v>14</v>
      </c>
      <c r="C21" s="5" t="s">
        <v>25</v>
      </c>
      <c r="D21" s="6">
        <v>24702941.653145719</v>
      </c>
      <c r="E21" s="5"/>
      <c r="F21" s="7">
        <v>6562005.1471042959</v>
      </c>
      <c r="G21" s="5"/>
      <c r="H21" s="7">
        <v>1959342.3315207444</v>
      </c>
      <c r="I21" s="5"/>
    </row>
    <row r="22" spans="1:9" x14ac:dyDescent="0.25">
      <c r="A22" s="11" t="s">
        <v>13</v>
      </c>
      <c r="B22" s="11" t="s">
        <v>14</v>
      </c>
      <c r="C22" s="5" t="s">
        <v>26</v>
      </c>
      <c r="D22" s="6">
        <v>112383.68032777429</v>
      </c>
      <c r="E22" s="5"/>
      <c r="F22" s="7">
        <v>25447.48919684951</v>
      </c>
      <c r="G22" s="5"/>
      <c r="H22" s="7">
        <v>11059.22611400395</v>
      </c>
      <c r="I22" s="5"/>
    </row>
    <row r="23" spans="1:9" x14ac:dyDescent="0.25">
      <c r="A23" s="11" t="s">
        <v>13</v>
      </c>
      <c r="B23" s="11" t="s">
        <v>27</v>
      </c>
      <c r="C23" s="5" t="s">
        <v>15</v>
      </c>
      <c r="D23" s="6">
        <v>5526799908.8256416</v>
      </c>
      <c r="E23" s="8">
        <v>9.4581660685130933E-3</v>
      </c>
      <c r="F23" s="7">
        <v>3517346565.7322412</v>
      </c>
      <c r="G23" s="8">
        <v>8.434548638655991E-3</v>
      </c>
      <c r="H23" s="7">
        <v>3294054094.7366719</v>
      </c>
      <c r="I23" s="8">
        <v>2.3782446293910624E-2</v>
      </c>
    </row>
    <row r="24" spans="1:9" x14ac:dyDescent="0.25">
      <c r="A24" s="11" t="s">
        <v>13</v>
      </c>
      <c r="B24" s="11" t="s">
        <v>27</v>
      </c>
      <c r="C24" s="5" t="s">
        <v>16</v>
      </c>
      <c r="D24" s="6">
        <v>1127326062.0924122</v>
      </c>
      <c r="E24" s="8">
        <v>2.2078032241748386E-2</v>
      </c>
      <c r="F24" s="7">
        <v>465099562.25941259</v>
      </c>
      <c r="G24" s="8">
        <v>1.8708034174099098E-2</v>
      </c>
      <c r="H24" s="7">
        <v>283181114.9261592</v>
      </c>
      <c r="I24" s="8">
        <v>2.140215416112928E-2</v>
      </c>
    </row>
    <row r="25" spans="1:9" x14ac:dyDescent="0.25">
      <c r="A25" s="11" t="s">
        <v>13</v>
      </c>
      <c r="B25" s="11" t="s">
        <v>27</v>
      </c>
      <c r="C25" s="5" t="s">
        <v>113</v>
      </c>
      <c r="D25" s="6">
        <v>20763095.616849374</v>
      </c>
      <c r="E25" s="8">
        <v>5.7270036305736828E-2</v>
      </c>
      <c r="F25" s="7">
        <v>7148675.0115888286</v>
      </c>
      <c r="G25" s="8">
        <v>5.6661278178701507E-2</v>
      </c>
      <c r="H25" s="7">
        <v>3027720.4700545571</v>
      </c>
      <c r="I25" s="8">
        <v>3.5648039410456467E-2</v>
      </c>
    </row>
    <row r="26" spans="1:9" x14ac:dyDescent="0.25">
      <c r="A26" s="11" t="s">
        <v>13</v>
      </c>
      <c r="B26" s="11" t="s">
        <v>27</v>
      </c>
      <c r="C26" s="5" t="s">
        <v>17</v>
      </c>
      <c r="D26" s="6">
        <v>7751.658930534124</v>
      </c>
      <c r="E26" s="8">
        <v>-6.9117479383444008E-2</v>
      </c>
      <c r="F26" s="7">
        <v>540.99990934673849</v>
      </c>
      <c r="G26" s="8">
        <v>-0.1552168422594169</v>
      </c>
      <c r="H26" s="7">
        <v>1157.6006643721018</v>
      </c>
      <c r="I26" s="8">
        <v>-0.15520332470924725</v>
      </c>
    </row>
    <row r="27" spans="1:9" x14ac:dyDescent="0.25">
      <c r="A27" s="11" t="s">
        <v>13</v>
      </c>
      <c r="B27" s="11" t="s">
        <v>27</v>
      </c>
      <c r="C27" s="5" t="s">
        <v>18</v>
      </c>
      <c r="D27" s="6">
        <v>297534.45148511173</v>
      </c>
      <c r="E27" s="8">
        <v>-0.10556965637343951</v>
      </c>
      <c r="F27" s="7">
        <v>40018.104702045064</v>
      </c>
      <c r="G27" s="8">
        <v>-0.26900494235227096</v>
      </c>
      <c r="H27" s="7">
        <v>11680.211232721842</v>
      </c>
      <c r="I27" s="8">
        <v>-0.20229467809517118</v>
      </c>
    </row>
    <row r="28" spans="1:9" x14ac:dyDescent="0.25">
      <c r="A28" s="11" t="s">
        <v>13</v>
      </c>
      <c r="B28" s="11" t="s">
        <v>27</v>
      </c>
      <c r="C28" s="5" t="s">
        <v>19</v>
      </c>
      <c r="D28" s="6">
        <v>265440569.44476023</v>
      </c>
      <c r="E28" s="8">
        <v>7.215011080778494E-2</v>
      </c>
      <c r="F28" s="7">
        <v>102639200.61666317</v>
      </c>
      <c r="G28" s="8">
        <v>6.2864792993287219E-2</v>
      </c>
      <c r="H28" s="7">
        <v>61252101.537458792</v>
      </c>
      <c r="I28" s="8">
        <v>7.1612749087044125E-2</v>
      </c>
    </row>
    <row r="29" spans="1:9" x14ac:dyDescent="0.25">
      <c r="A29" s="11" t="s">
        <v>13</v>
      </c>
      <c r="B29" s="11" t="s">
        <v>27</v>
      </c>
      <c r="C29" s="5" t="s">
        <v>20</v>
      </c>
      <c r="D29" s="6">
        <v>571334.56863001722</v>
      </c>
      <c r="E29" s="8">
        <v>0.13690568949256388</v>
      </c>
      <c r="F29" s="7">
        <v>296157.867282019</v>
      </c>
      <c r="G29" s="8">
        <v>0.14340132000002204</v>
      </c>
      <c r="H29" s="7">
        <v>116100.64912163322</v>
      </c>
      <c r="I29" s="8">
        <v>9.0578801455446195E-2</v>
      </c>
    </row>
    <row r="30" spans="1:9" x14ac:dyDescent="0.25">
      <c r="A30" s="11" t="s">
        <v>13</v>
      </c>
      <c r="B30" s="11" t="s">
        <v>27</v>
      </c>
      <c r="C30" s="5" t="s">
        <v>21</v>
      </c>
      <c r="D30" s="6">
        <v>260955.3249982202</v>
      </c>
      <c r="E30" s="8">
        <v>-0.16123658438981972</v>
      </c>
      <c r="F30" s="7">
        <v>13176.489848442836</v>
      </c>
      <c r="G30" s="8">
        <v>-5.3996219119283866E-2</v>
      </c>
      <c r="H30" s="7">
        <v>8450.6979392249577</v>
      </c>
      <c r="I30" s="8">
        <v>0.12709946118134144</v>
      </c>
    </row>
    <row r="31" spans="1:9" x14ac:dyDescent="0.25">
      <c r="A31" s="11" t="s">
        <v>13</v>
      </c>
      <c r="B31" s="11" t="s">
        <v>27</v>
      </c>
      <c r="C31" s="5" t="s">
        <v>22</v>
      </c>
      <c r="D31" s="6">
        <v>4581769.7116634045</v>
      </c>
      <c r="E31" s="8">
        <v>2.3724001290148632E-2</v>
      </c>
      <c r="F31" s="7">
        <v>1672988.2765602546</v>
      </c>
      <c r="G31" s="8">
        <v>0.15518800827609161</v>
      </c>
      <c r="H31" s="7">
        <v>788566.22976121714</v>
      </c>
      <c r="I31" s="8">
        <v>0.24617365527393545</v>
      </c>
    </row>
    <row r="32" spans="1:9" x14ac:dyDescent="0.25">
      <c r="A32" s="11" t="s">
        <v>13</v>
      </c>
      <c r="B32" s="11" t="s">
        <v>27</v>
      </c>
      <c r="C32" s="5" t="s">
        <v>23</v>
      </c>
      <c r="D32" s="6">
        <v>150093.75090265751</v>
      </c>
      <c r="E32" s="8">
        <v>-0.27581985111400592</v>
      </c>
      <c r="F32" s="7">
        <v>18017.672076068426</v>
      </c>
      <c r="G32" s="8">
        <v>-0.40821039653893271</v>
      </c>
      <c r="H32" s="7">
        <v>2527.3426168865649</v>
      </c>
      <c r="I32" s="8">
        <v>-0.25778133959221761</v>
      </c>
    </row>
    <row r="33" spans="1:9" x14ac:dyDescent="0.25">
      <c r="A33" s="11" t="s">
        <v>13</v>
      </c>
      <c r="B33" s="11" t="s">
        <v>27</v>
      </c>
      <c r="C33" s="5" t="s">
        <v>24</v>
      </c>
      <c r="D33" s="6">
        <v>127052364.23721045</v>
      </c>
      <c r="E33" s="8">
        <v>7.8928989700475335E-2</v>
      </c>
      <c r="F33" s="7">
        <v>45112380.95850987</v>
      </c>
      <c r="G33" s="8">
        <v>8.6332530802216423E-2</v>
      </c>
      <c r="H33" s="7">
        <v>25453494.192608636</v>
      </c>
      <c r="I33" s="8">
        <v>6.1968719840939129E-2</v>
      </c>
    </row>
    <row r="34" spans="1:9" x14ac:dyDescent="0.25">
      <c r="A34" s="11" t="s">
        <v>13</v>
      </c>
      <c r="B34" s="11" t="s">
        <v>27</v>
      </c>
      <c r="C34" s="5" t="s">
        <v>112</v>
      </c>
      <c r="D34" s="6">
        <v>679745608.32599103</v>
      </c>
      <c r="E34" s="8">
        <v>-1.1060011784792684E-2</v>
      </c>
      <c r="F34" s="7">
        <v>300624286.95465004</v>
      </c>
      <c r="G34" s="8">
        <v>-8.8310576342411923E-3</v>
      </c>
      <c r="H34" s="7">
        <v>190232750.40798026</v>
      </c>
      <c r="I34" s="8">
        <v>-1.1949321353469751E-3</v>
      </c>
    </row>
    <row r="35" spans="1:9" x14ac:dyDescent="0.25">
      <c r="A35" s="11" t="s">
        <v>13</v>
      </c>
      <c r="B35" s="11" t="s">
        <v>27</v>
      </c>
      <c r="C35" s="5" t="s">
        <v>25</v>
      </c>
      <c r="D35" s="6">
        <v>28371418.184895918</v>
      </c>
      <c r="E35" s="8">
        <v>0.14850363099501745</v>
      </c>
      <c r="F35" s="7">
        <v>7514754.964023794</v>
      </c>
      <c r="G35" s="8">
        <v>0.14519187284391735</v>
      </c>
      <c r="H35" s="7">
        <v>2278208.8901818055</v>
      </c>
      <c r="I35" s="8">
        <v>0.16274162688741212</v>
      </c>
    </row>
    <row r="36" spans="1:9" x14ac:dyDescent="0.25">
      <c r="A36" s="11" t="s">
        <v>13</v>
      </c>
      <c r="B36" s="11" t="s">
        <v>27</v>
      </c>
      <c r="C36" s="5" t="s">
        <v>26</v>
      </c>
      <c r="D36" s="6">
        <v>83566.816095353366</v>
      </c>
      <c r="E36" s="8">
        <v>-0.25641502528102539</v>
      </c>
      <c r="F36" s="7">
        <v>19364.34359870297</v>
      </c>
      <c r="G36" s="8">
        <v>-0.23904698617180886</v>
      </c>
      <c r="H36" s="7">
        <v>8356.6965389841007</v>
      </c>
      <c r="I36" s="8">
        <v>-0.24436877835400433</v>
      </c>
    </row>
    <row r="37" spans="1:9" x14ac:dyDescent="0.25">
      <c r="A37" s="11" t="s">
        <v>13</v>
      </c>
      <c r="B37" s="11" t="s">
        <v>28</v>
      </c>
      <c r="C37" s="5" t="s">
        <v>15</v>
      </c>
      <c r="D37" s="6">
        <v>5598679286.998867</v>
      </c>
      <c r="E37" s="8">
        <v>1.3005605297641153E-2</v>
      </c>
      <c r="F37" s="7">
        <v>3493828494.5149212</v>
      </c>
      <c r="G37" s="8">
        <v>-6.6863104837167064E-3</v>
      </c>
      <c r="H37" s="7">
        <v>3297664540.5390491</v>
      </c>
      <c r="I37" s="8">
        <v>1.0960493357249493E-3</v>
      </c>
    </row>
    <row r="38" spans="1:9" x14ac:dyDescent="0.25">
      <c r="A38" s="11" t="s">
        <v>13</v>
      </c>
      <c r="B38" s="11" t="s">
        <v>28</v>
      </c>
      <c r="C38" s="5" t="s">
        <v>16</v>
      </c>
      <c r="D38" s="6">
        <v>1153125467.6399562</v>
      </c>
      <c r="E38" s="8">
        <v>2.2885486652954808E-2</v>
      </c>
      <c r="F38" s="7">
        <v>464700528.95513856</v>
      </c>
      <c r="G38" s="8">
        <v>-8.5795243997972067E-4</v>
      </c>
      <c r="H38" s="7">
        <v>285746424.91943771</v>
      </c>
      <c r="I38" s="8">
        <v>9.0589020879706609E-3</v>
      </c>
    </row>
    <row r="39" spans="1:9" x14ac:dyDescent="0.25">
      <c r="A39" s="11" t="s">
        <v>13</v>
      </c>
      <c r="B39" s="11" t="s">
        <v>28</v>
      </c>
      <c r="C39" s="5" t="s">
        <v>113</v>
      </c>
      <c r="D39" s="6">
        <v>22575426.729206134</v>
      </c>
      <c r="E39" s="8">
        <v>8.7286170896696658E-2</v>
      </c>
      <c r="F39" s="7">
        <v>7843306.5202990081</v>
      </c>
      <c r="G39" s="8">
        <v>9.7169266694051612E-2</v>
      </c>
      <c r="H39" s="7">
        <v>3327158.5495555354</v>
      </c>
      <c r="I39" s="8">
        <v>9.8898852276010044E-2</v>
      </c>
    </row>
    <row r="40" spans="1:9" x14ac:dyDescent="0.25">
      <c r="A40" s="11" t="s">
        <v>13</v>
      </c>
      <c r="B40" s="11" t="s">
        <v>28</v>
      </c>
      <c r="C40" s="5" t="s">
        <v>17</v>
      </c>
      <c r="D40" s="6">
        <v>6974.4887916970256</v>
      </c>
      <c r="E40" s="8">
        <v>-0.10025855701362081</v>
      </c>
      <c r="F40" s="7">
        <v>604.52985776567721</v>
      </c>
      <c r="G40" s="8">
        <v>0.11743060825213697</v>
      </c>
      <c r="H40" s="7">
        <v>1293.4118340099874</v>
      </c>
      <c r="I40" s="8">
        <v>0.11732126096485189</v>
      </c>
    </row>
    <row r="41" spans="1:9" x14ac:dyDescent="0.25">
      <c r="A41" s="11" t="s">
        <v>13</v>
      </c>
      <c r="B41" s="11" t="s">
        <v>28</v>
      </c>
      <c r="C41" s="5" t="s">
        <v>18</v>
      </c>
      <c r="D41" s="6">
        <v>323362.62597805145</v>
      </c>
      <c r="E41" s="8">
        <v>8.6807340676083478E-2</v>
      </c>
      <c r="F41" s="7">
        <v>39562.091323764551</v>
      </c>
      <c r="G41" s="8">
        <v>-1.1395176799994964E-2</v>
      </c>
      <c r="H41" s="7">
        <v>15786.9260088558</v>
      </c>
      <c r="I41" s="8">
        <v>0.35159593386711141</v>
      </c>
    </row>
    <row r="42" spans="1:9" x14ac:dyDescent="0.25">
      <c r="A42" s="11" t="s">
        <v>13</v>
      </c>
      <c r="B42" s="11" t="s">
        <v>28</v>
      </c>
      <c r="C42" s="5" t="s">
        <v>19</v>
      </c>
      <c r="D42" s="6">
        <v>285409997.98255521</v>
      </c>
      <c r="E42" s="8">
        <v>7.5231260163306474E-2</v>
      </c>
      <c r="F42" s="7">
        <v>108045366.99972914</v>
      </c>
      <c r="G42" s="8">
        <v>5.2671555805046955E-2</v>
      </c>
      <c r="H42" s="7">
        <v>65638144.176786698</v>
      </c>
      <c r="I42" s="8">
        <v>7.1606402543521033E-2</v>
      </c>
    </row>
    <row r="43" spans="1:9" x14ac:dyDescent="0.25">
      <c r="A43" s="11" t="s">
        <v>13</v>
      </c>
      <c r="B43" s="11" t="s">
        <v>28</v>
      </c>
      <c r="C43" s="5" t="s">
        <v>20</v>
      </c>
      <c r="D43" s="6">
        <v>477872.41865670204</v>
      </c>
      <c r="E43" s="8">
        <v>-0.16358567309768204</v>
      </c>
      <c r="F43" s="7">
        <v>175896.15832105288</v>
      </c>
      <c r="G43" s="8">
        <v>-0.40607298419813992</v>
      </c>
      <c r="H43" s="7">
        <v>48034.932107813547</v>
      </c>
      <c r="I43" s="8">
        <v>-0.5862647412290557</v>
      </c>
    </row>
    <row r="44" spans="1:9" x14ac:dyDescent="0.25">
      <c r="A44" s="11" t="s">
        <v>13</v>
      </c>
      <c r="B44" s="11" t="s">
        <v>28</v>
      </c>
      <c r="C44" s="5" t="s">
        <v>21</v>
      </c>
      <c r="D44" s="6">
        <v>183368.09581737636</v>
      </c>
      <c r="E44" s="8">
        <v>-0.29731996916090142</v>
      </c>
      <c r="F44" s="7">
        <v>7263.4965693819913</v>
      </c>
      <c r="G44" s="8">
        <v>-0.44875329826627741</v>
      </c>
      <c r="H44" s="7">
        <v>4854.1791009849321</v>
      </c>
      <c r="I44" s="8">
        <v>-0.42558837910255204</v>
      </c>
    </row>
    <row r="45" spans="1:9" x14ac:dyDescent="0.25">
      <c r="A45" s="11" t="s">
        <v>13</v>
      </c>
      <c r="B45" s="11" t="s">
        <v>28</v>
      </c>
      <c r="C45" s="5" t="s">
        <v>22</v>
      </c>
      <c r="D45" s="6">
        <v>4430862.62602208</v>
      </c>
      <c r="E45" s="8">
        <v>-3.2936418706766023E-2</v>
      </c>
      <c r="F45" s="7">
        <v>1354300.7471057251</v>
      </c>
      <c r="G45" s="8">
        <v>-0.19048999560819793</v>
      </c>
      <c r="H45" s="7">
        <v>474338.21831945883</v>
      </c>
      <c r="I45" s="8">
        <v>-0.39848017779928085</v>
      </c>
    </row>
    <row r="46" spans="1:9" x14ac:dyDescent="0.25">
      <c r="A46" s="11" t="s">
        <v>13</v>
      </c>
      <c r="B46" s="11" t="s">
        <v>28</v>
      </c>
      <c r="C46" s="5" t="s">
        <v>23</v>
      </c>
      <c r="D46" s="6">
        <v>80621.827413486244</v>
      </c>
      <c r="E46" s="8">
        <v>-0.46285686826646705</v>
      </c>
      <c r="F46" s="7">
        <v>4341.7640721221806</v>
      </c>
      <c r="G46" s="8">
        <v>-0.75902746737803983</v>
      </c>
      <c r="H46" s="7">
        <v>1799.9694445243845</v>
      </c>
      <c r="I46" s="8">
        <v>-0.28780156972078097</v>
      </c>
    </row>
    <row r="47" spans="1:9" x14ac:dyDescent="0.25">
      <c r="A47" s="11" t="s">
        <v>13</v>
      </c>
      <c r="B47" s="11" t="s">
        <v>28</v>
      </c>
      <c r="C47" s="5" t="s">
        <v>24</v>
      </c>
      <c r="D47" s="6">
        <v>130081688.29466856</v>
      </c>
      <c r="E47" s="8">
        <v>2.3843114416999728E-2</v>
      </c>
      <c r="F47" s="7">
        <v>45145026.963874362</v>
      </c>
      <c r="G47" s="8">
        <v>7.2365955134361787E-4</v>
      </c>
      <c r="H47" s="7">
        <v>25398393.962974053</v>
      </c>
      <c r="I47" s="8">
        <v>-2.1647412813988855E-3</v>
      </c>
    </row>
    <row r="48" spans="1:9" x14ac:dyDescent="0.25">
      <c r="A48" s="11" t="s">
        <v>13</v>
      </c>
      <c r="B48" s="11" t="s">
        <v>28</v>
      </c>
      <c r="C48" s="5" t="s">
        <v>112</v>
      </c>
      <c r="D48" s="6">
        <v>675456577.14929402</v>
      </c>
      <c r="E48" s="8">
        <v>-6.3097593043074003E-3</v>
      </c>
      <c r="F48" s="7">
        <v>293494603.78285849</v>
      </c>
      <c r="G48" s="8">
        <v>-2.3716258070882432E-2</v>
      </c>
      <c r="H48" s="7">
        <v>188158725.25363424</v>
      </c>
      <c r="I48" s="8">
        <v>-1.0902566197975678E-2</v>
      </c>
    </row>
    <row r="49" spans="1:9" x14ac:dyDescent="0.25">
      <c r="A49" s="11" t="s">
        <v>13</v>
      </c>
      <c r="B49" s="11" t="s">
        <v>28</v>
      </c>
      <c r="C49" s="5" t="s">
        <v>25</v>
      </c>
      <c r="D49" s="6">
        <v>34026474.268775903</v>
      </c>
      <c r="E49" s="8">
        <v>0.19932229143520802</v>
      </c>
      <c r="F49" s="7">
        <v>8574851.483005302</v>
      </c>
      <c r="G49" s="8">
        <v>0.1410686741026983</v>
      </c>
      <c r="H49" s="7">
        <v>2671191.0839655343</v>
      </c>
      <c r="I49" s="8">
        <v>0.17249611985859978</v>
      </c>
    </row>
    <row r="50" spans="1:9" x14ac:dyDescent="0.25">
      <c r="A50" s="11" t="s">
        <v>13</v>
      </c>
      <c r="B50" s="11" t="s">
        <v>28</v>
      </c>
      <c r="C50" s="5" t="s">
        <v>26</v>
      </c>
      <c r="D50" s="6">
        <v>72241.132776912447</v>
      </c>
      <c r="E50" s="8">
        <v>-0.13552847706340543</v>
      </c>
      <c r="F50" s="7">
        <v>15404.418122432011</v>
      </c>
      <c r="G50" s="8">
        <v>-0.20449572463360938</v>
      </c>
      <c r="H50" s="7">
        <v>6704.2557061246271</v>
      </c>
      <c r="I50" s="8">
        <v>-0.1977385232490875</v>
      </c>
    </row>
    <row r="51" spans="1:9" x14ac:dyDescent="0.25">
      <c r="A51" s="11" t="s">
        <v>13</v>
      </c>
      <c r="B51" s="11" t="s">
        <v>29</v>
      </c>
      <c r="C51" s="5" t="s">
        <v>15</v>
      </c>
      <c r="D51" s="6">
        <v>5805696318.4133396</v>
      </c>
      <c r="E51" s="8">
        <v>3.6976047528781135E-2</v>
      </c>
      <c r="F51" s="7">
        <v>3563905490.082562</v>
      </c>
      <c r="G51" s="8">
        <v>2.0057365631328927E-2</v>
      </c>
      <c r="H51" s="7">
        <v>3374537152.1230679</v>
      </c>
      <c r="I51" s="8">
        <v>2.3311228488830101E-2</v>
      </c>
    </row>
    <row r="52" spans="1:9" x14ac:dyDescent="0.25">
      <c r="A52" s="11" t="s">
        <v>13</v>
      </c>
      <c r="B52" s="11" t="s">
        <v>29</v>
      </c>
      <c r="C52" s="5" t="s">
        <v>16</v>
      </c>
      <c r="D52" s="6">
        <v>1160107964.1821218</v>
      </c>
      <c r="E52" s="8">
        <v>6.055279098514962E-3</v>
      </c>
      <c r="F52" s="7">
        <v>456032071.70370215</v>
      </c>
      <c r="G52" s="8">
        <v>-1.8653857078508532E-2</v>
      </c>
      <c r="H52" s="7">
        <v>281089833.72229546</v>
      </c>
      <c r="I52" s="8">
        <v>-1.629623607173775E-2</v>
      </c>
    </row>
    <row r="53" spans="1:9" x14ac:dyDescent="0.25">
      <c r="A53" s="11" t="s">
        <v>13</v>
      </c>
      <c r="B53" s="11" t="s">
        <v>29</v>
      </c>
      <c r="C53" s="5" t="s">
        <v>113</v>
      </c>
      <c r="D53" s="6">
        <v>28260067.325748395</v>
      </c>
      <c r="E53" s="8">
        <v>0.25180656227365861</v>
      </c>
      <c r="F53" s="7">
        <v>10538709.679483695</v>
      </c>
      <c r="G53" s="8">
        <v>0.34365648622921974</v>
      </c>
      <c r="H53" s="7">
        <v>4655228.0026556635</v>
      </c>
      <c r="I53" s="8">
        <v>0.39916025440913838</v>
      </c>
    </row>
    <row r="54" spans="1:9" x14ac:dyDescent="0.25">
      <c r="A54" s="11" t="s">
        <v>13</v>
      </c>
      <c r="B54" s="11" t="s">
        <v>29</v>
      </c>
      <c r="C54" s="5" t="s">
        <v>17</v>
      </c>
      <c r="D54" s="6">
        <v>5572.6896710085866</v>
      </c>
      <c r="E54" s="8">
        <v>-0.20098951515374858</v>
      </c>
      <c r="F54" s="7">
        <v>480.75441261909998</v>
      </c>
      <c r="G54" s="8">
        <v>-0.2047466201322912</v>
      </c>
      <c r="H54" s="7">
        <v>1028.7762495979575</v>
      </c>
      <c r="I54" s="8">
        <v>-0.20460272393795539</v>
      </c>
    </row>
    <row r="55" spans="1:9" x14ac:dyDescent="0.25">
      <c r="A55" s="11" t="s">
        <v>13</v>
      </c>
      <c r="B55" s="11" t="s">
        <v>29</v>
      </c>
      <c r="C55" s="5" t="s">
        <v>18</v>
      </c>
      <c r="D55" s="6">
        <v>286109.07197065116</v>
      </c>
      <c r="E55" s="8">
        <v>-0.11520674009472237</v>
      </c>
      <c r="F55" s="7">
        <v>33871.578397857265</v>
      </c>
      <c r="G55" s="8">
        <v>-0.14383751554835167</v>
      </c>
      <c r="H55" s="7">
        <v>14471.362266035501</v>
      </c>
      <c r="I55" s="8">
        <v>-8.333248297244969E-2</v>
      </c>
    </row>
    <row r="56" spans="1:9" x14ac:dyDescent="0.25">
      <c r="A56" s="11" t="s">
        <v>13</v>
      </c>
      <c r="B56" s="11" t="s">
        <v>29</v>
      </c>
      <c r="C56" s="5" t="s">
        <v>19</v>
      </c>
      <c r="D56" s="6">
        <v>311020061.00009078</v>
      </c>
      <c r="E56" s="8">
        <v>8.973078448044032E-2</v>
      </c>
      <c r="F56" s="7">
        <v>114711112.03669408</v>
      </c>
      <c r="G56" s="8">
        <v>6.1693945997532987E-2</v>
      </c>
      <c r="H56" s="7">
        <v>71208349.849404976</v>
      </c>
      <c r="I56" s="8">
        <v>8.4862327271407231E-2</v>
      </c>
    </row>
    <row r="57" spans="1:9" x14ac:dyDescent="0.25">
      <c r="A57" s="11" t="s">
        <v>13</v>
      </c>
      <c r="B57" s="11" t="s">
        <v>29</v>
      </c>
      <c r="C57" s="5" t="s">
        <v>20</v>
      </c>
      <c r="D57" s="6">
        <v>527135.6339959621</v>
      </c>
      <c r="E57" s="8">
        <v>0.10308863499119454</v>
      </c>
      <c r="F57" s="7">
        <v>180239.87919462484</v>
      </c>
      <c r="G57" s="8">
        <v>2.4694802405198606E-2</v>
      </c>
      <c r="H57" s="7">
        <v>53097.75751063705</v>
      </c>
      <c r="I57" s="8">
        <v>0.10539882499386174</v>
      </c>
    </row>
    <row r="58" spans="1:9" x14ac:dyDescent="0.25">
      <c r="A58" s="11" t="s">
        <v>13</v>
      </c>
      <c r="B58" s="11" t="s">
        <v>29</v>
      </c>
      <c r="C58" s="5" t="s">
        <v>21</v>
      </c>
      <c r="D58" s="6">
        <v>210396.33509724974</v>
      </c>
      <c r="E58" s="8">
        <v>0.14739881089669973</v>
      </c>
      <c r="F58" s="7">
        <v>12143.618102933639</v>
      </c>
      <c r="G58" s="8">
        <v>0.67186946217100896</v>
      </c>
      <c r="H58" s="7">
        <v>5622.5958868296902</v>
      </c>
      <c r="I58" s="8">
        <v>0.15830004823860855</v>
      </c>
    </row>
    <row r="59" spans="1:9" x14ac:dyDescent="0.25">
      <c r="A59" s="11" t="s">
        <v>13</v>
      </c>
      <c r="B59" s="11" t="s">
        <v>29</v>
      </c>
      <c r="C59" s="5" t="s">
        <v>22</v>
      </c>
      <c r="D59" s="6">
        <v>5174396.0365613224</v>
      </c>
      <c r="E59" s="8">
        <v>0.16780782283172893</v>
      </c>
      <c r="F59" s="7">
        <v>1529874.5999604966</v>
      </c>
      <c r="G59" s="8">
        <v>0.12964170124692781</v>
      </c>
      <c r="H59" s="7">
        <v>525409.17517940712</v>
      </c>
      <c r="I59" s="8">
        <v>0.10766780935529169</v>
      </c>
    </row>
    <row r="60" spans="1:9" x14ac:dyDescent="0.25">
      <c r="A60" s="11" t="s">
        <v>13</v>
      </c>
      <c r="B60" s="11" t="s">
        <v>29</v>
      </c>
      <c r="C60" s="5" t="s">
        <v>23</v>
      </c>
      <c r="D60" s="6">
        <v>68752.481206046345</v>
      </c>
      <c r="E60" s="8">
        <v>-0.14722249033832271</v>
      </c>
      <c r="F60" s="7">
        <v>3842.83633286751</v>
      </c>
      <c r="G60" s="8">
        <v>-0.11491359985638333</v>
      </c>
      <c r="H60" s="7">
        <v>1540.5949389309023</v>
      </c>
      <c r="I60" s="8">
        <v>-0.14409939367721769</v>
      </c>
    </row>
    <row r="61" spans="1:9" x14ac:dyDescent="0.25">
      <c r="A61" s="11" t="s">
        <v>13</v>
      </c>
      <c r="B61" s="11" t="s">
        <v>29</v>
      </c>
      <c r="C61" s="5" t="s">
        <v>24</v>
      </c>
      <c r="D61" s="6">
        <v>120312480.08193137</v>
      </c>
      <c r="E61" s="8">
        <v>-7.5100564428464467E-2</v>
      </c>
      <c r="F61" s="7">
        <v>41600602.58646249</v>
      </c>
      <c r="G61" s="8">
        <v>-7.8511956150744286E-2</v>
      </c>
      <c r="H61" s="7">
        <v>22728886.43414019</v>
      </c>
      <c r="I61" s="8">
        <v>-0.10510536739943024</v>
      </c>
    </row>
    <row r="62" spans="1:9" x14ac:dyDescent="0.25">
      <c r="A62" s="11" t="s">
        <v>13</v>
      </c>
      <c r="B62" s="11" t="s">
        <v>29</v>
      </c>
      <c r="C62" s="5" t="s">
        <v>112</v>
      </c>
      <c r="D62" s="6">
        <v>655816020.13615644</v>
      </c>
      <c r="E62" s="8">
        <v>-2.9077453203622428E-2</v>
      </c>
      <c r="F62" s="7">
        <v>278073723.26553345</v>
      </c>
      <c r="G62" s="8">
        <v>-5.2542296582509425E-2</v>
      </c>
      <c r="H62" s="7">
        <v>178966539.79076359</v>
      </c>
      <c r="I62" s="8">
        <v>-4.88533574538184E-2</v>
      </c>
    </row>
    <row r="63" spans="1:9" x14ac:dyDescent="0.25">
      <c r="A63" s="11" t="s">
        <v>13</v>
      </c>
      <c r="B63" s="11" t="s">
        <v>29</v>
      </c>
      <c r="C63" s="5" t="s">
        <v>25</v>
      </c>
      <c r="D63" s="6">
        <v>38376275.360808097</v>
      </c>
      <c r="E63" s="8">
        <v>0.12783578626668798</v>
      </c>
      <c r="F63" s="7">
        <v>9336400.1842557564</v>
      </c>
      <c r="G63" s="8">
        <v>8.8811882370182796E-2</v>
      </c>
      <c r="H63" s="7">
        <v>2924921.1651728493</v>
      </c>
      <c r="I63" s="8">
        <v>9.4987619092617964E-2</v>
      </c>
    </row>
    <row r="64" spans="1:9" x14ac:dyDescent="0.25">
      <c r="A64" s="11" t="s">
        <v>13</v>
      </c>
      <c r="B64" s="11" t="s">
        <v>29</v>
      </c>
      <c r="C64" s="5" t="s">
        <v>26</v>
      </c>
      <c r="D64" s="6">
        <v>50698.028884361986</v>
      </c>
      <c r="E64" s="8">
        <v>-0.29821104770155854</v>
      </c>
      <c r="F64" s="7">
        <v>11070.684871304124</v>
      </c>
      <c r="G64" s="8">
        <v>-0.28133053885476383</v>
      </c>
      <c r="H64" s="7">
        <v>4738.2181270640867</v>
      </c>
      <c r="I64" s="8">
        <v>-0.29325217671284226</v>
      </c>
    </row>
    <row r="65" spans="1:9" x14ac:dyDescent="0.25">
      <c r="A65" s="11" t="s">
        <v>13</v>
      </c>
      <c r="B65" s="11" t="s">
        <v>30</v>
      </c>
      <c r="C65" s="5" t="s">
        <v>15</v>
      </c>
      <c r="D65" s="6">
        <v>6834376895.3062487</v>
      </c>
      <c r="E65" s="8">
        <v>0.17718470282890084</v>
      </c>
      <c r="F65" s="7">
        <v>4074539918.6053085</v>
      </c>
      <c r="G65" s="8">
        <v>0.14327945282042753</v>
      </c>
      <c r="H65" s="7">
        <v>3953972958.1196566</v>
      </c>
      <c r="I65" s="8">
        <v>0.17170823134427188</v>
      </c>
    </row>
    <row r="66" spans="1:9" x14ac:dyDescent="0.25">
      <c r="A66" s="11" t="s">
        <v>13</v>
      </c>
      <c r="B66" s="11" t="s">
        <v>30</v>
      </c>
      <c r="C66" s="5" t="s">
        <v>16</v>
      </c>
      <c r="D66" s="6">
        <v>1388860188.3746915</v>
      </c>
      <c r="E66" s="8">
        <v>0.19718184104859626</v>
      </c>
      <c r="F66" s="7">
        <v>523467354.93130016</v>
      </c>
      <c r="G66" s="8">
        <v>0.14787399266824539</v>
      </c>
      <c r="H66" s="7">
        <v>328126678.47119433</v>
      </c>
      <c r="I66" s="8">
        <v>0.16733740998747476</v>
      </c>
    </row>
    <row r="67" spans="1:9" x14ac:dyDescent="0.25">
      <c r="A67" s="11" t="s">
        <v>13</v>
      </c>
      <c r="B67" s="11" t="s">
        <v>30</v>
      </c>
      <c r="C67" s="5" t="s">
        <v>113</v>
      </c>
      <c r="D67" s="6">
        <v>44519156.360707216</v>
      </c>
      <c r="E67" s="8">
        <v>0.57533794408708949</v>
      </c>
      <c r="F67" s="7">
        <v>17526398.738525033</v>
      </c>
      <c r="G67" s="8">
        <v>0.66304977284312794</v>
      </c>
      <c r="H67" s="7">
        <v>8093362.6933037071</v>
      </c>
      <c r="I67" s="8">
        <v>0.73855344758338204</v>
      </c>
    </row>
    <row r="68" spans="1:9" x14ac:dyDescent="0.25">
      <c r="A68" s="11" t="s">
        <v>13</v>
      </c>
      <c r="B68" s="11" t="s">
        <v>30</v>
      </c>
      <c r="C68" s="5" t="s">
        <v>17</v>
      </c>
      <c r="D68" s="6">
        <v>7078.7022734498978</v>
      </c>
      <c r="E68" s="8">
        <v>0.27024878314617184</v>
      </c>
      <c r="F68" s="7">
        <v>679.03863332503636</v>
      </c>
      <c r="G68" s="8">
        <v>0.41244389131179177</v>
      </c>
      <c r="H68" s="7">
        <v>1453.3184158956824</v>
      </c>
      <c r="I68" s="8">
        <v>0.41266715329366738</v>
      </c>
    </row>
    <row r="69" spans="1:9" x14ac:dyDescent="0.25">
      <c r="A69" s="11" t="s">
        <v>13</v>
      </c>
      <c r="B69" s="11" t="s">
        <v>30</v>
      </c>
      <c r="C69" s="5" t="s">
        <v>18</v>
      </c>
      <c r="D69" s="6">
        <v>565415.82150776987</v>
      </c>
      <c r="E69" s="8">
        <v>0.97622472301671637</v>
      </c>
      <c r="F69" s="7">
        <v>105397.29021978883</v>
      </c>
      <c r="G69" s="8">
        <v>2.1116734207596388</v>
      </c>
      <c r="H69" s="7">
        <v>34916.92648765412</v>
      </c>
      <c r="I69" s="8">
        <v>1.4128292724455294</v>
      </c>
    </row>
    <row r="70" spans="1:9" x14ac:dyDescent="0.25">
      <c r="A70" s="11" t="s">
        <v>13</v>
      </c>
      <c r="B70" s="11" t="s">
        <v>30</v>
      </c>
      <c r="C70" s="5" t="s">
        <v>19</v>
      </c>
      <c r="D70" s="6">
        <v>400716203.58387542</v>
      </c>
      <c r="E70" s="8">
        <v>0.28839343126409606</v>
      </c>
      <c r="F70" s="7">
        <v>140978426.29223356</v>
      </c>
      <c r="G70" s="8">
        <v>0.22898665865201481</v>
      </c>
      <c r="H70" s="7">
        <v>91920101.505355671</v>
      </c>
      <c r="I70" s="8">
        <v>0.29086127820337077</v>
      </c>
    </row>
    <row r="71" spans="1:9" x14ac:dyDescent="0.25">
      <c r="A71" s="11" t="s">
        <v>13</v>
      </c>
      <c r="B71" s="11" t="s">
        <v>30</v>
      </c>
      <c r="C71" s="5" t="s">
        <v>20</v>
      </c>
      <c r="D71" s="6">
        <v>487622.73847437499</v>
      </c>
      <c r="E71" s="8">
        <v>-7.4957739476003218E-2</v>
      </c>
      <c r="F71" s="7">
        <v>183787.12443168618</v>
      </c>
      <c r="G71" s="8">
        <v>1.9680690271829327E-2</v>
      </c>
      <c r="H71" s="7">
        <v>88368.7013362937</v>
      </c>
      <c r="I71" s="8">
        <v>0.66426428307430541</v>
      </c>
    </row>
    <row r="72" spans="1:9" x14ac:dyDescent="0.25">
      <c r="A72" s="11" t="s">
        <v>13</v>
      </c>
      <c r="B72" s="11" t="s">
        <v>30</v>
      </c>
      <c r="C72" s="5" t="s">
        <v>21</v>
      </c>
      <c r="D72" s="6">
        <v>147163.26655596256</v>
      </c>
      <c r="E72" s="8">
        <v>-0.3005426330836965</v>
      </c>
      <c r="F72" s="7">
        <v>9210.4415698250014</v>
      </c>
      <c r="G72" s="8">
        <v>-0.24154057779534774</v>
      </c>
      <c r="H72" s="7">
        <v>4169.8649961053907</v>
      </c>
      <c r="I72" s="8">
        <v>-0.25837369783717884</v>
      </c>
    </row>
    <row r="73" spans="1:9" x14ac:dyDescent="0.25">
      <c r="A73" s="11" t="s">
        <v>13</v>
      </c>
      <c r="B73" s="11" t="s">
        <v>30</v>
      </c>
      <c r="C73" s="5" t="s">
        <v>22</v>
      </c>
      <c r="D73" s="6">
        <v>6602608.6898770919</v>
      </c>
      <c r="E73" s="8">
        <v>0.27601533458673899</v>
      </c>
      <c r="F73" s="7">
        <v>1834247.8163165548</v>
      </c>
      <c r="G73" s="8">
        <v>0.19895304906945821</v>
      </c>
      <c r="H73" s="7">
        <v>598301.37111276493</v>
      </c>
      <c r="I73" s="8">
        <v>0.13873415116602747</v>
      </c>
    </row>
    <row r="74" spans="1:9" x14ac:dyDescent="0.25">
      <c r="A74" s="11" t="s">
        <v>13</v>
      </c>
      <c r="B74" s="11" t="s">
        <v>30</v>
      </c>
      <c r="C74" s="5" t="s">
        <v>23</v>
      </c>
      <c r="D74" s="6">
        <v>48232.133764832019</v>
      </c>
      <c r="E74" s="8">
        <v>-0.29846700920823921</v>
      </c>
      <c r="F74" s="7">
        <v>2963.994762778475</v>
      </c>
      <c r="G74" s="8">
        <v>-0.228696070809044</v>
      </c>
      <c r="H74" s="7">
        <v>1103.5521272087808</v>
      </c>
      <c r="I74" s="8">
        <v>-0.28368443948375416</v>
      </c>
    </row>
    <row r="75" spans="1:9" x14ac:dyDescent="0.25">
      <c r="A75" s="11" t="s">
        <v>13</v>
      </c>
      <c r="B75" s="11" t="s">
        <v>30</v>
      </c>
      <c r="C75" s="5" t="s">
        <v>24</v>
      </c>
      <c r="D75" s="6">
        <v>136757063.21508589</v>
      </c>
      <c r="E75" s="8">
        <v>0.13668227204655739</v>
      </c>
      <c r="F75" s="7">
        <v>46372185.676807314</v>
      </c>
      <c r="G75" s="8">
        <v>0.11469985513857855</v>
      </c>
      <c r="H75" s="7">
        <v>24633091.895102166</v>
      </c>
      <c r="I75" s="8">
        <v>8.3779091706918871E-2</v>
      </c>
    </row>
    <row r="76" spans="1:9" x14ac:dyDescent="0.25">
      <c r="A76" s="11" t="s">
        <v>13</v>
      </c>
      <c r="B76" s="11" t="s">
        <v>30</v>
      </c>
      <c r="C76" s="5" t="s">
        <v>112</v>
      </c>
      <c r="D76" s="6">
        <v>746505987.00958025</v>
      </c>
      <c r="E76" s="8">
        <v>0.13828568392488388</v>
      </c>
      <c r="F76" s="7">
        <v>304513317.91181064</v>
      </c>
      <c r="G76" s="8">
        <v>9.5081240815515222E-2</v>
      </c>
      <c r="H76" s="7">
        <v>198939257.54661703</v>
      </c>
      <c r="I76" s="8">
        <v>0.11160029008329875</v>
      </c>
    </row>
    <row r="77" spans="1:9" x14ac:dyDescent="0.25">
      <c r="A77" s="11" t="s">
        <v>13</v>
      </c>
      <c r="B77" s="11" t="s">
        <v>30</v>
      </c>
      <c r="C77" s="5" t="s">
        <v>25</v>
      </c>
      <c r="D77" s="6">
        <v>52450980.040263779</v>
      </c>
      <c r="E77" s="8">
        <v>0.36675535984478375</v>
      </c>
      <c r="F77" s="7">
        <v>11928718.258592524</v>
      </c>
      <c r="G77" s="8">
        <v>0.27765712942642162</v>
      </c>
      <c r="H77" s="7">
        <v>3807468.0750973676</v>
      </c>
      <c r="I77" s="8">
        <v>0.30173357163708808</v>
      </c>
    </row>
    <row r="78" spans="1:9" x14ac:dyDescent="0.25">
      <c r="A78" s="11" t="s">
        <v>13</v>
      </c>
      <c r="B78" s="11" t="s">
        <v>30</v>
      </c>
      <c r="C78" s="5" t="s">
        <v>26</v>
      </c>
      <c r="D78" s="6">
        <v>52676.812725507021</v>
      </c>
      <c r="E78" s="8">
        <v>3.903078452336832E-2</v>
      </c>
      <c r="F78" s="7">
        <v>12022.347397084804</v>
      </c>
      <c r="G78" s="8">
        <v>8.5962389576045919E-2</v>
      </c>
      <c r="H78" s="7">
        <v>5083.0212435912999</v>
      </c>
      <c r="I78" s="8">
        <v>7.2770629650362142E-2</v>
      </c>
    </row>
    <row r="79" spans="1:9" x14ac:dyDescent="0.25">
      <c r="A79" s="11" t="s">
        <v>13</v>
      </c>
      <c r="B79" s="11" t="s">
        <v>31</v>
      </c>
      <c r="C79" s="5" t="s">
        <v>15</v>
      </c>
      <c r="D79" s="6">
        <v>6569843553.5617018</v>
      </c>
      <c r="E79" s="8">
        <v>-3.8706285268847659E-2</v>
      </c>
      <c r="F79" s="7">
        <v>3830970063.3005471</v>
      </c>
      <c r="G79" s="8">
        <v>-5.977849282873967E-2</v>
      </c>
      <c r="H79" s="7">
        <v>3775104829.8074584</v>
      </c>
      <c r="I79" s="8">
        <v>-4.5237569959826238E-2</v>
      </c>
    </row>
    <row r="80" spans="1:9" x14ac:dyDescent="0.25">
      <c r="A80" s="11" t="s">
        <v>13</v>
      </c>
      <c r="B80" s="11" t="s">
        <v>31</v>
      </c>
      <c r="C80" s="5" t="s">
        <v>16</v>
      </c>
      <c r="D80" s="6">
        <v>1317758183.3551278</v>
      </c>
      <c r="E80" s="8">
        <v>-5.1194501516218516E-2</v>
      </c>
      <c r="F80" s="7">
        <v>483190968.28825706</v>
      </c>
      <c r="G80" s="8">
        <v>-7.6941544231213646E-2</v>
      </c>
      <c r="H80" s="7">
        <v>305650559.2215746</v>
      </c>
      <c r="I80" s="8">
        <v>-6.8498298749557068E-2</v>
      </c>
    </row>
    <row r="81" spans="1:9" x14ac:dyDescent="0.25">
      <c r="A81" s="11" t="s">
        <v>13</v>
      </c>
      <c r="B81" s="11" t="s">
        <v>31</v>
      </c>
      <c r="C81" s="5" t="s">
        <v>113</v>
      </c>
      <c r="D81" s="6">
        <v>37547329.961232089</v>
      </c>
      <c r="E81" s="8">
        <v>-0.15660284177416464</v>
      </c>
      <c r="F81" s="7">
        <v>14128664.581596784</v>
      </c>
      <c r="G81" s="8">
        <v>-0.19386379413242719</v>
      </c>
      <c r="H81" s="7">
        <v>6598381.7885931237</v>
      </c>
      <c r="I81" s="8">
        <v>-0.18471690462451434</v>
      </c>
    </row>
    <row r="82" spans="1:9" x14ac:dyDescent="0.25">
      <c r="A82" s="11" t="s">
        <v>13</v>
      </c>
      <c r="B82" s="11" t="s">
        <v>31</v>
      </c>
      <c r="C82" s="5" t="s">
        <v>17</v>
      </c>
      <c r="D82" s="6">
        <v>8096.8534009540081</v>
      </c>
      <c r="E82" s="8">
        <v>0.1438330202589381</v>
      </c>
      <c r="F82" s="7">
        <v>647.56703565074861</v>
      </c>
      <c r="G82" s="8">
        <v>-4.634728589768352E-2</v>
      </c>
      <c r="H82" s="7">
        <v>1215.555363459222</v>
      </c>
      <c r="I82" s="8">
        <v>-0.16360010981483836</v>
      </c>
    </row>
    <row r="83" spans="1:9" x14ac:dyDescent="0.25">
      <c r="A83" s="11" t="s">
        <v>13</v>
      </c>
      <c r="B83" s="11" t="s">
        <v>31</v>
      </c>
      <c r="C83" s="5" t="s">
        <v>18</v>
      </c>
      <c r="D83" s="6">
        <v>826941.31355237868</v>
      </c>
      <c r="E83" s="8">
        <v>0.46253656529668752</v>
      </c>
      <c r="F83" s="7">
        <v>192326.56286974944</v>
      </c>
      <c r="G83" s="8">
        <v>0.82477711209352544</v>
      </c>
      <c r="H83" s="7">
        <v>59177.368827935716</v>
      </c>
      <c r="I83" s="8">
        <v>0.694804634332852</v>
      </c>
    </row>
    <row r="84" spans="1:9" x14ac:dyDescent="0.25">
      <c r="A84" s="11" t="s">
        <v>13</v>
      </c>
      <c r="B84" s="11" t="s">
        <v>31</v>
      </c>
      <c r="C84" s="5" t="s">
        <v>19</v>
      </c>
      <c r="D84" s="6">
        <v>393497596.17281812</v>
      </c>
      <c r="E84" s="8">
        <v>-1.8014263826859049E-2</v>
      </c>
      <c r="F84" s="7">
        <v>133795981.53907858</v>
      </c>
      <c r="G84" s="8">
        <v>-5.0947119655503116E-2</v>
      </c>
      <c r="H84" s="7">
        <v>89282861.291627795</v>
      </c>
      <c r="I84" s="8">
        <v>-2.8690571164939577E-2</v>
      </c>
    </row>
    <row r="85" spans="1:9" x14ac:dyDescent="0.25">
      <c r="A85" s="11" t="s">
        <v>13</v>
      </c>
      <c r="B85" s="11" t="s">
        <v>31</v>
      </c>
      <c r="C85" s="5" t="s">
        <v>20</v>
      </c>
      <c r="D85" s="6">
        <v>369200.12157998321</v>
      </c>
      <c r="E85" s="8">
        <v>-0.24285704408473763</v>
      </c>
      <c r="F85" s="7">
        <v>93455.769099761586</v>
      </c>
      <c r="G85" s="8">
        <v>-0.49149991116761194</v>
      </c>
      <c r="H85" s="7">
        <v>32233.289697369564</v>
      </c>
      <c r="I85" s="8">
        <v>-0.63524088042548732</v>
      </c>
    </row>
    <row r="86" spans="1:9" x14ac:dyDescent="0.25">
      <c r="A86" s="11" t="s">
        <v>13</v>
      </c>
      <c r="B86" s="11" t="s">
        <v>31</v>
      </c>
      <c r="C86" s="5" t="s">
        <v>21</v>
      </c>
      <c r="D86" s="6">
        <v>170994.61923188329</v>
      </c>
      <c r="E86" s="8">
        <v>0.16193818765811546</v>
      </c>
      <c r="F86" s="7">
        <v>11166.287590527256</v>
      </c>
      <c r="G86" s="8">
        <v>0.21235095037244947</v>
      </c>
      <c r="H86" s="7">
        <v>4809.8605076239282</v>
      </c>
      <c r="I86" s="8">
        <v>0.15348111080725288</v>
      </c>
    </row>
    <row r="87" spans="1:9" x14ac:dyDescent="0.25">
      <c r="A87" s="11" t="s">
        <v>13</v>
      </c>
      <c r="B87" s="11" t="s">
        <v>31</v>
      </c>
      <c r="C87" s="5" t="s">
        <v>22</v>
      </c>
      <c r="D87" s="6">
        <v>7324208.5824451474</v>
      </c>
      <c r="E87" s="8">
        <v>0.10929011947571442</v>
      </c>
      <c r="F87" s="7">
        <v>2015136.1236780591</v>
      </c>
      <c r="G87" s="8">
        <v>9.8617158353638087E-2</v>
      </c>
      <c r="H87" s="7">
        <v>647621.56574569549</v>
      </c>
      <c r="I87" s="8">
        <v>8.2433698156501783E-2</v>
      </c>
    </row>
    <row r="88" spans="1:9" x14ac:dyDescent="0.25">
      <c r="A88" s="11" t="s">
        <v>13</v>
      </c>
      <c r="B88" s="11" t="s">
        <v>31</v>
      </c>
      <c r="C88" s="5" t="s">
        <v>23</v>
      </c>
      <c r="D88" s="6">
        <v>24661.568590588569</v>
      </c>
      <c r="E88" s="8">
        <v>-0.48869007722460939</v>
      </c>
      <c r="F88" s="7">
        <v>1006.1103355305792</v>
      </c>
      <c r="G88" s="8">
        <v>-0.66055596718145271</v>
      </c>
      <c r="H88" s="7">
        <v>539.81110519708466</v>
      </c>
      <c r="I88" s="8">
        <v>-0.51084222313772221</v>
      </c>
    </row>
    <row r="89" spans="1:9" x14ac:dyDescent="0.25">
      <c r="A89" s="11" t="s">
        <v>13</v>
      </c>
      <c r="B89" s="11" t="s">
        <v>31</v>
      </c>
      <c r="C89" s="5" t="s">
        <v>24</v>
      </c>
      <c r="D89" s="6">
        <v>132605546.96792725</v>
      </c>
      <c r="E89" s="8">
        <v>-3.0356868958419443E-2</v>
      </c>
      <c r="F89" s="7">
        <v>44887241.308952168</v>
      </c>
      <c r="G89" s="8">
        <v>-3.2022307039925223E-2</v>
      </c>
      <c r="H89" s="7">
        <v>23400450.555769682</v>
      </c>
      <c r="I89" s="8">
        <v>-5.004005768263186E-2</v>
      </c>
    </row>
    <row r="90" spans="1:9" x14ac:dyDescent="0.25">
      <c r="A90" s="11" t="s">
        <v>13</v>
      </c>
      <c r="B90" s="11" t="s">
        <v>31</v>
      </c>
      <c r="C90" s="5" t="s">
        <v>112</v>
      </c>
      <c r="D90" s="6">
        <v>690855503.96238065</v>
      </c>
      <c r="E90" s="8">
        <v>-7.4547939354283332E-2</v>
      </c>
      <c r="F90" s="7">
        <v>275957330.05553108</v>
      </c>
      <c r="G90" s="8">
        <v>-9.3775825806573038E-2</v>
      </c>
      <c r="H90" s="7">
        <v>181781065.38185006</v>
      </c>
      <c r="I90" s="8">
        <v>-8.6248397507698027E-2</v>
      </c>
    </row>
    <row r="91" spans="1:9" x14ac:dyDescent="0.25">
      <c r="A91" s="11" t="s">
        <v>13</v>
      </c>
      <c r="B91" s="11" t="s">
        <v>31</v>
      </c>
      <c r="C91" s="5" t="s">
        <v>25</v>
      </c>
      <c r="D91" s="6">
        <v>54494064.718081266</v>
      </c>
      <c r="E91" s="8">
        <v>3.8952268885140681E-2</v>
      </c>
      <c r="F91" s="7">
        <v>12101141.603639934</v>
      </c>
      <c r="G91" s="8">
        <v>1.4454473759006929E-2</v>
      </c>
      <c r="H91" s="7">
        <v>3839184.0378259802</v>
      </c>
      <c r="I91" s="8">
        <v>8.3299353016379508E-3</v>
      </c>
    </row>
    <row r="92" spans="1:9" x14ac:dyDescent="0.25">
      <c r="A92" s="11" t="s">
        <v>13</v>
      </c>
      <c r="B92" s="11" t="s">
        <v>31</v>
      </c>
      <c r="C92" s="5" t="s">
        <v>26</v>
      </c>
      <c r="D92" s="6">
        <v>34038.513887480498</v>
      </c>
      <c r="E92" s="8">
        <v>-0.35382358714732065</v>
      </c>
      <c r="F92" s="7">
        <v>6870.7788492490927</v>
      </c>
      <c r="G92" s="8">
        <v>-0.42849939181468599</v>
      </c>
      <c r="H92" s="7">
        <v>3018.714661164704</v>
      </c>
      <c r="I92" s="8">
        <v>-0.40611803167836136</v>
      </c>
    </row>
    <row r="93" spans="1:9" x14ac:dyDescent="0.25">
      <c r="A93" s="11" t="s">
        <v>32</v>
      </c>
      <c r="B93" s="11" t="s">
        <v>14</v>
      </c>
      <c r="C93" s="5" t="s">
        <v>15</v>
      </c>
      <c r="D93" s="6">
        <v>683227228.95649958</v>
      </c>
      <c r="E93" s="5"/>
      <c r="F93" s="7">
        <v>410919014.04810297</v>
      </c>
      <c r="G93" s="5"/>
      <c r="H93" s="7">
        <v>335574667.8865698</v>
      </c>
      <c r="I93" s="5"/>
    </row>
    <row r="94" spans="1:9" x14ac:dyDescent="0.25">
      <c r="A94" s="11" t="s">
        <v>32</v>
      </c>
      <c r="B94" s="11" t="s">
        <v>14</v>
      </c>
      <c r="C94" s="5" t="s">
        <v>16</v>
      </c>
      <c r="D94" s="6">
        <v>142439938.4336867</v>
      </c>
      <c r="E94" s="5"/>
      <c r="F94" s="7">
        <v>55123271.370631598</v>
      </c>
      <c r="G94" s="5"/>
      <c r="H94" s="7">
        <v>33799886.807428546</v>
      </c>
      <c r="I94" s="5"/>
    </row>
    <row r="95" spans="1:9" x14ac:dyDescent="0.25">
      <c r="A95" s="11" t="s">
        <v>32</v>
      </c>
      <c r="B95" s="11" t="s">
        <v>14</v>
      </c>
      <c r="C95" s="5" t="s">
        <v>113</v>
      </c>
      <c r="D95" s="6">
        <v>2828036.1087774192</v>
      </c>
      <c r="E95" s="5"/>
      <c r="F95" s="7">
        <v>1131939.794712177</v>
      </c>
      <c r="G95" s="5"/>
      <c r="H95" s="7">
        <v>565516.83727944863</v>
      </c>
      <c r="I95" s="5"/>
    </row>
    <row r="96" spans="1:9" x14ac:dyDescent="0.25">
      <c r="A96" s="11" t="s">
        <v>32</v>
      </c>
      <c r="B96" s="11" t="s">
        <v>14</v>
      </c>
      <c r="C96" s="5" t="s">
        <v>17</v>
      </c>
      <c r="D96" s="6">
        <v>3156.6926818633078</v>
      </c>
      <c r="E96" s="5"/>
      <c r="F96" s="7">
        <v>318.75691089976323</v>
      </c>
      <c r="G96" s="5"/>
      <c r="H96" s="7">
        <v>682.14704814664412</v>
      </c>
      <c r="I96" s="5"/>
    </row>
    <row r="97" spans="1:9" x14ac:dyDescent="0.25">
      <c r="A97" s="11" t="s">
        <v>32</v>
      </c>
      <c r="B97" s="11" t="s">
        <v>14</v>
      </c>
      <c r="C97" s="5" t="s">
        <v>18</v>
      </c>
      <c r="D97" s="6">
        <v>27596.792235625981</v>
      </c>
      <c r="E97" s="5"/>
      <c r="F97" s="7">
        <v>2434.0468966462749</v>
      </c>
      <c r="G97" s="5"/>
      <c r="H97" s="7">
        <v>1052.0425415827747</v>
      </c>
      <c r="I97" s="5"/>
    </row>
    <row r="98" spans="1:9" x14ac:dyDescent="0.25">
      <c r="A98" s="11" t="s">
        <v>32</v>
      </c>
      <c r="B98" s="11" t="s">
        <v>14</v>
      </c>
      <c r="C98" s="5" t="s">
        <v>19</v>
      </c>
      <c r="D98" s="6">
        <v>35894475.747617304</v>
      </c>
      <c r="E98" s="5"/>
      <c r="F98" s="7">
        <v>12851835.83360594</v>
      </c>
      <c r="G98" s="5"/>
      <c r="H98" s="7">
        <v>7456595.600425235</v>
      </c>
      <c r="I98" s="5"/>
    </row>
    <row r="99" spans="1:9" x14ac:dyDescent="0.25">
      <c r="A99" s="11" t="s">
        <v>32</v>
      </c>
      <c r="B99" s="11" t="s">
        <v>14</v>
      </c>
      <c r="C99" s="5" t="s">
        <v>20</v>
      </c>
      <c r="D99" s="6">
        <v>187321.8120675096</v>
      </c>
      <c r="E99" s="5"/>
      <c r="F99" s="7">
        <v>151149.92348970391</v>
      </c>
      <c r="G99" s="5"/>
      <c r="H99" s="7">
        <v>69629.884037900003</v>
      </c>
      <c r="I99" s="5"/>
    </row>
    <row r="100" spans="1:9" x14ac:dyDescent="0.25">
      <c r="A100" s="11" t="s">
        <v>32</v>
      </c>
      <c r="B100" s="11" t="s">
        <v>14</v>
      </c>
      <c r="C100" s="5" t="s">
        <v>21</v>
      </c>
      <c r="D100" s="6">
        <v>23320.503615961075</v>
      </c>
      <c r="E100" s="5"/>
      <c r="F100" s="7">
        <v>445.98249555733418</v>
      </c>
      <c r="G100" s="5"/>
      <c r="H100" s="7">
        <v>459.1750876833803</v>
      </c>
      <c r="I100" s="5"/>
    </row>
    <row r="101" spans="1:9" x14ac:dyDescent="0.25">
      <c r="A101" s="11" t="s">
        <v>32</v>
      </c>
      <c r="B101" s="11" t="s">
        <v>14</v>
      </c>
      <c r="C101" s="5" t="s">
        <v>22</v>
      </c>
      <c r="D101" s="6">
        <v>574377.24998124002</v>
      </c>
      <c r="E101" s="5"/>
      <c r="F101" s="7">
        <v>278556.36509070179</v>
      </c>
      <c r="G101" s="5"/>
      <c r="H101" s="7">
        <v>205698.47514041656</v>
      </c>
      <c r="I101" s="5"/>
    </row>
    <row r="102" spans="1:9" x14ac:dyDescent="0.25">
      <c r="A102" s="11" t="s">
        <v>32</v>
      </c>
      <c r="B102" s="11" t="s">
        <v>14</v>
      </c>
      <c r="C102" s="5" t="s">
        <v>23</v>
      </c>
      <c r="D102" s="6">
        <v>40865.147157479521</v>
      </c>
      <c r="E102" s="5"/>
      <c r="F102" s="7">
        <v>1831.638373926243</v>
      </c>
      <c r="G102" s="5"/>
      <c r="H102" s="7">
        <v>912.87417744362403</v>
      </c>
      <c r="I102" s="5"/>
    </row>
    <row r="103" spans="1:9" x14ac:dyDescent="0.25">
      <c r="A103" s="11" t="s">
        <v>32</v>
      </c>
      <c r="B103" s="11" t="s">
        <v>14</v>
      </c>
      <c r="C103" s="5" t="s">
        <v>24</v>
      </c>
      <c r="D103" s="6">
        <v>9853697.3176294789</v>
      </c>
      <c r="E103" s="5"/>
      <c r="F103" s="7">
        <v>3340408.5936827227</v>
      </c>
      <c r="G103" s="5"/>
      <c r="H103" s="7">
        <v>1689749.7531895114</v>
      </c>
      <c r="I103" s="5"/>
    </row>
    <row r="104" spans="1:9" x14ac:dyDescent="0.25">
      <c r="A104" s="11" t="s">
        <v>32</v>
      </c>
      <c r="B104" s="11" t="s">
        <v>14</v>
      </c>
      <c r="C104" s="5" t="s">
        <v>112</v>
      </c>
      <c r="D104" s="6">
        <v>90762270.936572343</v>
      </c>
      <c r="E104" s="5"/>
      <c r="F104" s="7">
        <v>36804340.056058586</v>
      </c>
      <c r="G104" s="5"/>
      <c r="H104" s="7">
        <v>23651040.677536987</v>
      </c>
      <c r="I104" s="5"/>
    </row>
    <row r="105" spans="1:9" x14ac:dyDescent="0.25">
      <c r="A105" s="11" t="s">
        <v>32</v>
      </c>
      <c r="B105" s="11" t="s">
        <v>14</v>
      </c>
      <c r="C105" s="5" t="s">
        <v>25</v>
      </c>
      <c r="D105" s="6">
        <v>2216655.414479611</v>
      </c>
      <c r="E105" s="5"/>
      <c r="F105" s="7">
        <v>552556.14000890229</v>
      </c>
      <c r="G105" s="5"/>
      <c r="H105" s="7">
        <v>155231.75183077547</v>
      </c>
      <c r="I105" s="5"/>
    </row>
    <row r="106" spans="1:9" x14ac:dyDescent="0.25">
      <c r="A106" s="11" t="s">
        <v>32</v>
      </c>
      <c r="B106" s="11" t="s">
        <v>14</v>
      </c>
      <c r="C106" s="5" t="s">
        <v>26</v>
      </c>
      <c r="D106" s="6">
        <v>28164.710870877505</v>
      </c>
      <c r="E106" s="5"/>
      <c r="F106" s="7">
        <v>7454.2393058323469</v>
      </c>
      <c r="G106" s="5"/>
      <c r="H106" s="7">
        <v>3317.5891334209732</v>
      </c>
      <c r="I106" s="5"/>
    </row>
    <row r="107" spans="1:9" x14ac:dyDescent="0.25">
      <c r="A107" s="11" t="s">
        <v>32</v>
      </c>
      <c r="B107" s="11" t="s">
        <v>27</v>
      </c>
      <c r="C107" s="5" t="s">
        <v>15</v>
      </c>
      <c r="D107" s="6">
        <v>690880004.50107563</v>
      </c>
      <c r="E107" s="8">
        <v>1.1200922943695228E-2</v>
      </c>
      <c r="F107" s="7">
        <v>414394892.75214696</v>
      </c>
      <c r="G107" s="8">
        <v>8.4587925727801234E-3</v>
      </c>
      <c r="H107" s="7">
        <v>342085497.90262264</v>
      </c>
      <c r="I107" s="8">
        <v>1.9402030722574144E-2</v>
      </c>
    </row>
    <row r="108" spans="1:9" x14ac:dyDescent="0.25">
      <c r="A108" s="11" t="s">
        <v>32</v>
      </c>
      <c r="B108" s="11" t="s">
        <v>27</v>
      </c>
      <c r="C108" s="5" t="s">
        <v>16</v>
      </c>
      <c r="D108" s="6">
        <v>146155784.23991945</v>
      </c>
      <c r="E108" s="8">
        <v>2.608710623644837E-2</v>
      </c>
      <c r="F108" s="7">
        <v>56200504.9666944</v>
      </c>
      <c r="G108" s="8">
        <v>1.9542265349598648E-2</v>
      </c>
      <c r="H108" s="7">
        <v>34432606.577770568</v>
      </c>
      <c r="I108" s="8">
        <v>1.8719582522476463E-2</v>
      </c>
    </row>
    <row r="109" spans="1:9" x14ac:dyDescent="0.25">
      <c r="A109" s="11" t="s">
        <v>32</v>
      </c>
      <c r="B109" s="11" t="s">
        <v>27</v>
      </c>
      <c r="C109" s="5" t="s">
        <v>113</v>
      </c>
      <c r="D109" s="6">
        <v>2725797.1687375493</v>
      </c>
      <c r="E109" s="8">
        <v>-3.6151921724956126E-2</v>
      </c>
      <c r="F109" s="7">
        <v>1123587.4779469972</v>
      </c>
      <c r="G109" s="8">
        <v>-7.3787641393978946E-3</v>
      </c>
      <c r="H109" s="7">
        <v>561775.78789233172</v>
      </c>
      <c r="I109" s="8">
        <v>-6.6152749847628086E-3</v>
      </c>
    </row>
    <row r="110" spans="1:9" x14ac:dyDescent="0.25">
      <c r="A110" s="11" t="s">
        <v>32</v>
      </c>
      <c r="B110" s="11" t="s">
        <v>27</v>
      </c>
      <c r="C110" s="5" t="s">
        <v>17</v>
      </c>
      <c r="D110" s="6">
        <v>3912.1998117291928</v>
      </c>
      <c r="E110" s="8">
        <v>0.23933502751364766</v>
      </c>
      <c r="F110" s="7">
        <v>334.55005237408602</v>
      </c>
      <c r="G110" s="8">
        <v>4.9546036287474032E-2</v>
      </c>
      <c r="H110" s="7">
        <v>716.05756094995365</v>
      </c>
      <c r="I110" s="8">
        <v>4.9711441096817056E-2</v>
      </c>
    </row>
    <row r="111" spans="1:9" x14ac:dyDescent="0.25">
      <c r="A111" s="11" t="s">
        <v>32</v>
      </c>
      <c r="B111" s="11" t="s">
        <v>27</v>
      </c>
      <c r="C111" s="5" t="s">
        <v>18</v>
      </c>
      <c r="D111" s="6">
        <v>28680.651084846257</v>
      </c>
      <c r="E111" s="8">
        <v>3.9274812810348024E-2</v>
      </c>
      <c r="F111" s="7">
        <v>2377.9512005491288</v>
      </c>
      <c r="G111" s="8">
        <v>-2.3046267586067246E-2</v>
      </c>
      <c r="H111" s="7">
        <v>1147.6555305876525</v>
      </c>
      <c r="I111" s="8">
        <v>9.0883196473243791E-2</v>
      </c>
    </row>
    <row r="112" spans="1:9" x14ac:dyDescent="0.25">
      <c r="A112" s="11" t="s">
        <v>32</v>
      </c>
      <c r="B112" s="11" t="s">
        <v>27</v>
      </c>
      <c r="C112" s="5" t="s">
        <v>19</v>
      </c>
      <c r="D112" s="6">
        <v>38005364.610647462</v>
      </c>
      <c r="E112" s="8">
        <v>5.8808182013085616E-2</v>
      </c>
      <c r="F112" s="7">
        <v>13560126.072397351</v>
      </c>
      <c r="G112" s="8">
        <v>5.5111989287890337E-2</v>
      </c>
      <c r="H112" s="7">
        <v>7927744.6313208127</v>
      </c>
      <c r="I112" s="8">
        <v>6.3185541518264582E-2</v>
      </c>
    </row>
    <row r="113" spans="1:9" x14ac:dyDescent="0.25">
      <c r="A113" s="11" t="s">
        <v>32</v>
      </c>
      <c r="B113" s="11" t="s">
        <v>27</v>
      </c>
      <c r="C113" s="5" t="s">
        <v>20</v>
      </c>
      <c r="D113" s="6">
        <v>207351.76128724124</v>
      </c>
      <c r="E113" s="8">
        <v>0.10692801334055521</v>
      </c>
      <c r="F113" s="7">
        <v>171064.44824658695</v>
      </c>
      <c r="G113" s="8">
        <v>0.13175345575507078</v>
      </c>
      <c r="H113" s="7">
        <v>75060.343369710114</v>
      </c>
      <c r="I113" s="8">
        <v>7.7990354383676352E-2</v>
      </c>
    </row>
    <row r="114" spans="1:9" x14ac:dyDescent="0.25">
      <c r="A114" s="11" t="s">
        <v>32</v>
      </c>
      <c r="B114" s="11" t="s">
        <v>27</v>
      </c>
      <c r="C114" s="5" t="s">
        <v>21</v>
      </c>
      <c r="D114" s="6">
        <v>13363.766156002283</v>
      </c>
      <c r="E114" s="8">
        <v>-0.42695207719031325</v>
      </c>
      <c r="F114" s="7">
        <v>273.19913850301947</v>
      </c>
      <c r="G114" s="8">
        <v>-0.38742183555520765</v>
      </c>
      <c r="H114" s="7">
        <v>258.44090112507985</v>
      </c>
      <c r="I114" s="8">
        <v>-0.43716262476485801</v>
      </c>
    </row>
    <row r="115" spans="1:9" x14ac:dyDescent="0.25">
      <c r="A115" s="11" t="s">
        <v>32</v>
      </c>
      <c r="B115" s="11" t="s">
        <v>27</v>
      </c>
      <c r="C115" s="5" t="s">
        <v>22</v>
      </c>
      <c r="D115" s="6">
        <v>893527.66006884689</v>
      </c>
      <c r="E115" s="8">
        <v>0.55564598022994605</v>
      </c>
      <c r="F115" s="7">
        <v>538356.95915009233</v>
      </c>
      <c r="G115" s="8">
        <v>0.9326679502541465</v>
      </c>
      <c r="H115" s="7">
        <v>380705.81598079449</v>
      </c>
      <c r="I115" s="8">
        <v>0.85079551863917346</v>
      </c>
    </row>
    <row r="116" spans="1:9" x14ac:dyDescent="0.25">
      <c r="A116" s="11" t="s">
        <v>32</v>
      </c>
      <c r="B116" s="11" t="s">
        <v>27</v>
      </c>
      <c r="C116" s="5" t="s">
        <v>23</v>
      </c>
      <c r="D116" s="6">
        <v>40673.437353062633</v>
      </c>
      <c r="E116" s="8">
        <v>-4.6912789443314231E-3</v>
      </c>
      <c r="F116" s="7">
        <v>1370.8995761399599</v>
      </c>
      <c r="G116" s="8">
        <v>-0.25154463039484054</v>
      </c>
      <c r="H116" s="7">
        <v>838.67957872774559</v>
      </c>
      <c r="I116" s="8">
        <v>-8.1275821519730132E-2</v>
      </c>
    </row>
    <row r="117" spans="1:9" x14ac:dyDescent="0.25">
      <c r="A117" s="11" t="s">
        <v>32</v>
      </c>
      <c r="B117" s="11" t="s">
        <v>27</v>
      </c>
      <c r="C117" s="5" t="s">
        <v>24</v>
      </c>
      <c r="D117" s="6">
        <v>11136601.644108236</v>
      </c>
      <c r="E117" s="8">
        <v>0.13019522369369749</v>
      </c>
      <c r="F117" s="7">
        <v>3821790.0478243926</v>
      </c>
      <c r="G117" s="8">
        <v>0.14410855457983288</v>
      </c>
      <c r="H117" s="7">
        <v>1949102.7925118236</v>
      </c>
      <c r="I117" s="8">
        <v>0.15348606433157763</v>
      </c>
    </row>
    <row r="118" spans="1:9" x14ac:dyDescent="0.25">
      <c r="A118" s="11" t="s">
        <v>32</v>
      </c>
      <c r="B118" s="11" t="s">
        <v>27</v>
      </c>
      <c r="C118" s="5" t="s">
        <v>112</v>
      </c>
      <c r="D118" s="6">
        <v>89999101.708454996</v>
      </c>
      <c r="E118" s="8">
        <v>-8.4084413076296258E-3</v>
      </c>
      <c r="F118" s="7">
        <v>36242035.371392928</v>
      </c>
      <c r="G118" s="8">
        <v>-1.5278216748600165E-2</v>
      </c>
      <c r="H118" s="7">
        <v>23313019.491307579</v>
      </c>
      <c r="I118" s="8">
        <v>-1.4292021684713998E-2</v>
      </c>
    </row>
    <row r="119" spans="1:9" x14ac:dyDescent="0.25">
      <c r="A119" s="11" t="s">
        <v>32</v>
      </c>
      <c r="B119" s="11" t="s">
        <v>27</v>
      </c>
      <c r="C119" s="5" t="s">
        <v>25</v>
      </c>
      <c r="D119" s="6">
        <v>3080335.7996106083</v>
      </c>
      <c r="E119" s="8">
        <v>0.38963222677249437</v>
      </c>
      <c r="F119" s="7">
        <v>734496.2632099808</v>
      </c>
      <c r="G119" s="8">
        <v>0.32926993300291124</v>
      </c>
      <c r="H119" s="7">
        <v>220189.36752211675</v>
      </c>
      <c r="I119" s="8">
        <v>0.41845572780853585</v>
      </c>
    </row>
    <row r="120" spans="1:9" x14ac:dyDescent="0.25">
      <c r="A120" s="11" t="s">
        <v>32</v>
      </c>
      <c r="B120" s="11" t="s">
        <v>27</v>
      </c>
      <c r="C120" s="5" t="s">
        <v>26</v>
      </c>
      <c r="D120" s="6">
        <v>21073.832598866225</v>
      </c>
      <c r="E120" s="8">
        <v>-0.25176463925086107</v>
      </c>
      <c r="F120" s="7">
        <v>4691.7265584986926</v>
      </c>
      <c r="G120" s="8">
        <v>-0.37059619821598816</v>
      </c>
      <c r="H120" s="7">
        <v>2047.5142940264395</v>
      </c>
      <c r="I120" s="8">
        <v>-0.38283066055406323</v>
      </c>
    </row>
    <row r="121" spans="1:9" x14ac:dyDescent="0.25">
      <c r="A121" s="11" t="s">
        <v>32</v>
      </c>
      <c r="B121" s="11" t="s">
        <v>28</v>
      </c>
      <c r="C121" s="5" t="s">
        <v>15</v>
      </c>
      <c r="D121" s="6">
        <v>688844982.26063478</v>
      </c>
      <c r="E121" s="8">
        <v>-2.9455509309615244E-3</v>
      </c>
      <c r="F121" s="7">
        <v>406831234.92447972</v>
      </c>
      <c r="G121" s="8">
        <v>-1.82522949967703E-2</v>
      </c>
      <c r="H121" s="7">
        <v>343803898.41751808</v>
      </c>
      <c r="I121" s="8">
        <v>5.0233071130792442E-3</v>
      </c>
    </row>
    <row r="122" spans="1:9" x14ac:dyDescent="0.25">
      <c r="A122" s="11" t="s">
        <v>32</v>
      </c>
      <c r="B122" s="11" t="s">
        <v>28</v>
      </c>
      <c r="C122" s="5" t="s">
        <v>16</v>
      </c>
      <c r="D122" s="6">
        <v>146885203.19721675</v>
      </c>
      <c r="E122" s="8">
        <v>4.9906951072147135E-3</v>
      </c>
      <c r="F122" s="7">
        <v>53414005.411830254</v>
      </c>
      <c r="G122" s="8">
        <v>-4.9581397115835243E-2</v>
      </c>
      <c r="H122" s="7">
        <v>33504509.614913296</v>
      </c>
      <c r="I122" s="8">
        <v>-2.6954014090134114E-2</v>
      </c>
    </row>
    <row r="123" spans="1:9" x14ac:dyDescent="0.25">
      <c r="A123" s="11" t="s">
        <v>32</v>
      </c>
      <c r="B123" s="11" t="s">
        <v>28</v>
      </c>
      <c r="C123" s="5" t="s">
        <v>113</v>
      </c>
      <c r="D123" s="6">
        <v>2227299.3712692894</v>
      </c>
      <c r="E123" s="8">
        <v>-0.18288147158768206</v>
      </c>
      <c r="F123" s="7">
        <v>826369.1697825375</v>
      </c>
      <c r="G123" s="8">
        <v>-0.26452618420733265</v>
      </c>
      <c r="H123" s="7">
        <v>340429.60021468846</v>
      </c>
      <c r="I123" s="8">
        <v>-0.39401161895582765</v>
      </c>
    </row>
    <row r="124" spans="1:9" x14ac:dyDescent="0.25">
      <c r="A124" s="11" t="s">
        <v>32</v>
      </c>
      <c r="B124" s="11" t="s">
        <v>28</v>
      </c>
      <c r="C124" s="5" t="s">
        <v>17</v>
      </c>
      <c r="D124" s="6">
        <v>3464.3611272835733</v>
      </c>
      <c r="E124" s="8">
        <v>-0.1144723444602577</v>
      </c>
      <c r="F124" s="7">
        <v>316.27019715482737</v>
      </c>
      <c r="G124" s="8">
        <v>-5.4640120632288958E-2</v>
      </c>
      <c r="H124" s="7">
        <v>676.7057867534736</v>
      </c>
      <c r="I124" s="8">
        <v>-5.4956160429720548E-2</v>
      </c>
    </row>
    <row r="125" spans="1:9" x14ac:dyDescent="0.25">
      <c r="A125" s="11" t="s">
        <v>32</v>
      </c>
      <c r="B125" s="11" t="s">
        <v>28</v>
      </c>
      <c r="C125" s="5" t="s">
        <v>18</v>
      </c>
      <c r="D125" s="6">
        <v>68410.069334777596</v>
      </c>
      <c r="E125" s="8">
        <v>1.3852341821808509</v>
      </c>
      <c r="F125" s="7">
        <v>8085.843248346604</v>
      </c>
      <c r="G125" s="8">
        <v>2.4003402788414578</v>
      </c>
      <c r="H125" s="7">
        <v>3310.1041472575939</v>
      </c>
      <c r="I125" s="8">
        <v>1.8842314257507795</v>
      </c>
    </row>
    <row r="126" spans="1:9" x14ac:dyDescent="0.25">
      <c r="A126" s="11" t="s">
        <v>32</v>
      </c>
      <c r="B126" s="11" t="s">
        <v>28</v>
      </c>
      <c r="C126" s="5" t="s">
        <v>19</v>
      </c>
      <c r="D126" s="6">
        <v>41089552.025340229</v>
      </c>
      <c r="E126" s="8">
        <v>8.1151370241787146E-2</v>
      </c>
      <c r="F126" s="7">
        <v>14095464.243444523</v>
      </c>
      <c r="G126" s="8">
        <v>3.9478849104278929E-2</v>
      </c>
      <c r="H126" s="7">
        <v>8734523.9667226952</v>
      </c>
      <c r="I126" s="8">
        <v>0.10176656450492501</v>
      </c>
    </row>
    <row r="127" spans="1:9" x14ac:dyDescent="0.25">
      <c r="A127" s="11" t="s">
        <v>32</v>
      </c>
      <c r="B127" s="11" t="s">
        <v>28</v>
      </c>
      <c r="C127" s="5" t="s">
        <v>20</v>
      </c>
      <c r="D127" s="6">
        <v>105852.47400233746</v>
      </c>
      <c r="E127" s="8">
        <v>-0.48950289428358595</v>
      </c>
      <c r="F127" s="7">
        <v>48863.711199878584</v>
      </c>
      <c r="G127" s="8">
        <v>-0.71435495977842078</v>
      </c>
      <c r="H127" s="7">
        <v>14663.056068074326</v>
      </c>
      <c r="I127" s="8">
        <v>-0.80464976031549229</v>
      </c>
    </row>
    <row r="128" spans="1:9" x14ac:dyDescent="0.25">
      <c r="A128" s="11" t="s">
        <v>32</v>
      </c>
      <c r="B128" s="11" t="s">
        <v>28</v>
      </c>
      <c r="C128" s="5" t="s">
        <v>21</v>
      </c>
      <c r="D128" s="6">
        <v>21835.090622669457</v>
      </c>
      <c r="E128" s="8">
        <v>0.6339024768749274</v>
      </c>
      <c r="F128" s="7">
        <v>470.23506182580797</v>
      </c>
      <c r="G128" s="8">
        <v>0.72121722053164827</v>
      </c>
      <c r="H128" s="7">
        <v>438.70685547226822</v>
      </c>
      <c r="I128" s="8">
        <v>0.69751325568990963</v>
      </c>
    </row>
    <row r="129" spans="1:9" x14ac:dyDescent="0.25">
      <c r="A129" s="11" t="s">
        <v>32</v>
      </c>
      <c r="B129" s="11" t="s">
        <v>28</v>
      </c>
      <c r="C129" s="5" t="s">
        <v>22</v>
      </c>
      <c r="D129" s="6">
        <v>419686.70625239611</v>
      </c>
      <c r="E129" s="8">
        <v>-0.53030362124429475</v>
      </c>
      <c r="F129" s="7">
        <v>113072.67825563146</v>
      </c>
      <c r="G129" s="8">
        <v>-0.7899670909165174</v>
      </c>
      <c r="H129" s="7">
        <v>32834.233327359136</v>
      </c>
      <c r="I129" s="8">
        <v>-0.91375431645883887</v>
      </c>
    </row>
    <row r="130" spans="1:9" x14ac:dyDescent="0.25">
      <c r="A130" s="11" t="s">
        <v>32</v>
      </c>
      <c r="B130" s="11" t="s">
        <v>28</v>
      </c>
      <c r="C130" s="5" t="s">
        <v>23</v>
      </c>
      <c r="D130" s="6">
        <v>32174.782299256323</v>
      </c>
      <c r="E130" s="8">
        <v>-0.20894853267586877</v>
      </c>
      <c r="F130" s="7">
        <v>1062.7732557094164</v>
      </c>
      <c r="G130" s="8">
        <v>-0.22476213852084947</v>
      </c>
      <c r="H130" s="7">
        <v>671.74254669051652</v>
      </c>
      <c r="I130" s="8">
        <v>-0.1990474506252651</v>
      </c>
    </row>
    <row r="131" spans="1:9" x14ac:dyDescent="0.25">
      <c r="A131" s="11" t="s">
        <v>32</v>
      </c>
      <c r="B131" s="11" t="s">
        <v>28</v>
      </c>
      <c r="C131" s="5" t="s">
        <v>24</v>
      </c>
      <c r="D131" s="6">
        <v>12382451.772641581</v>
      </c>
      <c r="E131" s="8">
        <v>0.11186986554309013</v>
      </c>
      <c r="F131" s="7">
        <v>3845796.427490579</v>
      </c>
      <c r="G131" s="8">
        <v>6.2814491025879092E-3</v>
      </c>
      <c r="H131" s="7">
        <v>1987835.3914596243</v>
      </c>
      <c r="I131" s="8">
        <v>1.987201449641679E-2</v>
      </c>
    </row>
    <row r="132" spans="1:9" x14ac:dyDescent="0.25">
      <c r="A132" s="11" t="s">
        <v>32</v>
      </c>
      <c r="B132" s="11" t="s">
        <v>28</v>
      </c>
      <c r="C132" s="5" t="s">
        <v>112</v>
      </c>
      <c r="D132" s="6">
        <v>86940266.614967301</v>
      </c>
      <c r="E132" s="8">
        <v>-3.3987395823089045E-2</v>
      </c>
      <c r="F132" s="7">
        <v>33642180.139692344</v>
      </c>
      <c r="G132" s="8">
        <v>-7.1735905697855443E-2</v>
      </c>
      <c r="H132" s="7">
        <v>22143124.039608631</v>
      </c>
      <c r="I132" s="8">
        <v>-5.0182064667133951E-2</v>
      </c>
    </row>
    <row r="133" spans="1:9" x14ac:dyDescent="0.25">
      <c r="A133" s="11" t="s">
        <v>32</v>
      </c>
      <c r="B133" s="11" t="s">
        <v>28</v>
      </c>
      <c r="C133" s="5" t="s">
        <v>25</v>
      </c>
      <c r="D133" s="6">
        <v>3567527.7854180415</v>
      </c>
      <c r="E133" s="8">
        <v>0.15816197242814248</v>
      </c>
      <c r="F133" s="7">
        <v>827016.18650080101</v>
      </c>
      <c r="G133" s="8">
        <v>0.1259637767066083</v>
      </c>
      <c r="H133" s="7">
        <v>243639.76508852441</v>
      </c>
      <c r="I133" s="8">
        <v>0.10650104421618935</v>
      </c>
    </row>
    <row r="134" spans="1:9" x14ac:dyDescent="0.25">
      <c r="A134" s="11" t="s">
        <v>32</v>
      </c>
      <c r="B134" s="11" t="s">
        <v>28</v>
      </c>
      <c r="C134" s="5" t="s">
        <v>26</v>
      </c>
      <c r="D134" s="6">
        <v>26682.143941588402</v>
      </c>
      <c r="E134" s="8">
        <v>0.26612678621277003</v>
      </c>
      <c r="F134" s="7">
        <v>5307.7337009164921</v>
      </c>
      <c r="G134" s="8">
        <v>0.13129647150939608</v>
      </c>
      <c r="H134" s="7">
        <v>2362.3030875125091</v>
      </c>
      <c r="I134" s="8">
        <v>0.15374192717699545</v>
      </c>
    </row>
    <row r="135" spans="1:9" x14ac:dyDescent="0.25">
      <c r="A135" s="11" t="s">
        <v>32</v>
      </c>
      <c r="B135" s="11" t="s">
        <v>29</v>
      </c>
      <c r="C135" s="5" t="s">
        <v>15</v>
      </c>
      <c r="D135" s="6">
        <v>713355581.06578672</v>
      </c>
      <c r="E135" s="8">
        <v>3.5582169336145338E-2</v>
      </c>
      <c r="F135" s="7">
        <v>413271646.01158047</v>
      </c>
      <c r="G135" s="8">
        <v>1.5830670150722866E-2</v>
      </c>
      <c r="H135" s="7">
        <v>356151976.84142786</v>
      </c>
      <c r="I135" s="8">
        <v>3.5916051216249391E-2</v>
      </c>
    </row>
    <row r="136" spans="1:9" x14ac:dyDescent="0.25">
      <c r="A136" s="11" t="s">
        <v>32</v>
      </c>
      <c r="B136" s="11" t="s">
        <v>29</v>
      </c>
      <c r="C136" s="5" t="s">
        <v>16</v>
      </c>
      <c r="D136" s="6">
        <v>145931430.35457948</v>
      </c>
      <c r="E136" s="8">
        <v>-6.4933214638146974E-3</v>
      </c>
      <c r="F136" s="7">
        <v>52246973.109680735</v>
      </c>
      <c r="G136" s="8">
        <v>-2.1848807127484864E-2</v>
      </c>
      <c r="H136" s="7">
        <v>32833766.691610485</v>
      </c>
      <c r="I136" s="8">
        <v>-2.0019481885037396E-2</v>
      </c>
    </row>
    <row r="137" spans="1:9" x14ac:dyDescent="0.25">
      <c r="A137" s="11" t="s">
        <v>32</v>
      </c>
      <c r="B137" s="11" t="s">
        <v>29</v>
      </c>
      <c r="C137" s="5" t="s">
        <v>113</v>
      </c>
      <c r="D137" s="6">
        <v>3455115.2772007436</v>
      </c>
      <c r="E137" s="8">
        <v>0.55125768981461554</v>
      </c>
      <c r="F137" s="7">
        <v>1284792.2319560631</v>
      </c>
      <c r="G137" s="8">
        <v>0.55474366534531017</v>
      </c>
      <c r="H137" s="7">
        <v>565234.3921972547</v>
      </c>
      <c r="I137" s="8">
        <v>0.66035618477592894</v>
      </c>
    </row>
    <row r="138" spans="1:9" x14ac:dyDescent="0.25">
      <c r="A138" s="11" t="s">
        <v>32</v>
      </c>
      <c r="B138" s="11" t="s">
        <v>29</v>
      </c>
      <c r="C138" s="5" t="s">
        <v>17</v>
      </c>
      <c r="D138" s="6">
        <v>3239.1552597594259</v>
      </c>
      <c r="E138" s="8">
        <v>-6.5006464179077281E-2</v>
      </c>
      <c r="F138" s="7">
        <v>292.9653284819268</v>
      </c>
      <c r="G138" s="8">
        <v>-7.3686578383140758E-2</v>
      </c>
      <c r="H138" s="7">
        <v>626.93771924131681</v>
      </c>
      <c r="I138" s="8">
        <v>-7.3544616414352434E-2</v>
      </c>
    </row>
    <row r="139" spans="1:9" x14ac:dyDescent="0.25">
      <c r="A139" s="11" t="s">
        <v>32</v>
      </c>
      <c r="B139" s="11" t="s">
        <v>29</v>
      </c>
      <c r="C139" s="5" t="s">
        <v>18</v>
      </c>
      <c r="D139" s="6">
        <v>26666.455852972271</v>
      </c>
      <c r="E139" s="8">
        <v>-0.61019691819818322</v>
      </c>
      <c r="F139" s="7">
        <v>2524.5003193001371</v>
      </c>
      <c r="G139" s="8">
        <v>-0.68778762563615758</v>
      </c>
      <c r="H139" s="7">
        <v>916.53357538005014</v>
      </c>
      <c r="I139" s="8">
        <v>-0.72311035103249133</v>
      </c>
    </row>
    <row r="140" spans="1:9" x14ac:dyDescent="0.25">
      <c r="A140" s="11" t="s">
        <v>32</v>
      </c>
      <c r="B140" s="11" t="s">
        <v>29</v>
      </c>
      <c r="C140" s="5" t="s">
        <v>19</v>
      </c>
      <c r="D140" s="6">
        <v>43320260.968713865</v>
      </c>
      <c r="E140" s="8">
        <v>5.4288957494546271E-2</v>
      </c>
      <c r="F140" s="7">
        <v>14821120.363076417</v>
      </c>
      <c r="G140" s="8">
        <v>5.1481533853656503E-2</v>
      </c>
      <c r="H140" s="7">
        <v>9256102.3412274905</v>
      </c>
      <c r="I140" s="8">
        <v>5.9714573626671971E-2</v>
      </c>
    </row>
    <row r="141" spans="1:9" x14ac:dyDescent="0.25">
      <c r="A141" s="11" t="s">
        <v>32</v>
      </c>
      <c r="B141" s="11" t="s">
        <v>29</v>
      </c>
      <c r="C141" s="5" t="s">
        <v>20</v>
      </c>
      <c r="D141" s="6">
        <v>105582.28814820647</v>
      </c>
      <c r="E141" s="8">
        <v>-2.5524755720402509E-3</v>
      </c>
      <c r="F141" s="7">
        <v>41476.093066272268</v>
      </c>
      <c r="G141" s="8">
        <v>-0.15118823257994124</v>
      </c>
      <c r="H141" s="7">
        <v>10651.533641298523</v>
      </c>
      <c r="I141" s="8">
        <v>-0.27358024194629094</v>
      </c>
    </row>
    <row r="142" spans="1:9" x14ac:dyDescent="0.25">
      <c r="A142" s="11" t="s">
        <v>32</v>
      </c>
      <c r="B142" s="11" t="s">
        <v>29</v>
      </c>
      <c r="C142" s="5" t="s">
        <v>21</v>
      </c>
      <c r="D142" s="6">
        <v>6308.9103861689564</v>
      </c>
      <c r="E142" s="8">
        <v>-0.71106552772357312</v>
      </c>
      <c r="F142" s="7">
        <v>144.8174065805897</v>
      </c>
      <c r="G142" s="8">
        <v>-0.69203188290915807</v>
      </c>
      <c r="H142" s="7">
        <v>123.33019747594861</v>
      </c>
      <c r="I142" s="8">
        <v>-0.71887788864574831</v>
      </c>
    </row>
    <row r="143" spans="1:9" x14ac:dyDescent="0.25">
      <c r="A143" s="11" t="s">
        <v>32</v>
      </c>
      <c r="B143" s="11" t="s">
        <v>29</v>
      </c>
      <c r="C143" s="5" t="s">
        <v>22</v>
      </c>
      <c r="D143" s="6">
        <v>428374.14705052139</v>
      </c>
      <c r="E143" s="8">
        <v>2.0699823627248114E-2</v>
      </c>
      <c r="F143" s="7">
        <v>117512.78488732876</v>
      </c>
      <c r="G143" s="8">
        <v>3.9267723204178914E-2</v>
      </c>
      <c r="H143" s="7">
        <v>32253.960697342536</v>
      </c>
      <c r="I143" s="8">
        <v>-1.7672793642880474E-2</v>
      </c>
    </row>
    <row r="144" spans="1:9" x14ac:dyDescent="0.25">
      <c r="A144" s="11" t="s">
        <v>32</v>
      </c>
      <c r="B144" s="11" t="s">
        <v>29</v>
      </c>
      <c r="C144" s="5" t="s">
        <v>23</v>
      </c>
      <c r="D144" s="6">
        <v>30360.193004717828</v>
      </c>
      <c r="E144" s="8">
        <v>-5.6397873267985926E-2</v>
      </c>
      <c r="F144" s="7">
        <v>1326.8194423512462</v>
      </c>
      <c r="G144" s="8">
        <v>0.24845016114521545</v>
      </c>
      <c r="H144" s="7">
        <v>635.2901840719735</v>
      </c>
      <c r="I144" s="8">
        <v>-5.4265377112307646E-2</v>
      </c>
    </row>
    <row r="145" spans="1:9" x14ac:dyDescent="0.25">
      <c r="A145" s="11" t="s">
        <v>32</v>
      </c>
      <c r="B145" s="11" t="s">
        <v>29</v>
      </c>
      <c r="C145" s="5" t="s">
        <v>24</v>
      </c>
      <c r="D145" s="6">
        <v>11445473.637732329</v>
      </c>
      <c r="E145" s="8">
        <v>-7.5669839230018687E-2</v>
      </c>
      <c r="F145" s="7">
        <v>3497145.1097147465</v>
      </c>
      <c r="G145" s="8">
        <v>-9.0657767344001355E-2</v>
      </c>
      <c r="H145" s="7">
        <v>1804311.8159055521</v>
      </c>
      <c r="I145" s="8">
        <v>-9.2323326339066134E-2</v>
      </c>
    </row>
    <row r="146" spans="1:9" x14ac:dyDescent="0.25">
      <c r="A146" s="11" t="s">
        <v>32</v>
      </c>
      <c r="B146" s="11" t="s">
        <v>29</v>
      </c>
      <c r="C146" s="5" t="s">
        <v>112</v>
      </c>
      <c r="D146" s="6">
        <v>83075494.622060522</v>
      </c>
      <c r="E146" s="8">
        <v>-4.4453187727416459E-2</v>
      </c>
      <c r="F146" s="7">
        <v>31562796.180004429</v>
      </c>
      <c r="G146" s="8">
        <v>-6.1808834952244075E-2</v>
      </c>
      <c r="H146" s="7">
        <v>20890820.121659428</v>
      </c>
      <c r="I146" s="8">
        <v>-5.6554979130728711E-2</v>
      </c>
    </row>
    <row r="147" spans="1:9" x14ac:dyDescent="0.25">
      <c r="A147" s="11" t="s">
        <v>32</v>
      </c>
      <c r="B147" s="11" t="s">
        <v>29</v>
      </c>
      <c r="C147" s="5" t="s">
        <v>25</v>
      </c>
      <c r="D147" s="6">
        <v>4018137.5279362774</v>
      </c>
      <c r="E147" s="8">
        <v>0.12630868478728152</v>
      </c>
      <c r="F147" s="7">
        <v>914382.4535280565</v>
      </c>
      <c r="G147" s="8">
        <v>0.10564033504218603</v>
      </c>
      <c r="H147" s="7">
        <v>270575.09141659719</v>
      </c>
      <c r="I147" s="8">
        <v>0.11055390042050839</v>
      </c>
    </row>
    <row r="148" spans="1:9" x14ac:dyDescent="0.25">
      <c r="A148" s="11" t="s">
        <v>32</v>
      </c>
      <c r="B148" s="11" t="s">
        <v>29</v>
      </c>
      <c r="C148" s="5" t="s">
        <v>26</v>
      </c>
      <c r="D148" s="6">
        <v>16417.171233394147</v>
      </c>
      <c r="E148" s="8">
        <v>-0.38471318986457637</v>
      </c>
      <c r="F148" s="7">
        <v>3458.7909507083436</v>
      </c>
      <c r="G148" s="8">
        <v>-0.34834881597185047</v>
      </c>
      <c r="H148" s="7">
        <v>1515.3431893737263</v>
      </c>
      <c r="I148" s="8">
        <v>-0.35853142749376266</v>
      </c>
    </row>
    <row r="149" spans="1:9" x14ac:dyDescent="0.25">
      <c r="A149" s="11" t="s">
        <v>32</v>
      </c>
      <c r="B149" s="11" t="s">
        <v>30</v>
      </c>
      <c r="C149" s="5" t="s">
        <v>15</v>
      </c>
      <c r="D149" s="6">
        <v>866193140.60430145</v>
      </c>
      <c r="E149" s="8">
        <v>0.21425157886921989</v>
      </c>
      <c r="F149" s="7">
        <v>490388895.38683766</v>
      </c>
      <c r="G149" s="8">
        <v>0.18660183953944953</v>
      </c>
      <c r="H149" s="7">
        <v>424322298.54483998</v>
      </c>
      <c r="I149" s="8">
        <v>0.191407955412709</v>
      </c>
    </row>
    <row r="150" spans="1:9" x14ac:dyDescent="0.25">
      <c r="A150" s="11" t="s">
        <v>32</v>
      </c>
      <c r="B150" s="11" t="s">
        <v>30</v>
      </c>
      <c r="C150" s="5" t="s">
        <v>16</v>
      </c>
      <c r="D150" s="6">
        <v>179169301.90492946</v>
      </c>
      <c r="E150" s="8">
        <v>0.22776362480371551</v>
      </c>
      <c r="F150" s="7">
        <v>60883411.859679803</v>
      </c>
      <c r="G150" s="8">
        <v>0.16530026977579779</v>
      </c>
      <c r="H150" s="7">
        <v>38826507.25304579</v>
      </c>
      <c r="I150" s="8">
        <v>0.18251760809905901</v>
      </c>
    </row>
    <row r="151" spans="1:9" x14ac:dyDescent="0.25">
      <c r="A151" s="11" t="s">
        <v>32</v>
      </c>
      <c r="B151" s="11" t="s">
        <v>30</v>
      </c>
      <c r="C151" s="5" t="s">
        <v>113</v>
      </c>
      <c r="D151" s="6">
        <v>6122676.4560009846</v>
      </c>
      <c r="E151" s="8">
        <v>0.77206141178636423</v>
      </c>
      <c r="F151" s="7">
        <v>2378758.2591257854</v>
      </c>
      <c r="G151" s="8">
        <v>0.85147310200045911</v>
      </c>
      <c r="H151" s="7">
        <v>1100597.6621954008</v>
      </c>
      <c r="I151" s="8">
        <v>0.9471526810621177</v>
      </c>
    </row>
    <row r="152" spans="1:9" x14ac:dyDescent="0.25">
      <c r="A152" s="11" t="s">
        <v>32</v>
      </c>
      <c r="B152" s="11" t="s">
        <v>30</v>
      </c>
      <c r="C152" s="5" t="s">
        <v>17</v>
      </c>
      <c r="D152" s="6">
        <v>5073.5320288801195</v>
      </c>
      <c r="E152" s="8">
        <v>0.56631331999100709</v>
      </c>
      <c r="F152" s="7">
        <v>385.47265530364581</v>
      </c>
      <c r="G152" s="8">
        <v>0.31576202993394775</v>
      </c>
      <c r="H152" s="7">
        <v>825.09747372009735</v>
      </c>
      <c r="I152" s="8">
        <v>0.31607566173970492</v>
      </c>
    </row>
    <row r="153" spans="1:9" x14ac:dyDescent="0.25">
      <c r="A153" s="11" t="s">
        <v>32</v>
      </c>
      <c r="B153" s="11" t="s">
        <v>30</v>
      </c>
      <c r="C153" s="5" t="s">
        <v>18</v>
      </c>
      <c r="D153" s="6">
        <v>86443.776708679201</v>
      </c>
      <c r="E153" s="8">
        <v>2.241667253619835</v>
      </c>
      <c r="F153" s="7">
        <v>8264.5191061593505</v>
      </c>
      <c r="G153" s="8">
        <v>2.2737247220671808</v>
      </c>
      <c r="H153" s="7">
        <v>2656.8005617401623</v>
      </c>
      <c r="I153" s="8">
        <v>1.8987487563000538</v>
      </c>
    </row>
    <row r="154" spans="1:9" x14ac:dyDescent="0.25">
      <c r="A154" s="11" t="s">
        <v>32</v>
      </c>
      <c r="B154" s="11" t="s">
        <v>30</v>
      </c>
      <c r="C154" s="5" t="s">
        <v>19</v>
      </c>
      <c r="D154" s="6">
        <v>56458511.686382681</v>
      </c>
      <c r="E154" s="8">
        <v>0.30328189221106805</v>
      </c>
      <c r="F154" s="7">
        <v>18350615.015285183</v>
      </c>
      <c r="G154" s="8">
        <v>0.23813953100345472</v>
      </c>
      <c r="H154" s="7">
        <v>11680899.391523376</v>
      </c>
      <c r="I154" s="8">
        <v>0.26196739846918365</v>
      </c>
    </row>
    <row r="155" spans="1:9" x14ac:dyDescent="0.25">
      <c r="A155" s="11" t="s">
        <v>32</v>
      </c>
      <c r="B155" s="11" t="s">
        <v>30</v>
      </c>
      <c r="C155" s="5" t="s">
        <v>20</v>
      </c>
      <c r="D155" s="6">
        <v>53865.711994643214</v>
      </c>
      <c r="E155" s="8">
        <v>-0.48982246038244975</v>
      </c>
      <c r="F155" s="7">
        <v>22484.048877176985</v>
      </c>
      <c r="G155" s="8">
        <v>-0.45790340374511612</v>
      </c>
      <c r="H155" s="7">
        <v>8400.9222497949813</v>
      </c>
      <c r="I155" s="8">
        <v>-0.21129458604696932</v>
      </c>
    </row>
    <row r="156" spans="1:9" x14ac:dyDescent="0.25">
      <c r="A156" s="11" t="s">
        <v>32</v>
      </c>
      <c r="B156" s="11" t="s">
        <v>30</v>
      </c>
      <c r="C156" s="5" t="s">
        <v>21</v>
      </c>
      <c r="D156" s="6">
        <v>10852.468908879757</v>
      </c>
      <c r="E156" s="8">
        <v>0.7201811794112114</v>
      </c>
      <c r="F156" s="7">
        <v>273.65015177136877</v>
      </c>
      <c r="G156" s="8">
        <v>0.88962196073498034</v>
      </c>
      <c r="H156" s="7">
        <v>203.5969343832551</v>
      </c>
      <c r="I156" s="8">
        <v>0.65082792819625368</v>
      </c>
    </row>
    <row r="157" spans="1:9" x14ac:dyDescent="0.25">
      <c r="A157" s="11" t="s">
        <v>32</v>
      </c>
      <c r="B157" s="11" t="s">
        <v>30</v>
      </c>
      <c r="C157" s="5" t="s">
        <v>22</v>
      </c>
      <c r="D157" s="6">
        <v>753296.64023872255</v>
      </c>
      <c r="E157" s="8">
        <v>0.75850164027261102</v>
      </c>
      <c r="F157" s="7">
        <v>192959.14613750036</v>
      </c>
      <c r="G157" s="8">
        <v>0.64202683412285355</v>
      </c>
      <c r="H157" s="7">
        <v>55209.636617921169</v>
      </c>
      <c r="I157" s="8">
        <v>0.71171649695939454</v>
      </c>
    </row>
    <row r="158" spans="1:9" x14ac:dyDescent="0.25">
      <c r="A158" s="11" t="s">
        <v>32</v>
      </c>
      <c r="B158" s="11" t="s">
        <v>30</v>
      </c>
      <c r="C158" s="5" t="s">
        <v>23</v>
      </c>
      <c r="D158" s="6">
        <v>26077.129871815443</v>
      </c>
      <c r="E158" s="8">
        <v>-0.14107496392519039</v>
      </c>
      <c r="F158" s="7">
        <v>1443.4694267282844</v>
      </c>
      <c r="G158" s="8">
        <v>8.7916999595908429E-2</v>
      </c>
      <c r="H158" s="7">
        <v>576.52370857552512</v>
      </c>
      <c r="I158" s="8">
        <v>-9.2503358260278876E-2</v>
      </c>
    </row>
    <row r="159" spans="1:9" x14ac:dyDescent="0.25">
      <c r="A159" s="11" t="s">
        <v>32</v>
      </c>
      <c r="B159" s="11" t="s">
        <v>30</v>
      </c>
      <c r="C159" s="5" t="s">
        <v>24</v>
      </c>
      <c r="D159" s="6">
        <v>13209108.743039679</v>
      </c>
      <c r="E159" s="8">
        <v>0.15409018107325576</v>
      </c>
      <c r="F159" s="7">
        <v>3749068.2227089806</v>
      </c>
      <c r="G159" s="8">
        <v>7.2036791465820052E-2</v>
      </c>
      <c r="H159" s="7">
        <v>2014961.3221737817</v>
      </c>
      <c r="I159" s="8">
        <v>0.11674783948721652</v>
      </c>
    </row>
    <row r="160" spans="1:9" x14ac:dyDescent="0.25">
      <c r="A160" s="11" t="s">
        <v>32</v>
      </c>
      <c r="B160" s="11" t="s">
        <v>30</v>
      </c>
      <c r="C160" s="5" t="s">
        <v>112</v>
      </c>
      <c r="D160" s="6">
        <v>96229768.914463773</v>
      </c>
      <c r="E160" s="8">
        <v>0.15834120942940688</v>
      </c>
      <c r="F160" s="7">
        <v>34843760.836378597</v>
      </c>
      <c r="G160" s="8">
        <v>0.10395037998733202</v>
      </c>
      <c r="H160" s="7">
        <v>23548106.110851631</v>
      </c>
      <c r="I160" s="8">
        <v>0.12719873962425968</v>
      </c>
    </row>
    <row r="161" spans="1:9" x14ac:dyDescent="0.25">
      <c r="A161" s="11" t="s">
        <v>32</v>
      </c>
      <c r="B161" s="11" t="s">
        <v>30</v>
      </c>
      <c r="C161" s="5" t="s">
        <v>25</v>
      </c>
      <c r="D161" s="6">
        <v>6192414.6819350757</v>
      </c>
      <c r="E161" s="8">
        <v>0.5411156633843518</v>
      </c>
      <c r="F161" s="7">
        <v>1330836.7038818249</v>
      </c>
      <c r="G161" s="8">
        <v>0.4554486459652845</v>
      </c>
      <c r="H161" s="7">
        <v>412117.44754914427</v>
      </c>
      <c r="I161" s="8">
        <v>0.52311672664139697</v>
      </c>
    </row>
    <row r="162" spans="1:9" x14ac:dyDescent="0.25">
      <c r="A162" s="11" t="s">
        <v>32</v>
      </c>
      <c r="B162" s="11" t="s">
        <v>30</v>
      </c>
      <c r="C162" s="5" t="s">
        <v>26</v>
      </c>
      <c r="D162" s="6">
        <v>21212.163355640172</v>
      </c>
      <c r="E162" s="8">
        <v>0.2920717615768384</v>
      </c>
      <c r="F162" s="7">
        <v>4562.515944790397</v>
      </c>
      <c r="G162" s="8">
        <v>0.3191071706302504</v>
      </c>
      <c r="H162" s="7">
        <v>1952.74120635229</v>
      </c>
      <c r="I162" s="8">
        <v>0.28864617602520465</v>
      </c>
    </row>
    <row r="163" spans="1:9" x14ac:dyDescent="0.25">
      <c r="A163" s="11" t="s">
        <v>32</v>
      </c>
      <c r="B163" s="11" t="s">
        <v>31</v>
      </c>
      <c r="C163" s="5" t="s">
        <v>15</v>
      </c>
      <c r="D163" s="6">
        <v>811782551.37514782</v>
      </c>
      <c r="E163" s="8">
        <v>-6.2815770153979711E-2</v>
      </c>
      <c r="F163" s="7">
        <v>451075678.1442188</v>
      </c>
      <c r="G163" s="8">
        <v>-8.0167429589952655E-2</v>
      </c>
      <c r="H163" s="7">
        <v>399684220.64993155</v>
      </c>
      <c r="I163" s="8">
        <v>-5.8064537214757662E-2</v>
      </c>
    </row>
    <row r="164" spans="1:9" x14ac:dyDescent="0.25">
      <c r="A164" s="11" t="s">
        <v>32</v>
      </c>
      <c r="B164" s="11" t="s">
        <v>31</v>
      </c>
      <c r="C164" s="5" t="s">
        <v>16</v>
      </c>
      <c r="D164" s="6">
        <v>166290634.73458743</v>
      </c>
      <c r="E164" s="8">
        <v>-7.1879875812518548E-2</v>
      </c>
      <c r="F164" s="7">
        <v>55486931.404562548</v>
      </c>
      <c r="G164" s="8">
        <v>-8.8636301584982105E-2</v>
      </c>
      <c r="H164" s="7">
        <v>35185779.554030128</v>
      </c>
      <c r="I164" s="8">
        <v>-9.3769127243091235E-2</v>
      </c>
    </row>
    <row r="165" spans="1:9" x14ac:dyDescent="0.25">
      <c r="A165" s="11" t="s">
        <v>32</v>
      </c>
      <c r="B165" s="11" t="s">
        <v>31</v>
      </c>
      <c r="C165" s="5" t="s">
        <v>113</v>
      </c>
      <c r="D165" s="6">
        <v>5481973.2002213933</v>
      </c>
      <c r="E165" s="8">
        <v>-0.10464431043904378</v>
      </c>
      <c r="F165" s="7">
        <v>2158295.8046124489</v>
      </c>
      <c r="G165" s="8">
        <v>-9.2679638070645484E-2</v>
      </c>
      <c r="H165" s="7">
        <v>1014887.9673948084</v>
      </c>
      <c r="I165" s="8">
        <v>-7.7875592275586589E-2</v>
      </c>
    </row>
    <row r="166" spans="1:9" x14ac:dyDescent="0.25">
      <c r="A166" s="11" t="s">
        <v>32</v>
      </c>
      <c r="B166" s="11" t="s">
        <v>31</v>
      </c>
      <c r="C166" s="5" t="s">
        <v>17</v>
      </c>
      <c r="D166" s="6">
        <v>6720.7555962562565</v>
      </c>
      <c r="E166" s="8">
        <v>0.3246699849334998</v>
      </c>
      <c r="F166" s="7">
        <v>440.67601179074182</v>
      </c>
      <c r="G166" s="8">
        <v>0.14320952660989933</v>
      </c>
      <c r="H166" s="7">
        <v>778.31907320151356</v>
      </c>
      <c r="I166" s="8">
        <v>-5.6694393097187816E-2</v>
      </c>
    </row>
    <row r="167" spans="1:9" x14ac:dyDescent="0.25">
      <c r="A167" s="11" t="s">
        <v>32</v>
      </c>
      <c r="B167" s="11" t="s">
        <v>31</v>
      </c>
      <c r="C167" s="5" t="s">
        <v>18</v>
      </c>
      <c r="D167" s="6">
        <v>46822.382887816428</v>
      </c>
      <c r="E167" s="8">
        <v>-0.45834871322650889</v>
      </c>
      <c r="F167" s="7">
        <v>4827.2424459038366</v>
      </c>
      <c r="G167" s="8">
        <v>-0.41590764279240328</v>
      </c>
      <c r="H167" s="7">
        <v>1799.1058762821413</v>
      </c>
      <c r="I167" s="8">
        <v>-0.32282990970772918</v>
      </c>
    </row>
    <row r="168" spans="1:9" x14ac:dyDescent="0.25">
      <c r="A168" s="11" t="s">
        <v>32</v>
      </c>
      <c r="B168" s="11" t="s">
        <v>31</v>
      </c>
      <c r="C168" s="5" t="s">
        <v>19</v>
      </c>
      <c r="D168" s="6">
        <v>54578795.777303055</v>
      </c>
      <c r="E168" s="8">
        <v>-3.3293755944561867E-2</v>
      </c>
      <c r="F168" s="7">
        <v>17262488.572240315</v>
      </c>
      <c r="G168" s="8">
        <v>-5.9296456393342141E-2</v>
      </c>
      <c r="H168" s="7">
        <v>11094609.393350264</v>
      </c>
      <c r="I168" s="8">
        <v>-5.0192196552824572E-2</v>
      </c>
    </row>
    <row r="169" spans="1:9" x14ac:dyDescent="0.25">
      <c r="A169" s="11" t="s">
        <v>32</v>
      </c>
      <c r="B169" s="11" t="s">
        <v>31</v>
      </c>
      <c r="C169" s="5" t="s">
        <v>20</v>
      </c>
      <c r="D169" s="6">
        <v>9278.1320236730571</v>
      </c>
      <c r="E169" s="8">
        <v>-0.82775439736885414</v>
      </c>
      <c r="F169" s="7">
        <v>3778.272595204724</v>
      </c>
      <c r="G169" s="8">
        <v>-0.83195764180000698</v>
      </c>
      <c r="H169" s="7">
        <v>1349.1752585725308</v>
      </c>
      <c r="I169" s="8">
        <v>-0.83940153015873264</v>
      </c>
    </row>
    <row r="170" spans="1:9" x14ac:dyDescent="0.25">
      <c r="A170" s="11" t="s">
        <v>32</v>
      </c>
      <c r="B170" s="11" t="s">
        <v>31</v>
      </c>
      <c r="C170" s="5" t="s">
        <v>21</v>
      </c>
      <c r="D170" s="6">
        <v>5767.0534618413449</v>
      </c>
      <c r="E170" s="8">
        <v>-0.46859525604145247</v>
      </c>
      <c r="F170" s="7">
        <v>143.89535139505159</v>
      </c>
      <c r="G170" s="8">
        <v>-0.47416308573702409</v>
      </c>
      <c r="H170" s="7">
        <v>109.35098363186322</v>
      </c>
      <c r="I170" s="8">
        <v>-0.46290456699107935</v>
      </c>
    </row>
    <row r="171" spans="1:9" x14ac:dyDescent="0.25">
      <c r="A171" s="11" t="s">
        <v>32</v>
      </c>
      <c r="B171" s="11" t="s">
        <v>31</v>
      </c>
      <c r="C171" s="5" t="s">
        <v>22</v>
      </c>
      <c r="D171" s="6">
        <v>992349.95538516948</v>
      </c>
      <c r="E171" s="8">
        <v>0.31734286651098037</v>
      </c>
      <c r="F171" s="7">
        <v>247001.49027087234</v>
      </c>
      <c r="G171" s="8">
        <v>0.28007143074141766</v>
      </c>
      <c r="H171" s="7">
        <v>82068.589616494253</v>
      </c>
      <c r="I171" s="8">
        <v>0.48649030574953284</v>
      </c>
    </row>
    <row r="172" spans="1:9" x14ac:dyDescent="0.25">
      <c r="A172" s="11" t="s">
        <v>32</v>
      </c>
      <c r="B172" s="11" t="s">
        <v>31</v>
      </c>
      <c r="C172" s="5" t="s">
        <v>23</v>
      </c>
      <c r="D172" s="6">
        <v>12880.785317950249</v>
      </c>
      <c r="E172" s="8">
        <v>-0.50605049783979494</v>
      </c>
      <c r="F172" s="7">
        <v>493.47740300730936</v>
      </c>
      <c r="G172" s="8">
        <v>-0.65813103217169799</v>
      </c>
      <c r="H172" s="7">
        <v>263.08137271017443</v>
      </c>
      <c r="I172" s="8">
        <v>-0.54367640255385874</v>
      </c>
    </row>
    <row r="173" spans="1:9" x14ac:dyDescent="0.25">
      <c r="A173" s="11" t="s">
        <v>32</v>
      </c>
      <c r="B173" s="11" t="s">
        <v>31</v>
      </c>
      <c r="C173" s="5" t="s">
        <v>24</v>
      </c>
      <c r="D173" s="6">
        <v>11924455.495787747</v>
      </c>
      <c r="E173" s="8">
        <v>-9.7255104204426734E-2</v>
      </c>
      <c r="F173" s="7">
        <v>3203935.4087810093</v>
      </c>
      <c r="G173" s="8">
        <v>-0.14540487970476895</v>
      </c>
      <c r="H173" s="7">
        <v>1774176.143502353</v>
      </c>
      <c r="I173" s="8">
        <v>-0.11949866035724423</v>
      </c>
    </row>
    <row r="174" spans="1:9" x14ac:dyDescent="0.25">
      <c r="A174" s="11" t="s">
        <v>32</v>
      </c>
      <c r="B174" s="11" t="s">
        <v>31</v>
      </c>
      <c r="C174" s="5" t="s">
        <v>112</v>
      </c>
      <c r="D174" s="6">
        <v>86764613.756134763</v>
      </c>
      <c r="E174" s="8">
        <v>-9.8359948954489559E-2</v>
      </c>
      <c r="F174" s="7">
        <v>31288203.234242816</v>
      </c>
      <c r="G174" s="8">
        <v>-0.10204287702559377</v>
      </c>
      <c r="H174" s="7">
        <v>20806176.392950207</v>
      </c>
      <c r="I174" s="8">
        <v>-0.11643950069674032</v>
      </c>
    </row>
    <row r="175" spans="1:9" x14ac:dyDescent="0.25">
      <c r="A175" s="11" t="s">
        <v>32</v>
      </c>
      <c r="B175" s="11" t="s">
        <v>31</v>
      </c>
      <c r="C175" s="5" t="s">
        <v>25</v>
      </c>
      <c r="D175" s="6">
        <v>6454376.3666396318</v>
      </c>
      <c r="E175" s="8">
        <v>4.230364052794594E-2</v>
      </c>
      <c r="F175" s="7">
        <v>1315100.0664992291</v>
      </c>
      <c r="G175" s="8">
        <v>-1.1824619306557243E-2</v>
      </c>
      <c r="H175" s="7">
        <v>408509.28777016833</v>
      </c>
      <c r="I175" s="8">
        <v>-8.7551735565519172E-3</v>
      </c>
    </row>
    <row r="176" spans="1:9" x14ac:dyDescent="0.25">
      <c r="A176" s="11" t="s">
        <v>32</v>
      </c>
      <c r="B176" s="11" t="s">
        <v>31</v>
      </c>
      <c r="C176" s="5" t="s">
        <v>26</v>
      </c>
      <c r="D176" s="6">
        <v>12601.073828138113</v>
      </c>
      <c r="E176" s="8">
        <v>-0.40595055691066173</v>
      </c>
      <c r="F176" s="7">
        <v>2223.2641085546934</v>
      </c>
      <c r="G176" s="8">
        <v>-0.51271093943391566</v>
      </c>
      <c r="H176" s="7">
        <v>1052.7468814333629</v>
      </c>
      <c r="I176" s="8">
        <v>-0.460887659865647</v>
      </c>
    </row>
    <row r="177" spans="1:9" x14ac:dyDescent="0.25">
      <c r="A177" s="11" t="s">
        <v>33</v>
      </c>
      <c r="B177" s="11" t="s">
        <v>14</v>
      </c>
      <c r="C177" s="5" t="s">
        <v>15</v>
      </c>
      <c r="D177" s="6">
        <v>710014383.72631061</v>
      </c>
      <c r="E177" s="5"/>
      <c r="F177" s="7">
        <v>485823045.25073344</v>
      </c>
      <c r="G177" s="5"/>
      <c r="H177" s="7">
        <v>456980513.24625486</v>
      </c>
      <c r="I177" s="5"/>
    </row>
    <row r="178" spans="1:9" x14ac:dyDescent="0.25">
      <c r="A178" s="11" t="s">
        <v>33</v>
      </c>
      <c r="B178" s="11" t="s">
        <v>14</v>
      </c>
      <c r="C178" s="5" t="s">
        <v>16</v>
      </c>
      <c r="D178" s="6">
        <v>170608654.91438329</v>
      </c>
      <c r="E178" s="5"/>
      <c r="F178" s="7">
        <v>75271711.752114981</v>
      </c>
      <c r="G178" s="5"/>
      <c r="H178" s="7">
        <v>43450789.770561107</v>
      </c>
      <c r="I178" s="5"/>
    </row>
    <row r="179" spans="1:9" x14ac:dyDescent="0.25">
      <c r="A179" s="11" t="s">
        <v>33</v>
      </c>
      <c r="B179" s="11" t="s">
        <v>14</v>
      </c>
      <c r="C179" s="5" t="s">
        <v>113</v>
      </c>
      <c r="D179" s="6">
        <v>5659411.2291198969</v>
      </c>
      <c r="E179" s="5"/>
      <c r="F179" s="7">
        <v>2099251.9552495289</v>
      </c>
      <c r="G179" s="5"/>
      <c r="H179" s="7">
        <v>1046696.7944442278</v>
      </c>
      <c r="I179" s="5"/>
    </row>
    <row r="180" spans="1:9" x14ac:dyDescent="0.25">
      <c r="A180" s="11" t="s">
        <v>33</v>
      </c>
      <c r="B180" s="11" t="s">
        <v>14</v>
      </c>
      <c r="C180" s="5" t="s">
        <v>17</v>
      </c>
      <c r="D180" s="6">
        <v>3289.8622205865381</v>
      </c>
      <c r="E180" s="5"/>
      <c r="F180" s="7">
        <v>233.50244871069702</v>
      </c>
      <c r="G180" s="5"/>
      <c r="H180" s="7">
        <v>499.49859378233123</v>
      </c>
      <c r="I180" s="5"/>
    </row>
    <row r="181" spans="1:9" x14ac:dyDescent="0.25">
      <c r="A181" s="11" t="s">
        <v>33</v>
      </c>
      <c r="B181" s="11" t="s">
        <v>14</v>
      </c>
      <c r="C181" s="5" t="s">
        <v>18</v>
      </c>
      <c r="D181" s="6">
        <v>9355.5692640852922</v>
      </c>
      <c r="E181" s="5"/>
      <c r="F181" s="7">
        <v>780.92233398249584</v>
      </c>
      <c r="G181" s="5"/>
      <c r="H181" s="7">
        <v>248.39503495234155</v>
      </c>
      <c r="I181" s="5"/>
    </row>
    <row r="182" spans="1:9" x14ac:dyDescent="0.25">
      <c r="A182" s="11" t="s">
        <v>33</v>
      </c>
      <c r="B182" s="11" t="s">
        <v>14</v>
      </c>
      <c r="C182" s="5" t="s">
        <v>19</v>
      </c>
      <c r="D182" s="6">
        <v>38177869.8996794</v>
      </c>
      <c r="E182" s="5"/>
      <c r="F182" s="7">
        <v>16671602.320106488</v>
      </c>
      <c r="G182" s="5"/>
      <c r="H182" s="7">
        <v>9315072.4577532969</v>
      </c>
      <c r="I182" s="5"/>
    </row>
    <row r="183" spans="1:9" x14ac:dyDescent="0.25">
      <c r="A183" s="11" t="s">
        <v>33</v>
      </c>
      <c r="B183" s="11" t="s">
        <v>14</v>
      </c>
      <c r="C183" s="5" t="s">
        <v>20</v>
      </c>
      <c r="D183" s="6">
        <v>108864.87154003381</v>
      </c>
      <c r="E183" s="5"/>
      <c r="F183" s="7">
        <v>39612.978592651612</v>
      </c>
      <c r="G183" s="5"/>
      <c r="H183" s="7">
        <v>8516.5509109361756</v>
      </c>
      <c r="I183" s="5"/>
    </row>
    <row r="184" spans="1:9" x14ac:dyDescent="0.25">
      <c r="A184" s="11" t="s">
        <v>33</v>
      </c>
      <c r="B184" s="11" t="s">
        <v>14</v>
      </c>
      <c r="C184" s="5" t="s">
        <v>21</v>
      </c>
      <c r="D184" s="6">
        <v>101422.76870826721</v>
      </c>
      <c r="E184" s="5"/>
      <c r="F184" s="7">
        <v>2925.2805957607543</v>
      </c>
      <c r="G184" s="5"/>
      <c r="H184" s="7">
        <v>2983.385711954963</v>
      </c>
      <c r="I184" s="5"/>
    </row>
    <row r="185" spans="1:9" x14ac:dyDescent="0.25">
      <c r="A185" s="11" t="s">
        <v>33</v>
      </c>
      <c r="B185" s="11" t="s">
        <v>14</v>
      </c>
      <c r="C185" s="5" t="s">
        <v>22</v>
      </c>
      <c r="D185" s="6">
        <v>358495.85675443331</v>
      </c>
      <c r="E185" s="5"/>
      <c r="F185" s="7">
        <v>121382.94301217078</v>
      </c>
      <c r="G185" s="5"/>
      <c r="H185" s="7">
        <v>39188.752831193211</v>
      </c>
      <c r="I185" s="5"/>
    </row>
    <row r="186" spans="1:9" x14ac:dyDescent="0.25">
      <c r="A186" s="11" t="s">
        <v>33</v>
      </c>
      <c r="B186" s="11" t="s">
        <v>14</v>
      </c>
      <c r="C186" s="5" t="s">
        <v>23</v>
      </c>
      <c r="D186" s="6">
        <v>19946.988755645751</v>
      </c>
      <c r="E186" s="5"/>
      <c r="F186" s="7">
        <v>1314.5215716410007</v>
      </c>
      <c r="G186" s="5"/>
      <c r="H186" s="7">
        <v>379.97825247839563</v>
      </c>
      <c r="I186" s="5"/>
    </row>
    <row r="187" spans="1:9" x14ac:dyDescent="0.25">
      <c r="A187" s="11" t="s">
        <v>33</v>
      </c>
      <c r="B187" s="11" t="s">
        <v>14</v>
      </c>
      <c r="C187" s="5" t="s">
        <v>24</v>
      </c>
      <c r="D187" s="6">
        <v>16257349.704876075</v>
      </c>
      <c r="E187" s="5"/>
      <c r="F187" s="7">
        <v>6032969.251471485</v>
      </c>
      <c r="G187" s="5"/>
      <c r="H187" s="7">
        <v>3131318.1693326766</v>
      </c>
      <c r="I187" s="5"/>
    </row>
    <row r="188" spans="1:9" x14ac:dyDescent="0.25">
      <c r="A188" s="11" t="s">
        <v>33</v>
      </c>
      <c r="B188" s="11" t="s">
        <v>14</v>
      </c>
      <c r="C188" s="5" t="s">
        <v>112</v>
      </c>
      <c r="D188" s="6">
        <v>106315269.03250995</v>
      </c>
      <c r="E188" s="5"/>
      <c r="F188" s="7">
        <v>49224212.652711764</v>
      </c>
      <c r="G188" s="5"/>
      <c r="H188" s="7">
        <v>29597842.398178998</v>
      </c>
      <c r="I188" s="5"/>
    </row>
    <row r="189" spans="1:9" x14ac:dyDescent="0.25">
      <c r="A189" s="11" t="s">
        <v>33</v>
      </c>
      <c r="B189" s="11" t="s">
        <v>14</v>
      </c>
      <c r="C189" s="5" t="s">
        <v>25</v>
      </c>
      <c r="D189" s="6">
        <v>3589230.791684811</v>
      </c>
      <c r="E189" s="5"/>
      <c r="F189" s="7">
        <v>1075647.0292767249</v>
      </c>
      <c r="G189" s="5"/>
      <c r="H189" s="7">
        <v>307281.20471268141</v>
      </c>
      <c r="I189" s="5"/>
    </row>
    <row r="190" spans="1:9" x14ac:dyDescent="0.25">
      <c r="A190" s="11" t="s">
        <v>33</v>
      </c>
      <c r="B190" s="11" t="s">
        <v>14</v>
      </c>
      <c r="C190" s="5" t="s">
        <v>26</v>
      </c>
      <c r="D190" s="6">
        <v>8148.3392701065541</v>
      </c>
      <c r="E190" s="5"/>
      <c r="F190" s="7">
        <v>1778.3947440714926</v>
      </c>
      <c r="G190" s="5"/>
      <c r="H190" s="7">
        <v>762.18480403980743</v>
      </c>
      <c r="I190" s="5"/>
    </row>
    <row r="191" spans="1:9" x14ac:dyDescent="0.25">
      <c r="A191" s="11" t="s">
        <v>33</v>
      </c>
      <c r="B191" s="11" t="s">
        <v>27</v>
      </c>
      <c r="C191" s="5" t="s">
        <v>15</v>
      </c>
      <c r="D191" s="6">
        <v>713855409.39719844</v>
      </c>
      <c r="E191" s="8">
        <v>5.409785715507349E-3</v>
      </c>
      <c r="F191" s="7">
        <v>486613006.25385022</v>
      </c>
      <c r="G191" s="8">
        <v>1.6260262061245092E-3</v>
      </c>
      <c r="H191" s="7">
        <v>464529342.3083213</v>
      </c>
      <c r="I191" s="8">
        <v>1.6518929895810743E-2</v>
      </c>
    </row>
    <row r="192" spans="1:9" x14ac:dyDescent="0.25">
      <c r="A192" s="11" t="s">
        <v>33</v>
      </c>
      <c r="B192" s="11" t="s">
        <v>27</v>
      </c>
      <c r="C192" s="5" t="s">
        <v>16</v>
      </c>
      <c r="D192" s="6">
        <v>174030207.84899545</v>
      </c>
      <c r="E192" s="8">
        <v>2.0054978666405852E-2</v>
      </c>
      <c r="F192" s="7">
        <v>76114366.599458292</v>
      </c>
      <c r="G192" s="8">
        <v>1.119484103295464E-2</v>
      </c>
      <c r="H192" s="7">
        <v>43908747.325285725</v>
      </c>
      <c r="I192" s="8">
        <v>1.0539683102259638E-2</v>
      </c>
    </row>
    <row r="193" spans="1:9" x14ac:dyDescent="0.25">
      <c r="A193" s="11" t="s">
        <v>33</v>
      </c>
      <c r="B193" s="11" t="s">
        <v>27</v>
      </c>
      <c r="C193" s="5" t="s">
        <v>113</v>
      </c>
      <c r="D193" s="6">
        <v>5240706.6410789834</v>
      </c>
      <c r="E193" s="8">
        <v>-7.3983771648632568E-2</v>
      </c>
      <c r="F193" s="7">
        <v>1844622.6675866826</v>
      </c>
      <c r="G193" s="8">
        <v>-0.12129524854132129</v>
      </c>
      <c r="H193" s="7">
        <v>909692.255891843</v>
      </c>
      <c r="I193" s="8">
        <v>-0.13089228827258539</v>
      </c>
    </row>
    <row r="194" spans="1:9" x14ac:dyDescent="0.25">
      <c r="A194" s="11" t="s">
        <v>33</v>
      </c>
      <c r="B194" s="11" t="s">
        <v>27</v>
      </c>
      <c r="C194" s="5" t="s">
        <v>17</v>
      </c>
      <c r="D194" s="6">
        <v>2170.4246519744397</v>
      </c>
      <c r="E194" s="8">
        <v>-0.34026882998538394</v>
      </c>
      <c r="F194" s="7">
        <v>142.87886407249806</v>
      </c>
      <c r="G194" s="8">
        <v>-0.3881055001289474</v>
      </c>
      <c r="H194" s="7">
        <v>305.62404873340643</v>
      </c>
      <c r="I194" s="8">
        <v>-0.38813832003180854</v>
      </c>
    </row>
    <row r="195" spans="1:9" x14ac:dyDescent="0.25">
      <c r="A195" s="11" t="s">
        <v>33</v>
      </c>
      <c r="B195" s="11" t="s">
        <v>27</v>
      </c>
      <c r="C195" s="5" t="s">
        <v>18</v>
      </c>
      <c r="D195" s="6">
        <v>7138.3169461321831</v>
      </c>
      <c r="E195" s="8">
        <v>-0.23699811902038151</v>
      </c>
      <c r="F195" s="7">
        <v>676.54046678887721</v>
      </c>
      <c r="G195" s="8">
        <v>-0.13366485071735498</v>
      </c>
      <c r="H195" s="7">
        <v>212.51668222653126</v>
      </c>
      <c r="I195" s="8">
        <v>-0.14444070000309833</v>
      </c>
    </row>
    <row r="196" spans="1:9" x14ac:dyDescent="0.25">
      <c r="A196" s="11" t="s">
        <v>33</v>
      </c>
      <c r="B196" s="11" t="s">
        <v>27</v>
      </c>
      <c r="C196" s="5" t="s">
        <v>19</v>
      </c>
      <c r="D196" s="6">
        <v>40242462.541307315</v>
      </c>
      <c r="E196" s="8">
        <v>5.4078256514915012E-2</v>
      </c>
      <c r="F196" s="7">
        <v>16987679.651200905</v>
      </c>
      <c r="G196" s="8">
        <v>1.8959025354942538E-2</v>
      </c>
      <c r="H196" s="7">
        <v>9626745.176937364</v>
      </c>
      <c r="I196" s="8">
        <v>3.3458968848347266E-2</v>
      </c>
    </row>
    <row r="197" spans="1:9" x14ac:dyDescent="0.25">
      <c r="A197" s="11" t="s">
        <v>33</v>
      </c>
      <c r="B197" s="11" t="s">
        <v>27</v>
      </c>
      <c r="C197" s="5" t="s">
        <v>20</v>
      </c>
      <c r="D197" s="6">
        <v>114714.653210423</v>
      </c>
      <c r="E197" s="8">
        <v>5.3734336775825772E-2</v>
      </c>
      <c r="F197" s="7">
        <v>41240.009174831248</v>
      </c>
      <c r="G197" s="8">
        <v>4.10731694506168E-2</v>
      </c>
      <c r="H197" s="7">
        <v>8950.4479287118447</v>
      </c>
      <c r="I197" s="8">
        <v>5.0947504725005317E-2</v>
      </c>
    </row>
    <row r="198" spans="1:9" x14ac:dyDescent="0.25">
      <c r="A198" s="11" t="s">
        <v>33</v>
      </c>
      <c r="B198" s="11" t="s">
        <v>27</v>
      </c>
      <c r="C198" s="5" t="s">
        <v>21</v>
      </c>
      <c r="D198" s="6">
        <v>54081.832467215063</v>
      </c>
      <c r="E198" s="8">
        <v>-0.46676832868982082</v>
      </c>
      <c r="F198" s="7">
        <v>3789.5806721150052</v>
      </c>
      <c r="G198" s="8">
        <v>0.29545886217095652</v>
      </c>
      <c r="H198" s="7">
        <v>3474.3660798366882</v>
      </c>
      <c r="I198" s="8">
        <v>0.16457153559269208</v>
      </c>
    </row>
    <row r="199" spans="1:9" x14ac:dyDescent="0.25">
      <c r="A199" s="11" t="s">
        <v>33</v>
      </c>
      <c r="B199" s="11" t="s">
        <v>27</v>
      </c>
      <c r="C199" s="5" t="s">
        <v>22</v>
      </c>
      <c r="D199" s="6">
        <v>348430.56483140826</v>
      </c>
      <c r="E199" s="8">
        <v>-2.8076452582043561E-2</v>
      </c>
      <c r="F199" s="7">
        <v>118621.48925972632</v>
      </c>
      <c r="G199" s="8">
        <v>-2.2749932436286056E-2</v>
      </c>
      <c r="H199" s="7">
        <v>37818.938088513387</v>
      </c>
      <c r="I199" s="8">
        <v>-3.4954282637683097E-2</v>
      </c>
    </row>
    <row r="200" spans="1:9" x14ac:dyDescent="0.25">
      <c r="A200" s="11" t="s">
        <v>33</v>
      </c>
      <c r="B200" s="11" t="s">
        <v>27</v>
      </c>
      <c r="C200" s="5" t="s">
        <v>23</v>
      </c>
      <c r="D200" s="6">
        <v>16330.124188852311</v>
      </c>
      <c r="E200" s="8">
        <v>-0.18132383845505154</v>
      </c>
      <c r="F200" s="7">
        <v>963.39973066410175</v>
      </c>
      <c r="G200" s="8">
        <v>-0.26710998780991563</v>
      </c>
      <c r="H200" s="7">
        <v>278.35629257538648</v>
      </c>
      <c r="I200" s="8">
        <v>-0.26744151603462407</v>
      </c>
    </row>
    <row r="201" spans="1:9" x14ac:dyDescent="0.25">
      <c r="A201" s="11" t="s">
        <v>33</v>
      </c>
      <c r="B201" s="11" t="s">
        <v>27</v>
      </c>
      <c r="C201" s="5" t="s">
        <v>24</v>
      </c>
      <c r="D201" s="6">
        <v>18023392.19085804</v>
      </c>
      <c r="E201" s="8">
        <v>0.10863040520388619</v>
      </c>
      <c r="F201" s="7">
        <v>6550374.3126105433</v>
      </c>
      <c r="G201" s="8">
        <v>8.5762920308745064E-2</v>
      </c>
      <c r="H201" s="7">
        <v>3364136.3226205027</v>
      </c>
      <c r="I201" s="8">
        <v>7.4351484166632481E-2</v>
      </c>
    </row>
    <row r="202" spans="1:9" x14ac:dyDescent="0.25">
      <c r="A202" s="11" t="s">
        <v>33</v>
      </c>
      <c r="B202" s="11" t="s">
        <v>27</v>
      </c>
      <c r="C202" s="5" t="s">
        <v>112</v>
      </c>
      <c r="D202" s="6">
        <v>106053817.95224154</v>
      </c>
      <c r="E202" s="8">
        <v>-2.4592053676548019E-3</v>
      </c>
      <c r="F202" s="7">
        <v>49402352.417725518</v>
      </c>
      <c r="G202" s="8">
        <v>3.6189459498431036E-3</v>
      </c>
      <c r="H202" s="7">
        <v>29620330.386232335</v>
      </c>
      <c r="I202" s="8">
        <v>7.5978470831755132E-4</v>
      </c>
    </row>
    <row r="203" spans="1:9" x14ac:dyDescent="0.25">
      <c r="A203" s="11" t="s">
        <v>33</v>
      </c>
      <c r="B203" s="11" t="s">
        <v>27</v>
      </c>
      <c r="C203" s="5" t="s">
        <v>25</v>
      </c>
      <c r="D203" s="6">
        <v>3919061.0421885788</v>
      </c>
      <c r="E203" s="8">
        <v>9.1894411267140347E-2</v>
      </c>
      <c r="F203" s="7">
        <v>1162101.3034440507</v>
      </c>
      <c r="G203" s="8">
        <v>8.0374204375815064E-2</v>
      </c>
      <c r="H203" s="7">
        <v>336030.71249190153</v>
      </c>
      <c r="I203" s="8">
        <v>9.3560905575405362E-2</v>
      </c>
    </row>
    <row r="204" spans="1:9" x14ac:dyDescent="0.25">
      <c r="A204" s="11" t="s">
        <v>33</v>
      </c>
      <c r="B204" s="11" t="s">
        <v>27</v>
      </c>
      <c r="C204" s="5" t="s">
        <v>26</v>
      </c>
      <c r="D204" s="6">
        <v>7901.5650249850751</v>
      </c>
      <c r="E204" s="8">
        <v>-3.0285219716710689E-2</v>
      </c>
      <c r="F204" s="7">
        <v>1802.3487223949203</v>
      </c>
      <c r="G204" s="8">
        <v>1.3469438325367327E-2</v>
      </c>
      <c r="H204" s="7">
        <v>772.22199116574586</v>
      </c>
      <c r="I204" s="8">
        <v>1.3168967778862098E-2</v>
      </c>
    </row>
    <row r="205" spans="1:9" x14ac:dyDescent="0.25">
      <c r="A205" s="11" t="s">
        <v>33</v>
      </c>
      <c r="B205" s="11" t="s">
        <v>28</v>
      </c>
      <c r="C205" s="5" t="s">
        <v>15</v>
      </c>
      <c r="D205" s="6">
        <v>714704563.03501403</v>
      </c>
      <c r="E205" s="8">
        <v>1.1895316987690344E-3</v>
      </c>
      <c r="F205" s="7">
        <v>477558611.44263369</v>
      </c>
      <c r="G205" s="8">
        <v>-1.8606972470631311E-2</v>
      </c>
      <c r="H205" s="7">
        <v>463871548.47243661</v>
      </c>
      <c r="I205" s="8">
        <v>-1.4160436725396215E-3</v>
      </c>
    </row>
    <row r="206" spans="1:9" x14ac:dyDescent="0.25">
      <c r="A206" s="11" t="s">
        <v>33</v>
      </c>
      <c r="B206" s="11" t="s">
        <v>28</v>
      </c>
      <c r="C206" s="5" t="s">
        <v>16</v>
      </c>
      <c r="D206" s="6">
        <v>176966575.06075767</v>
      </c>
      <c r="E206" s="8">
        <v>1.687274438188404E-2</v>
      </c>
      <c r="F206" s="7">
        <v>73473437.746035352</v>
      </c>
      <c r="G206" s="8">
        <v>-3.4696851217595699E-2</v>
      </c>
      <c r="H206" s="7">
        <v>42675273.045802429</v>
      </c>
      <c r="I206" s="8">
        <v>-2.8091766552697076E-2</v>
      </c>
    </row>
    <row r="207" spans="1:9" x14ac:dyDescent="0.25">
      <c r="A207" s="11" t="s">
        <v>33</v>
      </c>
      <c r="B207" s="11" t="s">
        <v>28</v>
      </c>
      <c r="C207" s="5" t="s">
        <v>113</v>
      </c>
      <c r="D207" s="6">
        <v>5713685.9502312783</v>
      </c>
      <c r="E207" s="8">
        <v>9.0251056116149156E-2</v>
      </c>
      <c r="F207" s="7">
        <v>2014095.7025180985</v>
      </c>
      <c r="G207" s="8">
        <v>9.1874093227498399E-2</v>
      </c>
      <c r="H207" s="7">
        <v>991888.44035631337</v>
      </c>
      <c r="I207" s="8">
        <v>9.0356034067682556E-2</v>
      </c>
    </row>
    <row r="208" spans="1:9" x14ac:dyDescent="0.25">
      <c r="A208" s="11" t="s">
        <v>33</v>
      </c>
      <c r="B208" s="11" t="s">
        <v>28</v>
      </c>
      <c r="C208" s="5" t="s">
        <v>17</v>
      </c>
      <c r="D208" s="6">
        <v>1754.5677541685104</v>
      </c>
      <c r="E208" s="8">
        <v>-0.19160162847746104</v>
      </c>
      <c r="F208" s="7">
        <v>203.96428207540157</v>
      </c>
      <c r="G208" s="8">
        <v>0.42753292027789502</v>
      </c>
      <c r="H208" s="7">
        <v>436.43266194080809</v>
      </c>
      <c r="I208" s="8">
        <v>0.42800497457418685</v>
      </c>
    </row>
    <row r="209" spans="1:9" x14ac:dyDescent="0.25">
      <c r="A209" s="11" t="s">
        <v>33</v>
      </c>
      <c r="B209" s="11" t="s">
        <v>28</v>
      </c>
      <c r="C209" s="5" t="s">
        <v>18</v>
      </c>
      <c r="D209" s="6">
        <v>7065.313148584366</v>
      </c>
      <c r="E209" s="8">
        <v>-1.022703224005393E-2</v>
      </c>
      <c r="F209" s="7">
        <v>691.13975052054298</v>
      </c>
      <c r="G209" s="8">
        <v>2.1579320747744372E-2</v>
      </c>
      <c r="H209" s="7">
        <v>201.66544564140577</v>
      </c>
      <c r="I209" s="8">
        <v>-5.106063425909637E-2</v>
      </c>
    </row>
    <row r="210" spans="1:9" x14ac:dyDescent="0.25">
      <c r="A210" s="11" t="s">
        <v>33</v>
      </c>
      <c r="B210" s="11" t="s">
        <v>28</v>
      </c>
      <c r="C210" s="5" t="s">
        <v>19</v>
      </c>
      <c r="D210" s="6">
        <v>41073352.239832886</v>
      </c>
      <c r="E210" s="8">
        <v>2.0647088822476869E-2</v>
      </c>
      <c r="F210" s="7">
        <v>16249428.012637489</v>
      </c>
      <c r="G210" s="8">
        <v>-4.3458062179270486E-2</v>
      </c>
      <c r="H210" s="7">
        <v>9346236.2820862532</v>
      </c>
      <c r="I210" s="8">
        <v>-2.9138497975735689E-2</v>
      </c>
    </row>
    <row r="211" spans="1:9" x14ac:dyDescent="0.25">
      <c r="A211" s="11" t="s">
        <v>33</v>
      </c>
      <c r="B211" s="11" t="s">
        <v>28</v>
      </c>
      <c r="C211" s="5" t="s">
        <v>20</v>
      </c>
      <c r="D211" s="6">
        <v>126967.94772486568</v>
      </c>
      <c r="E211" s="8">
        <v>0.10681542568032922</v>
      </c>
      <c r="F211" s="7">
        <v>45270.303875385129</v>
      </c>
      <c r="G211" s="8">
        <v>9.7727783800144422E-2</v>
      </c>
      <c r="H211" s="7">
        <v>9835.6269457569379</v>
      </c>
      <c r="I211" s="8">
        <v>9.8897733844756169E-2</v>
      </c>
    </row>
    <row r="212" spans="1:9" x14ac:dyDescent="0.25">
      <c r="A212" s="11" t="s">
        <v>33</v>
      </c>
      <c r="B212" s="11" t="s">
        <v>28</v>
      </c>
      <c r="C212" s="5" t="s">
        <v>21</v>
      </c>
      <c r="D212" s="6">
        <v>20821.407360988855</v>
      </c>
      <c r="E212" s="8">
        <v>-0.61500181463690229</v>
      </c>
      <c r="F212" s="7">
        <v>742.20975800094106</v>
      </c>
      <c r="G212" s="8">
        <v>-0.80414462120773211</v>
      </c>
      <c r="H212" s="7">
        <v>684.99555319585966</v>
      </c>
      <c r="I212" s="8">
        <v>-0.80284301151476301</v>
      </c>
    </row>
    <row r="213" spans="1:9" x14ac:dyDescent="0.25">
      <c r="A213" s="11" t="s">
        <v>33</v>
      </c>
      <c r="B213" s="11" t="s">
        <v>28</v>
      </c>
      <c r="C213" s="5" t="s">
        <v>22</v>
      </c>
      <c r="D213" s="6">
        <v>387003.80839972495</v>
      </c>
      <c r="E213" s="8">
        <v>0.11070568274336308</v>
      </c>
      <c r="F213" s="7">
        <v>136846.94822254518</v>
      </c>
      <c r="G213" s="8">
        <v>0.15364382184507502</v>
      </c>
      <c r="H213" s="7">
        <v>40476.821746871879</v>
      </c>
      <c r="I213" s="8">
        <v>7.0279172094622352E-2</v>
      </c>
    </row>
    <row r="214" spans="1:9" x14ac:dyDescent="0.25">
      <c r="A214" s="11" t="s">
        <v>33</v>
      </c>
      <c r="B214" s="11" t="s">
        <v>28</v>
      </c>
      <c r="C214" s="5" t="s">
        <v>23</v>
      </c>
      <c r="D214" s="6">
        <v>4148.7486128377914</v>
      </c>
      <c r="E214" s="8">
        <v>-0.74594506662295212</v>
      </c>
      <c r="F214" s="7">
        <v>261.42609600674712</v>
      </c>
      <c r="G214" s="8">
        <v>-0.72864213297367442</v>
      </c>
      <c r="H214" s="7">
        <v>75.535407972081828</v>
      </c>
      <c r="I214" s="8">
        <v>-0.72863768491375214</v>
      </c>
    </row>
    <row r="215" spans="1:9" x14ac:dyDescent="0.25">
      <c r="A215" s="11" t="s">
        <v>33</v>
      </c>
      <c r="B215" s="11" t="s">
        <v>28</v>
      </c>
      <c r="C215" s="5" t="s">
        <v>24</v>
      </c>
      <c r="D215" s="6">
        <v>18597584.557606854</v>
      </c>
      <c r="E215" s="8">
        <v>3.1858174125515601E-2</v>
      </c>
      <c r="F215" s="7">
        <v>6457056.0219223052</v>
      </c>
      <c r="G215" s="8">
        <v>-1.4246253150538924E-2</v>
      </c>
      <c r="H215" s="7">
        <v>3374065.9465416153</v>
      </c>
      <c r="I215" s="8">
        <v>2.9516116378354674E-3</v>
      </c>
    </row>
    <row r="216" spans="1:9" x14ac:dyDescent="0.25">
      <c r="A216" s="11" t="s">
        <v>33</v>
      </c>
      <c r="B216" s="11" t="s">
        <v>28</v>
      </c>
      <c r="C216" s="5" t="s">
        <v>112</v>
      </c>
      <c r="D216" s="6">
        <v>106479194.35773467</v>
      </c>
      <c r="E216" s="8">
        <v>4.0109485326092834E-3</v>
      </c>
      <c r="F216" s="7">
        <v>47249837.556714505</v>
      </c>
      <c r="G216" s="8">
        <v>-4.3571100477367009E-2</v>
      </c>
      <c r="H216" s="7">
        <v>28530593.02304516</v>
      </c>
      <c r="I216" s="8">
        <v>-3.6790182586676691E-2</v>
      </c>
    </row>
    <row r="217" spans="1:9" x14ac:dyDescent="0.25">
      <c r="A217" s="11" t="s">
        <v>33</v>
      </c>
      <c r="B217" s="11" t="s">
        <v>28</v>
      </c>
      <c r="C217" s="5" t="s">
        <v>25</v>
      </c>
      <c r="D217" s="6">
        <v>4550608.6994856689</v>
      </c>
      <c r="E217" s="8">
        <v>0.1611476959655638</v>
      </c>
      <c r="F217" s="7">
        <v>1317955.718837485</v>
      </c>
      <c r="G217" s="8">
        <v>0.13411431080193933</v>
      </c>
      <c r="H217" s="7">
        <v>380328.95085238211</v>
      </c>
      <c r="I217" s="8">
        <v>0.13182794522553723</v>
      </c>
    </row>
    <row r="218" spans="1:9" x14ac:dyDescent="0.25">
      <c r="A218" s="11" t="s">
        <v>33</v>
      </c>
      <c r="B218" s="11" t="s">
        <v>28</v>
      </c>
      <c r="C218" s="5" t="s">
        <v>26</v>
      </c>
      <c r="D218" s="6">
        <v>4387.4628651642797</v>
      </c>
      <c r="E218" s="8">
        <v>-0.44473495424122428</v>
      </c>
      <c r="F218" s="7">
        <v>1048.741420933409</v>
      </c>
      <c r="G218" s="8">
        <v>-0.41812513421938396</v>
      </c>
      <c r="H218" s="7">
        <v>449.325159316559</v>
      </c>
      <c r="I218" s="8">
        <v>-0.41813990736231393</v>
      </c>
    </row>
    <row r="219" spans="1:9" x14ac:dyDescent="0.25">
      <c r="A219" s="11" t="s">
        <v>33</v>
      </c>
      <c r="B219" s="11" t="s">
        <v>29</v>
      </c>
      <c r="C219" s="5" t="s">
        <v>15</v>
      </c>
      <c r="D219" s="6">
        <v>739227200.29664898</v>
      </c>
      <c r="E219" s="8">
        <v>3.43115722635077E-2</v>
      </c>
      <c r="F219" s="7">
        <v>490850686.29654837</v>
      </c>
      <c r="G219" s="8">
        <v>2.7833389526285147E-2</v>
      </c>
      <c r="H219" s="7">
        <v>480463981.9566496</v>
      </c>
      <c r="I219" s="8">
        <v>3.576945716729768E-2</v>
      </c>
    </row>
    <row r="220" spans="1:9" x14ac:dyDescent="0.25">
      <c r="A220" s="11" t="s">
        <v>33</v>
      </c>
      <c r="B220" s="11" t="s">
        <v>29</v>
      </c>
      <c r="C220" s="5" t="s">
        <v>16</v>
      </c>
      <c r="D220" s="6">
        <v>177149301.41189396</v>
      </c>
      <c r="E220" s="8">
        <v>1.0325472540427007E-3</v>
      </c>
      <c r="F220" s="7">
        <v>69749690.748463407</v>
      </c>
      <c r="G220" s="8">
        <v>-5.0681540319962304E-2</v>
      </c>
      <c r="H220" s="7">
        <v>40927428.414991207</v>
      </c>
      <c r="I220" s="8">
        <v>-4.0956847046656072E-2</v>
      </c>
    </row>
    <row r="221" spans="1:9" x14ac:dyDescent="0.25">
      <c r="A221" s="11" t="s">
        <v>33</v>
      </c>
      <c r="B221" s="11" t="s">
        <v>29</v>
      </c>
      <c r="C221" s="5" t="s">
        <v>113</v>
      </c>
      <c r="D221" s="6">
        <v>6001470.4154154537</v>
      </c>
      <c r="E221" s="8">
        <v>5.0367567922161786E-2</v>
      </c>
      <c r="F221" s="7">
        <v>2244267.6757539976</v>
      </c>
      <c r="G221" s="8">
        <v>0.11428055426965532</v>
      </c>
      <c r="H221" s="7">
        <v>1093720.2229088522</v>
      </c>
      <c r="I221" s="8">
        <v>0.10266455219092775</v>
      </c>
    </row>
    <row r="222" spans="1:9" x14ac:dyDescent="0.25">
      <c r="A222" s="11" t="s">
        <v>33</v>
      </c>
      <c r="B222" s="11" t="s">
        <v>29</v>
      </c>
      <c r="C222" s="5" t="s">
        <v>17</v>
      </c>
      <c r="D222" s="6">
        <v>964.09873278379439</v>
      </c>
      <c r="E222" s="8">
        <v>-0.45052065929441365</v>
      </c>
      <c r="F222" s="7">
        <v>137.92542672157288</v>
      </c>
      <c r="G222" s="8">
        <v>-0.32377656853377607</v>
      </c>
      <c r="H222" s="7">
        <v>295.16042519747168</v>
      </c>
      <c r="I222" s="8">
        <v>-0.32369767220239964</v>
      </c>
    </row>
    <row r="223" spans="1:9" x14ac:dyDescent="0.25">
      <c r="A223" s="11" t="s">
        <v>33</v>
      </c>
      <c r="B223" s="11" t="s">
        <v>29</v>
      </c>
      <c r="C223" s="5" t="s">
        <v>18</v>
      </c>
      <c r="D223" s="6">
        <v>5041.8538990020752</v>
      </c>
      <c r="E223" s="8">
        <v>-0.2863934275846951</v>
      </c>
      <c r="F223" s="7">
        <v>522.23335081481878</v>
      </c>
      <c r="G223" s="8">
        <v>-0.24438820018456417</v>
      </c>
      <c r="H223" s="7">
        <v>152.35971581138892</v>
      </c>
      <c r="I223" s="8">
        <v>-0.24449270262041103</v>
      </c>
    </row>
    <row r="224" spans="1:9" x14ac:dyDescent="0.25">
      <c r="A224" s="11" t="s">
        <v>33</v>
      </c>
      <c r="B224" s="11" t="s">
        <v>29</v>
      </c>
      <c r="C224" s="5" t="s">
        <v>19</v>
      </c>
      <c r="D224" s="6">
        <v>46613368.117531389</v>
      </c>
      <c r="E224" s="8">
        <v>0.13488102566719165</v>
      </c>
      <c r="F224" s="7">
        <v>16862301.660950094</v>
      </c>
      <c r="G224" s="8">
        <v>3.7716629030631992E-2</v>
      </c>
      <c r="H224" s="7">
        <v>10098716.356026746</v>
      </c>
      <c r="I224" s="8">
        <v>8.0511561149246666E-2</v>
      </c>
    </row>
    <row r="225" spans="1:9" x14ac:dyDescent="0.25">
      <c r="A225" s="11" t="s">
        <v>33</v>
      </c>
      <c r="B225" s="11" t="s">
        <v>29</v>
      </c>
      <c r="C225" s="5" t="s">
        <v>20</v>
      </c>
      <c r="D225" s="6">
        <v>145569.46746566892</v>
      </c>
      <c r="E225" s="8">
        <v>0.14650563448589379</v>
      </c>
      <c r="F225" s="7">
        <v>48449.184715129297</v>
      </c>
      <c r="G225" s="8">
        <v>7.0220002244619883E-2</v>
      </c>
      <c r="H225" s="7">
        <v>10617.630715921494</v>
      </c>
      <c r="I225" s="8">
        <v>7.9507262168164311E-2</v>
      </c>
    </row>
    <row r="226" spans="1:9" x14ac:dyDescent="0.25">
      <c r="A226" s="11" t="s">
        <v>33</v>
      </c>
      <c r="B226" s="11" t="s">
        <v>29</v>
      </c>
      <c r="C226" s="5" t="s">
        <v>21</v>
      </c>
      <c r="D226" s="6">
        <v>22387.509606970547</v>
      </c>
      <c r="E226" s="8">
        <v>7.5215964935970325E-2</v>
      </c>
      <c r="F226" s="7">
        <v>1023.1462202210619</v>
      </c>
      <c r="G226" s="8">
        <v>0.3785135659989054</v>
      </c>
      <c r="H226" s="7">
        <v>747.94598132742772</v>
      </c>
      <c r="I226" s="8">
        <v>9.189903180812127E-2</v>
      </c>
    </row>
    <row r="227" spans="1:9" x14ac:dyDescent="0.25">
      <c r="A227" s="11" t="s">
        <v>33</v>
      </c>
      <c r="B227" s="11" t="s">
        <v>29</v>
      </c>
      <c r="C227" s="5" t="s">
        <v>22</v>
      </c>
      <c r="D227" s="6">
        <v>397064.88987411378</v>
      </c>
      <c r="E227" s="8">
        <v>2.5997370713202479E-2</v>
      </c>
      <c r="F227" s="7">
        <v>132665.23025021379</v>
      </c>
      <c r="G227" s="8">
        <v>-3.0557626798742611E-2</v>
      </c>
      <c r="H227" s="7">
        <v>35087.016082666021</v>
      </c>
      <c r="I227" s="8">
        <v>-0.13315782790239433</v>
      </c>
    </row>
    <row r="228" spans="1:9" x14ac:dyDescent="0.25">
      <c r="A228" s="11" t="s">
        <v>33</v>
      </c>
      <c r="B228" s="11" t="s">
        <v>29</v>
      </c>
      <c r="C228" s="5" t="s">
        <v>23</v>
      </c>
      <c r="D228" s="6">
        <v>2441.1284906506539</v>
      </c>
      <c r="E228" s="8">
        <v>-0.41159884137185787</v>
      </c>
      <c r="F228" s="7">
        <v>171.84043765374449</v>
      </c>
      <c r="G228" s="8">
        <v>-0.34268062646160052</v>
      </c>
      <c r="H228" s="7">
        <v>49.716911358638029</v>
      </c>
      <c r="I228" s="8">
        <v>-0.34180654221112317</v>
      </c>
    </row>
    <row r="229" spans="1:9" x14ac:dyDescent="0.25">
      <c r="A229" s="11" t="s">
        <v>33</v>
      </c>
      <c r="B229" s="11" t="s">
        <v>29</v>
      </c>
      <c r="C229" s="5" t="s">
        <v>24</v>
      </c>
      <c r="D229" s="6">
        <v>16106040.748888064</v>
      </c>
      <c r="E229" s="8">
        <v>-0.13397136606644378</v>
      </c>
      <c r="F229" s="7">
        <v>5377845.9669500031</v>
      </c>
      <c r="G229" s="8">
        <v>-0.16713654818980719</v>
      </c>
      <c r="H229" s="7">
        <v>2763200.5173621136</v>
      </c>
      <c r="I229" s="8">
        <v>-0.1810472702247069</v>
      </c>
    </row>
    <row r="230" spans="1:9" x14ac:dyDescent="0.25">
      <c r="A230" s="11" t="s">
        <v>33</v>
      </c>
      <c r="B230" s="11" t="s">
        <v>29</v>
      </c>
      <c r="C230" s="5" t="s">
        <v>112</v>
      </c>
      <c r="D230" s="6">
        <v>102959698.06488985</v>
      </c>
      <c r="E230" s="8">
        <v>-3.3053370792987383E-2</v>
      </c>
      <c r="F230" s="7">
        <v>43739799.534928292</v>
      </c>
      <c r="G230" s="8">
        <v>-7.4286774374050887E-2</v>
      </c>
      <c r="H230" s="7">
        <v>26540586.599410668</v>
      </c>
      <c r="I230" s="8">
        <v>-6.9749914487480191E-2</v>
      </c>
    </row>
    <row r="231" spans="1:9" x14ac:dyDescent="0.25">
      <c r="A231" s="11" t="s">
        <v>33</v>
      </c>
      <c r="B231" s="11" t="s">
        <v>29</v>
      </c>
      <c r="C231" s="5" t="s">
        <v>25</v>
      </c>
      <c r="D231" s="6">
        <v>4893297.2711428478</v>
      </c>
      <c r="E231" s="8">
        <v>7.5306095137538678E-2</v>
      </c>
      <c r="F231" s="7">
        <v>1342117.3225499582</v>
      </c>
      <c r="G231" s="8">
        <v>1.8332636952161811E-2</v>
      </c>
      <c r="H231" s="7">
        <v>384088.17287968256</v>
      </c>
      <c r="I231" s="8">
        <v>9.8841332453796435E-3</v>
      </c>
    </row>
    <row r="232" spans="1:9" x14ac:dyDescent="0.25">
      <c r="A232" s="11" t="s">
        <v>33</v>
      </c>
      <c r="B232" s="11" t="s">
        <v>29</v>
      </c>
      <c r="C232" s="5" t="s">
        <v>26</v>
      </c>
      <c r="D232" s="6">
        <v>1957.8459571814537</v>
      </c>
      <c r="E232" s="8">
        <v>-0.55376352635906667</v>
      </c>
      <c r="F232" s="7">
        <v>389.02693030467151</v>
      </c>
      <c r="G232" s="8">
        <v>-0.62905352783870527</v>
      </c>
      <c r="H232" s="7">
        <v>166.71657085310233</v>
      </c>
      <c r="I232" s="8">
        <v>-0.62896230625793437</v>
      </c>
    </row>
    <row r="233" spans="1:9" x14ac:dyDescent="0.25">
      <c r="A233" s="11" t="s">
        <v>33</v>
      </c>
      <c r="B233" s="11" t="s">
        <v>30</v>
      </c>
      <c r="C233" s="5" t="s">
        <v>15</v>
      </c>
      <c r="D233" s="6">
        <v>849575402.96610332</v>
      </c>
      <c r="E233" s="8">
        <v>0.14927508433830866</v>
      </c>
      <c r="F233" s="7">
        <v>533733498.48317063</v>
      </c>
      <c r="G233" s="8">
        <v>8.7364270609809294E-2</v>
      </c>
      <c r="H233" s="7">
        <v>538363144.69683218</v>
      </c>
      <c r="I233" s="8">
        <v>0.120506770360586</v>
      </c>
    </row>
    <row r="234" spans="1:9" x14ac:dyDescent="0.25">
      <c r="A234" s="11" t="s">
        <v>33</v>
      </c>
      <c r="B234" s="11" t="s">
        <v>30</v>
      </c>
      <c r="C234" s="5" t="s">
        <v>16</v>
      </c>
      <c r="D234" s="6">
        <v>210622543.18532088</v>
      </c>
      <c r="E234" s="8">
        <v>0.18895497473962658</v>
      </c>
      <c r="F234" s="7">
        <v>79223997.022886708</v>
      </c>
      <c r="G234" s="8">
        <v>0.13583295026483022</v>
      </c>
      <c r="H234" s="7">
        <v>47189176.725675516</v>
      </c>
      <c r="I234" s="8">
        <v>0.15299637805708596</v>
      </c>
    </row>
    <row r="235" spans="1:9" x14ac:dyDescent="0.25">
      <c r="A235" s="11" t="s">
        <v>33</v>
      </c>
      <c r="B235" s="11" t="s">
        <v>30</v>
      </c>
      <c r="C235" s="5" t="s">
        <v>113</v>
      </c>
      <c r="D235" s="6">
        <v>7693662.6092906203</v>
      </c>
      <c r="E235" s="8">
        <v>0.28196293187225918</v>
      </c>
      <c r="F235" s="7">
        <v>2851874.7379639498</v>
      </c>
      <c r="G235" s="8">
        <v>0.27073734063643606</v>
      </c>
      <c r="H235" s="7">
        <v>1381435.2203308309</v>
      </c>
      <c r="I235" s="8">
        <v>0.26306087370019871</v>
      </c>
    </row>
    <row r="236" spans="1:9" x14ac:dyDescent="0.25">
      <c r="A236" s="11" t="s">
        <v>33</v>
      </c>
      <c r="B236" s="11" t="s">
        <v>30</v>
      </c>
      <c r="C236" s="5" t="s">
        <v>17</v>
      </c>
      <c r="D236" s="6">
        <v>1647.2067905366421</v>
      </c>
      <c r="E236" s="8">
        <v>0.70854574798620673</v>
      </c>
      <c r="F236" s="7">
        <v>235.65190136432648</v>
      </c>
      <c r="G236" s="8">
        <v>0.70854574798620673</v>
      </c>
      <c r="H236" s="7">
        <v>504.29508407633898</v>
      </c>
      <c r="I236" s="8">
        <v>0.70854572979744623</v>
      </c>
    </row>
    <row r="237" spans="1:9" x14ac:dyDescent="0.25">
      <c r="A237" s="11" t="s">
        <v>33</v>
      </c>
      <c r="B237" s="11" t="s">
        <v>30</v>
      </c>
      <c r="C237" s="5" t="s">
        <v>18</v>
      </c>
      <c r="D237" s="6">
        <v>7509.3743072903153</v>
      </c>
      <c r="E237" s="8">
        <v>0.48940736041094562</v>
      </c>
      <c r="F237" s="7">
        <v>1238.7369090037705</v>
      </c>
      <c r="G237" s="8">
        <v>1.3719988527561895</v>
      </c>
      <c r="H237" s="7">
        <v>361.39208679863486</v>
      </c>
      <c r="I237" s="8">
        <v>1.3719661386479216</v>
      </c>
    </row>
    <row r="238" spans="1:9" x14ac:dyDescent="0.25">
      <c r="A238" s="11" t="s">
        <v>33</v>
      </c>
      <c r="B238" s="11" t="s">
        <v>30</v>
      </c>
      <c r="C238" s="5" t="s">
        <v>19</v>
      </c>
      <c r="D238" s="6">
        <v>59692094.784971163</v>
      </c>
      <c r="E238" s="8">
        <v>0.28057888102964296</v>
      </c>
      <c r="F238" s="7">
        <v>20184672.721050203</v>
      </c>
      <c r="G238" s="8">
        <v>0.19702951156389831</v>
      </c>
      <c r="H238" s="7">
        <v>12653766.997879125</v>
      </c>
      <c r="I238" s="8">
        <v>0.25300746666952051</v>
      </c>
    </row>
    <row r="239" spans="1:9" x14ac:dyDescent="0.25">
      <c r="A239" s="11" t="s">
        <v>33</v>
      </c>
      <c r="B239" s="11" t="s">
        <v>30</v>
      </c>
      <c r="C239" s="5" t="s">
        <v>20</v>
      </c>
      <c r="D239" s="6">
        <v>192252.99269164563</v>
      </c>
      <c r="E239" s="8">
        <v>0.3206958577147131</v>
      </c>
      <c r="F239" s="7">
        <v>60003.986311683737</v>
      </c>
      <c r="G239" s="8">
        <v>0.23849321024686315</v>
      </c>
      <c r="H239" s="7">
        <v>13218.843015805525</v>
      </c>
      <c r="I239" s="8">
        <v>0.24498990118232578</v>
      </c>
    </row>
    <row r="240" spans="1:9" x14ac:dyDescent="0.25">
      <c r="A240" s="11" t="s">
        <v>33</v>
      </c>
      <c r="B240" s="11" t="s">
        <v>30</v>
      </c>
      <c r="C240" s="5" t="s">
        <v>21</v>
      </c>
      <c r="D240" s="6">
        <v>18921.364633873702</v>
      </c>
      <c r="E240" s="8">
        <v>-0.15482494631817514</v>
      </c>
      <c r="F240" s="7">
        <v>652.89973018404066</v>
      </c>
      <c r="G240" s="8">
        <v>-0.36187055449124894</v>
      </c>
      <c r="H240" s="7">
        <v>602.35800884151831</v>
      </c>
      <c r="I240" s="8">
        <v>-0.19465038401239243</v>
      </c>
    </row>
    <row r="241" spans="1:9" x14ac:dyDescent="0.25">
      <c r="A241" s="11" t="s">
        <v>33</v>
      </c>
      <c r="B241" s="11" t="s">
        <v>30</v>
      </c>
      <c r="C241" s="5" t="s">
        <v>22</v>
      </c>
      <c r="D241" s="6">
        <v>511984.13668406248</v>
      </c>
      <c r="E241" s="8">
        <v>0.28942182938003641</v>
      </c>
      <c r="F241" s="7">
        <v>151337.19428406458</v>
      </c>
      <c r="G241" s="8">
        <v>0.14074497137369343</v>
      </c>
      <c r="H241" s="7">
        <v>32616.012594021526</v>
      </c>
      <c r="I241" s="8">
        <v>-7.042501085936595E-2</v>
      </c>
    </row>
    <row r="242" spans="1:9" x14ac:dyDescent="0.25">
      <c r="A242" s="11" t="s">
        <v>33</v>
      </c>
      <c r="B242" s="11" t="s">
        <v>30</v>
      </c>
      <c r="C242" s="5" t="s">
        <v>23</v>
      </c>
      <c r="D242" s="6">
        <v>1047.0072353839873</v>
      </c>
      <c r="E242" s="8">
        <v>-0.57109703999852957</v>
      </c>
      <c r="F242" s="7">
        <v>73.487312326105808</v>
      </c>
      <c r="G242" s="8">
        <v>-0.57235145970600076</v>
      </c>
      <c r="H242" s="7">
        <v>21.225190509061733</v>
      </c>
      <c r="I242" s="8">
        <v>-0.57307906044380652</v>
      </c>
    </row>
    <row r="243" spans="1:9" x14ac:dyDescent="0.25">
      <c r="A243" s="11" t="s">
        <v>33</v>
      </c>
      <c r="B243" s="11" t="s">
        <v>30</v>
      </c>
      <c r="C243" s="5" t="s">
        <v>24</v>
      </c>
      <c r="D243" s="6">
        <v>17979636.736624174</v>
      </c>
      <c r="E243" s="8">
        <v>0.11632877483347083</v>
      </c>
      <c r="F243" s="7">
        <v>5699756.822912924</v>
      </c>
      <c r="G243" s="8">
        <v>5.9858697690720726E-2</v>
      </c>
      <c r="H243" s="7">
        <v>2821248.1470924634</v>
      </c>
      <c r="I243" s="8">
        <v>2.1007389570759066E-2</v>
      </c>
    </row>
    <row r="244" spans="1:9" x14ac:dyDescent="0.25">
      <c r="A244" s="11" t="s">
        <v>33</v>
      </c>
      <c r="B244" s="11" t="s">
        <v>30</v>
      </c>
      <c r="C244" s="5" t="s">
        <v>112</v>
      </c>
      <c r="D244" s="6">
        <v>118739559.76758566</v>
      </c>
      <c r="E244" s="8">
        <v>0.15326250949911135</v>
      </c>
      <c r="F244" s="7">
        <v>48799263.949799918</v>
      </c>
      <c r="G244" s="8">
        <v>0.11567187021128027</v>
      </c>
      <c r="H244" s="7">
        <v>29860126.673149519</v>
      </c>
      <c r="I244" s="8">
        <v>0.12507410344172862</v>
      </c>
    </row>
    <row r="245" spans="1:9" x14ac:dyDescent="0.25">
      <c r="A245" s="11" t="s">
        <v>33</v>
      </c>
      <c r="B245" s="11" t="s">
        <v>30</v>
      </c>
      <c r="C245" s="5" t="s">
        <v>25</v>
      </c>
      <c r="D245" s="6">
        <v>5782331.7357491478</v>
      </c>
      <c r="E245" s="8">
        <v>0.18168413144428944</v>
      </c>
      <c r="F245" s="7">
        <v>1474486.4000425348</v>
      </c>
      <c r="G245" s="8">
        <v>9.8627053886080118E-2</v>
      </c>
      <c r="H245" s="7">
        <v>425103.92153836839</v>
      </c>
      <c r="I245" s="8">
        <v>0.10678732529349262</v>
      </c>
    </row>
    <row r="246" spans="1:9" x14ac:dyDescent="0.25">
      <c r="A246" s="11" t="s">
        <v>33</v>
      </c>
      <c r="B246" s="11" t="s">
        <v>30</v>
      </c>
      <c r="C246" s="5" t="s">
        <v>26</v>
      </c>
      <c r="D246" s="6">
        <v>1895.4687573122978</v>
      </c>
      <c r="E246" s="8">
        <v>-3.1860116287675211E-2</v>
      </c>
      <c r="F246" s="7">
        <v>400.43466854316637</v>
      </c>
      <c r="G246" s="8">
        <v>2.9323775167854674E-2</v>
      </c>
      <c r="H246" s="7">
        <v>171.63970517187491</v>
      </c>
      <c r="I246" s="8">
        <v>2.952996389969164E-2</v>
      </c>
    </row>
    <row r="247" spans="1:9" x14ac:dyDescent="0.25">
      <c r="A247" s="11" t="s">
        <v>33</v>
      </c>
      <c r="B247" s="11" t="s">
        <v>31</v>
      </c>
      <c r="C247" s="5" t="s">
        <v>15</v>
      </c>
      <c r="D247" s="6">
        <v>821619196.14086914</v>
      </c>
      <c r="E247" s="8">
        <v>-3.2906092534731236E-2</v>
      </c>
      <c r="F247" s="7">
        <v>495014301.2102558</v>
      </c>
      <c r="G247" s="8">
        <v>-7.2544064374733444E-2</v>
      </c>
      <c r="H247" s="7">
        <v>509151094.72058755</v>
      </c>
      <c r="I247" s="8">
        <v>-5.4260865113073237E-2</v>
      </c>
    </row>
    <row r="248" spans="1:9" x14ac:dyDescent="0.25">
      <c r="A248" s="11" t="s">
        <v>33</v>
      </c>
      <c r="B248" s="11" t="s">
        <v>31</v>
      </c>
      <c r="C248" s="5" t="s">
        <v>16</v>
      </c>
      <c r="D248" s="6">
        <v>200652267.78568414</v>
      </c>
      <c r="E248" s="8">
        <v>-4.7337171267864346E-2</v>
      </c>
      <c r="F248" s="7">
        <v>72922208.791273624</v>
      </c>
      <c r="G248" s="8">
        <v>-7.9543931995662703E-2</v>
      </c>
      <c r="H248" s="7">
        <v>44126974.851181775</v>
      </c>
      <c r="I248" s="8">
        <v>-6.4892038534497487E-2</v>
      </c>
    </row>
    <row r="249" spans="1:9" x14ac:dyDescent="0.25">
      <c r="A249" s="11" t="s">
        <v>33</v>
      </c>
      <c r="B249" s="11" t="s">
        <v>31</v>
      </c>
      <c r="C249" s="5" t="s">
        <v>113</v>
      </c>
      <c r="D249" s="6">
        <v>7031872.1616816334</v>
      </c>
      <c r="E249" s="8">
        <v>-8.6017607115995695E-2</v>
      </c>
      <c r="F249" s="7">
        <v>2519407.7024604143</v>
      </c>
      <c r="G249" s="8">
        <v>-0.11657841456981208</v>
      </c>
      <c r="H249" s="7">
        <v>1274482.8377483371</v>
      </c>
      <c r="I249" s="8">
        <v>-7.7421207312840967E-2</v>
      </c>
    </row>
    <row r="250" spans="1:9" x14ac:dyDescent="0.25">
      <c r="A250" s="11" t="s">
        <v>33</v>
      </c>
      <c r="B250" s="11" t="s">
        <v>31</v>
      </c>
      <c r="C250" s="5" t="s">
        <v>17</v>
      </c>
      <c r="D250" s="6">
        <v>1030.2404443681239</v>
      </c>
      <c r="E250" s="8">
        <v>-0.37455306140859052</v>
      </c>
      <c r="F250" s="7">
        <v>147.38776028156281</v>
      </c>
      <c r="G250" s="8">
        <v>-0.37455306140859046</v>
      </c>
      <c r="H250" s="7">
        <v>315.40981924460186</v>
      </c>
      <c r="I250" s="8">
        <v>-0.37455305593092825</v>
      </c>
    </row>
    <row r="251" spans="1:9" x14ac:dyDescent="0.25">
      <c r="A251" s="11" t="s">
        <v>33</v>
      </c>
      <c r="B251" s="11" t="s">
        <v>31</v>
      </c>
      <c r="C251" s="5" t="s">
        <v>18</v>
      </c>
      <c r="D251" s="6">
        <v>5214.4360906589027</v>
      </c>
      <c r="E251" s="8">
        <v>-0.30560977822125884</v>
      </c>
      <c r="F251" s="7">
        <v>495.85796448763415</v>
      </c>
      <c r="G251" s="8">
        <v>-0.59970679739702115</v>
      </c>
      <c r="H251" s="7">
        <v>144.67902864813851</v>
      </c>
      <c r="I251" s="8">
        <v>-0.59966187989956554</v>
      </c>
    </row>
    <row r="252" spans="1:9" x14ac:dyDescent="0.25">
      <c r="A252" s="11" t="s">
        <v>33</v>
      </c>
      <c r="B252" s="11" t="s">
        <v>31</v>
      </c>
      <c r="C252" s="5" t="s">
        <v>19</v>
      </c>
      <c r="D252" s="6">
        <v>58425642.421151131</v>
      </c>
      <c r="E252" s="8">
        <v>-2.1216416820052271E-2</v>
      </c>
      <c r="F252" s="7">
        <v>18984213.875058986</v>
      </c>
      <c r="G252" s="8">
        <v>-5.9473783032373939E-2</v>
      </c>
      <c r="H252" s="7">
        <v>12314422.472857129</v>
      </c>
      <c r="I252" s="8">
        <v>-2.681766821523357E-2</v>
      </c>
    </row>
    <row r="253" spans="1:9" x14ac:dyDescent="0.25">
      <c r="A253" s="11" t="s">
        <v>33</v>
      </c>
      <c r="B253" s="11" t="s">
        <v>31</v>
      </c>
      <c r="C253" s="5" t="s">
        <v>20</v>
      </c>
      <c r="D253" s="6">
        <v>270060.42285180808</v>
      </c>
      <c r="E253" s="8">
        <v>0.40471375280465827</v>
      </c>
      <c r="F253" s="7">
        <v>66507.200905766847</v>
      </c>
      <c r="G253" s="8">
        <v>0.1083797093130266</v>
      </c>
      <c r="H253" s="7">
        <v>14579.043793779852</v>
      </c>
      <c r="I253" s="8">
        <v>0.10289862557169022</v>
      </c>
    </row>
    <row r="254" spans="1:9" x14ac:dyDescent="0.25">
      <c r="A254" s="11" t="s">
        <v>33</v>
      </c>
      <c r="B254" s="11" t="s">
        <v>31</v>
      </c>
      <c r="C254" s="5" t="s">
        <v>21</v>
      </c>
      <c r="D254" s="6">
        <v>26657.8128669703</v>
      </c>
      <c r="E254" s="8">
        <v>0.40887369292839126</v>
      </c>
      <c r="F254" s="7">
        <v>915.47208289779792</v>
      </c>
      <c r="G254" s="8">
        <v>0.40216336532983837</v>
      </c>
      <c r="H254" s="7">
        <v>842.03250238125543</v>
      </c>
      <c r="I254" s="8">
        <v>0.39789376088929224</v>
      </c>
    </row>
    <row r="255" spans="1:9" x14ac:dyDescent="0.25">
      <c r="A255" s="11" t="s">
        <v>33</v>
      </c>
      <c r="B255" s="11" t="s">
        <v>31</v>
      </c>
      <c r="C255" s="5" t="s">
        <v>22</v>
      </c>
      <c r="D255" s="6">
        <v>608324.9877329946</v>
      </c>
      <c r="E255" s="8">
        <v>0.18817155483155637</v>
      </c>
      <c r="F255" s="7">
        <v>175000.48992891476</v>
      </c>
      <c r="G255" s="8">
        <v>0.15636140049242253</v>
      </c>
      <c r="H255" s="7">
        <v>36197.211156086822</v>
      </c>
      <c r="I255" s="8">
        <v>0.10979878523598942</v>
      </c>
    </row>
    <row r="256" spans="1:9" x14ac:dyDescent="0.25">
      <c r="A256" s="11" t="s">
        <v>33</v>
      </c>
      <c r="B256" s="11" t="s">
        <v>31</v>
      </c>
      <c r="C256" s="5" t="s">
        <v>23</v>
      </c>
      <c r="D256" s="6">
        <v>102.43998852372169</v>
      </c>
      <c r="E256" s="8">
        <v>-0.90215923533121323</v>
      </c>
      <c r="F256" s="7">
        <v>7.1617576573631396</v>
      </c>
      <c r="G256" s="8">
        <v>-0.90254429736683972</v>
      </c>
      <c r="H256" s="7">
        <v>2.0673042952801124</v>
      </c>
      <c r="I256" s="8">
        <v>-0.90260137856489375</v>
      </c>
    </row>
    <row r="257" spans="1:9" x14ac:dyDescent="0.25">
      <c r="A257" s="11" t="s">
        <v>33</v>
      </c>
      <c r="B257" s="11" t="s">
        <v>31</v>
      </c>
      <c r="C257" s="5" t="s">
        <v>24</v>
      </c>
      <c r="D257" s="6">
        <v>18039795.55431794</v>
      </c>
      <c r="E257" s="8">
        <v>3.3459417770785021E-3</v>
      </c>
      <c r="F257" s="7">
        <v>5685091.0715728486</v>
      </c>
      <c r="G257" s="8">
        <v>-2.5730486046559743E-3</v>
      </c>
      <c r="H257" s="7">
        <v>2837833.7472428391</v>
      </c>
      <c r="I257" s="8">
        <v>5.8788164973963631E-3</v>
      </c>
    </row>
    <row r="258" spans="1:9" x14ac:dyDescent="0.25">
      <c r="A258" s="11" t="s">
        <v>33</v>
      </c>
      <c r="B258" s="11" t="s">
        <v>31</v>
      </c>
      <c r="C258" s="5" t="s">
        <v>112</v>
      </c>
      <c r="D258" s="6">
        <v>110711892.80618183</v>
      </c>
      <c r="E258" s="8">
        <v>-6.760734987662681E-2</v>
      </c>
      <c r="F258" s="7">
        <v>44149117.858806893</v>
      </c>
      <c r="G258" s="8">
        <v>-9.5291316192323505E-2</v>
      </c>
      <c r="H258" s="7">
        <v>27264364.838117376</v>
      </c>
      <c r="I258" s="8">
        <v>-8.6930704060484573E-2</v>
      </c>
    </row>
    <row r="259" spans="1:9" x14ac:dyDescent="0.25">
      <c r="A259" s="11" t="s">
        <v>33</v>
      </c>
      <c r="B259" s="11" t="s">
        <v>31</v>
      </c>
      <c r="C259" s="5" t="s">
        <v>25</v>
      </c>
      <c r="D259" s="6">
        <v>5530628.8041910371</v>
      </c>
      <c r="E259" s="8">
        <v>-4.3529659497389697E-2</v>
      </c>
      <c r="F259" s="7">
        <v>1341073.3361012412</v>
      </c>
      <c r="G259" s="8">
        <v>-9.0481040677923535E-2</v>
      </c>
      <c r="H259" s="7">
        <v>383691.35057040775</v>
      </c>
      <c r="I259" s="8">
        <v>-9.741752279794666E-2</v>
      </c>
    </row>
    <row r="260" spans="1:9" x14ac:dyDescent="0.25">
      <c r="A260" s="11" t="s">
        <v>33</v>
      </c>
      <c r="B260" s="11" t="s">
        <v>31</v>
      </c>
      <c r="C260" s="5" t="s">
        <v>26</v>
      </c>
      <c r="D260" s="6">
        <v>1045.6981852352619</v>
      </c>
      <c r="E260" s="8">
        <v>-0.44831684447385883</v>
      </c>
      <c r="F260" s="7">
        <v>231.37687323928512</v>
      </c>
      <c r="G260" s="8">
        <v>-0.42218571113968612</v>
      </c>
      <c r="H260" s="7">
        <v>99.161041236250611</v>
      </c>
      <c r="I260" s="8">
        <v>-0.42227213023377252</v>
      </c>
    </row>
    <row r="261" spans="1:9" x14ac:dyDescent="0.25">
      <c r="A261" s="11" t="s">
        <v>34</v>
      </c>
      <c r="B261" s="11" t="s">
        <v>14</v>
      </c>
      <c r="C261" s="5" t="s">
        <v>15</v>
      </c>
      <c r="D261" s="6">
        <v>656810625.07345235</v>
      </c>
      <c r="E261" s="5"/>
      <c r="F261" s="7">
        <v>403006717.32505202</v>
      </c>
      <c r="G261" s="5"/>
      <c r="H261" s="7">
        <v>416680933.68139255</v>
      </c>
      <c r="I261" s="5"/>
    </row>
    <row r="262" spans="1:9" x14ac:dyDescent="0.25">
      <c r="A262" s="11" t="s">
        <v>34</v>
      </c>
      <c r="B262" s="11" t="s">
        <v>14</v>
      </c>
      <c r="C262" s="5" t="s">
        <v>16</v>
      </c>
      <c r="D262" s="6">
        <v>122977272.64373802</v>
      </c>
      <c r="E262" s="5"/>
      <c r="F262" s="7">
        <v>52933799.032689981</v>
      </c>
      <c r="G262" s="5"/>
      <c r="H262" s="7">
        <v>30658481.122797862</v>
      </c>
      <c r="I262" s="5"/>
    </row>
    <row r="263" spans="1:9" x14ac:dyDescent="0.25">
      <c r="A263" s="11" t="s">
        <v>34</v>
      </c>
      <c r="B263" s="11" t="s">
        <v>14</v>
      </c>
      <c r="C263" s="5" t="s">
        <v>113</v>
      </c>
      <c r="D263" s="6">
        <v>2043868.8381878007</v>
      </c>
      <c r="E263" s="5"/>
      <c r="F263" s="7">
        <v>725989.80669049721</v>
      </c>
      <c r="G263" s="5"/>
      <c r="H263" s="7">
        <v>244462.14593826389</v>
      </c>
      <c r="I263" s="5"/>
    </row>
    <row r="264" spans="1:9" x14ac:dyDescent="0.25">
      <c r="A264" s="11" t="s">
        <v>34</v>
      </c>
      <c r="B264" s="11" t="s">
        <v>14</v>
      </c>
      <c r="C264" s="5" t="s">
        <v>17</v>
      </c>
      <c r="D264" s="6">
        <v>150.22203783869745</v>
      </c>
      <c r="E264" s="5"/>
      <c r="F264" s="7">
        <v>22.005188894637254</v>
      </c>
      <c r="G264" s="5"/>
      <c r="H264" s="7">
        <v>47.103612091459823</v>
      </c>
      <c r="I264" s="5"/>
    </row>
    <row r="265" spans="1:9" x14ac:dyDescent="0.25">
      <c r="A265" s="11" t="s">
        <v>34</v>
      </c>
      <c r="B265" s="11" t="s">
        <v>14</v>
      </c>
      <c r="C265" s="5" t="s">
        <v>18</v>
      </c>
      <c r="D265" s="6">
        <v>29244.906155933142</v>
      </c>
      <c r="E265" s="5"/>
      <c r="F265" s="7">
        <v>4707.3074210955119</v>
      </c>
      <c r="G265" s="5"/>
      <c r="H265" s="7">
        <v>1032.7517284724929</v>
      </c>
      <c r="I265" s="5"/>
    </row>
    <row r="266" spans="1:9" x14ac:dyDescent="0.25">
      <c r="A266" s="11" t="s">
        <v>34</v>
      </c>
      <c r="B266" s="11" t="s">
        <v>14</v>
      </c>
      <c r="C266" s="5" t="s">
        <v>19</v>
      </c>
      <c r="D266" s="6">
        <v>30948382.254256167</v>
      </c>
      <c r="E266" s="5"/>
      <c r="F266" s="7">
        <v>12258019.744659664</v>
      </c>
      <c r="G266" s="5"/>
      <c r="H266" s="7">
        <v>7226035.4258830296</v>
      </c>
      <c r="I266" s="5"/>
    </row>
    <row r="267" spans="1:9" x14ac:dyDescent="0.25">
      <c r="A267" s="11" t="s">
        <v>34</v>
      </c>
      <c r="B267" s="11" t="s">
        <v>14</v>
      </c>
      <c r="C267" s="5" t="s">
        <v>20</v>
      </c>
      <c r="D267" s="6">
        <v>64461.244436463116</v>
      </c>
      <c r="E267" s="5"/>
      <c r="F267" s="7">
        <v>20918.777703668882</v>
      </c>
      <c r="G267" s="5"/>
      <c r="H267" s="7">
        <v>13737.442936679421</v>
      </c>
      <c r="I267" s="5"/>
    </row>
    <row r="268" spans="1:9" x14ac:dyDescent="0.25">
      <c r="A268" s="11" t="s">
        <v>34</v>
      </c>
      <c r="B268" s="11" t="s">
        <v>14</v>
      </c>
      <c r="C268" s="5" t="s">
        <v>21</v>
      </c>
      <c r="D268" s="6">
        <v>38399.193651404377</v>
      </c>
      <c r="E268" s="5"/>
      <c r="F268" s="7">
        <v>2447.5046090571896</v>
      </c>
      <c r="G268" s="5"/>
      <c r="H268" s="7">
        <v>715.53300027090859</v>
      </c>
      <c r="I268" s="5"/>
    </row>
    <row r="269" spans="1:9" x14ac:dyDescent="0.25">
      <c r="A269" s="11" t="s">
        <v>34</v>
      </c>
      <c r="B269" s="11" t="s">
        <v>14</v>
      </c>
      <c r="C269" s="5" t="s">
        <v>22</v>
      </c>
      <c r="D269" s="6">
        <v>458060.99731627532</v>
      </c>
      <c r="E269" s="5"/>
      <c r="F269" s="7">
        <v>136915.41481803954</v>
      </c>
      <c r="G269" s="5"/>
      <c r="H269" s="7">
        <v>44219.21668030796</v>
      </c>
      <c r="I269" s="5"/>
    </row>
    <row r="270" spans="1:9" x14ac:dyDescent="0.25">
      <c r="A270" s="11" t="s">
        <v>34</v>
      </c>
      <c r="B270" s="11" t="s">
        <v>14</v>
      </c>
      <c r="C270" s="5" t="s">
        <v>23</v>
      </c>
      <c r="D270" s="6">
        <v>27357.668789879084</v>
      </c>
      <c r="E270" s="5"/>
      <c r="F270" s="7">
        <v>5866.7413379280524</v>
      </c>
      <c r="G270" s="5"/>
      <c r="H270" s="7">
        <v>314.22847305562595</v>
      </c>
      <c r="I270" s="5"/>
    </row>
    <row r="271" spans="1:9" x14ac:dyDescent="0.25">
      <c r="A271" s="11" t="s">
        <v>34</v>
      </c>
      <c r="B271" s="11" t="s">
        <v>14</v>
      </c>
      <c r="C271" s="5" t="s">
        <v>24</v>
      </c>
      <c r="D271" s="6">
        <v>13171753.259629333</v>
      </c>
      <c r="E271" s="5"/>
      <c r="F271" s="7">
        <v>4706215.2299728012</v>
      </c>
      <c r="G271" s="5"/>
      <c r="H271" s="7">
        <v>2558106.1232457897</v>
      </c>
      <c r="I271" s="5"/>
    </row>
    <row r="272" spans="1:9" x14ac:dyDescent="0.25">
      <c r="A272" s="11" t="s">
        <v>34</v>
      </c>
      <c r="B272" s="11" t="s">
        <v>14</v>
      </c>
      <c r="C272" s="5" t="s">
        <v>112</v>
      </c>
      <c r="D272" s="6">
        <v>72453377.786466882</v>
      </c>
      <c r="E272" s="5"/>
      <c r="F272" s="7">
        <v>34019843.975506879</v>
      </c>
      <c r="G272" s="5"/>
      <c r="H272" s="7">
        <v>20264294.151761267</v>
      </c>
      <c r="I272" s="5"/>
    </row>
    <row r="273" spans="1:9" x14ac:dyDescent="0.25">
      <c r="A273" s="11" t="s">
        <v>34</v>
      </c>
      <c r="B273" s="11" t="s">
        <v>14</v>
      </c>
      <c r="C273" s="5" t="s">
        <v>25</v>
      </c>
      <c r="D273" s="6">
        <v>3729827.3358089137</v>
      </c>
      <c r="E273" s="5"/>
      <c r="F273" s="7">
        <v>1051122.5665985255</v>
      </c>
      <c r="G273" s="5"/>
      <c r="H273" s="7">
        <v>304791.4133578476</v>
      </c>
      <c r="I273" s="5"/>
    </row>
    <row r="274" spans="1:9" x14ac:dyDescent="0.25">
      <c r="A274" s="11" t="s">
        <v>34</v>
      </c>
      <c r="B274" s="11" t="s">
        <v>14</v>
      </c>
      <c r="C274" s="5" t="s">
        <v>26</v>
      </c>
      <c r="D274" s="6">
        <v>12388.937001121045</v>
      </c>
      <c r="E274" s="5"/>
      <c r="F274" s="7">
        <v>1729.9581829324334</v>
      </c>
      <c r="G274" s="5"/>
      <c r="H274" s="7">
        <v>725.58618079604162</v>
      </c>
      <c r="I274" s="5"/>
    </row>
    <row r="275" spans="1:9" x14ac:dyDescent="0.25">
      <c r="A275" s="11" t="s">
        <v>34</v>
      </c>
      <c r="B275" s="11" t="s">
        <v>27</v>
      </c>
      <c r="C275" s="5" t="s">
        <v>15</v>
      </c>
      <c r="D275" s="6">
        <v>668366052.18429387</v>
      </c>
      <c r="E275" s="8">
        <v>1.759324022742343E-2</v>
      </c>
      <c r="F275" s="7">
        <v>413886732.1205337</v>
      </c>
      <c r="G275" s="8">
        <v>2.6997105327915116E-2</v>
      </c>
      <c r="H275" s="7">
        <v>433141201.50791669</v>
      </c>
      <c r="I275" s="8">
        <v>3.9503290158004162E-2</v>
      </c>
    </row>
    <row r="276" spans="1:9" x14ac:dyDescent="0.25">
      <c r="A276" s="11" t="s">
        <v>34</v>
      </c>
      <c r="B276" s="11" t="s">
        <v>27</v>
      </c>
      <c r="C276" s="5" t="s">
        <v>16</v>
      </c>
      <c r="D276" s="6">
        <v>127803165.35755427</v>
      </c>
      <c r="E276" s="8">
        <v>3.9242151090768833E-2</v>
      </c>
      <c r="F276" s="7">
        <v>55659587.208835185</v>
      </c>
      <c r="G276" s="8">
        <v>5.1494285805215985E-2</v>
      </c>
      <c r="H276" s="7">
        <v>32320842.529593527</v>
      </c>
      <c r="I276" s="8">
        <v>5.4221910085412613E-2</v>
      </c>
    </row>
    <row r="277" spans="1:9" x14ac:dyDescent="0.25">
      <c r="A277" s="11" t="s">
        <v>34</v>
      </c>
      <c r="B277" s="11" t="s">
        <v>27</v>
      </c>
      <c r="C277" s="5" t="s">
        <v>113</v>
      </c>
      <c r="D277" s="6">
        <v>2042431.7734454044</v>
      </c>
      <c r="E277" s="8">
        <v>-7.0311006046261902E-4</v>
      </c>
      <c r="F277" s="7">
        <v>730710.80052501417</v>
      </c>
      <c r="G277" s="8">
        <v>6.5028376307900574E-3</v>
      </c>
      <c r="H277" s="7">
        <v>237481.99780195602</v>
      </c>
      <c r="I277" s="8">
        <v>-2.8553083789383982E-2</v>
      </c>
    </row>
    <row r="278" spans="1:9" x14ac:dyDescent="0.25">
      <c r="A278" s="11" t="s">
        <v>34</v>
      </c>
      <c r="B278" s="11" t="s">
        <v>27</v>
      </c>
      <c r="C278" s="5" t="s">
        <v>17</v>
      </c>
      <c r="D278" s="6">
        <v>163.61012756347657</v>
      </c>
      <c r="E278" s="8">
        <v>8.9122008444291828E-2</v>
      </c>
      <c r="F278" s="7">
        <v>13.038838285551009</v>
      </c>
      <c r="G278" s="8">
        <v>-0.40746528702925056</v>
      </c>
      <c r="H278" s="7">
        <v>27.88606197447762</v>
      </c>
      <c r="I278" s="8">
        <v>-0.40798463777402039</v>
      </c>
    </row>
    <row r="279" spans="1:9" x14ac:dyDescent="0.25">
      <c r="A279" s="11" t="s">
        <v>34</v>
      </c>
      <c r="B279" s="11" t="s">
        <v>27</v>
      </c>
      <c r="C279" s="5" t="s">
        <v>18</v>
      </c>
      <c r="D279" s="6">
        <v>24503.017349549533</v>
      </c>
      <c r="E279" s="8">
        <v>-0.16214409378166478</v>
      </c>
      <c r="F279" s="7">
        <v>4204.8814013213305</v>
      </c>
      <c r="G279" s="8">
        <v>-0.10673320750682026</v>
      </c>
      <c r="H279" s="7">
        <v>1100.7896227911212</v>
      </c>
      <c r="I279" s="8">
        <v>6.5880203772944596E-2</v>
      </c>
    </row>
    <row r="280" spans="1:9" x14ac:dyDescent="0.25">
      <c r="A280" s="11" t="s">
        <v>34</v>
      </c>
      <c r="B280" s="11" t="s">
        <v>27</v>
      </c>
      <c r="C280" s="5" t="s">
        <v>19</v>
      </c>
      <c r="D280" s="6">
        <v>33044937.237154361</v>
      </c>
      <c r="E280" s="8">
        <v>6.7743605002483331E-2</v>
      </c>
      <c r="F280" s="7">
        <v>13198883.211651439</v>
      </c>
      <c r="G280" s="8">
        <v>7.6754931595021614E-2</v>
      </c>
      <c r="H280" s="7">
        <v>7777395.7774220165</v>
      </c>
      <c r="I280" s="8">
        <v>7.6301916478857021E-2</v>
      </c>
    </row>
    <row r="281" spans="1:9" x14ac:dyDescent="0.25">
      <c r="A281" s="11" t="s">
        <v>34</v>
      </c>
      <c r="B281" s="11" t="s">
        <v>27</v>
      </c>
      <c r="C281" s="5" t="s">
        <v>20</v>
      </c>
      <c r="D281" s="6">
        <v>88585.053365896936</v>
      </c>
      <c r="E281" s="8">
        <v>0.37423740637231567</v>
      </c>
      <c r="F281" s="7">
        <v>28847.924917737306</v>
      </c>
      <c r="G281" s="8">
        <v>0.37904447986355122</v>
      </c>
      <c r="H281" s="7">
        <v>15714.732267863035</v>
      </c>
      <c r="I281" s="8">
        <v>0.14393430715582353</v>
      </c>
    </row>
    <row r="282" spans="1:9" x14ac:dyDescent="0.25">
      <c r="A282" s="11" t="s">
        <v>34</v>
      </c>
      <c r="B282" s="11" t="s">
        <v>27</v>
      </c>
      <c r="C282" s="5" t="s">
        <v>21</v>
      </c>
      <c r="D282" s="6">
        <v>37073.534725394245</v>
      </c>
      <c r="E282" s="8">
        <v>-3.4523092803581526E-2</v>
      </c>
      <c r="F282" s="7">
        <v>2010.9691924930503</v>
      </c>
      <c r="G282" s="8">
        <v>-0.17835938488070852</v>
      </c>
      <c r="H282" s="7">
        <v>811.73773569250591</v>
      </c>
      <c r="I282" s="8">
        <v>0.13445184971926299</v>
      </c>
    </row>
    <row r="283" spans="1:9" x14ac:dyDescent="0.25">
      <c r="A283" s="11" t="s">
        <v>34</v>
      </c>
      <c r="B283" s="11" t="s">
        <v>27</v>
      </c>
      <c r="C283" s="5" t="s">
        <v>22</v>
      </c>
      <c r="D283" s="6">
        <v>473842.60772104381</v>
      </c>
      <c r="E283" s="8">
        <v>3.4453076112637974E-2</v>
      </c>
      <c r="F283" s="7">
        <v>141896.49207604161</v>
      </c>
      <c r="G283" s="8">
        <v>3.6380689965567051E-2</v>
      </c>
      <c r="H283" s="7">
        <v>46273.834204408893</v>
      </c>
      <c r="I283" s="8">
        <v>4.6464358221341331E-2</v>
      </c>
    </row>
    <row r="284" spans="1:9" x14ac:dyDescent="0.25">
      <c r="A284" s="11" t="s">
        <v>34</v>
      </c>
      <c r="B284" s="11" t="s">
        <v>27</v>
      </c>
      <c r="C284" s="5" t="s">
        <v>23</v>
      </c>
      <c r="D284" s="6">
        <v>15034.840094581843</v>
      </c>
      <c r="E284" s="8">
        <v>-0.45043416491159682</v>
      </c>
      <c r="F284" s="7">
        <v>2972.0182137653187</v>
      </c>
      <c r="G284" s="8">
        <v>-0.49341243416486774</v>
      </c>
      <c r="H284" s="7">
        <v>197.09475961984882</v>
      </c>
      <c r="I284" s="8">
        <v>-0.37276607144076884</v>
      </c>
    </row>
    <row r="285" spans="1:9" x14ac:dyDescent="0.25">
      <c r="A285" s="11" t="s">
        <v>34</v>
      </c>
      <c r="B285" s="11" t="s">
        <v>27</v>
      </c>
      <c r="C285" s="5" t="s">
        <v>24</v>
      </c>
      <c r="D285" s="6">
        <v>14812253.124793598</v>
      </c>
      <c r="E285" s="8">
        <v>0.12454681110618046</v>
      </c>
      <c r="F285" s="7">
        <v>5456701.2941699568</v>
      </c>
      <c r="G285" s="8">
        <v>0.15946700852470214</v>
      </c>
      <c r="H285" s="7">
        <v>2923120.6016197065</v>
      </c>
      <c r="I285" s="8">
        <v>0.14268934156288118</v>
      </c>
    </row>
    <row r="286" spans="1:9" x14ac:dyDescent="0.25">
      <c r="A286" s="11" t="s">
        <v>34</v>
      </c>
      <c r="B286" s="11" t="s">
        <v>27</v>
      </c>
      <c r="C286" s="5" t="s">
        <v>112</v>
      </c>
      <c r="D286" s="6">
        <v>72749752.304462552</v>
      </c>
      <c r="E286" s="8">
        <v>4.090554878878448E-3</v>
      </c>
      <c r="F286" s="7">
        <v>34819042.808857128</v>
      </c>
      <c r="G286" s="8">
        <v>2.3492136940006084E-2</v>
      </c>
      <c r="H286" s="7">
        <v>20942569.410334125</v>
      </c>
      <c r="I286" s="8">
        <v>3.3471447536893448E-2</v>
      </c>
    </row>
    <row r="287" spans="1:9" x14ac:dyDescent="0.25">
      <c r="A287" s="11" t="s">
        <v>34</v>
      </c>
      <c r="B287" s="11" t="s">
        <v>27</v>
      </c>
      <c r="C287" s="5" t="s">
        <v>25</v>
      </c>
      <c r="D287" s="6">
        <v>4508580.0660297517</v>
      </c>
      <c r="E287" s="8">
        <v>0.20879055787496512</v>
      </c>
      <c r="F287" s="7">
        <v>1273482.878246625</v>
      </c>
      <c r="G287" s="8">
        <v>0.21154555968450595</v>
      </c>
      <c r="H287" s="7">
        <v>375796.72596866084</v>
      </c>
      <c r="I287" s="8">
        <v>0.23296362528247397</v>
      </c>
    </row>
    <row r="288" spans="1:9" x14ac:dyDescent="0.25">
      <c r="A288" s="11" t="s">
        <v>34</v>
      </c>
      <c r="B288" s="11" t="s">
        <v>27</v>
      </c>
      <c r="C288" s="5" t="s">
        <v>26</v>
      </c>
      <c r="D288" s="6">
        <v>6008.1882845711707</v>
      </c>
      <c r="E288" s="8">
        <v>-0.51503601285344303</v>
      </c>
      <c r="F288" s="7">
        <v>820.89074538305431</v>
      </c>
      <c r="G288" s="8">
        <v>-0.52548520913287555</v>
      </c>
      <c r="H288" s="7">
        <v>351.94179472567271</v>
      </c>
      <c r="I288" s="8">
        <v>-0.51495521270876887</v>
      </c>
    </row>
    <row r="289" spans="1:9" x14ac:dyDescent="0.25">
      <c r="A289" s="11" t="s">
        <v>34</v>
      </c>
      <c r="B289" s="11" t="s">
        <v>28</v>
      </c>
      <c r="C289" s="5" t="s">
        <v>15</v>
      </c>
      <c r="D289" s="6">
        <v>676468906.38975692</v>
      </c>
      <c r="E289" s="8">
        <v>1.2123377869031907E-2</v>
      </c>
      <c r="F289" s="7">
        <v>413734998.10299909</v>
      </c>
      <c r="G289" s="8">
        <v>-3.6660759033581346E-4</v>
      </c>
      <c r="H289" s="7">
        <v>431740267.31967175</v>
      </c>
      <c r="I289" s="8">
        <v>-3.234359103608234E-3</v>
      </c>
    </row>
    <row r="290" spans="1:9" x14ac:dyDescent="0.25">
      <c r="A290" s="11" t="s">
        <v>34</v>
      </c>
      <c r="B290" s="11" t="s">
        <v>28</v>
      </c>
      <c r="C290" s="5" t="s">
        <v>16</v>
      </c>
      <c r="D290" s="6">
        <v>129276071.18775012</v>
      </c>
      <c r="E290" s="8">
        <v>1.152479929644233E-2</v>
      </c>
      <c r="F290" s="7">
        <v>56955384.09129779</v>
      </c>
      <c r="G290" s="8">
        <v>2.3280749057673862E-2</v>
      </c>
      <c r="H290" s="7">
        <v>33202079.313325677</v>
      </c>
      <c r="I290" s="8">
        <v>2.7265278834401486E-2</v>
      </c>
    </row>
    <row r="291" spans="1:9" x14ac:dyDescent="0.25">
      <c r="A291" s="11" t="s">
        <v>34</v>
      </c>
      <c r="B291" s="11" t="s">
        <v>28</v>
      </c>
      <c r="C291" s="5" t="s">
        <v>113</v>
      </c>
      <c r="D291" s="6">
        <v>2206223.6468760343</v>
      </c>
      <c r="E291" s="8">
        <v>8.0194538471327903E-2</v>
      </c>
      <c r="F291" s="7">
        <v>778636.81521968928</v>
      </c>
      <c r="G291" s="8">
        <v>6.5588211725132045E-2</v>
      </c>
      <c r="H291" s="7">
        <v>267020.02974214609</v>
      </c>
      <c r="I291" s="8">
        <v>0.12438008865338454</v>
      </c>
    </row>
    <row r="292" spans="1:9" x14ac:dyDescent="0.25">
      <c r="A292" s="11" t="s">
        <v>34</v>
      </c>
      <c r="B292" s="11" t="s">
        <v>28</v>
      </c>
      <c r="C292" s="5" t="s">
        <v>17</v>
      </c>
      <c r="D292" s="6">
        <v>356.58115079760552</v>
      </c>
      <c r="E292" s="8">
        <v>1.1794564682999902</v>
      </c>
      <c r="F292" s="7">
        <v>49.645946810858618</v>
      </c>
      <c r="G292" s="8">
        <v>2.8075437185131582</v>
      </c>
      <c r="H292" s="7">
        <v>106.24160022030976</v>
      </c>
      <c r="I292" s="8">
        <v>2.8098459480419322</v>
      </c>
    </row>
    <row r="293" spans="1:9" x14ac:dyDescent="0.25">
      <c r="A293" s="11" t="s">
        <v>34</v>
      </c>
      <c r="B293" s="11" t="s">
        <v>28</v>
      </c>
      <c r="C293" s="5" t="s">
        <v>18</v>
      </c>
      <c r="D293" s="6">
        <v>11901.897008225918</v>
      </c>
      <c r="E293" s="8">
        <v>-0.51426810672177381</v>
      </c>
      <c r="F293" s="7">
        <v>1552.5747111837279</v>
      </c>
      <c r="G293" s="8">
        <v>-0.63076848952366382</v>
      </c>
      <c r="H293" s="7">
        <v>642.79540598734525</v>
      </c>
      <c r="I293" s="8">
        <v>-0.41605971506390388</v>
      </c>
    </row>
    <row r="294" spans="1:9" x14ac:dyDescent="0.25">
      <c r="A294" s="11" t="s">
        <v>34</v>
      </c>
      <c r="B294" s="11" t="s">
        <v>28</v>
      </c>
      <c r="C294" s="5" t="s">
        <v>19</v>
      </c>
      <c r="D294" s="6">
        <v>34499102.832760409</v>
      </c>
      <c r="E294" s="8">
        <v>4.4005700031139537E-2</v>
      </c>
      <c r="F294" s="7">
        <v>13776692.33765078</v>
      </c>
      <c r="G294" s="8">
        <v>4.3777122407543868E-2</v>
      </c>
      <c r="H294" s="7">
        <v>8233905.0127457744</v>
      </c>
      <c r="I294" s="8">
        <v>5.8696927401973693E-2</v>
      </c>
    </row>
    <row r="295" spans="1:9" x14ac:dyDescent="0.25">
      <c r="A295" s="11" t="s">
        <v>34</v>
      </c>
      <c r="B295" s="11" t="s">
        <v>28</v>
      </c>
      <c r="C295" s="5" t="s">
        <v>20</v>
      </c>
      <c r="D295" s="6">
        <v>72137.016963677408</v>
      </c>
      <c r="E295" s="8">
        <v>-0.18567507471358161</v>
      </c>
      <c r="F295" s="7">
        <v>24000.94894743881</v>
      </c>
      <c r="G295" s="8">
        <v>-0.16801818446630473</v>
      </c>
      <c r="H295" s="7">
        <v>8153.9929488959524</v>
      </c>
      <c r="I295" s="8">
        <v>-0.48112428453069839</v>
      </c>
    </row>
    <row r="296" spans="1:9" x14ac:dyDescent="0.25">
      <c r="A296" s="11" t="s">
        <v>34</v>
      </c>
      <c r="B296" s="11" t="s">
        <v>28</v>
      </c>
      <c r="C296" s="5" t="s">
        <v>21</v>
      </c>
      <c r="D296" s="6">
        <v>39065.690816583636</v>
      </c>
      <c r="E296" s="8">
        <v>5.3735261715544588E-2</v>
      </c>
      <c r="F296" s="7">
        <v>1867.5983803955621</v>
      </c>
      <c r="G296" s="8">
        <v>-7.1294385131652704E-2</v>
      </c>
      <c r="H296" s="7">
        <v>949.22997685085386</v>
      </c>
      <c r="I296" s="8">
        <v>0.16938012748791464</v>
      </c>
    </row>
    <row r="297" spans="1:9" x14ac:dyDescent="0.25">
      <c r="A297" s="11" t="s">
        <v>34</v>
      </c>
      <c r="B297" s="11" t="s">
        <v>28</v>
      </c>
      <c r="C297" s="5" t="s">
        <v>22</v>
      </c>
      <c r="D297" s="6">
        <v>492620.32323645713</v>
      </c>
      <c r="E297" s="8">
        <v>3.962859229929775E-2</v>
      </c>
      <c r="F297" s="7">
        <v>147542.21258651168</v>
      </c>
      <c r="G297" s="8">
        <v>3.9787597479468251E-2</v>
      </c>
      <c r="H297" s="7">
        <v>47198.381220389259</v>
      </c>
      <c r="I297" s="8">
        <v>1.9979909421300332E-2</v>
      </c>
    </row>
    <row r="298" spans="1:9" x14ac:dyDescent="0.25">
      <c r="A298" s="11" t="s">
        <v>34</v>
      </c>
      <c r="B298" s="11" t="s">
        <v>28</v>
      </c>
      <c r="C298" s="5" t="s">
        <v>23</v>
      </c>
      <c r="D298" s="6">
        <v>5433.4608672368522</v>
      </c>
      <c r="E298" s="8">
        <v>-0.63860866939350247</v>
      </c>
      <c r="F298" s="7">
        <v>569.4343792248302</v>
      </c>
      <c r="G298" s="8">
        <v>-0.80840145037220335</v>
      </c>
      <c r="H298" s="7">
        <v>160.86560744475571</v>
      </c>
      <c r="I298" s="8">
        <v>-0.1838159078656931</v>
      </c>
    </row>
    <row r="299" spans="1:9" x14ac:dyDescent="0.25">
      <c r="A299" s="11" t="s">
        <v>34</v>
      </c>
      <c r="B299" s="11" t="s">
        <v>28</v>
      </c>
      <c r="C299" s="5" t="s">
        <v>24</v>
      </c>
      <c r="D299" s="6">
        <v>15347583.106968142</v>
      </c>
      <c r="E299" s="8">
        <v>3.6141023088410343E-2</v>
      </c>
      <c r="F299" s="7">
        <v>5630740.3797566257</v>
      </c>
      <c r="G299" s="8">
        <v>3.1894559772332881E-2</v>
      </c>
      <c r="H299" s="7">
        <v>2997370.4713317184</v>
      </c>
      <c r="I299" s="8">
        <v>2.5400891660395365E-2</v>
      </c>
    </row>
    <row r="300" spans="1:9" x14ac:dyDescent="0.25">
      <c r="A300" s="11" t="s">
        <v>34</v>
      </c>
      <c r="B300" s="11" t="s">
        <v>28</v>
      </c>
      <c r="C300" s="5" t="s">
        <v>112</v>
      </c>
      <c r="D300" s="6">
        <v>70913050.657055914</v>
      </c>
      <c r="E300" s="8">
        <v>-2.5246843999137195E-2</v>
      </c>
      <c r="F300" s="7">
        <v>35067740.373678707</v>
      </c>
      <c r="G300" s="8">
        <v>7.1425732805703631E-3</v>
      </c>
      <c r="H300" s="7">
        <v>21183156.74874549</v>
      </c>
      <c r="I300" s="8">
        <v>1.1487957074295131E-2</v>
      </c>
    </row>
    <row r="301" spans="1:9" x14ac:dyDescent="0.25">
      <c r="A301" s="11" t="s">
        <v>34</v>
      </c>
      <c r="B301" s="11" t="s">
        <v>28</v>
      </c>
      <c r="C301" s="5" t="s">
        <v>25</v>
      </c>
      <c r="D301" s="6">
        <v>5685636.2733404124</v>
      </c>
      <c r="E301" s="8">
        <v>0.26107026826012975</v>
      </c>
      <c r="F301" s="7">
        <v>1525579.9036399487</v>
      </c>
      <c r="G301" s="8">
        <v>0.19795870812210672</v>
      </c>
      <c r="H301" s="7">
        <v>463238.56777717324</v>
      </c>
      <c r="I301" s="8">
        <v>0.23268388404161999</v>
      </c>
    </row>
    <row r="302" spans="1:9" x14ac:dyDescent="0.25">
      <c r="A302" s="11" t="s">
        <v>34</v>
      </c>
      <c r="B302" s="11" t="s">
        <v>28</v>
      </c>
      <c r="C302" s="5" t="s">
        <v>26</v>
      </c>
      <c r="D302" s="6">
        <v>2959.7007062232497</v>
      </c>
      <c r="E302" s="8">
        <v>-0.50738882238033989</v>
      </c>
      <c r="F302" s="7">
        <v>411.86640047452028</v>
      </c>
      <c r="G302" s="8">
        <v>-0.49826891971801912</v>
      </c>
      <c r="H302" s="7">
        <v>176.97622357153179</v>
      </c>
      <c r="I302" s="8">
        <v>-0.49714348729317853</v>
      </c>
    </row>
    <row r="303" spans="1:9" x14ac:dyDescent="0.25">
      <c r="A303" s="11" t="s">
        <v>34</v>
      </c>
      <c r="B303" s="11" t="s">
        <v>29</v>
      </c>
      <c r="C303" s="5" t="s">
        <v>15</v>
      </c>
      <c r="D303" s="6">
        <v>708484176.28578281</v>
      </c>
      <c r="E303" s="8">
        <v>4.7327038380652088E-2</v>
      </c>
      <c r="F303" s="7">
        <v>420227198.58718437</v>
      </c>
      <c r="G303" s="8">
        <v>1.5691687949901324E-2</v>
      </c>
      <c r="H303" s="7">
        <v>433116970.78404409</v>
      </c>
      <c r="I303" s="8">
        <v>3.188730745267709E-3</v>
      </c>
    </row>
    <row r="304" spans="1:9" x14ac:dyDescent="0.25">
      <c r="A304" s="11" t="s">
        <v>34</v>
      </c>
      <c r="B304" s="11" t="s">
        <v>29</v>
      </c>
      <c r="C304" s="5" t="s">
        <v>16</v>
      </c>
      <c r="D304" s="6">
        <v>130326199.3947856</v>
      </c>
      <c r="E304" s="8">
        <v>8.1231445029789056E-3</v>
      </c>
      <c r="F304" s="7">
        <v>55979619.013412036</v>
      </c>
      <c r="G304" s="8">
        <v>-1.7132095471810695E-2</v>
      </c>
      <c r="H304" s="7">
        <v>32647666.514170196</v>
      </c>
      <c r="I304" s="8">
        <v>-1.6698134894610868E-2</v>
      </c>
    </row>
    <row r="305" spans="1:9" x14ac:dyDescent="0.25">
      <c r="A305" s="11" t="s">
        <v>34</v>
      </c>
      <c r="B305" s="11" t="s">
        <v>29</v>
      </c>
      <c r="C305" s="5" t="s">
        <v>113</v>
      </c>
      <c r="D305" s="6">
        <v>3166995.2420912622</v>
      </c>
      <c r="E305" s="8">
        <v>0.43548241202820032</v>
      </c>
      <c r="F305" s="7">
        <v>1231031.5783358759</v>
      </c>
      <c r="G305" s="8">
        <v>0.58100869914370179</v>
      </c>
      <c r="H305" s="7">
        <v>489884.97257894836</v>
      </c>
      <c r="I305" s="8">
        <v>0.83463754779750732</v>
      </c>
    </row>
    <row r="306" spans="1:9" x14ac:dyDescent="0.25">
      <c r="A306" s="11" t="s">
        <v>34</v>
      </c>
      <c r="B306" s="11" t="s">
        <v>29</v>
      </c>
      <c r="C306" s="5" t="s">
        <v>17</v>
      </c>
      <c r="D306" s="6">
        <v>193.82974048256875</v>
      </c>
      <c r="E306" s="8">
        <v>-0.45642179893971463</v>
      </c>
      <c r="F306" s="7">
        <v>28.58905017375946</v>
      </c>
      <c r="G306" s="8">
        <v>-0.42414130437116709</v>
      </c>
      <c r="H306" s="7">
        <v>61.180569294230224</v>
      </c>
      <c r="I306" s="8">
        <v>-0.42413735140131492</v>
      </c>
    </row>
    <row r="307" spans="1:9" x14ac:dyDescent="0.25">
      <c r="A307" s="11" t="s">
        <v>34</v>
      </c>
      <c r="B307" s="11" t="s">
        <v>29</v>
      </c>
      <c r="C307" s="5" t="s">
        <v>18</v>
      </c>
      <c r="D307" s="6">
        <v>9519.6289005446433</v>
      </c>
      <c r="E307" s="8">
        <v>-0.2001586894958666</v>
      </c>
      <c r="F307" s="7">
        <v>643.56425284616512</v>
      </c>
      <c r="G307" s="8">
        <v>-0.5854858074073015</v>
      </c>
      <c r="H307" s="7">
        <v>564.1283449745506</v>
      </c>
      <c r="I307" s="8">
        <v>-0.12238273683982018</v>
      </c>
    </row>
    <row r="308" spans="1:9" x14ac:dyDescent="0.25">
      <c r="A308" s="11" t="s">
        <v>34</v>
      </c>
      <c r="B308" s="11" t="s">
        <v>29</v>
      </c>
      <c r="C308" s="5" t="s">
        <v>19</v>
      </c>
      <c r="D308" s="6">
        <v>36550940.939285986</v>
      </c>
      <c r="E308" s="8">
        <v>5.9475114946384654E-2</v>
      </c>
      <c r="F308" s="7">
        <v>14237283.054799866</v>
      </c>
      <c r="G308" s="8">
        <v>3.343260529164338E-2</v>
      </c>
      <c r="H308" s="7">
        <v>8625640.2173310593</v>
      </c>
      <c r="I308" s="8">
        <v>4.7575871227430191E-2</v>
      </c>
    </row>
    <row r="309" spans="1:9" x14ac:dyDescent="0.25">
      <c r="A309" s="11" t="s">
        <v>34</v>
      </c>
      <c r="B309" s="11" t="s">
        <v>29</v>
      </c>
      <c r="C309" s="5" t="s">
        <v>20</v>
      </c>
      <c r="D309" s="6">
        <v>95097.391715024714</v>
      </c>
      <c r="E309" s="8">
        <v>0.31828838670870413</v>
      </c>
      <c r="F309" s="7">
        <v>30515.606258530421</v>
      </c>
      <c r="G309" s="8">
        <v>0.27143332229731681</v>
      </c>
      <c r="H309" s="7">
        <v>16029.888616502798</v>
      </c>
      <c r="I309" s="8">
        <v>0.96589434366303184</v>
      </c>
    </row>
    <row r="310" spans="1:9" x14ac:dyDescent="0.25">
      <c r="A310" s="11" t="s">
        <v>34</v>
      </c>
      <c r="B310" s="11" t="s">
        <v>29</v>
      </c>
      <c r="C310" s="5" t="s">
        <v>21</v>
      </c>
      <c r="D310" s="6">
        <v>35672.231621881721</v>
      </c>
      <c r="E310" s="8">
        <v>-8.6865459787578342E-2</v>
      </c>
      <c r="F310" s="7">
        <v>1559.9641634417128</v>
      </c>
      <c r="G310" s="8">
        <v>-0.16472182680341135</v>
      </c>
      <c r="H310" s="7">
        <v>854.94522917498966</v>
      </c>
      <c r="I310" s="8">
        <v>-9.9327612881191726E-2</v>
      </c>
    </row>
    <row r="311" spans="1:9" x14ac:dyDescent="0.25">
      <c r="A311" s="11" t="s">
        <v>34</v>
      </c>
      <c r="B311" s="11" t="s">
        <v>29</v>
      </c>
      <c r="C311" s="5" t="s">
        <v>22</v>
      </c>
      <c r="D311" s="6">
        <v>601915.13830510969</v>
      </c>
      <c r="E311" s="8">
        <v>0.22186420233456586</v>
      </c>
      <c r="F311" s="7">
        <v>180860.36647471806</v>
      </c>
      <c r="G311" s="8">
        <v>0.22582116198555835</v>
      </c>
      <c r="H311" s="7">
        <v>55410.56122918093</v>
      </c>
      <c r="I311" s="8">
        <v>0.17399283188221087</v>
      </c>
    </row>
    <row r="312" spans="1:9" x14ac:dyDescent="0.25">
      <c r="A312" s="11" t="s">
        <v>34</v>
      </c>
      <c r="B312" s="11" t="s">
        <v>29</v>
      </c>
      <c r="C312" s="5" t="s">
        <v>23</v>
      </c>
      <c r="D312" s="6">
        <v>4327.8005112349983</v>
      </c>
      <c r="E312" s="8">
        <v>-0.20349099460140763</v>
      </c>
      <c r="F312" s="7">
        <v>390.98567922183025</v>
      </c>
      <c r="G312" s="8">
        <v>-0.31337886596506831</v>
      </c>
      <c r="H312" s="7">
        <v>113.8774204579484</v>
      </c>
      <c r="I312" s="8">
        <v>-0.29209591616992414</v>
      </c>
    </row>
    <row r="313" spans="1:9" x14ac:dyDescent="0.25">
      <c r="A313" s="11" t="s">
        <v>34</v>
      </c>
      <c r="B313" s="11" t="s">
        <v>29</v>
      </c>
      <c r="C313" s="5" t="s">
        <v>24</v>
      </c>
      <c r="D313" s="6">
        <v>14038048.807605166</v>
      </c>
      <c r="E313" s="8">
        <v>-8.532511537718418E-2</v>
      </c>
      <c r="F313" s="7">
        <v>5215080.3637214461</v>
      </c>
      <c r="G313" s="8">
        <v>-7.3819779993682721E-2</v>
      </c>
      <c r="H313" s="7">
        <v>2694911.8843368026</v>
      </c>
      <c r="I313" s="8">
        <v>-0.10090797580338313</v>
      </c>
    </row>
    <row r="314" spans="1:9" x14ac:dyDescent="0.25">
      <c r="A314" s="11" t="s">
        <v>34</v>
      </c>
      <c r="B314" s="11" t="s">
        <v>29</v>
      </c>
      <c r="C314" s="5" t="s">
        <v>112</v>
      </c>
      <c r="D314" s="6">
        <v>69660635.553158954</v>
      </c>
      <c r="E314" s="8">
        <v>-1.7661278034050338E-2</v>
      </c>
      <c r="F314" s="7">
        <v>33452589.309646629</v>
      </c>
      <c r="G314" s="8">
        <v>-4.6058030737685961E-2</v>
      </c>
      <c r="H314" s="7">
        <v>20271179.818011597</v>
      </c>
      <c r="I314" s="8">
        <v>-4.3051984251021004E-2</v>
      </c>
    </row>
    <row r="315" spans="1:9" x14ac:dyDescent="0.25">
      <c r="A315" s="11" t="s">
        <v>34</v>
      </c>
      <c r="B315" s="11" t="s">
        <v>29</v>
      </c>
      <c r="C315" s="5" t="s">
        <v>25</v>
      </c>
      <c r="D315" s="6">
        <v>6159508.3667355804</v>
      </c>
      <c r="E315" s="8">
        <v>8.3345481598448901E-2</v>
      </c>
      <c r="F315" s="7">
        <v>1629122.3556463458</v>
      </c>
      <c r="G315" s="8">
        <v>6.787088094130668E-2</v>
      </c>
      <c r="H315" s="7">
        <v>492824.78676782589</v>
      </c>
      <c r="I315" s="8">
        <v>6.3868211864613292E-2</v>
      </c>
    </row>
    <row r="316" spans="1:9" x14ac:dyDescent="0.25">
      <c r="A316" s="11" t="s">
        <v>34</v>
      </c>
      <c r="B316" s="11" t="s">
        <v>29</v>
      </c>
      <c r="C316" s="5" t="s">
        <v>26</v>
      </c>
      <c r="D316" s="6">
        <v>3344.4651143658161</v>
      </c>
      <c r="E316" s="8">
        <v>0.13000112049625054</v>
      </c>
      <c r="F316" s="7">
        <v>513.27538294201622</v>
      </c>
      <c r="G316" s="8">
        <v>0.24621814828949479</v>
      </c>
      <c r="H316" s="7">
        <v>190.25373440013348</v>
      </c>
      <c r="I316" s="8">
        <v>7.5024263489468002E-2</v>
      </c>
    </row>
    <row r="317" spans="1:9" x14ac:dyDescent="0.25">
      <c r="A317" s="11" t="s">
        <v>34</v>
      </c>
      <c r="B317" s="11" t="s">
        <v>30</v>
      </c>
      <c r="C317" s="5" t="s">
        <v>15</v>
      </c>
      <c r="D317" s="6">
        <v>845919169.62250948</v>
      </c>
      <c r="E317" s="8">
        <v>0.19398456301060552</v>
      </c>
      <c r="F317" s="7">
        <v>486209132.57710165</v>
      </c>
      <c r="G317" s="8">
        <v>0.15701490577418672</v>
      </c>
      <c r="H317" s="7">
        <v>512331192.77607644</v>
      </c>
      <c r="I317" s="8">
        <v>0.18289336907911016</v>
      </c>
    </row>
    <row r="318" spans="1:9" x14ac:dyDescent="0.25">
      <c r="A318" s="11" t="s">
        <v>34</v>
      </c>
      <c r="B318" s="11" t="s">
        <v>30</v>
      </c>
      <c r="C318" s="5" t="s">
        <v>16</v>
      </c>
      <c r="D318" s="6">
        <v>158074334.08164245</v>
      </c>
      <c r="E318" s="8">
        <v>0.21291294318191467</v>
      </c>
      <c r="F318" s="7">
        <v>64979963.349730559</v>
      </c>
      <c r="G318" s="8">
        <v>0.16077894946305651</v>
      </c>
      <c r="H318" s="7">
        <v>38685761.648218364</v>
      </c>
      <c r="I318" s="8">
        <v>0.18494721916579893</v>
      </c>
    </row>
    <row r="319" spans="1:9" x14ac:dyDescent="0.25">
      <c r="A319" s="11" t="s">
        <v>34</v>
      </c>
      <c r="B319" s="11" t="s">
        <v>30</v>
      </c>
      <c r="C319" s="5" t="s">
        <v>113</v>
      </c>
      <c r="D319" s="6">
        <v>5164961.0350388195</v>
      </c>
      <c r="E319" s="8">
        <v>0.63087110659131918</v>
      </c>
      <c r="F319" s="7">
        <v>2093533.5278510107</v>
      </c>
      <c r="G319" s="8">
        <v>0.70063348876969955</v>
      </c>
      <c r="H319" s="7">
        <v>942829.26542026293</v>
      </c>
      <c r="I319" s="8">
        <v>0.92459315593380353</v>
      </c>
    </row>
    <row r="320" spans="1:9" x14ac:dyDescent="0.25">
      <c r="A320" s="11" t="s">
        <v>34</v>
      </c>
      <c r="B320" s="11" t="s">
        <v>30</v>
      </c>
      <c r="C320" s="5" t="s">
        <v>17</v>
      </c>
      <c r="D320" s="6">
        <v>261.69673891067504</v>
      </c>
      <c r="E320" s="8">
        <v>0.35013717842855807</v>
      </c>
      <c r="F320" s="7">
        <v>38.311808109283447</v>
      </c>
      <c r="G320" s="8">
        <v>0.3400867771552637</v>
      </c>
      <c r="H320" s="7">
        <v>81.987272039806754</v>
      </c>
      <c r="I320" s="8">
        <v>0.34008677894958317</v>
      </c>
    </row>
    <row r="321" spans="1:9" x14ac:dyDescent="0.25">
      <c r="A321" s="11" t="s">
        <v>34</v>
      </c>
      <c r="B321" s="11" t="s">
        <v>30</v>
      </c>
      <c r="C321" s="5" t="s">
        <v>18</v>
      </c>
      <c r="D321" s="6">
        <v>3580.7736630165577</v>
      </c>
      <c r="E321" s="8">
        <v>-0.62385365013423022</v>
      </c>
      <c r="F321" s="7">
        <v>279.41796155346879</v>
      </c>
      <c r="G321" s="8">
        <v>-0.56582740523927189</v>
      </c>
      <c r="H321" s="7">
        <v>249.07705433977026</v>
      </c>
      <c r="I321" s="8">
        <v>-0.55847449156094642</v>
      </c>
    </row>
    <row r="322" spans="1:9" x14ac:dyDescent="0.25">
      <c r="A322" s="11" t="s">
        <v>34</v>
      </c>
      <c r="B322" s="11" t="s">
        <v>30</v>
      </c>
      <c r="C322" s="5" t="s">
        <v>19</v>
      </c>
      <c r="D322" s="6">
        <v>49022618.666829087</v>
      </c>
      <c r="E322" s="8">
        <v>0.34121358868050916</v>
      </c>
      <c r="F322" s="7">
        <v>18433361.677562326</v>
      </c>
      <c r="G322" s="8">
        <v>0.29472467510911965</v>
      </c>
      <c r="H322" s="7">
        <v>11560266.635112438</v>
      </c>
      <c r="I322" s="8">
        <v>0.34022128721355477</v>
      </c>
    </row>
    <row r="323" spans="1:9" x14ac:dyDescent="0.25">
      <c r="A323" s="11" t="s">
        <v>34</v>
      </c>
      <c r="B323" s="11" t="s">
        <v>30</v>
      </c>
      <c r="C323" s="5" t="s">
        <v>20</v>
      </c>
      <c r="D323" s="6">
        <v>52277.714496107103</v>
      </c>
      <c r="E323" s="8">
        <v>-0.45027183655293046</v>
      </c>
      <c r="F323" s="7">
        <v>15884.491756308988</v>
      </c>
      <c r="G323" s="8">
        <v>-0.47946334011081326</v>
      </c>
      <c r="H323" s="7">
        <v>12057.635759633644</v>
      </c>
      <c r="I323" s="8">
        <v>-0.24780289819230025</v>
      </c>
    </row>
    <row r="324" spans="1:9" x14ac:dyDescent="0.25">
      <c r="A324" s="11" t="s">
        <v>34</v>
      </c>
      <c r="B324" s="11" t="s">
        <v>30</v>
      </c>
      <c r="C324" s="5" t="s">
        <v>21</v>
      </c>
      <c r="D324" s="6">
        <v>10094.915744618178</v>
      </c>
      <c r="E324" s="8">
        <v>-0.71700913327704874</v>
      </c>
      <c r="F324" s="7">
        <v>1918.1056136844109</v>
      </c>
      <c r="G324" s="8">
        <v>0.22958312673833425</v>
      </c>
      <c r="H324" s="7">
        <v>360.99571099624245</v>
      </c>
      <c r="I324" s="8">
        <v>-0.57775574542406849</v>
      </c>
    </row>
    <row r="325" spans="1:9" x14ac:dyDescent="0.25">
      <c r="A325" s="11" t="s">
        <v>34</v>
      </c>
      <c r="B325" s="11" t="s">
        <v>30</v>
      </c>
      <c r="C325" s="5" t="s">
        <v>22</v>
      </c>
      <c r="D325" s="6">
        <v>699626.69760417531</v>
      </c>
      <c r="E325" s="8">
        <v>0.16233444397860583</v>
      </c>
      <c r="F325" s="7">
        <v>212367.45974894596</v>
      </c>
      <c r="G325" s="8">
        <v>0.17420673134946979</v>
      </c>
      <c r="H325" s="7">
        <v>58942.850877099358</v>
      </c>
      <c r="I325" s="8">
        <v>6.3747588357907142E-2</v>
      </c>
    </row>
    <row r="326" spans="1:9" x14ac:dyDescent="0.25">
      <c r="A326" s="11" t="s">
        <v>34</v>
      </c>
      <c r="B326" s="11" t="s">
        <v>30</v>
      </c>
      <c r="C326" s="5" t="s">
        <v>23</v>
      </c>
      <c r="D326" s="6">
        <v>2794.800311834812</v>
      </c>
      <c r="E326" s="8">
        <v>-0.35422154866438688</v>
      </c>
      <c r="F326" s="7">
        <v>203.19571095212635</v>
      </c>
      <c r="G326" s="8">
        <v>-0.4802988402118919</v>
      </c>
      <c r="H326" s="7">
        <v>66.956873687136977</v>
      </c>
      <c r="I326" s="8">
        <v>-0.41202677916416108</v>
      </c>
    </row>
    <row r="327" spans="1:9" x14ac:dyDescent="0.25">
      <c r="A327" s="11" t="s">
        <v>34</v>
      </c>
      <c r="B327" s="11" t="s">
        <v>30</v>
      </c>
      <c r="C327" s="5" t="s">
        <v>24</v>
      </c>
      <c r="D327" s="6">
        <v>15407302.741935467</v>
      </c>
      <c r="E327" s="8">
        <v>9.75387643322983E-2</v>
      </c>
      <c r="F327" s="7">
        <v>5522485.9146242039</v>
      </c>
      <c r="G327" s="8">
        <v>5.8945506006238275E-2</v>
      </c>
      <c r="H327" s="7">
        <v>2763473.5499261194</v>
      </c>
      <c r="I327" s="8">
        <v>2.5441153006822783E-2</v>
      </c>
    </row>
    <row r="328" spans="1:9" x14ac:dyDescent="0.25">
      <c r="A328" s="11" t="s">
        <v>34</v>
      </c>
      <c r="B328" s="11" t="s">
        <v>30</v>
      </c>
      <c r="C328" s="5" t="s">
        <v>112</v>
      </c>
      <c r="D328" s="6">
        <v>79347019.396038473</v>
      </c>
      <c r="E328" s="8">
        <v>0.13905104031799581</v>
      </c>
      <c r="F328" s="7">
        <v>36613971.197096951</v>
      </c>
      <c r="G328" s="8">
        <v>9.4503353931370673E-2</v>
      </c>
      <c r="H328" s="7">
        <v>22699413.172216825</v>
      </c>
      <c r="I328" s="8">
        <v>0.11978747048791255</v>
      </c>
    </row>
    <row r="329" spans="1:9" x14ac:dyDescent="0.25">
      <c r="A329" s="11" t="s">
        <v>34</v>
      </c>
      <c r="B329" s="11" t="s">
        <v>30</v>
      </c>
      <c r="C329" s="5" t="s">
        <v>25</v>
      </c>
      <c r="D329" s="6">
        <v>8361138.8918391811</v>
      </c>
      <c r="E329" s="8">
        <v>0.35743607996272958</v>
      </c>
      <c r="F329" s="7">
        <v>2085520.1652591266</v>
      </c>
      <c r="G329" s="8">
        <v>0.28014949769178488</v>
      </c>
      <c r="H329" s="7">
        <v>647877.24007969594</v>
      </c>
      <c r="I329" s="8">
        <v>0.3146198354363956</v>
      </c>
    </row>
    <row r="330" spans="1:9" x14ac:dyDescent="0.25">
      <c r="A330" s="11" t="s">
        <v>34</v>
      </c>
      <c r="B330" s="11" t="s">
        <v>30</v>
      </c>
      <c r="C330" s="5" t="s">
        <v>26</v>
      </c>
      <c r="D330" s="6">
        <v>2656.7514027631282</v>
      </c>
      <c r="E330" s="8">
        <v>-0.20562741367780524</v>
      </c>
      <c r="F330" s="7">
        <v>399.8847373859677</v>
      </c>
      <c r="G330" s="8">
        <v>-0.22091580723414134</v>
      </c>
      <c r="H330" s="7">
        <v>142.28191522407568</v>
      </c>
      <c r="I330" s="8">
        <v>-0.25214653119589009</v>
      </c>
    </row>
    <row r="331" spans="1:9" x14ac:dyDescent="0.25">
      <c r="A331" s="11" t="s">
        <v>34</v>
      </c>
      <c r="B331" s="11" t="s">
        <v>31</v>
      </c>
      <c r="C331" s="5" t="s">
        <v>15</v>
      </c>
      <c r="D331" s="6">
        <v>833130975.36973226</v>
      </c>
      <c r="E331" s="8">
        <v>-1.5117513247139268E-2</v>
      </c>
      <c r="F331" s="7">
        <v>469998381.24765813</v>
      </c>
      <c r="G331" s="8">
        <v>-3.3341108266560414E-2</v>
      </c>
      <c r="H331" s="7">
        <v>494943879.8374896</v>
      </c>
      <c r="I331" s="8">
        <v>-3.3937642649422423E-2</v>
      </c>
    </row>
    <row r="332" spans="1:9" x14ac:dyDescent="0.25">
      <c r="A332" s="11" t="s">
        <v>34</v>
      </c>
      <c r="B332" s="11" t="s">
        <v>31</v>
      </c>
      <c r="C332" s="5" t="s">
        <v>16</v>
      </c>
      <c r="D332" s="6">
        <v>151218651.78352445</v>
      </c>
      <c r="E332" s="8">
        <v>-4.3369990061619762E-2</v>
      </c>
      <c r="F332" s="7">
        <v>60314880.233560801</v>
      </c>
      <c r="G332" s="8">
        <v>-7.1792640002913993E-2</v>
      </c>
      <c r="H332" s="7">
        <v>36304385.900153987</v>
      </c>
      <c r="I332" s="8">
        <v>-6.1556904830230956E-2</v>
      </c>
    </row>
    <row r="333" spans="1:9" x14ac:dyDescent="0.25">
      <c r="A333" s="11" t="s">
        <v>34</v>
      </c>
      <c r="B333" s="11" t="s">
        <v>31</v>
      </c>
      <c r="C333" s="5" t="s">
        <v>113</v>
      </c>
      <c r="D333" s="6">
        <v>2598480.4254515655</v>
      </c>
      <c r="E333" s="8">
        <v>-0.49690222098025266</v>
      </c>
      <c r="F333" s="7">
        <v>842735.35885601002</v>
      </c>
      <c r="G333" s="8">
        <v>-0.59745791139964755</v>
      </c>
      <c r="H333" s="7">
        <v>356986.56823413388</v>
      </c>
      <c r="I333" s="8">
        <v>-0.62136668713289422</v>
      </c>
    </row>
    <row r="334" spans="1:9" x14ac:dyDescent="0.25">
      <c r="A334" s="11" t="s">
        <v>34</v>
      </c>
      <c r="B334" s="11" t="s">
        <v>31</v>
      </c>
      <c r="C334" s="5" t="s">
        <v>17</v>
      </c>
      <c r="D334" s="6">
        <v>144.04098264575003</v>
      </c>
      <c r="E334" s="8">
        <v>-0.44958816359222747</v>
      </c>
      <c r="F334" s="7">
        <v>21.231647133827209</v>
      </c>
      <c r="G334" s="8">
        <v>-0.44581975684195113</v>
      </c>
      <c r="H334" s="7">
        <v>45.435726564443769</v>
      </c>
      <c r="I334" s="8">
        <v>-0.44581975428596221</v>
      </c>
    </row>
    <row r="335" spans="1:9" x14ac:dyDescent="0.25">
      <c r="A335" s="11" t="s">
        <v>34</v>
      </c>
      <c r="B335" s="11" t="s">
        <v>31</v>
      </c>
      <c r="C335" s="5" t="s">
        <v>18</v>
      </c>
      <c r="D335" s="6">
        <v>32522.845158808232</v>
      </c>
      <c r="E335" s="8">
        <v>8.0826307997947993</v>
      </c>
      <c r="F335" s="7">
        <v>2250.0115793619698</v>
      </c>
      <c r="G335" s="8">
        <v>7.0524944311119855</v>
      </c>
      <c r="H335" s="7">
        <v>580.74168726172729</v>
      </c>
      <c r="I335" s="8">
        <v>1.3315744149982103</v>
      </c>
    </row>
    <row r="336" spans="1:9" x14ac:dyDescent="0.25">
      <c r="A336" s="11" t="s">
        <v>34</v>
      </c>
      <c r="B336" s="11" t="s">
        <v>31</v>
      </c>
      <c r="C336" s="5" t="s">
        <v>19</v>
      </c>
      <c r="D336" s="6">
        <v>48969979.860347033</v>
      </c>
      <c r="E336" s="8">
        <v>-1.0737657006820013E-3</v>
      </c>
      <c r="F336" s="7">
        <v>17797859.554683276</v>
      </c>
      <c r="G336" s="8">
        <v>-3.4475649856781365E-2</v>
      </c>
      <c r="H336" s="7">
        <v>11317115.336817933</v>
      </c>
      <c r="I336" s="8">
        <v>-2.1033364192135001E-2</v>
      </c>
    </row>
    <row r="337" spans="1:9" x14ac:dyDescent="0.25">
      <c r="A337" s="11" t="s">
        <v>34</v>
      </c>
      <c r="B337" s="11" t="s">
        <v>31</v>
      </c>
      <c r="C337" s="5" t="s">
        <v>20</v>
      </c>
      <c r="D337" s="6">
        <v>33310.280001258849</v>
      </c>
      <c r="E337" s="8">
        <v>-0.36282065269438429</v>
      </c>
      <c r="F337" s="7">
        <v>8746.5845543320866</v>
      </c>
      <c r="G337" s="8">
        <v>-0.4493632727746466</v>
      </c>
      <c r="H337" s="7">
        <v>11466.294704022703</v>
      </c>
      <c r="I337" s="8">
        <v>-4.9042869381626171E-2</v>
      </c>
    </row>
    <row r="338" spans="1:9" x14ac:dyDescent="0.25">
      <c r="A338" s="11" t="s">
        <v>34</v>
      </c>
      <c r="B338" s="11" t="s">
        <v>31</v>
      </c>
      <c r="C338" s="5" t="s">
        <v>21</v>
      </c>
      <c r="D338" s="6">
        <v>9417.9043194484711</v>
      </c>
      <c r="E338" s="8">
        <v>-6.706459392993315E-2</v>
      </c>
      <c r="F338" s="7">
        <v>2432.0688663446685</v>
      </c>
      <c r="G338" s="8">
        <v>0.26795357304283501</v>
      </c>
      <c r="H338" s="7">
        <v>356.47564910097338</v>
      </c>
      <c r="I338" s="8">
        <v>-1.2521095840155604E-2</v>
      </c>
    </row>
    <row r="339" spans="1:9" x14ac:dyDescent="0.25">
      <c r="A339" s="11" t="s">
        <v>34</v>
      </c>
      <c r="B339" s="11" t="s">
        <v>31</v>
      </c>
      <c r="C339" s="5" t="s">
        <v>22</v>
      </c>
      <c r="D339" s="6">
        <v>911108.56245295645</v>
      </c>
      <c r="E339" s="8">
        <v>0.3022781514384551</v>
      </c>
      <c r="F339" s="7">
        <v>270834.34671310999</v>
      </c>
      <c r="G339" s="8">
        <v>0.27531000763149777</v>
      </c>
      <c r="H339" s="7">
        <v>74848.628222161293</v>
      </c>
      <c r="I339" s="8">
        <v>0.26985083192237824</v>
      </c>
    </row>
    <row r="340" spans="1:9" x14ac:dyDescent="0.25">
      <c r="A340" s="11" t="s">
        <v>34</v>
      </c>
      <c r="B340" s="11" t="s">
        <v>31</v>
      </c>
      <c r="C340" s="5" t="s">
        <v>23</v>
      </c>
      <c r="D340" s="6">
        <v>362.71084229230883</v>
      </c>
      <c r="E340" s="8">
        <v>-0.87021940681902032</v>
      </c>
      <c r="F340" s="7">
        <v>21.98480461756975</v>
      </c>
      <c r="G340" s="8">
        <v>-0.89180478015724729</v>
      </c>
      <c r="H340" s="7">
        <v>8.6369797985370322</v>
      </c>
      <c r="I340" s="8">
        <v>-0.87100682390139317</v>
      </c>
    </row>
    <row r="341" spans="1:9" x14ac:dyDescent="0.25">
      <c r="A341" s="11" t="s">
        <v>34</v>
      </c>
      <c r="B341" s="11" t="s">
        <v>31</v>
      </c>
      <c r="C341" s="5" t="s">
        <v>24</v>
      </c>
      <c r="D341" s="6">
        <v>15816166.74406286</v>
      </c>
      <c r="E341" s="8">
        <v>2.6537026563030624E-2</v>
      </c>
      <c r="F341" s="7">
        <v>5693518.9143557902</v>
      </c>
      <c r="G341" s="8">
        <v>3.0970291708426172E-2</v>
      </c>
      <c r="H341" s="7">
        <v>2788640.6640525879</v>
      </c>
      <c r="I341" s="8">
        <v>9.1070580817181508E-3</v>
      </c>
    </row>
    <row r="342" spans="1:9" x14ac:dyDescent="0.25">
      <c r="A342" s="11" t="s">
        <v>34</v>
      </c>
      <c r="B342" s="11" t="s">
        <v>31</v>
      </c>
      <c r="C342" s="5" t="s">
        <v>112</v>
      </c>
      <c r="D342" s="6">
        <v>73856834.638801143</v>
      </c>
      <c r="E342" s="8">
        <v>-6.9192072985559891E-2</v>
      </c>
      <c r="F342" s="7">
        <v>33483824.39101781</v>
      </c>
      <c r="G342" s="8">
        <v>-8.5490502770901783E-2</v>
      </c>
      <c r="H342" s="7">
        <v>21061051.666880064</v>
      </c>
      <c r="I342" s="8">
        <v>-7.2176381517300353E-2</v>
      </c>
    </row>
    <row r="343" spans="1:9" x14ac:dyDescent="0.25">
      <c r="A343" s="11" t="s">
        <v>34</v>
      </c>
      <c r="B343" s="11" t="s">
        <v>31</v>
      </c>
      <c r="C343" s="5" t="s">
        <v>25</v>
      </c>
      <c r="D343" s="6">
        <v>8989467.0266886316</v>
      </c>
      <c r="E343" s="8">
        <v>7.5148630225808588E-2</v>
      </c>
      <c r="F343" s="7">
        <v>2212520.0692425026</v>
      </c>
      <c r="G343" s="8">
        <v>6.0896032605657381E-2</v>
      </c>
      <c r="H343" s="7">
        <v>693235.69751794066</v>
      </c>
      <c r="I343" s="8">
        <v>7.0010882667625632E-2</v>
      </c>
    </row>
    <row r="344" spans="1:9" x14ac:dyDescent="0.25">
      <c r="A344" s="11" t="s">
        <v>34</v>
      </c>
      <c r="B344" s="11" t="s">
        <v>31</v>
      </c>
      <c r="C344" s="5" t="s">
        <v>26</v>
      </c>
      <c r="D344" s="6">
        <v>856.74441580891607</v>
      </c>
      <c r="E344" s="8">
        <v>-0.67752179789276956</v>
      </c>
      <c r="F344" s="7">
        <v>115.71724051161117</v>
      </c>
      <c r="G344" s="8">
        <v>-0.71062351299514293</v>
      </c>
      <c r="H344" s="7">
        <v>49.753682420910366</v>
      </c>
      <c r="I344" s="8">
        <v>-0.65031618851521122</v>
      </c>
    </row>
    <row r="345" spans="1:9" x14ac:dyDescent="0.25">
      <c r="A345" s="11" t="s">
        <v>35</v>
      </c>
      <c r="B345" s="11" t="s">
        <v>14</v>
      </c>
      <c r="C345" s="5" t="s">
        <v>15</v>
      </c>
      <c r="D345" s="6">
        <v>1076074772.8448129</v>
      </c>
      <c r="E345" s="5"/>
      <c r="F345" s="7">
        <v>599460630.45426905</v>
      </c>
      <c r="G345" s="5"/>
      <c r="H345" s="7">
        <v>593720578.88733208</v>
      </c>
      <c r="I345" s="5"/>
    </row>
    <row r="346" spans="1:9" x14ac:dyDescent="0.25">
      <c r="A346" s="11" t="s">
        <v>35</v>
      </c>
      <c r="B346" s="11" t="s">
        <v>14</v>
      </c>
      <c r="C346" s="5" t="s">
        <v>16</v>
      </c>
      <c r="D346" s="6">
        <v>212087663.8731229</v>
      </c>
      <c r="E346" s="5"/>
      <c r="F346" s="7">
        <v>85602956.594191208</v>
      </c>
      <c r="G346" s="5"/>
      <c r="H346" s="7">
        <v>52536161.166724883</v>
      </c>
      <c r="I346" s="5"/>
    </row>
    <row r="347" spans="1:9" x14ac:dyDescent="0.25">
      <c r="A347" s="11" t="s">
        <v>35</v>
      </c>
      <c r="B347" s="11" t="s">
        <v>14</v>
      </c>
      <c r="C347" s="5" t="s">
        <v>113</v>
      </c>
      <c r="D347" s="6">
        <v>4500842.9500240181</v>
      </c>
      <c r="E347" s="5"/>
      <c r="F347" s="7">
        <v>1380360.2581291765</v>
      </c>
      <c r="G347" s="5"/>
      <c r="H347" s="7">
        <v>527810.07343933778</v>
      </c>
      <c r="I347" s="5"/>
    </row>
    <row r="348" spans="1:9" x14ac:dyDescent="0.25">
      <c r="A348" s="11" t="s">
        <v>35</v>
      </c>
      <c r="B348" s="11" t="s">
        <v>14</v>
      </c>
      <c r="C348" s="5" t="s">
        <v>17</v>
      </c>
      <c r="D348" s="6">
        <v>20.085998623371125</v>
      </c>
      <c r="E348" s="5"/>
      <c r="F348" s="7">
        <v>4.1088860153785163</v>
      </c>
      <c r="G348" s="5"/>
      <c r="H348" s="7">
        <v>8.8052314099898297</v>
      </c>
      <c r="I348" s="5"/>
    </row>
    <row r="349" spans="1:9" x14ac:dyDescent="0.25">
      <c r="A349" s="11" t="s">
        <v>35</v>
      </c>
      <c r="B349" s="11" t="s">
        <v>14</v>
      </c>
      <c r="C349" s="5" t="s">
        <v>18</v>
      </c>
      <c r="D349" s="6">
        <v>65345.216657530073</v>
      </c>
      <c r="E349" s="5"/>
      <c r="F349" s="7">
        <v>10889.055214728021</v>
      </c>
      <c r="G349" s="5"/>
      <c r="H349" s="7">
        <v>1385.2424720027382</v>
      </c>
      <c r="I349" s="5"/>
    </row>
    <row r="350" spans="1:9" x14ac:dyDescent="0.25">
      <c r="A350" s="11" t="s">
        <v>35</v>
      </c>
      <c r="B350" s="11" t="s">
        <v>14</v>
      </c>
      <c r="C350" s="5" t="s">
        <v>19</v>
      </c>
      <c r="D350" s="6">
        <v>48660028.875410803</v>
      </c>
      <c r="E350" s="5"/>
      <c r="F350" s="7">
        <v>19082687.631028086</v>
      </c>
      <c r="G350" s="5"/>
      <c r="H350" s="7">
        <v>12325814.908951515</v>
      </c>
      <c r="I350" s="5"/>
    </row>
    <row r="351" spans="1:9" x14ac:dyDescent="0.25">
      <c r="A351" s="11" t="s">
        <v>35</v>
      </c>
      <c r="B351" s="11" t="s">
        <v>14</v>
      </c>
      <c r="C351" s="5" t="s">
        <v>20</v>
      </c>
      <c r="D351" s="6">
        <v>65245.124871498345</v>
      </c>
      <c r="E351" s="5"/>
      <c r="F351" s="7">
        <v>22693.050148933195</v>
      </c>
      <c r="G351" s="5"/>
      <c r="H351" s="7">
        <v>6256.7205425449993</v>
      </c>
      <c r="I351" s="5"/>
    </row>
    <row r="352" spans="1:9" x14ac:dyDescent="0.25">
      <c r="A352" s="11" t="s">
        <v>35</v>
      </c>
      <c r="B352" s="11" t="s">
        <v>14</v>
      </c>
      <c r="C352" s="5" t="s">
        <v>21</v>
      </c>
      <c r="D352" s="6">
        <v>75895.632600486279</v>
      </c>
      <c r="E352" s="5"/>
      <c r="F352" s="7">
        <v>5595.2010019452919</v>
      </c>
      <c r="G352" s="5"/>
      <c r="H352" s="7">
        <v>947.64333675846979</v>
      </c>
      <c r="I352" s="5"/>
    </row>
    <row r="353" spans="1:9" x14ac:dyDescent="0.25">
      <c r="A353" s="11" t="s">
        <v>35</v>
      </c>
      <c r="B353" s="11" t="s">
        <v>14</v>
      </c>
      <c r="C353" s="5" t="s">
        <v>22</v>
      </c>
      <c r="D353" s="6">
        <v>1068040.4045809293</v>
      </c>
      <c r="E353" s="5"/>
      <c r="F353" s="7">
        <v>327582.5408047674</v>
      </c>
      <c r="G353" s="5"/>
      <c r="H353" s="7">
        <v>120940.60245359855</v>
      </c>
      <c r="I353" s="5"/>
    </row>
    <row r="354" spans="1:9" x14ac:dyDescent="0.25">
      <c r="A354" s="11" t="s">
        <v>35</v>
      </c>
      <c r="B354" s="11" t="s">
        <v>14</v>
      </c>
      <c r="C354" s="5" t="s">
        <v>23</v>
      </c>
      <c r="D354" s="6">
        <v>94122.317956064944</v>
      </c>
      <c r="E354" s="5"/>
      <c r="F354" s="7">
        <v>19924.318062346207</v>
      </c>
      <c r="G354" s="5"/>
      <c r="H354" s="7">
        <v>1103.3042375323569</v>
      </c>
      <c r="I354" s="5"/>
    </row>
    <row r="355" spans="1:9" x14ac:dyDescent="0.25">
      <c r="A355" s="11" t="s">
        <v>35</v>
      </c>
      <c r="B355" s="11" t="s">
        <v>14</v>
      </c>
      <c r="C355" s="5" t="s">
        <v>24</v>
      </c>
      <c r="D355" s="6">
        <v>29307149.584283944</v>
      </c>
      <c r="E355" s="5"/>
      <c r="F355" s="7">
        <v>10111971.401572535</v>
      </c>
      <c r="G355" s="5"/>
      <c r="H355" s="7">
        <v>6837705.6444294881</v>
      </c>
      <c r="I355" s="5"/>
    </row>
    <row r="356" spans="1:9" x14ac:dyDescent="0.25">
      <c r="A356" s="11" t="s">
        <v>35</v>
      </c>
      <c r="B356" s="11" t="s">
        <v>14</v>
      </c>
      <c r="C356" s="5" t="s">
        <v>112</v>
      </c>
      <c r="D356" s="6">
        <v>120021258.01982491</v>
      </c>
      <c r="E356" s="5"/>
      <c r="F356" s="7">
        <v>52415347.247539282</v>
      </c>
      <c r="G356" s="5"/>
      <c r="H356" s="7">
        <v>31967912.292143174</v>
      </c>
      <c r="I356" s="5"/>
    </row>
    <row r="357" spans="1:9" x14ac:dyDescent="0.25">
      <c r="A357" s="11" t="s">
        <v>35</v>
      </c>
      <c r="B357" s="11" t="s">
        <v>14</v>
      </c>
      <c r="C357" s="5" t="s">
        <v>25</v>
      </c>
      <c r="D357" s="6">
        <v>8229164.614288969</v>
      </c>
      <c r="E357" s="5"/>
      <c r="F357" s="7">
        <v>2225840.5144151887</v>
      </c>
      <c r="G357" s="5"/>
      <c r="H357" s="7">
        <v>746249.68033775885</v>
      </c>
      <c r="I357" s="5"/>
    </row>
    <row r="358" spans="1:9" x14ac:dyDescent="0.25">
      <c r="A358" s="11" t="s">
        <v>35</v>
      </c>
      <c r="B358" s="11" t="s">
        <v>14</v>
      </c>
      <c r="C358" s="5" t="s">
        <v>26</v>
      </c>
      <c r="D358" s="6">
        <v>551.04662511944775</v>
      </c>
      <c r="E358" s="5"/>
      <c r="F358" s="7">
        <v>61.267388201494768</v>
      </c>
      <c r="G358" s="5"/>
      <c r="H358" s="7">
        <v>26.249149753668224</v>
      </c>
      <c r="I358" s="5"/>
    </row>
    <row r="359" spans="1:9" x14ac:dyDescent="0.25">
      <c r="A359" s="11" t="s">
        <v>35</v>
      </c>
      <c r="B359" s="11" t="s">
        <v>27</v>
      </c>
      <c r="C359" s="5" t="s">
        <v>15</v>
      </c>
      <c r="D359" s="6">
        <v>1072858231.6193906</v>
      </c>
      <c r="E359" s="8">
        <v>-2.9891428612518357E-3</v>
      </c>
      <c r="F359" s="7">
        <v>594375840.12008297</v>
      </c>
      <c r="G359" s="8">
        <v>-8.4822756922885156E-3</v>
      </c>
      <c r="H359" s="7">
        <v>595643030.85657835</v>
      </c>
      <c r="I359" s="8">
        <v>3.2379742889307598E-3</v>
      </c>
    </row>
    <row r="360" spans="1:9" x14ac:dyDescent="0.25">
      <c r="A360" s="11" t="s">
        <v>35</v>
      </c>
      <c r="B360" s="11" t="s">
        <v>27</v>
      </c>
      <c r="C360" s="5" t="s">
        <v>16</v>
      </c>
      <c r="D360" s="6">
        <v>211416834.98994723</v>
      </c>
      <c r="E360" s="8">
        <v>-3.1629792649184008E-3</v>
      </c>
      <c r="F360" s="7">
        <v>84980006.788935289</v>
      </c>
      <c r="G360" s="8">
        <v>-7.2771996440386573E-3</v>
      </c>
      <c r="H360" s="7">
        <v>52636368.863577627</v>
      </c>
      <c r="I360" s="8">
        <v>1.9074042455204674E-3</v>
      </c>
    </row>
    <row r="361" spans="1:9" x14ac:dyDescent="0.25">
      <c r="A361" s="11" t="s">
        <v>35</v>
      </c>
      <c r="B361" s="11" t="s">
        <v>27</v>
      </c>
      <c r="C361" s="5" t="s">
        <v>113</v>
      </c>
      <c r="D361" s="6">
        <v>4589216.0717005739</v>
      </c>
      <c r="E361" s="8">
        <v>1.9634793450432269E-2</v>
      </c>
      <c r="F361" s="7">
        <v>1391151.8211153375</v>
      </c>
      <c r="G361" s="8">
        <v>7.8179322554441689E-3</v>
      </c>
      <c r="H361" s="7">
        <v>511526.38892897998</v>
      </c>
      <c r="I361" s="8">
        <v>-3.0851409114360736E-2</v>
      </c>
    </row>
    <row r="362" spans="1:9" x14ac:dyDescent="0.25">
      <c r="A362" s="11" t="s">
        <v>35</v>
      </c>
      <c r="B362" s="11" t="s">
        <v>27</v>
      </c>
      <c r="C362" s="5" t="s">
        <v>17</v>
      </c>
      <c r="D362" s="6">
        <v>49.76840479969978</v>
      </c>
      <c r="E362" s="8">
        <v>1.4777660166615565</v>
      </c>
      <c r="F362" s="7">
        <v>8.8678441992822314</v>
      </c>
      <c r="G362" s="8">
        <v>1.1582112928156547</v>
      </c>
      <c r="H362" s="7">
        <v>18.992655594569271</v>
      </c>
      <c r="I362" s="8">
        <v>1.1569740430696083</v>
      </c>
    </row>
    <row r="363" spans="1:9" x14ac:dyDescent="0.25">
      <c r="A363" s="11" t="s">
        <v>35</v>
      </c>
      <c r="B363" s="11" t="s">
        <v>27</v>
      </c>
      <c r="C363" s="5" t="s">
        <v>18</v>
      </c>
      <c r="D363" s="6">
        <v>56564.46768532753</v>
      </c>
      <c r="E363" s="8">
        <v>-0.13437477785438928</v>
      </c>
      <c r="F363" s="7">
        <v>9852.7786565495389</v>
      </c>
      <c r="G363" s="8">
        <v>-9.5166801686969477E-2</v>
      </c>
      <c r="H363" s="7">
        <v>1559.6357468329566</v>
      </c>
      <c r="I363" s="8">
        <v>0.12589368168742765</v>
      </c>
    </row>
    <row r="364" spans="1:9" x14ac:dyDescent="0.25">
      <c r="A364" s="11" t="s">
        <v>35</v>
      </c>
      <c r="B364" s="11" t="s">
        <v>27</v>
      </c>
      <c r="C364" s="5" t="s">
        <v>19</v>
      </c>
      <c r="D364" s="6">
        <v>51700087.110639371</v>
      </c>
      <c r="E364" s="8">
        <v>6.2475471254082836E-2</v>
      </c>
      <c r="F364" s="7">
        <v>20109723.030232619</v>
      </c>
      <c r="G364" s="8">
        <v>5.3820269925426524E-2</v>
      </c>
      <c r="H364" s="7">
        <v>13102028.243178641</v>
      </c>
      <c r="I364" s="8">
        <v>6.2974605732835559E-2</v>
      </c>
    </row>
    <row r="365" spans="1:9" x14ac:dyDescent="0.25">
      <c r="A365" s="11" t="s">
        <v>35</v>
      </c>
      <c r="B365" s="11" t="s">
        <v>27</v>
      </c>
      <c r="C365" s="5" t="s">
        <v>20</v>
      </c>
      <c r="D365" s="6">
        <v>100432.82903047562</v>
      </c>
      <c r="E365" s="8">
        <v>0.5393154542700348</v>
      </c>
      <c r="F365" s="7">
        <v>35541.231410980225</v>
      </c>
      <c r="G365" s="8">
        <v>0.56617251439207816</v>
      </c>
      <c r="H365" s="7">
        <v>10228.484626051495</v>
      </c>
      <c r="I365" s="8">
        <v>0.63479966165964152</v>
      </c>
    </row>
    <row r="366" spans="1:9" x14ac:dyDescent="0.25">
      <c r="A366" s="11" t="s">
        <v>35</v>
      </c>
      <c r="B366" s="11" t="s">
        <v>27</v>
      </c>
      <c r="C366" s="5" t="s">
        <v>21</v>
      </c>
      <c r="D366" s="6">
        <v>58564.631443873644</v>
      </c>
      <c r="E366" s="8">
        <v>-0.22835307596476362</v>
      </c>
      <c r="F366" s="7">
        <v>3883.424709398746</v>
      </c>
      <c r="G366" s="8">
        <v>-0.30593651451510145</v>
      </c>
      <c r="H366" s="7">
        <v>847.21097220276022</v>
      </c>
      <c r="I366" s="8">
        <v>-0.10598118581116255</v>
      </c>
    </row>
    <row r="367" spans="1:9" x14ac:dyDescent="0.25">
      <c r="A367" s="11" t="s">
        <v>35</v>
      </c>
      <c r="B367" s="11" t="s">
        <v>27</v>
      </c>
      <c r="C367" s="5" t="s">
        <v>22</v>
      </c>
      <c r="D367" s="6">
        <v>1116525.6784162866</v>
      </c>
      <c r="E367" s="8">
        <v>4.5396479035249244E-2</v>
      </c>
      <c r="F367" s="7">
        <v>342090.20176690473</v>
      </c>
      <c r="G367" s="8">
        <v>4.4287039616020533E-2</v>
      </c>
      <c r="H367" s="7">
        <v>124735.19974412904</v>
      </c>
      <c r="I367" s="8">
        <v>3.1375710171332852E-2</v>
      </c>
    </row>
    <row r="368" spans="1:9" x14ac:dyDescent="0.25">
      <c r="A368" s="11" t="s">
        <v>35</v>
      </c>
      <c r="B368" s="11" t="s">
        <v>27</v>
      </c>
      <c r="C368" s="5" t="s">
        <v>23</v>
      </c>
      <c r="D368" s="6">
        <v>61223.819500834943</v>
      </c>
      <c r="E368" s="8">
        <v>-0.34952919955272016</v>
      </c>
      <c r="F368" s="7">
        <v>11987.047568421434</v>
      </c>
      <c r="G368" s="8">
        <v>-0.39837099915228474</v>
      </c>
      <c r="H368" s="7">
        <v>829.79069508471127</v>
      </c>
      <c r="I368" s="8">
        <v>-0.24790400792748174</v>
      </c>
    </row>
    <row r="369" spans="1:9" x14ac:dyDescent="0.25">
      <c r="A369" s="11" t="s">
        <v>35</v>
      </c>
      <c r="B369" s="11" t="s">
        <v>27</v>
      </c>
      <c r="C369" s="5" t="s">
        <v>24</v>
      </c>
      <c r="D369" s="6">
        <v>29198934.896229185</v>
      </c>
      <c r="E369" s="8">
        <v>-3.692433061207469E-3</v>
      </c>
      <c r="F369" s="7">
        <v>10030365.539779168</v>
      </c>
      <c r="G369" s="8">
        <v>-8.0702227639483474E-3</v>
      </c>
      <c r="H369" s="7">
        <v>6646249.6514174622</v>
      </c>
      <c r="I369" s="8">
        <v>-2.8000034363573206E-2</v>
      </c>
    </row>
    <row r="370" spans="1:9" x14ac:dyDescent="0.25">
      <c r="A370" s="11" t="s">
        <v>35</v>
      </c>
      <c r="B370" s="11" t="s">
        <v>27</v>
      </c>
      <c r="C370" s="5" t="s">
        <v>112</v>
      </c>
      <c r="D370" s="6">
        <v>116021281.27443483</v>
      </c>
      <c r="E370" s="8">
        <v>-3.3327235619621344E-2</v>
      </c>
      <c r="F370" s="7">
        <v>50741523.272722907</v>
      </c>
      <c r="G370" s="8">
        <v>-3.1933852635020889E-2</v>
      </c>
      <c r="H370" s="7">
        <v>31459369.480413757</v>
      </c>
      <c r="I370" s="8">
        <v>-1.5907914382460607E-2</v>
      </c>
    </row>
    <row r="371" spans="1:9" x14ac:dyDescent="0.25">
      <c r="A371" s="11" t="s">
        <v>35</v>
      </c>
      <c r="B371" s="11" t="s">
        <v>27</v>
      </c>
      <c r="C371" s="5" t="s">
        <v>25</v>
      </c>
      <c r="D371" s="6">
        <v>8513490.2639263701</v>
      </c>
      <c r="E371" s="8">
        <v>3.4550973636340111E-2</v>
      </c>
      <c r="F371" s="7">
        <v>2303828.8539071293</v>
      </c>
      <c r="G371" s="8">
        <v>3.5037703279666925E-2</v>
      </c>
      <c r="H371" s="7">
        <v>778954.05458154425</v>
      </c>
      <c r="I371" s="8">
        <v>4.3824975883384125E-2</v>
      </c>
    </row>
    <row r="372" spans="1:9" x14ac:dyDescent="0.25">
      <c r="A372" s="11" t="s">
        <v>35</v>
      </c>
      <c r="B372" s="11" t="s">
        <v>27</v>
      </c>
      <c r="C372" s="5" t="s">
        <v>26</v>
      </c>
      <c r="D372" s="6">
        <v>464.1785353040695</v>
      </c>
      <c r="E372" s="8">
        <v>-0.15764199589562547</v>
      </c>
      <c r="F372" s="7">
        <v>50.719221673319794</v>
      </c>
      <c r="G372" s="8">
        <v>-0.17216608766615624</v>
      </c>
      <c r="H372" s="7">
        <v>21.730617325325781</v>
      </c>
      <c r="I372" s="8">
        <v>-0.17214014437595238</v>
      </c>
    </row>
    <row r="373" spans="1:9" x14ac:dyDescent="0.25">
      <c r="A373" s="11" t="s">
        <v>35</v>
      </c>
      <c r="B373" s="11" t="s">
        <v>28</v>
      </c>
      <c r="C373" s="5" t="s">
        <v>15</v>
      </c>
      <c r="D373" s="6">
        <v>1094834863.0051484</v>
      </c>
      <c r="E373" s="8">
        <v>2.0484189558378225E-2</v>
      </c>
      <c r="F373" s="7">
        <v>587197396.5038743</v>
      </c>
      <c r="G373" s="8">
        <v>-1.2077280285750308E-2</v>
      </c>
      <c r="H373" s="7">
        <v>590744420.32429934</v>
      </c>
      <c r="I373" s="8">
        <v>-8.2240709258936794E-3</v>
      </c>
    </row>
    <row r="374" spans="1:9" x14ac:dyDescent="0.25">
      <c r="A374" s="11" t="s">
        <v>35</v>
      </c>
      <c r="B374" s="11" t="s">
        <v>28</v>
      </c>
      <c r="C374" s="5" t="s">
        <v>16</v>
      </c>
      <c r="D374" s="6">
        <v>215643256.78224254</v>
      </c>
      <c r="E374" s="8">
        <v>1.9990942502266865E-2</v>
      </c>
      <c r="F374" s="7">
        <v>85448817.132021546</v>
      </c>
      <c r="G374" s="8">
        <v>5.5167134106101105E-3</v>
      </c>
      <c r="H374" s="7">
        <v>53316165.975634106</v>
      </c>
      <c r="I374" s="8">
        <v>1.2914969758236357E-2</v>
      </c>
    </row>
    <row r="375" spans="1:9" x14ac:dyDescent="0.25">
      <c r="A375" s="11" t="s">
        <v>35</v>
      </c>
      <c r="B375" s="11" t="s">
        <v>28</v>
      </c>
      <c r="C375" s="5" t="s">
        <v>113</v>
      </c>
      <c r="D375" s="6">
        <v>4608894.5048814043</v>
      </c>
      <c r="E375" s="8">
        <v>4.2879726893178139E-3</v>
      </c>
      <c r="F375" s="7">
        <v>1352692.4939373888</v>
      </c>
      <c r="G375" s="8">
        <v>-2.764567216474928E-2</v>
      </c>
      <c r="H375" s="7">
        <v>535850.9954260292</v>
      </c>
      <c r="I375" s="8">
        <v>4.7552984603549925E-2</v>
      </c>
    </row>
    <row r="376" spans="1:9" x14ac:dyDescent="0.25">
      <c r="A376" s="11" t="s">
        <v>35</v>
      </c>
      <c r="B376" s="11" t="s">
        <v>28</v>
      </c>
      <c r="C376" s="5" t="s">
        <v>17</v>
      </c>
      <c r="D376" s="6">
        <v>50.891555589437488</v>
      </c>
      <c r="E376" s="8">
        <v>2.2567546503810834E-2</v>
      </c>
      <c r="F376" s="7">
        <v>7.9533074073253971</v>
      </c>
      <c r="G376" s="8">
        <v>-0.10312955115188621</v>
      </c>
      <c r="H376" s="7">
        <v>17.017515741470021</v>
      </c>
      <c r="I376" s="8">
        <v>-0.10399492810600001</v>
      </c>
    </row>
    <row r="377" spans="1:9" x14ac:dyDescent="0.25">
      <c r="A377" s="11" t="s">
        <v>35</v>
      </c>
      <c r="B377" s="11" t="s">
        <v>28</v>
      </c>
      <c r="C377" s="5" t="s">
        <v>18</v>
      </c>
      <c r="D377" s="6">
        <v>35983.256157376767</v>
      </c>
      <c r="E377" s="8">
        <v>-0.36385406546112342</v>
      </c>
      <c r="F377" s="7">
        <v>4193.5664621624446</v>
      </c>
      <c r="G377" s="8">
        <v>-0.57437727890346835</v>
      </c>
      <c r="H377" s="7">
        <v>1256.3951801550022</v>
      </c>
      <c r="I377" s="8">
        <v>-0.19443037728118492</v>
      </c>
    </row>
    <row r="378" spans="1:9" x14ac:dyDescent="0.25">
      <c r="A378" s="11" t="s">
        <v>35</v>
      </c>
      <c r="B378" s="11" t="s">
        <v>28</v>
      </c>
      <c r="C378" s="5" t="s">
        <v>19</v>
      </c>
      <c r="D378" s="6">
        <v>56598365.216514975</v>
      </c>
      <c r="E378" s="8">
        <v>9.4744097730303331E-2</v>
      </c>
      <c r="F378" s="7">
        <v>21604168.592580765</v>
      </c>
      <c r="G378" s="8">
        <v>7.4314577087979866E-2</v>
      </c>
      <c r="H378" s="7">
        <v>14353301.883484196</v>
      </c>
      <c r="I378" s="8">
        <v>9.5502285377609977E-2</v>
      </c>
    </row>
    <row r="379" spans="1:9" x14ac:dyDescent="0.25">
      <c r="A379" s="11" t="s">
        <v>35</v>
      </c>
      <c r="B379" s="11" t="s">
        <v>28</v>
      </c>
      <c r="C379" s="5" t="s">
        <v>20</v>
      </c>
      <c r="D379" s="6">
        <v>107154.18494922995</v>
      </c>
      <c r="E379" s="8">
        <v>6.6923893149667041E-2</v>
      </c>
      <c r="F379" s="7">
        <v>36368.051134921014</v>
      </c>
      <c r="G379" s="8">
        <v>2.326367689346151E-2</v>
      </c>
      <c r="H379" s="7">
        <v>10082.710207924163</v>
      </c>
      <c r="I379" s="8">
        <v>-1.4251809867910366E-2</v>
      </c>
    </row>
    <row r="380" spans="1:9" x14ac:dyDescent="0.25">
      <c r="A380" s="11" t="s">
        <v>35</v>
      </c>
      <c r="B380" s="11" t="s">
        <v>28</v>
      </c>
      <c r="C380" s="5" t="s">
        <v>21</v>
      </c>
      <c r="D380" s="6">
        <v>54144.46966582656</v>
      </c>
      <c r="E380" s="8">
        <v>-7.5474935452863171E-2</v>
      </c>
      <c r="F380" s="7">
        <v>2085.3099989685488</v>
      </c>
      <c r="G380" s="8">
        <v>-0.46302293593548038</v>
      </c>
      <c r="H380" s="7">
        <v>1183.8683312778571</v>
      </c>
      <c r="I380" s="8">
        <v>0.39737133974998373</v>
      </c>
    </row>
    <row r="381" spans="1:9" x14ac:dyDescent="0.25">
      <c r="A381" s="11" t="s">
        <v>35</v>
      </c>
      <c r="B381" s="11" t="s">
        <v>28</v>
      </c>
      <c r="C381" s="5" t="s">
        <v>22</v>
      </c>
      <c r="D381" s="6">
        <v>1285328.0045979607</v>
      </c>
      <c r="E381" s="8">
        <v>0.1511853506326056</v>
      </c>
      <c r="F381" s="7">
        <v>393517.26783730346</v>
      </c>
      <c r="G381" s="8">
        <v>0.15033188850419177</v>
      </c>
      <c r="H381" s="7">
        <v>140312.09371354402</v>
      </c>
      <c r="I381" s="8">
        <v>0.12487969716141109</v>
      </c>
    </row>
    <row r="382" spans="1:9" x14ac:dyDescent="0.25">
      <c r="A382" s="11" t="s">
        <v>35</v>
      </c>
      <c r="B382" s="11" t="s">
        <v>28</v>
      </c>
      <c r="C382" s="5" t="s">
        <v>23</v>
      </c>
      <c r="D382" s="6">
        <v>22846.291809451581</v>
      </c>
      <c r="E382" s="8">
        <v>-0.62683981503081476</v>
      </c>
      <c r="F382" s="7">
        <v>1861.2672506124381</v>
      </c>
      <c r="G382" s="8">
        <v>-0.8447267986559307</v>
      </c>
      <c r="H382" s="7">
        <v>543.55417061048263</v>
      </c>
      <c r="I382" s="8">
        <v>-0.34495027019434998</v>
      </c>
    </row>
    <row r="383" spans="1:9" x14ac:dyDescent="0.25">
      <c r="A383" s="11" t="s">
        <v>35</v>
      </c>
      <c r="B383" s="11" t="s">
        <v>28</v>
      </c>
      <c r="C383" s="5" t="s">
        <v>24</v>
      </c>
      <c r="D383" s="6">
        <v>28775537.941204734</v>
      </c>
      <c r="E383" s="8">
        <v>-1.4500424639774427E-2</v>
      </c>
      <c r="F383" s="7">
        <v>9403305.3730800841</v>
      </c>
      <c r="G383" s="8">
        <v>-6.2516182906020734E-2</v>
      </c>
      <c r="H383" s="7">
        <v>6281523.0660671778</v>
      </c>
      <c r="I383" s="8">
        <v>-5.4877051642575329E-2</v>
      </c>
    </row>
    <row r="384" spans="1:9" x14ac:dyDescent="0.25">
      <c r="A384" s="11" t="s">
        <v>35</v>
      </c>
      <c r="B384" s="11" t="s">
        <v>28</v>
      </c>
      <c r="C384" s="5" t="s">
        <v>112</v>
      </c>
      <c r="D384" s="6">
        <v>114759701.12127598</v>
      </c>
      <c r="E384" s="8">
        <v>-1.0873696095242793E-2</v>
      </c>
      <c r="F384" s="7">
        <v>50168424.154403806</v>
      </c>
      <c r="G384" s="8">
        <v>-1.129447997134099E-2</v>
      </c>
      <c r="H384" s="7">
        <v>31125097.689372774</v>
      </c>
      <c r="I384" s="8">
        <v>-1.062550828455381E-2</v>
      </c>
    </row>
    <row r="385" spans="1:9" x14ac:dyDescent="0.25">
      <c r="A385" s="11" t="s">
        <v>35</v>
      </c>
      <c r="B385" s="11" t="s">
        <v>28</v>
      </c>
      <c r="C385" s="5" t="s">
        <v>25</v>
      </c>
      <c r="D385" s="6">
        <v>9394556.0100652855</v>
      </c>
      <c r="E385" s="8">
        <v>0.10349054486761969</v>
      </c>
      <c r="F385" s="7">
        <v>2482126.9768867441</v>
      </c>
      <c r="G385" s="8">
        <v>7.7392086950049913E-2</v>
      </c>
      <c r="H385" s="7">
        <v>866968.37724961026</v>
      </c>
      <c r="I385" s="8">
        <v>0.1129903903194231</v>
      </c>
    </row>
    <row r="386" spans="1:9" x14ac:dyDescent="0.25">
      <c r="A386" s="11" t="s">
        <v>35</v>
      </c>
      <c r="B386" s="11" t="s">
        <v>28</v>
      </c>
      <c r="C386" s="5" t="s">
        <v>26</v>
      </c>
      <c r="D386" s="6">
        <v>694.88956473231315</v>
      </c>
      <c r="E386" s="8">
        <v>0.49703080147192014</v>
      </c>
      <c r="F386" s="7">
        <v>66.125141375894415</v>
      </c>
      <c r="G386" s="8">
        <v>0.30374913483104005</v>
      </c>
      <c r="H386" s="7">
        <v>28.32491504292841</v>
      </c>
      <c r="I386" s="8">
        <v>0.30345652950767099</v>
      </c>
    </row>
    <row r="387" spans="1:9" x14ac:dyDescent="0.25">
      <c r="A387" s="11" t="s">
        <v>35</v>
      </c>
      <c r="B387" s="11" t="s">
        <v>29</v>
      </c>
      <c r="C387" s="5" t="s">
        <v>15</v>
      </c>
      <c r="D387" s="6">
        <v>1114922046.5595138</v>
      </c>
      <c r="E387" s="8">
        <v>1.834722681302732E-2</v>
      </c>
      <c r="F387" s="7">
        <v>596487083.03019071</v>
      </c>
      <c r="G387" s="8">
        <v>1.5820380985383187E-2</v>
      </c>
      <c r="H387" s="7">
        <v>595132498.82837653</v>
      </c>
      <c r="I387" s="8">
        <v>7.4280490058089158E-3</v>
      </c>
    </row>
    <row r="388" spans="1:9" x14ac:dyDescent="0.25">
      <c r="A388" s="11" t="s">
        <v>35</v>
      </c>
      <c r="B388" s="11" t="s">
        <v>29</v>
      </c>
      <c r="C388" s="5" t="s">
        <v>16</v>
      </c>
      <c r="D388" s="6">
        <v>216235592.3862057</v>
      </c>
      <c r="E388" s="8">
        <v>2.7468310987407286E-3</v>
      </c>
      <c r="F388" s="7">
        <v>84006957.398327604</v>
      </c>
      <c r="G388" s="8">
        <v>-1.6873957792373141E-2</v>
      </c>
      <c r="H388" s="7">
        <v>52542411.708286956</v>
      </c>
      <c r="I388" s="8">
        <v>-1.4512563932312034E-2</v>
      </c>
    </row>
    <row r="389" spans="1:9" x14ac:dyDescent="0.25">
      <c r="A389" s="11" t="s">
        <v>35</v>
      </c>
      <c r="B389" s="11" t="s">
        <v>29</v>
      </c>
      <c r="C389" s="5" t="s">
        <v>113</v>
      </c>
      <c r="D389" s="6">
        <v>4582740.7447721465</v>
      </c>
      <c r="E389" s="8">
        <v>-5.6746276317580563E-3</v>
      </c>
      <c r="F389" s="7">
        <v>1308759.6650768705</v>
      </c>
      <c r="G389" s="8">
        <v>-3.2478060651197793E-2</v>
      </c>
      <c r="H389" s="7">
        <v>533986.08130139776</v>
      </c>
      <c r="I389" s="8">
        <v>-3.4802848936552229E-3</v>
      </c>
    </row>
    <row r="390" spans="1:9" x14ac:dyDescent="0.25">
      <c r="A390" s="11" t="s">
        <v>35</v>
      </c>
      <c r="B390" s="11" t="s">
        <v>29</v>
      </c>
      <c r="C390" s="5" t="s">
        <v>17</v>
      </c>
      <c r="D390" s="6">
        <v>43.647353219985959</v>
      </c>
      <c r="E390" s="8">
        <v>-0.14234586240384167</v>
      </c>
      <c r="F390" s="7">
        <v>6.4866116610555125</v>
      </c>
      <c r="G390" s="8">
        <v>-0.18441331023103469</v>
      </c>
      <c r="H390" s="7">
        <v>13.88397549342119</v>
      </c>
      <c r="I390" s="8">
        <v>-0.18413617449535835</v>
      </c>
    </row>
    <row r="391" spans="1:9" x14ac:dyDescent="0.25">
      <c r="A391" s="11" t="s">
        <v>35</v>
      </c>
      <c r="B391" s="11" t="s">
        <v>29</v>
      </c>
      <c r="C391" s="5" t="s">
        <v>18</v>
      </c>
      <c r="D391" s="6">
        <v>25211.46123344302</v>
      </c>
      <c r="E391" s="8">
        <v>-0.29935575804541159</v>
      </c>
      <c r="F391" s="7">
        <v>2211.2007745888673</v>
      </c>
      <c r="G391" s="8">
        <v>-0.47271593414817487</v>
      </c>
      <c r="H391" s="7">
        <v>896.35415380606332</v>
      </c>
      <c r="I391" s="8">
        <v>-0.28656670451769845</v>
      </c>
    </row>
    <row r="392" spans="1:9" x14ac:dyDescent="0.25">
      <c r="A392" s="11" t="s">
        <v>35</v>
      </c>
      <c r="B392" s="11" t="s">
        <v>29</v>
      </c>
      <c r="C392" s="5" t="s">
        <v>19</v>
      </c>
      <c r="D392" s="6">
        <v>61042547.739211112</v>
      </c>
      <c r="E392" s="8">
        <v>7.8521393783991464E-2</v>
      </c>
      <c r="F392" s="7">
        <v>23246370.349828623</v>
      </c>
      <c r="G392" s="8">
        <v>7.6013189316242305E-2</v>
      </c>
      <c r="H392" s="7">
        <v>15716194.066741968</v>
      </c>
      <c r="I392" s="8">
        <v>9.4953216641113114E-2</v>
      </c>
    </row>
    <row r="393" spans="1:9" x14ac:dyDescent="0.25">
      <c r="A393" s="11" t="s">
        <v>35</v>
      </c>
      <c r="B393" s="11" t="s">
        <v>29</v>
      </c>
      <c r="C393" s="5" t="s">
        <v>20</v>
      </c>
      <c r="D393" s="6">
        <v>112579.77326031803</v>
      </c>
      <c r="E393" s="8">
        <v>5.063347095270937E-2</v>
      </c>
      <c r="F393" s="7">
        <v>36929.129102826118</v>
      </c>
      <c r="G393" s="8">
        <v>1.5427771090168517E-2</v>
      </c>
      <c r="H393" s="7">
        <v>10288.204598332264</v>
      </c>
      <c r="I393" s="8">
        <v>2.0380868454059078E-2</v>
      </c>
    </row>
    <row r="394" spans="1:9" x14ac:dyDescent="0.25">
      <c r="A394" s="11" t="s">
        <v>35</v>
      </c>
      <c r="B394" s="11" t="s">
        <v>29</v>
      </c>
      <c r="C394" s="5" t="s">
        <v>21</v>
      </c>
      <c r="D394" s="6">
        <v>60205.619693487883</v>
      </c>
      <c r="E394" s="8">
        <v>0.11194402798790058</v>
      </c>
      <c r="F394" s="7">
        <v>2312.938264194433</v>
      </c>
      <c r="G394" s="8">
        <v>0.10915799825372503</v>
      </c>
      <c r="H394" s="7">
        <v>1396.0375072371371</v>
      </c>
      <c r="I394" s="8">
        <v>0.17921686926980021</v>
      </c>
    </row>
    <row r="395" spans="1:9" x14ac:dyDescent="0.25">
      <c r="A395" s="11" t="s">
        <v>35</v>
      </c>
      <c r="B395" s="11" t="s">
        <v>29</v>
      </c>
      <c r="C395" s="5" t="s">
        <v>22</v>
      </c>
      <c r="D395" s="6">
        <v>1665549.0982735502</v>
      </c>
      <c r="E395" s="8">
        <v>0.29581639263708348</v>
      </c>
      <c r="F395" s="7">
        <v>510080.94676645112</v>
      </c>
      <c r="G395" s="8">
        <v>0.29620981963449672</v>
      </c>
      <c r="H395" s="7">
        <v>178715.1657230049</v>
      </c>
      <c r="I395" s="8">
        <v>0.27369751953002175</v>
      </c>
    </row>
    <row r="396" spans="1:9" x14ac:dyDescent="0.25">
      <c r="A396" s="11" t="s">
        <v>35</v>
      </c>
      <c r="B396" s="11" t="s">
        <v>29</v>
      </c>
      <c r="C396" s="5" t="s">
        <v>23</v>
      </c>
      <c r="D396" s="6">
        <v>19415.274145437477</v>
      </c>
      <c r="E396" s="8">
        <v>-0.15017831745433108</v>
      </c>
      <c r="F396" s="7">
        <v>1529.5622102218792</v>
      </c>
      <c r="G396" s="8">
        <v>-0.17821462247370071</v>
      </c>
      <c r="H396" s="7">
        <v>461.39495571191139</v>
      </c>
      <c r="I396" s="8">
        <v>-0.15115184344238525</v>
      </c>
    </row>
    <row r="397" spans="1:9" x14ac:dyDescent="0.25">
      <c r="A397" s="11" t="s">
        <v>35</v>
      </c>
      <c r="B397" s="11" t="s">
        <v>29</v>
      </c>
      <c r="C397" s="5" t="s">
        <v>24</v>
      </c>
      <c r="D397" s="6">
        <v>27664483.293147612</v>
      </c>
      <c r="E397" s="8">
        <v>-3.8611081757264347E-2</v>
      </c>
      <c r="F397" s="7">
        <v>8780467.8418817073</v>
      </c>
      <c r="G397" s="8">
        <v>-6.6236020897656359E-2</v>
      </c>
      <c r="H397" s="7">
        <v>5694072.4806563426</v>
      </c>
      <c r="I397" s="8">
        <v>-9.3520405677445462E-2</v>
      </c>
    </row>
    <row r="398" spans="1:9" x14ac:dyDescent="0.25">
      <c r="A398" s="11" t="s">
        <v>35</v>
      </c>
      <c r="B398" s="11" t="s">
        <v>29</v>
      </c>
      <c r="C398" s="5" t="s">
        <v>112</v>
      </c>
      <c r="D398" s="6">
        <v>111060041.82541107</v>
      </c>
      <c r="E398" s="8">
        <v>-3.2238314144397678E-2</v>
      </c>
      <c r="F398" s="7">
        <v>47503207.346344277</v>
      </c>
      <c r="G398" s="8">
        <v>-5.3125384202955366E-2</v>
      </c>
      <c r="H398" s="7">
        <v>29493886.976556651</v>
      </c>
      <c r="I398" s="8">
        <v>-5.2408211826210069E-2</v>
      </c>
    </row>
    <row r="399" spans="1:9" x14ac:dyDescent="0.25">
      <c r="A399" s="11" t="s">
        <v>35</v>
      </c>
      <c r="B399" s="11" t="s">
        <v>29</v>
      </c>
      <c r="C399" s="5" t="s">
        <v>25</v>
      </c>
      <c r="D399" s="6">
        <v>10002316.506687663</v>
      </c>
      <c r="E399" s="8">
        <v>6.469283870054382E-2</v>
      </c>
      <c r="F399" s="7">
        <v>2615033.3311625384</v>
      </c>
      <c r="G399" s="8">
        <v>5.3545348611655073E-2</v>
      </c>
      <c r="H399" s="7">
        <v>912475.84513973608</v>
      </c>
      <c r="I399" s="8">
        <v>5.2490343459233015E-2</v>
      </c>
    </row>
    <row r="400" spans="1:9" x14ac:dyDescent="0.25">
      <c r="A400" s="11" t="s">
        <v>35</v>
      </c>
      <c r="B400" s="11" t="s">
        <v>29</v>
      </c>
      <c r="C400" s="5" t="s">
        <v>26</v>
      </c>
      <c r="D400" s="6">
        <v>457.4030166220665</v>
      </c>
      <c r="E400" s="8">
        <v>-0.34176156926709889</v>
      </c>
      <c r="F400" s="7">
        <v>48.600303643735757</v>
      </c>
      <c r="G400" s="8">
        <v>-0.26502533480476231</v>
      </c>
      <c r="H400" s="7">
        <v>25.216977280799842</v>
      </c>
      <c r="I400" s="8">
        <v>-0.10972452194184056</v>
      </c>
    </row>
    <row r="401" spans="1:9" x14ac:dyDescent="0.25">
      <c r="A401" s="11" t="s">
        <v>35</v>
      </c>
      <c r="B401" s="11" t="s">
        <v>30</v>
      </c>
      <c r="C401" s="5" t="s">
        <v>15</v>
      </c>
      <c r="D401" s="6">
        <v>1313027828.3591254</v>
      </c>
      <c r="E401" s="8">
        <v>0.17768576952167847</v>
      </c>
      <c r="F401" s="7">
        <v>656228549.06459296</v>
      </c>
      <c r="G401" s="8">
        <v>0.10015550668911717</v>
      </c>
      <c r="H401" s="7">
        <v>676687144.08785963</v>
      </c>
      <c r="I401" s="8">
        <v>0.13703611451237782</v>
      </c>
    </row>
    <row r="402" spans="1:9" x14ac:dyDescent="0.25">
      <c r="A402" s="11" t="s">
        <v>35</v>
      </c>
      <c r="B402" s="11" t="s">
        <v>30</v>
      </c>
      <c r="C402" s="5" t="s">
        <v>16</v>
      </c>
      <c r="D402" s="6">
        <v>256658811.75172424</v>
      </c>
      <c r="E402" s="8">
        <v>0.18694063692031329</v>
      </c>
      <c r="F402" s="7">
        <v>96489946.552608311</v>
      </c>
      <c r="G402" s="8">
        <v>0.14859470621095505</v>
      </c>
      <c r="H402" s="7">
        <v>62155028.338836834</v>
      </c>
      <c r="I402" s="8">
        <v>0.18294966519463707</v>
      </c>
    </row>
    <row r="403" spans="1:9" x14ac:dyDescent="0.25">
      <c r="A403" s="11" t="s">
        <v>35</v>
      </c>
      <c r="B403" s="11" t="s">
        <v>30</v>
      </c>
      <c r="C403" s="5" t="s">
        <v>113</v>
      </c>
      <c r="D403" s="6">
        <v>5070475.1010364909</v>
      </c>
      <c r="E403" s="8">
        <v>0.10642852900215601</v>
      </c>
      <c r="F403" s="7">
        <v>1498543.6361563539</v>
      </c>
      <c r="G403" s="8">
        <v>0.14501055934386251</v>
      </c>
      <c r="H403" s="7">
        <v>612768.91753144586</v>
      </c>
      <c r="I403" s="8">
        <v>0.14753724673505245</v>
      </c>
    </row>
    <row r="404" spans="1:9" x14ac:dyDescent="0.25">
      <c r="A404" s="11" t="s">
        <v>35</v>
      </c>
      <c r="B404" s="11" t="s">
        <v>30</v>
      </c>
      <c r="C404" s="5" t="s">
        <v>17</v>
      </c>
      <c r="D404" s="6">
        <v>82.304068318605417</v>
      </c>
      <c r="E404" s="8">
        <v>0.8856600056316517</v>
      </c>
      <c r="F404" s="7">
        <v>11.393818707235166</v>
      </c>
      <c r="G404" s="8">
        <v>0.7565131539539619</v>
      </c>
      <c r="H404" s="7">
        <v>24.372502539570874</v>
      </c>
      <c r="I404" s="8">
        <v>0.75544119557972345</v>
      </c>
    </row>
    <row r="405" spans="1:9" x14ac:dyDescent="0.25">
      <c r="A405" s="11" t="s">
        <v>35</v>
      </c>
      <c r="B405" s="11" t="s">
        <v>30</v>
      </c>
      <c r="C405" s="5" t="s">
        <v>18</v>
      </c>
      <c r="D405" s="6">
        <v>16808.188569716214</v>
      </c>
      <c r="E405" s="8">
        <v>-0.33331160720584729</v>
      </c>
      <c r="F405" s="7">
        <v>1402.779392937668</v>
      </c>
      <c r="G405" s="8">
        <v>-0.36560288461436097</v>
      </c>
      <c r="H405" s="7">
        <v>717.77707655261838</v>
      </c>
      <c r="I405" s="8">
        <v>-0.19922602745262905</v>
      </c>
    </row>
    <row r="406" spans="1:9" x14ac:dyDescent="0.25">
      <c r="A406" s="11" t="s">
        <v>35</v>
      </c>
      <c r="B406" s="11" t="s">
        <v>30</v>
      </c>
      <c r="C406" s="5" t="s">
        <v>19</v>
      </c>
      <c r="D406" s="6">
        <v>77341197.489142925</v>
      </c>
      <c r="E406" s="8">
        <v>0.26700474265202156</v>
      </c>
      <c r="F406" s="7">
        <v>29016613.387843072</v>
      </c>
      <c r="G406" s="8">
        <v>0.24822124706694235</v>
      </c>
      <c r="H406" s="7">
        <v>21021909.120355532</v>
      </c>
      <c r="I406" s="8">
        <v>0.33759541470929838</v>
      </c>
    </row>
    <row r="407" spans="1:9" x14ac:dyDescent="0.25">
      <c r="A407" s="11" t="s">
        <v>35</v>
      </c>
      <c r="B407" s="11" t="s">
        <v>30</v>
      </c>
      <c r="C407" s="5" t="s">
        <v>20</v>
      </c>
      <c r="D407" s="6">
        <v>130435.75074493408</v>
      </c>
      <c r="E407" s="8">
        <v>0.15860733209444022</v>
      </c>
      <c r="F407" s="7">
        <v>66100.170558526355</v>
      </c>
      <c r="G407" s="8">
        <v>0.78991956118098194</v>
      </c>
      <c r="H407" s="7">
        <v>49109.249262202728</v>
      </c>
      <c r="I407" s="8">
        <v>3.7733546502529132</v>
      </c>
    </row>
    <row r="408" spans="1:9" x14ac:dyDescent="0.25">
      <c r="A408" s="11" t="s">
        <v>35</v>
      </c>
      <c r="B408" s="11" t="s">
        <v>30</v>
      </c>
      <c r="C408" s="5" t="s">
        <v>21</v>
      </c>
      <c r="D408" s="6">
        <v>5944.8005898141864</v>
      </c>
      <c r="E408" s="8">
        <v>-0.90125837720665136</v>
      </c>
      <c r="F408" s="7">
        <v>138.00810696767439</v>
      </c>
      <c r="G408" s="8">
        <v>-0.94033212684310841</v>
      </c>
      <c r="H408" s="7">
        <v>152.07792157302183</v>
      </c>
      <c r="I408" s="8">
        <v>-0.89106458760266738</v>
      </c>
    </row>
    <row r="409" spans="1:9" x14ac:dyDescent="0.25">
      <c r="A409" s="11" t="s">
        <v>35</v>
      </c>
      <c r="B409" s="11" t="s">
        <v>30</v>
      </c>
      <c r="C409" s="5" t="s">
        <v>22</v>
      </c>
      <c r="D409" s="6">
        <v>2034430.8784775587</v>
      </c>
      <c r="E409" s="8">
        <v>0.22147757792693021</v>
      </c>
      <c r="F409" s="7">
        <v>598480.17443292402</v>
      </c>
      <c r="G409" s="8">
        <v>0.17330431224075471</v>
      </c>
      <c r="H409" s="7">
        <v>190649.72095317714</v>
      </c>
      <c r="I409" s="8">
        <v>6.6779756389952552E-2</v>
      </c>
    </row>
    <row r="410" spans="1:9" x14ac:dyDescent="0.25">
      <c r="A410" s="11" t="s">
        <v>35</v>
      </c>
      <c r="B410" s="11" t="s">
        <v>30</v>
      </c>
      <c r="C410" s="5" t="s">
        <v>23</v>
      </c>
      <c r="D410" s="6">
        <v>9416.4774386429781</v>
      </c>
      <c r="E410" s="8">
        <v>-0.51499642147181224</v>
      </c>
      <c r="F410" s="7">
        <v>788.90438106713884</v>
      </c>
      <c r="G410" s="8">
        <v>-0.48422864019849199</v>
      </c>
      <c r="H410" s="7">
        <v>231.56823290801856</v>
      </c>
      <c r="I410" s="8">
        <v>-0.49811277726103587</v>
      </c>
    </row>
    <row r="411" spans="1:9" x14ac:dyDescent="0.25">
      <c r="A411" s="11" t="s">
        <v>35</v>
      </c>
      <c r="B411" s="11" t="s">
        <v>30</v>
      </c>
      <c r="C411" s="5" t="s">
        <v>24</v>
      </c>
      <c r="D411" s="6">
        <v>31761682.94215339</v>
      </c>
      <c r="E411" s="8">
        <v>0.14810324145908174</v>
      </c>
      <c r="F411" s="7">
        <v>10141172.238262402</v>
      </c>
      <c r="G411" s="8">
        <v>0.15496946414293652</v>
      </c>
      <c r="H411" s="7">
        <v>6235170.0703522563</v>
      </c>
      <c r="I411" s="8">
        <v>9.5028223039679796E-2</v>
      </c>
    </row>
    <row r="412" spans="1:9" x14ac:dyDescent="0.25">
      <c r="A412" s="11" t="s">
        <v>35</v>
      </c>
      <c r="B412" s="11" t="s">
        <v>30</v>
      </c>
      <c r="C412" s="5" t="s">
        <v>112</v>
      </c>
      <c r="D412" s="6">
        <v>126458927.89062093</v>
      </c>
      <c r="E412" s="8">
        <v>0.13865370309708031</v>
      </c>
      <c r="F412" s="7">
        <v>51838656.554858334</v>
      </c>
      <c r="G412" s="8">
        <v>9.1266452324038572E-2</v>
      </c>
      <c r="H412" s="7">
        <v>32862968.493601277</v>
      </c>
      <c r="I412" s="8">
        <v>0.11422982395377591</v>
      </c>
    </row>
    <row r="413" spans="1:9" x14ac:dyDescent="0.25">
      <c r="A413" s="11" t="s">
        <v>35</v>
      </c>
      <c r="B413" s="11" t="s">
        <v>30</v>
      </c>
      <c r="C413" s="5" t="s">
        <v>25</v>
      </c>
      <c r="D413" s="6">
        <v>13829138.584375098</v>
      </c>
      <c r="E413" s="8">
        <v>0.38259357971013791</v>
      </c>
      <c r="F413" s="7">
        <v>3327993.3608542942</v>
      </c>
      <c r="G413" s="8">
        <v>0.27263898367781153</v>
      </c>
      <c r="H413" s="7">
        <v>1181302.9259250364</v>
      </c>
      <c r="I413" s="8">
        <v>0.29461281875810347</v>
      </c>
    </row>
    <row r="414" spans="1:9" x14ac:dyDescent="0.25">
      <c r="A414" s="11" t="s">
        <v>35</v>
      </c>
      <c r="B414" s="11" t="s">
        <v>30</v>
      </c>
      <c r="C414" s="5" t="s">
        <v>26</v>
      </c>
      <c r="D414" s="6">
        <v>271.34450643539429</v>
      </c>
      <c r="E414" s="8">
        <v>-0.40677149783733235</v>
      </c>
      <c r="F414" s="7">
        <v>45.943942714621386</v>
      </c>
      <c r="G414" s="8">
        <v>-5.4657290797744985E-2</v>
      </c>
      <c r="H414" s="7">
        <v>24.045122325382032</v>
      </c>
      <c r="I414" s="8">
        <v>-4.647087326798912E-2</v>
      </c>
    </row>
    <row r="415" spans="1:9" x14ac:dyDescent="0.25">
      <c r="A415" s="11" t="s">
        <v>35</v>
      </c>
      <c r="B415" s="11" t="s">
        <v>31</v>
      </c>
      <c r="C415" s="5" t="s">
        <v>15</v>
      </c>
      <c r="D415" s="6">
        <v>1243707367.9230416</v>
      </c>
      <c r="E415" s="8">
        <v>-5.2794357392038631E-2</v>
      </c>
      <c r="F415" s="7">
        <v>612845420.99483359</v>
      </c>
      <c r="G415" s="8">
        <v>-6.6109784665112206E-2</v>
      </c>
      <c r="H415" s="7">
        <v>625568695.94253838</v>
      </c>
      <c r="I415" s="8">
        <v>-7.5542218574621317E-2</v>
      </c>
    </row>
    <row r="416" spans="1:9" x14ac:dyDescent="0.25">
      <c r="A416" s="11" t="s">
        <v>35</v>
      </c>
      <c r="B416" s="11" t="s">
        <v>31</v>
      </c>
      <c r="C416" s="5" t="s">
        <v>16</v>
      </c>
      <c r="D416" s="6">
        <v>242061783.63918248</v>
      </c>
      <c r="E416" s="8">
        <v>-5.687327862587481E-2</v>
      </c>
      <c r="F416" s="7">
        <v>88288012.193946868</v>
      </c>
      <c r="G416" s="8">
        <v>-8.5002994111822466E-2</v>
      </c>
      <c r="H416" s="7">
        <v>57256700.960309364</v>
      </c>
      <c r="I416" s="8">
        <v>-7.8808223718028633E-2</v>
      </c>
    </row>
    <row r="417" spans="1:9" x14ac:dyDescent="0.25">
      <c r="A417" s="11" t="s">
        <v>35</v>
      </c>
      <c r="B417" s="11" t="s">
        <v>31</v>
      </c>
      <c r="C417" s="5" t="s">
        <v>113</v>
      </c>
      <c r="D417" s="6">
        <v>5572862.7053957023</v>
      </c>
      <c r="E417" s="8">
        <v>9.9080972561429961E-2</v>
      </c>
      <c r="F417" s="7">
        <v>1658864.4816214319</v>
      </c>
      <c r="G417" s="8">
        <v>0.10698443581949227</v>
      </c>
      <c r="H417" s="7">
        <v>684942.67161637964</v>
      </c>
      <c r="I417" s="8">
        <v>0.1177829880400716</v>
      </c>
    </row>
    <row r="418" spans="1:9" x14ac:dyDescent="0.25">
      <c r="A418" s="11" t="s">
        <v>35</v>
      </c>
      <c r="B418" s="11" t="s">
        <v>31</v>
      </c>
      <c r="C418" s="5" t="s">
        <v>17</v>
      </c>
      <c r="D418" s="6">
        <v>191.60359358072282</v>
      </c>
      <c r="E418" s="8">
        <v>1.3279966287815868</v>
      </c>
      <c r="F418" s="7">
        <v>34.973569498091237</v>
      </c>
      <c r="G418" s="8">
        <v>2.0695213252675981</v>
      </c>
      <c r="H418" s="7">
        <v>69.332923637119123</v>
      </c>
      <c r="I418" s="8">
        <v>1.8447191060725545</v>
      </c>
    </row>
    <row r="419" spans="1:9" x14ac:dyDescent="0.25">
      <c r="A419" s="11" t="s">
        <v>35</v>
      </c>
      <c r="B419" s="11" t="s">
        <v>31</v>
      </c>
      <c r="C419" s="5" t="s">
        <v>18</v>
      </c>
      <c r="D419" s="6">
        <v>83223.802078989742</v>
      </c>
      <c r="E419" s="8">
        <v>3.951384364460095</v>
      </c>
      <c r="F419" s="7">
        <v>6038.5311284768895</v>
      </c>
      <c r="G419" s="8">
        <v>3.3046905014986971</v>
      </c>
      <c r="H419" s="7">
        <v>1725.2078491516725</v>
      </c>
      <c r="I419" s="8">
        <v>1.4035426952301135</v>
      </c>
    </row>
    <row r="420" spans="1:9" x14ac:dyDescent="0.25">
      <c r="A420" s="11" t="s">
        <v>35</v>
      </c>
      <c r="B420" s="11" t="s">
        <v>31</v>
      </c>
      <c r="C420" s="5" t="s">
        <v>19</v>
      </c>
      <c r="D420" s="6">
        <v>72427265.579887778</v>
      </c>
      <c r="E420" s="8">
        <v>-6.3535761906776081E-2</v>
      </c>
      <c r="F420" s="7">
        <v>26283790.014493205</v>
      </c>
      <c r="G420" s="8">
        <v>-9.4181334562455296E-2</v>
      </c>
      <c r="H420" s="7">
        <v>19461673.773740865</v>
      </c>
      <c r="I420" s="8">
        <v>-7.4219488709704406E-2</v>
      </c>
    </row>
    <row r="421" spans="1:9" x14ac:dyDescent="0.25">
      <c r="A421" s="11" t="s">
        <v>35</v>
      </c>
      <c r="B421" s="11" t="s">
        <v>31</v>
      </c>
      <c r="C421" s="5" t="s">
        <v>20</v>
      </c>
      <c r="D421" s="6">
        <v>28756.863795719146</v>
      </c>
      <c r="E421" s="8">
        <v>-0.7795323472937038</v>
      </c>
      <c r="F421" s="7">
        <v>6078.8564505801132</v>
      </c>
      <c r="G421" s="8">
        <v>-0.90803569190191757</v>
      </c>
      <c r="H421" s="7">
        <v>1832.0377745514822</v>
      </c>
      <c r="I421" s="8">
        <v>-0.96269464913279534</v>
      </c>
    </row>
    <row r="422" spans="1:9" x14ac:dyDescent="0.25">
      <c r="A422" s="11" t="s">
        <v>35</v>
      </c>
      <c r="B422" s="11" t="s">
        <v>31</v>
      </c>
      <c r="C422" s="5" t="s">
        <v>21</v>
      </c>
      <c r="D422" s="6">
        <v>4311.3993880975249</v>
      </c>
      <c r="E422" s="8">
        <v>-0.27476131066790177</v>
      </c>
      <c r="F422" s="7">
        <v>101.70291542007692</v>
      </c>
      <c r="G422" s="8">
        <v>-0.26306564407916433</v>
      </c>
      <c r="H422" s="7">
        <v>101.9352970615593</v>
      </c>
      <c r="I422" s="8">
        <v>-0.32971666099070163</v>
      </c>
    </row>
    <row r="423" spans="1:9" x14ac:dyDescent="0.25">
      <c r="A423" s="11" t="s">
        <v>35</v>
      </c>
      <c r="B423" s="11" t="s">
        <v>31</v>
      </c>
      <c r="C423" s="5" t="s">
        <v>22</v>
      </c>
      <c r="D423" s="6">
        <v>2362983.92288859</v>
      </c>
      <c r="E423" s="8">
        <v>0.16149629259309115</v>
      </c>
      <c r="F423" s="7">
        <v>680907.54015654139</v>
      </c>
      <c r="G423" s="8">
        <v>0.13772781329259487</v>
      </c>
      <c r="H423" s="7">
        <v>218643.75008693116</v>
      </c>
      <c r="I423" s="8">
        <v>0.14683488123556843</v>
      </c>
    </row>
    <row r="424" spans="1:9" x14ac:dyDescent="0.25">
      <c r="A424" s="11" t="s">
        <v>35</v>
      </c>
      <c r="B424" s="11" t="s">
        <v>31</v>
      </c>
      <c r="C424" s="5" t="s">
        <v>23</v>
      </c>
      <c r="D424" s="6">
        <v>2087.4870338106157</v>
      </c>
      <c r="E424" s="8">
        <v>-0.77831550625884083</v>
      </c>
      <c r="F424" s="7">
        <v>123.71464766539987</v>
      </c>
      <c r="G424" s="8">
        <v>-0.84318169522895414</v>
      </c>
      <c r="H424" s="7">
        <v>52.448663191165224</v>
      </c>
      <c r="I424" s="8">
        <v>-0.77350665705516519</v>
      </c>
    </row>
    <row r="425" spans="1:9" x14ac:dyDescent="0.25">
      <c r="A425" s="11" t="s">
        <v>35</v>
      </c>
      <c r="B425" s="11" t="s">
        <v>31</v>
      </c>
      <c r="C425" s="5" t="s">
        <v>24</v>
      </c>
      <c r="D425" s="6">
        <v>30720719.938741617</v>
      </c>
      <c r="E425" s="8">
        <v>-3.2774176522939451E-2</v>
      </c>
      <c r="F425" s="7">
        <v>10008338.735411746</v>
      </c>
      <c r="G425" s="8">
        <v>-1.3098436722085834E-2</v>
      </c>
      <c r="H425" s="7">
        <v>5626932.542007558</v>
      </c>
      <c r="I425" s="8">
        <v>-9.7549468816707965E-2</v>
      </c>
    </row>
    <row r="426" spans="1:9" x14ac:dyDescent="0.25">
      <c r="A426" s="11" t="s">
        <v>35</v>
      </c>
      <c r="B426" s="11" t="s">
        <v>31</v>
      </c>
      <c r="C426" s="5" t="s">
        <v>112</v>
      </c>
      <c r="D426" s="6">
        <v>116045355.71635559</v>
      </c>
      <c r="E426" s="8">
        <v>-8.2347465283530069E-2</v>
      </c>
      <c r="F426" s="7">
        <v>46161938.371072441</v>
      </c>
      <c r="G426" s="8">
        <v>-0.10950743250412938</v>
      </c>
      <c r="H426" s="7">
        <v>30063996.542686868</v>
      </c>
      <c r="I426" s="8">
        <v>-8.5171001866717999E-2</v>
      </c>
    </row>
    <row r="427" spans="1:9" x14ac:dyDescent="0.25">
      <c r="A427" s="11" t="s">
        <v>35</v>
      </c>
      <c r="B427" s="11" t="s">
        <v>31</v>
      </c>
      <c r="C427" s="5" t="s">
        <v>25</v>
      </c>
      <c r="D427" s="6">
        <v>14813989.530889817</v>
      </c>
      <c r="E427" s="8">
        <v>7.1215639391122562E-2</v>
      </c>
      <c r="F427" s="7">
        <v>3481785.7792745065</v>
      </c>
      <c r="G427" s="8">
        <v>4.6211756378243922E-2</v>
      </c>
      <c r="H427" s="7">
        <v>1196723.9990303249</v>
      </c>
      <c r="I427" s="8">
        <v>1.3054291805137938E-2</v>
      </c>
    </row>
    <row r="428" spans="1:9" x14ac:dyDescent="0.25">
      <c r="A428" s="11" t="s">
        <v>35</v>
      </c>
      <c r="B428" s="11" t="s">
        <v>31</v>
      </c>
      <c r="C428" s="5" t="s">
        <v>26</v>
      </c>
      <c r="D428" s="6">
        <v>35.089133191108701</v>
      </c>
      <c r="E428" s="8">
        <v>-0.8706841953350426</v>
      </c>
      <c r="F428" s="7">
        <v>9.4932053569618802</v>
      </c>
      <c r="G428" s="8">
        <v>-0.79337416869230237</v>
      </c>
      <c r="H428" s="7">
        <v>6.7186328253774263</v>
      </c>
      <c r="I428" s="8">
        <v>-0.72058229796214268</v>
      </c>
    </row>
    <row r="429" spans="1:9" x14ac:dyDescent="0.25">
      <c r="A429" s="11" t="s">
        <v>36</v>
      </c>
      <c r="B429" s="11" t="s">
        <v>14</v>
      </c>
      <c r="C429" s="5" t="s">
        <v>15</v>
      </c>
      <c r="D429" s="6">
        <v>350917997.06099874</v>
      </c>
      <c r="E429" s="5"/>
      <c r="F429" s="7">
        <v>224351804.61120835</v>
      </c>
      <c r="G429" s="5"/>
      <c r="H429" s="7">
        <v>206710680.10964075</v>
      </c>
      <c r="I429" s="5"/>
    </row>
    <row r="430" spans="1:9" x14ac:dyDescent="0.25">
      <c r="A430" s="11" t="s">
        <v>36</v>
      </c>
      <c r="B430" s="11" t="s">
        <v>14</v>
      </c>
      <c r="C430" s="5" t="s">
        <v>16</v>
      </c>
      <c r="D430" s="6">
        <v>72662563.399426728</v>
      </c>
      <c r="E430" s="5"/>
      <c r="F430" s="7">
        <v>29878062.283823423</v>
      </c>
      <c r="G430" s="5"/>
      <c r="H430" s="7">
        <v>17419549.76123175</v>
      </c>
      <c r="I430" s="5"/>
    </row>
    <row r="431" spans="1:9" x14ac:dyDescent="0.25">
      <c r="A431" s="11" t="s">
        <v>36</v>
      </c>
      <c r="B431" s="11" t="s">
        <v>14</v>
      </c>
      <c r="C431" s="5" t="s">
        <v>113</v>
      </c>
      <c r="D431" s="6">
        <v>1399041.9760111091</v>
      </c>
      <c r="E431" s="5"/>
      <c r="F431" s="7">
        <v>367899.4457749718</v>
      </c>
      <c r="G431" s="5"/>
      <c r="H431" s="7">
        <v>193675.2342479848</v>
      </c>
      <c r="I431" s="5"/>
    </row>
    <row r="432" spans="1:9" x14ac:dyDescent="0.25">
      <c r="A432" s="11" t="s">
        <v>36</v>
      </c>
      <c r="B432" s="11" t="s">
        <v>14</v>
      </c>
      <c r="C432" s="5" t="s">
        <v>17</v>
      </c>
      <c r="D432" s="6">
        <v>307.29651019811632</v>
      </c>
      <c r="E432" s="5"/>
      <c r="F432" s="7">
        <v>35.92695557974119</v>
      </c>
      <c r="G432" s="5"/>
      <c r="H432" s="7">
        <v>76.925534757413331</v>
      </c>
      <c r="I432" s="5"/>
    </row>
    <row r="433" spans="1:9" x14ac:dyDescent="0.25">
      <c r="A433" s="11" t="s">
        <v>36</v>
      </c>
      <c r="B433" s="11" t="s">
        <v>14</v>
      </c>
      <c r="C433" s="5" t="s">
        <v>18</v>
      </c>
      <c r="D433" s="6">
        <v>2699.7165395712855</v>
      </c>
      <c r="E433" s="5"/>
      <c r="F433" s="7">
        <v>469.40867674420264</v>
      </c>
      <c r="G433" s="5"/>
      <c r="H433" s="7">
        <v>138.00144135675544</v>
      </c>
      <c r="I433" s="5"/>
    </row>
    <row r="434" spans="1:9" x14ac:dyDescent="0.25">
      <c r="A434" s="11" t="s">
        <v>36</v>
      </c>
      <c r="B434" s="11" t="s">
        <v>14</v>
      </c>
      <c r="C434" s="5" t="s">
        <v>19</v>
      </c>
      <c r="D434" s="6">
        <v>18564106.053896107</v>
      </c>
      <c r="E434" s="5"/>
      <c r="F434" s="7">
        <v>6891346.1634609047</v>
      </c>
      <c r="G434" s="5"/>
      <c r="H434" s="7">
        <v>4089902.2942500715</v>
      </c>
      <c r="I434" s="5"/>
    </row>
    <row r="435" spans="1:9" x14ac:dyDescent="0.25">
      <c r="A435" s="11" t="s">
        <v>36</v>
      </c>
      <c r="B435" s="11" t="s">
        <v>14</v>
      </c>
      <c r="C435" s="5" t="s">
        <v>20</v>
      </c>
      <c r="D435" s="6">
        <v>19118.132672235966</v>
      </c>
      <c r="E435" s="5"/>
      <c r="F435" s="7">
        <v>5748.7329637928015</v>
      </c>
      <c r="G435" s="5"/>
      <c r="H435" s="7">
        <v>1142.2798384265573</v>
      </c>
      <c r="I435" s="5"/>
    </row>
    <row r="436" spans="1:9" x14ac:dyDescent="0.25">
      <c r="A436" s="11" t="s">
        <v>36</v>
      </c>
      <c r="B436" s="11" t="s">
        <v>14</v>
      </c>
      <c r="C436" s="5" t="s">
        <v>21</v>
      </c>
      <c r="D436" s="6">
        <v>32835.351502990721</v>
      </c>
      <c r="E436" s="5"/>
      <c r="F436" s="7">
        <v>848.90685984411198</v>
      </c>
      <c r="G436" s="5"/>
      <c r="H436" s="7">
        <v>870.22168208246603</v>
      </c>
      <c r="I436" s="5"/>
    </row>
    <row r="437" spans="1:9" x14ac:dyDescent="0.25">
      <c r="A437" s="11" t="s">
        <v>36</v>
      </c>
      <c r="B437" s="11" t="s">
        <v>14</v>
      </c>
      <c r="C437" s="5" t="s">
        <v>22</v>
      </c>
      <c r="D437" s="6">
        <v>93346.638296290635</v>
      </c>
      <c r="E437" s="5"/>
      <c r="F437" s="7">
        <v>25559.042082466425</v>
      </c>
      <c r="G437" s="5"/>
      <c r="H437" s="7">
        <v>7493.9800951299467</v>
      </c>
      <c r="I437" s="5"/>
    </row>
    <row r="438" spans="1:9" x14ac:dyDescent="0.25">
      <c r="A438" s="11" t="s">
        <v>36</v>
      </c>
      <c r="B438" s="11" t="s">
        <v>14</v>
      </c>
      <c r="C438" s="5" t="s">
        <v>23</v>
      </c>
      <c r="D438" s="6">
        <v>5467.8362020659442</v>
      </c>
      <c r="E438" s="5"/>
      <c r="F438" s="7">
        <v>582.77633010851639</v>
      </c>
      <c r="G438" s="5"/>
      <c r="H438" s="7">
        <v>222.73051202916264</v>
      </c>
      <c r="I438" s="5"/>
    </row>
    <row r="439" spans="1:9" x14ac:dyDescent="0.25">
      <c r="A439" s="11" t="s">
        <v>36</v>
      </c>
      <c r="B439" s="11" t="s">
        <v>14</v>
      </c>
      <c r="C439" s="5" t="s">
        <v>24</v>
      </c>
      <c r="D439" s="6">
        <v>5457286.010081525</v>
      </c>
      <c r="E439" s="5"/>
      <c r="F439" s="7">
        <v>1913954.6304704363</v>
      </c>
      <c r="G439" s="5"/>
      <c r="H439" s="7">
        <v>990322.73103761044</v>
      </c>
      <c r="I439" s="5"/>
    </row>
    <row r="440" spans="1:9" x14ac:dyDescent="0.25">
      <c r="A440" s="11" t="s">
        <v>36</v>
      </c>
      <c r="B440" s="11" t="s">
        <v>14</v>
      </c>
      <c r="C440" s="5" t="s">
        <v>112</v>
      </c>
      <c r="D440" s="6">
        <v>45786239.441128589</v>
      </c>
      <c r="E440" s="5"/>
      <c r="F440" s="7">
        <v>20388747.024307143</v>
      </c>
      <c r="G440" s="5"/>
      <c r="H440" s="7">
        <v>12049530.940156132</v>
      </c>
      <c r="I440" s="5"/>
    </row>
    <row r="441" spans="1:9" x14ac:dyDescent="0.25">
      <c r="A441" s="11" t="s">
        <v>36</v>
      </c>
      <c r="B441" s="11" t="s">
        <v>14</v>
      </c>
      <c r="C441" s="5" t="s">
        <v>25</v>
      </c>
      <c r="D441" s="6">
        <v>1297403.4100141518</v>
      </c>
      <c r="E441" s="5"/>
      <c r="F441" s="7">
        <v>281274.26931866538</v>
      </c>
      <c r="G441" s="5"/>
      <c r="H441" s="7">
        <v>85490.669919451582</v>
      </c>
      <c r="I441" s="5"/>
    </row>
    <row r="442" spans="1:9" x14ac:dyDescent="0.25">
      <c r="A442" s="11" t="s">
        <v>36</v>
      </c>
      <c r="B442" s="11" t="s">
        <v>14</v>
      </c>
      <c r="C442" s="5" t="s">
        <v>26</v>
      </c>
      <c r="D442" s="6">
        <v>4711.536571897268</v>
      </c>
      <c r="E442" s="5"/>
      <c r="F442" s="7">
        <v>1595.9566227656401</v>
      </c>
      <c r="G442" s="5"/>
      <c r="H442" s="7">
        <v>683.7525167149156</v>
      </c>
      <c r="I442" s="5"/>
    </row>
    <row r="443" spans="1:9" x14ac:dyDescent="0.25">
      <c r="A443" s="11" t="s">
        <v>36</v>
      </c>
      <c r="B443" s="11" t="s">
        <v>27</v>
      </c>
      <c r="C443" s="5" t="s">
        <v>15</v>
      </c>
      <c r="D443" s="6">
        <v>347069933.9715519</v>
      </c>
      <c r="E443" s="8">
        <v>-1.0965704585330485E-2</v>
      </c>
      <c r="F443" s="7">
        <v>223412510.28321695</v>
      </c>
      <c r="G443" s="8">
        <v>-4.1867027975065821E-3</v>
      </c>
      <c r="H443" s="7">
        <v>209568755.80599597</v>
      </c>
      <c r="I443" s="8">
        <v>1.3826453934742418E-2</v>
      </c>
    </row>
    <row r="444" spans="1:9" x14ac:dyDescent="0.25">
      <c r="A444" s="11" t="s">
        <v>36</v>
      </c>
      <c r="B444" s="11" t="s">
        <v>27</v>
      </c>
      <c r="C444" s="5" t="s">
        <v>16</v>
      </c>
      <c r="D444" s="6">
        <v>72952387.44889611</v>
      </c>
      <c r="E444" s="8">
        <v>3.9886295763642589E-3</v>
      </c>
      <c r="F444" s="7">
        <v>30243671.422126058</v>
      </c>
      <c r="G444" s="8">
        <v>1.2236708486298983E-2</v>
      </c>
      <c r="H444" s="7">
        <v>17590154.704079866</v>
      </c>
      <c r="I444" s="8">
        <v>9.7938778663388681E-3</v>
      </c>
    </row>
    <row r="445" spans="1:9" x14ac:dyDescent="0.25">
      <c r="A445" s="11" t="s">
        <v>36</v>
      </c>
      <c r="B445" s="11" t="s">
        <v>27</v>
      </c>
      <c r="C445" s="5" t="s">
        <v>113</v>
      </c>
      <c r="D445" s="6">
        <v>1295146.9730264836</v>
      </c>
      <c r="E445" s="8">
        <v>-7.4261533796753473E-2</v>
      </c>
      <c r="F445" s="7">
        <v>343637.90607360093</v>
      </c>
      <c r="G445" s="8">
        <v>-6.5946116472843527E-2</v>
      </c>
      <c r="H445" s="7">
        <v>179982.24606406281</v>
      </c>
      <c r="I445" s="8">
        <v>-7.0700769962096954E-2</v>
      </c>
    </row>
    <row r="446" spans="1:9" x14ac:dyDescent="0.25">
      <c r="A446" s="11" t="s">
        <v>36</v>
      </c>
      <c r="B446" s="11" t="s">
        <v>27</v>
      </c>
      <c r="C446" s="5" t="s">
        <v>17</v>
      </c>
      <c r="D446" s="6">
        <v>129.1206444621086</v>
      </c>
      <c r="E446" s="8">
        <v>-0.57981740704161078</v>
      </c>
      <c r="F446" s="7">
        <v>15.133091961118716</v>
      </c>
      <c r="G446" s="8">
        <v>-0.5787816775198148</v>
      </c>
      <c r="H446" s="7">
        <v>32.385071827442886</v>
      </c>
      <c r="I446" s="8">
        <v>-0.5790075177303603</v>
      </c>
    </row>
    <row r="447" spans="1:9" x14ac:dyDescent="0.25">
      <c r="A447" s="11" t="s">
        <v>36</v>
      </c>
      <c r="B447" s="11" t="s">
        <v>27</v>
      </c>
      <c r="C447" s="5" t="s">
        <v>18</v>
      </c>
      <c r="D447" s="6">
        <v>2588.3479923391342</v>
      </c>
      <c r="E447" s="8">
        <v>-4.1251940935190398E-2</v>
      </c>
      <c r="F447" s="7">
        <v>372.29822548953081</v>
      </c>
      <c r="G447" s="8">
        <v>-0.20687826208971152</v>
      </c>
      <c r="H447" s="7">
        <v>103.11947199192856</v>
      </c>
      <c r="I447" s="8">
        <v>-0.25276525391246801</v>
      </c>
    </row>
    <row r="448" spans="1:9" x14ac:dyDescent="0.25">
      <c r="A448" s="11" t="s">
        <v>36</v>
      </c>
      <c r="B448" s="11" t="s">
        <v>27</v>
      </c>
      <c r="C448" s="5" t="s">
        <v>19</v>
      </c>
      <c r="D448" s="6">
        <v>19493869.863382004</v>
      </c>
      <c r="E448" s="8">
        <v>5.0083952698102854E-2</v>
      </c>
      <c r="F448" s="7">
        <v>7252586.0490441695</v>
      </c>
      <c r="G448" s="8">
        <v>5.2419349864997404E-2</v>
      </c>
      <c r="H448" s="7">
        <v>4307760.0301557202</v>
      </c>
      <c r="I448" s="8">
        <v>5.3267222596473977E-2</v>
      </c>
    </row>
    <row r="449" spans="1:9" x14ac:dyDescent="0.25">
      <c r="A449" s="11" t="s">
        <v>36</v>
      </c>
      <c r="B449" s="11" t="s">
        <v>27</v>
      </c>
      <c r="C449" s="5" t="s">
        <v>20</v>
      </c>
      <c r="D449" s="6">
        <v>14114.536707516909</v>
      </c>
      <c r="E449" s="8">
        <v>-0.26171991012414397</v>
      </c>
      <c r="F449" s="7">
        <v>4278.098353479174</v>
      </c>
      <c r="G449" s="8">
        <v>-0.25581891167603604</v>
      </c>
      <c r="H449" s="7">
        <v>889.31388344825439</v>
      </c>
      <c r="I449" s="8">
        <v>-0.2214570777391581</v>
      </c>
    </row>
    <row r="450" spans="1:9" x14ac:dyDescent="0.25">
      <c r="A450" s="11" t="s">
        <v>36</v>
      </c>
      <c r="B450" s="11" t="s">
        <v>27</v>
      </c>
      <c r="C450" s="5" t="s">
        <v>21</v>
      </c>
      <c r="D450" s="6">
        <v>34032.782330894472</v>
      </c>
      <c r="E450" s="8">
        <v>3.6467732888277003E-2</v>
      </c>
      <c r="F450" s="7">
        <v>943.21860491961047</v>
      </c>
      <c r="G450" s="8">
        <v>0.11109787131749362</v>
      </c>
      <c r="H450" s="7">
        <v>972.61170972106765</v>
      </c>
      <c r="I450" s="8">
        <v>0.11765970642512524</v>
      </c>
    </row>
    <row r="451" spans="1:9" x14ac:dyDescent="0.25">
      <c r="A451" s="11" t="s">
        <v>36</v>
      </c>
      <c r="B451" s="11" t="s">
        <v>27</v>
      </c>
      <c r="C451" s="5" t="s">
        <v>22</v>
      </c>
      <c r="D451" s="6">
        <v>98205.617994660133</v>
      </c>
      <c r="E451" s="8">
        <v>5.2053076436953824E-2</v>
      </c>
      <c r="F451" s="7">
        <v>26848.293273631203</v>
      </c>
      <c r="G451" s="8">
        <v>5.0442077876197249E-2</v>
      </c>
      <c r="H451" s="7">
        <v>7834.6875334871838</v>
      </c>
      <c r="I451" s="8">
        <v>4.5464150429042373E-2</v>
      </c>
    </row>
    <row r="452" spans="1:9" x14ac:dyDescent="0.25">
      <c r="A452" s="11" t="s">
        <v>36</v>
      </c>
      <c r="B452" s="11" t="s">
        <v>27</v>
      </c>
      <c r="C452" s="5" t="s">
        <v>23</v>
      </c>
      <c r="D452" s="6">
        <v>2182.8792269575597</v>
      </c>
      <c r="E452" s="8">
        <v>-0.60077823360312266</v>
      </c>
      <c r="F452" s="7">
        <v>186.67433413880678</v>
      </c>
      <c r="G452" s="8">
        <v>-0.67968099510141933</v>
      </c>
      <c r="H452" s="7">
        <v>79.059893356331202</v>
      </c>
      <c r="I452" s="8">
        <v>-0.64504237593644242</v>
      </c>
    </row>
    <row r="453" spans="1:9" x14ac:dyDescent="0.25">
      <c r="A453" s="11" t="s">
        <v>36</v>
      </c>
      <c r="B453" s="11" t="s">
        <v>27</v>
      </c>
      <c r="C453" s="5" t="s">
        <v>24</v>
      </c>
      <c r="D453" s="6">
        <v>5819320.5778517975</v>
      </c>
      <c r="E453" s="8">
        <v>6.6339672705712588E-2</v>
      </c>
      <c r="F453" s="7">
        <v>2104564.5368813598</v>
      </c>
      <c r="G453" s="8">
        <v>9.9589563606360232E-2</v>
      </c>
      <c r="H453" s="7">
        <v>1069056.1649522022</v>
      </c>
      <c r="I453" s="8">
        <v>7.9502803931501054E-2</v>
      </c>
    </row>
    <row r="454" spans="1:9" x14ac:dyDescent="0.25">
      <c r="A454" s="11" t="s">
        <v>36</v>
      </c>
      <c r="B454" s="11" t="s">
        <v>27</v>
      </c>
      <c r="C454" s="5" t="s">
        <v>112</v>
      </c>
      <c r="D454" s="6">
        <v>44845303.469942197</v>
      </c>
      <c r="E454" s="8">
        <v>-2.0550627932574134E-2</v>
      </c>
      <c r="F454" s="7">
        <v>20219855.423957933</v>
      </c>
      <c r="G454" s="8">
        <v>-8.2835693702935243E-3</v>
      </c>
      <c r="H454" s="7">
        <v>11935575.760873899</v>
      </c>
      <c r="I454" s="8">
        <v>-9.4572294845495647E-3</v>
      </c>
    </row>
    <row r="455" spans="1:9" x14ac:dyDescent="0.25">
      <c r="A455" s="11" t="s">
        <v>36</v>
      </c>
      <c r="B455" s="11" t="s">
        <v>27</v>
      </c>
      <c r="C455" s="5" t="s">
        <v>25</v>
      </c>
      <c r="D455" s="6">
        <v>1343536.3970868066</v>
      </c>
      <c r="E455" s="8">
        <v>3.5557935732688999E-2</v>
      </c>
      <c r="F455" s="7">
        <v>289093.05585371354</v>
      </c>
      <c r="G455" s="8">
        <v>2.779773121084881E-2</v>
      </c>
      <c r="H455" s="7">
        <v>87306.105125660208</v>
      </c>
      <c r="I455" s="8">
        <v>2.1235477601463524E-2</v>
      </c>
    </row>
    <row r="456" spans="1:9" x14ac:dyDescent="0.25">
      <c r="A456" s="11" t="s">
        <v>36</v>
      </c>
      <c r="B456" s="11" t="s">
        <v>27</v>
      </c>
      <c r="C456" s="5" t="s">
        <v>26</v>
      </c>
      <c r="D456" s="6">
        <v>3956.8827099907398</v>
      </c>
      <c r="E456" s="8">
        <v>-0.16017149615430873</v>
      </c>
      <c r="F456" s="7">
        <v>1290.7344316642507</v>
      </c>
      <c r="G456" s="8">
        <v>-0.19124717222731816</v>
      </c>
      <c r="H456" s="7">
        <v>563.21934449739217</v>
      </c>
      <c r="I456" s="8">
        <v>-0.17628186993244901</v>
      </c>
    </row>
    <row r="457" spans="1:9" x14ac:dyDescent="0.25">
      <c r="A457" s="11" t="s">
        <v>36</v>
      </c>
      <c r="B457" s="11" t="s">
        <v>28</v>
      </c>
      <c r="C457" s="5" t="s">
        <v>15</v>
      </c>
      <c r="D457" s="6">
        <v>359221559.27665251</v>
      </c>
      <c r="E457" s="8">
        <v>3.5012036813585196E-2</v>
      </c>
      <c r="F457" s="7">
        <v>222288916.99502319</v>
      </c>
      <c r="G457" s="8">
        <v>-5.0292317416308881E-3</v>
      </c>
      <c r="H457" s="7">
        <v>211669196.95493078</v>
      </c>
      <c r="I457" s="8">
        <v>1.0022682726996204E-2</v>
      </c>
    </row>
    <row r="458" spans="1:9" x14ac:dyDescent="0.25">
      <c r="A458" s="11" t="s">
        <v>36</v>
      </c>
      <c r="B458" s="11" t="s">
        <v>28</v>
      </c>
      <c r="C458" s="5" t="s">
        <v>16</v>
      </c>
      <c r="D458" s="6">
        <v>74983788.309294641</v>
      </c>
      <c r="E458" s="8">
        <v>2.7845570671988604E-2</v>
      </c>
      <c r="F458" s="7">
        <v>30172765.621310182</v>
      </c>
      <c r="G458" s="8">
        <v>-2.3444839029696106E-3</v>
      </c>
      <c r="H458" s="7">
        <v>17704970.514042389</v>
      </c>
      <c r="I458" s="8">
        <v>6.5272768712991659E-3</v>
      </c>
    </row>
    <row r="459" spans="1:9" x14ac:dyDescent="0.25">
      <c r="A459" s="11" t="s">
        <v>36</v>
      </c>
      <c r="B459" s="11" t="s">
        <v>28</v>
      </c>
      <c r="C459" s="5" t="s">
        <v>113</v>
      </c>
      <c r="D459" s="6">
        <v>1253884.786406883</v>
      </c>
      <c r="E459" s="8">
        <v>-3.1859076598217684E-2</v>
      </c>
      <c r="F459" s="7">
        <v>356714.19729215716</v>
      </c>
      <c r="G459" s="8">
        <v>3.8052528511669868E-2</v>
      </c>
      <c r="H459" s="7">
        <v>175788.17132229789</v>
      </c>
      <c r="I459" s="8">
        <v>-2.3302713648056802E-2</v>
      </c>
    </row>
    <row r="460" spans="1:9" x14ac:dyDescent="0.25">
      <c r="A460" s="11" t="s">
        <v>36</v>
      </c>
      <c r="B460" s="11" t="s">
        <v>28</v>
      </c>
      <c r="C460" s="5" t="s">
        <v>17</v>
      </c>
      <c r="D460" s="6">
        <v>24.856171855926515</v>
      </c>
      <c r="E460" s="8">
        <v>-0.80749653194907389</v>
      </c>
      <c r="F460" s="7">
        <v>2.9457366878489495</v>
      </c>
      <c r="G460" s="8">
        <v>-0.80534469126220887</v>
      </c>
      <c r="H460" s="7">
        <v>6.3000255180269988</v>
      </c>
      <c r="I460" s="8">
        <v>-0.80546513678909304</v>
      </c>
    </row>
    <row r="461" spans="1:9" x14ac:dyDescent="0.25">
      <c r="A461" s="11" t="s">
        <v>36</v>
      </c>
      <c r="B461" s="11" t="s">
        <v>28</v>
      </c>
      <c r="C461" s="5" t="s">
        <v>18</v>
      </c>
      <c r="D461" s="6">
        <v>4801.7987040281296</v>
      </c>
      <c r="E461" s="8">
        <v>0.85515963009620755</v>
      </c>
      <c r="F461" s="7">
        <v>572.97623939363837</v>
      </c>
      <c r="G461" s="8">
        <v>0.53902490037452733</v>
      </c>
      <c r="H461" s="7">
        <v>165.89863992224485</v>
      </c>
      <c r="I461" s="8">
        <v>0.60880032371800896</v>
      </c>
    </row>
    <row r="462" spans="1:9" x14ac:dyDescent="0.25">
      <c r="A462" s="11" t="s">
        <v>36</v>
      </c>
      <c r="B462" s="11" t="s">
        <v>28</v>
      </c>
      <c r="C462" s="5" t="s">
        <v>19</v>
      </c>
      <c r="D462" s="6">
        <v>20671940.085209344</v>
      </c>
      <c r="E462" s="8">
        <v>6.0432855563495341E-2</v>
      </c>
      <c r="F462" s="7">
        <v>7681708.968422086</v>
      </c>
      <c r="G462" s="8">
        <v>5.9168263082445237E-2</v>
      </c>
      <c r="H462" s="7">
        <v>4510802.7842371855</v>
      </c>
      <c r="I462" s="8">
        <v>4.7134184044631093E-2</v>
      </c>
    </row>
    <row r="463" spans="1:9" x14ac:dyDescent="0.25">
      <c r="A463" s="11" t="s">
        <v>36</v>
      </c>
      <c r="B463" s="11" t="s">
        <v>28</v>
      </c>
      <c r="C463" s="5" t="s">
        <v>20</v>
      </c>
      <c r="D463" s="6">
        <v>13535.570492261648</v>
      </c>
      <c r="E463" s="8">
        <v>-4.1019144110264971E-2</v>
      </c>
      <c r="F463" s="7">
        <v>4173.99966117238</v>
      </c>
      <c r="G463" s="8">
        <v>-2.4332935735835864E-2</v>
      </c>
      <c r="H463" s="7">
        <v>895.38069299127039</v>
      </c>
      <c r="I463" s="8">
        <v>6.8218990571613227E-3</v>
      </c>
    </row>
    <row r="464" spans="1:9" x14ac:dyDescent="0.25">
      <c r="A464" s="11" t="s">
        <v>36</v>
      </c>
      <c r="B464" s="11" t="s">
        <v>28</v>
      </c>
      <c r="C464" s="5" t="s">
        <v>21</v>
      </c>
      <c r="D464" s="6">
        <v>16634.528592499493</v>
      </c>
      <c r="E464" s="8">
        <v>-0.51122043355829572</v>
      </c>
      <c r="F464" s="7">
        <v>516.44414127832351</v>
      </c>
      <c r="G464" s="8">
        <v>-0.45246612123141955</v>
      </c>
      <c r="H464" s="7">
        <v>556.74124068117635</v>
      </c>
      <c r="I464" s="8">
        <v>-0.42758118669901435</v>
      </c>
    </row>
    <row r="465" spans="1:9" x14ac:dyDescent="0.25">
      <c r="A465" s="11" t="s">
        <v>36</v>
      </c>
      <c r="B465" s="11" t="s">
        <v>28</v>
      </c>
      <c r="C465" s="5" t="s">
        <v>22</v>
      </c>
      <c r="D465" s="6">
        <v>114644.17107118845</v>
      </c>
      <c r="E465" s="8">
        <v>0.1673891312146944</v>
      </c>
      <c r="F465" s="7">
        <v>31021.693261134271</v>
      </c>
      <c r="G465" s="8">
        <v>0.15544377234592893</v>
      </c>
      <c r="H465" s="7">
        <v>8734.9233260723377</v>
      </c>
      <c r="I465" s="8">
        <v>0.11490385401298359</v>
      </c>
    </row>
    <row r="466" spans="1:9" x14ac:dyDescent="0.25">
      <c r="A466" s="11" t="s">
        <v>36</v>
      </c>
      <c r="B466" s="11" t="s">
        <v>28</v>
      </c>
      <c r="C466" s="5" t="s">
        <v>23</v>
      </c>
      <c r="D466" s="6">
        <v>1236.0470982885361</v>
      </c>
      <c r="E466" s="8">
        <v>-0.43375378581466167</v>
      </c>
      <c r="F466" s="7">
        <v>67.830216670550953</v>
      </c>
      <c r="G466" s="8">
        <v>-0.63663876459784796</v>
      </c>
      <c r="H466" s="7">
        <v>30.906238697283058</v>
      </c>
      <c r="I466" s="8">
        <v>-0.6090781635894017</v>
      </c>
    </row>
    <row r="467" spans="1:9" x14ac:dyDescent="0.25">
      <c r="A467" s="11" t="s">
        <v>36</v>
      </c>
      <c r="B467" s="11" t="s">
        <v>28</v>
      </c>
      <c r="C467" s="5" t="s">
        <v>24</v>
      </c>
      <c r="D467" s="6">
        <v>5990387.8802765002</v>
      </c>
      <c r="E467" s="8">
        <v>2.9396439006261335E-2</v>
      </c>
      <c r="F467" s="7">
        <v>2191791.7897425466</v>
      </c>
      <c r="G467" s="8">
        <v>4.1446698988116662E-2</v>
      </c>
      <c r="H467" s="7">
        <v>1126731.4974653912</v>
      </c>
      <c r="I467" s="8">
        <v>5.3949768406946243E-2</v>
      </c>
    </row>
    <row r="468" spans="1:9" x14ac:dyDescent="0.25">
      <c r="A468" s="11" t="s">
        <v>36</v>
      </c>
      <c r="B468" s="11" t="s">
        <v>28</v>
      </c>
      <c r="C468" s="5" t="s">
        <v>112</v>
      </c>
      <c r="D468" s="6">
        <v>45443928.295963839</v>
      </c>
      <c r="E468" s="8">
        <v>1.3348662617990153E-2</v>
      </c>
      <c r="F468" s="7">
        <v>19594893.294925664</v>
      </c>
      <c r="G468" s="8">
        <v>-3.090833816209038E-2</v>
      </c>
      <c r="H468" s="7">
        <v>11789309.502383549</v>
      </c>
      <c r="I468" s="8">
        <v>-1.2254646229118074E-2</v>
      </c>
    </row>
    <row r="469" spans="1:9" x14ac:dyDescent="0.25">
      <c r="A469" s="11" t="s">
        <v>36</v>
      </c>
      <c r="B469" s="11" t="s">
        <v>28</v>
      </c>
      <c r="C469" s="5" t="s">
        <v>25</v>
      </c>
      <c r="D469" s="6">
        <v>1470475.813795706</v>
      </c>
      <c r="E469" s="8">
        <v>9.448156148515402E-2</v>
      </c>
      <c r="F469" s="7">
        <v>310447.34776120936</v>
      </c>
      <c r="G469" s="8">
        <v>7.3866498952854645E-2</v>
      </c>
      <c r="H469" s="7">
        <v>91582.252986387175</v>
      </c>
      <c r="I469" s="8">
        <v>4.8978795406945622E-2</v>
      </c>
    </row>
    <row r="470" spans="1:9" x14ac:dyDescent="0.25">
      <c r="A470" s="11" t="s">
        <v>36</v>
      </c>
      <c r="B470" s="11" t="s">
        <v>28</v>
      </c>
      <c r="C470" s="5" t="s">
        <v>26</v>
      </c>
      <c r="D470" s="6">
        <v>2294.4755122518541</v>
      </c>
      <c r="E470" s="8">
        <v>-0.4201305218225122</v>
      </c>
      <c r="F470" s="7">
        <v>854.1339101798103</v>
      </c>
      <c r="G470" s="8">
        <v>-0.33825743760588706</v>
      </c>
      <c r="H470" s="7">
        <v>366.15548369230055</v>
      </c>
      <c r="I470" s="8">
        <v>-0.3498883032523471</v>
      </c>
    </row>
    <row r="471" spans="1:9" x14ac:dyDescent="0.25">
      <c r="A471" s="11" t="s">
        <v>36</v>
      </c>
      <c r="B471" s="11" t="s">
        <v>29</v>
      </c>
      <c r="C471" s="5" t="s">
        <v>15</v>
      </c>
      <c r="D471" s="6">
        <v>376330794.73387253</v>
      </c>
      <c r="E471" s="8">
        <v>4.7628643146230082E-2</v>
      </c>
      <c r="F471" s="7">
        <v>231556605.01827258</v>
      </c>
      <c r="G471" s="8">
        <v>4.1692083206545619E-2</v>
      </c>
      <c r="H471" s="7">
        <v>220612796.91916999</v>
      </c>
      <c r="I471" s="8">
        <v>4.2252723083479528E-2</v>
      </c>
    </row>
    <row r="472" spans="1:9" x14ac:dyDescent="0.25">
      <c r="A472" s="11" t="s">
        <v>36</v>
      </c>
      <c r="B472" s="11" t="s">
        <v>29</v>
      </c>
      <c r="C472" s="5" t="s">
        <v>16</v>
      </c>
      <c r="D472" s="6">
        <v>75958676.079481304</v>
      </c>
      <c r="E472" s="8">
        <v>1.3001313912887755E-2</v>
      </c>
      <c r="F472" s="7">
        <v>29868953.205375526</v>
      </c>
      <c r="G472" s="8">
        <v>-1.0069094087950679E-2</v>
      </c>
      <c r="H472" s="7">
        <v>17600349.215470538</v>
      </c>
      <c r="I472" s="8">
        <v>-5.9091484218441676E-3</v>
      </c>
    </row>
    <row r="473" spans="1:9" x14ac:dyDescent="0.25">
      <c r="A473" s="11" t="s">
        <v>36</v>
      </c>
      <c r="B473" s="11" t="s">
        <v>29</v>
      </c>
      <c r="C473" s="5" t="s">
        <v>113</v>
      </c>
      <c r="D473" s="6">
        <v>2453750.2121487586</v>
      </c>
      <c r="E473" s="8">
        <v>0.95691840171392084</v>
      </c>
      <c r="F473" s="7">
        <v>926193.09040491574</v>
      </c>
      <c r="G473" s="8">
        <v>1.5964570444229957</v>
      </c>
      <c r="H473" s="7">
        <v>459598.67057592078</v>
      </c>
      <c r="I473" s="8">
        <v>1.6145028252968849</v>
      </c>
    </row>
    <row r="474" spans="1:9" x14ac:dyDescent="0.25">
      <c r="A474" s="11" t="s">
        <v>36</v>
      </c>
      <c r="B474" s="11" t="s">
        <v>29</v>
      </c>
      <c r="C474" s="5" t="s">
        <v>17</v>
      </c>
      <c r="D474" s="5"/>
      <c r="E474" s="8">
        <v>-1</v>
      </c>
      <c r="F474" s="5"/>
      <c r="G474" s="8">
        <v>-1</v>
      </c>
      <c r="H474" s="5"/>
      <c r="I474" s="8">
        <v>-1</v>
      </c>
    </row>
    <row r="475" spans="1:9" x14ac:dyDescent="0.25">
      <c r="A475" s="11" t="s">
        <v>36</v>
      </c>
      <c r="B475" s="11" t="s">
        <v>29</v>
      </c>
      <c r="C475" s="5" t="s">
        <v>18</v>
      </c>
      <c r="D475" s="6">
        <v>2458.5631726026536</v>
      </c>
      <c r="E475" s="8">
        <v>-0.48799120410020191</v>
      </c>
      <c r="F475" s="7">
        <v>343.79447659634604</v>
      </c>
      <c r="G475" s="8">
        <v>-0.39998475859981164</v>
      </c>
      <c r="H475" s="7">
        <v>96.588687152096782</v>
      </c>
      <c r="I475" s="8">
        <v>-0.41778493664946864</v>
      </c>
    </row>
    <row r="476" spans="1:9" x14ac:dyDescent="0.25">
      <c r="A476" s="11" t="s">
        <v>36</v>
      </c>
      <c r="B476" s="11" t="s">
        <v>29</v>
      </c>
      <c r="C476" s="5" t="s">
        <v>19</v>
      </c>
      <c r="D476" s="6">
        <v>23492956.569602586</v>
      </c>
      <c r="E476" s="8">
        <v>0.13646597623469645</v>
      </c>
      <c r="F476" s="7">
        <v>8602955.928790208</v>
      </c>
      <c r="G476" s="8">
        <v>0.11992734483370528</v>
      </c>
      <c r="H476" s="7">
        <v>5196768.3722275533</v>
      </c>
      <c r="I476" s="8">
        <v>0.15207173108685829</v>
      </c>
    </row>
    <row r="477" spans="1:9" x14ac:dyDescent="0.25">
      <c r="A477" s="11" t="s">
        <v>36</v>
      </c>
      <c r="B477" s="11" t="s">
        <v>29</v>
      </c>
      <c r="C477" s="5" t="s">
        <v>20</v>
      </c>
      <c r="D477" s="6">
        <v>14876.176997237206</v>
      </c>
      <c r="E477" s="8">
        <v>9.9043221395211184E-2</v>
      </c>
      <c r="F477" s="7">
        <v>4627.6492214059217</v>
      </c>
      <c r="G477" s="8">
        <v>0.10868461836581032</v>
      </c>
      <c r="H477" s="7">
        <v>947.31955683672436</v>
      </c>
      <c r="I477" s="8">
        <v>5.8007576276787765E-2</v>
      </c>
    </row>
    <row r="478" spans="1:9" x14ac:dyDescent="0.25">
      <c r="A478" s="11" t="s">
        <v>36</v>
      </c>
      <c r="B478" s="11" t="s">
        <v>29</v>
      </c>
      <c r="C478" s="5" t="s">
        <v>21</v>
      </c>
      <c r="D478" s="6">
        <v>19010.153198165892</v>
      </c>
      <c r="E478" s="8">
        <v>0.14281286015748998</v>
      </c>
      <c r="F478" s="7">
        <v>580.67240421747738</v>
      </c>
      <c r="G478" s="8">
        <v>0.12436633084881835</v>
      </c>
      <c r="H478" s="7">
        <v>667.41763322780582</v>
      </c>
      <c r="I478" s="8">
        <v>0.1987932354556961</v>
      </c>
    </row>
    <row r="479" spans="1:9" x14ac:dyDescent="0.25">
      <c r="A479" s="11" t="s">
        <v>36</v>
      </c>
      <c r="B479" s="11" t="s">
        <v>29</v>
      </c>
      <c r="C479" s="5" t="s">
        <v>22</v>
      </c>
      <c r="D479" s="6">
        <v>125065.99875567674</v>
      </c>
      <c r="E479" s="8">
        <v>9.0905866273976066E-2</v>
      </c>
      <c r="F479" s="7">
        <v>33352.057050743613</v>
      </c>
      <c r="G479" s="8">
        <v>7.5120457480925246E-2</v>
      </c>
      <c r="H479" s="7">
        <v>8634.1798509639048</v>
      </c>
      <c r="I479" s="8">
        <v>-1.1533412641154121E-2</v>
      </c>
    </row>
    <row r="480" spans="1:9" x14ac:dyDescent="0.25">
      <c r="A480" s="11" t="s">
        <v>36</v>
      </c>
      <c r="B480" s="11" t="s">
        <v>29</v>
      </c>
      <c r="C480" s="5" t="s">
        <v>23</v>
      </c>
      <c r="D480" s="6">
        <v>932.98330910682682</v>
      </c>
      <c r="E480" s="8">
        <v>-0.24518789745256431</v>
      </c>
      <c r="F480" s="7">
        <v>41.929561376571655</v>
      </c>
      <c r="G480" s="8">
        <v>-0.38184538639730281</v>
      </c>
      <c r="H480" s="7">
        <v>23.328091529726947</v>
      </c>
      <c r="I480" s="8">
        <v>-0.24519797578028477</v>
      </c>
    </row>
    <row r="481" spans="1:9" x14ac:dyDescent="0.25">
      <c r="A481" s="11" t="s">
        <v>36</v>
      </c>
      <c r="B481" s="11" t="s">
        <v>29</v>
      </c>
      <c r="C481" s="5" t="s">
        <v>24</v>
      </c>
      <c r="D481" s="6">
        <v>5275865.8005059222</v>
      </c>
      <c r="E481" s="8">
        <v>-0.11927809919006407</v>
      </c>
      <c r="F481" s="7">
        <v>1882299.0506771419</v>
      </c>
      <c r="G481" s="8">
        <v>-0.14120535559710193</v>
      </c>
      <c r="H481" s="7">
        <v>959174.57501135708</v>
      </c>
      <c r="I481" s="8">
        <v>-0.14871060481663759</v>
      </c>
    </row>
    <row r="482" spans="1:9" x14ac:dyDescent="0.25">
      <c r="A482" s="11" t="s">
        <v>36</v>
      </c>
      <c r="B482" s="11" t="s">
        <v>29</v>
      </c>
      <c r="C482" s="5" t="s">
        <v>112</v>
      </c>
      <c r="D482" s="6">
        <v>42911608.312582962</v>
      </c>
      <c r="E482" s="8">
        <v>-5.5724055519332835E-2</v>
      </c>
      <c r="F482" s="7">
        <v>18067608.102953844</v>
      </c>
      <c r="G482" s="8">
        <v>-7.7943021632443849E-2</v>
      </c>
      <c r="H482" s="7">
        <v>10872537.275381293</v>
      </c>
      <c r="I482" s="8">
        <v>-7.7763012907321141E-2</v>
      </c>
    </row>
    <row r="483" spans="1:9" x14ac:dyDescent="0.25">
      <c r="A483" s="11" t="s">
        <v>36</v>
      </c>
      <c r="B483" s="11" t="s">
        <v>29</v>
      </c>
      <c r="C483" s="5" t="s">
        <v>25</v>
      </c>
      <c r="D483" s="6">
        <v>1660316.6789861382</v>
      </c>
      <c r="E483" s="8">
        <v>0.12910165771472312</v>
      </c>
      <c r="F483" s="7">
        <v>350369.25731351308</v>
      </c>
      <c r="G483" s="8">
        <v>0.12859478375383285</v>
      </c>
      <c r="H483" s="7">
        <v>101652.39555321411</v>
      </c>
      <c r="I483" s="8">
        <v>0.10995735787722705</v>
      </c>
    </row>
    <row r="484" spans="1:9" x14ac:dyDescent="0.25">
      <c r="A484" s="11" t="s">
        <v>36</v>
      </c>
      <c r="B484" s="11" t="s">
        <v>29</v>
      </c>
      <c r="C484" s="5" t="s">
        <v>26</v>
      </c>
      <c r="D484" s="6">
        <v>1834.6302221465112</v>
      </c>
      <c r="E484" s="8">
        <v>-0.20041411976283832</v>
      </c>
      <c r="F484" s="7">
        <v>581.67252156290067</v>
      </c>
      <c r="G484" s="8">
        <v>-0.31899141969384132</v>
      </c>
      <c r="H484" s="7">
        <v>249.09290148734635</v>
      </c>
      <c r="I484" s="8">
        <v>-0.31970730309566531</v>
      </c>
    </row>
    <row r="485" spans="1:9" x14ac:dyDescent="0.25">
      <c r="A485" s="11" t="s">
        <v>36</v>
      </c>
      <c r="B485" s="11" t="s">
        <v>30</v>
      </c>
      <c r="C485" s="5" t="s">
        <v>15</v>
      </c>
      <c r="D485" s="6">
        <v>430097190.97208816</v>
      </c>
      <c r="E485" s="8">
        <v>0.14287004143850979</v>
      </c>
      <c r="F485" s="7">
        <v>258653039.95334205</v>
      </c>
      <c r="G485" s="8">
        <v>0.11701862243545737</v>
      </c>
      <c r="H485" s="7">
        <v>253437823.03541714</v>
      </c>
      <c r="I485" s="8">
        <v>0.1487902178597276</v>
      </c>
    </row>
    <row r="486" spans="1:9" x14ac:dyDescent="0.25">
      <c r="A486" s="11" t="s">
        <v>36</v>
      </c>
      <c r="B486" s="11" t="s">
        <v>30</v>
      </c>
      <c r="C486" s="5" t="s">
        <v>16</v>
      </c>
      <c r="D486" s="6">
        <v>89887074.461732998</v>
      </c>
      <c r="E486" s="8">
        <v>0.1833681035682789</v>
      </c>
      <c r="F486" s="7">
        <v>34016322.817336746</v>
      </c>
      <c r="G486" s="8">
        <v>0.13885219155302744</v>
      </c>
      <c r="H486" s="7">
        <v>20331627.711233169</v>
      </c>
      <c r="I486" s="8">
        <v>0.15518319905617867</v>
      </c>
    </row>
    <row r="487" spans="1:9" x14ac:dyDescent="0.25">
      <c r="A487" s="11" t="s">
        <v>36</v>
      </c>
      <c r="B487" s="11" t="s">
        <v>30</v>
      </c>
      <c r="C487" s="5" t="s">
        <v>113</v>
      </c>
      <c r="D487" s="6">
        <v>5263137.9882237474</v>
      </c>
      <c r="E487" s="8">
        <v>1.1449363354776023</v>
      </c>
      <c r="F487" s="7">
        <v>2145334.8304957724</v>
      </c>
      <c r="G487" s="8">
        <v>1.3162932791453545</v>
      </c>
      <c r="H487" s="7">
        <v>1070205.7888350594</v>
      </c>
      <c r="I487" s="8">
        <v>1.328565893138876</v>
      </c>
    </row>
    <row r="488" spans="1:9" x14ac:dyDescent="0.25">
      <c r="A488" s="11" t="s">
        <v>36</v>
      </c>
      <c r="B488" s="11" t="s">
        <v>30</v>
      </c>
      <c r="C488" s="5" t="s">
        <v>18</v>
      </c>
      <c r="D488" s="6">
        <v>3720.3322822880746</v>
      </c>
      <c r="E488" s="8">
        <v>0.51321402831789054</v>
      </c>
      <c r="F488" s="7">
        <v>619.89392984245933</v>
      </c>
      <c r="G488" s="8">
        <v>0.80309449988716819</v>
      </c>
      <c r="H488" s="7">
        <v>179.12487601913742</v>
      </c>
      <c r="I488" s="8">
        <v>0.85451196512353611</v>
      </c>
    </row>
    <row r="489" spans="1:9" x14ac:dyDescent="0.25">
      <c r="A489" s="11" t="s">
        <v>36</v>
      </c>
      <c r="B489" s="11" t="s">
        <v>30</v>
      </c>
      <c r="C489" s="5" t="s">
        <v>19</v>
      </c>
      <c r="D489" s="6">
        <v>29985461.803799272</v>
      </c>
      <c r="E489" s="8">
        <v>0.27635964911276001</v>
      </c>
      <c r="F489" s="7">
        <v>10489543.945860332</v>
      </c>
      <c r="G489" s="8">
        <v>0.21929532508199462</v>
      </c>
      <c r="H489" s="7">
        <v>6617754.1844230583</v>
      </c>
      <c r="I489" s="8">
        <v>0.27343643403263873</v>
      </c>
    </row>
    <row r="490" spans="1:9" x14ac:dyDescent="0.25">
      <c r="A490" s="11" t="s">
        <v>36</v>
      </c>
      <c r="B490" s="11" t="s">
        <v>30</v>
      </c>
      <c r="C490" s="5" t="s">
        <v>20</v>
      </c>
      <c r="D490" s="6">
        <v>5641.5202691614631</v>
      </c>
      <c r="E490" s="8">
        <v>-0.62076814021443794</v>
      </c>
      <c r="F490" s="7">
        <v>1873.6875479757934</v>
      </c>
      <c r="G490" s="8">
        <v>-0.59511029070467225</v>
      </c>
      <c r="H490" s="7">
        <v>392.11571871698402</v>
      </c>
      <c r="I490" s="8">
        <v>-0.58607872508582948</v>
      </c>
    </row>
    <row r="491" spans="1:9" x14ac:dyDescent="0.25">
      <c r="A491" s="11" t="s">
        <v>36</v>
      </c>
      <c r="B491" s="11" t="s">
        <v>30</v>
      </c>
      <c r="C491" s="5" t="s">
        <v>21</v>
      </c>
      <c r="D491" s="6">
        <v>39831.951922192573</v>
      </c>
      <c r="E491" s="8">
        <v>1.0952988388350062</v>
      </c>
      <c r="F491" s="7">
        <v>1232.8976530978687</v>
      </c>
      <c r="G491" s="8">
        <v>1.1232241176663795</v>
      </c>
      <c r="H491" s="7">
        <v>1305.9089258802765</v>
      </c>
      <c r="I491" s="8">
        <v>0.95665931025010453</v>
      </c>
    </row>
    <row r="492" spans="1:9" x14ac:dyDescent="0.25">
      <c r="A492" s="11" t="s">
        <v>36</v>
      </c>
      <c r="B492" s="11" t="s">
        <v>30</v>
      </c>
      <c r="C492" s="5" t="s">
        <v>22</v>
      </c>
      <c r="D492" s="6">
        <v>180652.60274273754</v>
      </c>
      <c r="E492" s="8">
        <v>0.44445816241113029</v>
      </c>
      <c r="F492" s="7">
        <v>46683.339572118246</v>
      </c>
      <c r="G492" s="8">
        <v>0.39971395170893637</v>
      </c>
      <c r="H492" s="7">
        <v>10550.191247711629</v>
      </c>
      <c r="I492" s="8">
        <v>0.22191006323939666</v>
      </c>
    </row>
    <row r="493" spans="1:9" x14ac:dyDescent="0.25">
      <c r="A493" s="11" t="s">
        <v>36</v>
      </c>
      <c r="B493" s="11" t="s">
        <v>30</v>
      </c>
      <c r="C493" s="5" t="s">
        <v>23</v>
      </c>
      <c r="D493" s="6">
        <v>1076.345367641449</v>
      </c>
      <c r="E493" s="8">
        <v>0.1536598319983527</v>
      </c>
      <c r="F493" s="7">
        <v>34.800898092843909</v>
      </c>
      <c r="G493" s="8">
        <v>-0.17001521241075804</v>
      </c>
      <c r="H493" s="7">
        <v>26.915281547998987</v>
      </c>
      <c r="I493" s="8">
        <v>0.15377125958636134</v>
      </c>
    </row>
    <row r="494" spans="1:9" x14ac:dyDescent="0.25">
      <c r="A494" s="11" t="s">
        <v>36</v>
      </c>
      <c r="B494" s="11" t="s">
        <v>30</v>
      </c>
      <c r="C494" s="5" t="s">
        <v>24</v>
      </c>
      <c r="D494" s="6">
        <v>5939843.5615434013</v>
      </c>
      <c r="E494" s="8">
        <v>0.12585190490891709</v>
      </c>
      <c r="F494" s="7">
        <v>1979654.8308910208</v>
      </c>
      <c r="G494" s="8">
        <v>5.1721738997241695E-2</v>
      </c>
      <c r="H494" s="7">
        <v>1016093.7711428897</v>
      </c>
      <c r="I494" s="8">
        <v>5.9341852478584471E-2</v>
      </c>
    </row>
    <row r="495" spans="1:9" x14ac:dyDescent="0.25">
      <c r="A495" s="11" t="s">
        <v>36</v>
      </c>
      <c r="B495" s="11" t="s">
        <v>30</v>
      </c>
      <c r="C495" s="5" t="s">
        <v>112</v>
      </c>
      <c r="D495" s="6">
        <v>46315490.133038543</v>
      </c>
      <c r="E495" s="8">
        <v>7.9323100538682287E-2</v>
      </c>
      <c r="F495" s="7">
        <v>18913493.054682702</v>
      </c>
      <c r="G495" s="8">
        <v>4.6817760652588088E-2</v>
      </c>
      <c r="H495" s="7">
        <v>11485909.432296395</v>
      </c>
      <c r="I495" s="8">
        <v>5.6414812971389845E-2</v>
      </c>
    </row>
    <row r="496" spans="1:9" x14ac:dyDescent="0.25">
      <c r="A496" s="11" t="s">
        <v>36</v>
      </c>
      <c r="B496" s="11" t="s">
        <v>30</v>
      </c>
      <c r="C496" s="5" t="s">
        <v>25</v>
      </c>
      <c r="D496" s="6">
        <v>2150209.1123639154</v>
      </c>
      <c r="E496" s="8">
        <v>0.29505963505523952</v>
      </c>
      <c r="F496" s="7">
        <v>437093.53417247836</v>
      </c>
      <c r="G496" s="8">
        <v>0.24752250675168039</v>
      </c>
      <c r="H496" s="7">
        <v>128889.05082857862</v>
      </c>
      <c r="I496" s="8">
        <v>0.26793913834629057</v>
      </c>
    </row>
    <row r="497" spans="1:9" x14ac:dyDescent="0.25">
      <c r="A497" s="11" t="s">
        <v>36</v>
      </c>
      <c r="B497" s="11" t="s">
        <v>30</v>
      </c>
      <c r="C497" s="5" t="s">
        <v>26</v>
      </c>
      <c r="D497" s="6">
        <v>2009.1101800930501</v>
      </c>
      <c r="E497" s="8">
        <v>9.5103610438946065E-2</v>
      </c>
      <c r="F497" s="7">
        <v>758.00163331607655</v>
      </c>
      <c r="G497" s="8">
        <v>0.30314155339398857</v>
      </c>
      <c r="H497" s="7">
        <v>321.22765731347334</v>
      </c>
      <c r="I497" s="8">
        <v>0.28958976909982909</v>
      </c>
    </row>
    <row r="498" spans="1:9" x14ac:dyDescent="0.25">
      <c r="A498" s="11" t="s">
        <v>36</v>
      </c>
      <c r="B498" s="11" t="s">
        <v>31</v>
      </c>
      <c r="C498" s="5" t="s">
        <v>15</v>
      </c>
      <c r="D498" s="6">
        <v>411209315.26532447</v>
      </c>
      <c r="E498" s="8">
        <v>-4.3915366347950513E-2</v>
      </c>
      <c r="F498" s="7">
        <v>243376638.73608822</v>
      </c>
      <c r="G498" s="8">
        <v>-5.9061363516197389E-2</v>
      </c>
      <c r="H498" s="7">
        <v>242748880.03658479</v>
      </c>
      <c r="I498" s="8">
        <v>-4.2175800244853852E-2</v>
      </c>
    </row>
    <row r="499" spans="1:9" x14ac:dyDescent="0.25">
      <c r="A499" s="11" t="s">
        <v>36</v>
      </c>
      <c r="B499" s="11" t="s">
        <v>31</v>
      </c>
      <c r="C499" s="5" t="s">
        <v>16</v>
      </c>
      <c r="D499" s="6">
        <v>84499672.458880275</v>
      </c>
      <c r="E499" s="8">
        <v>-5.9935224670664727E-2</v>
      </c>
      <c r="F499" s="7">
        <v>31167233.835513759</v>
      </c>
      <c r="G499" s="8">
        <v>-8.3756524687345901E-2</v>
      </c>
      <c r="H499" s="7">
        <v>18870193.908253536</v>
      </c>
      <c r="I499" s="8">
        <v>-7.1879823088251568E-2</v>
      </c>
    </row>
    <row r="500" spans="1:9" x14ac:dyDescent="0.25">
      <c r="A500" s="11" t="s">
        <v>36</v>
      </c>
      <c r="B500" s="11" t="s">
        <v>31</v>
      </c>
      <c r="C500" s="5" t="s">
        <v>113</v>
      </c>
      <c r="D500" s="6">
        <v>5152359.4533844013</v>
      </c>
      <c r="E500" s="8">
        <v>-2.1048001228015045E-2</v>
      </c>
      <c r="F500" s="7">
        <v>2063076.3507817932</v>
      </c>
      <c r="G500" s="8">
        <v>-3.8342956327693516E-2</v>
      </c>
      <c r="H500" s="7">
        <v>1032587.5792474642</v>
      </c>
      <c r="I500" s="8">
        <v>-3.5150444877095434E-2</v>
      </c>
    </row>
    <row r="501" spans="1:9" x14ac:dyDescent="0.25">
      <c r="A501" s="11" t="s">
        <v>36</v>
      </c>
      <c r="B501" s="11" t="s">
        <v>31</v>
      </c>
      <c r="C501" s="5" t="s">
        <v>18</v>
      </c>
      <c r="D501" s="6">
        <v>3161.7426921069623</v>
      </c>
      <c r="E501" s="8">
        <v>-0.15014508054575415</v>
      </c>
      <c r="F501" s="7">
        <v>663.93751683589039</v>
      </c>
      <c r="G501" s="8">
        <v>7.1050198869707204E-2</v>
      </c>
      <c r="H501" s="7">
        <v>193.89861629751712</v>
      </c>
      <c r="I501" s="8">
        <v>8.2477323120666399E-2</v>
      </c>
    </row>
    <row r="502" spans="1:9" x14ac:dyDescent="0.25">
      <c r="A502" s="11" t="s">
        <v>36</v>
      </c>
      <c r="B502" s="11" t="s">
        <v>31</v>
      </c>
      <c r="C502" s="5" t="s">
        <v>19</v>
      </c>
      <c r="D502" s="6">
        <v>29025301.266817179</v>
      </c>
      <c r="E502" s="8">
        <v>-3.2020868755152559E-2</v>
      </c>
      <c r="F502" s="7">
        <v>9836159.2205624897</v>
      </c>
      <c r="G502" s="8">
        <v>-6.2289145140165848E-2</v>
      </c>
      <c r="H502" s="7">
        <v>6432910.0822068453</v>
      </c>
      <c r="I502" s="8">
        <v>-2.7931545516045604E-2</v>
      </c>
    </row>
    <row r="503" spans="1:9" x14ac:dyDescent="0.25">
      <c r="A503" s="11" t="s">
        <v>36</v>
      </c>
      <c r="B503" s="11" t="s">
        <v>31</v>
      </c>
      <c r="C503" s="5" t="s">
        <v>20</v>
      </c>
      <c r="D503" s="6">
        <v>618.59691565036769</v>
      </c>
      <c r="E503" s="8">
        <v>-0.89034925230494399</v>
      </c>
      <c r="F503" s="7">
        <v>494.08873958899176</v>
      </c>
      <c r="G503" s="8">
        <v>-0.73630142329612414</v>
      </c>
      <c r="H503" s="7">
        <v>99.154987204146664</v>
      </c>
      <c r="I503" s="8">
        <v>-0.7471282520155399</v>
      </c>
    </row>
    <row r="504" spans="1:9" x14ac:dyDescent="0.25">
      <c r="A504" s="11" t="s">
        <v>36</v>
      </c>
      <c r="B504" s="11" t="s">
        <v>31</v>
      </c>
      <c r="C504" s="5" t="s">
        <v>21</v>
      </c>
      <c r="D504" s="6">
        <v>56107.738922098877</v>
      </c>
      <c r="E504" s="8">
        <v>0.4086113337277395</v>
      </c>
      <c r="F504" s="7">
        <v>1619.8753160120707</v>
      </c>
      <c r="G504" s="8">
        <v>0.31387655085712401</v>
      </c>
      <c r="H504" s="7">
        <v>1728.1363960483138</v>
      </c>
      <c r="I504" s="8">
        <v>0.32332076288047862</v>
      </c>
    </row>
    <row r="505" spans="1:9" x14ac:dyDescent="0.25">
      <c r="A505" s="11" t="s">
        <v>36</v>
      </c>
      <c r="B505" s="11" t="s">
        <v>31</v>
      </c>
      <c r="C505" s="5" t="s">
        <v>22</v>
      </c>
      <c r="D505" s="6">
        <v>206672.69659490942</v>
      </c>
      <c r="E505" s="8">
        <v>0.1440338719571419</v>
      </c>
      <c r="F505" s="7">
        <v>52862.082537814815</v>
      </c>
      <c r="G505" s="8">
        <v>0.13235434787503608</v>
      </c>
      <c r="H505" s="7">
        <v>11735.365674222914</v>
      </c>
      <c r="I505" s="8">
        <v>0.11233677178774867</v>
      </c>
    </row>
    <row r="506" spans="1:9" x14ac:dyDescent="0.25">
      <c r="A506" s="11" t="s">
        <v>36</v>
      </c>
      <c r="B506" s="11" t="s">
        <v>31</v>
      </c>
      <c r="C506" s="5" t="s">
        <v>23</v>
      </c>
      <c r="D506" s="6">
        <v>1030.0370203948021</v>
      </c>
      <c r="E506" s="8">
        <v>-4.3023687971195046E-2</v>
      </c>
      <c r="F506" s="7">
        <v>25.176123992444047</v>
      </c>
      <c r="G506" s="8">
        <v>-0.27656683096862372</v>
      </c>
      <c r="H506" s="7">
        <v>25.758102776511436</v>
      </c>
      <c r="I506" s="8">
        <v>-4.2993374207284912E-2</v>
      </c>
    </row>
    <row r="507" spans="1:9" x14ac:dyDescent="0.25">
      <c r="A507" s="11" t="s">
        <v>36</v>
      </c>
      <c r="B507" s="11" t="s">
        <v>31</v>
      </c>
      <c r="C507" s="5" t="s">
        <v>24</v>
      </c>
      <c r="D507" s="6">
        <v>6153335.4134006714</v>
      </c>
      <c r="E507" s="8">
        <v>3.5942335794748724E-2</v>
      </c>
      <c r="F507" s="7">
        <v>2036535.5623953051</v>
      </c>
      <c r="G507" s="8">
        <v>2.8732651074674043E-2</v>
      </c>
      <c r="H507" s="7">
        <v>1051363.7844383533</v>
      </c>
      <c r="I507" s="8">
        <v>3.4711376348456738E-2</v>
      </c>
    </row>
    <row r="508" spans="1:9" x14ac:dyDescent="0.25">
      <c r="A508" s="11" t="s">
        <v>36</v>
      </c>
      <c r="B508" s="11" t="s">
        <v>31</v>
      </c>
      <c r="C508" s="5" t="s">
        <v>112</v>
      </c>
      <c r="D508" s="6">
        <v>41712281.658656642</v>
      </c>
      <c r="E508" s="8">
        <v>-9.9388098045804271E-2</v>
      </c>
      <c r="F508" s="7">
        <v>16734380.158619726</v>
      </c>
      <c r="G508" s="8">
        <v>-0.11521472473449122</v>
      </c>
      <c r="H508" s="7">
        <v>10208849.804676529</v>
      </c>
      <c r="I508" s="8">
        <v>-0.1111848944262952</v>
      </c>
    </row>
    <row r="509" spans="1:9" x14ac:dyDescent="0.25">
      <c r="A509" s="11" t="s">
        <v>36</v>
      </c>
      <c r="B509" s="11" t="s">
        <v>31</v>
      </c>
      <c r="C509" s="5" t="s">
        <v>25</v>
      </c>
      <c r="D509" s="6">
        <v>2187162.7282703132</v>
      </c>
      <c r="E509" s="8">
        <v>1.718605678578463E-2</v>
      </c>
      <c r="F509" s="7">
        <v>440844.85418998922</v>
      </c>
      <c r="G509" s="8">
        <v>8.5824193776121351E-3</v>
      </c>
      <c r="H509" s="7">
        <v>130455.13706101675</v>
      </c>
      <c r="I509" s="8">
        <v>1.2150653778349353E-2</v>
      </c>
    </row>
    <row r="510" spans="1:9" x14ac:dyDescent="0.25">
      <c r="A510" s="11" t="s">
        <v>36</v>
      </c>
      <c r="B510" s="11" t="s">
        <v>31</v>
      </c>
      <c r="C510" s="5" t="s">
        <v>26</v>
      </c>
      <c r="D510" s="6">
        <v>1641.126205905676</v>
      </c>
      <c r="E510" s="8">
        <v>-0.18315768733516211</v>
      </c>
      <c r="F510" s="7">
        <v>572.52873021282005</v>
      </c>
      <c r="G510" s="8">
        <v>-0.244686680016581</v>
      </c>
      <c r="H510" s="7">
        <v>245.206846778775</v>
      </c>
      <c r="I510" s="8">
        <v>-0.23665711467836845</v>
      </c>
    </row>
    <row r="511" spans="1:9" x14ac:dyDescent="0.25">
      <c r="A511" s="11" t="s">
        <v>37</v>
      </c>
      <c r="B511" s="11" t="s">
        <v>14</v>
      </c>
      <c r="C511" s="5" t="s">
        <v>15</v>
      </c>
      <c r="D511" s="6">
        <v>546411266.22336257</v>
      </c>
      <c r="E511" s="5"/>
      <c r="F511" s="7">
        <v>426817838.01639247</v>
      </c>
      <c r="G511" s="5"/>
      <c r="H511" s="7">
        <v>369302915.30948603</v>
      </c>
      <c r="I511" s="5"/>
    </row>
    <row r="512" spans="1:9" x14ac:dyDescent="0.25">
      <c r="A512" s="11" t="s">
        <v>37</v>
      </c>
      <c r="B512" s="11" t="s">
        <v>14</v>
      </c>
      <c r="C512" s="5" t="s">
        <v>16</v>
      </c>
      <c r="D512" s="6">
        <v>86255233.629489899</v>
      </c>
      <c r="E512" s="5"/>
      <c r="F512" s="7">
        <v>35655823.49231907</v>
      </c>
      <c r="G512" s="5"/>
      <c r="H512" s="7">
        <v>21873292.896295086</v>
      </c>
      <c r="I512" s="5"/>
    </row>
    <row r="513" spans="1:9" x14ac:dyDescent="0.25">
      <c r="A513" s="11" t="s">
        <v>37</v>
      </c>
      <c r="B513" s="11" t="s">
        <v>14</v>
      </c>
      <c r="C513" s="5" t="s">
        <v>113</v>
      </c>
      <c r="D513" s="6">
        <v>1124909.1881832429</v>
      </c>
      <c r="E513" s="5"/>
      <c r="F513" s="7">
        <v>354549.26303278783</v>
      </c>
      <c r="G513" s="5"/>
      <c r="H513" s="7">
        <v>122429.11108144301</v>
      </c>
      <c r="I513" s="5"/>
    </row>
    <row r="514" spans="1:9" x14ac:dyDescent="0.25">
      <c r="A514" s="11" t="s">
        <v>37</v>
      </c>
      <c r="B514" s="11" t="s">
        <v>14</v>
      </c>
      <c r="C514" s="5" t="s">
        <v>17</v>
      </c>
      <c r="D514" s="6">
        <v>1395.0351182556153</v>
      </c>
      <c r="E514" s="5"/>
      <c r="F514" s="7">
        <v>23.499124017683556</v>
      </c>
      <c r="G514" s="5"/>
      <c r="H514" s="7">
        <v>50.207254187609351</v>
      </c>
      <c r="I514" s="5"/>
    </row>
    <row r="515" spans="1:9" x14ac:dyDescent="0.25">
      <c r="A515" s="11" t="s">
        <v>37</v>
      </c>
      <c r="B515" s="11" t="s">
        <v>14</v>
      </c>
      <c r="C515" s="5" t="s">
        <v>18</v>
      </c>
      <c r="D515" s="6">
        <v>4280.1724536597731</v>
      </c>
      <c r="E515" s="5"/>
      <c r="F515" s="7">
        <v>484.62191161876672</v>
      </c>
      <c r="G515" s="5"/>
      <c r="H515" s="7">
        <v>176.5657333606197</v>
      </c>
      <c r="I515" s="5"/>
    </row>
    <row r="516" spans="1:9" x14ac:dyDescent="0.25">
      <c r="A516" s="11" t="s">
        <v>37</v>
      </c>
      <c r="B516" s="11" t="s">
        <v>14</v>
      </c>
      <c r="C516" s="5" t="s">
        <v>19</v>
      </c>
      <c r="D516" s="6">
        <v>15523242.402790425</v>
      </c>
      <c r="E516" s="5"/>
      <c r="F516" s="7">
        <v>5611777.9864793774</v>
      </c>
      <c r="G516" s="5"/>
      <c r="H516" s="7">
        <v>3447149.3285581865</v>
      </c>
      <c r="I516" s="5"/>
    </row>
    <row r="517" spans="1:9" x14ac:dyDescent="0.25">
      <c r="A517" s="11" t="s">
        <v>37</v>
      </c>
      <c r="B517" s="11" t="s">
        <v>14</v>
      </c>
      <c r="C517" s="5" t="s">
        <v>20</v>
      </c>
      <c r="D517" s="6">
        <v>671.7708201539516</v>
      </c>
      <c r="E517" s="5"/>
      <c r="F517" s="7">
        <v>261.06112525583899</v>
      </c>
      <c r="G517" s="5"/>
      <c r="H517" s="7">
        <v>56.219163762235894</v>
      </c>
      <c r="I517" s="5"/>
    </row>
    <row r="518" spans="1:9" x14ac:dyDescent="0.25">
      <c r="A518" s="11" t="s">
        <v>37</v>
      </c>
      <c r="B518" s="11" t="s">
        <v>14</v>
      </c>
      <c r="C518" s="5" t="s">
        <v>21</v>
      </c>
      <c r="D518" s="6">
        <v>9087.540537205934</v>
      </c>
      <c r="E518" s="5"/>
      <c r="F518" s="7">
        <v>550.69073942750993</v>
      </c>
      <c r="G518" s="5"/>
      <c r="H518" s="7">
        <v>504.51191478410732</v>
      </c>
      <c r="I518" s="5"/>
    </row>
    <row r="519" spans="1:9" x14ac:dyDescent="0.25">
      <c r="A519" s="11" t="s">
        <v>37</v>
      </c>
      <c r="B519" s="11" t="s">
        <v>14</v>
      </c>
      <c r="C519" s="5" t="s">
        <v>22</v>
      </c>
      <c r="D519" s="6">
        <v>1404725.1579218328</v>
      </c>
      <c r="E519" s="5"/>
      <c r="F519" s="7">
        <v>405773.57023243431</v>
      </c>
      <c r="G519" s="5"/>
      <c r="H519" s="7">
        <v>169327.53574428838</v>
      </c>
      <c r="I519" s="5"/>
    </row>
    <row r="520" spans="1:9" x14ac:dyDescent="0.25">
      <c r="A520" s="11" t="s">
        <v>37</v>
      </c>
      <c r="B520" s="11" t="s">
        <v>14</v>
      </c>
      <c r="C520" s="5" t="s">
        <v>24</v>
      </c>
      <c r="D520" s="6">
        <v>11999003.881394656</v>
      </c>
      <c r="E520" s="5"/>
      <c r="F520" s="7">
        <v>4233985.7315426264</v>
      </c>
      <c r="G520" s="5"/>
      <c r="H520" s="7">
        <v>2552178.9180502584</v>
      </c>
      <c r="I520" s="5"/>
    </row>
    <row r="521" spans="1:9" x14ac:dyDescent="0.25">
      <c r="A521" s="11" t="s">
        <v>37</v>
      </c>
      <c r="B521" s="11" t="s">
        <v>14</v>
      </c>
      <c r="C521" s="5" t="s">
        <v>112</v>
      </c>
      <c r="D521" s="6">
        <v>55445825.938073136</v>
      </c>
      <c r="E521" s="5"/>
      <c r="F521" s="7">
        <v>24874390.295158617</v>
      </c>
      <c r="G521" s="5"/>
      <c r="H521" s="7">
        <v>15532056.949277099</v>
      </c>
      <c r="I521" s="5"/>
    </row>
    <row r="522" spans="1:9" x14ac:dyDescent="0.25">
      <c r="A522" s="11" t="s">
        <v>37</v>
      </c>
      <c r="B522" s="11" t="s">
        <v>14</v>
      </c>
      <c r="C522" s="5" t="s">
        <v>25</v>
      </c>
      <c r="D522" s="6">
        <v>719617.15074759419</v>
      </c>
      <c r="E522" s="5"/>
      <c r="F522" s="7">
        <v>168542.40819671005</v>
      </c>
      <c r="G522" s="5"/>
      <c r="H522" s="7">
        <v>47012.856013497214</v>
      </c>
      <c r="I522" s="5"/>
    </row>
    <row r="523" spans="1:9" x14ac:dyDescent="0.25">
      <c r="A523" s="11" t="s">
        <v>37</v>
      </c>
      <c r="B523" s="11" t="s">
        <v>14</v>
      </c>
      <c r="C523" s="5" t="s">
        <v>26</v>
      </c>
      <c r="D523" s="6">
        <v>22475.391449743511</v>
      </c>
      <c r="E523" s="5"/>
      <c r="F523" s="7">
        <v>5484.3647761953871</v>
      </c>
      <c r="G523" s="5"/>
      <c r="H523" s="7">
        <v>2350.693504219656</v>
      </c>
      <c r="I523" s="5"/>
    </row>
    <row r="524" spans="1:9" x14ac:dyDescent="0.25">
      <c r="A524" s="11" t="s">
        <v>37</v>
      </c>
      <c r="B524" s="11" t="s">
        <v>27</v>
      </c>
      <c r="C524" s="5" t="s">
        <v>15</v>
      </c>
      <c r="D524" s="6">
        <v>542826972.62513769</v>
      </c>
      <c r="E524" s="8">
        <v>-6.5596992957310052E-3</v>
      </c>
      <c r="F524" s="7">
        <v>429037117.17005253</v>
      </c>
      <c r="G524" s="8">
        <v>5.1995932596774104E-3</v>
      </c>
      <c r="H524" s="7">
        <v>378410951.36547732</v>
      </c>
      <c r="I524" s="8">
        <v>2.4662778652474234E-2</v>
      </c>
    </row>
    <row r="525" spans="1:9" x14ac:dyDescent="0.25">
      <c r="A525" s="11" t="s">
        <v>37</v>
      </c>
      <c r="B525" s="11" t="s">
        <v>27</v>
      </c>
      <c r="C525" s="5" t="s">
        <v>16</v>
      </c>
      <c r="D525" s="6">
        <v>87319811.860429272</v>
      </c>
      <c r="E525" s="8">
        <v>1.2342187089913446E-2</v>
      </c>
      <c r="F525" s="7">
        <v>36054544.704595841</v>
      </c>
      <c r="G525" s="8">
        <v>1.1182499048512052E-2</v>
      </c>
      <c r="H525" s="7">
        <v>22098807.499050353</v>
      </c>
      <c r="I525" s="8">
        <v>1.0310043568861149E-2</v>
      </c>
    </row>
    <row r="526" spans="1:9" x14ac:dyDescent="0.25">
      <c r="A526" s="11" t="s">
        <v>37</v>
      </c>
      <c r="B526" s="11" t="s">
        <v>27</v>
      </c>
      <c r="C526" s="5" t="s">
        <v>113</v>
      </c>
      <c r="D526" s="6">
        <v>1323695.3828966594</v>
      </c>
      <c r="E526" s="8">
        <v>0.17671310431241211</v>
      </c>
      <c r="F526" s="7">
        <v>442590.66550403537</v>
      </c>
      <c r="G526" s="8">
        <v>0.24831923698881195</v>
      </c>
      <c r="H526" s="7">
        <v>155650.74273230328</v>
      </c>
      <c r="I526" s="8">
        <v>0.27135402158364419</v>
      </c>
    </row>
    <row r="527" spans="1:9" x14ac:dyDescent="0.25">
      <c r="A527" s="11" t="s">
        <v>37</v>
      </c>
      <c r="B527" s="11" t="s">
        <v>27</v>
      </c>
      <c r="C527" s="5" t="s">
        <v>17</v>
      </c>
      <c r="D527" s="6">
        <v>1157.6557632565498</v>
      </c>
      <c r="E527" s="8">
        <v>-0.17016012851052112</v>
      </c>
      <c r="F527" s="7">
        <v>22.68805278832588</v>
      </c>
      <c r="G527" s="8">
        <v>-3.4514955908455519E-2</v>
      </c>
      <c r="H527" s="7">
        <v>48.463044448980469</v>
      </c>
      <c r="I527" s="8">
        <v>-3.4740193759875755E-2</v>
      </c>
    </row>
    <row r="528" spans="1:9" x14ac:dyDescent="0.25">
      <c r="A528" s="11" t="s">
        <v>37</v>
      </c>
      <c r="B528" s="11" t="s">
        <v>27</v>
      </c>
      <c r="C528" s="5" t="s">
        <v>18</v>
      </c>
      <c r="D528" s="6">
        <v>3591.3692139744758</v>
      </c>
      <c r="E528" s="8">
        <v>-0.16092885208312907</v>
      </c>
      <c r="F528" s="7">
        <v>403.84246794223748</v>
      </c>
      <c r="G528" s="8">
        <v>-0.16668549592960874</v>
      </c>
      <c r="H528" s="7">
        <v>149.92293193747497</v>
      </c>
      <c r="I528" s="8">
        <v>-0.15089451908955159</v>
      </c>
    </row>
    <row r="529" spans="1:9" x14ac:dyDescent="0.25">
      <c r="A529" s="11" t="s">
        <v>37</v>
      </c>
      <c r="B529" s="11" t="s">
        <v>27</v>
      </c>
      <c r="C529" s="5" t="s">
        <v>19</v>
      </c>
      <c r="D529" s="6">
        <v>16351182.132718343</v>
      </c>
      <c r="E529" s="8">
        <v>5.3335489354922869E-2</v>
      </c>
      <c r="F529" s="7">
        <v>6040056.3302784013</v>
      </c>
      <c r="G529" s="8">
        <v>7.6317763252731582E-2</v>
      </c>
      <c r="H529" s="7">
        <v>3687789.9829358365</v>
      </c>
      <c r="I529" s="8">
        <v>6.9808595869068568E-2</v>
      </c>
    </row>
    <row r="530" spans="1:9" x14ac:dyDescent="0.25">
      <c r="A530" s="11" t="s">
        <v>37</v>
      </c>
      <c r="B530" s="11" t="s">
        <v>27</v>
      </c>
      <c r="C530" s="5" t="s">
        <v>20</v>
      </c>
      <c r="D530" s="6">
        <v>10.579182418584823</v>
      </c>
      <c r="E530" s="8">
        <v>-0.98425179823059239</v>
      </c>
      <c r="F530" s="7">
        <v>3.538188099861145</v>
      </c>
      <c r="G530" s="8">
        <v>-0.98644689784281847</v>
      </c>
      <c r="H530" s="7">
        <v>0.70763761997222907</v>
      </c>
      <c r="I530" s="8">
        <v>-0.98741287538596267</v>
      </c>
    </row>
    <row r="531" spans="1:9" x14ac:dyDescent="0.25">
      <c r="A531" s="11" t="s">
        <v>37</v>
      </c>
      <c r="B531" s="11" t="s">
        <v>27</v>
      </c>
      <c r="C531" s="5" t="s">
        <v>21</v>
      </c>
      <c r="D531" s="6">
        <v>4056.7582477486135</v>
      </c>
      <c r="E531" s="8">
        <v>-0.55359118001844865</v>
      </c>
      <c r="F531" s="7">
        <v>263.0629628819396</v>
      </c>
      <c r="G531" s="8">
        <v>-0.52230363787229106</v>
      </c>
      <c r="H531" s="7">
        <v>240.9800990489689</v>
      </c>
      <c r="I531" s="8">
        <v>-0.52235003379040112</v>
      </c>
    </row>
    <row r="532" spans="1:9" x14ac:dyDescent="0.25">
      <c r="A532" s="11" t="s">
        <v>37</v>
      </c>
      <c r="B532" s="11" t="s">
        <v>27</v>
      </c>
      <c r="C532" s="5" t="s">
        <v>22</v>
      </c>
      <c r="D532" s="6">
        <v>1019949.6878506684</v>
      </c>
      <c r="E532" s="8">
        <v>-0.27391512702769966</v>
      </c>
      <c r="F532" s="7">
        <v>321950.78823243099</v>
      </c>
      <c r="G532" s="8">
        <v>-0.2065752630265893</v>
      </c>
      <c r="H532" s="7">
        <v>133563.86729023728</v>
      </c>
      <c r="I532" s="8">
        <v>-0.2112099978119327</v>
      </c>
    </row>
    <row r="533" spans="1:9" x14ac:dyDescent="0.25">
      <c r="A533" s="11" t="s">
        <v>37</v>
      </c>
      <c r="B533" s="11" t="s">
        <v>27</v>
      </c>
      <c r="C533" s="5" t="s">
        <v>23</v>
      </c>
      <c r="D533" s="6">
        <v>161.7968307375908</v>
      </c>
      <c r="E533" s="5"/>
      <c r="F533" s="7">
        <v>4.999642149754294</v>
      </c>
      <c r="G533" s="5"/>
      <c r="H533" s="7">
        <v>3.5966059479168919</v>
      </c>
      <c r="I533" s="5"/>
    </row>
    <row r="534" spans="1:9" x14ac:dyDescent="0.25">
      <c r="A534" s="11" t="s">
        <v>37</v>
      </c>
      <c r="B534" s="11" t="s">
        <v>27</v>
      </c>
      <c r="C534" s="5" t="s">
        <v>24</v>
      </c>
      <c r="D534" s="6">
        <v>12700810.429526558</v>
      </c>
      <c r="E534" s="8">
        <v>5.84887341540163E-2</v>
      </c>
      <c r="F534" s="7">
        <v>4605190.8188841306</v>
      </c>
      <c r="G534" s="8">
        <v>8.7672729876266703E-2</v>
      </c>
      <c r="H534" s="7">
        <v>2726706.1077248696</v>
      </c>
      <c r="I534" s="8">
        <v>6.8383602905058308E-2</v>
      </c>
    </row>
    <row r="535" spans="1:9" x14ac:dyDescent="0.25">
      <c r="A535" s="11" t="s">
        <v>37</v>
      </c>
      <c r="B535" s="11" t="s">
        <v>27</v>
      </c>
      <c r="C535" s="5" t="s">
        <v>112</v>
      </c>
      <c r="D535" s="6">
        <v>55141638.388980858</v>
      </c>
      <c r="E535" s="8">
        <v>-5.486211882424148E-3</v>
      </c>
      <c r="F535" s="7">
        <v>24450512.133660898</v>
      </c>
      <c r="G535" s="8">
        <v>-1.7040745781826072E-2</v>
      </c>
      <c r="H535" s="7">
        <v>15339559.032345552</v>
      </c>
      <c r="I535" s="8">
        <v>-1.2393588148703418E-2</v>
      </c>
    </row>
    <row r="536" spans="1:9" x14ac:dyDescent="0.25">
      <c r="A536" s="11" t="s">
        <v>37</v>
      </c>
      <c r="B536" s="11" t="s">
        <v>27</v>
      </c>
      <c r="C536" s="5" t="s">
        <v>25</v>
      </c>
      <c r="D536" s="6">
        <v>756279.65414816956</v>
      </c>
      <c r="E536" s="8">
        <v>5.094723404311239E-2</v>
      </c>
      <c r="F536" s="7">
        <v>188493.864478484</v>
      </c>
      <c r="G536" s="8">
        <v>0.11837647566117705</v>
      </c>
      <c r="H536" s="7">
        <v>52928.973103221993</v>
      </c>
      <c r="I536" s="8">
        <v>0.12584041029173562</v>
      </c>
    </row>
    <row r="537" spans="1:9" x14ac:dyDescent="0.25">
      <c r="A537" s="11" t="s">
        <v>37</v>
      </c>
      <c r="B537" s="11" t="s">
        <v>27</v>
      </c>
      <c r="C537" s="5" t="s">
        <v>26</v>
      </c>
      <c r="D537" s="6">
        <v>17278.025069875715</v>
      </c>
      <c r="E537" s="8">
        <v>-0.2312469792345756</v>
      </c>
      <c r="F537" s="7">
        <v>5051.9722436012007</v>
      </c>
      <c r="G537" s="8">
        <v>-7.8840950636792764E-2</v>
      </c>
      <c r="H537" s="7">
        <v>2165.1225993331791</v>
      </c>
      <c r="I537" s="8">
        <v>-7.8943045766435974E-2</v>
      </c>
    </row>
    <row r="538" spans="1:9" x14ac:dyDescent="0.25">
      <c r="A538" s="11" t="s">
        <v>37</v>
      </c>
      <c r="B538" s="11" t="s">
        <v>28</v>
      </c>
      <c r="C538" s="5" t="s">
        <v>15</v>
      </c>
      <c r="D538" s="6">
        <v>541335673.92549121</v>
      </c>
      <c r="E538" s="8">
        <v>-2.7472818685383275E-3</v>
      </c>
      <c r="F538" s="7">
        <v>425791385.56824487</v>
      </c>
      <c r="G538" s="8">
        <v>-7.5651533909624393E-3</v>
      </c>
      <c r="H538" s="7">
        <v>378020048.50652385</v>
      </c>
      <c r="I538" s="8">
        <v>-1.0330114853784799E-3</v>
      </c>
    </row>
    <row r="539" spans="1:9" x14ac:dyDescent="0.25">
      <c r="A539" s="11" t="s">
        <v>37</v>
      </c>
      <c r="B539" s="11" t="s">
        <v>28</v>
      </c>
      <c r="C539" s="5" t="s">
        <v>16</v>
      </c>
      <c r="D539" s="6">
        <v>88723229.020367473</v>
      </c>
      <c r="E539" s="8">
        <v>1.60721505238859E-2</v>
      </c>
      <c r="F539" s="7">
        <v>36561507.859575272</v>
      </c>
      <c r="G539" s="8">
        <v>1.4061005599518788E-2</v>
      </c>
      <c r="H539" s="7">
        <v>22672588.832878415</v>
      </c>
      <c r="I539" s="8">
        <v>2.5964357300850682E-2</v>
      </c>
    </row>
    <row r="540" spans="1:9" x14ac:dyDescent="0.25">
      <c r="A540" s="11" t="s">
        <v>37</v>
      </c>
      <c r="B540" s="11" t="s">
        <v>28</v>
      </c>
      <c r="C540" s="5" t="s">
        <v>113</v>
      </c>
      <c r="D540" s="6">
        <v>1349726.9773355974</v>
      </c>
      <c r="E540" s="8">
        <v>1.9665849692678303E-2</v>
      </c>
      <c r="F540" s="7">
        <v>447716.30815609556</v>
      </c>
      <c r="G540" s="8">
        <v>1.1581000349889542E-2</v>
      </c>
      <c r="H540" s="7">
        <v>161013.41772753614</v>
      </c>
      <c r="I540" s="8">
        <v>3.4453256702127802E-2</v>
      </c>
    </row>
    <row r="541" spans="1:9" x14ac:dyDescent="0.25">
      <c r="A541" s="11" t="s">
        <v>37</v>
      </c>
      <c r="B541" s="11" t="s">
        <v>28</v>
      </c>
      <c r="C541" s="5" t="s">
        <v>17</v>
      </c>
      <c r="D541" s="6">
        <v>930.44452330946922</v>
      </c>
      <c r="E541" s="8">
        <v>-0.19626839614906141</v>
      </c>
      <c r="F541" s="7">
        <v>19.057529731298182</v>
      </c>
      <c r="G541" s="8">
        <v>-0.16001915593636934</v>
      </c>
      <c r="H541" s="7">
        <v>40.725328817349435</v>
      </c>
      <c r="I541" s="8">
        <v>-0.15966218630315154</v>
      </c>
    </row>
    <row r="542" spans="1:9" x14ac:dyDescent="0.25">
      <c r="A542" s="11" t="s">
        <v>37</v>
      </c>
      <c r="B542" s="11" t="s">
        <v>28</v>
      </c>
      <c r="C542" s="5" t="s">
        <v>18</v>
      </c>
      <c r="D542" s="6">
        <v>4012.5525088620184</v>
      </c>
      <c r="E542" s="8">
        <v>0.11727652318471314</v>
      </c>
      <c r="F542" s="7">
        <v>472.5593673127488</v>
      </c>
      <c r="G542" s="8">
        <v>0.17015768480381827</v>
      </c>
      <c r="H542" s="7">
        <v>241.31002219496079</v>
      </c>
      <c r="I542" s="8">
        <v>0.60956045267043368</v>
      </c>
    </row>
    <row r="543" spans="1:9" x14ac:dyDescent="0.25">
      <c r="A543" s="11" t="s">
        <v>37</v>
      </c>
      <c r="B543" s="11" t="s">
        <v>28</v>
      </c>
      <c r="C543" s="5" t="s">
        <v>19</v>
      </c>
      <c r="D543" s="6">
        <v>17342278.53160416</v>
      </c>
      <c r="E543" s="8">
        <v>6.0613134319056419E-2</v>
      </c>
      <c r="F543" s="7">
        <v>6527231.4393581767</v>
      </c>
      <c r="G543" s="8">
        <v>8.0657378415098374E-2</v>
      </c>
      <c r="H543" s="7">
        <v>3929101.0825039041</v>
      </c>
      <c r="I543" s="8">
        <v>6.5435152404194175E-2</v>
      </c>
    </row>
    <row r="544" spans="1:9" x14ac:dyDescent="0.25">
      <c r="A544" s="11" t="s">
        <v>37</v>
      </c>
      <c r="B544" s="11" t="s">
        <v>28</v>
      </c>
      <c r="C544" s="5" t="s">
        <v>20</v>
      </c>
      <c r="D544" s="6">
        <v>372.75610482335088</v>
      </c>
      <c r="E544" s="8">
        <v>34.234868827719339</v>
      </c>
      <c r="F544" s="7">
        <v>227.85069859027863</v>
      </c>
      <c r="G544" s="8">
        <v>63.397565126404828</v>
      </c>
      <c r="H544" s="7">
        <v>67.66461377716179</v>
      </c>
      <c r="I544" s="8">
        <v>94.620430383304466</v>
      </c>
    </row>
    <row r="545" spans="1:9" x14ac:dyDescent="0.25">
      <c r="A545" s="11" t="s">
        <v>37</v>
      </c>
      <c r="B545" s="11" t="s">
        <v>28</v>
      </c>
      <c r="C545" s="5" t="s">
        <v>21</v>
      </c>
      <c r="D545" s="6">
        <v>3202.9814596736433</v>
      </c>
      <c r="E545" s="8">
        <v>-0.2104578917288927</v>
      </c>
      <c r="F545" s="7">
        <v>185.44357517768586</v>
      </c>
      <c r="G545" s="8">
        <v>-0.29506011357094253</v>
      </c>
      <c r="H545" s="7">
        <v>171.48834654201156</v>
      </c>
      <c r="I545" s="8">
        <v>-0.28837133348856353</v>
      </c>
    </row>
    <row r="546" spans="1:9" x14ac:dyDescent="0.25">
      <c r="A546" s="11" t="s">
        <v>37</v>
      </c>
      <c r="B546" s="11" t="s">
        <v>28</v>
      </c>
      <c r="C546" s="5" t="s">
        <v>22</v>
      </c>
      <c r="D546" s="6">
        <v>1202707.9317459273</v>
      </c>
      <c r="E546" s="8">
        <v>0.17918358726143033</v>
      </c>
      <c r="F546" s="7">
        <v>381088.8815855034</v>
      </c>
      <c r="G546" s="8">
        <v>0.18368674814480651</v>
      </c>
      <c r="H546" s="7">
        <v>158197.91114147028</v>
      </c>
      <c r="I546" s="8">
        <v>0.18443643742137789</v>
      </c>
    </row>
    <row r="547" spans="1:9" x14ac:dyDescent="0.25">
      <c r="A547" s="11" t="s">
        <v>37</v>
      </c>
      <c r="B547" s="11" t="s">
        <v>28</v>
      </c>
      <c r="C547" s="5" t="s">
        <v>23</v>
      </c>
      <c r="D547" s="6">
        <v>34.737767887115481</v>
      </c>
      <c r="E547" s="8">
        <v>-0.78530007214137143</v>
      </c>
      <c r="F547" s="7">
        <v>1.6781530380249023</v>
      </c>
      <c r="G547" s="8">
        <v>-0.66434536957662571</v>
      </c>
      <c r="H547" s="7">
        <v>0.77195041149505528</v>
      </c>
      <c r="I547" s="8">
        <v>-0.78536697578944981</v>
      </c>
    </row>
    <row r="548" spans="1:9" x14ac:dyDescent="0.25">
      <c r="A548" s="11" t="s">
        <v>37</v>
      </c>
      <c r="B548" s="11" t="s">
        <v>28</v>
      </c>
      <c r="C548" s="5" t="s">
        <v>24</v>
      </c>
      <c r="D548" s="6">
        <v>12505668.595901359</v>
      </c>
      <c r="E548" s="8">
        <v>-1.53645182492873E-2</v>
      </c>
      <c r="F548" s="7">
        <v>4629833.4542262144</v>
      </c>
      <c r="G548" s="8">
        <v>5.3510562995641268E-3</v>
      </c>
      <c r="H548" s="7">
        <v>2740288.656999317</v>
      </c>
      <c r="I548" s="8">
        <v>4.9813029853008088E-3</v>
      </c>
    </row>
    <row r="549" spans="1:9" x14ac:dyDescent="0.25">
      <c r="A549" s="11" t="s">
        <v>37</v>
      </c>
      <c r="B549" s="11" t="s">
        <v>28</v>
      </c>
      <c r="C549" s="5" t="s">
        <v>112</v>
      </c>
      <c r="D549" s="6">
        <v>55390194.702440567</v>
      </c>
      <c r="E549" s="8">
        <v>4.5075975382950191E-3</v>
      </c>
      <c r="F549" s="7">
        <v>24345786.957266398</v>
      </c>
      <c r="G549" s="8">
        <v>-4.2831485828196177E-3</v>
      </c>
      <c r="H549" s="7">
        <v>15619801.419132641</v>
      </c>
      <c r="I549" s="8">
        <v>1.8269259644045785E-2</v>
      </c>
    </row>
    <row r="550" spans="1:9" x14ac:dyDescent="0.25">
      <c r="A550" s="11" t="s">
        <v>37</v>
      </c>
      <c r="B550" s="11" t="s">
        <v>28</v>
      </c>
      <c r="C550" s="5" t="s">
        <v>25</v>
      </c>
      <c r="D550" s="6">
        <v>913554.69585750822</v>
      </c>
      <c r="E550" s="8">
        <v>0.20795884279934032</v>
      </c>
      <c r="F550" s="7">
        <v>226182.66505945835</v>
      </c>
      <c r="G550" s="8">
        <v>0.199947094751598</v>
      </c>
      <c r="H550" s="7">
        <v>62480.524191389624</v>
      </c>
      <c r="I550" s="8">
        <v>0.18045978465405352</v>
      </c>
    </row>
    <row r="551" spans="1:9" x14ac:dyDescent="0.25">
      <c r="A551" s="11" t="s">
        <v>37</v>
      </c>
      <c r="B551" s="11" t="s">
        <v>28</v>
      </c>
      <c r="C551" s="5" t="s">
        <v>26</v>
      </c>
      <c r="D551" s="6">
        <v>10544.113117798566</v>
      </c>
      <c r="E551" s="8">
        <v>-0.38973852189957425</v>
      </c>
      <c r="F551" s="7">
        <v>2761.5645995791733</v>
      </c>
      <c r="G551" s="8">
        <v>-0.4533690079004381</v>
      </c>
      <c r="H551" s="7">
        <v>1183.8609203982032</v>
      </c>
      <c r="I551" s="8">
        <v>-0.45321298629333379</v>
      </c>
    </row>
    <row r="552" spans="1:9" x14ac:dyDescent="0.25">
      <c r="A552" s="11" t="s">
        <v>37</v>
      </c>
      <c r="B552" s="11" t="s">
        <v>29</v>
      </c>
      <c r="C552" s="5" t="s">
        <v>15</v>
      </c>
      <c r="D552" s="6">
        <v>565991341.88009191</v>
      </c>
      <c r="E552" s="8">
        <v>4.5545987715552377E-2</v>
      </c>
      <c r="F552" s="7">
        <v>435280950.65270609</v>
      </c>
      <c r="G552" s="8">
        <v>2.2286888382668433E-2</v>
      </c>
      <c r="H552" s="7">
        <v>389758265.63108361</v>
      </c>
      <c r="I552" s="8">
        <v>3.1051837517441044E-2</v>
      </c>
    </row>
    <row r="553" spans="1:9" x14ac:dyDescent="0.25">
      <c r="A553" s="11" t="s">
        <v>37</v>
      </c>
      <c r="B553" s="11" t="s">
        <v>29</v>
      </c>
      <c r="C553" s="5" t="s">
        <v>16</v>
      </c>
      <c r="D553" s="6">
        <v>86864426.670624405</v>
      </c>
      <c r="E553" s="8">
        <v>-2.0950571459886318E-2</v>
      </c>
      <c r="F553" s="7">
        <v>35416515.580084667</v>
      </c>
      <c r="G553" s="8">
        <v>-3.131687795504158E-2</v>
      </c>
      <c r="H553" s="7">
        <v>22098085.578736581</v>
      </c>
      <c r="I553" s="8">
        <v>-2.5339111399079892E-2</v>
      </c>
    </row>
    <row r="554" spans="1:9" x14ac:dyDescent="0.25">
      <c r="A554" s="11" t="s">
        <v>37</v>
      </c>
      <c r="B554" s="11" t="s">
        <v>29</v>
      </c>
      <c r="C554" s="5" t="s">
        <v>113</v>
      </c>
      <c r="D554" s="6">
        <v>1663572.575715878</v>
      </c>
      <c r="E554" s="8">
        <v>0.23252524669827784</v>
      </c>
      <c r="F554" s="7">
        <v>628589.38443142804</v>
      </c>
      <c r="G554" s="8">
        <v>0.40399036841041641</v>
      </c>
      <c r="H554" s="7">
        <v>251971.75374995591</v>
      </c>
      <c r="I554" s="8">
        <v>0.56491152915179865</v>
      </c>
    </row>
    <row r="555" spans="1:9" x14ac:dyDescent="0.25">
      <c r="A555" s="11" t="s">
        <v>37</v>
      </c>
      <c r="B555" s="11" t="s">
        <v>29</v>
      </c>
      <c r="C555" s="5" t="s">
        <v>17</v>
      </c>
      <c r="D555" s="6">
        <v>498.94072675943374</v>
      </c>
      <c r="E555" s="8">
        <v>-0.46376090754474325</v>
      </c>
      <c r="F555" s="7">
        <v>6.3410226970026677</v>
      </c>
      <c r="G555" s="8">
        <v>-0.66726943174650777</v>
      </c>
      <c r="H555" s="7">
        <v>13.565983891487122</v>
      </c>
      <c r="I555" s="8">
        <v>-0.6668907462397734</v>
      </c>
    </row>
    <row r="556" spans="1:9" x14ac:dyDescent="0.25">
      <c r="A556" s="11" t="s">
        <v>37</v>
      </c>
      <c r="B556" s="11" t="s">
        <v>29</v>
      </c>
      <c r="C556" s="5" t="s">
        <v>18</v>
      </c>
      <c r="D556" s="6">
        <v>3476.2186525189877</v>
      </c>
      <c r="E556" s="8">
        <v>-0.1336640094200631</v>
      </c>
      <c r="F556" s="7">
        <v>338.17554599912364</v>
      </c>
      <c r="G556" s="8">
        <v>-0.28437447357738505</v>
      </c>
      <c r="H556" s="7">
        <v>155.32908280722256</v>
      </c>
      <c r="I556" s="8">
        <v>-0.35630902772149248</v>
      </c>
    </row>
    <row r="557" spans="1:9" x14ac:dyDescent="0.25">
      <c r="A557" s="11" t="s">
        <v>37</v>
      </c>
      <c r="B557" s="11" t="s">
        <v>29</v>
      </c>
      <c r="C557" s="5" t="s">
        <v>19</v>
      </c>
      <c r="D557" s="6">
        <v>18649121.398352534</v>
      </c>
      <c r="E557" s="8">
        <v>7.5355891924282395E-2</v>
      </c>
      <c r="F557" s="7">
        <v>6927820.1340381447</v>
      </c>
      <c r="G557" s="8">
        <v>6.1371915244874169E-2</v>
      </c>
      <c r="H557" s="7">
        <v>4371009.5512489099</v>
      </c>
      <c r="I557" s="8">
        <v>0.11247062864144719</v>
      </c>
    </row>
    <row r="558" spans="1:9" x14ac:dyDescent="0.25">
      <c r="A558" s="11" t="s">
        <v>37</v>
      </c>
      <c r="B558" s="11" t="s">
        <v>29</v>
      </c>
      <c r="C558" s="5" t="s">
        <v>20</v>
      </c>
      <c r="D558" s="6">
        <v>135.96714273095131</v>
      </c>
      <c r="E558" s="8">
        <v>-0.63523832079051756</v>
      </c>
      <c r="F558" s="7">
        <v>34.029528498649597</v>
      </c>
      <c r="G558" s="8">
        <v>-0.85064988297516031</v>
      </c>
      <c r="H558" s="7">
        <v>9.220039913362573</v>
      </c>
      <c r="I558" s="8">
        <v>-0.86373911859267094</v>
      </c>
    </row>
    <row r="559" spans="1:9" x14ac:dyDescent="0.25">
      <c r="A559" s="11" t="s">
        <v>37</v>
      </c>
      <c r="B559" s="11" t="s">
        <v>29</v>
      </c>
      <c r="C559" s="5" t="s">
        <v>21</v>
      </c>
      <c r="D559" s="6">
        <v>3317.9957691776754</v>
      </c>
      <c r="E559" s="8">
        <v>3.5908515535319735E-2</v>
      </c>
      <c r="F559" s="7">
        <v>135.99480046002947</v>
      </c>
      <c r="G559" s="8">
        <v>-0.2666513232948417</v>
      </c>
      <c r="H559" s="7">
        <v>124.56821267180155</v>
      </c>
      <c r="I559" s="8">
        <v>-0.27360537795327916</v>
      </c>
    </row>
    <row r="560" spans="1:9" x14ac:dyDescent="0.25">
      <c r="A560" s="11" t="s">
        <v>37</v>
      </c>
      <c r="B560" s="11" t="s">
        <v>29</v>
      </c>
      <c r="C560" s="5" t="s">
        <v>22</v>
      </c>
      <c r="D560" s="6">
        <v>1403039.7357289337</v>
      </c>
      <c r="E560" s="8">
        <v>0.16656729260294476</v>
      </c>
      <c r="F560" s="7">
        <v>402869.5705812049</v>
      </c>
      <c r="G560" s="8">
        <v>5.7153829587165701E-2</v>
      </c>
      <c r="H560" s="7">
        <v>166860.65861197497</v>
      </c>
      <c r="I560" s="8">
        <v>5.4758924488945371E-2</v>
      </c>
    </row>
    <row r="561" spans="1:9" x14ac:dyDescent="0.25">
      <c r="A561" s="11" t="s">
        <v>37</v>
      </c>
      <c r="B561" s="11" t="s">
        <v>29</v>
      </c>
      <c r="C561" s="5" t="s">
        <v>23</v>
      </c>
      <c r="D561" s="5"/>
      <c r="E561" s="8">
        <v>-1</v>
      </c>
      <c r="F561" s="5"/>
      <c r="G561" s="8">
        <v>-1</v>
      </c>
      <c r="H561" s="5"/>
      <c r="I561" s="8">
        <v>-1</v>
      </c>
    </row>
    <row r="562" spans="1:9" x14ac:dyDescent="0.25">
      <c r="A562" s="11" t="s">
        <v>37</v>
      </c>
      <c r="B562" s="11" t="s">
        <v>29</v>
      </c>
      <c r="C562" s="5" t="s">
        <v>24</v>
      </c>
      <c r="D562" s="6">
        <v>11350583.66203149</v>
      </c>
      <c r="E562" s="8">
        <v>-9.2364908362311857E-2</v>
      </c>
      <c r="F562" s="7">
        <v>4419502.4359614737</v>
      </c>
      <c r="G562" s="8">
        <v>-4.5429499860896033E-2</v>
      </c>
      <c r="H562" s="7">
        <v>2483007.7425689315</v>
      </c>
      <c r="I562" s="8">
        <v>-9.3888252893808186E-2</v>
      </c>
    </row>
    <row r="563" spans="1:9" x14ac:dyDescent="0.25">
      <c r="A563" s="11" t="s">
        <v>37</v>
      </c>
      <c r="B563" s="11" t="s">
        <v>29</v>
      </c>
      <c r="C563" s="5" t="s">
        <v>112</v>
      </c>
      <c r="D563" s="6">
        <v>52824799.793143637</v>
      </c>
      <c r="E563" s="8">
        <v>-4.6314964644525704E-2</v>
      </c>
      <c r="F563" s="7">
        <v>22797961.222536549</v>
      </c>
      <c r="G563" s="8">
        <v>-6.357673865489398E-2</v>
      </c>
      <c r="H563" s="7">
        <v>14758581.952076307</v>
      </c>
      <c r="I563" s="8">
        <v>-5.5136390274554505E-2</v>
      </c>
    </row>
    <row r="564" spans="1:9" x14ac:dyDescent="0.25">
      <c r="A564" s="11" t="s">
        <v>37</v>
      </c>
      <c r="B564" s="11" t="s">
        <v>29</v>
      </c>
      <c r="C564" s="5" t="s">
        <v>25</v>
      </c>
      <c r="D564" s="6">
        <v>958593.34203228238</v>
      </c>
      <c r="E564" s="8">
        <v>4.9300437487761611E-2</v>
      </c>
      <c r="F564" s="7">
        <v>237204.79260173903</v>
      </c>
      <c r="G564" s="8">
        <v>4.8731088827621602E-2</v>
      </c>
      <c r="H564" s="7">
        <v>65470.64270598851</v>
      </c>
      <c r="I564" s="8">
        <v>4.7856809034437744E-2</v>
      </c>
    </row>
    <row r="565" spans="1:9" x14ac:dyDescent="0.25">
      <c r="A565" s="11" t="s">
        <v>37</v>
      </c>
      <c r="B565" s="11" t="s">
        <v>29</v>
      </c>
      <c r="C565" s="5" t="s">
        <v>26</v>
      </c>
      <c r="D565" s="6">
        <v>7287.0413284587858</v>
      </c>
      <c r="E565" s="8">
        <v>-0.30889954925102342</v>
      </c>
      <c r="F565" s="7">
        <v>2053.4990364700911</v>
      </c>
      <c r="G565" s="8">
        <v>-0.25640014476466788</v>
      </c>
      <c r="H565" s="7">
        <v>880.59445521005773</v>
      </c>
      <c r="I565" s="8">
        <v>-0.25616730813796851</v>
      </c>
    </row>
    <row r="566" spans="1:9" x14ac:dyDescent="0.25">
      <c r="A566" s="11" t="s">
        <v>37</v>
      </c>
      <c r="B566" s="11" t="s">
        <v>30</v>
      </c>
      <c r="C566" s="5" t="s">
        <v>15</v>
      </c>
      <c r="D566" s="6">
        <v>652022493.90676057</v>
      </c>
      <c r="E566" s="8">
        <v>0.15200082697536174</v>
      </c>
      <c r="F566" s="7">
        <v>503598003.44651681</v>
      </c>
      <c r="G566" s="8">
        <v>0.15694932822437771</v>
      </c>
      <c r="H566" s="7">
        <v>469678751.30573082</v>
      </c>
      <c r="I566" s="8">
        <v>0.20505141961580373</v>
      </c>
    </row>
    <row r="567" spans="1:9" x14ac:dyDescent="0.25">
      <c r="A567" s="11" t="s">
        <v>37</v>
      </c>
      <c r="B567" s="11" t="s">
        <v>30</v>
      </c>
      <c r="C567" s="5" t="s">
        <v>16</v>
      </c>
      <c r="D567" s="6">
        <v>101146551.67832702</v>
      </c>
      <c r="E567" s="8">
        <v>0.16441857219478465</v>
      </c>
      <c r="F567" s="7">
        <v>40096068.935768291</v>
      </c>
      <c r="G567" s="8">
        <v>0.13212912899638893</v>
      </c>
      <c r="H567" s="7">
        <v>25420390.556171063</v>
      </c>
      <c r="I567" s="8">
        <v>0.15034356553634223</v>
      </c>
    </row>
    <row r="568" spans="1:9" x14ac:dyDescent="0.25">
      <c r="A568" s="11" t="s">
        <v>37</v>
      </c>
      <c r="B568" s="11" t="s">
        <v>30</v>
      </c>
      <c r="C568" s="5" t="s">
        <v>113</v>
      </c>
      <c r="D568" s="6">
        <v>2488074.8224947979</v>
      </c>
      <c r="E568" s="8">
        <v>0.49562144676742781</v>
      </c>
      <c r="F568" s="7">
        <v>997486.60412586131</v>
      </c>
      <c r="G568" s="8">
        <v>0.58686517594965204</v>
      </c>
      <c r="H568" s="7">
        <v>422660.74034284434</v>
      </c>
      <c r="I568" s="8">
        <v>0.6774131784718681</v>
      </c>
    </row>
    <row r="569" spans="1:9" x14ac:dyDescent="0.25">
      <c r="A569" s="11" t="s">
        <v>37</v>
      </c>
      <c r="B569" s="11" t="s">
        <v>30</v>
      </c>
      <c r="C569" s="5" t="s">
        <v>17</v>
      </c>
      <c r="D569" s="6">
        <v>13.962646803855897</v>
      </c>
      <c r="E569" s="8">
        <v>-0.9720154197582912</v>
      </c>
      <c r="F569" s="7">
        <v>8.2084498405456543</v>
      </c>
      <c r="G569" s="8">
        <v>0.29449936276457406</v>
      </c>
      <c r="H569" s="7">
        <v>17.566083519868357</v>
      </c>
      <c r="I569" s="8">
        <v>0.29486247812009891</v>
      </c>
    </row>
    <row r="570" spans="1:9" x14ac:dyDescent="0.25">
      <c r="A570" s="11" t="s">
        <v>37</v>
      </c>
      <c r="B570" s="11" t="s">
        <v>30</v>
      </c>
      <c r="C570" s="5" t="s">
        <v>18</v>
      </c>
      <c r="D570" s="6">
        <v>127453.22034081101</v>
      </c>
      <c r="E570" s="8">
        <v>35.664327846136494</v>
      </c>
      <c r="F570" s="7">
        <v>55215.225845595654</v>
      </c>
      <c r="G570" s="8">
        <v>162.27385731710694</v>
      </c>
      <c r="H570" s="7">
        <v>16171.376733744444</v>
      </c>
      <c r="I570" s="8">
        <v>103.11042440657808</v>
      </c>
    </row>
    <row r="571" spans="1:9" x14ac:dyDescent="0.25">
      <c r="A571" s="11" t="s">
        <v>37</v>
      </c>
      <c r="B571" s="11" t="s">
        <v>30</v>
      </c>
      <c r="C571" s="5" t="s">
        <v>19</v>
      </c>
      <c r="D571" s="6">
        <v>24753493.689517107</v>
      </c>
      <c r="E571" s="8">
        <v>0.32732760759999313</v>
      </c>
      <c r="F571" s="7">
        <v>8604176.6756679807</v>
      </c>
      <c r="G571" s="8">
        <v>0.24197460517103631</v>
      </c>
      <c r="H571" s="7">
        <v>5839500.8289614813</v>
      </c>
      <c r="I571" s="8">
        <v>0.33596158061310732</v>
      </c>
    </row>
    <row r="572" spans="1:9" x14ac:dyDescent="0.25">
      <c r="A572" s="11" t="s">
        <v>37</v>
      </c>
      <c r="B572" s="11" t="s">
        <v>30</v>
      </c>
      <c r="C572" s="5" t="s">
        <v>20</v>
      </c>
      <c r="D572" s="6">
        <v>33.106794369220736</v>
      </c>
      <c r="E572" s="8">
        <v>-0.75650886159510089</v>
      </c>
      <c r="F572" s="7">
        <v>8.2974421977996826</v>
      </c>
      <c r="G572" s="8">
        <v>-0.75616934574544714</v>
      </c>
      <c r="H572" s="7">
        <v>2.323283825275233</v>
      </c>
      <c r="I572" s="8">
        <v>-0.74801802951979568</v>
      </c>
    </row>
    <row r="573" spans="1:9" x14ac:dyDescent="0.25">
      <c r="A573" s="11" t="s">
        <v>37</v>
      </c>
      <c r="B573" s="11" t="s">
        <v>30</v>
      </c>
      <c r="C573" s="5" t="s">
        <v>21</v>
      </c>
      <c r="D573" s="6">
        <v>4470.4515647935868</v>
      </c>
      <c r="E573" s="8">
        <v>0.34733492017126155</v>
      </c>
      <c r="F573" s="7">
        <v>197.60447321321877</v>
      </c>
      <c r="G573" s="8">
        <v>0.45302961984415818</v>
      </c>
      <c r="H573" s="7">
        <v>181.00002526115733</v>
      </c>
      <c r="I573" s="8">
        <v>0.45301936488433048</v>
      </c>
    </row>
    <row r="574" spans="1:9" x14ac:dyDescent="0.25">
      <c r="A574" s="11" t="s">
        <v>37</v>
      </c>
      <c r="B574" s="11" t="s">
        <v>30</v>
      </c>
      <c r="C574" s="5" t="s">
        <v>22</v>
      </c>
      <c r="D574" s="6">
        <v>1649627.5040712198</v>
      </c>
      <c r="E574" s="8">
        <v>0.17575251937834405</v>
      </c>
      <c r="F574" s="7">
        <v>438163.37632330682</v>
      </c>
      <c r="G574" s="8">
        <v>8.7606035102588659E-2</v>
      </c>
      <c r="H574" s="7">
        <v>180798.05515558095</v>
      </c>
      <c r="I574" s="8">
        <v>8.3527157686801468E-2</v>
      </c>
    </row>
    <row r="575" spans="1:9" x14ac:dyDescent="0.25">
      <c r="A575" s="11" t="s">
        <v>37</v>
      </c>
      <c r="B575" s="11" t="s">
        <v>30</v>
      </c>
      <c r="C575" s="5" t="s">
        <v>24</v>
      </c>
      <c r="D575" s="6">
        <v>11938412.618635023</v>
      </c>
      <c r="E575" s="8">
        <v>5.1788434331342663E-2</v>
      </c>
      <c r="F575" s="7">
        <v>4723291.3509284481</v>
      </c>
      <c r="G575" s="8">
        <v>6.8738261686438998E-2</v>
      </c>
      <c r="H575" s="7">
        <v>2552924.0821585855</v>
      </c>
      <c r="I575" s="8">
        <v>2.8157922503020141E-2</v>
      </c>
    </row>
    <row r="576" spans="1:9" x14ac:dyDescent="0.25">
      <c r="A576" s="11" t="s">
        <v>37</v>
      </c>
      <c r="B576" s="11" t="s">
        <v>30</v>
      </c>
      <c r="C576" s="5" t="s">
        <v>112</v>
      </c>
      <c r="D576" s="6">
        <v>59100740.273714989</v>
      </c>
      <c r="E576" s="8">
        <v>0.11880670641719972</v>
      </c>
      <c r="F576" s="7">
        <v>25027117.518405877</v>
      </c>
      <c r="G576" s="8">
        <v>9.7778756359394647E-2</v>
      </c>
      <c r="H576" s="7">
        <v>16339431.487608012</v>
      </c>
      <c r="I576" s="8">
        <v>0.1071139178997684</v>
      </c>
    </row>
    <row r="577" spans="1:9" x14ac:dyDescent="0.25">
      <c r="A577" s="11" t="s">
        <v>37</v>
      </c>
      <c r="B577" s="11" t="s">
        <v>30</v>
      </c>
      <c r="C577" s="5" t="s">
        <v>25</v>
      </c>
      <c r="D577" s="6">
        <v>1078700.5779736221</v>
      </c>
      <c r="E577" s="8">
        <v>0.12529529538219442</v>
      </c>
      <c r="F577" s="7">
        <v>248722.39194502836</v>
      </c>
      <c r="G577" s="8">
        <v>4.8555508583787738E-2</v>
      </c>
      <c r="H577" s="7">
        <v>67983.956130638864</v>
      </c>
      <c r="I577" s="8">
        <v>3.8388403118890795E-2</v>
      </c>
    </row>
    <row r="578" spans="1:9" x14ac:dyDescent="0.25">
      <c r="A578" s="11" t="s">
        <v>37</v>
      </c>
      <c r="B578" s="11" t="s">
        <v>30</v>
      </c>
      <c r="C578" s="5" t="s">
        <v>26</v>
      </c>
      <c r="D578" s="6">
        <v>5531.4505734872819</v>
      </c>
      <c r="E578" s="8">
        <v>-0.24091955511700283</v>
      </c>
      <c r="F578" s="7">
        <v>1681.6821609395472</v>
      </c>
      <c r="G578" s="8">
        <v>-0.18106503530173929</v>
      </c>
      <c r="H578" s="7">
        <v>719.13968756477061</v>
      </c>
      <c r="I578" s="8">
        <v>-0.1833474724829757</v>
      </c>
    </row>
    <row r="579" spans="1:9" x14ac:dyDescent="0.25">
      <c r="A579" s="11" t="s">
        <v>37</v>
      </c>
      <c r="B579" s="11" t="s">
        <v>31</v>
      </c>
      <c r="C579" s="5" t="s">
        <v>15</v>
      </c>
      <c r="D579" s="6">
        <v>621221924.66197121</v>
      </c>
      <c r="E579" s="8">
        <v>-4.7238507156769735E-2</v>
      </c>
      <c r="F579" s="7">
        <v>460410405.55115372</v>
      </c>
      <c r="G579" s="8">
        <v>-8.5758080055513483E-2</v>
      </c>
      <c r="H579" s="7">
        <v>441327460.61378235</v>
      </c>
      <c r="I579" s="8">
        <v>-6.0363153779323511E-2</v>
      </c>
    </row>
    <row r="580" spans="1:9" x14ac:dyDescent="0.25">
      <c r="A580" s="11" t="s">
        <v>37</v>
      </c>
      <c r="B580" s="11" t="s">
        <v>31</v>
      </c>
      <c r="C580" s="5" t="s">
        <v>16</v>
      </c>
      <c r="D580" s="6">
        <v>96003997.22348623</v>
      </c>
      <c r="E580" s="8">
        <v>-5.0842607775650993E-2</v>
      </c>
      <c r="F580" s="7">
        <v>37319242.558051616</v>
      </c>
      <c r="G580" s="8">
        <v>-6.9254329699128342E-2</v>
      </c>
      <c r="H580" s="7">
        <v>24042504.421159904</v>
      </c>
      <c r="I580" s="8">
        <v>-5.4203971884950693E-2</v>
      </c>
    </row>
    <row r="581" spans="1:9" x14ac:dyDescent="0.25">
      <c r="A581" s="11" t="s">
        <v>37</v>
      </c>
      <c r="B581" s="11" t="s">
        <v>31</v>
      </c>
      <c r="C581" s="5" t="s">
        <v>113</v>
      </c>
      <c r="D581" s="6">
        <v>1909423.157943883</v>
      </c>
      <c r="E581" s="8">
        <v>-0.23257004143094848</v>
      </c>
      <c r="F581" s="7">
        <v>708583.60670597525</v>
      </c>
      <c r="G581" s="8">
        <v>-0.28963095466636729</v>
      </c>
      <c r="H581" s="7">
        <v>290410.49526649393</v>
      </c>
      <c r="I581" s="8">
        <v>-0.31289928884588292</v>
      </c>
    </row>
    <row r="582" spans="1:9" x14ac:dyDescent="0.25">
      <c r="A582" s="11" t="s">
        <v>37</v>
      </c>
      <c r="B582" s="11" t="s">
        <v>31</v>
      </c>
      <c r="C582" s="5" t="s">
        <v>17</v>
      </c>
      <c r="D582" s="6">
        <v>10.212784103155137</v>
      </c>
      <c r="E582" s="8">
        <v>-0.26856388716107932</v>
      </c>
      <c r="F582" s="7">
        <v>3.2980469465255737</v>
      </c>
      <c r="G582" s="8">
        <v>-0.59821318146638791</v>
      </c>
      <c r="H582" s="7">
        <v>7.0578208115436212</v>
      </c>
      <c r="I582" s="8">
        <v>-0.59821318146638791</v>
      </c>
    </row>
    <row r="583" spans="1:9" x14ac:dyDescent="0.25">
      <c r="A583" s="11" t="s">
        <v>37</v>
      </c>
      <c r="B583" s="11" t="s">
        <v>31</v>
      </c>
      <c r="C583" s="5" t="s">
        <v>18</v>
      </c>
      <c r="D583" s="6">
        <v>335469.79911883594</v>
      </c>
      <c r="E583" s="8">
        <v>1.6321013954907284</v>
      </c>
      <c r="F583" s="7">
        <v>144872.95375203947</v>
      </c>
      <c r="G583" s="8">
        <v>1.6237863113548334</v>
      </c>
      <c r="H583" s="7">
        <v>42305.713588538856</v>
      </c>
      <c r="I583" s="8">
        <v>1.6160860812957549</v>
      </c>
    </row>
    <row r="584" spans="1:9" x14ac:dyDescent="0.25">
      <c r="A584" s="11" t="s">
        <v>37</v>
      </c>
      <c r="B584" s="11" t="s">
        <v>31</v>
      </c>
      <c r="C584" s="5" t="s">
        <v>19</v>
      </c>
      <c r="D584" s="6">
        <v>26354681.941632301</v>
      </c>
      <c r="E584" s="8">
        <v>6.4685343903324782E-2</v>
      </c>
      <c r="F584" s="7">
        <v>8991110.758102702</v>
      </c>
      <c r="G584" s="8">
        <v>4.4970494798060826E-2</v>
      </c>
      <c r="H584" s="7">
        <v>6304970.0067104138</v>
      </c>
      <c r="I584" s="8">
        <v>7.9710439536270314E-2</v>
      </c>
    </row>
    <row r="585" spans="1:9" x14ac:dyDescent="0.25">
      <c r="A585" s="11" t="s">
        <v>37</v>
      </c>
      <c r="B585" s="11" t="s">
        <v>31</v>
      </c>
      <c r="C585" s="5" t="s">
        <v>20</v>
      </c>
      <c r="D585" s="6">
        <v>50.111672414541246</v>
      </c>
      <c r="E585" s="8">
        <v>0.51363710589660361</v>
      </c>
      <c r="F585" s="7">
        <v>17.220683286129436</v>
      </c>
      <c r="G585" s="8">
        <v>1.0754206990072217</v>
      </c>
      <c r="H585" s="7">
        <v>4.8692304583020984</v>
      </c>
      <c r="I585" s="8">
        <v>1.0958396926493705</v>
      </c>
    </row>
    <row r="586" spans="1:9" x14ac:dyDescent="0.25">
      <c r="A586" s="11" t="s">
        <v>37</v>
      </c>
      <c r="B586" s="11" t="s">
        <v>31</v>
      </c>
      <c r="C586" s="5" t="s">
        <v>21</v>
      </c>
      <c r="D586" s="6">
        <v>3262.0829904198645</v>
      </c>
      <c r="E586" s="8">
        <v>-0.2703012339715431</v>
      </c>
      <c r="F586" s="7">
        <v>180.15283995116624</v>
      </c>
      <c r="G586" s="8">
        <v>-8.831598282303002E-2</v>
      </c>
      <c r="H586" s="7">
        <v>165.05222536999344</v>
      </c>
      <c r="I586" s="8">
        <v>-8.8109379366955662E-2</v>
      </c>
    </row>
    <row r="587" spans="1:9" x14ac:dyDescent="0.25">
      <c r="A587" s="11" t="s">
        <v>37</v>
      </c>
      <c r="B587" s="11" t="s">
        <v>31</v>
      </c>
      <c r="C587" s="5" t="s">
        <v>22</v>
      </c>
      <c r="D587" s="6">
        <v>1158879.8523806832</v>
      </c>
      <c r="E587" s="8">
        <v>-0.29748997908884856</v>
      </c>
      <c r="F587" s="7">
        <v>333685.76330007939</v>
      </c>
      <c r="G587" s="8">
        <v>-0.23844442203251767</v>
      </c>
      <c r="H587" s="7">
        <v>132530.38365715733</v>
      </c>
      <c r="I587" s="8">
        <v>-0.26697008138106443</v>
      </c>
    </row>
    <row r="588" spans="1:9" x14ac:dyDescent="0.25">
      <c r="A588" s="11" t="s">
        <v>37</v>
      </c>
      <c r="B588" s="11" t="s">
        <v>31</v>
      </c>
      <c r="C588" s="5" t="s">
        <v>23</v>
      </c>
      <c r="D588" s="6">
        <v>61.709488533735275</v>
      </c>
      <c r="E588" s="5"/>
      <c r="F588" s="7">
        <v>4.7384905983461749</v>
      </c>
      <c r="G588" s="5"/>
      <c r="H588" s="7">
        <v>1.3716683408798502</v>
      </c>
      <c r="I588" s="5"/>
    </row>
    <row r="589" spans="1:9" x14ac:dyDescent="0.25">
      <c r="A589" s="11" t="s">
        <v>37</v>
      </c>
      <c r="B589" s="11" t="s">
        <v>31</v>
      </c>
      <c r="C589" s="5" t="s">
        <v>24</v>
      </c>
      <c r="D589" s="6">
        <v>9923423.2058016472</v>
      </c>
      <c r="E589" s="8">
        <v>-0.16878202129553813</v>
      </c>
      <c r="F589" s="7">
        <v>3777106.7533480823</v>
      </c>
      <c r="G589" s="8">
        <v>-0.20032314910965129</v>
      </c>
      <c r="H589" s="7">
        <v>2085889.3303897972</v>
      </c>
      <c r="I589" s="8">
        <v>-0.18294110468568867</v>
      </c>
    </row>
    <row r="590" spans="1:9" x14ac:dyDescent="0.25">
      <c r="A590" s="11" t="s">
        <v>37</v>
      </c>
      <c r="B590" s="11" t="s">
        <v>31</v>
      </c>
      <c r="C590" s="5" t="s">
        <v>112</v>
      </c>
      <c r="D590" s="6">
        <v>55267418.297537558</v>
      </c>
      <c r="E590" s="8">
        <v>-6.4860811530008847E-2</v>
      </c>
      <c r="F590" s="7">
        <v>23124971.541189283</v>
      </c>
      <c r="G590" s="8">
        <v>-7.6003398146737761E-2</v>
      </c>
      <c r="H590" s="7">
        <v>15120526.908731818</v>
      </c>
      <c r="I590" s="8">
        <v>-7.4598958954026115E-2</v>
      </c>
    </row>
    <row r="591" spans="1:9" x14ac:dyDescent="0.25">
      <c r="A591" s="11" t="s">
        <v>37</v>
      </c>
      <c r="B591" s="11" t="s">
        <v>31</v>
      </c>
      <c r="C591" s="5" t="s">
        <v>25</v>
      </c>
      <c r="D591" s="6">
        <v>1048950.761889261</v>
      </c>
      <c r="E591" s="8">
        <v>-2.7579308560534258E-2</v>
      </c>
      <c r="F591" s="7">
        <v>238255.55100368103</v>
      </c>
      <c r="G591" s="8">
        <v>-4.2082423136477087E-2</v>
      </c>
      <c r="H591" s="7">
        <v>65499.176134935478</v>
      </c>
      <c r="I591" s="8">
        <v>-3.6549505752924996E-2</v>
      </c>
    </row>
    <row r="592" spans="1:9" x14ac:dyDescent="0.25">
      <c r="A592" s="11" t="s">
        <v>37</v>
      </c>
      <c r="B592" s="11" t="s">
        <v>31</v>
      </c>
      <c r="C592" s="5" t="s">
        <v>26</v>
      </c>
      <c r="D592" s="6">
        <v>2366.0902465927602</v>
      </c>
      <c r="E592" s="8">
        <v>-0.57224778289918488</v>
      </c>
      <c r="F592" s="7">
        <v>450.22058899081105</v>
      </c>
      <c r="G592" s="8">
        <v>-0.73227961891486371</v>
      </c>
      <c r="H592" s="7">
        <v>194.05573574733762</v>
      </c>
      <c r="I592" s="8">
        <v>-0.73015571369107668</v>
      </c>
    </row>
    <row r="593" spans="1:9" x14ac:dyDescent="0.25">
      <c r="A593" s="11" t="s">
        <v>38</v>
      </c>
      <c r="B593" s="11" t="s">
        <v>14</v>
      </c>
      <c r="C593" s="5" t="s">
        <v>15</v>
      </c>
      <c r="D593" s="6">
        <v>774672860.08112335</v>
      </c>
      <c r="E593" s="5"/>
      <c r="F593" s="7">
        <v>466128009.1742425</v>
      </c>
      <c r="G593" s="5"/>
      <c r="H593" s="7">
        <v>459569738.97512621</v>
      </c>
      <c r="I593" s="5"/>
    </row>
    <row r="594" spans="1:9" x14ac:dyDescent="0.25">
      <c r="A594" s="11" t="s">
        <v>38</v>
      </c>
      <c r="B594" s="11" t="s">
        <v>14</v>
      </c>
      <c r="C594" s="5" t="s">
        <v>16</v>
      </c>
      <c r="D594" s="6">
        <v>141840180.67773607</v>
      </c>
      <c r="E594" s="5"/>
      <c r="F594" s="7">
        <v>58861166.6124314</v>
      </c>
      <c r="G594" s="5"/>
      <c r="H594" s="7">
        <v>40828691.008036166</v>
      </c>
      <c r="I594" s="5"/>
    </row>
    <row r="595" spans="1:9" x14ac:dyDescent="0.25">
      <c r="A595" s="11" t="s">
        <v>38</v>
      </c>
      <c r="B595" s="11" t="s">
        <v>14</v>
      </c>
      <c r="C595" s="5" t="s">
        <v>113</v>
      </c>
      <c r="D595" s="6">
        <v>539032.47861420771</v>
      </c>
      <c r="E595" s="5"/>
      <c r="F595" s="7">
        <v>229499.67144477004</v>
      </c>
      <c r="G595" s="5"/>
      <c r="H595" s="7">
        <v>71077.149374622779</v>
      </c>
      <c r="I595" s="5"/>
    </row>
    <row r="596" spans="1:9" x14ac:dyDescent="0.25">
      <c r="A596" s="11" t="s">
        <v>38</v>
      </c>
      <c r="B596" s="11" t="s">
        <v>14</v>
      </c>
      <c r="C596" s="5" t="s">
        <v>18</v>
      </c>
      <c r="D596" s="6">
        <v>1990.9760008561611</v>
      </c>
      <c r="E596" s="5"/>
      <c r="F596" s="7">
        <v>211.16973483636093</v>
      </c>
      <c r="G596" s="5"/>
      <c r="H596" s="7">
        <v>61.653426582773989</v>
      </c>
      <c r="I596" s="5"/>
    </row>
    <row r="597" spans="1:9" x14ac:dyDescent="0.25">
      <c r="A597" s="11" t="s">
        <v>38</v>
      </c>
      <c r="B597" s="11" t="s">
        <v>14</v>
      </c>
      <c r="C597" s="5" t="s">
        <v>19</v>
      </c>
      <c r="D597" s="6">
        <v>22511792.563991141</v>
      </c>
      <c r="E597" s="5"/>
      <c r="F597" s="7">
        <v>8048995.4375411449</v>
      </c>
      <c r="G597" s="5"/>
      <c r="H597" s="7">
        <v>4914097.6396011543</v>
      </c>
      <c r="I597" s="5"/>
    </row>
    <row r="598" spans="1:9" x14ac:dyDescent="0.25">
      <c r="A598" s="11" t="s">
        <v>38</v>
      </c>
      <c r="B598" s="11" t="s">
        <v>14</v>
      </c>
      <c r="C598" s="5" t="s">
        <v>20</v>
      </c>
      <c r="D598" s="6">
        <v>12767.670524230003</v>
      </c>
      <c r="E598" s="5"/>
      <c r="F598" s="7">
        <v>3677.1285062178131</v>
      </c>
      <c r="G598" s="5"/>
      <c r="H598" s="7">
        <v>946.5732545788826</v>
      </c>
      <c r="I598" s="5"/>
    </row>
    <row r="599" spans="1:9" x14ac:dyDescent="0.25">
      <c r="A599" s="11" t="s">
        <v>38</v>
      </c>
      <c r="B599" s="11" t="s">
        <v>14</v>
      </c>
      <c r="C599" s="5" t="s">
        <v>21</v>
      </c>
      <c r="D599" s="6">
        <v>4027.0545623195171</v>
      </c>
      <c r="E599" s="5"/>
      <c r="F599" s="7">
        <v>187.99001921283434</v>
      </c>
      <c r="G599" s="5"/>
      <c r="H599" s="7">
        <v>173.44519830776741</v>
      </c>
      <c r="I599" s="5"/>
    </row>
    <row r="600" spans="1:9" x14ac:dyDescent="0.25">
      <c r="A600" s="11" t="s">
        <v>38</v>
      </c>
      <c r="B600" s="11" t="s">
        <v>14</v>
      </c>
      <c r="C600" s="5" t="s">
        <v>22</v>
      </c>
      <c r="D600" s="6">
        <v>46797.132051883935</v>
      </c>
      <c r="E600" s="5"/>
      <c r="F600" s="7">
        <v>12847.081101164616</v>
      </c>
      <c r="G600" s="5"/>
      <c r="H600" s="7">
        <v>5719.3190486678186</v>
      </c>
      <c r="I600" s="5"/>
    </row>
    <row r="601" spans="1:9" x14ac:dyDescent="0.25">
      <c r="A601" s="11" t="s">
        <v>38</v>
      </c>
      <c r="B601" s="11" t="s">
        <v>14</v>
      </c>
      <c r="C601" s="5" t="s">
        <v>23</v>
      </c>
      <c r="D601" s="6">
        <v>1529.7129414844512</v>
      </c>
      <c r="E601" s="5"/>
      <c r="F601" s="7">
        <v>120.25404905377198</v>
      </c>
      <c r="G601" s="5"/>
      <c r="H601" s="7">
        <v>33.414080262038098</v>
      </c>
      <c r="I601" s="5"/>
    </row>
    <row r="602" spans="1:9" x14ac:dyDescent="0.25">
      <c r="A602" s="11" t="s">
        <v>38</v>
      </c>
      <c r="B602" s="11" t="s">
        <v>14</v>
      </c>
      <c r="C602" s="5" t="s">
        <v>24</v>
      </c>
      <c r="D602" s="6">
        <v>19260561.842343166</v>
      </c>
      <c r="E602" s="5"/>
      <c r="F602" s="7">
        <v>7144755.3968720427</v>
      </c>
      <c r="G602" s="5"/>
      <c r="H602" s="7">
        <v>3916168.2129560621</v>
      </c>
      <c r="I602" s="5"/>
    </row>
    <row r="603" spans="1:9" x14ac:dyDescent="0.25">
      <c r="A603" s="11" t="s">
        <v>38</v>
      </c>
      <c r="B603" s="11" t="s">
        <v>14</v>
      </c>
      <c r="C603" s="5" t="s">
        <v>112</v>
      </c>
      <c r="D603" s="6">
        <v>97324932.698318869</v>
      </c>
      <c r="E603" s="5"/>
      <c r="F603" s="7">
        <v>42860993.191289544</v>
      </c>
      <c r="G603" s="5"/>
      <c r="H603" s="7">
        <v>31796621.785938844</v>
      </c>
      <c r="I603" s="5"/>
    </row>
    <row r="604" spans="1:9" x14ac:dyDescent="0.25">
      <c r="A604" s="11" t="s">
        <v>38</v>
      </c>
      <c r="B604" s="11" t="s">
        <v>14</v>
      </c>
      <c r="C604" s="5" t="s">
        <v>25</v>
      </c>
      <c r="D604" s="6">
        <v>2133166.4736950304</v>
      </c>
      <c r="E604" s="5"/>
      <c r="F604" s="7">
        <v>559239.47354281566</v>
      </c>
      <c r="G604" s="5"/>
      <c r="H604" s="7">
        <v>123519.1470851787</v>
      </c>
      <c r="I604" s="5"/>
    </row>
    <row r="605" spans="1:9" x14ac:dyDescent="0.25">
      <c r="A605" s="11" t="s">
        <v>38</v>
      </c>
      <c r="B605" s="11" t="s">
        <v>14</v>
      </c>
      <c r="C605" s="5" t="s">
        <v>26</v>
      </c>
      <c r="D605" s="6">
        <v>3582.0746928727626</v>
      </c>
      <c r="E605" s="5"/>
      <c r="F605" s="7">
        <v>639.8183305955522</v>
      </c>
      <c r="G605" s="5"/>
      <c r="H605" s="7">
        <v>272.66807190266655</v>
      </c>
      <c r="I605" s="5"/>
    </row>
    <row r="606" spans="1:9" x14ac:dyDescent="0.25">
      <c r="A606" s="11" t="s">
        <v>38</v>
      </c>
      <c r="B606" s="11" t="s">
        <v>27</v>
      </c>
      <c r="C606" s="5" t="s">
        <v>15</v>
      </c>
      <c r="D606" s="6">
        <v>792735097.99269879</v>
      </c>
      <c r="E606" s="8">
        <v>2.3315955472719273E-2</v>
      </c>
      <c r="F606" s="7">
        <v>474651326.62659967</v>
      </c>
      <c r="G606" s="8">
        <v>1.8285357851497454E-2</v>
      </c>
      <c r="H606" s="7">
        <v>478320487.89855474</v>
      </c>
      <c r="I606" s="8">
        <v>4.0800660559688125E-2</v>
      </c>
    </row>
    <row r="607" spans="1:9" x14ac:dyDescent="0.25">
      <c r="A607" s="11" t="s">
        <v>38</v>
      </c>
      <c r="B607" s="11" t="s">
        <v>27</v>
      </c>
      <c r="C607" s="5" t="s">
        <v>16</v>
      </c>
      <c r="D607" s="6">
        <v>145818150.27766201</v>
      </c>
      <c r="E607" s="8">
        <v>2.804543522800473E-2</v>
      </c>
      <c r="F607" s="7">
        <v>61181778.45294594</v>
      </c>
      <c r="G607" s="8">
        <v>3.9425175783458534E-2</v>
      </c>
      <c r="H607" s="7">
        <v>42634223.898199841</v>
      </c>
      <c r="I607" s="8">
        <v>4.4222159603605669E-2</v>
      </c>
    </row>
    <row r="608" spans="1:9" x14ac:dyDescent="0.25">
      <c r="A608" s="11" t="s">
        <v>38</v>
      </c>
      <c r="B608" s="11" t="s">
        <v>27</v>
      </c>
      <c r="C608" s="5" t="s">
        <v>113</v>
      </c>
      <c r="D608" s="6">
        <v>694956.90773697163</v>
      </c>
      <c r="E608" s="8">
        <v>0.28926722472016597</v>
      </c>
      <c r="F608" s="7">
        <v>278897.56346396828</v>
      </c>
      <c r="G608" s="8">
        <v>0.21524166770358988</v>
      </c>
      <c r="H608" s="7">
        <v>84116.135842797637</v>
      </c>
      <c r="I608" s="8">
        <v>0.18344835974570287</v>
      </c>
    </row>
    <row r="609" spans="1:9" x14ac:dyDescent="0.25">
      <c r="A609" s="11" t="s">
        <v>38</v>
      </c>
      <c r="B609" s="11" t="s">
        <v>27</v>
      </c>
      <c r="C609" s="5" t="s">
        <v>18</v>
      </c>
      <c r="D609" s="6">
        <v>1481.2482554125786</v>
      </c>
      <c r="E609" s="8">
        <v>-0.25601903047770991</v>
      </c>
      <c r="F609" s="7">
        <v>159.51965342859933</v>
      </c>
      <c r="G609" s="8">
        <v>-0.24459035973022433</v>
      </c>
      <c r="H609" s="7">
        <v>46.502756774918574</v>
      </c>
      <c r="I609" s="8">
        <v>-0.24573929865057206</v>
      </c>
    </row>
    <row r="610" spans="1:9" x14ac:dyDescent="0.25">
      <c r="A610" s="11" t="s">
        <v>38</v>
      </c>
      <c r="B610" s="11" t="s">
        <v>27</v>
      </c>
      <c r="C610" s="5" t="s">
        <v>19</v>
      </c>
      <c r="D610" s="6">
        <v>24485056.159439102</v>
      </c>
      <c r="E610" s="8">
        <v>8.7654663209908293E-2</v>
      </c>
      <c r="F610" s="7">
        <v>8924898.0375527907</v>
      </c>
      <c r="G610" s="8">
        <v>0.10882135625600761</v>
      </c>
      <c r="H610" s="7">
        <v>5445774.0203592191</v>
      </c>
      <c r="I610" s="8">
        <v>0.10819410189847542</v>
      </c>
    </row>
    <row r="611" spans="1:9" x14ac:dyDescent="0.25">
      <c r="A611" s="11" t="s">
        <v>38</v>
      </c>
      <c r="B611" s="11" t="s">
        <v>27</v>
      </c>
      <c r="C611" s="5" t="s">
        <v>20</v>
      </c>
      <c r="D611" s="6">
        <v>12172.766559444666</v>
      </c>
      <c r="E611" s="8">
        <v>-4.6594558001504714E-2</v>
      </c>
      <c r="F611" s="7">
        <v>3292.4942134618759</v>
      </c>
      <c r="G611" s="8">
        <v>-0.1046018087498282</v>
      </c>
      <c r="H611" s="7">
        <v>693.04112132986802</v>
      </c>
      <c r="I611" s="8">
        <v>-0.26784206295983665</v>
      </c>
    </row>
    <row r="612" spans="1:9" x14ac:dyDescent="0.25">
      <c r="A612" s="11" t="s">
        <v>38</v>
      </c>
      <c r="B612" s="11" t="s">
        <v>27</v>
      </c>
      <c r="C612" s="5" t="s">
        <v>21</v>
      </c>
      <c r="D612" s="6">
        <v>3001.7516485726833</v>
      </c>
      <c r="E612" s="8">
        <v>-0.25460368065047428</v>
      </c>
      <c r="F612" s="7">
        <v>217.89653505701955</v>
      </c>
      <c r="G612" s="8">
        <v>0.15908565768231725</v>
      </c>
      <c r="H612" s="7">
        <v>199.55944303595496</v>
      </c>
      <c r="I612" s="8">
        <v>0.15056193531428577</v>
      </c>
    </row>
    <row r="613" spans="1:9" x14ac:dyDescent="0.25">
      <c r="A613" s="11" t="s">
        <v>38</v>
      </c>
      <c r="B613" s="11" t="s">
        <v>27</v>
      </c>
      <c r="C613" s="5" t="s">
        <v>22</v>
      </c>
      <c r="D613" s="6">
        <v>61844.674911531212</v>
      </c>
      <c r="E613" s="8">
        <v>0.32154839837116689</v>
      </c>
      <c r="F613" s="7">
        <v>17663.838712604436</v>
      </c>
      <c r="G613" s="8">
        <v>0.37493011630503137</v>
      </c>
      <c r="H613" s="7">
        <v>5887.782603875009</v>
      </c>
      <c r="I613" s="8">
        <v>2.9455177054063818E-2</v>
      </c>
    </row>
    <row r="614" spans="1:9" x14ac:dyDescent="0.25">
      <c r="A614" s="11" t="s">
        <v>38</v>
      </c>
      <c r="B614" s="11" t="s">
        <v>27</v>
      </c>
      <c r="C614" s="5" t="s">
        <v>23</v>
      </c>
      <c r="D614" s="6">
        <v>883.65986405849458</v>
      </c>
      <c r="E614" s="8">
        <v>-0.4223361520358318</v>
      </c>
      <c r="F614" s="7">
        <v>69.550761411920149</v>
      </c>
      <c r="G614" s="8">
        <v>-0.42163476440763914</v>
      </c>
      <c r="H614" s="7">
        <v>19.260372098465847</v>
      </c>
      <c r="I614" s="8">
        <v>-0.42358514891257831</v>
      </c>
    </row>
    <row r="615" spans="1:9" x14ac:dyDescent="0.25">
      <c r="A615" s="11" t="s">
        <v>38</v>
      </c>
      <c r="B615" s="11" t="s">
        <v>27</v>
      </c>
      <c r="C615" s="5" t="s">
        <v>24</v>
      </c>
      <c r="D615" s="6">
        <v>21125029.390272673</v>
      </c>
      <c r="E615" s="8">
        <v>9.6802344770160809E-2</v>
      </c>
      <c r="F615" s="7">
        <v>7969471.4114680206</v>
      </c>
      <c r="G615" s="8">
        <v>0.11542956599424463</v>
      </c>
      <c r="H615" s="7">
        <v>4255344.4924595794</v>
      </c>
      <c r="I615" s="8">
        <v>8.6609221325428101E-2</v>
      </c>
    </row>
    <row r="616" spans="1:9" x14ac:dyDescent="0.25">
      <c r="A616" s="11" t="s">
        <v>38</v>
      </c>
      <c r="B616" s="11" t="s">
        <v>27</v>
      </c>
      <c r="C616" s="5" t="s">
        <v>112</v>
      </c>
      <c r="D616" s="6">
        <v>97000734.19074741</v>
      </c>
      <c r="E616" s="8">
        <v>-3.3310940843533595E-3</v>
      </c>
      <c r="F616" s="7">
        <v>43330509.232985362</v>
      </c>
      <c r="G616" s="8">
        <v>1.095439015144529E-2</v>
      </c>
      <c r="H616" s="7">
        <v>32690714.027731121</v>
      </c>
      <c r="I616" s="8">
        <v>2.8119095412446095E-2</v>
      </c>
    </row>
    <row r="617" spans="1:9" x14ac:dyDescent="0.25">
      <c r="A617" s="11" t="s">
        <v>38</v>
      </c>
      <c r="B617" s="11" t="s">
        <v>27</v>
      </c>
      <c r="C617" s="5" t="s">
        <v>25</v>
      </c>
      <c r="D617" s="6">
        <v>2430989.8753981735</v>
      </c>
      <c r="E617" s="8">
        <v>0.13961563964919202</v>
      </c>
      <c r="F617" s="7">
        <v>656210.41108792531</v>
      </c>
      <c r="G617" s="8">
        <v>0.17339787717557373</v>
      </c>
      <c r="H617" s="7">
        <v>151264.05589262259</v>
      </c>
      <c r="I617" s="8">
        <v>0.22462030755694101</v>
      </c>
    </row>
    <row r="618" spans="1:9" x14ac:dyDescent="0.25">
      <c r="A618" s="11" t="s">
        <v>38</v>
      </c>
      <c r="B618" s="11" t="s">
        <v>27</v>
      </c>
      <c r="C618" s="5" t="s">
        <v>26</v>
      </c>
      <c r="D618" s="6">
        <v>1999.6528286445141</v>
      </c>
      <c r="E618" s="8">
        <v>-0.44176126962868362</v>
      </c>
      <c r="F618" s="7">
        <v>388.49651190639497</v>
      </c>
      <c r="G618" s="8">
        <v>-0.39280184182160449</v>
      </c>
      <c r="H618" s="7">
        <v>165.01961740837737</v>
      </c>
      <c r="I618" s="8">
        <v>-0.39479669820937463</v>
      </c>
    </row>
    <row r="619" spans="1:9" x14ac:dyDescent="0.25">
      <c r="A619" s="11" t="s">
        <v>38</v>
      </c>
      <c r="B619" s="11" t="s">
        <v>28</v>
      </c>
      <c r="C619" s="5" t="s">
        <v>15</v>
      </c>
      <c r="D619" s="6">
        <v>811215526.1836313</v>
      </c>
      <c r="E619" s="8">
        <v>2.3312236632043855E-2</v>
      </c>
      <c r="F619" s="7">
        <v>476810901.1453796</v>
      </c>
      <c r="G619" s="8">
        <v>4.5498124573426823E-3</v>
      </c>
      <c r="H619" s="7">
        <v>479201892.3133834</v>
      </c>
      <c r="I619" s="8">
        <v>1.8427067983248331E-3</v>
      </c>
    </row>
    <row r="620" spans="1:9" x14ac:dyDescent="0.25">
      <c r="A620" s="11" t="s">
        <v>38</v>
      </c>
      <c r="B620" s="11" t="s">
        <v>28</v>
      </c>
      <c r="C620" s="5" t="s">
        <v>16</v>
      </c>
      <c r="D620" s="6">
        <v>150580820.0893909</v>
      </c>
      <c r="E620" s="8">
        <v>3.2661707768614608E-2</v>
      </c>
      <c r="F620" s="7">
        <v>62409687.695976704</v>
      </c>
      <c r="G620" s="8">
        <v>2.00698520716447E-2</v>
      </c>
      <c r="H620" s="7">
        <v>43957174.94694899</v>
      </c>
      <c r="I620" s="8">
        <v>3.103025991297606E-2</v>
      </c>
    </row>
    <row r="621" spans="1:9" x14ac:dyDescent="0.25">
      <c r="A621" s="11" t="s">
        <v>38</v>
      </c>
      <c r="B621" s="11" t="s">
        <v>28</v>
      </c>
      <c r="C621" s="5" t="s">
        <v>113</v>
      </c>
      <c r="D621" s="6">
        <v>831566.78193051333</v>
      </c>
      <c r="E621" s="8">
        <v>0.19657315823853358</v>
      </c>
      <c r="F621" s="7">
        <v>336218.10585800954</v>
      </c>
      <c r="G621" s="8">
        <v>0.20552543264310982</v>
      </c>
      <c r="H621" s="7">
        <v>104965.24857343966</v>
      </c>
      <c r="I621" s="8">
        <v>0.24786103785849603</v>
      </c>
    </row>
    <row r="622" spans="1:9" x14ac:dyDescent="0.25">
      <c r="A622" s="11" t="s">
        <v>38</v>
      </c>
      <c r="B622" s="11" t="s">
        <v>28</v>
      </c>
      <c r="C622" s="5" t="s">
        <v>18</v>
      </c>
      <c r="D622" s="6">
        <v>608.64703689455985</v>
      </c>
      <c r="E622" s="8">
        <v>-0.58909856287052254</v>
      </c>
      <c r="F622" s="7">
        <v>89.726235723493986</v>
      </c>
      <c r="G622" s="8">
        <v>-0.43752237548801304</v>
      </c>
      <c r="H622" s="7">
        <v>26.185477184834923</v>
      </c>
      <c r="I622" s="8">
        <v>-0.43690484175858252</v>
      </c>
    </row>
    <row r="623" spans="1:9" x14ac:dyDescent="0.25">
      <c r="A623" s="11" t="s">
        <v>38</v>
      </c>
      <c r="B623" s="11" t="s">
        <v>28</v>
      </c>
      <c r="C623" s="5" t="s">
        <v>19</v>
      </c>
      <c r="D623" s="6">
        <v>26077950.463704824</v>
      </c>
      <c r="E623" s="8">
        <v>6.5055774995707111E-2</v>
      </c>
      <c r="F623" s="7">
        <v>9511695.7581705488</v>
      </c>
      <c r="G623" s="8">
        <v>6.5748394900280144E-2</v>
      </c>
      <c r="H623" s="7">
        <v>5912834.9595593307</v>
      </c>
      <c r="I623" s="8">
        <v>8.5765758449393381E-2</v>
      </c>
    </row>
    <row r="624" spans="1:9" x14ac:dyDescent="0.25">
      <c r="A624" s="11" t="s">
        <v>38</v>
      </c>
      <c r="B624" s="11" t="s">
        <v>28</v>
      </c>
      <c r="C624" s="5" t="s">
        <v>20</v>
      </c>
      <c r="D624" s="6">
        <v>14642.400150297881</v>
      </c>
      <c r="E624" s="8">
        <v>0.2028818657445676</v>
      </c>
      <c r="F624" s="7">
        <v>4030.4207516908646</v>
      </c>
      <c r="G624" s="8">
        <v>0.22412386792112221</v>
      </c>
      <c r="H624" s="7">
        <v>839.46008530888571</v>
      </c>
      <c r="I624" s="8">
        <v>0.21127023992177571</v>
      </c>
    </row>
    <row r="625" spans="1:9" x14ac:dyDescent="0.25">
      <c r="A625" s="11" t="s">
        <v>38</v>
      </c>
      <c r="B625" s="11" t="s">
        <v>28</v>
      </c>
      <c r="C625" s="5" t="s">
        <v>21</v>
      </c>
      <c r="D625" s="6">
        <v>2890.6494673013685</v>
      </c>
      <c r="E625" s="8">
        <v>-3.7012449488998608E-2</v>
      </c>
      <c r="F625" s="7">
        <v>222.33182442465986</v>
      </c>
      <c r="G625" s="8">
        <v>2.0355024766592428E-2</v>
      </c>
      <c r="H625" s="7">
        <v>203.67339061412216</v>
      </c>
      <c r="I625" s="8">
        <v>2.0615148627298751E-2</v>
      </c>
    </row>
    <row r="626" spans="1:9" x14ac:dyDescent="0.25">
      <c r="A626" s="11" t="s">
        <v>38</v>
      </c>
      <c r="B626" s="11" t="s">
        <v>28</v>
      </c>
      <c r="C626" s="5" t="s">
        <v>22</v>
      </c>
      <c r="D626" s="6">
        <v>78051.274348945619</v>
      </c>
      <c r="E626" s="8">
        <v>0.26205327234071391</v>
      </c>
      <c r="F626" s="7">
        <v>22905.564978480877</v>
      </c>
      <c r="G626" s="8">
        <v>0.29674898821036488</v>
      </c>
      <c r="H626" s="7">
        <v>5771.8364552710345</v>
      </c>
      <c r="I626" s="8">
        <v>-1.9692668089963995E-2</v>
      </c>
    </row>
    <row r="627" spans="1:9" x14ac:dyDescent="0.25">
      <c r="A627" s="11" t="s">
        <v>38</v>
      </c>
      <c r="B627" s="11" t="s">
        <v>28</v>
      </c>
      <c r="C627" s="5" t="s">
        <v>23</v>
      </c>
      <c r="D627" s="6">
        <v>200.02807858467102</v>
      </c>
      <c r="E627" s="8">
        <v>-0.77363679542264474</v>
      </c>
      <c r="F627" s="7">
        <v>21.874365523723085</v>
      </c>
      <c r="G627" s="8">
        <v>-0.68549063907193863</v>
      </c>
      <c r="H627" s="7">
        <v>5.0997301707924017</v>
      </c>
      <c r="I627" s="8">
        <v>-0.73522161748896786</v>
      </c>
    </row>
    <row r="628" spans="1:9" x14ac:dyDescent="0.25">
      <c r="A628" s="11" t="s">
        <v>38</v>
      </c>
      <c r="B628" s="11" t="s">
        <v>28</v>
      </c>
      <c r="C628" s="5" t="s">
        <v>24</v>
      </c>
      <c r="D628" s="6">
        <v>21019036.311549392</v>
      </c>
      <c r="E628" s="8">
        <v>-5.0174168643800313E-3</v>
      </c>
      <c r="F628" s="7">
        <v>7846877.3987470372</v>
      </c>
      <c r="G628" s="8">
        <v>-1.5382954074541436E-2</v>
      </c>
      <c r="H628" s="7">
        <v>4107114.4512579674</v>
      </c>
      <c r="I628" s="8">
        <v>-3.4833852221429755E-2</v>
      </c>
    </row>
    <row r="629" spans="1:9" x14ac:dyDescent="0.25">
      <c r="A629" s="11" t="s">
        <v>38</v>
      </c>
      <c r="B629" s="11" t="s">
        <v>28</v>
      </c>
      <c r="C629" s="5" t="s">
        <v>112</v>
      </c>
      <c r="D629" s="6">
        <v>98474799.207034022</v>
      </c>
      <c r="E629" s="8">
        <v>1.5196431538218376E-2</v>
      </c>
      <c r="F629" s="7">
        <v>43833456.890937969</v>
      </c>
      <c r="G629" s="8">
        <v>1.1607240876129321E-2</v>
      </c>
      <c r="H629" s="7">
        <v>33576047.595633186</v>
      </c>
      <c r="I629" s="8">
        <v>2.7082111670948424E-2</v>
      </c>
    </row>
    <row r="630" spans="1:9" x14ac:dyDescent="0.25">
      <c r="A630" s="11" t="s">
        <v>38</v>
      </c>
      <c r="B630" s="11" t="s">
        <v>28</v>
      </c>
      <c r="C630" s="5" t="s">
        <v>25</v>
      </c>
      <c r="D630" s="6">
        <v>4079806.2249851399</v>
      </c>
      <c r="E630" s="8">
        <v>0.67824895787231765</v>
      </c>
      <c r="F630" s="7">
        <v>853948.96674517728</v>
      </c>
      <c r="G630" s="8">
        <v>0.30133407260244904</v>
      </c>
      <c r="H630" s="7">
        <v>249272.66341656164</v>
      </c>
      <c r="I630" s="8">
        <v>0.64793058037206241</v>
      </c>
    </row>
    <row r="631" spans="1:9" x14ac:dyDescent="0.25">
      <c r="A631" s="11" t="s">
        <v>38</v>
      </c>
      <c r="B631" s="11" t="s">
        <v>28</v>
      </c>
      <c r="C631" s="5" t="s">
        <v>26</v>
      </c>
      <c r="D631" s="6">
        <v>1268.1011049902438</v>
      </c>
      <c r="E631" s="8">
        <v>-0.36583936630147962</v>
      </c>
      <c r="F631" s="7">
        <v>220.65736212143088</v>
      </c>
      <c r="G631" s="8">
        <v>-0.43202228241730939</v>
      </c>
      <c r="H631" s="7">
        <v>93.773369938533435</v>
      </c>
      <c r="I631" s="8">
        <v>-0.43174410769314403</v>
      </c>
    </row>
    <row r="632" spans="1:9" x14ac:dyDescent="0.25">
      <c r="A632" s="11" t="s">
        <v>38</v>
      </c>
      <c r="B632" s="11" t="s">
        <v>29</v>
      </c>
      <c r="C632" s="5" t="s">
        <v>15</v>
      </c>
      <c r="D632" s="6">
        <v>844532325.56008208</v>
      </c>
      <c r="E632" s="8">
        <v>4.1070219073826471E-2</v>
      </c>
      <c r="F632" s="7">
        <v>483748948.84672838</v>
      </c>
      <c r="G632" s="8">
        <v>1.4550941861191701E-2</v>
      </c>
      <c r="H632" s="7">
        <v>484912390.9815982</v>
      </c>
      <c r="I632" s="8">
        <v>1.1916686390045067E-2</v>
      </c>
    </row>
    <row r="633" spans="1:9" x14ac:dyDescent="0.25">
      <c r="A633" s="11" t="s">
        <v>38</v>
      </c>
      <c r="B633" s="11" t="s">
        <v>29</v>
      </c>
      <c r="C633" s="5" t="s">
        <v>16</v>
      </c>
      <c r="D633" s="6">
        <v>153265121.0358201</v>
      </c>
      <c r="E633" s="8">
        <v>1.7826313768484477E-2</v>
      </c>
      <c r="F633" s="7">
        <v>62280171.462047055</v>
      </c>
      <c r="G633" s="8">
        <v>-2.0752584848777954E-3</v>
      </c>
      <c r="H633" s="7">
        <v>43600488.348270908</v>
      </c>
      <c r="I633" s="8">
        <v>-8.1144113357728871E-3</v>
      </c>
    </row>
    <row r="634" spans="1:9" x14ac:dyDescent="0.25">
      <c r="A634" s="11" t="s">
        <v>38</v>
      </c>
      <c r="B634" s="11" t="s">
        <v>29</v>
      </c>
      <c r="C634" s="5" t="s">
        <v>113</v>
      </c>
      <c r="D634" s="6">
        <v>2537008.0035843146</v>
      </c>
      <c r="E634" s="8">
        <v>2.0508770416424715</v>
      </c>
      <c r="F634" s="7">
        <v>1194402.572676613</v>
      </c>
      <c r="G634" s="8">
        <v>2.5524635701238201</v>
      </c>
      <c r="H634" s="7">
        <v>525233.78435546695</v>
      </c>
      <c r="I634" s="8">
        <v>4.0038826325265493</v>
      </c>
    </row>
    <row r="635" spans="1:9" x14ac:dyDescent="0.25">
      <c r="A635" s="11" t="s">
        <v>38</v>
      </c>
      <c r="B635" s="11" t="s">
        <v>29</v>
      </c>
      <c r="C635" s="5" t="s">
        <v>18</v>
      </c>
      <c r="D635" s="6">
        <v>459.70146934866904</v>
      </c>
      <c r="E635" s="8">
        <v>-0.24471583449389844</v>
      </c>
      <c r="F635" s="7">
        <v>111.18560869896474</v>
      </c>
      <c r="G635" s="8">
        <v>0.23916497557750346</v>
      </c>
      <c r="H635" s="7">
        <v>32.415171382919254</v>
      </c>
      <c r="I635" s="8">
        <v>0.23790646067325447</v>
      </c>
    </row>
    <row r="636" spans="1:9" x14ac:dyDescent="0.25">
      <c r="A636" s="11" t="s">
        <v>38</v>
      </c>
      <c r="B636" s="11" t="s">
        <v>29</v>
      </c>
      <c r="C636" s="5" t="s">
        <v>19</v>
      </c>
      <c r="D636" s="6">
        <v>28364603.736364797</v>
      </c>
      <c r="E636" s="8">
        <v>8.7685313914624474E-2</v>
      </c>
      <c r="F636" s="7">
        <v>10052078.907612221</v>
      </c>
      <c r="G636" s="8">
        <v>5.6812493080162202E-2</v>
      </c>
      <c r="H636" s="7">
        <v>6390241.8733375892</v>
      </c>
      <c r="I636" s="8">
        <v>8.0740781206218123E-2</v>
      </c>
    </row>
    <row r="637" spans="1:9" x14ac:dyDescent="0.25">
      <c r="A637" s="11" t="s">
        <v>38</v>
      </c>
      <c r="B637" s="11" t="s">
        <v>29</v>
      </c>
      <c r="C637" s="5" t="s">
        <v>20</v>
      </c>
      <c r="D637" s="6">
        <v>16858.584561704396</v>
      </c>
      <c r="E637" s="8">
        <v>0.15135390295705242</v>
      </c>
      <c r="F637" s="7">
        <v>4685.9784246683121</v>
      </c>
      <c r="G637" s="8">
        <v>0.16265241605418598</v>
      </c>
      <c r="H637" s="7">
        <v>970.01136765936621</v>
      </c>
      <c r="I637" s="8">
        <v>0.15551815343601855</v>
      </c>
    </row>
    <row r="638" spans="1:9" x14ac:dyDescent="0.25">
      <c r="A638" s="11" t="s">
        <v>38</v>
      </c>
      <c r="B638" s="11" t="s">
        <v>29</v>
      </c>
      <c r="C638" s="5" t="s">
        <v>21</v>
      </c>
      <c r="D638" s="6">
        <v>1567.5026027357578</v>
      </c>
      <c r="E638" s="8">
        <v>-0.45773341926541666</v>
      </c>
      <c r="F638" s="7">
        <v>98.200241336726535</v>
      </c>
      <c r="G638" s="8">
        <v>-0.55831675653791524</v>
      </c>
      <c r="H638" s="7">
        <v>80.070442693361372</v>
      </c>
      <c r="I638" s="8">
        <v>-0.60686841588913232</v>
      </c>
    </row>
    <row r="639" spans="1:9" x14ac:dyDescent="0.25">
      <c r="A639" s="11" t="s">
        <v>38</v>
      </c>
      <c r="B639" s="11" t="s">
        <v>29</v>
      </c>
      <c r="C639" s="5" t="s">
        <v>22</v>
      </c>
      <c r="D639" s="6">
        <v>87309.622094500068</v>
      </c>
      <c r="E639" s="8">
        <v>0.11861879031164746</v>
      </c>
      <c r="F639" s="7">
        <v>25197.473596614374</v>
      </c>
      <c r="G639" s="8">
        <v>0.10005903020888939</v>
      </c>
      <c r="H639" s="7">
        <v>8141.724993197754</v>
      </c>
      <c r="I639" s="8">
        <v>0.4105952336474224</v>
      </c>
    </row>
    <row r="640" spans="1:9" x14ac:dyDescent="0.25">
      <c r="A640" s="11" t="s">
        <v>38</v>
      </c>
      <c r="B640" s="11" t="s">
        <v>29</v>
      </c>
      <c r="C640" s="5" t="s">
        <v>23</v>
      </c>
      <c r="D640" s="6">
        <v>674.07239331007008</v>
      </c>
      <c r="E640" s="8">
        <v>2.3698888580021937</v>
      </c>
      <c r="F640" s="7">
        <v>53.724294701881441</v>
      </c>
      <c r="G640" s="8">
        <v>1.456038994302103</v>
      </c>
      <c r="H640" s="7">
        <v>14.718112453153367</v>
      </c>
      <c r="I640" s="8">
        <v>1.8860570971868598</v>
      </c>
    </row>
    <row r="641" spans="1:9" x14ac:dyDescent="0.25">
      <c r="A641" s="11" t="s">
        <v>38</v>
      </c>
      <c r="B641" s="11" t="s">
        <v>29</v>
      </c>
      <c r="C641" s="5" t="s">
        <v>24</v>
      </c>
      <c r="D641" s="6">
        <v>19910692.31068572</v>
      </c>
      <c r="E641" s="8">
        <v>-5.2730486043009797E-2</v>
      </c>
      <c r="F641" s="7">
        <v>7536504.9238264617</v>
      </c>
      <c r="G641" s="8">
        <v>-3.9553628679114411E-2</v>
      </c>
      <c r="H641" s="7">
        <v>3772823.7174500213</v>
      </c>
      <c r="I641" s="8">
        <v>-8.1393089424512302E-2</v>
      </c>
    </row>
    <row r="642" spans="1:9" x14ac:dyDescent="0.25">
      <c r="A642" s="11" t="s">
        <v>38</v>
      </c>
      <c r="B642" s="11" t="s">
        <v>29</v>
      </c>
      <c r="C642" s="5" t="s">
        <v>112</v>
      </c>
      <c r="D642" s="6">
        <v>96593558.681867987</v>
      </c>
      <c r="E642" s="8">
        <v>-1.910377619771433E-2</v>
      </c>
      <c r="F642" s="7">
        <v>42356250.120730959</v>
      </c>
      <c r="G642" s="8">
        <v>-3.3700439686572034E-2</v>
      </c>
      <c r="H642" s="7">
        <v>32550655.271309506</v>
      </c>
      <c r="I642" s="8">
        <v>-3.0539399296569979E-2</v>
      </c>
    </row>
    <row r="643" spans="1:9" x14ac:dyDescent="0.25">
      <c r="A643" s="11" t="s">
        <v>38</v>
      </c>
      <c r="B643" s="11" t="s">
        <v>29</v>
      </c>
      <c r="C643" s="5" t="s">
        <v>25</v>
      </c>
      <c r="D643" s="6">
        <v>5751726.0921423128</v>
      </c>
      <c r="E643" s="8">
        <v>0.40980374433426986</v>
      </c>
      <c r="F643" s="7">
        <v>1110691.1712652645</v>
      </c>
      <c r="G643" s="8">
        <v>0.30065286629323901</v>
      </c>
      <c r="H643" s="7">
        <v>352255.14018858731</v>
      </c>
      <c r="I643" s="8">
        <v>0.41313185072336162</v>
      </c>
    </row>
    <row r="644" spans="1:9" x14ac:dyDescent="0.25">
      <c r="A644" s="11" t="s">
        <v>38</v>
      </c>
      <c r="B644" s="11" t="s">
        <v>29</v>
      </c>
      <c r="C644" s="5" t="s">
        <v>26</v>
      </c>
      <c r="D644" s="6">
        <v>662.72805337548255</v>
      </c>
      <c r="E644" s="8">
        <v>-0.47738547757153693</v>
      </c>
      <c r="F644" s="7">
        <v>97.203769515008574</v>
      </c>
      <c r="G644" s="8">
        <v>-0.55948095916457152</v>
      </c>
      <c r="H644" s="7">
        <v>39.621542337252585</v>
      </c>
      <c r="I644" s="8">
        <v>-0.5774755416892482</v>
      </c>
    </row>
    <row r="645" spans="1:9" x14ac:dyDescent="0.25">
      <c r="A645" s="11" t="s">
        <v>38</v>
      </c>
      <c r="B645" s="11" t="s">
        <v>30</v>
      </c>
      <c r="C645" s="5" t="s">
        <v>15</v>
      </c>
      <c r="D645" s="6">
        <v>1009443644.4181594</v>
      </c>
      <c r="E645" s="8">
        <v>0.19526939806443808</v>
      </c>
      <c r="F645" s="7">
        <v>568579084.69532919</v>
      </c>
      <c r="G645" s="8">
        <v>0.17535983499465618</v>
      </c>
      <c r="H645" s="7">
        <v>584224472.06288087</v>
      </c>
      <c r="I645" s="8">
        <v>0.20480417272952584</v>
      </c>
    </row>
    <row r="646" spans="1:9" x14ac:dyDescent="0.25">
      <c r="A646" s="11" t="s">
        <v>38</v>
      </c>
      <c r="B646" s="11" t="s">
        <v>30</v>
      </c>
      <c r="C646" s="5" t="s">
        <v>16</v>
      </c>
      <c r="D646" s="6">
        <v>184466451.31198528</v>
      </c>
      <c r="E646" s="8">
        <v>0.20357750064264823</v>
      </c>
      <c r="F646" s="7">
        <v>73343044.842913032</v>
      </c>
      <c r="G646" s="8">
        <v>0.1776307470124352</v>
      </c>
      <c r="H646" s="7">
        <v>50993581.158191383</v>
      </c>
      <c r="I646" s="8">
        <v>0.16956444961960351</v>
      </c>
    </row>
    <row r="647" spans="1:9" x14ac:dyDescent="0.25">
      <c r="A647" s="11" t="s">
        <v>38</v>
      </c>
      <c r="B647" s="11" t="s">
        <v>30</v>
      </c>
      <c r="C647" s="5" t="s">
        <v>113</v>
      </c>
      <c r="D647" s="6">
        <v>7682839.4019922158</v>
      </c>
      <c r="E647" s="8">
        <v>2.0283071204890999</v>
      </c>
      <c r="F647" s="7">
        <v>3685684.4904118637</v>
      </c>
      <c r="G647" s="8">
        <v>2.0857975147796086</v>
      </c>
      <c r="H647" s="7">
        <v>1780499.5377276591</v>
      </c>
      <c r="I647" s="8">
        <v>2.3899181483776295</v>
      </c>
    </row>
    <row r="648" spans="1:9" x14ac:dyDescent="0.25">
      <c r="A648" s="11" t="s">
        <v>38</v>
      </c>
      <c r="B648" s="11" t="s">
        <v>30</v>
      </c>
      <c r="C648" s="5" t="s">
        <v>18</v>
      </c>
      <c r="D648" s="6">
        <v>1539.5152594673634</v>
      </c>
      <c r="E648" s="8">
        <v>2.3489457008885255</v>
      </c>
      <c r="F648" s="7">
        <v>202.49116798887329</v>
      </c>
      <c r="G648" s="8">
        <v>0.82119943721420396</v>
      </c>
      <c r="H648" s="7">
        <v>59.013288761958549</v>
      </c>
      <c r="I648" s="8">
        <v>0.82054532628677757</v>
      </c>
    </row>
    <row r="649" spans="1:9" x14ac:dyDescent="0.25">
      <c r="A649" s="11" t="s">
        <v>38</v>
      </c>
      <c r="B649" s="11" t="s">
        <v>30</v>
      </c>
      <c r="C649" s="5" t="s">
        <v>19</v>
      </c>
      <c r="D649" s="6">
        <v>36293451.170092799</v>
      </c>
      <c r="E649" s="8">
        <v>0.27953316420080376</v>
      </c>
      <c r="F649" s="7">
        <v>12572607.803657776</v>
      </c>
      <c r="G649" s="8">
        <v>0.25074702648193603</v>
      </c>
      <c r="H649" s="7">
        <v>8425291.166291846</v>
      </c>
      <c r="I649" s="8">
        <v>0.31846201337780644</v>
      </c>
    </row>
    <row r="650" spans="1:9" x14ac:dyDescent="0.25">
      <c r="A650" s="11" t="s">
        <v>38</v>
      </c>
      <c r="B650" s="11" t="s">
        <v>30</v>
      </c>
      <c r="C650" s="5" t="s">
        <v>20</v>
      </c>
      <c r="D650" s="6">
        <v>4689.6164637064931</v>
      </c>
      <c r="E650" s="8">
        <v>-0.72182620394126518</v>
      </c>
      <c r="F650" s="7">
        <v>1301.6664865016937</v>
      </c>
      <c r="G650" s="8">
        <v>-0.72222098171657079</v>
      </c>
      <c r="H650" s="7">
        <v>269.6347600724697</v>
      </c>
      <c r="I650" s="8">
        <v>-0.72202927814846396</v>
      </c>
    </row>
    <row r="651" spans="1:9" x14ac:dyDescent="0.25">
      <c r="A651" s="11" t="s">
        <v>38</v>
      </c>
      <c r="B651" s="11" t="s">
        <v>30</v>
      </c>
      <c r="C651" s="5" t="s">
        <v>21</v>
      </c>
      <c r="D651" s="6">
        <v>2802.1780516397953</v>
      </c>
      <c r="E651" s="8">
        <v>0.78767042986031532</v>
      </c>
      <c r="F651" s="7">
        <v>246.79977755846033</v>
      </c>
      <c r="G651" s="8">
        <v>1.5132298474928298</v>
      </c>
      <c r="H651" s="7">
        <v>114.23052634256644</v>
      </c>
      <c r="I651" s="8">
        <v>0.42662538759807894</v>
      </c>
    </row>
    <row r="652" spans="1:9" x14ac:dyDescent="0.25">
      <c r="A652" s="11" t="s">
        <v>38</v>
      </c>
      <c r="B652" s="11" t="s">
        <v>30</v>
      </c>
      <c r="C652" s="5" t="s">
        <v>22</v>
      </c>
      <c r="D652" s="6">
        <v>116770.54578355313</v>
      </c>
      <c r="E652" s="8">
        <v>0.33743043415267404</v>
      </c>
      <c r="F652" s="7">
        <v>30965.088692245055</v>
      </c>
      <c r="G652" s="8">
        <v>0.22889656272546463</v>
      </c>
      <c r="H652" s="7">
        <v>17484.06643417403</v>
      </c>
      <c r="I652" s="8">
        <v>1.1474646280464658</v>
      </c>
    </row>
    <row r="653" spans="1:9" x14ac:dyDescent="0.25">
      <c r="A653" s="11" t="s">
        <v>38</v>
      </c>
      <c r="B653" s="11" t="s">
        <v>30</v>
      </c>
      <c r="C653" s="5" t="s">
        <v>23</v>
      </c>
      <c r="D653" s="6">
        <v>592.81308573245997</v>
      </c>
      <c r="E653" s="8">
        <v>-0.12054982281440389</v>
      </c>
      <c r="F653" s="7">
        <v>44.562170169117856</v>
      </c>
      <c r="G653" s="8">
        <v>-0.17053968941992864</v>
      </c>
      <c r="H653" s="7">
        <v>12.890197794856983</v>
      </c>
      <c r="I653" s="8">
        <v>-0.12419491046249971</v>
      </c>
    </row>
    <row r="654" spans="1:9" x14ac:dyDescent="0.25">
      <c r="A654" s="11" t="s">
        <v>38</v>
      </c>
      <c r="B654" s="11" t="s">
        <v>30</v>
      </c>
      <c r="C654" s="5" t="s">
        <v>24</v>
      </c>
      <c r="D654" s="6">
        <v>23972616.93921306</v>
      </c>
      <c r="E654" s="8">
        <v>0.20400720201714811</v>
      </c>
      <c r="F654" s="7">
        <v>9194423.5844684448</v>
      </c>
      <c r="G654" s="8">
        <v>0.21998508292624022</v>
      </c>
      <c r="H654" s="7">
        <v>4489192.049428368</v>
      </c>
      <c r="I654" s="8">
        <v>0.18987590876960589</v>
      </c>
    </row>
    <row r="655" spans="1:9" x14ac:dyDescent="0.25">
      <c r="A655" s="11" t="s">
        <v>38</v>
      </c>
      <c r="B655" s="11" t="s">
        <v>30</v>
      </c>
      <c r="C655" s="5" t="s">
        <v>112</v>
      </c>
      <c r="D655" s="6">
        <v>108007876.06493032</v>
      </c>
      <c r="E655" s="8">
        <v>0.11816851494886479</v>
      </c>
      <c r="F655" s="7">
        <v>46246288.042295709</v>
      </c>
      <c r="G655" s="8">
        <v>9.1840942257085958E-2</v>
      </c>
      <c r="H655" s="7">
        <v>35769690.60658583</v>
      </c>
      <c r="I655" s="8">
        <v>9.8893103946623664E-2</v>
      </c>
    </row>
    <row r="656" spans="1:9" x14ac:dyDescent="0.25">
      <c r="A656" s="11" t="s">
        <v>38</v>
      </c>
      <c r="B656" s="11" t="s">
        <v>30</v>
      </c>
      <c r="C656" s="5" t="s">
        <v>25</v>
      </c>
      <c r="D656" s="6">
        <v>8382985.4845149014</v>
      </c>
      <c r="E656" s="8">
        <v>0.45747300031676896</v>
      </c>
      <c r="F656" s="7">
        <v>1611242.3743365507</v>
      </c>
      <c r="G656" s="8">
        <v>0.45066641026872845</v>
      </c>
      <c r="H656" s="7">
        <v>510953.17021402833</v>
      </c>
      <c r="I656" s="8">
        <v>0.45052012566936184</v>
      </c>
    </row>
    <row r="657" spans="1:9" x14ac:dyDescent="0.25">
      <c r="A657" s="11" t="s">
        <v>38</v>
      </c>
      <c r="B657" s="11" t="s">
        <v>30</v>
      </c>
      <c r="C657" s="5" t="s">
        <v>26</v>
      </c>
      <c r="D657" s="6">
        <v>287.58259789824484</v>
      </c>
      <c r="E657" s="8">
        <v>-0.56606243475963303</v>
      </c>
      <c r="F657" s="7">
        <v>37.939448227229732</v>
      </c>
      <c r="G657" s="8">
        <v>-0.60969159512510718</v>
      </c>
      <c r="H657" s="7">
        <v>14.792736538515179</v>
      </c>
      <c r="I657" s="8">
        <v>-0.62664914927839921</v>
      </c>
    </row>
    <row r="658" spans="1:9" x14ac:dyDescent="0.25">
      <c r="A658" s="11" t="s">
        <v>38</v>
      </c>
      <c r="B658" s="11" t="s">
        <v>31</v>
      </c>
      <c r="C658" s="5" t="s">
        <v>15</v>
      </c>
      <c r="D658" s="6">
        <v>982908530.75247538</v>
      </c>
      <c r="E658" s="8">
        <v>-2.62868698142916E-2</v>
      </c>
      <c r="F658" s="7">
        <v>546869773.84305739</v>
      </c>
      <c r="G658" s="8">
        <v>-3.8181690879299152E-2</v>
      </c>
      <c r="H658" s="7">
        <v>584658075.96425617</v>
      </c>
      <c r="I658" s="8">
        <v>7.4218715940469154E-4</v>
      </c>
    </row>
    <row r="659" spans="1:9" x14ac:dyDescent="0.25">
      <c r="A659" s="11" t="s">
        <v>38</v>
      </c>
      <c r="B659" s="11" t="s">
        <v>31</v>
      </c>
      <c r="C659" s="5" t="s">
        <v>16</v>
      </c>
      <c r="D659" s="6">
        <v>175977039.16132829</v>
      </c>
      <c r="E659" s="8">
        <v>-4.602144232882209E-2</v>
      </c>
      <c r="F659" s="7">
        <v>68318816.028732494</v>
      </c>
      <c r="G659" s="8">
        <v>-6.8503139253919362E-2</v>
      </c>
      <c r="H659" s="7">
        <v>47821467.950427197</v>
      </c>
      <c r="I659" s="8">
        <v>-6.2206127432464738E-2</v>
      </c>
    </row>
    <row r="660" spans="1:9" x14ac:dyDescent="0.25">
      <c r="A660" s="11" t="s">
        <v>38</v>
      </c>
      <c r="B660" s="11" t="s">
        <v>31</v>
      </c>
      <c r="C660" s="5" t="s">
        <v>113</v>
      </c>
      <c r="D660" s="6">
        <v>5708869.7468969738</v>
      </c>
      <c r="E660" s="8">
        <v>-0.25693230742053214</v>
      </c>
      <c r="F660" s="7">
        <v>2619158.5277942512</v>
      </c>
      <c r="G660" s="8">
        <v>-0.28936984850226055</v>
      </c>
      <c r="H660" s="7">
        <v>1270520.7874334671</v>
      </c>
      <c r="I660" s="8">
        <v>-0.28642453395132367</v>
      </c>
    </row>
    <row r="661" spans="1:9" x14ac:dyDescent="0.25">
      <c r="A661" s="11" t="s">
        <v>38</v>
      </c>
      <c r="B661" s="11" t="s">
        <v>31</v>
      </c>
      <c r="C661" s="5" t="s">
        <v>18</v>
      </c>
      <c r="D661" s="6">
        <v>737.67030894160268</v>
      </c>
      <c r="E661" s="8">
        <v>-0.52084248310937853</v>
      </c>
      <c r="F661" s="7">
        <v>90.087898647336488</v>
      </c>
      <c r="G661" s="8">
        <v>-0.55510208399663763</v>
      </c>
      <c r="H661" s="7">
        <v>26.294280076735163</v>
      </c>
      <c r="I661" s="8">
        <v>-0.5544345921340158</v>
      </c>
    </row>
    <row r="662" spans="1:9" x14ac:dyDescent="0.25">
      <c r="A662" s="11" t="s">
        <v>38</v>
      </c>
      <c r="B662" s="11" t="s">
        <v>31</v>
      </c>
      <c r="C662" s="5" t="s">
        <v>19</v>
      </c>
      <c r="D662" s="6">
        <v>35609567.216904685</v>
      </c>
      <c r="E662" s="8">
        <v>-1.8843177794886954E-2</v>
      </c>
      <c r="F662" s="7">
        <v>12056291.511871662</v>
      </c>
      <c r="G662" s="8">
        <v>-4.1066761951796565E-2</v>
      </c>
      <c r="H662" s="7">
        <v>8275858.9309153166</v>
      </c>
      <c r="I662" s="8">
        <v>-1.7736150885132668E-2</v>
      </c>
    </row>
    <row r="663" spans="1:9" x14ac:dyDescent="0.25">
      <c r="A663" s="11" t="s">
        <v>38</v>
      </c>
      <c r="B663" s="11" t="s">
        <v>31</v>
      </c>
      <c r="C663" s="5" t="s">
        <v>20</v>
      </c>
      <c r="D663" s="5"/>
      <c r="E663" s="8">
        <v>-1</v>
      </c>
      <c r="F663" s="5"/>
      <c r="G663" s="8">
        <v>-1</v>
      </c>
      <c r="H663" s="5"/>
      <c r="I663" s="8">
        <v>-1</v>
      </c>
    </row>
    <row r="664" spans="1:9" x14ac:dyDescent="0.25">
      <c r="A664" s="11" t="s">
        <v>38</v>
      </c>
      <c r="B664" s="11" t="s">
        <v>31</v>
      </c>
      <c r="C664" s="5" t="s">
        <v>21</v>
      </c>
      <c r="D664" s="6">
        <v>2237.9818178057672</v>
      </c>
      <c r="E664" s="8">
        <v>-0.20134203588664482</v>
      </c>
      <c r="F664" s="7">
        <v>316.70844378567705</v>
      </c>
      <c r="G664" s="8">
        <v>0.28326065330693906</v>
      </c>
      <c r="H664" s="7">
        <v>133.33494227488893</v>
      </c>
      <c r="I664" s="8">
        <v>0.16724440080955399</v>
      </c>
    </row>
    <row r="665" spans="1:9" x14ac:dyDescent="0.25">
      <c r="A665" s="11" t="s">
        <v>38</v>
      </c>
      <c r="B665" s="11" t="s">
        <v>31</v>
      </c>
      <c r="C665" s="5" t="s">
        <v>22</v>
      </c>
      <c r="D665" s="6">
        <v>168067.36581386329</v>
      </c>
      <c r="E665" s="8">
        <v>0.43929588310218559</v>
      </c>
      <c r="F665" s="7">
        <v>45888.135841004478</v>
      </c>
      <c r="G665" s="8">
        <v>0.48193135492283518</v>
      </c>
      <c r="H665" s="7">
        <v>21738.447858364849</v>
      </c>
      <c r="I665" s="8">
        <v>0.24332905850067513</v>
      </c>
    </row>
    <row r="666" spans="1:9" x14ac:dyDescent="0.25">
      <c r="A666" s="11" t="s">
        <v>38</v>
      </c>
      <c r="B666" s="11" t="s">
        <v>31</v>
      </c>
      <c r="C666" s="5" t="s">
        <v>23</v>
      </c>
      <c r="D666" s="6">
        <v>508.84158549070361</v>
      </c>
      <c r="E666" s="8">
        <v>-0.14164920151518584</v>
      </c>
      <c r="F666" s="7">
        <v>38.274604770442089</v>
      </c>
      <c r="G666" s="8">
        <v>-0.14109648104690217</v>
      </c>
      <c r="H666" s="7">
        <v>11.064152468031288</v>
      </c>
      <c r="I666" s="8">
        <v>-0.14166154436778791</v>
      </c>
    </row>
    <row r="667" spans="1:9" x14ac:dyDescent="0.25">
      <c r="A667" s="11" t="s">
        <v>38</v>
      </c>
      <c r="B667" s="11" t="s">
        <v>31</v>
      </c>
      <c r="C667" s="5" t="s">
        <v>24</v>
      </c>
      <c r="D667" s="6">
        <v>24993013.283612546</v>
      </c>
      <c r="E667" s="8">
        <v>4.2565079439882553E-2</v>
      </c>
      <c r="F667" s="7">
        <v>9673318.1851589289</v>
      </c>
      <c r="G667" s="8">
        <v>5.2085331537199381E-2</v>
      </c>
      <c r="H667" s="7">
        <v>4758990.326102796</v>
      </c>
      <c r="I667" s="8">
        <v>6.0099517620053895E-2</v>
      </c>
    </row>
    <row r="668" spans="1:9" x14ac:dyDescent="0.25">
      <c r="A668" s="11" t="s">
        <v>38</v>
      </c>
      <c r="B668" s="11" t="s">
        <v>31</v>
      </c>
      <c r="C668" s="5" t="s">
        <v>112</v>
      </c>
      <c r="D668" s="6">
        <v>100632358.83633941</v>
      </c>
      <c r="E668" s="8">
        <v>-6.8286846268109241E-2</v>
      </c>
      <c r="F668" s="7">
        <v>42229579.906522833</v>
      </c>
      <c r="G668" s="8">
        <v>-8.6854714309163028E-2</v>
      </c>
      <c r="H668" s="7">
        <v>32961406.315161362</v>
      </c>
      <c r="I668" s="8">
        <v>-7.8510164438140448E-2</v>
      </c>
    </row>
    <row r="669" spans="1:9" x14ac:dyDescent="0.25">
      <c r="A669" s="11" t="s">
        <v>38</v>
      </c>
      <c r="B669" s="11" t="s">
        <v>31</v>
      </c>
      <c r="C669" s="5" t="s">
        <v>25</v>
      </c>
      <c r="D669" s="6">
        <v>8861667.1296835188</v>
      </c>
      <c r="E669" s="8">
        <v>5.7101571516835002E-2</v>
      </c>
      <c r="F669" s="7">
        <v>1694131.9656693253</v>
      </c>
      <c r="G669" s="8">
        <v>5.1444520484948887E-2</v>
      </c>
      <c r="H669" s="7">
        <v>532781.67941542272</v>
      </c>
      <c r="I669" s="8">
        <v>4.2721154254216402E-2</v>
      </c>
    </row>
    <row r="670" spans="1:9" x14ac:dyDescent="0.25">
      <c r="A670" s="11" t="s">
        <v>38</v>
      </c>
      <c r="B670" s="11" t="s">
        <v>31</v>
      </c>
      <c r="C670" s="5" t="s">
        <v>26</v>
      </c>
      <c r="D670" s="6">
        <v>11.088365056514739</v>
      </c>
      <c r="E670" s="8">
        <v>-0.96144285107112726</v>
      </c>
      <c r="F670" s="7">
        <v>2.7249272793937536</v>
      </c>
      <c r="G670" s="8">
        <v>-0.92817693965728176</v>
      </c>
      <c r="H670" s="7">
        <v>0.77016565874653686</v>
      </c>
      <c r="I670" s="8">
        <v>-0.94793622824679591</v>
      </c>
    </row>
    <row r="671" spans="1:9" x14ac:dyDescent="0.25">
      <c r="A671" s="11" t="s">
        <v>39</v>
      </c>
      <c r="B671" s="11" t="s">
        <v>14</v>
      </c>
      <c r="C671" s="5" t="s">
        <v>15</v>
      </c>
      <c r="D671" s="6">
        <v>676887161.5086453</v>
      </c>
      <c r="E671" s="5"/>
      <c r="F671" s="7">
        <v>471420412.94305193</v>
      </c>
      <c r="G671" s="5"/>
      <c r="H671" s="7">
        <v>378993254.1566878</v>
      </c>
      <c r="I671" s="5"/>
    </row>
    <row r="672" spans="1:9" x14ac:dyDescent="0.25">
      <c r="A672" s="11" t="s">
        <v>39</v>
      </c>
      <c r="B672" s="11" t="s">
        <v>14</v>
      </c>
      <c r="C672" s="5" t="s">
        <v>16</v>
      </c>
      <c r="D672" s="6">
        <v>154103046.74871692</v>
      </c>
      <c r="E672" s="5"/>
      <c r="F672" s="7">
        <v>63231463.687465578</v>
      </c>
      <c r="G672" s="5"/>
      <c r="H672" s="7">
        <v>36680570.308649339</v>
      </c>
      <c r="I672" s="5"/>
    </row>
    <row r="673" spans="1:9" x14ac:dyDescent="0.25">
      <c r="A673" s="11" t="s">
        <v>39</v>
      </c>
      <c r="B673" s="11" t="s">
        <v>14</v>
      </c>
      <c r="C673" s="5" t="s">
        <v>113</v>
      </c>
      <c r="D673" s="6">
        <v>1543260.7645814698</v>
      </c>
      <c r="E673" s="5"/>
      <c r="F673" s="7">
        <v>475851.88687765173</v>
      </c>
      <c r="G673" s="5"/>
      <c r="H673" s="7">
        <v>151835.9630775706</v>
      </c>
      <c r="I673" s="5"/>
    </row>
    <row r="674" spans="1:9" x14ac:dyDescent="0.25">
      <c r="A674" s="11" t="s">
        <v>39</v>
      </c>
      <c r="B674" s="11" t="s">
        <v>14</v>
      </c>
      <c r="C674" s="5" t="s">
        <v>17</v>
      </c>
      <c r="D674" s="6">
        <v>8.0204773426055915</v>
      </c>
      <c r="E674" s="5"/>
      <c r="F674" s="7">
        <v>2.601403430776795</v>
      </c>
      <c r="G674" s="5"/>
      <c r="H674" s="7">
        <v>5.5840562659664599</v>
      </c>
      <c r="I674" s="5"/>
    </row>
    <row r="675" spans="1:9" x14ac:dyDescent="0.25">
      <c r="A675" s="11" t="s">
        <v>39</v>
      </c>
      <c r="B675" s="11" t="s">
        <v>14</v>
      </c>
      <c r="C675" s="5" t="s">
        <v>18</v>
      </c>
      <c r="D675" s="6">
        <v>192139.10776248336</v>
      </c>
      <c r="E675" s="5"/>
      <c r="F675" s="7">
        <v>34768.167221613097</v>
      </c>
      <c r="G675" s="5"/>
      <c r="H675" s="7">
        <v>10547.610763210028</v>
      </c>
      <c r="I675" s="5"/>
    </row>
    <row r="676" spans="1:9" x14ac:dyDescent="0.25">
      <c r="A676" s="11" t="s">
        <v>39</v>
      </c>
      <c r="B676" s="11" t="s">
        <v>14</v>
      </c>
      <c r="C676" s="5" t="s">
        <v>19</v>
      </c>
      <c r="D676" s="6">
        <v>37297905.691807106</v>
      </c>
      <c r="E676" s="5"/>
      <c r="F676" s="7">
        <v>15152180.176715961</v>
      </c>
      <c r="G676" s="5"/>
      <c r="H676" s="7">
        <v>8384134.896751577</v>
      </c>
      <c r="I676" s="5"/>
    </row>
    <row r="677" spans="1:9" x14ac:dyDescent="0.25">
      <c r="A677" s="11" t="s">
        <v>39</v>
      </c>
      <c r="B677" s="11" t="s">
        <v>14</v>
      </c>
      <c r="C677" s="5" t="s">
        <v>20</v>
      </c>
      <c r="D677" s="6">
        <v>44084.081012754439</v>
      </c>
      <c r="E677" s="5"/>
      <c r="F677" s="7">
        <v>14953.150148168304</v>
      </c>
      <c r="G677" s="5"/>
      <c r="H677" s="7">
        <v>6172.1560826548221</v>
      </c>
      <c r="I677" s="5"/>
    </row>
    <row r="678" spans="1:9" x14ac:dyDescent="0.25">
      <c r="A678" s="11" t="s">
        <v>39</v>
      </c>
      <c r="B678" s="11" t="s">
        <v>14</v>
      </c>
      <c r="C678" s="5" t="s">
        <v>21</v>
      </c>
      <c r="D678" s="6">
        <v>26131.061999378206</v>
      </c>
      <c r="E678" s="5"/>
      <c r="F678" s="7">
        <v>927.02421422805162</v>
      </c>
      <c r="G678" s="5"/>
      <c r="H678" s="7">
        <v>843.82338068281956</v>
      </c>
      <c r="I678" s="5"/>
    </row>
    <row r="679" spans="1:9" x14ac:dyDescent="0.25">
      <c r="A679" s="11" t="s">
        <v>39</v>
      </c>
      <c r="B679" s="11" t="s">
        <v>14</v>
      </c>
      <c r="C679" s="5" t="s">
        <v>22</v>
      </c>
      <c r="D679" s="6">
        <v>471747.35308467614</v>
      </c>
      <c r="E679" s="5"/>
      <c r="F679" s="7">
        <v>139622.0001314398</v>
      </c>
      <c r="G679" s="5"/>
      <c r="H679" s="7">
        <v>40202.119964731028</v>
      </c>
      <c r="I679" s="5"/>
    </row>
    <row r="680" spans="1:9" x14ac:dyDescent="0.25">
      <c r="A680" s="11" t="s">
        <v>39</v>
      </c>
      <c r="B680" s="11" t="s">
        <v>14</v>
      </c>
      <c r="C680" s="5" t="s">
        <v>23</v>
      </c>
      <c r="D680" s="6">
        <v>17970.567425901889</v>
      </c>
      <c r="E680" s="5"/>
      <c r="F680" s="7">
        <v>805.82768273115346</v>
      </c>
      <c r="G680" s="5"/>
      <c r="H680" s="7">
        <v>438.58893599919827</v>
      </c>
      <c r="I680" s="5"/>
    </row>
    <row r="681" spans="1:9" x14ac:dyDescent="0.25">
      <c r="A681" s="11" t="s">
        <v>39</v>
      </c>
      <c r="B681" s="11" t="s">
        <v>14</v>
      </c>
      <c r="C681" s="5" t="s">
        <v>24</v>
      </c>
      <c r="D681" s="6">
        <v>12451054.060384955</v>
      </c>
      <c r="E681" s="5"/>
      <c r="F681" s="7">
        <v>4042969.8522375976</v>
      </c>
      <c r="G681" s="5"/>
      <c r="H681" s="7">
        <v>2292665.0637418791</v>
      </c>
      <c r="I681" s="5"/>
    </row>
    <row r="682" spans="1:9" x14ac:dyDescent="0.25">
      <c r="A682" s="11" t="s">
        <v>39</v>
      </c>
      <c r="B682" s="11" t="s">
        <v>14</v>
      </c>
      <c r="C682" s="5" t="s">
        <v>112</v>
      </c>
      <c r="D682" s="6">
        <v>99238507.933908179</v>
      </c>
      <c r="E682" s="5"/>
      <c r="F682" s="7">
        <v>42714896.765239745</v>
      </c>
      <c r="G682" s="5"/>
      <c r="H682" s="7">
        <v>25601038.390878044</v>
      </c>
      <c r="I682" s="5"/>
    </row>
    <row r="683" spans="1:9" x14ac:dyDescent="0.25">
      <c r="A683" s="11" t="s">
        <v>39</v>
      </c>
      <c r="B683" s="11" t="s">
        <v>14</v>
      </c>
      <c r="C683" s="5" t="s">
        <v>25</v>
      </c>
      <c r="D683" s="6">
        <v>2787876.4624266326</v>
      </c>
      <c r="E683" s="5"/>
      <c r="F683" s="7">
        <v>647782.74574676179</v>
      </c>
      <c r="G683" s="5"/>
      <c r="H683" s="7">
        <v>189765.60826355749</v>
      </c>
      <c r="I683" s="5"/>
    </row>
    <row r="684" spans="1:9" x14ac:dyDescent="0.25">
      <c r="A684" s="11" t="s">
        <v>39</v>
      </c>
      <c r="B684" s="11" t="s">
        <v>14</v>
      </c>
      <c r="C684" s="5" t="s">
        <v>26</v>
      </c>
      <c r="D684" s="6">
        <v>32361.643846036197</v>
      </c>
      <c r="E684" s="5"/>
      <c r="F684" s="7">
        <v>6703.4898462551582</v>
      </c>
      <c r="G684" s="5"/>
      <c r="H684" s="7">
        <v>2920.5027531562223</v>
      </c>
      <c r="I684" s="5"/>
    </row>
    <row r="685" spans="1:9" x14ac:dyDescent="0.25">
      <c r="A685" s="11" t="s">
        <v>39</v>
      </c>
      <c r="B685" s="11" t="s">
        <v>27</v>
      </c>
      <c r="C685" s="5" t="s">
        <v>15</v>
      </c>
      <c r="D685" s="6">
        <v>698208206.53431118</v>
      </c>
      <c r="E685" s="8">
        <v>3.1498669553940956E-2</v>
      </c>
      <c r="F685" s="7">
        <v>480975140.40575653</v>
      </c>
      <c r="G685" s="8">
        <v>2.026795446352218E-2</v>
      </c>
      <c r="H685" s="7">
        <v>392354827.09105766</v>
      </c>
      <c r="I685" s="8">
        <v>3.5255437366824023E-2</v>
      </c>
    </row>
    <row r="686" spans="1:9" x14ac:dyDescent="0.25">
      <c r="A686" s="11" t="s">
        <v>39</v>
      </c>
      <c r="B686" s="11" t="s">
        <v>27</v>
      </c>
      <c r="C686" s="5" t="s">
        <v>16</v>
      </c>
      <c r="D686" s="6">
        <v>161829720.06900898</v>
      </c>
      <c r="E686" s="8">
        <v>5.0139653195120162E-2</v>
      </c>
      <c r="F686" s="7">
        <v>64665102.115821458</v>
      </c>
      <c r="G686" s="8">
        <v>2.2672864816824789E-2</v>
      </c>
      <c r="H686" s="7">
        <v>37559363.528601542</v>
      </c>
      <c r="I686" s="8">
        <v>2.3958003176002277E-2</v>
      </c>
    </row>
    <row r="687" spans="1:9" x14ac:dyDescent="0.25">
      <c r="A687" s="11" t="s">
        <v>39</v>
      </c>
      <c r="B687" s="11" t="s">
        <v>27</v>
      </c>
      <c r="C687" s="5" t="s">
        <v>113</v>
      </c>
      <c r="D687" s="6">
        <v>2851144.6982267443</v>
      </c>
      <c r="E687" s="8">
        <v>0.84748084294099912</v>
      </c>
      <c r="F687" s="7">
        <v>993476.10937318963</v>
      </c>
      <c r="G687" s="8">
        <v>1.0877843227479442</v>
      </c>
      <c r="H687" s="7">
        <v>387494.91490028391</v>
      </c>
      <c r="I687" s="8">
        <v>1.5520628120382696</v>
      </c>
    </row>
    <row r="688" spans="1:9" x14ac:dyDescent="0.25">
      <c r="A688" s="11" t="s">
        <v>39</v>
      </c>
      <c r="B688" s="11" t="s">
        <v>27</v>
      </c>
      <c r="C688" s="5" t="s">
        <v>17</v>
      </c>
      <c r="D688" s="6">
        <v>168.87952674865721</v>
      </c>
      <c r="E688" s="8">
        <v>20.056044364286397</v>
      </c>
      <c r="F688" s="7">
        <v>3.8431656658766595</v>
      </c>
      <c r="G688" s="8">
        <v>0.47734319883212678</v>
      </c>
      <c r="H688" s="7">
        <v>8.1922208432717269</v>
      </c>
      <c r="I688" s="8">
        <v>0.4670734772501185</v>
      </c>
    </row>
    <row r="689" spans="1:9" x14ac:dyDescent="0.25">
      <c r="A689" s="11" t="s">
        <v>39</v>
      </c>
      <c r="B689" s="11" t="s">
        <v>27</v>
      </c>
      <c r="C689" s="5" t="s">
        <v>18</v>
      </c>
      <c r="D689" s="6">
        <v>172987.03295753003</v>
      </c>
      <c r="E689" s="8">
        <v>-9.9678170821051973E-2</v>
      </c>
      <c r="F689" s="7">
        <v>21970.292629975822</v>
      </c>
      <c r="G689" s="8">
        <v>-0.36809172338775664</v>
      </c>
      <c r="H689" s="7">
        <v>7360.0684895792519</v>
      </c>
      <c r="I689" s="8">
        <v>-0.30220514817904548</v>
      </c>
    </row>
    <row r="690" spans="1:9" x14ac:dyDescent="0.25">
      <c r="A690" s="11" t="s">
        <v>39</v>
      </c>
      <c r="B690" s="11" t="s">
        <v>27</v>
      </c>
      <c r="C690" s="5" t="s">
        <v>19</v>
      </c>
      <c r="D690" s="6">
        <v>42117609.789472282</v>
      </c>
      <c r="E690" s="8">
        <v>0.12922184257449815</v>
      </c>
      <c r="F690" s="7">
        <v>16565248.234305488</v>
      </c>
      <c r="G690" s="8">
        <v>9.3258398534684622E-2</v>
      </c>
      <c r="H690" s="7">
        <v>9376863.6751491949</v>
      </c>
      <c r="I690" s="8">
        <v>0.11840563047026467</v>
      </c>
    </row>
    <row r="691" spans="1:9" x14ac:dyDescent="0.25">
      <c r="A691" s="11" t="s">
        <v>39</v>
      </c>
      <c r="B691" s="11" t="s">
        <v>27</v>
      </c>
      <c r="C691" s="5" t="s">
        <v>20</v>
      </c>
      <c r="D691" s="6">
        <v>33952.389286600352</v>
      </c>
      <c r="E691" s="8">
        <v>-0.22982653813794551</v>
      </c>
      <c r="F691" s="7">
        <v>11890.122776842278</v>
      </c>
      <c r="G691" s="8">
        <v>-0.20484161136449461</v>
      </c>
      <c r="H691" s="7">
        <v>4563.5782868986553</v>
      </c>
      <c r="I691" s="8">
        <v>-0.26061845718332372</v>
      </c>
    </row>
    <row r="692" spans="1:9" x14ac:dyDescent="0.25">
      <c r="A692" s="11" t="s">
        <v>39</v>
      </c>
      <c r="B692" s="11" t="s">
        <v>27</v>
      </c>
      <c r="C692" s="5" t="s">
        <v>21</v>
      </c>
      <c r="D692" s="6">
        <v>56780.267978519201</v>
      </c>
      <c r="E692" s="8">
        <v>1.1729031900758684</v>
      </c>
      <c r="F692" s="7">
        <v>1795.1380330744428</v>
      </c>
      <c r="G692" s="8">
        <v>0.93645215035648655</v>
      </c>
      <c r="H692" s="7">
        <v>1645.7909985619317</v>
      </c>
      <c r="I692" s="8">
        <v>0.95039748392627155</v>
      </c>
    </row>
    <row r="693" spans="1:9" x14ac:dyDescent="0.25">
      <c r="A693" s="11" t="s">
        <v>39</v>
      </c>
      <c r="B693" s="11" t="s">
        <v>27</v>
      </c>
      <c r="C693" s="5" t="s">
        <v>22</v>
      </c>
      <c r="D693" s="6">
        <v>569443.21986895951</v>
      </c>
      <c r="E693" s="8">
        <v>0.20709361938221119</v>
      </c>
      <c r="F693" s="7">
        <v>165560.21408882306</v>
      </c>
      <c r="G693" s="8">
        <v>0.18577454794348408</v>
      </c>
      <c r="H693" s="7">
        <v>51746.104315771881</v>
      </c>
      <c r="I693" s="8">
        <v>0.28714864691633901</v>
      </c>
    </row>
    <row r="694" spans="1:9" x14ac:dyDescent="0.25">
      <c r="A694" s="11" t="s">
        <v>39</v>
      </c>
      <c r="B694" s="11" t="s">
        <v>27</v>
      </c>
      <c r="C694" s="5" t="s">
        <v>23</v>
      </c>
      <c r="D694" s="6">
        <v>13603.19384357214</v>
      </c>
      <c r="E694" s="8">
        <v>-0.24302925326858804</v>
      </c>
      <c r="F694" s="7">
        <v>463.08224937712737</v>
      </c>
      <c r="G694" s="8">
        <v>-0.42533340650742529</v>
      </c>
      <c r="H694" s="7">
        <v>281.50441947615741</v>
      </c>
      <c r="I694" s="8">
        <v>-0.35815886728918317</v>
      </c>
    </row>
    <row r="695" spans="1:9" x14ac:dyDescent="0.25">
      <c r="A695" s="11" t="s">
        <v>39</v>
      </c>
      <c r="B695" s="11" t="s">
        <v>27</v>
      </c>
      <c r="C695" s="5" t="s">
        <v>24</v>
      </c>
      <c r="D695" s="6">
        <v>14236021.983570315</v>
      </c>
      <c r="E695" s="8">
        <v>0.14335878027102333</v>
      </c>
      <c r="F695" s="7">
        <v>4573922.9968922967</v>
      </c>
      <c r="G695" s="8">
        <v>0.13132750528942025</v>
      </c>
      <c r="H695" s="7">
        <v>2519778.0593024883</v>
      </c>
      <c r="I695" s="8">
        <v>9.9060695411799987E-2</v>
      </c>
    </row>
    <row r="696" spans="1:9" x14ac:dyDescent="0.25">
      <c r="A696" s="11" t="s">
        <v>39</v>
      </c>
      <c r="B696" s="11" t="s">
        <v>27</v>
      </c>
      <c r="C696" s="5" t="s">
        <v>112</v>
      </c>
      <c r="D696" s="6">
        <v>97933979.03672713</v>
      </c>
      <c r="E696" s="8">
        <v>-1.3145390074282828E-2</v>
      </c>
      <c r="F696" s="7">
        <v>41418456.293347262</v>
      </c>
      <c r="G696" s="8">
        <v>-3.0351014987059329E-2</v>
      </c>
      <c r="H696" s="7">
        <v>24931612.818741865</v>
      </c>
      <c r="I696" s="8">
        <v>-2.6148375777394504E-2</v>
      </c>
    </row>
    <row r="697" spans="1:9" x14ac:dyDescent="0.25">
      <c r="A697" s="11" t="s">
        <v>39</v>
      </c>
      <c r="B697" s="11" t="s">
        <v>27</v>
      </c>
      <c r="C697" s="5" t="s">
        <v>25</v>
      </c>
      <c r="D697" s="6">
        <v>3819145.0865074517</v>
      </c>
      <c r="E697" s="8">
        <v>0.36991188023560373</v>
      </c>
      <c r="F697" s="7">
        <v>907048.33379588474</v>
      </c>
      <c r="G697" s="8">
        <v>0.400235402612094</v>
      </c>
      <c r="H697" s="7">
        <v>275738.89549607976</v>
      </c>
      <c r="I697" s="8">
        <v>0.45304988622130954</v>
      </c>
    </row>
    <row r="698" spans="1:9" x14ac:dyDescent="0.25">
      <c r="A698" s="11" t="s">
        <v>39</v>
      </c>
      <c r="B698" s="11" t="s">
        <v>27</v>
      </c>
      <c r="C698" s="5" t="s">
        <v>26</v>
      </c>
      <c r="D698" s="6">
        <v>24884.491043115853</v>
      </c>
      <c r="E698" s="8">
        <v>-0.23104984525797442</v>
      </c>
      <c r="F698" s="7">
        <v>5267.4551635811395</v>
      </c>
      <c r="G698" s="8">
        <v>-0.21422195238741892</v>
      </c>
      <c r="H698" s="7">
        <v>2269.9262805019694</v>
      </c>
      <c r="I698" s="8">
        <v>-0.22276180768916157</v>
      </c>
    </row>
    <row r="699" spans="1:9" x14ac:dyDescent="0.25">
      <c r="A699" s="11" t="s">
        <v>39</v>
      </c>
      <c r="B699" s="11" t="s">
        <v>28</v>
      </c>
      <c r="C699" s="5" t="s">
        <v>15</v>
      </c>
      <c r="D699" s="6">
        <v>712053212.92257202</v>
      </c>
      <c r="E699" s="8">
        <v>1.9829337808822498E-2</v>
      </c>
      <c r="F699" s="7">
        <v>483615049.8322888</v>
      </c>
      <c r="G699" s="8">
        <v>5.4886608574096964E-3</v>
      </c>
      <c r="H699" s="7">
        <v>398613268.23013216</v>
      </c>
      <c r="I699" s="8">
        <v>1.595097270874658E-2</v>
      </c>
    </row>
    <row r="700" spans="1:9" x14ac:dyDescent="0.25">
      <c r="A700" s="11" t="s">
        <v>39</v>
      </c>
      <c r="B700" s="11" t="s">
        <v>28</v>
      </c>
      <c r="C700" s="5" t="s">
        <v>16</v>
      </c>
      <c r="D700" s="6">
        <v>170066523.99293619</v>
      </c>
      <c r="E700" s="8">
        <v>5.0897968064301177E-2</v>
      </c>
      <c r="F700" s="7">
        <v>66264923.397091426</v>
      </c>
      <c r="G700" s="8">
        <v>2.47401029136942E-2</v>
      </c>
      <c r="H700" s="7">
        <v>38713662.675892435</v>
      </c>
      <c r="I700" s="8">
        <v>3.073265995074435E-2</v>
      </c>
    </row>
    <row r="701" spans="1:9" x14ac:dyDescent="0.25">
      <c r="A701" s="11" t="s">
        <v>39</v>
      </c>
      <c r="B701" s="11" t="s">
        <v>28</v>
      </c>
      <c r="C701" s="5" t="s">
        <v>113</v>
      </c>
      <c r="D701" s="6">
        <v>4384144.7102751322</v>
      </c>
      <c r="E701" s="8">
        <v>0.5376787831925296</v>
      </c>
      <c r="F701" s="7">
        <v>1730863.7275350285</v>
      </c>
      <c r="G701" s="8">
        <v>0.7422298444872284</v>
      </c>
      <c r="H701" s="7">
        <v>750202.64619308442</v>
      </c>
      <c r="I701" s="8">
        <v>0.93603223512271894</v>
      </c>
    </row>
    <row r="702" spans="1:9" x14ac:dyDescent="0.25">
      <c r="A702" s="11" t="s">
        <v>39</v>
      </c>
      <c r="B702" s="11" t="s">
        <v>28</v>
      </c>
      <c r="C702" s="5" t="s">
        <v>17</v>
      </c>
      <c r="D702" s="6">
        <v>392.78650869250299</v>
      </c>
      <c r="E702" s="8">
        <v>1.3258385208355405</v>
      </c>
      <c r="F702" s="7">
        <v>4.692857898117067</v>
      </c>
      <c r="G702" s="8">
        <v>0.22109175250622073</v>
      </c>
      <c r="H702" s="7">
        <v>9.9889150185489566</v>
      </c>
      <c r="I702" s="8">
        <v>0.21931710700314616</v>
      </c>
    </row>
    <row r="703" spans="1:9" x14ac:dyDescent="0.25">
      <c r="A703" s="11" t="s">
        <v>39</v>
      </c>
      <c r="B703" s="11" t="s">
        <v>28</v>
      </c>
      <c r="C703" s="5" t="s">
        <v>18</v>
      </c>
      <c r="D703" s="6">
        <v>190579.09207930206</v>
      </c>
      <c r="E703" s="8">
        <v>0.10169582552520601</v>
      </c>
      <c r="F703" s="7">
        <v>23903.705309121364</v>
      </c>
      <c r="G703" s="8">
        <v>8.8001225641739192E-2</v>
      </c>
      <c r="H703" s="7">
        <v>9942.5716905124082</v>
      </c>
      <c r="I703" s="8">
        <v>0.35088032191406765</v>
      </c>
    </row>
    <row r="704" spans="1:9" x14ac:dyDescent="0.25">
      <c r="A704" s="11" t="s">
        <v>39</v>
      </c>
      <c r="B704" s="11" t="s">
        <v>28</v>
      </c>
      <c r="C704" s="5" t="s">
        <v>19</v>
      </c>
      <c r="D704" s="6">
        <v>48057456.587588333</v>
      </c>
      <c r="E704" s="8">
        <v>0.14103000687377029</v>
      </c>
      <c r="F704" s="7">
        <v>18598977.647464789</v>
      </c>
      <c r="G704" s="8">
        <v>0.12277083834744992</v>
      </c>
      <c r="H704" s="7">
        <v>10617438.205447355</v>
      </c>
      <c r="I704" s="8">
        <v>0.13230164938688074</v>
      </c>
    </row>
    <row r="705" spans="1:9" x14ac:dyDescent="0.25">
      <c r="A705" s="11" t="s">
        <v>39</v>
      </c>
      <c r="B705" s="11" t="s">
        <v>28</v>
      </c>
      <c r="C705" s="5" t="s">
        <v>20</v>
      </c>
      <c r="D705" s="6">
        <v>37210.06826920867</v>
      </c>
      <c r="E705" s="8">
        <v>9.5948445781222066E-2</v>
      </c>
      <c r="F705" s="7">
        <v>12960.872051975812</v>
      </c>
      <c r="G705" s="8">
        <v>9.0053676924091317E-2</v>
      </c>
      <c r="H705" s="7">
        <v>3497.0405450848721</v>
      </c>
      <c r="I705" s="8">
        <v>-0.23370646338546522</v>
      </c>
    </row>
    <row r="706" spans="1:9" x14ac:dyDescent="0.25">
      <c r="A706" s="11" t="s">
        <v>39</v>
      </c>
      <c r="B706" s="11" t="s">
        <v>28</v>
      </c>
      <c r="C706" s="5" t="s">
        <v>21</v>
      </c>
      <c r="D706" s="6">
        <v>24773.277831833362</v>
      </c>
      <c r="E706" s="8">
        <v>-0.56369917378330348</v>
      </c>
      <c r="F706" s="7">
        <v>1173.9238293104627</v>
      </c>
      <c r="G706" s="8">
        <v>-0.34605372529490558</v>
      </c>
      <c r="H706" s="7">
        <v>665.4754063507819</v>
      </c>
      <c r="I706" s="8">
        <v>-0.5956501117503592</v>
      </c>
    </row>
    <row r="707" spans="1:9" x14ac:dyDescent="0.25">
      <c r="A707" s="11" t="s">
        <v>39</v>
      </c>
      <c r="B707" s="11" t="s">
        <v>28</v>
      </c>
      <c r="C707" s="5" t="s">
        <v>22</v>
      </c>
      <c r="D707" s="6">
        <v>450820.4063694799</v>
      </c>
      <c r="E707" s="8">
        <v>-0.2083136814356612</v>
      </c>
      <c r="F707" s="7">
        <v>128305.50037861482</v>
      </c>
      <c r="G707" s="8">
        <v>-0.22502214022398592</v>
      </c>
      <c r="H707" s="7">
        <v>40812.017388481392</v>
      </c>
      <c r="I707" s="8">
        <v>-0.21130261054179192</v>
      </c>
    </row>
    <row r="708" spans="1:9" x14ac:dyDescent="0.25">
      <c r="A708" s="11" t="s">
        <v>39</v>
      </c>
      <c r="B708" s="11" t="s">
        <v>28</v>
      </c>
      <c r="C708" s="5" t="s">
        <v>23</v>
      </c>
      <c r="D708" s="6">
        <v>14547.73087994337</v>
      </c>
      <c r="E708" s="8">
        <v>6.9434946471599979E-2</v>
      </c>
      <c r="F708" s="7">
        <v>495.48035533644736</v>
      </c>
      <c r="G708" s="8">
        <v>6.9961882587590715E-2</v>
      </c>
      <c r="H708" s="7">
        <v>311.49379252697753</v>
      </c>
      <c r="I708" s="8">
        <v>0.10653251237272363</v>
      </c>
    </row>
    <row r="709" spans="1:9" x14ac:dyDescent="0.25">
      <c r="A709" s="11" t="s">
        <v>39</v>
      </c>
      <c r="B709" s="11" t="s">
        <v>28</v>
      </c>
      <c r="C709" s="5" t="s">
        <v>24</v>
      </c>
      <c r="D709" s="6">
        <v>15463438.128519926</v>
      </c>
      <c r="E709" s="8">
        <v>8.6219039726558658E-2</v>
      </c>
      <c r="F709" s="7">
        <v>5139626.1189089585</v>
      </c>
      <c r="G709" s="8">
        <v>0.12368007122136135</v>
      </c>
      <c r="H709" s="7">
        <v>2783464.4818512159</v>
      </c>
      <c r="I709" s="8">
        <v>0.10464668567743617</v>
      </c>
    </row>
    <row r="710" spans="1:9" x14ac:dyDescent="0.25">
      <c r="A710" s="11" t="s">
        <v>39</v>
      </c>
      <c r="B710" s="11" t="s">
        <v>28</v>
      </c>
      <c r="C710" s="5" t="s">
        <v>112</v>
      </c>
      <c r="D710" s="6">
        <v>97055442.192822039</v>
      </c>
      <c r="E710" s="8">
        <v>-8.9707050866954258E-3</v>
      </c>
      <c r="F710" s="7">
        <v>39592284.415239058</v>
      </c>
      <c r="G710" s="8">
        <v>-4.409077598581386E-2</v>
      </c>
      <c r="H710" s="7">
        <v>24191595.235712711</v>
      </c>
      <c r="I710" s="8">
        <v>-2.9681897774092535E-2</v>
      </c>
    </row>
    <row r="711" spans="1:9" x14ac:dyDescent="0.25">
      <c r="A711" s="11" t="s">
        <v>39</v>
      </c>
      <c r="B711" s="11" t="s">
        <v>28</v>
      </c>
      <c r="C711" s="5" t="s">
        <v>25</v>
      </c>
      <c r="D711" s="6">
        <v>4364308.7658281373</v>
      </c>
      <c r="E711" s="8">
        <v>0.14274495128417083</v>
      </c>
      <c r="F711" s="7">
        <v>1031593.7175744805</v>
      </c>
      <c r="G711" s="8">
        <v>0.13730843124686487</v>
      </c>
      <c r="H711" s="7">
        <v>313679.98240350711</v>
      </c>
      <c r="I711" s="8">
        <v>0.13759787801850695</v>
      </c>
    </row>
    <row r="712" spans="1:9" x14ac:dyDescent="0.25">
      <c r="A712" s="11" t="s">
        <v>39</v>
      </c>
      <c r="B712" s="11" t="s">
        <v>28</v>
      </c>
      <c r="C712" s="5" t="s">
        <v>26</v>
      </c>
      <c r="D712" s="6">
        <v>23410.245964163543</v>
      </c>
      <c r="E712" s="8">
        <v>-5.9243529489832629E-2</v>
      </c>
      <c r="F712" s="7">
        <v>4733.5955868512838</v>
      </c>
      <c r="G712" s="8">
        <v>-0.10135056875679337</v>
      </c>
      <c r="H712" s="7">
        <v>2043.5365466520618</v>
      </c>
      <c r="I712" s="8">
        <v>-9.9734399215751071E-2</v>
      </c>
    </row>
    <row r="713" spans="1:9" x14ac:dyDescent="0.25">
      <c r="A713" s="11" t="s">
        <v>39</v>
      </c>
      <c r="B713" s="11" t="s">
        <v>29</v>
      </c>
      <c r="C713" s="5" t="s">
        <v>15</v>
      </c>
      <c r="D713" s="6">
        <v>742852852.03156185</v>
      </c>
      <c r="E713" s="8">
        <v>4.3254687360478154E-2</v>
      </c>
      <c r="F713" s="7">
        <v>492482371.63935035</v>
      </c>
      <c r="G713" s="8">
        <v>1.8335495990326522E-2</v>
      </c>
      <c r="H713" s="7">
        <v>414388270.18063039</v>
      </c>
      <c r="I713" s="8">
        <v>3.9574703623239491E-2</v>
      </c>
    </row>
    <row r="714" spans="1:9" x14ac:dyDescent="0.25">
      <c r="A714" s="11" t="s">
        <v>39</v>
      </c>
      <c r="B714" s="11" t="s">
        <v>29</v>
      </c>
      <c r="C714" s="5" t="s">
        <v>16</v>
      </c>
      <c r="D714" s="6">
        <v>174377216.84873131</v>
      </c>
      <c r="E714" s="8">
        <v>2.5347098033085935E-2</v>
      </c>
      <c r="F714" s="7">
        <v>66483191.186311141</v>
      </c>
      <c r="G714" s="8">
        <v>3.2938661667466377E-3</v>
      </c>
      <c r="H714" s="7">
        <v>38839637.250758812</v>
      </c>
      <c r="I714" s="8">
        <v>3.2540081758993082E-3</v>
      </c>
    </row>
    <row r="715" spans="1:9" x14ac:dyDescent="0.25">
      <c r="A715" s="11" t="s">
        <v>39</v>
      </c>
      <c r="B715" s="11" t="s">
        <v>29</v>
      </c>
      <c r="C715" s="5" t="s">
        <v>113</v>
      </c>
      <c r="D715" s="6">
        <v>4399414.8548198286</v>
      </c>
      <c r="E715" s="8">
        <v>3.4830384382403606E-3</v>
      </c>
      <c r="F715" s="7">
        <v>1720673.4808479317</v>
      </c>
      <c r="G715" s="8">
        <v>-5.8873766461147075E-3</v>
      </c>
      <c r="H715" s="7">
        <v>735598.12498786463</v>
      </c>
      <c r="I715" s="8">
        <v>-1.9467434938186957E-2</v>
      </c>
    </row>
    <row r="716" spans="1:9" x14ac:dyDescent="0.25">
      <c r="A716" s="11" t="s">
        <v>39</v>
      </c>
      <c r="B716" s="11" t="s">
        <v>29</v>
      </c>
      <c r="C716" s="5" t="s">
        <v>17</v>
      </c>
      <c r="D716" s="6">
        <v>633.01785800337791</v>
      </c>
      <c r="E716" s="8">
        <v>0.61160794475999314</v>
      </c>
      <c r="F716" s="7">
        <v>8.4469728837827596</v>
      </c>
      <c r="G716" s="8">
        <v>0.79996349072746697</v>
      </c>
      <c r="H716" s="7">
        <v>18.047576480030145</v>
      </c>
      <c r="I716" s="8">
        <v>0.80676043859784807</v>
      </c>
    </row>
    <row r="717" spans="1:9" x14ac:dyDescent="0.25">
      <c r="A717" s="11" t="s">
        <v>39</v>
      </c>
      <c r="B717" s="11" t="s">
        <v>29</v>
      </c>
      <c r="C717" s="5" t="s">
        <v>18</v>
      </c>
      <c r="D717" s="6">
        <v>213275.18879021882</v>
      </c>
      <c r="E717" s="8">
        <v>0.11909017124225074</v>
      </c>
      <c r="F717" s="7">
        <v>27176.924069012835</v>
      </c>
      <c r="G717" s="8">
        <v>0.13693353049505871</v>
      </c>
      <c r="H717" s="7">
        <v>11657.653534721205</v>
      </c>
      <c r="I717" s="8">
        <v>0.17249881595979791</v>
      </c>
    </row>
    <row r="718" spans="1:9" x14ac:dyDescent="0.25">
      <c r="A718" s="11" t="s">
        <v>39</v>
      </c>
      <c r="B718" s="11" t="s">
        <v>29</v>
      </c>
      <c r="C718" s="5" t="s">
        <v>19</v>
      </c>
      <c r="D718" s="6">
        <v>52986261.531028509</v>
      </c>
      <c r="E718" s="8">
        <v>0.10256066994425812</v>
      </c>
      <c r="F718" s="7">
        <v>19961181.637598455</v>
      </c>
      <c r="G718" s="8">
        <v>7.3240799357557715E-2</v>
      </c>
      <c r="H718" s="7">
        <v>11553677.071263667</v>
      </c>
      <c r="I718" s="8">
        <v>8.8179356234535516E-2</v>
      </c>
    </row>
    <row r="719" spans="1:9" x14ac:dyDescent="0.25">
      <c r="A719" s="11" t="s">
        <v>39</v>
      </c>
      <c r="B719" s="11" t="s">
        <v>29</v>
      </c>
      <c r="C719" s="5" t="s">
        <v>20</v>
      </c>
      <c r="D719" s="6">
        <v>36435.984705071452</v>
      </c>
      <c r="E719" s="8">
        <v>-2.0803067560555159E-2</v>
      </c>
      <c r="F719" s="7">
        <v>13522.208877293786</v>
      </c>
      <c r="G719" s="8">
        <v>4.3310112395747447E-2</v>
      </c>
      <c r="H719" s="7">
        <v>3583.948974172552</v>
      </c>
      <c r="I719" s="8">
        <v>2.4851993554901912E-2</v>
      </c>
    </row>
    <row r="720" spans="1:9" x14ac:dyDescent="0.25">
      <c r="A720" s="11" t="s">
        <v>39</v>
      </c>
      <c r="B720" s="11" t="s">
        <v>29</v>
      </c>
      <c r="C720" s="5" t="s">
        <v>21</v>
      </c>
      <c r="D720" s="6">
        <v>61926.412218661309</v>
      </c>
      <c r="E720" s="8">
        <v>1.4997262227078656</v>
      </c>
      <c r="F720" s="7">
        <v>6287.8846024816066</v>
      </c>
      <c r="G720" s="8">
        <v>4.3562969295673764</v>
      </c>
      <c r="H720" s="7">
        <v>1628.2806830212185</v>
      </c>
      <c r="I720" s="8">
        <v>1.4467931759493569</v>
      </c>
    </row>
    <row r="721" spans="1:9" x14ac:dyDescent="0.25">
      <c r="A721" s="11" t="s">
        <v>39</v>
      </c>
      <c r="B721" s="11" t="s">
        <v>29</v>
      </c>
      <c r="C721" s="5" t="s">
        <v>22</v>
      </c>
      <c r="D721" s="6">
        <v>466077.40647891641</v>
      </c>
      <c r="E721" s="8">
        <v>3.3842745123946985E-2</v>
      </c>
      <c r="F721" s="7">
        <v>127336.17035322242</v>
      </c>
      <c r="G721" s="8">
        <v>-7.5548594762657375E-3</v>
      </c>
      <c r="H721" s="7">
        <v>40305.907991076398</v>
      </c>
      <c r="I721" s="8">
        <v>-1.2400989458262767E-2</v>
      </c>
    </row>
    <row r="722" spans="1:9" x14ac:dyDescent="0.25">
      <c r="A722" s="11" t="s">
        <v>39</v>
      </c>
      <c r="B722" s="11" t="s">
        <v>29</v>
      </c>
      <c r="C722" s="5" t="s">
        <v>23</v>
      </c>
      <c r="D722" s="6">
        <v>10601.029351588488</v>
      </c>
      <c r="E722" s="8">
        <v>-0.27129327322078189</v>
      </c>
      <c r="F722" s="7">
        <v>327.97470734035591</v>
      </c>
      <c r="G722" s="8">
        <v>-0.33806718307196998</v>
      </c>
      <c r="H722" s="7">
        <v>242.26926334755069</v>
      </c>
      <c r="I722" s="8">
        <v>-0.22223405679402589</v>
      </c>
    </row>
    <row r="723" spans="1:9" x14ac:dyDescent="0.25">
      <c r="A723" s="11" t="s">
        <v>39</v>
      </c>
      <c r="B723" s="11" t="s">
        <v>29</v>
      </c>
      <c r="C723" s="5" t="s">
        <v>24</v>
      </c>
      <c r="D723" s="6">
        <v>14521291.821335105</v>
      </c>
      <c r="E723" s="8">
        <v>-6.0927350008092684E-2</v>
      </c>
      <c r="F723" s="7">
        <v>4891756.8937295116</v>
      </c>
      <c r="G723" s="8">
        <v>-4.8227092680442799E-2</v>
      </c>
      <c r="H723" s="7">
        <v>2557383.7008490595</v>
      </c>
      <c r="I723" s="8">
        <v>-8.1222800749300564E-2</v>
      </c>
    </row>
    <row r="724" spans="1:9" x14ac:dyDescent="0.25">
      <c r="A724" s="11" t="s">
        <v>39</v>
      </c>
      <c r="B724" s="11" t="s">
        <v>29</v>
      </c>
      <c r="C724" s="5" t="s">
        <v>112</v>
      </c>
      <c r="D724" s="6">
        <v>96730183.283041596</v>
      </c>
      <c r="E724" s="8">
        <v>-3.3512691553580702E-3</v>
      </c>
      <c r="F724" s="7">
        <v>38593511.448388509</v>
      </c>
      <c r="G724" s="8">
        <v>-2.5226454638876735E-2</v>
      </c>
      <c r="H724" s="7">
        <v>23588291.776358109</v>
      </c>
      <c r="I724" s="8">
        <v>-2.4938556282719973E-2</v>
      </c>
    </row>
    <row r="725" spans="1:9" x14ac:dyDescent="0.25">
      <c r="A725" s="11" t="s">
        <v>39</v>
      </c>
      <c r="B725" s="11" t="s">
        <v>29</v>
      </c>
      <c r="C725" s="5" t="s">
        <v>25</v>
      </c>
      <c r="D725" s="6">
        <v>4932379.5751449931</v>
      </c>
      <c r="E725" s="8">
        <v>0.13016283672795162</v>
      </c>
      <c r="F725" s="7">
        <v>1137479.5001883404</v>
      </c>
      <c r="G725" s="8">
        <v>0.10264291145822636</v>
      </c>
      <c r="H725" s="7">
        <v>345579.09052122047</v>
      </c>
      <c r="I725" s="8">
        <v>0.10169315833701997</v>
      </c>
    </row>
    <row r="726" spans="1:9" x14ac:dyDescent="0.25">
      <c r="A726" s="11" t="s">
        <v>39</v>
      </c>
      <c r="B726" s="11" t="s">
        <v>29</v>
      </c>
      <c r="C726" s="5" t="s">
        <v>26</v>
      </c>
      <c r="D726" s="6">
        <v>18736.743958817722</v>
      </c>
      <c r="E726" s="8">
        <v>-0.19963489544279153</v>
      </c>
      <c r="F726" s="7">
        <v>3928.615976157354</v>
      </c>
      <c r="G726" s="8">
        <v>-0.1700566928298558</v>
      </c>
      <c r="H726" s="7">
        <v>1671.3787561216693</v>
      </c>
      <c r="I726" s="8">
        <v>-0.18211457541099554</v>
      </c>
    </row>
    <row r="727" spans="1:9" x14ac:dyDescent="0.25">
      <c r="A727" s="11" t="s">
        <v>39</v>
      </c>
      <c r="B727" s="11" t="s">
        <v>30</v>
      </c>
      <c r="C727" s="5" t="s">
        <v>15</v>
      </c>
      <c r="D727" s="6">
        <v>868098024.45720434</v>
      </c>
      <c r="E727" s="8">
        <v>0.16860024442676688</v>
      </c>
      <c r="F727" s="7">
        <v>577149714.99840772</v>
      </c>
      <c r="G727" s="8">
        <v>0.17191954115478461</v>
      </c>
      <c r="H727" s="7">
        <v>494928131.60991716</v>
      </c>
      <c r="I727" s="8">
        <v>0.19435844888703005</v>
      </c>
    </row>
    <row r="728" spans="1:9" x14ac:dyDescent="0.25">
      <c r="A728" s="11" t="s">
        <v>39</v>
      </c>
      <c r="B728" s="11" t="s">
        <v>30</v>
      </c>
      <c r="C728" s="5" t="s">
        <v>16</v>
      </c>
      <c r="D728" s="6">
        <v>208835119.99902934</v>
      </c>
      <c r="E728" s="8">
        <v>0.19760553455896435</v>
      </c>
      <c r="F728" s="7">
        <v>74434599.55037649</v>
      </c>
      <c r="G728" s="8">
        <v>0.11960028124676633</v>
      </c>
      <c r="H728" s="7">
        <v>44524605.079823114</v>
      </c>
      <c r="I728" s="8">
        <v>0.14637026067881811</v>
      </c>
    </row>
    <row r="729" spans="1:9" x14ac:dyDescent="0.25">
      <c r="A729" s="11" t="s">
        <v>39</v>
      </c>
      <c r="B729" s="11" t="s">
        <v>30</v>
      </c>
      <c r="C729" s="5" t="s">
        <v>113</v>
      </c>
      <c r="D729" s="6">
        <v>5033328.9466295363</v>
      </c>
      <c r="E729" s="8">
        <v>0.14409054674969241</v>
      </c>
      <c r="F729" s="7">
        <v>1875182.6523944407</v>
      </c>
      <c r="G729" s="8">
        <v>8.9795753387428484E-2</v>
      </c>
      <c r="H729" s="7">
        <v>782365.56092019391</v>
      </c>
      <c r="I729" s="8">
        <v>6.3577426781913957E-2</v>
      </c>
    </row>
    <row r="730" spans="1:9" x14ac:dyDescent="0.25">
      <c r="A730" s="11" t="s">
        <v>39</v>
      </c>
      <c r="B730" s="11" t="s">
        <v>30</v>
      </c>
      <c r="C730" s="5" t="s">
        <v>17</v>
      </c>
      <c r="D730" s="5"/>
      <c r="E730" s="8">
        <v>-1</v>
      </c>
      <c r="F730" s="5"/>
      <c r="G730" s="8">
        <v>-1</v>
      </c>
      <c r="H730" s="5"/>
      <c r="I730" s="8">
        <v>-1</v>
      </c>
    </row>
    <row r="731" spans="1:9" x14ac:dyDescent="0.25">
      <c r="A731" s="11" t="s">
        <v>39</v>
      </c>
      <c r="B731" s="11" t="s">
        <v>30</v>
      </c>
      <c r="C731" s="5" t="s">
        <v>18</v>
      </c>
      <c r="D731" s="6">
        <v>318360.64037650108</v>
      </c>
      <c r="E731" s="8">
        <v>0.49272234704078088</v>
      </c>
      <c r="F731" s="7">
        <v>38174.225906707565</v>
      </c>
      <c r="G731" s="8">
        <v>0.40465586943424081</v>
      </c>
      <c r="H731" s="7">
        <v>14522.364809697387</v>
      </c>
      <c r="I731" s="8">
        <v>0.24573652548893404</v>
      </c>
    </row>
    <row r="732" spans="1:9" x14ac:dyDescent="0.25">
      <c r="A732" s="11" t="s">
        <v>39</v>
      </c>
      <c r="B732" s="11" t="s">
        <v>30</v>
      </c>
      <c r="C732" s="5" t="s">
        <v>19</v>
      </c>
      <c r="D732" s="6">
        <v>67169374.293140456</v>
      </c>
      <c r="E732" s="8">
        <v>0.26767528699503329</v>
      </c>
      <c r="F732" s="7">
        <v>23326835.0653066</v>
      </c>
      <c r="G732" s="8">
        <v>0.16860992945270697</v>
      </c>
      <c r="H732" s="7">
        <v>14120713.180808809</v>
      </c>
      <c r="I732" s="8">
        <v>0.2221834740326854</v>
      </c>
    </row>
    <row r="733" spans="1:9" x14ac:dyDescent="0.25">
      <c r="A733" s="11" t="s">
        <v>39</v>
      </c>
      <c r="B733" s="11" t="s">
        <v>30</v>
      </c>
      <c r="C733" s="5" t="s">
        <v>20</v>
      </c>
      <c r="D733" s="6">
        <v>48426.325019807817</v>
      </c>
      <c r="E733" s="8">
        <v>0.3290796286086774</v>
      </c>
      <c r="F733" s="7">
        <v>16130.775451314865</v>
      </c>
      <c r="G733" s="8">
        <v>0.19290979733357988</v>
      </c>
      <c r="H733" s="7">
        <v>4917.977286242105</v>
      </c>
      <c r="I733" s="8">
        <v>0.37222302038425298</v>
      </c>
    </row>
    <row r="734" spans="1:9" x14ac:dyDescent="0.25">
      <c r="A734" s="11" t="s">
        <v>39</v>
      </c>
      <c r="B734" s="11" t="s">
        <v>30</v>
      </c>
      <c r="C734" s="5" t="s">
        <v>21</v>
      </c>
      <c r="D734" s="6">
        <v>54245.135140150785</v>
      </c>
      <c r="E734" s="8">
        <v>-0.12403878738183702</v>
      </c>
      <c r="F734" s="7">
        <v>4550.4760633479564</v>
      </c>
      <c r="G734" s="8">
        <v>-0.27631050010808972</v>
      </c>
      <c r="H734" s="7">
        <v>1249.6969428273544</v>
      </c>
      <c r="I734" s="8">
        <v>-0.23250520880184788</v>
      </c>
    </row>
    <row r="735" spans="1:9" x14ac:dyDescent="0.25">
      <c r="A735" s="11" t="s">
        <v>39</v>
      </c>
      <c r="B735" s="11" t="s">
        <v>30</v>
      </c>
      <c r="C735" s="5" t="s">
        <v>22</v>
      </c>
      <c r="D735" s="6">
        <v>656219.68427506089</v>
      </c>
      <c r="E735" s="8">
        <v>0.40796287301848821</v>
      </c>
      <c r="F735" s="7">
        <v>163292.0371254491</v>
      </c>
      <c r="G735" s="8">
        <v>0.28236962579043662</v>
      </c>
      <c r="H735" s="7">
        <v>52050.837233078615</v>
      </c>
      <c r="I735" s="8">
        <v>0.29139473162600604</v>
      </c>
    </row>
    <row r="736" spans="1:9" x14ac:dyDescent="0.25">
      <c r="A736" s="11" t="s">
        <v>39</v>
      </c>
      <c r="B736" s="11" t="s">
        <v>30</v>
      </c>
      <c r="C736" s="5" t="s">
        <v>23</v>
      </c>
      <c r="D736" s="6">
        <v>7227.5604537808895</v>
      </c>
      <c r="E736" s="8">
        <v>-0.31822088081494732</v>
      </c>
      <c r="F736" s="7">
        <v>375.57486344285701</v>
      </c>
      <c r="G736" s="8">
        <v>0.14513361865158711</v>
      </c>
      <c r="H736" s="7">
        <v>167.47264218618258</v>
      </c>
      <c r="I736" s="8">
        <v>-0.30873343208241655</v>
      </c>
    </row>
    <row r="737" spans="1:9" x14ac:dyDescent="0.25">
      <c r="A737" s="11" t="s">
        <v>39</v>
      </c>
      <c r="B737" s="11" t="s">
        <v>30</v>
      </c>
      <c r="C737" s="5" t="s">
        <v>24</v>
      </c>
      <c r="D737" s="6">
        <v>16548458.931941662</v>
      </c>
      <c r="E737" s="8">
        <v>0.13959964000091135</v>
      </c>
      <c r="F737" s="7">
        <v>5362332.7120108856</v>
      </c>
      <c r="G737" s="8">
        <v>9.619771147756373E-2</v>
      </c>
      <c r="H737" s="7">
        <v>2740028.9028276941</v>
      </c>
      <c r="I737" s="8">
        <v>7.1418771425654781E-2</v>
      </c>
    </row>
    <row r="738" spans="1:9" x14ac:dyDescent="0.25">
      <c r="A738" s="11" t="s">
        <v>39</v>
      </c>
      <c r="B738" s="11" t="s">
        <v>30</v>
      </c>
      <c r="C738" s="5" t="s">
        <v>112</v>
      </c>
      <c r="D738" s="6">
        <v>112306604.5691877</v>
      </c>
      <c r="E738" s="8">
        <v>0.16102958515614527</v>
      </c>
      <c r="F738" s="7">
        <v>42230766.758292452</v>
      </c>
      <c r="G738" s="8">
        <v>9.4245254536324846E-2</v>
      </c>
      <c r="H738" s="7">
        <v>26373611.570307426</v>
      </c>
      <c r="I738" s="8">
        <v>0.11808060627522667</v>
      </c>
    </row>
    <row r="739" spans="1:9" x14ac:dyDescent="0.25">
      <c r="A739" s="11" t="s">
        <v>39</v>
      </c>
      <c r="B739" s="11" t="s">
        <v>30</v>
      </c>
      <c r="C739" s="5" t="s">
        <v>25</v>
      </c>
      <c r="D739" s="6">
        <v>6674060.9715128131</v>
      </c>
      <c r="E739" s="8">
        <v>0.35311179316863933</v>
      </c>
      <c r="F739" s="7">
        <v>1412823.3281006867</v>
      </c>
      <c r="G739" s="8">
        <v>0.24206487050250655</v>
      </c>
      <c r="H739" s="7">
        <v>433240.36283188226</v>
      </c>
      <c r="I739" s="8">
        <v>0.25366486201015964</v>
      </c>
    </row>
    <row r="740" spans="1:9" x14ac:dyDescent="0.25">
      <c r="A740" s="11" t="s">
        <v>39</v>
      </c>
      <c r="B740" s="11" t="s">
        <v>30</v>
      </c>
      <c r="C740" s="5" t="s">
        <v>26</v>
      </c>
      <c r="D740" s="6">
        <v>18812.941351877453</v>
      </c>
      <c r="E740" s="8">
        <v>4.066736100317536E-3</v>
      </c>
      <c r="F740" s="7">
        <v>4135.9448611677926</v>
      </c>
      <c r="G740" s="8">
        <v>5.2774026850348973E-2</v>
      </c>
      <c r="H740" s="7">
        <v>1737.1532131009174</v>
      </c>
      <c r="I740" s="8">
        <v>3.9353412108619867E-2</v>
      </c>
    </row>
    <row r="741" spans="1:9" x14ac:dyDescent="0.25">
      <c r="A741" s="11" t="s">
        <v>39</v>
      </c>
      <c r="B741" s="11" t="s">
        <v>31</v>
      </c>
      <c r="C741" s="5" t="s">
        <v>15</v>
      </c>
      <c r="D741" s="6">
        <v>844263692.07313824</v>
      </c>
      <c r="E741" s="8">
        <v>-2.7455807653713988E-2</v>
      </c>
      <c r="F741" s="7">
        <v>551379463.57328796</v>
      </c>
      <c r="G741" s="8">
        <v>-4.4650895175770366E-2</v>
      </c>
      <c r="H741" s="7">
        <v>477022522.04221827</v>
      </c>
      <c r="I741" s="8">
        <v>-3.617820128642716E-2</v>
      </c>
    </row>
    <row r="742" spans="1:9" x14ac:dyDescent="0.25">
      <c r="A742" s="11" t="s">
        <v>39</v>
      </c>
      <c r="B742" s="11" t="s">
        <v>31</v>
      </c>
      <c r="C742" s="5" t="s">
        <v>16</v>
      </c>
      <c r="D742" s="6">
        <v>201054136.56845409</v>
      </c>
      <c r="E742" s="8">
        <v>-3.7258979383407435E-2</v>
      </c>
      <c r="F742" s="7">
        <v>69373643.242615432</v>
      </c>
      <c r="G742" s="8">
        <v>-6.7991986768678195E-2</v>
      </c>
      <c r="H742" s="7">
        <v>42042551.676059157</v>
      </c>
      <c r="I742" s="8">
        <v>-5.5745657919125377E-2</v>
      </c>
    </row>
    <row r="743" spans="1:9" x14ac:dyDescent="0.25">
      <c r="A743" s="11" t="s">
        <v>39</v>
      </c>
      <c r="B743" s="11" t="s">
        <v>31</v>
      </c>
      <c r="C743" s="5" t="s">
        <v>113</v>
      </c>
      <c r="D743" s="6">
        <v>4091489.1102565192</v>
      </c>
      <c r="E743" s="8">
        <v>-0.18712066037402553</v>
      </c>
      <c r="F743" s="7">
        <v>1558542.7487644649</v>
      </c>
      <c r="G743" s="8">
        <v>-0.16885816601687031</v>
      </c>
      <c r="H743" s="7">
        <v>673562.88165203354</v>
      </c>
      <c r="I743" s="8">
        <v>-0.13906885055138427</v>
      </c>
    </row>
    <row r="744" spans="1:9" x14ac:dyDescent="0.25">
      <c r="A744" s="11" t="s">
        <v>39</v>
      </c>
      <c r="B744" s="11" t="s">
        <v>31</v>
      </c>
      <c r="C744" s="5" t="s">
        <v>18</v>
      </c>
      <c r="D744" s="6">
        <v>319788.63521622086</v>
      </c>
      <c r="E744" s="8">
        <v>4.4854628952593076E-3</v>
      </c>
      <c r="F744" s="7">
        <v>33087.940583996424</v>
      </c>
      <c r="G744" s="8">
        <v>-0.13323872853745089</v>
      </c>
      <c r="H744" s="7">
        <v>12401.727901678922</v>
      </c>
      <c r="I744" s="8">
        <v>-0.1460255912730134</v>
      </c>
    </row>
    <row r="745" spans="1:9" x14ac:dyDescent="0.25">
      <c r="A745" s="11" t="s">
        <v>39</v>
      </c>
      <c r="B745" s="11" t="s">
        <v>31</v>
      </c>
      <c r="C745" s="5" t="s">
        <v>19</v>
      </c>
      <c r="D745" s="6">
        <v>68106362.10877499</v>
      </c>
      <c r="E745" s="8">
        <v>1.3949628465278436E-2</v>
      </c>
      <c r="F745" s="7">
        <v>22584068.032065906</v>
      </c>
      <c r="G745" s="8">
        <v>-3.1841740688834226E-2</v>
      </c>
      <c r="H745" s="7">
        <v>14081301.295029031</v>
      </c>
      <c r="I745" s="8">
        <v>-2.7910690681925165E-3</v>
      </c>
    </row>
    <row r="746" spans="1:9" x14ac:dyDescent="0.25">
      <c r="A746" s="11" t="s">
        <v>39</v>
      </c>
      <c r="B746" s="11" t="s">
        <v>31</v>
      </c>
      <c r="C746" s="5" t="s">
        <v>20</v>
      </c>
      <c r="D746" s="6">
        <v>27125.714319459199</v>
      </c>
      <c r="E746" s="8">
        <v>-0.43985602235222332</v>
      </c>
      <c r="F746" s="7">
        <v>7833.54517100267</v>
      </c>
      <c r="G746" s="8">
        <v>-0.51437268501780953</v>
      </c>
      <c r="H746" s="7">
        <v>2902.713948780553</v>
      </c>
      <c r="I746" s="8">
        <v>-0.40977483631313044</v>
      </c>
    </row>
    <row r="747" spans="1:9" x14ac:dyDescent="0.25">
      <c r="A747" s="11" t="s">
        <v>39</v>
      </c>
      <c r="B747" s="11" t="s">
        <v>31</v>
      </c>
      <c r="C747" s="5" t="s">
        <v>21</v>
      </c>
      <c r="D747" s="6">
        <v>63232.645465201138</v>
      </c>
      <c r="E747" s="8">
        <v>0.16568325070680928</v>
      </c>
      <c r="F747" s="7">
        <v>5456.4117747207474</v>
      </c>
      <c r="G747" s="8">
        <v>0.19908591953041968</v>
      </c>
      <c r="H747" s="7">
        <v>1373.5425117550822</v>
      </c>
      <c r="I747" s="8">
        <v>9.910048163159868E-2</v>
      </c>
    </row>
    <row r="748" spans="1:9" x14ac:dyDescent="0.25">
      <c r="A748" s="11" t="s">
        <v>39</v>
      </c>
      <c r="B748" s="11" t="s">
        <v>31</v>
      </c>
      <c r="C748" s="5" t="s">
        <v>22</v>
      </c>
      <c r="D748" s="6">
        <v>915821.23919597897</v>
      </c>
      <c r="E748" s="8">
        <v>0.3956015967544545</v>
      </c>
      <c r="F748" s="7">
        <v>208956.27492972137</v>
      </c>
      <c r="G748" s="8">
        <v>0.2796476705670019</v>
      </c>
      <c r="H748" s="7">
        <v>69859.189474276965</v>
      </c>
      <c r="I748" s="8">
        <v>0.34213382892294819</v>
      </c>
    </row>
    <row r="749" spans="1:9" x14ac:dyDescent="0.25">
      <c r="A749" s="11" t="s">
        <v>39</v>
      </c>
      <c r="B749" s="11" t="s">
        <v>31</v>
      </c>
      <c r="C749" s="5" t="s">
        <v>23</v>
      </c>
      <c r="D749" s="6">
        <v>7627.5573135924342</v>
      </c>
      <c r="E749" s="8">
        <v>5.5343274175216055E-2</v>
      </c>
      <c r="F749" s="7">
        <v>291.58250322170466</v>
      </c>
      <c r="G749" s="8">
        <v>-0.22363679893591099</v>
      </c>
      <c r="H749" s="7">
        <v>175.38286161650538</v>
      </c>
      <c r="I749" s="8">
        <v>4.7232905190143198E-2</v>
      </c>
    </row>
    <row r="750" spans="1:9" x14ac:dyDescent="0.25">
      <c r="A750" s="11" t="s">
        <v>39</v>
      </c>
      <c r="B750" s="11" t="s">
        <v>31</v>
      </c>
      <c r="C750" s="5" t="s">
        <v>24</v>
      </c>
      <c r="D750" s="6">
        <v>15034637.332202239</v>
      </c>
      <c r="E750" s="8">
        <v>-9.1478101131063957E-2</v>
      </c>
      <c r="F750" s="7">
        <v>4809396.6779284533</v>
      </c>
      <c r="G750" s="8">
        <v>-0.10311483150680521</v>
      </c>
      <c r="H750" s="7">
        <v>2476624.0180333923</v>
      </c>
      <c r="I750" s="8">
        <v>-9.6132155585099507E-2</v>
      </c>
    </row>
    <row r="751" spans="1:9" x14ac:dyDescent="0.25">
      <c r="A751" s="11" t="s">
        <v>39</v>
      </c>
      <c r="B751" s="11" t="s">
        <v>31</v>
      </c>
      <c r="C751" s="5" t="s">
        <v>112</v>
      </c>
      <c r="D751" s="6">
        <v>105864748.25237329</v>
      </c>
      <c r="E751" s="8">
        <v>-5.7359550148680993E-2</v>
      </c>
      <c r="F751" s="7">
        <v>38785314.594059378</v>
      </c>
      <c r="G751" s="8">
        <v>-8.1586303747528247E-2</v>
      </c>
      <c r="H751" s="7">
        <v>24294692.912645821</v>
      </c>
      <c r="I751" s="8">
        <v>-7.8825710013950112E-2</v>
      </c>
    </row>
    <row r="752" spans="1:9" x14ac:dyDescent="0.25">
      <c r="A752" s="11" t="s">
        <v>39</v>
      </c>
      <c r="B752" s="11" t="s">
        <v>31</v>
      </c>
      <c r="C752" s="5" t="s">
        <v>25</v>
      </c>
      <c r="D752" s="6">
        <v>6607822.3698290326</v>
      </c>
      <c r="E752" s="8">
        <v>-9.9247822227740614E-3</v>
      </c>
      <c r="F752" s="7">
        <v>1377429.9816594608</v>
      </c>
      <c r="G752" s="8">
        <v>-2.5051502008256243E-2</v>
      </c>
      <c r="H752" s="7">
        <v>428287.71032576472</v>
      </c>
      <c r="I752" s="8">
        <v>-1.1431650720963539E-2</v>
      </c>
    </row>
    <row r="753" spans="1:9" x14ac:dyDescent="0.25">
      <c r="A753" s="11" t="s">
        <v>39</v>
      </c>
      <c r="B753" s="11" t="s">
        <v>31</v>
      </c>
      <c r="C753" s="5" t="s">
        <v>26</v>
      </c>
      <c r="D753" s="6">
        <v>15481.603507552147</v>
      </c>
      <c r="E753" s="8">
        <v>-0.17707692710118678</v>
      </c>
      <c r="F753" s="7">
        <v>3265.4531751035152</v>
      </c>
      <c r="G753" s="8">
        <v>-0.21046984795113838</v>
      </c>
      <c r="H753" s="7">
        <v>1370.3016750639438</v>
      </c>
      <c r="I753" s="8">
        <v>-0.21117972512172517</v>
      </c>
    </row>
    <row r="756" spans="1:9" x14ac:dyDescent="0.25">
      <c r="C756" s="1"/>
      <c r="D756" s="1"/>
      <c r="E756" s="1"/>
    </row>
    <row r="757" spans="1:9" x14ac:dyDescent="0.25">
      <c r="B757" s="10"/>
      <c r="C757" s="6"/>
      <c r="D757" s="7"/>
      <c r="E757" s="7"/>
    </row>
    <row r="758" spans="1:9" x14ac:dyDescent="0.25">
      <c r="B758" s="10"/>
      <c r="C758" s="6"/>
      <c r="D758" s="7"/>
      <c r="E758" s="7"/>
    </row>
    <row r="759" spans="1:9" x14ac:dyDescent="0.25">
      <c r="B759" s="10"/>
      <c r="C759" s="6"/>
      <c r="D759" s="7"/>
      <c r="E759" s="7"/>
    </row>
    <row r="760" spans="1:9" x14ac:dyDescent="0.25">
      <c r="B760" s="10"/>
      <c r="C760" s="6"/>
      <c r="D760" s="7"/>
      <c r="E760" s="7"/>
    </row>
    <row r="761" spans="1:9" x14ac:dyDescent="0.25">
      <c r="B761" s="10"/>
      <c r="C761" s="6"/>
      <c r="D761" s="7"/>
      <c r="E761" s="7"/>
    </row>
    <row r="762" spans="1:9" x14ac:dyDescent="0.25">
      <c r="B762" s="10"/>
      <c r="C762" s="6"/>
      <c r="D762" s="7"/>
      <c r="E762" s="7"/>
    </row>
  </sheetData>
  <autoFilter ref="A8:I753" xr:uid="{38865036-6365-4B1E-B13C-5712203DDD4B}"/>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C038F-0493-4F14-97F9-E7035218E5C5}">
  <dimension ref="A1:B35"/>
  <sheetViews>
    <sheetView workbookViewId="0"/>
  </sheetViews>
  <sheetFormatPr defaultRowHeight="13.2" x14ac:dyDescent="0.25"/>
  <cols>
    <col min="1" max="1" width="38.33203125" bestFit="1" customWidth="1"/>
    <col min="2" max="2" width="108" customWidth="1"/>
  </cols>
  <sheetData>
    <row r="1" spans="1:2" s="2" customFormat="1" x14ac:dyDescent="0.25"/>
    <row r="2" spans="1:2" s="2" customFormat="1" x14ac:dyDescent="0.25"/>
    <row r="3" spans="1:2" s="2" customFormat="1" x14ac:dyDescent="0.25"/>
    <row r="4" spans="1:2" s="2" customFormat="1" x14ac:dyDescent="0.25"/>
    <row r="5" spans="1:2" s="2" customFormat="1" x14ac:dyDescent="0.25"/>
    <row r="7" spans="1:2" ht="14.4" x14ac:dyDescent="0.3">
      <c r="A7" s="66" t="s">
        <v>151</v>
      </c>
      <c r="B7" s="67" t="s">
        <v>152</v>
      </c>
    </row>
    <row r="8" spans="1:2" x14ac:dyDescent="0.25">
      <c r="A8" s="9" t="s">
        <v>153</v>
      </c>
      <c r="B8" s="65" t="s">
        <v>154</v>
      </c>
    </row>
    <row r="9" spans="1:2" x14ac:dyDescent="0.25">
      <c r="A9" s="9" t="s">
        <v>155</v>
      </c>
      <c r="B9" s="65" t="s">
        <v>156</v>
      </c>
    </row>
    <row r="10" spans="1:2" x14ac:dyDescent="0.25">
      <c r="A10" s="9" t="s">
        <v>157</v>
      </c>
      <c r="B10" s="65" t="s">
        <v>158</v>
      </c>
    </row>
    <row r="11" spans="1:2" x14ac:dyDescent="0.25">
      <c r="A11" s="9" t="s">
        <v>159</v>
      </c>
      <c r="B11" s="65" t="s">
        <v>160</v>
      </c>
    </row>
    <row r="12" spans="1:2" x14ac:dyDescent="0.25">
      <c r="A12" s="9" t="s">
        <v>161</v>
      </c>
      <c r="B12" s="65" t="s">
        <v>162</v>
      </c>
    </row>
    <row r="13" spans="1:2" x14ac:dyDescent="0.25">
      <c r="A13" s="9" t="s">
        <v>114</v>
      </c>
      <c r="B13" s="65" t="s">
        <v>163</v>
      </c>
    </row>
    <row r="14" spans="1:2" x14ac:dyDescent="0.25">
      <c r="A14" s="9" t="s">
        <v>115</v>
      </c>
      <c r="B14" s="65" t="s">
        <v>164</v>
      </c>
    </row>
    <row r="15" spans="1:2" x14ac:dyDescent="0.25">
      <c r="A15" s="9" t="s">
        <v>127</v>
      </c>
      <c r="B15" s="65" t="s">
        <v>165</v>
      </c>
    </row>
    <row r="16" spans="1:2" x14ac:dyDescent="0.25">
      <c r="A16" s="9"/>
      <c r="B16" s="65"/>
    </row>
    <row r="17" spans="1:2" x14ac:dyDescent="0.25">
      <c r="A17" s="9"/>
      <c r="B17" s="65"/>
    </row>
    <row r="18" spans="1:2" ht="14.4" x14ac:dyDescent="0.3">
      <c r="A18" s="66" t="s">
        <v>166</v>
      </c>
      <c r="B18" s="67" t="s">
        <v>152</v>
      </c>
    </row>
    <row r="19" spans="1:2" x14ac:dyDescent="0.25">
      <c r="A19" s="9" t="s">
        <v>167</v>
      </c>
      <c r="B19" s="65" t="s">
        <v>168</v>
      </c>
    </row>
    <row r="20" spans="1:2" x14ac:dyDescent="0.25">
      <c r="A20" s="9" t="s">
        <v>169</v>
      </c>
      <c r="B20" s="65" t="s">
        <v>170</v>
      </c>
    </row>
    <row r="21" spans="1:2" x14ac:dyDescent="0.25">
      <c r="A21" s="9" t="s">
        <v>171</v>
      </c>
      <c r="B21" s="65" t="s">
        <v>172</v>
      </c>
    </row>
    <row r="22" spans="1:2" ht="26.4" x14ac:dyDescent="0.25">
      <c r="A22" s="9" t="s">
        <v>173</v>
      </c>
      <c r="B22" s="65" t="s">
        <v>174</v>
      </c>
    </row>
    <row r="23" spans="1:2" ht="26.4" x14ac:dyDescent="0.25">
      <c r="A23" s="9" t="s">
        <v>175</v>
      </c>
      <c r="B23" s="65" t="s">
        <v>176</v>
      </c>
    </row>
    <row r="24" spans="1:2" x14ac:dyDescent="0.25">
      <c r="A24" s="9" t="s">
        <v>177</v>
      </c>
      <c r="B24" s="65" t="s">
        <v>178</v>
      </c>
    </row>
    <row r="25" spans="1:2" x14ac:dyDescent="0.25">
      <c r="A25" s="9" t="s">
        <v>179</v>
      </c>
      <c r="B25" s="65" t="s">
        <v>180</v>
      </c>
    </row>
    <row r="26" spans="1:2" x14ac:dyDescent="0.25">
      <c r="A26" s="9"/>
      <c r="B26" s="65"/>
    </row>
    <row r="27" spans="1:2" x14ac:dyDescent="0.25">
      <c r="A27" s="9"/>
      <c r="B27" s="65"/>
    </row>
    <row r="28" spans="1:2" ht="14.4" x14ac:dyDescent="0.3">
      <c r="A28" s="66" t="s">
        <v>216</v>
      </c>
      <c r="B28" s="67" t="s">
        <v>152</v>
      </c>
    </row>
    <row r="29" spans="1:2" x14ac:dyDescent="0.25">
      <c r="A29" s="9" t="s">
        <v>181</v>
      </c>
      <c r="B29" s="65" t="s">
        <v>182</v>
      </c>
    </row>
    <row r="30" spans="1:2" x14ac:dyDescent="0.25">
      <c r="A30" s="9" t="s">
        <v>183</v>
      </c>
      <c r="B30" s="65" t="s">
        <v>184</v>
      </c>
    </row>
    <row r="31" spans="1:2" x14ac:dyDescent="0.25">
      <c r="A31" s="9" t="s">
        <v>185</v>
      </c>
      <c r="B31" s="65" t="s">
        <v>186</v>
      </c>
    </row>
    <row r="32" spans="1:2" ht="39.6" x14ac:dyDescent="0.25">
      <c r="A32" s="9" t="s">
        <v>187</v>
      </c>
      <c r="B32" s="65" t="s">
        <v>188</v>
      </c>
    </row>
    <row r="33" spans="1:2" x14ac:dyDescent="0.25">
      <c r="A33" s="68" t="s">
        <v>217</v>
      </c>
      <c r="B33" s="69" t="s">
        <v>218</v>
      </c>
    </row>
    <row r="34" spans="1:2" x14ac:dyDescent="0.25">
      <c r="A34" s="68" t="s">
        <v>219</v>
      </c>
      <c r="B34" s="69" t="s">
        <v>220</v>
      </c>
    </row>
    <row r="35" spans="1:2" x14ac:dyDescent="0.25">
      <c r="A35" s="68" t="s">
        <v>221</v>
      </c>
      <c r="B35" s="69" t="s">
        <v>222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2E349-816A-4350-91A8-1FCBB1566782}">
  <sheetPr filterMode="1"/>
  <dimension ref="A1:AR64"/>
  <sheetViews>
    <sheetView workbookViewId="0">
      <pane xSplit="3" ySplit="10" topLeftCell="N11" activePane="bottomRight" state="frozen"/>
      <selection pane="topRight" activeCell="D1" sqref="D1"/>
      <selection pane="bottomLeft" activeCell="A13" sqref="A13"/>
      <selection pane="bottomRight" activeCell="R31" sqref="R31"/>
    </sheetView>
  </sheetViews>
  <sheetFormatPr defaultRowHeight="13.2" x14ac:dyDescent="0.25"/>
  <cols>
    <col min="1" max="1" width="41.21875" bestFit="1" customWidth="1"/>
    <col min="2" max="2" width="14.44140625" bestFit="1" customWidth="1"/>
    <col min="3" max="3" width="48.33203125" bestFit="1" customWidth="1"/>
    <col min="4" max="5" width="15.88671875" bestFit="1" customWidth="1"/>
    <col min="6" max="6" width="12.109375" bestFit="1" customWidth="1"/>
    <col min="7" max="7" width="15.5546875" bestFit="1" customWidth="1"/>
    <col min="8" max="8" width="12.109375" bestFit="1" customWidth="1"/>
    <col min="9" max="9" width="15.5546875" bestFit="1" customWidth="1"/>
    <col min="10" max="10" width="7.6640625" bestFit="1" customWidth="1"/>
    <col min="11" max="12" width="14.21875" bestFit="1" customWidth="1"/>
    <col min="13" max="13" width="7.77734375" bestFit="1" customWidth="1"/>
    <col min="14" max="14" width="15.109375" customWidth="1"/>
    <col min="15" max="15" width="7.77734375" bestFit="1" customWidth="1"/>
    <col min="16" max="16" width="14.21875" bestFit="1" customWidth="1"/>
    <col min="17" max="17" width="7.77734375" bestFit="1" customWidth="1"/>
    <col min="18" max="18" width="14.109375" bestFit="1" customWidth="1"/>
    <col min="19" max="19" width="14.21875" bestFit="1" customWidth="1"/>
    <col min="20" max="20" width="7.77734375" bestFit="1" customWidth="1"/>
    <col min="21" max="21" width="14.109375" bestFit="1" customWidth="1"/>
    <col min="22" max="22" width="7.77734375" bestFit="1" customWidth="1"/>
    <col min="23" max="23" width="14.109375" bestFit="1" customWidth="1"/>
    <col min="24" max="24" width="7.77734375" bestFit="1" customWidth="1"/>
    <col min="25" max="25" width="15.88671875" bestFit="1" customWidth="1"/>
    <col min="26" max="26" width="14.5546875" bestFit="1" customWidth="1"/>
    <col min="27" max="27" width="13.77734375" bestFit="1" customWidth="1"/>
    <col min="28" max="28" width="13.5546875" bestFit="1" customWidth="1"/>
    <col min="29" max="29" width="10.109375" bestFit="1" customWidth="1"/>
    <col min="30" max="30" width="10.77734375" customWidth="1"/>
    <col min="31" max="34" width="8.109375" bestFit="1" customWidth="1"/>
    <col min="35" max="35" width="10.21875" customWidth="1"/>
    <col min="36" max="36" width="10.33203125" customWidth="1"/>
    <col min="37" max="40" width="8.109375" bestFit="1" customWidth="1"/>
    <col min="42" max="42" width="8.6640625" bestFit="1" customWidth="1"/>
    <col min="43" max="43" width="9.5546875" style="29" bestFit="1" customWidth="1"/>
    <col min="44" max="44" width="8.5546875" style="29" bestFit="1" customWidth="1"/>
  </cols>
  <sheetData>
    <row r="1" spans="1:44" s="2" customFormat="1" x14ac:dyDescent="0.25">
      <c r="AQ1" s="29"/>
      <c r="AR1" s="29"/>
    </row>
    <row r="2" spans="1:44" s="2" customFormat="1" x14ac:dyDescent="0.25">
      <c r="AQ2" s="29"/>
      <c r="AR2" s="29"/>
    </row>
    <row r="3" spans="1:44" s="2" customFormat="1" x14ac:dyDescent="0.25">
      <c r="AQ3" s="29"/>
      <c r="AR3" s="29"/>
    </row>
    <row r="4" spans="1:44" s="2" customFormat="1" x14ac:dyDescent="0.25">
      <c r="AQ4" s="29"/>
      <c r="AR4" s="29"/>
    </row>
    <row r="5" spans="1:44" s="2" customFormat="1" x14ac:dyDescent="0.25">
      <c r="AQ5" s="29"/>
      <c r="AR5" s="29"/>
    </row>
    <row r="6" spans="1:44" s="2" customFormat="1" x14ac:dyDescent="0.25">
      <c r="D6" s="29"/>
      <c r="E6" s="29"/>
      <c r="G6" s="29"/>
      <c r="I6" s="29"/>
      <c r="Y6" s="29"/>
      <c r="AA6" s="29"/>
      <c r="AQ6" s="29"/>
      <c r="AR6" s="29"/>
    </row>
    <row r="7" spans="1:44" s="2" customFormat="1" x14ac:dyDescent="0.25">
      <c r="D7" s="49"/>
      <c r="E7" s="49"/>
      <c r="G7" s="49"/>
      <c r="I7" s="49"/>
      <c r="AQ7" s="29"/>
      <c r="AR7" s="29"/>
    </row>
    <row r="9" spans="1:44" s="2" customFormat="1" ht="15.6" x14ac:dyDescent="0.3">
      <c r="A9" s="126" t="s">
        <v>137</v>
      </c>
      <c r="B9" s="126"/>
      <c r="C9" s="126"/>
      <c r="D9" s="126" t="s">
        <v>138</v>
      </c>
      <c r="E9" s="126"/>
      <c r="F9" s="126"/>
      <c r="G9" s="126"/>
      <c r="H9" s="126"/>
      <c r="I9" s="126"/>
      <c r="J9" s="126"/>
      <c r="K9" s="126" t="s">
        <v>139</v>
      </c>
      <c r="L9" s="126"/>
      <c r="M9" s="126"/>
      <c r="N9" s="126"/>
      <c r="O9" s="126"/>
      <c r="P9" s="126"/>
      <c r="Q9" s="126"/>
      <c r="R9" s="126" t="s">
        <v>140</v>
      </c>
      <c r="S9" s="126"/>
      <c r="T9" s="126"/>
      <c r="U9" s="126"/>
      <c r="V9" s="126"/>
      <c r="W9" s="126"/>
      <c r="X9" s="126"/>
      <c r="Y9" s="126" t="s">
        <v>141</v>
      </c>
      <c r="Z9" s="126"/>
      <c r="AA9" s="126"/>
      <c r="AB9" s="126"/>
      <c r="AC9" s="126" t="s">
        <v>142</v>
      </c>
      <c r="AD9" s="126"/>
      <c r="AE9" s="126"/>
      <c r="AF9" s="126"/>
      <c r="AG9" s="126"/>
      <c r="AH9" s="126"/>
      <c r="AI9" s="126"/>
      <c r="AJ9" s="126"/>
      <c r="AK9" s="126"/>
      <c r="AL9" s="126"/>
      <c r="AM9" s="126"/>
      <c r="AN9" s="126"/>
      <c r="AO9" s="126"/>
      <c r="AP9" s="126"/>
      <c r="AQ9" s="125" t="s">
        <v>214</v>
      </c>
      <c r="AR9" s="125"/>
    </row>
    <row r="10" spans="1:44" s="2" customFormat="1" ht="79.2" x14ac:dyDescent="0.25">
      <c r="A10" s="63" t="s">
        <v>8</v>
      </c>
      <c r="B10" s="63" t="s">
        <v>7</v>
      </c>
      <c r="C10" s="63" t="s">
        <v>0</v>
      </c>
      <c r="D10" s="63" t="s">
        <v>1</v>
      </c>
      <c r="E10" s="63" t="s">
        <v>40</v>
      </c>
      <c r="F10" s="63" t="s">
        <v>9</v>
      </c>
      <c r="G10" s="63" t="s">
        <v>95</v>
      </c>
      <c r="H10" s="63" t="s">
        <v>41</v>
      </c>
      <c r="I10" s="63" t="s">
        <v>96</v>
      </c>
      <c r="J10" s="63" t="s">
        <v>42</v>
      </c>
      <c r="K10" s="63" t="s">
        <v>10</v>
      </c>
      <c r="L10" s="63" t="s">
        <v>97</v>
      </c>
      <c r="M10" s="63" t="s">
        <v>11</v>
      </c>
      <c r="N10" s="63" t="s">
        <v>98</v>
      </c>
      <c r="O10" s="63" t="s">
        <v>43</v>
      </c>
      <c r="P10" s="63" t="s">
        <v>99</v>
      </c>
      <c r="Q10" s="63" t="s">
        <v>44</v>
      </c>
      <c r="R10" s="63" t="s">
        <v>4</v>
      </c>
      <c r="S10" s="63" t="s">
        <v>100</v>
      </c>
      <c r="T10" s="63" t="s">
        <v>12</v>
      </c>
      <c r="U10" s="63" t="s">
        <v>101</v>
      </c>
      <c r="V10" s="63" t="s">
        <v>45</v>
      </c>
      <c r="W10" s="63" t="s">
        <v>102</v>
      </c>
      <c r="X10" s="63" t="s">
        <v>46</v>
      </c>
      <c r="Y10" s="78" t="s">
        <v>2</v>
      </c>
      <c r="Z10" s="78" t="s">
        <v>3</v>
      </c>
      <c r="AA10" s="78" t="s">
        <v>5</v>
      </c>
      <c r="AB10" s="78" t="s">
        <v>6</v>
      </c>
      <c r="AC10" s="78" t="s">
        <v>47</v>
      </c>
      <c r="AD10" s="78" t="s">
        <v>104</v>
      </c>
      <c r="AE10" s="78" t="s">
        <v>48</v>
      </c>
      <c r="AF10" s="78" t="s">
        <v>105</v>
      </c>
      <c r="AG10" s="78" t="s">
        <v>49</v>
      </c>
      <c r="AH10" s="78" t="s">
        <v>106</v>
      </c>
      <c r="AI10" s="78" t="s">
        <v>107</v>
      </c>
      <c r="AJ10" s="78" t="s">
        <v>50</v>
      </c>
      <c r="AK10" s="78" t="s">
        <v>108</v>
      </c>
      <c r="AL10" s="78" t="s">
        <v>51</v>
      </c>
      <c r="AM10" s="78" t="s">
        <v>109</v>
      </c>
      <c r="AN10" s="78" t="s">
        <v>52</v>
      </c>
      <c r="AO10" s="78" t="s">
        <v>148</v>
      </c>
      <c r="AP10" s="78" t="s">
        <v>149</v>
      </c>
      <c r="AQ10" s="79" t="s">
        <v>143</v>
      </c>
      <c r="AR10" s="79" t="s">
        <v>144</v>
      </c>
    </row>
    <row r="11" spans="1:44" hidden="1" x14ac:dyDescent="0.25">
      <c r="A11" s="80" t="s">
        <v>324</v>
      </c>
      <c r="B11" s="80" t="s">
        <v>325</v>
      </c>
      <c r="C11" s="80" t="s">
        <v>281</v>
      </c>
      <c r="D11" s="81">
        <v>34666762313.910309</v>
      </c>
      <c r="E11" s="81">
        <v>33105862655.566181</v>
      </c>
      <c r="F11" s="105">
        <v>4.7148738414816364E-2</v>
      </c>
      <c r="G11" s="81">
        <v>32583839656.765942</v>
      </c>
      <c r="H11" s="105">
        <v>6.3925021700499754E-2</v>
      </c>
      <c r="I11" s="81">
        <v>29377160191.108589</v>
      </c>
      <c r="J11" s="105">
        <v>0.18005832042277156</v>
      </c>
      <c r="K11" s="83">
        <v>13424071309.853088</v>
      </c>
      <c r="L11" s="83">
        <v>14046856704.070576</v>
      </c>
      <c r="M11" s="105">
        <v>-4.4336281585118834E-2</v>
      </c>
      <c r="N11" s="83">
        <v>14319068758.390535</v>
      </c>
      <c r="O11" s="105">
        <v>-6.2503886505399023E-2</v>
      </c>
      <c r="P11" s="83">
        <v>12707821955.409321</v>
      </c>
      <c r="Q11" s="105">
        <v>5.6362872957854332E-2</v>
      </c>
      <c r="R11" s="83">
        <v>18591629809.012199</v>
      </c>
      <c r="S11" s="83">
        <v>19455519583.355453</v>
      </c>
      <c r="T11" s="105">
        <v>-4.4403325783307648E-2</v>
      </c>
      <c r="U11" s="83">
        <v>20357412455.347084</v>
      </c>
      <c r="V11" s="105">
        <v>-8.6739051449099255E-2</v>
      </c>
      <c r="W11" s="83">
        <v>18069184207.003075</v>
      </c>
      <c r="X11" s="105">
        <v>2.8913624213684229E-2</v>
      </c>
      <c r="Y11" s="81">
        <v>31302530193.53381</v>
      </c>
      <c r="Z11" s="82">
        <v>3364232120.3764992</v>
      </c>
      <c r="AA11" s="83">
        <v>15996495425.462067</v>
      </c>
      <c r="AB11" s="83">
        <v>2595134383.5501332</v>
      </c>
      <c r="AC11" s="84">
        <v>2.5824328189068373</v>
      </c>
      <c r="AD11" s="84">
        <v>2.3568164289717983</v>
      </c>
      <c r="AE11" s="105">
        <v>9.5729301256385083E-2</v>
      </c>
      <c r="AF11" s="84">
        <v>2.2755557785608658</v>
      </c>
      <c r="AG11" s="105">
        <v>0.13485806115464696</v>
      </c>
      <c r="AH11" s="84">
        <v>2.3117384154570764</v>
      </c>
      <c r="AI11" s="105">
        <v>0.11709560287608894</v>
      </c>
      <c r="AJ11" s="84">
        <v>1.8646435342159067</v>
      </c>
      <c r="AK11" s="84">
        <v>1.7016180171250137</v>
      </c>
      <c r="AL11" s="105">
        <v>9.5806177091574532E-2</v>
      </c>
      <c r="AM11" s="84">
        <v>1.6005884700836555</v>
      </c>
      <c r="AN11" s="105">
        <v>0.16497373876399987</v>
      </c>
      <c r="AO11" s="84">
        <v>1.6258155240745669</v>
      </c>
      <c r="AP11" s="105">
        <v>0.14689736111191551</v>
      </c>
      <c r="AQ11" s="80"/>
      <c r="AR11" s="80"/>
    </row>
    <row r="12" spans="1:44" hidden="1" x14ac:dyDescent="0.25">
      <c r="A12" s="80" t="s">
        <v>324</v>
      </c>
      <c r="B12" s="80" t="s">
        <v>325</v>
      </c>
      <c r="C12" s="80" t="s">
        <v>313</v>
      </c>
      <c r="D12" s="81">
        <v>16817019417.692942</v>
      </c>
      <c r="E12" s="81">
        <v>16596634732.742144</v>
      </c>
      <c r="F12" s="105">
        <v>1.3278877826721047E-2</v>
      </c>
      <c r="G12" s="81">
        <v>16808354175.287617</v>
      </c>
      <c r="H12" s="105">
        <v>5.1553187866929635E-4</v>
      </c>
      <c r="I12" s="81">
        <v>14715992763.483225</v>
      </c>
      <c r="J12" s="105">
        <v>0.14277165584256588</v>
      </c>
      <c r="K12" s="83">
        <v>7516831944.2398424</v>
      </c>
      <c r="L12" s="83">
        <v>8008740734.0654173</v>
      </c>
      <c r="M12" s="105">
        <v>-6.1421490114322991E-2</v>
      </c>
      <c r="N12" s="83">
        <v>8219184307.4317284</v>
      </c>
      <c r="O12" s="105">
        <v>-8.5452806132699066E-2</v>
      </c>
      <c r="P12" s="83">
        <v>7225269359.1808777</v>
      </c>
      <c r="Q12" s="105">
        <v>4.035317862419719E-2</v>
      </c>
      <c r="R12" s="83">
        <v>8598915656.8137493</v>
      </c>
      <c r="S12" s="83">
        <v>9058412091.0727501</v>
      </c>
      <c r="T12" s="105">
        <v>-5.0725936250112076E-2</v>
      </c>
      <c r="U12" s="83">
        <v>9610887739.7151928</v>
      </c>
      <c r="V12" s="105">
        <v>-0.10529434015961486</v>
      </c>
      <c r="W12" s="83">
        <v>8269641270.5273008</v>
      </c>
      <c r="X12" s="105">
        <v>3.9817251500372859E-2</v>
      </c>
      <c r="Y12" s="81">
        <v>15775052647.227005</v>
      </c>
      <c r="Z12" s="82">
        <v>1041966770.4659369</v>
      </c>
      <c r="AA12" s="83">
        <v>7668111039.6987772</v>
      </c>
      <c r="AB12" s="83">
        <v>930804617.11497211</v>
      </c>
      <c r="AC12" s="84">
        <v>2.2372482905620692</v>
      </c>
      <c r="AD12" s="84">
        <v>2.0723151471426542</v>
      </c>
      <c r="AE12" s="105">
        <v>7.9588832638137985E-2</v>
      </c>
      <c r="AF12" s="84">
        <v>2.0450148757571505</v>
      </c>
      <c r="AG12" s="105">
        <v>9.4000986048449087E-2</v>
      </c>
      <c r="AH12" s="84">
        <v>2.0367396745955455</v>
      </c>
      <c r="AI12" s="105">
        <v>9.8445873307957524E-2</v>
      </c>
      <c r="AJ12" s="84">
        <v>1.9557139631166398</v>
      </c>
      <c r="AK12" s="84">
        <v>1.8321792567925306</v>
      </c>
      <c r="AL12" s="105">
        <v>6.7425010880416192E-2</v>
      </c>
      <c r="AM12" s="84">
        <v>1.7488867449601189</v>
      </c>
      <c r="AN12" s="105">
        <v>0.11826221380689655</v>
      </c>
      <c r="AO12" s="84">
        <v>1.7795200882449986</v>
      </c>
      <c r="AP12" s="105">
        <v>9.9012017922993717E-2</v>
      </c>
      <c r="AQ12" s="80"/>
      <c r="AR12" s="80"/>
    </row>
    <row r="13" spans="1:44" hidden="1" x14ac:dyDescent="0.25">
      <c r="A13" s="80" t="s">
        <v>324</v>
      </c>
      <c r="B13" s="80" t="s">
        <v>325</v>
      </c>
      <c r="C13" s="80" t="s">
        <v>328</v>
      </c>
      <c r="D13" s="81">
        <v>608767092.75404906</v>
      </c>
      <c r="E13" s="81">
        <v>642081077.86577296</v>
      </c>
      <c r="F13" s="105">
        <v>-5.1884390087396703E-2</v>
      </c>
      <c r="G13" s="81">
        <v>654193208.87703633</v>
      </c>
      <c r="H13" s="105">
        <v>-6.9438379222804908E-2</v>
      </c>
      <c r="I13" s="81">
        <v>552683185.86140645</v>
      </c>
      <c r="J13" s="105">
        <v>0.10147568865376429</v>
      </c>
      <c r="K13" s="83">
        <v>214779633.37226355</v>
      </c>
      <c r="L13" s="83">
        <v>237684923.18195263</v>
      </c>
      <c r="M13" s="105">
        <v>-9.6368290857702446E-2</v>
      </c>
      <c r="N13" s="83">
        <v>249399240.45396447</v>
      </c>
      <c r="O13" s="105">
        <v>-0.13881199886048251</v>
      </c>
      <c r="P13" s="83">
        <v>219044196.06589502</v>
      </c>
      <c r="Q13" s="105">
        <v>-1.9468960010008952E-2</v>
      </c>
      <c r="R13" s="83">
        <v>134628339.67833695</v>
      </c>
      <c r="S13" s="83">
        <v>150420225.79379329</v>
      </c>
      <c r="T13" s="105">
        <v>-0.10498512438815893</v>
      </c>
      <c r="U13" s="83">
        <v>155072822.71588287</v>
      </c>
      <c r="V13" s="105">
        <v>-0.13183794993532386</v>
      </c>
      <c r="W13" s="83">
        <v>134788539.77526873</v>
      </c>
      <c r="X13" s="105">
        <v>-1.1885290633675903E-3</v>
      </c>
      <c r="Y13" s="81">
        <v>591700373.81702781</v>
      </c>
      <c r="Z13" s="82">
        <v>17066718.937021237</v>
      </c>
      <c r="AA13" s="83">
        <v>127340385.175</v>
      </c>
      <c r="AB13" s="83">
        <v>7287954.503336953</v>
      </c>
      <c r="AC13" s="84">
        <v>2.834379979124523</v>
      </c>
      <c r="AD13" s="84">
        <v>2.7013959037454254</v>
      </c>
      <c r="AE13" s="105">
        <v>4.9227910353576147E-2</v>
      </c>
      <c r="AF13" s="84">
        <v>2.6230761877472157</v>
      </c>
      <c r="AG13" s="105">
        <v>8.0555720174785281E-2</v>
      </c>
      <c r="AH13" s="84">
        <v>2.5231583205023287</v>
      </c>
      <c r="AI13" s="105">
        <v>0.12334606833559063</v>
      </c>
      <c r="AJ13" s="84">
        <v>4.5218346613243261</v>
      </c>
      <c r="AK13" s="84">
        <v>4.2685820638640921</v>
      </c>
      <c r="AL13" s="105">
        <v>5.9329443283791423E-2</v>
      </c>
      <c r="AM13" s="84">
        <v>4.2186193390934683</v>
      </c>
      <c r="AN13" s="105">
        <v>7.1875487655640238E-2</v>
      </c>
      <c r="AO13" s="84">
        <v>4.1003722332988275</v>
      </c>
      <c r="AP13" s="105">
        <v>0.10278638231983735</v>
      </c>
      <c r="AQ13" s="108">
        <v>100.00000000000004</v>
      </c>
      <c r="AR13" s="108">
        <v>100</v>
      </c>
    </row>
    <row r="14" spans="1:44" hidden="1" x14ac:dyDescent="0.25">
      <c r="A14" s="80" t="s">
        <v>324</v>
      </c>
      <c r="B14" s="80" t="s">
        <v>325</v>
      </c>
      <c r="C14" s="80" t="s">
        <v>270</v>
      </c>
      <c r="D14" s="81">
        <v>323708630.25134456</v>
      </c>
      <c r="E14" s="81">
        <v>342628732.78298497</v>
      </c>
      <c r="F14" s="105">
        <v>-5.5220420009620359E-2</v>
      </c>
      <c r="G14" s="81">
        <v>367014701.68387091</v>
      </c>
      <c r="H14" s="105">
        <v>-0.11799546784866441</v>
      </c>
      <c r="I14" s="81">
        <v>318707219.64553386</v>
      </c>
      <c r="J14" s="105">
        <v>1.569280611645155E-2</v>
      </c>
      <c r="K14" s="83">
        <v>125722222.68864737</v>
      </c>
      <c r="L14" s="83">
        <v>139174134.18822452</v>
      </c>
      <c r="M14" s="105">
        <v>-9.6655255504476567E-2</v>
      </c>
      <c r="N14" s="83">
        <v>152051982.85483229</v>
      </c>
      <c r="O14" s="105">
        <v>-0.17316288595409227</v>
      </c>
      <c r="P14" s="83">
        <v>136409364.62338826</v>
      </c>
      <c r="Q14" s="105">
        <v>-7.8346101561626275E-2</v>
      </c>
      <c r="R14" s="83">
        <v>81358658.273709789</v>
      </c>
      <c r="S14" s="83">
        <v>91039125.372469932</v>
      </c>
      <c r="T14" s="105">
        <v>-0.10633304152642374</v>
      </c>
      <c r="U14" s="83">
        <v>97695617.908176363</v>
      </c>
      <c r="V14" s="105">
        <v>-0.16722305446516139</v>
      </c>
      <c r="W14" s="83">
        <v>87612637.169444948</v>
      </c>
      <c r="X14" s="105">
        <v>-7.1382155563241567E-2</v>
      </c>
      <c r="Y14" s="81">
        <v>312426757.94255418</v>
      </c>
      <c r="Z14" s="82">
        <v>11281872.308790395</v>
      </c>
      <c r="AA14" s="83">
        <v>76028628.791041806</v>
      </c>
      <c r="AB14" s="83">
        <v>5330029.4826679807</v>
      </c>
      <c r="AC14" s="84">
        <v>2.5747924537813249</v>
      </c>
      <c r="AD14" s="84">
        <v>2.4618707691732467</v>
      </c>
      <c r="AE14" s="105">
        <v>4.5868242160412021E-2</v>
      </c>
      <c r="AF14" s="84">
        <v>2.4137449232363428</v>
      </c>
      <c r="AG14" s="105">
        <v>6.6721023002318733E-2</v>
      </c>
      <c r="AH14" s="84">
        <v>2.3364027867547845</v>
      </c>
      <c r="AI14" s="105">
        <v>0.10203277807148088</v>
      </c>
      <c r="AJ14" s="84">
        <v>3.9787852592444688</v>
      </c>
      <c r="AK14" s="84">
        <v>3.7635327819899649</v>
      </c>
      <c r="AL14" s="105">
        <v>5.719426127615377E-2</v>
      </c>
      <c r="AM14" s="84">
        <v>3.7567161101209909</v>
      </c>
      <c r="AN14" s="105">
        <v>5.9112571355924411E-2</v>
      </c>
      <c r="AO14" s="84">
        <v>3.6376854976884947</v>
      </c>
      <c r="AP14" s="105">
        <v>9.376834852070641E-2</v>
      </c>
      <c r="AQ14" s="108">
        <f>D14/$D$13*100</f>
        <v>53.174462631824227</v>
      </c>
      <c r="AR14" s="108">
        <f>(R14/$R$13)*100</f>
        <v>60.432044596328936</v>
      </c>
    </row>
    <row r="15" spans="1:44" hidden="1" x14ac:dyDescent="0.25">
      <c r="A15" s="80" t="s">
        <v>324</v>
      </c>
      <c r="B15" s="80" t="s">
        <v>325</v>
      </c>
      <c r="C15" s="80" t="s">
        <v>271</v>
      </c>
      <c r="D15" s="81">
        <v>249907626.37772715</v>
      </c>
      <c r="E15" s="81">
        <v>259400629.58107451</v>
      </c>
      <c r="F15" s="105">
        <v>-3.6595914276223294E-2</v>
      </c>
      <c r="G15" s="81">
        <v>252116835.52573037</v>
      </c>
      <c r="H15" s="105">
        <v>-8.7626403187095157E-3</v>
      </c>
      <c r="I15" s="81">
        <v>205799982.57113701</v>
      </c>
      <c r="J15" s="105">
        <v>0.21432287435371308</v>
      </c>
      <c r="K15" s="83">
        <v>81353433.207772017</v>
      </c>
      <c r="L15" s="83">
        <v>88855693.044713363</v>
      </c>
      <c r="M15" s="105">
        <v>-8.4431954553166447E-2</v>
      </c>
      <c r="N15" s="83">
        <v>88775518.121036679</v>
      </c>
      <c r="O15" s="105">
        <v>-8.3605086969420775E-2</v>
      </c>
      <c r="P15" s="83">
        <v>75199635.709899068</v>
      </c>
      <c r="Q15" s="105">
        <v>8.1832809956855684E-2</v>
      </c>
      <c r="R15" s="83">
        <v>50685342.110307984</v>
      </c>
      <c r="S15" s="83">
        <v>56116205.937684827</v>
      </c>
      <c r="T15" s="105">
        <v>-9.6778884755816086E-2</v>
      </c>
      <c r="U15" s="83">
        <v>54508311.06757392</v>
      </c>
      <c r="V15" s="105">
        <v>-7.0135523966732408E-2</v>
      </c>
      <c r="W15" s="83">
        <v>44679067.955382422</v>
      </c>
      <c r="X15" s="105">
        <v>0.1344315006956629</v>
      </c>
      <c r="Y15" s="81">
        <v>244562687.80690566</v>
      </c>
      <c r="Z15" s="82">
        <v>5344938.5708214846</v>
      </c>
      <c r="AA15" s="83">
        <v>48794785.033951491</v>
      </c>
      <c r="AB15" s="83">
        <v>1890557.0763564927</v>
      </c>
      <c r="AC15" s="84">
        <v>3.0718755991462263</v>
      </c>
      <c r="AD15" s="84">
        <v>2.9193473225237314</v>
      </c>
      <c r="AE15" s="105">
        <v>5.2247389492058288E-2</v>
      </c>
      <c r="AF15" s="84">
        <v>2.8399365147268854</v>
      </c>
      <c r="AG15" s="105">
        <v>8.1670517357197464E-2</v>
      </c>
      <c r="AH15" s="84">
        <v>2.736715153316176</v>
      </c>
      <c r="AI15" s="105">
        <v>0.12246815143473166</v>
      </c>
      <c r="AJ15" s="84">
        <v>4.9305699828136884</v>
      </c>
      <c r="AK15" s="84">
        <v>4.6225617938092647</v>
      </c>
      <c r="AL15" s="105">
        <v>6.6631491961215455E-2</v>
      </c>
      <c r="AM15" s="84">
        <v>4.625291640630385</v>
      </c>
      <c r="AN15" s="105">
        <v>6.600196612503699E-2</v>
      </c>
      <c r="AO15" s="84">
        <v>4.6061834319519326</v>
      </c>
      <c r="AP15" s="105">
        <v>7.0424149548966752E-2</v>
      </c>
      <c r="AQ15" s="108">
        <f>D15/$D$13*100</f>
        <v>41.051434834815147</v>
      </c>
      <c r="AR15" s="108">
        <f>(R15/$R$13)*100</f>
        <v>37.648345238015118</v>
      </c>
    </row>
    <row r="16" spans="1:44" hidden="1" x14ac:dyDescent="0.25">
      <c r="A16" s="80" t="s">
        <v>324</v>
      </c>
      <c r="B16" s="80" t="s">
        <v>325</v>
      </c>
      <c r="C16" s="80" t="s">
        <v>127</v>
      </c>
      <c r="D16" s="81">
        <v>35150836.124977343</v>
      </c>
      <c r="E16" s="81">
        <v>40051715.50171344</v>
      </c>
      <c r="F16" s="105">
        <v>-0.122363781809207</v>
      </c>
      <c r="G16" s="81">
        <v>35061671.667434998</v>
      </c>
      <c r="H16" s="105">
        <v>2.5430749106341148E-3</v>
      </c>
      <c r="I16" s="81">
        <v>28175983.644735593</v>
      </c>
      <c r="J16" s="105">
        <v>0.24754601536493057</v>
      </c>
      <c r="K16" s="83">
        <v>7703977.4758441746</v>
      </c>
      <c r="L16" s="83">
        <v>9655095.9490147103</v>
      </c>
      <c r="M16" s="105">
        <v>-0.20208172797802643</v>
      </c>
      <c r="N16" s="83">
        <v>8571739.4780954868</v>
      </c>
      <c r="O16" s="105">
        <v>-0.10123522821345896</v>
      </c>
      <c r="P16" s="83">
        <v>7435195.7326076999</v>
      </c>
      <c r="Q16" s="105">
        <v>3.6149921656764041E-2</v>
      </c>
      <c r="R16" s="83">
        <v>2584339.2943191668</v>
      </c>
      <c r="S16" s="83">
        <v>3264894.4836386107</v>
      </c>
      <c r="T16" s="105">
        <v>-0.20844630438438824</v>
      </c>
      <c r="U16" s="83">
        <v>2868893.740132784</v>
      </c>
      <c r="V16" s="105">
        <v>-9.9186122453056372E-2</v>
      </c>
      <c r="W16" s="83">
        <v>2496834.6504415856</v>
      </c>
      <c r="X16" s="105">
        <v>3.5046230979734812E-2</v>
      </c>
      <c r="Y16" s="81">
        <v>34710928.067567982</v>
      </c>
      <c r="Z16" s="82">
        <v>439908.05740935897</v>
      </c>
      <c r="AA16" s="83">
        <v>2516971.3500066842</v>
      </c>
      <c r="AB16" s="83">
        <v>67367.944312482519</v>
      </c>
      <c r="AC16" s="84">
        <v>4.5626867725396147</v>
      </c>
      <c r="AD16" s="84">
        <v>4.1482462435601857</v>
      </c>
      <c r="AE16" s="105">
        <v>9.990740776847909E-2</v>
      </c>
      <c r="AF16" s="84">
        <v>4.0903799931195737</v>
      </c>
      <c r="AG16" s="105">
        <v>0.11546770231971311</v>
      </c>
      <c r="AH16" s="84">
        <v>3.7895416150468448</v>
      </c>
      <c r="AI16" s="105">
        <v>0.20402075924510268</v>
      </c>
      <c r="AJ16" s="84">
        <v>13.601478800498478</v>
      </c>
      <c r="AK16" s="84">
        <v>12.267384352672005</v>
      </c>
      <c r="AL16" s="105">
        <v>0.10875133683537755</v>
      </c>
      <c r="AM16" s="84">
        <v>12.221321123525545</v>
      </c>
      <c r="AN16" s="105">
        <v>0.11293031768195552</v>
      </c>
      <c r="AO16" s="84">
        <v>11.284681442462535</v>
      </c>
      <c r="AP16" s="105">
        <v>0.20530463087049922</v>
      </c>
      <c r="AQ16" s="108">
        <f>D16/$D$13*100</f>
        <v>5.7741025333606197</v>
      </c>
      <c r="AR16" s="108">
        <f>(R16/$R$13)*100</f>
        <v>1.919610165655941</v>
      </c>
    </row>
    <row r="17" spans="1:44" hidden="1" x14ac:dyDescent="0.25">
      <c r="A17" s="80" t="s">
        <v>324</v>
      </c>
      <c r="B17" s="80" t="s">
        <v>325</v>
      </c>
      <c r="C17" s="80" t="s">
        <v>282</v>
      </c>
      <c r="D17" s="81">
        <v>5847546.4792438373</v>
      </c>
      <c r="E17" s="81">
        <v>8373322.0466738939</v>
      </c>
      <c r="F17" s="105">
        <v>-0.30164557786635732</v>
      </c>
      <c r="G17" s="81">
        <v>8105625.3327704426</v>
      </c>
      <c r="H17" s="105">
        <v>-0.27858169614592965</v>
      </c>
      <c r="I17" s="81">
        <v>7227536.4337607063</v>
      </c>
      <c r="J17" s="105">
        <v>-0.19093503950679061</v>
      </c>
      <c r="K17" s="83">
        <v>1468871.0444057516</v>
      </c>
      <c r="L17" s="83">
        <v>2294387.6871988657</v>
      </c>
      <c r="M17" s="105">
        <v>-0.35979823610409856</v>
      </c>
      <c r="N17" s="83">
        <v>2240706.411300981</v>
      </c>
      <c r="O17" s="105">
        <v>-0.34446073033150848</v>
      </c>
      <c r="P17" s="83">
        <v>2152199.4894442591</v>
      </c>
      <c r="Q17" s="105">
        <v>-0.31750237298632411</v>
      </c>
      <c r="R17" s="83">
        <v>663781.84841954056</v>
      </c>
      <c r="S17" s="83">
        <v>876923.86462195858</v>
      </c>
      <c r="T17" s="105">
        <v>-0.24305646681688087</v>
      </c>
      <c r="U17" s="83">
        <v>822622.3585564181</v>
      </c>
      <c r="V17" s="105">
        <v>-0.19309043631590489</v>
      </c>
      <c r="W17" s="83">
        <v>825793.50877210591</v>
      </c>
      <c r="X17" s="105">
        <v>-0.19618906982384102</v>
      </c>
      <c r="Y17" s="81">
        <v>5762258.8714154977</v>
      </c>
      <c r="Z17" s="82">
        <v>85287.607828340027</v>
      </c>
      <c r="AA17" s="83">
        <v>638835.90692638303</v>
      </c>
      <c r="AB17" s="83">
        <v>24945.941493157512</v>
      </c>
      <c r="AC17" s="84">
        <v>3.9809801558240454</v>
      </c>
      <c r="AD17" s="84">
        <v>3.6494800305072146</v>
      </c>
      <c r="AE17" s="105">
        <v>9.0834892243747398E-2</v>
      </c>
      <c r="AF17" s="84">
        <v>3.617441933441079</v>
      </c>
      <c r="AG17" s="105">
        <v>0.100495938586401</v>
      </c>
      <c r="AH17" s="84">
        <v>3.3582093431436508</v>
      </c>
      <c r="AI17" s="105">
        <v>0.18544728724309159</v>
      </c>
      <c r="AJ17" s="84">
        <v>8.8094401694876119</v>
      </c>
      <c r="AK17" s="84">
        <v>9.5485165639592076</v>
      </c>
      <c r="AL17" s="105">
        <v>-7.7402221541012256E-2</v>
      </c>
      <c r="AM17" s="84">
        <v>9.8533977936055965</v>
      </c>
      <c r="AN17" s="105">
        <v>-0.10594899810047914</v>
      </c>
      <c r="AO17" s="84">
        <v>8.752232073739016</v>
      </c>
      <c r="AP17" s="105">
        <v>6.5364006880311342E-3</v>
      </c>
      <c r="AQ17" s="108">
        <v>0.96055561295037595</v>
      </c>
      <c r="AR17" s="108">
        <v>0.49304763767085935</v>
      </c>
    </row>
    <row r="18" spans="1:44" hidden="1" x14ac:dyDescent="0.25">
      <c r="A18" s="80" t="s">
        <v>324</v>
      </c>
      <c r="B18" s="80" t="s">
        <v>325</v>
      </c>
      <c r="C18" s="80" t="s">
        <v>283</v>
      </c>
      <c r="D18" s="81">
        <v>3234.0259916174414</v>
      </c>
      <c r="E18" s="81">
        <v>4107.4911798572539</v>
      </c>
      <c r="F18" s="105">
        <v>-0.21265175017860116</v>
      </c>
      <c r="G18" s="81">
        <v>3268.927064406872</v>
      </c>
      <c r="H18" s="105">
        <v>-1.0676614100523897E-2</v>
      </c>
      <c r="I18" s="81">
        <v>2576.6378362119199</v>
      </c>
      <c r="J18" s="105">
        <v>0.25513409225255729</v>
      </c>
      <c r="K18" s="83">
        <v>278.78077170143519</v>
      </c>
      <c r="L18" s="83">
        <v>315.05156248809891</v>
      </c>
      <c r="M18" s="105">
        <v>-0.11512652246577529</v>
      </c>
      <c r="N18" s="83">
        <v>344.94444116566001</v>
      </c>
      <c r="O18" s="105">
        <v>-0.19180964111391388</v>
      </c>
      <c r="P18" s="83">
        <v>208.76117901463527</v>
      </c>
      <c r="Q18" s="105">
        <v>0.33540523682274836</v>
      </c>
      <c r="R18" s="83">
        <v>481.30167906773977</v>
      </c>
      <c r="S18" s="83">
        <v>671.35400867183523</v>
      </c>
      <c r="T18" s="105">
        <v>-0.28308809830462339</v>
      </c>
      <c r="U18" s="83">
        <v>738.12708890827207</v>
      </c>
      <c r="V18" s="105">
        <v>-0.34794199223929079</v>
      </c>
      <c r="W18" s="83">
        <v>446.71172342643848</v>
      </c>
      <c r="X18" s="105">
        <v>7.7432388333093141E-2</v>
      </c>
      <c r="Y18" s="81">
        <v>3242.8660370314124</v>
      </c>
      <c r="Z18" s="82">
        <v>-8.8400454139709481</v>
      </c>
      <c r="AA18" s="83">
        <v>476.25215094267344</v>
      </c>
      <c r="AB18" s="83">
        <v>5.0495281250663595</v>
      </c>
      <c r="AC18" s="84">
        <v>11.600606354160517</v>
      </c>
      <c r="AD18" s="84">
        <v>13.037520421795763</v>
      </c>
      <c r="AE18" s="105">
        <v>-0.11021375393077457</v>
      </c>
      <c r="AF18" s="84">
        <v>9.4766770363374704</v>
      </c>
      <c r="AG18" s="105">
        <v>0.22412173694207679</v>
      </c>
      <c r="AH18" s="84">
        <v>12.342514294917274</v>
      </c>
      <c r="AI18" s="105">
        <v>-6.0109951913305031E-2</v>
      </c>
      <c r="AJ18" s="84">
        <v>6.7193324525308284</v>
      </c>
      <c r="AK18" s="84">
        <v>6.1182194889746135</v>
      </c>
      <c r="AL18" s="105">
        <v>9.824965656094152E-2</v>
      </c>
      <c r="AM18" s="84">
        <v>4.4286778165014686</v>
      </c>
      <c r="AN18" s="105">
        <v>0.51723216972213903</v>
      </c>
      <c r="AO18" s="84">
        <v>5.7680103321403502</v>
      </c>
      <c r="AP18" s="105">
        <v>0.16493072404699885</v>
      </c>
      <c r="AQ18" s="108">
        <v>5.3124191995772621E-4</v>
      </c>
      <c r="AR18" s="108">
        <v>3.5750398483536079E-4</v>
      </c>
    </row>
    <row r="19" spans="1:44" hidden="1" x14ac:dyDescent="0.25">
      <c r="A19" s="80" t="s">
        <v>324</v>
      </c>
      <c r="B19" s="80" t="s">
        <v>325</v>
      </c>
      <c r="C19" s="80" t="s">
        <v>284</v>
      </c>
      <c r="D19" s="81">
        <v>65765.9710591209</v>
      </c>
      <c r="E19" s="81">
        <v>328035.83338973543</v>
      </c>
      <c r="F19" s="105">
        <v>-0.79951589318906768</v>
      </c>
      <c r="G19" s="81">
        <v>103762.08399944664</v>
      </c>
      <c r="H19" s="105">
        <v>-0.36618494420879566</v>
      </c>
      <c r="I19" s="81">
        <v>58315.437158775327</v>
      </c>
      <c r="J19" s="105">
        <v>0.12776263479016747</v>
      </c>
      <c r="K19" s="83">
        <v>6530.4302239900189</v>
      </c>
      <c r="L19" s="83">
        <v>101895.06355114776</v>
      </c>
      <c r="M19" s="105">
        <v>-0.93591023945225804</v>
      </c>
      <c r="N19" s="83">
        <v>11020.219605927088</v>
      </c>
      <c r="O19" s="105">
        <v>-0.40741378506852005</v>
      </c>
      <c r="P19" s="83">
        <v>6115.1440695498504</v>
      </c>
      <c r="Q19" s="105">
        <v>6.7911099021864693E-2</v>
      </c>
      <c r="R19" s="83">
        <v>2273.950005586471</v>
      </c>
      <c r="S19" s="83">
        <v>30360.414958530164</v>
      </c>
      <c r="T19" s="105">
        <v>-0.92510148465715969</v>
      </c>
      <c r="U19" s="83">
        <v>4105.4882614358103</v>
      </c>
      <c r="V19" s="105">
        <v>-0.44611947208656649</v>
      </c>
      <c r="W19" s="83">
        <v>2872.5762215909044</v>
      </c>
      <c r="X19" s="105">
        <v>-0.20839350110365368</v>
      </c>
      <c r="Y19" s="81">
        <v>64553.043563878542</v>
      </c>
      <c r="Z19" s="82">
        <v>1212.9274952423573</v>
      </c>
      <c r="AA19" s="83">
        <v>2224.8993827472195</v>
      </c>
      <c r="AB19" s="83">
        <v>49.050622839251673</v>
      </c>
      <c r="AC19" s="84">
        <v>10.070695008351018</v>
      </c>
      <c r="AD19" s="84">
        <v>3.2193496128011434</v>
      </c>
      <c r="AE19" s="105">
        <v>2.1281768740825098</v>
      </c>
      <c r="AF19" s="84">
        <v>9.4156094624139328</v>
      </c>
      <c r="AG19" s="105">
        <v>6.9574417731758542E-2</v>
      </c>
      <c r="AH19" s="84">
        <v>9.5362327519240377</v>
      </c>
      <c r="AI19" s="105">
        <v>5.6045429084052821E-2</v>
      </c>
      <c r="AJ19" s="84">
        <v>28.921467445437219</v>
      </c>
      <c r="AK19" s="84">
        <v>10.804721669246137</v>
      </c>
      <c r="AL19" s="105">
        <v>1.6767434026327044</v>
      </c>
      <c r="AM19" s="84">
        <v>25.273993589049496</v>
      </c>
      <c r="AN19" s="105">
        <v>0.14431727394154559</v>
      </c>
      <c r="AO19" s="84">
        <v>20.300744927310852</v>
      </c>
      <c r="AP19" s="105">
        <v>0.42465055095238396</v>
      </c>
      <c r="AQ19" s="108">
        <v>1.0803141602414334E-2</v>
      </c>
      <c r="AR19" s="108">
        <v>1.6890574532966423E-3</v>
      </c>
    </row>
    <row r="20" spans="1:44" hidden="1" x14ac:dyDescent="0.25">
      <c r="A20" s="80" t="s">
        <v>324</v>
      </c>
      <c r="B20" s="80" t="s">
        <v>325</v>
      </c>
      <c r="C20" s="80" t="s">
        <v>285</v>
      </c>
      <c r="D20" s="81">
        <v>190072791.7373344</v>
      </c>
      <c r="E20" s="81">
        <v>194122365.48437744</v>
      </c>
      <c r="F20" s="105">
        <v>-2.08609334475112E-2</v>
      </c>
      <c r="G20" s="81">
        <v>187210465.74715015</v>
      </c>
      <c r="H20" s="105">
        <v>1.5289348160963164E-2</v>
      </c>
      <c r="I20" s="81">
        <v>145307441.29162875</v>
      </c>
      <c r="J20" s="105">
        <v>0.30807335156265403</v>
      </c>
      <c r="K20" s="83">
        <v>61742625.118395455</v>
      </c>
      <c r="L20" s="83">
        <v>66831399.749378115</v>
      </c>
      <c r="M20" s="105">
        <v>-7.6143469238499864E-2</v>
      </c>
      <c r="N20" s="83">
        <v>66526976.045488268</v>
      </c>
      <c r="O20" s="105">
        <v>-7.1915953670004196E-2</v>
      </c>
      <c r="P20" s="83">
        <v>54412959.207058266</v>
      </c>
      <c r="Q20" s="105">
        <v>0.13470441634033406</v>
      </c>
      <c r="R20" s="83">
        <v>40682787.955979131</v>
      </c>
      <c r="S20" s="83">
        <v>44582661.399858311</v>
      </c>
      <c r="T20" s="105">
        <v>-8.7475115244949775E-2</v>
      </c>
      <c r="U20" s="83">
        <v>42867159.218502834</v>
      </c>
      <c r="V20" s="105">
        <v>-5.0956753429577832E-2</v>
      </c>
      <c r="W20" s="83">
        <v>33181142.56614219</v>
      </c>
      <c r="X20" s="105">
        <v>0.22608158760306127</v>
      </c>
      <c r="Y20" s="81">
        <v>186529650.13023898</v>
      </c>
      <c r="Z20" s="82">
        <v>3543141.6070954134</v>
      </c>
      <c r="AA20" s="83">
        <v>39305217.716256261</v>
      </c>
      <c r="AB20" s="83">
        <v>1377570.2397228717</v>
      </c>
      <c r="AC20" s="84">
        <v>3.0784695560458855</v>
      </c>
      <c r="AD20" s="84">
        <v>2.9046580830619786</v>
      </c>
      <c r="AE20" s="105">
        <v>5.9838875355918489E-2</v>
      </c>
      <c r="AF20" s="84">
        <v>2.8140534393017314</v>
      </c>
      <c r="AG20" s="105">
        <v>9.3962720484002366E-2</v>
      </c>
      <c r="AH20" s="84">
        <v>2.6704565127341935</v>
      </c>
      <c r="AI20" s="105">
        <v>0.15278775047115098</v>
      </c>
      <c r="AJ20" s="84">
        <v>4.6720689826617328</v>
      </c>
      <c r="AK20" s="84">
        <v>4.3542121396322564</v>
      </c>
      <c r="AL20" s="105">
        <v>7.2999852289310274E-2</v>
      </c>
      <c r="AM20" s="84">
        <v>4.367223514693368</v>
      </c>
      <c r="AN20" s="105">
        <v>6.9803037775081359E-2</v>
      </c>
      <c r="AO20" s="84">
        <v>4.3792175330303262</v>
      </c>
      <c r="AP20" s="105">
        <v>6.6873008116762694E-2</v>
      </c>
      <c r="AQ20" s="108">
        <v>31.222579866702272</v>
      </c>
      <c r="AR20" s="108">
        <v>30.21859145940682</v>
      </c>
    </row>
    <row r="21" spans="1:44" hidden="1" x14ac:dyDescent="0.25">
      <c r="A21" s="80" t="s">
        <v>324</v>
      </c>
      <c r="B21" s="80" t="s">
        <v>325</v>
      </c>
      <c r="C21" s="80" t="s">
        <v>286</v>
      </c>
      <c r="D21" s="81">
        <v>83671.815182045699</v>
      </c>
      <c r="E21" s="81">
        <v>175925.01077141523</v>
      </c>
      <c r="F21" s="105">
        <v>-0.52438931329233762</v>
      </c>
      <c r="G21" s="81">
        <v>320319.77803025127</v>
      </c>
      <c r="H21" s="105">
        <v>-0.73878660975425736</v>
      </c>
      <c r="I21" s="81">
        <v>242015.37015898823</v>
      </c>
      <c r="J21" s="105">
        <v>-0.65427065592123845</v>
      </c>
      <c r="K21" s="83">
        <v>18172.340623792821</v>
      </c>
      <c r="L21" s="83">
        <v>50193.150573424893</v>
      </c>
      <c r="M21" s="105">
        <v>-0.637951783934952</v>
      </c>
      <c r="N21" s="83">
        <v>132601.82212374971</v>
      </c>
      <c r="O21" s="105">
        <v>-0.86295557381682431</v>
      </c>
      <c r="P21" s="83">
        <v>83656.671720883125</v>
      </c>
      <c r="Q21" s="105">
        <v>-0.78277475962199339</v>
      </c>
      <c r="R21" s="83">
        <v>6630.9498114509461</v>
      </c>
      <c r="S21" s="83">
        <v>16934.412788318357</v>
      </c>
      <c r="T21" s="105">
        <v>-0.6084334370291784</v>
      </c>
      <c r="U21" s="83">
        <v>68912.382561930615</v>
      </c>
      <c r="V21" s="105">
        <v>-0.90377709252046534</v>
      </c>
      <c r="W21" s="83">
        <v>24142.279035871146</v>
      </c>
      <c r="X21" s="105">
        <v>-0.72533869724566891</v>
      </c>
      <c r="Y21" s="81">
        <v>81314.299529367679</v>
      </c>
      <c r="Z21" s="82">
        <v>2357.5156526780147</v>
      </c>
      <c r="AA21" s="83">
        <v>6417.1314233639887</v>
      </c>
      <c r="AB21" s="83">
        <v>213.81838808695724</v>
      </c>
      <c r="AC21" s="84">
        <v>4.6043499246594148</v>
      </c>
      <c r="AD21" s="84">
        <v>3.5049605127708388</v>
      </c>
      <c r="AE21" s="105">
        <v>0.31366670405637642</v>
      </c>
      <c r="AF21" s="84">
        <v>2.4156514058405256</v>
      </c>
      <c r="AG21" s="105">
        <v>0.90604899097903235</v>
      </c>
      <c r="AH21" s="84">
        <v>2.8929595832650632</v>
      </c>
      <c r="AI21" s="105">
        <v>0.59157077454322249</v>
      </c>
      <c r="AJ21" s="84">
        <v>12.618375581361414</v>
      </c>
      <c r="AK21" s="84">
        <v>10.388610043376955</v>
      </c>
      <c r="AL21" s="105">
        <v>0.21463559886011896</v>
      </c>
      <c r="AM21" s="84">
        <v>4.6482180142644793</v>
      </c>
      <c r="AN21" s="105">
        <v>1.714669480355282</v>
      </c>
      <c r="AO21" s="84">
        <v>10.024545313199152</v>
      </c>
      <c r="AP21" s="105">
        <v>0.25874792193786683</v>
      </c>
      <c r="AQ21" s="108">
        <v>1.374447078003449E-2</v>
      </c>
      <c r="AR21" s="108">
        <v>4.9253744250980554E-3</v>
      </c>
    </row>
    <row r="22" spans="1:44" hidden="1" x14ac:dyDescent="0.25">
      <c r="A22" s="80" t="s">
        <v>324</v>
      </c>
      <c r="B22" s="80" t="s">
        <v>325</v>
      </c>
      <c r="C22" s="80" t="s">
        <v>287</v>
      </c>
      <c r="D22" s="81">
        <v>122470.74850072623</v>
      </c>
      <c r="E22" s="81">
        <v>97623.769115371702</v>
      </c>
      <c r="F22" s="105">
        <v>0.25451772258444955</v>
      </c>
      <c r="G22" s="81">
        <v>96883.418521504398</v>
      </c>
      <c r="H22" s="105">
        <v>0.26410432630989816</v>
      </c>
      <c r="I22" s="81">
        <v>112017.33259090662</v>
      </c>
      <c r="J22" s="105">
        <v>9.3319628918464376E-2</v>
      </c>
      <c r="K22" s="83">
        <v>6718.257243935218</v>
      </c>
      <c r="L22" s="83">
        <v>6347.6028952806191</v>
      </c>
      <c r="M22" s="105">
        <v>5.8392806665674805E-2</v>
      </c>
      <c r="N22" s="83">
        <v>5834.6337438013306</v>
      </c>
      <c r="O22" s="105">
        <v>0.15144455315171101</v>
      </c>
      <c r="P22" s="83">
        <v>7456.2880209124141</v>
      </c>
      <c r="Q22" s="105">
        <v>-9.8980990931045676E-2</v>
      </c>
      <c r="R22" s="83">
        <v>2922.3417349758015</v>
      </c>
      <c r="S22" s="83">
        <v>2534.6911527713351</v>
      </c>
      <c r="T22" s="105">
        <v>0.15293799474568096</v>
      </c>
      <c r="U22" s="83">
        <v>2675.3369167412961</v>
      </c>
      <c r="V22" s="105">
        <v>9.232662125238808E-2</v>
      </c>
      <c r="W22" s="83">
        <v>2970.0873900746051</v>
      </c>
      <c r="X22" s="105">
        <v>-1.6075505137781238E-2</v>
      </c>
      <c r="Y22" s="81">
        <v>121012.02835580826</v>
      </c>
      <c r="Z22" s="82">
        <v>1458.7201449179649</v>
      </c>
      <c r="AA22" s="83">
        <v>2885.5427664778349</v>
      </c>
      <c r="AB22" s="83">
        <v>36.798968497966584</v>
      </c>
      <c r="AC22" s="84">
        <v>18.229541390556967</v>
      </c>
      <c r="AD22" s="84">
        <v>15.379627668257891</v>
      </c>
      <c r="AE22" s="105">
        <v>0.1853044679476234</v>
      </c>
      <c r="AF22" s="84">
        <v>16.60488434675657</v>
      </c>
      <c r="AG22" s="105">
        <v>9.784211740792649E-2</v>
      </c>
      <c r="AH22" s="84">
        <v>15.023203539983323</v>
      </c>
      <c r="AI22" s="105">
        <v>0.21342570790844814</v>
      </c>
      <c r="AJ22" s="84">
        <v>41.908428105770575</v>
      </c>
      <c r="AK22" s="84">
        <v>38.515054983576036</v>
      </c>
      <c r="AL22" s="105">
        <v>8.8105109122694342E-2</v>
      </c>
      <c r="AM22" s="84">
        <v>36.21353927994744</v>
      </c>
      <c r="AN22" s="105">
        <v>0.15725855409489267</v>
      </c>
      <c r="AO22" s="84">
        <v>37.715163858560025</v>
      </c>
      <c r="AP22" s="105">
        <v>0.11118244807144927</v>
      </c>
      <c r="AQ22" s="108">
        <v>2.0117833233506639E-2</v>
      </c>
      <c r="AR22" s="108">
        <v>2.170673531262479E-3</v>
      </c>
    </row>
    <row r="23" spans="1:44" hidden="1" x14ac:dyDescent="0.25">
      <c r="A23" s="80" t="s">
        <v>324</v>
      </c>
      <c r="B23" s="80" t="s">
        <v>325</v>
      </c>
      <c r="C23" s="80" t="s">
        <v>288</v>
      </c>
      <c r="D23" s="81">
        <v>2990948.868663663</v>
      </c>
      <c r="E23" s="81">
        <v>3595513.3300170382</v>
      </c>
      <c r="F23" s="105">
        <v>-0.16814413015971499</v>
      </c>
      <c r="G23" s="81">
        <v>2824303.7052068436</v>
      </c>
      <c r="H23" s="105">
        <v>5.9003981459074317E-2</v>
      </c>
      <c r="I23" s="81">
        <v>2351771.7577996529</v>
      </c>
      <c r="J23" s="105">
        <v>0.27178535023400074</v>
      </c>
      <c r="K23" s="83">
        <v>786948.32541286491</v>
      </c>
      <c r="L23" s="83">
        <v>992203.69183657912</v>
      </c>
      <c r="M23" s="105">
        <v>-0.2068681744610166</v>
      </c>
      <c r="N23" s="83">
        <v>797062.95731800573</v>
      </c>
      <c r="O23" s="105">
        <v>-1.2689878274076369E-2</v>
      </c>
      <c r="P23" s="83">
        <v>700010.28147086292</v>
      </c>
      <c r="Q23" s="105">
        <v>0.12419538147258011</v>
      </c>
      <c r="R23" s="83">
        <v>245747.42465930915</v>
      </c>
      <c r="S23" s="83">
        <v>320806.52601811523</v>
      </c>
      <c r="T23" s="105">
        <v>-0.23396999521938544</v>
      </c>
      <c r="U23" s="83">
        <v>265634.78456086956</v>
      </c>
      <c r="V23" s="105">
        <v>-7.4867302994360937E-2</v>
      </c>
      <c r="W23" s="83">
        <v>241124.94992467907</v>
      </c>
      <c r="X23" s="105">
        <v>1.9170453891536411E-2</v>
      </c>
      <c r="Y23" s="81">
        <v>2974979.7006528876</v>
      </c>
      <c r="Z23" s="82">
        <v>15969.168010775251</v>
      </c>
      <c r="AA23" s="83">
        <v>244014.2930000287</v>
      </c>
      <c r="AB23" s="83">
        <v>1733.1316592804433</v>
      </c>
      <c r="AC23" s="84">
        <v>3.8006928435796472</v>
      </c>
      <c r="AD23" s="84">
        <v>3.6237653211728191</v>
      </c>
      <c r="AE23" s="105">
        <v>4.8824221969640709E-2</v>
      </c>
      <c r="AF23" s="84">
        <v>3.5433884855346824</v>
      </c>
      <c r="AG23" s="105">
        <v>7.2615339552907818E-2</v>
      </c>
      <c r="AH23" s="84">
        <v>3.3596245941675393</v>
      </c>
      <c r="AI23" s="105">
        <v>0.13128498052366397</v>
      </c>
      <c r="AJ23" s="84">
        <v>12.170824873587797</v>
      </c>
      <c r="AK23" s="84">
        <v>11.207731259849769</v>
      </c>
      <c r="AL23" s="105">
        <v>8.5931183698897656E-2</v>
      </c>
      <c r="AM23" s="84">
        <v>10.632281121901267</v>
      </c>
      <c r="AN23" s="105">
        <v>0.14470495409656811</v>
      </c>
      <c r="AO23" s="84">
        <v>9.753332280770957</v>
      </c>
      <c r="AP23" s="105">
        <v>0.24786324542464458</v>
      </c>
      <c r="AQ23" s="108">
        <v>0.4913125075688104</v>
      </c>
      <c r="AR23" s="108">
        <v>0.1825376627584247</v>
      </c>
    </row>
    <row r="24" spans="1:44" hidden="1" x14ac:dyDescent="0.25">
      <c r="A24" s="80" t="s">
        <v>324</v>
      </c>
      <c r="B24" s="80" t="s">
        <v>325</v>
      </c>
      <c r="C24" s="80" t="s">
        <v>289</v>
      </c>
      <c r="D24" s="81">
        <v>9277.4142001175878</v>
      </c>
      <c r="E24" s="81">
        <v>15522.932712162734</v>
      </c>
      <c r="F24" s="105">
        <v>-0.40234140209546709</v>
      </c>
      <c r="G24" s="81">
        <v>27292.440537632705</v>
      </c>
      <c r="H24" s="105">
        <v>-0.66007385131698848</v>
      </c>
      <c r="I24" s="81">
        <v>37705.01082871914</v>
      </c>
      <c r="J24" s="105">
        <v>-0.75394744634176925</v>
      </c>
      <c r="K24" s="83">
        <v>338.80084785472286</v>
      </c>
      <c r="L24" s="83">
        <v>547.78010706400835</v>
      </c>
      <c r="M24" s="105">
        <v>-0.38150209639662247</v>
      </c>
      <c r="N24" s="83">
        <v>1724.8858607365387</v>
      </c>
      <c r="O24" s="105">
        <v>-0.80358071477839554</v>
      </c>
      <c r="P24" s="83">
        <v>1780.5761005691077</v>
      </c>
      <c r="Q24" s="105">
        <v>-0.80972402822522704</v>
      </c>
      <c r="R24" s="83">
        <v>214.14765463062309</v>
      </c>
      <c r="S24" s="83">
        <v>336.81611730260153</v>
      </c>
      <c r="T24" s="105">
        <v>-0.36420009723516567</v>
      </c>
      <c r="U24" s="83">
        <v>623.60521021811655</v>
      </c>
      <c r="V24" s="105">
        <v>-0.65659739347636092</v>
      </c>
      <c r="W24" s="83">
        <v>823.6681495372676</v>
      </c>
      <c r="X24" s="105">
        <v>-0.74000736249067034</v>
      </c>
      <c r="Y24" s="81">
        <v>9255.1190730285634</v>
      </c>
      <c r="Z24" s="82">
        <v>22.295127089023591</v>
      </c>
      <c r="AA24" s="83">
        <v>213.56728789303861</v>
      </c>
      <c r="AB24" s="83">
        <v>0.58036673758448032</v>
      </c>
      <c r="AC24" s="84">
        <v>27.383090269289188</v>
      </c>
      <c r="AD24" s="84">
        <v>28.337890536701934</v>
      </c>
      <c r="AE24" s="105">
        <v>-3.369341363557507E-2</v>
      </c>
      <c r="AF24" s="84">
        <v>15.822751614404583</v>
      </c>
      <c r="AG24" s="105">
        <v>0.73061493579665382</v>
      </c>
      <c r="AH24" s="84">
        <v>21.175736783543183</v>
      </c>
      <c r="AI24" s="105">
        <v>0.29313518340339767</v>
      </c>
      <c r="AJ24" s="84">
        <v>43.322511358435946</v>
      </c>
      <c r="AK24" s="84">
        <v>46.087262202528919</v>
      </c>
      <c r="AL24" s="105">
        <v>-5.9989478913791153E-2</v>
      </c>
      <c r="AM24" s="84">
        <v>43.765574902888815</v>
      </c>
      <c r="AN24" s="105">
        <v>-1.0123562764478249E-2</v>
      </c>
      <c r="AO24" s="84">
        <v>45.776944088346276</v>
      </c>
      <c r="AP24" s="105">
        <v>-5.3617225413156631E-2</v>
      </c>
      <c r="AQ24" s="108">
        <v>1.5239677555741018E-3</v>
      </c>
      <c r="AR24" s="108">
        <v>1.5906580675530802E-4</v>
      </c>
    </row>
    <row r="25" spans="1:44" hidden="1" x14ac:dyDescent="0.25">
      <c r="A25" s="80" t="s">
        <v>324</v>
      </c>
      <c r="B25" s="80" t="s">
        <v>325</v>
      </c>
      <c r="C25" s="80" t="s">
        <v>290</v>
      </c>
      <c r="D25" s="81">
        <v>59834834.640392736</v>
      </c>
      <c r="E25" s="81">
        <v>65278264.096697055</v>
      </c>
      <c r="F25" s="105">
        <v>-8.3388085324097111E-2</v>
      </c>
      <c r="G25" s="81">
        <v>64906369.778580211</v>
      </c>
      <c r="H25" s="105">
        <v>-7.8136169924282781E-2</v>
      </c>
      <c r="I25" s="81">
        <v>60492541.279508255</v>
      </c>
      <c r="J25" s="105">
        <v>-1.08725245328438E-2</v>
      </c>
      <c r="K25" s="83">
        <v>19610808.089376558</v>
      </c>
      <c r="L25" s="83">
        <v>22024293.295335252</v>
      </c>
      <c r="M25" s="105">
        <v>-0.10958286713653013</v>
      </c>
      <c r="N25" s="83">
        <v>22248542.075548407</v>
      </c>
      <c r="O25" s="105">
        <v>-0.11855761052634417</v>
      </c>
      <c r="P25" s="83">
        <v>20786676.502840802</v>
      </c>
      <c r="Q25" s="105">
        <v>-5.6568370287743926E-2</v>
      </c>
      <c r="R25" s="83">
        <v>10002554.15432887</v>
      </c>
      <c r="S25" s="83">
        <v>11533544.537826508</v>
      </c>
      <c r="T25" s="105">
        <v>-0.13274240009014204</v>
      </c>
      <c r="U25" s="83">
        <v>11641151.849071089</v>
      </c>
      <c r="V25" s="105">
        <v>-0.14075906886078221</v>
      </c>
      <c r="W25" s="83">
        <v>11497925.389240244</v>
      </c>
      <c r="X25" s="105">
        <v>-0.13005574347444826</v>
      </c>
      <c r="Y25" s="81">
        <v>58033037.676666662</v>
      </c>
      <c r="Z25" s="82">
        <v>1801796.9637260707</v>
      </c>
      <c r="AA25" s="83">
        <v>9489567.3176952489</v>
      </c>
      <c r="AB25" s="83">
        <v>512986.83663362078</v>
      </c>
      <c r="AC25" s="84">
        <v>3.0511151997253028</v>
      </c>
      <c r="AD25" s="84">
        <v>2.9639209404518327</v>
      </c>
      <c r="AE25" s="105">
        <v>2.9418550975309671E-2</v>
      </c>
      <c r="AF25" s="84">
        <v>2.9173313720144214</v>
      </c>
      <c r="AG25" s="105">
        <v>4.5858289872124966E-2</v>
      </c>
      <c r="AH25" s="84">
        <v>2.9101593644006085</v>
      </c>
      <c r="AI25" s="105">
        <v>4.8435778826746913E-2</v>
      </c>
      <c r="AJ25" s="84">
        <v>5.9819555802652298</v>
      </c>
      <c r="AK25" s="84">
        <v>5.6598614487163301</v>
      </c>
      <c r="AL25" s="105">
        <v>5.6908483443875002E-2</v>
      </c>
      <c r="AM25" s="84">
        <v>5.5755968670539628</v>
      </c>
      <c r="AN25" s="105">
        <v>7.2881652476065581E-2</v>
      </c>
      <c r="AO25" s="84">
        <v>5.2611701008355087</v>
      </c>
      <c r="AP25" s="105">
        <v>0.13700098373843786</v>
      </c>
      <c r="AQ25" s="108">
        <v>9.8288549681128892</v>
      </c>
      <c r="AR25" s="108">
        <v>7.4297537786083092</v>
      </c>
    </row>
    <row r="26" spans="1:44" hidden="1" x14ac:dyDescent="0.25">
      <c r="A26" s="80" t="s">
        <v>324</v>
      </c>
      <c r="B26" s="80" t="s">
        <v>325</v>
      </c>
      <c r="C26" s="80" t="s">
        <v>291</v>
      </c>
      <c r="D26" s="81">
        <v>26015343.258531798</v>
      </c>
      <c r="E26" s="81">
        <v>27445794.951277174</v>
      </c>
      <c r="F26" s="105">
        <v>-5.2119156879396972E-2</v>
      </c>
      <c r="G26" s="81">
        <v>23553748.232230004</v>
      </c>
      <c r="H26" s="105">
        <v>0.10450969425466838</v>
      </c>
      <c r="I26" s="81">
        <v>18119180.989323005</v>
      </c>
      <c r="J26" s="105">
        <v>0.43579024205684147</v>
      </c>
      <c r="K26" s="83">
        <v>5413458.0265569026</v>
      </c>
      <c r="L26" s="83">
        <v>6205992.5898101935</v>
      </c>
      <c r="M26" s="105">
        <v>-0.12770472277949177</v>
      </c>
      <c r="N26" s="83">
        <v>5376529.8662097342</v>
      </c>
      <c r="O26" s="105">
        <v>6.8684004862045707E-3</v>
      </c>
      <c r="P26" s="83">
        <v>4478325.6652505901</v>
      </c>
      <c r="Q26" s="105">
        <v>0.20881294287336874</v>
      </c>
      <c r="R26" s="83">
        <v>1661103.5239650714</v>
      </c>
      <c r="S26" s="83">
        <v>2014942.7454768128</v>
      </c>
      <c r="T26" s="105">
        <v>-0.17560758106206609</v>
      </c>
      <c r="U26" s="83">
        <v>1701097.4448722964</v>
      </c>
      <c r="V26" s="105">
        <v>-2.3510658385726628E-2</v>
      </c>
      <c r="W26" s="83">
        <v>1396310.9369932066</v>
      </c>
      <c r="X26" s="105">
        <v>0.18963726485023807</v>
      </c>
      <c r="Y26" s="81">
        <v>25681883.787098613</v>
      </c>
      <c r="Z26" s="82">
        <v>333459.47143318399</v>
      </c>
      <c r="AA26" s="83">
        <v>1620738.2795547682</v>
      </c>
      <c r="AB26" s="83">
        <v>40365.244410303138</v>
      </c>
      <c r="AC26" s="84">
        <v>4.805679314572652</v>
      </c>
      <c r="AD26" s="84">
        <v>4.4224666004824522</v>
      </c>
      <c r="AE26" s="105">
        <v>8.6651352900753306E-2</v>
      </c>
      <c r="AF26" s="84">
        <v>4.3808457905646438</v>
      </c>
      <c r="AG26" s="105">
        <v>9.697522905805174E-2</v>
      </c>
      <c r="AH26" s="84">
        <v>4.0459721654273944</v>
      </c>
      <c r="AI26" s="105">
        <v>0.18776875323980541</v>
      </c>
      <c r="AJ26" s="84">
        <v>15.661482191328391</v>
      </c>
      <c r="AK26" s="84">
        <v>13.621128944178732</v>
      </c>
      <c r="AL26" s="105">
        <v>0.14979325542774818</v>
      </c>
      <c r="AM26" s="84">
        <v>13.846207519286594</v>
      </c>
      <c r="AN26" s="105">
        <v>0.13110266255314121</v>
      </c>
      <c r="AO26" s="84">
        <v>12.976465706370929</v>
      </c>
      <c r="AP26" s="105">
        <v>0.20691431285787049</v>
      </c>
      <c r="AQ26" s="108">
        <v>4.2734476893024826</v>
      </c>
      <c r="AR26" s="108">
        <v>1.2338438756163013</v>
      </c>
    </row>
    <row r="27" spans="1:44" hidden="1" x14ac:dyDescent="0.25">
      <c r="A27" s="80" t="s">
        <v>324</v>
      </c>
      <c r="B27" s="80" t="s">
        <v>325</v>
      </c>
      <c r="C27" s="80" t="s">
        <v>292</v>
      </c>
      <c r="D27" s="81">
        <v>323708630.25134456</v>
      </c>
      <c r="E27" s="81">
        <v>342628732.78298497</v>
      </c>
      <c r="F27" s="105">
        <v>-5.5220420009620359E-2</v>
      </c>
      <c r="G27" s="81">
        <v>367014701.68387091</v>
      </c>
      <c r="H27" s="105">
        <v>-0.11799546784866441</v>
      </c>
      <c r="I27" s="81">
        <v>318707219.64553386</v>
      </c>
      <c r="J27" s="105">
        <v>1.569280611645155E-2</v>
      </c>
      <c r="K27" s="83">
        <v>125722222.68864737</v>
      </c>
      <c r="L27" s="83">
        <v>139174134.18822452</v>
      </c>
      <c r="M27" s="105">
        <v>-9.6655255504476567E-2</v>
      </c>
      <c r="N27" s="83">
        <v>152051982.85483229</v>
      </c>
      <c r="O27" s="105">
        <v>-0.17316288595409227</v>
      </c>
      <c r="P27" s="83">
        <v>136409364.62338826</v>
      </c>
      <c r="Q27" s="105">
        <v>-7.8346101561626275E-2</v>
      </c>
      <c r="R27" s="83">
        <v>81358658.273709804</v>
      </c>
      <c r="S27" s="83">
        <v>91039125.372469947</v>
      </c>
      <c r="T27" s="105">
        <v>-0.10633304152642373</v>
      </c>
      <c r="U27" s="83">
        <v>97695617.908176363</v>
      </c>
      <c r="V27" s="105">
        <v>-0.16722305446516125</v>
      </c>
      <c r="W27" s="83">
        <v>87612637.169444948</v>
      </c>
      <c r="X27" s="105">
        <v>-7.1382155563241401E-2</v>
      </c>
      <c r="Y27" s="81">
        <v>312426757.94255418</v>
      </c>
      <c r="Z27" s="82">
        <v>11281872.308790395</v>
      </c>
      <c r="AA27" s="83">
        <v>76028628.791041821</v>
      </c>
      <c r="AB27" s="83">
        <v>5330029.4826679798</v>
      </c>
      <c r="AC27" s="84">
        <v>2.5747924537813249</v>
      </c>
      <c r="AD27" s="84">
        <v>2.4618707691732467</v>
      </c>
      <c r="AE27" s="105">
        <v>4.5868242160412021E-2</v>
      </c>
      <c r="AF27" s="84">
        <v>2.4137449232363428</v>
      </c>
      <c r="AG27" s="105">
        <v>6.6721023002318733E-2</v>
      </c>
      <c r="AH27" s="84">
        <v>2.3364027867547845</v>
      </c>
      <c r="AI27" s="105">
        <v>0.10203277807148088</v>
      </c>
      <c r="AJ27" s="84">
        <v>3.9787852592444684</v>
      </c>
      <c r="AK27" s="84">
        <v>3.7635327819899644</v>
      </c>
      <c r="AL27" s="105">
        <v>5.7194261276153777E-2</v>
      </c>
      <c r="AM27" s="84">
        <v>3.7567161101209909</v>
      </c>
      <c r="AN27" s="105">
        <v>5.9112571355924293E-2</v>
      </c>
      <c r="AO27" s="84">
        <v>3.6376854976884947</v>
      </c>
      <c r="AP27" s="105">
        <v>9.3768348520706285E-2</v>
      </c>
      <c r="AQ27" s="108">
        <v>53.174462631824248</v>
      </c>
      <c r="AR27" s="108">
        <v>60.432044596328943</v>
      </c>
    </row>
    <row r="28" spans="1:44" hidden="1" x14ac:dyDescent="0.25">
      <c r="A28" s="80" t="s">
        <v>324</v>
      </c>
      <c r="B28" s="80" t="s">
        <v>325</v>
      </c>
      <c r="C28" s="80" t="s">
        <v>293</v>
      </c>
      <c r="D28" s="81">
        <v>12577.543604413271</v>
      </c>
      <c r="E28" s="81">
        <v>15870.136576792002</v>
      </c>
      <c r="F28" s="105">
        <v>-0.20747099159774823</v>
      </c>
      <c r="G28" s="81">
        <v>26467.749074469804</v>
      </c>
      <c r="H28" s="105">
        <v>-0.52479738382644381</v>
      </c>
      <c r="I28" s="81">
        <v>24864.67527863145</v>
      </c>
      <c r="J28" s="105">
        <v>-0.49416015035505673</v>
      </c>
      <c r="K28" s="83">
        <v>2661.4697573812737</v>
      </c>
      <c r="L28" s="83">
        <v>3213.3314796663649</v>
      </c>
      <c r="M28" s="105">
        <v>-0.17174129895319426</v>
      </c>
      <c r="N28" s="83">
        <v>5913.737491385763</v>
      </c>
      <c r="O28" s="105">
        <v>-0.54995131906715511</v>
      </c>
      <c r="P28" s="83">
        <v>5442.8553510590637</v>
      </c>
      <c r="Q28" s="105">
        <v>-0.51101589409988479</v>
      </c>
      <c r="R28" s="83">
        <v>1183.8063895357873</v>
      </c>
      <c r="S28" s="83">
        <v>1383.6584961315123</v>
      </c>
      <c r="T28" s="105">
        <v>-0.1444374512601769</v>
      </c>
      <c r="U28" s="83">
        <v>2484.2121039662497</v>
      </c>
      <c r="V28" s="105">
        <v>-0.52346806955583924</v>
      </c>
      <c r="W28" s="83">
        <v>2349.9322310927187</v>
      </c>
      <c r="X28" s="105">
        <v>-0.49623807279526644</v>
      </c>
      <c r="Y28" s="81">
        <v>12428.35184186697</v>
      </c>
      <c r="Z28" s="82">
        <v>149.19176254630088</v>
      </c>
      <c r="AA28" s="83">
        <v>1165.4775140811817</v>
      </c>
      <c r="AB28" s="83">
        <v>18.328875454605594</v>
      </c>
      <c r="AC28" s="84">
        <v>4.7257886622723895</v>
      </c>
      <c r="AD28" s="84">
        <v>4.9388420327054998</v>
      </c>
      <c r="AE28" s="105">
        <v>-4.3138324534830207E-2</v>
      </c>
      <c r="AF28" s="84">
        <v>4.4756381413655939</v>
      </c>
      <c r="AG28" s="105">
        <v>5.5891587524649691E-2</v>
      </c>
      <c r="AH28" s="84">
        <v>4.5683145472152429</v>
      </c>
      <c r="AI28" s="105">
        <v>3.4470944027516624E-2</v>
      </c>
      <c r="AJ28" s="84">
        <v>10.624662711396054</v>
      </c>
      <c r="AK28" s="84">
        <v>11.46969185038242</v>
      </c>
      <c r="AL28" s="105">
        <v>-7.36749644200939E-2</v>
      </c>
      <c r="AM28" s="84">
        <v>10.65438375097354</v>
      </c>
      <c r="AN28" s="105">
        <v>-2.7895597035136601E-3</v>
      </c>
      <c r="AO28" s="84">
        <v>10.581018018153388</v>
      </c>
      <c r="AP28" s="105">
        <v>4.1248104074472066E-3</v>
      </c>
      <c r="AQ28" s="108">
        <v>2.0660682474659959E-3</v>
      </c>
      <c r="AR28" s="108">
        <v>8.7931440910897127E-4</v>
      </c>
    </row>
    <row r="29" spans="1:44" x14ac:dyDescent="0.25">
      <c r="A29" s="80" t="s">
        <v>327</v>
      </c>
      <c r="B29" s="80" t="s">
        <v>325</v>
      </c>
      <c r="C29" s="80" t="s">
        <v>281</v>
      </c>
      <c r="D29" s="81">
        <v>6179916904.2673693</v>
      </c>
      <c r="E29" s="81">
        <v>6018573022.3567371</v>
      </c>
      <c r="F29" s="105">
        <v>2.6807663762041307E-2</v>
      </c>
      <c r="G29" s="81">
        <v>5980451582.2683468</v>
      </c>
      <c r="H29" s="105">
        <v>3.3352886359020832E-2</v>
      </c>
      <c r="I29" s="81">
        <v>5230710584.2155972</v>
      </c>
      <c r="J29" s="105">
        <v>0.18146794871735694</v>
      </c>
      <c r="K29" s="83">
        <v>2336703582.05616</v>
      </c>
      <c r="L29" s="83">
        <v>2484612462.6169491</v>
      </c>
      <c r="M29" s="105">
        <v>-5.9529960018393467E-2</v>
      </c>
      <c r="N29" s="83">
        <v>2618737808.359623</v>
      </c>
      <c r="O29" s="105">
        <v>-0.10769853530320746</v>
      </c>
      <c r="P29" s="83">
        <v>2300105899.0359616</v>
      </c>
      <c r="Q29" s="105">
        <v>1.5911303490651216E-2</v>
      </c>
      <c r="R29" s="83">
        <v>3523583602.0509753</v>
      </c>
      <c r="S29" s="83">
        <v>3697547600.3942895</v>
      </c>
      <c r="T29" s="105">
        <v>-4.7048481086426973E-2</v>
      </c>
      <c r="U29" s="83">
        <v>3940389238.7872987</v>
      </c>
      <c r="V29" s="105">
        <v>-0.10577778272092739</v>
      </c>
      <c r="W29" s="83">
        <v>3531557781.4963379</v>
      </c>
      <c r="X29" s="105">
        <v>-2.2579779062779116E-3</v>
      </c>
      <c r="Y29" s="81">
        <v>5436690343.5612354</v>
      </c>
      <c r="Z29" s="82">
        <v>743226560.7061336</v>
      </c>
      <c r="AA29" s="83">
        <v>2808819955.287612</v>
      </c>
      <c r="AB29" s="83">
        <v>714763646.76336348</v>
      </c>
      <c r="AC29" s="84">
        <v>2.6447158089385949</v>
      </c>
      <c r="AD29" s="84">
        <v>2.422338740109836</v>
      </c>
      <c r="AE29" s="105">
        <v>9.1802630716575892E-2</v>
      </c>
      <c r="AF29" s="84">
        <v>2.2837152933666549</v>
      </c>
      <c r="AG29" s="105">
        <v>0.15807597235106868</v>
      </c>
      <c r="AH29" s="84">
        <v>2.2741172858205934</v>
      </c>
      <c r="AI29" s="105">
        <v>0.16296368064599387</v>
      </c>
      <c r="AJ29" s="84">
        <v>1.7538726484792981</v>
      </c>
      <c r="AK29" s="84">
        <v>1.627720227784206</v>
      </c>
      <c r="AL29" s="105">
        <v>7.7502520729143834E-2</v>
      </c>
      <c r="AM29" s="84">
        <v>1.5177311732048333</v>
      </c>
      <c r="AN29" s="105">
        <v>0.15558847274371371</v>
      </c>
      <c r="AO29" s="84">
        <v>1.481134079590033</v>
      </c>
      <c r="AP29" s="105">
        <v>0.18414171454670547</v>
      </c>
      <c r="AQ29" s="80"/>
      <c r="AR29" s="80"/>
    </row>
    <row r="30" spans="1:44" x14ac:dyDescent="0.25">
      <c r="A30" s="80" t="s">
        <v>327</v>
      </c>
      <c r="B30" s="80" t="s">
        <v>325</v>
      </c>
      <c r="C30" s="80" t="s">
        <v>313</v>
      </c>
      <c r="D30" s="81">
        <v>2821146987.913784</v>
      </c>
      <c r="E30" s="81">
        <v>2742397517.0170002</v>
      </c>
      <c r="F30" s="105">
        <v>2.871555651875091E-2</v>
      </c>
      <c r="G30" s="81">
        <v>2903119153.3580408</v>
      </c>
      <c r="H30" s="105">
        <v>-2.8235894262017974E-2</v>
      </c>
      <c r="I30" s="81">
        <v>2450550798.6582375</v>
      </c>
      <c r="J30" s="105">
        <v>0.15122975188209156</v>
      </c>
      <c r="K30" s="83">
        <v>1269210847.8993306</v>
      </c>
      <c r="L30" s="83">
        <v>1359682300.5124657</v>
      </c>
      <c r="M30" s="105">
        <v>-6.6538670525486954E-2</v>
      </c>
      <c r="N30" s="83">
        <v>1464885623.5467973</v>
      </c>
      <c r="O30" s="105">
        <v>-0.13357682845824967</v>
      </c>
      <c r="P30" s="83">
        <v>1271119212.9619064</v>
      </c>
      <c r="Q30" s="105">
        <v>-1.5013265814219174E-3</v>
      </c>
      <c r="R30" s="83">
        <v>1416820127.2934234</v>
      </c>
      <c r="S30" s="83">
        <v>1496130752.6433084</v>
      </c>
      <c r="T30" s="105">
        <v>-5.3010490700603478E-2</v>
      </c>
      <c r="U30" s="83">
        <v>1640244697.5292895</v>
      </c>
      <c r="V30" s="105">
        <v>-0.13621417010060258</v>
      </c>
      <c r="W30" s="83">
        <v>1414214738.6942728</v>
      </c>
      <c r="X30" s="105">
        <v>1.8422864136999316E-3</v>
      </c>
      <c r="Y30" s="81">
        <v>2618735435.96422</v>
      </c>
      <c r="Z30" s="82">
        <v>202411551.9495641</v>
      </c>
      <c r="AA30" s="83">
        <v>1244137956.8810649</v>
      </c>
      <c r="AB30" s="83">
        <v>172682170.41235843</v>
      </c>
      <c r="AC30" s="84">
        <v>2.222756756754058</v>
      </c>
      <c r="AD30" s="84">
        <v>2.0169399248511124</v>
      </c>
      <c r="AE30" s="105">
        <v>0.1020441062061572</v>
      </c>
      <c r="AF30" s="84">
        <v>1.9818060240969371</v>
      </c>
      <c r="AG30" s="105">
        <v>0.12158139077557634</v>
      </c>
      <c r="AH30" s="84">
        <v>1.9278685851565969</v>
      </c>
      <c r="AI30" s="105">
        <v>0.1529607224620593</v>
      </c>
      <c r="AJ30" s="84">
        <v>1.991182178716695</v>
      </c>
      <c r="AK30" s="84">
        <v>1.8329932141103535</v>
      </c>
      <c r="AL30" s="105">
        <v>8.6300900291722438E-2</v>
      </c>
      <c r="AM30" s="84">
        <v>1.7699305217880155</v>
      </c>
      <c r="AN30" s="105">
        <v>0.12500584300064341</v>
      </c>
      <c r="AO30" s="84">
        <v>1.7327996460571478</v>
      </c>
      <c r="AP30" s="105">
        <v>0.14911275706194702</v>
      </c>
      <c r="AQ30" s="80"/>
      <c r="AR30" s="80"/>
    </row>
    <row r="31" spans="1:44" x14ac:dyDescent="0.25">
      <c r="A31" s="80" t="s">
        <v>327</v>
      </c>
      <c r="B31" s="80" t="s">
        <v>325</v>
      </c>
      <c r="C31" s="80" t="s">
        <v>328</v>
      </c>
      <c r="D31" s="81">
        <v>93627103.130593687</v>
      </c>
      <c r="E31" s="81">
        <v>97624234.129919425</v>
      </c>
      <c r="F31" s="105">
        <v>-4.0944044631441724E-2</v>
      </c>
      <c r="G31" s="81">
        <v>111373040.88630663</v>
      </c>
      <c r="H31" s="105">
        <v>-0.15933782192252965</v>
      </c>
      <c r="I31" s="81">
        <v>86203185.800647587</v>
      </c>
      <c r="J31" s="105">
        <v>8.6121148087433333E-2</v>
      </c>
      <c r="K31" s="83">
        <v>32142975.54490925</v>
      </c>
      <c r="L31" s="83">
        <v>35979204.658438772</v>
      </c>
      <c r="M31" s="105">
        <v>-0.10662351071814898</v>
      </c>
      <c r="N31" s="83">
        <v>41488946.533652455</v>
      </c>
      <c r="O31" s="105">
        <v>-0.22526411899040422</v>
      </c>
      <c r="P31" s="83">
        <v>33881611.100110807</v>
      </c>
      <c r="Q31" s="105">
        <v>-5.1315020117088543E-2</v>
      </c>
      <c r="R31" s="83">
        <v>20149283.068878189</v>
      </c>
      <c r="S31" s="83">
        <v>22760123.432335459</v>
      </c>
      <c r="T31" s="105">
        <v>-0.11471116890992039</v>
      </c>
      <c r="U31" s="83">
        <v>26198972.856132571</v>
      </c>
      <c r="V31" s="105">
        <v>-0.23091324306778271</v>
      </c>
      <c r="W31" s="83">
        <v>20830128.037556842</v>
      </c>
      <c r="X31" s="105">
        <v>-3.2685587311373498E-2</v>
      </c>
      <c r="Y31" s="81">
        <v>90676421.349530667</v>
      </c>
      <c r="Z31" s="82">
        <v>2950681.7810630226</v>
      </c>
      <c r="AA31" s="83">
        <v>18944479.180959497</v>
      </c>
      <c r="AB31" s="83">
        <v>1204803.8879186928</v>
      </c>
      <c r="AC31" s="84">
        <v>2.9128324787411346</v>
      </c>
      <c r="AD31" s="84">
        <v>2.7133516445595487</v>
      </c>
      <c r="AE31" s="105">
        <v>7.3518238810497821E-2</v>
      </c>
      <c r="AF31" s="84">
        <v>2.6844027190704853</v>
      </c>
      <c r="AG31" s="105">
        <v>8.509519009492976E-2</v>
      </c>
      <c r="AH31" s="84">
        <v>2.5442469528955094</v>
      </c>
      <c r="AI31" s="105">
        <v>0.14487018464388932</v>
      </c>
      <c r="AJ31" s="84">
        <v>4.6466716860614525</v>
      </c>
      <c r="AK31" s="84">
        <v>4.2892664629060855</v>
      </c>
      <c r="AL31" s="105">
        <v>8.3325488459678507E-2</v>
      </c>
      <c r="AM31" s="84">
        <v>4.2510460810007213</v>
      </c>
      <c r="AN31" s="105">
        <v>9.3065470832910516E-2</v>
      </c>
      <c r="AO31" s="84">
        <v>4.1383896270451501</v>
      </c>
      <c r="AP31" s="105">
        <v>0.12282121907869285</v>
      </c>
      <c r="AQ31" s="108">
        <v>99.999999999999972</v>
      </c>
      <c r="AR31" s="108">
        <v>100</v>
      </c>
    </row>
    <row r="32" spans="1:44" x14ac:dyDescent="0.25">
      <c r="A32" s="80" t="s">
        <v>327</v>
      </c>
      <c r="B32" s="80" t="s">
        <v>325</v>
      </c>
      <c r="C32" s="80" t="s">
        <v>270</v>
      </c>
      <c r="D32" s="81">
        <v>50039897.509412251</v>
      </c>
      <c r="E32" s="81">
        <v>51604574.585608989</v>
      </c>
      <c r="F32" s="105">
        <v>-3.0320511093469615E-2</v>
      </c>
      <c r="G32" s="81">
        <v>61714717.172345735</v>
      </c>
      <c r="H32" s="105">
        <v>-0.18917399605559485</v>
      </c>
      <c r="I32" s="81">
        <v>48712002.475736924</v>
      </c>
      <c r="J32" s="105">
        <v>2.7260120015323581E-2</v>
      </c>
      <c r="K32" s="83">
        <v>18817449.376976557</v>
      </c>
      <c r="L32" s="83">
        <v>20810017.271330155</v>
      </c>
      <c r="M32" s="105">
        <v>-9.5750420020013535E-2</v>
      </c>
      <c r="N32" s="83">
        <v>24976852.484154172</v>
      </c>
      <c r="O32" s="105">
        <v>-0.24660445550876625</v>
      </c>
      <c r="P32" s="83">
        <v>20812645.927202016</v>
      </c>
      <c r="Q32" s="105">
        <v>-9.5864627554046261E-2</v>
      </c>
      <c r="R32" s="83">
        <v>12251740.896005364</v>
      </c>
      <c r="S32" s="83">
        <v>13613593.870460901</v>
      </c>
      <c r="T32" s="105">
        <v>-0.10003625695126091</v>
      </c>
      <c r="U32" s="83">
        <v>16284856.805139145</v>
      </c>
      <c r="V32" s="105">
        <v>-0.2476605080040383</v>
      </c>
      <c r="W32" s="83">
        <v>13277166.778729863</v>
      </c>
      <c r="X32" s="105">
        <v>-7.7232281541212575E-2</v>
      </c>
      <c r="Y32" s="81">
        <v>48129632.943307303</v>
      </c>
      <c r="Z32" s="82">
        <v>1910264.5661049518</v>
      </c>
      <c r="AA32" s="83">
        <v>11358551.019529646</v>
      </c>
      <c r="AB32" s="83">
        <v>893189.87647571799</v>
      </c>
      <c r="AC32" s="84">
        <v>2.6592284909046624</v>
      </c>
      <c r="AD32" s="84">
        <v>2.4797948945820592</v>
      </c>
      <c r="AE32" s="105">
        <v>7.2358240883000413E-2</v>
      </c>
      <c r="AF32" s="84">
        <v>2.4708764729862907</v>
      </c>
      <c r="AG32" s="105">
        <v>7.6228828101119236E-2</v>
      </c>
      <c r="AH32" s="84">
        <v>2.3405002250132263</v>
      </c>
      <c r="AI32" s="105">
        <v>0.13617954934810356</v>
      </c>
      <c r="AJ32" s="84">
        <v>4.0843091552587092</v>
      </c>
      <c r="AK32" s="84">
        <v>3.7906650570487357</v>
      </c>
      <c r="AL32" s="105">
        <v>7.7465060560795995E-2</v>
      </c>
      <c r="AM32" s="84">
        <v>3.7896997137162374</v>
      </c>
      <c r="AN32" s="105">
        <v>7.7739521280849266E-2</v>
      </c>
      <c r="AO32" s="84">
        <v>3.6688552074056924</v>
      </c>
      <c r="AP32" s="105">
        <v>0.11323803321930252</v>
      </c>
      <c r="AQ32" s="108">
        <f>D32/$D$31*100</f>
        <v>53.445952973270153</v>
      </c>
      <c r="AR32" s="108">
        <f>R32/$R$31*100</f>
        <v>60.804847766166603</v>
      </c>
    </row>
    <row r="33" spans="1:44" x14ac:dyDescent="0.25">
      <c r="A33" s="80" t="s">
        <v>327</v>
      </c>
      <c r="B33" s="80" t="s">
        <v>325</v>
      </c>
      <c r="C33" s="80" t="s">
        <v>271</v>
      </c>
      <c r="D33" s="81">
        <v>38705611.475788705</v>
      </c>
      <c r="E33" s="81">
        <v>40284207.026989743</v>
      </c>
      <c r="F33" s="105">
        <v>-3.9186462082855582E-2</v>
      </c>
      <c r="G33" s="81">
        <v>44165386.157110848</v>
      </c>
      <c r="H33" s="105">
        <v>-0.1236211240608182</v>
      </c>
      <c r="I33" s="81">
        <v>33484928.377643988</v>
      </c>
      <c r="J33" s="105">
        <v>0.15591143093590354</v>
      </c>
      <c r="K33" s="83">
        <v>12272361.452604804</v>
      </c>
      <c r="L33" s="83">
        <v>13780173.708880659</v>
      </c>
      <c r="M33" s="105">
        <v>-0.1094189585799011</v>
      </c>
      <c r="N33" s="83">
        <v>15194135.476194184</v>
      </c>
      <c r="O33" s="105">
        <v>-0.19229616770017269</v>
      </c>
      <c r="P33" s="83">
        <v>12012600.966751285</v>
      </c>
      <c r="Q33" s="105">
        <v>2.1624000212151349E-2</v>
      </c>
      <c r="R33" s="83">
        <v>7538495.1757641714</v>
      </c>
      <c r="S33" s="83">
        <v>8673032.1012849174</v>
      </c>
      <c r="T33" s="105">
        <v>-0.13081202885812718</v>
      </c>
      <c r="U33" s="83">
        <v>9464942.6888004784</v>
      </c>
      <c r="V33" s="105">
        <v>-0.20353504256457908</v>
      </c>
      <c r="W33" s="83">
        <v>7203519.3053690847</v>
      </c>
      <c r="X33" s="105">
        <v>4.6501696767219762E-2</v>
      </c>
      <c r="Y33" s="81">
        <v>37743551.946547769</v>
      </c>
      <c r="Z33" s="82">
        <v>962059.52924093418</v>
      </c>
      <c r="AA33" s="83">
        <v>7239861.3758334257</v>
      </c>
      <c r="AB33" s="83">
        <v>298633.79993074527</v>
      </c>
      <c r="AC33" s="84">
        <v>3.1538845743150317</v>
      </c>
      <c r="AD33" s="84">
        <v>2.9233453712581654</v>
      </c>
      <c r="AE33" s="105">
        <v>7.8861432290378175E-2</v>
      </c>
      <c r="AF33" s="84">
        <v>2.9067389998139834</v>
      </c>
      <c r="AG33" s="105">
        <v>8.5025031320962868E-2</v>
      </c>
      <c r="AH33" s="84">
        <v>2.7874836157734895</v>
      </c>
      <c r="AI33" s="105">
        <v>0.13144506266088701</v>
      </c>
      <c r="AJ33" s="84">
        <v>5.134394938690817</v>
      </c>
      <c r="AK33" s="84">
        <v>4.6447662774154388</v>
      </c>
      <c r="AL33" s="105">
        <v>0.10541513437524999</v>
      </c>
      <c r="AM33" s="84">
        <v>4.6662074572696719</v>
      </c>
      <c r="AN33" s="105">
        <v>0.10033576211699224</v>
      </c>
      <c r="AO33" s="84">
        <v>4.6484123881900707</v>
      </c>
      <c r="AP33" s="105">
        <v>0.10454807145240633</v>
      </c>
      <c r="AQ33" s="108">
        <f>D33/$D$31*100</f>
        <v>41.340178411587765</v>
      </c>
      <c r="AR33" s="108">
        <f>R33/$R$31*100</f>
        <v>37.413217879736088</v>
      </c>
    </row>
    <row r="34" spans="1:44" x14ac:dyDescent="0.25">
      <c r="A34" s="80" t="s">
        <v>327</v>
      </c>
      <c r="B34" s="80" t="s">
        <v>325</v>
      </c>
      <c r="C34" s="80" t="s">
        <v>127</v>
      </c>
      <c r="D34" s="81">
        <v>4881594.1453927327</v>
      </c>
      <c r="E34" s="81">
        <v>5735452.5173206963</v>
      </c>
      <c r="F34" s="105">
        <v>-0.14887375832148667</v>
      </c>
      <c r="G34" s="81">
        <v>5492937.556850045</v>
      </c>
      <c r="H34" s="105">
        <v>-0.11129626090413643</v>
      </c>
      <c r="I34" s="81">
        <v>4006254.9472666732</v>
      </c>
      <c r="J34" s="105">
        <v>0.21849313377404317</v>
      </c>
      <c r="K34" s="83">
        <v>1053164.7153278869</v>
      </c>
      <c r="L34" s="83">
        <v>1389013.678227958</v>
      </c>
      <c r="M34" s="105">
        <v>-0.24178952890408709</v>
      </c>
      <c r="N34" s="83">
        <v>1317958.5733040993</v>
      </c>
      <c r="O34" s="105">
        <v>-0.20091212526686542</v>
      </c>
      <c r="P34" s="83">
        <v>1056364.2061575071</v>
      </c>
      <c r="Q34" s="105">
        <v>-3.028776260091516E-3</v>
      </c>
      <c r="R34" s="83">
        <v>359046.99710865907</v>
      </c>
      <c r="S34" s="83">
        <v>473497.46058963786</v>
      </c>
      <c r="T34" s="105">
        <v>-0.24171294042095959</v>
      </c>
      <c r="U34" s="83">
        <v>449173.36219296535</v>
      </c>
      <c r="V34" s="105">
        <v>-0.20064939880737606</v>
      </c>
      <c r="W34" s="83">
        <v>349441.95345789741</v>
      </c>
      <c r="X34" s="105">
        <v>2.7486807338715613E-2</v>
      </c>
      <c r="Y34" s="81">
        <v>4803236.4596755961</v>
      </c>
      <c r="Z34" s="82">
        <v>78357.685717136832</v>
      </c>
      <c r="AA34" s="83">
        <v>346066.78559643007</v>
      </c>
      <c r="AB34" s="83">
        <v>12980.211512229011</v>
      </c>
      <c r="AC34" s="84">
        <v>4.63516682086422</v>
      </c>
      <c r="AD34" s="84">
        <v>4.1291548148307164</v>
      </c>
      <c r="AE34" s="105">
        <v>0.12254614533125677</v>
      </c>
      <c r="AF34" s="84">
        <v>4.1677619221971032</v>
      </c>
      <c r="AG34" s="105">
        <v>0.11214769638778138</v>
      </c>
      <c r="AH34" s="84">
        <v>3.7924940318067994</v>
      </c>
      <c r="AI34" s="105">
        <v>0.22219488863795495</v>
      </c>
      <c r="AJ34" s="84">
        <v>13.595975414648592</v>
      </c>
      <c r="AK34" s="84">
        <v>12.112953066693199</v>
      </c>
      <c r="AL34" s="105">
        <v>0.12243276596466277</v>
      </c>
      <c r="AM34" s="84">
        <v>12.228992231490063</v>
      </c>
      <c r="AN34" s="105">
        <v>0.11178216138190866</v>
      </c>
      <c r="AO34" s="84">
        <v>11.464722273965217</v>
      </c>
      <c r="AP34" s="105">
        <v>0.18589662180680586</v>
      </c>
      <c r="AQ34" s="108">
        <f>D34/$D$31*100</f>
        <v>5.2138686151420801</v>
      </c>
      <c r="AR34" s="108">
        <f>R34/$R$31*100</f>
        <v>1.7819343540973391</v>
      </c>
    </row>
    <row r="35" spans="1:44" x14ac:dyDescent="0.25">
      <c r="A35" s="80" t="s">
        <v>327</v>
      </c>
      <c r="B35" s="80" t="s">
        <v>325</v>
      </c>
      <c r="C35" s="80" t="s">
        <v>282</v>
      </c>
      <c r="D35" s="81">
        <v>729685.43730296975</v>
      </c>
      <c r="E35" s="81">
        <v>1129794.7651939895</v>
      </c>
      <c r="F35" s="105">
        <v>-0.3541433720683948</v>
      </c>
      <c r="G35" s="81">
        <v>1118738.2700151918</v>
      </c>
      <c r="H35" s="105">
        <v>-0.34776036821100159</v>
      </c>
      <c r="I35" s="81">
        <v>1010852.9254963208</v>
      </c>
      <c r="J35" s="105">
        <v>-0.27814876041962294</v>
      </c>
      <c r="K35" s="83">
        <v>184280.6988898828</v>
      </c>
      <c r="L35" s="83">
        <v>309206.67338117165</v>
      </c>
      <c r="M35" s="105">
        <v>-0.40402095182883563</v>
      </c>
      <c r="N35" s="83">
        <v>301243.59277540876</v>
      </c>
      <c r="O35" s="105">
        <v>-0.38826682688228092</v>
      </c>
      <c r="P35" s="83">
        <v>303756.28958483756</v>
      </c>
      <c r="Q35" s="105">
        <v>-0.39332713359861426</v>
      </c>
      <c r="R35" s="83">
        <v>89364.196179712395</v>
      </c>
      <c r="S35" s="83">
        <v>119784.63961532558</v>
      </c>
      <c r="T35" s="105">
        <v>-0.25395946870404162</v>
      </c>
      <c r="U35" s="83">
        <v>113052.46743024731</v>
      </c>
      <c r="V35" s="105">
        <v>-0.20953342982231182</v>
      </c>
      <c r="W35" s="83">
        <v>112095.70202075952</v>
      </c>
      <c r="X35" s="105">
        <v>-0.20278659601808258</v>
      </c>
      <c r="Y35" s="81">
        <v>713621.78491716937</v>
      </c>
      <c r="Z35" s="82">
        <v>16063.65238580038</v>
      </c>
      <c r="AA35" s="83">
        <v>84507.168158594359</v>
      </c>
      <c r="AB35" s="83">
        <v>4857.0280211180379</v>
      </c>
      <c r="AC35" s="84">
        <v>3.9596411436392174</v>
      </c>
      <c r="AD35" s="84">
        <v>3.6538498760058955</v>
      </c>
      <c r="AE35" s="105">
        <v>8.3690156413210134E-2</v>
      </c>
      <c r="AF35" s="84">
        <v>3.7137329949761408</v>
      </c>
      <c r="AG35" s="105">
        <v>6.6215893548549634E-2</v>
      </c>
      <c r="AH35" s="84">
        <v>3.327841958031275</v>
      </c>
      <c r="AI35" s="105">
        <v>0.18985252111602974</v>
      </c>
      <c r="AJ35" s="84">
        <v>8.1652996221838574</v>
      </c>
      <c r="AK35" s="84">
        <v>9.4318834937617524</v>
      </c>
      <c r="AL35" s="105">
        <v>-0.13428748058811515</v>
      </c>
      <c r="AM35" s="84">
        <v>9.895743944778971</v>
      </c>
      <c r="AN35" s="105">
        <v>-0.17486753216852402</v>
      </c>
      <c r="AO35" s="84">
        <v>9.0177670265102261</v>
      </c>
      <c r="AP35" s="105">
        <v>-9.4531983563148667E-2</v>
      </c>
      <c r="AQ35" s="108">
        <v>0.77935278664467922</v>
      </c>
      <c r="AR35" s="108">
        <v>0.44351055009863311</v>
      </c>
    </row>
    <row r="36" spans="1:44" x14ac:dyDescent="0.25">
      <c r="A36" s="80" t="s">
        <v>327</v>
      </c>
      <c r="B36" s="80" t="s">
        <v>325</v>
      </c>
      <c r="C36" s="80" t="s">
        <v>283</v>
      </c>
      <c r="D36" s="81">
        <v>581.30042173981667</v>
      </c>
      <c r="E36" s="81">
        <v>935.14863119602205</v>
      </c>
      <c r="F36" s="105">
        <v>-0.37838713296692317</v>
      </c>
      <c r="G36" s="81">
        <v>675.72901617646221</v>
      </c>
      <c r="H36" s="105">
        <v>-0.13974328788033891</v>
      </c>
      <c r="I36" s="81">
        <v>632.57698204874987</v>
      </c>
      <c r="J36" s="105">
        <v>-8.1059794719153325E-2</v>
      </c>
      <c r="K36" s="83">
        <v>46.81525986553892</v>
      </c>
      <c r="L36" s="83">
        <v>58.531532219881605</v>
      </c>
      <c r="M36" s="105">
        <v>-0.20017026566687041</v>
      </c>
      <c r="N36" s="83">
        <v>71.344407740524701</v>
      </c>
      <c r="O36" s="105">
        <v>-0.34381318244587311</v>
      </c>
      <c r="P36" s="83">
        <v>43.432336662979708</v>
      </c>
      <c r="Q36" s="105">
        <v>7.7889504974359439E-2</v>
      </c>
      <c r="R36" s="83">
        <v>95.533827199964549</v>
      </c>
      <c r="S36" s="83">
        <v>125.33149526341346</v>
      </c>
      <c r="T36" s="105">
        <v>-0.23775083829345639</v>
      </c>
      <c r="U36" s="83">
        <v>152.67555525270845</v>
      </c>
      <c r="V36" s="105">
        <v>-0.37426900434822696</v>
      </c>
      <c r="W36" s="83">
        <v>92.94760026879473</v>
      </c>
      <c r="X36" s="105">
        <v>2.7824569151766381E-2</v>
      </c>
      <c r="Y36" s="81">
        <v>581.66609896302225</v>
      </c>
      <c r="Z36" s="82">
        <v>-0.36567722320556639</v>
      </c>
      <c r="AA36" s="83">
        <v>95.005980050479707</v>
      </c>
      <c r="AB36" s="83">
        <v>0.52784714948484179</v>
      </c>
      <c r="AC36" s="84">
        <v>12.416900459581054</v>
      </c>
      <c r="AD36" s="84">
        <v>15.976834976453546</v>
      </c>
      <c r="AE36" s="105">
        <v>-0.22281850705218384</v>
      </c>
      <c r="AF36" s="84">
        <v>9.4713662580821723</v>
      </c>
      <c r="AG36" s="105">
        <v>0.31099359070666055</v>
      </c>
      <c r="AH36" s="84">
        <v>14.56465460187726</v>
      </c>
      <c r="AI36" s="105">
        <v>-0.14746344496349256</v>
      </c>
      <c r="AJ36" s="84">
        <v>6.084760118770081</v>
      </c>
      <c r="AK36" s="84">
        <v>7.4614016950056206</v>
      </c>
      <c r="AL36" s="105">
        <v>-0.18450173740907305</v>
      </c>
      <c r="AM36" s="84">
        <v>4.4259149086308947</v>
      </c>
      <c r="AN36" s="105">
        <v>0.37480277962513536</v>
      </c>
      <c r="AO36" s="84">
        <v>6.8057376437842771</v>
      </c>
      <c r="AP36" s="105">
        <v>-0.10593672027200011</v>
      </c>
      <c r="AQ36" s="108">
        <v>6.208676785919592E-4</v>
      </c>
      <c r="AR36" s="108">
        <v>4.7413015576480949E-4</v>
      </c>
    </row>
    <row r="37" spans="1:44" x14ac:dyDescent="0.25">
      <c r="A37" s="80" t="s">
        <v>327</v>
      </c>
      <c r="B37" s="80" t="s">
        <v>325</v>
      </c>
      <c r="C37" s="80" t="s">
        <v>284</v>
      </c>
      <c r="D37" s="81">
        <v>6064.7358892953398</v>
      </c>
      <c r="E37" s="81">
        <v>43058.599743026498</v>
      </c>
      <c r="F37" s="105">
        <v>-0.85915157656102026</v>
      </c>
      <c r="G37" s="81">
        <v>21912.079664608242</v>
      </c>
      <c r="H37" s="105">
        <v>-0.72322408543033334</v>
      </c>
      <c r="I37" s="81">
        <v>7454.6721682178977</v>
      </c>
      <c r="J37" s="105">
        <v>-0.18645169734604625</v>
      </c>
      <c r="K37" s="83">
        <v>590.46802214671516</v>
      </c>
      <c r="L37" s="83">
        <v>15739.452032970412</v>
      </c>
      <c r="M37" s="105">
        <v>-0.96248484248944466</v>
      </c>
      <c r="N37" s="83">
        <v>2672.0276699077549</v>
      </c>
      <c r="O37" s="105">
        <v>-0.77901874714976305</v>
      </c>
      <c r="P37" s="83">
        <v>848.65961982010185</v>
      </c>
      <c r="Q37" s="105">
        <v>-0.30423457372476131</v>
      </c>
      <c r="R37" s="83">
        <v>213.31576191800877</v>
      </c>
      <c r="S37" s="83">
        <v>4661.5435524557597</v>
      </c>
      <c r="T37" s="105">
        <v>-0.95423924296371065</v>
      </c>
      <c r="U37" s="83">
        <v>904.18340800316446</v>
      </c>
      <c r="V37" s="105">
        <v>-0.76407910161821702</v>
      </c>
      <c r="W37" s="83">
        <v>410.14861170592087</v>
      </c>
      <c r="X37" s="105">
        <v>-0.47990617100769922</v>
      </c>
      <c r="Y37" s="81">
        <v>6064.7358892953398</v>
      </c>
      <c r="Z37" s="80"/>
      <c r="AA37" s="83">
        <v>213.31576191800877</v>
      </c>
      <c r="AB37" s="80"/>
      <c r="AC37" s="84">
        <v>10.27106576787391</v>
      </c>
      <c r="AD37" s="84">
        <v>2.7357114881019342</v>
      </c>
      <c r="AE37" s="105">
        <v>2.7544404125012778</v>
      </c>
      <c r="AF37" s="84">
        <v>8.2005436962277791</v>
      </c>
      <c r="AG37" s="105">
        <v>0.25248595073014046</v>
      </c>
      <c r="AH37" s="84">
        <v>8.7840542829151378</v>
      </c>
      <c r="AI37" s="105">
        <v>0.16928532509765895</v>
      </c>
      <c r="AJ37" s="84">
        <v>28.430791211886234</v>
      </c>
      <c r="AK37" s="84">
        <v>9.236983256402846</v>
      </c>
      <c r="AL37" s="105">
        <v>2.0779303613199382</v>
      </c>
      <c r="AM37" s="84">
        <v>24.234109441357447</v>
      </c>
      <c r="AN37" s="105">
        <v>0.17317251870484723</v>
      </c>
      <c r="AO37" s="84">
        <v>18.175539195931606</v>
      </c>
      <c r="AP37" s="105">
        <v>0.56423371573208425</v>
      </c>
      <c r="AQ37" s="108">
        <v>6.4775430260146745E-3</v>
      </c>
      <c r="AR37" s="108">
        <v>1.058676684370414E-3</v>
      </c>
    </row>
    <row r="38" spans="1:44" x14ac:dyDescent="0.25">
      <c r="A38" s="80" t="s">
        <v>327</v>
      </c>
      <c r="B38" s="80" t="s">
        <v>325</v>
      </c>
      <c r="C38" s="80" t="s">
        <v>285</v>
      </c>
      <c r="D38" s="81">
        <v>28854084.773596991</v>
      </c>
      <c r="E38" s="81">
        <v>29141979.175975803</v>
      </c>
      <c r="F38" s="105">
        <v>-9.8790271120689065E-3</v>
      </c>
      <c r="G38" s="81">
        <v>32091766.548120603</v>
      </c>
      <c r="H38" s="105">
        <v>-0.1008882377873717</v>
      </c>
      <c r="I38" s="81">
        <v>23208357.367143348</v>
      </c>
      <c r="J38" s="105">
        <v>0.24326268839889723</v>
      </c>
      <c r="K38" s="83">
        <v>9102047.4297137801</v>
      </c>
      <c r="L38" s="83">
        <v>10006944.059480131</v>
      </c>
      <c r="M38" s="105">
        <v>-9.0426870020232808E-2</v>
      </c>
      <c r="N38" s="83">
        <v>11221959.793821316</v>
      </c>
      <c r="O38" s="105">
        <v>-0.18890749949707855</v>
      </c>
      <c r="P38" s="83">
        <v>8505552.8353657592</v>
      </c>
      <c r="Q38" s="105">
        <v>7.0130020457673178E-2</v>
      </c>
      <c r="R38" s="83">
        <v>5916994.3091663597</v>
      </c>
      <c r="S38" s="83">
        <v>6692334.8290939787</v>
      </c>
      <c r="T38" s="105">
        <v>-0.11585501020614447</v>
      </c>
      <c r="U38" s="83">
        <v>7339308.8745352458</v>
      </c>
      <c r="V38" s="105">
        <v>-0.19379407375860752</v>
      </c>
      <c r="W38" s="83">
        <v>5317922.158405968</v>
      </c>
      <c r="X38" s="105">
        <v>0.11265154564427883</v>
      </c>
      <c r="Y38" s="81">
        <v>28337513.754390582</v>
      </c>
      <c r="Z38" s="82">
        <v>516571.01920640992</v>
      </c>
      <c r="AA38" s="83">
        <v>5743235.4384401571</v>
      </c>
      <c r="AB38" s="83">
        <v>173758.87072620247</v>
      </c>
      <c r="AC38" s="84">
        <v>3.1700653063400184</v>
      </c>
      <c r="AD38" s="84">
        <v>2.9121756854799239</v>
      </c>
      <c r="AE38" s="105">
        <v>8.8555653474455306E-2</v>
      </c>
      <c r="AF38" s="84">
        <v>2.8597292396101763</v>
      </c>
      <c r="AG38" s="105">
        <v>0.10851938793063691</v>
      </c>
      <c r="AH38" s="84">
        <v>2.7286124507561573</v>
      </c>
      <c r="AI38" s="105">
        <v>0.16178657231499657</v>
      </c>
      <c r="AJ38" s="84">
        <v>4.8764766815640588</v>
      </c>
      <c r="AK38" s="84">
        <v>4.3545309552183751</v>
      </c>
      <c r="AL38" s="105">
        <v>0.11986267446788851</v>
      </c>
      <c r="AM38" s="84">
        <v>4.3725869965041877</v>
      </c>
      <c r="AN38" s="105">
        <v>0.11523834413419852</v>
      </c>
      <c r="AO38" s="84">
        <v>4.3641777137444953</v>
      </c>
      <c r="AP38" s="105">
        <v>0.11738728379601375</v>
      </c>
      <c r="AQ38" s="108">
        <v>30.818089857325297</v>
      </c>
      <c r="AR38" s="108">
        <v>29.36578085155557</v>
      </c>
    </row>
    <row r="39" spans="1:44" x14ac:dyDescent="0.25">
      <c r="A39" s="80" t="s">
        <v>327</v>
      </c>
      <c r="B39" s="80" t="s">
        <v>325</v>
      </c>
      <c r="C39" s="80" t="s">
        <v>286</v>
      </c>
      <c r="D39" s="81">
        <v>1118.4076016914844</v>
      </c>
      <c r="E39" s="81">
        <v>26238.522421616315</v>
      </c>
      <c r="F39" s="105">
        <v>-0.95737535888186687</v>
      </c>
      <c r="G39" s="81">
        <v>50703.424697561262</v>
      </c>
      <c r="H39" s="105">
        <v>-0.97794216843610415</v>
      </c>
      <c r="I39" s="81">
        <v>34247.040688126086</v>
      </c>
      <c r="J39" s="105">
        <v>-0.96734294177776214</v>
      </c>
      <c r="K39" s="83">
        <v>370.74252333923596</v>
      </c>
      <c r="L39" s="83">
        <v>7593.4990698204965</v>
      </c>
      <c r="M39" s="105">
        <v>-0.95117632596905022</v>
      </c>
      <c r="N39" s="83">
        <v>28707.585127285565</v>
      </c>
      <c r="O39" s="105">
        <v>-0.9870855552044725</v>
      </c>
      <c r="P39" s="83">
        <v>11385.514151486313</v>
      </c>
      <c r="Q39" s="105">
        <v>-0.96743734903787049</v>
      </c>
      <c r="R39" s="83">
        <v>524.17038445605476</v>
      </c>
      <c r="S39" s="83">
        <v>2663.6147642263868</v>
      </c>
      <c r="T39" s="105">
        <v>-0.8032108878896782</v>
      </c>
      <c r="U39" s="83">
        <v>20621.595688431484</v>
      </c>
      <c r="V39" s="105">
        <v>-0.97458148281172496</v>
      </c>
      <c r="W39" s="83">
        <v>3507.8945291537439</v>
      </c>
      <c r="X39" s="105">
        <v>-0.8505740751041031</v>
      </c>
      <c r="Y39" s="81">
        <v>1118.4076016914844</v>
      </c>
      <c r="Z39" s="80"/>
      <c r="AA39" s="83">
        <v>524.17038445605476</v>
      </c>
      <c r="AB39" s="80"/>
      <c r="AC39" s="84">
        <v>3.0166693359534635</v>
      </c>
      <c r="AD39" s="84">
        <v>3.4553928538555243</v>
      </c>
      <c r="AE39" s="105">
        <v>-0.12696776790880188</v>
      </c>
      <c r="AF39" s="84">
        <v>1.7662030600187757</v>
      </c>
      <c r="AG39" s="105">
        <v>0.70799689132086241</v>
      </c>
      <c r="AH39" s="84">
        <v>3.0079485416699723</v>
      </c>
      <c r="AI39" s="105">
        <v>2.8992498251481373E-3</v>
      </c>
      <c r="AJ39" s="84">
        <v>2.1336718648309079</v>
      </c>
      <c r="AK39" s="84">
        <v>9.8507196964111152</v>
      </c>
      <c r="AL39" s="105">
        <v>-0.78339939308106976</v>
      </c>
      <c r="AM39" s="84">
        <v>2.4587536999382347</v>
      </c>
      <c r="AN39" s="105">
        <v>-0.13221407053317014</v>
      </c>
      <c r="AO39" s="84">
        <v>9.762847885961941</v>
      </c>
      <c r="AP39" s="105">
        <v>-0.78144985051964932</v>
      </c>
      <c r="AQ39" s="108">
        <v>1.1945340230504603E-3</v>
      </c>
      <c r="AR39" s="108">
        <v>2.6014344166203525E-3</v>
      </c>
    </row>
    <row r="40" spans="1:44" x14ac:dyDescent="0.25">
      <c r="A40" s="80" t="s">
        <v>327</v>
      </c>
      <c r="B40" s="80" t="s">
        <v>325</v>
      </c>
      <c r="C40" s="80" t="s">
        <v>287</v>
      </c>
      <c r="D40" s="81">
        <v>67512.720773931738</v>
      </c>
      <c r="E40" s="81">
        <v>51686.601032342907</v>
      </c>
      <c r="F40" s="105">
        <v>0.30619385731488963</v>
      </c>
      <c r="G40" s="81">
        <v>30304.051718375682</v>
      </c>
      <c r="H40" s="105">
        <v>1.227844692232807</v>
      </c>
      <c r="I40" s="81">
        <v>56878.982111479047</v>
      </c>
      <c r="J40" s="105">
        <v>0.18695374403169288</v>
      </c>
      <c r="K40" s="83">
        <v>3053.8772394138268</v>
      </c>
      <c r="L40" s="83">
        <v>2582.4482240298503</v>
      </c>
      <c r="M40" s="105">
        <v>0.1825511973472686</v>
      </c>
      <c r="N40" s="83">
        <v>1609.4915622957249</v>
      </c>
      <c r="O40" s="105">
        <v>0.89741736518200732</v>
      </c>
      <c r="P40" s="83">
        <v>2851.068337435564</v>
      </c>
      <c r="Q40" s="105">
        <v>7.1134353152924545E-2</v>
      </c>
      <c r="R40" s="83">
        <v>1536.3972990172495</v>
      </c>
      <c r="S40" s="83">
        <v>1236.3328035688974</v>
      </c>
      <c r="T40" s="105">
        <v>0.24270527691424337</v>
      </c>
      <c r="U40" s="83">
        <v>790.55256792640091</v>
      </c>
      <c r="V40" s="105">
        <v>0.94344735739355079</v>
      </c>
      <c r="W40" s="83">
        <v>1355.8853662616264</v>
      </c>
      <c r="X40" s="105">
        <v>0.13313214910882976</v>
      </c>
      <c r="Y40" s="81">
        <v>66399.743285924196</v>
      </c>
      <c r="Z40" s="82">
        <v>1112.9774880075454</v>
      </c>
      <c r="AA40" s="83">
        <v>1506.0583021325615</v>
      </c>
      <c r="AB40" s="83">
        <v>30.338996884687869</v>
      </c>
      <c r="AC40" s="84">
        <v>22.107215019189965</v>
      </c>
      <c r="AD40" s="84">
        <v>20.014573981153113</v>
      </c>
      <c r="AE40" s="105">
        <v>0.10455586214362618</v>
      </c>
      <c r="AF40" s="84">
        <v>18.828338357456808</v>
      </c>
      <c r="AG40" s="105">
        <v>0.17414583270618703</v>
      </c>
      <c r="AH40" s="84">
        <v>19.9500591987352</v>
      </c>
      <c r="AI40" s="105">
        <v>0.1081277904474351</v>
      </c>
      <c r="AJ40" s="84">
        <v>43.942228235571612</v>
      </c>
      <c r="AK40" s="84">
        <v>41.806381649941038</v>
      </c>
      <c r="AL40" s="105">
        <v>5.1089008456047198E-2</v>
      </c>
      <c r="AM40" s="84">
        <v>38.332747179434797</v>
      </c>
      <c r="AN40" s="105">
        <v>0.14633652604857539</v>
      </c>
      <c r="AO40" s="84">
        <v>41.9496983497231</v>
      </c>
      <c r="AP40" s="105">
        <v>4.749807422302154E-2</v>
      </c>
      <c r="AQ40" s="108">
        <v>7.2108095323384205E-2</v>
      </c>
      <c r="AR40" s="108">
        <v>7.6250717892306042E-3</v>
      </c>
    </row>
    <row r="41" spans="1:44" x14ac:dyDescent="0.25">
      <c r="A41" s="80" t="s">
        <v>327</v>
      </c>
      <c r="B41" s="80" t="s">
        <v>325</v>
      </c>
      <c r="C41" s="80" t="s">
        <v>288</v>
      </c>
      <c r="D41" s="81">
        <v>450132.47588286398</v>
      </c>
      <c r="E41" s="81">
        <v>581273.31166085426</v>
      </c>
      <c r="F41" s="105">
        <v>-0.22560959388155227</v>
      </c>
      <c r="G41" s="81">
        <v>408231.56838778616</v>
      </c>
      <c r="H41" s="105">
        <v>0.10264004731568291</v>
      </c>
      <c r="I41" s="81">
        <v>328231.8263933314</v>
      </c>
      <c r="J41" s="105">
        <v>0.37138583064597419</v>
      </c>
      <c r="K41" s="83">
        <v>114799.48354296779</v>
      </c>
      <c r="L41" s="83">
        <v>161806.08412331782</v>
      </c>
      <c r="M41" s="105">
        <v>-0.2905119472795889</v>
      </c>
      <c r="N41" s="83">
        <v>110901.63073903586</v>
      </c>
      <c r="O41" s="105">
        <v>3.5146938579325548E-2</v>
      </c>
      <c r="P41" s="83">
        <v>97682.166343424338</v>
      </c>
      <c r="Q41" s="105">
        <v>0.17523482371760216</v>
      </c>
      <c r="R41" s="83">
        <v>36892.89410465931</v>
      </c>
      <c r="S41" s="83">
        <v>55562.637026593118</v>
      </c>
      <c r="T41" s="105">
        <v>-0.33601254225925575</v>
      </c>
      <c r="U41" s="83">
        <v>37519.0866134276</v>
      </c>
      <c r="V41" s="105">
        <v>-1.6689972099272376E-2</v>
      </c>
      <c r="W41" s="83">
        <v>33934.389126834038</v>
      </c>
      <c r="X41" s="105">
        <v>8.7183092253922373E-2</v>
      </c>
      <c r="Y41" s="81">
        <v>448097.85431857465</v>
      </c>
      <c r="Z41" s="82">
        <v>2034.6215642893408</v>
      </c>
      <c r="AA41" s="83">
        <v>36669.7838222672</v>
      </c>
      <c r="AB41" s="83">
        <v>223.1102823921066</v>
      </c>
      <c r="AC41" s="84">
        <v>3.921032238044746</v>
      </c>
      <c r="AD41" s="84">
        <v>3.592407014916982</v>
      </c>
      <c r="AE41" s="105">
        <v>9.1477725592671547E-2</v>
      </c>
      <c r="AF41" s="84">
        <v>3.6810240360522872</v>
      </c>
      <c r="AG41" s="105">
        <v>6.5201476448346007E-2</v>
      </c>
      <c r="AH41" s="84">
        <v>3.3602021605392758</v>
      </c>
      <c r="AI41" s="105">
        <v>0.16690367147893956</v>
      </c>
      <c r="AJ41" s="84">
        <v>12.201061662603896</v>
      </c>
      <c r="AK41" s="84">
        <v>10.461586108352778</v>
      </c>
      <c r="AL41" s="105">
        <v>0.16627264128355068</v>
      </c>
      <c r="AM41" s="84">
        <v>10.880637169927407</v>
      </c>
      <c r="AN41" s="105">
        <v>0.1213554382941802</v>
      </c>
      <c r="AO41" s="84">
        <v>9.6725426577305917</v>
      </c>
      <c r="AP41" s="105">
        <v>0.26141202932327573</v>
      </c>
      <c r="AQ41" s="108">
        <v>0.48077155100591612</v>
      </c>
      <c r="AR41" s="108">
        <v>0.18309780044552881</v>
      </c>
    </row>
    <row r="42" spans="1:44" x14ac:dyDescent="0.25">
      <c r="A42" s="80" t="s">
        <v>327</v>
      </c>
      <c r="B42" s="80" t="s">
        <v>325</v>
      </c>
      <c r="C42" s="80" t="s">
        <v>289</v>
      </c>
      <c r="D42" s="81">
        <v>1076.5334721088409</v>
      </c>
      <c r="E42" s="81">
        <v>1006.7571655344963</v>
      </c>
      <c r="F42" s="105">
        <v>6.9307981073370134E-2</v>
      </c>
      <c r="G42" s="81">
        <v>2532.3609933578969</v>
      </c>
      <c r="H42" s="105">
        <v>-0.57488941152842377</v>
      </c>
      <c r="I42" s="81">
        <v>2974.911153628826</v>
      </c>
      <c r="J42" s="105">
        <v>-0.63812920234754755</v>
      </c>
      <c r="K42" s="83">
        <v>57.076161901267184</v>
      </c>
      <c r="L42" s="83">
        <v>64.122253348024458</v>
      </c>
      <c r="M42" s="105">
        <v>-0.10988527506222388</v>
      </c>
      <c r="N42" s="83">
        <v>169.38777245910751</v>
      </c>
      <c r="O42" s="105">
        <v>-0.66304437992980791</v>
      </c>
      <c r="P42" s="83">
        <v>176.02367971215796</v>
      </c>
      <c r="Q42" s="105">
        <v>-0.67574725176407657</v>
      </c>
      <c r="R42" s="83">
        <v>25.913385585755208</v>
      </c>
      <c r="S42" s="83">
        <v>21.267789792115856</v>
      </c>
      <c r="T42" s="105">
        <v>0.21843340746961454</v>
      </c>
      <c r="U42" s="83">
        <v>55.765178786077939</v>
      </c>
      <c r="V42" s="105">
        <v>-0.53531242704049908</v>
      </c>
      <c r="W42" s="83">
        <v>62.719174979522307</v>
      </c>
      <c r="X42" s="105">
        <v>-0.5868347185017041</v>
      </c>
      <c r="Y42" s="81">
        <v>1076.5334721088409</v>
      </c>
      <c r="Z42" s="80"/>
      <c r="AA42" s="83">
        <v>25.913385585755208</v>
      </c>
      <c r="AB42" s="80"/>
      <c r="AC42" s="84">
        <v>18.861350102185831</v>
      </c>
      <c r="AD42" s="84">
        <v>15.700589311331703</v>
      </c>
      <c r="AE42" s="105">
        <v>0.2013147868642669</v>
      </c>
      <c r="AF42" s="84">
        <v>14.950081440909456</v>
      </c>
      <c r="AG42" s="105">
        <v>0.26162189662549706</v>
      </c>
      <c r="AH42" s="84">
        <v>16.900630406622213</v>
      </c>
      <c r="AI42" s="105">
        <v>0.11601458930167155</v>
      </c>
      <c r="AJ42" s="84">
        <v>41.543528480532466</v>
      </c>
      <c r="AK42" s="84">
        <v>47.337178680772432</v>
      </c>
      <c r="AL42" s="105">
        <v>-0.12239111754653959</v>
      </c>
      <c r="AM42" s="84">
        <v>45.411151698667446</v>
      </c>
      <c r="AN42" s="105">
        <v>-8.5169018478086139E-2</v>
      </c>
      <c r="AO42" s="84">
        <v>47.432243083556649</v>
      </c>
      <c r="AP42" s="105">
        <v>-0.12415003424254305</v>
      </c>
      <c r="AQ42" s="108">
        <v>1.1498096556584283E-3</v>
      </c>
      <c r="AR42" s="108">
        <v>1.2860698565389671E-4</v>
      </c>
    </row>
    <row r="43" spans="1:44" x14ac:dyDescent="0.25">
      <c r="A43" s="80" t="s">
        <v>327</v>
      </c>
      <c r="B43" s="80" t="s">
        <v>325</v>
      </c>
      <c r="C43" s="80" t="s">
        <v>290</v>
      </c>
      <c r="D43" s="81">
        <v>9851526.7021917123</v>
      </c>
      <c r="E43" s="81">
        <v>11142227.851013942</v>
      </c>
      <c r="F43" s="105">
        <v>-0.11583869636131841</v>
      </c>
      <c r="G43" s="81">
        <v>12073619.608990245</v>
      </c>
      <c r="H43" s="105">
        <v>-0.18404529699974315</v>
      </c>
      <c r="I43" s="81">
        <v>10276571.010500642</v>
      </c>
      <c r="J43" s="105">
        <v>-4.1360518783416886E-2</v>
      </c>
      <c r="K43" s="83">
        <v>3170314.0228910232</v>
      </c>
      <c r="L43" s="83">
        <v>3773229.649400529</v>
      </c>
      <c r="M43" s="105">
        <v>-0.15978768390238157</v>
      </c>
      <c r="N43" s="83">
        <v>3972175.682372869</v>
      </c>
      <c r="O43" s="105">
        <v>-0.20186963608891428</v>
      </c>
      <c r="P43" s="83">
        <v>3507048.1313855262</v>
      </c>
      <c r="Q43" s="105">
        <v>-9.6016392099377817E-2</v>
      </c>
      <c r="R43" s="83">
        <v>1621500.8665978122</v>
      </c>
      <c r="S43" s="83">
        <v>1980697.2721909357</v>
      </c>
      <c r="T43" s="105">
        <v>-0.18134846280461664</v>
      </c>
      <c r="U43" s="83">
        <v>2125633.8142652339</v>
      </c>
      <c r="V43" s="105">
        <v>-0.2371682950676455</v>
      </c>
      <c r="W43" s="83">
        <v>1885597.1469631135</v>
      </c>
      <c r="X43" s="105">
        <v>-0.1400597581464561</v>
      </c>
      <c r="Y43" s="81">
        <v>9406038.1921571884</v>
      </c>
      <c r="Z43" s="82">
        <v>445488.5100345242</v>
      </c>
      <c r="AA43" s="83">
        <v>1496625.9373932693</v>
      </c>
      <c r="AB43" s="83">
        <v>124874.92920454293</v>
      </c>
      <c r="AC43" s="84">
        <v>3.1074293054440272</v>
      </c>
      <c r="AD43" s="84">
        <v>2.952968381551905</v>
      </c>
      <c r="AE43" s="105">
        <v>5.2307002288641741E-2</v>
      </c>
      <c r="AF43" s="84">
        <v>3.0395482411739136</v>
      </c>
      <c r="AG43" s="105">
        <v>2.2332616192956678E-2</v>
      </c>
      <c r="AH43" s="84">
        <v>2.930262324754775</v>
      </c>
      <c r="AI43" s="105">
        <v>6.0461133186797113E-2</v>
      </c>
      <c r="AJ43" s="84">
        <v>6.0755605532681027</v>
      </c>
      <c r="AK43" s="84">
        <v>5.625406773387958</v>
      </c>
      <c r="AL43" s="105">
        <v>8.0021551865312499E-2</v>
      </c>
      <c r="AM43" s="84">
        <v>5.6800091944170177</v>
      </c>
      <c r="AN43" s="105">
        <v>6.9639211013932778E-2</v>
      </c>
      <c r="AO43" s="84">
        <v>5.450035298924683</v>
      </c>
      <c r="AP43" s="105">
        <v>0.11477453264694244</v>
      </c>
      <c r="AQ43" s="108">
        <v>10.522088554262464</v>
      </c>
      <c r="AR43" s="108">
        <v>8.0474370281805232</v>
      </c>
    </row>
    <row r="44" spans="1:44" x14ac:dyDescent="0.25">
      <c r="A44" s="80" t="s">
        <v>327</v>
      </c>
      <c r="B44" s="80" t="s">
        <v>325</v>
      </c>
      <c r="C44" s="80" t="s">
        <v>291</v>
      </c>
      <c r="D44" s="81">
        <v>3623766.9818657506</v>
      </c>
      <c r="E44" s="81">
        <v>3899291.8062432273</v>
      </c>
      <c r="F44" s="105">
        <v>-7.0660221924486108E-2</v>
      </c>
      <c r="G44" s="81">
        <v>3857161.6399206789</v>
      </c>
      <c r="H44" s="105">
        <v>-6.0509431505112649E-2</v>
      </c>
      <c r="I44" s="81">
        <v>2561556.4663670873</v>
      </c>
      <c r="J44" s="105">
        <v>0.41467386311617688</v>
      </c>
      <c r="K44" s="83">
        <v>749611.53639062971</v>
      </c>
      <c r="L44" s="83">
        <v>891503.61258099158</v>
      </c>
      <c r="M44" s="105">
        <v>-0.15916040517162933</v>
      </c>
      <c r="N44" s="83">
        <v>871937.05627768615</v>
      </c>
      <c r="O44" s="105">
        <v>-0.14029168620182988</v>
      </c>
      <c r="P44" s="83">
        <v>638942.28997581825</v>
      </c>
      <c r="Q44" s="105">
        <v>0.17320695178746098</v>
      </c>
      <c r="R44" s="83">
        <v>230236.72780229067</v>
      </c>
      <c r="S44" s="83">
        <v>289245.01243890426</v>
      </c>
      <c r="T44" s="105">
        <v>-0.2040079589931654</v>
      </c>
      <c r="U44" s="83">
        <v>275805.86653556803</v>
      </c>
      <c r="V44" s="105">
        <v>-0.16522178917249661</v>
      </c>
      <c r="W44" s="83">
        <v>197691.49433924977</v>
      </c>
      <c r="X44" s="105">
        <v>0.16462637187208187</v>
      </c>
      <c r="Y44" s="81">
        <v>3564622.4016339332</v>
      </c>
      <c r="Z44" s="82">
        <v>59144.580231817417</v>
      </c>
      <c r="AA44" s="83">
        <v>222367.86169799115</v>
      </c>
      <c r="AB44" s="83">
        <v>7868.86610429953</v>
      </c>
      <c r="AC44" s="84">
        <v>4.8341931866659147</v>
      </c>
      <c r="AD44" s="84">
        <v>4.3738373588351367</v>
      </c>
      <c r="AE44" s="105">
        <v>0.10525215961696902</v>
      </c>
      <c r="AF44" s="84">
        <v>4.4236698189969887</v>
      </c>
      <c r="AG44" s="105">
        <v>9.280153909904762E-2</v>
      </c>
      <c r="AH44" s="84">
        <v>4.0090576356497447</v>
      </c>
      <c r="AI44" s="105">
        <v>0.20581783202087614</v>
      </c>
      <c r="AJ44" s="84">
        <v>15.739308912423212</v>
      </c>
      <c r="AK44" s="84">
        <v>13.480930140729237</v>
      </c>
      <c r="AL44" s="105">
        <v>0.16752395777727919</v>
      </c>
      <c r="AM44" s="84">
        <v>13.985060174284792</v>
      </c>
      <c r="AN44" s="105">
        <v>0.12543733929469017</v>
      </c>
      <c r="AO44" s="84">
        <v>12.957342828171008</v>
      </c>
      <c r="AP44" s="105">
        <v>0.21470189692008729</v>
      </c>
      <c r="AQ44" s="108">
        <v>3.8704251874707891</v>
      </c>
      <c r="AR44" s="108">
        <v>1.1426546890787668</v>
      </c>
    </row>
    <row r="45" spans="1:44" x14ac:dyDescent="0.25">
      <c r="A45" s="80" t="s">
        <v>327</v>
      </c>
      <c r="B45" s="80" t="s">
        <v>325</v>
      </c>
      <c r="C45" s="80" t="s">
        <v>292</v>
      </c>
      <c r="D45" s="81">
        <v>50039897.509412251</v>
      </c>
      <c r="E45" s="81">
        <v>51604574.585608989</v>
      </c>
      <c r="F45" s="105">
        <v>-3.0320511093469615E-2</v>
      </c>
      <c r="G45" s="81">
        <v>61714717.172345735</v>
      </c>
      <c r="H45" s="105">
        <v>-0.18917399605559485</v>
      </c>
      <c r="I45" s="81">
        <v>48712002.475736924</v>
      </c>
      <c r="J45" s="105">
        <v>2.7260120015323581E-2</v>
      </c>
      <c r="K45" s="83">
        <v>18817449.376976557</v>
      </c>
      <c r="L45" s="83">
        <v>20810017.271330155</v>
      </c>
      <c r="M45" s="105">
        <v>-9.5750420020013535E-2</v>
      </c>
      <c r="N45" s="83">
        <v>24976852.484154172</v>
      </c>
      <c r="O45" s="105">
        <v>-0.24660445550876625</v>
      </c>
      <c r="P45" s="83">
        <v>20812645.927202016</v>
      </c>
      <c r="Q45" s="105">
        <v>-9.5864627554046261E-2</v>
      </c>
      <c r="R45" s="83">
        <v>12251740.896005364</v>
      </c>
      <c r="S45" s="83">
        <v>13613593.870460901</v>
      </c>
      <c r="T45" s="105">
        <v>-0.10003625695126091</v>
      </c>
      <c r="U45" s="83">
        <v>16284856.805139145</v>
      </c>
      <c r="V45" s="105">
        <v>-0.2476605080040383</v>
      </c>
      <c r="W45" s="83">
        <v>13277166.778729863</v>
      </c>
      <c r="X45" s="105">
        <v>-7.7232281541212575E-2</v>
      </c>
      <c r="Y45" s="81">
        <v>48129632.943307303</v>
      </c>
      <c r="Z45" s="82">
        <v>1910264.5661049518</v>
      </c>
      <c r="AA45" s="83">
        <v>11358551.019529646</v>
      </c>
      <c r="AB45" s="83">
        <v>893189.87647571799</v>
      </c>
      <c r="AC45" s="84">
        <v>2.6592284909046624</v>
      </c>
      <c r="AD45" s="84">
        <v>2.4797948945820592</v>
      </c>
      <c r="AE45" s="105">
        <v>7.2358240883000413E-2</v>
      </c>
      <c r="AF45" s="84">
        <v>2.4708764729862907</v>
      </c>
      <c r="AG45" s="105">
        <v>7.6228828101119236E-2</v>
      </c>
      <c r="AH45" s="84">
        <v>2.3405002250132263</v>
      </c>
      <c r="AI45" s="105">
        <v>0.13617954934810356</v>
      </c>
      <c r="AJ45" s="84">
        <v>4.0843091552587092</v>
      </c>
      <c r="AK45" s="84">
        <v>3.7906650570487357</v>
      </c>
      <c r="AL45" s="105">
        <v>7.7465060560795995E-2</v>
      </c>
      <c r="AM45" s="84">
        <v>3.7896997137162374</v>
      </c>
      <c r="AN45" s="105">
        <v>7.7739521280849266E-2</v>
      </c>
      <c r="AO45" s="84">
        <v>3.6688552074056924</v>
      </c>
      <c r="AP45" s="105">
        <v>0.11323803321930252</v>
      </c>
      <c r="AQ45" s="108">
        <v>53.445952973270145</v>
      </c>
      <c r="AR45" s="108">
        <v>60.804847766166596</v>
      </c>
    </row>
    <row r="46" spans="1:44" x14ac:dyDescent="0.25">
      <c r="A46" s="80" t="s">
        <v>327</v>
      </c>
      <c r="B46" s="80" t="s">
        <v>325</v>
      </c>
      <c r="C46" s="80" t="s">
        <v>293</v>
      </c>
      <c r="D46" s="81">
        <v>1655.5521823811532</v>
      </c>
      <c r="E46" s="81">
        <v>2167.0052289092541</v>
      </c>
      <c r="F46" s="105">
        <v>-0.23601837213172622</v>
      </c>
      <c r="G46" s="81">
        <v>2678.4324363088608</v>
      </c>
      <c r="H46" s="105">
        <v>-0.3818951115068393</v>
      </c>
      <c r="I46" s="81">
        <v>3425.545906432867</v>
      </c>
      <c r="J46" s="105">
        <v>-0.51670413195392439</v>
      </c>
      <c r="K46" s="83">
        <v>354.01729774003883</v>
      </c>
      <c r="L46" s="83">
        <v>459.25503008839701</v>
      </c>
      <c r="M46" s="105">
        <v>-0.22914878543214237</v>
      </c>
      <c r="N46" s="83">
        <v>646.45697227981304</v>
      </c>
      <c r="O46" s="105">
        <v>-0.45237299167560741</v>
      </c>
      <c r="P46" s="83">
        <v>678.76212831002317</v>
      </c>
      <c r="Q46" s="105">
        <v>-0.47843687357532982</v>
      </c>
      <c r="R46" s="83">
        <v>157.84836381970797</v>
      </c>
      <c r="S46" s="83">
        <v>197.08110350849017</v>
      </c>
      <c r="T46" s="105">
        <v>-0.19906900758292168</v>
      </c>
      <c r="U46" s="83">
        <v>271.16921532258579</v>
      </c>
      <c r="V46" s="105">
        <v>-0.4178971841183009</v>
      </c>
      <c r="W46" s="83">
        <v>290.77268868455911</v>
      </c>
      <c r="X46" s="105">
        <v>-0.45714171253907665</v>
      </c>
      <c r="Y46" s="81">
        <v>1653.3324579358102</v>
      </c>
      <c r="Z46" s="82">
        <v>2.2197244453430174</v>
      </c>
      <c r="AA46" s="83">
        <v>157.50810343454674</v>
      </c>
      <c r="AB46" s="83">
        <v>0.34026038516122625</v>
      </c>
      <c r="AC46" s="84">
        <v>4.6764725705489525</v>
      </c>
      <c r="AD46" s="84">
        <v>4.7185225788210765</v>
      </c>
      <c r="AE46" s="105">
        <v>-8.9116895319869844E-3</v>
      </c>
      <c r="AF46" s="84">
        <v>4.14324935944774</v>
      </c>
      <c r="AG46" s="105">
        <v>0.12869686684083304</v>
      </c>
      <c r="AH46" s="84">
        <v>5.0467546192681159</v>
      </c>
      <c r="AI46" s="105">
        <v>-7.3370329380678695E-2</v>
      </c>
      <c r="AJ46" s="84">
        <v>10.488244175100226</v>
      </c>
      <c r="AK46" s="84">
        <v>10.995499773096716</v>
      </c>
      <c r="AL46" s="105">
        <v>-4.6133018822629601E-2</v>
      </c>
      <c r="AM46" s="84">
        <v>9.8773470031344424</v>
      </c>
      <c r="AN46" s="105">
        <v>6.1848305194899346E-2</v>
      </c>
      <c r="AO46" s="84">
        <v>11.780837883811794</v>
      </c>
      <c r="AP46" s="105">
        <v>-0.10972001494798074</v>
      </c>
      <c r="AQ46" s="108">
        <v>1.7682403139953424E-3</v>
      </c>
      <c r="AR46" s="108">
        <v>7.8339444277059425E-4</v>
      </c>
    </row>
    <row r="47" spans="1:44" hidden="1" x14ac:dyDescent="0.25">
      <c r="A47" s="80" t="s">
        <v>326</v>
      </c>
      <c r="B47" s="80" t="s">
        <v>325</v>
      </c>
      <c r="C47" s="80" t="s">
        <v>281</v>
      </c>
      <c r="D47" s="81">
        <v>73233328831.197067</v>
      </c>
      <c r="E47" s="81">
        <v>70370545074.669952</v>
      </c>
      <c r="F47" s="105">
        <v>4.0681562910865963E-2</v>
      </c>
      <c r="G47" s="81">
        <v>65837142984.987</v>
      </c>
      <c r="H47" s="105">
        <v>0.1123406258363404</v>
      </c>
      <c r="I47" s="81">
        <v>62026057321.799278</v>
      </c>
      <c r="J47" s="105">
        <v>0.18068650488701873</v>
      </c>
      <c r="K47" s="83">
        <v>29406206861.918888</v>
      </c>
      <c r="L47" s="83">
        <v>30395849163.785454</v>
      </c>
      <c r="M47" s="105">
        <v>-3.2558468642674275E-2</v>
      </c>
      <c r="N47" s="83">
        <v>29076351324.098209</v>
      </c>
      <c r="O47" s="105">
        <v>1.1344461144521166E-2</v>
      </c>
      <c r="P47" s="83">
        <v>27089095842.289303</v>
      </c>
      <c r="Q47" s="105">
        <v>8.5536668817580069E-2</v>
      </c>
      <c r="R47" s="83">
        <v>41831270940.939957</v>
      </c>
      <c r="S47" s="83">
        <v>43348014781.637566</v>
      </c>
      <c r="T47" s="105">
        <v>-3.4989926259324546E-2</v>
      </c>
      <c r="U47" s="83">
        <v>42133888731.474373</v>
      </c>
      <c r="V47" s="105">
        <v>-7.1822895926612661E-3</v>
      </c>
      <c r="W47" s="83">
        <v>39580134387.687202</v>
      </c>
      <c r="X47" s="105">
        <v>5.6875414600740963E-2</v>
      </c>
      <c r="Y47" s="81">
        <v>66057929915.110405</v>
      </c>
      <c r="Z47" s="82">
        <v>7175398916.0866623</v>
      </c>
      <c r="AA47" s="83">
        <v>35754090784.984665</v>
      </c>
      <c r="AB47" s="83">
        <v>6077180155.9552879</v>
      </c>
      <c r="AC47" s="84">
        <v>2.4904037836323054</v>
      </c>
      <c r="AD47" s="84">
        <v>2.3151366719674202</v>
      </c>
      <c r="AE47" s="105">
        <v>7.5704866061294729E-2</v>
      </c>
      <c r="AF47" s="84">
        <v>2.2642848908769988</v>
      </c>
      <c r="AG47" s="105">
        <v>9.9863269708842448E-2</v>
      </c>
      <c r="AH47" s="84">
        <v>2.2897057060490451</v>
      </c>
      <c r="AI47" s="105">
        <v>8.7652346348723903E-2</v>
      </c>
      <c r="AJ47" s="84">
        <v>1.7506838110320035</v>
      </c>
      <c r="AK47" s="84">
        <v>1.6233856482045694</v>
      </c>
      <c r="AL47" s="105">
        <v>7.8415232368367435E-2</v>
      </c>
      <c r="AM47" s="84">
        <v>1.5625698212803723</v>
      </c>
      <c r="AN47" s="105">
        <v>0.12038757384773398</v>
      </c>
      <c r="AO47" s="84">
        <v>1.5671007256886593</v>
      </c>
      <c r="AP47" s="105">
        <v>0.11714823580511648</v>
      </c>
      <c r="AQ47" s="80"/>
      <c r="AR47" s="80"/>
    </row>
    <row r="48" spans="1:44" hidden="1" x14ac:dyDescent="0.25">
      <c r="A48" s="80" t="s">
        <v>326</v>
      </c>
      <c r="B48" s="80" t="s">
        <v>325</v>
      </c>
      <c r="C48" s="80" t="s">
        <v>313</v>
      </c>
      <c r="D48" s="81">
        <v>35683063756.392342</v>
      </c>
      <c r="E48" s="81">
        <v>35700961018.058357</v>
      </c>
      <c r="F48" s="105">
        <v>-5.0131036128026876E-4</v>
      </c>
      <c r="G48" s="81">
        <v>33374596096.701847</v>
      </c>
      <c r="H48" s="105">
        <v>6.9168407401898793E-2</v>
      </c>
      <c r="I48" s="81">
        <v>30744809321.29681</v>
      </c>
      <c r="J48" s="105">
        <v>0.16062075335997683</v>
      </c>
      <c r="K48" s="83">
        <v>16438997403.017315</v>
      </c>
      <c r="L48" s="83">
        <v>17343424016.888592</v>
      </c>
      <c r="M48" s="105">
        <v>-5.2148100224648192E-2</v>
      </c>
      <c r="N48" s="83">
        <v>16546550447.060682</v>
      </c>
      <c r="O48" s="105">
        <v>-6.5000281712780219E-3</v>
      </c>
      <c r="P48" s="83">
        <v>15353172925.877632</v>
      </c>
      <c r="Q48" s="105">
        <v>7.0723132109685005E-2</v>
      </c>
      <c r="R48" s="83">
        <v>19241374270.899422</v>
      </c>
      <c r="S48" s="83">
        <v>20272995193.187424</v>
      </c>
      <c r="T48" s="105">
        <v>-5.0886458190187403E-2</v>
      </c>
      <c r="U48" s="83">
        <v>19629992933.964241</v>
      </c>
      <c r="V48" s="105">
        <v>-1.9797188127990757E-2</v>
      </c>
      <c r="W48" s="83">
        <v>18101915588.575325</v>
      </c>
      <c r="X48" s="105">
        <v>6.29468564665744E-2</v>
      </c>
      <c r="Y48" s="81">
        <v>33538146178.077316</v>
      </c>
      <c r="Z48" s="82">
        <v>2144917578.3150241</v>
      </c>
      <c r="AA48" s="83">
        <v>17085452457.798834</v>
      </c>
      <c r="AB48" s="83">
        <v>2155921813.1005878</v>
      </c>
      <c r="AC48" s="84">
        <v>2.1706350382318846</v>
      </c>
      <c r="AD48" s="84">
        <v>2.0584724782888117</v>
      </c>
      <c r="AE48" s="105">
        <v>5.4488248507608195E-2</v>
      </c>
      <c r="AF48" s="84">
        <v>2.0170123194850254</v>
      </c>
      <c r="AG48" s="105">
        <v>7.6163500471866999E-2</v>
      </c>
      <c r="AH48" s="84">
        <v>2.0025052456405747</v>
      </c>
      <c r="AI48" s="105">
        <v>8.3959726426348219E-2</v>
      </c>
      <c r="AJ48" s="84">
        <v>1.8544966307505002</v>
      </c>
      <c r="AK48" s="84">
        <v>1.7610106783853714</v>
      </c>
      <c r="AL48" s="105">
        <v>5.3086533496119304E-2</v>
      </c>
      <c r="AM48" s="84">
        <v>1.7001838059226397</v>
      </c>
      <c r="AN48" s="105">
        <v>9.0762436561451332E-2</v>
      </c>
      <c r="AO48" s="84">
        <v>1.6984284989540446</v>
      </c>
      <c r="AP48" s="105">
        <v>9.1889727411291186E-2</v>
      </c>
      <c r="AQ48" s="80"/>
      <c r="AR48" s="80"/>
    </row>
    <row r="49" spans="1:44" hidden="1" x14ac:dyDescent="0.25">
      <c r="A49" s="80" t="s">
        <v>326</v>
      </c>
      <c r="B49" s="80" t="s">
        <v>325</v>
      </c>
      <c r="C49" s="80" t="s">
        <v>328</v>
      </c>
      <c r="D49" s="81">
        <v>1284635901.8799436</v>
      </c>
      <c r="E49" s="81">
        <v>1376695839.4814944</v>
      </c>
      <c r="F49" s="105">
        <v>-6.687020833608634E-2</v>
      </c>
      <c r="G49" s="81">
        <v>1261619399.0694604</v>
      </c>
      <c r="H49" s="105">
        <v>1.8243618342789931E-2</v>
      </c>
      <c r="I49" s="81">
        <v>1155305623.5828304</v>
      </c>
      <c r="J49" s="105">
        <v>0.11194464534504255</v>
      </c>
      <c r="K49" s="83">
        <v>460320522.65974379</v>
      </c>
      <c r="L49" s="83">
        <v>511724744.09908992</v>
      </c>
      <c r="M49" s="105">
        <v>-0.10045287438629755</v>
      </c>
      <c r="N49" s="83">
        <v>486387351.7965647</v>
      </c>
      <c r="O49" s="105">
        <v>-5.3592736407593856E-2</v>
      </c>
      <c r="P49" s="83">
        <v>460007997.46820843</v>
      </c>
      <c r="Q49" s="105">
        <v>6.7939077854174169E-4</v>
      </c>
      <c r="R49" s="83">
        <v>289865930.42503101</v>
      </c>
      <c r="S49" s="83">
        <v>323460925.2665379</v>
      </c>
      <c r="T49" s="105">
        <v>-0.10386106084938695</v>
      </c>
      <c r="U49" s="83">
        <v>301374205.05220675</v>
      </c>
      <c r="V49" s="105">
        <v>-3.8185997455164357E-2</v>
      </c>
      <c r="W49" s="83">
        <v>283491053.32634985</v>
      </c>
      <c r="X49" s="105">
        <v>2.2487048617165731E-2</v>
      </c>
      <c r="Y49" s="81">
        <v>1247015948.9062405</v>
      </c>
      <c r="Z49" s="82">
        <v>37619952.973703086</v>
      </c>
      <c r="AA49" s="83">
        <v>274219690.576334</v>
      </c>
      <c r="AB49" s="83">
        <v>15646239.848697012</v>
      </c>
      <c r="AC49" s="84">
        <v>2.7907421864601742</v>
      </c>
      <c r="AD49" s="84">
        <v>2.6903053943682509</v>
      </c>
      <c r="AE49" s="105">
        <v>3.7332859050936244E-2</v>
      </c>
      <c r="AF49" s="84">
        <v>2.5938573328632577</v>
      </c>
      <c r="AG49" s="105">
        <v>7.5904272414081875E-2</v>
      </c>
      <c r="AH49" s="84">
        <v>2.5114903000413045</v>
      </c>
      <c r="AI49" s="105">
        <v>0.11118971330061564</v>
      </c>
      <c r="AJ49" s="84">
        <v>4.4318278453638182</v>
      </c>
      <c r="AK49" s="84">
        <v>4.2561426495242696</v>
      </c>
      <c r="AL49" s="105">
        <v>4.1278032788488864E-2</v>
      </c>
      <c r="AM49" s="84">
        <v>4.186222237735679</v>
      </c>
      <c r="AN49" s="105">
        <v>5.8669987802890011E-2</v>
      </c>
      <c r="AO49" s="84">
        <v>4.0752807188340547</v>
      </c>
      <c r="AP49" s="105">
        <v>8.7490200339320992E-2</v>
      </c>
      <c r="AQ49" s="108">
        <v>100.00000000000006</v>
      </c>
      <c r="AR49" s="108">
        <v>100.00000000000004</v>
      </c>
    </row>
    <row r="50" spans="1:44" hidden="1" x14ac:dyDescent="0.25">
      <c r="A50" s="80" t="s">
        <v>326</v>
      </c>
      <c r="B50" s="80" t="s">
        <v>325</v>
      </c>
      <c r="C50" s="80" t="s">
        <v>270</v>
      </c>
      <c r="D50" s="81">
        <v>686684945.40700197</v>
      </c>
      <c r="E50" s="81">
        <v>742180513.8916086</v>
      </c>
      <c r="F50" s="105">
        <v>-7.4773680318844168E-2</v>
      </c>
      <c r="G50" s="81">
        <v>711965028.13784087</v>
      </c>
      <c r="H50" s="105">
        <v>-3.5507478221169751E-2</v>
      </c>
      <c r="I50" s="81">
        <v>671545994.71702218</v>
      </c>
      <c r="J50" s="105">
        <v>2.2543430843272445E-2</v>
      </c>
      <c r="K50" s="83">
        <v>269966883.07992083</v>
      </c>
      <c r="L50" s="83">
        <v>301936017.26894444</v>
      </c>
      <c r="M50" s="105">
        <v>-0.1058804924241537</v>
      </c>
      <c r="N50" s="83">
        <v>297930737.97048551</v>
      </c>
      <c r="O50" s="105">
        <v>-9.3860254504303339E-2</v>
      </c>
      <c r="P50" s="83">
        <v>288383642.9769513</v>
      </c>
      <c r="Q50" s="105">
        <v>-6.3862012792807427E-2</v>
      </c>
      <c r="R50" s="83">
        <v>175796247.44787353</v>
      </c>
      <c r="S50" s="83">
        <v>197405103.07159463</v>
      </c>
      <c r="T50" s="105">
        <v>-0.10946452390282951</v>
      </c>
      <c r="U50" s="83">
        <v>191119711.81887838</v>
      </c>
      <c r="V50" s="105">
        <v>-8.0177309944495387E-2</v>
      </c>
      <c r="W50" s="83">
        <v>185375424.01057589</v>
      </c>
      <c r="X50" s="105">
        <v>-5.1674468791266817E-2</v>
      </c>
      <c r="Y50" s="81">
        <v>662993051.70605469</v>
      </c>
      <c r="Z50" s="82">
        <v>23691893.700947322</v>
      </c>
      <c r="AA50" s="83">
        <v>164815144.06125459</v>
      </c>
      <c r="AB50" s="83">
        <v>10981103.386618936</v>
      </c>
      <c r="AC50" s="84">
        <v>2.5435895602191922</v>
      </c>
      <c r="AD50" s="84">
        <v>2.458072145896141</v>
      </c>
      <c r="AE50" s="105">
        <v>3.4790441145442511E-2</v>
      </c>
      <c r="AF50" s="84">
        <v>2.3896998107270546</v>
      </c>
      <c r="AG50" s="105">
        <v>6.4397104942364045E-2</v>
      </c>
      <c r="AH50" s="84">
        <v>2.3286549395961913</v>
      </c>
      <c r="AI50" s="105">
        <v>9.2299901100964518E-2</v>
      </c>
      <c r="AJ50" s="84">
        <v>3.9061410887659322</v>
      </c>
      <c r="AK50" s="84">
        <v>3.7596825124750475</v>
      </c>
      <c r="AL50" s="105">
        <v>3.8955038305739598E-2</v>
      </c>
      <c r="AM50" s="84">
        <v>3.7252307538667737</v>
      </c>
      <c r="AN50" s="105">
        <v>4.8563524477342614E-2</v>
      </c>
      <c r="AO50" s="84">
        <v>3.622626884342067</v>
      </c>
      <c r="AP50" s="105">
        <v>7.8262049467276676E-2</v>
      </c>
      <c r="AQ50" s="108">
        <f>D50/$D$49*100</f>
        <v>53.453662971905366</v>
      </c>
      <c r="AR50" s="108">
        <f>R50/$R$49*100</f>
        <v>60.647433518697127</v>
      </c>
    </row>
    <row r="51" spans="1:44" hidden="1" x14ac:dyDescent="0.25">
      <c r="A51" s="80" t="s">
        <v>326</v>
      </c>
      <c r="B51" s="80" t="s">
        <v>325</v>
      </c>
      <c r="C51" s="80" t="s">
        <v>271</v>
      </c>
      <c r="D51" s="81">
        <v>524487320.21816343</v>
      </c>
      <c r="E51" s="81">
        <v>552103634.60951042</v>
      </c>
      <c r="F51" s="105">
        <v>-5.0020164078215759E-2</v>
      </c>
      <c r="G51" s="81">
        <v>483288920.941396</v>
      </c>
      <c r="H51" s="105">
        <v>8.5245900519542811E-2</v>
      </c>
      <c r="I51" s="81">
        <v>426756940.7350927</v>
      </c>
      <c r="J51" s="105">
        <v>0.22900712362106934</v>
      </c>
      <c r="K51" s="83">
        <v>173828286.49698231</v>
      </c>
      <c r="L51" s="83">
        <v>189927538.98367965</v>
      </c>
      <c r="M51" s="105">
        <v>-8.4765235061992475E-2</v>
      </c>
      <c r="N51" s="83">
        <v>171818062.75979856</v>
      </c>
      <c r="O51" s="105">
        <v>1.1699722979615013E-2</v>
      </c>
      <c r="P51" s="83">
        <v>156506684.47598404</v>
      </c>
      <c r="Q51" s="105">
        <v>0.1106764358276101</v>
      </c>
      <c r="R51" s="83">
        <v>108543287.83061841</v>
      </c>
      <c r="S51" s="83">
        <v>119376360.72051153</v>
      </c>
      <c r="T51" s="105">
        <v>-9.0747220174150864E-2</v>
      </c>
      <c r="U51" s="83">
        <v>104711857.63596171</v>
      </c>
      <c r="V51" s="105">
        <v>3.6590222742269952E-2</v>
      </c>
      <c r="W51" s="83">
        <v>93022660.76703842</v>
      </c>
      <c r="X51" s="105">
        <v>0.16684780821792575</v>
      </c>
      <c r="Y51" s="81">
        <v>511485643.41512209</v>
      </c>
      <c r="Z51" s="82">
        <v>13001676.803041345</v>
      </c>
      <c r="AA51" s="83">
        <v>104026802.54068011</v>
      </c>
      <c r="AB51" s="83">
        <v>4516485.2899382981</v>
      </c>
      <c r="AC51" s="84">
        <v>3.0172725670126685</v>
      </c>
      <c r="AD51" s="84">
        <v>2.9069172251895092</v>
      </c>
      <c r="AE51" s="105">
        <v>3.796301486223605E-2</v>
      </c>
      <c r="AF51" s="84">
        <v>2.8127946106401707</v>
      </c>
      <c r="AG51" s="105">
        <v>7.2695658473961686E-2</v>
      </c>
      <c r="AH51" s="84">
        <v>2.7267649440275412</v>
      </c>
      <c r="AI51" s="105">
        <v>0.10653929801372461</v>
      </c>
      <c r="AJ51" s="84">
        <v>4.8320566909362919</v>
      </c>
      <c r="AK51" s="84">
        <v>4.6248991950937128</v>
      </c>
      <c r="AL51" s="105">
        <v>4.4791786178245876E-2</v>
      </c>
      <c r="AM51" s="84">
        <v>4.6154173161704817</v>
      </c>
      <c r="AN51" s="105">
        <v>4.6938198634129333E-2</v>
      </c>
      <c r="AO51" s="84">
        <v>4.5876664590775649</v>
      </c>
      <c r="AP51" s="105">
        <v>5.327114210213664E-2</v>
      </c>
      <c r="AQ51" s="108">
        <f>D51/$D$49*100</f>
        <v>40.827702187882622</v>
      </c>
      <c r="AR51" s="108">
        <f>R51/$R$49*100</f>
        <v>37.446031574480372</v>
      </c>
    </row>
    <row r="52" spans="1:44" hidden="1" x14ac:dyDescent="0.25">
      <c r="A52" s="80" t="s">
        <v>326</v>
      </c>
      <c r="B52" s="80" t="s">
        <v>325</v>
      </c>
      <c r="C52" s="80" t="s">
        <v>127</v>
      </c>
      <c r="D52" s="81">
        <v>73463636.254778236</v>
      </c>
      <c r="E52" s="81">
        <v>82411690.980375409</v>
      </c>
      <c r="F52" s="105">
        <v>-0.10857749209063022</v>
      </c>
      <c r="G52" s="81">
        <v>66365449.990223587</v>
      </c>
      <c r="H52" s="105">
        <v>0.10695604814855164</v>
      </c>
      <c r="I52" s="81">
        <v>57002688.13071546</v>
      </c>
      <c r="J52" s="105">
        <v>0.28877494489936029</v>
      </c>
      <c r="K52" s="83">
        <v>16525353.082840687</v>
      </c>
      <c r="L52" s="83">
        <v>19861187.846465822</v>
      </c>
      <c r="M52" s="105">
        <v>-0.16795746505256115</v>
      </c>
      <c r="N52" s="83">
        <v>16638551.066280611</v>
      </c>
      <c r="O52" s="105">
        <v>-6.8033558324275727E-3</v>
      </c>
      <c r="P52" s="83">
        <v>15117670.01527312</v>
      </c>
      <c r="Q52" s="105">
        <v>9.3115080971168745E-2</v>
      </c>
      <c r="R52" s="83">
        <v>5526395.1465390939</v>
      </c>
      <c r="S52" s="83">
        <v>6679461.4744326426</v>
      </c>
      <c r="T52" s="105">
        <v>-0.17262863665090467</v>
      </c>
      <c r="U52" s="83">
        <v>5542635.5973671684</v>
      </c>
      <c r="V52" s="105">
        <v>-2.9300953567629314E-3</v>
      </c>
      <c r="W52" s="83">
        <v>5092968.5487358961</v>
      </c>
      <c r="X52" s="105">
        <v>8.5102940192076537E-2</v>
      </c>
      <c r="Y52" s="81">
        <v>72537253.785063818</v>
      </c>
      <c r="Z52" s="82">
        <v>926382.46971441701</v>
      </c>
      <c r="AA52" s="83">
        <v>5377743.9743993022</v>
      </c>
      <c r="AB52" s="83">
        <v>148651.17213979168</v>
      </c>
      <c r="AC52" s="84">
        <v>4.445510839405916</v>
      </c>
      <c r="AD52" s="84">
        <v>4.1493837940332492</v>
      </c>
      <c r="AE52" s="105">
        <v>7.1366511287409215E-2</v>
      </c>
      <c r="AF52" s="84">
        <v>3.9886556062395733</v>
      </c>
      <c r="AG52" s="105">
        <v>0.11453865118153354</v>
      </c>
      <c r="AH52" s="84">
        <v>3.7706001039265065</v>
      </c>
      <c r="AI52" s="105">
        <v>0.1789929233748741</v>
      </c>
      <c r="AJ52" s="84">
        <v>13.293229004948163</v>
      </c>
      <c r="AK52" s="84">
        <v>12.338074154005882</v>
      </c>
      <c r="AL52" s="105">
        <v>7.7415230206909089E-2</v>
      </c>
      <c r="AM52" s="84">
        <v>11.973626774552548</v>
      </c>
      <c r="AN52" s="105">
        <v>0.11020906657957263</v>
      </c>
      <c r="AO52" s="84">
        <v>11.192428852690217</v>
      </c>
      <c r="AP52" s="105">
        <v>0.1876983253508015</v>
      </c>
      <c r="AQ52" s="108">
        <f>D52/$D$49*100</f>
        <v>5.7186348402120109</v>
      </c>
      <c r="AR52" s="108">
        <f>R52/$R$49*100</f>
        <v>1.9065349068225195</v>
      </c>
    </row>
    <row r="53" spans="1:44" hidden="1" x14ac:dyDescent="0.25">
      <c r="A53" s="80" t="s">
        <v>326</v>
      </c>
      <c r="B53" s="80" t="s">
        <v>325</v>
      </c>
      <c r="C53" s="80" t="s">
        <v>282</v>
      </c>
      <c r="D53" s="81">
        <v>12564409.055220218</v>
      </c>
      <c r="E53" s="81">
        <v>17318480.879153635</v>
      </c>
      <c r="F53" s="105">
        <v>-0.27450859328290872</v>
      </c>
      <c r="G53" s="81">
        <v>15657103.356630029</v>
      </c>
      <c r="H53" s="105">
        <v>-0.19752659422154251</v>
      </c>
      <c r="I53" s="81">
        <v>14809532.378854154</v>
      </c>
      <c r="J53" s="105">
        <v>-0.15159987946949918</v>
      </c>
      <c r="K53" s="83">
        <v>3225770.9355918551</v>
      </c>
      <c r="L53" s="83">
        <v>4752894.7726813452</v>
      </c>
      <c r="M53" s="105">
        <v>-0.3213039442545797</v>
      </c>
      <c r="N53" s="83">
        <v>4482354.4023282342</v>
      </c>
      <c r="O53" s="105">
        <v>-0.28034005211272045</v>
      </c>
      <c r="P53" s="83">
        <v>4462774.9401770355</v>
      </c>
      <c r="Q53" s="105">
        <v>-0.27718269936688972</v>
      </c>
      <c r="R53" s="83">
        <v>1404662.9405457238</v>
      </c>
      <c r="S53" s="83">
        <v>1796205.3130930082</v>
      </c>
      <c r="T53" s="105">
        <v>-0.2179830833887586</v>
      </c>
      <c r="U53" s="83">
        <v>1636487.3228315774</v>
      </c>
      <c r="V53" s="105">
        <v>-0.14165974832284864</v>
      </c>
      <c r="W53" s="83">
        <v>1701853.0968352451</v>
      </c>
      <c r="X53" s="105">
        <v>-0.1746273851968623</v>
      </c>
      <c r="Y53" s="81">
        <v>12342070.422195015</v>
      </c>
      <c r="Z53" s="82">
        <v>222338.63302520273</v>
      </c>
      <c r="AA53" s="83">
        <v>1341990.7222183475</v>
      </c>
      <c r="AB53" s="83">
        <v>62672.218327376293</v>
      </c>
      <c r="AC53" s="84">
        <v>3.8950096910445802</v>
      </c>
      <c r="AD53" s="84">
        <v>3.6437753637418351</v>
      </c>
      <c r="AE53" s="105">
        <v>6.8948906621057349E-2</v>
      </c>
      <c r="AF53" s="84">
        <v>3.4930534159675957</v>
      </c>
      <c r="AG53" s="105">
        <v>0.11507303989098613</v>
      </c>
      <c r="AH53" s="84">
        <v>3.3184582636082181</v>
      </c>
      <c r="AI53" s="105">
        <v>0.1737407499618415</v>
      </c>
      <c r="AJ53" s="84">
        <v>8.9447857507644049</v>
      </c>
      <c r="AK53" s="84">
        <v>9.6417045161344976</v>
      </c>
      <c r="AL53" s="105">
        <v>-7.2281697100742295E-2</v>
      </c>
      <c r="AM53" s="84">
        <v>9.567506657820541</v>
      </c>
      <c r="AN53" s="105">
        <v>-6.5087062839629187E-2</v>
      </c>
      <c r="AO53" s="84">
        <v>8.7020039546267913</v>
      </c>
      <c r="AP53" s="105">
        <v>2.7899527212755199E-2</v>
      </c>
      <c r="AQ53" s="108">
        <v>0.9780521497829382</v>
      </c>
      <c r="AR53" s="108">
        <v>0.48459056174213511</v>
      </c>
    </row>
    <row r="54" spans="1:44" hidden="1" x14ac:dyDescent="0.25">
      <c r="A54" s="80" t="s">
        <v>326</v>
      </c>
      <c r="B54" s="80" t="s">
        <v>325</v>
      </c>
      <c r="C54" s="80" t="s">
        <v>283</v>
      </c>
      <c r="D54" s="81">
        <v>7218.6649492669103</v>
      </c>
      <c r="E54" s="81">
        <v>7917.2663889002797</v>
      </c>
      <c r="F54" s="105">
        <v>-8.8237707981227376E-2</v>
      </c>
      <c r="G54" s="81">
        <v>6264.9788992035392</v>
      </c>
      <c r="H54" s="105">
        <v>0.15222494207995055</v>
      </c>
      <c r="I54" s="81">
        <v>5504.5817832458015</v>
      </c>
      <c r="J54" s="105">
        <v>0.31139207909277206</v>
      </c>
      <c r="K54" s="83">
        <v>609.76419144728288</v>
      </c>
      <c r="L54" s="83">
        <v>649.14575464747531</v>
      </c>
      <c r="M54" s="105">
        <v>-6.0666749983721235E-2</v>
      </c>
      <c r="N54" s="83">
        <v>616.93767477012466</v>
      </c>
      <c r="O54" s="105">
        <v>-1.1627565662146774E-2</v>
      </c>
      <c r="P54" s="83">
        <v>458.1266965774816</v>
      </c>
      <c r="Q54" s="105">
        <v>0.33099467025745638</v>
      </c>
      <c r="R54" s="83">
        <v>1022.2357989707173</v>
      </c>
      <c r="S54" s="83">
        <v>1386.5453356592452</v>
      </c>
      <c r="T54" s="105">
        <v>-0.26274621342641763</v>
      </c>
      <c r="U54" s="83">
        <v>1320.1916150797911</v>
      </c>
      <c r="V54" s="105">
        <v>-0.22569134109450137</v>
      </c>
      <c r="W54" s="83">
        <v>980.26800828488922</v>
      </c>
      <c r="X54" s="105">
        <v>4.2812567921354842E-2</v>
      </c>
      <c r="Y54" s="81">
        <v>7227.5049946808813</v>
      </c>
      <c r="Z54" s="82">
        <v>-8.8400454139709481</v>
      </c>
      <c r="AA54" s="83">
        <v>1017.1862708456509</v>
      </c>
      <c r="AB54" s="83">
        <v>5.0495281250663595</v>
      </c>
      <c r="AC54" s="84">
        <v>11.838453373480853</v>
      </c>
      <c r="AD54" s="84">
        <v>12.196438676857442</v>
      </c>
      <c r="AE54" s="105">
        <v>-2.9351625737754142E-2</v>
      </c>
      <c r="AF54" s="84">
        <v>10.154962414214555</v>
      </c>
      <c r="AG54" s="105">
        <v>0.16578012705490733</v>
      </c>
      <c r="AH54" s="84">
        <v>12.015413693130691</v>
      </c>
      <c r="AI54" s="105">
        <v>-1.4727775852695611E-2</v>
      </c>
      <c r="AJ54" s="84">
        <v>7.0616436604307324</v>
      </c>
      <c r="AK54" s="84">
        <v>5.7100667286410403</v>
      </c>
      <c r="AL54" s="105">
        <v>0.23670072453100016</v>
      </c>
      <c r="AM54" s="84">
        <v>4.7455072639776539</v>
      </c>
      <c r="AN54" s="105">
        <v>0.48806929746678079</v>
      </c>
      <c r="AO54" s="84">
        <v>5.6153845037509775</v>
      </c>
      <c r="AP54" s="105">
        <v>0.25755300562475808</v>
      </c>
      <c r="AQ54" s="108">
        <v>5.6192302727201373E-4</v>
      </c>
      <c r="AR54" s="108">
        <v>3.526581400828346E-4</v>
      </c>
    </row>
    <row r="55" spans="1:44" hidden="1" x14ac:dyDescent="0.25">
      <c r="A55" s="80" t="s">
        <v>326</v>
      </c>
      <c r="B55" s="80" t="s">
        <v>325</v>
      </c>
      <c r="C55" s="80" t="s">
        <v>284</v>
      </c>
      <c r="D55" s="81">
        <v>566115.93183560495</v>
      </c>
      <c r="E55" s="81">
        <v>789689.57089805871</v>
      </c>
      <c r="F55" s="105">
        <v>-0.28311585628286706</v>
      </c>
      <c r="G55" s="81">
        <v>331555.71881132247</v>
      </c>
      <c r="H55" s="105">
        <v>0.7074533772640581</v>
      </c>
      <c r="I55" s="81">
        <v>303425.57594781998</v>
      </c>
      <c r="J55" s="105">
        <v>0.86574889103270503</v>
      </c>
      <c r="K55" s="83">
        <v>97093.957558976326</v>
      </c>
      <c r="L55" s="83">
        <v>196272.13416500948</v>
      </c>
      <c r="M55" s="105">
        <v>-0.50530951338539121</v>
      </c>
      <c r="N55" s="83">
        <v>38776.653934234499</v>
      </c>
      <c r="O55" s="105">
        <v>1.5039282069992017</v>
      </c>
      <c r="P55" s="83">
        <v>34991.177667158721</v>
      </c>
      <c r="Q55" s="105">
        <v>1.7748125108148252</v>
      </c>
      <c r="R55" s="83">
        <v>31131.62958586519</v>
      </c>
      <c r="S55" s="83">
        <v>61171.85318474847</v>
      </c>
      <c r="T55" s="105">
        <v>-0.49107918159937303</v>
      </c>
      <c r="U55" s="83">
        <v>15704.274305880404</v>
      </c>
      <c r="V55" s="105">
        <v>0.98236664614346891</v>
      </c>
      <c r="W55" s="83">
        <v>14571.660969821891</v>
      </c>
      <c r="X55" s="105">
        <v>1.1364503092913854</v>
      </c>
      <c r="Y55" s="81">
        <v>550548.27612016303</v>
      </c>
      <c r="Z55" s="82">
        <v>15567.655715441932</v>
      </c>
      <c r="AA55" s="83">
        <v>28810.405375009388</v>
      </c>
      <c r="AB55" s="83">
        <v>2321.2242108558012</v>
      </c>
      <c r="AC55" s="84">
        <v>5.8305989998578198</v>
      </c>
      <c r="AD55" s="84">
        <v>4.0234421165164109</v>
      </c>
      <c r="AE55" s="105">
        <v>0.44915692360105008</v>
      </c>
      <c r="AF55" s="84">
        <v>8.5503952809761135</v>
      </c>
      <c r="AG55" s="105">
        <v>-0.31809012235605105</v>
      </c>
      <c r="AH55" s="84">
        <v>8.6714879628816472</v>
      </c>
      <c r="AI55" s="105">
        <v>-0.32761262832679566</v>
      </c>
      <c r="AJ55" s="84">
        <v>18.184590378546734</v>
      </c>
      <c r="AK55" s="84">
        <v>12.909361573746571</v>
      </c>
      <c r="AL55" s="105">
        <v>0.40863591701763602</v>
      </c>
      <c r="AM55" s="84">
        <v>21.112450811380231</v>
      </c>
      <c r="AN55" s="105">
        <v>-0.13867932524703835</v>
      </c>
      <c r="AO55" s="84">
        <v>20.822991735548783</v>
      </c>
      <c r="AP55" s="105">
        <v>-0.12670616165581045</v>
      </c>
      <c r="AQ55" s="108">
        <v>4.4068201037130286E-2</v>
      </c>
      <c r="AR55" s="108">
        <v>1.0740009886714466E-2</v>
      </c>
    </row>
    <row r="56" spans="1:44" hidden="1" x14ac:dyDescent="0.25">
      <c r="A56" s="80" t="s">
        <v>326</v>
      </c>
      <c r="B56" s="80" t="s">
        <v>325</v>
      </c>
      <c r="C56" s="80" t="s">
        <v>285</v>
      </c>
      <c r="D56" s="81">
        <v>394311359.27455103</v>
      </c>
      <c r="E56" s="81">
        <v>412089882.59485471</v>
      </c>
      <c r="F56" s="105">
        <v>-4.3142343627452256E-2</v>
      </c>
      <c r="G56" s="81">
        <v>356135324.88724929</v>
      </c>
      <c r="H56" s="105">
        <v>0.1071953039182173</v>
      </c>
      <c r="I56" s="81">
        <v>297394951.74062771</v>
      </c>
      <c r="J56" s="105">
        <v>0.32588450801427438</v>
      </c>
      <c r="K56" s="83">
        <v>130443907.46388708</v>
      </c>
      <c r="L56" s="83">
        <v>142899931.61176538</v>
      </c>
      <c r="M56" s="105">
        <v>-8.716606094479587E-2</v>
      </c>
      <c r="N56" s="83">
        <v>128009680.55123451</v>
      </c>
      <c r="O56" s="105">
        <v>1.9015959591261487E-2</v>
      </c>
      <c r="P56" s="83">
        <v>112121706.15948962</v>
      </c>
      <c r="Q56" s="105">
        <v>0.16341350780316086</v>
      </c>
      <c r="R56" s="83">
        <v>86300150.513961762</v>
      </c>
      <c r="S56" s="83">
        <v>94497852.100272372</v>
      </c>
      <c r="T56" s="105">
        <v>-8.6750136686831444E-2</v>
      </c>
      <c r="U56" s="83">
        <v>81540193.19522804</v>
      </c>
      <c r="V56" s="105">
        <v>5.8375595301045816E-2</v>
      </c>
      <c r="W56" s="83">
        <v>68220164.850566059</v>
      </c>
      <c r="X56" s="105">
        <v>0.26502406880721108</v>
      </c>
      <c r="Y56" s="81">
        <v>386012115.02506256</v>
      </c>
      <c r="Z56" s="82">
        <v>8299244.2494884841</v>
      </c>
      <c r="AA56" s="83">
        <v>83186510.026713073</v>
      </c>
      <c r="AB56" s="83">
        <v>3113640.4872486871</v>
      </c>
      <c r="AC56" s="84">
        <v>3.0228422847860079</v>
      </c>
      <c r="AD56" s="84">
        <v>2.8837654290446566</v>
      </c>
      <c r="AE56" s="105">
        <v>4.8227520290173242E-2</v>
      </c>
      <c r="AF56" s="84">
        <v>2.7820968176286471</v>
      </c>
      <c r="AG56" s="105">
        <v>8.653382068944783E-2</v>
      </c>
      <c r="AH56" s="84">
        <v>2.6524297741027301</v>
      </c>
      <c r="AI56" s="105">
        <v>0.13965026116801973</v>
      </c>
      <c r="AJ56" s="84">
        <v>4.5690691954327329</v>
      </c>
      <c r="AK56" s="84">
        <v>4.3608386162849824</v>
      </c>
      <c r="AL56" s="105">
        <v>4.775012273330654E-2</v>
      </c>
      <c r="AM56" s="84">
        <v>4.3676046245631328</v>
      </c>
      <c r="AN56" s="105">
        <v>4.6127016565688225E-2</v>
      </c>
      <c r="AO56" s="84">
        <v>4.35934085460012</v>
      </c>
      <c r="AP56" s="105">
        <v>4.8110103758301138E-2</v>
      </c>
      <c r="AQ56" s="108">
        <v>30.694405994532278</v>
      </c>
      <c r="AR56" s="108">
        <v>29.772436652841435</v>
      </c>
    </row>
    <row r="57" spans="1:44" hidden="1" x14ac:dyDescent="0.25">
      <c r="A57" s="80" t="s">
        <v>326</v>
      </c>
      <c r="B57" s="80" t="s">
        <v>325</v>
      </c>
      <c r="C57" s="80" t="s">
        <v>286</v>
      </c>
      <c r="D57" s="81">
        <v>276760.63669157145</v>
      </c>
      <c r="E57" s="81">
        <v>343227.97121553897</v>
      </c>
      <c r="F57" s="105">
        <v>-0.19365360663518774</v>
      </c>
      <c r="G57" s="81">
        <v>605440.0418672252</v>
      </c>
      <c r="H57" s="105">
        <v>-0.54287688696964997</v>
      </c>
      <c r="I57" s="81">
        <v>474230.72770794394</v>
      </c>
      <c r="J57" s="105">
        <v>-0.41640087720757074</v>
      </c>
      <c r="K57" s="83">
        <v>61395.872006116864</v>
      </c>
      <c r="L57" s="83">
        <v>101378.4528813614</v>
      </c>
      <c r="M57" s="105">
        <v>-0.3943893375649985</v>
      </c>
      <c r="N57" s="83">
        <v>229185.02959749138</v>
      </c>
      <c r="O57" s="105">
        <v>-0.73211220595889692</v>
      </c>
      <c r="P57" s="83">
        <v>165786.3369302286</v>
      </c>
      <c r="Q57" s="105">
        <v>-0.62966868595476955</v>
      </c>
      <c r="R57" s="83">
        <v>21905.599172130598</v>
      </c>
      <c r="S57" s="83">
        <v>36390.731562681452</v>
      </c>
      <c r="T57" s="105">
        <v>-0.39804455059115379</v>
      </c>
      <c r="U57" s="83">
        <v>97867.861036696515</v>
      </c>
      <c r="V57" s="105">
        <v>-0.77617167740166637</v>
      </c>
      <c r="W57" s="83">
        <v>45318.116854466862</v>
      </c>
      <c r="X57" s="105">
        <v>-0.51662600539034897</v>
      </c>
      <c r="Y57" s="81">
        <v>267954.11182959483</v>
      </c>
      <c r="Z57" s="82">
        <v>8806.5248619766244</v>
      </c>
      <c r="AA57" s="83">
        <v>21189.120031918905</v>
      </c>
      <c r="AB57" s="83">
        <v>716.47914021169436</v>
      </c>
      <c r="AC57" s="84">
        <v>4.5078052912742699</v>
      </c>
      <c r="AD57" s="84">
        <v>3.3856106644002852</v>
      </c>
      <c r="AE57" s="105">
        <v>0.33146003427797155</v>
      </c>
      <c r="AF57" s="84">
        <v>2.6417085048292015</v>
      </c>
      <c r="AG57" s="105">
        <v>0.70639769037111078</v>
      </c>
      <c r="AH57" s="84">
        <v>2.8604934308158612</v>
      </c>
      <c r="AI57" s="105">
        <v>0.57588381176200343</v>
      </c>
      <c r="AJ57" s="84">
        <v>12.63424179894975</v>
      </c>
      <c r="AK57" s="84">
        <v>9.431741448350488</v>
      </c>
      <c r="AL57" s="105">
        <v>0.33954496824754943</v>
      </c>
      <c r="AM57" s="84">
        <v>6.1863009516495868</v>
      </c>
      <c r="AN57" s="105">
        <v>1.0422934315183632</v>
      </c>
      <c r="AO57" s="84">
        <v>10.464484418690061</v>
      </c>
      <c r="AP57" s="105">
        <v>0.20734489091353614</v>
      </c>
      <c r="AQ57" s="108">
        <v>2.1543897090728858E-2</v>
      </c>
      <c r="AR57" s="108">
        <v>7.5571486238518561E-3</v>
      </c>
    </row>
    <row r="58" spans="1:44" hidden="1" x14ac:dyDescent="0.25">
      <c r="A58" s="80" t="s">
        <v>326</v>
      </c>
      <c r="B58" s="80" t="s">
        <v>325</v>
      </c>
      <c r="C58" s="80" t="s">
        <v>287</v>
      </c>
      <c r="D58" s="81">
        <v>195841.59861723782</v>
      </c>
      <c r="E58" s="81">
        <v>147903.61714982986</v>
      </c>
      <c r="F58" s="105">
        <v>0.32411635625412488</v>
      </c>
      <c r="G58" s="81">
        <v>195262.42102784754</v>
      </c>
      <c r="H58" s="105">
        <v>2.966149791350182E-3</v>
      </c>
      <c r="I58" s="81">
        <v>195589.00469631792</v>
      </c>
      <c r="J58" s="105">
        <v>1.2914525604958706E-3</v>
      </c>
      <c r="K58" s="83">
        <v>11536.941939181857</v>
      </c>
      <c r="L58" s="83">
        <v>9723.4107213042844</v>
      </c>
      <c r="M58" s="105">
        <v>0.18651183929771389</v>
      </c>
      <c r="N58" s="83">
        <v>10521.963825822559</v>
      </c>
      <c r="O58" s="105">
        <v>9.6462802016899385E-2</v>
      </c>
      <c r="P58" s="83">
        <v>10755.358102341041</v>
      </c>
      <c r="Q58" s="105">
        <v>7.2669252795097089E-2</v>
      </c>
      <c r="R58" s="83">
        <v>5197.5110898283947</v>
      </c>
      <c r="S58" s="83">
        <v>4029.21923213543</v>
      </c>
      <c r="T58" s="105">
        <v>0.28995489954359871</v>
      </c>
      <c r="U58" s="83">
        <v>5327.8454134963813</v>
      </c>
      <c r="V58" s="105">
        <v>-2.4462857600527702E-2</v>
      </c>
      <c r="W58" s="83">
        <v>5133.8476006533365</v>
      </c>
      <c r="X58" s="105">
        <v>1.2400736080859967E-2</v>
      </c>
      <c r="Y58" s="81">
        <v>191493.13143793942</v>
      </c>
      <c r="Z58" s="82">
        <v>4348.4671792984009</v>
      </c>
      <c r="AA58" s="83">
        <v>5079.2515461105986</v>
      </c>
      <c r="AB58" s="83">
        <v>118.25954371779629</v>
      </c>
      <c r="AC58" s="84">
        <v>16.975174153570016</v>
      </c>
      <c r="AD58" s="84">
        <v>15.21108398987699</v>
      </c>
      <c r="AE58" s="105">
        <v>0.11597399402087534</v>
      </c>
      <c r="AF58" s="84">
        <v>18.557602388695042</v>
      </c>
      <c r="AG58" s="105">
        <v>-8.527115744698853E-2</v>
      </c>
      <c r="AH58" s="84">
        <v>18.185261972239257</v>
      </c>
      <c r="AI58" s="105">
        <v>-6.6542226365311763E-2</v>
      </c>
      <c r="AJ58" s="84">
        <v>37.679880856916824</v>
      </c>
      <c r="AK58" s="84">
        <v>36.707761138984488</v>
      </c>
      <c r="AL58" s="105">
        <v>2.6482675264548436E-2</v>
      </c>
      <c r="AM58" s="84">
        <v>36.649415640553883</v>
      </c>
      <c r="AN58" s="105">
        <v>2.8116825285003859E-2</v>
      </c>
      <c r="AO58" s="84">
        <v>38.097937436130195</v>
      </c>
      <c r="AP58" s="105">
        <v>-1.0973207668111357E-2</v>
      </c>
      <c r="AQ58" s="108">
        <v>1.524491089892803E-2</v>
      </c>
      <c r="AR58" s="108">
        <v>1.7930741574931817E-3</v>
      </c>
    </row>
    <row r="59" spans="1:44" hidden="1" x14ac:dyDescent="0.25">
      <c r="A59" s="80" t="s">
        <v>326</v>
      </c>
      <c r="B59" s="80" t="s">
        <v>325</v>
      </c>
      <c r="C59" s="80" t="s">
        <v>288</v>
      </c>
      <c r="D59" s="81">
        <v>6737026.0603305232</v>
      </c>
      <c r="E59" s="81">
        <v>7378410.1992616914</v>
      </c>
      <c r="F59" s="105">
        <v>-8.6927145768521688E-2</v>
      </c>
      <c r="G59" s="81">
        <v>5648339.8556777276</v>
      </c>
      <c r="H59" s="105">
        <v>0.19274445810098431</v>
      </c>
      <c r="I59" s="81">
        <v>4798893.6380361328</v>
      </c>
      <c r="J59" s="105">
        <v>0.40387067696868956</v>
      </c>
      <c r="K59" s="83">
        <v>1812126.3250501782</v>
      </c>
      <c r="L59" s="83">
        <v>2029980.6418951689</v>
      </c>
      <c r="M59" s="105">
        <v>-0.10731842085036052</v>
      </c>
      <c r="N59" s="83">
        <v>1627162.9806004963</v>
      </c>
      <c r="O59" s="105">
        <v>0.1136722913776112</v>
      </c>
      <c r="P59" s="83">
        <v>1447113.6789979518</v>
      </c>
      <c r="Q59" s="105">
        <v>0.25223494971381794</v>
      </c>
      <c r="R59" s="83">
        <v>573466.63389755879</v>
      </c>
      <c r="S59" s="83">
        <v>653695.14671752776</v>
      </c>
      <c r="T59" s="105">
        <v>-0.12273077629967018</v>
      </c>
      <c r="U59" s="83">
        <v>550007.39911291888</v>
      </c>
      <c r="V59" s="105">
        <v>4.2652580351602916E-2</v>
      </c>
      <c r="W59" s="83">
        <v>505255.30903590209</v>
      </c>
      <c r="X59" s="105">
        <v>0.13500367762946117</v>
      </c>
      <c r="Y59" s="81">
        <v>6690319.7197629903</v>
      </c>
      <c r="Z59" s="82">
        <v>46706.340567532861</v>
      </c>
      <c r="AA59" s="83">
        <v>568551.87673440948</v>
      </c>
      <c r="AB59" s="83">
        <v>4914.7571631492992</v>
      </c>
      <c r="AC59" s="84">
        <v>3.7177463663544392</v>
      </c>
      <c r="AD59" s="84">
        <v>3.6347194879520055</v>
      </c>
      <c r="AE59" s="105">
        <v>2.2842719686524005E-2</v>
      </c>
      <c r="AF59" s="84">
        <v>3.4712809491236314</v>
      </c>
      <c r="AG59" s="105">
        <v>7.1001287663861129E-2</v>
      </c>
      <c r="AH59" s="84">
        <v>3.3161829009584842</v>
      </c>
      <c r="AI59" s="105">
        <v>0.12109207404690801</v>
      </c>
      <c r="AJ59" s="84">
        <v>11.747895452159806</v>
      </c>
      <c r="AK59" s="84">
        <v>11.287234173776147</v>
      </c>
      <c r="AL59" s="105">
        <v>4.081259157836227E-2</v>
      </c>
      <c r="AM59" s="84">
        <v>10.269570672663077</v>
      </c>
      <c r="AN59" s="105">
        <v>0.14395195540471156</v>
      </c>
      <c r="AO59" s="84">
        <v>9.4979578684548489</v>
      </c>
      <c r="AP59" s="105">
        <v>0.23688645652741591</v>
      </c>
      <c r="AQ59" s="108">
        <v>0.5244307784385851</v>
      </c>
      <c r="AR59" s="108">
        <v>0.19783857766819429</v>
      </c>
    </row>
    <row r="60" spans="1:44" hidden="1" x14ac:dyDescent="0.25">
      <c r="A60" s="80" t="s">
        <v>326</v>
      </c>
      <c r="B60" s="80" t="s">
        <v>325</v>
      </c>
      <c r="C60" s="80" t="s">
        <v>289</v>
      </c>
      <c r="D60" s="81">
        <v>18360.34214401841</v>
      </c>
      <c r="E60" s="81">
        <v>36462.625939362049</v>
      </c>
      <c r="F60" s="105">
        <v>-0.49646133071841936</v>
      </c>
      <c r="G60" s="81">
        <v>58339.91091495991</v>
      </c>
      <c r="H60" s="105">
        <v>-0.68528676413679046</v>
      </c>
      <c r="I60" s="81">
        <v>80065.265575319529</v>
      </c>
      <c r="J60" s="105">
        <v>-0.77068280468330741</v>
      </c>
      <c r="K60" s="83">
        <v>795.46765635936413</v>
      </c>
      <c r="L60" s="83">
        <v>1786.8890091059438</v>
      </c>
      <c r="M60" s="105">
        <v>-0.55483096470699644</v>
      </c>
      <c r="N60" s="83">
        <v>3787.1460930349417</v>
      </c>
      <c r="O60" s="105">
        <v>-0.78995590959051365</v>
      </c>
      <c r="P60" s="83">
        <v>3827.3407781322844</v>
      </c>
      <c r="Q60" s="105">
        <v>-0.79216179000722609</v>
      </c>
      <c r="R60" s="83">
        <v>416.02815112285236</v>
      </c>
      <c r="S60" s="83">
        <v>816.76303429326629</v>
      </c>
      <c r="T60" s="105">
        <v>-0.4906378794642246</v>
      </c>
      <c r="U60" s="83">
        <v>1340.5319996117507</v>
      </c>
      <c r="V60" s="105">
        <v>-0.68965444223387151</v>
      </c>
      <c r="W60" s="83">
        <v>1748.806991037718</v>
      </c>
      <c r="X60" s="105">
        <v>-0.76210745196301688</v>
      </c>
      <c r="Y60" s="81">
        <v>18338.047016929388</v>
      </c>
      <c r="Z60" s="82">
        <v>22.295127089023591</v>
      </c>
      <c r="AA60" s="83">
        <v>415.44778438526788</v>
      </c>
      <c r="AB60" s="83">
        <v>0.58036673758448032</v>
      </c>
      <c r="AC60" s="84">
        <v>23.08119255036544</v>
      </c>
      <c r="AD60" s="84">
        <v>20.40564677131561</v>
      </c>
      <c r="AE60" s="105">
        <v>0.13111791108777143</v>
      </c>
      <c r="AF60" s="84">
        <v>15.404716237975254</v>
      </c>
      <c r="AG60" s="105">
        <v>0.49831987774408737</v>
      </c>
      <c r="AH60" s="84">
        <v>20.919293634049179</v>
      </c>
      <c r="AI60" s="105">
        <v>0.1033447378355767</v>
      </c>
      <c r="AJ60" s="84">
        <v>44.132451360476885</v>
      </c>
      <c r="AK60" s="84">
        <v>44.642845486895297</v>
      </c>
      <c r="AL60" s="105">
        <v>-1.1432831416810906E-2</v>
      </c>
      <c r="AM60" s="84">
        <v>43.519968886872157</v>
      </c>
      <c r="AN60" s="105">
        <v>1.407359631154251E-2</v>
      </c>
      <c r="AO60" s="84">
        <v>45.782791346122139</v>
      </c>
      <c r="AP60" s="105">
        <v>-3.6047168316333755E-2</v>
      </c>
      <c r="AQ60" s="108">
        <v>1.4292253639455186E-3</v>
      </c>
      <c r="AR60" s="108">
        <v>1.4352433572059663E-4</v>
      </c>
    </row>
    <row r="61" spans="1:44" hidden="1" x14ac:dyDescent="0.25">
      <c r="A61" s="80" t="s">
        <v>326</v>
      </c>
      <c r="B61" s="80" t="s">
        <v>325</v>
      </c>
      <c r="C61" s="80" t="s">
        <v>290</v>
      </c>
      <c r="D61" s="81">
        <v>130175960.9436124</v>
      </c>
      <c r="E61" s="81">
        <v>140013752.01465568</v>
      </c>
      <c r="F61" s="105">
        <v>-7.0263034376891284E-2</v>
      </c>
      <c r="G61" s="81">
        <v>127153596.05414671</v>
      </c>
      <c r="H61" s="105">
        <v>2.3769401599768005E-2</v>
      </c>
      <c r="I61" s="81">
        <v>129361988.99446501</v>
      </c>
      <c r="J61" s="105">
        <v>6.2922034167410311E-3</v>
      </c>
      <c r="K61" s="83">
        <v>43384379.033095233</v>
      </c>
      <c r="L61" s="83">
        <v>47027607.371914275</v>
      </c>
      <c r="M61" s="105">
        <v>-7.7469991403280342E-2</v>
      </c>
      <c r="N61" s="83">
        <v>43808382.208564036</v>
      </c>
      <c r="O61" s="105">
        <v>-9.6785855604116493E-3</v>
      </c>
      <c r="P61" s="83">
        <v>44384978.316494413</v>
      </c>
      <c r="Q61" s="105">
        <v>-2.2543647002917097E-2</v>
      </c>
      <c r="R61" s="83">
        <v>22243137.316656593</v>
      </c>
      <c r="S61" s="83">
        <v>24878508.620239172</v>
      </c>
      <c r="T61" s="105">
        <v>-0.105929633637229</v>
      </c>
      <c r="U61" s="83">
        <v>23171664.440733667</v>
      </c>
      <c r="V61" s="105">
        <v>-4.0071662804024057E-2</v>
      </c>
      <c r="W61" s="83">
        <v>24802495.916472368</v>
      </c>
      <c r="X61" s="105">
        <v>-0.10318955835876172</v>
      </c>
      <c r="Y61" s="81">
        <v>125473528.39005953</v>
      </c>
      <c r="Z61" s="82">
        <v>4702432.5535528604</v>
      </c>
      <c r="AA61" s="83">
        <v>20840292.513966981</v>
      </c>
      <c r="AB61" s="83">
        <v>1402844.8026896103</v>
      </c>
      <c r="AC61" s="84">
        <v>3.0005260843841808</v>
      </c>
      <c r="AD61" s="84">
        <v>2.9772671806874529</v>
      </c>
      <c r="AE61" s="105">
        <v>7.8121654138401508E-3</v>
      </c>
      <c r="AF61" s="84">
        <v>2.9024946743933775</v>
      </c>
      <c r="AG61" s="105">
        <v>3.3774880228261535E-2</v>
      </c>
      <c r="AH61" s="84">
        <v>2.9145443774249027</v>
      </c>
      <c r="AI61" s="105">
        <v>2.9500908486850972E-2</v>
      </c>
      <c r="AJ61" s="84">
        <v>5.8524100755396216</v>
      </c>
      <c r="AK61" s="84">
        <v>5.6278997327336437</v>
      </c>
      <c r="AL61" s="105">
        <v>3.9892384986917002E-2</v>
      </c>
      <c r="AM61" s="84">
        <v>5.4874606172279243</v>
      </c>
      <c r="AN61" s="105">
        <v>6.6506073349471631E-2</v>
      </c>
      <c r="AO61" s="84">
        <v>5.2156843178250591</v>
      </c>
      <c r="AP61" s="105">
        <v>0.12207904445798153</v>
      </c>
      <c r="AQ61" s="108">
        <v>10.133296193350366</v>
      </c>
      <c r="AR61" s="108">
        <v>7.6735949216389265</v>
      </c>
    </row>
    <row r="62" spans="1:44" hidden="1" x14ac:dyDescent="0.25">
      <c r="A62" s="80" t="s">
        <v>326</v>
      </c>
      <c r="B62" s="80" t="s">
        <v>325</v>
      </c>
      <c r="C62" s="80" t="s">
        <v>291</v>
      </c>
      <c r="D62" s="81">
        <v>53067158.044074699</v>
      </c>
      <c r="E62" s="81">
        <v>56347519.650140561</v>
      </c>
      <c r="F62" s="105">
        <v>-5.8216610534651617E-2</v>
      </c>
      <c r="G62" s="81">
        <v>43810842.60371507</v>
      </c>
      <c r="H62" s="105">
        <v>0.21127910102269326</v>
      </c>
      <c r="I62" s="81">
        <v>36274891.856206983</v>
      </c>
      <c r="J62" s="105">
        <v>0.46291705718743303</v>
      </c>
      <c r="K62" s="83">
        <v>11309704.901719606</v>
      </c>
      <c r="L62" s="83">
        <v>12759180.457972515</v>
      </c>
      <c r="M62" s="105">
        <v>-0.11360255942984267</v>
      </c>
      <c r="N62" s="83">
        <v>10234604.385214897</v>
      </c>
      <c r="O62" s="105">
        <v>0.10504563498886378</v>
      </c>
      <c r="P62" s="83">
        <v>8978686.373957077</v>
      </c>
      <c r="Q62" s="105">
        <v>0.25961687831348146</v>
      </c>
      <c r="R62" s="83">
        <v>3485773.7057433077</v>
      </c>
      <c r="S62" s="83">
        <v>4121783.4346367894</v>
      </c>
      <c r="T62" s="105">
        <v>-0.15430449924876433</v>
      </c>
      <c r="U62" s="83">
        <v>3229707.6730519393</v>
      </c>
      <c r="V62" s="105">
        <v>7.9284585050199488E-2</v>
      </c>
      <c r="W62" s="83">
        <v>2812351.6311126705</v>
      </c>
      <c r="X62" s="105">
        <v>0.23945159174999978</v>
      </c>
      <c r="Y62" s="81">
        <v>52438925.483755201</v>
      </c>
      <c r="Z62" s="82">
        <v>628232.56031949609</v>
      </c>
      <c r="AA62" s="83">
        <v>3407909.4965123679</v>
      </c>
      <c r="AB62" s="83">
        <v>77864.209230939843</v>
      </c>
      <c r="AC62" s="84">
        <v>4.6921788415545667</v>
      </c>
      <c r="AD62" s="84">
        <v>4.4162334591742587</v>
      </c>
      <c r="AE62" s="105">
        <v>6.2484328541794046E-2</v>
      </c>
      <c r="AF62" s="84">
        <v>4.2806581431721034</v>
      </c>
      <c r="AG62" s="105">
        <v>9.6134913048093448E-2</v>
      </c>
      <c r="AH62" s="84">
        <v>4.0401112529582601</v>
      </c>
      <c r="AI62" s="105">
        <v>0.16139842389707659</v>
      </c>
      <c r="AJ62" s="84">
        <v>15.223925166639193</v>
      </c>
      <c r="AK62" s="84">
        <v>13.670664784722222</v>
      </c>
      <c r="AL62" s="105">
        <v>0.11361995970033816</v>
      </c>
      <c r="AM62" s="84">
        <v>13.564956038982825</v>
      </c>
      <c r="AN62" s="105">
        <v>0.1222981573171959</v>
      </c>
      <c r="AO62" s="84">
        <v>12.898419761918353</v>
      </c>
      <c r="AP62" s="105">
        <v>0.1802938226267628</v>
      </c>
      <c r="AQ62" s="108">
        <v>4.130910397756745</v>
      </c>
      <c r="AR62" s="108">
        <v>1.2025468811157323</v>
      </c>
    </row>
    <row r="63" spans="1:44" hidden="1" x14ac:dyDescent="0.25">
      <c r="A63" s="80" t="s">
        <v>326</v>
      </c>
      <c r="B63" s="80" t="s">
        <v>325</v>
      </c>
      <c r="C63" s="80" t="s">
        <v>292</v>
      </c>
      <c r="D63" s="81">
        <v>686684945.40700197</v>
      </c>
      <c r="E63" s="81">
        <v>742180513.8916086</v>
      </c>
      <c r="F63" s="105">
        <v>-7.4773680318844168E-2</v>
      </c>
      <c r="G63" s="81">
        <v>711965028.13784087</v>
      </c>
      <c r="H63" s="105">
        <v>-3.5507478221169751E-2</v>
      </c>
      <c r="I63" s="81">
        <v>671545994.71702218</v>
      </c>
      <c r="J63" s="105">
        <v>2.2543430843272445E-2</v>
      </c>
      <c r="K63" s="83">
        <v>269966883.07992083</v>
      </c>
      <c r="L63" s="83">
        <v>301936017.26894444</v>
      </c>
      <c r="M63" s="105">
        <v>-0.1058804924241537</v>
      </c>
      <c r="N63" s="83">
        <v>297930737.97048551</v>
      </c>
      <c r="O63" s="105">
        <v>-9.3860254504303339E-2</v>
      </c>
      <c r="P63" s="83">
        <v>288383642.9769513</v>
      </c>
      <c r="Q63" s="105">
        <v>-6.3862012792807427E-2</v>
      </c>
      <c r="R63" s="83">
        <v>175796247.44787353</v>
      </c>
      <c r="S63" s="83">
        <v>197405103.07159463</v>
      </c>
      <c r="T63" s="105">
        <v>-0.10946452390282951</v>
      </c>
      <c r="U63" s="83">
        <v>191119711.81887838</v>
      </c>
      <c r="V63" s="105">
        <v>-8.0177309944495387E-2</v>
      </c>
      <c r="W63" s="83">
        <v>185375424.01057589</v>
      </c>
      <c r="X63" s="105">
        <v>-5.1674468791266817E-2</v>
      </c>
      <c r="Y63" s="81">
        <v>662993051.70605469</v>
      </c>
      <c r="Z63" s="82">
        <v>23691893.700947322</v>
      </c>
      <c r="AA63" s="83">
        <v>164815144.06125462</v>
      </c>
      <c r="AB63" s="83">
        <v>10981103.386618927</v>
      </c>
      <c r="AC63" s="84">
        <v>2.5435895602191922</v>
      </c>
      <c r="AD63" s="84">
        <v>2.458072145896141</v>
      </c>
      <c r="AE63" s="105">
        <v>3.4790441145442511E-2</v>
      </c>
      <c r="AF63" s="84">
        <v>2.3896998107270546</v>
      </c>
      <c r="AG63" s="105">
        <v>6.4397104942364045E-2</v>
      </c>
      <c r="AH63" s="84">
        <v>2.3286549395961913</v>
      </c>
      <c r="AI63" s="105">
        <v>9.2299901100964518E-2</v>
      </c>
      <c r="AJ63" s="84">
        <v>3.9061410887659322</v>
      </c>
      <c r="AK63" s="84">
        <v>3.7596825124750475</v>
      </c>
      <c r="AL63" s="105">
        <v>3.8955038305739598E-2</v>
      </c>
      <c r="AM63" s="84">
        <v>3.7252307538667737</v>
      </c>
      <c r="AN63" s="105">
        <v>4.8563524477342614E-2</v>
      </c>
      <c r="AO63" s="84">
        <v>3.622626884342067</v>
      </c>
      <c r="AP63" s="105">
        <v>7.8262049467276676E-2</v>
      </c>
      <c r="AQ63" s="108">
        <v>53.453662971905395</v>
      </c>
      <c r="AR63" s="108">
        <v>60.647433518697149</v>
      </c>
    </row>
    <row r="64" spans="1:44" hidden="1" x14ac:dyDescent="0.25">
      <c r="A64" s="80" t="s">
        <v>326</v>
      </c>
      <c r="B64" s="80" t="s">
        <v>325</v>
      </c>
      <c r="C64" s="80" t="s">
        <v>293</v>
      </c>
      <c r="D64" s="81">
        <v>30745.920915101768</v>
      </c>
      <c r="E64" s="81">
        <v>42079.20022782922</v>
      </c>
      <c r="F64" s="105">
        <v>-0.26933209878908654</v>
      </c>
      <c r="G64" s="81">
        <v>52301.10268020034</v>
      </c>
      <c r="H64" s="105">
        <v>-0.41213627744905523</v>
      </c>
      <c r="I64" s="81">
        <v>60555.101907544136</v>
      </c>
      <c r="J64" s="105">
        <v>-0.49226539223656479</v>
      </c>
      <c r="K64" s="83">
        <v>6318.917126964001</v>
      </c>
      <c r="L64" s="83">
        <v>9321.9413853653969</v>
      </c>
      <c r="M64" s="105">
        <v>-0.32214579927694803</v>
      </c>
      <c r="N64" s="83">
        <v>11541.567011630819</v>
      </c>
      <c r="O64" s="105">
        <v>-0.45250786824733424</v>
      </c>
      <c r="P64" s="83">
        <v>13276.681966617569</v>
      </c>
      <c r="Q64" s="105">
        <v>-0.52405901242101993</v>
      </c>
      <c r="R64" s="83">
        <v>2818.8625545689792</v>
      </c>
      <c r="S64" s="83">
        <v>3982.4676357565622</v>
      </c>
      <c r="T64" s="105">
        <v>-0.29218193030375478</v>
      </c>
      <c r="U64" s="83">
        <v>4872.4979999376192</v>
      </c>
      <c r="V64" s="105">
        <v>-0.42147486677160911</v>
      </c>
      <c r="W64" s="83">
        <v>5755.81132779374</v>
      </c>
      <c r="X64" s="105">
        <v>-0.5102579994314238</v>
      </c>
      <c r="Y64" s="81">
        <v>30377.087951308491</v>
      </c>
      <c r="Z64" s="82">
        <v>368.83296379327771</v>
      </c>
      <c r="AA64" s="83">
        <v>2780.467925890719</v>
      </c>
      <c r="AB64" s="83">
        <v>38.394628678260453</v>
      </c>
      <c r="AC64" s="84">
        <v>4.8656945956615214</v>
      </c>
      <c r="AD64" s="84">
        <v>4.5139953673051139</v>
      </c>
      <c r="AE64" s="105">
        <v>7.7913068077952952E-2</v>
      </c>
      <c r="AF64" s="84">
        <v>4.531542608338607</v>
      </c>
      <c r="AG64" s="105">
        <v>7.3739125106764489E-2</v>
      </c>
      <c r="AH64" s="84">
        <v>4.5610117090852818</v>
      </c>
      <c r="AI64" s="105">
        <v>6.6801601488838167E-2</v>
      </c>
      <c r="AJ64" s="84">
        <v>10.907208251522217</v>
      </c>
      <c r="AK64" s="84">
        <v>10.566112289280488</v>
      </c>
      <c r="AL64" s="105">
        <v>3.2282068645794831E-2</v>
      </c>
      <c r="AM64" s="84">
        <v>10.73394030759375</v>
      </c>
      <c r="AN64" s="105">
        <v>1.6142063302316691E-2</v>
      </c>
      <c r="AO64" s="84">
        <v>10.520689171157303</v>
      </c>
      <c r="AP64" s="105">
        <v>3.6738950659673988E-2</v>
      </c>
      <c r="AQ64" s="108">
        <v>2.3933568157411783E-3</v>
      </c>
      <c r="AR64" s="108">
        <v>9.7247115258963898E-4</v>
      </c>
    </row>
  </sheetData>
  <autoFilter ref="A10:AJ64" xr:uid="{1352E349-816A-4350-91A8-1FCBB1566782}">
    <filterColumn colId="0">
      <filters>
        <filter val="Rolling 4 w.e. 06-12-22"/>
      </filters>
    </filterColumn>
  </autoFilter>
  <mergeCells count="7">
    <mergeCell ref="AQ9:AR9"/>
    <mergeCell ref="Y9:AB9"/>
    <mergeCell ref="AC9:AP9"/>
    <mergeCell ref="A9:C9"/>
    <mergeCell ref="D9:J9"/>
    <mergeCell ref="K9:Q9"/>
    <mergeCell ref="R9:X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AE76-55AB-4536-9EFA-8E66460D063B}">
  <dimension ref="A2:AR3865"/>
  <sheetViews>
    <sheetView zoomScale="85" zoomScaleNormal="85" workbookViewId="0">
      <pane xSplit="3" ySplit="16" topLeftCell="D17" activePane="bottomRight" state="frozen"/>
      <selection pane="topRight" activeCell="D1" sqref="D1"/>
      <selection pane="bottomLeft" activeCell="A19" sqref="A19"/>
      <selection pane="bottomRight" activeCell="D1" sqref="D1"/>
    </sheetView>
  </sheetViews>
  <sheetFormatPr defaultRowHeight="13.2" x14ac:dyDescent="0.25"/>
  <cols>
    <col min="1" max="1" width="30.33203125" style="2" customWidth="1"/>
    <col min="2" max="2" width="30.88671875" style="2" bestFit="1" customWidth="1"/>
    <col min="3" max="3" width="41.21875" style="2" customWidth="1"/>
    <col min="4" max="5" width="15.77734375" bestFit="1" customWidth="1"/>
    <col min="6" max="6" width="14" bestFit="1" customWidth="1"/>
    <col min="7" max="7" width="15.77734375" bestFit="1" customWidth="1"/>
    <col min="8" max="8" width="12.109375" bestFit="1" customWidth="1"/>
    <col min="9" max="9" width="15.77734375" bestFit="1" customWidth="1"/>
    <col min="10" max="10" width="12.109375" bestFit="1" customWidth="1"/>
    <col min="11" max="12" width="14.77734375" bestFit="1" customWidth="1"/>
    <col min="13" max="13" width="12.109375" bestFit="1" customWidth="1"/>
    <col min="14" max="14" width="14.77734375" bestFit="1" customWidth="1"/>
    <col min="15" max="15" width="12.109375" bestFit="1" customWidth="1"/>
    <col min="16" max="16" width="14.77734375" bestFit="1" customWidth="1"/>
    <col min="17" max="17" width="12.109375" bestFit="1" customWidth="1"/>
    <col min="18" max="18" width="13.77734375" bestFit="1" customWidth="1"/>
    <col min="19" max="19" width="14.33203125" bestFit="1" customWidth="1"/>
    <col min="20" max="20" width="12.109375" bestFit="1" customWidth="1"/>
    <col min="21" max="21" width="14" bestFit="1" customWidth="1"/>
    <col min="22" max="22" width="12.109375" bestFit="1" customWidth="1"/>
    <col min="23" max="23" width="14" bestFit="1" customWidth="1"/>
    <col min="24" max="24" width="12.109375" bestFit="1" customWidth="1"/>
    <col min="25" max="25" width="15.77734375" bestFit="1" customWidth="1"/>
    <col min="26" max="26" width="14.77734375" bestFit="1" customWidth="1"/>
    <col min="27" max="27" width="13.77734375" bestFit="1" customWidth="1"/>
    <col min="28" max="28" width="13.5546875" bestFit="1" customWidth="1"/>
    <col min="29" max="29" width="10.109375" bestFit="1" customWidth="1"/>
    <col min="30" max="30" width="8.6640625" bestFit="1" customWidth="1"/>
    <col min="31" max="40" width="8.109375" bestFit="1" customWidth="1"/>
    <col min="42" max="42" width="8.6640625" bestFit="1" customWidth="1"/>
    <col min="43" max="43" width="10.5546875" style="2" customWidth="1"/>
    <col min="44" max="44" width="10.109375" style="2" bestFit="1" customWidth="1"/>
  </cols>
  <sheetData>
    <row r="2" spans="1:44" x14ac:dyDescent="0.25">
      <c r="C2" s="39" t="s">
        <v>118</v>
      </c>
    </row>
    <row r="8" spans="1:44" s="2" customFormat="1" x14ac:dyDescent="0.25"/>
    <row r="9" spans="1:44" s="2" customFormat="1" x14ac:dyDescent="0.25"/>
    <row r="10" spans="1:44" s="2" customFormat="1" x14ac:dyDescent="0.25"/>
    <row r="11" spans="1:44" s="2" customFormat="1" x14ac:dyDescent="0.25"/>
    <row r="12" spans="1:44" s="2" customFormat="1" x14ac:dyDescent="0.25"/>
    <row r="13" spans="1:44" s="2" customFormat="1" x14ac:dyDescent="0.25"/>
    <row r="14" spans="1:44" x14ac:dyDescent="0.25">
      <c r="Y14" s="2"/>
      <c r="Z14" s="2"/>
      <c r="AA14" s="2"/>
      <c r="AB14" s="2"/>
      <c r="AC14" s="2"/>
      <c r="AD14" s="2"/>
      <c r="AE14" s="2"/>
      <c r="AF14" s="2"/>
      <c r="AG14" s="2"/>
      <c r="AH14" s="2"/>
      <c r="AI14" s="2"/>
      <c r="AJ14" s="2"/>
      <c r="AK14" s="2"/>
    </row>
    <row r="15" spans="1:44" s="2" customFormat="1" ht="15.6" x14ac:dyDescent="0.3">
      <c r="A15" s="126" t="s">
        <v>137</v>
      </c>
      <c r="B15" s="126"/>
      <c r="C15" s="126"/>
      <c r="D15" s="126" t="s">
        <v>138</v>
      </c>
      <c r="E15" s="126"/>
      <c r="F15" s="126"/>
      <c r="G15" s="126"/>
      <c r="H15" s="126"/>
      <c r="I15" s="126"/>
      <c r="J15" s="126"/>
      <c r="K15" s="126" t="s">
        <v>139</v>
      </c>
      <c r="L15" s="126"/>
      <c r="M15" s="126"/>
      <c r="N15" s="126"/>
      <c r="O15" s="126"/>
      <c r="P15" s="126"/>
      <c r="Q15" s="126"/>
      <c r="R15" s="126" t="s">
        <v>140</v>
      </c>
      <c r="S15" s="126"/>
      <c r="T15" s="126"/>
      <c r="U15" s="126"/>
      <c r="V15" s="126"/>
      <c r="W15" s="126"/>
      <c r="X15" s="126"/>
      <c r="Y15" s="129" t="s">
        <v>141</v>
      </c>
      <c r="Z15" s="130"/>
      <c r="AA15" s="130"/>
      <c r="AB15" s="131"/>
      <c r="AC15" s="126" t="s">
        <v>142</v>
      </c>
      <c r="AD15" s="126"/>
      <c r="AE15" s="126"/>
      <c r="AF15" s="126"/>
      <c r="AG15" s="126"/>
      <c r="AH15" s="126"/>
      <c r="AI15" s="126"/>
      <c r="AJ15" s="126"/>
      <c r="AK15" s="126"/>
      <c r="AL15" s="126"/>
      <c r="AM15" s="126"/>
      <c r="AN15" s="126"/>
      <c r="AO15" s="126"/>
      <c r="AP15" s="126"/>
      <c r="AQ15" s="127" t="s">
        <v>214</v>
      </c>
      <c r="AR15" s="128"/>
    </row>
    <row r="16" spans="1:44" s="2" customFormat="1" ht="79.2" x14ac:dyDescent="0.25">
      <c r="A16" s="64" t="s">
        <v>8</v>
      </c>
      <c r="B16" s="64" t="s">
        <v>7</v>
      </c>
      <c r="C16" s="64" t="s">
        <v>0</v>
      </c>
      <c r="D16" s="64" t="s">
        <v>1</v>
      </c>
      <c r="E16" s="64" t="s">
        <v>40</v>
      </c>
      <c r="F16" s="64" t="s">
        <v>9</v>
      </c>
      <c r="G16" s="64" t="s">
        <v>95</v>
      </c>
      <c r="H16" s="64" t="s">
        <v>41</v>
      </c>
      <c r="I16" s="64" t="s">
        <v>96</v>
      </c>
      <c r="J16" s="64" t="s">
        <v>42</v>
      </c>
      <c r="K16" s="64" t="s">
        <v>10</v>
      </c>
      <c r="L16" s="64" t="s">
        <v>97</v>
      </c>
      <c r="M16" s="64" t="s">
        <v>11</v>
      </c>
      <c r="N16" s="64" t="s">
        <v>98</v>
      </c>
      <c r="O16" s="64" t="s">
        <v>43</v>
      </c>
      <c r="P16" s="64" t="s">
        <v>99</v>
      </c>
      <c r="Q16" s="64" t="s">
        <v>44</v>
      </c>
      <c r="R16" s="64" t="s">
        <v>4</v>
      </c>
      <c r="S16" s="64" t="s">
        <v>100</v>
      </c>
      <c r="T16" s="64" t="s">
        <v>12</v>
      </c>
      <c r="U16" s="64" t="s">
        <v>101</v>
      </c>
      <c r="V16" s="64" t="s">
        <v>45</v>
      </c>
      <c r="W16" s="64" t="s">
        <v>102</v>
      </c>
      <c r="X16" s="64" t="s">
        <v>46</v>
      </c>
      <c r="Y16" s="64" t="s">
        <v>2</v>
      </c>
      <c r="Z16" s="64" t="s">
        <v>3</v>
      </c>
      <c r="AA16" s="64" t="s">
        <v>5</v>
      </c>
      <c r="AB16" s="64" t="s">
        <v>6</v>
      </c>
      <c r="AC16" s="64" t="s">
        <v>47</v>
      </c>
      <c r="AD16" s="64" t="s">
        <v>104</v>
      </c>
      <c r="AE16" s="64" t="s">
        <v>48</v>
      </c>
      <c r="AF16" s="64" t="s">
        <v>105</v>
      </c>
      <c r="AG16" s="64" t="s">
        <v>49</v>
      </c>
      <c r="AH16" s="64" t="s">
        <v>106</v>
      </c>
      <c r="AI16" s="64" t="s">
        <v>107</v>
      </c>
      <c r="AJ16" s="64" t="s">
        <v>50</v>
      </c>
      <c r="AK16" s="64" t="s">
        <v>108</v>
      </c>
      <c r="AL16" s="64" t="s">
        <v>51</v>
      </c>
      <c r="AM16" s="64" t="s">
        <v>109</v>
      </c>
      <c r="AN16" s="64" t="s">
        <v>52</v>
      </c>
      <c r="AO16" s="64" t="s">
        <v>148</v>
      </c>
      <c r="AP16" s="64" t="s">
        <v>149</v>
      </c>
      <c r="AQ16" s="64" t="s">
        <v>294</v>
      </c>
      <c r="AR16" s="64" t="s">
        <v>295</v>
      </c>
    </row>
    <row r="17" spans="1:44" s="2" customFormat="1" x14ac:dyDescent="0.25">
      <c r="A17" s="80" t="s">
        <v>324</v>
      </c>
      <c r="B17" s="80" t="s">
        <v>325</v>
      </c>
      <c r="C17" s="80" t="s">
        <v>281</v>
      </c>
      <c r="D17" s="81">
        <v>34666762313.910309</v>
      </c>
      <c r="E17" s="81">
        <v>33105862655.566181</v>
      </c>
      <c r="F17" s="105">
        <v>4.7148738414816364E-2</v>
      </c>
      <c r="G17" s="81">
        <v>32583839656.765942</v>
      </c>
      <c r="H17" s="105">
        <v>6.3925021700499754E-2</v>
      </c>
      <c r="I17" s="81">
        <v>29377160191.108589</v>
      </c>
      <c r="J17" s="105">
        <v>0.18005832042277156</v>
      </c>
      <c r="K17" s="83">
        <v>13424071309.853088</v>
      </c>
      <c r="L17" s="83">
        <v>14046856704.070576</v>
      </c>
      <c r="M17" s="105">
        <v>-4.4336281585118834E-2</v>
      </c>
      <c r="N17" s="83">
        <v>14319068758.390535</v>
      </c>
      <c r="O17" s="105">
        <v>-6.2503886505399023E-2</v>
      </c>
      <c r="P17" s="83">
        <v>12707821955.409321</v>
      </c>
      <c r="Q17" s="105">
        <v>5.6362872957854332E-2</v>
      </c>
      <c r="R17" s="83">
        <v>18591629809.012199</v>
      </c>
      <c r="S17" s="83">
        <v>19455519583.355453</v>
      </c>
      <c r="T17" s="105">
        <v>-4.4403325783307648E-2</v>
      </c>
      <c r="U17" s="83">
        <v>20357412455.347084</v>
      </c>
      <c r="V17" s="105">
        <v>-8.6739051449099255E-2</v>
      </c>
      <c r="W17" s="83">
        <v>18069184207.003075</v>
      </c>
      <c r="X17" s="105">
        <v>2.8913624213684229E-2</v>
      </c>
      <c r="Y17" s="81">
        <v>31302530193.53381</v>
      </c>
      <c r="Z17" s="82">
        <v>3364232120.3764992</v>
      </c>
      <c r="AA17" s="83">
        <v>15996495425.462067</v>
      </c>
      <c r="AB17" s="83">
        <v>2595134383.5501332</v>
      </c>
      <c r="AC17" s="84">
        <v>2.5824328189068373</v>
      </c>
      <c r="AD17" s="84">
        <v>2.3568164289717983</v>
      </c>
      <c r="AE17" s="105">
        <v>9.5729301256385083E-2</v>
      </c>
      <c r="AF17" s="84">
        <v>2.2755557785608658</v>
      </c>
      <c r="AG17" s="105">
        <v>0.13485806115464696</v>
      </c>
      <c r="AH17" s="84">
        <v>2.3117384154570764</v>
      </c>
      <c r="AI17" s="105">
        <v>0.11709560287608894</v>
      </c>
      <c r="AJ17" s="84">
        <v>1.8646435342159067</v>
      </c>
      <c r="AK17" s="84">
        <v>1.7016180171250137</v>
      </c>
      <c r="AL17" s="105">
        <v>9.5806177091574532E-2</v>
      </c>
      <c r="AM17" s="84">
        <v>1.6005884700836555</v>
      </c>
      <c r="AN17" s="105">
        <v>0.16497373876399987</v>
      </c>
      <c r="AO17" s="84">
        <v>1.6258155240745669</v>
      </c>
      <c r="AP17" s="105">
        <v>0.14689736111191551</v>
      </c>
      <c r="AQ17" s="80"/>
      <c r="AR17" s="80"/>
    </row>
    <row r="18" spans="1:44" s="2" customFormat="1" x14ac:dyDescent="0.25">
      <c r="A18" s="80" t="s">
        <v>324</v>
      </c>
      <c r="B18" s="80" t="s">
        <v>325</v>
      </c>
      <c r="C18" s="80" t="s">
        <v>313</v>
      </c>
      <c r="D18" s="81">
        <v>16817019417.692942</v>
      </c>
      <c r="E18" s="81">
        <v>16596634732.742144</v>
      </c>
      <c r="F18" s="105">
        <v>1.3278877826721047E-2</v>
      </c>
      <c r="G18" s="81">
        <v>16808354175.287617</v>
      </c>
      <c r="H18" s="105">
        <v>5.1553187866929635E-4</v>
      </c>
      <c r="I18" s="81">
        <v>14715992763.483225</v>
      </c>
      <c r="J18" s="105">
        <v>0.14277165584256588</v>
      </c>
      <c r="K18" s="83">
        <v>7516831944.2398424</v>
      </c>
      <c r="L18" s="83">
        <v>8008740734.0654173</v>
      </c>
      <c r="M18" s="105">
        <v>-6.1421490114322991E-2</v>
      </c>
      <c r="N18" s="83">
        <v>8219184307.4317284</v>
      </c>
      <c r="O18" s="105">
        <v>-8.5452806132699066E-2</v>
      </c>
      <c r="P18" s="83">
        <v>7225269359.1808777</v>
      </c>
      <c r="Q18" s="105">
        <v>4.035317862419719E-2</v>
      </c>
      <c r="R18" s="83">
        <v>8598915656.8137493</v>
      </c>
      <c r="S18" s="83">
        <v>9058412091.0727501</v>
      </c>
      <c r="T18" s="105">
        <v>-5.0725936250112076E-2</v>
      </c>
      <c r="U18" s="83">
        <v>9610887739.7151928</v>
      </c>
      <c r="V18" s="105">
        <v>-0.10529434015961486</v>
      </c>
      <c r="W18" s="83">
        <v>8269641270.5273008</v>
      </c>
      <c r="X18" s="105">
        <v>3.9817251500372859E-2</v>
      </c>
      <c r="Y18" s="81">
        <v>15775052647.227005</v>
      </c>
      <c r="Z18" s="82">
        <v>1041966770.4659369</v>
      </c>
      <c r="AA18" s="83">
        <v>7668111039.6987772</v>
      </c>
      <c r="AB18" s="83">
        <v>930804617.11497211</v>
      </c>
      <c r="AC18" s="84">
        <v>2.2372482905620692</v>
      </c>
      <c r="AD18" s="84">
        <v>2.0723151471426542</v>
      </c>
      <c r="AE18" s="105">
        <v>7.9588832638137985E-2</v>
      </c>
      <c r="AF18" s="84">
        <v>2.0450148757571505</v>
      </c>
      <c r="AG18" s="105">
        <v>9.4000986048449087E-2</v>
      </c>
      <c r="AH18" s="84">
        <v>2.0367396745955455</v>
      </c>
      <c r="AI18" s="105">
        <v>9.8445873307957524E-2</v>
      </c>
      <c r="AJ18" s="84">
        <v>1.9557139631166398</v>
      </c>
      <c r="AK18" s="84">
        <v>1.8321792567925306</v>
      </c>
      <c r="AL18" s="105">
        <v>6.7425010880416192E-2</v>
      </c>
      <c r="AM18" s="84">
        <v>1.7488867449601189</v>
      </c>
      <c r="AN18" s="105">
        <v>0.11826221380689655</v>
      </c>
      <c r="AO18" s="84">
        <v>1.7795200882449986</v>
      </c>
      <c r="AP18" s="105">
        <v>9.9012017922993717E-2</v>
      </c>
      <c r="AQ18" s="80"/>
      <c r="AR18" s="80"/>
    </row>
    <row r="19" spans="1:44" s="2" customFormat="1" x14ac:dyDescent="0.25">
      <c r="A19" s="80" t="s">
        <v>324</v>
      </c>
      <c r="B19" s="80" t="s">
        <v>325</v>
      </c>
      <c r="C19" s="80" t="s">
        <v>328</v>
      </c>
      <c r="D19" s="81">
        <v>608767092.75404906</v>
      </c>
      <c r="E19" s="81">
        <v>642081077.86577296</v>
      </c>
      <c r="F19" s="105">
        <v>-5.1884390087396703E-2</v>
      </c>
      <c r="G19" s="81">
        <v>654193208.87703633</v>
      </c>
      <c r="H19" s="105">
        <v>-6.9438379222804908E-2</v>
      </c>
      <c r="I19" s="81">
        <v>552683185.86140645</v>
      </c>
      <c r="J19" s="105">
        <v>0.10147568865376429</v>
      </c>
      <c r="K19" s="83">
        <v>214779633.37226355</v>
      </c>
      <c r="L19" s="83">
        <v>237684923.18195263</v>
      </c>
      <c r="M19" s="105">
        <v>-9.6368290857702446E-2</v>
      </c>
      <c r="N19" s="83">
        <v>249399240.45396447</v>
      </c>
      <c r="O19" s="105">
        <v>-0.13881199886048251</v>
      </c>
      <c r="P19" s="83">
        <v>219044196.06589502</v>
      </c>
      <c r="Q19" s="105">
        <v>-1.9468960010008952E-2</v>
      </c>
      <c r="R19" s="83">
        <v>134628339.67833695</v>
      </c>
      <c r="S19" s="83">
        <v>150420225.79379329</v>
      </c>
      <c r="T19" s="105">
        <v>-0.10498512438815893</v>
      </c>
      <c r="U19" s="83">
        <v>155072822.71588287</v>
      </c>
      <c r="V19" s="105">
        <v>-0.13183794993532386</v>
      </c>
      <c r="W19" s="83">
        <v>134788539.77526873</v>
      </c>
      <c r="X19" s="105">
        <v>-1.1885290633675903E-3</v>
      </c>
      <c r="Y19" s="81">
        <v>591700373.81702781</v>
      </c>
      <c r="Z19" s="82">
        <v>17066718.937021237</v>
      </c>
      <c r="AA19" s="83">
        <v>127340385.175</v>
      </c>
      <c r="AB19" s="83">
        <v>7287954.503336953</v>
      </c>
      <c r="AC19" s="84">
        <v>2.834379979124523</v>
      </c>
      <c r="AD19" s="84">
        <v>2.7013959037454254</v>
      </c>
      <c r="AE19" s="105">
        <v>4.9227910353576147E-2</v>
      </c>
      <c r="AF19" s="84">
        <v>2.6230761877472157</v>
      </c>
      <c r="AG19" s="105">
        <v>8.0555720174785281E-2</v>
      </c>
      <c r="AH19" s="84">
        <v>2.5231583205023287</v>
      </c>
      <c r="AI19" s="105">
        <v>0.12334606833559063</v>
      </c>
      <c r="AJ19" s="84">
        <v>4.5218346613243261</v>
      </c>
      <c r="AK19" s="84">
        <v>4.2685820638640921</v>
      </c>
      <c r="AL19" s="105">
        <v>5.9329443283791423E-2</v>
      </c>
      <c r="AM19" s="84">
        <v>4.2186193390934683</v>
      </c>
      <c r="AN19" s="105">
        <v>7.1875487655640238E-2</v>
      </c>
      <c r="AO19" s="84">
        <v>4.1003722332988275</v>
      </c>
      <c r="AP19" s="105">
        <v>0.10278638231983735</v>
      </c>
      <c r="AQ19" s="108">
        <v>100.00000000000004</v>
      </c>
      <c r="AR19" s="108">
        <v>100</v>
      </c>
    </row>
    <row r="20" spans="1:44" s="2" customFormat="1" x14ac:dyDescent="0.25">
      <c r="A20" s="80" t="s">
        <v>324</v>
      </c>
      <c r="B20" s="80" t="s">
        <v>325</v>
      </c>
      <c r="C20" s="80" t="s">
        <v>270</v>
      </c>
      <c r="D20" s="81">
        <v>323708630.25134456</v>
      </c>
      <c r="E20" s="81">
        <v>342628732.78298497</v>
      </c>
      <c r="F20" s="105">
        <v>-5.5220420009620359E-2</v>
      </c>
      <c r="G20" s="81">
        <v>367014701.68387091</v>
      </c>
      <c r="H20" s="105">
        <v>-0.11799546784866441</v>
      </c>
      <c r="I20" s="81">
        <v>318707219.64553386</v>
      </c>
      <c r="J20" s="105">
        <v>1.569280611645155E-2</v>
      </c>
      <c r="K20" s="83">
        <v>125722222.68864737</v>
      </c>
      <c r="L20" s="83">
        <v>139174134.18822452</v>
      </c>
      <c r="M20" s="105">
        <v>-9.6655255504476567E-2</v>
      </c>
      <c r="N20" s="83">
        <v>152051982.85483229</v>
      </c>
      <c r="O20" s="105">
        <v>-0.17316288595409227</v>
      </c>
      <c r="P20" s="83">
        <v>136409364.62338826</v>
      </c>
      <c r="Q20" s="105">
        <v>-7.8346101561626275E-2</v>
      </c>
      <c r="R20" s="83">
        <v>81358658.273709789</v>
      </c>
      <c r="S20" s="83">
        <v>91039125.372469932</v>
      </c>
      <c r="T20" s="105">
        <v>-0.10633304152642374</v>
      </c>
      <c r="U20" s="83">
        <v>97695617.908176363</v>
      </c>
      <c r="V20" s="105">
        <v>-0.16722305446516139</v>
      </c>
      <c r="W20" s="83">
        <v>87612637.169444948</v>
      </c>
      <c r="X20" s="105">
        <v>-7.1382155563241567E-2</v>
      </c>
      <c r="Y20" s="81">
        <v>312426757.94255418</v>
      </c>
      <c r="Z20" s="82">
        <v>11281872.308790395</v>
      </c>
      <c r="AA20" s="83">
        <v>76028628.791041806</v>
      </c>
      <c r="AB20" s="83">
        <v>5330029.4826679807</v>
      </c>
      <c r="AC20" s="84">
        <v>2.5747924537813249</v>
      </c>
      <c r="AD20" s="84">
        <v>2.4618707691732467</v>
      </c>
      <c r="AE20" s="105">
        <v>4.5868242160412021E-2</v>
      </c>
      <c r="AF20" s="84">
        <v>2.4137449232363428</v>
      </c>
      <c r="AG20" s="105">
        <v>6.6721023002318733E-2</v>
      </c>
      <c r="AH20" s="84">
        <v>2.3364027867547845</v>
      </c>
      <c r="AI20" s="105">
        <v>0.10203277807148088</v>
      </c>
      <c r="AJ20" s="84">
        <v>3.9787852592444688</v>
      </c>
      <c r="AK20" s="84">
        <v>3.7635327819899649</v>
      </c>
      <c r="AL20" s="105">
        <v>5.719426127615377E-2</v>
      </c>
      <c r="AM20" s="84">
        <v>3.7567161101209909</v>
      </c>
      <c r="AN20" s="105">
        <v>5.9112571355924411E-2</v>
      </c>
      <c r="AO20" s="84">
        <v>3.6376854976884947</v>
      </c>
      <c r="AP20" s="105">
        <v>9.376834852070641E-2</v>
      </c>
      <c r="AQ20" s="80"/>
      <c r="AR20" s="80"/>
    </row>
    <row r="21" spans="1:44" s="2" customFormat="1" x14ac:dyDescent="0.25">
      <c r="A21" s="80" t="s">
        <v>324</v>
      </c>
      <c r="B21" s="80" t="s">
        <v>325</v>
      </c>
      <c r="C21" s="80" t="s">
        <v>271</v>
      </c>
      <c r="D21" s="81">
        <v>249907626.37772715</v>
      </c>
      <c r="E21" s="81">
        <v>259400629.58107451</v>
      </c>
      <c r="F21" s="105">
        <v>-3.6595914276223294E-2</v>
      </c>
      <c r="G21" s="81">
        <v>252116835.52573037</v>
      </c>
      <c r="H21" s="105">
        <v>-8.7626403187095157E-3</v>
      </c>
      <c r="I21" s="81">
        <v>205799982.57113701</v>
      </c>
      <c r="J21" s="105">
        <v>0.21432287435371308</v>
      </c>
      <c r="K21" s="83">
        <v>81353433.207772017</v>
      </c>
      <c r="L21" s="83">
        <v>88855693.044713363</v>
      </c>
      <c r="M21" s="105">
        <v>-8.4431954553166447E-2</v>
      </c>
      <c r="N21" s="83">
        <v>88775518.121036679</v>
      </c>
      <c r="O21" s="105">
        <v>-8.3605086969420775E-2</v>
      </c>
      <c r="P21" s="83">
        <v>75199635.709899068</v>
      </c>
      <c r="Q21" s="105">
        <v>8.1832809956855684E-2</v>
      </c>
      <c r="R21" s="83">
        <v>50685342.110307984</v>
      </c>
      <c r="S21" s="83">
        <v>56116205.937684827</v>
      </c>
      <c r="T21" s="105">
        <v>-9.6778884755816086E-2</v>
      </c>
      <c r="U21" s="83">
        <v>54508311.06757392</v>
      </c>
      <c r="V21" s="105">
        <v>-7.0135523966732408E-2</v>
      </c>
      <c r="W21" s="83">
        <v>44679067.955382422</v>
      </c>
      <c r="X21" s="105">
        <v>0.1344315006956629</v>
      </c>
      <c r="Y21" s="81">
        <v>244562687.80690566</v>
      </c>
      <c r="Z21" s="82">
        <v>5344938.5708214846</v>
      </c>
      <c r="AA21" s="83">
        <v>48794785.033951491</v>
      </c>
      <c r="AB21" s="83">
        <v>1890557.0763564927</v>
      </c>
      <c r="AC21" s="84">
        <v>3.0718755991462263</v>
      </c>
      <c r="AD21" s="84">
        <v>2.9193473225237314</v>
      </c>
      <c r="AE21" s="105">
        <v>5.2247389492058288E-2</v>
      </c>
      <c r="AF21" s="84">
        <v>2.8399365147268854</v>
      </c>
      <c r="AG21" s="105">
        <v>8.1670517357197464E-2</v>
      </c>
      <c r="AH21" s="84">
        <v>2.736715153316176</v>
      </c>
      <c r="AI21" s="105">
        <v>0.12246815143473166</v>
      </c>
      <c r="AJ21" s="84">
        <v>4.9305699828136884</v>
      </c>
      <c r="AK21" s="84">
        <v>4.6225617938092647</v>
      </c>
      <c r="AL21" s="105">
        <v>6.6631491961215455E-2</v>
      </c>
      <c r="AM21" s="84">
        <v>4.625291640630385</v>
      </c>
      <c r="AN21" s="105">
        <v>6.600196612503699E-2</v>
      </c>
      <c r="AO21" s="84">
        <v>4.6061834319519326</v>
      </c>
      <c r="AP21" s="105">
        <v>7.0424149548966752E-2</v>
      </c>
      <c r="AQ21" s="80"/>
      <c r="AR21" s="80"/>
    </row>
    <row r="22" spans="1:44" s="2" customFormat="1" x14ac:dyDescent="0.25">
      <c r="A22" s="80" t="s">
        <v>324</v>
      </c>
      <c r="B22" s="80" t="s">
        <v>325</v>
      </c>
      <c r="C22" s="80" t="s">
        <v>127</v>
      </c>
      <c r="D22" s="81">
        <v>35150836.124977343</v>
      </c>
      <c r="E22" s="81">
        <v>40051715.50171344</v>
      </c>
      <c r="F22" s="105">
        <v>-0.122363781809207</v>
      </c>
      <c r="G22" s="81">
        <v>35061671.667434998</v>
      </c>
      <c r="H22" s="105">
        <v>2.5430749106341148E-3</v>
      </c>
      <c r="I22" s="81">
        <v>28175983.644735593</v>
      </c>
      <c r="J22" s="105">
        <v>0.24754601536493057</v>
      </c>
      <c r="K22" s="83">
        <v>7703977.4758441746</v>
      </c>
      <c r="L22" s="83">
        <v>9655095.9490147103</v>
      </c>
      <c r="M22" s="105">
        <v>-0.20208172797802643</v>
      </c>
      <c r="N22" s="83">
        <v>8571739.4780954868</v>
      </c>
      <c r="O22" s="105">
        <v>-0.10123522821345896</v>
      </c>
      <c r="P22" s="83">
        <v>7435195.7326076999</v>
      </c>
      <c r="Q22" s="105">
        <v>3.6149921656764041E-2</v>
      </c>
      <c r="R22" s="83">
        <v>2584339.2943191668</v>
      </c>
      <c r="S22" s="83">
        <v>3264894.4836386107</v>
      </c>
      <c r="T22" s="105">
        <v>-0.20844630438438824</v>
      </c>
      <c r="U22" s="83">
        <v>2868893.740132784</v>
      </c>
      <c r="V22" s="105">
        <v>-9.9186122453056372E-2</v>
      </c>
      <c r="W22" s="83">
        <v>2496834.6504415856</v>
      </c>
      <c r="X22" s="105">
        <v>3.5046230979734812E-2</v>
      </c>
      <c r="Y22" s="81">
        <v>34710928.067567982</v>
      </c>
      <c r="Z22" s="82">
        <v>439908.05740935897</v>
      </c>
      <c r="AA22" s="83">
        <v>2516971.3500066842</v>
      </c>
      <c r="AB22" s="83">
        <v>67367.944312482519</v>
      </c>
      <c r="AC22" s="84">
        <v>4.5626867725396147</v>
      </c>
      <c r="AD22" s="84">
        <v>4.1482462435601857</v>
      </c>
      <c r="AE22" s="105">
        <v>9.990740776847909E-2</v>
      </c>
      <c r="AF22" s="84">
        <v>4.0903799931195737</v>
      </c>
      <c r="AG22" s="105">
        <v>0.11546770231971311</v>
      </c>
      <c r="AH22" s="84">
        <v>3.7895416150468448</v>
      </c>
      <c r="AI22" s="105">
        <v>0.20402075924510268</v>
      </c>
      <c r="AJ22" s="84">
        <v>13.601478800498478</v>
      </c>
      <c r="AK22" s="84">
        <v>12.267384352672005</v>
      </c>
      <c r="AL22" s="105">
        <v>0.10875133683537755</v>
      </c>
      <c r="AM22" s="84">
        <v>12.221321123525545</v>
      </c>
      <c r="AN22" s="105">
        <v>0.11293031768195552</v>
      </c>
      <c r="AO22" s="84">
        <v>11.284681442462535</v>
      </c>
      <c r="AP22" s="105">
        <v>0.20530463087049922</v>
      </c>
      <c r="AQ22" s="80"/>
      <c r="AR22" s="80"/>
    </row>
    <row r="23" spans="1:44" s="2" customFormat="1" x14ac:dyDescent="0.25">
      <c r="A23" s="80" t="s">
        <v>324</v>
      </c>
      <c r="B23" s="80" t="s">
        <v>325</v>
      </c>
      <c r="C23" s="80" t="s">
        <v>282</v>
      </c>
      <c r="D23" s="81">
        <v>5847546.4792438373</v>
      </c>
      <c r="E23" s="81">
        <v>8373322.0466738939</v>
      </c>
      <c r="F23" s="105">
        <v>-0.30164557786635732</v>
      </c>
      <c r="G23" s="81">
        <v>8105625.3327704426</v>
      </c>
      <c r="H23" s="105">
        <v>-0.27858169614592965</v>
      </c>
      <c r="I23" s="81">
        <v>7227536.4337607063</v>
      </c>
      <c r="J23" s="105">
        <v>-0.19093503950679061</v>
      </c>
      <c r="K23" s="83">
        <v>1468871.0444057516</v>
      </c>
      <c r="L23" s="83">
        <v>2294387.6871988657</v>
      </c>
      <c r="M23" s="105">
        <v>-0.35979823610409856</v>
      </c>
      <c r="N23" s="83">
        <v>2240706.411300981</v>
      </c>
      <c r="O23" s="105">
        <v>-0.34446073033150848</v>
      </c>
      <c r="P23" s="83">
        <v>2152199.4894442591</v>
      </c>
      <c r="Q23" s="105">
        <v>-0.31750237298632411</v>
      </c>
      <c r="R23" s="83">
        <v>663781.84841954056</v>
      </c>
      <c r="S23" s="83">
        <v>876923.86462195858</v>
      </c>
      <c r="T23" s="105">
        <v>-0.24305646681688087</v>
      </c>
      <c r="U23" s="83">
        <v>822622.3585564181</v>
      </c>
      <c r="V23" s="105">
        <v>-0.19309043631590489</v>
      </c>
      <c r="W23" s="83">
        <v>825793.50877210591</v>
      </c>
      <c r="X23" s="105">
        <v>-0.19618906982384102</v>
      </c>
      <c r="Y23" s="81">
        <v>5762258.8714154977</v>
      </c>
      <c r="Z23" s="82">
        <v>85287.607828340027</v>
      </c>
      <c r="AA23" s="83">
        <v>638835.90692638303</v>
      </c>
      <c r="AB23" s="83">
        <v>24945.941493157512</v>
      </c>
      <c r="AC23" s="84">
        <v>3.9809801558240454</v>
      </c>
      <c r="AD23" s="84">
        <v>3.6494800305072146</v>
      </c>
      <c r="AE23" s="105">
        <v>9.0834892243747398E-2</v>
      </c>
      <c r="AF23" s="84">
        <v>3.617441933441079</v>
      </c>
      <c r="AG23" s="105">
        <v>0.100495938586401</v>
      </c>
      <c r="AH23" s="84">
        <v>3.3582093431436508</v>
      </c>
      <c r="AI23" s="105">
        <v>0.18544728724309159</v>
      </c>
      <c r="AJ23" s="84">
        <v>8.8094401694876119</v>
      </c>
      <c r="AK23" s="84">
        <v>9.5485165639592076</v>
      </c>
      <c r="AL23" s="105">
        <v>-7.7402221541012256E-2</v>
      </c>
      <c r="AM23" s="84">
        <v>9.8533977936055965</v>
      </c>
      <c r="AN23" s="105">
        <v>-0.10594899810047914</v>
      </c>
      <c r="AO23" s="84">
        <v>8.752232073739016</v>
      </c>
      <c r="AP23" s="105">
        <v>6.5364006880311342E-3</v>
      </c>
      <c r="AQ23" s="108">
        <v>0.96055561295037595</v>
      </c>
      <c r="AR23" s="108">
        <v>0.49304763767085935</v>
      </c>
    </row>
    <row r="24" spans="1:44" s="2" customFormat="1" x14ac:dyDescent="0.25">
      <c r="A24" s="80" t="s">
        <v>324</v>
      </c>
      <c r="B24" s="80" t="s">
        <v>325</v>
      </c>
      <c r="C24" s="80" t="s">
        <v>283</v>
      </c>
      <c r="D24" s="81">
        <v>3234.0259916174414</v>
      </c>
      <c r="E24" s="81">
        <v>4107.4911798572539</v>
      </c>
      <c r="F24" s="105">
        <v>-0.21265175017860116</v>
      </c>
      <c r="G24" s="81">
        <v>3268.927064406872</v>
      </c>
      <c r="H24" s="105">
        <v>-1.0676614100523897E-2</v>
      </c>
      <c r="I24" s="81">
        <v>2576.6378362119199</v>
      </c>
      <c r="J24" s="105">
        <v>0.25513409225255729</v>
      </c>
      <c r="K24" s="83">
        <v>278.78077170143519</v>
      </c>
      <c r="L24" s="83">
        <v>315.05156248809891</v>
      </c>
      <c r="M24" s="105">
        <v>-0.11512652246577529</v>
      </c>
      <c r="N24" s="83">
        <v>344.94444116566001</v>
      </c>
      <c r="O24" s="105">
        <v>-0.19180964111391388</v>
      </c>
      <c r="P24" s="83">
        <v>208.76117901463527</v>
      </c>
      <c r="Q24" s="105">
        <v>0.33540523682274836</v>
      </c>
      <c r="R24" s="83">
        <v>481.30167906773977</v>
      </c>
      <c r="S24" s="83">
        <v>671.35400867183523</v>
      </c>
      <c r="T24" s="105">
        <v>-0.28308809830462339</v>
      </c>
      <c r="U24" s="83">
        <v>738.12708890827207</v>
      </c>
      <c r="V24" s="105">
        <v>-0.34794199223929079</v>
      </c>
      <c r="W24" s="83">
        <v>446.71172342643848</v>
      </c>
      <c r="X24" s="105">
        <v>7.7432388333093141E-2</v>
      </c>
      <c r="Y24" s="81">
        <v>3242.8660370314124</v>
      </c>
      <c r="Z24" s="82">
        <v>-8.8400454139709481</v>
      </c>
      <c r="AA24" s="83">
        <v>476.25215094267344</v>
      </c>
      <c r="AB24" s="83">
        <v>5.0495281250663595</v>
      </c>
      <c r="AC24" s="84">
        <v>11.600606354160517</v>
      </c>
      <c r="AD24" s="84">
        <v>13.037520421795763</v>
      </c>
      <c r="AE24" s="105">
        <v>-0.11021375393077457</v>
      </c>
      <c r="AF24" s="84">
        <v>9.4766770363374704</v>
      </c>
      <c r="AG24" s="105">
        <v>0.22412173694207679</v>
      </c>
      <c r="AH24" s="84">
        <v>12.342514294917274</v>
      </c>
      <c r="AI24" s="105">
        <v>-6.0109951913305031E-2</v>
      </c>
      <c r="AJ24" s="84">
        <v>6.7193324525308284</v>
      </c>
      <c r="AK24" s="84">
        <v>6.1182194889746135</v>
      </c>
      <c r="AL24" s="105">
        <v>9.824965656094152E-2</v>
      </c>
      <c r="AM24" s="84">
        <v>4.4286778165014686</v>
      </c>
      <c r="AN24" s="105">
        <v>0.51723216972213903</v>
      </c>
      <c r="AO24" s="84">
        <v>5.7680103321403502</v>
      </c>
      <c r="AP24" s="105">
        <v>0.16493072404699885</v>
      </c>
      <c r="AQ24" s="108">
        <v>5.3124191995772621E-4</v>
      </c>
      <c r="AR24" s="108">
        <v>3.5750398483536079E-4</v>
      </c>
    </row>
    <row r="25" spans="1:44" s="2" customFormat="1" x14ac:dyDescent="0.25">
      <c r="A25" s="80" t="s">
        <v>324</v>
      </c>
      <c r="B25" s="80" t="s">
        <v>325</v>
      </c>
      <c r="C25" s="80" t="s">
        <v>284</v>
      </c>
      <c r="D25" s="81">
        <v>65765.9710591209</v>
      </c>
      <c r="E25" s="81">
        <v>328035.83338973543</v>
      </c>
      <c r="F25" s="105">
        <v>-0.79951589318906768</v>
      </c>
      <c r="G25" s="81">
        <v>103762.08399944664</v>
      </c>
      <c r="H25" s="105">
        <v>-0.36618494420879566</v>
      </c>
      <c r="I25" s="81">
        <v>58315.437158775327</v>
      </c>
      <c r="J25" s="105">
        <v>0.12776263479016747</v>
      </c>
      <c r="K25" s="83">
        <v>6530.4302239900189</v>
      </c>
      <c r="L25" s="83">
        <v>101895.06355114776</v>
      </c>
      <c r="M25" s="105">
        <v>-0.93591023945225804</v>
      </c>
      <c r="N25" s="83">
        <v>11020.219605927088</v>
      </c>
      <c r="O25" s="105">
        <v>-0.40741378506852005</v>
      </c>
      <c r="P25" s="83">
        <v>6115.1440695498504</v>
      </c>
      <c r="Q25" s="105">
        <v>6.7911099021864693E-2</v>
      </c>
      <c r="R25" s="83">
        <v>2273.950005586471</v>
      </c>
      <c r="S25" s="83">
        <v>30360.414958530164</v>
      </c>
      <c r="T25" s="105">
        <v>-0.92510148465715969</v>
      </c>
      <c r="U25" s="83">
        <v>4105.4882614358103</v>
      </c>
      <c r="V25" s="105">
        <v>-0.44611947208656649</v>
      </c>
      <c r="W25" s="83">
        <v>2872.5762215909044</v>
      </c>
      <c r="X25" s="105">
        <v>-0.20839350110365368</v>
      </c>
      <c r="Y25" s="81">
        <v>64553.043563878542</v>
      </c>
      <c r="Z25" s="82">
        <v>1212.9274952423573</v>
      </c>
      <c r="AA25" s="83">
        <v>2224.8993827472195</v>
      </c>
      <c r="AB25" s="83">
        <v>49.050622839251673</v>
      </c>
      <c r="AC25" s="84">
        <v>10.070695008351018</v>
      </c>
      <c r="AD25" s="84">
        <v>3.2193496128011434</v>
      </c>
      <c r="AE25" s="105">
        <v>2.1281768740825098</v>
      </c>
      <c r="AF25" s="84">
        <v>9.4156094624139328</v>
      </c>
      <c r="AG25" s="105">
        <v>6.9574417731758542E-2</v>
      </c>
      <c r="AH25" s="84">
        <v>9.5362327519240377</v>
      </c>
      <c r="AI25" s="105">
        <v>5.6045429084052821E-2</v>
      </c>
      <c r="AJ25" s="84">
        <v>28.921467445437219</v>
      </c>
      <c r="AK25" s="84">
        <v>10.804721669246137</v>
      </c>
      <c r="AL25" s="105">
        <v>1.6767434026327044</v>
      </c>
      <c r="AM25" s="84">
        <v>25.273993589049496</v>
      </c>
      <c r="AN25" s="105">
        <v>0.14431727394154559</v>
      </c>
      <c r="AO25" s="84">
        <v>20.300744927310852</v>
      </c>
      <c r="AP25" s="105">
        <v>0.42465055095238396</v>
      </c>
      <c r="AQ25" s="108">
        <v>1.0803141602414334E-2</v>
      </c>
      <c r="AR25" s="108">
        <v>1.6890574532966423E-3</v>
      </c>
    </row>
    <row r="26" spans="1:44" s="2" customFormat="1" x14ac:dyDescent="0.25">
      <c r="A26" s="80" t="s">
        <v>324</v>
      </c>
      <c r="B26" s="80" t="s">
        <v>325</v>
      </c>
      <c r="C26" s="80" t="s">
        <v>285</v>
      </c>
      <c r="D26" s="81">
        <v>190072791.7373344</v>
      </c>
      <c r="E26" s="81">
        <v>194122365.48437744</v>
      </c>
      <c r="F26" s="105">
        <v>-2.08609334475112E-2</v>
      </c>
      <c r="G26" s="81">
        <v>187210465.74715015</v>
      </c>
      <c r="H26" s="105">
        <v>1.5289348160963164E-2</v>
      </c>
      <c r="I26" s="81">
        <v>145307441.29162875</v>
      </c>
      <c r="J26" s="105">
        <v>0.30807335156265403</v>
      </c>
      <c r="K26" s="83">
        <v>61742625.118395455</v>
      </c>
      <c r="L26" s="83">
        <v>66831399.749378115</v>
      </c>
      <c r="M26" s="105">
        <v>-7.6143469238499864E-2</v>
      </c>
      <c r="N26" s="83">
        <v>66526976.045488268</v>
      </c>
      <c r="O26" s="105">
        <v>-7.1915953670004196E-2</v>
      </c>
      <c r="P26" s="83">
        <v>54412959.207058266</v>
      </c>
      <c r="Q26" s="105">
        <v>0.13470441634033406</v>
      </c>
      <c r="R26" s="83">
        <v>40682787.955979131</v>
      </c>
      <c r="S26" s="83">
        <v>44582661.399858311</v>
      </c>
      <c r="T26" s="105">
        <v>-8.7475115244949775E-2</v>
      </c>
      <c r="U26" s="83">
        <v>42867159.218502834</v>
      </c>
      <c r="V26" s="105">
        <v>-5.0956753429577832E-2</v>
      </c>
      <c r="W26" s="83">
        <v>33181142.56614219</v>
      </c>
      <c r="X26" s="105">
        <v>0.22608158760306127</v>
      </c>
      <c r="Y26" s="81">
        <v>186529650.13023898</v>
      </c>
      <c r="Z26" s="82">
        <v>3543141.6070954134</v>
      </c>
      <c r="AA26" s="83">
        <v>39305217.716256261</v>
      </c>
      <c r="AB26" s="83">
        <v>1377570.2397228717</v>
      </c>
      <c r="AC26" s="84">
        <v>3.0784695560458855</v>
      </c>
      <c r="AD26" s="84">
        <v>2.9046580830619786</v>
      </c>
      <c r="AE26" s="105">
        <v>5.9838875355918489E-2</v>
      </c>
      <c r="AF26" s="84">
        <v>2.8140534393017314</v>
      </c>
      <c r="AG26" s="105">
        <v>9.3962720484002366E-2</v>
      </c>
      <c r="AH26" s="84">
        <v>2.6704565127341935</v>
      </c>
      <c r="AI26" s="105">
        <v>0.15278775047115098</v>
      </c>
      <c r="AJ26" s="84">
        <v>4.6720689826617328</v>
      </c>
      <c r="AK26" s="84">
        <v>4.3542121396322564</v>
      </c>
      <c r="AL26" s="105">
        <v>7.2999852289310274E-2</v>
      </c>
      <c r="AM26" s="84">
        <v>4.367223514693368</v>
      </c>
      <c r="AN26" s="105">
        <v>6.9803037775081359E-2</v>
      </c>
      <c r="AO26" s="84">
        <v>4.3792175330303262</v>
      </c>
      <c r="AP26" s="105">
        <v>6.6873008116762694E-2</v>
      </c>
      <c r="AQ26" s="108">
        <v>31.222579866702272</v>
      </c>
      <c r="AR26" s="108">
        <v>30.21859145940682</v>
      </c>
    </row>
    <row r="27" spans="1:44" s="2" customFormat="1" x14ac:dyDescent="0.25">
      <c r="A27" s="80" t="s">
        <v>324</v>
      </c>
      <c r="B27" s="80" t="s">
        <v>325</v>
      </c>
      <c r="C27" s="80" t="s">
        <v>286</v>
      </c>
      <c r="D27" s="81">
        <v>83671.815182045699</v>
      </c>
      <c r="E27" s="81">
        <v>175925.01077141523</v>
      </c>
      <c r="F27" s="105">
        <v>-0.52438931329233762</v>
      </c>
      <c r="G27" s="81">
        <v>320319.77803025127</v>
      </c>
      <c r="H27" s="105">
        <v>-0.73878660975425736</v>
      </c>
      <c r="I27" s="81">
        <v>242015.37015898823</v>
      </c>
      <c r="J27" s="105">
        <v>-0.65427065592123845</v>
      </c>
      <c r="K27" s="83">
        <v>18172.340623792821</v>
      </c>
      <c r="L27" s="83">
        <v>50193.150573424893</v>
      </c>
      <c r="M27" s="105">
        <v>-0.637951783934952</v>
      </c>
      <c r="N27" s="83">
        <v>132601.82212374971</v>
      </c>
      <c r="O27" s="105">
        <v>-0.86295557381682431</v>
      </c>
      <c r="P27" s="83">
        <v>83656.671720883125</v>
      </c>
      <c r="Q27" s="105">
        <v>-0.78277475962199339</v>
      </c>
      <c r="R27" s="83">
        <v>6630.9498114509461</v>
      </c>
      <c r="S27" s="83">
        <v>16934.412788318357</v>
      </c>
      <c r="T27" s="105">
        <v>-0.6084334370291784</v>
      </c>
      <c r="U27" s="83">
        <v>68912.382561930615</v>
      </c>
      <c r="V27" s="105">
        <v>-0.90377709252046534</v>
      </c>
      <c r="W27" s="83">
        <v>24142.279035871146</v>
      </c>
      <c r="X27" s="105">
        <v>-0.72533869724566891</v>
      </c>
      <c r="Y27" s="81">
        <v>81314.299529367679</v>
      </c>
      <c r="Z27" s="82">
        <v>2357.5156526780147</v>
      </c>
      <c r="AA27" s="83">
        <v>6417.1314233639887</v>
      </c>
      <c r="AB27" s="83">
        <v>213.81838808695724</v>
      </c>
      <c r="AC27" s="84">
        <v>4.6043499246594148</v>
      </c>
      <c r="AD27" s="84">
        <v>3.5049605127708388</v>
      </c>
      <c r="AE27" s="105">
        <v>0.31366670405637642</v>
      </c>
      <c r="AF27" s="84">
        <v>2.4156514058405256</v>
      </c>
      <c r="AG27" s="105">
        <v>0.90604899097903235</v>
      </c>
      <c r="AH27" s="84">
        <v>2.8929595832650632</v>
      </c>
      <c r="AI27" s="105">
        <v>0.59157077454322249</v>
      </c>
      <c r="AJ27" s="84">
        <v>12.618375581361414</v>
      </c>
      <c r="AK27" s="84">
        <v>10.388610043376955</v>
      </c>
      <c r="AL27" s="105">
        <v>0.21463559886011896</v>
      </c>
      <c r="AM27" s="84">
        <v>4.6482180142644793</v>
      </c>
      <c r="AN27" s="105">
        <v>1.714669480355282</v>
      </c>
      <c r="AO27" s="84">
        <v>10.024545313199152</v>
      </c>
      <c r="AP27" s="105">
        <v>0.25874792193786683</v>
      </c>
      <c r="AQ27" s="108">
        <v>1.374447078003449E-2</v>
      </c>
      <c r="AR27" s="108">
        <v>4.9253744250980554E-3</v>
      </c>
    </row>
    <row r="28" spans="1:44" s="2" customFormat="1" x14ac:dyDescent="0.25">
      <c r="A28" s="80" t="s">
        <v>324</v>
      </c>
      <c r="B28" s="80" t="s">
        <v>325</v>
      </c>
      <c r="C28" s="80" t="s">
        <v>287</v>
      </c>
      <c r="D28" s="81">
        <v>122470.74850072623</v>
      </c>
      <c r="E28" s="81">
        <v>97623.769115371702</v>
      </c>
      <c r="F28" s="105">
        <v>0.25451772258444955</v>
      </c>
      <c r="G28" s="81">
        <v>96883.418521504398</v>
      </c>
      <c r="H28" s="105">
        <v>0.26410432630989816</v>
      </c>
      <c r="I28" s="81">
        <v>112017.33259090662</v>
      </c>
      <c r="J28" s="105">
        <v>9.3319628918464376E-2</v>
      </c>
      <c r="K28" s="83">
        <v>6718.257243935218</v>
      </c>
      <c r="L28" s="83">
        <v>6347.6028952806191</v>
      </c>
      <c r="M28" s="105">
        <v>5.8392806665674805E-2</v>
      </c>
      <c r="N28" s="83">
        <v>5834.6337438013306</v>
      </c>
      <c r="O28" s="105">
        <v>0.15144455315171101</v>
      </c>
      <c r="P28" s="83">
        <v>7456.2880209124141</v>
      </c>
      <c r="Q28" s="105">
        <v>-9.8980990931045676E-2</v>
      </c>
      <c r="R28" s="83">
        <v>2922.3417349758015</v>
      </c>
      <c r="S28" s="83">
        <v>2534.6911527713351</v>
      </c>
      <c r="T28" s="105">
        <v>0.15293799474568096</v>
      </c>
      <c r="U28" s="83">
        <v>2675.3369167412961</v>
      </c>
      <c r="V28" s="105">
        <v>9.232662125238808E-2</v>
      </c>
      <c r="W28" s="83">
        <v>2970.0873900746051</v>
      </c>
      <c r="X28" s="105">
        <v>-1.6075505137781238E-2</v>
      </c>
      <c r="Y28" s="81">
        <v>121012.02835580826</v>
      </c>
      <c r="Z28" s="82">
        <v>1458.7201449179649</v>
      </c>
      <c r="AA28" s="83">
        <v>2885.5427664778349</v>
      </c>
      <c r="AB28" s="83">
        <v>36.798968497966584</v>
      </c>
      <c r="AC28" s="84">
        <v>18.229541390556967</v>
      </c>
      <c r="AD28" s="84">
        <v>15.379627668257891</v>
      </c>
      <c r="AE28" s="105">
        <v>0.1853044679476234</v>
      </c>
      <c r="AF28" s="84">
        <v>16.60488434675657</v>
      </c>
      <c r="AG28" s="105">
        <v>9.784211740792649E-2</v>
      </c>
      <c r="AH28" s="84">
        <v>15.023203539983323</v>
      </c>
      <c r="AI28" s="105">
        <v>0.21342570790844814</v>
      </c>
      <c r="AJ28" s="84">
        <v>41.908428105770575</v>
      </c>
      <c r="AK28" s="84">
        <v>38.515054983576036</v>
      </c>
      <c r="AL28" s="105">
        <v>8.8105109122694342E-2</v>
      </c>
      <c r="AM28" s="84">
        <v>36.21353927994744</v>
      </c>
      <c r="AN28" s="105">
        <v>0.15725855409489267</v>
      </c>
      <c r="AO28" s="84">
        <v>37.715163858560025</v>
      </c>
      <c r="AP28" s="105">
        <v>0.11118244807144927</v>
      </c>
      <c r="AQ28" s="108">
        <v>2.0117833233506639E-2</v>
      </c>
      <c r="AR28" s="108">
        <v>2.170673531262479E-3</v>
      </c>
    </row>
    <row r="29" spans="1:44" s="2" customFormat="1" x14ac:dyDescent="0.25">
      <c r="A29" s="80" t="s">
        <v>324</v>
      </c>
      <c r="B29" s="80" t="s">
        <v>325</v>
      </c>
      <c r="C29" s="80" t="s">
        <v>288</v>
      </c>
      <c r="D29" s="81">
        <v>2990948.868663663</v>
      </c>
      <c r="E29" s="81">
        <v>3595513.3300170382</v>
      </c>
      <c r="F29" s="105">
        <v>-0.16814413015971499</v>
      </c>
      <c r="G29" s="81">
        <v>2824303.7052068436</v>
      </c>
      <c r="H29" s="105">
        <v>5.9003981459074317E-2</v>
      </c>
      <c r="I29" s="81">
        <v>2351771.7577996529</v>
      </c>
      <c r="J29" s="105">
        <v>0.27178535023400074</v>
      </c>
      <c r="K29" s="83">
        <v>786948.32541286491</v>
      </c>
      <c r="L29" s="83">
        <v>992203.69183657912</v>
      </c>
      <c r="M29" s="105">
        <v>-0.2068681744610166</v>
      </c>
      <c r="N29" s="83">
        <v>797062.95731800573</v>
      </c>
      <c r="O29" s="105">
        <v>-1.2689878274076369E-2</v>
      </c>
      <c r="P29" s="83">
        <v>700010.28147086292</v>
      </c>
      <c r="Q29" s="105">
        <v>0.12419538147258011</v>
      </c>
      <c r="R29" s="83">
        <v>245747.42465930915</v>
      </c>
      <c r="S29" s="83">
        <v>320806.52601811523</v>
      </c>
      <c r="T29" s="105">
        <v>-0.23396999521938544</v>
      </c>
      <c r="U29" s="83">
        <v>265634.78456086956</v>
      </c>
      <c r="V29" s="105">
        <v>-7.4867302994360937E-2</v>
      </c>
      <c r="W29" s="83">
        <v>241124.94992467907</v>
      </c>
      <c r="X29" s="105">
        <v>1.9170453891536411E-2</v>
      </c>
      <c r="Y29" s="81">
        <v>2974979.7006528876</v>
      </c>
      <c r="Z29" s="82">
        <v>15969.168010775251</v>
      </c>
      <c r="AA29" s="83">
        <v>244014.2930000287</v>
      </c>
      <c r="AB29" s="83">
        <v>1733.1316592804433</v>
      </c>
      <c r="AC29" s="84">
        <v>3.8006928435796472</v>
      </c>
      <c r="AD29" s="84">
        <v>3.6237653211728191</v>
      </c>
      <c r="AE29" s="105">
        <v>4.8824221969640709E-2</v>
      </c>
      <c r="AF29" s="84">
        <v>3.5433884855346824</v>
      </c>
      <c r="AG29" s="105">
        <v>7.2615339552907818E-2</v>
      </c>
      <c r="AH29" s="84">
        <v>3.3596245941675393</v>
      </c>
      <c r="AI29" s="105">
        <v>0.13128498052366397</v>
      </c>
      <c r="AJ29" s="84">
        <v>12.170824873587797</v>
      </c>
      <c r="AK29" s="84">
        <v>11.207731259849769</v>
      </c>
      <c r="AL29" s="105">
        <v>8.5931183698897656E-2</v>
      </c>
      <c r="AM29" s="84">
        <v>10.632281121901267</v>
      </c>
      <c r="AN29" s="105">
        <v>0.14470495409656811</v>
      </c>
      <c r="AO29" s="84">
        <v>9.753332280770957</v>
      </c>
      <c r="AP29" s="105">
        <v>0.24786324542464458</v>
      </c>
      <c r="AQ29" s="108">
        <v>0.4913125075688104</v>
      </c>
      <c r="AR29" s="108">
        <v>0.1825376627584247</v>
      </c>
    </row>
    <row r="30" spans="1:44" s="2" customFormat="1" x14ac:dyDescent="0.25">
      <c r="A30" s="80" t="s">
        <v>324</v>
      </c>
      <c r="B30" s="80" t="s">
        <v>325</v>
      </c>
      <c r="C30" s="80" t="s">
        <v>289</v>
      </c>
      <c r="D30" s="81">
        <v>9277.4142001175878</v>
      </c>
      <c r="E30" s="81">
        <v>15522.932712162734</v>
      </c>
      <c r="F30" s="105">
        <v>-0.40234140209546709</v>
      </c>
      <c r="G30" s="81">
        <v>27292.440537632705</v>
      </c>
      <c r="H30" s="105">
        <v>-0.66007385131698848</v>
      </c>
      <c r="I30" s="81">
        <v>37705.01082871914</v>
      </c>
      <c r="J30" s="105">
        <v>-0.75394744634176925</v>
      </c>
      <c r="K30" s="83">
        <v>338.80084785472286</v>
      </c>
      <c r="L30" s="83">
        <v>547.78010706400835</v>
      </c>
      <c r="M30" s="105">
        <v>-0.38150209639662247</v>
      </c>
      <c r="N30" s="83">
        <v>1724.8858607365387</v>
      </c>
      <c r="O30" s="105">
        <v>-0.80358071477839554</v>
      </c>
      <c r="P30" s="83">
        <v>1780.5761005691077</v>
      </c>
      <c r="Q30" s="105">
        <v>-0.80972402822522704</v>
      </c>
      <c r="R30" s="83">
        <v>214.14765463062309</v>
      </c>
      <c r="S30" s="83">
        <v>336.81611730260153</v>
      </c>
      <c r="T30" s="105">
        <v>-0.36420009723516567</v>
      </c>
      <c r="U30" s="83">
        <v>623.60521021811655</v>
      </c>
      <c r="V30" s="105">
        <v>-0.65659739347636092</v>
      </c>
      <c r="W30" s="83">
        <v>823.6681495372676</v>
      </c>
      <c r="X30" s="105">
        <v>-0.74000736249067034</v>
      </c>
      <c r="Y30" s="81">
        <v>9255.1190730285634</v>
      </c>
      <c r="Z30" s="82">
        <v>22.295127089023591</v>
      </c>
      <c r="AA30" s="83">
        <v>213.56728789303861</v>
      </c>
      <c r="AB30" s="83">
        <v>0.58036673758448032</v>
      </c>
      <c r="AC30" s="84">
        <v>27.383090269289188</v>
      </c>
      <c r="AD30" s="84">
        <v>28.337890536701934</v>
      </c>
      <c r="AE30" s="105">
        <v>-3.369341363557507E-2</v>
      </c>
      <c r="AF30" s="84">
        <v>15.822751614404583</v>
      </c>
      <c r="AG30" s="105">
        <v>0.73061493579665382</v>
      </c>
      <c r="AH30" s="84">
        <v>21.175736783543183</v>
      </c>
      <c r="AI30" s="105">
        <v>0.29313518340339767</v>
      </c>
      <c r="AJ30" s="84">
        <v>43.322511358435946</v>
      </c>
      <c r="AK30" s="84">
        <v>46.087262202528919</v>
      </c>
      <c r="AL30" s="105">
        <v>-5.9989478913791153E-2</v>
      </c>
      <c r="AM30" s="84">
        <v>43.765574902888815</v>
      </c>
      <c r="AN30" s="105">
        <v>-1.0123562764478249E-2</v>
      </c>
      <c r="AO30" s="84">
        <v>45.776944088346276</v>
      </c>
      <c r="AP30" s="105">
        <v>-5.3617225413156631E-2</v>
      </c>
      <c r="AQ30" s="108">
        <v>1.5239677555741018E-3</v>
      </c>
      <c r="AR30" s="108">
        <v>1.5906580675530802E-4</v>
      </c>
    </row>
    <row r="31" spans="1:44" s="2" customFormat="1" x14ac:dyDescent="0.25">
      <c r="A31" s="80" t="s">
        <v>324</v>
      </c>
      <c r="B31" s="80" t="s">
        <v>325</v>
      </c>
      <c r="C31" s="80" t="s">
        <v>290</v>
      </c>
      <c r="D31" s="81">
        <v>59834834.640392736</v>
      </c>
      <c r="E31" s="81">
        <v>65278264.096697055</v>
      </c>
      <c r="F31" s="105">
        <v>-8.3388085324097111E-2</v>
      </c>
      <c r="G31" s="81">
        <v>64906369.778580211</v>
      </c>
      <c r="H31" s="105">
        <v>-7.8136169924282781E-2</v>
      </c>
      <c r="I31" s="81">
        <v>60492541.279508255</v>
      </c>
      <c r="J31" s="105">
        <v>-1.08725245328438E-2</v>
      </c>
      <c r="K31" s="83">
        <v>19610808.089376558</v>
      </c>
      <c r="L31" s="83">
        <v>22024293.295335252</v>
      </c>
      <c r="M31" s="105">
        <v>-0.10958286713653013</v>
      </c>
      <c r="N31" s="83">
        <v>22248542.075548407</v>
      </c>
      <c r="O31" s="105">
        <v>-0.11855761052634417</v>
      </c>
      <c r="P31" s="83">
        <v>20786676.502840802</v>
      </c>
      <c r="Q31" s="105">
        <v>-5.6568370287743926E-2</v>
      </c>
      <c r="R31" s="83">
        <v>10002554.15432887</v>
      </c>
      <c r="S31" s="83">
        <v>11533544.537826508</v>
      </c>
      <c r="T31" s="105">
        <v>-0.13274240009014204</v>
      </c>
      <c r="U31" s="83">
        <v>11641151.849071089</v>
      </c>
      <c r="V31" s="105">
        <v>-0.14075906886078221</v>
      </c>
      <c r="W31" s="83">
        <v>11497925.389240244</v>
      </c>
      <c r="X31" s="105">
        <v>-0.13005574347444826</v>
      </c>
      <c r="Y31" s="81">
        <v>58033037.676666662</v>
      </c>
      <c r="Z31" s="82">
        <v>1801796.9637260707</v>
      </c>
      <c r="AA31" s="83">
        <v>9489567.3176952489</v>
      </c>
      <c r="AB31" s="83">
        <v>512986.83663362078</v>
      </c>
      <c r="AC31" s="84">
        <v>3.0511151997253028</v>
      </c>
      <c r="AD31" s="84">
        <v>2.9639209404518327</v>
      </c>
      <c r="AE31" s="105">
        <v>2.9418550975309671E-2</v>
      </c>
      <c r="AF31" s="84">
        <v>2.9173313720144214</v>
      </c>
      <c r="AG31" s="105">
        <v>4.5858289872124966E-2</v>
      </c>
      <c r="AH31" s="84">
        <v>2.9101593644006085</v>
      </c>
      <c r="AI31" s="105">
        <v>4.8435778826746913E-2</v>
      </c>
      <c r="AJ31" s="84">
        <v>5.9819555802652298</v>
      </c>
      <c r="AK31" s="84">
        <v>5.6598614487163301</v>
      </c>
      <c r="AL31" s="105">
        <v>5.6908483443875002E-2</v>
      </c>
      <c r="AM31" s="84">
        <v>5.5755968670539628</v>
      </c>
      <c r="AN31" s="105">
        <v>7.2881652476065581E-2</v>
      </c>
      <c r="AO31" s="84">
        <v>5.2611701008355087</v>
      </c>
      <c r="AP31" s="105">
        <v>0.13700098373843786</v>
      </c>
      <c r="AQ31" s="108">
        <v>9.8288549681128892</v>
      </c>
      <c r="AR31" s="108">
        <v>7.4297537786083092</v>
      </c>
    </row>
    <row r="32" spans="1:44" s="2" customFormat="1" x14ac:dyDescent="0.25">
      <c r="A32" s="80" t="s">
        <v>324</v>
      </c>
      <c r="B32" s="80" t="s">
        <v>325</v>
      </c>
      <c r="C32" s="80" t="s">
        <v>291</v>
      </c>
      <c r="D32" s="81">
        <v>26015343.258531798</v>
      </c>
      <c r="E32" s="81">
        <v>27445794.951277174</v>
      </c>
      <c r="F32" s="105">
        <v>-5.2119156879396972E-2</v>
      </c>
      <c r="G32" s="81">
        <v>23553748.232230004</v>
      </c>
      <c r="H32" s="105">
        <v>0.10450969425466838</v>
      </c>
      <c r="I32" s="81">
        <v>18119180.989323005</v>
      </c>
      <c r="J32" s="105">
        <v>0.43579024205684147</v>
      </c>
      <c r="K32" s="83">
        <v>5413458.0265569026</v>
      </c>
      <c r="L32" s="83">
        <v>6205992.5898101935</v>
      </c>
      <c r="M32" s="105">
        <v>-0.12770472277949177</v>
      </c>
      <c r="N32" s="83">
        <v>5376529.8662097342</v>
      </c>
      <c r="O32" s="105">
        <v>6.8684004862045707E-3</v>
      </c>
      <c r="P32" s="83">
        <v>4478325.6652505901</v>
      </c>
      <c r="Q32" s="105">
        <v>0.20881294287336874</v>
      </c>
      <c r="R32" s="83">
        <v>1661103.5239650714</v>
      </c>
      <c r="S32" s="83">
        <v>2014942.7454768128</v>
      </c>
      <c r="T32" s="105">
        <v>-0.17560758106206609</v>
      </c>
      <c r="U32" s="83">
        <v>1701097.4448722964</v>
      </c>
      <c r="V32" s="105">
        <v>-2.3510658385726628E-2</v>
      </c>
      <c r="W32" s="83">
        <v>1396310.9369932066</v>
      </c>
      <c r="X32" s="105">
        <v>0.18963726485023807</v>
      </c>
      <c r="Y32" s="81">
        <v>25681883.787098613</v>
      </c>
      <c r="Z32" s="82">
        <v>333459.47143318399</v>
      </c>
      <c r="AA32" s="83">
        <v>1620738.2795547682</v>
      </c>
      <c r="AB32" s="83">
        <v>40365.244410303138</v>
      </c>
      <c r="AC32" s="84">
        <v>4.805679314572652</v>
      </c>
      <c r="AD32" s="84">
        <v>4.4224666004824522</v>
      </c>
      <c r="AE32" s="105">
        <v>8.6651352900753306E-2</v>
      </c>
      <c r="AF32" s="84">
        <v>4.3808457905646438</v>
      </c>
      <c r="AG32" s="105">
        <v>9.697522905805174E-2</v>
      </c>
      <c r="AH32" s="84">
        <v>4.0459721654273944</v>
      </c>
      <c r="AI32" s="105">
        <v>0.18776875323980541</v>
      </c>
      <c r="AJ32" s="84">
        <v>15.661482191328391</v>
      </c>
      <c r="AK32" s="84">
        <v>13.621128944178732</v>
      </c>
      <c r="AL32" s="105">
        <v>0.14979325542774818</v>
      </c>
      <c r="AM32" s="84">
        <v>13.846207519286594</v>
      </c>
      <c r="AN32" s="105">
        <v>0.13110266255314121</v>
      </c>
      <c r="AO32" s="84">
        <v>12.976465706370929</v>
      </c>
      <c r="AP32" s="105">
        <v>0.20691431285787049</v>
      </c>
      <c r="AQ32" s="108">
        <v>4.2734476893024826</v>
      </c>
      <c r="AR32" s="108">
        <v>1.2338438756163013</v>
      </c>
    </row>
    <row r="33" spans="1:44" s="2" customFormat="1" x14ac:dyDescent="0.25">
      <c r="A33" s="80" t="s">
        <v>324</v>
      </c>
      <c r="B33" s="80" t="s">
        <v>325</v>
      </c>
      <c r="C33" s="80" t="s">
        <v>292</v>
      </c>
      <c r="D33" s="81">
        <v>323708630.25134456</v>
      </c>
      <c r="E33" s="81">
        <v>342628732.78298497</v>
      </c>
      <c r="F33" s="105">
        <v>-5.5220420009620359E-2</v>
      </c>
      <c r="G33" s="81">
        <v>367014701.68387091</v>
      </c>
      <c r="H33" s="105">
        <v>-0.11799546784866441</v>
      </c>
      <c r="I33" s="81">
        <v>318707219.64553386</v>
      </c>
      <c r="J33" s="105">
        <v>1.569280611645155E-2</v>
      </c>
      <c r="K33" s="83">
        <v>125722222.68864737</v>
      </c>
      <c r="L33" s="83">
        <v>139174134.18822452</v>
      </c>
      <c r="M33" s="105">
        <v>-9.6655255504476567E-2</v>
      </c>
      <c r="N33" s="83">
        <v>152051982.85483229</v>
      </c>
      <c r="O33" s="105">
        <v>-0.17316288595409227</v>
      </c>
      <c r="P33" s="83">
        <v>136409364.62338826</v>
      </c>
      <c r="Q33" s="105">
        <v>-7.8346101561626275E-2</v>
      </c>
      <c r="R33" s="83">
        <v>81358658.273709804</v>
      </c>
      <c r="S33" s="83">
        <v>91039125.372469947</v>
      </c>
      <c r="T33" s="105">
        <v>-0.10633304152642373</v>
      </c>
      <c r="U33" s="83">
        <v>97695617.908176363</v>
      </c>
      <c r="V33" s="105">
        <v>-0.16722305446516125</v>
      </c>
      <c r="W33" s="83">
        <v>87612637.169444948</v>
      </c>
      <c r="X33" s="105">
        <v>-7.1382155563241401E-2</v>
      </c>
      <c r="Y33" s="81">
        <v>312426757.94255418</v>
      </c>
      <c r="Z33" s="82">
        <v>11281872.308790395</v>
      </c>
      <c r="AA33" s="83">
        <v>76028628.791041821</v>
      </c>
      <c r="AB33" s="83">
        <v>5330029.4826679798</v>
      </c>
      <c r="AC33" s="84">
        <v>2.5747924537813249</v>
      </c>
      <c r="AD33" s="84">
        <v>2.4618707691732467</v>
      </c>
      <c r="AE33" s="105">
        <v>4.5868242160412021E-2</v>
      </c>
      <c r="AF33" s="84">
        <v>2.4137449232363428</v>
      </c>
      <c r="AG33" s="105">
        <v>6.6721023002318733E-2</v>
      </c>
      <c r="AH33" s="84">
        <v>2.3364027867547845</v>
      </c>
      <c r="AI33" s="105">
        <v>0.10203277807148088</v>
      </c>
      <c r="AJ33" s="84">
        <v>3.9787852592444684</v>
      </c>
      <c r="AK33" s="84">
        <v>3.7635327819899644</v>
      </c>
      <c r="AL33" s="105">
        <v>5.7194261276153777E-2</v>
      </c>
      <c r="AM33" s="84">
        <v>3.7567161101209909</v>
      </c>
      <c r="AN33" s="105">
        <v>5.9112571355924293E-2</v>
      </c>
      <c r="AO33" s="84">
        <v>3.6376854976884947</v>
      </c>
      <c r="AP33" s="105">
        <v>9.3768348520706285E-2</v>
      </c>
      <c r="AQ33" s="108">
        <v>53.174462631824248</v>
      </c>
      <c r="AR33" s="108">
        <v>60.432044596328943</v>
      </c>
    </row>
    <row r="34" spans="1:44" s="2" customFormat="1" x14ac:dyDescent="0.25">
      <c r="A34" s="80" t="s">
        <v>324</v>
      </c>
      <c r="B34" s="80" t="s">
        <v>325</v>
      </c>
      <c r="C34" s="80" t="s">
        <v>293</v>
      </c>
      <c r="D34" s="81">
        <v>12577.543604413271</v>
      </c>
      <c r="E34" s="81">
        <v>15870.136576792002</v>
      </c>
      <c r="F34" s="105">
        <v>-0.20747099159774823</v>
      </c>
      <c r="G34" s="81">
        <v>26467.749074469804</v>
      </c>
      <c r="H34" s="105">
        <v>-0.52479738382644381</v>
      </c>
      <c r="I34" s="81">
        <v>24864.67527863145</v>
      </c>
      <c r="J34" s="105">
        <v>-0.49416015035505673</v>
      </c>
      <c r="K34" s="83">
        <v>2661.4697573812737</v>
      </c>
      <c r="L34" s="83">
        <v>3213.3314796663649</v>
      </c>
      <c r="M34" s="105">
        <v>-0.17174129895319426</v>
      </c>
      <c r="N34" s="83">
        <v>5913.737491385763</v>
      </c>
      <c r="O34" s="105">
        <v>-0.54995131906715511</v>
      </c>
      <c r="P34" s="83">
        <v>5442.8553510590637</v>
      </c>
      <c r="Q34" s="105">
        <v>-0.51101589409988479</v>
      </c>
      <c r="R34" s="83">
        <v>1183.8063895357873</v>
      </c>
      <c r="S34" s="83">
        <v>1383.6584961315123</v>
      </c>
      <c r="T34" s="105">
        <v>-0.1444374512601769</v>
      </c>
      <c r="U34" s="83">
        <v>2484.2121039662497</v>
      </c>
      <c r="V34" s="105">
        <v>-0.52346806955583924</v>
      </c>
      <c r="W34" s="83">
        <v>2349.9322310927187</v>
      </c>
      <c r="X34" s="105">
        <v>-0.49623807279526644</v>
      </c>
      <c r="Y34" s="81">
        <v>12428.35184186697</v>
      </c>
      <c r="Z34" s="82">
        <v>149.19176254630088</v>
      </c>
      <c r="AA34" s="83">
        <v>1165.4775140811817</v>
      </c>
      <c r="AB34" s="83">
        <v>18.328875454605594</v>
      </c>
      <c r="AC34" s="84">
        <v>4.7257886622723895</v>
      </c>
      <c r="AD34" s="84">
        <v>4.9388420327054998</v>
      </c>
      <c r="AE34" s="105">
        <v>-4.3138324534830207E-2</v>
      </c>
      <c r="AF34" s="84">
        <v>4.4756381413655939</v>
      </c>
      <c r="AG34" s="105">
        <v>5.5891587524649691E-2</v>
      </c>
      <c r="AH34" s="84">
        <v>4.5683145472152429</v>
      </c>
      <c r="AI34" s="105">
        <v>3.4470944027516624E-2</v>
      </c>
      <c r="AJ34" s="84">
        <v>10.624662711396054</v>
      </c>
      <c r="AK34" s="84">
        <v>11.46969185038242</v>
      </c>
      <c r="AL34" s="105">
        <v>-7.36749644200939E-2</v>
      </c>
      <c r="AM34" s="84">
        <v>10.65438375097354</v>
      </c>
      <c r="AN34" s="105">
        <v>-2.7895597035136601E-3</v>
      </c>
      <c r="AO34" s="84">
        <v>10.581018018153388</v>
      </c>
      <c r="AP34" s="105">
        <v>4.1248104074472066E-3</v>
      </c>
      <c r="AQ34" s="108">
        <v>2.0660682474659959E-3</v>
      </c>
      <c r="AR34" s="108">
        <v>8.7931440910897127E-4</v>
      </c>
    </row>
    <row r="35" spans="1:44" s="2" customFormat="1" x14ac:dyDescent="0.25">
      <c r="A35" s="80" t="s">
        <v>324</v>
      </c>
      <c r="B35" s="80" t="s">
        <v>329</v>
      </c>
      <c r="C35" s="80" t="s">
        <v>281</v>
      </c>
      <c r="D35" s="81">
        <v>3963316515.9754777</v>
      </c>
      <c r="E35" s="81">
        <v>3758297169.653604</v>
      </c>
      <c r="F35" s="105">
        <v>5.4551127030960662E-2</v>
      </c>
      <c r="G35" s="81">
        <v>3756168530.8380122</v>
      </c>
      <c r="H35" s="105">
        <v>5.514874623883028E-2</v>
      </c>
      <c r="I35" s="81">
        <v>3303585754.007978</v>
      </c>
      <c r="J35" s="105">
        <v>0.19970141872875583</v>
      </c>
      <c r="K35" s="83">
        <v>1577697396.1450326</v>
      </c>
      <c r="L35" s="83">
        <v>1611094407.5774887</v>
      </c>
      <c r="M35" s="105">
        <v>-2.0729394426161039E-2</v>
      </c>
      <c r="N35" s="83">
        <v>1652433571.3121665</v>
      </c>
      <c r="O35" s="105">
        <v>-4.5227945295124458E-2</v>
      </c>
      <c r="P35" s="83">
        <v>1433242098.6689651</v>
      </c>
      <c r="Q35" s="105">
        <v>0.10078918112314832</v>
      </c>
      <c r="R35" s="83">
        <v>2009648690.0690386</v>
      </c>
      <c r="S35" s="83">
        <v>2056572763.505713</v>
      </c>
      <c r="T35" s="105">
        <v>-2.2816636624461456E-2</v>
      </c>
      <c r="U35" s="83">
        <v>2166606783.0400348</v>
      </c>
      <c r="V35" s="105">
        <v>-7.2444199011859112E-2</v>
      </c>
      <c r="W35" s="83">
        <v>1880461723.8657088</v>
      </c>
      <c r="X35" s="105">
        <v>6.8699598914333207E-2</v>
      </c>
      <c r="Y35" s="81">
        <v>3612009902.9314399</v>
      </c>
      <c r="Z35" s="82">
        <v>351306613.04403764</v>
      </c>
      <c r="AA35" s="83">
        <v>1769891064.0812058</v>
      </c>
      <c r="AB35" s="83">
        <v>239757625.98783278</v>
      </c>
      <c r="AC35" s="84">
        <v>2.5120891532555607</v>
      </c>
      <c r="AD35" s="84">
        <v>2.3327603596518856</v>
      </c>
      <c r="AE35" s="105">
        <v>7.687407446791325E-2</v>
      </c>
      <c r="AF35" s="84">
        <v>2.27311318049252</v>
      </c>
      <c r="AG35" s="105">
        <v>0.10513157673533058</v>
      </c>
      <c r="AH35" s="84">
        <v>2.3049739866530428</v>
      </c>
      <c r="AI35" s="105">
        <v>8.985575013072547E-2</v>
      </c>
      <c r="AJ35" s="84">
        <v>1.9721439550906401</v>
      </c>
      <c r="AK35" s="84">
        <v>1.8274564539341007</v>
      </c>
      <c r="AL35" s="105">
        <v>7.9174253835192568E-2</v>
      </c>
      <c r="AM35" s="84">
        <v>1.7336641610470789</v>
      </c>
      <c r="AN35" s="105">
        <v>0.13755824190281865</v>
      </c>
      <c r="AO35" s="84">
        <v>1.7567949999092352</v>
      </c>
      <c r="AP35" s="105">
        <v>0.12258058293228917</v>
      </c>
      <c r="AQ35" s="80"/>
      <c r="AR35" s="80"/>
    </row>
    <row r="36" spans="1:44" s="2" customFormat="1" x14ac:dyDescent="0.25">
      <c r="A36" s="80" t="s">
        <v>324</v>
      </c>
      <c r="B36" s="80" t="s">
        <v>329</v>
      </c>
      <c r="C36" s="80" t="s">
        <v>313</v>
      </c>
      <c r="D36" s="81">
        <v>1922690550.9797747</v>
      </c>
      <c r="E36" s="81">
        <v>1905019204.5412741</v>
      </c>
      <c r="F36" s="105">
        <v>9.27620382848365E-3</v>
      </c>
      <c r="G36" s="81">
        <v>1966356431.262064</v>
      </c>
      <c r="H36" s="105">
        <v>-2.2206492977604905E-2</v>
      </c>
      <c r="I36" s="81">
        <v>1673095529.9226699</v>
      </c>
      <c r="J36" s="105">
        <v>0.14918157187870859</v>
      </c>
      <c r="K36" s="83">
        <v>901142388.63490975</v>
      </c>
      <c r="L36" s="83">
        <v>930989387.69318759</v>
      </c>
      <c r="M36" s="105">
        <v>-3.2059440690546386E-2</v>
      </c>
      <c r="N36" s="83">
        <v>972157903.96026278</v>
      </c>
      <c r="O36" s="105">
        <v>-7.3049362697210352E-2</v>
      </c>
      <c r="P36" s="83">
        <v>826339214.46982706</v>
      </c>
      <c r="Q36" s="105">
        <v>9.0523568112492209E-2</v>
      </c>
      <c r="R36" s="83">
        <v>936595553.36147642</v>
      </c>
      <c r="S36" s="83">
        <v>964210869.76830637</v>
      </c>
      <c r="T36" s="105">
        <v>-2.8640328866512087E-2</v>
      </c>
      <c r="U36" s="83">
        <v>1038807645.9511014</v>
      </c>
      <c r="V36" s="105">
        <v>-9.8393666034333666E-2</v>
      </c>
      <c r="W36" s="83">
        <v>862307574.42506802</v>
      </c>
      <c r="X36" s="105">
        <v>8.6150210365412733E-2</v>
      </c>
      <c r="Y36" s="81">
        <v>1838479366.9609952</v>
      </c>
      <c r="Z36" s="82">
        <v>84211184.018779531</v>
      </c>
      <c r="AA36" s="83">
        <v>862331617.8249346</v>
      </c>
      <c r="AB36" s="83">
        <v>74263935.536541834</v>
      </c>
      <c r="AC36" s="84">
        <v>2.1336145932413091</v>
      </c>
      <c r="AD36" s="84">
        <v>2.0462308483038081</v>
      </c>
      <c r="AE36" s="105">
        <v>4.2704734419352748E-2</v>
      </c>
      <c r="AF36" s="84">
        <v>2.0226718553146066</v>
      </c>
      <c r="AG36" s="105">
        <v>5.4849597889642096E-2</v>
      </c>
      <c r="AH36" s="84">
        <v>2.0247078931091456</v>
      </c>
      <c r="AI36" s="105">
        <v>5.3788845543011235E-2</v>
      </c>
      <c r="AJ36" s="84">
        <v>2.0528503942594716</v>
      </c>
      <c r="AK36" s="84">
        <v>1.9757288206043953</v>
      </c>
      <c r="AL36" s="105">
        <v>3.9034493423790853E-2</v>
      </c>
      <c r="AM36" s="84">
        <v>1.8928975339430876</v>
      </c>
      <c r="AN36" s="105">
        <v>8.4501594749921208E-2</v>
      </c>
      <c r="AO36" s="84">
        <v>1.9402537789815704</v>
      </c>
      <c r="AP36" s="105">
        <v>5.8031901031525175E-2</v>
      </c>
      <c r="AQ36" s="80"/>
      <c r="AR36" s="80"/>
    </row>
    <row r="37" spans="1:44" s="2" customFormat="1" x14ac:dyDescent="0.25">
      <c r="A37" s="80" t="s">
        <v>324</v>
      </c>
      <c r="B37" s="80" t="s">
        <v>329</v>
      </c>
      <c r="C37" s="80" t="s">
        <v>328</v>
      </c>
      <c r="D37" s="81">
        <v>74577328.31323269</v>
      </c>
      <c r="E37" s="81">
        <v>80536438.831991479</v>
      </c>
      <c r="F37" s="105">
        <v>-7.3992724351646555E-2</v>
      </c>
      <c r="G37" s="81">
        <v>83370932.350034267</v>
      </c>
      <c r="H37" s="105">
        <v>-0.10547565906881648</v>
      </c>
      <c r="I37" s="81">
        <v>69314014.554369807</v>
      </c>
      <c r="J37" s="105">
        <v>7.5934337272217114E-2</v>
      </c>
      <c r="K37" s="83">
        <v>24345542.072771277</v>
      </c>
      <c r="L37" s="83">
        <v>26934834.587292012</v>
      </c>
      <c r="M37" s="105">
        <v>-9.6131739964067778E-2</v>
      </c>
      <c r="N37" s="83">
        <v>28626547.992301751</v>
      </c>
      <c r="O37" s="105">
        <v>-0.14954670471206383</v>
      </c>
      <c r="P37" s="83">
        <v>24969735.772358377</v>
      </c>
      <c r="Q37" s="105">
        <v>-2.4998009801853203E-2</v>
      </c>
      <c r="R37" s="83">
        <v>14691643.550536534</v>
      </c>
      <c r="S37" s="83">
        <v>17357706.327355847</v>
      </c>
      <c r="T37" s="105">
        <v>-0.1535953383781809</v>
      </c>
      <c r="U37" s="83">
        <v>18175040.850784034</v>
      </c>
      <c r="V37" s="105">
        <v>-0.19165829275686239</v>
      </c>
      <c r="W37" s="83">
        <v>15701284.354203256</v>
      </c>
      <c r="X37" s="105">
        <v>-6.4303071066695236E-2</v>
      </c>
      <c r="Y37" s="81">
        <v>74095677.187121227</v>
      </c>
      <c r="Z37" s="82">
        <v>481651.12611146143</v>
      </c>
      <c r="AA37" s="83">
        <v>14522508.904367119</v>
      </c>
      <c r="AB37" s="83">
        <v>169134.64616941451</v>
      </c>
      <c r="AC37" s="84">
        <v>3.0632847726418886</v>
      </c>
      <c r="AD37" s="84">
        <v>2.990047648927793</v>
      </c>
      <c r="AE37" s="105">
        <v>2.4493630976201289E-2</v>
      </c>
      <c r="AF37" s="84">
        <v>2.9123641583488995</v>
      </c>
      <c r="AG37" s="105">
        <v>5.1820653629575705E-2</v>
      </c>
      <c r="AH37" s="84">
        <v>2.775921026409129</v>
      </c>
      <c r="AI37" s="105">
        <v>0.10352014466509774</v>
      </c>
      <c r="AJ37" s="84">
        <v>5.0761732720168773</v>
      </c>
      <c r="AK37" s="84">
        <v>4.6398088153539954</v>
      </c>
      <c r="AL37" s="105">
        <v>9.4047939048451809E-2</v>
      </c>
      <c r="AM37" s="84">
        <v>4.5871111396394921</v>
      </c>
      <c r="AN37" s="105">
        <v>0.10661658666849334</v>
      </c>
      <c r="AO37" s="84">
        <v>4.4145442494208664</v>
      </c>
      <c r="AP37" s="105">
        <v>0.14987481950890139</v>
      </c>
      <c r="AQ37" s="108">
        <v>100.00000000000001</v>
      </c>
      <c r="AR37" s="108">
        <v>100</v>
      </c>
    </row>
    <row r="38" spans="1:44" s="2" customFormat="1" x14ac:dyDescent="0.25">
      <c r="A38" s="80" t="s">
        <v>324</v>
      </c>
      <c r="B38" s="80" t="s">
        <v>329</v>
      </c>
      <c r="C38" s="80" t="s">
        <v>270</v>
      </c>
      <c r="D38" s="81">
        <v>40418367.154192016</v>
      </c>
      <c r="E38" s="81">
        <v>43406458.460408188</v>
      </c>
      <c r="F38" s="105">
        <v>-6.8839785879828572E-2</v>
      </c>
      <c r="G38" s="81">
        <v>47409974.407153152</v>
      </c>
      <c r="H38" s="105">
        <v>-0.14747123027145639</v>
      </c>
      <c r="I38" s="81">
        <v>40769795.372915179</v>
      </c>
      <c r="J38" s="105">
        <v>-8.6198180665049209E-3</v>
      </c>
      <c r="K38" s="83">
        <v>14304299.943740442</v>
      </c>
      <c r="L38" s="83">
        <v>15881971.783316331</v>
      </c>
      <c r="M38" s="105">
        <v>-9.9337277581187933E-2</v>
      </c>
      <c r="N38" s="83">
        <v>17450464.162822559</v>
      </c>
      <c r="O38" s="105">
        <v>-0.1802911481165573</v>
      </c>
      <c r="P38" s="83">
        <v>15623062.634992236</v>
      </c>
      <c r="Q38" s="105">
        <v>-8.4411278509378462E-2</v>
      </c>
      <c r="R38" s="83">
        <v>8876048.4391885698</v>
      </c>
      <c r="S38" s="83">
        <v>10644895.21965318</v>
      </c>
      <c r="T38" s="105">
        <v>-0.16616854783115853</v>
      </c>
      <c r="U38" s="83">
        <v>11588502.198099643</v>
      </c>
      <c r="V38" s="105">
        <v>-0.23406422267028423</v>
      </c>
      <c r="W38" s="83">
        <v>10303663.228704523</v>
      </c>
      <c r="X38" s="105">
        <v>-0.13855410040371119</v>
      </c>
      <c r="Y38" s="81">
        <v>40122928.557377756</v>
      </c>
      <c r="Z38" s="82">
        <v>295438.5968142593</v>
      </c>
      <c r="AA38" s="83">
        <v>8758412.4599821717</v>
      </c>
      <c r="AB38" s="83">
        <v>117635.97920639785</v>
      </c>
      <c r="AC38" s="84">
        <v>2.8256095938395838</v>
      </c>
      <c r="AD38" s="84">
        <v>2.7330648267493927</v>
      </c>
      <c r="AE38" s="105">
        <v>3.386116794026451E-2</v>
      </c>
      <c r="AF38" s="84">
        <v>2.7168317108812499</v>
      </c>
      <c r="AG38" s="105">
        <v>4.0038506074065949E-2</v>
      </c>
      <c r="AH38" s="84">
        <v>2.6095904705393531</v>
      </c>
      <c r="AI38" s="105">
        <v>8.2778936288644397E-2</v>
      </c>
      <c r="AJ38" s="84">
        <v>4.5536442743756567</v>
      </c>
      <c r="AK38" s="84">
        <v>4.0776783204280713</v>
      </c>
      <c r="AL38" s="105">
        <v>0.11672474298993228</v>
      </c>
      <c r="AM38" s="84">
        <v>4.091121837550995</v>
      </c>
      <c r="AN38" s="105">
        <v>0.11305516070905733</v>
      </c>
      <c r="AO38" s="84">
        <v>3.9568253026104729</v>
      </c>
      <c r="AP38" s="105">
        <v>0.15083278288061866</v>
      </c>
      <c r="AQ38" s="80"/>
      <c r="AR38" s="80"/>
    </row>
    <row r="39" spans="1:44" s="2" customFormat="1" x14ac:dyDescent="0.25">
      <c r="A39" s="80" t="s">
        <v>324</v>
      </c>
      <c r="B39" s="80" t="s">
        <v>329</v>
      </c>
      <c r="C39" s="80" t="s">
        <v>271</v>
      </c>
      <c r="D39" s="81">
        <v>30247261.030191224</v>
      </c>
      <c r="E39" s="81">
        <v>32669051.75423722</v>
      </c>
      <c r="F39" s="105">
        <v>-7.4131038215147646E-2</v>
      </c>
      <c r="G39" s="81">
        <v>31882252.215860628</v>
      </c>
      <c r="H39" s="105">
        <v>-5.1282173373436775E-2</v>
      </c>
      <c r="I39" s="81">
        <v>25807488.308936384</v>
      </c>
      <c r="J39" s="105">
        <v>0.17203428199238885</v>
      </c>
      <c r="K39" s="83">
        <v>9284963.3363796901</v>
      </c>
      <c r="L39" s="83">
        <v>10067201.451546164</v>
      </c>
      <c r="M39" s="105">
        <v>-7.770164518227006E-2</v>
      </c>
      <c r="N39" s="83">
        <v>10264484.949302049</v>
      </c>
      <c r="O39" s="105">
        <v>-9.5428228280364277E-2</v>
      </c>
      <c r="P39" s="83">
        <v>8674922.3136782516</v>
      </c>
      <c r="Q39" s="105">
        <v>7.032236147401015E-2</v>
      </c>
      <c r="R39" s="83">
        <v>5574168.0119495206</v>
      </c>
      <c r="S39" s="83">
        <v>6406084.0569209065</v>
      </c>
      <c r="T39" s="105">
        <v>-0.12986342944916768</v>
      </c>
      <c r="U39" s="83">
        <v>6307855.2094439417</v>
      </c>
      <c r="V39" s="105">
        <v>-0.11631325912426867</v>
      </c>
      <c r="W39" s="83">
        <v>5203625.3906725794</v>
      </c>
      <c r="X39" s="105">
        <v>7.1208550473508964E-2</v>
      </c>
      <c r="Y39" s="81">
        <v>30089353.307789639</v>
      </c>
      <c r="Z39" s="82">
        <v>157907.7224015836</v>
      </c>
      <c r="AA39" s="83">
        <v>5526339.9704959551</v>
      </c>
      <c r="AB39" s="83">
        <v>47828.041453565755</v>
      </c>
      <c r="AC39" s="84">
        <v>3.2576607935196185</v>
      </c>
      <c r="AD39" s="84">
        <v>3.2450976481870009</v>
      </c>
      <c r="AE39" s="105">
        <v>3.8714228952822067E-3</v>
      </c>
      <c r="AF39" s="84">
        <v>3.1060742329821931</v>
      </c>
      <c r="AG39" s="105">
        <v>4.8803263916807491E-2</v>
      </c>
      <c r="AH39" s="84">
        <v>2.9749532475056548</v>
      </c>
      <c r="AI39" s="105">
        <v>9.5029239955619252E-2</v>
      </c>
      <c r="AJ39" s="84">
        <v>5.4263274744050074</v>
      </c>
      <c r="AK39" s="84">
        <v>5.099691397109086</v>
      </c>
      <c r="AL39" s="105">
        <v>6.4050165365120898E-2</v>
      </c>
      <c r="AM39" s="84">
        <v>5.0543728664106657</v>
      </c>
      <c r="AN39" s="105">
        <v>7.359065463219043E-2</v>
      </c>
      <c r="AO39" s="84">
        <v>4.9595207901006706</v>
      </c>
      <c r="AP39" s="105">
        <v>9.4123344585245974E-2</v>
      </c>
      <c r="AQ39" s="80"/>
      <c r="AR39" s="80"/>
    </row>
    <row r="40" spans="1:44" s="2" customFormat="1" x14ac:dyDescent="0.25">
      <c r="A40" s="80" t="s">
        <v>324</v>
      </c>
      <c r="B40" s="80" t="s">
        <v>329</v>
      </c>
      <c r="C40" s="80" t="s">
        <v>127</v>
      </c>
      <c r="D40" s="81">
        <v>3911700.1288494468</v>
      </c>
      <c r="E40" s="81">
        <v>4460928.6173460698</v>
      </c>
      <c r="F40" s="105">
        <v>-0.12311976622109104</v>
      </c>
      <c r="G40" s="81">
        <v>4078705.7270204779</v>
      </c>
      <c r="H40" s="105">
        <v>-4.0945733609722763E-2</v>
      </c>
      <c r="I40" s="81">
        <v>2736730.8725182489</v>
      </c>
      <c r="J40" s="105">
        <v>0.42933313908576998</v>
      </c>
      <c r="K40" s="83">
        <v>756278.79265114618</v>
      </c>
      <c r="L40" s="83">
        <v>985661.35242951754</v>
      </c>
      <c r="M40" s="105">
        <v>-0.23271944183768126</v>
      </c>
      <c r="N40" s="83">
        <v>911598.88017714303</v>
      </c>
      <c r="O40" s="105">
        <v>-0.17038205169341022</v>
      </c>
      <c r="P40" s="83">
        <v>671750.82368788659</v>
      </c>
      <c r="Q40" s="105">
        <v>0.12583232648559214</v>
      </c>
      <c r="R40" s="83">
        <v>241427.09939843658</v>
      </c>
      <c r="S40" s="83">
        <v>306727.0507817507</v>
      </c>
      <c r="T40" s="105">
        <v>-0.21289270449699529</v>
      </c>
      <c r="U40" s="83">
        <v>278683.44324044336</v>
      </c>
      <c r="V40" s="105">
        <v>-0.13368696542859435</v>
      </c>
      <c r="W40" s="83">
        <v>193995.73482615309</v>
      </c>
      <c r="X40" s="105">
        <v>0.244496945331239</v>
      </c>
      <c r="Y40" s="81">
        <v>3883395.3219538284</v>
      </c>
      <c r="Z40" s="82">
        <v>28304.806895618505</v>
      </c>
      <c r="AA40" s="83">
        <v>237756.4738889857</v>
      </c>
      <c r="AB40" s="83">
        <v>3670.625509450867</v>
      </c>
      <c r="AC40" s="84">
        <v>5.1722991135807543</v>
      </c>
      <c r="AD40" s="84">
        <v>4.5258227953754133</v>
      </c>
      <c r="AE40" s="105">
        <v>0.14284172125915423</v>
      </c>
      <c r="AF40" s="84">
        <v>4.474232928223759</v>
      </c>
      <c r="AG40" s="105">
        <v>0.15601918732338396</v>
      </c>
      <c r="AH40" s="84">
        <v>4.0740268206798769</v>
      </c>
      <c r="AI40" s="105">
        <v>0.26957905316823538</v>
      </c>
      <c r="AJ40" s="84">
        <v>16.202407014772668</v>
      </c>
      <c r="AK40" s="84">
        <v>14.543642648982432</v>
      </c>
      <c r="AL40" s="105">
        <v>0.11405425764543885</v>
      </c>
      <c r="AM40" s="84">
        <v>14.635622696470847</v>
      </c>
      <c r="AN40" s="105">
        <v>0.10705279514206295</v>
      </c>
      <c r="AO40" s="84">
        <v>14.107170319856449</v>
      </c>
      <c r="AP40" s="105">
        <v>0.14852281835479669</v>
      </c>
      <c r="AQ40" s="80"/>
      <c r="AR40" s="80"/>
    </row>
    <row r="41" spans="1:44" s="2" customFormat="1" x14ac:dyDescent="0.25">
      <c r="A41" s="80" t="s">
        <v>324</v>
      </c>
      <c r="B41" s="80" t="s">
        <v>329</v>
      </c>
      <c r="C41" s="80" t="s">
        <v>282</v>
      </c>
      <c r="D41" s="81">
        <v>395142.73301256058</v>
      </c>
      <c r="E41" s="81">
        <v>807962.82399781933</v>
      </c>
      <c r="F41" s="105">
        <v>-0.51093946246513555</v>
      </c>
      <c r="G41" s="81">
        <v>858034.19722584367</v>
      </c>
      <c r="H41" s="105">
        <v>-0.53947903907546146</v>
      </c>
      <c r="I41" s="81">
        <v>667434.89534843562</v>
      </c>
      <c r="J41" s="105">
        <v>-0.40796812428233081</v>
      </c>
      <c r="K41" s="83">
        <v>72016.761094957837</v>
      </c>
      <c r="L41" s="83">
        <v>199652.56308832776</v>
      </c>
      <c r="M41" s="105">
        <v>-0.63928957394302477</v>
      </c>
      <c r="N41" s="83">
        <v>206251.25162026609</v>
      </c>
      <c r="O41" s="105">
        <v>-0.65082994391932436</v>
      </c>
      <c r="P41" s="83">
        <v>180413.00356245565</v>
      </c>
      <c r="Q41" s="105">
        <v>-0.60082278065933881</v>
      </c>
      <c r="R41" s="83">
        <v>23894.301345641776</v>
      </c>
      <c r="S41" s="83">
        <v>59811.957805636521</v>
      </c>
      <c r="T41" s="105">
        <v>-0.60050962679924114</v>
      </c>
      <c r="U41" s="83">
        <v>61308.922908699875</v>
      </c>
      <c r="V41" s="105">
        <v>-0.61026388636406592</v>
      </c>
      <c r="W41" s="83">
        <v>52208.51903204665</v>
      </c>
      <c r="X41" s="105">
        <v>-0.54232945525662257</v>
      </c>
      <c r="Y41" s="81">
        <v>393904.85786733578</v>
      </c>
      <c r="Z41" s="82">
        <v>1237.8751452248152</v>
      </c>
      <c r="AA41" s="83">
        <v>23676.15306711934</v>
      </c>
      <c r="AB41" s="83">
        <v>218.14827852243442</v>
      </c>
      <c r="AC41" s="84">
        <v>5.4868162217340544</v>
      </c>
      <c r="AD41" s="84">
        <v>4.0468442353047607</v>
      </c>
      <c r="AE41" s="105">
        <v>0.35582589857720381</v>
      </c>
      <c r="AF41" s="84">
        <v>4.1601405590768978</v>
      </c>
      <c r="AG41" s="105">
        <v>0.31890164378280894</v>
      </c>
      <c r="AH41" s="84">
        <v>3.6994833086816938</v>
      </c>
      <c r="AI41" s="105">
        <v>0.48313041684982605</v>
      </c>
      <c r="AJ41" s="84">
        <v>16.537111811584023</v>
      </c>
      <c r="AK41" s="84">
        <v>13.508382832465635</v>
      </c>
      <c r="AL41" s="105">
        <v>0.22421107076113009</v>
      </c>
      <c r="AM41" s="84">
        <v>13.995258055725632</v>
      </c>
      <c r="AN41" s="105">
        <v>0.18162249997373126</v>
      </c>
      <c r="AO41" s="84">
        <v>12.784022755725948</v>
      </c>
      <c r="AP41" s="105">
        <v>0.29357653123521477</v>
      </c>
      <c r="AQ41" s="108">
        <v>0.52984297232118494</v>
      </c>
      <c r="AR41" s="108">
        <v>0.16263872223315112</v>
      </c>
    </row>
    <row r="42" spans="1:44" s="2" customFormat="1" x14ac:dyDescent="0.25">
      <c r="A42" s="80" t="s">
        <v>324</v>
      </c>
      <c r="B42" s="80" t="s">
        <v>329</v>
      </c>
      <c r="C42" s="80" t="s">
        <v>283</v>
      </c>
      <c r="D42" s="81">
        <v>2321.1081835377217</v>
      </c>
      <c r="E42" s="81">
        <v>3498.6359963643549</v>
      </c>
      <c r="F42" s="105">
        <v>-0.33656768353446137</v>
      </c>
      <c r="G42" s="81">
        <v>2123.9383787178995</v>
      </c>
      <c r="H42" s="105">
        <v>9.2832168200116263E-2</v>
      </c>
      <c r="I42" s="81">
        <v>1584.0596435010434</v>
      </c>
      <c r="J42" s="105">
        <v>0.46529090180447669</v>
      </c>
      <c r="K42" s="83">
        <v>140.0179925336584</v>
      </c>
      <c r="L42" s="83">
        <v>226.94076096161794</v>
      </c>
      <c r="M42" s="105">
        <v>-0.38301963939682315</v>
      </c>
      <c r="N42" s="83">
        <v>177.90766071670353</v>
      </c>
      <c r="O42" s="105">
        <v>-0.21297378668465464</v>
      </c>
      <c r="P42" s="83">
        <v>135.10317904214426</v>
      </c>
      <c r="Q42" s="105">
        <v>3.6378222380548164E-2</v>
      </c>
      <c r="R42" s="83">
        <v>184.3255997297621</v>
      </c>
      <c r="S42" s="83">
        <v>485.66188030308825</v>
      </c>
      <c r="T42" s="105">
        <v>-0.62046516886454095</v>
      </c>
      <c r="U42" s="83">
        <v>380.68261412777139</v>
      </c>
      <c r="V42" s="105">
        <v>-0.51580242204626792</v>
      </c>
      <c r="W42" s="83">
        <v>289.05115144983421</v>
      </c>
      <c r="X42" s="105">
        <v>-0.36230802470353618</v>
      </c>
      <c r="Y42" s="81">
        <v>2329.582551728487</v>
      </c>
      <c r="Z42" s="82">
        <v>-8.4743681907653805</v>
      </c>
      <c r="AA42" s="83">
        <v>179.80391875418059</v>
      </c>
      <c r="AB42" s="83">
        <v>4.5216809755815177</v>
      </c>
      <c r="AC42" s="84">
        <v>16.577213696159507</v>
      </c>
      <c r="AD42" s="84">
        <v>15.416516546166303</v>
      </c>
      <c r="AE42" s="105">
        <v>7.5289196915358958E-2</v>
      </c>
      <c r="AF42" s="84">
        <v>11.93843126350818</v>
      </c>
      <c r="AG42" s="105">
        <v>0.38855879221171585</v>
      </c>
      <c r="AH42" s="84">
        <v>11.724813988328949</v>
      </c>
      <c r="AI42" s="105">
        <v>0.41385728700350455</v>
      </c>
      <c r="AJ42" s="84">
        <v>12.592435271827</v>
      </c>
      <c r="AK42" s="84">
        <v>7.20385135885269</v>
      </c>
      <c r="AL42" s="105">
        <v>0.74801431131034812</v>
      </c>
      <c r="AM42" s="84">
        <v>5.5792891503183437</v>
      </c>
      <c r="AN42" s="105">
        <v>1.2569963542951523</v>
      </c>
      <c r="AO42" s="84">
        <v>5.4802052700902744</v>
      </c>
      <c r="AP42" s="105">
        <v>1.2978035769122873</v>
      </c>
      <c r="AQ42" s="108">
        <v>3.1123509463745085E-3</v>
      </c>
      <c r="AR42" s="108">
        <v>1.2546288582057968E-3</v>
      </c>
    </row>
    <row r="43" spans="1:44" s="2" customFormat="1" x14ac:dyDescent="0.25">
      <c r="A43" s="80" t="s">
        <v>324</v>
      </c>
      <c r="B43" s="80" t="s">
        <v>329</v>
      </c>
      <c r="C43" s="80" t="s">
        <v>284</v>
      </c>
      <c r="D43" s="81">
        <v>9188.0968194496636</v>
      </c>
      <c r="E43" s="81">
        <v>32556.493281663657</v>
      </c>
      <c r="F43" s="105">
        <v>-0.7177798990831562</v>
      </c>
      <c r="G43" s="81">
        <v>31872.206342614889</v>
      </c>
      <c r="H43" s="105">
        <v>-0.71172071614117682</v>
      </c>
      <c r="I43" s="81">
        <v>7954.043860851526</v>
      </c>
      <c r="J43" s="105">
        <v>0.15514786945945067</v>
      </c>
      <c r="K43" s="83">
        <v>970.02583279870248</v>
      </c>
      <c r="L43" s="83">
        <v>3420.5420525928807</v>
      </c>
      <c r="M43" s="105">
        <v>-0.71641166286396274</v>
      </c>
      <c r="N43" s="83">
        <v>2861.3343026397001</v>
      </c>
      <c r="O43" s="105">
        <v>-0.66098829070625775</v>
      </c>
      <c r="P43" s="83">
        <v>843.61515288248734</v>
      </c>
      <c r="Q43" s="105">
        <v>0.14984401297711603</v>
      </c>
      <c r="R43" s="83">
        <v>443.81904306295837</v>
      </c>
      <c r="S43" s="83">
        <v>1187.6079217167883</v>
      </c>
      <c r="T43" s="105">
        <v>-0.62629161110564147</v>
      </c>
      <c r="U43" s="83">
        <v>948.25951741716381</v>
      </c>
      <c r="V43" s="105">
        <v>-0.53196457835528277</v>
      </c>
      <c r="W43" s="83">
        <v>347.19273417796188</v>
      </c>
      <c r="X43" s="105">
        <v>0.27830740500309081</v>
      </c>
      <c r="Y43" s="81">
        <v>9188.0968194496636</v>
      </c>
      <c r="Z43" s="82">
        <v>0</v>
      </c>
      <c r="AA43" s="83">
        <v>443.81904306295837</v>
      </c>
      <c r="AB43" s="83">
        <v>0</v>
      </c>
      <c r="AC43" s="84">
        <v>9.4720125060384408</v>
      </c>
      <c r="AD43" s="84">
        <v>9.5179339359341562</v>
      </c>
      <c r="AE43" s="105">
        <v>-4.8247266901425808E-3</v>
      </c>
      <c r="AF43" s="84">
        <v>11.13893134165115</v>
      </c>
      <c r="AG43" s="105">
        <v>-0.14964800342917076</v>
      </c>
      <c r="AH43" s="84">
        <v>9.4285218012904721</v>
      </c>
      <c r="AI43" s="105">
        <v>4.612674782383825E-3</v>
      </c>
      <c r="AJ43" s="84">
        <v>20.702349218815016</v>
      </c>
      <c r="AK43" s="84">
        <v>27.413502963672116</v>
      </c>
      <c r="AL43" s="105">
        <v>-0.24481197290804466</v>
      </c>
      <c r="AM43" s="84">
        <v>33.611269654774773</v>
      </c>
      <c r="AN43" s="105">
        <v>-0.38406524265666747</v>
      </c>
      <c r="AO43" s="84">
        <v>22.909591929347496</v>
      </c>
      <c r="AP43" s="105">
        <v>-9.6345789018833297E-2</v>
      </c>
      <c r="AQ43" s="108">
        <v>1.2320227912776231E-2</v>
      </c>
      <c r="AR43" s="108">
        <v>3.0208944393205774E-3</v>
      </c>
    </row>
    <row r="44" spans="1:44" s="2" customFormat="1" x14ac:dyDescent="0.25">
      <c r="A44" s="80" t="s">
        <v>324</v>
      </c>
      <c r="B44" s="80" t="s">
        <v>329</v>
      </c>
      <c r="C44" s="80" t="s">
        <v>285</v>
      </c>
      <c r="D44" s="81">
        <v>25448580.095016465</v>
      </c>
      <c r="E44" s="81">
        <v>26799650.028205112</v>
      </c>
      <c r="F44" s="105">
        <v>-5.0413715543550848E-2</v>
      </c>
      <c r="G44" s="81">
        <v>26003237.138706435</v>
      </c>
      <c r="H44" s="105">
        <v>-2.1330307481769253E-2</v>
      </c>
      <c r="I44" s="81">
        <v>20168125.879224289</v>
      </c>
      <c r="J44" s="105">
        <v>0.26182176010869251</v>
      </c>
      <c r="K44" s="83">
        <v>8024266.764805886</v>
      </c>
      <c r="L44" s="83">
        <v>8464683.6643979903</v>
      </c>
      <c r="M44" s="105">
        <v>-5.2029930125383712E-2</v>
      </c>
      <c r="N44" s="83">
        <v>8531971.5786407236</v>
      </c>
      <c r="O44" s="105">
        <v>-5.9506153900681764E-2</v>
      </c>
      <c r="P44" s="83">
        <v>6940819.3209206769</v>
      </c>
      <c r="Q44" s="105">
        <v>0.15609791780914609</v>
      </c>
      <c r="R44" s="83">
        <v>4887788.7807558635</v>
      </c>
      <c r="S44" s="83">
        <v>5513338.6308812629</v>
      </c>
      <c r="T44" s="105">
        <v>-0.11346116972057098</v>
      </c>
      <c r="U44" s="83">
        <v>5404047.7650935873</v>
      </c>
      <c r="V44" s="105">
        <v>-9.5531906226366092E-2</v>
      </c>
      <c r="W44" s="83">
        <v>4310240.7067096606</v>
      </c>
      <c r="X44" s="105">
        <v>0.1339943899530126</v>
      </c>
      <c r="Y44" s="81">
        <v>25322074.539539643</v>
      </c>
      <c r="Z44" s="82">
        <v>126505.55547682293</v>
      </c>
      <c r="AA44" s="83">
        <v>4850018.2788906191</v>
      </c>
      <c r="AB44" s="83">
        <v>37770.501865244398</v>
      </c>
      <c r="AC44" s="84">
        <v>3.1714524006894838</v>
      </c>
      <c r="AD44" s="84">
        <v>3.166054526162982</v>
      </c>
      <c r="AE44" s="105">
        <v>1.7049215299028884E-3</v>
      </c>
      <c r="AF44" s="84">
        <v>3.0477407125691758</v>
      </c>
      <c r="AG44" s="105">
        <v>4.0591277207443884E-2</v>
      </c>
      <c r="AH44" s="84">
        <v>2.9057269677708675</v>
      </c>
      <c r="AI44" s="105">
        <v>9.1448864902289123E-2</v>
      </c>
      <c r="AJ44" s="84">
        <v>5.2065629749002804</v>
      </c>
      <c r="AK44" s="84">
        <v>4.8608750201003712</v>
      </c>
      <c r="AL44" s="105">
        <v>7.1116404633001895E-2</v>
      </c>
      <c r="AM44" s="84">
        <v>4.8118074208502319</v>
      </c>
      <c r="AN44" s="105">
        <v>8.2038934546614997E-2</v>
      </c>
      <c r="AO44" s="84">
        <v>4.679118232962951</v>
      </c>
      <c r="AP44" s="105">
        <v>0.11272310629418233</v>
      </c>
      <c r="AQ44" s="108">
        <v>34.123748692269764</v>
      </c>
      <c r="AR44" s="108">
        <v>33.269176208521365</v>
      </c>
    </row>
    <row r="45" spans="1:44" s="2" customFormat="1" x14ac:dyDescent="0.25">
      <c r="A45" s="80" t="s">
        <v>324</v>
      </c>
      <c r="B45" s="80" t="s">
        <v>329</v>
      </c>
      <c r="C45" s="80" t="s">
        <v>286</v>
      </c>
      <c r="D45" s="81">
        <v>109.93279331564904</v>
      </c>
      <c r="E45" s="81">
        <v>5646.5460606873039</v>
      </c>
      <c r="F45" s="105">
        <v>-0.98053096669466144</v>
      </c>
      <c r="G45" s="81">
        <v>41653.639468632937</v>
      </c>
      <c r="H45" s="105">
        <v>-0.99736078780346604</v>
      </c>
      <c r="I45" s="81">
        <v>46981.585572434662</v>
      </c>
      <c r="J45" s="105">
        <v>-0.99766008762845704</v>
      </c>
      <c r="K45" s="83">
        <v>28.092942118644714</v>
      </c>
      <c r="L45" s="83">
        <v>2225.0233315389869</v>
      </c>
      <c r="M45" s="105">
        <v>-0.98737409099471618</v>
      </c>
      <c r="N45" s="83">
        <v>16348.086898218588</v>
      </c>
      <c r="O45" s="105">
        <v>-0.998281576168909</v>
      </c>
      <c r="P45" s="83">
        <v>18587.687973915228</v>
      </c>
      <c r="Q45" s="105">
        <v>-0.99848862633383617</v>
      </c>
      <c r="R45" s="83">
        <v>14.424765534899876</v>
      </c>
      <c r="S45" s="83">
        <v>810.32426689712588</v>
      </c>
      <c r="T45" s="105">
        <v>-0.98219877384379117</v>
      </c>
      <c r="U45" s="83">
        <v>5427.0668124136037</v>
      </c>
      <c r="V45" s="105">
        <v>-0.99734206966055672</v>
      </c>
      <c r="W45" s="83">
        <v>4462.9167785069649</v>
      </c>
      <c r="X45" s="105">
        <v>-0.9967678614119877</v>
      </c>
      <c r="Y45" s="81">
        <v>109.93279331564904</v>
      </c>
      <c r="Z45" s="80"/>
      <c r="AA45" s="83">
        <v>14.424765534899876</v>
      </c>
      <c r="AB45" s="80"/>
      <c r="AC45" s="84">
        <v>3.9131819248895572</v>
      </c>
      <c r="AD45" s="84">
        <v>2.5377468993917223</v>
      </c>
      <c r="AE45" s="105">
        <v>0.54199062397732245</v>
      </c>
      <c r="AF45" s="84">
        <v>2.5479213395404594</v>
      </c>
      <c r="AG45" s="105">
        <v>0.53583309820519609</v>
      </c>
      <c r="AH45" s="84">
        <v>2.527564785806907</v>
      </c>
      <c r="AI45" s="105">
        <v>0.54820242268896058</v>
      </c>
      <c r="AJ45" s="84">
        <v>7.6211147453088977</v>
      </c>
      <c r="AK45" s="84">
        <v>6.968254921340221</v>
      </c>
      <c r="AL45" s="105">
        <v>9.3690576957696989E-2</v>
      </c>
      <c r="AM45" s="84">
        <v>7.6751661456159832</v>
      </c>
      <c r="AN45" s="105">
        <v>-7.0423752765221169E-3</v>
      </c>
      <c r="AO45" s="84">
        <v>10.527103216150939</v>
      </c>
      <c r="AP45" s="105">
        <v>-0.27604825479279077</v>
      </c>
      <c r="AQ45" s="108">
        <v>1.4740779242442109E-4</v>
      </c>
      <c r="AR45" s="108">
        <v>9.8183470659911888E-5</v>
      </c>
    </row>
    <row r="46" spans="1:44" s="2" customFormat="1" x14ac:dyDescent="0.25">
      <c r="A46" s="80" t="s">
        <v>324</v>
      </c>
      <c r="B46" s="80" t="s">
        <v>329</v>
      </c>
      <c r="C46" s="80" t="s">
        <v>287</v>
      </c>
      <c r="D46" s="81">
        <v>1360.6616197013855</v>
      </c>
      <c r="E46" s="81">
        <v>3096.7076314902306</v>
      </c>
      <c r="F46" s="105">
        <v>-0.56061024106218471</v>
      </c>
      <c r="G46" s="81">
        <v>5266.7483836328984</v>
      </c>
      <c r="H46" s="105">
        <v>-0.74165053642398837</v>
      </c>
      <c r="I46" s="81">
        <v>3071.4044319343566</v>
      </c>
      <c r="J46" s="105">
        <v>-0.55699040948363576</v>
      </c>
      <c r="K46" s="83">
        <v>30.911922913303499</v>
      </c>
      <c r="L46" s="83">
        <v>76.378241478196571</v>
      </c>
      <c r="M46" s="105">
        <v>-0.59527841548790017</v>
      </c>
      <c r="N46" s="83">
        <v>145.19442229851927</v>
      </c>
      <c r="O46" s="105">
        <v>-0.787099790584595</v>
      </c>
      <c r="P46" s="83">
        <v>70.944334545655366</v>
      </c>
      <c r="Q46" s="105">
        <v>-0.56427918999775084</v>
      </c>
      <c r="R46" s="83">
        <v>25.133136911509393</v>
      </c>
      <c r="S46" s="83">
        <v>58.41438657085925</v>
      </c>
      <c r="T46" s="105">
        <v>-0.5697440581521509</v>
      </c>
      <c r="U46" s="83">
        <v>97.727429416246451</v>
      </c>
      <c r="V46" s="105">
        <v>-0.74282412766163275</v>
      </c>
      <c r="W46" s="83">
        <v>59.378069846668595</v>
      </c>
      <c r="X46" s="105">
        <v>-0.57672694689452775</v>
      </c>
      <c r="Y46" s="81">
        <v>1360.6616197013855</v>
      </c>
      <c r="Z46" s="80"/>
      <c r="AA46" s="83">
        <v>25.133136911509393</v>
      </c>
      <c r="AB46" s="80"/>
      <c r="AC46" s="84">
        <v>44.017372310274503</v>
      </c>
      <c r="AD46" s="84">
        <v>40.544369332910563</v>
      </c>
      <c r="AE46" s="105">
        <v>8.5659316805424907E-2</v>
      </c>
      <c r="AF46" s="84">
        <v>36.273765205694197</v>
      </c>
      <c r="AG46" s="105">
        <v>0.21347679405954603</v>
      </c>
      <c r="AH46" s="84">
        <v>43.293160075492587</v>
      </c>
      <c r="AI46" s="105">
        <v>1.6728098238129738E-2</v>
      </c>
      <c r="AJ46" s="84">
        <v>54.138153326904778</v>
      </c>
      <c r="AK46" s="84">
        <v>53.012756159542761</v>
      </c>
      <c r="AL46" s="105">
        <v>2.1228799422824119E-2</v>
      </c>
      <c r="AM46" s="84">
        <v>53.892222634859777</v>
      </c>
      <c r="AN46" s="105">
        <v>4.5633800207364609E-3</v>
      </c>
      <c r="AO46" s="84">
        <v>51.726242362973636</v>
      </c>
      <c r="AP46" s="105">
        <v>4.662838152839846E-2</v>
      </c>
      <c r="AQ46" s="108">
        <v>1.8244976730548226E-3</v>
      </c>
      <c r="AR46" s="108">
        <v>1.7107096850707039E-4</v>
      </c>
    </row>
    <row r="47" spans="1:44" s="2" customFormat="1" x14ac:dyDescent="0.25">
      <c r="A47" s="80" t="s">
        <v>324</v>
      </c>
      <c r="B47" s="80" t="s">
        <v>329</v>
      </c>
      <c r="C47" s="80" t="s">
        <v>288</v>
      </c>
      <c r="D47" s="81">
        <v>452224.05855815532</v>
      </c>
      <c r="E47" s="81">
        <v>481693.69834420865</v>
      </c>
      <c r="F47" s="105">
        <v>-6.1179209708064147E-2</v>
      </c>
      <c r="G47" s="81">
        <v>310168.42375719547</v>
      </c>
      <c r="H47" s="105">
        <v>0.45799515334340785</v>
      </c>
      <c r="I47" s="81">
        <v>193624.36842103244</v>
      </c>
      <c r="J47" s="105">
        <v>1.3355740924861423</v>
      </c>
      <c r="K47" s="83">
        <v>102921.34051899052</v>
      </c>
      <c r="L47" s="83">
        <v>121396.15534196705</v>
      </c>
      <c r="M47" s="105">
        <v>-0.15218616084614775</v>
      </c>
      <c r="N47" s="83">
        <v>79779.936820654228</v>
      </c>
      <c r="O47" s="105">
        <v>0.29006545530812217</v>
      </c>
      <c r="P47" s="83">
        <v>54117.584835201822</v>
      </c>
      <c r="Q47" s="105">
        <v>0.90180956582606686</v>
      </c>
      <c r="R47" s="83">
        <v>36125.753795965691</v>
      </c>
      <c r="S47" s="83">
        <v>40182.96970772979</v>
      </c>
      <c r="T47" s="105">
        <v>-0.10096854317324469</v>
      </c>
      <c r="U47" s="83">
        <v>22879.75978345226</v>
      </c>
      <c r="V47" s="105">
        <v>0.57893938301282211</v>
      </c>
      <c r="W47" s="83">
        <v>15127.449855026807</v>
      </c>
      <c r="X47" s="105">
        <v>1.3880927811478554</v>
      </c>
      <c r="Y47" s="81">
        <v>451916.63775216078</v>
      </c>
      <c r="Z47" s="82">
        <v>307.42080599455943</v>
      </c>
      <c r="AA47" s="83">
        <v>36098.322694584473</v>
      </c>
      <c r="AB47" s="83">
        <v>27.431101381216159</v>
      </c>
      <c r="AC47" s="84">
        <v>4.3938803777503583</v>
      </c>
      <c r="AD47" s="84">
        <v>3.9679485481834327</v>
      </c>
      <c r="AE47" s="105">
        <v>0.10734308280330943</v>
      </c>
      <c r="AF47" s="84">
        <v>3.887799816819308</v>
      </c>
      <c r="AG47" s="105">
        <v>0.13017145552136108</v>
      </c>
      <c r="AH47" s="84">
        <v>3.577845704139512</v>
      </c>
      <c r="AI47" s="105">
        <v>0.22807989530311687</v>
      </c>
      <c r="AJ47" s="84">
        <v>12.518051833942826</v>
      </c>
      <c r="AK47" s="84">
        <v>11.987508684594502</v>
      </c>
      <c r="AL47" s="105">
        <v>4.4257999164592075E-2</v>
      </c>
      <c r="AM47" s="84">
        <v>13.55645455602747</v>
      </c>
      <c r="AN47" s="105">
        <v>-7.6598399514639287E-2</v>
      </c>
      <c r="AO47" s="84">
        <v>12.799537944374123</v>
      </c>
      <c r="AP47" s="105">
        <v>-2.1991896243021867E-2</v>
      </c>
      <c r="AQ47" s="108">
        <v>0.60638275570662226</v>
      </c>
      <c r="AR47" s="108">
        <v>0.24589320910012408</v>
      </c>
    </row>
    <row r="48" spans="1:44" s="2" customFormat="1" x14ac:dyDescent="0.25">
      <c r="A48" s="80" t="s">
        <v>324</v>
      </c>
      <c r="B48" s="80" t="s">
        <v>329</v>
      </c>
      <c r="C48" s="80" t="s">
        <v>289</v>
      </c>
      <c r="D48" s="81">
        <v>3384.8484064173699</v>
      </c>
      <c r="E48" s="81">
        <v>8325.9978655052182</v>
      </c>
      <c r="F48" s="105">
        <v>-0.59346033219142813</v>
      </c>
      <c r="G48" s="81">
        <v>13088.367925988436</v>
      </c>
      <c r="H48" s="105">
        <v>-0.74138498966732358</v>
      </c>
      <c r="I48" s="81">
        <v>17907.84824512601</v>
      </c>
      <c r="J48" s="105">
        <v>-0.81098519709990136</v>
      </c>
      <c r="K48" s="83">
        <v>129.09188273022369</v>
      </c>
      <c r="L48" s="83">
        <v>292.25664647153167</v>
      </c>
      <c r="M48" s="105">
        <v>-0.55829273931397705</v>
      </c>
      <c r="N48" s="83">
        <v>727.06191091991695</v>
      </c>
      <c r="O48" s="105">
        <v>-0.82244719357270435</v>
      </c>
      <c r="P48" s="83">
        <v>700.14052269691354</v>
      </c>
      <c r="Q48" s="105">
        <v>-0.8156200383417791</v>
      </c>
      <c r="R48" s="83">
        <v>68.107374920530091</v>
      </c>
      <c r="S48" s="83">
        <v>167.13188311656603</v>
      </c>
      <c r="T48" s="105">
        <v>-0.59249322361174717</v>
      </c>
      <c r="U48" s="83">
        <v>284.66379358941015</v>
      </c>
      <c r="V48" s="105">
        <v>-0.76074451175632829</v>
      </c>
      <c r="W48" s="83">
        <v>365.5540914799879</v>
      </c>
      <c r="X48" s="105">
        <v>-0.81368728593683759</v>
      </c>
      <c r="Y48" s="81">
        <v>3362.5532793283464</v>
      </c>
      <c r="Z48" s="82">
        <v>22.295127089023591</v>
      </c>
      <c r="AA48" s="83">
        <v>67.527008182945607</v>
      </c>
      <c r="AB48" s="83">
        <v>0.58036673758448032</v>
      </c>
      <c r="AC48" s="84">
        <v>26.220458907482421</v>
      </c>
      <c r="AD48" s="84">
        <v>28.488651895607934</v>
      </c>
      <c r="AE48" s="105">
        <v>-7.961742087470268E-2</v>
      </c>
      <c r="AF48" s="84">
        <v>18.001724102736098</v>
      </c>
      <c r="AG48" s="105">
        <v>0.45655264783761185</v>
      </c>
      <c r="AH48" s="84">
        <v>25.577505750053845</v>
      </c>
      <c r="AI48" s="105">
        <v>2.5137445523874893E-2</v>
      </c>
      <c r="AJ48" s="84">
        <v>49.698706055943596</v>
      </c>
      <c r="AK48" s="84">
        <v>49.816933252036989</v>
      </c>
      <c r="AL48" s="105">
        <v>-2.3732331232685609E-3</v>
      </c>
      <c r="AM48" s="84">
        <v>45.978337325422828</v>
      </c>
      <c r="AN48" s="105">
        <v>8.0915686537095854E-2</v>
      </c>
      <c r="AO48" s="84">
        <v>48.988230914401804</v>
      </c>
      <c r="AP48" s="105">
        <v>1.4502976087934688E-2</v>
      </c>
      <c r="AQ48" s="108">
        <v>4.538709662808847E-3</v>
      </c>
      <c r="AR48" s="108">
        <v>4.6357900452902585E-4</v>
      </c>
    </row>
    <row r="49" spans="1:44" s="2" customFormat="1" x14ac:dyDescent="0.25">
      <c r="A49" s="80" t="s">
        <v>324</v>
      </c>
      <c r="B49" s="80" t="s">
        <v>329</v>
      </c>
      <c r="C49" s="80" t="s">
        <v>290</v>
      </c>
      <c r="D49" s="81">
        <v>4798680.9351747585</v>
      </c>
      <c r="E49" s="81">
        <v>5869401.726032109</v>
      </c>
      <c r="F49" s="105">
        <v>-0.18242417895992097</v>
      </c>
      <c r="G49" s="81">
        <v>5879015.0771541949</v>
      </c>
      <c r="H49" s="105">
        <v>-0.18376107694936966</v>
      </c>
      <c r="I49" s="81">
        <v>5639362.4297120953</v>
      </c>
      <c r="J49" s="105">
        <v>-0.14907385453859823</v>
      </c>
      <c r="K49" s="83">
        <v>1260696.5715738034</v>
      </c>
      <c r="L49" s="83">
        <v>1602517.7871481746</v>
      </c>
      <c r="M49" s="105">
        <v>-0.21330260313844812</v>
      </c>
      <c r="N49" s="83">
        <v>1732513.3706613253</v>
      </c>
      <c r="O49" s="105">
        <v>-0.27233082703853684</v>
      </c>
      <c r="P49" s="83">
        <v>1734102.9927575754</v>
      </c>
      <c r="Q49" s="105">
        <v>-0.27299786873152193</v>
      </c>
      <c r="R49" s="83">
        <v>686379.23119365633</v>
      </c>
      <c r="S49" s="83">
        <v>892745.42603964941</v>
      </c>
      <c r="T49" s="105">
        <v>-0.23115906150476065</v>
      </c>
      <c r="U49" s="83">
        <v>903807.44435035845</v>
      </c>
      <c r="V49" s="105">
        <v>-0.24056917711381084</v>
      </c>
      <c r="W49" s="83">
        <v>893384.68396291533</v>
      </c>
      <c r="X49" s="105">
        <v>-0.231709202637116</v>
      </c>
      <c r="Y49" s="81">
        <v>4767278.7682499979</v>
      </c>
      <c r="Z49" s="82">
        <v>31402.166924760673</v>
      </c>
      <c r="AA49" s="83">
        <v>676321.69160533499</v>
      </c>
      <c r="AB49" s="83">
        <v>10057.53958832137</v>
      </c>
      <c r="AC49" s="84">
        <v>3.8063726382505161</v>
      </c>
      <c r="AD49" s="84">
        <v>3.6626125295477938</v>
      </c>
      <c r="AE49" s="105">
        <v>3.9250700843441844E-2</v>
      </c>
      <c r="AF49" s="84">
        <v>3.3933447075851948</v>
      </c>
      <c r="AG49" s="105">
        <v>0.12171705684426157</v>
      </c>
      <c r="AH49" s="84">
        <v>3.252034310110016</v>
      </c>
      <c r="AI49" s="105">
        <v>0.17045894208961987</v>
      </c>
      <c r="AJ49" s="84">
        <v>6.9912968182757407</v>
      </c>
      <c r="AK49" s="84">
        <v>6.5745525598149994</v>
      </c>
      <c r="AL49" s="105">
        <v>6.3387470807970539E-2</v>
      </c>
      <c r="AM49" s="84">
        <v>6.5047207941288114</v>
      </c>
      <c r="AN49" s="105">
        <v>7.4803521864630199E-2</v>
      </c>
      <c r="AO49" s="84">
        <v>6.3123562905698831</v>
      </c>
      <c r="AP49" s="105">
        <v>0.10755738371741409</v>
      </c>
      <c r="AQ49" s="108">
        <v>6.4345036805552898</v>
      </c>
      <c r="AR49" s="108">
        <v>4.6719022880771561</v>
      </c>
    </row>
    <row r="50" spans="1:44" s="2" customFormat="1" x14ac:dyDescent="0.25">
      <c r="A50" s="80" t="s">
        <v>324</v>
      </c>
      <c r="B50" s="80" t="s">
        <v>329</v>
      </c>
      <c r="C50" s="80" t="s">
        <v>291</v>
      </c>
      <c r="D50" s="81">
        <v>3043831.8375260951</v>
      </c>
      <c r="E50" s="81">
        <v>3112100.4128630795</v>
      </c>
      <c r="F50" s="105">
        <v>-2.1936495061281917E-2</v>
      </c>
      <c r="G50" s="81">
        <v>2806945.6245234418</v>
      </c>
      <c r="H50" s="105">
        <v>8.4392875634301409E-2</v>
      </c>
      <c r="I50" s="81">
        <v>1790111.9275758446</v>
      </c>
      <c r="J50" s="105">
        <v>0.70035839135937616</v>
      </c>
      <c r="K50" s="83">
        <v>579349.8742073219</v>
      </c>
      <c r="L50" s="83">
        <v>657236.13972960215</v>
      </c>
      <c r="M50" s="105">
        <v>-0.11850575586778284</v>
      </c>
      <c r="N50" s="83">
        <v>603278.80565855547</v>
      </c>
      <c r="O50" s="105">
        <v>-3.9664797149822129E-2</v>
      </c>
      <c r="P50" s="83">
        <v>415194.44153847371</v>
      </c>
      <c r="Q50" s="105">
        <v>0.39537001521644127</v>
      </c>
      <c r="R50" s="83">
        <v>180316.18180657519</v>
      </c>
      <c r="S50" s="83">
        <v>203517.26763499025</v>
      </c>
      <c r="T50" s="105">
        <v>-0.11400057645244326</v>
      </c>
      <c r="U50" s="83">
        <v>186498.20234328666</v>
      </c>
      <c r="V50" s="105">
        <v>-3.3147882708983126E-2</v>
      </c>
      <c r="W50" s="83">
        <v>120389.70556330834</v>
      </c>
      <c r="X50" s="105">
        <v>0.4977707683798081</v>
      </c>
      <c r="Y50" s="81">
        <v>3017086.1473405943</v>
      </c>
      <c r="Z50" s="82">
        <v>26745.690185500873</v>
      </c>
      <c r="AA50" s="83">
        <v>176896.23772474114</v>
      </c>
      <c r="AB50" s="83">
        <v>3419.9440818340495</v>
      </c>
      <c r="AC50" s="84">
        <v>5.2538750296454744</v>
      </c>
      <c r="AD50" s="84">
        <v>4.7351328156474315</v>
      </c>
      <c r="AE50" s="105">
        <v>0.10955177693935828</v>
      </c>
      <c r="AF50" s="84">
        <v>4.6528165720314076</v>
      </c>
      <c r="AG50" s="105">
        <v>0.12918163617863107</v>
      </c>
      <c r="AH50" s="84">
        <v>4.3115026322190424</v>
      </c>
      <c r="AI50" s="105">
        <v>0.21857168551498996</v>
      </c>
      <c r="AJ50" s="84">
        <v>16.880525125533147</v>
      </c>
      <c r="AK50" s="84">
        <v>15.291579181598758</v>
      </c>
      <c r="AL50" s="105">
        <v>0.10390986601609203</v>
      </c>
      <c r="AM50" s="84">
        <v>15.050791853514522</v>
      </c>
      <c r="AN50" s="105">
        <v>0.12157056517869277</v>
      </c>
      <c r="AO50" s="84">
        <v>14.869310620869433</v>
      </c>
      <c r="AP50" s="105">
        <v>0.13525943172112678</v>
      </c>
      <c r="AQ50" s="108">
        <v>4.0814439272236713</v>
      </c>
      <c r="AR50" s="108">
        <v>1.2273383926469554</v>
      </c>
    </row>
    <row r="51" spans="1:44" s="2" customFormat="1" x14ac:dyDescent="0.25">
      <c r="A51" s="80" t="s">
        <v>324</v>
      </c>
      <c r="B51" s="80" t="s">
        <v>329</v>
      </c>
      <c r="C51" s="80" t="s">
        <v>292</v>
      </c>
      <c r="D51" s="81">
        <v>40418367.154192016</v>
      </c>
      <c r="E51" s="81">
        <v>43406458.460408188</v>
      </c>
      <c r="F51" s="105">
        <v>-6.8839785879828572E-2</v>
      </c>
      <c r="G51" s="81">
        <v>47409974.407153152</v>
      </c>
      <c r="H51" s="105">
        <v>-0.14747123027145639</v>
      </c>
      <c r="I51" s="81">
        <v>40769795.372915179</v>
      </c>
      <c r="J51" s="105">
        <v>-8.6198180665049209E-3</v>
      </c>
      <c r="K51" s="83">
        <v>14304299.943740442</v>
      </c>
      <c r="L51" s="83">
        <v>15881971.783316331</v>
      </c>
      <c r="M51" s="105">
        <v>-9.9337277581187933E-2</v>
      </c>
      <c r="N51" s="83">
        <v>17450464.162822559</v>
      </c>
      <c r="O51" s="105">
        <v>-0.1802911481165573</v>
      </c>
      <c r="P51" s="83">
        <v>15623062.634992236</v>
      </c>
      <c r="Q51" s="105">
        <v>-8.4411278509378462E-2</v>
      </c>
      <c r="R51" s="83">
        <v>8876048.4391885698</v>
      </c>
      <c r="S51" s="83">
        <v>10644895.219653182</v>
      </c>
      <c r="T51" s="105">
        <v>-0.16616854783115867</v>
      </c>
      <c r="U51" s="83">
        <v>11588502.198099641</v>
      </c>
      <c r="V51" s="105">
        <v>-0.23406422267028412</v>
      </c>
      <c r="W51" s="83">
        <v>10303663.228704523</v>
      </c>
      <c r="X51" s="105">
        <v>-0.13855410040371119</v>
      </c>
      <c r="Y51" s="81">
        <v>40122928.557377756</v>
      </c>
      <c r="Z51" s="82">
        <v>295438.5968142593</v>
      </c>
      <c r="AA51" s="83">
        <v>8758412.4599821717</v>
      </c>
      <c r="AB51" s="83">
        <v>117635.97920639784</v>
      </c>
      <c r="AC51" s="84">
        <v>2.8256095938395838</v>
      </c>
      <c r="AD51" s="84">
        <v>2.7330648267493927</v>
      </c>
      <c r="AE51" s="105">
        <v>3.386116794026451E-2</v>
      </c>
      <c r="AF51" s="84">
        <v>2.7168317108812499</v>
      </c>
      <c r="AG51" s="105">
        <v>4.0038506074065949E-2</v>
      </c>
      <c r="AH51" s="84">
        <v>2.6095904705393531</v>
      </c>
      <c r="AI51" s="105">
        <v>8.2778936288644397E-2</v>
      </c>
      <c r="AJ51" s="84">
        <v>4.5536442743756567</v>
      </c>
      <c r="AK51" s="84">
        <v>4.0776783204280713</v>
      </c>
      <c r="AL51" s="105">
        <v>0.11672474298993228</v>
      </c>
      <c r="AM51" s="84">
        <v>4.091121837550995</v>
      </c>
      <c r="AN51" s="105">
        <v>0.11305516070905733</v>
      </c>
      <c r="AO51" s="84">
        <v>3.9568253026104729</v>
      </c>
      <c r="AP51" s="105">
        <v>0.15083278288061866</v>
      </c>
      <c r="AQ51" s="108">
        <v>54.196587714205307</v>
      </c>
      <c r="AR51" s="108">
        <v>60.415626125535965</v>
      </c>
    </row>
    <row r="52" spans="1:44" s="2" customFormat="1" x14ac:dyDescent="0.25">
      <c r="A52" s="80" t="s">
        <v>324</v>
      </c>
      <c r="B52" s="80" t="s">
        <v>329</v>
      </c>
      <c r="C52" s="80" t="s">
        <v>293</v>
      </c>
      <c r="D52" s="81">
        <v>4136.8519302141667</v>
      </c>
      <c r="E52" s="81">
        <v>6047.3013052511214</v>
      </c>
      <c r="F52" s="105">
        <v>-0.31591767610091342</v>
      </c>
      <c r="G52" s="81">
        <v>9552.5810144102579</v>
      </c>
      <c r="H52" s="105">
        <v>-0.56693882794883987</v>
      </c>
      <c r="I52" s="81">
        <v>8060.7394190883633</v>
      </c>
      <c r="J52" s="105">
        <v>-0.48679001824350904</v>
      </c>
      <c r="K52" s="83">
        <v>692.67625678133675</v>
      </c>
      <c r="L52" s="83">
        <v>1135.353236577326</v>
      </c>
      <c r="M52" s="105">
        <v>-0.38990242466784886</v>
      </c>
      <c r="N52" s="83">
        <v>2029.3008828738148</v>
      </c>
      <c r="O52" s="105">
        <v>-0.65866261497881173</v>
      </c>
      <c r="P52" s="83">
        <v>1688.3025886729761</v>
      </c>
      <c r="Q52" s="105">
        <v>-0.58972031350980292</v>
      </c>
      <c r="R52" s="83">
        <v>355.05253009429765</v>
      </c>
      <c r="S52" s="83">
        <v>505.7152947895832</v>
      </c>
      <c r="T52" s="105">
        <v>-0.29792012669494788</v>
      </c>
      <c r="U52" s="83">
        <v>858.15803804044185</v>
      </c>
      <c r="V52" s="105">
        <v>-0.58626207020674048</v>
      </c>
      <c r="W52" s="83">
        <v>745.96755030986549</v>
      </c>
      <c r="X52" s="105">
        <v>-0.52403756712096483</v>
      </c>
      <c r="Y52" s="81">
        <v>4136.8519302141667</v>
      </c>
      <c r="Z52" s="82">
        <v>0</v>
      </c>
      <c r="AA52" s="83">
        <v>355.05253009429765</v>
      </c>
      <c r="AB52" s="83">
        <v>0</v>
      </c>
      <c r="AC52" s="84">
        <v>5.9722733235247638</v>
      </c>
      <c r="AD52" s="84">
        <v>5.3263610922372662</v>
      </c>
      <c r="AE52" s="105">
        <v>0.12126707523244372</v>
      </c>
      <c r="AF52" s="84">
        <v>4.7073261018259034</v>
      </c>
      <c r="AG52" s="105">
        <v>0.26871884257353784</v>
      </c>
      <c r="AH52" s="84">
        <v>4.7744636969514991</v>
      </c>
      <c r="AI52" s="105">
        <v>0.25087836092210059</v>
      </c>
      <c r="AJ52" s="84">
        <v>11.651379949652714</v>
      </c>
      <c r="AK52" s="84">
        <v>11.957916573923809</v>
      </c>
      <c r="AL52" s="105">
        <v>-2.5634618068798701E-2</v>
      </c>
      <c r="AM52" s="84">
        <v>11.131493956781046</v>
      </c>
      <c r="AN52" s="105">
        <v>4.6704062805061806E-2</v>
      </c>
      <c r="AO52" s="84">
        <v>10.80575075382305</v>
      </c>
      <c r="AP52" s="105">
        <v>7.8257329369778639E-2</v>
      </c>
      <c r="AQ52" s="108">
        <v>5.547063730734561E-3</v>
      </c>
      <c r="AR52" s="108">
        <v>2.4166971440123947E-3</v>
      </c>
    </row>
    <row r="53" spans="1:44" s="2" customFormat="1" x14ac:dyDescent="0.25">
      <c r="A53" s="80" t="s">
        <v>324</v>
      </c>
      <c r="B53" s="80" t="s">
        <v>330</v>
      </c>
      <c r="C53" s="80" t="s">
        <v>281</v>
      </c>
      <c r="D53" s="81">
        <v>4532365408.1912079</v>
      </c>
      <c r="E53" s="81">
        <v>4358241226.7338028</v>
      </c>
      <c r="F53" s="105">
        <v>3.9952855383339807E-2</v>
      </c>
      <c r="G53" s="81">
        <v>4256445904.0859632</v>
      </c>
      <c r="H53" s="105">
        <v>6.4823918903885627E-2</v>
      </c>
      <c r="I53" s="81">
        <v>3877172761.7391896</v>
      </c>
      <c r="J53" s="105">
        <v>0.16898721999638661</v>
      </c>
      <c r="K53" s="83">
        <v>1825257817.711715</v>
      </c>
      <c r="L53" s="83">
        <v>1916934775.0308254</v>
      </c>
      <c r="M53" s="105">
        <v>-4.782476613876243E-2</v>
      </c>
      <c r="N53" s="83">
        <v>1972099823.5478282</v>
      </c>
      <c r="O53" s="105">
        <v>-7.4459722617865723E-2</v>
      </c>
      <c r="P53" s="83">
        <v>1780653392.4979737</v>
      </c>
      <c r="Q53" s="105">
        <v>2.5049470830012788E-2</v>
      </c>
      <c r="R53" s="83">
        <v>2555029288.8735638</v>
      </c>
      <c r="S53" s="83">
        <v>2695833003.3275595</v>
      </c>
      <c r="T53" s="105">
        <v>-5.2230132311681339E-2</v>
      </c>
      <c r="U53" s="83">
        <v>2832653795.9026241</v>
      </c>
      <c r="V53" s="105">
        <v>-9.8008626197327239E-2</v>
      </c>
      <c r="W53" s="83">
        <v>2567248175.8456454</v>
      </c>
      <c r="X53" s="105">
        <v>-4.7595269857604585E-3</v>
      </c>
      <c r="Y53" s="81">
        <v>4063587210.1968451</v>
      </c>
      <c r="Z53" s="82">
        <v>468778197.99436271</v>
      </c>
      <c r="AA53" s="83">
        <v>2158239889.7810593</v>
      </c>
      <c r="AB53" s="83">
        <v>396789399.09250444</v>
      </c>
      <c r="AC53" s="84">
        <v>2.4831371021729596</v>
      </c>
      <c r="AD53" s="84">
        <v>2.2735469581450523</v>
      </c>
      <c r="AE53" s="105">
        <v>9.2186415273739636E-2</v>
      </c>
      <c r="AF53" s="84">
        <v>2.1583318720796663</v>
      </c>
      <c r="AG53" s="105">
        <v>0.15048901158111816</v>
      </c>
      <c r="AH53" s="84">
        <v>2.1773876814398632</v>
      </c>
      <c r="AI53" s="105">
        <v>0.14042029508080545</v>
      </c>
      <c r="AJ53" s="84">
        <v>1.7738995900862617</v>
      </c>
      <c r="AK53" s="84">
        <v>1.6166584582035592</v>
      </c>
      <c r="AL53" s="105">
        <v>9.7263049647128189E-2</v>
      </c>
      <c r="AM53" s="84">
        <v>1.5026354121505514</v>
      </c>
      <c r="AN53" s="105">
        <v>0.18052561236227005</v>
      </c>
      <c r="AO53" s="84">
        <v>1.5102446262181326</v>
      </c>
      <c r="AP53" s="105">
        <v>0.17457765403764997</v>
      </c>
      <c r="AQ53" s="80"/>
      <c r="AR53" s="80"/>
    </row>
    <row r="54" spans="1:44" s="2" customFormat="1" x14ac:dyDescent="0.25">
      <c r="A54" s="80" t="s">
        <v>324</v>
      </c>
      <c r="B54" s="80" t="s">
        <v>330</v>
      </c>
      <c r="C54" s="80" t="s">
        <v>313</v>
      </c>
      <c r="D54" s="81">
        <v>2241779270.7004023</v>
      </c>
      <c r="E54" s="81">
        <v>2209163536.9211292</v>
      </c>
      <c r="F54" s="105">
        <v>1.4763838545302528E-2</v>
      </c>
      <c r="G54" s="81">
        <v>2203567256.3412304</v>
      </c>
      <c r="H54" s="105">
        <v>1.7340979382049138E-2</v>
      </c>
      <c r="I54" s="81">
        <v>1954783749.8301587</v>
      </c>
      <c r="J54" s="105">
        <v>0.1468170179413345</v>
      </c>
      <c r="K54" s="83">
        <v>1019728805.0351704</v>
      </c>
      <c r="L54" s="83">
        <v>1088617802.0228832</v>
      </c>
      <c r="M54" s="105">
        <v>-6.3281159705180598E-2</v>
      </c>
      <c r="N54" s="83">
        <v>1116574328.8365111</v>
      </c>
      <c r="O54" s="105">
        <v>-8.6734506875377773E-2</v>
      </c>
      <c r="P54" s="83">
        <v>1006482264.4719083</v>
      </c>
      <c r="Q54" s="105">
        <v>1.3161226015455363E-2</v>
      </c>
      <c r="R54" s="83">
        <v>1193766842.4667418</v>
      </c>
      <c r="S54" s="83">
        <v>1262620906.6154339</v>
      </c>
      <c r="T54" s="105">
        <v>-5.4532650131116148E-2</v>
      </c>
      <c r="U54" s="83">
        <v>1345143801.379298</v>
      </c>
      <c r="V54" s="105">
        <v>-0.11253589300811975</v>
      </c>
      <c r="W54" s="83">
        <v>1190760224.1969512</v>
      </c>
      <c r="X54" s="105">
        <v>2.5249569213804677E-3</v>
      </c>
      <c r="Y54" s="81">
        <v>2094101360.7749555</v>
      </c>
      <c r="Z54" s="82">
        <v>147677909.92544681</v>
      </c>
      <c r="AA54" s="83">
        <v>1054965889.516872</v>
      </c>
      <c r="AB54" s="83">
        <v>138800952.94986978</v>
      </c>
      <c r="AC54" s="84">
        <v>2.1984073212711523</v>
      </c>
      <c r="AD54" s="84">
        <v>2.0293288726456926</v>
      </c>
      <c r="AE54" s="105">
        <v>8.3317421293586311E-2</v>
      </c>
      <c r="AF54" s="84">
        <v>1.9735070021154648</v>
      </c>
      <c r="AG54" s="105">
        <v>0.11395972698075545</v>
      </c>
      <c r="AH54" s="84">
        <v>1.9421939350871873</v>
      </c>
      <c r="AI54" s="105">
        <v>0.131919568666794</v>
      </c>
      <c r="AJ54" s="84">
        <v>1.8779037840153932</v>
      </c>
      <c r="AK54" s="84">
        <v>1.7496649432512454</v>
      </c>
      <c r="AL54" s="105">
        <v>7.3293370401451244E-2</v>
      </c>
      <c r="AM54" s="84">
        <v>1.6381648222901619</v>
      </c>
      <c r="AN54" s="105">
        <v>0.14634605655252386</v>
      </c>
      <c r="AO54" s="84">
        <v>1.6416266768974963</v>
      </c>
      <c r="AP54" s="105">
        <v>0.14392864738555297</v>
      </c>
      <c r="AQ54" s="80"/>
      <c r="AR54" s="80"/>
    </row>
    <row r="55" spans="1:44" s="2" customFormat="1" x14ac:dyDescent="0.25">
      <c r="A55" s="80" t="s">
        <v>324</v>
      </c>
      <c r="B55" s="80" t="s">
        <v>330</v>
      </c>
      <c r="C55" s="80" t="s">
        <v>328</v>
      </c>
      <c r="D55" s="81">
        <v>92253688.610615477</v>
      </c>
      <c r="E55" s="81">
        <v>98514528.984697431</v>
      </c>
      <c r="F55" s="105">
        <v>-6.355245707010862E-2</v>
      </c>
      <c r="G55" s="81">
        <v>99640627.317293167</v>
      </c>
      <c r="H55" s="105">
        <v>-7.4135810919324141E-2</v>
      </c>
      <c r="I55" s="81">
        <v>84546659.098209113</v>
      </c>
      <c r="J55" s="105">
        <v>9.1157114835890854E-2</v>
      </c>
      <c r="K55" s="83">
        <v>32649595.165222473</v>
      </c>
      <c r="L55" s="83">
        <v>36080910.838526398</v>
      </c>
      <c r="M55" s="105">
        <v>-9.5100583481945847E-2</v>
      </c>
      <c r="N55" s="83">
        <v>37935205.160761952</v>
      </c>
      <c r="O55" s="105">
        <v>-0.13933257967474016</v>
      </c>
      <c r="P55" s="83">
        <v>33851879.046674341</v>
      </c>
      <c r="Q55" s="105">
        <v>-3.5516016106349101E-2</v>
      </c>
      <c r="R55" s="83">
        <v>19809217.827878457</v>
      </c>
      <c r="S55" s="83">
        <v>21751365.600962445</v>
      </c>
      <c r="T55" s="105">
        <v>-8.9288544393647321E-2</v>
      </c>
      <c r="U55" s="83">
        <v>22422851.901830863</v>
      </c>
      <c r="V55" s="105">
        <v>-0.11656117988002226</v>
      </c>
      <c r="W55" s="83">
        <v>19832571.439892285</v>
      </c>
      <c r="X55" s="105">
        <v>-1.1775382776059648E-3</v>
      </c>
      <c r="Y55" s="81">
        <v>88741847.106460676</v>
      </c>
      <c r="Z55" s="82">
        <v>3511841.5041548004</v>
      </c>
      <c r="AA55" s="83">
        <v>18330135.119142048</v>
      </c>
      <c r="AB55" s="83">
        <v>1479082.7087364097</v>
      </c>
      <c r="AC55" s="84">
        <v>2.8255691423972626</v>
      </c>
      <c r="AD55" s="84">
        <v>2.730378105629911</v>
      </c>
      <c r="AE55" s="105">
        <v>3.4863683008251566E-2</v>
      </c>
      <c r="AF55" s="84">
        <v>2.6266004597849344</v>
      </c>
      <c r="AG55" s="105">
        <v>7.5751407821126993E-2</v>
      </c>
      <c r="AH55" s="84">
        <v>2.4975470041600278</v>
      </c>
      <c r="AI55" s="105">
        <v>0.13133772365079266</v>
      </c>
      <c r="AJ55" s="84">
        <v>4.6571091000262745</v>
      </c>
      <c r="AK55" s="84">
        <v>4.5291192650606913</v>
      </c>
      <c r="AL55" s="105">
        <v>2.8259320957375617E-2</v>
      </c>
      <c r="AM55" s="84">
        <v>4.4437089337934461</v>
      </c>
      <c r="AN55" s="105">
        <v>4.8022984721156299E-2</v>
      </c>
      <c r="AO55" s="84">
        <v>4.2630205243152428</v>
      </c>
      <c r="AP55" s="105">
        <v>9.2443508883723491E-2</v>
      </c>
      <c r="AQ55" s="108">
        <v>100.00000000000003</v>
      </c>
      <c r="AR55" s="108">
        <v>100</v>
      </c>
    </row>
    <row r="56" spans="1:44" s="2" customFormat="1" x14ac:dyDescent="0.25">
      <c r="A56" s="80" t="s">
        <v>324</v>
      </c>
      <c r="B56" s="80" t="s">
        <v>330</v>
      </c>
      <c r="C56" s="80" t="s">
        <v>270</v>
      </c>
      <c r="D56" s="81">
        <v>51101567.657528326</v>
      </c>
      <c r="E56" s="81">
        <v>54353660.909780428</v>
      </c>
      <c r="F56" s="105">
        <v>-5.9832092223744186E-2</v>
      </c>
      <c r="G56" s="81">
        <v>57516452.221372515</v>
      </c>
      <c r="H56" s="105">
        <v>-0.11153129784768756</v>
      </c>
      <c r="I56" s="81">
        <v>49536356.270249195</v>
      </c>
      <c r="J56" s="105">
        <v>3.1597224849159389E-2</v>
      </c>
      <c r="K56" s="83">
        <v>20102322.360469062</v>
      </c>
      <c r="L56" s="83">
        <v>22033956.068115328</v>
      </c>
      <c r="M56" s="105">
        <v>-8.766622306384074E-2</v>
      </c>
      <c r="N56" s="83">
        <v>24040723.208902203</v>
      </c>
      <c r="O56" s="105">
        <v>-0.16382206201578675</v>
      </c>
      <c r="P56" s="83">
        <v>21319261.99749095</v>
      </c>
      <c r="Q56" s="105">
        <v>-5.7081696222182031E-2</v>
      </c>
      <c r="R56" s="83">
        <v>12268418.874104826</v>
      </c>
      <c r="S56" s="83">
        <v>13561493.325484</v>
      </c>
      <c r="T56" s="105">
        <v>-9.53489722956469E-2</v>
      </c>
      <c r="U56" s="83">
        <v>14558537.105243286</v>
      </c>
      <c r="V56" s="105">
        <v>-0.15730414495517339</v>
      </c>
      <c r="W56" s="83">
        <v>12965506.284056561</v>
      </c>
      <c r="X56" s="105">
        <v>-5.3764765885689368E-2</v>
      </c>
      <c r="Y56" s="81">
        <v>49116395.095961265</v>
      </c>
      <c r="Z56" s="82">
        <v>1985172.5615670616</v>
      </c>
      <c r="AA56" s="83">
        <v>11305803.390362561</v>
      </c>
      <c r="AB56" s="83">
        <v>962615.4837422655</v>
      </c>
      <c r="AC56" s="84">
        <v>2.5420728382119098</v>
      </c>
      <c r="AD56" s="84">
        <v>2.4668135282539647</v>
      </c>
      <c r="AE56" s="105">
        <v>3.050871462149567E-2</v>
      </c>
      <c r="AF56" s="84">
        <v>2.3924593167011863</v>
      </c>
      <c r="AG56" s="105">
        <v>6.2535450641232337E-2</v>
      </c>
      <c r="AH56" s="84">
        <v>2.3235492990366691</v>
      </c>
      <c r="AI56" s="105">
        <v>9.4047300509543463E-2</v>
      </c>
      <c r="AJ56" s="84">
        <v>4.165293684697164</v>
      </c>
      <c r="AK56" s="84">
        <v>4.0079406895140428</v>
      </c>
      <c r="AL56" s="105">
        <v>3.9260310312176805E-2</v>
      </c>
      <c r="AM56" s="84">
        <v>3.950702725527131</v>
      </c>
      <c r="AN56" s="105">
        <v>5.4317161800980798E-2</v>
      </c>
      <c r="AO56" s="84">
        <v>3.8206264518311266</v>
      </c>
      <c r="AP56" s="105">
        <v>9.0212230169962673E-2</v>
      </c>
      <c r="AQ56" s="80"/>
      <c r="AR56" s="80"/>
    </row>
    <row r="57" spans="1:44" s="2" customFormat="1" x14ac:dyDescent="0.25">
      <c r="A57" s="80" t="s">
        <v>324</v>
      </c>
      <c r="B57" s="80" t="s">
        <v>330</v>
      </c>
      <c r="C57" s="80" t="s">
        <v>271</v>
      </c>
      <c r="D57" s="81">
        <v>36650632.176338725</v>
      </c>
      <c r="E57" s="81">
        <v>38598314.63356363</v>
      </c>
      <c r="F57" s="105">
        <v>-5.046029796159221E-2</v>
      </c>
      <c r="G57" s="81">
        <v>37136256.081034824</v>
      </c>
      <c r="H57" s="105">
        <v>-1.3076813764866932E-2</v>
      </c>
      <c r="I57" s="81">
        <v>30282118.074290399</v>
      </c>
      <c r="J57" s="105">
        <v>0.21030609835232142</v>
      </c>
      <c r="K57" s="83">
        <v>11437109.812614355</v>
      </c>
      <c r="L57" s="83">
        <v>12506095.767875843</v>
      </c>
      <c r="M57" s="105">
        <v>-8.54771924909907E-2</v>
      </c>
      <c r="N57" s="83">
        <v>12496646.990456531</v>
      </c>
      <c r="O57" s="105">
        <v>-8.4785717212891229E-2</v>
      </c>
      <c r="P57" s="83">
        <v>11096613.570795873</v>
      </c>
      <c r="Q57" s="105">
        <v>3.0684698502487451E-2</v>
      </c>
      <c r="R57" s="83">
        <v>7107306.6483897157</v>
      </c>
      <c r="S57" s="83">
        <v>7618930.3451200463</v>
      </c>
      <c r="T57" s="105">
        <v>-6.7151643807588757E-2</v>
      </c>
      <c r="U57" s="83">
        <v>7363505.2767941905</v>
      </c>
      <c r="V57" s="105">
        <v>-3.4793025709083845E-2</v>
      </c>
      <c r="W57" s="83">
        <v>6321749.2389443135</v>
      </c>
      <c r="X57" s="105">
        <v>0.12426266524557444</v>
      </c>
      <c r="Y57" s="81">
        <v>35256764.379155524</v>
      </c>
      <c r="Z57" s="82">
        <v>1393867.7971831975</v>
      </c>
      <c r="AA57" s="83">
        <v>6620935.4366670428</v>
      </c>
      <c r="AB57" s="83">
        <v>486371.21172267321</v>
      </c>
      <c r="AC57" s="84">
        <v>3.2045361788793501</v>
      </c>
      <c r="AD57" s="84">
        <v>3.0863600719187154</v>
      </c>
      <c r="AE57" s="105">
        <v>3.828979905353927E-2</v>
      </c>
      <c r="AF57" s="84">
        <v>2.9716976169203728</v>
      </c>
      <c r="AG57" s="105">
        <v>7.8352037109439249E-2</v>
      </c>
      <c r="AH57" s="84">
        <v>2.7289513040254945</v>
      </c>
      <c r="AI57" s="105">
        <v>0.17427385902867418</v>
      </c>
      <c r="AJ57" s="84">
        <v>5.1567540264556566</v>
      </c>
      <c r="AK57" s="84">
        <v>5.066106774199084</v>
      </c>
      <c r="AL57" s="105">
        <v>1.7892882305249748E-2</v>
      </c>
      <c r="AM57" s="84">
        <v>5.0432850504050482</v>
      </c>
      <c r="AN57" s="105">
        <v>2.2499020958867924E-2</v>
      </c>
      <c r="AO57" s="84">
        <v>4.7901485695986405</v>
      </c>
      <c r="AP57" s="105">
        <v>7.6533212181294288E-2</v>
      </c>
      <c r="AQ57" s="80"/>
      <c r="AR57" s="80"/>
    </row>
    <row r="58" spans="1:44" s="2" customFormat="1" x14ac:dyDescent="0.25">
      <c r="A58" s="80" t="s">
        <v>324</v>
      </c>
      <c r="B58" s="80" t="s">
        <v>330</v>
      </c>
      <c r="C58" s="80" t="s">
        <v>127</v>
      </c>
      <c r="D58" s="81">
        <v>4501488.7767484207</v>
      </c>
      <c r="E58" s="81">
        <v>5562553.4413533742</v>
      </c>
      <c r="F58" s="105">
        <v>-0.19075136550001315</v>
      </c>
      <c r="G58" s="81">
        <v>4987919.0148858316</v>
      </c>
      <c r="H58" s="105">
        <v>-9.7521679218471602E-2</v>
      </c>
      <c r="I58" s="81">
        <v>4728184.7536695218</v>
      </c>
      <c r="J58" s="105">
        <v>-4.7945668101307466E-2</v>
      </c>
      <c r="K58" s="83">
        <v>1110162.9921390577</v>
      </c>
      <c r="L58" s="83">
        <v>1540859.0025352282</v>
      </c>
      <c r="M58" s="105">
        <v>-0.27951682125848731</v>
      </c>
      <c r="N58" s="83">
        <v>1397834.9614032228</v>
      </c>
      <c r="O58" s="105">
        <v>-0.2057982359915968</v>
      </c>
      <c r="P58" s="83">
        <v>1436003.4783875169</v>
      </c>
      <c r="Q58" s="105">
        <v>-0.22690786697421117</v>
      </c>
      <c r="R58" s="83">
        <v>433492.30538391182</v>
      </c>
      <c r="S58" s="83">
        <v>570941.93035840674</v>
      </c>
      <c r="T58" s="105">
        <v>-0.24074186474307713</v>
      </c>
      <c r="U58" s="83">
        <v>500809.51979338564</v>
      </c>
      <c r="V58" s="105">
        <v>-0.1344168026942584</v>
      </c>
      <c r="W58" s="83">
        <v>545315.91689141828</v>
      </c>
      <c r="X58" s="105">
        <v>-0.20506207144100738</v>
      </c>
      <c r="Y58" s="81">
        <v>4368687.6313438788</v>
      </c>
      <c r="Z58" s="82">
        <v>132801.14540454149</v>
      </c>
      <c r="AA58" s="83">
        <v>403396.29211244127</v>
      </c>
      <c r="AB58" s="83">
        <v>30096.013271470543</v>
      </c>
      <c r="AC58" s="84">
        <v>4.0547998885055332</v>
      </c>
      <c r="AD58" s="84">
        <v>3.6100340343932276</v>
      </c>
      <c r="AE58" s="105">
        <v>0.12320267617284711</v>
      </c>
      <c r="AF58" s="84">
        <v>3.5683175429227263</v>
      </c>
      <c r="AG58" s="105">
        <v>0.13633381551136856</v>
      </c>
      <c r="AH58" s="84">
        <v>3.2925997915957579</v>
      </c>
      <c r="AI58" s="105">
        <v>0.23148883713570764</v>
      </c>
      <c r="AJ58" s="84">
        <v>10.384241475201705</v>
      </c>
      <c r="AK58" s="84">
        <v>9.742765674718445</v>
      </c>
      <c r="AL58" s="105">
        <v>6.5841242815459361E-2</v>
      </c>
      <c r="AM58" s="84">
        <v>9.9597128603778362</v>
      </c>
      <c r="AN58" s="105">
        <v>4.2624583738025919E-2</v>
      </c>
      <c r="AO58" s="84">
        <v>8.6705423539122268</v>
      </c>
      <c r="AP58" s="105">
        <v>0.19764612769767992</v>
      </c>
      <c r="AQ58" s="80"/>
      <c r="AR58" s="80"/>
    </row>
    <row r="59" spans="1:44" s="2" customFormat="1" x14ac:dyDescent="0.25">
      <c r="A59" s="80" t="s">
        <v>324</v>
      </c>
      <c r="B59" s="80" t="s">
        <v>330</v>
      </c>
      <c r="C59" s="80" t="s">
        <v>282</v>
      </c>
      <c r="D59" s="81">
        <v>1508016.630897671</v>
      </c>
      <c r="E59" s="81">
        <v>2305430.2157741887</v>
      </c>
      <c r="F59" s="105">
        <v>-0.34588493697205125</v>
      </c>
      <c r="G59" s="81">
        <v>1906347.8583783091</v>
      </c>
      <c r="H59" s="105">
        <v>-0.20894991736685992</v>
      </c>
      <c r="I59" s="81">
        <v>2018861.2790304304</v>
      </c>
      <c r="J59" s="105">
        <v>-0.2530360324598902</v>
      </c>
      <c r="K59" s="83">
        <v>429182.08009607974</v>
      </c>
      <c r="L59" s="83">
        <v>715875.58016288723</v>
      </c>
      <c r="M59" s="105">
        <v>-0.40047950790774911</v>
      </c>
      <c r="N59" s="83">
        <v>590248.85694159486</v>
      </c>
      <c r="O59" s="105">
        <v>-0.27287943881855359</v>
      </c>
      <c r="P59" s="83">
        <v>652143.35173149104</v>
      </c>
      <c r="Q59" s="105">
        <v>-0.34188997103693824</v>
      </c>
      <c r="R59" s="83">
        <v>249020.81985676443</v>
      </c>
      <c r="S59" s="83">
        <v>341586.40501444018</v>
      </c>
      <c r="T59" s="105">
        <v>-0.27098732209135384</v>
      </c>
      <c r="U59" s="83">
        <v>274092.07117209543</v>
      </c>
      <c r="V59" s="105">
        <v>-9.1470180834196405E-2</v>
      </c>
      <c r="W59" s="83">
        <v>322313.93769818835</v>
      </c>
      <c r="X59" s="105">
        <v>-0.22739667531862953</v>
      </c>
      <c r="Y59" s="81">
        <v>1435800.7421874539</v>
      </c>
      <c r="Z59" s="82">
        <v>72215.888710217172</v>
      </c>
      <c r="AA59" s="83">
        <v>227146.4826042731</v>
      </c>
      <c r="AB59" s="83">
        <v>21874.337252491328</v>
      </c>
      <c r="AC59" s="84">
        <v>3.513698965623345</v>
      </c>
      <c r="AD59" s="84">
        <v>3.2204342202169003</v>
      </c>
      <c r="AE59" s="105">
        <v>9.1063727855522858E-2</v>
      </c>
      <c r="AF59" s="84">
        <v>3.2297357901820423</v>
      </c>
      <c r="AG59" s="105">
        <v>8.7921487666115669E-2</v>
      </c>
      <c r="AH59" s="84">
        <v>3.0957323626319235</v>
      </c>
      <c r="AI59" s="105">
        <v>0.13501380417655856</v>
      </c>
      <c r="AJ59" s="84">
        <v>6.055785342627475</v>
      </c>
      <c r="AK59" s="84">
        <v>6.7491860973703837</v>
      </c>
      <c r="AL59" s="105">
        <v>-0.10273842575078368</v>
      </c>
      <c r="AM59" s="84">
        <v>6.9551368276587677</v>
      </c>
      <c r="AN59" s="105">
        <v>-0.1293075186464781</v>
      </c>
      <c r="AO59" s="84">
        <v>6.2636487067489846</v>
      </c>
      <c r="AP59" s="105">
        <v>-3.3185667628125436E-2</v>
      </c>
      <c r="AQ59" s="108">
        <v>1.634641013935725</v>
      </c>
      <c r="AR59" s="108">
        <v>1.2570956714217436</v>
      </c>
    </row>
    <row r="60" spans="1:44" s="2" customFormat="1" x14ac:dyDescent="0.25">
      <c r="A60" s="80" t="s">
        <v>324</v>
      </c>
      <c r="B60" s="80" t="s">
        <v>330</v>
      </c>
      <c r="C60" s="80" t="s">
        <v>283</v>
      </c>
      <c r="D60" s="81">
        <v>675.09083304405215</v>
      </c>
      <c r="E60" s="81">
        <v>459.59268082022669</v>
      </c>
      <c r="F60" s="105">
        <v>0.46888943452978804</v>
      </c>
      <c r="G60" s="81">
        <v>962.90157622575759</v>
      </c>
      <c r="H60" s="105">
        <v>-0.29889944132174379</v>
      </c>
      <c r="I60" s="81">
        <v>396.95091054439547</v>
      </c>
      <c r="J60" s="105">
        <v>0.70069097994561513</v>
      </c>
      <c r="K60" s="83">
        <v>96.57951831817627</v>
      </c>
      <c r="L60" s="83">
        <v>65.750025868415833</v>
      </c>
      <c r="M60" s="105">
        <v>0.46888943452978804</v>
      </c>
      <c r="N60" s="83">
        <v>137.75415968894958</v>
      </c>
      <c r="O60" s="105">
        <v>-0.29889944132174384</v>
      </c>
      <c r="P60" s="83">
        <v>56.788399219512939</v>
      </c>
      <c r="Q60" s="105">
        <v>0.70069097994561513</v>
      </c>
      <c r="R60" s="83">
        <v>206.68017692102313</v>
      </c>
      <c r="S60" s="83">
        <v>140.70506091276988</v>
      </c>
      <c r="T60" s="105">
        <v>0.4688894314125242</v>
      </c>
      <c r="U60" s="83">
        <v>294.79391049313119</v>
      </c>
      <c r="V60" s="105">
        <v>-0.29889943596430274</v>
      </c>
      <c r="W60" s="83">
        <v>121.52717919294082</v>
      </c>
      <c r="X60" s="105">
        <v>0.70069097541456482</v>
      </c>
      <c r="Y60" s="81">
        <v>675.09083304405215</v>
      </c>
      <c r="Z60" s="80"/>
      <c r="AA60" s="83">
        <v>206.68017692102313</v>
      </c>
      <c r="AB60" s="80"/>
      <c r="AC60" s="84">
        <v>6.99</v>
      </c>
      <c r="AD60" s="84">
        <v>6.99</v>
      </c>
      <c r="AE60" s="105">
        <v>0</v>
      </c>
      <c r="AF60" s="84">
        <v>6.99</v>
      </c>
      <c r="AG60" s="105">
        <v>0</v>
      </c>
      <c r="AH60" s="84">
        <v>6.99</v>
      </c>
      <c r="AI60" s="105">
        <v>0</v>
      </c>
      <c r="AJ60" s="84">
        <v>3.2663550181787322</v>
      </c>
      <c r="AK60" s="84">
        <v>3.2663550112469033</v>
      </c>
      <c r="AL60" s="105">
        <v>2.1221909023359824E-9</v>
      </c>
      <c r="AM60" s="84">
        <v>3.2663550431384962</v>
      </c>
      <c r="AN60" s="105">
        <v>-7.6414730498496101E-9</v>
      </c>
      <c r="AO60" s="84">
        <v>3.266355009476376</v>
      </c>
      <c r="AP60" s="105">
        <v>2.6642407649391831E-9</v>
      </c>
      <c r="AQ60" s="108">
        <v>7.3177652103806573E-4</v>
      </c>
      <c r="AR60" s="108">
        <v>1.04335354740838E-3</v>
      </c>
    </row>
    <row r="61" spans="1:44" s="2" customFormat="1" x14ac:dyDescent="0.25">
      <c r="A61" s="80" t="s">
        <v>324</v>
      </c>
      <c r="B61" s="80" t="s">
        <v>330</v>
      </c>
      <c r="C61" s="80" t="s">
        <v>284</v>
      </c>
      <c r="D61" s="81">
        <v>2280.3727542769907</v>
      </c>
      <c r="E61" s="81">
        <v>2767.1312777650355</v>
      </c>
      <c r="F61" s="105">
        <v>-0.17590727530686268</v>
      </c>
      <c r="G61" s="81">
        <v>4570.7579115593435</v>
      </c>
      <c r="H61" s="105">
        <v>-0.50109526726191744</v>
      </c>
      <c r="I61" s="81">
        <v>2772.2156671202183</v>
      </c>
      <c r="J61" s="105">
        <v>-0.1774187047121607</v>
      </c>
      <c r="K61" s="83">
        <v>217.30297491050652</v>
      </c>
      <c r="L61" s="83">
        <v>267.45189606136046</v>
      </c>
      <c r="M61" s="105">
        <v>-0.18750632128384112</v>
      </c>
      <c r="N61" s="83">
        <v>926.87616126515604</v>
      </c>
      <c r="O61" s="105">
        <v>-0.76555338890807711</v>
      </c>
      <c r="P61" s="83">
        <v>317.7979486982457</v>
      </c>
      <c r="Q61" s="105">
        <v>-0.31622285228518193</v>
      </c>
      <c r="R61" s="83">
        <v>63.449769557045073</v>
      </c>
      <c r="S61" s="83">
        <v>78.018968190670364</v>
      </c>
      <c r="T61" s="105">
        <v>-0.18673918627095482</v>
      </c>
      <c r="U61" s="83">
        <v>270.39785318661671</v>
      </c>
      <c r="V61" s="105">
        <v>-0.76534662235925799</v>
      </c>
      <c r="W61" s="83">
        <v>92.749929367911633</v>
      </c>
      <c r="X61" s="105">
        <v>-0.31590492855947588</v>
      </c>
      <c r="Y61" s="81">
        <v>2280.3727542769907</v>
      </c>
      <c r="Z61" s="80"/>
      <c r="AA61" s="83">
        <v>63.449769557045073</v>
      </c>
      <c r="AB61" s="80"/>
      <c r="AC61" s="84">
        <v>10.493978534882615</v>
      </c>
      <c r="AD61" s="84">
        <v>10.346276539876103</v>
      </c>
      <c r="AE61" s="105">
        <v>1.4275859961527871E-2</v>
      </c>
      <c r="AF61" s="84">
        <v>4.9313577180800579</v>
      </c>
      <c r="AG61" s="105">
        <v>1.1280099994385058</v>
      </c>
      <c r="AH61" s="84">
        <v>8.7232018912509783</v>
      </c>
      <c r="AI61" s="105">
        <v>0.20299617797538935</v>
      </c>
      <c r="AJ61" s="84">
        <v>35.939811447649177</v>
      </c>
      <c r="AK61" s="84">
        <v>35.467416987654211</v>
      </c>
      <c r="AL61" s="105">
        <v>1.3319110894356953E-2</v>
      </c>
      <c r="AM61" s="84">
        <v>16.903824707531268</v>
      </c>
      <c r="AN61" s="105">
        <v>1.126134887782922</v>
      </c>
      <c r="AO61" s="84">
        <v>29.889140466335622</v>
      </c>
      <c r="AP61" s="105">
        <v>0.20243710213508731</v>
      </c>
      <c r="AQ61" s="108">
        <v>2.4718499483549023E-3</v>
      </c>
      <c r="AR61" s="108">
        <v>3.2030426495562682E-4</v>
      </c>
    </row>
    <row r="62" spans="1:44" s="2" customFormat="1" x14ac:dyDescent="0.25">
      <c r="A62" s="80" t="s">
        <v>324</v>
      </c>
      <c r="B62" s="80" t="s">
        <v>330</v>
      </c>
      <c r="C62" s="80" t="s">
        <v>285</v>
      </c>
      <c r="D62" s="81">
        <v>28542419.916030273</v>
      </c>
      <c r="E62" s="81">
        <v>29518468.451284517</v>
      </c>
      <c r="F62" s="105">
        <v>-3.3065690276751818E-2</v>
      </c>
      <c r="G62" s="81">
        <v>28510705.561707668</v>
      </c>
      <c r="H62" s="105">
        <v>1.1123665197959865E-3</v>
      </c>
      <c r="I62" s="81">
        <v>22037072.717695832</v>
      </c>
      <c r="J62" s="105">
        <v>0.29520015120296028</v>
      </c>
      <c r="K62" s="83">
        <v>8938345.8000772707</v>
      </c>
      <c r="L62" s="83">
        <v>9652134.5221232362</v>
      </c>
      <c r="M62" s="105">
        <v>-7.3951385614230869E-2</v>
      </c>
      <c r="N62" s="83">
        <v>9710788.9866551924</v>
      </c>
      <c r="O62" s="105">
        <v>-7.9544843126488726E-2</v>
      </c>
      <c r="P62" s="83">
        <v>8334217.8672937714</v>
      </c>
      <c r="Q62" s="105">
        <v>7.2487657798615671E-2</v>
      </c>
      <c r="R62" s="83">
        <v>5854668.9057844374</v>
      </c>
      <c r="S62" s="83">
        <v>6208187.7171993265</v>
      </c>
      <c r="T62" s="105">
        <v>-5.6943962959671988E-2</v>
      </c>
      <c r="U62" s="83">
        <v>5990527.3631265443</v>
      </c>
      <c r="V62" s="105">
        <v>-2.2678881024457975E-2</v>
      </c>
      <c r="W62" s="83">
        <v>4865977.8910953207</v>
      </c>
      <c r="X62" s="105">
        <v>0.20318444448718295</v>
      </c>
      <c r="Y62" s="81">
        <v>27478408.482414983</v>
      </c>
      <c r="Z62" s="82">
        <v>1064011.4336152908</v>
      </c>
      <c r="AA62" s="83">
        <v>5454187.4033928756</v>
      </c>
      <c r="AB62" s="83">
        <v>400481.50239156187</v>
      </c>
      <c r="AC62" s="84">
        <v>3.1932552794929379</v>
      </c>
      <c r="AD62" s="84">
        <v>3.0582321851841709</v>
      </c>
      <c r="AE62" s="105">
        <v>4.4150700840471221E-2</v>
      </c>
      <c r="AF62" s="84">
        <v>2.9359824006975939</v>
      </c>
      <c r="AG62" s="105">
        <v>8.7627527581301434E-2</v>
      </c>
      <c r="AH62" s="84">
        <v>2.6441680633496034</v>
      </c>
      <c r="AI62" s="105">
        <v>0.20765972623077397</v>
      </c>
      <c r="AJ62" s="84">
        <v>4.8751552607578272</v>
      </c>
      <c r="AK62" s="84">
        <v>4.7547641591934751</v>
      </c>
      <c r="AL62" s="105">
        <v>2.5320099490438969E-2</v>
      </c>
      <c r="AM62" s="84">
        <v>4.759298110747217</v>
      </c>
      <c r="AN62" s="105">
        <v>2.4343326960121963E-2</v>
      </c>
      <c r="AO62" s="84">
        <v>4.5288065854190176</v>
      </c>
      <c r="AP62" s="105">
        <v>7.6476808802989432E-2</v>
      </c>
      <c r="AQ62" s="108">
        <v>30.939055495658469</v>
      </c>
      <c r="AR62" s="108">
        <v>29.555275511912857</v>
      </c>
    </row>
    <row r="63" spans="1:44" s="2" customFormat="1" x14ac:dyDescent="0.25">
      <c r="A63" s="80" t="s">
        <v>324</v>
      </c>
      <c r="B63" s="80" t="s">
        <v>330</v>
      </c>
      <c r="C63" s="80" t="s">
        <v>286</v>
      </c>
      <c r="D63" s="81">
        <v>73153.897423125512</v>
      </c>
      <c r="E63" s="81">
        <v>119201.89906272292</v>
      </c>
      <c r="F63" s="105">
        <v>-0.38630258411711532</v>
      </c>
      <c r="G63" s="81">
        <v>92807.847540814881</v>
      </c>
      <c r="H63" s="105">
        <v>-0.21177034742720421</v>
      </c>
      <c r="I63" s="81">
        <v>69262.773684014086</v>
      </c>
      <c r="J63" s="105">
        <v>5.6179149810881762E-2</v>
      </c>
      <c r="K63" s="83">
        <v>15448.246465069664</v>
      </c>
      <c r="L63" s="83">
        <v>33986.598316315081</v>
      </c>
      <c r="M63" s="105">
        <v>-0.54546064536109173</v>
      </c>
      <c r="N63" s="83">
        <v>30401.497767818444</v>
      </c>
      <c r="O63" s="105">
        <v>-0.49185903329333891</v>
      </c>
      <c r="P63" s="83">
        <v>24082.514146056234</v>
      </c>
      <c r="Q63" s="105">
        <v>-0.35852850033103884</v>
      </c>
      <c r="R63" s="83">
        <v>3384.0269134951573</v>
      </c>
      <c r="S63" s="83">
        <v>7448.9896307451763</v>
      </c>
      <c r="T63" s="105">
        <v>-0.54570658824280993</v>
      </c>
      <c r="U63" s="83">
        <v>6688.8700707148973</v>
      </c>
      <c r="V63" s="105">
        <v>-0.49408093179877283</v>
      </c>
      <c r="W63" s="83">
        <v>5262.1777823895109</v>
      </c>
      <c r="X63" s="105">
        <v>-0.356915130305898</v>
      </c>
      <c r="Y63" s="81">
        <v>70856.167132093397</v>
      </c>
      <c r="Z63" s="82">
        <v>2297.7302910321155</v>
      </c>
      <c r="AA63" s="83">
        <v>3192.3661259666455</v>
      </c>
      <c r="AB63" s="83">
        <v>191.66078752851163</v>
      </c>
      <c r="AC63" s="84">
        <v>4.7354175497222446</v>
      </c>
      <c r="AD63" s="84">
        <v>3.5073206783834174</v>
      </c>
      <c r="AE63" s="105">
        <v>0.35015243371041782</v>
      </c>
      <c r="AF63" s="84">
        <v>3.0527393173061617</v>
      </c>
      <c r="AG63" s="105">
        <v>0.55120272565589845</v>
      </c>
      <c r="AH63" s="84">
        <v>2.8760607494694068</v>
      </c>
      <c r="AI63" s="105">
        <v>0.64649427192936149</v>
      </c>
      <c r="AJ63" s="84">
        <v>21.617410054097135</v>
      </c>
      <c r="AK63" s="84">
        <v>16.002425157195216</v>
      </c>
      <c r="AL63" s="105">
        <v>0.35088337184800006</v>
      </c>
      <c r="AM63" s="84">
        <v>13.874966408324285</v>
      </c>
      <c r="AN63" s="105">
        <v>0.55801530741925054</v>
      </c>
      <c r="AO63" s="84">
        <v>13.162378115731856</v>
      </c>
      <c r="AP63" s="105">
        <v>0.642363550417968</v>
      </c>
      <c r="AQ63" s="108">
        <v>7.9296447139250575E-2</v>
      </c>
      <c r="AR63" s="108">
        <v>1.7083092037751511E-2</v>
      </c>
    </row>
    <row r="64" spans="1:44" s="2" customFormat="1" x14ac:dyDescent="0.25">
      <c r="A64" s="80" t="s">
        <v>324</v>
      </c>
      <c r="B64" s="80" t="s">
        <v>330</v>
      </c>
      <c r="C64" s="80" t="s">
        <v>287</v>
      </c>
      <c r="D64" s="81">
        <v>30113.088598508835</v>
      </c>
      <c r="E64" s="81">
        <v>14497.148860683441</v>
      </c>
      <c r="F64" s="105">
        <v>1.0771731661096573</v>
      </c>
      <c r="G64" s="81">
        <v>13272.474497032166</v>
      </c>
      <c r="H64" s="105">
        <v>1.2688375558937686</v>
      </c>
      <c r="I64" s="81">
        <v>13061.304006537199</v>
      </c>
      <c r="J64" s="105">
        <v>1.3055193098206117</v>
      </c>
      <c r="K64" s="83">
        <v>1027.7918799528506</v>
      </c>
      <c r="L64" s="83">
        <v>442.48108013941379</v>
      </c>
      <c r="M64" s="105">
        <v>1.3227928290832713</v>
      </c>
      <c r="N64" s="83">
        <v>429.15180621803211</v>
      </c>
      <c r="O64" s="105">
        <v>1.3949377937155349</v>
      </c>
      <c r="P64" s="83">
        <v>549.22686527439919</v>
      </c>
      <c r="Q64" s="105">
        <v>0.8713430550039748</v>
      </c>
      <c r="R64" s="83">
        <v>728.57679697970173</v>
      </c>
      <c r="S64" s="83">
        <v>408.45721329952528</v>
      </c>
      <c r="T64" s="105">
        <v>0.78372856019421044</v>
      </c>
      <c r="U64" s="83">
        <v>394.02865375688145</v>
      </c>
      <c r="V64" s="105">
        <v>0.84904521545085121</v>
      </c>
      <c r="W64" s="83">
        <v>416.71772334485183</v>
      </c>
      <c r="X64" s="105">
        <v>0.74837007442751147</v>
      </c>
      <c r="Y64" s="81">
        <v>29760.690771908761</v>
      </c>
      <c r="Z64" s="82">
        <v>352.39782660007478</v>
      </c>
      <c r="AA64" s="83">
        <v>719.45796742376842</v>
      </c>
      <c r="AB64" s="83">
        <v>9.1188295559332477</v>
      </c>
      <c r="AC64" s="84">
        <v>29.298819328958171</v>
      </c>
      <c r="AD64" s="84">
        <v>32.763319182180133</v>
      </c>
      <c r="AE64" s="105">
        <v>-0.10574325006442854</v>
      </c>
      <c r="AF64" s="84">
        <v>30.9272250628465</v>
      </c>
      <c r="AG64" s="105">
        <v>-5.2652823865680903E-2</v>
      </c>
      <c r="AH64" s="84">
        <v>23.781254764388922</v>
      </c>
      <c r="AI64" s="105">
        <v>0.2320131809374284</v>
      </c>
      <c r="AJ64" s="84">
        <v>41.331385686919965</v>
      </c>
      <c r="AK64" s="84">
        <v>35.492454016358757</v>
      </c>
      <c r="AL64" s="105">
        <v>0.16451191760000586</v>
      </c>
      <c r="AM64" s="84">
        <v>33.68403381450878</v>
      </c>
      <c r="AN64" s="105">
        <v>0.2270319497517316</v>
      </c>
      <c r="AO64" s="84">
        <v>31.343288933570047</v>
      </c>
      <c r="AP64" s="105">
        <v>0.31866779438874476</v>
      </c>
      <c r="AQ64" s="108">
        <v>3.2641609297174246E-2</v>
      </c>
      <c r="AR64" s="108">
        <v>3.6779685261188904E-3</v>
      </c>
    </row>
    <row r="65" spans="1:44" s="2" customFormat="1" x14ac:dyDescent="0.25">
      <c r="A65" s="80" t="s">
        <v>324</v>
      </c>
      <c r="B65" s="80" t="s">
        <v>330</v>
      </c>
      <c r="C65" s="80" t="s">
        <v>288</v>
      </c>
      <c r="D65" s="81">
        <v>305538.18927477638</v>
      </c>
      <c r="E65" s="81">
        <v>294006.2909057677</v>
      </c>
      <c r="F65" s="105">
        <v>3.9223304826170459E-2</v>
      </c>
      <c r="G65" s="81">
        <v>235920.98031481743</v>
      </c>
      <c r="H65" s="105">
        <v>0.29508697728815991</v>
      </c>
      <c r="I65" s="81">
        <v>186746.61391189933</v>
      </c>
      <c r="J65" s="105">
        <v>0.63611100021828959</v>
      </c>
      <c r="K65" s="83">
        <v>87661.051631620037</v>
      </c>
      <c r="L65" s="83">
        <v>83586.679761457854</v>
      </c>
      <c r="M65" s="105">
        <v>4.8744272194920855E-2</v>
      </c>
      <c r="N65" s="83">
        <v>71999.539679914087</v>
      </c>
      <c r="O65" s="105">
        <v>0.21752239002265575</v>
      </c>
      <c r="P65" s="83">
        <v>66110.348460041845</v>
      </c>
      <c r="Q65" s="105">
        <v>0.32598078324460478</v>
      </c>
      <c r="R65" s="83">
        <v>18825.244303046613</v>
      </c>
      <c r="S65" s="83">
        <v>16938.456768683463</v>
      </c>
      <c r="T65" s="105">
        <v>0.11139075773724098</v>
      </c>
      <c r="U65" s="83">
        <v>16493.256412750197</v>
      </c>
      <c r="V65" s="105">
        <v>0.14139038598185258</v>
      </c>
      <c r="W65" s="83">
        <v>19085.006332602188</v>
      </c>
      <c r="X65" s="105">
        <v>-1.3610790849559936E-2</v>
      </c>
      <c r="Y65" s="81">
        <v>299934.88648789935</v>
      </c>
      <c r="Z65" s="82">
        <v>5603.3027868770241</v>
      </c>
      <c r="AA65" s="83">
        <v>18275.914286789641</v>
      </c>
      <c r="AB65" s="83">
        <v>549.3300162569725</v>
      </c>
      <c r="AC65" s="84">
        <v>3.4854497360897088</v>
      </c>
      <c r="AD65" s="84">
        <v>3.5173820965829914</v>
      </c>
      <c r="AE65" s="105">
        <v>-9.0784451664502851E-3</v>
      </c>
      <c r="AF65" s="84">
        <v>3.2767012311973565</v>
      </c>
      <c r="AG65" s="105">
        <v>6.3706908309144938E-2</v>
      </c>
      <c r="AH65" s="84">
        <v>2.8247712841019434</v>
      </c>
      <c r="AI65" s="105">
        <v>0.23388741442753991</v>
      </c>
      <c r="AJ65" s="84">
        <v>16.230237672152235</v>
      </c>
      <c r="AK65" s="84">
        <v>17.357324514316971</v>
      </c>
      <c r="AL65" s="105">
        <v>-6.4934364811528006E-2</v>
      </c>
      <c r="AM65" s="84">
        <v>14.304087343990934</v>
      </c>
      <c r="AN65" s="105">
        <v>0.13465733827264872</v>
      </c>
      <c r="AO65" s="84">
        <v>9.7849909325357256</v>
      </c>
      <c r="AP65" s="105">
        <v>0.65868704264054534</v>
      </c>
      <c r="AQ65" s="108">
        <v>0.33119346649042136</v>
      </c>
      <c r="AR65" s="108">
        <v>9.5032749231284394E-2</v>
      </c>
    </row>
    <row r="66" spans="1:44" s="2" customFormat="1" x14ac:dyDescent="0.25">
      <c r="A66" s="80" t="s">
        <v>324</v>
      </c>
      <c r="B66" s="80" t="s">
        <v>330</v>
      </c>
      <c r="C66" s="80" t="s">
        <v>289</v>
      </c>
      <c r="D66" s="80"/>
      <c r="E66" s="81">
        <v>11.488582640886307</v>
      </c>
      <c r="F66" s="105">
        <v>-1</v>
      </c>
      <c r="G66" s="81">
        <v>928.11191204786303</v>
      </c>
      <c r="H66" s="105">
        <v>-1</v>
      </c>
      <c r="I66" s="81">
        <v>922.79132088422773</v>
      </c>
      <c r="J66" s="105">
        <v>-1</v>
      </c>
      <c r="K66" s="80"/>
      <c r="L66" s="83">
        <v>0.81973176750120658</v>
      </c>
      <c r="M66" s="105">
        <v>-1</v>
      </c>
      <c r="N66" s="83">
        <v>65.270679352680801</v>
      </c>
      <c r="O66" s="105">
        <v>-1</v>
      </c>
      <c r="P66" s="83">
        <v>64.24662131350118</v>
      </c>
      <c r="Q66" s="105">
        <v>-1</v>
      </c>
      <c r="R66" s="80"/>
      <c r="S66" s="83">
        <v>0.23598404469093381</v>
      </c>
      <c r="T66" s="105">
        <v>-1</v>
      </c>
      <c r="U66" s="83">
        <v>18.847284039765846</v>
      </c>
      <c r="V66" s="105">
        <v>-1</v>
      </c>
      <c r="W66" s="83">
        <v>18.604041327893235</v>
      </c>
      <c r="X66" s="105">
        <v>-1</v>
      </c>
      <c r="Y66" s="80"/>
      <c r="Z66" s="80"/>
      <c r="AA66" s="80"/>
      <c r="AB66" s="80"/>
      <c r="AC66" s="80"/>
      <c r="AD66" s="84">
        <v>14.015051137894806</v>
      </c>
      <c r="AE66" s="105">
        <v>-1</v>
      </c>
      <c r="AF66" s="84">
        <v>14.219430857045976</v>
      </c>
      <c r="AG66" s="105">
        <v>-1</v>
      </c>
      <c r="AH66" s="84">
        <v>14.363266145644094</v>
      </c>
      <c r="AI66" s="105">
        <v>-1</v>
      </c>
      <c r="AJ66" s="80"/>
      <c r="AK66" s="84">
        <v>48.68372629146517</v>
      </c>
      <c r="AL66" s="105">
        <v>-1</v>
      </c>
      <c r="AM66" s="84">
        <v>49.243801392797053</v>
      </c>
      <c r="AN66" s="105">
        <v>-1</v>
      </c>
      <c r="AO66" s="84">
        <v>49.601659371755801</v>
      </c>
      <c r="AP66" s="105">
        <v>-1</v>
      </c>
      <c r="AQ66" s="80"/>
      <c r="AR66" s="80"/>
    </row>
    <row r="67" spans="1:44" s="2" customFormat="1" x14ac:dyDescent="0.25">
      <c r="A67" s="80" t="s">
        <v>324</v>
      </c>
      <c r="B67" s="80" t="s">
        <v>330</v>
      </c>
      <c r="C67" s="80" t="s">
        <v>290</v>
      </c>
      <c r="D67" s="81">
        <v>8108212.260308452</v>
      </c>
      <c r="E67" s="81">
        <v>9079846.1822791155</v>
      </c>
      <c r="F67" s="105">
        <v>-0.10700995396452581</v>
      </c>
      <c r="G67" s="81">
        <v>8625550.51932716</v>
      </c>
      <c r="H67" s="105">
        <v>-5.9977419164088698E-2</v>
      </c>
      <c r="I67" s="81">
        <v>8245045.3565945672</v>
      </c>
      <c r="J67" s="105">
        <v>-1.6595796671594189E-2</v>
      </c>
      <c r="K67" s="83">
        <v>2498764.012537085</v>
      </c>
      <c r="L67" s="83">
        <v>2853961.245752607</v>
      </c>
      <c r="M67" s="105">
        <v>-0.12445762315243154</v>
      </c>
      <c r="N67" s="83">
        <v>2785858.0038013388</v>
      </c>
      <c r="O67" s="105">
        <v>-0.10305406480607067</v>
      </c>
      <c r="P67" s="83">
        <v>2762395.7035021018</v>
      </c>
      <c r="Q67" s="105">
        <v>-9.5435889445813521E-2</v>
      </c>
      <c r="R67" s="83">
        <v>1252637.7426052743</v>
      </c>
      <c r="S67" s="83">
        <v>1410742.6279207182</v>
      </c>
      <c r="T67" s="105">
        <v>-0.11207209747994454</v>
      </c>
      <c r="U67" s="83">
        <v>1372977.9136676458</v>
      </c>
      <c r="V67" s="105">
        <v>-8.7649021782809228E-2</v>
      </c>
      <c r="W67" s="83">
        <v>1455771.3478489928</v>
      </c>
      <c r="X67" s="105">
        <v>-0.13953675180093567</v>
      </c>
      <c r="Y67" s="81">
        <v>7778355.8967405455</v>
      </c>
      <c r="Z67" s="82">
        <v>329856.36356790678</v>
      </c>
      <c r="AA67" s="83">
        <v>1166748.0332741628</v>
      </c>
      <c r="AB67" s="83">
        <v>85889.709331111459</v>
      </c>
      <c r="AC67" s="84">
        <v>3.2448891610520243</v>
      </c>
      <c r="AD67" s="84">
        <v>3.1814889553220631</v>
      </c>
      <c r="AE67" s="105">
        <v>1.9927840901004534E-2</v>
      </c>
      <c r="AF67" s="84">
        <v>3.0961917325138204</v>
      </c>
      <c r="AG67" s="105">
        <v>4.8025910985000718E-2</v>
      </c>
      <c r="AH67" s="84">
        <v>2.9847444904948586</v>
      </c>
      <c r="AI67" s="105">
        <v>8.7158103946792034E-2</v>
      </c>
      <c r="AJ67" s="84">
        <v>6.4729107103580832</v>
      </c>
      <c r="AK67" s="84">
        <v>6.4362173528858522</v>
      </c>
      <c r="AL67" s="105">
        <v>5.7010749420664851E-3</v>
      </c>
      <c r="AM67" s="84">
        <v>6.2823665504462962</v>
      </c>
      <c r="AN67" s="105">
        <v>3.0329997204357775E-2</v>
      </c>
      <c r="AO67" s="84">
        <v>5.6636953109272392</v>
      </c>
      <c r="AP67" s="105">
        <v>0.14287763642044549</v>
      </c>
      <c r="AQ67" s="108">
        <v>8.7890385549044101</v>
      </c>
      <c r="AR67" s="108">
        <v>6.3235093555404163</v>
      </c>
    </row>
    <row r="68" spans="1:44" s="2" customFormat="1" x14ac:dyDescent="0.25">
      <c r="A68" s="80" t="s">
        <v>324</v>
      </c>
      <c r="B68" s="80" t="s">
        <v>330</v>
      </c>
      <c r="C68" s="80" t="s">
        <v>291</v>
      </c>
      <c r="D68" s="81">
        <v>2581340.9344913946</v>
      </c>
      <c r="E68" s="81">
        <v>2825788.4944134308</v>
      </c>
      <c r="F68" s="105">
        <v>-8.6505964761802875E-2</v>
      </c>
      <c r="G68" s="81">
        <v>2732034.7784691872</v>
      </c>
      <c r="H68" s="105">
        <v>-5.5158098705547727E-2</v>
      </c>
      <c r="I68" s="81">
        <v>2435114.3916164492</v>
      </c>
      <c r="J68" s="105">
        <v>6.0049147333024848E-2</v>
      </c>
      <c r="K68" s="83">
        <v>576443.20270841173</v>
      </c>
      <c r="L68" s="83">
        <v>706552.47325484117</v>
      </c>
      <c r="M68" s="105">
        <v>-0.18414664935933397</v>
      </c>
      <c r="N68" s="83">
        <v>703416.01640864881</v>
      </c>
      <c r="O68" s="105">
        <v>-0.18050884645548412</v>
      </c>
      <c r="P68" s="83">
        <v>692463.90409403457</v>
      </c>
      <c r="Q68" s="105">
        <v>-0.16754765223093501</v>
      </c>
      <c r="R68" s="83">
        <v>161226.35379183211</v>
      </c>
      <c r="S68" s="83">
        <v>204305.85427682029</v>
      </c>
      <c r="T68" s="105">
        <v>-0.21085788577853692</v>
      </c>
      <c r="U68" s="83">
        <v>202467.22134399659</v>
      </c>
      <c r="V68" s="105">
        <v>-0.20369157673229124</v>
      </c>
      <c r="W68" s="83">
        <v>197912.91094666242</v>
      </c>
      <c r="X68" s="105">
        <v>-0.18536717478081735</v>
      </c>
      <c r="Y68" s="81">
        <v>2529007.3588647745</v>
      </c>
      <c r="Z68" s="82">
        <v>52333.575626619953</v>
      </c>
      <c r="AA68" s="83">
        <v>153755.38433634609</v>
      </c>
      <c r="AB68" s="83">
        <v>7470.9694554860307</v>
      </c>
      <c r="AC68" s="84">
        <v>4.4780490469190966</v>
      </c>
      <c r="AD68" s="84">
        <v>3.9994035848406382</v>
      </c>
      <c r="AE68" s="105">
        <v>0.11967921014341208</v>
      </c>
      <c r="AF68" s="84">
        <v>3.883953044484012</v>
      </c>
      <c r="AG68" s="105">
        <v>0.15296168507464819</v>
      </c>
      <c r="AH68" s="84">
        <v>3.5165939729412492</v>
      </c>
      <c r="AI68" s="105">
        <v>0.27340519871667029</v>
      </c>
      <c r="AJ68" s="84">
        <v>16.010663727000242</v>
      </c>
      <c r="AK68" s="84">
        <v>13.831167513118263</v>
      </c>
      <c r="AL68" s="105">
        <v>0.1575786145178866</v>
      </c>
      <c r="AM68" s="84">
        <v>13.493713996436963</v>
      </c>
      <c r="AN68" s="105">
        <v>0.18652757359670469</v>
      </c>
      <c r="AO68" s="84">
        <v>12.303969356868857</v>
      </c>
      <c r="AP68" s="105">
        <v>0.30126004565039605</v>
      </c>
      <c r="AQ68" s="108">
        <v>2.7980896735595291</v>
      </c>
      <c r="AR68" s="108">
        <v>0.81389560755362367</v>
      </c>
    </row>
    <row r="69" spans="1:44" s="2" customFormat="1" x14ac:dyDescent="0.25">
      <c r="A69" s="80" t="s">
        <v>324</v>
      </c>
      <c r="B69" s="80" t="s">
        <v>330</v>
      </c>
      <c r="C69" s="80" t="s">
        <v>292</v>
      </c>
      <c r="D69" s="81">
        <v>51101567.657528326</v>
      </c>
      <c r="E69" s="81">
        <v>54353660.909780428</v>
      </c>
      <c r="F69" s="105">
        <v>-5.9832092223744186E-2</v>
      </c>
      <c r="G69" s="81">
        <v>57516452.221372515</v>
      </c>
      <c r="H69" s="105">
        <v>-0.11153129784768756</v>
      </c>
      <c r="I69" s="81">
        <v>49536356.270249195</v>
      </c>
      <c r="J69" s="105">
        <v>3.1597224849159389E-2</v>
      </c>
      <c r="K69" s="83">
        <v>20102322.360469062</v>
      </c>
      <c r="L69" s="83">
        <v>22033956.068115328</v>
      </c>
      <c r="M69" s="105">
        <v>-8.766622306384074E-2</v>
      </c>
      <c r="N69" s="83">
        <v>24040723.208902203</v>
      </c>
      <c r="O69" s="105">
        <v>-0.16382206201578675</v>
      </c>
      <c r="P69" s="83">
        <v>21319261.99749095</v>
      </c>
      <c r="Q69" s="105">
        <v>-5.7081696222182031E-2</v>
      </c>
      <c r="R69" s="83">
        <v>12268418.874104826</v>
      </c>
      <c r="S69" s="83">
        <v>13561493.325483991</v>
      </c>
      <c r="T69" s="105">
        <v>-9.5348972295646289E-2</v>
      </c>
      <c r="U69" s="83">
        <v>14558537.105243292</v>
      </c>
      <c r="V69" s="105">
        <v>-0.15730414495517372</v>
      </c>
      <c r="W69" s="83">
        <v>12965506.284056561</v>
      </c>
      <c r="X69" s="105">
        <v>-5.3764765885689368E-2</v>
      </c>
      <c r="Y69" s="81">
        <v>49116395.095961265</v>
      </c>
      <c r="Z69" s="82">
        <v>1985172.5615670616</v>
      </c>
      <c r="AA69" s="83">
        <v>11305803.390362561</v>
      </c>
      <c r="AB69" s="83">
        <v>962615.48374226561</v>
      </c>
      <c r="AC69" s="84">
        <v>2.5420728382119098</v>
      </c>
      <c r="AD69" s="84">
        <v>2.4668135282539647</v>
      </c>
      <c r="AE69" s="105">
        <v>3.050871462149567E-2</v>
      </c>
      <c r="AF69" s="84">
        <v>2.3924593167011863</v>
      </c>
      <c r="AG69" s="105">
        <v>6.2535450641232337E-2</v>
      </c>
      <c r="AH69" s="84">
        <v>2.3235492990366691</v>
      </c>
      <c r="AI69" s="105">
        <v>9.4047300509543463E-2</v>
      </c>
      <c r="AJ69" s="84">
        <v>4.165293684697164</v>
      </c>
      <c r="AK69" s="84">
        <v>4.0079406895140455</v>
      </c>
      <c r="AL69" s="105">
        <v>3.9260310312176111E-2</v>
      </c>
      <c r="AM69" s="84">
        <v>3.9507027255271292</v>
      </c>
      <c r="AN69" s="105">
        <v>5.4317161800981277E-2</v>
      </c>
      <c r="AO69" s="84">
        <v>3.8206264518311266</v>
      </c>
      <c r="AP69" s="105">
        <v>9.0212230169962673E-2</v>
      </c>
      <c r="AQ69" s="108">
        <v>55.392438424026508</v>
      </c>
      <c r="AR69" s="108">
        <v>61.932878827950972</v>
      </c>
    </row>
    <row r="70" spans="1:44" s="2" customFormat="1" x14ac:dyDescent="0.25">
      <c r="A70" s="80" t="s">
        <v>324</v>
      </c>
      <c r="B70" s="80" t="s">
        <v>330</v>
      </c>
      <c r="C70" s="80" t="s">
        <v>293</v>
      </c>
      <c r="D70" s="81">
        <v>370.5724756228924</v>
      </c>
      <c r="E70" s="81">
        <v>391.17979535460472</v>
      </c>
      <c r="F70" s="105">
        <v>-5.2679918483601061E-2</v>
      </c>
      <c r="G70" s="81">
        <v>1073.3042858386041</v>
      </c>
      <c r="H70" s="105">
        <v>-0.65473679690624431</v>
      </c>
      <c r="I70" s="81">
        <v>1046.433521642685</v>
      </c>
      <c r="J70" s="105">
        <v>-0.64587098180764513</v>
      </c>
      <c r="K70" s="83">
        <v>86.73686469503339</v>
      </c>
      <c r="L70" s="83">
        <v>81.168305890193949</v>
      </c>
      <c r="M70" s="105">
        <v>6.8605088448842264E-2</v>
      </c>
      <c r="N70" s="83">
        <v>209.997798721745</v>
      </c>
      <c r="O70" s="105">
        <v>-0.5869629814074242</v>
      </c>
      <c r="P70" s="83">
        <v>215.30012138748506</v>
      </c>
      <c r="Q70" s="105">
        <v>-0.59713508689143158</v>
      </c>
      <c r="R70" s="83">
        <v>37.153775315694901</v>
      </c>
      <c r="S70" s="83">
        <v>34.807441269973729</v>
      </c>
      <c r="T70" s="105">
        <v>6.7408978083810245E-2</v>
      </c>
      <c r="U70" s="83">
        <v>90.03309235233165</v>
      </c>
      <c r="V70" s="105">
        <v>-0.58733200932054064</v>
      </c>
      <c r="W70" s="83">
        <v>92.285258341968643</v>
      </c>
      <c r="X70" s="105">
        <v>-0.59740292238204151</v>
      </c>
      <c r="Y70" s="81">
        <v>372.32231242775919</v>
      </c>
      <c r="Z70" s="82">
        <v>-1.7498368048667907</v>
      </c>
      <c r="AA70" s="83">
        <v>36.55684516393039</v>
      </c>
      <c r="AB70" s="83">
        <v>0.5969301517645107</v>
      </c>
      <c r="AC70" s="84">
        <v>4.272375730040789</v>
      </c>
      <c r="AD70" s="84">
        <v>4.8193662669737165</v>
      </c>
      <c r="AE70" s="105">
        <v>-0.11349843664744037</v>
      </c>
      <c r="AF70" s="84">
        <v>5.1110263649038181</v>
      </c>
      <c r="AG70" s="105">
        <v>-0.16408654054728425</v>
      </c>
      <c r="AH70" s="84">
        <v>4.860348033707667</v>
      </c>
      <c r="AI70" s="105">
        <v>-0.12097329236284121</v>
      </c>
      <c r="AJ70" s="84">
        <v>9.9740193957180754</v>
      </c>
      <c r="AK70" s="84">
        <v>11.238395615481561</v>
      </c>
      <c r="AL70" s="105">
        <v>-0.11250504636282177</v>
      </c>
      <c r="AM70" s="84">
        <v>11.92121982924213</v>
      </c>
      <c r="AN70" s="105">
        <v>-0.16333902582248114</v>
      </c>
      <c r="AO70" s="84">
        <v>11.339118949692505</v>
      </c>
      <c r="AP70" s="105">
        <v>-0.12038850284849059</v>
      </c>
      <c r="AQ70" s="108">
        <v>4.0168851913011886E-4</v>
      </c>
      <c r="AR70" s="108">
        <v>1.8755801283282686E-4</v>
      </c>
    </row>
    <row r="71" spans="1:44" s="2" customFormat="1" x14ac:dyDescent="0.25">
      <c r="A71" s="80" t="s">
        <v>324</v>
      </c>
      <c r="B71" s="80" t="s">
        <v>331</v>
      </c>
      <c r="C71" s="80" t="s">
        <v>281</v>
      </c>
      <c r="D71" s="81">
        <v>4443785800.6614323</v>
      </c>
      <c r="E71" s="81">
        <v>4219059761.9344239</v>
      </c>
      <c r="F71" s="105">
        <v>5.3264483417502541E-2</v>
      </c>
      <c r="G71" s="81">
        <v>4063107738.2009263</v>
      </c>
      <c r="H71" s="105">
        <v>9.3691353266714905E-2</v>
      </c>
      <c r="I71" s="81">
        <v>3663807100.336957</v>
      </c>
      <c r="J71" s="105">
        <v>0.21288749078867752</v>
      </c>
      <c r="K71" s="83">
        <v>1701484447.0915775</v>
      </c>
      <c r="L71" s="83">
        <v>1756489267.5193613</v>
      </c>
      <c r="M71" s="105">
        <v>-3.1315204393742434E-2</v>
      </c>
      <c r="N71" s="83">
        <v>1754711534.3220432</v>
      </c>
      <c r="O71" s="105">
        <v>-3.0333810537713633E-2</v>
      </c>
      <c r="P71" s="83">
        <v>1557909694.0480809</v>
      </c>
      <c r="Q71" s="105">
        <v>9.2158585052790315E-2</v>
      </c>
      <c r="R71" s="83">
        <v>2449065716.3087807</v>
      </c>
      <c r="S71" s="83">
        <v>2539387435.9304848</v>
      </c>
      <c r="T71" s="105">
        <v>-3.5568310035608383E-2</v>
      </c>
      <c r="U71" s="83">
        <v>2603909185.2237005</v>
      </c>
      <c r="V71" s="105">
        <v>-5.9465771615079321E-2</v>
      </c>
      <c r="W71" s="83">
        <v>2323044767.681344</v>
      </c>
      <c r="X71" s="105">
        <v>5.4248179105570789E-2</v>
      </c>
      <c r="Y71" s="81">
        <v>4059731546.890377</v>
      </c>
      <c r="Z71" s="82">
        <v>384054253.77105546</v>
      </c>
      <c r="AA71" s="83">
        <v>2124931314.0674024</v>
      </c>
      <c r="AB71" s="83">
        <v>324134402.24137831</v>
      </c>
      <c r="AC71" s="84">
        <v>2.6117110904289436</v>
      </c>
      <c r="AD71" s="84">
        <v>2.401984367312918</v>
      </c>
      <c r="AE71" s="105">
        <v>8.7313941743361684E-2</v>
      </c>
      <c r="AF71" s="84">
        <v>2.3155417051331821</v>
      </c>
      <c r="AG71" s="105">
        <v>0.12790501014911618</v>
      </c>
      <c r="AH71" s="84">
        <v>2.3517454922672063</v>
      </c>
      <c r="AI71" s="105">
        <v>0.11054155265377665</v>
      </c>
      <c r="AJ71" s="84">
        <v>1.814482057818801</v>
      </c>
      <c r="AK71" s="84">
        <v>1.6614478366860439</v>
      </c>
      <c r="AL71" s="105">
        <v>9.2108953259707596E-2</v>
      </c>
      <c r="AM71" s="84">
        <v>1.5603876514809663</v>
      </c>
      <c r="AN71" s="105">
        <v>0.16284056471266828</v>
      </c>
      <c r="AO71" s="84">
        <v>1.5771573373481917</v>
      </c>
      <c r="AP71" s="105">
        <v>0.15047624916715249</v>
      </c>
      <c r="AQ71" s="80"/>
      <c r="AR71" s="80"/>
    </row>
    <row r="72" spans="1:44" s="2" customFormat="1" x14ac:dyDescent="0.25">
      <c r="A72" s="80" t="s">
        <v>324</v>
      </c>
      <c r="B72" s="80" t="s">
        <v>331</v>
      </c>
      <c r="C72" s="80" t="s">
        <v>313</v>
      </c>
      <c r="D72" s="81">
        <v>2206283144.0884571</v>
      </c>
      <c r="E72" s="81">
        <v>2163361595.1901731</v>
      </c>
      <c r="F72" s="105">
        <v>1.9840210251356932E-2</v>
      </c>
      <c r="G72" s="81">
        <v>2131653032.5028429</v>
      </c>
      <c r="H72" s="105">
        <v>3.5010440464595012E-2</v>
      </c>
      <c r="I72" s="81">
        <v>1862343529.0589836</v>
      </c>
      <c r="J72" s="105">
        <v>0.18468108040371128</v>
      </c>
      <c r="K72" s="83">
        <v>968556691.23133957</v>
      </c>
      <c r="L72" s="83">
        <v>1015532399.9816914</v>
      </c>
      <c r="M72" s="105">
        <v>-4.62572230597455E-2</v>
      </c>
      <c r="N72" s="83">
        <v>1023065529.5313808</v>
      </c>
      <c r="O72" s="105">
        <v>-5.3279908985897698E-2</v>
      </c>
      <c r="P72" s="83">
        <v>899365432.77000618</v>
      </c>
      <c r="Q72" s="105">
        <v>7.6933419876086789E-2</v>
      </c>
      <c r="R72" s="83">
        <v>1149344032.0827882</v>
      </c>
      <c r="S72" s="83">
        <v>1197527240.0134845</v>
      </c>
      <c r="T72" s="105">
        <v>-4.0235584060829957E-2</v>
      </c>
      <c r="U72" s="83">
        <v>1258250851.2344544</v>
      </c>
      <c r="V72" s="105">
        <v>-8.6554139061236504E-2</v>
      </c>
      <c r="W72" s="83">
        <v>1085819920.6227741</v>
      </c>
      <c r="X72" s="105">
        <v>5.8503357926588534E-2</v>
      </c>
      <c r="Y72" s="81">
        <v>2086876767.3591225</v>
      </c>
      <c r="Z72" s="82">
        <v>119406376.72933468</v>
      </c>
      <c r="AA72" s="83">
        <v>1033213004.4347315</v>
      </c>
      <c r="AB72" s="83">
        <v>116131027.64805679</v>
      </c>
      <c r="AC72" s="84">
        <v>2.2779081122072253</v>
      </c>
      <c r="AD72" s="84">
        <v>2.1302733376396219</v>
      </c>
      <c r="AE72" s="105">
        <v>6.9303207226536101E-2</v>
      </c>
      <c r="AF72" s="84">
        <v>2.0835938373168092</v>
      </c>
      <c r="AG72" s="105">
        <v>9.3259190639884151E-2</v>
      </c>
      <c r="AH72" s="84">
        <v>2.0707306076052387</v>
      </c>
      <c r="AI72" s="105">
        <v>0.10005043815988382</v>
      </c>
      <c r="AJ72" s="84">
        <v>1.9196020360329644</v>
      </c>
      <c r="AK72" s="84">
        <v>1.8065239126968111</v>
      </c>
      <c r="AL72" s="105">
        <v>6.2594313056918385E-2</v>
      </c>
      <c r="AM72" s="84">
        <v>1.6941399486529292</v>
      </c>
      <c r="AN72" s="105">
        <v>0.13308350798250651</v>
      </c>
      <c r="AO72" s="84">
        <v>1.715149532337584</v>
      </c>
      <c r="AP72" s="105">
        <v>0.11920389437807866</v>
      </c>
      <c r="AQ72" s="80"/>
      <c r="AR72" s="80"/>
    </row>
    <row r="73" spans="1:44" s="2" customFormat="1" x14ac:dyDescent="0.25">
      <c r="A73" s="80" t="s">
        <v>324</v>
      </c>
      <c r="B73" s="80" t="s">
        <v>331</v>
      </c>
      <c r="C73" s="80" t="s">
        <v>328</v>
      </c>
      <c r="D73" s="81">
        <v>71726169.034420699</v>
      </c>
      <c r="E73" s="81">
        <v>73716661.869369984</v>
      </c>
      <c r="F73" s="105">
        <v>-2.7001939378054701E-2</v>
      </c>
      <c r="G73" s="81">
        <v>74875274.902755007</v>
      </c>
      <c r="H73" s="105">
        <v>-4.2058020787559582E-2</v>
      </c>
      <c r="I73" s="81">
        <v>62173056.822667234</v>
      </c>
      <c r="J73" s="105">
        <v>0.15365357117635825</v>
      </c>
      <c r="K73" s="83">
        <v>27190785.293565392</v>
      </c>
      <c r="L73" s="83">
        <v>29661744.789543271</v>
      </c>
      <c r="M73" s="105">
        <v>-8.3304590256233754E-2</v>
      </c>
      <c r="N73" s="83">
        <v>31000322.381612368</v>
      </c>
      <c r="O73" s="105">
        <v>-0.12288701521073783</v>
      </c>
      <c r="P73" s="83">
        <v>26992948.374378551</v>
      </c>
      <c r="Q73" s="105">
        <v>7.3292074820039523E-3</v>
      </c>
      <c r="R73" s="83">
        <v>16243840.329224575</v>
      </c>
      <c r="S73" s="83">
        <v>17841137.570288848</v>
      </c>
      <c r="T73" s="105">
        <v>-8.9528889891207344E-2</v>
      </c>
      <c r="U73" s="83">
        <v>18322979.129036695</v>
      </c>
      <c r="V73" s="105">
        <v>-0.11347165682884382</v>
      </c>
      <c r="W73" s="83">
        <v>15737137.827438544</v>
      </c>
      <c r="X73" s="105">
        <v>3.219788168230743E-2</v>
      </c>
      <c r="Y73" s="81">
        <v>70097551.36826922</v>
      </c>
      <c r="Z73" s="82">
        <v>1628617.6661514773</v>
      </c>
      <c r="AA73" s="83">
        <v>15524878.837831961</v>
      </c>
      <c r="AB73" s="83">
        <v>718961.49139261479</v>
      </c>
      <c r="AC73" s="84">
        <v>2.6378851607273899</v>
      </c>
      <c r="AD73" s="84">
        <v>2.4852436157214024</v>
      </c>
      <c r="AE73" s="105">
        <v>6.141914782132115E-2</v>
      </c>
      <c r="AF73" s="84">
        <v>2.4153063307227658</v>
      </c>
      <c r="AG73" s="105">
        <v>9.2153457792667939E-2</v>
      </c>
      <c r="AH73" s="84">
        <v>2.3033073660705146</v>
      </c>
      <c r="AI73" s="105">
        <v>0.14525972503082438</v>
      </c>
      <c r="AJ73" s="84">
        <v>4.4155918539396684</v>
      </c>
      <c r="AK73" s="84">
        <v>4.1318364133984149</v>
      </c>
      <c r="AL73" s="105">
        <v>6.867538115040378E-2</v>
      </c>
      <c r="AM73" s="84">
        <v>4.0864138072448632</v>
      </c>
      <c r="AN73" s="105">
        <v>8.0554261565776941E-2</v>
      </c>
      <c r="AO73" s="84">
        <v>3.9507220121225077</v>
      </c>
      <c r="AP73" s="105">
        <v>0.11766705943641208</v>
      </c>
      <c r="AQ73" s="108">
        <v>99.999999999999986</v>
      </c>
      <c r="AR73" s="108">
        <v>99.999999999999986</v>
      </c>
    </row>
    <row r="74" spans="1:44" s="2" customFormat="1" x14ac:dyDescent="0.25">
      <c r="A74" s="80" t="s">
        <v>324</v>
      </c>
      <c r="B74" s="80" t="s">
        <v>331</v>
      </c>
      <c r="C74" s="80" t="s">
        <v>270</v>
      </c>
      <c r="D74" s="81">
        <v>35443282.059615061</v>
      </c>
      <c r="E74" s="81">
        <v>35940531.810154654</v>
      </c>
      <c r="F74" s="105">
        <v>-1.3835347600479863E-2</v>
      </c>
      <c r="G74" s="81">
        <v>39607902.420722604</v>
      </c>
      <c r="H74" s="105">
        <v>-0.10514619827301534</v>
      </c>
      <c r="I74" s="81">
        <v>33848812.750262864</v>
      </c>
      <c r="J74" s="105">
        <v>4.7105619955305947E-2</v>
      </c>
      <c r="K74" s="83">
        <v>15315758.80734368</v>
      </c>
      <c r="L74" s="83">
        <v>16492157.170570277</v>
      </c>
      <c r="M74" s="105">
        <v>-7.1330775656555184E-2</v>
      </c>
      <c r="N74" s="83">
        <v>18348463.756204639</v>
      </c>
      <c r="O74" s="105">
        <v>-0.16528386186202818</v>
      </c>
      <c r="P74" s="83">
        <v>16430601.99708415</v>
      </c>
      <c r="Q74" s="105">
        <v>-6.7851633795177738E-2</v>
      </c>
      <c r="R74" s="83">
        <v>9512913.2805558108</v>
      </c>
      <c r="S74" s="83">
        <v>10336818.611973668</v>
      </c>
      <c r="T74" s="105">
        <v>-7.9705890404566535E-2</v>
      </c>
      <c r="U74" s="83">
        <v>11193275.831715496</v>
      </c>
      <c r="V74" s="105">
        <v>-0.1501225000100932</v>
      </c>
      <c r="W74" s="83">
        <v>9937607.8530015629</v>
      </c>
      <c r="X74" s="105">
        <v>-4.2736096928746997E-2</v>
      </c>
      <c r="Y74" s="81">
        <v>34481125.697515145</v>
      </c>
      <c r="Z74" s="82">
        <v>962156.36209991749</v>
      </c>
      <c r="AA74" s="83">
        <v>9035622.8910514358</v>
      </c>
      <c r="AB74" s="83">
        <v>477290.38950437558</v>
      </c>
      <c r="AC74" s="84">
        <v>2.3141708161805559</v>
      </c>
      <c r="AD74" s="84">
        <v>2.1792498966896443</v>
      </c>
      <c r="AE74" s="105">
        <v>6.1911632849385972E-2</v>
      </c>
      <c r="AF74" s="84">
        <v>2.1586495167656183</v>
      </c>
      <c r="AG74" s="105">
        <v>7.2045646227906712E-2</v>
      </c>
      <c r="AH74" s="84">
        <v>2.0601078862642908</v>
      </c>
      <c r="AI74" s="105">
        <v>0.12332506060008909</v>
      </c>
      <c r="AJ74" s="84">
        <v>3.7258073330764367</v>
      </c>
      <c r="AK74" s="84">
        <v>3.4769432607168795</v>
      </c>
      <c r="AL74" s="105">
        <v>7.157553451368262E-2</v>
      </c>
      <c r="AM74" s="84">
        <v>3.538544302508468</v>
      </c>
      <c r="AN74" s="105">
        <v>5.2920923000799605E-2</v>
      </c>
      <c r="AO74" s="84">
        <v>3.4061328692940065</v>
      </c>
      <c r="AP74" s="105">
        <v>9.3852611172120709E-2</v>
      </c>
      <c r="AQ74" s="80"/>
      <c r="AR74" s="80"/>
    </row>
    <row r="75" spans="1:44" s="2" customFormat="1" x14ac:dyDescent="0.25">
      <c r="A75" s="80" t="s">
        <v>324</v>
      </c>
      <c r="B75" s="80" t="s">
        <v>331</v>
      </c>
      <c r="C75" s="80" t="s">
        <v>271</v>
      </c>
      <c r="D75" s="81">
        <v>30981130.766191702</v>
      </c>
      <c r="E75" s="81">
        <v>31642145.503020853</v>
      </c>
      <c r="F75" s="105">
        <v>-2.089032606104551E-2</v>
      </c>
      <c r="G75" s="81">
        <v>29859869.626379892</v>
      </c>
      <c r="H75" s="105">
        <v>3.7550771448152095E-2</v>
      </c>
      <c r="I75" s="81">
        <v>24020329.110472549</v>
      </c>
      <c r="J75" s="105">
        <v>0.28978793852929913</v>
      </c>
      <c r="K75" s="83">
        <v>10659830.827430142</v>
      </c>
      <c r="L75" s="83">
        <v>11590347.429951131</v>
      </c>
      <c r="M75" s="105">
        <v>-8.0283754058691981E-2</v>
      </c>
      <c r="N75" s="83">
        <v>11231103.313875077</v>
      </c>
      <c r="O75" s="105">
        <v>-5.0865215151139821E-2</v>
      </c>
      <c r="P75" s="83">
        <v>9332390.734456189</v>
      </c>
      <c r="Q75" s="105">
        <v>0.14224008946313207</v>
      </c>
      <c r="R75" s="83">
        <v>6334744.2124520829</v>
      </c>
      <c r="S75" s="83">
        <v>6993879.5705367848</v>
      </c>
      <c r="T75" s="105">
        <v>-9.4244596498551506E-2</v>
      </c>
      <c r="U75" s="83">
        <v>6670492.1169481631</v>
      </c>
      <c r="V75" s="105">
        <v>-5.0333303541881598E-2</v>
      </c>
      <c r="W75" s="83">
        <v>5412803.8851717543</v>
      </c>
      <c r="X75" s="105">
        <v>0.17032583238531179</v>
      </c>
      <c r="Y75" s="81">
        <v>30361843.270650432</v>
      </c>
      <c r="Z75" s="82">
        <v>619287.49554126966</v>
      </c>
      <c r="AA75" s="83">
        <v>6099182.1932486231</v>
      </c>
      <c r="AB75" s="83">
        <v>235562.01920345958</v>
      </c>
      <c r="AC75" s="84">
        <v>2.9063435684617325</v>
      </c>
      <c r="AD75" s="84">
        <v>2.730042882170467</v>
      </c>
      <c r="AE75" s="105">
        <v>6.4577991592242354E-2</v>
      </c>
      <c r="AF75" s="84">
        <v>2.6586764266953677</v>
      </c>
      <c r="AG75" s="105">
        <v>9.3154300116996727E-2</v>
      </c>
      <c r="AH75" s="84">
        <v>2.5738666322432167</v>
      </c>
      <c r="AI75" s="105">
        <v>0.12917411184150995</v>
      </c>
      <c r="AJ75" s="84">
        <v>4.890667993396276</v>
      </c>
      <c r="AK75" s="84">
        <v>4.5242622758790647</v>
      </c>
      <c r="AL75" s="105">
        <v>8.0986842754605465E-2</v>
      </c>
      <c r="AM75" s="84">
        <v>4.4764118003397284</v>
      </c>
      <c r="AN75" s="105">
        <v>9.2542020603445921E-2</v>
      </c>
      <c r="AO75" s="84">
        <v>4.4376869400858325</v>
      </c>
      <c r="AP75" s="105">
        <v>0.102075937177687</v>
      </c>
      <c r="AQ75" s="80"/>
      <c r="AR75" s="80"/>
    </row>
    <row r="76" spans="1:44" s="2" customFormat="1" x14ac:dyDescent="0.25">
      <c r="A76" s="80" t="s">
        <v>324</v>
      </c>
      <c r="B76" s="80" t="s">
        <v>331</v>
      </c>
      <c r="C76" s="80" t="s">
        <v>127</v>
      </c>
      <c r="D76" s="81">
        <v>5301756.2086139442</v>
      </c>
      <c r="E76" s="81">
        <v>6133984.5561944712</v>
      </c>
      <c r="F76" s="105">
        <v>-0.13567499884558595</v>
      </c>
      <c r="G76" s="81">
        <v>5407502.8556525102</v>
      </c>
      <c r="H76" s="105">
        <v>-1.9555541598656401E-2</v>
      </c>
      <c r="I76" s="81">
        <v>4303914.9619318247</v>
      </c>
      <c r="J76" s="105">
        <v>0.23184501912980074</v>
      </c>
      <c r="K76" s="83">
        <v>1215195.6587915695</v>
      </c>
      <c r="L76" s="83">
        <v>1579240.1890218647</v>
      </c>
      <c r="M76" s="105">
        <v>-0.23051878540133514</v>
      </c>
      <c r="N76" s="83">
        <v>1420755.3115326492</v>
      </c>
      <c r="O76" s="105">
        <v>-0.14468336037352614</v>
      </c>
      <c r="P76" s="83">
        <v>1229955.6428382115</v>
      </c>
      <c r="Q76" s="105">
        <v>-1.2000419797727209E-2</v>
      </c>
      <c r="R76" s="83">
        <v>396182.83621668309</v>
      </c>
      <c r="S76" s="83">
        <v>510439.38777839212</v>
      </c>
      <c r="T76" s="105">
        <v>-0.22383960622434107</v>
      </c>
      <c r="U76" s="83">
        <v>459211.18037303729</v>
      </c>
      <c r="V76" s="105">
        <v>-0.13725350525035893</v>
      </c>
      <c r="W76" s="83">
        <v>386726.08926521952</v>
      </c>
      <c r="X76" s="105">
        <v>2.4453346215745141E-2</v>
      </c>
      <c r="Y76" s="81">
        <v>5254582.4001036538</v>
      </c>
      <c r="Z76" s="82">
        <v>47173.80851029008</v>
      </c>
      <c r="AA76" s="83">
        <v>390073.75353190344</v>
      </c>
      <c r="AB76" s="83">
        <v>6109.0826847796307</v>
      </c>
      <c r="AC76" s="84">
        <v>4.3628827755080897</v>
      </c>
      <c r="AD76" s="84">
        <v>3.8841365606289959</v>
      </c>
      <c r="AE76" s="105">
        <v>0.12325679270184201</v>
      </c>
      <c r="AF76" s="84">
        <v>3.8060761144148958</v>
      </c>
      <c r="AG76" s="105">
        <v>0.14629414766151916</v>
      </c>
      <c r="AH76" s="84">
        <v>3.4992440475334785</v>
      </c>
      <c r="AI76" s="105">
        <v>0.24680722928809909</v>
      </c>
      <c r="AJ76" s="84">
        <v>13.382094639037494</v>
      </c>
      <c r="AK76" s="84">
        <v>12.017067458080934</v>
      </c>
      <c r="AL76" s="105">
        <v>0.11359070636144598</v>
      </c>
      <c r="AM76" s="84">
        <v>11.775634145622847</v>
      </c>
      <c r="AN76" s="105">
        <v>0.13642241883098821</v>
      </c>
      <c r="AO76" s="84">
        <v>11.129104245615478</v>
      </c>
      <c r="AP76" s="105">
        <v>0.20244130558033219</v>
      </c>
      <c r="AQ76" s="80"/>
      <c r="AR76" s="80"/>
    </row>
    <row r="77" spans="1:44" s="2" customFormat="1" x14ac:dyDescent="0.25">
      <c r="A77" s="80" t="s">
        <v>324</v>
      </c>
      <c r="B77" s="80" t="s">
        <v>331</v>
      </c>
      <c r="C77" s="80" t="s">
        <v>282</v>
      </c>
      <c r="D77" s="81">
        <v>742916.4039971364</v>
      </c>
      <c r="E77" s="81">
        <v>1004366.3051477848</v>
      </c>
      <c r="F77" s="105">
        <v>-0.26031329387556268</v>
      </c>
      <c r="G77" s="81">
        <v>1424056.9242879336</v>
      </c>
      <c r="H77" s="105">
        <v>-0.47830989665766738</v>
      </c>
      <c r="I77" s="81">
        <v>1020345.1016248465</v>
      </c>
      <c r="J77" s="105">
        <v>-0.27189692701608437</v>
      </c>
      <c r="K77" s="83">
        <v>184372.98306865926</v>
      </c>
      <c r="L77" s="83">
        <v>270240.25068570249</v>
      </c>
      <c r="M77" s="105">
        <v>-0.31774418281201727</v>
      </c>
      <c r="N77" s="83">
        <v>407176.14344189211</v>
      </c>
      <c r="O77" s="105">
        <v>-0.54719109643767472</v>
      </c>
      <c r="P77" s="83">
        <v>345721.17145625316</v>
      </c>
      <c r="Q77" s="105">
        <v>-0.46670034035798286</v>
      </c>
      <c r="R77" s="83">
        <v>76931.818223188369</v>
      </c>
      <c r="S77" s="83">
        <v>95874.496632028226</v>
      </c>
      <c r="T77" s="105">
        <v>-0.19757786558758095</v>
      </c>
      <c r="U77" s="83">
        <v>142809.47598791684</v>
      </c>
      <c r="V77" s="105">
        <v>-0.46129752461455992</v>
      </c>
      <c r="W77" s="83">
        <v>116625.52937340361</v>
      </c>
      <c r="X77" s="105">
        <v>-0.34035181973859807</v>
      </c>
      <c r="Y77" s="81">
        <v>739114.75399779831</v>
      </c>
      <c r="Z77" s="82">
        <v>3801.6499993381085</v>
      </c>
      <c r="AA77" s="83">
        <v>75802.315268286897</v>
      </c>
      <c r="AB77" s="83">
        <v>1129.5029549014737</v>
      </c>
      <c r="AC77" s="84">
        <v>4.0294211854264965</v>
      </c>
      <c r="AD77" s="84">
        <v>3.7165681374233657</v>
      </c>
      <c r="AE77" s="105">
        <v>8.4177939549367878E-2</v>
      </c>
      <c r="AF77" s="84">
        <v>3.4973977410618113</v>
      </c>
      <c r="AG77" s="105">
        <v>0.15211979984957691</v>
      </c>
      <c r="AH77" s="84">
        <v>2.9513526676047341</v>
      </c>
      <c r="AI77" s="105">
        <v>0.3652794630933428</v>
      </c>
      <c r="AJ77" s="84">
        <v>9.656815881328157</v>
      </c>
      <c r="AK77" s="84">
        <v>10.475844363518275</v>
      </c>
      <c r="AL77" s="105">
        <v>-7.8182574479853245E-2</v>
      </c>
      <c r="AM77" s="84">
        <v>9.9717257166353832</v>
      </c>
      <c r="AN77" s="105">
        <v>-3.1580274493699337E-2</v>
      </c>
      <c r="AO77" s="84">
        <v>8.7489000659364695</v>
      </c>
      <c r="AP77" s="105">
        <v>0.10377485267280917</v>
      </c>
      <c r="AQ77" s="108">
        <v>1.0357675782748383</v>
      </c>
      <c r="AR77" s="108">
        <v>0.47360609722799968</v>
      </c>
    </row>
    <row r="78" spans="1:44" s="2" customFormat="1" x14ac:dyDescent="0.25">
      <c r="A78" s="80" t="s">
        <v>324</v>
      </c>
      <c r="B78" s="80" t="s">
        <v>331</v>
      </c>
      <c r="C78" s="80" t="s">
        <v>283</v>
      </c>
      <c r="D78" s="81">
        <v>147.97797222375868</v>
      </c>
      <c r="E78" s="81">
        <v>38.810536004304886</v>
      </c>
      <c r="F78" s="105">
        <v>2.8128299028734078</v>
      </c>
      <c r="G78" s="81">
        <v>175.77374616265297</v>
      </c>
      <c r="H78" s="105">
        <v>-0.15813382001412971</v>
      </c>
      <c r="I78" s="81">
        <v>65.242506762742991</v>
      </c>
      <c r="J78" s="105">
        <v>1.2681221118907424</v>
      </c>
      <c r="K78" s="83">
        <v>21.169953107833862</v>
      </c>
      <c r="L78" s="83">
        <v>5.552294135093689</v>
      </c>
      <c r="M78" s="105">
        <v>2.8128299028734078</v>
      </c>
      <c r="N78" s="83">
        <v>26.019534468650818</v>
      </c>
      <c r="O78" s="105">
        <v>-0.18638232619649245</v>
      </c>
      <c r="P78" s="83">
        <v>9.3336919546127319</v>
      </c>
      <c r="Q78" s="105">
        <v>1.2681221118907426</v>
      </c>
      <c r="R78" s="83">
        <v>45.303700548229045</v>
      </c>
      <c r="S78" s="83">
        <v>11.881910031559329</v>
      </c>
      <c r="T78" s="105">
        <v>2.8128297914980585</v>
      </c>
      <c r="U78" s="83">
        <v>55.681805957734838</v>
      </c>
      <c r="V78" s="105">
        <v>-0.18638234214930588</v>
      </c>
      <c r="W78" s="83">
        <v>19.974101762014499</v>
      </c>
      <c r="X78" s="105">
        <v>1.2681220456373561</v>
      </c>
      <c r="Y78" s="81">
        <v>147.97797222375868</v>
      </c>
      <c r="Z78" s="80"/>
      <c r="AA78" s="83">
        <v>45.303700548229045</v>
      </c>
      <c r="AB78" s="80"/>
      <c r="AC78" s="84">
        <v>6.9899999999999993</v>
      </c>
      <c r="AD78" s="84">
        <v>6.99</v>
      </c>
      <c r="AE78" s="105">
        <v>-1.2706415160230689E-16</v>
      </c>
      <c r="AF78" s="84">
        <v>6.7554531528775392</v>
      </c>
      <c r="AG78" s="105">
        <v>3.4719631949864535E-2</v>
      </c>
      <c r="AH78" s="84">
        <v>6.9899999999999993</v>
      </c>
      <c r="AI78" s="105">
        <v>0</v>
      </c>
      <c r="AJ78" s="84">
        <v>3.2663550754805448</v>
      </c>
      <c r="AK78" s="84">
        <v>3.2663549800680962</v>
      </c>
      <c r="AL78" s="105">
        <v>2.9210679546705911E-8</v>
      </c>
      <c r="AM78" s="84">
        <v>3.1567536853253948</v>
      </c>
      <c r="AN78" s="105">
        <v>3.4719652237881975E-2</v>
      </c>
      <c r="AO78" s="84">
        <v>3.2663549800680962</v>
      </c>
      <c r="AP78" s="105">
        <v>2.9210679546705911E-8</v>
      </c>
      <c r="AQ78" s="108">
        <v>2.0630959971212938E-4</v>
      </c>
      <c r="AR78" s="108">
        <v>2.7889772141334314E-4</v>
      </c>
    </row>
    <row r="79" spans="1:44" s="2" customFormat="1" x14ac:dyDescent="0.25">
      <c r="A79" s="80" t="s">
        <v>324</v>
      </c>
      <c r="B79" s="80" t="s">
        <v>331</v>
      </c>
      <c r="C79" s="80" t="s">
        <v>284</v>
      </c>
      <c r="D79" s="81">
        <v>1091.9609283137322</v>
      </c>
      <c r="E79" s="81">
        <v>782.61728950619693</v>
      </c>
      <c r="F79" s="105">
        <v>0.3952680869122121</v>
      </c>
      <c r="G79" s="81">
        <v>2694.9387286686897</v>
      </c>
      <c r="H79" s="105">
        <v>-0.59481048058811892</v>
      </c>
      <c r="I79" s="81">
        <v>2417.5138296091554</v>
      </c>
      <c r="J79" s="105">
        <v>-0.5483124377864379</v>
      </c>
      <c r="K79" s="83">
        <v>86.146545309928015</v>
      </c>
      <c r="L79" s="83">
        <v>66.729219629709974</v>
      </c>
      <c r="M79" s="105">
        <v>0.29098685385454187</v>
      </c>
      <c r="N79" s="83">
        <v>194.75166622089671</v>
      </c>
      <c r="O79" s="105">
        <v>-0.55765952106301131</v>
      </c>
      <c r="P79" s="83">
        <v>111.54585264209615</v>
      </c>
      <c r="Q79" s="105">
        <v>-0.22770283906174313</v>
      </c>
      <c r="R79" s="83">
        <v>40.454714860987167</v>
      </c>
      <c r="S79" s="83">
        <v>24.55448839875784</v>
      </c>
      <c r="T79" s="105">
        <v>0.64754867639733371</v>
      </c>
      <c r="U79" s="83">
        <v>198.6068137994047</v>
      </c>
      <c r="V79" s="105">
        <v>-0.79630751791906329</v>
      </c>
      <c r="W79" s="83">
        <v>220.8620884600731</v>
      </c>
      <c r="X79" s="105">
        <v>-0.81683268892795757</v>
      </c>
      <c r="Y79" s="81">
        <v>1091.9609283137322</v>
      </c>
      <c r="Z79" s="80"/>
      <c r="AA79" s="83">
        <v>40.454714860987167</v>
      </c>
      <c r="AB79" s="80"/>
      <c r="AC79" s="84">
        <v>12.67562064601897</v>
      </c>
      <c r="AD79" s="84">
        <v>11.728254786269833</v>
      </c>
      <c r="AE79" s="105">
        <v>8.077637099581178E-2</v>
      </c>
      <c r="AF79" s="84">
        <v>13.837821164579719</v>
      </c>
      <c r="AG79" s="105">
        <v>-8.3987248045638896E-2</v>
      </c>
      <c r="AH79" s="84">
        <v>21.672825769380626</v>
      </c>
      <c r="AI79" s="105">
        <v>-0.41513761145410533</v>
      </c>
      <c r="AJ79" s="84">
        <v>26.992179578226953</v>
      </c>
      <c r="AK79" s="84">
        <v>31.872677483510017</v>
      </c>
      <c r="AL79" s="105">
        <v>-0.15312481694730826</v>
      </c>
      <c r="AM79" s="84">
        <v>13.569215864822294</v>
      </c>
      <c r="AN79" s="105">
        <v>0.98922176838554188</v>
      </c>
      <c r="AO79" s="84">
        <v>10.945807161676766</v>
      </c>
      <c r="AP79" s="105">
        <v>1.4659834747255014</v>
      </c>
      <c r="AQ79" s="108">
        <v>1.5224024132527005E-3</v>
      </c>
      <c r="AR79" s="108">
        <v>2.4904649418527208E-4</v>
      </c>
    </row>
    <row r="80" spans="1:44" s="2" customFormat="1" x14ac:dyDescent="0.25">
      <c r="A80" s="80" t="s">
        <v>324</v>
      </c>
      <c r="B80" s="80" t="s">
        <v>331</v>
      </c>
      <c r="C80" s="80" t="s">
        <v>285</v>
      </c>
      <c r="D80" s="81">
        <v>23572887.525779225</v>
      </c>
      <c r="E80" s="81">
        <v>23932397.306145586</v>
      </c>
      <c r="F80" s="105">
        <v>-1.5021887517889519E-2</v>
      </c>
      <c r="G80" s="81">
        <v>22573976.308657426</v>
      </c>
      <c r="H80" s="105">
        <v>4.4250565494688789E-2</v>
      </c>
      <c r="I80" s="81">
        <v>17049331.106626257</v>
      </c>
      <c r="J80" s="105">
        <v>0.38262829071444182</v>
      </c>
      <c r="K80" s="83">
        <v>8090244.1458656806</v>
      </c>
      <c r="L80" s="83">
        <v>8825793.9846212417</v>
      </c>
      <c r="M80" s="105">
        <v>-8.3340925477893665E-2</v>
      </c>
      <c r="N80" s="83">
        <v>8594129.6551711634</v>
      </c>
      <c r="O80" s="105">
        <v>-5.8631359954209018E-2</v>
      </c>
      <c r="P80" s="83">
        <v>6737963.0089453505</v>
      </c>
      <c r="Q80" s="105">
        <v>0.20069583865702964</v>
      </c>
      <c r="R80" s="83">
        <v>5094484.4669176228</v>
      </c>
      <c r="S80" s="83">
        <v>5632208.1718646511</v>
      </c>
      <c r="T80" s="105">
        <v>-9.5472981207121208E-2</v>
      </c>
      <c r="U80" s="83">
        <v>5350307.402896042</v>
      </c>
      <c r="V80" s="105">
        <v>-4.7814623855060363E-2</v>
      </c>
      <c r="W80" s="83">
        <v>4040647.3017056054</v>
      </c>
      <c r="X80" s="105">
        <v>0.26080899581786815</v>
      </c>
      <c r="Y80" s="81">
        <v>23109950.494679406</v>
      </c>
      <c r="Z80" s="82">
        <v>462937.031099819</v>
      </c>
      <c r="AA80" s="83">
        <v>4897938.7529953076</v>
      </c>
      <c r="AB80" s="83">
        <v>196545.71392231548</v>
      </c>
      <c r="AC80" s="84">
        <v>2.9137424162688053</v>
      </c>
      <c r="AD80" s="84">
        <v>2.7116424140249906</v>
      </c>
      <c r="AE80" s="105">
        <v>7.4530476879445973E-2</v>
      </c>
      <c r="AF80" s="84">
        <v>2.6266739291132835</v>
      </c>
      <c r="AG80" s="105">
        <v>0.10928973100685963</v>
      </c>
      <c r="AH80" s="84">
        <v>2.5303390778476356</v>
      </c>
      <c r="AI80" s="105">
        <v>0.15152251402895037</v>
      </c>
      <c r="AJ80" s="84">
        <v>4.6271389536774485</v>
      </c>
      <c r="AK80" s="84">
        <v>4.2492032566726499</v>
      </c>
      <c r="AL80" s="105">
        <v>8.8942720358531929E-2</v>
      </c>
      <c r="AM80" s="84">
        <v>4.2191923956441206</v>
      </c>
      <c r="AN80" s="105">
        <v>9.6688304248578591E-2</v>
      </c>
      <c r="AO80" s="84">
        <v>4.2194554074119592</v>
      </c>
      <c r="AP80" s="105">
        <v>9.6619944258528295E-2</v>
      </c>
      <c r="AQ80" s="108">
        <v>32.865114424927413</v>
      </c>
      <c r="AR80" s="108">
        <v>31.362561830603855</v>
      </c>
    </row>
    <row r="81" spans="1:44" s="2" customFormat="1" x14ac:dyDescent="0.25">
      <c r="A81" s="80" t="s">
        <v>324</v>
      </c>
      <c r="B81" s="80" t="s">
        <v>331</v>
      </c>
      <c r="C81" s="80" t="s">
        <v>286</v>
      </c>
      <c r="D81" s="81">
        <v>8947.0579017281525</v>
      </c>
      <c r="E81" s="81">
        <v>16417.515525813102</v>
      </c>
      <c r="F81" s="105">
        <v>-0.45502972799625013</v>
      </c>
      <c r="G81" s="81">
        <v>35958.999795390366</v>
      </c>
      <c r="H81" s="105">
        <v>-0.75118724234162126</v>
      </c>
      <c r="I81" s="81">
        <v>43222.936015011073</v>
      </c>
      <c r="J81" s="105">
        <v>-0.79300207883562335</v>
      </c>
      <c r="K81" s="83">
        <v>2357.3585425160359</v>
      </c>
      <c r="L81" s="83">
        <v>4628.8776859601767</v>
      </c>
      <c r="M81" s="105">
        <v>-0.49072783891738442</v>
      </c>
      <c r="N81" s="83">
        <v>11424.457195686811</v>
      </c>
      <c r="O81" s="105">
        <v>-0.79365684494786914</v>
      </c>
      <c r="P81" s="83">
        <v>13982.482013215706</v>
      </c>
      <c r="Q81" s="105">
        <v>-0.83140628821921947</v>
      </c>
      <c r="R81" s="83">
        <v>3070.2299399470594</v>
      </c>
      <c r="S81" s="83">
        <v>5838.9270767485978</v>
      </c>
      <c r="T81" s="105">
        <v>-0.47417909153667415</v>
      </c>
      <c r="U81" s="83">
        <v>6234.1615549312628</v>
      </c>
      <c r="V81" s="105">
        <v>-0.50751517860192641</v>
      </c>
      <c r="W81" s="83">
        <v>7206.2290354070064</v>
      </c>
      <c r="X81" s="105">
        <v>-0.573947771454137</v>
      </c>
      <c r="Y81" s="81">
        <v>8887.2725400822528</v>
      </c>
      <c r="Z81" s="82">
        <v>59.78536164589881</v>
      </c>
      <c r="AA81" s="83">
        <v>3048.0723393886137</v>
      </c>
      <c r="AB81" s="83">
        <v>22.157600558445669</v>
      </c>
      <c r="AC81" s="84">
        <v>3.7953742463710483</v>
      </c>
      <c r="AD81" s="84">
        <v>3.5467594176465229</v>
      </c>
      <c r="AE81" s="105">
        <v>7.0096332863054875E-2</v>
      </c>
      <c r="AF81" s="84">
        <v>3.1475455839570499</v>
      </c>
      <c r="AG81" s="105">
        <v>0.20582026380045537</v>
      </c>
      <c r="AH81" s="84">
        <v>3.0912205697213424</v>
      </c>
      <c r="AI81" s="105">
        <v>0.22779146966959452</v>
      </c>
      <c r="AJ81" s="84">
        <v>2.9141328424028163</v>
      </c>
      <c r="AK81" s="84">
        <v>2.8117349831598144</v>
      </c>
      <c r="AL81" s="105">
        <v>3.6418033654056436E-2</v>
      </c>
      <c r="AM81" s="84">
        <v>5.7680570961377411</v>
      </c>
      <c r="AN81" s="105">
        <v>-0.49478086055110249</v>
      </c>
      <c r="AO81" s="84">
        <v>5.9979964281790066</v>
      </c>
      <c r="AP81" s="105">
        <v>-0.51414895335515431</v>
      </c>
      <c r="AQ81" s="108">
        <v>1.2473910181142593E-2</v>
      </c>
      <c r="AR81" s="108">
        <v>1.8900887214603774E-2</v>
      </c>
    </row>
    <row r="82" spans="1:44" s="2" customFormat="1" x14ac:dyDescent="0.25">
      <c r="A82" s="80" t="s">
        <v>324</v>
      </c>
      <c r="B82" s="80" t="s">
        <v>331</v>
      </c>
      <c r="C82" s="80" t="s">
        <v>287</v>
      </c>
      <c r="D82" s="81">
        <v>981.31336370587348</v>
      </c>
      <c r="E82" s="81">
        <v>5122.4355454313754</v>
      </c>
      <c r="F82" s="105">
        <v>-0.80842836283589892</v>
      </c>
      <c r="G82" s="81">
        <v>4987.9331027686594</v>
      </c>
      <c r="H82" s="105">
        <v>-0.80326252508054397</v>
      </c>
      <c r="I82" s="81">
        <v>12546.66726030469</v>
      </c>
      <c r="J82" s="105">
        <v>-0.92178693007898882</v>
      </c>
      <c r="K82" s="83">
        <v>42.528935306984586</v>
      </c>
      <c r="L82" s="83">
        <v>1299.578273335469</v>
      </c>
      <c r="M82" s="105">
        <v>-0.96727481816248695</v>
      </c>
      <c r="N82" s="83">
        <v>992.5896260556375</v>
      </c>
      <c r="O82" s="105">
        <v>-0.95715355652467726</v>
      </c>
      <c r="P82" s="83">
        <v>536.19601643922078</v>
      </c>
      <c r="Q82" s="105">
        <v>-0.92068397749499997</v>
      </c>
      <c r="R82" s="83">
        <v>43.215570504520592</v>
      </c>
      <c r="S82" s="83">
        <v>177.77937120234785</v>
      </c>
      <c r="T82" s="105">
        <v>-0.75691459468976974</v>
      </c>
      <c r="U82" s="83">
        <v>170.3705449603481</v>
      </c>
      <c r="V82" s="105">
        <v>-0.74634365045566675</v>
      </c>
      <c r="W82" s="83">
        <v>301.64301624376964</v>
      </c>
      <c r="X82" s="105">
        <v>-0.85673273314043386</v>
      </c>
      <c r="Y82" s="81">
        <v>981.31336370587348</v>
      </c>
      <c r="Z82" s="80"/>
      <c r="AA82" s="83">
        <v>43.215570504520592</v>
      </c>
      <c r="AB82" s="80"/>
      <c r="AC82" s="84">
        <v>23.074016704686024</v>
      </c>
      <c r="AD82" s="84">
        <v>3.9416137146431702</v>
      </c>
      <c r="AE82" s="105">
        <v>4.8539518012548033</v>
      </c>
      <c r="AF82" s="84">
        <v>5.0251715027385062</v>
      </c>
      <c r="AG82" s="105">
        <v>3.5916874065117299</v>
      </c>
      <c r="AH82" s="84">
        <v>23.399404090363824</v>
      </c>
      <c r="AI82" s="105">
        <v>-1.3905797960547155E-2</v>
      </c>
      <c r="AJ82" s="84">
        <v>22.707402731226761</v>
      </c>
      <c r="AK82" s="84">
        <v>28.813441687793109</v>
      </c>
      <c r="AL82" s="105">
        <v>-0.21191633483872171</v>
      </c>
      <c r="AM82" s="84">
        <v>29.276968644606654</v>
      </c>
      <c r="AN82" s="105">
        <v>-0.22439365199067923</v>
      </c>
      <c r="AO82" s="84">
        <v>41.594423158019453</v>
      </c>
      <c r="AP82" s="105">
        <v>-0.45407578691594985</v>
      </c>
      <c r="AQ82" s="108">
        <v>1.3681385426216621E-3</v>
      </c>
      <c r="AR82" s="108">
        <v>2.6604281763820776E-4</v>
      </c>
    </row>
    <row r="83" spans="1:44" s="2" customFormat="1" x14ac:dyDescent="0.25">
      <c r="A83" s="80" t="s">
        <v>324</v>
      </c>
      <c r="B83" s="80" t="s">
        <v>331</v>
      </c>
      <c r="C83" s="80" t="s">
        <v>288</v>
      </c>
      <c r="D83" s="81">
        <v>452929.75747152208</v>
      </c>
      <c r="E83" s="81">
        <v>443614.73283404228</v>
      </c>
      <c r="F83" s="105">
        <v>2.0998005584644507E-2</v>
      </c>
      <c r="G83" s="81">
        <v>280658.90482183767</v>
      </c>
      <c r="H83" s="105">
        <v>0.61380861141406495</v>
      </c>
      <c r="I83" s="81">
        <v>270320.23573883891</v>
      </c>
      <c r="J83" s="105">
        <v>0.6755303436073703</v>
      </c>
      <c r="K83" s="83">
        <v>129913.92086023657</v>
      </c>
      <c r="L83" s="83">
        <v>131937.92245637017</v>
      </c>
      <c r="M83" s="105">
        <v>-1.5340559851568901E-2</v>
      </c>
      <c r="N83" s="83">
        <v>85838.551350835391</v>
      </c>
      <c r="O83" s="105">
        <v>0.51346823560964294</v>
      </c>
      <c r="P83" s="83">
        <v>81074.413893867633</v>
      </c>
      <c r="Q83" s="105">
        <v>0.60240345407002804</v>
      </c>
      <c r="R83" s="83">
        <v>35787.308790761155</v>
      </c>
      <c r="S83" s="83">
        <v>36830.475657649513</v>
      </c>
      <c r="T83" s="105">
        <v>-2.8323469851025313E-2</v>
      </c>
      <c r="U83" s="83">
        <v>24885.036291876604</v>
      </c>
      <c r="V83" s="105">
        <v>0.43810554949616271</v>
      </c>
      <c r="W83" s="83">
        <v>24850.501627974754</v>
      </c>
      <c r="X83" s="105">
        <v>0.44010408025223113</v>
      </c>
      <c r="Y83" s="81">
        <v>451930.3318622947</v>
      </c>
      <c r="Z83" s="82">
        <v>999.42560922736402</v>
      </c>
      <c r="AA83" s="83">
        <v>35660.483138328222</v>
      </c>
      <c r="AB83" s="83">
        <v>126.82565243293018</v>
      </c>
      <c r="AC83" s="84">
        <v>3.4863835566843604</v>
      </c>
      <c r="AD83" s="84">
        <v>3.3622989097826577</v>
      </c>
      <c r="AE83" s="105">
        <v>3.6904704260729657E-2</v>
      </c>
      <c r="AF83" s="84">
        <v>3.2696137155756677</v>
      </c>
      <c r="AG83" s="105">
        <v>6.6298303091907262E-2</v>
      </c>
      <c r="AH83" s="84">
        <v>3.334223742803839</v>
      </c>
      <c r="AI83" s="105">
        <v>4.5635753811940058E-2</v>
      </c>
      <c r="AJ83" s="84">
        <v>12.656155848982149</v>
      </c>
      <c r="AK83" s="84">
        <v>12.044773381630373</v>
      </c>
      <c r="AL83" s="105">
        <v>5.0759150710481815E-2</v>
      </c>
      <c r="AM83" s="84">
        <v>11.27821963086528</v>
      </c>
      <c r="AN83" s="105">
        <v>0.12217674980773109</v>
      </c>
      <c r="AO83" s="84">
        <v>10.877858313915622</v>
      </c>
      <c r="AP83" s="105">
        <v>0.16347864476149862</v>
      </c>
      <c r="AQ83" s="108">
        <v>0.63147072200965504</v>
      </c>
      <c r="AR83" s="108">
        <v>0.22031310370845975</v>
      </c>
    </row>
    <row r="84" spans="1:44" s="2" customFormat="1" x14ac:dyDescent="0.25">
      <c r="A84" s="80" t="s">
        <v>324</v>
      </c>
      <c r="B84" s="80" t="s">
        <v>331</v>
      </c>
      <c r="C84" s="80" t="s">
        <v>289</v>
      </c>
      <c r="D84" s="81">
        <v>154.13024513363837</v>
      </c>
      <c r="E84" s="81">
        <v>196.31175877928735</v>
      </c>
      <c r="F84" s="105">
        <v>-0.21487003075079936</v>
      </c>
      <c r="G84" s="81">
        <v>2118.7027705252171</v>
      </c>
      <c r="H84" s="105">
        <v>-0.92725253996084123</v>
      </c>
      <c r="I84" s="81">
        <v>1876.4397615659236</v>
      </c>
      <c r="J84" s="105">
        <v>-0.91786027545855575</v>
      </c>
      <c r="K84" s="83">
        <v>13.334738867215265</v>
      </c>
      <c r="L84" s="83">
        <v>10.96304257920923</v>
      </c>
      <c r="M84" s="105">
        <v>0.2163355903135703</v>
      </c>
      <c r="N84" s="83">
        <v>161.10069167618175</v>
      </c>
      <c r="O84" s="105">
        <v>-0.91722730220166548</v>
      </c>
      <c r="P84" s="83">
        <v>157.18935131188897</v>
      </c>
      <c r="Q84" s="105">
        <v>-0.91516767035473667</v>
      </c>
      <c r="R84" s="83">
        <v>3.8541854643138151</v>
      </c>
      <c r="S84" s="83">
        <v>4.9204006250537873</v>
      </c>
      <c r="T84" s="105">
        <v>-0.21669275369794036</v>
      </c>
      <c r="U84" s="83">
        <v>51.773447793466211</v>
      </c>
      <c r="V84" s="105">
        <v>-0.92555671625948366</v>
      </c>
      <c r="W84" s="83">
        <v>45.452316889554957</v>
      </c>
      <c r="X84" s="105">
        <v>-0.91520376235871237</v>
      </c>
      <c r="Y84" s="81">
        <v>154.13024513363837</v>
      </c>
      <c r="Z84" s="80"/>
      <c r="AA84" s="83">
        <v>3.8541854643138151</v>
      </c>
      <c r="AB84" s="80"/>
      <c r="AC84" s="84">
        <v>11.558549940005378</v>
      </c>
      <c r="AD84" s="84">
        <v>17.906685791003049</v>
      </c>
      <c r="AE84" s="105">
        <v>-0.35451204790711183</v>
      </c>
      <c r="AF84" s="84">
        <v>13.151419453765516</v>
      </c>
      <c r="AG84" s="105">
        <v>-0.121117687665575</v>
      </c>
      <c r="AH84" s="84">
        <v>11.937448344339593</v>
      </c>
      <c r="AI84" s="105">
        <v>-3.1740317813720928E-2</v>
      </c>
      <c r="AJ84" s="84">
        <v>39.990355046673692</v>
      </c>
      <c r="AK84" s="84">
        <v>39.897515210388256</v>
      </c>
      <c r="AL84" s="105">
        <v>2.3269578517827647E-3</v>
      </c>
      <c r="AM84" s="84">
        <v>40.922574424193485</v>
      </c>
      <c r="AN84" s="105">
        <v>-2.2780076538113977E-2</v>
      </c>
      <c r="AO84" s="84">
        <v>41.283698829379887</v>
      </c>
      <c r="AP84" s="105">
        <v>-3.1328195374436173E-2</v>
      </c>
      <c r="AQ84" s="108">
        <v>2.1488704500539086E-4</v>
      </c>
      <c r="AR84" s="108">
        <v>2.3727058295319996E-5</v>
      </c>
    </row>
    <row r="85" spans="1:44" s="2" customFormat="1" x14ac:dyDescent="0.25">
      <c r="A85" s="80" t="s">
        <v>324</v>
      </c>
      <c r="B85" s="80" t="s">
        <v>331</v>
      </c>
      <c r="C85" s="80" t="s">
        <v>290</v>
      </c>
      <c r="D85" s="81">
        <v>7408243.2404124765</v>
      </c>
      <c r="E85" s="81">
        <v>7709748.1968752686</v>
      </c>
      <c r="F85" s="105">
        <v>-3.9106978433483847E-2</v>
      </c>
      <c r="G85" s="81">
        <v>7285893.317722464</v>
      </c>
      <c r="H85" s="105">
        <v>1.679271399601806E-2</v>
      </c>
      <c r="I85" s="81">
        <v>6970998.0038462924</v>
      </c>
      <c r="J85" s="105">
        <v>6.2723477517126133E-2</v>
      </c>
      <c r="K85" s="83">
        <v>2569586.6815644619</v>
      </c>
      <c r="L85" s="83">
        <v>2764553.4453298897</v>
      </c>
      <c r="M85" s="105">
        <v>-7.0523781732193161E-2</v>
      </c>
      <c r="N85" s="83">
        <v>2636973.6587039139</v>
      </c>
      <c r="O85" s="105">
        <v>-2.5554664498458831E-2</v>
      </c>
      <c r="P85" s="83">
        <v>2594427.7255108375</v>
      </c>
      <c r="Q85" s="105">
        <v>-9.5747681471776026E-3</v>
      </c>
      <c r="R85" s="83">
        <v>1240259.7455344589</v>
      </c>
      <c r="S85" s="83">
        <v>1361671.3986721337</v>
      </c>
      <c r="T85" s="105">
        <v>-8.916369489443067E-2</v>
      </c>
      <c r="U85" s="83">
        <v>1320184.7140521191</v>
      </c>
      <c r="V85" s="105">
        <v>-6.0540746811362366E-2</v>
      </c>
      <c r="W85" s="83">
        <v>1372156.5834661485</v>
      </c>
      <c r="X85" s="105">
        <v>-9.6123751123585607E-2</v>
      </c>
      <c r="Y85" s="81">
        <v>7251892.7759710262</v>
      </c>
      <c r="Z85" s="82">
        <v>156350.46444145072</v>
      </c>
      <c r="AA85" s="83">
        <v>1201243.4402533148</v>
      </c>
      <c r="AB85" s="83">
        <v>39016.305281144094</v>
      </c>
      <c r="AC85" s="84">
        <v>2.8830485827012682</v>
      </c>
      <c r="AD85" s="84">
        <v>2.7887860912579598</v>
      </c>
      <c r="AE85" s="105">
        <v>3.3800545598959369E-2</v>
      </c>
      <c r="AF85" s="84">
        <v>2.762975387969373</v>
      </c>
      <c r="AG85" s="105">
        <v>4.3457931349921285E-2</v>
      </c>
      <c r="AH85" s="84">
        <v>2.6869116203550121</v>
      </c>
      <c r="AI85" s="105">
        <v>7.2997176706668609E-2</v>
      </c>
      <c r="AJ85" s="84">
        <v>5.9731385035157123</v>
      </c>
      <c r="AK85" s="84">
        <v>5.6619741035859406</v>
      </c>
      <c r="AL85" s="105">
        <v>5.4956874446440804E-2</v>
      </c>
      <c r="AM85" s="84">
        <v>5.5188438709909402</v>
      </c>
      <c r="AN85" s="105">
        <v>8.231699304137062E-2</v>
      </c>
      <c r="AO85" s="84">
        <v>5.0803225286702629</v>
      </c>
      <c r="AP85" s="105">
        <v>0.17574001843523454</v>
      </c>
      <c r="AQ85" s="108">
        <v>10.328508186262297</v>
      </c>
      <c r="AR85" s="108">
        <v>7.6352618617106565</v>
      </c>
    </row>
    <row r="86" spans="1:44" s="2" customFormat="1" x14ac:dyDescent="0.25">
      <c r="A86" s="80" t="s">
        <v>324</v>
      </c>
      <c r="B86" s="80" t="s">
        <v>331</v>
      </c>
      <c r="C86" s="80" t="s">
        <v>291</v>
      </c>
      <c r="D86" s="81">
        <v>4094384.8094122815</v>
      </c>
      <c r="E86" s="81">
        <v>4663092.5537329987</v>
      </c>
      <c r="F86" s="105">
        <v>-0.12195935160357113</v>
      </c>
      <c r="G86" s="81">
        <v>3654688.5973102693</v>
      </c>
      <c r="H86" s="105">
        <v>0.1203101715493939</v>
      </c>
      <c r="I86" s="81">
        <v>2951976.975704168</v>
      </c>
      <c r="J86" s="105">
        <v>0.38699754202371522</v>
      </c>
      <c r="K86" s="83">
        <v>898356.89067014901</v>
      </c>
      <c r="L86" s="83">
        <v>1170998.6820334413</v>
      </c>
      <c r="M86" s="105">
        <v>-0.23282843571595599</v>
      </c>
      <c r="N86" s="83">
        <v>914616.84519640356</v>
      </c>
      <c r="O86" s="105">
        <v>-1.777788656709348E-2</v>
      </c>
      <c r="P86" s="83">
        <v>788205.83299353346</v>
      </c>
      <c r="Q86" s="105">
        <v>0.13974910241183058</v>
      </c>
      <c r="R86" s="83">
        <v>280247.22675312794</v>
      </c>
      <c r="S86" s="83">
        <v>371656.04499971314</v>
      </c>
      <c r="T86" s="105">
        <v>-0.24595003761248052</v>
      </c>
      <c r="U86" s="83">
        <v>284693.04305690364</v>
      </c>
      <c r="V86" s="105">
        <v>-1.5616174726430131E-2</v>
      </c>
      <c r="W86" s="83">
        <v>237390.03030619858</v>
      </c>
      <c r="X86" s="105">
        <v>0.18053494660938293</v>
      </c>
      <c r="Y86" s="81">
        <v>4052071.8618722027</v>
      </c>
      <c r="Z86" s="82">
        <v>42312.947540078705</v>
      </c>
      <c r="AA86" s="83">
        <v>275416.63027624117</v>
      </c>
      <c r="AB86" s="83">
        <v>4830.5964768867825</v>
      </c>
      <c r="AC86" s="84">
        <v>4.5576372285161471</v>
      </c>
      <c r="AD86" s="84">
        <v>3.9821501298665258</v>
      </c>
      <c r="AE86" s="105">
        <v>0.14451667563545889</v>
      </c>
      <c r="AF86" s="84">
        <v>3.9958684519149288</v>
      </c>
      <c r="AG86" s="105">
        <v>0.14058740505634099</v>
      </c>
      <c r="AH86" s="84">
        <v>3.7451853971859483</v>
      </c>
      <c r="AI86" s="105">
        <v>0.21693233983574151</v>
      </c>
      <c r="AJ86" s="84">
        <v>14.609903037574243</v>
      </c>
      <c r="AK86" s="84">
        <v>12.546795932611825</v>
      </c>
      <c r="AL86" s="105">
        <v>0.16443298480689864</v>
      </c>
      <c r="AM86" s="84">
        <v>12.837295067234152</v>
      </c>
      <c r="AN86" s="105">
        <v>0.13808266936735664</v>
      </c>
      <c r="AO86" s="84">
        <v>12.435134583775685</v>
      </c>
      <c r="AP86" s="105">
        <v>0.17488901621024774</v>
      </c>
      <c r="AQ86" s="108">
        <v>5.7083556316069588</v>
      </c>
      <c r="AR86" s="108">
        <v>1.7252522868556537</v>
      </c>
    </row>
    <row r="87" spans="1:44" s="2" customFormat="1" x14ac:dyDescent="0.25">
      <c r="A87" s="80" t="s">
        <v>324</v>
      </c>
      <c r="B87" s="80" t="s">
        <v>331</v>
      </c>
      <c r="C87" s="80" t="s">
        <v>292</v>
      </c>
      <c r="D87" s="81">
        <v>35443282.059615061</v>
      </c>
      <c r="E87" s="81">
        <v>35940531.810154654</v>
      </c>
      <c r="F87" s="105">
        <v>-1.3835347600479863E-2</v>
      </c>
      <c r="G87" s="81">
        <v>39607902.420722604</v>
      </c>
      <c r="H87" s="105">
        <v>-0.10514619827301534</v>
      </c>
      <c r="I87" s="81">
        <v>33848812.750262864</v>
      </c>
      <c r="J87" s="105">
        <v>4.7105619955305947E-2</v>
      </c>
      <c r="K87" s="83">
        <v>15315758.80734368</v>
      </c>
      <c r="L87" s="83">
        <v>16492157.170570277</v>
      </c>
      <c r="M87" s="105">
        <v>-7.1330775656555184E-2</v>
      </c>
      <c r="N87" s="83">
        <v>18348463.756204639</v>
      </c>
      <c r="O87" s="105">
        <v>-0.16528386186202818</v>
      </c>
      <c r="P87" s="83">
        <v>16430601.99708415</v>
      </c>
      <c r="Q87" s="105">
        <v>-6.7851633795177738E-2</v>
      </c>
      <c r="R87" s="83">
        <v>9512913.2805558108</v>
      </c>
      <c r="S87" s="83">
        <v>10336818.611973668</v>
      </c>
      <c r="T87" s="105">
        <v>-7.9705890404566535E-2</v>
      </c>
      <c r="U87" s="83">
        <v>11193275.831715493</v>
      </c>
      <c r="V87" s="105">
        <v>-0.15012250001009292</v>
      </c>
      <c r="W87" s="83">
        <v>9937607.8530015629</v>
      </c>
      <c r="X87" s="105">
        <v>-4.2736096928746997E-2</v>
      </c>
      <c r="Y87" s="81">
        <v>34481125.697515145</v>
      </c>
      <c r="Z87" s="82">
        <v>962156.36209991749</v>
      </c>
      <c r="AA87" s="83">
        <v>9035622.8910514358</v>
      </c>
      <c r="AB87" s="83">
        <v>477290.38950437558</v>
      </c>
      <c r="AC87" s="84">
        <v>2.3141708161805559</v>
      </c>
      <c r="AD87" s="84">
        <v>2.1792498966896443</v>
      </c>
      <c r="AE87" s="105">
        <v>6.1911632849385972E-2</v>
      </c>
      <c r="AF87" s="84">
        <v>2.1586495167656183</v>
      </c>
      <c r="AG87" s="105">
        <v>7.2045646227906712E-2</v>
      </c>
      <c r="AH87" s="84">
        <v>2.0601078862642908</v>
      </c>
      <c r="AI87" s="105">
        <v>0.12332506060008909</v>
      </c>
      <c r="AJ87" s="84">
        <v>3.7258073330764367</v>
      </c>
      <c r="AK87" s="84">
        <v>3.4769432607168795</v>
      </c>
      <c r="AL87" s="105">
        <v>7.157553451368262E-2</v>
      </c>
      <c r="AM87" s="84">
        <v>3.5385443025084693</v>
      </c>
      <c r="AN87" s="105">
        <v>5.292092300079921E-2</v>
      </c>
      <c r="AO87" s="84">
        <v>3.4061328692940065</v>
      </c>
      <c r="AP87" s="105">
        <v>9.3852611172120709E-2</v>
      </c>
      <c r="AQ87" s="108">
        <v>49.414715070877634</v>
      </c>
      <c r="AR87" s="108">
        <v>58.563203575948492</v>
      </c>
    </row>
    <row r="88" spans="1:44" s="2" customFormat="1" x14ac:dyDescent="0.25">
      <c r="A88" s="80" t="s">
        <v>324</v>
      </c>
      <c r="B88" s="80" t="s">
        <v>331</v>
      </c>
      <c r="C88" s="80" t="s">
        <v>293</v>
      </c>
      <c r="D88" s="81">
        <v>202.79732189893721</v>
      </c>
      <c r="E88" s="81">
        <v>353.27382411122323</v>
      </c>
      <c r="F88" s="105">
        <v>-0.42594863231335994</v>
      </c>
      <c r="G88" s="81">
        <v>2162.0810889542104</v>
      </c>
      <c r="H88" s="105">
        <v>-0.90620272156534631</v>
      </c>
      <c r="I88" s="81">
        <v>1143.8494907176494</v>
      </c>
      <c r="J88" s="105">
        <v>-0.82270628824452907</v>
      </c>
      <c r="K88" s="83">
        <v>31.325477416813147</v>
      </c>
      <c r="L88" s="83">
        <v>51.63333071110673</v>
      </c>
      <c r="M88" s="105">
        <v>-0.39330899274962339</v>
      </c>
      <c r="N88" s="83">
        <v>324.85282941008018</v>
      </c>
      <c r="O88" s="105">
        <v>-0.90357024910726813</v>
      </c>
      <c r="P88" s="83">
        <v>157.47756899367425</v>
      </c>
      <c r="Q88" s="105">
        <v>-0.80107974985268249</v>
      </c>
      <c r="R88" s="83">
        <v>13.424338280542306</v>
      </c>
      <c r="S88" s="83">
        <v>20.307241995122112</v>
      </c>
      <c r="T88" s="105">
        <v>-0.33893838051632563</v>
      </c>
      <c r="U88" s="83">
        <v>113.03086889803147</v>
      </c>
      <c r="V88" s="105">
        <v>-0.88123299049702253</v>
      </c>
      <c r="W88" s="83">
        <v>65.867398880216157</v>
      </c>
      <c r="X88" s="105">
        <v>-0.79619146180411227</v>
      </c>
      <c r="Y88" s="81">
        <v>202.79732189893721</v>
      </c>
      <c r="Z88" s="80"/>
      <c r="AA88" s="83">
        <v>13.424338280542306</v>
      </c>
      <c r="AB88" s="80"/>
      <c r="AC88" s="84">
        <v>6.4738780897267647</v>
      </c>
      <c r="AD88" s="84">
        <v>6.841972409020503</v>
      </c>
      <c r="AE88" s="105">
        <v>-5.3799445143689881E-2</v>
      </c>
      <c r="AF88" s="84">
        <v>6.6555710562240256</v>
      </c>
      <c r="AG88" s="105">
        <v>-2.7299380468239282E-2</v>
      </c>
      <c r="AH88" s="84">
        <v>7.2635709201454395</v>
      </c>
      <c r="AI88" s="105">
        <v>-0.10871964204665088</v>
      </c>
      <c r="AJ88" s="84">
        <v>15.106690375411544</v>
      </c>
      <c r="AK88" s="84">
        <v>17.396445277801938</v>
      </c>
      <c r="AL88" s="105">
        <v>-0.13162199896734922</v>
      </c>
      <c r="AM88" s="84">
        <v>19.128235587613577</v>
      </c>
      <c r="AN88" s="105">
        <v>-0.21024130499554131</v>
      </c>
      <c r="AO88" s="84">
        <v>17.365942942392621</v>
      </c>
      <c r="AP88" s="105">
        <v>-0.1300967401813774</v>
      </c>
      <c r="AQ88" s="108">
        <v>2.8273825945118676E-4</v>
      </c>
      <c r="AR88" s="108">
        <v>8.2642638738515204E-5</v>
      </c>
    </row>
    <row r="89" spans="1:44" s="2" customFormat="1" x14ac:dyDescent="0.25">
      <c r="A89" s="80" t="s">
        <v>324</v>
      </c>
      <c r="B89" s="80" t="s">
        <v>332</v>
      </c>
      <c r="C89" s="80" t="s">
        <v>281</v>
      </c>
      <c r="D89" s="81">
        <v>6294567391.0473061</v>
      </c>
      <c r="E89" s="81">
        <v>6157366747.3979435</v>
      </c>
      <c r="F89" s="105">
        <v>2.2282356935672626E-2</v>
      </c>
      <c r="G89" s="81">
        <v>6116771219.4373446</v>
      </c>
      <c r="H89" s="105">
        <v>2.906699715120557E-2</v>
      </c>
      <c r="I89" s="81">
        <v>5530677662.635746</v>
      </c>
      <c r="J89" s="105">
        <v>0.13811864928818043</v>
      </c>
      <c r="K89" s="83">
        <v>2119289045.2413974</v>
      </c>
      <c r="L89" s="83">
        <v>2249280294.4065876</v>
      </c>
      <c r="M89" s="105">
        <v>-5.779237451572701E-2</v>
      </c>
      <c r="N89" s="83">
        <v>2288250928.7797165</v>
      </c>
      <c r="O89" s="105">
        <v>-7.3838879037808794E-2</v>
      </c>
      <c r="P89" s="83">
        <v>2065639977.9176924</v>
      </c>
      <c r="Q89" s="105">
        <v>2.5972128685167548E-2</v>
      </c>
      <c r="R89" s="83">
        <v>3036161911.2888198</v>
      </c>
      <c r="S89" s="83">
        <v>3248387140.8565292</v>
      </c>
      <c r="T89" s="105">
        <v>-6.5332492823423211E-2</v>
      </c>
      <c r="U89" s="83">
        <v>3420572478.4824224</v>
      </c>
      <c r="V89" s="105">
        <v>-0.1123819388747906</v>
      </c>
      <c r="W89" s="83">
        <v>3043235112.5004973</v>
      </c>
      <c r="X89" s="105">
        <v>-2.324237513764029E-3</v>
      </c>
      <c r="Y89" s="81">
        <v>5687743495.9766817</v>
      </c>
      <c r="Z89" s="82">
        <v>606823895.07062447</v>
      </c>
      <c r="AA89" s="83">
        <v>2600069228.6872048</v>
      </c>
      <c r="AB89" s="83">
        <v>436092682.60161489</v>
      </c>
      <c r="AC89" s="84">
        <v>2.9701316133261679</v>
      </c>
      <c r="AD89" s="84">
        <v>2.737483079681005</v>
      </c>
      <c r="AE89" s="105">
        <v>8.498629101016146E-2</v>
      </c>
      <c r="AF89" s="84">
        <v>2.6731208288853661</v>
      </c>
      <c r="AG89" s="105">
        <v>0.11111012313074115</v>
      </c>
      <c r="AH89" s="84">
        <v>2.6774644767531321</v>
      </c>
      <c r="AI89" s="105">
        <v>0.10930757032038872</v>
      </c>
      <c r="AJ89" s="84">
        <v>2.0731988526841527</v>
      </c>
      <c r="AK89" s="84">
        <v>1.8955150603675828</v>
      </c>
      <c r="AL89" s="105">
        <v>9.3739055959868284E-2</v>
      </c>
      <c r="AM89" s="84">
        <v>1.7882302620148318</v>
      </c>
      <c r="AN89" s="105">
        <v>0.15935788400552039</v>
      </c>
      <c r="AO89" s="84">
        <v>1.8173678530185671</v>
      </c>
      <c r="AP89" s="105">
        <v>0.14077006987917265</v>
      </c>
      <c r="AQ89" s="80"/>
      <c r="AR89" s="80"/>
    </row>
    <row r="90" spans="1:44" s="2" customFormat="1" x14ac:dyDescent="0.25">
      <c r="A90" s="80" t="s">
        <v>324</v>
      </c>
      <c r="B90" s="80" t="s">
        <v>332</v>
      </c>
      <c r="C90" s="80" t="s">
        <v>313</v>
      </c>
      <c r="D90" s="81">
        <v>3068969554.5819416</v>
      </c>
      <c r="E90" s="81">
        <v>3086068886.3220496</v>
      </c>
      <c r="F90" s="105">
        <v>-5.5408133680667285E-3</v>
      </c>
      <c r="G90" s="81">
        <v>3149384087.9177351</v>
      </c>
      <c r="H90" s="105">
        <v>-2.5533415769862743E-2</v>
      </c>
      <c r="I90" s="81">
        <v>2779255698.7240911</v>
      </c>
      <c r="J90" s="105">
        <v>0.10424152624418589</v>
      </c>
      <c r="K90" s="83">
        <v>1183281173.4908323</v>
      </c>
      <c r="L90" s="83">
        <v>1279018782.5071568</v>
      </c>
      <c r="M90" s="105">
        <v>-7.4852387099943796E-2</v>
      </c>
      <c r="N90" s="83">
        <v>1310926233.7774673</v>
      </c>
      <c r="O90" s="105">
        <v>-9.7370131894319062E-2</v>
      </c>
      <c r="P90" s="83">
        <v>1173632810.0989835</v>
      </c>
      <c r="Q90" s="105">
        <v>8.2209387031665082E-3</v>
      </c>
      <c r="R90" s="83">
        <v>1363177577.5213616</v>
      </c>
      <c r="S90" s="83">
        <v>1477451454.3831165</v>
      </c>
      <c r="T90" s="105">
        <v>-7.7345266758336848E-2</v>
      </c>
      <c r="U90" s="83">
        <v>1571621345.7580409</v>
      </c>
      <c r="V90" s="105">
        <v>-0.13262976403272286</v>
      </c>
      <c r="W90" s="83">
        <v>1362349703.8885083</v>
      </c>
      <c r="X90" s="105">
        <v>6.07680708184028E-4</v>
      </c>
      <c r="Y90" s="81">
        <v>2856941350.1359062</v>
      </c>
      <c r="Z90" s="82">
        <v>212028204.4460355</v>
      </c>
      <c r="AA90" s="83">
        <v>1184288393.6048698</v>
      </c>
      <c r="AB90" s="83">
        <v>178889183.91649169</v>
      </c>
      <c r="AC90" s="84">
        <v>2.5936097212871942</v>
      </c>
      <c r="AD90" s="84">
        <v>2.4128409437996514</v>
      </c>
      <c r="AE90" s="105">
        <v>7.4919475298224569E-2</v>
      </c>
      <c r="AF90" s="84">
        <v>2.4024113689774174</v>
      </c>
      <c r="AG90" s="105">
        <v>7.9586017107120238E-2</v>
      </c>
      <c r="AH90" s="84">
        <v>2.3680794153068114</v>
      </c>
      <c r="AI90" s="105">
        <v>9.5237644701692922E-2</v>
      </c>
      <c r="AJ90" s="84">
        <v>2.2513351196417033</v>
      </c>
      <c r="AK90" s="84">
        <v>2.0887785362873954</v>
      </c>
      <c r="AL90" s="105">
        <v>7.7823752269705296E-2</v>
      </c>
      <c r="AM90" s="84">
        <v>2.0039076819732879</v>
      </c>
      <c r="AN90" s="105">
        <v>0.12347247325523929</v>
      </c>
      <c r="AO90" s="84">
        <v>2.0400457318641139</v>
      </c>
      <c r="AP90" s="105">
        <v>0.1035709074935891</v>
      </c>
      <c r="AQ90" s="80"/>
      <c r="AR90" s="80"/>
    </row>
    <row r="91" spans="1:44" s="2" customFormat="1" x14ac:dyDescent="0.25">
      <c r="A91" s="80" t="s">
        <v>324</v>
      </c>
      <c r="B91" s="80" t="s">
        <v>332</v>
      </c>
      <c r="C91" s="80" t="s">
        <v>328</v>
      </c>
      <c r="D91" s="81">
        <v>110444076.42214157</v>
      </c>
      <c r="E91" s="81">
        <v>117211892.62197548</v>
      </c>
      <c r="F91" s="105">
        <v>-5.7740012966611291E-2</v>
      </c>
      <c r="G91" s="81">
        <v>118901313.8157489</v>
      </c>
      <c r="H91" s="105">
        <v>-7.1128208109733623E-2</v>
      </c>
      <c r="I91" s="81">
        <v>101858791.393938</v>
      </c>
      <c r="J91" s="105">
        <v>8.4286146641972662E-2</v>
      </c>
      <c r="K91" s="83">
        <v>38121951.205389202</v>
      </c>
      <c r="L91" s="83">
        <v>43820753.356030509</v>
      </c>
      <c r="M91" s="105">
        <v>-0.13004801867143281</v>
      </c>
      <c r="N91" s="83">
        <v>45438458.227650106</v>
      </c>
      <c r="O91" s="105">
        <v>-0.1610201425762435</v>
      </c>
      <c r="P91" s="83">
        <v>40007199.157430954</v>
      </c>
      <c r="Q91" s="105">
        <v>-4.7122717704460595E-2</v>
      </c>
      <c r="R91" s="83">
        <v>24145501.090840038</v>
      </c>
      <c r="S91" s="83">
        <v>28335518.396401271</v>
      </c>
      <c r="T91" s="105">
        <v>-0.14787155988977363</v>
      </c>
      <c r="U91" s="83">
        <v>28782837.943225108</v>
      </c>
      <c r="V91" s="105">
        <v>-0.16111464969272096</v>
      </c>
      <c r="W91" s="83">
        <v>24728454.233766768</v>
      </c>
      <c r="X91" s="105">
        <v>-2.357418451698878E-2</v>
      </c>
      <c r="Y91" s="81">
        <v>107396907.01088965</v>
      </c>
      <c r="Z91" s="82">
        <v>3047169.4112519147</v>
      </c>
      <c r="AA91" s="83">
        <v>22852275.930705979</v>
      </c>
      <c r="AB91" s="83">
        <v>1293225.1601340582</v>
      </c>
      <c r="AC91" s="84">
        <v>2.8971254862350375</v>
      </c>
      <c r="AD91" s="84">
        <v>2.6748032300965692</v>
      </c>
      <c r="AE91" s="105">
        <v>8.3117237797877858E-2</v>
      </c>
      <c r="AF91" s="84">
        <v>2.616755023245823</v>
      </c>
      <c r="AG91" s="105">
        <v>0.10714432971315863</v>
      </c>
      <c r="AH91" s="84">
        <v>2.5460115563980619</v>
      </c>
      <c r="AI91" s="105">
        <v>0.13790743759769483</v>
      </c>
      <c r="AJ91" s="84">
        <v>4.5741057933165115</v>
      </c>
      <c r="AK91" s="84">
        <v>4.1365713159799427</v>
      </c>
      <c r="AL91" s="105">
        <v>0.10577225530872253</v>
      </c>
      <c r="AM91" s="84">
        <v>4.1309795111338508</v>
      </c>
      <c r="AN91" s="105">
        <v>0.10726905834036286</v>
      </c>
      <c r="AO91" s="84">
        <v>4.1190925413708053</v>
      </c>
      <c r="AP91" s="105">
        <v>0.11046444025612519</v>
      </c>
      <c r="AQ91" s="108">
        <v>100</v>
      </c>
      <c r="AR91" s="108">
        <v>100</v>
      </c>
    </row>
    <row r="92" spans="1:44" s="2" customFormat="1" x14ac:dyDescent="0.25">
      <c r="A92" s="80" t="s">
        <v>324</v>
      </c>
      <c r="B92" s="80" t="s">
        <v>332</v>
      </c>
      <c r="C92" s="80" t="s">
        <v>270</v>
      </c>
      <c r="D92" s="81">
        <v>51129340.299030028</v>
      </c>
      <c r="E92" s="81">
        <v>55275409.869921617</v>
      </c>
      <c r="F92" s="105">
        <v>-7.5007486704276663E-2</v>
      </c>
      <c r="G92" s="81">
        <v>59089900.137274504</v>
      </c>
      <c r="H92" s="105">
        <v>-0.13471946677437138</v>
      </c>
      <c r="I92" s="81">
        <v>52030033.707152084</v>
      </c>
      <c r="J92" s="105">
        <v>-1.7311028726053761E-2</v>
      </c>
      <c r="K92" s="83">
        <v>19454769.437760763</v>
      </c>
      <c r="L92" s="83">
        <v>22762719.900065813</v>
      </c>
      <c r="M92" s="105">
        <v>-0.14532316334901113</v>
      </c>
      <c r="N92" s="83">
        <v>24655024.824659161</v>
      </c>
      <c r="O92" s="105">
        <v>-0.21092071185818764</v>
      </c>
      <c r="P92" s="83">
        <v>22799192.606713489</v>
      </c>
      <c r="Q92" s="105">
        <v>-0.14669042130763532</v>
      </c>
      <c r="R92" s="83">
        <v>12625436.535805974</v>
      </c>
      <c r="S92" s="83">
        <v>14572380.202914994</v>
      </c>
      <c r="T92" s="105">
        <v>-0.13360505559136882</v>
      </c>
      <c r="U92" s="83">
        <v>15299285.518352281</v>
      </c>
      <c r="V92" s="105">
        <v>-0.17476953282157442</v>
      </c>
      <c r="W92" s="83">
        <v>13943323.163995618</v>
      </c>
      <c r="X92" s="105">
        <v>-9.4517398233491742E-2</v>
      </c>
      <c r="Y92" s="81">
        <v>49026442.584540457</v>
      </c>
      <c r="Z92" s="82">
        <v>2102897.7144895755</v>
      </c>
      <c r="AA92" s="83">
        <v>11713076.768752163</v>
      </c>
      <c r="AB92" s="83">
        <v>912359.76705381169</v>
      </c>
      <c r="AC92" s="84">
        <v>2.6281134023511203</v>
      </c>
      <c r="AD92" s="84">
        <v>2.4283306262430351</v>
      </c>
      <c r="AE92" s="105">
        <v>8.2271653599813532E-2</v>
      </c>
      <c r="AF92" s="84">
        <v>2.3966676390516017</v>
      </c>
      <c r="AG92" s="105">
        <v>9.6569820332328291E-2</v>
      </c>
      <c r="AH92" s="84">
        <v>2.2820998359315245</v>
      </c>
      <c r="AI92" s="105">
        <v>0.15162069641811152</v>
      </c>
      <c r="AJ92" s="84">
        <v>4.0497087093999689</v>
      </c>
      <c r="AK92" s="84">
        <v>3.7931627572319702</v>
      </c>
      <c r="AL92" s="105">
        <v>6.7633784413514336E-2</v>
      </c>
      <c r="AM92" s="84">
        <v>3.8622653369265594</v>
      </c>
      <c r="AN92" s="105">
        <v>4.853197699321446E-2</v>
      </c>
      <c r="AO92" s="84">
        <v>3.7315375319926449</v>
      </c>
      <c r="AP92" s="105">
        <v>8.5265436748111753E-2</v>
      </c>
      <c r="AQ92" s="80"/>
      <c r="AR92" s="80"/>
    </row>
    <row r="93" spans="1:44" s="2" customFormat="1" x14ac:dyDescent="0.25">
      <c r="A93" s="80" t="s">
        <v>324</v>
      </c>
      <c r="B93" s="80" t="s">
        <v>332</v>
      </c>
      <c r="C93" s="80" t="s">
        <v>271</v>
      </c>
      <c r="D93" s="81">
        <v>48484595.864743471</v>
      </c>
      <c r="E93" s="81">
        <v>51083100.032866247</v>
      </c>
      <c r="F93" s="105">
        <v>-5.0868176881413416E-2</v>
      </c>
      <c r="G93" s="81">
        <v>50869878.00017944</v>
      </c>
      <c r="H93" s="105">
        <v>-4.6889873324004329E-2</v>
      </c>
      <c r="I93" s="81">
        <v>42267183.984941557</v>
      </c>
      <c r="J93" s="105">
        <v>0.14709784976489038</v>
      </c>
      <c r="K93" s="83">
        <v>16108841.626357067</v>
      </c>
      <c r="L93" s="83">
        <v>18370308.019688133</v>
      </c>
      <c r="M93" s="105">
        <v>-0.12310443520638681</v>
      </c>
      <c r="N93" s="83">
        <v>18491308.314966053</v>
      </c>
      <c r="O93" s="105">
        <v>-0.12884251606365363</v>
      </c>
      <c r="P93" s="83">
        <v>15200752.274486706</v>
      </c>
      <c r="Q93" s="105">
        <v>5.9739763892772586E-2</v>
      </c>
      <c r="R93" s="83">
        <v>10653135.298222359</v>
      </c>
      <c r="S93" s="83">
        <v>12784773.544654673</v>
      </c>
      <c r="T93" s="105">
        <v>-0.16673257754522791</v>
      </c>
      <c r="U93" s="83">
        <v>12660766.520802874</v>
      </c>
      <c r="V93" s="105">
        <v>-0.15857106434130833</v>
      </c>
      <c r="W93" s="83">
        <v>10069251.001479201</v>
      </c>
      <c r="X93" s="105">
        <v>5.7986864828117206E-2</v>
      </c>
      <c r="Y93" s="81">
        <v>47573907.047626369</v>
      </c>
      <c r="Z93" s="82">
        <v>910688.81711710105</v>
      </c>
      <c r="AA93" s="83">
        <v>10276199.216152366</v>
      </c>
      <c r="AB93" s="83">
        <v>376936.08206999244</v>
      </c>
      <c r="AC93" s="84">
        <v>3.0098126848186051</v>
      </c>
      <c r="AD93" s="84">
        <v>2.7807427060079024</v>
      </c>
      <c r="AE93" s="105">
        <v>8.2377265007578054E-2</v>
      </c>
      <c r="AF93" s="84">
        <v>2.7510156195388076</v>
      </c>
      <c r="AG93" s="105">
        <v>9.4073280951848387E-2</v>
      </c>
      <c r="AH93" s="84">
        <v>2.7805981718341517</v>
      </c>
      <c r="AI93" s="105">
        <v>8.243352646429232E-2</v>
      </c>
      <c r="AJ93" s="84">
        <v>4.5512043644873144</v>
      </c>
      <c r="AK93" s="84">
        <v>3.9956202473546467</v>
      </c>
      <c r="AL93" s="105">
        <v>0.13904827854961929</v>
      </c>
      <c r="AM93" s="84">
        <v>4.0179145485856065</v>
      </c>
      <c r="AN93" s="105">
        <v>0.13272801336440507</v>
      </c>
      <c r="AO93" s="84">
        <v>4.1976492570035635</v>
      </c>
      <c r="AP93" s="105">
        <v>8.4226929368589387E-2</v>
      </c>
      <c r="AQ93" s="80"/>
      <c r="AR93" s="80"/>
    </row>
    <row r="94" spans="1:44" s="2" customFormat="1" x14ac:dyDescent="0.25">
      <c r="A94" s="80" t="s">
        <v>324</v>
      </c>
      <c r="B94" s="80" t="s">
        <v>332</v>
      </c>
      <c r="C94" s="80" t="s">
        <v>127</v>
      </c>
      <c r="D94" s="81">
        <v>10830140.258368067</v>
      </c>
      <c r="E94" s="81">
        <v>10853382.719187625</v>
      </c>
      <c r="F94" s="105">
        <v>-2.1414946308368093E-3</v>
      </c>
      <c r="G94" s="81">
        <v>8941535.6782949604</v>
      </c>
      <c r="H94" s="105">
        <v>0.21121702669683251</v>
      </c>
      <c r="I94" s="81">
        <v>7561573.7018443719</v>
      </c>
      <c r="J94" s="105">
        <v>0.43226009365305096</v>
      </c>
      <c r="K94" s="83">
        <v>2558340.1412713705</v>
      </c>
      <c r="L94" s="83">
        <v>2687725.4362765639</v>
      </c>
      <c r="M94" s="105">
        <v>-4.8139327499328637E-2</v>
      </c>
      <c r="N94" s="83">
        <v>2292125.0880248901</v>
      </c>
      <c r="O94" s="105">
        <v>0.11614333556109552</v>
      </c>
      <c r="P94" s="83">
        <v>2007254.2762307557</v>
      </c>
      <c r="Q94" s="105">
        <v>0.27454711222508882</v>
      </c>
      <c r="R94" s="83">
        <v>866929.2568117152</v>
      </c>
      <c r="S94" s="83">
        <v>978364.64883161034</v>
      </c>
      <c r="T94" s="105">
        <v>-0.11389965096651265</v>
      </c>
      <c r="U94" s="83">
        <v>822785.90406996373</v>
      </c>
      <c r="V94" s="105">
        <v>5.3651080461385545E-2</v>
      </c>
      <c r="W94" s="83">
        <v>715880.06829194527</v>
      </c>
      <c r="X94" s="105">
        <v>0.21099789644956296</v>
      </c>
      <c r="Y94" s="81">
        <v>10796557.37872283</v>
      </c>
      <c r="Z94" s="82">
        <v>33582.879645237852</v>
      </c>
      <c r="AA94" s="83">
        <v>862999.94580146088</v>
      </c>
      <c r="AB94" s="83">
        <v>3929.3110102542632</v>
      </c>
      <c r="AC94" s="84">
        <v>4.2332683147386394</v>
      </c>
      <c r="AD94" s="84">
        <v>4.0381292570655356</v>
      </c>
      <c r="AE94" s="105">
        <v>4.8324123684666105E-2</v>
      </c>
      <c r="AF94" s="84">
        <v>3.9009806772804998</v>
      </c>
      <c r="AG94" s="105">
        <v>8.5180539189388685E-2</v>
      </c>
      <c r="AH94" s="84">
        <v>3.7671229755921001</v>
      </c>
      <c r="AI94" s="105">
        <v>0.12374040936990453</v>
      </c>
      <c r="AJ94" s="84">
        <v>12.492530588018004</v>
      </c>
      <c r="AK94" s="84">
        <v>11.09339215409002</v>
      </c>
      <c r="AL94" s="105">
        <v>0.1261235891144564</v>
      </c>
      <c r="AM94" s="84">
        <v>10.867390452443431</v>
      </c>
      <c r="AN94" s="105">
        <v>0.14954281275586048</v>
      </c>
      <c r="AO94" s="84">
        <v>10.562626390599078</v>
      </c>
      <c r="AP94" s="105">
        <v>0.18271063711356625</v>
      </c>
      <c r="AQ94" s="80"/>
      <c r="AR94" s="80"/>
    </row>
    <row r="95" spans="1:44" s="2" customFormat="1" x14ac:dyDescent="0.25">
      <c r="A95" s="80" t="s">
        <v>324</v>
      </c>
      <c r="B95" s="80" t="s">
        <v>332</v>
      </c>
      <c r="C95" s="80" t="s">
        <v>282</v>
      </c>
      <c r="D95" s="81">
        <v>2379703.0281694653</v>
      </c>
      <c r="E95" s="81">
        <v>2141839.8833848704</v>
      </c>
      <c r="F95" s="105">
        <v>0.11105552129727192</v>
      </c>
      <c r="G95" s="81">
        <v>1865634.4784680682</v>
      </c>
      <c r="H95" s="105">
        <v>0.27554623139443429</v>
      </c>
      <c r="I95" s="81">
        <v>1901304.6182455902</v>
      </c>
      <c r="J95" s="105">
        <v>0.25161586698575023</v>
      </c>
      <c r="K95" s="83">
        <v>604110.85514488455</v>
      </c>
      <c r="L95" s="83">
        <v>580360.6833994186</v>
      </c>
      <c r="M95" s="105">
        <v>4.0923123197028316E-2</v>
      </c>
      <c r="N95" s="83">
        <v>487864.32316249138</v>
      </c>
      <c r="O95" s="105">
        <v>0.23827635361578864</v>
      </c>
      <c r="P95" s="83">
        <v>491145.54220028757</v>
      </c>
      <c r="Q95" s="105">
        <v>0.23000374275723365</v>
      </c>
      <c r="R95" s="83">
        <v>246678.2182576925</v>
      </c>
      <c r="S95" s="83">
        <v>223625.1719581892</v>
      </c>
      <c r="T95" s="105">
        <v>0.10308788629490015</v>
      </c>
      <c r="U95" s="83">
        <v>175520.25916128993</v>
      </c>
      <c r="V95" s="105">
        <v>0.40541165695872039</v>
      </c>
      <c r="W95" s="83">
        <v>189053.939133084</v>
      </c>
      <c r="X95" s="105">
        <v>0.30480337722052986</v>
      </c>
      <c r="Y95" s="81">
        <v>2374889.7093665535</v>
      </c>
      <c r="Z95" s="82">
        <v>4813.3188029118</v>
      </c>
      <c r="AA95" s="83">
        <v>245719.8576545598</v>
      </c>
      <c r="AB95" s="83">
        <v>958.36060313269888</v>
      </c>
      <c r="AC95" s="84">
        <v>3.9391826978489544</v>
      </c>
      <c r="AD95" s="84">
        <v>3.6905323614260119</v>
      </c>
      <c r="AE95" s="105">
        <v>6.7375194706832106E-2</v>
      </c>
      <c r="AF95" s="84">
        <v>3.8240846684062353</v>
      </c>
      <c r="AG95" s="105">
        <v>3.009819065818135E-2</v>
      </c>
      <c r="AH95" s="84">
        <v>3.8711633413751811</v>
      </c>
      <c r="AI95" s="105">
        <v>1.7570779240126358E-2</v>
      </c>
      <c r="AJ95" s="84">
        <v>9.6469929326451815</v>
      </c>
      <c r="AK95" s="84">
        <v>9.5778121247697747</v>
      </c>
      <c r="AL95" s="105">
        <v>7.2230282839328228E-3</v>
      </c>
      <c r="AM95" s="84">
        <v>10.629168891288442</v>
      </c>
      <c r="AN95" s="105">
        <v>-9.240383408040885E-2</v>
      </c>
      <c r="AO95" s="84">
        <v>10.056942621582575</v>
      </c>
      <c r="AP95" s="105">
        <v>-4.0762854513818753E-2</v>
      </c>
      <c r="AQ95" s="108">
        <v>2.154667869260563</v>
      </c>
      <c r="AR95" s="108">
        <v>1.0216322176526442</v>
      </c>
    </row>
    <row r="96" spans="1:44" s="2" customFormat="1" x14ac:dyDescent="0.25">
      <c r="A96" s="80" t="s">
        <v>324</v>
      </c>
      <c r="B96" s="80" t="s">
        <v>332</v>
      </c>
      <c r="C96" s="80" t="s">
        <v>283</v>
      </c>
      <c r="D96" s="81">
        <v>62.127621862888333</v>
      </c>
      <c r="E96" s="81">
        <v>110.45196666836739</v>
      </c>
      <c r="F96" s="105">
        <v>-0.43751457093175311</v>
      </c>
      <c r="G96" s="81">
        <v>6.313363300561905</v>
      </c>
      <c r="H96" s="105">
        <v>8.8406536904598578</v>
      </c>
      <c r="I96" s="80"/>
      <c r="J96" s="80"/>
      <c r="K96" s="83">
        <v>11.830820573911083</v>
      </c>
      <c r="L96" s="83">
        <v>16.808481522971277</v>
      </c>
      <c r="M96" s="105">
        <v>-0.29613983525266596</v>
      </c>
      <c r="N96" s="83">
        <v>3.263086291356057</v>
      </c>
      <c r="O96" s="105">
        <v>2.6256536044575425</v>
      </c>
      <c r="P96" s="80"/>
      <c r="Q96" s="80"/>
      <c r="R96" s="83">
        <v>25.331309747528678</v>
      </c>
      <c r="S96" s="83">
        <v>33.105157424417399</v>
      </c>
      <c r="T96" s="105">
        <v>-0.23482285787757523</v>
      </c>
      <c r="U96" s="83">
        <v>6.9687583296347952</v>
      </c>
      <c r="V96" s="105">
        <v>2.6349818072764464</v>
      </c>
      <c r="W96" s="80"/>
      <c r="X96" s="80"/>
      <c r="Y96" s="81">
        <v>62.493299086093899</v>
      </c>
      <c r="Z96" s="82">
        <v>-0.36567722320556639</v>
      </c>
      <c r="AA96" s="83">
        <v>24.803462598043836</v>
      </c>
      <c r="AB96" s="83">
        <v>0.52784714948484179</v>
      </c>
      <c r="AC96" s="84">
        <v>5.2513366655132963</v>
      </c>
      <c r="AD96" s="84">
        <v>6.5712043361810188</v>
      </c>
      <c r="AE96" s="105">
        <v>-0.20085628191479873</v>
      </c>
      <c r="AF96" s="84">
        <v>1.9347828211855926</v>
      </c>
      <c r="AG96" s="105">
        <v>1.7141737088069615</v>
      </c>
      <c r="AH96" s="80"/>
      <c r="AI96" s="80"/>
      <c r="AJ96" s="84">
        <v>2.4526020360613017</v>
      </c>
      <c r="AK96" s="84">
        <v>3.3363975664680345</v>
      </c>
      <c r="AL96" s="105">
        <v>-0.26489514897420735</v>
      </c>
      <c r="AM96" s="84">
        <v>0.90595239523721049</v>
      </c>
      <c r="AN96" s="105">
        <v>1.7072085122299647</v>
      </c>
      <c r="AO96" s="80"/>
      <c r="AP96" s="80"/>
      <c r="AQ96" s="108">
        <v>5.625256136456146E-5</v>
      </c>
      <c r="AR96" s="108">
        <v>1.0491109566219975E-4</v>
      </c>
    </row>
    <row r="97" spans="1:44" s="2" customFormat="1" x14ac:dyDescent="0.25">
      <c r="A97" s="80" t="s">
        <v>324</v>
      </c>
      <c r="B97" s="80" t="s">
        <v>332</v>
      </c>
      <c r="C97" s="80" t="s">
        <v>284</v>
      </c>
      <c r="D97" s="81">
        <v>6179.9537407577036</v>
      </c>
      <c r="E97" s="81">
        <v>8946.4985575854771</v>
      </c>
      <c r="F97" s="105">
        <v>-0.3092321313215996</v>
      </c>
      <c r="G97" s="81">
        <v>5742.3164292621614</v>
      </c>
      <c r="H97" s="105">
        <v>7.62126777384462E-2</v>
      </c>
      <c r="I97" s="81">
        <v>5899.7565517032144</v>
      </c>
      <c r="J97" s="105">
        <v>4.7493008668908279E-2</v>
      </c>
      <c r="K97" s="83">
        <v>450.25849240422843</v>
      </c>
      <c r="L97" s="83">
        <v>953.00057014647984</v>
      </c>
      <c r="M97" s="105">
        <v>-0.52753596743911502</v>
      </c>
      <c r="N97" s="83">
        <v>378.54723501139881</v>
      </c>
      <c r="O97" s="105">
        <v>0.18943806944111019</v>
      </c>
      <c r="P97" s="83">
        <v>383.09622407477633</v>
      </c>
      <c r="Q97" s="105">
        <v>0.17531435735671136</v>
      </c>
      <c r="R97" s="83">
        <v>230.84899888067116</v>
      </c>
      <c r="S97" s="83">
        <v>333.56696694656284</v>
      </c>
      <c r="T97" s="105">
        <v>-0.30793807014573782</v>
      </c>
      <c r="U97" s="83">
        <v>170.79748183817125</v>
      </c>
      <c r="V97" s="105">
        <v>0.35159486191604433</v>
      </c>
      <c r="W97" s="83">
        <v>154.99069219844966</v>
      </c>
      <c r="X97" s="105">
        <v>0.489437821111817</v>
      </c>
      <c r="Y97" s="81">
        <v>6179.9537407577036</v>
      </c>
      <c r="Z97" s="80"/>
      <c r="AA97" s="83">
        <v>230.84899888067116</v>
      </c>
      <c r="AB97" s="80"/>
      <c r="AC97" s="84">
        <v>13.725346317753688</v>
      </c>
      <c r="AD97" s="84">
        <v>9.3877158501703377</v>
      </c>
      <c r="AE97" s="105">
        <v>0.46205387304140072</v>
      </c>
      <c r="AF97" s="84">
        <v>15.169352456343391</v>
      </c>
      <c r="AG97" s="105">
        <v>-9.5192338812449498E-2</v>
      </c>
      <c r="AH97" s="84">
        <v>15.400194992659715</v>
      </c>
      <c r="AI97" s="105">
        <v>-0.10875503042034987</v>
      </c>
      <c r="AJ97" s="84">
        <v>26.770545987735481</v>
      </c>
      <c r="AK97" s="84">
        <v>26.820697023691494</v>
      </c>
      <c r="AL97" s="105">
        <v>-1.869863259396765E-3</v>
      </c>
      <c r="AM97" s="84">
        <v>33.62061528929884</v>
      </c>
      <c r="AN97" s="105">
        <v>-0.20374610168849819</v>
      </c>
      <c r="AO97" s="84">
        <v>38.065231324660338</v>
      </c>
      <c r="AP97" s="105">
        <v>-0.29671920920674033</v>
      </c>
      <c r="AQ97" s="108">
        <v>5.5955502014762301E-3</v>
      </c>
      <c r="AR97" s="108">
        <v>9.560745830545105E-4</v>
      </c>
    </row>
    <row r="98" spans="1:44" s="2" customFormat="1" x14ac:dyDescent="0.25">
      <c r="A98" s="80" t="s">
        <v>324</v>
      </c>
      <c r="B98" s="80" t="s">
        <v>332</v>
      </c>
      <c r="C98" s="80" t="s">
        <v>285</v>
      </c>
      <c r="D98" s="81">
        <v>35170083.457757585</v>
      </c>
      <c r="E98" s="81">
        <v>36148229.59526255</v>
      </c>
      <c r="F98" s="105">
        <v>-2.7059309638587589E-2</v>
      </c>
      <c r="G98" s="81">
        <v>36543514.395977162</v>
      </c>
      <c r="H98" s="105">
        <v>-3.7583438837802886E-2</v>
      </c>
      <c r="I98" s="81">
        <v>29026476.807312109</v>
      </c>
      <c r="J98" s="105">
        <v>0.21165526533684687</v>
      </c>
      <c r="K98" s="83">
        <v>11797031.195567416</v>
      </c>
      <c r="L98" s="83">
        <v>13528409.030479802</v>
      </c>
      <c r="M98" s="105">
        <v>-0.12798089051059541</v>
      </c>
      <c r="N98" s="83">
        <v>13841018.217971478</v>
      </c>
      <c r="O98" s="105">
        <v>-0.1476760589585891</v>
      </c>
      <c r="P98" s="83">
        <v>11002444.553448208</v>
      </c>
      <c r="Q98" s="105">
        <v>7.2219099879052048E-2</v>
      </c>
      <c r="R98" s="83">
        <v>8398862.2947457023</v>
      </c>
      <c r="S98" s="83">
        <v>9965841.1259023696</v>
      </c>
      <c r="T98" s="105">
        <v>-0.15723498010458031</v>
      </c>
      <c r="U98" s="83">
        <v>9867326.243027091</v>
      </c>
      <c r="V98" s="105">
        <v>-0.14882085705021691</v>
      </c>
      <c r="W98" s="83">
        <v>7363108.8644674467</v>
      </c>
      <c r="X98" s="105">
        <v>0.14066795009327474</v>
      </c>
      <c r="Y98" s="81">
        <v>34579130.118743971</v>
      </c>
      <c r="Z98" s="82">
        <v>590953.3390136112</v>
      </c>
      <c r="AA98" s="83">
        <v>8104385.1264835438</v>
      </c>
      <c r="AB98" s="83">
        <v>294477.16826215858</v>
      </c>
      <c r="AC98" s="84">
        <v>2.9812656146041467</v>
      </c>
      <c r="AD98" s="84">
        <v>2.6720237031434957</v>
      </c>
      <c r="AE98" s="105">
        <v>0.11573322163903119</v>
      </c>
      <c r="AF98" s="84">
        <v>2.640233097051218</v>
      </c>
      <c r="AG98" s="105">
        <v>0.12916757915572522</v>
      </c>
      <c r="AH98" s="84">
        <v>2.6381843295193068</v>
      </c>
      <c r="AI98" s="105">
        <v>0.13004447083019077</v>
      </c>
      <c r="AJ98" s="84">
        <v>4.1874818545078254</v>
      </c>
      <c r="AK98" s="84">
        <v>3.6272131111250747</v>
      </c>
      <c r="AL98" s="105">
        <v>0.15446259324116987</v>
      </c>
      <c r="AM98" s="84">
        <v>3.703486992922854</v>
      </c>
      <c r="AN98" s="105">
        <v>0.13068625933069486</v>
      </c>
      <c r="AO98" s="84">
        <v>3.9421496193526013</v>
      </c>
      <c r="AP98" s="105">
        <v>6.2233111080018749E-2</v>
      </c>
      <c r="AQ98" s="108">
        <v>31.844246062894115</v>
      </c>
      <c r="AR98" s="108">
        <v>34.784377690682668</v>
      </c>
    </row>
    <row r="99" spans="1:44" s="2" customFormat="1" x14ac:dyDescent="0.25">
      <c r="A99" s="80" t="s">
        <v>324</v>
      </c>
      <c r="B99" s="80" t="s">
        <v>332</v>
      </c>
      <c r="C99" s="80" t="s">
        <v>286</v>
      </c>
      <c r="D99" s="81">
        <v>1257.8475135004521</v>
      </c>
      <c r="E99" s="81">
        <v>13714.249363064766</v>
      </c>
      <c r="F99" s="105">
        <v>-0.90828170903118555</v>
      </c>
      <c r="G99" s="81">
        <v>115153.46436449647</v>
      </c>
      <c r="H99" s="105">
        <v>-0.98907677228434066</v>
      </c>
      <c r="I99" s="81">
        <v>56090.245394617319</v>
      </c>
      <c r="J99" s="105">
        <v>-0.97757457638755196</v>
      </c>
      <c r="K99" s="83">
        <v>290.90373718738556</v>
      </c>
      <c r="L99" s="83">
        <v>2939.9779472041882</v>
      </c>
      <c r="M99" s="105">
        <v>-0.90105240841550382</v>
      </c>
      <c r="N99" s="83">
        <v>62474.335846533359</v>
      </c>
      <c r="O99" s="105">
        <v>-0.99534362817554423</v>
      </c>
      <c r="P99" s="83">
        <v>18515.551706433296</v>
      </c>
      <c r="Q99" s="105">
        <v>-0.98428868111522105</v>
      </c>
      <c r="R99" s="83">
        <v>148.76289331200775</v>
      </c>
      <c r="S99" s="83">
        <v>655.72976304227302</v>
      </c>
      <c r="T99" s="105">
        <v>-0.77313384004133201</v>
      </c>
      <c r="U99" s="83">
        <v>47255.271236352346</v>
      </c>
      <c r="V99" s="105">
        <v>-0.99685193017794871</v>
      </c>
      <c r="W99" s="83">
        <v>5144.1195714410769</v>
      </c>
      <c r="X99" s="105">
        <v>-0.97108098067200777</v>
      </c>
      <c r="Y99" s="81">
        <v>1257.8475135004521</v>
      </c>
      <c r="Z99" s="80"/>
      <c r="AA99" s="83">
        <v>148.76289331200775</v>
      </c>
      <c r="AB99" s="80"/>
      <c r="AC99" s="84">
        <v>4.3239304027579752</v>
      </c>
      <c r="AD99" s="84">
        <v>4.664745657737507</v>
      </c>
      <c r="AE99" s="105">
        <v>-7.3061915908365707E-2</v>
      </c>
      <c r="AF99" s="84">
        <v>1.8432123015660073</v>
      </c>
      <c r="AG99" s="105">
        <v>1.3458667235913795</v>
      </c>
      <c r="AH99" s="84">
        <v>3.0293585783419328</v>
      </c>
      <c r="AI99" s="105">
        <v>0.42734189134011463</v>
      </c>
      <c r="AJ99" s="84">
        <v>8.4553848442723325</v>
      </c>
      <c r="AK99" s="84">
        <v>20.914483581524799</v>
      </c>
      <c r="AL99" s="105">
        <v>-0.59571629816661809</v>
      </c>
      <c r="AM99" s="84">
        <v>2.4368385018582153</v>
      </c>
      <c r="AN99" s="105">
        <v>2.4698174859863156</v>
      </c>
      <c r="AO99" s="84">
        <v>10.903760034276218</v>
      </c>
      <c r="AP99" s="105">
        <v>-0.22454411893762904</v>
      </c>
      <c r="AQ99" s="108">
        <v>1.1388999340197134E-3</v>
      </c>
      <c r="AR99" s="108">
        <v>6.1611019275322973E-4</v>
      </c>
    </row>
    <row r="100" spans="1:44" s="2" customFormat="1" x14ac:dyDescent="0.25">
      <c r="A100" s="80" t="s">
        <v>324</v>
      </c>
      <c r="B100" s="80" t="s">
        <v>332</v>
      </c>
      <c r="C100" s="80" t="s">
        <v>287</v>
      </c>
      <c r="D100" s="81">
        <v>2969.5398629713059</v>
      </c>
      <c r="E100" s="81">
        <v>1837.7588158345222</v>
      </c>
      <c r="F100" s="105">
        <v>0.61584852015678915</v>
      </c>
      <c r="G100" s="81">
        <v>3335.7671892797948</v>
      </c>
      <c r="H100" s="105">
        <v>-0.1097880354136941</v>
      </c>
      <c r="I100" s="81">
        <v>20988.775169382094</v>
      </c>
      <c r="J100" s="105">
        <v>-0.85851771534990773</v>
      </c>
      <c r="K100" s="83">
        <v>95.371280818028026</v>
      </c>
      <c r="L100" s="83">
        <v>38.278493853219821</v>
      </c>
      <c r="M100" s="105">
        <v>1.4915107993468193</v>
      </c>
      <c r="N100" s="83">
        <v>76.809982609721544</v>
      </c>
      <c r="O100" s="105">
        <v>0.241652160014384</v>
      </c>
      <c r="P100" s="83">
        <v>981.33850296281548</v>
      </c>
      <c r="Q100" s="105">
        <v>-0.90281510352433225</v>
      </c>
      <c r="R100" s="83">
        <v>86.308855600694187</v>
      </c>
      <c r="S100" s="83">
        <v>42.567600540958182</v>
      </c>
      <c r="T100" s="105">
        <v>1.0275715451155989</v>
      </c>
      <c r="U100" s="83">
        <v>85.495636131782561</v>
      </c>
      <c r="V100" s="105">
        <v>9.5118242954310966E-3</v>
      </c>
      <c r="W100" s="83">
        <v>495.92843404111147</v>
      </c>
      <c r="X100" s="105">
        <v>-0.82596509964673781</v>
      </c>
      <c r="Y100" s="81">
        <v>2969.5398629713059</v>
      </c>
      <c r="Z100" s="80"/>
      <c r="AA100" s="83">
        <v>86.308855600694187</v>
      </c>
      <c r="AB100" s="80"/>
      <c r="AC100" s="84">
        <v>31.136625591065503</v>
      </c>
      <c r="AD100" s="84">
        <v>48.010217509640547</v>
      </c>
      <c r="AE100" s="105">
        <v>-0.3514583518640963</v>
      </c>
      <c r="AF100" s="84">
        <v>43.42882364951349</v>
      </c>
      <c r="AG100" s="105">
        <v>-0.28304239040989287</v>
      </c>
      <c r="AH100" s="84">
        <v>21.387905504587536</v>
      </c>
      <c r="AI100" s="105">
        <v>0.45580527202100007</v>
      </c>
      <c r="AJ100" s="84">
        <v>34.405969611157971</v>
      </c>
      <c r="AK100" s="84">
        <v>43.172713342539623</v>
      </c>
      <c r="AL100" s="105">
        <v>-0.20306214394784089</v>
      </c>
      <c r="AM100" s="84">
        <v>39.016812321719662</v>
      </c>
      <c r="AN100" s="105">
        <v>-0.11817579233644755</v>
      </c>
      <c r="AO100" s="84">
        <v>42.322185478161487</v>
      </c>
      <c r="AP100" s="105">
        <v>-0.18704648112012864</v>
      </c>
      <c r="AQ100" s="108">
        <v>2.6887271451490717E-3</v>
      </c>
      <c r="AR100" s="108">
        <v>3.5745315566648879E-4</v>
      </c>
    </row>
    <row r="101" spans="1:44" s="2" customFormat="1" x14ac:dyDescent="0.25">
      <c r="A101" s="80" t="s">
        <v>324</v>
      </c>
      <c r="B101" s="80" t="s">
        <v>332</v>
      </c>
      <c r="C101" s="80" t="s">
        <v>288</v>
      </c>
      <c r="D101" s="81">
        <v>1074042.7691371108</v>
      </c>
      <c r="E101" s="81">
        <v>1153416.7411163461</v>
      </c>
      <c r="F101" s="105">
        <v>-6.8816386263313989E-2</v>
      </c>
      <c r="G101" s="81">
        <v>847797.038494193</v>
      </c>
      <c r="H101" s="105">
        <v>0.26686308204704523</v>
      </c>
      <c r="I101" s="81">
        <v>750137.55802842136</v>
      </c>
      <c r="J101" s="105">
        <v>0.43179441909295418</v>
      </c>
      <c r="K101" s="83">
        <v>303131.66785859264</v>
      </c>
      <c r="L101" s="83">
        <v>332117.47776391479</v>
      </c>
      <c r="M101" s="105">
        <v>-8.7275773923366579E-2</v>
      </c>
      <c r="N101" s="83">
        <v>255921.18679393383</v>
      </c>
      <c r="O101" s="105">
        <v>0.18447273418856253</v>
      </c>
      <c r="P101" s="83">
        <v>227995.10185214659</v>
      </c>
      <c r="Q101" s="105">
        <v>0.32955342196417731</v>
      </c>
      <c r="R101" s="83">
        <v>104539.02675894774</v>
      </c>
      <c r="S101" s="83">
        <v>105222.07764109035</v>
      </c>
      <c r="T101" s="105">
        <v>-6.4915167753337158E-3</v>
      </c>
      <c r="U101" s="83">
        <v>84722.993712516211</v>
      </c>
      <c r="V101" s="105">
        <v>0.23389203070032796</v>
      </c>
      <c r="W101" s="83">
        <v>79732.151245036075</v>
      </c>
      <c r="X101" s="105">
        <v>0.31112763328903764</v>
      </c>
      <c r="Y101" s="81">
        <v>1069760.3932933398</v>
      </c>
      <c r="Z101" s="82">
        <v>4282.3758437709748</v>
      </c>
      <c r="AA101" s="83">
        <v>103948.37090129615</v>
      </c>
      <c r="AB101" s="83">
        <v>590.65585765159096</v>
      </c>
      <c r="AC101" s="84">
        <v>3.5431559385545266</v>
      </c>
      <c r="AD101" s="84">
        <v>3.4729179231460101</v>
      </c>
      <c r="AE101" s="105">
        <v>2.0224496219850199E-2</v>
      </c>
      <c r="AF101" s="84">
        <v>3.312727051304408</v>
      </c>
      <c r="AG101" s="105">
        <v>6.955866984555388E-2</v>
      </c>
      <c r="AH101" s="84">
        <v>3.2901476914836572</v>
      </c>
      <c r="AI101" s="105">
        <v>7.6898750693096721E-2</v>
      </c>
      <c r="AJ101" s="84">
        <v>10.274084257678254</v>
      </c>
      <c r="AK101" s="84">
        <v>10.961736994498619</v>
      </c>
      <c r="AL101" s="105">
        <v>-6.273209594113395E-2</v>
      </c>
      <c r="AM101" s="84">
        <v>10.006693594550674</v>
      </c>
      <c r="AN101" s="105">
        <v>2.6721180238115077E-2</v>
      </c>
      <c r="AO101" s="84">
        <v>9.4082192229213568</v>
      </c>
      <c r="AP101" s="105">
        <v>9.2032829405949632E-2</v>
      </c>
      <c r="AQ101" s="108">
        <v>0.9724765726971929</v>
      </c>
      <c r="AR101" s="108">
        <v>0.43295447199729564</v>
      </c>
    </row>
    <row r="102" spans="1:44" s="2" customFormat="1" x14ac:dyDescent="0.25">
      <c r="A102" s="80" t="s">
        <v>324</v>
      </c>
      <c r="B102" s="80" t="s">
        <v>332</v>
      </c>
      <c r="C102" s="80" t="s">
        <v>289</v>
      </c>
      <c r="D102" s="81">
        <v>748.40601238489148</v>
      </c>
      <c r="E102" s="81">
        <v>1674.8034949028493</v>
      </c>
      <c r="F102" s="105">
        <v>-0.55313801609405855</v>
      </c>
      <c r="G102" s="81">
        <v>6597.7606183123589</v>
      </c>
      <c r="H102" s="105">
        <v>-0.88656666167795495</v>
      </c>
      <c r="I102" s="81">
        <v>7887.6575874185564</v>
      </c>
      <c r="J102" s="105">
        <v>-0.90511682282219519</v>
      </c>
      <c r="K102" s="83">
        <v>52.413651823997498</v>
      </c>
      <c r="L102" s="83">
        <v>85.514375208815778</v>
      </c>
      <c r="M102" s="105">
        <v>-0.38707788373580831</v>
      </c>
      <c r="N102" s="83">
        <v>552.13486375047307</v>
      </c>
      <c r="O102" s="105">
        <v>-0.90507092512150278</v>
      </c>
      <c r="P102" s="83">
        <v>608.62130634635525</v>
      </c>
      <c r="Q102" s="105">
        <v>-0.91388133922119075</v>
      </c>
      <c r="R102" s="83">
        <v>25.330406687200309</v>
      </c>
      <c r="S102" s="83">
        <v>39.693006421854101</v>
      </c>
      <c r="T102" s="105">
        <v>-0.3618420731856194</v>
      </c>
      <c r="U102" s="83">
        <v>163.13152206899022</v>
      </c>
      <c r="V102" s="105">
        <v>-0.84472402166095295</v>
      </c>
      <c r="W102" s="83">
        <v>181.44473394417091</v>
      </c>
      <c r="X102" s="105">
        <v>-0.86039602177159757</v>
      </c>
      <c r="Y102" s="81">
        <v>748.40601238489148</v>
      </c>
      <c r="Z102" s="80"/>
      <c r="AA102" s="83">
        <v>25.330406687200309</v>
      </c>
      <c r="AB102" s="80"/>
      <c r="AC102" s="84">
        <v>14.278837408582072</v>
      </c>
      <c r="AD102" s="84">
        <v>19.585052113322249</v>
      </c>
      <c r="AE102" s="105">
        <v>-0.2709318654879021</v>
      </c>
      <c r="AF102" s="84">
        <v>11.949545394572461</v>
      </c>
      <c r="AG102" s="105">
        <v>0.19492724928829402</v>
      </c>
      <c r="AH102" s="84">
        <v>12.959877521819513</v>
      </c>
      <c r="AI102" s="105">
        <v>0.10177255800002216</v>
      </c>
      <c r="AJ102" s="84">
        <v>29.545755882516801</v>
      </c>
      <c r="AK102" s="84">
        <v>42.193918926250419</v>
      </c>
      <c r="AL102" s="105">
        <v>-0.29976269959282503</v>
      </c>
      <c r="AM102" s="84">
        <v>40.444425054295081</v>
      </c>
      <c r="AN102" s="105">
        <v>-0.26947271860453542</v>
      </c>
      <c r="AO102" s="84">
        <v>43.471405402404933</v>
      </c>
      <c r="AP102" s="105">
        <v>-0.32034044887625684</v>
      </c>
      <c r="AQ102" s="108">
        <v>6.776334563424833E-4</v>
      </c>
      <c r="AR102" s="108">
        <v>1.0490735558521826E-4</v>
      </c>
    </row>
    <row r="103" spans="1:44" s="2" customFormat="1" x14ac:dyDescent="0.25">
      <c r="A103" s="80" t="s">
        <v>324</v>
      </c>
      <c r="B103" s="80" t="s">
        <v>332</v>
      </c>
      <c r="C103" s="80" t="s">
        <v>290</v>
      </c>
      <c r="D103" s="81">
        <v>13314512.406985886</v>
      </c>
      <c r="E103" s="81">
        <v>14934870.437603695</v>
      </c>
      <c r="F103" s="105">
        <v>-0.10849495061825229</v>
      </c>
      <c r="G103" s="81">
        <v>14326363.604202276</v>
      </c>
      <c r="H103" s="105">
        <v>-7.0628613454958578E-2</v>
      </c>
      <c r="I103" s="81">
        <v>13240707.177629445</v>
      </c>
      <c r="J103" s="105">
        <v>5.5741153675792866E-3</v>
      </c>
      <c r="K103" s="83">
        <v>4311810.4307896523</v>
      </c>
      <c r="L103" s="83">
        <v>4841898.9892083313</v>
      </c>
      <c r="M103" s="105">
        <v>-0.10947947480939715</v>
      </c>
      <c r="N103" s="83">
        <v>4650290.096994576</v>
      </c>
      <c r="O103" s="105">
        <v>-7.2786785156409683E-2</v>
      </c>
      <c r="P103" s="83">
        <v>4198307.721038498</v>
      </c>
      <c r="Q103" s="105">
        <v>2.7035347881331134E-2</v>
      </c>
      <c r="R103" s="83">
        <v>2254273.0034766598</v>
      </c>
      <c r="S103" s="83">
        <v>2818932.4187522992</v>
      </c>
      <c r="T103" s="105">
        <v>-0.20030966741854916</v>
      </c>
      <c r="U103" s="83">
        <v>2793440.2777757784</v>
      </c>
      <c r="V103" s="105">
        <v>-0.19301192103108786</v>
      </c>
      <c r="W103" s="83">
        <v>2706142.1370117557</v>
      </c>
      <c r="X103" s="105">
        <v>-0.16697908338032466</v>
      </c>
      <c r="Y103" s="81">
        <v>12994776.928882396</v>
      </c>
      <c r="Z103" s="82">
        <v>319735.47810348991</v>
      </c>
      <c r="AA103" s="83">
        <v>2171814.0896688262</v>
      </c>
      <c r="AB103" s="83">
        <v>82458.913807833771</v>
      </c>
      <c r="AC103" s="84">
        <v>3.0879169250832548</v>
      </c>
      <c r="AD103" s="84">
        <v>3.0845068166210554</v>
      </c>
      <c r="AE103" s="105">
        <v>1.1055603585713532E-3</v>
      </c>
      <c r="AF103" s="84">
        <v>3.0807462126849301</v>
      </c>
      <c r="AG103" s="105">
        <v>2.3275894550480545E-3</v>
      </c>
      <c r="AH103" s="84">
        <v>3.1538200764269391</v>
      </c>
      <c r="AI103" s="105">
        <v>-2.0896293937715062E-2</v>
      </c>
      <c r="AJ103" s="84">
        <v>5.9063442566412929</v>
      </c>
      <c r="AK103" s="84">
        <v>5.2980590589021954</v>
      </c>
      <c r="AL103" s="105">
        <v>0.1148128382444154</v>
      </c>
      <c r="AM103" s="84">
        <v>5.1285734361965165</v>
      </c>
      <c r="AN103" s="105">
        <v>0.15165441815757472</v>
      </c>
      <c r="AO103" s="84">
        <v>4.8928350793319497</v>
      </c>
      <c r="AP103" s="105">
        <v>0.20714149585596173</v>
      </c>
      <c r="AQ103" s="108">
        <v>12.055433698494511</v>
      </c>
      <c r="AR103" s="108">
        <v>9.3362030259618525</v>
      </c>
    </row>
    <row r="104" spans="1:44" s="2" customFormat="1" x14ac:dyDescent="0.25">
      <c r="A104" s="80" t="s">
        <v>324</v>
      </c>
      <c r="B104" s="80" t="s">
        <v>332</v>
      </c>
      <c r="C104" s="80" t="s">
        <v>291</v>
      </c>
      <c r="D104" s="81">
        <v>7365176.5863100151</v>
      </c>
      <c r="E104" s="81">
        <v>7531828.9208983239</v>
      </c>
      <c r="F104" s="105">
        <v>-2.2126409978047157E-2</v>
      </c>
      <c r="G104" s="81">
        <v>6097108.1391361775</v>
      </c>
      <c r="H104" s="105">
        <v>0.20797867091028735</v>
      </c>
      <c r="I104" s="81">
        <v>4819047.5416167853</v>
      </c>
      <c r="J104" s="105">
        <v>0.52834694464105791</v>
      </c>
      <c r="K104" s="83">
        <v>1650196.8402850854</v>
      </c>
      <c r="L104" s="83">
        <v>1771212.6627903273</v>
      </c>
      <c r="M104" s="105">
        <v>-6.8323711233295073E-2</v>
      </c>
      <c r="N104" s="83">
        <v>1484833.5788778751</v>
      </c>
      <c r="O104" s="105">
        <v>0.11136821241083415</v>
      </c>
      <c r="P104" s="83">
        <v>1267604.6897256663</v>
      </c>
      <c r="Q104" s="105">
        <v>0.30182292134168365</v>
      </c>
      <c r="R104" s="83">
        <v>515195.42933084694</v>
      </c>
      <c r="S104" s="83">
        <v>648409.63937305228</v>
      </c>
      <c r="T104" s="105">
        <v>-0.20544760896986394</v>
      </c>
      <c r="U104" s="83">
        <v>514847.68839641759</v>
      </c>
      <c r="V104" s="105">
        <v>6.7542487276662437E-4</v>
      </c>
      <c r="W104" s="83">
        <v>441108.79251211544</v>
      </c>
      <c r="X104" s="105">
        <v>0.16795547510356335</v>
      </c>
      <c r="Y104" s="81">
        <v>7340689.0356342364</v>
      </c>
      <c r="Z104" s="82">
        <v>24487.550675778282</v>
      </c>
      <c r="AA104" s="83">
        <v>512815.66262852645</v>
      </c>
      <c r="AB104" s="83">
        <v>2379.7667023204885</v>
      </c>
      <c r="AC104" s="84">
        <v>4.4632109373313424</v>
      </c>
      <c r="AD104" s="84">
        <v>4.2523572008755037</v>
      </c>
      <c r="AE104" s="105">
        <v>4.9585142191824041E-2</v>
      </c>
      <c r="AF104" s="84">
        <v>4.1062569070830888</v>
      </c>
      <c r="AG104" s="105">
        <v>8.6929297977563394E-2</v>
      </c>
      <c r="AH104" s="84">
        <v>3.8016958920053527</v>
      </c>
      <c r="AI104" s="105">
        <v>0.17400525031923261</v>
      </c>
      <c r="AJ104" s="84">
        <v>14.29588883557479</v>
      </c>
      <c r="AK104" s="84">
        <v>11.615849709114217</v>
      </c>
      <c r="AL104" s="105">
        <v>0.2307226069185207</v>
      </c>
      <c r="AM104" s="84">
        <v>11.842547371877455</v>
      </c>
      <c r="AN104" s="105">
        <v>0.20716332277659236</v>
      </c>
      <c r="AO104" s="84">
        <v>10.924850339464557</v>
      </c>
      <c r="AP104" s="105">
        <v>0.30856610309184812</v>
      </c>
      <c r="AQ104" s="108">
        <v>6.6686931747780562</v>
      </c>
      <c r="AR104" s="108">
        <v>2.1337118968564051</v>
      </c>
    </row>
    <row r="105" spans="1:44" s="2" customFormat="1" x14ac:dyDescent="0.25">
      <c r="A105" s="80" t="s">
        <v>324</v>
      </c>
      <c r="B105" s="80" t="s">
        <v>332</v>
      </c>
      <c r="C105" s="80" t="s">
        <v>292</v>
      </c>
      <c r="D105" s="81">
        <v>51129340.299030028</v>
      </c>
      <c r="E105" s="81">
        <v>55275409.869921617</v>
      </c>
      <c r="F105" s="105">
        <v>-7.5007486704276663E-2</v>
      </c>
      <c r="G105" s="81">
        <v>59089900.137274504</v>
      </c>
      <c r="H105" s="105">
        <v>-0.13471946677437138</v>
      </c>
      <c r="I105" s="81">
        <v>52030033.707152084</v>
      </c>
      <c r="J105" s="105">
        <v>-1.7311028726053761E-2</v>
      </c>
      <c r="K105" s="83">
        <v>19454769.437760763</v>
      </c>
      <c r="L105" s="83">
        <v>22762719.900065813</v>
      </c>
      <c r="M105" s="105">
        <v>-0.14532316334901113</v>
      </c>
      <c r="N105" s="83">
        <v>24655024.824659161</v>
      </c>
      <c r="O105" s="105">
        <v>-0.21092071185818764</v>
      </c>
      <c r="P105" s="83">
        <v>22799192.606713489</v>
      </c>
      <c r="Q105" s="105">
        <v>-0.14669042130763532</v>
      </c>
      <c r="R105" s="83">
        <v>12625436.535805974</v>
      </c>
      <c r="S105" s="83">
        <v>14572380.202914992</v>
      </c>
      <c r="T105" s="105">
        <v>-0.1336050555913687</v>
      </c>
      <c r="U105" s="83">
        <v>15299285.518352283</v>
      </c>
      <c r="V105" s="105">
        <v>-0.17476953282157451</v>
      </c>
      <c r="W105" s="83">
        <v>13943323.163995618</v>
      </c>
      <c r="X105" s="105">
        <v>-9.4517398233491742E-2</v>
      </c>
      <c r="Y105" s="81">
        <v>49026442.584540457</v>
      </c>
      <c r="Z105" s="82">
        <v>2102897.7144895755</v>
      </c>
      <c r="AA105" s="83">
        <v>11713076.768752163</v>
      </c>
      <c r="AB105" s="83">
        <v>912359.76705381169</v>
      </c>
      <c r="AC105" s="84">
        <v>2.6281134023511203</v>
      </c>
      <c r="AD105" s="84">
        <v>2.4283306262430351</v>
      </c>
      <c r="AE105" s="105">
        <v>8.2271653599813532E-2</v>
      </c>
      <c r="AF105" s="84">
        <v>2.3966676390516017</v>
      </c>
      <c r="AG105" s="105">
        <v>9.6569820332328291E-2</v>
      </c>
      <c r="AH105" s="84">
        <v>2.2820998359315245</v>
      </c>
      <c r="AI105" s="105">
        <v>0.15162069641811152</v>
      </c>
      <c r="AJ105" s="84">
        <v>4.0497087093999689</v>
      </c>
      <c r="AK105" s="84">
        <v>3.7931627572319706</v>
      </c>
      <c r="AL105" s="105">
        <v>6.7633784413514211E-2</v>
      </c>
      <c r="AM105" s="84">
        <v>3.8622653369265589</v>
      </c>
      <c r="AN105" s="105">
        <v>4.8531976993214578E-2</v>
      </c>
      <c r="AO105" s="84">
        <v>3.7315375319926449</v>
      </c>
      <c r="AP105" s="105">
        <v>8.5265436748111753E-2</v>
      </c>
      <c r="AQ105" s="108">
        <v>46.294325558577206</v>
      </c>
      <c r="AR105" s="108">
        <v>52.28898124046647</v>
      </c>
    </row>
    <row r="106" spans="1:44" s="2" customFormat="1" x14ac:dyDescent="0.25">
      <c r="A106" s="80" t="s">
        <v>324</v>
      </c>
      <c r="B106" s="80" t="s">
        <v>332</v>
      </c>
      <c r="C106" s="80" t="s">
        <v>293</v>
      </c>
      <c r="D106" s="80"/>
      <c r="E106" s="81">
        <v>13.411590027809144</v>
      </c>
      <c r="F106" s="105">
        <v>-1</v>
      </c>
      <c r="G106" s="81">
        <v>160.40023187160492</v>
      </c>
      <c r="H106" s="105">
        <v>-1</v>
      </c>
      <c r="I106" s="81">
        <v>217.54925045371056</v>
      </c>
      <c r="J106" s="105">
        <v>-1</v>
      </c>
      <c r="K106" s="80"/>
      <c r="L106" s="83">
        <v>1.0324549674987793</v>
      </c>
      <c r="M106" s="105">
        <v>-1</v>
      </c>
      <c r="N106" s="83">
        <v>20.908176393069247</v>
      </c>
      <c r="O106" s="105">
        <v>-1</v>
      </c>
      <c r="P106" s="83">
        <v>20.334712837968677</v>
      </c>
      <c r="Q106" s="105">
        <v>-1</v>
      </c>
      <c r="R106" s="80"/>
      <c r="S106" s="83">
        <v>3.0973649024963379</v>
      </c>
      <c r="T106" s="105">
        <v>-1</v>
      </c>
      <c r="U106" s="83">
        <v>13.298165019085356</v>
      </c>
      <c r="V106" s="105">
        <v>-1</v>
      </c>
      <c r="W106" s="83">
        <v>8.7019700851121815</v>
      </c>
      <c r="X106" s="105">
        <v>-1</v>
      </c>
      <c r="Y106" s="80"/>
      <c r="Z106" s="80"/>
      <c r="AA106" s="80"/>
      <c r="AB106" s="80"/>
      <c r="AC106" s="80"/>
      <c r="AD106" s="84">
        <v>12.99</v>
      </c>
      <c r="AE106" s="105">
        <v>-1</v>
      </c>
      <c r="AF106" s="84">
        <v>7.6716509778813249</v>
      </c>
      <c r="AG106" s="105">
        <v>-1</v>
      </c>
      <c r="AH106" s="84">
        <v>10.698417636245434</v>
      </c>
      <c r="AI106" s="105">
        <v>-1</v>
      </c>
      <c r="AJ106" s="80"/>
      <c r="AK106" s="84">
        <v>4.33</v>
      </c>
      <c r="AL106" s="105">
        <v>-1</v>
      </c>
      <c r="AM106" s="84">
        <v>12.061831962635488</v>
      </c>
      <c r="AN106" s="105">
        <v>-1</v>
      </c>
      <c r="AO106" s="84">
        <v>24.99999980761897</v>
      </c>
      <c r="AP106" s="105">
        <v>-1</v>
      </c>
      <c r="AQ106" s="80"/>
      <c r="AR106" s="80"/>
    </row>
    <row r="107" spans="1:44" s="2" customFormat="1" x14ac:dyDescent="0.25">
      <c r="A107" s="80" t="s">
        <v>324</v>
      </c>
      <c r="B107" s="80" t="s">
        <v>333</v>
      </c>
      <c r="C107" s="80" t="s">
        <v>281</v>
      </c>
      <c r="D107" s="81">
        <v>2224806464.7231789</v>
      </c>
      <c r="E107" s="81">
        <v>2133211675.087208</v>
      </c>
      <c r="F107" s="105">
        <v>4.29375062520349E-2</v>
      </c>
      <c r="G107" s="81">
        <v>2146107612.1522155</v>
      </c>
      <c r="H107" s="105">
        <v>3.6670506234326501E-2</v>
      </c>
      <c r="I107" s="81">
        <v>1957358104.3942368</v>
      </c>
      <c r="J107" s="105">
        <v>0.13663741945253904</v>
      </c>
      <c r="K107" s="83">
        <v>840768333.8337326</v>
      </c>
      <c r="L107" s="83">
        <v>879085112.47177279</v>
      </c>
      <c r="M107" s="105">
        <v>-4.3587109023269378E-2</v>
      </c>
      <c r="N107" s="83">
        <v>924476978.21050191</v>
      </c>
      <c r="O107" s="105">
        <v>-9.0547029671634485E-2</v>
      </c>
      <c r="P107" s="83">
        <v>828586300.0470897</v>
      </c>
      <c r="Q107" s="105">
        <v>1.4702190690276423E-2</v>
      </c>
      <c r="R107" s="83">
        <v>1204183618.3941464</v>
      </c>
      <c r="S107" s="83">
        <v>1263516326.4308012</v>
      </c>
      <c r="T107" s="105">
        <v>-4.6958402353421573E-2</v>
      </c>
      <c r="U107" s="83">
        <v>1367621919.9043057</v>
      </c>
      <c r="V107" s="105">
        <v>-0.11950547086989893</v>
      </c>
      <c r="W107" s="83">
        <v>1221228162.8419096</v>
      </c>
      <c r="X107" s="105">
        <v>-1.3956887800637507E-2</v>
      </c>
      <c r="Y107" s="81">
        <v>2004079935.6408362</v>
      </c>
      <c r="Z107" s="82">
        <v>220726529.08234265</v>
      </c>
      <c r="AA107" s="83">
        <v>1032216239.0755906</v>
      </c>
      <c r="AB107" s="83">
        <v>171967379.31855589</v>
      </c>
      <c r="AC107" s="84">
        <v>2.6461587279084524</v>
      </c>
      <c r="AD107" s="84">
        <v>2.4266270066718993</v>
      </c>
      <c r="AE107" s="105">
        <v>9.0467847194051945E-2</v>
      </c>
      <c r="AF107" s="84">
        <v>2.3214289406172215</v>
      </c>
      <c r="AG107" s="105">
        <v>0.13988357843289909</v>
      </c>
      <c r="AH107" s="84">
        <v>2.3622863475814135</v>
      </c>
      <c r="AI107" s="105">
        <v>0.12016848872604997</v>
      </c>
      <c r="AJ107" s="84">
        <v>1.8475641345213585</v>
      </c>
      <c r="AK107" s="84">
        <v>1.6883135029312479</v>
      </c>
      <c r="AL107" s="105">
        <v>9.4325272713639843E-2</v>
      </c>
      <c r="AM107" s="84">
        <v>1.5692258078916879</v>
      </c>
      <c r="AN107" s="105">
        <v>0.17737302383754974</v>
      </c>
      <c r="AO107" s="84">
        <v>1.6027783865050127</v>
      </c>
      <c r="AP107" s="105">
        <v>0.15272588529854136</v>
      </c>
      <c r="AQ107" s="80"/>
      <c r="AR107" s="80"/>
    </row>
    <row r="108" spans="1:44" s="2" customFormat="1" x14ac:dyDescent="0.25">
      <c r="A108" s="80" t="s">
        <v>324</v>
      </c>
      <c r="B108" s="80" t="s">
        <v>333</v>
      </c>
      <c r="C108" s="80" t="s">
        <v>313</v>
      </c>
      <c r="D108" s="81">
        <v>1121190727.4362245</v>
      </c>
      <c r="E108" s="81">
        <v>1100945899.1794999</v>
      </c>
      <c r="F108" s="105">
        <v>1.8388576833623185E-2</v>
      </c>
      <c r="G108" s="81">
        <v>1128453839.629482</v>
      </c>
      <c r="H108" s="105">
        <v>-6.436339651821602E-3</v>
      </c>
      <c r="I108" s="81">
        <v>1002028925.2601264</v>
      </c>
      <c r="J108" s="105">
        <v>0.11892052132643152</v>
      </c>
      <c r="K108" s="83">
        <v>489892785.60749578</v>
      </c>
      <c r="L108" s="83">
        <v>519360171.85137343</v>
      </c>
      <c r="M108" s="105">
        <v>-5.6737862933991794E-2</v>
      </c>
      <c r="N108" s="83">
        <v>544751949.07595468</v>
      </c>
      <c r="O108" s="105">
        <v>-0.1007048502745419</v>
      </c>
      <c r="P108" s="83">
        <v>484505264.34887135</v>
      </c>
      <c r="Q108" s="105">
        <v>1.1119634099053076E-2</v>
      </c>
      <c r="R108" s="83">
        <v>583000558.31668496</v>
      </c>
      <c r="S108" s="83">
        <v>611073986.81536436</v>
      </c>
      <c r="T108" s="105">
        <v>-4.5941128413901487E-2</v>
      </c>
      <c r="U108" s="83">
        <v>658693917.20848191</v>
      </c>
      <c r="V108" s="105">
        <v>-0.11491431287627846</v>
      </c>
      <c r="W108" s="83">
        <v>581602988.97508466</v>
      </c>
      <c r="X108" s="105">
        <v>2.4029610715432027E-3</v>
      </c>
      <c r="Y108" s="81">
        <v>1047758169.1289616</v>
      </c>
      <c r="Z108" s="82">
        <v>73432558.307262927</v>
      </c>
      <c r="AA108" s="83">
        <v>517732099.79132271</v>
      </c>
      <c r="AB108" s="83">
        <v>65268458.525362231</v>
      </c>
      <c r="AC108" s="84">
        <v>2.2886451084309849</v>
      </c>
      <c r="AD108" s="84">
        <v>2.1198119510299303</v>
      </c>
      <c r="AE108" s="105">
        <v>7.9645346521905164E-2</v>
      </c>
      <c r="AF108" s="84">
        <v>2.071500325136316</v>
      </c>
      <c r="AG108" s="105">
        <v>0.10482488496852135</v>
      </c>
      <c r="AH108" s="84">
        <v>2.0681486848378361</v>
      </c>
      <c r="AI108" s="105">
        <v>0.10661536339706541</v>
      </c>
      <c r="AJ108" s="84">
        <v>1.9231383425660382</v>
      </c>
      <c r="AK108" s="84">
        <v>1.8016572836247242</v>
      </c>
      <c r="AL108" s="105">
        <v>6.7427395901238377E-2</v>
      </c>
      <c r="AM108" s="84">
        <v>1.7131687573673424</v>
      </c>
      <c r="AN108" s="105">
        <v>0.12256211438350059</v>
      </c>
      <c r="AO108" s="84">
        <v>1.7228744422822291</v>
      </c>
      <c r="AP108" s="105">
        <v>0.11623824427886158</v>
      </c>
      <c r="AQ108" s="80"/>
      <c r="AR108" s="80"/>
    </row>
    <row r="109" spans="1:44" s="2" customFormat="1" x14ac:dyDescent="0.25">
      <c r="A109" s="80" t="s">
        <v>324</v>
      </c>
      <c r="B109" s="80" t="s">
        <v>333</v>
      </c>
      <c r="C109" s="80" t="s">
        <v>328</v>
      </c>
      <c r="D109" s="81">
        <v>39199367.172383457</v>
      </c>
      <c r="E109" s="81">
        <v>41173196.76406531</v>
      </c>
      <c r="F109" s="105">
        <v>-4.7939673059453819E-2</v>
      </c>
      <c r="G109" s="81">
        <v>42459111.920697242</v>
      </c>
      <c r="H109" s="105">
        <v>-7.6773738329764266E-2</v>
      </c>
      <c r="I109" s="81">
        <v>36265399.497676425</v>
      </c>
      <c r="J109" s="105">
        <v>8.0902670737020732E-2</v>
      </c>
      <c r="K109" s="83">
        <v>13900719.879828116</v>
      </c>
      <c r="L109" s="83">
        <v>15227321.39706289</v>
      </c>
      <c r="M109" s="105">
        <v>-8.7119821184745913E-2</v>
      </c>
      <c r="N109" s="83">
        <v>16255187.113187758</v>
      </c>
      <c r="O109" s="105">
        <v>-0.14484405605208162</v>
      </c>
      <c r="P109" s="83">
        <v>14361245.675482661</v>
      </c>
      <c r="Q109" s="105">
        <v>-3.2067259767079151E-2</v>
      </c>
      <c r="R109" s="83">
        <v>8384777.9010834983</v>
      </c>
      <c r="S109" s="83">
        <v>9233053.4896705132</v>
      </c>
      <c r="T109" s="105">
        <v>-9.1873786882749456E-2</v>
      </c>
      <c r="U109" s="83">
        <v>9622010.9316858295</v>
      </c>
      <c r="V109" s="105">
        <v>-0.12858362346357896</v>
      </c>
      <c r="W109" s="83">
        <v>8480538.4793361798</v>
      </c>
      <c r="X109" s="105">
        <v>-1.1291803991693846E-2</v>
      </c>
      <c r="Y109" s="81">
        <v>37624362.416690715</v>
      </c>
      <c r="Z109" s="82">
        <v>1575004.7556927425</v>
      </c>
      <c r="AA109" s="83">
        <v>7819629.4756100234</v>
      </c>
      <c r="AB109" s="83">
        <v>565148.42547347466</v>
      </c>
      <c r="AC109" s="84">
        <v>2.8199523126329025</v>
      </c>
      <c r="AD109" s="84">
        <v>2.7039027870001462</v>
      </c>
      <c r="AE109" s="105">
        <v>4.2919266990921592E-2</v>
      </c>
      <c r="AF109" s="84">
        <v>2.6120346462361148</v>
      </c>
      <c r="AG109" s="105">
        <v>7.9599888422763651E-2</v>
      </c>
      <c r="AH109" s="84">
        <v>2.5252265936504563</v>
      </c>
      <c r="AI109" s="105">
        <v>0.1167125832285775</v>
      </c>
      <c r="AJ109" s="84">
        <v>4.6750632676052204</v>
      </c>
      <c r="AK109" s="84">
        <v>4.4593261384359852</v>
      </c>
      <c r="AL109" s="105">
        <v>4.8378863189607477E-2</v>
      </c>
      <c r="AM109" s="84">
        <v>4.4127066807705413</v>
      </c>
      <c r="AN109" s="105">
        <v>5.9454798565688201E-2</v>
      </c>
      <c r="AO109" s="84">
        <v>4.2763085841826314</v>
      </c>
      <c r="AP109" s="105">
        <v>9.3247406161827889E-2</v>
      </c>
      <c r="AQ109" s="108">
        <v>100.00000000000001</v>
      </c>
      <c r="AR109" s="108">
        <v>100.00000000000001</v>
      </c>
    </row>
    <row r="110" spans="1:44" s="2" customFormat="1" x14ac:dyDescent="0.25">
      <c r="A110" s="80" t="s">
        <v>324</v>
      </c>
      <c r="B110" s="80" t="s">
        <v>333</v>
      </c>
      <c r="C110" s="80" t="s">
        <v>270</v>
      </c>
      <c r="D110" s="81">
        <v>21120253.107756797</v>
      </c>
      <c r="E110" s="81">
        <v>22047558.978651475</v>
      </c>
      <c r="F110" s="105">
        <v>-4.2059344156538274E-2</v>
      </c>
      <c r="G110" s="81">
        <v>23839287.422471646</v>
      </c>
      <c r="H110" s="105">
        <v>-0.11405686195770279</v>
      </c>
      <c r="I110" s="81">
        <v>21521843.057985023</v>
      </c>
      <c r="J110" s="105">
        <v>-1.8659644954488585E-2</v>
      </c>
      <c r="K110" s="83">
        <v>8266871.1729355017</v>
      </c>
      <c r="L110" s="83">
        <v>8947757.9756955095</v>
      </c>
      <c r="M110" s="105">
        <v>-7.6095800155690119E-2</v>
      </c>
      <c r="N110" s="83">
        <v>9941062.6980367154</v>
      </c>
      <c r="O110" s="105">
        <v>-0.16841172578378907</v>
      </c>
      <c r="P110" s="83">
        <v>9091497.8527857568</v>
      </c>
      <c r="Q110" s="105">
        <v>-9.0703060508074418E-2</v>
      </c>
      <c r="R110" s="83">
        <v>4879356.7314840034</v>
      </c>
      <c r="S110" s="83">
        <v>5391350.9012039918</v>
      </c>
      <c r="T110" s="105">
        <v>-9.4965840491972126E-2</v>
      </c>
      <c r="U110" s="83">
        <v>5891183.1114448244</v>
      </c>
      <c r="V110" s="105">
        <v>-0.17175266170137235</v>
      </c>
      <c r="W110" s="83">
        <v>5528708.8425859958</v>
      </c>
      <c r="X110" s="105">
        <v>-0.11745095095263956</v>
      </c>
      <c r="Y110" s="81">
        <v>20052507.369110737</v>
      </c>
      <c r="Z110" s="82">
        <v>1067745.7386460591</v>
      </c>
      <c r="AA110" s="83">
        <v>4481356.0953950742</v>
      </c>
      <c r="AB110" s="83">
        <v>398000.63608892931</v>
      </c>
      <c r="AC110" s="84">
        <v>2.5548061250671648</v>
      </c>
      <c r="AD110" s="84">
        <v>2.4640316645285343</v>
      </c>
      <c r="AE110" s="105">
        <v>3.6839810886115043E-2</v>
      </c>
      <c r="AF110" s="84">
        <v>2.3980622742857989</v>
      </c>
      <c r="AG110" s="105">
        <v>6.536271074446888E-2</v>
      </c>
      <c r="AH110" s="84">
        <v>2.3672494242948581</v>
      </c>
      <c r="AI110" s="105">
        <v>7.9229800986507767E-2</v>
      </c>
      <c r="AJ110" s="84">
        <v>4.3284912889190013</v>
      </c>
      <c r="AK110" s="84">
        <v>4.0894312729167437</v>
      </c>
      <c r="AL110" s="105">
        <v>5.8458010429345238E-2</v>
      </c>
      <c r="AM110" s="84">
        <v>4.0466043868436152</v>
      </c>
      <c r="AN110" s="105">
        <v>6.9660108853699956E-2</v>
      </c>
      <c r="AO110" s="84">
        <v>3.8927430745147369</v>
      </c>
      <c r="AP110" s="105">
        <v>0.11193860115173002</v>
      </c>
      <c r="AQ110" s="80"/>
      <c r="AR110" s="80"/>
    </row>
    <row r="111" spans="1:44" s="2" customFormat="1" x14ac:dyDescent="0.25">
      <c r="A111" s="80" t="s">
        <v>324</v>
      </c>
      <c r="B111" s="80" t="s">
        <v>333</v>
      </c>
      <c r="C111" s="80" t="s">
        <v>271</v>
      </c>
      <c r="D111" s="81">
        <v>16625508.963103132</v>
      </c>
      <c r="E111" s="81">
        <v>17594684.331357505</v>
      </c>
      <c r="F111" s="105">
        <v>-5.5083418946431123E-2</v>
      </c>
      <c r="G111" s="81">
        <v>17163180.60798534</v>
      </c>
      <c r="H111" s="105">
        <v>-3.1327039967874643E-2</v>
      </c>
      <c r="I111" s="81">
        <v>13630097.504281657</v>
      </c>
      <c r="J111" s="105">
        <v>0.21976449235821824</v>
      </c>
      <c r="K111" s="83">
        <v>5347992.987634575</v>
      </c>
      <c r="L111" s="83">
        <v>5963008.7127379375</v>
      </c>
      <c r="M111" s="105">
        <v>-0.10313849178009597</v>
      </c>
      <c r="N111" s="83">
        <v>6007002.376348014</v>
      </c>
      <c r="O111" s="105">
        <v>-0.10970686332807594</v>
      </c>
      <c r="P111" s="83">
        <v>5021835.6580375973</v>
      </c>
      <c r="Q111" s="105">
        <v>6.494783019730109E-2</v>
      </c>
      <c r="R111" s="83">
        <v>3408323.7115145056</v>
      </c>
      <c r="S111" s="83">
        <v>3734801.505948965</v>
      </c>
      <c r="T111" s="105">
        <v>-8.7415032342262486E-2</v>
      </c>
      <c r="U111" s="83">
        <v>3624021.0267410222</v>
      </c>
      <c r="V111" s="105">
        <v>-5.9518781385351695E-2</v>
      </c>
      <c r="W111" s="83">
        <v>2867874.9950205539</v>
      </c>
      <c r="X111" s="105">
        <v>0.18844918883574918</v>
      </c>
      <c r="Y111" s="81">
        <v>16125797.767726263</v>
      </c>
      <c r="Z111" s="82">
        <v>499711.19537686941</v>
      </c>
      <c r="AA111" s="83">
        <v>3242370.7739171991</v>
      </c>
      <c r="AB111" s="83">
        <v>165952.9375973063</v>
      </c>
      <c r="AC111" s="84">
        <v>3.1087379885396258</v>
      </c>
      <c r="AD111" s="84">
        <v>2.9506387092429454</v>
      </c>
      <c r="AE111" s="105">
        <v>5.3581375043115484E-2</v>
      </c>
      <c r="AF111" s="84">
        <v>2.8571955748783604</v>
      </c>
      <c r="AG111" s="105">
        <v>8.803822036997741E-2</v>
      </c>
      <c r="AH111" s="84">
        <v>2.7141663790742099</v>
      </c>
      <c r="AI111" s="105">
        <v>0.14537487919218958</v>
      </c>
      <c r="AJ111" s="84">
        <v>4.8779137107594472</v>
      </c>
      <c r="AK111" s="84">
        <v>4.7110092205253418</v>
      </c>
      <c r="AL111" s="105">
        <v>3.5428606148109672E-2</v>
      </c>
      <c r="AM111" s="84">
        <v>4.7359495105964369</v>
      </c>
      <c r="AN111" s="105">
        <v>2.9975868586726479E-2</v>
      </c>
      <c r="AO111" s="84">
        <v>4.7526818734942697</v>
      </c>
      <c r="AP111" s="105">
        <v>2.6349720136665592E-2</v>
      </c>
      <c r="AQ111" s="80"/>
      <c r="AR111" s="80"/>
    </row>
    <row r="112" spans="1:44" s="2" customFormat="1" x14ac:dyDescent="0.25">
      <c r="A112" s="80" t="s">
        <v>324</v>
      </c>
      <c r="B112" s="80" t="s">
        <v>333</v>
      </c>
      <c r="C112" s="80" t="s">
        <v>127</v>
      </c>
      <c r="D112" s="81">
        <v>1453605.101523526</v>
      </c>
      <c r="E112" s="81">
        <v>1530953.4540563298</v>
      </c>
      <c r="F112" s="105">
        <v>-5.0522994234648906E-2</v>
      </c>
      <c r="G112" s="81">
        <v>1456643.8902402581</v>
      </c>
      <c r="H112" s="105">
        <v>-2.0861575963023074E-3</v>
      </c>
      <c r="I112" s="81">
        <v>1113458.935409745</v>
      </c>
      <c r="J112" s="105">
        <v>0.30548604469962753</v>
      </c>
      <c r="K112" s="83">
        <v>285855.71925803908</v>
      </c>
      <c r="L112" s="83">
        <v>316554.70862944552</v>
      </c>
      <c r="M112" s="105">
        <v>-9.6978463862757588E-2</v>
      </c>
      <c r="N112" s="83">
        <v>307122.0388030305</v>
      </c>
      <c r="O112" s="105">
        <v>-6.9243873308064197E-2</v>
      </c>
      <c r="P112" s="83">
        <v>247912.16465930577</v>
      </c>
      <c r="Q112" s="105">
        <v>0.15305241132833233</v>
      </c>
      <c r="R112" s="83">
        <v>97097.458084991114</v>
      </c>
      <c r="S112" s="83">
        <v>106901.08251755216</v>
      </c>
      <c r="T112" s="105">
        <v>-9.1707438331612615E-2</v>
      </c>
      <c r="U112" s="83">
        <v>106806.7934999852</v>
      </c>
      <c r="V112" s="105">
        <v>-9.0905597825998136E-2</v>
      </c>
      <c r="W112" s="83">
        <v>83954.641729634328</v>
      </c>
      <c r="X112" s="105">
        <v>0.15654663142606959</v>
      </c>
      <c r="Y112" s="81">
        <v>1446057.2798537118</v>
      </c>
      <c r="Z112" s="82">
        <v>7547.8216698141459</v>
      </c>
      <c r="AA112" s="83">
        <v>95902.60629775234</v>
      </c>
      <c r="AB112" s="83">
        <v>1194.8517872387713</v>
      </c>
      <c r="AC112" s="84">
        <v>5.0851006420178404</v>
      </c>
      <c r="AD112" s="84">
        <v>4.8362997368914273</v>
      </c>
      <c r="AE112" s="105">
        <v>5.144447587244292E-2</v>
      </c>
      <c r="AF112" s="84">
        <v>4.7428829787577094</v>
      </c>
      <c r="AG112" s="105">
        <v>7.215393354481775E-2</v>
      </c>
      <c r="AH112" s="84">
        <v>4.4913444926751378</v>
      </c>
      <c r="AI112" s="105">
        <v>0.13220009071026506</v>
      </c>
      <c r="AJ112" s="84">
        <v>14.970578326068638</v>
      </c>
      <c r="AK112" s="84">
        <v>14.321215632264169</v>
      </c>
      <c r="AL112" s="105">
        <v>4.5342707663833026E-2</v>
      </c>
      <c r="AM112" s="84">
        <v>13.638120221636088</v>
      </c>
      <c r="AN112" s="105">
        <v>9.7701008847149107E-2</v>
      </c>
      <c r="AO112" s="84">
        <v>13.262625061226554</v>
      </c>
      <c r="AP112" s="105">
        <v>0.12877942767418693</v>
      </c>
      <c r="AQ112" s="80"/>
      <c r="AR112" s="80"/>
    </row>
    <row r="113" spans="1:44" s="2" customFormat="1" x14ac:dyDescent="0.25">
      <c r="A113" s="80" t="s">
        <v>324</v>
      </c>
      <c r="B113" s="80" t="s">
        <v>333</v>
      </c>
      <c r="C113" s="80" t="s">
        <v>282</v>
      </c>
      <c r="D113" s="81">
        <v>279006.06390845182</v>
      </c>
      <c r="E113" s="81">
        <v>327335.5528821206</v>
      </c>
      <c r="F113" s="105">
        <v>-0.14764509552395946</v>
      </c>
      <c r="G113" s="81">
        <v>366390.54696497082</v>
      </c>
      <c r="H113" s="105">
        <v>-0.2385009214358183</v>
      </c>
      <c r="I113" s="81">
        <v>246033.96225959659</v>
      </c>
      <c r="J113" s="105">
        <v>0.13401443177208819</v>
      </c>
      <c r="K113" s="83">
        <v>57929.072008650088</v>
      </c>
      <c r="L113" s="83">
        <v>73753.558916900598</v>
      </c>
      <c r="M113" s="105">
        <v>-0.21455896014564166</v>
      </c>
      <c r="N113" s="83">
        <v>84248.08487451158</v>
      </c>
      <c r="O113" s="105">
        <v>-0.31239894538925062</v>
      </c>
      <c r="P113" s="83">
        <v>62780.42259932914</v>
      </c>
      <c r="Q113" s="105">
        <v>-7.7274895418287498E-2</v>
      </c>
      <c r="R113" s="83">
        <v>30470.347934167101</v>
      </c>
      <c r="S113" s="83">
        <v>36197.154408495313</v>
      </c>
      <c r="T113" s="105">
        <v>-0.1582115104878011</v>
      </c>
      <c r="U113" s="83">
        <v>42246.423878461726</v>
      </c>
      <c r="V113" s="105">
        <v>-0.27874728469735305</v>
      </c>
      <c r="W113" s="83">
        <v>30428.217775754081</v>
      </c>
      <c r="X113" s="105">
        <v>1.3845752887502328E-3</v>
      </c>
      <c r="Y113" s="81">
        <v>277826.87944560987</v>
      </c>
      <c r="Z113" s="82">
        <v>1179.1844628419524</v>
      </c>
      <c r="AA113" s="83">
        <v>30159.066364956405</v>
      </c>
      <c r="AB113" s="83">
        <v>311.2815692106949</v>
      </c>
      <c r="AC113" s="84">
        <v>4.8163392616886744</v>
      </c>
      <c r="AD113" s="84">
        <v>4.4382340010322103</v>
      </c>
      <c r="AE113" s="105">
        <v>8.5192727685950598E-2</v>
      </c>
      <c r="AF113" s="84">
        <v>4.3489480800746207</v>
      </c>
      <c r="AG113" s="105">
        <v>0.10747223765569398</v>
      </c>
      <c r="AH113" s="84">
        <v>3.9189599571479414</v>
      </c>
      <c r="AI113" s="105">
        <v>0.22898404534702338</v>
      </c>
      <c r="AJ113" s="84">
        <v>9.1566418772526035</v>
      </c>
      <c r="AK113" s="84">
        <v>9.0431294457029576</v>
      </c>
      <c r="AL113" s="105">
        <v>1.2552339566872371E-2</v>
      </c>
      <c r="AM113" s="84">
        <v>8.6726996826769476</v>
      </c>
      <c r="AN113" s="105">
        <v>5.5800640202299787E-2</v>
      </c>
      <c r="AO113" s="84">
        <v>8.0857171482334476</v>
      </c>
      <c r="AP113" s="105">
        <v>0.13244647436784621</v>
      </c>
      <c r="AQ113" s="108">
        <v>0.71176165339989428</v>
      </c>
      <c r="AR113" s="108">
        <v>0.36340077571082308</v>
      </c>
    </row>
    <row r="114" spans="1:44" s="2" customFormat="1" x14ac:dyDescent="0.25">
      <c r="A114" s="80" t="s">
        <v>324</v>
      </c>
      <c r="B114" s="80" t="s">
        <v>333</v>
      </c>
      <c r="C114" s="80" t="s">
        <v>283</v>
      </c>
      <c r="D114" s="81">
        <v>23.048322212696075</v>
      </c>
      <c r="E114" s="80"/>
      <c r="F114" s="80"/>
      <c r="G114" s="80"/>
      <c r="H114" s="80"/>
      <c r="I114" s="80"/>
      <c r="J114" s="80"/>
      <c r="K114" s="83">
        <v>2.6922363419736826</v>
      </c>
      <c r="L114" s="80"/>
      <c r="M114" s="80"/>
      <c r="N114" s="80"/>
      <c r="O114" s="80"/>
      <c r="P114" s="80"/>
      <c r="Q114" s="80"/>
      <c r="R114" s="83">
        <v>5.7717550598351011</v>
      </c>
      <c r="S114" s="80"/>
      <c r="T114" s="80"/>
      <c r="U114" s="80"/>
      <c r="V114" s="80"/>
      <c r="W114" s="80"/>
      <c r="X114" s="80"/>
      <c r="Y114" s="81">
        <v>23.048322212696075</v>
      </c>
      <c r="Z114" s="80"/>
      <c r="AA114" s="83">
        <v>5.7717550598351011</v>
      </c>
      <c r="AB114" s="80"/>
      <c r="AC114" s="84">
        <v>8.5610322739345062</v>
      </c>
      <c r="AD114" s="80"/>
      <c r="AE114" s="80"/>
      <c r="AF114" s="80"/>
      <c r="AG114" s="80"/>
      <c r="AH114" s="80"/>
      <c r="AI114" s="80"/>
      <c r="AJ114" s="84">
        <v>3.993295275658244</v>
      </c>
      <c r="AK114" s="80"/>
      <c r="AL114" s="80"/>
      <c r="AM114" s="80"/>
      <c r="AN114" s="80"/>
      <c r="AO114" s="80"/>
      <c r="AP114" s="80"/>
      <c r="AQ114" s="108">
        <v>5.8797689542636212E-5</v>
      </c>
      <c r="AR114" s="108">
        <v>6.8836111438196402E-5</v>
      </c>
    </row>
    <row r="115" spans="1:44" s="2" customFormat="1" x14ac:dyDescent="0.25">
      <c r="A115" s="80" t="s">
        <v>324</v>
      </c>
      <c r="B115" s="80" t="s">
        <v>333</v>
      </c>
      <c r="C115" s="80" t="s">
        <v>284</v>
      </c>
      <c r="D115" s="81">
        <v>787.98055984973905</v>
      </c>
      <c r="E115" s="81">
        <v>1538.0327403879166</v>
      </c>
      <c r="F115" s="105">
        <v>-0.48766984007700792</v>
      </c>
      <c r="G115" s="81">
        <v>1939.6464913678169</v>
      </c>
      <c r="H115" s="105">
        <v>-0.59375042650474719</v>
      </c>
      <c r="I115" s="81">
        <v>1207.0435515117645</v>
      </c>
      <c r="J115" s="105">
        <v>-0.3471813350373058</v>
      </c>
      <c r="K115" s="83">
        <v>148.63897254114204</v>
      </c>
      <c r="L115" s="83">
        <v>317.1363928133303</v>
      </c>
      <c r="M115" s="105">
        <v>-0.53130900171197804</v>
      </c>
      <c r="N115" s="83">
        <v>314.28208728714264</v>
      </c>
      <c r="O115" s="105">
        <v>-0.52705235661318939</v>
      </c>
      <c r="P115" s="83">
        <v>132.04756457043499</v>
      </c>
      <c r="Q115" s="105">
        <v>0.12564720920586986</v>
      </c>
      <c r="R115" s="83">
        <v>43.441388301805418</v>
      </c>
      <c r="S115" s="83">
        <v>92.66281614322773</v>
      </c>
      <c r="T115" s="105">
        <v>-0.53118855966282508</v>
      </c>
      <c r="U115" s="83">
        <v>89.852557658752715</v>
      </c>
      <c r="V115" s="105">
        <v>-0.51652585709591425</v>
      </c>
      <c r="W115" s="83">
        <v>35.818576669830406</v>
      </c>
      <c r="X115" s="105">
        <v>0.21281726804057019</v>
      </c>
      <c r="Y115" s="81">
        <v>787.98055984973905</v>
      </c>
      <c r="Z115" s="80"/>
      <c r="AA115" s="83">
        <v>43.441388301805418</v>
      </c>
      <c r="AB115" s="80"/>
      <c r="AC115" s="84">
        <v>5.3013052120743946</v>
      </c>
      <c r="AD115" s="84">
        <v>4.8497516375965661</v>
      </c>
      <c r="AE115" s="105">
        <v>9.3108597763494727E-2</v>
      </c>
      <c r="AF115" s="84">
        <v>6.1716736964256773</v>
      </c>
      <c r="AG115" s="105">
        <v>-0.14102632886365271</v>
      </c>
      <c r="AH115" s="84">
        <v>9.1409754919631254</v>
      </c>
      <c r="AI115" s="105">
        <v>-0.42005038557040469</v>
      </c>
      <c r="AJ115" s="84">
        <v>18.138935946874209</v>
      </c>
      <c r="AK115" s="84">
        <v>16.598165309487239</v>
      </c>
      <c r="AL115" s="105">
        <v>9.2827767928440302E-2</v>
      </c>
      <c r="AM115" s="84">
        <v>21.586992534306251</v>
      </c>
      <c r="AN115" s="105">
        <v>-0.15972843748161575</v>
      </c>
      <c r="AO115" s="84">
        <v>33.698813960088032</v>
      </c>
      <c r="AP115" s="105">
        <v>-0.46173369874804859</v>
      </c>
      <c r="AQ115" s="108">
        <v>2.0101869409894029E-3</v>
      </c>
      <c r="AR115" s="108">
        <v>5.1809825870512128E-4</v>
      </c>
    </row>
    <row r="116" spans="1:44" s="2" customFormat="1" x14ac:dyDescent="0.25">
      <c r="A116" s="80" t="s">
        <v>324</v>
      </c>
      <c r="B116" s="80" t="s">
        <v>333</v>
      </c>
      <c r="C116" s="80" t="s">
        <v>285</v>
      </c>
      <c r="D116" s="81">
        <v>13434082.189087396</v>
      </c>
      <c r="E116" s="81">
        <v>14225705.08727649</v>
      </c>
      <c r="F116" s="105">
        <v>-5.564735760599477E-2</v>
      </c>
      <c r="G116" s="81">
        <v>14208189.844777804</v>
      </c>
      <c r="H116" s="105">
        <v>-5.4483200474332721E-2</v>
      </c>
      <c r="I116" s="81">
        <v>10688184.583231326</v>
      </c>
      <c r="J116" s="105">
        <v>0.25690963553942586</v>
      </c>
      <c r="K116" s="83">
        <v>4332942.5191241596</v>
      </c>
      <c r="L116" s="83">
        <v>4862029.1842912044</v>
      </c>
      <c r="M116" s="105">
        <v>-0.1088201335517438</v>
      </c>
      <c r="N116" s="83">
        <v>5040217.3100774586</v>
      </c>
      <c r="O116" s="105">
        <v>-0.14032624933436244</v>
      </c>
      <c r="P116" s="83">
        <v>3985268.3229670441</v>
      </c>
      <c r="Q116" s="105">
        <v>8.7239846349485201E-2</v>
      </c>
      <c r="R116" s="83">
        <v>2881332.4379331018</v>
      </c>
      <c r="S116" s="83">
        <v>3172583.6484700833</v>
      </c>
      <c r="T116" s="105">
        <v>-9.1802531566797838E-2</v>
      </c>
      <c r="U116" s="83">
        <v>3128272.0882186242</v>
      </c>
      <c r="V116" s="105">
        <v>-7.893803458321963E-2</v>
      </c>
      <c r="W116" s="83">
        <v>2342474.1700073835</v>
      </c>
      <c r="X116" s="105">
        <v>0.23003808316230862</v>
      </c>
      <c r="Y116" s="81">
        <v>13025118.639351685</v>
      </c>
      <c r="Z116" s="82">
        <v>408963.54973571224</v>
      </c>
      <c r="AA116" s="83">
        <v>2741047.7376448493</v>
      </c>
      <c r="AB116" s="83">
        <v>140284.70028825256</v>
      </c>
      <c r="AC116" s="84">
        <v>3.1004524361433021</v>
      </c>
      <c r="AD116" s="84">
        <v>2.9258781772101479</v>
      </c>
      <c r="AE116" s="105">
        <v>5.966559383535662E-2</v>
      </c>
      <c r="AF116" s="84">
        <v>2.8189637411803283</v>
      </c>
      <c r="AG116" s="105">
        <v>9.9855379780483325E-2</v>
      </c>
      <c r="AH116" s="84">
        <v>2.6819234533432721</v>
      </c>
      <c r="AI116" s="105">
        <v>0.15605552883259735</v>
      </c>
      <c r="AJ116" s="84">
        <v>4.6624547769032221</v>
      </c>
      <c r="AK116" s="84">
        <v>4.483949570293146</v>
      </c>
      <c r="AL116" s="105">
        <v>3.980981583573117E-2</v>
      </c>
      <c r="AM116" s="84">
        <v>4.541865107669893</v>
      </c>
      <c r="AN116" s="105">
        <v>2.6550693685219329E-2</v>
      </c>
      <c r="AO116" s="84">
        <v>4.5627758547269863</v>
      </c>
      <c r="AP116" s="105">
        <v>2.1846114152850499E-2</v>
      </c>
      <c r="AQ116" s="108">
        <v>34.271171088067746</v>
      </c>
      <c r="AR116" s="108">
        <v>34.363849250685227</v>
      </c>
    </row>
    <row r="117" spans="1:44" s="2" customFormat="1" x14ac:dyDescent="0.25">
      <c r="A117" s="80" t="s">
        <v>324</v>
      </c>
      <c r="B117" s="80" t="s">
        <v>333</v>
      </c>
      <c r="C117" s="80" t="s">
        <v>286</v>
      </c>
      <c r="D117" s="81">
        <v>162.18508012771608</v>
      </c>
      <c r="E117" s="81">
        <v>437.13913170814516</v>
      </c>
      <c r="F117" s="105">
        <v>-0.62898521691716558</v>
      </c>
      <c r="G117" s="81">
        <v>5256.366450890303</v>
      </c>
      <c r="H117" s="105">
        <v>-0.96914502030195293</v>
      </c>
      <c r="I117" s="81">
        <v>6959.3860941958428</v>
      </c>
      <c r="J117" s="105">
        <v>-0.97669549038772563</v>
      </c>
      <c r="K117" s="83">
        <v>33.921281814575195</v>
      </c>
      <c r="L117" s="83">
        <v>388.87705626878369</v>
      </c>
      <c r="M117" s="105">
        <v>-0.91277119267450557</v>
      </c>
      <c r="N117" s="83">
        <v>1559.973924703886</v>
      </c>
      <c r="O117" s="105">
        <v>-0.97825522511793639</v>
      </c>
      <c r="P117" s="83">
        <v>2091.9770577174968</v>
      </c>
      <c r="Q117" s="105">
        <v>-0.98378506031438706</v>
      </c>
      <c r="R117" s="83">
        <v>9.5979519884890436</v>
      </c>
      <c r="S117" s="83">
        <v>73.914899417745573</v>
      </c>
      <c r="T117" s="105">
        <v>-0.87014861598817572</v>
      </c>
      <c r="U117" s="83">
        <v>330.39494505301872</v>
      </c>
      <c r="V117" s="105">
        <v>-0.97095006406060824</v>
      </c>
      <c r="W117" s="83">
        <v>439.61182778438388</v>
      </c>
      <c r="X117" s="105">
        <v>-0.97816721165838028</v>
      </c>
      <c r="Y117" s="81">
        <v>162.18508012771608</v>
      </c>
      <c r="Z117" s="80"/>
      <c r="AA117" s="83">
        <v>9.5979519884890436</v>
      </c>
      <c r="AB117" s="80"/>
      <c r="AC117" s="84">
        <v>4.7812190887795074</v>
      </c>
      <c r="AD117" s="84">
        <v>1.1241062558496733</v>
      </c>
      <c r="AE117" s="105">
        <v>3.2533515527547245</v>
      </c>
      <c r="AF117" s="84">
        <v>3.3695219949833874</v>
      </c>
      <c r="AG117" s="105">
        <v>0.41896064067778255</v>
      </c>
      <c r="AH117" s="84">
        <v>3.3267028758857675</v>
      </c>
      <c r="AI117" s="105">
        <v>0.43722456352717121</v>
      </c>
      <c r="AJ117" s="84">
        <v>16.897884082169497</v>
      </c>
      <c r="AK117" s="84">
        <v>5.9140868099888975</v>
      </c>
      <c r="AL117" s="105">
        <v>1.8572262506578288</v>
      </c>
      <c r="AM117" s="84">
        <v>15.909342832248266</v>
      </c>
      <c r="AN117" s="105">
        <v>6.2135894634029569E-2</v>
      </c>
      <c r="AO117" s="84">
        <v>15.830752619352198</v>
      </c>
      <c r="AP117" s="105">
        <v>6.7408763719344039E-2</v>
      </c>
      <c r="AQ117" s="108">
        <v>4.1374412860924431E-4</v>
      </c>
      <c r="AR117" s="108">
        <v>1.1446876830510655E-4</v>
      </c>
    </row>
    <row r="118" spans="1:44" s="2" customFormat="1" x14ac:dyDescent="0.25">
      <c r="A118" s="80" t="s">
        <v>324</v>
      </c>
      <c r="B118" s="80" t="s">
        <v>333</v>
      </c>
      <c r="C118" s="80" t="s">
        <v>287</v>
      </c>
      <c r="D118" s="81">
        <v>35867.32033452153</v>
      </c>
      <c r="E118" s="81">
        <v>33635.511837731603</v>
      </c>
      <c r="F118" s="105">
        <v>6.635274371791576E-2</v>
      </c>
      <c r="G118" s="81">
        <v>31149.368326433898</v>
      </c>
      <c r="H118" s="105">
        <v>0.15146220490397216</v>
      </c>
      <c r="I118" s="81">
        <v>14653.908286207914</v>
      </c>
      <c r="J118" s="105">
        <v>1.4476282800459062</v>
      </c>
      <c r="K118" s="83">
        <v>1045.5212994383135</v>
      </c>
      <c r="L118" s="83">
        <v>901.59885971401923</v>
      </c>
      <c r="M118" s="105">
        <v>0.15963023707676982</v>
      </c>
      <c r="N118" s="83">
        <v>974.22759144485235</v>
      </c>
      <c r="O118" s="105">
        <v>7.3179725784328492E-2</v>
      </c>
      <c r="P118" s="83">
        <v>407.98431375106753</v>
      </c>
      <c r="Q118" s="105">
        <v>1.5626507299401724</v>
      </c>
      <c r="R118" s="83">
        <v>1027.4007885533733</v>
      </c>
      <c r="S118" s="83">
        <v>943.17020190544463</v>
      </c>
      <c r="T118" s="105">
        <v>8.930581826881448E-2</v>
      </c>
      <c r="U118" s="83">
        <v>1002.069176894634</v>
      </c>
      <c r="V118" s="105">
        <v>2.5279304306356214E-2</v>
      </c>
      <c r="W118" s="83">
        <v>425.65492347660347</v>
      </c>
      <c r="X118" s="105">
        <v>1.4136941261290155</v>
      </c>
      <c r="Y118" s="81">
        <v>35366.211645063158</v>
      </c>
      <c r="Z118" s="82">
        <v>501.10868945837024</v>
      </c>
      <c r="AA118" s="83">
        <v>1012.2872194129108</v>
      </c>
      <c r="AB118" s="83">
        <v>15.113569140462555</v>
      </c>
      <c r="AC118" s="84">
        <v>34.305681150437174</v>
      </c>
      <c r="AD118" s="84">
        <v>37.306515503358725</v>
      </c>
      <c r="AE118" s="105">
        <v>-8.0437272482641389E-2</v>
      </c>
      <c r="AF118" s="84">
        <v>31.973399850272209</v>
      </c>
      <c r="AG118" s="105">
        <v>7.2944426025595421E-2</v>
      </c>
      <c r="AH118" s="84">
        <v>35.917822799307494</v>
      </c>
      <c r="AI118" s="105">
        <v>-4.4884169563345663E-2</v>
      </c>
      <c r="AJ118" s="84">
        <v>34.910738568756926</v>
      </c>
      <c r="AK118" s="84">
        <v>35.662186707955023</v>
      </c>
      <c r="AL118" s="105">
        <v>-2.107128610345349E-2</v>
      </c>
      <c r="AM118" s="84">
        <v>31.085047863625892</v>
      </c>
      <c r="AN118" s="105">
        <v>0.1230717328123422</v>
      </c>
      <c r="AO118" s="84">
        <v>34.426732731104849</v>
      </c>
      <c r="AP118" s="105">
        <v>1.4059011682359675E-2</v>
      </c>
      <c r="AQ118" s="108">
        <v>9.1499743291240179E-2</v>
      </c>
      <c r="AR118" s="108">
        <v>1.2253166400753567E-2</v>
      </c>
    </row>
    <row r="119" spans="1:44" s="2" customFormat="1" x14ac:dyDescent="0.25">
      <c r="A119" s="80" t="s">
        <v>324</v>
      </c>
      <c r="B119" s="80" t="s">
        <v>333</v>
      </c>
      <c r="C119" s="80" t="s">
        <v>288</v>
      </c>
      <c r="D119" s="81">
        <v>93207.1130808413</v>
      </c>
      <c r="E119" s="81">
        <v>101067.63864692212</v>
      </c>
      <c r="F119" s="105">
        <v>-7.7774900762660693E-2</v>
      </c>
      <c r="G119" s="81">
        <v>74570.280295745135</v>
      </c>
      <c r="H119" s="105">
        <v>0.24992306199175643</v>
      </c>
      <c r="I119" s="81">
        <v>55626.588948354722</v>
      </c>
      <c r="J119" s="105">
        <v>0.67558562987526316</v>
      </c>
      <c r="K119" s="83">
        <v>23044.819116833925</v>
      </c>
      <c r="L119" s="83">
        <v>26053.870180559454</v>
      </c>
      <c r="M119" s="105">
        <v>-0.1154934388968739</v>
      </c>
      <c r="N119" s="83">
        <v>19485.542861452792</v>
      </c>
      <c r="O119" s="105">
        <v>0.18266241185521495</v>
      </c>
      <c r="P119" s="83">
        <v>14939.130068353325</v>
      </c>
      <c r="Q119" s="105">
        <v>0.54258106137327822</v>
      </c>
      <c r="R119" s="83">
        <v>5101.3675893532509</v>
      </c>
      <c r="S119" s="83">
        <v>5761.902133972746</v>
      </c>
      <c r="T119" s="105">
        <v>-0.1146382790372155</v>
      </c>
      <c r="U119" s="83">
        <v>4474.1507672743064</v>
      </c>
      <c r="V119" s="105">
        <v>0.14018678732658146</v>
      </c>
      <c r="W119" s="83">
        <v>4055.8591670796909</v>
      </c>
      <c r="X119" s="105">
        <v>0.25777729926119436</v>
      </c>
      <c r="Y119" s="81">
        <v>92993.676296212507</v>
      </c>
      <c r="Z119" s="82">
        <v>213.43678462879049</v>
      </c>
      <c r="AA119" s="83">
        <v>5081.2749969662436</v>
      </c>
      <c r="AB119" s="83">
        <v>20.092592387007329</v>
      </c>
      <c r="AC119" s="84">
        <v>4.0446016351134988</v>
      </c>
      <c r="AD119" s="84">
        <v>3.8791794826065988</v>
      </c>
      <c r="AE119" s="105">
        <v>4.2643593380666471E-2</v>
      </c>
      <c r="AF119" s="84">
        <v>3.8269542104091712</v>
      </c>
      <c r="AG119" s="105">
        <v>5.6872231215188009E-2</v>
      </c>
      <c r="AH119" s="84">
        <v>3.7235494097606581</v>
      </c>
      <c r="AI119" s="105">
        <v>8.6222093498009272E-2</v>
      </c>
      <c r="AJ119" s="84">
        <v>18.271005068399326</v>
      </c>
      <c r="AK119" s="84">
        <v>17.540672558636029</v>
      </c>
      <c r="AL119" s="105">
        <v>4.163651691928557E-2</v>
      </c>
      <c r="AM119" s="84">
        <v>16.6669127113868</v>
      </c>
      <c r="AN119" s="105">
        <v>9.624412059928851E-2</v>
      </c>
      <c r="AO119" s="84">
        <v>13.715118463644069</v>
      </c>
      <c r="AP119" s="105">
        <v>0.33217989453258939</v>
      </c>
      <c r="AQ119" s="108">
        <v>0.23777708622425703</v>
      </c>
      <c r="AR119" s="108">
        <v>6.0840819512870369E-2</v>
      </c>
    </row>
    <row r="120" spans="1:44" s="2" customFormat="1" x14ac:dyDescent="0.25">
      <c r="A120" s="80" t="s">
        <v>324</v>
      </c>
      <c r="B120" s="80" t="s">
        <v>333</v>
      </c>
      <c r="C120" s="80" t="s">
        <v>289</v>
      </c>
      <c r="D120" s="81">
        <v>648.00611061573034</v>
      </c>
      <c r="E120" s="81">
        <v>528.45215007781985</v>
      </c>
      <c r="F120" s="105">
        <v>0.22623422105540675</v>
      </c>
      <c r="G120" s="81">
        <v>317.24423697471616</v>
      </c>
      <c r="H120" s="105">
        <v>1.0426095578447825</v>
      </c>
      <c r="I120" s="81">
        <v>877.00196869850163</v>
      </c>
      <c r="J120" s="105">
        <v>-0.26111213686624707</v>
      </c>
      <c r="K120" s="83">
        <v>6.2809548377990723</v>
      </c>
      <c r="L120" s="83">
        <v>7.18756103515625</v>
      </c>
      <c r="M120" s="105">
        <v>-0.12613544329192178</v>
      </c>
      <c r="N120" s="83">
        <v>28.209762114145178</v>
      </c>
      <c r="O120" s="105">
        <v>-0.77734818137124162</v>
      </c>
      <c r="P120" s="83">
        <v>38.246578454971313</v>
      </c>
      <c r="Q120" s="105">
        <v>-0.83577734031310014</v>
      </c>
      <c r="R120" s="83">
        <v>16.204863002322782</v>
      </c>
      <c r="S120" s="83">
        <v>13.21489777033122</v>
      </c>
      <c r="T120" s="105">
        <v>0.2262571594541076</v>
      </c>
      <c r="U120" s="83">
        <v>7.9328091750509913</v>
      </c>
      <c r="V120" s="105">
        <v>1.042764756435556</v>
      </c>
      <c r="W120" s="83">
        <v>21.928558037080649</v>
      </c>
      <c r="X120" s="105">
        <v>-0.26101556814995497</v>
      </c>
      <c r="Y120" s="81">
        <v>648.00611061573034</v>
      </c>
      <c r="Z120" s="80"/>
      <c r="AA120" s="83">
        <v>16.204863002322782</v>
      </c>
      <c r="AB120" s="80"/>
      <c r="AC120" s="84">
        <v>103.17</v>
      </c>
      <c r="AD120" s="84">
        <v>73.523153054704025</v>
      </c>
      <c r="AE120" s="105">
        <v>0.403231440893695</v>
      </c>
      <c r="AF120" s="84">
        <v>11.245902595387037</v>
      </c>
      <c r="AG120" s="105">
        <v>8.1740079664498744</v>
      </c>
      <c r="AH120" s="84">
        <v>22.930207200913898</v>
      </c>
      <c r="AI120" s="105">
        <v>3.4993051783626314</v>
      </c>
      <c r="AJ120" s="84">
        <v>39.988373275531309</v>
      </c>
      <c r="AK120" s="84">
        <v>39.989121313087139</v>
      </c>
      <c r="AL120" s="105">
        <v>-1.8706026320848065E-5</v>
      </c>
      <c r="AM120" s="84">
        <v>39.991411613991957</v>
      </c>
      <c r="AN120" s="105">
        <v>-7.597477403335804E-5</v>
      </c>
      <c r="AO120" s="84">
        <v>39.993599543367743</v>
      </c>
      <c r="AP120" s="105">
        <v>-1.3067760581957931E-4</v>
      </c>
      <c r="AQ120" s="108">
        <v>1.6531034997734875E-3</v>
      </c>
      <c r="AR120" s="108">
        <v>1.9326526228236477E-4</v>
      </c>
    </row>
    <row r="121" spans="1:44" s="2" customFormat="1" x14ac:dyDescent="0.25">
      <c r="A121" s="80" t="s">
        <v>324</v>
      </c>
      <c r="B121" s="80" t="s">
        <v>333</v>
      </c>
      <c r="C121" s="80" t="s">
        <v>290</v>
      </c>
      <c r="D121" s="81">
        <v>3191426.7740157354</v>
      </c>
      <c r="E121" s="81">
        <v>3368979.2440810138</v>
      </c>
      <c r="F121" s="105">
        <v>-5.2702156113672058E-2</v>
      </c>
      <c r="G121" s="81">
        <v>2954990.7632075357</v>
      </c>
      <c r="H121" s="105">
        <v>8.0012436503035592E-2</v>
      </c>
      <c r="I121" s="81">
        <v>2941912.9210503306</v>
      </c>
      <c r="J121" s="105">
        <v>8.4813473294893638E-2</v>
      </c>
      <c r="K121" s="83">
        <v>1015050.4685104153</v>
      </c>
      <c r="L121" s="83">
        <v>1100979.5284467328</v>
      </c>
      <c r="M121" s="105">
        <v>-7.804782715401315E-2</v>
      </c>
      <c r="N121" s="83">
        <v>966785.06627055514</v>
      </c>
      <c r="O121" s="105">
        <v>4.9923611693804403E-2</v>
      </c>
      <c r="P121" s="83">
        <v>1036567.3350705532</v>
      </c>
      <c r="Q121" s="105">
        <v>-2.0757808810050352E-2</v>
      </c>
      <c r="R121" s="83">
        <v>526991.27358140249</v>
      </c>
      <c r="S121" s="83">
        <v>562217.85747888021</v>
      </c>
      <c r="T121" s="105">
        <v>-6.2656465690083499E-2</v>
      </c>
      <c r="U121" s="83">
        <v>495748.93852239737</v>
      </c>
      <c r="V121" s="105">
        <v>6.3020477970410493E-2</v>
      </c>
      <c r="W121" s="83">
        <v>525400.82501317107</v>
      </c>
      <c r="X121" s="105">
        <v>3.0271147141642876E-3</v>
      </c>
      <c r="Y121" s="81">
        <v>3100679.1283745784</v>
      </c>
      <c r="Z121" s="82">
        <v>90747.645641157142</v>
      </c>
      <c r="AA121" s="83">
        <v>501323.03627234872</v>
      </c>
      <c r="AB121" s="83">
        <v>25668.237309053755</v>
      </c>
      <c r="AC121" s="84">
        <v>3.1441064981716114</v>
      </c>
      <c r="AD121" s="84">
        <v>3.0599835483171844</v>
      </c>
      <c r="AE121" s="105">
        <v>2.7491307886504723E-2</v>
      </c>
      <c r="AF121" s="84">
        <v>3.0565126275756729</v>
      </c>
      <c r="AG121" s="105">
        <v>2.865810852723848E-2</v>
      </c>
      <c r="AH121" s="84">
        <v>2.838130067884197</v>
      </c>
      <c r="AI121" s="105">
        <v>0.10780916412175477</v>
      </c>
      <c r="AJ121" s="84">
        <v>6.055938559147255</v>
      </c>
      <c r="AK121" s="84">
        <v>5.9923020929792683</v>
      </c>
      <c r="AL121" s="105">
        <v>1.0619702608542511E-2</v>
      </c>
      <c r="AM121" s="84">
        <v>5.960659788833885</v>
      </c>
      <c r="AN121" s="105">
        <v>1.5984601317433993E-2</v>
      </c>
      <c r="AO121" s="84">
        <v>5.5993686743384554</v>
      </c>
      <c r="AP121" s="105">
        <v>8.1539529072488084E-2</v>
      </c>
      <c r="AQ121" s="108">
        <v>8.1415262649039501</v>
      </c>
      <c r="AR121" s="108">
        <v>6.2850952022629443</v>
      </c>
    </row>
    <row r="122" spans="1:44" s="2" customFormat="1" x14ac:dyDescent="0.25">
      <c r="A122" s="80" t="s">
        <v>324</v>
      </c>
      <c r="B122" s="80" t="s">
        <v>333</v>
      </c>
      <c r="C122" s="80" t="s">
        <v>291</v>
      </c>
      <c r="D122" s="81">
        <v>1043523.0786591497</v>
      </c>
      <c r="E122" s="81">
        <v>1065770.2263804995</v>
      </c>
      <c r="F122" s="105">
        <v>-2.0874243969926033E-2</v>
      </c>
      <c r="G122" s="81">
        <v>976021.79312084557</v>
      </c>
      <c r="H122" s="105">
        <v>6.9159608949373633E-2</v>
      </c>
      <c r="I122" s="81">
        <v>786799.15570379852</v>
      </c>
      <c r="J122" s="105">
        <v>0.32628901682756567</v>
      </c>
      <c r="K122" s="83">
        <v>203511.13272568118</v>
      </c>
      <c r="L122" s="83">
        <v>214893.14818992428</v>
      </c>
      <c r="M122" s="105">
        <v>-5.2965930091840738E-2</v>
      </c>
      <c r="N122" s="83">
        <v>200147.03341637269</v>
      </c>
      <c r="O122" s="105">
        <v>1.6808139755486822E-2</v>
      </c>
      <c r="P122" s="83">
        <v>167146.14687884203</v>
      </c>
      <c r="Q122" s="105">
        <v>0.21756400925711294</v>
      </c>
      <c r="R122" s="83">
        <v>60366.042503339762</v>
      </c>
      <c r="S122" s="83">
        <v>63716.574050598174</v>
      </c>
      <c r="T122" s="105">
        <v>-5.2584929387410412E-2</v>
      </c>
      <c r="U122" s="83">
        <v>58503.294012164799</v>
      </c>
      <c r="V122" s="105">
        <v>3.1840061702980954E-2</v>
      </c>
      <c r="W122" s="83">
        <v>48386.507658522503</v>
      </c>
      <c r="X122" s="105">
        <v>0.24758006776104366</v>
      </c>
      <c r="Y122" s="81">
        <v>1037868.9869262647</v>
      </c>
      <c r="Z122" s="82">
        <v>5654.0917328850328</v>
      </c>
      <c r="AA122" s="83">
        <v>59517.678446839156</v>
      </c>
      <c r="AB122" s="83">
        <v>848.36405650060613</v>
      </c>
      <c r="AC122" s="84">
        <v>5.1275970247079607</v>
      </c>
      <c r="AD122" s="84">
        <v>4.9595356360015881</v>
      </c>
      <c r="AE122" s="105">
        <v>3.3886517013085711E-2</v>
      </c>
      <c r="AF122" s="84">
        <v>4.8765239057547962</v>
      </c>
      <c r="AG122" s="105">
        <v>5.1486083900229136E-2</v>
      </c>
      <c r="AH122" s="84">
        <v>4.7072527270049465</v>
      </c>
      <c r="AI122" s="105">
        <v>8.9297159528221051E-2</v>
      </c>
      <c r="AJ122" s="84">
        <v>17.286590861102358</v>
      </c>
      <c r="AK122" s="84">
        <v>16.72673464103951</v>
      </c>
      <c r="AL122" s="105">
        <v>3.3470742023325041E-2</v>
      </c>
      <c r="AM122" s="84">
        <v>16.683193820127425</v>
      </c>
      <c r="AN122" s="105">
        <v>3.616795725570035E-2</v>
      </c>
      <c r="AO122" s="84">
        <v>16.260713859666549</v>
      </c>
      <c r="AP122" s="105">
        <v>6.3089296711654114E-2</v>
      </c>
      <c r="AQ122" s="108">
        <v>2.6620916456894426</v>
      </c>
      <c r="AR122" s="108">
        <v>0.71994802027539861</v>
      </c>
    </row>
    <row r="123" spans="1:44" s="2" customFormat="1" x14ac:dyDescent="0.25">
      <c r="A123" s="80" t="s">
        <v>324</v>
      </c>
      <c r="B123" s="80" t="s">
        <v>333</v>
      </c>
      <c r="C123" s="80" t="s">
        <v>292</v>
      </c>
      <c r="D123" s="81">
        <v>21120253.107756797</v>
      </c>
      <c r="E123" s="81">
        <v>22047558.978651475</v>
      </c>
      <c r="F123" s="105">
        <v>-4.2059344156538274E-2</v>
      </c>
      <c r="G123" s="81">
        <v>23839287.422471646</v>
      </c>
      <c r="H123" s="105">
        <v>-0.11405686195770279</v>
      </c>
      <c r="I123" s="81">
        <v>21521843.057985023</v>
      </c>
      <c r="J123" s="105">
        <v>-1.8659644954488585E-2</v>
      </c>
      <c r="K123" s="83">
        <v>8266871.1729355017</v>
      </c>
      <c r="L123" s="83">
        <v>8947757.9756955095</v>
      </c>
      <c r="M123" s="105">
        <v>-7.6095800155690119E-2</v>
      </c>
      <c r="N123" s="83">
        <v>9941062.6980367154</v>
      </c>
      <c r="O123" s="105">
        <v>-0.16841172578378907</v>
      </c>
      <c r="P123" s="83">
        <v>9091497.8527857568</v>
      </c>
      <c r="Q123" s="105">
        <v>-9.0703060508074418E-2</v>
      </c>
      <c r="R123" s="83">
        <v>4879356.7314840034</v>
      </c>
      <c r="S123" s="83">
        <v>5391350.9012039937</v>
      </c>
      <c r="T123" s="105">
        <v>-9.4965840491972445E-2</v>
      </c>
      <c r="U123" s="83">
        <v>5891183.1114448234</v>
      </c>
      <c r="V123" s="105">
        <v>-0.17175266170137221</v>
      </c>
      <c r="W123" s="83">
        <v>5528708.8425859958</v>
      </c>
      <c r="X123" s="105">
        <v>-0.11745095095263956</v>
      </c>
      <c r="Y123" s="81">
        <v>20052507.369110737</v>
      </c>
      <c r="Z123" s="82">
        <v>1067745.7386460591</v>
      </c>
      <c r="AA123" s="83">
        <v>4481356.0953950742</v>
      </c>
      <c r="AB123" s="83">
        <v>398000.63608892926</v>
      </c>
      <c r="AC123" s="84">
        <v>2.5548061250671648</v>
      </c>
      <c r="AD123" s="84">
        <v>2.4640316645285343</v>
      </c>
      <c r="AE123" s="105">
        <v>3.6839810886115043E-2</v>
      </c>
      <c r="AF123" s="84">
        <v>2.3980622742857989</v>
      </c>
      <c r="AG123" s="105">
        <v>6.536271074446888E-2</v>
      </c>
      <c r="AH123" s="84">
        <v>2.3672494242948581</v>
      </c>
      <c r="AI123" s="105">
        <v>7.9229800986507767E-2</v>
      </c>
      <c r="AJ123" s="84">
        <v>4.3284912889190013</v>
      </c>
      <c r="AK123" s="84">
        <v>4.0894312729167428</v>
      </c>
      <c r="AL123" s="105">
        <v>5.8458010429345467E-2</v>
      </c>
      <c r="AM123" s="84">
        <v>4.0466043868436161</v>
      </c>
      <c r="AN123" s="105">
        <v>6.966010885369972E-2</v>
      </c>
      <c r="AO123" s="84">
        <v>3.8927430745147369</v>
      </c>
      <c r="AP123" s="105">
        <v>0.11193860115173002</v>
      </c>
      <c r="AQ123" s="108">
        <v>53.879066503492787</v>
      </c>
      <c r="AR123" s="108">
        <v>58.193034914538202</v>
      </c>
    </row>
    <row r="124" spans="1:44" s="2" customFormat="1" x14ac:dyDescent="0.25">
      <c r="A124" s="80" t="s">
        <v>324</v>
      </c>
      <c r="B124" s="80" t="s">
        <v>333</v>
      </c>
      <c r="C124" s="80" t="s">
        <v>293</v>
      </c>
      <c r="D124" s="81">
        <v>380.30546775579455</v>
      </c>
      <c r="E124" s="81">
        <v>640.90028688192365</v>
      </c>
      <c r="F124" s="105">
        <v>-0.40660743092183982</v>
      </c>
      <c r="G124" s="81">
        <v>998.64435302972788</v>
      </c>
      <c r="H124" s="105">
        <v>-0.61917827242300194</v>
      </c>
      <c r="I124" s="81">
        <v>1301.888597381115</v>
      </c>
      <c r="J124" s="105">
        <v>-0.70788171236708064</v>
      </c>
      <c r="K124" s="83">
        <v>133.64066190008418</v>
      </c>
      <c r="L124" s="83">
        <v>239.33147222988919</v>
      </c>
      <c r="M124" s="105">
        <v>-0.44160849112349082</v>
      </c>
      <c r="N124" s="83">
        <v>364.68428514344606</v>
      </c>
      <c r="O124" s="105">
        <v>-0.63354422621331885</v>
      </c>
      <c r="P124" s="83">
        <v>376.20959828729298</v>
      </c>
      <c r="Q124" s="105">
        <v>-0.64477072751868147</v>
      </c>
      <c r="R124" s="83">
        <v>57.283311225179311</v>
      </c>
      <c r="S124" s="83">
        <v>102.48910924918655</v>
      </c>
      <c r="T124" s="105">
        <v>-0.44107904103348461</v>
      </c>
      <c r="U124" s="83">
        <v>152.6753533029254</v>
      </c>
      <c r="V124" s="105">
        <v>-0.62480315266392306</v>
      </c>
      <c r="W124" s="83">
        <v>161.0432423101762</v>
      </c>
      <c r="X124" s="105">
        <v>-0.64429857221298859</v>
      </c>
      <c r="Y124" s="81">
        <v>380.30546775579455</v>
      </c>
      <c r="Z124" s="80"/>
      <c r="AA124" s="83">
        <v>57.283311225179311</v>
      </c>
      <c r="AB124" s="80"/>
      <c r="AC124" s="84">
        <v>2.8457316983369041</v>
      </c>
      <c r="AD124" s="84">
        <v>2.6778771755780979</v>
      </c>
      <c r="AE124" s="105">
        <v>6.2681934888432628E-2</v>
      </c>
      <c r="AF124" s="84">
        <v>2.7383805491835713</v>
      </c>
      <c r="AG124" s="105">
        <v>3.9202421732559688E-2</v>
      </c>
      <c r="AH124" s="84">
        <v>3.4605406223233199</v>
      </c>
      <c r="AI124" s="105">
        <v>-0.17766268080206746</v>
      </c>
      <c r="AJ124" s="84">
        <v>6.6390273121751457</v>
      </c>
      <c r="AK124" s="84">
        <v>6.2533501518065968</v>
      </c>
      <c r="AL124" s="105">
        <v>6.1675286207526145E-2</v>
      </c>
      <c r="AM124" s="84">
        <v>6.5409663801353908</v>
      </c>
      <c r="AN124" s="105">
        <v>1.499181104760933E-2</v>
      </c>
      <c r="AO124" s="84">
        <v>8.0840933075206074</v>
      </c>
      <c r="AP124" s="105">
        <v>-0.17875424495671285</v>
      </c>
      <c r="AQ124" s="108">
        <v>9.7018267178487902E-4</v>
      </c>
      <c r="AR124" s="108">
        <v>6.8318221306466634E-4</v>
      </c>
    </row>
    <row r="125" spans="1:44" s="2" customFormat="1" x14ac:dyDescent="0.25">
      <c r="A125" s="80" t="s">
        <v>324</v>
      </c>
      <c r="B125" s="80" t="s">
        <v>334</v>
      </c>
      <c r="C125" s="80" t="s">
        <v>281</v>
      </c>
      <c r="D125" s="81">
        <v>3308805936.9083114</v>
      </c>
      <c r="E125" s="81">
        <v>3162131415.3474579</v>
      </c>
      <c r="F125" s="105">
        <v>4.6384701422896669E-2</v>
      </c>
      <c r="G125" s="81">
        <v>3218779806.4995775</v>
      </c>
      <c r="H125" s="105">
        <v>2.7969024233017434E-2</v>
      </c>
      <c r="I125" s="81">
        <v>2908989187.3341699</v>
      </c>
      <c r="J125" s="105">
        <v>0.13744181357392327</v>
      </c>
      <c r="K125" s="83">
        <v>1453140514.7911282</v>
      </c>
      <c r="L125" s="83">
        <v>1641846728.376641</v>
      </c>
      <c r="M125" s="105">
        <v>-0.11493534099379313</v>
      </c>
      <c r="N125" s="83">
        <v>1730573363.3112197</v>
      </c>
      <c r="O125" s="105">
        <v>-0.16031267694381995</v>
      </c>
      <c r="P125" s="83">
        <v>1523308000.5082784</v>
      </c>
      <c r="Q125" s="105">
        <v>-4.6062572830798239E-2</v>
      </c>
      <c r="R125" s="83">
        <v>2099595569.8391221</v>
      </c>
      <c r="S125" s="83">
        <v>2284248243.4306035</v>
      </c>
      <c r="T125" s="105">
        <v>-8.0837393274804673E-2</v>
      </c>
      <c r="U125" s="83">
        <v>2481372657.5750012</v>
      </c>
      <c r="V125" s="105">
        <v>-0.15385721550949252</v>
      </c>
      <c r="W125" s="83">
        <v>2189718830.8740315</v>
      </c>
      <c r="X125" s="105">
        <v>-4.1157458101109982E-2</v>
      </c>
      <c r="Y125" s="81">
        <v>2992095833.7398348</v>
      </c>
      <c r="Z125" s="82">
        <v>316710103.16847682</v>
      </c>
      <c r="AA125" s="83">
        <v>1804444455.7040279</v>
      </c>
      <c r="AB125" s="83">
        <v>295151114.13509411</v>
      </c>
      <c r="AC125" s="84">
        <v>2.2770034303144548</v>
      </c>
      <c r="AD125" s="84">
        <v>1.9259601768515766</v>
      </c>
      <c r="AE125" s="105">
        <v>0.18226921702853632</v>
      </c>
      <c r="AF125" s="84">
        <v>1.8599499303172415</v>
      </c>
      <c r="AG125" s="105">
        <v>0.22422834787067561</v>
      </c>
      <c r="AH125" s="84">
        <v>1.9096526679854204</v>
      </c>
      <c r="AI125" s="105">
        <v>0.19236522352338001</v>
      </c>
      <c r="AJ125" s="84">
        <v>1.5759253755530847</v>
      </c>
      <c r="AK125" s="84">
        <v>1.384320388312263</v>
      </c>
      <c r="AL125" s="105">
        <v>0.13841086850885928</v>
      </c>
      <c r="AM125" s="84">
        <v>1.2971771074664902</v>
      </c>
      <c r="AN125" s="105">
        <v>0.21488836526803673</v>
      </c>
      <c r="AO125" s="84">
        <v>1.3284761250251658</v>
      </c>
      <c r="AP125" s="105">
        <v>0.1862654855940534</v>
      </c>
      <c r="AQ125" s="80"/>
      <c r="AR125" s="80"/>
    </row>
    <row r="126" spans="1:44" s="2" customFormat="1" x14ac:dyDescent="0.25">
      <c r="A126" s="80" t="s">
        <v>324</v>
      </c>
      <c r="B126" s="80" t="s">
        <v>334</v>
      </c>
      <c r="C126" s="80" t="s">
        <v>313</v>
      </c>
      <c r="D126" s="81">
        <v>1513624909.7429197</v>
      </c>
      <c r="E126" s="81">
        <v>1531136702.2349617</v>
      </c>
      <c r="F126" s="105">
        <v>-1.1437118884604192E-2</v>
      </c>
      <c r="G126" s="81">
        <v>1600245956.7203574</v>
      </c>
      <c r="H126" s="105">
        <v>-5.4129833363218888E-2</v>
      </c>
      <c r="I126" s="81">
        <v>1398215223.8954029</v>
      </c>
      <c r="J126" s="105">
        <v>8.2540716103767939E-2</v>
      </c>
      <c r="K126" s="83">
        <v>808150250.43209088</v>
      </c>
      <c r="L126" s="83">
        <v>948201893.34414291</v>
      </c>
      <c r="M126" s="105">
        <v>-0.14770234471702465</v>
      </c>
      <c r="N126" s="83">
        <v>996176512.04228938</v>
      </c>
      <c r="O126" s="105">
        <v>-0.18874793707464613</v>
      </c>
      <c r="P126" s="83">
        <v>864886095.81977785</v>
      </c>
      <c r="Q126" s="105">
        <v>-6.5599210880954426E-2</v>
      </c>
      <c r="R126" s="83">
        <v>957827420.28392899</v>
      </c>
      <c r="S126" s="83">
        <v>1070218883.1700099</v>
      </c>
      <c r="T126" s="105">
        <v>-0.10501726763891055</v>
      </c>
      <c r="U126" s="83">
        <v>1154047833.9614127</v>
      </c>
      <c r="V126" s="105">
        <v>-0.17002797276082804</v>
      </c>
      <c r="W126" s="83">
        <v>975373134.54610574</v>
      </c>
      <c r="X126" s="105">
        <v>-1.7988720050549401E-2</v>
      </c>
      <c r="Y126" s="81">
        <v>1431952660.4906311</v>
      </c>
      <c r="Z126" s="82">
        <v>81672249.252288461</v>
      </c>
      <c r="AA126" s="83">
        <v>864814327.14464009</v>
      </c>
      <c r="AB126" s="83">
        <v>93013093.139288902</v>
      </c>
      <c r="AC126" s="84">
        <v>1.8729498740285424</v>
      </c>
      <c r="AD126" s="84">
        <v>1.6147792078698655</v>
      </c>
      <c r="AE126" s="105">
        <v>0.15987985533901103</v>
      </c>
      <c r="AF126" s="84">
        <v>1.6063879617475103</v>
      </c>
      <c r="AG126" s="105">
        <v>0.16593868892733268</v>
      </c>
      <c r="AH126" s="84">
        <v>1.6166466667152417</v>
      </c>
      <c r="AI126" s="105">
        <v>0.15854002769452794</v>
      </c>
      <c r="AJ126" s="84">
        <v>1.5802689270414032</v>
      </c>
      <c r="AK126" s="84">
        <v>1.4306762161584217</v>
      </c>
      <c r="AL126" s="105">
        <v>0.10456084276333341</v>
      </c>
      <c r="AM126" s="84">
        <v>1.3866374595819952</v>
      </c>
      <c r="AN126" s="105">
        <v>0.13964101872581647</v>
      </c>
      <c r="AO126" s="84">
        <v>1.4335182858466453</v>
      </c>
      <c r="AP126" s="105">
        <v>0.10237095867115918</v>
      </c>
      <c r="AQ126" s="80"/>
      <c r="AR126" s="80"/>
    </row>
    <row r="127" spans="1:44" s="2" customFormat="1" x14ac:dyDescent="0.25">
      <c r="A127" s="80" t="s">
        <v>324</v>
      </c>
      <c r="B127" s="80" t="s">
        <v>334</v>
      </c>
      <c r="C127" s="80" t="s">
        <v>328</v>
      </c>
      <c r="D127" s="81">
        <v>45207680.267384864</v>
      </c>
      <c r="E127" s="81">
        <v>47743910.850462139</v>
      </c>
      <c r="F127" s="105">
        <v>-5.3121550746459738E-2</v>
      </c>
      <c r="G127" s="81">
        <v>49188817.908486605</v>
      </c>
      <c r="H127" s="105">
        <v>-8.0935826685415629E-2</v>
      </c>
      <c r="I127" s="81">
        <v>42812178.152898371</v>
      </c>
      <c r="J127" s="105">
        <v>5.5953754698750788E-2</v>
      </c>
      <c r="K127" s="83">
        <v>16996030.565233462</v>
      </c>
      <c r="L127" s="83">
        <v>18632899.100143742</v>
      </c>
      <c r="M127" s="105">
        <v>-8.7848301335869558E-2</v>
      </c>
      <c r="N127" s="83">
        <v>19604596.277446471</v>
      </c>
      <c r="O127" s="105">
        <v>-0.13305888452362352</v>
      </c>
      <c r="P127" s="83">
        <v>17398245.022436086</v>
      </c>
      <c r="Q127" s="105">
        <v>-2.3118105112552717E-2</v>
      </c>
      <c r="R127" s="83">
        <v>11117010.099477496</v>
      </c>
      <c r="S127" s="83">
        <v>11994163.244821403</v>
      </c>
      <c r="T127" s="105">
        <v>-7.3131666414714386E-2</v>
      </c>
      <c r="U127" s="83">
        <v>12378623.67317093</v>
      </c>
      <c r="V127" s="105">
        <v>-0.10191872755836487</v>
      </c>
      <c r="W127" s="83">
        <v>10919936.252369896</v>
      </c>
      <c r="X127" s="105">
        <v>1.8047160949756509E-2</v>
      </c>
      <c r="Y127" s="81">
        <v>44630844.276119933</v>
      </c>
      <c r="Z127" s="82">
        <v>576835.99126492837</v>
      </c>
      <c r="AA127" s="83">
        <v>10885733.599913806</v>
      </c>
      <c r="AB127" s="83">
        <v>231276.49956369036</v>
      </c>
      <c r="AC127" s="84">
        <v>2.6598963854454496</v>
      </c>
      <c r="AD127" s="84">
        <v>2.5623447319635742</v>
      </c>
      <c r="AE127" s="105">
        <v>3.8071244772408017E-2</v>
      </c>
      <c r="AF127" s="84">
        <v>2.5090451857493452</v>
      </c>
      <c r="AG127" s="105">
        <v>6.0122950576137806E-2</v>
      </c>
      <c r="AH127" s="84">
        <v>2.4607181987430047</v>
      </c>
      <c r="AI127" s="105">
        <v>8.0943111163314041E-2</v>
      </c>
      <c r="AJ127" s="84">
        <v>4.0665322656772291</v>
      </c>
      <c r="AK127" s="84">
        <v>3.9805953842654289</v>
      </c>
      <c r="AL127" s="105">
        <v>2.1588951680819687E-2</v>
      </c>
      <c r="AM127" s="84">
        <v>3.9736903881404055</v>
      </c>
      <c r="AN127" s="105">
        <v>2.3364144779349918E-2</v>
      </c>
      <c r="AO127" s="84">
        <v>3.9205520218679912</v>
      </c>
      <c r="AP127" s="105">
        <v>3.7234614665228691E-2</v>
      </c>
      <c r="AQ127" s="108">
        <v>100.00000000000004</v>
      </c>
      <c r="AR127" s="108">
        <v>99.999999999999986</v>
      </c>
    </row>
    <row r="128" spans="1:44" s="2" customFormat="1" x14ac:dyDescent="0.25">
      <c r="A128" s="80" t="s">
        <v>324</v>
      </c>
      <c r="B128" s="80" t="s">
        <v>334</v>
      </c>
      <c r="C128" s="80" t="s">
        <v>270</v>
      </c>
      <c r="D128" s="81">
        <v>25801372.253816042</v>
      </c>
      <c r="E128" s="81">
        <v>28061076.211776342</v>
      </c>
      <c r="F128" s="105">
        <v>-8.0528057473860326E-2</v>
      </c>
      <c r="G128" s="81">
        <v>29718037.678025581</v>
      </c>
      <c r="H128" s="105">
        <v>-0.13179421422921339</v>
      </c>
      <c r="I128" s="81">
        <v>26666609.123158749</v>
      </c>
      <c r="J128" s="105">
        <v>-3.244645261595288E-2</v>
      </c>
      <c r="K128" s="83">
        <v>10444005.484820414</v>
      </c>
      <c r="L128" s="83">
        <v>11805398.733701969</v>
      </c>
      <c r="M128" s="105">
        <v>-0.11531954824999333</v>
      </c>
      <c r="N128" s="83">
        <v>12642825.100442374</v>
      </c>
      <c r="O128" s="105">
        <v>-0.17391837648256503</v>
      </c>
      <c r="P128" s="83">
        <v>11459280.720937304</v>
      </c>
      <c r="Q128" s="105">
        <v>-8.8598513365841181E-2</v>
      </c>
      <c r="R128" s="83">
        <v>6825915.3231335953</v>
      </c>
      <c r="S128" s="83">
        <v>7714312.3419371583</v>
      </c>
      <c r="T128" s="105">
        <v>-0.11516217900252605</v>
      </c>
      <c r="U128" s="83">
        <v>8195529.9812618708</v>
      </c>
      <c r="V128" s="105">
        <v>-0.16711727749880004</v>
      </c>
      <c r="W128" s="83">
        <v>7492039.9226653399</v>
      </c>
      <c r="X128" s="105">
        <v>-8.8910978372732249E-2</v>
      </c>
      <c r="Y128" s="81">
        <v>25395820.932677437</v>
      </c>
      <c r="Z128" s="82">
        <v>405551.32113860548</v>
      </c>
      <c r="AA128" s="83">
        <v>6662435.1591513269</v>
      </c>
      <c r="AB128" s="83">
        <v>163480.16398226799</v>
      </c>
      <c r="AC128" s="84">
        <v>2.4704479800701389</v>
      </c>
      <c r="AD128" s="84">
        <v>2.3769697953248952</v>
      </c>
      <c r="AE128" s="105">
        <v>3.9326618676055448E-2</v>
      </c>
      <c r="AF128" s="84">
        <v>2.3505852087588988</v>
      </c>
      <c r="AG128" s="105">
        <v>5.0992736134218793E-2</v>
      </c>
      <c r="AH128" s="84">
        <v>2.3270753001482953</v>
      </c>
      <c r="AI128" s="105">
        <v>6.1610674958694704E-2</v>
      </c>
      <c r="AJ128" s="84">
        <v>3.7799139063991967</v>
      </c>
      <c r="AK128" s="84">
        <v>3.6375343605454615</v>
      </c>
      <c r="AL128" s="105">
        <v>3.9141773449085662E-2</v>
      </c>
      <c r="AM128" s="84">
        <v>3.626127626397857</v>
      </c>
      <c r="AN128" s="105">
        <v>4.2410608739138267E-2</v>
      </c>
      <c r="AO128" s="84">
        <v>3.5593255506401436</v>
      </c>
      <c r="AP128" s="105">
        <v>6.1974762527518837E-2</v>
      </c>
      <c r="AQ128" s="80"/>
      <c r="AR128" s="80"/>
    </row>
    <row r="129" spans="1:44" s="2" customFormat="1" x14ac:dyDescent="0.25">
      <c r="A129" s="80" t="s">
        <v>324</v>
      </c>
      <c r="B129" s="80" t="s">
        <v>334</v>
      </c>
      <c r="C129" s="80" t="s">
        <v>271</v>
      </c>
      <c r="D129" s="81">
        <v>18737225.381708764</v>
      </c>
      <c r="E129" s="81">
        <v>18122803.430057507</v>
      </c>
      <c r="F129" s="105">
        <v>3.3903250897276152E-2</v>
      </c>
      <c r="G129" s="81">
        <v>17998427.232597619</v>
      </c>
      <c r="H129" s="105">
        <v>4.1047928219699083E-2</v>
      </c>
      <c r="I129" s="81">
        <v>14894911.163078707</v>
      </c>
      <c r="J129" s="105">
        <v>0.25796153978778541</v>
      </c>
      <c r="K129" s="83">
        <v>6404397.0705865417</v>
      </c>
      <c r="L129" s="83">
        <v>6379115.6626968682</v>
      </c>
      <c r="M129" s="105">
        <v>3.9631524534837152E-3</v>
      </c>
      <c r="N129" s="83">
        <v>6582309.2492910568</v>
      </c>
      <c r="O129" s="105">
        <v>-2.7028839266960453E-2</v>
      </c>
      <c r="P129" s="83">
        <v>5596500.7463883273</v>
      </c>
      <c r="Q129" s="105">
        <v>0.14435740488725674</v>
      </c>
      <c r="R129" s="83">
        <v>4249362.3666726053</v>
      </c>
      <c r="S129" s="83">
        <v>4133717.2930118567</v>
      </c>
      <c r="T129" s="105">
        <v>2.7976048061208535E-2</v>
      </c>
      <c r="U129" s="83">
        <v>4051301.7983069434</v>
      </c>
      <c r="V129" s="105">
        <v>4.888812984715981E-2</v>
      </c>
      <c r="W129" s="83">
        <v>3309510.2436166932</v>
      </c>
      <c r="X129" s="105">
        <v>0.28398525880639808</v>
      </c>
      <c r="Y129" s="81">
        <v>18574932.761492878</v>
      </c>
      <c r="Z129" s="82">
        <v>162292.62021588522</v>
      </c>
      <c r="AA129" s="83">
        <v>4183066.777544281</v>
      </c>
      <c r="AB129" s="83">
        <v>66295.589128324311</v>
      </c>
      <c r="AC129" s="84">
        <v>2.9256813990755153</v>
      </c>
      <c r="AD129" s="84">
        <v>2.8409585886699249</v>
      </c>
      <c r="AE129" s="105">
        <v>2.9821909669318959E-2</v>
      </c>
      <c r="AF129" s="84">
        <v>2.7343636634113064</v>
      </c>
      <c r="AG129" s="105">
        <v>6.9967919126575448E-2</v>
      </c>
      <c r="AH129" s="84">
        <v>2.6614686279977824</v>
      </c>
      <c r="AI129" s="105">
        <v>9.9273299071911153E-2</v>
      </c>
      <c r="AJ129" s="84">
        <v>4.4094204647415483</v>
      </c>
      <c r="AK129" s="84">
        <v>4.3841419587871959</v>
      </c>
      <c r="AL129" s="105">
        <v>5.7658958564711319E-3</v>
      </c>
      <c r="AM129" s="84">
        <v>4.4426281053954657</v>
      </c>
      <c r="AN129" s="105">
        <v>-7.4747739099717964E-3</v>
      </c>
      <c r="AO129" s="84">
        <v>4.5006390875531102</v>
      </c>
      <c r="AP129" s="105">
        <v>-2.0267926629316833E-2</v>
      </c>
      <c r="AQ129" s="80"/>
      <c r="AR129" s="80"/>
    </row>
    <row r="130" spans="1:44" s="2" customFormat="1" x14ac:dyDescent="0.25">
      <c r="A130" s="80" t="s">
        <v>324</v>
      </c>
      <c r="B130" s="80" t="s">
        <v>334</v>
      </c>
      <c r="C130" s="80" t="s">
        <v>127</v>
      </c>
      <c r="D130" s="81">
        <v>669082.63186005829</v>
      </c>
      <c r="E130" s="81">
        <v>1560031.2086282908</v>
      </c>
      <c r="F130" s="105">
        <v>-0.57110945719581385</v>
      </c>
      <c r="G130" s="81">
        <v>1472352.9978634026</v>
      </c>
      <c r="H130" s="105">
        <v>-0.54556914487830421</v>
      </c>
      <c r="I130" s="81">
        <v>1250657.8666609204</v>
      </c>
      <c r="J130" s="105">
        <v>-0.46501545330985344</v>
      </c>
      <c r="K130" s="83">
        <v>147628.00982650588</v>
      </c>
      <c r="L130" s="83">
        <v>448384.70374490437</v>
      </c>
      <c r="M130" s="105">
        <v>-0.67075591876012208</v>
      </c>
      <c r="N130" s="83">
        <v>379461.92771303852</v>
      </c>
      <c r="O130" s="105">
        <v>-0.61095435656420582</v>
      </c>
      <c r="P130" s="83">
        <v>342463.55511045776</v>
      </c>
      <c r="Q130" s="105">
        <v>-0.5689234441927985</v>
      </c>
      <c r="R130" s="83">
        <v>41732.409671293768</v>
      </c>
      <c r="S130" s="83">
        <v>146133.60987237576</v>
      </c>
      <c r="T130" s="105">
        <v>-0.71442291949305614</v>
      </c>
      <c r="U130" s="83">
        <v>131791.89360209915</v>
      </c>
      <c r="V130" s="105">
        <v>-0.68334615634789642</v>
      </c>
      <c r="W130" s="83">
        <v>118386.08608785084</v>
      </c>
      <c r="X130" s="105">
        <v>-0.64748889797467102</v>
      </c>
      <c r="Y130" s="81">
        <v>660090.58194962062</v>
      </c>
      <c r="Z130" s="82">
        <v>8992.0499104376831</v>
      </c>
      <c r="AA130" s="83">
        <v>40231.663218195652</v>
      </c>
      <c r="AB130" s="83">
        <v>1500.7464530981163</v>
      </c>
      <c r="AC130" s="84">
        <v>4.5322200891712345</v>
      </c>
      <c r="AD130" s="84">
        <v>3.4792248611492016</v>
      </c>
      <c r="AE130" s="105">
        <v>0.30265224871790108</v>
      </c>
      <c r="AF130" s="84">
        <v>3.880107305460283</v>
      </c>
      <c r="AG130" s="105">
        <v>0.16806565704852169</v>
      </c>
      <c r="AH130" s="84">
        <v>3.6519444127639651</v>
      </c>
      <c r="AI130" s="105">
        <v>0.24104301076725179</v>
      </c>
      <c r="AJ130" s="84">
        <v>16.032686277406508</v>
      </c>
      <c r="AK130" s="84">
        <v>10.675375842632832</v>
      </c>
      <c r="AL130" s="105">
        <v>0.50183810984704602</v>
      </c>
      <c r="AM130" s="84">
        <v>11.171802435047123</v>
      </c>
      <c r="AN130" s="105">
        <v>0.43510291831784276</v>
      </c>
      <c r="AO130" s="84">
        <v>10.564230206350803</v>
      </c>
      <c r="AP130" s="105">
        <v>0.51763885907827745</v>
      </c>
      <c r="AQ130" s="80"/>
      <c r="AR130" s="80"/>
    </row>
    <row r="131" spans="1:44" s="2" customFormat="1" x14ac:dyDescent="0.25">
      <c r="A131" s="80" t="s">
        <v>324</v>
      </c>
      <c r="B131" s="80" t="s">
        <v>334</v>
      </c>
      <c r="C131" s="80" t="s">
        <v>282</v>
      </c>
      <c r="D131" s="81">
        <v>69814.538959335085</v>
      </c>
      <c r="E131" s="81">
        <v>204815.79638795234</v>
      </c>
      <c r="F131" s="105">
        <v>-0.659134987678901</v>
      </c>
      <c r="G131" s="81">
        <v>201315.93928002857</v>
      </c>
      <c r="H131" s="105">
        <v>-0.65320908414398471</v>
      </c>
      <c r="I131" s="81">
        <v>150177.41945554732</v>
      </c>
      <c r="J131" s="105">
        <v>-0.53511959912188889</v>
      </c>
      <c r="K131" s="83">
        <v>16760.867759951674</v>
      </c>
      <c r="L131" s="83">
        <v>60059.051349159294</v>
      </c>
      <c r="M131" s="105">
        <v>-0.72092686475331258</v>
      </c>
      <c r="N131" s="83">
        <v>60245.779185149739</v>
      </c>
      <c r="O131" s="105">
        <v>-0.72179183360810217</v>
      </c>
      <c r="P131" s="83">
        <v>45530.397445290881</v>
      </c>
      <c r="Q131" s="105">
        <v>-0.63187521523194567</v>
      </c>
      <c r="R131" s="83">
        <v>5543.610764371846</v>
      </c>
      <c r="S131" s="83">
        <v>15363.03090257564</v>
      </c>
      <c r="T131" s="105">
        <v>-0.63915904358153375</v>
      </c>
      <c r="U131" s="83">
        <v>15345.920725103118</v>
      </c>
      <c r="V131" s="105">
        <v>-0.63875671823955715</v>
      </c>
      <c r="W131" s="83">
        <v>11631.160407061305</v>
      </c>
      <c r="X131" s="105">
        <v>-0.52338282936874403</v>
      </c>
      <c r="Y131" s="81">
        <v>69375.573942623567</v>
      </c>
      <c r="Z131" s="82">
        <v>438.96501671151253</v>
      </c>
      <c r="AA131" s="83">
        <v>5427.9615523116863</v>
      </c>
      <c r="AB131" s="83">
        <v>115.64921206016011</v>
      </c>
      <c r="AC131" s="84">
        <v>4.1653296213069329</v>
      </c>
      <c r="AD131" s="84">
        <v>3.4102402849694586</v>
      </c>
      <c r="AE131" s="105">
        <v>0.22141822078212786</v>
      </c>
      <c r="AF131" s="84">
        <v>3.3415774848116144</v>
      </c>
      <c r="AG131" s="105">
        <v>0.2465159465071505</v>
      </c>
      <c r="AH131" s="84">
        <v>3.2983990450775185</v>
      </c>
      <c r="AI131" s="105">
        <v>0.26283374582078195</v>
      </c>
      <c r="AJ131" s="84">
        <v>12.593694241310224</v>
      </c>
      <c r="AK131" s="84">
        <v>13.331731068354136</v>
      </c>
      <c r="AL131" s="105">
        <v>-5.5359414562135008E-2</v>
      </c>
      <c r="AM131" s="84">
        <v>13.118531164488067</v>
      </c>
      <c r="AN131" s="105">
        <v>-4.0007293240159281E-2</v>
      </c>
      <c r="AO131" s="84">
        <v>12.911645459241905</v>
      </c>
      <c r="AP131" s="105">
        <v>-2.462515091011094E-2</v>
      </c>
      <c r="AQ131" s="108">
        <v>0.15443070413348084</v>
      </c>
      <c r="AR131" s="108">
        <v>4.9866022561519459E-2</v>
      </c>
    </row>
    <row r="132" spans="1:44" s="2" customFormat="1" x14ac:dyDescent="0.25">
      <c r="A132" s="80" t="s">
        <v>324</v>
      </c>
      <c r="B132" s="80" t="s">
        <v>334</v>
      </c>
      <c r="C132" s="80" t="s">
        <v>283</v>
      </c>
      <c r="D132" s="81">
        <v>4.6730587363243101</v>
      </c>
      <c r="E132" s="80"/>
      <c r="F132" s="80"/>
      <c r="G132" s="80"/>
      <c r="H132" s="80"/>
      <c r="I132" s="81">
        <v>246.29146621465682</v>
      </c>
      <c r="J132" s="105">
        <v>-0.98102630672452329</v>
      </c>
      <c r="K132" s="83">
        <v>6.490250825881958</v>
      </c>
      <c r="L132" s="80"/>
      <c r="M132" s="80"/>
      <c r="N132" s="80"/>
      <c r="O132" s="80"/>
      <c r="P132" s="83">
        <v>3.4624494656503302</v>
      </c>
      <c r="Q132" s="105">
        <v>0.87446802914217692</v>
      </c>
      <c r="R132" s="83">
        <v>13.889137061361652</v>
      </c>
      <c r="S132" s="80"/>
      <c r="T132" s="80"/>
      <c r="U132" s="80"/>
      <c r="V132" s="80"/>
      <c r="W132" s="83">
        <v>7.4097988605499268</v>
      </c>
      <c r="X132" s="105">
        <v>0.87442835126173091</v>
      </c>
      <c r="Y132" s="81">
        <v>4.6730587363243101</v>
      </c>
      <c r="Z132" s="82">
        <v>0</v>
      </c>
      <c r="AA132" s="83">
        <v>13.889137061361652</v>
      </c>
      <c r="AB132" s="83">
        <v>0</v>
      </c>
      <c r="AC132" s="84">
        <v>0.720012039856609</v>
      </c>
      <c r="AD132" s="80"/>
      <c r="AE132" s="80"/>
      <c r="AF132" s="80"/>
      <c r="AG132" s="80"/>
      <c r="AH132" s="84">
        <v>71.132147532555379</v>
      </c>
      <c r="AI132" s="105">
        <v>-0.98987782507863853</v>
      </c>
      <c r="AJ132" s="84">
        <v>0.33645421711074802</v>
      </c>
      <c r="AK132" s="80"/>
      <c r="AL132" s="80"/>
      <c r="AM132" s="80"/>
      <c r="AN132" s="80"/>
      <c r="AO132" s="84">
        <v>33.238616978650079</v>
      </c>
      <c r="AP132" s="105">
        <v>-0.98987761081254189</v>
      </c>
      <c r="AQ132" s="108">
        <v>1.0336869108711372E-5</v>
      </c>
      <c r="AR132" s="108">
        <v>1.2493590396229329E-4</v>
      </c>
    </row>
    <row r="133" spans="1:44" s="2" customFormat="1" x14ac:dyDescent="0.25">
      <c r="A133" s="80" t="s">
        <v>324</v>
      </c>
      <c r="B133" s="80" t="s">
        <v>334</v>
      </c>
      <c r="C133" s="80" t="s">
        <v>284</v>
      </c>
      <c r="D133" s="81">
        <v>1525.4696950542927</v>
      </c>
      <c r="E133" s="81">
        <v>204867.27585288166</v>
      </c>
      <c r="F133" s="105">
        <v>-0.99255386352601405</v>
      </c>
      <c r="G133" s="81">
        <v>3301.7092065906527</v>
      </c>
      <c r="H133" s="105">
        <v>-0.53797575752302729</v>
      </c>
      <c r="I133" s="81">
        <v>1117.608163805008</v>
      </c>
      <c r="J133" s="105">
        <v>0.36494143874242979</v>
      </c>
      <c r="K133" s="83">
        <v>187.41616465512644</v>
      </c>
      <c r="L133" s="83">
        <v>88975.67588244121</v>
      </c>
      <c r="M133" s="105">
        <v>-0.99789362471488563</v>
      </c>
      <c r="N133" s="83">
        <v>401.62969888146881</v>
      </c>
      <c r="O133" s="105">
        <v>-0.5333607918511083</v>
      </c>
      <c r="P133" s="83">
        <v>106.76406159784617</v>
      </c>
      <c r="Q133" s="105">
        <v>0.75542370578853413</v>
      </c>
      <c r="R133" s="83">
        <v>55.514769191637633</v>
      </c>
      <c r="S133" s="83">
        <v>25979.76171674364</v>
      </c>
      <c r="T133" s="105">
        <v>-0.99786315325764285</v>
      </c>
      <c r="U133" s="83">
        <v>150.81339054844358</v>
      </c>
      <c r="V133" s="105">
        <v>-0.63189761207705597</v>
      </c>
      <c r="W133" s="83">
        <v>66.132682776284625</v>
      </c>
      <c r="X133" s="105">
        <v>-0.16055470818514272</v>
      </c>
      <c r="Y133" s="81">
        <v>1525.4696950542927</v>
      </c>
      <c r="Z133" s="80"/>
      <c r="AA133" s="83">
        <v>55.514769191637633</v>
      </c>
      <c r="AB133" s="80"/>
      <c r="AC133" s="84">
        <v>8.1394777118685759</v>
      </c>
      <c r="AD133" s="84">
        <v>2.3025087904199997</v>
      </c>
      <c r="AE133" s="105">
        <v>2.5350473994863045</v>
      </c>
      <c r="AF133" s="84">
        <v>8.2207795284707554</v>
      </c>
      <c r="AG133" s="105">
        <v>-9.8897940664397568E-3</v>
      </c>
      <c r="AH133" s="84">
        <v>10.468018423790973</v>
      </c>
      <c r="AI133" s="105">
        <v>-0.222443314259961</v>
      </c>
      <c r="AJ133" s="84">
        <v>27.478628070817578</v>
      </c>
      <c r="AK133" s="84">
        <v>7.885648763315916</v>
      </c>
      <c r="AL133" s="105">
        <v>2.4846375860218775</v>
      </c>
      <c r="AM133" s="84">
        <v>21.892679387312715</v>
      </c>
      <c r="AN133" s="105">
        <v>0.2551514405651984</v>
      </c>
      <c r="AO133" s="84">
        <v>16.89948323411712</v>
      </c>
      <c r="AP133" s="105">
        <v>0.62600404344571925</v>
      </c>
      <c r="AQ133" s="108">
        <v>3.3743595911839906E-3</v>
      </c>
      <c r="AR133" s="108">
        <v>4.9936780388682778E-4</v>
      </c>
    </row>
    <row r="134" spans="1:44" s="2" customFormat="1" x14ac:dyDescent="0.25">
      <c r="A134" s="80" t="s">
        <v>324</v>
      </c>
      <c r="B134" s="80" t="s">
        <v>334</v>
      </c>
      <c r="C134" s="80" t="s">
        <v>285</v>
      </c>
      <c r="D134" s="81">
        <v>13203966.424030585</v>
      </c>
      <c r="E134" s="81">
        <v>13030206.604001768</v>
      </c>
      <c r="F134" s="105">
        <v>1.3335154637951258E-2</v>
      </c>
      <c r="G134" s="81">
        <v>11497490.505980058</v>
      </c>
      <c r="H134" s="105">
        <v>0.1484215983620911</v>
      </c>
      <c r="I134" s="81">
        <v>8636712.2701427154</v>
      </c>
      <c r="J134" s="105">
        <v>0.52881860724675955</v>
      </c>
      <c r="K134" s="83">
        <v>4486501.2644954743</v>
      </c>
      <c r="L134" s="83">
        <v>4447823.6088439692</v>
      </c>
      <c r="M134" s="105">
        <v>8.695860954242695E-3</v>
      </c>
      <c r="N134" s="83">
        <v>4019327.7469067709</v>
      </c>
      <c r="O134" s="105">
        <v>0.11623175491180954</v>
      </c>
      <c r="P134" s="83">
        <v>3274119.2044078088</v>
      </c>
      <c r="Q134" s="105">
        <v>0.37029258386667369</v>
      </c>
      <c r="R134" s="83">
        <v>3208739.668666692</v>
      </c>
      <c r="S134" s="83">
        <v>3095902.296551513</v>
      </c>
      <c r="T134" s="105">
        <v>3.644732982719355E-2</v>
      </c>
      <c r="U134" s="83">
        <v>2706850.2873697942</v>
      </c>
      <c r="V134" s="105">
        <v>0.18541453276478626</v>
      </c>
      <c r="W134" s="83">
        <v>1970002.127462114</v>
      </c>
      <c r="X134" s="105">
        <v>0.62880010327724922</v>
      </c>
      <c r="Y134" s="81">
        <v>13094660.166631903</v>
      </c>
      <c r="Z134" s="82">
        <v>109306.25739868086</v>
      </c>
      <c r="AA134" s="83">
        <v>3160155.2523832293</v>
      </c>
      <c r="AB134" s="83">
        <v>48584.41628346275</v>
      </c>
      <c r="AC134" s="84">
        <v>2.9430430630928233</v>
      </c>
      <c r="AD134" s="84">
        <v>2.9295690993889121</v>
      </c>
      <c r="AE134" s="105">
        <v>4.5992988206769933E-3</v>
      </c>
      <c r="AF134" s="84">
        <v>2.8605506268625134</v>
      </c>
      <c r="AG134" s="105">
        <v>2.8837957089677027E-2</v>
      </c>
      <c r="AH134" s="84">
        <v>2.6378734954168661</v>
      </c>
      <c r="AI134" s="105">
        <v>0.1156877189926543</v>
      </c>
      <c r="AJ134" s="84">
        <v>4.115000837546023</v>
      </c>
      <c r="AK134" s="84">
        <v>4.2088558862196503</v>
      </c>
      <c r="AL134" s="105">
        <v>-2.2299420842828377E-2</v>
      </c>
      <c r="AM134" s="84">
        <v>4.2475531652517056</v>
      </c>
      <c r="AN134" s="105">
        <v>-3.1206749521127577E-2</v>
      </c>
      <c r="AO134" s="84">
        <v>4.3841131690903783</v>
      </c>
      <c r="AP134" s="105">
        <v>-6.1383527560761188E-2</v>
      </c>
      <c r="AQ134" s="108">
        <v>29.207352259471296</v>
      </c>
      <c r="AR134" s="108">
        <v>28.863333215983165</v>
      </c>
    </row>
    <row r="135" spans="1:44" s="2" customFormat="1" x14ac:dyDescent="0.25">
      <c r="A135" s="80" t="s">
        <v>324</v>
      </c>
      <c r="B135" s="80" t="s">
        <v>334</v>
      </c>
      <c r="C135" s="80" t="s">
        <v>286</v>
      </c>
      <c r="D135" s="81">
        <v>40.894470248222348</v>
      </c>
      <c r="E135" s="80"/>
      <c r="F135" s="80"/>
      <c r="G135" s="81">
        <v>13.879921367168427</v>
      </c>
      <c r="H135" s="105">
        <v>1.9463041732321442</v>
      </c>
      <c r="I135" s="81">
        <v>110.70690322637557</v>
      </c>
      <c r="J135" s="105">
        <v>-0.63060595991380441</v>
      </c>
      <c r="K135" s="83">
        <v>13.817655086517334</v>
      </c>
      <c r="L135" s="80"/>
      <c r="M135" s="80"/>
      <c r="N135" s="83">
        <v>3.4786770343780518</v>
      </c>
      <c r="O135" s="105">
        <v>2.9721005859308738</v>
      </c>
      <c r="P135" s="83">
        <v>26.836394548416138</v>
      </c>
      <c r="Q135" s="105">
        <v>-0.48511507156490064</v>
      </c>
      <c r="R135" s="83">
        <v>3.907347173330578</v>
      </c>
      <c r="S135" s="80"/>
      <c r="T135" s="80"/>
      <c r="U135" s="83">
        <v>0.97402957377276067</v>
      </c>
      <c r="V135" s="105">
        <v>3.0115282723870918</v>
      </c>
      <c r="W135" s="83">
        <v>7.4123843043361362</v>
      </c>
      <c r="X135" s="105">
        <v>-0.4728623054467323</v>
      </c>
      <c r="Y135" s="81">
        <v>40.894470248222348</v>
      </c>
      <c r="Z135" s="80"/>
      <c r="AA135" s="83">
        <v>3.907347173330578</v>
      </c>
      <c r="AB135" s="80"/>
      <c r="AC135" s="84">
        <v>2.9595810571451731</v>
      </c>
      <c r="AD135" s="80"/>
      <c r="AE135" s="80"/>
      <c r="AF135" s="84">
        <v>3.99</v>
      </c>
      <c r="AG135" s="105">
        <v>-0.25825036161775117</v>
      </c>
      <c r="AH135" s="84">
        <v>4.125252482282848</v>
      </c>
      <c r="AI135" s="105">
        <v>-0.28256971667649572</v>
      </c>
      <c r="AJ135" s="84">
        <v>10.466044718868524</v>
      </c>
      <c r="AK135" s="80"/>
      <c r="AL135" s="80"/>
      <c r="AM135" s="84">
        <v>14.249999939330987</v>
      </c>
      <c r="AN135" s="105">
        <v>-0.26554071835596887</v>
      </c>
      <c r="AO135" s="84">
        <v>14.935397124729981</v>
      </c>
      <c r="AP135" s="105">
        <v>-0.29924563562231088</v>
      </c>
      <c r="AQ135" s="108">
        <v>9.0459121119129248E-5</v>
      </c>
      <c r="AR135" s="108">
        <v>3.5147464456420922E-5</v>
      </c>
    </row>
    <row r="136" spans="1:44" s="2" customFormat="1" x14ac:dyDescent="0.25">
      <c r="A136" s="80" t="s">
        <v>324</v>
      </c>
      <c r="B136" s="80" t="s">
        <v>334</v>
      </c>
      <c r="C136" s="80" t="s">
        <v>287</v>
      </c>
      <c r="D136" s="81">
        <v>1175.125840820074</v>
      </c>
      <c r="E136" s="81">
        <v>1406.079063090086</v>
      </c>
      <c r="F136" s="105">
        <v>-0.16425336834363707</v>
      </c>
      <c r="G136" s="81">
        <v>1494.4748973608016</v>
      </c>
      <c r="H136" s="105">
        <v>-0.21368646412508405</v>
      </c>
      <c r="I136" s="81">
        <v>906.5108123850822</v>
      </c>
      <c r="J136" s="105">
        <v>0.29631751189845179</v>
      </c>
      <c r="K136" s="83">
        <v>47.580100432209044</v>
      </c>
      <c r="L136" s="83">
        <v>63.286098634187354</v>
      </c>
      <c r="M136" s="105">
        <v>-0.24817453660342842</v>
      </c>
      <c r="N136" s="83">
        <v>65.393981058812898</v>
      </c>
      <c r="O136" s="105">
        <v>-0.27240856632635224</v>
      </c>
      <c r="P136" s="83">
        <v>56.545075401332724</v>
      </c>
      <c r="Q136" s="105">
        <v>-0.15854563647663616</v>
      </c>
      <c r="R136" s="83">
        <v>44.083656510520882</v>
      </c>
      <c r="S136" s="83">
        <v>58.011648218938184</v>
      </c>
      <c r="T136" s="105">
        <v>-0.24008957056094196</v>
      </c>
      <c r="U136" s="83">
        <v>59.915361544467011</v>
      </c>
      <c r="V136" s="105">
        <v>-0.26423449055208337</v>
      </c>
      <c r="W136" s="83">
        <v>51.826968194228812</v>
      </c>
      <c r="X136" s="105">
        <v>-0.14940699704232718</v>
      </c>
      <c r="Y136" s="81">
        <v>1175.125840820074</v>
      </c>
      <c r="Z136" s="80"/>
      <c r="AA136" s="83">
        <v>44.083656510520882</v>
      </c>
      <c r="AB136" s="80"/>
      <c r="AC136" s="84">
        <v>24.697842798679343</v>
      </c>
      <c r="AD136" s="84">
        <v>22.217818659001956</v>
      </c>
      <c r="AE136" s="105">
        <v>0.11162320557839998</v>
      </c>
      <c r="AF136" s="84">
        <v>22.853401385927658</v>
      </c>
      <c r="AG136" s="105">
        <v>8.0707522771093013E-2</v>
      </c>
      <c r="AH136" s="84">
        <v>16.031649192278138</v>
      </c>
      <c r="AI136" s="105">
        <v>0.54056781697639655</v>
      </c>
      <c r="AJ136" s="84">
        <v>26.65672346257443</v>
      </c>
      <c r="AK136" s="84">
        <v>24.237874741698249</v>
      </c>
      <c r="AL136" s="105">
        <v>9.979623818728843E-2</v>
      </c>
      <c r="AM136" s="84">
        <v>24.943100714691614</v>
      </c>
      <c r="AN136" s="105">
        <v>6.8701272046481521E-2</v>
      </c>
      <c r="AO136" s="84">
        <v>17.49110248910965</v>
      </c>
      <c r="AP136" s="105">
        <v>0.52401619504382291</v>
      </c>
      <c r="AQ136" s="108">
        <v>2.5993942486535206E-3</v>
      </c>
      <c r="AR136" s="108">
        <v>3.9654238069454333E-4</v>
      </c>
    </row>
    <row r="137" spans="1:44" s="2" customFormat="1" x14ac:dyDescent="0.25">
      <c r="A137" s="80" t="s">
        <v>324</v>
      </c>
      <c r="B137" s="80" t="s">
        <v>334</v>
      </c>
      <c r="C137" s="80" t="s">
        <v>288</v>
      </c>
      <c r="D137" s="81">
        <v>107010.58238591791</v>
      </c>
      <c r="E137" s="81">
        <v>620297.78970228555</v>
      </c>
      <c r="F137" s="105">
        <v>-0.82748514638867554</v>
      </c>
      <c r="G137" s="81">
        <v>769165.73375842208</v>
      </c>
      <c r="H137" s="105">
        <v>-0.86087448037625713</v>
      </c>
      <c r="I137" s="81">
        <v>627281.97882979037</v>
      </c>
      <c r="J137" s="105">
        <v>-0.82940593545258756</v>
      </c>
      <c r="K137" s="83">
        <v>25443.972360209518</v>
      </c>
      <c r="L137" s="83">
        <v>178505.58473216806</v>
      </c>
      <c r="M137" s="105">
        <v>-0.85746119709147506</v>
      </c>
      <c r="N137" s="83">
        <v>205314.29202771117</v>
      </c>
      <c r="O137" s="105">
        <v>-0.87607305799844004</v>
      </c>
      <c r="P137" s="83">
        <v>179970.17080362365</v>
      </c>
      <c r="Q137" s="105">
        <v>-0.85862116901598662</v>
      </c>
      <c r="R137" s="83">
        <v>6637.8936384145236</v>
      </c>
      <c r="S137" s="83">
        <v>71735.288368302223</v>
      </c>
      <c r="T137" s="105">
        <v>-0.90746682993264982</v>
      </c>
      <c r="U137" s="83">
        <v>84857.480171931558</v>
      </c>
      <c r="V137" s="105">
        <v>-0.92177597514131526</v>
      </c>
      <c r="W137" s="83">
        <v>74583.064299490274</v>
      </c>
      <c r="X137" s="105">
        <v>-0.91099998772161084</v>
      </c>
      <c r="Y137" s="81">
        <v>106799.52240564016</v>
      </c>
      <c r="Z137" s="82">
        <v>211.05998027774331</v>
      </c>
      <c r="AA137" s="83">
        <v>6616.1897489754392</v>
      </c>
      <c r="AB137" s="83">
        <v>21.703889439084794</v>
      </c>
      <c r="AC137" s="84">
        <v>4.2057341075116907</v>
      </c>
      <c r="AD137" s="84">
        <v>3.4749489246120104</v>
      </c>
      <c r="AE137" s="105">
        <v>0.21030098535369837</v>
      </c>
      <c r="AF137" s="84">
        <v>3.7462844216154623</v>
      </c>
      <c r="AG137" s="105">
        <v>0.12264143193327159</v>
      </c>
      <c r="AH137" s="84">
        <v>3.4854774879013464</v>
      </c>
      <c r="AI137" s="105">
        <v>0.20664503561146819</v>
      </c>
      <c r="AJ137" s="84">
        <v>16.121165570751391</v>
      </c>
      <c r="AK137" s="84">
        <v>8.6470383518577645</v>
      </c>
      <c r="AL137" s="105">
        <v>0.8643568947844269</v>
      </c>
      <c r="AM137" s="84">
        <v>9.0642066226807447</v>
      </c>
      <c r="AN137" s="105">
        <v>0.77855230378492257</v>
      </c>
      <c r="AO137" s="84">
        <v>8.4105149704083342</v>
      </c>
      <c r="AP137" s="105">
        <v>0.91678697766692174</v>
      </c>
      <c r="AQ137" s="108">
        <v>0.23670885511708256</v>
      </c>
      <c r="AR137" s="108">
        <v>5.970934252120997E-2</v>
      </c>
    </row>
    <row r="138" spans="1:44" s="2" customFormat="1" x14ac:dyDescent="0.25">
      <c r="A138" s="80" t="s">
        <v>324</v>
      </c>
      <c r="B138" s="80" t="s">
        <v>334</v>
      </c>
      <c r="C138" s="80" t="s">
        <v>289</v>
      </c>
      <c r="D138" s="81">
        <v>117.75076348304748</v>
      </c>
      <c r="E138" s="81">
        <v>61.709488533735275</v>
      </c>
      <c r="F138" s="105">
        <v>0.90814680660779779</v>
      </c>
      <c r="G138" s="80"/>
      <c r="H138" s="80"/>
      <c r="I138" s="80"/>
      <c r="J138" s="80"/>
      <c r="K138" s="83">
        <v>1.5579619407653809</v>
      </c>
      <c r="L138" s="83">
        <v>4.7384905983461749</v>
      </c>
      <c r="M138" s="105">
        <v>-0.67121134706711461</v>
      </c>
      <c r="N138" s="80"/>
      <c r="O138" s="80"/>
      <c r="P138" s="80"/>
      <c r="Q138" s="80"/>
      <c r="R138" s="83">
        <v>2.617375978767484</v>
      </c>
      <c r="S138" s="83">
        <v>1.3716683408798502</v>
      </c>
      <c r="T138" s="105">
        <v>0.90816970893166526</v>
      </c>
      <c r="U138" s="80"/>
      <c r="V138" s="80"/>
      <c r="W138" s="80"/>
      <c r="X138" s="80"/>
      <c r="Y138" s="81">
        <v>117.75076348304748</v>
      </c>
      <c r="Z138" s="80"/>
      <c r="AA138" s="83">
        <v>2.617375978767484</v>
      </c>
      <c r="AB138" s="80"/>
      <c r="AC138" s="84">
        <v>75.58</v>
      </c>
      <c r="AD138" s="84">
        <v>13.023026479206919</v>
      </c>
      <c r="AE138" s="105">
        <v>4.8035664843862538</v>
      </c>
      <c r="AF138" s="80"/>
      <c r="AG138" s="80"/>
      <c r="AH138" s="80"/>
      <c r="AI138" s="80"/>
      <c r="AJ138" s="84">
        <v>44.988096642690223</v>
      </c>
      <c r="AK138" s="84">
        <v>44.988636607411976</v>
      </c>
      <c r="AL138" s="105">
        <v>-1.2002246844351674E-5</v>
      </c>
      <c r="AM138" s="80"/>
      <c r="AN138" s="80"/>
      <c r="AO138" s="80"/>
      <c r="AP138" s="80"/>
      <c r="AQ138" s="108">
        <v>2.6046628092085266E-4</v>
      </c>
      <c r="AR138" s="108">
        <v>2.3543884150024307E-5</v>
      </c>
    </row>
    <row r="139" spans="1:44" s="2" customFormat="1" x14ac:dyDescent="0.25">
      <c r="A139" s="80" t="s">
        <v>324</v>
      </c>
      <c r="B139" s="80" t="s">
        <v>334</v>
      </c>
      <c r="C139" s="80" t="s">
        <v>290</v>
      </c>
      <c r="D139" s="81">
        <v>5533258.9576781765</v>
      </c>
      <c r="E139" s="81">
        <v>5092596.8260557381</v>
      </c>
      <c r="F139" s="105">
        <v>8.652994664094292E-2</v>
      </c>
      <c r="G139" s="81">
        <v>6500936.7266175617</v>
      </c>
      <c r="H139" s="105">
        <v>-0.14885205157855275</v>
      </c>
      <c r="I139" s="81">
        <v>6258198.8929359913</v>
      </c>
      <c r="J139" s="105">
        <v>-0.11583843013939658</v>
      </c>
      <c r="K139" s="83">
        <v>1917895.8060910674</v>
      </c>
      <c r="L139" s="83">
        <v>1931292.0538528985</v>
      </c>
      <c r="M139" s="105">
        <v>-6.9364173767016962E-3</v>
      </c>
      <c r="N139" s="83">
        <v>2562981.5023842864</v>
      </c>
      <c r="O139" s="105">
        <v>-0.2516934654788221</v>
      </c>
      <c r="P139" s="83">
        <v>2322381.541980518</v>
      </c>
      <c r="Q139" s="105">
        <v>-0.17416851132243619</v>
      </c>
      <c r="R139" s="83">
        <v>1040622.6980059121</v>
      </c>
      <c r="S139" s="83">
        <v>1037814.9964603442</v>
      </c>
      <c r="T139" s="105">
        <v>2.7053969687700838E-3</v>
      </c>
      <c r="U139" s="83">
        <v>1344451.5109371496</v>
      </c>
      <c r="V139" s="105">
        <v>-0.22598718545040997</v>
      </c>
      <c r="W139" s="83">
        <v>1339508.1161545794</v>
      </c>
      <c r="X139" s="105">
        <v>-0.22313072578216159</v>
      </c>
      <c r="Y139" s="81">
        <v>5480272.5948609719</v>
      </c>
      <c r="Z139" s="82">
        <v>52986.362817204383</v>
      </c>
      <c r="AA139" s="83">
        <v>1022911.5251610506</v>
      </c>
      <c r="AB139" s="83">
        <v>17711.172844861554</v>
      </c>
      <c r="AC139" s="84">
        <v>2.8850675516913045</v>
      </c>
      <c r="AD139" s="84">
        <v>2.6368859209543603</v>
      </c>
      <c r="AE139" s="105">
        <v>9.4119214170296978E-2</v>
      </c>
      <c r="AF139" s="84">
        <v>2.5364743056357919</v>
      </c>
      <c r="AG139" s="105">
        <v>0.13743220078396745</v>
      </c>
      <c r="AH139" s="84">
        <v>2.6947333070857185</v>
      </c>
      <c r="AI139" s="105">
        <v>7.0631941240755794E-2</v>
      </c>
      <c r="AJ139" s="84">
        <v>5.3172576076624649</v>
      </c>
      <c r="AK139" s="84">
        <v>4.9070372305516505</v>
      </c>
      <c r="AL139" s="105">
        <v>8.3598382860587614E-2</v>
      </c>
      <c r="AM139" s="84">
        <v>4.8353820675065364</v>
      </c>
      <c r="AN139" s="105">
        <v>9.9656145766453874E-2</v>
      </c>
      <c r="AO139" s="84">
        <v>4.6720126720111592</v>
      </c>
      <c r="AP139" s="105">
        <v>0.13810855854839696</v>
      </c>
      <c r="AQ139" s="108">
        <v>12.239643629027688</v>
      </c>
      <c r="AR139" s="108">
        <v>9.3606346373187304</v>
      </c>
    </row>
    <row r="140" spans="1:44" s="2" customFormat="1" x14ac:dyDescent="0.25">
      <c r="A140" s="80" t="s">
        <v>324</v>
      </c>
      <c r="B140" s="80" t="s">
        <v>334</v>
      </c>
      <c r="C140" s="80" t="s">
        <v>291</v>
      </c>
      <c r="D140" s="81">
        <v>488118.00781128526</v>
      </c>
      <c r="E140" s="81">
        <v>527592.25955179101</v>
      </c>
      <c r="F140" s="105">
        <v>-7.481961879812371E-2</v>
      </c>
      <c r="G140" s="81">
        <v>494112.79405468353</v>
      </c>
      <c r="H140" s="105">
        <v>-1.2132424651879834E-2</v>
      </c>
      <c r="I140" s="81">
        <v>466808.09182065487</v>
      </c>
      <c r="J140" s="105">
        <v>4.5650271201420289E-2</v>
      </c>
      <c r="K140" s="83">
        <v>104928.40461957168</v>
      </c>
      <c r="L140" s="83">
        <v>120586.18256809394</v>
      </c>
      <c r="M140" s="105">
        <v>-0.12984719820349608</v>
      </c>
      <c r="N140" s="83">
        <v>112517.29466059596</v>
      </c>
      <c r="O140" s="105">
        <v>-6.7446431803358492E-2</v>
      </c>
      <c r="P140" s="83">
        <v>115631.32270433517</v>
      </c>
      <c r="Q140" s="105">
        <v>-9.2560716546765051E-2</v>
      </c>
      <c r="R140" s="83">
        <v>29329.525749194112</v>
      </c>
      <c r="S140" s="83">
        <v>32914.279131692456</v>
      </c>
      <c r="T140" s="105">
        <v>-0.10891179989558579</v>
      </c>
      <c r="U140" s="83">
        <v>30985.358071155439</v>
      </c>
      <c r="V140" s="105">
        <v>-5.3439186281431308E-2</v>
      </c>
      <c r="W140" s="83">
        <v>31551.892171039108</v>
      </c>
      <c r="X140" s="105">
        <v>-7.0435281972878461E-2</v>
      </c>
      <c r="Y140" s="81">
        <v>479775.98289783683</v>
      </c>
      <c r="Z140" s="82">
        <v>8342.0249134484275</v>
      </c>
      <c r="AA140" s="83">
        <v>27966.13239759524</v>
      </c>
      <c r="AB140" s="83">
        <v>1363.393351598871</v>
      </c>
      <c r="AC140" s="84">
        <v>4.6519148897860925</v>
      </c>
      <c r="AD140" s="84">
        <v>4.3752298009256938</v>
      </c>
      <c r="AE140" s="105">
        <v>6.3238984339030316E-2</v>
      </c>
      <c r="AF140" s="84">
        <v>4.391438627680798</v>
      </c>
      <c r="AG140" s="105">
        <v>5.9314562763878809E-2</v>
      </c>
      <c r="AH140" s="84">
        <v>4.0370384157436749</v>
      </c>
      <c r="AI140" s="105">
        <v>0.15230879935264358</v>
      </c>
      <c r="AJ140" s="84">
        <v>16.642546899166867</v>
      </c>
      <c r="AK140" s="84">
        <v>16.029281924749302</v>
      </c>
      <c r="AL140" s="105">
        <v>3.8259042251336278E-2</v>
      </c>
      <c r="AM140" s="84">
        <v>15.946654317177563</v>
      </c>
      <c r="AN140" s="105">
        <v>4.3638782665508441E-2</v>
      </c>
      <c r="AO140" s="84">
        <v>14.794931767963169</v>
      </c>
      <c r="AP140" s="105">
        <v>0.12488162569323297</v>
      </c>
      <c r="AQ140" s="108">
        <v>1.0797236330735573</v>
      </c>
      <c r="AR140" s="108">
        <v>0.26382566433552673</v>
      </c>
    </row>
    <row r="141" spans="1:44" s="2" customFormat="1" x14ac:dyDescent="0.25">
      <c r="A141" s="80" t="s">
        <v>324</v>
      </c>
      <c r="B141" s="80" t="s">
        <v>334</v>
      </c>
      <c r="C141" s="80" t="s">
        <v>292</v>
      </c>
      <c r="D141" s="81">
        <v>25801372.253816042</v>
      </c>
      <c r="E141" s="81">
        <v>28061076.211776342</v>
      </c>
      <c r="F141" s="105">
        <v>-8.0528057473860326E-2</v>
      </c>
      <c r="G141" s="81">
        <v>29718037.678025581</v>
      </c>
      <c r="H141" s="105">
        <v>-0.13179421422921339</v>
      </c>
      <c r="I141" s="81">
        <v>26666609.123158749</v>
      </c>
      <c r="J141" s="105">
        <v>-3.244645261595288E-2</v>
      </c>
      <c r="K141" s="83">
        <v>10444005.484820414</v>
      </c>
      <c r="L141" s="83">
        <v>11805398.733701969</v>
      </c>
      <c r="M141" s="105">
        <v>-0.11531954824999333</v>
      </c>
      <c r="N141" s="83">
        <v>12642825.100442374</v>
      </c>
      <c r="O141" s="105">
        <v>-0.17391837648256503</v>
      </c>
      <c r="P141" s="83">
        <v>11459280.720937304</v>
      </c>
      <c r="Q141" s="105">
        <v>-8.8598513365841181E-2</v>
      </c>
      <c r="R141" s="83">
        <v>6825915.3231335944</v>
      </c>
      <c r="S141" s="83">
        <v>7714312.3419371564</v>
      </c>
      <c r="T141" s="105">
        <v>-0.11516217900252596</v>
      </c>
      <c r="U141" s="83">
        <v>8195529.9812618708</v>
      </c>
      <c r="V141" s="105">
        <v>-0.16711727749880015</v>
      </c>
      <c r="W141" s="83">
        <v>7492039.9226653399</v>
      </c>
      <c r="X141" s="105">
        <v>-8.8910978372732374E-2</v>
      </c>
      <c r="Y141" s="81">
        <v>25395820.932677437</v>
      </c>
      <c r="Z141" s="82">
        <v>405551.32113860548</v>
      </c>
      <c r="AA141" s="83">
        <v>6662435.1591513259</v>
      </c>
      <c r="AB141" s="83">
        <v>163480.16398226799</v>
      </c>
      <c r="AC141" s="84">
        <v>2.4704479800701389</v>
      </c>
      <c r="AD141" s="84">
        <v>2.3769697953248952</v>
      </c>
      <c r="AE141" s="105">
        <v>3.9326618676055448E-2</v>
      </c>
      <c r="AF141" s="84">
        <v>2.3505852087588988</v>
      </c>
      <c r="AG141" s="105">
        <v>5.0992736134218793E-2</v>
      </c>
      <c r="AH141" s="84">
        <v>2.3270753001482953</v>
      </c>
      <c r="AI141" s="105">
        <v>6.1610674958694704E-2</v>
      </c>
      <c r="AJ141" s="84">
        <v>3.7799139063991971</v>
      </c>
      <c r="AK141" s="84">
        <v>3.6375343605454624</v>
      </c>
      <c r="AL141" s="105">
        <v>3.914177344908553E-2</v>
      </c>
      <c r="AM141" s="84">
        <v>3.626127626397857</v>
      </c>
      <c r="AN141" s="105">
        <v>4.2410608739138385E-2</v>
      </c>
      <c r="AO141" s="84">
        <v>3.5593255506401436</v>
      </c>
      <c r="AP141" s="105">
        <v>6.1974762527518962E-2</v>
      </c>
      <c r="AQ141" s="108">
        <v>57.072984283226951</v>
      </c>
      <c r="AR141" s="108">
        <v>61.400639758836</v>
      </c>
    </row>
    <row r="142" spans="1:44" s="2" customFormat="1" x14ac:dyDescent="0.25">
      <c r="A142" s="80" t="s">
        <v>324</v>
      </c>
      <c r="B142" s="80" t="s">
        <v>334</v>
      </c>
      <c r="C142" s="80" t="s">
        <v>293</v>
      </c>
      <c r="D142" s="81">
        <v>1275.5888751780988</v>
      </c>
      <c r="E142" s="81">
        <v>990.29858175635343</v>
      </c>
      <c r="F142" s="105">
        <v>0.28808512773568357</v>
      </c>
      <c r="G142" s="81">
        <v>2948.4667449498174</v>
      </c>
      <c r="H142" s="105">
        <v>-0.56737213422435628</v>
      </c>
      <c r="I142" s="81">
        <v>4009.2592092967034</v>
      </c>
      <c r="J142" s="105">
        <v>-0.68183926042490528</v>
      </c>
      <c r="K142" s="83">
        <v>237.9029538325012</v>
      </c>
      <c r="L142" s="83">
        <v>190.1846238093226</v>
      </c>
      <c r="M142" s="105">
        <v>0.25090529963673913</v>
      </c>
      <c r="N142" s="83">
        <v>914.05948260697778</v>
      </c>
      <c r="O142" s="105">
        <v>-0.73972924261561057</v>
      </c>
      <c r="P142" s="83">
        <v>1138.0561761948027</v>
      </c>
      <c r="Q142" s="105">
        <v>-0.79095675696084533</v>
      </c>
      <c r="R142" s="83">
        <v>101.36723339765831</v>
      </c>
      <c r="S142" s="83">
        <v>81.866436501940512</v>
      </c>
      <c r="T142" s="105">
        <v>0.23820258617529497</v>
      </c>
      <c r="U142" s="83">
        <v>391.43185224240221</v>
      </c>
      <c r="V142" s="105">
        <v>-0.74103478596094274</v>
      </c>
      <c r="W142" s="83">
        <v>487.18737612470375</v>
      </c>
      <c r="X142" s="105">
        <v>-0.79193378489406574</v>
      </c>
      <c r="Y142" s="81">
        <v>1275.5888751780988</v>
      </c>
      <c r="Z142" s="80"/>
      <c r="AA142" s="83">
        <v>101.36723339765831</v>
      </c>
      <c r="AB142" s="80"/>
      <c r="AC142" s="84">
        <v>5.3618034355142745</v>
      </c>
      <c r="AD142" s="84">
        <v>5.2070380976183328</v>
      </c>
      <c r="AE142" s="105">
        <v>2.9722336382891155E-2</v>
      </c>
      <c r="AF142" s="84">
        <v>3.2256836683544181</v>
      </c>
      <c r="AG142" s="105">
        <v>0.66222233386251339</v>
      </c>
      <c r="AH142" s="84">
        <v>3.5229009719907118</v>
      </c>
      <c r="AI142" s="105">
        <v>0.5219852837601735</v>
      </c>
      <c r="AJ142" s="84">
        <v>12.583838311676425</v>
      </c>
      <c r="AK142" s="84">
        <v>12.096515056361101</v>
      </c>
      <c r="AL142" s="105">
        <v>4.0286252118461131E-2</v>
      </c>
      <c r="AM142" s="84">
        <v>7.5325161405718175</v>
      </c>
      <c r="AN142" s="105">
        <v>0.67060223660153295</v>
      </c>
      <c r="AO142" s="84">
        <v>8.2293988017260666</v>
      </c>
      <c r="AP142" s="105">
        <v>0.52913215349790088</v>
      </c>
      <c r="AQ142" s="108">
        <v>2.8216198390041583E-3</v>
      </c>
      <c r="AR142" s="108">
        <v>9.1182100664298753E-4</v>
      </c>
    </row>
    <row r="143" spans="1:44" s="2" customFormat="1" x14ac:dyDescent="0.25">
      <c r="A143" s="80" t="s">
        <v>324</v>
      </c>
      <c r="B143" s="80" t="s">
        <v>335</v>
      </c>
      <c r="C143" s="80" t="s">
        <v>281</v>
      </c>
      <c r="D143" s="81">
        <v>5513969987.6349392</v>
      </c>
      <c r="E143" s="81">
        <v>5129215934.9326572</v>
      </c>
      <c r="F143" s="105">
        <v>7.5012254813041607E-2</v>
      </c>
      <c r="G143" s="81">
        <v>4971958489.4974051</v>
      </c>
      <c r="H143" s="105">
        <v>0.10901368128524418</v>
      </c>
      <c r="I143" s="81">
        <v>4490269701.8217039</v>
      </c>
      <c r="J143" s="105">
        <v>0.22798191507247767</v>
      </c>
      <c r="K143" s="83">
        <v>2057940814.0668678</v>
      </c>
      <c r="L143" s="83">
        <v>2065061542.7536747</v>
      </c>
      <c r="M143" s="105">
        <v>-3.4481919978577094E-3</v>
      </c>
      <c r="N143" s="83">
        <v>2075813356.8146899</v>
      </c>
      <c r="O143" s="105">
        <v>-8.6098987123039063E-3</v>
      </c>
      <c r="P143" s="83">
        <v>1821132625.3579206</v>
      </c>
      <c r="Q143" s="105">
        <v>0.13003346676215058</v>
      </c>
      <c r="R143" s="83">
        <v>2858559253.4413667</v>
      </c>
      <c r="S143" s="83">
        <v>2863697812.1467352</v>
      </c>
      <c r="T143" s="105">
        <v>-1.7943788215267248E-3</v>
      </c>
      <c r="U143" s="83">
        <v>2925559418.6547866</v>
      </c>
      <c r="V143" s="105">
        <v>-2.2901659349727901E-2</v>
      </c>
      <c r="W143" s="83">
        <v>2557313686.5759749</v>
      </c>
      <c r="X143" s="105">
        <v>0.11779765949195457</v>
      </c>
      <c r="Y143" s="81">
        <v>4913619446.0559444</v>
      </c>
      <c r="Z143" s="82">
        <v>600350541.57899475</v>
      </c>
      <c r="AA143" s="83">
        <v>2446004773.0896378</v>
      </c>
      <c r="AB143" s="83">
        <v>412554480.35172886</v>
      </c>
      <c r="AC143" s="84">
        <v>2.6793627639554538</v>
      </c>
      <c r="AD143" s="84">
        <v>2.4838077842915318</v>
      </c>
      <c r="AE143" s="105">
        <v>7.8731929620593027E-2</v>
      </c>
      <c r="AF143" s="84">
        <v>2.3951857103024015</v>
      </c>
      <c r="AG143" s="105">
        <v>0.11864510231115812</v>
      </c>
      <c r="AH143" s="84">
        <v>2.4656467295671001</v>
      </c>
      <c r="AI143" s="105">
        <v>8.6677475660057929E-2</v>
      </c>
      <c r="AJ143" s="84">
        <v>1.9289332488024422</v>
      </c>
      <c r="AK143" s="84">
        <v>1.7911163367784273</v>
      </c>
      <c r="AL143" s="105">
        <v>7.6944701577507726E-2</v>
      </c>
      <c r="AM143" s="84">
        <v>1.6994898335661155</v>
      </c>
      <c r="AN143" s="105">
        <v>0.13500723023148384</v>
      </c>
      <c r="AO143" s="84">
        <v>1.7558540922814174</v>
      </c>
      <c r="AP143" s="105">
        <v>9.8572630426335406E-2</v>
      </c>
      <c r="AQ143" s="80"/>
      <c r="AR143" s="80"/>
    </row>
    <row r="144" spans="1:44" s="2" customFormat="1" x14ac:dyDescent="0.25">
      <c r="A144" s="80" t="s">
        <v>324</v>
      </c>
      <c r="B144" s="80" t="s">
        <v>335</v>
      </c>
      <c r="C144" s="80" t="s">
        <v>313</v>
      </c>
      <c r="D144" s="81">
        <v>2585881528.8296232</v>
      </c>
      <c r="E144" s="81">
        <v>2482123034.0489516</v>
      </c>
      <c r="F144" s="105">
        <v>4.180231735387268E-2</v>
      </c>
      <c r="G144" s="81">
        <v>2517665609.6914701</v>
      </c>
      <c r="H144" s="105">
        <v>2.7094908424519754E-2</v>
      </c>
      <c r="I144" s="81">
        <v>2189815713.0247145</v>
      </c>
      <c r="J144" s="105">
        <v>0.18086719053533373</v>
      </c>
      <c r="K144" s="83">
        <v>1094360550.8977714</v>
      </c>
      <c r="L144" s="83">
        <v>1120771311.3239932</v>
      </c>
      <c r="M144" s="105">
        <v>-2.3564807699281848E-2</v>
      </c>
      <c r="N144" s="83">
        <v>1144939694.900322</v>
      </c>
      <c r="O144" s="105">
        <v>-4.4176251577122586E-2</v>
      </c>
      <c r="P144" s="83">
        <v>995775274.74251008</v>
      </c>
      <c r="Q144" s="105">
        <v>9.9003538906661137E-2</v>
      </c>
      <c r="R144" s="83">
        <v>1281022626.2143838</v>
      </c>
      <c r="S144" s="83">
        <v>1287361291.7370396</v>
      </c>
      <c r="T144" s="105">
        <v>-4.9237658172112267E-3</v>
      </c>
      <c r="U144" s="83">
        <v>1348373287.5415277</v>
      </c>
      <c r="V144" s="105">
        <v>-4.9949566599575355E-2</v>
      </c>
      <c r="W144" s="83">
        <v>1146586651.6344147</v>
      </c>
      <c r="X144" s="105">
        <v>0.11724885719569116</v>
      </c>
      <c r="Y144" s="81">
        <v>2382345604.45821</v>
      </c>
      <c r="Z144" s="82">
        <v>203535924.37141332</v>
      </c>
      <c r="AA144" s="83">
        <v>1122099684.1353946</v>
      </c>
      <c r="AB144" s="83">
        <v>158922942.07898915</v>
      </c>
      <c r="AC144" s="84">
        <v>2.3629155187550075</v>
      </c>
      <c r="AD144" s="84">
        <v>2.2146561113495689</v>
      </c>
      <c r="AE144" s="105">
        <v>6.6944663167182283E-2</v>
      </c>
      <c r="AF144" s="84">
        <v>2.198950408397411</v>
      </c>
      <c r="AG144" s="105">
        <v>7.4565169697070999E-2</v>
      </c>
      <c r="AH144" s="84">
        <v>2.199106333094043</v>
      </c>
      <c r="AI144" s="105">
        <v>7.4488979089288684E-2</v>
      </c>
      <c r="AJ144" s="84">
        <v>2.0186072251286422</v>
      </c>
      <c r="AK144" s="84">
        <v>1.9280702705452775</v>
      </c>
      <c r="AL144" s="105">
        <v>4.6957289869813713E-2</v>
      </c>
      <c r="AM144" s="84">
        <v>1.867187397550643</v>
      </c>
      <c r="AN144" s="105">
        <v>8.1095142231909959E-2</v>
      </c>
      <c r="AO144" s="84">
        <v>1.9098562763688356</v>
      </c>
      <c r="AP144" s="105">
        <v>5.694195427447149E-2</v>
      </c>
      <c r="AQ144" s="80"/>
      <c r="AR144" s="80"/>
    </row>
    <row r="145" spans="1:44" s="2" customFormat="1" x14ac:dyDescent="0.25">
      <c r="A145" s="80" t="s">
        <v>324</v>
      </c>
      <c r="B145" s="80" t="s">
        <v>335</v>
      </c>
      <c r="C145" s="80" t="s">
        <v>328</v>
      </c>
      <c r="D145" s="81">
        <v>82337760.321277082</v>
      </c>
      <c r="E145" s="81">
        <v>85336069.152237207</v>
      </c>
      <c r="F145" s="105">
        <v>-3.5135305161657068E-2</v>
      </c>
      <c r="G145" s="81">
        <v>88043670.735376835</v>
      </c>
      <c r="H145" s="105">
        <v>-6.4807729691886418E-2</v>
      </c>
      <c r="I145" s="81">
        <v>73408216.88948752</v>
      </c>
      <c r="J145" s="105">
        <v>0.12164228760974474</v>
      </c>
      <c r="K145" s="83">
        <v>30834089.549296089</v>
      </c>
      <c r="L145" s="83">
        <v>33345659.975347459</v>
      </c>
      <c r="M145" s="105">
        <v>-7.5319259774980676E-2</v>
      </c>
      <c r="N145" s="83">
        <v>35297494.030031107</v>
      </c>
      <c r="O145" s="105">
        <v>-0.12645103011951939</v>
      </c>
      <c r="P145" s="83">
        <v>29815909.356045738</v>
      </c>
      <c r="Q145" s="105">
        <v>3.4148889476815353E-2</v>
      </c>
      <c r="R145" s="83">
        <v>21721895.800732154</v>
      </c>
      <c r="S145" s="83">
        <v>23374257.888278268</v>
      </c>
      <c r="T145" s="105">
        <v>-7.0691531489208953E-2</v>
      </c>
      <c r="U145" s="83">
        <v>24461157.424734917</v>
      </c>
      <c r="V145" s="105">
        <v>-0.11198413780832971</v>
      </c>
      <c r="W145" s="83">
        <v>20939684.194970202</v>
      </c>
      <c r="X145" s="105">
        <v>3.7355463362233665E-2</v>
      </c>
      <c r="Y145" s="81">
        <v>77466800.670014471</v>
      </c>
      <c r="Z145" s="82">
        <v>4870959.651262613</v>
      </c>
      <c r="AA145" s="83">
        <v>19397339.668764014</v>
      </c>
      <c r="AB145" s="83">
        <v>2324556.1319681401</v>
      </c>
      <c r="AC145" s="84">
        <v>2.6703483554991743</v>
      </c>
      <c r="AD145" s="84">
        <v>2.5591357080749462</v>
      </c>
      <c r="AE145" s="105">
        <v>4.3457112130987914E-2</v>
      </c>
      <c r="AF145" s="84">
        <v>2.494332052594705</v>
      </c>
      <c r="AG145" s="105">
        <v>7.0566508064301203E-2</v>
      </c>
      <c r="AH145" s="84">
        <v>2.4620485665181504</v>
      </c>
      <c r="AI145" s="105">
        <v>8.4604256720899357E-2</v>
      </c>
      <c r="AJ145" s="84">
        <v>3.7905420906448608</v>
      </c>
      <c r="AK145" s="84">
        <v>3.6508568340486898</v>
      </c>
      <c r="AL145" s="105">
        <v>3.8260951591811483E-2</v>
      </c>
      <c r="AM145" s="84">
        <v>3.599325624974222</v>
      </c>
      <c r="AN145" s="105">
        <v>5.3125636742579585E-2</v>
      </c>
      <c r="AO145" s="84">
        <v>3.5056983766317007</v>
      </c>
      <c r="AP145" s="105">
        <v>8.1251631889346948E-2</v>
      </c>
      <c r="AQ145" s="108">
        <v>99.999999999999986</v>
      </c>
      <c r="AR145" s="108">
        <v>100</v>
      </c>
    </row>
    <row r="146" spans="1:44" s="2" customFormat="1" x14ac:dyDescent="0.25">
      <c r="A146" s="80" t="s">
        <v>324</v>
      </c>
      <c r="B146" s="80" t="s">
        <v>335</v>
      </c>
      <c r="C146" s="80" t="s">
        <v>270</v>
      </c>
      <c r="D146" s="81">
        <v>48864671.543821476</v>
      </c>
      <c r="E146" s="81">
        <v>51236640.987810962</v>
      </c>
      <c r="F146" s="105">
        <v>-4.6294397881269572E-2</v>
      </c>
      <c r="G146" s="81">
        <v>55474482.336818628</v>
      </c>
      <c r="H146" s="105">
        <v>-0.11915047269598755</v>
      </c>
      <c r="I146" s="81">
        <v>47190273.191691406</v>
      </c>
      <c r="J146" s="105">
        <v>3.5481853332963428E-2</v>
      </c>
      <c r="K146" s="83">
        <v>20086707.848784946</v>
      </c>
      <c r="L146" s="83">
        <v>21845233.544104751</v>
      </c>
      <c r="M146" s="105">
        <v>-8.0499285657413752E-2</v>
      </c>
      <c r="N146" s="83">
        <v>24181029.432051852</v>
      </c>
      <c r="O146" s="105">
        <v>-0.16931957321220992</v>
      </c>
      <c r="P146" s="83">
        <v>20691785.065650508</v>
      </c>
      <c r="Q146" s="105">
        <v>-2.9242388462173963E-2</v>
      </c>
      <c r="R146" s="83">
        <v>15461968.169805717</v>
      </c>
      <c r="S146" s="83">
        <v>16726750.377818899</v>
      </c>
      <c r="T146" s="105">
        <v>-7.5614341067132315E-2</v>
      </c>
      <c r="U146" s="83">
        <v>18173790.492954131</v>
      </c>
      <c r="V146" s="105">
        <v>-0.1492161101009595</v>
      </c>
      <c r="W146" s="83">
        <v>15878821.817910895</v>
      </c>
      <c r="X146" s="105">
        <v>-2.6252177452799303E-2</v>
      </c>
      <c r="Y146" s="81">
        <v>45229668.176989317</v>
      </c>
      <c r="Z146" s="82">
        <v>3635003.366832159</v>
      </c>
      <c r="AA146" s="83">
        <v>13495673.421493355</v>
      </c>
      <c r="AB146" s="83">
        <v>1966294.7483123606</v>
      </c>
      <c r="AC146" s="84">
        <v>2.4326869246907141</v>
      </c>
      <c r="AD146" s="84">
        <v>2.3454380052456751</v>
      </c>
      <c r="AE146" s="105">
        <v>3.719941403264676E-2</v>
      </c>
      <c r="AF146" s="84">
        <v>2.2941323690416353</v>
      </c>
      <c r="AG146" s="105">
        <v>6.039518796683882E-2</v>
      </c>
      <c r="AH146" s="84">
        <v>2.2806284253372531</v>
      </c>
      <c r="AI146" s="105">
        <v>6.6673947261257638E-2</v>
      </c>
      <c r="AJ146" s="84">
        <v>3.1603138104529855</v>
      </c>
      <c r="AK146" s="84">
        <v>3.0631557134824661</v>
      </c>
      <c r="AL146" s="105">
        <v>3.1718301666114633E-2</v>
      </c>
      <c r="AM146" s="84">
        <v>3.0524442525254019</v>
      </c>
      <c r="AN146" s="105">
        <v>3.533874790287788E-2</v>
      </c>
      <c r="AO146" s="84">
        <v>2.9719001656950401</v>
      </c>
      <c r="AP146" s="105">
        <v>6.3398376208199783E-2</v>
      </c>
      <c r="AQ146" s="80"/>
      <c r="AR146" s="80"/>
    </row>
    <row r="147" spans="1:44" s="2" customFormat="1" x14ac:dyDescent="0.25">
      <c r="A147" s="80" t="s">
        <v>324</v>
      </c>
      <c r="B147" s="80" t="s">
        <v>335</v>
      </c>
      <c r="C147" s="80" t="s">
        <v>271</v>
      </c>
      <c r="D147" s="81">
        <v>28945306.071102828</v>
      </c>
      <c r="E147" s="81">
        <v>29250789.253558494</v>
      </c>
      <c r="F147" s="105">
        <v>-1.0443587686048606E-2</v>
      </c>
      <c r="G147" s="81">
        <v>28251308.357666325</v>
      </c>
      <c r="H147" s="105">
        <v>2.4565153041776859E-2</v>
      </c>
      <c r="I147" s="81">
        <v>23133524.715687633</v>
      </c>
      <c r="J147" s="105">
        <v>0.25122766317897194</v>
      </c>
      <c r="K147" s="83">
        <v>9909443.7609435339</v>
      </c>
      <c r="L147" s="83">
        <v>10509076.557910396</v>
      </c>
      <c r="M147" s="105">
        <v>-5.705856205943291E-2</v>
      </c>
      <c r="N147" s="83">
        <v>10225799.989916664</v>
      </c>
      <c r="O147" s="105">
        <v>-3.0937064022871424E-2</v>
      </c>
      <c r="P147" s="83">
        <v>8447008.1992963161</v>
      </c>
      <c r="Q147" s="105">
        <v>0.17313059572607575</v>
      </c>
      <c r="R147" s="83">
        <v>6001494.8801313415</v>
      </c>
      <c r="S147" s="83">
        <v>6332160.0576899284</v>
      </c>
      <c r="T147" s="105">
        <v>-5.2219965153442252E-2</v>
      </c>
      <c r="U147" s="83">
        <v>6005739.8889651326</v>
      </c>
      <c r="V147" s="105">
        <v>-7.068252891855761E-4</v>
      </c>
      <c r="W147" s="83">
        <v>4851934.0881182635</v>
      </c>
      <c r="X147" s="105">
        <v>0.23692836117213512</v>
      </c>
      <c r="Y147" s="81">
        <v>27841838.310927164</v>
      </c>
      <c r="Z147" s="82">
        <v>1103467.7601756635</v>
      </c>
      <c r="AA147" s="83">
        <v>5657425.8659700332</v>
      </c>
      <c r="AB147" s="83">
        <v>344069.01416130789</v>
      </c>
      <c r="AC147" s="84">
        <v>2.920981920820426</v>
      </c>
      <c r="AD147" s="84">
        <v>2.7833834012314651</v>
      </c>
      <c r="AE147" s="105">
        <v>4.9435704591786568E-2</v>
      </c>
      <c r="AF147" s="84">
        <v>2.76274798896165</v>
      </c>
      <c r="AG147" s="105">
        <v>5.7274109868503266E-2</v>
      </c>
      <c r="AH147" s="84">
        <v>2.7386648822733219</v>
      </c>
      <c r="AI147" s="105">
        <v>6.6571503409269109E-2</v>
      </c>
      <c r="AJ147" s="84">
        <v>4.8230160400419049</v>
      </c>
      <c r="AK147" s="84">
        <v>4.6194014344339935</v>
      </c>
      <c r="AL147" s="105">
        <v>4.4078136203994978E-2</v>
      </c>
      <c r="AM147" s="84">
        <v>4.704051270947466</v>
      </c>
      <c r="AN147" s="105">
        <v>2.528985383921583E-2</v>
      </c>
      <c r="AO147" s="84">
        <v>4.767897563229174</v>
      </c>
      <c r="AP147" s="105">
        <v>1.156033158887762E-2</v>
      </c>
      <c r="AQ147" s="80"/>
      <c r="AR147" s="80"/>
    </row>
    <row r="148" spans="1:44" s="2" customFormat="1" x14ac:dyDescent="0.25">
      <c r="A148" s="80" t="s">
        <v>324</v>
      </c>
      <c r="B148" s="80" t="s">
        <v>335</v>
      </c>
      <c r="C148" s="80" t="s">
        <v>127</v>
      </c>
      <c r="D148" s="81">
        <v>4527782.7063527731</v>
      </c>
      <c r="E148" s="81">
        <v>4848638.9108677404</v>
      </c>
      <c r="F148" s="105">
        <v>-6.6174489462558272E-2</v>
      </c>
      <c r="G148" s="81">
        <v>4317880.0408918764</v>
      </c>
      <c r="H148" s="105">
        <v>4.8612435610309451E-2</v>
      </c>
      <c r="I148" s="81">
        <v>3084418.9821084812</v>
      </c>
      <c r="J148" s="105">
        <v>0.46795319722018486</v>
      </c>
      <c r="K148" s="83">
        <v>837937.93956760853</v>
      </c>
      <c r="L148" s="83">
        <v>991349.87333231373</v>
      </c>
      <c r="M148" s="105">
        <v>-0.15475054558591694</v>
      </c>
      <c r="N148" s="83">
        <v>890664.60806259234</v>
      </c>
      <c r="O148" s="105">
        <v>-5.9199240676776045E-2</v>
      </c>
      <c r="P148" s="83">
        <v>677116.09109891334</v>
      </c>
      <c r="Q148" s="105">
        <v>0.23751000837639566</v>
      </c>
      <c r="R148" s="83">
        <v>258432.75079509406</v>
      </c>
      <c r="S148" s="83">
        <v>315347.45276944374</v>
      </c>
      <c r="T148" s="105">
        <v>-0.18048251690163819</v>
      </c>
      <c r="U148" s="83">
        <v>281627.04281565791</v>
      </c>
      <c r="V148" s="105">
        <v>-8.2358184742031076E-2</v>
      </c>
      <c r="W148" s="83">
        <v>208928.2889410491</v>
      </c>
      <c r="X148" s="105">
        <v>0.2369447531732434</v>
      </c>
      <c r="Y148" s="81">
        <v>4395294.1820979817</v>
      </c>
      <c r="Z148" s="82">
        <v>132488.52425479106</v>
      </c>
      <c r="AA148" s="83">
        <v>244240.38130062298</v>
      </c>
      <c r="AB148" s="83">
        <v>14192.369494471084</v>
      </c>
      <c r="AC148" s="84">
        <v>5.4034821584629436</v>
      </c>
      <c r="AD148" s="84">
        <v>4.8909462151536607</v>
      </c>
      <c r="AE148" s="105">
        <v>0.10479279893148044</v>
      </c>
      <c r="AF148" s="84">
        <v>4.8479304126435361</v>
      </c>
      <c r="AG148" s="105">
        <v>0.11459565186218705</v>
      </c>
      <c r="AH148" s="84">
        <v>4.5552291883991103</v>
      </c>
      <c r="AI148" s="105">
        <v>0.18621521222776133</v>
      </c>
      <c r="AJ148" s="84">
        <v>17.52015830974441</v>
      </c>
      <c r="AK148" s="84">
        <v>15.375544873713213</v>
      </c>
      <c r="AL148" s="105">
        <v>0.13948210965178431</v>
      </c>
      <c r="AM148" s="84">
        <v>15.331908462065527</v>
      </c>
      <c r="AN148" s="105">
        <v>0.14272520952581266</v>
      </c>
      <c r="AO148" s="84">
        <v>14.763050986258621</v>
      </c>
      <c r="AP148" s="105">
        <v>0.1867572852015543</v>
      </c>
      <c r="AQ148" s="80"/>
      <c r="AR148" s="80"/>
    </row>
    <row r="149" spans="1:44" s="2" customFormat="1" x14ac:dyDescent="0.25">
      <c r="A149" s="80" t="s">
        <v>324</v>
      </c>
      <c r="B149" s="80" t="s">
        <v>335</v>
      </c>
      <c r="C149" s="80" t="s">
        <v>282</v>
      </c>
      <c r="D149" s="81">
        <v>155597.31555045725</v>
      </c>
      <c r="E149" s="81">
        <v>463189.04673589586</v>
      </c>
      <c r="F149" s="105">
        <v>-0.66407384490856325</v>
      </c>
      <c r="G149" s="81">
        <v>487780.9286917253</v>
      </c>
      <c r="H149" s="105">
        <v>-0.68100984192271719</v>
      </c>
      <c r="I149" s="81">
        <v>408708.35996259691</v>
      </c>
      <c r="J149" s="105">
        <v>-0.61929500153924721</v>
      </c>
      <c r="K149" s="83">
        <v>34452.778157526234</v>
      </c>
      <c r="L149" s="83">
        <v>122699.80491413074</v>
      </c>
      <c r="M149" s="105">
        <v>-0.71921081552136623</v>
      </c>
      <c r="N149" s="83">
        <v>157576.77644568478</v>
      </c>
      <c r="O149" s="105">
        <v>-0.7813587830983344</v>
      </c>
      <c r="P149" s="83">
        <v>159339.05632360012</v>
      </c>
      <c r="Q149" s="105">
        <v>-0.78377694111884011</v>
      </c>
      <c r="R149" s="83">
        <v>11472.469928399019</v>
      </c>
      <c r="S149" s="83">
        <v>34557.635397941245</v>
      </c>
      <c r="T149" s="105">
        <v>-0.66801924390108913</v>
      </c>
      <c r="U149" s="83">
        <v>46749.939735968372</v>
      </c>
      <c r="V149" s="105">
        <v>-0.75459925738530198</v>
      </c>
      <c r="W149" s="83">
        <v>46001.625006391536</v>
      </c>
      <c r="X149" s="105">
        <v>-0.75060728992062742</v>
      </c>
      <c r="Y149" s="81">
        <v>155452.27497875175</v>
      </c>
      <c r="Z149" s="82">
        <v>145.04057170550499</v>
      </c>
      <c r="AA149" s="83">
        <v>11438.958412801063</v>
      </c>
      <c r="AB149" s="83">
        <v>33.51151559795575</v>
      </c>
      <c r="AC149" s="84">
        <v>4.5162487285939497</v>
      </c>
      <c r="AD149" s="84">
        <v>3.7749778580336817</v>
      </c>
      <c r="AE149" s="105">
        <v>0.19636429627864962</v>
      </c>
      <c r="AF149" s="84">
        <v>3.0955128014048361</v>
      </c>
      <c r="AG149" s="105">
        <v>0.45896625804433477</v>
      </c>
      <c r="AH149" s="84">
        <v>2.5650230984960469</v>
      </c>
      <c r="AI149" s="105">
        <v>0.7607048962802585</v>
      </c>
      <c r="AJ149" s="84">
        <v>13.562669287569083</v>
      </c>
      <c r="AK149" s="84">
        <v>13.403377904828815</v>
      </c>
      <c r="AL149" s="105">
        <v>1.1884420768504921E-2</v>
      </c>
      <c r="AM149" s="84">
        <v>10.433830106446905</v>
      </c>
      <c r="AN149" s="105">
        <v>0.29987446117115857</v>
      </c>
      <c r="AO149" s="84">
        <v>8.8846504858428439</v>
      </c>
      <c r="AP149" s="105">
        <v>0.52652817453881617</v>
      </c>
      <c r="AQ149" s="108">
        <v>0.18897443280376547</v>
      </c>
      <c r="AR149" s="108">
        <v>5.2815233226615195E-2</v>
      </c>
    </row>
    <row r="150" spans="1:44" s="2" customFormat="1" x14ac:dyDescent="0.25">
      <c r="A150" s="80" t="s">
        <v>324</v>
      </c>
      <c r="B150" s="80" t="s">
        <v>335</v>
      </c>
      <c r="C150" s="80" t="s">
        <v>284</v>
      </c>
      <c r="D150" s="81">
        <v>424.13230098128321</v>
      </c>
      <c r="E150" s="81">
        <v>253.46447522878645</v>
      </c>
      <c r="F150" s="105">
        <v>0.67334022094593582</v>
      </c>
      <c r="G150" s="81">
        <v>814.78593091130256</v>
      </c>
      <c r="H150" s="105">
        <v>-0.47945554176799576</v>
      </c>
      <c r="I150" s="81">
        <v>268.7369639122486</v>
      </c>
      <c r="J150" s="105">
        <v>0.57824325618181904</v>
      </c>
      <c r="K150" s="83">
        <v>46.899999288514792</v>
      </c>
      <c r="L150" s="83">
        <v>35.00317347859891</v>
      </c>
      <c r="M150" s="105">
        <v>0.33987849179416979</v>
      </c>
      <c r="N150" s="83">
        <v>106.05803730516055</v>
      </c>
      <c r="O150" s="105">
        <v>-0.5577892965002782</v>
      </c>
      <c r="P150" s="83">
        <v>37.573228170346425</v>
      </c>
      <c r="Q150" s="105">
        <v>0.24822916667908904</v>
      </c>
      <c r="R150" s="83">
        <v>13.693090570790563</v>
      </c>
      <c r="S150" s="83">
        <v>10.208504531318143</v>
      </c>
      <c r="T150" s="105">
        <v>0.34134147942847448</v>
      </c>
      <c r="U150" s="83">
        <v>30.904349528565255</v>
      </c>
      <c r="V150" s="105">
        <v>-0.5569202788709765</v>
      </c>
      <c r="W150" s="83">
        <v>10.94007028709834</v>
      </c>
      <c r="X150" s="105">
        <v>0.25164557552604289</v>
      </c>
      <c r="Y150" s="81">
        <v>424.13230098128321</v>
      </c>
      <c r="Z150" s="80"/>
      <c r="AA150" s="83">
        <v>13.693090570790563</v>
      </c>
      <c r="AB150" s="80"/>
      <c r="AC150" s="84">
        <v>9.0433327807138753</v>
      </c>
      <c r="AD150" s="84">
        <v>7.2411855851800331</v>
      </c>
      <c r="AE150" s="105">
        <v>0.24887460407342074</v>
      </c>
      <c r="AF150" s="84">
        <v>7.6824534152647086</v>
      </c>
      <c r="AG150" s="105">
        <v>0.17714124536637699</v>
      </c>
      <c r="AH150" s="84">
        <v>7.1523522731097513</v>
      </c>
      <c r="AI150" s="105">
        <v>0.26438581817530499</v>
      </c>
      <c r="AJ150" s="84">
        <v>30.974183570071585</v>
      </c>
      <c r="AK150" s="84">
        <v>24.828756695086525</v>
      </c>
      <c r="AL150" s="105">
        <v>0.24751246912823491</v>
      </c>
      <c r="AM150" s="84">
        <v>26.364765586092865</v>
      </c>
      <c r="AN150" s="105">
        <v>0.17483250396924213</v>
      </c>
      <c r="AO150" s="84">
        <v>24.56446410853237</v>
      </c>
      <c r="AP150" s="105">
        <v>0.26093463440600051</v>
      </c>
      <c r="AQ150" s="108">
        <v>5.1511274939510605E-4</v>
      </c>
      <c r="AR150" s="108">
        <v>6.303819287416445E-5</v>
      </c>
    </row>
    <row r="151" spans="1:44" s="2" customFormat="1" x14ac:dyDescent="0.25">
      <c r="A151" s="80" t="s">
        <v>324</v>
      </c>
      <c r="B151" s="80" t="s">
        <v>335</v>
      </c>
      <c r="C151" s="80" t="s">
        <v>285</v>
      </c>
      <c r="D151" s="81">
        <v>17880262.359998673</v>
      </c>
      <c r="E151" s="81">
        <v>17663266.651063032</v>
      </c>
      <c r="F151" s="105">
        <v>1.2285140298359322E-2</v>
      </c>
      <c r="G151" s="81">
        <v>17071903.630614702</v>
      </c>
      <c r="H151" s="105">
        <v>4.7350239719861006E-2</v>
      </c>
      <c r="I151" s="81">
        <v>13162840.894891171</v>
      </c>
      <c r="J151" s="105">
        <v>0.35838930993524748</v>
      </c>
      <c r="K151" s="83">
        <v>5804865.0806812393</v>
      </c>
      <c r="L151" s="83">
        <v>6055987.026440463</v>
      </c>
      <c r="M151" s="105">
        <v>-4.146672452612999E-2</v>
      </c>
      <c r="N151" s="83">
        <v>5955828.291732328</v>
      </c>
      <c r="O151" s="105">
        <v>-2.5347139584371597E-2</v>
      </c>
      <c r="P151" s="83">
        <v>4716864.4392782962</v>
      </c>
      <c r="Q151" s="105">
        <v>0.23066184229144659</v>
      </c>
      <c r="R151" s="83">
        <v>3983901.4904048983</v>
      </c>
      <c r="S151" s="83">
        <v>4144769.6399917691</v>
      </c>
      <c r="T151" s="105">
        <v>-3.8812325788795891E-2</v>
      </c>
      <c r="U151" s="83">
        <v>3931257.8177032992</v>
      </c>
      <c r="V151" s="105">
        <v>1.3391050687271972E-2</v>
      </c>
      <c r="W151" s="83">
        <v>2927196.7166490545</v>
      </c>
      <c r="X151" s="105">
        <v>0.36099547657511721</v>
      </c>
      <c r="Y151" s="81">
        <v>17496751.27359467</v>
      </c>
      <c r="Z151" s="82">
        <v>383511.08640400157</v>
      </c>
      <c r="AA151" s="83">
        <v>3857099.9251404912</v>
      </c>
      <c r="AB151" s="83">
        <v>126801.56526440708</v>
      </c>
      <c r="AC151" s="84">
        <v>3.0802201449099496</v>
      </c>
      <c r="AD151" s="84">
        <v>2.9166619039877633</v>
      </c>
      <c r="AE151" s="105">
        <v>5.6077202742821748E-2</v>
      </c>
      <c r="AF151" s="84">
        <v>2.866419714334834</v>
      </c>
      <c r="AG151" s="105">
        <v>7.4587971016913321E-2</v>
      </c>
      <c r="AH151" s="84">
        <v>2.7905913058008407</v>
      </c>
      <c r="AI151" s="105">
        <v>0.10378762325642361</v>
      </c>
      <c r="AJ151" s="84">
        <v>4.4881286354752303</v>
      </c>
      <c r="AK151" s="84">
        <v>4.2615798187274185</v>
      </c>
      <c r="AL151" s="105">
        <v>5.3160758775946899E-2</v>
      </c>
      <c r="AM151" s="84">
        <v>4.3426059602950104</v>
      </c>
      <c r="AN151" s="105">
        <v>3.3510448912646443E-2</v>
      </c>
      <c r="AO151" s="84">
        <v>4.4967394299210266</v>
      </c>
      <c r="AP151" s="105">
        <v>-1.9148973561822532E-3</v>
      </c>
      <c r="AQ151" s="108">
        <v>21.715750210147743</v>
      </c>
      <c r="AR151" s="108">
        <v>18.340487068677579</v>
      </c>
    </row>
    <row r="152" spans="1:44" s="2" customFormat="1" x14ac:dyDescent="0.25">
      <c r="A152" s="80" t="s">
        <v>324</v>
      </c>
      <c r="B152" s="80" t="s">
        <v>335</v>
      </c>
      <c r="C152" s="80" t="s">
        <v>286</v>
      </c>
      <c r="D152" s="80"/>
      <c r="E152" s="80"/>
      <c r="F152" s="80"/>
      <c r="G152" s="81">
        <v>4689.6164637064931</v>
      </c>
      <c r="H152" s="105">
        <v>-1</v>
      </c>
      <c r="I152" s="81">
        <v>7260.6193054664136</v>
      </c>
      <c r="J152" s="105">
        <v>-1</v>
      </c>
      <c r="K152" s="80"/>
      <c r="L152" s="80"/>
      <c r="M152" s="80"/>
      <c r="N152" s="83">
        <v>1301.6664865016937</v>
      </c>
      <c r="O152" s="105">
        <v>-1</v>
      </c>
      <c r="P152" s="83">
        <v>2037.3705388307571</v>
      </c>
      <c r="Q152" s="105">
        <v>-1</v>
      </c>
      <c r="R152" s="80"/>
      <c r="S152" s="80"/>
      <c r="T152" s="80"/>
      <c r="U152" s="83">
        <v>269.6347600724697</v>
      </c>
      <c r="V152" s="105">
        <v>-1</v>
      </c>
      <c r="W152" s="83">
        <v>419.52781708384748</v>
      </c>
      <c r="X152" s="105">
        <v>-1</v>
      </c>
      <c r="Y152" s="80"/>
      <c r="Z152" s="80"/>
      <c r="AA152" s="80"/>
      <c r="AB152" s="80"/>
      <c r="AC152" s="80"/>
      <c r="AD152" s="80"/>
      <c r="AE152" s="80"/>
      <c r="AF152" s="84">
        <v>3.6027788318573961</v>
      </c>
      <c r="AG152" s="105">
        <v>-1</v>
      </c>
      <c r="AH152" s="84">
        <v>3.5637205736926325</v>
      </c>
      <c r="AI152" s="105">
        <v>-1</v>
      </c>
      <c r="AJ152" s="80"/>
      <c r="AK152" s="80"/>
      <c r="AL152" s="80"/>
      <c r="AM152" s="84">
        <v>17.392477373637085</v>
      </c>
      <c r="AN152" s="105">
        <v>-1</v>
      </c>
      <c r="AO152" s="84">
        <v>17.306645733136914</v>
      </c>
      <c r="AP152" s="105">
        <v>-1</v>
      </c>
      <c r="AQ152" s="80"/>
      <c r="AR152" s="80"/>
    </row>
    <row r="153" spans="1:44" s="2" customFormat="1" x14ac:dyDescent="0.25">
      <c r="A153" s="80" t="s">
        <v>324</v>
      </c>
      <c r="B153" s="80" t="s">
        <v>335</v>
      </c>
      <c r="C153" s="80" t="s">
        <v>287</v>
      </c>
      <c r="D153" s="81">
        <v>975.45838669419288</v>
      </c>
      <c r="E153" s="81">
        <v>832.85004013895991</v>
      </c>
      <c r="F153" s="105">
        <v>0.17122932062468169</v>
      </c>
      <c r="G153" s="81">
        <v>1404.0613212502003</v>
      </c>
      <c r="H153" s="105">
        <v>-0.30525941286835823</v>
      </c>
      <c r="I153" s="81">
        <v>701.69417943954465</v>
      </c>
      <c r="J153" s="105">
        <v>0.39014746776624037</v>
      </c>
      <c r="K153" s="83">
        <v>41.911176405980171</v>
      </c>
      <c r="L153" s="83">
        <v>132.86353097900584</v>
      </c>
      <c r="M153" s="105">
        <v>-0.68455469987017969</v>
      </c>
      <c r="N153" s="83">
        <v>115.46811979003721</v>
      </c>
      <c r="O153" s="105">
        <v>-0.63703248583080907</v>
      </c>
      <c r="P153" s="83">
        <v>33.104769380486971</v>
      </c>
      <c r="Q153" s="105">
        <v>0.26601626261997113</v>
      </c>
      <c r="R153" s="83">
        <v>38.387386575952029</v>
      </c>
      <c r="S153" s="83">
        <v>36.927228431786752</v>
      </c>
      <c r="T153" s="105">
        <v>3.9541503821835189E-2</v>
      </c>
      <c r="U153" s="83">
        <v>60.663819132479333</v>
      </c>
      <c r="V153" s="105">
        <v>-0.36721117916891138</v>
      </c>
      <c r="W153" s="83">
        <v>30.316465328240348</v>
      </c>
      <c r="X153" s="105">
        <v>0.26622236993418452</v>
      </c>
      <c r="Y153" s="81">
        <v>975.45838669419288</v>
      </c>
      <c r="Z153" s="80"/>
      <c r="AA153" s="83">
        <v>38.387386575952029</v>
      </c>
      <c r="AB153" s="80"/>
      <c r="AC153" s="84">
        <v>23.274421534848823</v>
      </c>
      <c r="AD153" s="84">
        <v>6.268462338777983</v>
      </c>
      <c r="AE153" s="105">
        <v>2.7129395180168059</v>
      </c>
      <c r="AF153" s="84">
        <v>12.159731394286938</v>
      </c>
      <c r="AG153" s="105">
        <v>0.91405720900906995</v>
      </c>
      <c r="AH153" s="84">
        <v>21.1961657661674</v>
      </c>
      <c r="AI153" s="105">
        <v>9.8048665575104346E-2</v>
      </c>
      <c r="AJ153" s="84">
        <v>25.41090899126938</v>
      </c>
      <c r="AK153" s="84">
        <v>22.553819376870624</v>
      </c>
      <c r="AL153" s="105">
        <v>0.12667874858165959</v>
      </c>
      <c r="AM153" s="84">
        <v>23.144954296134443</v>
      </c>
      <c r="AN153" s="105">
        <v>9.790275090382812E-2</v>
      </c>
      <c r="AO153" s="84">
        <v>23.145646164294213</v>
      </c>
      <c r="AP153" s="105">
        <v>9.7869932465730433E-2</v>
      </c>
      <c r="AQ153" s="108">
        <v>1.184703570862277E-3</v>
      </c>
      <c r="AR153" s="108">
        <v>1.7672208230857156E-4</v>
      </c>
    </row>
    <row r="154" spans="1:44" s="2" customFormat="1" x14ac:dyDescent="0.25">
      <c r="A154" s="80" t="s">
        <v>324</v>
      </c>
      <c r="B154" s="80" t="s">
        <v>335</v>
      </c>
      <c r="C154" s="80" t="s">
        <v>288</v>
      </c>
      <c r="D154" s="81">
        <v>71475.711576088666</v>
      </c>
      <c r="E154" s="81">
        <v>84305.225025291438</v>
      </c>
      <c r="F154" s="105">
        <v>-0.15217933936305772</v>
      </c>
      <c r="G154" s="81">
        <v>44950.418800065519</v>
      </c>
      <c r="H154" s="105">
        <v>0.59010112662141612</v>
      </c>
      <c r="I154" s="81">
        <v>38985.215962080954</v>
      </c>
      <c r="J154" s="105">
        <v>0.83340555675283823</v>
      </c>
      <c r="K154" s="83">
        <v>21915.645490866082</v>
      </c>
      <c r="L154" s="83">
        <v>21674.887500194243</v>
      </c>
      <c r="M154" s="105">
        <v>1.1107692746718098E-2</v>
      </c>
      <c r="N154" s="83">
        <v>12011.596042291712</v>
      </c>
      <c r="O154" s="105">
        <v>0.82454067000781017</v>
      </c>
      <c r="P154" s="83">
        <v>11407.375175568779</v>
      </c>
      <c r="Q154" s="105">
        <v>0.92118214344373517</v>
      </c>
      <c r="R154" s="83">
        <v>7130.3781509362989</v>
      </c>
      <c r="S154" s="83">
        <v>12304.720513583721</v>
      </c>
      <c r="T154" s="105">
        <v>-0.42051685423778934</v>
      </c>
      <c r="U154" s="83">
        <v>6499.4488963645881</v>
      </c>
      <c r="V154" s="105">
        <v>9.7074269623785445E-2</v>
      </c>
      <c r="W154" s="83">
        <v>3177.4628714766482</v>
      </c>
      <c r="X154" s="105">
        <v>1.2440476692722549</v>
      </c>
      <c r="Y154" s="81">
        <v>71387.600621477774</v>
      </c>
      <c r="Z154" s="82">
        <v>88.110954610893387</v>
      </c>
      <c r="AA154" s="83">
        <v>7109.7713726118764</v>
      </c>
      <c r="AB154" s="83">
        <v>20.606778324422613</v>
      </c>
      <c r="AC154" s="84">
        <v>3.2614011577198601</v>
      </c>
      <c r="AD154" s="84">
        <v>3.8895346065595922</v>
      </c>
      <c r="AE154" s="105">
        <v>-0.16149321509581185</v>
      </c>
      <c r="AF154" s="84">
        <v>3.7422519573418285</v>
      </c>
      <c r="AG154" s="105">
        <v>-0.12849236371661174</v>
      </c>
      <c r="AH154" s="84">
        <v>3.4175448218426046</v>
      </c>
      <c r="AI154" s="105">
        <v>-4.5688841628288589E-2</v>
      </c>
      <c r="AJ154" s="84">
        <v>10.024112335010326</v>
      </c>
      <c r="AK154" s="84">
        <v>6.8514538735132744</v>
      </c>
      <c r="AL154" s="105">
        <v>0.46306353659652999</v>
      </c>
      <c r="AM154" s="84">
        <v>6.9160354234353862</v>
      </c>
      <c r="AN154" s="105">
        <v>0.44940153155419665</v>
      </c>
      <c r="AO154" s="84">
        <v>12.269290795509288</v>
      </c>
      <c r="AP154" s="105">
        <v>-0.18299170652314523</v>
      </c>
      <c r="AQ154" s="108">
        <v>8.6807937569827798E-2</v>
      </c>
      <c r="AR154" s="108">
        <v>3.2825763535317042E-2</v>
      </c>
    </row>
    <row r="155" spans="1:44" s="2" customFormat="1" x14ac:dyDescent="0.25">
      <c r="A155" s="80" t="s">
        <v>324</v>
      </c>
      <c r="B155" s="80" t="s">
        <v>335</v>
      </c>
      <c r="C155" s="80" t="s">
        <v>289</v>
      </c>
      <c r="D155" s="81">
        <v>99.942222175598147</v>
      </c>
      <c r="E155" s="81">
        <v>310.31838178396225</v>
      </c>
      <c r="F155" s="105">
        <v>-0.67793650636791469</v>
      </c>
      <c r="G155" s="81">
        <v>187.54563466310501</v>
      </c>
      <c r="H155" s="105">
        <v>-0.46710451376206136</v>
      </c>
      <c r="I155" s="81">
        <v>58.579809753894807</v>
      </c>
      <c r="J155" s="105">
        <v>0.70608649286289749</v>
      </c>
      <c r="K155" s="83">
        <v>7.506355844367218</v>
      </c>
      <c r="L155" s="83">
        <v>23.341813336232988</v>
      </c>
      <c r="M155" s="105">
        <v>-0.67841590812847152</v>
      </c>
      <c r="N155" s="83">
        <v>14.089652680533282</v>
      </c>
      <c r="O155" s="105">
        <v>-0.46724337252555265</v>
      </c>
      <c r="P155" s="83">
        <v>6.3819360423408646</v>
      </c>
      <c r="Q155" s="105">
        <v>0.17618788320133671</v>
      </c>
      <c r="R155" s="83">
        <v>2.1731976315749364</v>
      </c>
      <c r="S155" s="83">
        <v>6.7477229066263433</v>
      </c>
      <c r="T155" s="105">
        <v>-0.67793614799433588</v>
      </c>
      <c r="U155" s="83">
        <v>4.0781404843256244</v>
      </c>
      <c r="V155" s="105">
        <v>-0.46711065007994595</v>
      </c>
      <c r="W155" s="83">
        <v>1.321958544247853</v>
      </c>
      <c r="X155" s="105">
        <v>0.64392267899097244</v>
      </c>
      <c r="Y155" s="81">
        <v>99.942222175598147</v>
      </c>
      <c r="Z155" s="80"/>
      <c r="AA155" s="83">
        <v>2.1731976315749364</v>
      </c>
      <c r="AB155" s="80"/>
      <c r="AC155" s="84">
        <v>13.314346434907554</v>
      </c>
      <c r="AD155" s="84">
        <v>13.294527606484703</v>
      </c>
      <c r="AE155" s="105">
        <v>1.4907508570055563E-3</v>
      </c>
      <c r="AF155" s="84">
        <v>13.310877061023945</v>
      </c>
      <c r="AG155" s="105">
        <v>2.6064201988373464E-4</v>
      </c>
      <c r="AH155" s="84">
        <v>9.1790029491439409</v>
      </c>
      <c r="AI155" s="105">
        <v>0.45052207834286473</v>
      </c>
      <c r="AJ155" s="84">
        <v>45.988556550730777</v>
      </c>
      <c r="AK155" s="84">
        <v>45.988607724129565</v>
      </c>
      <c r="AL155" s="105">
        <v>-1.1127407703831416E-6</v>
      </c>
      <c r="AM155" s="84">
        <v>45.988026990227191</v>
      </c>
      <c r="AN155" s="105">
        <v>1.1515182064658147E-5</v>
      </c>
      <c r="AO155" s="84">
        <v>44.312894688558195</v>
      </c>
      <c r="AP155" s="105">
        <v>3.7814317343733493E-2</v>
      </c>
      <c r="AQ155" s="108">
        <v>1.2138078784949878E-4</v>
      </c>
      <c r="AR155" s="108">
        <v>1.0004640716035877E-5</v>
      </c>
    </row>
    <row r="156" spans="1:44" s="2" customFormat="1" x14ac:dyDescent="0.25">
      <c r="A156" s="80" t="s">
        <v>324</v>
      </c>
      <c r="B156" s="80" t="s">
        <v>335</v>
      </c>
      <c r="C156" s="80" t="s">
        <v>290</v>
      </c>
      <c r="D156" s="81">
        <v>11065043.711104156</v>
      </c>
      <c r="E156" s="81">
        <v>11587522.602495464</v>
      </c>
      <c r="F156" s="105">
        <v>-4.5089784012916377E-2</v>
      </c>
      <c r="G156" s="81">
        <v>11179404.727051623</v>
      </c>
      <c r="H156" s="105">
        <v>-1.0229615864138007E-2</v>
      </c>
      <c r="I156" s="81">
        <v>9970683.8207964618</v>
      </c>
      <c r="J156" s="105">
        <v>0.10975775683761245</v>
      </c>
      <c r="K156" s="83">
        <v>4104578.6802622951</v>
      </c>
      <c r="L156" s="83">
        <v>4453089.5314699328</v>
      </c>
      <c r="M156" s="105">
        <v>-7.8262709236972552E-2</v>
      </c>
      <c r="N156" s="83">
        <v>4269971.6981843356</v>
      </c>
      <c r="O156" s="105">
        <v>-3.8733984581763962E-2</v>
      </c>
      <c r="P156" s="83">
        <v>3730143.7600180199</v>
      </c>
      <c r="Q156" s="105">
        <v>0.10038082828273254</v>
      </c>
      <c r="R156" s="83">
        <v>2017593.3897264428</v>
      </c>
      <c r="S156" s="83">
        <v>2187390.4176981589</v>
      </c>
      <c r="T156" s="105">
        <v>-7.7625387127002884E-2</v>
      </c>
      <c r="U156" s="83">
        <v>2074482.0712618316</v>
      </c>
      <c r="V156" s="105">
        <v>-2.7423076980745129E-2</v>
      </c>
      <c r="W156" s="83">
        <v>1924737.371469208</v>
      </c>
      <c r="X156" s="105">
        <v>4.824347447795177E-2</v>
      </c>
      <c r="Y156" s="81">
        <v>10345087.037332494</v>
      </c>
      <c r="Z156" s="82">
        <v>719956.67377166194</v>
      </c>
      <c r="AA156" s="83">
        <v>1800325.940829542</v>
      </c>
      <c r="AB156" s="83">
        <v>217267.44889690075</v>
      </c>
      <c r="AC156" s="84">
        <v>2.6957806325683751</v>
      </c>
      <c r="AD156" s="84">
        <v>2.6021310644231548</v>
      </c>
      <c r="AE156" s="105">
        <v>3.59895661773596E-2</v>
      </c>
      <c r="AF156" s="84">
        <v>2.6181449239594015</v>
      </c>
      <c r="AG156" s="105">
        <v>2.9652945449469507E-2</v>
      </c>
      <c r="AH156" s="84">
        <v>2.6730025602949667</v>
      </c>
      <c r="AI156" s="105">
        <v>8.5215302864860582E-3</v>
      </c>
      <c r="AJ156" s="84">
        <v>5.4842783325159585</v>
      </c>
      <c r="AK156" s="84">
        <v>5.2974185626584571</v>
      </c>
      <c r="AL156" s="105">
        <v>3.5273740907444492E-2</v>
      </c>
      <c r="AM156" s="84">
        <v>5.389010048301647</v>
      </c>
      <c r="AN156" s="105">
        <v>1.7678253215418566E-2</v>
      </c>
      <c r="AO156" s="84">
        <v>5.1802827588813054</v>
      </c>
      <c r="AP156" s="105">
        <v>5.8683200856839271E-2</v>
      </c>
      <c r="AQ156" s="108">
        <v>13.438601764159005</v>
      </c>
      <c r="AR156" s="108">
        <v>9.2882932881872957</v>
      </c>
    </row>
    <row r="157" spans="1:44" s="2" customFormat="1" x14ac:dyDescent="0.25">
      <c r="A157" s="80" t="s">
        <v>324</v>
      </c>
      <c r="B157" s="80" t="s">
        <v>335</v>
      </c>
      <c r="C157" s="80" t="s">
        <v>291</v>
      </c>
      <c r="D157" s="81">
        <v>4299210.1463163765</v>
      </c>
      <c r="E157" s="81">
        <v>4299748.0062094014</v>
      </c>
      <c r="F157" s="105">
        <v>-1.2509102678765328E-4</v>
      </c>
      <c r="G157" s="81">
        <v>3777832.7613071273</v>
      </c>
      <c r="H157" s="105">
        <v>0.13800965208127769</v>
      </c>
      <c r="I157" s="81">
        <v>2628233.58040823</v>
      </c>
      <c r="J157" s="105">
        <v>0.63577932279847149</v>
      </c>
      <c r="K157" s="83">
        <v>781473.19838767732</v>
      </c>
      <c r="L157" s="83">
        <v>846783.97240019485</v>
      </c>
      <c r="M157" s="105">
        <v>-7.7128023369874663E-2</v>
      </c>
      <c r="N157" s="83">
        <v>719505.43868346931</v>
      </c>
      <c r="O157" s="105">
        <v>8.612549172330769E-2</v>
      </c>
      <c r="P157" s="83">
        <v>504222.19127530663</v>
      </c>
      <c r="Q157" s="105">
        <v>0.54985879620080214</v>
      </c>
      <c r="R157" s="83">
        <v>239775.64904098053</v>
      </c>
      <c r="S157" s="83">
        <v>268431.21340204898</v>
      </c>
      <c r="T157" s="105">
        <v>-0.10675198311661664</v>
      </c>
      <c r="U157" s="83">
        <v>228001.02011766791</v>
      </c>
      <c r="V157" s="105">
        <v>5.1642878252193374E-2</v>
      </c>
      <c r="W157" s="83">
        <v>159273.23845204792</v>
      </c>
      <c r="X157" s="105">
        <v>0.50543588722953792</v>
      </c>
      <c r="Y157" s="81">
        <v>4166954.7735879021</v>
      </c>
      <c r="Z157" s="82">
        <v>132255.37272847467</v>
      </c>
      <c r="AA157" s="83">
        <v>225637.39784043183</v>
      </c>
      <c r="AB157" s="83">
        <v>14138.251200548706</v>
      </c>
      <c r="AC157" s="84">
        <v>5.5014172657314884</v>
      </c>
      <c r="AD157" s="84">
        <v>5.0777390058787226</v>
      </c>
      <c r="AE157" s="105">
        <v>8.3438368801991347E-2</v>
      </c>
      <c r="AF157" s="84">
        <v>5.2505965322787533</v>
      </c>
      <c r="AG157" s="105">
        <v>4.776994993059943E-2</v>
      </c>
      <c r="AH157" s="84">
        <v>5.2124512286156159</v>
      </c>
      <c r="AI157" s="105">
        <v>5.5437648131744614E-2</v>
      </c>
      <c r="AJ157" s="84">
        <v>17.930136623596795</v>
      </c>
      <c r="AK157" s="84">
        <v>16.018062697385925</v>
      </c>
      <c r="AL157" s="105">
        <v>0.11936986153281264</v>
      </c>
      <c r="AM157" s="84">
        <v>16.569367800887225</v>
      </c>
      <c r="AN157" s="105">
        <v>8.2125572868067195E-2</v>
      </c>
      <c r="AO157" s="84">
        <v>16.50141358304526</v>
      </c>
      <c r="AP157" s="105">
        <v>8.6581857570039222E-2</v>
      </c>
      <c r="AQ157" s="108">
        <v>5.2214319767031689</v>
      </c>
      <c r="AR157" s="108">
        <v>1.1038431048587329</v>
      </c>
    </row>
    <row r="158" spans="1:44" s="2" customFormat="1" x14ac:dyDescent="0.25">
      <c r="A158" s="80" t="s">
        <v>324</v>
      </c>
      <c r="B158" s="80" t="s">
        <v>335</v>
      </c>
      <c r="C158" s="80" t="s">
        <v>292</v>
      </c>
      <c r="D158" s="81">
        <v>48864671.543821476</v>
      </c>
      <c r="E158" s="81">
        <v>51236640.987810962</v>
      </c>
      <c r="F158" s="105">
        <v>-4.6294397881269572E-2</v>
      </c>
      <c r="G158" s="81">
        <v>55474482.336818628</v>
      </c>
      <c r="H158" s="105">
        <v>-0.11915047269598755</v>
      </c>
      <c r="I158" s="81">
        <v>47190273.191691406</v>
      </c>
      <c r="J158" s="105">
        <v>3.5481853332963428E-2</v>
      </c>
      <c r="K158" s="83">
        <v>20086707.848784946</v>
      </c>
      <c r="L158" s="83">
        <v>21845233.544104751</v>
      </c>
      <c r="M158" s="105">
        <v>-8.0499285657413752E-2</v>
      </c>
      <c r="N158" s="83">
        <v>24181029.432051852</v>
      </c>
      <c r="O158" s="105">
        <v>-0.16931957321220992</v>
      </c>
      <c r="P158" s="83">
        <v>20691785.065650508</v>
      </c>
      <c r="Q158" s="105">
        <v>-2.9242388462173963E-2</v>
      </c>
      <c r="R158" s="83">
        <v>15461968.169805713</v>
      </c>
      <c r="S158" s="83">
        <v>16726750.377818903</v>
      </c>
      <c r="T158" s="105">
        <v>-7.5614341067132745E-2</v>
      </c>
      <c r="U158" s="83">
        <v>18173790.492954131</v>
      </c>
      <c r="V158" s="105">
        <v>-0.1492161101009597</v>
      </c>
      <c r="W158" s="83">
        <v>15878821.817910895</v>
      </c>
      <c r="X158" s="105">
        <v>-2.6252177452799539E-2</v>
      </c>
      <c r="Y158" s="81">
        <v>45229668.176989317</v>
      </c>
      <c r="Z158" s="82">
        <v>3635003.366832159</v>
      </c>
      <c r="AA158" s="83">
        <v>13495673.421493353</v>
      </c>
      <c r="AB158" s="83">
        <v>1966294.7483123604</v>
      </c>
      <c r="AC158" s="84">
        <v>2.4326869246907141</v>
      </c>
      <c r="AD158" s="84">
        <v>2.3454380052456751</v>
      </c>
      <c r="AE158" s="105">
        <v>3.719941403264676E-2</v>
      </c>
      <c r="AF158" s="84">
        <v>2.2941323690416353</v>
      </c>
      <c r="AG158" s="105">
        <v>6.039518796683882E-2</v>
      </c>
      <c r="AH158" s="84">
        <v>2.2806284253372531</v>
      </c>
      <c r="AI158" s="105">
        <v>6.6673947261257638E-2</v>
      </c>
      <c r="AJ158" s="84">
        <v>3.160313810452986</v>
      </c>
      <c r="AK158" s="84">
        <v>3.0631557134824656</v>
      </c>
      <c r="AL158" s="105">
        <v>3.1718301666114931E-2</v>
      </c>
      <c r="AM158" s="84">
        <v>3.0524442525254019</v>
      </c>
      <c r="AN158" s="105">
        <v>3.5338747902878026E-2</v>
      </c>
      <c r="AO158" s="84">
        <v>2.9719001656950401</v>
      </c>
      <c r="AP158" s="105">
        <v>6.3398376208199936E-2</v>
      </c>
      <c r="AQ158" s="108">
        <v>59.346612481508366</v>
      </c>
      <c r="AR158" s="108">
        <v>71.181485776598535</v>
      </c>
    </row>
    <row r="159" spans="1:44" s="2" customFormat="1" x14ac:dyDescent="0.25">
      <c r="A159" s="80" t="s">
        <v>324</v>
      </c>
      <c r="B159" s="80" t="s">
        <v>335</v>
      </c>
      <c r="C159" s="80" t="s">
        <v>293</v>
      </c>
      <c r="D159" s="80"/>
      <c r="E159" s="80"/>
      <c r="F159" s="80"/>
      <c r="G159" s="81">
        <v>219.92274242758751</v>
      </c>
      <c r="H159" s="105">
        <v>-1</v>
      </c>
      <c r="I159" s="81">
        <v>202.19551700115204</v>
      </c>
      <c r="J159" s="105">
        <v>-1</v>
      </c>
      <c r="K159" s="80"/>
      <c r="L159" s="80"/>
      <c r="M159" s="80"/>
      <c r="N159" s="83">
        <v>33.514594869053454</v>
      </c>
      <c r="O159" s="105">
        <v>-1</v>
      </c>
      <c r="P159" s="83">
        <v>33.037852013863272</v>
      </c>
      <c r="Q159" s="105">
        <v>-1</v>
      </c>
      <c r="R159" s="80"/>
      <c r="S159" s="80"/>
      <c r="T159" s="80"/>
      <c r="U159" s="83">
        <v>11.352996439179844</v>
      </c>
      <c r="V159" s="105">
        <v>-1</v>
      </c>
      <c r="W159" s="83">
        <v>13.856299889596995</v>
      </c>
      <c r="X159" s="105">
        <v>-1</v>
      </c>
      <c r="Y159" s="80"/>
      <c r="Z159" s="80"/>
      <c r="AA159" s="80"/>
      <c r="AB159" s="80"/>
      <c r="AC159" s="80"/>
      <c r="AD159" s="80"/>
      <c r="AE159" s="80"/>
      <c r="AF159" s="84">
        <v>6.5619991316278368</v>
      </c>
      <c r="AG159" s="105">
        <v>-1</v>
      </c>
      <c r="AH159" s="84">
        <v>6.1201169166902014</v>
      </c>
      <c r="AI159" s="105">
        <v>-1</v>
      </c>
      <c r="AJ159" s="80"/>
      <c r="AK159" s="80"/>
      <c r="AL159" s="80"/>
      <c r="AM159" s="84">
        <v>19.371338976961315</v>
      </c>
      <c r="AN159" s="105">
        <v>-1</v>
      </c>
      <c r="AO159" s="84">
        <v>14.592316752104649</v>
      </c>
      <c r="AP159" s="105">
        <v>-1</v>
      </c>
      <c r="AQ159" s="80"/>
      <c r="AR159" s="80"/>
    </row>
    <row r="160" spans="1:44" s="2" customFormat="1" x14ac:dyDescent="0.25">
      <c r="A160" s="80" t="s">
        <v>324</v>
      </c>
      <c r="B160" s="80" t="s">
        <v>336</v>
      </c>
      <c r="C160" s="80" t="s">
        <v>281</v>
      </c>
      <c r="D160" s="81">
        <v>4385144808.7681007</v>
      </c>
      <c r="E160" s="81">
        <v>4188338724.4792161</v>
      </c>
      <c r="F160" s="105">
        <v>4.6989056338406769E-2</v>
      </c>
      <c r="G160" s="81">
        <v>4054500356.0545988</v>
      </c>
      <c r="H160" s="105">
        <v>8.1549987341781704E-2</v>
      </c>
      <c r="I160" s="81">
        <v>3645299918.8395667</v>
      </c>
      <c r="J160" s="105">
        <v>0.20295857855340854</v>
      </c>
      <c r="K160" s="83">
        <v>1848492940.9715884</v>
      </c>
      <c r="L160" s="83">
        <v>1927064575.9342203</v>
      </c>
      <c r="M160" s="105">
        <v>-4.0772704736446758E-2</v>
      </c>
      <c r="N160" s="83">
        <v>1920709202.0923703</v>
      </c>
      <c r="O160" s="105">
        <v>-3.7598747921919362E-2</v>
      </c>
      <c r="P160" s="83">
        <v>1697349866.3633194</v>
      </c>
      <c r="Q160" s="105">
        <v>8.9046505734320214E-2</v>
      </c>
      <c r="R160" s="83">
        <v>2379385760.7994418</v>
      </c>
      <c r="S160" s="83">
        <v>2503876857.7289839</v>
      </c>
      <c r="T160" s="105">
        <v>-4.9719336853672379E-2</v>
      </c>
      <c r="U160" s="83">
        <v>2559116216.5668097</v>
      </c>
      <c r="V160" s="105">
        <v>-7.0231455142152857E-2</v>
      </c>
      <c r="W160" s="83">
        <v>2286933746.8200698</v>
      </c>
      <c r="X160" s="105">
        <v>4.042618816916952E-2</v>
      </c>
      <c r="Y160" s="81">
        <v>3969662822.10149</v>
      </c>
      <c r="Z160" s="82">
        <v>415481986.66661072</v>
      </c>
      <c r="AA160" s="83">
        <v>2060698460.9780188</v>
      </c>
      <c r="AB160" s="83">
        <v>318687299.82142299</v>
      </c>
      <c r="AC160" s="84">
        <v>2.3722810683081215</v>
      </c>
      <c r="AD160" s="84">
        <v>2.1734293581982089</v>
      </c>
      <c r="AE160" s="105">
        <v>9.1492143215900185E-2</v>
      </c>
      <c r="AF160" s="84">
        <v>2.1109392049758142</v>
      </c>
      <c r="AG160" s="105">
        <v>0.12380359544049566</v>
      </c>
      <c r="AH160" s="84">
        <v>2.1476420336661968</v>
      </c>
      <c r="AI160" s="105">
        <v>0.10459798752329684</v>
      </c>
      <c r="AJ160" s="84">
        <v>1.8429734602155268</v>
      </c>
      <c r="AK160" s="84">
        <v>1.6727414974704622</v>
      </c>
      <c r="AL160" s="105">
        <v>0.10176824273355518</v>
      </c>
      <c r="AM160" s="84">
        <v>1.5843361586344549</v>
      </c>
      <c r="AN160" s="105">
        <v>0.16324648034542893</v>
      </c>
      <c r="AO160" s="84">
        <v>1.5939683097108845</v>
      </c>
      <c r="AP160" s="105">
        <v>0.15621712739684707</v>
      </c>
      <c r="AQ160" s="80"/>
      <c r="AR160" s="80"/>
    </row>
    <row r="161" spans="1:44" s="2" customFormat="1" x14ac:dyDescent="0.25">
      <c r="A161" s="80" t="s">
        <v>324</v>
      </c>
      <c r="B161" s="80" t="s">
        <v>336</v>
      </c>
      <c r="C161" s="80" t="s">
        <v>313</v>
      </c>
      <c r="D161" s="81">
        <v>2156599731.3336105</v>
      </c>
      <c r="E161" s="81">
        <v>2118815874.3042529</v>
      </c>
      <c r="F161" s="105">
        <v>1.7832534429998364E-2</v>
      </c>
      <c r="G161" s="81">
        <v>2111027961.2223759</v>
      </c>
      <c r="H161" s="105">
        <v>2.1587478208884858E-2</v>
      </c>
      <c r="I161" s="81">
        <v>1856454393.7669992</v>
      </c>
      <c r="J161" s="105">
        <v>0.16167665555067876</v>
      </c>
      <c r="K161" s="83">
        <v>1051719298.910241</v>
      </c>
      <c r="L161" s="83">
        <v>1106248985.340975</v>
      </c>
      <c r="M161" s="105">
        <v>-4.9292417126083558E-2</v>
      </c>
      <c r="N161" s="83">
        <v>1110592155.3075418</v>
      </c>
      <c r="O161" s="105">
        <v>-5.3010329774027573E-2</v>
      </c>
      <c r="P161" s="83">
        <v>974283002.45896661</v>
      </c>
      <c r="Q161" s="105">
        <v>7.9480290896828759E-2</v>
      </c>
      <c r="R161" s="83">
        <v>1134181046.5667012</v>
      </c>
      <c r="S161" s="83">
        <v>1187947458.5705717</v>
      </c>
      <c r="T161" s="105">
        <v>-4.5259924263457159E-2</v>
      </c>
      <c r="U161" s="83">
        <v>1235949056.6817496</v>
      </c>
      <c r="V161" s="105">
        <v>-8.2339971510049986E-2</v>
      </c>
      <c r="W161" s="83">
        <v>1064841072.238727</v>
      </c>
      <c r="X161" s="105">
        <v>6.5117674492207095E-2</v>
      </c>
      <c r="Y161" s="81">
        <v>2036597367.9182355</v>
      </c>
      <c r="Z161" s="82">
        <v>120002363.41537495</v>
      </c>
      <c r="AA161" s="83">
        <v>1028666023.2463274</v>
      </c>
      <c r="AB161" s="83">
        <v>105515023.32037379</v>
      </c>
      <c r="AC161" s="84">
        <v>2.0505468841051147</v>
      </c>
      <c r="AD161" s="84">
        <v>1.9153155414205221</v>
      </c>
      <c r="AE161" s="105">
        <v>7.0605255249114859E-2</v>
      </c>
      <c r="AF161" s="84">
        <v>1.9008129592251588</v>
      </c>
      <c r="AG161" s="105">
        <v>7.8773623755697089E-2</v>
      </c>
      <c r="AH161" s="84">
        <v>1.9054570274566467</v>
      </c>
      <c r="AI161" s="105">
        <v>7.6144386652544999E-2</v>
      </c>
      <c r="AJ161" s="84">
        <v>1.9014598576319808</v>
      </c>
      <c r="AK161" s="84">
        <v>1.7835939283491313</v>
      </c>
      <c r="AL161" s="105">
        <v>6.6083387821321213E-2</v>
      </c>
      <c r="AM161" s="84">
        <v>1.7080218232376179</v>
      </c>
      <c r="AN161" s="105">
        <v>0.11325267146042317</v>
      </c>
      <c r="AO161" s="84">
        <v>1.7434098309750399</v>
      </c>
      <c r="AP161" s="105">
        <v>9.0655693141610871E-2</v>
      </c>
      <c r="AQ161" s="80"/>
      <c r="AR161" s="80"/>
    </row>
    <row r="162" spans="1:44" s="2" customFormat="1" x14ac:dyDescent="0.25">
      <c r="A162" s="80" t="s">
        <v>324</v>
      </c>
      <c r="B162" s="80" t="s">
        <v>336</v>
      </c>
      <c r="C162" s="80" t="s">
        <v>328</v>
      </c>
      <c r="D162" s="81">
        <v>93021022.612593085</v>
      </c>
      <c r="E162" s="81">
        <v>97848378.790973932</v>
      </c>
      <c r="F162" s="105">
        <v>-4.9335065516958251E-2</v>
      </c>
      <c r="G162" s="81">
        <v>97713459.92664437</v>
      </c>
      <c r="H162" s="105">
        <v>-4.8022425135431708E-2</v>
      </c>
      <c r="I162" s="81">
        <v>82304869.452160046</v>
      </c>
      <c r="J162" s="105">
        <v>0.13020071876381306</v>
      </c>
      <c r="K162" s="83">
        <v>30740919.640957531</v>
      </c>
      <c r="L162" s="83">
        <v>33980799.138006292</v>
      </c>
      <c r="M162" s="105">
        <v>-9.5344417413217156E-2</v>
      </c>
      <c r="N162" s="83">
        <v>35241429.270973004</v>
      </c>
      <c r="O162" s="105">
        <v>-0.12770508243042142</v>
      </c>
      <c r="P162" s="83">
        <v>31647033.66108834</v>
      </c>
      <c r="Q162" s="105">
        <v>-2.8631878419775037E-2</v>
      </c>
      <c r="R162" s="83">
        <v>18514453.078564182</v>
      </c>
      <c r="S162" s="83">
        <v>20533023.276014846</v>
      </c>
      <c r="T162" s="105">
        <v>-9.8308474612630856E-2</v>
      </c>
      <c r="U162" s="83">
        <v>20907320.861414671</v>
      </c>
      <c r="V162" s="105">
        <v>-0.11445119146119893</v>
      </c>
      <c r="W162" s="83">
        <v>18448932.993291892</v>
      </c>
      <c r="X162" s="105">
        <v>3.5514295214857782E-3</v>
      </c>
      <c r="Y162" s="81">
        <v>91646383.781461775</v>
      </c>
      <c r="Z162" s="82">
        <v>1374638.8311313025</v>
      </c>
      <c r="AA162" s="83">
        <v>18007883.638665028</v>
      </c>
      <c r="AB162" s="83">
        <v>506569.43989915284</v>
      </c>
      <c r="AC162" s="84">
        <v>3.0259674628815247</v>
      </c>
      <c r="AD162" s="84">
        <v>2.8795196485398153</v>
      </c>
      <c r="AE162" s="105">
        <v>5.085841814483609E-2</v>
      </c>
      <c r="AF162" s="84">
        <v>2.7726872021937869</v>
      </c>
      <c r="AG162" s="105">
        <v>9.1348299399708371E-2</v>
      </c>
      <c r="AH162" s="84">
        <v>2.600713556081502</v>
      </c>
      <c r="AI162" s="105">
        <v>0.16351431929349161</v>
      </c>
      <c r="AJ162" s="84">
        <v>5.0242382109732286</v>
      </c>
      <c r="AK162" s="84">
        <v>4.7654150816296568</v>
      </c>
      <c r="AL162" s="105">
        <v>5.431281953618626E-2</v>
      </c>
      <c r="AM162" s="84">
        <v>4.6736480764007702</v>
      </c>
      <c r="AN162" s="105">
        <v>7.5014234884893588E-2</v>
      </c>
      <c r="AO162" s="84">
        <v>4.461226537170818</v>
      </c>
      <c r="AP162" s="105">
        <v>0.12620109494808496</v>
      </c>
      <c r="AQ162" s="108">
        <v>100</v>
      </c>
      <c r="AR162" s="108">
        <v>100.00000000000004</v>
      </c>
    </row>
    <row r="163" spans="1:44" s="2" customFormat="1" x14ac:dyDescent="0.25">
      <c r="A163" s="80" t="s">
        <v>324</v>
      </c>
      <c r="B163" s="80" t="s">
        <v>336</v>
      </c>
      <c r="C163" s="80" t="s">
        <v>270</v>
      </c>
      <c r="D163" s="81">
        <v>49829776.175584756</v>
      </c>
      <c r="E163" s="81">
        <v>52307395.554481298</v>
      </c>
      <c r="F163" s="105">
        <v>-4.7366521552692338E-2</v>
      </c>
      <c r="G163" s="81">
        <v>54358665.06003236</v>
      </c>
      <c r="H163" s="105">
        <v>-8.3314939383555719E-2</v>
      </c>
      <c r="I163" s="81">
        <v>47143496.172119409</v>
      </c>
      <c r="J163" s="105">
        <v>5.6980924657302125E-2</v>
      </c>
      <c r="K163" s="83">
        <v>17747487.632792547</v>
      </c>
      <c r="L163" s="83">
        <v>19404939.012654532</v>
      </c>
      <c r="M163" s="105">
        <v>-8.5413892761070337E-2</v>
      </c>
      <c r="N163" s="83">
        <v>20792389.671712853</v>
      </c>
      <c r="O163" s="105">
        <v>-0.14644310187504631</v>
      </c>
      <c r="P163" s="83">
        <v>18994681.747733895</v>
      </c>
      <c r="Q163" s="105">
        <v>-6.5660174332225402E-2</v>
      </c>
      <c r="R163" s="83">
        <v>10908600.919631276</v>
      </c>
      <c r="S163" s="83">
        <v>12091124.391484121</v>
      </c>
      <c r="T163" s="105">
        <v>-9.7800951637360189E-2</v>
      </c>
      <c r="U163" s="83">
        <v>12795513.669104822</v>
      </c>
      <c r="V163" s="105">
        <v>-0.14746674485054531</v>
      </c>
      <c r="W163" s="83">
        <v>11562966.056524508</v>
      </c>
      <c r="X163" s="105">
        <v>-5.6591460503682793E-2</v>
      </c>
      <c r="Y163" s="81">
        <v>49001869.528381996</v>
      </c>
      <c r="Z163" s="82">
        <v>827906.64720275963</v>
      </c>
      <c r="AA163" s="83">
        <v>10576248.604853706</v>
      </c>
      <c r="AB163" s="83">
        <v>332352.31477757043</v>
      </c>
      <c r="AC163" s="84">
        <v>2.807708742025707</v>
      </c>
      <c r="AD163" s="84">
        <v>2.6955712419590756</v>
      </c>
      <c r="AE163" s="105">
        <v>4.1600644168147662E-2</v>
      </c>
      <c r="AF163" s="84">
        <v>2.6143539015135415</v>
      </c>
      <c r="AG163" s="105">
        <v>7.3958938918034595E-2</v>
      </c>
      <c r="AH163" s="84">
        <v>2.4819313531138119</v>
      </c>
      <c r="AI163" s="105">
        <v>0.13125962912035311</v>
      </c>
      <c r="AJ163" s="84">
        <v>4.5679346547466384</v>
      </c>
      <c r="AK163" s="84">
        <v>4.3260985381410704</v>
      </c>
      <c r="AL163" s="105">
        <v>5.5901666241168262E-2</v>
      </c>
      <c r="AM163" s="84">
        <v>4.2482596999042794</v>
      </c>
      <c r="AN163" s="105">
        <v>7.5248449347284918E-2</v>
      </c>
      <c r="AO163" s="84">
        <v>4.0771110060915783</v>
      </c>
      <c r="AP163" s="105">
        <v>0.12038515701969471</v>
      </c>
      <c r="AQ163" s="80"/>
      <c r="AR163" s="80"/>
    </row>
    <row r="164" spans="1:44" s="2" customFormat="1" x14ac:dyDescent="0.25">
      <c r="A164" s="80" t="s">
        <v>324</v>
      </c>
      <c r="B164" s="80" t="s">
        <v>336</v>
      </c>
      <c r="C164" s="80" t="s">
        <v>271</v>
      </c>
      <c r="D164" s="81">
        <v>39235966.12434721</v>
      </c>
      <c r="E164" s="81">
        <v>40439740.64241308</v>
      </c>
      <c r="F164" s="105">
        <v>-2.9767117665521193E-2</v>
      </c>
      <c r="G164" s="81">
        <v>38955663.404026322</v>
      </c>
      <c r="H164" s="105">
        <v>7.1954292605351123E-3</v>
      </c>
      <c r="I164" s="81">
        <v>31764329.709448155</v>
      </c>
      <c r="J164" s="105">
        <v>0.23522096903170761</v>
      </c>
      <c r="K164" s="83">
        <v>12200853.785826106</v>
      </c>
      <c r="L164" s="83">
        <v>13470539.442306893</v>
      </c>
      <c r="M164" s="105">
        <v>-9.4256481852025051E-2</v>
      </c>
      <c r="N164" s="83">
        <v>13476862.936881237</v>
      </c>
      <c r="O164" s="105">
        <v>-9.4681466824386967E-2</v>
      </c>
      <c r="P164" s="83">
        <v>11829612.212759795</v>
      </c>
      <c r="Q164" s="105">
        <v>3.1382395837614867E-2</v>
      </c>
      <c r="R164" s="83">
        <v>7356806.9809758672</v>
      </c>
      <c r="S164" s="83">
        <v>8111859.5638016406</v>
      </c>
      <c r="T164" s="105">
        <v>-9.308008563105799E-2</v>
      </c>
      <c r="U164" s="83">
        <v>7824629.2295716461</v>
      </c>
      <c r="V164" s="105">
        <v>-5.9788423817928232E-2</v>
      </c>
      <c r="W164" s="83">
        <v>6642319.1123590712</v>
      </c>
      <c r="X164" s="105">
        <v>0.10756602574052486</v>
      </c>
      <c r="Y164" s="81">
        <v>38738250.961537294</v>
      </c>
      <c r="Z164" s="82">
        <v>497715.16280991468</v>
      </c>
      <c r="AA164" s="83">
        <v>7189264.7999560041</v>
      </c>
      <c r="AB164" s="83">
        <v>167542.1810198632</v>
      </c>
      <c r="AC164" s="84">
        <v>3.2158377448902922</v>
      </c>
      <c r="AD164" s="84">
        <v>3.0020876903714839</v>
      </c>
      <c r="AE164" s="105">
        <v>7.1200469994385271E-2</v>
      </c>
      <c r="AF164" s="84">
        <v>2.8905586994892514</v>
      </c>
      <c r="AG164" s="105">
        <v>0.11253154812545967</v>
      </c>
      <c r="AH164" s="84">
        <v>2.6851539288148554</v>
      </c>
      <c r="AI164" s="105">
        <v>0.19763627342945825</v>
      </c>
      <c r="AJ164" s="84">
        <v>5.333287420182204</v>
      </c>
      <c r="AK164" s="84">
        <v>4.9852614341194172</v>
      </c>
      <c r="AL164" s="105">
        <v>6.9810979958017216E-2</v>
      </c>
      <c r="AM164" s="84">
        <v>4.9785954402543524</v>
      </c>
      <c r="AN164" s="105">
        <v>7.1243382633582833E-2</v>
      </c>
      <c r="AO164" s="84">
        <v>4.7821143748341841</v>
      </c>
      <c r="AP164" s="105">
        <v>0.11525718586919649</v>
      </c>
      <c r="AQ164" s="80"/>
      <c r="AR164" s="80"/>
    </row>
    <row r="165" spans="1:44" s="2" customFormat="1" x14ac:dyDescent="0.25">
      <c r="A165" s="80" t="s">
        <v>324</v>
      </c>
      <c r="B165" s="80" t="s">
        <v>336</v>
      </c>
      <c r="C165" s="80" t="s">
        <v>127</v>
      </c>
      <c r="D165" s="81">
        <v>3955280.3126611137</v>
      </c>
      <c r="E165" s="81">
        <v>5101242.5940795466</v>
      </c>
      <c r="F165" s="105">
        <v>-0.22464375302370951</v>
      </c>
      <c r="G165" s="81">
        <v>4399131.4625856886</v>
      </c>
      <c r="H165" s="105">
        <v>-0.10089517753663388</v>
      </c>
      <c r="I165" s="81">
        <v>3397043.5705924844</v>
      </c>
      <c r="J165" s="105">
        <v>0.1643301684150216</v>
      </c>
      <c r="K165" s="83">
        <v>792578.2223388782</v>
      </c>
      <c r="L165" s="83">
        <v>1105320.6830448706</v>
      </c>
      <c r="M165" s="105">
        <v>-0.28294273825082905</v>
      </c>
      <c r="N165" s="83">
        <v>972176.66237892013</v>
      </c>
      <c r="O165" s="105">
        <v>-0.18473848117333308</v>
      </c>
      <c r="P165" s="83">
        <v>822739.70059464988</v>
      </c>
      <c r="Q165" s="105">
        <v>-3.6659806539020706E-2</v>
      </c>
      <c r="R165" s="83">
        <v>249045.17795704387</v>
      </c>
      <c r="S165" s="83">
        <v>330039.32072908158</v>
      </c>
      <c r="T165" s="105">
        <v>-0.24540755505469949</v>
      </c>
      <c r="U165" s="83">
        <v>287177.9627382136</v>
      </c>
      <c r="V165" s="105">
        <v>-0.13278450901168523</v>
      </c>
      <c r="W165" s="83">
        <v>243647.82440831547</v>
      </c>
      <c r="X165" s="105">
        <v>2.215227475080294E-2</v>
      </c>
      <c r="Y165" s="81">
        <v>3906263.2915424854</v>
      </c>
      <c r="Z165" s="82">
        <v>49017.021118628167</v>
      </c>
      <c r="AA165" s="83">
        <v>242370.23385532462</v>
      </c>
      <c r="AB165" s="83">
        <v>6674.9441017192366</v>
      </c>
      <c r="AC165" s="84">
        <v>4.9903974159032307</v>
      </c>
      <c r="AD165" s="84">
        <v>4.6151697623416874</v>
      </c>
      <c r="AE165" s="105">
        <v>8.1303109719447639E-2</v>
      </c>
      <c r="AF165" s="84">
        <v>4.5250329830187415</v>
      </c>
      <c r="AG165" s="105">
        <v>0.1028422189696472</v>
      </c>
      <c r="AH165" s="84">
        <v>4.1289408644522805</v>
      </c>
      <c r="AI165" s="105">
        <v>0.20863862664335486</v>
      </c>
      <c r="AJ165" s="84">
        <v>15.881778338801379</v>
      </c>
      <c r="AK165" s="84">
        <v>15.456469195278064</v>
      </c>
      <c r="AL165" s="105">
        <v>2.7516578213945913E-2</v>
      </c>
      <c r="AM165" s="84">
        <v>15.318485515533306</v>
      </c>
      <c r="AN165" s="105">
        <v>3.677209621648829E-2</v>
      </c>
      <c r="AO165" s="84">
        <v>13.942433423495599</v>
      </c>
      <c r="AP165" s="105">
        <v>0.13909658783362897</v>
      </c>
      <c r="AQ165" s="80"/>
      <c r="AR165" s="80"/>
    </row>
    <row r="166" spans="1:44" s="2" customFormat="1" x14ac:dyDescent="0.25">
      <c r="A166" s="80" t="s">
        <v>324</v>
      </c>
      <c r="B166" s="80" t="s">
        <v>336</v>
      </c>
      <c r="C166" s="80" t="s">
        <v>282</v>
      </c>
      <c r="D166" s="81">
        <v>317349.76474876044</v>
      </c>
      <c r="E166" s="81">
        <v>1118382.4223632612</v>
      </c>
      <c r="F166" s="105">
        <v>-0.71624217405154966</v>
      </c>
      <c r="G166" s="81">
        <v>996064.45947356534</v>
      </c>
      <c r="H166" s="105">
        <v>-0.68139635770511842</v>
      </c>
      <c r="I166" s="81">
        <v>814670.79783366318</v>
      </c>
      <c r="J166" s="105">
        <v>-0.61045643762775958</v>
      </c>
      <c r="K166" s="83">
        <v>70045.647075042856</v>
      </c>
      <c r="L166" s="83">
        <v>271746.19468233886</v>
      </c>
      <c r="M166" s="105">
        <v>-0.74223871963718346</v>
      </c>
      <c r="N166" s="83">
        <v>247095.19562938929</v>
      </c>
      <c r="O166" s="105">
        <v>-0.71652363820095377</v>
      </c>
      <c r="P166" s="83">
        <v>215126.54412555086</v>
      </c>
      <c r="Q166" s="105">
        <v>-0.67439793466787046</v>
      </c>
      <c r="R166" s="83">
        <v>19770.26210931563</v>
      </c>
      <c r="S166" s="83">
        <v>69908.012502652491</v>
      </c>
      <c r="T166" s="105">
        <v>-0.71719604947193283</v>
      </c>
      <c r="U166" s="83">
        <v>64549.344986883269</v>
      </c>
      <c r="V166" s="105">
        <v>-0.69371862544332485</v>
      </c>
      <c r="W166" s="83">
        <v>57530.580346176655</v>
      </c>
      <c r="X166" s="105">
        <v>-0.65635211759810608</v>
      </c>
      <c r="Y166" s="81">
        <v>315894.07962937129</v>
      </c>
      <c r="Z166" s="82">
        <v>1455.685119389135</v>
      </c>
      <c r="AA166" s="83">
        <v>19465.112002074864</v>
      </c>
      <c r="AB166" s="83">
        <v>305.15010724076569</v>
      </c>
      <c r="AC166" s="84">
        <v>4.530613649821384</v>
      </c>
      <c r="AD166" s="84">
        <v>4.1155403249366875</v>
      </c>
      <c r="AE166" s="105">
        <v>0.1008551228060393</v>
      </c>
      <c r="AF166" s="84">
        <v>4.0310960192343552</v>
      </c>
      <c r="AG166" s="105">
        <v>0.12391608341840106</v>
      </c>
      <c r="AH166" s="84">
        <v>3.786937595939857</v>
      </c>
      <c r="AI166" s="105">
        <v>0.19637927350026971</v>
      </c>
      <c r="AJ166" s="84">
        <v>16.051874426046538</v>
      </c>
      <c r="AK166" s="84">
        <v>15.997914721446657</v>
      </c>
      <c r="AL166" s="105">
        <v>3.3729211299984951E-3</v>
      </c>
      <c r="AM166" s="84">
        <v>15.431054485153496</v>
      </c>
      <c r="AN166" s="105">
        <v>4.0231854633806456E-2</v>
      </c>
      <c r="AO166" s="84">
        <v>14.160656696518172</v>
      </c>
      <c r="AP166" s="105">
        <v>0.1335543802847349</v>
      </c>
      <c r="AQ166" s="108">
        <v>0.34115918728439992</v>
      </c>
      <c r="AR166" s="108">
        <v>0.10678285783232462</v>
      </c>
    </row>
    <row r="167" spans="1:44" s="2" customFormat="1" x14ac:dyDescent="0.25">
      <c r="A167" s="80" t="s">
        <v>324</v>
      </c>
      <c r="B167" s="80" t="s">
        <v>336</v>
      </c>
      <c r="C167" s="80" t="s">
        <v>283</v>
      </c>
      <c r="D167" s="80"/>
      <c r="E167" s="80"/>
      <c r="F167" s="80"/>
      <c r="G167" s="80"/>
      <c r="H167" s="80"/>
      <c r="I167" s="81">
        <v>284.0933091890812</v>
      </c>
      <c r="J167" s="105">
        <v>-1</v>
      </c>
      <c r="K167" s="80"/>
      <c r="L167" s="80"/>
      <c r="M167" s="80"/>
      <c r="N167" s="80"/>
      <c r="O167" s="80"/>
      <c r="P167" s="83">
        <v>4.0734593327149504</v>
      </c>
      <c r="Q167" s="105">
        <v>-1</v>
      </c>
      <c r="R167" s="80"/>
      <c r="S167" s="80"/>
      <c r="T167" s="80"/>
      <c r="U167" s="80"/>
      <c r="V167" s="80"/>
      <c r="W167" s="83">
        <v>8.7494921610990701</v>
      </c>
      <c r="X167" s="105">
        <v>-1</v>
      </c>
      <c r="Y167" s="80"/>
      <c r="Z167" s="80"/>
      <c r="AA167" s="80"/>
      <c r="AB167" s="80"/>
      <c r="AC167" s="80"/>
      <c r="AD167" s="80"/>
      <c r="AE167" s="80"/>
      <c r="AF167" s="80"/>
      <c r="AG167" s="80"/>
      <c r="AH167" s="84">
        <v>69.742517596151799</v>
      </c>
      <c r="AI167" s="105">
        <v>-1</v>
      </c>
      <c r="AJ167" s="80"/>
      <c r="AK167" s="80"/>
      <c r="AL167" s="80"/>
      <c r="AM167" s="80"/>
      <c r="AN167" s="80"/>
      <c r="AO167" s="84">
        <v>32.469691264160723</v>
      </c>
      <c r="AP167" s="105">
        <v>-1</v>
      </c>
      <c r="AQ167" s="80"/>
      <c r="AR167" s="80"/>
    </row>
    <row r="168" spans="1:44" s="2" customFormat="1" x14ac:dyDescent="0.25">
      <c r="A168" s="80" t="s">
        <v>324</v>
      </c>
      <c r="B168" s="80" t="s">
        <v>336</v>
      </c>
      <c r="C168" s="80" t="s">
        <v>284</v>
      </c>
      <c r="D168" s="81">
        <v>44288.00426043749</v>
      </c>
      <c r="E168" s="81">
        <v>76324.319914716703</v>
      </c>
      <c r="F168" s="105">
        <v>-0.41973928742602573</v>
      </c>
      <c r="G168" s="81">
        <v>52825.722958471772</v>
      </c>
      <c r="H168" s="105">
        <v>-0.16162047994584181</v>
      </c>
      <c r="I168" s="81">
        <v>36678.518570262197</v>
      </c>
      <c r="J168" s="105">
        <v>0.20746436843130378</v>
      </c>
      <c r="K168" s="83">
        <v>4423.7412420818682</v>
      </c>
      <c r="L168" s="83">
        <v>7859.5243639841974</v>
      </c>
      <c r="M168" s="105">
        <v>-0.43714898800321822</v>
      </c>
      <c r="N168" s="83">
        <v>5836.7404173161603</v>
      </c>
      <c r="O168" s="105">
        <v>-0.24208703389348518</v>
      </c>
      <c r="P168" s="83">
        <v>4182.7040369136184</v>
      </c>
      <c r="Q168" s="105">
        <v>5.7627124233755031E-2</v>
      </c>
      <c r="R168" s="83">
        <v>1382.7282311605752</v>
      </c>
      <c r="S168" s="83">
        <v>2654.0335758591973</v>
      </c>
      <c r="T168" s="105">
        <v>-0.47900876472034043</v>
      </c>
      <c r="U168" s="83">
        <v>2245.8562974586921</v>
      </c>
      <c r="V168" s="105">
        <v>-0.38432025560798033</v>
      </c>
      <c r="W168" s="83">
        <v>1943.8894476532946</v>
      </c>
      <c r="X168" s="105">
        <v>-0.28867959398111109</v>
      </c>
      <c r="Y168" s="81">
        <v>43075.076765195132</v>
      </c>
      <c r="Z168" s="82">
        <v>1212.9274952423573</v>
      </c>
      <c r="AA168" s="83">
        <v>1333.6776083213235</v>
      </c>
      <c r="AB168" s="83">
        <v>49.050622839251673</v>
      </c>
      <c r="AC168" s="84">
        <v>10.011436437361558</v>
      </c>
      <c r="AD168" s="84">
        <v>9.7110609217611632</v>
      </c>
      <c r="AE168" s="105">
        <v>3.0931277027342555E-2</v>
      </c>
      <c r="AF168" s="84">
        <v>9.0505520515784745</v>
      </c>
      <c r="AG168" s="105">
        <v>0.10616859394952591</v>
      </c>
      <c r="AH168" s="84">
        <v>8.7690924929335807</v>
      </c>
      <c r="AI168" s="105">
        <v>0.14167303463033359</v>
      </c>
      <c r="AJ168" s="84">
        <v>32.029435186453753</v>
      </c>
      <c r="AK168" s="84">
        <v>28.757857703442212</v>
      </c>
      <c r="AL168" s="105">
        <v>0.11376290670705783</v>
      </c>
      <c r="AM168" s="84">
        <v>23.521417206544754</v>
      </c>
      <c r="AN168" s="105">
        <v>0.36171366313513081</v>
      </c>
      <c r="AO168" s="84">
        <v>18.868623735028397</v>
      </c>
      <c r="AP168" s="105">
        <v>0.69749715910615939</v>
      </c>
      <c r="AQ168" s="108">
        <v>4.7610747567122344E-2</v>
      </c>
      <c r="AR168" s="108">
        <v>7.4683720080366963E-3</v>
      </c>
    </row>
    <row r="169" spans="1:44" s="2" customFormat="1" x14ac:dyDescent="0.25">
      <c r="A169" s="80" t="s">
        <v>324</v>
      </c>
      <c r="B169" s="80" t="s">
        <v>336</v>
      </c>
      <c r="C169" s="80" t="s">
        <v>285</v>
      </c>
      <c r="D169" s="81">
        <v>32820509.769634131</v>
      </c>
      <c r="E169" s="81">
        <v>32804441.761138428</v>
      </c>
      <c r="F169" s="105">
        <v>4.8981197767974829E-4</v>
      </c>
      <c r="G169" s="81">
        <v>30801448.360728905</v>
      </c>
      <c r="H169" s="105">
        <v>6.5550859338143364E-2</v>
      </c>
      <c r="I169" s="81">
        <v>24538697.032505084</v>
      </c>
      <c r="J169" s="105">
        <v>0.33750010141771497</v>
      </c>
      <c r="K169" s="83">
        <v>10268428.34777833</v>
      </c>
      <c r="L169" s="83">
        <v>10994538.728180207</v>
      </c>
      <c r="M169" s="105">
        <v>-6.6042823473874093E-2</v>
      </c>
      <c r="N169" s="83">
        <v>10833694.258333156</v>
      </c>
      <c r="O169" s="105">
        <v>-5.217665341811082E-2</v>
      </c>
      <c r="P169" s="83">
        <v>9421262.4897971004</v>
      </c>
      <c r="Q169" s="105">
        <v>8.9920629947279396E-2</v>
      </c>
      <c r="R169" s="83">
        <v>6373009.9107707981</v>
      </c>
      <c r="S169" s="83">
        <v>6849830.1689973166</v>
      </c>
      <c r="T169" s="105">
        <v>-6.9610522664435029E-2</v>
      </c>
      <c r="U169" s="83">
        <v>6488570.251067834</v>
      </c>
      <c r="V169" s="105">
        <v>-1.7809831106940382E-2</v>
      </c>
      <c r="W169" s="83">
        <v>5361494.7880455954</v>
      </c>
      <c r="X169" s="105">
        <v>0.18866289397138933</v>
      </c>
      <c r="Y169" s="81">
        <v>32423556.415282656</v>
      </c>
      <c r="Z169" s="82">
        <v>396953.35435147601</v>
      </c>
      <c r="AA169" s="83">
        <v>6240385.2393253287</v>
      </c>
      <c r="AB169" s="83">
        <v>132624.67144546914</v>
      </c>
      <c r="AC169" s="84">
        <v>3.1962544469363858</v>
      </c>
      <c r="AD169" s="84">
        <v>2.9837033250933076</v>
      </c>
      <c r="AE169" s="105">
        <v>7.1237351265957802E-2</v>
      </c>
      <c r="AF169" s="84">
        <v>2.843115896226883</v>
      </c>
      <c r="AG169" s="105">
        <v>0.12420828541606596</v>
      </c>
      <c r="AH169" s="84">
        <v>2.604608146634237</v>
      </c>
      <c r="AI169" s="105">
        <v>0.22715367033873954</v>
      </c>
      <c r="AJ169" s="84">
        <v>5.1499229138441089</v>
      </c>
      <c r="AK169" s="84">
        <v>4.7890883353010736</v>
      </c>
      <c r="AL169" s="105">
        <v>7.5345149907399003E-2</v>
      </c>
      <c r="AM169" s="84">
        <v>4.747031652413698</v>
      </c>
      <c r="AN169" s="105">
        <v>8.4872250899265644E-2</v>
      </c>
      <c r="AO169" s="84">
        <v>4.5768387366930705</v>
      </c>
      <c r="AP169" s="105">
        <v>0.12521397631001355</v>
      </c>
      <c r="AQ169" s="108">
        <v>35.282895035805517</v>
      </c>
      <c r="AR169" s="108">
        <v>34.421810267511475</v>
      </c>
    </row>
    <row r="170" spans="1:44" s="2" customFormat="1" x14ac:dyDescent="0.25">
      <c r="A170" s="80" t="s">
        <v>324</v>
      </c>
      <c r="B170" s="80" t="s">
        <v>336</v>
      </c>
      <c r="C170" s="80" t="s">
        <v>286</v>
      </c>
      <c r="D170" s="80"/>
      <c r="E170" s="81">
        <v>20507.661627418995</v>
      </c>
      <c r="F170" s="105">
        <v>-1</v>
      </c>
      <c r="G170" s="81">
        <v>24785.964024952649</v>
      </c>
      <c r="H170" s="105">
        <v>-1</v>
      </c>
      <c r="I170" s="81">
        <v>12127.117190022469</v>
      </c>
      <c r="J170" s="105">
        <v>-1</v>
      </c>
      <c r="K170" s="80"/>
      <c r="L170" s="83">
        <v>6023.7962361376722</v>
      </c>
      <c r="M170" s="105">
        <v>-1</v>
      </c>
      <c r="N170" s="83">
        <v>9088.3253272525853</v>
      </c>
      <c r="O170" s="105">
        <v>-1</v>
      </c>
      <c r="P170" s="83">
        <v>4332.2518901659987</v>
      </c>
      <c r="Q170" s="105">
        <v>-1</v>
      </c>
      <c r="R170" s="80"/>
      <c r="S170" s="83">
        <v>2106.527151467435</v>
      </c>
      <c r="T170" s="105">
        <v>-1</v>
      </c>
      <c r="U170" s="83">
        <v>2706.0091528192529</v>
      </c>
      <c r="V170" s="105">
        <v>-1</v>
      </c>
      <c r="W170" s="83">
        <v>1200.2838389540161</v>
      </c>
      <c r="X170" s="105">
        <v>-1</v>
      </c>
      <c r="Y170" s="80"/>
      <c r="Z170" s="80"/>
      <c r="AA170" s="80"/>
      <c r="AB170" s="80"/>
      <c r="AC170" s="80"/>
      <c r="AD170" s="84">
        <v>3.4044414557701015</v>
      </c>
      <c r="AE170" s="105">
        <v>-1</v>
      </c>
      <c r="AF170" s="84">
        <v>2.7272311600277499</v>
      </c>
      <c r="AG170" s="105">
        <v>-1</v>
      </c>
      <c r="AH170" s="84">
        <v>2.7992641003978638</v>
      </c>
      <c r="AI170" s="105">
        <v>-1</v>
      </c>
      <c r="AJ170" s="80"/>
      <c r="AK170" s="84">
        <v>9.7352942320886218</v>
      </c>
      <c r="AL170" s="105">
        <v>-1</v>
      </c>
      <c r="AM170" s="84">
        <v>9.1596009566816932</v>
      </c>
      <c r="AN170" s="105">
        <v>-1</v>
      </c>
      <c r="AO170" s="84">
        <v>10.103541176219293</v>
      </c>
      <c r="AP170" s="105">
        <v>-1</v>
      </c>
      <c r="AQ170" s="80"/>
      <c r="AR170" s="80"/>
    </row>
    <row r="171" spans="1:44" s="2" customFormat="1" x14ac:dyDescent="0.25">
      <c r="A171" s="80" t="s">
        <v>324</v>
      </c>
      <c r="B171" s="80" t="s">
        <v>336</v>
      </c>
      <c r="C171" s="80" t="s">
        <v>287</v>
      </c>
      <c r="D171" s="81">
        <v>49028.240493803023</v>
      </c>
      <c r="E171" s="81">
        <v>37195.277320971487</v>
      </c>
      <c r="F171" s="105">
        <v>0.31813079576529629</v>
      </c>
      <c r="G171" s="81">
        <v>35972.590803745989</v>
      </c>
      <c r="H171" s="105">
        <v>0.3629332610843668</v>
      </c>
      <c r="I171" s="81">
        <v>46087.06844471574</v>
      </c>
      <c r="J171" s="105">
        <v>6.3817729101502713E-2</v>
      </c>
      <c r="K171" s="83">
        <v>4386.6406486675487</v>
      </c>
      <c r="L171" s="83">
        <v>3393.138317147108</v>
      </c>
      <c r="M171" s="105">
        <v>0.29279747498055436</v>
      </c>
      <c r="N171" s="83">
        <v>3035.7982143257182</v>
      </c>
      <c r="O171" s="105">
        <v>0.44497108798842433</v>
      </c>
      <c r="P171" s="83">
        <v>4820.9481431574341</v>
      </c>
      <c r="Q171" s="105">
        <v>-9.0087568169824744E-2</v>
      </c>
      <c r="R171" s="83">
        <v>929.23554333952916</v>
      </c>
      <c r="S171" s="83">
        <v>809.36350260147606</v>
      </c>
      <c r="T171" s="105">
        <v>0.1481065557722302</v>
      </c>
      <c r="U171" s="83">
        <v>805.06629490445766</v>
      </c>
      <c r="V171" s="105">
        <v>0.15423481174281112</v>
      </c>
      <c r="W171" s="83">
        <v>1188.6217895991315</v>
      </c>
      <c r="X171" s="105">
        <v>-0.21822437425371582</v>
      </c>
      <c r="Y171" s="81">
        <v>48423.026864943502</v>
      </c>
      <c r="Z171" s="82">
        <v>605.21362885951999</v>
      </c>
      <c r="AA171" s="83">
        <v>916.66897353795832</v>
      </c>
      <c r="AB171" s="83">
        <v>12.566569801570788</v>
      </c>
      <c r="AC171" s="84">
        <v>11.176716859334137</v>
      </c>
      <c r="AD171" s="84">
        <v>10.961910138766354</v>
      </c>
      <c r="AE171" s="105">
        <v>1.9595738137656072E-2</v>
      </c>
      <c r="AF171" s="84">
        <v>11.849467014636831</v>
      </c>
      <c r="AG171" s="105">
        <v>-5.6774718598878081E-2</v>
      </c>
      <c r="AH171" s="84">
        <v>9.5597519567035736</v>
      </c>
      <c r="AI171" s="105">
        <v>0.1691429767167443</v>
      </c>
      <c r="AJ171" s="84">
        <v>52.76190826451073</v>
      </c>
      <c r="AK171" s="84">
        <v>45.956207811962749</v>
      </c>
      <c r="AL171" s="105">
        <v>0.14809099306876242</v>
      </c>
      <c r="AM171" s="84">
        <v>44.682768402340187</v>
      </c>
      <c r="AN171" s="105">
        <v>0.1808110855939582</v>
      </c>
      <c r="AO171" s="84">
        <v>38.773534902350079</v>
      </c>
      <c r="AP171" s="105">
        <v>0.36077116511016927</v>
      </c>
      <c r="AQ171" s="108">
        <v>5.2706623854257256E-2</v>
      </c>
      <c r="AR171" s="108">
        <v>5.0189737682037588E-3</v>
      </c>
    </row>
    <row r="172" spans="1:44" s="2" customFormat="1" x14ac:dyDescent="0.25">
      <c r="A172" s="80" t="s">
        <v>324</v>
      </c>
      <c r="B172" s="80" t="s">
        <v>336</v>
      </c>
      <c r="C172" s="80" t="s">
        <v>288</v>
      </c>
      <c r="D172" s="81">
        <v>434520.6871792507</v>
      </c>
      <c r="E172" s="81">
        <v>417111.21344217448</v>
      </c>
      <c r="F172" s="105">
        <v>4.1738205965277289E-2</v>
      </c>
      <c r="G172" s="81">
        <v>261071.92496456741</v>
      </c>
      <c r="H172" s="105">
        <v>0.66437156058899738</v>
      </c>
      <c r="I172" s="81">
        <v>229049.19795923471</v>
      </c>
      <c r="J172" s="105">
        <v>0.89706268806313405</v>
      </c>
      <c r="K172" s="83">
        <v>92915.907575515608</v>
      </c>
      <c r="L172" s="83">
        <v>96931.114099947314</v>
      </c>
      <c r="M172" s="105">
        <v>-4.1423299027508936E-2</v>
      </c>
      <c r="N172" s="83">
        <v>66712.311741212819</v>
      </c>
      <c r="O172" s="105">
        <v>0.39278500700066449</v>
      </c>
      <c r="P172" s="83">
        <v>64396.156382059271</v>
      </c>
      <c r="Q172" s="105">
        <v>0.44287971201650667</v>
      </c>
      <c r="R172" s="83">
        <v>31600.451631883767</v>
      </c>
      <c r="S172" s="83">
        <v>31830.635227103427</v>
      </c>
      <c r="T172" s="105">
        <v>-7.2315112022540168E-3</v>
      </c>
      <c r="U172" s="83">
        <v>20822.658524703653</v>
      </c>
      <c r="V172" s="105">
        <v>0.51759928226232599</v>
      </c>
      <c r="W172" s="83">
        <v>20513.454525992558</v>
      </c>
      <c r="X172" s="105">
        <v>0.54047440385250067</v>
      </c>
      <c r="Y172" s="81">
        <v>430256.65193386277</v>
      </c>
      <c r="Z172" s="82">
        <v>4264.0352453879059</v>
      </c>
      <c r="AA172" s="83">
        <v>31223.96586047655</v>
      </c>
      <c r="AB172" s="83">
        <v>376.48577140721841</v>
      </c>
      <c r="AC172" s="84">
        <v>4.6764940311873122</v>
      </c>
      <c r="AD172" s="84">
        <v>4.3031715596715836</v>
      </c>
      <c r="AE172" s="105">
        <v>8.6755191220919028E-2</v>
      </c>
      <c r="AF172" s="84">
        <v>3.9133994633150331</v>
      </c>
      <c r="AG172" s="105">
        <v>0.19499531673821593</v>
      </c>
      <c r="AH172" s="84">
        <v>3.5568768514738198</v>
      </c>
      <c r="AI172" s="105">
        <v>0.31477535671485796</v>
      </c>
      <c r="AJ172" s="84">
        <v>13.750458133985475</v>
      </c>
      <c r="AK172" s="84">
        <v>13.104080721801273</v>
      </c>
      <c r="AL172" s="105">
        <v>4.9326421738903344E-2</v>
      </c>
      <c r="AM172" s="84">
        <v>12.537876691145661</v>
      </c>
      <c r="AN172" s="105">
        <v>9.6713460557173017E-2</v>
      </c>
      <c r="AO172" s="84">
        <v>11.165803286277644</v>
      </c>
      <c r="AP172" s="105">
        <v>0.23147952560513724</v>
      </c>
      <c r="AQ172" s="108">
        <v>0.46712095285052885</v>
      </c>
      <c r="AR172" s="108">
        <v>0.17067990881388989</v>
      </c>
    </row>
    <row r="173" spans="1:44" s="2" customFormat="1" x14ac:dyDescent="0.25">
      <c r="A173" s="80" t="s">
        <v>324</v>
      </c>
      <c r="B173" s="80" t="s">
        <v>336</v>
      </c>
      <c r="C173" s="80" t="s">
        <v>289</v>
      </c>
      <c r="D173" s="81">
        <v>4124.3304399073122</v>
      </c>
      <c r="E173" s="81">
        <v>4413.8509899389746</v>
      </c>
      <c r="F173" s="105">
        <v>-6.5593639361999689E-2</v>
      </c>
      <c r="G173" s="81">
        <v>4054.7074391210081</v>
      </c>
      <c r="H173" s="105">
        <v>1.7170906121255752E-2</v>
      </c>
      <c r="I173" s="81">
        <v>8174.6921352720265</v>
      </c>
      <c r="J173" s="105">
        <v>-0.49547574738481964</v>
      </c>
      <c r="K173" s="83">
        <v>128.61530181035471</v>
      </c>
      <c r="L173" s="83">
        <v>122.95844606721512</v>
      </c>
      <c r="M173" s="105">
        <v>4.6006239701884916E-2</v>
      </c>
      <c r="N173" s="83">
        <v>177.01830024260795</v>
      </c>
      <c r="O173" s="105">
        <v>-0.27343499720602749</v>
      </c>
      <c r="P173" s="83">
        <v>205.749784403136</v>
      </c>
      <c r="Q173" s="105">
        <v>-0.37489459741861886</v>
      </c>
      <c r="R173" s="83">
        <v>95.860250945913663</v>
      </c>
      <c r="S173" s="83">
        <v>103.50055407659929</v>
      </c>
      <c r="T173" s="105">
        <v>-7.3818958737468632E-2</v>
      </c>
      <c r="U173" s="83">
        <v>93.178213067107265</v>
      </c>
      <c r="V173" s="105">
        <v>2.8783959152283645E-2</v>
      </c>
      <c r="W173" s="83">
        <v>189.36244931433174</v>
      </c>
      <c r="X173" s="105">
        <v>-0.49377370596431885</v>
      </c>
      <c r="Y173" s="81">
        <v>4124.3304399073122</v>
      </c>
      <c r="Z173" s="80"/>
      <c r="AA173" s="83">
        <v>95.860250945913663</v>
      </c>
      <c r="AB173" s="80"/>
      <c r="AC173" s="84">
        <v>32.067183156703258</v>
      </c>
      <c r="AD173" s="84">
        <v>35.897094759364045</v>
      </c>
      <c r="AE173" s="105">
        <v>-0.10669140854808934</v>
      </c>
      <c r="AF173" s="84">
        <v>22.905583397670927</v>
      </c>
      <c r="AG173" s="105">
        <v>0.399972338620456</v>
      </c>
      <c r="AH173" s="84">
        <v>39.731230625520055</v>
      </c>
      <c r="AI173" s="105">
        <v>-0.19289730894703389</v>
      </c>
      <c r="AJ173" s="84">
        <v>43.024406875737732</v>
      </c>
      <c r="AK173" s="84">
        <v>42.645674985201978</v>
      </c>
      <c r="AL173" s="105">
        <v>8.8808980199556811E-3</v>
      </c>
      <c r="AM173" s="84">
        <v>43.515617070277941</v>
      </c>
      <c r="AN173" s="105">
        <v>-1.1288135791499902E-2</v>
      </c>
      <c r="AO173" s="84">
        <v>43.169552172946737</v>
      </c>
      <c r="AP173" s="105">
        <v>-3.3622145679788667E-3</v>
      </c>
      <c r="AQ173" s="108">
        <v>4.4337616638380891E-3</v>
      </c>
      <c r="AR173" s="108">
        <v>5.1775902069124355E-4</v>
      </c>
    </row>
    <row r="174" spans="1:44" s="2" customFormat="1" x14ac:dyDescent="0.25">
      <c r="A174" s="80" t="s">
        <v>324</v>
      </c>
      <c r="B174" s="80" t="s">
        <v>336</v>
      </c>
      <c r="C174" s="80" t="s">
        <v>290</v>
      </c>
      <c r="D174" s="81">
        <v>6415456.3547130814</v>
      </c>
      <c r="E174" s="81">
        <v>7635298.8812746517</v>
      </c>
      <c r="F174" s="105">
        <v>-0.15976355942701845</v>
      </c>
      <c r="G174" s="81">
        <v>8154215.0432974175</v>
      </c>
      <c r="H174" s="105">
        <v>-0.21323434314055242</v>
      </c>
      <c r="I174" s="81">
        <v>7225632.6769430712</v>
      </c>
      <c r="J174" s="105">
        <v>-0.11212531254394582</v>
      </c>
      <c r="K174" s="83">
        <v>1932425.4380477769</v>
      </c>
      <c r="L174" s="83">
        <v>2476000.7141266856</v>
      </c>
      <c r="M174" s="105">
        <v>-0.21953760876463804</v>
      </c>
      <c r="N174" s="83">
        <v>2643168.6785480808</v>
      </c>
      <c r="O174" s="105">
        <v>-0.2688981775051611</v>
      </c>
      <c r="P174" s="83">
        <v>2408349.7229626947</v>
      </c>
      <c r="Q174" s="105">
        <v>-0.19761427519315883</v>
      </c>
      <c r="R174" s="83">
        <v>983797.07020507043</v>
      </c>
      <c r="S174" s="83">
        <v>1262029.3948043212</v>
      </c>
      <c r="T174" s="105">
        <v>-0.220464218777084</v>
      </c>
      <c r="U174" s="83">
        <v>1336058.9785038119</v>
      </c>
      <c r="V174" s="105">
        <v>-0.26365745372500143</v>
      </c>
      <c r="W174" s="83">
        <v>1280824.3243134778</v>
      </c>
      <c r="X174" s="105">
        <v>-0.23190319583258548</v>
      </c>
      <c r="Y174" s="81">
        <v>6314694.5462546423</v>
      </c>
      <c r="Z174" s="82">
        <v>100761.80845843868</v>
      </c>
      <c r="AA174" s="83">
        <v>948879.56063067634</v>
      </c>
      <c r="AB174" s="83">
        <v>34917.509574394127</v>
      </c>
      <c r="AC174" s="84">
        <v>3.3198985215151504</v>
      </c>
      <c r="AD174" s="84">
        <v>3.0837224067472495</v>
      </c>
      <c r="AE174" s="105">
        <v>7.6587994513106175E-2</v>
      </c>
      <c r="AF174" s="84">
        <v>3.0850150084922352</v>
      </c>
      <c r="AG174" s="105">
        <v>7.6136910963590987E-2</v>
      </c>
      <c r="AH174" s="84">
        <v>3.0002422854328104</v>
      </c>
      <c r="AI174" s="105">
        <v>0.10654347405020556</v>
      </c>
      <c r="AJ174" s="84">
        <v>6.5211175648000186</v>
      </c>
      <c r="AK174" s="84">
        <v>6.0500166737071224</v>
      </c>
      <c r="AL174" s="105">
        <v>7.786770128093401E-2</v>
      </c>
      <c r="AM174" s="84">
        <v>6.1031849450455624</v>
      </c>
      <c r="AN174" s="105">
        <v>6.8477790451643636E-2</v>
      </c>
      <c r="AO174" s="84">
        <v>5.6413924531110169</v>
      </c>
      <c r="AP174" s="105">
        <v>0.15594112960601886</v>
      </c>
      <c r="AQ174" s="108">
        <v>6.8967811517528554</v>
      </c>
      <c r="AR174" s="108">
        <v>5.313670709204473</v>
      </c>
    </row>
    <row r="175" spans="1:44" s="2" customFormat="1" x14ac:dyDescent="0.25">
      <c r="A175" s="80" t="s">
        <v>324</v>
      </c>
      <c r="B175" s="80" t="s">
        <v>336</v>
      </c>
      <c r="C175" s="80" t="s">
        <v>291</v>
      </c>
      <c r="D175" s="81">
        <v>3099757.8580052112</v>
      </c>
      <c r="E175" s="81">
        <v>3419874.0772276558</v>
      </c>
      <c r="F175" s="105">
        <v>-9.3604680170548557E-2</v>
      </c>
      <c r="G175" s="81">
        <v>3015003.7443082761</v>
      </c>
      <c r="H175" s="105">
        <v>2.8110782235986915E-2</v>
      </c>
      <c r="I175" s="81">
        <v>2241089.3248770749</v>
      </c>
      <c r="J175" s="105">
        <v>0.3831478395780743</v>
      </c>
      <c r="K175" s="83">
        <v>619198.48295300442</v>
      </c>
      <c r="L175" s="83">
        <v>717729.32884376729</v>
      </c>
      <c r="M175" s="105">
        <v>-0.13728134260514621</v>
      </c>
      <c r="N175" s="83">
        <v>638214.85330781341</v>
      </c>
      <c r="O175" s="105">
        <v>-2.9796188942091757E-2</v>
      </c>
      <c r="P175" s="83">
        <v>527857.13604039571</v>
      </c>
      <c r="Q175" s="105">
        <v>0.17304179611511128</v>
      </c>
      <c r="R175" s="83">
        <v>194647.11498917587</v>
      </c>
      <c r="S175" s="83">
        <v>221991.87260789773</v>
      </c>
      <c r="T175" s="105">
        <v>-0.12317909343924796</v>
      </c>
      <c r="U175" s="83">
        <v>195101.61753070526</v>
      </c>
      <c r="V175" s="105">
        <v>-2.3295682900110401E-3</v>
      </c>
      <c r="W175" s="83">
        <v>160297.85938331322</v>
      </c>
      <c r="X175" s="105">
        <v>0.21428393203757504</v>
      </c>
      <c r="Y175" s="81">
        <v>3058429.639974813</v>
      </c>
      <c r="Z175" s="82">
        <v>41328.218030398086</v>
      </c>
      <c r="AA175" s="83">
        <v>188733.15590404827</v>
      </c>
      <c r="AB175" s="83">
        <v>5913.9590851275907</v>
      </c>
      <c r="AC175" s="84">
        <v>5.0060811570826713</v>
      </c>
      <c r="AD175" s="84">
        <v>4.7648520685882154</v>
      </c>
      <c r="AE175" s="105">
        <v>5.0626773931709911E-2</v>
      </c>
      <c r="AF175" s="84">
        <v>4.72412030005533</v>
      </c>
      <c r="AG175" s="105">
        <v>5.9685367670259989E-2</v>
      </c>
      <c r="AH175" s="84">
        <v>4.245636123607448</v>
      </c>
      <c r="AI175" s="105">
        <v>0.17911215453600521</v>
      </c>
      <c r="AJ175" s="84">
        <v>15.925013109891641</v>
      </c>
      <c r="AK175" s="84">
        <v>15.405402175547881</v>
      </c>
      <c r="AL175" s="105">
        <v>3.3729137897386977E-2</v>
      </c>
      <c r="AM175" s="84">
        <v>15.453504601691845</v>
      </c>
      <c r="AN175" s="105">
        <v>3.0511428983440725E-2</v>
      </c>
      <c r="AO175" s="84">
        <v>13.980781362264212</v>
      </c>
      <c r="AP175" s="105">
        <v>0.13906459855492348</v>
      </c>
      <c r="AQ175" s="108">
        <v>3.332319696070047</v>
      </c>
      <c r="AR175" s="108">
        <v>1.0513252223179961</v>
      </c>
    </row>
    <row r="176" spans="1:44" s="2" customFormat="1" x14ac:dyDescent="0.25">
      <c r="A176" s="80" t="s">
        <v>324</v>
      </c>
      <c r="B176" s="80" t="s">
        <v>336</v>
      </c>
      <c r="C176" s="80" t="s">
        <v>292</v>
      </c>
      <c r="D176" s="81">
        <v>49829776.175584756</v>
      </c>
      <c r="E176" s="81">
        <v>52307395.554481298</v>
      </c>
      <c r="F176" s="105">
        <v>-4.7366521552692338E-2</v>
      </c>
      <c r="G176" s="81">
        <v>54358665.06003236</v>
      </c>
      <c r="H176" s="105">
        <v>-8.3314939383555719E-2</v>
      </c>
      <c r="I176" s="81">
        <v>47143496.172119409</v>
      </c>
      <c r="J176" s="105">
        <v>5.6980924657302125E-2</v>
      </c>
      <c r="K176" s="83">
        <v>17747487.632792547</v>
      </c>
      <c r="L176" s="83">
        <v>19404939.012654532</v>
      </c>
      <c r="M176" s="105">
        <v>-8.5413892761070337E-2</v>
      </c>
      <c r="N176" s="83">
        <v>20792389.671712853</v>
      </c>
      <c r="O176" s="105">
        <v>-0.14644310187504631</v>
      </c>
      <c r="P176" s="83">
        <v>18994681.747733895</v>
      </c>
      <c r="Q176" s="105">
        <v>-6.5660174332225402E-2</v>
      </c>
      <c r="R176" s="83">
        <v>10908600.919631274</v>
      </c>
      <c r="S176" s="83">
        <v>12091124.391484119</v>
      </c>
      <c r="T176" s="105">
        <v>-9.7800951637360203E-2</v>
      </c>
      <c r="U176" s="83">
        <v>12795513.66910482</v>
      </c>
      <c r="V176" s="105">
        <v>-0.14746674485054534</v>
      </c>
      <c r="W176" s="83">
        <v>11562966.056524508</v>
      </c>
      <c r="X176" s="105">
        <v>-5.6591460503682953E-2</v>
      </c>
      <c r="Y176" s="81">
        <v>49001869.528381996</v>
      </c>
      <c r="Z176" s="82">
        <v>827906.64720275963</v>
      </c>
      <c r="AA176" s="83">
        <v>10576248.604853705</v>
      </c>
      <c r="AB176" s="83">
        <v>332352.31477757049</v>
      </c>
      <c r="AC176" s="84">
        <v>2.807708742025707</v>
      </c>
      <c r="AD176" s="84">
        <v>2.6955712419590756</v>
      </c>
      <c r="AE176" s="105">
        <v>4.1600644168147662E-2</v>
      </c>
      <c r="AF176" s="84">
        <v>2.6143539015135415</v>
      </c>
      <c r="AG176" s="105">
        <v>7.3958938918034595E-2</v>
      </c>
      <c r="AH176" s="84">
        <v>2.4819313531138119</v>
      </c>
      <c r="AI176" s="105">
        <v>0.13125962912035311</v>
      </c>
      <c r="AJ176" s="84">
        <v>4.5679346547466393</v>
      </c>
      <c r="AK176" s="84">
        <v>4.3260985381410713</v>
      </c>
      <c r="AL176" s="105">
        <v>5.5901666241168248E-2</v>
      </c>
      <c r="AM176" s="84">
        <v>4.2482596999042803</v>
      </c>
      <c r="AN176" s="105">
        <v>7.524844934728489E-2</v>
      </c>
      <c r="AO176" s="84">
        <v>4.0771110060915783</v>
      </c>
      <c r="AP176" s="105">
        <v>0.12038515701969492</v>
      </c>
      <c r="AQ176" s="108">
        <v>53.568295398247805</v>
      </c>
      <c r="AR176" s="108">
        <v>58.919379758838943</v>
      </c>
    </row>
    <row r="177" spans="1:44" s="2" customFormat="1" x14ac:dyDescent="0.25">
      <c r="A177" s="80" t="s">
        <v>324</v>
      </c>
      <c r="B177" s="80" t="s">
        <v>336</v>
      </c>
      <c r="C177" s="80" t="s">
        <v>293</v>
      </c>
      <c r="D177" s="81">
        <v>6211.4275337433819</v>
      </c>
      <c r="E177" s="81">
        <v>7433.7711934089657</v>
      </c>
      <c r="F177" s="105">
        <v>-0.16443116526768475</v>
      </c>
      <c r="G177" s="81">
        <v>9352.3486129879948</v>
      </c>
      <c r="H177" s="105">
        <v>-0.33584302822958134</v>
      </c>
      <c r="I177" s="81">
        <v>8882.7602730500694</v>
      </c>
      <c r="J177" s="105">
        <v>-0.30073227884032866</v>
      </c>
      <c r="K177" s="83">
        <v>1479.1875427555049</v>
      </c>
      <c r="L177" s="83">
        <v>1514.6280554810269</v>
      </c>
      <c r="M177" s="105">
        <v>-2.3398822303120848E-2</v>
      </c>
      <c r="N177" s="83">
        <v>2016.4194413675773</v>
      </c>
      <c r="O177" s="105">
        <v>-0.26642864455210302</v>
      </c>
      <c r="P177" s="83">
        <v>1814.1367326710026</v>
      </c>
      <c r="Q177" s="105">
        <v>-0.18463282501443151</v>
      </c>
      <c r="R177" s="83">
        <v>619.52520122241481</v>
      </c>
      <c r="S177" s="83">
        <v>635.37560742320977</v>
      </c>
      <c r="T177" s="105">
        <v>-2.4946513551373017E-2</v>
      </c>
      <c r="U177" s="83">
        <v>854.2317376718529</v>
      </c>
      <c r="V177" s="105">
        <v>-0.27475745292385628</v>
      </c>
      <c r="W177" s="83">
        <v>775.02313515107949</v>
      </c>
      <c r="X177" s="105">
        <v>-0.20063650602940081</v>
      </c>
      <c r="Y177" s="81">
        <v>6060.4859343922144</v>
      </c>
      <c r="Z177" s="82">
        <v>150.94159935116767</v>
      </c>
      <c r="AA177" s="83">
        <v>601.79325591957377</v>
      </c>
      <c r="AB177" s="83">
        <v>17.731945302841083</v>
      </c>
      <c r="AC177" s="84">
        <v>4.199215687128099</v>
      </c>
      <c r="AD177" s="84">
        <v>4.9079846147759971</v>
      </c>
      <c r="AE177" s="105">
        <v>-0.14441139964336394</v>
      </c>
      <c r="AF177" s="84">
        <v>4.6380968270396359</v>
      </c>
      <c r="AG177" s="105">
        <v>-9.4625264688935382E-2</v>
      </c>
      <c r="AH177" s="84">
        <v>4.8964116723284361</v>
      </c>
      <c r="AI177" s="105">
        <v>-0.14238916820259784</v>
      </c>
      <c r="AJ177" s="84">
        <v>10.026109545644498</v>
      </c>
      <c r="AK177" s="84">
        <v>11.69980576301459</v>
      </c>
      <c r="AL177" s="105">
        <v>-0.14305333364259581</v>
      </c>
      <c r="AM177" s="84">
        <v>10.948257013345287</v>
      </c>
      <c r="AN177" s="105">
        <v>-8.4227787727009423E-2</v>
      </c>
      <c r="AO177" s="84">
        <v>11.461284018726104</v>
      </c>
      <c r="AP177" s="105">
        <v>-0.12521934459845296</v>
      </c>
      <c r="AQ177" s="108">
        <v>6.6774449036238453E-3</v>
      </c>
      <c r="AR177" s="108">
        <v>3.3461706840246562E-3</v>
      </c>
    </row>
    <row r="178" spans="1:44" s="2" customFormat="1" x14ac:dyDescent="0.25">
      <c r="A178" s="80" t="s">
        <v>324</v>
      </c>
      <c r="B178" s="80" t="s">
        <v>337</v>
      </c>
      <c r="C178" s="80" t="s">
        <v>281</v>
      </c>
      <c r="D178" s="81">
        <v>161448973.30599242</v>
      </c>
      <c r="E178" s="81">
        <v>159517841.00310311</v>
      </c>
      <c r="F178" s="105">
        <v>1.2106058424221971E-2</v>
      </c>
      <c r="G178" s="81">
        <v>161835231.35519311</v>
      </c>
      <c r="H178" s="105">
        <v>-2.3867364724367802E-3</v>
      </c>
      <c r="I178" s="81">
        <v>144431013.28103521</v>
      </c>
      <c r="J178" s="105">
        <v>0.1178276025235903</v>
      </c>
      <c r="K178" s="83">
        <v>56960536.043602735</v>
      </c>
      <c r="L178" s="83">
        <v>60865807.59304259</v>
      </c>
      <c r="M178" s="105">
        <v>-6.4161993471787207E-2</v>
      </c>
      <c r="N178" s="83">
        <v>60511840.074630544</v>
      </c>
      <c r="O178" s="105">
        <v>-5.8687754770767334E-2</v>
      </c>
      <c r="P178" s="83">
        <v>54862951.253606781</v>
      </c>
      <c r="Q178" s="105">
        <v>3.8233174520629798E-2</v>
      </c>
      <c r="R178" s="83">
        <v>78175666.473292708</v>
      </c>
      <c r="S178" s="83">
        <v>83154375.059592053</v>
      </c>
      <c r="T178" s="105">
        <v>-5.9873080433006501E-2</v>
      </c>
      <c r="U178" s="83">
        <v>85565088.839947984</v>
      </c>
      <c r="V178" s="105">
        <v>-8.6360248868290287E-2</v>
      </c>
      <c r="W178" s="83">
        <v>77347869.713369176</v>
      </c>
      <c r="X178" s="105">
        <v>1.0702256739469739E-2</v>
      </c>
      <c r="Y178" s="81">
        <v>144721504.60305637</v>
      </c>
      <c r="Z178" s="82">
        <v>16727468.702936059</v>
      </c>
      <c r="AA178" s="83">
        <v>66539247.869592726</v>
      </c>
      <c r="AB178" s="83">
        <v>11636418.603699984</v>
      </c>
      <c r="AC178" s="84">
        <v>2.8344005256973848</v>
      </c>
      <c r="AD178" s="84">
        <v>2.6208120340678298</v>
      </c>
      <c r="AE178" s="105">
        <v>8.1497066120395811E-2</v>
      </c>
      <c r="AF178" s="84">
        <v>2.6744391040761322</v>
      </c>
      <c r="AG178" s="105">
        <v>5.9811203544494332E-2</v>
      </c>
      <c r="AH178" s="84">
        <v>2.6325782696850468</v>
      </c>
      <c r="AI178" s="105">
        <v>7.6663344955925403E-2</v>
      </c>
      <c r="AJ178" s="84">
        <v>2.0652075075196006</v>
      </c>
      <c r="AK178" s="84">
        <v>1.9183337123126194</v>
      </c>
      <c r="AL178" s="105">
        <v>7.6563214348101927E-2</v>
      </c>
      <c r="AM178" s="84">
        <v>1.8913698746682852</v>
      </c>
      <c r="AN178" s="105">
        <v>9.1910966321065893E-2</v>
      </c>
      <c r="AO178" s="84">
        <v>1.8672914175433466</v>
      </c>
      <c r="AP178" s="105">
        <v>0.10599100285944502</v>
      </c>
      <c r="AQ178" s="80"/>
      <c r="AR178" s="80"/>
    </row>
    <row r="179" spans="1:44" s="2" customFormat="1" x14ac:dyDescent="0.25">
      <c r="A179" s="80" t="s">
        <v>324</v>
      </c>
      <c r="B179" s="80" t="s">
        <v>337</v>
      </c>
      <c r="C179" s="80" t="s">
        <v>313</v>
      </c>
      <c r="D179" s="81">
        <v>84855122.503269792</v>
      </c>
      <c r="E179" s="81">
        <v>86098105.527219445</v>
      </c>
      <c r="F179" s="105">
        <v>-1.4436821999024015E-2</v>
      </c>
      <c r="G179" s="81">
        <v>87485081.454709604</v>
      </c>
      <c r="H179" s="105">
        <v>-3.0061799197173104E-2</v>
      </c>
      <c r="I179" s="81">
        <v>77372870.402084187</v>
      </c>
      <c r="J179" s="105">
        <v>9.6703819598556034E-2</v>
      </c>
      <c r="K179" s="83">
        <v>33492500.431698106</v>
      </c>
      <c r="L179" s="83">
        <v>36633050.970807925</v>
      </c>
      <c r="M179" s="105">
        <v>-8.572997486920908E-2</v>
      </c>
      <c r="N179" s="83">
        <v>36087866.47881449</v>
      </c>
      <c r="O179" s="105">
        <v>-7.191796856818905E-2</v>
      </c>
      <c r="P179" s="83">
        <v>32279625.999014392</v>
      </c>
      <c r="Q179" s="105">
        <v>3.7573992732157023E-2</v>
      </c>
      <c r="R179" s="83">
        <v>37948732.782993205</v>
      </c>
      <c r="S179" s="83">
        <v>40752120.4117667</v>
      </c>
      <c r="T179" s="105">
        <v>-6.8791208910053428E-2</v>
      </c>
      <c r="U179" s="83">
        <v>41779908.534710541</v>
      </c>
      <c r="V179" s="105">
        <v>-9.1698998061099504E-2</v>
      </c>
      <c r="W179" s="83">
        <v>36893418.049702175</v>
      </c>
      <c r="X179" s="105">
        <v>2.8604417510715005E-2</v>
      </c>
      <c r="Y179" s="81">
        <v>79056760.185708821</v>
      </c>
      <c r="Z179" s="82">
        <v>5798362.3175609717</v>
      </c>
      <c r="AA179" s="83">
        <v>33368630.099202733</v>
      </c>
      <c r="AB179" s="83">
        <v>4580102.6837904723</v>
      </c>
      <c r="AC179" s="84">
        <v>2.5335559128025231</v>
      </c>
      <c r="AD179" s="84">
        <v>2.350284872418329</v>
      </c>
      <c r="AE179" s="105">
        <v>7.7978224059118917E-2</v>
      </c>
      <c r="AF179" s="84">
        <v>2.4242242612504685</v>
      </c>
      <c r="AG179" s="105">
        <v>4.5099644162318098E-2</v>
      </c>
      <c r="AH179" s="84">
        <v>2.3969568422027767</v>
      </c>
      <c r="AI179" s="105">
        <v>5.6988539883018247E-2</v>
      </c>
      <c r="AJ179" s="84">
        <v>2.2360462729679811</v>
      </c>
      <c r="AK179" s="84">
        <v>2.1127270104541509</v>
      </c>
      <c r="AL179" s="105">
        <v>5.8369709812779613E-2</v>
      </c>
      <c r="AM179" s="84">
        <v>2.0939510047521388</v>
      </c>
      <c r="AN179" s="105">
        <v>6.785988205710769E-2</v>
      </c>
      <c r="AO179" s="84">
        <v>2.0971998392192557</v>
      </c>
      <c r="AP179" s="105">
        <v>6.6205628644533498E-2</v>
      </c>
      <c r="AQ179" s="80"/>
      <c r="AR179" s="80"/>
    </row>
    <row r="180" spans="1:44" s="2" customFormat="1" x14ac:dyDescent="0.25">
      <c r="A180" s="80" t="s">
        <v>324</v>
      </c>
      <c r="B180" s="80" t="s">
        <v>337</v>
      </c>
      <c r="C180" s="80" t="s">
        <v>328</v>
      </c>
      <c r="D180" s="81">
        <v>3227043.9652697882</v>
      </c>
      <c r="E180" s="81">
        <v>3593550.6043400802</v>
      </c>
      <c r="F180" s="105">
        <v>-0.1019901149096514</v>
      </c>
      <c r="G180" s="81">
        <v>3645495.9996400913</v>
      </c>
      <c r="H180" s="105">
        <v>-0.1147860358128539</v>
      </c>
      <c r="I180" s="81">
        <v>3267853.9381443607</v>
      </c>
      <c r="J180" s="105">
        <v>-1.2488309957251731E-2</v>
      </c>
      <c r="K180" s="83">
        <v>1141051.9089268956</v>
      </c>
      <c r="L180" s="83">
        <v>1345983.2614790923</v>
      </c>
      <c r="M180" s="105">
        <v>-0.15225401267397559</v>
      </c>
      <c r="N180" s="83">
        <v>1364894.6986144835</v>
      </c>
      <c r="O180" s="105">
        <v>-0.16400004331089618</v>
      </c>
      <c r="P180" s="83">
        <v>1233800.1952188523</v>
      </c>
      <c r="Q180" s="105">
        <v>-7.5172857526987921E-2</v>
      </c>
      <c r="R180" s="83">
        <v>714664.40203738131</v>
      </c>
      <c r="S180" s="83">
        <v>846046.04354253551</v>
      </c>
      <c r="T180" s="105">
        <v>-0.15528899698536194</v>
      </c>
      <c r="U180" s="83">
        <v>843898.59057474753</v>
      </c>
      <c r="V180" s="105">
        <v>-0.15313947668682523</v>
      </c>
      <c r="W180" s="83">
        <v>740173.45853035303</v>
      </c>
      <c r="X180" s="105">
        <v>-3.4463619573202577E-2</v>
      </c>
      <c r="Y180" s="81">
        <v>3194149.1805673121</v>
      </c>
      <c r="Z180" s="82">
        <v>32894.784702475954</v>
      </c>
      <c r="AA180" s="83">
        <v>695708.68213974079</v>
      </c>
      <c r="AB180" s="83">
        <v>18955.719897640574</v>
      </c>
      <c r="AC180" s="84">
        <v>2.8281307274659113</v>
      </c>
      <c r="AD180" s="84">
        <v>2.6698330560152366</v>
      </c>
      <c r="AE180" s="105">
        <v>5.929122463070266E-2</v>
      </c>
      <c r="AF180" s="84">
        <v>2.6708990835268582</v>
      </c>
      <c r="AG180" s="105">
        <v>5.8868433071395748E-2</v>
      </c>
      <c r="AH180" s="84">
        <v>2.6486087056946093</v>
      </c>
      <c r="AI180" s="105">
        <v>6.7779744658138019E-2</v>
      </c>
      <c r="AJ180" s="84">
        <v>4.5154676181856255</v>
      </c>
      <c r="AK180" s="84">
        <v>4.2474645815885932</v>
      </c>
      <c r="AL180" s="105">
        <v>6.3097179846711413E-2</v>
      </c>
      <c r="AM180" s="84">
        <v>4.3198270981318752</v>
      </c>
      <c r="AN180" s="105">
        <v>4.528897004659186E-2</v>
      </c>
      <c r="AO180" s="84">
        <v>4.4149839479962285</v>
      </c>
      <c r="AP180" s="105">
        <v>2.2759690946328851E-2</v>
      </c>
      <c r="AQ180" s="108">
        <v>99.999999999999972</v>
      </c>
      <c r="AR180" s="108">
        <v>100.00000000000001</v>
      </c>
    </row>
    <row r="181" spans="1:44" s="2" customFormat="1" x14ac:dyDescent="0.25">
      <c r="A181" s="80" t="s">
        <v>324</v>
      </c>
      <c r="B181" s="80" t="s">
        <v>337</v>
      </c>
      <c r="C181" s="80" t="s">
        <v>270</v>
      </c>
      <c r="D181" s="81">
        <v>1719051.6094282996</v>
      </c>
      <c r="E181" s="81">
        <v>1995821.3380472385</v>
      </c>
      <c r="F181" s="105">
        <v>-0.13867460144991603</v>
      </c>
      <c r="G181" s="81">
        <v>2013729.6367402191</v>
      </c>
      <c r="H181" s="105">
        <v>-0.14633445420654273</v>
      </c>
      <c r="I181" s="81">
        <v>1783668.5490549183</v>
      </c>
      <c r="J181" s="105">
        <v>-3.6226988282579864E-2</v>
      </c>
      <c r="K181" s="83">
        <v>637138.3440062548</v>
      </c>
      <c r="L181" s="83">
        <v>782165.09910030838</v>
      </c>
      <c r="M181" s="105">
        <v>-0.18541706253688864</v>
      </c>
      <c r="N181" s="83">
        <v>771426.52219053998</v>
      </c>
      <c r="O181" s="105">
        <v>-0.1740777304401733</v>
      </c>
      <c r="P181" s="83">
        <v>705474.92300306004</v>
      </c>
      <c r="Q181" s="105">
        <v>-9.6866063935923674E-2</v>
      </c>
      <c r="R181" s="83">
        <v>417926.66271744523</v>
      </c>
      <c r="S181" s="83">
        <v>505181.1417293353</v>
      </c>
      <c r="T181" s="105">
        <v>-0.17271919278934419</v>
      </c>
      <c r="U181" s="83">
        <v>492466.3650945602</v>
      </c>
      <c r="V181" s="105">
        <v>-0.15135998650954027</v>
      </c>
      <c r="W181" s="83">
        <v>441887.73806749156</v>
      </c>
      <c r="X181" s="105">
        <v>-5.4224349955568685E-2</v>
      </c>
      <c r="Y181" s="81">
        <v>1697575.8406787156</v>
      </c>
      <c r="Z181" s="82">
        <v>21475.768749583862</v>
      </c>
      <c r="AA181" s="83">
        <v>407504.08241227973</v>
      </c>
      <c r="AB181" s="83">
        <v>10422.58030516552</v>
      </c>
      <c r="AC181" s="84">
        <v>2.6980821757157085</v>
      </c>
      <c r="AD181" s="84">
        <v>2.5516624819273424</v>
      </c>
      <c r="AE181" s="105">
        <v>5.7382077302704726E-2</v>
      </c>
      <c r="AF181" s="84">
        <v>2.6103972041589127</v>
      </c>
      <c r="AG181" s="105">
        <v>3.3590662531010659E-2</v>
      </c>
      <c r="AH181" s="84">
        <v>2.5283231067409346</v>
      </c>
      <c r="AI181" s="105">
        <v>6.7142948827294921E-2</v>
      </c>
      <c r="AJ181" s="84">
        <v>4.1132853267859772</v>
      </c>
      <c r="AK181" s="84">
        <v>3.9507043576788043</v>
      </c>
      <c r="AL181" s="105">
        <v>4.1152400784222609E-2</v>
      </c>
      <c r="AM181" s="84">
        <v>4.0890704004801544</v>
      </c>
      <c r="AN181" s="105">
        <v>5.9218658360539553E-3</v>
      </c>
      <c r="AO181" s="84">
        <v>4.0364744150979144</v>
      </c>
      <c r="AP181" s="105">
        <v>1.9029208113090352E-2</v>
      </c>
      <c r="AQ181" s="80"/>
      <c r="AR181" s="80"/>
    </row>
    <row r="182" spans="1:44" s="2" customFormat="1" x14ac:dyDescent="0.25">
      <c r="A182" s="80" t="s">
        <v>324</v>
      </c>
      <c r="B182" s="80" t="s">
        <v>337</v>
      </c>
      <c r="C182" s="80" t="s">
        <v>271</v>
      </c>
      <c r="D182" s="81">
        <v>1321185.9494743263</v>
      </c>
      <c r="E182" s="81">
        <v>1368312.4502430344</v>
      </c>
      <c r="F182" s="105">
        <v>-3.4441330092653648E-2</v>
      </c>
      <c r="G182" s="81">
        <v>1433693.8414196519</v>
      </c>
      <c r="H182" s="105">
        <v>-7.8474140499843095E-2</v>
      </c>
      <c r="I182" s="81">
        <v>1307180.4614878632</v>
      </c>
      <c r="J182" s="105">
        <v>1.0714272741287572E-2</v>
      </c>
      <c r="K182" s="83">
        <v>456506.19798582367</v>
      </c>
      <c r="L182" s="83">
        <v>502560.1116605915</v>
      </c>
      <c r="M182" s="105">
        <v>-9.1638617164807451E-2</v>
      </c>
      <c r="N182" s="83">
        <v>540643.08863409422</v>
      </c>
      <c r="O182" s="105">
        <v>-0.15562372370437194</v>
      </c>
      <c r="P182" s="83">
        <v>479708.14230787638</v>
      </c>
      <c r="Q182" s="105">
        <v>-4.8366792797028886E-2</v>
      </c>
      <c r="R182" s="83">
        <v>284218.03706211358</v>
      </c>
      <c r="S182" s="83">
        <v>323618.15228223486</v>
      </c>
      <c r="T182" s="105">
        <v>-0.12174877998116598</v>
      </c>
      <c r="U182" s="83">
        <v>336754.879280911</v>
      </c>
      <c r="V182" s="105">
        <v>-0.15600914923929798</v>
      </c>
      <c r="W182" s="83">
        <v>283912.29992552055</v>
      </c>
      <c r="X182" s="105">
        <v>1.0768717546694353E-3</v>
      </c>
      <c r="Y182" s="81">
        <v>1310162.1362789045</v>
      </c>
      <c r="Z182" s="82">
        <v>11023.813195421862</v>
      </c>
      <c r="AA182" s="83">
        <v>275741.69764633809</v>
      </c>
      <c r="AB182" s="83">
        <v>8476.3394157754992</v>
      </c>
      <c r="AC182" s="84">
        <v>2.8941248887826805</v>
      </c>
      <c r="AD182" s="84">
        <v>2.7226841496070358</v>
      </c>
      <c r="AE182" s="105">
        <v>6.2967545905164471E-2</v>
      </c>
      <c r="AF182" s="84">
        <v>2.651830517322995</v>
      </c>
      <c r="AG182" s="105">
        <v>9.1368724312095181E-2</v>
      </c>
      <c r="AH182" s="84">
        <v>2.7249494978321955</v>
      </c>
      <c r="AI182" s="105">
        <v>6.2083862869778184E-2</v>
      </c>
      <c r="AJ182" s="84">
        <v>4.6484943852651819</v>
      </c>
      <c r="AK182" s="84">
        <v>4.2281696517743468</v>
      </c>
      <c r="AL182" s="105">
        <v>9.9410564879875693E-2</v>
      </c>
      <c r="AM182" s="84">
        <v>4.25738104962603</v>
      </c>
      <c r="AN182" s="105">
        <v>9.186711996886146E-2</v>
      </c>
      <c r="AO182" s="84">
        <v>4.6041698856681421</v>
      </c>
      <c r="AP182" s="105">
        <v>9.6270339057238207E-3</v>
      </c>
      <c r="AQ182" s="80"/>
      <c r="AR182" s="80"/>
    </row>
    <row r="183" spans="1:44" s="2" customFormat="1" x14ac:dyDescent="0.25">
      <c r="A183" s="80" t="s">
        <v>324</v>
      </c>
      <c r="B183" s="80" t="s">
        <v>337</v>
      </c>
      <c r="C183" s="80" t="s">
        <v>127</v>
      </c>
      <c r="D183" s="81">
        <v>186806.40636716248</v>
      </c>
      <c r="E183" s="81">
        <v>229416.81604980706</v>
      </c>
      <c r="F183" s="105">
        <v>-0.18573359362372871</v>
      </c>
      <c r="G183" s="81">
        <v>198072.52148022054</v>
      </c>
      <c r="H183" s="105">
        <v>-5.6878738296786413E-2</v>
      </c>
      <c r="I183" s="81">
        <v>177004.92760157943</v>
      </c>
      <c r="J183" s="105">
        <v>5.5374044657362322E-2</v>
      </c>
      <c r="K183" s="83">
        <v>47407.366934817052</v>
      </c>
      <c r="L183" s="83">
        <v>61258.050718192404</v>
      </c>
      <c r="M183" s="105">
        <v>-0.22610389362686625</v>
      </c>
      <c r="N183" s="83">
        <v>52825.087789849291</v>
      </c>
      <c r="O183" s="105">
        <v>-0.10255961857716575</v>
      </c>
      <c r="P183" s="83">
        <v>48617.129907915674</v>
      </c>
      <c r="Q183" s="105">
        <v>-2.4883471636231929E-2</v>
      </c>
      <c r="R183" s="83">
        <v>12519.702257822628</v>
      </c>
      <c r="S183" s="83">
        <v>17246.749530965328</v>
      </c>
      <c r="T183" s="105">
        <v>-0.27408337232796348</v>
      </c>
      <c r="U183" s="83">
        <v>14677.346199275937</v>
      </c>
      <c r="V183" s="105">
        <v>-0.14700504520086538</v>
      </c>
      <c r="W183" s="83">
        <v>14373.420537340742</v>
      </c>
      <c r="X183" s="105">
        <v>-0.12896848559480573</v>
      </c>
      <c r="Y183" s="81">
        <v>186411.20360969225</v>
      </c>
      <c r="Z183" s="82">
        <v>395.20275747022811</v>
      </c>
      <c r="AA183" s="83">
        <v>12462.902081123077</v>
      </c>
      <c r="AB183" s="83">
        <v>56.800176699550931</v>
      </c>
      <c r="AC183" s="84">
        <v>3.9404509983440481</v>
      </c>
      <c r="AD183" s="84">
        <v>3.7450884146673458</v>
      </c>
      <c r="AE183" s="105">
        <v>5.216501242309262E-2</v>
      </c>
      <c r="AF183" s="84">
        <v>3.7495919035326537</v>
      </c>
      <c r="AG183" s="105">
        <v>5.0901297987009667E-2</v>
      </c>
      <c r="AH183" s="84">
        <v>3.640793439202179</v>
      </c>
      <c r="AI183" s="105">
        <v>8.2305564472653581E-2</v>
      </c>
      <c r="AJ183" s="84">
        <v>14.920994327196647</v>
      </c>
      <c r="AK183" s="84">
        <v>13.302032109755249</v>
      </c>
      <c r="AL183" s="105">
        <v>0.12170788674116245</v>
      </c>
      <c r="AM183" s="84">
        <v>13.495118176744503</v>
      </c>
      <c r="AN183" s="105">
        <v>0.10565866350909683</v>
      </c>
      <c r="AO183" s="84">
        <v>12.314739358090716</v>
      </c>
      <c r="AP183" s="105">
        <v>0.21163703861857508</v>
      </c>
      <c r="AQ183" s="80"/>
      <c r="AR183" s="80"/>
    </row>
    <row r="184" spans="1:44" s="2" customFormat="1" x14ac:dyDescent="0.25">
      <c r="A184" s="80" t="s">
        <v>324</v>
      </c>
      <c r="B184" s="80" t="s">
        <v>337</v>
      </c>
      <c r="C184" s="80" t="s">
        <v>282</v>
      </c>
      <c r="D184" s="81">
        <v>20239.200089739563</v>
      </c>
      <c r="E184" s="81">
        <v>34808.879291486737</v>
      </c>
      <c r="F184" s="105">
        <v>-0.41856214558767779</v>
      </c>
      <c r="G184" s="81">
        <v>21241.338006585836</v>
      </c>
      <c r="H184" s="105">
        <v>-4.7178662499300313E-2</v>
      </c>
      <c r="I184" s="81">
        <v>27014.684634610414</v>
      </c>
      <c r="J184" s="105">
        <v>-0.25080746403347981</v>
      </c>
      <c r="K184" s="83">
        <v>5909.3282516002655</v>
      </c>
      <c r="L184" s="83">
        <v>9539.0197253227234</v>
      </c>
      <c r="M184" s="105">
        <v>-0.38050990334854962</v>
      </c>
      <c r="N184" s="83">
        <v>6002.6104700565338</v>
      </c>
      <c r="O184" s="105">
        <v>-1.554027517221016E-2</v>
      </c>
      <c r="P184" s="83">
        <v>7354.0739170312881</v>
      </c>
      <c r="Q184" s="105">
        <v>-0.19645514604974781</v>
      </c>
      <c r="R184" s="83">
        <v>1706.8348572837112</v>
      </c>
      <c r="S184" s="83">
        <v>3452.0859701724048</v>
      </c>
      <c r="T184" s="105">
        <v>-0.50556420899376731</v>
      </c>
      <c r="U184" s="83">
        <v>2034.5858269184828</v>
      </c>
      <c r="V184" s="105">
        <v>-0.16108977330839488</v>
      </c>
      <c r="W184" s="83">
        <v>2845.5832819640636</v>
      </c>
      <c r="X184" s="105">
        <v>-0.40018102154942781</v>
      </c>
      <c r="Y184" s="81">
        <v>20144.425954473274</v>
      </c>
      <c r="Z184" s="82">
        <v>94.774135266290401</v>
      </c>
      <c r="AA184" s="83">
        <v>1698.5702500686727</v>
      </c>
      <c r="AB184" s="83">
        <v>8.2646072150385255</v>
      </c>
      <c r="AC184" s="84">
        <v>3.4249578341258538</v>
      </c>
      <c r="AD184" s="84">
        <v>3.6491044461394155</v>
      </c>
      <c r="AE184" s="105">
        <v>-6.1425101780985904E-2</v>
      </c>
      <c r="AF184" s="84">
        <v>3.538683396589914</v>
      </c>
      <c r="AG184" s="105">
        <v>-3.2137817860069938E-2</v>
      </c>
      <c r="AH184" s="84">
        <v>3.6734312082514085</v>
      </c>
      <c r="AI184" s="105">
        <v>-6.7640677077992872E-2</v>
      </c>
      <c r="AJ184" s="84">
        <v>11.857737732136899</v>
      </c>
      <c r="AK184" s="84">
        <v>10.083433492749402</v>
      </c>
      <c r="AL184" s="105">
        <v>0.17596230893607115</v>
      </c>
      <c r="AM184" s="84">
        <v>10.440128760140471</v>
      </c>
      <c r="AN184" s="105">
        <v>0.13578462532078522</v>
      </c>
      <c r="AO184" s="84">
        <v>9.4935491102423395</v>
      </c>
      <c r="AP184" s="105">
        <v>0.249031062507898</v>
      </c>
      <c r="AQ184" s="108">
        <v>0.62717460027066962</v>
      </c>
      <c r="AR184" s="108">
        <v>0.23883026108727792</v>
      </c>
    </row>
    <row r="185" spans="1:44" s="2" customFormat="1" x14ac:dyDescent="0.25">
      <c r="A185" s="80" t="s">
        <v>324</v>
      </c>
      <c r="B185" s="80" t="s">
        <v>337</v>
      </c>
      <c r="C185" s="80" t="s">
        <v>285</v>
      </c>
      <c r="D185" s="81">
        <v>886044.47331115603</v>
      </c>
      <c r="E185" s="81">
        <v>904863.12721284037</v>
      </c>
      <c r="F185" s="105">
        <v>-2.0797238096826372E-2</v>
      </c>
      <c r="G185" s="81">
        <v>949122.75136036112</v>
      </c>
      <c r="H185" s="105">
        <v>-6.645955747957373E-2</v>
      </c>
      <c r="I185" s="81">
        <v>852890.78305255657</v>
      </c>
      <c r="J185" s="105">
        <v>3.8872140392864914E-2</v>
      </c>
      <c r="K185" s="83">
        <v>296890.58137103164</v>
      </c>
      <c r="L185" s="83">
        <v>332939.53521596361</v>
      </c>
      <c r="M185" s="105">
        <v>-0.10827477674451776</v>
      </c>
      <c r="N185" s="83">
        <v>370323.24876118632</v>
      </c>
      <c r="O185" s="105">
        <v>-0.19829343049836404</v>
      </c>
      <c r="P185" s="83">
        <v>319989.72084164899</v>
      </c>
      <c r="Q185" s="105">
        <v>-7.2187129667356562E-2</v>
      </c>
      <c r="R185" s="83">
        <v>199957.39507307677</v>
      </c>
      <c r="S185" s="83">
        <v>234933.63097206922</v>
      </c>
      <c r="T185" s="105">
        <v>-0.14887709245489297</v>
      </c>
      <c r="U185" s="83">
        <v>243789.17900041107</v>
      </c>
      <c r="V185" s="105">
        <v>-0.17979380424945107</v>
      </c>
      <c r="W185" s="83">
        <v>195710.61068102656</v>
      </c>
      <c r="X185" s="105">
        <v>2.1699305813171813E-2</v>
      </c>
      <c r="Y185" s="81">
        <v>881755.55054696801</v>
      </c>
      <c r="Z185" s="82">
        <v>4288.9227641880461</v>
      </c>
      <c r="AA185" s="83">
        <v>193107.69825404158</v>
      </c>
      <c r="AB185" s="83">
        <v>6849.6968190351872</v>
      </c>
      <c r="AC185" s="84">
        <v>2.9844142216281488</v>
      </c>
      <c r="AD185" s="84">
        <v>2.7178001754159187</v>
      </c>
      <c r="AE185" s="105">
        <v>9.8099208552530501E-2</v>
      </c>
      <c r="AF185" s="84">
        <v>2.5629575095146953</v>
      </c>
      <c r="AG185" s="105">
        <v>0.16444155260040103</v>
      </c>
      <c r="AH185" s="84">
        <v>2.6653693150181548</v>
      </c>
      <c r="AI185" s="105">
        <v>0.11970007488730354</v>
      </c>
      <c r="AJ185" s="84">
        <v>4.4311663141407731</v>
      </c>
      <c r="AK185" s="84">
        <v>3.8515691579313209</v>
      </c>
      <c r="AL185" s="105">
        <v>0.15048338286122168</v>
      </c>
      <c r="AM185" s="84">
        <v>3.8932111558518385</v>
      </c>
      <c r="AN185" s="105">
        <v>0.13817775012802497</v>
      </c>
      <c r="AO185" s="84">
        <v>4.3579179487749728</v>
      </c>
      <c r="AP185" s="105">
        <v>1.6808110255125536E-2</v>
      </c>
      <c r="AQ185" s="108">
        <v>27.456845424077777</v>
      </c>
      <c r="AR185" s="108">
        <v>27.979201776810733</v>
      </c>
    </row>
    <row r="186" spans="1:44" s="2" customFormat="1" x14ac:dyDescent="0.25">
      <c r="A186" s="80" t="s">
        <v>324</v>
      </c>
      <c r="B186" s="80" t="s">
        <v>337</v>
      </c>
      <c r="C186" s="80" t="s">
        <v>286</v>
      </c>
      <c r="D186" s="80"/>
      <c r="E186" s="81">
        <v>4332.580459496975</v>
      </c>
      <c r="F186" s="105">
        <v>-1</v>
      </c>
      <c r="G186" s="81">
        <v>5029.092416642904</v>
      </c>
      <c r="H186" s="105">
        <v>-1</v>
      </c>
      <c r="I186" s="81">
        <v>3163.1549579775333</v>
      </c>
      <c r="J186" s="105">
        <v>-1</v>
      </c>
      <c r="K186" s="80"/>
      <c r="L186" s="83">
        <v>868.25259709358215</v>
      </c>
      <c r="M186" s="105">
        <v>-1</v>
      </c>
      <c r="N186" s="83">
        <v>1060.0078047513962</v>
      </c>
      <c r="O186" s="105">
        <v>-1</v>
      </c>
      <c r="P186" s="83">
        <v>705.54890358448029</v>
      </c>
      <c r="Q186" s="105">
        <v>-1</v>
      </c>
      <c r="R186" s="80"/>
      <c r="S186" s="83">
        <v>189.97366824407575</v>
      </c>
      <c r="T186" s="105">
        <v>-1</v>
      </c>
      <c r="U186" s="83">
        <v>231.93275652382289</v>
      </c>
      <c r="V186" s="105">
        <v>-1</v>
      </c>
      <c r="W186" s="83">
        <v>154.37410010428431</v>
      </c>
      <c r="X186" s="105">
        <v>-1</v>
      </c>
      <c r="Y186" s="80"/>
      <c r="Z186" s="80"/>
      <c r="AA186" s="80"/>
      <c r="AB186" s="80"/>
      <c r="AC186" s="80"/>
      <c r="AD186" s="84">
        <v>4.99</v>
      </c>
      <c r="AE186" s="105">
        <v>-1</v>
      </c>
      <c r="AF186" s="84">
        <v>4.7443918753243315</v>
      </c>
      <c r="AG186" s="105">
        <v>-1</v>
      </c>
      <c r="AH186" s="84">
        <v>4.483254019540527</v>
      </c>
      <c r="AI186" s="105">
        <v>-1</v>
      </c>
      <c r="AJ186" s="80"/>
      <c r="AK186" s="84">
        <v>22.806215722120662</v>
      </c>
      <c r="AL186" s="105">
        <v>-1</v>
      </c>
      <c r="AM186" s="84">
        <v>21.68340726001048</v>
      </c>
      <c r="AN186" s="105">
        <v>-1</v>
      </c>
      <c r="AO186" s="84">
        <v>20.490192045432025</v>
      </c>
      <c r="AP186" s="105">
        <v>-1</v>
      </c>
      <c r="AQ186" s="80"/>
      <c r="AR186" s="80"/>
    </row>
    <row r="187" spans="1:44" s="2" customFormat="1" x14ac:dyDescent="0.25">
      <c r="A187" s="80" t="s">
        <v>324</v>
      </c>
      <c r="B187" s="80" t="s">
        <v>337</v>
      </c>
      <c r="C187" s="80" t="s">
        <v>288</v>
      </c>
      <c r="D187" s="81">
        <v>7820.9335190761085</v>
      </c>
      <c r="E187" s="81">
        <v>31087.8213352561</v>
      </c>
      <c r="F187" s="105">
        <v>-0.74842452178511021</v>
      </c>
      <c r="G187" s="81">
        <v>22771.115367728471</v>
      </c>
      <c r="H187" s="105">
        <v>-0.65654148280500835</v>
      </c>
      <c r="I187" s="81">
        <v>22187.970141533613</v>
      </c>
      <c r="J187" s="105">
        <v>-0.64751469065499956</v>
      </c>
      <c r="K187" s="83">
        <v>1944.6626450606373</v>
      </c>
      <c r="L187" s="83">
        <v>8247.0601907462224</v>
      </c>
      <c r="M187" s="105">
        <v>-0.7641992904037872</v>
      </c>
      <c r="N187" s="83">
        <v>5966.3951670036213</v>
      </c>
      <c r="O187" s="105">
        <v>-0.67406405532517477</v>
      </c>
      <c r="P187" s="83">
        <v>6325.8269331200809</v>
      </c>
      <c r="Q187" s="105">
        <v>-0.69258364706770859</v>
      </c>
      <c r="R187" s="83">
        <v>508.41665181275789</v>
      </c>
      <c r="S187" s="83">
        <v>1957.9899773938178</v>
      </c>
      <c r="T187" s="105">
        <v>-0.74033745949533114</v>
      </c>
      <c r="U187" s="83">
        <v>1459.6104608737373</v>
      </c>
      <c r="V187" s="105">
        <v>-0.65167648119730892</v>
      </c>
      <c r="W187" s="83">
        <v>1562.6482443617481</v>
      </c>
      <c r="X187" s="105">
        <v>-0.67464421142301489</v>
      </c>
      <c r="Y187" s="81">
        <v>7735.6722079574365</v>
      </c>
      <c r="Z187" s="82">
        <v>85.26131111867187</v>
      </c>
      <c r="AA187" s="83">
        <v>501.24702850816186</v>
      </c>
      <c r="AB187" s="83">
        <v>7.1696233045960582</v>
      </c>
      <c r="AC187" s="84">
        <v>4.0217430714478715</v>
      </c>
      <c r="AD187" s="84">
        <v>3.7695640162950195</v>
      </c>
      <c r="AE187" s="105">
        <v>6.6898732602161906E-2</v>
      </c>
      <c r="AF187" s="84">
        <v>3.8165617144605486</v>
      </c>
      <c r="AG187" s="105">
        <v>5.3760785842899492E-2</v>
      </c>
      <c r="AH187" s="84">
        <v>3.5075208942824911</v>
      </c>
      <c r="AI187" s="105">
        <v>0.14660559200191767</v>
      </c>
      <c r="AJ187" s="84">
        <v>15.382921647413781</v>
      </c>
      <c r="AK187" s="84">
        <v>15.877415969531947</v>
      </c>
      <c r="AL187" s="105">
        <v>-3.1144508846217729E-2</v>
      </c>
      <c r="AM187" s="84">
        <v>15.600816778263876</v>
      </c>
      <c r="AN187" s="105">
        <v>-1.396690531957801E-2</v>
      </c>
      <c r="AO187" s="84">
        <v>14.198953745086836</v>
      </c>
      <c r="AP187" s="105">
        <v>8.3384165029527252E-2</v>
      </c>
      <c r="AQ187" s="108">
        <v>0.24235596425852413</v>
      </c>
      <c r="AR187" s="108">
        <v>7.1140615142345459E-2</v>
      </c>
    </row>
    <row r="188" spans="1:44" s="2" customFormat="1" x14ac:dyDescent="0.25">
      <c r="A188" s="80" t="s">
        <v>324</v>
      </c>
      <c r="B188" s="80" t="s">
        <v>337</v>
      </c>
      <c r="C188" s="80" t="s">
        <v>290</v>
      </c>
      <c r="D188" s="81">
        <v>435141.47616317036</v>
      </c>
      <c r="E188" s="81">
        <v>463449.32303019403</v>
      </c>
      <c r="F188" s="105">
        <v>-6.1080781566228336E-2</v>
      </c>
      <c r="G188" s="81">
        <v>484571.09005929081</v>
      </c>
      <c r="H188" s="105">
        <v>-0.10200693955983296</v>
      </c>
      <c r="I188" s="81">
        <v>454289.67843530653</v>
      </c>
      <c r="J188" s="105">
        <v>-4.2149762984022947E-2</v>
      </c>
      <c r="K188" s="83">
        <v>159615.61661479203</v>
      </c>
      <c r="L188" s="83">
        <v>169620.57644462789</v>
      </c>
      <c r="M188" s="105">
        <v>-5.8984352249869573E-2</v>
      </c>
      <c r="N188" s="83">
        <v>170319.83987290791</v>
      </c>
      <c r="O188" s="105">
        <v>-6.2847776665967581E-2</v>
      </c>
      <c r="P188" s="83">
        <v>159718.42146622742</v>
      </c>
      <c r="Q188" s="105">
        <v>-6.4366308213936968E-4</v>
      </c>
      <c r="R188" s="83">
        <v>84260.641989036812</v>
      </c>
      <c r="S188" s="83">
        <v>88684.521310165655</v>
      </c>
      <c r="T188" s="105">
        <v>-4.9883330887661295E-2</v>
      </c>
      <c r="U188" s="83">
        <v>92965.700280500023</v>
      </c>
      <c r="V188" s="105">
        <v>-9.3637312096804981E-2</v>
      </c>
      <c r="W188" s="83">
        <v>88201.689244493988</v>
      </c>
      <c r="X188" s="105">
        <v>-4.4682219685528254E-2</v>
      </c>
      <c r="Y188" s="81">
        <v>428406.58573193656</v>
      </c>
      <c r="Z188" s="82">
        <v>6734.8904312338163</v>
      </c>
      <c r="AA188" s="83">
        <v>82633.999392296508</v>
      </c>
      <c r="AB188" s="83">
        <v>1626.6425967403102</v>
      </c>
      <c r="AC188" s="84">
        <v>2.7261835990228827</v>
      </c>
      <c r="AD188" s="84">
        <v>2.732270652207609</v>
      </c>
      <c r="AE188" s="105">
        <v>-2.22783682861292E-3</v>
      </c>
      <c r="AF188" s="84">
        <v>2.8450654393573651</v>
      </c>
      <c r="AG188" s="105">
        <v>-4.1785274493136133E-2</v>
      </c>
      <c r="AH188" s="84">
        <v>2.8443161049607948</v>
      </c>
      <c r="AI188" s="105">
        <v>-4.1532833053216651E-2</v>
      </c>
      <c r="AJ188" s="84">
        <v>5.1642316731907503</v>
      </c>
      <c r="AK188" s="84">
        <v>5.2258197505438879</v>
      </c>
      <c r="AL188" s="105">
        <v>-1.1785342834820842E-2</v>
      </c>
      <c r="AM188" s="84">
        <v>5.2123642224736919</v>
      </c>
      <c r="AN188" s="105">
        <v>-9.2343027517940452E-3</v>
      </c>
      <c r="AO188" s="84">
        <v>5.1505779801566067</v>
      </c>
      <c r="AP188" s="105">
        <v>2.6509050220667454E-3</v>
      </c>
      <c r="AQ188" s="108">
        <v>13.484212822826896</v>
      </c>
      <c r="AR188" s="108">
        <v>11.790239131657417</v>
      </c>
    </row>
    <row r="189" spans="1:44" s="2" customFormat="1" x14ac:dyDescent="0.25">
      <c r="A189" s="80" t="s">
        <v>324</v>
      </c>
      <c r="B189" s="80" t="s">
        <v>337</v>
      </c>
      <c r="C189" s="80" t="s">
        <v>291</v>
      </c>
      <c r="D189" s="81">
        <v>158746.27275834681</v>
      </c>
      <c r="E189" s="81">
        <v>159187.53496356725</v>
      </c>
      <c r="F189" s="105">
        <v>-2.7719645594199891E-3</v>
      </c>
      <c r="G189" s="81">
        <v>149030.97568926334</v>
      </c>
      <c r="H189" s="105">
        <v>6.5189783695305856E-2</v>
      </c>
      <c r="I189" s="81">
        <v>124639.11786745787</v>
      </c>
      <c r="J189" s="105">
        <v>0.27364727442277575</v>
      </c>
      <c r="K189" s="83">
        <v>39553.376038156151</v>
      </c>
      <c r="L189" s="83">
        <v>42603.718205029872</v>
      </c>
      <c r="M189" s="105">
        <v>-7.1598027012430857E-2</v>
      </c>
      <c r="N189" s="83">
        <v>39796.074348037742</v>
      </c>
      <c r="O189" s="105">
        <v>-6.0985490116202317E-3</v>
      </c>
      <c r="P189" s="83">
        <v>34231.680154179827</v>
      </c>
      <c r="Q189" s="105">
        <v>0.15546113600055136</v>
      </c>
      <c r="R189" s="83">
        <v>10304.450748726158</v>
      </c>
      <c r="S189" s="83">
        <v>11646.699915155028</v>
      </c>
      <c r="T189" s="105">
        <v>-0.11524716668301001</v>
      </c>
      <c r="U189" s="83">
        <v>10951.217154959895</v>
      </c>
      <c r="V189" s="105">
        <v>-5.9058860497603352E-2</v>
      </c>
      <c r="W189" s="83">
        <v>9810.8149109106471</v>
      </c>
      <c r="X189" s="105">
        <v>5.0315477592644882E-2</v>
      </c>
      <c r="Y189" s="81">
        <v>158531.10544726154</v>
      </c>
      <c r="Z189" s="82">
        <v>215.16731108526582</v>
      </c>
      <c r="AA189" s="83">
        <v>10263.084802546242</v>
      </c>
      <c r="AB189" s="83">
        <v>41.365946179916357</v>
      </c>
      <c r="AC189" s="84">
        <v>4.0134696114235169</v>
      </c>
      <c r="AD189" s="84">
        <v>3.7364704694899911</v>
      </c>
      <c r="AE189" s="105">
        <v>7.4133903692094424E-2</v>
      </c>
      <c r="AF189" s="84">
        <v>3.7448662495176923</v>
      </c>
      <c r="AG189" s="105">
        <v>7.1725755743724751E-2</v>
      </c>
      <c r="AH189" s="84">
        <v>3.6410458763952587</v>
      </c>
      <c r="AI189" s="105">
        <v>0.10228482355651299</v>
      </c>
      <c r="AJ189" s="84">
        <v>15.405602552661151</v>
      </c>
      <c r="AK189" s="84">
        <v>13.668037823866978</v>
      </c>
      <c r="AL189" s="105">
        <v>0.12712612821132643</v>
      </c>
      <c r="AM189" s="84">
        <v>13.608622090172506</v>
      </c>
      <c r="AN189" s="105">
        <v>0.13204720144196946</v>
      </c>
      <c r="AO189" s="84">
        <v>12.704257393424699</v>
      </c>
      <c r="AP189" s="105">
        <v>0.21263306272703336</v>
      </c>
      <c r="AQ189" s="108">
        <v>4.9192472884414276</v>
      </c>
      <c r="AR189" s="108">
        <v>1.4418586849086086</v>
      </c>
    </row>
    <row r="190" spans="1:44" s="2" customFormat="1" x14ac:dyDescent="0.25">
      <c r="A190" s="80" t="s">
        <v>324</v>
      </c>
      <c r="B190" s="80" t="s">
        <v>337</v>
      </c>
      <c r="C190" s="80" t="s">
        <v>292</v>
      </c>
      <c r="D190" s="81">
        <v>1719051.6094282996</v>
      </c>
      <c r="E190" s="81">
        <v>1995821.3380472385</v>
      </c>
      <c r="F190" s="105">
        <v>-0.13867460144991603</v>
      </c>
      <c r="G190" s="81">
        <v>2013729.6367402191</v>
      </c>
      <c r="H190" s="105">
        <v>-0.14633445420654273</v>
      </c>
      <c r="I190" s="81">
        <v>1783668.5490549183</v>
      </c>
      <c r="J190" s="105">
        <v>-3.6226988282579864E-2</v>
      </c>
      <c r="K190" s="83">
        <v>637138.3440062548</v>
      </c>
      <c r="L190" s="83">
        <v>782165.09910030838</v>
      </c>
      <c r="M190" s="105">
        <v>-0.18541706253688864</v>
      </c>
      <c r="N190" s="83">
        <v>771426.52219053998</v>
      </c>
      <c r="O190" s="105">
        <v>-0.1740777304401733</v>
      </c>
      <c r="P190" s="83">
        <v>705474.92300306004</v>
      </c>
      <c r="Q190" s="105">
        <v>-9.6866063935923674E-2</v>
      </c>
      <c r="R190" s="83">
        <v>417926.66271744529</v>
      </c>
      <c r="S190" s="83">
        <v>505181.1417293353</v>
      </c>
      <c r="T190" s="105">
        <v>-0.17271919278934406</v>
      </c>
      <c r="U190" s="83">
        <v>492466.36509456026</v>
      </c>
      <c r="V190" s="105">
        <v>-0.15135998650954027</v>
      </c>
      <c r="W190" s="83">
        <v>441887.73806749156</v>
      </c>
      <c r="X190" s="105">
        <v>-5.4224349955568553E-2</v>
      </c>
      <c r="Y190" s="81">
        <v>1697575.8406787156</v>
      </c>
      <c r="Z190" s="82">
        <v>21475.768749583862</v>
      </c>
      <c r="AA190" s="83">
        <v>407504.08241227979</v>
      </c>
      <c r="AB190" s="83">
        <v>10422.58030516552</v>
      </c>
      <c r="AC190" s="84">
        <v>2.6980821757157085</v>
      </c>
      <c r="AD190" s="84">
        <v>2.5516624819273424</v>
      </c>
      <c r="AE190" s="105">
        <v>5.7382077302704726E-2</v>
      </c>
      <c r="AF190" s="84">
        <v>2.6103972041589127</v>
      </c>
      <c r="AG190" s="105">
        <v>3.3590662531010659E-2</v>
      </c>
      <c r="AH190" s="84">
        <v>2.5283231067409346</v>
      </c>
      <c r="AI190" s="105">
        <v>6.7142948827294921E-2</v>
      </c>
      <c r="AJ190" s="84">
        <v>4.1132853267859764</v>
      </c>
      <c r="AK190" s="84">
        <v>3.9507043576788043</v>
      </c>
      <c r="AL190" s="105">
        <v>4.115240078422238E-2</v>
      </c>
      <c r="AM190" s="84">
        <v>4.0890704004801535</v>
      </c>
      <c r="AN190" s="105">
        <v>5.9218658360539571E-3</v>
      </c>
      <c r="AO190" s="84">
        <v>4.0364744150979144</v>
      </c>
      <c r="AP190" s="105">
        <v>1.9029208113090133E-2</v>
      </c>
      <c r="AQ190" s="108">
        <v>53.2701639001247</v>
      </c>
      <c r="AR190" s="108">
        <v>58.478729530393643</v>
      </c>
    </row>
    <row r="191" spans="1:44" s="2" customFormat="1" x14ac:dyDescent="0.25">
      <c r="A191" s="80" t="s">
        <v>324</v>
      </c>
      <c r="B191" s="80" t="s">
        <v>338</v>
      </c>
      <c r="C191" s="80" t="s">
        <v>281</v>
      </c>
      <c r="D191" s="81">
        <v>658486672.00803936</v>
      </c>
      <c r="E191" s="81">
        <v>611381070.32886815</v>
      </c>
      <c r="F191" s="105">
        <v>7.7047857654200219E-2</v>
      </c>
      <c r="G191" s="81">
        <v>592954644.04696858</v>
      </c>
      <c r="H191" s="105">
        <v>0.1105177750423014</v>
      </c>
      <c r="I191" s="81">
        <v>526867287.85360169</v>
      </c>
      <c r="J191" s="105">
        <v>0.24981506194973746</v>
      </c>
      <c r="K191" s="83">
        <v>254698826.76626259</v>
      </c>
      <c r="L191" s="83">
        <v>256675861.28336835</v>
      </c>
      <c r="M191" s="105">
        <v>-7.7024559583463359E-3</v>
      </c>
      <c r="N191" s="83">
        <v>260014487.92858115</v>
      </c>
      <c r="O191" s="105">
        <v>-2.0443711443412428E-2</v>
      </c>
      <c r="P191" s="83">
        <v>224369213.87848997</v>
      </c>
      <c r="Q191" s="105">
        <v>0.13517724808804657</v>
      </c>
      <c r="R191" s="83">
        <v>341121689.13656861</v>
      </c>
      <c r="S191" s="83">
        <v>347455035.04672438</v>
      </c>
      <c r="T191" s="105">
        <v>-1.8227814454621703E-2</v>
      </c>
      <c r="U191" s="83">
        <v>357146836.02843291</v>
      </c>
      <c r="V191" s="105">
        <v>-4.4869911406938849E-2</v>
      </c>
      <c r="W191" s="83">
        <v>309026828.9247542</v>
      </c>
      <c r="X191" s="105">
        <v>0.10385784406967873</v>
      </c>
      <c r="Y191" s="80"/>
      <c r="Z191" s="80"/>
      <c r="AA191" s="80"/>
      <c r="AB191" s="80"/>
      <c r="AC191" s="84">
        <v>2.5853541626728158</v>
      </c>
      <c r="AD191" s="84">
        <v>2.3819188422003879</v>
      </c>
      <c r="AE191" s="105">
        <v>8.5408166251582637E-2</v>
      </c>
      <c r="AF191" s="84">
        <v>2.2804677107447833</v>
      </c>
      <c r="AG191" s="105">
        <v>0.13369470240315701</v>
      </c>
      <c r="AH191" s="84">
        <v>2.348215598504229</v>
      </c>
      <c r="AI191" s="105">
        <v>0.10098670851162039</v>
      </c>
      <c r="AJ191" s="84">
        <v>1.9303570924345803</v>
      </c>
      <c r="AK191" s="84">
        <v>1.7595976706644991</v>
      </c>
      <c r="AL191" s="105">
        <v>9.7044582757145365E-2</v>
      </c>
      <c r="AM191" s="84">
        <v>1.660254506635928</v>
      </c>
      <c r="AN191" s="105">
        <v>0.16268745828972009</v>
      </c>
      <c r="AO191" s="84">
        <v>1.7049240989425227</v>
      </c>
      <c r="AP191" s="105">
        <v>0.13222465072309211</v>
      </c>
      <c r="AQ191" s="80"/>
      <c r="AR191" s="80"/>
    </row>
    <row r="192" spans="1:44" s="2" customFormat="1" x14ac:dyDescent="0.25">
      <c r="A192" s="80" t="s">
        <v>324</v>
      </c>
      <c r="B192" s="80" t="s">
        <v>338</v>
      </c>
      <c r="C192" s="80" t="s">
        <v>313</v>
      </c>
      <c r="D192" s="81">
        <v>298661226.92234629</v>
      </c>
      <c r="E192" s="81">
        <v>290717468.80378503</v>
      </c>
      <c r="F192" s="105">
        <v>2.7324667317885794E-2</v>
      </c>
      <c r="G192" s="81">
        <v>292317149.83359951</v>
      </c>
      <c r="H192" s="105">
        <v>2.1702719434552948E-2</v>
      </c>
      <c r="I192" s="81">
        <v>247664170.40633613</v>
      </c>
      <c r="J192" s="105">
        <v>0.20591212863911895</v>
      </c>
      <c r="K192" s="83">
        <v>131536284.6986133</v>
      </c>
      <c r="L192" s="83">
        <v>136300054.52094901</v>
      </c>
      <c r="M192" s="105">
        <v>-3.4950608340391563E-2</v>
      </c>
      <c r="N192" s="83">
        <v>140793152.46609017</v>
      </c>
      <c r="O192" s="105">
        <v>-6.5747997010766376E-2</v>
      </c>
      <c r="P192" s="83">
        <v>118449805.56384009</v>
      </c>
      <c r="Q192" s="105">
        <v>0.11048122090601557</v>
      </c>
      <c r="R192" s="83">
        <v>145342048.64579535</v>
      </c>
      <c r="S192" s="83">
        <v>149976672.09917104</v>
      </c>
      <c r="T192" s="105">
        <v>-3.0902295593751301E-2</v>
      </c>
      <c r="U192" s="83">
        <v>158966708.2911689</v>
      </c>
      <c r="V192" s="105">
        <v>-8.5707628923272147E-2</v>
      </c>
      <c r="W192" s="83">
        <v>132276732.66209714</v>
      </c>
      <c r="X192" s="105">
        <v>9.8772593794509173E-2</v>
      </c>
      <c r="Y192" s="80"/>
      <c r="Z192" s="80"/>
      <c r="AA192" s="80"/>
      <c r="AB192" s="80"/>
      <c r="AC192" s="84">
        <v>2.2705615230555076</v>
      </c>
      <c r="AD192" s="84">
        <v>2.1329226156626548</v>
      </c>
      <c r="AE192" s="105">
        <v>6.4530661535552813E-2</v>
      </c>
      <c r="AF192" s="84">
        <v>2.0762170937539288</v>
      </c>
      <c r="AG192" s="105">
        <v>9.3605061766538128E-2</v>
      </c>
      <c r="AH192" s="84">
        <v>2.0908786572288145</v>
      </c>
      <c r="AI192" s="105">
        <v>8.5936534482990615E-2</v>
      </c>
      <c r="AJ192" s="84">
        <v>2.0548852152909736</v>
      </c>
      <c r="AK192" s="84">
        <v>1.938417920165278</v>
      </c>
      <c r="AL192" s="105">
        <v>6.0083686760265313E-2</v>
      </c>
      <c r="AM192" s="84">
        <v>1.8388576638209138</v>
      </c>
      <c r="AN192" s="105">
        <v>0.11747921316605978</v>
      </c>
      <c r="AO192" s="84">
        <v>1.8723184752302424</v>
      </c>
      <c r="AP192" s="105">
        <v>9.7508379304050069E-2</v>
      </c>
      <c r="AQ192" s="80"/>
      <c r="AR192" s="80"/>
    </row>
    <row r="193" spans="1:44" s="2" customFormat="1" x14ac:dyDescent="0.25">
      <c r="A193" s="80" t="s">
        <v>324</v>
      </c>
      <c r="B193" s="80" t="s">
        <v>338</v>
      </c>
      <c r="C193" s="80" t="s">
        <v>328</v>
      </c>
      <c r="D193" s="81">
        <v>10098515.680387039</v>
      </c>
      <c r="E193" s="81">
        <v>10501694.563452421</v>
      </c>
      <c r="F193" s="105">
        <v>-3.8391792927258535E-2</v>
      </c>
      <c r="G193" s="81">
        <v>11185727.603410706</v>
      </c>
      <c r="H193" s="105">
        <v>-9.7196352492274082E-2</v>
      </c>
      <c r="I193" s="81">
        <v>9058469.7787774652</v>
      </c>
      <c r="J193" s="105">
        <v>0.11481474542711766</v>
      </c>
      <c r="K193" s="83">
        <v>3735518.2514638957</v>
      </c>
      <c r="L193" s="83">
        <v>4010580.0834312816</v>
      </c>
      <c r="M193" s="105">
        <v>-6.8584051744468535E-2</v>
      </c>
      <c r="N193" s="83">
        <v>4392745.0137320263</v>
      </c>
      <c r="O193" s="105">
        <v>-0.14961641529694852</v>
      </c>
      <c r="P193" s="83">
        <v>3738689.5534454649</v>
      </c>
      <c r="Q193" s="105">
        <v>-8.4823891800448912E-4</v>
      </c>
      <c r="R193" s="83">
        <v>2547332.479544091</v>
      </c>
      <c r="S193" s="83">
        <v>2705575.2540978398</v>
      </c>
      <c r="T193" s="105">
        <v>-5.8487663321903798E-2</v>
      </c>
      <c r="U193" s="83">
        <v>2907230.9507309198</v>
      </c>
      <c r="V193" s="105">
        <v>-0.12379424864624021</v>
      </c>
      <c r="W193" s="83">
        <v>2459227.068890457</v>
      </c>
      <c r="X193" s="105">
        <v>3.5826464244875525E-2</v>
      </c>
      <c r="Y193" s="80"/>
      <c r="Z193" s="80"/>
      <c r="AA193" s="80"/>
      <c r="AB193" s="80"/>
      <c r="AC193" s="84">
        <v>2.7033774166220645</v>
      </c>
      <c r="AD193" s="84">
        <v>2.6184976599364194</v>
      </c>
      <c r="AE193" s="105">
        <v>3.2415441107442572E-2</v>
      </c>
      <c r="AF193" s="84">
        <v>2.5464094930261929</v>
      </c>
      <c r="AG193" s="105">
        <v>6.1642844179522947E-2</v>
      </c>
      <c r="AH193" s="84">
        <v>2.4228996950092978</v>
      </c>
      <c r="AI193" s="105">
        <v>0.11576117748105558</v>
      </c>
      <c r="AJ193" s="84">
        <v>3.9643492796803743</v>
      </c>
      <c r="AK193" s="84">
        <v>3.8815015577728431</v>
      </c>
      <c r="AL193" s="105">
        <v>2.1344245435539175E-2</v>
      </c>
      <c r="AM193" s="84">
        <v>3.8475538383348775</v>
      </c>
      <c r="AN193" s="105">
        <v>3.0355765312966451E-2</v>
      </c>
      <c r="AO193" s="84">
        <v>3.6834621305890329</v>
      </c>
      <c r="AP193" s="105">
        <v>7.625628800652931E-2</v>
      </c>
      <c r="AQ193" s="108">
        <v>100</v>
      </c>
      <c r="AR193" s="108">
        <v>100.00000000000001</v>
      </c>
    </row>
    <row r="194" spans="1:44" s="2" customFormat="1" x14ac:dyDescent="0.25">
      <c r="A194" s="80" t="s">
        <v>324</v>
      </c>
      <c r="B194" s="80" t="s">
        <v>338</v>
      </c>
      <c r="C194" s="80" t="s">
        <v>270</v>
      </c>
      <c r="D194" s="81">
        <v>5694965.5191552471</v>
      </c>
      <c r="E194" s="81">
        <v>5934679.2468925035</v>
      </c>
      <c r="F194" s="105">
        <v>-4.039202756623695E-2</v>
      </c>
      <c r="G194" s="81">
        <v>6617750.5275067445</v>
      </c>
      <c r="H194" s="105">
        <v>-0.13944088773306465</v>
      </c>
      <c r="I194" s="81">
        <v>5423428.7402838431</v>
      </c>
      <c r="J194" s="105">
        <v>5.0067363631884416E-2</v>
      </c>
      <c r="K194" s="83">
        <v>2325547.8394234232</v>
      </c>
      <c r="L194" s="83">
        <v>2523254.5787190893</v>
      </c>
      <c r="M194" s="105">
        <v>-7.8353861304010952E-2</v>
      </c>
      <c r="N194" s="83">
        <v>2861753.518423853</v>
      </c>
      <c r="O194" s="105">
        <v>-0.18736962339641042</v>
      </c>
      <c r="P194" s="83">
        <v>2437479.2318661786</v>
      </c>
      <c r="Q194" s="105">
        <v>-4.5920962517107762E-2</v>
      </c>
      <c r="R194" s="83">
        <v>1735106.2683047685</v>
      </c>
      <c r="S194" s="83">
        <v>1871530.5342212175</v>
      </c>
      <c r="T194" s="105">
        <v>-7.2894491124729621E-2</v>
      </c>
      <c r="U194" s="83">
        <v>2072642.9980767956</v>
      </c>
      <c r="V194" s="105">
        <v>-0.1628532892954683</v>
      </c>
      <c r="W194" s="83">
        <v>1760600.6186093409</v>
      </c>
      <c r="X194" s="105">
        <v>-1.4480484690906105E-2</v>
      </c>
      <c r="Y194" s="80"/>
      <c r="Z194" s="80"/>
      <c r="AA194" s="80"/>
      <c r="AB194" s="80"/>
      <c r="AC194" s="84">
        <v>2.4488705081066873</v>
      </c>
      <c r="AD194" s="84">
        <v>2.3519938483199732</v>
      </c>
      <c r="AE194" s="105">
        <v>4.1189163762444796E-2</v>
      </c>
      <c r="AF194" s="84">
        <v>2.3124809613762802</v>
      </c>
      <c r="AG194" s="105">
        <v>5.8979749026445767E-2</v>
      </c>
      <c r="AH194" s="84">
        <v>2.225015363979765</v>
      </c>
      <c r="AI194" s="105">
        <v>0.10060835882343064</v>
      </c>
      <c r="AJ194" s="84">
        <v>3.2821998416957685</v>
      </c>
      <c r="AK194" s="84">
        <v>3.1710298808253459</v>
      </c>
      <c r="AL194" s="105">
        <v>3.5057998520495702E-2</v>
      </c>
      <c r="AM194" s="84">
        <v>3.1929041970312069</v>
      </c>
      <c r="AN194" s="105">
        <v>2.796690384496647E-2</v>
      </c>
      <c r="AO194" s="84">
        <v>3.0804423689045892</v>
      </c>
      <c r="AP194" s="105">
        <v>6.5496265999913705E-2</v>
      </c>
      <c r="AQ194" s="80"/>
      <c r="AR194" s="80"/>
    </row>
    <row r="195" spans="1:44" s="2" customFormat="1" x14ac:dyDescent="0.25">
      <c r="A195" s="80" t="s">
        <v>324</v>
      </c>
      <c r="B195" s="80" t="s">
        <v>338</v>
      </c>
      <c r="C195" s="80" t="s">
        <v>271</v>
      </c>
      <c r="D195" s="81">
        <v>3784238.2546982369</v>
      </c>
      <c r="E195" s="81">
        <v>3806845.1987909051</v>
      </c>
      <c r="F195" s="105">
        <v>-5.9384983922772423E-3</v>
      </c>
      <c r="G195" s="81">
        <v>3875609.8150456371</v>
      </c>
      <c r="H195" s="105">
        <v>-2.3576047308138059E-2</v>
      </c>
      <c r="I195" s="81">
        <v>3099177.2915778779</v>
      </c>
      <c r="J195" s="105">
        <v>0.22104607083371319</v>
      </c>
      <c r="K195" s="83">
        <v>1299012.1701031399</v>
      </c>
      <c r="L195" s="83">
        <v>1317105.4267201368</v>
      </c>
      <c r="M195" s="105">
        <v>-1.3737136185106125E-2</v>
      </c>
      <c r="N195" s="83">
        <v>1365616.3061466943</v>
      </c>
      <c r="O195" s="105">
        <v>-4.8772217894416235E-2</v>
      </c>
      <c r="P195" s="83">
        <v>1157118.257817301</v>
      </c>
      <c r="Q195" s="105">
        <v>0.12262697552927455</v>
      </c>
      <c r="R195" s="83">
        <v>777564.44525413308</v>
      </c>
      <c r="S195" s="83">
        <v>782883.19672586897</v>
      </c>
      <c r="T195" s="105">
        <v>-6.7937995016110657E-3</v>
      </c>
      <c r="U195" s="83">
        <v>785331.716548761</v>
      </c>
      <c r="V195" s="105">
        <v>-9.8904337249515039E-3</v>
      </c>
      <c r="W195" s="83">
        <v>657284.02625235729</v>
      </c>
      <c r="X195" s="105">
        <v>0.18299610852796747</v>
      </c>
      <c r="Y195" s="80"/>
      <c r="Z195" s="80"/>
      <c r="AA195" s="80"/>
      <c r="AB195" s="80"/>
      <c r="AC195" s="84">
        <v>2.9131661286882116</v>
      </c>
      <c r="AD195" s="84">
        <v>2.8903116801141211</v>
      </c>
      <c r="AE195" s="105">
        <v>7.9072609128397128E-3</v>
      </c>
      <c r="AF195" s="84">
        <v>2.8379932178616794</v>
      </c>
      <c r="AG195" s="105">
        <v>2.6488051611050771E-2</v>
      </c>
      <c r="AH195" s="84">
        <v>2.6783583014444243</v>
      </c>
      <c r="AI195" s="105">
        <v>8.7668564402737542E-2</v>
      </c>
      <c r="AJ195" s="84">
        <v>4.8667840688901691</v>
      </c>
      <c r="AK195" s="84">
        <v>4.8625966360137545</v>
      </c>
      <c r="AL195" s="105">
        <v>8.6115160064919878E-4</v>
      </c>
      <c r="AM195" s="84">
        <v>4.9349971908399315</v>
      </c>
      <c r="AN195" s="105">
        <v>-1.3822322346277276E-2</v>
      </c>
      <c r="AO195" s="84">
        <v>4.7151264412258538</v>
      </c>
      <c r="AP195" s="105">
        <v>3.2164063796534567E-2</v>
      </c>
      <c r="AQ195" s="80"/>
      <c r="AR195" s="80"/>
    </row>
    <row r="196" spans="1:44" s="2" customFormat="1" x14ac:dyDescent="0.25">
      <c r="A196" s="80" t="s">
        <v>324</v>
      </c>
      <c r="B196" s="80" t="s">
        <v>338</v>
      </c>
      <c r="C196" s="80" t="s">
        <v>127</v>
      </c>
      <c r="D196" s="81">
        <v>619311.90653355361</v>
      </c>
      <c r="E196" s="81">
        <v>760170.11776901246</v>
      </c>
      <c r="F196" s="105">
        <v>-0.18529827461365753</v>
      </c>
      <c r="G196" s="81">
        <v>692367.26085832599</v>
      </c>
      <c r="H196" s="105">
        <v>-0.10551532178775443</v>
      </c>
      <c r="I196" s="81">
        <v>535863.74691574334</v>
      </c>
      <c r="J196" s="105">
        <v>0.15572645116993009</v>
      </c>
      <c r="K196" s="83">
        <v>110958.24193733251</v>
      </c>
      <c r="L196" s="83">
        <v>170220.07799205559</v>
      </c>
      <c r="M196" s="105">
        <v>-0.34814833099470743</v>
      </c>
      <c r="N196" s="83">
        <v>165375.18916147895</v>
      </c>
      <c r="O196" s="105">
        <v>-0.32905145868653585</v>
      </c>
      <c r="P196" s="83">
        <v>144092.06376198554</v>
      </c>
      <c r="Q196" s="105">
        <v>-0.22994897123122762</v>
      </c>
      <c r="R196" s="83">
        <v>34661.765985188817</v>
      </c>
      <c r="S196" s="83">
        <v>51161.523150753281</v>
      </c>
      <c r="T196" s="105">
        <v>-0.32250324363772442</v>
      </c>
      <c r="U196" s="83">
        <v>49256.236105362972</v>
      </c>
      <c r="V196" s="105">
        <v>-0.29629690114679963</v>
      </c>
      <c r="W196" s="83">
        <v>41342.424028758993</v>
      </c>
      <c r="X196" s="105">
        <v>-0.16159328342534818</v>
      </c>
      <c r="Y196" s="80"/>
      <c r="Z196" s="80"/>
      <c r="AA196" s="80"/>
      <c r="AB196" s="80"/>
      <c r="AC196" s="84">
        <v>5.5814862935853951</v>
      </c>
      <c r="AD196" s="84">
        <v>4.4658075988221002</v>
      </c>
      <c r="AE196" s="105">
        <v>0.24982686111635571</v>
      </c>
      <c r="AF196" s="84">
        <v>4.1866453146261913</v>
      </c>
      <c r="AG196" s="105">
        <v>0.33316435335142391</v>
      </c>
      <c r="AH196" s="84">
        <v>3.7188984106778769</v>
      </c>
      <c r="AI196" s="105">
        <v>0.50084398045388057</v>
      </c>
      <c r="AJ196" s="84">
        <v>17.867292358911815</v>
      </c>
      <c r="AK196" s="84">
        <v>14.858238593270263</v>
      </c>
      <c r="AL196" s="105">
        <v>0.20251752902961467</v>
      </c>
      <c r="AM196" s="84">
        <v>14.056438648241368</v>
      </c>
      <c r="AN196" s="105">
        <v>0.27111089843139113</v>
      </c>
      <c r="AO196" s="84">
        <v>12.961594766261914</v>
      </c>
      <c r="AP196" s="105">
        <v>0.37847947579869368</v>
      </c>
      <c r="AQ196" s="80"/>
      <c r="AR196" s="80"/>
    </row>
    <row r="197" spans="1:44" s="2" customFormat="1" x14ac:dyDescent="0.25">
      <c r="A197" s="80" t="s">
        <v>324</v>
      </c>
      <c r="B197" s="80" t="s">
        <v>338</v>
      </c>
      <c r="C197" s="80" t="s">
        <v>282</v>
      </c>
      <c r="D197" s="81">
        <v>984.50065885663037</v>
      </c>
      <c r="E197" s="81">
        <v>134963.2543508494</v>
      </c>
      <c r="F197" s="105">
        <v>-0.99270541701449111</v>
      </c>
      <c r="G197" s="81">
        <v>121127.01773358061</v>
      </c>
      <c r="H197" s="105">
        <v>-0.99187216298000458</v>
      </c>
      <c r="I197" s="81">
        <v>131355.00409043193</v>
      </c>
      <c r="J197" s="105">
        <v>-0.99250503880172813</v>
      </c>
      <c r="K197" s="83">
        <v>411.91634439461615</v>
      </c>
      <c r="L197" s="83">
        <v>40667.688146344954</v>
      </c>
      <c r="M197" s="105">
        <v>-0.98987116398374275</v>
      </c>
      <c r="N197" s="83">
        <v>45082.261052438444</v>
      </c>
      <c r="O197" s="105">
        <v>-0.99086300609644473</v>
      </c>
      <c r="P197" s="83">
        <v>52596.605799662721</v>
      </c>
      <c r="Q197" s="105">
        <v>-0.99216838542845176</v>
      </c>
      <c r="R197" s="83">
        <v>107.69443998144219</v>
      </c>
      <c r="S197" s="83">
        <v>10189.502718399894</v>
      </c>
      <c r="T197" s="105">
        <v>-0.98943084437408602</v>
      </c>
      <c r="U197" s="83">
        <v>11865.56601916581</v>
      </c>
      <c r="V197" s="105">
        <v>-0.99092378401439185</v>
      </c>
      <c r="W197" s="83">
        <v>14170.37264033089</v>
      </c>
      <c r="X197" s="105">
        <v>-0.99240002766935509</v>
      </c>
      <c r="Y197" s="80"/>
      <c r="Z197" s="80"/>
      <c r="AA197" s="80"/>
      <c r="AB197" s="80"/>
      <c r="AC197" s="84">
        <v>2.3900499998453038</v>
      </c>
      <c r="AD197" s="84">
        <v>3.3186851897058069</v>
      </c>
      <c r="AE197" s="105">
        <v>-0.27982021095011556</v>
      </c>
      <c r="AF197" s="84">
        <v>2.6867999720042657</v>
      </c>
      <c r="AG197" s="105">
        <v>-0.1104473631275186</v>
      </c>
      <c r="AH197" s="84">
        <v>2.4974045776025009</v>
      </c>
      <c r="AI197" s="105">
        <v>-4.2986458309553166E-2</v>
      </c>
      <c r="AJ197" s="84">
        <v>9.1416108299210119</v>
      </c>
      <c r="AK197" s="84">
        <v>13.245322964302945</v>
      </c>
      <c r="AL197" s="105">
        <v>-0.3098234860291228</v>
      </c>
      <c r="AM197" s="84">
        <v>10.208279785214684</v>
      </c>
      <c r="AN197" s="105">
        <v>-0.10449056821880977</v>
      </c>
      <c r="AO197" s="84">
        <v>9.2696930013383678</v>
      </c>
      <c r="AP197" s="105">
        <v>-1.3817304564332741E-2</v>
      </c>
      <c r="AQ197" s="108">
        <v>9.7489640063508631E-3</v>
      </c>
      <c r="AR197" s="108">
        <v>4.2277339470313995E-3</v>
      </c>
    </row>
    <row r="198" spans="1:44" s="2" customFormat="1" x14ac:dyDescent="0.25">
      <c r="A198" s="80" t="s">
        <v>324</v>
      </c>
      <c r="B198" s="80" t="s">
        <v>338</v>
      </c>
      <c r="C198" s="80" t="s">
        <v>284</v>
      </c>
      <c r="D198" s="81">
        <v>293.39794060707095</v>
      </c>
      <c r="E198" s="81">
        <v>170.16810732841492</v>
      </c>
      <c r="F198" s="105">
        <v>0.72416526935231962</v>
      </c>
      <c r="G198" s="81">
        <v>291.06281624078753</v>
      </c>
      <c r="H198" s="105">
        <v>8.0227505403907221E-3</v>
      </c>
      <c r="I198" s="81">
        <v>27.467142915725709</v>
      </c>
      <c r="J198" s="105">
        <v>9.6817786439335993</v>
      </c>
      <c r="K198" s="83">
        <v>25.127695880060138</v>
      </c>
      <c r="L198" s="83">
        <v>14.568794522017178</v>
      </c>
      <c r="M198" s="105">
        <v>0.72476149911276155</v>
      </c>
      <c r="N198" s="83">
        <v>24.914919188766486</v>
      </c>
      <c r="O198" s="105">
        <v>8.5401317050864522E-3</v>
      </c>
      <c r="P198" s="83">
        <v>2.3441878913612841</v>
      </c>
      <c r="Q198" s="105">
        <v>9.7191475447253222</v>
      </c>
      <c r="R198" s="83">
        <v>7.3364582827314768</v>
      </c>
      <c r="S198" s="83">
        <v>4.2548131520623986</v>
      </c>
      <c r="T198" s="105">
        <v>0.7242727284452759</v>
      </c>
      <c r="U198" s="83">
        <v>7.2783451591550179</v>
      </c>
      <c r="V198" s="105">
        <v>7.9843868771958034E-3</v>
      </c>
      <c r="W198" s="83">
        <v>0.68667857298059931</v>
      </c>
      <c r="X198" s="105">
        <v>9.6839772950637162</v>
      </c>
      <c r="Y198" s="80"/>
      <c r="Z198" s="80"/>
      <c r="AA198" s="80"/>
      <c r="AB198" s="80"/>
      <c r="AC198" s="84">
        <v>11.676277124950971</v>
      </c>
      <c r="AD198" s="84">
        <v>11.680314872397119</v>
      </c>
      <c r="AE198" s="105">
        <v>-3.4568823616989329E-4</v>
      </c>
      <c r="AF198" s="84">
        <v>11.682270130421312</v>
      </c>
      <c r="AG198" s="105">
        <v>-5.1300007647782657E-4</v>
      </c>
      <c r="AH198" s="84">
        <v>11.71712515747847</v>
      </c>
      <c r="AI198" s="105">
        <v>-3.486182146089653E-3</v>
      </c>
      <c r="AJ198" s="84">
        <v>39.991768411969268</v>
      </c>
      <c r="AK198" s="84">
        <v>39.994260910360026</v>
      </c>
      <c r="AL198" s="105">
        <v>-6.2321401471692318E-5</v>
      </c>
      <c r="AM198" s="84">
        <v>39.990246392021696</v>
      </c>
      <c r="AN198" s="105">
        <v>3.8059779193451389E-5</v>
      </c>
      <c r="AO198" s="84">
        <v>39.999999994905529</v>
      </c>
      <c r="AP198" s="105">
        <v>-2.0578957343274376E-4</v>
      </c>
      <c r="AQ198" s="108">
        <v>2.905357083089919E-3</v>
      </c>
      <c r="AR198" s="108">
        <v>2.880055250598666E-4</v>
      </c>
    </row>
    <row r="199" spans="1:44" s="2" customFormat="1" x14ac:dyDescent="0.25">
      <c r="A199" s="80" t="s">
        <v>324</v>
      </c>
      <c r="B199" s="80" t="s">
        <v>338</v>
      </c>
      <c r="C199" s="80" t="s">
        <v>285</v>
      </c>
      <c r="D199" s="81">
        <v>2457337.4691575537</v>
      </c>
      <c r="E199" s="81">
        <v>2365418.3491031169</v>
      </c>
      <c r="F199" s="105">
        <v>3.8859561603252692E-2</v>
      </c>
      <c r="G199" s="81">
        <v>2317619.5520465034</v>
      </c>
      <c r="H199" s="105">
        <v>6.028509596740185E-2</v>
      </c>
      <c r="I199" s="81">
        <v>1790606.824164331</v>
      </c>
      <c r="J199" s="105">
        <v>0.37234899141210598</v>
      </c>
      <c r="K199" s="83">
        <v>786962.43229731405</v>
      </c>
      <c r="L199" s="83">
        <v>765837.66649144376</v>
      </c>
      <c r="M199" s="105">
        <v>2.7583868919179504E-2</v>
      </c>
      <c r="N199" s="83">
        <v>772932.34722835477</v>
      </c>
      <c r="O199" s="105">
        <v>1.8151763371360412E-2</v>
      </c>
      <c r="P199" s="83">
        <v>656284.35307775624</v>
      </c>
      <c r="Q199" s="105">
        <v>0.19911807832492256</v>
      </c>
      <c r="R199" s="83">
        <v>534829.35027329065</v>
      </c>
      <c r="S199" s="83">
        <v>521396.38878842874</v>
      </c>
      <c r="T199" s="105">
        <v>2.5763434066116465E-2</v>
      </c>
      <c r="U199" s="83">
        <v>502599.40348220785</v>
      </c>
      <c r="V199" s="105">
        <v>6.4126512223812743E-2</v>
      </c>
      <c r="W199" s="83">
        <v>419141.98171325267</v>
      </c>
      <c r="X199" s="105">
        <v>0.27600997658875198</v>
      </c>
      <c r="Y199" s="80"/>
      <c r="Z199" s="80"/>
      <c r="AA199" s="80"/>
      <c r="AB199" s="80"/>
      <c r="AC199" s="84">
        <v>3.1225600718754167</v>
      </c>
      <c r="AD199" s="84">
        <v>3.0886680723604032</v>
      </c>
      <c r="AE199" s="105">
        <v>1.0973014490713079E-2</v>
      </c>
      <c r="AF199" s="84">
        <v>2.9984765941769895</v>
      </c>
      <c r="AG199" s="105">
        <v>4.1382173180673158E-2</v>
      </c>
      <c r="AH199" s="84">
        <v>2.728400906965065</v>
      </c>
      <c r="AI199" s="105">
        <v>0.14446526678104446</v>
      </c>
      <c r="AJ199" s="84">
        <v>4.5946197004743423</v>
      </c>
      <c r="AK199" s="84">
        <v>4.5366987573497601</v>
      </c>
      <c r="AL199" s="105">
        <v>1.2767200606111728E-2</v>
      </c>
      <c r="AM199" s="84">
        <v>4.6112660221821127</v>
      </c>
      <c r="AN199" s="105">
        <v>-3.6099243955335938E-3</v>
      </c>
      <c r="AO199" s="84">
        <v>4.2720770103848427</v>
      </c>
      <c r="AP199" s="105">
        <v>7.5500205006942031E-2</v>
      </c>
      <c r="AQ199" s="108">
        <v>24.333650082161114</v>
      </c>
      <c r="AR199" s="108">
        <v>20.995663289662598</v>
      </c>
    </row>
    <row r="200" spans="1:44" s="2" customFormat="1" x14ac:dyDescent="0.25">
      <c r="A200" s="80" t="s">
        <v>324</v>
      </c>
      <c r="B200" s="80" t="s">
        <v>338</v>
      </c>
      <c r="C200" s="80" t="s">
        <v>287</v>
      </c>
      <c r="D200" s="81">
        <v>698.80496941447257</v>
      </c>
      <c r="E200" s="81">
        <v>196.57854917764664</v>
      </c>
      <c r="F200" s="105">
        <v>2.5548383704010731</v>
      </c>
      <c r="G200" s="81">
        <v>595.95557355284689</v>
      </c>
      <c r="H200" s="105">
        <v>0.17257896465080283</v>
      </c>
      <c r="I200" s="81">
        <v>239.31682499647141</v>
      </c>
      <c r="J200" s="105">
        <v>1.9199993332051604</v>
      </c>
      <c r="K200" s="83">
        <v>15.316961043866797</v>
      </c>
      <c r="L200" s="83">
        <v>4.2864558441584037</v>
      </c>
      <c r="M200" s="105">
        <v>2.5733392809215108</v>
      </c>
      <c r="N200" s="83">
        <v>13.012201620955601</v>
      </c>
      <c r="O200" s="105">
        <v>0.17712294122460251</v>
      </c>
      <c r="P200" s="83">
        <v>5.2978110223012056</v>
      </c>
      <c r="Q200" s="105">
        <v>1.8911867523001193</v>
      </c>
      <c r="R200" s="83">
        <v>14.027476569645895</v>
      </c>
      <c r="S200" s="83">
        <v>3.932303468252762</v>
      </c>
      <c r="T200" s="105">
        <v>2.567241613699442</v>
      </c>
      <c r="U200" s="83">
        <v>11.921748684711012</v>
      </c>
      <c r="V200" s="105">
        <v>0.17662911210629384</v>
      </c>
      <c r="W200" s="83">
        <v>4.8484333079842674</v>
      </c>
      <c r="X200" s="105">
        <v>1.8931977978424144</v>
      </c>
      <c r="Y200" s="80"/>
      <c r="Z200" s="80"/>
      <c r="AA200" s="80"/>
      <c r="AB200" s="80"/>
      <c r="AC200" s="84">
        <v>45.622951407471746</v>
      </c>
      <c r="AD200" s="84">
        <v>45.860392903742266</v>
      </c>
      <c r="AE200" s="105">
        <v>-5.1774849981964443E-3</v>
      </c>
      <c r="AF200" s="84">
        <v>45.799749413126648</v>
      </c>
      <c r="AG200" s="105">
        <v>-3.8602395847220534E-3</v>
      </c>
      <c r="AH200" s="84">
        <v>45.172774942153289</v>
      </c>
      <c r="AI200" s="105">
        <v>9.9656588707454242E-3</v>
      </c>
      <c r="AJ200" s="84">
        <v>49.816869480760289</v>
      </c>
      <c r="AK200" s="84">
        <v>49.990686315212663</v>
      </c>
      <c r="AL200" s="105">
        <v>-3.4769843597742345E-3</v>
      </c>
      <c r="AM200" s="84">
        <v>49.988939484786087</v>
      </c>
      <c r="AN200" s="105">
        <v>-3.4421615221136436E-3</v>
      </c>
      <c r="AO200" s="84">
        <v>49.359619859547415</v>
      </c>
      <c r="AP200" s="105">
        <v>9.2636374128077948E-3</v>
      </c>
      <c r="AQ200" s="108">
        <v>6.9198780447671691E-3</v>
      </c>
      <c r="AR200" s="108">
        <v>5.5067317212382366E-4</v>
      </c>
    </row>
    <row r="201" spans="1:44" s="2" customFormat="1" x14ac:dyDescent="0.25">
      <c r="A201" s="80" t="s">
        <v>324</v>
      </c>
      <c r="B201" s="80" t="s">
        <v>338</v>
      </c>
      <c r="C201" s="80" t="s">
        <v>288</v>
      </c>
      <c r="D201" s="80"/>
      <c r="E201" s="81">
        <v>794.38287362933158</v>
      </c>
      <c r="F201" s="105">
        <v>-1</v>
      </c>
      <c r="G201" s="81">
        <v>624.35887024164197</v>
      </c>
      <c r="H201" s="105">
        <v>-1</v>
      </c>
      <c r="I201" s="81">
        <v>1217.8107911801337</v>
      </c>
      <c r="J201" s="105">
        <v>-1</v>
      </c>
      <c r="K201" s="80"/>
      <c r="L201" s="83">
        <v>114.15698903168239</v>
      </c>
      <c r="M201" s="105">
        <v>-1</v>
      </c>
      <c r="N201" s="83">
        <v>140.51076125102176</v>
      </c>
      <c r="O201" s="105">
        <v>-1</v>
      </c>
      <c r="P201" s="83">
        <v>318.26332132583798</v>
      </c>
      <c r="Q201" s="105">
        <v>-1</v>
      </c>
      <c r="R201" s="80"/>
      <c r="S201" s="83">
        <v>333.06815991756173</v>
      </c>
      <c r="T201" s="105">
        <v>-1</v>
      </c>
      <c r="U201" s="83">
        <v>71.598928261304067</v>
      </c>
      <c r="V201" s="105">
        <v>-1</v>
      </c>
      <c r="W201" s="83">
        <v>80.156315869518167</v>
      </c>
      <c r="X201" s="105">
        <v>-1</v>
      </c>
      <c r="Y201" s="80"/>
      <c r="Z201" s="80"/>
      <c r="AA201" s="80"/>
      <c r="AB201" s="80"/>
      <c r="AC201" s="80"/>
      <c r="AD201" s="84">
        <v>6.9586880345001365</v>
      </c>
      <c r="AE201" s="105">
        <v>-1</v>
      </c>
      <c r="AF201" s="84">
        <v>4.4434950368408295</v>
      </c>
      <c r="AG201" s="105">
        <v>-1</v>
      </c>
      <c r="AH201" s="84">
        <v>3.8264251944173582</v>
      </c>
      <c r="AI201" s="105">
        <v>-1</v>
      </c>
      <c r="AJ201" s="80"/>
      <c r="AK201" s="84">
        <v>2.3850459732504921</v>
      </c>
      <c r="AL201" s="105">
        <v>-1</v>
      </c>
      <c r="AM201" s="84">
        <v>8.7202264810865788</v>
      </c>
      <c r="AN201" s="105">
        <v>-1</v>
      </c>
      <c r="AO201" s="84">
        <v>15.192948652512143</v>
      </c>
      <c r="AP201" s="105">
        <v>-1</v>
      </c>
      <c r="AQ201" s="80"/>
      <c r="AR201" s="80"/>
    </row>
    <row r="202" spans="1:44" s="2" customFormat="1" x14ac:dyDescent="0.25">
      <c r="A202" s="80" t="s">
        <v>324</v>
      </c>
      <c r="B202" s="80" t="s">
        <v>338</v>
      </c>
      <c r="C202" s="80" t="s">
        <v>289</v>
      </c>
      <c r="D202" s="81">
        <v>71.78868000864982</v>
      </c>
      <c r="E202" s="81">
        <v>192.62600811958313</v>
      </c>
      <c r="F202" s="105">
        <v>-0.62731574666655054</v>
      </c>
      <c r="G202" s="81">
        <v>149.74380326151848</v>
      </c>
      <c r="H202" s="105">
        <v>-0.52058997804887297</v>
      </c>
      <c r="I202" s="81">
        <v>24.493768377304079</v>
      </c>
      <c r="J202" s="105">
        <v>1.9308956834575604</v>
      </c>
      <c r="K202" s="83">
        <v>5.3974631342113071</v>
      </c>
      <c r="L202" s="83">
        <v>14.489573478293863</v>
      </c>
      <c r="M202" s="105">
        <v>-0.62749330459609531</v>
      </c>
      <c r="N202" s="83">
        <v>11.250732588559844</v>
      </c>
      <c r="O202" s="105">
        <v>-0.52025673957448382</v>
      </c>
      <c r="P202" s="83">
        <v>1.8340821293114011</v>
      </c>
      <c r="Q202" s="105">
        <v>1.9428688322903855</v>
      </c>
      <c r="R202" s="83">
        <v>1.561149599880217</v>
      </c>
      <c r="S202" s="83">
        <v>4.1885805029069303</v>
      </c>
      <c r="T202" s="105">
        <v>-0.62728432728062444</v>
      </c>
      <c r="U202" s="83">
        <v>3.256092522196175</v>
      </c>
      <c r="V202" s="105">
        <v>-0.52054507381527049</v>
      </c>
      <c r="W202" s="83">
        <v>0.53247322911753692</v>
      </c>
      <c r="X202" s="105">
        <v>1.9318837352020422</v>
      </c>
      <c r="Y202" s="80"/>
      <c r="Z202" s="80"/>
      <c r="AA202" s="80"/>
      <c r="AB202" s="80"/>
      <c r="AC202" s="84">
        <v>13.300448418744001</v>
      </c>
      <c r="AD202" s="84">
        <v>13.294111687148483</v>
      </c>
      <c r="AE202" s="105">
        <v>4.7665701512372466E-4</v>
      </c>
      <c r="AF202" s="84">
        <v>13.309693576201736</v>
      </c>
      <c r="AG202" s="105">
        <v>-6.9461835502106499E-4</v>
      </c>
      <c r="AH202" s="84">
        <v>13.354782747106405</v>
      </c>
      <c r="AI202" s="105">
        <v>-4.0685295591332158E-3</v>
      </c>
      <c r="AJ202" s="84">
        <v>45.984497587007667</v>
      </c>
      <c r="AK202" s="84">
        <v>45.988374339683368</v>
      </c>
      <c r="AL202" s="105">
        <v>-8.4298536996904922E-5</v>
      </c>
      <c r="AM202" s="84">
        <v>45.988804753164388</v>
      </c>
      <c r="AN202" s="105">
        <v>-9.3656840612382802E-5</v>
      </c>
      <c r="AO202" s="84">
        <v>45.999999695566629</v>
      </c>
      <c r="AP202" s="105">
        <v>-3.3700236220776425E-4</v>
      </c>
      <c r="AQ202" s="108">
        <v>7.1088348308529262E-4</v>
      </c>
      <c r="AR202" s="108">
        <v>6.1285663038364901E-5</v>
      </c>
    </row>
    <row r="203" spans="1:44" s="2" customFormat="1" x14ac:dyDescent="0.25">
      <c r="A203" s="80" t="s">
        <v>324</v>
      </c>
      <c r="B203" s="80" t="s">
        <v>338</v>
      </c>
      <c r="C203" s="80" t="s">
        <v>290</v>
      </c>
      <c r="D203" s="81">
        <v>1326900.7855406832</v>
      </c>
      <c r="E203" s="81">
        <v>1441426.8496877884</v>
      </c>
      <c r="F203" s="105">
        <v>-7.9453261309730308E-2</v>
      </c>
      <c r="G203" s="81">
        <v>1557990.2629991334</v>
      </c>
      <c r="H203" s="105">
        <v>-0.1483253669465191</v>
      </c>
      <c r="I203" s="81">
        <v>1308570.467413547</v>
      </c>
      <c r="J203" s="105">
        <v>1.400789532058367E-2</v>
      </c>
      <c r="K203" s="83">
        <v>512049.73780582589</v>
      </c>
      <c r="L203" s="83">
        <v>551267.76022869302</v>
      </c>
      <c r="M203" s="105">
        <v>-7.114151280422705E-2</v>
      </c>
      <c r="N203" s="83">
        <v>592683.95891833946</v>
      </c>
      <c r="O203" s="105">
        <v>-0.13604927195882388</v>
      </c>
      <c r="P203" s="83">
        <v>500833.90473954484</v>
      </c>
      <c r="Q203" s="105">
        <v>2.2394316678927245E-2</v>
      </c>
      <c r="R203" s="83">
        <v>242735.09498084232</v>
      </c>
      <c r="S203" s="83">
        <v>261486.80793744017</v>
      </c>
      <c r="T203" s="105">
        <v>-7.171188904139339E-2</v>
      </c>
      <c r="U203" s="83">
        <v>282732.3130665528</v>
      </c>
      <c r="V203" s="105">
        <v>-0.14146673810253685</v>
      </c>
      <c r="W203" s="83">
        <v>238142.04453910445</v>
      </c>
      <c r="X203" s="105">
        <v>1.928702027660496E-2</v>
      </c>
      <c r="Y203" s="80"/>
      <c r="Z203" s="80"/>
      <c r="AA203" s="80"/>
      <c r="AB203" s="80"/>
      <c r="AC203" s="84">
        <v>2.5913513621285293</v>
      </c>
      <c r="AD203" s="84">
        <v>2.6147490451642112</v>
      </c>
      <c r="AE203" s="105">
        <v>-8.9483474825066758E-3</v>
      </c>
      <c r="AF203" s="84">
        <v>2.6287032735667388</v>
      </c>
      <c r="AG203" s="105">
        <v>-1.420925359427456E-2</v>
      </c>
      <c r="AH203" s="84">
        <v>2.6127833100557756</v>
      </c>
      <c r="AI203" s="105">
        <v>-8.2027268946343358E-3</v>
      </c>
      <c r="AJ203" s="84">
        <v>5.4664562849694551</v>
      </c>
      <c r="AK203" s="84">
        <v>5.5124266537860862</v>
      </c>
      <c r="AL203" s="105">
        <v>-8.3394068898961886E-3</v>
      </c>
      <c r="AM203" s="84">
        <v>5.5104782545049797</v>
      </c>
      <c r="AN203" s="105">
        <v>-7.9887747491854001E-3</v>
      </c>
      <c r="AO203" s="84">
        <v>5.4949157337845538</v>
      </c>
      <c r="AP203" s="105">
        <v>-5.1792329844333332E-3</v>
      </c>
      <c r="AQ203" s="108">
        <v>13.139562560839913</v>
      </c>
      <c r="AR203" s="108">
        <v>9.5289914814844234</v>
      </c>
    </row>
    <row r="204" spans="1:44" s="2" customFormat="1" x14ac:dyDescent="0.25">
      <c r="A204" s="80" t="s">
        <v>324</v>
      </c>
      <c r="B204" s="80" t="s">
        <v>338</v>
      </c>
      <c r="C204" s="80" t="s">
        <v>291</v>
      </c>
      <c r="D204" s="81">
        <v>617263.41428466677</v>
      </c>
      <c r="E204" s="81">
        <v>623853.10787990806</v>
      </c>
      <c r="F204" s="105">
        <v>-1.0562892950290163E-2</v>
      </c>
      <c r="G204" s="81">
        <v>569579.12206144852</v>
      </c>
      <c r="H204" s="105">
        <v>8.3718469263123499E-2</v>
      </c>
      <c r="I204" s="81">
        <v>402986.64733452915</v>
      </c>
      <c r="J204" s="105">
        <v>0.53172175397727561</v>
      </c>
      <c r="K204" s="83">
        <v>110500.48347287976</v>
      </c>
      <c r="L204" s="83">
        <v>129404.88803283448</v>
      </c>
      <c r="M204" s="105">
        <v>-0.14608725255539054</v>
      </c>
      <c r="N204" s="83">
        <v>120103.23949439121</v>
      </c>
      <c r="O204" s="105">
        <v>-7.9954179936669367E-2</v>
      </c>
      <c r="P204" s="83">
        <v>91164.679689755605</v>
      </c>
      <c r="Q204" s="105">
        <v>0.2120975343622796</v>
      </c>
      <c r="R204" s="83">
        <v>34531.146460755124</v>
      </c>
      <c r="S204" s="83">
        <v>40626.576575312603</v>
      </c>
      <c r="T204" s="105">
        <v>-0.15003553408586895</v>
      </c>
      <c r="U204" s="83">
        <v>37296.61497156979</v>
      </c>
      <c r="V204" s="105">
        <v>-7.4147975973763533E-2</v>
      </c>
      <c r="W204" s="83">
        <v>27084.52679113311</v>
      </c>
      <c r="X204" s="105">
        <v>0.27493999533563485</v>
      </c>
      <c r="Y204" s="80"/>
      <c r="Z204" s="80"/>
      <c r="AA204" s="80"/>
      <c r="AB204" s="80"/>
      <c r="AC204" s="84">
        <v>5.5860698060761189</v>
      </c>
      <c r="AD204" s="84">
        <v>4.8209392810696228</v>
      </c>
      <c r="AE204" s="105">
        <v>0.15870984478293129</v>
      </c>
      <c r="AF204" s="84">
        <v>4.7424126481454962</v>
      </c>
      <c r="AG204" s="105">
        <v>0.17789619346189367</v>
      </c>
      <c r="AH204" s="84">
        <v>4.4204251987276351</v>
      </c>
      <c r="AI204" s="105">
        <v>0.2636951322429345</v>
      </c>
      <c r="AJ204" s="84">
        <v>17.875555188594468</v>
      </c>
      <c r="AK204" s="84">
        <v>15.355788266417765</v>
      </c>
      <c r="AL204" s="105">
        <v>0.16409232000725685</v>
      </c>
      <c r="AM204" s="84">
        <v>15.271603669545438</v>
      </c>
      <c r="AN204" s="105">
        <v>0.17050936989949642</v>
      </c>
      <c r="AO204" s="84">
        <v>14.87885132504727</v>
      </c>
      <c r="AP204" s="105">
        <v>0.2014069364684426</v>
      </c>
      <c r="AQ204" s="108">
        <v>6.1124172484426875</v>
      </c>
      <c r="AR204" s="108">
        <v>1.3555806608698109</v>
      </c>
    </row>
    <row r="205" spans="1:44" s="2" customFormat="1" x14ac:dyDescent="0.25">
      <c r="A205" s="80" t="s">
        <v>324</v>
      </c>
      <c r="B205" s="80" t="s">
        <v>338</v>
      </c>
      <c r="C205" s="80" t="s">
        <v>292</v>
      </c>
      <c r="D205" s="81">
        <v>5694965.5191552471</v>
      </c>
      <c r="E205" s="81">
        <v>5934679.2468925035</v>
      </c>
      <c r="F205" s="105">
        <v>-4.039202756623695E-2</v>
      </c>
      <c r="G205" s="81">
        <v>6617750.5275067445</v>
      </c>
      <c r="H205" s="105">
        <v>-0.13944088773306465</v>
      </c>
      <c r="I205" s="81">
        <v>5423428.7402838431</v>
      </c>
      <c r="J205" s="105">
        <v>5.0067363631884416E-2</v>
      </c>
      <c r="K205" s="83">
        <v>2325547.8394234232</v>
      </c>
      <c r="L205" s="83">
        <v>2523254.5787190893</v>
      </c>
      <c r="M205" s="105">
        <v>-7.8353861304010952E-2</v>
      </c>
      <c r="N205" s="83">
        <v>2861753.518423853</v>
      </c>
      <c r="O205" s="105">
        <v>-0.18736962339641042</v>
      </c>
      <c r="P205" s="83">
        <v>2437479.2318661786</v>
      </c>
      <c r="Q205" s="105">
        <v>-4.5920962517107762E-2</v>
      </c>
      <c r="R205" s="83">
        <v>1735106.2683047694</v>
      </c>
      <c r="S205" s="83">
        <v>1871530.534221218</v>
      </c>
      <c r="T205" s="105">
        <v>-7.2894491124729344E-2</v>
      </c>
      <c r="U205" s="83">
        <v>2072642.9980767954</v>
      </c>
      <c r="V205" s="105">
        <v>-0.16285328929546775</v>
      </c>
      <c r="W205" s="83">
        <v>1760600.6186093409</v>
      </c>
      <c r="X205" s="105">
        <v>-1.4480484690905576E-2</v>
      </c>
      <c r="Y205" s="80"/>
      <c r="Z205" s="80"/>
      <c r="AA205" s="80"/>
      <c r="AB205" s="80"/>
      <c r="AC205" s="84">
        <v>2.4488705081066873</v>
      </c>
      <c r="AD205" s="84">
        <v>2.3519938483199732</v>
      </c>
      <c r="AE205" s="105">
        <v>4.1189163762444796E-2</v>
      </c>
      <c r="AF205" s="84">
        <v>2.3124809613762802</v>
      </c>
      <c r="AG205" s="105">
        <v>5.8979749026445767E-2</v>
      </c>
      <c r="AH205" s="84">
        <v>2.225015363979765</v>
      </c>
      <c r="AI205" s="105">
        <v>0.10060835882343064</v>
      </c>
      <c r="AJ205" s="84">
        <v>3.2821998416957672</v>
      </c>
      <c r="AK205" s="84">
        <v>3.1710298808253454</v>
      </c>
      <c r="AL205" s="105">
        <v>3.5057998520495424E-2</v>
      </c>
      <c r="AM205" s="84">
        <v>3.1929041970312073</v>
      </c>
      <c r="AN205" s="105">
        <v>2.7966903844965908E-2</v>
      </c>
      <c r="AO205" s="84">
        <v>3.0804423689045892</v>
      </c>
      <c r="AP205" s="105">
        <v>6.5496265999913275E-2</v>
      </c>
      <c r="AQ205" s="108">
        <v>56.394085025938985</v>
      </c>
      <c r="AR205" s="108">
        <v>68.114636869675934</v>
      </c>
    </row>
    <row r="206" spans="1:44" s="2" customFormat="1" x14ac:dyDescent="0.25">
      <c r="A206" s="80" t="s">
        <v>324</v>
      </c>
      <c r="B206" s="80" t="s">
        <v>338</v>
      </c>
      <c r="C206" s="80" t="s">
        <v>293</v>
      </c>
      <c r="D206" s="80"/>
      <c r="E206" s="80"/>
      <c r="F206" s="80"/>
      <c r="G206" s="80"/>
      <c r="H206" s="80"/>
      <c r="I206" s="81">
        <v>13.006963312625885</v>
      </c>
      <c r="J206" s="105">
        <v>-1</v>
      </c>
      <c r="K206" s="80"/>
      <c r="L206" s="80"/>
      <c r="M206" s="80"/>
      <c r="N206" s="80"/>
      <c r="O206" s="80"/>
      <c r="P206" s="83">
        <v>3.0388701984065865</v>
      </c>
      <c r="Q206" s="105">
        <v>-1</v>
      </c>
      <c r="R206" s="80"/>
      <c r="S206" s="80"/>
      <c r="T206" s="80"/>
      <c r="U206" s="80"/>
      <c r="V206" s="80"/>
      <c r="W206" s="83">
        <v>1.3006963153855908</v>
      </c>
      <c r="X206" s="105">
        <v>-1</v>
      </c>
      <c r="Y206" s="80"/>
      <c r="Z206" s="80"/>
      <c r="AA206" s="80"/>
      <c r="AB206" s="80"/>
      <c r="AC206" s="80"/>
      <c r="AD206" s="80"/>
      <c r="AE206" s="80"/>
      <c r="AF206" s="80"/>
      <c r="AG206" s="80"/>
      <c r="AH206" s="84">
        <v>4.280197067793817</v>
      </c>
      <c r="AI206" s="105">
        <v>-1</v>
      </c>
      <c r="AJ206" s="80"/>
      <c r="AK206" s="80"/>
      <c r="AL206" s="80"/>
      <c r="AM206" s="80"/>
      <c r="AN206" s="80"/>
      <c r="AO206" s="84">
        <v>10.000000122065369</v>
      </c>
      <c r="AP206" s="105">
        <v>-1</v>
      </c>
      <c r="AQ206" s="80"/>
      <c r="AR206" s="80"/>
    </row>
    <row r="207" spans="1:44" s="2" customFormat="1" x14ac:dyDescent="0.25">
      <c r="A207" s="80" t="s">
        <v>324</v>
      </c>
      <c r="B207" s="80" t="s">
        <v>339</v>
      </c>
      <c r="C207" s="80" t="s">
        <v>281</v>
      </c>
      <c r="D207" s="81">
        <v>1069759444.6732615</v>
      </c>
      <c r="E207" s="81">
        <v>1040126210.659166</v>
      </c>
      <c r="F207" s="105">
        <v>2.8490036795934488E-2</v>
      </c>
      <c r="G207" s="81">
        <v>1056795094.7313857</v>
      </c>
      <c r="H207" s="105">
        <v>1.2267609876795531E-2</v>
      </c>
      <c r="I207" s="81">
        <v>941225544.9019444</v>
      </c>
      <c r="J207" s="105">
        <v>0.13656014806175668</v>
      </c>
      <c r="K207" s="83">
        <v>359947044.49017751</v>
      </c>
      <c r="L207" s="83">
        <v>375785898.56801629</v>
      </c>
      <c r="M207" s="105">
        <v>-4.2148612117152096E-2</v>
      </c>
      <c r="N207" s="83">
        <v>390509530.01902181</v>
      </c>
      <c r="O207" s="105">
        <v>-7.8263097772173676E-2</v>
      </c>
      <c r="P207" s="83">
        <v>342199553.9106316</v>
      </c>
      <c r="Q207" s="105">
        <v>5.1862985724934134E-2</v>
      </c>
      <c r="R207" s="83">
        <v>503575900.00121164</v>
      </c>
      <c r="S207" s="83">
        <v>531469959.88734508</v>
      </c>
      <c r="T207" s="105">
        <v>-5.2484734776065418E-2</v>
      </c>
      <c r="U207" s="83">
        <v>564395488.92972076</v>
      </c>
      <c r="V207" s="105">
        <v>-0.10776058654161648</v>
      </c>
      <c r="W207" s="83">
        <v>495540743.64688301</v>
      </c>
      <c r="X207" s="105">
        <v>1.6214925729809208E-2</v>
      </c>
      <c r="Y207" s="81">
        <v>975267953.68999314</v>
      </c>
      <c r="Z207" s="82">
        <v>94491490.98326841</v>
      </c>
      <c r="AA207" s="83">
        <v>440645910.31463999</v>
      </c>
      <c r="AB207" s="83">
        <v>62929989.686571665</v>
      </c>
      <c r="AC207" s="84">
        <v>2.9719911888384845</v>
      </c>
      <c r="AD207" s="84">
        <v>2.7678691899369019</v>
      </c>
      <c r="AE207" s="105">
        <v>7.3746981845712101E-2</v>
      </c>
      <c r="AF207" s="84">
        <v>2.7061954024013422</v>
      </c>
      <c r="AG207" s="105">
        <v>9.8217514596798311E-2</v>
      </c>
      <c r="AH207" s="84">
        <v>2.7505165747461895</v>
      </c>
      <c r="AI207" s="105">
        <v>8.0521097791505611E-2</v>
      </c>
      <c r="AJ207" s="84">
        <v>2.124326133698391</v>
      </c>
      <c r="AK207" s="84">
        <v>1.9570743205874515</v>
      </c>
      <c r="AL207" s="105">
        <v>8.5460123487152928E-2</v>
      </c>
      <c r="AM207" s="84">
        <v>1.8724371747467654</v>
      </c>
      <c r="AN207" s="105">
        <v>0.1345246518007697</v>
      </c>
      <c r="AO207" s="84">
        <v>1.8993908310648449</v>
      </c>
      <c r="AP207" s="105">
        <v>0.11842497023503155</v>
      </c>
      <c r="AQ207" s="80"/>
      <c r="AR207" s="80"/>
    </row>
    <row r="208" spans="1:44" s="2" customFormat="1" x14ac:dyDescent="0.25">
      <c r="A208" s="80" t="s">
        <v>324</v>
      </c>
      <c r="B208" s="80" t="s">
        <v>339</v>
      </c>
      <c r="C208" s="80" t="s">
        <v>313</v>
      </c>
      <c r="D208" s="81">
        <v>504667678.86035657</v>
      </c>
      <c r="E208" s="81">
        <v>510053794.061014</v>
      </c>
      <c r="F208" s="105">
        <v>-1.0559896354801207E-2</v>
      </c>
      <c r="G208" s="81">
        <v>532827181.63105071</v>
      </c>
      <c r="H208" s="105">
        <v>-5.2849223428306294E-2</v>
      </c>
      <c r="I208" s="81">
        <v>457321916.11145425</v>
      </c>
      <c r="J208" s="105">
        <v>0.10352830485684322</v>
      </c>
      <c r="K208" s="83">
        <v>198891817.88696545</v>
      </c>
      <c r="L208" s="83">
        <v>211468629.32728556</v>
      </c>
      <c r="M208" s="105">
        <v>-5.9473650916114076E-2</v>
      </c>
      <c r="N208" s="83">
        <v>223130059.09861869</v>
      </c>
      <c r="O208" s="105">
        <v>-0.10862830991740316</v>
      </c>
      <c r="P208" s="83">
        <v>192471117.32353491</v>
      </c>
      <c r="Q208" s="105">
        <v>3.3359293865570759E-2</v>
      </c>
      <c r="R208" s="83">
        <v>218383446.10908052</v>
      </c>
      <c r="S208" s="83">
        <v>232711378.97721082</v>
      </c>
      <c r="T208" s="105">
        <v>-6.1569541339589653E-2</v>
      </c>
      <c r="U208" s="83">
        <v>254557557.33882928</v>
      </c>
      <c r="V208" s="105">
        <v>-0.14210582316988193</v>
      </c>
      <c r="W208" s="83">
        <v>213389880.29356244</v>
      </c>
      <c r="X208" s="105">
        <v>2.3401136964172745E-2</v>
      </c>
      <c r="Y208" s="81">
        <v>478136127.9790684</v>
      </c>
      <c r="Z208" s="82">
        <v>26531550.881288182</v>
      </c>
      <c r="AA208" s="83">
        <v>198006489.06600758</v>
      </c>
      <c r="AB208" s="83">
        <v>20376957.043072928</v>
      </c>
      <c r="AC208" s="84">
        <v>2.5373978890733966</v>
      </c>
      <c r="AD208" s="84">
        <v>2.4119596163439185</v>
      </c>
      <c r="AE208" s="105">
        <v>5.2006788123434296E-2</v>
      </c>
      <c r="AF208" s="84">
        <v>2.3879668377426126</v>
      </c>
      <c r="AG208" s="105">
        <v>6.2576686145291591E-2</v>
      </c>
      <c r="AH208" s="84">
        <v>2.376054768481016</v>
      </c>
      <c r="AI208" s="105">
        <v>6.7903788554303957E-2</v>
      </c>
      <c r="AJ208" s="84">
        <v>2.310924604643704</v>
      </c>
      <c r="AK208" s="84">
        <v>2.1917870810733455</v>
      </c>
      <c r="AL208" s="105">
        <v>5.4356339901417486E-2</v>
      </c>
      <c r="AM208" s="84">
        <v>2.0931501197657636</v>
      </c>
      <c r="AN208" s="105">
        <v>0.10404150319725308</v>
      </c>
      <c r="AO208" s="84">
        <v>2.1431284158476132</v>
      </c>
      <c r="AP208" s="105">
        <v>7.8294976425725277E-2</v>
      </c>
      <c r="AQ208" s="80"/>
      <c r="AR208" s="80"/>
    </row>
    <row r="209" spans="1:44" s="2" customFormat="1" x14ac:dyDescent="0.25">
      <c r="A209" s="80" t="s">
        <v>324</v>
      </c>
      <c r="B209" s="80" t="s">
        <v>339</v>
      </c>
      <c r="C209" s="80" t="s">
        <v>328</v>
      </c>
      <c r="D209" s="81">
        <v>17373728.176113341</v>
      </c>
      <c r="E209" s="81">
        <v>18074206.272124752</v>
      </c>
      <c r="F209" s="105">
        <v>-3.8755676761957479E-2</v>
      </c>
      <c r="G209" s="81">
        <v>18614001.799734641</v>
      </c>
      <c r="H209" s="105">
        <v>-6.6631218636659911E-2</v>
      </c>
      <c r="I209" s="81">
        <v>15500974.238180995</v>
      </c>
      <c r="J209" s="105">
        <v>0.12081524097495111</v>
      </c>
      <c r="K209" s="83">
        <v>6334399.5057144612</v>
      </c>
      <c r="L209" s="83">
        <v>6994512.0178684285</v>
      </c>
      <c r="M209" s="105">
        <v>-9.4375777819470527E-2</v>
      </c>
      <c r="N209" s="83">
        <v>7371881.1373409294</v>
      </c>
      <c r="O209" s="105">
        <v>-0.14073499182878746</v>
      </c>
      <c r="P209" s="83">
        <v>6351994.6702797906</v>
      </c>
      <c r="Q209" s="105">
        <v>-2.7700219346302466E-3</v>
      </c>
      <c r="R209" s="83">
        <v>3706470.9044093001</v>
      </c>
      <c r="S209" s="83">
        <v>4150791.4556809617</v>
      </c>
      <c r="T209" s="105">
        <v>-0.1070447783310203</v>
      </c>
      <c r="U209" s="83">
        <v>4342260.4492771225</v>
      </c>
      <c r="V209" s="105">
        <v>-0.1464190258264369</v>
      </c>
      <c r="W209" s="83">
        <v>3635236.2775499211</v>
      </c>
      <c r="X209" s="105">
        <v>1.9595597485451418E-2</v>
      </c>
      <c r="Y209" s="81">
        <v>16981546.273492832</v>
      </c>
      <c r="Z209" s="82">
        <v>392181.90262051031</v>
      </c>
      <c r="AA209" s="83">
        <v>3552664.9136970122</v>
      </c>
      <c r="AB209" s="83">
        <v>153805.99071228804</v>
      </c>
      <c r="AC209" s="84">
        <v>2.7427585141164452</v>
      </c>
      <c r="AD209" s="84">
        <v>2.5840553602526874</v>
      </c>
      <c r="AE209" s="105">
        <v>6.1416313406009476E-2</v>
      </c>
      <c r="AF209" s="84">
        <v>2.5250002615273845</v>
      </c>
      <c r="AG209" s="105">
        <v>8.6240883182062592E-2</v>
      </c>
      <c r="AH209" s="84">
        <v>2.4403317450356443</v>
      </c>
      <c r="AI209" s="105">
        <v>0.1239285477050513</v>
      </c>
      <c r="AJ209" s="84">
        <v>4.6874044405542667</v>
      </c>
      <c r="AK209" s="84">
        <v>4.354399989762813</v>
      </c>
      <c r="AL209" s="105">
        <v>7.6475393067781255E-2</v>
      </c>
      <c r="AM209" s="84">
        <v>4.2867078143213186</v>
      </c>
      <c r="AN209" s="105">
        <v>9.347420995064655E-2</v>
      </c>
      <c r="AO209" s="84">
        <v>4.2640898843110007</v>
      </c>
      <c r="AP209" s="105">
        <v>9.9274304184060608E-2</v>
      </c>
      <c r="AQ209" s="108">
        <v>100.00000000000001</v>
      </c>
      <c r="AR209" s="108">
        <v>99.999999999999972</v>
      </c>
    </row>
    <row r="210" spans="1:44" s="2" customFormat="1" x14ac:dyDescent="0.25">
      <c r="A210" s="80" t="s">
        <v>324</v>
      </c>
      <c r="B210" s="80" t="s">
        <v>339</v>
      </c>
      <c r="C210" s="80" t="s">
        <v>270</v>
      </c>
      <c r="D210" s="81">
        <v>7486742.6419373248</v>
      </c>
      <c r="E210" s="81">
        <v>7883778.677709627</v>
      </c>
      <c r="F210" s="105">
        <v>-5.0361134172230211E-2</v>
      </c>
      <c r="G210" s="81">
        <v>8769372.6921196338</v>
      </c>
      <c r="H210" s="105">
        <v>-0.14626246314458852</v>
      </c>
      <c r="I210" s="81">
        <v>7462546.2640891792</v>
      </c>
      <c r="J210" s="105">
        <v>3.2423755902970977E-3</v>
      </c>
      <c r="K210" s="83">
        <v>3207890.3256085264</v>
      </c>
      <c r="L210" s="83">
        <v>3577479.5748592871</v>
      </c>
      <c r="M210" s="105">
        <v>-0.10330995370261417</v>
      </c>
      <c r="N210" s="83">
        <v>3943583.6647169292</v>
      </c>
      <c r="O210" s="105">
        <v>-0.18655451529800648</v>
      </c>
      <c r="P210" s="83">
        <v>3498957.048947663</v>
      </c>
      <c r="Q210" s="105">
        <v>-8.3186709430079206E-2</v>
      </c>
      <c r="R210" s="83">
        <v>1909888.459690464</v>
      </c>
      <c r="S210" s="83">
        <v>2145855.3613521736</v>
      </c>
      <c r="T210" s="105">
        <v>-0.10996402922190393</v>
      </c>
      <c r="U210" s="83">
        <v>2336829.5749138785</v>
      </c>
      <c r="V210" s="105">
        <v>-0.18270100644337703</v>
      </c>
      <c r="W210" s="83">
        <v>2025121.9349211529</v>
      </c>
      <c r="X210" s="105">
        <v>-5.6901993526219684E-2</v>
      </c>
      <c r="Y210" s="81">
        <v>7231277.263436853</v>
      </c>
      <c r="Z210" s="82">
        <v>255465.37850047226</v>
      </c>
      <c r="AA210" s="83">
        <v>1800558.9210133234</v>
      </c>
      <c r="AB210" s="83">
        <v>109329.53867714071</v>
      </c>
      <c r="AC210" s="84">
        <v>2.3338524332240422</v>
      </c>
      <c r="AD210" s="84">
        <v>2.203724301632028</v>
      </c>
      <c r="AE210" s="105">
        <v>5.9049188455944451E-2</v>
      </c>
      <c r="AF210" s="84">
        <v>2.2237065161261387</v>
      </c>
      <c r="AG210" s="105">
        <v>4.9532578287257933E-2</v>
      </c>
      <c r="AH210" s="84">
        <v>2.1327916175288846</v>
      </c>
      <c r="AI210" s="105">
        <v>9.427119557423648E-2</v>
      </c>
      <c r="AJ210" s="84">
        <v>3.9199894653275735</v>
      </c>
      <c r="AK210" s="84">
        <v>3.6739562319530243</v>
      </c>
      <c r="AL210" s="105">
        <v>6.6966838427403183E-2</v>
      </c>
      <c r="AM210" s="84">
        <v>3.75267960755881</v>
      </c>
      <c r="AN210" s="105">
        <v>4.4584103964474008E-2</v>
      </c>
      <c r="AO210" s="84">
        <v>3.6849861410343814</v>
      </c>
      <c r="AP210" s="105">
        <v>6.3773190806960908E-2</v>
      </c>
      <c r="AQ210" s="80"/>
      <c r="AR210" s="80"/>
    </row>
    <row r="211" spans="1:44" s="2" customFormat="1" x14ac:dyDescent="0.25">
      <c r="A211" s="80" t="s">
        <v>324</v>
      </c>
      <c r="B211" s="80" t="s">
        <v>339</v>
      </c>
      <c r="C211" s="80" t="s">
        <v>271</v>
      </c>
      <c r="D211" s="81">
        <v>7820562.968423917</v>
      </c>
      <c r="E211" s="81">
        <v>8122684.9752302058</v>
      </c>
      <c r="F211" s="105">
        <v>-3.7194844774553919E-2</v>
      </c>
      <c r="G211" s="81">
        <v>8157243.0244383886</v>
      </c>
      <c r="H211" s="105">
        <v>-4.1273755729209931E-2</v>
      </c>
      <c r="I211" s="81">
        <v>6647210.4092171704</v>
      </c>
      <c r="J211" s="105">
        <v>0.17651804094838786</v>
      </c>
      <c r="K211" s="83">
        <v>2650475.2091754177</v>
      </c>
      <c r="L211" s="83">
        <v>2900972.7873153444</v>
      </c>
      <c r="M211" s="105">
        <v>-8.6349509804173469E-2</v>
      </c>
      <c r="N211" s="83">
        <v>3011586.3082061308</v>
      </c>
      <c r="O211" s="105">
        <v>-0.11990727213984814</v>
      </c>
      <c r="P211" s="83">
        <v>2492614.2164729312</v>
      </c>
      <c r="Q211" s="105">
        <v>6.3331498175381917E-2</v>
      </c>
      <c r="R211" s="83">
        <v>1639254.4727233425</v>
      </c>
      <c r="S211" s="83">
        <v>1837048.3395867099</v>
      </c>
      <c r="T211" s="105">
        <v>-0.10766938604776512</v>
      </c>
      <c r="U211" s="83">
        <v>1871075.6613899642</v>
      </c>
      <c r="V211" s="105">
        <v>-0.12389728189527563</v>
      </c>
      <c r="W211" s="83">
        <v>1495971.6524485769</v>
      </c>
      <c r="X211" s="105">
        <v>9.5779101188343443E-2</v>
      </c>
      <c r="Y211" s="81">
        <v>7691786.775820408</v>
      </c>
      <c r="Z211" s="82">
        <v>128776.19260350859</v>
      </c>
      <c r="AA211" s="83">
        <v>1595481.8518757503</v>
      </c>
      <c r="AB211" s="83">
        <v>43772.620847592247</v>
      </c>
      <c r="AC211" s="84">
        <v>2.9506267183147701</v>
      </c>
      <c r="AD211" s="84">
        <v>2.7999866150923824</v>
      </c>
      <c r="AE211" s="105">
        <v>5.380029404798331E-2</v>
      </c>
      <c r="AF211" s="84">
        <v>2.7086200392833168</v>
      </c>
      <c r="AG211" s="105">
        <v>8.934685394097823E-2</v>
      </c>
      <c r="AH211" s="84">
        <v>2.6667626162475417</v>
      </c>
      <c r="AI211" s="105">
        <v>0.10644520826029111</v>
      </c>
      <c r="AJ211" s="84">
        <v>4.7708047155310682</v>
      </c>
      <c r="AK211" s="84">
        <v>4.4215956652820623</v>
      </c>
      <c r="AL211" s="105">
        <v>7.8978060565546807E-2</v>
      </c>
      <c r="AM211" s="84">
        <v>4.3596542848398903</v>
      </c>
      <c r="AN211" s="105">
        <v>9.4308035414848862E-2</v>
      </c>
      <c r="AO211" s="84">
        <v>4.4434066637139464</v>
      </c>
      <c r="AP211" s="105">
        <v>7.3681766400258225E-2</v>
      </c>
      <c r="AQ211" s="80"/>
      <c r="AR211" s="80"/>
    </row>
    <row r="212" spans="1:44" s="2" customFormat="1" x14ac:dyDescent="0.25">
      <c r="A212" s="80" t="s">
        <v>324</v>
      </c>
      <c r="B212" s="80" t="s">
        <v>339</v>
      </c>
      <c r="C212" s="80" t="s">
        <v>127</v>
      </c>
      <c r="D212" s="81">
        <v>2066422.5657520997</v>
      </c>
      <c r="E212" s="81">
        <v>2067742.6191849196</v>
      </c>
      <c r="F212" s="105">
        <v>-6.3840316515807423E-4</v>
      </c>
      <c r="G212" s="81">
        <v>1687386.0831766182</v>
      </c>
      <c r="H212" s="105">
        <v>0.22462937578690928</v>
      </c>
      <c r="I212" s="81">
        <v>1391217.5648746442</v>
      </c>
      <c r="J212" s="105">
        <v>0.48533386720019955</v>
      </c>
      <c r="K212" s="83">
        <v>476033.97093051765</v>
      </c>
      <c r="L212" s="83">
        <v>516059.65569379728</v>
      </c>
      <c r="M212" s="105">
        <v>-7.7560189644099539E-2</v>
      </c>
      <c r="N212" s="83">
        <v>416711.16441786929</v>
      </c>
      <c r="O212" s="105">
        <v>0.14235953240062624</v>
      </c>
      <c r="P212" s="83">
        <v>360423.40485919657</v>
      </c>
      <c r="Q212" s="105">
        <v>0.3207632038115994</v>
      </c>
      <c r="R212" s="83">
        <v>157327.97199549316</v>
      </c>
      <c r="S212" s="83">
        <v>167887.75474207764</v>
      </c>
      <c r="T212" s="105">
        <v>-6.2897873420293474E-2</v>
      </c>
      <c r="U212" s="83">
        <v>134355.2129732788</v>
      </c>
      <c r="V212" s="105">
        <v>0.17098524511128044</v>
      </c>
      <c r="W212" s="83">
        <v>114142.69018019061</v>
      </c>
      <c r="X212" s="105">
        <v>0.37834469949086008</v>
      </c>
      <c r="Y212" s="81">
        <v>2058482.2342355703</v>
      </c>
      <c r="Z212" s="82">
        <v>7940.3315165294716</v>
      </c>
      <c r="AA212" s="83">
        <v>156624.14080793809</v>
      </c>
      <c r="AB212" s="83">
        <v>703.83118755507007</v>
      </c>
      <c r="AC212" s="84">
        <v>4.3409140774403188</v>
      </c>
      <c r="AD212" s="84">
        <v>4.0067899057232435</v>
      </c>
      <c r="AE212" s="105">
        <v>8.3389491233322954E-2</v>
      </c>
      <c r="AF212" s="84">
        <v>4.0492941568624321</v>
      </c>
      <c r="AG212" s="105">
        <v>7.2017470028368197E-2</v>
      </c>
      <c r="AH212" s="84">
        <v>3.8599534495217891</v>
      </c>
      <c r="AI212" s="105">
        <v>0.12460270161499384</v>
      </c>
      <c r="AJ212" s="84">
        <v>13.134489306270945</v>
      </c>
      <c r="AK212" s="84">
        <v>12.316220574642553</v>
      </c>
      <c r="AL212" s="105">
        <v>6.6438297907159688E-2</v>
      </c>
      <c r="AM212" s="84">
        <v>12.55914114409698</v>
      </c>
      <c r="AN212" s="105">
        <v>4.5811107270212405E-2</v>
      </c>
      <c r="AO212" s="84">
        <v>12.188407007740993</v>
      </c>
      <c r="AP212" s="105">
        <v>7.7621488840098965E-2</v>
      </c>
      <c r="AQ212" s="80"/>
      <c r="AR212" s="80"/>
    </row>
    <row r="213" spans="1:44" s="2" customFormat="1" x14ac:dyDescent="0.25">
      <c r="A213" s="80" t="s">
        <v>324</v>
      </c>
      <c r="B213" s="80" t="s">
        <v>339</v>
      </c>
      <c r="C213" s="80" t="s">
        <v>282</v>
      </c>
      <c r="D213" s="81">
        <v>363174.61122355459</v>
      </c>
      <c r="E213" s="81">
        <v>315547.12705493806</v>
      </c>
      <c r="F213" s="105">
        <v>0.15093619965148466</v>
      </c>
      <c r="G213" s="81">
        <v>319194.30334638833</v>
      </c>
      <c r="H213" s="105">
        <v>0.13778537842337057</v>
      </c>
      <c r="I213" s="81">
        <v>281217.52547629119</v>
      </c>
      <c r="J213" s="105">
        <v>0.2914366222676012</v>
      </c>
      <c r="K213" s="83">
        <v>88001.261131066363</v>
      </c>
      <c r="L213" s="83">
        <v>84201.634736985754</v>
      </c>
      <c r="M213" s="105">
        <v>4.512532810021104E-2</v>
      </c>
      <c r="N213" s="83">
        <v>74258.882348222862</v>
      </c>
      <c r="O213" s="105">
        <v>0.18506040420055392</v>
      </c>
      <c r="P213" s="83">
        <v>63022.305447167331</v>
      </c>
      <c r="Q213" s="105">
        <v>0.39635103011011419</v>
      </c>
      <c r="R213" s="83">
        <v>36880.548981036052</v>
      </c>
      <c r="S213" s="83">
        <v>34136.618254804751</v>
      </c>
      <c r="T213" s="105">
        <v>8.0380859807198141E-2</v>
      </c>
      <c r="U213" s="83">
        <v>32650.080704954555</v>
      </c>
      <c r="V213" s="105">
        <v>0.12956991789118416</v>
      </c>
      <c r="W213" s="83">
        <v>29167.558526042772</v>
      </c>
      <c r="X213" s="105">
        <v>0.26443730105509516</v>
      </c>
      <c r="Y213" s="81">
        <v>362234.96139560698</v>
      </c>
      <c r="Z213" s="82">
        <v>939.64982794762534</v>
      </c>
      <c r="AA213" s="83">
        <v>36753.114471480461</v>
      </c>
      <c r="AB213" s="83">
        <v>127.43450955559278</v>
      </c>
      <c r="AC213" s="84">
        <v>4.1269250753424265</v>
      </c>
      <c r="AD213" s="84">
        <v>3.7475178248093237</v>
      </c>
      <c r="AE213" s="105">
        <v>0.10124228042928848</v>
      </c>
      <c r="AF213" s="84">
        <v>4.298398969292152</v>
      </c>
      <c r="AG213" s="105">
        <v>-3.9892503040024549E-2</v>
      </c>
      <c r="AH213" s="84">
        <v>4.4621903861013248</v>
      </c>
      <c r="AI213" s="105">
        <v>-7.5134694342753966E-2</v>
      </c>
      <c r="AJ213" s="84">
        <v>9.8473211830523102</v>
      </c>
      <c r="AK213" s="84">
        <v>9.2436551476660878</v>
      </c>
      <c r="AL213" s="105">
        <v>6.530598835014316E-2</v>
      </c>
      <c r="AM213" s="84">
        <v>9.7762178976161476</v>
      </c>
      <c r="AN213" s="105">
        <v>7.2730872184733715E-3</v>
      </c>
      <c r="AO213" s="84">
        <v>9.6414489140461015</v>
      </c>
      <c r="AP213" s="105">
        <v>2.1352835122767141E-2</v>
      </c>
      <c r="AQ213" s="108">
        <v>2.0903666014694156</v>
      </c>
      <c r="AR213" s="108">
        <v>0.99503139056513623</v>
      </c>
    </row>
    <row r="214" spans="1:44" s="2" customFormat="1" x14ac:dyDescent="0.25">
      <c r="A214" s="80" t="s">
        <v>324</v>
      </c>
      <c r="B214" s="80" t="s">
        <v>339</v>
      </c>
      <c r="C214" s="80" t="s">
        <v>284</v>
      </c>
      <c r="D214" s="81">
        <v>995.33650274634363</v>
      </c>
      <c r="E214" s="81">
        <v>701.59969639897349</v>
      </c>
      <c r="F214" s="105">
        <v>0.41866723696575403</v>
      </c>
      <c r="G214" s="81">
        <v>2074.0894924986364</v>
      </c>
      <c r="H214" s="105">
        <v>-0.52010918219962099</v>
      </c>
      <c r="I214" s="81">
        <v>2273.2383170259</v>
      </c>
      <c r="J214" s="105">
        <v>-0.56215039343144968</v>
      </c>
      <c r="K214" s="83">
        <v>66.67606940305177</v>
      </c>
      <c r="L214" s="83">
        <v>46.706669767670057</v>
      </c>
      <c r="M214" s="105">
        <v>0.42754920731266427</v>
      </c>
      <c r="N214" s="83">
        <v>106.89055054308776</v>
      </c>
      <c r="O214" s="105">
        <v>-0.37622110594168434</v>
      </c>
      <c r="P214" s="83">
        <v>97.954453943319677</v>
      </c>
      <c r="Q214" s="105">
        <v>-0.31931559292206169</v>
      </c>
      <c r="R214" s="83">
        <v>34.554538105126227</v>
      </c>
      <c r="S214" s="83">
        <v>18.642475638167383</v>
      </c>
      <c r="T214" s="105">
        <v>0.85353805877485123</v>
      </c>
      <c r="U214" s="83">
        <v>162.06638915417432</v>
      </c>
      <c r="V214" s="105">
        <v>-0.78678775848918081</v>
      </c>
      <c r="W214" s="83">
        <v>210.29272248463437</v>
      </c>
      <c r="X214" s="105">
        <v>-0.8356836237751829</v>
      </c>
      <c r="Y214" s="81">
        <v>995.33650274634363</v>
      </c>
      <c r="Z214" s="80"/>
      <c r="AA214" s="83">
        <v>34.554538105126227</v>
      </c>
      <c r="AB214" s="80"/>
      <c r="AC214" s="84">
        <v>14.927942088631681</v>
      </c>
      <c r="AD214" s="84">
        <v>15.021402722328419</v>
      </c>
      <c r="AE214" s="105">
        <v>-6.2218313045967677E-3</v>
      </c>
      <c r="AF214" s="84">
        <v>19.403862006142138</v>
      </c>
      <c r="AG214" s="105">
        <v>-0.23067160115309207</v>
      </c>
      <c r="AH214" s="84">
        <v>23.207094986628025</v>
      </c>
      <c r="AI214" s="105">
        <v>-0.35675093770964478</v>
      </c>
      <c r="AJ214" s="84">
        <v>28.804798365939774</v>
      </c>
      <c r="AK214" s="84">
        <v>37.634470336255355</v>
      </c>
      <c r="AL214" s="105">
        <v>-0.23461661321189026</v>
      </c>
      <c r="AM214" s="84">
        <v>12.797776906879488</v>
      </c>
      <c r="AN214" s="105">
        <v>1.2507657834272496</v>
      </c>
      <c r="AO214" s="84">
        <v>10.809876300840608</v>
      </c>
      <c r="AP214" s="105">
        <v>1.6646741890746546</v>
      </c>
      <c r="AQ214" s="108">
        <v>5.7289747638322357E-3</v>
      </c>
      <c r="AR214" s="108">
        <v>9.322759842528204E-4</v>
      </c>
    </row>
    <row r="215" spans="1:44" s="2" customFormat="1" x14ac:dyDescent="0.25">
      <c r="A215" s="80" t="s">
        <v>324</v>
      </c>
      <c r="B215" s="80" t="s">
        <v>339</v>
      </c>
      <c r="C215" s="80" t="s">
        <v>285</v>
      </c>
      <c r="D215" s="81">
        <v>6299396.548540107</v>
      </c>
      <c r="E215" s="81">
        <v>6382460.4400889277</v>
      </c>
      <c r="F215" s="105">
        <v>-1.3014399748894241E-2</v>
      </c>
      <c r="G215" s="81">
        <v>6463005.0184399709</v>
      </c>
      <c r="H215" s="105">
        <v>-2.5314612851616736E-2</v>
      </c>
      <c r="I215" s="81">
        <v>5022974.6074467851</v>
      </c>
      <c r="J215" s="105">
        <v>0.25411674174123222</v>
      </c>
      <c r="K215" s="83">
        <v>2192826.9394950937</v>
      </c>
      <c r="L215" s="83">
        <v>2372170.7823723839</v>
      </c>
      <c r="M215" s="105">
        <v>-7.5603259347933729E-2</v>
      </c>
      <c r="N215" s="83">
        <v>2483479.1871799496</v>
      </c>
      <c r="O215" s="105">
        <v>-0.11703429977800561</v>
      </c>
      <c r="P215" s="83">
        <v>1965565.3790714585</v>
      </c>
      <c r="Q215" s="105">
        <v>0.11562147097391108</v>
      </c>
      <c r="R215" s="83">
        <v>1404672.6070738642</v>
      </c>
      <c r="S215" s="83">
        <v>1556065.3149175951</v>
      </c>
      <c r="T215" s="105">
        <v>-9.7292000787093089E-2</v>
      </c>
      <c r="U215" s="83">
        <v>1588029.9737985104</v>
      </c>
      <c r="V215" s="105">
        <v>-0.11546215735844204</v>
      </c>
      <c r="W215" s="83">
        <v>1197674.1535016454</v>
      </c>
      <c r="X215" s="105">
        <v>0.17283369852060049</v>
      </c>
      <c r="Y215" s="81">
        <v>6197410.4958506878</v>
      </c>
      <c r="Z215" s="82">
        <v>101986.05268941907</v>
      </c>
      <c r="AA215" s="83">
        <v>1364849.6011732388</v>
      </c>
      <c r="AB215" s="83">
        <v>39823.00590062527</v>
      </c>
      <c r="AC215" s="84">
        <v>2.8727285473748174</v>
      </c>
      <c r="AD215" s="84">
        <v>2.6905568888703257</v>
      </c>
      <c r="AE215" s="105">
        <v>6.7707789141369698E-2</v>
      </c>
      <c r="AF215" s="84">
        <v>2.6023995094474173</v>
      </c>
      <c r="AG215" s="105">
        <v>0.10387684018000784</v>
      </c>
      <c r="AH215" s="84">
        <v>2.5554858978131065</v>
      </c>
      <c r="AI215" s="105">
        <v>0.12414181186959232</v>
      </c>
      <c r="AJ215" s="84">
        <v>4.4846012635376002</v>
      </c>
      <c r="AK215" s="84">
        <v>4.1016661568778208</v>
      </c>
      <c r="AL215" s="105">
        <v>9.3360866538994197E-2</v>
      </c>
      <c r="AM215" s="84">
        <v>4.0698255858362016</v>
      </c>
      <c r="AN215" s="105">
        <v>0.10191485334037412</v>
      </c>
      <c r="AO215" s="84">
        <v>4.1939408918202759</v>
      </c>
      <c r="AP215" s="105">
        <v>6.9304832665672236E-2</v>
      </c>
      <c r="AQ215" s="108">
        <v>36.258173747652933</v>
      </c>
      <c r="AR215" s="108">
        <v>37.897845236093296</v>
      </c>
    </row>
    <row r="216" spans="1:44" s="2" customFormat="1" x14ac:dyDescent="0.25">
      <c r="A216" s="80" t="s">
        <v>324</v>
      </c>
      <c r="B216" s="80" t="s">
        <v>339</v>
      </c>
      <c r="C216" s="80" t="s">
        <v>286</v>
      </c>
      <c r="D216" s="80"/>
      <c r="E216" s="80"/>
      <c r="F216" s="80"/>
      <c r="G216" s="81">
        <v>9909.4823765933506</v>
      </c>
      <c r="H216" s="105">
        <v>-1</v>
      </c>
      <c r="I216" s="81">
        <v>15390.48868786335</v>
      </c>
      <c r="J216" s="105">
        <v>-1</v>
      </c>
      <c r="K216" s="80"/>
      <c r="L216" s="80"/>
      <c r="M216" s="80"/>
      <c r="N216" s="83">
        <v>3316.0589634180069</v>
      </c>
      <c r="O216" s="105">
        <v>-1</v>
      </c>
      <c r="P216" s="83">
        <v>5156.898904800415</v>
      </c>
      <c r="Q216" s="105">
        <v>-1</v>
      </c>
      <c r="R216" s="80"/>
      <c r="S216" s="80"/>
      <c r="T216" s="80"/>
      <c r="U216" s="83">
        <v>868.53606006354096</v>
      </c>
      <c r="V216" s="105">
        <v>-1</v>
      </c>
      <c r="W216" s="83">
        <v>1365.360543191433</v>
      </c>
      <c r="X216" s="105">
        <v>-1</v>
      </c>
      <c r="Y216" s="80"/>
      <c r="Z216" s="80"/>
      <c r="AA216" s="80"/>
      <c r="AB216" s="80"/>
      <c r="AC216" s="80"/>
      <c r="AD216" s="80"/>
      <c r="AE216" s="80"/>
      <c r="AF216" s="84">
        <v>2.9883311744189296</v>
      </c>
      <c r="AG216" s="105">
        <v>-1</v>
      </c>
      <c r="AH216" s="84">
        <v>2.9844464613290689</v>
      </c>
      <c r="AI216" s="105">
        <v>-1</v>
      </c>
      <c r="AJ216" s="80"/>
      <c r="AK216" s="80"/>
      <c r="AL216" s="80"/>
      <c r="AM216" s="84">
        <v>11.409408120450848</v>
      </c>
      <c r="AN216" s="105">
        <v>-1</v>
      </c>
      <c r="AO216" s="84">
        <v>11.272105939057811</v>
      </c>
      <c r="AP216" s="105">
        <v>-1</v>
      </c>
      <c r="AQ216" s="80"/>
      <c r="AR216" s="80"/>
    </row>
    <row r="217" spans="1:44" s="2" customFormat="1" x14ac:dyDescent="0.25">
      <c r="A217" s="80" t="s">
        <v>324</v>
      </c>
      <c r="B217" s="80" t="s">
        <v>339</v>
      </c>
      <c r="C217" s="80" t="s">
        <v>287</v>
      </c>
      <c r="D217" s="81">
        <v>396.81681067228317</v>
      </c>
      <c r="E217" s="81">
        <v>1785.9375114560128</v>
      </c>
      <c r="F217" s="105">
        <v>-0.77781036115380542</v>
      </c>
      <c r="G217" s="81">
        <v>1791.541390541792</v>
      </c>
      <c r="H217" s="105">
        <v>-0.77850536260717984</v>
      </c>
      <c r="I217" s="81">
        <v>8433.7946220827107</v>
      </c>
      <c r="J217" s="105">
        <v>-0.95294919683800761</v>
      </c>
      <c r="K217" s="83">
        <v>7.3025510311126709</v>
      </c>
      <c r="L217" s="83">
        <v>356.19860598743099</v>
      </c>
      <c r="M217" s="105">
        <v>-0.97949865353664423</v>
      </c>
      <c r="N217" s="83">
        <v>298.30931579477419</v>
      </c>
      <c r="O217" s="105">
        <v>-0.97552020455124988</v>
      </c>
      <c r="P217" s="83">
        <v>351.01810266520761</v>
      </c>
      <c r="Q217" s="105">
        <v>-0.9791960842598546</v>
      </c>
      <c r="R217" s="83">
        <v>9.9231567470170461</v>
      </c>
      <c r="S217" s="83">
        <v>55.110462653548375</v>
      </c>
      <c r="T217" s="105">
        <v>-0.8199406016712486</v>
      </c>
      <c r="U217" s="83">
        <v>51.37471767226527</v>
      </c>
      <c r="V217" s="105">
        <v>-0.80684746901540483</v>
      </c>
      <c r="W217" s="83">
        <v>196.47199002044636</v>
      </c>
      <c r="X217" s="105">
        <v>-0.94949327511782022</v>
      </c>
      <c r="Y217" s="81">
        <v>396.81681067228317</v>
      </c>
      <c r="Z217" s="80"/>
      <c r="AA217" s="83">
        <v>9.9231567470170461</v>
      </c>
      <c r="AB217" s="80"/>
      <c r="AC217" s="84">
        <v>54.339477941562734</v>
      </c>
      <c r="AD217" s="84">
        <v>5.013881248931761</v>
      </c>
      <c r="AE217" s="105">
        <v>9.837807128587281</v>
      </c>
      <c r="AF217" s="84">
        <v>6.0056501613724542</v>
      </c>
      <c r="AG217" s="105">
        <v>8.0480591578688774</v>
      </c>
      <c r="AH217" s="84">
        <v>24.026665741871028</v>
      </c>
      <c r="AI217" s="105">
        <v>1.2616320768497593</v>
      </c>
      <c r="AJ217" s="84">
        <v>39.988969315794435</v>
      </c>
      <c r="AK217" s="84">
        <v>32.406505506645793</v>
      </c>
      <c r="AL217" s="105">
        <v>0.23397968064139657</v>
      </c>
      <c r="AM217" s="84">
        <v>34.872043520911816</v>
      </c>
      <c r="AN217" s="105">
        <v>0.14673432578776571</v>
      </c>
      <c r="AO217" s="84">
        <v>42.926193302185347</v>
      </c>
      <c r="AP217" s="105">
        <v>-6.8424981589070455E-2</v>
      </c>
      <c r="AQ217" s="108">
        <v>2.2840049449942227E-3</v>
      </c>
      <c r="AR217" s="108">
        <v>2.6772520283950525E-4</v>
      </c>
    </row>
    <row r="218" spans="1:44" s="2" customFormat="1" x14ac:dyDescent="0.25">
      <c r="A218" s="80" t="s">
        <v>324</v>
      </c>
      <c r="B218" s="80" t="s">
        <v>339</v>
      </c>
      <c r="C218" s="80" t="s">
        <v>288</v>
      </c>
      <c r="D218" s="81">
        <v>276701.34807201149</v>
      </c>
      <c r="E218" s="81">
        <v>282096.18868341803</v>
      </c>
      <c r="F218" s="105">
        <v>-1.9124117332407119E-2</v>
      </c>
      <c r="G218" s="81">
        <v>175462.62084350764</v>
      </c>
      <c r="H218" s="105">
        <v>0.57698173401158237</v>
      </c>
      <c r="I218" s="81">
        <v>180943.34399329184</v>
      </c>
      <c r="J218" s="105">
        <v>0.52921539950245255</v>
      </c>
      <c r="K218" s="83">
        <v>77583.619646824853</v>
      </c>
      <c r="L218" s="83">
        <v>83212.997359791814</v>
      </c>
      <c r="M218" s="105">
        <v>-6.7650221618949333E-2</v>
      </c>
      <c r="N218" s="83">
        <v>53990.965028618586</v>
      </c>
      <c r="O218" s="105">
        <v>0.43697412346122516</v>
      </c>
      <c r="P218" s="83">
        <v>53796.263271780663</v>
      </c>
      <c r="Q218" s="105">
        <v>0.44217488220082513</v>
      </c>
      <c r="R218" s="83">
        <v>21810.272033263551</v>
      </c>
      <c r="S218" s="83">
        <v>23732.244663226895</v>
      </c>
      <c r="T218" s="105">
        <v>-8.0985707725381745E-2</v>
      </c>
      <c r="U218" s="83">
        <v>15669.072731016968</v>
      </c>
      <c r="V218" s="105">
        <v>0.39193125258076467</v>
      </c>
      <c r="W218" s="83">
        <v>16916.857650436425</v>
      </c>
      <c r="X218" s="105">
        <v>0.28926260916434943</v>
      </c>
      <c r="Y218" s="81">
        <v>276139.28793580818</v>
      </c>
      <c r="Z218" s="82">
        <v>562.06013620329281</v>
      </c>
      <c r="AA218" s="83">
        <v>21732.645528078978</v>
      </c>
      <c r="AB218" s="83">
        <v>77.626505184571954</v>
      </c>
      <c r="AC218" s="84">
        <v>3.5664918617049293</v>
      </c>
      <c r="AD218" s="84">
        <v>3.3900496032333258</v>
      </c>
      <c r="AE218" s="105">
        <v>5.2047102291163584E-2</v>
      </c>
      <c r="AF218" s="84">
        <v>3.2498515399845416</v>
      </c>
      <c r="AG218" s="105">
        <v>9.7432242003858999E-2</v>
      </c>
      <c r="AH218" s="84">
        <v>3.3634927965007448</v>
      </c>
      <c r="AI218" s="105">
        <v>6.035364946087509E-2</v>
      </c>
      <c r="AJ218" s="84">
        <v>12.686744468386516</v>
      </c>
      <c r="AK218" s="84">
        <v>11.886620616233827</v>
      </c>
      <c r="AL218" s="105">
        <v>6.7312979692473879E-2</v>
      </c>
      <c r="AM218" s="84">
        <v>11.19802197970394</v>
      </c>
      <c r="AN218" s="105">
        <v>0.13294513007572575</v>
      </c>
      <c r="AO218" s="84">
        <v>10.696037510762162</v>
      </c>
      <c r="AP218" s="105">
        <v>0.18611630294128462</v>
      </c>
      <c r="AQ218" s="108">
        <v>1.5926423233237905</v>
      </c>
      <c r="AR218" s="108">
        <v>0.58843769709125637</v>
      </c>
    </row>
    <row r="219" spans="1:44" s="2" customFormat="1" x14ac:dyDescent="0.25">
      <c r="A219" s="80" t="s">
        <v>324</v>
      </c>
      <c r="B219" s="80" t="s">
        <v>339</v>
      </c>
      <c r="C219" s="80" t="s">
        <v>289</v>
      </c>
      <c r="D219" s="81">
        <v>151.69955718278885</v>
      </c>
      <c r="E219" s="81">
        <v>97.528974505662916</v>
      </c>
      <c r="F219" s="105">
        <v>0.55543065998279906</v>
      </c>
      <c r="G219" s="81">
        <v>1555.0544002354145</v>
      </c>
      <c r="H219" s="105">
        <v>-0.90244742745988593</v>
      </c>
      <c r="I219" s="81">
        <v>1236.6605668330192</v>
      </c>
      <c r="J219" s="105">
        <v>-0.8773312894003904</v>
      </c>
      <c r="K219" s="83">
        <v>13.124445364702751</v>
      </c>
      <c r="L219" s="83">
        <v>5.3387904870188549</v>
      </c>
      <c r="M219" s="105">
        <v>1.4583181146768234</v>
      </c>
      <c r="N219" s="83">
        <v>121.44028248130303</v>
      </c>
      <c r="O219" s="105">
        <v>-0.89192675530276877</v>
      </c>
      <c r="P219" s="83">
        <v>104.98185223043967</v>
      </c>
      <c r="Q219" s="105">
        <v>-0.87498367493179652</v>
      </c>
      <c r="R219" s="83">
        <v>3.7934036095887791</v>
      </c>
      <c r="S219" s="83">
        <v>2.4144647139257245</v>
      </c>
      <c r="T219" s="105">
        <v>0.57111577887630893</v>
      </c>
      <c r="U219" s="83">
        <v>37.689952947254852</v>
      </c>
      <c r="V219" s="105">
        <v>-0.89935239200490769</v>
      </c>
      <c r="W219" s="83">
        <v>30.348184165889961</v>
      </c>
      <c r="X219" s="105">
        <v>-0.87500393470485127</v>
      </c>
      <c r="Y219" s="81">
        <v>151.69955718278885</v>
      </c>
      <c r="Z219" s="80"/>
      <c r="AA219" s="83">
        <v>3.7934036095887791</v>
      </c>
      <c r="AB219" s="80"/>
      <c r="AC219" s="84">
        <v>11.558549940005378</v>
      </c>
      <c r="AD219" s="84">
        <v>18.267990613754623</v>
      </c>
      <c r="AE219" s="105">
        <v>-0.36727852644600484</v>
      </c>
      <c r="AF219" s="84">
        <v>12.805095380726168</v>
      </c>
      <c r="AG219" s="105">
        <v>-9.7347610748534694E-2</v>
      </c>
      <c r="AH219" s="84">
        <v>11.779755648800101</v>
      </c>
      <c r="AI219" s="105">
        <v>-1.877846327120172E-2</v>
      </c>
      <c r="AJ219" s="84">
        <v>39.990355046673699</v>
      </c>
      <c r="AK219" s="84">
        <v>40.393621800787756</v>
      </c>
      <c r="AL219" s="105">
        <v>-9.9834264949767975E-3</v>
      </c>
      <c r="AM219" s="84">
        <v>41.259122886452872</v>
      </c>
      <c r="AN219" s="105">
        <v>-3.0751207272895358E-2</v>
      </c>
      <c r="AO219" s="84">
        <v>40.749079420144412</v>
      </c>
      <c r="AP219" s="105">
        <v>-1.8619423659805075E-2</v>
      </c>
      <c r="AQ219" s="108">
        <v>8.7315489021726732E-4</v>
      </c>
      <c r="AR219" s="108">
        <v>1.0234543066495034E-4</v>
      </c>
    </row>
    <row r="220" spans="1:44" s="2" customFormat="1" x14ac:dyDescent="0.25">
      <c r="A220" s="80" t="s">
        <v>324</v>
      </c>
      <c r="B220" s="80" t="s">
        <v>339</v>
      </c>
      <c r="C220" s="80" t="s">
        <v>290</v>
      </c>
      <c r="D220" s="81">
        <v>1521166.4198838102</v>
      </c>
      <c r="E220" s="81">
        <v>1740224.5351412785</v>
      </c>
      <c r="F220" s="105">
        <v>-0.12587922468274146</v>
      </c>
      <c r="G220" s="81">
        <v>1694238.0059984175</v>
      </c>
      <c r="H220" s="105">
        <v>-0.10215305376331461</v>
      </c>
      <c r="I220" s="81">
        <v>1624235.8017703856</v>
      </c>
      <c r="J220" s="105">
        <v>-6.3457154296335389E-2</v>
      </c>
      <c r="K220" s="83">
        <v>457648.26968032413</v>
      </c>
      <c r="L220" s="83">
        <v>528802.00494296034</v>
      </c>
      <c r="M220" s="105">
        <v>-0.13455647784525943</v>
      </c>
      <c r="N220" s="83">
        <v>528107.12102618127</v>
      </c>
      <c r="O220" s="105">
        <v>-0.1334177263297385</v>
      </c>
      <c r="P220" s="83">
        <v>527048.83740147296</v>
      </c>
      <c r="Q220" s="105">
        <v>-0.13167767917545714</v>
      </c>
      <c r="R220" s="83">
        <v>234581.86564947822</v>
      </c>
      <c r="S220" s="83">
        <v>280983.02466911386</v>
      </c>
      <c r="T220" s="105">
        <v>-0.16513865588242468</v>
      </c>
      <c r="U220" s="83">
        <v>283045.68759145396</v>
      </c>
      <c r="V220" s="105">
        <v>-0.17122261199021713</v>
      </c>
      <c r="W220" s="83">
        <v>298297.49894693185</v>
      </c>
      <c r="X220" s="105">
        <v>-0.21359761151999757</v>
      </c>
      <c r="Y220" s="81">
        <v>1494376.2799697206</v>
      </c>
      <c r="Z220" s="82">
        <v>26790.139914089516</v>
      </c>
      <c r="AA220" s="83">
        <v>230632.25070251126</v>
      </c>
      <c r="AB220" s="83">
        <v>3949.6149469669695</v>
      </c>
      <c r="AC220" s="84">
        <v>3.3238766989032285</v>
      </c>
      <c r="AD220" s="84">
        <v>3.2908811216194032</v>
      </c>
      <c r="AE220" s="105">
        <v>1.002636560374705E-2</v>
      </c>
      <c r="AF220" s="84">
        <v>3.2081332338528048</v>
      </c>
      <c r="AG220" s="105">
        <v>3.6078135355813029E-2</v>
      </c>
      <c r="AH220" s="84">
        <v>3.0817557814535959</v>
      </c>
      <c r="AI220" s="105">
        <v>7.8565900291887994E-2</v>
      </c>
      <c r="AJ220" s="84">
        <v>6.4845865884483969</v>
      </c>
      <c r="AK220" s="84">
        <v>6.1933440185241446</v>
      </c>
      <c r="AL220" s="105">
        <v>4.7025091623063828E-2</v>
      </c>
      <c r="AM220" s="84">
        <v>5.9857403955359603</v>
      </c>
      <c r="AN220" s="105">
        <v>8.3339095909415919E-2</v>
      </c>
      <c r="AO220" s="84">
        <v>5.4450198459737766</v>
      </c>
      <c r="AP220" s="105">
        <v>0.19092065261126814</v>
      </c>
      <c r="AQ220" s="108">
        <v>8.7555555403198966</v>
      </c>
      <c r="AR220" s="108">
        <v>6.3289817106189705</v>
      </c>
    </row>
    <row r="221" spans="1:44" s="2" customFormat="1" x14ac:dyDescent="0.25">
      <c r="A221" s="80" t="s">
        <v>324</v>
      </c>
      <c r="B221" s="80" t="s">
        <v>339</v>
      </c>
      <c r="C221" s="80" t="s">
        <v>291</v>
      </c>
      <c r="D221" s="81">
        <v>1425002.7535859323</v>
      </c>
      <c r="E221" s="81">
        <v>1467447.1677013719</v>
      </c>
      <c r="F221" s="105">
        <v>-2.8923981080644361E-2</v>
      </c>
      <c r="G221" s="81">
        <v>1176725.411611855</v>
      </c>
      <c r="H221" s="105">
        <v>0.2109900402626573</v>
      </c>
      <c r="I221" s="81">
        <v>901474.34123152611</v>
      </c>
      <c r="J221" s="105">
        <v>0.58074688142449093</v>
      </c>
      <c r="K221" s="83">
        <v>310361.98708682758</v>
      </c>
      <c r="L221" s="83">
        <v>348227.0247647902</v>
      </c>
      <c r="M221" s="105">
        <v>-0.10873664300907877</v>
      </c>
      <c r="N221" s="83">
        <v>284522.96256854944</v>
      </c>
      <c r="O221" s="105">
        <v>9.0815251904502445E-2</v>
      </c>
      <c r="P221" s="83">
        <v>237853.87600023884</v>
      </c>
      <c r="Q221" s="105">
        <v>0.30484309234681517</v>
      </c>
      <c r="R221" s="83">
        <v>98588.879882731868</v>
      </c>
      <c r="S221" s="83">
        <v>109939.36972258829</v>
      </c>
      <c r="T221" s="105">
        <v>-0.10324317729396931</v>
      </c>
      <c r="U221" s="83">
        <v>84882.61504261005</v>
      </c>
      <c r="V221" s="105">
        <v>0.16147316895504971</v>
      </c>
      <c r="W221" s="83">
        <v>66241.828118337042</v>
      </c>
      <c r="X221" s="105">
        <v>0.48831761868964069</v>
      </c>
      <c r="Y221" s="81">
        <v>1418564.1320335537</v>
      </c>
      <c r="Z221" s="82">
        <v>6438.6215523785531</v>
      </c>
      <c r="AA221" s="83">
        <v>98090.109709916956</v>
      </c>
      <c r="AB221" s="83">
        <v>498.77017281490532</v>
      </c>
      <c r="AC221" s="84">
        <v>4.5914216717115881</v>
      </c>
      <c r="AD221" s="84">
        <v>4.2140530841698993</v>
      </c>
      <c r="AE221" s="105">
        <v>8.9550031763784566E-2</v>
      </c>
      <c r="AF221" s="84">
        <v>4.1357836323258068</v>
      </c>
      <c r="AG221" s="105">
        <v>0.11016969935865524</v>
      </c>
      <c r="AH221" s="84">
        <v>3.7900342697405565</v>
      </c>
      <c r="AI221" s="105">
        <v>0.21144595139132868</v>
      </c>
      <c r="AJ221" s="84">
        <v>14.453990706466335</v>
      </c>
      <c r="AK221" s="84">
        <v>13.347785887841672</v>
      </c>
      <c r="AL221" s="105">
        <v>8.2875529164150807E-2</v>
      </c>
      <c r="AM221" s="84">
        <v>13.862973130848443</v>
      </c>
      <c r="AN221" s="105">
        <v>4.2632815489105719E-2</v>
      </c>
      <c r="AO221" s="84">
        <v>13.608838506405597</v>
      </c>
      <c r="AP221" s="105">
        <v>6.2103183872960967E-2</v>
      </c>
      <c r="AQ221" s="108">
        <v>8.2020550750018604</v>
      </c>
      <c r="AR221" s="108">
        <v>2.6599124187228429</v>
      </c>
    </row>
    <row r="222" spans="1:44" s="2" customFormat="1" x14ac:dyDescent="0.25">
      <c r="A222" s="80" t="s">
        <v>324</v>
      </c>
      <c r="B222" s="80" t="s">
        <v>339</v>
      </c>
      <c r="C222" s="80" t="s">
        <v>292</v>
      </c>
      <c r="D222" s="81">
        <v>7486742.6419373248</v>
      </c>
      <c r="E222" s="81">
        <v>7883778.677709627</v>
      </c>
      <c r="F222" s="105">
        <v>-5.0361134172230211E-2</v>
      </c>
      <c r="G222" s="81">
        <v>8769372.6921196338</v>
      </c>
      <c r="H222" s="105">
        <v>-0.14626246314458852</v>
      </c>
      <c r="I222" s="81">
        <v>7462546.2640891792</v>
      </c>
      <c r="J222" s="105">
        <v>3.2423755902970977E-3</v>
      </c>
      <c r="K222" s="83">
        <v>3207890.3256085264</v>
      </c>
      <c r="L222" s="83">
        <v>3577479.5748592871</v>
      </c>
      <c r="M222" s="105">
        <v>-0.10330995370261417</v>
      </c>
      <c r="N222" s="83">
        <v>3943583.6647169292</v>
      </c>
      <c r="O222" s="105">
        <v>-0.18655451529800648</v>
      </c>
      <c r="P222" s="83">
        <v>3498957.048947663</v>
      </c>
      <c r="Q222" s="105">
        <v>-8.3186709430079206E-2</v>
      </c>
      <c r="R222" s="83">
        <v>1909888.459690464</v>
      </c>
      <c r="S222" s="83">
        <v>2145855.3613521745</v>
      </c>
      <c r="T222" s="105">
        <v>-0.10996402922190432</v>
      </c>
      <c r="U222" s="83">
        <v>2336829.5749138789</v>
      </c>
      <c r="V222" s="105">
        <v>-0.1827010064433772</v>
      </c>
      <c r="W222" s="83">
        <v>2025121.9349211529</v>
      </c>
      <c r="X222" s="105">
        <v>-5.6901993526219684E-2</v>
      </c>
      <c r="Y222" s="81">
        <v>7231277.263436853</v>
      </c>
      <c r="Z222" s="82">
        <v>255465.37850047226</v>
      </c>
      <c r="AA222" s="83">
        <v>1800558.9210133234</v>
      </c>
      <c r="AB222" s="83">
        <v>109329.53867714069</v>
      </c>
      <c r="AC222" s="84">
        <v>2.3338524332240422</v>
      </c>
      <c r="AD222" s="84">
        <v>2.203724301632028</v>
      </c>
      <c r="AE222" s="105">
        <v>5.9049188455944451E-2</v>
      </c>
      <c r="AF222" s="84">
        <v>2.2237065161261387</v>
      </c>
      <c r="AG222" s="105">
        <v>4.9532578287257933E-2</v>
      </c>
      <c r="AH222" s="84">
        <v>2.1327916175288846</v>
      </c>
      <c r="AI222" s="105">
        <v>9.427119557423648E-2</v>
      </c>
      <c r="AJ222" s="84">
        <v>3.9199894653275735</v>
      </c>
      <c r="AK222" s="84">
        <v>3.6739562319530226</v>
      </c>
      <c r="AL222" s="105">
        <v>6.6966838427403697E-2</v>
      </c>
      <c r="AM222" s="84">
        <v>3.7526796075588091</v>
      </c>
      <c r="AN222" s="105">
        <v>4.4584103964474257E-2</v>
      </c>
      <c r="AO222" s="84">
        <v>3.6849861410343814</v>
      </c>
      <c r="AP222" s="105">
        <v>6.3773190806960908E-2</v>
      </c>
      <c r="AQ222" s="108">
        <v>43.092320577633089</v>
      </c>
      <c r="AR222" s="108">
        <v>51.528489200290707</v>
      </c>
    </row>
    <row r="223" spans="1:44" s="2" customFormat="1" x14ac:dyDescent="0.25">
      <c r="A223" s="80" t="s">
        <v>324</v>
      </c>
      <c r="B223" s="80" t="s">
        <v>339</v>
      </c>
      <c r="C223" s="80" t="s">
        <v>293</v>
      </c>
      <c r="D223" s="80"/>
      <c r="E223" s="81">
        <v>67.069562830924994</v>
      </c>
      <c r="F223" s="105">
        <v>-1</v>
      </c>
      <c r="G223" s="81">
        <v>673.57971499800681</v>
      </c>
      <c r="H223" s="105">
        <v>-1</v>
      </c>
      <c r="I223" s="81">
        <v>248.17197973012924</v>
      </c>
      <c r="J223" s="105">
        <v>-1</v>
      </c>
      <c r="K223" s="80"/>
      <c r="L223" s="83">
        <v>9.7547659873962402</v>
      </c>
      <c r="M223" s="105">
        <v>-1</v>
      </c>
      <c r="N223" s="83">
        <v>95.655360241265825</v>
      </c>
      <c r="O223" s="105">
        <v>-1</v>
      </c>
      <c r="P223" s="83">
        <v>40.106826370369035</v>
      </c>
      <c r="Q223" s="105">
        <v>-1</v>
      </c>
      <c r="R223" s="80"/>
      <c r="S223" s="83">
        <v>3.3546984520271721</v>
      </c>
      <c r="T223" s="105">
        <v>-1</v>
      </c>
      <c r="U223" s="83">
        <v>33.77737485996596</v>
      </c>
      <c r="V223" s="105">
        <v>-1</v>
      </c>
      <c r="W223" s="83">
        <v>13.972445511955879</v>
      </c>
      <c r="X223" s="105">
        <v>-1</v>
      </c>
      <c r="Y223" s="80"/>
      <c r="Z223" s="80"/>
      <c r="AA223" s="80"/>
      <c r="AB223" s="80"/>
      <c r="AC223" s="80"/>
      <c r="AD223" s="84">
        <v>6.8755686110341356</v>
      </c>
      <c r="AE223" s="105">
        <v>-1</v>
      </c>
      <c r="AF223" s="84">
        <v>7.0417351761477534</v>
      </c>
      <c r="AG223" s="105">
        <v>-1</v>
      </c>
      <c r="AH223" s="84">
        <v>6.187774057173443</v>
      </c>
      <c r="AI223" s="105">
        <v>-1</v>
      </c>
      <c r="AJ223" s="80"/>
      <c r="AK223" s="84">
        <v>19.992724767973201</v>
      </c>
      <c r="AL223" s="105">
        <v>-1</v>
      </c>
      <c r="AM223" s="84">
        <v>19.94174259516998</v>
      </c>
      <c r="AN223" s="105">
        <v>-1</v>
      </c>
      <c r="AO223" s="84">
        <v>17.761527824014383</v>
      </c>
      <c r="AP223" s="105">
        <v>-1</v>
      </c>
      <c r="AQ223" s="80"/>
      <c r="AR223" s="80"/>
    </row>
    <row r="224" spans="1:44" s="2" customFormat="1" x14ac:dyDescent="0.25">
      <c r="A224" s="80" t="s">
        <v>324</v>
      </c>
      <c r="B224" s="80" t="s">
        <v>340</v>
      </c>
      <c r="C224" s="80" t="s">
        <v>281</v>
      </c>
      <c r="D224" s="81">
        <v>406950564.72374773</v>
      </c>
      <c r="E224" s="81">
        <v>379384313.7766397</v>
      </c>
      <c r="F224" s="105">
        <v>7.2660492134467902E-2</v>
      </c>
      <c r="G224" s="81">
        <v>365311291.40536934</v>
      </c>
      <c r="H224" s="105">
        <v>0.11398299011834589</v>
      </c>
      <c r="I224" s="81">
        <v>330300151.35602677</v>
      </c>
      <c r="J224" s="105">
        <v>0.23206290718619851</v>
      </c>
      <c r="K224" s="83">
        <v>150945210.80159196</v>
      </c>
      <c r="L224" s="83">
        <v>152614020.54976177</v>
      </c>
      <c r="M224" s="105">
        <v>-1.0934839028277042E-2</v>
      </c>
      <c r="N224" s="83">
        <v>153617511.8669588</v>
      </c>
      <c r="O224" s="105">
        <v>-1.7395810105824354E-2</v>
      </c>
      <c r="P224" s="83">
        <v>136429360.97938621</v>
      </c>
      <c r="Q224" s="105">
        <v>0.10639828346333033</v>
      </c>
      <c r="R224" s="83">
        <v>218779230.90850908</v>
      </c>
      <c r="S224" s="83">
        <v>220931262.76121467</v>
      </c>
      <c r="T224" s="105">
        <v>-9.7407303330879942E-3</v>
      </c>
      <c r="U224" s="83">
        <v>229326850.93880576</v>
      </c>
      <c r="V224" s="105">
        <v>-4.5993829275191335E-2</v>
      </c>
      <c r="W224" s="83">
        <v>203525746.70761839</v>
      </c>
      <c r="X224" s="105">
        <v>7.4946214165245564E-2</v>
      </c>
      <c r="Y224" s="80"/>
      <c r="Z224" s="80"/>
      <c r="AA224" s="80"/>
      <c r="AB224" s="80"/>
      <c r="AC224" s="84">
        <v>2.6960150809862977</v>
      </c>
      <c r="AD224" s="84">
        <v>2.4859073393780129</v>
      </c>
      <c r="AE224" s="105">
        <v>8.4519538713319409E-2</v>
      </c>
      <c r="AF224" s="84">
        <v>2.3780575988091059</v>
      </c>
      <c r="AG224" s="105">
        <v>0.13370470182741576</v>
      </c>
      <c r="AH224" s="84">
        <v>2.4210342186234639</v>
      </c>
      <c r="AI224" s="105">
        <v>0.11357991566066368</v>
      </c>
      <c r="AJ224" s="84">
        <v>1.860096879552199</v>
      </c>
      <c r="AK224" s="84">
        <v>1.7172052023560065</v>
      </c>
      <c r="AL224" s="105">
        <v>8.321176583913506E-2</v>
      </c>
      <c r="AM224" s="84">
        <v>1.5929721701138697</v>
      </c>
      <c r="AN224" s="105">
        <v>0.16768950170625679</v>
      </c>
      <c r="AO224" s="84">
        <v>1.6228912395566852</v>
      </c>
      <c r="AP224" s="105">
        <v>0.14616237626639092</v>
      </c>
      <c r="AQ224" s="80"/>
      <c r="AR224" s="80"/>
    </row>
    <row r="225" spans="1:44" s="2" customFormat="1" x14ac:dyDescent="0.25">
      <c r="A225" s="80" t="s">
        <v>324</v>
      </c>
      <c r="B225" s="80" t="s">
        <v>340</v>
      </c>
      <c r="C225" s="80" t="s">
        <v>313</v>
      </c>
      <c r="D225" s="81">
        <v>191524397.62869519</v>
      </c>
      <c r="E225" s="81">
        <v>183907937.02413529</v>
      </c>
      <c r="F225" s="105">
        <v>4.1414529072556265E-2</v>
      </c>
      <c r="G225" s="81">
        <v>183849821.81004611</v>
      </c>
      <c r="H225" s="105">
        <v>4.1743721821925213E-2</v>
      </c>
      <c r="I225" s="81">
        <v>160700002.7671684</v>
      </c>
      <c r="J225" s="105">
        <v>0.1918132814607787</v>
      </c>
      <c r="K225" s="83">
        <v>81773258.002572998</v>
      </c>
      <c r="L225" s="83">
        <v>84881350.674066514</v>
      </c>
      <c r="M225" s="105">
        <v>-3.6616908741570246E-2</v>
      </c>
      <c r="N225" s="83">
        <v>86901667.021894217</v>
      </c>
      <c r="O225" s="105">
        <v>-5.9013931436196203E-2</v>
      </c>
      <c r="P225" s="83">
        <v>76026873.127520278</v>
      </c>
      <c r="Q225" s="105">
        <v>7.5583601411757115E-2</v>
      </c>
      <c r="R225" s="83">
        <v>100129878.2835993</v>
      </c>
      <c r="S225" s="83">
        <v>102548561.88420066</v>
      </c>
      <c r="T225" s="105">
        <v>-2.3585738855436834E-2</v>
      </c>
      <c r="U225" s="83">
        <v>109054380.64968032</v>
      </c>
      <c r="V225" s="105">
        <v>-8.1835340432123899E-2</v>
      </c>
      <c r="W225" s="83">
        <v>93529457.271632075</v>
      </c>
      <c r="X225" s="105">
        <v>7.0570504785439025E-2</v>
      </c>
      <c r="Y225" s="80"/>
      <c r="Z225" s="80"/>
      <c r="AA225" s="80"/>
      <c r="AB225" s="80"/>
      <c r="AC225" s="84">
        <v>2.3421397447888022</v>
      </c>
      <c r="AD225" s="84">
        <v>2.1666471558672309</v>
      </c>
      <c r="AE225" s="105">
        <v>8.0997308881762944E-2</v>
      </c>
      <c r="AF225" s="84">
        <v>2.1156075379282027</v>
      </c>
      <c r="AG225" s="105">
        <v>0.1070766684270943</v>
      </c>
      <c r="AH225" s="84">
        <v>2.1137263201345324</v>
      </c>
      <c r="AI225" s="105">
        <v>0.10806196737888558</v>
      </c>
      <c r="AJ225" s="84">
        <v>1.9127597167973966</v>
      </c>
      <c r="AK225" s="84">
        <v>1.7933741209536105</v>
      </c>
      <c r="AL225" s="105">
        <v>6.6570379514735017E-2</v>
      </c>
      <c r="AM225" s="84">
        <v>1.6858545316087221</v>
      </c>
      <c r="AN225" s="105">
        <v>0.13459357313121842</v>
      </c>
      <c r="AO225" s="84">
        <v>1.7181752942333117</v>
      </c>
      <c r="AP225" s="105">
        <v>0.11325062304013214</v>
      </c>
      <c r="AQ225" s="80"/>
      <c r="AR225" s="80"/>
    </row>
    <row r="226" spans="1:44" s="2" customFormat="1" x14ac:dyDescent="0.25">
      <c r="A226" s="80" t="s">
        <v>324</v>
      </c>
      <c r="B226" s="80" t="s">
        <v>340</v>
      </c>
      <c r="C226" s="80" t="s">
        <v>328</v>
      </c>
      <c r="D226" s="81">
        <v>5365477.8499293942</v>
      </c>
      <c r="E226" s="81">
        <v>5636827.4312206563</v>
      </c>
      <c r="F226" s="105">
        <v>-4.8138706497974387E-2</v>
      </c>
      <c r="G226" s="81">
        <v>5787867.8404545002</v>
      </c>
      <c r="H226" s="105">
        <v>-7.2978513360791808E-2</v>
      </c>
      <c r="I226" s="81">
        <v>5035839.0361538734</v>
      </c>
      <c r="J226" s="105">
        <v>6.545856835552924E-2</v>
      </c>
      <c r="K226" s="83">
        <v>2025228.4340080167</v>
      </c>
      <c r="L226" s="83">
        <v>2223934.747731993</v>
      </c>
      <c r="M226" s="105">
        <v>-8.934898558809802E-2</v>
      </c>
      <c r="N226" s="83">
        <v>2432837.4896235485</v>
      </c>
      <c r="O226" s="105">
        <v>-0.16754471161927229</v>
      </c>
      <c r="P226" s="83">
        <v>2063510.4311714517</v>
      </c>
      <c r="Q226" s="105">
        <v>-1.8551879644098695E-2</v>
      </c>
      <c r="R226" s="83">
        <v>1397568.0151140413</v>
      </c>
      <c r="S226" s="83">
        <v>1552351.3095767726</v>
      </c>
      <c r="T226" s="105">
        <v>-9.9708934123250034E-2</v>
      </c>
      <c r="U226" s="83">
        <v>1626915.5935579364</v>
      </c>
      <c r="V226" s="105">
        <v>-0.14097079120271383</v>
      </c>
      <c r="W226" s="83">
        <v>1370201.4546300657</v>
      </c>
      <c r="X226" s="105">
        <v>1.9972654671691424E-2</v>
      </c>
      <c r="Y226" s="80"/>
      <c r="Z226" s="80"/>
      <c r="AA226" s="80"/>
      <c r="AB226" s="80"/>
      <c r="AC226" s="84">
        <v>2.6493198297195919</v>
      </c>
      <c r="AD226" s="84">
        <v>2.5346190741293961</v>
      </c>
      <c r="AE226" s="105">
        <v>4.5253646498968993E-2</v>
      </c>
      <c r="AF226" s="84">
        <v>2.3790606093258213</v>
      </c>
      <c r="AG226" s="105">
        <v>0.11359913208363225</v>
      </c>
      <c r="AH226" s="84">
        <v>2.4404233485241145</v>
      </c>
      <c r="AI226" s="105">
        <v>8.5598460333454418E-2</v>
      </c>
      <c r="AJ226" s="84">
        <v>3.8391532947980154</v>
      </c>
      <c r="AK226" s="84">
        <v>3.6311544921860892</v>
      </c>
      <c r="AL226" s="105">
        <v>5.7281727632222883E-2</v>
      </c>
      <c r="AM226" s="84">
        <v>3.5575710647636543</v>
      </c>
      <c r="AN226" s="105">
        <v>7.9150134996127733E-2</v>
      </c>
      <c r="AO226" s="84">
        <v>3.6752544811109371</v>
      </c>
      <c r="AP226" s="105">
        <v>4.4595228583337657E-2</v>
      </c>
      <c r="AQ226" s="108">
        <v>100.00000000000001</v>
      </c>
      <c r="AR226" s="108">
        <v>100</v>
      </c>
    </row>
    <row r="227" spans="1:44" s="2" customFormat="1" x14ac:dyDescent="0.25">
      <c r="A227" s="80" t="s">
        <v>324</v>
      </c>
      <c r="B227" s="80" t="s">
        <v>340</v>
      </c>
      <c r="C227" s="80" t="s">
        <v>270</v>
      </c>
      <c r="D227" s="81">
        <v>3076750.1070177616</v>
      </c>
      <c r="E227" s="81">
        <v>3262995.1008283282</v>
      </c>
      <c r="F227" s="105">
        <v>-5.7077926278003711E-2</v>
      </c>
      <c r="G227" s="81">
        <v>3552369.8441426372</v>
      </c>
      <c r="H227" s="105">
        <v>-0.13388801222629065</v>
      </c>
      <c r="I227" s="81">
        <v>3158853.4264885117</v>
      </c>
      <c r="J227" s="105">
        <v>-2.5991493869982753E-2</v>
      </c>
      <c r="K227" s="83">
        <v>1248389.1055759452</v>
      </c>
      <c r="L227" s="83">
        <v>1371787.3421938007</v>
      </c>
      <c r="M227" s="105">
        <v>-8.9954348478324328E-2</v>
      </c>
      <c r="N227" s="83">
        <v>1604659.9122225547</v>
      </c>
      <c r="O227" s="105">
        <v>-0.2220226254379048</v>
      </c>
      <c r="P227" s="83">
        <v>1387562.596692167</v>
      </c>
      <c r="Q227" s="105">
        <v>-0.10030069378347305</v>
      </c>
      <c r="R227" s="83">
        <v>945997.35035605414</v>
      </c>
      <c r="S227" s="83">
        <v>1053636.6844465525</v>
      </c>
      <c r="T227" s="105">
        <v>-0.10215982005888347</v>
      </c>
      <c r="U227" s="83">
        <v>1151811.6507432403</v>
      </c>
      <c r="V227" s="105">
        <v>-0.17868746183838166</v>
      </c>
      <c r="W227" s="83">
        <v>987742.46863562625</v>
      </c>
      <c r="X227" s="105">
        <v>-4.2263160292413927E-2</v>
      </c>
      <c r="Y227" s="80"/>
      <c r="Z227" s="80"/>
      <c r="AA227" s="80"/>
      <c r="AB227" s="80"/>
      <c r="AC227" s="84">
        <v>2.4645762232908148</v>
      </c>
      <c r="AD227" s="84">
        <v>2.3786449987284874</v>
      </c>
      <c r="AE227" s="105">
        <v>3.6126124162395905E-2</v>
      </c>
      <c r="AF227" s="84">
        <v>2.213783629219217</v>
      </c>
      <c r="AG227" s="105">
        <v>0.11328685909564264</v>
      </c>
      <c r="AH227" s="84">
        <v>2.2765484123159228</v>
      </c>
      <c r="AI227" s="105">
        <v>8.259337247461046E-2</v>
      </c>
      <c r="AJ227" s="84">
        <v>3.2523876582315325</v>
      </c>
      <c r="AK227" s="84">
        <v>3.0968882813170966</v>
      </c>
      <c r="AL227" s="105">
        <v>5.0211490628361499E-2</v>
      </c>
      <c r="AM227" s="84">
        <v>3.0841586311879778</v>
      </c>
      <c r="AN227" s="105">
        <v>5.4546165473581709E-2</v>
      </c>
      <c r="AO227" s="84">
        <v>3.198053669649187</v>
      </c>
      <c r="AP227" s="105">
        <v>1.6989705050292576E-2</v>
      </c>
      <c r="AQ227" s="80"/>
      <c r="AR227" s="80"/>
    </row>
    <row r="228" spans="1:44" s="2" customFormat="1" x14ac:dyDescent="0.25">
      <c r="A228" s="80" t="s">
        <v>324</v>
      </c>
      <c r="B228" s="80" t="s">
        <v>340</v>
      </c>
      <c r="C228" s="80" t="s">
        <v>271</v>
      </c>
      <c r="D228" s="81">
        <v>2035994.6672855127</v>
      </c>
      <c r="E228" s="81">
        <v>2096798.8152043032</v>
      </c>
      <c r="F228" s="105">
        <v>-2.8998560795574505E-2</v>
      </c>
      <c r="G228" s="81">
        <v>2013262.1652735616</v>
      </c>
      <c r="H228" s="105">
        <v>1.1291376952321642E-2</v>
      </c>
      <c r="I228" s="81">
        <v>1727248.9687352146</v>
      </c>
      <c r="J228" s="105">
        <v>0.17874996838260004</v>
      </c>
      <c r="K228" s="83">
        <v>730508.10528243287</v>
      </c>
      <c r="L228" s="83">
        <v>797030.7016975705</v>
      </c>
      <c r="M228" s="105">
        <v>-8.3463028806109049E-2</v>
      </c>
      <c r="N228" s="83">
        <v>784438.62183200696</v>
      </c>
      <c r="O228" s="105">
        <v>-6.8750460582400669E-2</v>
      </c>
      <c r="P228" s="83">
        <v>645739.12620260881</v>
      </c>
      <c r="Q228" s="105">
        <v>0.13127434228482343</v>
      </c>
      <c r="R228" s="83">
        <v>436563.43778268748</v>
      </c>
      <c r="S228" s="83">
        <v>479756.50370238331</v>
      </c>
      <c r="T228" s="105">
        <v>-9.0031225395311415E-2</v>
      </c>
      <c r="U228" s="83">
        <v>460766.96252770751</v>
      </c>
      <c r="V228" s="105">
        <v>-5.2528776395431312E-2</v>
      </c>
      <c r="W228" s="83">
        <v>372972.55610350415</v>
      </c>
      <c r="X228" s="105">
        <v>0.17049748202260795</v>
      </c>
      <c r="Y228" s="80"/>
      <c r="Z228" s="80"/>
      <c r="AA228" s="80"/>
      <c r="AB228" s="80"/>
      <c r="AC228" s="84">
        <v>2.7870938769369928</v>
      </c>
      <c r="AD228" s="84">
        <v>2.6307629188416426</v>
      </c>
      <c r="AE228" s="105">
        <v>5.9424190973538848E-2</v>
      </c>
      <c r="AF228" s="84">
        <v>2.5665005638958913</v>
      </c>
      <c r="AG228" s="105">
        <v>8.5951008990329508E-2</v>
      </c>
      <c r="AH228" s="84">
        <v>2.6748401926527654</v>
      </c>
      <c r="AI228" s="105">
        <v>4.1966501248398007E-2</v>
      </c>
      <c r="AJ228" s="84">
        <v>4.6636857122675259</v>
      </c>
      <c r="AK228" s="84">
        <v>4.3705479738635313</v>
      </c>
      <c r="AL228" s="105">
        <v>6.707116365201754E-2</v>
      </c>
      <c r="AM228" s="84">
        <v>4.369371784446237</v>
      </c>
      <c r="AN228" s="105">
        <v>6.7358408105477691E-2</v>
      </c>
      <c r="AO228" s="84">
        <v>4.6310350197881132</v>
      </c>
      <c r="AP228" s="105">
        <v>7.0504093231639302E-3</v>
      </c>
      <c r="AQ228" s="80"/>
      <c r="AR228" s="80"/>
    </row>
    <row r="229" spans="1:44" s="2" customFormat="1" x14ac:dyDescent="0.25">
      <c r="A229" s="80" t="s">
        <v>324</v>
      </c>
      <c r="B229" s="80" t="s">
        <v>340</v>
      </c>
      <c r="C229" s="80" t="s">
        <v>127</v>
      </c>
      <c r="D229" s="81">
        <v>252733.07562611936</v>
      </c>
      <c r="E229" s="81">
        <v>277033.51518802525</v>
      </c>
      <c r="F229" s="105">
        <v>-8.7716605499565475E-2</v>
      </c>
      <c r="G229" s="81">
        <v>222235.831038301</v>
      </c>
      <c r="H229" s="105">
        <v>0.13722919677413473</v>
      </c>
      <c r="I229" s="81">
        <v>149736.64093014717</v>
      </c>
      <c r="J229" s="105">
        <v>0.68785057589224596</v>
      </c>
      <c r="K229" s="83">
        <v>46331.22314963871</v>
      </c>
      <c r="L229" s="83">
        <v>55116.703840621929</v>
      </c>
      <c r="M229" s="105">
        <v>-0.15939778830729304</v>
      </c>
      <c r="N229" s="83">
        <v>43738.955568986712</v>
      </c>
      <c r="O229" s="105">
        <v>5.9266791969080676E-2</v>
      </c>
      <c r="P229" s="83">
        <v>30208.708276675818</v>
      </c>
      <c r="Q229" s="105">
        <v>0.53370421288126069</v>
      </c>
      <c r="R229" s="83">
        <v>15007.226975299933</v>
      </c>
      <c r="S229" s="83">
        <v>18958.121427836555</v>
      </c>
      <c r="T229" s="105">
        <v>-0.20840115765560252</v>
      </c>
      <c r="U229" s="83">
        <v>14336.980286988681</v>
      </c>
      <c r="V229" s="105">
        <v>4.6749501979822396E-2</v>
      </c>
      <c r="W229" s="83">
        <v>9486.429890935302</v>
      </c>
      <c r="X229" s="105">
        <v>0.58196783698786347</v>
      </c>
      <c r="Y229" s="80"/>
      <c r="Z229" s="80"/>
      <c r="AA229" s="80"/>
      <c r="AB229" s="80"/>
      <c r="AC229" s="84">
        <v>5.4549191332560394</v>
      </c>
      <c r="AD229" s="84">
        <v>5.0263077412812729</v>
      </c>
      <c r="AE229" s="105">
        <v>8.5273607195708187E-2</v>
      </c>
      <c r="AF229" s="84">
        <v>5.0809587962790363</v>
      </c>
      <c r="AG229" s="105">
        <v>7.3600348274988431E-2</v>
      </c>
      <c r="AH229" s="84">
        <v>4.9567376254137629</v>
      </c>
      <c r="AI229" s="105">
        <v>0.10050592657719921</v>
      </c>
      <c r="AJ229" s="84">
        <v>16.840757859002679</v>
      </c>
      <c r="AK229" s="84">
        <v>14.612920180015932</v>
      </c>
      <c r="AL229" s="105">
        <v>0.15245670622586799</v>
      </c>
      <c r="AM229" s="84">
        <v>15.500881398294725</v>
      </c>
      <c r="AN229" s="105">
        <v>8.6438727339424426E-2</v>
      </c>
      <c r="AO229" s="84">
        <v>15.784298482322319</v>
      </c>
      <c r="AP229" s="105">
        <v>6.6931031357747417E-2</v>
      </c>
      <c r="AQ229" s="80"/>
      <c r="AR229" s="80"/>
    </row>
    <row r="230" spans="1:44" s="2" customFormat="1" x14ac:dyDescent="0.25">
      <c r="A230" s="80" t="s">
        <v>324</v>
      </c>
      <c r="B230" s="80" t="s">
        <v>340</v>
      </c>
      <c r="C230" s="80" t="s">
        <v>282</v>
      </c>
      <c r="D230" s="81">
        <v>18142.881779668332</v>
      </c>
      <c r="E230" s="81">
        <v>47408.725667247774</v>
      </c>
      <c r="F230" s="105">
        <v>-0.6173092289590415</v>
      </c>
      <c r="G230" s="81">
        <v>36499.363084553479</v>
      </c>
      <c r="H230" s="105">
        <v>-0.50292607195257077</v>
      </c>
      <c r="I230" s="81">
        <v>20476.23434125066</v>
      </c>
      <c r="J230" s="105">
        <v>-0.11395418330809205</v>
      </c>
      <c r="K230" s="83">
        <v>3981.980252253451</v>
      </c>
      <c r="L230" s="83">
        <v>11992.234624642586</v>
      </c>
      <c r="M230" s="105">
        <v>-0.66795344013108571</v>
      </c>
      <c r="N230" s="83">
        <v>9616.276186916195</v>
      </c>
      <c r="O230" s="105">
        <v>-0.58591244938749865</v>
      </c>
      <c r="P230" s="83">
        <v>6267.6357891391062</v>
      </c>
      <c r="Q230" s="105">
        <v>-0.3646758704209267</v>
      </c>
      <c r="R230" s="83">
        <v>1991.4921009316813</v>
      </c>
      <c r="S230" s="83">
        <v>5279.6819734465525</v>
      </c>
      <c r="T230" s="105">
        <v>-0.62280074615334369</v>
      </c>
      <c r="U230" s="83">
        <v>4052.2827387182547</v>
      </c>
      <c r="V230" s="105">
        <v>-0.50855055549218797</v>
      </c>
      <c r="W230" s="83">
        <v>2448.7920561517108</v>
      </c>
      <c r="X230" s="105">
        <v>-0.18674511544221467</v>
      </c>
      <c r="Y230" s="80"/>
      <c r="Z230" s="80"/>
      <c r="AA230" s="80"/>
      <c r="AB230" s="80"/>
      <c r="AC230" s="84">
        <v>4.5562460460222161</v>
      </c>
      <c r="AD230" s="84">
        <v>3.953285367668558</v>
      </c>
      <c r="AE230" s="105">
        <v>0.1525214150450396</v>
      </c>
      <c r="AF230" s="84">
        <v>3.7955818213929975</v>
      </c>
      <c r="AG230" s="105">
        <v>0.20040780581830561</v>
      </c>
      <c r="AH230" s="84">
        <v>3.2669789742302786</v>
      </c>
      <c r="AI230" s="105">
        <v>0.39463586449793331</v>
      </c>
      <c r="AJ230" s="84">
        <v>9.1101952004632771</v>
      </c>
      <c r="AK230" s="84">
        <v>8.9794661696828637</v>
      </c>
      <c r="AL230" s="105">
        <v>1.4558663990715887E-2</v>
      </c>
      <c r="AM230" s="84">
        <v>9.007111654824536</v>
      </c>
      <c r="AN230" s="105">
        <v>1.144468388859439E-2</v>
      </c>
      <c r="AO230" s="84">
        <v>8.3617693424851947</v>
      </c>
      <c r="AP230" s="105">
        <v>8.9505680834248341E-2</v>
      </c>
      <c r="AQ230" s="108">
        <v>0.33814102466021889</v>
      </c>
      <c r="AR230" s="108">
        <v>0.14249697183926865</v>
      </c>
    </row>
    <row r="231" spans="1:44" s="2" customFormat="1" x14ac:dyDescent="0.25">
      <c r="A231" s="80" t="s">
        <v>324</v>
      </c>
      <c r="B231" s="80" t="s">
        <v>340</v>
      </c>
      <c r="C231" s="80" t="s">
        <v>284</v>
      </c>
      <c r="D231" s="81">
        <v>38.034163811206817</v>
      </c>
      <c r="E231" s="80"/>
      <c r="F231" s="80"/>
      <c r="G231" s="80"/>
      <c r="H231" s="80"/>
      <c r="I231" s="80"/>
      <c r="J231" s="80"/>
      <c r="K231" s="83">
        <v>2.6112117171287537</v>
      </c>
      <c r="L231" s="80"/>
      <c r="M231" s="80"/>
      <c r="N231" s="80"/>
      <c r="O231" s="80"/>
      <c r="P231" s="80"/>
      <c r="Q231" s="80"/>
      <c r="R231" s="83">
        <v>0.76098168619040507</v>
      </c>
      <c r="S231" s="80"/>
      <c r="T231" s="80"/>
      <c r="U231" s="80"/>
      <c r="V231" s="80"/>
      <c r="W231" s="80"/>
      <c r="X231" s="80"/>
      <c r="Y231" s="80"/>
      <c r="Z231" s="80"/>
      <c r="AA231" s="80"/>
      <c r="AB231" s="80"/>
      <c r="AC231" s="84">
        <v>14.565714285714286</v>
      </c>
      <c r="AD231" s="80"/>
      <c r="AE231" s="80"/>
      <c r="AF231" s="80"/>
      <c r="AG231" s="80"/>
      <c r="AH231" s="80"/>
      <c r="AI231" s="80"/>
      <c r="AJ231" s="84">
        <v>49.980393091470923</v>
      </c>
      <c r="AK231" s="80"/>
      <c r="AL231" s="80"/>
      <c r="AM231" s="80"/>
      <c r="AN231" s="80"/>
      <c r="AO231" s="80"/>
      <c r="AP231" s="80"/>
      <c r="AQ231" s="108">
        <v>7.0886815443115339E-4</v>
      </c>
      <c r="AR231" s="108">
        <v>5.4450422302223988E-5</v>
      </c>
    </row>
    <row r="232" spans="1:44" s="2" customFormat="1" x14ac:dyDescent="0.25">
      <c r="A232" s="80" t="s">
        <v>324</v>
      </c>
      <c r="B232" s="80" t="s">
        <v>340</v>
      </c>
      <c r="C232" s="80" t="s">
        <v>285</v>
      </c>
      <c r="D232" s="81">
        <v>1127897.036414671</v>
      </c>
      <c r="E232" s="81">
        <v>1279674.1046500683</v>
      </c>
      <c r="F232" s="105">
        <v>-0.11860603233578861</v>
      </c>
      <c r="G232" s="81">
        <v>1355996.1631935155</v>
      </c>
      <c r="H232" s="105">
        <v>-0.16821517123001789</v>
      </c>
      <c r="I232" s="81">
        <v>1139579.6638460148</v>
      </c>
      <c r="J232" s="105">
        <v>-1.0251698764012329E-2</v>
      </c>
      <c r="K232" s="83">
        <v>369890.20465617086</v>
      </c>
      <c r="L232" s="83">
        <v>465309.91745936353</v>
      </c>
      <c r="M232" s="105">
        <v>-0.20506700850949705</v>
      </c>
      <c r="N232" s="83">
        <v>524988.0441135451</v>
      </c>
      <c r="O232" s="105">
        <v>-0.29543118399821972</v>
      </c>
      <c r="P232" s="83">
        <v>413046.42700869567</v>
      </c>
      <c r="Q232" s="105">
        <v>-0.10448273978560832</v>
      </c>
      <c r="R232" s="83">
        <v>253281.15685566238</v>
      </c>
      <c r="S232" s="83">
        <v>310637.98683431034</v>
      </c>
      <c r="T232" s="105">
        <v>-0.18464203481089786</v>
      </c>
      <c r="U232" s="83">
        <v>333512.14020313945</v>
      </c>
      <c r="V232" s="105">
        <v>-0.24056390660504606</v>
      </c>
      <c r="W232" s="83">
        <v>256446.40301363246</v>
      </c>
      <c r="X232" s="105">
        <v>-1.2342720041200243E-2</v>
      </c>
      <c r="Y232" s="80"/>
      <c r="Z232" s="80"/>
      <c r="AA232" s="80"/>
      <c r="AB232" s="80"/>
      <c r="AC232" s="84">
        <v>3.0492752233412093</v>
      </c>
      <c r="AD232" s="84">
        <v>2.7501543737498886</v>
      </c>
      <c r="AE232" s="105">
        <v>0.10876511240474972</v>
      </c>
      <c r="AF232" s="84">
        <v>2.582908655535475</v>
      </c>
      <c r="AG232" s="105">
        <v>0.18055867628390815</v>
      </c>
      <c r="AH232" s="84">
        <v>2.7589626476106131</v>
      </c>
      <c r="AI232" s="105">
        <v>0.10522526500386661</v>
      </c>
      <c r="AJ232" s="84">
        <v>4.4531423119542479</v>
      </c>
      <c r="AK232" s="84">
        <v>4.1195029548418605</v>
      </c>
      <c r="AL232" s="105">
        <v>8.0990197305294859E-2</v>
      </c>
      <c r="AM232" s="84">
        <v>4.0658075066400565</v>
      </c>
      <c r="AN232" s="105">
        <v>9.5266390423456387E-2</v>
      </c>
      <c r="AO232" s="84">
        <v>4.4437342479919115</v>
      </c>
      <c r="AP232" s="105">
        <v>2.1171527002515574E-3</v>
      </c>
      <c r="AQ232" s="108">
        <v>21.021371590034864</v>
      </c>
      <c r="AR232" s="108">
        <v>18.12299323657566</v>
      </c>
    </row>
    <row r="233" spans="1:44" s="2" customFormat="1" x14ac:dyDescent="0.25">
      <c r="A233" s="80" t="s">
        <v>324</v>
      </c>
      <c r="B233" s="80" t="s">
        <v>340</v>
      </c>
      <c r="C233" s="80" t="s">
        <v>287</v>
      </c>
      <c r="D233" s="80"/>
      <c r="E233" s="80"/>
      <c r="F233" s="80"/>
      <c r="G233" s="80"/>
      <c r="H233" s="80"/>
      <c r="I233" s="81">
        <v>185.0779023051262</v>
      </c>
      <c r="J233" s="105">
        <v>-1</v>
      </c>
      <c r="K233" s="80"/>
      <c r="L233" s="80"/>
      <c r="M233" s="80"/>
      <c r="N233" s="80"/>
      <c r="O233" s="80"/>
      <c r="P233" s="83">
        <v>4.0418923533371753</v>
      </c>
      <c r="Q233" s="105">
        <v>-1</v>
      </c>
      <c r="R233" s="80"/>
      <c r="S233" s="80"/>
      <c r="T233" s="80"/>
      <c r="U233" s="80"/>
      <c r="V233" s="80"/>
      <c r="W233" s="83">
        <v>3.7022374690810977</v>
      </c>
      <c r="X233" s="105">
        <v>-1</v>
      </c>
      <c r="Y233" s="80"/>
      <c r="Z233" s="80"/>
      <c r="AA233" s="80"/>
      <c r="AB233" s="80"/>
      <c r="AC233" s="80"/>
      <c r="AD233" s="80"/>
      <c r="AE233" s="80"/>
      <c r="AF233" s="80"/>
      <c r="AG233" s="80"/>
      <c r="AH233" s="84">
        <v>45.789913764605146</v>
      </c>
      <c r="AI233" s="105">
        <v>-1</v>
      </c>
      <c r="AJ233" s="80"/>
      <c r="AK233" s="80"/>
      <c r="AL233" s="80"/>
      <c r="AM233" s="80"/>
      <c r="AN233" s="80"/>
      <c r="AO233" s="84">
        <v>49.990824157225894</v>
      </c>
      <c r="AP233" s="105">
        <v>-1</v>
      </c>
      <c r="AQ233" s="80"/>
      <c r="AR233" s="80"/>
    </row>
    <row r="234" spans="1:44" s="2" customFormat="1" x14ac:dyDescent="0.25">
      <c r="A234" s="80" t="s">
        <v>324</v>
      </c>
      <c r="B234" s="80" t="s">
        <v>340</v>
      </c>
      <c r="C234" s="80" t="s">
        <v>288</v>
      </c>
      <c r="D234" s="81">
        <v>3256.8642376637458</v>
      </c>
      <c r="E234" s="81">
        <v>2452.1868135869504</v>
      </c>
      <c r="F234" s="105">
        <v>0.3281468685902233</v>
      </c>
      <c r="G234" s="81">
        <v>187.52955186486244</v>
      </c>
      <c r="H234" s="105">
        <v>16.367205356576054</v>
      </c>
      <c r="I234" s="80"/>
      <c r="J234" s="80"/>
      <c r="K234" s="83">
        <v>917.69231757179091</v>
      </c>
      <c r="L234" s="83">
        <v>552.62783614705472</v>
      </c>
      <c r="M234" s="105">
        <v>0.66059734516810009</v>
      </c>
      <c r="N234" s="83">
        <v>27.489846769939732</v>
      </c>
      <c r="O234" s="105">
        <v>32.382954996143937</v>
      </c>
      <c r="P234" s="80"/>
      <c r="Q234" s="80"/>
      <c r="R234" s="83">
        <v>395.3475890408539</v>
      </c>
      <c r="S234" s="83">
        <v>580.54771626476884</v>
      </c>
      <c r="T234" s="105">
        <v>-0.31900931144039019</v>
      </c>
      <c r="U234" s="83">
        <v>70.53013750302631</v>
      </c>
      <c r="V234" s="105">
        <v>4.6053710234705028</v>
      </c>
      <c r="W234" s="80"/>
      <c r="X234" s="80"/>
      <c r="Y234" s="80"/>
      <c r="Z234" s="80"/>
      <c r="AA234" s="80"/>
      <c r="AB234" s="80"/>
      <c r="AC234" s="84">
        <v>3.5489718888367636</v>
      </c>
      <c r="AD234" s="84">
        <v>4.4373204771654349</v>
      </c>
      <c r="AE234" s="105">
        <v>-0.20019933040674792</v>
      </c>
      <c r="AF234" s="84">
        <v>6.821775087881786</v>
      </c>
      <c r="AG234" s="105">
        <v>-0.47975829705362699</v>
      </c>
      <c r="AH234" s="80"/>
      <c r="AI234" s="80"/>
      <c r="AJ234" s="84">
        <v>8.2379767271761271</v>
      </c>
      <c r="AK234" s="84">
        <v>4.2239194899676225</v>
      </c>
      <c r="AL234" s="105">
        <v>0.9503157545361437</v>
      </c>
      <c r="AM234" s="84">
        <v>2.6588570291219966</v>
      </c>
      <c r="AN234" s="105">
        <v>2.098315041744256</v>
      </c>
      <c r="AO234" s="80"/>
      <c r="AP234" s="80"/>
      <c r="AQ234" s="108">
        <v>6.07003575218674E-2</v>
      </c>
      <c r="AR234" s="108">
        <v>2.8288253935791E-2</v>
      </c>
    </row>
    <row r="235" spans="1:44" s="2" customFormat="1" x14ac:dyDescent="0.25">
      <c r="A235" s="80" t="s">
        <v>324</v>
      </c>
      <c r="B235" s="80" t="s">
        <v>340</v>
      </c>
      <c r="C235" s="80" t="s">
        <v>289</v>
      </c>
      <c r="D235" s="81">
        <v>24.70774527311325</v>
      </c>
      <c r="E235" s="80"/>
      <c r="F235" s="80"/>
      <c r="G235" s="80"/>
      <c r="H235" s="80"/>
      <c r="I235" s="80"/>
      <c r="J235" s="80"/>
      <c r="K235" s="83">
        <v>1.8500680660955702</v>
      </c>
      <c r="L235" s="80"/>
      <c r="M235" s="80"/>
      <c r="N235" s="80"/>
      <c r="O235" s="80"/>
      <c r="P235" s="80"/>
      <c r="Q235" s="80"/>
      <c r="R235" s="83">
        <v>0.53712491579118282</v>
      </c>
      <c r="S235" s="80"/>
      <c r="T235" s="80"/>
      <c r="U235" s="80"/>
      <c r="V235" s="80"/>
      <c r="W235" s="80"/>
      <c r="X235" s="80"/>
      <c r="Y235" s="80"/>
      <c r="Z235" s="80"/>
      <c r="AA235" s="80"/>
      <c r="AB235" s="80"/>
      <c r="AC235" s="84">
        <v>13.355046620126304</v>
      </c>
      <c r="AD235" s="80"/>
      <c r="AE235" s="80"/>
      <c r="AF235" s="80"/>
      <c r="AG235" s="80"/>
      <c r="AH235" s="80"/>
      <c r="AI235" s="80"/>
      <c r="AJ235" s="84">
        <v>45.999998411391587</v>
      </c>
      <c r="AK235" s="80"/>
      <c r="AL235" s="80"/>
      <c r="AM235" s="80"/>
      <c r="AN235" s="80"/>
      <c r="AO235" s="80"/>
      <c r="AP235" s="80"/>
      <c r="AQ235" s="108">
        <v>4.6049477724408814E-4</v>
      </c>
      <c r="AR235" s="108">
        <v>3.8432828311926807E-5</v>
      </c>
    </row>
    <row r="236" spans="1:44" s="2" customFormat="1" x14ac:dyDescent="0.25">
      <c r="A236" s="80" t="s">
        <v>324</v>
      </c>
      <c r="B236" s="80" t="s">
        <v>340</v>
      </c>
      <c r="C236" s="80" t="s">
        <v>290</v>
      </c>
      <c r="D236" s="81">
        <v>908097.63087084179</v>
      </c>
      <c r="E236" s="81">
        <v>817124.71055423503</v>
      </c>
      <c r="F236" s="105">
        <v>0.11133296930269325</v>
      </c>
      <c r="G236" s="81">
        <v>657266.00208004599</v>
      </c>
      <c r="H236" s="105">
        <v>0.38162878955702922</v>
      </c>
      <c r="I236" s="81">
        <v>587669.30488919979</v>
      </c>
      <c r="J236" s="105">
        <v>0.54525278641540775</v>
      </c>
      <c r="K236" s="83">
        <v>360617.90062626201</v>
      </c>
      <c r="L236" s="83">
        <v>331720.78423820704</v>
      </c>
      <c r="M236" s="105">
        <v>8.7112770019571933E-2</v>
      </c>
      <c r="N236" s="83">
        <v>259450.57771846189</v>
      </c>
      <c r="O236" s="105">
        <v>0.38992907164608442</v>
      </c>
      <c r="P236" s="83">
        <v>232692.69919391317</v>
      </c>
      <c r="Q236" s="105">
        <v>0.54976027127410254</v>
      </c>
      <c r="R236" s="83">
        <v>183282.28092702513</v>
      </c>
      <c r="S236" s="83">
        <v>169118.51686807303</v>
      </c>
      <c r="T236" s="105">
        <v>8.3750521949060464E-2</v>
      </c>
      <c r="U236" s="83">
        <v>127254.82232456798</v>
      </c>
      <c r="V236" s="105">
        <v>0.44027768519103433</v>
      </c>
      <c r="W236" s="83">
        <v>116526.15308987166</v>
      </c>
      <c r="X236" s="105">
        <v>0.57288536579138005</v>
      </c>
      <c r="Y236" s="80"/>
      <c r="Z236" s="80"/>
      <c r="AA236" s="80"/>
      <c r="AB236" s="80"/>
      <c r="AC236" s="84">
        <v>2.5181712535451148</v>
      </c>
      <c r="AD236" s="84">
        <v>2.4632906630519176</v>
      </c>
      <c r="AE236" s="105">
        <v>2.2279380714739703E-2</v>
      </c>
      <c r="AF236" s="84">
        <v>2.5332994355220375</v>
      </c>
      <c r="AG236" s="105">
        <v>-5.9717306863904954E-3</v>
      </c>
      <c r="AH236" s="84">
        <v>2.525516730541979</v>
      </c>
      <c r="AI236" s="105">
        <v>-2.9085045876088163E-3</v>
      </c>
      <c r="AJ236" s="84">
        <v>4.9546395116743769</v>
      </c>
      <c r="AK236" s="84">
        <v>4.8316690903318555</v>
      </c>
      <c r="AL236" s="105">
        <v>2.5450919556677526E-2</v>
      </c>
      <c r="AM236" s="84">
        <v>5.1649594889509611</v>
      </c>
      <c r="AN236" s="105">
        <v>-4.0720547320169144E-2</v>
      </c>
      <c r="AO236" s="84">
        <v>5.0432395587276915</v>
      </c>
      <c r="AP236" s="105">
        <v>-1.7568082186376767E-2</v>
      </c>
      <c r="AQ236" s="108">
        <v>16.924823031051965</v>
      </c>
      <c r="AR236" s="108">
        <v>13.114372892404047</v>
      </c>
    </row>
    <row r="237" spans="1:44" s="2" customFormat="1" x14ac:dyDescent="0.25">
      <c r="A237" s="80" t="s">
        <v>324</v>
      </c>
      <c r="B237" s="80" t="s">
        <v>340</v>
      </c>
      <c r="C237" s="80" t="s">
        <v>291</v>
      </c>
      <c r="D237" s="81">
        <v>231270.58769970297</v>
      </c>
      <c r="E237" s="81">
        <v>227172.60270719053</v>
      </c>
      <c r="F237" s="105">
        <v>1.8039081049727009E-2</v>
      </c>
      <c r="G237" s="81">
        <v>185547.01750642897</v>
      </c>
      <c r="H237" s="105">
        <v>0.24642578904125872</v>
      </c>
      <c r="I237" s="81">
        <v>129075.32868659138</v>
      </c>
      <c r="J237" s="105">
        <v>0.791748973665235</v>
      </c>
      <c r="K237" s="83">
        <v>41427.089300030246</v>
      </c>
      <c r="L237" s="83">
        <v>42571.841379832287</v>
      </c>
      <c r="M237" s="105">
        <v>-2.6889888778556546E-2</v>
      </c>
      <c r="N237" s="83">
        <v>34094.844759204265</v>
      </c>
      <c r="O237" s="105">
        <v>0.21505434597547371</v>
      </c>
      <c r="P237" s="83">
        <v>23937.030595183372</v>
      </c>
      <c r="Q237" s="105">
        <v>0.73066952207372937</v>
      </c>
      <c r="R237" s="83">
        <v>12619.089178725413</v>
      </c>
      <c r="S237" s="83">
        <v>13097.89173812523</v>
      </c>
      <c r="T237" s="105">
        <v>-3.6555696823033196E-2</v>
      </c>
      <c r="U237" s="83">
        <v>10214.01964957278</v>
      </c>
      <c r="V237" s="105">
        <v>0.2354674860306569</v>
      </c>
      <c r="W237" s="83">
        <v>7033.935597314513</v>
      </c>
      <c r="X237" s="105">
        <v>0.79402967288231308</v>
      </c>
      <c r="Y237" s="80"/>
      <c r="Z237" s="80"/>
      <c r="AA237" s="80"/>
      <c r="AB237" s="80"/>
      <c r="AC237" s="84">
        <v>5.5825932163555141</v>
      </c>
      <c r="AD237" s="84">
        <v>5.3362174466526557</v>
      </c>
      <c r="AE237" s="105">
        <v>4.6170489146278491E-2</v>
      </c>
      <c r="AF237" s="84">
        <v>5.4420842451948275</v>
      </c>
      <c r="AG237" s="105">
        <v>2.5818962888116109E-2</v>
      </c>
      <c r="AH237" s="84">
        <v>5.3922865734467509</v>
      </c>
      <c r="AI237" s="105">
        <v>3.5292382983851532E-2</v>
      </c>
      <c r="AJ237" s="84">
        <v>18.327042817765584</v>
      </c>
      <c r="AK237" s="84">
        <v>17.344211362347611</v>
      </c>
      <c r="AL237" s="105">
        <v>5.6666252208595225E-2</v>
      </c>
      <c r="AM237" s="84">
        <v>18.16591546445574</v>
      </c>
      <c r="AN237" s="105">
        <v>8.869762364859245E-3</v>
      </c>
      <c r="AO237" s="84">
        <v>18.35037112592715</v>
      </c>
      <c r="AP237" s="105">
        <v>-1.2712717362215237E-3</v>
      </c>
      <c r="AQ237" s="108">
        <v>4.3103446546284108</v>
      </c>
      <c r="AR237" s="108">
        <v>0.90293202493588109</v>
      </c>
    </row>
    <row r="238" spans="1:44" s="2" customFormat="1" x14ac:dyDescent="0.25">
      <c r="A238" s="80" t="s">
        <v>324</v>
      </c>
      <c r="B238" s="80" t="s">
        <v>340</v>
      </c>
      <c r="C238" s="80" t="s">
        <v>292</v>
      </c>
      <c r="D238" s="81">
        <v>3076750.1070177616</v>
      </c>
      <c r="E238" s="81">
        <v>3262995.1008283282</v>
      </c>
      <c r="F238" s="105">
        <v>-5.7077926278003711E-2</v>
      </c>
      <c r="G238" s="81">
        <v>3552369.8441426372</v>
      </c>
      <c r="H238" s="105">
        <v>-0.13388801222629065</v>
      </c>
      <c r="I238" s="81">
        <v>3158853.4264885117</v>
      </c>
      <c r="J238" s="105">
        <v>-2.5991493869982753E-2</v>
      </c>
      <c r="K238" s="83">
        <v>1248389.1055759452</v>
      </c>
      <c r="L238" s="83">
        <v>1371787.3421938007</v>
      </c>
      <c r="M238" s="105">
        <v>-8.9954348478324328E-2</v>
      </c>
      <c r="N238" s="83">
        <v>1604659.9122225547</v>
      </c>
      <c r="O238" s="105">
        <v>-0.2220226254379048</v>
      </c>
      <c r="P238" s="83">
        <v>1387562.596692167</v>
      </c>
      <c r="Q238" s="105">
        <v>-0.10030069378347305</v>
      </c>
      <c r="R238" s="83">
        <v>945997.35035605426</v>
      </c>
      <c r="S238" s="83">
        <v>1053636.6844465525</v>
      </c>
      <c r="T238" s="105">
        <v>-0.10215982005888335</v>
      </c>
      <c r="U238" s="83">
        <v>1151811.6507432405</v>
      </c>
      <c r="V238" s="105">
        <v>-0.17868746183838172</v>
      </c>
      <c r="W238" s="83">
        <v>987742.46863562625</v>
      </c>
      <c r="X238" s="105">
        <v>-4.2263160292413809E-2</v>
      </c>
      <c r="Y238" s="80"/>
      <c r="Z238" s="80"/>
      <c r="AA238" s="80"/>
      <c r="AB238" s="80"/>
      <c r="AC238" s="84">
        <v>2.4645762232908148</v>
      </c>
      <c r="AD238" s="84">
        <v>2.3786449987284874</v>
      </c>
      <c r="AE238" s="105">
        <v>3.6126124162395905E-2</v>
      </c>
      <c r="AF238" s="84">
        <v>2.213783629219217</v>
      </c>
      <c r="AG238" s="105">
        <v>0.11328685909564264</v>
      </c>
      <c r="AH238" s="84">
        <v>2.2765484123159228</v>
      </c>
      <c r="AI238" s="105">
        <v>8.259337247461046E-2</v>
      </c>
      <c r="AJ238" s="84">
        <v>3.2523876582315321</v>
      </c>
      <c r="AK238" s="84">
        <v>3.0968882813170966</v>
      </c>
      <c r="AL238" s="105">
        <v>5.0211490628361354E-2</v>
      </c>
      <c r="AM238" s="84">
        <v>3.0841586311879774</v>
      </c>
      <c r="AN238" s="105">
        <v>5.4546165473581716E-2</v>
      </c>
      <c r="AO238" s="84">
        <v>3.198053669649187</v>
      </c>
      <c r="AP238" s="105">
        <v>1.6989705050292438E-2</v>
      </c>
      <c r="AQ238" s="108">
        <v>57.343449979171005</v>
      </c>
      <c r="AR238" s="108">
        <v>67.688823737058769</v>
      </c>
    </row>
    <row r="239" spans="1:44" s="2" customFormat="1" x14ac:dyDescent="0.25">
      <c r="A239" s="80" t="s">
        <v>324</v>
      </c>
      <c r="B239" s="80" t="s">
        <v>340</v>
      </c>
      <c r="C239" s="80" t="s">
        <v>293</v>
      </c>
      <c r="D239" s="80"/>
      <c r="E239" s="80"/>
      <c r="F239" s="80"/>
      <c r="G239" s="81">
        <v>1.9208954536914826</v>
      </c>
      <c r="H239" s="105">
        <v>-1</v>
      </c>
      <c r="I239" s="80"/>
      <c r="J239" s="80"/>
      <c r="K239" s="80"/>
      <c r="L239" s="80"/>
      <c r="M239" s="80"/>
      <c r="N239" s="83">
        <v>0.34477609630840966</v>
      </c>
      <c r="O239" s="105">
        <v>-1</v>
      </c>
      <c r="P239" s="80"/>
      <c r="Q239" s="80"/>
      <c r="R239" s="80"/>
      <c r="S239" s="80"/>
      <c r="T239" s="80"/>
      <c r="U239" s="83">
        <v>0.14776119461700077</v>
      </c>
      <c r="V239" s="105">
        <v>-1</v>
      </c>
      <c r="W239" s="80"/>
      <c r="X239" s="80"/>
      <c r="Y239" s="80"/>
      <c r="Z239" s="80"/>
      <c r="AA239" s="80"/>
      <c r="AB239" s="80"/>
      <c r="AC239" s="80"/>
      <c r="AD239" s="80"/>
      <c r="AE239" s="80"/>
      <c r="AF239" s="84">
        <v>5.5714287453768261</v>
      </c>
      <c r="AG239" s="105">
        <v>-1</v>
      </c>
      <c r="AH239" s="80"/>
      <c r="AI239" s="80"/>
      <c r="AJ239" s="80"/>
      <c r="AK239" s="80"/>
      <c r="AL239" s="80"/>
      <c r="AM239" s="84">
        <v>12.999999483426434</v>
      </c>
      <c r="AN239" s="105">
        <v>-1</v>
      </c>
      <c r="AO239" s="80"/>
      <c r="AP239" s="80"/>
      <c r="AQ239" s="80"/>
      <c r="AR239" s="80"/>
    </row>
    <row r="240" spans="1:44" s="2" customFormat="1" x14ac:dyDescent="0.25">
      <c r="A240" s="80" t="s">
        <v>324</v>
      </c>
      <c r="B240" s="80" t="s">
        <v>341</v>
      </c>
      <c r="C240" s="80" t="s">
        <v>281</v>
      </c>
      <c r="D240" s="81">
        <v>82562604.251481012</v>
      </c>
      <c r="E240" s="81">
        <v>79923830.695363611</v>
      </c>
      <c r="F240" s="105">
        <v>3.3016104623104309E-2</v>
      </c>
      <c r="G240" s="81">
        <v>76478517.823444784</v>
      </c>
      <c r="H240" s="105">
        <v>7.9552881007470669E-2</v>
      </c>
      <c r="I240" s="81">
        <v>66692858.68616958</v>
      </c>
      <c r="J240" s="105">
        <v>0.23795269655463752</v>
      </c>
      <c r="K240" s="83">
        <v>33053691.404097904</v>
      </c>
      <c r="L240" s="83">
        <v>34631157.966506213</v>
      </c>
      <c r="M240" s="105">
        <v>-4.5550500042013269E-2</v>
      </c>
      <c r="N240" s="83">
        <v>33677715.705447719</v>
      </c>
      <c r="O240" s="105">
        <v>-1.8529294172076896E-2</v>
      </c>
      <c r="P240" s="83">
        <v>28618175.401446071</v>
      </c>
      <c r="Q240" s="105">
        <v>0.15498947575909075</v>
      </c>
      <c r="R240" s="83">
        <v>41281021.68211972</v>
      </c>
      <c r="S240" s="83">
        <v>44353726.261198319</v>
      </c>
      <c r="T240" s="105">
        <v>-6.9277258938369599E-2</v>
      </c>
      <c r="U240" s="83">
        <v>44832035.545255072</v>
      </c>
      <c r="V240" s="105">
        <v>-7.9207062984031393E-2</v>
      </c>
      <c r="W240" s="83">
        <v>38249397.872251682</v>
      </c>
      <c r="X240" s="105">
        <v>7.9259386513567898E-2</v>
      </c>
      <c r="Y240" s="80"/>
      <c r="Z240" s="80"/>
      <c r="AA240" s="80"/>
      <c r="AB240" s="80"/>
      <c r="AC240" s="84">
        <v>2.4978330934996609</v>
      </c>
      <c r="AD240" s="84">
        <v>2.3078590318193388</v>
      </c>
      <c r="AE240" s="105">
        <v>8.2316146290166203E-2</v>
      </c>
      <c r="AF240" s="84">
        <v>2.2708938602707427</v>
      </c>
      <c r="AG240" s="105">
        <v>9.9933879429248973E-2</v>
      </c>
      <c r="AH240" s="84">
        <v>2.3304371348146677</v>
      </c>
      <c r="AI240" s="105">
        <v>7.1830282904544254E-2</v>
      </c>
      <c r="AJ240" s="84">
        <v>2.0000135870484477</v>
      </c>
      <c r="AK240" s="84">
        <v>1.8019642864884355</v>
      </c>
      <c r="AL240" s="105">
        <v>0.1099074504667122</v>
      </c>
      <c r="AM240" s="84">
        <v>1.7058899265513967</v>
      </c>
      <c r="AN240" s="105">
        <v>0.17241655274420153</v>
      </c>
      <c r="AO240" s="84">
        <v>1.7436315967356031</v>
      </c>
      <c r="AP240" s="105">
        <v>0.1470390825635636</v>
      </c>
      <c r="AQ240" s="80"/>
      <c r="AR240" s="80"/>
    </row>
    <row r="241" spans="1:44" s="2" customFormat="1" x14ac:dyDescent="0.25">
      <c r="A241" s="80" t="s">
        <v>324</v>
      </c>
      <c r="B241" s="80" t="s">
        <v>341</v>
      </c>
      <c r="C241" s="80" t="s">
        <v>313</v>
      </c>
      <c r="D241" s="81">
        <v>40792068.724201582</v>
      </c>
      <c r="E241" s="81">
        <v>39982460.078661568</v>
      </c>
      <c r="F241" s="105">
        <v>2.024909532698059E-2</v>
      </c>
      <c r="G241" s="81">
        <v>39489014.500239022</v>
      </c>
      <c r="H241" s="105">
        <v>3.2997891703645151E-2</v>
      </c>
      <c r="I241" s="81">
        <v>33187817.425520133</v>
      </c>
      <c r="J241" s="105">
        <v>0.22912779111632925</v>
      </c>
      <c r="K241" s="83">
        <v>18393455.450007632</v>
      </c>
      <c r="L241" s="83">
        <v>19602105.306279048</v>
      </c>
      <c r="M241" s="105">
        <v>-6.1659185959186485E-2</v>
      </c>
      <c r="N241" s="83">
        <v>19522027.049673427</v>
      </c>
      <c r="O241" s="105">
        <v>-5.7810164733107149E-2</v>
      </c>
      <c r="P241" s="83">
        <v>16644253.367780466</v>
      </c>
      <c r="Q241" s="105">
        <v>0.10509345439388881</v>
      </c>
      <c r="R241" s="83">
        <v>19827079.466015767</v>
      </c>
      <c r="S241" s="83">
        <v>21558275.218429275</v>
      </c>
      <c r="T241" s="105">
        <v>-8.0303073175983022E-2</v>
      </c>
      <c r="U241" s="83">
        <v>22105307.25531783</v>
      </c>
      <c r="V241" s="105">
        <v>-0.10306248010888849</v>
      </c>
      <c r="W241" s="83">
        <v>18249703.137042552</v>
      </c>
      <c r="X241" s="105">
        <v>8.6432985628764378E-2</v>
      </c>
      <c r="Y241" s="80"/>
      <c r="Z241" s="80"/>
      <c r="AA241" s="80"/>
      <c r="AB241" s="80"/>
      <c r="AC241" s="84">
        <v>2.2177490703186309</v>
      </c>
      <c r="AD241" s="84">
        <v>2.0397023408426533</v>
      </c>
      <c r="AE241" s="105">
        <v>8.7290545248098247E-2</v>
      </c>
      <c r="AF241" s="84">
        <v>2.0227927355986126</v>
      </c>
      <c r="AG241" s="105">
        <v>9.6379787849259865E-2</v>
      </c>
      <c r="AH241" s="84">
        <v>1.9939505060505922</v>
      </c>
      <c r="AI241" s="105">
        <v>0.11223877603226741</v>
      </c>
      <c r="AJ241" s="84">
        <v>2.0573916997770882</v>
      </c>
      <c r="AK241" s="84">
        <v>1.8546223978290353</v>
      </c>
      <c r="AL241" s="105">
        <v>0.10933185223332177</v>
      </c>
      <c r="AM241" s="84">
        <v>1.7864042351521365</v>
      </c>
      <c r="AN241" s="105">
        <v>0.15169436978068598</v>
      </c>
      <c r="AO241" s="84">
        <v>1.8185401250805426</v>
      </c>
      <c r="AP241" s="105">
        <v>0.13134248257841818</v>
      </c>
      <c r="AQ241" s="80"/>
      <c r="AR241" s="80"/>
    </row>
    <row r="242" spans="1:44" s="2" customFormat="1" x14ac:dyDescent="0.25">
      <c r="A242" s="80" t="s">
        <v>324</v>
      </c>
      <c r="B242" s="80" t="s">
        <v>341</v>
      </c>
      <c r="C242" s="80" t="s">
        <v>328</v>
      </c>
      <c r="D242" s="81">
        <v>1800406.968968227</v>
      </c>
      <c r="E242" s="81">
        <v>1954599.5219372415</v>
      </c>
      <c r="F242" s="105">
        <v>-7.8887030943398204E-2</v>
      </c>
      <c r="G242" s="81">
        <v>1947800.4382737733</v>
      </c>
      <c r="H242" s="105">
        <v>-7.5671750765274937E-2</v>
      </c>
      <c r="I242" s="81">
        <v>1571615.2408393847</v>
      </c>
      <c r="J242" s="105">
        <v>0.14557744299211989</v>
      </c>
      <c r="K242" s="83">
        <v>594953.46644613461</v>
      </c>
      <c r="L242" s="83">
        <v>672419.0815343326</v>
      </c>
      <c r="M242" s="105">
        <v>-0.11520436765630768</v>
      </c>
      <c r="N242" s="83">
        <v>687276.20548338117</v>
      </c>
      <c r="O242" s="105">
        <v>-0.13433134786372142</v>
      </c>
      <c r="P242" s="83">
        <v>595214.08563748375</v>
      </c>
      <c r="Q242" s="105">
        <v>-4.3785790295941584E-4</v>
      </c>
      <c r="R242" s="83">
        <v>346307.66976429912</v>
      </c>
      <c r="S242" s="83">
        <v>394774.48207903042</v>
      </c>
      <c r="T242" s="105">
        <v>-0.12277088442871711</v>
      </c>
      <c r="U242" s="83">
        <v>404508.39622802543</v>
      </c>
      <c r="V242" s="105">
        <v>-0.14388014440846855</v>
      </c>
      <c r="W242" s="83">
        <v>339271.12518315029</v>
      </c>
      <c r="X242" s="105">
        <v>2.074018110839896E-2</v>
      </c>
      <c r="Y242" s="80"/>
      <c r="Z242" s="80"/>
      <c r="AA242" s="80"/>
      <c r="AB242" s="80"/>
      <c r="AC242" s="84">
        <v>3.0261307320767257</v>
      </c>
      <c r="AD242" s="84">
        <v>2.9068174530044817</v>
      </c>
      <c r="AE242" s="105">
        <v>4.1046017165240964E-2</v>
      </c>
      <c r="AF242" s="84">
        <v>2.8340868238029993</v>
      </c>
      <c r="AG242" s="105">
        <v>6.7762182393560855E-2</v>
      </c>
      <c r="AH242" s="84">
        <v>2.6404201089363668</v>
      </c>
      <c r="AI242" s="105">
        <v>0.14607926285477868</v>
      </c>
      <c r="AJ242" s="84">
        <v>5.1988654198551369</v>
      </c>
      <c r="AK242" s="84">
        <v>4.9511800044511176</v>
      </c>
      <c r="AL242" s="105">
        <v>5.0025532333978932E-2</v>
      </c>
      <c r="AM242" s="84">
        <v>4.8152286984317101</v>
      </c>
      <c r="AN242" s="105">
        <v>7.967154738639412E-2</v>
      </c>
      <c r="AO242" s="84">
        <v>4.6323283185121413</v>
      </c>
      <c r="AP242" s="105">
        <v>0.12230072274431572</v>
      </c>
      <c r="AQ242" s="108">
        <v>100</v>
      </c>
      <c r="AR242" s="108">
        <v>99.999999999999986</v>
      </c>
    </row>
    <row r="243" spans="1:44" s="2" customFormat="1" x14ac:dyDescent="0.25">
      <c r="A243" s="80" t="s">
        <v>324</v>
      </c>
      <c r="B243" s="80" t="s">
        <v>341</v>
      </c>
      <c r="C243" s="80" t="s">
        <v>270</v>
      </c>
      <c r="D243" s="81">
        <v>956431.10972471838</v>
      </c>
      <c r="E243" s="81">
        <v>1036866.5191524422</v>
      </c>
      <c r="F243" s="105">
        <v>-7.7575471810463648E-2</v>
      </c>
      <c r="G243" s="81">
        <v>1066592.3257323278</v>
      </c>
      <c r="H243" s="105">
        <v>-0.10328333830076279</v>
      </c>
      <c r="I243" s="81">
        <v>867666.79072116967</v>
      </c>
      <c r="J243" s="105">
        <v>0.10230231230789803</v>
      </c>
      <c r="K243" s="83">
        <v>331258.99524402083</v>
      </c>
      <c r="L243" s="83">
        <v>367619.35439197125</v>
      </c>
      <c r="M243" s="105">
        <v>-9.8907630171129343E-2</v>
      </c>
      <c r="N243" s="83">
        <v>384815.79285440338</v>
      </c>
      <c r="O243" s="105">
        <v>-0.13917515498290889</v>
      </c>
      <c r="P243" s="83">
        <v>332249.10211405728</v>
      </c>
      <c r="Q243" s="105">
        <v>-2.9800136817121135E-3</v>
      </c>
      <c r="R243" s="83">
        <v>199005.25549266214</v>
      </c>
      <c r="S243" s="83">
        <v>223271.09947253787</v>
      </c>
      <c r="T243" s="105">
        <v>-0.10868331833901507</v>
      </c>
      <c r="U243" s="83">
        <v>237303.20924952524</v>
      </c>
      <c r="V243" s="105">
        <v>-0.16138826726356093</v>
      </c>
      <c r="W243" s="83">
        <v>197499.48801099553</v>
      </c>
      <c r="X243" s="105">
        <v>7.6241589121627479E-3</v>
      </c>
      <c r="Y243" s="80"/>
      <c r="Z243" s="80"/>
      <c r="AA243" s="80"/>
      <c r="AB243" s="80"/>
      <c r="AC243" s="84">
        <v>2.8872607942922928</v>
      </c>
      <c r="AD243" s="84">
        <v>2.8204894730512242</v>
      </c>
      <c r="AE243" s="105">
        <v>2.36736644043684E-2</v>
      </c>
      <c r="AF243" s="84">
        <v>2.7716958231386237</v>
      </c>
      <c r="AG243" s="105">
        <v>4.1694680270797223E-2</v>
      </c>
      <c r="AH243" s="84">
        <v>2.6114947646218458</v>
      </c>
      <c r="AI243" s="105">
        <v>0.10559700651376909</v>
      </c>
      <c r="AJ243" s="84">
        <v>4.8060595553466907</v>
      </c>
      <c r="AK243" s="84">
        <v>4.6439799938369353</v>
      </c>
      <c r="AL243" s="105">
        <v>3.4901003390379069E-2</v>
      </c>
      <c r="AM243" s="84">
        <v>4.4946392807136535</v>
      </c>
      <c r="AN243" s="105">
        <v>6.9287045118243684E-2</v>
      </c>
      <c r="AO243" s="84">
        <v>4.3932609621391192</v>
      </c>
      <c r="AP243" s="105">
        <v>9.396177389985412E-2</v>
      </c>
      <c r="AQ243" s="80"/>
      <c r="AR243" s="80"/>
    </row>
    <row r="244" spans="1:44" s="2" customFormat="1" x14ac:dyDescent="0.25">
      <c r="A244" s="80" t="s">
        <v>324</v>
      </c>
      <c r="B244" s="80" t="s">
        <v>341</v>
      </c>
      <c r="C244" s="80" t="s">
        <v>271</v>
      </c>
      <c r="D244" s="81">
        <v>749782.06075041299</v>
      </c>
      <c r="E244" s="81">
        <v>813246.75325403817</v>
      </c>
      <c r="F244" s="105">
        <v>-7.8038666923273131E-2</v>
      </c>
      <c r="G244" s="81">
        <v>796272.59334051493</v>
      </c>
      <c r="H244" s="105">
        <v>-5.83851974548883E-2</v>
      </c>
      <c r="I244" s="81">
        <v>645341.19718238001</v>
      </c>
      <c r="J244" s="105">
        <v>0.16183820903427759</v>
      </c>
      <c r="K244" s="83">
        <v>245528.13718590673</v>
      </c>
      <c r="L244" s="83">
        <v>283029.91129681893</v>
      </c>
      <c r="M244" s="105">
        <v>-0.13250109834357177</v>
      </c>
      <c r="N244" s="83">
        <v>284767.24081214523</v>
      </c>
      <c r="O244" s="105">
        <v>-0.13779360123843629</v>
      </c>
      <c r="P244" s="83">
        <v>249127.92735302262</v>
      </c>
      <c r="Q244" s="105">
        <v>-1.4449564949877609E-2</v>
      </c>
      <c r="R244" s="83">
        <v>141326.24354468402</v>
      </c>
      <c r="S244" s="83">
        <v>164427.70570001291</v>
      </c>
      <c r="T244" s="105">
        <v>-0.14049616551529293</v>
      </c>
      <c r="U244" s="83">
        <v>161558.08483180945</v>
      </c>
      <c r="V244" s="105">
        <v>-0.12522951920473585</v>
      </c>
      <c r="W244" s="83">
        <v>137467.28828616714</v>
      </c>
      <c r="X244" s="105">
        <v>2.8071807530557064E-2</v>
      </c>
      <c r="Y244" s="80"/>
      <c r="Z244" s="80"/>
      <c r="AA244" s="80"/>
      <c r="AB244" s="80"/>
      <c r="AC244" s="84">
        <v>3.0537520845633259</v>
      </c>
      <c r="AD244" s="84">
        <v>2.8733597432434292</v>
      </c>
      <c r="AE244" s="105">
        <v>6.2780980259809382E-2</v>
      </c>
      <c r="AF244" s="84">
        <v>2.7962225959333527</v>
      </c>
      <c r="AG244" s="105">
        <v>9.2099065719770556E-2</v>
      </c>
      <c r="AH244" s="84">
        <v>2.5904008596672101</v>
      </c>
      <c r="AI244" s="105">
        <v>0.17887240238008673</v>
      </c>
      <c r="AJ244" s="84">
        <v>5.305327884932777</v>
      </c>
      <c r="AK244" s="84">
        <v>4.9459228892833371</v>
      </c>
      <c r="AL244" s="105">
        <v>7.2666922573375897E-2</v>
      </c>
      <c r="AM244" s="84">
        <v>4.9287078029519664</v>
      </c>
      <c r="AN244" s="105">
        <v>7.6413554432104958E-2</v>
      </c>
      <c r="AO244" s="84">
        <v>4.6945073641008053</v>
      </c>
      <c r="AP244" s="105">
        <v>0.13011386998835167</v>
      </c>
      <c r="AQ244" s="80"/>
      <c r="AR244" s="80"/>
    </row>
    <row r="245" spans="1:44" s="2" customFormat="1" x14ac:dyDescent="0.25">
      <c r="A245" s="80" t="s">
        <v>324</v>
      </c>
      <c r="B245" s="80" t="s">
        <v>341</v>
      </c>
      <c r="C245" s="80" t="s">
        <v>127</v>
      </c>
      <c r="D245" s="81">
        <v>94193.798493095645</v>
      </c>
      <c r="E245" s="81">
        <v>104486.24953076124</v>
      </c>
      <c r="F245" s="105">
        <v>-9.8505316095544707E-2</v>
      </c>
      <c r="G245" s="81">
        <v>84935.519200930605</v>
      </c>
      <c r="H245" s="105">
        <v>0.10900362273953816</v>
      </c>
      <c r="I245" s="81">
        <v>58607.252935835131</v>
      </c>
      <c r="J245" s="105">
        <v>0.60720378066895009</v>
      </c>
      <c r="K245" s="83">
        <v>18166.334016207049</v>
      </c>
      <c r="L245" s="83">
        <v>21769.815845542344</v>
      </c>
      <c r="M245" s="105">
        <v>-0.16552651868541896</v>
      </c>
      <c r="N245" s="83">
        <v>17693.171816832597</v>
      </c>
      <c r="O245" s="105">
        <v>2.6742644239983238E-2</v>
      </c>
      <c r="P245" s="83">
        <v>13837.056170403879</v>
      </c>
      <c r="Q245" s="105">
        <v>0.31287564294658826</v>
      </c>
      <c r="R245" s="83">
        <v>5976.1707269529979</v>
      </c>
      <c r="S245" s="83">
        <v>7075.6769064795571</v>
      </c>
      <c r="T245" s="105">
        <v>-0.15539236656208616</v>
      </c>
      <c r="U245" s="83">
        <v>5647.1021466907441</v>
      </c>
      <c r="V245" s="105">
        <v>5.82721140355308E-2</v>
      </c>
      <c r="W245" s="83">
        <v>4304.3488859876661</v>
      </c>
      <c r="X245" s="105">
        <v>0.38840295832146965</v>
      </c>
      <c r="Y245" s="80"/>
      <c r="Z245" s="80"/>
      <c r="AA245" s="80"/>
      <c r="AB245" s="80"/>
      <c r="AC245" s="84">
        <v>5.1850746776460728</v>
      </c>
      <c r="AD245" s="84">
        <v>4.7995927146143575</v>
      </c>
      <c r="AE245" s="105">
        <v>8.0315557163414084E-2</v>
      </c>
      <c r="AF245" s="84">
        <v>4.8004687955455365</v>
      </c>
      <c r="AG245" s="105">
        <v>8.0118400614835938E-2</v>
      </c>
      <c r="AH245" s="84">
        <v>4.235529018172981</v>
      </c>
      <c r="AI245" s="105">
        <v>0.22418584677355924</v>
      </c>
      <c r="AJ245" s="84">
        <v>15.761564184951116</v>
      </c>
      <c r="AK245" s="84">
        <v>14.766961650704806</v>
      </c>
      <c r="AL245" s="105">
        <v>6.7353227953892522E-2</v>
      </c>
      <c r="AM245" s="84">
        <v>15.040549470263015</v>
      </c>
      <c r="AN245" s="105">
        <v>4.793805679198318E-2</v>
      </c>
      <c r="AO245" s="84">
        <v>13.615823086884195</v>
      </c>
      <c r="AP245" s="105">
        <v>0.15759172870965571</v>
      </c>
      <c r="AQ245" s="80"/>
      <c r="AR245" s="80"/>
    </row>
    <row r="246" spans="1:44" s="2" customFormat="1" x14ac:dyDescent="0.25">
      <c r="A246" s="80" t="s">
        <v>324</v>
      </c>
      <c r="B246" s="80" t="s">
        <v>341</v>
      </c>
      <c r="C246" s="80" t="s">
        <v>282</v>
      </c>
      <c r="D246" s="81">
        <v>16761.902204840182</v>
      </c>
      <c r="E246" s="81">
        <v>25262.941649934055</v>
      </c>
      <c r="F246" s="105">
        <v>-0.336502358390875</v>
      </c>
      <c r="G246" s="81">
        <v>25580.751932470797</v>
      </c>
      <c r="H246" s="105">
        <v>-0.34474552393577035</v>
      </c>
      <c r="I246" s="81">
        <v>18343.229175814391</v>
      </c>
      <c r="J246" s="105">
        <v>-8.6207665826865093E-2</v>
      </c>
      <c r="K246" s="83">
        <v>2371.9009208548323</v>
      </c>
      <c r="L246" s="83">
        <v>5085.6840642748912</v>
      </c>
      <c r="M246" s="105">
        <v>-0.53361221600126785</v>
      </c>
      <c r="N246" s="83">
        <v>5230.2344073167478</v>
      </c>
      <c r="O246" s="105">
        <v>-0.54650198516213699</v>
      </c>
      <c r="P246" s="83">
        <v>4417.6498116065077</v>
      </c>
      <c r="Q246" s="105">
        <v>-0.46308534582729299</v>
      </c>
      <c r="R246" s="83">
        <v>996.57062575778207</v>
      </c>
      <c r="S246" s="83">
        <v>1640.0340360520074</v>
      </c>
      <c r="T246" s="105">
        <v>-0.39234759532382069</v>
      </c>
      <c r="U246" s="83">
        <v>1715.8180805251727</v>
      </c>
      <c r="V246" s="105">
        <v>-0.41918631289119268</v>
      </c>
      <c r="W246" s="83">
        <v>1364.6640310568012</v>
      </c>
      <c r="X246" s="105">
        <v>-0.26973188779216678</v>
      </c>
      <c r="Y246" s="80"/>
      <c r="Z246" s="80"/>
      <c r="AA246" s="80"/>
      <c r="AB246" s="80"/>
      <c r="AC246" s="84">
        <v>7.0668644113512116</v>
      </c>
      <c r="AD246" s="84">
        <v>4.9674618656312477</v>
      </c>
      <c r="AE246" s="105">
        <v>0.42263083290991288</v>
      </c>
      <c r="AF246" s="84">
        <v>4.8909379466214817</v>
      </c>
      <c r="AG246" s="105">
        <v>0.44488940331635096</v>
      </c>
      <c r="AH246" s="84">
        <v>4.152259676088665</v>
      </c>
      <c r="AI246" s="105">
        <v>0.70193219177660837</v>
      </c>
      <c r="AJ246" s="84">
        <v>16.819582849027487</v>
      </c>
      <c r="AK246" s="84">
        <v>15.403913025334882</v>
      </c>
      <c r="AL246" s="105">
        <v>9.190325999401884E-2</v>
      </c>
      <c r="AM246" s="84">
        <v>14.908778630331902</v>
      </c>
      <c r="AN246" s="105">
        <v>0.12816638210779083</v>
      </c>
      <c r="AO246" s="84">
        <v>13.441571521167244</v>
      </c>
      <c r="AP246" s="105">
        <v>0.25131074313302482</v>
      </c>
      <c r="AQ246" s="108">
        <v>0.93100629434055437</v>
      </c>
      <c r="AR246" s="108">
        <v>0.28777030160379041</v>
      </c>
    </row>
    <row r="247" spans="1:44" s="2" customFormat="1" x14ac:dyDescent="0.25">
      <c r="A247" s="80" t="s">
        <v>324</v>
      </c>
      <c r="B247" s="80" t="s">
        <v>341</v>
      </c>
      <c r="C247" s="80" t="s">
        <v>284</v>
      </c>
      <c r="D247" s="81">
        <v>471.43392045259475</v>
      </c>
      <c r="E247" s="81">
        <v>321.91398891210554</v>
      </c>
      <c r="F247" s="105">
        <v>0.4644716809163385</v>
      </c>
      <c r="G247" s="81">
        <v>955.59654146552089</v>
      </c>
      <c r="H247" s="105">
        <v>-0.50666008090653536</v>
      </c>
      <c r="I247" s="81">
        <v>172.48694137096405</v>
      </c>
      <c r="J247" s="105">
        <v>1.7331571694966272</v>
      </c>
      <c r="K247" s="83">
        <v>53.817772935935395</v>
      </c>
      <c r="L247" s="83">
        <v>37.071374439421078</v>
      </c>
      <c r="M247" s="105">
        <v>0.45173395240254371</v>
      </c>
      <c r="N247" s="83">
        <v>114.80439670883456</v>
      </c>
      <c r="O247" s="105">
        <v>-0.53122202216325098</v>
      </c>
      <c r="P247" s="83">
        <v>18.585429848081326</v>
      </c>
      <c r="Q247" s="105">
        <v>1.8956969720822086</v>
      </c>
      <c r="R247" s="83">
        <v>15.718320456423989</v>
      </c>
      <c r="S247" s="83">
        <v>10.822650167240143</v>
      </c>
      <c r="T247" s="105">
        <v>0.4523541104565037</v>
      </c>
      <c r="U247" s="83">
        <v>42.292768163295079</v>
      </c>
      <c r="V247" s="105">
        <v>-0.62834495969300119</v>
      </c>
      <c r="W247" s="83">
        <v>5.4281854520146933</v>
      </c>
      <c r="X247" s="105">
        <v>1.89568597008602</v>
      </c>
      <c r="Y247" s="80"/>
      <c r="Z247" s="80"/>
      <c r="AA247" s="80"/>
      <c r="AB247" s="80"/>
      <c r="AC247" s="84">
        <v>8.7598184527960505</v>
      </c>
      <c r="AD247" s="84">
        <v>8.6836270243540685</v>
      </c>
      <c r="AE247" s="105">
        <v>8.7741479716132217E-3</v>
      </c>
      <c r="AF247" s="84">
        <v>8.3236928973120481</v>
      </c>
      <c r="AG247" s="105">
        <v>5.2395680723016529E-2</v>
      </c>
      <c r="AH247" s="84">
        <v>9.2807614771832032</v>
      </c>
      <c r="AI247" s="105">
        <v>-5.6131495854935355E-2</v>
      </c>
      <c r="AJ247" s="84">
        <v>29.99263959273221</v>
      </c>
      <c r="AK247" s="84">
        <v>29.744469601958503</v>
      </c>
      <c r="AL247" s="105">
        <v>8.3433994317171079E-3</v>
      </c>
      <c r="AM247" s="84">
        <v>22.594797715200425</v>
      </c>
      <c r="AN247" s="105">
        <v>0.32741350335502056</v>
      </c>
      <c r="AO247" s="84">
        <v>31.776169568220041</v>
      </c>
      <c r="AP247" s="105">
        <v>-5.6127909679572374E-2</v>
      </c>
      <c r="AQ247" s="108">
        <v>2.618485312366698E-2</v>
      </c>
      <c r="AR247" s="108">
        <v>4.5388311691514239E-3</v>
      </c>
    </row>
    <row r="248" spans="1:44" s="2" customFormat="1" x14ac:dyDescent="0.25">
      <c r="A248" s="80" t="s">
        <v>324</v>
      </c>
      <c r="B248" s="80" t="s">
        <v>341</v>
      </c>
      <c r="C248" s="80" t="s">
        <v>285</v>
      </c>
      <c r="D248" s="81">
        <v>650006.29249834421</v>
      </c>
      <c r="E248" s="81">
        <v>697820.99863731267</v>
      </c>
      <c r="F248" s="105">
        <v>-6.8520016210947832E-2</v>
      </c>
      <c r="G248" s="81">
        <v>675007.53095893981</v>
      </c>
      <c r="H248" s="105">
        <v>-3.7038458556274106E-2</v>
      </c>
      <c r="I248" s="81">
        <v>540234.92295399192</v>
      </c>
      <c r="J248" s="105">
        <v>0.20319191685003443</v>
      </c>
      <c r="K248" s="83">
        <v>218400.47612824992</v>
      </c>
      <c r="L248" s="83">
        <v>250046.56363291608</v>
      </c>
      <c r="M248" s="105">
        <v>-0.12656077750032421</v>
      </c>
      <c r="N248" s="83">
        <v>249659.12020130348</v>
      </c>
      <c r="O248" s="105">
        <v>-0.12520529611675829</v>
      </c>
      <c r="P248" s="83">
        <v>217058.37686011099</v>
      </c>
      <c r="Q248" s="105">
        <v>6.1831258832451509E-3</v>
      </c>
      <c r="R248" s="83">
        <v>128690.49280437766</v>
      </c>
      <c r="S248" s="83">
        <v>148847.68004132994</v>
      </c>
      <c r="T248" s="105">
        <v>-0.13542157480288111</v>
      </c>
      <c r="U248" s="83">
        <v>144833.78338913055</v>
      </c>
      <c r="V248" s="105">
        <v>-0.11146080843155276</v>
      </c>
      <c r="W248" s="83">
        <v>122377.84526261766</v>
      </c>
      <c r="X248" s="105">
        <v>5.1583254536091298E-2</v>
      </c>
      <c r="Y248" s="80"/>
      <c r="Z248" s="80"/>
      <c r="AA248" s="80"/>
      <c r="AB248" s="80"/>
      <c r="AC248" s="84">
        <v>2.9762127996307348</v>
      </c>
      <c r="AD248" s="84">
        <v>2.7907642020698087</v>
      </c>
      <c r="AE248" s="105">
        <v>6.6450829999677372E-2</v>
      </c>
      <c r="AF248" s="84">
        <v>2.7037166934445342</v>
      </c>
      <c r="AG248" s="105">
        <v>0.10078574683763949</v>
      </c>
      <c r="AH248" s="84">
        <v>2.4888923006282342</v>
      </c>
      <c r="AI248" s="105">
        <v>0.19579814638001553</v>
      </c>
      <c r="AJ248" s="84">
        <v>5.0509270602174041</v>
      </c>
      <c r="AK248" s="84">
        <v>4.6881550215868435</v>
      </c>
      <c r="AL248" s="105">
        <v>7.7380555241914714E-2</v>
      </c>
      <c r="AM248" s="84">
        <v>4.6605668592207588</v>
      </c>
      <c r="AN248" s="105">
        <v>8.3758094838685168E-2</v>
      </c>
      <c r="AO248" s="84">
        <v>4.4144830446611536</v>
      </c>
      <c r="AP248" s="105">
        <v>0.14417181108577631</v>
      </c>
      <c r="AQ248" s="108">
        <v>36.103297959952265</v>
      </c>
      <c r="AR248" s="108">
        <v>37.160740012476722</v>
      </c>
    </row>
    <row r="249" spans="1:44" s="2" customFormat="1" x14ac:dyDescent="0.25">
      <c r="A249" s="80" t="s">
        <v>324</v>
      </c>
      <c r="B249" s="80" t="s">
        <v>341</v>
      </c>
      <c r="C249" s="80" t="s">
        <v>286</v>
      </c>
      <c r="D249" s="80"/>
      <c r="E249" s="81">
        <v>2972.8883322763445</v>
      </c>
      <c r="F249" s="105">
        <v>-1</v>
      </c>
      <c r="G249" s="81">
        <v>1781.6181574881077</v>
      </c>
      <c r="H249" s="105">
        <v>-1</v>
      </c>
      <c r="I249" s="81">
        <v>966.56521492600439</v>
      </c>
      <c r="J249" s="105">
        <v>-1</v>
      </c>
      <c r="K249" s="80"/>
      <c r="L249" s="83">
        <v>851.83046770095825</v>
      </c>
      <c r="M249" s="105">
        <v>-1</v>
      </c>
      <c r="N249" s="83">
        <v>510.49230873584747</v>
      </c>
      <c r="O249" s="105">
        <v>-1</v>
      </c>
      <c r="P249" s="83">
        <v>277.63303577899933</v>
      </c>
      <c r="Q249" s="105">
        <v>-1</v>
      </c>
      <c r="R249" s="80"/>
      <c r="S249" s="83">
        <v>425.91523385047913</v>
      </c>
      <c r="T249" s="105">
        <v>-1</v>
      </c>
      <c r="U249" s="83">
        <v>255.24615436792374</v>
      </c>
      <c r="V249" s="105">
        <v>-1</v>
      </c>
      <c r="W249" s="83">
        <v>138.81651788949966</v>
      </c>
      <c r="X249" s="105">
        <v>-1</v>
      </c>
      <c r="Y249" s="80"/>
      <c r="Z249" s="80"/>
      <c r="AA249" s="80"/>
      <c r="AB249" s="80"/>
      <c r="AC249" s="80"/>
      <c r="AD249" s="84">
        <v>3.49</v>
      </c>
      <c r="AE249" s="105">
        <v>-1</v>
      </c>
      <c r="AF249" s="84">
        <v>3.49</v>
      </c>
      <c r="AG249" s="105">
        <v>-1</v>
      </c>
      <c r="AH249" s="84">
        <v>3.4814488564516757</v>
      </c>
      <c r="AI249" s="105">
        <v>-1</v>
      </c>
      <c r="AJ249" s="80"/>
      <c r="AK249" s="84">
        <v>6.98</v>
      </c>
      <c r="AL249" s="105">
        <v>-1</v>
      </c>
      <c r="AM249" s="84">
        <v>6.98</v>
      </c>
      <c r="AN249" s="105">
        <v>-1</v>
      </c>
      <c r="AO249" s="84">
        <v>6.9628977129033514</v>
      </c>
      <c r="AP249" s="105">
        <v>-1</v>
      </c>
      <c r="AQ249" s="80"/>
      <c r="AR249" s="80"/>
    </row>
    <row r="250" spans="1:44" s="2" customFormat="1" x14ac:dyDescent="0.25">
      <c r="A250" s="80" t="s">
        <v>324</v>
      </c>
      <c r="B250" s="80" t="s">
        <v>341</v>
      </c>
      <c r="C250" s="80" t="s">
        <v>287</v>
      </c>
      <c r="D250" s="81">
        <v>113.90000093936921</v>
      </c>
      <c r="E250" s="81">
        <v>328.68515959024427</v>
      </c>
      <c r="F250" s="105">
        <v>-0.65346777116021071</v>
      </c>
      <c r="G250" s="81">
        <v>15.362364292144775</v>
      </c>
      <c r="H250" s="105">
        <v>6.4142234081514129</v>
      </c>
      <c r="I250" s="81">
        <v>106.53890380859374</v>
      </c>
      <c r="J250" s="105">
        <v>6.9093043645355165E-2</v>
      </c>
      <c r="K250" s="83">
        <v>2.4958059957873155</v>
      </c>
      <c r="L250" s="83">
        <v>7.1648519224277525</v>
      </c>
      <c r="M250" s="105">
        <v>-0.65165979383679551</v>
      </c>
      <c r="N250" s="83">
        <v>0.33285121412089325</v>
      </c>
      <c r="O250" s="105">
        <v>6.4982631575465009</v>
      </c>
      <c r="P250" s="83">
        <v>2.3342662002256631</v>
      </c>
      <c r="Q250" s="105">
        <v>6.9203673319707809E-2</v>
      </c>
      <c r="R250" s="83">
        <v>2.2782554369047823</v>
      </c>
      <c r="S250" s="83">
        <v>6.5752404485571301</v>
      </c>
      <c r="T250" s="105">
        <v>-0.65350994313755895</v>
      </c>
      <c r="U250" s="83">
        <v>0.30724727897538351</v>
      </c>
      <c r="V250" s="105">
        <v>6.4150548851152394</v>
      </c>
      <c r="W250" s="83">
        <v>2.1312855930827013</v>
      </c>
      <c r="X250" s="105">
        <v>6.895830586904271E-2</v>
      </c>
      <c r="Y250" s="80"/>
      <c r="Z250" s="80"/>
      <c r="AA250" s="80"/>
      <c r="AB250" s="80"/>
      <c r="AC250" s="84">
        <v>45.636560346285584</v>
      </c>
      <c r="AD250" s="84">
        <v>45.874661911906188</v>
      </c>
      <c r="AE250" s="105">
        <v>-5.1902631146978958E-3</v>
      </c>
      <c r="AF250" s="84">
        <v>46.153847846759206</v>
      </c>
      <c r="AG250" s="105">
        <v>-1.1207895432491958E-2</v>
      </c>
      <c r="AH250" s="84">
        <v>45.641282814399744</v>
      </c>
      <c r="AI250" s="105">
        <v>-1.0346922397786033E-4</v>
      </c>
      <c r="AJ250" s="84">
        <v>49.994394436346759</v>
      </c>
      <c r="AK250" s="84">
        <v>49.988310262078841</v>
      </c>
      <c r="AL250" s="105">
        <v>1.2171194097221162E-4</v>
      </c>
      <c r="AM250" s="84">
        <v>50.000001117587118</v>
      </c>
      <c r="AN250" s="105">
        <v>-1.1213362230078953E-4</v>
      </c>
      <c r="AO250" s="84">
        <v>49.988093643750197</v>
      </c>
      <c r="AP250" s="105">
        <v>1.260458668711383E-4</v>
      </c>
      <c r="AQ250" s="108">
        <v>6.3263474815720561E-3</v>
      </c>
      <c r="AR250" s="108">
        <v>6.5787033779973411E-4</v>
      </c>
    </row>
    <row r="251" spans="1:44" s="2" customFormat="1" x14ac:dyDescent="0.25">
      <c r="A251" s="80" t="s">
        <v>324</v>
      </c>
      <c r="B251" s="80" t="s">
        <v>341</v>
      </c>
      <c r="C251" s="80" t="s">
        <v>288</v>
      </c>
      <c r="D251" s="81">
        <v>8015.0630713093278</v>
      </c>
      <c r="E251" s="81">
        <v>7556.6172502899171</v>
      </c>
      <c r="F251" s="105">
        <v>6.0668127792475122E-2</v>
      </c>
      <c r="G251" s="81">
        <v>3916.2428152954581</v>
      </c>
      <c r="H251" s="105">
        <v>1.0466205619338333</v>
      </c>
      <c r="I251" s="81">
        <v>3605.686311789751</v>
      </c>
      <c r="J251" s="105">
        <v>1.2228952765807568</v>
      </c>
      <c r="K251" s="83">
        <v>1960.9078896081194</v>
      </c>
      <c r="L251" s="83">
        <v>2002.9045618823538</v>
      </c>
      <c r="M251" s="105">
        <v>-2.0967884877532803E-2</v>
      </c>
      <c r="N251" s="83">
        <v>1075.3247603161133</v>
      </c>
      <c r="O251" s="105">
        <v>0.82354946335623402</v>
      </c>
      <c r="P251" s="83">
        <v>980.4830297166161</v>
      </c>
      <c r="Q251" s="105">
        <v>0.99994067227748995</v>
      </c>
      <c r="R251" s="83">
        <v>698.68635031254018</v>
      </c>
      <c r="S251" s="83">
        <v>645.00077838188167</v>
      </c>
      <c r="T251" s="105">
        <v>8.3233344408265533E-2</v>
      </c>
      <c r="U251" s="83">
        <v>314.11487477664315</v>
      </c>
      <c r="V251" s="105">
        <v>1.2243020194740961</v>
      </c>
      <c r="W251" s="83">
        <v>322.92737056362841</v>
      </c>
      <c r="X251" s="105">
        <v>1.1636021409181654</v>
      </c>
      <c r="Y251" s="80"/>
      <c r="Z251" s="80"/>
      <c r="AA251" s="80"/>
      <c r="AB251" s="80"/>
      <c r="AC251" s="84">
        <v>4.0874245617478291</v>
      </c>
      <c r="AD251" s="84">
        <v>3.7728294168884999</v>
      </c>
      <c r="AE251" s="105">
        <v>8.3384407323345067E-2</v>
      </c>
      <c r="AF251" s="84">
        <v>3.6419163399010732</v>
      </c>
      <c r="AG251" s="105">
        <v>0.12232796700070749</v>
      </c>
      <c r="AH251" s="84">
        <v>3.6774591731912829</v>
      </c>
      <c r="AI251" s="105">
        <v>0.1114806090969543</v>
      </c>
      <c r="AJ251" s="84">
        <v>11.47161822715441</v>
      </c>
      <c r="AK251" s="84">
        <v>11.715671520966625</v>
      </c>
      <c r="AL251" s="105">
        <v>-2.0831353403469144E-2</v>
      </c>
      <c r="AM251" s="84">
        <v>12.46754970798556</v>
      </c>
      <c r="AN251" s="105">
        <v>-7.9881893728745115E-2</v>
      </c>
      <c r="AO251" s="84">
        <v>11.165626207207172</v>
      </c>
      <c r="AP251" s="105">
        <v>2.7404823900492661E-2</v>
      </c>
      <c r="AQ251" s="108">
        <v>0.4451806291275679</v>
      </c>
      <c r="AR251" s="108">
        <v>0.20175306853240471</v>
      </c>
    </row>
    <row r="252" spans="1:44" s="2" customFormat="1" x14ac:dyDescent="0.25">
      <c r="A252" s="80" t="s">
        <v>324</v>
      </c>
      <c r="B252" s="80" t="s">
        <v>341</v>
      </c>
      <c r="C252" s="80" t="s">
        <v>290</v>
      </c>
      <c r="D252" s="81">
        <v>99775.768252068752</v>
      </c>
      <c r="E252" s="81">
        <v>115425.75461672545</v>
      </c>
      <c r="F252" s="105">
        <v>-0.13558487372790351</v>
      </c>
      <c r="G252" s="81">
        <v>121265.0623815751</v>
      </c>
      <c r="H252" s="105">
        <v>-0.17720927782057871</v>
      </c>
      <c r="I252" s="81">
        <v>105106.27422838807</v>
      </c>
      <c r="J252" s="105">
        <v>-5.0715392734181811E-2</v>
      </c>
      <c r="K252" s="83">
        <v>27127.661057656809</v>
      </c>
      <c r="L252" s="83">
        <v>32983.34766390283</v>
      </c>
      <c r="M252" s="105">
        <v>-0.17753463553532861</v>
      </c>
      <c r="N252" s="83">
        <v>35108.120610841775</v>
      </c>
      <c r="O252" s="105">
        <v>-0.22731093018748807</v>
      </c>
      <c r="P252" s="83">
        <v>32069.550492911625</v>
      </c>
      <c r="Q252" s="105">
        <v>-0.15409911767697299</v>
      </c>
      <c r="R252" s="83">
        <v>12635.750740306325</v>
      </c>
      <c r="S252" s="83">
        <v>15580.025658682956</v>
      </c>
      <c r="T252" s="105">
        <v>-0.18897753976006759</v>
      </c>
      <c r="U252" s="83">
        <v>16724.30144267896</v>
      </c>
      <c r="V252" s="105">
        <v>-0.2444676518409917</v>
      </c>
      <c r="W252" s="83">
        <v>15089.44302354948</v>
      </c>
      <c r="X252" s="105">
        <v>-0.16260986435442168</v>
      </c>
      <c r="Y252" s="80"/>
      <c r="Z252" s="80"/>
      <c r="AA252" s="80"/>
      <c r="AB252" s="80"/>
      <c r="AC252" s="84">
        <v>3.6780085109441067</v>
      </c>
      <c r="AD252" s="84">
        <v>3.4995160525518174</v>
      </c>
      <c r="AE252" s="105">
        <v>5.100489773782696E-2</v>
      </c>
      <c r="AF252" s="84">
        <v>3.4540459663376888</v>
      </c>
      <c r="AG252" s="105">
        <v>6.484063813542254E-2</v>
      </c>
      <c r="AH252" s="84">
        <v>3.2774476914361443</v>
      </c>
      <c r="AI252" s="105">
        <v>0.12221730359102717</v>
      </c>
      <c r="AJ252" s="84">
        <v>7.896307097432496</v>
      </c>
      <c r="AK252" s="84">
        <v>7.4085728191594562</v>
      </c>
      <c r="AL252" s="105">
        <v>6.5833769901228564E-2</v>
      </c>
      <c r="AM252" s="84">
        <v>7.2508297459956825</v>
      </c>
      <c r="AN252" s="105">
        <v>8.9021170548554462E-2</v>
      </c>
      <c r="AO252" s="84">
        <v>6.9655502899843933</v>
      </c>
      <c r="AP252" s="105">
        <v>0.13362286807209142</v>
      </c>
      <c r="AQ252" s="108">
        <v>5.5418452589776432</v>
      </c>
      <c r="AR252" s="108">
        <v>3.6487065818976396</v>
      </c>
    </row>
    <row r="253" spans="1:44" s="2" customFormat="1" x14ac:dyDescent="0.25">
      <c r="A253" s="80" t="s">
        <v>324</v>
      </c>
      <c r="B253" s="80" t="s">
        <v>341</v>
      </c>
      <c r="C253" s="80" t="s">
        <v>291</v>
      </c>
      <c r="D253" s="81">
        <v>68831.499295554167</v>
      </c>
      <c r="E253" s="81">
        <v>68043.20314975857</v>
      </c>
      <c r="F253" s="105">
        <v>1.1585229814366759E-2</v>
      </c>
      <c r="G253" s="81">
        <v>52685.947389918569</v>
      </c>
      <c r="H253" s="105">
        <v>0.30644892434306009</v>
      </c>
      <c r="I253" s="81">
        <v>35412.746388125423</v>
      </c>
      <c r="J253" s="105">
        <v>0.9436927749448627</v>
      </c>
      <c r="K253" s="83">
        <v>13777.211626812374</v>
      </c>
      <c r="L253" s="83">
        <v>13785.160525322292</v>
      </c>
      <c r="M253" s="105">
        <v>-5.7662719961195459E-4</v>
      </c>
      <c r="N253" s="83">
        <v>10761.983092540933</v>
      </c>
      <c r="O253" s="105">
        <v>0.28017406349219015</v>
      </c>
      <c r="P253" s="83">
        <v>8140.370597253449</v>
      </c>
      <c r="Q253" s="105">
        <v>0.69245508692943147</v>
      </c>
      <c r="R253" s="83">
        <v>4262.9171749893458</v>
      </c>
      <c r="S253" s="83">
        <v>4347.3289675793885</v>
      </c>
      <c r="T253" s="105">
        <v>-1.9416932378375683E-2</v>
      </c>
      <c r="U253" s="83">
        <v>3319.3230215787348</v>
      </c>
      <c r="V253" s="105">
        <v>0.28427307233323112</v>
      </c>
      <c r="W253" s="83">
        <v>2470.3814954326394</v>
      </c>
      <c r="X253" s="105">
        <v>0.72561087543394931</v>
      </c>
      <c r="Y253" s="80"/>
      <c r="Z253" s="80"/>
      <c r="AA253" s="80"/>
      <c r="AB253" s="80"/>
      <c r="AC253" s="84">
        <v>4.9960399215758926</v>
      </c>
      <c r="AD253" s="84">
        <v>4.9359746681780292</v>
      </c>
      <c r="AE253" s="105">
        <v>1.2168873917668367E-2</v>
      </c>
      <c r="AF253" s="84">
        <v>4.8955612489704512</v>
      </c>
      <c r="AG253" s="105">
        <v>2.052444398005894E-2</v>
      </c>
      <c r="AH253" s="84">
        <v>4.3502621858608794</v>
      </c>
      <c r="AI253" s="105">
        <v>0.14844570467819271</v>
      </c>
      <c r="AJ253" s="84">
        <v>16.146572046811158</v>
      </c>
      <c r="AK253" s="84">
        <v>15.65172630302356</v>
      </c>
      <c r="AL253" s="105">
        <v>3.1616048875835849E-2</v>
      </c>
      <c r="AM253" s="84">
        <v>15.872497809767276</v>
      </c>
      <c r="AN253" s="105">
        <v>1.7267240501695209E-2</v>
      </c>
      <c r="AO253" s="84">
        <v>14.334930233892303</v>
      </c>
      <c r="AP253" s="105">
        <v>0.12637953470018026</v>
      </c>
      <c r="AQ253" s="108">
        <v>3.8231078018432672</v>
      </c>
      <c r="AR253" s="108">
        <v>1.2309623918785093</v>
      </c>
    </row>
    <row r="254" spans="1:44" s="2" customFormat="1" x14ac:dyDescent="0.25">
      <c r="A254" s="80" t="s">
        <v>324</v>
      </c>
      <c r="B254" s="80" t="s">
        <v>341</v>
      </c>
      <c r="C254" s="80" t="s">
        <v>292</v>
      </c>
      <c r="D254" s="81">
        <v>956431.10972471838</v>
      </c>
      <c r="E254" s="81">
        <v>1036866.5191524422</v>
      </c>
      <c r="F254" s="105">
        <v>-7.7575471810463648E-2</v>
      </c>
      <c r="G254" s="81">
        <v>1066592.3257323278</v>
      </c>
      <c r="H254" s="105">
        <v>-0.10328333830076279</v>
      </c>
      <c r="I254" s="81">
        <v>867666.79072116967</v>
      </c>
      <c r="J254" s="105">
        <v>0.10230231230789803</v>
      </c>
      <c r="K254" s="83">
        <v>331258.99524402083</v>
      </c>
      <c r="L254" s="83">
        <v>367619.35439197125</v>
      </c>
      <c r="M254" s="105">
        <v>-9.8907630171129343E-2</v>
      </c>
      <c r="N254" s="83">
        <v>384815.79285440338</v>
      </c>
      <c r="O254" s="105">
        <v>-0.13917515498290889</v>
      </c>
      <c r="P254" s="83">
        <v>332249.10211405728</v>
      </c>
      <c r="Q254" s="105">
        <v>-2.9800136817121135E-3</v>
      </c>
      <c r="R254" s="83">
        <v>199005.25549266211</v>
      </c>
      <c r="S254" s="83">
        <v>223271.0994725379</v>
      </c>
      <c r="T254" s="105">
        <v>-0.10868331833901532</v>
      </c>
      <c r="U254" s="83">
        <v>237303.20924952527</v>
      </c>
      <c r="V254" s="105">
        <v>-0.16138826726356117</v>
      </c>
      <c r="W254" s="83">
        <v>197499.48801099553</v>
      </c>
      <c r="X254" s="105">
        <v>7.6241589121626005E-3</v>
      </c>
      <c r="Y254" s="80"/>
      <c r="Z254" s="80"/>
      <c r="AA254" s="80"/>
      <c r="AB254" s="80"/>
      <c r="AC254" s="84">
        <v>2.8872607942922928</v>
      </c>
      <c r="AD254" s="84">
        <v>2.8204894730512242</v>
      </c>
      <c r="AE254" s="105">
        <v>2.36736644043684E-2</v>
      </c>
      <c r="AF254" s="84">
        <v>2.7716958231386237</v>
      </c>
      <c r="AG254" s="105">
        <v>4.1694680270797223E-2</v>
      </c>
      <c r="AH254" s="84">
        <v>2.6114947646218458</v>
      </c>
      <c r="AI254" s="105">
        <v>0.10559700651376909</v>
      </c>
      <c r="AJ254" s="84">
        <v>4.8060595553466916</v>
      </c>
      <c r="AK254" s="84">
        <v>4.6439799938369353</v>
      </c>
      <c r="AL254" s="105">
        <v>3.4901003390379257E-2</v>
      </c>
      <c r="AM254" s="84">
        <v>4.4946392807136526</v>
      </c>
      <c r="AN254" s="105">
        <v>6.9287045118244087E-2</v>
      </c>
      <c r="AO254" s="84">
        <v>4.3932609621391192</v>
      </c>
      <c r="AP254" s="105">
        <v>9.3961773899854328E-2</v>
      </c>
      <c r="AQ254" s="108">
        <v>53.123050855153473</v>
      </c>
      <c r="AR254" s="108">
        <v>57.464870942103971</v>
      </c>
    </row>
    <row r="255" spans="1:44" s="2" customFormat="1" x14ac:dyDescent="0.25">
      <c r="A255" s="80" t="s">
        <v>324</v>
      </c>
      <c r="B255" s="80" t="s">
        <v>342</v>
      </c>
      <c r="C255" s="80" t="s">
        <v>281</v>
      </c>
      <c r="D255" s="81">
        <v>688753952.05555737</v>
      </c>
      <c r="E255" s="81">
        <v>686387194.72834194</v>
      </c>
      <c r="F255" s="105">
        <v>3.4481373565719673E-3</v>
      </c>
      <c r="G255" s="81">
        <v>697236700.74879289</v>
      </c>
      <c r="H255" s="105">
        <v>-1.2166239505358114E-2</v>
      </c>
      <c r="I255" s="81">
        <v>607090302.75575924</v>
      </c>
      <c r="J255" s="105">
        <v>0.13451647790963403</v>
      </c>
      <c r="K255" s="83">
        <v>229333752.30236927</v>
      </c>
      <c r="L255" s="83">
        <v>246932788.00819352</v>
      </c>
      <c r="M255" s="105">
        <v>-7.1270550370331129E-2</v>
      </c>
      <c r="N255" s="83">
        <v>257865211.94884464</v>
      </c>
      <c r="O255" s="105">
        <v>-0.11064485756277762</v>
      </c>
      <c r="P255" s="83">
        <v>227019686.18534061</v>
      </c>
      <c r="Q255" s="105">
        <v>1.0193239872331743E-2</v>
      </c>
      <c r="R255" s="83">
        <v>314468450.5913468</v>
      </c>
      <c r="S255" s="83">
        <v>338702289.02228254</v>
      </c>
      <c r="T255" s="105">
        <v>-7.1549083712692141E-2</v>
      </c>
      <c r="U255" s="83">
        <v>365968875.16136503</v>
      </c>
      <c r="V255" s="105">
        <v>-0.14072350974467535</v>
      </c>
      <c r="W255" s="83">
        <v>320761672.40452683</v>
      </c>
      <c r="X255" s="105">
        <v>-1.9619619033671102E-2</v>
      </c>
      <c r="Y255" s="80"/>
      <c r="Z255" s="80"/>
      <c r="AA255" s="80"/>
      <c r="AB255" s="80"/>
      <c r="AC255" s="84">
        <v>3.0032820949419481</v>
      </c>
      <c r="AD255" s="84">
        <v>2.7796519055443007</v>
      </c>
      <c r="AE255" s="105">
        <v>8.0452587948726242E-2</v>
      </c>
      <c r="AF255" s="84">
        <v>2.7038804322589698</v>
      </c>
      <c r="AG255" s="105">
        <v>0.11073036333668118</v>
      </c>
      <c r="AH255" s="84">
        <v>2.6741747068583561</v>
      </c>
      <c r="AI255" s="105">
        <v>0.12306876855859213</v>
      </c>
      <c r="AJ255" s="84">
        <v>2.1902163818353793</v>
      </c>
      <c r="AK255" s="84">
        <v>2.0265206849050434</v>
      </c>
      <c r="AL255" s="105">
        <v>8.0776721476201505E-2</v>
      </c>
      <c r="AM255" s="84">
        <v>1.905180325625679</v>
      </c>
      <c r="AN255" s="105">
        <v>0.14961106430494542</v>
      </c>
      <c r="AO255" s="84">
        <v>1.8926522555043004</v>
      </c>
      <c r="AP255" s="105">
        <v>0.15722070732523044</v>
      </c>
      <c r="AQ255" s="80"/>
      <c r="AR255" s="80"/>
    </row>
    <row r="256" spans="1:44" s="2" customFormat="1" x14ac:dyDescent="0.25">
      <c r="A256" s="80" t="s">
        <v>324</v>
      </c>
      <c r="B256" s="80" t="s">
        <v>342</v>
      </c>
      <c r="C256" s="80" t="s">
        <v>313</v>
      </c>
      <c r="D256" s="81">
        <v>321479126.2032333</v>
      </c>
      <c r="E256" s="81">
        <v>328663285.59485602</v>
      </c>
      <c r="F256" s="105">
        <v>-2.1858722000602925E-2</v>
      </c>
      <c r="G256" s="81">
        <v>345809479.13707078</v>
      </c>
      <c r="H256" s="105">
        <v>-7.0357680751121032E-2</v>
      </c>
      <c r="I256" s="81">
        <v>292129045.22945964</v>
      </c>
      <c r="J256" s="105">
        <v>0.10046957484395276</v>
      </c>
      <c r="K256" s="83">
        <v>123054431.04716428</v>
      </c>
      <c r="L256" s="83">
        <v>134758519.42237186</v>
      </c>
      <c r="M256" s="105">
        <v>-8.6852307560040906E-2</v>
      </c>
      <c r="N256" s="83">
        <v>143290686.73325172</v>
      </c>
      <c r="O256" s="105">
        <v>-0.14122519856268834</v>
      </c>
      <c r="P256" s="83">
        <v>122792457.13829528</v>
      </c>
      <c r="Q256" s="105">
        <v>2.1334690662142999E-3</v>
      </c>
      <c r="R256" s="83">
        <v>134930178.915649</v>
      </c>
      <c r="S256" s="83">
        <v>146787522.24370566</v>
      </c>
      <c r="T256" s="105">
        <v>-8.0778959592834959E-2</v>
      </c>
      <c r="U256" s="83">
        <v>161005909.18279958</v>
      </c>
      <c r="V256" s="105">
        <v>-0.16195511332161885</v>
      </c>
      <c r="W256" s="83">
        <v>133287331.77191086</v>
      </c>
      <c r="X256" s="105">
        <v>1.2325606056466586E-2</v>
      </c>
      <c r="Y256" s="80"/>
      <c r="Z256" s="80"/>
      <c r="AA256" s="80"/>
      <c r="AB256" s="80"/>
      <c r="AC256" s="84">
        <v>2.6124953280229044</v>
      </c>
      <c r="AD256" s="84">
        <v>2.4389054362101663</v>
      </c>
      <c r="AE256" s="105">
        <v>7.1175326946042131E-2</v>
      </c>
      <c r="AF256" s="84">
        <v>2.4133423254564037</v>
      </c>
      <c r="AG256" s="105">
        <v>8.2521654912275033E-2</v>
      </c>
      <c r="AH256" s="84">
        <v>2.3790471502695696</v>
      </c>
      <c r="AI256" s="105">
        <v>9.8126755380566047E-2</v>
      </c>
      <c r="AJ256" s="84">
        <v>2.3825591041734597</v>
      </c>
      <c r="AK256" s="84">
        <v>2.2390410340818279</v>
      </c>
      <c r="AL256" s="105">
        <v>6.4098007989605632E-2</v>
      </c>
      <c r="AM256" s="84">
        <v>2.1478061326584772</v>
      </c>
      <c r="AN256" s="105">
        <v>0.10929895764121585</v>
      </c>
      <c r="AO256" s="84">
        <v>2.1917240096708372</v>
      </c>
      <c r="AP256" s="105">
        <v>8.7070768792318398E-2</v>
      </c>
      <c r="AQ256" s="80"/>
      <c r="AR256" s="80"/>
    </row>
    <row r="257" spans="1:44" s="2" customFormat="1" x14ac:dyDescent="0.25">
      <c r="A257" s="80" t="s">
        <v>324</v>
      </c>
      <c r="B257" s="80" t="s">
        <v>342</v>
      </c>
      <c r="C257" s="80" t="s">
        <v>328</v>
      </c>
      <c r="D257" s="81">
        <v>10194949.307536997</v>
      </c>
      <c r="E257" s="81">
        <v>11253761.675150556</v>
      </c>
      <c r="F257" s="105">
        <v>-9.4085195526356691E-2</v>
      </c>
      <c r="G257" s="81">
        <v>11535252.068207651</v>
      </c>
      <c r="H257" s="105">
        <v>-0.11619189184124269</v>
      </c>
      <c r="I257" s="81">
        <v>9694859.3717771843</v>
      </c>
      <c r="J257" s="105">
        <v>5.1583000493604904E-2</v>
      </c>
      <c r="K257" s="83">
        <v>3575240.2924776981</v>
      </c>
      <c r="L257" s="83">
        <v>4128548.5709066838</v>
      </c>
      <c r="M257" s="105">
        <v>-0.13402004819031885</v>
      </c>
      <c r="N257" s="83">
        <v>4448338.4734099042</v>
      </c>
      <c r="O257" s="105">
        <v>-0.19627512298157626</v>
      </c>
      <c r="P257" s="83">
        <v>3761788.3089541597</v>
      </c>
      <c r="Q257" s="105">
        <v>-4.9590248348750157E-2</v>
      </c>
      <c r="R257" s="83">
        <v>2249439.8413110403</v>
      </c>
      <c r="S257" s="83">
        <v>2649601.791198215</v>
      </c>
      <c r="T257" s="105">
        <v>-0.15102720386757121</v>
      </c>
      <c r="U257" s="83">
        <v>2796964.2325864434</v>
      </c>
      <c r="V257" s="105">
        <v>-0.19575666535037867</v>
      </c>
      <c r="W257" s="83">
        <v>2264543.1627612286</v>
      </c>
      <c r="X257" s="105">
        <v>-6.6694782853122291E-3</v>
      </c>
      <c r="Y257" s="80"/>
      <c r="Z257" s="80"/>
      <c r="AA257" s="80"/>
      <c r="AB257" s="80"/>
      <c r="AC257" s="84">
        <v>2.851542406530593</v>
      </c>
      <c r="AD257" s="84">
        <v>2.7258397186978187</v>
      </c>
      <c r="AE257" s="105">
        <v>4.6115216155418207E-2</v>
      </c>
      <c r="AF257" s="84">
        <v>2.5931597015739736</v>
      </c>
      <c r="AG257" s="105">
        <v>9.9640105003864027E-2</v>
      </c>
      <c r="AH257" s="84">
        <v>2.5771942957822946</v>
      </c>
      <c r="AI257" s="105">
        <v>0.1064522419583508</v>
      </c>
      <c r="AJ257" s="84">
        <v>4.5322169192109083</v>
      </c>
      <c r="AK257" s="84">
        <v>4.2473407560844567</v>
      </c>
      <c r="AL257" s="105">
        <v>6.7071652472987256E-2</v>
      </c>
      <c r="AM257" s="84">
        <v>4.1242043547838403</v>
      </c>
      <c r="AN257" s="105">
        <v>9.8931219049268701E-2</v>
      </c>
      <c r="AO257" s="84">
        <v>4.2811545971841571</v>
      </c>
      <c r="AP257" s="105">
        <v>5.8643601002375E-2</v>
      </c>
      <c r="AQ257" s="108">
        <v>100</v>
      </c>
      <c r="AR257" s="108">
        <v>100</v>
      </c>
    </row>
    <row r="258" spans="1:44" s="2" customFormat="1" x14ac:dyDescent="0.25">
      <c r="A258" s="80" t="s">
        <v>324</v>
      </c>
      <c r="B258" s="80" t="s">
        <v>342</v>
      </c>
      <c r="C258" s="80" t="s">
        <v>270</v>
      </c>
      <c r="D258" s="81">
        <v>4482101.3282369813</v>
      </c>
      <c r="E258" s="81">
        <v>5047123.6883549038</v>
      </c>
      <c r="F258" s="105">
        <v>-0.11194937849880394</v>
      </c>
      <c r="G258" s="81">
        <v>5510727.6208354644</v>
      </c>
      <c r="H258" s="105">
        <v>-0.18665888851217369</v>
      </c>
      <c r="I258" s="81">
        <v>4707249.3071591072</v>
      </c>
      <c r="J258" s="105">
        <v>-4.7830051954058483E-2</v>
      </c>
      <c r="K258" s="83">
        <v>1742420.3409710869</v>
      </c>
      <c r="L258" s="83">
        <v>2001655.9515061292</v>
      </c>
      <c r="M258" s="105">
        <v>-0.12951057365277119</v>
      </c>
      <c r="N258" s="83">
        <v>2332453.5628559478</v>
      </c>
      <c r="O258" s="105">
        <v>-0.25296676053108685</v>
      </c>
      <c r="P258" s="83">
        <v>2057778.7701291246</v>
      </c>
      <c r="Q258" s="105">
        <v>-0.15325186251107506</v>
      </c>
      <c r="R258" s="83">
        <v>1122249.0732051728</v>
      </c>
      <c r="S258" s="83">
        <v>1280118.374105575</v>
      </c>
      <c r="T258" s="105">
        <v>-0.12332398635454811</v>
      </c>
      <c r="U258" s="83">
        <v>1438371.5237558533</v>
      </c>
      <c r="V258" s="105">
        <v>-0.21977802350065059</v>
      </c>
      <c r="W258" s="83">
        <v>1248182.9577583459</v>
      </c>
      <c r="X258" s="105">
        <v>-0.10089377023649003</v>
      </c>
      <c r="Y258" s="80"/>
      <c r="Z258" s="80"/>
      <c r="AA258" s="80"/>
      <c r="AB258" s="80"/>
      <c r="AC258" s="84">
        <v>2.5723421741845676</v>
      </c>
      <c r="AD258" s="84">
        <v>2.5214741247401871</v>
      </c>
      <c r="AE258" s="105">
        <v>2.0173932758331181E-2</v>
      </c>
      <c r="AF258" s="84">
        <v>2.3626312260158837</v>
      </c>
      <c r="AG258" s="105">
        <v>8.8761608608009648E-2</v>
      </c>
      <c r="AH258" s="84">
        <v>2.2875390569141354</v>
      </c>
      <c r="AI258" s="105">
        <v>0.12450196922741437</v>
      </c>
      <c r="AJ258" s="84">
        <v>3.9938561191554229</v>
      </c>
      <c r="AK258" s="84">
        <v>3.9427007614677461</v>
      </c>
      <c r="AL258" s="105">
        <v>1.297469952262705E-2</v>
      </c>
      <c r="AM258" s="84">
        <v>3.8312268630332298</v>
      </c>
      <c r="AN258" s="105">
        <v>4.2448349298072507E-2</v>
      </c>
      <c r="AO258" s="84">
        <v>3.7712815079714082</v>
      </c>
      <c r="AP258" s="105">
        <v>5.901829675497728E-2</v>
      </c>
      <c r="AQ258" s="80"/>
      <c r="AR258" s="80"/>
    </row>
    <row r="259" spans="1:44" s="2" customFormat="1" x14ac:dyDescent="0.25">
      <c r="A259" s="80" t="s">
        <v>324</v>
      </c>
      <c r="B259" s="80" t="s">
        <v>342</v>
      </c>
      <c r="C259" s="80" t="s">
        <v>271</v>
      </c>
      <c r="D259" s="81">
        <v>4470342.3708129637</v>
      </c>
      <c r="E259" s="81">
        <v>4844821.4477772824</v>
      </c>
      <c r="F259" s="105">
        <v>-7.7294711683569481E-2</v>
      </c>
      <c r="G259" s="81">
        <v>4916774.3921763729</v>
      </c>
      <c r="H259" s="105">
        <v>-9.0797743755291455E-2</v>
      </c>
      <c r="I259" s="81">
        <v>3993905.539806935</v>
      </c>
      <c r="J259" s="105">
        <v>0.11929096125519774</v>
      </c>
      <c r="K259" s="83">
        <v>1533663.6920962082</v>
      </c>
      <c r="L259" s="83">
        <v>1797861.8075424435</v>
      </c>
      <c r="M259" s="105">
        <v>-0.14695129199467027</v>
      </c>
      <c r="N259" s="83">
        <v>1835531.6018073587</v>
      </c>
      <c r="O259" s="105">
        <v>-0.16445802916926944</v>
      </c>
      <c r="P259" s="83">
        <v>1440498.1779268237</v>
      </c>
      <c r="Q259" s="105">
        <v>6.4675898655747716E-2</v>
      </c>
      <c r="R259" s="83">
        <v>1024819.8343413895</v>
      </c>
      <c r="S259" s="83">
        <v>1257188.0094191968</v>
      </c>
      <c r="T259" s="105">
        <v>-0.18483168256206811</v>
      </c>
      <c r="U259" s="83">
        <v>1261999.6911693267</v>
      </c>
      <c r="V259" s="105">
        <v>-0.18793971067312565</v>
      </c>
      <c r="W259" s="83">
        <v>924270.43941588048</v>
      </c>
      <c r="X259" s="105">
        <v>0.10878785108507213</v>
      </c>
      <c r="Y259" s="80"/>
      <c r="Z259" s="80"/>
      <c r="AA259" s="80"/>
      <c r="AB259" s="80"/>
      <c r="AC259" s="84">
        <v>2.9148126762412359</v>
      </c>
      <c r="AD259" s="84">
        <v>2.6947685453087344</v>
      </c>
      <c r="AE259" s="105">
        <v>8.1656041041287791E-2</v>
      </c>
      <c r="AF259" s="84">
        <v>2.6786650730148498</v>
      </c>
      <c r="AG259" s="105">
        <v>8.8158689791180522E-2</v>
      </c>
      <c r="AH259" s="84">
        <v>2.7725863184047861</v>
      </c>
      <c r="AI259" s="105">
        <v>5.1297359758407823E-2</v>
      </c>
      <c r="AJ259" s="84">
        <v>4.3620763582175135</v>
      </c>
      <c r="AK259" s="84">
        <v>3.8536968309262845</v>
      </c>
      <c r="AL259" s="105">
        <v>0.13191995883314817</v>
      </c>
      <c r="AM259" s="84">
        <v>3.8960186968196915</v>
      </c>
      <c r="AN259" s="105">
        <v>0.11962408234289622</v>
      </c>
      <c r="AO259" s="84">
        <v>4.3211438659998684</v>
      </c>
      <c r="AP259" s="105">
        <v>9.4726057467595329E-3</v>
      </c>
      <c r="AQ259" s="80"/>
      <c r="AR259" s="80"/>
    </row>
    <row r="260" spans="1:44" s="2" customFormat="1" x14ac:dyDescent="0.25">
      <c r="A260" s="80" t="s">
        <v>324</v>
      </c>
      <c r="B260" s="80" t="s">
        <v>342</v>
      </c>
      <c r="C260" s="80" t="s">
        <v>127</v>
      </c>
      <c r="D260" s="81">
        <v>1242505.6084870528</v>
      </c>
      <c r="E260" s="81">
        <v>1361816.5390183702</v>
      </c>
      <c r="F260" s="105">
        <v>-8.7611603408282529E-2</v>
      </c>
      <c r="G260" s="81">
        <v>1107750.0551958145</v>
      </c>
      <c r="H260" s="105">
        <v>0.12164797704967656</v>
      </c>
      <c r="I260" s="81">
        <v>993704.52481114259</v>
      </c>
      <c r="J260" s="105">
        <v>0.25037732793175704</v>
      </c>
      <c r="K260" s="83">
        <v>299156.2594104032</v>
      </c>
      <c r="L260" s="83">
        <v>329030.81185811124</v>
      </c>
      <c r="M260" s="105">
        <v>-9.079560749645206E-2</v>
      </c>
      <c r="N260" s="83">
        <v>280353.30874659715</v>
      </c>
      <c r="O260" s="105">
        <v>6.7068766721071496E-2</v>
      </c>
      <c r="P260" s="83">
        <v>263511.36089821113</v>
      </c>
      <c r="Q260" s="105">
        <v>0.13526892499318441</v>
      </c>
      <c r="R260" s="83">
        <v>102370.9337644778</v>
      </c>
      <c r="S260" s="83">
        <v>112295.40767344259</v>
      </c>
      <c r="T260" s="105">
        <v>-8.8378270443840154E-2</v>
      </c>
      <c r="U260" s="83">
        <v>96593.017661263759</v>
      </c>
      <c r="V260" s="105">
        <v>5.981711973712496E-2</v>
      </c>
      <c r="W260" s="83">
        <v>92089.765587003189</v>
      </c>
      <c r="X260" s="105">
        <v>0.11164289660137447</v>
      </c>
      <c r="Y260" s="80"/>
      <c r="Z260" s="80"/>
      <c r="AA260" s="80"/>
      <c r="AB260" s="80"/>
      <c r="AC260" s="84">
        <v>4.1533665748323783</v>
      </c>
      <c r="AD260" s="84">
        <v>4.1388723789358357</v>
      </c>
      <c r="AE260" s="105">
        <v>3.5019673402612184E-3</v>
      </c>
      <c r="AF260" s="84">
        <v>3.9512644246944704</v>
      </c>
      <c r="AG260" s="105">
        <v>5.1148728208321656E-2</v>
      </c>
      <c r="AH260" s="84">
        <v>3.7710120786594459</v>
      </c>
      <c r="AI260" s="105">
        <v>0.10139307119611647</v>
      </c>
      <c r="AJ260" s="84">
        <v>12.1372890018338</v>
      </c>
      <c r="AK260" s="84">
        <v>12.127090209944839</v>
      </c>
      <c r="AL260" s="105">
        <v>8.4099249798579229E-4</v>
      </c>
      <c r="AM260" s="84">
        <v>11.468220809505263</v>
      </c>
      <c r="AN260" s="105">
        <v>5.8341062963662968E-2</v>
      </c>
      <c r="AO260" s="84">
        <v>10.790607604189473</v>
      </c>
      <c r="AP260" s="105">
        <v>0.12480125744925384</v>
      </c>
      <c r="AQ260" s="80"/>
      <c r="AR260" s="80"/>
    </row>
    <row r="261" spans="1:44" s="2" customFormat="1" x14ac:dyDescent="0.25">
      <c r="A261" s="80" t="s">
        <v>324</v>
      </c>
      <c r="B261" s="80" t="s">
        <v>342</v>
      </c>
      <c r="C261" s="80" t="s">
        <v>282</v>
      </c>
      <c r="D261" s="81">
        <v>165582.16047746301</v>
      </c>
      <c r="E261" s="81">
        <v>194872.33808899275</v>
      </c>
      <c r="F261" s="105">
        <v>-0.15030443981307257</v>
      </c>
      <c r="G261" s="81">
        <v>210476.38186585665</v>
      </c>
      <c r="H261" s="105">
        <v>-0.21329814295746571</v>
      </c>
      <c r="I261" s="81">
        <v>234838.03092859508</v>
      </c>
      <c r="J261" s="105">
        <v>-0.29490909192723569</v>
      </c>
      <c r="K261" s="83">
        <v>40072.755552997631</v>
      </c>
      <c r="L261" s="83">
        <v>51218.817289022962</v>
      </c>
      <c r="M261" s="105">
        <v>-0.21761653872499934</v>
      </c>
      <c r="N261" s="83">
        <v>46240.298961470326</v>
      </c>
      <c r="O261" s="105">
        <v>-0.1333802667152259</v>
      </c>
      <c r="P261" s="83">
        <v>50920.58383343718</v>
      </c>
      <c r="Q261" s="105">
        <v>-0.2130342479167783</v>
      </c>
      <c r="R261" s="83">
        <v>16342.795271750932</v>
      </c>
      <c r="S261" s="83">
        <v>20125.511499886157</v>
      </c>
      <c r="T261" s="105">
        <v>-0.18795627769046377</v>
      </c>
      <c r="U261" s="83">
        <v>20869.707760825811</v>
      </c>
      <c r="V261" s="105">
        <v>-0.21691307520713216</v>
      </c>
      <c r="W261" s="83">
        <v>22916.218153199599</v>
      </c>
      <c r="X261" s="105">
        <v>-0.28684588519379561</v>
      </c>
      <c r="Y261" s="80"/>
      <c r="Z261" s="80"/>
      <c r="AA261" s="80"/>
      <c r="AB261" s="80"/>
      <c r="AC261" s="84">
        <v>4.1320382936600097</v>
      </c>
      <c r="AD261" s="84">
        <v>3.80470202951674</v>
      </c>
      <c r="AE261" s="105">
        <v>8.6034664897226359E-2</v>
      </c>
      <c r="AF261" s="84">
        <v>4.5517954380276793</v>
      </c>
      <c r="AG261" s="105">
        <v>-9.2217928086318582E-2</v>
      </c>
      <c r="AH261" s="84">
        <v>4.6118487505319576</v>
      </c>
      <c r="AI261" s="105">
        <v>-0.10403863674336757</v>
      </c>
      <c r="AJ261" s="84">
        <v>10.131813910908944</v>
      </c>
      <c r="AK261" s="84">
        <v>9.6828514440537354</v>
      </c>
      <c r="AL261" s="105">
        <v>4.6366761841721491E-2</v>
      </c>
      <c r="AM261" s="84">
        <v>10.085257746681936</v>
      </c>
      <c r="AN261" s="105">
        <v>4.6162592366392275E-3</v>
      </c>
      <c r="AO261" s="84">
        <v>10.247678275649799</v>
      </c>
      <c r="AP261" s="105">
        <v>-1.1306401472045405E-2</v>
      </c>
      <c r="AQ261" s="108">
        <v>1.6241587425554946</v>
      </c>
      <c r="AR261" s="108">
        <v>0.72652733234358768</v>
      </c>
    </row>
    <row r="262" spans="1:44" s="2" customFormat="1" x14ac:dyDescent="0.25">
      <c r="A262" s="80" t="s">
        <v>324</v>
      </c>
      <c r="B262" s="80" t="s">
        <v>342</v>
      </c>
      <c r="C262" s="80" t="s">
        <v>284</v>
      </c>
      <c r="D262" s="81">
        <v>254.16730747103691</v>
      </c>
      <c r="E262" s="81">
        <v>207.76139574408532</v>
      </c>
      <c r="F262" s="105">
        <v>0.22336157090566089</v>
      </c>
      <c r="G262" s="81">
        <v>501.89852978348733</v>
      </c>
      <c r="H262" s="105">
        <v>-0.49358826059785138</v>
      </c>
      <c r="I262" s="81">
        <v>1406.7194095706939</v>
      </c>
      <c r="J262" s="105">
        <v>-0.81931911528212709</v>
      </c>
      <c r="K262" s="83">
        <v>34.10561249917464</v>
      </c>
      <c r="L262" s="83">
        <v>12.992193102836609</v>
      </c>
      <c r="M262" s="105">
        <v>1.6250850975828168</v>
      </c>
      <c r="N262" s="83">
        <v>33.029299855232239</v>
      </c>
      <c r="O262" s="105">
        <v>3.2586601855319086E-2</v>
      </c>
      <c r="P262" s="83">
        <v>89.127990365028381</v>
      </c>
      <c r="Q262" s="105">
        <v>-0.61734117015885459</v>
      </c>
      <c r="R262" s="83">
        <v>15.896536586021808</v>
      </c>
      <c r="S262" s="83">
        <v>9.5478247380750645</v>
      </c>
      <c r="T262" s="105">
        <v>0.66493803794168793</v>
      </c>
      <c r="U262" s="83">
        <v>14.002558445083864</v>
      </c>
      <c r="V262" s="105">
        <v>0.1352594347929966</v>
      </c>
      <c r="W262" s="83">
        <v>31.047729832449996</v>
      </c>
      <c r="X262" s="105">
        <v>-0.48799681420161978</v>
      </c>
      <c r="Y262" s="80"/>
      <c r="Z262" s="80"/>
      <c r="AA262" s="80"/>
      <c r="AB262" s="80"/>
      <c r="AC262" s="84">
        <v>7.4523601497315957</v>
      </c>
      <c r="AD262" s="84">
        <v>15.991249060077809</v>
      </c>
      <c r="AE262" s="105">
        <v>-0.53397260453303608</v>
      </c>
      <c r="AF262" s="84">
        <v>15.195554613125733</v>
      </c>
      <c r="AG262" s="105">
        <v>-0.50956971696878117</v>
      </c>
      <c r="AH262" s="84">
        <v>15.783138426092638</v>
      </c>
      <c r="AI262" s="105">
        <v>-0.52782773941769545</v>
      </c>
      <c r="AJ262" s="84">
        <v>15.98884801702857</v>
      </c>
      <c r="AK262" s="84">
        <v>21.760076398927705</v>
      </c>
      <c r="AL262" s="105">
        <v>-0.26522096136498541</v>
      </c>
      <c r="AM262" s="84">
        <v>35.843344753879464</v>
      </c>
      <c r="AN262" s="105">
        <v>-0.55392421865713204</v>
      </c>
      <c r="AO262" s="84">
        <v>45.308285570703475</v>
      </c>
      <c r="AP262" s="105">
        <v>-0.64710984281058237</v>
      </c>
      <c r="AQ262" s="108">
        <v>2.4930708314864717E-3</v>
      </c>
      <c r="AR262" s="108">
        <v>7.0668867395701652E-4</v>
      </c>
    </row>
    <row r="263" spans="1:44" s="2" customFormat="1" x14ac:dyDescent="0.25">
      <c r="A263" s="80" t="s">
        <v>324</v>
      </c>
      <c r="B263" s="80" t="s">
        <v>342</v>
      </c>
      <c r="C263" s="80" t="s">
        <v>285</v>
      </c>
      <c r="D263" s="81">
        <v>3366713.1840722598</v>
      </c>
      <c r="E263" s="81">
        <v>3584794.0967542757</v>
      </c>
      <c r="F263" s="105">
        <v>-6.0834989903456246E-2</v>
      </c>
      <c r="G263" s="81">
        <v>3650958.08516816</v>
      </c>
      <c r="H263" s="105">
        <v>-7.7854879312537525E-2</v>
      </c>
      <c r="I263" s="81">
        <v>2903159.0845690919</v>
      </c>
      <c r="J263" s="105">
        <v>0.15967230385928782</v>
      </c>
      <c r="K263" s="83">
        <v>1181346.443543066</v>
      </c>
      <c r="L263" s="83">
        <v>1397835.6109949378</v>
      </c>
      <c r="M263" s="105">
        <v>-0.15487455445335324</v>
      </c>
      <c r="N263" s="83">
        <v>1442319.8422296627</v>
      </c>
      <c r="O263" s="105">
        <v>-0.18094003219366478</v>
      </c>
      <c r="P263" s="83">
        <v>1109030.91662159</v>
      </c>
      <c r="Q263" s="105">
        <v>6.5206051371199628E-2</v>
      </c>
      <c r="R263" s="83">
        <v>827463.32832907885</v>
      </c>
      <c r="S263" s="83">
        <v>1026447.9521360308</v>
      </c>
      <c r="T263" s="105">
        <v>-0.19385749018531953</v>
      </c>
      <c r="U263" s="83">
        <v>1026574.8757656132</v>
      </c>
      <c r="V263" s="105">
        <v>-0.19395716000553603</v>
      </c>
      <c r="W263" s="83">
        <v>730754.9111397888</v>
      </c>
      <c r="X263" s="105">
        <v>0.13234042729654721</v>
      </c>
      <c r="Y263" s="80"/>
      <c r="Z263" s="80"/>
      <c r="AA263" s="80"/>
      <c r="AB263" s="80"/>
      <c r="AC263" s="84">
        <v>2.8498948826348469</v>
      </c>
      <c r="AD263" s="84">
        <v>2.5645319582341486</v>
      </c>
      <c r="AE263" s="105">
        <v>0.11127290634240711</v>
      </c>
      <c r="AF263" s="84">
        <v>2.5313096154346693</v>
      </c>
      <c r="AG263" s="105">
        <v>0.12585788212457413</v>
      </c>
      <c r="AH263" s="84">
        <v>2.6177440511874135</v>
      </c>
      <c r="AI263" s="105">
        <v>8.8683548470725918E-2</v>
      </c>
      <c r="AJ263" s="84">
        <v>4.0687158799783472</v>
      </c>
      <c r="AK263" s="84">
        <v>3.4924265660955776</v>
      </c>
      <c r="AL263" s="105">
        <v>0.16501114711398007</v>
      </c>
      <c r="AM263" s="84">
        <v>3.5564459752098436</v>
      </c>
      <c r="AN263" s="105">
        <v>0.14403983874330545</v>
      </c>
      <c r="AO263" s="84">
        <v>3.9728218590291977</v>
      </c>
      <c r="AP263" s="105">
        <v>2.4137508388705403E-2</v>
      </c>
      <c r="AQ263" s="108">
        <v>33.023344035495022</v>
      </c>
      <c r="AR263" s="108">
        <v>36.785305974077914</v>
      </c>
    </row>
    <row r="264" spans="1:44" s="2" customFormat="1" x14ac:dyDescent="0.25">
      <c r="A264" s="80" t="s">
        <v>324</v>
      </c>
      <c r="B264" s="80" t="s">
        <v>342</v>
      </c>
      <c r="C264" s="80" t="s">
        <v>286</v>
      </c>
      <c r="D264" s="80"/>
      <c r="E264" s="81">
        <v>398.91336110115049</v>
      </c>
      <c r="F264" s="105">
        <v>-1</v>
      </c>
      <c r="G264" s="81">
        <v>7917.2435863828659</v>
      </c>
      <c r="H264" s="105">
        <v>-1</v>
      </c>
      <c r="I264" s="81">
        <v>10888.752149562835</v>
      </c>
      <c r="J264" s="105">
        <v>-1</v>
      </c>
      <c r="K264" s="80"/>
      <c r="L264" s="83">
        <v>79.942557334899902</v>
      </c>
      <c r="M264" s="105">
        <v>-1</v>
      </c>
      <c r="N264" s="83">
        <v>2557.949373960495</v>
      </c>
      <c r="O264" s="105">
        <v>-1</v>
      </c>
      <c r="P264" s="83">
        <v>3668.4424240589142</v>
      </c>
      <c r="Q264" s="105">
        <v>-1</v>
      </c>
      <c r="R264" s="80"/>
      <c r="S264" s="83">
        <v>17.4914315448761</v>
      </c>
      <c r="T264" s="105">
        <v>-1</v>
      </c>
      <c r="U264" s="83">
        <v>749.72722490520471</v>
      </c>
      <c r="V264" s="105">
        <v>-1</v>
      </c>
      <c r="W264" s="83">
        <v>1077.7688779282093</v>
      </c>
      <c r="X264" s="105">
        <v>-1</v>
      </c>
      <c r="Y264" s="80"/>
      <c r="Z264" s="80"/>
      <c r="AA264" s="80"/>
      <c r="AB264" s="80"/>
      <c r="AC264" s="80"/>
      <c r="AD264" s="84">
        <v>4.9899999999999993</v>
      </c>
      <c r="AE264" s="105">
        <v>-1</v>
      </c>
      <c r="AF264" s="84">
        <v>3.0951525729864349</v>
      </c>
      <c r="AG264" s="105">
        <v>-1</v>
      </c>
      <c r="AH264" s="84">
        <v>2.9682221746620945</v>
      </c>
      <c r="AI264" s="105">
        <v>-1</v>
      </c>
      <c r="AJ264" s="80"/>
      <c r="AK264" s="84">
        <v>22.806215722120655</v>
      </c>
      <c r="AL264" s="105">
        <v>-1</v>
      </c>
      <c r="AM264" s="84">
        <v>10.560165515376502</v>
      </c>
      <c r="AN264" s="105">
        <v>-1</v>
      </c>
      <c r="AO264" s="84">
        <v>10.103049338828784</v>
      </c>
      <c r="AP264" s="105">
        <v>-1</v>
      </c>
      <c r="AQ264" s="80"/>
      <c r="AR264" s="80"/>
    </row>
    <row r="265" spans="1:44" s="2" customFormat="1" x14ac:dyDescent="0.25">
      <c r="A265" s="80" t="s">
        <v>324</v>
      </c>
      <c r="B265" s="80" t="s">
        <v>342</v>
      </c>
      <c r="C265" s="80" t="s">
        <v>287</v>
      </c>
      <c r="D265" s="81">
        <v>139.24836487531661</v>
      </c>
      <c r="E265" s="81">
        <v>257.5856421279907</v>
      </c>
      <c r="F265" s="105">
        <v>-0.45940944640801817</v>
      </c>
      <c r="G265" s="81">
        <v>329.7638828396797</v>
      </c>
      <c r="H265" s="105">
        <v>-0.57773312323892501</v>
      </c>
      <c r="I265" s="81">
        <v>2428.4130238175394</v>
      </c>
      <c r="J265" s="105">
        <v>-0.94265869787816647</v>
      </c>
      <c r="K265" s="83">
        <v>4.8488410711288452</v>
      </c>
      <c r="L265" s="83">
        <v>6.4408500194549561</v>
      </c>
      <c r="M265" s="105">
        <v>-0.24717373382664659</v>
      </c>
      <c r="N265" s="83">
        <v>8.2453330755233765</v>
      </c>
      <c r="O265" s="105">
        <v>-0.41192902376220103</v>
      </c>
      <c r="P265" s="83">
        <v>82.051758527755737</v>
      </c>
      <c r="Q265" s="105">
        <v>-0.94090509261311417</v>
      </c>
      <c r="R265" s="83">
        <v>3.4820189472780863</v>
      </c>
      <c r="S265" s="83">
        <v>6.0550205749513708</v>
      </c>
      <c r="T265" s="105">
        <v>-0.42493689258751177</v>
      </c>
      <c r="U265" s="83">
        <v>7.9812279346208683</v>
      </c>
      <c r="V265" s="105">
        <v>-0.5637239061706496</v>
      </c>
      <c r="W265" s="83">
        <v>56.462103775293237</v>
      </c>
      <c r="X265" s="105">
        <v>-0.93832998215695684</v>
      </c>
      <c r="Y265" s="80"/>
      <c r="Z265" s="80"/>
      <c r="AA265" s="80"/>
      <c r="AB265" s="80"/>
      <c r="AC265" s="84">
        <v>28.717865327538686</v>
      </c>
      <c r="AD265" s="84">
        <v>39.992491883825664</v>
      </c>
      <c r="AE265" s="105">
        <v>-0.28191858084359139</v>
      </c>
      <c r="AF265" s="84">
        <v>39.994003858812917</v>
      </c>
      <c r="AG265" s="105">
        <v>-0.28194572794165162</v>
      </c>
      <c r="AH265" s="84">
        <v>29.596111861467023</v>
      </c>
      <c r="AI265" s="105">
        <v>-2.9674388921058902E-2</v>
      </c>
      <c r="AJ265" s="84">
        <v>39.990697059293097</v>
      </c>
      <c r="AK265" s="84">
        <v>42.540836804680787</v>
      </c>
      <c r="AL265" s="105">
        <v>-5.9945688353433987E-2</v>
      </c>
      <c r="AM265" s="84">
        <v>41.317437058680426</v>
      </c>
      <c r="AN265" s="105">
        <v>-3.2110897815444052E-2</v>
      </c>
      <c r="AO265" s="84">
        <v>43.009609303296408</v>
      </c>
      <c r="AP265" s="105">
        <v>-7.0191575624750688E-2</v>
      </c>
      <c r="AQ265" s="108">
        <v>1.3658563733354914E-3</v>
      </c>
      <c r="AR265" s="108">
        <v>1.5479493531370291E-4</v>
      </c>
    </row>
    <row r="266" spans="1:44" s="2" customFormat="1" x14ac:dyDescent="0.25">
      <c r="A266" s="80" t="s">
        <v>324</v>
      </c>
      <c r="B266" s="80" t="s">
        <v>342</v>
      </c>
      <c r="C266" s="80" t="s">
        <v>288</v>
      </c>
      <c r="D266" s="81">
        <v>176536.10085476161</v>
      </c>
      <c r="E266" s="81">
        <v>169188.6922987914</v>
      </c>
      <c r="F266" s="105">
        <v>4.342730271237337E-2</v>
      </c>
      <c r="G266" s="81">
        <v>132687.80177837322</v>
      </c>
      <c r="H266" s="105">
        <v>0.33046217126746624</v>
      </c>
      <c r="I266" s="81">
        <v>122115.10196319342</v>
      </c>
      <c r="J266" s="105">
        <v>0.44565330591109986</v>
      </c>
      <c r="K266" s="83">
        <v>51766.081100571522</v>
      </c>
      <c r="L266" s="83">
        <v>49093.403802049725</v>
      </c>
      <c r="M266" s="105">
        <v>5.4440659875578015E-2</v>
      </c>
      <c r="N266" s="83">
        <v>40725.966870279241</v>
      </c>
      <c r="O266" s="105">
        <v>0.27108292518769078</v>
      </c>
      <c r="P266" s="83">
        <v>36474.392414625254</v>
      </c>
      <c r="Q266" s="105">
        <v>0.41924450754701842</v>
      </c>
      <c r="R266" s="83">
        <v>20192.028369696272</v>
      </c>
      <c r="S266" s="83">
        <v>18146.120842147287</v>
      </c>
      <c r="T266" s="105">
        <v>0.11274627482900011</v>
      </c>
      <c r="U266" s="83">
        <v>14660.807548726951</v>
      </c>
      <c r="V266" s="105">
        <v>0.37727940992238296</v>
      </c>
      <c r="W266" s="83">
        <v>14276.017208580299</v>
      </c>
      <c r="X266" s="105">
        <v>0.41440207550046099</v>
      </c>
      <c r="Y266" s="80"/>
      <c r="Z266" s="80"/>
      <c r="AA266" s="80"/>
      <c r="AB266" s="80"/>
      <c r="AC266" s="84">
        <v>3.4102658942210824</v>
      </c>
      <c r="AD266" s="84">
        <v>3.4462611918493113</v>
      </c>
      <c r="AE266" s="105">
        <v>-1.044473869634744E-2</v>
      </c>
      <c r="AF266" s="84">
        <v>3.2580638834434978</v>
      </c>
      <c r="AG266" s="105">
        <v>4.6715477726213248E-2</v>
      </c>
      <c r="AH266" s="84">
        <v>3.347968091559725</v>
      </c>
      <c r="AI266" s="105">
        <v>1.8607645281450282E-2</v>
      </c>
      <c r="AJ266" s="84">
        <v>8.7428611738532869</v>
      </c>
      <c r="AK266" s="84">
        <v>9.3236837652829596</v>
      </c>
      <c r="AL266" s="105">
        <v>-6.2295398047752817E-2</v>
      </c>
      <c r="AM266" s="84">
        <v>9.0505111220762853</v>
      </c>
      <c r="AN266" s="105">
        <v>-3.3992549600051776E-2</v>
      </c>
      <c r="AO266" s="84">
        <v>8.5538634605875021</v>
      </c>
      <c r="AP266" s="105">
        <v>2.2095011702794223E-2</v>
      </c>
      <c r="AQ266" s="108">
        <v>1.7316035178738034</v>
      </c>
      <c r="AR266" s="108">
        <v>0.89764696076191841</v>
      </c>
    </row>
    <row r="267" spans="1:44" s="2" customFormat="1" x14ac:dyDescent="0.25">
      <c r="A267" s="80" t="s">
        <v>324</v>
      </c>
      <c r="B267" s="80" t="s">
        <v>342</v>
      </c>
      <c r="C267" s="80" t="s">
        <v>289</v>
      </c>
      <c r="D267" s="81">
        <v>78.478757392168049</v>
      </c>
      <c r="E267" s="81">
        <v>390.40837401866912</v>
      </c>
      <c r="F267" s="105">
        <v>-0.79898290453058973</v>
      </c>
      <c r="G267" s="81">
        <v>1187.7375605249406</v>
      </c>
      <c r="H267" s="105">
        <v>-0.93392584355294528</v>
      </c>
      <c r="I267" s="81">
        <v>1178.380330401659</v>
      </c>
      <c r="J267" s="105">
        <v>-0.93340116482984903</v>
      </c>
      <c r="K267" s="83">
        <v>3.2424030303955078</v>
      </c>
      <c r="L267" s="83">
        <v>11.942961896460531</v>
      </c>
      <c r="M267" s="105">
        <v>-0.7285093046008595</v>
      </c>
      <c r="N267" s="83">
        <v>98.036967505051848</v>
      </c>
      <c r="O267" s="105">
        <v>-0.96692673067199442</v>
      </c>
      <c r="P267" s="83">
        <v>84.281179027527855</v>
      </c>
      <c r="Q267" s="105">
        <v>-0.9615287414366086</v>
      </c>
      <c r="R267" s="83">
        <v>1.9623745057481514</v>
      </c>
      <c r="S267" s="83">
        <v>9.7138310588064201</v>
      </c>
      <c r="T267" s="105">
        <v>-0.79798140467255807</v>
      </c>
      <c r="U267" s="83">
        <v>28.328792330306698</v>
      </c>
      <c r="V267" s="105">
        <v>-0.93072862115450061</v>
      </c>
      <c r="W267" s="83">
        <v>26.19706139445438</v>
      </c>
      <c r="X267" s="105">
        <v>-0.92509180796272195</v>
      </c>
      <c r="Y267" s="80"/>
      <c r="Z267" s="80"/>
      <c r="AA267" s="80"/>
      <c r="AB267" s="80"/>
      <c r="AC267" s="84">
        <v>24.203887257838893</v>
      </c>
      <c r="AD267" s="84">
        <v>32.689409662637566</v>
      </c>
      <c r="AE267" s="105">
        <v>-0.25958016655458965</v>
      </c>
      <c r="AF267" s="84">
        <v>12.115200936460386</v>
      </c>
      <c r="AG267" s="105">
        <v>0.9978114589084458</v>
      </c>
      <c r="AH267" s="84">
        <v>13.981535901589337</v>
      </c>
      <c r="AI267" s="105">
        <v>0.73113221810541862</v>
      </c>
      <c r="AJ267" s="84">
        <v>39.991733057216912</v>
      </c>
      <c r="AK267" s="84">
        <v>40.190978374565255</v>
      </c>
      <c r="AL267" s="105">
        <v>-4.9574637246062774E-3</v>
      </c>
      <c r="AM267" s="84">
        <v>41.926868843409032</v>
      </c>
      <c r="AN267" s="105">
        <v>-4.6155027541397872E-2</v>
      </c>
      <c r="AO267" s="84">
        <v>44.98139362497767</v>
      </c>
      <c r="AP267" s="105">
        <v>-0.11092721157910178</v>
      </c>
      <c r="AQ267" s="108">
        <v>7.6978075147612251E-4</v>
      </c>
      <c r="AR267" s="108">
        <v>8.7238363512065359E-5</v>
      </c>
    </row>
    <row r="268" spans="1:44" s="2" customFormat="1" x14ac:dyDescent="0.25">
      <c r="A268" s="80" t="s">
        <v>324</v>
      </c>
      <c r="B268" s="80" t="s">
        <v>342</v>
      </c>
      <c r="C268" s="80" t="s">
        <v>290</v>
      </c>
      <c r="D268" s="81">
        <v>1103629.1867407036</v>
      </c>
      <c r="E268" s="81">
        <v>1260027.3510230067</v>
      </c>
      <c r="F268" s="105">
        <v>-0.12412283285384605</v>
      </c>
      <c r="G268" s="81">
        <v>1265816.3070082131</v>
      </c>
      <c r="H268" s="105">
        <v>-0.1281284807041573</v>
      </c>
      <c r="I268" s="81">
        <v>1090746.4552378429</v>
      </c>
      <c r="J268" s="105">
        <v>1.1810931349808181E-2</v>
      </c>
      <c r="K268" s="83">
        <v>352317.24855314207</v>
      </c>
      <c r="L268" s="83">
        <v>400026.19654750562</v>
      </c>
      <c r="M268" s="105">
        <v>-0.1192645591866827</v>
      </c>
      <c r="N268" s="83">
        <v>393211.7595776961</v>
      </c>
      <c r="O268" s="105">
        <v>-0.1040012411339736</v>
      </c>
      <c r="P268" s="83">
        <v>331467.26130523375</v>
      </c>
      <c r="Q268" s="105">
        <v>6.290210129895292E-2</v>
      </c>
      <c r="R268" s="83">
        <v>197356.50601231051</v>
      </c>
      <c r="S268" s="83">
        <v>230740.05728316592</v>
      </c>
      <c r="T268" s="105">
        <v>-0.14468034577059533</v>
      </c>
      <c r="U268" s="83">
        <v>235424.81540371283</v>
      </c>
      <c r="V268" s="105">
        <v>-0.16170049587220342</v>
      </c>
      <c r="W268" s="83">
        <v>193515.52827609165</v>
      </c>
      <c r="X268" s="105">
        <v>1.9848421315001027E-2</v>
      </c>
      <c r="Y268" s="80"/>
      <c r="Z268" s="80"/>
      <c r="AA268" s="80"/>
      <c r="AB268" s="80"/>
      <c r="AC268" s="84">
        <v>3.1324869596165592</v>
      </c>
      <c r="AD268" s="84">
        <v>3.1498620887779047</v>
      </c>
      <c r="AE268" s="105">
        <v>-5.5161555241571873E-3</v>
      </c>
      <c r="AF268" s="84">
        <v>3.2191720521473774</v>
      </c>
      <c r="AG268" s="105">
        <v>-2.6927760034756196E-2</v>
      </c>
      <c r="AH268" s="84">
        <v>3.2906611981610516</v>
      </c>
      <c r="AI268" s="105">
        <v>-4.8067615904331409E-2</v>
      </c>
      <c r="AJ268" s="84">
        <v>5.5920588028238729</v>
      </c>
      <c r="AK268" s="84">
        <v>5.4608088680358247</v>
      </c>
      <c r="AL268" s="105">
        <v>2.4034888962384978E-2</v>
      </c>
      <c r="AM268" s="84">
        <v>5.3767327154427509</v>
      </c>
      <c r="AN268" s="105">
        <v>4.0047757397847668E-2</v>
      </c>
      <c r="AO268" s="84">
        <v>5.6364802605486926</v>
      </c>
      <c r="AP268" s="105">
        <v>-7.8810633003965069E-3</v>
      </c>
      <c r="AQ268" s="108">
        <v>10.825254284734937</v>
      </c>
      <c r="AR268" s="108">
        <v>8.7735845337070799</v>
      </c>
    </row>
    <row r="269" spans="1:44" s="2" customFormat="1" x14ac:dyDescent="0.25">
      <c r="A269" s="80" t="s">
        <v>324</v>
      </c>
      <c r="B269" s="80" t="s">
        <v>342</v>
      </c>
      <c r="C269" s="80" t="s">
        <v>291</v>
      </c>
      <c r="D269" s="81">
        <v>899915.45272508974</v>
      </c>
      <c r="E269" s="81">
        <v>996500.83985759423</v>
      </c>
      <c r="F269" s="105">
        <v>-9.6924541625380972E-2</v>
      </c>
      <c r="G269" s="81">
        <v>754649.22799205373</v>
      </c>
      <c r="H269" s="105">
        <v>0.19249502861025339</v>
      </c>
      <c r="I269" s="81">
        <v>620849.12700600142</v>
      </c>
      <c r="J269" s="105">
        <v>0.44949137170388698</v>
      </c>
      <c r="K269" s="83">
        <v>207275.22590023334</v>
      </c>
      <c r="L269" s="83">
        <v>228607.27220468491</v>
      </c>
      <c r="M269" s="105">
        <v>-9.3313069609403262E-2</v>
      </c>
      <c r="N269" s="83">
        <v>190689.7819404513</v>
      </c>
      <c r="O269" s="105">
        <v>8.6976049744298081E-2</v>
      </c>
      <c r="P269" s="83">
        <v>172192.48129816947</v>
      </c>
      <c r="Q269" s="105">
        <v>0.20374144293393623</v>
      </c>
      <c r="R269" s="83">
        <v>65814.769192991516</v>
      </c>
      <c r="S269" s="83">
        <v>73980.967223492378</v>
      </c>
      <c r="T269" s="105">
        <v>-0.11038241776200672</v>
      </c>
      <c r="U269" s="83">
        <v>60262.462548095849</v>
      </c>
      <c r="V269" s="105">
        <v>9.2135409177219338E-2</v>
      </c>
      <c r="W269" s="83">
        <v>53706.054452292854</v>
      </c>
      <c r="X269" s="105">
        <v>0.22546275022781365</v>
      </c>
      <c r="Y269" s="80"/>
      <c r="Z269" s="80"/>
      <c r="AA269" s="80"/>
      <c r="AB269" s="80"/>
      <c r="AC269" s="84">
        <v>4.3416450220550775</v>
      </c>
      <c r="AD269" s="84">
        <v>4.3590076126947137</v>
      </c>
      <c r="AE269" s="105">
        <v>-3.9831521718547156E-3</v>
      </c>
      <c r="AF269" s="84">
        <v>3.9574707166413141</v>
      </c>
      <c r="AG269" s="105">
        <v>9.7075716517192642E-2</v>
      </c>
      <c r="AH269" s="84">
        <v>3.6055530550775652</v>
      </c>
      <c r="AI269" s="105">
        <v>0.20415507849507347</v>
      </c>
      <c r="AJ269" s="84">
        <v>13.673457550025413</v>
      </c>
      <c r="AK269" s="84">
        <v>13.469691966140706</v>
      </c>
      <c r="AL269" s="105">
        <v>1.5127709259938543E-2</v>
      </c>
      <c r="AM269" s="84">
        <v>12.522708101909434</v>
      </c>
      <c r="AN269" s="105">
        <v>9.1893018566847826E-2</v>
      </c>
      <c r="AO269" s="84">
        <v>11.56013290005324</v>
      </c>
      <c r="AP269" s="105">
        <v>0.18281144933571133</v>
      </c>
      <c r="AQ269" s="108">
        <v>8.8270713819027389</v>
      </c>
      <c r="AR269" s="108">
        <v>2.9258292657710161</v>
      </c>
    </row>
    <row r="270" spans="1:44" s="2" customFormat="1" x14ac:dyDescent="0.25">
      <c r="A270" s="80" t="s">
        <v>324</v>
      </c>
      <c r="B270" s="80" t="s">
        <v>342</v>
      </c>
      <c r="C270" s="80" t="s">
        <v>292</v>
      </c>
      <c r="D270" s="81">
        <v>4482101.3282369813</v>
      </c>
      <c r="E270" s="81">
        <v>5047123.6883549038</v>
      </c>
      <c r="F270" s="105">
        <v>-0.11194937849880394</v>
      </c>
      <c r="G270" s="81">
        <v>5510727.6208354644</v>
      </c>
      <c r="H270" s="105">
        <v>-0.18665888851217369</v>
      </c>
      <c r="I270" s="81">
        <v>4707249.3071591072</v>
      </c>
      <c r="J270" s="105">
        <v>-4.7830051954058483E-2</v>
      </c>
      <c r="K270" s="83">
        <v>1742420.3409710869</v>
      </c>
      <c r="L270" s="83">
        <v>2001655.9515061292</v>
      </c>
      <c r="M270" s="105">
        <v>-0.12951057365277119</v>
      </c>
      <c r="N270" s="83">
        <v>2332453.5628559478</v>
      </c>
      <c r="O270" s="105">
        <v>-0.25296676053108685</v>
      </c>
      <c r="P270" s="83">
        <v>2057778.7701291246</v>
      </c>
      <c r="Q270" s="105">
        <v>-0.15325186251107506</v>
      </c>
      <c r="R270" s="83">
        <v>1122249.073205173</v>
      </c>
      <c r="S270" s="83">
        <v>1280118.3741055748</v>
      </c>
      <c r="T270" s="105">
        <v>-0.12332398635454776</v>
      </c>
      <c r="U270" s="83">
        <v>1438371.5237558533</v>
      </c>
      <c r="V270" s="105">
        <v>-0.21977802350065043</v>
      </c>
      <c r="W270" s="83">
        <v>1248182.9577583459</v>
      </c>
      <c r="X270" s="105">
        <v>-0.10089377023648985</v>
      </c>
      <c r="Y270" s="80"/>
      <c r="Z270" s="80"/>
      <c r="AA270" s="80"/>
      <c r="AB270" s="80"/>
      <c r="AC270" s="84">
        <v>2.5723421741845676</v>
      </c>
      <c r="AD270" s="84">
        <v>2.5214741247401871</v>
      </c>
      <c r="AE270" s="105">
        <v>2.0173932758331181E-2</v>
      </c>
      <c r="AF270" s="84">
        <v>2.3626312260158837</v>
      </c>
      <c r="AG270" s="105">
        <v>8.8761608608009648E-2</v>
      </c>
      <c r="AH270" s="84">
        <v>2.2875390569141354</v>
      </c>
      <c r="AI270" s="105">
        <v>0.12450196922741437</v>
      </c>
      <c r="AJ270" s="84">
        <v>3.993856119155422</v>
      </c>
      <c r="AK270" s="84">
        <v>3.942700761467747</v>
      </c>
      <c r="AL270" s="105">
        <v>1.2974699522626598E-2</v>
      </c>
      <c r="AM270" s="84">
        <v>3.8312268630332298</v>
      </c>
      <c r="AN270" s="105">
        <v>4.2448349298072278E-2</v>
      </c>
      <c r="AO270" s="84">
        <v>3.7712815079714082</v>
      </c>
      <c r="AP270" s="105">
        <v>5.9018296754977044E-2</v>
      </c>
      <c r="AQ270" s="108">
        <v>43.963939329481711</v>
      </c>
      <c r="AR270" s="108">
        <v>49.890157211365697</v>
      </c>
    </row>
    <row r="271" spans="1:44" s="2" customFormat="1" x14ac:dyDescent="0.25">
      <c r="A271" s="80" t="s">
        <v>324</v>
      </c>
      <c r="B271" s="80" t="s">
        <v>343</v>
      </c>
      <c r="C271" s="80" t="s">
        <v>281</v>
      </c>
      <c r="D271" s="81">
        <v>311464812.31044978</v>
      </c>
      <c r="E271" s="81">
        <v>306907050.07700735</v>
      </c>
      <c r="F271" s="105">
        <v>1.4850627355412064E-2</v>
      </c>
      <c r="G271" s="81">
        <v>291842023.33421701</v>
      </c>
      <c r="H271" s="105">
        <v>6.7237708785210765E-2</v>
      </c>
      <c r="I271" s="81">
        <v>279024212.90631306</v>
      </c>
      <c r="J271" s="105">
        <v>0.11626445986975753</v>
      </c>
      <c r="K271" s="83">
        <v>100337917.55438955</v>
      </c>
      <c r="L271" s="83">
        <v>105254449.9470426</v>
      </c>
      <c r="M271" s="105">
        <v>-4.67109219147194E-2</v>
      </c>
      <c r="N271" s="83">
        <v>105643936.48488553</v>
      </c>
      <c r="O271" s="105">
        <v>-5.0225494307050068E-2</v>
      </c>
      <c r="P271" s="83">
        <v>100715594.64364314</v>
      </c>
      <c r="Q271" s="105">
        <v>-3.7499365474622389E-3</v>
      </c>
      <c r="R271" s="83">
        <v>149105492.09421423</v>
      </c>
      <c r="S271" s="83">
        <v>156472024.86937681</v>
      </c>
      <c r="T271" s="105">
        <v>-4.707891254882255E-2</v>
      </c>
      <c r="U271" s="83">
        <v>162979241.42904493</v>
      </c>
      <c r="V271" s="105">
        <v>-8.5125867645363978E-2</v>
      </c>
      <c r="W271" s="83">
        <v>152842950.88757658</v>
      </c>
      <c r="X271" s="105">
        <v>-2.4452935327789058E-2</v>
      </c>
      <c r="Y271" s="80"/>
      <c r="Z271" s="80"/>
      <c r="AA271" s="80"/>
      <c r="AB271" s="80"/>
      <c r="AC271" s="84">
        <v>3.1041586261905025</v>
      </c>
      <c r="AD271" s="84">
        <v>2.915858191567422</v>
      </c>
      <c r="AE271" s="105">
        <v>6.4578049497619597E-2</v>
      </c>
      <c r="AF271" s="84">
        <v>2.7625061413342054</v>
      </c>
      <c r="AG271" s="105">
        <v>0.12367483269785223</v>
      </c>
      <c r="AH271" s="84">
        <v>2.7704171721724946</v>
      </c>
      <c r="AI271" s="105">
        <v>0.12046613678628619</v>
      </c>
      <c r="AJ271" s="84">
        <v>2.0888889331698572</v>
      </c>
      <c r="AK271" s="84">
        <v>1.9614180255749489</v>
      </c>
      <c r="AL271" s="105">
        <v>6.4989158829384608E-2</v>
      </c>
      <c r="AM271" s="84">
        <v>1.7906699084820206</v>
      </c>
      <c r="AN271" s="105">
        <v>0.16654047922246132</v>
      </c>
      <c r="AO271" s="84">
        <v>1.8255615406925043</v>
      </c>
      <c r="AP271" s="105">
        <v>0.14424459904948639</v>
      </c>
      <c r="AQ271" s="80"/>
      <c r="AR271" s="80"/>
    </row>
    <row r="272" spans="1:44" s="2" customFormat="1" x14ac:dyDescent="0.25">
      <c r="A272" s="80" t="s">
        <v>324</v>
      </c>
      <c r="B272" s="80" t="s">
        <v>343</v>
      </c>
      <c r="C272" s="80" t="s">
        <v>313</v>
      </c>
      <c r="D272" s="81">
        <v>150241381.42270976</v>
      </c>
      <c r="E272" s="81">
        <v>150526864.19509697</v>
      </c>
      <c r="F272" s="105">
        <v>-1.8965569628634131E-3</v>
      </c>
      <c r="G272" s="81">
        <v>148703310.39223212</v>
      </c>
      <c r="H272" s="105">
        <v>1.0343219841042544E-2</v>
      </c>
      <c r="I272" s="81">
        <v>136683777.85703957</v>
      </c>
      <c r="J272" s="105">
        <v>9.9189558396976518E-2</v>
      </c>
      <c r="K272" s="83">
        <v>57185837.421773694</v>
      </c>
      <c r="L272" s="83">
        <v>61280962.351337604</v>
      </c>
      <c r="M272" s="105">
        <v>-6.6825401763203937E-2</v>
      </c>
      <c r="N272" s="83">
        <v>62962091.113725156</v>
      </c>
      <c r="O272" s="105">
        <v>-9.1741770163225905E-2</v>
      </c>
      <c r="P272" s="83">
        <v>58862891.229533024</v>
      </c>
      <c r="Q272" s="105">
        <v>-2.8490850053894543E-2</v>
      </c>
      <c r="R272" s="83">
        <v>67874450.9322851</v>
      </c>
      <c r="S272" s="83">
        <v>71361984.794920161</v>
      </c>
      <c r="T272" s="105">
        <v>-4.887103228220914E-2</v>
      </c>
      <c r="U272" s="83">
        <v>76187347.269702658</v>
      </c>
      <c r="V272" s="105">
        <v>-0.10911124530940768</v>
      </c>
      <c r="W272" s="83">
        <v>69605620.516227439</v>
      </c>
      <c r="X272" s="105">
        <v>-2.4871117750307883E-2</v>
      </c>
      <c r="Y272" s="80"/>
      <c r="Z272" s="80"/>
      <c r="AA272" s="80"/>
      <c r="AB272" s="80"/>
      <c r="AC272" s="84">
        <v>2.6272480774322782</v>
      </c>
      <c r="AD272" s="84">
        <v>2.4563397573963091</v>
      </c>
      <c r="AE272" s="105">
        <v>6.9578452867257223E-2</v>
      </c>
      <c r="AF272" s="84">
        <v>2.3617911629338524</v>
      </c>
      <c r="AG272" s="105">
        <v>0.11239643820526081</v>
      </c>
      <c r="AH272" s="84">
        <v>2.3220704080614682</v>
      </c>
      <c r="AI272" s="105">
        <v>0.13142481309409609</v>
      </c>
      <c r="AJ272" s="84">
        <v>2.2135189214657216</v>
      </c>
      <c r="AK272" s="84">
        <v>2.1093424549174267</v>
      </c>
      <c r="AL272" s="105">
        <v>4.9388123917684608E-2</v>
      </c>
      <c r="AM272" s="84">
        <v>1.9518111040908601</v>
      </c>
      <c r="AN272" s="105">
        <v>0.13408460318026685</v>
      </c>
      <c r="AO272" s="84">
        <v>1.963688806210325</v>
      </c>
      <c r="AP272" s="105">
        <v>0.12722490165717121</v>
      </c>
      <c r="AQ272" s="80"/>
      <c r="AR272" s="80"/>
    </row>
    <row r="273" spans="1:44" s="2" customFormat="1" x14ac:dyDescent="0.25">
      <c r="A273" s="80" t="s">
        <v>324</v>
      </c>
      <c r="B273" s="80" t="s">
        <v>343</v>
      </c>
      <c r="C273" s="80" t="s">
        <v>328</v>
      </c>
      <c r="D273" s="81">
        <v>6625590.6838186337</v>
      </c>
      <c r="E273" s="81">
        <v>6977397.7741981987</v>
      </c>
      <c r="F273" s="105">
        <v>-5.0420959470093077E-2</v>
      </c>
      <c r="G273" s="81">
        <v>6850999.6377498331</v>
      </c>
      <c r="H273" s="105">
        <v>-3.2901615216729671E-2</v>
      </c>
      <c r="I273" s="81">
        <v>6063646.2987558721</v>
      </c>
      <c r="J273" s="105">
        <v>9.2674334447584841E-2</v>
      </c>
      <c r="K273" s="83">
        <v>2065645.4877373236</v>
      </c>
      <c r="L273" s="83">
        <v>2393594.5478822608</v>
      </c>
      <c r="M273" s="105">
        <v>-0.137011115953239</v>
      </c>
      <c r="N273" s="83">
        <v>2469586.6468357388</v>
      </c>
      <c r="O273" s="105">
        <v>-0.16356630354151844</v>
      </c>
      <c r="P273" s="83">
        <v>2294234.7457969845</v>
      </c>
      <c r="Q273" s="105">
        <v>-9.9636385717910586E-2</v>
      </c>
      <c r="R273" s="83">
        <v>1430007.0189602566</v>
      </c>
      <c r="S273" s="83">
        <v>1673068.6937350337</v>
      </c>
      <c r="T273" s="105">
        <v>-0.14527895697585216</v>
      </c>
      <c r="U273" s="83">
        <v>1687614.5947449789</v>
      </c>
      <c r="V273" s="105">
        <v>-0.15264597532332333</v>
      </c>
      <c r="W273" s="83">
        <v>1517879.4054998639</v>
      </c>
      <c r="X273" s="105">
        <v>-5.7891546733694177E-2</v>
      </c>
      <c r="Y273" s="80"/>
      <c r="Z273" s="80"/>
      <c r="AA273" s="80"/>
      <c r="AB273" s="80"/>
      <c r="AC273" s="84">
        <v>3.2075158700519344</v>
      </c>
      <c r="AD273" s="84">
        <v>2.9150291056484359</v>
      </c>
      <c r="AE273" s="105">
        <v>0.10033751081138385</v>
      </c>
      <c r="AF273" s="84">
        <v>2.7741483160868086</v>
      </c>
      <c r="AG273" s="105">
        <v>0.15621643278843528</v>
      </c>
      <c r="AH273" s="84">
        <v>2.6429929674216694</v>
      </c>
      <c r="AI273" s="105">
        <v>0.21359228328971924</v>
      </c>
      <c r="AJ273" s="84">
        <v>4.6332574567613189</v>
      </c>
      <c r="AK273" s="84">
        <v>4.1704191826227666</v>
      </c>
      <c r="AL273" s="105">
        <v>0.11098123566741186</v>
      </c>
      <c r="AM273" s="84">
        <v>4.0595759595129071</v>
      </c>
      <c r="AN273" s="105">
        <v>0.14131562088500635</v>
      </c>
      <c r="AO273" s="84">
        <v>3.9948142630995171</v>
      </c>
      <c r="AP273" s="105">
        <v>0.15981799192997853</v>
      </c>
      <c r="AQ273" s="108">
        <v>100</v>
      </c>
      <c r="AR273" s="108">
        <v>100</v>
      </c>
    </row>
    <row r="274" spans="1:44" s="2" customFormat="1" x14ac:dyDescent="0.25">
      <c r="A274" s="80" t="s">
        <v>324</v>
      </c>
      <c r="B274" s="80" t="s">
        <v>343</v>
      </c>
      <c r="C274" s="80" t="s">
        <v>270</v>
      </c>
      <c r="D274" s="81">
        <v>2765243.2062306763</v>
      </c>
      <c r="E274" s="81">
        <v>2880652.7500487221</v>
      </c>
      <c r="F274" s="105">
        <v>-4.0063677864711003E-2</v>
      </c>
      <c r="G274" s="81">
        <v>2978332.599034586</v>
      </c>
      <c r="H274" s="105">
        <v>-7.1546540125498992E-2</v>
      </c>
      <c r="I274" s="81">
        <v>2670520.0836042259</v>
      </c>
      <c r="J274" s="105">
        <v>3.5469915844485542E-2</v>
      </c>
      <c r="K274" s="83">
        <v>947906.08699714637</v>
      </c>
      <c r="L274" s="83">
        <v>1078098.152238874</v>
      </c>
      <c r="M274" s="105">
        <v>-0.12076086483532067</v>
      </c>
      <c r="N274" s="83">
        <v>1171189.8324963921</v>
      </c>
      <c r="O274" s="105">
        <v>-0.19064692956163751</v>
      </c>
      <c r="P274" s="83">
        <v>1132859.1534003317</v>
      </c>
      <c r="Q274" s="105">
        <v>-0.16326219005075765</v>
      </c>
      <c r="R274" s="83">
        <v>684563.49168325472</v>
      </c>
      <c r="S274" s="83">
        <v>766564.60439212469</v>
      </c>
      <c r="T274" s="105">
        <v>-0.10697221374302267</v>
      </c>
      <c r="U274" s="83">
        <v>802195.39717974002</v>
      </c>
      <c r="V274" s="105">
        <v>-0.14663747250363326</v>
      </c>
      <c r="W274" s="83">
        <v>759383.04691683943</v>
      </c>
      <c r="X274" s="105">
        <v>-9.852676529632648E-2</v>
      </c>
      <c r="Y274" s="80"/>
      <c r="Z274" s="80"/>
      <c r="AA274" s="80"/>
      <c r="AB274" s="80"/>
      <c r="AC274" s="84">
        <v>2.9172122050514915</v>
      </c>
      <c r="AD274" s="84">
        <v>2.6719763354259571</v>
      </c>
      <c r="AE274" s="105">
        <v>9.1780704182935699E-2</v>
      </c>
      <c r="AF274" s="84">
        <v>2.5429973146934408</v>
      </c>
      <c r="AG274" s="105">
        <v>0.1471550473906664</v>
      </c>
      <c r="AH274" s="84">
        <v>2.3573275420766389</v>
      </c>
      <c r="AI274" s="105">
        <v>0.23750821766653343</v>
      </c>
      <c r="AJ274" s="84">
        <v>4.0394254730577206</v>
      </c>
      <c r="AK274" s="84">
        <v>3.7578734180311399</v>
      </c>
      <c r="AL274" s="105">
        <v>7.4923240808386263E-2</v>
      </c>
      <c r="AM274" s="84">
        <v>3.7127271105087885</v>
      </c>
      <c r="AN274" s="105">
        <v>8.7994175931815716E-2</v>
      </c>
      <c r="AO274" s="84">
        <v>3.5166970008703347</v>
      </c>
      <c r="AP274" s="105">
        <v>0.14864188528554428</v>
      </c>
      <c r="AQ274" s="80"/>
      <c r="AR274" s="80"/>
    </row>
    <row r="275" spans="1:44" s="2" customFormat="1" x14ac:dyDescent="0.25">
      <c r="A275" s="80" t="s">
        <v>324</v>
      </c>
      <c r="B275" s="80" t="s">
        <v>343</v>
      </c>
      <c r="C275" s="80" t="s">
        <v>271</v>
      </c>
      <c r="D275" s="81">
        <v>3035975.7668408011</v>
      </c>
      <c r="E275" s="81">
        <v>3277287.9324751375</v>
      </c>
      <c r="F275" s="105">
        <v>-7.3631664536746369E-2</v>
      </c>
      <c r="G275" s="81">
        <v>3271081.4520059917</v>
      </c>
      <c r="H275" s="105">
        <v>-7.1873992933135913E-2</v>
      </c>
      <c r="I275" s="81">
        <v>2919444.4719247199</v>
      </c>
      <c r="J275" s="105">
        <v>3.9915571622177473E-2</v>
      </c>
      <c r="K275" s="83">
        <v>936430.80574966269</v>
      </c>
      <c r="L275" s="83">
        <v>1124839.9383717754</v>
      </c>
      <c r="M275" s="105">
        <v>-0.16749861575402283</v>
      </c>
      <c r="N275" s="83">
        <v>1157304.5242879759</v>
      </c>
      <c r="O275" s="105">
        <v>-0.190851857832496</v>
      </c>
      <c r="P275" s="83">
        <v>1036551.3113057895</v>
      </c>
      <c r="Q275" s="105">
        <v>-9.6590013889423953E-2</v>
      </c>
      <c r="R275" s="83">
        <v>673091.64665954676</v>
      </c>
      <c r="S275" s="83">
        <v>826210.36420787976</v>
      </c>
      <c r="T275" s="105">
        <v>-0.18532655142269233</v>
      </c>
      <c r="U275" s="83">
        <v>830445.43069855042</v>
      </c>
      <c r="V275" s="105">
        <v>-0.18948118470185513</v>
      </c>
      <c r="W275" s="83">
        <v>712373.95395886467</v>
      </c>
      <c r="X275" s="105">
        <v>-5.5142818011544296E-2</v>
      </c>
      <c r="Y275" s="80"/>
      <c r="Z275" s="80"/>
      <c r="AA275" s="80"/>
      <c r="AB275" s="80"/>
      <c r="AC275" s="84">
        <v>3.2420716492878947</v>
      </c>
      <c r="AD275" s="84">
        <v>2.9135593613603961</v>
      </c>
      <c r="AE275" s="105">
        <v>0.11275290707449669</v>
      </c>
      <c r="AF275" s="84">
        <v>2.8264656219317068</v>
      </c>
      <c r="AG275" s="105">
        <v>0.14704089238918391</v>
      </c>
      <c r="AH275" s="84">
        <v>2.8164977846074657</v>
      </c>
      <c r="AI275" s="105">
        <v>0.15110037259970402</v>
      </c>
      <c r="AJ275" s="84">
        <v>4.5104939006566118</v>
      </c>
      <c r="AK275" s="84">
        <v>3.9666507156651343</v>
      </c>
      <c r="AL275" s="105">
        <v>0.1371038752778829</v>
      </c>
      <c r="AM275" s="84">
        <v>3.9389481007252192</v>
      </c>
      <c r="AN275" s="105">
        <v>0.14510112479678586</v>
      </c>
      <c r="AO275" s="84">
        <v>4.0981909230405416</v>
      </c>
      <c r="AP275" s="105">
        <v>0.10060609311734389</v>
      </c>
      <c r="AQ275" s="80"/>
      <c r="AR275" s="80"/>
    </row>
    <row r="276" spans="1:44" s="2" customFormat="1" x14ac:dyDescent="0.25">
      <c r="A276" s="80" t="s">
        <v>324</v>
      </c>
      <c r="B276" s="80" t="s">
        <v>343</v>
      </c>
      <c r="C276" s="80" t="s">
        <v>127</v>
      </c>
      <c r="D276" s="81">
        <v>824371.71074715606</v>
      </c>
      <c r="E276" s="81">
        <v>819457.09167433972</v>
      </c>
      <c r="F276" s="105">
        <v>5.997408677951197E-3</v>
      </c>
      <c r="G276" s="81">
        <v>601585.586709255</v>
      </c>
      <c r="H276" s="105">
        <v>0.37033155208482926</v>
      </c>
      <c r="I276" s="81">
        <v>473681.74322692631</v>
      </c>
      <c r="J276" s="105">
        <v>0.74034934327672619</v>
      </c>
      <c r="K276" s="83">
        <v>181308.59499051439</v>
      </c>
      <c r="L276" s="83">
        <v>190656.45727161143</v>
      </c>
      <c r="M276" s="105">
        <v>-4.902987506885207E-2</v>
      </c>
      <c r="N276" s="83">
        <v>141092.29005137127</v>
      </c>
      <c r="O276" s="105">
        <v>0.28503545391814461</v>
      </c>
      <c r="P276" s="83">
        <v>124824.28109086334</v>
      </c>
      <c r="Q276" s="105">
        <v>0.45251062858943625</v>
      </c>
      <c r="R276" s="83">
        <v>72351.88061745523</v>
      </c>
      <c r="S276" s="83">
        <v>80293.725135029294</v>
      </c>
      <c r="T276" s="105">
        <v>-9.8909902414146669E-2</v>
      </c>
      <c r="U276" s="83">
        <v>54973.766866688129</v>
      </c>
      <c r="V276" s="105">
        <v>0.31611648139210075</v>
      </c>
      <c r="W276" s="83">
        <v>46122.404624159361</v>
      </c>
      <c r="X276" s="105">
        <v>0.56869272552100669</v>
      </c>
      <c r="Y276" s="80"/>
      <c r="Z276" s="80"/>
      <c r="AA276" s="80"/>
      <c r="AB276" s="80"/>
      <c r="AC276" s="84">
        <v>4.546787816596809</v>
      </c>
      <c r="AD276" s="84">
        <v>4.298082023557857</v>
      </c>
      <c r="AE276" s="105">
        <v>5.7864366402453828E-2</v>
      </c>
      <c r="AF276" s="84">
        <v>4.2637736370301988</v>
      </c>
      <c r="AG276" s="105">
        <v>6.6376455144962848E-2</v>
      </c>
      <c r="AH276" s="84">
        <v>3.7947884745446214</v>
      </c>
      <c r="AI276" s="105">
        <v>0.19816633973055067</v>
      </c>
      <c r="AJ276" s="84">
        <v>11.393922365416339</v>
      </c>
      <c r="AK276" s="84">
        <v>10.205742606863307</v>
      </c>
      <c r="AL276" s="105">
        <v>0.11642266558378489</v>
      </c>
      <c r="AM276" s="84">
        <v>10.943139264371412</v>
      </c>
      <c r="AN276" s="105">
        <v>4.1193216147087035E-2</v>
      </c>
      <c r="AO276" s="84">
        <v>10.270100769611808</v>
      </c>
      <c r="AP276" s="105">
        <v>0.10942654030521348</v>
      </c>
      <c r="AQ276" s="80"/>
      <c r="AR276" s="80"/>
    </row>
    <row r="277" spans="1:44" s="2" customFormat="1" x14ac:dyDescent="0.25">
      <c r="A277" s="80" t="s">
        <v>324</v>
      </c>
      <c r="B277" s="80" t="s">
        <v>343</v>
      </c>
      <c r="C277" s="80" t="s">
        <v>282</v>
      </c>
      <c r="D277" s="81">
        <v>278427.36808705685</v>
      </c>
      <c r="E277" s="81">
        <v>260576.62657437922</v>
      </c>
      <c r="F277" s="105">
        <v>6.8504768625448076E-2</v>
      </c>
      <c r="G277" s="81">
        <v>181149.37391233922</v>
      </c>
      <c r="H277" s="105">
        <v>0.53700430795743104</v>
      </c>
      <c r="I277" s="81">
        <v>190370.6490318811</v>
      </c>
      <c r="J277" s="105">
        <v>0.46255407282048516</v>
      </c>
      <c r="K277" s="83">
        <v>70851.888618376746</v>
      </c>
      <c r="L277" s="83">
        <v>69656.380964636803</v>
      </c>
      <c r="M277" s="105">
        <v>1.7162930907175321E-2</v>
      </c>
      <c r="N277" s="83">
        <v>46455.636292457581</v>
      </c>
      <c r="O277" s="105">
        <v>0.52515161287070955</v>
      </c>
      <c r="P277" s="83">
        <v>45847.793507099152</v>
      </c>
      <c r="Q277" s="105">
        <v>0.5453718314144369</v>
      </c>
      <c r="R277" s="83">
        <v>31550.636258615807</v>
      </c>
      <c r="S277" s="83">
        <v>31136.080459015404</v>
      </c>
      <c r="T277" s="105">
        <v>1.3314321953467611E-2</v>
      </c>
      <c r="U277" s="83">
        <v>17916.306701151723</v>
      </c>
      <c r="V277" s="105">
        <v>0.76100112511400697</v>
      </c>
      <c r="W277" s="83">
        <v>19587.834064420698</v>
      </c>
      <c r="X277" s="105">
        <v>0.61072613515367269</v>
      </c>
      <c r="Y277" s="80"/>
      <c r="Z277" s="80"/>
      <c r="AA277" s="80"/>
      <c r="AB277" s="80"/>
      <c r="AC277" s="84">
        <v>3.9297098992904131</v>
      </c>
      <c r="AD277" s="84">
        <v>3.7408866634439266</v>
      </c>
      <c r="AE277" s="105">
        <v>5.0475529689705305E-2</v>
      </c>
      <c r="AF277" s="84">
        <v>3.8994057205874535</v>
      </c>
      <c r="AG277" s="105">
        <v>7.771486445476687E-3</v>
      </c>
      <c r="AH277" s="84">
        <v>4.1522314264132207</v>
      </c>
      <c r="AI277" s="105">
        <v>-5.3590829669873691E-2</v>
      </c>
      <c r="AJ277" s="84">
        <v>8.8247782328327613</v>
      </c>
      <c r="AK277" s="84">
        <v>8.3689604707110679</v>
      </c>
      <c r="AL277" s="105">
        <v>5.4465278419813704E-2</v>
      </c>
      <c r="AM277" s="84">
        <v>10.110865868393194</v>
      </c>
      <c r="AN277" s="105">
        <v>-0.12719856561254297</v>
      </c>
      <c r="AO277" s="84">
        <v>9.7188207948764465</v>
      </c>
      <c r="AP277" s="105">
        <v>-9.1990847543459708E-2</v>
      </c>
      <c r="AQ277" s="108">
        <v>4.2023025775957876</v>
      </c>
      <c r="AR277" s="108">
        <v>2.2063273704457722</v>
      </c>
    </row>
    <row r="278" spans="1:44" s="2" customFormat="1" x14ac:dyDescent="0.25">
      <c r="A278" s="80" t="s">
        <v>324</v>
      </c>
      <c r="B278" s="80" t="s">
        <v>343</v>
      </c>
      <c r="C278" s="80" t="s">
        <v>284</v>
      </c>
      <c r="D278" s="81">
        <v>200.88361858248712</v>
      </c>
      <c r="E278" s="81">
        <v>658.19269348382954</v>
      </c>
      <c r="F278" s="105">
        <v>-0.69479512524029197</v>
      </c>
      <c r="G278" s="81">
        <v>491.71896421432496</v>
      </c>
      <c r="H278" s="105">
        <v>-0.59146660348261815</v>
      </c>
      <c r="I278" s="81">
        <v>1140.6438047194481</v>
      </c>
      <c r="J278" s="105">
        <v>-0.8238857584187762</v>
      </c>
      <c r="K278" s="83">
        <v>25.763389363499527</v>
      </c>
      <c r="L278" s="83">
        <v>94.177151551208226</v>
      </c>
      <c r="M278" s="105">
        <v>-0.72643694421474569</v>
      </c>
      <c r="N278" s="83">
        <v>31.935336709022522</v>
      </c>
      <c r="O278" s="105">
        <v>-0.19326388826767144</v>
      </c>
      <c r="P278" s="83">
        <v>67.418459057065206</v>
      </c>
      <c r="Q278" s="105">
        <v>-0.61785852533810448</v>
      </c>
      <c r="R278" s="83">
        <v>12.564000828702369</v>
      </c>
      <c r="S278" s="83">
        <v>31.79438013000247</v>
      </c>
      <c r="T278" s="105">
        <v>-0.60483579873769999</v>
      </c>
      <c r="U278" s="83">
        <v>14.949074161686799</v>
      </c>
      <c r="V278" s="105">
        <v>-0.15954655834788545</v>
      </c>
      <c r="W278" s="83">
        <v>30.013535214685366</v>
      </c>
      <c r="X278" s="105">
        <v>-0.58138883877448366</v>
      </c>
      <c r="Y278" s="80"/>
      <c r="Z278" s="80"/>
      <c r="AA278" s="80"/>
      <c r="AB278" s="80"/>
      <c r="AC278" s="84">
        <v>7.7972511981319688</v>
      </c>
      <c r="AD278" s="84">
        <v>6.9888787528888203</v>
      </c>
      <c r="AE278" s="105">
        <v>0.11566554147315998</v>
      </c>
      <c r="AF278" s="84">
        <v>15.397331448063367</v>
      </c>
      <c r="AG278" s="105">
        <v>-0.49359723635015434</v>
      </c>
      <c r="AH278" s="84">
        <v>16.918864961804744</v>
      </c>
      <c r="AI278" s="105">
        <v>-0.53913863514280147</v>
      </c>
      <c r="AJ278" s="84">
        <v>15.988825639327398</v>
      </c>
      <c r="AK278" s="84">
        <v>20.70154193264904</v>
      </c>
      <c r="AL278" s="105">
        <v>-0.22765049621202713</v>
      </c>
      <c r="AM278" s="84">
        <v>32.892937642557072</v>
      </c>
      <c r="AN278" s="105">
        <v>-0.51391311371833925</v>
      </c>
      <c r="AO278" s="84">
        <v>38.004313605860759</v>
      </c>
      <c r="AP278" s="105">
        <v>-0.57928918792887463</v>
      </c>
      <c r="AQ278" s="108">
        <v>3.0319352367041879E-3</v>
      </c>
      <c r="AR278" s="108">
        <v>8.785971440781826E-4</v>
      </c>
    </row>
    <row r="279" spans="1:44" s="2" customFormat="1" x14ac:dyDescent="0.25">
      <c r="A279" s="80" t="s">
        <v>324</v>
      </c>
      <c r="B279" s="80" t="s">
        <v>343</v>
      </c>
      <c r="C279" s="80" t="s">
        <v>285</v>
      </c>
      <c r="D279" s="81">
        <v>2086131.9659740077</v>
      </c>
      <c r="E279" s="81">
        <v>2258411.1841241871</v>
      </c>
      <c r="F279" s="105">
        <v>-7.6283370965057162E-2</v>
      </c>
      <c r="G279" s="81">
        <v>2311238.5283814333</v>
      </c>
      <c r="H279" s="105">
        <v>-9.7396508254415592E-2</v>
      </c>
      <c r="I279" s="81">
        <v>1894410.5329045402</v>
      </c>
      <c r="J279" s="105">
        <v>0.10120374107903486</v>
      </c>
      <c r="K279" s="83">
        <v>644390.14070454671</v>
      </c>
      <c r="L279" s="83">
        <v>814535.34565689345</v>
      </c>
      <c r="M279" s="105">
        <v>-0.20888621452655409</v>
      </c>
      <c r="N279" s="83">
        <v>848144.45883675257</v>
      </c>
      <c r="O279" s="105">
        <v>-0.24023539387577802</v>
      </c>
      <c r="P279" s="83">
        <v>718822.90149755799</v>
      </c>
      <c r="Q279" s="105">
        <v>-0.10354812101554078</v>
      </c>
      <c r="R279" s="83">
        <v>515415.29453669058</v>
      </c>
      <c r="S279" s="83">
        <v>654607.71043386788</v>
      </c>
      <c r="T279" s="105">
        <v>-0.21263485546927313</v>
      </c>
      <c r="U279" s="83">
        <v>659527.51372539694</v>
      </c>
      <c r="V279" s="105">
        <v>-0.21850827477185342</v>
      </c>
      <c r="W279" s="83">
        <v>532297.04615226109</v>
      </c>
      <c r="X279" s="105">
        <v>-3.1714907564490906E-2</v>
      </c>
      <c r="Y279" s="80"/>
      <c r="Z279" s="80"/>
      <c r="AA279" s="80"/>
      <c r="AB279" s="80"/>
      <c r="AC279" s="84">
        <v>3.2373741219769849</v>
      </c>
      <c r="AD279" s="84">
        <v>2.7726374259460278</v>
      </c>
      <c r="AE279" s="105">
        <v>0.16761538731389963</v>
      </c>
      <c r="AF279" s="84">
        <v>2.7250529132163925</v>
      </c>
      <c r="AG279" s="105">
        <v>0.18800413242467917</v>
      </c>
      <c r="AH279" s="84">
        <v>2.6354343037176813</v>
      </c>
      <c r="AI279" s="105">
        <v>0.22840251316838969</v>
      </c>
      <c r="AJ279" s="84">
        <v>4.047477806899856</v>
      </c>
      <c r="AK279" s="84">
        <v>3.4500222776589866</v>
      </c>
      <c r="AL279" s="105">
        <v>0.17317439748426003</v>
      </c>
      <c r="AM279" s="84">
        <v>3.5043853065753194</v>
      </c>
      <c r="AN279" s="105">
        <v>0.15497511055805585</v>
      </c>
      <c r="AO279" s="84">
        <v>3.5589348965927812</v>
      </c>
      <c r="AP279" s="105">
        <v>0.13727222455650745</v>
      </c>
      <c r="AQ279" s="108">
        <v>31.485977107956113</v>
      </c>
      <c r="AR279" s="108">
        <v>36.042850678554274</v>
      </c>
    </row>
    <row r="280" spans="1:44" s="2" customFormat="1" x14ac:dyDescent="0.25">
      <c r="A280" s="80" t="s">
        <v>324</v>
      </c>
      <c r="B280" s="80" t="s">
        <v>343</v>
      </c>
      <c r="C280" s="80" t="s">
        <v>286</v>
      </c>
      <c r="D280" s="80"/>
      <c r="E280" s="80"/>
      <c r="F280" s="80"/>
      <c r="G280" s="81">
        <v>4168.4948095870022</v>
      </c>
      <c r="H280" s="105">
        <v>-1</v>
      </c>
      <c r="I280" s="81">
        <v>6525.1900413250924</v>
      </c>
      <c r="J280" s="105">
        <v>-1</v>
      </c>
      <c r="K280" s="80"/>
      <c r="L280" s="80"/>
      <c r="M280" s="80"/>
      <c r="N280" s="83">
        <v>1394.1454212665558</v>
      </c>
      <c r="O280" s="105">
        <v>-1</v>
      </c>
      <c r="P280" s="83">
        <v>2182.3378064632416</v>
      </c>
      <c r="Q280" s="105">
        <v>-1</v>
      </c>
      <c r="R280" s="80"/>
      <c r="S280" s="80"/>
      <c r="T280" s="80"/>
      <c r="U280" s="83">
        <v>435.67044414579868</v>
      </c>
      <c r="V280" s="105">
        <v>-1</v>
      </c>
      <c r="W280" s="83">
        <v>681.98056451976299</v>
      </c>
      <c r="X280" s="105">
        <v>-1</v>
      </c>
      <c r="Y280" s="80"/>
      <c r="Z280" s="80"/>
      <c r="AA280" s="80"/>
      <c r="AB280" s="80"/>
      <c r="AC280" s="80"/>
      <c r="AD280" s="80"/>
      <c r="AE280" s="80"/>
      <c r="AF280" s="84">
        <v>2.99</v>
      </c>
      <c r="AG280" s="105">
        <v>-1</v>
      </c>
      <c r="AH280" s="84">
        <v>2.99</v>
      </c>
      <c r="AI280" s="105">
        <v>-1</v>
      </c>
      <c r="AJ280" s="80"/>
      <c r="AK280" s="80"/>
      <c r="AL280" s="80"/>
      <c r="AM280" s="84">
        <v>9.5680000000000014</v>
      </c>
      <c r="AN280" s="105">
        <v>-1</v>
      </c>
      <c r="AO280" s="84">
        <v>9.5679999999999996</v>
      </c>
      <c r="AP280" s="105">
        <v>-1</v>
      </c>
      <c r="AQ280" s="80"/>
      <c r="AR280" s="80"/>
    </row>
    <row r="281" spans="1:44" s="2" customFormat="1" x14ac:dyDescent="0.25">
      <c r="A281" s="80" t="s">
        <v>324</v>
      </c>
      <c r="B281" s="80" t="s">
        <v>343</v>
      </c>
      <c r="C281" s="80" t="s">
        <v>287</v>
      </c>
      <c r="D281" s="81">
        <v>431.37130493164062</v>
      </c>
      <c r="E281" s="81">
        <v>329.31608956933019</v>
      </c>
      <c r="F281" s="105">
        <v>0.30990048344062149</v>
      </c>
      <c r="G281" s="81">
        <v>1371.3077223753928</v>
      </c>
      <c r="H281" s="105">
        <v>-0.68543070392368599</v>
      </c>
      <c r="I281" s="81">
        <v>3664.1950184786319</v>
      </c>
      <c r="J281" s="105">
        <v>-0.88227392298820784</v>
      </c>
      <c r="K281" s="83">
        <v>9.4847192893471401</v>
      </c>
      <c r="L281" s="83">
        <v>5.8817859888076782</v>
      </c>
      <c r="M281" s="105">
        <v>0.61255770056839964</v>
      </c>
      <c r="N281" s="83">
        <v>24.830620765686035</v>
      </c>
      <c r="O281" s="105">
        <v>-0.61802327139342905</v>
      </c>
      <c r="P281" s="83">
        <v>185.70914375782013</v>
      </c>
      <c r="Q281" s="105">
        <v>-0.94892702051485422</v>
      </c>
      <c r="R281" s="83">
        <v>10.786914380857965</v>
      </c>
      <c r="S281" s="83">
        <v>8.0471281634833858</v>
      </c>
      <c r="T281" s="105">
        <v>0.34046757572562375</v>
      </c>
      <c r="U281" s="83">
        <v>33.249535172161444</v>
      </c>
      <c r="V281" s="105">
        <v>-0.67557698701636482</v>
      </c>
      <c r="W281" s="83">
        <v>86.884103293844674</v>
      </c>
      <c r="X281" s="105">
        <v>-0.87584708857066418</v>
      </c>
      <c r="Y281" s="80"/>
      <c r="Z281" s="80"/>
      <c r="AA281" s="80"/>
      <c r="AB281" s="80"/>
      <c r="AC281" s="84">
        <v>45.480661237506496</v>
      </c>
      <c r="AD281" s="84">
        <v>55.98913156581667</v>
      </c>
      <c r="AE281" s="105">
        <v>-0.18768768213447276</v>
      </c>
      <c r="AF281" s="84">
        <v>55.226477634841586</v>
      </c>
      <c r="AG281" s="105">
        <v>-0.17646999799216953</v>
      </c>
      <c r="AH281" s="84">
        <v>19.730827165177399</v>
      </c>
      <c r="AI281" s="105">
        <v>1.3050559845648306</v>
      </c>
      <c r="AJ281" s="84">
        <v>39.99024092535074</v>
      </c>
      <c r="AK281" s="84">
        <v>40.923430431208402</v>
      </c>
      <c r="AL281" s="105">
        <v>-2.2803305979598603E-2</v>
      </c>
      <c r="AM281" s="84">
        <v>41.242914082105301</v>
      </c>
      <c r="AN281" s="105">
        <v>-3.0373051580709659E-2</v>
      </c>
      <c r="AO281" s="84">
        <v>42.173365202219017</v>
      </c>
      <c r="AP281" s="105">
        <v>-5.1765474877338187E-2</v>
      </c>
      <c r="AQ281" s="108">
        <v>6.5106844886322112E-3</v>
      </c>
      <c r="AR281" s="108">
        <v>7.5432597447675604E-4</v>
      </c>
    </row>
    <row r="282" spans="1:44" s="2" customFormat="1" x14ac:dyDescent="0.25">
      <c r="A282" s="80" t="s">
        <v>324</v>
      </c>
      <c r="B282" s="80" t="s">
        <v>343</v>
      </c>
      <c r="C282" s="80" t="s">
        <v>288</v>
      </c>
      <c r="D282" s="81">
        <v>70477.580129504204</v>
      </c>
      <c r="E282" s="81">
        <v>61846.576483337878</v>
      </c>
      <c r="F282" s="105">
        <v>0.13955507542914053</v>
      </c>
      <c r="G282" s="81">
        <v>35671.350741260052</v>
      </c>
      <c r="H282" s="105">
        <v>0.97574744619874354</v>
      </c>
      <c r="I282" s="81">
        <v>47894.281193898918</v>
      </c>
      <c r="J282" s="105">
        <v>0.47152391418460399</v>
      </c>
      <c r="K282" s="83">
        <v>17610.147080390259</v>
      </c>
      <c r="L282" s="83">
        <v>16312.063618109898</v>
      </c>
      <c r="M282" s="105">
        <v>7.9578126512405797E-2</v>
      </c>
      <c r="N282" s="83">
        <v>10495.657047382732</v>
      </c>
      <c r="O282" s="105">
        <v>0.67785084829745312</v>
      </c>
      <c r="P282" s="83">
        <v>13676.156347485754</v>
      </c>
      <c r="Q282" s="105">
        <v>0.28765324356852184</v>
      </c>
      <c r="R282" s="83">
        <v>6417.6012198534154</v>
      </c>
      <c r="S282" s="83">
        <v>5741.7979107714036</v>
      </c>
      <c r="T282" s="105">
        <v>0.11769890190914406</v>
      </c>
      <c r="U282" s="83">
        <v>4461.869978760863</v>
      </c>
      <c r="V282" s="105">
        <v>0.43832098434111971</v>
      </c>
      <c r="W282" s="83">
        <v>6297.7435582654425</v>
      </c>
      <c r="X282" s="105">
        <v>1.9031842195394933E-2</v>
      </c>
      <c r="Y282" s="80"/>
      <c r="Z282" s="80"/>
      <c r="AA282" s="80"/>
      <c r="AB282" s="80"/>
      <c r="AC282" s="84">
        <v>4.0021005961945857</v>
      </c>
      <c r="AD282" s="84">
        <v>3.7914624373261319</v>
      </c>
      <c r="AE282" s="105">
        <v>5.555591341081649E-2</v>
      </c>
      <c r="AF282" s="84">
        <v>3.3986772414743962</v>
      </c>
      <c r="AG282" s="105">
        <v>0.17754653114939964</v>
      </c>
      <c r="AH282" s="84">
        <v>3.5020279073296701</v>
      </c>
      <c r="AI282" s="105">
        <v>0.14279517528066354</v>
      </c>
      <c r="AJ282" s="84">
        <v>10.981919523368887</v>
      </c>
      <c r="AK282" s="84">
        <v>10.771291056293702</v>
      </c>
      <c r="AL282" s="105">
        <v>1.9554616616929549E-2</v>
      </c>
      <c r="AM282" s="84">
        <v>7.9947087008498157</v>
      </c>
      <c r="AN282" s="105">
        <v>0.37364848855612953</v>
      </c>
      <c r="AO282" s="84">
        <v>7.6049907003660548</v>
      </c>
      <c r="AP282" s="105">
        <v>0.444041150877448</v>
      </c>
      <c r="AQ282" s="108">
        <v>1.0637176893771638</v>
      </c>
      <c r="AR282" s="108">
        <v>0.44878109930674237</v>
      </c>
    </row>
    <row r="283" spans="1:44" s="2" customFormat="1" x14ac:dyDescent="0.25">
      <c r="A283" s="80" t="s">
        <v>324</v>
      </c>
      <c r="B283" s="80" t="s">
        <v>343</v>
      </c>
      <c r="C283" s="80" t="s">
        <v>289</v>
      </c>
      <c r="D283" s="81">
        <v>128.97169908761978</v>
      </c>
      <c r="E283" s="81">
        <v>188.28368908524513</v>
      </c>
      <c r="F283" s="105">
        <v>-0.31501395732039189</v>
      </c>
      <c r="G283" s="81">
        <v>757.0424991869927</v>
      </c>
      <c r="H283" s="105">
        <v>-0.82963743881469565</v>
      </c>
      <c r="I283" s="81">
        <v>902.53012131452556</v>
      </c>
      <c r="J283" s="105">
        <v>-0.85709983961557556</v>
      </c>
      <c r="K283" s="83">
        <v>2.3373119831085205</v>
      </c>
      <c r="L283" s="83">
        <v>6.5541307462786733</v>
      </c>
      <c r="M283" s="105">
        <v>-0.6433833755245717</v>
      </c>
      <c r="N283" s="83">
        <v>59.698817053958606</v>
      </c>
      <c r="O283" s="105">
        <v>-0.9608482697237376</v>
      </c>
      <c r="P283" s="83">
        <v>71.254328028683858</v>
      </c>
      <c r="Q283" s="105">
        <v>-0.9671976138464512</v>
      </c>
      <c r="R283" s="83">
        <v>3.2251686485536766</v>
      </c>
      <c r="S283" s="83">
        <v>4.7432637271512874</v>
      </c>
      <c r="T283" s="105">
        <v>-0.32005285093210478</v>
      </c>
      <c r="U283" s="83">
        <v>18.941216711021553</v>
      </c>
      <c r="V283" s="105">
        <v>-0.82972748278219055</v>
      </c>
      <c r="W283" s="83">
        <v>21.449145929027644</v>
      </c>
      <c r="X283" s="105">
        <v>-0.84963650024922543</v>
      </c>
      <c r="Y283" s="80"/>
      <c r="Z283" s="80"/>
      <c r="AA283" s="80"/>
      <c r="AB283" s="80"/>
      <c r="AC283" s="84">
        <v>55.179496797895666</v>
      </c>
      <c r="AD283" s="84">
        <v>28.727484448208404</v>
      </c>
      <c r="AE283" s="105">
        <v>0.9207911119881208</v>
      </c>
      <c r="AF283" s="84">
        <v>12.681030153457513</v>
      </c>
      <c r="AG283" s="105">
        <v>3.3513418176717167</v>
      </c>
      <c r="AH283" s="84">
        <v>12.666320015693737</v>
      </c>
      <c r="AI283" s="105">
        <v>3.3563952852547185</v>
      </c>
      <c r="AJ283" s="84">
        <v>39.989133326549293</v>
      </c>
      <c r="AK283" s="84">
        <v>39.694965305739949</v>
      </c>
      <c r="AL283" s="105">
        <v>7.4107136394651876E-3</v>
      </c>
      <c r="AM283" s="84">
        <v>39.96799734340631</v>
      </c>
      <c r="AN283" s="105">
        <v>5.2882267183372003E-4</v>
      </c>
      <c r="AO283" s="84">
        <v>42.077671731120532</v>
      </c>
      <c r="AP283" s="105">
        <v>-4.9635312949755275E-2</v>
      </c>
      <c r="AQ283" s="108">
        <v>1.9465690719863099E-3</v>
      </c>
      <c r="AR283" s="108">
        <v>2.255351621209988E-4</v>
      </c>
    </row>
    <row r="284" spans="1:44" s="2" customFormat="1" x14ac:dyDescent="0.25">
      <c r="A284" s="80" t="s">
        <v>324</v>
      </c>
      <c r="B284" s="80" t="s">
        <v>343</v>
      </c>
      <c r="C284" s="80" t="s">
        <v>290</v>
      </c>
      <c r="D284" s="81">
        <v>949843.80086679338</v>
      </c>
      <c r="E284" s="81">
        <v>1018876.7483509504</v>
      </c>
      <c r="F284" s="105">
        <v>-6.7753972790022654E-2</v>
      </c>
      <c r="G284" s="81">
        <v>959842.92362455849</v>
      </c>
      <c r="H284" s="105">
        <v>-1.0417457389805439E-2</v>
      </c>
      <c r="I284" s="81">
        <v>1025033.9390201796</v>
      </c>
      <c r="J284" s="105">
        <v>-7.3353803509432811E-2</v>
      </c>
      <c r="K284" s="83">
        <v>292040.66504511604</v>
      </c>
      <c r="L284" s="83">
        <v>310304.59271488205</v>
      </c>
      <c r="M284" s="105">
        <v>-5.8858064297319317E-2</v>
      </c>
      <c r="N284" s="83">
        <v>309160.06545122317</v>
      </c>
      <c r="O284" s="105">
        <v>-5.5373906009241983E-2</v>
      </c>
      <c r="P284" s="83">
        <v>317728.40980823152</v>
      </c>
      <c r="Q284" s="105">
        <v>-8.0848120502096749E-2</v>
      </c>
      <c r="R284" s="83">
        <v>157676.35212285584</v>
      </c>
      <c r="S284" s="83">
        <v>171602.65377401176</v>
      </c>
      <c r="T284" s="105">
        <v>-8.1154348985161107E-2</v>
      </c>
      <c r="U284" s="83">
        <v>170917.91697315357</v>
      </c>
      <c r="V284" s="105">
        <v>-7.74732402828055E-2</v>
      </c>
      <c r="W284" s="83">
        <v>180076.90780660388</v>
      </c>
      <c r="X284" s="105">
        <v>-0.12439438213702243</v>
      </c>
      <c r="Y284" s="80"/>
      <c r="Z284" s="80"/>
      <c r="AA284" s="80"/>
      <c r="AB284" s="80"/>
      <c r="AC284" s="84">
        <v>3.2524367821175053</v>
      </c>
      <c r="AD284" s="84">
        <v>3.2834729883844402</v>
      </c>
      <c r="AE284" s="105">
        <v>-9.4522496078780303E-3</v>
      </c>
      <c r="AF284" s="84">
        <v>3.1046795200526796</v>
      </c>
      <c r="AG284" s="105">
        <v>4.759179203859297E-2</v>
      </c>
      <c r="AH284" s="84">
        <v>3.2261324684149275</v>
      </c>
      <c r="AI284" s="105">
        <v>8.1535132112853705E-3</v>
      </c>
      <c r="AJ284" s="84">
        <v>6.0240092320673977</v>
      </c>
      <c r="AK284" s="84">
        <v>5.9374183670419054</v>
      </c>
      <c r="AL284" s="105">
        <v>1.4583925146011385E-2</v>
      </c>
      <c r="AM284" s="84">
        <v>5.615812201685813</v>
      </c>
      <c r="AN284" s="105">
        <v>7.2687087053774316E-2</v>
      </c>
      <c r="AO284" s="84">
        <v>5.6922009129623055</v>
      </c>
      <c r="AP284" s="105">
        <v>5.8291744121240843E-2</v>
      </c>
      <c r="AQ284" s="108">
        <v>14.33598672472406</v>
      </c>
      <c r="AR284" s="108">
        <v>11.02626420935337</v>
      </c>
    </row>
    <row r="285" spans="1:44" s="2" customFormat="1" x14ac:dyDescent="0.25">
      <c r="A285" s="80" t="s">
        <v>324</v>
      </c>
      <c r="B285" s="80" t="s">
        <v>343</v>
      </c>
      <c r="C285" s="80" t="s">
        <v>291</v>
      </c>
      <c r="D285" s="81">
        <v>474705.53590799333</v>
      </c>
      <c r="E285" s="81">
        <v>495858.0961444843</v>
      </c>
      <c r="F285" s="105">
        <v>-4.2658495244832083E-2</v>
      </c>
      <c r="G285" s="81">
        <v>377976.29806029203</v>
      </c>
      <c r="H285" s="105">
        <v>0.25591350130708923</v>
      </c>
      <c r="I285" s="81">
        <v>223184.25401530863</v>
      </c>
      <c r="J285" s="105">
        <v>1.1269669672818063</v>
      </c>
      <c r="K285" s="83">
        <v>92808.973871111419</v>
      </c>
      <c r="L285" s="83">
        <v>104581.39962057844</v>
      </c>
      <c r="M285" s="105">
        <v>-0.11256710841676823</v>
      </c>
      <c r="N285" s="83">
        <v>82630.386515735736</v>
      </c>
      <c r="O285" s="105">
        <v>0.12318213413460581</v>
      </c>
      <c r="P285" s="83">
        <v>62793.611498971615</v>
      </c>
      <c r="Q285" s="105">
        <v>0.47800025600743434</v>
      </c>
      <c r="R285" s="83">
        <v>34357.067055127882</v>
      </c>
      <c r="S285" s="83">
        <v>43371.261993221866</v>
      </c>
      <c r="T285" s="105">
        <v>-0.20783796744265218</v>
      </c>
      <c r="U285" s="83">
        <v>32092.779916584859</v>
      </c>
      <c r="V285" s="105">
        <v>7.0554409572132062E-2</v>
      </c>
      <c r="W285" s="83">
        <v>19416.499652515897</v>
      </c>
      <c r="X285" s="105">
        <v>0.76947790126919491</v>
      </c>
      <c r="Y285" s="80"/>
      <c r="Z285" s="80"/>
      <c r="AA285" s="80"/>
      <c r="AB285" s="80"/>
      <c r="AC285" s="84">
        <v>5.1148667645786201</v>
      </c>
      <c r="AD285" s="84">
        <v>4.7413602987095089</v>
      </c>
      <c r="AE285" s="105">
        <v>7.8776225036256198E-2</v>
      </c>
      <c r="AF285" s="84">
        <v>4.5743014646108673</v>
      </c>
      <c r="AG285" s="105">
        <v>0.11817439321606635</v>
      </c>
      <c r="AH285" s="84">
        <v>3.5542509610068178</v>
      </c>
      <c r="AI285" s="105">
        <v>0.43908430234474055</v>
      </c>
      <c r="AJ285" s="84">
        <v>13.816823628929125</v>
      </c>
      <c r="AK285" s="84">
        <v>11.432872214370379</v>
      </c>
      <c r="AL285" s="105">
        <v>0.20851727981025397</v>
      </c>
      <c r="AM285" s="84">
        <v>11.777611632358528</v>
      </c>
      <c r="AN285" s="105">
        <v>0.17314308369346645</v>
      </c>
      <c r="AO285" s="84">
        <v>11.494566889474823</v>
      </c>
      <c r="AP285" s="105">
        <v>0.20203081697499292</v>
      </c>
      <c r="AQ285" s="108">
        <v>7.1647277738925856</v>
      </c>
      <c r="AR285" s="108">
        <v>2.402580309018941</v>
      </c>
    </row>
    <row r="286" spans="1:44" s="2" customFormat="1" x14ac:dyDescent="0.25">
      <c r="A286" s="80" t="s">
        <v>324</v>
      </c>
      <c r="B286" s="80" t="s">
        <v>343</v>
      </c>
      <c r="C286" s="80" t="s">
        <v>292</v>
      </c>
      <c r="D286" s="81">
        <v>2765243.2062306763</v>
      </c>
      <c r="E286" s="81">
        <v>2880652.7500487221</v>
      </c>
      <c r="F286" s="105">
        <v>-4.0063677864711003E-2</v>
      </c>
      <c r="G286" s="81">
        <v>2978332.599034586</v>
      </c>
      <c r="H286" s="105">
        <v>-7.1546540125498992E-2</v>
      </c>
      <c r="I286" s="81">
        <v>2670520.0836042259</v>
      </c>
      <c r="J286" s="105">
        <v>3.5469915844485542E-2</v>
      </c>
      <c r="K286" s="83">
        <v>947906.08699714637</v>
      </c>
      <c r="L286" s="83">
        <v>1078098.152238874</v>
      </c>
      <c r="M286" s="105">
        <v>-0.12076086483532067</v>
      </c>
      <c r="N286" s="83">
        <v>1171189.8324963921</v>
      </c>
      <c r="O286" s="105">
        <v>-0.19064692956163751</v>
      </c>
      <c r="P286" s="83">
        <v>1132859.1534003317</v>
      </c>
      <c r="Q286" s="105">
        <v>-0.16326219005075765</v>
      </c>
      <c r="R286" s="83">
        <v>684563.49168325472</v>
      </c>
      <c r="S286" s="83">
        <v>766564.60439212481</v>
      </c>
      <c r="T286" s="105">
        <v>-0.10697221374302281</v>
      </c>
      <c r="U286" s="83">
        <v>802195.39717974025</v>
      </c>
      <c r="V286" s="105">
        <v>-0.14663747250363351</v>
      </c>
      <c r="W286" s="83">
        <v>759383.04691683943</v>
      </c>
      <c r="X286" s="105">
        <v>-9.852676529632648E-2</v>
      </c>
      <c r="Y286" s="80"/>
      <c r="Z286" s="80"/>
      <c r="AA286" s="80"/>
      <c r="AB286" s="80"/>
      <c r="AC286" s="84">
        <v>2.9172122050514915</v>
      </c>
      <c r="AD286" s="84">
        <v>2.6719763354259571</v>
      </c>
      <c r="AE286" s="105">
        <v>9.1780704182935699E-2</v>
      </c>
      <c r="AF286" s="84">
        <v>2.5429973146934408</v>
      </c>
      <c r="AG286" s="105">
        <v>0.1471550473906664</v>
      </c>
      <c r="AH286" s="84">
        <v>2.3573275420766389</v>
      </c>
      <c r="AI286" s="105">
        <v>0.23750821766653343</v>
      </c>
      <c r="AJ286" s="84">
        <v>4.0394254730577206</v>
      </c>
      <c r="AK286" s="84">
        <v>3.7578734180311395</v>
      </c>
      <c r="AL286" s="105">
        <v>7.4923240808386388E-2</v>
      </c>
      <c r="AM286" s="84">
        <v>3.7127271105087871</v>
      </c>
      <c r="AN286" s="105">
        <v>8.7994175931816104E-2</v>
      </c>
      <c r="AO286" s="84">
        <v>3.5166970008703347</v>
      </c>
      <c r="AP286" s="105">
        <v>0.14864188528554428</v>
      </c>
      <c r="AQ286" s="108">
        <v>41.735798937656966</v>
      </c>
      <c r="AR286" s="108">
        <v>47.871337875040204</v>
      </c>
    </row>
    <row r="287" spans="1:44" s="2" customFormat="1" x14ac:dyDescent="0.25">
      <c r="A287" s="80" t="s">
        <v>324</v>
      </c>
      <c r="B287" s="80" t="s">
        <v>344</v>
      </c>
      <c r="C287" s="80" t="s">
        <v>281</v>
      </c>
      <c r="D287" s="81">
        <v>361189787.8162902</v>
      </c>
      <c r="E287" s="81">
        <v>333403403.26089156</v>
      </c>
      <c r="F287" s="105">
        <v>8.3341634439332679E-2</v>
      </c>
      <c r="G287" s="81">
        <v>314656147.6089536</v>
      </c>
      <c r="H287" s="105">
        <v>0.14788727492198053</v>
      </c>
      <c r="I287" s="81">
        <v>276242826.02912641</v>
      </c>
      <c r="J287" s="105">
        <v>0.30750829988325989</v>
      </c>
      <c r="K287" s="83">
        <v>140112666.74685702</v>
      </c>
      <c r="L287" s="83">
        <v>142004671.87053025</v>
      </c>
      <c r="M287" s="105">
        <v>-1.3323541393048153E-2</v>
      </c>
      <c r="N287" s="83">
        <v>139042709.64706281</v>
      </c>
      <c r="O287" s="105">
        <v>7.6951686464548927E-3</v>
      </c>
      <c r="P287" s="83">
        <v>120501995.79648039</v>
      </c>
      <c r="Q287" s="105">
        <v>0.16274146183850521</v>
      </c>
      <c r="R287" s="83">
        <v>200103716.856547</v>
      </c>
      <c r="S287" s="83">
        <v>203364286.59463376</v>
      </c>
      <c r="T287" s="105">
        <v>-1.6033148163256693E-2</v>
      </c>
      <c r="U287" s="83">
        <v>203408746.25585836</v>
      </c>
      <c r="V287" s="105">
        <v>-1.6248216756393166E-2</v>
      </c>
      <c r="W287" s="83">
        <v>178060638.88695779</v>
      </c>
      <c r="X287" s="105">
        <v>0.12379534358283024</v>
      </c>
      <c r="Y287" s="80"/>
      <c r="Z287" s="80"/>
      <c r="AA287" s="80"/>
      <c r="AB287" s="80"/>
      <c r="AC287" s="84">
        <v>2.5778524968685055</v>
      </c>
      <c r="AD287" s="84">
        <v>2.3478340456634066</v>
      </c>
      <c r="AE287" s="105">
        <v>9.797048970729301E-2</v>
      </c>
      <c r="AF287" s="84">
        <v>2.2630179490003957</v>
      </c>
      <c r="AG287" s="105">
        <v>0.13912154254329989</v>
      </c>
      <c r="AH287" s="84">
        <v>2.2924336165824308</v>
      </c>
      <c r="AI287" s="105">
        <v>0.12450475260067868</v>
      </c>
      <c r="AJ287" s="84">
        <v>1.8050128877677205</v>
      </c>
      <c r="AK287" s="84">
        <v>1.6394392980389172</v>
      </c>
      <c r="AL287" s="105">
        <v>0.10099403492819831</v>
      </c>
      <c r="AM287" s="84">
        <v>1.5469155255161069</v>
      </c>
      <c r="AN287" s="105">
        <v>0.16684644894588088</v>
      </c>
      <c r="AO287" s="84">
        <v>1.5513974776003123</v>
      </c>
      <c r="AP287" s="105">
        <v>0.16347545605121017</v>
      </c>
      <c r="AQ287" s="80"/>
      <c r="AR287" s="80"/>
    </row>
    <row r="288" spans="1:44" s="2" customFormat="1" x14ac:dyDescent="0.25">
      <c r="A288" s="80" t="s">
        <v>324</v>
      </c>
      <c r="B288" s="80" t="s">
        <v>344</v>
      </c>
      <c r="C288" s="80" t="s">
        <v>313</v>
      </c>
      <c r="D288" s="81">
        <v>180405355.50159675</v>
      </c>
      <c r="E288" s="81">
        <v>173815995.31803167</v>
      </c>
      <c r="F288" s="105">
        <v>3.7909975842605893E-2</v>
      </c>
      <c r="G288" s="81">
        <v>166481182.89033449</v>
      </c>
      <c r="H288" s="105">
        <v>8.3638116750014202E-2</v>
      </c>
      <c r="I288" s="81">
        <v>140976660.52587643</v>
      </c>
      <c r="J288" s="105">
        <v>0.2796824299046517</v>
      </c>
      <c r="K288" s="83">
        <v>80555711.223810345</v>
      </c>
      <c r="L288" s="83">
        <v>82729328.173526615</v>
      </c>
      <c r="M288" s="105">
        <v>-2.6273837799783165E-2</v>
      </c>
      <c r="N288" s="83">
        <v>81528033.981394902</v>
      </c>
      <c r="O288" s="105">
        <v>-1.1926238253291447E-2</v>
      </c>
      <c r="P288" s="83">
        <v>69821104.510219365</v>
      </c>
      <c r="Q288" s="105">
        <v>0.15374444143918992</v>
      </c>
      <c r="R288" s="83">
        <v>92995918.62426655</v>
      </c>
      <c r="S288" s="83">
        <v>95181792.285286427</v>
      </c>
      <c r="T288" s="105">
        <v>-2.2965250060307779E-2</v>
      </c>
      <c r="U288" s="83">
        <v>97223841.546574131</v>
      </c>
      <c r="V288" s="105">
        <v>-4.3486482894036185E-2</v>
      </c>
      <c r="W288" s="83">
        <v>82013684.057083502</v>
      </c>
      <c r="X288" s="105">
        <v>0.1339073435542677</v>
      </c>
      <c r="Y288" s="80"/>
      <c r="Z288" s="80"/>
      <c r="AA288" s="80"/>
      <c r="AB288" s="80"/>
      <c r="AC288" s="84">
        <v>2.2395104302458599</v>
      </c>
      <c r="AD288" s="84">
        <v>2.1010202688150534</v>
      </c>
      <c r="AE288" s="105">
        <v>6.5915671298551082E-2</v>
      </c>
      <c r="AF288" s="84">
        <v>2.0420114991160747</v>
      </c>
      <c r="AG288" s="105">
        <v>9.6717834946216788E-2</v>
      </c>
      <c r="AH288" s="84">
        <v>2.0191124376332716</v>
      </c>
      <c r="AI288" s="105">
        <v>0.10915587884294875</v>
      </c>
      <c r="AJ288" s="84">
        <v>1.939927667476381</v>
      </c>
      <c r="AK288" s="84">
        <v>1.826147534573173</v>
      </c>
      <c r="AL288" s="105">
        <v>6.2306101094839479E-2</v>
      </c>
      <c r="AM288" s="84">
        <v>1.7123493604249664</v>
      </c>
      <c r="AN288" s="105">
        <v>0.1329041329480421</v>
      </c>
      <c r="AO288" s="84">
        <v>1.7189407127200051</v>
      </c>
      <c r="AP288" s="105">
        <v>0.12855996319191956</v>
      </c>
      <c r="AQ288" s="80"/>
      <c r="AR288" s="80"/>
    </row>
    <row r="289" spans="1:44" s="2" customFormat="1" x14ac:dyDescent="0.25">
      <c r="A289" s="80" t="s">
        <v>324</v>
      </c>
      <c r="B289" s="80" t="s">
        <v>344</v>
      </c>
      <c r="C289" s="80" t="s">
        <v>328</v>
      </c>
      <c r="D289" s="81">
        <v>5588211.3508690856</v>
      </c>
      <c r="E289" s="81">
        <v>5601848.7775386497</v>
      </c>
      <c r="F289" s="105">
        <v>-2.434451055559578E-3</v>
      </c>
      <c r="G289" s="81">
        <v>5410140.9933126615</v>
      </c>
      <c r="H289" s="105">
        <v>3.2914180568774896E-2</v>
      </c>
      <c r="I289" s="81">
        <v>4467796.4791450799</v>
      </c>
      <c r="J289" s="105">
        <v>0.2507757184003151</v>
      </c>
      <c r="K289" s="83">
        <v>2284299.6113140732</v>
      </c>
      <c r="L289" s="83">
        <v>2520493.0100323725</v>
      </c>
      <c r="M289" s="105">
        <v>-9.3709206007782472E-2</v>
      </c>
      <c r="N289" s="83">
        <v>2466773.723700061</v>
      </c>
      <c r="O289" s="105">
        <v>-7.397278097817743E-2</v>
      </c>
      <c r="P289" s="83">
        <v>2109095.7582441759</v>
      </c>
      <c r="Q289" s="105">
        <v>8.3070601410603864E-2</v>
      </c>
      <c r="R289" s="83">
        <v>1331994.9439191846</v>
      </c>
      <c r="S289" s="83">
        <v>1492213.0301828082</v>
      </c>
      <c r="T289" s="105">
        <v>-0.10736944593225776</v>
      </c>
      <c r="U289" s="83">
        <v>1459854.6848924116</v>
      </c>
      <c r="V289" s="105">
        <v>-8.7583882352406855E-2</v>
      </c>
      <c r="W289" s="83">
        <v>1237275.1830639653</v>
      </c>
      <c r="X289" s="105">
        <v>7.6555128682575746E-2</v>
      </c>
      <c r="Y289" s="80"/>
      <c r="Z289" s="80"/>
      <c r="AA289" s="80"/>
      <c r="AB289" s="80"/>
      <c r="AC289" s="84">
        <v>2.4463565651330623</v>
      </c>
      <c r="AD289" s="84">
        <v>2.2225210525248396</v>
      </c>
      <c r="AE289" s="105">
        <v>0.10071243750602048</v>
      </c>
      <c r="AF289" s="84">
        <v>2.1932052142981595</v>
      </c>
      <c r="AG289" s="105">
        <v>0.11542529134279528</v>
      </c>
      <c r="AH289" s="84">
        <v>2.118346908470635</v>
      </c>
      <c r="AI289" s="105">
        <v>0.1548422759987115</v>
      </c>
      <c r="AJ289" s="84">
        <v>4.1953697920403936</v>
      </c>
      <c r="AK289" s="84">
        <v>3.7540543234985542</v>
      </c>
      <c r="AL289" s="105">
        <v>0.1175570278190753</v>
      </c>
      <c r="AM289" s="84">
        <v>3.7059448788297571</v>
      </c>
      <c r="AN289" s="105">
        <v>0.13206481186659863</v>
      </c>
      <c r="AO289" s="84">
        <v>3.6109965998680353</v>
      </c>
      <c r="AP289" s="105">
        <v>0.16183155425671525</v>
      </c>
      <c r="AQ289" s="108">
        <v>100</v>
      </c>
      <c r="AR289" s="108">
        <v>100.00000000000001</v>
      </c>
    </row>
    <row r="290" spans="1:44" s="2" customFormat="1" x14ac:dyDescent="0.25">
      <c r="A290" s="80" t="s">
        <v>324</v>
      </c>
      <c r="B290" s="80" t="s">
        <v>344</v>
      </c>
      <c r="C290" s="80" t="s">
        <v>270</v>
      </c>
      <c r="D290" s="81">
        <v>2924809.7882389142</v>
      </c>
      <c r="E290" s="81">
        <v>2943842.6265882347</v>
      </c>
      <c r="F290" s="105">
        <v>-6.4653042854327311E-3</v>
      </c>
      <c r="G290" s="81">
        <v>2980995.408662586</v>
      </c>
      <c r="H290" s="105">
        <v>-1.8847939269010579E-2</v>
      </c>
      <c r="I290" s="81">
        <v>2545530.6874235854</v>
      </c>
      <c r="J290" s="105">
        <v>0.14899804692561358</v>
      </c>
      <c r="K290" s="83">
        <v>1370741.3784276692</v>
      </c>
      <c r="L290" s="83">
        <v>1521231.5885180368</v>
      </c>
      <c r="M290" s="105">
        <v>-9.892656136398871E-2</v>
      </c>
      <c r="N290" s="83">
        <v>1533002.9826340692</v>
      </c>
      <c r="O290" s="105">
        <v>-0.10584558937230205</v>
      </c>
      <c r="P290" s="83">
        <v>1350069.9370817617</v>
      </c>
      <c r="Q290" s="105">
        <v>1.5311385564654367E-2</v>
      </c>
      <c r="R290" s="83">
        <v>848434.80811106227</v>
      </c>
      <c r="S290" s="83">
        <v>965982.27431935095</v>
      </c>
      <c r="T290" s="105">
        <v>-0.12168698053089515</v>
      </c>
      <c r="U290" s="83">
        <v>964672.28695990611</v>
      </c>
      <c r="V290" s="105">
        <v>-0.12049426569012127</v>
      </c>
      <c r="W290" s="83">
        <v>839432.59510875703</v>
      </c>
      <c r="X290" s="105">
        <v>1.0724164220879363E-2</v>
      </c>
      <c r="Y290" s="80"/>
      <c r="Z290" s="80"/>
      <c r="AA290" s="80"/>
      <c r="AB290" s="80"/>
      <c r="AC290" s="84">
        <v>2.1337429760775617</v>
      </c>
      <c r="AD290" s="84">
        <v>1.9351705873108291</v>
      </c>
      <c r="AE290" s="105">
        <v>0.10261234336073424</v>
      </c>
      <c r="AF290" s="84">
        <v>1.9445463853830971</v>
      </c>
      <c r="AG290" s="105">
        <v>9.7296002870711037E-2</v>
      </c>
      <c r="AH290" s="84">
        <v>1.8854806091941188</v>
      </c>
      <c r="AI290" s="105">
        <v>0.13167060200611336</v>
      </c>
      <c r="AJ290" s="84">
        <v>3.4473005589559089</v>
      </c>
      <c r="AK290" s="84">
        <v>3.0475120557077724</v>
      </c>
      <c r="AL290" s="105">
        <v>0.13118520811078047</v>
      </c>
      <c r="AM290" s="84">
        <v>3.0901638296845597</v>
      </c>
      <c r="AN290" s="105">
        <v>0.11557210198392792</v>
      </c>
      <c r="AO290" s="84">
        <v>3.0324420355559174</v>
      </c>
      <c r="AP290" s="105">
        <v>0.13680674470796217</v>
      </c>
      <c r="AQ290" s="80"/>
      <c r="AR290" s="80"/>
    </row>
    <row r="291" spans="1:44" s="2" customFormat="1" x14ac:dyDescent="0.25">
      <c r="A291" s="80" t="s">
        <v>324</v>
      </c>
      <c r="B291" s="80" t="s">
        <v>344</v>
      </c>
      <c r="C291" s="80" t="s">
        <v>271</v>
      </c>
      <c r="D291" s="81">
        <v>2269157.3547839047</v>
      </c>
      <c r="E291" s="81">
        <v>2198970.9238892961</v>
      </c>
      <c r="F291" s="105">
        <v>3.1917853088512249E-2</v>
      </c>
      <c r="G291" s="81">
        <v>2020956.9677822031</v>
      </c>
      <c r="H291" s="105">
        <v>0.12281329635339865</v>
      </c>
      <c r="I291" s="81">
        <v>1626437.3753502727</v>
      </c>
      <c r="J291" s="105">
        <v>0.3951704438021873</v>
      </c>
      <c r="K291" s="83">
        <v>823630.99870896339</v>
      </c>
      <c r="L291" s="83">
        <v>883011.77704421675</v>
      </c>
      <c r="M291" s="105">
        <v>-6.7248002664272361E-2</v>
      </c>
      <c r="N291" s="83">
        <v>827408.6305726713</v>
      </c>
      <c r="O291" s="105">
        <v>-4.5656181530198819E-3</v>
      </c>
      <c r="P291" s="83">
        <v>673285.39865359</v>
      </c>
      <c r="Q291" s="105">
        <v>0.22330144149275877</v>
      </c>
      <c r="R291" s="83">
        <v>456986.56779154378</v>
      </c>
      <c r="S291" s="83">
        <v>490197.75249759009</v>
      </c>
      <c r="T291" s="105">
        <v>-6.7750585425643245E-2</v>
      </c>
      <c r="U291" s="83">
        <v>461083.88888970466</v>
      </c>
      <c r="V291" s="105">
        <v>-8.8862812101877346E-3</v>
      </c>
      <c r="W291" s="83">
        <v>371037.7352717676</v>
      </c>
      <c r="X291" s="105">
        <v>0.23164445108749582</v>
      </c>
      <c r="Y291" s="80"/>
      <c r="Z291" s="80"/>
      <c r="AA291" s="80"/>
      <c r="AB291" s="80"/>
      <c r="AC291" s="84">
        <v>2.7550655066902472</v>
      </c>
      <c r="AD291" s="84">
        <v>2.490307582589788</v>
      </c>
      <c r="AE291" s="105">
        <v>0.10631535074278854</v>
      </c>
      <c r="AF291" s="84">
        <v>2.4425137629800231</v>
      </c>
      <c r="AG291" s="105">
        <v>0.1279631453658181</v>
      </c>
      <c r="AH291" s="84">
        <v>2.4156730245491125</v>
      </c>
      <c r="AI291" s="105">
        <v>0.14049603513889578</v>
      </c>
      <c r="AJ291" s="84">
        <v>4.9654793263398274</v>
      </c>
      <c r="AK291" s="84">
        <v>4.485885365009108</v>
      </c>
      <c r="AL291" s="105">
        <v>0.10691177377640047</v>
      </c>
      <c r="AM291" s="84">
        <v>4.3830570021622117</v>
      </c>
      <c r="AN291" s="105">
        <v>0.13288039007713112</v>
      </c>
      <c r="AO291" s="84">
        <v>4.3834823812704231</v>
      </c>
      <c r="AP291" s="105">
        <v>0.13277045381912306</v>
      </c>
      <c r="AQ291" s="80"/>
      <c r="AR291" s="80"/>
    </row>
    <row r="292" spans="1:44" s="2" customFormat="1" x14ac:dyDescent="0.25">
      <c r="A292" s="80" t="s">
        <v>324</v>
      </c>
      <c r="B292" s="80" t="s">
        <v>344</v>
      </c>
      <c r="C292" s="80" t="s">
        <v>127</v>
      </c>
      <c r="D292" s="81">
        <v>394244.20784626721</v>
      </c>
      <c r="E292" s="81">
        <v>459035.22706111911</v>
      </c>
      <c r="F292" s="105">
        <v>-0.14114607201208368</v>
      </c>
      <c r="G292" s="81">
        <v>408188.61686787248</v>
      </c>
      <c r="H292" s="105">
        <v>-3.4161680275662784E-2</v>
      </c>
      <c r="I292" s="81">
        <v>295828.41637122154</v>
      </c>
      <c r="J292" s="105">
        <v>0.3326786273011319</v>
      </c>
      <c r="K292" s="83">
        <v>89927.234177440841</v>
      </c>
      <c r="L292" s="83">
        <v>116249.64447011927</v>
      </c>
      <c r="M292" s="105">
        <v>-0.22643002834683354</v>
      </c>
      <c r="N292" s="83">
        <v>106362.11049332055</v>
      </c>
      <c r="O292" s="105">
        <v>-0.15451814785972873</v>
      </c>
      <c r="P292" s="83">
        <v>85740.422508824195</v>
      </c>
      <c r="Q292" s="105">
        <v>4.8831246057666096E-2</v>
      </c>
      <c r="R292" s="83">
        <v>26573.568016578578</v>
      </c>
      <c r="S292" s="83">
        <v>36033.003365867487</v>
      </c>
      <c r="T292" s="105">
        <v>-0.26252142385248478</v>
      </c>
      <c r="U292" s="83">
        <v>34098.509042800855</v>
      </c>
      <c r="V292" s="105">
        <v>-0.22068240628283428</v>
      </c>
      <c r="W292" s="83">
        <v>26804.852683440651</v>
      </c>
      <c r="X292" s="105">
        <v>-8.6284625248082385E-3</v>
      </c>
      <c r="Y292" s="80"/>
      <c r="Z292" s="80"/>
      <c r="AA292" s="80"/>
      <c r="AB292" s="80"/>
      <c r="AC292" s="84">
        <v>4.3840357312486695</v>
      </c>
      <c r="AD292" s="84">
        <v>3.9487022016579951</v>
      </c>
      <c r="AE292" s="105">
        <v>0.11024724260236313</v>
      </c>
      <c r="AF292" s="84">
        <v>3.8377258120833018</v>
      </c>
      <c r="AG292" s="105">
        <v>0.14235251446189287</v>
      </c>
      <c r="AH292" s="84">
        <v>3.4502794331433999</v>
      </c>
      <c r="AI292" s="105">
        <v>0.27063207957465774</v>
      </c>
      <c r="AJ292" s="84">
        <v>14.835953064349816</v>
      </c>
      <c r="AK292" s="84">
        <v>12.739299647054771</v>
      </c>
      <c r="AL292" s="105">
        <v>0.16458152923499014</v>
      </c>
      <c r="AM292" s="84">
        <v>11.970864073719742</v>
      </c>
      <c r="AN292" s="105">
        <v>0.23933852836237213</v>
      </c>
      <c r="AO292" s="84">
        <v>11.036375385639658</v>
      </c>
      <c r="AP292" s="105">
        <v>0.34427767685884469</v>
      </c>
      <c r="AQ292" s="80"/>
      <c r="AR292" s="80"/>
    </row>
    <row r="293" spans="1:44" s="2" customFormat="1" x14ac:dyDescent="0.25">
      <c r="A293" s="80" t="s">
        <v>324</v>
      </c>
      <c r="B293" s="80" t="s">
        <v>344</v>
      </c>
      <c r="C293" s="80" t="s">
        <v>282</v>
      </c>
      <c r="D293" s="81">
        <v>15169.930002951622</v>
      </c>
      <c r="E293" s="81">
        <v>20410.048551714419</v>
      </c>
      <c r="F293" s="105">
        <v>-0.25674209130299369</v>
      </c>
      <c r="G293" s="81">
        <v>81491.096280453203</v>
      </c>
      <c r="H293" s="105">
        <v>-0.81384555251601964</v>
      </c>
      <c r="I293" s="81">
        <v>44322.67397753596</v>
      </c>
      <c r="J293" s="105">
        <v>-0.65773883564335056</v>
      </c>
      <c r="K293" s="83">
        <v>3820.0234260307875</v>
      </c>
      <c r="L293" s="83">
        <v>4872.818129826328</v>
      </c>
      <c r="M293" s="105">
        <v>-0.21605458602105948</v>
      </c>
      <c r="N293" s="83">
        <v>26819.924487789474</v>
      </c>
      <c r="O293" s="105">
        <v>-0.85756770389976444</v>
      </c>
      <c r="P293" s="83">
        <v>21746.752416744079</v>
      </c>
      <c r="Q293" s="105">
        <v>-0.8243405105817303</v>
      </c>
      <c r="R293" s="83">
        <v>1557.5241464921851</v>
      </c>
      <c r="S293" s="83">
        <v>2077.1448431942031</v>
      </c>
      <c r="T293" s="105">
        <v>-0.2501610315739719</v>
      </c>
      <c r="U293" s="83">
        <v>9820.4668964876673</v>
      </c>
      <c r="V293" s="105">
        <v>-0.84140019380858144</v>
      </c>
      <c r="W293" s="83">
        <v>7295.6815115345635</v>
      </c>
      <c r="X293" s="105">
        <v>-0.78651423530074327</v>
      </c>
      <c r="Y293" s="80"/>
      <c r="Z293" s="80"/>
      <c r="AA293" s="80"/>
      <c r="AB293" s="80"/>
      <c r="AC293" s="84">
        <v>3.9711615116229813</v>
      </c>
      <c r="AD293" s="84">
        <v>4.1885512670348426</v>
      </c>
      <c r="AE293" s="105">
        <v>-5.1900941770197266E-2</v>
      </c>
      <c r="AF293" s="84">
        <v>3.0384536062938698</v>
      </c>
      <c r="AG293" s="105">
        <v>0.30696796008242316</v>
      </c>
      <c r="AH293" s="84">
        <v>2.0381284123789158</v>
      </c>
      <c r="AI293" s="105">
        <v>0.94843538194328858</v>
      </c>
      <c r="AJ293" s="84">
        <v>9.7397719560990037</v>
      </c>
      <c r="AK293" s="84">
        <v>9.8260112281472605</v>
      </c>
      <c r="AL293" s="105">
        <v>-8.7766307249088679E-3</v>
      </c>
      <c r="AM293" s="84">
        <v>8.2980877731586116</v>
      </c>
      <c r="AN293" s="105">
        <v>0.1737369165464521</v>
      </c>
      <c r="AO293" s="84">
        <v>6.0751930998442383</v>
      </c>
      <c r="AP293" s="105">
        <v>0.60320368357488452</v>
      </c>
      <c r="AQ293" s="108">
        <v>0.27146306842156881</v>
      </c>
      <c r="AR293" s="108">
        <v>0.11693168608503998</v>
      </c>
    </row>
    <row r="294" spans="1:44" s="2" customFormat="1" x14ac:dyDescent="0.25">
      <c r="A294" s="80" t="s">
        <v>324</v>
      </c>
      <c r="B294" s="80" t="s">
        <v>344</v>
      </c>
      <c r="C294" s="80" t="s">
        <v>285</v>
      </c>
      <c r="D294" s="81">
        <v>1657221.0659150218</v>
      </c>
      <c r="E294" s="81">
        <v>1563418.0618825776</v>
      </c>
      <c r="F294" s="105">
        <v>5.9998669786053296E-2</v>
      </c>
      <c r="G294" s="81">
        <v>1456499.3261454666</v>
      </c>
      <c r="H294" s="105">
        <v>0.13781107630221331</v>
      </c>
      <c r="I294" s="81">
        <v>1110191.635727179</v>
      </c>
      <c r="J294" s="105">
        <v>0.49273423847184439</v>
      </c>
      <c r="K294" s="83">
        <v>611282.77180269151</v>
      </c>
      <c r="L294" s="83">
        <v>629812.31935086451</v>
      </c>
      <c r="M294" s="105">
        <v>-2.9420744845497854E-2</v>
      </c>
      <c r="N294" s="83">
        <v>602510.15479331347</v>
      </c>
      <c r="O294" s="105">
        <v>1.4560114779123379E-2</v>
      </c>
      <c r="P294" s="83">
        <v>470959.27220957074</v>
      </c>
      <c r="Q294" s="105">
        <v>0.29795251494842345</v>
      </c>
      <c r="R294" s="83">
        <v>355676.84426304948</v>
      </c>
      <c r="S294" s="83">
        <v>365873.5781676445</v>
      </c>
      <c r="T294" s="105">
        <v>-2.7869555259119706E-2</v>
      </c>
      <c r="U294" s="83">
        <v>350047.04041052528</v>
      </c>
      <c r="V294" s="105">
        <v>1.6082992291326693E-2</v>
      </c>
      <c r="W294" s="83">
        <v>263746.18103667954</v>
      </c>
      <c r="X294" s="105">
        <v>0.34855732456495747</v>
      </c>
      <c r="Y294" s="80"/>
      <c r="Z294" s="80"/>
      <c r="AA294" s="80"/>
      <c r="AB294" s="80"/>
      <c r="AC294" s="84">
        <v>2.7110547562592453</v>
      </c>
      <c r="AD294" s="84">
        <v>2.4823554793179698</v>
      </c>
      <c r="AE294" s="105">
        <v>9.2129946273492969E-2</v>
      </c>
      <c r="AF294" s="84">
        <v>2.4173855238093167</v>
      </c>
      <c r="AG294" s="105">
        <v>0.12148216722468187</v>
      </c>
      <c r="AH294" s="84">
        <v>2.3572986057128911</v>
      </c>
      <c r="AI294" s="105">
        <v>0.15006845110289782</v>
      </c>
      <c r="AJ294" s="84">
        <v>4.6593448312575099</v>
      </c>
      <c r="AK294" s="84">
        <v>4.273110044492511</v>
      </c>
      <c r="AL294" s="105">
        <v>9.0387278292260648E-2</v>
      </c>
      <c r="AM294" s="84">
        <v>4.1608674206681631</v>
      </c>
      <c r="AN294" s="105">
        <v>0.11980132030001091</v>
      </c>
      <c r="AO294" s="84">
        <v>4.209318335391492</v>
      </c>
      <c r="AP294" s="105">
        <v>0.10691196531330117</v>
      </c>
      <c r="AQ294" s="108">
        <v>29.655661925837663</v>
      </c>
      <c r="AR294" s="108">
        <v>26.702567144626439</v>
      </c>
    </row>
    <row r="295" spans="1:44" s="2" customFormat="1" x14ac:dyDescent="0.25">
      <c r="A295" s="80" t="s">
        <v>324</v>
      </c>
      <c r="B295" s="80" t="s">
        <v>344</v>
      </c>
      <c r="C295" s="80" t="s">
        <v>286</v>
      </c>
      <c r="D295" s="80"/>
      <c r="E295" s="80"/>
      <c r="F295" s="80"/>
      <c r="G295" s="81">
        <v>2214.5576661717892</v>
      </c>
      <c r="H295" s="105">
        <v>-1</v>
      </c>
      <c r="I295" s="81">
        <v>2899.8232104659082</v>
      </c>
      <c r="J295" s="105">
        <v>-1</v>
      </c>
      <c r="K295" s="80"/>
      <c r="L295" s="80"/>
      <c r="M295" s="80"/>
      <c r="N295" s="83">
        <v>733.88147699832916</v>
      </c>
      <c r="O295" s="105">
        <v>-1</v>
      </c>
      <c r="P295" s="83">
        <v>959.12468433380127</v>
      </c>
      <c r="Q295" s="105">
        <v>-1</v>
      </c>
      <c r="R295" s="80"/>
      <c r="S295" s="80"/>
      <c r="T295" s="80"/>
      <c r="U295" s="83">
        <v>138.5570291560054</v>
      </c>
      <c r="V295" s="105">
        <v>-1</v>
      </c>
      <c r="W295" s="83">
        <v>181.26854210520983</v>
      </c>
      <c r="X295" s="105">
        <v>-1</v>
      </c>
      <c r="Y295" s="80"/>
      <c r="Z295" s="80"/>
      <c r="AA295" s="80"/>
      <c r="AB295" s="80"/>
      <c r="AC295" s="80"/>
      <c r="AD295" s="80"/>
      <c r="AE295" s="80"/>
      <c r="AF295" s="84">
        <v>3.0175958047471352</v>
      </c>
      <c r="AG295" s="105">
        <v>-1</v>
      </c>
      <c r="AH295" s="84">
        <v>3.0234058802063855</v>
      </c>
      <c r="AI295" s="105">
        <v>-1</v>
      </c>
      <c r="AJ295" s="80"/>
      <c r="AK295" s="80"/>
      <c r="AL295" s="80"/>
      <c r="AM295" s="84">
        <v>15.98300482957349</v>
      </c>
      <c r="AN295" s="105">
        <v>-1</v>
      </c>
      <c r="AO295" s="84">
        <v>15.997388056350262</v>
      </c>
      <c r="AP295" s="105">
        <v>-1</v>
      </c>
      <c r="AQ295" s="80"/>
      <c r="AR295" s="80"/>
    </row>
    <row r="296" spans="1:44" s="2" customFormat="1" x14ac:dyDescent="0.25">
      <c r="A296" s="80" t="s">
        <v>324</v>
      </c>
      <c r="B296" s="80" t="s">
        <v>344</v>
      </c>
      <c r="C296" s="80" t="s">
        <v>287</v>
      </c>
      <c r="D296" s="80"/>
      <c r="E296" s="81">
        <v>1023.6987467026711</v>
      </c>
      <c r="F296" s="105">
        <v>-1</v>
      </c>
      <c r="G296" s="81">
        <v>696.27606197953219</v>
      </c>
      <c r="H296" s="105">
        <v>-1</v>
      </c>
      <c r="I296" s="80"/>
      <c r="J296" s="80"/>
      <c r="K296" s="80"/>
      <c r="L296" s="83">
        <v>294.37973136599584</v>
      </c>
      <c r="M296" s="105">
        <v>-1</v>
      </c>
      <c r="N296" s="83">
        <v>194.89052541701909</v>
      </c>
      <c r="O296" s="105">
        <v>-1</v>
      </c>
      <c r="P296" s="80"/>
      <c r="Q296" s="80"/>
      <c r="R296" s="80"/>
      <c r="S296" s="83">
        <v>34.126089397566666</v>
      </c>
      <c r="T296" s="105">
        <v>-1</v>
      </c>
      <c r="U296" s="83">
        <v>23.210394460808345</v>
      </c>
      <c r="V296" s="105">
        <v>-1</v>
      </c>
      <c r="W296" s="80"/>
      <c r="X296" s="80"/>
      <c r="Y296" s="80"/>
      <c r="Z296" s="80"/>
      <c r="AA296" s="80"/>
      <c r="AB296" s="80"/>
      <c r="AC296" s="80"/>
      <c r="AD296" s="84">
        <v>3.4774770054733457</v>
      </c>
      <c r="AE296" s="105">
        <v>-1</v>
      </c>
      <c r="AF296" s="84">
        <v>3.5726521876303017</v>
      </c>
      <c r="AG296" s="105">
        <v>-1</v>
      </c>
      <c r="AH296" s="80"/>
      <c r="AI296" s="80"/>
      <c r="AJ296" s="80"/>
      <c r="AK296" s="84">
        <v>29.997540438245032</v>
      </c>
      <c r="AL296" s="105">
        <v>-1</v>
      </c>
      <c r="AM296" s="84">
        <v>29.99845880065595</v>
      </c>
      <c r="AN296" s="105">
        <v>-1</v>
      </c>
      <c r="AO296" s="80"/>
      <c r="AP296" s="80"/>
      <c r="AQ296" s="80"/>
      <c r="AR296" s="80"/>
    </row>
    <row r="297" spans="1:44" s="2" customFormat="1" x14ac:dyDescent="0.25">
      <c r="A297" s="80" t="s">
        <v>324</v>
      </c>
      <c r="B297" s="80" t="s">
        <v>344</v>
      </c>
      <c r="C297" s="80" t="s">
        <v>288</v>
      </c>
      <c r="D297" s="81">
        <v>25640.476155195236</v>
      </c>
      <c r="E297" s="81">
        <v>21920.715495505334</v>
      </c>
      <c r="F297" s="105">
        <v>0.16969157144768424</v>
      </c>
      <c r="G297" s="81">
        <v>12468.438206955194</v>
      </c>
      <c r="H297" s="105">
        <v>1.0564304630304351</v>
      </c>
      <c r="I297" s="81">
        <v>10795.016776967048</v>
      </c>
      <c r="J297" s="105">
        <v>1.375214108967707</v>
      </c>
      <c r="K297" s="83">
        <v>8438.2113647646092</v>
      </c>
      <c r="L297" s="83">
        <v>7292.0572548005475</v>
      </c>
      <c r="M297" s="105">
        <v>0.1571784298881525</v>
      </c>
      <c r="N297" s="83">
        <v>3950.4078345911266</v>
      </c>
      <c r="O297" s="105">
        <v>1.136035497620457</v>
      </c>
      <c r="P297" s="83">
        <v>3393.8184704368077</v>
      </c>
      <c r="Q297" s="105">
        <v>1.4863472923696339</v>
      </c>
      <c r="R297" s="83">
        <v>1881.1237879654125</v>
      </c>
      <c r="S297" s="83">
        <v>1601.1403456362173</v>
      </c>
      <c r="T297" s="105">
        <v>0.1748650223525178</v>
      </c>
      <c r="U297" s="83">
        <v>954.14431068429224</v>
      </c>
      <c r="V297" s="105">
        <v>0.97152963854734931</v>
      </c>
      <c r="W297" s="83">
        <v>839.47671867071017</v>
      </c>
      <c r="X297" s="105">
        <v>1.24082901422701</v>
      </c>
      <c r="Y297" s="80"/>
      <c r="Z297" s="80"/>
      <c r="AA297" s="80"/>
      <c r="AB297" s="80"/>
      <c r="AC297" s="84">
        <v>3.0386150626970574</v>
      </c>
      <c r="AD297" s="84">
        <v>3.0061085273397117</v>
      </c>
      <c r="AE297" s="105">
        <v>1.0813493611993017E-2</v>
      </c>
      <c r="AF297" s="84">
        <v>3.1562407551385632</v>
      </c>
      <c r="AG297" s="105">
        <v>-3.7267655279466114E-2</v>
      </c>
      <c r="AH297" s="84">
        <v>3.1807879151466976</v>
      </c>
      <c r="AI297" s="105">
        <v>-4.4697369407316542E-2</v>
      </c>
      <c r="AJ297" s="84">
        <v>13.630403442469612</v>
      </c>
      <c r="AK297" s="84">
        <v>13.690689610844252</v>
      </c>
      <c r="AL297" s="105">
        <v>-4.4034427839842356E-3</v>
      </c>
      <c r="AM297" s="84">
        <v>13.067664992953835</v>
      </c>
      <c r="AN297" s="105">
        <v>4.3063427920688895E-2</v>
      </c>
      <c r="AO297" s="84">
        <v>12.85922115155341</v>
      </c>
      <c r="AP297" s="105">
        <v>5.9971150805120339E-2</v>
      </c>
      <c r="AQ297" s="108">
        <v>0.45883153920453629</v>
      </c>
      <c r="AR297" s="108">
        <v>0.14122604568081193</v>
      </c>
    </row>
    <row r="298" spans="1:44" s="2" customFormat="1" x14ac:dyDescent="0.25">
      <c r="A298" s="80" t="s">
        <v>324</v>
      </c>
      <c r="B298" s="80" t="s">
        <v>344</v>
      </c>
      <c r="C298" s="80" t="s">
        <v>290</v>
      </c>
      <c r="D298" s="81">
        <v>611936.28886888269</v>
      </c>
      <c r="E298" s="81">
        <v>635552.86200671864</v>
      </c>
      <c r="F298" s="105">
        <v>-3.7159101232379144E-2</v>
      </c>
      <c r="G298" s="81">
        <v>564457.64163673634</v>
      </c>
      <c r="H298" s="105">
        <v>8.4113746949149845E-2</v>
      </c>
      <c r="I298" s="81">
        <v>516245.73962309363</v>
      </c>
      <c r="J298" s="105">
        <v>0.18535852579752402</v>
      </c>
      <c r="K298" s="83">
        <v>212348.22690627188</v>
      </c>
      <c r="L298" s="83">
        <v>253199.45769335225</v>
      </c>
      <c r="M298" s="105">
        <v>-0.16134011960071001</v>
      </c>
      <c r="N298" s="83">
        <v>224898.47577935786</v>
      </c>
      <c r="O298" s="105">
        <v>-5.5804063720728395E-2</v>
      </c>
      <c r="P298" s="83">
        <v>202326.12644401923</v>
      </c>
      <c r="Q298" s="105">
        <v>4.9534386084466579E-2</v>
      </c>
      <c r="R298" s="83">
        <v>101309.72352849426</v>
      </c>
      <c r="S298" s="83">
        <v>124324.17432994569</v>
      </c>
      <c r="T298" s="105">
        <v>-0.1851164580459875</v>
      </c>
      <c r="U298" s="83">
        <v>111036.84847917936</v>
      </c>
      <c r="V298" s="105">
        <v>-8.760267500305581E-2</v>
      </c>
      <c r="W298" s="83">
        <v>107291.55423508804</v>
      </c>
      <c r="X298" s="105">
        <v>-5.575304365045277E-2</v>
      </c>
      <c r="Y298" s="80"/>
      <c r="Z298" s="80"/>
      <c r="AA298" s="80"/>
      <c r="AB298" s="80"/>
      <c r="AC298" s="84">
        <v>2.8817584106270147</v>
      </c>
      <c r="AD298" s="84">
        <v>2.5100877695260762</v>
      </c>
      <c r="AE298" s="105">
        <v>0.14807077490007961</v>
      </c>
      <c r="AF298" s="84">
        <v>2.5098331132777942</v>
      </c>
      <c r="AG298" s="105">
        <v>0.14818726208592134</v>
      </c>
      <c r="AH298" s="84">
        <v>2.5515525290597183</v>
      </c>
      <c r="AI298" s="105">
        <v>0.12941371098833765</v>
      </c>
      <c r="AJ298" s="84">
        <v>6.040252283353337</v>
      </c>
      <c r="AK298" s="84">
        <v>5.1120617967670219</v>
      </c>
      <c r="AL298" s="105">
        <v>0.18156871405062489</v>
      </c>
      <c r="AM298" s="84">
        <v>5.0835164125049745</v>
      </c>
      <c r="AN298" s="105">
        <v>0.18820355698958338</v>
      </c>
      <c r="AO298" s="84">
        <v>4.8116158191905791</v>
      </c>
      <c r="AP298" s="105">
        <v>0.2553479974985704</v>
      </c>
      <c r="AQ298" s="108">
        <v>10.950485771689962</v>
      </c>
      <c r="AR298" s="108">
        <v>7.605863970504755</v>
      </c>
    </row>
    <row r="299" spans="1:44" s="2" customFormat="1" x14ac:dyDescent="0.25">
      <c r="A299" s="80" t="s">
        <v>324</v>
      </c>
      <c r="B299" s="80" t="s">
        <v>344</v>
      </c>
      <c r="C299" s="80" t="s">
        <v>291</v>
      </c>
      <c r="D299" s="81">
        <v>353433.80168812035</v>
      </c>
      <c r="E299" s="81">
        <v>415674.57788418775</v>
      </c>
      <c r="F299" s="105">
        <v>-0.14973438239325879</v>
      </c>
      <c r="G299" s="81">
        <v>311021.27032245276</v>
      </c>
      <c r="H299" s="105">
        <v>0.13636537244445113</v>
      </c>
      <c r="I299" s="81">
        <v>237717.7402168393</v>
      </c>
      <c r="J299" s="105">
        <v>0.48677924233053949</v>
      </c>
      <c r="K299" s="83">
        <v>77668.999386645446</v>
      </c>
      <c r="L299" s="83">
        <v>103789.19966508621</v>
      </c>
      <c r="M299" s="105">
        <v>-0.25166588009857616</v>
      </c>
      <c r="N299" s="83">
        <v>74619.776127605408</v>
      </c>
      <c r="O299" s="105">
        <v>4.0863473696646287E-2</v>
      </c>
      <c r="P299" s="83">
        <v>59629.845004832081</v>
      </c>
      <c r="Q299" s="105">
        <v>0.30251888765351592</v>
      </c>
      <c r="R299" s="83">
        <v>23134.920082120978</v>
      </c>
      <c r="S299" s="83">
        <v>32320.282768500394</v>
      </c>
      <c r="T299" s="105">
        <v>-0.28419809171136162</v>
      </c>
      <c r="U299" s="83">
        <v>23147.276333806021</v>
      </c>
      <c r="V299" s="105">
        <v>-5.3381017735539763E-4</v>
      </c>
      <c r="W299" s="83">
        <v>18483.765506119114</v>
      </c>
      <c r="X299" s="105">
        <v>0.25163458032737335</v>
      </c>
      <c r="Y299" s="80"/>
      <c r="Z299" s="80"/>
      <c r="AA299" s="80"/>
      <c r="AB299" s="80"/>
      <c r="AC299" s="84">
        <v>4.5505131323848422</v>
      </c>
      <c r="AD299" s="84">
        <v>4.0049887582283485</v>
      </c>
      <c r="AE299" s="105">
        <v>0.13621121233753786</v>
      </c>
      <c r="AF299" s="84">
        <v>4.168080989556751</v>
      </c>
      <c r="AG299" s="105">
        <v>9.1752570016342336E-2</v>
      </c>
      <c r="AH299" s="84">
        <v>3.9865563996950844</v>
      </c>
      <c r="AI299" s="105">
        <v>0.14146463166378198</v>
      </c>
      <c r="AJ299" s="84">
        <v>15.277070352244676</v>
      </c>
      <c r="AK299" s="84">
        <v>12.861105852988004</v>
      </c>
      <c r="AL299" s="105">
        <v>0.18785044823306343</v>
      </c>
      <c r="AM299" s="84">
        <v>13.436624933198466</v>
      </c>
      <c r="AN299" s="105">
        <v>0.13697229982947129</v>
      </c>
      <c r="AO299" s="84">
        <v>12.860893530495289</v>
      </c>
      <c r="AP299" s="105">
        <v>0.18787005864096729</v>
      </c>
      <c r="AQ299" s="108">
        <v>6.3246319707137397</v>
      </c>
      <c r="AR299" s="108">
        <v>1.7368624549016782</v>
      </c>
    </row>
    <row r="300" spans="1:44" s="2" customFormat="1" x14ac:dyDescent="0.25">
      <c r="A300" s="80" t="s">
        <v>324</v>
      </c>
      <c r="B300" s="80" t="s">
        <v>344</v>
      </c>
      <c r="C300" s="80" t="s">
        <v>292</v>
      </c>
      <c r="D300" s="81">
        <v>2924809.7882389142</v>
      </c>
      <c r="E300" s="81">
        <v>2943842.6265882347</v>
      </c>
      <c r="F300" s="105">
        <v>-6.4653042854327311E-3</v>
      </c>
      <c r="G300" s="81">
        <v>2980995.408662586</v>
      </c>
      <c r="H300" s="105">
        <v>-1.8847939269010579E-2</v>
      </c>
      <c r="I300" s="81">
        <v>2545530.6874235854</v>
      </c>
      <c r="J300" s="105">
        <v>0.14899804692561358</v>
      </c>
      <c r="K300" s="83">
        <v>1370741.3784276692</v>
      </c>
      <c r="L300" s="83">
        <v>1521231.5885180368</v>
      </c>
      <c r="M300" s="105">
        <v>-9.892656136398871E-2</v>
      </c>
      <c r="N300" s="83">
        <v>1533002.9826340692</v>
      </c>
      <c r="O300" s="105">
        <v>-0.10584558937230205</v>
      </c>
      <c r="P300" s="83">
        <v>1350069.9370817617</v>
      </c>
      <c r="Q300" s="105">
        <v>1.5311385564654367E-2</v>
      </c>
      <c r="R300" s="83">
        <v>848434.80811106216</v>
      </c>
      <c r="S300" s="83">
        <v>965982.27431935084</v>
      </c>
      <c r="T300" s="105">
        <v>-0.12168698053089516</v>
      </c>
      <c r="U300" s="83">
        <v>964672.28695990599</v>
      </c>
      <c r="V300" s="105">
        <v>-0.12049426569012128</v>
      </c>
      <c r="W300" s="83">
        <v>839432.59510875703</v>
      </c>
      <c r="X300" s="105">
        <v>1.0724164220879224E-2</v>
      </c>
      <c r="Y300" s="80"/>
      <c r="Z300" s="80"/>
      <c r="AA300" s="80"/>
      <c r="AB300" s="80"/>
      <c r="AC300" s="84">
        <v>2.1337429760775617</v>
      </c>
      <c r="AD300" s="84">
        <v>1.9351705873108291</v>
      </c>
      <c r="AE300" s="105">
        <v>0.10261234336073424</v>
      </c>
      <c r="AF300" s="84">
        <v>1.9445463853830971</v>
      </c>
      <c r="AG300" s="105">
        <v>9.7296002870711037E-2</v>
      </c>
      <c r="AH300" s="84">
        <v>1.8854806091941188</v>
      </c>
      <c r="AI300" s="105">
        <v>0.13167060200611336</v>
      </c>
      <c r="AJ300" s="84">
        <v>3.4473005589559094</v>
      </c>
      <c r="AK300" s="84">
        <v>3.0475120557077728</v>
      </c>
      <c r="AL300" s="105">
        <v>0.13118520811078044</v>
      </c>
      <c r="AM300" s="84">
        <v>3.0901638296845602</v>
      </c>
      <c r="AN300" s="105">
        <v>0.11557210198392791</v>
      </c>
      <c r="AO300" s="84">
        <v>3.0324420355559174</v>
      </c>
      <c r="AP300" s="105">
        <v>0.13680674470796231</v>
      </c>
      <c r="AQ300" s="108">
        <v>52.338925724132537</v>
      </c>
      <c r="AR300" s="108">
        <v>63.696548698201283</v>
      </c>
    </row>
    <row r="301" spans="1:44" s="2" customFormat="1" x14ac:dyDescent="0.25">
      <c r="A301" s="80" t="s">
        <v>324</v>
      </c>
      <c r="B301" s="80" t="s">
        <v>344</v>
      </c>
      <c r="C301" s="80" t="s">
        <v>293</v>
      </c>
      <c r="D301" s="80"/>
      <c r="E301" s="81">
        <v>6.1863830089569092</v>
      </c>
      <c r="F301" s="105">
        <v>-1</v>
      </c>
      <c r="G301" s="81">
        <v>296.97832985997201</v>
      </c>
      <c r="H301" s="105">
        <v>-1</v>
      </c>
      <c r="I301" s="81">
        <v>93.162189413309093</v>
      </c>
      <c r="J301" s="105">
        <v>-1</v>
      </c>
      <c r="K301" s="80"/>
      <c r="L301" s="83">
        <v>1.189689040184021</v>
      </c>
      <c r="M301" s="105">
        <v>-1</v>
      </c>
      <c r="N301" s="83">
        <v>43.230040919196711</v>
      </c>
      <c r="O301" s="105">
        <v>-1</v>
      </c>
      <c r="P301" s="83">
        <v>10.881932477425508</v>
      </c>
      <c r="Q301" s="105">
        <v>-1</v>
      </c>
      <c r="R301" s="80"/>
      <c r="S301" s="83">
        <v>0.30931913910208664</v>
      </c>
      <c r="T301" s="105">
        <v>-1</v>
      </c>
      <c r="U301" s="83">
        <v>14.854078206069335</v>
      </c>
      <c r="V301" s="105">
        <v>-1</v>
      </c>
      <c r="W301" s="83">
        <v>4.6604050110493063</v>
      </c>
      <c r="X301" s="105">
        <v>-1</v>
      </c>
      <c r="Y301" s="80"/>
      <c r="Z301" s="80"/>
      <c r="AA301" s="80"/>
      <c r="AB301" s="80"/>
      <c r="AC301" s="80"/>
      <c r="AD301" s="84">
        <v>5.2</v>
      </c>
      <c r="AE301" s="105">
        <v>-1</v>
      </c>
      <c r="AF301" s="84">
        <v>6.8697212296205796</v>
      </c>
      <c r="AG301" s="105">
        <v>-1</v>
      </c>
      <c r="AH301" s="84">
        <v>8.5611806181092742</v>
      </c>
      <c r="AI301" s="105">
        <v>-1</v>
      </c>
      <c r="AJ301" s="80"/>
      <c r="AK301" s="84">
        <v>20.000000733595655</v>
      </c>
      <c r="AL301" s="105">
        <v>-1</v>
      </c>
      <c r="AM301" s="84">
        <v>19.993050106510648</v>
      </c>
      <c r="AN301" s="105">
        <v>-1</v>
      </c>
      <c r="AO301" s="84">
        <v>19.990148751542371</v>
      </c>
      <c r="AP301" s="105">
        <v>-1</v>
      </c>
      <c r="AQ301" s="80"/>
      <c r="AR301" s="80"/>
    </row>
    <row r="302" spans="1:44" s="2" customFormat="1" x14ac:dyDescent="0.25">
      <c r="A302" s="80" t="s">
        <v>324</v>
      </c>
      <c r="B302" s="80" t="s">
        <v>345</v>
      </c>
      <c r="C302" s="80" t="s">
        <v>281</v>
      </c>
      <c r="D302" s="81">
        <v>867916315.5480597</v>
      </c>
      <c r="E302" s="81">
        <v>830667162.37592208</v>
      </c>
      <c r="F302" s="105">
        <v>4.4842452981523243E-2</v>
      </c>
      <c r="G302" s="81">
        <v>827348168.44228816</v>
      </c>
      <c r="H302" s="105">
        <v>4.9033948044089226E-2</v>
      </c>
      <c r="I302" s="81">
        <v>738527482.36280012</v>
      </c>
      <c r="J302" s="105">
        <v>0.17519839989068622</v>
      </c>
      <c r="K302" s="83">
        <v>349685438.42342818</v>
      </c>
      <c r="L302" s="83">
        <v>366045639.50291973</v>
      </c>
      <c r="M302" s="105">
        <v>-4.4694429639179079E-2</v>
      </c>
      <c r="N302" s="83">
        <v>380225554.00021815</v>
      </c>
      <c r="O302" s="105">
        <v>-8.0321049586194973E-2</v>
      </c>
      <c r="P302" s="83">
        <v>331772038.60596889</v>
      </c>
      <c r="Q302" s="105">
        <v>5.3993096864724775E-2</v>
      </c>
      <c r="R302" s="83">
        <v>464375960.80077755</v>
      </c>
      <c r="S302" s="83">
        <v>496010241.46128201</v>
      </c>
      <c r="T302" s="105">
        <v>-6.3777474770092615E-2</v>
      </c>
      <c r="U302" s="83">
        <v>528166448.21102673</v>
      </c>
      <c r="V302" s="105">
        <v>-0.12077724290574768</v>
      </c>
      <c r="W302" s="83">
        <v>465590719.94132715</v>
      </c>
      <c r="X302" s="105">
        <v>-2.6090707750847822E-3</v>
      </c>
      <c r="Y302" s="81">
        <v>779873238.45263898</v>
      </c>
      <c r="Z302" s="82">
        <v>88043077.095420748</v>
      </c>
      <c r="AA302" s="83">
        <v>382219830.58584374</v>
      </c>
      <c r="AB302" s="83">
        <v>82156130.214933828</v>
      </c>
      <c r="AC302" s="84">
        <v>2.4819915849544598</v>
      </c>
      <c r="AD302" s="84">
        <v>2.2692994335458989</v>
      </c>
      <c r="AE302" s="105">
        <v>9.3725908650238499E-2</v>
      </c>
      <c r="AF302" s="84">
        <v>2.1759404641220232</v>
      </c>
      <c r="AG302" s="105">
        <v>0.14065234131115167</v>
      </c>
      <c r="AH302" s="84">
        <v>2.2260088145641377</v>
      </c>
      <c r="AI302" s="105">
        <v>0.11499629683202521</v>
      </c>
      <c r="AJ302" s="84">
        <v>1.868994928271934</v>
      </c>
      <c r="AK302" s="84">
        <v>1.6746976028735145</v>
      </c>
      <c r="AL302" s="105">
        <v>0.116019348845449</v>
      </c>
      <c r="AM302" s="84">
        <v>1.5664534754993082</v>
      </c>
      <c r="AN302" s="105">
        <v>0.19313784769521511</v>
      </c>
      <c r="AO302" s="84">
        <v>1.58621607074958</v>
      </c>
      <c r="AP302" s="105">
        <v>0.17827259648726443</v>
      </c>
      <c r="AQ302" s="80"/>
      <c r="AR302" s="80"/>
    </row>
    <row r="303" spans="1:44" s="2" customFormat="1" x14ac:dyDescent="0.25">
      <c r="A303" s="80" t="s">
        <v>324</v>
      </c>
      <c r="B303" s="80" t="s">
        <v>345</v>
      </c>
      <c r="C303" s="80" t="s">
        <v>313</v>
      </c>
      <c r="D303" s="81">
        <v>400784428.938483</v>
      </c>
      <c r="E303" s="81">
        <v>395705170.39122885</v>
      </c>
      <c r="F303" s="105">
        <v>1.2835967096998871E-2</v>
      </c>
      <c r="G303" s="81">
        <v>404859426.48435324</v>
      </c>
      <c r="H303" s="105">
        <v>-1.0065215922612914E-2</v>
      </c>
      <c r="I303" s="81">
        <v>350456635.38736701</v>
      </c>
      <c r="J303" s="105">
        <v>0.14360633661704716</v>
      </c>
      <c r="K303" s="83">
        <v>184439971.99406666</v>
      </c>
      <c r="L303" s="83">
        <v>195834483.5034323</v>
      </c>
      <c r="M303" s="105">
        <v>-5.8184397893162376E-2</v>
      </c>
      <c r="N303" s="83">
        <v>203926843.01300764</v>
      </c>
      <c r="O303" s="105">
        <v>-9.555814590675539E-2</v>
      </c>
      <c r="P303" s="83">
        <v>180090109.52478567</v>
      </c>
      <c r="Q303" s="105">
        <v>2.4153811004719944E-2</v>
      </c>
      <c r="R303" s="83">
        <v>203444446.80512074</v>
      </c>
      <c r="S303" s="83">
        <v>214684422.13629365</v>
      </c>
      <c r="T303" s="105">
        <v>-5.2355803086807803E-2</v>
      </c>
      <c r="U303" s="83">
        <v>233374071.98905611</v>
      </c>
      <c r="V303" s="105">
        <v>-0.12824743095427885</v>
      </c>
      <c r="W303" s="83">
        <v>200585177.84840336</v>
      </c>
      <c r="X303" s="105">
        <v>1.4254637293680428E-2</v>
      </c>
      <c r="Y303" s="81">
        <v>374207931.65145046</v>
      </c>
      <c r="Z303" s="82">
        <v>26576497.287032541</v>
      </c>
      <c r="AA303" s="83">
        <v>173931798.27105182</v>
      </c>
      <c r="AB303" s="83">
        <v>29512648.53406892</v>
      </c>
      <c r="AC303" s="84">
        <v>2.172980317690441</v>
      </c>
      <c r="AD303" s="84">
        <v>2.0206102792121059</v>
      </c>
      <c r="AE303" s="105">
        <v>7.5407929993184311E-2</v>
      </c>
      <c r="AF303" s="84">
        <v>1.9853169916357158</v>
      </c>
      <c r="AG303" s="105">
        <v>9.4525623286036586E-2</v>
      </c>
      <c r="AH303" s="84">
        <v>1.9460071200586055</v>
      </c>
      <c r="AI303" s="105">
        <v>0.11663533770883631</v>
      </c>
      <c r="AJ303" s="84">
        <v>1.9699944394274573</v>
      </c>
      <c r="AK303" s="84">
        <v>1.8431946130679808</v>
      </c>
      <c r="AL303" s="105">
        <v>6.879350962751532E-2</v>
      </c>
      <c r="AM303" s="84">
        <v>1.7348089401436968</v>
      </c>
      <c r="AN303" s="105">
        <v>0.13556853082869158</v>
      </c>
      <c r="AO303" s="84">
        <v>1.7471711476718996</v>
      </c>
      <c r="AP303" s="105">
        <v>0.1275337519466648</v>
      </c>
      <c r="AQ303" s="80"/>
      <c r="AR303" s="80"/>
    </row>
    <row r="304" spans="1:44" s="2" customFormat="1" x14ac:dyDescent="0.25">
      <c r="A304" s="80" t="s">
        <v>324</v>
      </c>
      <c r="B304" s="80" t="s">
        <v>345</v>
      </c>
      <c r="C304" s="80" t="s">
        <v>328</v>
      </c>
      <c r="D304" s="81">
        <v>16699578.655080387</v>
      </c>
      <c r="E304" s="81">
        <v>17791401.583915208</v>
      </c>
      <c r="F304" s="105">
        <v>-6.1368011040901456E-2</v>
      </c>
      <c r="G304" s="81">
        <v>17831652.297031619</v>
      </c>
      <c r="H304" s="105">
        <v>-6.348674946626702E-2</v>
      </c>
      <c r="I304" s="81">
        <v>14898691.096581072</v>
      </c>
      <c r="J304" s="105">
        <v>0.120875555229988</v>
      </c>
      <c r="K304" s="83">
        <v>5734643.4092587121</v>
      </c>
      <c r="L304" s="83">
        <v>5987499.6086230725</v>
      </c>
      <c r="M304" s="105">
        <v>-4.2230683238826804E-2</v>
      </c>
      <c r="N304" s="83">
        <v>6220043.6888494464</v>
      </c>
      <c r="O304" s="105">
        <v>-7.8038082025195757E-2</v>
      </c>
      <c r="P304" s="83">
        <v>5467193.0186387589</v>
      </c>
      <c r="Q304" s="105">
        <v>4.8919141817045979E-2</v>
      </c>
      <c r="R304" s="83">
        <v>3463425.9569468284</v>
      </c>
      <c r="S304" s="83">
        <v>3655917.1844153218</v>
      </c>
      <c r="T304" s="105">
        <v>-5.2651966048097958E-2</v>
      </c>
      <c r="U304" s="83">
        <v>3759768.6397723528</v>
      </c>
      <c r="V304" s="105">
        <v>-7.881939321762825E-2</v>
      </c>
      <c r="W304" s="83">
        <v>3242890.2939125523</v>
      </c>
      <c r="X304" s="105">
        <v>6.800589691493987E-2</v>
      </c>
      <c r="Y304" s="81">
        <v>16216031.426611517</v>
      </c>
      <c r="Z304" s="82">
        <v>483547.22846887045</v>
      </c>
      <c r="AA304" s="83">
        <v>3162512.160085923</v>
      </c>
      <c r="AB304" s="83">
        <v>300913.79686090531</v>
      </c>
      <c r="AC304" s="84">
        <v>2.9120517987428021</v>
      </c>
      <c r="AD304" s="84">
        <v>2.971424258348577</v>
      </c>
      <c r="AE304" s="105">
        <v>-1.9981145216460033E-2</v>
      </c>
      <c r="AF304" s="84">
        <v>2.8668049919003114</v>
      </c>
      <c r="AG304" s="105">
        <v>1.5783008251460482E-2</v>
      </c>
      <c r="AH304" s="84">
        <v>2.7251079385323402</v>
      </c>
      <c r="AI304" s="105">
        <v>6.8600534153940365E-2</v>
      </c>
      <c r="AJ304" s="84">
        <v>4.8216935666214864</v>
      </c>
      <c r="AK304" s="84">
        <v>4.8664673422465734</v>
      </c>
      <c r="AL304" s="105">
        <v>-9.2004677060911859E-3</v>
      </c>
      <c r="AM304" s="84">
        <v>4.7427525482289496</v>
      </c>
      <c r="AN304" s="105">
        <v>1.664455768876559E-2</v>
      </c>
      <c r="AO304" s="84">
        <v>4.5942630635851014</v>
      </c>
      <c r="AP304" s="105">
        <v>4.9503152059149E-2</v>
      </c>
      <c r="AQ304" s="108">
        <v>99.999999999999986</v>
      </c>
      <c r="AR304" s="108">
        <v>99.999999999999972</v>
      </c>
    </row>
    <row r="305" spans="1:44" s="2" customFormat="1" x14ac:dyDescent="0.25">
      <c r="A305" s="80" t="s">
        <v>324</v>
      </c>
      <c r="B305" s="80" t="s">
        <v>345</v>
      </c>
      <c r="C305" s="80" t="s">
        <v>270</v>
      </c>
      <c r="D305" s="81">
        <v>9819487.4799089581</v>
      </c>
      <c r="E305" s="81">
        <v>10432889.229635205</v>
      </c>
      <c r="F305" s="105">
        <v>-5.8795002633004585E-2</v>
      </c>
      <c r="G305" s="81">
        <v>10968810.080299502</v>
      </c>
      <c r="H305" s="105">
        <v>-0.10478097368599548</v>
      </c>
      <c r="I305" s="81">
        <v>9072463.518084703</v>
      </c>
      <c r="J305" s="105">
        <v>8.2339704131646929E-2</v>
      </c>
      <c r="K305" s="83">
        <v>3745942.5244549415</v>
      </c>
      <c r="L305" s="83">
        <v>3821919.6445809947</v>
      </c>
      <c r="M305" s="105">
        <v>-1.9879308617537082E-2</v>
      </c>
      <c r="N305" s="83">
        <v>4174272.376899133</v>
      </c>
      <c r="O305" s="105">
        <v>-0.10261185992907755</v>
      </c>
      <c r="P305" s="83">
        <v>3516378.9436666416</v>
      </c>
      <c r="Q305" s="105">
        <v>6.5284084697915565E-2</v>
      </c>
      <c r="R305" s="83">
        <v>2256843.7415626785</v>
      </c>
      <c r="S305" s="83">
        <v>2399502.3706293963</v>
      </c>
      <c r="T305" s="105">
        <v>-5.9453422848379206E-2</v>
      </c>
      <c r="U305" s="83">
        <v>2607191.9660948813</v>
      </c>
      <c r="V305" s="105">
        <v>-0.13437760973809817</v>
      </c>
      <c r="W305" s="83">
        <v>2205749.1000041128</v>
      </c>
      <c r="X305" s="105">
        <v>2.3164303482418012E-2</v>
      </c>
      <c r="Y305" s="81">
        <v>9464507.574666921</v>
      </c>
      <c r="Z305" s="82">
        <v>354979.9052420365</v>
      </c>
      <c r="AA305" s="83">
        <v>1997576.4063779837</v>
      </c>
      <c r="AB305" s="83">
        <v>259267.3351846947</v>
      </c>
      <c r="AC305" s="84">
        <v>2.6213662958797683</v>
      </c>
      <c r="AD305" s="84">
        <v>2.7297510674845666</v>
      </c>
      <c r="AE305" s="105">
        <v>-3.970500200396427E-2</v>
      </c>
      <c r="AF305" s="84">
        <v>2.6277178607227607</v>
      </c>
      <c r="AG305" s="105">
        <v>-2.4171411010028908E-3</v>
      </c>
      <c r="AH305" s="84">
        <v>2.580058538464729</v>
      </c>
      <c r="AI305" s="105">
        <v>1.6010395422895961E-2</v>
      </c>
      <c r="AJ305" s="84">
        <v>4.3509824358108959</v>
      </c>
      <c r="AK305" s="84">
        <v>4.3479387048484677</v>
      </c>
      <c r="AL305" s="105">
        <v>7.0003998884210332E-4</v>
      </c>
      <c r="AM305" s="84">
        <v>4.2071355784088524</v>
      </c>
      <c r="AN305" s="105">
        <v>3.4191162780745632E-2</v>
      </c>
      <c r="AO305" s="84">
        <v>4.1130985922504903</v>
      </c>
      <c r="AP305" s="105">
        <v>5.7835677464334004E-2</v>
      </c>
      <c r="AQ305" s="80"/>
      <c r="AR305" s="80"/>
    </row>
    <row r="306" spans="1:44" s="2" customFormat="1" x14ac:dyDescent="0.25">
      <c r="A306" s="80" t="s">
        <v>324</v>
      </c>
      <c r="B306" s="80" t="s">
        <v>345</v>
      </c>
      <c r="C306" s="80" t="s">
        <v>271</v>
      </c>
      <c r="D306" s="81">
        <v>6185264.3764366144</v>
      </c>
      <c r="E306" s="81">
        <v>6487833.0395703102</v>
      </c>
      <c r="F306" s="105">
        <v>-4.6636320831359566E-2</v>
      </c>
      <c r="G306" s="81">
        <v>6048106.8701824164</v>
      </c>
      <c r="H306" s="105">
        <v>2.2677758379302783E-2</v>
      </c>
      <c r="I306" s="81">
        <v>4883586.4611697746</v>
      </c>
      <c r="J306" s="105">
        <v>0.26654138830482516</v>
      </c>
      <c r="K306" s="83">
        <v>1827169.2365711266</v>
      </c>
      <c r="L306" s="83">
        <v>1913087.2990566168</v>
      </c>
      <c r="M306" s="105">
        <v>-4.4910685742285891E-2</v>
      </c>
      <c r="N306" s="83">
        <v>1845022.0193570806</v>
      </c>
      <c r="O306" s="105">
        <v>-9.6761895514802382E-3</v>
      </c>
      <c r="P306" s="83">
        <v>1687963.6651060586</v>
      </c>
      <c r="Q306" s="105">
        <v>8.2469530797821669E-2</v>
      </c>
      <c r="R306" s="83">
        <v>1153690.4235794584</v>
      </c>
      <c r="S306" s="83">
        <v>1164986.8874100645</v>
      </c>
      <c r="T306" s="105">
        <v>-9.6966446169362164E-3</v>
      </c>
      <c r="U306" s="83">
        <v>1087964.5453967243</v>
      </c>
      <c r="V306" s="105">
        <v>6.0411783142039162E-2</v>
      </c>
      <c r="W306" s="83">
        <v>930147.03760235594</v>
      </c>
      <c r="X306" s="105">
        <v>0.24033123467589726</v>
      </c>
      <c r="Y306" s="81">
        <v>6068149.6554713733</v>
      </c>
      <c r="Z306" s="82">
        <v>117114.72096524067</v>
      </c>
      <c r="AA306" s="83">
        <v>1114275.7246409496</v>
      </c>
      <c r="AB306" s="83">
        <v>39414.698938508787</v>
      </c>
      <c r="AC306" s="84">
        <v>3.3851622786972415</v>
      </c>
      <c r="AD306" s="84">
        <v>3.3912895887028238</v>
      </c>
      <c r="AE306" s="105">
        <v>-1.806778762271971E-3</v>
      </c>
      <c r="AF306" s="84">
        <v>3.2780675822448719</v>
      </c>
      <c r="AG306" s="105">
        <v>3.2670069718034753E-2</v>
      </c>
      <c r="AH306" s="84">
        <v>2.8931822183879343</v>
      </c>
      <c r="AI306" s="105">
        <v>0.17004807273543796</v>
      </c>
      <c r="AJ306" s="84">
        <v>5.3612860521509003</v>
      </c>
      <c r="AK306" s="84">
        <v>5.5690180805328273</v>
      </c>
      <c r="AL306" s="105">
        <v>-3.7301374385563475E-2</v>
      </c>
      <c r="AM306" s="84">
        <v>5.5591029098995</v>
      </c>
      <c r="AN306" s="105">
        <v>-3.5584312964657083E-2</v>
      </c>
      <c r="AO306" s="84">
        <v>5.2503381333753607</v>
      </c>
      <c r="AP306" s="105">
        <v>2.1131575901800606E-2</v>
      </c>
      <c r="AQ306" s="80"/>
      <c r="AR306" s="80"/>
    </row>
    <row r="307" spans="1:44" s="2" customFormat="1" x14ac:dyDescent="0.25">
      <c r="A307" s="80" t="s">
        <v>324</v>
      </c>
      <c r="B307" s="80" t="s">
        <v>345</v>
      </c>
      <c r="C307" s="80" t="s">
        <v>127</v>
      </c>
      <c r="D307" s="81">
        <v>694826.79873481509</v>
      </c>
      <c r="E307" s="81">
        <v>870679.31470969075</v>
      </c>
      <c r="F307" s="105">
        <v>-0.20197162491853834</v>
      </c>
      <c r="G307" s="81">
        <v>814735.34654970292</v>
      </c>
      <c r="H307" s="105">
        <v>-0.14717484434999017</v>
      </c>
      <c r="I307" s="81">
        <v>942641.11732659466</v>
      </c>
      <c r="J307" s="105">
        <v>-0.26289360185624061</v>
      </c>
      <c r="K307" s="83">
        <v>161531.64823264361</v>
      </c>
      <c r="L307" s="83">
        <v>252492.66498546052</v>
      </c>
      <c r="M307" s="105">
        <v>-0.36025211567256732</v>
      </c>
      <c r="N307" s="83">
        <v>200749.29259323224</v>
      </c>
      <c r="O307" s="105">
        <v>-0.19535632656027976</v>
      </c>
      <c r="P307" s="83">
        <v>262850.40986605833</v>
      </c>
      <c r="Q307" s="105">
        <v>-0.38546168402417214</v>
      </c>
      <c r="R307" s="83">
        <v>52891.791804692853</v>
      </c>
      <c r="S307" s="83">
        <v>91427.926375860479</v>
      </c>
      <c r="T307" s="105">
        <v>-0.42149194560910702</v>
      </c>
      <c r="U307" s="83">
        <v>64612.128280747063</v>
      </c>
      <c r="V307" s="105">
        <v>-0.18139530128349915</v>
      </c>
      <c r="W307" s="83">
        <v>106994.15630608247</v>
      </c>
      <c r="X307" s="105">
        <v>-0.50565719072186344</v>
      </c>
      <c r="Y307" s="81">
        <v>683374.19647322176</v>
      </c>
      <c r="Z307" s="82">
        <v>11452.602261593274</v>
      </c>
      <c r="AA307" s="83">
        <v>50660.029066990901</v>
      </c>
      <c r="AB307" s="83">
        <v>2231.7627377019498</v>
      </c>
      <c r="AC307" s="84">
        <v>4.3014901806369297</v>
      </c>
      <c r="AD307" s="84">
        <v>3.4483350823669578</v>
      </c>
      <c r="AE307" s="105">
        <v>0.24741072949452494</v>
      </c>
      <c r="AF307" s="84">
        <v>4.0584718183817383</v>
      </c>
      <c r="AG307" s="105">
        <v>5.9879277996832736E-2</v>
      </c>
      <c r="AH307" s="84">
        <v>3.5862265453835125</v>
      </c>
      <c r="AI307" s="105">
        <v>0.19944742090378081</v>
      </c>
      <c r="AJ307" s="84">
        <v>13.136760450478182</v>
      </c>
      <c r="AK307" s="84">
        <v>9.5231221927786649</v>
      </c>
      <c r="AL307" s="105">
        <v>0.37945940255179339</v>
      </c>
      <c r="AM307" s="84">
        <v>12.609634881698756</v>
      </c>
      <c r="AN307" s="105">
        <v>4.1803396666502957E-2</v>
      </c>
      <c r="AO307" s="84">
        <v>8.810211229012765</v>
      </c>
      <c r="AP307" s="105">
        <v>0.49108348358524334</v>
      </c>
      <c r="AQ307" s="80"/>
      <c r="AR307" s="80"/>
    </row>
    <row r="308" spans="1:44" s="2" customFormat="1" x14ac:dyDescent="0.25">
      <c r="A308" s="80" t="s">
        <v>324</v>
      </c>
      <c r="B308" s="80" t="s">
        <v>345</v>
      </c>
      <c r="C308" s="80" t="s">
        <v>282</v>
      </c>
      <c r="D308" s="81">
        <v>128996.30767733812</v>
      </c>
      <c r="E308" s="81">
        <v>299908.62265849352</v>
      </c>
      <c r="F308" s="105">
        <v>-0.56988129739695259</v>
      </c>
      <c r="G308" s="81">
        <v>214231.10595447422</v>
      </c>
      <c r="H308" s="105">
        <v>-0.39786378312050147</v>
      </c>
      <c r="I308" s="81">
        <v>321525.65284494759</v>
      </c>
      <c r="J308" s="105">
        <v>-0.59879932896195609</v>
      </c>
      <c r="K308" s="83">
        <v>35443.409717524373</v>
      </c>
      <c r="L308" s="83">
        <v>118300.66823977311</v>
      </c>
      <c r="M308" s="105">
        <v>-0.7003955240076305</v>
      </c>
      <c r="N308" s="83">
        <v>62896.519591218443</v>
      </c>
      <c r="O308" s="105">
        <v>-0.43648058830789499</v>
      </c>
      <c r="P308" s="83">
        <v>89243.932009884316</v>
      </c>
      <c r="Q308" s="105">
        <v>-0.60284795930328583</v>
      </c>
      <c r="R308" s="83">
        <v>21179.23829049863</v>
      </c>
      <c r="S308" s="83">
        <v>57188.122802224039</v>
      </c>
      <c r="T308" s="105">
        <v>-0.62965669700780991</v>
      </c>
      <c r="U308" s="83">
        <v>29509.061486093873</v>
      </c>
      <c r="V308" s="105">
        <v>-0.28228018025990653</v>
      </c>
      <c r="W308" s="83">
        <v>54782.358361391831</v>
      </c>
      <c r="X308" s="105">
        <v>-0.61339308996553144</v>
      </c>
      <c r="Y308" s="81">
        <v>124287.09866373953</v>
      </c>
      <c r="Z308" s="82">
        <v>4709.2090135985873</v>
      </c>
      <c r="AA308" s="83">
        <v>19642.330645888476</v>
      </c>
      <c r="AB308" s="83">
        <v>1536.9076446101542</v>
      </c>
      <c r="AC308" s="84">
        <v>3.6395005081454719</v>
      </c>
      <c r="AD308" s="84">
        <v>2.5351388721713337</v>
      </c>
      <c r="AE308" s="105">
        <v>0.43562175157223554</v>
      </c>
      <c r="AF308" s="84">
        <v>3.4060884027736407</v>
      </c>
      <c r="AG308" s="105">
        <v>6.8527905847000165E-2</v>
      </c>
      <c r="AH308" s="84">
        <v>3.6027732710089091</v>
      </c>
      <c r="AI308" s="105">
        <v>1.0194157215526863E-2</v>
      </c>
      <c r="AJ308" s="84">
        <v>6.0906962709422876</v>
      </c>
      <c r="AK308" s="84">
        <v>5.2442466715628955</v>
      </c>
      <c r="AL308" s="105">
        <v>0.16140537476417607</v>
      </c>
      <c r="AM308" s="84">
        <v>7.2598413899212106</v>
      </c>
      <c r="AN308" s="105">
        <v>-0.16104279090753132</v>
      </c>
      <c r="AO308" s="84">
        <v>5.8691458794797811</v>
      </c>
      <c r="AP308" s="105">
        <v>3.7748319093091606E-2</v>
      </c>
      <c r="AQ308" s="108">
        <v>0.7724524692609207</v>
      </c>
      <c r="AR308" s="108">
        <v>0.61151121905805406</v>
      </c>
    </row>
    <row r="309" spans="1:44" s="2" customFormat="1" x14ac:dyDescent="0.25">
      <c r="A309" s="80" t="s">
        <v>324</v>
      </c>
      <c r="B309" s="80" t="s">
        <v>345</v>
      </c>
      <c r="C309" s="80" t="s">
        <v>284</v>
      </c>
      <c r="D309" s="81">
        <v>7.1792965412139891</v>
      </c>
      <c r="E309" s="81">
        <v>260.333397603035</v>
      </c>
      <c r="F309" s="105">
        <v>-0.97242268334637094</v>
      </c>
      <c r="G309" s="81">
        <v>205.99701567411424</v>
      </c>
      <c r="H309" s="105">
        <v>-0.96514854102269332</v>
      </c>
      <c r="I309" s="81">
        <v>725.83761882781982</v>
      </c>
      <c r="J309" s="105">
        <v>-0.99010894950194506</v>
      </c>
      <c r="K309" s="83">
        <v>0.62128526114661753</v>
      </c>
      <c r="L309" s="83">
        <v>22.273712125981433</v>
      </c>
      <c r="M309" s="105">
        <v>-0.9721067930826891</v>
      </c>
      <c r="N309" s="83">
        <v>17.647763734915422</v>
      </c>
      <c r="O309" s="105">
        <v>-0.96479524145501627</v>
      </c>
      <c r="P309" s="83">
        <v>63.277092148316115</v>
      </c>
      <c r="Q309" s="105">
        <v>-0.99018151371920859</v>
      </c>
      <c r="R309" s="83">
        <v>0.17948240694697404</v>
      </c>
      <c r="S309" s="83">
        <v>6.5097144140428398</v>
      </c>
      <c r="T309" s="105">
        <v>-0.97242852826849169</v>
      </c>
      <c r="U309" s="83">
        <v>5.1513138782610461</v>
      </c>
      <c r="V309" s="105">
        <v>-0.9651579361715068</v>
      </c>
      <c r="W309" s="83">
        <v>18.471545348438546</v>
      </c>
      <c r="X309" s="105">
        <v>-0.99028330312589974</v>
      </c>
      <c r="Y309" s="81">
        <v>7.1792965412139891</v>
      </c>
      <c r="Z309" s="80"/>
      <c r="AA309" s="83">
        <v>0.17948240694697404</v>
      </c>
      <c r="AB309" s="80"/>
      <c r="AC309" s="84">
        <v>11.555555861673245</v>
      </c>
      <c r="AD309" s="84">
        <v>11.687921444372357</v>
      </c>
      <c r="AE309" s="105">
        <v>-1.1324989077749589E-2</v>
      </c>
      <c r="AF309" s="84">
        <v>11.672697955863782</v>
      </c>
      <c r="AG309" s="105">
        <v>-1.0035562869310012E-2</v>
      </c>
      <c r="AH309" s="84">
        <v>11.470780248980441</v>
      </c>
      <c r="AI309" s="105">
        <v>7.3905707242834483E-3</v>
      </c>
      <c r="AJ309" s="84">
        <v>40.000001467191311</v>
      </c>
      <c r="AK309" s="84">
        <v>39.991523597631321</v>
      </c>
      <c r="AL309" s="105">
        <v>2.1199166216541836E-4</v>
      </c>
      <c r="AM309" s="84">
        <v>39.989218390173818</v>
      </c>
      <c r="AN309" s="105">
        <v>2.6964960685859371E-4</v>
      </c>
      <c r="AO309" s="84">
        <v>39.294904954402043</v>
      </c>
      <c r="AP309" s="105">
        <v>1.7943713405273908E-2</v>
      </c>
      <c r="AQ309" s="108">
        <v>4.2990884318089574E-5</v>
      </c>
      <c r="AR309" s="108">
        <v>5.1822215684147645E-6</v>
      </c>
    </row>
    <row r="310" spans="1:44" s="2" customFormat="1" x14ac:dyDescent="0.25">
      <c r="A310" s="80" t="s">
        <v>324</v>
      </c>
      <c r="B310" s="80" t="s">
        <v>345</v>
      </c>
      <c r="C310" s="80" t="s">
        <v>285</v>
      </c>
      <c r="D310" s="81">
        <v>4760486.7889669184</v>
      </c>
      <c r="E310" s="81">
        <v>4839196.5799857834</v>
      </c>
      <c r="F310" s="105">
        <v>-1.6265053448003615E-2</v>
      </c>
      <c r="G310" s="81">
        <v>4491447.5242649969</v>
      </c>
      <c r="H310" s="105">
        <v>5.9900346881142388E-2</v>
      </c>
      <c r="I310" s="81">
        <v>3594660.910365554</v>
      </c>
      <c r="J310" s="105">
        <v>0.32432151673599924</v>
      </c>
      <c r="K310" s="83">
        <v>1471869.3687711086</v>
      </c>
      <c r="L310" s="83">
        <v>1498894.8578604194</v>
      </c>
      <c r="M310" s="105">
        <v>-1.803027673861534E-2</v>
      </c>
      <c r="N310" s="83">
        <v>1422415.7737265637</v>
      </c>
      <c r="O310" s="105">
        <v>3.4767327498753928E-2</v>
      </c>
      <c r="P310" s="83">
        <v>1337229.5187225016</v>
      </c>
      <c r="Q310" s="105">
        <v>0.10068567000916399</v>
      </c>
      <c r="R310" s="83">
        <v>961712.77292268747</v>
      </c>
      <c r="S310" s="83">
        <v>964933.31117857364</v>
      </c>
      <c r="T310" s="105">
        <v>-3.3375759947105524E-3</v>
      </c>
      <c r="U310" s="83">
        <v>884517.38778526487</v>
      </c>
      <c r="V310" s="105">
        <v>8.7274016546708508E-2</v>
      </c>
      <c r="W310" s="83">
        <v>753534.32262883405</v>
      </c>
      <c r="X310" s="105">
        <v>0.27626936695807974</v>
      </c>
      <c r="Y310" s="81">
        <v>4693367.7414827468</v>
      </c>
      <c r="Z310" s="82">
        <v>67119.047484171489</v>
      </c>
      <c r="AA310" s="83">
        <v>933296.7928315833</v>
      </c>
      <c r="AB310" s="83">
        <v>28415.980091104211</v>
      </c>
      <c r="AC310" s="84">
        <v>3.2343133772404942</v>
      </c>
      <c r="AD310" s="84">
        <v>3.2285096947316507</v>
      </c>
      <c r="AE310" s="105">
        <v>1.7976351498383337E-3</v>
      </c>
      <c r="AF310" s="84">
        <v>3.1576193172393805</v>
      </c>
      <c r="AG310" s="105">
        <v>2.4288570690707952E-2</v>
      </c>
      <c r="AH310" s="84">
        <v>2.6881405622870553</v>
      </c>
      <c r="AI310" s="105">
        <v>0.20317866655334346</v>
      </c>
      <c r="AJ310" s="84">
        <v>4.9500089039054656</v>
      </c>
      <c r="AK310" s="84">
        <v>5.0150580604116239</v>
      </c>
      <c r="AL310" s="105">
        <v>-1.2970768378466052E-2</v>
      </c>
      <c r="AM310" s="84">
        <v>5.0778510250783109</v>
      </c>
      <c r="AN310" s="105">
        <v>-2.5176422179670727E-2</v>
      </c>
      <c r="AO310" s="84">
        <v>4.7704010320657479</v>
      </c>
      <c r="AP310" s="105">
        <v>3.7650476476176094E-2</v>
      </c>
      <c r="AQ310" s="108">
        <v>28.506628144888381</v>
      </c>
      <c r="AR310" s="108">
        <v>27.767672382131188</v>
      </c>
    </row>
    <row r="311" spans="1:44" s="2" customFormat="1" x14ac:dyDescent="0.25">
      <c r="A311" s="80" t="s">
        <v>324</v>
      </c>
      <c r="B311" s="80" t="s">
        <v>345</v>
      </c>
      <c r="C311" s="80" t="s">
        <v>286</v>
      </c>
      <c r="D311" s="81">
        <v>7773.5829526996613</v>
      </c>
      <c r="E311" s="81">
        <v>11411.459358340502</v>
      </c>
      <c r="F311" s="105">
        <v>-0.31879151398650513</v>
      </c>
      <c r="G311" s="81">
        <v>10977.106060400009</v>
      </c>
      <c r="H311" s="105">
        <v>-0.29183676372200507</v>
      </c>
      <c r="I311" s="81">
        <v>11200.035107300282</v>
      </c>
      <c r="J311" s="105">
        <v>-0.30593226912005206</v>
      </c>
      <c r="K311" s="83">
        <v>1597.6256016122384</v>
      </c>
      <c r="L311" s="83">
        <v>3135.9815317726625</v>
      </c>
      <c r="M311" s="105">
        <v>-0.4905500605071626</v>
      </c>
      <c r="N311" s="83">
        <v>5118.753457149629</v>
      </c>
      <c r="O311" s="105">
        <v>-0.68788776115388961</v>
      </c>
      <c r="P311" s="83">
        <v>3692.2572820272353</v>
      </c>
      <c r="Q311" s="105">
        <v>-0.56730382538915014</v>
      </c>
      <c r="R311" s="83">
        <v>350.06343507354359</v>
      </c>
      <c r="S311" s="83">
        <v>687.11316079236599</v>
      </c>
      <c r="T311" s="105">
        <v>-0.49053015565899361</v>
      </c>
      <c r="U311" s="83">
        <v>1138.3314246607704</v>
      </c>
      <c r="V311" s="105">
        <v>-0.69247670099429559</v>
      </c>
      <c r="W311" s="83">
        <v>807.98739966297262</v>
      </c>
      <c r="X311" s="105">
        <v>-0.56674641805112069</v>
      </c>
      <c r="Y311" s="81">
        <v>7616.4297134955477</v>
      </c>
      <c r="Z311" s="82">
        <v>157.1532392041137</v>
      </c>
      <c r="AA311" s="83">
        <v>337.13759666198735</v>
      </c>
      <c r="AB311" s="83">
        <v>12.925838411556239</v>
      </c>
      <c r="AC311" s="84">
        <v>4.8657100542548744</v>
      </c>
      <c r="AD311" s="84">
        <v>3.638879643493945</v>
      </c>
      <c r="AE311" s="105">
        <v>0.33714509160928524</v>
      </c>
      <c r="AF311" s="84">
        <v>2.1444881360847168</v>
      </c>
      <c r="AG311" s="105">
        <v>1.2689377350151296</v>
      </c>
      <c r="AH311" s="84">
        <v>3.0333842557014061</v>
      </c>
      <c r="AI311" s="105">
        <v>0.60405330947093661</v>
      </c>
      <c r="AJ311" s="84">
        <v>22.20621228568627</v>
      </c>
      <c r="AK311" s="84">
        <v>16.607831154305096</v>
      </c>
      <c r="AL311" s="105">
        <v>0.33709284971445275</v>
      </c>
      <c r="AM311" s="84">
        <v>9.64315472857235</v>
      </c>
      <c r="AN311" s="105">
        <v>1.3027953932845227</v>
      </c>
      <c r="AO311" s="84">
        <v>13.861645753352139</v>
      </c>
      <c r="AP311" s="105">
        <v>0.60198959638801752</v>
      </c>
      <c r="AQ311" s="108">
        <v>4.6549575371081363E-2</v>
      </c>
      <c r="AR311" s="108">
        <v>1.0107432335066887E-2</v>
      </c>
    </row>
    <row r="312" spans="1:44" s="2" customFormat="1" x14ac:dyDescent="0.25">
      <c r="A312" s="80" t="s">
        <v>324</v>
      </c>
      <c r="B312" s="80" t="s">
        <v>345</v>
      </c>
      <c r="C312" s="80" t="s">
        <v>287</v>
      </c>
      <c r="D312" s="81">
        <v>123.00686285257339</v>
      </c>
      <c r="E312" s="81">
        <v>856.50540047645563</v>
      </c>
      <c r="F312" s="105">
        <v>-0.85638518708212785</v>
      </c>
      <c r="G312" s="81">
        <v>161.28863658428193</v>
      </c>
      <c r="H312" s="105">
        <v>-0.23734947819280663</v>
      </c>
      <c r="I312" s="81">
        <v>1001.8926541483402</v>
      </c>
      <c r="J312" s="105">
        <v>-0.87722550680128952</v>
      </c>
      <c r="K312" s="83">
        <v>2.6803087258868237</v>
      </c>
      <c r="L312" s="83">
        <v>18.691239142816507</v>
      </c>
      <c r="M312" s="105">
        <v>-0.85660080075980771</v>
      </c>
      <c r="N312" s="83">
        <v>3.5349374672064613</v>
      </c>
      <c r="O312" s="105">
        <v>-0.24176629692830778</v>
      </c>
      <c r="P312" s="83">
        <v>21.903845453444852</v>
      </c>
      <c r="Q312" s="105">
        <v>-0.87763296031358329</v>
      </c>
      <c r="R312" s="83">
        <v>2.4604120495225716</v>
      </c>
      <c r="S312" s="83">
        <v>17.134791646775675</v>
      </c>
      <c r="T312" s="105">
        <v>-0.85640840576047761</v>
      </c>
      <c r="U312" s="83">
        <v>3.2263338612083885</v>
      </c>
      <c r="V312" s="105">
        <v>-0.23739694793983568</v>
      </c>
      <c r="W312" s="83">
        <v>20.041212924388624</v>
      </c>
      <c r="X312" s="105">
        <v>-0.87723237815968524</v>
      </c>
      <c r="Y312" s="81">
        <v>123.00686285257339</v>
      </c>
      <c r="Z312" s="80"/>
      <c r="AA312" s="83">
        <v>2.4604120495225716</v>
      </c>
      <c r="AB312" s="80"/>
      <c r="AC312" s="84">
        <v>45.892796476970979</v>
      </c>
      <c r="AD312" s="84">
        <v>45.823896100844188</v>
      </c>
      <c r="AE312" s="105">
        <v>1.5035905278582787E-3</v>
      </c>
      <c r="AF312" s="84">
        <v>45.627012664453936</v>
      </c>
      <c r="AG312" s="105">
        <v>5.8251416649090356E-3</v>
      </c>
      <c r="AH312" s="84">
        <v>45.740491379826231</v>
      </c>
      <c r="AI312" s="105">
        <v>3.3297652156819941E-3</v>
      </c>
      <c r="AJ312" s="84">
        <v>49.994415722538079</v>
      </c>
      <c r="AK312" s="84">
        <v>49.986332961196396</v>
      </c>
      <c r="AL312" s="105">
        <v>1.6169942588021958E-4</v>
      </c>
      <c r="AM312" s="84">
        <v>49.991303914181103</v>
      </c>
      <c r="AN312" s="105">
        <v>6.2246993243435321E-5</v>
      </c>
      <c r="AO312" s="84">
        <v>49.991617669463182</v>
      </c>
      <c r="AP312" s="105">
        <v>5.5970444753317624E-5</v>
      </c>
      <c r="AQ312" s="108">
        <v>7.3658662528681181E-4</v>
      </c>
      <c r="AR312" s="108">
        <v>7.1039833970971879E-5</v>
      </c>
    </row>
    <row r="313" spans="1:44" s="2" customFormat="1" x14ac:dyDescent="0.25">
      <c r="A313" s="80" t="s">
        <v>324</v>
      </c>
      <c r="B313" s="80" t="s">
        <v>345</v>
      </c>
      <c r="C313" s="80" t="s">
        <v>288</v>
      </c>
      <c r="D313" s="81">
        <v>90825.225795792343</v>
      </c>
      <c r="E313" s="81">
        <v>92551.349016008375</v>
      </c>
      <c r="F313" s="105">
        <v>-1.8650438254740821E-2</v>
      </c>
      <c r="G313" s="81">
        <v>68350.331084244244</v>
      </c>
      <c r="H313" s="105">
        <v>0.32881910526295743</v>
      </c>
      <c r="I313" s="81">
        <v>57731.74140148759</v>
      </c>
      <c r="J313" s="105">
        <v>0.57322858432695789</v>
      </c>
      <c r="K313" s="83">
        <v>22059.599418142148</v>
      </c>
      <c r="L313" s="83">
        <v>23321.847123738706</v>
      </c>
      <c r="M313" s="105">
        <v>-5.4122973146142783E-2</v>
      </c>
      <c r="N313" s="83">
        <v>17441.797132390431</v>
      </c>
      <c r="O313" s="105">
        <v>0.26475495906188418</v>
      </c>
      <c r="P313" s="83">
        <v>20717.049744484822</v>
      </c>
      <c r="Q313" s="105">
        <v>6.4804095670752154E-2</v>
      </c>
      <c r="R313" s="83">
        <v>4404.5530350352446</v>
      </c>
      <c r="S313" s="83">
        <v>4668.5112710671519</v>
      </c>
      <c r="T313" s="105">
        <v>-5.6540130398265137E-2</v>
      </c>
      <c r="U313" s="83">
        <v>3518.6500866092774</v>
      </c>
      <c r="V313" s="105">
        <v>0.25177352866015201</v>
      </c>
      <c r="W313" s="83">
        <v>7382.2577437960799</v>
      </c>
      <c r="X313" s="105">
        <v>-0.40335962412897952</v>
      </c>
      <c r="Y313" s="81">
        <v>90108.780891588962</v>
      </c>
      <c r="Z313" s="82">
        <v>716.4449042033832</v>
      </c>
      <c r="AA313" s="83">
        <v>4323.5850513534324</v>
      </c>
      <c r="AB313" s="83">
        <v>80.967983681812314</v>
      </c>
      <c r="AC313" s="84">
        <v>4.1172654169366423</v>
      </c>
      <c r="AD313" s="84">
        <v>3.9684399149415035</v>
      </c>
      <c r="AE313" s="105">
        <v>3.7502269200246297E-2</v>
      </c>
      <c r="AF313" s="84">
        <v>3.9187665448369255</v>
      </c>
      <c r="AG313" s="105">
        <v>5.0653405817512667E-2</v>
      </c>
      <c r="AH313" s="84">
        <v>2.7866777419336271</v>
      </c>
      <c r="AI313" s="105">
        <v>0.47748171773882386</v>
      </c>
      <c r="AJ313" s="84">
        <v>20.620758808746089</v>
      </c>
      <c r="AK313" s="84">
        <v>19.824595816998535</v>
      </c>
      <c r="AL313" s="105">
        <v>4.0160364382555873E-2</v>
      </c>
      <c r="AM313" s="84">
        <v>19.42515720570259</v>
      </c>
      <c r="AN313" s="105">
        <v>6.1549133959776139E-2</v>
      </c>
      <c r="AO313" s="84">
        <v>7.8203367323505244</v>
      </c>
      <c r="AP313" s="105">
        <v>1.6368121366748614</v>
      </c>
      <c r="AQ313" s="108">
        <v>0.5438773496728988</v>
      </c>
      <c r="AR313" s="108">
        <v>0.12717329862937396</v>
      </c>
    </row>
    <row r="314" spans="1:44" s="2" customFormat="1" x14ac:dyDescent="0.25">
      <c r="A314" s="80" t="s">
        <v>324</v>
      </c>
      <c r="B314" s="80" t="s">
        <v>345</v>
      </c>
      <c r="C314" s="80" t="s">
        <v>290</v>
      </c>
      <c r="D314" s="81">
        <v>1424777.5874696958</v>
      </c>
      <c r="E314" s="81">
        <v>1648636.459584527</v>
      </c>
      <c r="F314" s="105">
        <v>-0.13578425420195173</v>
      </c>
      <c r="G314" s="81">
        <v>1556659.3459174193</v>
      </c>
      <c r="H314" s="105">
        <v>-8.4721014134276615E-2</v>
      </c>
      <c r="I314" s="81">
        <v>1288925.5508042204</v>
      </c>
      <c r="J314" s="105">
        <v>0.10539944419653337</v>
      </c>
      <c r="K314" s="83">
        <v>355299.86780001811</v>
      </c>
      <c r="L314" s="83">
        <v>414192.44119619741</v>
      </c>
      <c r="M314" s="105">
        <v>-0.14218649965242286</v>
      </c>
      <c r="N314" s="83">
        <v>422606.2456305169</v>
      </c>
      <c r="O314" s="105">
        <v>-0.15926498608670472</v>
      </c>
      <c r="P314" s="83">
        <v>350734.146383557</v>
      </c>
      <c r="Q314" s="105">
        <v>1.3017613093958951E-2</v>
      </c>
      <c r="R314" s="83">
        <v>191977.65065677097</v>
      </c>
      <c r="S314" s="83">
        <v>200053.57623149175</v>
      </c>
      <c r="T314" s="105">
        <v>-4.036881382903014E-2</v>
      </c>
      <c r="U314" s="83">
        <v>203447.15761145888</v>
      </c>
      <c r="V314" s="105">
        <v>-5.6375852527722439E-2</v>
      </c>
      <c r="W314" s="83">
        <v>176612.71497352223</v>
      </c>
      <c r="X314" s="105">
        <v>8.699790207942984E-2</v>
      </c>
      <c r="Y314" s="81">
        <v>1374781.9139886266</v>
      </c>
      <c r="Z314" s="82">
        <v>49995.673481069185</v>
      </c>
      <c r="AA314" s="83">
        <v>180978.93180936639</v>
      </c>
      <c r="AB314" s="83">
        <v>10998.718847404578</v>
      </c>
      <c r="AC314" s="84">
        <v>4.0100706940640833</v>
      </c>
      <c r="AD314" s="84">
        <v>3.9803634629913249</v>
      </c>
      <c r="AE314" s="105">
        <v>7.4634468306652617E-3</v>
      </c>
      <c r="AF314" s="84">
        <v>3.6834745392721926</v>
      </c>
      <c r="AG314" s="105">
        <v>8.8665240199114273E-2</v>
      </c>
      <c r="AH314" s="84">
        <v>3.6749360280269743</v>
      </c>
      <c r="AI314" s="105">
        <v>9.1194693861661194E-2</v>
      </c>
      <c r="AJ314" s="84">
        <v>7.421580494372221</v>
      </c>
      <c r="AK314" s="84">
        <v>8.2409746960824606</v>
      </c>
      <c r="AL314" s="105">
        <v>-9.9429282570150074E-2</v>
      </c>
      <c r="AM314" s="84">
        <v>7.651418501949828</v>
      </c>
      <c r="AN314" s="105">
        <v>-3.0038614084308267E-2</v>
      </c>
      <c r="AO314" s="84">
        <v>7.2980337287576154</v>
      </c>
      <c r="AP314" s="105">
        <v>1.6928774270770285E-2</v>
      </c>
      <c r="AQ314" s="108">
        <v>8.5318175799378402</v>
      </c>
      <c r="AR314" s="108">
        <v>5.5429985523931391</v>
      </c>
    </row>
    <row r="315" spans="1:44" s="2" customFormat="1" x14ac:dyDescent="0.25">
      <c r="A315" s="80" t="s">
        <v>324</v>
      </c>
      <c r="B315" s="80" t="s">
        <v>345</v>
      </c>
      <c r="C315" s="80" t="s">
        <v>291</v>
      </c>
      <c r="D315" s="81">
        <v>467101.49614959123</v>
      </c>
      <c r="E315" s="81">
        <v>465690.3300930023</v>
      </c>
      <c r="F315" s="105">
        <v>3.0302670366960608E-3</v>
      </c>
      <c r="G315" s="81">
        <v>520804.91803358792</v>
      </c>
      <c r="H315" s="105">
        <v>-0.10311619576628736</v>
      </c>
      <c r="I315" s="81">
        <v>550455.95769988303</v>
      </c>
      <c r="J315" s="105">
        <v>-0.15142803049783307</v>
      </c>
      <c r="K315" s="83">
        <v>102427.7119013778</v>
      </c>
      <c r="L315" s="83">
        <v>107693.02444247216</v>
      </c>
      <c r="M315" s="105">
        <v>-4.8891862479978954E-2</v>
      </c>
      <c r="N315" s="83">
        <v>115269.88629596775</v>
      </c>
      <c r="O315" s="105">
        <v>-0.11140962143066833</v>
      </c>
      <c r="P315" s="83">
        <v>149111.9898920602</v>
      </c>
      <c r="Q315" s="105">
        <v>-0.31308198639476548</v>
      </c>
      <c r="R315" s="83">
        <v>26955.297149628976</v>
      </c>
      <c r="S315" s="83">
        <v>28860.452160437209</v>
      </c>
      <c r="T315" s="105">
        <v>-6.6012652893216922E-2</v>
      </c>
      <c r="U315" s="83">
        <v>30437.207359096403</v>
      </c>
      <c r="V315" s="105">
        <v>-0.11439650715612812</v>
      </c>
      <c r="W315" s="83">
        <v>43983.040042958819</v>
      </c>
      <c r="X315" s="105">
        <v>-0.38714338246511887</v>
      </c>
      <c r="Y315" s="81">
        <v>461231.70104500401</v>
      </c>
      <c r="Z315" s="82">
        <v>5869.7951045871914</v>
      </c>
      <c r="AA315" s="83">
        <v>26354.335878630547</v>
      </c>
      <c r="AB315" s="83">
        <v>600.96127099842761</v>
      </c>
      <c r="AC315" s="84">
        <v>4.5603039204794351</v>
      </c>
      <c r="AD315" s="84">
        <v>4.324238570732744</v>
      </c>
      <c r="AE315" s="105">
        <v>5.459119470059437E-2</v>
      </c>
      <c r="AF315" s="84">
        <v>4.5181350894748489</v>
      </c>
      <c r="AG315" s="105">
        <v>9.333238198835617E-3</v>
      </c>
      <c r="AH315" s="84">
        <v>3.6915606726082144</v>
      </c>
      <c r="AI315" s="105">
        <v>0.23533224154146809</v>
      </c>
      <c r="AJ315" s="84">
        <v>17.32874594394967</v>
      </c>
      <c r="AK315" s="84">
        <v>16.135933266194105</v>
      </c>
      <c r="AL315" s="105">
        <v>7.3922757244825152E-2</v>
      </c>
      <c r="AM315" s="84">
        <v>17.110798368889817</v>
      </c>
      <c r="AN315" s="105">
        <v>1.2737428748860514E-2</v>
      </c>
      <c r="AO315" s="84">
        <v>12.515186698378406</v>
      </c>
      <c r="AP315" s="105">
        <v>0.38461745410437687</v>
      </c>
      <c r="AQ315" s="108">
        <v>2.7970855181276586</v>
      </c>
      <c r="AR315" s="108">
        <v>0.77828420427360079</v>
      </c>
    </row>
    <row r="316" spans="1:44" s="2" customFormat="1" x14ac:dyDescent="0.25">
      <c r="A316" s="80" t="s">
        <v>324</v>
      </c>
      <c r="B316" s="80" t="s">
        <v>345</v>
      </c>
      <c r="C316" s="80" t="s">
        <v>292</v>
      </c>
      <c r="D316" s="81">
        <v>9819487.4799089581</v>
      </c>
      <c r="E316" s="81">
        <v>10432889.229635205</v>
      </c>
      <c r="F316" s="105">
        <v>-5.8795002633004585E-2</v>
      </c>
      <c r="G316" s="81">
        <v>10968810.080299502</v>
      </c>
      <c r="H316" s="105">
        <v>-0.10478097368599548</v>
      </c>
      <c r="I316" s="81">
        <v>9072463.518084703</v>
      </c>
      <c r="J316" s="105">
        <v>8.2339704131646929E-2</v>
      </c>
      <c r="K316" s="83">
        <v>3745942.5244549415</v>
      </c>
      <c r="L316" s="83">
        <v>3821919.6445809947</v>
      </c>
      <c r="M316" s="105">
        <v>-1.9879308617537082E-2</v>
      </c>
      <c r="N316" s="83">
        <v>4174272.376899133</v>
      </c>
      <c r="O316" s="105">
        <v>-0.10261185992907755</v>
      </c>
      <c r="P316" s="83">
        <v>3516378.9436666416</v>
      </c>
      <c r="Q316" s="105">
        <v>6.5284084697915565E-2</v>
      </c>
      <c r="R316" s="83">
        <v>2256843.741562678</v>
      </c>
      <c r="S316" s="83">
        <v>2399502.3706293958</v>
      </c>
      <c r="T316" s="105">
        <v>-5.9453422848379213E-2</v>
      </c>
      <c r="U316" s="83">
        <v>2607191.9660948818</v>
      </c>
      <c r="V316" s="105">
        <v>-0.13437760973809851</v>
      </c>
      <c r="W316" s="83">
        <v>2205749.1000041128</v>
      </c>
      <c r="X316" s="105">
        <v>2.3164303482417801E-2</v>
      </c>
      <c r="Y316" s="81">
        <v>9464507.574666921</v>
      </c>
      <c r="Z316" s="82">
        <v>354979.9052420365</v>
      </c>
      <c r="AA316" s="83">
        <v>1997576.4063779833</v>
      </c>
      <c r="AB316" s="83">
        <v>259267.3351846947</v>
      </c>
      <c r="AC316" s="84">
        <v>2.6213662958797683</v>
      </c>
      <c r="AD316" s="84">
        <v>2.7297510674845666</v>
      </c>
      <c r="AE316" s="105">
        <v>-3.970500200396427E-2</v>
      </c>
      <c r="AF316" s="84">
        <v>2.6277178607227607</v>
      </c>
      <c r="AG316" s="105">
        <v>-2.4171411010028908E-3</v>
      </c>
      <c r="AH316" s="84">
        <v>2.580058538464729</v>
      </c>
      <c r="AI316" s="105">
        <v>1.6010395422895961E-2</v>
      </c>
      <c r="AJ316" s="84">
        <v>4.3509824358108968</v>
      </c>
      <c r="AK316" s="84">
        <v>4.3479387048484686</v>
      </c>
      <c r="AL316" s="105">
        <v>7.0003998884210321E-4</v>
      </c>
      <c r="AM316" s="84">
        <v>4.2071355784088516</v>
      </c>
      <c r="AN316" s="105">
        <v>3.4191162780746062E-2</v>
      </c>
      <c r="AO316" s="84">
        <v>4.1130985922504903</v>
      </c>
      <c r="AP316" s="105">
        <v>5.7835677464334219E-2</v>
      </c>
      <c r="AQ316" s="108">
        <v>58.8008097852316</v>
      </c>
      <c r="AR316" s="108">
        <v>65.162176689124038</v>
      </c>
    </row>
    <row r="317" spans="1:44" s="2" customFormat="1" x14ac:dyDescent="0.25">
      <c r="A317" s="80" t="s">
        <v>324</v>
      </c>
      <c r="B317" s="80" t="s">
        <v>345</v>
      </c>
      <c r="C317" s="80" t="s">
        <v>293</v>
      </c>
      <c r="D317" s="80"/>
      <c r="E317" s="81">
        <v>0.71478576660156246</v>
      </c>
      <c r="F317" s="105">
        <v>-1</v>
      </c>
      <c r="G317" s="81">
        <v>4.5997647380828859</v>
      </c>
      <c r="H317" s="105">
        <v>-1</v>
      </c>
      <c r="I317" s="80"/>
      <c r="J317" s="80"/>
      <c r="K317" s="80"/>
      <c r="L317" s="83">
        <v>0.17869643509584421</v>
      </c>
      <c r="M317" s="105">
        <v>-1</v>
      </c>
      <c r="N317" s="83">
        <v>1.1534153038797399</v>
      </c>
      <c r="O317" s="105">
        <v>-1</v>
      </c>
      <c r="P317" s="80"/>
      <c r="Q317" s="80"/>
      <c r="R317" s="80"/>
      <c r="S317" s="83">
        <v>8.247527891825257E-2</v>
      </c>
      <c r="T317" s="105">
        <v>-1</v>
      </c>
      <c r="U317" s="83">
        <v>0.50027654728398829</v>
      </c>
      <c r="V317" s="105">
        <v>-1</v>
      </c>
      <c r="W317" s="80"/>
      <c r="X317" s="80"/>
      <c r="Y317" s="80"/>
      <c r="Z317" s="80"/>
      <c r="AA317" s="80"/>
      <c r="AB317" s="80"/>
      <c r="AC317" s="80"/>
      <c r="AD317" s="84">
        <v>4.0000001467191311</v>
      </c>
      <c r="AE317" s="105">
        <v>-1</v>
      </c>
      <c r="AF317" s="84">
        <v>3.9879518874170214</v>
      </c>
      <c r="AG317" s="105">
        <v>-1</v>
      </c>
      <c r="AH317" s="80"/>
      <c r="AI317" s="80"/>
      <c r="AJ317" s="80"/>
      <c r="AK317" s="84">
        <v>8.6666668603817651</v>
      </c>
      <c r="AL317" s="105">
        <v>-1</v>
      </c>
      <c r="AM317" s="84">
        <v>9.1944440790900632</v>
      </c>
      <c r="AN317" s="105">
        <v>-1</v>
      </c>
      <c r="AO317" s="80"/>
      <c r="AP317" s="80"/>
      <c r="AQ317" s="80"/>
      <c r="AR317" s="80"/>
    </row>
    <row r="318" spans="1:44" s="2" customFormat="1" x14ac:dyDescent="0.25">
      <c r="A318" s="80" t="s">
        <v>324</v>
      </c>
      <c r="B318" s="80" t="s">
        <v>346</v>
      </c>
      <c r="C318" s="80" t="s">
        <v>281</v>
      </c>
      <c r="D318" s="81">
        <v>330458114.57279634</v>
      </c>
      <c r="E318" s="81">
        <v>316720678.44473857</v>
      </c>
      <c r="F318" s="105">
        <v>4.337397922837137E-2</v>
      </c>
      <c r="G318" s="81">
        <v>309859584.13768607</v>
      </c>
      <c r="H318" s="105">
        <v>6.6476983413097573E-2</v>
      </c>
      <c r="I318" s="81">
        <v>282896892.02700382</v>
      </c>
      <c r="J318" s="105">
        <v>0.1681221105152777</v>
      </c>
      <c r="K318" s="83">
        <v>138686977.90539572</v>
      </c>
      <c r="L318" s="83">
        <v>145497189.04437333</v>
      </c>
      <c r="M318" s="105">
        <v>-4.680647910593419E-2</v>
      </c>
      <c r="N318" s="83">
        <v>151065828.31151187</v>
      </c>
      <c r="O318" s="105">
        <v>-8.1943418604171744E-2</v>
      </c>
      <c r="P318" s="83">
        <v>139035518.65331352</v>
      </c>
      <c r="Q318" s="105">
        <v>-2.5068468208249077E-3</v>
      </c>
      <c r="R318" s="83">
        <v>189071820.64124948</v>
      </c>
      <c r="S318" s="83">
        <v>197637054.48217425</v>
      </c>
      <c r="T318" s="105">
        <v>-4.3338198210686782E-2</v>
      </c>
      <c r="U318" s="83">
        <v>210371948.07581383</v>
      </c>
      <c r="V318" s="105">
        <v>-0.10124984642385977</v>
      </c>
      <c r="W318" s="83">
        <v>194325537.36046794</v>
      </c>
      <c r="X318" s="105">
        <v>-2.7035647453134162E-2</v>
      </c>
      <c r="Y318" s="80"/>
      <c r="Z318" s="80"/>
      <c r="AA318" s="80"/>
      <c r="AB318" s="80"/>
      <c r="AC318" s="84">
        <v>2.3827623873830164</v>
      </c>
      <c r="AD318" s="84">
        <v>2.1768164768334182</v>
      </c>
      <c r="AE318" s="105">
        <v>9.4608761345460132E-2</v>
      </c>
      <c r="AF318" s="84">
        <v>2.0511560264888407</v>
      </c>
      <c r="AG318" s="105">
        <v>0.16166803334889054</v>
      </c>
      <c r="AH318" s="84">
        <v>2.0347095099663712</v>
      </c>
      <c r="AI318" s="105">
        <v>0.17105777297045099</v>
      </c>
      <c r="AJ318" s="84">
        <v>1.7477914659732263</v>
      </c>
      <c r="AK318" s="84">
        <v>1.6025369294972214</v>
      </c>
      <c r="AL318" s="105">
        <v>9.0640367658533144E-2</v>
      </c>
      <c r="AM318" s="84">
        <v>1.4729130331864346</v>
      </c>
      <c r="AN318" s="105">
        <v>0.18662231007090208</v>
      </c>
      <c r="AO318" s="84">
        <v>1.4557885487908815</v>
      </c>
      <c r="AP318" s="105">
        <v>0.20058058392125047</v>
      </c>
      <c r="AQ318" s="80"/>
      <c r="AR318" s="80"/>
    </row>
    <row r="319" spans="1:44" s="2" customFormat="1" x14ac:dyDescent="0.25">
      <c r="A319" s="80" t="s">
        <v>324</v>
      </c>
      <c r="B319" s="80" t="s">
        <v>346</v>
      </c>
      <c r="C319" s="80" t="s">
        <v>313</v>
      </c>
      <c r="D319" s="81">
        <v>161300378.68058053</v>
      </c>
      <c r="E319" s="81">
        <v>158970990.50192341</v>
      </c>
      <c r="F319" s="105">
        <v>1.4652913536630011E-2</v>
      </c>
      <c r="G319" s="81">
        <v>157866571.64424562</v>
      </c>
      <c r="H319" s="105">
        <v>2.175132455573325E-2</v>
      </c>
      <c r="I319" s="81">
        <v>139836373.73807788</v>
      </c>
      <c r="J319" s="105">
        <v>0.15349371818455509</v>
      </c>
      <c r="K319" s="83">
        <v>76541190.960230961</v>
      </c>
      <c r="L319" s="83">
        <v>81659733.495766133</v>
      </c>
      <c r="M319" s="105">
        <v>-6.2681352441599086E-2</v>
      </c>
      <c r="N319" s="83">
        <v>84185653.642102227</v>
      </c>
      <c r="O319" s="105">
        <v>-9.0804814729717562E-2</v>
      </c>
      <c r="P319" s="83">
        <v>76290949.889162496</v>
      </c>
      <c r="Q319" s="105">
        <v>3.2800885482750252E-3</v>
      </c>
      <c r="R319" s="83">
        <v>88592699.42592226</v>
      </c>
      <c r="S319" s="83">
        <v>93775501.497702226</v>
      </c>
      <c r="T319" s="105">
        <v>-5.5268188268840772E-2</v>
      </c>
      <c r="U319" s="83">
        <v>101011645.86699642</v>
      </c>
      <c r="V319" s="105">
        <v>-0.12294568942502312</v>
      </c>
      <c r="W319" s="83">
        <v>89647183.818520084</v>
      </c>
      <c r="X319" s="105">
        <v>-1.1762604776659809E-2</v>
      </c>
      <c r="Y319" s="80"/>
      <c r="Z319" s="80"/>
      <c r="AA319" s="80"/>
      <c r="AB319" s="80"/>
      <c r="AC319" s="84">
        <v>2.107366983150138</v>
      </c>
      <c r="AD319" s="84">
        <v>1.9467488282969438</v>
      </c>
      <c r="AE319" s="105">
        <v>8.2505843855422423E-2</v>
      </c>
      <c r="AF319" s="84">
        <v>1.8752194087056979</v>
      </c>
      <c r="AG319" s="105">
        <v>0.12379755316455025</v>
      </c>
      <c r="AH319" s="84">
        <v>1.8329352818550018</v>
      </c>
      <c r="AI319" s="105">
        <v>0.14972252649171591</v>
      </c>
      <c r="AJ319" s="84">
        <v>1.8206960587700973</v>
      </c>
      <c r="AK319" s="84">
        <v>1.6952294358651727</v>
      </c>
      <c r="AL319" s="105">
        <v>7.4011588195961098E-2</v>
      </c>
      <c r="AM319" s="84">
        <v>1.5628551568411324</v>
      </c>
      <c r="AN319" s="105">
        <v>0.16498067706422456</v>
      </c>
      <c r="AO319" s="84">
        <v>1.55985238779123</v>
      </c>
      <c r="AP319" s="105">
        <v>0.16722330460270354</v>
      </c>
      <c r="AQ319" s="80"/>
      <c r="AR319" s="80"/>
    </row>
    <row r="320" spans="1:44" s="2" customFormat="1" x14ac:dyDescent="0.25">
      <c r="A320" s="80" t="s">
        <v>324</v>
      </c>
      <c r="B320" s="80" t="s">
        <v>346</v>
      </c>
      <c r="C320" s="80" t="s">
        <v>328</v>
      </c>
      <c r="D320" s="81">
        <v>5781765.9404541459</v>
      </c>
      <c r="E320" s="81">
        <v>6335295.5511950264</v>
      </c>
      <c r="F320" s="105">
        <v>-8.7372342184804344E-2</v>
      </c>
      <c r="G320" s="81">
        <v>6447058.0310778618</v>
      </c>
      <c r="H320" s="105">
        <v>-0.10319312893054383</v>
      </c>
      <c r="I320" s="81">
        <v>5456497.4233661881</v>
      </c>
      <c r="J320" s="105">
        <v>5.9611228935080342E-2</v>
      </c>
      <c r="K320" s="83">
        <v>2038849.1992877747</v>
      </c>
      <c r="L320" s="83">
        <v>2322306.4123686296</v>
      </c>
      <c r="M320" s="105">
        <v>-0.12205848959945965</v>
      </c>
      <c r="N320" s="83">
        <v>2460550.3330984171</v>
      </c>
      <c r="O320" s="105">
        <v>-0.17138488416110575</v>
      </c>
      <c r="P320" s="83">
        <v>2204926.2634887588</v>
      </c>
      <c r="Q320" s="105">
        <v>-7.5320915239227806E-2</v>
      </c>
      <c r="R320" s="83">
        <v>1259111.25305899</v>
      </c>
      <c r="S320" s="83">
        <v>1402605.9600824807</v>
      </c>
      <c r="T320" s="105">
        <v>-0.10230578730397839</v>
      </c>
      <c r="U320" s="83">
        <v>1440563.3987911288</v>
      </c>
      <c r="V320" s="105">
        <v>-0.12595915312328992</v>
      </c>
      <c r="W320" s="83">
        <v>1306901.642045157</v>
      </c>
      <c r="X320" s="105">
        <v>-3.6567701385224631E-2</v>
      </c>
      <c r="Y320" s="80"/>
      <c r="Z320" s="80"/>
      <c r="AA320" s="80"/>
      <c r="AB320" s="80"/>
      <c r="AC320" s="84">
        <v>2.835798715507686</v>
      </c>
      <c r="AD320" s="84">
        <v>2.7280187995232552</v>
      </c>
      <c r="AE320" s="105">
        <v>3.9508494590750724E-2</v>
      </c>
      <c r="AF320" s="84">
        <v>2.6201691322280269</v>
      </c>
      <c r="AG320" s="105">
        <v>8.2296055100954973E-2</v>
      </c>
      <c r="AH320" s="84">
        <v>2.4746847609917846</v>
      </c>
      <c r="AI320" s="105">
        <v>0.14592321422433499</v>
      </c>
      <c r="AJ320" s="84">
        <v>4.5919420753388085</v>
      </c>
      <c r="AK320" s="84">
        <v>4.5168035296402689</v>
      </c>
      <c r="AL320" s="105">
        <v>1.6635336296003087E-2</v>
      </c>
      <c r="AM320" s="84">
        <v>4.4753726469019073</v>
      </c>
      <c r="AN320" s="105">
        <v>2.6046865285642037E-2</v>
      </c>
      <c r="AO320" s="84">
        <v>4.1751400777394165</v>
      </c>
      <c r="AP320" s="105">
        <v>9.9829464362562126E-2</v>
      </c>
      <c r="AQ320" s="108">
        <v>100</v>
      </c>
      <c r="AR320" s="108">
        <v>100.00000000000001</v>
      </c>
    </row>
    <row r="321" spans="1:44" s="2" customFormat="1" x14ac:dyDescent="0.25">
      <c r="A321" s="80" t="s">
        <v>324</v>
      </c>
      <c r="B321" s="80" t="s">
        <v>346</v>
      </c>
      <c r="C321" s="80" t="s">
        <v>270</v>
      </c>
      <c r="D321" s="81">
        <v>2972097.3323938479</v>
      </c>
      <c r="E321" s="81">
        <v>3106812.5344837797</v>
      </c>
      <c r="F321" s="105">
        <v>-4.3361226528692294E-2</v>
      </c>
      <c r="G321" s="81">
        <v>3379533.4067979073</v>
      </c>
      <c r="H321" s="105">
        <v>-0.12055986000449195</v>
      </c>
      <c r="I321" s="81">
        <v>2881405.9260230791</v>
      </c>
      <c r="J321" s="105">
        <v>3.1474706688044196E-2</v>
      </c>
      <c r="K321" s="83">
        <v>1160488.8222981605</v>
      </c>
      <c r="L321" s="83">
        <v>1299953.715858317</v>
      </c>
      <c r="M321" s="105">
        <v>-0.10728450702421535</v>
      </c>
      <c r="N321" s="83">
        <v>1457485.0820116368</v>
      </c>
      <c r="O321" s="105">
        <v>-0.20377310435559232</v>
      </c>
      <c r="P321" s="83">
        <v>1248519.5927751998</v>
      </c>
      <c r="Q321" s="105">
        <v>-7.0508120966980697E-2</v>
      </c>
      <c r="R321" s="83">
        <v>730088.89233341313</v>
      </c>
      <c r="S321" s="83">
        <v>814161.45263498893</v>
      </c>
      <c r="T321" s="105">
        <v>-0.1032627619859422</v>
      </c>
      <c r="U321" s="83">
        <v>894132.2907360805</v>
      </c>
      <c r="V321" s="105">
        <v>-0.18346658554029091</v>
      </c>
      <c r="W321" s="83">
        <v>796350.97512206144</v>
      </c>
      <c r="X321" s="105">
        <v>-8.3207134616105585E-2</v>
      </c>
      <c r="Y321" s="80"/>
      <c r="Z321" s="80"/>
      <c r="AA321" s="80"/>
      <c r="AB321" s="80"/>
      <c r="AC321" s="84">
        <v>2.5610736400787468</v>
      </c>
      <c r="AD321" s="84">
        <v>2.3899408852664057</v>
      </c>
      <c r="AE321" s="105">
        <v>7.1605434204396662E-2</v>
      </c>
      <c r="AF321" s="84">
        <v>2.3187430516499274</v>
      </c>
      <c r="AG321" s="105">
        <v>0.10450946182087159</v>
      </c>
      <c r="AH321" s="84">
        <v>2.3078579965399757</v>
      </c>
      <c r="AI321" s="105">
        <v>0.1097189012142</v>
      </c>
      <c r="AJ321" s="84">
        <v>4.0708704975565722</v>
      </c>
      <c r="AK321" s="84">
        <v>3.8159661384468047</v>
      </c>
      <c r="AL321" s="105">
        <v>6.6799428994283497E-2</v>
      </c>
      <c r="AM321" s="84">
        <v>3.7796794074126985</v>
      </c>
      <c r="AN321" s="105">
        <v>7.7041214017461473E-2</v>
      </c>
      <c r="AO321" s="84">
        <v>3.6182613144680698</v>
      </c>
      <c r="AP321" s="105">
        <v>0.12509024190118279</v>
      </c>
      <c r="AQ321" s="80"/>
      <c r="AR321" s="80"/>
    </row>
    <row r="322" spans="1:44" s="2" customFormat="1" x14ac:dyDescent="0.25">
      <c r="A322" s="80" t="s">
        <v>324</v>
      </c>
      <c r="B322" s="80" t="s">
        <v>346</v>
      </c>
      <c r="C322" s="80" t="s">
        <v>271</v>
      </c>
      <c r="D322" s="81">
        <v>2570045.5630521299</v>
      </c>
      <c r="E322" s="81">
        <v>2824775.2459906437</v>
      </c>
      <c r="F322" s="105">
        <v>-9.0176973654829864E-2</v>
      </c>
      <c r="G322" s="81">
        <v>2629155.5120588904</v>
      </c>
      <c r="H322" s="105">
        <v>-2.2482484864682468E-2</v>
      </c>
      <c r="I322" s="81">
        <v>2159122.2375107598</v>
      </c>
      <c r="J322" s="105">
        <v>0.19031962081735646</v>
      </c>
      <c r="K322" s="83">
        <v>823319.47487864713</v>
      </c>
      <c r="L322" s="83">
        <v>897326.61464027327</v>
      </c>
      <c r="M322" s="105">
        <v>-8.2475141775767619E-2</v>
      </c>
      <c r="N322" s="83">
        <v>864548.59987051343</v>
      </c>
      <c r="O322" s="105">
        <v>-4.7688614611187077E-2</v>
      </c>
      <c r="P322" s="83">
        <v>818020.91920729459</v>
      </c>
      <c r="Q322" s="105">
        <v>6.4772862734208845E-3</v>
      </c>
      <c r="R322" s="83">
        <v>506597.40033665241</v>
      </c>
      <c r="S322" s="83">
        <v>546741.01818634663</v>
      </c>
      <c r="T322" s="105">
        <v>-7.3423461043509997E-2</v>
      </c>
      <c r="U322" s="83">
        <v>502367.37556818186</v>
      </c>
      <c r="V322" s="105">
        <v>8.4201820703152918E-3</v>
      </c>
      <c r="W322" s="83">
        <v>466674.91215658071</v>
      </c>
      <c r="X322" s="105">
        <v>8.5546677441012173E-2</v>
      </c>
      <c r="Y322" s="80"/>
      <c r="Z322" s="80"/>
      <c r="AA322" s="80"/>
      <c r="AB322" s="80"/>
      <c r="AC322" s="84">
        <v>3.1215653722158594</v>
      </c>
      <c r="AD322" s="84">
        <v>3.1479900405306265</v>
      </c>
      <c r="AE322" s="105">
        <v>-8.3941397445822068E-3</v>
      </c>
      <c r="AF322" s="84">
        <v>3.0410731246949778</v>
      </c>
      <c r="AG322" s="105">
        <v>2.6468369624934623E-2</v>
      </c>
      <c r="AH322" s="84">
        <v>2.6394462376378627</v>
      </c>
      <c r="AI322" s="105">
        <v>0.18265919862397456</v>
      </c>
      <c r="AJ322" s="84">
        <v>5.0731518980244292</v>
      </c>
      <c r="AK322" s="84">
        <v>5.1665690921837344</v>
      </c>
      <c r="AL322" s="105">
        <v>-1.808108872493968E-2</v>
      </c>
      <c r="AM322" s="84">
        <v>5.2335315546422434</v>
      </c>
      <c r="AN322" s="105">
        <v>-3.0644633541103677E-2</v>
      </c>
      <c r="AO322" s="84">
        <v>4.6266087618318812</v>
      </c>
      <c r="AP322" s="105">
        <v>9.6516295018587578E-2</v>
      </c>
      <c r="AQ322" s="80"/>
      <c r="AR322" s="80"/>
    </row>
    <row r="323" spans="1:44" s="2" customFormat="1" x14ac:dyDescent="0.25">
      <c r="A323" s="80" t="s">
        <v>324</v>
      </c>
      <c r="B323" s="80" t="s">
        <v>346</v>
      </c>
      <c r="C323" s="80" t="s">
        <v>127</v>
      </c>
      <c r="D323" s="81">
        <v>239623.04500816821</v>
      </c>
      <c r="E323" s="81">
        <v>403707.77072060347</v>
      </c>
      <c r="F323" s="105">
        <v>-0.40644430851442387</v>
      </c>
      <c r="G323" s="81">
        <v>438369.11222106422</v>
      </c>
      <c r="H323" s="105">
        <v>-0.45337607434501631</v>
      </c>
      <c r="I323" s="81">
        <v>415969.25983234885</v>
      </c>
      <c r="J323" s="105">
        <v>-0.42394049717821636</v>
      </c>
      <c r="K323" s="83">
        <v>55040.902110967028</v>
      </c>
      <c r="L323" s="83">
        <v>125026.08187003952</v>
      </c>
      <c r="M323" s="105">
        <v>-0.55976464040375007</v>
      </c>
      <c r="N323" s="83">
        <v>138516.65121626668</v>
      </c>
      <c r="O323" s="105">
        <v>-0.60264053723742272</v>
      </c>
      <c r="P323" s="83">
        <v>138385.7515062645</v>
      </c>
      <c r="Q323" s="105">
        <v>-0.60226467311936072</v>
      </c>
      <c r="R323" s="83">
        <v>22424.96038892409</v>
      </c>
      <c r="S323" s="83">
        <v>41703.489261145034</v>
      </c>
      <c r="T323" s="105">
        <v>-0.46227615995150478</v>
      </c>
      <c r="U323" s="83">
        <v>44063.73248686648</v>
      </c>
      <c r="V323" s="105">
        <v>-0.49107896396184741</v>
      </c>
      <c r="W323" s="83">
        <v>43875.754766514168</v>
      </c>
      <c r="X323" s="105">
        <v>-0.48889858400706659</v>
      </c>
      <c r="Y323" s="80"/>
      <c r="Z323" s="80"/>
      <c r="AA323" s="80"/>
      <c r="AB323" s="80"/>
      <c r="AC323" s="84">
        <v>4.3535450150338786</v>
      </c>
      <c r="AD323" s="84">
        <v>3.2289884213139173</v>
      </c>
      <c r="AE323" s="105">
        <v>0.34826900780968567</v>
      </c>
      <c r="AF323" s="84">
        <v>3.1647394618040292</v>
      </c>
      <c r="AG323" s="105">
        <v>0.37564089163667908</v>
      </c>
      <c r="AH323" s="84">
        <v>3.0058676945040732</v>
      </c>
      <c r="AI323" s="105">
        <v>0.44834884881789633</v>
      </c>
      <c r="AJ323" s="84">
        <v>10.685550424718716</v>
      </c>
      <c r="AK323" s="84">
        <v>9.6804314908185951</v>
      </c>
      <c r="AL323" s="105">
        <v>0.10382997233681435</v>
      </c>
      <c r="AM323" s="84">
        <v>9.9485242733743302</v>
      </c>
      <c r="AN323" s="105">
        <v>7.4083967741519346E-2</v>
      </c>
      <c r="AO323" s="84">
        <v>9.4806177590776226</v>
      </c>
      <c r="AP323" s="105">
        <v>0.1270943198281968</v>
      </c>
      <c r="AQ323" s="80"/>
      <c r="AR323" s="80"/>
    </row>
    <row r="324" spans="1:44" s="2" customFormat="1" x14ac:dyDescent="0.25">
      <c r="A324" s="80" t="s">
        <v>324</v>
      </c>
      <c r="B324" s="80" t="s">
        <v>346</v>
      </c>
      <c r="C324" s="80" t="s">
        <v>282</v>
      </c>
      <c r="D324" s="81">
        <v>62168.684697893856</v>
      </c>
      <c r="E324" s="81">
        <v>179684.38230960129</v>
      </c>
      <c r="F324" s="105">
        <v>-0.65401175161247216</v>
      </c>
      <c r="G324" s="81">
        <v>214954.72496925105</v>
      </c>
      <c r="H324" s="105">
        <v>-0.71078242310427464</v>
      </c>
      <c r="I324" s="81">
        <v>194938.67094296575</v>
      </c>
      <c r="J324" s="105">
        <v>-0.6810859312974239</v>
      </c>
      <c r="K324" s="83">
        <v>19284.188821552882</v>
      </c>
      <c r="L324" s="83">
        <v>60188.240928649429</v>
      </c>
      <c r="M324" s="105">
        <v>-0.6796020530918413</v>
      </c>
      <c r="N324" s="83">
        <v>72971.048057390915</v>
      </c>
      <c r="O324" s="105">
        <v>-0.73572821913718323</v>
      </c>
      <c r="P324" s="83">
        <v>68035.290849233381</v>
      </c>
      <c r="Q324" s="105">
        <v>-0.71655609051063274</v>
      </c>
      <c r="R324" s="83">
        <v>11880.843028354604</v>
      </c>
      <c r="S324" s="83">
        <v>22136.800143566888</v>
      </c>
      <c r="T324" s="105">
        <v>-0.46329898850321138</v>
      </c>
      <c r="U324" s="83">
        <v>24270.73776253478</v>
      </c>
      <c r="V324" s="105">
        <v>-0.51048694338849809</v>
      </c>
      <c r="W324" s="83">
        <v>23750.394742557641</v>
      </c>
      <c r="X324" s="105">
        <v>-0.49976229207400635</v>
      </c>
      <c r="Y324" s="80"/>
      <c r="Z324" s="80"/>
      <c r="AA324" s="80"/>
      <c r="AB324" s="80"/>
      <c r="AC324" s="84">
        <v>3.2238164266682205</v>
      </c>
      <c r="AD324" s="84">
        <v>2.9853735470124372</v>
      </c>
      <c r="AE324" s="105">
        <v>7.9870366606015222E-2</v>
      </c>
      <c r="AF324" s="84">
        <v>2.9457535651700049</v>
      </c>
      <c r="AG324" s="105">
        <v>9.4394475079645088E-2</v>
      </c>
      <c r="AH324" s="84">
        <v>2.8652581404399524</v>
      </c>
      <c r="AI324" s="105">
        <v>0.12513995900320957</v>
      </c>
      <c r="AJ324" s="84">
        <v>5.2326829459427415</v>
      </c>
      <c r="AK324" s="84">
        <v>8.1169988952454286</v>
      </c>
      <c r="AL324" s="105">
        <v>-0.35534265638402257</v>
      </c>
      <c r="AM324" s="84">
        <v>8.8565385639435821</v>
      </c>
      <c r="AN324" s="105">
        <v>-0.40917290562637526</v>
      </c>
      <c r="AO324" s="84">
        <v>8.2078076198733996</v>
      </c>
      <c r="AP324" s="105">
        <v>-0.36247495210865427</v>
      </c>
      <c r="AQ324" s="108">
        <v>1.0752542620743073</v>
      </c>
      <c r="AR324" s="108">
        <v>0.94358961525363971</v>
      </c>
    </row>
    <row r="325" spans="1:44" s="2" customFormat="1" x14ac:dyDescent="0.25">
      <c r="A325" s="80" t="s">
        <v>324</v>
      </c>
      <c r="B325" s="80" t="s">
        <v>346</v>
      </c>
      <c r="C325" s="80" t="s">
        <v>283</v>
      </c>
      <c r="D325" s="81">
        <v>786.36004358410833</v>
      </c>
      <c r="E325" s="81">
        <v>481.14331956624983</v>
      </c>
      <c r="F325" s="105">
        <v>0.63435718964779775</v>
      </c>
      <c r="G325" s="81">
        <v>1083.3262081396579</v>
      </c>
      <c r="H325" s="105">
        <v>-0.27412441638009916</v>
      </c>
      <c r="I325" s="81">
        <v>398.81421381711959</v>
      </c>
      <c r="J325" s="105">
        <v>0.97174527973243674</v>
      </c>
      <c r="K325" s="83">
        <v>112.49786031246185</v>
      </c>
      <c r="L325" s="83">
        <v>68.833092927932739</v>
      </c>
      <c r="M325" s="105">
        <v>0.63435718964779775</v>
      </c>
      <c r="N325" s="83">
        <v>154.98229014873505</v>
      </c>
      <c r="O325" s="105">
        <v>-0.27412441638009921</v>
      </c>
      <c r="P325" s="83">
        <v>57.05496621131897</v>
      </c>
      <c r="Q325" s="105">
        <v>0.97174527973243685</v>
      </c>
      <c r="R325" s="83">
        <v>240.74542915807638</v>
      </c>
      <c r="S325" s="83">
        <v>147.3028247636754</v>
      </c>
      <c r="T325" s="105">
        <v>0.63435717912616529</v>
      </c>
      <c r="U325" s="83">
        <v>331.66211102125794</v>
      </c>
      <c r="V325" s="105">
        <v>-0.27412441410093491</v>
      </c>
      <c r="W325" s="83">
        <v>122.09763259001096</v>
      </c>
      <c r="X325" s="105">
        <v>0.97174526689203156</v>
      </c>
      <c r="Y325" s="80"/>
      <c r="Z325" s="80"/>
      <c r="AA325" s="80"/>
      <c r="AB325" s="80"/>
      <c r="AC325" s="84">
        <v>6.9899999999999993</v>
      </c>
      <c r="AD325" s="84">
        <v>6.9899999999999993</v>
      </c>
      <c r="AE325" s="105">
        <v>0</v>
      </c>
      <c r="AF325" s="84">
        <v>6.9899999999999993</v>
      </c>
      <c r="AG325" s="105">
        <v>0</v>
      </c>
      <c r="AH325" s="84">
        <v>6.99</v>
      </c>
      <c r="AI325" s="105">
        <v>-1.2706415160230689E-16</v>
      </c>
      <c r="AJ325" s="84">
        <v>3.2663550304324773</v>
      </c>
      <c r="AK325" s="84">
        <v>3.2663550094044012</v>
      </c>
      <c r="AL325" s="105">
        <v>6.4377803725169562E-9</v>
      </c>
      <c r="AM325" s="84">
        <v>3.266355040688449</v>
      </c>
      <c r="AN325" s="105">
        <v>-3.1398826826105188E-9</v>
      </c>
      <c r="AO325" s="84">
        <v>3.2663550091613107</v>
      </c>
      <c r="AP325" s="105">
        <v>6.512202913101856E-9</v>
      </c>
      <c r="AQ325" s="108">
        <v>1.3600689679982814E-2</v>
      </c>
      <c r="AR325" s="108">
        <v>1.9120266662154703E-2</v>
      </c>
    </row>
    <row r="326" spans="1:44" s="2" customFormat="1" x14ac:dyDescent="0.25">
      <c r="A326" s="80" t="s">
        <v>324</v>
      </c>
      <c r="B326" s="80" t="s">
        <v>346</v>
      </c>
      <c r="C326" s="80" t="s">
        <v>284</v>
      </c>
      <c r="D326" s="81">
        <v>171.17632653594018</v>
      </c>
      <c r="E326" s="81">
        <v>234.60369178533554</v>
      </c>
      <c r="F326" s="105">
        <v>-0.27035962122638701</v>
      </c>
      <c r="G326" s="81">
        <v>350.56323624849318</v>
      </c>
      <c r="H326" s="105">
        <v>-0.51171055936223853</v>
      </c>
      <c r="I326" s="81">
        <v>55.456130290031432</v>
      </c>
      <c r="J326" s="105">
        <v>2.0866980014779379</v>
      </c>
      <c r="K326" s="83">
        <v>24.488744854927063</v>
      </c>
      <c r="L326" s="83">
        <v>34.450772523880005</v>
      </c>
      <c r="M326" s="105">
        <v>-0.28916703281610395</v>
      </c>
      <c r="N326" s="83">
        <v>152.42830228805542</v>
      </c>
      <c r="O326" s="105">
        <v>-0.83934253358901278</v>
      </c>
      <c r="P326" s="83">
        <v>7.9336380958557129</v>
      </c>
      <c r="Q326" s="105">
        <v>2.0866980014779379</v>
      </c>
      <c r="R326" s="83">
        <v>7.1507133925444109</v>
      </c>
      <c r="S326" s="83">
        <v>10.024026758916488</v>
      </c>
      <c r="T326" s="105">
        <v>-0.2866426273070582</v>
      </c>
      <c r="U326" s="83">
        <v>44.394648989166427</v>
      </c>
      <c r="V326" s="105">
        <v>-0.83892848450520718</v>
      </c>
      <c r="W326" s="83">
        <v>2.3121231148127563</v>
      </c>
      <c r="X326" s="105">
        <v>2.0927044268243908</v>
      </c>
      <c r="Y326" s="80"/>
      <c r="Z326" s="80"/>
      <c r="AA326" s="80"/>
      <c r="AB326" s="80"/>
      <c r="AC326" s="84">
        <v>6.99</v>
      </c>
      <c r="AD326" s="84">
        <v>6.8098238326213707</v>
      </c>
      <c r="AE326" s="105">
        <v>2.6458271433619829E-2</v>
      </c>
      <c r="AF326" s="84">
        <v>2.2998565947812435</v>
      </c>
      <c r="AG326" s="105">
        <v>2.0393199366697345</v>
      </c>
      <c r="AH326" s="84">
        <v>6.99</v>
      </c>
      <c r="AI326" s="105">
        <v>0</v>
      </c>
      <c r="AJ326" s="84">
        <v>23.938356516206444</v>
      </c>
      <c r="AK326" s="84">
        <v>23.404136623702929</v>
      </c>
      <c r="AL326" s="105">
        <v>2.2825874805502324E-2</v>
      </c>
      <c r="AM326" s="84">
        <v>7.8965200588485498</v>
      </c>
      <c r="AN326" s="105">
        <v>2.0315070863882636</v>
      </c>
      <c r="AO326" s="84">
        <v>23.984938316972997</v>
      </c>
      <c r="AP326" s="105">
        <v>-1.9421271862762955E-3</v>
      </c>
      <c r="AQ326" s="108">
        <v>2.9606235931870779E-3</v>
      </c>
      <c r="AR326" s="108">
        <v>5.6791751921618299E-4</v>
      </c>
    </row>
    <row r="327" spans="1:44" s="2" customFormat="1" x14ac:dyDescent="0.25">
      <c r="A327" s="80" t="s">
        <v>324</v>
      </c>
      <c r="B327" s="80" t="s">
        <v>346</v>
      </c>
      <c r="C327" s="80" t="s">
        <v>285</v>
      </c>
      <c r="D327" s="81">
        <v>2180915.0919037797</v>
      </c>
      <c r="E327" s="81">
        <v>2342886.3205830622</v>
      </c>
      <c r="F327" s="105">
        <v>-6.9133200043173082E-2</v>
      </c>
      <c r="G327" s="81">
        <v>2103190.143195895</v>
      </c>
      <c r="H327" s="105">
        <v>3.6955740287836256E-2</v>
      </c>
      <c r="I327" s="81">
        <v>1531923.6348328292</v>
      </c>
      <c r="J327" s="105">
        <v>0.42364478379613973</v>
      </c>
      <c r="K327" s="83">
        <v>705192.52465906984</v>
      </c>
      <c r="L327" s="83">
        <v>746491.18534694077</v>
      </c>
      <c r="M327" s="105">
        <v>-5.5323708435588398E-2</v>
      </c>
      <c r="N327" s="83">
        <v>700200.97095525265</v>
      </c>
      <c r="O327" s="105">
        <v>7.1287443332268413E-3</v>
      </c>
      <c r="P327" s="83">
        <v>607256.98826153518</v>
      </c>
      <c r="Q327" s="105">
        <v>0.16127527272745934</v>
      </c>
      <c r="R327" s="83">
        <v>449419.53358954511</v>
      </c>
      <c r="S327" s="83">
        <v>473255.03080490651</v>
      </c>
      <c r="T327" s="105">
        <v>-5.036501603548147E-2</v>
      </c>
      <c r="U327" s="83">
        <v>422869.97942869569</v>
      </c>
      <c r="V327" s="105">
        <v>6.2784201888056251E-2</v>
      </c>
      <c r="W327" s="83">
        <v>358572.58237268293</v>
      </c>
      <c r="X327" s="105">
        <v>0.25335721603622297</v>
      </c>
      <c r="Y327" s="80"/>
      <c r="Z327" s="80"/>
      <c r="AA327" s="80"/>
      <c r="AB327" s="80"/>
      <c r="AC327" s="84">
        <v>3.0926520285480308</v>
      </c>
      <c r="AD327" s="84">
        <v>3.1385317959168901</v>
      </c>
      <c r="AE327" s="105">
        <v>-1.4618226085377618E-2</v>
      </c>
      <c r="AF327" s="84">
        <v>3.0036949824942507</v>
      </c>
      <c r="AG327" s="105">
        <v>2.961587197509338E-2</v>
      </c>
      <c r="AH327" s="84">
        <v>2.5226941220033452</v>
      </c>
      <c r="AI327" s="105">
        <v>0.22593222918839853</v>
      </c>
      <c r="AJ327" s="84">
        <v>4.8527376513536451</v>
      </c>
      <c r="AK327" s="84">
        <v>4.9505787959576661</v>
      </c>
      <c r="AL327" s="105">
        <v>-1.9763576873862106E-2</v>
      </c>
      <c r="AM327" s="84">
        <v>4.9736094911190891</v>
      </c>
      <c r="AN327" s="105">
        <v>-2.4302639759167584E-2</v>
      </c>
      <c r="AO327" s="84">
        <v>4.2722832423384292</v>
      </c>
      <c r="AP327" s="105">
        <v>0.13586515127623067</v>
      </c>
      <c r="AQ327" s="108">
        <v>37.720570399507956</v>
      </c>
      <c r="AR327" s="108">
        <v>35.693393454922102</v>
      </c>
    </row>
    <row r="328" spans="1:44" s="2" customFormat="1" x14ac:dyDescent="0.25">
      <c r="A328" s="80" t="s">
        <v>324</v>
      </c>
      <c r="B328" s="80" t="s">
        <v>346</v>
      </c>
      <c r="C328" s="80" t="s">
        <v>286</v>
      </c>
      <c r="D328" s="81">
        <v>3623.2141739559174</v>
      </c>
      <c r="E328" s="81">
        <v>5907.3150495982172</v>
      </c>
      <c r="F328" s="105">
        <v>-0.38665635004478927</v>
      </c>
      <c r="G328" s="81">
        <v>4870.6697499263282</v>
      </c>
      <c r="H328" s="105">
        <v>-0.2561158197985563</v>
      </c>
      <c r="I328" s="81">
        <v>3304.6881991779806</v>
      </c>
      <c r="J328" s="105">
        <v>9.6386090178543354E-2</v>
      </c>
      <c r="K328" s="83">
        <v>813.18042675171046</v>
      </c>
      <c r="L328" s="83">
        <v>1770.8687081336975</v>
      </c>
      <c r="M328" s="105">
        <v>-0.54080140271453891</v>
      </c>
      <c r="N328" s="83">
        <v>1523.2548496723175</v>
      </c>
      <c r="O328" s="105">
        <v>-0.46615602311941318</v>
      </c>
      <c r="P328" s="83">
        <v>1218.1681458950043</v>
      </c>
      <c r="Q328" s="105">
        <v>-0.33245633659690221</v>
      </c>
      <c r="R328" s="83">
        <v>178.39401646576144</v>
      </c>
      <c r="S328" s="83">
        <v>387.46607333965295</v>
      </c>
      <c r="T328" s="105">
        <v>-0.5395880343067323</v>
      </c>
      <c r="U328" s="83">
        <v>333.28816110830303</v>
      </c>
      <c r="V328" s="105">
        <v>-0.46474541468098607</v>
      </c>
      <c r="W328" s="83">
        <v>266.53519032182692</v>
      </c>
      <c r="X328" s="105">
        <v>-0.33069244533766723</v>
      </c>
      <c r="Y328" s="80"/>
      <c r="Z328" s="80"/>
      <c r="AA328" s="80"/>
      <c r="AB328" s="80"/>
      <c r="AC328" s="84">
        <v>4.4556091794154788</v>
      </c>
      <c r="AD328" s="84">
        <v>3.335828919707934</v>
      </c>
      <c r="AE328" s="105">
        <v>0.335682760315414</v>
      </c>
      <c r="AF328" s="84">
        <v>3.1975409439688351</v>
      </c>
      <c r="AG328" s="105">
        <v>0.3934486711795192</v>
      </c>
      <c r="AH328" s="84">
        <v>2.7128341931400466</v>
      </c>
      <c r="AI328" s="105">
        <v>0.64241854171640622</v>
      </c>
      <c r="AJ328" s="84">
        <v>20.310177693943611</v>
      </c>
      <c r="AK328" s="84">
        <v>15.246018828646868</v>
      </c>
      <c r="AL328" s="105">
        <v>0.33216270570132855</v>
      </c>
      <c r="AM328" s="84">
        <v>14.613989689071461</v>
      </c>
      <c r="AN328" s="105">
        <v>0.38977638044536439</v>
      </c>
      <c r="AO328" s="84">
        <v>12.39869375292526</v>
      </c>
      <c r="AP328" s="105">
        <v>0.63809011648116343</v>
      </c>
      <c r="AQ328" s="108">
        <v>6.2666220169945538E-2</v>
      </c>
      <c r="AR328" s="108">
        <v>1.4168248916238035E-2</v>
      </c>
    </row>
    <row r="329" spans="1:44" s="2" customFormat="1" x14ac:dyDescent="0.25">
      <c r="A329" s="80" t="s">
        <v>324</v>
      </c>
      <c r="B329" s="80" t="s">
        <v>346</v>
      </c>
      <c r="C329" s="80" t="s">
        <v>287</v>
      </c>
      <c r="D329" s="81">
        <v>1781.9171775615216</v>
      </c>
      <c r="E329" s="81">
        <v>779.94840764403341</v>
      </c>
      <c r="F329" s="105">
        <v>1.2846603186794174</v>
      </c>
      <c r="G329" s="81">
        <v>1794.6440261185169</v>
      </c>
      <c r="H329" s="105">
        <v>-7.0915726861560868E-3</v>
      </c>
      <c r="I329" s="81">
        <v>2620.182500345707</v>
      </c>
      <c r="J329" s="105">
        <v>-0.31992631149684597</v>
      </c>
      <c r="K329" s="83">
        <v>35.645472645759583</v>
      </c>
      <c r="L329" s="83">
        <v>15.602088570594788</v>
      </c>
      <c r="M329" s="105">
        <v>1.2846603186794174</v>
      </c>
      <c r="N329" s="83">
        <v>35.900060534477234</v>
      </c>
      <c r="O329" s="105">
        <v>-7.091572686156157E-3</v>
      </c>
      <c r="P329" s="83">
        <v>52.414132833480835</v>
      </c>
      <c r="Q329" s="105">
        <v>-0.31992631149684597</v>
      </c>
      <c r="R329" s="83">
        <v>32.647904595162629</v>
      </c>
      <c r="S329" s="83">
        <v>14.287028510876283</v>
      </c>
      <c r="T329" s="105">
        <v>1.2851430981822964</v>
      </c>
      <c r="U329" s="83">
        <v>32.893430447488853</v>
      </c>
      <c r="V329" s="105">
        <v>-7.4642823501848646E-3</v>
      </c>
      <c r="W329" s="83">
        <v>48.038438561120813</v>
      </c>
      <c r="X329" s="105">
        <v>-0.32037956326112316</v>
      </c>
      <c r="Y329" s="80"/>
      <c r="Z329" s="80"/>
      <c r="AA329" s="80"/>
      <c r="AB329" s="80"/>
      <c r="AC329" s="84">
        <v>49.99</v>
      </c>
      <c r="AD329" s="84">
        <v>49.99</v>
      </c>
      <c r="AE329" s="105">
        <v>0</v>
      </c>
      <c r="AF329" s="84">
        <v>49.99</v>
      </c>
      <c r="AG329" s="105">
        <v>0</v>
      </c>
      <c r="AH329" s="84">
        <v>49.99</v>
      </c>
      <c r="AI329" s="105">
        <v>0</v>
      </c>
      <c r="AJ329" s="84">
        <v>54.579832906812172</v>
      </c>
      <c r="AK329" s="84">
        <v>54.591366360771403</v>
      </c>
      <c r="AL329" s="105">
        <v>-2.1126882743713281E-4</v>
      </c>
      <c r="AM329" s="84">
        <v>54.559345185461595</v>
      </c>
      <c r="AN329" s="105">
        <v>3.7551259607192103E-4</v>
      </c>
      <c r="AO329" s="84">
        <v>54.543456840545858</v>
      </c>
      <c r="AP329" s="105">
        <v>6.6691897384973139E-4</v>
      </c>
      <c r="AQ329" s="108">
        <v>3.0819600722570163E-2</v>
      </c>
      <c r="AR329" s="108">
        <v>2.5929324764467866E-3</v>
      </c>
    </row>
    <row r="330" spans="1:44" s="2" customFormat="1" x14ac:dyDescent="0.25">
      <c r="A330" s="80" t="s">
        <v>324</v>
      </c>
      <c r="B330" s="80" t="s">
        <v>346</v>
      </c>
      <c r="C330" s="80" t="s">
        <v>288</v>
      </c>
      <c r="D330" s="81">
        <v>6499.1525367462636</v>
      </c>
      <c r="E330" s="81">
        <v>6455.8787646245955</v>
      </c>
      <c r="F330" s="105">
        <v>6.7030025964535675E-3</v>
      </c>
      <c r="G330" s="81">
        <v>5885.0409775817398</v>
      </c>
      <c r="H330" s="105">
        <v>0.10435128005121766</v>
      </c>
      <c r="I330" s="81">
        <v>5438.0637177360059</v>
      </c>
      <c r="J330" s="105">
        <v>0.19512254252364922</v>
      </c>
      <c r="K330" s="83">
        <v>2168.1614774511686</v>
      </c>
      <c r="L330" s="83">
        <v>2150.4135313873307</v>
      </c>
      <c r="M330" s="105">
        <v>8.2532711986739726E-3</v>
      </c>
      <c r="N330" s="83">
        <v>1946.286749792077</v>
      </c>
      <c r="O330" s="105">
        <v>0.11399899202046904</v>
      </c>
      <c r="P330" s="83">
        <v>2063.172538648068</v>
      </c>
      <c r="Q330" s="105">
        <v>5.0887134661018976E-2</v>
      </c>
      <c r="R330" s="83">
        <v>408.30026708712012</v>
      </c>
      <c r="S330" s="83">
        <v>410.69812694349099</v>
      </c>
      <c r="T330" s="105">
        <v>-5.8384971809252962E-3</v>
      </c>
      <c r="U330" s="83">
        <v>370.89620126949069</v>
      </c>
      <c r="V330" s="105">
        <v>0.10084779970677533</v>
      </c>
      <c r="W330" s="83">
        <v>539.99652052506713</v>
      </c>
      <c r="X330" s="105">
        <v>-0.24388352226768384</v>
      </c>
      <c r="Y330" s="80"/>
      <c r="Z330" s="80"/>
      <c r="AA330" s="80"/>
      <c r="AB330" s="80"/>
      <c r="AC330" s="84">
        <v>2.9975408217226005</v>
      </c>
      <c r="AD330" s="84">
        <v>3.0021568737337749</v>
      </c>
      <c r="AE330" s="105">
        <v>-1.5375785494624935E-3</v>
      </c>
      <c r="AF330" s="84">
        <v>3.023727607563707</v>
      </c>
      <c r="AG330" s="105">
        <v>-8.6604315069920609E-3</v>
      </c>
      <c r="AH330" s="84">
        <v>2.6357774814603716</v>
      </c>
      <c r="AI330" s="105">
        <v>0.13725109301024579</v>
      </c>
      <c r="AJ330" s="84">
        <v>15.917580909540581</v>
      </c>
      <c r="AK330" s="84">
        <v>15.719279785059445</v>
      </c>
      <c r="AL330" s="105">
        <v>1.2615153314442107E-2</v>
      </c>
      <c r="AM330" s="84">
        <v>15.867083452024112</v>
      </c>
      <c r="AN330" s="105">
        <v>3.1825292700548174E-3</v>
      </c>
      <c r="AO330" s="84">
        <v>10.070553255506701</v>
      </c>
      <c r="AP330" s="105">
        <v>0.58060639824695381</v>
      </c>
      <c r="AQ330" s="108">
        <v>0.11240774191969051</v>
      </c>
      <c r="AR330" s="108">
        <v>3.2427656102283375E-2</v>
      </c>
    </row>
    <row r="331" spans="1:44" s="2" customFormat="1" x14ac:dyDescent="0.25">
      <c r="A331" s="80" t="s">
        <v>324</v>
      </c>
      <c r="B331" s="80" t="s">
        <v>346</v>
      </c>
      <c r="C331" s="80" t="s">
        <v>290</v>
      </c>
      <c r="D331" s="81">
        <v>389130.47114835022</v>
      </c>
      <c r="E331" s="81">
        <v>481888.92540758132</v>
      </c>
      <c r="F331" s="105">
        <v>-0.19248928408299915</v>
      </c>
      <c r="G331" s="81">
        <v>525965.36886299518</v>
      </c>
      <c r="H331" s="105">
        <v>-0.26015951964755318</v>
      </c>
      <c r="I331" s="81">
        <v>627198.60267793061</v>
      </c>
      <c r="J331" s="105">
        <v>-0.37957375943299015</v>
      </c>
      <c r="K331" s="83">
        <v>118126.95021957731</v>
      </c>
      <c r="L331" s="83">
        <v>150835.42929333248</v>
      </c>
      <c r="M331" s="105">
        <v>-0.21684878166220733</v>
      </c>
      <c r="N331" s="83">
        <v>164347.62891526078</v>
      </c>
      <c r="O331" s="105">
        <v>-0.2812372712691541</v>
      </c>
      <c r="P331" s="83">
        <v>210763.93094575938</v>
      </c>
      <c r="Q331" s="105">
        <v>-0.43952957372968349</v>
      </c>
      <c r="R331" s="83">
        <v>57177.8667471074</v>
      </c>
      <c r="S331" s="83">
        <v>73485.987381440078</v>
      </c>
      <c r="T331" s="105">
        <v>-0.22192150116569739</v>
      </c>
      <c r="U331" s="83">
        <v>79497.396139486125</v>
      </c>
      <c r="V331" s="105">
        <v>-0.28075799304441218</v>
      </c>
      <c r="W331" s="83">
        <v>108102.32978389783</v>
      </c>
      <c r="X331" s="105">
        <v>-0.47107646189116437</v>
      </c>
      <c r="Y331" s="80"/>
      <c r="Z331" s="80"/>
      <c r="AA331" s="80"/>
      <c r="AB331" s="80"/>
      <c r="AC331" s="84">
        <v>3.2941718246769667</v>
      </c>
      <c r="AD331" s="84">
        <v>3.1947993098520833</v>
      </c>
      <c r="AE331" s="105">
        <v>3.1104462342419963E-2</v>
      </c>
      <c r="AF331" s="84">
        <v>3.2003222214674483</v>
      </c>
      <c r="AG331" s="105">
        <v>2.93250481404605E-2</v>
      </c>
      <c r="AH331" s="84">
        <v>2.9758346215289642</v>
      </c>
      <c r="AI331" s="105">
        <v>0.10697409084663548</v>
      </c>
      <c r="AJ331" s="84">
        <v>6.8056136628783221</v>
      </c>
      <c r="AK331" s="84">
        <v>6.5575620955633935</v>
      </c>
      <c r="AL331" s="105">
        <v>3.7826796559463957E-2</v>
      </c>
      <c r="AM331" s="84">
        <v>6.61613328743669</v>
      </c>
      <c r="AN331" s="105">
        <v>2.8639141203735195E-2</v>
      </c>
      <c r="AO331" s="84">
        <v>5.8018971832682347</v>
      </c>
      <c r="AP331" s="105">
        <v>0.17299797771402242</v>
      </c>
      <c r="AQ331" s="108">
        <v>6.7303048092220914</v>
      </c>
      <c r="AR331" s="108">
        <v>4.5411290390896539</v>
      </c>
    </row>
    <row r="332" spans="1:44" s="2" customFormat="1" x14ac:dyDescent="0.25">
      <c r="A332" s="80" t="s">
        <v>324</v>
      </c>
      <c r="B332" s="80" t="s">
        <v>346</v>
      </c>
      <c r="C332" s="80" t="s">
        <v>291</v>
      </c>
      <c r="D332" s="81">
        <v>164405.74504663347</v>
      </c>
      <c r="E332" s="81">
        <v>209884.80298975587</v>
      </c>
      <c r="F332" s="105">
        <v>-0.2166858071441321</v>
      </c>
      <c r="G332" s="81">
        <v>208966.77282845831</v>
      </c>
      <c r="H332" s="105">
        <v>-0.21324456122220528</v>
      </c>
      <c r="I332" s="81">
        <v>208910.63442691803</v>
      </c>
      <c r="J332" s="105">
        <v>-0.21303314454225852</v>
      </c>
      <c r="K332" s="83">
        <v>32576.016130680364</v>
      </c>
      <c r="L332" s="83">
        <v>60757.658987041519</v>
      </c>
      <c r="M332" s="105">
        <v>-0.46383687795429668</v>
      </c>
      <c r="N332" s="83">
        <v>61666.460459324197</v>
      </c>
      <c r="O332" s="105">
        <v>-0.47173851250684601</v>
      </c>
      <c r="P332" s="83">
        <v>66907.350352665555</v>
      </c>
      <c r="Q332" s="105">
        <v>-0.51311752805971711</v>
      </c>
      <c r="R332" s="83">
        <v>9665.4370637342199</v>
      </c>
      <c r="S332" s="83">
        <v>18579.73848400723</v>
      </c>
      <c r="T332" s="105">
        <v>-0.47978616211127623</v>
      </c>
      <c r="U332" s="83">
        <v>18651.43393452368</v>
      </c>
      <c r="V332" s="105">
        <v>-0.48178584565320953</v>
      </c>
      <c r="W332" s="83">
        <v>19127.336364287628</v>
      </c>
      <c r="X332" s="105">
        <v>-0.49467940126883442</v>
      </c>
      <c r="Y332" s="80"/>
      <c r="Z332" s="80"/>
      <c r="AA332" s="80"/>
      <c r="AB332" s="80"/>
      <c r="AC332" s="84">
        <v>5.0468339770925752</v>
      </c>
      <c r="AD332" s="84">
        <v>3.454458359472349</v>
      </c>
      <c r="AE332" s="105">
        <v>0.4609624583413573</v>
      </c>
      <c r="AF332" s="84">
        <v>3.3886617015467402</v>
      </c>
      <c r="AG332" s="105">
        <v>0.48932954115454175</v>
      </c>
      <c r="AH332" s="84">
        <v>3.1223869025713875</v>
      </c>
      <c r="AI332" s="105">
        <v>0.61633844061296272</v>
      </c>
      <c r="AJ332" s="84">
        <v>17.009654500105523</v>
      </c>
      <c r="AK332" s="84">
        <v>11.296434724870705</v>
      </c>
      <c r="AL332" s="105">
        <v>0.50575424143834979</v>
      </c>
      <c r="AM332" s="84">
        <v>11.203791277498627</v>
      </c>
      <c r="AN332" s="105">
        <v>0.51820522881992848</v>
      </c>
      <c r="AO332" s="84">
        <v>10.922097591014921</v>
      </c>
      <c r="AP332" s="105">
        <v>0.55736151946660306</v>
      </c>
      <c r="AQ332" s="108">
        <v>2.843521282940757</v>
      </c>
      <c r="AR332" s="108">
        <v>0.76763963789952649</v>
      </c>
    </row>
    <row r="333" spans="1:44" s="2" customFormat="1" x14ac:dyDescent="0.25">
      <c r="A333" s="80" t="s">
        <v>324</v>
      </c>
      <c r="B333" s="80" t="s">
        <v>346</v>
      </c>
      <c r="C333" s="80" t="s">
        <v>292</v>
      </c>
      <c r="D333" s="81">
        <v>2972097.3323938479</v>
      </c>
      <c r="E333" s="81">
        <v>3106812.5344837797</v>
      </c>
      <c r="F333" s="105">
        <v>-4.3361226528692294E-2</v>
      </c>
      <c r="G333" s="81">
        <v>3379533.4067979073</v>
      </c>
      <c r="H333" s="105">
        <v>-0.12055986000449195</v>
      </c>
      <c r="I333" s="81">
        <v>2881405.9260230791</v>
      </c>
      <c r="J333" s="105">
        <v>3.1474706688044196E-2</v>
      </c>
      <c r="K333" s="83">
        <v>1160488.8222981605</v>
      </c>
      <c r="L333" s="83">
        <v>1299953.715858317</v>
      </c>
      <c r="M333" s="105">
        <v>-0.10728450702421535</v>
      </c>
      <c r="N333" s="83">
        <v>1457485.0820116368</v>
      </c>
      <c r="O333" s="105">
        <v>-0.20377310435559232</v>
      </c>
      <c r="P333" s="83">
        <v>1248519.5927751998</v>
      </c>
      <c r="Q333" s="105">
        <v>-7.0508120966980697E-2</v>
      </c>
      <c r="R333" s="83">
        <v>730088.89233341313</v>
      </c>
      <c r="S333" s="83">
        <v>814161.45263498905</v>
      </c>
      <c r="T333" s="105">
        <v>-0.10326276198594232</v>
      </c>
      <c r="U333" s="83">
        <v>894132.2907360805</v>
      </c>
      <c r="V333" s="105">
        <v>-0.18346658554029091</v>
      </c>
      <c r="W333" s="83">
        <v>796350.97512206144</v>
      </c>
      <c r="X333" s="105">
        <v>-8.3207134616105585E-2</v>
      </c>
      <c r="Y333" s="80"/>
      <c r="Z333" s="80"/>
      <c r="AA333" s="80"/>
      <c r="AB333" s="80"/>
      <c r="AC333" s="84">
        <v>2.5610736400787468</v>
      </c>
      <c r="AD333" s="84">
        <v>2.3899408852664057</v>
      </c>
      <c r="AE333" s="105">
        <v>7.1605434204396662E-2</v>
      </c>
      <c r="AF333" s="84">
        <v>2.3187430516499274</v>
      </c>
      <c r="AG333" s="105">
        <v>0.10450946182087159</v>
      </c>
      <c r="AH333" s="84">
        <v>2.3078579965399757</v>
      </c>
      <c r="AI333" s="105">
        <v>0.1097189012142</v>
      </c>
      <c r="AJ333" s="84">
        <v>4.0708704975565722</v>
      </c>
      <c r="AK333" s="84">
        <v>3.8159661384468042</v>
      </c>
      <c r="AL333" s="105">
        <v>6.6799428994283622E-2</v>
      </c>
      <c r="AM333" s="84">
        <v>3.7796794074126985</v>
      </c>
      <c r="AN333" s="105">
        <v>7.7041214017461473E-2</v>
      </c>
      <c r="AO333" s="84">
        <v>3.6182613144680698</v>
      </c>
      <c r="AP333" s="105">
        <v>0.12509024190118279</v>
      </c>
      <c r="AQ333" s="108">
        <v>51.404663609755112</v>
      </c>
      <c r="AR333" s="108">
        <v>57.984462497628726</v>
      </c>
    </row>
    <row r="334" spans="1:44" s="2" customFormat="1" x14ac:dyDescent="0.25">
      <c r="A334" s="80" t="s">
        <v>324</v>
      </c>
      <c r="B334" s="80" t="s">
        <v>346</v>
      </c>
      <c r="C334" s="80" t="s">
        <v>293</v>
      </c>
      <c r="D334" s="81">
        <v>186.79500525712967</v>
      </c>
      <c r="E334" s="81">
        <v>279.69618802785874</v>
      </c>
      <c r="F334" s="105">
        <v>-0.33215033578318121</v>
      </c>
      <c r="G334" s="81">
        <v>463.37022534012794</v>
      </c>
      <c r="H334" s="105">
        <v>-0.59687741023926077</v>
      </c>
      <c r="I334" s="81">
        <v>302.74970109820367</v>
      </c>
      <c r="J334" s="105">
        <v>-0.38300515382990086</v>
      </c>
      <c r="K334" s="83">
        <v>26.723176717758179</v>
      </c>
      <c r="L334" s="83">
        <v>40.013760805130005</v>
      </c>
      <c r="M334" s="105">
        <v>-0.33215033578318121</v>
      </c>
      <c r="N334" s="83">
        <v>66.290447115898132</v>
      </c>
      <c r="O334" s="105">
        <v>-0.59687741023926077</v>
      </c>
      <c r="P334" s="83">
        <v>44.366882681846619</v>
      </c>
      <c r="Q334" s="105">
        <v>-0.39767738677091302</v>
      </c>
      <c r="R334" s="83">
        <v>11.441966136596935</v>
      </c>
      <c r="S334" s="83">
        <v>17.172553254310749</v>
      </c>
      <c r="T334" s="105">
        <v>-0.33370617827464244</v>
      </c>
      <c r="U334" s="83">
        <v>28.426236972309162</v>
      </c>
      <c r="V334" s="105">
        <v>-0.59748572603039607</v>
      </c>
      <c r="W334" s="83">
        <v>19.043754556092523</v>
      </c>
      <c r="X334" s="105">
        <v>-0.3991748789402248</v>
      </c>
      <c r="Y334" s="80"/>
      <c r="Z334" s="80"/>
      <c r="AA334" s="80"/>
      <c r="AB334" s="80"/>
      <c r="AC334" s="84">
        <v>6.99</v>
      </c>
      <c r="AD334" s="84">
        <v>6.99</v>
      </c>
      <c r="AE334" s="105">
        <v>0</v>
      </c>
      <c r="AF334" s="84">
        <v>6.99</v>
      </c>
      <c r="AG334" s="105">
        <v>0</v>
      </c>
      <c r="AH334" s="84">
        <v>6.8237767180807207</v>
      </c>
      <c r="AI334" s="105">
        <v>2.4359425694402269E-2</v>
      </c>
      <c r="AJ334" s="84">
        <v>16.325428954003719</v>
      </c>
      <c r="AK334" s="84">
        <v>16.287396747926685</v>
      </c>
      <c r="AL334" s="105">
        <v>2.3350696655605988E-3</v>
      </c>
      <c r="AM334" s="84">
        <v>16.300793727692856</v>
      </c>
      <c r="AN334" s="105">
        <v>1.5112899851625881E-3</v>
      </c>
      <c r="AO334" s="84">
        <v>15.897584701927766</v>
      </c>
      <c r="AP334" s="105">
        <v>2.6912531689425267E-2</v>
      </c>
      <c r="AQ334" s="108">
        <v>3.230760414394383E-3</v>
      </c>
      <c r="AR334" s="108">
        <v>9.0873353000371258E-4</v>
      </c>
    </row>
    <row r="335" spans="1:44" s="2" customFormat="1" x14ac:dyDescent="0.25">
      <c r="A335" s="80" t="s">
        <v>324</v>
      </c>
      <c r="B335" s="80" t="s">
        <v>347</v>
      </c>
      <c r="C335" s="80" t="s">
        <v>281</v>
      </c>
      <c r="D335" s="81">
        <v>242269724.50043452</v>
      </c>
      <c r="E335" s="81">
        <v>229345909.97432441</v>
      </c>
      <c r="F335" s="105">
        <v>5.6350752134873262E-2</v>
      </c>
      <c r="G335" s="81">
        <v>218043693.07200831</v>
      </c>
      <c r="H335" s="105">
        <v>0.11110631583563221</v>
      </c>
      <c r="I335" s="81">
        <v>197085334.34555843</v>
      </c>
      <c r="J335" s="105">
        <v>0.22926307685407121</v>
      </c>
      <c r="K335" s="83">
        <v>99439109.231325343</v>
      </c>
      <c r="L335" s="83">
        <v>104402325.56773843</v>
      </c>
      <c r="M335" s="105">
        <v>-4.7539327399300564E-2</v>
      </c>
      <c r="N335" s="83">
        <v>106069951.81010497</v>
      </c>
      <c r="O335" s="105">
        <v>-6.2513864347281831E-2</v>
      </c>
      <c r="P335" s="83">
        <v>95087484.492621452</v>
      </c>
      <c r="Q335" s="105">
        <v>4.5764432216540196E-2</v>
      </c>
      <c r="R335" s="83">
        <v>135517404.15436307</v>
      </c>
      <c r="S335" s="83">
        <v>141781029.00597137</v>
      </c>
      <c r="T335" s="105">
        <v>-4.4178159063470349E-2</v>
      </c>
      <c r="U335" s="83">
        <v>147782374.9787842</v>
      </c>
      <c r="V335" s="105">
        <v>-8.2993461339228775E-2</v>
      </c>
      <c r="W335" s="83">
        <v>132499080.66304421</v>
      </c>
      <c r="X335" s="105">
        <v>2.2779957990762899E-2</v>
      </c>
      <c r="Y335" s="81">
        <v>218865722.38282052</v>
      </c>
      <c r="Z335" s="82">
        <v>23404002.117613997</v>
      </c>
      <c r="AA335" s="83">
        <v>116599373.8468248</v>
      </c>
      <c r="AB335" s="83">
        <v>18918030.307538271</v>
      </c>
      <c r="AC335" s="84">
        <v>2.4363625777946392</v>
      </c>
      <c r="AD335" s="84">
        <v>2.1967509701258519</v>
      </c>
      <c r="AE335" s="105">
        <v>0.10907545321582808</v>
      </c>
      <c r="AF335" s="84">
        <v>2.0556593960028171</v>
      </c>
      <c r="AG335" s="105">
        <v>0.18519759768183908</v>
      </c>
      <c r="AH335" s="84">
        <v>2.0726737635051409</v>
      </c>
      <c r="AI335" s="105">
        <v>0.17546843149809391</v>
      </c>
      <c r="AJ335" s="84">
        <v>1.7877388222731427</v>
      </c>
      <c r="AK335" s="84">
        <v>1.6176064709240126</v>
      </c>
      <c r="AL335" s="105">
        <v>0.10517536521224895</v>
      </c>
      <c r="AM335" s="84">
        <v>1.4754377381153261</v>
      </c>
      <c r="AN335" s="105">
        <v>0.21166673190611177</v>
      </c>
      <c r="AO335" s="84">
        <v>1.4874468061160533</v>
      </c>
      <c r="AP335" s="105">
        <v>0.20188420515097069</v>
      </c>
      <c r="AQ335" s="80"/>
      <c r="AR335" s="80"/>
    </row>
    <row r="336" spans="1:44" s="2" customFormat="1" x14ac:dyDescent="0.25">
      <c r="A336" s="80" t="s">
        <v>324</v>
      </c>
      <c r="B336" s="80" t="s">
        <v>347</v>
      </c>
      <c r="C336" s="80" t="s">
        <v>313</v>
      </c>
      <c r="D336" s="81">
        <v>121276236.95496687</v>
      </c>
      <c r="E336" s="81">
        <v>116636706.68142898</v>
      </c>
      <c r="F336" s="105">
        <v>3.9777617231682348E-2</v>
      </c>
      <c r="G336" s="81">
        <v>113742761.98635113</v>
      </c>
      <c r="H336" s="105">
        <v>6.6232565809503902E-2</v>
      </c>
      <c r="I336" s="81">
        <v>100116499.38415547</v>
      </c>
      <c r="J336" s="105">
        <v>0.21135115291656079</v>
      </c>
      <c r="K336" s="83">
        <v>54859586.15359813</v>
      </c>
      <c r="L336" s="83">
        <v>58605833.452957682</v>
      </c>
      <c r="M336" s="105">
        <v>-6.3922771482579938E-2</v>
      </c>
      <c r="N336" s="83">
        <v>58940092.282339483</v>
      </c>
      <c r="O336" s="105">
        <v>-6.9231417371974774E-2</v>
      </c>
      <c r="P336" s="83">
        <v>52620365.508508332</v>
      </c>
      <c r="Q336" s="105">
        <v>4.2554258668684695E-2</v>
      </c>
      <c r="R336" s="83">
        <v>62509512.895988993</v>
      </c>
      <c r="S336" s="83">
        <v>65388678.232865974</v>
      </c>
      <c r="T336" s="105">
        <v>-4.4031557368747073E-2</v>
      </c>
      <c r="U336" s="83">
        <v>69293177.060913876</v>
      </c>
      <c r="V336" s="105">
        <v>-9.7898010347563291E-2</v>
      </c>
      <c r="W336" s="83">
        <v>60686474.361979149</v>
      </c>
      <c r="X336" s="105">
        <v>3.0040277560628912E-2</v>
      </c>
      <c r="Y336" s="81">
        <v>114170230.07479349</v>
      </c>
      <c r="Z336" s="82">
        <v>7106006.8801733851</v>
      </c>
      <c r="AA336" s="83">
        <v>56529057.491372041</v>
      </c>
      <c r="AB336" s="83">
        <v>5980455.4046169501</v>
      </c>
      <c r="AC336" s="84">
        <v>2.2106662747220271</v>
      </c>
      <c r="AD336" s="84">
        <v>1.990189368692318</v>
      </c>
      <c r="AE336" s="105">
        <v>0.11078187307099154</v>
      </c>
      <c r="AF336" s="84">
        <v>1.9298029165188879</v>
      </c>
      <c r="AG336" s="105">
        <v>0.14553991798798813</v>
      </c>
      <c r="AH336" s="84">
        <v>1.9026188514020745</v>
      </c>
      <c r="AI336" s="105">
        <v>0.16190705936343835</v>
      </c>
      <c r="AJ336" s="84">
        <v>1.9401244920394944</v>
      </c>
      <c r="AK336" s="84">
        <v>1.7837446761969333</v>
      </c>
      <c r="AL336" s="105">
        <v>8.7669394577240545E-2</v>
      </c>
      <c r="AM336" s="84">
        <v>1.641471308010062</v>
      </c>
      <c r="AN336" s="105">
        <v>0.18194237241434727</v>
      </c>
      <c r="AO336" s="84">
        <v>1.6497333291597465</v>
      </c>
      <c r="AP336" s="105">
        <v>0.17602309279139799</v>
      </c>
      <c r="AQ336" s="80"/>
      <c r="AR336" s="80"/>
    </row>
    <row r="337" spans="1:44" s="2" customFormat="1" x14ac:dyDescent="0.25">
      <c r="A337" s="80" t="s">
        <v>324</v>
      </c>
      <c r="B337" s="80" t="s">
        <v>347</v>
      </c>
      <c r="C337" s="80" t="s">
        <v>328</v>
      </c>
      <c r="D337" s="81">
        <v>4706177.8133377517</v>
      </c>
      <c r="E337" s="81">
        <v>4899762.5429011136</v>
      </c>
      <c r="F337" s="105">
        <v>-3.9509002297230075E-2</v>
      </c>
      <c r="G337" s="81">
        <v>5025158.1876023635</v>
      </c>
      <c r="H337" s="105">
        <v>-6.3476683192097857E-2</v>
      </c>
      <c r="I337" s="81">
        <v>4169853.7720051431</v>
      </c>
      <c r="J337" s="105">
        <v>0.12861938827046884</v>
      </c>
      <c r="K337" s="83">
        <v>1603231.2061219367</v>
      </c>
      <c r="L337" s="83">
        <v>1808828.3419574229</v>
      </c>
      <c r="M337" s="105">
        <v>-0.11366315479831511</v>
      </c>
      <c r="N337" s="83">
        <v>1957702.0158933143</v>
      </c>
      <c r="O337" s="105">
        <v>-0.1810647416683738</v>
      </c>
      <c r="P337" s="83">
        <v>1714809.7675407133</v>
      </c>
      <c r="Q337" s="105">
        <v>-6.5067603142240388E-2</v>
      </c>
      <c r="R337" s="83">
        <v>987202.26976503304</v>
      </c>
      <c r="S337" s="83">
        <v>1085645.2063411223</v>
      </c>
      <c r="T337" s="105">
        <v>-9.067689517818156E-2</v>
      </c>
      <c r="U337" s="83">
        <v>1125487.0493079713</v>
      </c>
      <c r="V337" s="105">
        <v>-0.12286661106226451</v>
      </c>
      <c r="W337" s="83">
        <v>991693.05916987697</v>
      </c>
      <c r="X337" s="105">
        <v>-4.5284066106130345E-3</v>
      </c>
      <c r="Y337" s="81">
        <v>4561037.8231444396</v>
      </c>
      <c r="Z337" s="82">
        <v>145139.99019331229</v>
      </c>
      <c r="AA337" s="83">
        <v>931064.47815721552</v>
      </c>
      <c r="AB337" s="83">
        <v>56137.791607817468</v>
      </c>
      <c r="AC337" s="84">
        <v>2.9354330151304544</v>
      </c>
      <c r="AD337" s="84">
        <v>2.7088046053053532</v>
      </c>
      <c r="AE337" s="105">
        <v>8.3663623939960879E-2</v>
      </c>
      <c r="AF337" s="84">
        <v>2.5668657164401734</v>
      </c>
      <c r="AG337" s="105">
        <v>0.1435865134392087</v>
      </c>
      <c r="AH337" s="84">
        <v>2.4316713439213262</v>
      </c>
      <c r="AI337" s="105">
        <v>0.20716684122154411</v>
      </c>
      <c r="AJ337" s="84">
        <v>4.7671869863689462</v>
      </c>
      <c r="AK337" s="84">
        <v>4.5132263416097578</v>
      </c>
      <c r="AL337" s="105">
        <v>5.6270309870744675E-2</v>
      </c>
      <c r="AM337" s="84">
        <v>4.4648742877069845</v>
      </c>
      <c r="AN337" s="105">
        <v>6.7709117699978921E-2</v>
      </c>
      <c r="AO337" s="84">
        <v>4.2047826527046883</v>
      </c>
      <c r="AP337" s="105">
        <v>0.13375348504696108</v>
      </c>
      <c r="AQ337" s="108">
        <v>100</v>
      </c>
      <c r="AR337" s="108">
        <v>100</v>
      </c>
    </row>
    <row r="338" spans="1:44" s="2" customFormat="1" x14ac:dyDescent="0.25">
      <c r="A338" s="80" t="s">
        <v>324</v>
      </c>
      <c r="B338" s="80" t="s">
        <v>347</v>
      </c>
      <c r="C338" s="80" t="s">
        <v>270</v>
      </c>
      <c r="D338" s="81">
        <v>2513673.2736057662</v>
      </c>
      <c r="E338" s="81">
        <v>2572860.1351553584</v>
      </c>
      <c r="F338" s="105">
        <v>-2.300430588544923E-2</v>
      </c>
      <c r="G338" s="81">
        <v>2697032.1082723048</v>
      </c>
      <c r="H338" s="105">
        <v>-6.7985410371698016E-2</v>
      </c>
      <c r="I338" s="81">
        <v>2238456.9106757115</v>
      </c>
      <c r="J338" s="105">
        <v>0.1229491448405753</v>
      </c>
      <c r="K338" s="83">
        <v>966746.12901632616</v>
      </c>
      <c r="L338" s="83">
        <v>1081259.6093441895</v>
      </c>
      <c r="M338" s="105">
        <v>-0.10590747988572198</v>
      </c>
      <c r="N338" s="83">
        <v>1164964.073784583</v>
      </c>
      <c r="O338" s="105">
        <v>-0.17014940565876191</v>
      </c>
      <c r="P338" s="83">
        <v>1012667.5515666438</v>
      </c>
      <c r="Q338" s="105">
        <v>-4.5346987250924571E-2</v>
      </c>
      <c r="R338" s="83">
        <v>594260.24594089889</v>
      </c>
      <c r="S338" s="83">
        <v>657793.91285216797</v>
      </c>
      <c r="T338" s="105">
        <v>-9.6585975743967656E-2</v>
      </c>
      <c r="U338" s="83">
        <v>691313.92044458422</v>
      </c>
      <c r="V338" s="105">
        <v>-0.14039016376419858</v>
      </c>
      <c r="W338" s="83">
        <v>615285.78281327593</v>
      </c>
      <c r="X338" s="105">
        <v>-3.417198553856033E-2</v>
      </c>
      <c r="Y338" s="81">
        <v>2436735.0939714517</v>
      </c>
      <c r="Z338" s="82">
        <v>76938.17963431438</v>
      </c>
      <c r="AA338" s="83">
        <v>560029.34428342502</v>
      </c>
      <c r="AB338" s="83">
        <v>34230.901657473871</v>
      </c>
      <c r="AC338" s="84">
        <v>2.6001379246932736</v>
      </c>
      <c r="AD338" s="84">
        <v>2.3795026771746901</v>
      </c>
      <c r="AE338" s="105">
        <v>9.2723260887672326E-2</v>
      </c>
      <c r="AF338" s="84">
        <v>2.3151204135510715</v>
      </c>
      <c r="AG338" s="105">
        <v>0.12311131182374446</v>
      </c>
      <c r="AH338" s="84">
        <v>2.2104558472449467</v>
      </c>
      <c r="AI338" s="105">
        <v>0.17629036921683658</v>
      </c>
      <c r="AJ338" s="84">
        <v>4.2299199564087271</v>
      </c>
      <c r="AK338" s="84">
        <v>3.9113468289780005</v>
      </c>
      <c r="AL338" s="105">
        <v>8.1448447647371358E-2</v>
      </c>
      <c r="AM338" s="84">
        <v>3.9013131784440889</v>
      </c>
      <c r="AN338" s="105">
        <v>8.4229786980519278E-2</v>
      </c>
      <c r="AO338" s="84">
        <v>3.6380767656304323</v>
      </c>
      <c r="AP338" s="105">
        <v>0.16268023708832763</v>
      </c>
      <c r="AQ338" s="80"/>
      <c r="AR338" s="80"/>
    </row>
    <row r="339" spans="1:44" s="2" customFormat="1" x14ac:dyDescent="0.25">
      <c r="A339" s="80" t="s">
        <v>324</v>
      </c>
      <c r="B339" s="80" t="s">
        <v>347</v>
      </c>
      <c r="C339" s="80" t="s">
        <v>271</v>
      </c>
      <c r="D339" s="81">
        <v>1958228.5272394456</v>
      </c>
      <c r="E339" s="81">
        <v>1996245.1439455808</v>
      </c>
      <c r="F339" s="105">
        <v>-1.9044062209211104E-2</v>
      </c>
      <c r="G339" s="81">
        <v>2020024.8535833682</v>
      </c>
      <c r="H339" s="105">
        <v>-3.0591864369540169E-2</v>
      </c>
      <c r="I339" s="81">
        <v>1651536.2248732841</v>
      </c>
      <c r="J339" s="105">
        <v>0.1857012263776974</v>
      </c>
      <c r="K339" s="83">
        <v>577766.33850183035</v>
      </c>
      <c r="L339" s="83">
        <v>633684.22024275095</v>
      </c>
      <c r="M339" s="105">
        <v>-8.8242503055385599E-2</v>
      </c>
      <c r="N339" s="83">
        <v>697723.53725460777</v>
      </c>
      <c r="O339" s="105">
        <v>-0.1719265473324624</v>
      </c>
      <c r="P339" s="83">
        <v>610509.01720186509</v>
      </c>
      <c r="Q339" s="105">
        <v>-5.3631769191720809E-2</v>
      </c>
      <c r="R339" s="83">
        <v>369961.95104717108</v>
      </c>
      <c r="S339" s="83">
        <v>395019.53749436856</v>
      </c>
      <c r="T339" s="105">
        <v>-6.3433790151593963E-2</v>
      </c>
      <c r="U339" s="83">
        <v>400221.87607182382</v>
      </c>
      <c r="V339" s="105">
        <v>-7.5607873616639315E-2</v>
      </c>
      <c r="W339" s="83">
        <v>343766.26658953907</v>
      </c>
      <c r="X339" s="105">
        <v>7.6202021558182634E-2</v>
      </c>
      <c r="Y339" s="81">
        <v>1897632.3719963836</v>
      </c>
      <c r="Z339" s="82">
        <v>60596.155243061883</v>
      </c>
      <c r="AA339" s="83">
        <v>349579.18883427291</v>
      </c>
      <c r="AB339" s="83">
        <v>20382.762212898153</v>
      </c>
      <c r="AC339" s="84">
        <v>3.3893087858271653</v>
      </c>
      <c r="AD339" s="84">
        <v>3.1502206938037083</v>
      </c>
      <c r="AE339" s="105">
        <v>7.5895664228772516E-2</v>
      </c>
      <c r="AF339" s="84">
        <v>2.8951651273393071</v>
      </c>
      <c r="AG339" s="105">
        <v>0.17067892046005073</v>
      </c>
      <c r="AH339" s="84">
        <v>2.705179085548548</v>
      </c>
      <c r="AI339" s="105">
        <v>0.25289626994875702</v>
      </c>
      <c r="AJ339" s="84">
        <v>5.2930538443121318</v>
      </c>
      <c r="AK339" s="84">
        <v>5.0535352165310039</v>
      </c>
      <c r="AL339" s="105">
        <v>4.7396251835273698E-2</v>
      </c>
      <c r="AM339" s="84">
        <v>5.0472624670342974</v>
      </c>
      <c r="AN339" s="105">
        <v>4.8697958325566941E-2</v>
      </c>
      <c r="AO339" s="84">
        <v>4.8042416763516753</v>
      </c>
      <c r="AP339" s="105">
        <v>0.10174595719582091</v>
      </c>
      <c r="AQ339" s="80"/>
      <c r="AR339" s="80"/>
    </row>
    <row r="340" spans="1:44" s="2" customFormat="1" x14ac:dyDescent="0.25">
      <c r="A340" s="80" t="s">
        <v>324</v>
      </c>
      <c r="B340" s="80" t="s">
        <v>347</v>
      </c>
      <c r="C340" s="80" t="s">
        <v>127</v>
      </c>
      <c r="D340" s="81">
        <v>234276.01249253988</v>
      </c>
      <c r="E340" s="81">
        <v>330657.26380017516</v>
      </c>
      <c r="F340" s="105">
        <v>-0.29148384705040381</v>
      </c>
      <c r="G340" s="81">
        <v>308101.22574669123</v>
      </c>
      <c r="H340" s="105">
        <v>-0.23961350064490669</v>
      </c>
      <c r="I340" s="81">
        <v>279860.63645614742</v>
      </c>
      <c r="J340" s="105">
        <v>-0.16288329984824568</v>
      </c>
      <c r="K340" s="83">
        <v>58718.738603780192</v>
      </c>
      <c r="L340" s="83">
        <v>93884.512370482291</v>
      </c>
      <c r="M340" s="105">
        <v>-0.37456416270164677</v>
      </c>
      <c r="N340" s="83">
        <v>95014.404854123568</v>
      </c>
      <c r="O340" s="105">
        <v>-0.38200172180279846</v>
      </c>
      <c r="P340" s="83">
        <v>91633.19877220424</v>
      </c>
      <c r="Q340" s="105">
        <v>-0.35919798293026772</v>
      </c>
      <c r="R340" s="83">
        <v>22980.072776963367</v>
      </c>
      <c r="S340" s="83">
        <v>32831.755994585437</v>
      </c>
      <c r="T340" s="105">
        <v>-0.30006568089890762</v>
      </c>
      <c r="U340" s="83">
        <v>33951.252791562634</v>
      </c>
      <c r="V340" s="105">
        <v>-0.32314507161060518</v>
      </c>
      <c r="W340" s="83">
        <v>32641.009767061816</v>
      </c>
      <c r="X340" s="105">
        <v>-0.29597543271615767</v>
      </c>
      <c r="Y340" s="81">
        <v>226670.35717660387</v>
      </c>
      <c r="Z340" s="82">
        <v>7605.6553159360155</v>
      </c>
      <c r="AA340" s="83">
        <v>21455.945039517926</v>
      </c>
      <c r="AB340" s="83">
        <v>1524.1277374454403</v>
      </c>
      <c r="AC340" s="84">
        <v>3.9897998162627029</v>
      </c>
      <c r="AD340" s="84">
        <v>3.5219575140929771</v>
      </c>
      <c r="AE340" s="105">
        <v>0.13283587331694743</v>
      </c>
      <c r="AF340" s="84">
        <v>3.2426791097594272</v>
      </c>
      <c r="AG340" s="105">
        <v>0.23040229428027006</v>
      </c>
      <c r="AH340" s="84">
        <v>3.0541402047075494</v>
      </c>
      <c r="AI340" s="105">
        <v>0.30635777955214993</v>
      </c>
      <c r="AJ340" s="84">
        <v>10.194746325059183</v>
      </c>
      <c r="AK340" s="84">
        <v>10.071263439418429</v>
      </c>
      <c r="AL340" s="105">
        <v>1.2260913080423323E-2</v>
      </c>
      <c r="AM340" s="84">
        <v>9.0748116906972793</v>
      </c>
      <c r="AN340" s="105">
        <v>0.12341133596303329</v>
      </c>
      <c r="AO340" s="84">
        <v>8.5738964098640107</v>
      </c>
      <c r="AP340" s="105">
        <v>0.18904472805741315</v>
      </c>
      <c r="AQ340" s="80"/>
      <c r="AR340" s="80"/>
    </row>
    <row r="341" spans="1:44" s="2" customFormat="1" x14ac:dyDescent="0.25">
      <c r="A341" s="80" t="s">
        <v>324</v>
      </c>
      <c r="B341" s="80" t="s">
        <v>347</v>
      </c>
      <c r="C341" s="80" t="s">
        <v>282</v>
      </c>
      <c r="D341" s="81">
        <v>50681.811348501447</v>
      </c>
      <c r="E341" s="81">
        <v>115673.79092563868</v>
      </c>
      <c r="F341" s="105">
        <v>-0.56185570695886988</v>
      </c>
      <c r="G341" s="81">
        <v>101161.92277268528</v>
      </c>
      <c r="H341" s="105">
        <v>-0.4990030837750542</v>
      </c>
      <c r="I341" s="81">
        <v>98444.508045557741</v>
      </c>
      <c r="J341" s="105">
        <v>-0.48517380649566427</v>
      </c>
      <c r="K341" s="83">
        <v>15616.623361385777</v>
      </c>
      <c r="L341" s="83">
        <v>34816.872759378493</v>
      </c>
      <c r="M341" s="105">
        <v>-0.55146392758151475</v>
      </c>
      <c r="N341" s="83">
        <v>31844.76102359893</v>
      </c>
      <c r="O341" s="105">
        <v>-0.50960148987103726</v>
      </c>
      <c r="P341" s="83">
        <v>33899.199072908465</v>
      </c>
      <c r="Q341" s="105">
        <v>-0.53932176014547029</v>
      </c>
      <c r="R341" s="83">
        <v>9826.9988762589273</v>
      </c>
      <c r="S341" s="83">
        <v>14181.088150813546</v>
      </c>
      <c r="T341" s="105">
        <v>-0.30703492061043508</v>
      </c>
      <c r="U341" s="83">
        <v>13139.271692626919</v>
      </c>
      <c r="V341" s="105">
        <v>-0.25208952930219625</v>
      </c>
      <c r="W341" s="83">
        <v>14544.087922005518</v>
      </c>
      <c r="X341" s="105">
        <v>-0.3243303444700395</v>
      </c>
      <c r="Y341" s="81">
        <v>47821.29599876135</v>
      </c>
      <c r="Z341" s="82">
        <v>2860.5153497400956</v>
      </c>
      <c r="AA341" s="83">
        <v>8939.6471471739715</v>
      </c>
      <c r="AB341" s="83">
        <v>887.35172908495656</v>
      </c>
      <c r="AC341" s="84">
        <v>3.2453757880733112</v>
      </c>
      <c r="AD341" s="84">
        <v>3.3223486705732368</v>
      </c>
      <c r="AE341" s="105">
        <v>-2.3168213252778416E-2</v>
      </c>
      <c r="AF341" s="84">
        <v>3.1767210530397154</v>
      </c>
      <c r="AG341" s="105">
        <v>2.1611823602800114E-2</v>
      </c>
      <c r="AH341" s="84">
        <v>2.9040364002060612</v>
      </c>
      <c r="AI341" s="105">
        <v>0.11753963822320876</v>
      </c>
      <c r="AJ341" s="84">
        <v>5.1574048177560874</v>
      </c>
      <c r="AK341" s="84">
        <v>8.1569051468735605</v>
      </c>
      <c r="AL341" s="105">
        <v>-0.36772529226567552</v>
      </c>
      <c r="AM341" s="84">
        <v>7.6992032084588171</v>
      </c>
      <c r="AN341" s="105">
        <v>-0.33013784957775294</v>
      </c>
      <c r="AO341" s="84">
        <v>6.7686958834049049</v>
      </c>
      <c r="AP341" s="105">
        <v>-0.23805044478350509</v>
      </c>
      <c r="AQ341" s="108">
        <v>1.0769208763184512</v>
      </c>
      <c r="AR341" s="108">
        <v>0.99543925062063332</v>
      </c>
    </row>
    <row r="342" spans="1:44" s="2" customFormat="1" x14ac:dyDescent="0.25">
      <c r="A342" s="80" t="s">
        <v>324</v>
      </c>
      <c r="B342" s="80" t="s">
        <v>347</v>
      </c>
      <c r="C342" s="80" t="s">
        <v>284</v>
      </c>
      <c r="D342" s="81">
        <v>288.23753368854523</v>
      </c>
      <c r="E342" s="81">
        <v>277.25511057853697</v>
      </c>
      <c r="F342" s="105">
        <v>3.961125581090888E-2</v>
      </c>
      <c r="G342" s="81">
        <v>468.65634253501889</v>
      </c>
      <c r="H342" s="105">
        <v>-0.38497037695161979</v>
      </c>
      <c r="I342" s="81">
        <v>367.20382018208505</v>
      </c>
      <c r="J342" s="105">
        <v>-0.21504756256180255</v>
      </c>
      <c r="K342" s="83">
        <v>26.514435703931426</v>
      </c>
      <c r="L342" s="83">
        <v>25.591090143436226</v>
      </c>
      <c r="M342" s="105">
        <v>3.6080743544722564E-2</v>
      </c>
      <c r="N342" s="83">
        <v>164.78480784061787</v>
      </c>
      <c r="O342" s="105">
        <v>-0.83909660088582583</v>
      </c>
      <c r="P342" s="83">
        <v>36.791778276465294</v>
      </c>
      <c r="Q342" s="105">
        <v>-0.27933802207946024</v>
      </c>
      <c r="R342" s="83">
        <v>7.7428261762541499</v>
      </c>
      <c r="S342" s="83">
        <v>7.457259594119928</v>
      </c>
      <c r="T342" s="105">
        <v>3.8293769786342434E-2</v>
      </c>
      <c r="U342" s="83">
        <v>48.066348129206816</v>
      </c>
      <c r="V342" s="105">
        <v>-0.83891378318484455</v>
      </c>
      <c r="W342" s="83">
        <v>10.721287699445361</v>
      </c>
      <c r="X342" s="105">
        <v>-0.27780818934140661</v>
      </c>
      <c r="Y342" s="81">
        <v>288.23753368854523</v>
      </c>
      <c r="Z342" s="80"/>
      <c r="AA342" s="83">
        <v>7.7428261762541499</v>
      </c>
      <c r="AB342" s="80"/>
      <c r="AC342" s="84">
        <v>10.870966175071446</v>
      </c>
      <c r="AD342" s="84">
        <v>10.834048452978827</v>
      </c>
      <c r="AE342" s="105">
        <v>3.4075647947161246E-3</v>
      </c>
      <c r="AF342" s="84">
        <v>2.8440506662987386</v>
      </c>
      <c r="AG342" s="105">
        <v>2.8223532034395769</v>
      </c>
      <c r="AH342" s="84">
        <v>9.9805945073596902</v>
      </c>
      <c r="AI342" s="105">
        <v>8.9210283721595549E-2</v>
      </c>
      <c r="AJ342" s="84">
        <v>37.226398620766886</v>
      </c>
      <c r="AK342" s="84">
        <v>37.179222082754563</v>
      </c>
      <c r="AL342" s="105">
        <v>1.2688952422758107E-3</v>
      </c>
      <c r="AM342" s="84">
        <v>9.7501965673619946</v>
      </c>
      <c r="AN342" s="105">
        <v>2.8180151921633341</v>
      </c>
      <c r="AO342" s="84">
        <v>34.24997355504987</v>
      </c>
      <c r="AP342" s="105">
        <v>8.6902988725904226E-2</v>
      </c>
      <c r="AQ342" s="108">
        <v>6.1246630518645697E-3</v>
      </c>
      <c r="AR342" s="108">
        <v>7.8432013513269607E-4</v>
      </c>
    </row>
    <row r="343" spans="1:44" s="2" customFormat="1" x14ac:dyDescent="0.25">
      <c r="A343" s="80" t="s">
        <v>324</v>
      </c>
      <c r="B343" s="80" t="s">
        <v>347</v>
      </c>
      <c r="C343" s="80" t="s">
        <v>285</v>
      </c>
      <c r="D343" s="81">
        <v>1674445.4071498907</v>
      </c>
      <c r="E343" s="81">
        <v>1640624.390979693</v>
      </c>
      <c r="F343" s="105">
        <v>2.0614722270465291E-2</v>
      </c>
      <c r="G343" s="81">
        <v>1585718.7119799913</v>
      </c>
      <c r="H343" s="105">
        <v>5.5953615543271044E-2</v>
      </c>
      <c r="I343" s="81">
        <v>1191743.0748479259</v>
      </c>
      <c r="J343" s="105">
        <v>0.40503892364850591</v>
      </c>
      <c r="K343" s="83">
        <v>494297.12432305486</v>
      </c>
      <c r="L343" s="83">
        <v>526577.99130147288</v>
      </c>
      <c r="M343" s="105">
        <v>-6.1303107064223657E-2</v>
      </c>
      <c r="N343" s="83">
        <v>559162.47762773873</v>
      </c>
      <c r="O343" s="105">
        <v>-0.11600448152364731</v>
      </c>
      <c r="P343" s="83">
        <v>452561.14575932291</v>
      </c>
      <c r="Q343" s="105">
        <v>9.2221744961569471E-2</v>
      </c>
      <c r="R343" s="83">
        <v>329548.08588940423</v>
      </c>
      <c r="S343" s="83">
        <v>342277.6153537198</v>
      </c>
      <c r="T343" s="105">
        <v>-3.7190657213035952E-2</v>
      </c>
      <c r="U343" s="83">
        <v>331858.45443404966</v>
      </c>
      <c r="V343" s="105">
        <v>-6.9619095544379847E-3</v>
      </c>
      <c r="W343" s="83">
        <v>259115.62771014543</v>
      </c>
      <c r="X343" s="105">
        <v>0.27181864251756621</v>
      </c>
      <c r="Y343" s="81">
        <v>1626545.2662772024</v>
      </c>
      <c r="Z343" s="82">
        <v>47900.140872688178</v>
      </c>
      <c r="AA343" s="83">
        <v>312509.72545540868</v>
      </c>
      <c r="AB343" s="83">
        <v>17038.360433995578</v>
      </c>
      <c r="AC343" s="84">
        <v>3.3875281177147478</v>
      </c>
      <c r="AD343" s="84">
        <v>3.1156341854029632</v>
      </c>
      <c r="AE343" s="105">
        <v>8.7267604645511032E-2</v>
      </c>
      <c r="AF343" s="84">
        <v>2.8358818329646223</v>
      </c>
      <c r="AG343" s="105">
        <v>0.19452372039544263</v>
      </c>
      <c r="AH343" s="84">
        <v>2.633330514594614</v>
      </c>
      <c r="AI343" s="105">
        <v>0.28640445965296468</v>
      </c>
      <c r="AJ343" s="84">
        <v>5.0810351473618685</v>
      </c>
      <c r="AK343" s="84">
        <v>4.7932564602105909</v>
      </c>
      <c r="AL343" s="105">
        <v>6.0038241129003564E-2</v>
      </c>
      <c r="AM343" s="84">
        <v>4.7782983702623181</v>
      </c>
      <c r="AN343" s="105">
        <v>6.3356608072787798E-2</v>
      </c>
      <c r="AO343" s="84">
        <v>4.5992713190616419</v>
      </c>
      <c r="AP343" s="105">
        <v>0.10474786001503333</v>
      </c>
      <c r="AQ343" s="108">
        <v>35.579731016629978</v>
      </c>
      <c r="AR343" s="108">
        <v>33.382022710284183</v>
      </c>
    </row>
    <row r="344" spans="1:44" s="2" customFormat="1" x14ac:dyDescent="0.25">
      <c r="A344" s="80" t="s">
        <v>324</v>
      </c>
      <c r="B344" s="80" t="s">
        <v>347</v>
      </c>
      <c r="C344" s="80" t="s">
        <v>286</v>
      </c>
      <c r="D344" s="81">
        <v>2640.3107384860514</v>
      </c>
      <c r="E344" s="81">
        <v>4869.3416882562633</v>
      </c>
      <c r="F344" s="105">
        <v>-0.45776844026906632</v>
      </c>
      <c r="G344" s="81">
        <v>3242.4244616460801</v>
      </c>
      <c r="H344" s="105">
        <v>-0.18569861234465088</v>
      </c>
      <c r="I344" s="81">
        <v>2030.6753083789349</v>
      </c>
      <c r="J344" s="105">
        <v>0.30021314958213657</v>
      </c>
      <c r="K344" s="83">
        <v>582.10412871837616</v>
      </c>
      <c r="L344" s="83">
        <v>1426.3454664537148</v>
      </c>
      <c r="M344" s="105">
        <v>-0.59189120559576192</v>
      </c>
      <c r="N344" s="83">
        <v>1074.7828695774078</v>
      </c>
      <c r="O344" s="105">
        <v>-0.45839839357762302</v>
      </c>
      <c r="P344" s="83">
        <v>803.04890429973602</v>
      </c>
      <c r="Q344" s="105">
        <v>-0.2751324040147034</v>
      </c>
      <c r="R344" s="83">
        <v>127.3643833635807</v>
      </c>
      <c r="S344" s="83">
        <v>312.5572142617566</v>
      </c>
      <c r="T344" s="105">
        <v>-0.59250857906316912</v>
      </c>
      <c r="U344" s="83">
        <v>231.44780295485259</v>
      </c>
      <c r="V344" s="105">
        <v>-0.44970580088666878</v>
      </c>
      <c r="W344" s="83">
        <v>172.1493642363906</v>
      </c>
      <c r="X344" s="105">
        <v>-0.26015188073138878</v>
      </c>
      <c r="Y344" s="81">
        <v>2546.9355628517574</v>
      </c>
      <c r="Z344" s="82">
        <v>93.375175634293996</v>
      </c>
      <c r="AA344" s="83">
        <v>117.18687119087203</v>
      </c>
      <c r="AB344" s="83">
        <v>10.177512172708676</v>
      </c>
      <c r="AC344" s="84">
        <v>4.5358048641559146</v>
      </c>
      <c r="AD344" s="84">
        <v>3.4138585656690728</v>
      </c>
      <c r="AE344" s="105">
        <v>0.32864463389594306</v>
      </c>
      <c r="AF344" s="84">
        <v>3.0168181438553852</v>
      </c>
      <c r="AG344" s="105">
        <v>0.50350622671584666</v>
      </c>
      <c r="AH344" s="84">
        <v>2.5287069037840197</v>
      </c>
      <c r="AI344" s="105">
        <v>0.79372502893412578</v>
      </c>
      <c r="AJ344" s="84">
        <v>20.730369580237273</v>
      </c>
      <c r="AK344" s="84">
        <v>15.579041103746038</v>
      </c>
      <c r="AL344" s="105">
        <v>0.33065760865426946</v>
      </c>
      <c r="AM344" s="84">
        <v>14.009311906402344</v>
      </c>
      <c r="AN344" s="105">
        <v>0.47975644476609614</v>
      </c>
      <c r="AO344" s="84">
        <v>11.79600817805211</v>
      </c>
      <c r="AP344" s="105">
        <v>0.75740549407286906</v>
      </c>
      <c r="AQ344" s="108">
        <v>5.61030807421505E-2</v>
      </c>
      <c r="AR344" s="108">
        <v>1.290154887851859E-2</v>
      </c>
    </row>
    <row r="345" spans="1:44" s="2" customFormat="1" x14ac:dyDescent="0.25">
      <c r="A345" s="80" t="s">
        <v>324</v>
      </c>
      <c r="B345" s="80" t="s">
        <v>347</v>
      </c>
      <c r="C345" s="80" t="s">
        <v>287</v>
      </c>
      <c r="D345" s="81">
        <v>190.11598516702651</v>
      </c>
      <c r="E345" s="81">
        <v>179.51612148284912</v>
      </c>
      <c r="F345" s="105">
        <v>5.90468621793954E-2</v>
      </c>
      <c r="G345" s="81">
        <v>466.77137925386427</v>
      </c>
      <c r="H345" s="105">
        <v>-0.59269999486487879</v>
      </c>
      <c r="I345" s="81">
        <v>842.27468472719193</v>
      </c>
      <c r="J345" s="105">
        <v>-0.77428267925610983</v>
      </c>
      <c r="K345" s="83">
        <v>15.176243698913304</v>
      </c>
      <c r="L345" s="83">
        <v>19.581463153911479</v>
      </c>
      <c r="M345" s="105">
        <v>-0.22496886061949942</v>
      </c>
      <c r="N345" s="83">
        <v>30.395267448526411</v>
      </c>
      <c r="O345" s="105">
        <v>-0.50070372880864189</v>
      </c>
      <c r="P345" s="83">
        <v>64.588624970085704</v>
      </c>
      <c r="Q345" s="105">
        <v>-0.76503225287823984</v>
      </c>
      <c r="R345" s="83">
        <v>13.901743731938188</v>
      </c>
      <c r="S345" s="83">
        <v>17.930539679112297</v>
      </c>
      <c r="T345" s="105">
        <v>-0.22468905115373336</v>
      </c>
      <c r="U345" s="83">
        <v>27.837623436751301</v>
      </c>
      <c r="V345" s="105">
        <v>-0.50061312656506907</v>
      </c>
      <c r="W345" s="83">
        <v>59.155738915631062</v>
      </c>
      <c r="X345" s="105">
        <v>-0.76499754737633996</v>
      </c>
      <c r="Y345" s="81">
        <v>190.11598516702651</v>
      </c>
      <c r="Z345" s="80"/>
      <c r="AA345" s="83">
        <v>13.901743731938188</v>
      </c>
      <c r="AB345" s="80"/>
      <c r="AC345" s="84">
        <v>12.527209561127421</v>
      </c>
      <c r="AD345" s="84">
        <v>9.1676561690942915</v>
      </c>
      <c r="AE345" s="105">
        <v>0.3664571761928363</v>
      </c>
      <c r="AF345" s="84">
        <v>15.356712358077763</v>
      </c>
      <c r="AG345" s="105">
        <v>-0.18425185879463316</v>
      </c>
      <c r="AH345" s="84">
        <v>13.040604055548364</v>
      </c>
      <c r="AI345" s="105">
        <v>-3.9368919739765439E-2</v>
      </c>
      <c r="AJ345" s="84">
        <v>13.675693411773203</v>
      </c>
      <c r="AK345" s="84">
        <v>10.011752278263639</v>
      </c>
      <c r="AL345" s="105">
        <v>0.36596402224856178</v>
      </c>
      <c r="AM345" s="84">
        <v>16.767644706251453</v>
      </c>
      <c r="AN345" s="105">
        <v>-0.18439985750207855</v>
      </c>
      <c r="AO345" s="84">
        <v>14.238258200585722</v>
      </c>
      <c r="AP345" s="105">
        <v>-3.9510787126291684E-2</v>
      </c>
      <c r="AQ345" s="108">
        <v>4.0397110501906638E-3</v>
      </c>
      <c r="AR345" s="108">
        <v>1.4081960868310183E-3</v>
      </c>
    </row>
    <row r="346" spans="1:44" s="2" customFormat="1" x14ac:dyDescent="0.25">
      <c r="A346" s="80" t="s">
        <v>324</v>
      </c>
      <c r="B346" s="80" t="s">
        <v>347</v>
      </c>
      <c r="C346" s="80" t="s">
        <v>288</v>
      </c>
      <c r="D346" s="81">
        <v>6420.3569542598725</v>
      </c>
      <c r="E346" s="81">
        <v>6544.1796302258972</v>
      </c>
      <c r="F346" s="105">
        <v>-1.8921038688198489E-2</v>
      </c>
      <c r="G346" s="81">
        <v>6931.689810862541</v>
      </c>
      <c r="H346" s="105">
        <v>-7.3767417549666869E-2</v>
      </c>
      <c r="I346" s="81">
        <v>5521.9260231459139</v>
      </c>
      <c r="J346" s="105">
        <v>0.16270245695941263</v>
      </c>
      <c r="K346" s="83">
        <v>2222.5214643757704</v>
      </c>
      <c r="L346" s="83">
        <v>2172.6467780509593</v>
      </c>
      <c r="M346" s="105">
        <v>2.2955727009409593E-2</v>
      </c>
      <c r="N346" s="83">
        <v>2658.6266931059481</v>
      </c>
      <c r="O346" s="105">
        <v>-0.16403402172295825</v>
      </c>
      <c r="P346" s="83">
        <v>2318.3047144320299</v>
      </c>
      <c r="Q346" s="105">
        <v>-4.1316074396943875E-2</v>
      </c>
      <c r="R346" s="83">
        <v>539.20507377406216</v>
      </c>
      <c r="S346" s="83">
        <v>462.19171173999325</v>
      </c>
      <c r="T346" s="105">
        <v>0.16662644542919217</v>
      </c>
      <c r="U346" s="83">
        <v>789.33241062102718</v>
      </c>
      <c r="V346" s="105">
        <v>-0.31688466542273491</v>
      </c>
      <c r="W346" s="83">
        <v>702.63962687399783</v>
      </c>
      <c r="X346" s="105">
        <v>-0.2326008196079779</v>
      </c>
      <c r="Y346" s="81">
        <v>6176.6924334196665</v>
      </c>
      <c r="Z346" s="82">
        <v>243.66452084020588</v>
      </c>
      <c r="AA346" s="83">
        <v>513.3577552812751</v>
      </c>
      <c r="AB346" s="83">
        <v>25.847318492787085</v>
      </c>
      <c r="AC346" s="84">
        <v>2.8887716304072364</v>
      </c>
      <c r="AD346" s="84">
        <v>3.0120771108944631</v>
      </c>
      <c r="AE346" s="105">
        <v>-4.0937026492860941E-2</v>
      </c>
      <c r="AF346" s="84">
        <v>2.6072444953768876</v>
      </c>
      <c r="AG346" s="105">
        <v>0.10797880119396049</v>
      </c>
      <c r="AH346" s="84">
        <v>2.3818810308975071</v>
      </c>
      <c r="AI346" s="105">
        <v>0.2128110484673241</v>
      </c>
      <c r="AJ346" s="84">
        <v>11.907078153626818</v>
      </c>
      <c r="AK346" s="84">
        <v>14.159015542683155</v>
      </c>
      <c r="AL346" s="105">
        <v>-0.15904618384433186</v>
      </c>
      <c r="AM346" s="84">
        <v>8.7817118841083186</v>
      </c>
      <c r="AN346" s="105">
        <v>0.35589487684904209</v>
      </c>
      <c r="AO346" s="84">
        <v>7.858830916941927</v>
      </c>
      <c r="AP346" s="105">
        <v>0.51512079588806936</v>
      </c>
      <c r="AQ346" s="108">
        <v>0.13642401985033323</v>
      </c>
      <c r="AR346" s="108">
        <v>5.4619513172553785E-2</v>
      </c>
    </row>
    <row r="347" spans="1:44" s="2" customFormat="1" x14ac:dyDescent="0.25">
      <c r="A347" s="80" t="s">
        <v>324</v>
      </c>
      <c r="B347" s="80" t="s">
        <v>347</v>
      </c>
      <c r="C347" s="80" t="s">
        <v>289</v>
      </c>
      <c r="D347" s="80"/>
      <c r="E347" s="81">
        <v>10.143011927604675</v>
      </c>
      <c r="F347" s="105">
        <v>-1</v>
      </c>
      <c r="G347" s="81">
        <v>249.72669279575348</v>
      </c>
      <c r="H347" s="105">
        <v>-1</v>
      </c>
      <c r="I347" s="81">
        <v>135.57574939727783</v>
      </c>
      <c r="J347" s="105">
        <v>-1</v>
      </c>
      <c r="K347" s="80"/>
      <c r="L347" s="83">
        <v>0.72371963108719939</v>
      </c>
      <c r="M347" s="105">
        <v>-1</v>
      </c>
      <c r="N347" s="83">
        <v>17.307761743521972</v>
      </c>
      <c r="O347" s="105">
        <v>-1</v>
      </c>
      <c r="P347" s="83">
        <v>9.3690658965511293</v>
      </c>
      <c r="Q347" s="105">
        <v>-1</v>
      </c>
      <c r="R347" s="80"/>
      <c r="S347" s="83">
        <v>0.20834375596899335</v>
      </c>
      <c r="T347" s="105">
        <v>-1</v>
      </c>
      <c r="U347" s="83">
        <v>5.000013753239708</v>
      </c>
      <c r="V347" s="105">
        <v>-1</v>
      </c>
      <c r="W347" s="83">
        <v>2.7115150074377317</v>
      </c>
      <c r="X347" s="105">
        <v>-1</v>
      </c>
      <c r="Y347" s="80"/>
      <c r="Z347" s="80"/>
      <c r="AA347" s="80"/>
      <c r="AB347" s="80"/>
      <c r="AC347" s="80"/>
      <c r="AD347" s="84">
        <v>14.015112333442515</v>
      </c>
      <c r="AE347" s="105">
        <v>-1</v>
      </c>
      <c r="AF347" s="84">
        <v>14.428595476201441</v>
      </c>
      <c r="AG347" s="105">
        <v>-1</v>
      </c>
      <c r="AH347" s="84">
        <v>14.47057272242956</v>
      </c>
      <c r="AI347" s="105">
        <v>-1</v>
      </c>
      <c r="AJ347" s="80"/>
      <c r="AK347" s="84">
        <v>48.684021656565527</v>
      </c>
      <c r="AL347" s="105">
        <v>-1</v>
      </c>
      <c r="AM347" s="84">
        <v>49.945201177485885</v>
      </c>
      <c r="AN347" s="105">
        <v>-1</v>
      </c>
      <c r="AO347" s="84">
        <v>49.999999640566713</v>
      </c>
      <c r="AP347" s="105">
        <v>-1</v>
      </c>
      <c r="AQ347" s="80"/>
      <c r="AR347" s="80"/>
    </row>
    <row r="348" spans="1:44" s="2" customFormat="1" x14ac:dyDescent="0.25">
      <c r="A348" s="80" t="s">
        <v>324</v>
      </c>
      <c r="B348" s="80" t="s">
        <v>347</v>
      </c>
      <c r="C348" s="80" t="s">
        <v>290</v>
      </c>
      <c r="D348" s="81">
        <v>283783.12008955481</v>
      </c>
      <c r="E348" s="81">
        <v>355620.75296588778</v>
      </c>
      <c r="F348" s="105">
        <v>-0.20200630103053588</v>
      </c>
      <c r="G348" s="81">
        <v>434306.14160337689</v>
      </c>
      <c r="H348" s="105">
        <v>-0.3465827606262239</v>
      </c>
      <c r="I348" s="81">
        <v>459793.15002535819</v>
      </c>
      <c r="J348" s="105">
        <v>-0.38280263619868238</v>
      </c>
      <c r="K348" s="83">
        <v>83469.214178775524</v>
      </c>
      <c r="L348" s="83">
        <v>107106.2289412781</v>
      </c>
      <c r="M348" s="105">
        <v>-0.2206875827498489</v>
      </c>
      <c r="N348" s="83">
        <v>138561.05962686898</v>
      </c>
      <c r="O348" s="105">
        <v>-0.39759977006851899</v>
      </c>
      <c r="P348" s="83">
        <v>157947.87144254224</v>
      </c>
      <c r="Q348" s="105">
        <v>-0.47153948061186957</v>
      </c>
      <c r="R348" s="83">
        <v>40413.865157766857</v>
      </c>
      <c r="S348" s="83">
        <v>52741.922140648603</v>
      </c>
      <c r="T348" s="105">
        <v>-0.23374303556867182</v>
      </c>
      <c r="U348" s="83">
        <v>68363.421637774096</v>
      </c>
      <c r="V348" s="105">
        <v>-0.40883788158086803</v>
      </c>
      <c r="W348" s="83">
        <v>84650.638879393722</v>
      </c>
      <c r="X348" s="105">
        <v>-0.52258050626946073</v>
      </c>
      <c r="Y348" s="81">
        <v>271087.10571918113</v>
      </c>
      <c r="Z348" s="82">
        <v>12696.014370373707</v>
      </c>
      <c r="AA348" s="83">
        <v>37069.463378864282</v>
      </c>
      <c r="AB348" s="83">
        <v>3344.4017789025747</v>
      </c>
      <c r="AC348" s="84">
        <v>3.3998537410660674</v>
      </c>
      <c r="AD348" s="84">
        <v>3.3202621031579769</v>
      </c>
      <c r="AE348" s="105">
        <v>2.397149244103022E-2</v>
      </c>
      <c r="AF348" s="84">
        <v>3.1344025714938937</v>
      </c>
      <c r="AG348" s="105">
        <v>8.4689558382303312E-2</v>
      </c>
      <c r="AH348" s="84">
        <v>2.9110436615957833</v>
      </c>
      <c r="AI348" s="105">
        <v>0.1679157499143544</v>
      </c>
      <c r="AJ348" s="84">
        <v>7.0219247523523869</v>
      </c>
      <c r="AK348" s="84">
        <v>6.7426581840825275</v>
      </c>
      <c r="AL348" s="105">
        <v>4.1417874174480222E-2</v>
      </c>
      <c r="AM348" s="84">
        <v>6.3529023445397845</v>
      </c>
      <c r="AN348" s="105">
        <v>0.10530972640994807</v>
      </c>
      <c r="AO348" s="84">
        <v>5.4316559935294757</v>
      </c>
      <c r="AP348" s="105">
        <v>0.29277788591864756</v>
      </c>
      <c r="AQ348" s="108">
        <v>6.0300127055396571</v>
      </c>
      <c r="AR348" s="108">
        <v>4.0937775768471321</v>
      </c>
    </row>
    <row r="349" spans="1:44" s="2" customFormat="1" x14ac:dyDescent="0.25">
      <c r="A349" s="80" t="s">
        <v>324</v>
      </c>
      <c r="B349" s="80" t="s">
        <v>347</v>
      </c>
      <c r="C349" s="80" t="s">
        <v>291</v>
      </c>
      <c r="D349" s="81">
        <v>174055.17993243693</v>
      </c>
      <c r="E349" s="81">
        <v>203103.03731206537</v>
      </c>
      <c r="F349" s="105">
        <v>-0.14302030025772952</v>
      </c>
      <c r="G349" s="81">
        <v>195511.3220522964</v>
      </c>
      <c r="H349" s="105">
        <v>-0.10974373194673738</v>
      </c>
      <c r="I349" s="81">
        <v>172416.80221784711</v>
      </c>
      <c r="J349" s="105">
        <v>9.5024249000961302E-3</v>
      </c>
      <c r="K349" s="83">
        <v>40255.79896989742</v>
      </c>
      <c r="L349" s="83">
        <v>55422.751093670689</v>
      </c>
      <c r="M349" s="105">
        <v>-0.2736593154341872</v>
      </c>
      <c r="N349" s="83">
        <v>59217.33694797194</v>
      </c>
      <c r="O349" s="105">
        <v>-0.32020247710115762</v>
      </c>
      <c r="P349" s="83">
        <v>54490.162143810972</v>
      </c>
      <c r="Q349" s="105">
        <v>-0.26122813025122005</v>
      </c>
      <c r="R349" s="83">
        <v>12464.859873658601</v>
      </c>
      <c r="S349" s="83">
        <v>17850.322774740936</v>
      </c>
      <c r="T349" s="105">
        <v>-0.30170114955585142</v>
      </c>
      <c r="U349" s="83">
        <v>19707.548410707179</v>
      </c>
      <c r="V349" s="105">
        <v>-0.36750834685828299</v>
      </c>
      <c r="W349" s="83">
        <v>17144.508958464103</v>
      </c>
      <c r="X349" s="105">
        <v>-0.27295322929008109</v>
      </c>
      <c r="Y349" s="81">
        <v>169647.07966271552</v>
      </c>
      <c r="Z349" s="82">
        <v>4408.1002697214199</v>
      </c>
      <c r="AA349" s="83">
        <v>11864.108695963612</v>
      </c>
      <c r="AB349" s="83">
        <v>600.7511776949882</v>
      </c>
      <c r="AC349" s="84">
        <v>4.3237293603982954</v>
      </c>
      <c r="AD349" s="84">
        <v>3.6646148613012439</v>
      </c>
      <c r="AE349" s="105">
        <v>0.17985914592482191</v>
      </c>
      <c r="AF349" s="84">
        <v>3.3015892326274598</v>
      </c>
      <c r="AG349" s="105">
        <v>0.30959033839512473</v>
      </c>
      <c r="AH349" s="84">
        <v>3.1641822199538145</v>
      </c>
      <c r="AI349" s="105">
        <v>0.36646029205656999</v>
      </c>
      <c r="AJ349" s="84">
        <v>13.963669202592444</v>
      </c>
      <c r="AK349" s="84">
        <v>11.378115671917481</v>
      </c>
      <c r="AL349" s="105">
        <v>0.2272391672951973</v>
      </c>
      <c r="AM349" s="84">
        <v>9.9206313224670009</v>
      </c>
      <c r="AN349" s="105">
        <v>0.40753836612890532</v>
      </c>
      <c r="AO349" s="84">
        <v>10.056677775698345</v>
      </c>
      <c r="AP349" s="105">
        <v>0.38849722682128923</v>
      </c>
      <c r="AQ349" s="108">
        <v>3.6984403657496356</v>
      </c>
      <c r="AR349" s="108">
        <v>1.2626449771661687</v>
      </c>
    </row>
    <row r="350" spans="1:44" s="2" customFormat="1" x14ac:dyDescent="0.25">
      <c r="A350" s="80" t="s">
        <v>324</v>
      </c>
      <c r="B350" s="80" t="s">
        <v>347</v>
      </c>
      <c r="C350" s="80" t="s">
        <v>292</v>
      </c>
      <c r="D350" s="81">
        <v>2513673.2736057662</v>
      </c>
      <c r="E350" s="81">
        <v>2572860.1351553584</v>
      </c>
      <c r="F350" s="105">
        <v>-2.300430588544923E-2</v>
      </c>
      <c r="G350" s="81">
        <v>2697032.1082723048</v>
      </c>
      <c r="H350" s="105">
        <v>-6.7985410371698016E-2</v>
      </c>
      <c r="I350" s="81">
        <v>2238456.9106757115</v>
      </c>
      <c r="J350" s="105">
        <v>0.1229491448405753</v>
      </c>
      <c r="K350" s="83">
        <v>966746.12901632616</v>
      </c>
      <c r="L350" s="83">
        <v>1081259.6093441895</v>
      </c>
      <c r="M350" s="105">
        <v>-0.10590747988572198</v>
      </c>
      <c r="N350" s="83">
        <v>1164964.073784583</v>
      </c>
      <c r="O350" s="105">
        <v>-0.17014940565876191</v>
      </c>
      <c r="P350" s="83">
        <v>1012667.5515666438</v>
      </c>
      <c r="Q350" s="105">
        <v>-4.5346987250924571E-2</v>
      </c>
      <c r="R350" s="83">
        <v>594260.24594089878</v>
      </c>
      <c r="S350" s="83">
        <v>657793.91285216785</v>
      </c>
      <c r="T350" s="105">
        <v>-9.6585975743967684E-2</v>
      </c>
      <c r="U350" s="83">
        <v>691313.92044458422</v>
      </c>
      <c r="V350" s="105">
        <v>-0.14039016376419874</v>
      </c>
      <c r="W350" s="83">
        <v>615285.78281327593</v>
      </c>
      <c r="X350" s="105">
        <v>-3.4171985538560518E-2</v>
      </c>
      <c r="Y350" s="81">
        <v>2436735.0939714517</v>
      </c>
      <c r="Z350" s="82">
        <v>76938.17963431438</v>
      </c>
      <c r="AA350" s="83">
        <v>560029.3442834249</v>
      </c>
      <c r="AB350" s="83">
        <v>34230.901657473878</v>
      </c>
      <c r="AC350" s="84">
        <v>2.6001379246932736</v>
      </c>
      <c r="AD350" s="84">
        <v>2.3795026771746901</v>
      </c>
      <c r="AE350" s="105">
        <v>9.2723260887672326E-2</v>
      </c>
      <c r="AF350" s="84">
        <v>2.3151204135510715</v>
      </c>
      <c r="AG350" s="105">
        <v>0.12311131182374446</v>
      </c>
      <c r="AH350" s="84">
        <v>2.2104558472449467</v>
      </c>
      <c r="AI350" s="105">
        <v>0.17629036921683658</v>
      </c>
      <c r="AJ350" s="84">
        <v>4.2299199564087271</v>
      </c>
      <c r="AK350" s="84">
        <v>3.9113468289780013</v>
      </c>
      <c r="AL350" s="105">
        <v>8.1448447647371108E-2</v>
      </c>
      <c r="AM350" s="84">
        <v>3.9013131784440889</v>
      </c>
      <c r="AN350" s="105">
        <v>8.4229786980519278E-2</v>
      </c>
      <c r="AO350" s="84">
        <v>3.6380767656304323</v>
      </c>
      <c r="AP350" s="105">
        <v>0.16268023708832763</v>
      </c>
      <c r="AQ350" s="108">
        <v>53.412203561067734</v>
      </c>
      <c r="AR350" s="108">
        <v>60.196401906808873</v>
      </c>
    </row>
    <row r="351" spans="1:44" s="2" customFormat="1" x14ac:dyDescent="0.25">
      <c r="A351" s="80" t="s">
        <v>324</v>
      </c>
      <c r="B351" s="80" t="s">
        <v>347</v>
      </c>
      <c r="C351" s="80" t="s">
        <v>293</v>
      </c>
      <c r="D351" s="80"/>
      <c r="E351" s="80"/>
      <c r="F351" s="80"/>
      <c r="G351" s="81">
        <v>68.712234616279602</v>
      </c>
      <c r="H351" s="105">
        <v>-1</v>
      </c>
      <c r="I351" s="81">
        <v>101.6706069111824</v>
      </c>
      <c r="J351" s="105">
        <v>-1</v>
      </c>
      <c r="K351" s="80"/>
      <c r="L351" s="80"/>
      <c r="M351" s="80"/>
      <c r="N351" s="83">
        <v>6.4094828366766148</v>
      </c>
      <c r="O351" s="105">
        <v>-1</v>
      </c>
      <c r="P351" s="83">
        <v>11.734467609926723</v>
      </c>
      <c r="Q351" s="105">
        <v>-1</v>
      </c>
      <c r="R351" s="80"/>
      <c r="S351" s="80"/>
      <c r="T351" s="80"/>
      <c r="U351" s="83">
        <v>2.7484893334517544</v>
      </c>
      <c r="V351" s="105">
        <v>-1</v>
      </c>
      <c r="W351" s="83">
        <v>5.0353538592919147</v>
      </c>
      <c r="X351" s="105">
        <v>-1</v>
      </c>
      <c r="Y351" s="80"/>
      <c r="Z351" s="80"/>
      <c r="AA351" s="80"/>
      <c r="AB351" s="80"/>
      <c r="AC351" s="80"/>
      <c r="AD351" s="80"/>
      <c r="AE351" s="80"/>
      <c r="AF351" s="84">
        <v>10.720402311258489</v>
      </c>
      <c r="AG351" s="105">
        <v>-1</v>
      </c>
      <c r="AH351" s="84">
        <v>8.6642709572247298</v>
      </c>
      <c r="AI351" s="105">
        <v>-1</v>
      </c>
      <c r="AJ351" s="80"/>
      <c r="AK351" s="80"/>
      <c r="AL351" s="80"/>
      <c r="AM351" s="84">
        <v>25.000000465705188</v>
      </c>
      <c r="AN351" s="105">
        <v>-1</v>
      </c>
      <c r="AO351" s="84">
        <v>20.191352932141218</v>
      </c>
      <c r="AP351" s="105">
        <v>-1</v>
      </c>
      <c r="AQ351" s="80"/>
      <c r="AR351" s="80"/>
    </row>
    <row r="352" spans="1:44" s="2" customFormat="1" x14ac:dyDescent="0.25">
      <c r="A352" s="80" t="s">
        <v>324</v>
      </c>
      <c r="B352" s="80" t="s">
        <v>348</v>
      </c>
      <c r="C352" s="80" t="s">
        <v>281</v>
      </c>
      <c r="D352" s="81">
        <v>804044480.65737081</v>
      </c>
      <c r="E352" s="81">
        <v>729730950.06820071</v>
      </c>
      <c r="F352" s="105">
        <v>0.10183689013358245</v>
      </c>
      <c r="G352" s="81">
        <v>719687710.29994595</v>
      </c>
      <c r="H352" s="105">
        <v>0.11721302052284217</v>
      </c>
      <c r="I352" s="81">
        <v>632356710.32440794</v>
      </c>
      <c r="J352" s="105">
        <v>0.27150462314993795</v>
      </c>
      <c r="K352" s="83">
        <v>350759090.28991926</v>
      </c>
      <c r="L352" s="83">
        <v>380205171.40862966</v>
      </c>
      <c r="M352" s="105">
        <v>-7.7447871131302692E-2</v>
      </c>
      <c r="N352" s="83">
        <v>389786829.29841369</v>
      </c>
      <c r="O352" s="105">
        <v>-0.10012585360757664</v>
      </c>
      <c r="P352" s="83">
        <v>342115408.58809704</v>
      </c>
      <c r="Q352" s="105">
        <v>2.526539724560934E-2</v>
      </c>
      <c r="R352" s="83">
        <v>488464497.84608209</v>
      </c>
      <c r="S352" s="83">
        <v>509138427.79316014</v>
      </c>
      <c r="T352" s="105">
        <v>-4.0605715103235004E-2</v>
      </c>
      <c r="U352" s="83">
        <v>536822220.76317465</v>
      </c>
      <c r="V352" s="105">
        <v>-9.0081447910901835E-2</v>
      </c>
      <c r="W352" s="83">
        <v>474569826.83499575</v>
      </c>
      <c r="X352" s="105">
        <v>2.9278454350443597E-2</v>
      </c>
      <c r="Y352" s="81">
        <v>734353675.80723453</v>
      </c>
      <c r="Z352" s="82">
        <v>69690804.85013628</v>
      </c>
      <c r="AA352" s="83">
        <v>425924175.09720564</v>
      </c>
      <c r="AB352" s="83">
        <v>62540322.748876438</v>
      </c>
      <c r="AC352" s="84">
        <v>2.2922983407009903</v>
      </c>
      <c r="AD352" s="84">
        <v>1.9193083233576389</v>
      </c>
      <c r="AE352" s="105">
        <v>0.19433564310857696</v>
      </c>
      <c r="AF352" s="84">
        <v>1.8463623093559329</v>
      </c>
      <c r="AG352" s="105">
        <v>0.24152141163486668</v>
      </c>
      <c r="AH352" s="84">
        <v>1.8483724920024227</v>
      </c>
      <c r="AI352" s="105">
        <v>0.2401712050029717</v>
      </c>
      <c r="AJ352" s="84">
        <v>1.6460653419089011</v>
      </c>
      <c r="AK352" s="84">
        <v>1.4332662989733262</v>
      </c>
      <c r="AL352" s="105">
        <v>0.14847139229325806</v>
      </c>
      <c r="AM352" s="84">
        <v>1.3406444116206668</v>
      </c>
      <c r="AN352" s="105">
        <v>0.2278165094642953</v>
      </c>
      <c r="AO352" s="84">
        <v>1.3324840193522742</v>
      </c>
      <c r="AP352" s="105">
        <v>0.23533589746844391</v>
      </c>
      <c r="AQ352" s="80"/>
      <c r="AR352" s="80"/>
    </row>
    <row r="353" spans="1:44" s="2" customFormat="1" x14ac:dyDescent="0.25">
      <c r="A353" s="80" t="s">
        <v>324</v>
      </c>
      <c r="B353" s="80" t="s">
        <v>348</v>
      </c>
      <c r="C353" s="80" t="s">
        <v>313</v>
      </c>
      <c r="D353" s="81">
        <v>360222003.95211881</v>
      </c>
      <c r="E353" s="81">
        <v>347519604.66741425</v>
      </c>
      <c r="F353" s="105">
        <v>3.6551604899703743E-2</v>
      </c>
      <c r="G353" s="81">
        <v>352426903.4268589</v>
      </c>
      <c r="H353" s="105">
        <v>2.2118346952129529E-2</v>
      </c>
      <c r="I353" s="81">
        <v>300558531.26687765</v>
      </c>
      <c r="J353" s="105">
        <v>0.1985086646309954</v>
      </c>
      <c r="K353" s="83">
        <v>190729094.94689736</v>
      </c>
      <c r="L353" s="83">
        <v>211964339.96832767</v>
      </c>
      <c r="M353" s="105">
        <v>-0.10018310166985327</v>
      </c>
      <c r="N353" s="83">
        <v>217240949.5706999</v>
      </c>
      <c r="O353" s="105">
        <v>-0.12203893730069709</v>
      </c>
      <c r="P353" s="83">
        <v>188477905.24809265</v>
      </c>
      <c r="Q353" s="105">
        <v>1.1944050926507672E-2</v>
      </c>
      <c r="R353" s="83">
        <v>212246694.93340546</v>
      </c>
      <c r="S353" s="83">
        <v>228906715.61192957</v>
      </c>
      <c r="T353" s="105">
        <v>-7.278082966673724E-2</v>
      </c>
      <c r="U353" s="83">
        <v>242282468.0469375</v>
      </c>
      <c r="V353" s="105">
        <v>-0.12397006418026579</v>
      </c>
      <c r="W353" s="83">
        <v>202692894.8186962</v>
      </c>
      <c r="X353" s="105">
        <v>4.713436118841214E-2</v>
      </c>
      <c r="Y353" s="81">
        <v>343086712.89897966</v>
      </c>
      <c r="Z353" s="82">
        <v>17135291.053139154</v>
      </c>
      <c r="AA353" s="83">
        <v>194850682.89088875</v>
      </c>
      <c r="AB353" s="83">
        <v>17396012.042516712</v>
      </c>
      <c r="AC353" s="84">
        <v>1.8886578581648046</v>
      </c>
      <c r="AD353" s="84">
        <v>1.6395191979902923</v>
      </c>
      <c r="AE353" s="105">
        <v>0.15195836711147032</v>
      </c>
      <c r="AF353" s="84">
        <v>1.6222857804815636</v>
      </c>
      <c r="AG353" s="105">
        <v>0.16419553255541106</v>
      </c>
      <c r="AH353" s="84">
        <v>1.5946618828941979</v>
      </c>
      <c r="AI353" s="105">
        <v>0.18436257768764433</v>
      </c>
      <c r="AJ353" s="84">
        <v>1.6971854570698597</v>
      </c>
      <c r="AK353" s="84">
        <v>1.5181712940941918</v>
      </c>
      <c r="AL353" s="105">
        <v>0.11791433790906686</v>
      </c>
      <c r="AM353" s="84">
        <v>1.4546116616187972</v>
      </c>
      <c r="AN353" s="105">
        <v>0.16676189381096315</v>
      </c>
      <c r="AO353" s="84">
        <v>1.4828271683411491</v>
      </c>
      <c r="AP353" s="105">
        <v>0.14456053497354981</v>
      </c>
      <c r="AQ353" s="80"/>
      <c r="AR353" s="80"/>
    </row>
    <row r="354" spans="1:44" s="2" customFormat="1" x14ac:dyDescent="0.25">
      <c r="A354" s="80" t="s">
        <v>324</v>
      </c>
      <c r="B354" s="80" t="s">
        <v>348</v>
      </c>
      <c r="C354" s="80" t="s">
        <v>328</v>
      </c>
      <c r="D354" s="81">
        <v>11492521.774182875</v>
      </c>
      <c r="E354" s="81">
        <v>11234543.075571295</v>
      </c>
      <c r="F354" s="105">
        <v>2.2962989849808484E-2</v>
      </c>
      <c r="G354" s="81">
        <v>11528882.890756585</v>
      </c>
      <c r="H354" s="105">
        <v>-3.153914990572325E-3</v>
      </c>
      <c r="I354" s="81">
        <v>10040720.595729893</v>
      </c>
      <c r="J354" s="105">
        <v>0.14459133332227192</v>
      </c>
      <c r="K354" s="83">
        <v>4369473.9601923358</v>
      </c>
      <c r="L354" s="83">
        <v>4561299.9442885807</v>
      </c>
      <c r="M354" s="105">
        <v>-4.2055112893077617E-2</v>
      </c>
      <c r="N354" s="83">
        <v>4755674.1651345156</v>
      </c>
      <c r="O354" s="105">
        <v>-8.1208298031338333E-2</v>
      </c>
      <c r="P354" s="83">
        <v>4213574.5148225119</v>
      </c>
      <c r="Q354" s="105">
        <v>3.6999332709413538E-2</v>
      </c>
      <c r="R354" s="83">
        <v>2814496.2924015145</v>
      </c>
      <c r="S354" s="83">
        <v>2901833.9873243012</v>
      </c>
      <c r="T354" s="105">
        <v>-3.0097412637763707E-2</v>
      </c>
      <c r="U354" s="83">
        <v>3000362.8673789529</v>
      </c>
      <c r="V354" s="105">
        <v>-6.1948032019142785E-2</v>
      </c>
      <c r="W354" s="83">
        <v>2657370.0588326221</v>
      </c>
      <c r="X354" s="105">
        <v>5.9128472922554721E-2</v>
      </c>
      <c r="Y354" s="81">
        <v>11380978.838282088</v>
      </c>
      <c r="Z354" s="82">
        <v>111542.93590078715</v>
      </c>
      <c r="AA354" s="83">
        <v>2769422.3821110679</v>
      </c>
      <c r="AB354" s="83">
        <v>45073.910290446758</v>
      </c>
      <c r="AC354" s="84">
        <v>2.6301842919500991</v>
      </c>
      <c r="AD354" s="84">
        <v>2.4630134419549843</v>
      </c>
      <c r="AE354" s="105">
        <v>6.7872487883145746E-2</v>
      </c>
      <c r="AF354" s="84">
        <v>2.4242373405812354</v>
      </c>
      <c r="AG354" s="105">
        <v>8.495329558758706E-2</v>
      </c>
      <c r="AH354" s="84">
        <v>2.3829460142234691</v>
      </c>
      <c r="AI354" s="105">
        <v>0.10375320139478592</v>
      </c>
      <c r="AJ354" s="84">
        <v>4.0833316445326329</v>
      </c>
      <c r="AK354" s="84">
        <v>3.8715319775857848</v>
      </c>
      <c r="AL354" s="105">
        <v>5.4706939829778277E-2</v>
      </c>
      <c r="AM354" s="84">
        <v>3.8424961914116569</v>
      </c>
      <c r="AN354" s="105">
        <v>6.2676822857825096E-2</v>
      </c>
      <c r="AO354" s="84">
        <v>3.7784427360262964</v>
      </c>
      <c r="AP354" s="105">
        <v>8.0691684327861821E-2</v>
      </c>
      <c r="AQ354" s="108">
        <v>99.999999999999972</v>
      </c>
      <c r="AR354" s="108">
        <v>99.999999999999986</v>
      </c>
    </row>
    <row r="355" spans="1:44" s="2" customFormat="1" x14ac:dyDescent="0.25">
      <c r="A355" s="80" t="s">
        <v>324</v>
      </c>
      <c r="B355" s="80" t="s">
        <v>348</v>
      </c>
      <c r="C355" s="80" t="s">
        <v>270</v>
      </c>
      <c r="D355" s="81">
        <v>6100817.0597749241</v>
      </c>
      <c r="E355" s="81">
        <v>6088001.4856345644</v>
      </c>
      <c r="F355" s="105">
        <v>2.1050543713893089E-3</v>
      </c>
      <c r="G355" s="81">
        <v>6641088.6948821517</v>
      </c>
      <c r="H355" s="105">
        <v>-8.1352871483794401E-2</v>
      </c>
      <c r="I355" s="81">
        <v>5983279.3571678707</v>
      </c>
      <c r="J355" s="105">
        <v>1.9644361493207748E-2</v>
      </c>
      <c r="K355" s="83">
        <v>2504154.5662437323</v>
      </c>
      <c r="L355" s="83">
        <v>2704039.4448954263</v>
      </c>
      <c r="M355" s="105">
        <v>-7.3920844249897436E-2</v>
      </c>
      <c r="N355" s="83">
        <v>2927132.8997293273</v>
      </c>
      <c r="O355" s="105">
        <v>-0.1445026064667948</v>
      </c>
      <c r="P355" s="83">
        <v>2680396.0831919611</v>
      </c>
      <c r="Q355" s="105">
        <v>-6.5752042413952022E-2</v>
      </c>
      <c r="R355" s="83">
        <v>1618916.272417631</v>
      </c>
      <c r="S355" s="83">
        <v>1741030.0062652717</v>
      </c>
      <c r="T355" s="105">
        <v>-7.0138787618939435E-2</v>
      </c>
      <c r="U355" s="83">
        <v>1910439.1984382763</v>
      </c>
      <c r="V355" s="105">
        <v>-0.15259471552874129</v>
      </c>
      <c r="W355" s="83">
        <v>1768297.3157793127</v>
      </c>
      <c r="X355" s="105">
        <v>-8.4477334229197468E-2</v>
      </c>
      <c r="Y355" s="81">
        <v>6031114.0243291967</v>
      </c>
      <c r="Z355" s="82">
        <v>69703.035445727583</v>
      </c>
      <c r="AA355" s="83">
        <v>1592515.3710614317</v>
      </c>
      <c r="AB355" s="83">
        <v>26400.901356199181</v>
      </c>
      <c r="AC355" s="84">
        <v>2.4362781523211789</v>
      </c>
      <c r="AD355" s="84">
        <v>2.2514469961328567</v>
      </c>
      <c r="AE355" s="105">
        <v>8.2094384858179201E-2</v>
      </c>
      <c r="AF355" s="84">
        <v>2.268803270085979</v>
      </c>
      <c r="AG355" s="105">
        <v>7.381639670717384E-2</v>
      </c>
      <c r="AH355" s="84">
        <v>2.2322370170167751</v>
      </c>
      <c r="AI355" s="105">
        <v>9.1406572755920956E-2</v>
      </c>
      <c r="AJ355" s="84">
        <v>3.7684574327393623</v>
      </c>
      <c r="AK355" s="84">
        <v>3.4967814820688203</v>
      </c>
      <c r="AL355" s="105">
        <v>7.7693144985945414E-2</v>
      </c>
      <c r="AM355" s="84">
        <v>3.4762104443371094</v>
      </c>
      <c r="AN355" s="105">
        <v>8.4070568534863985E-2</v>
      </c>
      <c r="AO355" s="84">
        <v>3.3836387714760274</v>
      </c>
      <c r="AP355" s="105">
        <v>0.11372923862539482</v>
      </c>
      <c r="AQ355" s="80"/>
      <c r="AR355" s="80"/>
    </row>
    <row r="356" spans="1:44" s="2" customFormat="1" x14ac:dyDescent="0.25">
      <c r="A356" s="80" t="s">
        <v>324</v>
      </c>
      <c r="B356" s="80" t="s">
        <v>348</v>
      </c>
      <c r="C356" s="80" t="s">
        <v>271</v>
      </c>
      <c r="D356" s="81">
        <v>5172953.0219661146</v>
      </c>
      <c r="E356" s="81">
        <v>4831568.0188493971</v>
      </c>
      <c r="F356" s="105">
        <v>7.0657186607923597E-2</v>
      </c>
      <c r="G356" s="81">
        <v>4604218.7554941503</v>
      </c>
      <c r="H356" s="105">
        <v>0.12352459704337497</v>
      </c>
      <c r="I356" s="81">
        <v>3800425.5300793289</v>
      </c>
      <c r="J356" s="105">
        <v>0.36115100296627467</v>
      </c>
      <c r="K356" s="83">
        <v>1823288.4612413067</v>
      </c>
      <c r="L356" s="83">
        <v>1775866.7146418714</v>
      </c>
      <c r="M356" s="105">
        <v>2.6703437937344643E-2</v>
      </c>
      <c r="N356" s="83">
        <v>1759243.5450948044</v>
      </c>
      <c r="O356" s="105">
        <v>3.640480382893832E-2</v>
      </c>
      <c r="P356" s="83">
        <v>1464544.3204725105</v>
      </c>
      <c r="Q356" s="105">
        <v>0.24495273769048756</v>
      </c>
      <c r="R356" s="83">
        <v>1183283.4956161708</v>
      </c>
      <c r="S356" s="83">
        <v>1137892.859812076</v>
      </c>
      <c r="T356" s="105">
        <v>3.9890078765052753E-2</v>
      </c>
      <c r="U356" s="83">
        <v>1070039.9054336145</v>
      </c>
      <c r="V356" s="105">
        <v>0.10583118405912756</v>
      </c>
      <c r="W356" s="83">
        <v>869486.650773564</v>
      </c>
      <c r="X356" s="105">
        <v>0.36089897937297638</v>
      </c>
      <c r="Y356" s="81">
        <v>5134107.707939703</v>
      </c>
      <c r="Z356" s="82">
        <v>38845.314026411688</v>
      </c>
      <c r="AA356" s="83">
        <v>1165095.9842040176</v>
      </c>
      <c r="AB356" s="83">
        <v>18187.511412153279</v>
      </c>
      <c r="AC356" s="84">
        <v>2.8371555746282375</v>
      </c>
      <c r="AD356" s="84">
        <v>2.7206816699775529</v>
      </c>
      <c r="AE356" s="105">
        <v>4.2810559550557639E-2</v>
      </c>
      <c r="AF356" s="84">
        <v>2.6171582486869562</v>
      </c>
      <c r="AG356" s="105">
        <v>8.4059619265153443E-2</v>
      </c>
      <c r="AH356" s="84">
        <v>2.594954264581891</v>
      </c>
      <c r="AI356" s="105">
        <v>9.333548315363889E-2</v>
      </c>
      <c r="AJ356" s="84">
        <v>4.3716937159445504</v>
      </c>
      <c r="AK356" s="84">
        <v>4.2460658551344936</v>
      </c>
      <c r="AL356" s="105">
        <v>2.9586884682474498E-2</v>
      </c>
      <c r="AM356" s="84">
        <v>4.3028477088696739</v>
      </c>
      <c r="AN356" s="105">
        <v>1.6000103125416391E-2</v>
      </c>
      <c r="AO356" s="84">
        <v>4.3708842760244453</v>
      </c>
      <c r="AP356" s="105">
        <v>1.8518905305845796E-4</v>
      </c>
      <c r="AQ356" s="80"/>
      <c r="AR356" s="80"/>
    </row>
    <row r="357" spans="1:44" s="2" customFormat="1" x14ac:dyDescent="0.25">
      <c r="A357" s="80" t="s">
        <v>324</v>
      </c>
      <c r="B357" s="80" t="s">
        <v>348</v>
      </c>
      <c r="C357" s="80" t="s">
        <v>127</v>
      </c>
      <c r="D357" s="81">
        <v>218751.69244183658</v>
      </c>
      <c r="E357" s="81">
        <v>314973.57108733419</v>
      </c>
      <c r="F357" s="105">
        <v>-0.30549191258595382</v>
      </c>
      <c r="G357" s="81">
        <v>283575.44038028276</v>
      </c>
      <c r="H357" s="105">
        <v>-0.22859436575859912</v>
      </c>
      <c r="I357" s="81">
        <v>257015.70848269344</v>
      </c>
      <c r="J357" s="105">
        <v>-0.14887812214572649</v>
      </c>
      <c r="K357" s="83">
        <v>42030.932707296415</v>
      </c>
      <c r="L357" s="83">
        <v>81393.784751282787</v>
      </c>
      <c r="M357" s="105">
        <v>-0.48361004669175311</v>
      </c>
      <c r="N357" s="83">
        <v>69297.720310384015</v>
      </c>
      <c r="O357" s="105">
        <v>-0.39347308224512789</v>
      </c>
      <c r="P357" s="83">
        <v>68634.111158040876</v>
      </c>
      <c r="Q357" s="105">
        <v>-0.387608697801687</v>
      </c>
      <c r="R357" s="83">
        <v>12296.524367712671</v>
      </c>
      <c r="S357" s="83">
        <v>22911.121246953273</v>
      </c>
      <c r="T357" s="105">
        <v>-0.4632945181874123</v>
      </c>
      <c r="U357" s="83">
        <v>19883.763507063053</v>
      </c>
      <c r="V357" s="105">
        <v>-0.38157963087094982</v>
      </c>
      <c r="W357" s="83">
        <v>19586.092279744298</v>
      </c>
      <c r="X357" s="105">
        <v>-0.37218082136631259</v>
      </c>
      <c r="Y357" s="81">
        <v>215757.10601318869</v>
      </c>
      <c r="Z357" s="82">
        <v>2994.5864286478936</v>
      </c>
      <c r="AA357" s="83">
        <v>11811.026845618353</v>
      </c>
      <c r="AB357" s="83">
        <v>485.49752209431796</v>
      </c>
      <c r="AC357" s="84">
        <v>5.2045405217444083</v>
      </c>
      <c r="AD357" s="84">
        <v>3.8697496627022265</v>
      </c>
      <c r="AE357" s="105">
        <v>0.34492951105010344</v>
      </c>
      <c r="AF357" s="84">
        <v>4.0921323112816745</v>
      </c>
      <c r="AG357" s="105">
        <v>0.2718407240635683</v>
      </c>
      <c r="AH357" s="84">
        <v>3.7447226189157488</v>
      </c>
      <c r="AI357" s="105">
        <v>0.38983338724600564</v>
      </c>
      <c r="AJ357" s="84">
        <v>17.789717313635311</v>
      </c>
      <c r="AK357" s="84">
        <v>13.747627961648515</v>
      </c>
      <c r="AL357" s="105">
        <v>0.29402085678074302</v>
      </c>
      <c r="AM357" s="84">
        <v>14.261658276088021</v>
      </c>
      <c r="AN357" s="105">
        <v>0.24738070210689683</v>
      </c>
      <c r="AO357" s="84">
        <v>13.122357681756458</v>
      </c>
      <c r="AP357" s="105">
        <v>0.35567995821114634</v>
      </c>
      <c r="AQ357" s="80"/>
      <c r="AR357" s="80"/>
    </row>
    <row r="358" spans="1:44" s="2" customFormat="1" x14ac:dyDescent="0.25">
      <c r="A358" s="80" t="s">
        <v>324</v>
      </c>
      <c r="B358" s="80" t="s">
        <v>348</v>
      </c>
      <c r="C358" s="80" t="s">
        <v>282</v>
      </c>
      <c r="D358" s="81">
        <v>24354.035105760096</v>
      </c>
      <c r="E358" s="81">
        <v>64312.356664371488</v>
      </c>
      <c r="F358" s="105">
        <v>-0.6213163944083544</v>
      </c>
      <c r="G358" s="81">
        <v>71074.25379601866</v>
      </c>
      <c r="H358" s="105">
        <v>-0.65734378055300346</v>
      </c>
      <c r="I358" s="81">
        <v>48832.508171592948</v>
      </c>
      <c r="J358" s="105">
        <v>-0.50127413033583579</v>
      </c>
      <c r="K358" s="83">
        <v>3547.8030536284195</v>
      </c>
      <c r="L358" s="83">
        <v>19397.456817527771</v>
      </c>
      <c r="M358" s="105">
        <v>-0.81709957717639647</v>
      </c>
      <c r="N358" s="83">
        <v>22138.463229745768</v>
      </c>
      <c r="O358" s="105">
        <v>-0.8397448360886447</v>
      </c>
      <c r="P358" s="83">
        <v>16811.34379509517</v>
      </c>
      <c r="Q358" s="105">
        <v>-0.78896374395344193</v>
      </c>
      <c r="R358" s="83">
        <v>1484.3401610802248</v>
      </c>
      <c r="S358" s="83">
        <v>4894.8349541949501</v>
      </c>
      <c r="T358" s="105">
        <v>-0.69675378741664784</v>
      </c>
      <c r="U358" s="83">
        <v>5589.903210159785</v>
      </c>
      <c r="V358" s="105">
        <v>-0.73446048969463362</v>
      </c>
      <c r="W358" s="83">
        <v>4263.0202824533862</v>
      </c>
      <c r="X358" s="105">
        <v>-0.65181020433100523</v>
      </c>
      <c r="Y358" s="81">
        <v>24290.816929418259</v>
      </c>
      <c r="Z358" s="82">
        <v>63.21817634183779</v>
      </c>
      <c r="AA358" s="83">
        <v>1459.6315587414083</v>
      </c>
      <c r="AB358" s="83">
        <v>24.708602338816394</v>
      </c>
      <c r="AC358" s="84">
        <v>6.864539755343146</v>
      </c>
      <c r="AD358" s="84">
        <v>3.3155045668800294</v>
      </c>
      <c r="AE358" s="105">
        <v>1.0704359221567428</v>
      </c>
      <c r="AF358" s="84">
        <v>3.2104420735275605</v>
      </c>
      <c r="AG358" s="105">
        <v>1.1381914384770526</v>
      </c>
      <c r="AH358" s="84">
        <v>2.9047355622957505</v>
      </c>
      <c r="AI358" s="105">
        <v>1.3632236422642805</v>
      </c>
      <c r="AJ358" s="84">
        <v>16.407314000071594</v>
      </c>
      <c r="AK358" s="84">
        <v>13.138820259762751</v>
      </c>
      <c r="AL358" s="105">
        <v>0.24876615066563537</v>
      </c>
      <c r="AM358" s="84">
        <v>12.714755716492457</v>
      </c>
      <c r="AN358" s="105">
        <v>0.29041519679292593</v>
      </c>
      <c r="AO358" s="84">
        <v>11.454908711691523</v>
      </c>
      <c r="AP358" s="105">
        <v>0.43233913189769618</v>
      </c>
      <c r="AQ358" s="108">
        <v>0.21191202056688446</v>
      </c>
      <c r="AR358" s="108">
        <v>5.2739105220625013E-2</v>
      </c>
    </row>
    <row r="359" spans="1:44" s="2" customFormat="1" x14ac:dyDescent="0.25">
      <c r="A359" s="80" t="s">
        <v>324</v>
      </c>
      <c r="B359" s="80" t="s">
        <v>348</v>
      </c>
      <c r="C359" s="80" t="s">
        <v>284</v>
      </c>
      <c r="D359" s="81">
        <v>96.325140339136126</v>
      </c>
      <c r="E359" s="81">
        <v>31459.158803842067</v>
      </c>
      <c r="F359" s="105">
        <v>-0.99693808912883675</v>
      </c>
      <c r="G359" s="81">
        <v>899.79217422604563</v>
      </c>
      <c r="H359" s="105">
        <v>-0.89294734595575909</v>
      </c>
      <c r="I359" s="81">
        <v>22.920441770553587</v>
      </c>
      <c r="J359" s="105">
        <v>3.2025865514899121</v>
      </c>
      <c r="K359" s="83">
        <v>10.997504284095331</v>
      </c>
      <c r="L359" s="83">
        <v>13705.392086561074</v>
      </c>
      <c r="M359" s="105">
        <v>-0.99919757828053091</v>
      </c>
      <c r="N359" s="83">
        <v>106.19652345375471</v>
      </c>
      <c r="O359" s="105">
        <v>-0.89644195566454299</v>
      </c>
      <c r="P359" s="83">
        <v>2.6194763721096344</v>
      </c>
      <c r="Q359" s="105">
        <v>3.1983597948006408</v>
      </c>
      <c r="R359" s="83">
        <v>3.2117957016139664</v>
      </c>
      <c r="S359" s="83">
        <v>4001.8455823205259</v>
      </c>
      <c r="T359" s="105">
        <v>-0.99919742138082412</v>
      </c>
      <c r="U359" s="83">
        <v>31.002746978591968</v>
      </c>
      <c r="V359" s="105">
        <v>-0.89640286701588812</v>
      </c>
      <c r="W359" s="83">
        <v>0.76401470860805976</v>
      </c>
      <c r="X359" s="105">
        <v>3.2038401426400034</v>
      </c>
      <c r="Y359" s="81">
        <v>96.325140339136126</v>
      </c>
      <c r="Z359" s="80"/>
      <c r="AA359" s="83">
        <v>3.2117957016139664</v>
      </c>
      <c r="AB359" s="80"/>
      <c r="AC359" s="84">
        <v>8.7588181691770046</v>
      </c>
      <c r="AD359" s="84">
        <v>2.2953855391477331</v>
      </c>
      <c r="AE359" s="105">
        <v>2.8158374790620648</v>
      </c>
      <c r="AF359" s="84">
        <v>8.4728967103888024</v>
      </c>
      <c r="AG359" s="105">
        <v>3.3745420080198513E-2</v>
      </c>
      <c r="AH359" s="84">
        <v>8.7500089768300793</v>
      </c>
      <c r="AI359" s="105">
        <v>1.0067638067860251E-3</v>
      </c>
      <c r="AJ359" s="84">
        <v>29.991054627394753</v>
      </c>
      <c r="AK359" s="84">
        <v>7.861162595284358</v>
      </c>
      <c r="AL359" s="105">
        <v>2.815091503817178</v>
      </c>
      <c r="AM359" s="84">
        <v>29.022982216620047</v>
      </c>
      <c r="AN359" s="105">
        <v>3.3355373460565267E-2</v>
      </c>
      <c r="AO359" s="84">
        <v>30.000000670552268</v>
      </c>
      <c r="AP359" s="105">
        <v>-2.9820143191850492E-4</v>
      </c>
      <c r="AQ359" s="108">
        <v>8.3815495181852604E-4</v>
      </c>
      <c r="AR359" s="108">
        <v>1.1411618165158248E-4</v>
      </c>
    </row>
    <row r="360" spans="1:44" s="2" customFormat="1" x14ac:dyDescent="0.25">
      <c r="A360" s="80" t="s">
        <v>324</v>
      </c>
      <c r="B360" s="80" t="s">
        <v>348</v>
      </c>
      <c r="C360" s="80" t="s">
        <v>285</v>
      </c>
      <c r="D360" s="81">
        <v>4490429.8118419303</v>
      </c>
      <c r="E360" s="81">
        <v>4125300.2960506999</v>
      </c>
      <c r="F360" s="105">
        <v>8.8509802823513756E-2</v>
      </c>
      <c r="G360" s="81">
        <v>3170309.4855166231</v>
      </c>
      <c r="H360" s="105">
        <v>0.41640109028982852</v>
      </c>
      <c r="I360" s="81">
        <v>2354228.2435123539</v>
      </c>
      <c r="J360" s="105">
        <v>0.90738932141197326</v>
      </c>
      <c r="K360" s="83">
        <v>1616668.1687297218</v>
      </c>
      <c r="L360" s="83">
        <v>1530694.7955937213</v>
      </c>
      <c r="M360" s="105">
        <v>5.6166241228156381E-2</v>
      </c>
      <c r="N360" s="83">
        <v>1219444.6444705091</v>
      </c>
      <c r="O360" s="105">
        <v>0.32574133320474724</v>
      </c>
      <c r="P360" s="83">
        <v>938791.05586934136</v>
      </c>
      <c r="Q360" s="105">
        <v>0.72207453258345244</v>
      </c>
      <c r="R360" s="83">
        <v>1086358.7558680349</v>
      </c>
      <c r="S360" s="83">
        <v>1019675.7325807434</v>
      </c>
      <c r="T360" s="105">
        <v>6.5396303115423216E-2</v>
      </c>
      <c r="U360" s="83">
        <v>797350.50568623282</v>
      </c>
      <c r="V360" s="105">
        <v>0.3624607347970133</v>
      </c>
      <c r="W360" s="83">
        <v>567216.01242415071</v>
      </c>
      <c r="X360" s="105">
        <v>0.91524698187765818</v>
      </c>
      <c r="Y360" s="81">
        <v>4458407.1550873909</v>
      </c>
      <c r="Z360" s="82">
        <v>32022.656754539654</v>
      </c>
      <c r="AA360" s="83">
        <v>1070807.9785548765</v>
      </c>
      <c r="AB360" s="83">
        <v>15550.777313158416</v>
      </c>
      <c r="AC360" s="84">
        <v>2.7775828699406095</v>
      </c>
      <c r="AD360" s="84">
        <v>2.6950508409160632</v>
      </c>
      <c r="AE360" s="105">
        <v>3.062355179781813E-2</v>
      </c>
      <c r="AF360" s="84">
        <v>2.5997977849115017</v>
      </c>
      <c r="AG360" s="105">
        <v>6.838419744063276E-2</v>
      </c>
      <c r="AH360" s="84">
        <v>2.5077233414119888</v>
      </c>
      <c r="AI360" s="105">
        <v>0.10761136369081076</v>
      </c>
      <c r="AJ360" s="84">
        <v>4.1334686056393366</v>
      </c>
      <c r="AK360" s="84">
        <v>4.0456982197759981</v>
      </c>
      <c r="AL360" s="105">
        <v>2.1694743674726728E-2</v>
      </c>
      <c r="AM360" s="84">
        <v>3.976055025873626</v>
      </c>
      <c r="AN360" s="105">
        <v>3.9590392673482529E-2</v>
      </c>
      <c r="AO360" s="84">
        <v>4.1504967983025089</v>
      </c>
      <c r="AP360" s="105">
        <v>-4.102687820440344E-3</v>
      </c>
      <c r="AQ360" s="108">
        <v>39.072623920794797</v>
      </c>
      <c r="AR360" s="108">
        <v>38.598692021764279</v>
      </c>
    </row>
    <row r="361" spans="1:44" s="2" customFormat="1" x14ac:dyDescent="0.25">
      <c r="A361" s="80" t="s">
        <v>324</v>
      </c>
      <c r="B361" s="80" t="s">
        <v>348</v>
      </c>
      <c r="C361" s="80" t="s">
        <v>286</v>
      </c>
      <c r="D361" s="81">
        <v>25.741567883491516</v>
      </c>
      <c r="E361" s="80"/>
      <c r="F361" s="80"/>
      <c r="G361" s="80"/>
      <c r="H361" s="80"/>
      <c r="I361" s="80"/>
      <c r="J361" s="80"/>
      <c r="K361" s="83">
        <v>8.609220027923584</v>
      </c>
      <c r="L361" s="80"/>
      <c r="M361" s="80"/>
      <c r="N361" s="80"/>
      <c r="O361" s="80"/>
      <c r="P361" s="80"/>
      <c r="Q361" s="80"/>
      <c r="R361" s="83">
        <v>2.4335394991566943</v>
      </c>
      <c r="S361" s="80"/>
      <c r="T361" s="80"/>
      <c r="U361" s="80"/>
      <c r="V361" s="80"/>
      <c r="W361" s="80"/>
      <c r="X361" s="80"/>
      <c r="Y361" s="81">
        <v>25.741567883491516</v>
      </c>
      <c r="Z361" s="80"/>
      <c r="AA361" s="83">
        <v>2.4335394991566943</v>
      </c>
      <c r="AB361" s="80"/>
      <c r="AC361" s="84">
        <v>2.99</v>
      </c>
      <c r="AD361" s="80"/>
      <c r="AE361" s="80"/>
      <c r="AF361" s="80"/>
      <c r="AG361" s="80"/>
      <c r="AH361" s="80"/>
      <c r="AI361" s="80"/>
      <c r="AJ361" s="84">
        <v>10.57783031358721</v>
      </c>
      <c r="AK361" s="80"/>
      <c r="AL361" s="80"/>
      <c r="AM361" s="80"/>
      <c r="AN361" s="80"/>
      <c r="AO361" s="80"/>
      <c r="AP361" s="80"/>
      <c r="AQ361" s="108">
        <v>2.2398537404834935E-4</v>
      </c>
      <c r="AR361" s="108">
        <v>8.646447699102268E-5</v>
      </c>
    </row>
    <row r="362" spans="1:44" s="2" customFormat="1" x14ac:dyDescent="0.25">
      <c r="A362" s="80" t="s">
        <v>324</v>
      </c>
      <c r="B362" s="80" t="s">
        <v>348</v>
      </c>
      <c r="C362" s="80" t="s">
        <v>287</v>
      </c>
      <c r="D362" s="81">
        <v>120.45154722690582</v>
      </c>
      <c r="E362" s="81">
        <v>378.91231511354448</v>
      </c>
      <c r="F362" s="105">
        <v>-0.68211234519835695</v>
      </c>
      <c r="G362" s="81">
        <v>342.2965375339985</v>
      </c>
      <c r="H362" s="105">
        <v>-0.64810760840681314</v>
      </c>
      <c r="I362" s="81">
        <v>288.36292091846468</v>
      </c>
      <c r="J362" s="105">
        <v>-0.58229183265568396</v>
      </c>
      <c r="K362" s="83">
        <v>4.3881057637182792</v>
      </c>
      <c r="L362" s="83">
        <v>14.885274142748457</v>
      </c>
      <c r="M362" s="105">
        <v>-0.705204907774171</v>
      </c>
      <c r="N362" s="83">
        <v>12.874855608093057</v>
      </c>
      <c r="O362" s="105">
        <v>-0.65917242901272288</v>
      </c>
      <c r="P362" s="83">
        <v>10.48939038577787</v>
      </c>
      <c r="Q362" s="105">
        <v>-0.58166246060705973</v>
      </c>
      <c r="R362" s="83">
        <v>4.0164809827951728</v>
      </c>
      <c r="S362" s="83">
        <v>13.637043403684352</v>
      </c>
      <c r="T362" s="105">
        <v>-0.70547274332865795</v>
      </c>
      <c r="U362" s="83">
        <v>11.808764311014059</v>
      </c>
      <c r="V362" s="105">
        <v>-0.65987288110670539</v>
      </c>
      <c r="W362" s="83">
        <v>9.6152834488216143</v>
      </c>
      <c r="X362" s="105">
        <v>-0.58228158283909914</v>
      </c>
      <c r="Y362" s="81">
        <v>120.45154722690582</v>
      </c>
      <c r="Z362" s="80"/>
      <c r="AA362" s="83">
        <v>4.0164809827951728</v>
      </c>
      <c r="AB362" s="80"/>
      <c r="AC362" s="84">
        <v>27.449554252502956</v>
      </c>
      <c r="AD362" s="84">
        <v>25.455514724136687</v>
      </c>
      <c r="AE362" s="105">
        <v>7.8334284337827145E-2</v>
      </c>
      <c r="AF362" s="84">
        <v>26.586437001967848</v>
      </c>
      <c r="AG362" s="105">
        <v>3.2464570204394923E-2</v>
      </c>
      <c r="AH362" s="84">
        <v>27.490913228803461</v>
      </c>
      <c r="AI362" s="105">
        <v>-1.5044598903018824E-3</v>
      </c>
      <c r="AJ362" s="84">
        <v>29.989323425871291</v>
      </c>
      <c r="AK362" s="84">
        <v>27.78551801127016</v>
      </c>
      <c r="AL362" s="105">
        <v>7.9314893956889329E-2</v>
      </c>
      <c r="AM362" s="84">
        <v>28.986651652852263</v>
      </c>
      <c r="AN362" s="105">
        <v>3.4590810453968585E-2</v>
      </c>
      <c r="AO362" s="84">
        <v>29.990059310607691</v>
      </c>
      <c r="AP362" s="105">
        <v>-2.4537621909270666E-5</v>
      </c>
      <c r="AQ362" s="108">
        <v>1.0480863085897435E-3</v>
      </c>
      <c r="AR362" s="108">
        <v>1.4270692036932991E-4</v>
      </c>
    </row>
    <row r="363" spans="1:44" s="2" customFormat="1" x14ac:dyDescent="0.25">
      <c r="A363" s="80" t="s">
        <v>324</v>
      </c>
      <c r="B363" s="80" t="s">
        <v>348</v>
      </c>
      <c r="C363" s="80" t="s">
        <v>288</v>
      </c>
      <c r="D363" s="81">
        <v>32176.302544916867</v>
      </c>
      <c r="E363" s="81">
        <v>45160.470429620742</v>
      </c>
      <c r="F363" s="105">
        <v>-0.28751179430114088</v>
      </c>
      <c r="G363" s="81">
        <v>43468.585067442655</v>
      </c>
      <c r="H363" s="105">
        <v>-0.25978031042431021</v>
      </c>
      <c r="I363" s="81">
        <v>43173.096274757387</v>
      </c>
      <c r="J363" s="105">
        <v>-0.25471403903616169</v>
      </c>
      <c r="K363" s="83">
        <v>6422.5249131120472</v>
      </c>
      <c r="L363" s="83">
        <v>11628.239094388275</v>
      </c>
      <c r="M363" s="105">
        <v>-0.44767863294008781</v>
      </c>
      <c r="N363" s="83">
        <v>10755.412674827938</v>
      </c>
      <c r="O363" s="105">
        <v>-0.40285648656295814</v>
      </c>
      <c r="P363" s="83">
        <v>11223.04484800942</v>
      </c>
      <c r="Q363" s="105">
        <v>-0.4277377485263118</v>
      </c>
      <c r="R363" s="83">
        <v>1759.2354920511173</v>
      </c>
      <c r="S363" s="83">
        <v>3729.380487012103</v>
      </c>
      <c r="T363" s="105">
        <v>-0.52827674779288136</v>
      </c>
      <c r="U363" s="83">
        <v>3907.8783435976247</v>
      </c>
      <c r="V363" s="105">
        <v>-0.54982337284544269</v>
      </c>
      <c r="W363" s="83">
        <v>4208.8566529263499</v>
      </c>
      <c r="X363" s="105">
        <v>-0.58201582113091233</v>
      </c>
      <c r="Y363" s="81">
        <v>32107.676300768377</v>
      </c>
      <c r="Z363" s="82">
        <v>68.626244148491168</v>
      </c>
      <c r="AA363" s="83">
        <v>1752.8472065914875</v>
      </c>
      <c r="AB363" s="83">
        <v>6.3882854596296745</v>
      </c>
      <c r="AC363" s="84">
        <v>5.0099147889993585</v>
      </c>
      <c r="AD363" s="84">
        <v>3.8836895305510994</v>
      </c>
      <c r="AE363" s="105">
        <v>0.28998848893269968</v>
      </c>
      <c r="AF363" s="84">
        <v>4.0415543672421714</v>
      </c>
      <c r="AG363" s="105">
        <v>0.23960098857162362</v>
      </c>
      <c r="AH363" s="84">
        <v>3.846825603874763</v>
      </c>
      <c r="AI363" s="105">
        <v>0.3023503805197354</v>
      </c>
      <c r="AJ363" s="84">
        <v>18.289934855396798</v>
      </c>
      <c r="AK363" s="84">
        <v>12.109375963888928</v>
      </c>
      <c r="AL363" s="105">
        <v>0.5103945000913972</v>
      </c>
      <c r="AM363" s="84">
        <v>11.123320954619359</v>
      </c>
      <c r="AN363" s="105">
        <v>0.64428725288208499</v>
      </c>
      <c r="AO363" s="84">
        <v>10.257677995457467</v>
      </c>
      <c r="AP363" s="105">
        <v>0.783048255511272</v>
      </c>
      <c r="AQ363" s="108">
        <v>0.27997599810686119</v>
      </c>
      <c r="AR363" s="108">
        <v>6.250622879840502E-2</v>
      </c>
    </row>
    <row r="364" spans="1:44" s="2" customFormat="1" x14ac:dyDescent="0.25">
      <c r="A364" s="80" t="s">
        <v>324</v>
      </c>
      <c r="B364" s="80" t="s">
        <v>348</v>
      </c>
      <c r="C364" s="80" t="s">
        <v>290</v>
      </c>
      <c r="D364" s="81">
        <v>682523.21012418391</v>
      </c>
      <c r="E364" s="81">
        <v>706267.72279869707</v>
      </c>
      <c r="F364" s="105">
        <v>-3.3619705259107388E-2</v>
      </c>
      <c r="G364" s="81">
        <v>1433909.269977527</v>
      </c>
      <c r="H364" s="105">
        <v>-0.52401227580118737</v>
      </c>
      <c r="I364" s="81">
        <v>1446197.2865669751</v>
      </c>
      <c r="J364" s="105">
        <v>-0.52805663759446175</v>
      </c>
      <c r="K364" s="83">
        <v>206620.29251158494</v>
      </c>
      <c r="L364" s="83">
        <v>245171.91904815007</v>
      </c>
      <c r="M364" s="105">
        <v>-0.15724323848439536</v>
      </c>
      <c r="N364" s="83">
        <v>539798.90062429511</v>
      </c>
      <c r="O364" s="105">
        <v>-0.61722728172913688</v>
      </c>
      <c r="P364" s="83">
        <v>525753.26460316905</v>
      </c>
      <c r="Q364" s="105">
        <v>-0.6070014084124824</v>
      </c>
      <c r="R364" s="83">
        <v>96924.73974813582</v>
      </c>
      <c r="S364" s="83">
        <v>118217.12723133237</v>
      </c>
      <c r="T364" s="105">
        <v>-0.18011254360403031</v>
      </c>
      <c r="U364" s="83">
        <v>272689.39974738151</v>
      </c>
      <c r="V364" s="105">
        <v>-0.6445599284830047</v>
      </c>
      <c r="W364" s="83">
        <v>302270.63834941352</v>
      </c>
      <c r="X364" s="105">
        <v>-0.67934450968375415</v>
      </c>
      <c r="Y364" s="81">
        <v>675700.55285231187</v>
      </c>
      <c r="Z364" s="82">
        <v>6822.6572718720327</v>
      </c>
      <c r="AA364" s="83">
        <v>94288.005649140963</v>
      </c>
      <c r="AB364" s="83">
        <v>2636.7340989948621</v>
      </c>
      <c r="AC364" s="84">
        <v>3.3032728868386232</v>
      </c>
      <c r="AD364" s="84">
        <v>2.8807039792350402</v>
      </c>
      <c r="AE364" s="105">
        <v>0.14668945877451614</v>
      </c>
      <c r="AF364" s="84">
        <v>2.6563767883172122</v>
      </c>
      <c r="AG364" s="105">
        <v>0.24352573074967013</v>
      </c>
      <c r="AH364" s="84">
        <v>2.7507148009029363</v>
      </c>
      <c r="AI364" s="105">
        <v>0.20087799933104911</v>
      </c>
      <c r="AJ364" s="84">
        <v>7.0417853264064201</v>
      </c>
      <c r="AK364" s="84">
        <v>5.9743265577469327</v>
      </c>
      <c r="AL364" s="105">
        <v>0.17867432560667604</v>
      </c>
      <c r="AM364" s="84">
        <v>5.2583975442605961</v>
      </c>
      <c r="AN364" s="105">
        <v>0.33915042883974134</v>
      </c>
      <c r="AO364" s="84">
        <v>4.7844451398393026</v>
      </c>
      <c r="AP364" s="105">
        <v>0.47180814505962454</v>
      </c>
      <c r="AQ364" s="108">
        <v>5.9388463518722503</v>
      </c>
      <c r="AR364" s="108">
        <v>3.4437686064753423</v>
      </c>
    </row>
    <row r="365" spans="1:44" s="2" customFormat="1" x14ac:dyDescent="0.25">
      <c r="A365" s="80" t="s">
        <v>324</v>
      </c>
      <c r="B365" s="80" t="s">
        <v>348</v>
      </c>
      <c r="C365" s="80" t="s">
        <v>291</v>
      </c>
      <c r="D365" s="81">
        <v>161908.32765819906</v>
      </c>
      <c r="E365" s="81">
        <v>173608.41417461753</v>
      </c>
      <c r="F365" s="105">
        <v>-6.7393545249773271E-2</v>
      </c>
      <c r="G365" s="81">
        <v>167298.17901723989</v>
      </c>
      <c r="H365" s="105">
        <v>-3.2217035419646781E-2</v>
      </c>
      <c r="I365" s="81">
        <v>164163.09468547822</v>
      </c>
      <c r="J365" s="105">
        <v>-1.3734920333946493E-2</v>
      </c>
      <c r="K365" s="83">
        <v>32020.531575510908</v>
      </c>
      <c r="L365" s="83">
        <v>36637.316691056898</v>
      </c>
      <c r="M365" s="105">
        <v>-0.12601318907923567</v>
      </c>
      <c r="N365" s="83">
        <v>36075.367664862046</v>
      </c>
      <c r="O365" s="105">
        <v>-0.1123990232620861</v>
      </c>
      <c r="P365" s="83">
        <v>40409.664828947076</v>
      </c>
      <c r="Q365" s="105">
        <v>-0.20760214886580036</v>
      </c>
      <c r="R365" s="83">
        <v>9036.398212207243</v>
      </c>
      <c r="S365" s="83">
        <v>10266.925413324032</v>
      </c>
      <c r="T365" s="105">
        <v>-0.11985352494329576</v>
      </c>
      <c r="U365" s="83">
        <v>10253.433058428209</v>
      </c>
      <c r="V365" s="105">
        <v>-0.11869535201388735</v>
      </c>
      <c r="W365" s="83">
        <v>11028.010451895863</v>
      </c>
      <c r="X365" s="105">
        <v>-0.18059578818645711</v>
      </c>
      <c r="Y365" s="81">
        <v>159045.5856500415</v>
      </c>
      <c r="Z365" s="82">
        <v>2862.7420081575647</v>
      </c>
      <c r="AA365" s="83">
        <v>8581.997577911372</v>
      </c>
      <c r="AB365" s="83">
        <v>454.40063429587178</v>
      </c>
      <c r="AC365" s="84">
        <v>5.0563909995181184</v>
      </c>
      <c r="AD365" s="84">
        <v>4.7385679371272031</v>
      </c>
      <c r="AE365" s="105">
        <v>6.7071542839079401E-2</v>
      </c>
      <c r="AF365" s="84">
        <v>4.6374628963294215</v>
      </c>
      <c r="AG365" s="105">
        <v>9.0335623713621707E-2</v>
      </c>
      <c r="AH365" s="84">
        <v>4.0624710791434619</v>
      </c>
      <c r="AI365" s="105">
        <v>0.244658952891356</v>
      </c>
      <c r="AJ365" s="84">
        <v>17.917352008621929</v>
      </c>
      <c r="AK365" s="84">
        <v>16.909484308643659</v>
      </c>
      <c r="AL365" s="105">
        <v>5.9603692317398239E-2</v>
      </c>
      <c r="AM365" s="84">
        <v>16.316308700111193</v>
      </c>
      <c r="AN365" s="105">
        <v>9.8125338147091137E-2</v>
      </c>
      <c r="AO365" s="84">
        <v>14.886011887779484</v>
      </c>
      <c r="AP365" s="105">
        <v>0.20363681983426285</v>
      </c>
      <c r="AQ365" s="108">
        <v>1.4088146260633105</v>
      </c>
      <c r="AR365" s="108">
        <v>0.32106626811353117</v>
      </c>
    </row>
    <row r="366" spans="1:44" s="2" customFormat="1" x14ac:dyDescent="0.25">
      <c r="A366" s="80" t="s">
        <v>324</v>
      </c>
      <c r="B366" s="80" t="s">
        <v>348</v>
      </c>
      <c r="C366" s="80" t="s">
        <v>292</v>
      </c>
      <c r="D366" s="81">
        <v>6100817.0597749241</v>
      </c>
      <c r="E366" s="81">
        <v>6088001.4856345644</v>
      </c>
      <c r="F366" s="105">
        <v>2.1050543713893089E-3</v>
      </c>
      <c r="G366" s="81">
        <v>6641088.6948821517</v>
      </c>
      <c r="H366" s="105">
        <v>-8.1352871483794401E-2</v>
      </c>
      <c r="I366" s="81">
        <v>5983279.3571678707</v>
      </c>
      <c r="J366" s="105">
        <v>1.9644361493207748E-2</v>
      </c>
      <c r="K366" s="83">
        <v>2504154.5662437323</v>
      </c>
      <c r="L366" s="83">
        <v>2704039.4448954263</v>
      </c>
      <c r="M366" s="105">
        <v>-7.3920844249897436E-2</v>
      </c>
      <c r="N366" s="83">
        <v>2927132.8997293273</v>
      </c>
      <c r="O366" s="105">
        <v>-0.1445026064667948</v>
      </c>
      <c r="P366" s="83">
        <v>2680396.0831919611</v>
      </c>
      <c r="Q366" s="105">
        <v>-6.5752042413952022E-2</v>
      </c>
      <c r="R366" s="83">
        <v>1618916.2724176317</v>
      </c>
      <c r="S366" s="83">
        <v>1741030.0062652717</v>
      </c>
      <c r="T366" s="105">
        <v>-7.0138787618939033E-2</v>
      </c>
      <c r="U366" s="83">
        <v>1910439.1984382765</v>
      </c>
      <c r="V366" s="105">
        <v>-0.15259471552874102</v>
      </c>
      <c r="W366" s="83">
        <v>1768297.3157793127</v>
      </c>
      <c r="X366" s="105">
        <v>-8.4477334229197079E-2</v>
      </c>
      <c r="Y366" s="81">
        <v>6031114.0243291967</v>
      </c>
      <c r="Z366" s="82">
        <v>69703.035445727583</v>
      </c>
      <c r="AA366" s="83">
        <v>1592515.3710614324</v>
      </c>
      <c r="AB366" s="83">
        <v>26400.901356199181</v>
      </c>
      <c r="AC366" s="84">
        <v>2.4362781523211789</v>
      </c>
      <c r="AD366" s="84">
        <v>2.2514469961328567</v>
      </c>
      <c r="AE366" s="105">
        <v>8.2094384858179201E-2</v>
      </c>
      <c r="AF366" s="84">
        <v>2.268803270085979</v>
      </c>
      <c r="AG366" s="105">
        <v>7.381639670717384E-2</v>
      </c>
      <c r="AH366" s="84">
        <v>2.2322370170167751</v>
      </c>
      <c r="AI366" s="105">
        <v>9.1406572755920956E-2</v>
      </c>
      <c r="AJ366" s="84">
        <v>3.768457432739361</v>
      </c>
      <c r="AK366" s="84">
        <v>3.4967814820688203</v>
      </c>
      <c r="AL366" s="105">
        <v>7.769314498594504E-2</v>
      </c>
      <c r="AM366" s="84">
        <v>3.4762104443371089</v>
      </c>
      <c r="AN366" s="105">
        <v>8.4070568534863735E-2</v>
      </c>
      <c r="AO366" s="84">
        <v>3.3836387714760274</v>
      </c>
      <c r="AP366" s="105">
        <v>0.11372923862539441</v>
      </c>
      <c r="AQ366" s="108">
        <v>53.085103336327542</v>
      </c>
      <c r="AR366" s="108">
        <v>57.520639724711273</v>
      </c>
    </row>
    <row r="367" spans="1:44" s="2" customFormat="1" x14ac:dyDescent="0.25">
      <c r="A367" s="80" t="s">
        <v>324</v>
      </c>
      <c r="B367" s="80" t="s">
        <v>348</v>
      </c>
      <c r="C367" s="80" t="s">
        <v>293</v>
      </c>
      <c r="D367" s="81">
        <v>70.50887751102448</v>
      </c>
      <c r="E367" s="81">
        <v>54.258699768781661</v>
      </c>
      <c r="F367" s="105">
        <v>0.29949441861842285</v>
      </c>
      <c r="G367" s="81">
        <v>492.3337878215313</v>
      </c>
      <c r="H367" s="105">
        <v>-0.85678643380741604</v>
      </c>
      <c r="I367" s="81">
        <v>535.72598817586902</v>
      </c>
      <c r="J367" s="105">
        <v>-0.86838630369397407</v>
      </c>
      <c r="K367" s="83">
        <v>16.078334969302951</v>
      </c>
      <c r="L367" s="83">
        <v>10.494787606019266</v>
      </c>
      <c r="M367" s="105">
        <v>0.53203052533252337</v>
      </c>
      <c r="N367" s="83">
        <v>209.40536188640957</v>
      </c>
      <c r="O367" s="105">
        <v>-0.92321908653884177</v>
      </c>
      <c r="P367" s="83">
        <v>176.94881923132385</v>
      </c>
      <c r="Q367" s="105">
        <v>-0.9091356752808627</v>
      </c>
      <c r="R367" s="83">
        <v>6.888686190520124</v>
      </c>
      <c r="S367" s="83">
        <v>4.4977666979746953</v>
      </c>
      <c r="T367" s="105">
        <v>0.53157925990737553</v>
      </c>
      <c r="U367" s="83">
        <v>89.737383587830649</v>
      </c>
      <c r="V367" s="105">
        <v>-0.92323504524981159</v>
      </c>
      <c r="W367" s="83">
        <v>75.825594311266258</v>
      </c>
      <c r="X367" s="105">
        <v>-0.90915091067744402</v>
      </c>
      <c r="Y367" s="81">
        <v>70.50887751102448</v>
      </c>
      <c r="Z367" s="80"/>
      <c r="AA367" s="83">
        <v>6.888686190520124</v>
      </c>
      <c r="AB367" s="80"/>
      <c r="AC367" s="84">
        <v>4.3853345290816064</v>
      </c>
      <c r="AD367" s="84">
        <v>5.1700617302308896</v>
      </c>
      <c r="AE367" s="105">
        <v>-0.15178294614177423</v>
      </c>
      <c r="AF367" s="84">
        <v>2.35110401847587</v>
      </c>
      <c r="AG367" s="105">
        <v>0.86522352674317216</v>
      </c>
      <c r="AH367" s="84">
        <v>3.0275759425979469</v>
      </c>
      <c r="AI367" s="105">
        <v>0.44846392368892124</v>
      </c>
      <c r="AJ367" s="84">
        <v>10.235460806453251</v>
      </c>
      <c r="AK367" s="84">
        <v>12.063475811943263</v>
      </c>
      <c r="AL367" s="105">
        <v>-0.15153302696393803</v>
      </c>
      <c r="AM367" s="84">
        <v>5.4863844714132837</v>
      </c>
      <c r="AN367" s="105">
        <v>0.86561128914405316</v>
      </c>
      <c r="AO367" s="84">
        <v>7.0652395545585618</v>
      </c>
      <c r="AP367" s="105">
        <v>0.4487068311575127</v>
      </c>
      <c r="AQ367" s="108">
        <v>6.1351963386676006E-4</v>
      </c>
      <c r="AR367" s="108">
        <v>2.4475733754270609E-4</v>
      </c>
    </row>
    <row r="368" spans="1:44" s="2" customFormat="1" x14ac:dyDescent="0.25">
      <c r="A368" s="80" t="s">
        <v>324</v>
      </c>
      <c r="B368" s="80" t="s">
        <v>349</v>
      </c>
      <c r="C368" s="80" t="s">
        <v>281</v>
      </c>
      <c r="D368" s="81">
        <v>581059352.40898931</v>
      </c>
      <c r="E368" s="81">
        <v>556274395.68633926</v>
      </c>
      <c r="F368" s="105">
        <v>4.4555271489837345E-2</v>
      </c>
      <c r="G368" s="81">
        <v>545356202.23455346</v>
      </c>
      <c r="H368" s="105">
        <v>6.5467578856067007E-2</v>
      </c>
      <c r="I368" s="81">
        <v>483465121.45328063</v>
      </c>
      <c r="J368" s="105">
        <v>0.2018640572505904</v>
      </c>
      <c r="K368" s="83">
        <v>242853088.78160942</v>
      </c>
      <c r="L368" s="83">
        <v>257360994.88669741</v>
      </c>
      <c r="M368" s="105">
        <v>-5.6371813885297842E-2</v>
      </c>
      <c r="N368" s="83">
        <v>261485076.77901727</v>
      </c>
      <c r="O368" s="105">
        <v>-7.1254498447549525E-2</v>
      </c>
      <c r="P368" s="83">
        <v>230110468.22612303</v>
      </c>
      <c r="Q368" s="105">
        <v>5.5376101112290854E-2</v>
      </c>
      <c r="R368" s="83">
        <v>301037419.69723332</v>
      </c>
      <c r="S368" s="83">
        <v>324554249.46264762</v>
      </c>
      <c r="T368" s="105">
        <v>-7.245885642954987E-2</v>
      </c>
      <c r="U368" s="83">
        <v>340177204.08222181</v>
      </c>
      <c r="V368" s="105">
        <v>-0.11505704649018247</v>
      </c>
      <c r="W368" s="83">
        <v>306525060.53144175</v>
      </c>
      <c r="X368" s="105">
        <v>-1.7902747738452972E-2</v>
      </c>
      <c r="Y368" s="81">
        <v>528968970.07947487</v>
      </c>
      <c r="Z368" s="82">
        <v>52090382.329514459</v>
      </c>
      <c r="AA368" s="83">
        <v>266535319.82809591</v>
      </c>
      <c r="AB368" s="83">
        <v>34502099.869137421</v>
      </c>
      <c r="AC368" s="84">
        <v>2.3926372743462148</v>
      </c>
      <c r="AD368" s="84">
        <v>2.1614557245989734</v>
      </c>
      <c r="AE368" s="105">
        <v>0.10695641234572766</v>
      </c>
      <c r="AF368" s="84">
        <v>2.0856111903297543</v>
      </c>
      <c r="AG368" s="105">
        <v>0.14721156342084876</v>
      </c>
      <c r="AH368" s="84">
        <v>2.1010131576378055</v>
      </c>
      <c r="AI368" s="105">
        <v>0.13880166130719798</v>
      </c>
      <c r="AJ368" s="84">
        <v>1.9301897850220298</v>
      </c>
      <c r="AK368" s="84">
        <v>1.713964295976226</v>
      </c>
      <c r="AL368" s="105">
        <v>0.12615518861940339</v>
      </c>
      <c r="AM368" s="84">
        <v>1.6031532850823811</v>
      </c>
      <c r="AN368" s="105">
        <v>0.20399577693710261</v>
      </c>
      <c r="AO368" s="84">
        <v>1.577245007684092</v>
      </c>
      <c r="AP368" s="105">
        <v>0.2237729557668249</v>
      </c>
      <c r="AQ368" s="80"/>
      <c r="AR368" s="80"/>
    </row>
    <row r="369" spans="1:44" s="2" customFormat="1" x14ac:dyDescent="0.25">
      <c r="A369" s="80" t="s">
        <v>324</v>
      </c>
      <c r="B369" s="80" t="s">
        <v>349</v>
      </c>
      <c r="C369" s="80" t="s">
        <v>313</v>
      </c>
      <c r="D369" s="81">
        <v>284227769.71796751</v>
      </c>
      <c r="E369" s="81">
        <v>281466924.35935181</v>
      </c>
      <c r="F369" s="105">
        <v>9.8087736770480927E-3</v>
      </c>
      <c r="G369" s="81">
        <v>278508486.42673892</v>
      </c>
      <c r="H369" s="105">
        <v>2.053540042749483E-2</v>
      </c>
      <c r="I369" s="81">
        <v>243956143.0633918</v>
      </c>
      <c r="J369" s="105">
        <v>0.16507732147622597</v>
      </c>
      <c r="K369" s="83">
        <v>136027351.96087927</v>
      </c>
      <c r="L369" s="83">
        <v>144656100.47542417</v>
      </c>
      <c r="M369" s="105">
        <v>-5.9650083793119077E-2</v>
      </c>
      <c r="N369" s="83">
        <v>146186339.40427977</v>
      </c>
      <c r="O369" s="105">
        <v>-6.9493411523943574E-2</v>
      </c>
      <c r="P369" s="83">
        <v>126040495.59305874</v>
      </c>
      <c r="Q369" s="105">
        <v>7.9235299106286003E-2</v>
      </c>
      <c r="R369" s="83">
        <v>142242967.59876794</v>
      </c>
      <c r="S369" s="83">
        <v>150357950.66247609</v>
      </c>
      <c r="T369" s="105">
        <v>-5.3971093832774368E-2</v>
      </c>
      <c r="U369" s="83">
        <v>158540604.45640847</v>
      </c>
      <c r="V369" s="105">
        <v>-0.10279787259245407</v>
      </c>
      <c r="W369" s="83">
        <v>135670509.2453275</v>
      </c>
      <c r="X369" s="105">
        <v>4.8444266849147904E-2</v>
      </c>
      <c r="Y369" s="81">
        <v>268327400.316726</v>
      </c>
      <c r="Z369" s="82">
        <v>15900369.401241515</v>
      </c>
      <c r="AA369" s="83">
        <v>129664160.95628157</v>
      </c>
      <c r="AB369" s="83">
        <v>12578806.642486362</v>
      </c>
      <c r="AC369" s="84">
        <v>2.0894898387767622</v>
      </c>
      <c r="AD369" s="84">
        <v>1.945766016326222</v>
      </c>
      <c r="AE369" s="105">
        <v>7.3864905258188965E-2</v>
      </c>
      <c r="AF369" s="84">
        <v>1.9051608211935653</v>
      </c>
      <c r="AG369" s="105">
        <v>9.6752471252120581E-2</v>
      </c>
      <c r="AH369" s="84">
        <v>1.9355377961305549</v>
      </c>
      <c r="AI369" s="105">
        <v>7.953967261914581E-2</v>
      </c>
      <c r="AJ369" s="84">
        <v>1.9981850387127988</v>
      </c>
      <c r="AK369" s="84">
        <v>1.8719789882690638</v>
      </c>
      <c r="AL369" s="105">
        <v>6.7418518709140091E-2</v>
      </c>
      <c r="AM369" s="84">
        <v>1.756701302998477</v>
      </c>
      <c r="AN369" s="105">
        <v>0.13746431183385485</v>
      </c>
      <c r="AO369" s="84">
        <v>1.7981515984601766</v>
      </c>
      <c r="AP369" s="105">
        <v>0.11124392427419261</v>
      </c>
      <c r="AQ369" s="80"/>
      <c r="AR369" s="80"/>
    </row>
    <row r="370" spans="1:44" s="2" customFormat="1" x14ac:dyDescent="0.25">
      <c r="A370" s="80" t="s">
        <v>324</v>
      </c>
      <c r="B370" s="80" t="s">
        <v>349</v>
      </c>
      <c r="C370" s="80" t="s">
        <v>328</v>
      </c>
      <c r="D370" s="81">
        <v>12106351.374028528</v>
      </c>
      <c r="E370" s="81">
        <v>12917232.563895985</v>
      </c>
      <c r="F370" s="105">
        <v>-6.277514830335193E-2</v>
      </c>
      <c r="G370" s="81">
        <v>12870482.388281852</v>
      </c>
      <c r="H370" s="105">
        <v>-5.9370813867010909E-2</v>
      </c>
      <c r="I370" s="81">
        <v>10809039.499607008</v>
      </c>
      <c r="J370" s="105">
        <v>0.12002101338131732</v>
      </c>
      <c r="K370" s="83">
        <v>3970529.2214324721</v>
      </c>
      <c r="L370" s="83">
        <v>4360348.7925595436</v>
      </c>
      <c r="M370" s="105">
        <v>-8.9401006587421589E-2</v>
      </c>
      <c r="N370" s="83">
        <v>4401077.8048692383</v>
      </c>
      <c r="O370" s="105">
        <v>-9.7827987262669697E-2</v>
      </c>
      <c r="P370" s="83">
        <v>4014237.8515789271</v>
      </c>
      <c r="Q370" s="105">
        <v>-1.0888400678415962E-2</v>
      </c>
      <c r="R370" s="83">
        <v>2546499.8148666499</v>
      </c>
      <c r="S370" s="83">
        <v>2831704.3405415369</v>
      </c>
      <c r="T370" s="105">
        <v>-0.10071832768400683</v>
      </c>
      <c r="U370" s="83">
        <v>2812595.9859567252</v>
      </c>
      <c r="V370" s="105">
        <v>-9.4608743103770279E-2</v>
      </c>
      <c r="W370" s="83">
        <v>2479356.4030941897</v>
      </c>
      <c r="X370" s="105">
        <v>2.7080984278285487E-2</v>
      </c>
      <c r="Y370" s="81">
        <v>11924883.452981751</v>
      </c>
      <c r="Z370" s="82">
        <v>181467.92104677582</v>
      </c>
      <c r="AA370" s="83">
        <v>2484409.9381381618</v>
      </c>
      <c r="AB370" s="83">
        <v>62089.8767284879</v>
      </c>
      <c r="AC370" s="84">
        <v>3.0490523300218517</v>
      </c>
      <c r="AD370" s="84">
        <v>2.9624310298152809</v>
      </c>
      <c r="AE370" s="105">
        <v>2.9239938190889103E-2</v>
      </c>
      <c r="AF370" s="84">
        <v>2.9243932870357994</v>
      </c>
      <c r="AG370" s="105">
        <v>4.2627318130800479E-2</v>
      </c>
      <c r="AH370" s="84">
        <v>2.6926753967395007</v>
      </c>
      <c r="AI370" s="105">
        <v>0.13235049932638732</v>
      </c>
      <c r="AJ370" s="84">
        <v>4.7541143743073428</v>
      </c>
      <c r="AK370" s="84">
        <v>4.5616459243148544</v>
      </c>
      <c r="AL370" s="105">
        <v>4.2192764012344217E-2</v>
      </c>
      <c r="AM370" s="84">
        <v>4.5760153440252678</v>
      </c>
      <c r="AN370" s="105">
        <v>3.8920112126505937E-2</v>
      </c>
      <c r="AO370" s="84">
        <v>4.3596150541800007</v>
      </c>
      <c r="AP370" s="105">
        <v>9.048948478813422E-2</v>
      </c>
      <c r="AQ370" s="108">
        <v>100.00000000000001</v>
      </c>
      <c r="AR370" s="108">
        <v>100</v>
      </c>
    </row>
    <row r="371" spans="1:44" s="2" customFormat="1" x14ac:dyDescent="0.25">
      <c r="A371" s="80" t="s">
        <v>324</v>
      </c>
      <c r="B371" s="80" t="s">
        <v>349</v>
      </c>
      <c r="C371" s="80" t="s">
        <v>270</v>
      </c>
      <c r="D371" s="81">
        <v>5887689.3649530876</v>
      </c>
      <c r="E371" s="81">
        <v>6225864.0269490508</v>
      </c>
      <c r="F371" s="105">
        <v>-5.4317707635783967E-2</v>
      </c>
      <c r="G371" s="81">
        <v>6628724.5037299991</v>
      </c>
      <c r="H371" s="105">
        <v>-0.1117915125843485</v>
      </c>
      <c r="I371" s="81">
        <v>5669856.2763158455</v>
      </c>
      <c r="J371" s="105">
        <v>3.8419508012429812E-2</v>
      </c>
      <c r="K371" s="83">
        <v>2110209.9879491646</v>
      </c>
      <c r="L371" s="83">
        <v>2306999.5873507299</v>
      </c>
      <c r="M371" s="105">
        <v>-8.5301098656697605E-2</v>
      </c>
      <c r="N371" s="83">
        <v>2449574.8206764595</v>
      </c>
      <c r="O371" s="105">
        <v>-0.1385403008974341</v>
      </c>
      <c r="P371" s="83">
        <v>2240422.2691744687</v>
      </c>
      <c r="Q371" s="105">
        <v>-5.8119526402174E-2</v>
      </c>
      <c r="R371" s="83">
        <v>1375977.6586554041</v>
      </c>
      <c r="S371" s="83">
        <v>1560537.6224257308</v>
      </c>
      <c r="T371" s="105">
        <v>-0.11826691078645256</v>
      </c>
      <c r="U371" s="83">
        <v>1653519.540530696</v>
      </c>
      <c r="V371" s="105">
        <v>-0.16784916964828553</v>
      </c>
      <c r="W371" s="83">
        <v>1460537.4426979979</v>
      </c>
      <c r="X371" s="105">
        <v>-5.7896347995289713E-2</v>
      </c>
      <c r="Y371" s="81">
        <v>5778148.9243837101</v>
      </c>
      <c r="Z371" s="82">
        <v>109540.44056937752</v>
      </c>
      <c r="AA371" s="83">
        <v>1338409.8458437691</v>
      </c>
      <c r="AB371" s="83">
        <v>37567.812811634991</v>
      </c>
      <c r="AC371" s="84">
        <v>2.7900964352249682</v>
      </c>
      <c r="AD371" s="84">
        <v>2.6986844995922148</v>
      </c>
      <c r="AE371" s="105">
        <v>3.3872776030901802E-2</v>
      </c>
      <c r="AF371" s="84">
        <v>2.7060714568822402</v>
      </c>
      <c r="AG371" s="105">
        <v>3.1050539382110835E-2</v>
      </c>
      <c r="AH371" s="84">
        <v>2.5307087660778453</v>
      </c>
      <c r="AI371" s="105">
        <v>0.10249605668736361</v>
      </c>
      <c r="AJ371" s="84">
        <v>4.2789134895594865</v>
      </c>
      <c r="AK371" s="84">
        <v>3.9895635564821843</v>
      </c>
      <c r="AL371" s="105">
        <v>7.2526713506586613E-2</v>
      </c>
      <c r="AM371" s="84">
        <v>4.0088576767605142</v>
      </c>
      <c r="AN371" s="105">
        <v>6.7364779339634612E-2</v>
      </c>
      <c r="AO371" s="84">
        <v>3.8820341817749808</v>
      </c>
      <c r="AP371" s="105">
        <v>0.10223488233249937</v>
      </c>
      <c r="AQ371" s="80"/>
      <c r="AR371" s="80"/>
    </row>
    <row r="372" spans="1:44" s="2" customFormat="1" x14ac:dyDescent="0.25">
      <c r="A372" s="80" t="s">
        <v>324</v>
      </c>
      <c r="B372" s="80" t="s">
        <v>349</v>
      </c>
      <c r="C372" s="80" t="s">
        <v>271</v>
      </c>
      <c r="D372" s="81">
        <v>5654809.0968335941</v>
      </c>
      <c r="E372" s="81">
        <v>5860736.9698805902</v>
      </c>
      <c r="F372" s="105">
        <v>-3.5136856355318019E-2</v>
      </c>
      <c r="G372" s="81">
        <v>5529373.0890883356</v>
      </c>
      <c r="H372" s="105">
        <v>2.2685394116883507E-2</v>
      </c>
      <c r="I372" s="81">
        <v>4552561.0165714594</v>
      </c>
      <c r="J372" s="105">
        <v>0.2421160477036812</v>
      </c>
      <c r="K372" s="83">
        <v>1744552.603133</v>
      </c>
      <c r="L372" s="83">
        <v>1864161.9289656298</v>
      </c>
      <c r="M372" s="105">
        <v>-6.4162519346695174E-2</v>
      </c>
      <c r="N372" s="83">
        <v>1786468.6464944114</v>
      </c>
      <c r="O372" s="105">
        <v>-2.3463072494254691E-2</v>
      </c>
      <c r="P372" s="83">
        <v>1622667.9701655707</v>
      </c>
      <c r="Q372" s="105">
        <v>7.5113723329975263E-2</v>
      </c>
      <c r="R372" s="83">
        <v>1137185.4579923607</v>
      </c>
      <c r="S372" s="83">
        <v>1218742.6590117069</v>
      </c>
      <c r="T372" s="105">
        <v>-6.6919132120542957E-2</v>
      </c>
      <c r="U372" s="83">
        <v>1113517.8443694073</v>
      </c>
      <c r="V372" s="105">
        <v>2.1254813061713031E-2</v>
      </c>
      <c r="W372" s="83">
        <v>975906.7532302395</v>
      </c>
      <c r="X372" s="105">
        <v>0.16526036348072257</v>
      </c>
      <c r="Y372" s="81">
        <v>5587051.0415657433</v>
      </c>
      <c r="Z372" s="82">
        <v>67758.055267850679</v>
      </c>
      <c r="AA372" s="83">
        <v>1113145.3650297963</v>
      </c>
      <c r="AB372" s="83">
        <v>24040.092962564388</v>
      </c>
      <c r="AC372" s="84">
        <v>3.2414093370863446</v>
      </c>
      <c r="AD372" s="84">
        <v>3.1438990780873559</v>
      </c>
      <c r="AE372" s="105">
        <v>3.1015709021521995E-2</v>
      </c>
      <c r="AF372" s="84">
        <v>3.0951414120469609</v>
      </c>
      <c r="AG372" s="105">
        <v>4.725726729967078E-2</v>
      </c>
      <c r="AH372" s="84">
        <v>2.805602316847934</v>
      </c>
      <c r="AI372" s="105">
        <v>0.15533456670653001</v>
      </c>
      <c r="AJ372" s="84">
        <v>4.972635779934131</v>
      </c>
      <c r="AK372" s="84">
        <v>4.8088387868798588</v>
      </c>
      <c r="AL372" s="105">
        <v>3.4061651952476735E-2</v>
      </c>
      <c r="AM372" s="84">
        <v>4.9656798200837606</v>
      </c>
      <c r="AN372" s="105">
        <v>1.4008071608316078E-3</v>
      </c>
      <c r="AO372" s="84">
        <v>4.6649549267924808</v>
      </c>
      <c r="AP372" s="105">
        <v>6.595580406887333E-2</v>
      </c>
      <c r="AQ372" s="80"/>
      <c r="AR372" s="80"/>
    </row>
    <row r="373" spans="1:44" s="2" customFormat="1" x14ac:dyDescent="0.25">
      <c r="A373" s="80" t="s">
        <v>324</v>
      </c>
      <c r="B373" s="80" t="s">
        <v>349</v>
      </c>
      <c r="C373" s="80" t="s">
        <v>127</v>
      </c>
      <c r="D373" s="81">
        <v>563852.91224184632</v>
      </c>
      <c r="E373" s="81">
        <v>830631.56706634338</v>
      </c>
      <c r="F373" s="105">
        <v>-0.3211756757171127</v>
      </c>
      <c r="G373" s="81">
        <v>712384.79546351789</v>
      </c>
      <c r="H373" s="105">
        <v>-0.20849951341960957</v>
      </c>
      <c r="I373" s="81">
        <v>586622.20671970374</v>
      </c>
      <c r="J373" s="105">
        <v>-3.8814238903739459E-2</v>
      </c>
      <c r="K373" s="83">
        <v>115766.63035030759</v>
      </c>
      <c r="L373" s="83">
        <v>189187.27624318385</v>
      </c>
      <c r="M373" s="105">
        <v>-0.38808448089553538</v>
      </c>
      <c r="N373" s="83">
        <v>165034.33769836742</v>
      </c>
      <c r="O373" s="105">
        <v>-0.29853003947642837</v>
      </c>
      <c r="P373" s="83">
        <v>151147.61223888741</v>
      </c>
      <c r="Q373" s="105">
        <v>-0.23408230778174979</v>
      </c>
      <c r="R373" s="83">
        <v>33336.698218883896</v>
      </c>
      <c r="S373" s="83">
        <v>52424.059104099462</v>
      </c>
      <c r="T373" s="105">
        <v>-0.3640954403647651</v>
      </c>
      <c r="U373" s="83">
        <v>45558.601056622378</v>
      </c>
      <c r="V373" s="105">
        <v>-0.26826773768905954</v>
      </c>
      <c r="W373" s="83">
        <v>42912.207165953077</v>
      </c>
      <c r="X373" s="105">
        <v>-0.22314184190149219</v>
      </c>
      <c r="Y373" s="81">
        <v>559683.4870322987</v>
      </c>
      <c r="Z373" s="82">
        <v>4169.4252095476104</v>
      </c>
      <c r="AA373" s="83">
        <v>32854.727264595393</v>
      </c>
      <c r="AB373" s="83">
        <v>481.97095428849957</v>
      </c>
      <c r="AC373" s="84">
        <v>4.8705996757065337</v>
      </c>
      <c r="AD373" s="84">
        <v>4.3905255340673044</v>
      </c>
      <c r="AE373" s="105">
        <v>0.10934320684715328</v>
      </c>
      <c r="AF373" s="84">
        <v>4.3165852961190456</v>
      </c>
      <c r="AG373" s="105">
        <v>0.12834551887242707</v>
      </c>
      <c r="AH373" s="84">
        <v>3.8811212299705584</v>
      </c>
      <c r="AI373" s="105">
        <v>0.25494654433751901</v>
      </c>
      <c r="AJ373" s="84">
        <v>16.913879969146027</v>
      </c>
      <c r="AK373" s="84">
        <v>15.844472581128109</v>
      </c>
      <c r="AL373" s="105">
        <v>6.7494035067576716E-2</v>
      </c>
      <c r="AM373" s="84">
        <v>15.636669672497899</v>
      </c>
      <c r="AN373" s="105">
        <v>8.1680455199134416E-2</v>
      </c>
      <c r="AO373" s="84">
        <v>13.670287441777988</v>
      </c>
      <c r="AP373" s="105">
        <v>0.23727317667478173</v>
      </c>
      <c r="AQ373" s="80"/>
      <c r="AR373" s="80"/>
    </row>
    <row r="374" spans="1:44" s="2" customFormat="1" x14ac:dyDescent="0.25">
      <c r="A374" s="80" t="s">
        <v>324</v>
      </c>
      <c r="B374" s="80" t="s">
        <v>349</v>
      </c>
      <c r="C374" s="80" t="s">
        <v>282</v>
      </c>
      <c r="D374" s="81">
        <v>70589.87769873142</v>
      </c>
      <c r="E374" s="81">
        <v>283713.68760656519</v>
      </c>
      <c r="F374" s="105">
        <v>-0.75119326002832598</v>
      </c>
      <c r="G374" s="81">
        <v>227667.73389924527</v>
      </c>
      <c r="H374" s="105">
        <v>-0.68994342549229615</v>
      </c>
      <c r="I374" s="81">
        <v>198846.65509692073</v>
      </c>
      <c r="J374" s="105">
        <v>-0.6450034441649275</v>
      </c>
      <c r="K374" s="83">
        <v>17889.671299371614</v>
      </c>
      <c r="L374" s="83">
        <v>72414.349931004428</v>
      </c>
      <c r="M374" s="105">
        <v>-0.75295405791232417</v>
      </c>
      <c r="N374" s="83">
        <v>60125.44010052122</v>
      </c>
      <c r="O374" s="105">
        <v>-0.70246086732234114</v>
      </c>
      <c r="P374" s="83">
        <v>52759.017830175937</v>
      </c>
      <c r="Q374" s="105">
        <v>-0.66091727945057621</v>
      </c>
      <c r="R374" s="83">
        <v>4403.645007970611</v>
      </c>
      <c r="S374" s="83">
        <v>18030.473545698227</v>
      </c>
      <c r="T374" s="105">
        <v>-0.75576653620274725</v>
      </c>
      <c r="U374" s="83">
        <v>15040.233691677004</v>
      </c>
      <c r="V374" s="105">
        <v>-0.70720900364683092</v>
      </c>
      <c r="W374" s="83">
        <v>13235.209194134221</v>
      </c>
      <c r="X374" s="105">
        <v>-0.6672780200616486</v>
      </c>
      <c r="Y374" s="81">
        <v>70571.841383515828</v>
      </c>
      <c r="Z374" s="82">
        <v>18.036315215593678</v>
      </c>
      <c r="AA374" s="83">
        <v>4394.3282374623977</v>
      </c>
      <c r="AB374" s="83">
        <v>9.3167705082129544</v>
      </c>
      <c r="AC374" s="84">
        <v>3.9458454276468977</v>
      </c>
      <c r="AD374" s="84">
        <v>3.9179207971470347</v>
      </c>
      <c r="AE374" s="105">
        <v>7.1274106715473427E-3</v>
      </c>
      <c r="AF374" s="84">
        <v>3.7865458201822233</v>
      </c>
      <c r="AG374" s="105">
        <v>4.2069900914868189E-2</v>
      </c>
      <c r="AH374" s="84">
        <v>3.768960516607434</v>
      </c>
      <c r="AI374" s="105">
        <v>4.6932014877853812E-2</v>
      </c>
      <c r="AJ374" s="84">
        <v>16.029874699473623</v>
      </c>
      <c r="AK374" s="84">
        <v>15.73523218275399</v>
      </c>
      <c r="AL374" s="105">
        <v>1.872501869038613E-2</v>
      </c>
      <c r="AM374" s="84">
        <v>15.137247104427143</v>
      </c>
      <c r="AN374" s="105">
        <v>5.896895181062458E-2</v>
      </c>
      <c r="AO374" s="84">
        <v>15.024065897277135</v>
      </c>
      <c r="AP374" s="105">
        <v>6.6946511621649316E-2</v>
      </c>
      <c r="AQ374" s="108">
        <v>0.58308135554504259</v>
      </c>
      <c r="AR374" s="108">
        <v>0.17292932763088428</v>
      </c>
    </row>
    <row r="375" spans="1:44" s="2" customFormat="1" x14ac:dyDescent="0.25">
      <c r="A375" s="80" t="s">
        <v>324</v>
      </c>
      <c r="B375" s="80" t="s">
        <v>349</v>
      </c>
      <c r="C375" s="80" t="s">
        <v>284</v>
      </c>
      <c r="D375" s="81">
        <v>144.55085971593857</v>
      </c>
      <c r="E375" s="80"/>
      <c r="F375" s="80"/>
      <c r="G375" s="81">
        <v>1156.7708387053012</v>
      </c>
      <c r="H375" s="105">
        <v>-0.87503932941659812</v>
      </c>
      <c r="I375" s="81">
        <v>1253.4701226103307</v>
      </c>
      <c r="J375" s="105">
        <v>-0.88467945337626896</v>
      </c>
      <c r="K375" s="83">
        <v>10.619122166885063</v>
      </c>
      <c r="L375" s="80"/>
      <c r="M375" s="80"/>
      <c r="N375" s="83">
        <v>90.231879858737926</v>
      </c>
      <c r="O375" s="105">
        <v>-0.88231296761732358</v>
      </c>
      <c r="P375" s="83">
        <v>102.38381405301284</v>
      </c>
      <c r="Q375" s="105">
        <v>-0.89628124069116399</v>
      </c>
      <c r="R375" s="83">
        <v>3.2127479650939961</v>
      </c>
      <c r="S375" s="80"/>
      <c r="T375" s="80"/>
      <c r="U375" s="83">
        <v>25.709040355069231</v>
      </c>
      <c r="V375" s="105">
        <v>-0.87503431008226973</v>
      </c>
      <c r="W375" s="83">
        <v>28.849326913685346</v>
      </c>
      <c r="X375" s="105">
        <v>-0.8886369871052362</v>
      </c>
      <c r="Y375" s="81">
        <v>144.55085971593857</v>
      </c>
      <c r="Z375" s="80"/>
      <c r="AA375" s="83">
        <v>3.2127479650939961</v>
      </c>
      <c r="AB375" s="80"/>
      <c r="AC375" s="84">
        <v>13.612317237173295</v>
      </c>
      <c r="AD375" s="80"/>
      <c r="AE375" s="80"/>
      <c r="AF375" s="84">
        <v>12.819979374432608</v>
      </c>
      <c r="AG375" s="105">
        <v>6.1804924922178768E-2</v>
      </c>
      <c r="AH375" s="84">
        <v>12.242854343766703</v>
      </c>
      <c r="AI375" s="105">
        <v>0.11185813822116056</v>
      </c>
      <c r="AJ375" s="84">
        <v>44.992903672015686</v>
      </c>
      <c r="AK375" s="80"/>
      <c r="AL375" s="80"/>
      <c r="AM375" s="84">
        <v>44.994710916046024</v>
      </c>
      <c r="AN375" s="105">
        <v>-4.0165699335430005E-5</v>
      </c>
      <c r="AO375" s="84">
        <v>43.448851557632636</v>
      </c>
      <c r="AP375" s="105">
        <v>3.5537236521313915E-2</v>
      </c>
      <c r="AQ375" s="108">
        <v>1.1940084609310131E-3</v>
      </c>
      <c r="AR375" s="108">
        <v>1.2616329073883065E-4</v>
      </c>
    </row>
    <row r="376" spans="1:44" s="2" customFormat="1" x14ac:dyDescent="0.25">
      <c r="A376" s="80" t="s">
        <v>324</v>
      </c>
      <c r="B376" s="80" t="s">
        <v>349</v>
      </c>
      <c r="C376" s="80" t="s">
        <v>285</v>
      </c>
      <c r="D376" s="81">
        <v>4837728.0236233734</v>
      </c>
      <c r="E376" s="81">
        <v>4571050.0700389706</v>
      </c>
      <c r="F376" s="105">
        <v>5.8340632786402453E-2</v>
      </c>
      <c r="G376" s="81">
        <v>4040825.6339357351</v>
      </c>
      <c r="H376" s="105">
        <v>0.1972127634003997</v>
      </c>
      <c r="I376" s="81">
        <v>3215746.506547011</v>
      </c>
      <c r="J376" s="105">
        <v>0.50438724376257071</v>
      </c>
      <c r="K376" s="83">
        <v>1495310.494760786</v>
      </c>
      <c r="L376" s="83">
        <v>1429522.6822715213</v>
      </c>
      <c r="M376" s="105">
        <v>4.6020824506769885E-2</v>
      </c>
      <c r="N376" s="83">
        <v>1287503.5580092361</v>
      </c>
      <c r="O376" s="105">
        <v>0.16140299998305643</v>
      </c>
      <c r="P376" s="83">
        <v>1169311.14056697</v>
      </c>
      <c r="Q376" s="105">
        <v>0.27879607307576576</v>
      </c>
      <c r="R376" s="83">
        <v>1012452.1434621093</v>
      </c>
      <c r="S376" s="83">
        <v>987368.22129437304</v>
      </c>
      <c r="T376" s="105">
        <v>2.5404830362934807E-2</v>
      </c>
      <c r="U376" s="83">
        <v>851898.32463922619</v>
      </c>
      <c r="V376" s="105">
        <v>0.1884659403349298</v>
      </c>
      <c r="W376" s="83">
        <v>708657.34950103576</v>
      </c>
      <c r="X376" s="105">
        <v>0.42869067000430439</v>
      </c>
      <c r="Y376" s="81">
        <v>4781295.5981288636</v>
      </c>
      <c r="Z376" s="82">
        <v>56432.425494510207</v>
      </c>
      <c r="AA376" s="83">
        <v>992256.82990275125</v>
      </c>
      <c r="AB376" s="83">
        <v>20195.313559358001</v>
      </c>
      <c r="AC376" s="84">
        <v>3.2352665487025116</v>
      </c>
      <c r="AD376" s="84">
        <v>3.1976058349599188</v>
      </c>
      <c r="AE376" s="105">
        <v>1.1777784907333614E-2</v>
      </c>
      <c r="AF376" s="84">
        <v>3.1384966735033655</v>
      </c>
      <c r="AG376" s="105">
        <v>3.0833193489138291E-2</v>
      </c>
      <c r="AH376" s="84">
        <v>2.7501204726295305</v>
      </c>
      <c r="AI376" s="105">
        <v>0.17640902676860123</v>
      </c>
      <c r="AJ376" s="84">
        <v>4.7782288327037596</v>
      </c>
      <c r="AK376" s="84">
        <v>4.6295292591518011</v>
      </c>
      <c r="AL376" s="105">
        <v>3.211980424532461E-2</v>
      </c>
      <c r="AM376" s="84">
        <v>4.7433191462690107</v>
      </c>
      <c r="AN376" s="105">
        <v>7.3597591387474064E-3</v>
      </c>
      <c r="AO376" s="84">
        <v>4.5378016735608711</v>
      </c>
      <c r="AP376" s="105">
        <v>5.2983179177644037E-2</v>
      </c>
      <c r="AQ376" s="108">
        <v>39.960247924090808</v>
      </c>
      <c r="AR376" s="108">
        <v>39.758579111270322</v>
      </c>
    </row>
    <row r="377" spans="1:44" s="2" customFormat="1" x14ac:dyDescent="0.25">
      <c r="A377" s="80" t="s">
        <v>324</v>
      </c>
      <c r="B377" s="80" t="s">
        <v>349</v>
      </c>
      <c r="C377" s="80" t="s">
        <v>286</v>
      </c>
      <c r="D377" s="80"/>
      <c r="E377" s="80"/>
      <c r="F377" s="80"/>
      <c r="G377" s="80"/>
      <c r="H377" s="80"/>
      <c r="I377" s="81">
        <v>93.808476376533505</v>
      </c>
      <c r="J377" s="105">
        <v>-1</v>
      </c>
      <c r="K377" s="80"/>
      <c r="L377" s="80"/>
      <c r="M377" s="80"/>
      <c r="N377" s="80"/>
      <c r="O377" s="80"/>
      <c r="P377" s="83">
        <v>47.139937877655029</v>
      </c>
      <c r="Q377" s="105">
        <v>-1</v>
      </c>
      <c r="R377" s="80"/>
      <c r="S377" s="80"/>
      <c r="T377" s="80"/>
      <c r="U377" s="80"/>
      <c r="V377" s="80"/>
      <c r="W377" s="83">
        <v>10.314218407630921</v>
      </c>
      <c r="X377" s="105">
        <v>-1</v>
      </c>
      <c r="Y377" s="80"/>
      <c r="Z377" s="80"/>
      <c r="AA377" s="80"/>
      <c r="AB377" s="80"/>
      <c r="AC377" s="80"/>
      <c r="AD377" s="80"/>
      <c r="AE377" s="80"/>
      <c r="AF377" s="80"/>
      <c r="AG377" s="80"/>
      <c r="AH377" s="84">
        <v>1.99</v>
      </c>
      <c r="AI377" s="105">
        <v>-1</v>
      </c>
      <c r="AJ377" s="80"/>
      <c r="AK377" s="80"/>
      <c r="AL377" s="80"/>
      <c r="AM377" s="80"/>
      <c r="AN377" s="80"/>
      <c r="AO377" s="84">
        <v>9.0950639853747699</v>
      </c>
      <c r="AP377" s="105">
        <v>-1</v>
      </c>
      <c r="AQ377" s="80"/>
      <c r="AR377" s="80"/>
    </row>
    <row r="378" spans="1:44" s="2" customFormat="1" x14ac:dyDescent="0.25">
      <c r="A378" s="80" t="s">
        <v>324</v>
      </c>
      <c r="B378" s="80" t="s">
        <v>349</v>
      </c>
      <c r="C378" s="80" t="s">
        <v>287</v>
      </c>
      <c r="D378" s="80"/>
      <c r="E378" s="81">
        <v>134.34980351805686</v>
      </c>
      <c r="F378" s="105">
        <v>-1</v>
      </c>
      <c r="G378" s="81">
        <v>937.4459039914608</v>
      </c>
      <c r="H378" s="105">
        <v>-1</v>
      </c>
      <c r="I378" s="81">
        <v>1037.256805086136</v>
      </c>
      <c r="J378" s="105">
        <v>-1</v>
      </c>
      <c r="K378" s="80"/>
      <c r="L378" s="83">
        <v>5.2554389821522776</v>
      </c>
      <c r="M378" s="105">
        <v>-1</v>
      </c>
      <c r="N378" s="83">
        <v>32.922758411591673</v>
      </c>
      <c r="O378" s="105">
        <v>-1</v>
      </c>
      <c r="P378" s="83">
        <v>24.858474955054312</v>
      </c>
      <c r="Q378" s="105">
        <v>-1</v>
      </c>
      <c r="R378" s="80"/>
      <c r="S378" s="83">
        <v>4.7994297680152833</v>
      </c>
      <c r="T378" s="105">
        <v>-1</v>
      </c>
      <c r="U378" s="83">
        <v>19.939850006840551</v>
      </c>
      <c r="V378" s="105">
        <v>-1</v>
      </c>
      <c r="W378" s="83">
        <v>23.415998408312419</v>
      </c>
      <c r="X378" s="105">
        <v>-1</v>
      </c>
      <c r="Y378" s="80"/>
      <c r="Z378" s="80"/>
      <c r="AA378" s="80"/>
      <c r="AB378" s="80"/>
      <c r="AC378" s="80"/>
      <c r="AD378" s="84">
        <v>25.5639545952898</v>
      </c>
      <c r="AE378" s="105">
        <v>-1</v>
      </c>
      <c r="AF378" s="84">
        <v>28.474099656892612</v>
      </c>
      <c r="AG378" s="105">
        <v>-1</v>
      </c>
      <c r="AH378" s="84">
        <v>41.726485915228572</v>
      </c>
      <c r="AI378" s="105">
        <v>-1</v>
      </c>
      <c r="AJ378" s="80"/>
      <c r="AK378" s="84">
        <v>27.992867905558448</v>
      </c>
      <c r="AL378" s="105">
        <v>-1</v>
      </c>
      <c r="AM378" s="84">
        <v>47.013688852717614</v>
      </c>
      <c r="AN378" s="105">
        <v>-1</v>
      </c>
      <c r="AO378" s="84">
        <v>44.296928407627554</v>
      </c>
      <c r="AP378" s="105">
        <v>-1</v>
      </c>
      <c r="AQ378" s="80"/>
      <c r="AR378" s="80"/>
    </row>
    <row r="379" spans="1:44" s="2" customFormat="1" x14ac:dyDescent="0.25">
      <c r="A379" s="80" t="s">
        <v>324</v>
      </c>
      <c r="B379" s="80" t="s">
        <v>349</v>
      </c>
      <c r="C379" s="80" t="s">
        <v>288</v>
      </c>
      <c r="D379" s="81">
        <v>23950.52911990881</v>
      </c>
      <c r="E379" s="81">
        <v>18386.389719746112</v>
      </c>
      <c r="F379" s="105">
        <v>0.30262272718972533</v>
      </c>
      <c r="G379" s="81">
        <v>11405.461192681789</v>
      </c>
      <c r="H379" s="105">
        <v>1.0999176372873418</v>
      </c>
      <c r="I379" s="81">
        <v>14341.139451510906</v>
      </c>
      <c r="J379" s="105">
        <v>0.67005761298733546</v>
      </c>
      <c r="K379" s="83">
        <v>6007.8604943310347</v>
      </c>
      <c r="L379" s="83">
        <v>4637.5886727319321</v>
      </c>
      <c r="M379" s="105">
        <v>0.29547075394073202</v>
      </c>
      <c r="N379" s="83">
        <v>2956.1963875937372</v>
      </c>
      <c r="O379" s="105">
        <v>1.0322941058801809</v>
      </c>
      <c r="P379" s="83">
        <v>4062.9028254017167</v>
      </c>
      <c r="Q379" s="105">
        <v>0.47871134322219772</v>
      </c>
      <c r="R379" s="83">
        <v>1323.6253815100708</v>
      </c>
      <c r="S379" s="83">
        <v>1037.7960707342061</v>
      </c>
      <c r="T379" s="105">
        <v>0.27541953456583246</v>
      </c>
      <c r="U379" s="83">
        <v>708.5015550114681</v>
      </c>
      <c r="V379" s="105">
        <v>0.8682039187460161</v>
      </c>
      <c r="W379" s="83">
        <v>1201.3789635947239</v>
      </c>
      <c r="X379" s="105">
        <v>0.10175508446524273</v>
      </c>
      <c r="Y379" s="81">
        <v>23950.52911990881</v>
      </c>
      <c r="Z379" s="80"/>
      <c r="AA379" s="83">
        <v>1323.6253815100708</v>
      </c>
      <c r="AB379" s="80"/>
      <c r="AC379" s="84">
        <v>3.9865321677339747</v>
      </c>
      <c r="AD379" s="84">
        <v>3.9646443480109186</v>
      </c>
      <c r="AE379" s="105">
        <v>5.5207523807368286E-3</v>
      </c>
      <c r="AF379" s="84">
        <v>3.8581540930592646</v>
      </c>
      <c r="AG379" s="105">
        <v>3.3274480898950985E-2</v>
      </c>
      <c r="AH379" s="84">
        <v>3.5297766320790447</v>
      </c>
      <c r="AI379" s="105">
        <v>0.12940069110999247</v>
      </c>
      <c r="AJ379" s="84">
        <v>18.094643283875847</v>
      </c>
      <c r="AK379" s="84">
        <v>17.716765594167605</v>
      </c>
      <c r="AL379" s="105">
        <v>2.1328819174118351E-2</v>
      </c>
      <c r="AM379" s="84">
        <v>16.098004460268509</v>
      </c>
      <c r="AN379" s="105">
        <v>0.12403020688279984</v>
      </c>
      <c r="AO379" s="84">
        <v>11.937232035926327</v>
      </c>
      <c r="AP379" s="105">
        <v>0.51581566224214781</v>
      </c>
      <c r="AQ379" s="108">
        <v>0.19783441253232847</v>
      </c>
      <c r="AR379" s="108">
        <v>5.1978224140549714E-2</v>
      </c>
    </row>
    <row r="380" spans="1:44" s="2" customFormat="1" x14ac:dyDescent="0.25">
      <c r="A380" s="80" t="s">
        <v>324</v>
      </c>
      <c r="B380" s="80" t="s">
        <v>349</v>
      </c>
      <c r="C380" s="80" t="s">
        <v>289</v>
      </c>
      <c r="D380" s="81">
        <v>824.00594805240632</v>
      </c>
      <c r="E380" s="81">
        <v>937.63017767310146</v>
      </c>
      <c r="F380" s="105">
        <v>-0.12118235134312141</v>
      </c>
      <c r="G380" s="81">
        <v>971.73450520634651</v>
      </c>
      <c r="H380" s="105">
        <v>-0.15202563700521288</v>
      </c>
      <c r="I380" s="81">
        <v>2443.5918871390818</v>
      </c>
      <c r="J380" s="105">
        <v>-0.66278904738993083</v>
      </c>
      <c r="K380" s="83">
        <v>19.354215979576111</v>
      </c>
      <c r="L380" s="83">
        <v>15.826120579177996</v>
      </c>
      <c r="M380" s="105">
        <v>0.22292863135643842</v>
      </c>
      <c r="N380" s="83">
        <v>36.688011092293493</v>
      </c>
      <c r="O380" s="105">
        <v>-0.47246483515042426</v>
      </c>
      <c r="P380" s="83">
        <v>75.370370975540709</v>
      </c>
      <c r="Q380" s="105">
        <v>-0.74321187849988202</v>
      </c>
      <c r="R380" s="83">
        <v>20.605840343312412</v>
      </c>
      <c r="S380" s="83">
        <v>23.447011283073078</v>
      </c>
      <c r="T380" s="105">
        <v>-0.121174119185577</v>
      </c>
      <c r="U380" s="83">
        <v>24.299026485696238</v>
      </c>
      <c r="V380" s="105">
        <v>-0.15198905785620018</v>
      </c>
      <c r="W380" s="83">
        <v>61.104020883180326</v>
      </c>
      <c r="X380" s="105">
        <v>-0.66277439609568423</v>
      </c>
      <c r="Y380" s="81">
        <v>824.00594805240632</v>
      </c>
      <c r="Z380" s="80"/>
      <c r="AA380" s="83">
        <v>20.605840343312412</v>
      </c>
      <c r="AB380" s="80"/>
      <c r="AC380" s="84">
        <v>42.575010474304598</v>
      </c>
      <c r="AD380" s="84">
        <v>59.245737006876872</v>
      </c>
      <c r="AE380" s="105">
        <v>-0.28138271839942242</v>
      </c>
      <c r="AF380" s="84">
        <v>26.486431841775811</v>
      </c>
      <c r="AG380" s="105">
        <v>0.60742718115593897</v>
      </c>
      <c r="AH380" s="84">
        <v>32.421120600986285</v>
      </c>
      <c r="AI380" s="105">
        <v>0.31318750509226451</v>
      </c>
      <c r="AJ380" s="84">
        <v>39.988951400365281</v>
      </c>
      <c r="AK380" s="84">
        <v>39.989325989278541</v>
      </c>
      <c r="AL380" s="105">
        <v>-9.3672224773351895E-6</v>
      </c>
      <c r="AM380" s="84">
        <v>39.990676407483384</v>
      </c>
      <c r="AN380" s="105">
        <v>-4.3135232335831739E-5</v>
      </c>
      <c r="AO380" s="84">
        <v>39.990688858443228</v>
      </c>
      <c r="AP380" s="105">
        <v>-4.3446565376695734E-5</v>
      </c>
      <c r="AQ380" s="108">
        <v>6.8063937894626706E-3</v>
      </c>
      <c r="AR380" s="108">
        <v>8.0918287223168161E-4</v>
      </c>
    </row>
    <row r="381" spans="1:44" s="2" customFormat="1" x14ac:dyDescent="0.25">
      <c r="A381" s="80" t="s">
        <v>324</v>
      </c>
      <c r="B381" s="80" t="s">
        <v>349</v>
      </c>
      <c r="C381" s="80" t="s">
        <v>290</v>
      </c>
      <c r="D381" s="81">
        <v>817081.07321022032</v>
      </c>
      <c r="E381" s="81">
        <v>1289686.8998416192</v>
      </c>
      <c r="F381" s="105">
        <v>-0.36645004821669314</v>
      </c>
      <c r="G381" s="81">
        <v>1488547.455152601</v>
      </c>
      <c r="H381" s="105">
        <v>-0.45108832749544026</v>
      </c>
      <c r="I381" s="81">
        <v>1336814.5100244486</v>
      </c>
      <c r="J381" s="105">
        <v>-0.38878500563606466</v>
      </c>
      <c r="K381" s="83">
        <v>249242.10837221408</v>
      </c>
      <c r="L381" s="83">
        <v>434639.24669410847</v>
      </c>
      <c r="M381" s="105">
        <v>-0.42655406692339881</v>
      </c>
      <c r="N381" s="83">
        <v>498965.08848517534</v>
      </c>
      <c r="O381" s="105">
        <v>-0.5004818691245585</v>
      </c>
      <c r="P381" s="83">
        <v>453356.8295986008</v>
      </c>
      <c r="Q381" s="105">
        <v>-0.45022972612347889</v>
      </c>
      <c r="R381" s="83">
        <v>124733.31453025164</v>
      </c>
      <c r="S381" s="83">
        <v>231374.43771733411</v>
      </c>
      <c r="T381" s="105">
        <v>-0.46090278701125992</v>
      </c>
      <c r="U381" s="83">
        <v>261619.51973018135</v>
      </c>
      <c r="V381" s="105">
        <v>-0.52322626897681768</v>
      </c>
      <c r="W381" s="83">
        <v>267249.40372920345</v>
      </c>
      <c r="X381" s="105">
        <v>-0.53326999877372783</v>
      </c>
      <c r="Y381" s="81">
        <v>805755.4434368799</v>
      </c>
      <c r="Z381" s="82">
        <v>11325.62977334047</v>
      </c>
      <c r="AA381" s="83">
        <v>120888.53512704524</v>
      </c>
      <c r="AB381" s="83">
        <v>3844.7794032063957</v>
      </c>
      <c r="AC381" s="84">
        <v>3.2782625638441671</v>
      </c>
      <c r="AD381" s="84">
        <v>2.9672582714309699</v>
      </c>
      <c r="AE381" s="105">
        <v>0.10481200622391877</v>
      </c>
      <c r="AF381" s="84">
        <v>2.9832697507389376</v>
      </c>
      <c r="AG381" s="105">
        <v>9.8882379989996411E-2</v>
      </c>
      <c r="AH381" s="84">
        <v>2.9487027055665083</v>
      </c>
      <c r="AI381" s="105">
        <v>0.11176435578111069</v>
      </c>
      <c r="AJ381" s="84">
        <v>6.5506242360941451</v>
      </c>
      <c r="AK381" s="84">
        <v>5.574024998462475</v>
      </c>
      <c r="AL381" s="105">
        <v>0.17520539249484041</v>
      </c>
      <c r="AM381" s="84">
        <v>5.6897415631975754</v>
      </c>
      <c r="AN381" s="105">
        <v>0.15130435421969546</v>
      </c>
      <c r="AO381" s="84">
        <v>5.002123452365141</v>
      </c>
      <c r="AP381" s="105">
        <v>0.3095686858741622</v>
      </c>
      <c r="AQ381" s="108">
        <v>6.7491934437247982</v>
      </c>
      <c r="AR381" s="108">
        <v>4.8982259414294687</v>
      </c>
    </row>
    <row r="382" spans="1:44" s="2" customFormat="1" x14ac:dyDescent="0.25">
      <c r="A382" s="80" t="s">
        <v>324</v>
      </c>
      <c r="B382" s="80" t="s">
        <v>349</v>
      </c>
      <c r="C382" s="80" t="s">
        <v>291</v>
      </c>
      <c r="D382" s="81">
        <v>468200.87138005137</v>
      </c>
      <c r="E382" s="81">
        <v>527310.33060948027</v>
      </c>
      <c r="F382" s="105">
        <v>-0.11209615248976539</v>
      </c>
      <c r="G382" s="81">
        <v>470059.58156228304</v>
      </c>
      <c r="H382" s="105">
        <v>-3.9542012441361046E-3</v>
      </c>
      <c r="I382" s="81">
        <v>368271.51162958861</v>
      </c>
      <c r="J382" s="105">
        <v>0.27134697253197465</v>
      </c>
      <c r="K382" s="83">
        <v>91772.25943587067</v>
      </c>
      <c r="L382" s="83">
        <v>112044.48289552428</v>
      </c>
      <c r="M382" s="105">
        <v>-0.18093013538700001</v>
      </c>
      <c r="N382" s="83">
        <v>101713.94907040356</v>
      </c>
      <c r="O382" s="105">
        <v>-9.7741654172246575E-2</v>
      </c>
      <c r="P382" s="83">
        <v>93940.581818402192</v>
      </c>
      <c r="Q382" s="105">
        <v>-2.3081849617699143E-2</v>
      </c>
      <c r="R382" s="83">
        <v>27556.945950967995</v>
      </c>
      <c r="S382" s="83">
        <v>33297.654865819866</v>
      </c>
      <c r="T382" s="105">
        <v>-0.1724058026904689</v>
      </c>
      <c r="U382" s="83">
        <v>29707.07272015835</v>
      </c>
      <c r="V382" s="105">
        <v>-7.2377604802890683E-2</v>
      </c>
      <c r="W382" s="83">
        <v>28293.56018303143</v>
      </c>
      <c r="X382" s="105">
        <v>-2.6034695785834928E-2</v>
      </c>
      <c r="Y382" s="81">
        <v>464049.48248571937</v>
      </c>
      <c r="Z382" s="82">
        <v>4151.3888943320171</v>
      </c>
      <c r="AA382" s="83">
        <v>27084.291767187708</v>
      </c>
      <c r="AB382" s="83">
        <v>472.65418378028676</v>
      </c>
      <c r="AC382" s="84">
        <v>5.1017690341080071</v>
      </c>
      <c r="AD382" s="84">
        <v>4.7062587731443237</v>
      </c>
      <c r="AE382" s="105">
        <v>8.4039208217918895E-2</v>
      </c>
      <c r="AF382" s="84">
        <v>4.6213875860519478</v>
      </c>
      <c r="AG382" s="105">
        <v>0.10394744849056239</v>
      </c>
      <c r="AH382" s="84">
        <v>3.9202600675978272</v>
      </c>
      <c r="AI382" s="105">
        <v>0.30138535355746426</v>
      </c>
      <c r="AJ382" s="84">
        <v>16.990303359926749</v>
      </c>
      <c r="AK382" s="84">
        <v>15.836260323268764</v>
      </c>
      <c r="AL382" s="105">
        <v>7.2873457059954336E-2</v>
      </c>
      <c r="AM382" s="84">
        <v>15.823153832431101</v>
      </c>
      <c r="AN382" s="105">
        <v>7.3762129841868834E-2</v>
      </c>
      <c r="AO382" s="84">
        <v>13.016089500481209</v>
      </c>
      <c r="AP382" s="105">
        <v>0.30533086448880142</v>
      </c>
      <c r="AQ382" s="108">
        <v>3.8673986646750715</v>
      </c>
      <c r="AR382" s="108">
        <v>1.0821499294870769</v>
      </c>
    </row>
    <row r="383" spans="1:44" s="2" customFormat="1" x14ac:dyDescent="0.25">
      <c r="A383" s="80" t="s">
        <v>324</v>
      </c>
      <c r="B383" s="80" t="s">
        <v>349</v>
      </c>
      <c r="C383" s="80" t="s">
        <v>292</v>
      </c>
      <c r="D383" s="81">
        <v>5887689.3649530876</v>
      </c>
      <c r="E383" s="81">
        <v>6225864.0269490508</v>
      </c>
      <c r="F383" s="105">
        <v>-5.4317707635783967E-2</v>
      </c>
      <c r="G383" s="81">
        <v>6628724.5037299991</v>
      </c>
      <c r="H383" s="105">
        <v>-0.1117915125843485</v>
      </c>
      <c r="I383" s="81">
        <v>5669856.2763158455</v>
      </c>
      <c r="J383" s="105">
        <v>3.8419508012429812E-2</v>
      </c>
      <c r="K383" s="83">
        <v>2110209.9879491646</v>
      </c>
      <c r="L383" s="83">
        <v>2306999.5873507299</v>
      </c>
      <c r="M383" s="105">
        <v>-8.5301098656697605E-2</v>
      </c>
      <c r="N383" s="83">
        <v>2449574.8206764595</v>
      </c>
      <c r="O383" s="105">
        <v>-0.1385403008974341</v>
      </c>
      <c r="P383" s="83">
        <v>2240422.2691744687</v>
      </c>
      <c r="Q383" s="105">
        <v>-5.8119526402174E-2</v>
      </c>
      <c r="R383" s="83">
        <v>1375977.6586554041</v>
      </c>
      <c r="S383" s="83">
        <v>1560537.6224257313</v>
      </c>
      <c r="T383" s="105">
        <v>-0.11826691078645282</v>
      </c>
      <c r="U383" s="83">
        <v>1653519.5405306963</v>
      </c>
      <c r="V383" s="105">
        <v>-0.16784916964828564</v>
      </c>
      <c r="W383" s="83">
        <v>1460537.4426979979</v>
      </c>
      <c r="X383" s="105">
        <v>-5.7896347995289713E-2</v>
      </c>
      <c r="Y383" s="81">
        <v>5778148.9243837101</v>
      </c>
      <c r="Z383" s="82">
        <v>109540.44056937752</v>
      </c>
      <c r="AA383" s="83">
        <v>1338409.8458437691</v>
      </c>
      <c r="AB383" s="83">
        <v>37567.812811634991</v>
      </c>
      <c r="AC383" s="84">
        <v>2.7900964352249682</v>
      </c>
      <c r="AD383" s="84">
        <v>2.6986844995922148</v>
      </c>
      <c r="AE383" s="105">
        <v>3.3872776030901802E-2</v>
      </c>
      <c r="AF383" s="84">
        <v>2.7060714568822402</v>
      </c>
      <c r="AG383" s="105">
        <v>3.1050539382110835E-2</v>
      </c>
      <c r="AH383" s="84">
        <v>2.5307087660778453</v>
      </c>
      <c r="AI383" s="105">
        <v>0.10249605668736361</v>
      </c>
      <c r="AJ383" s="84">
        <v>4.2789134895594865</v>
      </c>
      <c r="AK383" s="84">
        <v>3.9895635564821834</v>
      </c>
      <c r="AL383" s="105">
        <v>7.2526713506586848E-2</v>
      </c>
      <c r="AM383" s="84">
        <v>4.0088576767605133</v>
      </c>
      <c r="AN383" s="105">
        <v>6.7364779339634848E-2</v>
      </c>
      <c r="AO383" s="84">
        <v>3.8820341817749808</v>
      </c>
      <c r="AP383" s="105">
        <v>0.10223488233249937</v>
      </c>
      <c r="AQ383" s="108">
        <v>48.633061961044767</v>
      </c>
      <c r="AR383" s="108">
        <v>54.034076524268613</v>
      </c>
    </row>
    <row r="384" spans="1:44" s="2" customFormat="1" x14ac:dyDescent="0.25">
      <c r="A384" s="80" t="s">
        <v>324</v>
      </c>
      <c r="B384" s="80" t="s">
        <v>349</v>
      </c>
      <c r="C384" s="80" t="s">
        <v>293</v>
      </c>
      <c r="D384" s="81">
        <v>143.07723538637163</v>
      </c>
      <c r="E384" s="81">
        <v>149.17914936065674</v>
      </c>
      <c r="F384" s="105">
        <v>-4.0903262958907706E-2</v>
      </c>
      <c r="G384" s="81">
        <v>186.06756140470506</v>
      </c>
      <c r="H384" s="105">
        <v>-0.23104686111743894</v>
      </c>
      <c r="I384" s="81">
        <v>334.77325047135355</v>
      </c>
      <c r="J384" s="105">
        <v>-0.57261449298914424</v>
      </c>
      <c r="K384" s="83">
        <v>66.865782587808411</v>
      </c>
      <c r="L384" s="83">
        <v>69.773184361867351</v>
      </c>
      <c r="M384" s="105">
        <v>-4.1669328992929001E-2</v>
      </c>
      <c r="N384" s="83">
        <v>78.909490486294956</v>
      </c>
      <c r="O384" s="105">
        <v>-0.15262686179146351</v>
      </c>
      <c r="P384" s="83">
        <v>135.35716704628703</v>
      </c>
      <c r="Q384" s="105">
        <v>-0.50600486071828876</v>
      </c>
      <c r="R384" s="83">
        <v>28.663290126815426</v>
      </c>
      <c r="S384" s="83">
        <v>29.888180796064297</v>
      </c>
      <c r="T384" s="105">
        <v>-4.0982443113773137E-2</v>
      </c>
      <c r="U384" s="83">
        <v>32.845172927935764</v>
      </c>
      <c r="V384" s="105">
        <v>-0.12732107729484737</v>
      </c>
      <c r="W384" s="83">
        <v>58.375260579907234</v>
      </c>
      <c r="X384" s="105">
        <v>-0.50898223250619068</v>
      </c>
      <c r="Y384" s="81">
        <v>143.07723538637163</v>
      </c>
      <c r="Z384" s="80"/>
      <c r="AA384" s="83">
        <v>28.663290126815426</v>
      </c>
      <c r="AB384" s="80"/>
      <c r="AC384" s="84">
        <v>2.1397676038335756</v>
      </c>
      <c r="AD384" s="84">
        <v>2.1380584923136543</v>
      </c>
      <c r="AE384" s="105">
        <v>7.9937547362035903E-4</v>
      </c>
      <c r="AF384" s="84">
        <v>2.3579871097637031</v>
      </c>
      <c r="AG384" s="105">
        <v>-9.2544825638167114E-2</v>
      </c>
      <c r="AH384" s="84">
        <v>2.473258400546118</v>
      </c>
      <c r="AI384" s="105">
        <v>-0.13483863903541363</v>
      </c>
      <c r="AJ384" s="84">
        <v>4.9916542990477666</v>
      </c>
      <c r="AK384" s="84">
        <v>4.9912422030149379</v>
      </c>
      <c r="AL384" s="105">
        <v>8.2563822004015828E-5</v>
      </c>
      <c r="AM384" s="84">
        <v>5.6649895500001843</v>
      </c>
      <c r="AN384" s="105">
        <v>-0.11885904554800032</v>
      </c>
      <c r="AO384" s="84">
        <v>5.7348480699815925</v>
      </c>
      <c r="AP384" s="105">
        <v>-0.12959258237789922</v>
      </c>
      <c r="AQ384" s="108">
        <v>1.1818361368009845E-3</v>
      </c>
      <c r="AR384" s="108">
        <v>1.1255956100792574E-3</v>
      </c>
    </row>
    <row r="385" spans="1:44" s="2" customFormat="1" x14ac:dyDescent="0.25">
      <c r="A385" s="80" t="s">
        <v>324</v>
      </c>
      <c r="B385" s="80" t="s">
        <v>350</v>
      </c>
      <c r="C385" s="80" t="s">
        <v>281</v>
      </c>
      <c r="D385" s="81">
        <v>499301930.1819132</v>
      </c>
      <c r="E385" s="81">
        <v>488743846.54097676</v>
      </c>
      <c r="F385" s="105">
        <v>2.1602489147761032E-2</v>
      </c>
      <c r="G385" s="81">
        <v>475442319.96058595</v>
      </c>
      <c r="H385" s="105">
        <v>5.0184026998911668E-2</v>
      </c>
      <c r="I385" s="81">
        <v>439979474.6336661</v>
      </c>
      <c r="J385" s="105">
        <v>0.13483005223741384</v>
      </c>
      <c r="K385" s="83">
        <v>198562531.16705108</v>
      </c>
      <c r="L385" s="83">
        <v>211392744.34478974</v>
      </c>
      <c r="M385" s="105">
        <v>-6.0693725404369098E-2</v>
      </c>
      <c r="N385" s="83">
        <v>221494157.43705258</v>
      </c>
      <c r="O385" s="105">
        <v>-0.1035315176497084</v>
      </c>
      <c r="P385" s="83">
        <v>205568842.11871597</v>
      </c>
      <c r="Q385" s="105">
        <v>-3.4082552975702181E-2</v>
      </c>
      <c r="R385" s="83">
        <v>276369793.54497457</v>
      </c>
      <c r="S385" s="83">
        <v>295777643.38660496</v>
      </c>
      <c r="T385" s="105">
        <v>-6.5616351592411568E-2</v>
      </c>
      <c r="U385" s="83">
        <v>312645530.3215481</v>
      </c>
      <c r="V385" s="105">
        <v>-0.11602832363944193</v>
      </c>
      <c r="W385" s="83">
        <v>291598833.48816985</v>
      </c>
      <c r="X385" s="105">
        <v>-5.2225997480929993E-2</v>
      </c>
      <c r="Y385" s="80"/>
      <c r="Z385" s="80"/>
      <c r="AA385" s="80"/>
      <c r="AB385" s="80"/>
      <c r="AC385" s="84">
        <v>2.5145828230898681</v>
      </c>
      <c r="AD385" s="84">
        <v>2.3120180782733804</v>
      </c>
      <c r="AE385" s="105">
        <v>8.7613823922935555E-2</v>
      </c>
      <c r="AF385" s="84">
        <v>2.1465230751998687</v>
      </c>
      <c r="AG385" s="105">
        <v>0.17146787385722762</v>
      </c>
      <c r="AH385" s="84">
        <v>2.1403023439689273</v>
      </c>
      <c r="AI385" s="105">
        <v>0.17487271374327601</v>
      </c>
      <c r="AJ385" s="84">
        <v>1.8066443650639417</v>
      </c>
      <c r="AK385" s="84">
        <v>1.6524029366957582</v>
      </c>
      <c r="AL385" s="105">
        <v>9.3343714745880102E-2</v>
      </c>
      <c r="AM385" s="84">
        <v>1.5207072350326116</v>
      </c>
      <c r="AN385" s="105">
        <v>0.18802904559416928</v>
      </c>
      <c r="AO385" s="84">
        <v>1.5088519709442392</v>
      </c>
      <c r="AP385" s="105">
        <v>0.19736355842339132</v>
      </c>
      <c r="AQ385" s="80"/>
      <c r="AR385" s="80"/>
    </row>
    <row r="386" spans="1:44" s="2" customFormat="1" x14ac:dyDescent="0.25">
      <c r="A386" s="80" t="s">
        <v>324</v>
      </c>
      <c r="B386" s="80" t="s">
        <v>350</v>
      </c>
      <c r="C386" s="80" t="s">
        <v>313</v>
      </c>
      <c r="D386" s="81">
        <v>249662373.72700632</v>
      </c>
      <c r="E386" s="81">
        <v>249142455.68679005</v>
      </c>
      <c r="F386" s="105">
        <v>2.0868303588926778E-3</v>
      </c>
      <c r="G386" s="81">
        <v>249192506.21178848</v>
      </c>
      <c r="H386" s="105">
        <v>1.8855603740286664E-3</v>
      </c>
      <c r="I386" s="81">
        <v>222698066.09241503</v>
      </c>
      <c r="J386" s="105">
        <v>0.12108011581654983</v>
      </c>
      <c r="K386" s="83">
        <v>112450954.33209129</v>
      </c>
      <c r="L386" s="83">
        <v>121862475.9975622</v>
      </c>
      <c r="M386" s="105">
        <v>-7.7230678175775669E-2</v>
      </c>
      <c r="N386" s="83">
        <v>126857376.97623663</v>
      </c>
      <c r="O386" s="105">
        <v>-0.11356393287907886</v>
      </c>
      <c r="P386" s="83">
        <v>116218112.56974854</v>
      </c>
      <c r="Q386" s="105">
        <v>-3.2414553586872112E-2</v>
      </c>
      <c r="R386" s="83">
        <v>128132971.85043627</v>
      </c>
      <c r="S386" s="83">
        <v>138451612.29929215</v>
      </c>
      <c r="T386" s="105">
        <v>-7.45288572483358E-2</v>
      </c>
      <c r="U386" s="83">
        <v>148645763.34462693</v>
      </c>
      <c r="V386" s="105">
        <v>-0.13799782134814631</v>
      </c>
      <c r="W386" s="83">
        <v>134449421.80275673</v>
      </c>
      <c r="X386" s="105">
        <v>-4.6980119866837131E-2</v>
      </c>
      <c r="Y386" s="80"/>
      <c r="Z386" s="80"/>
      <c r="AA386" s="80"/>
      <c r="AB386" s="80"/>
      <c r="AC386" s="84">
        <v>2.2201890167130185</v>
      </c>
      <c r="AD386" s="84">
        <v>2.0444558806746551</v>
      </c>
      <c r="AE386" s="105">
        <v>8.5955944415084543E-2</v>
      </c>
      <c r="AF386" s="84">
        <v>1.9643517164828979</v>
      </c>
      <c r="AG386" s="105">
        <v>0.13024006754156442</v>
      </c>
      <c r="AH386" s="84">
        <v>1.9162079057062842</v>
      </c>
      <c r="AI386" s="105">
        <v>0.15863681080821532</v>
      </c>
      <c r="AJ386" s="84">
        <v>1.9484631482552808</v>
      </c>
      <c r="AK386" s="84">
        <v>1.7994911835928387</v>
      </c>
      <c r="AL386" s="105">
        <v>8.2785604075595862E-2</v>
      </c>
      <c r="AM386" s="84">
        <v>1.6764184905428452</v>
      </c>
      <c r="AN386" s="105">
        <v>0.16227729486826653</v>
      </c>
      <c r="AO386" s="84">
        <v>1.6563705749447029</v>
      </c>
      <c r="AP386" s="105">
        <v>0.17634494220614205</v>
      </c>
      <c r="AQ386" s="80"/>
      <c r="AR386" s="80"/>
    </row>
    <row r="387" spans="1:44" s="2" customFormat="1" x14ac:dyDescent="0.25">
      <c r="A387" s="80" t="s">
        <v>324</v>
      </c>
      <c r="B387" s="80" t="s">
        <v>350</v>
      </c>
      <c r="C387" s="80" t="s">
        <v>328</v>
      </c>
      <c r="D387" s="81">
        <v>10422489.556861948</v>
      </c>
      <c r="E387" s="81">
        <v>11272744.936259013</v>
      </c>
      <c r="F387" s="105">
        <v>-7.542576224378153E-2</v>
      </c>
      <c r="G387" s="81">
        <v>11530192.926966993</v>
      </c>
      <c r="H387" s="105">
        <v>-9.6069803612247567E-2</v>
      </c>
      <c r="I387" s="81">
        <v>9923133.2562326752</v>
      </c>
      <c r="J387" s="105">
        <v>5.03224422906575E-2</v>
      </c>
      <c r="K387" s="83">
        <v>3524581.698100741</v>
      </c>
      <c r="L387" s="83">
        <v>3986142.0705630491</v>
      </c>
      <c r="M387" s="105">
        <v>-0.11579124985806437</v>
      </c>
      <c r="N387" s="83">
        <v>4247153.7317565661</v>
      </c>
      <c r="O387" s="105">
        <v>-0.170130887481904</v>
      </c>
      <c r="P387" s="83">
        <v>3875601.150717543</v>
      </c>
      <c r="Q387" s="105">
        <v>-9.0571614303451453E-2</v>
      </c>
      <c r="R387" s="83">
        <v>2198509.300831561</v>
      </c>
      <c r="S387" s="83">
        <v>2447178.6932006995</v>
      </c>
      <c r="T387" s="105">
        <v>-0.10161472599448811</v>
      </c>
      <c r="U387" s="83">
        <v>2527537.4815862612</v>
      </c>
      <c r="V387" s="105">
        <v>-0.13017736953526993</v>
      </c>
      <c r="W387" s="83">
        <v>2271053.947251427</v>
      </c>
      <c r="X387" s="105">
        <v>-3.1943163000449255E-2</v>
      </c>
      <c r="Y387" s="80"/>
      <c r="Z387" s="80"/>
      <c r="AA387" s="80"/>
      <c r="AB387" s="80"/>
      <c r="AC387" s="84">
        <v>2.9570855351368985</v>
      </c>
      <c r="AD387" s="84">
        <v>2.8279837338227933</v>
      </c>
      <c r="AE387" s="105">
        <v>4.5651536029024047E-2</v>
      </c>
      <c r="AF387" s="84">
        <v>2.7148047033838494</v>
      </c>
      <c r="AG387" s="105">
        <v>8.9244294976747282E-2</v>
      </c>
      <c r="AH387" s="84">
        <v>2.5604113711225085</v>
      </c>
      <c r="AI387" s="105">
        <v>0.15492594998142206</v>
      </c>
      <c r="AJ387" s="84">
        <v>4.7407075116397097</v>
      </c>
      <c r="AK387" s="84">
        <v>4.6064249282569678</v>
      </c>
      <c r="AL387" s="105">
        <v>2.9151149855719736E-2</v>
      </c>
      <c r="AM387" s="84">
        <v>4.5618286616785371</v>
      </c>
      <c r="AN387" s="105">
        <v>3.9212093050279909E-2</v>
      </c>
      <c r="AO387" s="84">
        <v>4.3693956580125617</v>
      </c>
      <c r="AP387" s="105">
        <v>8.4980139746841057E-2</v>
      </c>
      <c r="AQ387" s="108">
        <v>100</v>
      </c>
      <c r="AR387" s="108">
        <v>100</v>
      </c>
    </row>
    <row r="388" spans="1:44" s="2" customFormat="1" x14ac:dyDescent="0.25">
      <c r="A388" s="80" t="s">
        <v>324</v>
      </c>
      <c r="B388" s="80" t="s">
        <v>350</v>
      </c>
      <c r="C388" s="80" t="s">
        <v>270</v>
      </c>
      <c r="D388" s="81">
        <v>5481658.1748841265</v>
      </c>
      <c r="E388" s="81">
        <v>5876765.9976884611</v>
      </c>
      <c r="F388" s="105">
        <v>-6.7232185688479745E-2</v>
      </c>
      <c r="G388" s="81">
        <v>6375117.0484533897</v>
      </c>
      <c r="H388" s="105">
        <v>-0.14014783835004524</v>
      </c>
      <c r="I388" s="81">
        <v>5618011.7773885475</v>
      </c>
      <c r="J388" s="105">
        <v>-2.4270793281925631E-2</v>
      </c>
      <c r="K388" s="83">
        <v>2091104.2960360255</v>
      </c>
      <c r="L388" s="83">
        <v>2337971.7992544309</v>
      </c>
      <c r="M388" s="105">
        <v>-0.10559045378439996</v>
      </c>
      <c r="N388" s="83">
        <v>2614023.4739141101</v>
      </c>
      <c r="O388" s="105">
        <v>-0.20004379574108841</v>
      </c>
      <c r="P388" s="83">
        <v>2389902.0543001262</v>
      </c>
      <c r="Q388" s="105">
        <v>-0.12502510624921925</v>
      </c>
      <c r="R388" s="83">
        <v>1326651.7878537008</v>
      </c>
      <c r="S388" s="83">
        <v>1471865.5929119745</v>
      </c>
      <c r="T388" s="105">
        <v>-9.8659691317995429E-2</v>
      </c>
      <c r="U388" s="83">
        <v>1597919.04757208</v>
      </c>
      <c r="V388" s="105">
        <v>-0.16976283005734852</v>
      </c>
      <c r="W388" s="83">
        <v>1427774.389371986</v>
      </c>
      <c r="X388" s="105">
        <v>-7.082533646143109E-2</v>
      </c>
      <c r="Y388" s="80"/>
      <c r="Z388" s="80"/>
      <c r="AA388" s="80"/>
      <c r="AB388" s="80"/>
      <c r="AC388" s="84">
        <v>2.6214178724970152</v>
      </c>
      <c r="AD388" s="84">
        <v>2.5136171443823816</v>
      </c>
      <c r="AE388" s="105">
        <v>4.2886693526718922E-2</v>
      </c>
      <c r="AF388" s="84">
        <v>2.4388140015084114</v>
      </c>
      <c r="AG388" s="105">
        <v>7.4874045694203362E-2</v>
      </c>
      <c r="AH388" s="84">
        <v>2.3507288791522298</v>
      </c>
      <c r="AI388" s="105">
        <v>0.11515109026201567</v>
      </c>
      <c r="AJ388" s="84">
        <v>4.1319494874781926</v>
      </c>
      <c r="AK388" s="84">
        <v>3.9927327780396884</v>
      </c>
      <c r="AL388" s="105">
        <v>3.4867524870235714E-2</v>
      </c>
      <c r="AM388" s="84">
        <v>3.9896370583603149</v>
      </c>
      <c r="AN388" s="105">
        <v>3.5670520159136E-2</v>
      </c>
      <c r="AO388" s="84">
        <v>3.9348035790582148</v>
      </c>
      <c r="AP388" s="105">
        <v>5.0103113016676727E-2</v>
      </c>
      <c r="AQ388" s="80"/>
      <c r="AR388" s="80"/>
    </row>
    <row r="389" spans="1:44" s="2" customFormat="1" x14ac:dyDescent="0.25">
      <c r="A389" s="80" t="s">
        <v>324</v>
      </c>
      <c r="B389" s="80" t="s">
        <v>350</v>
      </c>
      <c r="C389" s="80" t="s">
        <v>271</v>
      </c>
      <c r="D389" s="81">
        <v>4214494.1998438444</v>
      </c>
      <c r="E389" s="81">
        <v>4548464.2689240854</v>
      </c>
      <c r="F389" s="105">
        <v>-7.3424797763496516E-2</v>
      </c>
      <c r="G389" s="81">
        <v>4438950.9139993899</v>
      </c>
      <c r="H389" s="105">
        <v>-5.0565261590900377E-2</v>
      </c>
      <c r="I389" s="81">
        <v>3690860.4201738788</v>
      </c>
      <c r="J389" s="105">
        <v>0.14187309192399558</v>
      </c>
      <c r="K389" s="83">
        <v>1250046.098624456</v>
      </c>
      <c r="L389" s="83">
        <v>1423796.7270586784</v>
      </c>
      <c r="M389" s="105">
        <v>-0.12203331074735763</v>
      </c>
      <c r="N389" s="83">
        <v>1433156.2428756428</v>
      </c>
      <c r="O389" s="105">
        <v>-0.12776704923935892</v>
      </c>
      <c r="P389" s="83">
        <v>1296349.3568158564</v>
      </c>
      <c r="Q389" s="105">
        <v>-3.5718194287635778E-2</v>
      </c>
      <c r="R389" s="83">
        <v>792000.0353469965</v>
      </c>
      <c r="S389" s="83">
        <v>886998.10191786929</v>
      </c>
      <c r="T389" s="105">
        <v>-0.1071006424539892</v>
      </c>
      <c r="U389" s="83">
        <v>851841.47334339109</v>
      </c>
      <c r="V389" s="105">
        <v>-7.0249500486895794E-2</v>
      </c>
      <c r="W389" s="83">
        <v>766402.66659784876</v>
      </c>
      <c r="X389" s="105">
        <v>3.3399373286078803E-2</v>
      </c>
      <c r="Y389" s="80"/>
      <c r="Z389" s="80"/>
      <c r="AA389" s="80"/>
      <c r="AB389" s="80"/>
      <c r="AC389" s="84">
        <v>3.3714710237338057</v>
      </c>
      <c r="AD389" s="84">
        <v>3.1946022788803834</v>
      </c>
      <c r="AE389" s="105">
        <v>5.5364871559350957E-2</v>
      </c>
      <c r="AF389" s="84">
        <v>3.0973251772553345</v>
      </c>
      <c r="AG389" s="105">
        <v>8.8510514973246343E-2</v>
      </c>
      <c r="AH389" s="84">
        <v>2.8471186418756078</v>
      </c>
      <c r="AI389" s="105">
        <v>0.18416948775719727</v>
      </c>
      <c r="AJ389" s="84">
        <v>5.3213308229176546</v>
      </c>
      <c r="AK389" s="84">
        <v>5.1279301038969374</v>
      </c>
      <c r="AL389" s="105">
        <v>3.7715162863421942E-2</v>
      </c>
      <c r="AM389" s="84">
        <v>5.2110058654187839</v>
      </c>
      <c r="AN389" s="105">
        <v>2.1171528174820896E-2</v>
      </c>
      <c r="AO389" s="84">
        <v>4.8158240844307612</v>
      </c>
      <c r="AP389" s="105">
        <v>0.10496785796664855</v>
      </c>
      <c r="AQ389" s="80"/>
      <c r="AR389" s="80"/>
    </row>
    <row r="390" spans="1:44" s="2" customFormat="1" x14ac:dyDescent="0.25">
      <c r="A390" s="80" t="s">
        <v>324</v>
      </c>
      <c r="B390" s="80" t="s">
        <v>350</v>
      </c>
      <c r="C390" s="80" t="s">
        <v>127</v>
      </c>
      <c r="D390" s="81">
        <v>726337.1821339787</v>
      </c>
      <c r="E390" s="81">
        <v>847514.66964646685</v>
      </c>
      <c r="F390" s="105">
        <v>-0.14297981126749848</v>
      </c>
      <c r="G390" s="81">
        <v>716124.96451421385</v>
      </c>
      <c r="H390" s="105">
        <v>1.4260384885049146E-2</v>
      </c>
      <c r="I390" s="81">
        <v>614261.05867025023</v>
      </c>
      <c r="J390" s="105">
        <v>0.18245682659153159</v>
      </c>
      <c r="K390" s="83">
        <v>183431.30344025959</v>
      </c>
      <c r="L390" s="83">
        <v>224373.54424993985</v>
      </c>
      <c r="M390" s="105">
        <v>-0.18247356633129991</v>
      </c>
      <c r="N390" s="83">
        <v>199974.0149668128</v>
      </c>
      <c r="O390" s="105">
        <v>-8.2724305601898293E-2</v>
      </c>
      <c r="P390" s="83">
        <v>189349.73960156058</v>
      </c>
      <c r="Q390" s="105">
        <v>-3.1256637446425109E-2</v>
      </c>
      <c r="R390" s="83">
        <v>79857.477630864189</v>
      </c>
      <c r="S390" s="83">
        <v>88314.99837085481</v>
      </c>
      <c r="T390" s="105">
        <v>-9.5765395414214513E-2</v>
      </c>
      <c r="U390" s="83">
        <v>77776.960670790024</v>
      </c>
      <c r="V390" s="105">
        <v>2.6749784796560264E-2</v>
      </c>
      <c r="W390" s="83">
        <v>76876.891281593242</v>
      </c>
      <c r="X390" s="105">
        <v>3.8770901106722995E-2</v>
      </c>
      <c r="Y390" s="80"/>
      <c r="Z390" s="80"/>
      <c r="AA390" s="80"/>
      <c r="AB390" s="80"/>
      <c r="AC390" s="84">
        <v>3.9597231689003078</v>
      </c>
      <c r="AD390" s="84">
        <v>3.7772486612877225</v>
      </c>
      <c r="AE390" s="105">
        <v>4.830884169282542E-2</v>
      </c>
      <c r="AF390" s="84">
        <v>3.5810900962960623</v>
      </c>
      <c r="AG390" s="105">
        <v>0.10573123334592095</v>
      </c>
      <c r="AH390" s="84">
        <v>3.244055470912238</v>
      </c>
      <c r="AI390" s="105">
        <v>0.22060895826384311</v>
      </c>
      <c r="AJ390" s="84">
        <v>9.0954185341468392</v>
      </c>
      <c r="AK390" s="84">
        <v>9.596497597016981</v>
      </c>
      <c r="AL390" s="105">
        <v>-5.2214785426080816E-2</v>
      </c>
      <c r="AM390" s="84">
        <v>9.2074177023371693</v>
      </c>
      <c r="AN390" s="105">
        <v>-1.2164015124664184E-2</v>
      </c>
      <c r="AO390" s="84">
        <v>7.9901911800812337</v>
      </c>
      <c r="AP390" s="105">
        <v>0.13832301745430439</v>
      </c>
      <c r="AQ390" s="80"/>
      <c r="AR390" s="80"/>
    </row>
    <row r="391" spans="1:44" s="2" customFormat="1" x14ac:dyDescent="0.25">
      <c r="A391" s="80" t="s">
        <v>324</v>
      </c>
      <c r="B391" s="80" t="s">
        <v>350</v>
      </c>
      <c r="C391" s="80" t="s">
        <v>282</v>
      </c>
      <c r="D391" s="81">
        <v>340654.37836645963</v>
      </c>
      <c r="E391" s="81">
        <v>412085.45376179332</v>
      </c>
      <c r="F391" s="105">
        <v>-0.17334044369502194</v>
      </c>
      <c r="G391" s="81">
        <v>337734.96911664604</v>
      </c>
      <c r="H391" s="105">
        <v>8.644083428640429E-3</v>
      </c>
      <c r="I391" s="81">
        <v>304179.94820923329</v>
      </c>
      <c r="J391" s="105">
        <v>0.11991069882139971</v>
      </c>
      <c r="K391" s="83">
        <v>95044.140613605661</v>
      </c>
      <c r="L391" s="83">
        <v>112837.08565738573</v>
      </c>
      <c r="M391" s="105">
        <v>-0.15768703117524585</v>
      </c>
      <c r="N391" s="83">
        <v>97711.862398358207</v>
      </c>
      <c r="O391" s="105">
        <v>-2.7301923423346502E-2</v>
      </c>
      <c r="P391" s="83">
        <v>97736.931550950758</v>
      </c>
      <c r="Q391" s="105">
        <v>-2.755141679418625E-2</v>
      </c>
      <c r="R391" s="83">
        <v>56897.883675949233</v>
      </c>
      <c r="S391" s="83">
        <v>58363.762211829191</v>
      </c>
      <c r="T391" s="105">
        <v>-2.5116244743777893E-2</v>
      </c>
      <c r="U391" s="83">
        <v>50537.367825970665</v>
      </c>
      <c r="V391" s="105">
        <v>0.12585767964571279</v>
      </c>
      <c r="W391" s="83">
        <v>53214.496034021475</v>
      </c>
      <c r="X391" s="105">
        <v>6.9217749230827422E-2</v>
      </c>
      <c r="Y391" s="80"/>
      <c r="Z391" s="80"/>
      <c r="AA391" s="80"/>
      <c r="AB391" s="80"/>
      <c r="AC391" s="84">
        <v>3.5841702199335224</v>
      </c>
      <c r="AD391" s="84">
        <v>3.6520391444089051</v>
      </c>
      <c r="AE391" s="105">
        <v>-1.8583843653287989E-2</v>
      </c>
      <c r="AF391" s="84">
        <v>3.456437742837668</v>
      </c>
      <c r="AG391" s="105">
        <v>3.6954948012744605E-2</v>
      </c>
      <c r="AH391" s="84">
        <v>3.1122314091747678</v>
      </c>
      <c r="AI391" s="105">
        <v>0.15164001281122369</v>
      </c>
      <c r="AJ391" s="84">
        <v>5.9871186124705442</v>
      </c>
      <c r="AK391" s="84">
        <v>7.0606389674836914</v>
      </c>
      <c r="AL391" s="105">
        <v>-0.15204294681501526</v>
      </c>
      <c r="AM391" s="84">
        <v>6.6828761299888537</v>
      </c>
      <c r="AN391" s="105">
        <v>-0.10411049134909971</v>
      </c>
      <c r="AO391" s="84">
        <v>5.7161106630562237</v>
      </c>
      <c r="AP391" s="105">
        <v>4.741124960471306E-2</v>
      </c>
      <c r="AQ391" s="108">
        <v>3.2684549742933533</v>
      </c>
      <c r="AR391" s="108">
        <v>2.5880210583793417</v>
      </c>
    </row>
    <row r="392" spans="1:44" s="2" customFormat="1" x14ac:dyDescent="0.25">
      <c r="A392" s="80" t="s">
        <v>324</v>
      </c>
      <c r="B392" s="80" t="s">
        <v>350</v>
      </c>
      <c r="C392" s="80" t="s">
        <v>284</v>
      </c>
      <c r="D392" s="81">
        <v>74.000656986236578</v>
      </c>
      <c r="E392" s="81">
        <v>295.84674153327944</v>
      </c>
      <c r="F392" s="105">
        <v>-0.7498682709746447</v>
      </c>
      <c r="G392" s="81">
        <v>209.81020592927933</v>
      </c>
      <c r="H392" s="105">
        <v>-0.6472971528793029</v>
      </c>
      <c r="I392" s="81">
        <v>42.936641263961789</v>
      </c>
      <c r="J392" s="105">
        <v>0.72348499574762715</v>
      </c>
      <c r="K392" s="83">
        <v>8.8096020221710205</v>
      </c>
      <c r="L392" s="83">
        <v>35.219850182533264</v>
      </c>
      <c r="M392" s="105">
        <v>-0.7498682709746447</v>
      </c>
      <c r="N392" s="83">
        <v>101.40976190567017</v>
      </c>
      <c r="O392" s="105">
        <v>-0.91312865885272876</v>
      </c>
      <c r="P392" s="83">
        <v>5.1115049123764038</v>
      </c>
      <c r="Q392" s="105">
        <v>0.72348499574762692</v>
      </c>
      <c r="R392" s="83">
        <v>2.5724037526672276</v>
      </c>
      <c r="S392" s="83">
        <v>10.25147251523838</v>
      </c>
      <c r="T392" s="105">
        <v>-0.74906982886180906</v>
      </c>
      <c r="U392" s="83">
        <v>29.535556776007301</v>
      </c>
      <c r="V392" s="105">
        <v>-0.91290484983317211</v>
      </c>
      <c r="W392" s="83">
        <v>1.4823363819354363</v>
      </c>
      <c r="X392" s="105">
        <v>0.73537112359647239</v>
      </c>
      <c r="Y392" s="80"/>
      <c r="Z392" s="80"/>
      <c r="AA392" s="80"/>
      <c r="AB392" s="80"/>
      <c r="AC392" s="84">
        <v>8.4</v>
      </c>
      <c r="AD392" s="84">
        <v>8.4</v>
      </c>
      <c r="AE392" s="105">
        <v>0</v>
      </c>
      <c r="AF392" s="84">
        <v>2.0689350017845585</v>
      </c>
      <c r="AG392" s="105">
        <v>3.0600598823813154</v>
      </c>
      <c r="AH392" s="84">
        <v>8.3999999999999986</v>
      </c>
      <c r="AI392" s="105">
        <v>2.1147105230955366E-16</v>
      </c>
      <c r="AJ392" s="84">
        <v>28.76712371046268</v>
      </c>
      <c r="AK392" s="84">
        <v>28.858950857402757</v>
      </c>
      <c r="AL392" s="105">
        <v>-3.1819294954210501E-3</v>
      </c>
      <c r="AM392" s="84">
        <v>7.1036482406763035</v>
      </c>
      <c r="AN392" s="105">
        <v>3.0496267179642755</v>
      </c>
      <c r="AO392" s="84">
        <v>28.965518074852131</v>
      </c>
      <c r="AP392" s="105">
        <v>-6.8493290496915576E-3</v>
      </c>
      <c r="AQ392" s="108">
        <v>7.1000941360997672E-4</v>
      </c>
      <c r="AR392" s="108">
        <v>1.1700672595263733E-4</v>
      </c>
    </row>
    <row r="393" spans="1:44" s="2" customFormat="1" x14ac:dyDescent="0.25">
      <c r="A393" s="80" t="s">
        <v>324</v>
      </c>
      <c r="B393" s="80" t="s">
        <v>350</v>
      </c>
      <c r="C393" s="80" t="s">
        <v>285</v>
      </c>
      <c r="D393" s="81">
        <v>3216688.1153266286</v>
      </c>
      <c r="E393" s="81">
        <v>3409901.2955195056</v>
      </c>
      <c r="F393" s="105">
        <v>-5.6662396781617295E-2</v>
      </c>
      <c r="G393" s="81">
        <v>3207183.9122789418</v>
      </c>
      <c r="H393" s="105">
        <v>2.9634106766684553E-3</v>
      </c>
      <c r="I393" s="81">
        <v>2493971.7282652031</v>
      </c>
      <c r="J393" s="105">
        <v>0.28978531667804597</v>
      </c>
      <c r="K393" s="83">
        <v>942635.74250107375</v>
      </c>
      <c r="L393" s="83">
        <v>1067747.4978112679</v>
      </c>
      <c r="M393" s="105">
        <v>-0.11717354109155545</v>
      </c>
      <c r="N393" s="83">
        <v>1042191.1226498716</v>
      </c>
      <c r="O393" s="105">
        <v>-9.5525070196019995E-2</v>
      </c>
      <c r="P393" s="83">
        <v>902611.74548194639</v>
      </c>
      <c r="Q393" s="105">
        <v>4.4342428756847928E-2</v>
      </c>
      <c r="R393" s="83">
        <v>639319.46407015505</v>
      </c>
      <c r="S393" s="83">
        <v>708985.28391991672</v>
      </c>
      <c r="T393" s="105">
        <v>-9.8261305882945182E-2</v>
      </c>
      <c r="U393" s="83">
        <v>660585.4492089398</v>
      </c>
      <c r="V393" s="105">
        <v>-3.2192633313753813E-2</v>
      </c>
      <c r="W393" s="83">
        <v>542863.2193285384</v>
      </c>
      <c r="X393" s="105">
        <v>0.1776805672355595</v>
      </c>
      <c r="Y393" s="80"/>
      <c r="Z393" s="80"/>
      <c r="AA393" s="80"/>
      <c r="AB393" s="80"/>
      <c r="AC393" s="84">
        <v>3.4124402144903438</v>
      </c>
      <c r="AD393" s="84">
        <v>3.1935465103025984</v>
      </c>
      <c r="AE393" s="105">
        <v>6.8542513309757497E-2</v>
      </c>
      <c r="AF393" s="84">
        <v>3.0773471799724863</v>
      </c>
      <c r="AG393" s="105">
        <v>0.10889022749810554</v>
      </c>
      <c r="AH393" s="84">
        <v>2.7630614610865223</v>
      </c>
      <c r="AI393" s="105">
        <v>0.23502146533811286</v>
      </c>
      <c r="AJ393" s="84">
        <v>5.0314252828280051</v>
      </c>
      <c r="AK393" s="84">
        <v>4.809551584295888</v>
      </c>
      <c r="AL393" s="105">
        <v>4.6131888730869916E-2</v>
      </c>
      <c r="AM393" s="84">
        <v>4.8550629083937418</v>
      </c>
      <c r="AN393" s="105">
        <v>3.6325456077892788E-2</v>
      </c>
      <c r="AO393" s="84">
        <v>4.594107022667643</v>
      </c>
      <c r="AP393" s="105">
        <v>9.5191134643273084E-2</v>
      </c>
      <c r="AQ393" s="108">
        <v>30.86295359450688</v>
      </c>
      <c r="AR393" s="108">
        <v>29.079679755202299</v>
      </c>
    </row>
    <row r="394" spans="1:44" s="2" customFormat="1" x14ac:dyDescent="0.25">
      <c r="A394" s="80" t="s">
        <v>324</v>
      </c>
      <c r="B394" s="80" t="s">
        <v>350</v>
      </c>
      <c r="C394" s="80" t="s">
        <v>286</v>
      </c>
      <c r="D394" s="81">
        <v>15492.303878040313</v>
      </c>
      <c r="E394" s="81">
        <v>23392.081585381031</v>
      </c>
      <c r="F394" s="105">
        <v>-0.33771161743372652</v>
      </c>
      <c r="G394" s="81">
        <v>17240.956233216522</v>
      </c>
      <c r="H394" s="105">
        <v>-0.10142432539833526</v>
      </c>
      <c r="I394" s="81">
        <v>11771.010044498444</v>
      </c>
      <c r="J394" s="105">
        <v>0.31614057073047308</v>
      </c>
      <c r="K394" s="83">
        <v>3260.9175610542297</v>
      </c>
      <c r="L394" s="83">
        <v>6616.4179437160492</v>
      </c>
      <c r="M394" s="105">
        <v>-0.50714758517465031</v>
      </c>
      <c r="N394" s="83">
        <v>5164.7637013196945</v>
      </c>
      <c r="O394" s="105">
        <v>-0.36862211910662945</v>
      </c>
      <c r="P394" s="83">
        <v>4099.0223376750946</v>
      </c>
      <c r="Q394" s="105">
        <v>-0.20446455461285085</v>
      </c>
      <c r="R394" s="83">
        <v>713.48876235866544</v>
      </c>
      <c r="S394" s="83">
        <v>1447.6722460850713</v>
      </c>
      <c r="T394" s="105">
        <v>-0.5071475851746502</v>
      </c>
      <c r="U394" s="83">
        <v>1130.0502978487491</v>
      </c>
      <c r="V394" s="105">
        <v>-0.36862211910662945</v>
      </c>
      <c r="W394" s="83">
        <v>896.86608748331048</v>
      </c>
      <c r="X394" s="105">
        <v>-0.20446455461285068</v>
      </c>
      <c r="Y394" s="80"/>
      <c r="Z394" s="80"/>
      <c r="AA394" s="80"/>
      <c r="AB394" s="80"/>
      <c r="AC394" s="84">
        <v>4.7509032620351705</v>
      </c>
      <c r="AD394" s="84">
        <v>3.5354600909994942</v>
      </c>
      <c r="AE394" s="105">
        <v>0.34378642093285905</v>
      </c>
      <c r="AF394" s="84">
        <v>3.3381887788614866</v>
      </c>
      <c r="AG394" s="105">
        <v>0.42319790064584079</v>
      </c>
      <c r="AH394" s="84">
        <v>2.8716628197676006</v>
      </c>
      <c r="AI394" s="105">
        <v>0.65440845956269134</v>
      </c>
      <c r="AJ394" s="84">
        <v>21.713451837455079</v>
      </c>
      <c r="AK394" s="84">
        <v>16.158409922301168</v>
      </c>
      <c r="AL394" s="105">
        <v>0.34378642093285877</v>
      </c>
      <c r="AM394" s="84">
        <v>15.256804290957435</v>
      </c>
      <c r="AN394" s="105">
        <v>0.4231979006458409</v>
      </c>
      <c r="AO394" s="84">
        <v>13.124601552868379</v>
      </c>
      <c r="AP394" s="105">
        <v>0.65440845956269111</v>
      </c>
      <c r="AQ394" s="108">
        <v>0.14864302615530572</v>
      </c>
      <c r="AR394" s="108">
        <v>3.2453297426979111E-2</v>
      </c>
    </row>
    <row r="395" spans="1:44" s="2" customFormat="1" x14ac:dyDescent="0.25">
      <c r="A395" s="80" t="s">
        <v>324</v>
      </c>
      <c r="B395" s="80" t="s">
        <v>350</v>
      </c>
      <c r="C395" s="80" t="s">
        <v>287</v>
      </c>
      <c r="D395" s="81">
        <v>154.36092281341553</v>
      </c>
      <c r="E395" s="81">
        <v>371.45217247009276</v>
      </c>
      <c r="F395" s="105">
        <v>-0.58443930537021205</v>
      </c>
      <c r="G395" s="81">
        <v>355.97633543014524</v>
      </c>
      <c r="H395" s="105">
        <v>-0.56637307750557919</v>
      </c>
      <c r="I395" s="81">
        <v>488.13636188507081</v>
      </c>
      <c r="J395" s="105">
        <v>-0.68377499636103933</v>
      </c>
      <c r="K395" s="83">
        <v>21.439017057418823</v>
      </c>
      <c r="L395" s="83">
        <v>51.590579509735107</v>
      </c>
      <c r="M395" s="105">
        <v>-0.58443930537021216</v>
      </c>
      <c r="N395" s="83">
        <v>49.441157698631287</v>
      </c>
      <c r="O395" s="105">
        <v>-0.56637307750557919</v>
      </c>
      <c r="P395" s="83">
        <v>67.796716928482056</v>
      </c>
      <c r="Q395" s="105">
        <v>-0.68377499636103933</v>
      </c>
      <c r="R395" s="83">
        <v>19.6356129758599</v>
      </c>
      <c r="S395" s="83">
        <v>47.224300758620558</v>
      </c>
      <c r="T395" s="105">
        <v>-0.58420532098031086</v>
      </c>
      <c r="U395" s="83">
        <v>45.295757749460186</v>
      </c>
      <c r="V395" s="105">
        <v>-0.56650216374636309</v>
      </c>
      <c r="W395" s="83">
        <v>62.078808696783568</v>
      </c>
      <c r="X395" s="105">
        <v>-0.68369861812639354</v>
      </c>
      <c r="Y395" s="80"/>
      <c r="Z395" s="80"/>
      <c r="AA395" s="80"/>
      <c r="AB395" s="80"/>
      <c r="AC395" s="84">
        <v>7.2</v>
      </c>
      <c r="AD395" s="84">
        <v>7.2</v>
      </c>
      <c r="AE395" s="105">
        <v>0</v>
      </c>
      <c r="AF395" s="84">
        <v>7.1999999999999993</v>
      </c>
      <c r="AG395" s="105">
        <v>1.2335811384723962E-16</v>
      </c>
      <c r="AH395" s="84">
        <v>7.2</v>
      </c>
      <c r="AI395" s="105">
        <v>0</v>
      </c>
      <c r="AJ395" s="84">
        <v>7.8612734424531316</v>
      </c>
      <c r="AK395" s="84">
        <v>7.8656997880966202</v>
      </c>
      <c r="AL395" s="105">
        <v>-5.6274022181561638E-4</v>
      </c>
      <c r="AM395" s="84">
        <v>7.8589332228223423</v>
      </c>
      <c r="AN395" s="105">
        <v>2.9777828166211465E-4</v>
      </c>
      <c r="AO395" s="84">
        <v>7.8631721860081729</v>
      </c>
      <c r="AP395" s="105">
        <v>-2.4147297173778278E-4</v>
      </c>
      <c r="AQ395" s="108">
        <v>1.4810369631101002E-3</v>
      </c>
      <c r="AR395" s="108">
        <v>8.9313304103070905E-4</v>
      </c>
    </row>
    <row r="396" spans="1:44" s="2" customFormat="1" x14ac:dyDescent="0.25">
      <c r="A396" s="80" t="s">
        <v>324</v>
      </c>
      <c r="B396" s="80" t="s">
        <v>350</v>
      </c>
      <c r="C396" s="80" t="s">
        <v>288</v>
      </c>
      <c r="D396" s="81">
        <v>34236.84267062664</v>
      </c>
      <c r="E396" s="81">
        <v>32221.65453252077</v>
      </c>
      <c r="F396" s="105">
        <v>6.2541423379484595E-2</v>
      </c>
      <c r="G396" s="81">
        <v>23486.173500201701</v>
      </c>
      <c r="H396" s="105">
        <v>0.45774460323784166</v>
      </c>
      <c r="I396" s="81">
        <v>16416.273804724216</v>
      </c>
      <c r="J396" s="105">
        <v>1.0855428630079309</v>
      </c>
      <c r="K396" s="83">
        <v>10839.749511480331</v>
      </c>
      <c r="L396" s="83">
        <v>10073.777511823222</v>
      </c>
      <c r="M396" s="105">
        <v>7.6036223626947896E-2</v>
      </c>
      <c r="N396" s="83">
        <v>7365.9620780353771</v>
      </c>
      <c r="O396" s="105">
        <v>0.47159996164024109</v>
      </c>
      <c r="P396" s="83">
        <v>5729.0923885332586</v>
      </c>
      <c r="Q396" s="105">
        <v>0.89205353594506875</v>
      </c>
      <c r="R396" s="83">
        <v>2032.6191246013045</v>
      </c>
      <c r="S396" s="83">
        <v>1891.4467469506917</v>
      </c>
      <c r="T396" s="105">
        <v>7.463724679439418E-2</v>
      </c>
      <c r="U396" s="83">
        <v>1387.2750437640816</v>
      </c>
      <c r="V396" s="105">
        <v>0.46518827231708593</v>
      </c>
      <c r="W396" s="83">
        <v>1087.3048235561571</v>
      </c>
      <c r="X396" s="105">
        <v>0.86941056506434589</v>
      </c>
      <c r="Y396" s="80"/>
      <c r="Z396" s="80"/>
      <c r="AA396" s="80"/>
      <c r="AB396" s="80"/>
      <c r="AC396" s="84">
        <v>3.1584533050663715</v>
      </c>
      <c r="AD396" s="84">
        <v>3.1985672201617912</v>
      </c>
      <c r="AE396" s="105">
        <v>-1.254121371674367E-2</v>
      </c>
      <c r="AF396" s="84">
        <v>3.1884733116174075</v>
      </c>
      <c r="AG396" s="105">
        <v>-9.4151663247913249E-3</v>
      </c>
      <c r="AH396" s="84">
        <v>2.8654231231427305</v>
      </c>
      <c r="AI396" s="105">
        <v>0.10226419252255219</v>
      </c>
      <c r="AJ396" s="84">
        <v>16.843707833036429</v>
      </c>
      <c r="AK396" s="84">
        <v>17.03545425451027</v>
      </c>
      <c r="AL396" s="105">
        <v>-1.1255726945060742E-2</v>
      </c>
      <c r="AM396" s="84">
        <v>16.929716717513251</v>
      </c>
      <c r="AN396" s="105">
        <v>-5.0803498907839757E-3</v>
      </c>
      <c r="AO396" s="84">
        <v>15.098133889476257</v>
      </c>
      <c r="AP396" s="105">
        <v>0.11561521154457885</v>
      </c>
      <c r="AQ396" s="108">
        <v>0.32849006452672164</v>
      </c>
      <c r="AR396" s="108">
        <v>9.2454424633659257E-2</v>
      </c>
    </row>
    <row r="397" spans="1:44" s="2" customFormat="1" x14ac:dyDescent="0.25">
      <c r="A397" s="80" t="s">
        <v>324</v>
      </c>
      <c r="B397" s="80" t="s">
        <v>350</v>
      </c>
      <c r="C397" s="80" t="s">
        <v>290</v>
      </c>
      <c r="D397" s="81">
        <v>997806.08451721549</v>
      </c>
      <c r="E397" s="81">
        <v>1138562.9734045798</v>
      </c>
      <c r="F397" s="105">
        <v>-0.12362679287423779</v>
      </c>
      <c r="G397" s="81">
        <v>1231767.0017204476</v>
      </c>
      <c r="H397" s="105">
        <v>-0.1899392635753771</v>
      </c>
      <c r="I397" s="81">
        <v>1196888.6919086755</v>
      </c>
      <c r="J397" s="105">
        <v>-0.16633343496126063</v>
      </c>
      <c r="K397" s="83">
        <v>307410.35612338223</v>
      </c>
      <c r="L397" s="83">
        <v>356049.22924741067</v>
      </c>
      <c r="M397" s="105">
        <v>-0.13660715746201033</v>
      </c>
      <c r="N397" s="83">
        <v>390965.12022577127</v>
      </c>
      <c r="O397" s="105">
        <v>-0.21371411356117534</v>
      </c>
      <c r="P397" s="83">
        <v>393737.61133391003</v>
      </c>
      <c r="Q397" s="105">
        <v>-0.21925072110349597</v>
      </c>
      <c r="R397" s="83">
        <v>152680.57127684154</v>
      </c>
      <c r="S397" s="83">
        <v>178012.81799795252</v>
      </c>
      <c r="T397" s="105">
        <v>-0.14230574520427144</v>
      </c>
      <c r="U397" s="83">
        <v>191256.02413445123</v>
      </c>
      <c r="V397" s="105">
        <v>-0.20169536113796604</v>
      </c>
      <c r="W397" s="83">
        <v>223539.44726931042</v>
      </c>
      <c r="X397" s="105">
        <v>-0.31698600340145444</v>
      </c>
      <c r="Y397" s="80"/>
      <c r="Z397" s="80"/>
      <c r="AA397" s="80"/>
      <c r="AB397" s="80"/>
      <c r="AC397" s="84">
        <v>3.2458440798810826</v>
      </c>
      <c r="AD397" s="84">
        <v>3.1977683979577378</v>
      </c>
      <c r="AE397" s="105">
        <v>1.5034135040564044E-2</v>
      </c>
      <c r="AF397" s="84">
        <v>3.1505802896410224</v>
      </c>
      <c r="AG397" s="105">
        <v>3.0236902882076533E-2</v>
      </c>
      <c r="AH397" s="84">
        <v>3.0398129552669313</v>
      </c>
      <c r="AI397" s="105">
        <v>6.7777566464137712E-2</v>
      </c>
      <c r="AJ397" s="84">
        <v>6.5352524959314318</v>
      </c>
      <c r="AK397" s="84">
        <v>6.3959606179464865</v>
      </c>
      <c r="AL397" s="105">
        <v>2.1778101258801506E-2</v>
      </c>
      <c r="AM397" s="84">
        <v>6.4404089089216177</v>
      </c>
      <c r="AN397" s="105">
        <v>1.472633001274677E-2</v>
      </c>
      <c r="AO397" s="84">
        <v>5.354261659539298</v>
      </c>
      <c r="AP397" s="105">
        <v>0.22057025066902519</v>
      </c>
      <c r="AQ397" s="108">
        <v>9.573586800672599</v>
      </c>
      <c r="AR397" s="108">
        <v>6.9447316515373325</v>
      </c>
    </row>
    <row r="398" spans="1:44" s="2" customFormat="1" x14ac:dyDescent="0.25">
      <c r="A398" s="80" t="s">
        <v>324</v>
      </c>
      <c r="B398" s="80" t="s">
        <v>350</v>
      </c>
      <c r="C398" s="80" t="s">
        <v>291</v>
      </c>
      <c r="D398" s="81">
        <v>335725.29563905241</v>
      </c>
      <c r="E398" s="81">
        <v>379148.18085276836</v>
      </c>
      <c r="F398" s="105">
        <v>-0.11452747871834844</v>
      </c>
      <c r="G398" s="81">
        <v>337097.07912279008</v>
      </c>
      <c r="H398" s="105">
        <v>-4.0694018687654964E-3</v>
      </c>
      <c r="I398" s="81">
        <v>281362.75360864517</v>
      </c>
      <c r="J398" s="105">
        <v>0.19321157947587306</v>
      </c>
      <c r="K398" s="83">
        <v>74256.247135039783</v>
      </c>
      <c r="L398" s="83">
        <v>94759.452707322562</v>
      </c>
      <c r="M398" s="105">
        <v>-0.21637108474665545</v>
      </c>
      <c r="N398" s="83">
        <v>89580.575869495209</v>
      </c>
      <c r="O398" s="105">
        <v>-0.17106753987360562</v>
      </c>
      <c r="P398" s="83">
        <v>81711.785102560592</v>
      </c>
      <c r="Q398" s="105">
        <v>-9.1241893175666E-2</v>
      </c>
      <c r="R398" s="83">
        <v>20191.278051226465</v>
      </c>
      <c r="S398" s="83">
        <v>26554.641392716003</v>
      </c>
      <c r="T398" s="105">
        <v>-0.23963281022635169</v>
      </c>
      <c r="U398" s="83">
        <v>24647.436188681062</v>
      </c>
      <c r="V398" s="105">
        <v>-0.18079601072264934</v>
      </c>
      <c r="W398" s="83">
        <v>21614.663191453579</v>
      </c>
      <c r="X398" s="105">
        <v>-6.5852755956424952E-2</v>
      </c>
      <c r="Y398" s="80"/>
      <c r="Z398" s="80"/>
      <c r="AA398" s="80"/>
      <c r="AB398" s="80"/>
      <c r="AC398" s="84">
        <v>4.521172407602478</v>
      </c>
      <c r="AD398" s="84">
        <v>4.0011647389292024</v>
      </c>
      <c r="AE398" s="105">
        <v>0.12996407361433479</v>
      </c>
      <c r="AF398" s="84">
        <v>3.7630599697627245</v>
      </c>
      <c r="AG398" s="105">
        <v>0.20146169445382381</v>
      </c>
      <c r="AH398" s="84">
        <v>3.4433558544277618</v>
      </c>
      <c r="AI398" s="105">
        <v>0.31301340864574523</v>
      </c>
      <c r="AJ398" s="84">
        <v>16.627243445773839</v>
      </c>
      <c r="AK398" s="84">
        <v>14.278038074231707</v>
      </c>
      <c r="AL398" s="105">
        <v>0.1645327851998</v>
      </c>
      <c r="AM398" s="84">
        <v>13.676760395776842</v>
      </c>
      <c r="AN398" s="105">
        <v>0.21572967315476679</v>
      </c>
      <c r="AO398" s="84">
        <v>13.017216651328427</v>
      </c>
      <c r="AP398" s="105">
        <v>0.27732708851219767</v>
      </c>
      <c r="AQ398" s="108">
        <v>3.2211622166415883</v>
      </c>
      <c r="AR398" s="108">
        <v>0.91840767030593617</v>
      </c>
    </row>
    <row r="399" spans="1:44" s="2" customFormat="1" x14ac:dyDescent="0.25">
      <c r="A399" s="80" t="s">
        <v>324</v>
      </c>
      <c r="B399" s="80" t="s">
        <v>350</v>
      </c>
      <c r="C399" s="80" t="s">
        <v>292</v>
      </c>
      <c r="D399" s="81">
        <v>5481658.1748841265</v>
      </c>
      <c r="E399" s="81">
        <v>5876765.9976884611</v>
      </c>
      <c r="F399" s="105">
        <v>-6.7232185688479745E-2</v>
      </c>
      <c r="G399" s="81">
        <v>6375117.0484533897</v>
      </c>
      <c r="H399" s="105">
        <v>-0.14014783835004524</v>
      </c>
      <c r="I399" s="81">
        <v>5618011.7773885475</v>
      </c>
      <c r="J399" s="105">
        <v>-2.4270793281925631E-2</v>
      </c>
      <c r="K399" s="83">
        <v>2091104.2960360255</v>
      </c>
      <c r="L399" s="83">
        <v>2337971.7992544309</v>
      </c>
      <c r="M399" s="105">
        <v>-0.10559045378439996</v>
      </c>
      <c r="N399" s="83">
        <v>2614023.4739141101</v>
      </c>
      <c r="O399" s="105">
        <v>-0.20004379574108841</v>
      </c>
      <c r="P399" s="83">
        <v>2389902.0543001262</v>
      </c>
      <c r="Q399" s="105">
        <v>-0.12502510624921925</v>
      </c>
      <c r="R399" s="83">
        <v>1326651.7878537008</v>
      </c>
      <c r="S399" s="83">
        <v>1471865.5929119748</v>
      </c>
      <c r="T399" s="105">
        <v>-9.8659691317995568E-2</v>
      </c>
      <c r="U399" s="83">
        <v>1597919.04757208</v>
      </c>
      <c r="V399" s="105">
        <v>-0.16976283005734852</v>
      </c>
      <c r="W399" s="83">
        <v>1427774.389371986</v>
      </c>
      <c r="X399" s="105">
        <v>-7.082533646143109E-2</v>
      </c>
      <c r="Y399" s="80"/>
      <c r="Z399" s="80"/>
      <c r="AA399" s="80"/>
      <c r="AB399" s="80"/>
      <c r="AC399" s="84">
        <v>2.6214178724970152</v>
      </c>
      <c r="AD399" s="84">
        <v>2.5136171443823816</v>
      </c>
      <c r="AE399" s="105">
        <v>4.2886693526718922E-2</v>
      </c>
      <c r="AF399" s="84">
        <v>2.4388140015084114</v>
      </c>
      <c r="AG399" s="105">
        <v>7.4874045694203362E-2</v>
      </c>
      <c r="AH399" s="84">
        <v>2.3507288791522298</v>
      </c>
      <c r="AI399" s="105">
        <v>0.11515109026201567</v>
      </c>
      <c r="AJ399" s="84">
        <v>4.1319494874781926</v>
      </c>
      <c r="AK399" s="84">
        <v>3.9927327780396875</v>
      </c>
      <c r="AL399" s="105">
        <v>3.4867524870235943E-2</v>
      </c>
      <c r="AM399" s="84">
        <v>3.9896370583603149</v>
      </c>
      <c r="AN399" s="105">
        <v>3.5670520159136E-2</v>
      </c>
      <c r="AO399" s="84">
        <v>3.9348035790582148</v>
      </c>
      <c r="AP399" s="105">
        <v>5.0103113016676727E-2</v>
      </c>
      <c r="AQ399" s="108">
        <v>52.59451827682684</v>
      </c>
      <c r="AR399" s="108">
        <v>60.343242002747495</v>
      </c>
    </row>
    <row r="400" spans="1:44" s="2" customFormat="1" x14ac:dyDescent="0.25">
      <c r="A400" s="80" t="s">
        <v>324</v>
      </c>
      <c r="B400" s="80" t="s">
        <v>351</v>
      </c>
      <c r="C400" s="80" t="s">
        <v>281</v>
      </c>
      <c r="D400" s="81">
        <v>203648079.09718734</v>
      </c>
      <c r="E400" s="81">
        <v>197654965.63052297</v>
      </c>
      <c r="F400" s="105">
        <v>3.0321087292425119E-2</v>
      </c>
      <c r="G400" s="81">
        <v>192376920.57513237</v>
      </c>
      <c r="H400" s="105">
        <v>5.858893306098558E-2</v>
      </c>
      <c r="I400" s="81">
        <v>177096622.74792922</v>
      </c>
      <c r="J400" s="105">
        <v>0.1499263844633005</v>
      </c>
      <c r="K400" s="83">
        <v>79612988.159308836</v>
      </c>
      <c r="L400" s="83">
        <v>83937130.802085057</v>
      </c>
      <c r="M400" s="105">
        <v>-5.1516445719023869E-2</v>
      </c>
      <c r="N400" s="83">
        <v>86131100.54636386</v>
      </c>
      <c r="O400" s="105">
        <v>-7.5676641140169379E-2</v>
      </c>
      <c r="P400" s="83">
        <v>79433862.326993465</v>
      </c>
      <c r="Q400" s="105">
        <v>2.2550311298975994E-3</v>
      </c>
      <c r="R400" s="83">
        <v>114246224.30177194</v>
      </c>
      <c r="S400" s="83">
        <v>120845179.16185327</v>
      </c>
      <c r="T400" s="105">
        <v>-5.4606686885234033E-2</v>
      </c>
      <c r="U400" s="83">
        <v>126038231.66364503</v>
      </c>
      <c r="V400" s="105">
        <v>-9.3558971799462529E-2</v>
      </c>
      <c r="W400" s="83">
        <v>116638488.92971598</v>
      </c>
      <c r="X400" s="105">
        <v>-2.0510079047625251E-2</v>
      </c>
      <c r="Y400" s="80"/>
      <c r="Z400" s="80"/>
      <c r="AA400" s="80"/>
      <c r="AB400" s="80"/>
      <c r="AC400" s="84">
        <v>2.5579755741573127</v>
      </c>
      <c r="AD400" s="84">
        <v>2.3547977366128063</v>
      </c>
      <c r="AE400" s="105">
        <v>8.6282500779350124E-2</v>
      </c>
      <c r="AF400" s="84">
        <v>2.2335360787776888</v>
      </c>
      <c r="AG400" s="105">
        <v>0.14525822907556285</v>
      </c>
      <c r="AH400" s="84">
        <v>2.2294852290941378</v>
      </c>
      <c r="AI400" s="105">
        <v>0.1473390990783302</v>
      </c>
      <c r="AJ400" s="84">
        <v>1.78253662509903</v>
      </c>
      <c r="AK400" s="84">
        <v>1.6356048871903692</v>
      </c>
      <c r="AL400" s="105">
        <v>8.983327150670177E-2</v>
      </c>
      <c r="AM400" s="84">
        <v>1.5263378265138128</v>
      </c>
      <c r="AN400" s="105">
        <v>0.16785196182314407</v>
      </c>
      <c r="AO400" s="84">
        <v>1.5183377663152349</v>
      </c>
      <c r="AP400" s="105">
        <v>0.17400532651240302</v>
      </c>
      <c r="AQ400" s="80"/>
      <c r="AR400" s="80"/>
    </row>
    <row r="401" spans="1:44" s="2" customFormat="1" x14ac:dyDescent="0.25">
      <c r="A401" s="80" t="s">
        <v>324</v>
      </c>
      <c r="B401" s="80" t="s">
        <v>351</v>
      </c>
      <c r="C401" s="80" t="s">
        <v>313</v>
      </c>
      <c r="D401" s="81">
        <v>101801973.88123922</v>
      </c>
      <c r="E401" s="81">
        <v>100955323.39746065</v>
      </c>
      <c r="F401" s="105">
        <v>8.3863877137543997E-3</v>
      </c>
      <c r="G401" s="81">
        <v>100909922.89109913</v>
      </c>
      <c r="H401" s="105">
        <v>8.8400720621180824E-3</v>
      </c>
      <c r="I401" s="81">
        <v>89856864.209766209</v>
      </c>
      <c r="J401" s="105">
        <v>0.132934860085789</v>
      </c>
      <c r="K401" s="83">
        <v>46500420.760442577</v>
      </c>
      <c r="L401" s="83">
        <v>49938588.706912816</v>
      </c>
      <c r="M401" s="105">
        <v>-6.8847919724938186E-2</v>
      </c>
      <c r="N401" s="83">
        <v>50726315.265476495</v>
      </c>
      <c r="O401" s="105">
        <v>-8.3307736485839196E-2</v>
      </c>
      <c r="P401" s="83">
        <v>47124542.414830223</v>
      </c>
      <c r="Q401" s="105">
        <v>-1.3244089436319547E-2</v>
      </c>
      <c r="R401" s="83">
        <v>54174506.782342918</v>
      </c>
      <c r="S401" s="83">
        <v>57919663.601598434</v>
      </c>
      <c r="T401" s="105">
        <v>-6.4661232237408217E-2</v>
      </c>
      <c r="U401" s="83">
        <v>61243133.182957165</v>
      </c>
      <c r="V401" s="105">
        <v>-0.11541908509967147</v>
      </c>
      <c r="W401" s="83">
        <v>55521012.631473482</v>
      </c>
      <c r="X401" s="105">
        <v>-2.4252184629054527E-2</v>
      </c>
      <c r="Y401" s="80"/>
      <c r="Z401" s="80"/>
      <c r="AA401" s="80"/>
      <c r="AB401" s="80"/>
      <c r="AC401" s="84">
        <v>2.189269951033241</v>
      </c>
      <c r="AD401" s="84">
        <v>2.0215894363767988</v>
      </c>
      <c r="AE401" s="105">
        <v>8.294489060893008E-2</v>
      </c>
      <c r="AF401" s="84">
        <v>1.9893012603613411</v>
      </c>
      <c r="AG401" s="105">
        <v>0.10052207509061602</v>
      </c>
      <c r="AH401" s="84">
        <v>1.9067954743999382</v>
      </c>
      <c r="AI401" s="105">
        <v>0.14814094139917991</v>
      </c>
      <c r="AJ401" s="84">
        <v>1.8791490671110183</v>
      </c>
      <c r="AK401" s="84">
        <v>1.7430233036552814</v>
      </c>
      <c r="AL401" s="105">
        <v>7.809750057286588E-2</v>
      </c>
      <c r="AM401" s="84">
        <v>1.6476936702379639</v>
      </c>
      <c r="AN401" s="105">
        <v>0.14047234692576505</v>
      </c>
      <c r="AO401" s="84">
        <v>1.6184298511664499</v>
      </c>
      <c r="AP401" s="105">
        <v>0.16109392430982436</v>
      </c>
      <c r="AQ401" s="80"/>
      <c r="AR401" s="80"/>
    </row>
    <row r="402" spans="1:44" s="2" customFormat="1" x14ac:dyDescent="0.25">
      <c r="A402" s="80" t="s">
        <v>324</v>
      </c>
      <c r="B402" s="80" t="s">
        <v>351</v>
      </c>
      <c r="C402" s="80" t="s">
        <v>328</v>
      </c>
      <c r="D402" s="81">
        <v>4051009.6671421882</v>
      </c>
      <c r="E402" s="81">
        <v>4640777.4003580101</v>
      </c>
      <c r="F402" s="105">
        <v>-0.12708382288931261</v>
      </c>
      <c r="G402" s="81">
        <v>4570541.6755212042</v>
      </c>
      <c r="H402" s="105">
        <v>-0.11366967971466335</v>
      </c>
      <c r="I402" s="81">
        <v>3836101.4411496511</v>
      </c>
      <c r="J402" s="105">
        <v>5.6022560740242235E-2</v>
      </c>
      <c r="K402" s="83">
        <v>1478190.4055851577</v>
      </c>
      <c r="L402" s="83">
        <v>1686204.6833661681</v>
      </c>
      <c r="M402" s="105">
        <v>-0.12336241254279508</v>
      </c>
      <c r="N402" s="83">
        <v>1700412.9429165586</v>
      </c>
      <c r="O402" s="105">
        <v>-0.13068739464558737</v>
      </c>
      <c r="P402" s="83">
        <v>1569601.5372277047</v>
      </c>
      <c r="Q402" s="105">
        <v>-5.823843152192696E-2</v>
      </c>
      <c r="R402" s="83">
        <v>868014.4732530897</v>
      </c>
      <c r="S402" s="83">
        <v>973917.43812052475</v>
      </c>
      <c r="T402" s="105">
        <v>-0.10873916075659104</v>
      </c>
      <c r="U402" s="83">
        <v>984769.31565243134</v>
      </c>
      <c r="V402" s="105">
        <v>-0.11856060149679723</v>
      </c>
      <c r="W402" s="83">
        <v>887200.23959709739</v>
      </c>
      <c r="X402" s="105">
        <v>-2.162506893902608E-2</v>
      </c>
      <c r="Y402" s="80"/>
      <c r="Z402" s="80"/>
      <c r="AA402" s="80"/>
      <c r="AB402" s="80"/>
      <c r="AC402" s="84">
        <v>2.7405195243021159</v>
      </c>
      <c r="AD402" s="84">
        <v>2.7522028886158902</v>
      </c>
      <c r="AE402" s="105">
        <v>-4.2450955785639944E-3</v>
      </c>
      <c r="AF402" s="84">
        <v>2.6879010151979807</v>
      </c>
      <c r="AG402" s="105">
        <v>1.9576059090948124E-2</v>
      </c>
      <c r="AH402" s="84">
        <v>2.4439969955209988</v>
      </c>
      <c r="AI402" s="105">
        <v>0.12132687942110416</v>
      </c>
      <c r="AJ402" s="84">
        <v>4.6669840100247066</v>
      </c>
      <c r="AK402" s="84">
        <v>4.7650624362100213</v>
      </c>
      <c r="AL402" s="105">
        <v>-2.0582820791603972E-2</v>
      </c>
      <c r="AM402" s="84">
        <v>4.6412307967710387</v>
      </c>
      <c r="AN402" s="105">
        <v>5.5487896166647862E-3</v>
      </c>
      <c r="AO402" s="84">
        <v>4.3238282294555432</v>
      </c>
      <c r="AP402" s="105">
        <v>7.9363879034661286E-2</v>
      </c>
      <c r="AQ402" s="108">
        <v>99.999999999999986</v>
      </c>
      <c r="AR402" s="108">
        <v>99.999999999999986</v>
      </c>
    </row>
    <row r="403" spans="1:44" s="2" customFormat="1" x14ac:dyDescent="0.25">
      <c r="A403" s="80" t="s">
        <v>324</v>
      </c>
      <c r="B403" s="80" t="s">
        <v>351</v>
      </c>
      <c r="C403" s="80" t="s">
        <v>270</v>
      </c>
      <c r="D403" s="81">
        <v>1960746.5581675707</v>
      </c>
      <c r="E403" s="81">
        <v>2271552.2357939468</v>
      </c>
      <c r="F403" s="105">
        <v>-0.13682523902768368</v>
      </c>
      <c r="G403" s="81">
        <v>2313550.0727404831</v>
      </c>
      <c r="H403" s="105">
        <v>-0.15249443646361366</v>
      </c>
      <c r="I403" s="81">
        <v>1966414.3605383015</v>
      </c>
      <c r="J403" s="105">
        <v>-2.8823031831293378E-3</v>
      </c>
      <c r="K403" s="83">
        <v>794142.28221288242</v>
      </c>
      <c r="L403" s="83">
        <v>909629.22422577348</v>
      </c>
      <c r="M403" s="105">
        <v>-0.12696045700509151</v>
      </c>
      <c r="N403" s="83">
        <v>931812.18316519097</v>
      </c>
      <c r="O403" s="105">
        <v>-0.14774425945437819</v>
      </c>
      <c r="P403" s="83">
        <v>860089.88666059135</v>
      </c>
      <c r="Q403" s="105">
        <v>-7.6675246936990404E-2</v>
      </c>
      <c r="R403" s="83">
        <v>472138.98124211282</v>
      </c>
      <c r="S403" s="83">
        <v>535933.1313667245</v>
      </c>
      <c r="T403" s="105">
        <v>-0.11903378684935056</v>
      </c>
      <c r="U403" s="83">
        <v>551397.80379664141</v>
      </c>
      <c r="V403" s="105">
        <v>-0.14374163627202202</v>
      </c>
      <c r="W403" s="83">
        <v>495179.87842692935</v>
      </c>
      <c r="X403" s="105">
        <v>-4.653035833768545E-2</v>
      </c>
      <c r="Y403" s="80"/>
      <c r="Z403" s="80"/>
      <c r="AA403" s="80"/>
      <c r="AB403" s="80"/>
      <c r="AC403" s="84">
        <v>2.4690116646401679</v>
      </c>
      <c r="AD403" s="84">
        <v>2.4972287337484871</v>
      </c>
      <c r="AE403" s="105">
        <v>-1.1299353049635844E-2</v>
      </c>
      <c r="AF403" s="84">
        <v>2.4828502079483314</v>
      </c>
      <c r="AG403" s="105">
        <v>-5.5736521131489738E-3</v>
      </c>
      <c r="AH403" s="84">
        <v>2.2862893646769362</v>
      </c>
      <c r="AI403" s="105">
        <v>7.9920898371957039E-2</v>
      </c>
      <c r="AJ403" s="84">
        <v>4.1529012347364302</v>
      </c>
      <c r="AK403" s="84">
        <v>4.2384993627863343</v>
      </c>
      <c r="AL403" s="105">
        <v>-2.0195385376590685E-2</v>
      </c>
      <c r="AM403" s="84">
        <v>4.1957912360378806</v>
      </c>
      <c r="AN403" s="105">
        <v>-1.0222148550448795E-2</v>
      </c>
      <c r="AO403" s="84">
        <v>3.9711111985913887</v>
      </c>
      <c r="AP403" s="105">
        <v>4.5778127847320195E-2</v>
      </c>
      <c r="AQ403" s="80"/>
      <c r="AR403" s="80"/>
    </row>
    <row r="404" spans="1:44" s="2" customFormat="1" x14ac:dyDescent="0.25">
      <c r="A404" s="80" t="s">
        <v>324</v>
      </c>
      <c r="B404" s="80" t="s">
        <v>351</v>
      </c>
      <c r="C404" s="80" t="s">
        <v>271</v>
      </c>
      <c r="D404" s="81">
        <v>1780401.9623784889</v>
      </c>
      <c r="E404" s="81">
        <v>2016691.1544319061</v>
      </c>
      <c r="F404" s="105">
        <v>-0.11716677168645535</v>
      </c>
      <c r="G404" s="81">
        <v>1984833.6244845677</v>
      </c>
      <c r="H404" s="105">
        <v>-0.10299687569993013</v>
      </c>
      <c r="I404" s="81">
        <v>1604185.1316641259</v>
      </c>
      <c r="J404" s="105">
        <v>0.10984818848904408</v>
      </c>
      <c r="K404" s="83">
        <v>603942.64322522318</v>
      </c>
      <c r="L404" s="83">
        <v>681825.28299293364</v>
      </c>
      <c r="M404" s="105">
        <v>-0.11422668198198457</v>
      </c>
      <c r="N404" s="83">
        <v>687927.59138020466</v>
      </c>
      <c r="O404" s="105">
        <v>-0.12208399431469319</v>
      </c>
      <c r="P404" s="83">
        <v>621486.60876952123</v>
      </c>
      <c r="Q404" s="105">
        <v>-2.8229032286042788E-2</v>
      </c>
      <c r="R404" s="83">
        <v>360768.67554628791</v>
      </c>
      <c r="S404" s="83">
        <v>397202.1113133498</v>
      </c>
      <c r="T404" s="105">
        <v>-9.1725181536912392E-2</v>
      </c>
      <c r="U404" s="83">
        <v>398331.72001877404</v>
      </c>
      <c r="V404" s="105">
        <v>-9.4300911990427783E-2</v>
      </c>
      <c r="W404" s="83">
        <v>351334.19248739263</v>
      </c>
      <c r="X404" s="105">
        <v>2.6853301672975723E-2</v>
      </c>
      <c r="Y404" s="80"/>
      <c r="Z404" s="80"/>
      <c r="AA404" s="80"/>
      <c r="AB404" s="80"/>
      <c r="AC404" s="84">
        <v>2.9479653115246887</v>
      </c>
      <c r="AD404" s="84">
        <v>2.9577828876914891</v>
      </c>
      <c r="AE404" s="105">
        <v>-3.3192348930191243E-3</v>
      </c>
      <c r="AF404" s="84">
        <v>2.885236250667532</v>
      </c>
      <c r="AG404" s="105">
        <v>2.174139495254283E-2</v>
      </c>
      <c r="AH404" s="84">
        <v>2.5812062706230234</v>
      </c>
      <c r="AI404" s="105">
        <v>0.1420882341236297</v>
      </c>
      <c r="AJ404" s="84">
        <v>4.9350236953985682</v>
      </c>
      <c r="AK404" s="84">
        <v>5.0772417794147957</v>
      </c>
      <c r="AL404" s="105">
        <v>-2.8010894535855566E-2</v>
      </c>
      <c r="AM404" s="84">
        <v>4.9828661006234176</v>
      </c>
      <c r="AN404" s="105">
        <v>-9.6013828705659426E-3</v>
      </c>
      <c r="AO404" s="84">
        <v>4.5659806701611911</v>
      </c>
      <c r="AP404" s="105">
        <v>8.0824482602189579E-2</v>
      </c>
      <c r="AQ404" s="80"/>
      <c r="AR404" s="80"/>
    </row>
    <row r="405" spans="1:44" s="2" customFormat="1" x14ac:dyDescent="0.25">
      <c r="A405" s="80" t="s">
        <v>324</v>
      </c>
      <c r="B405" s="80" t="s">
        <v>351</v>
      </c>
      <c r="C405" s="80" t="s">
        <v>127</v>
      </c>
      <c r="D405" s="81">
        <v>309861.14659612894</v>
      </c>
      <c r="E405" s="81">
        <v>352534.0101321566</v>
      </c>
      <c r="F405" s="105">
        <v>-0.1210460900496682</v>
      </c>
      <c r="G405" s="81">
        <v>272157.97829615354</v>
      </c>
      <c r="H405" s="105">
        <v>0.13853412836182971</v>
      </c>
      <c r="I405" s="81">
        <v>265501.94894722343</v>
      </c>
      <c r="J405" s="105">
        <v>0.16707673079161933</v>
      </c>
      <c r="K405" s="83">
        <v>80105.480147052222</v>
      </c>
      <c r="L405" s="83">
        <v>94750.176147460938</v>
      </c>
      <c r="M405" s="105">
        <v>-0.15456114801957713</v>
      </c>
      <c r="N405" s="83">
        <v>80673.168371162843</v>
      </c>
      <c r="O405" s="105">
        <v>-7.0368901528546548E-3</v>
      </c>
      <c r="P405" s="83">
        <v>88025.041797592101</v>
      </c>
      <c r="Q405" s="105">
        <v>-8.9969416529791596E-2</v>
      </c>
      <c r="R405" s="83">
        <v>35106.816464689109</v>
      </c>
      <c r="S405" s="83">
        <v>40782.195440450327</v>
      </c>
      <c r="T405" s="105">
        <v>-0.13916315476562163</v>
      </c>
      <c r="U405" s="83">
        <v>35039.791837016142</v>
      </c>
      <c r="V405" s="105">
        <v>1.9128146646739414E-3</v>
      </c>
      <c r="W405" s="83">
        <v>40686.16868277538</v>
      </c>
      <c r="X405" s="105">
        <v>-0.13713142325068095</v>
      </c>
      <c r="Y405" s="80"/>
      <c r="Z405" s="80"/>
      <c r="AA405" s="80"/>
      <c r="AB405" s="80"/>
      <c r="AC405" s="84">
        <v>3.8681641509083624</v>
      </c>
      <c r="AD405" s="84">
        <v>3.72066865167093</v>
      </c>
      <c r="AE405" s="105">
        <v>3.9642202261465316E-2</v>
      </c>
      <c r="AF405" s="84">
        <v>3.3735873251438853</v>
      </c>
      <c r="AG405" s="105">
        <v>0.14660264522525238</v>
      </c>
      <c r="AH405" s="84">
        <v>3.0162092914165042</v>
      </c>
      <c r="AI405" s="105">
        <v>0.2824588008253745</v>
      </c>
      <c r="AJ405" s="84">
        <v>8.8262388276587629</v>
      </c>
      <c r="AK405" s="84">
        <v>8.6443117229165001</v>
      </c>
      <c r="AL405" s="105">
        <v>2.1045875088003249E-2</v>
      </c>
      <c r="AM405" s="84">
        <v>7.767111732914036</v>
      </c>
      <c r="AN405" s="105">
        <v>0.13636048136871176</v>
      </c>
      <c r="AO405" s="84">
        <v>6.5256070439393454</v>
      </c>
      <c r="AP405" s="105">
        <v>0.35255444715386719</v>
      </c>
      <c r="AQ405" s="80"/>
      <c r="AR405" s="80"/>
    </row>
    <row r="406" spans="1:44" s="2" customFormat="1" x14ac:dyDescent="0.25">
      <c r="A406" s="80" t="s">
        <v>324</v>
      </c>
      <c r="B406" s="80" t="s">
        <v>351</v>
      </c>
      <c r="C406" s="80" t="s">
        <v>282</v>
      </c>
      <c r="D406" s="81">
        <v>172555.95419493795</v>
      </c>
      <c r="E406" s="81">
        <v>197920.00484337806</v>
      </c>
      <c r="F406" s="105">
        <v>-0.12815304177317341</v>
      </c>
      <c r="G406" s="81">
        <v>128197.1104662931</v>
      </c>
      <c r="H406" s="105">
        <v>0.34602062064657946</v>
      </c>
      <c r="I406" s="81">
        <v>155881.09087790013</v>
      </c>
      <c r="J406" s="105">
        <v>0.10697168734916697</v>
      </c>
      <c r="K406" s="83">
        <v>44032.794150590897</v>
      </c>
      <c r="L406" s="83">
        <v>52196.494649410248</v>
      </c>
      <c r="M406" s="105">
        <v>-0.15640323270083023</v>
      </c>
      <c r="N406" s="83">
        <v>38474.058500322586</v>
      </c>
      <c r="O406" s="105">
        <v>0.1444800956005643</v>
      </c>
      <c r="P406" s="83">
        <v>51254.072046756744</v>
      </c>
      <c r="Q406" s="105">
        <v>-0.14089178884320072</v>
      </c>
      <c r="R406" s="83">
        <v>26663.826335372669</v>
      </c>
      <c r="S406" s="83">
        <v>30740.81926240027</v>
      </c>
      <c r="T406" s="105">
        <v>-0.13262473235429528</v>
      </c>
      <c r="U406" s="83">
        <v>24946.348991896673</v>
      </c>
      <c r="V406" s="105">
        <v>6.8846841837812978E-2</v>
      </c>
      <c r="W406" s="83">
        <v>31836.735169902444</v>
      </c>
      <c r="X406" s="105">
        <v>-0.16248239045001378</v>
      </c>
      <c r="Y406" s="80"/>
      <c r="Z406" s="80"/>
      <c r="AA406" s="80"/>
      <c r="AB406" s="80"/>
      <c r="AC406" s="84">
        <v>3.9188054613296064</v>
      </c>
      <c r="AD406" s="84">
        <v>3.7918256038600533</v>
      </c>
      <c r="AE406" s="105">
        <v>3.3487789454316789E-2</v>
      </c>
      <c r="AF406" s="84">
        <v>3.3320402230302331</v>
      </c>
      <c r="AG406" s="105">
        <v>0.17609788568691279</v>
      </c>
      <c r="AH406" s="84">
        <v>3.0413406126189728</v>
      </c>
      <c r="AI406" s="105">
        <v>0.28851252144199235</v>
      </c>
      <c r="AJ406" s="84">
        <v>6.4715375814619076</v>
      </c>
      <c r="AK406" s="84">
        <v>6.4383451577511499</v>
      </c>
      <c r="AL406" s="105">
        <v>5.1554278152977258E-3</v>
      </c>
      <c r="AM406" s="84">
        <v>5.1389127325980803</v>
      </c>
      <c r="AN406" s="105">
        <v>0.25932038900183696</v>
      </c>
      <c r="AO406" s="84">
        <v>4.8962649607760582</v>
      </c>
      <c r="AP406" s="105">
        <v>0.32172944750852872</v>
      </c>
      <c r="AQ406" s="108">
        <v>4.2595789290394039</v>
      </c>
      <c r="AR406" s="108">
        <v>3.0718181731974661</v>
      </c>
    </row>
    <row r="407" spans="1:44" s="2" customFormat="1" x14ac:dyDescent="0.25">
      <c r="A407" s="80" t="s">
        <v>324</v>
      </c>
      <c r="B407" s="80" t="s">
        <v>351</v>
      </c>
      <c r="C407" s="80" t="s">
        <v>285</v>
      </c>
      <c r="D407" s="81">
        <v>1512462.6091294801</v>
      </c>
      <c r="E407" s="81">
        <v>1730157.607729458</v>
      </c>
      <c r="F407" s="105">
        <v>-0.12582379641451633</v>
      </c>
      <c r="G407" s="81">
        <v>1748114.0437035775</v>
      </c>
      <c r="H407" s="105">
        <v>-0.1348032386232898</v>
      </c>
      <c r="I407" s="81">
        <v>1349878.9372128106</v>
      </c>
      <c r="J407" s="105">
        <v>0.12044315044456308</v>
      </c>
      <c r="K407" s="83">
        <v>521620.15753471962</v>
      </c>
      <c r="L407" s="83">
        <v>597402.50007064722</v>
      </c>
      <c r="M407" s="105">
        <v>-0.12685307230379148</v>
      </c>
      <c r="N407" s="83">
        <v>619017.07217536436</v>
      </c>
      <c r="O407" s="105">
        <v>-0.15734124149172526</v>
      </c>
      <c r="P407" s="83">
        <v>543971.39019653958</v>
      </c>
      <c r="Q407" s="105">
        <v>-4.1088985679457055E-2</v>
      </c>
      <c r="R407" s="83">
        <v>317039.06488599686</v>
      </c>
      <c r="S407" s="83">
        <v>351371.85884396743</v>
      </c>
      <c r="T407" s="105">
        <v>-9.771071044484704E-2</v>
      </c>
      <c r="U407" s="83">
        <v>362105.4281231272</v>
      </c>
      <c r="V407" s="105">
        <v>-0.12445646968265375</v>
      </c>
      <c r="W407" s="83">
        <v>303092.88151671906</v>
      </c>
      <c r="X407" s="105">
        <v>4.6012903039784885E-2</v>
      </c>
      <c r="Y407" s="80"/>
      <c r="Z407" s="80"/>
      <c r="AA407" s="80"/>
      <c r="AB407" s="80"/>
      <c r="AC407" s="84">
        <v>2.8995478554311984</v>
      </c>
      <c r="AD407" s="84">
        <v>2.8961338587047329</v>
      </c>
      <c r="AE407" s="105">
        <v>1.1788117859967803E-3</v>
      </c>
      <c r="AF407" s="84">
        <v>2.8240158830520037</v>
      </c>
      <c r="AG407" s="105">
        <v>2.6746298713293683E-2</v>
      </c>
      <c r="AH407" s="84">
        <v>2.481525612450119</v>
      </c>
      <c r="AI407" s="105">
        <v>0.16845372898180475</v>
      </c>
      <c r="AJ407" s="84">
        <v>4.7705875289322535</v>
      </c>
      <c r="AK407" s="84">
        <v>4.9240073277973107</v>
      </c>
      <c r="AL407" s="105">
        <v>-3.1157508235002466E-2</v>
      </c>
      <c r="AM407" s="84">
        <v>4.8276383283300683</v>
      </c>
      <c r="AN407" s="105">
        <v>-1.1817538000521542E-2</v>
      </c>
      <c r="AO407" s="84">
        <v>4.4536807676175965</v>
      </c>
      <c r="AP407" s="105">
        <v>7.1156146533641135E-2</v>
      </c>
      <c r="AQ407" s="108">
        <v>37.335448034031891</v>
      </c>
      <c r="AR407" s="108">
        <v>36.524628869126794</v>
      </c>
    </row>
    <row r="408" spans="1:44" s="2" customFormat="1" x14ac:dyDescent="0.25">
      <c r="A408" s="80" t="s">
        <v>324</v>
      </c>
      <c r="B408" s="80" t="s">
        <v>351</v>
      </c>
      <c r="C408" s="80" t="s">
        <v>286</v>
      </c>
      <c r="D408" s="81">
        <v>8933.6307447087765</v>
      </c>
      <c r="E408" s="81">
        <v>15547.543837492465</v>
      </c>
      <c r="F408" s="105">
        <v>-0.42539922459227436</v>
      </c>
      <c r="G408" s="81">
        <v>11879.278505438566</v>
      </c>
      <c r="H408" s="105">
        <v>-0.24796520759920007</v>
      </c>
      <c r="I408" s="81">
        <v>8747.1212604844568</v>
      </c>
      <c r="J408" s="105">
        <v>2.1322384664642226E-2</v>
      </c>
      <c r="K408" s="83">
        <v>1854.2065956977053</v>
      </c>
      <c r="L408" s="83">
        <v>4367.6060268878937</v>
      </c>
      <c r="M408" s="105">
        <v>-0.57546386183121312</v>
      </c>
      <c r="N408" s="83">
        <v>3498.0445617437363</v>
      </c>
      <c r="O408" s="105">
        <v>-0.46993053891417441</v>
      </c>
      <c r="P408" s="83">
        <v>2948.0143277645111</v>
      </c>
      <c r="Q408" s="105">
        <v>-0.37103202713951655</v>
      </c>
      <c r="R408" s="83">
        <v>406.45194738163417</v>
      </c>
      <c r="S408" s="83">
        <v>955.63219868307124</v>
      </c>
      <c r="T408" s="105">
        <v>-0.5746774251205079</v>
      </c>
      <c r="U408" s="83">
        <v>765.37215010952946</v>
      </c>
      <c r="V408" s="105">
        <v>-0.46894860582075215</v>
      </c>
      <c r="W408" s="83">
        <v>645.02553491487481</v>
      </c>
      <c r="X408" s="105">
        <v>-0.36986688839338061</v>
      </c>
      <c r="Y408" s="80"/>
      <c r="Z408" s="80"/>
      <c r="AA408" s="80"/>
      <c r="AB408" s="80"/>
      <c r="AC408" s="84">
        <v>4.8180341745290836</v>
      </c>
      <c r="AD408" s="84">
        <v>3.559740448606981</v>
      </c>
      <c r="AE408" s="105">
        <v>0.35347906514209643</v>
      </c>
      <c r="AF408" s="84">
        <v>3.395976893878355</v>
      </c>
      <c r="AG408" s="105">
        <v>0.41874763141473459</v>
      </c>
      <c r="AH408" s="84">
        <v>2.9671230489294897</v>
      </c>
      <c r="AI408" s="105">
        <v>0.62380666223714087</v>
      </c>
      <c r="AJ408" s="84">
        <v>21.979549617757471</v>
      </c>
      <c r="AK408" s="84">
        <v>16.26938047809406</v>
      </c>
      <c r="AL408" s="105">
        <v>0.35097643375861048</v>
      </c>
      <c r="AM408" s="84">
        <v>15.520918162149705</v>
      </c>
      <c r="AN408" s="105">
        <v>0.41612431610896533</v>
      </c>
      <c r="AO408" s="84">
        <v>13.560891448489446</v>
      </c>
      <c r="AP408" s="105">
        <v>0.62080418542143723</v>
      </c>
      <c r="AQ408" s="108">
        <v>0.22052849730697052</v>
      </c>
      <c r="AR408" s="108">
        <v>4.6825480439094444E-2</v>
      </c>
    </row>
    <row r="409" spans="1:44" s="2" customFormat="1" x14ac:dyDescent="0.25">
      <c r="A409" s="80" t="s">
        <v>324</v>
      </c>
      <c r="B409" s="80" t="s">
        <v>351</v>
      </c>
      <c r="C409" s="80" t="s">
        <v>287</v>
      </c>
      <c r="D409" s="81">
        <v>2924.0461805832388</v>
      </c>
      <c r="E409" s="80"/>
      <c r="F409" s="80"/>
      <c r="G409" s="81">
        <v>0.64645498991012573</v>
      </c>
      <c r="H409" s="105">
        <v>4522.2015008342005</v>
      </c>
      <c r="I409" s="81">
        <v>1082.3198480010033</v>
      </c>
      <c r="J409" s="105">
        <v>1.7016470094157676</v>
      </c>
      <c r="K409" s="83">
        <v>211.18062734603882</v>
      </c>
      <c r="L409" s="80"/>
      <c r="M409" s="80"/>
      <c r="N409" s="83">
        <v>1.2929099798202515</v>
      </c>
      <c r="O409" s="105">
        <v>162.33745631339198</v>
      </c>
      <c r="P409" s="83">
        <v>120.53091394901276</v>
      </c>
      <c r="Q409" s="105">
        <v>0.75208683338593862</v>
      </c>
      <c r="R409" s="83">
        <v>43.748853781908508</v>
      </c>
      <c r="S409" s="80"/>
      <c r="T409" s="80"/>
      <c r="U409" s="83">
        <v>1.1894772030123946</v>
      </c>
      <c r="V409" s="105">
        <v>35.77990101122824</v>
      </c>
      <c r="W409" s="83">
        <v>30.353189799768295</v>
      </c>
      <c r="X409" s="105">
        <v>0.44132639997666639</v>
      </c>
      <c r="Y409" s="80"/>
      <c r="Z409" s="80"/>
      <c r="AA409" s="80"/>
      <c r="AB409" s="80"/>
      <c r="AC409" s="84">
        <v>13.846185691038416</v>
      </c>
      <c r="AD409" s="80"/>
      <c r="AE409" s="80"/>
      <c r="AF409" s="84">
        <v>0.5</v>
      </c>
      <c r="AG409" s="105">
        <v>26.692371382076832</v>
      </c>
      <c r="AH409" s="84">
        <v>8.9796037592384685</v>
      </c>
      <c r="AI409" s="105">
        <v>0.54195954100904187</v>
      </c>
      <c r="AJ409" s="84">
        <v>66.837092353546907</v>
      </c>
      <c r="AK409" s="80"/>
      <c r="AL409" s="80"/>
      <c r="AM409" s="84">
        <v>0.54347825101057401</v>
      </c>
      <c r="AN409" s="105">
        <v>121.98025216145497</v>
      </c>
      <c r="AO409" s="84">
        <v>35.657532376029401</v>
      </c>
      <c r="AP409" s="105">
        <v>0.87441721005006534</v>
      </c>
      <c r="AQ409" s="108">
        <v>7.2180676444695488E-2</v>
      </c>
      <c r="AR409" s="108">
        <v>5.0401064878502922E-3</v>
      </c>
    </row>
    <row r="410" spans="1:44" s="2" customFormat="1" x14ac:dyDescent="0.25">
      <c r="A410" s="80" t="s">
        <v>324</v>
      </c>
      <c r="B410" s="80" t="s">
        <v>351</v>
      </c>
      <c r="C410" s="80" t="s">
        <v>288</v>
      </c>
      <c r="D410" s="81">
        <v>20696.725030459165</v>
      </c>
      <c r="E410" s="81">
        <v>19058.770789477825</v>
      </c>
      <c r="F410" s="105">
        <v>8.5942281329373038E-2</v>
      </c>
      <c r="G410" s="81">
        <v>16275.112657442092</v>
      </c>
      <c r="H410" s="105">
        <v>0.27167937120209179</v>
      </c>
      <c r="I410" s="81">
        <v>11028.459290341139</v>
      </c>
      <c r="J410" s="105">
        <v>0.87666513386739453</v>
      </c>
      <c r="K410" s="83">
        <v>6391.3343214942779</v>
      </c>
      <c r="L410" s="83">
        <v>5891.227313876152</v>
      </c>
      <c r="M410" s="105">
        <v>8.4890122375719163E-2</v>
      </c>
      <c r="N410" s="83">
        <v>5022.5807865279257</v>
      </c>
      <c r="O410" s="105">
        <v>0.27251996396708267</v>
      </c>
      <c r="P410" s="83">
        <v>3751.3923117656118</v>
      </c>
      <c r="Q410" s="105">
        <v>0.70372325534946889</v>
      </c>
      <c r="R410" s="83">
        <v>1219.3295912768929</v>
      </c>
      <c r="S410" s="83">
        <v>1115.9580882785081</v>
      </c>
      <c r="T410" s="105">
        <v>9.2630273559688142E-2</v>
      </c>
      <c r="U410" s="83">
        <v>957.58240991911578</v>
      </c>
      <c r="V410" s="105">
        <v>0.27334167654550601</v>
      </c>
      <c r="W410" s="83">
        <v>710.92680811949242</v>
      </c>
      <c r="X410" s="105">
        <v>0.7151267575662279</v>
      </c>
      <c r="Y410" s="80"/>
      <c r="Z410" s="80"/>
      <c r="AA410" s="80"/>
      <c r="AB410" s="80"/>
      <c r="AC410" s="84">
        <v>3.2382479134060262</v>
      </c>
      <c r="AD410" s="84">
        <v>3.2351104063811866</v>
      </c>
      <c r="AE410" s="105">
        <v>9.6982996890954576E-4</v>
      </c>
      <c r="AF410" s="84">
        <v>3.2403884276180976</v>
      </c>
      <c r="AG410" s="105">
        <v>-6.6057334171040088E-4</v>
      </c>
      <c r="AH410" s="84">
        <v>2.9398309677588852</v>
      </c>
      <c r="AI410" s="105">
        <v>0.10150819857327803</v>
      </c>
      <c r="AJ410" s="84">
        <v>16.973856107916948</v>
      </c>
      <c r="AK410" s="84">
        <v>17.078392987749336</v>
      </c>
      <c r="AL410" s="105">
        <v>-6.1210021286765177E-3</v>
      </c>
      <c r="AM410" s="84">
        <v>16.996043879729164</v>
      </c>
      <c r="AN410" s="105">
        <v>-1.3054668468277751E-3</v>
      </c>
      <c r="AO410" s="84">
        <v>15.512791421543184</v>
      </c>
      <c r="AP410" s="105">
        <v>9.4184511779403499E-2</v>
      </c>
      <c r="AQ410" s="108">
        <v>0.51090287930761236</v>
      </c>
      <c r="AR410" s="108">
        <v>0.14047341707416083</v>
      </c>
    </row>
    <row r="411" spans="1:44" s="2" customFormat="1" x14ac:dyDescent="0.25">
      <c r="A411" s="80" t="s">
        <v>324</v>
      </c>
      <c r="B411" s="80" t="s">
        <v>351</v>
      </c>
      <c r="C411" s="80" t="s">
        <v>290</v>
      </c>
      <c r="D411" s="81">
        <v>267939.35324900865</v>
      </c>
      <c r="E411" s="81">
        <v>286533.5467024481</v>
      </c>
      <c r="F411" s="105">
        <v>-6.4893600304151006E-2</v>
      </c>
      <c r="G411" s="81">
        <v>236719.58078099013</v>
      </c>
      <c r="H411" s="105">
        <v>0.13188504459587838</v>
      </c>
      <c r="I411" s="81">
        <v>254306.19445131542</v>
      </c>
      <c r="J411" s="105">
        <v>5.3609228147618627E-2</v>
      </c>
      <c r="K411" s="83">
        <v>82322.485690503541</v>
      </c>
      <c r="L411" s="83">
        <v>84422.782922286424</v>
      </c>
      <c r="M411" s="105">
        <v>-2.4878322640895005E-2</v>
      </c>
      <c r="N411" s="83">
        <v>68910.519204840282</v>
      </c>
      <c r="O411" s="105">
        <v>0.19462872490911665</v>
      </c>
      <c r="P411" s="83">
        <v>77515.218572981612</v>
      </c>
      <c r="Q411" s="105">
        <v>6.2017074917950769E-2</v>
      </c>
      <c r="R411" s="83">
        <v>43729.610660291059</v>
      </c>
      <c r="S411" s="83">
        <v>45830.252469382373</v>
      </c>
      <c r="T411" s="105">
        <v>-4.5835265919485849E-2</v>
      </c>
      <c r="U411" s="83">
        <v>36226.291895646798</v>
      </c>
      <c r="V411" s="105">
        <v>0.20712356611762162</v>
      </c>
      <c r="W411" s="83">
        <v>48241.310970673541</v>
      </c>
      <c r="X411" s="105">
        <v>-9.3523584239350338E-2</v>
      </c>
      <c r="Y411" s="80"/>
      <c r="Z411" s="80"/>
      <c r="AA411" s="80"/>
      <c r="AB411" s="80"/>
      <c r="AC411" s="84">
        <v>3.2547529511723341</v>
      </c>
      <c r="AD411" s="84">
        <v>3.3940310516203951</v>
      </c>
      <c r="AE411" s="105">
        <v>-4.1036189218588953E-2</v>
      </c>
      <c r="AF411" s="84">
        <v>3.435173374290335</v>
      </c>
      <c r="AG411" s="105">
        <v>-5.2521489735659573E-2</v>
      </c>
      <c r="AH411" s="84">
        <v>3.2807260191349745</v>
      </c>
      <c r="AI411" s="105">
        <v>-7.916865904422192E-3</v>
      </c>
      <c r="AJ411" s="84">
        <v>6.1271835994714818</v>
      </c>
      <c r="AK411" s="84">
        <v>6.252061275330556</v>
      </c>
      <c r="AL411" s="105">
        <v>-1.9973840683842576E-2</v>
      </c>
      <c r="AM411" s="84">
        <v>6.5344689835460636</v>
      </c>
      <c r="AN411" s="105">
        <v>-6.2328765367183674E-2</v>
      </c>
      <c r="AO411" s="84">
        <v>5.2715440218013798</v>
      </c>
      <c r="AP411" s="105">
        <v>0.16231289620867376</v>
      </c>
      <c r="AQ411" s="108">
        <v>6.6141375919753909</v>
      </c>
      <c r="AR411" s="108">
        <v>5.0378895753205581</v>
      </c>
    </row>
    <row r="412" spans="1:44" s="2" customFormat="1" x14ac:dyDescent="0.25">
      <c r="A412" s="80" t="s">
        <v>324</v>
      </c>
      <c r="B412" s="80" t="s">
        <v>351</v>
      </c>
      <c r="C412" s="80" t="s">
        <v>291</v>
      </c>
      <c r="D412" s="81">
        <v>104750.79044543981</v>
      </c>
      <c r="E412" s="81">
        <v>120007.69066180826</v>
      </c>
      <c r="F412" s="105">
        <v>-0.12713268734887728</v>
      </c>
      <c r="G412" s="81">
        <v>115776.20631021739</v>
      </c>
      <c r="H412" s="105">
        <v>-9.5230412328725367E-2</v>
      </c>
      <c r="I412" s="81">
        <v>88762.957670496704</v>
      </c>
      <c r="J412" s="105">
        <v>0.18011829702985649</v>
      </c>
      <c r="K412" s="83">
        <v>27615.964451923301</v>
      </c>
      <c r="L412" s="83">
        <v>32294.848157286644</v>
      </c>
      <c r="M412" s="105">
        <v>-0.14488018901886843</v>
      </c>
      <c r="N412" s="83">
        <v>33668.540015377032</v>
      </c>
      <c r="O412" s="105">
        <v>-0.17976946908566305</v>
      </c>
      <c r="P412" s="83">
        <v>29951.032197356224</v>
      </c>
      <c r="Q412" s="105">
        <v>-7.7962847158203771E-2</v>
      </c>
      <c r="R412" s="83">
        <v>6773.4597368760069</v>
      </c>
      <c r="S412" s="83">
        <v>7969.7858910884743</v>
      </c>
      <c r="T412" s="105">
        <v>-0.15010769054036394</v>
      </c>
      <c r="U412" s="83">
        <v>8365.5909899212947</v>
      </c>
      <c r="V412" s="105">
        <v>-0.19031904081414658</v>
      </c>
      <c r="W412" s="83">
        <v>7463.1279800388065</v>
      </c>
      <c r="X412" s="105">
        <v>-9.2410078590024869E-2</v>
      </c>
      <c r="Y412" s="80"/>
      <c r="Z412" s="80"/>
      <c r="AA412" s="80"/>
      <c r="AB412" s="80"/>
      <c r="AC412" s="84">
        <v>3.7931244671103452</v>
      </c>
      <c r="AD412" s="84">
        <v>3.7160010809566564</v>
      </c>
      <c r="AE412" s="105">
        <v>2.0754403584251388E-2</v>
      </c>
      <c r="AF412" s="84">
        <v>3.4387058737129763</v>
      </c>
      <c r="AG412" s="105">
        <v>0.10306743478897251</v>
      </c>
      <c r="AH412" s="84">
        <v>2.9636026259666539</v>
      </c>
      <c r="AI412" s="105">
        <v>0.27990319413120435</v>
      </c>
      <c r="AJ412" s="84">
        <v>15.464887149938535</v>
      </c>
      <c r="AK412" s="84">
        <v>15.057831201713524</v>
      </c>
      <c r="AL412" s="105">
        <v>2.7032840438448381E-2</v>
      </c>
      <c r="AM412" s="84">
        <v>13.839572894455676</v>
      </c>
      <c r="AN412" s="105">
        <v>0.11743962533222269</v>
      </c>
      <c r="AO412" s="84">
        <v>11.893532833405217</v>
      </c>
      <c r="AP412" s="105">
        <v>0.3002769964616821</v>
      </c>
      <c r="AQ412" s="108">
        <v>2.5857946302887238</v>
      </c>
      <c r="AR412" s="108">
        <v>0.78033949266892555</v>
      </c>
    </row>
    <row r="413" spans="1:44" s="2" customFormat="1" x14ac:dyDescent="0.25">
      <c r="A413" s="80" t="s">
        <v>324</v>
      </c>
      <c r="B413" s="80" t="s">
        <v>351</v>
      </c>
      <c r="C413" s="80" t="s">
        <v>292</v>
      </c>
      <c r="D413" s="81">
        <v>1960746.5581675707</v>
      </c>
      <c r="E413" s="81">
        <v>2271552.2357939468</v>
      </c>
      <c r="F413" s="105">
        <v>-0.13682523902768368</v>
      </c>
      <c r="G413" s="81">
        <v>2313550.0727404831</v>
      </c>
      <c r="H413" s="105">
        <v>-0.15249443646361366</v>
      </c>
      <c r="I413" s="81">
        <v>1966414.3605383015</v>
      </c>
      <c r="J413" s="105">
        <v>-2.8823031831293378E-3</v>
      </c>
      <c r="K413" s="83">
        <v>794142.28221288242</v>
      </c>
      <c r="L413" s="83">
        <v>909629.22422577348</v>
      </c>
      <c r="M413" s="105">
        <v>-0.12696045700509151</v>
      </c>
      <c r="N413" s="83">
        <v>931812.18316519097</v>
      </c>
      <c r="O413" s="105">
        <v>-0.14774425945437819</v>
      </c>
      <c r="P413" s="83">
        <v>860089.88666059135</v>
      </c>
      <c r="Q413" s="105">
        <v>-7.6675246936990404E-2</v>
      </c>
      <c r="R413" s="83">
        <v>472138.98124211282</v>
      </c>
      <c r="S413" s="83">
        <v>535933.13136672461</v>
      </c>
      <c r="T413" s="105">
        <v>-0.11903378684935076</v>
      </c>
      <c r="U413" s="83">
        <v>551397.80379664141</v>
      </c>
      <c r="V413" s="105">
        <v>-0.14374163627202202</v>
      </c>
      <c r="W413" s="83">
        <v>495179.87842692935</v>
      </c>
      <c r="X413" s="105">
        <v>-4.653035833768545E-2</v>
      </c>
      <c r="Y413" s="80"/>
      <c r="Z413" s="80"/>
      <c r="AA413" s="80"/>
      <c r="AB413" s="80"/>
      <c r="AC413" s="84">
        <v>2.4690116646401679</v>
      </c>
      <c r="AD413" s="84">
        <v>2.4972287337484871</v>
      </c>
      <c r="AE413" s="105">
        <v>-1.1299353049635844E-2</v>
      </c>
      <c r="AF413" s="84">
        <v>2.4828502079483314</v>
      </c>
      <c r="AG413" s="105">
        <v>-5.5736521131489738E-3</v>
      </c>
      <c r="AH413" s="84">
        <v>2.2862893646769362</v>
      </c>
      <c r="AI413" s="105">
        <v>7.9920898371957039E-2</v>
      </c>
      <c r="AJ413" s="84">
        <v>4.1529012347364302</v>
      </c>
      <c r="AK413" s="84">
        <v>4.2384993627863334</v>
      </c>
      <c r="AL413" s="105">
        <v>-2.0195385376590481E-2</v>
      </c>
      <c r="AM413" s="84">
        <v>4.1957912360378806</v>
      </c>
      <c r="AN413" s="105">
        <v>-1.0222148550448795E-2</v>
      </c>
      <c r="AO413" s="84">
        <v>3.9711111985913887</v>
      </c>
      <c r="AP413" s="105">
        <v>4.5778127847320195E-2</v>
      </c>
      <c r="AQ413" s="108">
        <v>48.40142876160531</v>
      </c>
      <c r="AR413" s="108">
        <v>54.392984885685166</v>
      </c>
    </row>
    <row r="414" spans="1:44" s="2" customFormat="1" x14ac:dyDescent="0.25">
      <c r="A414" s="80" t="s">
        <v>324</v>
      </c>
      <c r="B414" s="80" t="s">
        <v>351</v>
      </c>
      <c r="C414" s="80" t="s">
        <v>293</v>
      </c>
      <c r="D414" s="80"/>
      <c r="E414" s="80"/>
      <c r="F414" s="80"/>
      <c r="G414" s="81">
        <v>29.623901772499085</v>
      </c>
      <c r="H414" s="105">
        <v>-1</v>
      </c>
      <c r="I414" s="80"/>
      <c r="J414" s="80"/>
      <c r="K414" s="80"/>
      <c r="L414" s="80"/>
      <c r="M414" s="80"/>
      <c r="N414" s="83">
        <v>8.6515972117382205</v>
      </c>
      <c r="O414" s="105">
        <v>-1</v>
      </c>
      <c r="P414" s="80"/>
      <c r="Q414" s="80"/>
      <c r="R414" s="80"/>
      <c r="S414" s="80"/>
      <c r="T414" s="80"/>
      <c r="U414" s="83">
        <v>3.70781796652075</v>
      </c>
      <c r="V414" s="105">
        <v>-1</v>
      </c>
      <c r="W414" s="80"/>
      <c r="X414" s="80"/>
      <c r="Y414" s="80"/>
      <c r="Z414" s="80"/>
      <c r="AA414" s="80"/>
      <c r="AB414" s="80"/>
      <c r="AC414" s="80"/>
      <c r="AD414" s="80"/>
      <c r="AE414" s="80"/>
      <c r="AF414" s="84">
        <v>3.4240962734957527</v>
      </c>
      <c r="AG414" s="105">
        <v>-1</v>
      </c>
      <c r="AH414" s="80"/>
      <c r="AI414" s="80"/>
      <c r="AJ414" s="80"/>
      <c r="AK414" s="80"/>
      <c r="AL414" s="80"/>
      <c r="AM414" s="84">
        <v>7.9895782479032604</v>
      </c>
      <c r="AN414" s="105">
        <v>-1</v>
      </c>
      <c r="AO414" s="80"/>
      <c r="AP414" s="80"/>
      <c r="AQ414" s="80"/>
      <c r="AR414" s="80"/>
    </row>
    <row r="415" spans="1:44" s="2" customFormat="1" x14ac:dyDescent="0.25">
      <c r="A415" s="80" t="s">
        <v>324</v>
      </c>
      <c r="B415" s="80" t="s">
        <v>352</v>
      </c>
      <c r="C415" s="80" t="s">
        <v>281</v>
      </c>
      <c r="D415" s="81">
        <v>493227234.85013884</v>
      </c>
      <c r="E415" s="81">
        <v>468523661.63567472</v>
      </c>
      <c r="F415" s="105">
        <v>5.2726415413515859E-2</v>
      </c>
      <c r="G415" s="81">
        <v>445894131.84628433</v>
      </c>
      <c r="H415" s="105">
        <v>0.10615323150332898</v>
      </c>
      <c r="I415" s="81">
        <v>408359207.63426536</v>
      </c>
      <c r="J415" s="105">
        <v>0.20782689756779765</v>
      </c>
      <c r="K415" s="83">
        <v>170224350.89136696</v>
      </c>
      <c r="L415" s="83">
        <v>176943082.10823396</v>
      </c>
      <c r="M415" s="105">
        <v>-3.7971143809720873E-2</v>
      </c>
      <c r="N415" s="83">
        <v>175652253.58212832</v>
      </c>
      <c r="O415" s="105">
        <v>-3.0901412194085383E-2</v>
      </c>
      <c r="P415" s="83">
        <v>157896043.52819988</v>
      </c>
      <c r="Q415" s="105">
        <v>7.8078633813045917E-2</v>
      </c>
      <c r="R415" s="83">
        <v>253066065.71038377</v>
      </c>
      <c r="S415" s="83">
        <v>263974270.9926703</v>
      </c>
      <c r="T415" s="105">
        <v>-4.1322986673157286E-2</v>
      </c>
      <c r="U415" s="83">
        <v>268635562.00962394</v>
      </c>
      <c r="V415" s="105">
        <v>-5.7957688783893735E-2</v>
      </c>
      <c r="W415" s="83">
        <v>241040898.43632293</v>
      </c>
      <c r="X415" s="105">
        <v>4.9888493413650294E-2</v>
      </c>
      <c r="Y415" s="80"/>
      <c r="Z415" s="80"/>
      <c r="AA415" s="80"/>
      <c r="AB415" s="80"/>
      <c r="AC415" s="84">
        <v>2.8975127957157225</v>
      </c>
      <c r="AD415" s="84">
        <v>2.6478778150201117</v>
      </c>
      <c r="AE415" s="105">
        <v>9.4277379144745307E-2</v>
      </c>
      <c r="AF415" s="84">
        <v>2.5385050447861244</v>
      </c>
      <c r="AG415" s="105">
        <v>0.14142487196035708</v>
      </c>
      <c r="AH415" s="84">
        <v>2.5862535786802874</v>
      </c>
      <c r="AI415" s="105">
        <v>0.1203513915268372</v>
      </c>
      <c r="AJ415" s="84">
        <v>1.9490058197474907</v>
      </c>
      <c r="AK415" s="84">
        <v>1.7748838167969943</v>
      </c>
      <c r="AL415" s="105">
        <v>9.8103324455750526E-2</v>
      </c>
      <c r="AM415" s="84">
        <v>1.6598477450662696</v>
      </c>
      <c r="AN415" s="105">
        <v>0.17420758954591725</v>
      </c>
      <c r="AO415" s="84">
        <v>1.6941490439314133</v>
      </c>
      <c r="AP415" s="105">
        <v>0.15043350331483296</v>
      </c>
      <c r="AQ415" s="80"/>
      <c r="AR415" s="80"/>
    </row>
    <row r="416" spans="1:44" s="2" customFormat="1" x14ac:dyDescent="0.25">
      <c r="A416" s="80" t="s">
        <v>324</v>
      </c>
      <c r="B416" s="80" t="s">
        <v>352</v>
      </c>
      <c r="C416" s="80" t="s">
        <v>313</v>
      </c>
      <c r="D416" s="81">
        <v>238621210.52077019</v>
      </c>
      <c r="E416" s="81">
        <v>231995866.93971932</v>
      </c>
      <c r="F416" s="105">
        <v>2.855802419433778E-2</v>
      </c>
      <c r="G416" s="81">
        <v>230490388.46749997</v>
      </c>
      <c r="H416" s="105">
        <v>3.527618703465675E-2</v>
      </c>
      <c r="I416" s="81">
        <v>206303962.74670938</v>
      </c>
      <c r="J416" s="105">
        <v>0.15664870099339034</v>
      </c>
      <c r="K416" s="83">
        <v>96391042.904431552</v>
      </c>
      <c r="L416" s="83">
        <v>100742654.88761856</v>
      </c>
      <c r="M416" s="105">
        <v>-4.3195327620076704E-2</v>
      </c>
      <c r="N416" s="83">
        <v>101854240.43669271</v>
      </c>
      <c r="O416" s="105">
        <v>-5.3637408799457907E-2</v>
      </c>
      <c r="P416" s="83">
        <v>91581453.059793696</v>
      </c>
      <c r="Q416" s="105">
        <v>5.2517072878256979E-2</v>
      </c>
      <c r="R416" s="83">
        <v>116592825.3283025</v>
      </c>
      <c r="S416" s="83">
        <v>122083067.36760306</v>
      </c>
      <c r="T416" s="105">
        <v>-4.4971363823690227E-2</v>
      </c>
      <c r="U416" s="83">
        <v>127145173.06184745</v>
      </c>
      <c r="V416" s="105">
        <v>-8.2994481657687066E-2</v>
      </c>
      <c r="W416" s="83">
        <v>112408772.70106173</v>
      </c>
      <c r="X416" s="105">
        <v>3.7221762382975095E-2</v>
      </c>
      <c r="Y416" s="80"/>
      <c r="Z416" s="80"/>
      <c r="AA416" s="80"/>
      <c r="AB416" s="80"/>
      <c r="AC416" s="84">
        <v>2.4755537789683948</v>
      </c>
      <c r="AD416" s="84">
        <v>2.3028563938335518</v>
      </c>
      <c r="AE416" s="105">
        <v>7.4992685430703157E-2</v>
      </c>
      <c r="AF416" s="84">
        <v>2.2629434717620889</v>
      </c>
      <c r="AG416" s="105">
        <v>9.3952990810129422E-2</v>
      </c>
      <c r="AH416" s="84">
        <v>2.2526827851487914</v>
      </c>
      <c r="AI416" s="105">
        <v>9.8935809022433041E-2</v>
      </c>
      <c r="AJ416" s="84">
        <v>2.046620020132969</v>
      </c>
      <c r="AK416" s="84">
        <v>1.9003115824503243</v>
      </c>
      <c r="AL416" s="105">
        <v>7.6991814939100553E-2</v>
      </c>
      <c r="AM416" s="84">
        <v>1.8128127314387479</v>
      </c>
      <c r="AN416" s="105">
        <v>0.12897487128119337</v>
      </c>
      <c r="AO416" s="84">
        <v>1.8353012651010003</v>
      </c>
      <c r="AP416" s="105">
        <v>0.11514118093322369</v>
      </c>
      <c r="AQ416" s="80"/>
      <c r="AR416" s="80"/>
    </row>
    <row r="417" spans="1:44" s="2" customFormat="1" x14ac:dyDescent="0.25">
      <c r="A417" s="80" t="s">
        <v>324</v>
      </c>
      <c r="B417" s="80" t="s">
        <v>352</v>
      </c>
      <c r="C417" s="80" t="s">
        <v>328</v>
      </c>
      <c r="D417" s="81">
        <v>8377982.7371933293</v>
      </c>
      <c r="E417" s="81">
        <v>8795433.0132751949</v>
      </c>
      <c r="F417" s="105">
        <v>-4.7462163085296223E-2</v>
      </c>
      <c r="G417" s="81">
        <v>8621500.5700038783</v>
      </c>
      <c r="H417" s="105">
        <v>-2.824541166972741E-2</v>
      </c>
      <c r="I417" s="81">
        <v>7519646.3668846525</v>
      </c>
      <c r="J417" s="105">
        <v>0.11414584256098212</v>
      </c>
      <c r="K417" s="83">
        <v>3111210.3181886538</v>
      </c>
      <c r="L417" s="83">
        <v>3476213.3742674841</v>
      </c>
      <c r="M417" s="105">
        <v>-0.10500018749733525</v>
      </c>
      <c r="N417" s="83">
        <v>3487446.0924370545</v>
      </c>
      <c r="O417" s="105">
        <v>-0.10788289317627393</v>
      </c>
      <c r="P417" s="83">
        <v>3104411.8624244779</v>
      </c>
      <c r="Q417" s="105">
        <v>2.1899335737193106E-3</v>
      </c>
      <c r="R417" s="83">
        <v>1898634.8272444238</v>
      </c>
      <c r="S417" s="83">
        <v>2117738.9473333289</v>
      </c>
      <c r="T417" s="105">
        <v>-0.10346134511281595</v>
      </c>
      <c r="U417" s="83">
        <v>2097114.2583925719</v>
      </c>
      <c r="V417" s="105">
        <v>-9.4644071182025946E-2</v>
      </c>
      <c r="W417" s="83">
        <v>1819549.6199432977</v>
      </c>
      <c r="X417" s="105">
        <v>4.3464166315832935E-2</v>
      </c>
      <c r="Y417" s="80"/>
      <c r="Z417" s="80"/>
      <c r="AA417" s="80"/>
      <c r="AB417" s="80"/>
      <c r="AC417" s="84">
        <v>2.6928371535071887</v>
      </c>
      <c r="AD417" s="84">
        <v>2.5301763920428475</v>
      </c>
      <c r="AE417" s="105">
        <v>6.4288308900475488E-2</v>
      </c>
      <c r="AF417" s="84">
        <v>2.472153071756618</v>
      </c>
      <c r="AG417" s="105">
        <v>8.9267968181986776E-2</v>
      </c>
      <c r="AH417" s="84">
        <v>2.4222450822011652</v>
      </c>
      <c r="AI417" s="105">
        <v>0.1117112687293098</v>
      </c>
      <c r="AJ417" s="84">
        <v>4.412635129711953</v>
      </c>
      <c r="AK417" s="84">
        <v>4.1532187073153954</v>
      </c>
      <c r="AL417" s="105">
        <v>6.2461536624504453E-2</v>
      </c>
      <c r="AM417" s="84">
        <v>4.1111258175375802</v>
      </c>
      <c r="AN417" s="105">
        <v>7.3339840607205331E-2</v>
      </c>
      <c r="AO417" s="84">
        <v>4.1326965115240917</v>
      </c>
      <c r="AP417" s="105">
        <v>6.7737521351313348E-2</v>
      </c>
      <c r="AQ417" s="108">
        <v>100</v>
      </c>
      <c r="AR417" s="108">
        <v>100</v>
      </c>
    </row>
    <row r="418" spans="1:44" s="2" customFormat="1" x14ac:dyDescent="0.25">
      <c r="A418" s="80" t="s">
        <v>324</v>
      </c>
      <c r="B418" s="80" t="s">
        <v>352</v>
      </c>
      <c r="C418" s="80" t="s">
        <v>270</v>
      </c>
      <c r="D418" s="81">
        <v>3636618.9604365588</v>
      </c>
      <c r="E418" s="81">
        <v>3915986.2457494615</v>
      </c>
      <c r="F418" s="105">
        <v>-7.1340211068447179E-2</v>
      </c>
      <c r="G418" s="81">
        <v>4030037.4718959909</v>
      </c>
      <c r="H418" s="105">
        <v>-9.7621551710868462E-2</v>
      </c>
      <c r="I418" s="81">
        <v>3618489.6652384056</v>
      </c>
      <c r="J418" s="105">
        <v>5.0101829424345707E-3</v>
      </c>
      <c r="K418" s="83">
        <v>1525041.1330090219</v>
      </c>
      <c r="L418" s="83">
        <v>1769772.554858062</v>
      </c>
      <c r="M418" s="105">
        <v>-0.13828410954687217</v>
      </c>
      <c r="N418" s="83">
        <v>1826153.3654205969</v>
      </c>
      <c r="O418" s="105">
        <v>-0.16488879746538884</v>
      </c>
      <c r="P418" s="83">
        <v>1700259.8781493939</v>
      </c>
      <c r="Q418" s="105">
        <v>-0.10305409625444117</v>
      </c>
      <c r="R418" s="83">
        <v>956346.39813905826</v>
      </c>
      <c r="S418" s="83">
        <v>1087355.8277837278</v>
      </c>
      <c r="T418" s="105">
        <v>-0.12048441393071464</v>
      </c>
      <c r="U418" s="83">
        <v>1097464.9669988398</v>
      </c>
      <c r="V418" s="105">
        <v>-0.12858594406497412</v>
      </c>
      <c r="W418" s="83">
        <v>1000007.8896824585</v>
      </c>
      <c r="X418" s="105">
        <v>-4.3661147070814053E-2</v>
      </c>
      <c r="Y418" s="80"/>
      <c r="Z418" s="80"/>
      <c r="AA418" s="80"/>
      <c r="AB418" s="80"/>
      <c r="AC418" s="84">
        <v>2.3846038521342923</v>
      </c>
      <c r="AD418" s="84">
        <v>2.2127059406588709</v>
      </c>
      <c r="AE418" s="105">
        <v>7.7686740165860357E-2</v>
      </c>
      <c r="AF418" s="84">
        <v>2.2068450263857211</v>
      </c>
      <c r="AG418" s="105">
        <v>8.0548848525035383E-2</v>
      </c>
      <c r="AH418" s="84">
        <v>2.1281979959303996</v>
      </c>
      <c r="AI418" s="105">
        <v>0.12048026391068839</v>
      </c>
      <c r="AJ418" s="84">
        <v>3.8026168839167558</v>
      </c>
      <c r="AK418" s="84">
        <v>3.6013843359179942</v>
      </c>
      <c r="AL418" s="105">
        <v>5.5876443397554598E-2</v>
      </c>
      <c r="AM418" s="84">
        <v>3.6721331368933359</v>
      </c>
      <c r="AN418" s="105">
        <v>3.5533501144735337E-2</v>
      </c>
      <c r="AO418" s="84">
        <v>3.6184611167292062</v>
      </c>
      <c r="AP418" s="105">
        <v>5.0893393972410945E-2</v>
      </c>
      <c r="AQ418" s="80"/>
      <c r="AR418" s="80"/>
    </row>
    <row r="419" spans="1:44" s="2" customFormat="1" x14ac:dyDescent="0.25">
      <c r="A419" s="80" t="s">
        <v>324</v>
      </c>
      <c r="B419" s="80" t="s">
        <v>352</v>
      </c>
      <c r="C419" s="80" t="s">
        <v>271</v>
      </c>
      <c r="D419" s="81">
        <v>4041010.0588896526</v>
      </c>
      <c r="E419" s="81">
        <v>4207512.1221157052</v>
      </c>
      <c r="F419" s="105">
        <v>-3.9572568870539268E-2</v>
      </c>
      <c r="G419" s="81">
        <v>4054910.3734900937</v>
      </c>
      <c r="H419" s="105">
        <v>-3.428020182965728E-3</v>
      </c>
      <c r="I419" s="81">
        <v>3452695.6003760756</v>
      </c>
      <c r="J419" s="105">
        <v>0.17039279641376334</v>
      </c>
      <c r="K419" s="83">
        <v>1418802.8039808196</v>
      </c>
      <c r="L419" s="83">
        <v>1535817.7863826975</v>
      </c>
      <c r="M419" s="105">
        <v>-7.6190667564465811E-2</v>
      </c>
      <c r="N419" s="83">
        <v>1522276.7337983286</v>
      </c>
      <c r="O419" s="105">
        <v>-6.7973140178871808E-2</v>
      </c>
      <c r="P419" s="83">
        <v>1284110.9262605817</v>
      </c>
      <c r="Q419" s="105">
        <v>0.10489115462358836</v>
      </c>
      <c r="R419" s="83">
        <v>881445.98560698633</v>
      </c>
      <c r="S419" s="83">
        <v>968042.50288947742</v>
      </c>
      <c r="T419" s="105">
        <v>-8.9455284271105925E-2</v>
      </c>
      <c r="U419" s="83">
        <v>949663.17612639035</v>
      </c>
      <c r="V419" s="105">
        <v>-7.183303747509423E-2</v>
      </c>
      <c r="W419" s="83">
        <v>775067.13992351736</v>
      </c>
      <c r="X419" s="105">
        <v>0.13725113632603014</v>
      </c>
      <c r="Y419" s="80"/>
      <c r="Z419" s="80"/>
      <c r="AA419" s="80"/>
      <c r="AB419" s="80"/>
      <c r="AC419" s="84">
        <v>2.8481830227227842</v>
      </c>
      <c r="AD419" s="84">
        <v>2.7395906984679694</v>
      </c>
      <c r="AE419" s="105">
        <v>3.9638156282083184E-2</v>
      </c>
      <c r="AF419" s="84">
        <v>2.6637143454018584</v>
      </c>
      <c r="AG419" s="105">
        <v>6.9252424772708196E-2</v>
      </c>
      <c r="AH419" s="84">
        <v>2.6887829779866137</v>
      </c>
      <c r="AI419" s="105">
        <v>5.9283343446160465E-2</v>
      </c>
      <c r="AJ419" s="84">
        <v>4.5845237540073533</v>
      </c>
      <c r="AK419" s="84">
        <v>4.3464125898985264</v>
      </c>
      <c r="AL419" s="105">
        <v>5.478337805808399E-2</v>
      </c>
      <c r="AM419" s="84">
        <v>4.2698405870908775</v>
      </c>
      <c r="AN419" s="105">
        <v>7.3699043441543405E-2</v>
      </c>
      <c r="AO419" s="84">
        <v>4.4547051765306209</v>
      </c>
      <c r="AP419" s="105">
        <v>2.9141901053446755E-2</v>
      </c>
      <c r="AQ419" s="80"/>
      <c r="AR419" s="80"/>
    </row>
    <row r="420" spans="1:44" s="2" customFormat="1" x14ac:dyDescent="0.25">
      <c r="A420" s="80" t="s">
        <v>324</v>
      </c>
      <c r="B420" s="80" t="s">
        <v>352</v>
      </c>
      <c r="C420" s="80" t="s">
        <v>127</v>
      </c>
      <c r="D420" s="81">
        <v>700353.71786711807</v>
      </c>
      <c r="E420" s="81">
        <v>671934.64541002852</v>
      </c>
      <c r="F420" s="105">
        <v>4.2294399687856019E-2</v>
      </c>
      <c r="G420" s="81">
        <v>536552.72461779451</v>
      </c>
      <c r="H420" s="105">
        <v>0.30528405827405836</v>
      </c>
      <c r="I420" s="81">
        <v>448461.10127017141</v>
      </c>
      <c r="J420" s="105">
        <v>0.56168219692524946</v>
      </c>
      <c r="K420" s="83">
        <v>167366.38119881239</v>
      </c>
      <c r="L420" s="83">
        <v>170623.0330267243</v>
      </c>
      <c r="M420" s="105">
        <v>-1.9086824153464806E-2</v>
      </c>
      <c r="N420" s="83">
        <v>139015.99321812915</v>
      </c>
      <c r="O420" s="105">
        <v>0.20393616104442616</v>
      </c>
      <c r="P420" s="83">
        <v>120041.05801450208</v>
      </c>
      <c r="Q420" s="105">
        <v>0.39424280297990189</v>
      </c>
      <c r="R420" s="83">
        <v>60842.443498379565</v>
      </c>
      <c r="S420" s="83">
        <v>62340.6166601234</v>
      </c>
      <c r="T420" s="105">
        <v>-2.4032055536308983E-2</v>
      </c>
      <c r="U420" s="83">
        <v>49986.115267342517</v>
      </c>
      <c r="V420" s="105">
        <v>0.21718687625501126</v>
      </c>
      <c r="W420" s="83">
        <v>44474.590337321257</v>
      </c>
      <c r="X420" s="105">
        <v>0.36802706976983834</v>
      </c>
      <c r="Y420" s="80"/>
      <c r="Z420" s="80"/>
      <c r="AA420" s="80"/>
      <c r="AB420" s="80"/>
      <c r="AC420" s="84">
        <v>4.1845543462828223</v>
      </c>
      <c r="AD420" s="84">
        <v>3.9381239067810085</v>
      </c>
      <c r="AE420" s="105">
        <v>6.2575593184736544E-2</v>
      </c>
      <c r="AF420" s="84">
        <v>3.8596474563605994</v>
      </c>
      <c r="AG420" s="105">
        <v>8.4180457825697205E-2</v>
      </c>
      <c r="AH420" s="84">
        <v>3.7358976061006821</v>
      </c>
      <c r="AI420" s="105">
        <v>0.1200934253255465</v>
      </c>
      <c r="AJ420" s="84">
        <v>11.510940021430448</v>
      </c>
      <c r="AK420" s="84">
        <v>10.77844078882582</v>
      </c>
      <c r="AL420" s="105">
        <v>6.7959665684114656E-2</v>
      </c>
      <c r="AM420" s="84">
        <v>10.73403527655891</v>
      </c>
      <c r="AN420" s="105">
        <v>7.237769625819572E-2</v>
      </c>
      <c r="AO420" s="84">
        <v>10.083535292147282</v>
      </c>
      <c r="AP420" s="105">
        <v>0.14155796433764467</v>
      </c>
      <c r="AQ420" s="80"/>
      <c r="AR420" s="80"/>
    </row>
    <row r="421" spans="1:44" s="2" customFormat="1" x14ac:dyDescent="0.25">
      <c r="A421" s="80" t="s">
        <v>324</v>
      </c>
      <c r="B421" s="80" t="s">
        <v>352</v>
      </c>
      <c r="C421" s="80" t="s">
        <v>282</v>
      </c>
      <c r="D421" s="81">
        <v>207305.445369972</v>
      </c>
      <c r="E421" s="81">
        <v>205354.04689963578</v>
      </c>
      <c r="F421" s="105">
        <v>9.502605377384862E-3</v>
      </c>
      <c r="G421" s="81">
        <v>160942.13959275244</v>
      </c>
      <c r="H421" s="105">
        <v>0.28807437191115481</v>
      </c>
      <c r="I421" s="81">
        <v>153963.84299790263</v>
      </c>
      <c r="J421" s="105">
        <v>0.34645538415662969</v>
      </c>
      <c r="K421" s="83">
        <v>53329.057446787956</v>
      </c>
      <c r="L421" s="83">
        <v>56258.140610297982</v>
      </c>
      <c r="M421" s="105">
        <v>-5.2065054616715518E-2</v>
      </c>
      <c r="N421" s="83">
        <v>42639.056122254449</v>
      </c>
      <c r="O421" s="105">
        <v>0.25070914548115697</v>
      </c>
      <c r="P421" s="83">
        <v>38352.970147223852</v>
      </c>
      <c r="Q421" s="105">
        <v>0.39048050886479091</v>
      </c>
      <c r="R421" s="83">
        <v>20523.995899700443</v>
      </c>
      <c r="S421" s="83">
        <v>22187.45672046515</v>
      </c>
      <c r="T421" s="105">
        <v>-7.497302830704218E-2</v>
      </c>
      <c r="U421" s="83">
        <v>14772.791515508181</v>
      </c>
      <c r="V421" s="105">
        <v>0.38931060376468207</v>
      </c>
      <c r="W421" s="83">
        <v>15068.240014357416</v>
      </c>
      <c r="X421" s="105">
        <v>0.36206988209270885</v>
      </c>
      <c r="Y421" s="80"/>
      <c r="Z421" s="80"/>
      <c r="AA421" s="80"/>
      <c r="AB421" s="80"/>
      <c r="AC421" s="84">
        <v>3.8872887557936417</v>
      </c>
      <c r="AD421" s="84">
        <v>3.6502103459502888</v>
      </c>
      <c r="AE421" s="105">
        <v>6.4949246036294483E-2</v>
      </c>
      <c r="AF421" s="84">
        <v>3.7745239747169848</v>
      </c>
      <c r="AG421" s="105">
        <v>2.9875232435134326E-2</v>
      </c>
      <c r="AH421" s="84">
        <v>4.0143916470325092</v>
      </c>
      <c r="AI421" s="105">
        <v>-3.1661806424100034E-2</v>
      </c>
      <c r="AJ421" s="84">
        <v>10.100637633288443</v>
      </c>
      <c r="AK421" s="84">
        <v>9.2554117169374521</v>
      </c>
      <c r="AL421" s="105">
        <v>9.1322346557984324E-2</v>
      </c>
      <c r="AM421" s="84">
        <v>10.894497456611271</v>
      </c>
      <c r="AN421" s="105">
        <v>-7.2867961692081373E-2</v>
      </c>
      <c r="AO421" s="84">
        <v>10.217772138697143</v>
      </c>
      <c r="AP421" s="105">
        <v>-1.1463800896976701E-2</v>
      </c>
      <c r="AQ421" s="108">
        <v>2.4744076452874197</v>
      </c>
      <c r="AR421" s="108">
        <v>1.0809870126256909</v>
      </c>
    </row>
    <row r="422" spans="1:44" s="2" customFormat="1" x14ac:dyDescent="0.25">
      <c r="A422" s="80" t="s">
        <v>324</v>
      </c>
      <c r="B422" s="80" t="s">
        <v>352</v>
      </c>
      <c r="C422" s="80" t="s">
        <v>283</v>
      </c>
      <c r="D422" s="80"/>
      <c r="E422" s="81">
        <v>72.286921305656435</v>
      </c>
      <c r="F422" s="105">
        <v>-1</v>
      </c>
      <c r="G422" s="80"/>
      <c r="H422" s="80"/>
      <c r="I422" s="80"/>
      <c r="J422" s="80"/>
      <c r="K422" s="80"/>
      <c r="L422" s="83">
        <v>7.2359280586242676</v>
      </c>
      <c r="M422" s="105">
        <v>-1</v>
      </c>
      <c r="N422" s="80"/>
      <c r="O422" s="80"/>
      <c r="P422" s="80"/>
      <c r="Q422" s="80"/>
      <c r="R422" s="80"/>
      <c r="S422" s="83">
        <v>15.484886804534995</v>
      </c>
      <c r="T422" s="105">
        <v>-1</v>
      </c>
      <c r="U422" s="80"/>
      <c r="V422" s="80"/>
      <c r="W422" s="80"/>
      <c r="X422" s="80"/>
      <c r="Y422" s="80"/>
      <c r="Z422" s="80"/>
      <c r="AA422" s="80"/>
      <c r="AB422" s="80"/>
      <c r="AC422" s="80"/>
      <c r="AD422" s="84">
        <v>9.99</v>
      </c>
      <c r="AE422" s="105">
        <v>-1</v>
      </c>
      <c r="AF422" s="80"/>
      <c r="AG422" s="80"/>
      <c r="AH422" s="80"/>
      <c r="AI422" s="80"/>
      <c r="AJ422" s="80"/>
      <c r="AK422" s="84">
        <v>4.6682240702260778</v>
      </c>
      <c r="AL422" s="105">
        <v>-1</v>
      </c>
      <c r="AM422" s="80"/>
      <c r="AN422" s="80"/>
      <c r="AO422" s="80"/>
      <c r="AP422" s="80"/>
      <c r="AQ422" s="80"/>
      <c r="AR422" s="80"/>
    </row>
    <row r="423" spans="1:44" s="2" customFormat="1" x14ac:dyDescent="0.25">
      <c r="A423" s="80" t="s">
        <v>324</v>
      </c>
      <c r="B423" s="80" t="s">
        <v>352</v>
      </c>
      <c r="C423" s="80" t="s">
        <v>284</v>
      </c>
      <c r="D423" s="81">
        <v>281.80377987027168</v>
      </c>
      <c r="E423" s="81">
        <v>365.12204791903497</v>
      </c>
      <c r="F423" s="105">
        <v>-0.22819292486888915</v>
      </c>
      <c r="G423" s="81">
        <v>205.97448437213899</v>
      </c>
      <c r="H423" s="105">
        <v>0.36814897597282054</v>
      </c>
      <c r="I423" s="81">
        <v>129.57248692274095</v>
      </c>
      <c r="J423" s="105">
        <v>1.1748735905509042</v>
      </c>
      <c r="K423" s="83">
        <v>46.868249326558271</v>
      </c>
      <c r="L423" s="83">
        <v>32.77044373934794</v>
      </c>
      <c r="M423" s="105">
        <v>0.4301988004600284</v>
      </c>
      <c r="N423" s="83">
        <v>14.173006176948547</v>
      </c>
      <c r="O423" s="105">
        <v>2.3068672052642132</v>
      </c>
      <c r="P423" s="83">
        <v>6.4805679321289063</v>
      </c>
      <c r="Q423" s="105">
        <v>6.2321206748251408</v>
      </c>
      <c r="R423" s="83">
        <v>17.007483339798426</v>
      </c>
      <c r="S423" s="83">
        <v>11.373987807223841</v>
      </c>
      <c r="T423" s="105">
        <v>0.4952964279596504</v>
      </c>
      <c r="U423" s="83">
        <v>5.1950701450732204</v>
      </c>
      <c r="V423" s="105">
        <v>2.2737735708780731</v>
      </c>
      <c r="W423" s="83">
        <v>1.8793646462393099</v>
      </c>
      <c r="X423" s="105">
        <v>8.0495920383684663</v>
      </c>
      <c r="Y423" s="80"/>
      <c r="Z423" s="80"/>
      <c r="AA423" s="80"/>
      <c r="AB423" s="80"/>
      <c r="AC423" s="84">
        <v>6.0126798828516366</v>
      </c>
      <c r="AD423" s="84">
        <v>11.141809699715104</v>
      </c>
      <c r="AE423" s="105">
        <v>-0.46034979550894856</v>
      </c>
      <c r="AF423" s="84">
        <v>14.5328719821729</v>
      </c>
      <c r="AG423" s="105">
        <v>-0.58627036072242045</v>
      </c>
      <c r="AH423" s="84">
        <v>19.994001803507921</v>
      </c>
      <c r="AI423" s="105">
        <v>-0.69927581572005659</v>
      </c>
      <c r="AJ423" s="84">
        <v>16.569399142719469</v>
      </c>
      <c r="AK423" s="84">
        <v>32.101498094374506</v>
      </c>
      <c r="AL423" s="105">
        <v>-0.48384343017240355</v>
      </c>
      <c r="AM423" s="84">
        <v>39.648066074233142</v>
      </c>
      <c r="AN423" s="105">
        <v>-0.58208808692720204</v>
      </c>
      <c r="AO423" s="84">
        <v>68.944835789063674</v>
      </c>
      <c r="AP423" s="105">
        <v>-0.75967164250831709</v>
      </c>
      <c r="AQ423" s="108">
        <v>3.363623305395799E-3</v>
      </c>
      <c r="AR423" s="108">
        <v>8.9577432667671921E-4</v>
      </c>
    </row>
    <row r="424" spans="1:44" s="2" customFormat="1" x14ac:dyDescent="0.25">
      <c r="A424" s="80" t="s">
        <v>324</v>
      </c>
      <c r="B424" s="80" t="s">
        <v>352</v>
      </c>
      <c r="C424" s="80" t="s">
        <v>285</v>
      </c>
      <c r="D424" s="81">
        <v>2922324.515868057</v>
      </c>
      <c r="E424" s="81">
        <v>2976289.2003456247</v>
      </c>
      <c r="F424" s="105">
        <v>-1.8131532537665012E-2</v>
      </c>
      <c r="G424" s="81">
        <v>2931323.1530028046</v>
      </c>
      <c r="H424" s="105">
        <v>-3.069820918764793E-3</v>
      </c>
      <c r="I424" s="81">
        <v>2342273.6789611089</v>
      </c>
      <c r="J424" s="105">
        <v>0.2476443475060624</v>
      </c>
      <c r="K424" s="83">
        <v>1026982.2829382408</v>
      </c>
      <c r="L424" s="83">
        <v>1102048.3223182308</v>
      </c>
      <c r="M424" s="105">
        <v>-6.811501624727638E-2</v>
      </c>
      <c r="N424" s="83">
        <v>1140057.3438978079</v>
      </c>
      <c r="O424" s="105">
        <v>-9.9183660861275821E-2</v>
      </c>
      <c r="P424" s="83">
        <v>929260.66584032588</v>
      </c>
      <c r="Q424" s="105">
        <v>0.10516060852478432</v>
      </c>
      <c r="R424" s="83">
        <v>682700.47950485465</v>
      </c>
      <c r="S424" s="83">
        <v>740897.32325362437</v>
      </c>
      <c r="T424" s="105">
        <v>-7.8549134842599164E-2</v>
      </c>
      <c r="U424" s="83">
        <v>745977.53602315823</v>
      </c>
      <c r="V424" s="105">
        <v>-8.4824345858504777E-2</v>
      </c>
      <c r="W424" s="83">
        <v>571020.53323789313</v>
      </c>
      <c r="X424" s="105">
        <v>0.19557956284635825</v>
      </c>
      <c r="Y424" s="80"/>
      <c r="Z424" s="80"/>
      <c r="AA424" s="80"/>
      <c r="AB424" s="80"/>
      <c r="AC424" s="84">
        <v>2.8455452099009535</v>
      </c>
      <c r="AD424" s="84">
        <v>2.700688472611442</v>
      </c>
      <c r="AE424" s="105">
        <v>5.3636966558176076E-2</v>
      </c>
      <c r="AF424" s="84">
        <v>2.5712067631446804</v>
      </c>
      <c r="AG424" s="105">
        <v>0.10669637723756881</v>
      </c>
      <c r="AH424" s="84">
        <v>2.5205776646566678</v>
      </c>
      <c r="AI424" s="105">
        <v>0.12892582117224707</v>
      </c>
      <c r="AJ424" s="84">
        <v>4.2805367853081702</v>
      </c>
      <c r="AK424" s="84">
        <v>4.0171412514697122</v>
      </c>
      <c r="AL424" s="105">
        <v>6.5567904474877994E-2</v>
      </c>
      <c r="AM424" s="84">
        <v>3.9295059320818533</v>
      </c>
      <c r="AN424" s="105">
        <v>8.9332058353794278E-2</v>
      </c>
      <c r="AO424" s="84">
        <v>4.1019079746214544</v>
      </c>
      <c r="AP424" s="105">
        <v>4.3547737246153254E-2</v>
      </c>
      <c r="AQ424" s="108">
        <v>34.88100426484111</v>
      </c>
      <c r="AR424" s="108">
        <v>35.957440035780309</v>
      </c>
    </row>
    <row r="425" spans="1:44" s="2" customFormat="1" x14ac:dyDescent="0.25">
      <c r="A425" s="80" t="s">
        <v>324</v>
      </c>
      <c r="B425" s="80" t="s">
        <v>352</v>
      </c>
      <c r="C425" s="80" t="s">
        <v>286</v>
      </c>
      <c r="D425" s="80"/>
      <c r="E425" s="81">
        <v>126.55285186171531</v>
      </c>
      <c r="F425" s="105">
        <v>-1</v>
      </c>
      <c r="G425" s="81">
        <v>2479.724140892029</v>
      </c>
      <c r="H425" s="105">
        <v>-1</v>
      </c>
      <c r="I425" s="81">
        <v>2022.6667295527459</v>
      </c>
      <c r="J425" s="105">
        <v>-1</v>
      </c>
      <c r="K425" s="80"/>
      <c r="L425" s="83">
        <v>25.361292958259583</v>
      </c>
      <c r="M425" s="105">
        <v>-1</v>
      </c>
      <c r="N425" s="83">
        <v>828.28352355957031</v>
      </c>
      <c r="O425" s="105">
        <v>-1</v>
      </c>
      <c r="P425" s="83">
        <v>669.70316338539124</v>
      </c>
      <c r="Q425" s="105">
        <v>-1</v>
      </c>
      <c r="R425" s="80"/>
      <c r="S425" s="83">
        <v>5.5490508992671961</v>
      </c>
      <c r="T425" s="105">
        <v>-1</v>
      </c>
      <c r="U425" s="83">
        <v>258.44354993071556</v>
      </c>
      <c r="V425" s="105">
        <v>-1</v>
      </c>
      <c r="W425" s="83">
        <v>207.69315857143403</v>
      </c>
      <c r="X425" s="105">
        <v>-1</v>
      </c>
      <c r="Y425" s="80"/>
      <c r="Z425" s="80"/>
      <c r="AA425" s="80"/>
      <c r="AB425" s="80"/>
      <c r="AC425" s="80"/>
      <c r="AD425" s="84">
        <v>4.99</v>
      </c>
      <c r="AE425" s="105">
        <v>-1</v>
      </c>
      <c r="AF425" s="84">
        <v>2.9938107789894808</v>
      </c>
      <c r="AG425" s="105">
        <v>-1</v>
      </c>
      <c r="AH425" s="84">
        <v>3.0202436544095739</v>
      </c>
      <c r="AI425" s="105">
        <v>-1</v>
      </c>
      <c r="AJ425" s="80"/>
      <c r="AK425" s="84">
        <v>22.806215722120658</v>
      </c>
      <c r="AL425" s="105">
        <v>-1</v>
      </c>
      <c r="AM425" s="84">
        <v>9.5948385694160372</v>
      </c>
      <c r="AN425" s="105">
        <v>-1</v>
      </c>
      <c r="AO425" s="84">
        <v>9.7387258370239937</v>
      </c>
      <c r="AP425" s="105">
        <v>-1</v>
      </c>
      <c r="AQ425" s="80"/>
      <c r="AR425" s="80"/>
    </row>
    <row r="426" spans="1:44" s="2" customFormat="1" x14ac:dyDescent="0.25">
      <c r="A426" s="80" t="s">
        <v>324</v>
      </c>
      <c r="B426" s="80" t="s">
        <v>352</v>
      </c>
      <c r="C426" s="80" t="s">
        <v>287</v>
      </c>
      <c r="D426" s="81">
        <v>57.921439695358274</v>
      </c>
      <c r="E426" s="81">
        <v>51.273217842578887</v>
      </c>
      <c r="F426" s="105">
        <v>0.12966266079088359</v>
      </c>
      <c r="G426" s="81">
        <v>154.69980564117432</v>
      </c>
      <c r="H426" s="105">
        <v>-0.62558815471490081</v>
      </c>
      <c r="I426" s="81">
        <v>2750.5359914016722</v>
      </c>
      <c r="J426" s="105">
        <v>-0.9789417626686493</v>
      </c>
      <c r="K426" s="83">
        <v>5.437667438111788</v>
      </c>
      <c r="L426" s="83">
        <v>1.2821509838104248</v>
      </c>
      <c r="M426" s="105">
        <v>3.2410507863524645</v>
      </c>
      <c r="N426" s="83">
        <v>3.8681398630142212</v>
      </c>
      <c r="O426" s="105">
        <v>0.40575771060008242</v>
      </c>
      <c r="P426" s="83">
        <v>163.43165218830109</v>
      </c>
      <c r="Q426" s="105">
        <v>-0.96672818658256809</v>
      </c>
      <c r="R426" s="83">
        <v>1.448035955292637</v>
      </c>
      <c r="S426" s="83">
        <v>1.2821509838104248</v>
      </c>
      <c r="T426" s="105">
        <v>0.12938021619670609</v>
      </c>
      <c r="U426" s="83">
        <v>3.5586887385296322</v>
      </c>
      <c r="V426" s="105">
        <v>-0.59309845235553482</v>
      </c>
      <c r="W426" s="83">
        <v>65.067326815518612</v>
      </c>
      <c r="X426" s="105">
        <v>-0.97774557483515245</v>
      </c>
      <c r="Y426" s="80"/>
      <c r="Z426" s="80"/>
      <c r="AA426" s="80"/>
      <c r="AB426" s="80"/>
      <c r="AC426" s="84">
        <v>10.651890788575201</v>
      </c>
      <c r="AD426" s="84">
        <v>39.99</v>
      </c>
      <c r="AE426" s="105">
        <v>-0.73363613932045013</v>
      </c>
      <c r="AF426" s="84">
        <v>39.993333002345359</v>
      </c>
      <c r="AG426" s="105">
        <v>-0.73365833780469025</v>
      </c>
      <c r="AH426" s="84">
        <v>16.829885487742523</v>
      </c>
      <c r="AI426" s="105">
        <v>-0.36708477331392747</v>
      </c>
      <c r="AJ426" s="84">
        <v>40.000001024596656</v>
      </c>
      <c r="AK426" s="84">
        <v>39.99</v>
      </c>
      <c r="AL426" s="105">
        <v>2.5008813695059809E-4</v>
      </c>
      <c r="AM426" s="84">
        <v>43.471013344396255</v>
      </c>
      <c r="AN426" s="105">
        <v>-7.9846593229854809E-2</v>
      </c>
      <c r="AO426" s="84">
        <v>42.272152953203346</v>
      </c>
      <c r="AP426" s="105">
        <v>-5.375056082717234E-2</v>
      </c>
      <c r="AQ426" s="108">
        <v>6.9135305612675777E-4</v>
      </c>
      <c r="AR426" s="108">
        <v>7.6267217608887879E-5</v>
      </c>
    </row>
    <row r="427" spans="1:44" s="2" customFormat="1" x14ac:dyDescent="0.25">
      <c r="A427" s="80" t="s">
        <v>324</v>
      </c>
      <c r="B427" s="80" t="s">
        <v>352</v>
      </c>
      <c r="C427" s="80" t="s">
        <v>288</v>
      </c>
      <c r="D427" s="81">
        <v>74453.434862445589</v>
      </c>
      <c r="E427" s="81">
        <v>78290.270696477892</v>
      </c>
      <c r="F427" s="105">
        <v>-4.9007824342660163E-2</v>
      </c>
      <c r="G427" s="81">
        <v>54938.168734496605</v>
      </c>
      <c r="H427" s="105">
        <v>0.35522236320365402</v>
      </c>
      <c r="I427" s="81">
        <v>52213.150725543499</v>
      </c>
      <c r="J427" s="105">
        <v>0.42595177321911337</v>
      </c>
      <c r="K427" s="83">
        <v>21660.972085659057</v>
      </c>
      <c r="L427" s="83">
        <v>23551.25924503816</v>
      </c>
      <c r="M427" s="105">
        <v>-8.0262678938382154E-2</v>
      </c>
      <c r="N427" s="83">
        <v>17199.51729849078</v>
      </c>
      <c r="O427" s="105">
        <v>0.25939418587984209</v>
      </c>
      <c r="P427" s="83">
        <v>16271.813234069774</v>
      </c>
      <c r="Q427" s="105">
        <v>0.33119596286328506</v>
      </c>
      <c r="R427" s="83">
        <v>6470.3728446596679</v>
      </c>
      <c r="S427" s="83">
        <v>6595.5800702850229</v>
      </c>
      <c r="T427" s="105">
        <v>-1.898350475486598E-2</v>
      </c>
      <c r="U427" s="83">
        <v>5466.9927585386749</v>
      </c>
      <c r="V427" s="105">
        <v>0.18353418971588248</v>
      </c>
      <c r="W427" s="83">
        <v>5756.7893936316641</v>
      </c>
      <c r="X427" s="105">
        <v>0.12395510800123964</v>
      </c>
      <c r="Y427" s="80"/>
      <c r="Z427" s="80"/>
      <c r="AA427" s="80"/>
      <c r="AB427" s="80"/>
      <c r="AC427" s="84">
        <v>3.4372157707427409</v>
      </c>
      <c r="AD427" s="84">
        <v>3.3242498790366075</v>
      </c>
      <c r="AE427" s="105">
        <v>3.3982370705198529E-2</v>
      </c>
      <c r="AF427" s="84">
        <v>3.1941692188836779</v>
      </c>
      <c r="AG427" s="105">
        <v>7.6090693762306275E-2</v>
      </c>
      <c r="AH427" s="84">
        <v>3.2088096129459056</v>
      </c>
      <c r="AI427" s="105">
        <v>7.1180962832862765E-2</v>
      </c>
      <c r="AJ427" s="84">
        <v>11.506822968307899</v>
      </c>
      <c r="AK427" s="84">
        <v>11.870111478018133</v>
      </c>
      <c r="AL427" s="105">
        <v>-3.0605315744759082E-2</v>
      </c>
      <c r="AM427" s="84">
        <v>10.049065576077616</v>
      </c>
      <c r="AN427" s="105">
        <v>0.14506397447545361</v>
      </c>
      <c r="AO427" s="84">
        <v>9.069838612352795</v>
      </c>
      <c r="AP427" s="105">
        <v>0.26869103851925424</v>
      </c>
      <c r="AQ427" s="108">
        <v>0.8886797358977121</v>
      </c>
      <c r="AR427" s="108">
        <v>0.3407908014649883</v>
      </c>
    </row>
    <row r="428" spans="1:44" s="2" customFormat="1" x14ac:dyDescent="0.25">
      <c r="A428" s="80" t="s">
        <v>324</v>
      </c>
      <c r="B428" s="80" t="s">
        <v>352</v>
      </c>
      <c r="C428" s="80" t="s">
        <v>289</v>
      </c>
      <c r="D428" s="80"/>
      <c r="E428" s="81">
        <v>51.09839916229248</v>
      </c>
      <c r="F428" s="105">
        <v>-1</v>
      </c>
      <c r="G428" s="81">
        <v>720.97614052295683</v>
      </c>
      <c r="H428" s="105">
        <v>-1</v>
      </c>
      <c r="I428" s="81">
        <v>517.66592812418935</v>
      </c>
      <c r="J428" s="105">
        <v>-1</v>
      </c>
      <c r="K428" s="80"/>
      <c r="L428" s="83">
        <v>3.4746911795843118</v>
      </c>
      <c r="M428" s="105">
        <v>-1</v>
      </c>
      <c r="N428" s="83">
        <v>62.071944035813232</v>
      </c>
      <c r="O428" s="105">
        <v>-1</v>
      </c>
      <c r="P428" s="83">
        <v>42.035427466648855</v>
      </c>
      <c r="Q428" s="105">
        <v>-1</v>
      </c>
      <c r="R428" s="80"/>
      <c r="S428" s="83">
        <v>0.9964187471162802</v>
      </c>
      <c r="T428" s="105">
        <v>-1</v>
      </c>
      <c r="U428" s="83">
        <v>17.939134108069631</v>
      </c>
      <c r="V428" s="105">
        <v>-1</v>
      </c>
      <c r="W428" s="83">
        <v>12.717246492679536</v>
      </c>
      <c r="X428" s="105">
        <v>-1</v>
      </c>
      <c r="Y428" s="80"/>
      <c r="Z428" s="80"/>
      <c r="AA428" s="80"/>
      <c r="AB428" s="80"/>
      <c r="AC428" s="80"/>
      <c r="AD428" s="84">
        <v>14.705882198257845</v>
      </c>
      <c r="AE428" s="105">
        <v>-1</v>
      </c>
      <c r="AF428" s="84">
        <v>11.615169328464725</v>
      </c>
      <c r="AG428" s="105">
        <v>-1</v>
      </c>
      <c r="AH428" s="84">
        <v>12.314991408970645</v>
      </c>
      <c r="AI428" s="105">
        <v>-1</v>
      </c>
      <c r="AJ428" s="80"/>
      <c r="AK428" s="84">
        <v>51.282053163065783</v>
      </c>
      <c r="AL428" s="105">
        <v>-1</v>
      </c>
      <c r="AM428" s="84">
        <v>40.190130481194032</v>
      </c>
      <c r="AN428" s="105">
        <v>-1</v>
      </c>
      <c r="AO428" s="84">
        <v>40.705818545089521</v>
      </c>
      <c r="AP428" s="105">
        <v>-1</v>
      </c>
      <c r="AQ428" s="80"/>
      <c r="AR428" s="80"/>
    </row>
    <row r="429" spans="1:44" s="2" customFormat="1" x14ac:dyDescent="0.25">
      <c r="A429" s="80" t="s">
        <v>324</v>
      </c>
      <c r="B429" s="80" t="s">
        <v>352</v>
      </c>
      <c r="C429" s="80" t="s">
        <v>290</v>
      </c>
      <c r="D429" s="81">
        <v>1118685.5430215956</v>
      </c>
      <c r="E429" s="81">
        <v>1231222.9217700802</v>
      </c>
      <c r="F429" s="105">
        <v>-9.1402926926258121E-2</v>
      </c>
      <c r="G429" s="81">
        <v>1123587.2204872891</v>
      </c>
      <c r="H429" s="105">
        <v>-4.3625251127079826E-3</v>
      </c>
      <c r="I429" s="81">
        <v>1110421.9214149667</v>
      </c>
      <c r="J429" s="105">
        <v>7.4418754234416322E-3</v>
      </c>
      <c r="K429" s="83">
        <v>391820.5210425788</v>
      </c>
      <c r="L429" s="83">
        <v>433769.46406446688</v>
      </c>
      <c r="M429" s="105">
        <v>-9.6707920905316727E-2</v>
      </c>
      <c r="N429" s="83">
        <v>382219.38990052062</v>
      </c>
      <c r="O429" s="105">
        <v>2.5119424591612271E-2</v>
      </c>
      <c r="P429" s="83">
        <v>354850.26042025589</v>
      </c>
      <c r="Q429" s="105">
        <v>0.10418552484233301</v>
      </c>
      <c r="R429" s="83">
        <v>198745.50610213165</v>
      </c>
      <c r="S429" s="83">
        <v>227145.17963585263</v>
      </c>
      <c r="T429" s="105">
        <v>-0.125028730872695</v>
      </c>
      <c r="U429" s="83">
        <v>203685.64010323203</v>
      </c>
      <c r="V429" s="105">
        <v>-2.4253717633685994E-2</v>
      </c>
      <c r="W429" s="83">
        <v>204046.60668562449</v>
      </c>
      <c r="X429" s="105">
        <v>-2.5979851709370817E-2</v>
      </c>
      <c r="Y429" s="80"/>
      <c r="Z429" s="80"/>
      <c r="AA429" s="80"/>
      <c r="AB429" s="80"/>
      <c r="AC429" s="84">
        <v>2.8550968694670003</v>
      </c>
      <c r="AD429" s="84">
        <v>2.8384269151484016</v>
      </c>
      <c r="AE429" s="105">
        <v>5.8729552730890297E-3</v>
      </c>
      <c r="AF429" s="84">
        <v>2.9396395111711175</v>
      </c>
      <c r="AG429" s="105">
        <v>-2.8759526936157048E-2</v>
      </c>
      <c r="AH429" s="84">
        <v>3.1292690051850967</v>
      </c>
      <c r="AI429" s="105">
        <v>-8.761539364746275E-2</v>
      </c>
      <c r="AJ429" s="84">
        <v>5.6287337759814484</v>
      </c>
      <c r="AK429" s="84">
        <v>5.4204228491395368</v>
      </c>
      <c r="AL429" s="105">
        <v>3.8430752109123723E-2</v>
      </c>
      <c r="AM429" s="84">
        <v>5.516280970606628</v>
      </c>
      <c r="AN429" s="105">
        <v>2.0385619582110208E-2</v>
      </c>
      <c r="AO429" s="84">
        <v>5.4420014106179115</v>
      </c>
      <c r="AP429" s="105">
        <v>3.431317841983697E-2</v>
      </c>
      <c r="AQ429" s="108">
        <v>13.352683791711435</v>
      </c>
      <c r="AR429" s="108">
        <v>10.467811042452022</v>
      </c>
    </row>
    <row r="430" spans="1:44" s="2" customFormat="1" x14ac:dyDescent="0.25">
      <c r="A430" s="80" t="s">
        <v>324</v>
      </c>
      <c r="B430" s="80" t="s">
        <v>352</v>
      </c>
      <c r="C430" s="80" t="s">
        <v>291</v>
      </c>
      <c r="D430" s="81">
        <v>418255.11241513491</v>
      </c>
      <c r="E430" s="81">
        <v>387623.99437582359</v>
      </c>
      <c r="F430" s="105">
        <v>7.902276041666477E-2</v>
      </c>
      <c r="G430" s="81">
        <v>317111.04171911714</v>
      </c>
      <c r="H430" s="105">
        <v>0.31895474262799933</v>
      </c>
      <c r="I430" s="81">
        <v>236863.66641072393</v>
      </c>
      <c r="J430" s="105">
        <v>0.76580527842491641</v>
      </c>
      <c r="K430" s="83">
        <v>92324.045749600715</v>
      </c>
      <c r="L430" s="83">
        <v>90743.508664468551</v>
      </c>
      <c r="M430" s="105">
        <v>1.7417632493981774E-2</v>
      </c>
      <c r="N430" s="83">
        <v>78269.023183748563</v>
      </c>
      <c r="O430" s="105">
        <v>0.17957324614689296</v>
      </c>
      <c r="P430" s="83">
        <v>64534.623822235983</v>
      </c>
      <c r="Q430" s="105">
        <v>0.43061259648637851</v>
      </c>
      <c r="R430" s="83">
        <v>33829.61923472437</v>
      </c>
      <c r="S430" s="83">
        <v>33522.893374131294</v>
      </c>
      <c r="T430" s="105">
        <v>9.1497430478291748E-3</v>
      </c>
      <c r="U430" s="83">
        <v>29461.194550373257</v>
      </c>
      <c r="V430" s="105">
        <v>0.14827724235288239</v>
      </c>
      <c r="W430" s="83">
        <v>23362.203832806332</v>
      </c>
      <c r="X430" s="105">
        <v>0.44804914283040326</v>
      </c>
      <c r="Y430" s="80"/>
      <c r="Z430" s="80"/>
      <c r="AA430" s="80"/>
      <c r="AB430" s="80"/>
      <c r="AC430" s="84">
        <v>4.5302944538361913</v>
      </c>
      <c r="AD430" s="84">
        <v>4.2716443311564536</v>
      </c>
      <c r="AE430" s="105">
        <v>6.0550481881929977E-2</v>
      </c>
      <c r="AF430" s="84">
        <v>4.0515523104798463</v>
      </c>
      <c r="AG430" s="105">
        <v>0.11816264647947865</v>
      </c>
      <c r="AH430" s="84">
        <v>3.6703346573023712</v>
      </c>
      <c r="AI430" s="105">
        <v>0.23430010525685274</v>
      </c>
      <c r="AJ430" s="84">
        <v>12.363577299321697</v>
      </c>
      <c r="AK430" s="84">
        <v>11.562963555972244</v>
      </c>
      <c r="AL430" s="105">
        <v>6.9239493791878132E-2</v>
      </c>
      <c r="AM430" s="84">
        <v>10.763685809715394</v>
      </c>
      <c r="AN430" s="105">
        <v>0.14863788463262537</v>
      </c>
      <c r="AO430" s="84">
        <v>10.138755234988086</v>
      </c>
      <c r="AP430" s="105">
        <v>0.21943739766553563</v>
      </c>
      <c r="AQ430" s="108">
        <v>4.9923128936316319</v>
      </c>
      <c r="AR430" s="108">
        <v>1.7817865104593522</v>
      </c>
    </row>
    <row r="431" spans="1:44" s="2" customFormat="1" x14ac:dyDescent="0.25">
      <c r="A431" s="80" t="s">
        <v>324</v>
      </c>
      <c r="B431" s="80" t="s">
        <v>352</v>
      </c>
      <c r="C431" s="80" t="s">
        <v>292</v>
      </c>
      <c r="D431" s="81">
        <v>3636618.9604365588</v>
      </c>
      <c r="E431" s="81">
        <v>3915986.2457494615</v>
      </c>
      <c r="F431" s="105">
        <v>-7.1340211068447179E-2</v>
      </c>
      <c r="G431" s="81">
        <v>4030037.4718959909</v>
      </c>
      <c r="H431" s="105">
        <v>-9.7621551710868462E-2</v>
      </c>
      <c r="I431" s="81">
        <v>3618489.6652384056</v>
      </c>
      <c r="J431" s="105">
        <v>5.0101829424345707E-3</v>
      </c>
      <c r="K431" s="83">
        <v>1525041.1330090219</v>
      </c>
      <c r="L431" s="83">
        <v>1769772.554858062</v>
      </c>
      <c r="M431" s="105">
        <v>-0.13828410954687217</v>
      </c>
      <c r="N431" s="83">
        <v>1826153.3654205969</v>
      </c>
      <c r="O431" s="105">
        <v>-0.16488879746538884</v>
      </c>
      <c r="P431" s="83">
        <v>1700259.8781493939</v>
      </c>
      <c r="Q431" s="105">
        <v>-0.10305409625444117</v>
      </c>
      <c r="R431" s="83">
        <v>956346.39813905838</v>
      </c>
      <c r="S431" s="83">
        <v>1087355.8277837278</v>
      </c>
      <c r="T431" s="105">
        <v>-0.12048441393071453</v>
      </c>
      <c r="U431" s="83">
        <v>1097464.9669988395</v>
      </c>
      <c r="V431" s="105">
        <v>-0.12858594406497384</v>
      </c>
      <c r="W431" s="83">
        <v>1000007.8896824585</v>
      </c>
      <c r="X431" s="105">
        <v>-4.3661147070813942E-2</v>
      </c>
      <c r="Y431" s="80"/>
      <c r="Z431" s="80"/>
      <c r="AA431" s="80"/>
      <c r="AB431" s="80"/>
      <c r="AC431" s="84">
        <v>2.3846038521342923</v>
      </c>
      <c r="AD431" s="84">
        <v>2.2127059406588709</v>
      </c>
      <c r="AE431" s="105">
        <v>7.7686740165860357E-2</v>
      </c>
      <c r="AF431" s="84">
        <v>2.2068450263857211</v>
      </c>
      <c r="AG431" s="105">
        <v>8.0548848525035383E-2</v>
      </c>
      <c r="AH431" s="84">
        <v>2.1281979959303996</v>
      </c>
      <c r="AI431" s="105">
        <v>0.12048026391068839</v>
      </c>
      <c r="AJ431" s="84">
        <v>3.8026168839167553</v>
      </c>
      <c r="AK431" s="84">
        <v>3.6013843359179942</v>
      </c>
      <c r="AL431" s="105">
        <v>5.5876443397554473E-2</v>
      </c>
      <c r="AM431" s="84">
        <v>3.6721331368933368</v>
      </c>
      <c r="AN431" s="105">
        <v>3.5533501144734969E-2</v>
      </c>
      <c r="AO431" s="84">
        <v>3.6184611167292062</v>
      </c>
      <c r="AP431" s="105">
        <v>5.0893393972410821E-2</v>
      </c>
      <c r="AQ431" s="108">
        <v>43.406856692269173</v>
      </c>
      <c r="AR431" s="108">
        <v>50.370212555673383</v>
      </c>
    </row>
    <row r="432" spans="1:44" s="2" customFormat="1" x14ac:dyDescent="0.25">
      <c r="A432" s="80" t="s">
        <v>324</v>
      </c>
      <c r="B432" s="80" t="s">
        <v>352</v>
      </c>
      <c r="C432" s="80" t="s">
        <v>293</v>
      </c>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row>
    <row r="433" spans="1:44" s="2" customFormat="1" x14ac:dyDescent="0.25">
      <c r="A433" s="80" t="s">
        <v>324</v>
      </c>
      <c r="B433" s="80" t="s">
        <v>353</v>
      </c>
      <c r="C433" s="80" t="s">
        <v>281</v>
      </c>
      <c r="D433" s="81">
        <v>448431183.92543769</v>
      </c>
      <c r="E433" s="81">
        <v>438907251.19923514</v>
      </c>
      <c r="F433" s="105">
        <v>2.1699192027883143E-2</v>
      </c>
      <c r="G433" s="81">
        <v>434981056.13443702</v>
      </c>
      <c r="H433" s="105">
        <v>3.0921180592388173E-2</v>
      </c>
      <c r="I433" s="81">
        <v>398198033.51452363</v>
      </c>
      <c r="J433" s="105">
        <v>0.12615117650771093</v>
      </c>
      <c r="K433" s="83">
        <v>150671022.32043883</v>
      </c>
      <c r="L433" s="83">
        <v>160529138.59503934</v>
      </c>
      <c r="M433" s="105">
        <v>-6.1410136258621531E-2</v>
      </c>
      <c r="N433" s="83">
        <v>161623441.45380199</v>
      </c>
      <c r="O433" s="105">
        <v>-6.776504097949039E-2</v>
      </c>
      <c r="P433" s="83">
        <v>149682512.62497172</v>
      </c>
      <c r="Q433" s="105">
        <v>6.6040426375245133E-3</v>
      </c>
      <c r="R433" s="83">
        <v>209955932.71356395</v>
      </c>
      <c r="S433" s="83">
        <v>223804413.2010029</v>
      </c>
      <c r="T433" s="105">
        <v>-6.1877602364352705E-2</v>
      </c>
      <c r="U433" s="83">
        <v>233488277.94796112</v>
      </c>
      <c r="V433" s="105">
        <v>-0.10078598138293676</v>
      </c>
      <c r="W433" s="83">
        <v>212674770.12819481</v>
      </c>
      <c r="X433" s="105">
        <v>-1.2784014826921011E-2</v>
      </c>
      <c r="Y433" s="80"/>
      <c r="Z433" s="80"/>
      <c r="AA433" s="80"/>
      <c r="AB433" s="80"/>
      <c r="AC433" s="84">
        <v>2.9762271272822383</v>
      </c>
      <c r="AD433" s="84">
        <v>2.7341282401474136</v>
      </c>
      <c r="AE433" s="105">
        <v>8.8547012382188622E-2</v>
      </c>
      <c r="AF433" s="84">
        <v>2.6913240568433934</v>
      </c>
      <c r="AG433" s="105">
        <v>0.1058598163660019</v>
      </c>
      <c r="AH433" s="84">
        <v>2.6602842678904346</v>
      </c>
      <c r="AI433" s="105">
        <v>0.11876281914877526</v>
      </c>
      <c r="AJ433" s="84">
        <v>2.1358347827075588</v>
      </c>
      <c r="AK433" s="84">
        <v>1.9611197336177835</v>
      </c>
      <c r="AL433" s="105">
        <v>8.908943502774766E-2</v>
      </c>
      <c r="AM433" s="84">
        <v>1.8629674258481779</v>
      </c>
      <c r="AN433" s="105">
        <v>0.14646920449247736</v>
      </c>
      <c r="AO433" s="84">
        <v>1.8723332028265516</v>
      </c>
      <c r="AP433" s="105">
        <v>0.14073434123969725</v>
      </c>
      <c r="AQ433" s="80"/>
      <c r="AR433" s="80"/>
    </row>
    <row r="434" spans="1:44" s="2" customFormat="1" x14ac:dyDescent="0.25">
      <c r="A434" s="80" t="s">
        <v>324</v>
      </c>
      <c r="B434" s="80" t="s">
        <v>353</v>
      </c>
      <c r="C434" s="80" t="s">
        <v>313</v>
      </c>
      <c r="D434" s="81">
        <v>224276086.11881408</v>
      </c>
      <c r="E434" s="81">
        <v>223996473.90279093</v>
      </c>
      <c r="F434" s="105">
        <v>1.2482884714716182E-3</v>
      </c>
      <c r="G434" s="81">
        <v>229358181.19201037</v>
      </c>
      <c r="H434" s="105">
        <v>-2.2157897515509794E-2</v>
      </c>
      <c r="I434" s="81">
        <v>206189717.20475087</v>
      </c>
      <c r="J434" s="105">
        <v>8.7717123624079948E-2</v>
      </c>
      <c r="K434" s="83">
        <v>86396293.223203734</v>
      </c>
      <c r="L434" s="83">
        <v>92983268.430242702</v>
      </c>
      <c r="M434" s="105">
        <v>-7.0840435255086848E-2</v>
      </c>
      <c r="N434" s="83">
        <v>94829169.683260143</v>
      </c>
      <c r="O434" s="105">
        <v>-8.8927030450895478E-2</v>
      </c>
      <c r="P434" s="83">
        <v>86374985.289202631</v>
      </c>
      <c r="Q434" s="105">
        <v>2.4669102900289183E-4</v>
      </c>
      <c r="R434" s="83">
        <v>97984001.465779424</v>
      </c>
      <c r="S434" s="83">
        <v>104854654.66966186</v>
      </c>
      <c r="T434" s="105">
        <v>-6.5525495511172219E-2</v>
      </c>
      <c r="U434" s="83">
        <v>110701466.88269636</v>
      </c>
      <c r="V434" s="105">
        <v>-0.1148807308072337</v>
      </c>
      <c r="W434" s="83">
        <v>98174867.027936637</v>
      </c>
      <c r="X434" s="105">
        <v>-1.9441387387150826E-3</v>
      </c>
      <c r="Y434" s="80"/>
      <c r="Z434" s="80"/>
      <c r="AA434" s="80"/>
      <c r="AB434" s="80"/>
      <c r="AC434" s="84">
        <v>2.5958994043806909</v>
      </c>
      <c r="AD434" s="84">
        <v>2.4089976367182242</v>
      </c>
      <c r="AE434" s="105">
        <v>7.7584869662671335E-2</v>
      </c>
      <c r="AF434" s="84">
        <v>2.4186458866833056</v>
      </c>
      <c r="AG434" s="105">
        <v>7.328626264527438E-2</v>
      </c>
      <c r="AH434" s="84">
        <v>2.3871461918561478</v>
      </c>
      <c r="AI434" s="105">
        <v>8.7448859745881347E-2</v>
      </c>
      <c r="AJ434" s="84">
        <v>2.2889051555742164</v>
      </c>
      <c r="AK434" s="84">
        <v>2.1362568462838207</v>
      </c>
      <c r="AL434" s="105">
        <v>7.1455971952033223E-2</v>
      </c>
      <c r="AM434" s="84">
        <v>2.0718621681413429</v>
      </c>
      <c r="AN434" s="105">
        <v>0.10475744514780228</v>
      </c>
      <c r="AO434" s="84">
        <v>2.1002291466926817</v>
      </c>
      <c r="AP434" s="105">
        <v>8.9835915846921105E-2</v>
      </c>
      <c r="AQ434" s="80"/>
      <c r="AR434" s="80"/>
    </row>
    <row r="435" spans="1:44" s="2" customFormat="1" x14ac:dyDescent="0.25">
      <c r="A435" s="80" t="s">
        <v>324</v>
      </c>
      <c r="B435" s="80" t="s">
        <v>353</v>
      </c>
      <c r="C435" s="80" t="s">
        <v>328</v>
      </c>
      <c r="D435" s="81">
        <v>7759925.7433765158</v>
      </c>
      <c r="E435" s="81">
        <v>7938314.6630312987</v>
      </c>
      <c r="F435" s="105">
        <v>-2.2471888206389623E-2</v>
      </c>
      <c r="G435" s="81">
        <v>7882957.9242066126</v>
      </c>
      <c r="H435" s="105">
        <v>-1.5607362364867565E-2</v>
      </c>
      <c r="I435" s="81">
        <v>7080107.4982678415</v>
      </c>
      <c r="J435" s="105">
        <v>9.6018068267324022E-2</v>
      </c>
      <c r="K435" s="83">
        <v>2792867.1407366521</v>
      </c>
      <c r="L435" s="83">
        <v>3294054.0667925426</v>
      </c>
      <c r="M435" s="105">
        <v>-0.15214896777450343</v>
      </c>
      <c r="N435" s="83">
        <v>3358867.6724591143</v>
      </c>
      <c r="O435" s="105">
        <v>-0.16850932722457582</v>
      </c>
      <c r="P435" s="83">
        <v>3061206.271218258</v>
      </c>
      <c r="Q435" s="105">
        <v>-8.765797097848485E-2</v>
      </c>
      <c r="R435" s="83">
        <v>1707017.0063896982</v>
      </c>
      <c r="S435" s="83">
        <v>2025140.0569779309</v>
      </c>
      <c r="T435" s="105">
        <v>-0.15708693800811005</v>
      </c>
      <c r="U435" s="83">
        <v>2040634.072412797</v>
      </c>
      <c r="V435" s="105">
        <v>-0.16348696247565733</v>
      </c>
      <c r="W435" s="83">
        <v>1833057.6063633147</v>
      </c>
      <c r="X435" s="105">
        <v>-6.8759759396582215E-2</v>
      </c>
      <c r="Y435" s="80"/>
      <c r="Z435" s="80"/>
      <c r="AA435" s="80"/>
      <c r="AB435" s="80"/>
      <c r="AC435" s="84">
        <v>2.7784800895791064</v>
      </c>
      <c r="AD435" s="84">
        <v>2.4098920363990639</v>
      </c>
      <c r="AE435" s="105">
        <v>0.15294795269368097</v>
      </c>
      <c r="AF435" s="84">
        <v>2.3469093435393642</v>
      </c>
      <c r="AG435" s="105">
        <v>0.18388897177804583</v>
      </c>
      <c r="AH435" s="84">
        <v>2.3128488807943657</v>
      </c>
      <c r="AI435" s="105">
        <v>0.20132366305956667</v>
      </c>
      <c r="AJ435" s="84">
        <v>4.545898321065108</v>
      </c>
      <c r="AK435" s="84">
        <v>3.9198842745115909</v>
      </c>
      <c r="AL435" s="105">
        <v>0.15970217555249563</v>
      </c>
      <c r="AM435" s="84">
        <v>3.8629943657100614</v>
      </c>
      <c r="AN435" s="105">
        <v>0.17678098664001579</v>
      </c>
      <c r="AO435" s="84">
        <v>3.862457717471512</v>
      </c>
      <c r="AP435" s="105">
        <v>0.17694448809163874</v>
      </c>
      <c r="AQ435" s="108">
        <v>100.00000000000001</v>
      </c>
      <c r="AR435" s="108">
        <v>100.00000000000003</v>
      </c>
    </row>
    <row r="436" spans="1:44" s="2" customFormat="1" x14ac:dyDescent="0.25">
      <c r="A436" s="80" t="s">
        <v>324</v>
      </c>
      <c r="B436" s="80" t="s">
        <v>353</v>
      </c>
      <c r="C436" s="80" t="s">
        <v>270</v>
      </c>
      <c r="D436" s="81">
        <v>3669959.1170583977</v>
      </c>
      <c r="E436" s="81">
        <v>3832059.0386818205</v>
      </c>
      <c r="F436" s="105">
        <v>-4.2300997971884864E-2</v>
      </c>
      <c r="G436" s="81">
        <v>3993537.3305583047</v>
      </c>
      <c r="H436" s="105">
        <v>-8.1025463571832962E-2</v>
      </c>
      <c r="I436" s="81">
        <v>3822455.94316041</v>
      </c>
      <c r="J436" s="105">
        <v>-3.9894985938262455E-2</v>
      </c>
      <c r="K436" s="83">
        <v>1426154.6374145304</v>
      </c>
      <c r="L436" s="83">
        <v>1726656.0225545559</v>
      </c>
      <c r="M436" s="105">
        <v>-0.17403662409577053</v>
      </c>
      <c r="N436" s="83">
        <v>1845494.2983270222</v>
      </c>
      <c r="O436" s="105">
        <v>-0.22722349307317377</v>
      </c>
      <c r="P436" s="83">
        <v>1849746.0888618575</v>
      </c>
      <c r="Q436" s="105">
        <v>-0.22899978218521955</v>
      </c>
      <c r="R436" s="83">
        <v>892222.00535725697</v>
      </c>
      <c r="S436" s="83">
        <v>1044559.4563549028</v>
      </c>
      <c r="T436" s="105">
        <v>-0.1458389468123174</v>
      </c>
      <c r="U436" s="83">
        <v>1084687.0361028023</v>
      </c>
      <c r="V436" s="105">
        <v>-0.17743830647875858</v>
      </c>
      <c r="W436" s="83">
        <v>1084899.8474254953</v>
      </c>
      <c r="X436" s="105">
        <v>-0.17759965818547163</v>
      </c>
      <c r="Y436" s="80"/>
      <c r="Z436" s="80"/>
      <c r="AA436" s="80"/>
      <c r="AB436" s="80"/>
      <c r="AC436" s="84">
        <v>2.5733248139988878</v>
      </c>
      <c r="AD436" s="84">
        <v>2.2193528928896673</v>
      </c>
      <c r="AE436" s="105">
        <v>0.15949330196350067</v>
      </c>
      <c r="AF436" s="84">
        <v>2.1639391322847903</v>
      </c>
      <c r="AG436" s="105">
        <v>0.18918539602444759</v>
      </c>
      <c r="AH436" s="84">
        <v>2.0664760240214126</v>
      </c>
      <c r="AI436" s="105">
        <v>0.24527203997805652</v>
      </c>
      <c r="AJ436" s="84">
        <v>4.1132802094349818</v>
      </c>
      <c r="AK436" s="84">
        <v>3.6685887197404567</v>
      </c>
      <c r="AL436" s="105">
        <v>0.1212159562345233</v>
      </c>
      <c r="AM436" s="84">
        <v>3.6817415509147962</v>
      </c>
      <c r="AN436" s="105">
        <v>0.11721047024959207</v>
      </c>
      <c r="AO436" s="84">
        <v>3.523326095243934</v>
      </c>
      <c r="AP436" s="105">
        <v>0.16744238206830042</v>
      </c>
      <c r="AQ436" s="80"/>
      <c r="AR436" s="80"/>
    </row>
    <row r="437" spans="1:44" s="2" customFormat="1" x14ac:dyDescent="0.25">
      <c r="A437" s="80" t="s">
        <v>324</v>
      </c>
      <c r="B437" s="80" t="s">
        <v>353</v>
      </c>
      <c r="C437" s="80" t="s">
        <v>271</v>
      </c>
      <c r="D437" s="81">
        <v>3495795.3319896031</v>
      </c>
      <c r="E437" s="81">
        <v>3516772.127202915</v>
      </c>
      <c r="F437" s="105">
        <v>-5.9647865868397692E-3</v>
      </c>
      <c r="G437" s="81">
        <v>3436710.0671914755</v>
      </c>
      <c r="H437" s="105">
        <v>1.7192391456638888E-2</v>
      </c>
      <c r="I437" s="81">
        <v>2824916.7667539096</v>
      </c>
      <c r="J437" s="105">
        <v>0.2374861352133199</v>
      </c>
      <c r="K437" s="83">
        <v>1202470.9224149138</v>
      </c>
      <c r="L437" s="83">
        <v>1398373.6435980638</v>
      </c>
      <c r="M437" s="105">
        <v>-0.14009325910854956</v>
      </c>
      <c r="N437" s="83">
        <v>1380590.2274984829</v>
      </c>
      <c r="O437" s="105">
        <v>-0.12901677958876098</v>
      </c>
      <c r="P437" s="83">
        <v>1086123.8541186745</v>
      </c>
      <c r="Q437" s="105">
        <v>0.10712136360419783</v>
      </c>
      <c r="R437" s="83">
        <v>765739.83160608134</v>
      </c>
      <c r="S437" s="83">
        <v>926041.48347280384</v>
      </c>
      <c r="T437" s="105">
        <v>-0.17310418024208338</v>
      </c>
      <c r="U437" s="83">
        <v>911774.9424844326</v>
      </c>
      <c r="V437" s="105">
        <v>-0.16016574274396078</v>
      </c>
      <c r="W437" s="83">
        <v>707619.38797631406</v>
      </c>
      <c r="X437" s="105">
        <v>8.2135176928918072E-2</v>
      </c>
      <c r="Y437" s="80"/>
      <c r="Z437" s="80"/>
      <c r="AA437" s="80"/>
      <c r="AB437" s="80"/>
      <c r="AC437" s="84">
        <v>2.9071766034633271</v>
      </c>
      <c r="AD437" s="84">
        <v>2.5149016096685992</v>
      </c>
      <c r="AE437" s="105">
        <v>0.15598025476886146</v>
      </c>
      <c r="AF437" s="84">
        <v>2.4893049354829304</v>
      </c>
      <c r="AG437" s="105">
        <v>0.16786680571913487</v>
      </c>
      <c r="AH437" s="84">
        <v>2.6009158679662394</v>
      </c>
      <c r="AI437" s="105">
        <v>0.11775111193295354</v>
      </c>
      <c r="AJ437" s="84">
        <v>4.565252044754466</v>
      </c>
      <c r="AK437" s="84">
        <v>3.7976399437468573</v>
      </c>
      <c r="AL437" s="105">
        <v>0.20212872004139001</v>
      </c>
      <c r="AM437" s="84">
        <v>3.7692525940963253</v>
      </c>
      <c r="AN437" s="105">
        <v>0.21118230492296863</v>
      </c>
      <c r="AO437" s="84">
        <v>3.9921415590841152</v>
      </c>
      <c r="AP437" s="105">
        <v>0.14355966019447342</v>
      </c>
      <c r="AQ437" s="80"/>
      <c r="AR437" s="80"/>
    </row>
    <row r="438" spans="1:44" s="2" customFormat="1" x14ac:dyDescent="0.25">
      <c r="A438" s="80" t="s">
        <v>324</v>
      </c>
      <c r="B438" s="80" t="s">
        <v>353</v>
      </c>
      <c r="C438" s="80" t="s">
        <v>127</v>
      </c>
      <c r="D438" s="81">
        <v>594171.29432851425</v>
      </c>
      <c r="E438" s="81">
        <v>589483.49714656349</v>
      </c>
      <c r="F438" s="105">
        <v>7.9523806936790918E-3</v>
      </c>
      <c r="G438" s="81">
        <v>452710.52645683289</v>
      </c>
      <c r="H438" s="105">
        <v>0.31247510186880978</v>
      </c>
      <c r="I438" s="81">
        <v>432734.78835352184</v>
      </c>
      <c r="J438" s="105">
        <v>0.37306107648342607</v>
      </c>
      <c r="K438" s="83">
        <v>164241.58090720791</v>
      </c>
      <c r="L438" s="83">
        <v>169024.40063992279</v>
      </c>
      <c r="M438" s="105">
        <v>-2.8296622940872602E-2</v>
      </c>
      <c r="N438" s="83">
        <v>132783.14663360873</v>
      </c>
      <c r="O438" s="105">
        <v>0.23691586674326287</v>
      </c>
      <c r="P438" s="83">
        <v>125336.32823772583</v>
      </c>
      <c r="Q438" s="105">
        <v>0.31040683269171859</v>
      </c>
      <c r="R438" s="83">
        <v>49055.169426359906</v>
      </c>
      <c r="S438" s="83">
        <v>54539.117150224702</v>
      </c>
      <c r="T438" s="105">
        <v>-0.10055072414831347</v>
      </c>
      <c r="U438" s="83">
        <v>44172.093825562632</v>
      </c>
      <c r="V438" s="105">
        <v>0.11054661841661242</v>
      </c>
      <c r="W438" s="83">
        <v>40538.370961504821</v>
      </c>
      <c r="X438" s="105">
        <v>0.21009227215722664</v>
      </c>
      <c r="Y438" s="80"/>
      <c r="Z438" s="80"/>
      <c r="AA438" s="80"/>
      <c r="AB438" s="80"/>
      <c r="AC438" s="84">
        <v>3.6176666776253517</v>
      </c>
      <c r="AD438" s="84">
        <v>3.487564487226646</v>
      </c>
      <c r="AE438" s="105">
        <v>3.7304597771657115E-2</v>
      </c>
      <c r="AF438" s="84">
        <v>3.4093974870621673</v>
      </c>
      <c r="AG438" s="105">
        <v>6.1086802390602803E-2</v>
      </c>
      <c r="AH438" s="84">
        <v>3.4525886822913172</v>
      </c>
      <c r="AI438" s="105">
        <v>4.7812818300869857E-2</v>
      </c>
      <c r="AJ438" s="84">
        <v>12.112307454578579</v>
      </c>
      <c r="AK438" s="84">
        <v>10.808453234086405</v>
      </c>
      <c r="AL438" s="105">
        <v>0.12063282250046972</v>
      </c>
      <c r="AM438" s="84">
        <v>10.248790293813213</v>
      </c>
      <c r="AN438" s="105">
        <v>0.18182801163277743</v>
      </c>
      <c r="AO438" s="84">
        <v>10.674696049440323</v>
      </c>
      <c r="AP438" s="105">
        <v>0.13467469223291187</v>
      </c>
      <c r="AQ438" s="80"/>
      <c r="AR438" s="80"/>
    </row>
    <row r="439" spans="1:44" s="2" customFormat="1" x14ac:dyDescent="0.25">
      <c r="A439" s="80" t="s">
        <v>324</v>
      </c>
      <c r="B439" s="80" t="s">
        <v>353</v>
      </c>
      <c r="C439" s="80" t="s">
        <v>282</v>
      </c>
      <c r="D439" s="81">
        <v>84421.672181385758</v>
      </c>
      <c r="E439" s="81">
        <v>74926.018010444648</v>
      </c>
      <c r="F439" s="105">
        <v>0.12673373579812316</v>
      </c>
      <c r="G439" s="81">
        <v>64173.760337252614</v>
      </c>
      <c r="H439" s="105">
        <v>0.31551699226793339</v>
      </c>
      <c r="I439" s="81">
        <v>54403.98704200983</v>
      </c>
      <c r="J439" s="105">
        <v>0.55175524389778241</v>
      </c>
      <c r="K439" s="83">
        <v>21193.479768157005</v>
      </c>
      <c r="L439" s="83">
        <v>20972.537728943938</v>
      </c>
      <c r="M439" s="105">
        <v>1.0534826164987536E-2</v>
      </c>
      <c r="N439" s="83">
        <v>18454.958607831355</v>
      </c>
      <c r="O439" s="105">
        <v>0.14838945014829563</v>
      </c>
      <c r="P439" s="83">
        <v>16600.108595457459</v>
      </c>
      <c r="Q439" s="105">
        <v>0.27670729659904153</v>
      </c>
      <c r="R439" s="83">
        <v>6419.8267201211465</v>
      </c>
      <c r="S439" s="83">
        <v>5680.1234644587194</v>
      </c>
      <c r="T439" s="105">
        <v>0.13022661572250108</v>
      </c>
      <c r="U439" s="83">
        <v>5100.1996768907611</v>
      </c>
      <c r="V439" s="105">
        <v>0.25874027034856617</v>
      </c>
      <c r="W439" s="83">
        <v>4690.6214007769649</v>
      </c>
      <c r="X439" s="105">
        <v>0.36865165009006101</v>
      </c>
      <c r="Y439" s="80"/>
      <c r="Z439" s="80"/>
      <c r="AA439" s="80"/>
      <c r="AB439" s="80"/>
      <c r="AC439" s="84">
        <v>3.9833794688226938</v>
      </c>
      <c r="AD439" s="84">
        <v>3.5725775763912528</v>
      </c>
      <c r="AE439" s="105">
        <v>0.11498753593096273</v>
      </c>
      <c r="AF439" s="84">
        <v>3.4773180314812793</v>
      </c>
      <c r="AG439" s="105">
        <v>0.14553211203573485</v>
      </c>
      <c r="AH439" s="84">
        <v>3.2773271770581802</v>
      </c>
      <c r="AI439" s="105">
        <v>0.21543540013551093</v>
      </c>
      <c r="AJ439" s="84">
        <v>13.150148105522803</v>
      </c>
      <c r="AK439" s="84">
        <v>13.190913627012971</v>
      </c>
      <c r="AL439" s="105">
        <v>-3.0904244120503691E-3</v>
      </c>
      <c r="AM439" s="84">
        <v>12.582597624172807</v>
      </c>
      <c r="AN439" s="105">
        <v>4.5105986720870489E-2</v>
      </c>
      <c r="AO439" s="84">
        <v>11.598460500989962</v>
      </c>
      <c r="AP439" s="105">
        <v>0.13378392799634053</v>
      </c>
      <c r="AQ439" s="108">
        <v>1.0879185571259349</v>
      </c>
      <c r="AR439" s="108">
        <v>0.37608452031177669</v>
      </c>
    </row>
    <row r="440" spans="1:44" s="2" customFormat="1" x14ac:dyDescent="0.25">
      <c r="A440" s="80" t="s">
        <v>324</v>
      </c>
      <c r="B440" s="80" t="s">
        <v>353</v>
      </c>
      <c r="C440" s="80" t="s">
        <v>283</v>
      </c>
      <c r="D440" s="81">
        <v>15.352999144792557</v>
      </c>
      <c r="E440" s="81">
        <v>6.541855756044388</v>
      </c>
      <c r="F440" s="105">
        <v>1.3468874456008999</v>
      </c>
      <c r="G440" s="81">
        <v>4.278982813358307</v>
      </c>
      <c r="H440" s="105">
        <v>2.5880020590087263</v>
      </c>
      <c r="I440" s="80"/>
      <c r="J440" s="80"/>
      <c r="K440" s="83">
        <v>5.166128715001328</v>
      </c>
      <c r="L440" s="83">
        <v>3.2995404508391903</v>
      </c>
      <c r="M440" s="105">
        <v>0.56571158680215539</v>
      </c>
      <c r="N440" s="83">
        <v>2.2930993016354151</v>
      </c>
      <c r="O440" s="105">
        <v>1.2529023105614736</v>
      </c>
      <c r="P440" s="80"/>
      <c r="Q440" s="80"/>
      <c r="R440" s="83">
        <v>11.059470686673421</v>
      </c>
      <c r="S440" s="83">
        <v>4.2569555502334353</v>
      </c>
      <c r="T440" s="105">
        <v>1.597976548302686</v>
      </c>
      <c r="U440" s="83">
        <v>4.9025892514565328</v>
      </c>
      <c r="V440" s="105">
        <v>1.2558428045726475</v>
      </c>
      <c r="W440" s="80"/>
      <c r="X440" s="80"/>
      <c r="Y440" s="80"/>
      <c r="Z440" s="80"/>
      <c r="AA440" s="80"/>
      <c r="AB440" s="80"/>
      <c r="AC440" s="84">
        <v>2.9718576504318883</v>
      </c>
      <c r="AD440" s="84">
        <v>1.9826566315865477</v>
      </c>
      <c r="AE440" s="105">
        <v>0.49892704721834213</v>
      </c>
      <c r="AF440" s="84">
        <v>1.8660259546137317</v>
      </c>
      <c r="AG440" s="105">
        <v>0.59261324478579636</v>
      </c>
      <c r="AH440" s="80"/>
      <c r="AI440" s="80"/>
      <c r="AJ440" s="84">
        <v>1.3882218760516998</v>
      </c>
      <c r="AK440" s="84">
        <v>1.5367451407111021</v>
      </c>
      <c r="AL440" s="105">
        <v>-9.664794813710996E-2</v>
      </c>
      <c r="AM440" s="84">
        <v>0.87280059451993541</v>
      </c>
      <c r="AN440" s="105">
        <v>0.59053727136295131</v>
      </c>
      <c r="AO440" s="80"/>
      <c r="AP440" s="80"/>
      <c r="AQ440" s="108">
        <v>1.978498203787209E-4</v>
      </c>
      <c r="AR440" s="108">
        <v>6.4788286497882935E-4</v>
      </c>
    </row>
    <row r="441" spans="1:44" s="2" customFormat="1" x14ac:dyDescent="0.25">
      <c r="A441" s="80" t="s">
        <v>324</v>
      </c>
      <c r="B441" s="80" t="s">
        <v>353</v>
      </c>
      <c r="C441" s="80" t="s">
        <v>285</v>
      </c>
      <c r="D441" s="81">
        <v>2313000.5075496375</v>
      </c>
      <c r="E441" s="81">
        <v>2277225.2225694</v>
      </c>
      <c r="F441" s="105">
        <v>1.5710033696127834E-2</v>
      </c>
      <c r="G441" s="81">
        <v>2180368.0778028737</v>
      </c>
      <c r="H441" s="105">
        <v>6.0830293333048437E-2</v>
      </c>
      <c r="I441" s="81">
        <v>1795272.2595844818</v>
      </c>
      <c r="J441" s="105">
        <v>0.2883842521384386</v>
      </c>
      <c r="K441" s="83">
        <v>801661.03730716498</v>
      </c>
      <c r="L441" s="83">
        <v>958145.35068948835</v>
      </c>
      <c r="M441" s="105">
        <v>-0.16332001535019308</v>
      </c>
      <c r="N441" s="83">
        <v>927416.80041926983</v>
      </c>
      <c r="O441" s="105">
        <v>-0.13559789196750882</v>
      </c>
      <c r="P441" s="83">
        <v>721659.80256811576</v>
      </c>
      <c r="Q441" s="105">
        <v>0.11085726883270333</v>
      </c>
      <c r="R441" s="83">
        <v>543032.41574444086</v>
      </c>
      <c r="S441" s="83">
        <v>663585.93557818758</v>
      </c>
      <c r="T441" s="105">
        <v>-0.18166979342126577</v>
      </c>
      <c r="U441" s="83">
        <v>631171.13916958799</v>
      </c>
      <c r="V441" s="105">
        <v>-0.13964314582112938</v>
      </c>
      <c r="W441" s="83">
        <v>472566.43485339289</v>
      </c>
      <c r="X441" s="105">
        <v>0.14911338532307963</v>
      </c>
      <c r="Y441" s="80"/>
      <c r="Z441" s="80"/>
      <c r="AA441" s="80"/>
      <c r="AB441" s="80"/>
      <c r="AC441" s="84">
        <v>2.8852599788548621</v>
      </c>
      <c r="AD441" s="84">
        <v>2.3767012185893219</v>
      </c>
      <c r="AE441" s="105">
        <v>0.21397673224040858</v>
      </c>
      <c r="AF441" s="84">
        <v>2.3510120550082392</v>
      </c>
      <c r="AG441" s="105">
        <v>0.22724167777385157</v>
      </c>
      <c r="AH441" s="84">
        <v>2.4876988481217648</v>
      </c>
      <c r="AI441" s="105">
        <v>0.15981079503785578</v>
      </c>
      <c r="AJ441" s="84">
        <v>4.2594151665490445</v>
      </c>
      <c r="AK441" s="84">
        <v>3.4316960328359523</v>
      </c>
      <c r="AL441" s="105">
        <v>0.24119826633627148</v>
      </c>
      <c r="AM441" s="84">
        <v>3.454480001527819</v>
      </c>
      <c r="AN441" s="105">
        <v>0.23301196262975193</v>
      </c>
      <c r="AO441" s="84">
        <v>3.7989838616901346</v>
      </c>
      <c r="AP441" s="105">
        <v>0.12119854193170172</v>
      </c>
      <c r="AQ441" s="108">
        <v>29.806992799175937</v>
      </c>
      <c r="AR441" s="108">
        <v>31.811775378438789</v>
      </c>
    </row>
    <row r="442" spans="1:44" s="2" customFormat="1" x14ac:dyDescent="0.25">
      <c r="A442" s="80" t="s">
        <v>324</v>
      </c>
      <c r="B442" s="80" t="s">
        <v>353</v>
      </c>
      <c r="C442" s="80" t="s">
        <v>286</v>
      </c>
      <c r="D442" s="80"/>
      <c r="E442" s="81">
        <v>1233.1350816857814</v>
      </c>
      <c r="F442" s="105">
        <v>-1</v>
      </c>
      <c r="G442" s="81">
        <v>755.63120906829829</v>
      </c>
      <c r="H442" s="105">
        <v>-1</v>
      </c>
      <c r="I442" s="81">
        <v>910.17063429474831</v>
      </c>
      <c r="J442" s="105">
        <v>-1</v>
      </c>
      <c r="K442" s="80"/>
      <c r="L442" s="83">
        <v>247.12125885486603</v>
      </c>
      <c r="M442" s="105">
        <v>-1</v>
      </c>
      <c r="N442" s="83">
        <v>153.31989002227783</v>
      </c>
      <c r="O442" s="105">
        <v>-1</v>
      </c>
      <c r="P442" s="83">
        <v>182.39892470836639</v>
      </c>
      <c r="Q442" s="105">
        <v>-1</v>
      </c>
      <c r="R442" s="80"/>
      <c r="S442" s="83">
        <v>54.070131437444687</v>
      </c>
      <c r="T442" s="105">
        <v>-1</v>
      </c>
      <c r="U442" s="83">
        <v>33.552052956536386</v>
      </c>
      <c r="V442" s="105">
        <v>-1</v>
      </c>
      <c r="W442" s="83">
        <v>39.908884726190564</v>
      </c>
      <c r="X442" s="105">
        <v>-1</v>
      </c>
      <c r="Y442" s="80"/>
      <c r="Z442" s="80"/>
      <c r="AA442" s="80"/>
      <c r="AB442" s="80"/>
      <c r="AC442" s="80"/>
      <c r="AD442" s="84">
        <v>4.9899999999999993</v>
      </c>
      <c r="AE442" s="105">
        <v>-1</v>
      </c>
      <c r="AF442" s="84">
        <v>4.9284617211667898</v>
      </c>
      <c r="AG442" s="105">
        <v>-1</v>
      </c>
      <c r="AH442" s="84">
        <v>4.99</v>
      </c>
      <c r="AI442" s="105">
        <v>-1</v>
      </c>
      <c r="AJ442" s="80"/>
      <c r="AK442" s="84">
        <v>22.806215722120658</v>
      </c>
      <c r="AL442" s="105">
        <v>-1</v>
      </c>
      <c r="AM442" s="84">
        <v>22.521161672197806</v>
      </c>
      <c r="AN442" s="105">
        <v>-1</v>
      </c>
      <c r="AO442" s="84">
        <v>22.806215722120658</v>
      </c>
      <c r="AP442" s="105">
        <v>-1</v>
      </c>
      <c r="AQ442" s="80"/>
      <c r="AR442" s="80"/>
    </row>
    <row r="443" spans="1:44" s="2" customFormat="1" x14ac:dyDescent="0.25">
      <c r="A443" s="80" t="s">
        <v>324</v>
      </c>
      <c r="B443" s="80" t="s">
        <v>353</v>
      </c>
      <c r="C443" s="80" t="s">
        <v>288</v>
      </c>
      <c r="D443" s="81">
        <v>102037.26699102759</v>
      </c>
      <c r="E443" s="81">
        <v>100680.32167258381</v>
      </c>
      <c r="F443" s="105">
        <v>1.3477761055001498E-2</v>
      </c>
      <c r="G443" s="81">
        <v>68642.30172970533</v>
      </c>
      <c r="H443" s="105">
        <v>0.4865070724583585</v>
      </c>
      <c r="I443" s="81">
        <v>60437.9866611135</v>
      </c>
      <c r="J443" s="105">
        <v>0.68829692430306488</v>
      </c>
      <c r="K443" s="83">
        <v>32968.711385208793</v>
      </c>
      <c r="L443" s="83">
        <v>34152.180797008623</v>
      </c>
      <c r="M443" s="105">
        <v>-3.4652821113651672E-2</v>
      </c>
      <c r="N443" s="83">
        <v>24649.908726174173</v>
      </c>
      <c r="O443" s="105">
        <v>0.33747803091057338</v>
      </c>
      <c r="P443" s="83">
        <v>20694.306545705997</v>
      </c>
      <c r="Q443" s="105">
        <v>0.59312955533896339</v>
      </c>
      <c r="R443" s="83">
        <v>12074.794732204613</v>
      </c>
      <c r="S443" s="83">
        <v>11634.468038176401</v>
      </c>
      <c r="T443" s="105">
        <v>3.7846740614470693E-2</v>
      </c>
      <c r="U443" s="83">
        <v>8924.3735206904603</v>
      </c>
      <c r="V443" s="105">
        <v>0.3530131503584143</v>
      </c>
      <c r="W443" s="83">
        <v>6987.5386978522938</v>
      </c>
      <c r="X443" s="105">
        <v>0.72804692100180424</v>
      </c>
      <c r="Y443" s="80"/>
      <c r="Z443" s="80"/>
      <c r="AA443" s="80"/>
      <c r="AB443" s="80"/>
      <c r="AC443" s="84">
        <v>3.0949728607471743</v>
      </c>
      <c r="AD443" s="84">
        <v>2.9479910015410309</v>
      </c>
      <c r="AE443" s="105">
        <v>4.985831338335503E-2</v>
      </c>
      <c r="AF443" s="84">
        <v>2.7846878660779146</v>
      </c>
      <c r="AG443" s="105">
        <v>0.11142541268234835</v>
      </c>
      <c r="AH443" s="84">
        <v>2.9205127761893617</v>
      </c>
      <c r="AI443" s="105">
        <v>5.9736114144121402E-2</v>
      </c>
      <c r="AJ443" s="84">
        <v>8.4504349145484525</v>
      </c>
      <c r="AK443" s="84">
        <v>8.6536248449193867</v>
      </c>
      <c r="AL443" s="105">
        <v>-2.3480325760854837E-2</v>
      </c>
      <c r="AM443" s="84">
        <v>7.6915540985105046</v>
      </c>
      <c r="AN443" s="105">
        <v>9.8664171936970149E-2</v>
      </c>
      <c r="AO443" s="84">
        <v>8.6493956276320674</v>
      </c>
      <c r="AP443" s="105">
        <v>-2.300284570727678E-2</v>
      </c>
      <c r="AQ443" s="108">
        <v>1.3149258171461435</v>
      </c>
      <c r="AR443" s="108">
        <v>0.70736229850120402</v>
      </c>
    </row>
    <row r="444" spans="1:44" s="2" customFormat="1" x14ac:dyDescent="0.25">
      <c r="A444" s="80" t="s">
        <v>324</v>
      </c>
      <c r="B444" s="80" t="s">
        <v>353</v>
      </c>
      <c r="C444" s="80" t="s">
        <v>290</v>
      </c>
      <c r="D444" s="81">
        <v>1182794.8244399654</v>
      </c>
      <c r="E444" s="81">
        <v>1239546.9046335148</v>
      </c>
      <c r="F444" s="105">
        <v>-4.5784536253857006E-2</v>
      </c>
      <c r="G444" s="81">
        <v>1256341.9893886019</v>
      </c>
      <c r="H444" s="105">
        <v>-5.8540720257569456E-2</v>
      </c>
      <c r="I444" s="81">
        <v>1029644.5071694278</v>
      </c>
      <c r="J444" s="105">
        <v>0.14874096467678893</v>
      </c>
      <c r="K444" s="83">
        <v>400809.88510774873</v>
      </c>
      <c r="L444" s="83">
        <v>440228.29290857556</v>
      </c>
      <c r="M444" s="105">
        <v>-8.9540832417631652E-2</v>
      </c>
      <c r="N444" s="83">
        <v>453173.4270792132</v>
      </c>
      <c r="O444" s="105">
        <v>-0.11554857112641667</v>
      </c>
      <c r="P444" s="83">
        <v>364464.05155055888</v>
      </c>
      <c r="Q444" s="105">
        <v>9.9724056193091826E-2</v>
      </c>
      <c r="R444" s="83">
        <v>222707.41586164045</v>
      </c>
      <c r="S444" s="83">
        <v>262455.54789461597</v>
      </c>
      <c r="T444" s="105">
        <v>-0.15144710162094052</v>
      </c>
      <c r="U444" s="83">
        <v>280603.80331484467</v>
      </c>
      <c r="V444" s="105">
        <v>-0.20632787855780768</v>
      </c>
      <c r="W444" s="83">
        <v>235052.95312292126</v>
      </c>
      <c r="X444" s="105">
        <v>-5.2522366119028073E-2</v>
      </c>
      <c r="Y444" s="80"/>
      <c r="Z444" s="80"/>
      <c r="AA444" s="80"/>
      <c r="AB444" s="80"/>
      <c r="AC444" s="84">
        <v>2.9510121091998456</v>
      </c>
      <c r="AD444" s="84">
        <v>2.8156911416207815</v>
      </c>
      <c r="AE444" s="105">
        <v>4.8059592040755578E-2</v>
      </c>
      <c r="AF444" s="84">
        <v>2.7723205164211833</v>
      </c>
      <c r="AG444" s="105">
        <v>6.4455603787594198E-2</v>
      </c>
      <c r="AH444" s="84">
        <v>2.8250920846348389</v>
      </c>
      <c r="AI444" s="105">
        <v>4.4572007139116916E-2</v>
      </c>
      <c r="AJ444" s="84">
        <v>5.3109808663703877</v>
      </c>
      <c r="AK444" s="84">
        <v>4.722883225662394</v>
      </c>
      <c r="AL444" s="105">
        <v>0.12452089382868697</v>
      </c>
      <c r="AM444" s="84">
        <v>4.4772806873859574</v>
      </c>
      <c r="AN444" s="105">
        <v>0.18620681551935106</v>
      </c>
      <c r="AO444" s="84">
        <v>4.3804789239596316</v>
      </c>
      <c r="AP444" s="105">
        <v>0.21242013911338503</v>
      </c>
      <c r="AQ444" s="108">
        <v>15.242347202220847</v>
      </c>
      <c r="AR444" s="108">
        <v>13.046584482052792</v>
      </c>
    </row>
    <row r="445" spans="1:44" s="2" customFormat="1" x14ac:dyDescent="0.25">
      <c r="A445" s="80" t="s">
        <v>324</v>
      </c>
      <c r="B445" s="80" t="s">
        <v>353</v>
      </c>
      <c r="C445" s="80" t="s">
        <v>291</v>
      </c>
      <c r="D445" s="81">
        <v>407697.00215695618</v>
      </c>
      <c r="E445" s="81">
        <v>412637.48052609322</v>
      </c>
      <c r="F445" s="105">
        <v>-1.1972926848133532E-2</v>
      </c>
      <c r="G445" s="81">
        <v>319134.5541979933</v>
      </c>
      <c r="H445" s="105">
        <v>0.2775081757646905</v>
      </c>
      <c r="I445" s="81">
        <v>316982.64401610376</v>
      </c>
      <c r="J445" s="105">
        <v>0.28618083624869955</v>
      </c>
      <c r="K445" s="83">
        <v>110074.2236251271</v>
      </c>
      <c r="L445" s="83">
        <v>113649.26131466453</v>
      </c>
      <c r="M445" s="105">
        <v>-3.145676133907381E-2</v>
      </c>
      <c r="N445" s="83">
        <v>89522.66631027931</v>
      </c>
      <c r="O445" s="105">
        <v>0.22956819945037743</v>
      </c>
      <c r="P445" s="83">
        <v>87859.514171854011</v>
      </c>
      <c r="Q445" s="105">
        <v>0.25284352710875352</v>
      </c>
      <c r="R445" s="83">
        <v>30549.488503347475</v>
      </c>
      <c r="S445" s="83">
        <v>37166.198560601915</v>
      </c>
      <c r="T445" s="105">
        <v>-0.17803031554237278</v>
      </c>
      <c r="U445" s="83">
        <v>30109.065985773424</v>
      </c>
      <c r="V445" s="105">
        <v>1.4627571568714571E-2</v>
      </c>
      <c r="W445" s="83">
        <v>28820.301978149364</v>
      </c>
      <c r="X445" s="105">
        <v>5.9998903776550469E-2</v>
      </c>
      <c r="Y445" s="80"/>
      <c r="Z445" s="80"/>
      <c r="AA445" s="80"/>
      <c r="AB445" s="80"/>
      <c r="AC445" s="84">
        <v>3.7038371812225939</v>
      </c>
      <c r="AD445" s="84">
        <v>3.6307977346514373</v>
      </c>
      <c r="AE445" s="105">
        <v>2.0116638796506377E-2</v>
      </c>
      <c r="AF445" s="84">
        <v>3.5648463942293143</v>
      </c>
      <c r="AG445" s="105">
        <v>3.8989277972334091E-2</v>
      </c>
      <c r="AH445" s="84">
        <v>3.6078351559750583</v>
      </c>
      <c r="AI445" s="105">
        <v>2.6609315863155035E-2</v>
      </c>
      <c r="AJ445" s="84">
        <v>13.345460828657821</v>
      </c>
      <c r="AK445" s="84">
        <v>11.10249356961436</v>
      </c>
      <c r="AL445" s="105">
        <v>0.20202373862949863</v>
      </c>
      <c r="AM445" s="84">
        <v>10.599284426450984</v>
      </c>
      <c r="AN445" s="105">
        <v>0.25909073591360865</v>
      </c>
      <c r="AO445" s="84">
        <v>10.998588573306064</v>
      </c>
      <c r="AP445" s="105">
        <v>0.21337940224872973</v>
      </c>
      <c r="AQ445" s="108">
        <v>5.2538776225396999</v>
      </c>
      <c r="AR445" s="108">
        <v>1.7896417193850311</v>
      </c>
    </row>
    <row r="446" spans="1:44" s="2" customFormat="1" x14ac:dyDescent="0.25">
      <c r="A446" s="80" t="s">
        <v>324</v>
      </c>
      <c r="B446" s="80" t="s">
        <v>353</v>
      </c>
      <c r="C446" s="80" t="s">
        <v>292</v>
      </c>
      <c r="D446" s="81">
        <v>3669959.1170583977</v>
      </c>
      <c r="E446" s="81">
        <v>3832059.0386818205</v>
      </c>
      <c r="F446" s="105">
        <v>-4.2300997971884864E-2</v>
      </c>
      <c r="G446" s="81">
        <v>3993537.3305583047</v>
      </c>
      <c r="H446" s="105">
        <v>-8.1025463571832962E-2</v>
      </c>
      <c r="I446" s="81">
        <v>3822455.94316041</v>
      </c>
      <c r="J446" s="105">
        <v>-3.9894985938262455E-2</v>
      </c>
      <c r="K446" s="83">
        <v>1426154.6374145304</v>
      </c>
      <c r="L446" s="83">
        <v>1726656.0225545559</v>
      </c>
      <c r="M446" s="105">
        <v>-0.17403662409577053</v>
      </c>
      <c r="N446" s="83">
        <v>1845494.2983270222</v>
      </c>
      <c r="O446" s="105">
        <v>-0.22722349307317377</v>
      </c>
      <c r="P446" s="83">
        <v>1849746.0888618575</v>
      </c>
      <c r="Q446" s="105">
        <v>-0.22899978218521955</v>
      </c>
      <c r="R446" s="83">
        <v>892222.00535725721</v>
      </c>
      <c r="S446" s="83">
        <v>1044559.4563549027</v>
      </c>
      <c r="T446" s="105">
        <v>-0.14583894681231707</v>
      </c>
      <c r="U446" s="83">
        <v>1084687.0361028023</v>
      </c>
      <c r="V446" s="105">
        <v>-0.17743830647875836</v>
      </c>
      <c r="W446" s="83">
        <v>1084899.8474254953</v>
      </c>
      <c r="X446" s="105">
        <v>-0.17759965818547144</v>
      </c>
      <c r="Y446" s="80"/>
      <c r="Z446" s="80"/>
      <c r="AA446" s="80"/>
      <c r="AB446" s="80"/>
      <c r="AC446" s="84">
        <v>2.5733248139988878</v>
      </c>
      <c r="AD446" s="84">
        <v>2.2193528928896673</v>
      </c>
      <c r="AE446" s="105">
        <v>0.15949330196350067</v>
      </c>
      <c r="AF446" s="84">
        <v>2.1639391322847903</v>
      </c>
      <c r="AG446" s="105">
        <v>0.18918539602444759</v>
      </c>
      <c r="AH446" s="84">
        <v>2.0664760240214126</v>
      </c>
      <c r="AI446" s="105">
        <v>0.24527203997805652</v>
      </c>
      <c r="AJ446" s="84">
        <v>4.113280209434981</v>
      </c>
      <c r="AK446" s="84">
        <v>3.6685887197404572</v>
      </c>
      <c r="AL446" s="105">
        <v>0.12121595623452293</v>
      </c>
      <c r="AM446" s="84">
        <v>3.6817415509147962</v>
      </c>
      <c r="AN446" s="105">
        <v>0.11721047024959183</v>
      </c>
      <c r="AO446" s="84">
        <v>3.523326095243934</v>
      </c>
      <c r="AP446" s="105">
        <v>0.16744238206830017</v>
      </c>
      <c r="AQ446" s="108">
        <v>47.293740151971058</v>
      </c>
      <c r="AR446" s="108">
        <v>52.267903718445453</v>
      </c>
    </row>
    <row r="447" spans="1:44" s="2" customFormat="1" x14ac:dyDescent="0.25">
      <c r="A447" s="80" t="s">
        <v>324</v>
      </c>
      <c r="B447" s="80" t="s">
        <v>354</v>
      </c>
      <c r="C447" s="80" t="s">
        <v>281</v>
      </c>
      <c r="D447" s="81">
        <v>461514788.59289169</v>
      </c>
      <c r="E447" s="81">
        <v>472817055.09249872</v>
      </c>
      <c r="F447" s="105">
        <v>-2.3904100704226772E-2</v>
      </c>
      <c r="G447" s="81">
        <v>500990604.36512274</v>
      </c>
      <c r="H447" s="105">
        <v>-7.8795521170015814E-2</v>
      </c>
      <c r="I447" s="81">
        <v>450474813.67525339</v>
      </c>
      <c r="J447" s="105">
        <v>2.4507418800104111E-2</v>
      </c>
      <c r="K447" s="83">
        <v>235034716.45896488</v>
      </c>
      <c r="L447" s="83">
        <v>292480343.7011674</v>
      </c>
      <c r="M447" s="105">
        <v>-0.1964085056631901</v>
      </c>
      <c r="N447" s="83">
        <v>321093029.12293214</v>
      </c>
      <c r="O447" s="105">
        <v>-0.26801675794406415</v>
      </c>
      <c r="P447" s="83">
        <v>282453143.27274626</v>
      </c>
      <c r="Q447" s="105">
        <v>-0.16788068372810619</v>
      </c>
      <c r="R447" s="83">
        <v>324180832.65960729</v>
      </c>
      <c r="S447" s="83">
        <v>388862474.81449246</v>
      </c>
      <c r="T447" s="105">
        <v>-0.16633552050951089</v>
      </c>
      <c r="U447" s="83">
        <v>435081600.54080373</v>
      </c>
      <c r="V447" s="105">
        <v>-0.25489647859929604</v>
      </c>
      <c r="W447" s="83">
        <v>387184257.90839458</v>
      </c>
      <c r="X447" s="105">
        <v>-0.16272207343639861</v>
      </c>
      <c r="Y447" s="81">
        <v>412792398.40202445</v>
      </c>
      <c r="Z447" s="82">
        <v>48722390.190867245</v>
      </c>
      <c r="AA447" s="83">
        <v>279047664.76733589</v>
      </c>
      <c r="AB447" s="83">
        <v>45133167.89227137</v>
      </c>
      <c r="AC447" s="84">
        <v>1.9636026351599354</v>
      </c>
      <c r="AD447" s="84">
        <v>1.6165772000582188</v>
      </c>
      <c r="AE447" s="105">
        <v>0.21466678800691913</v>
      </c>
      <c r="AF447" s="84">
        <v>1.5602662123608915</v>
      </c>
      <c r="AG447" s="105">
        <v>0.25850487538837491</v>
      </c>
      <c r="AH447" s="84">
        <v>1.5948656419810481</v>
      </c>
      <c r="AI447" s="105">
        <v>0.23120254363299467</v>
      </c>
      <c r="AJ447" s="84">
        <v>1.4236337935422798</v>
      </c>
      <c r="AK447" s="84">
        <v>1.2158978706239447</v>
      </c>
      <c r="AL447" s="105">
        <v>0.17084981225580587</v>
      </c>
      <c r="AM447" s="84">
        <v>1.1514865343475673</v>
      </c>
      <c r="AN447" s="105">
        <v>0.23634428286989151</v>
      </c>
      <c r="AO447" s="84">
        <v>1.1634636596765588</v>
      </c>
      <c r="AP447" s="105">
        <v>0.22361689744400601</v>
      </c>
      <c r="AQ447" s="80"/>
      <c r="AR447" s="80"/>
    </row>
    <row r="448" spans="1:44" s="2" customFormat="1" x14ac:dyDescent="0.25">
      <c r="A448" s="80" t="s">
        <v>324</v>
      </c>
      <c r="B448" s="80" t="s">
        <v>354</v>
      </c>
      <c r="C448" s="80" t="s">
        <v>313</v>
      </c>
      <c r="D448" s="81">
        <v>198105696.01624939</v>
      </c>
      <c r="E448" s="81">
        <v>214609378.40915886</v>
      </c>
      <c r="F448" s="105">
        <v>-7.6901030678373852E-2</v>
      </c>
      <c r="G448" s="81">
        <v>234156627.26566735</v>
      </c>
      <c r="H448" s="105">
        <v>-0.15396075554383354</v>
      </c>
      <c r="I448" s="81">
        <v>203631197.13855705</v>
      </c>
      <c r="J448" s="105">
        <v>-2.7134845740497876E-2</v>
      </c>
      <c r="K448" s="83">
        <v>123993845.67695497</v>
      </c>
      <c r="L448" s="83">
        <v>162275054.94148922</v>
      </c>
      <c r="M448" s="105">
        <v>-0.23590322787650345</v>
      </c>
      <c r="N448" s="83">
        <v>177272467.3198173</v>
      </c>
      <c r="O448" s="105">
        <v>-0.30054651152760437</v>
      </c>
      <c r="P448" s="83">
        <v>151208719.37051228</v>
      </c>
      <c r="Q448" s="105">
        <v>-0.17998217170844297</v>
      </c>
      <c r="R448" s="83">
        <v>135565260.21193394</v>
      </c>
      <c r="S448" s="83">
        <v>167714990.38250923</v>
      </c>
      <c r="T448" s="105">
        <v>-0.19169264534583991</v>
      </c>
      <c r="U448" s="83">
        <v>183310137.08776626</v>
      </c>
      <c r="V448" s="105">
        <v>-0.26045955577990082</v>
      </c>
      <c r="W448" s="83">
        <v>154927978.88022199</v>
      </c>
      <c r="X448" s="105">
        <v>-0.12497883731677523</v>
      </c>
      <c r="Y448" s="81">
        <v>187978673.72330269</v>
      </c>
      <c r="Z448" s="82">
        <v>10127022.292946702</v>
      </c>
      <c r="AA448" s="83">
        <v>123560572.70558761</v>
      </c>
      <c r="AB448" s="83">
        <v>12004687.50634633</v>
      </c>
      <c r="AC448" s="84">
        <v>1.5977058775350861</v>
      </c>
      <c r="AD448" s="84">
        <v>1.3225038098834081</v>
      </c>
      <c r="AE448" s="105">
        <v>0.20809170120722736</v>
      </c>
      <c r="AF448" s="84">
        <v>1.3208854753695356</v>
      </c>
      <c r="AG448" s="105">
        <v>0.20957184201613407</v>
      </c>
      <c r="AH448" s="84">
        <v>1.3466895162281749</v>
      </c>
      <c r="AI448" s="105">
        <v>0.18639512544061454</v>
      </c>
      <c r="AJ448" s="84">
        <v>1.4613308432156127</v>
      </c>
      <c r="AK448" s="84">
        <v>1.2796076124125646</v>
      </c>
      <c r="AL448" s="105">
        <v>0.14201480910263434</v>
      </c>
      <c r="AM448" s="84">
        <v>1.2773795873250398</v>
      </c>
      <c r="AN448" s="105">
        <v>0.14400672886575963</v>
      </c>
      <c r="AO448" s="84">
        <v>1.3143603796444574</v>
      </c>
      <c r="AP448" s="105">
        <v>0.11181900021279681</v>
      </c>
      <c r="AQ448" s="80"/>
      <c r="AR448" s="80"/>
    </row>
    <row r="449" spans="1:44" s="2" customFormat="1" x14ac:dyDescent="0.25">
      <c r="A449" s="80" t="s">
        <v>324</v>
      </c>
      <c r="B449" s="80" t="s">
        <v>354</v>
      </c>
      <c r="C449" s="80" t="s">
        <v>328</v>
      </c>
      <c r="D449" s="81">
        <v>5487366.8428996336</v>
      </c>
      <c r="E449" s="81">
        <v>6177155.8380843792</v>
      </c>
      <c r="F449" s="105">
        <v>-0.11166773402930023</v>
      </c>
      <c r="G449" s="81">
        <v>6754534.7103672186</v>
      </c>
      <c r="H449" s="105">
        <v>-0.18760253989407569</v>
      </c>
      <c r="I449" s="81">
        <v>5831932.3346872739</v>
      </c>
      <c r="J449" s="105">
        <v>-5.9082559949851857E-2</v>
      </c>
      <c r="K449" s="83">
        <v>2074719.9660377365</v>
      </c>
      <c r="L449" s="83">
        <v>2332256.065568747</v>
      </c>
      <c r="M449" s="105">
        <v>-0.11042359513307018</v>
      </c>
      <c r="N449" s="83">
        <v>2566232.3037209734</v>
      </c>
      <c r="O449" s="105">
        <v>-0.19153072657161871</v>
      </c>
      <c r="P449" s="83">
        <v>2330994.8789197514</v>
      </c>
      <c r="Q449" s="105">
        <v>-0.10994228910566285</v>
      </c>
      <c r="R449" s="83">
        <v>1403188.1780460062</v>
      </c>
      <c r="S449" s="83">
        <v>1504716.1011801336</v>
      </c>
      <c r="T449" s="105">
        <v>-6.7473141979739609E-2</v>
      </c>
      <c r="U449" s="83">
        <v>1636774.8182184054</v>
      </c>
      <c r="V449" s="105">
        <v>-0.14271153097690811</v>
      </c>
      <c r="W449" s="83">
        <v>1485505.137797171</v>
      </c>
      <c r="X449" s="105">
        <v>-5.5413446683349153E-2</v>
      </c>
      <c r="Y449" s="81">
        <v>5397666.0561393099</v>
      </c>
      <c r="Z449" s="82">
        <v>89700.786760323273</v>
      </c>
      <c r="AA449" s="83">
        <v>1361586.4158909165</v>
      </c>
      <c r="AB449" s="83">
        <v>41601.762155089658</v>
      </c>
      <c r="AC449" s="84">
        <v>2.6448710827125792</v>
      </c>
      <c r="AD449" s="84">
        <v>2.6485753126674836</v>
      </c>
      <c r="AE449" s="105">
        <v>-1.3985745231362542E-3</v>
      </c>
      <c r="AF449" s="84">
        <v>2.6320823335336048</v>
      </c>
      <c r="AG449" s="105">
        <v>4.8587952648902789E-3</v>
      </c>
      <c r="AH449" s="84">
        <v>2.5019069700358827</v>
      </c>
      <c r="AI449" s="105">
        <v>5.7142057793877959E-2</v>
      </c>
      <c r="AJ449" s="84">
        <v>3.9106421567355305</v>
      </c>
      <c r="AK449" s="84">
        <v>4.1051968761680016</v>
      </c>
      <c r="AL449" s="105">
        <v>-4.7392299395413715E-2</v>
      </c>
      <c r="AM449" s="84">
        <v>4.1267342551856867</v>
      </c>
      <c r="AN449" s="105">
        <v>-5.2363948121595949E-2</v>
      </c>
      <c r="AO449" s="84">
        <v>3.925891729553586</v>
      </c>
      <c r="AP449" s="105">
        <v>-3.884358986076657E-3</v>
      </c>
      <c r="AQ449" s="108">
        <v>100</v>
      </c>
      <c r="AR449" s="108">
        <v>100</v>
      </c>
    </row>
    <row r="450" spans="1:44" s="2" customFormat="1" x14ac:dyDescent="0.25">
      <c r="A450" s="80" t="s">
        <v>324</v>
      </c>
      <c r="B450" s="80" t="s">
        <v>354</v>
      </c>
      <c r="C450" s="80" t="s">
        <v>270</v>
      </c>
      <c r="D450" s="81">
        <v>3137967.9572435152</v>
      </c>
      <c r="E450" s="81">
        <v>3686022.023726149</v>
      </c>
      <c r="F450" s="105">
        <v>-0.14868442536559059</v>
      </c>
      <c r="G450" s="81">
        <v>4191979.1363660828</v>
      </c>
      <c r="H450" s="105">
        <v>-0.25143521588140882</v>
      </c>
      <c r="I450" s="81">
        <v>3754219.500714859</v>
      </c>
      <c r="J450" s="105">
        <v>-0.16414904438965286</v>
      </c>
      <c r="K450" s="83">
        <v>1282082.4362624511</v>
      </c>
      <c r="L450" s="83">
        <v>1518607.9000655178</v>
      </c>
      <c r="M450" s="105">
        <v>-0.15575150359277215</v>
      </c>
      <c r="N450" s="83">
        <v>1708929.4489963518</v>
      </c>
      <c r="O450" s="105">
        <v>-0.24977450823647893</v>
      </c>
      <c r="P450" s="83">
        <v>1597111.5884564768</v>
      </c>
      <c r="Q450" s="105">
        <v>-0.1972493058537535</v>
      </c>
      <c r="R450" s="83">
        <v>881235.1293501117</v>
      </c>
      <c r="S450" s="83">
        <v>1004099.4964556585</v>
      </c>
      <c r="T450" s="105">
        <v>-0.12236274148054262</v>
      </c>
      <c r="U450" s="83">
        <v>1127246.1343541965</v>
      </c>
      <c r="V450" s="105">
        <v>-0.21824071736118697</v>
      </c>
      <c r="W450" s="83">
        <v>1047541.5667036085</v>
      </c>
      <c r="X450" s="105">
        <v>-0.15875879548801861</v>
      </c>
      <c r="Y450" s="81">
        <v>3091405.0305825747</v>
      </c>
      <c r="Z450" s="82">
        <v>46562.926660940662</v>
      </c>
      <c r="AA450" s="83">
        <v>859136.93568186753</v>
      </c>
      <c r="AB450" s="83">
        <v>22098.193668244217</v>
      </c>
      <c r="AC450" s="84">
        <v>2.4475555303537062</v>
      </c>
      <c r="AD450" s="84">
        <v>2.4272374874166807</v>
      </c>
      <c r="AE450" s="105">
        <v>8.3708508303611158E-3</v>
      </c>
      <c r="AF450" s="84">
        <v>2.4529854868075551</v>
      </c>
      <c r="AG450" s="105">
        <v>-2.2136113250778946E-3</v>
      </c>
      <c r="AH450" s="84">
        <v>2.3506306809426585</v>
      </c>
      <c r="AI450" s="105">
        <v>4.1233550721876296E-2</v>
      </c>
      <c r="AJ450" s="84">
        <v>3.5608747912236387</v>
      </c>
      <c r="AK450" s="84">
        <v>3.6709728834018249</v>
      </c>
      <c r="AL450" s="105">
        <v>-2.9991529677593338E-2</v>
      </c>
      <c r="AM450" s="84">
        <v>3.7187788971817439</v>
      </c>
      <c r="AN450" s="105">
        <v>-4.2461278372256009E-2</v>
      </c>
      <c r="AO450" s="84">
        <v>3.583838217063398</v>
      </c>
      <c r="AP450" s="105">
        <v>-6.4074951069012153E-3</v>
      </c>
      <c r="AQ450" s="80"/>
      <c r="AR450" s="80"/>
    </row>
    <row r="451" spans="1:44" s="2" customFormat="1" x14ac:dyDescent="0.25">
      <c r="A451" s="80" t="s">
        <v>324</v>
      </c>
      <c r="B451" s="80" t="s">
        <v>354</v>
      </c>
      <c r="C451" s="80" t="s">
        <v>271</v>
      </c>
      <c r="D451" s="81">
        <v>2254040.9838068164</v>
      </c>
      <c r="E451" s="81">
        <v>2182256.8031757874</v>
      </c>
      <c r="F451" s="105">
        <v>3.289446985641796E-2</v>
      </c>
      <c r="G451" s="81">
        <v>2354246.9280324448</v>
      </c>
      <c r="H451" s="105">
        <v>-4.2563905694198031E-2</v>
      </c>
      <c r="I451" s="81">
        <v>1891243.0645120919</v>
      </c>
      <c r="J451" s="105">
        <v>0.19183040303088703</v>
      </c>
      <c r="K451" s="83">
        <v>771640.7997266968</v>
      </c>
      <c r="L451" s="83">
        <v>719313.34804786206</v>
      </c>
      <c r="M451" s="105">
        <v>7.2746393238559706E-2</v>
      </c>
      <c r="N451" s="83">
        <v>806591.60085809836</v>
      </c>
      <c r="O451" s="105">
        <v>-4.3331471706646703E-2</v>
      </c>
      <c r="P451" s="83">
        <v>686200.66291956441</v>
      </c>
      <c r="Q451" s="105">
        <v>0.12451188322029876</v>
      </c>
      <c r="R451" s="83">
        <v>515618.04386107199</v>
      </c>
      <c r="S451" s="83">
        <v>471627.44673967001</v>
      </c>
      <c r="T451" s="105">
        <v>9.3274039552842247E-2</v>
      </c>
      <c r="U451" s="83">
        <v>493346.47221649927</v>
      </c>
      <c r="V451" s="105">
        <v>4.5143875346896366E-2</v>
      </c>
      <c r="W451" s="83">
        <v>423172.686116411</v>
      </c>
      <c r="X451" s="105">
        <v>0.21845776151826135</v>
      </c>
      <c r="Y451" s="81">
        <v>2214256.3435433991</v>
      </c>
      <c r="Z451" s="82">
        <v>39784.640263417503</v>
      </c>
      <c r="AA451" s="83">
        <v>496702.89019982185</v>
      </c>
      <c r="AB451" s="83">
        <v>18915.153661250159</v>
      </c>
      <c r="AC451" s="84">
        <v>2.9211013526049463</v>
      </c>
      <c r="AD451" s="84">
        <v>3.0338055161887296</v>
      </c>
      <c r="AE451" s="105">
        <v>-3.7149435908920711E-2</v>
      </c>
      <c r="AF451" s="84">
        <v>2.918759537698957</v>
      </c>
      <c r="AG451" s="105">
        <v>8.0233224962255104E-4</v>
      </c>
      <c r="AH451" s="84">
        <v>2.7561078948327702</v>
      </c>
      <c r="AI451" s="105">
        <v>5.9864658448789528E-2</v>
      </c>
      <c r="AJ451" s="84">
        <v>4.3715323981449821</v>
      </c>
      <c r="AK451" s="84">
        <v>4.6270776187043126</v>
      </c>
      <c r="AL451" s="105">
        <v>-5.5228211328533748E-2</v>
      </c>
      <c r="AM451" s="84">
        <v>4.7719950594869385</v>
      </c>
      <c r="AN451" s="105">
        <v>-8.3919336954429324E-2</v>
      </c>
      <c r="AO451" s="84">
        <v>4.4691992809569658</v>
      </c>
      <c r="AP451" s="105">
        <v>-2.1853329125003994E-2</v>
      </c>
      <c r="AQ451" s="80"/>
      <c r="AR451" s="80"/>
    </row>
    <row r="452" spans="1:44" s="2" customFormat="1" x14ac:dyDescent="0.25">
      <c r="A452" s="80" t="s">
        <v>324</v>
      </c>
      <c r="B452" s="80" t="s">
        <v>354</v>
      </c>
      <c r="C452" s="80" t="s">
        <v>127</v>
      </c>
      <c r="D452" s="81">
        <v>95357.901849302056</v>
      </c>
      <c r="E452" s="81">
        <v>308877.01118244242</v>
      </c>
      <c r="F452" s="105">
        <v>-0.69127549672844502</v>
      </c>
      <c r="G452" s="81">
        <v>208308.6459686911</v>
      </c>
      <c r="H452" s="105">
        <v>-0.54222782541808467</v>
      </c>
      <c r="I452" s="81">
        <v>186469.76946032286</v>
      </c>
      <c r="J452" s="105">
        <v>-0.48861468470044755</v>
      </c>
      <c r="K452" s="83">
        <v>20996.730048588604</v>
      </c>
      <c r="L452" s="83">
        <v>94334.817455366952</v>
      </c>
      <c r="M452" s="105">
        <v>-0.77742332454798158</v>
      </c>
      <c r="N452" s="83">
        <v>50711.253866523279</v>
      </c>
      <c r="O452" s="105">
        <v>-0.58595521806946549</v>
      </c>
      <c r="P452" s="83">
        <v>47682.627543709968</v>
      </c>
      <c r="Q452" s="105">
        <v>-0.55965660597580935</v>
      </c>
      <c r="R452" s="83">
        <v>6335.0048348219989</v>
      </c>
      <c r="S452" s="83">
        <v>28989.157984805548</v>
      </c>
      <c r="T452" s="105">
        <v>-0.78146985717410467</v>
      </c>
      <c r="U452" s="83">
        <v>16182.211647709326</v>
      </c>
      <c r="V452" s="105">
        <v>-0.60852045611955952</v>
      </c>
      <c r="W452" s="83">
        <v>14790.884977151245</v>
      </c>
      <c r="X452" s="105">
        <v>-0.57169534854687687</v>
      </c>
      <c r="Y452" s="81">
        <v>92004.682013336947</v>
      </c>
      <c r="Z452" s="82">
        <v>3353.2198359651079</v>
      </c>
      <c r="AA452" s="83">
        <v>5746.5900092267029</v>
      </c>
      <c r="AB452" s="83">
        <v>588.41482559529561</v>
      </c>
      <c r="AC452" s="84">
        <v>4.54155964422241</v>
      </c>
      <c r="AD452" s="84">
        <v>3.2742630930364895</v>
      </c>
      <c r="AE452" s="105">
        <v>0.38704786853601725</v>
      </c>
      <c r="AF452" s="84">
        <v>4.1077400002172846</v>
      </c>
      <c r="AG452" s="105">
        <v>0.10561029762890979</v>
      </c>
      <c r="AH452" s="84">
        <v>3.9106437515296055</v>
      </c>
      <c r="AI452" s="105">
        <v>0.1613330011065387</v>
      </c>
      <c r="AJ452" s="84">
        <v>15.052538133063859</v>
      </c>
      <c r="AK452" s="84">
        <v>10.654914894193823</v>
      </c>
      <c r="AL452" s="105">
        <v>0.41273189720796649</v>
      </c>
      <c r="AM452" s="84">
        <v>12.872693208049732</v>
      </c>
      <c r="AN452" s="105">
        <v>0.16933868381567546</v>
      </c>
      <c r="AO452" s="84">
        <v>12.607073190575059</v>
      </c>
      <c r="AP452" s="105">
        <v>0.19397562824629336</v>
      </c>
      <c r="AQ452" s="80"/>
      <c r="AR452" s="80"/>
    </row>
    <row r="453" spans="1:44" s="2" customFormat="1" x14ac:dyDescent="0.25">
      <c r="A453" s="80" t="s">
        <v>324</v>
      </c>
      <c r="B453" s="80" t="s">
        <v>354</v>
      </c>
      <c r="C453" s="80" t="s">
        <v>282</v>
      </c>
      <c r="D453" s="81">
        <v>2928.1723711705208</v>
      </c>
      <c r="E453" s="81">
        <v>56741.901525365553</v>
      </c>
      <c r="F453" s="105">
        <v>-0.94839488468920052</v>
      </c>
      <c r="G453" s="81">
        <v>51059.352760889531</v>
      </c>
      <c r="H453" s="105">
        <v>-0.94265159637093088</v>
      </c>
      <c r="I453" s="81">
        <v>32076.117990818024</v>
      </c>
      <c r="J453" s="105">
        <v>-0.90871175957113248</v>
      </c>
      <c r="K453" s="83">
        <v>1320.4274602802166</v>
      </c>
      <c r="L453" s="83">
        <v>16093.752565785244</v>
      </c>
      <c r="M453" s="105">
        <v>-0.91795403496587868</v>
      </c>
      <c r="N453" s="83">
        <v>14562.391263418816</v>
      </c>
      <c r="O453" s="105">
        <v>-0.9093261926290106</v>
      </c>
      <c r="P453" s="83">
        <v>9525.5553388044045</v>
      </c>
      <c r="Q453" s="105">
        <v>-0.86138052708578894</v>
      </c>
      <c r="R453" s="83">
        <v>352.74068990518401</v>
      </c>
      <c r="S453" s="83">
        <v>4033.6194829927922</v>
      </c>
      <c r="T453" s="105">
        <v>-0.91254983485862584</v>
      </c>
      <c r="U453" s="83">
        <v>3643.167803823957</v>
      </c>
      <c r="V453" s="105">
        <v>-0.90317747935328729</v>
      </c>
      <c r="W453" s="83">
        <v>2397.6057399944898</v>
      </c>
      <c r="X453" s="105">
        <v>-0.85287794234843861</v>
      </c>
      <c r="Y453" s="81">
        <v>2913.3632831672653</v>
      </c>
      <c r="Z453" s="82">
        <v>14.809088003255566</v>
      </c>
      <c r="AA453" s="83">
        <v>341.66515375298684</v>
      </c>
      <c r="AB453" s="83">
        <v>11.075536152197149</v>
      </c>
      <c r="AC453" s="84">
        <v>2.2175942709863925</v>
      </c>
      <c r="AD453" s="84">
        <v>3.525709823947266</v>
      </c>
      <c r="AE453" s="105">
        <v>-0.37102189864744778</v>
      </c>
      <c r="AF453" s="84">
        <v>3.5062478295822355</v>
      </c>
      <c r="AG453" s="105">
        <v>-0.36753065420061432</v>
      </c>
      <c r="AH453" s="84">
        <v>3.3673751135693935</v>
      </c>
      <c r="AI453" s="105">
        <v>-0.34144721149413065</v>
      </c>
      <c r="AJ453" s="84">
        <v>8.3012038445511003</v>
      </c>
      <c r="AK453" s="84">
        <v>14.067242030293155</v>
      </c>
      <c r="AL453" s="105">
        <v>-0.40989116227083877</v>
      </c>
      <c r="AM453" s="84">
        <v>14.015097714493525</v>
      </c>
      <c r="AN453" s="105">
        <v>-0.40769561413999117</v>
      </c>
      <c r="AO453" s="84">
        <v>13.378395561770612</v>
      </c>
      <c r="AP453" s="105">
        <v>-0.37950677222669532</v>
      </c>
      <c r="AQ453" s="108">
        <v>5.3362066998662992E-2</v>
      </c>
      <c r="AR453" s="108">
        <v>2.5138516374645422E-2</v>
      </c>
    </row>
    <row r="454" spans="1:44" s="2" customFormat="1" x14ac:dyDescent="0.25">
      <c r="A454" s="80" t="s">
        <v>324</v>
      </c>
      <c r="B454" s="80" t="s">
        <v>354</v>
      </c>
      <c r="C454" s="80" t="s">
        <v>284</v>
      </c>
      <c r="D454" s="81">
        <v>521.95513710975649</v>
      </c>
      <c r="E454" s="81">
        <v>90296.675343232157</v>
      </c>
      <c r="F454" s="105">
        <v>-0.99421955309953858</v>
      </c>
      <c r="G454" s="81">
        <v>1120.8985440540314</v>
      </c>
      <c r="H454" s="105">
        <v>-0.5343422115422104</v>
      </c>
      <c r="I454" s="81">
        <v>108.8400702047348</v>
      </c>
      <c r="J454" s="105">
        <v>3.7956155865016177</v>
      </c>
      <c r="K454" s="83">
        <v>59.587506534957406</v>
      </c>
      <c r="L454" s="83">
        <v>39298.888880832485</v>
      </c>
      <c r="M454" s="105">
        <v>-0.99848373559070203</v>
      </c>
      <c r="N454" s="83">
        <v>153.35365177101485</v>
      </c>
      <c r="O454" s="105">
        <v>-0.61143731598949791</v>
      </c>
      <c r="P454" s="83">
        <v>12.434710580371018</v>
      </c>
      <c r="Q454" s="105">
        <v>3.792030031565035</v>
      </c>
      <c r="R454" s="83">
        <v>17.403454137979814</v>
      </c>
      <c r="S454" s="83">
        <v>11475.163785315895</v>
      </c>
      <c r="T454" s="105">
        <v>-0.99848338076357124</v>
      </c>
      <c r="U454" s="83">
        <v>44.781618822294696</v>
      </c>
      <c r="V454" s="105">
        <v>-0.61137058919104015</v>
      </c>
      <c r="W454" s="83">
        <v>3.6293782234369019</v>
      </c>
      <c r="X454" s="105">
        <v>3.7951613379934028</v>
      </c>
      <c r="Y454" s="81">
        <v>521.95513710975649</v>
      </c>
      <c r="Z454" s="80"/>
      <c r="AA454" s="83">
        <v>17.403454137979814</v>
      </c>
      <c r="AB454" s="80"/>
      <c r="AC454" s="84">
        <v>8.7594727059698005</v>
      </c>
      <c r="AD454" s="84">
        <v>2.2976902888283228</v>
      </c>
      <c r="AE454" s="105">
        <v>2.8122947851412037</v>
      </c>
      <c r="AF454" s="84">
        <v>7.3092393373699283</v>
      </c>
      <c r="AG454" s="105">
        <v>0.19841098391528486</v>
      </c>
      <c r="AH454" s="84">
        <v>8.7529234799035684</v>
      </c>
      <c r="AI454" s="105">
        <v>7.4823298538698613E-4</v>
      </c>
      <c r="AJ454" s="84">
        <v>29.991467956391837</v>
      </c>
      <c r="AK454" s="84">
        <v>7.8688790009933971</v>
      </c>
      <c r="AL454" s="105">
        <v>2.8114028634327206</v>
      </c>
      <c r="AM454" s="84">
        <v>25.030326583370137</v>
      </c>
      <c r="AN454" s="105">
        <v>0.19820521943640262</v>
      </c>
      <c r="AO454" s="84">
        <v>29.988627115767184</v>
      </c>
      <c r="AP454" s="105">
        <v>9.4730599493157884E-5</v>
      </c>
      <c r="AQ454" s="108">
        <v>9.5119417391446894E-3</v>
      </c>
      <c r="AR454" s="108">
        <v>1.2402794158524622E-3</v>
      </c>
    </row>
    <row r="455" spans="1:44" s="2" customFormat="1" x14ac:dyDescent="0.25">
      <c r="A455" s="80" t="s">
        <v>324</v>
      </c>
      <c r="B455" s="80" t="s">
        <v>354</v>
      </c>
      <c r="C455" s="80" t="s">
        <v>285</v>
      </c>
      <c r="D455" s="81">
        <v>1973580.0864531111</v>
      </c>
      <c r="E455" s="81">
        <v>1889955.0963965782</v>
      </c>
      <c r="F455" s="105">
        <v>4.4247077730033786E-2</v>
      </c>
      <c r="G455" s="81">
        <v>1842016.3567491847</v>
      </c>
      <c r="H455" s="105">
        <v>7.142375756972752E-2</v>
      </c>
      <c r="I455" s="81">
        <v>1392969.4446978474</v>
      </c>
      <c r="J455" s="105">
        <v>0.41681505934339108</v>
      </c>
      <c r="K455" s="83">
        <v>681550.36137435655</v>
      </c>
      <c r="L455" s="83">
        <v>620209.38762747787</v>
      </c>
      <c r="M455" s="105">
        <v>9.8903652493119748E-2</v>
      </c>
      <c r="N455" s="83">
        <v>627978.40586307272</v>
      </c>
      <c r="O455" s="105">
        <v>8.5308595026697312E-2</v>
      </c>
      <c r="P455" s="83">
        <v>524107.43741097249</v>
      </c>
      <c r="Q455" s="105">
        <v>0.30040200295789182</v>
      </c>
      <c r="R455" s="83">
        <v>474468.10975272901</v>
      </c>
      <c r="S455" s="83">
        <v>425021.15969291725</v>
      </c>
      <c r="T455" s="105">
        <v>0.11633997256874871</v>
      </c>
      <c r="U455" s="83">
        <v>405871.48916916008</v>
      </c>
      <c r="V455" s="105">
        <v>0.16901069036406022</v>
      </c>
      <c r="W455" s="83">
        <v>318880.33756961627</v>
      </c>
      <c r="X455" s="105">
        <v>0.48791898982842002</v>
      </c>
      <c r="Y455" s="81">
        <v>1944416.6963286279</v>
      </c>
      <c r="Z455" s="82">
        <v>29163.39012448315</v>
      </c>
      <c r="AA455" s="83">
        <v>460052.88069960295</v>
      </c>
      <c r="AB455" s="83">
        <v>14415.229053126039</v>
      </c>
      <c r="AC455" s="84">
        <v>2.8957215758397621</v>
      </c>
      <c r="AD455" s="84">
        <v>3.0472855363030389</v>
      </c>
      <c r="AE455" s="105">
        <v>-4.9737367456268611E-2</v>
      </c>
      <c r="AF455" s="84">
        <v>2.9332479262843099</v>
      </c>
      <c r="AG455" s="105">
        <v>-1.2793446509679889E-2</v>
      </c>
      <c r="AH455" s="84">
        <v>2.6577936989006461</v>
      </c>
      <c r="AI455" s="105">
        <v>8.9520822115550597E-2</v>
      </c>
      <c r="AJ455" s="84">
        <v>4.1595631948407457</v>
      </c>
      <c r="AK455" s="84">
        <v>4.4467317762769571</v>
      </c>
      <c r="AL455" s="105">
        <v>-6.4579694904972312E-2</v>
      </c>
      <c r="AM455" s="84">
        <v>4.5384226433837158</v>
      </c>
      <c r="AN455" s="105">
        <v>-8.3478221028022978E-2</v>
      </c>
      <c r="AO455" s="84">
        <v>4.3683140055436676</v>
      </c>
      <c r="AP455" s="105">
        <v>-4.7787501181921418E-2</v>
      </c>
      <c r="AQ455" s="108">
        <v>35.965885696284744</v>
      </c>
      <c r="AR455" s="108">
        <v>33.813576623303952</v>
      </c>
    </row>
    <row r="456" spans="1:44" s="2" customFormat="1" x14ac:dyDescent="0.25">
      <c r="A456" s="80" t="s">
        <v>324</v>
      </c>
      <c r="B456" s="80" t="s">
        <v>354</v>
      </c>
      <c r="C456" s="80" t="s">
        <v>287</v>
      </c>
      <c r="D456" s="81">
        <v>850.28898988962169</v>
      </c>
      <c r="E456" s="81">
        <v>475.21804545879365</v>
      </c>
      <c r="F456" s="105">
        <v>0.78926073623471138</v>
      </c>
      <c r="G456" s="81">
        <v>787.5032420277596</v>
      </c>
      <c r="H456" s="105">
        <v>7.9727605565398915E-2</v>
      </c>
      <c r="I456" s="81">
        <v>440.98306775331497</v>
      </c>
      <c r="J456" s="105">
        <v>0.92816697979268359</v>
      </c>
      <c r="K456" s="83">
        <v>30.940460250746028</v>
      </c>
      <c r="L456" s="83">
        <v>17.816447690182983</v>
      </c>
      <c r="M456" s="105">
        <v>0.73662341611422855</v>
      </c>
      <c r="N456" s="83">
        <v>28.66732120740815</v>
      </c>
      <c r="O456" s="105">
        <v>7.9293737524050834E-2</v>
      </c>
      <c r="P456" s="83">
        <v>16.051835653161298</v>
      </c>
      <c r="Q456" s="105">
        <v>0.92753407892339834</v>
      </c>
      <c r="R456" s="83">
        <v>28.35374137766938</v>
      </c>
      <c r="S456" s="83">
        <v>16.346171680878882</v>
      </c>
      <c r="T456" s="105">
        <v>0.73457993291704426</v>
      </c>
      <c r="U456" s="83">
        <v>26.258706386245962</v>
      </c>
      <c r="V456" s="105">
        <v>7.9784394577821841E-2</v>
      </c>
      <c r="W456" s="83">
        <v>14.704204090709316</v>
      </c>
      <c r="X456" s="105">
        <v>0.92827447189639922</v>
      </c>
      <c r="Y456" s="81">
        <v>850.28898988962169</v>
      </c>
      <c r="Z456" s="80"/>
      <c r="AA456" s="83">
        <v>28.35374137766938</v>
      </c>
      <c r="AB456" s="80"/>
      <c r="AC456" s="84">
        <v>27.481459002185325</v>
      </c>
      <c r="AD456" s="84">
        <v>26.672996420080022</v>
      </c>
      <c r="AE456" s="105">
        <v>3.03101522368396E-2</v>
      </c>
      <c r="AF456" s="84">
        <v>27.470416099578031</v>
      </c>
      <c r="AG456" s="105">
        <v>4.0199254963099008E-4</v>
      </c>
      <c r="AH456" s="84">
        <v>27.472438497491495</v>
      </c>
      <c r="AI456" s="105">
        <v>3.2834743427137287E-4</v>
      </c>
      <c r="AJ456" s="84">
        <v>29.988599337344795</v>
      </c>
      <c r="AK456" s="84">
        <v>29.07213106140842</v>
      </c>
      <c r="AL456" s="105">
        <v>3.1523945527093922E-2</v>
      </c>
      <c r="AM456" s="84">
        <v>29.990176608252327</v>
      </c>
      <c r="AN456" s="105">
        <v>-5.25929182790511E-5</v>
      </c>
      <c r="AO456" s="84">
        <v>29.990271151904448</v>
      </c>
      <c r="AP456" s="105">
        <v>-5.5745229884235978E-5</v>
      </c>
      <c r="AQ456" s="108">
        <v>1.5495391764992919E-2</v>
      </c>
      <c r="AR456" s="108">
        <v>2.0206656399537988E-3</v>
      </c>
    </row>
    <row r="457" spans="1:44" s="2" customFormat="1" x14ac:dyDescent="0.25">
      <c r="A457" s="80" t="s">
        <v>324</v>
      </c>
      <c r="B457" s="80" t="s">
        <v>354</v>
      </c>
      <c r="C457" s="80" t="s">
        <v>288</v>
      </c>
      <c r="D457" s="81">
        <v>3994.3193579709532</v>
      </c>
      <c r="E457" s="81">
        <v>55465.456687005761</v>
      </c>
      <c r="F457" s="105">
        <v>-0.92798545984195002</v>
      </c>
      <c r="G457" s="81">
        <v>54978.4811547184</v>
      </c>
      <c r="H457" s="105">
        <v>-0.92734758629052905</v>
      </c>
      <c r="I457" s="81">
        <v>48383.213371886013</v>
      </c>
      <c r="J457" s="105">
        <v>-0.9174441075819092</v>
      </c>
      <c r="K457" s="83">
        <v>966.66349041461945</v>
      </c>
      <c r="L457" s="83">
        <v>15527.330571787154</v>
      </c>
      <c r="M457" s="105">
        <v>-0.93774438652249559</v>
      </c>
      <c r="N457" s="83">
        <v>14112.966612772885</v>
      </c>
      <c r="O457" s="105">
        <v>-0.93150529460335119</v>
      </c>
      <c r="P457" s="83">
        <v>13199.178215816492</v>
      </c>
      <c r="Q457" s="105">
        <v>-0.92676335794479436</v>
      </c>
      <c r="R457" s="83">
        <v>219.25924677124021</v>
      </c>
      <c r="S457" s="83">
        <v>6427.1049269180703</v>
      </c>
      <c r="T457" s="105">
        <v>-0.96588522371045538</v>
      </c>
      <c r="U457" s="83">
        <v>5824.4711193513849</v>
      </c>
      <c r="V457" s="105">
        <v>-0.96235550966288297</v>
      </c>
      <c r="W457" s="83">
        <v>5443.7169258446502</v>
      </c>
      <c r="X457" s="105">
        <v>-0.9597225113359068</v>
      </c>
      <c r="Y457" s="81">
        <v>3994.3193579709532</v>
      </c>
      <c r="Z457" s="80"/>
      <c r="AA457" s="83">
        <v>219.25924677124021</v>
      </c>
      <c r="AB457" s="80"/>
      <c r="AC457" s="84">
        <v>4.13206808530414</v>
      </c>
      <c r="AD457" s="84">
        <v>3.572117978075728</v>
      </c>
      <c r="AE457" s="105">
        <v>0.15675577085224179</v>
      </c>
      <c r="AF457" s="84">
        <v>3.8956005964727742</v>
      </c>
      <c r="AG457" s="105">
        <v>6.070116352417456E-2</v>
      </c>
      <c r="AH457" s="84">
        <v>3.6656231608350218</v>
      </c>
      <c r="AI457" s="105">
        <v>0.1272484660869676</v>
      </c>
      <c r="AJ457" s="84">
        <v>18.217335947242159</v>
      </c>
      <c r="AK457" s="84">
        <v>8.6299286098013948</v>
      </c>
      <c r="AL457" s="105">
        <v>1.1109486266841093</v>
      </c>
      <c r="AM457" s="84">
        <v>9.4392228973470846</v>
      </c>
      <c r="AN457" s="105">
        <v>0.92996141158634815</v>
      </c>
      <c r="AO457" s="84">
        <v>8.8879003135121408</v>
      </c>
      <c r="AP457" s="105">
        <v>1.0496782484774967</v>
      </c>
      <c r="AQ457" s="108">
        <v>7.2791185140818379E-2</v>
      </c>
      <c r="AR457" s="108">
        <v>1.5625790624645027E-2</v>
      </c>
    </row>
    <row r="458" spans="1:44" s="2" customFormat="1" x14ac:dyDescent="0.25">
      <c r="A458" s="80" t="s">
        <v>324</v>
      </c>
      <c r="B458" s="80" t="s">
        <v>354</v>
      </c>
      <c r="C458" s="80" t="s">
        <v>290</v>
      </c>
      <c r="D458" s="81">
        <v>280460.89735370519</v>
      </c>
      <c r="E458" s="81">
        <v>292301.70677920931</v>
      </c>
      <c r="F458" s="105">
        <v>-4.0508861737328483E-2</v>
      </c>
      <c r="G458" s="81">
        <v>512230.57128326019</v>
      </c>
      <c r="H458" s="105">
        <v>-0.45247138090355771</v>
      </c>
      <c r="I458" s="81">
        <v>498273.61981424451</v>
      </c>
      <c r="J458" s="105">
        <v>-0.43713476651992833</v>
      </c>
      <c r="K458" s="83">
        <v>90090.438352340221</v>
      </c>
      <c r="L458" s="83">
        <v>99103.960420384145</v>
      </c>
      <c r="M458" s="105">
        <v>-9.0950170203187783E-2</v>
      </c>
      <c r="N458" s="83">
        <v>178613.19499502567</v>
      </c>
      <c r="O458" s="105">
        <v>-0.49561151764375966</v>
      </c>
      <c r="P458" s="83">
        <v>162093.22550859186</v>
      </c>
      <c r="Q458" s="105">
        <v>-0.44420602360359029</v>
      </c>
      <c r="R458" s="83">
        <v>41149.934108342961</v>
      </c>
      <c r="S458" s="83">
        <v>46606.287046752797</v>
      </c>
      <c r="T458" s="105">
        <v>-0.11707332388302744</v>
      </c>
      <c r="U458" s="83">
        <v>87474.983047339236</v>
      </c>
      <c r="V458" s="105">
        <v>-0.52958054206110949</v>
      </c>
      <c r="W458" s="83">
        <v>104292.34854679485</v>
      </c>
      <c r="X458" s="105">
        <v>-0.60543669136111711</v>
      </c>
      <c r="Y458" s="81">
        <v>269839.64721477084</v>
      </c>
      <c r="Z458" s="82">
        <v>10621.250138934354</v>
      </c>
      <c r="AA458" s="83">
        <v>36650.009500218846</v>
      </c>
      <c r="AB458" s="83">
        <v>4499.9246081241163</v>
      </c>
      <c r="AC458" s="84">
        <v>3.1131039262661089</v>
      </c>
      <c r="AD458" s="84">
        <v>2.9494452647432987</v>
      </c>
      <c r="AE458" s="105">
        <v>5.5487946658692784E-2</v>
      </c>
      <c r="AF458" s="84">
        <v>2.8678204390080233</v>
      </c>
      <c r="AG458" s="105">
        <v>8.5529583345507129E-2</v>
      </c>
      <c r="AH458" s="84">
        <v>3.0739941058661526</v>
      </c>
      <c r="AI458" s="105">
        <v>1.2722802664234896E-2</v>
      </c>
      <c r="AJ458" s="84">
        <v>6.8155855757942279</v>
      </c>
      <c r="AK458" s="84">
        <v>6.2717226644977906</v>
      </c>
      <c r="AL458" s="105">
        <v>8.6716671063130815E-2</v>
      </c>
      <c r="AM458" s="84">
        <v>5.8557378742909165</v>
      </c>
      <c r="AN458" s="105">
        <v>0.16391575615388032</v>
      </c>
      <c r="AO458" s="84">
        <v>4.7776622806674505</v>
      </c>
      <c r="AP458" s="105">
        <v>0.42655239642473741</v>
      </c>
      <c r="AQ458" s="108">
        <v>5.1110287572008604</v>
      </c>
      <c r="AR458" s="108">
        <v>2.9326026795383804</v>
      </c>
    </row>
    <row r="459" spans="1:44" s="2" customFormat="1" x14ac:dyDescent="0.25">
      <c r="A459" s="80" t="s">
        <v>324</v>
      </c>
      <c r="B459" s="80" t="s">
        <v>354</v>
      </c>
      <c r="C459" s="80" t="s">
        <v>291</v>
      </c>
      <c r="D459" s="81">
        <v>86185.848475909239</v>
      </c>
      <c r="E459" s="81">
        <v>105257.27293872619</v>
      </c>
      <c r="F459" s="105">
        <v>-0.18118866212617035</v>
      </c>
      <c r="G459" s="81">
        <v>98878.102067002052</v>
      </c>
      <c r="H459" s="105">
        <v>-0.12836263364452782</v>
      </c>
      <c r="I459" s="81">
        <v>103638.94738536477</v>
      </c>
      <c r="J459" s="105">
        <v>-0.16840289630267069</v>
      </c>
      <c r="K459" s="83">
        <v>18461.478051424026</v>
      </c>
      <c r="L459" s="83">
        <v>23281.917330469845</v>
      </c>
      <c r="M459" s="105">
        <v>-0.20704649065724257</v>
      </c>
      <c r="N459" s="83">
        <v>21463.737364008197</v>
      </c>
      <c r="O459" s="105">
        <v>-0.13987588748726285</v>
      </c>
      <c r="P459" s="83">
        <v>24504.949981074184</v>
      </c>
      <c r="Q459" s="105">
        <v>-0.24662249603927733</v>
      </c>
      <c r="R459" s="83">
        <v>5649.7120559330233</v>
      </c>
      <c r="S459" s="83">
        <v>6987.623905954345</v>
      </c>
      <c r="T459" s="105">
        <v>-0.19146878367069106</v>
      </c>
      <c r="U459" s="83">
        <v>6476.3212821143679</v>
      </c>
      <c r="V459" s="105">
        <v>-0.12763561135612408</v>
      </c>
      <c r="W459" s="83">
        <v>6749.3500143958609</v>
      </c>
      <c r="X459" s="105">
        <v>-0.16292501590781211</v>
      </c>
      <c r="Y459" s="81">
        <v>82847.437727947385</v>
      </c>
      <c r="Z459" s="82">
        <v>3338.4107479618524</v>
      </c>
      <c r="AA459" s="83">
        <v>5072.3727664899252</v>
      </c>
      <c r="AB459" s="83">
        <v>577.33928944309855</v>
      </c>
      <c r="AC459" s="84">
        <v>4.6684154018351363</v>
      </c>
      <c r="AD459" s="84">
        <v>4.5209881748429881</v>
      </c>
      <c r="AE459" s="105">
        <v>3.260951395814439E-2</v>
      </c>
      <c r="AF459" s="84">
        <v>4.6067513960922453</v>
      </c>
      <c r="AG459" s="105">
        <v>1.33855727042702E-2</v>
      </c>
      <c r="AH459" s="84">
        <v>4.2293066284733429</v>
      </c>
      <c r="AI459" s="105">
        <v>0.10382523943890511</v>
      </c>
      <c r="AJ459" s="84">
        <v>15.254909918002193</v>
      </c>
      <c r="AK459" s="84">
        <v>15.063385544982408</v>
      </c>
      <c r="AL459" s="105">
        <v>1.2714563565265817E-2</v>
      </c>
      <c r="AM459" s="84">
        <v>15.267633855669473</v>
      </c>
      <c r="AN459" s="105">
        <v>-8.3339290079681764E-4</v>
      </c>
      <c r="AO459" s="84">
        <v>15.355396766253136</v>
      </c>
      <c r="AP459" s="105">
        <v>-6.5440737078044965E-3</v>
      </c>
      <c r="AQ459" s="108">
        <v>1.5706230500595968</v>
      </c>
      <c r="AR459" s="108">
        <v>0.40263395489837051</v>
      </c>
    </row>
    <row r="460" spans="1:44" s="2" customFormat="1" x14ac:dyDescent="0.25">
      <c r="A460" s="80" t="s">
        <v>324</v>
      </c>
      <c r="B460" s="80" t="s">
        <v>354</v>
      </c>
      <c r="C460" s="80" t="s">
        <v>292</v>
      </c>
      <c r="D460" s="81">
        <v>3137967.9572435152</v>
      </c>
      <c r="E460" s="81">
        <v>3686022.023726149</v>
      </c>
      <c r="F460" s="105">
        <v>-0.14868442536559059</v>
      </c>
      <c r="G460" s="81">
        <v>4191979.1363660828</v>
      </c>
      <c r="H460" s="105">
        <v>-0.25143521588140882</v>
      </c>
      <c r="I460" s="81">
        <v>3754219.500714859</v>
      </c>
      <c r="J460" s="105">
        <v>-0.16414904438965286</v>
      </c>
      <c r="K460" s="83">
        <v>1282082.4362624511</v>
      </c>
      <c r="L460" s="83">
        <v>1518607.9000655178</v>
      </c>
      <c r="M460" s="105">
        <v>-0.15575150359277215</v>
      </c>
      <c r="N460" s="83">
        <v>1708929.4489963518</v>
      </c>
      <c r="O460" s="105">
        <v>-0.24977450823647893</v>
      </c>
      <c r="P460" s="83">
        <v>1597111.5884564768</v>
      </c>
      <c r="Q460" s="105">
        <v>-0.1972493058537535</v>
      </c>
      <c r="R460" s="83">
        <v>881235.1293501117</v>
      </c>
      <c r="S460" s="83">
        <v>1004099.4964556581</v>
      </c>
      <c r="T460" s="105">
        <v>-0.12236274148054231</v>
      </c>
      <c r="U460" s="83">
        <v>1127246.134354196</v>
      </c>
      <c r="V460" s="105">
        <v>-0.21824071736118664</v>
      </c>
      <c r="W460" s="83">
        <v>1047541.5667036085</v>
      </c>
      <c r="X460" s="105">
        <v>-0.15875879548801861</v>
      </c>
      <c r="Y460" s="81">
        <v>3091405.0305825747</v>
      </c>
      <c r="Z460" s="82">
        <v>46562.926660940662</v>
      </c>
      <c r="AA460" s="83">
        <v>859136.93568186753</v>
      </c>
      <c r="AB460" s="83">
        <v>22098.193668244217</v>
      </c>
      <c r="AC460" s="84">
        <v>2.4475555303537062</v>
      </c>
      <c r="AD460" s="84">
        <v>2.4272374874166807</v>
      </c>
      <c r="AE460" s="105">
        <v>8.3708508303611158E-3</v>
      </c>
      <c r="AF460" s="84">
        <v>2.4529854868075551</v>
      </c>
      <c r="AG460" s="105">
        <v>-2.2136113250778946E-3</v>
      </c>
      <c r="AH460" s="84">
        <v>2.3506306809426585</v>
      </c>
      <c r="AI460" s="105">
        <v>4.1233550721876296E-2</v>
      </c>
      <c r="AJ460" s="84">
        <v>3.5608747912236387</v>
      </c>
      <c r="AK460" s="84">
        <v>3.6709728834018263</v>
      </c>
      <c r="AL460" s="105">
        <v>-2.9991529677593692E-2</v>
      </c>
      <c r="AM460" s="84">
        <v>3.7187788971817457</v>
      </c>
      <c r="AN460" s="105">
        <v>-4.246127837225646E-2</v>
      </c>
      <c r="AO460" s="84">
        <v>3.583838217063398</v>
      </c>
      <c r="AP460" s="105">
        <v>-6.4074951069012153E-3</v>
      </c>
      <c r="AQ460" s="108">
        <v>57.185313959898309</v>
      </c>
      <c r="AR460" s="108">
        <v>62.802348475973169</v>
      </c>
    </row>
    <row r="461" spans="1:44" s="2" customFormat="1" x14ac:dyDescent="0.25">
      <c r="A461" s="80" t="s">
        <v>324</v>
      </c>
      <c r="B461" s="80" t="s">
        <v>354</v>
      </c>
      <c r="C461" s="80" t="s">
        <v>293</v>
      </c>
      <c r="D461" s="81">
        <v>877.31751725196841</v>
      </c>
      <c r="E461" s="81">
        <v>640.48664265394211</v>
      </c>
      <c r="F461" s="105">
        <v>0.36976707838384559</v>
      </c>
      <c r="G461" s="81">
        <v>1484.3081999993324</v>
      </c>
      <c r="H461" s="105">
        <v>-0.40893844199448404</v>
      </c>
      <c r="I461" s="81">
        <v>1821.6675742959976</v>
      </c>
      <c r="J461" s="105">
        <v>-0.51839867513093496</v>
      </c>
      <c r="K461" s="83">
        <v>157.63307968403907</v>
      </c>
      <c r="L461" s="83">
        <v>115.11165880203646</v>
      </c>
      <c r="M461" s="105">
        <v>0.36939282540553886</v>
      </c>
      <c r="N461" s="83">
        <v>390.13765334495537</v>
      </c>
      <c r="O461" s="105">
        <v>-0.59595522674490053</v>
      </c>
      <c r="P461" s="83">
        <v>424.4574617813567</v>
      </c>
      <c r="Q461" s="105">
        <v>-0.6286245528056289</v>
      </c>
      <c r="R461" s="83">
        <v>67.535646696902717</v>
      </c>
      <c r="S461" s="83">
        <v>49.299711943562826</v>
      </c>
      <c r="T461" s="105">
        <v>0.36989941795635578</v>
      </c>
      <c r="U461" s="83">
        <v>167.21111721107741</v>
      </c>
      <c r="V461" s="105">
        <v>-0.59610552322517096</v>
      </c>
      <c r="W461" s="83">
        <v>181.87871460209323</v>
      </c>
      <c r="X461" s="105">
        <v>-0.62867756766010563</v>
      </c>
      <c r="Y461" s="81">
        <v>877.31751725196841</v>
      </c>
      <c r="Z461" s="80"/>
      <c r="AA461" s="83">
        <v>67.535646696902717</v>
      </c>
      <c r="AB461" s="80"/>
      <c r="AC461" s="84">
        <v>5.565567322610649</v>
      </c>
      <c r="AD461" s="84">
        <v>5.5640466771087063</v>
      </c>
      <c r="AE461" s="105">
        <v>2.7329848043851037E-4</v>
      </c>
      <c r="AF461" s="84">
        <v>3.8045756088221601</v>
      </c>
      <c r="AG461" s="105">
        <v>0.46286153696224369</v>
      </c>
      <c r="AH461" s="84">
        <v>4.2917553307953415</v>
      </c>
      <c r="AI461" s="105">
        <v>0.29680442933806445</v>
      </c>
      <c r="AJ461" s="84">
        <v>12.990436312682906</v>
      </c>
      <c r="AK461" s="84">
        <v>12.991691379194192</v>
      </c>
      <c r="AL461" s="105">
        <v>-9.6605320635600238E-5</v>
      </c>
      <c r="AM461" s="84">
        <v>8.8768511613114196</v>
      </c>
      <c r="AN461" s="105">
        <v>0.46340589434460755</v>
      </c>
      <c r="AO461" s="84">
        <v>10.015837082867927</v>
      </c>
      <c r="AP461" s="105">
        <v>0.29698957812552945</v>
      </c>
      <c r="AQ461" s="108">
        <v>1.598795091287129E-2</v>
      </c>
      <c r="AR461" s="108">
        <v>4.813014230988513E-3</v>
      </c>
    </row>
    <row r="462" spans="1:44" s="2" customFormat="1" x14ac:dyDescent="0.25">
      <c r="A462" s="80" t="s">
        <v>324</v>
      </c>
      <c r="B462" s="80" t="s">
        <v>355</v>
      </c>
      <c r="C462" s="80" t="s">
        <v>281</v>
      </c>
      <c r="D462" s="81">
        <v>244619267.36132759</v>
      </c>
      <c r="E462" s="81">
        <v>231766942.74638766</v>
      </c>
      <c r="F462" s="105">
        <v>5.5453657293152714E-2</v>
      </c>
      <c r="G462" s="81">
        <v>224636208.8258796</v>
      </c>
      <c r="H462" s="105">
        <v>8.8957424272314387E-2</v>
      </c>
      <c r="I462" s="81">
        <v>202732760.96281594</v>
      </c>
      <c r="J462" s="105">
        <v>0.20660946064950117</v>
      </c>
      <c r="K462" s="83">
        <v>103651363.45502734</v>
      </c>
      <c r="L462" s="83">
        <v>106911906.12884827</v>
      </c>
      <c r="M462" s="105">
        <v>-3.0497470224610732E-2</v>
      </c>
      <c r="N462" s="83">
        <v>108919385.92068878</v>
      </c>
      <c r="O462" s="105">
        <v>-4.8366251986560249E-2</v>
      </c>
      <c r="P462" s="83">
        <v>98768280.9567485</v>
      </c>
      <c r="Q462" s="105">
        <v>4.9439784219968211E-2</v>
      </c>
      <c r="R462" s="83">
        <v>147029948.60495383</v>
      </c>
      <c r="S462" s="83">
        <v>151164388.68614432</v>
      </c>
      <c r="T462" s="105">
        <v>-2.7350622174476851E-2</v>
      </c>
      <c r="U462" s="83">
        <v>156982926.03305358</v>
      </c>
      <c r="V462" s="105">
        <v>-6.3401655706201446E-2</v>
      </c>
      <c r="W462" s="83">
        <v>142750089.8761602</v>
      </c>
      <c r="X462" s="105">
        <v>2.9981478347975269E-2</v>
      </c>
      <c r="Y462" s="81">
        <v>221138170.12867078</v>
      </c>
      <c r="Z462" s="82">
        <v>23481097.232656803</v>
      </c>
      <c r="AA462" s="83">
        <v>126496689.59724441</v>
      </c>
      <c r="AB462" s="83">
        <v>20533259.007709417</v>
      </c>
      <c r="AC462" s="84">
        <v>2.3600197740521178</v>
      </c>
      <c r="AD462" s="84">
        <v>2.1678309847648434</v>
      </c>
      <c r="AE462" s="105">
        <v>8.8654876989002096E-2</v>
      </c>
      <c r="AF462" s="84">
        <v>2.0624079627978413</v>
      </c>
      <c r="AG462" s="105">
        <v>0.14430307515421895</v>
      </c>
      <c r="AH462" s="84">
        <v>2.0526099978554289</v>
      </c>
      <c r="AI462" s="105">
        <v>0.14976531173377861</v>
      </c>
      <c r="AJ462" s="84">
        <v>1.6637376920982323</v>
      </c>
      <c r="AK462" s="84">
        <v>1.5332112593502079</v>
      </c>
      <c r="AL462" s="105">
        <v>8.5132712111273573E-2</v>
      </c>
      <c r="AM462" s="84">
        <v>1.4309594966944448</v>
      </c>
      <c r="AN462" s="105">
        <v>0.16267280516430513</v>
      </c>
      <c r="AO462" s="84">
        <v>1.4201935784327171</v>
      </c>
      <c r="AP462" s="105">
        <v>0.17148656166596893</v>
      </c>
      <c r="AQ462" s="80"/>
      <c r="AR462" s="80"/>
    </row>
    <row r="463" spans="1:44" s="2" customFormat="1" x14ac:dyDescent="0.25">
      <c r="A463" s="80" t="s">
        <v>324</v>
      </c>
      <c r="B463" s="80" t="s">
        <v>355</v>
      </c>
      <c r="C463" s="80" t="s">
        <v>313</v>
      </c>
      <c r="D463" s="81">
        <v>121095719.92355222</v>
      </c>
      <c r="E463" s="81">
        <v>119826057.55452591</v>
      </c>
      <c r="F463" s="105">
        <v>1.0595878683971167E-2</v>
      </c>
      <c r="G463" s="81">
        <v>118184380.98850769</v>
      </c>
      <c r="H463" s="105">
        <v>2.4633872180856345E-2</v>
      </c>
      <c r="I463" s="81">
        <v>103419930.48885269</v>
      </c>
      <c r="J463" s="105">
        <v>0.17091279554287397</v>
      </c>
      <c r="K463" s="83">
        <v>58147299.352882557</v>
      </c>
      <c r="L463" s="83">
        <v>61259059.238721184</v>
      </c>
      <c r="M463" s="105">
        <v>-5.0796729896101935E-2</v>
      </c>
      <c r="N463" s="83">
        <v>62455604.402954072</v>
      </c>
      <c r="O463" s="105">
        <v>-6.8981880669587076E-2</v>
      </c>
      <c r="P463" s="83">
        <v>55639689.217693232</v>
      </c>
      <c r="Q463" s="105">
        <v>4.5068730081833618E-2</v>
      </c>
      <c r="R463" s="83">
        <v>68799608.866722584</v>
      </c>
      <c r="S463" s="83">
        <v>71235938.142624572</v>
      </c>
      <c r="T463" s="105">
        <v>-3.4200844958679526E-2</v>
      </c>
      <c r="U463" s="83">
        <v>75035815.607862413</v>
      </c>
      <c r="V463" s="105">
        <v>-8.3109734872880967E-2</v>
      </c>
      <c r="W463" s="83">
        <v>66190166.849101081</v>
      </c>
      <c r="X463" s="105">
        <v>3.9423408972067586E-2</v>
      </c>
      <c r="Y463" s="81">
        <v>113545990.32507315</v>
      </c>
      <c r="Z463" s="82">
        <v>7549729.5984790698</v>
      </c>
      <c r="AA463" s="83">
        <v>62069824.912029661</v>
      </c>
      <c r="AB463" s="83">
        <v>6729783.9546929197</v>
      </c>
      <c r="AC463" s="84">
        <v>2.0825682580484126</v>
      </c>
      <c r="AD463" s="84">
        <v>1.9560544847346459</v>
      </c>
      <c r="AE463" s="105">
        <v>6.4678041588871818E-2</v>
      </c>
      <c r="AF463" s="84">
        <v>1.8922942483431913</v>
      </c>
      <c r="AG463" s="105">
        <v>0.10055202031703939</v>
      </c>
      <c r="AH463" s="84">
        <v>1.8587438561027316</v>
      </c>
      <c r="AI463" s="105">
        <v>0.1204170231475457</v>
      </c>
      <c r="AJ463" s="84">
        <v>1.7601222146209692</v>
      </c>
      <c r="AK463" s="84">
        <v>1.6821012073234292</v>
      </c>
      <c r="AL463" s="105">
        <v>4.638306360988087E-2</v>
      </c>
      <c r="AM463" s="84">
        <v>1.5750395998377618</v>
      </c>
      <c r="AN463" s="105">
        <v>0.11750981677049391</v>
      </c>
      <c r="AO463" s="84">
        <v>1.5624666836786683</v>
      </c>
      <c r="AP463" s="105">
        <v>0.12650223714014891</v>
      </c>
      <c r="AQ463" s="80"/>
      <c r="AR463" s="80"/>
    </row>
    <row r="464" spans="1:44" s="2" customFormat="1" x14ac:dyDescent="0.25">
      <c r="A464" s="80" t="s">
        <v>324</v>
      </c>
      <c r="B464" s="80" t="s">
        <v>355</v>
      </c>
      <c r="C464" s="80" t="s">
        <v>328</v>
      </c>
      <c r="D464" s="81">
        <v>4275398.9948401703</v>
      </c>
      <c r="E464" s="81">
        <v>4531371.0703659495</v>
      </c>
      <c r="F464" s="105">
        <v>-5.6488879756454641E-2</v>
      </c>
      <c r="G464" s="81">
        <v>4650350.7307718052</v>
      </c>
      <c r="H464" s="105">
        <v>-8.0628700422646457E-2</v>
      </c>
      <c r="I464" s="81">
        <v>3937277.4209267804</v>
      </c>
      <c r="J464" s="105">
        <v>8.5877000212446472E-2</v>
      </c>
      <c r="K464" s="83">
        <v>1499676.3014262682</v>
      </c>
      <c r="L464" s="83">
        <v>1661885.5321753388</v>
      </c>
      <c r="M464" s="105">
        <v>-9.7605537570776932E-2</v>
      </c>
      <c r="N464" s="83">
        <v>1749458.7882976262</v>
      </c>
      <c r="O464" s="105">
        <v>-0.14277700540429297</v>
      </c>
      <c r="P464" s="83">
        <v>1529261.0757373304</v>
      </c>
      <c r="Q464" s="105">
        <v>-1.9345796986821193E-2</v>
      </c>
      <c r="R464" s="83">
        <v>946461.65221482841</v>
      </c>
      <c r="S464" s="83">
        <v>1025581.6578851835</v>
      </c>
      <c r="T464" s="105">
        <v>-7.7146471041131606E-2</v>
      </c>
      <c r="U464" s="83">
        <v>1063431.0346912818</v>
      </c>
      <c r="V464" s="105">
        <v>-0.10999244770998252</v>
      </c>
      <c r="W464" s="83">
        <v>932180.22023190011</v>
      </c>
      <c r="X464" s="105">
        <v>1.5320462366574876E-2</v>
      </c>
      <c r="Y464" s="81">
        <v>4128872.2628428172</v>
      </c>
      <c r="Z464" s="82">
        <v>146526.73199735302</v>
      </c>
      <c r="AA464" s="83">
        <v>887990.50662839389</v>
      </c>
      <c r="AB464" s="83">
        <v>58471.145586434526</v>
      </c>
      <c r="AC464" s="84">
        <v>2.8508812140153506</v>
      </c>
      <c r="AD464" s="84">
        <v>2.7266445147004643</v>
      </c>
      <c r="AE464" s="105">
        <v>4.5563951826163983E-2</v>
      </c>
      <c r="AF464" s="84">
        <v>2.6581653491231974</v>
      </c>
      <c r="AG464" s="105">
        <v>7.2499577558529621E-2</v>
      </c>
      <c r="AH464" s="84">
        <v>2.5746273696454542</v>
      </c>
      <c r="AI464" s="105">
        <v>0.1072985736215251</v>
      </c>
      <c r="AJ464" s="84">
        <v>4.5172448189900223</v>
      </c>
      <c r="AK464" s="84">
        <v>4.4183425430110885</v>
      </c>
      <c r="AL464" s="105">
        <v>2.2384474498333511E-2</v>
      </c>
      <c r="AM464" s="84">
        <v>4.3729687954064831</v>
      </c>
      <c r="AN464" s="105">
        <v>3.2992694513414252E-2</v>
      </c>
      <c r="AO464" s="84">
        <v>4.2237298490921606</v>
      </c>
      <c r="AP464" s="105">
        <v>6.9491889960942715E-2</v>
      </c>
      <c r="AQ464" s="108">
        <v>100</v>
      </c>
      <c r="AR464" s="108">
        <v>99.999999999999986</v>
      </c>
    </row>
    <row r="465" spans="1:44" s="2" customFormat="1" x14ac:dyDescent="0.25">
      <c r="A465" s="80" t="s">
        <v>324</v>
      </c>
      <c r="B465" s="80" t="s">
        <v>355</v>
      </c>
      <c r="C465" s="80" t="s">
        <v>270</v>
      </c>
      <c r="D465" s="81">
        <v>2153834.6649497915</v>
      </c>
      <c r="E465" s="81">
        <v>2292741.6325978851</v>
      </c>
      <c r="F465" s="105">
        <v>-6.0585530298370056E-2</v>
      </c>
      <c r="G465" s="81">
        <v>2457929.1078446424</v>
      </c>
      <c r="H465" s="105">
        <v>-0.12371977772845988</v>
      </c>
      <c r="I465" s="81">
        <v>2232513.8936700951</v>
      </c>
      <c r="J465" s="105">
        <v>-3.5242436315126593E-2</v>
      </c>
      <c r="K465" s="83">
        <v>839811.22269903799</v>
      </c>
      <c r="L465" s="83">
        <v>933872.00545295607</v>
      </c>
      <c r="M465" s="105">
        <v>-0.10072127893832279</v>
      </c>
      <c r="N465" s="83">
        <v>1023399.025499989</v>
      </c>
      <c r="O465" s="105">
        <v>-0.17939024586354077</v>
      </c>
      <c r="P465" s="83">
        <v>920326.52187311125</v>
      </c>
      <c r="Q465" s="105">
        <v>-8.7485579585605169E-2</v>
      </c>
      <c r="R465" s="83">
        <v>544810.2487529174</v>
      </c>
      <c r="S465" s="83">
        <v>598484.15876504593</v>
      </c>
      <c r="T465" s="105">
        <v>-8.9683092235695983E-2</v>
      </c>
      <c r="U465" s="83">
        <v>648373.61334348563</v>
      </c>
      <c r="V465" s="105">
        <v>-0.15972791375102427</v>
      </c>
      <c r="W465" s="83">
        <v>596460.33121030324</v>
      </c>
      <c r="X465" s="105">
        <v>-8.6594329504831355E-2</v>
      </c>
      <c r="Y465" s="81">
        <v>2093029.7766505715</v>
      </c>
      <c r="Z465" s="82">
        <v>60804.888299219907</v>
      </c>
      <c r="AA465" s="83">
        <v>517811.87656829756</v>
      </c>
      <c r="AB465" s="83">
        <v>26998.372184619853</v>
      </c>
      <c r="AC465" s="84">
        <v>2.5646652565890493</v>
      </c>
      <c r="AD465" s="84">
        <v>2.4550919389492099</v>
      </c>
      <c r="AE465" s="105">
        <v>4.4631044524848763E-2</v>
      </c>
      <c r="AF465" s="84">
        <v>2.4017309442363435</v>
      </c>
      <c r="AG465" s="105">
        <v>6.7840368524090686E-2</v>
      </c>
      <c r="AH465" s="84">
        <v>2.4257845890677263</v>
      </c>
      <c r="AI465" s="105">
        <v>5.7251854986306673E-2</v>
      </c>
      <c r="AJ465" s="84">
        <v>3.9533666444050315</v>
      </c>
      <c r="AK465" s="84">
        <v>3.8309144845686283</v>
      </c>
      <c r="AL465" s="105">
        <v>3.1964211242421318E-2</v>
      </c>
      <c r="AM465" s="84">
        <v>3.7909147708367916</v>
      </c>
      <c r="AN465" s="105">
        <v>4.2852948005576208E-2</v>
      </c>
      <c r="AO465" s="84">
        <v>3.7429377560449084</v>
      </c>
      <c r="AP465" s="105">
        <v>5.6220247857522297E-2</v>
      </c>
      <c r="AQ465" s="80"/>
      <c r="AR465" s="80"/>
    </row>
    <row r="466" spans="1:44" s="2" customFormat="1" x14ac:dyDescent="0.25">
      <c r="A466" s="80" t="s">
        <v>324</v>
      </c>
      <c r="B466" s="80" t="s">
        <v>355</v>
      </c>
      <c r="C466" s="80" t="s">
        <v>271</v>
      </c>
      <c r="D466" s="81">
        <v>1904197.430779641</v>
      </c>
      <c r="E466" s="81">
        <v>1932306.5513153982</v>
      </c>
      <c r="F466" s="105">
        <v>-1.4546926064408446E-2</v>
      </c>
      <c r="G466" s="81">
        <v>1904733.3911695802</v>
      </c>
      <c r="H466" s="105">
        <v>-2.8138341692536631E-4</v>
      </c>
      <c r="I466" s="81">
        <v>1448011.2291592457</v>
      </c>
      <c r="J466" s="105">
        <v>0.31504327620806455</v>
      </c>
      <c r="K466" s="83">
        <v>602550.47135148093</v>
      </c>
      <c r="L466" s="83">
        <v>644566.17482375202</v>
      </c>
      <c r="M466" s="105">
        <v>-6.5184468427558623E-2</v>
      </c>
      <c r="N466" s="83">
        <v>645957.29990227544</v>
      </c>
      <c r="O466" s="105">
        <v>-6.7197674764820178E-2</v>
      </c>
      <c r="P466" s="83">
        <v>532943.68085740739</v>
      </c>
      <c r="Q466" s="105">
        <v>0.13060815428393696</v>
      </c>
      <c r="R466" s="83">
        <v>377241.96325556387</v>
      </c>
      <c r="S466" s="83">
        <v>396114.84656909812</v>
      </c>
      <c r="T466" s="105">
        <v>-4.7644978412194096E-2</v>
      </c>
      <c r="U466" s="83">
        <v>386428.30739486124</v>
      </c>
      <c r="V466" s="105">
        <v>-2.3772441002647773E-2</v>
      </c>
      <c r="W466" s="83">
        <v>307506.95883066248</v>
      </c>
      <c r="X466" s="105">
        <v>0.22677537019024979</v>
      </c>
      <c r="Y466" s="81">
        <v>1824752.5153199129</v>
      </c>
      <c r="Z466" s="82">
        <v>79444.915459728174</v>
      </c>
      <c r="AA466" s="83">
        <v>347460.2191760196</v>
      </c>
      <c r="AB466" s="83">
        <v>29781.74407954426</v>
      </c>
      <c r="AC466" s="84">
        <v>3.1602289290532823</v>
      </c>
      <c r="AD466" s="84">
        <v>2.9978404495764326</v>
      </c>
      <c r="AE466" s="105">
        <v>5.4168486351498048E-2</v>
      </c>
      <c r="AF466" s="84">
        <v>2.9486986081862385</v>
      </c>
      <c r="AG466" s="105">
        <v>7.1736840204620761E-2</v>
      </c>
      <c r="AH466" s="84">
        <v>2.7170060949585979</v>
      </c>
      <c r="AI466" s="105">
        <v>0.16312912765160298</v>
      </c>
      <c r="AJ466" s="84">
        <v>5.0476819024760404</v>
      </c>
      <c r="AK466" s="84">
        <v>4.8781472546455724</v>
      </c>
      <c r="AL466" s="105">
        <v>3.4753901221209804E-2</v>
      </c>
      <c r="AM466" s="84">
        <v>4.9290731416921796</v>
      </c>
      <c r="AN466" s="105">
        <v>2.4063096118541624E-2</v>
      </c>
      <c r="AO466" s="84">
        <v>4.7088730436069079</v>
      </c>
      <c r="AP466" s="105">
        <v>7.1951155983940321E-2</v>
      </c>
      <c r="AQ466" s="80"/>
      <c r="AR466" s="80"/>
    </row>
    <row r="467" spans="1:44" s="2" customFormat="1" x14ac:dyDescent="0.25">
      <c r="A467" s="80" t="s">
        <v>324</v>
      </c>
      <c r="B467" s="80" t="s">
        <v>355</v>
      </c>
      <c r="C467" s="80" t="s">
        <v>127</v>
      </c>
      <c r="D467" s="81">
        <v>217366.89911073766</v>
      </c>
      <c r="E467" s="81">
        <v>306322.88645266654</v>
      </c>
      <c r="F467" s="105">
        <v>-0.29039941602820618</v>
      </c>
      <c r="G467" s="81">
        <v>287688.23175758246</v>
      </c>
      <c r="H467" s="105">
        <v>-0.24443590277304197</v>
      </c>
      <c r="I467" s="81">
        <v>256752.29809744001</v>
      </c>
      <c r="J467" s="105">
        <v>-0.15339842828497371</v>
      </c>
      <c r="K467" s="83">
        <v>57314.607375749219</v>
      </c>
      <c r="L467" s="83">
        <v>83447.351898630804</v>
      </c>
      <c r="M467" s="105">
        <v>-0.31316445553151662</v>
      </c>
      <c r="N467" s="83">
        <v>80102.462895361634</v>
      </c>
      <c r="O467" s="105">
        <v>-0.28448383103251568</v>
      </c>
      <c r="P467" s="83">
        <v>75990.873006811802</v>
      </c>
      <c r="Q467" s="105">
        <v>-0.24576985224776202</v>
      </c>
      <c r="R467" s="83">
        <v>24409.440206347645</v>
      </c>
      <c r="S467" s="83">
        <v>30982.652551039158</v>
      </c>
      <c r="T467" s="105">
        <v>-0.21215783038147418</v>
      </c>
      <c r="U467" s="83">
        <v>28629.11395293536</v>
      </c>
      <c r="V467" s="105">
        <v>-0.14739100041742892</v>
      </c>
      <c r="W467" s="83">
        <v>28212.930190934498</v>
      </c>
      <c r="X467" s="105">
        <v>-0.13481371693213939</v>
      </c>
      <c r="Y467" s="81">
        <v>211089.97087233272</v>
      </c>
      <c r="Z467" s="82">
        <v>6276.928238404942</v>
      </c>
      <c r="AA467" s="83">
        <v>22718.410884077279</v>
      </c>
      <c r="AB467" s="83">
        <v>1691.0293222703674</v>
      </c>
      <c r="AC467" s="84">
        <v>3.7925218205840712</v>
      </c>
      <c r="AD467" s="84">
        <v>3.6708520939619254</v>
      </c>
      <c r="AE467" s="105">
        <v>3.3144818561956418E-2</v>
      </c>
      <c r="AF467" s="84">
        <v>3.5915029495833539</v>
      </c>
      <c r="AG467" s="105">
        <v>5.5970682419747758E-2</v>
      </c>
      <c r="AH467" s="84">
        <v>3.3787254697603593</v>
      </c>
      <c r="AI467" s="105">
        <v>0.12247113727563695</v>
      </c>
      <c r="AJ467" s="84">
        <v>8.9050341701081557</v>
      </c>
      <c r="AK467" s="84">
        <v>9.886916104037466</v>
      </c>
      <c r="AL467" s="105">
        <v>-9.9311243627155349E-2</v>
      </c>
      <c r="AM467" s="84">
        <v>10.048799701958139</v>
      </c>
      <c r="AN467" s="105">
        <v>-0.11382110956267795</v>
      </c>
      <c r="AO467" s="84">
        <v>9.1005186756510952</v>
      </c>
      <c r="AP467" s="105">
        <v>-2.1480589459803905E-2</v>
      </c>
      <c r="AQ467" s="80"/>
      <c r="AR467" s="80"/>
    </row>
    <row r="468" spans="1:44" s="2" customFormat="1" x14ac:dyDescent="0.25">
      <c r="A468" s="80" t="s">
        <v>324</v>
      </c>
      <c r="B468" s="80" t="s">
        <v>355</v>
      </c>
      <c r="C468" s="80" t="s">
        <v>282</v>
      </c>
      <c r="D468" s="81">
        <v>85152.732248851054</v>
      </c>
      <c r="E468" s="81">
        <v>139005.47753067492</v>
      </c>
      <c r="F468" s="105">
        <v>-0.38741455544397491</v>
      </c>
      <c r="G468" s="81">
        <v>121564.96298121453</v>
      </c>
      <c r="H468" s="105">
        <v>-0.29952899124388555</v>
      </c>
      <c r="I468" s="81">
        <v>117357.54274983048</v>
      </c>
      <c r="J468" s="105">
        <v>-0.27441619640613973</v>
      </c>
      <c r="K468" s="83">
        <v>25614.579604625713</v>
      </c>
      <c r="L468" s="83">
        <v>42073.947462770215</v>
      </c>
      <c r="M468" s="105">
        <v>-0.39120094145453854</v>
      </c>
      <c r="N468" s="83">
        <v>38521.331624413695</v>
      </c>
      <c r="O468" s="105">
        <v>-0.335054669076083</v>
      </c>
      <c r="P468" s="83">
        <v>37886.0934225151</v>
      </c>
      <c r="Q468" s="105">
        <v>-0.32390549432042054</v>
      </c>
      <c r="R468" s="83">
        <v>15614.946270573408</v>
      </c>
      <c r="S468" s="83">
        <v>19590.025955276735</v>
      </c>
      <c r="T468" s="105">
        <v>-0.20291344655582791</v>
      </c>
      <c r="U468" s="83">
        <v>17111.250778569974</v>
      </c>
      <c r="V468" s="105">
        <v>-8.7445653585448549E-2</v>
      </c>
      <c r="W468" s="83">
        <v>17928.220047062958</v>
      </c>
      <c r="X468" s="105">
        <v>-0.12902975144308962</v>
      </c>
      <c r="Y468" s="81">
        <v>81943.610941402134</v>
      </c>
      <c r="Z468" s="82">
        <v>3209.1213074489219</v>
      </c>
      <c r="AA468" s="83">
        <v>14490.712023663898</v>
      </c>
      <c r="AB468" s="83">
        <v>1124.2342469095097</v>
      </c>
      <c r="AC468" s="84">
        <v>3.3243853134905015</v>
      </c>
      <c r="AD468" s="84">
        <v>3.3038373129518233</v>
      </c>
      <c r="AE468" s="105">
        <v>6.2194347337035044E-3</v>
      </c>
      <c r="AF468" s="84">
        <v>3.1557829871117491</v>
      </c>
      <c r="AG468" s="105">
        <v>5.3426464071619009E-2</v>
      </c>
      <c r="AH468" s="84">
        <v>3.0976416977340495</v>
      </c>
      <c r="AI468" s="105">
        <v>7.3198787297548584E-2</v>
      </c>
      <c r="AJ468" s="84">
        <v>5.4532837176214057</v>
      </c>
      <c r="AK468" s="84">
        <v>7.0957270729512558</v>
      </c>
      <c r="AL468" s="105">
        <v>-0.2314693530971344</v>
      </c>
      <c r="AM468" s="84">
        <v>7.1043878997707015</v>
      </c>
      <c r="AN468" s="105">
        <v>-0.2324062544786703</v>
      </c>
      <c r="AO468" s="84">
        <v>6.545967332047347</v>
      </c>
      <c r="AP468" s="105">
        <v>-0.16692469714543909</v>
      </c>
      <c r="AQ468" s="108">
        <v>1.9916908890051881</v>
      </c>
      <c r="AR468" s="108">
        <v>1.6498234486344636</v>
      </c>
    </row>
    <row r="469" spans="1:44" s="2" customFormat="1" x14ac:dyDescent="0.25">
      <c r="A469" s="80" t="s">
        <v>324</v>
      </c>
      <c r="B469" s="80" t="s">
        <v>355</v>
      </c>
      <c r="C469" s="80" t="s">
        <v>284</v>
      </c>
      <c r="D469" s="81">
        <v>87.042289443016045</v>
      </c>
      <c r="E469" s="81">
        <v>73.89338307380676</v>
      </c>
      <c r="F469" s="105">
        <v>0.17794430058880636</v>
      </c>
      <c r="G469" s="81">
        <v>562.50683415532114</v>
      </c>
      <c r="H469" s="105">
        <v>-0.84526003213148226</v>
      </c>
      <c r="I469" s="81">
        <v>243.00496808528899</v>
      </c>
      <c r="J469" s="105">
        <v>-0.64180860116215299</v>
      </c>
      <c r="K469" s="83">
        <v>9.9407308604371636</v>
      </c>
      <c r="L469" s="83">
        <v>7.0778081733406655</v>
      </c>
      <c r="M469" s="105">
        <v>0.40449283407821196</v>
      </c>
      <c r="N469" s="83">
        <v>63.160498517413323</v>
      </c>
      <c r="O469" s="105">
        <v>-0.84261158328735308</v>
      </c>
      <c r="P469" s="83">
        <v>31.813449917732925</v>
      </c>
      <c r="Q469" s="105">
        <v>-0.68753056062316065</v>
      </c>
      <c r="R469" s="83">
        <v>2.9021518786341112</v>
      </c>
      <c r="S469" s="83">
        <v>2.0666799344862454</v>
      </c>
      <c r="T469" s="105">
        <v>0.40425802283484946</v>
      </c>
      <c r="U469" s="83">
        <v>18.447478515618659</v>
      </c>
      <c r="V469" s="105">
        <v>-0.84268029496947305</v>
      </c>
      <c r="W469" s="83">
        <v>9.2878503428228001</v>
      </c>
      <c r="X469" s="105">
        <v>-0.68753244598985674</v>
      </c>
      <c r="Y469" s="81">
        <v>87.042289443016045</v>
      </c>
      <c r="Z469" s="80"/>
      <c r="AA469" s="83">
        <v>2.9021518786341112</v>
      </c>
      <c r="AB469" s="80"/>
      <c r="AC469" s="84">
        <v>8.7561257482015957</v>
      </c>
      <c r="AD469" s="84">
        <v>10.440150575447102</v>
      </c>
      <c r="AE469" s="105">
        <v>-0.16130273362205677</v>
      </c>
      <c r="AF469" s="84">
        <v>8.9059910443904791</v>
      </c>
      <c r="AG469" s="105">
        <v>-1.6827469895478661E-2</v>
      </c>
      <c r="AH469" s="84">
        <v>7.6384349611148963</v>
      </c>
      <c r="AI469" s="105">
        <v>0.1463245799403341</v>
      </c>
      <c r="AJ469" s="84">
        <v>29.99232744634379</v>
      </c>
      <c r="AK469" s="84">
        <v>35.754633236024461</v>
      </c>
      <c r="AL469" s="105">
        <v>-0.16116249191097501</v>
      </c>
      <c r="AM469" s="84">
        <v>30.492342553974066</v>
      </c>
      <c r="AN469" s="105">
        <v>-1.6398054913137814E-2</v>
      </c>
      <c r="AO469" s="84">
        <v>26.163747166002889</v>
      </c>
      <c r="AP469" s="105">
        <v>0.14633149663346959</v>
      </c>
      <c r="AQ469" s="108">
        <v>2.0358869323790448E-3</v>
      </c>
      <c r="AR469" s="108">
        <v>3.0663174486179591E-4</v>
      </c>
    </row>
    <row r="470" spans="1:44" s="2" customFormat="1" x14ac:dyDescent="0.25">
      <c r="A470" s="80" t="s">
        <v>324</v>
      </c>
      <c r="B470" s="80" t="s">
        <v>355</v>
      </c>
      <c r="C470" s="80" t="s">
        <v>285</v>
      </c>
      <c r="D470" s="81">
        <v>1517448.0694446892</v>
      </c>
      <c r="E470" s="81">
        <v>1507149.664027934</v>
      </c>
      <c r="F470" s="105">
        <v>6.83303434460001E-3</v>
      </c>
      <c r="G470" s="81">
        <v>1523822.484331398</v>
      </c>
      <c r="H470" s="105">
        <v>-4.1831741900735346E-3</v>
      </c>
      <c r="I470" s="81">
        <v>1085017.6529619349</v>
      </c>
      <c r="J470" s="105">
        <v>0.39854689488441442</v>
      </c>
      <c r="K470" s="83">
        <v>466394.92978312541</v>
      </c>
      <c r="L470" s="83">
        <v>493988.31387992448</v>
      </c>
      <c r="M470" s="105">
        <v>-5.5858374219569684E-2</v>
      </c>
      <c r="N470" s="83">
        <v>514645.26787834166</v>
      </c>
      <c r="O470" s="105">
        <v>-9.3754555043576687E-2</v>
      </c>
      <c r="P470" s="83">
        <v>406320.6452068541</v>
      </c>
      <c r="Q470" s="105">
        <v>0.14784945162136187</v>
      </c>
      <c r="R470" s="83">
        <v>309741.4506118655</v>
      </c>
      <c r="S470" s="83">
        <v>321362.06759570452</v>
      </c>
      <c r="T470" s="105">
        <v>-3.6160512255785433E-2</v>
      </c>
      <c r="U470" s="83">
        <v>321440.19726469426</v>
      </c>
      <c r="V470" s="105">
        <v>-3.6394784324983699E-2</v>
      </c>
      <c r="W470" s="83">
        <v>243423.04602579644</v>
      </c>
      <c r="X470" s="105">
        <v>0.27244094455642071</v>
      </c>
      <c r="Y470" s="81">
        <v>1451083.6993895299</v>
      </c>
      <c r="Z470" s="82">
        <v>66364.370055159277</v>
      </c>
      <c r="AA470" s="83">
        <v>284195.43636173609</v>
      </c>
      <c r="AB470" s="83">
        <v>25546.014250129407</v>
      </c>
      <c r="AC470" s="84">
        <v>3.2535689660054961</v>
      </c>
      <c r="AD470" s="84">
        <v>3.0509824254552758</v>
      </c>
      <c r="AE470" s="105">
        <v>6.6400428550482324E-2</v>
      </c>
      <c r="AF470" s="84">
        <v>2.9609180914330655</v>
      </c>
      <c r="AG470" s="105">
        <v>9.88378825537823E-2</v>
      </c>
      <c r="AH470" s="84">
        <v>2.6703483216058648</v>
      </c>
      <c r="AI470" s="105">
        <v>0.21840620554284113</v>
      </c>
      <c r="AJ470" s="84">
        <v>4.8990797532816845</v>
      </c>
      <c r="AK470" s="84">
        <v>4.6898804059352504</v>
      </c>
      <c r="AL470" s="105">
        <v>4.4606542009404587E-2</v>
      </c>
      <c r="AM470" s="84">
        <v>4.7406095979856122</v>
      </c>
      <c r="AN470" s="105">
        <v>3.3428223105190891E-2</v>
      </c>
      <c r="AO470" s="84">
        <v>4.457333316118933</v>
      </c>
      <c r="AP470" s="105">
        <v>9.9105542671730634E-2</v>
      </c>
      <c r="AQ470" s="108">
        <v>35.492548678522034</v>
      </c>
      <c r="AR470" s="108">
        <v>32.72625466515575</v>
      </c>
    </row>
    <row r="471" spans="1:44" s="2" customFormat="1" x14ac:dyDescent="0.25">
      <c r="A471" s="80" t="s">
        <v>324</v>
      </c>
      <c r="B471" s="80" t="s">
        <v>355</v>
      </c>
      <c r="C471" s="80" t="s">
        <v>286</v>
      </c>
      <c r="D471" s="81">
        <v>4746.5396976840493</v>
      </c>
      <c r="E471" s="81">
        <v>6421.3052809643741</v>
      </c>
      <c r="F471" s="105">
        <v>-0.26081388596257532</v>
      </c>
      <c r="G471" s="81">
        <v>5289.2031135761736</v>
      </c>
      <c r="H471" s="105">
        <v>-0.10259833177879508</v>
      </c>
      <c r="I471" s="81">
        <v>3111.3246202516557</v>
      </c>
      <c r="J471" s="105">
        <v>0.52556877761605325</v>
      </c>
      <c r="K471" s="83">
        <v>1034.1071368110336</v>
      </c>
      <c r="L471" s="83">
        <v>1862.631796836853</v>
      </c>
      <c r="M471" s="105">
        <v>-0.44481397849689425</v>
      </c>
      <c r="N471" s="83">
        <v>1630.464297413826</v>
      </c>
      <c r="O471" s="105">
        <v>-0.36575910404705525</v>
      </c>
      <c r="P471" s="83">
        <v>1130.448016166687</v>
      </c>
      <c r="Q471" s="105">
        <v>-8.5223626365714969E-2</v>
      </c>
      <c r="R471" s="83">
        <v>227.54632837596824</v>
      </c>
      <c r="S471" s="83">
        <v>407.54383714790345</v>
      </c>
      <c r="T471" s="105">
        <v>-0.44166416558180355</v>
      </c>
      <c r="U471" s="83">
        <v>356.74558827414518</v>
      </c>
      <c r="V471" s="105">
        <v>-0.36216077828239968</v>
      </c>
      <c r="W471" s="83">
        <v>247.34202593727107</v>
      </c>
      <c r="X471" s="105">
        <v>-8.0033700242769332E-2</v>
      </c>
      <c r="Y471" s="81">
        <v>4607.6284911270877</v>
      </c>
      <c r="Z471" s="82">
        <v>138.91120655696147</v>
      </c>
      <c r="AA471" s="83">
        <v>213.32221809623363</v>
      </c>
      <c r="AB471" s="83">
        <v>14.224110279734628</v>
      </c>
      <c r="AC471" s="84">
        <v>4.589988337496024</v>
      </c>
      <c r="AD471" s="84">
        <v>3.4474367354133668</v>
      </c>
      <c r="AE471" s="105">
        <v>0.33142061472685991</v>
      </c>
      <c r="AF471" s="84">
        <v>3.2439858523524161</v>
      </c>
      <c r="AG471" s="105">
        <v>0.41492242765717913</v>
      </c>
      <c r="AH471" s="84">
        <v>2.7522934055845023</v>
      </c>
      <c r="AI471" s="105">
        <v>0.66769586708407347</v>
      </c>
      <c r="AJ471" s="84">
        <v>20.859662871999756</v>
      </c>
      <c r="AK471" s="84">
        <v>15.756109394028185</v>
      </c>
      <c r="AL471" s="105">
        <v>0.32390949760134941</v>
      </c>
      <c r="AM471" s="84">
        <v>14.826260751153637</v>
      </c>
      <c r="AN471" s="105">
        <v>0.40694024084101305</v>
      </c>
      <c r="AO471" s="84">
        <v>12.579037502671403</v>
      </c>
      <c r="AP471" s="105">
        <v>0.65828767642753283</v>
      </c>
      <c r="AQ471" s="108">
        <v>0.11101980665225591</v>
      </c>
      <c r="AR471" s="108">
        <v>2.404179058321949E-2</v>
      </c>
    </row>
    <row r="472" spans="1:44" s="2" customFormat="1" x14ac:dyDescent="0.25">
      <c r="A472" s="80" t="s">
        <v>324</v>
      </c>
      <c r="B472" s="80" t="s">
        <v>355</v>
      </c>
      <c r="C472" s="80" t="s">
        <v>287</v>
      </c>
      <c r="D472" s="81">
        <v>200.87511533737182</v>
      </c>
      <c r="E472" s="81">
        <v>28.416986331939697</v>
      </c>
      <c r="F472" s="105">
        <v>6.0688394958896543</v>
      </c>
      <c r="G472" s="81">
        <v>839.57361610770226</v>
      </c>
      <c r="H472" s="105">
        <v>-0.76074151035303239</v>
      </c>
      <c r="I472" s="81">
        <v>660.15645689964299</v>
      </c>
      <c r="J472" s="105">
        <v>-0.69571589698484326</v>
      </c>
      <c r="K472" s="83">
        <v>5.3181946204796375</v>
      </c>
      <c r="L472" s="83">
        <v>1.0001005664408711</v>
      </c>
      <c r="M472" s="105">
        <v>4.3176598423555292</v>
      </c>
      <c r="N472" s="83">
        <v>22.287020628288005</v>
      </c>
      <c r="O472" s="105">
        <v>-0.76137704948639606</v>
      </c>
      <c r="P472" s="83">
        <v>17.192769098210427</v>
      </c>
      <c r="Q472" s="105">
        <v>-0.69067259671199788</v>
      </c>
      <c r="R472" s="83">
        <v>4.8842819758652638</v>
      </c>
      <c r="S472" s="83">
        <v>0.91119550572502939</v>
      </c>
      <c r="T472" s="105">
        <v>4.3603007753850678</v>
      </c>
      <c r="U472" s="83">
        <v>20.405488719613654</v>
      </c>
      <c r="V472" s="105">
        <v>-0.7606388142436149</v>
      </c>
      <c r="W472" s="83">
        <v>15.747835196419445</v>
      </c>
      <c r="X472" s="105">
        <v>-0.68984422843237569</v>
      </c>
      <c r="Y472" s="81">
        <v>200.87511533737182</v>
      </c>
      <c r="Z472" s="80"/>
      <c r="AA472" s="83">
        <v>4.8842819758652638</v>
      </c>
      <c r="AB472" s="80"/>
      <c r="AC472" s="84">
        <v>37.771298283035627</v>
      </c>
      <c r="AD472" s="84">
        <v>28.4141288241334</v>
      </c>
      <c r="AE472" s="105">
        <v>0.32931396618976266</v>
      </c>
      <c r="AF472" s="84">
        <v>37.670966887429799</v>
      </c>
      <c r="AG472" s="105">
        <v>2.6633613070151064E-3</v>
      </c>
      <c r="AH472" s="84">
        <v>38.397331641495597</v>
      </c>
      <c r="AI472" s="105">
        <v>-1.6304084989682537E-2</v>
      </c>
      <c r="AJ472" s="84">
        <v>41.12684655184885</v>
      </c>
      <c r="AK472" s="84">
        <v>31.186486493179725</v>
      </c>
      <c r="AL472" s="105">
        <v>0.31873933797714005</v>
      </c>
      <c r="AM472" s="84">
        <v>41.144499288601125</v>
      </c>
      <c r="AN472" s="105">
        <v>-4.290424493552116E-4</v>
      </c>
      <c r="AO472" s="84">
        <v>41.92045755277789</v>
      </c>
      <c r="AP472" s="105">
        <v>-1.8931353502758964E-2</v>
      </c>
      <c r="AQ472" s="108">
        <v>4.6983945961488272E-3</v>
      </c>
      <c r="AR472" s="108">
        <v>5.1605703880717036E-4</v>
      </c>
    </row>
    <row r="473" spans="1:44" s="2" customFormat="1" x14ac:dyDescent="0.25">
      <c r="A473" s="80" t="s">
        <v>324</v>
      </c>
      <c r="B473" s="80" t="s">
        <v>355</v>
      </c>
      <c r="C473" s="80" t="s">
        <v>288</v>
      </c>
      <c r="D473" s="81">
        <v>12526.151967203617</v>
      </c>
      <c r="E473" s="81">
        <v>13380.904946086406</v>
      </c>
      <c r="F473" s="105">
        <v>-6.3878562946729806E-2</v>
      </c>
      <c r="G473" s="81">
        <v>10003.159082424641</v>
      </c>
      <c r="H473" s="105">
        <v>0.25221961022411671</v>
      </c>
      <c r="I473" s="81">
        <v>6661.0731322884558</v>
      </c>
      <c r="J473" s="105">
        <v>0.8805005917868034</v>
      </c>
      <c r="K473" s="83">
        <v>4030.0990422895075</v>
      </c>
      <c r="L473" s="83">
        <v>4328.9184072171856</v>
      </c>
      <c r="M473" s="105">
        <v>-6.9028643374170709E-2</v>
      </c>
      <c r="N473" s="83">
        <v>3301.2799967085693</v>
      </c>
      <c r="O473" s="105">
        <v>0.22076862499018041</v>
      </c>
      <c r="P473" s="83">
        <v>2495.4621753915008</v>
      </c>
      <c r="Q473" s="105">
        <v>0.61497099897226259</v>
      </c>
      <c r="R473" s="83">
        <v>826.28135451978403</v>
      </c>
      <c r="S473" s="83">
        <v>851.03167404379917</v>
      </c>
      <c r="T473" s="105">
        <v>-2.9082724273246426E-2</v>
      </c>
      <c r="U473" s="83">
        <v>676.50234653694656</v>
      </c>
      <c r="V473" s="105">
        <v>0.22140205240907826</v>
      </c>
      <c r="W473" s="83">
        <v>565.9472009237445</v>
      </c>
      <c r="X473" s="105">
        <v>0.45999724562842542</v>
      </c>
      <c r="Y473" s="81">
        <v>12254.207168771596</v>
      </c>
      <c r="Z473" s="82">
        <v>271.94479843202066</v>
      </c>
      <c r="AA473" s="83">
        <v>798.07377040777908</v>
      </c>
      <c r="AB473" s="83">
        <v>28.20758411200498</v>
      </c>
      <c r="AC473" s="84">
        <v>3.1081499079207457</v>
      </c>
      <c r="AD473" s="84">
        <v>3.0910503935065448</v>
      </c>
      <c r="AE473" s="105">
        <v>5.5319429440951248E-3</v>
      </c>
      <c r="AF473" s="84">
        <v>3.0300850253228919</v>
      </c>
      <c r="AG473" s="105">
        <v>2.5763264708895447E-2</v>
      </c>
      <c r="AH473" s="84">
        <v>2.6692743324163719</v>
      </c>
      <c r="AI473" s="105">
        <v>0.16441756104816693</v>
      </c>
      <c r="AJ473" s="84">
        <v>15.1596691595244</v>
      </c>
      <c r="AK473" s="84">
        <v>15.723157379683785</v>
      </c>
      <c r="AL473" s="105">
        <v>-3.5838108501507468E-2</v>
      </c>
      <c r="AM473" s="84">
        <v>14.786584456996156</v>
      </c>
      <c r="AN473" s="105">
        <v>2.5231296897081725E-2</v>
      </c>
      <c r="AO473" s="84">
        <v>11.769778384655297</v>
      </c>
      <c r="AP473" s="105">
        <v>0.28801653387872039</v>
      </c>
      <c r="AQ473" s="108">
        <v>0.29298205810313827</v>
      </c>
      <c r="AR473" s="108">
        <v>8.730214822609994E-2</v>
      </c>
    </row>
    <row r="474" spans="1:44" s="2" customFormat="1" x14ac:dyDescent="0.25">
      <c r="A474" s="80" t="s">
        <v>324</v>
      </c>
      <c r="B474" s="80" t="s">
        <v>355</v>
      </c>
      <c r="C474" s="80" t="s">
        <v>289</v>
      </c>
      <c r="D474" s="80"/>
      <c r="E474" s="80"/>
      <c r="F474" s="80"/>
      <c r="G474" s="81">
        <v>109.75894975662231</v>
      </c>
      <c r="H474" s="105">
        <v>-1</v>
      </c>
      <c r="I474" s="81">
        <v>57.89356386065483</v>
      </c>
      <c r="J474" s="105">
        <v>-1</v>
      </c>
      <c r="K474" s="80"/>
      <c r="L474" s="80"/>
      <c r="M474" s="80"/>
      <c r="N474" s="83">
        <v>8.452466440076023</v>
      </c>
      <c r="O474" s="105">
        <v>-1</v>
      </c>
      <c r="P474" s="83">
        <v>4.4463843496828126</v>
      </c>
      <c r="Q474" s="105">
        <v>-1</v>
      </c>
      <c r="R474" s="80"/>
      <c r="S474" s="80"/>
      <c r="T474" s="80"/>
      <c r="U474" s="83">
        <v>2.4390877827590565</v>
      </c>
      <c r="V474" s="105">
        <v>-1</v>
      </c>
      <c r="W474" s="83">
        <v>1.2865236146879349</v>
      </c>
      <c r="X474" s="105">
        <v>-1</v>
      </c>
      <c r="Y474" s="80"/>
      <c r="Z474" s="80"/>
      <c r="AA474" s="80"/>
      <c r="AB474" s="80"/>
      <c r="AC474" s="80"/>
      <c r="AD474" s="80"/>
      <c r="AE474" s="80"/>
      <c r="AF474" s="84">
        <v>12.985434551531343</v>
      </c>
      <c r="AG474" s="105">
        <v>-1</v>
      </c>
      <c r="AH474" s="84">
        <v>13.020368755297712</v>
      </c>
      <c r="AI474" s="105">
        <v>-1</v>
      </c>
      <c r="AJ474" s="80"/>
      <c r="AK474" s="80"/>
      <c r="AL474" s="80"/>
      <c r="AM474" s="84">
        <v>44.999999808315536</v>
      </c>
      <c r="AN474" s="105">
        <v>-1</v>
      </c>
      <c r="AO474" s="84">
        <v>45.000000932511263</v>
      </c>
      <c r="AP474" s="105">
        <v>-1</v>
      </c>
      <c r="AQ474" s="80"/>
      <c r="AR474" s="80"/>
    </row>
    <row r="475" spans="1:44" s="2" customFormat="1" x14ac:dyDescent="0.25">
      <c r="A475" s="80" t="s">
        <v>324</v>
      </c>
      <c r="B475" s="80" t="s">
        <v>355</v>
      </c>
      <c r="C475" s="80" t="s">
        <v>290</v>
      </c>
      <c r="D475" s="81">
        <v>386749.36133495194</v>
      </c>
      <c r="E475" s="81">
        <v>425156.88728746417</v>
      </c>
      <c r="F475" s="105">
        <v>-9.0337301596018799E-2</v>
      </c>
      <c r="G475" s="81">
        <v>380910.90683818219</v>
      </c>
      <c r="H475" s="105">
        <v>1.5327611764212462E-2</v>
      </c>
      <c r="I475" s="81">
        <v>362993.5761973107</v>
      </c>
      <c r="J475" s="105">
        <v>6.5444092390021871E-2</v>
      </c>
      <c r="K475" s="83">
        <v>136155.54156835555</v>
      </c>
      <c r="L475" s="83">
        <v>150577.86094382755</v>
      </c>
      <c r="M475" s="105">
        <v>-9.5779813081899104E-2</v>
      </c>
      <c r="N475" s="83">
        <v>131312.03202393375</v>
      </c>
      <c r="O475" s="105">
        <v>3.6885496856365718E-2</v>
      </c>
      <c r="P475" s="83">
        <v>126623.03565055328</v>
      </c>
      <c r="Q475" s="105">
        <v>7.5282557149470866E-2</v>
      </c>
      <c r="R475" s="83">
        <v>67500.512643698385</v>
      </c>
      <c r="S475" s="83">
        <v>74752.778973393622</v>
      </c>
      <c r="T475" s="105">
        <v>-9.7016678567582088E-2</v>
      </c>
      <c r="U475" s="83">
        <v>64988.11013016697</v>
      </c>
      <c r="V475" s="105">
        <v>3.8659417984293371E-2</v>
      </c>
      <c r="W475" s="83">
        <v>64083.91280486605</v>
      </c>
      <c r="X475" s="105">
        <v>5.3314469876953333E-2</v>
      </c>
      <c r="Y475" s="81">
        <v>373668.81593038305</v>
      </c>
      <c r="Z475" s="82">
        <v>13080.545404568902</v>
      </c>
      <c r="AA475" s="83">
        <v>63264.782814283528</v>
      </c>
      <c r="AB475" s="83">
        <v>4235.729829414855</v>
      </c>
      <c r="AC475" s="84">
        <v>2.8404966619796981</v>
      </c>
      <c r="AD475" s="84">
        <v>2.8235019718208587</v>
      </c>
      <c r="AE475" s="105">
        <v>6.0190112592269935E-3</v>
      </c>
      <c r="AF475" s="84">
        <v>2.9008073439055075</v>
      </c>
      <c r="AG475" s="105">
        <v>-2.0790998772296978E-2</v>
      </c>
      <c r="AH475" s="84">
        <v>2.8667262187512135</v>
      </c>
      <c r="AI475" s="105">
        <v>-9.149655310628637E-3</v>
      </c>
      <c r="AJ475" s="84">
        <v>5.729576653386462</v>
      </c>
      <c r="AK475" s="84">
        <v>5.6875061118301451</v>
      </c>
      <c r="AL475" s="105">
        <v>7.3970103467333858E-3</v>
      </c>
      <c r="AM475" s="84">
        <v>5.8612399418177006</v>
      </c>
      <c r="AN475" s="105">
        <v>-2.2463384836350315E-2</v>
      </c>
      <c r="AO475" s="84">
        <v>5.6643478887223582</v>
      </c>
      <c r="AP475" s="105">
        <v>1.1515670637739868E-2</v>
      </c>
      <c r="AQ475" s="108">
        <v>9.0459244108375909</v>
      </c>
      <c r="AR475" s="108">
        <v>7.1318803551881338</v>
      </c>
    </row>
    <row r="476" spans="1:44" s="2" customFormat="1" x14ac:dyDescent="0.25">
      <c r="A476" s="80" t="s">
        <v>324</v>
      </c>
      <c r="B476" s="80" t="s">
        <v>355</v>
      </c>
      <c r="C476" s="80" t="s">
        <v>291</v>
      </c>
      <c r="D476" s="81">
        <v>114558.11015862667</v>
      </c>
      <c r="E476" s="81">
        <v>147379.16259739996</v>
      </c>
      <c r="F476" s="105">
        <v>-0.2226980521556601</v>
      </c>
      <c r="G476" s="81">
        <v>149126.39971830009</v>
      </c>
      <c r="H476" s="105">
        <v>-0.23180529822333903</v>
      </c>
      <c r="I476" s="81">
        <v>128452.08757986546</v>
      </c>
      <c r="J476" s="105">
        <v>-0.1081646681109808</v>
      </c>
      <c r="K476" s="83">
        <v>26590.9747685416</v>
      </c>
      <c r="L476" s="83">
        <v>35163.927116845945</v>
      </c>
      <c r="M476" s="105">
        <v>-0.24379962794875973</v>
      </c>
      <c r="N476" s="83">
        <v>36499.204624079503</v>
      </c>
      <c r="O476" s="105">
        <v>-0.27146426771725257</v>
      </c>
      <c r="P476" s="83">
        <v>34364.316657679308</v>
      </c>
      <c r="Q476" s="105">
        <v>-0.22620388371379468</v>
      </c>
      <c r="R476" s="83">
        <v>7720.202466132977</v>
      </c>
      <c r="S476" s="83">
        <v>10126.850529121692</v>
      </c>
      <c r="T476" s="105">
        <v>-0.23765020092554331</v>
      </c>
      <c r="U476" s="83">
        <v>10419.211761006292</v>
      </c>
      <c r="V476" s="105">
        <v>-0.25904160091786482</v>
      </c>
      <c r="W476" s="83">
        <v>9418.9129509367067</v>
      </c>
      <c r="X476" s="105">
        <v>-0.18035101222957939</v>
      </c>
      <c r="Y476" s="81">
        <v>111899.59135217578</v>
      </c>
      <c r="Z476" s="82">
        <v>2658.5188064509039</v>
      </c>
      <c r="AA476" s="83">
        <v>7196.3739436904252</v>
      </c>
      <c r="AB476" s="83">
        <v>523.82852244255184</v>
      </c>
      <c r="AC476" s="84">
        <v>4.3081576044423322</v>
      </c>
      <c r="AD476" s="84">
        <v>4.1912031641879723</v>
      </c>
      <c r="AE476" s="105">
        <v>2.7904741352956886E-2</v>
      </c>
      <c r="AF476" s="84">
        <v>4.0857438197411406</v>
      </c>
      <c r="AG476" s="105">
        <v>5.4436546811024229E-2</v>
      </c>
      <c r="AH476" s="84">
        <v>3.7379497127628927</v>
      </c>
      <c r="AI476" s="105">
        <v>0.15254562942152913</v>
      </c>
      <c r="AJ476" s="84">
        <v>14.83874427661331</v>
      </c>
      <c r="AK476" s="84">
        <v>14.553306793023463</v>
      </c>
      <c r="AL476" s="105">
        <v>1.9613238946263382E-2</v>
      </c>
      <c r="AM476" s="84">
        <v>14.312637379768294</v>
      </c>
      <c r="AN476" s="105">
        <v>3.6758207651421231E-2</v>
      </c>
      <c r="AO476" s="84">
        <v>13.637676475934621</v>
      </c>
      <c r="AP476" s="105">
        <v>8.8069826469202694E-2</v>
      </c>
      <c r="AQ476" s="108">
        <v>2.6794717942555271</v>
      </c>
      <c r="AR476" s="108">
        <v>0.81569099477689566</v>
      </c>
    </row>
    <row r="477" spans="1:44" s="2" customFormat="1" x14ac:dyDescent="0.25">
      <c r="A477" s="80" t="s">
        <v>324</v>
      </c>
      <c r="B477" s="80" t="s">
        <v>355</v>
      </c>
      <c r="C477" s="80" t="s">
        <v>292</v>
      </c>
      <c r="D477" s="81">
        <v>2153834.6649497915</v>
      </c>
      <c r="E477" s="81">
        <v>2292741.6325978851</v>
      </c>
      <c r="F477" s="105">
        <v>-6.0585530298370056E-2</v>
      </c>
      <c r="G477" s="81">
        <v>2457929.1078446424</v>
      </c>
      <c r="H477" s="105">
        <v>-0.12371977772845988</v>
      </c>
      <c r="I477" s="81">
        <v>2232513.8936700951</v>
      </c>
      <c r="J477" s="105">
        <v>-3.5242436315126593E-2</v>
      </c>
      <c r="K477" s="83">
        <v>839811.22269903799</v>
      </c>
      <c r="L477" s="83">
        <v>933872.00545295607</v>
      </c>
      <c r="M477" s="105">
        <v>-0.10072127893832279</v>
      </c>
      <c r="N477" s="83">
        <v>1023399.025499989</v>
      </c>
      <c r="O477" s="105">
        <v>-0.17939024586354077</v>
      </c>
      <c r="P477" s="83">
        <v>920326.52187311125</v>
      </c>
      <c r="Q477" s="105">
        <v>-8.7485579585605169E-2</v>
      </c>
      <c r="R477" s="83">
        <v>544810.24875291728</v>
      </c>
      <c r="S477" s="83">
        <v>598484.15876504604</v>
      </c>
      <c r="T477" s="105">
        <v>-8.9683092235696357E-2</v>
      </c>
      <c r="U477" s="83">
        <v>648373.61334348563</v>
      </c>
      <c r="V477" s="105">
        <v>-0.15972791375102446</v>
      </c>
      <c r="W477" s="83">
        <v>596460.33121030324</v>
      </c>
      <c r="X477" s="105">
        <v>-8.6594329504831549E-2</v>
      </c>
      <c r="Y477" s="81">
        <v>2093029.7766505715</v>
      </c>
      <c r="Z477" s="82">
        <v>60804.888299219907</v>
      </c>
      <c r="AA477" s="83">
        <v>517811.87656829745</v>
      </c>
      <c r="AB477" s="83">
        <v>26998.372184619853</v>
      </c>
      <c r="AC477" s="84">
        <v>2.5646652565890493</v>
      </c>
      <c r="AD477" s="84">
        <v>2.4550919389492099</v>
      </c>
      <c r="AE477" s="105">
        <v>4.4631044524848763E-2</v>
      </c>
      <c r="AF477" s="84">
        <v>2.4017309442363435</v>
      </c>
      <c r="AG477" s="105">
        <v>6.7840368524090686E-2</v>
      </c>
      <c r="AH477" s="84">
        <v>2.4257845890677263</v>
      </c>
      <c r="AI477" s="105">
        <v>5.7251854986306673E-2</v>
      </c>
      <c r="AJ477" s="84">
        <v>3.9533666444050324</v>
      </c>
      <c r="AK477" s="84">
        <v>3.8309144845686278</v>
      </c>
      <c r="AL477" s="105">
        <v>3.1964211242421672E-2</v>
      </c>
      <c r="AM477" s="84">
        <v>3.7909147708367916</v>
      </c>
      <c r="AN477" s="105">
        <v>4.2852948005576437E-2</v>
      </c>
      <c r="AO477" s="84">
        <v>3.7429377560449084</v>
      </c>
      <c r="AP477" s="105">
        <v>5.6220247857522533E-2</v>
      </c>
      <c r="AQ477" s="108">
        <v>50.377395596274859</v>
      </c>
      <c r="AR477" s="108">
        <v>57.562844461579502</v>
      </c>
    </row>
    <row r="478" spans="1:44" s="2" customFormat="1" x14ac:dyDescent="0.25">
      <c r="A478" s="80" t="s">
        <v>324</v>
      </c>
      <c r="B478" s="80" t="s">
        <v>355</v>
      </c>
      <c r="C478" s="80" t="s">
        <v>293</v>
      </c>
      <c r="D478" s="81">
        <v>95.447633591890337</v>
      </c>
      <c r="E478" s="81">
        <v>33.725728135108945</v>
      </c>
      <c r="F478" s="105">
        <v>1.8301133546922015</v>
      </c>
      <c r="G478" s="81">
        <v>192.66746204733849</v>
      </c>
      <c r="H478" s="105">
        <v>-0.50459910263187668</v>
      </c>
      <c r="I478" s="81">
        <v>209.215026358366</v>
      </c>
      <c r="J478" s="105">
        <v>-0.54378213050339241</v>
      </c>
      <c r="K478" s="83">
        <v>29.587898000449403</v>
      </c>
      <c r="L478" s="83">
        <v>9.8492062208170026</v>
      </c>
      <c r="M478" s="105">
        <v>2.004089602460883</v>
      </c>
      <c r="N478" s="83">
        <v>56.282367160263654</v>
      </c>
      <c r="O478" s="105">
        <v>-0.47429542335705127</v>
      </c>
      <c r="P478" s="83">
        <v>61.100131693578724</v>
      </c>
      <c r="Q478" s="105">
        <v>-0.51574739398542213</v>
      </c>
      <c r="R478" s="83">
        <v>12.677352891005961</v>
      </c>
      <c r="S478" s="83">
        <v>4.2226800088183136</v>
      </c>
      <c r="T478" s="105">
        <v>2.002205439325635</v>
      </c>
      <c r="U478" s="83">
        <v>24.111423530007425</v>
      </c>
      <c r="V478" s="105">
        <v>-0.47421798322157971</v>
      </c>
      <c r="W478" s="83">
        <v>26.185756919888657</v>
      </c>
      <c r="X478" s="105">
        <v>-0.51586838105194377</v>
      </c>
      <c r="Y478" s="81">
        <v>97.015514075756073</v>
      </c>
      <c r="Z478" s="82">
        <v>-1.5678804838657379</v>
      </c>
      <c r="AA478" s="83">
        <v>12.14249436443963</v>
      </c>
      <c r="AB478" s="83">
        <v>0.5348585265663317</v>
      </c>
      <c r="AC478" s="84">
        <v>3.2259011299295612</v>
      </c>
      <c r="AD478" s="84">
        <v>3.4242077360333063</v>
      </c>
      <c r="AE478" s="105">
        <v>-5.7913135355937471E-2</v>
      </c>
      <c r="AF478" s="84">
        <v>3.4232295436103319</v>
      </c>
      <c r="AG478" s="105">
        <v>-5.764393277368627E-2</v>
      </c>
      <c r="AH478" s="84">
        <v>3.4241338039595961</v>
      </c>
      <c r="AI478" s="105">
        <v>-5.7892794318026582E-2</v>
      </c>
      <c r="AJ478" s="84">
        <v>7.5289876689956579</v>
      </c>
      <c r="AK478" s="84">
        <v>7.9868064984035687</v>
      </c>
      <c r="AL478" s="105">
        <v>-5.7321888228971281E-2</v>
      </c>
      <c r="AM478" s="84">
        <v>7.9907128588885588</v>
      </c>
      <c r="AN478" s="105">
        <v>-5.7782728280530785E-2</v>
      </c>
      <c r="AO478" s="84">
        <v>7.9896497549575356</v>
      </c>
      <c r="AP478" s="105">
        <v>-5.7657356716549354E-2</v>
      </c>
      <c r="AQ478" s="108">
        <v>2.232484820880642E-3</v>
      </c>
      <c r="AR478" s="108">
        <v>1.3394470722970662E-3</v>
      </c>
    </row>
    <row r="479" spans="1:44" s="2" customFormat="1" x14ac:dyDescent="0.25">
      <c r="A479" s="80" t="s">
        <v>324</v>
      </c>
      <c r="B479" s="80" t="s">
        <v>356</v>
      </c>
      <c r="C479" s="80" t="s">
        <v>281</v>
      </c>
      <c r="D479" s="81">
        <v>249169710.76731679</v>
      </c>
      <c r="E479" s="81">
        <v>236128773.22038135</v>
      </c>
      <c r="F479" s="105">
        <v>5.5228074787667669E-2</v>
      </c>
      <c r="G479" s="81">
        <v>231727296.96063915</v>
      </c>
      <c r="H479" s="105">
        <v>7.5271295334879695E-2</v>
      </c>
      <c r="I479" s="81">
        <v>211136172.96397826</v>
      </c>
      <c r="J479" s="105">
        <v>0.18013747843117053</v>
      </c>
      <c r="K479" s="83">
        <v>88788022.690463126</v>
      </c>
      <c r="L479" s="83">
        <v>89731567.790583089</v>
      </c>
      <c r="M479" s="105">
        <v>-1.051519686273646E-2</v>
      </c>
      <c r="N479" s="83">
        <v>91219189.481722713</v>
      </c>
      <c r="O479" s="105">
        <v>-2.6651922748630777E-2</v>
      </c>
      <c r="P479" s="83">
        <v>80934930.012005433</v>
      </c>
      <c r="Q479" s="105">
        <v>9.7029708647339397E-2</v>
      </c>
      <c r="R479" s="83">
        <v>122238662.6753156</v>
      </c>
      <c r="S479" s="83">
        <v>120970422.08858497</v>
      </c>
      <c r="T479" s="105">
        <v>1.0483889903284905E-2</v>
      </c>
      <c r="U479" s="83">
        <v>124029218.15779306</v>
      </c>
      <c r="V479" s="105">
        <v>-1.4436561876891517E-2</v>
      </c>
      <c r="W479" s="83">
        <v>108919835.27113426</v>
      </c>
      <c r="X479" s="105">
        <v>0.12228100943254987</v>
      </c>
      <c r="Y479" s="81">
        <v>215885087.56187856</v>
      </c>
      <c r="Z479" s="82">
        <v>33284623.205438238</v>
      </c>
      <c r="AA479" s="83">
        <v>101241393.65079799</v>
      </c>
      <c r="AB479" s="83">
        <v>20997269.024517607</v>
      </c>
      <c r="AC479" s="84">
        <v>2.8063437298968088</v>
      </c>
      <c r="AD479" s="84">
        <v>2.6315017003989309</v>
      </c>
      <c r="AE479" s="105">
        <v>6.644192153528615E-2</v>
      </c>
      <c r="AF479" s="84">
        <v>2.5403349698373452</v>
      </c>
      <c r="AG479" s="105">
        <v>0.1047140488234494</v>
      </c>
      <c r="AH479" s="84">
        <v>2.6087150867080444</v>
      </c>
      <c r="AI479" s="105">
        <v>7.5757082172646664E-2</v>
      </c>
      <c r="AJ479" s="84">
        <v>2.0383870807646947</v>
      </c>
      <c r="AK479" s="84">
        <v>1.951954611247595</v>
      </c>
      <c r="AL479" s="105">
        <v>4.4279958672735868E-2</v>
      </c>
      <c r="AM479" s="84">
        <v>1.8683282891119246</v>
      </c>
      <c r="AN479" s="105">
        <v>9.1021900510645459E-2</v>
      </c>
      <c r="AO479" s="84">
        <v>1.9384547583862644</v>
      </c>
      <c r="AP479" s="105">
        <v>5.1552568841803932E-2</v>
      </c>
      <c r="AQ479" s="80"/>
      <c r="AR479" s="80"/>
    </row>
    <row r="480" spans="1:44" s="2" customFormat="1" x14ac:dyDescent="0.25">
      <c r="A480" s="80" t="s">
        <v>324</v>
      </c>
      <c r="B480" s="80" t="s">
        <v>356</v>
      </c>
      <c r="C480" s="80" t="s">
        <v>313</v>
      </c>
      <c r="D480" s="81">
        <v>118767640.09542345</v>
      </c>
      <c r="E480" s="81">
        <v>115153759.08567707</v>
      </c>
      <c r="F480" s="105">
        <v>3.1383091949760501E-2</v>
      </c>
      <c r="G480" s="81">
        <v>117810458.92426367</v>
      </c>
      <c r="H480" s="105">
        <v>8.1247554750220712E-3</v>
      </c>
      <c r="I480" s="81">
        <v>103635106.94511238</v>
      </c>
      <c r="J480" s="105">
        <v>0.14601744135146807</v>
      </c>
      <c r="K480" s="83">
        <v>47687175.429313466</v>
      </c>
      <c r="L480" s="83">
        <v>49112039.113883078</v>
      </c>
      <c r="M480" s="105">
        <v>-2.9012513230525366E-2</v>
      </c>
      <c r="N480" s="83">
        <v>50316291.664295927</v>
      </c>
      <c r="O480" s="105">
        <v>-5.2251788596099233E-2</v>
      </c>
      <c r="P480" s="83">
        <v>44244742.687824637</v>
      </c>
      <c r="Q480" s="105">
        <v>7.7804334082750254E-2</v>
      </c>
      <c r="R480" s="83">
        <v>56823454.430474654</v>
      </c>
      <c r="S480" s="83">
        <v>55257296.221258268</v>
      </c>
      <c r="T480" s="105">
        <v>2.8343011987869628E-2</v>
      </c>
      <c r="U480" s="83">
        <v>57384630.500695512</v>
      </c>
      <c r="V480" s="105">
        <v>-9.7792050819958884E-3</v>
      </c>
      <c r="W480" s="83">
        <v>48738747.923339121</v>
      </c>
      <c r="X480" s="105">
        <v>0.16587842018124713</v>
      </c>
      <c r="Y480" s="81">
        <v>107319520.13958472</v>
      </c>
      <c r="Z480" s="82">
        <v>11448119.955838729</v>
      </c>
      <c r="AA480" s="83">
        <v>48481437.918436036</v>
      </c>
      <c r="AB480" s="83">
        <v>8342016.5120386174</v>
      </c>
      <c r="AC480" s="84">
        <v>2.4905572415684865</v>
      </c>
      <c r="AD480" s="84">
        <v>2.3447154946805133</v>
      </c>
      <c r="AE480" s="105">
        <v>6.2200188986188822E-2</v>
      </c>
      <c r="AF480" s="84">
        <v>2.3413978858036772</v>
      </c>
      <c r="AG480" s="105">
        <v>6.3705257730516288E-2</v>
      </c>
      <c r="AH480" s="84">
        <v>2.342314603936682</v>
      </c>
      <c r="AI480" s="105">
        <v>6.3288952467211695E-2</v>
      </c>
      <c r="AJ480" s="84">
        <v>2.0901165070972501</v>
      </c>
      <c r="AK480" s="84">
        <v>2.0839557300195186</v>
      </c>
      <c r="AL480" s="105">
        <v>2.9562898045217764E-3</v>
      </c>
      <c r="AM480" s="84">
        <v>2.0529967326849965</v>
      </c>
      <c r="AN480" s="105">
        <v>1.808077617527756E-2</v>
      </c>
      <c r="AO480" s="84">
        <v>2.1263391318160121</v>
      </c>
      <c r="AP480" s="105">
        <v>-1.7035205803613222E-2</v>
      </c>
      <c r="AQ480" s="80"/>
      <c r="AR480" s="80"/>
    </row>
    <row r="481" spans="1:44" s="2" customFormat="1" x14ac:dyDescent="0.25">
      <c r="A481" s="80" t="s">
        <v>324</v>
      </c>
      <c r="B481" s="80" t="s">
        <v>356</v>
      </c>
      <c r="C481" s="80" t="s">
        <v>328</v>
      </c>
      <c r="D481" s="81">
        <v>4043583.4797009635</v>
      </c>
      <c r="E481" s="81">
        <v>4246420.8095832746</v>
      </c>
      <c r="F481" s="105">
        <v>-4.7766657846191357E-2</v>
      </c>
      <c r="G481" s="81">
        <v>4308381.5609278269</v>
      </c>
      <c r="H481" s="105">
        <v>-6.1461149037560669E-2</v>
      </c>
      <c r="I481" s="81">
        <v>3638818.6192132477</v>
      </c>
      <c r="J481" s="105">
        <v>0.11123523946770131</v>
      </c>
      <c r="K481" s="83">
        <v>1497771.1020362638</v>
      </c>
      <c r="L481" s="83">
        <v>1663725.8787458988</v>
      </c>
      <c r="M481" s="105">
        <v>-9.9748870189318814E-2</v>
      </c>
      <c r="N481" s="83">
        <v>1722726.6429166608</v>
      </c>
      <c r="O481" s="105">
        <v>-0.13058110049284208</v>
      </c>
      <c r="P481" s="83">
        <v>1474286.0472968821</v>
      </c>
      <c r="Q481" s="105">
        <v>1.5929781593227263E-2</v>
      </c>
      <c r="R481" s="83">
        <v>1117287.4725732747</v>
      </c>
      <c r="S481" s="83">
        <v>1221064.2345637574</v>
      </c>
      <c r="T481" s="105">
        <v>-8.4988781959991169E-2</v>
      </c>
      <c r="U481" s="83">
        <v>1256458.1243169149</v>
      </c>
      <c r="V481" s="105">
        <v>-0.11076425791691355</v>
      </c>
      <c r="W481" s="83">
        <v>1103382.59640003</v>
      </c>
      <c r="X481" s="105">
        <v>1.2602044131031042E-2</v>
      </c>
      <c r="Y481" s="81">
        <v>3704171.6176292626</v>
      </c>
      <c r="Z481" s="82">
        <v>339411.86207170074</v>
      </c>
      <c r="AA481" s="83">
        <v>956038.7812184759</v>
      </c>
      <c r="AB481" s="83">
        <v>161248.69135479891</v>
      </c>
      <c r="AC481" s="84">
        <v>2.6997339407894789</v>
      </c>
      <c r="AD481" s="84">
        <v>2.5523560484520367</v>
      </c>
      <c r="AE481" s="105">
        <v>5.7741901811396809E-2</v>
      </c>
      <c r="AF481" s="84">
        <v>2.5009084166908369</v>
      </c>
      <c r="AG481" s="105">
        <v>7.9501321508496064E-2</v>
      </c>
      <c r="AH481" s="84">
        <v>2.4681903663709339</v>
      </c>
      <c r="AI481" s="105">
        <v>9.3811068049419369E-2</v>
      </c>
      <c r="AJ481" s="84">
        <v>3.6191075072094074</v>
      </c>
      <c r="AK481" s="84">
        <v>3.4776391686718831</v>
      </c>
      <c r="AL481" s="105">
        <v>4.0679418328368841E-2</v>
      </c>
      <c r="AM481" s="84">
        <v>3.4289893769998252</v>
      </c>
      <c r="AN481" s="105">
        <v>5.5444362553238653E-2</v>
      </c>
      <c r="AO481" s="84">
        <v>3.2978756698587608</v>
      </c>
      <c r="AP481" s="105">
        <v>9.7405684600718787E-2</v>
      </c>
      <c r="AQ481" s="108">
        <v>100</v>
      </c>
      <c r="AR481" s="108">
        <v>100</v>
      </c>
    </row>
    <row r="482" spans="1:44" s="2" customFormat="1" x14ac:dyDescent="0.25">
      <c r="A482" s="80" t="s">
        <v>324</v>
      </c>
      <c r="B482" s="80" t="s">
        <v>356</v>
      </c>
      <c r="C482" s="80" t="s">
        <v>270</v>
      </c>
      <c r="D482" s="81">
        <v>2390790.9643804133</v>
      </c>
      <c r="E482" s="81">
        <v>2591104.3011233229</v>
      </c>
      <c r="F482" s="105">
        <v>-7.730809472087545E-2</v>
      </c>
      <c r="G482" s="81">
        <v>2762199.3681496112</v>
      </c>
      <c r="H482" s="105">
        <v>-0.13446111386883822</v>
      </c>
      <c r="I482" s="81">
        <v>2383918.729382291</v>
      </c>
      <c r="J482" s="105">
        <v>2.8827471815295576E-3</v>
      </c>
      <c r="K482" s="83">
        <v>978159.03809625609</v>
      </c>
      <c r="L482" s="83">
        <v>1105021.5263827438</v>
      </c>
      <c r="M482" s="105">
        <v>-0.11480544519505285</v>
      </c>
      <c r="N482" s="83">
        <v>1200596.3805065453</v>
      </c>
      <c r="O482" s="105">
        <v>-0.18527237464803981</v>
      </c>
      <c r="P482" s="83">
        <v>1045786.9967444155</v>
      </c>
      <c r="Q482" s="105">
        <v>-6.4667048699867599E-2</v>
      </c>
      <c r="R482" s="83">
        <v>814314.12746781774</v>
      </c>
      <c r="S482" s="83">
        <v>900390.7518860657</v>
      </c>
      <c r="T482" s="105">
        <v>-9.5599187617089146E-2</v>
      </c>
      <c r="U482" s="83">
        <v>962154.83825842198</v>
      </c>
      <c r="V482" s="105">
        <v>-0.15365584094365506</v>
      </c>
      <c r="W482" s="83">
        <v>863234.584095311</v>
      </c>
      <c r="X482" s="105">
        <v>-5.6671103693977903E-2</v>
      </c>
      <c r="Y482" s="81">
        <v>2138432.7192076291</v>
      </c>
      <c r="Z482" s="82">
        <v>252358.24517278417</v>
      </c>
      <c r="AA482" s="83">
        <v>677678.5411533576</v>
      </c>
      <c r="AB482" s="83">
        <v>136635.58631446012</v>
      </c>
      <c r="AC482" s="84">
        <v>2.4441740772885918</v>
      </c>
      <c r="AD482" s="84">
        <v>2.344845090579573</v>
      </c>
      <c r="AE482" s="105">
        <v>4.2360575164676548E-2</v>
      </c>
      <c r="AF482" s="84">
        <v>2.3006894015324351</v>
      </c>
      <c r="AG482" s="105">
        <v>6.2365948076513494E-2</v>
      </c>
      <c r="AH482" s="84">
        <v>2.2795452006991317</v>
      </c>
      <c r="AI482" s="105">
        <v>7.2220053604977338E-2</v>
      </c>
      <c r="AJ482" s="84">
        <v>2.9359566336086917</v>
      </c>
      <c r="AK482" s="84">
        <v>2.8777553475484807</v>
      </c>
      <c r="AL482" s="105">
        <v>2.0224542753362225E-2</v>
      </c>
      <c r="AM482" s="84">
        <v>2.8708470386631482</v>
      </c>
      <c r="AN482" s="105">
        <v>2.2679576469480874E-2</v>
      </c>
      <c r="AO482" s="84">
        <v>2.7616117024327642</v>
      </c>
      <c r="AP482" s="105">
        <v>6.313158762411937E-2</v>
      </c>
      <c r="AQ482" s="80"/>
      <c r="AR482" s="80"/>
    </row>
    <row r="483" spans="1:44" s="2" customFormat="1" x14ac:dyDescent="0.25">
      <c r="A483" s="80" t="s">
        <v>324</v>
      </c>
      <c r="B483" s="80" t="s">
        <v>356</v>
      </c>
      <c r="C483" s="80" t="s">
        <v>271</v>
      </c>
      <c r="D483" s="81">
        <v>1413609.2603258193</v>
      </c>
      <c r="E483" s="81">
        <v>1436415.9378985881</v>
      </c>
      <c r="F483" s="105">
        <v>-1.5877488526153519E-2</v>
      </c>
      <c r="G483" s="81">
        <v>1356147.0560191951</v>
      </c>
      <c r="H483" s="105">
        <v>4.237166172472287E-2</v>
      </c>
      <c r="I483" s="81">
        <v>1131272.9743729972</v>
      </c>
      <c r="J483" s="105">
        <v>0.24957396874905957</v>
      </c>
      <c r="K483" s="83">
        <v>476583.50550086831</v>
      </c>
      <c r="L483" s="83">
        <v>517180.35225088056</v>
      </c>
      <c r="M483" s="105">
        <v>-7.8496498510289503E-2</v>
      </c>
      <c r="N483" s="83">
        <v>487697.44126782706</v>
      </c>
      <c r="O483" s="105">
        <v>-2.2788587403835377E-2</v>
      </c>
      <c r="P483" s="83">
        <v>406726.36221469362</v>
      </c>
      <c r="Q483" s="105">
        <v>0.17175464827455678</v>
      </c>
      <c r="R483" s="83">
        <v>289905.28941956238</v>
      </c>
      <c r="S483" s="83">
        <v>307413.39324956748</v>
      </c>
      <c r="T483" s="105">
        <v>-5.6952963710958072E-2</v>
      </c>
      <c r="U483" s="83">
        <v>283938.0650129657</v>
      </c>
      <c r="V483" s="105">
        <v>2.1015936719594796E-2</v>
      </c>
      <c r="W483" s="83">
        <v>233538.92268360997</v>
      </c>
      <c r="X483" s="105">
        <v>0.24135748374721894</v>
      </c>
      <c r="Y483" s="81">
        <v>1333782.9896303667</v>
      </c>
      <c r="Z483" s="82">
        <v>79826.270695452549</v>
      </c>
      <c r="AA483" s="83">
        <v>266047.446642795</v>
      </c>
      <c r="AB483" s="83">
        <v>23857.8427767674</v>
      </c>
      <c r="AC483" s="84">
        <v>2.9661313159383855</v>
      </c>
      <c r="AD483" s="84">
        <v>2.7773985064339661</v>
      </c>
      <c r="AE483" s="105">
        <v>6.7953089579047277E-2</v>
      </c>
      <c r="AF483" s="84">
        <v>2.7807139042881399</v>
      </c>
      <c r="AG483" s="105">
        <v>6.6679787289268905E-2</v>
      </c>
      <c r="AH483" s="84">
        <v>2.7814104997104812</v>
      </c>
      <c r="AI483" s="105">
        <v>6.6412640725679317E-2</v>
      </c>
      <c r="AJ483" s="84">
        <v>4.8761071698832925</v>
      </c>
      <c r="AK483" s="84">
        <v>4.6725873675011362</v>
      </c>
      <c r="AL483" s="105">
        <v>4.3556125627030727E-2</v>
      </c>
      <c r="AM483" s="84">
        <v>4.776207289985118</v>
      </c>
      <c r="AN483" s="105">
        <v>2.0916152468433962E-2</v>
      </c>
      <c r="AO483" s="84">
        <v>4.8440446730398108</v>
      </c>
      <c r="AP483" s="105">
        <v>6.6189515183313462E-3</v>
      </c>
      <c r="AQ483" s="80"/>
      <c r="AR483" s="80"/>
    </row>
    <row r="484" spans="1:44" s="2" customFormat="1" x14ac:dyDescent="0.25">
      <c r="A484" s="80" t="s">
        <v>324</v>
      </c>
      <c r="B484" s="80" t="s">
        <v>356</v>
      </c>
      <c r="C484" s="80" t="s">
        <v>127</v>
      </c>
      <c r="D484" s="81">
        <v>239183.25499473093</v>
      </c>
      <c r="E484" s="81">
        <v>218900.57056136368</v>
      </c>
      <c r="F484" s="105">
        <v>9.2657065175083542E-2</v>
      </c>
      <c r="G484" s="81">
        <v>190035.13675902048</v>
      </c>
      <c r="H484" s="105">
        <v>0.25862647862870825</v>
      </c>
      <c r="I484" s="81">
        <v>123626.91545795917</v>
      </c>
      <c r="J484" s="105">
        <v>0.93471829422184438</v>
      </c>
      <c r="K484" s="83">
        <v>43028.5584391394</v>
      </c>
      <c r="L484" s="83">
        <v>41524.000112274371</v>
      </c>
      <c r="M484" s="105">
        <v>3.6233463124866118E-2</v>
      </c>
      <c r="N484" s="83">
        <v>34432.821142288471</v>
      </c>
      <c r="O484" s="105">
        <v>0.24963790394433075</v>
      </c>
      <c r="P484" s="83">
        <v>21772.688337772925</v>
      </c>
      <c r="Q484" s="105">
        <v>0.97626300306196767</v>
      </c>
      <c r="R484" s="83">
        <v>13068.055685894355</v>
      </c>
      <c r="S484" s="83">
        <v>13260.089428123692</v>
      </c>
      <c r="T484" s="105">
        <v>-1.448208500178348E-2</v>
      </c>
      <c r="U484" s="83">
        <v>10365.221045527398</v>
      </c>
      <c r="V484" s="105">
        <v>0.26075996146104691</v>
      </c>
      <c r="W484" s="83">
        <v>6609.0896211093495</v>
      </c>
      <c r="X484" s="105">
        <v>0.97728528966457773</v>
      </c>
      <c r="Y484" s="81">
        <v>231955.90879126691</v>
      </c>
      <c r="Z484" s="82">
        <v>7227.346203464037</v>
      </c>
      <c r="AA484" s="83">
        <v>12312.793422323064</v>
      </c>
      <c r="AB484" s="83">
        <v>755.26226357128974</v>
      </c>
      <c r="AC484" s="84">
        <v>5.5587094634610485</v>
      </c>
      <c r="AD484" s="84">
        <v>5.2716638563117941</v>
      </c>
      <c r="AE484" s="105">
        <v>5.4450665856771774E-2</v>
      </c>
      <c r="AF484" s="84">
        <v>5.5190115260590691</v>
      </c>
      <c r="AG484" s="105">
        <v>7.1929433766423677E-3</v>
      </c>
      <c r="AH484" s="84">
        <v>5.6780730766940595</v>
      </c>
      <c r="AI484" s="105">
        <v>-2.1021852241202208E-2</v>
      </c>
      <c r="AJ484" s="84">
        <v>18.302895300094647</v>
      </c>
      <c r="AK484" s="84">
        <v>16.508227319876998</v>
      </c>
      <c r="AL484" s="105">
        <v>0.10871354903483493</v>
      </c>
      <c r="AM484" s="84">
        <v>18.333920321074174</v>
      </c>
      <c r="AN484" s="105">
        <v>-1.6922196909443831E-3</v>
      </c>
      <c r="AO484" s="84">
        <v>18.705589202951092</v>
      </c>
      <c r="AP484" s="105">
        <v>-2.1527998850360393E-2</v>
      </c>
      <c r="AQ484" s="80"/>
      <c r="AR484" s="80"/>
    </row>
    <row r="485" spans="1:44" s="2" customFormat="1" x14ac:dyDescent="0.25">
      <c r="A485" s="80" t="s">
        <v>324</v>
      </c>
      <c r="B485" s="80" t="s">
        <v>356</v>
      </c>
      <c r="C485" s="80" t="s">
        <v>282</v>
      </c>
      <c r="D485" s="81">
        <v>831.01795340538024</v>
      </c>
      <c r="E485" s="81">
        <v>2071.0043544292448</v>
      </c>
      <c r="F485" s="105">
        <v>-0.59873674257222731</v>
      </c>
      <c r="G485" s="81">
        <v>2521.623912987709</v>
      </c>
      <c r="H485" s="105">
        <v>-0.67044334045009879</v>
      </c>
      <c r="I485" s="81">
        <v>1623.183889194727</v>
      </c>
      <c r="J485" s="105">
        <v>-0.48803215770108826</v>
      </c>
      <c r="K485" s="83">
        <v>177.25111499127559</v>
      </c>
      <c r="L485" s="83">
        <v>498.57616332286455</v>
      </c>
      <c r="M485" s="105">
        <v>-0.64448538050846904</v>
      </c>
      <c r="N485" s="83">
        <v>622.73704767990716</v>
      </c>
      <c r="O485" s="105">
        <v>-0.71536764088205596</v>
      </c>
      <c r="P485" s="83">
        <v>409.73443293571472</v>
      </c>
      <c r="Q485" s="105">
        <v>-0.56740000170040528</v>
      </c>
      <c r="R485" s="83">
        <v>76.724456987876906</v>
      </c>
      <c r="S485" s="83">
        <v>180.26148898573246</v>
      </c>
      <c r="T485" s="105">
        <v>-0.57437133455638112</v>
      </c>
      <c r="U485" s="83">
        <v>199.44069602255706</v>
      </c>
      <c r="V485" s="105">
        <v>-0.6153018991710737</v>
      </c>
      <c r="W485" s="83">
        <v>102.43318724279403</v>
      </c>
      <c r="X485" s="105">
        <v>-0.25098047758662989</v>
      </c>
      <c r="Y485" s="81">
        <v>825.18729104042052</v>
      </c>
      <c r="Z485" s="82">
        <v>5.8306623649597169</v>
      </c>
      <c r="AA485" s="83">
        <v>76.275518187308066</v>
      </c>
      <c r="AB485" s="83">
        <v>0.44893880056883972</v>
      </c>
      <c r="AC485" s="84">
        <v>4.6883651673857365</v>
      </c>
      <c r="AD485" s="84">
        <v>4.1538374811715935</v>
      </c>
      <c r="AE485" s="105">
        <v>0.12868285979820737</v>
      </c>
      <c r="AF485" s="84">
        <v>4.0492595107073956</v>
      </c>
      <c r="AG485" s="105">
        <v>0.15783272348644573</v>
      </c>
      <c r="AH485" s="84">
        <v>3.9615510894818948</v>
      </c>
      <c r="AI485" s="105">
        <v>0.18346704648933276</v>
      </c>
      <c r="AJ485" s="84">
        <v>10.831200193918452</v>
      </c>
      <c r="AK485" s="84">
        <v>11.488889646269165</v>
      </c>
      <c r="AL485" s="105">
        <v>-5.7245693239319009E-2</v>
      </c>
      <c r="AM485" s="84">
        <v>12.64347730065337</v>
      </c>
      <c r="AN485" s="105">
        <v>-0.14333692097831865</v>
      </c>
      <c r="AO485" s="84">
        <v>15.846269484394226</v>
      </c>
      <c r="AP485" s="105">
        <v>-0.31648264567346468</v>
      </c>
      <c r="AQ485" s="108">
        <v>2.0551522123313175E-2</v>
      </c>
      <c r="AR485" s="108">
        <v>6.8670291998503639E-3</v>
      </c>
    </row>
    <row r="486" spans="1:44" s="2" customFormat="1" x14ac:dyDescent="0.25">
      <c r="A486" s="80" t="s">
        <v>324</v>
      </c>
      <c r="B486" s="80" t="s">
        <v>356</v>
      </c>
      <c r="C486" s="80" t="s">
        <v>285</v>
      </c>
      <c r="D486" s="81">
        <v>843572.75485374453</v>
      </c>
      <c r="E486" s="81">
        <v>865203.08697122708</v>
      </c>
      <c r="F486" s="105">
        <v>-2.5000294662843574E-2</v>
      </c>
      <c r="G486" s="81">
        <v>814983.63826334325</v>
      </c>
      <c r="H486" s="105">
        <v>3.5079374907847363E-2</v>
      </c>
      <c r="I486" s="81">
        <v>615685.82417946216</v>
      </c>
      <c r="J486" s="105">
        <v>0.37013509443390585</v>
      </c>
      <c r="K486" s="83">
        <v>266989.69446903683</v>
      </c>
      <c r="L486" s="83">
        <v>298375.83683983888</v>
      </c>
      <c r="M486" s="105">
        <v>-0.10518996009602949</v>
      </c>
      <c r="N486" s="83">
        <v>279763.3604964143</v>
      </c>
      <c r="O486" s="105">
        <v>-4.5658823960048889E-2</v>
      </c>
      <c r="P486" s="83">
        <v>217441.06522988534</v>
      </c>
      <c r="Q486" s="105">
        <v>0.22787153469270932</v>
      </c>
      <c r="R486" s="83">
        <v>182981.31258274117</v>
      </c>
      <c r="S486" s="83">
        <v>195691.66678858316</v>
      </c>
      <c r="T486" s="105">
        <v>-6.4950922103257994E-2</v>
      </c>
      <c r="U486" s="83">
        <v>181230.20231725351</v>
      </c>
      <c r="V486" s="105">
        <v>9.6623534217671059E-3</v>
      </c>
      <c r="W486" s="83">
        <v>130204.24340834601</v>
      </c>
      <c r="X486" s="105">
        <v>0.40534062326122455</v>
      </c>
      <c r="Y486" s="81">
        <v>813329.40939371777</v>
      </c>
      <c r="Z486" s="82">
        <v>30243.345460026725</v>
      </c>
      <c r="AA486" s="83">
        <v>174321.67265218362</v>
      </c>
      <c r="AB486" s="83">
        <v>8659.6399305575578</v>
      </c>
      <c r="AC486" s="84">
        <v>3.1595704715545674</v>
      </c>
      <c r="AD486" s="84">
        <v>2.8997089581206525</v>
      </c>
      <c r="AE486" s="105">
        <v>8.9616412263089751E-2</v>
      </c>
      <c r="AF486" s="84">
        <v>2.9131178465158194</v>
      </c>
      <c r="AG486" s="105">
        <v>8.460098012633202E-2</v>
      </c>
      <c r="AH486" s="84">
        <v>2.8315066591885039</v>
      </c>
      <c r="AI486" s="105">
        <v>0.11586192506433483</v>
      </c>
      <c r="AJ486" s="84">
        <v>4.6101579606512804</v>
      </c>
      <c r="AK486" s="84">
        <v>4.4212566695849915</v>
      </c>
      <c r="AL486" s="105">
        <v>4.2725701126060243E-2</v>
      </c>
      <c r="AM486" s="84">
        <v>4.4969526483045534</v>
      </c>
      <c r="AN486" s="105">
        <v>2.517378349300781E-2</v>
      </c>
      <c r="AO486" s="84">
        <v>4.7286156584662979</v>
      </c>
      <c r="AP486" s="105">
        <v>-2.5051242556143528E-2</v>
      </c>
      <c r="AQ486" s="108">
        <v>20.862009133446392</v>
      </c>
      <c r="AR486" s="108">
        <v>16.377281324143794</v>
      </c>
    </row>
    <row r="487" spans="1:44" s="2" customFormat="1" x14ac:dyDescent="0.25">
      <c r="A487" s="80" t="s">
        <v>324</v>
      </c>
      <c r="B487" s="80" t="s">
        <v>356</v>
      </c>
      <c r="C487" s="80" t="s">
        <v>286</v>
      </c>
      <c r="D487" s="80"/>
      <c r="E487" s="80"/>
      <c r="F487" s="80"/>
      <c r="G487" s="81">
        <v>87.524780817031854</v>
      </c>
      <c r="H487" s="105">
        <v>-1</v>
      </c>
      <c r="I487" s="81">
        <v>155.16937228083611</v>
      </c>
      <c r="J487" s="105">
        <v>-1</v>
      </c>
      <c r="K487" s="80"/>
      <c r="L487" s="80"/>
      <c r="M487" s="80"/>
      <c r="N487" s="83">
        <v>29.272501945495605</v>
      </c>
      <c r="O487" s="105">
        <v>-1</v>
      </c>
      <c r="P487" s="83">
        <v>51.896111130714417</v>
      </c>
      <c r="Q487" s="105">
        <v>-1</v>
      </c>
      <c r="R487" s="80"/>
      <c r="S487" s="80"/>
      <c r="T487" s="80"/>
      <c r="U487" s="83">
        <v>5.488594114780426</v>
      </c>
      <c r="V487" s="105">
        <v>-1</v>
      </c>
      <c r="W487" s="83">
        <v>9.7305208370089531</v>
      </c>
      <c r="X487" s="105">
        <v>-1</v>
      </c>
      <c r="Y487" s="80"/>
      <c r="Z487" s="80"/>
      <c r="AA487" s="80"/>
      <c r="AB487" s="80"/>
      <c r="AC487" s="80"/>
      <c r="AD487" s="80"/>
      <c r="AE487" s="80"/>
      <c r="AF487" s="84">
        <v>2.9899999999999998</v>
      </c>
      <c r="AG487" s="105">
        <v>-1</v>
      </c>
      <c r="AH487" s="84">
        <v>2.99</v>
      </c>
      <c r="AI487" s="105">
        <v>-1</v>
      </c>
      <c r="AJ487" s="80"/>
      <c r="AK487" s="80"/>
      <c r="AL487" s="80"/>
      <c r="AM487" s="84">
        <v>15.946666666666665</v>
      </c>
      <c r="AN487" s="105">
        <v>-1</v>
      </c>
      <c r="AO487" s="84">
        <v>15.946666666666667</v>
      </c>
      <c r="AP487" s="105">
        <v>-1</v>
      </c>
      <c r="AQ487" s="80"/>
      <c r="AR487" s="80"/>
    </row>
    <row r="488" spans="1:44" s="2" customFormat="1" x14ac:dyDescent="0.25">
      <c r="A488" s="80" t="s">
        <v>324</v>
      </c>
      <c r="B488" s="80" t="s">
        <v>356</v>
      </c>
      <c r="C488" s="80" t="s">
        <v>287</v>
      </c>
      <c r="D488" s="80"/>
      <c r="E488" s="81">
        <v>11.993074321746827</v>
      </c>
      <c r="F488" s="105">
        <v>-1</v>
      </c>
      <c r="G488" s="81">
        <v>7.0120175242424008</v>
      </c>
      <c r="H488" s="105">
        <v>-1</v>
      </c>
      <c r="I488" s="80"/>
      <c r="J488" s="80"/>
      <c r="K488" s="80"/>
      <c r="L488" s="83">
        <v>5.5883248629145266</v>
      </c>
      <c r="M488" s="105">
        <v>-1</v>
      </c>
      <c r="N488" s="83">
        <v>3.3848231424876851</v>
      </c>
      <c r="O488" s="105">
        <v>-1</v>
      </c>
      <c r="P488" s="80"/>
      <c r="Q488" s="80"/>
      <c r="R488" s="80"/>
      <c r="S488" s="83">
        <v>0.39976914752184989</v>
      </c>
      <c r="T488" s="105">
        <v>-1</v>
      </c>
      <c r="U488" s="83">
        <v>0.23373391432315849</v>
      </c>
      <c r="V488" s="105">
        <v>-1</v>
      </c>
      <c r="W488" s="80"/>
      <c r="X488" s="80"/>
      <c r="Y488" s="80"/>
      <c r="Z488" s="80"/>
      <c r="AA488" s="80"/>
      <c r="AB488" s="80"/>
      <c r="AC488" s="80"/>
      <c r="AD488" s="84">
        <v>2.1460946913333125</v>
      </c>
      <c r="AE488" s="105">
        <v>-1</v>
      </c>
      <c r="AF488" s="84">
        <v>2.0716052889808889</v>
      </c>
      <c r="AG488" s="105">
        <v>-1</v>
      </c>
      <c r="AH488" s="80"/>
      <c r="AI488" s="80"/>
      <c r="AJ488" s="80"/>
      <c r="AK488" s="84">
        <v>29.999999740078316</v>
      </c>
      <c r="AL488" s="105">
        <v>-1</v>
      </c>
      <c r="AM488" s="84">
        <v>30.000000404509745</v>
      </c>
      <c r="AN488" s="105">
        <v>-1</v>
      </c>
      <c r="AO488" s="80"/>
      <c r="AP488" s="80"/>
      <c r="AQ488" s="80"/>
      <c r="AR488" s="80"/>
    </row>
    <row r="489" spans="1:44" s="2" customFormat="1" x14ac:dyDescent="0.25">
      <c r="A489" s="80" t="s">
        <v>324</v>
      </c>
      <c r="B489" s="80" t="s">
        <v>356</v>
      </c>
      <c r="C489" s="80" t="s">
        <v>288</v>
      </c>
      <c r="D489" s="81">
        <v>1525.1393106997014</v>
      </c>
      <c r="E489" s="81">
        <v>6413.6128504788876</v>
      </c>
      <c r="F489" s="105">
        <v>-0.76220277926725455</v>
      </c>
      <c r="G489" s="81">
        <v>1801.5667790544032</v>
      </c>
      <c r="H489" s="105">
        <v>-0.15343725892847096</v>
      </c>
      <c r="I489" s="81">
        <v>1649.5579364979267</v>
      </c>
      <c r="J489" s="105">
        <v>-7.542543553357739E-2</v>
      </c>
      <c r="K489" s="83">
        <v>491.92694542637514</v>
      </c>
      <c r="L489" s="83">
        <v>1581.4217977452722</v>
      </c>
      <c r="M489" s="105">
        <v>-0.68893375181261263</v>
      </c>
      <c r="N489" s="83">
        <v>530.17922424209996</v>
      </c>
      <c r="O489" s="105">
        <v>-7.2149712902098512E-2</v>
      </c>
      <c r="P489" s="83">
        <v>528.70594957109029</v>
      </c>
      <c r="Q489" s="105">
        <v>-6.9564195701886655E-2</v>
      </c>
      <c r="R489" s="83">
        <v>171.21331930499144</v>
      </c>
      <c r="S489" s="83">
        <v>909.89779687747068</v>
      </c>
      <c r="T489" s="105">
        <v>-0.81183236195037456</v>
      </c>
      <c r="U489" s="83">
        <v>150.13686107571795</v>
      </c>
      <c r="V489" s="105">
        <v>0.14038163631677425</v>
      </c>
      <c r="W489" s="83">
        <v>128.02560770194168</v>
      </c>
      <c r="X489" s="105">
        <v>0.33733650929894993</v>
      </c>
      <c r="Y489" s="81">
        <v>1525.1393106997014</v>
      </c>
      <c r="Z489" s="80"/>
      <c r="AA489" s="83">
        <v>171.21331930499144</v>
      </c>
      <c r="AB489" s="80"/>
      <c r="AC489" s="84">
        <v>3.100337001010983</v>
      </c>
      <c r="AD489" s="84">
        <v>4.055599119490549</v>
      </c>
      <c r="AE489" s="105">
        <v>-0.23554155387023629</v>
      </c>
      <c r="AF489" s="84">
        <v>3.3980335265490136</v>
      </c>
      <c r="AG489" s="105">
        <v>-8.7608472138992186E-2</v>
      </c>
      <c r="AH489" s="84">
        <v>3.119991250024936</v>
      </c>
      <c r="AI489" s="105">
        <v>-6.2994564532179347E-3</v>
      </c>
      <c r="AJ489" s="84">
        <v>8.9078309847079655</v>
      </c>
      <c r="AK489" s="84">
        <v>7.0487178587405266</v>
      </c>
      <c r="AL489" s="105">
        <v>0.26375195648696703</v>
      </c>
      <c r="AM489" s="84">
        <v>11.999496766792173</v>
      </c>
      <c r="AN489" s="105">
        <v>-0.25764961999408109</v>
      </c>
      <c r="AO489" s="84">
        <v>12.884593684868788</v>
      </c>
      <c r="AP489" s="105">
        <v>-0.30864478907324738</v>
      </c>
      <c r="AQ489" s="108">
        <v>3.7717517601800331E-2</v>
      </c>
      <c r="AR489" s="108">
        <v>1.5324016737667558E-2</v>
      </c>
    </row>
    <row r="490" spans="1:44" s="2" customFormat="1" x14ac:dyDescent="0.25">
      <c r="A490" s="80" t="s">
        <v>324</v>
      </c>
      <c r="B490" s="80" t="s">
        <v>356</v>
      </c>
      <c r="C490" s="80" t="s">
        <v>290</v>
      </c>
      <c r="D490" s="81">
        <v>570036.50547207473</v>
      </c>
      <c r="E490" s="81">
        <v>571212.85092736105</v>
      </c>
      <c r="F490" s="105">
        <v>-2.05938198585087E-3</v>
      </c>
      <c r="G490" s="81">
        <v>541163.41775585187</v>
      </c>
      <c r="H490" s="105">
        <v>5.3353731551102498E-2</v>
      </c>
      <c r="I490" s="81">
        <v>515587.15019353508</v>
      </c>
      <c r="J490" s="105">
        <v>0.10560650174873652</v>
      </c>
      <c r="K490" s="83">
        <v>209593.81103183146</v>
      </c>
      <c r="L490" s="83">
        <v>218804.51541104171</v>
      </c>
      <c r="M490" s="105">
        <v>-4.2095586381785621E-2</v>
      </c>
      <c r="N490" s="83">
        <v>207934.08077141276</v>
      </c>
      <c r="O490" s="105">
        <v>7.9820020569080392E-3</v>
      </c>
      <c r="P490" s="83">
        <v>189285.29698480829</v>
      </c>
      <c r="Q490" s="105">
        <v>0.10729049942348717</v>
      </c>
      <c r="R490" s="83">
        <v>106923.97683682118</v>
      </c>
      <c r="S490" s="83">
        <v>111721.7264609843</v>
      </c>
      <c r="T490" s="105">
        <v>-4.2943747614199251E-2</v>
      </c>
      <c r="U490" s="83">
        <v>102707.86269571217</v>
      </c>
      <c r="V490" s="105">
        <v>4.1049575275457661E-2</v>
      </c>
      <c r="W490" s="83">
        <v>103334.67927526392</v>
      </c>
      <c r="X490" s="105">
        <v>3.4734685264721822E-2</v>
      </c>
      <c r="Y490" s="81">
        <v>520453.58023664891</v>
      </c>
      <c r="Z490" s="82">
        <v>49582.925235425828</v>
      </c>
      <c r="AA490" s="83">
        <v>91725.773990611342</v>
      </c>
      <c r="AB490" s="83">
        <v>15198.202846209842</v>
      </c>
      <c r="AC490" s="84">
        <v>2.7197201227735777</v>
      </c>
      <c r="AD490" s="84">
        <v>2.6106081488048463</v>
      </c>
      <c r="AE490" s="105">
        <v>4.1795615331501813E-2</v>
      </c>
      <c r="AF490" s="84">
        <v>2.6025720062252162</v>
      </c>
      <c r="AG490" s="105">
        <v>4.5012440104692304E-2</v>
      </c>
      <c r="AH490" s="84">
        <v>2.7238626475827927</v>
      </c>
      <c r="AI490" s="105">
        <v>-1.5208273489455203E-3</v>
      </c>
      <c r="AJ490" s="84">
        <v>5.3312317997862992</v>
      </c>
      <c r="AK490" s="84">
        <v>5.1128179721322269</v>
      </c>
      <c r="AL490" s="105">
        <v>4.271887417947446E-2</v>
      </c>
      <c r="AM490" s="84">
        <v>5.2689580286480275</v>
      </c>
      <c r="AN490" s="105">
        <v>1.1818991686720771E-2</v>
      </c>
      <c r="AO490" s="84">
        <v>4.9894880770869676</v>
      </c>
      <c r="AP490" s="105">
        <v>6.8492742625983621E-2</v>
      </c>
      <c r="AQ490" s="108">
        <v>14.097310178797912</v>
      </c>
      <c r="AR490" s="108">
        <v>9.5699611301073464</v>
      </c>
    </row>
    <row r="491" spans="1:44" s="2" customFormat="1" x14ac:dyDescent="0.25">
      <c r="A491" s="80" t="s">
        <v>324</v>
      </c>
      <c r="B491" s="80" t="s">
        <v>356</v>
      </c>
      <c r="C491" s="80" t="s">
        <v>291</v>
      </c>
      <c r="D491" s="81">
        <v>236827.09773062586</v>
      </c>
      <c r="E491" s="81">
        <v>210403.9602821338</v>
      </c>
      <c r="F491" s="105">
        <v>0.12558289023201311</v>
      </c>
      <c r="G491" s="81">
        <v>185617.4092686371</v>
      </c>
      <c r="H491" s="105">
        <v>0.2758883914163186</v>
      </c>
      <c r="I491" s="81">
        <v>120199.00425998568</v>
      </c>
      <c r="J491" s="105">
        <v>0.97029167744499967</v>
      </c>
      <c r="K491" s="83">
        <v>42359.380378721748</v>
      </c>
      <c r="L491" s="83">
        <v>39438.41382634332</v>
      </c>
      <c r="M491" s="105">
        <v>7.4063996722589703E-2</v>
      </c>
      <c r="N491" s="83">
        <v>33247.247545278478</v>
      </c>
      <c r="O491" s="105">
        <v>0.27407179559852934</v>
      </c>
      <c r="P491" s="83">
        <v>20782.351844135406</v>
      </c>
      <c r="Q491" s="105">
        <v>1.0382380539224287</v>
      </c>
      <c r="R491" s="83">
        <v>12820.117909601488</v>
      </c>
      <c r="S491" s="83">
        <v>12169.530373112968</v>
      </c>
      <c r="T491" s="105">
        <v>5.3460365070940631E-2</v>
      </c>
      <c r="U491" s="83">
        <v>10009.921160400019</v>
      </c>
      <c r="V491" s="105">
        <v>0.28074114712499559</v>
      </c>
      <c r="W491" s="83">
        <v>6368.9003053276056</v>
      </c>
      <c r="X491" s="105">
        <v>1.0129248842029162</v>
      </c>
      <c r="Y491" s="81">
        <v>229605.58218952679</v>
      </c>
      <c r="Z491" s="82">
        <v>7221.5155410990774</v>
      </c>
      <c r="AA491" s="83">
        <v>12065.304584830767</v>
      </c>
      <c r="AB491" s="83">
        <v>754.8133247707209</v>
      </c>
      <c r="AC491" s="84">
        <v>5.5909008964066542</v>
      </c>
      <c r="AD491" s="84">
        <v>5.3350005709811832</v>
      </c>
      <c r="AE491" s="105">
        <v>4.7966316408173747E-2</v>
      </c>
      <c r="AF491" s="84">
        <v>5.5829406333817575</v>
      </c>
      <c r="AG491" s="105">
        <v>1.4258190347395732E-3</v>
      </c>
      <c r="AH491" s="84">
        <v>5.783705576801923</v>
      </c>
      <c r="AI491" s="105">
        <v>-3.3335839425954902E-2</v>
      </c>
      <c r="AJ491" s="84">
        <v>18.473082650297371</v>
      </c>
      <c r="AK491" s="84">
        <v>17.289406725751277</v>
      </c>
      <c r="AL491" s="105">
        <v>6.8462495175331678E-2</v>
      </c>
      <c r="AM491" s="84">
        <v>18.54334377806622</v>
      </c>
      <c r="AN491" s="105">
        <v>-3.789021473675954E-3</v>
      </c>
      <c r="AO491" s="84">
        <v>18.872803544976019</v>
      </c>
      <c r="AP491" s="105">
        <v>-2.1179730596255504E-2</v>
      </c>
      <c r="AQ491" s="108">
        <v>5.8568618385032085</v>
      </c>
      <c r="AR491" s="108">
        <v>1.1474323506084696</v>
      </c>
    </row>
    <row r="492" spans="1:44" s="2" customFormat="1" x14ac:dyDescent="0.25">
      <c r="A492" s="80" t="s">
        <v>324</v>
      </c>
      <c r="B492" s="80" t="s">
        <v>356</v>
      </c>
      <c r="C492" s="80" t="s">
        <v>292</v>
      </c>
      <c r="D492" s="81">
        <v>2390790.9643804133</v>
      </c>
      <c r="E492" s="81">
        <v>2591104.3011233229</v>
      </c>
      <c r="F492" s="105">
        <v>-7.730809472087545E-2</v>
      </c>
      <c r="G492" s="81">
        <v>2762199.3681496112</v>
      </c>
      <c r="H492" s="105">
        <v>-0.13446111386883822</v>
      </c>
      <c r="I492" s="81">
        <v>2383918.729382291</v>
      </c>
      <c r="J492" s="105">
        <v>2.8827471815295576E-3</v>
      </c>
      <c r="K492" s="83">
        <v>978159.03809625609</v>
      </c>
      <c r="L492" s="83">
        <v>1105021.5263827438</v>
      </c>
      <c r="M492" s="105">
        <v>-0.11480544519505285</v>
      </c>
      <c r="N492" s="83">
        <v>1200596.3805065453</v>
      </c>
      <c r="O492" s="105">
        <v>-0.18527237464803981</v>
      </c>
      <c r="P492" s="83">
        <v>1045786.9967444155</v>
      </c>
      <c r="Q492" s="105">
        <v>-6.4667048699867599E-2</v>
      </c>
      <c r="R492" s="83">
        <v>814314.12746781751</v>
      </c>
      <c r="S492" s="83">
        <v>900390.75188606558</v>
      </c>
      <c r="T492" s="105">
        <v>-9.5599187617089285E-2</v>
      </c>
      <c r="U492" s="83">
        <v>962154.83825842198</v>
      </c>
      <c r="V492" s="105">
        <v>-0.15365584094365528</v>
      </c>
      <c r="W492" s="83">
        <v>863234.584095311</v>
      </c>
      <c r="X492" s="105">
        <v>-5.6671103693978174E-2</v>
      </c>
      <c r="Y492" s="81">
        <v>2138432.7192076291</v>
      </c>
      <c r="Z492" s="82">
        <v>252358.24517278417</v>
      </c>
      <c r="AA492" s="83">
        <v>677678.54115335736</v>
      </c>
      <c r="AB492" s="83">
        <v>136635.58631446015</v>
      </c>
      <c r="AC492" s="84">
        <v>2.4441740772885918</v>
      </c>
      <c r="AD492" s="84">
        <v>2.344845090579573</v>
      </c>
      <c r="AE492" s="105">
        <v>4.2360575164676548E-2</v>
      </c>
      <c r="AF492" s="84">
        <v>2.3006894015324351</v>
      </c>
      <c r="AG492" s="105">
        <v>6.2365948076513494E-2</v>
      </c>
      <c r="AH492" s="84">
        <v>2.2795452006991317</v>
      </c>
      <c r="AI492" s="105">
        <v>7.2220053604977338E-2</v>
      </c>
      <c r="AJ492" s="84">
        <v>2.9359566336086926</v>
      </c>
      <c r="AK492" s="84">
        <v>2.8777553475484812</v>
      </c>
      <c r="AL492" s="105">
        <v>2.0224542753362378E-2</v>
      </c>
      <c r="AM492" s="84">
        <v>2.8708470386631482</v>
      </c>
      <c r="AN492" s="105">
        <v>2.2679576469481183E-2</v>
      </c>
      <c r="AO492" s="84">
        <v>2.7616117024327642</v>
      </c>
      <c r="AP492" s="105">
        <v>6.3131587624119689E-2</v>
      </c>
      <c r="AQ492" s="108">
        <v>59.125549809527371</v>
      </c>
      <c r="AR492" s="108">
        <v>72.883134149202817</v>
      </c>
    </row>
    <row r="493" spans="1:44" s="2" customFormat="1" x14ac:dyDescent="0.25">
      <c r="A493" s="80" t="s">
        <v>324</v>
      </c>
      <c r="B493" s="80" t="s">
        <v>357</v>
      </c>
      <c r="C493" s="80" t="s">
        <v>281</v>
      </c>
      <c r="D493" s="81">
        <v>235442299.507965</v>
      </c>
      <c r="E493" s="81">
        <v>217539059.36977848</v>
      </c>
      <c r="F493" s="105">
        <v>8.2298968240706261E-2</v>
      </c>
      <c r="G493" s="81">
        <v>207312148.95993558</v>
      </c>
      <c r="H493" s="105">
        <v>0.13568983144092417</v>
      </c>
      <c r="I493" s="81">
        <v>180309149.53099087</v>
      </c>
      <c r="J493" s="105">
        <v>0.30577011826844674</v>
      </c>
      <c r="K493" s="83">
        <v>102098573.65975159</v>
      </c>
      <c r="L493" s="83">
        <v>101147864.05268385</v>
      </c>
      <c r="M493" s="105">
        <v>9.3992059641769855E-3</v>
      </c>
      <c r="N493" s="83">
        <v>100686535.82942255</v>
      </c>
      <c r="O493" s="105">
        <v>1.4024097846818769E-2</v>
      </c>
      <c r="P493" s="83">
        <v>85077957.265591413</v>
      </c>
      <c r="Q493" s="105">
        <v>0.20005906278433805</v>
      </c>
      <c r="R493" s="83">
        <v>138113450.74422821</v>
      </c>
      <c r="S493" s="83">
        <v>138429357.95089465</v>
      </c>
      <c r="T493" s="105">
        <v>-2.2820824378778251E-3</v>
      </c>
      <c r="U493" s="83">
        <v>140286714.25320619</v>
      </c>
      <c r="V493" s="105">
        <v>-1.5491584648959804E-2</v>
      </c>
      <c r="W493" s="83">
        <v>118654761.51162556</v>
      </c>
      <c r="X493" s="105">
        <v>0.16399417085926327</v>
      </c>
      <c r="Y493" s="81">
        <v>216271338.22254974</v>
      </c>
      <c r="Z493" s="82">
        <v>19170961.285415247</v>
      </c>
      <c r="AA493" s="83">
        <v>121005181.70940757</v>
      </c>
      <c r="AB493" s="83">
        <v>17108269.034820639</v>
      </c>
      <c r="AC493" s="84">
        <v>2.3060292721873648</v>
      </c>
      <c r="AD493" s="84">
        <v>2.1507034420071505</v>
      </c>
      <c r="AE493" s="105">
        <v>7.2220942760595569E-2</v>
      </c>
      <c r="AF493" s="84">
        <v>2.0589858142617214</v>
      </c>
      <c r="AG493" s="105">
        <v>0.11998307915211365</v>
      </c>
      <c r="AH493" s="84">
        <v>2.1193403711858321</v>
      </c>
      <c r="AI493" s="105">
        <v>8.8088210624268373E-2</v>
      </c>
      <c r="AJ493" s="84">
        <v>1.7047021723031142</v>
      </c>
      <c r="AK493" s="84">
        <v>1.5714806641445711</v>
      </c>
      <c r="AL493" s="105">
        <v>8.4774513106123148E-2</v>
      </c>
      <c r="AM493" s="84">
        <v>1.4777746421928015</v>
      </c>
      <c r="AN493" s="105">
        <v>0.15356030860942732</v>
      </c>
      <c r="AO493" s="84">
        <v>1.5196115792902634</v>
      </c>
      <c r="AP493" s="105">
        <v>0.12180125206685884</v>
      </c>
      <c r="AQ493" s="80"/>
      <c r="AR493" s="80"/>
    </row>
    <row r="494" spans="1:44" s="2" customFormat="1" x14ac:dyDescent="0.25">
      <c r="A494" s="80" t="s">
        <v>324</v>
      </c>
      <c r="B494" s="80" t="s">
        <v>357</v>
      </c>
      <c r="C494" s="80" t="s">
        <v>313</v>
      </c>
      <c r="D494" s="81">
        <v>109403165.25632688</v>
      </c>
      <c r="E494" s="81">
        <v>105412180.63320148</v>
      </c>
      <c r="F494" s="105">
        <v>3.7860753844118571E-2</v>
      </c>
      <c r="G494" s="81">
        <v>104095765.75793247</v>
      </c>
      <c r="H494" s="105">
        <v>5.098573856247339E-2</v>
      </c>
      <c r="I494" s="81">
        <v>88065607.909421444</v>
      </c>
      <c r="J494" s="105">
        <v>0.2422916034242546</v>
      </c>
      <c r="K494" s="83">
        <v>55762639.438730337</v>
      </c>
      <c r="L494" s="83">
        <v>56338026.357792944</v>
      </c>
      <c r="M494" s="105">
        <v>-1.02131181417046E-2</v>
      </c>
      <c r="N494" s="83">
        <v>56575977.60376548</v>
      </c>
      <c r="O494" s="105">
        <v>-1.437603377764719E-2</v>
      </c>
      <c r="P494" s="83">
        <v>47310798.405682519</v>
      </c>
      <c r="Q494" s="105">
        <v>0.17864507296145449</v>
      </c>
      <c r="R494" s="83">
        <v>61268156.989048414</v>
      </c>
      <c r="S494" s="83">
        <v>61758201.741516158</v>
      </c>
      <c r="T494" s="105">
        <v>-7.9348934821448624E-3</v>
      </c>
      <c r="U494" s="83">
        <v>63715608.043104231</v>
      </c>
      <c r="V494" s="105">
        <v>-3.8412111713665084E-2</v>
      </c>
      <c r="W494" s="83">
        <v>52077937.982584901</v>
      </c>
      <c r="X494" s="105">
        <v>0.17647048563130061</v>
      </c>
      <c r="Y494" s="81">
        <v>104533765.77703778</v>
      </c>
      <c r="Z494" s="82">
        <v>4869399.4792890986</v>
      </c>
      <c r="AA494" s="83">
        <v>56749367.434687123</v>
      </c>
      <c r="AB494" s="83">
        <v>4518789.554361294</v>
      </c>
      <c r="AC494" s="84">
        <v>1.9619438096457849</v>
      </c>
      <c r="AD494" s="84">
        <v>1.8710662663925635</v>
      </c>
      <c r="AE494" s="105">
        <v>4.8569922340823503E-2</v>
      </c>
      <c r="AF494" s="84">
        <v>1.8399287147448999</v>
      </c>
      <c r="AG494" s="105">
        <v>6.6315120756078802E-2</v>
      </c>
      <c r="AH494" s="84">
        <v>1.8614272190943166</v>
      </c>
      <c r="AI494" s="105">
        <v>5.3999742520352147E-2</v>
      </c>
      <c r="AJ494" s="84">
        <v>1.7856447889542773</v>
      </c>
      <c r="AK494" s="84">
        <v>1.7068531411324999</v>
      </c>
      <c r="AL494" s="105">
        <v>4.6161937382321598E-2</v>
      </c>
      <c r="AM494" s="84">
        <v>1.633756138488244</v>
      </c>
      <c r="AN494" s="105">
        <v>9.2968985326402326E-2</v>
      </c>
      <c r="AO494" s="84">
        <v>1.6910348474025791</v>
      </c>
      <c r="AP494" s="105">
        <v>5.5947955003422013E-2</v>
      </c>
      <c r="AQ494" s="80"/>
      <c r="AR494" s="80"/>
    </row>
    <row r="495" spans="1:44" s="2" customFormat="1" x14ac:dyDescent="0.25">
      <c r="A495" s="80" t="s">
        <v>324</v>
      </c>
      <c r="B495" s="80" t="s">
        <v>357</v>
      </c>
      <c r="C495" s="80" t="s">
        <v>328</v>
      </c>
      <c r="D495" s="81">
        <v>4775374.6257631639</v>
      </c>
      <c r="E495" s="81">
        <v>4925884.7240811149</v>
      </c>
      <c r="F495" s="105">
        <v>-3.0554937183599529E-2</v>
      </c>
      <c r="G495" s="81">
        <v>4974076.414507065</v>
      </c>
      <c r="H495" s="105">
        <v>-3.9947474100795972E-2</v>
      </c>
      <c r="I495" s="81">
        <v>4016652.9480708754</v>
      </c>
      <c r="J495" s="105">
        <v>0.18889400889282421</v>
      </c>
      <c r="K495" s="83">
        <v>1563485.0730478405</v>
      </c>
      <c r="L495" s="83">
        <v>1691396.9882465815</v>
      </c>
      <c r="M495" s="105">
        <v>-7.5625010619974745E-2</v>
      </c>
      <c r="N495" s="83">
        <v>1782133.3397305824</v>
      </c>
      <c r="O495" s="105">
        <v>-0.12268906136720192</v>
      </c>
      <c r="P495" s="83">
        <v>1524990.4532930227</v>
      </c>
      <c r="Q495" s="105">
        <v>2.5242531631390591E-2</v>
      </c>
      <c r="R495" s="83">
        <v>1019940.3968671175</v>
      </c>
      <c r="S495" s="83">
        <v>1101211.0387751244</v>
      </c>
      <c r="T495" s="105">
        <v>-7.3801150775244767E-2</v>
      </c>
      <c r="U495" s="83">
        <v>1121829.1851572297</v>
      </c>
      <c r="V495" s="105">
        <v>-9.0823798879712661E-2</v>
      </c>
      <c r="W495" s="83">
        <v>956211.55608728796</v>
      </c>
      <c r="X495" s="105">
        <v>6.6647218781376069E-2</v>
      </c>
      <c r="Y495" s="81">
        <v>4714227.8464891827</v>
      </c>
      <c r="Z495" s="82">
        <v>61146.779273980865</v>
      </c>
      <c r="AA495" s="83">
        <v>990498.73821856966</v>
      </c>
      <c r="AB495" s="83">
        <v>29441.658648547778</v>
      </c>
      <c r="AC495" s="84">
        <v>3.0543141780395135</v>
      </c>
      <c r="AD495" s="84">
        <v>2.9123173083024265</v>
      </c>
      <c r="AE495" s="105">
        <v>4.8757348429129863E-2</v>
      </c>
      <c r="AF495" s="84">
        <v>2.7910798275391846</v>
      </c>
      <c r="AG495" s="105">
        <v>9.4312727247366182E-2</v>
      </c>
      <c r="AH495" s="84">
        <v>2.6338872741120607</v>
      </c>
      <c r="AI495" s="105">
        <v>0.15962220861148574</v>
      </c>
      <c r="AJ495" s="84">
        <v>4.6820134200305841</v>
      </c>
      <c r="AK495" s="84">
        <v>4.4731523301475171</v>
      </c>
      <c r="AL495" s="105">
        <v>4.6692147833959204E-2</v>
      </c>
      <c r="AM495" s="84">
        <v>4.4338982086741883</v>
      </c>
      <c r="AN495" s="105">
        <v>5.5958707141945535E-2</v>
      </c>
      <c r="AO495" s="84">
        <v>4.200590259028635</v>
      </c>
      <c r="AP495" s="105">
        <v>0.11460845531581927</v>
      </c>
      <c r="AQ495" s="108">
        <v>100</v>
      </c>
      <c r="AR495" s="108">
        <v>100</v>
      </c>
    </row>
    <row r="496" spans="1:44" s="2" customFormat="1" x14ac:dyDescent="0.25">
      <c r="A496" s="80" t="s">
        <v>324</v>
      </c>
      <c r="B496" s="80" t="s">
        <v>357</v>
      </c>
      <c r="C496" s="80" t="s">
        <v>270</v>
      </c>
      <c r="D496" s="81">
        <v>2737183.916274847</v>
      </c>
      <c r="E496" s="81">
        <v>2850098.5736596109</v>
      </c>
      <c r="F496" s="105">
        <v>-3.961780775876049E-2</v>
      </c>
      <c r="G496" s="81">
        <v>2994958.6853138492</v>
      </c>
      <c r="H496" s="105">
        <v>-8.6069557587900206E-2</v>
      </c>
      <c r="I496" s="81">
        <v>2561706.752612846</v>
      </c>
      <c r="J496" s="105">
        <v>6.85000980237183E-2</v>
      </c>
      <c r="K496" s="83">
        <v>967284.89342728222</v>
      </c>
      <c r="L496" s="83">
        <v>1060849.182201257</v>
      </c>
      <c r="M496" s="105">
        <v>-8.8197540558809032E-2</v>
      </c>
      <c r="N496" s="83">
        <v>1159245.2047066502</v>
      </c>
      <c r="O496" s="105">
        <v>-0.16559077449705217</v>
      </c>
      <c r="P496" s="83">
        <v>1040356.5263096505</v>
      </c>
      <c r="Q496" s="105">
        <v>-7.0237107217049677E-2</v>
      </c>
      <c r="R496" s="83">
        <v>642220.03768131486</v>
      </c>
      <c r="S496" s="83">
        <v>702463.82346036751</v>
      </c>
      <c r="T496" s="105">
        <v>-8.5760695095000228E-2</v>
      </c>
      <c r="U496" s="83">
        <v>741581.95193087554</v>
      </c>
      <c r="V496" s="105">
        <v>-0.13398642454936985</v>
      </c>
      <c r="W496" s="83">
        <v>683104.91492096311</v>
      </c>
      <c r="X496" s="105">
        <v>-5.9851534290861798E-2</v>
      </c>
      <c r="Y496" s="81">
        <v>2700503.1187348799</v>
      </c>
      <c r="Z496" s="82">
        <v>36680.79753996693</v>
      </c>
      <c r="AA496" s="83">
        <v>622552.16359704093</v>
      </c>
      <c r="AB496" s="83">
        <v>19667.874084273943</v>
      </c>
      <c r="AC496" s="84">
        <v>2.8297598100353469</v>
      </c>
      <c r="AD496" s="84">
        <v>2.6866199469991296</v>
      </c>
      <c r="AE496" s="105">
        <v>5.3278791142788925E-2</v>
      </c>
      <c r="AF496" s="84">
        <v>2.5835420091918611</v>
      </c>
      <c r="AG496" s="105">
        <v>9.530241814047509E-2</v>
      </c>
      <c r="AH496" s="84">
        <v>2.4623354473487318</v>
      </c>
      <c r="AI496" s="105">
        <v>0.14921783426471469</v>
      </c>
      <c r="AJ496" s="84">
        <v>4.2620655782669674</v>
      </c>
      <c r="AK496" s="84">
        <v>4.0572887577610768</v>
      </c>
      <c r="AL496" s="105">
        <v>5.0471344962612942E-2</v>
      </c>
      <c r="AM496" s="84">
        <v>4.0386078403280985</v>
      </c>
      <c r="AN496" s="105">
        <v>5.5330387790440951E-2</v>
      </c>
      <c r="AO496" s="84">
        <v>3.7500926968286294</v>
      </c>
      <c r="AP496" s="105">
        <v>0.13652272699053603</v>
      </c>
      <c r="AQ496" s="80"/>
      <c r="AR496" s="80"/>
    </row>
    <row r="497" spans="1:44" s="2" customFormat="1" x14ac:dyDescent="0.25">
      <c r="A497" s="80" t="s">
        <v>324</v>
      </c>
      <c r="B497" s="80" t="s">
        <v>357</v>
      </c>
      <c r="C497" s="80" t="s">
        <v>271</v>
      </c>
      <c r="D497" s="81">
        <v>1872268.626380235</v>
      </c>
      <c r="E497" s="81">
        <v>1867503.669637196</v>
      </c>
      <c r="F497" s="105">
        <v>2.5515113145478619E-3</v>
      </c>
      <c r="G497" s="81">
        <v>1821037.7206764733</v>
      </c>
      <c r="H497" s="105">
        <v>2.8132808629977482E-2</v>
      </c>
      <c r="I497" s="81">
        <v>1332152.9013441564</v>
      </c>
      <c r="J497" s="105">
        <v>0.40544574462217975</v>
      </c>
      <c r="K497" s="83">
        <v>557842.42250918108</v>
      </c>
      <c r="L497" s="83">
        <v>580023.70641923836</v>
      </c>
      <c r="M497" s="105">
        <v>-3.824202987666292E-2</v>
      </c>
      <c r="N497" s="83">
        <v>583274.44090618333</v>
      </c>
      <c r="O497" s="105">
        <v>-4.3602147828543131E-2</v>
      </c>
      <c r="P497" s="83">
        <v>449607.99867599475</v>
      </c>
      <c r="Q497" s="105">
        <v>0.24073064570006533</v>
      </c>
      <c r="R497" s="83">
        <v>365640.06009190471</v>
      </c>
      <c r="S497" s="83">
        <v>383955.90762826882</v>
      </c>
      <c r="T497" s="105">
        <v>-4.7702997069384322E-2</v>
      </c>
      <c r="U497" s="83">
        <v>368712.24208624742</v>
      </c>
      <c r="V497" s="105">
        <v>-8.3321941711500883E-3</v>
      </c>
      <c r="W497" s="83">
        <v>262956.09099946101</v>
      </c>
      <c r="X497" s="105">
        <v>0.39049853799604201</v>
      </c>
      <c r="Y497" s="81">
        <v>1848656.7963908431</v>
      </c>
      <c r="Z497" s="82">
        <v>23611.829989391954</v>
      </c>
      <c r="AA497" s="83">
        <v>356157.9445504194</v>
      </c>
      <c r="AB497" s="83">
        <v>9482.1155414853038</v>
      </c>
      <c r="AC497" s="84">
        <v>3.3562679187408353</v>
      </c>
      <c r="AD497" s="84">
        <v>3.2197023138350369</v>
      </c>
      <c r="AE497" s="105">
        <v>4.2415599827032767E-2</v>
      </c>
      <c r="AF497" s="84">
        <v>3.1220941515065936</v>
      </c>
      <c r="AG497" s="105">
        <v>7.5005350854406197E-2</v>
      </c>
      <c r="AH497" s="84">
        <v>2.9629208227324226</v>
      </c>
      <c r="AI497" s="105">
        <v>0.13275653300977031</v>
      </c>
      <c r="AJ497" s="84">
        <v>5.1205237902806235</v>
      </c>
      <c r="AK497" s="84">
        <v>4.8638492924172958</v>
      </c>
      <c r="AL497" s="105">
        <v>5.2771885482447274E-2</v>
      </c>
      <c r="AM497" s="84">
        <v>4.9389130948641107</v>
      </c>
      <c r="AN497" s="105">
        <v>3.6771389155514124E-2</v>
      </c>
      <c r="AO497" s="84">
        <v>5.066065959076365</v>
      </c>
      <c r="AP497" s="105">
        <v>1.0749530630704057E-2</v>
      </c>
      <c r="AQ497" s="80"/>
      <c r="AR497" s="80"/>
    </row>
    <row r="498" spans="1:44" s="2" customFormat="1" x14ac:dyDescent="0.25">
      <c r="A498" s="80" t="s">
        <v>324</v>
      </c>
      <c r="B498" s="80" t="s">
        <v>357</v>
      </c>
      <c r="C498" s="80" t="s">
        <v>127</v>
      </c>
      <c r="D498" s="81">
        <v>165922.08310808183</v>
      </c>
      <c r="E498" s="81">
        <v>208282.48078430773</v>
      </c>
      <c r="F498" s="105">
        <v>-0.20337955221540355</v>
      </c>
      <c r="G498" s="81">
        <v>158080.00851674197</v>
      </c>
      <c r="H498" s="105">
        <v>4.9608262707737119E-2</v>
      </c>
      <c r="I498" s="81">
        <v>122793.29411387323</v>
      </c>
      <c r="J498" s="105">
        <v>0.35123081684096541</v>
      </c>
      <c r="K498" s="83">
        <v>38357.757111377236</v>
      </c>
      <c r="L498" s="83">
        <v>50524.099626086296</v>
      </c>
      <c r="M498" s="105">
        <v>-0.24080275758991276</v>
      </c>
      <c r="N498" s="83">
        <v>39613.694117748622</v>
      </c>
      <c r="O498" s="105">
        <v>-3.1704617161888812E-2</v>
      </c>
      <c r="P498" s="83">
        <v>35025.928307377275</v>
      </c>
      <c r="Q498" s="105">
        <v>9.5124639517354351E-2</v>
      </c>
      <c r="R498" s="83">
        <v>12080.299093897973</v>
      </c>
      <c r="S498" s="83">
        <v>14791.30768648812</v>
      </c>
      <c r="T498" s="105">
        <v>-0.18328390227908364</v>
      </c>
      <c r="U498" s="83">
        <v>11534.991140106873</v>
      </c>
      <c r="V498" s="105">
        <v>4.7274241234141728E-2</v>
      </c>
      <c r="W498" s="83">
        <v>10150.550166864166</v>
      </c>
      <c r="X498" s="105">
        <v>0.19011274219729987</v>
      </c>
      <c r="Y498" s="81">
        <v>165067.93136345985</v>
      </c>
      <c r="Z498" s="82">
        <v>854.1517446219782</v>
      </c>
      <c r="AA498" s="83">
        <v>11788.630071109445</v>
      </c>
      <c r="AB498" s="83">
        <v>291.66902278852888</v>
      </c>
      <c r="AC498" s="84">
        <v>4.3256461170631884</v>
      </c>
      <c r="AD498" s="84">
        <v>4.1224382487910498</v>
      </c>
      <c r="AE498" s="105">
        <v>4.9293126059979549E-2</v>
      </c>
      <c r="AF498" s="84">
        <v>3.9905394343395861</v>
      </c>
      <c r="AG498" s="105">
        <v>8.3975284103178061E-2</v>
      </c>
      <c r="AH498" s="84">
        <v>3.5057827171995353</v>
      </c>
      <c r="AI498" s="105">
        <v>0.23386030053755602</v>
      </c>
      <c r="AJ498" s="84">
        <v>13.734931711408764</v>
      </c>
      <c r="AK498" s="84">
        <v>14.081410866368094</v>
      </c>
      <c r="AL498" s="105">
        <v>-2.4605428976357535E-2</v>
      </c>
      <c r="AM498" s="84">
        <v>13.704389244574431</v>
      </c>
      <c r="AN498" s="105">
        <v>2.2286631158280365E-3</v>
      </c>
      <c r="AO498" s="84">
        <v>12.097205776562163</v>
      </c>
      <c r="AP498" s="105">
        <v>0.1353805139050894</v>
      </c>
      <c r="AQ498" s="80"/>
      <c r="AR498" s="80"/>
    </row>
    <row r="499" spans="1:44" s="2" customFormat="1" x14ac:dyDescent="0.25">
      <c r="A499" s="80" t="s">
        <v>324</v>
      </c>
      <c r="B499" s="80" t="s">
        <v>357</v>
      </c>
      <c r="C499" s="80" t="s">
        <v>282</v>
      </c>
      <c r="D499" s="81">
        <v>4797.1772006392475</v>
      </c>
      <c r="E499" s="81">
        <v>41942.878230578899</v>
      </c>
      <c r="F499" s="105">
        <v>-0.88562594168509357</v>
      </c>
      <c r="G499" s="81">
        <v>32208.210038366316</v>
      </c>
      <c r="H499" s="105">
        <v>-0.85105731753100022</v>
      </c>
      <c r="I499" s="81">
        <v>25097.30529704213</v>
      </c>
      <c r="J499" s="105">
        <v>-0.80885688149139179</v>
      </c>
      <c r="K499" s="83">
        <v>1450.6936631202698</v>
      </c>
      <c r="L499" s="83">
        <v>11337.318880003058</v>
      </c>
      <c r="M499" s="105">
        <v>-0.87204261620628609</v>
      </c>
      <c r="N499" s="83">
        <v>9741.9209975542617</v>
      </c>
      <c r="O499" s="105">
        <v>-0.85108751513336323</v>
      </c>
      <c r="P499" s="83">
        <v>8803.6660725507536</v>
      </c>
      <c r="Q499" s="105">
        <v>-0.83521709579110048</v>
      </c>
      <c r="R499" s="83">
        <v>374.75140674375302</v>
      </c>
      <c r="S499" s="83">
        <v>2805.8555574421921</v>
      </c>
      <c r="T499" s="105">
        <v>-0.86643952296483329</v>
      </c>
      <c r="U499" s="83">
        <v>2406.3419668287079</v>
      </c>
      <c r="V499" s="105">
        <v>-0.84426510782354269</v>
      </c>
      <c r="W499" s="83">
        <v>2191.824707989811</v>
      </c>
      <c r="X499" s="105">
        <v>-0.82902309414722819</v>
      </c>
      <c r="Y499" s="81">
        <v>4768.7784262419373</v>
      </c>
      <c r="Z499" s="82">
        <v>28.398774397310444</v>
      </c>
      <c r="AA499" s="83">
        <v>363.30226305008131</v>
      </c>
      <c r="AB499" s="83">
        <v>11.449143693671733</v>
      </c>
      <c r="AC499" s="84">
        <v>3.3068161270664747</v>
      </c>
      <c r="AD499" s="84">
        <v>3.6995411943963585</v>
      </c>
      <c r="AE499" s="105">
        <v>-0.10615507347904082</v>
      </c>
      <c r="AF499" s="84">
        <v>3.3061456817861985</v>
      </c>
      <c r="AG499" s="105">
        <v>2.0278757949768756E-4</v>
      </c>
      <c r="AH499" s="84">
        <v>2.8507788789597397</v>
      </c>
      <c r="AI499" s="105">
        <v>0.15996935134904069</v>
      </c>
      <c r="AJ499" s="84">
        <v>12.800958486913578</v>
      </c>
      <c r="AK499" s="84">
        <v>14.948338348825724</v>
      </c>
      <c r="AL499" s="105">
        <v>-0.14365341563738654</v>
      </c>
      <c r="AM499" s="84">
        <v>13.384718582127864</v>
      </c>
      <c r="AN499" s="105">
        <v>-4.3613923716988717E-2</v>
      </c>
      <c r="AO499" s="84">
        <v>11.45041626985747</v>
      </c>
      <c r="AP499" s="105">
        <v>0.11794699731671136</v>
      </c>
      <c r="AQ499" s="108">
        <v>0.10045656260680488</v>
      </c>
      <c r="AR499" s="108">
        <v>3.6742481020935323E-2</v>
      </c>
    </row>
    <row r="500" spans="1:44" s="2" customFormat="1" x14ac:dyDescent="0.25">
      <c r="A500" s="80" t="s">
        <v>324</v>
      </c>
      <c r="B500" s="80" t="s">
        <v>357</v>
      </c>
      <c r="C500" s="80" t="s">
        <v>284</v>
      </c>
      <c r="D500" s="81">
        <v>697.06224604606632</v>
      </c>
      <c r="E500" s="81">
        <v>521.399784733057</v>
      </c>
      <c r="F500" s="105">
        <v>0.33690551177144018</v>
      </c>
      <c r="G500" s="81">
        <v>875.9706826782226</v>
      </c>
      <c r="H500" s="105">
        <v>-0.20424021051156133</v>
      </c>
      <c r="I500" s="81">
        <v>581.80219402909279</v>
      </c>
      <c r="J500" s="105">
        <v>0.1981086582344686</v>
      </c>
      <c r="K500" s="83">
        <v>63.347882693826847</v>
      </c>
      <c r="L500" s="83">
        <v>52.733522009377673</v>
      </c>
      <c r="M500" s="105">
        <v>0.20128298433322181</v>
      </c>
      <c r="N500" s="83">
        <v>85.664970320243356</v>
      </c>
      <c r="O500" s="105">
        <v>-0.26051590916319728</v>
      </c>
      <c r="P500" s="83">
        <v>74.745960234433596</v>
      </c>
      <c r="Q500" s="105">
        <v>-0.15249088385322448</v>
      </c>
      <c r="R500" s="83">
        <v>23.484554265577543</v>
      </c>
      <c r="S500" s="83">
        <v>17.514313266067358</v>
      </c>
      <c r="T500" s="105">
        <v>0.34087782425800678</v>
      </c>
      <c r="U500" s="83">
        <v>73.542253300500576</v>
      </c>
      <c r="V500" s="105">
        <v>-0.68066583206775777</v>
      </c>
      <c r="W500" s="83">
        <v>114.96282430147554</v>
      </c>
      <c r="X500" s="105">
        <v>-0.7957204478206602</v>
      </c>
      <c r="Y500" s="81">
        <v>697.06224604606632</v>
      </c>
      <c r="Z500" s="80"/>
      <c r="AA500" s="83">
        <v>23.484554265577543</v>
      </c>
      <c r="AB500" s="80"/>
      <c r="AC500" s="84">
        <v>11.003718141853444</v>
      </c>
      <c r="AD500" s="84">
        <v>9.8874447384784165</v>
      </c>
      <c r="AE500" s="105">
        <v>0.11289806748864935</v>
      </c>
      <c r="AF500" s="84">
        <v>10.225541191499408</v>
      </c>
      <c r="AG500" s="105">
        <v>7.6101297308443852E-2</v>
      </c>
      <c r="AH500" s="84">
        <v>7.7837276048675479</v>
      </c>
      <c r="AI500" s="105">
        <v>0.41368232554441875</v>
      </c>
      <c r="AJ500" s="84">
        <v>29.681732008334706</v>
      </c>
      <c r="AK500" s="84">
        <v>29.769924564683286</v>
      </c>
      <c r="AL500" s="105">
        <v>-2.9624716097939184E-3</v>
      </c>
      <c r="AM500" s="84">
        <v>11.911121068033147</v>
      </c>
      <c r="AN500" s="105">
        <v>1.491934372826921</v>
      </c>
      <c r="AO500" s="84">
        <v>5.0607854979570597</v>
      </c>
      <c r="AP500" s="105">
        <v>4.8650444719138246</v>
      </c>
      <c r="AQ500" s="108">
        <v>1.4597017002297848E-2</v>
      </c>
      <c r="AR500" s="108">
        <v>2.3025418286905268E-3</v>
      </c>
    </row>
    <row r="501" spans="1:44" s="2" customFormat="1" x14ac:dyDescent="0.25">
      <c r="A501" s="80" t="s">
        <v>324</v>
      </c>
      <c r="B501" s="80" t="s">
        <v>357</v>
      </c>
      <c r="C501" s="80" t="s">
        <v>285</v>
      </c>
      <c r="D501" s="81">
        <v>1600970.1147359479</v>
      </c>
      <c r="E501" s="81">
        <v>1534101.4246983528</v>
      </c>
      <c r="F501" s="105">
        <v>4.358818065157808E-2</v>
      </c>
      <c r="G501" s="81">
        <v>1478114.9574026775</v>
      </c>
      <c r="H501" s="105">
        <v>8.3116104547882888E-2</v>
      </c>
      <c r="I501" s="81">
        <v>1017106.5454434789</v>
      </c>
      <c r="J501" s="105">
        <v>0.5740436652463905</v>
      </c>
      <c r="K501" s="83">
        <v>474393.33656186122</v>
      </c>
      <c r="L501" s="83">
        <v>473254.3405894952</v>
      </c>
      <c r="M501" s="105">
        <v>2.4067311690100031E-3</v>
      </c>
      <c r="N501" s="83">
        <v>472562.31127097365</v>
      </c>
      <c r="O501" s="105">
        <v>3.8746748253430546E-3</v>
      </c>
      <c r="P501" s="83">
        <v>348260.50967125472</v>
      </c>
      <c r="Q501" s="105">
        <v>0.36217952764633377</v>
      </c>
      <c r="R501" s="83">
        <v>325731.0448807393</v>
      </c>
      <c r="S501" s="83">
        <v>332258.42123946501</v>
      </c>
      <c r="T501" s="105">
        <v>-1.9645480570141236E-2</v>
      </c>
      <c r="U501" s="83">
        <v>315671.15263629425</v>
      </c>
      <c r="V501" s="105">
        <v>3.1868265948379881E-2</v>
      </c>
      <c r="W501" s="83">
        <v>213422.69280493807</v>
      </c>
      <c r="X501" s="105">
        <v>0.52622497917055</v>
      </c>
      <c r="Y501" s="81">
        <v>1581854.0814876347</v>
      </c>
      <c r="Z501" s="82">
        <v>19116.033248313182</v>
      </c>
      <c r="AA501" s="83">
        <v>318274.77496846835</v>
      </c>
      <c r="AB501" s="83">
        <v>7456.2699122709464</v>
      </c>
      <c r="AC501" s="84">
        <v>3.3747736136828732</v>
      </c>
      <c r="AD501" s="84">
        <v>3.241600325920825</v>
      </c>
      <c r="AE501" s="105">
        <v>4.1082574769367448E-2</v>
      </c>
      <c r="AF501" s="84">
        <v>3.1278731336556085</v>
      </c>
      <c r="AG501" s="105">
        <v>7.8935580017820972E-2</v>
      </c>
      <c r="AH501" s="84">
        <v>2.9205336729208562</v>
      </c>
      <c r="AI501" s="105">
        <v>0.15553319757060938</v>
      </c>
      <c r="AJ501" s="84">
        <v>4.9150062295171004</v>
      </c>
      <c r="AK501" s="84">
        <v>4.6171935055114721</v>
      </c>
      <c r="AL501" s="105">
        <v>6.4500810643984038E-2</v>
      </c>
      <c r="AM501" s="84">
        <v>4.6824518016877903</v>
      </c>
      <c r="AN501" s="105">
        <v>4.966509804660154E-2</v>
      </c>
      <c r="AO501" s="84">
        <v>4.7656907148720293</v>
      </c>
      <c r="AP501" s="105">
        <v>3.133134808331358E-2</v>
      </c>
      <c r="AQ501" s="108">
        <v>33.525539673865758</v>
      </c>
      <c r="AR501" s="108">
        <v>31.93628234368062</v>
      </c>
    </row>
    <row r="502" spans="1:44" s="2" customFormat="1" x14ac:dyDescent="0.25">
      <c r="A502" s="80" t="s">
        <v>324</v>
      </c>
      <c r="B502" s="80" t="s">
        <v>357</v>
      </c>
      <c r="C502" s="80" t="s">
        <v>286</v>
      </c>
      <c r="D502" s="80"/>
      <c r="E502" s="80"/>
      <c r="F502" s="80"/>
      <c r="G502" s="81">
        <v>859.64505962252622</v>
      </c>
      <c r="H502" s="105">
        <v>-1</v>
      </c>
      <c r="I502" s="81">
        <v>737.67041162610053</v>
      </c>
      <c r="J502" s="105">
        <v>-1</v>
      </c>
      <c r="K502" s="80"/>
      <c r="L502" s="80"/>
      <c r="M502" s="80"/>
      <c r="N502" s="83">
        <v>431.98244202136993</v>
      </c>
      <c r="O502" s="105">
        <v>-1</v>
      </c>
      <c r="P502" s="83">
        <v>370.68864905834198</v>
      </c>
      <c r="Q502" s="105">
        <v>-1</v>
      </c>
      <c r="R502" s="80"/>
      <c r="S502" s="80"/>
      <c r="T502" s="80"/>
      <c r="U502" s="83">
        <v>94.517758314275738</v>
      </c>
      <c r="V502" s="105">
        <v>-1</v>
      </c>
      <c r="W502" s="83">
        <v>81.106676413965218</v>
      </c>
      <c r="X502" s="105">
        <v>-1</v>
      </c>
      <c r="Y502" s="80"/>
      <c r="Z502" s="80"/>
      <c r="AA502" s="80"/>
      <c r="AB502" s="80"/>
      <c r="AC502" s="80"/>
      <c r="AD502" s="80"/>
      <c r="AE502" s="80"/>
      <c r="AF502" s="84">
        <v>1.9900000000000002</v>
      </c>
      <c r="AG502" s="105">
        <v>-1</v>
      </c>
      <c r="AH502" s="84">
        <v>1.99</v>
      </c>
      <c r="AI502" s="105">
        <v>-1</v>
      </c>
      <c r="AJ502" s="80"/>
      <c r="AK502" s="80"/>
      <c r="AL502" s="80"/>
      <c r="AM502" s="84">
        <v>9.0950639853747717</v>
      </c>
      <c r="AN502" s="105">
        <v>-1</v>
      </c>
      <c r="AO502" s="84">
        <v>9.0950639853747717</v>
      </c>
      <c r="AP502" s="105">
        <v>-1</v>
      </c>
      <c r="AQ502" s="80"/>
      <c r="AR502" s="80"/>
    </row>
    <row r="503" spans="1:44" s="2" customFormat="1" x14ac:dyDescent="0.25">
      <c r="A503" s="80" t="s">
        <v>324</v>
      </c>
      <c r="B503" s="80" t="s">
        <v>357</v>
      </c>
      <c r="C503" s="80" t="s">
        <v>287</v>
      </c>
      <c r="D503" s="80"/>
      <c r="E503" s="81">
        <v>74.088788487911231</v>
      </c>
      <c r="F503" s="105">
        <v>-1</v>
      </c>
      <c r="G503" s="81">
        <v>77.767554910182952</v>
      </c>
      <c r="H503" s="105">
        <v>-1</v>
      </c>
      <c r="I503" s="80"/>
      <c r="J503" s="80"/>
      <c r="K503" s="80"/>
      <c r="L503" s="83">
        <v>1.3450679832169783</v>
      </c>
      <c r="M503" s="105">
        <v>-1</v>
      </c>
      <c r="N503" s="83">
        <v>2.5435792637190104</v>
      </c>
      <c r="O503" s="105">
        <v>-1</v>
      </c>
      <c r="P503" s="80"/>
      <c r="Q503" s="80"/>
      <c r="R503" s="80"/>
      <c r="S503" s="83">
        <v>1.2350169279786201</v>
      </c>
      <c r="T503" s="105">
        <v>-1</v>
      </c>
      <c r="U503" s="83">
        <v>1.2963297546975783</v>
      </c>
      <c r="V503" s="105">
        <v>-1</v>
      </c>
      <c r="W503" s="80"/>
      <c r="X503" s="80"/>
      <c r="Y503" s="80"/>
      <c r="Z503" s="80"/>
      <c r="AA503" s="80"/>
      <c r="AB503" s="80"/>
      <c r="AC503" s="80"/>
      <c r="AD503" s="84">
        <v>55.081816987951953</v>
      </c>
      <c r="AE503" s="105">
        <v>-1</v>
      </c>
      <c r="AF503" s="84">
        <v>30.574063886838616</v>
      </c>
      <c r="AG503" s="105">
        <v>-1</v>
      </c>
      <c r="AH503" s="80"/>
      <c r="AI503" s="80"/>
      <c r="AJ503" s="80"/>
      <c r="AK503" s="84">
        <v>59.990099576346708</v>
      </c>
      <c r="AL503" s="105">
        <v>-1</v>
      </c>
      <c r="AM503" s="84">
        <v>59.990565385367866</v>
      </c>
      <c r="AN503" s="105">
        <v>-1</v>
      </c>
      <c r="AO503" s="80"/>
      <c r="AP503" s="80"/>
      <c r="AQ503" s="80"/>
      <c r="AR503" s="80"/>
    </row>
    <row r="504" spans="1:44" s="2" customFormat="1" x14ac:dyDescent="0.25">
      <c r="A504" s="80" t="s">
        <v>324</v>
      </c>
      <c r="B504" s="80" t="s">
        <v>357</v>
      </c>
      <c r="C504" s="80" t="s">
        <v>288</v>
      </c>
      <c r="D504" s="81">
        <v>6262.8340325009822</v>
      </c>
      <c r="E504" s="81">
        <v>7398.9593215429786</v>
      </c>
      <c r="F504" s="105">
        <v>-0.15355203882984303</v>
      </c>
      <c r="G504" s="81">
        <v>4180.7372711038588</v>
      </c>
      <c r="H504" s="105">
        <v>0.49802143171923791</v>
      </c>
      <c r="I504" s="81">
        <v>7897.3850353384014</v>
      </c>
      <c r="J504" s="105">
        <v>-0.20697370022144032</v>
      </c>
      <c r="K504" s="83">
        <v>1434.50296591339</v>
      </c>
      <c r="L504" s="83">
        <v>2283.250613829151</v>
      </c>
      <c r="M504" s="105">
        <v>-0.37172776513234318</v>
      </c>
      <c r="N504" s="83">
        <v>1273.8458804182851</v>
      </c>
      <c r="O504" s="105">
        <v>0.12611971979086736</v>
      </c>
      <c r="P504" s="83">
        <v>2599.689210558266</v>
      </c>
      <c r="Q504" s="105">
        <v>-0.44820213120577596</v>
      </c>
      <c r="R504" s="83">
        <v>541.21827348990769</v>
      </c>
      <c r="S504" s="83">
        <v>690.58851896570081</v>
      </c>
      <c r="T504" s="105">
        <v>-0.21629413373321926</v>
      </c>
      <c r="U504" s="83">
        <v>342.31297649415961</v>
      </c>
      <c r="V504" s="105">
        <v>0.58106268430972463</v>
      </c>
      <c r="W504" s="83">
        <v>848.16768589237358</v>
      </c>
      <c r="X504" s="105">
        <v>-0.36189708415915245</v>
      </c>
      <c r="Y504" s="81">
        <v>6228.5384099280836</v>
      </c>
      <c r="Z504" s="82">
        <v>34.295622572898864</v>
      </c>
      <c r="AA504" s="83">
        <v>538.35654266914185</v>
      </c>
      <c r="AB504" s="83">
        <v>2.8617308207658674</v>
      </c>
      <c r="AC504" s="84">
        <v>4.3658564543387</v>
      </c>
      <c r="AD504" s="84">
        <v>3.2405375374604501</v>
      </c>
      <c r="AE504" s="105">
        <v>0.34726304011899878</v>
      </c>
      <c r="AF504" s="84">
        <v>3.281980446277422</v>
      </c>
      <c r="AG504" s="105">
        <v>0.33025059893049075</v>
      </c>
      <c r="AH504" s="84">
        <v>3.0378189066848074</v>
      </c>
      <c r="AI504" s="105">
        <v>0.43716810924163652</v>
      </c>
      <c r="AJ504" s="84">
        <v>11.571734250798107</v>
      </c>
      <c r="AK504" s="84">
        <v>10.713991209446185</v>
      </c>
      <c r="AL504" s="105">
        <v>8.0058217762553077E-2</v>
      </c>
      <c r="AM504" s="84">
        <v>12.213201246185269</v>
      </c>
      <c r="AN504" s="105">
        <v>-5.2522429005869467E-2</v>
      </c>
      <c r="AO504" s="84">
        <v>9.3111128456036507</v>
      </c>
      <c r="AP504" s="105">
        <v>0.24278745652425796</v>
      </c>
      <c r="AQ504" s="108">
        <v>0.13114853856099518</v>
      </c>
      <c r="AR504" s="108">
        <v>5.3063715796759447E-2</v>
      </c>
    </row>
    <row r="505" spans="1:44" s="2" customFormat="1" x14ac:dyDescent="0.25">
      <c r="A505" s="80" t="s">
        <v>324</v>
      </c>
      <c r="B505" s="80" t="s">
        <v>357</v>
      </c>
      <c r="C505" s="80" t="s">
        <v>289</v>
      </c>
      <c r="D505" s="81">
        <v>513.73187341570849</v>
      </c>
      <c r="E505" s="81">
        <v>132.61180929183959</v>
      </c>
      <c r="F505" s="105">
        <v>2.8739526755504539</v>
      </c>
      <c r="G505" s="81">
        <v>23.111657059192659</v>
      </c>
      <c r="H505" s="105">
        <v>21.228257891675998</v>
      </c>
      <c r="I505" s="81">
        <v>469.4787773311138</v>
      </c>
      <c r="J505" s="105">
        <v>9.4260056516641821E-2</v>
      </c>
      <c r="K505" s="83">
        <v>8.0355993150141884</v>
      </c>
      <c r="L505" s="83">
        <v>1.2179629802703857</v>
      </c>
      <c r="M505" s="105">
        <v>5.5975727055598181</v>
      </c>
      <c r="N505" s="83">
        <v>1.1372402767384457</v>
      </c>
      <c r="O505" s="105">
        <v>6.0658764725251624</v>
      </c>
      <c r="P505" s="83">
        <v>24.510254799676659</v>
      </c>
      <c r="Q505" s="105">
        <v>-0.67215357895340222</v>
      </c>
      <c r="R505" s="83">
        <v>10.903630305854193</v>
      </c>
      <c r="S505" s="83">
        <v>2.9474705051775345</v>
      </c>
      <c r="T505" s="105">
        <v>2.6993178682198335</v>
      </c>
      <c r="U505" s="83">
        <v>0.3301665425366771</v>
      </c>
      <c r="V505" s="105">
        <v>32.024637269668062</v>
      </c>
      <c r="W505" s="83">
        <v>9.1513259446795026</v>
      </c>
      <c r="X505" s="105">
        <v>0.19148092547107498</v>
      </c>
      <c r="Y505" s="81">
        <v>513.73187341570849</v>
      </c>
      <c r="Z505" s="80"/>
      <c r="AA505" s="83">
        <v>10.903630305854193</v>
      </c>
      <c r="AB505" s="80"/>
      <c r="AC505" s="84">
        <v>63.931992285357175</v>
      </c>
      <c r="AD505" s="84">
        <v>108.88</v>
      </c>
      <c r="AE505" s="105">
        <v>-0.41282152566718244</v>
      </c>
      <c r="AF505" s="84">
        <v>20.322580488861913</v>
      </c>
      <c r="AG505" s="105">
        <v>2.1458599620454715</v>
      </c>
      <c r="AH505" s="84">
        <v>19.154381754420079</v>
      </c>
      <c r="AI505" s="105">
        <v>2.337721525290378</v>
      </c>
      <c r="AJ505" s="84">
        <v>47.115672395815203</v>
      </c>
      <c r="AK505" s="84">
        <v>44.991734118761606</v>
      </c>
      <c r="AL505" s="105">
        <v>4.7207299710813146E-2</v>
      </c>
      <c r="AM505" s="84">
        <v>69.999997218450019</v>
      </c>
      <c r="AN505" s="105">
        <v>-0.32691893902823121</v>
      </c>
      <c r="AO505" s="84">
        <v>51.301721758043648</v>
      </c>
      <c r="AP505" s="105">
        <v>-8.1596664181589784E-2</v>
      </c>
      <c r="AQ505" s="108">
        <v>1.0757938668185803E-2</v>
      </c>
      <c r="AR505" s="108">
        <v>1.0690458324178692E-3</v>
      </c>
    </row>
    <row r="506" spans="1:44" s="2" customFormat="1" x14ac:dyDescent="0.25">
      <c r="A506" s="80" t="s">
        <v>324</v>
      </c>
      <c r="B506" s="80" t="s">
        <v>357</v>
      </c>
      <c r="C506" s="80" t="s">
        <v>290</v>
      </c>
      <c r="D506" s="81">
        <v>271298.51164428709</v>
      </c>
      <c r="E506" s="81">
        <v>333402.24493884324</v>
      </c>
      <c r="F506" s="105">
        <v>-0.18627269083310458</v>
      </c>
      <c r="G506" s="81">
        <v>342922.76327379583</v>
      </c>
      <c r="H506" s="105">
        <v>-0.20886409215221044</v>
      </c>
      <c r="I506" s="81">
        <v>315046.35590067744</v>
      </c>
      <c r="J506" s="105">
        <v>-0.13886161016311657</v>
      </c>
      <c r="K506" s="83">
        <v>83449.085947319851</v>
      </c>
      <c r="L506" s="83">
        <v>106769.3658297431</v>
      </c>
      <c r="M506" s="105">
        <v>-0.21841733067526414</v>
      </c>
      <c r="N506" s="83">
        <v>110712.12963520974</v>
      </c>
      <c r="O506" s="105">
        <v>-0.2462516417823421</v>
      </c>
      <c r="P506" s="83">
        <v>101347.48900474003</v>
      </c>
      <c r="Q506" s="105">
        <v>-0.17660430695607138</v>
      </c>
      <c r="R506" s="83">
        <v>39909.015211165271</v>
      </c>
      <c r="S506" s="83">
        <v>51697.486388803736</v>
      </c>
      <c r="T506" s="105">
        <v>-0.22802793716081959</v>
      </c>
      <c r="U506" s="83">
        <v>53041.089449953011</v>
      </c>
      <c r="V506" s="105">
        <v>-0.24758304127931846</v>
      </c>
      <c r="W506" s="83">
        <v>49533.398194522983</v>
      </c>
      <c r="X506" s="105">
        <v>-0.19430088251893649</v>
      </c>
      <c r="Y506" s="81">
        <v>266802.71490320831</v>
      </c>
      <c r="Z506" s="82">
        <v>4495.7967410787696</v>
      </c>
      <c r="AA506" s="83">
        <v>37883.169581950911</v>
      </c>
      <c r="AB506" s="83">
        <v>2025.845629214358</v>
      </c>
      <c r="AC506" s="84">
        <v>3.2510663066525827</v>
      </c>
      <c r="AD506" s="84">
        <v>3.1226395544064034</v>
      </c>
      <c r="AE506" s="105">
        <v>4.1127626166444463E-2</v>
      </c>
      <c r="AF506" s="84">
        <v>3.0974272141969186</v>
      </c>
      <c r="AG506" s="105">
        <v>4.9602163935109182E-2</v>
      </c>
      <c r="AH506" s="84">
        <v>3.1085758413407039</v>
      </c>
      <c r="AI506" s="105">
        <v>4.5837860352933781E-2</v>
      </c>
      <c r="AJ506" s="84">
        <v>6.7979254864797172</v>
      </c>
      <c r="AK506" s="84">
        <v>6.4490997189188111</v>
      </c>
      <c r="AL506" s="105">
        <v>5.4089064018905668E-2</v>
      </c>
      <c r="AM506" s="84">
        <v>6.4652285017139599</v>
      </c>
      <c r="AN506" s="105">
        <v>5.1459431739737868E-2</v>
      </c>
      <c r="AO506" s="84">
        <v>6.3602814945878841</v>
      </c>
      <c r="AP506" s="105">
        <v>6.8808902917934511E-2</v>
      </c>
      <c r="AQ506" s="108">
        <v>5.6811985007549071</v>
      </c>
      <c r="AR506" s="108">
        <v>3.9128771969176941</v>
      </c>
    </row>
    <row r="507" spans="1:44" s="2" customFormat="1" x14ac:dyDescent="0.25">
      <c r="A507" s="80" t="s">
        <v>324</v>
      </c>
      <c r="B507" s="80" t="s">
        <v>357</v>
      </c>
      <c r="C507" s="80" t="s">
        <v>291</v>
      </c>
      <c r="D507" s="81">
        <v>153011.16285551788</v>
      </c>
      <c r="E507" s="81">
        <v>157526.3504071951</v>
      </c>
      <c r="F507" s="105">
        <v>-2.866306202108897E-2</v>
      </c>
      <c r="G507" s="81">
        <v>119639.22764467121</v>
      </c>
      <c r="H507" s="105">
        <v>0.27893806962680667</v>
      </c>
      <c r="I507" s="81">
        <v>87399.092675341366</v>
      </c>
      <c r="J507" s="105">
        <v>0.75071797854817079</v>
      </c>
      <c r="K507" s="83">
        <v>35319.418523655433</v>
      </c>
      <c r="L507" s="83">
        <v>36761.621303402877</v>
      </c>
      <c r="M507" s="105">
        <v>-3.9231207128885386E-2</v>
      </c>
      <c r="N507" s="83">
        <v>28046.615963570326</v>
      </c>
      <c r="O507" s="105">
        <v>0.25931123275377432</v>
      </c>
      <c r="P507" s="83">
        <v>23063.479636152439</v>
      </c>
      <c r="Q507" s="105">
        <v>0.53140025186362505</v>
      </c>
      <c r="R507" s="83">
        <v>11089.601110411109</v>
      </c>
      <c r="S507" s="83">
        <v>11237.000455447705</v>
      </c>
      <c r="T507" s="105">
        <v>-1.3117321265670747E-2</v>
      </c>
      <c r="U507" s="83">
        <v>8604.9491051888454</v>
      </c>
      <c r="V507" s="105">
        <v>0.28874685658791421</v>
      </c>
      <c r="W507" s="83">
        <v>6865.3789877341478</v>
      </c>
      <c r="X507" s="105">
        <v>0.61529336256950407</v>
      </c>
      <c r="Y507" s="81">
        <v>152219.70550786611</v>
      </c>
      <c r="Z507" s="82">
        <v>791.45734765176883</v>
      </c>
      <c r="AA507" s="83">
        <v>10812.242962137017</v>
      </c>
      <c r="AB507" s="83">
        <v>277.35814827409132</v>
      </c>
      <c r="AC507" s="84">
        <v>4.3322107002706618</v>
      </c>
      <c r="AD507" s="84">
        <v>4.2850762513190217</v>
      </c>
      <c r="AE507" s="105">
        <v>1.099967566204482E-2</v>
      </c>
      <c r="AF507" s="84">
        <v>4.2657277369958031</v>
      </c>
      <c r="AG507" s="105">
        <v>1.5585374260589879E-2</v>
      </c>
      <c r="AH507" s="84">
        <v>3.7895015866704536</v>
      </c>
      <c r="AI507" s="105">
        <v>0.1432138504728917</v>
      </c>
      <c r="AJ507" s="84">
        <v>13.79771565560355</v>
      </c>
      <c r="AK507" s="84">
        <v>14.018540893697857</v>
      </c>
      <c r="AL507" s="105">
        <v>-1.575236964879706E-2</v>
      </c>
      <c r="AM507" s="84">
        <v>13.903536927665023</v>
      </c>
      <c r="AN507" s="105">
        <v>-7.6111044701806232E-3</v>
      </c>
      <c r="AO507" s="84">
        <v>12.7304104888442</v>
      </c>
      <c r="AP507" s="105">
        <v>8.3839022134804042E-2</v>
      </c>
      <c r="AQ507" s="108">
        <v>3.2041708734226231</v>
      </c>
      <c r="AR507" s="108">
        <v>1.0872793297014505</v>
      </c>
    </row>
    <row r="508" spans="1:44" s="2" customFormat="1" x14ac:dyDescent="0.25">
      <c r="A508" s="80" t="s">
        <v>324</v>
      </c>
      <c r="B508" s="80" t="s">
        <v>357</v>
      </c>
      <c r="C508" s="80" t="s">
        <v>292</v>
      </c>
      <c r="D508" s="81">
        <v>2737183.916274847</v>
      </c>
      <c r="E508" s="81">
        <v>2850098.5736596109</v>
      </c>
      <c r="F508" s="105">
        <v>-3.961780775876049E-2</v>
      </c>
      <c r="G508" s="81">
        <v>2994958.6853138492</v>
      </c>
      <c r="H508" s="105">
        <v>-8.6069557587900206E-2</v>
      </c>
      <c r="I508" s="81">
        <v>2561706.752612846</v>
      </c>
      <c r="J508" s="105">
        <v>6.85000980237183E-2</v>
      </c>
      <c r="K508" s="83">
        <v>967284.89342728222</v>
      </c>
      <c r="L508" s="83">
        <v>1060849.182201257</v>
      </c>
      <c r="M508" s="105">
        <v>-8.8197540558809032E-2</v>
      </c>
      <c r="N508" s="83">
        <v>1159245.2047066502</v>
      </c>
      <c r="O508" s="105">
        <v>-0.16559077449705217</v>
      </c>
      <c r="P508" s="83">
        <v>1040356.5263096505</v>
      </c>
      <c r="Q508" s="105">
        <v>-7.0237107217049677E-2</v>
      </c>
      <c r="R508" s="83">
        <v>642220.03768131486</v>
      </c>
      <c r="S508" s="83">
        <v>702463.82346036762</v>
      </c>
      <c r="T508" s="105">
        <v>-8.576069509500038E-2</v>
      </c>
      <c r="U508" s="83">
        <v>741581.95193087554</v>
      </c>
      <c r="V508" s="105">
        <v>-0.13398642454936985</v>
      </c>
      <c r="W508" s="83">
        <v>683104.91492096311</v>
      </c>
      <c r="X508" s="105">
        <v>-5.9851534290861798E-2</v>
      </c>
      <c r="Y508" s="81">
        <v>2700503.1187348799</v>
      </c>
      <c r="Z508" s="82">
        <v>36680.79753996693</v>
      </c>
      <c r="AA508" s="83">
        <v>622552.16359704093</v>
      </c>
      <c r="AB508" s="83">
        <v>19667.874084273943</v>
      </c>
      <c r="AC508" s="84">
        <v>2.8297598100353469</v>
      </c>
      <c r="AD508" s="84">
        <v>2.6866199469991296</v>
      </c>
      <c r="AE508" s="105">
        <v>5.3278791142788925E-2</v>
      </c>
      <c r="AF508" s="84">
        <v>2.5835420091918611</v>
      </c>
      <c r="AG508" s="105">
        <v>9.530241814047509E-2</v>
      </c>
      <c r="AH508" s="84">
        <v>2.4623354473487318</v>
      </c>
      <c r="AI508" s="105">
        <v>0.14921783426471469</v>
      </c>
      <c r="AJ508" s="84">
        <v>4.2620655782669674</v>
      </c>
      <c r="AK508" s="84">
        <v>4.0572887577610759</v>
      </c>
      <c r="AL508" s="105">
        <v>5.0471344962613171E-2</v>
      </c>
      <c r="AM508" s="84">
        <v>4.0386078403280985</v>
      </c>
      <c r="AN508" s="105">
        <v>5.5330387790440951E-2</v>
      </c>
      <c r="AO508" s="84">
        <v>3.7500926968286294</v>
      </c>
      <c r="AP508" s="105">
        <v>0.13652272699053603</v>
      </c>
      <c r="AQ508" s="108">
        <v>57.318726399133787</v>
      </c>
      <c r="AR508" s="108">
        <v>62.966428200508489</v>
      </c>
    </row>
    <row r="509" spans="1:44" s="2" customFormat="1" x14ac:dyDescent="0.25">
      <c r="A509" s="80" t="s">
        <v>324</v>
      </c>
      <c r="B509" s="80" t="s">
        <v>357</v>
      </c>
      <c r="C509" s="80" t="s">
        <v>293</v>
      </c>
      <c r="D509" s="81">
        <v>640.11489996194837</v>
      </c>
      <c r="E509" s="81">
        <v>686.19244247794154</v>
      </c>
      <c r="F509" s="105">
        <v>-6.7149591956449428E-2</v>
      </c>
      <c r="G509" s="81">
        <v>215.3386083304882</v>
      </c>
      <c r="H509" s="105">
        <v>1.9725969946807687</v>
      </c>
      <c r="I509" s="81">
        <v>610.55972316503528</v>
      </c>
      <c r="J509" s="105">
        <v>4.8406692540582594E-2</v>
      </c>
      <c r="K509" s="83">
        <v>81.758476679299946</v>
      </c>
      <c r="L509" s="83">
        <v>86.612275878348129</v>
      </c>
      <c r="M509" s="105">
        <v>-5.6040545636574887E-2</v>
      </c>
      <c r="N509" s="83">
        <v>29.983044323676729</v>
      </c>
      <c r="O509" s="105">
        <v>1.7268237273270373</v>
      </c>
      <c r="P509" s="83">
        <v>89.148524023361063</v>
      </c>
      <c r="Q509" s="105">
        <v>-8.2895902372142255E-2</v>
      </c>
      <c r="R509" s="83">
        <v>40.340118681772296</v>
      </c>
      <c r="S509" s="83">
        <v>36.16635393329728</v>
      </c>
      <c r="T509" s="105">
        <v>0.11540463150288299</v>
      </c>
      <c r="U509" s="83">
        <v>11.7005836831494</v>
      </c>
      <c r="V509" s="105">
        <v>2.4477013945781296</v>
      </c>
      <c r="W509" s="83">
        <v>39.957958587717457</v>
      </c>
      <c r="X509" s="105">
        <v>9.5640545103400313E-3</v>
      </c>
      <c r="Y509" s="81">
        <v>640.11489996194837</v>
      </c>
      <c r="Z509" s="80"/>
      <c r="AA509" s="83">
        <v>40.340118681772296</v>
      </c>
      <c r="AB509" s="80"/>
      <c r="AC509" s="84">
        <v>7.8293398551543234</v>
      </c>
      <c r="AD509" s="84">
        <v>7.9225772042029918</v>
      </c>
      <c r="AE509" s="105">
        <v>-1.1768563012450703E-2</v>
      </c>
      <c r="AF509" s="84">
        <v>7.1820128071665366</v>
      </c>
      <c r="AG509" s="105">
        <v>9.0131703377339389E-2</v>
      </c>
      <c r="AH509" s="84">
        <v>6.8487922806780315</v>
      </c>
      <c r="AI509" s="105">
        <v>0.14317087367982162</v>
      </c>
      <c r="AJ509" s="84">
        <v>15.86794786132309</v>
      </c>
      <c r="AK509" s="84">
        <v>18.973226987257476</v>
      </c>
      <c r="AL509" s="105">
        <v>-0.16366636671874049</v>
      </c>
      <c r="AM509" s="84">
        <v>18.404091125864788</v>
      </c>
      <c r="AN509" s="105">
        <v>-0.13780323337877015</v>
      </c>
      <c r="AO509" s="84">
        <v>15.280052954274625</v>
      </c>
      <c r="AP509" s="105">
        <v>3.8474664244144544E-2</v>
      </c>
      <c r="AQ509" s="108">
        <v>1.340449598464016E-2</v>
      </c>
      <c r="AR509" s="108">
        <v>3.9551447129344353E-3</v>
      </c>
    </row>
    <row r="510" spans="1:44" s="2" customFormat="1" x14ac:dyDescent="0.25">
      <c r="A510" s="80" t="s">
        <v>324</v>
      </c>
      <c r="B510" s="80" t="s">
        <v>358</v>
      </c>
      <c r="C510" s="80" t="s">
        <v>281</v>
      </c>
      <c r="D510" s="81">
        <v>1761680975.7674289</v>
      </c>
      <c r="E510" s="81">
        <v>1650989178.3931115</v>
      </c>
      <c r="F510" s="105">
        <v>6.7045743741368707E-2</v>
      </c>
      <c r="G510" s="81">
        <v>1626791063.0221434</v>
      </c>
      <c r="H510" s="105">
        <v>8.2917785701807384E-2</v>
      </c>
      <c r="I510" s="81">
        <v>1412256296.7858055</v>
      </c>
      <c r="J510" s="105">
        <v>0.24742299239655652</v>
      </c>
      <c r="K510" s="83">
        <v>747833121.26581609</v>
      </c>
      <c r="L510" s="83">
        <v>755135750.75499237</v>
      </c>
      <c r="M510" s="105">
        <v>-9.6706181396855207E-3</v>
      </c>
      <c r="N510" s="83">
        <v>766693125.00449014</v>
      </c>
      <c r="O510" s="105">
        <v>-2.4599155938125297E-2</v>
      </c>
      <c r="P510" s="83">
        <v>661713477.34657598</v>
      </c>
      <c r="Q510" s="105">
        <v>0.13014642570765486</v>
      </c>
      <c r="R510" s="83">
        <v>957815672.86084878</v>
      </c>
      <c r="S510" s="83">
        <v>962513316.09112811</v>
      </c>
      <c r="T510" s="105">
        <v>-4.8806007685763455E-3</v>
      </c>
      <c r="U510" s="83">
        <v>1007770266.8794365</v>
      </c>
      <c r="V510" s="105">
        <v>-4.9569426346812405E-2</v>
      </c>
      <c r="W510" s="83">
        <v>871009045.60424483</v>
      </c>
      <c r="X510" s="105">
        <v>9.9662142080721591E-2</v>
      </c>
      <c r="Y510" s="81">
        <v>1616702272.0417964</v>
      </c>
      <c r="Z510" s="82">
        <v>144978703.72563252</v>
      </c>
      <c r="AA510" s="83">
        <v>847563278.878003</v>
      </c>
      <c r="AB510" s="83">
        <v>110252393.98284583</v>
      </c>
      <c r="AC510" s="84">
        <v>2.3557140298700974</v>
      </c>
      <c r="AD510" s="84">
        <v>2.1863475232664271</v>
      </c>
      <c r="AE510" s="105">
        <v>7.7465501161789158E-2</v>
      </c>
      <c r="AF510" s="84">
        <v>2.1218281604033113</v>
      </c>
      <c r="AG510" s="105">
        <v>0.11022846893611292</v>
      </c>
      <c r="AH510" s="84">
        <v>2.1342413977252708</v>
      </c>
      <c r="AI510" s="105">
        <v>0.10377112560035515</v>
      </c>
      <c r="AJ510" s="84">
        <v>1.8392693142152889</v>
      </c>
      <c r="AK510" s="84">
        <v>1.7152897012354689</v>
      </c>
      <c r="AL510" s="105">
        <v>7.2279109989712806E-2</v>
      </c>
      <c r="AM510" s="84">
        <v>1.6142479258288762</v>
      </c>
      <c r="AN510" s="105">
        <v>0.1393970435308875</v>
      </c>
      <c r="AO510" s="84">
        <v>1.6214025605280382</v>
      </c>
      <c r="AP510" s="105">
        <v>0.13436931641226629</v>
      </c>
      <c r="AQ510" s="80"/>
      <c r="AR510" s="80"/>
    </row>
    <row r="511" spans="1:44" s="2" customFormat="1" x14ac:dyDescent="0.25">
      <c r="A511" s="80" t="s">
        <v>324</v>
      </c>
      <c r="B511" s="80" t="s">
        <v>358</v>
      </c>
      <c r="C511" s="80" t="s">
        <v>313</v>
      </c>
      <c r="D511" s="81">
        <v>810118801.42094278</v>
      </c>
      <c r="E511" s="81">
        <v>803925842.61859608</v>
      </c>
      <c r="F511" s="105">
        <v>7.7033956044684727E-3</v>
      </c>
      <c r="G511" s="81">
        <v>827216680.79041016</v>
      </c>
      <c r="H511" s="105">
        <v>-2.0669166575715395E-2</v>
      </c>
      <c r="I511" s="81">
        <v>695553610.88048232</v>
      </c>
      <c r="J511" s="105">
        <v>0.16471079834584645</v>
      </c>
      <c r="K511" s="83">
        <v>416192346.20384502</v>
      </c>
      <c r="L511" s="83">
        <v>423158016.0271343</v>
      </c>
      <c r="M511" s="105">
        <v>-1.646115531187908E-2</v>
      </c>
      <c r="N511" s="83">
        <v>439818462.01586974</v>
      </c>
      <c r="O511" s="105">
        <v>-5.3717881017855552E-2</v>
      </c>
      <c r="P511" s="83">
        <v>370015713.74420911</v>
      </c>
      <c r="Q511" s="105">
        <v>0.12479640929941072</v>
      </c>
      <c r="R511" s="83">
        <v>434597932.45594025</v>
      </c>
      <c r="S511" s="83">
        <v>437213143.58035338</v>
      </c>
      <c r="T511" s="105">
        <v>-5.9815473592515524E-3</v>
      </c>
      <c r="U511" s="83">
        <v>471729289.36617088</v>
      </c>
      <c r="V511" s="105">
        <v>-7.8713274217340631E-2</v>
      </c>
      <c r="W511" s="83">
        <v>388636411.81327432</v>
      </c>
      <c r="X511" s="105">
        <v>0.11826354722714134</v>
      </c>
      <c r="Y511" s="81">
        <v>774933959.07817554</v>
      </c>
      <c r="Z511" s="82">
        <v>35184842.342767268</v>
      </c>
      <c r="AA511" s="83">
        <v>400200061.69875062</v>
      </c>
      <c r="AB511" s="83">
        <v>34397870.757189609</v>
      </c>
      <c r="AC511" s="84">
        <v>1.9465009599771887</v>
      </c>
      <c r="AD511" s="84">
        <v>1.8998242079078225</v>
      </c>
      <c r="AE511" s="105">
        <v>2.4568984790844916E-2</v>
      </c>
      <c r="AF511" s="84">
        <v>1.8808139089908467</v>
      </c>
      <c r="AG511" s="105">
        <v>3.4924800732458731E-2</v>
      </c>
      <c r="AH511" s="84">
        <v>1.8797947899080758</v>
      </c>
      <c r="AI511" s="105">
        <v>3.5485878792320173E-2</v>
      </c>
      <c r="AJ511" s="84">
        <v>1.8640650148584705</v>
      </c>
      <c r="AK511" s="84">
        <v>1.838750399942737</v>
      </c>
      <c r="AL511" s="105">
        <v>1.376729267687548E-2</v>
      </c>
      <c r="AM511" s="84">
        <v>1.7535834628837281</v>
      </c>
      <c r="AN511" s="105">
        <v>6.3003303984777548E-2</v>
      </c>
      <c r="AO511" s="84">
        <v>1.7897283675382185</v>
      </c>
      <c r="AP511" s="105">
        <v>4.1535156210605578E-2</v>
      </c>
      <c r="AQ511" s="80"/>
      <c r="AR511" s="80"/>
    </row>
    <row r="512" spans="1:44" s="2" customFormat="1" x14ac:dyDescent="0.25">
      <c r="A512" s="80" t="s">
        <v>324</v>
      </c>
      <c r="B512" s="80" t="s">
        <v>358</v>
      </c>
      <c r="C512" s="80" t="s">
        <v>328</v>
      </c>
      <c r="D512" s="81">
        <v>28455947.008697178</v>
      </c>
      <c r="E512" s="81">
        <v>30405660.428031303</v>
      </c>
      <c r="F512" s="105">
        <v>-6.4123370184607578E-2</v>
      </c>
      <c r="G512" s="81">
        <v>31893956.171151362</v>
      </c>
      <c r="H512" s="105">
        <v>-0.10779500492209002</v>
      </c>
      <c r="I512" s="81">
        <v>25778835.513931703</v>
      </c>
      <c r="J512" s="105">
        <v>0.1038492019284067</v>
      </c>
      <c r="K512" s="83">
        <v>9765131.2139211912</v>
      </c>
      <c r="L512" s="83">
        <v>10775994.182998996</v>
      </c>
      <c r="M512" s="105">
        <v>-9.3806933440314683E-2</v>
      </c>
      <c r="N512" s="83">
        <v>11612154.510027634</v>
      </c>
      <c r="O512" s="105">
        <v>-0.15905948327775457</v>
      </c>
      <c r="P512" s="83">
        <v>9971272.4676696304</v>
      </c>
      <c r="Q512" s="105">
        <v>-2.067351528271057E-2</v>
      </c>
      <c r="R512" s="83">
        <v>5942672.3302667849</v>
      </c>
      <c r="S512" s="83">
        <v>6732393.2768782536</v>
      </c>
      <c r="T512" s="105">
        <v>-0.11730166586133464</v>
      </c>
      <c r="U512" s="83">
        <v>7088261.1963931639</v>
      </c>
      <c r="V512" s="105">
        <v>-0.16161775566471898</v>
      </c>
      <c r="W512" s="83">
        <v>5921983.7888970012</v>
      </c>
      <c r="X512" s="105">
        <v>3.4935153670248454E-3</v>
      </c>
      <c r="Y512" s="81">
        <v>28201342.591902655</v>
      </c>
      <c r="Z512" s="82">
        <v>254604.41679452365</v>
      </c>
      <c r="AA512" s="83">
        <v>5841496.6377816647</v>
      </c>
      <c r="AB512" s="83">
        <v>101175.69248512047</v>
      </c>
      <c r="AC512" s="84">
        <v>2.9140363181326556</v>
      </c>
      <c r="AD512" s="84">
        <v>2.8216106942597943</v>
      </c>
      <c r="AE512" s="105">
        <v>3.2756334550648483E-2</v>
      </c>
      <c r="AF512" s="84">
        <v>2.7466010845454609</v>
      </c>
      <c r="AG512" s="105">
        <v>6.0960885266272226E-2</v>
      </c>
      <c r="AH512" s="84">
        <v>2.5853105105206731</v>
      </c>
      <c r="AI512" s="105">
        <v>0.12715138327650177</v>
      </c>
      <c r="AJ512" s="84">
        <v>4.7884092252179924</v>
      </c>
      <c r="AK512" s="84">
        <v>4.5163226771758227</v>
      </c>
      <c r="AL512" s="105">
        <v>6.024515241508667E-2</v>
      </c>
      <c r="AM512" s="84">
        <v>4.499545838883658</v>
      </c>
      <c r="AN512" s="105">
        <v>6.4198342827862312E-2</v>
      </c>
      <c r="AO512" s="84">
        <v>4.3530743130813496</v>
      </c>
      <c r="AP512" s="105">
        <v>0.10000631297022089</v>
      </c>
      <c r="AQ512" s="108">
        <v>99.999999999999986</v>
      </c>
      <c r="AR512" s="108">
        <v>99.999999999999986</v>
      </c>
    </row>
    <row r="513" spans="1:44" s="2" customFormat="1" x14ac:dyDescent="0.25">
      <c r="A513" s="80" t="s">
        <v>324</v>
      </c>
      <c r="B513" s="80" t="s">
        <v>358</v>
      </c>
      <c r="C513" s="80" t="s">
        <v>270</v>
      </c>
      <c r="D513" s="81">
        <v>16271125.71715303</v>
      </c>
      <c r="E513" s="81">
        <v>17439834.855913796</v>
      </c>
      <c r="F513" s="105">
        <v>-6.7013773261990511E-2</v>
      </c>
      <c r="G513" s="81">
        <v>19239394.973625045</v>
      </c>
      <c r="H513" s="105">
        <v>-0.15428080043791215</v>
      </c>
      <c r="I513" s="81">
        <v>16096694.78520629</v>
      </c>
      <c r="J513" s="105">
        <v>1.0836444019989169E-2</v>
      </c>
      <c r="K513" s="83">
        <v>6062716.7362501742</v>
      </c>
      <c r="L513" s="83">
        <v>6822001.8746146401</v>
      </c>
      <c r="M513" s="105">
        <v>-0.11129946199367707</v>
      </c>
      <c r="N513" s="83">
        <v>7543612.6328555606</v>
      </c>
      <c r="O513" s="105">
        <v>-0.19631123291716635</v>
      </c>
      <c r="P513" s="83">
        <v>6614968.7525150431</v>
      </c>
      <c r="Q513" s="105">
        <v>-8.3485204076723718E-2</v>
      </c>
      <c r="R513" s="83">
        <v>3742552.4334722441</v>
      </c>
      <c r="S513" s="83">
        <v>4359326.228223633</v>
      </c>
      <c r="T513" s="105">
        <v>-0.14148374369373956</v>
      </c>
      <c r="U513" s="83">
        <v>4761219.0320029519</v>
      </c>
      <c r="V513" s="105">
        <v>-0.21395079530759892</v>
      </c>
      <c r="W513" s="83">
        <v>4087409.6796708773</v>
      </c>
      <c r="X513" s="105">
        <v>-8.4370609560821291E-2</v>
      </c>
      <c r="Y513" s="81">
        <v>16107215.669210277</v>
      </c>
      <c r="Z513" s="82">
        <v>163910.0479427512</v>
      </c>
      <c r="AA513" s="83">
        <v>3669826.3162785727</v>
      </c>
      <c r="AB513" s="83">
        <v>72726.117193671496</v>
      </c>
      <c r="AC513" s="84">
        <v>2.6838010787910926</v>
      </c>
      <c r="AD513" s="84">
        <v>2.5564101529800491</v>
      </c>
      <c r="AE513" s="105">
        <v>4.9831958953277439E-2</v>
      </c>
      <c r="AF513" s="84">
        <v>2.5504219145385996</v>
      </c>
      <c r="AG513" s="105">
        <v>5.2296901736990795E-2</v>
      </c>
      <c r="AH513" s="84">
        <v>2.4333742739277868</v>
      </c>
      <c r="AI513" s="105">
        <v>0.10291339377854272</v>
      </c>
      <c r="AJ513" s="84">
        <v>4.3476012711616434</v>
      </c>
      <c r="AK513" s="84">
        <v>4.0005803518449445</v>
      </c>
      <c r="AL513" s="105">
        <v>8.6742644515729703E-2</v>
      </c>
      <c r="AM513" s="84">
        <v>4.0408548408098355</v>
      </c>
      <c r="AN513" s="105">
        <v>7.5911271856113571E-2</v>
      </c>
      <c r="AO513" s="84">
        <v>3.9381163246896294</v>
      </c>
      <c r="AP513" s="105">
        <v>0.10397990122962819</v>
      </c>
      <c r="AQ513" s="80"/>
      <c r="AR513" s="80"/>
    </row>
    <row r="514" spans="1:44" s="2" customFormat="1" x14ac:dyDescent="0.25">
      <c r="A514" s="80" t="s">
        <v>324</v>
      </c>
      <c r="B514" s="80" t="s">
        <v>358</v>
      </c>
      <c r="C514" s="80" t="s">
        <v>271</v>
      </c>
      <c r="D514" s="81">
        <v>10980289.780832704</v>
      </c>
      <c r="E514" s="81">
        <v>11496544.538025087</v>
      </c>
      <c r="F514" s="105">
        <v>-4.4905210907926117E-2</v>
      </c>
      <c r="G514" s="81">
        <v>11328692.869954202</v>
      </c>
      <c r="H514" s="105">
        <v>-3.0754041363900673E-2</v>
      </c>
      <c r="I514" s="81">
        <v>8802943.8120997939</v>
      </c>
      <c r="J514" s="105">
        <v>0.24734293609145974</v>
      </c>
      <c r="K514" s="83">
        <v>3452343.8121007746</v>
      </c>
      <c r="L514" s="83">
        <v>3613247.0671785274</v>
      </c>
      <c r="M514" s="105">
        <v>-4.4531484309318796E-2</v>
      </c>
      <c r="N514" s="83">
        <v>3746768.6798944823</v>
      </c>
      <c r="O514" s="105">
        <v>-7.858101018448764E-2</v>
      </c>
      <c r="P514" s="83">
        <v>3110463.4170712018</v>
      </c>
      <c r="Q514" s="105">
        <v>0.10991300947415925</v>
      </c>
      <c r="R514" s="83">
        <v>2127350.4182776702</v>
      </c>
      <c r="S514" s="83">
        <v>2275628.0621018549</v>
      </c>
      <c r="T514" s="105">
        <v>-6.5158997770149663E-2</v>
      </c>
      <c r="U514" s="83">
        <v>2234492.1588495034</v>
      </c>
      <c r="V514" s="105">
        <v>-4.7949034033307338E-2</v>
      </c>
      <c r="W514" s="83">
        <v>1768972.7901603004</v>
      </c>
      <c r="X514" s="105">
        <v>0.20259080869462912</v>
      </c>
      <c r="Y514" s="81">
        <v>10908223.554944696</v>
      </c>
      <c r="Z514" s="82">
        <v>72066.22588800767</v>
      </c>
      <c r="AA514" s="83">
        <v>2101352.1717910399</v>
      </c>
      <c r="AB514" s="83">
        <v>25998.246486630222</v>
      </c>
      <c r="AC514" s="84">
        <v>3.1805319453832506</v>
      </c>
      <c r="AD514" s="84">
        <v>3.1817764808987672</v>
      </c>
      <c r="AE514" s="105">
        <v>-3.9114485979388226E-4</v>
      </c>
      <c r="AF514" s="84">
        <v>3.023590148691337</v>
      </c>
      <c r="AG514" s="105">
        <v>5.190577722970844E-2</v>
      </c>
      <c r="AH514" s="84">
        <v>2.8301068463903061</v>
      </c>
      <c r="AI514" s="105">
        <v>0.12382044848939128</v>
      </c>
      <c r="AJ514" s="84">
        <v>5.161486178531173</v>
      </c>
      <c r="AK514" s="84">
        <v>5.0520314499050647</v>
      </c>
      <c r="AL514" s="105">
        <v>2.1665488370656343E-2</v>
      </c>
      <c r="AM514" s="84">
        <v>5.0699183817172697</v>
      </c>
      <c r="AN514" s="105">
        <v>1.8061000181799305E-2</v>
      </c>
      <c r="AO514" s="84">
        <v>4.9763025531342908</v>
      </c>
      <c r="AP514" s="105">
        <v>3.7213096153135922E-2</v>
      </c>
      <c r="AQ514" s="80"/>
      <c r="AR514" s="80"/>
    </row>
    <row r="515" spans="1:44" s="2" customFormat="1" x14ac:dyDescent="0.25">
      <c r="A515" s="80" t="s">
        <v>324</v>
      </c>
      <c r="B515" s="80" t="s">
        <v>358</v>
      </c>
      <c r="C515" s="80" t="s">
        <v>127</v>
      </c>
      <c r="D515" s="81">
        <v>1204531.5107114445</v>
      </c>
      <c r="E515" s="81">
        <v>1469281.0340924216</v>
      </c>
      <c r="F515" s="105">
        <v>-0.18018984607972804</v>
      </c>
      <c r="G515" s="81">
        <v>1325868.327572115</v>
      </c>
      <c r="H515" s="105">
        <v>-9.1514982549480095E-2</v>
      </c>
      <c r="I515" s="81">
        <v>879196.9166256201</v>
      </c>
      <c r="J515" s="105">
        <v>0.37003609536583321</v>
      </c>
      <c r="K515" s="83">
        <v>250070.66557024268</v>
      </c>
      <c r="L515" s="83">
        <v>340745.24120582844</v>
      </c>
      <c r="M515" s="105">
        <v>-0.26610665291966157</v>
      </c>
      <c r="N515" s="83">
        <v>321773.19727759121</v>
      </c>
      <c r="O515" s="105">
        <v>-0.2228356255710488</v>
      </c>
      <c r="P515" s="83">
        <v>245840.29808338487</v>
      </c>
      <c r="Q515" s="105">
        <v>1.7207787005785926E-2</v>
      </c>
      <c r="R515" s="83">
        <v>72769.478516868665</v>
      </c>
      <c r="S515" s="83">
        <v>97438.986552762537</v>
      </c>
      <c r="T515" s="105">
        <v>-0.25317902934607706</v>
      </c>
      <c r="U515" s="83">
        <v>92550.005540710394</v>
      </c>
      <c r="V515" s="105">
        <v>-0.2137279939452924</v>
      </c>
      <c r="W515" s="83">
        <v>65601.319065823394</v>
      </c>
      <c r="X515" s="105">
        <v>0.10926852619918885</v>
      </c>
      <c r="Y515" s="81">
        <v>1185903.3677476798</v>
      </c>
      <c r="Z515" s="82">
        <v>18628.142963764782</v>
      </c>
      <c r="AA515" s="83">
        <v>70318.149712049897</v>
      </c>
      <c r="AB515" s="83">
        <v>2451.3288048187651</v>
      </c>
      <c r="AC515" s="84">
        <v>4.8167645251981872</v>
      </c>
      <c r="AD515" s="84">
        <v>4.3119634742159079</v>
      </c>
      <c r="AE515" s="105">
        <v>0.1170698810416229</v>
      </c>
      <c r="AF515" s="84">
        <v>4.1205058059211153</v>
      </c>
      <c r="AG515" s="105">
        <v>0.16897409009266701</v>
      </c>
      <c r="AH515" s="84">
        <v>3.5762929164990331</v>
      </c>
      <c r="AI515" s="105">
        <v>0.34685962186606856</v>
      </c>
      <c r="AJ515" s="84">
        <v>16.552702249092285</v>
      </c>
      <c r="AK515" s="84">
        <v>15.078985179067068</v>
      </c>
      <c r="AL515" s="105">
        <v>9.7733173189337594E-2</v>
      </c>
      <c r="AM515" s="84">
        <v>14.325967025349332</v>
      </c>
      <c r="AN515" s="105">
        <v>0.15543350196205374</v>
      </c>
      <c r="AO515" s="84">
        <v>13.402122535728997</v>
      </c>
      <c r="AP515" s="105">
        <v>0.23508065270736714</v>
      </c>
      <c r="AQ515" s="80"/>
      <c r="AR515" s="80"/>
    </row>
    <row r="516" spans="1:44" s="2" customFormat="1" x14ac:dyDescent="0.25">
      <c r="A516" s="80" t="s">
        <v>324</v>
      </c>
      <c r="B516" s="80" t="s">
        <v>358</v>
      </c>
      <c r="C516" s="80" t="s">
        <v>282</v>
      </c>
      <c r="D516" s="81">
        <v>52126.848113445041</v>
      </c>
      <c r="E516" s="81">
        <v>253474.4423840736</v>
      </c>
      <c r="F516" s="105">
        <v>-0.7943506744776242</v>
      </c>
      <c r="G516" s="81">
        <v>262872.9338588689</v>
      </c>
      <c r="H516" s="105">
        <v>-0.80170325126956254</v>
      </c>
      <c r="I516" s="81">
        <v>202592.72893369675</v>
      </c>
      <c r="J516" s="105">
        <v>-0.74270128850228978</v>
      </c>
      <c r="K516" s="83">
        <v>11259.899837298548</v>
      </c>
      <c r="L516" s="83">
        <v>63742.460003222543</v>
      </c>
      <c r="M516" s="105">
        <v>-0.82335322739772987</v>
      </c>
      <c r="N516" s="83">
        <v>70257.698623779594</v>
      </c>
      <c r="O516" s="105">
        <v>-0.83973429164547819</v>
      </c>
      <c r="P516" s="83">
        <v>66989.475273246528</v>
      </c>
      <c r="Q516" s="105">
        <v>-0.83191538982250546</v>
      </c>
      <c r="R516" s="83">
        <v>3821.803507213363</v>
      </c>
      <c r="S516" s="83">
        <v>17278.719359989132</v>
      </c>
      <c r="T516" s="105">
        <v>-0.7788144232457882</v>
      </c>
      <c r="U516" s="83">
        <v>18063.933652628319</v>
      </c>
      <c r="V516" s="105">
        <v>-0.78842905533716423</v>
      </c>
      <c r="W516" s="83">
        <v>17139.982740437168</v>
      </c>
      <c r="X516" s="105">
        <v>-0.77702407493113468</v>
      </c>
      <c r="Y516" s="81">
        <v>51758.971950560808</v>
      </c>
      <c r="Z516" s="82">
        <v>367.87616288423118</v>
      </c>
      <c r="AA516" s="83">
        <v>3727.4428919920847</v>
      </c>
      <c r="AB516" s="83">
        <v>94.36061522127828</v>
      </c>
      <c r="AC516" s="84">
        <v>4.6294237841063435</v>
      </c>
      <c r="AD516" s="84">
        <v>3.9765400075751551</v>
      </c>
      <c r="AE516" s="105">
        <v>0.16418388229150718</v>
      </c>
      <c r="AF516" s="84">
        <v>3.7415534383857012</v>
      </c>
      <c r="AG516" s="105">
        <v>0.23729992377276196</v>
      </c>
      <c r="AH516" s="84">
        <v>3.0242471389323731</v>
      </c>
      <c r="AI516" s="105">
        <v>0.53076900512192715</v>
      </c>
      <c r="AJ516" s="84">
        <v>13.639332324401186</v>
      </c>
      <c r="AK516" s="84">
        <v>14.669747051452372</v>
      </c>
      <c r="AL516" s="105">
        <v>-7.0240797161473217E-2</v>
      </c>
      <c r="AM516" s="84">
        <v>14.552363782659302</v>
      </c>
      <c r="AN516" s="105">
        <v>-6.2741110096910219E-2</v>
      </c>
      <c r="AO516" s="84">
        <v>11.819891070002878</v>
      </c>
      <c r="AP516" s="105">
        <v>0.15393045871765931</v>
      </c>
      <c r="AQ516" s="108">
        <v>0.18318437301528978</v>
      </c>
      <c r="AR516" s="108">
        <v>6.4311193598012004E-2</v>
      </c>
    </row>
    <row r="517" spans="1:44" s="2" customFormat="1" x14ac:dyDescent="0.25">
      <c r="A517" s="80" t="s">
        <v>324</v>
      </c>
      <c r="B517" s="80" t="s">
        <v>358</v>
      </c>
      <c r="C517" s="80" t="s">
        <v>284</v>
      </c>
      <c r="D517" s="81">
        <v>569.03154503107066</v>
      </c>
      <c r="E517" s="81">
        <v>3535.7685348594187</v>
      </c>
      <c r="F517" s="105">
        <v>-0.83906425451187083</v>
      </c>
      <c r="G517" s="81">
        <v>8285.2657032883162</v>
      </c>
      <c r="H517" s="105">
        <v>-0.93132006076700358</v>
      </c>
      <c r="I517" s="81">
        <v>3471.2426935660837</v>
      </c>
      <c r="J517" s="105">
        <v>-0.83607267043420352</v>
      </c>
      <c r="K517" s="83">
        <v>77.991192304048099</v>
      </c>
      <c r="L517" s="83">
        <v>470.51004749898175</v>
      </c>
      <c r="M517" s="105">
        <v>-0.83424117568027722</v>
      </c>
      <c r="N517" s="83">
        <v>1122.9693222412463</v>
      </c>
      <c r="O517" s="105">
        <v>-0.93054913365897507</v>
      </c>
      <c r="P517" s="83">
        <v>471.77082185347342</v>
      </c>
      <c r="Q517" s="105">
        <v>-0.83468415448492639</v>
      </c>
      <c r="R517" s="83">
        <v>22.7683463027324</v>
      </c>
      <c r="S517" s="83">
        <v>139.33589991168489</v>
      </c>
      <c r="T517" s="105">
        <v>-0.83659382601925536</v>
      </c>
      <c r="U517" s="83">
        <v>338.12511948971115</v>
      </c>
      <c r="V517" s="105">
        <v>-0.93266295524835963</v>
      </c>
      <c r="W517" s="83">
        <v>145.82147101604409</v>
      </c>
      <c r="X517" s="105">
        <v>-0.84386149622487827</v>
      </c>
      <c r="Y517" s="81">
        <v>569.03154503107066</v>
      </c>
      <c r="Z517" s="80"/>
      <c r="AA517" s="83">
        <v>22.7683463027324</v>
      </c>
      <c r="AB517" s="80"/>
      <c r="AC517" s="84">
        <v>7.2961000879779512</v>
      </c>
      <c r="AD517" s="84">
        <v>7.5147567063742047</v>
      </c>
      <c r="AE517" s="105">
        <v>-2.9096965735535187E-2</v>
      </c>
      <c r="AF517" s="84">
        <v>7.3779982580044168</v>
      </c>
      <c r="AG517" s="105">
        <v>-1.1100323849712757E-2</v>
      </c>
      <c r="AH517" s="84">
        <v>7.3579003464614683</v>
      </c>
      <c r="AI517" s="105">
        <v>-8.399170357510732E-3</v>
      </c>
      <c r="AJ517" s="84">
        <v>24.992221106667809</v>
      </c>
      <c r="AK517" s="84">
        <v>25.375861763554767</v>
      </c>
      <c r="AL517" s="105">
        <v>-1.511833018565494E-2</v>
      </c>
      <c r="AM517" s="84">
        <v>24.503549797755944</v>
      </c>
      <c r="AN517" s="105">
        <v>1.9942878192963618E-2</v>
      </c>
      <c r="AO517" s="84">
        <v>23.804743357609926</v>
      </c>
      <c r="AP517" s="105">
        <v>4.9884081135378823E-2</v>
      </c>
      <c r="AQ517" s="108">
        <v>1.99969287564794E-3</v>
      </c>
      <c r="AR517" s="108">
        <v>3.8313312660316677E-4</v>
      </c>
    </row>
    <row r="518" spans="1:44" s="2" customFormat="1" x14ac:dyDescent="0.25">
      <c r="A518" s="80" t="s">
        <v>324</v>
      </c>
      <c r="B518" s="80" t="s">
        <v>358</v>
      </c>
      <c r="C518" s="80" t="s">
        <v>285</v>
      </c>
      <c r="D518" s="81">
        <v>9282934.7782192603</v>
      </c>
      <c r="E518" s="81">
        <v>9451670.1592811961</v>
      </c>
      <c r="F518" s="105">
        <v>-1.7852440702899878E-2</v>
      </c>
      <c r="G518" s="81">
        <v>9226593.1076832712</v>
      </c>
      <c r="H518" s="105">
        <v>6.1064436112471072E-3</v>
      </c>
      <c r="I518" s="81">
        <v>6621907.9059073161</v>
      </c>
      <c r="J518" s="105">
        <v>0.40185199041171765</v>
      </c>
      <c r="K518" s="83">
        <v>3008062.0336085777</v>
      </c>
      <c r="L518" s="83">
        <v>3059219.0300818882</v>
      </c>
      <c r="M518" s="105">
        <v>-1.6722240535991032E-2</v>
      </c>
      <c r="N518" s="83">
        <v>3113957.7636147453</v>
      </c>
      <c r="O518" s="105">
        <v>-3.4006797151687036E-2</v>
      </c>
      <c r="P518" s="83">
        <v>2396385.5872809952</v>
      </c>
      <c r="Q518" s="105">
        <v>0.25524959320991714</v>
      </c>
      <c r="R518" s="83">
        <v>1876215.5515196433</v>
      </c>
      <c r="S518" s="83">
        <v>1951057.2688081583</v>
      </c>
      <c r="T518" s="105">
        <v>-3.8359569698450523E-2</v>
      </c>
      <c r="U518" s="83">
        <v>1900993.3971473849</v>
      </c>
      <c r="V518" s="105">
        <v>-1.3034156596715741E-2</v>
      </c>
      <c r="W518" s="83">
        <v>1403088.9192981655</v>
      </c>
      <c r="X518" s="105">
        <v>0.33720359822821416</v>
      </c>
      <c r="Y518" s="81">
        <v>9231401.7238565758</v>
      </c>
      <c r="Z518" s="82">
        <v>51533.054362684699</v>
      </c>
      <c r="AA518" s="83">
        <v>1856968.7251264246</v>
      </c>
      <c r="AB518" s="83">
        <v>19246.826393218689</v>
      </c>
      <c r="AC518" s="84">
        <v>3.0860183980591396</v>
      </c>
      <c r="AD518" s="84">
        <v>3.0895696144477096</v>
      </c>
      <c r="AE518" s="105">
        <v>-1.1494210623911923E-3</v>
      </c>
      <c r="AF518" s="84">
        <v>2.9629795289750027</v>
      </c>
      <c r="AG518" s="105">
        <v>4.1525386146255373E-2</v>
      </c>
      <c r="AH518" s="84">
        <v>2.7632898232461471</v>
      </c>
      <c r="AI518" s="105">
        <v>0.11679143175574333</v>
      </c>
      <c r="AJ518" s="84">
        <v>4.9476909892898684</v>
      </c>
      <c r="AK518" s="84">
        <v>4.8443837658619495</v>
      </c>
      <c r="AL518" s="105">
        <v>2.1325152675953959E-2</v>
      </c>
      <c r="AM518" s="84">
        <v>4.8535639952924727</v>
      </c>
      <c r="AN518" s="105">
        <v>1.9393376514390354E-2</v>
      </c>
      <c r="AO518" s="84">
        <v>4.7195212041298413</v>
      </c>
      <c r="AP518" s="105">
        <v>4.8345960382668883E-2</v>
      </c>
      <c r="AQ518" s="108">
        <v>32.622125615366286</v>
      </c>
      <c r="AR518" s="108">
        <v>31.571916593210755</v>
      </c>
    </row>
    <row r="519" spans="1:44" s="2" customFormat="1" x14ac:dyDescent="0.25">
      <c r="A519" s="80" t="s">
        <v>324</v>
      </c>
      <c r="B519" s="80" t="s">
        <v>358</v>
      </c>
      <c r="C519" s="80" t="s">
        <v>286</v>
      </c>
      <c r="D519" s="81">
        <v>81.329171845912938</v>
      </c>
      <c r="E519" s="81">
        <v>2384.5011753034591</v>
      </c>
      <c r="F519" s="105">
        <v>-0.96589258470985528</v>
      </c>
      <c r="G519" s="81">
        <v>18303.891099464894</v>
      </c>
      <c r="H519" s="105">
        <v>-0.99555672772505244</v>
      </c>
      <c r="I519" s="81">
        <v>25252.174803841113</v>
      </c>
      <c r="J519" s="105">
        <v>-0.99677932009905379</v>
      </c>
      <c r="K519" s="83">
        <v>20.669352889060974</v>
      </c>
      <c r="L519" s="83">
        <v>1210.1608879772948</v>
      </c>
      <c r="M519" s="105">
        <v>-0.98292016119971581</v>
      </c>
      <c r="N519" s="83">
        <v>7894.2626275239018</v>
      </c>
      <c r="O519" s="105">
        <v>-0.99738172469497077</v>
      </c>
      <c r="P519" s="83">
        <v>10252.490993954709</v>
      </c>
      <c r="Q519" s="105">
        <v>-0.99798396771074971</v>
      </c>
      <c r="R519" s="83">
        <v>11.628989301199281</v>
      </c>
      <c r="S519" s="83">
        <v>391.49421787280005</v>
      </c>
      <c r="T519" s="105">
        <v>-0.97029588491910335</v>
      </c>
      <c r="U519" s="83">
        <v>3312.3724671489676</v>
      </c>
      <c r="V519" s="105">
        <v>-0.99648922655391803</v>
      </c>
      <c r="W519" s="83">
        <v>2543.9473254173358</v>
      </c>
      <c r="X519" s="105">
        <v>-0.99542876175736394</v>
      </c>
      <c r="Y519" s="81">
        <v>81.329171845912938</v>
      </c>
      <c r="Z519" s="80"/>
      <c r="AA519" s="83">
        <v>11.628989301199281</v>
      </c>
      <c r="AB519" s="80"/>
      <c r="AC519" s="84">
        <v>3.9347710730196832</v>
      </c>
      <c r="AD519" s="84">
        <v>1.9704001335632304</v>
      </c>
      <c r="AE519" s="105">
        <v>0.99694011688079087</v>
      </c>
      <c r="AF519" s="84">
        <v>2.3186321462940809</v>
      </c>
      <c r="AG519" s="105">
        <v>0.69702256535548845</v>
      </c>
      <c r="AH519" s="84">
        <v>2.4630282356483741</v>
      </c>
      <c r="AI519" s="105">
        <v>0.59753388778504346</v>
      </c>
      <c r="AJ519" s="84">
        <v>6.993657809756999</v>
      </c>
      <c r="AK519" s="84">
        <v>6.0907698414033913</v>
      </c>
      <c r="AL519" s="105">
        <v>0.14823872710080452</v>
      </c>
      <c r="AM519" s="84">
        <v>5.5259157238495762</v>
      </c>
      <c r="AN519" s="105">
        <v>0.2656106533750997</v>
      </c>
      <c r="AO519" s="84">
        <v>9.9263748708705997</v>
      </c>
      <c r="AP519" s="105">
        <v>-0.29544693800752908</v>
      </c>
      <c r="AQ519" s="108">
        <v>2.8580729300998402E-4</v>
      </c>
      <c r="AR519" s="108">
        <v>1.9568619393620882E-4</v>
      </c>
    </row>
    <row r="520" spans="1:44" s="2" customFormat="1" x14ac:dyDescent="0.25">
      <c r="A520" s="80" t="s">
        <v>324</v>
      </c>
      <c r="B520" s="80" t="s">
        <v>358</v>
      </c>
      <c r="C520" s="80" t="s">
        <v>287</v>
      </c>
      <c r="D520" s="81">
        <v>610.14728823661801</v>
      </c>
      <c r="E520" s="81">
        <v>1878.2732770931721</v>
      </c>
      <c r="F520" s="105">
        <v>-0.67515521001241852</v>
      </c>
      <c r="G520" s="81">
        <v>2263.8729988574983</v>
      </c>
      <c r="H520" s="105">
        <v>-0.73048519570464465</v>
      </c>
      <c r="I520" s="81">
        <v>1538.9273450660705</v>
      </c>
      <c r="J520" s="105">
        <v>-0.60352430529433299</v>
      </c>
      <c r="K520" s="83">
        <v>13.314514393840144</v>
      </c>
      <c r="L520" s="83">
        <v>41.167944578859569</v>
      </c>
      <c r="M520" s="105">
        <v>-0.67658054027119519</v>
      </c>
      <c r="N520" s="83">
        <v>55.361019360890865</v>
      </c>
      <c r="O520" s="105">
        <v>-0.75949658175467005</v>
      </c>
      <c r="P520" s="83">
        <v>33.60072007540672</v>
      </c>
      <c r="Q520" s="105">
        <v>-0.60374318276633021</v>
      </c>
      <c r="R520" s="83">
        <v>12.205017290576379</v>
      </c>
      <c r="S520" s="83">
        <v>37.014545457033293</v>
      </c>
      <c r="T520" s="105">
        <v>-0.67026429367492746</v>
      </c>
      <c r="U520" s="83">
        <v>45.052499009298444</v>
      </c>
      <c r="V520" s="105">
        <v>-0.72909344522581598</v>
      </c>
      <c r="W520" s="83">
        <v>30.784507285116305</v>
      </c>
      <c r="X520" s="105">
        <v>-0.60353377828862442</v>
      </c>
      <c r="Y520" s="81">
        <v>610.14728823661801</v>
      </c>
      <c r="Z520" s="80"/>
      <c r="AA520" s="83">
        <v>12.205017290576379</v>
      </c>
      <c r="AB520" s="80"/>
      <c r="AC520" s="84">
        <v>45.825725985087217</v>
      </c>
      <c r="AD520" s="84">
        <v>45.624655209473268</v>
      </c>
      <c r="AE520" s="105">
        <v>4.4070640028025963E-3</v>
      </c>
      <c r="AF520" s="84">
        <v>40.892906687639218</v>
      </c>
      <c r="AG520" s="105">
        <v>0.120627749333824</v>
      </c>
      <c r="AH520" s="84">
        <v>45.80042753882686</v>
      </c>
      <c r="AI520" s="105">
        <v>5.5236266602339717E-4</v>
      </c>
      <c r="AJ520" s="84">
        <v>49.991513630031406</v>
      </c>
      <c r="AK520" s="84">
        <v>50.744194043216957</v>
      </c>
      <c r="AL520" s="105">
        <v>-1.483283806901182E-2</v>
      </c>
      <c r="AM520" s="84">
        <v>50.249665360189113</v>
      </c>
      <c r="AN520" s="105">
        <v>-5.1373820762243378E-3</v>
      </c>
      <c r="AO520" s="84">
        <v>49.990319182730957</v>
      </c>
      <c r="AP520" s="105">
        <v>2.3893572195107349E-5</v>
      </c>
      <c r="AQ520" s="108">
        <v>2.1441819808356217E-3</v>
      </c>
      <c r="AR520" s="108">
        <v>2.0537927404165758E-4</v>
      </c>
    </row>
    <row r="521" spans="1:44" s="2" customFormat="1" x14ac:dyDescent="0.25">
      <c r="A521" s="80" t="s">
        <v>324</v>
      </c>
      <c r="B521" s="80" t="s">
        <v>358</v>
      </c>
      <c r="C521" s="80" t="s">
        <v>288</v>
      </c>
      <c r="D521" s="81">
        <v>124182.36651032447</v>
      </c>
      <c r="E521" s="81">
        <v>107572.13552448392</v>
      </c>
      <c r="F521" s="105">
        <v>0.15441016304877561</v>
      </c>
      <c r="G521" s="81">
        <v>69905.672513846162</v>
      </c>
      <c r="H521" s="105">
        <v>0.77642760658268128</v>
      </c>
      <c r="I521" s="81">
        <v>48418.727919818164</v>
      </c>
      <c r="J521" s="105">
        <v>1.5647589650841622</v>
      </c>
      <c r="K521" s="83">
        <v>33410.869141711235</v>
      </c>
      <c r="L521" s="83">
        <v>31794.563674939833</v>
      </c>
      <c r="M521" s="105">
        <v>5.0835906518363658E-2</v>
      </c>
      <c r="N521" s="83">
        <v>21234.827248361686</v>
      </c>
      <c r="O521" s="105">
        <v>0.57339962086524432</v>
      </c>
      <c r="P521" s="83">
        <v>14366.625485108263</v>
      </c>
      <c r="Q521" s="105">
        <v>1.3255892050880911</v>
      </c>
      <c r="R521" s="83">
        <v>7532.4872747161498</v>
      </c>
      <c r="S521" s="83">
        <v>7266.0510330434681</v>
      </c>
      <c r="T521" s="105">
        <v>3.6668644420610665E-2</v>
      </c>
      <c r="U521" s="83">
        <v>4891.8475185716907</v>
      </c>
      <c r="V521" s="105">
        <v>0.53980418361761739</v>
      </c>
      <c r="W521" s="83">
        <v>3618.6638689444285</v>
      </c>
      <c r="X521" s="105">
        <v>1.0815658893771174</v>
      </c>
      <c r="Y521" s="81">
        <v>124173.92659604533</v>
      </c>
      <c r="Z521" s="82">
        <v>8.4399142791332267</v>
      </c>
      <c r="AA521" s="83">
        <v>7531.7394774552522</v>
      </c>
      <c r="AB521" s="83">
        <v>0.74779726089809206</v>
      </c>
      <c r="AC521" s="84">
        <v>3.7168253834884855</v>
      </c>
      <c r="AD521" s="84">
        <v>3.3833499532900095</v>
      </c>
      <c r="AE521" s="105">
        <v>9.8563682386505855E-2</v>
      </c>
      <c r="AF521" s="84">
        <v>3.2920292544051444</v>
      </c>
      <c r="AG521" s="105">
        <v>0.12903777465370669</v>
      </c>
      <c r="AH521" s="84">
        <v>3.3702227408939307</v>
      </c>
      <c r="AI521" s="105">
        <v>0.10284265143336507</v>
      </c>
      <c r="AJ521" s="84">
        <v>16.486236482225468</v>
      </c>
      <c r="AK521" s="84">
        <v>14.804759151192764</v>
      </c>
      <c r="AL521" s="105">
        <v>0.11357681093361348</v>
      </c>
      <c r="AM521" s="84">
        <v>14.290239474646798</v>
      </c>
      <c r="AN521" s="105">
        <v>0.1536711131730665</v>
      </c>
      <c r="AO521" s="84">
        <v>13.380277824461768</v>
      </c>
      <c r="AP521" s="105">
        <v>0.23212960885501197</v>
      </c>
      <c r="AQ521" s="108">
        <v>0.4364021568931436</v>
      </c>
      <c r="AR521" s="108">
        <v>0.12675252573412529</v>
      </c>
    </row>
    <row r="522" spans="1:44" s="2" customFormat="1" x14ac:dyDescent="0.25">
      <c r="A522" s="80" t="s">
        <v>324</v>
      </c>
      <c r="B522" s="80" t="s">
        <v>358</v>
      </c>
      <c r="C522" s="80" t="s">
        <v>289</v>
      </c>
      <c r="D522" s="81">
        <v>451.03173632144927</v>
      </c>
      <c r="E522" s="81">
        <v>1676.011139062643</v>
      </c>
      <c r="F522" s="105">
        <v>-0.73088977405382782</v>
      </c>
      <c r="G522" s="81">
        <v>3146.7328803253172</v>
      </c>
      <c r="H522" s="105">
        <v>-0.85666665920660523</v>
      </c>
      <c r="I522" s="81">
        <v>4991.4135131597523</v>
      </c>
      <c r="J522" s="105">
        <v>-0.90963847512687268</v>
      </c>
      <c r="K522" s="83">
        <v>28.257980906782208</v>
      </c>
      <c r="L522" s="83">
        <v>35.91199765357895</v>
      </c>
      <c r="M522" s="105">
        <v>-0.21313258094496315</v>
      </c>
      <c r="N522" s="83">
        <v>196.02981803807563</v>
      </c>
      <c r="O522" s="105">
        <v>-0.85584855819590888</v>
      </c>
      <c r="P522" s="83">
        <v>262.94040204179089</v>
      </c>
      <c r="Q522" s="105">
        <v>-0.8925308522868578</v>
      </c>
      <c r="R522" s="83">
        <v>9.0209301129388368</v>
      </c>
      <c r="S522" s="83">
        <v>33.52675570651688</v>
      </c>
      <c r="T522" s="105">
        <v>-0.73093340161197407</v>
      </c>
      <c r="U522" s="83">
        <v>64.165945284006995</v>
      </c>
      <c r="V522" s="105">
        <v>-0.85941249563127298</v>
      </c>
      <c r="W522" s="83">
        <v>99.835142209685628</v>
      </c>
      <c r="X522" s="105">
        <v>-0.9096417362335999</v>
      </c>
      <c r="Y522" s="81">
        <v>451.03173632144927</v>
      </c>
      <c r="Z522" s="80"/>
      <c r="AA522" s="83">
        <v>9.0209301129388368</v>
      </c>
      <c r="AB522" s="80"/>
      <c r="AC522" s="84">
        <v>15.961215976800274</v>
      </c>
      <c r="AD522" s="84">
        <v>46.669950116117072</v>
      </c>
      <c r="AE522" s="105">
        <v>-0.65799800648837192</v>
      </c>
      <c r="AF522" s="84">
        <v>16.052317508727754</v>
      </c>
      <c r="AG522" s="105">
        <v>-5.6752884359499755E-3</v>
      </c>
      <c r="AH522" s="84">
        <v>18.98306032241646</v>
      </c>
      <c r="AI522" s="105">
        <v>-0.15918636375230771</v>
      </c>
      <c r="AJ522" s="84">
        <v>49.998362771320956</v>
      </c>
      <c r="AK522" s="84">
        <v>49.990257146678303</v>
      </c>
      <c r="AL522" s="105">
        <v>1.6214408777433817E-4</v>
      </c>
      <c r="AM522" s="84">
        <v>49.040544269977786</v>
      </c>
      <c r="AN522" s="105">
        <v>1.9531155610145578E-2</v>
      </c>
      <c r="AO522" s="84">
        <v>49.996558352931402</v>
      </c>
      <c r="AP522" s="105">
        <v>3.6090852030582483E-5</v>
      </c>
      <c r="AQ522" s="108">
        <v>1.5850174874995284E-3</v>
      </c>
      <c r="AR522" s="108">
        <v>1.5179921778614807E-4</v>
      </c>
    </row>
    <row r="523" spans="1:44" s="2" customFormat="1" x14ac:dyDescent="0.25">
      <c r="A523" s="80" t="s">
        <v>324</v>
      </c>
      <c r="B523" s="80" t="s">
        <v>358</v>
      </c>
      <c r="C523" s="80" t="s">
        <v>290</v>
      </c>
      <c r="D523" s="81">
        <v>1697355.0026134443</v>
      </c>
      <c r="E523" s="81">
        <v>2044874.37874389</v>
      </c>
      <c r="F523" s="105">
        <v>-0.16994656480752485</v>
      </c>
      <c r="G523" s="81">
        <v>2102099.7622709302</v>
      </c>
      <c r="H523" s="105">
        <v>-0.19254307855505107</v>
      </c>
      <c r="I523" s="81">
        <v>2181035.9061924778</v>
      </c>
      <c r="J523" s="105">
        <v>-0.22176659366576623</v>
      </c>
      <c r="K523" s="83">
        <v>444281.7784921971</v>
      </c>
      <c r="L523" s="83">
        <v>554028.03709663928</v>
      </c>
      <c r="M523" s="105">
        <v>-0.19808791479139368</v>
      </c>
      <c r="N523" s="83">
        <v>632810.91627973702</v>
      </c>
      <c r="O523" s="105">
        <v>-0.29792333371221386</v>
      </c>
      <c r="P523" s="83">
        <v>714077.82979020686</v>
      </c>
      <c r="Q523" s="105">
        <v>-0.37782443319557302</v>
      </c>
      <c r="R523" s="83">
        <v>251134.86675802694</v>
      </c>
      <c r="S523" s="83">
        <v>324570.79329369689</v>
      </c>
      <c r="T523" s="105">
        <v>-0.22625549819333068</v>
      </c>
      <c r="U523" s="83">
        <v>333498.76170211838</v>
      </c>
      <c r="V523" s="105">
        <v>-0.24696911773741159</v>
      </c>
      <c r="W523" s="83">
        <v>365883.87086213462</v>
      </c>
      <c r="X523" s="105">
        <v>-0.31362137891928338</v>
      </c>
      <c r="Y523" s="81">
        <v>1676821.8310881213</v>
      </c>
      <c r="Z523" s="82">
        <v>20533.171525322978</v>
      </c>
      <c r="AA523" s="83">
        <v>244383.44666461542</v>
      </c>
      <c r="AB523" s="83">
        <v>6751.4200934115343</v>
      </c>
      <c r="AC523" s="84">
        <v>3.8204470333533043</v>
      </c>
      <c r="AD523" s="84">
        <v>3.6909221949487763</v>
      </c>
      <c r="AE523" s="105">
        <v>3.5092811921581452E-2</v>
      </c>
      <c r="AF523" s="84">
        <v>3.3218449748450407</v>
      </c>
      <c r="AG523" s="105">
        <v>0.1500979312050896</v>
      </c>
      <c r="AH523" s="84">
        <v>3.054339198338166</v>
      </c>
      <c r="AI523" s="105">
        <v>0.25082604952061954</v>
      </c>
      <c r="AJ523" s="84">
        <v>6.7587389378667089</v>
      </c>
      <c r="AK523" s="84">
        <v>6.3002414912099889</v>
      </c>
      <c r="AL523" s="105">
        <v>7.277458289438736E-2</v>
      </c>
      <c r="AM523" s="84">
        <v>6.3031711168646831</v>
      </c>
      <c r="AN523" s="105">
        <v>7.2275972293234181E-2</v>
      </c>
      <c r="AO523" s="84">
        <v>5.961005881601964</v>
      </c>
      <c r="AP523" s="105">
        <v>0.13382524226772977</v>
      </c>
      <c r="AQ523" s="108">
        <v>5.9648515724838482</v>
      </c>
      <c r="AR523" s="108">
        <v>4.2259585048794488</v>
      </c>
    </row>
    <row r="524" spans="1:44" s="2" customFormat="1" x14ac:dyDescent="0.25">
      <c r="A524" s="80" t="s">
        <v>324</v>
      </c>
      <c r="B524" s="80" t="s">
        <v>358</v>
      </c>
      <c r="C524" s="80" t="s">
        <v>291</v>
      </c>
      <c r="D524" s="81">
        <v>1024178.5209466028</v>
      </c>
      <c r="E524" s="81">
        <v>1095450.1806413166</v>
      </c>
      <c r="F524" s="105">
        <v>-6.5061525347495708E-2</v>
      </c>
      <c r="G524" s="81">
        <v>955694.24551369855</v>
      </c>
      <c r="H524" s="105">
        <v>7.1659189907639365E-2</v>
      </c>
      <c r="I524" s="81">
        <v>588921.45171217679</v>
      </c>
      <c r="J524" s="105">
        <v>0.73907491053178498</v>
      </c>
      <c r="K524" s="83">
        <v>204890.11056079422</v>
      </c>
      <c r="L524" s="83">
        <v>242900.43510261827</v>
      </c>
      <c r="M524" s="105">
        <v>-0.15648520565953625</v>
      </c>
      <c r="N524" s="83">
        <v>220129.37834909646</v>
      </c>
      <c r="O524" s="105">
        <v>-6.9228686795883967E-2</v>
      </c>
      <c r="P524" s="83">
        <v>152787.34746200294</v>
      </c>
      <c r="Q524" s="105">
        <v>0.341014907086785</v>
      </c>
      <c r="R524" s="83">
        <v>61193.726307401666</v>
      </c>
      <c r="S524" s="83">
        <v>72052.608366642336</v>
      </c>
      <c r="T524" s="105">
        <v>-0.15070768852648403</v>
      </c>
      <c r="U524" s="83">
        <v>65456.746500223257</v>
      </c>
      <c r="V524" s="105">
        <v>-6.5127285127241238E-2</v>
      </c>
      <c r="W524" s="83">
        <v>41730.688562059469</v>
      </c>
      <c r="X524" s="105">
        <v>0.46639627612177764</v>
      </c>
      <c r="Y524" s="81">
        <v>1005926.6940600014</v>
      </c>
      <c r="Z524" s="82">
        <v>18251.826886601419</v>
      </c>
      <c r="AA524" s="83">
        <v>58837.505915065078</v>
      </c>
      <c r="AB524" s="83">
        <v>2356.2203923365892</v>
      </c>
      <c r="AC524" s="84">
        <v>4.9986723036235192</v>
      </c>
      <c r="AD524" s="84">
        <v>4.5098732745312748</v>
      </c>
      <c r="AE524" s="105">
        <v>0.10838420490718706</v>
      </c>
      <c r="AF524" s="84">
        <v>4.3415115814214138</v>
      </c>
      <c r="AG524" s="105">
        <v>0.1513668016029916</v>
      </c>
      <c r="AH524" s="84">
        <v>3.8545171540374903</v>
      </c>
      <c r="AI524" s="105">
        <v>0.29683488329726615</v>
      </c>
      <c r="AJ524" s="84">
        <v>16.736658849662561</v>
      </c>
      <c r="AK524" s="84">
        <v>15.203477090892784</v>
      </c>
      <c r="AL524" s="105">
        <v>0.10084415226883764</v>
      </c>
      <c r="AM524" s="84">
        <v>14.600393337766015</v>
      </c>
      <c r="AN524" s="105">
        <v>0.1463156137287609</v>
      </c>
      <c r="AO524" s="84">
        <v>14.112430731555431</v>
      </c>
      <c r="AP524" s="105">
        <v>0.18595153223599881</v>
      </c>
      <c r="AQ524" s="108">
        <v>3.5991721541847692</v>
      </c>
      <c r="AR524" s="108">
        <v>1.0297341483179923</v>
      </c>
    </row>
    <row r="525" spans="1:44" s="2" customFormat="1" x14ac:dyDescent="0.25">
      <c r="A525" s="80" t="s">
        <v>324</v>
      </c>
      <c r="B525" s="80" t="s">
        <v>358</v>
      </c>
      <c r="C525" s="80" t="s">
        <v>292</v>
      </c>
      <c r="D525" s="81">
        <v>16271125.71715303</v>
      </c>
      <c r="E525" s="81">
        <v>17439834.855913796</v>
      </c>
      <c r="F525" s="105">
        <v>-6.7013773261990511E-2</v>
      </c>
      <c r="G525" s="81">
        <v>19239394.973625045</v>
      </c>
      <c r="H525" s="105">
        <v>-0.15428080043791215</v>
      </c>
      <c r="I525" s="81">
        <v>16096694.78520629</v>
      </c>
      <c r="J525" s="105">
        <v>1.0836444019989169E-2</v>
      </c>
      <c r="K525" s="83">
        <v>6062716.7362501742</v>
      </c>
      <c r="L525" s="83">
        <v>6822001.8746146401</v>
      </c>
      <c r="M525" s="105">
        <v>-0.11129946199367707</v>
      </c>
      <c r="N525" s="83">
        <v>7543612.6328555606</v>
      </c>
      <c r="O525" s="105">
        <v>-0.19631123291716635</v>
      </c>
      <c r="P525" s="83">
        <v>6614968.7525150431</v>
      </c>
      <c r="Q525" s="105">
        <v>-8.3485204076723718E-2</v>
      </c>
      <c r="R525" s="83">
        <v>3742552.4334722436</v>
      </c>
      <c r="S525" s="83">
        <v>4359326.2282236321</v>
      </c>
      <c r="T525" s="105">
        <v>-0.14148374369373951</v>
      </c>
      <c r="U525" s="83">
        <v>4761219.0320029519</v>
      </c>
      <c r="V525" s="105">
        <v>-0.21395079530759903</v>
      </c>
      <c r="W525" s="83">
        <v>4087409.6796708773</v>
      </c>
      <c r="X525" s="105">
        <v>-8.4370609560821402E-2</v>
      </c>
      <c r="Y525" s="81">
        <v>16107215.669210277</v>
      </c>
      <c r="Z525" s="82">
        <v>163910.0479427512</v>
      </c>
      <c r="AA525" s="83">
        <v>3669826.3162785722</v>
      </c>
      <c r="AB525" s="83">
        <v>72726.117193671482</v>
      </c>
      <c r="AC525" s="84">
        <v>2.6838010787910926</v>
      </c>
      <c r="AD525" s="84">
        <v>2.5564101529800491</v>
      </c>
      <c r="AE525" s="105">
        <v>4.9831958953277439E-2</v>
      </c>
      <c r="AF525" s="84">
        <v>2.5504219145385996</v>
      </c>
      <c r="AG525" s="105">
        <v>5.2296901736990795E-2</v>
      </c>
      <c r="AH525" s="84">
        <v>2.4333742739277868</v>
      </c>
      <c r="AI525" s="105">
        <v>0.10291339377854272</v>
      </c>
      <c r="AJ525" s="84">
        <v>4.3476012711616434</v>
      </c>
      <c r="AK525" s="84">
        <v>4.0005803518449454</v>
      </c>
      <c r="AL525" s="105">
        <v>8.6742644515729453E-2</v>
      </c>
      <c r="AM525" s="84">
        <v>4.0408548408098355</v>
      </c>
      <c r="AN525" s="105">
        <v>7.5911271856113571E-2</v>
      </c>
      <c r="AO525" s="84">
        <v>3.9381163246896294</v>
      </c>
      <c r="AP525" s="105">
        <v>0.10397990122962819</v>
      </c>
      <c r="AQ525" s="108">
        <v>57.180053477678939</v>
      </c>
      <c r="AR525" s="108">
        <v>62.977600403962185</v>
      </c>
    </row>
    <row r="526" spans="1:44" s="2" customFormat="1" x14ac:dyDescent="0.25">
      <c r="A526" s="80" t="s">
        <v>324</v>
      </c>
      <c r="B526" s="80" t="s">
        <v>358</v>
      </c>
      <c r="C526" s="80" t="s">
        <v>293</v>
      </c>
      <c r="D526" s="81">
        <v>2332.2353996372221</v>
      </c>
      <c r="E526" s="81">
        <v>3309.7214162290097</v>
      </c>
      <c r="F526" s="105">
        <v>-0.29533785284729608</v>
      </c>
      <c r="G526" s="81">
        <v>5395.7130037653442</v>
      </c>
      <c r="H526" s="105">
        <v>-0.56776140650740781</v>
      </c>
      <c r="I526" s="81">
        <v>4010.2497042953969</v>
      </c>
      <c r="J526" s="105">
        <v>-0.41843137669478436</v>
      </c>
      <c r="K526" s="83">
        <v>369.55298994497372</v>
      </c>
      <c r="L526" s="83">
        <v>550.0315473390699</v>
      </c>
      <c r="M526" s="105">
        <v>-0.32812401082667209</v>
      </c>
      <c r="N526" s="83">
        <v>882.67026918934494</v>
      </c>
      <c r="O526" s="105">
        <v>-0.58132385008914411</v>
      </c>
      <c r="P526" s="83">
        <v>676.04692510173993</v>
      </c>
      <c r="Q526" s="105">
        <v>-0.4533619247075803</v>
      </c>
      <c r="R526" s="83">
        <v>165.83814453000736</v>
      </c>
      <c r="S526" s="83">
        <v>240.23637413956325</v>
      </c>
      <c r="T526" s="105">
        <v>-0.3096876144423279</v>
      </c>
      <c r="U526" s="83">
        <v>377.76183835510818</v>
      </c>
      <c r="V526" s="105">
        <v>-0.56099815361943939</v>
      </c>
      <c r="W526" s="83">
        <v>291.59544845412751</v>
      </c>
      <c r="X526" s="105">
        <v>-0.4312732060490434</v>
      </c>
      <c r="Y526" s="81">
        <v>2332.2353996372221</v>
      </c>
      <c r="Z526" s="80"/>
      <c r="AA526" s="83">
        <v>165.83814453000736</v>
      </c>
      <c r="AB526" s="80"/>
      <c r="AC526" s="84">
        <v>6.3109634155158396</v>
      </c>
      <c r="AD526" s="84">
        <v>6.0173301554078211</v>
      </c>
      <c r="AE526" s="105">
        <v>4.879793073081224E-2</v>
      </c>
      <c r="AF526" s="84">
        <v>6.1129429551545131</v>
      </c>
      <c r="AG526" s="105">
        <v>3.239363786216147E-2</v>
      </c>
      <c r="AH526" s="84">
        <v>5.9319102792929419</v>
      </c>
      <c r="AI526" s="105">
        <v>6.3900686014435007E-2</v>
      </c>
      <c r="AJ526" s="84">
        <v>14.063323044567825</v>
      </c>
      <c r="AK526" s="84">
        <v>13.776937102398389</v>
      </c>
      <c r="AL526" s="105">
        <v>2.0787344824241136E-2</v>
      </c>
      <c r="AM526" s="84">
        <v>14.283372368315304</v>
      </c>
      <c r="AN526" s="105">
        <v>-1.5405978229315918E-2</v>
      </c>
      <c r="AO526" s="84">
        <v>13.752785667799172</v>
      </c>
      <c r="AP526" s="105">
        <v>2.2579961926967797E-2</v>
      </c>
      <c r="AQ526" s="108">
        <v>8.1959507407165389E-3</v>
      </c>
      <c r="AR526" s="108">
        <v>2.7906324850753188E-3</v>
      </c>
    </row>
    <row r="527" spans="1:44" s="2" customFormat="1" x14ac:dyDescent="0.25">
      <c r="A527" s="80" t="s">
        <v>324</v>
      </c>
      <c r="B527" s="80" t="s">
        <v>359</v>
      </c>
      <c r="C527" s="80" t="s">
        <v>281</v>
      </c>
      <c r="D527" s="81">
        <v>138462216.33660758</v>
      </c>
      <c r="E527" s="81">
        <v>132568526.44048607</v>
      </c>
      <c r="F527" s="105">
        <v>4.4457685804988961E-2</v>
      </c>
      <c r="G527" s="81">
        <v>129210787.70374449</v>
      </c>
      <c r="H527" s="105">
        <v>7.1599506490702916E-2</v>
      </c>
      <c r="I527" s="81">
        <v>117265612.33675255</v>
      </c>
      <c r="J527" s="105">
        <v>0.18075720219653635</v>
      </c>
      <c r="K527" s="83">
        <v>57799768.743879929</v>
      </c>
      <c r="L527" s="83">
        <v>59348921.809154436</v>
      </c>
      <c r="M527" s="105">
        <v>-2.6102463499775887E-2</v>
      </c>
      <c r="N527" s="83">
        <v>60276378.249937445</v>
      </c>
      <c r="O527" s="105">
        <v>-4.1087563287034189E-2</v>
      </c>
      <c r="P527" s="83">
        <v>54851518.887044914</v>
      </c>
      <c r="Q527" s="105">
        <v>5.3749648444673177E-2</v>
      </c>
      <c r="R527" s="83">
        <v>83929213.779725999</v>
      </c>
      <c r="S527" s="83">
        <v>86833409.648025215</v>
      </c>
      <c r="T527" s="105">
        <v>-3.3445604405852834E-2</v>
      </c>
      <c r="U527" s="83">
        <v>90785162.841470599</v>
      </c>
      <c r="V527" s="105">
        <v>-7.5518387004674822E-2</v>
      </c>
      <c r="W527" s="83">
        <v>81547696.635868371</v>
      </c>
      <c r="X527" s="105">
        <v>2.9203978065643229E-2</v>
      </c>
      <c r="Y527" s="80"/>
      <c r="Z527" s="80"/>
      <c r="AA527" s="80"/>
      <c r="AB527" s="80"/>
      <c r="AC527" s="84">
        <v>2.3955496595523753</v>
      </c>
      <c r="AD527" s="84">
        <v>2.2337141501370574</v>
      </c>
      <c r="AE527" s="105">
        <v>7.2451306898596621E-2</v>
      </c>
      <c r="AF527" s="84">
        <v>2.1436388757129512</v>
      </c>
      <c r="AG527" s="105">
        <v>0.11751549512071678</v>
      </c>
      <c r="AH527" s="84">
        <v>2.1378735669696995</v>
      </c>
      <c r="AI527" s="105">
        <v>0.12052915409208007</v>
      </c>
      <c r="AJ527" s="84">
        <v>1.6497499511910667</v>
      </c>
      <c r="AK527" s="84">
        <v>1.5266995385514148</v>
      </c>
      <c r="AL527" s="105">
        <v>8.0598971528088856E-2</v>
      </c>
      <c r="AM527" s="84">
        <v>1.423258863668867</v>
      </c>
      <c r="AN527" s="105">
        <v>0.15913555383618166</v>
      </c>
      <c r="AO527" s="84">
        <v>1.4380003013496989</v>
      </c>
      <c r="AP527" s="105">
        <v>0.14725285498384164</v>
      </c>
      <c r="AQ527" s="80"/>
      <c r="AR527" s="80"/>
    </row>
    <row r="528" spans="1:44" s="2" customFormat="1" x14ac:dyDescent="0.25">
      <c r="A528" s="80" t="s">
        <v>324</v>
      </c>
      <c r="B528" s="80" t="s">
        <v>359</v>
      </c>
      <c r="C528" s="80" t="s">
        <v>313</v>
      </c>
      <c r="D528" s="81">
        <v>69664711.305592492</v>
      </c>
      <c r="E528" s="81">
        <v>68662952.778481305</v>
      </c>
      <c r="F528" s="105">
        <v>1.4589505498591589E-2</v>
      </c>
      <c r="G528" s="81">
        <v>67898529.224058196</v>
      </c>
      <c r="H528" s="105">
        <v>2.6012081582887845E-2</v>
      </c>
      <c r="I528" s="81">
        <v>60057735.095897302</v>
      </c>
      <c r="J528" s="105">
        <v>0.15996234613834892</v>
      </c>
      <c r="K528" s="83">
        <v>32198561.69335993</v>
      </c>
      <c r="L528" s="83">
        <v>33730427.39840351</v>
      </c>
      <c r="M528" s="105">
        <v>-4.5414950926951046E-2</v>
      </c>
      <c r="N528" s="83">
        <v>34063532.633552805</v>
      </c>
      <c r="O528" s="105">
        <v>-5.4749780660032478E-2</v>
      </c>
      <c r="P528" s="83">
        <v>30534231.418404095</v>
      </c>
      <c r="Q528" s="105">
        <v>5.4507030229445454E-2</v>
      </c>
      <c r="R528" s="83">
        <v>39996985.561538838</v>
      </c>
      <c r="S528" s="83">
        <v>41872144.361058377</v>
      </c>
      <c r="T528" s="105">
        <v>-4.4782965576118432E-2</v>
      </c>
      <c r="U528" s="83">
        <v>44083364.894776292</v>
      </c>
      <c r="V528" s="105">
        <v>-9.2696629283888318E-2</v>
      </c>
      <c r="W528" s="83">
        <v>38591983.79404299</v>
      </c>
      <c r="X528" s="105">
        <v>3.6406570208829807E-2</v>
      </c>
      <c r="Y528" s="80"/>
      <c r="Z528" s="80"/>
      <c r="AA528" s="80"/>
      <c r="AB528" s="80"/>
      <c r="AC528" s="84">
        <v>2.1635969944570204</v>
      </c>
      <c r="AD528" s="84">
        <v>2.0356383857066449</v>
      </c>
      <c r="AE528" s="105">
        <v>6.2859204094815851E-2</v>
      </c>
      <c r="AF528" s="84">
        <v>1.9932908883671594</v>
      </c>
      <c r="AG528" s="105">
        <v>8.54396651706818E-2</v>
      </c>
      <c r="AH528" s="84">
        <v>1.9668985366927663</v>
      </c>
      <c r="AI528" s="105">
        <v>0.10000437444780041</v>
      </c>
      <c r="AJ528" s="84">
        <v>1.7417490425223991</v>
      </c>
      <c r="AK528" s="84">
        <v>1.6398241319195184</v>
      </c>
      <c r="AL528" s="105">
        <v>6.2156001133835737E-2</v>
      </c>
      <c r="AM528" s="84">
        <v>1.5402301840190042</v>
      </c>
      <c r="AN528" s="105">
        <v>0.13083684542368926</v>
      </c>
      <c r="AO528" s="84">
        <v>1.5562230595973596</v>
      </c>
      <c r="AP528" s="105">
        <v>0.11921554675654306</v>
      </c>
      <c r="AQ528" s="80"/>
      <c r="AR528" s="80"/>
    </row>
    <row r="529" spans="1:44" s="2" customFormat="1" x14ac:dyDescent="0.25">
      <c r="A529" s="80" t="s">
        <v>324</v>
      </c>
      <c r="B529" s="80" t="s">
        <v>359</v>
      </c>
      <c r="C529" s="80" t="s">
        <v>328</v>
      </c>
      <c r="D529" s="81">
        <v>2346048.1300096</v>
      </c>
      <c r="E529" s="81">
        <v>2305285.9158018767</v>
      </c>
      <c r="F529" s="105">
        <v>1.7682064479860597E-2</v>
      </c>
      <c r="G529" s="81">
        <v>2565205.1688958863</v>
      </c>
      <c r="H529" s="105">
        <v>-8.5434506971859767E-2</v>
      </c>
      <c r="I529" s="81">
        <v>2163210.883364452</v>
      </c>
      <c r="J529" s="105">
        <v>8.452123094017551E-2</v>
      </c>
      <c r="K529" s="83">
        <v>813923.18584209518</v>
      </c>
      <c r="L529" s="83">
        <v>805529.24831090576</v>
      </c>
      <c r="M529" s="105">
        <v>1.0420400685376042E-2</v>
      </c>
      <c r="N529" s="83">
        <v>941063.66423818714</v>
      </c>
      <c r="O529" s="105">
        <v>-0.13510295129609018</v>
      </c>
      <c r="P529" s="83">
        <v>857504.03248561907</v>
      </c>
      <c r="Q529" s="105">
        <v>-5.082290577362944E-2</v>
      </c>
      <c r="R529" s="83">
        <v>532317.70817736827</v>
      </c>
      <c r="S529" s="83">
        <v>537849.40038369887</v>
      </c>
      <c r="T529" s="105">
        <v>-1.0284834755573433E-2</v>
      </c>
      <c r="U529" s="83">
        <v>589317.0287299644</v>
      </c>
      <c r="V529" s="105">
        <v>-9.6720980005338061E-2</v>
      </c>
      <c r="W529" s="83">
        <v>532911.60216254811</v>
      </c>
      <c r="X529" s="105">
        <v>-1.1144324551573305E-3</v>
      </c>
      <c r="Y529" s="80"/>
      <c r="Z529" s="80"/>
      <c r="AA529" s="80"/>
      <c r="AB529" s="80"/>
      <c r="AC529" s="84">
        <v>2.8823950107556513</v>
      </c>
      <c r="AD529" s="84">
        <v>2.8618276997834324</v>
      </c>
      <c r="AE529" s="105">
        <v>7.1867747222431628E-3</v>
      </c>
      <c r="AF529" s="84">
        <v>2.7258572043289755</v>
      </c>
      <c r="AG529" s="105">
        <v>5.742700174391957E-2</v>
      </c>
      <c r="AH529" s="84">
        <v>2.5226830445263597</v>
      </c>
      <c r="AI529" s="105">
        <v>0.14259102704550361</v>
      </c>
      <c r="AJ529" s="84">
        <v>4.4072329249431936</v>
      </c>
      <c r="AK529" s="84">
        <v>4.2861178503820927</v>
      </c>
      <c r="AL529" s="105">
        <v>2.8257523192066206E-2</v>
      </c>
      <c r="AM529" s="84">
        <v>4.3528441294563525</v>
      </c>
      <c r="AN529" s="105">
        <v>1.2495001858390468E-2</v>
      </c>
      <c r="AO529" s="84">
        <v>4.0592302261504001</v>
      </c>
      <c r="AP529" s="105">
        <v>8.5731205032640978E-2</v>
      </c>
      <c r="AQ529" s="108">
        <v>100</v>
      </c>
      <c r="AR529" s="108">
        <v>100</v>
      </c>
    </row>
    <row r="530" spans="1:44" s="2" customFormat="1" x14ac:dyDescent="0.25">
      <c r="A530" s="80" t="s">
        <v>324</v>
      </c>
      <c r="B530" s="80" t="s">
        <v>359</v>
      </c>
      <c r="C530" s="80" t="s">
        <v>270</v>
      </c>
      <c r="D530" s="81">
        <v>1224690.559932933</v>
      </c>
      <c r="E530" s="81">
        <v>1119121.8457153272</v>
      </c>
      <c r="F530" s="105">
        <v>9.4331742894472506E-2</v>
      </c>
      <c r="G530" s="81">
        <v>1393912.6395275868</v>
      </c>
      <c r="H530" s="105">
        <v>-0.12140077849642365</v>
      </c>
      <c r="I530" s="81">
        <v>1247336.521033057</v>
      </c>
      <c r="J530" s="105">
        <v>-1.8155454216451896E-2</v>
      </c>
      <c r="K530" s="83">
        <v>458451.88929607364</v>
      </c>
      <c r="L530" s="83">
        <v>411893.15259703883</v>
      </c>
      <c r="M530" s="105">
        <v>0.11303595703273055</v>
      </c>
      <c r="N530" s="83">
        <v>552135.02931779122</v>
      </c>
      <c r="O530" s="105">
        <v>-0.16967432792204998</v>
      </c>
      <c r="P530" s="83">
        <v>524488.37944490754</v>
      </c>
      <c r="Q530" s="105">
        <v>-0.12590648856457723</v>
      </c>
      <c r="R530" s="83">
        <v>307130.52414362656</v>
      </c>
      <c r="S530" s="83">
        <v>293966.38279618748</v>
      </c>
      <c r="T530" s="105">
        <v>4.4781111439419374E-2</v>
      </c>
      <c r="U530" s="83">
        <v>363379.03105045902</v>
      </c>
      <c r="V530" s="105">
        <v>-0.15479293547629541</v>
      </c>
      <c r="W530" s="83">
        <v>347298.45146802923</v>
      </c>
      <c r="X530" s="105">
        <v>-0.11565823905811556</v>
      </c>
      <c r="Y530" s="80"/>
      <c r="Z530" s="80"/>
      <c r="AA530" s="80"/>
      <c r="AB530" s="80"/>
      <c r="AC530" s="84">
        <v>2.6713611363089256</v>
      </c>
      <c r="AD530" s="84">
        <v>2.7170197869498955</v>
      </c>
      <c r="AE530" s="105">
        <v>-1.6804680945009236E-2</v>
      </c>
      <c r="AF530" s="84">
        <v>2.524586496984047</v>
      </c>
      <c r="AG530" s="105">
        <v>5.8138090931017933E-2</v>
      </c>
      <c r="AH530" s="84">
        <v>2.3781966768323373</v>
      </c>
      <c r="AI530" s="105">
        <v>0.12327174717402752</v>
      </c>
      <c r="AJ530" s="84">
        <v>3.9875247286076276</v>
      </c>
      <c r="AK530" s="84">
        <v>3.806972195495006</v>
      </c>
      <c r="AL530" s="105">
        <v>4.7426806354477484E-2</v>
      </c>
      <c r="AM530" s="84">
        <v>3.8359743419923076</v>
      </c>
      <c r="AN530" s="105">
        <v>3.9507664312636838E-2</v>
      </c>
      <c r="AO530" s="84">
        <v>3.5915406929128832</v>
      </c>
      <c r="AP530" s="105">
        <v>0.11025464265966188</v>
      </c>
      <c r="AQ530" s="80"/>
      <c r="AR530" s="80"/>
    </row>
    <row r="531" spans="1:44" s="2" customFormat="1" x14ac:dyDescent="0.25">
      <c r="A531" s="80" t="s">
        <v>324</v>
      </c>
      <c r="B531" s="80" t="s">
        <v>359</v>
      </c>
      <c r="C531" s="80" t="s">
        <v>271</v>
      </c>
      <c r="D531" s="81">
        <v>1044735.0426175762</v>
      </c>
      <c r="E531" s="81">
        <v>1041812.1891127538</v>
      </c>
      <c r="F531" s="105">
        <v>2.8055474253104755E-3</v>
      </c>
      <c r="G531" s="81">
        <v>1036991.7671521199</v>
      </c>
      <c r="H531" s="105">
        <v>7.4670558732800579E-3</v>
      </c>
      <c r="I531" s="81">
        <v>783513.69150563236</v>
      </c>
      <c r="J531" s="105">
        <v>0.33339730236234938</v>
      </c>
      <c r="K531" s="83">
        <v>337383.60201716411</v>
      </c>
      <c r="L531" s="83">
        <v>358328.62882186414</v>
      </c>
      <c r="M531" s="105">
        <v>-5.8452005003240826E-2</v>
      </c>
      <c r="N531" s="83">
        <v>355004.23417677067</v>
      </c>
      <c r="O531" s="105">
        <v>-4.9634991538812304E-2</v>
      </c>
      <c r="P531" s="83">
        <v>296665.21564018843</v>
      </c>
      <c r="Q531" s="105">
        <v>0.13725365910899759</v>
      </c>
      <c r="R531" s="83">
        <v>218279.5210023706</v>
      </c>
      <c r="S531" s="83">
        <v>232254.02009926783</v>
      </c>
      <c r="T531" s="105">
        <v>-6.016902997383803E-2</v>
      </c>
      <c r="U531" s="83">
        <v>215129.82628426451</v>
      </c>
      <c r="V531" s="105">
        <v>1.4640902066012028E-2</v>
      </c>
      <c r="W531" s="83">
        <v>174010.09561778678</v>
      </c>
      <c r="X531" s="105">
        <v>0.25440722406027311</v>
      </c>
      <c r="Y531" s="80"/>
      <c r="Z531" s="80"/>
      <c r="AA531" s="80"/>
      <c r="AB531" s="80"/>
      <c r="AC531" s="84">
        <v>3.0965791946356247</v>
      </c>
      <c r="AD531" s="84">
        <v>2.907421024488305</v>
      </c>
      <c r="AE531" s="105">
        <v>6.5060467181773524E-2</v>
      </c>
      <c r="AF531" s="84">
        <v>2.9210687291007371</v>
      </c>
      <c r="AG531" s="105">
        <v>6.0084332760263121E-2</v>
      </c>
      <c r="AH531" s="84">
        <v>2.6410703048378954</v>
      </c>
      <c r="AI531" s="105">
        <v>0.17247132307054874</v>
      </c>
      <c r="AJ531" s="84">
        <v>4.7862256514949468</v>
      </c>
      <c r="AK531" s="84">
        <v>4.4856583695191681</v>
      </c>
      <c r="AL531" s="105">
        <v>6.7006280286119407E-2</v>
      </c>
      <c r="AM531" s="84">
        <v>4.8203068122310375</v>
      </c>
      <c r="AN531" s="105">
        <v>-7.0703301809779441E-3</v>
      </c>
      <c r="AO531" s="84">
        <v>4.5026910003349485</v>
      </c>
      <c r="AP531" s="105">
        <v>6.2970044166678688E-2</v>
      </c>
      <c r="AQ531" s="80"/>
      <c r="AR531" s="80"/>
    </row>
    <row r="532" spans="1:44" s="2" customFormat="1" x14ac:dyDescent="0.25">
      <c r="A532" s="80" t="s">
        <v>324</v>
      </c>
      <c r="B532" s="80" t="s">
        <v>359</v>
      </c>
      <c r="C532" s="80" t="s">
        <v>127</v>
      </c>
      <c r="D532" s="81">
        <v>76622.527459090954</v>
      </c>
      <c r="E532" s="81">
        <v>144351.88097379566</v>
      </c>
      <c r="F532" s="105">
        <v>-0.46919619652895056</v>
      </c>
      <c r="G532" s="81">
        <v>134300.76221617937</v>
      </c>
      <c r="H532" s="105">
        <v>-0.42947064339252017</v>
      </c>
      <c r="I532" s="81">
        <v>132360.67082576276</v>
      </c>
      <c r="J532" s="105">
        <v>-0.42110804530482104</v>
      </c>
      <c r="K532" s="83">
        <v>18087.694528857537</v>
      </c>
      <c r="L532" s="83">
        <v>35307.466892002791</v>
      </c>
      <c r="M532" s="105">
        <v>-0.48770908476148894</v>
      </c>
      <c r="N532" s="83">
        <v>33924.40074362528</v>
      </c>
      <c r="O532" s="105">
        <v>-0.46682346239361683</v>
      </c>
      <c r="P532" s="83">
        <v>36350.437400523093</v>
      </c>
      <c r="Q532" s="105">
        <v>-0.50240778867224167</v>
      </c>
      <c r="R532" s="83">
        <v>6907.663031371113</v>
      </c>
      <c r="S532" s="83">
        <v>11628.997488243558</v>
      </c>
      <c r="T532" s="105">
        <v>-0.40599668730219624</v>
      </c>
      <c r="U532" s="83">
        <v>10808.171395241048</v>
      </c>
      <c r="V532" s="105">
        <v>-0.3608851322978992</v>
      </c>
      <c r="W532" s="83">
        <v>11603.055076731902</v>
      </c>
      <c r="X532" s="105">
        <v>-0.40466859928784255</v>
      </c>
      <c r="Y532" s="80"/>
      <c r="Z532" s="80"/>
      <c r="AA532" s="80"/>
      <c r="AB532" s="80"/>
      <c r="AC532" s="84">
        <v>4.2361688128271711</v>
      </c>
      <c r="AD532" s="84">
        <v>4.0884236021613782</v>
      </c>
      <c r="AE532" s="105">
        <v>3.6137451752231868E-2</v>
      </c>
      <c r="AF532" s="84">
        <v>3.9588248951284943</v>
      </c>
      <c r="AG532" s="105">
        <v>7.0057131862528307E-2</v>
      </c>
      <c r="AH532" s="84">
        <v>3.6412401140421506</v>
      </c>
      <c r="AI532" s="105">
        <v>0.16338628603225741</v>
      </c>
      <c r="AJ532" s="84">
        <v>11.092395085155454</v>
      </c>
      <c r="AK532" s="84">
        <v>12.413097613937015</v>
      </c>
      <c r="AL532" s="105">
        <v>-0.1063958868170601</v>
      </c>
      <c r="AM532" s="84">
        <v>12.425854226859634</v>
      </c>
      <c r="AN532" s="105">
        <v>-0.10731327741007816</v>
      </c>
      <c r="AO532" s="84">
        <v>11.407398305916105</v>
      </c>
      <c r="AP532" s="105">
        <v>-2.7613940735047752E-2</v>
      </c>
      <c r="AQ532" s="80"/>
      <c r="AR532" s="80"/>
    </row>
    <row r="533" spans="1:44" s="2" customFormat="1" x14ac:dyDescent="0.25">
      <c r="A533" s="80" t="s">
        <v>324</v>
      </c>
      <c r="B533" s="80" t="s">
        <v>359</v>
      </c>
      <c r="C533" s="80" t="s">
        <v>282</v>
      </c>
      <c r="D533" s="81">
        <v>17477.410013899804</v>
      </c>
      <c r="E533" s="81">
        <v>64104.060644216537</v>
      </c>
      <c r="F533" s="105">
        <v>-0.72735876887891637</v>
      </c>
      <c r="G533" s="81">
        <v>66332.7261598599</v>
      </c>
      <c r="H533" s="105">
        <v>-0.7365190453384991</v>
      </c>
      <c r="I533" s="81">
        <v>59253.012440307139</v>
      </c>
      <c r="J533" s="105">
        <v>-0.70503761253477282</v>
      </c>
      <c r="K533" s="83">
        <v>5255.6302323711698</v>
      </c>
      <c r="L533" s="83">
        <v>17644.535791459497</v>
      </c>
      <c r="M533" s="105">
        <v>-0.70213836768009175</v>
      </c>
      <c r="N533" s="83">
        <v>18411.254642441585</v>
      </c>
      <c r="O533" s="105">
        <v>-0.71454252659914319</v>
      </c>
      <c r="P533" s="83">
        <v>17995.94394253951</v>
      </c>
      <c r="Q533" s="105">
        <v>-0.70795473418053345</v>
      </c>
      <c r="R533" s="83">
        <v>3159.7903092149322</v>
      </c>
      <c r="S533" s="83">
        <v>6437.6333430093146</v>
      </c>
      <c r="T533" s="105">
        <v>-0.50916895373574245</v>
      </c>
      <c r="U533" s="83">
        <v>6213.3012004959064</v>
      </c>
      <c r="V533" s="105">
        <v>-0.49144742750234965</v>
      </c>
      <c r="W533" s="83">
        <v>6509.3785528812386</v>
      </c>
      <c r="X533" s="105">
        <v>-0.5145788060188452</v>
      </c>
      <c r="Y533" s="80"/>
      <c r="Z533" s="80"/>
      <c r="AA533" s="80"/>
      <c r="AB533" s="80"/>
      <c r="AC533" s="84">
        <v>3.3254641672183554</v>
      </c>
      <c r="AD533" s="84">
        <v>3.6330828649651918</v>
      </c>
      <c r="AE533" s="105">
        <v>-8.4671533565415597E-2</v>
      </c>
      <c r="AF533" s="84">
        <v>3.6028357354283633</v>
      </c>
      <c r="AG533" s="105">
        <v>-7.6987014834588224E-2</v>
      </c>
      <c r="AH533" s="84">
        <v>3.292575962089022</v>
      </c>
      <c r="AI533" s="105">
        <v>9.9885941912990616E-3</v>
      </c>
      <c r="AJ533" s="84">
        <v>5.5311929918039926</v>
      </c>
      <c r="AK533" s="84">
        <v>9.9577060743646939</v>
      </c>
      <c r="AL533" s="105">
        <v>-0.44453140607919728</v>
      </c>
      <c r="AM533" s="84">
        <v>10.675923155723666</v>
      </c>
      <c r="AN533" s="105">
        <v>-0.48190026182058432</v>
      </c>
      <c r="AO533" s="84">
        <v>9.1027141775431151</v>
      </c>
      <c r="AP533" s="105">
        <v>-0.39235783043152744</v>
      </c>
      <c r="AQ533" s="108">
        <v>0.74497235544047791</v>
      </c>
      <c r="AR533" s="108">
        <v>0.59359105674577528</v>
      </c>
    </row>
    <row r="534" spans="1:44" s="2" customFormat="1" x14ac:dyDescent="0.25">
      <c r="A534" s="80" t="s">
        <v>324</v>
      </c>
      <c r="B534" s="80" t="s">
        <v>359</v>
      </c>
      <c r="C534" s="80" t="s">
        <v>285</v>
      </c>
      <c r="D534" s="81">
        <v>845244.51059090381</v>
      </c>
      <c r="E534" s="81">
        <v>867159.37654009578</v>
      </c>
      <c r="F534" s="105">
        <v>-2.5272016358320111E-2</v>
      </c>
      <c r="G534" s="81">
        <v>827125.10257318139</v>
      </c>
      <c r="H534" s="105">
        <v>2.1906490277411542E-2</v>
      </c>
      <c r="I534" s="81">
        <v>588217.93592754123</v>
      </c>
      <c r="J534" s="105">
        <v>0.436958071089869</v>
      </c>
      <c r="K534" s="83">
        <v>266231.40293180634</v>
      </c>
      <c r="L534" s="83">
        <v>303932.10444161139</v>
      </c>
      <c r="M534" s="105">
        <v>-0.12404316937517786</v>
      </c>
      <c r="N534" s="83">
        <v>277658.2103242937</v>
      </c>
      <c r="O534" s="105">
        <v>-4.1154221152478458E-2</v>
      </c>
      <c r="P534" s="83">
        <v>226041.51101715787</v>
      </c>
      <c r="Q534" s="105">
        <v>0.17779872260541482</v>
      </c>
      <c r="R534" s="83">
        <v>183983.50747539668</v>
      </c>
      <c r="S534" s="83">
        <v>206039.41564116965</v>
      </c>
      <c r="T534" s="105">
        <v>-0.10704703319574879</v>
      </c>
      <c r="U534" s="83">
        <v>176828.66692429883</v>
      </c>
      <c r="V534" s="105">
        <v>4.0461994514502948E-2</v>
      </c>
      <c r="W534" s="83">
        <v>137617.26292713801</v>
      </c>
      <c r="X534" s="105">
        <v>0.33692171724711201</v>
      </c>
      <c r="Y534" s="80"/>
      <c r="Z534" s="80"/>
      <c r="AA534" s="80"/>
      <c r="AB534" s="80"/>
      <c r="AC534" s="84">
        <v>3.1748490271352714</v>
      </c>
      <c r="AD534" s="84">
        <v>2.8531351702159071</v>
      </c>
      <c r="AE534" s="105">
        <v>0.1127580145090073</v>
      </c>
      <c r="AF534" s="84">
        <v>2.9789326294624328</v>
      </c>
      <c r="AG534" s="105">
        <v>6.5767314015487827E-2</v>
      </c>
      <c r="AH534" s="84">
        <v>2.6022562549712034</v>
      </c>
      <c r="AI534" s="105">
        <v>0.22003704326590401</v>
      </c>
      <c r="AJ534" s="84">
        <v>4.5941319533976968</v>
      </c>
      <c r="AK534" s="84">
        <v>4.208706250896709</v>
      </c>
      <c r="AL534" s="105">
        <v>9.1578190428203143E-2</v>
      </c>
      <c r="AM534" s="84">
        <v>4.6775509704389586</v>
      </c>
      <c r="AN534" s="105">
        <v>-1.7833908720279217E-2</v>
      </c>
      <c r="AO534" s="84">
        <v>4.274303407988687</v>
      </c>
      <c r="AP534" s="105">
        <v>7.4825887374127237E-2</v>
      </c>
      <c r="AQ534" s="108">
        <v>36.028438623185664</v>
      </c>
      <c r="AR534" s="108">
        <v>34.562725351622788</v>
      </c>
    </row>
    <row r="535" spans="1:44" s="2" customFormat="1" x14ac:dyDescent="0.25">
      <c r="A535" s="80" t="s">
        <v>324</v>
      </c>
      <c r="B535" s="80" t="s">
        <v>359</v>
      </c>
      <c r="C535" s="80" t="s">
        <v>286</v>
      </c>
      <c r="D535" s="81">
        <v>1354.7817419898511</v>
      </c>
      <c r="E535" s="81">
        <v>2342.1718813228608</v>
      </c>
      <c r="F535" s="105">
        <v>-0.42157031565733377</v>
      </c>
      <c r="G535" s="81">
        <v>1677.5458510768412</v>
      </c>
      <c r="H535" s="105">
        <v>-0.19240255572138501</v>
      </c>
      <c r="I535" s="81">
        <v>1068.4738299882413</v>
      </c>
      <c r="J535" s="105">
        <v>0.26795968601754211</v>
      </c>
      <c r="K535" s="83">
        <v>280.91312968730927</v>
      </c>
      <c r="L535" s="83">
        <v>656.35143804550171</v>
      </c>
      <c r="M535" s="105">
        <v>-0.57200805330172078</v>
      </c>
      <c r="N535" s="83">
        <v>506.44967198371887</v>
      </c>
      <c r="O535" s="105">
        <v>-0.44532863732145939</v>
      </c>
      <c r="P535" s="83">
        <v>378.85318291187286</v>
      </c>
      <c r="Q535" s="105">
        <v>-0.25851717140606939</v>
      </c>
      <c r="R535" s="83">
        <v>61.463792775583272</v>
      </c>
      <c r="S535" s="83">
        <v>143.60969464435576</v>
      </c>
      <c r="T535" s="105">
        <v>-0.57200805330172066</v>
      </c>
      <c r="U535" s="83">
        <v>110.81118823003769</v>
      </c>
      <c r="V535" s="105">
        <v>-0.44532863732145933</v>
      </c>
      <c r="W535" s="83">
        <v>82.893076421117769</v>
      </c>
      <c r="X535" s="105">
        <v>-0.25851717140606922</v>
      </c>
      <c r="Y535" s="80"/>
      <c r="Z535" s="80"/>
      <c r="AA535" s="80"/>
      <c r="AB535" s="80"/>
      <c r="AC535" s="84">
        <v>4.8227782855784955</v>
      </c>
      <c r="AD535" s="84">
        <v>3.5684722323416151</v>
      </c>
      <c r="AE535" s="105">
        <v>0.35149665503038269</v>
      </c>
      <c r="AF535" s="84">
        <v>3.3123643747384444</v>
      </c>
      <c r="AG535" s="105">
        <v>0.45599268074464744</v>
      </c>
      <c r="AH535" s="84">
        <v>2.8202846859459667</v>
      </c>
      <c r="AI535" s="105">
        <v>0.71003243382178693</v>
      </c>
      <c r="AJ535" s="84">
        <v>22.041948288749978</v>
      </c>
      <c r="AK535" s="84">
        <v>16.309288082000073</v>
      </c>
      <c r="AL535" s="105">
        <v>0.3514966550303823</v>
      </c>
      <c r="AM535" s="84">
        <v>15.138776849810075</v>
      </c>
      <c r="AN535" s="105">
        <v>0.45599268074464733</v>
      </c>
      <c r="AO535" s="84">
        <v>12.889783756608626</v>
      </c>
      <c r="AP535" s="105">
        <v>0.71003243382178649</v>
      </c>
      <c r="AQ535" s="108">
        <v>5.7747397619856471E-2</v>
      </c>
      <c r="AR535" s="108">
        <v>1.1546449015576152E-2</v>
      </c>
    </row>
    <row r="536" spans="1:44" s="2" customFormat="1" x14ac:dyDescent="0.25">
      <c r="A536" s="80" t="s">
        <v>324</v>
      </c>
      <c r="B536" s="80" t="s">
        <v>359</v>
      </c>
      <c r="C536" s="80" t="s">
        <v>287</v>
      </c>
      <c r="D536" s="80"/>
      <c r="E536" s="81">
        <v>0.55740052461624146</v>
      </c>
      <c r="F536" s="105">
        <v>-1</v>
      </c>
      <c r="G536" s="80"/>
      <c r="H536" s="80"/>
      <c r="I536" s="81">
        <v>30.634515239000322</v>
      </c>
      <c r="J536" s="105">
        <v>-1</v>
      </c>
      <c r="K536" s="80"/>
      <c r="L536" s="83">
        <v>1.1148010243147377E-2</v>
      </c>
      <c r="M536" s="105">
        <v>-1</v>
      </c>
      <c r="N536" s="80"/>
      <c r="O536" s="80"/>
      <c r="P536" s="83">
        <v>0.66966888431226579</v>
      </c>
      <c r="Q536" s="105">
        <v>-1</v>
      </c>
      <c r="R536" s="80"/>
      <c r="S536" s="83">
        <v>1.1148010243147377E-2</v>
      </c>
      <c r="T536" s="105">
        <v>-1</v>
      </c>
      <c r="U536" s="80"/>
      <c r="V536" s="80"/>
      <c r="W536" s="83">
        <v>0.61291733554670458</v>
      </c>
      <c r="X536" s="105">
        <v>-1</v>
      </c>
      <c r="Y536" s="80"/>
      <c r="Z536" s="80"/>
      <c r="AA536" s="80"/>
      <c r="AB536" s="80"/>
      <c r="AC536" s="80"/>
      <c r="AD536" s="84">
        <v>50.000001117587118</v>
      </c>
      <c r="AE536" s="105">
        <v>-1</v>
      </c>
      <c r="AF536" s="80"/>
      <c r="AG536" s="80"/>
      <c r="AH536" s="84">
        <v>45.745764745305806</v>
      </c>
      <c r="AI536" s="105">
        <v>-1</v>
      </c>
      <c r="AJ536" s="80"/>
      <c r="AK536" s="84">
        <v>50.000001117587118</v>
      </c>
      <c r="AL536" s="105">
        <v>-1</v>
      </c>
      <c r="AM536" s="80"/>
      <c r="AN536" s="80"/>
      <c r="AO536" s="84">
        <v>49.981479495395931</v>
      </c>
      <c r="AP536" s="105">
        <v>-1</v>
      </c>
      <c r="AQ536" s="80"/>
      <c r="AR536" s="80"/>
    </row>
    <row r="537" spans="1:44" s="2" customFormat="1" x14ac:dyDescent="0.25">
      <c r="A537" s="80" t="s">
        <v>324</v>
      </c>
      <c r="B537" s="80" t="s">
        <v>359</v>
      </c>
      <c r="C537" s="80" t="s">
        <v>288</v>
      </c>
      <c r="D537" s="81">
        <v>2197.6984844076633</v>
      </c>
      <c r="E537" s="81">
        <v>3215.035785598755</v>
      </c>
      <c r="F537" s="105">
        <v>-0.31643109720522972</v>
      </c>
      <c r="G537" s="81">
        <v>1569.0406233274937</v>
      </c>
      <c r="H537" s="105">
        <v>0.40066385263305876</v>
      </c>
      <c r="I537" s="81">
        <v>924.59958226084711</v>
      </c>
      <c r="J537" s="105">
        <v>1.3769191837982584</v>
      </c>
      <c r="K537" s="83">
        <v>688.77334364010733</v>
      </c>
      <c r="L537" s="83">
        <v>978.48411718070474</v>
      </c>
      <c r="M537" s="105">
        <v>-0.2960812224273377</v>
      </c>
      <c r="N537" s="83">
        <v>499.40447803065166</v>
      </c>
      <c r="O537" s="105">
        <v>0.37918936241062878</v>
      </c>
      <c r="P537" s="83">
        <v>326.69727171040688</v>
      </c>
      <c r="Q537" s="105">
        <v>1.1082923038630523</v>
      </c>
      <c r="R537" s="83">
        <v>130.75833897034255</v>
      </c>
      <c r="S537" s="83">
        <v>186.29184196016953</v>
      </c>
      <c r="T537" s="105">
        <v>-0.29809948951871135</v>
      </c>
      <c r="U537" s="83">
        <v>93.998990242012169</v>
      </c>
      <c r="V537" s="105">
        <v>0.39106110218512807</v>
      </c>
      <c r="W537" s="83">
        <v>62.626504218182603</v>
      </c>
      <c r="X537" s="105">
        <v>1.0879073581178582</v>
      </c>
      <c r="Y537" s="80"/>
      <c r="Z537" s="80"/>
      <c r="AA537" s="80"/>
      <c r="AB537" s="80"/>
      <c r="AC537" s="84">
        <v>3.1907426509757442</v>
      </c>
      <c r="AD537" s="84">
        <v>3.2857311929213542</v>
      </c>
      <c r="AE537" s="105">
        <v>-2.8909407485995652E-2</v>
      </c>
      <c r="AF537" s="84">
        <v>3.14182329624844</v>
      </c>
      <c r="AG537" s="105">
        <v>1.5570371123582066E-2</v>
      </c>
      <c r="AH537" s="84">
        <v>2.8301417315796771</v>
      </c>
      <c r="AI537" s="105">
        <v>0.12741443842630221</v>
      </c>
      <c r="AJ537" s="84">
        <v>16.807329472930409</v>
      </c>
      <c r="AK537" s="84">
        <v>17.258059997528779</v>
      </c>
      <c r="AL537" s="105">
        <v>-2.6117102655971256E-2</v>
      </c>
      <c r="AM537" s="84">
        <v>16.692100833081316</v>
      </c>
      <c r="AN537" s="105">
        <v>6.90318378743115E-3</v>
      </c>
      <c r="AO537" s="84">
        <v>14.763710569564322</v>
      </c>
      <c r="AP537" s="105">
        <v>0.13842176692213451</v>
      </c>
      <c r="AQ537" s="108">
        <v>9.3676615423856219E-2</v>
      </c>
      <c r="AR537" s="108">
        <v>2.4563965647142041E-2</v>
      </c>
    </row>
    <row r="538" spans="1:44" s="2" customFormat="1" x14ac:dyDescent="0.25">
      <c r="A538" s="80" t="s">
        <v>324</v>
      </c>
      <c r="B538" s="80" t="s">
        <v>359</v>
      </c>
      <c r="C538" s="80" t="s">
        <v>290</v>
      </c>
      <c r="D538" s="81">
        <v>199490.53202667236</v>
      </c>
      <c r="E538" s="81">
        <v>174652.81257265806</v>
      </c>
      <c r="F538" s="105">
        <v>0.14221196377058887</v>
      </c>
      <c r="G538" s="81">
        <v>209866.66457893848</v>
      </c>
      <c r="H538" s="105">
        <v>-4.9441546960705046E-2</v>
      </c>
      <c r="I538" s="81">
        <v>195295.75557809114</v>
      </c>
      <c r="J538" s="105">
        <v>2.1479096850642487E-2</v>
      </c>
      <c r="K538" s="83">
        <v>71152.199085357744</v>
      </c>
      <c r="L538" s="83">
        <v>54396.524380252733</v>
      </c>
      <c r="M538" s="105">
        <v>0.30802840615287053</v>
      </c>
      <c r="N538" s="83">
        <v>77346.023852476967</v>
      </c>
      <c r="O538" s="105">
        <v>-8.0079420487506645E-2</v>
      </c>
      <c r="P538" s="83">
        <v>70623.704623030586</v>
      </c>
      <c r="Q538" s="105">
        <v>7.4832446860174347E-3</v>
      </c>
      <c r="R538" s="83">
        <v>34296.013526973838</v>
      </c>
      <c r="S538" s="83">
        <v>26214.604458098205</v>
      </c>
      <c r="T538" s="105">
        <v>0.30827888636630285</v>
      </c>
      <c r="U538" s="83">
        <v>38301.159359965714</v>
      </c>
      <c r="V538" s="105">
        <v>-0.10456983286981787</v>
      </c>
      <c r="W538" s="83">
        <v>36392.832690648749</v>
      </c>
      <c r="X538" s="105">
        <v>-5.7616266958347949E-2</v>
      </c>
      <c r="Y538" s="80"/>
      <c r="Z538" s="80"/>
      <c r="AA538" s="80"/>
      <c r="AB538" s="80"/>
      <c r="AC538" s="84">
        <v>2.8037156207547924</v>
      </c>
      <c r="AD538" s="84">
        <v>3.2107347769458099</v>
      </c>
      <c r="AE538" s="105">
        <v>-0.12676822735828455</v>
      </c>
      <c r="AF538" s="84">
        <v>2.7133478118955381</v>
      </c>
      <c r="AG538" s="105">
        <v>3.3304911542513825E-2</v>
      </c>
      <c r="AH538" s="84">
        <v>2.7653003565945005</v>
      </c>
      <c r="AI538" s="105">
        <v>1.3891895709875363E-2</v>
      </c>
      <c r="AJ538" s="84">
        <v>5.8167265379042643</v>
      </c>
      <c r="AK538" s="84">
        <v>6.6624241022528334</v>
      </c>
      <c r="AL538" s="105">
        <v>-0.12693541440308562</v>
      </c>
      <c r="AM538" s="84">
        <v>5.4793815144484013</v>
      </c>
      <c r="AN538" s="105">
        <v>6.156625936090214E-2</v>
      </c>
      <c r="AO538" s="84">
        <v>5.3663246617313467</v>
      </c>
      <c r="AP538" s="105">
        <v>8.3931164169929975E-2</v>
      </c>
      <c r="AQ538" s="108">
        <v>8.5032582867707855</v>
      </c>
      <c r="AR538" s="108">
        <v>6.4427714878022435</v>
      </c>
    </row>
    <row r="539" spans="1:44" s="2" customFormat="1" x14ac:dyDescent="0.25">
      <c r="A539" s="80" t="s">
        <v>324</v>
      </c>
      <c r="B539" s="80" t="s">
        <v>359</v>
      </c>
      <c r="C539" s="80" t="s">
        <v>291</v>
      </c>
      <c r="D539" s="81">
        <v>55574.577409645317</v>
      </c>
      <c r="E539" s="81">
        <v>74674.304003925325</v>
      </c>
      <c r="F539" s="105">
        <v>-0.25577374773089301</v>
      </c>
      <c r="G539" s="81">
        <v>64691.612328702213</v>
      </c>
      <c r="H539" s="105">
        <v>-0.14093071096655713</v>
      </c>
      <c r="I539" s="81">
        <v>71003.346900066143</v>
      </c>
      <c r="J539" s="105">
        <v>-0.21729636931250706</v>
      </c>
      <c r="K539" s="83">
        <v>11859.579668383793</v>
      </c>
      <c r="L539" s="83">
        <v>16025.636187602948</v>
      </c>
      <c r="M539" s="105">
        <v>-0.25996200528013469</v>
      </c>
      <c r="N539" s="83">
        <v>14502.64683901199</v>
      </c>
      <c r="O539" s="105">
        <v>-0.18224722700399559</v>
      </c>
      <c r="P539" s="83">
        <v>17635.735517466361</v>
      </c>
      <c r="Q539" s="105">
        <v>-0.32752565626547797</v>
      </c>
      <c r="R539" s="83">
        <v>3554.4466031481325</v>
      </c>
      <c r="S539" s="83">
        <v>4860.40063123665</v>
      </c>
      <c r="T539" s="105">
        <v>-0.2686926710723101</v>
      </c>
      <c r="U539" s="83">
        <v>4388.0708660549299</v>
      </c>
      <c r="V539" s="105">
        <v>-0.18997511397446107</v>
      </c>
      <c r="W539" s="83">
        <v>4942.167423959203</v>
      </c>
      <c r="X539" s="105">
        <v>-0.28079194850492506</v>
      </c>
      <c r="Y539" s="80"/>
      <c r="Z539" s="80"/>
      <c r="AA539" s="80"/>
      <c r="AB539" s="80"/>
      <c r="AC539" s="84">
        <v>4.6860495029010538</v>
      </c>
      <c r="AD539" s="84">
        <v>4.6596779765717882</v>
      </c>
      <c r="AE539" s="105">
        <v>5.6595169155160526E-3</v>
      </c>
      <c r="AF539" s="84">
        <v>4.4606762508125311</v>
      </c>
      <c r="AG539" s="105">
        <v>5.052445849381472E-2</v>
      </c>
      <c r="AH539" s="84">
        <v>4.0261063582941983</v>
      </c>
      <c r="AI539" s="105">
        <v>0.1639159738657435</v>
      </c>
      <c r="AJ539" s="84">
        <v>15.635226412016868</v>
      </c>
      <c r="AK539" s="84">
        <v>15.363816621208375</v>
      </c>
      <c r="AL539" s="105">
        <v>1.766551876399226E-2</v>
      </c>
      <c r="AM539" s="84">
        <v>14.742608837323276</v>
      </c>
      <c r="AN539" s="105">
        <v>6.0546785480313864E-2</v>
      </c>
      <c r="AO539" s="84">
        <v>14.366843696117622</v>
      </c>
      <c r="AP539" s="105">
        <v>8.8285412072938732E-2</v>
      </c>
      <c r="AQ539" s="108">
        <v>2.3688592189887387</v>
      </c>
      <c r="AR539" s="108">
        <v>0.66773029499965286</v>
      </c>
    </row>
    <row r="540" spans="1:44" s="2" customFormat="1" x14ac:dyDescent="0.25">
      <c r="A540" s="80" t="s">
        <v>324</v>
      </c>
      <c r="B540" s="80" t="s">
        <v>359</v>
      </c>
      <c r="C540" s="80" t="s">
        <v>292</v>
      </c>
      <c r="D540" s="81">
        <v>1224690.559932933</v>
      </c>
      <c r="E540" s="81">
        <v>1119121.8457153272</v>
      </c>
      <c r="F540" s="105">
        <v>9.4331742894472506E-2</v>
      </c>
      <c r="G540" s="81">
        <v>1393912.6395275868</v>
      </c>
      <c r="H540" s="105">
        <v>-0.12140077849642365</v>
      </c>
      <c r="I540" s="81">
        <v>1247336.521033057</v>
      </c>
      <c r="J540" s="105">
        <v>-1.8155454216451896E-2</v>
      </c>
      <c r="K540" s="83">
        <v>458451.88929607364</v>
      </c>
      <c r="L540" s="83">
        <v>411893.15259703883</v>
      </c>
      <c r="M540" s="105">
        <v>0.11303595703273055</v>
      </c>
      <c r="N540" s="83">
        <v>552135.02931779122</v>
      </c>
      <c r="O540" s="105">
        <v>-0.16967432792204998</v>
      </c>
      <c r="P540" s="83">
        <v>524488.37944490754</v>
      </c>
      <c r="Q540" s="105">
        <v>-0.12590648856457723</v>
      </c>
      <c r="R540" s="83">
        <v>307130.52414362656</v>
      </c>
      <c r="S540" s="83">
        <v>293966.38279618754</v>
      </c>
      <c r="T540" s="105">
        <v>4.4781111439419173E-2</v>
      </c>
      <c r="U540" s="83">
        <v>363379.03105045896</v>
      </c>
      <c r="V540" s="105">
        <v>-0.15479293547629527</v>
      </c>
      <c r="W540" s="83">
        <v>347298.45146802923</v>
      </c>
      <c r="X540" s="105">
        <v>-0.11565823905811556</v>
      </c>
      <c r="Y540" s="80"/>
      <c r="Z540" s="80"/>
      <c r="AA540" s="80"/>
      <c r="AB540" s="80"/>
      <c r="AC540" s="84">
        <v>2.6713611363089256</v>
      </c>
      <c r="AD540" s="84">
        <v>2.7170197869498955</v>
      </c>
      <c r="AE540" s="105">
        <v>-1.6804680945009236E-2</v>
      </c>
      <c r="AF540" s="84">
        <v>2.524586496984047</v>
      </c>
      <c r="AG540" s="105">
        <v>5.8138090931017933E-2</v>
      </c>
      <c r="AH540" s="84">
        <v>2.3781966768323373</v>
      </c>
      <c r="AI540" s="105">
        <v>0.12327174717402752</v>
      </c>
      <c r="AJ540" s="84">
        <v>3.9875247286076276</v>
      </c>
      <c r="AK540" s="84">
        <v>3.8069721954950051</v>
      </c>
      <c r="AL540" s="105">
        <v>4.7426806354477727E-2</v>
      </c>
      <c r="AM540" s="84">
        <v>3.835974341992308</v>
      </c>
      <c r="AN540" s="105">
        <v>3.9507664312636713E-2</v>
      </c>
      <c r="AO540" s="84">
        <v>3.5915406929128832</v>
      </c>
      <c r="AP540" s="105">
        <v>0.11025464265966188</v>
      </c>
      <c r="AQ540" s="108">
        <v>52.202277705526939</v>
      </c>
      <c r="AR540" s="108">
        <v>57.696845215844419</v>
      </c>
    </row>
    <row r="541" spans="1:44" s="2" customFormat="1" x14ac:dyDescent="0.25">
      <c r="A541" s="80" t="s">
        <v>324</v>
      </c>
      <c r="B541" s="80" t="s">
        <v>359</v>
      </c>
      <c r="C541" s="80" t="s">
        <v>293</v>
      </c>
      <c r="D541" s="81">
        <v>18.059809148311615</v>
      </c>
      <c r="E541" s="81">
        <v>15.751258207559586</v>
      </c>
      <c r="F541" s="105">
        <v>0.14656295454823248</v>
      </c>
      <c r="G541" s="81">
        <v>29.837253212928772</v>
      </c>
      <c r="H541" s="105">
        <v>-0.39472279772435204</v>
      </c>
      <c r="I541" s="81">
        <v>80.603557901382445</v>
      </c>
      <c r="J541" s="105">
        <v>-0.77594277946877244</v>
      </c>
      <c r="K541" s="83">
        <v>2.7981547751552647</v>
      </c>
      <c r="L541" s="83">
        <v>2.4482097038953583</v>
      </c>
      <c r="M541" s="105">
        <v>0.14293917334904238</v>
      </c>
      <c r="N541" s="83">
        <v>4.6451121573330685</v>
      </c>
      <c r="O541" s="105">
        <v>-0.39761308653486005</v>
      </c>
      <c r="P541" s="83">
        <v>12.537817010629603</v>
      </c>
      <c r="Q541" s="105">
        <v>-0.77682280952234506</v>
      </c>
      <c r="R541" s="83">
        <v>1.2039872621245844</v>
      </c>
      <c r="S541" s="83">
        <v>1.0508293828285682</v>
      </c>
      <c r="T541" s="105">
        <v>0.1457495210913819</v>
      </c>
      <c r="U541" s="83">
        <v>1.9891502181611824</v>
      </c>
      <c r="V541" s="105">
        <v>-0.39472280618525696</v>
      </c>
      <c r="W541" s="83">
        <v>5.3766019166150478</v>
      </c>
      <c r="X541" s="105">
        <v>-0.7760691081844906</v>
      </c>
      <c r="Y541" s="80"/>
      <c r="Z541" s="80"/>
      <c r="AA541" s="80"/>
      <c r="AB541" s="80"/>
      <c r="AC541" s="84">
        <v>6.4541852040009147</v>
      </c>
      <c r="AD541" s="84">
        <v>6.4337863633567345</v>
      </c>
      <c r="AE541" s="105">
        <v>3.170580975513987E-3</v>
      </c>
      <c r="AF541" s="84">
        <v>6.4233655081558778</v>
      </c>
      <c r="AG541" s="105">
        <v>4.7980604257852775E-3</v>
      </c>
      <c r="AH541" s="84">
        <v>6.4288350861275516</v>
      </c>
      <c r="AI541" s="105">
        <v>3.9431899455726832E-3</v>
      </c>
      <c r="AJ541" s="84">
        <v>15.00000017977171</v>
      </c>
      <c r="AK541" s="84">
        <v>14.989358372489702</v>
      </c>
      <c r="AL541" s="105">
        <v>7.0995749234598147E-4</v>
      </c>
      <c r="AM541" s="84">
        <v>14.999999970093278</v>
      </c>
      <c r="AN541" s="105">
        <v>1.3978562217116882E-8</v>
      </c>
      <c r="AO541" s="84">
        <v>14.991542827877446</v>
      </c>
      <c r="AP541" s="105">
        <v>5.6414152908518202E-4</v>
      </c>
      <c r="AQ541" s="108">
        <v>7.6979704368800462E-4</v>
      </c>
      <c r="AR541" s="108">
        <v>2.2617832238701625E-4</v>
      </c>
    </row>
    <row r="542" spans="1:44" s="2" customFormat="1" x14ac:dyDescent="0.25">
      <c r="A542" s="80" t="s">
        <v>324</v>
      </c>
      <c r="B542" s="80" t="s">
        <v>360</v>
      </c>
      <c r="C542" s="80" t="s">
        <v>281</v>
      </c>
      <c r="D542" s="81">
        <v>879966051.56808901</v>
      </c>
      <c r="E542" s="81">
        <v>828104502.50720823</v>
      </c>
      <c r="F542" s="105">
        <v>6.2626816910018368E-2</v>
      </c>
      <c r="G542" s="81">
        <v>816644661.06274462</v>
      </c>
      <c r="H542" s="105">
        <v>7.7538485861085263E-2</v>
      </c>
      <c r="I542" s="81">
        <v>727793688.1307106</v>
      </c>
      <c r="J542" s="105">
        <v>0.20908722611791666</v>
      </c>
      <c r="K542" s="83">
        <v>319895899.67693579</v>
      </c>
      <c r="L542" s="83">
        <v>323360716.8950845</v>
      </c>
      <c r="M542" s="105">
        <v>-1.0715022070144903E-2</v>
      </c>
      <c r="N542" s="83">
        <v>329315668.57122397</v>
      </c>
      <c r="O542" s="105">
        <v>-2.8604071391917042E-2</v>
      </c>
      <c r="P542" s="83">
        <v>286506806.79176319</v>
      </c>
      <c r="Q542" s="105">
        <v>0.11653856764890136</v>
      </c>
      <c r="R542" s="83">
        <v>428291418.07652783</v>
      </c>
      <c r="S542" s="83">
        <v>432192004.10675472</v>
      </c>
      <c r="T542" s="105">
        <v>-9.0251230776204078E-3</v>
      </c>
      <c r="U542" s="83">
        <v>440507832.82442951</v>
      </c>
      <c r="V542" s="105">
        <v>-2.7732570995555258E-2</v>
      </c>
      <c r="W542" s="83">
        <v>379362612.808061</v>
      </c>
      <c r="X542" s="105">
        <v>0.12897635037436445</v>
      </c>
      <c r="Y542" s="81">
        <v>788392431.87902975</v>
      </c>
      <c r="Z542" s="82">
        <v>91573619.689059213</v>
      </c>
      <c r="AA542" s="83">
        <v>368564064.32044506</v>
      </c>
      <c r="AB542" s="83">
        <v>59727353.756082788</v>
      </c>
      <c r="AC542" s="84">
        <v>2.7507887799023694</v>
      </c>
      <c r="AD542" s="84">
        <v>2.5609310569901091</v>
      </c>
      <c r="AE542" s="105">
        <v>7.4136210107663775E-2</v>
      </c>
      <c r="AF542" s="84">
        <v>2.4798232790011379</v>
      </c>
      <c r="AG542" s="105">
        <v>0.10926806889657688</v>
      </c>
      <c r="AH542" s="84">
        <v>2.540231753236077</v>
      </c>
      <c r="AI542" s="105">
        <v>8.2888904289168702E-2</v>
      </c>
      <c r="AJ542" s="84">
        <v>2.0545965070232977</v>
      </c>
      <c r="AK542" s="84">
        <v>1.9160569715275437</v>
      </c>
      <c r="AL542" s="105">
        <v>7.230449697187534E-2</v>
      </c>
      <c r="AM542" s="84">
        <v>1.8538709194490752</v>
      </c>
      <c r="AN542" s="105">
        <v>0.10827376678084638</v>
      </c>
      <c r="AO542" s="84">
        <v>1.918464454743037</v>
      </c>
      <c r="AP542" s="105">
        <v>7.0958860845036872E-2</v>
      </c>
      <c r="AQ542" s="80"/>
      <c r="AR542" s="80"/>
    </row>
    <row r="543" spans="1:44" s="2" customFormat="1" x14ac:dyDescent="0.25">
      <c r="A543" s="80" t="s">
        <v>324</v>
      </c>
      <c r="B543" s="80" t="s">
        <v>360</v>
      </c>
      <c r="C543" s="80" t="s">
        <v>313</v>
      </c>
      <c r="D543" s="81">
        <v>384568332.7822082</v>
      </c>
      <c r="E543" s="81">
        <v>373491345.47460181</v>
      </c>
      <c r="F543" s="105">
        <v>2.9657949084551567E-2</v>
      </c>
      <c r="G543" s="81">
        <v>393286873.14969438</v>
      </c>
      <c r="H543" s="105">
        <v>-2.2168399106897458E-2</v>
      </c>
      <c r="I543" s="81">
        <v>332271965.68762809</v>
      </c>
      <c r="J543" s="105">
        <v>0.15739024803478127</v>
      </c>
      <c r="K543" s="83">
        <v>158234004.42132112</v>
      </c>
      <c r="L543" s="83">
        <v>162644174.3336142</v>
      </c>
      <c r="M543" s="105">
        <v>-2.7115449602559866E-2</v>
      </c>
      <c r="N543" s="83">
        <v>169234029.62834737</v>
      </c>
      <c r="O543" s="105">
        <v>-6.4998896682796334E-2</v>
      </c>
      <c r="P543" s="83">
        <v>144469071.75120422</v>
      </c>
      <c r="Q543" s="105">
        <v>9.5279442881878715E-2</v>
      </c>
      <c r="R543" s="83">
        <v>172875780.6491212</v>
      </c>
      <c r="S543" s="83">
        <v>174795588.51338542</v>
      </c>
      <c r="T543" s="105">
        <v>-1.0983159704383533E-2</v>
      </c>
      <c r="U543" s="83">
        <v>182974272.8202008</v>
      </c>
      <c r="V543" s="105">
        <v>-5.5190776361236663E-2</v>
      </c>
      <c r="W543" s="83">
        <v>152055988.58684883</v>
      </c>
      <c r="X543" s="105">
        <v>0.13692188157640936</v>
      </c>
      <c r="Y543" s="81">
        <v>353611070.47333968</v>
      </c>
      <c r="Z543" s="82">
        <v>30957262.308868513</v>
      </c>
      <c r="AA543" s="83">
        <v>149227624.95614544</v>
      </c>
      <c r="AB543" s="83">
        <v>23648155.692975752</v>
      </c>
      <c r="AC543" s="84">
        <v>2.430377302202622</v>
      </c>
      <c r="AD543" s="84">
        <v>2.2963708783598968</v>
      </c>
      <c r="AE543" s="105">
        <v>5.8355740836791417E-2</v>
      </c>
      <c r="AF543" s="84">
        <v>2.3239231141241894</v>
      </c>
      <c r="AG543" s="105">
        <v>4.5807964743511641E-2</v>
      </c>
      <c r="AH543" s="84">
        <v>2.2999522434798121</v>
      </c>
      <c r="AI543" s="105">
        <v>5.6707724733222171E-2</v>
      </c>
      <c r="AJ543" s="84">
        <v>2.2245356251651618</v>
      </c>
      <c r="AK543" s="84">
        <v>2.1367321032017967</v>
      </c>
      <c r="AL543" s="105">
        <v>4.1092433549248138E-2</v>
      </c>
      <c r="AM543" s="84">
        <v>2.1494107728257332</v>
      </c>
      <c r="AN543" s="105">
        <v>3.4951370528707879E-2</v>
      </c>
      <c r="AO543" s="84">
        <v>2.1851948665464529</v>
      </c>
      <c r="AP543" s="105">
        <v>1.8003318249087873E-2</v>
      </c>
      <c r="AQ543" s="80"/>
      <c r="AR543" s="80"/>
    </row>
    <row r="544" spans="1:44" s="2" customFormat="1" x14ac:dyDescent="0.25">
      <c r="A544" s="80" t="s">
        <v>324</v>
      </c>
      <c r="B544" s="80" t="s">
        <v>360</v>
      </c>
      <c r="C544" s="80" t="s">
        <v>328</v>
      </c>
      <c r="D544" s="81">
        <v>10853936.302321862</v>
      </c>
      <c r="E544" s="81">
        <v>11718907.497274477</v>
      </c>
      <c r="F544" s="105">
        <v>-7.3809883314957914E-2</v>
      </c>
      <c r="G544" s="81">
        <v>12669679.770281155</v>
      </c>
      <c r="H544" s="105">
        <v>-0.14331407745746039</v>
      </c>
      <c r="I544" s="81">
        <v>10125655.255168103</v>
      </c>
      <c r="J544" s="105">
        <v>7.192433761578515E-2</v>
      </c>
      <c r="K544" s="83">
        <v>3939889.4354221723</v>
      </c>
      <c r="L544" s="83">
        <v>4411276.5659909677</v>
      </c>
      <c r="M544" s="105">
        <v>-0.10685957307754994</v>
      </c>
      <c r="N544" s="83">
        <v>4854549.7026076121</v>
      </c>
      <c r="O544" s="105">
        <v>-0.18841299877806006</v>
      </c>
      <c r="P544" s="83">
        <v>3864523.2433774453</v>
      </c>
      <c r="Q544" s="105">
        <v>1.9502067214598993E-2</v>
      </c>
      <c r="R544" s="83">
        <v>2864395.0532752266</v>
      </c>
      <c r="S544" s="83">
        <v>3195612.7280584285</v>
      </c>
      <c r="T544" s="105">
        <v>-0.1036476265959928</v>
      </c>
      <c r="U544" s="83">
        <v>3516907.5752455238</v>
      </c>
      <c r="V544" s="105">
        <v>-0.18553587434686672</v>
      </c>
      <c r="W544" s="83">
        <v>2895266.475893524</v>
      </c>
      <c r="X544" s="105">
        <v>-1.0662722369542858E-2</v>
      </c>
      <c r="Y544" s="81">
        <v>10028833.016490182</v>
      </c>
      <c r="Z544" s="82">
        <v>825103.28583168052</v>
      </c>
      <c r="AA544" s="83">
        <v>2471899.4813442952</v>
      </c>
      <c r="AB544" s="83">
        <v>392495.57193093124</v>
      </c>
      <c r="AC544" s="84">
        <v>2.7548834758503387</v>
      </c>
      <c r="AD544" s="84">
        <v>2.6565796367478249</v>
      </c>
      <c r="AE544" s="105">
        <v>3.7003912001244171E-2</v>
      </c>
      <c r="AF544" s="84">
        <v>2.6098568449048241</v>
      </c>
      <c r="AG544" s="105">
        <v>5.5568806859520842E-2</v>
      </c>
      <c r="AH544" s="84">
        <v>2.6201563860484556</v>
      </c>
      <c r="AI544" s="105">
        <v>5.1419484164862944E-2</v>
      </c>
      <c r="AJ544" s="84">
        <v>3.7892595471114148</v>
      </c>
      <c r="AK544" s="84">
        <v>3.6671863878807938</v>
      </c>
      <c r="AL544" s="105">
        <v>3.3287961482962709E-2</v>
      </c>
      <c r="AM544" s="84">
        <v>3.6025057523431374</v>
      </c>
      <c r="AN544" s="105">
        <v>5.183997128854248E-2</v>
      </c>
      <c r="AO544" s="84">
        <v>3.4973137496931672</v>
      </c>
      <c r="AP544" s="105">
        <v>8.3477153699424614E-2</v>
      </c>
      <c r="AQ544" s="108">
        <v>100</v>
      </c>
      <c r="AR544" s="108">
        <v>99.999999999999972</v>
      </c>
    </row>
    <row r="545" spans="1:44" s="2" customFormat="1" x14ac:dyDescent="0.25">
      <c r="A545" s="80" t="s">
        <v>324</v>
      </c>
      <c r="B545" s="80" t="s">
        <v>360</v>
      </c>
      <c r="C545" s="80" t="s">
        <v>270</v>
      </c>
      <c r="D545" s="81">
        <v>6654774.4950006511</v>
      </c>
      <c r="E545" s="81">
        <v>7146152.5422618007</v>
      </c>
      <c r="F545" s="105">
        <v>-6.8761203228615314E-2</v>
      </c>
      <c r="G545" s="81">
        <v>8081204.779627773</v>
      </c>
      <c r="H545" s="105">
        <v>-0.17651208248342698</v>
      </c>
      <c r="I545" s="81">
        <v>6636200.9173818482</v>
      </c>
      <c r="J545" s="105">
        <v>2.798826896598943E-3</v>
      </c>
      <c r="K545" s="83">
        <v>2679681.5097307595</v>
      </c>
      <c r="L545" s="83">
        <v>2966174.0674280887</v>
      </c>
      <c r="M545" s="105">
        <v>-9.6586562752111596E-2</v>
      </c>
      <c r="N545" s="83">
        <v>3413484.1241914798</v>
      </c>
      <c r="O545" s="105">
        <v>-0.21497173789684146</v>
      </c>
      <c r="P545" s="83">
        <v>2784268.889089406</v>
      </c>
      <c r="Q545" s="105">
        <v>-3.7563677764201761E-2</v>
      </c>
      <c r="R545" s="83">
        <v>2155967.6722336458</v>
      </c>
      <c r="S545" s="83">
        <v>2371268.6374629894</v>
      </c>
      <c r="T545" s="105">
        <v>-9.0795687096715136E-2</v>
      </c>
      <c r="U545" s="83">
        <v>2715367.8995808926</v>
      </c>
      <c r="V545" s="105">
        <v>-0.20601268337656503</v>
      </c>
      <c r="W545" s="83">
        <v>2313525.83468545</v>
      </c>
      <c r="X545" s="105">
        <v>-6.8103048641004679E-2</v>
      </c>
      <c r="Y545" s="81">
        <v>6004814.0726300525</v>
      </c>
      <c r="Z545" s="82">
        <v>649960.42237059888</v>
      </c>
      <c r="AA545" s="83">
        <v>1809351.86431032</v>
      </c>
      <c r="AB545" s="83">
        <v>346615.8079233258</v>
      </c>
      <c r="AC545" s="84">
        <v>2.4834199403306285</v>
      </c>
      <c r="AD545" s="84">
        <v>2.4092155011179397</v>
      </c>
      <c r="AE545" s="105">
        <v>3.0800249781829811E-2</v>
      </c>
      <c r="AF545" s="84">
        <v>2.3674358765450223</v>
      </c>
      <c r="AG545" s="105">
        <v>4.8991427786787833E-2</v>
      </c>
      <c r="AH545" s="84">
        <v>2.3834626545542501</v>
      </c>
      <c r="AI545" s="105">
        <v>4.1937844331390292E-2</v>
      </c>
      <c r="AJ545" s="84">
        <v>3.0866763823532239</v>
      </c>
      <c r="AK545" s="84">
        <v>3.0136410651082706</v>
      </c>
      <c r="AL545" s="105">
        <v>2.423490909071796E-2</v>
      </c>
      <c r="AM545" s="84">
        <v>2.976099401070138</v>
      </c>
      <c r="AN545" s="105">
        <v>3.7155002700287806E-2</v>
      </c>
      <c r="AO545" s="84">
        <v>2.8684360545660881</v>
      </c>
      <c r="AP545" s="105">
        <v>7.6083386080624815E-2</v>
      </c>
      <c r="AQ545" s="80"/>
      <c r="AR545" s="80"/>
    </row>
    <row r="546" spans="1:44" s="2" customFormat="1" x14ac:dyDescent="0.25">
      <c r="A546" s="80" t="s">
        <v>324</v>
      </c>
      <c r="B546" s="80" t="s">
        <v>360</v>
      </c>
      <c r="C546" s="80" t="s">
        <v>271</v>
      </c>
      <c r="D546" s="81">
        <v>3317253.8675263845</v>
      </c>
      <c r="E546" s="81">
        <v>3599757.9591387822</v>
      </c>
      <c r="F546" s="105">
        <v>-7.8478635180234416E-2</v>
      </c>
      <c r="G546" s="81">
        <v>3712342.9958911333</v>
      </c>
      <c r="H546" s="105">
        <v>-0.10642581485655778</v>
      </c>
      <c r="I546" s="81">
        <v>2921654.1435859357</v>
      </c>
      <c r="J546" s="105">
        <v>0.1354026535991367</v>
      </c>
      <c r="K546" s="83">
        <v>1104057.5600199243</v>
      </c>
      <c r="L546" s="83">
        <v>1265889.9771968559</v>
      </c>
      <c r="M546" s="105">
        <v>-0.12784082352503326</v>
      </c>
      <c r="N546" s="83">
        <v>1284299.8214868531</v>
      </c>
      <c r="O546" s="105">
        <v>-0.14034282217547894</v>
      </c>
      <c r="P546" s="83">
        <v>981529.60141794663</v>
      </c>
      <c r="Q546" s="105">
        <v>0.12483368654900491</v>
      </c>
      <c r="R546" s="83">
        <v>660656.50847533357</v>
      </c>
      <c r="S546" s="83">
        <v>767348.51019692386</v>
      </c>
      <c r="T546" s="105">
        <v>-0.13903982389202793</v>
      </c>
      <c r="U546" s="83">
        <v>751950.12287695648</v>
      </c>
      <c r="V546" s="105">
        <v>-0.12140913555853161</v>
      </c>
      <c r="W546" s="83">
        <v>550685.34128181986</v>
      </c>
      <c r="X546" s="105">
        <v>0.19969873710009406</v>
      </c>
      <c r="Y546" s="81">
        <v>3168866.4017755231</v>
      </c>
      <c r="Z546" s="82">
        <v>148387.46575086133</v>
      </c>
      <c r="AA546" s="83">
        <v>617633.49739867158</v>
      </c>
      <c r="AB546" s="83">
        <v>43023.011076662042</v>
      </c>
      <c r="AC546" s="84">
        <v>3.0046022849266301</v>
      </c>
      <c r="AD546" s="84">
        <v>2.8436578407153239</v>
      </c>
      <c r="AE546" s="105">
        <v>5.6597682712354901E-2</v>
      </c>
      <c r="AF546" s="84">
        <v>2.8905579007192403</v>
      </c>
      <c r="AG546" s="105">
        <v>3.9454108211779026E-2</v>
      </c>
      <c r="AH546" s="84">
        <v>2.9766337554824918</v>
      </c>
      <c r="AI546" s="105">
        <v>9.3960264317451431E-3</v>
      </c>
      <c r="AJ546" s="84">
        <v>5.0211476387055658</v>
      </c>
      <c r="AK546" s="84">
        <v>4.691164329249796</v>
      </c>
      <c r="AL546" s="105">
        <v>7.0341451779528746E-2</v>
      </c>
      <c r="AM546" s="84">
        <v>4.9369537725291304</v>
      </c>
      <c r="AN546" s="105">
        <v>1.7053808898296434E-2</v>
      </c>
      <c r="AO546" s="84">
        <v>5.3054874073554537</v>
      </c>
      <c r="AP546" s="105">
        <v>-5.3593524367937087E-2</v>
      </c>
      <c r="AQ546" s="80"/>
      <c r="AR546" s="80"/>
    </row>
    <row r="547" spans="1:44" s="2" customFormat="1" x14ac:dyDescent="0.25">
      <c r="A547" s="80" t="s">
        <v>324</v>
      </c>
      <c r="B547" s="80" t="s">
        <v>360</v>
      </c>
      <c r="C547" s="80" t="s">
        <v>127</v>
      </c>
      <c r="D547" s="81">
        <v>881907.93979482772</v>
      </c>
      <c r="E547" s="81">
        <v>972996.99587389524</v>
      </c>
      <c r="F547" s="105">
        <v>-9.3616996214110682E-2</v>
      </c>
      <c r="G547" s="81">
        <v>876131.99476224778</v>
      </c>
      <c r="H547" s="105">
        <v>6.5925511990317558E-3</v>
      </c>
      <c r="I547" s="81">
        <v>567800.19420031901</v>
      </c>
      <c r="J547" s="105">
        <v>0.55320119436889803</v>
      </c>
      <c r="K547" s="83">
        <v>156150.36567148843</v>
      </c>
      <c r="L547" s="83">
        <v>179212.52136602346</v>
      </c>
      <c r="M547" s="105">
        <v>-0.12868607348831898</v>
      </c>
      <c r="N547" s="83">
        <v>156765.75692927963</v>
      </c>
      <c r="O547" s="105">
        <v>-3.9255464321128111E-3</v>
      </c>
      <c r="P547" s="83">
        <v>98724.752870092998</v>
      </c>
      <c r="Q547" s="105">
        <v>0.581673907828961</v>
      </c>
      <c r="R547" s="83">
        <v>47770.872566246486</v>
      </c>
      <c r="S547" s="83">
        <v>56995.580398514772</v>
      </c>
      <c r="T547" s="105">
        <v>-0.16184952881905681</v>
      </c>
      <c r="U547" s="83">
        <v>49589.55278767366</v>
      </c>
      <c r="V547" s="105">
        <v>-3.6674664706378202E-2</v>
      </c>
      <c r="W547" s="83">
        <v>31055.299926254524</v>
      </c>
      <c r="X547" s="105">
        <v>0.53825185007665688</v>
      </c>
      <c r="Y547" s="81">
        <v>855152.54208460741</v>
      </c>
      <c r="Z547" s="82">
        <v>26755.397710220299</v>
      </c>
      <c r="AA547" s="83">
        <v>44914.119635303337</v>
      </c>
      <c r="AB547" s="83">
        <v>2856.7529309431497</v>
      </c>
      <c r="AC547" s="84">
        <v>5.6478121969320227</v>
      </c>
      <c r="AD547" s="84">
        <v>5.4292913712577437</v>
      </c>
      <c r="AE547" s="105">
        <v>4.0248498511446934E-2</v>
      </c>
      <c r="AF547" s="84">
        <v>5.588797017434679</v>
      </c>
      <c r="AG547" s="105">
        <v>1.055954963353318E-2</v>
      </c>
      <c r="AH547" s="84">
        <v>5.7513458144327707</v>
      </c>
      <c r="AI547" s="105">
        <v>-1.8001633155310278E-2</v>
      </c>
      <c r="AJ547" s="84">
        <v>18.461206430170137</v>
      </c>
      <c r="AK547" s="84">
        <v>17.071446401118678</v>
      </c>
      <c r="AL547" s="105">
        <v>8.1408452242241705E-2</v>
      </c>
      <c r="AM547" s="84">
        <v>17.667672836525874</v>
      </c>
      <c r="AN547" s="105">
        <v>4.4914437854187771E-2</v>
      </c>
      <c r="AO547" s="84">
        <v>18.283519899941261</v>
      </c>
      <c r="AP547" s="105">
        <v>9.7183983828762824E-3</v>
      </c>
      <c r="AQ547" s="80"/>
      <c r="AR547" s="80"/>
    </row>
    <row r="548" spans="1:44" s="2" customFormat="1" x14ac:dyDescent="0.25">
      <c r="A548" s="80" t="s">
        <v>324</v>
      </c>
      <c r="B548" s="80" t="s">
        <v>360</v>
      </c>
      <c r="C548" s="80" t="s">
        <v>282</v>
      </c>
      <c r="D548" s="81">
        <v>78818.594175769089</v>
      </c>
      <c r="E548" s="81">
        <v>113987.34643684984</v>
      </c>
      <c r="F548" s="105">
        <v>-0.30853207272935862</v>
      </c>
      <c r="G548" s="81">
        <v>92391.865088208913</v>
      </c>
      <c r="H548" s="105">
        <v>-0.14690980531111772</v>
      </c>
      <c r="I548" s="81">
        <v>50251.355586296319</v>
      </c>
      <c r="J548" s="105">
        <v>0.5684869245052393</v>
      </c>
      <c r="K548" s="83">
        <v>15826.472867558359</v>
      </c>
      <c r="L548" s="83">
        <v>23457.610214085089</v>
      </c>
      <c r="M548" s="105">
        <v>-0.32531606062516222</v>
      </c>
      <c r="N548" s="83">
        <v>19306.092142707319</v>
      </c>
      <c r="O548" s="105">
        <v>-0.18023426229545636</v>
      </c>
      <c r="P548" s="83">
        <v>10564.616141915321</v>
      </c>
      <c r="Q548" s="105">
        <v>0.49806416579268964</v>
      </c>
      <c r="R548" s="83">
        <v>4403.5539942970581</v>
      </c>
      <c r="S548" s="83">
        <v>5573.4370472731853</v>
      </c>
      <c r="T548" s="105">
        <v>-0.20990334026442348</v>
      </c>
      <c r="U548" s="83">
        <v>4850.5237112650721</v>
      </c>
      <c r="V548" s="105">
        <v>-9.2148754149980042E-2</v>
      </c>
      <c r="W548" s="83">
        <v>2622.476521237294</v>
      </c>
      <c r="X548" s="105">
        <v>0.67915859632537157</v>
      </c>
      <c r="Y548" s="81">
        <v>78733.299110182517</v>
      </c>
      <c r="Z548" s="82">
        <v>85.295065586566921</v>
      </c>
      <c r="AA548" s="83">
        <v>4378.8763385419452</v>
      </c>
      <c r="AB548" s="83">
        <v>24.677655755112795</v>
      </c>
      <c r="AC548" s="84">
        <v>4.9801743468270887</v>
      </c>
      <c r="AD548" s="84">
        <v>4.8592906692773967</v>
      </c>
      <c r="AE548" s="105">
        <v>2.4876815522473786E-2</v>
      </c>
      <c r="AF548" s="84">
        <v>4.7856326596425678</v>
      </c>
      <c r="AG548" s="105">
        <v>4.0651195154425196E-2</v>
      </c>
      <c r="AH548" s="84">
        <v>4.756571834817839</v>
      </c>
      <c r="AI548" s="105">
        <v>4.7009173786148231E-2</v>
      </c>
      <c r="AJ548" s="84">
        <v>17.898859484372224</v>
      </c>
      <c r="AK548" s="84">
        <v>20.45189448988544</v>
      </c>
      <c r="AL548" s="105">
        <v>-0.12483122317963399</v>
      </c>
      <c r="AM548" s="84">
        <v>19.047812275122773</v>
      </c>
      <c r="AN548" s="105">
        <v>-6.0319409607534229E-2</v>
      </c>
      <c r="AO548" s="84">
        <v>19.161794273219098</v>
      </c>
      <c r="AP548" s="105">
        <v>-6.5909004701713986E-2</v>
      </c>
      <c r="AQ548" s="108">
        <v>0.7261752048324468</v>
      </c>
      <c r="AR548" s="108">
        <v>0.15373417117383703</v>
      </c>
    </row>
    <row r="549" spans="1:44" s="2" customFormat="1" x14ac:dyDescent="0.25">
      <c r="A549" s="80" t="s">
        <v>324</v>
      </c>
      <c r="B549" s="80" t="s">
        <v>360</v>
      </c>
      <c r="C549" s="80" t="s">
        <v>284</v>
      </c>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row>
    <row r="550" spans="1:44" s="2" customFormat="1" x14ac:dyDescent="0.25">
      <c r="A550" s="80" t="s">
        <v>324</v>
      </c>
      <c r="B550" s="80" t="s">
        <v>360</v>
      </c>
      <c r="C550" s="80" t="s">
        <v>285</v>
      </c>
      <c r="D550" s="81">
        <v>1741593.337126571</v>
      </c>
      <c r="E550" s="81">
        <v>1813645.3781547451</v>
      </c>
      <c r="F550" s="105">
        <v>-3.9727744958323617E-2</v>
      </c>
      <c r="G550" s="81">
        <v>1807600.4570957101</v>
      </c>
      <c r="H550" s="105">
        <v>-3.6516432439496843E-2</v>
      </c>
      <c r="I550" s="81">
        <v>1377583.9628900003</v>
      </c>
      <c r="J550" s="105">
        <v>0.26423752311468851</v>
      </c>
      <c r="K550" s="83">
        <v>561434.53839224007</v>
      </c>
      <c r="L550" s="83">
        <v>615011.38208752079</v>
      </c>
      <c r="M550" s="105">
        <v>-8.7115206735566289E-2</v>
      </c>
      <c r="N550" s="83">
        <v>594072.18617827143</v>
      </c>
      <c r="O550" s="105">
        <v>-5.4938858518175655E-2</v>
      </c>
      <c r="P550" s="83">
        <v>434594.58044349245</v>
      </c>
      <c r="Q550" s="105">
        <v>0.29185812169887332</v>
      </c>
      <c r="R550" s="83">
        <v>401245.95011988311</v>
      </c>
      <c r="S550" s="83">
        <v>456357.78149581206</v>
      </c>
      <c r="T550" s="105">
        <v>-0.12076452645397633</v>
      </c>
      <c r="U550" s="83">
        <v>423404.66711258428</v>
      </c>
      <c r="V550" s="105">
        <v>-5.2334607324508106E-2</v>
      </c>
      <c r="W550" s="83">
        <v>279966.57620348589</v>
      </c>
      <c r="X550" s="105">
        <v>0.43319233160264348</v>
      </c>
      <c r="Y550" s="81">
        <v>1704983.5556541618</v>
      </c>
      <c r="Z550" s="82">
        <v>36609.781472409057</v>
      </c>
      <c r="AA550" s="83">
        <v>389834.71596996608</v>
      </c>
      <c r="AB550" s="83">
        <v>11411.234149917032</v>
      </c>
      <c r="AC550" s="84">
        <v>3.1020416772254684</v>
      </c>
      <c r="AD550" s="84">
        <v>2.9489622972484266</v>
      </c>
      <c r="AE550" s="105">
        <v>5.190957514779853E-2</v>
      </c>
      <c r="AF550" s="84">
        <v>3.0427286433391085</v>
      </c>
      <c r="AG550" s="105">
        <v>1.9493369550453703E-2</v>
      </c>
      <c r="AH550" s="84">
        <v>3.1698139481725973</v>
      </c>
      <c r="AI550" s="105">
        <v>-2.1380520136268476E-2</v>
      </c>
      <c r="AJ550" s="84">
        <v>4.340463340766985</v>
      </c>
      <c r="AK550" s="84">
        <v>3.9741743248249808</v>
      </c>
      <c r="AL550" s="105">
        <v>9.2167324833727651E-2</v>
      </c>
      <c r="AM550" s="84">
        <v>4.2692029575929658</v>
      </c>
      <c r="AN550" s="105">
        <v>1.6691730021239574E-2</v>
      </c>
      <c r="AO550" s="84">
        <v>4.9205300917376</v>
      </c>
      <c r="AP550" s="105">
        <v>-0.11788704471996725</v>
      </c>
      <c r="AQ550" s="108">
        <v>16.045730218206746</v>
      </c>
      <c r="AR550" s="108">
        <v>14.008052054868884</v>
      </c>
    </row>
    <row r="551" spans="1:44" s="2" customFormat="1" x14ac:dyDescent="0.25">
      <c r="A551" s="80" t="s">
        <v>324</v>
      </c>
      <c r="B551" s="80" t="s">
        <v>360</v>
      </c>
      <c r="C551" s="80" t="s">
        <v>286</v>
      </c>
      <c r="D551" s="80"/>
      <c r="E551" s="80"/>
      <c r="F551" s="80"/>
      <c r="G551" s="81">
        <v>2846.2110222816468</v>
      </c>
      <c r="H551" s="105">
        <v>-1</v>
      </c>
      <c r="I551" s="81">
        <v>4210.389623508453</v>
      </c>
      <c r="J551" s="105">
        <v>-1</v>
      </c>
      <c r="K551" s="80"/>
      <c r="L551" s="80"/>
      <c r="M551" s="80"/>
      <c r="N551" s="83">
        <v>713.33609580993652</v>
      </c>
      <c r="O551" s="105">
        <v>-1</v>
      </c>
      <c r="P551" s="83">
        <v>1055.2354946136475</v>
      </c>
      <c r="Q551" s="105">
        <v>-1</v>
      </c>
      <c r="R551" s="80"/>
      <c r="S551" s="80"/>
      <c r="T551" s="80"/>
      <c r="U551" s="83">
        <v>156.07793776321409</v>
      </c>
      <c r="V551" s="105">
        <v>-1</v>
      </c>
      <c r="W551" s="83">
        <v>230.88552622146608</v>
      </c>
      <c r="X551" s="105">
        <v>-1</v>
      </c>
      <c r="Y551" s="80"/>
      <c r="Z551" s="80"/>
      <c r="AA551" s="80"/>
      <c r="AB551" s="80"/>
      <c r="AC551" s="80"/>
      <c r="AD551" s="80"/>
      <c r="AE551" s="80"/>
      <c r="AF551" s="84">
        <v>3.99</v>
      </c>
      <c r="AG551" s="105">
        <v>-1</v>
      </c>
      <c r="AH551" s="84">
        <v>3.9899999999999998</v>
      </c>
      <c r="AI551" s="105">
        <v>-1</v>
      </c>
      <c r="AJ551" s="80"/>
      <c r="AK551" s="80"/>
      <c r="AL551" s="80"/>
      <c r="AM551" s="84">
        <v>18.235831809872032</v>
      </c>
      <c r="AN551" s="105">
        <v>-1</v>
      </c>
      <c r="AO551" s="84">
        <v>18.235831809872028</v>
      </c>
      <c r="AP551" s="105">
        <v>-1</v>
      </c>
      <c r="AQ551" s="80"/>
      <c r="AR551" s="80"/>
    </row>
    <row r="552" spans="1:44" s="2" customFormat="1" x14ac:dyDescent="0.25">
      <c r="A552" s="80" t="s">
        <v>324</v>
      </c>
      <c r="B552" s="80" t="s">
        <v>360</v>
      </c>
      <c r="C552" s="80" t="s">
        <v>287</v>
      </c>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row>
    <row r="553" spans="1:44" s="2" customFormat="1" x14ac:dyDescent="0.25">
      <c r="A553" s="80" t="s">
        <v>324</v>
      </c>
      <c r="B553" s="80" t="s">
        <v>360</v>
      </c>
      <c r="C553" s="80" t="s">
        <v>288</v>
      </c>
      <c r="D553" s="81">
        <v>12686.967849340439</v>
      </c>
      <c r="E553" s="81">
        <v>19561.620037460329</v>
      </c>
      <c r="F553" s="105">
        <v>-0.35143572848030952</v>
      </c>
      <c r="G553" s="81">
        <v>9865.5787195026878</v>
      </c>
      <c r="H553" s="105">
        <v>0.28598313490320759</v>
      </c>
      <c r="I553" s="81">
        <v>7162.1101301181316</v>
      </c>
      <c r="J553" s="105">
        <v>0.77140083283404925</v>
      </c>
      <c r="K553" s="83">
        <v>3349.6829933741524</v>
      </c>
      <c r="L553" s="83">
        <v>4452.9692187343699</v>
      </c>
      <c r="M553" s="105">
        <v>-0.24776417063888784</v>
      </c>
      <c r="N553" s="83">
        <v>2375.8748401465891</v>
      </c>
      <c r="O553" s="105">
        <v>0.40987350712779141</v>
      </c>
      <c r="P553" s="83">
        <v>1975.9524314939017</v>
      </c>
      <c r="Q553" s="105">
        <v>0.69522451046134426</v>
      </c>
      <c r="R553" s="83">
        <v>1363.3159892276221</v>
      </c>
      <c r="S553" s="83">
        <v>2628.4536989333669</v>
      </c>
      <c r="T553" s="105">
        <v>-0.48132394731516132</v>
      </c>
      <c r="U553" s="83">
        <v>1308.8528720816653</v>
      </c>
      <c r="V553" s="105">
        <v>4.1611336390572289E-2</v>
      </c>
      <c r="W553" s="83">
        <v>488.19279992042698</v>
      </c>
      <c r="X553" s="105">
        <v>1.7925770094311837</v>
      </c>
      <c r="Y553" s="81">
        <v>12686.967849340439</v>
      </c>
      <c r="Z553" s="80"/>
      <c r="AA553" s="83">
        <v>1363.3159892276221</v>
      </c>
      <c r="AB553" s="80"/>
      <c r="AC553" s="84">
        <v>3.7875129898667792</v>
      </c>
      <c r="AD553" s="84">
        <v>4.3929385263121503</v>
      </c>
      <c r="AE553" s="105">
        <v>-0.13781789406318481</v>
      </c>
      <c r="AF553" s="84">
        <v>4.1523983304162568</v>
      </c>
      <c r="AG553" s="105">
        <v>-8.7873395448769417E-2</v>
      </c>
      <c r="AH553" s="84">
        <v>3.6246369173489064</v>
      </c>
      <c r="AI553" s="105">
        <v>4.4935831155469758E-2</v>
      </c>
      <c r="AJ553" s="84">
        <v>9.3059627772195039</v>
      </c>
      <c r="AK553" s="84">
        <v>7.4422539934405094</v>
      </c>
      <c r="AL553" s="105">
        <v>0.25042262537957444</v>
      </c>
      <c r="AM553" s="84">
        <v>7.5375765526739276</v>
      </c>
      <c r="AN553" s="105">
        <v>0.23460938833427142</v>
      </c>
      <c r="AO553" s="84">
        <v>14.670659074213139</v>
      </c>
      <c r="AP553" s="105">
        <v>-0.36567520721841673</v>
      </c>
      <c r="AQ553" s="108">
        <v>0.11688817306424082</v>
      </c>
      <c r="AR553" s="108">
        <v>4.759525009194418E-2</v>
      </c>
    </row>
    <row r="554" spans="1:44" s="2" customFormat="1" x14ac:dyDescent="0.25">
      <c r="A554" s="80" t="s">
        <v>324</v>
      </c>
      <c r="B554" s="80" t="s">
        <v>360</v>
      </c>
      <c r="C554" s="80" t="s">
        <v>290</v>
      </c>
      <c r="D554" s="81">
        <v>1575660.5303998135</v>
      </c>
      <c r="E554" s="81">
        <v>1786112.5809840371</v>
      </c>
      <c r="F554" s="105">
        <v>-0.11782686759211873</v>
      </c>
      <c r="G554" s="81">
        <v>1904742.5387954235</v>
      </c>
      <c r="H554" s="105">
        <v>-0.17276981098123864</v>
      </c>
      <c r="I554" s="81">
        <v>1544070.1806959354</v>
      </c>
      <c r="J554" s="105">
        <v>2.0459141105645808E-2</v>
      </c>
      <c r="K554" s="83">
        <v>542623.02162768412</v>
      </c>
      <c r="L554" s="83">
        <v>650878.59510933503</v>
      </c>
      <c r="M554" s="105">
        <v>-0.16632222091043886</v>
      </c>
      <c r="N554" s="83">
        <v>690227.63530858152</v>
      </c>
      <c r="O554" s="105">
        <v>-0.21384917979255857</v>
      </c>
      <c r="P554" s="83">
        <v>546935.02097445412</v>
      </c>
      <c r="Q554" s="105">
        <v>-7.8839335230124138E-3</v>
      </c>
      <c r="R554" s="83">
        <v>259410.55835545037</v>
      </c>
      <c r="S554" s="83">
        <v>310990.72870111198</v>
      </c>
      <c r="T554" s="105">
        <v>-0.16585758218932131</v>
      </c>
      <c r="U554" s="83">
        <v>328545.45576437202</v>
      </c>
      <c r="V554" s="105">
        <v>-0.21042719111143082</v>
      </c>
      <c r="W554" s="83">
        <v>270718.76507833402</v>
      </c>
      <c r="X554" s="105">
        <v>-4.1771048710315888E-2</v>
      </c>
      <c r="Y554" s="81">
        <v>1463882.8461213612</v>
      </c>
      <c r="Z554" s="82">
        <v>111777.68427845226</v>
      </c>
      <c r="AA554" s="83">
        <v>227798.78142870535</v>
      </c>
      <c r="AB554" s="83">
        <v>31611.776926745017</v>
      </c>
      <c r="AC554" s="84">
        <v>2.9037848885831807</v>
      </c>
      <c r="AD554" s="84">
        <v>2.7441562749255946</v>
      </c>
      <c r="AE554" s="105">
        <v>5.8170380133294113E-2</v>
      </c>
      <c r="AF554" s="84">
        <v>2.7595860283743439</v>
      </c>
      <c r="AG554" s="105">
        <v>5.2253801376789685E-2</v>
      </c>
      <c r="AH554" s="84">
        <v>2.823132769857966</v>
      </c>
      <c r="AI554" s="105">
        <v>2.8568305248099397E-2</v>
      </c>
      <c r="AJ554" s="84">
        <v>6.0740030798623348</v>
      </c>
      <c r="AK554" s="84">
        <v>5.7432984849546438</v>
      </c>
      <c r="AL554" s="105">
        <v>5.7580952091209767E-2</v>
      </c>
      <c r="AM554" s="84">
        <v>5.797500788327679</v>
      </c>
      <c r="AN554" s="105">
        <v>4.7693359885581731E-2</v>
      </c>
      <c r="AO554" s="84">
        <v>5.7035949475063168</v>
      </c>
      <c r="AP554" s="105">
        <v>6.4942923851555256E-2</v>
      </c>
      <c r="AQ554" s="108">
        <v>14.516950224433785</v>
      </c>
      <c r="AR554" s="108">
        <v>9.0563820119306975</v>
      </c>
    </row>
    <row r="555" spans="1:44" s="2" customFormat="1" x14ac:dyDescent="0.25">
      <c r="A555" s="80" t="s">
        <v>324</v>
      </c>
      <c r="B555" s="80" t="s">
        <v>360</v>
      </c>
      <c r="C555" s="80" t="s">
        <v>291</v>
      </c>
      <c r="D555" s="81">
        <v>790402.37776971818</v>
      </c>
      <c r="E555" s="81">
        <v>839448.0293995851</v>
      </c>
      <c r="F555" s="105">
        <v>-5.8426072743236766E-2</v>
      </c>
      <c r="G555" s="81">
        <v>771028.33993225452</v>
      </c>
      <c r="H555" s="105">
        <v>2.5127530123167638E-2</v>
      </c>
      <c r="I555" s="81">
        <v>506176.33886039612</v>
      </c>
      <c r="J555" s="105">
        <v>0.56151585344591115</v>
      </c>
      <c r="K555" s="83">
        <v>136974.20981055591</v>
      </c>
      <c r="L555" s="83">
        <v>151301.94193320401</v>
      </c>
      <c r="M555" s="105">
        <v>-9.4696287037567772E-2</v>
      </c>
      <c r="N555" s="83">
        <v>134370.45385061577</v>
      </c>
      <c r="O555" s="105">
        <v>1.9377444113084768E-2</v>
      </c>
      <c r="P555" s="83">
        <v>85128.948802070125</v>
      </c>
      <c r="Q555" s="105">
        <v>0.6090203360672185</v>
      </c>
      <c r="R555" s="83">
        <v>42004.002582721812</v>
      </c>
      <c r="S555" s="83">
        <v>48793.68965230821</v>
      </c>
      <c r="T555" s="105">
        <v>-0.13915092541613541</v>
      </c>
      <c r="U555" s="83">
        <v>43274.098266563706</v>
      </c>
      <c r="V555" s="105">
        <v>-2.9350020791149546E-2</v>
      </c>
      <c r="W555" s="83">
        <v>27713.745078875341</v>
      </c>
      <c r="X555" s="105">
        <v>0.51563790686445865</v>
      </c>
      <c r="Y555" s="81">
        <v>763732.27512508444</v>
      </c>
      <c r="Z555" s="82">
        <v>26670.102644633731</v>
      </c>
      <c r="AA555" s="83">
        <v>39171.927307533777</v>
      </c>
      <c r="AB555" s="83">
        <v>2832.0752751880373</v>
      </c>
      <c r="AC555" s="84">
        <v>5.7704467057185083</v>
      </c>
      <c r="AD555" s="84">
        <v>5.5481642778265217</v>
      </c>
      <c r="AE555" s="105">
        <v>4.0064139553392088E-2</v>
      </c>
      <c r="AF555" s="84">
        <v>5.7380794500361896</v>
      </c>
      <c r="AG555" s="105">
        <v>5.6407820707527062E-3</v>
      </c>
      <c r="AH555" s="84">
        <v>5.945995410295577</v>
      </c>
      <c r="AI555" s="105">
        <v>-2.9523854706161329E-2</v>
      </c>
      <c r="AJ555" s="84">
        <v>18.817310950619913</v>
      </c>
      <c r="AK555" s="84">
        <v>17.204028541011851</v>
      </c>
      <c r="AL555" s="105">
        <v>9.3773525529920812E-2</v>
      </c>
      <c r="AM555" s="84">
        <v>17.817317305673349</v>
      </c>
      <c r="AN555" s="105">
        <v>5.612481541360595E-2</v>
      </c>
      <c r="AO555" s="84">
        <v>18.264450994255064</v>
      </c>
      <c r="AP555" s="105">
        <v>3.026972760028462E-2</v>
      </c>
      <c r="AQ555" s="108">
        <v>7.2821726215643645</v>
      </c>
      <c r="AR555" s="108">
        <v>1.4664179277468481</v>
      </c>
    </row>
    <row r="556" spans="1:44" s="2" customFormat="1" x14ac:dyDescent="0.25">
      <c r="A556" s="80" t="s">
        <v>324</v>
      </c>
      <c r="B556" s="80" t="s">
        <v>360</v>
      </c>
      <c r="C556" s="80" t="s">
        <v>292</v>
      </c>
      <c r="D556" s="81">
        <v>6654774.4950006511</v>
      </c>
      <c r="E556" s="81">
        <v>7146152.5422618007</v>
      </c>
      <c r="F556" s="105">
        <v>-6.8761203228615314E-2</v>
      </c>
      <c r="G556" s="81">
        <v>8081204.779627773</v>
      </c>
      <c r="H556" s="105">
        <v>-0.17651208248342698</v>
      </c>
      <c r="I556" s="81">
        <v>6636200.9173818482</v>
      </c>
      <c r="J556" s="105">
        <v>2.798826896598943E-3</v>
      </c>
      <c r="K556" s="83">
        <v>2679681.5097307595</v>
      </c>
      <c r="L556" s="83">
        <v>2966174.0674280887</v>
      </c>
      <c r="M556" s="105">
        <v>-9.6586562752111596E-2</v>
      </c>
      <c r="N556" s="83">
        <v>3413484.1241914798</v>
      </c>
      <c r="O556" s="105">
        <v>-0.21497173789684146</v>
      </c>
      <c r="P556" s="83">
        <v>2784268.889089406</v>
      </c>
      <c r="Q556" s="105">
        <v>-3.7563677764201761E-2</v>
      </c>
      <c r="R556" s="83">
        <v>2155967.6722336467</v>
      </c>
      <c r="S556" s="83">
        <v>2371268.637462989</v>
      </c>
      <c r="T556" s="105">
        <v>-9.0795687096714567E-2</v>
      </c>
      <c r="U556" s="83">
        <v>2715367.8995808922</v>
      </c>
      <c r="V556" s="105">
        <v>-0.20601268337656453</v>
      </c>
      <c r="W556" s="83">
        <v>2313525.83468545</v>
      </c>
      <c r="X556" s="105">
        <v>-6.8103048641004277E-2</v>
      </c>
      <c r="Y556" s="81">
        <v>6004814.0726300525</v>
      </c>
      <c r="Z556" s="82">
        <v>649960.42237059888</v>
      </c>
      <c r="AA556" s="83">
        <v>1809351.8643103209</v>
      </c>
      <c r="AB556" s="83">
        <v>346615.80792332592</v>
      </c>
      <c r="AC556" s="84">
        <v>2.4834199403306285</v>
      </c>
      <c r="AD556" s="84">
        <v>2.4092155011179397</v>
      </c>
      <c r="AE556" s="105">
        <v>3.0800249781829811E-2</v>
      </c>
      <c r="AF556" s="84">
        <v>2.3674358765450223</v>
      </c>
      <c r="AG556" s="105">
        <v>4.8991427786787833E-2</v>
      </c>
      <c r="AH556" s="84">
        <v>2.3834626545542501</v>
      </c>
      <c r="AI556" s="105">
        <v>4.1937844331390292E-2</v>
      </c>
      <c r="AJ556" s="84">
        <v>3.0866763823532226</v>
      </c>
      <c r="AK556" s="84">
        <v>3.013641065108271</v>
      </c>
      <c r="AL556" s="105">
        <v>2.4234909090717367E-2</v>
      </c>
      <c r="AM556" s="84">
        <v>2.9760994010701385</v>
      </c>
      <c r="AN556" s="105">
        <v>3.7155002700287203E-2</v>
      </c>
      <c r="AO556" s="84">
        <v>2.8684360545660881</v>
      </c>
      <c r="AP556" s="105">
        <v>7.6083386080624357E-2</v>
      </c>
      <c r="AQ556" s="108">
        <v>61.312083557898426</v>
      </c>
      <c r="AR556" s="108">
        <v>75.267818584187779</v>
      </c>
    </row>
    <row r="557" spans="1:44" s="2" customFormat="1" x14ac:dyDescent="0.25">
      <c r="A557" s="80" t="s">
        <v>324</v>
      </c>
      <c r="B557" s="80" t="s">
        <v>361</v>
      </c>
      <c r="C557" s="80" t="s">
        <v>281</v>
      </c>
      <c r="D557" s="81">
        <v>248868318.73540741</v>
      </c>
      <c r="E557" s="81">
        <v>231402298.51433998</v>
      </c>
      <c r="F557" s="105">
        <v>7.5479026497159277E-2</v>
      </c>
      <c r="G557" s="81">
        <v>221597259.06564486</v>
      </c>
      <c r="H557" s="105">
        <v>0.12306587087200348</v>
      </c>
      <c r="I557" s="81">
        <v>196921435.32279795</v>
      </c>
      <c r="J557" s="105">
        <v>0.26379496639081967</v>
      </c>
      <c r="K557" s="83">
        <v>97934712.424747854</v>
      </c>
      <c r="L557" s="83">
        <v>99549884.293594688</v>
      </c>
      <c r="M557" s="105">
        <v>-1.6224748831282752E-2</v>
      </c>
      <c r="N557" s="83">
        <v>100985670.19798768</v>
      </c>
      <c r="O557" s="105">
        <v>-3.0211789130658431E-2</v>
      </c>
      <c r="P557" s="83">
        <v>89146354.701475427</v>
      </c>
      <c r="Q557" s="105">
        <v>9.8583478289179835E-2</v>
      </c>
      <c r="R557" s="83">
        <v>133909029.03737272</v>
      </c>
      <c r="S557" s="83">
        <v>136910084.09744471</v>
      </c>
      <c r="T557" s="105">
        <v>-2.1919897864762186E-2</v>
      </c>
      <c r="U557" s="83">
        <v>141579477.84978628</v>
      </c>
      <c r="V557" s="105">
        <v>-5.4177688242019018E-2</v>
      </c>
      <c r="W557" s="83">
        <v>124928812.78040329</v>
      </c>
      <c r="X557" s="105">
        <v>7.188266707340471E-2</v>
      </c>
      <c r="Y557" s="80"/>
      <c r="Z557" s="80"/>
      <c r="AA557" s="80"/>
      <c r="AB557" s="80"/>
      <c r="AC557" s="84">
        <v>2.5411655640142463</v>
      </c>
      <c r="AD557" s="84">
        <v>2.32448586109737</v>
      </c>
      <c r="AE557" s="105">
        <v>9.3216184509112773E-2</v>
      </c>
      <c r="AF557" s="84">
        <v>2.1943435997522407</v>
      </c>
      <c r="AG557" s="105">
        <v>0.15805271530910869</v>
      </c>
      <c r="AH557" s="84">
        <v>2.2089678931037522</v>
      </c>
      <c r="AI557" s="105">
        <v>0.15038592093058151</v>
      </c>
      <c r="AJ557" s="84">
        <v>1.8584879639889753</v>
      </c>
      <c r="AK557" s="84">
        <v>1.6901771702195518</v>
      </c>
      <c r="AL557" s="105">
        <v>9.9581746064857882E-2</v>
      </c>
      <c r="AM557" s="84">
        <v>1.5651792366458384</v>
      </c>
      <c r="AN557" s="105">
        <v>0.1873962549948556</v>
      </c>
      <c r="AO557" s="84">
        <v>1.5762691643355442</v>
      </c>
      <c r="AP557" s="105">
        <v>0.17904226387147323</v>
      </c>
      <c r="AQ557" s="80"/>
      <c r="AR557" s="80"/>
    </row>
    <row r="558" spans="1:44" s="2" customFormat="1" x14ac:dyDescent="0.25">
      <c r="A558" s="80" t="s">
        <v>324</v>
      </c>
      <c r="B558" s="80" t="s">
        <v>361</v>
      </c>
      <c r="C558" s="80" t="s">
        <v>313</v>
      </c>
      <c r="D558" s="81">
        <v>121142702.96664032</v>
      </c>
      <c r="E558" s="81">
        <v>116196930.14278775</v>
      </c>
      <c r="F558" s="105">
        <v>4.2563713325085198E-2</v>
      </c>
      <c r="G558" s="81">
        <v>114377010.20323482</v>
      </c>
      <c r="H558" s="105">
        <v>5.9152558292821629E-2</v>
      </c>
      <c r="I558" s="81">
        <v>98341730.745041296</v>
      </c>
      <c r="J558" s="105">
        <v>0.23185449400633745</v>
      </c>
      <c r="K558" s="83">
        <v>53556967.939958371</v>
      </c>
      <c r="L558" s="83">
        <v>55488773.160707548</v>
      </c>
      <c r="M558" s="105">
        <v>-3.4814343707946997E-2</v>
      </c>
      <c r="N558" s="83">
        <v>56486190.613308266</v>
      </c>
      <c r="O558" s="105">
        <v>-5.1857323737808644E-2</v>
      </c>
      <c r="P558" s="83">
        <v>48755144.104855515</v>
      </c>
      <c r="Q558" s="105">
        <v>9.8488557941204882E-2</v>
      </c>
      <c r="R558" s="83">
        <v>61244520.694907941</v>
      </c>
      <c r="S558" s="83">
        <v>63312024.700466618</v>
      </c>
      <c r="T558" s="105">
        <v>-3.2655787195879069E-2</v>
      </c>
      <c r="U558" s="83">
        <v>66654851.905130386</v>
      </c>
      <c r="V558" s="105">
        <v>-8.1169353101600922E-2</v>
      </c>
      <c r="W558" s="83">
        <v>56281171.991480984</v>
      </c>
      <c r="X558" s="105">
        <v>8.8188439007244476E-2</v>
      </c>
      <c r="Y558" s="80"/>
      <c r="Z558" s="80"/>
      <c r="AA558" s="80"/>
      <c r="AB558" s="80"/>
      <c r="AC558" s="84">
        <v>2.2619410251613004</v>
      </c>
      <c r="AD558" s="84">
        <v>2.0940619791008208</v>
      </c>
      <c r="AE558" s="105">
        <v>8.0169091333469472E-2</v>
      </c>
      <c r="AF558" s="84">
        <v>2.0248667676359</v>
      </c>
      <c r="AG558" s="105">
        <v>0.11708141064618909</v>
      </c>
      <c r="AH558" s="84">
        <v>2.0170534320141096</v>
      </c>
      <c r="AI558" s="105">
        <v>0.12140858009034525</v>
      </c>
      <c r="AJ558" s="84">
        <v>1.9780169979632563</v>
      </c>
      <c r="AK558" s="84">
        <v>1.8353058631835442</v>
      </c>
      <c r="AL558" s="105">
        <v>7.7758774514109383E-2</v>
      </c>
      <c r="AM558" s="84">
        <v>1.7159592577900737</v>
      </c>
      <c r="AN558" s="105">
        <v>0.15271792671271103</v>
      </c>
      <c r="AO558" s="84">
        <v>1.7473291202949153</v>
      </c>
      <c r="AP558" s="105">
        <v>0.13202314033970047</v>
      </c>
      <c r="AQ558" s="80"/>
      <c r="AR558" s="80"/>
    </row>
    <row r="559" spans="1:44" s="2" customFormat="1" x14ac:dyDescent="0.25">
      <c r="A559" s="80" t="s">
        <v>324</v>
      </c>
      <c r="B559" s="80" t="s">
        <v>361</v>
      </c>
      <c r="C559" s="80" t="s">
        <v>328</v>
      </c>
      <c r="D559" s="81">
        <v>3751712.1803192045</v>
      </c>
      <c r="E559" s="81">
        <v>3866992.3087858879</v>
      </c>
      <c r="F559" s="105">
        <v>-2.9811315684482888E-2</v>
      </c>
      <c r="G559" s="81">
        <v>4130798.5808376875</v>
      </c>
      <c r="H559" s="105">
        <v>-9.1770729823773642E-2</v>
      </c>
      <c r="I559" s="81">
        <v>3632432.6171290767</v>
      </c>
      <c r="J559" s="105">
        <v>3.2837378077614915E-2</v>
      </c>
      <c r="K559" s="83">
        <v>1323215.2700129426</v>
      </c>
      <c r="L559" s="83">
        <v>1413897.8428061488</v>
      </c>
      <c r="M559" s="105">
        <v>-6.413658048535488E-2</v>
      </c>
      <c r="N559" s="83">
        <v>1629055.603482719</v>
      </c>
      <c r="O559" s="105">
        <v>-0.18774088055430871</v>
      </c>
      <c r="P559" s="83">
        <v>1391869.9443291875</v>
      </c>
      <c r="Q559" s="105">
        <v>-4.9325495241822365E-2</v>
      </c>
      <c r="R559" s="83">
        <v>913390.52849814086</v>
      </c>
      <c r="S559" s="83">
        <v>971921.66593799228</v>
      </c>
      <c r="T559" s="105">
        <v>-6.0222072921240599E-2</v>
      </c>
      <c r="U559" s="83">
        <v>1063761.5464821835</v>
      </c>
      <c r="V559" s="105">
        <v>-0.1413578244873708</v>
      </c>
      <c r="W559" s="83">
        <v>904033.39652778243</v>
      </c>
      <c r="X559" s="105">
        <v>1.0350427325248565E-2</v>
      </c>
      <c r="Y559" s="80"/>
      <c r="Z559" s="80"/>
      <c r="AA559" s="80"/>
      <c r="AB559" s="80"/>
      <c r="AC559" s="84">
        <v>2.8352999435099537</v>
      </c>
      <c r="AD559" s="84">
        <v>2.7349870632174578</v>
      </c>
      <c r="AE559" s="105">
        <v>3.6677643430783613E-2</v>
      </c>
      <c r="AF559" s="84">
        <v>2.5357014039340044</v>
      </c>
      <c r="AG559" s="105">
        <v>0.11815213696342095</v>
      </c>
      <c r="AH559" s="84">
        <v>2.6097500214933729</v>
      </c>
      <c r="AI559" s="105">
        <v>8.6425872270906159E-2</v>
      </c>
      <c r="AJ559" s="84">
        <v>4.1074568470597415</v>
      </c>
      <c r="AK559" s="84">
        <v>3.9787077954002505</v>
      </c>
      <c r="AL559" s="105">
        <v>3.2359514264489735E-2</v>
      </c>
      <c r="AM559" s="84">
        <v>3.8831997589103233</v>
      </c>
      <c r="AN559" s="105">
        <v>5.775059282872113E-2</v>
      </c>
      <c r="AO559" s="84">
        <v>4.0180292355133655</v>
      </c>
      <c r="AP559" s="105">
        <v>2.2256585580804053E-2</v>
      </c>
      <c r="AQ559" s="108">
        <v>100</v>
      </c>
      <c r="AR559" s="108">
        <v>100</v>
      </c>
    </row>
    <row r="560" spans="1:44" s="2" customFormat="1" x14ac:dyDescent="0.25">
      <c r="A560" s="80" t="s">
        <v>324</v>
      </c>
      <c r="B560" s="80" t="s">
        <v>361</v>
      </c>
      <c r="C560" s="80" t="s">
        <v>270</v>
      </c>
      <c r="D560" s="81">
        <v>1871847.9148964144</v>
      </c>
      <c r="E560" s="81">
        <v>1944793.0587625599</v>
      </c>
      <c r="F560" s="105">
        <v>-3.7507920720654633E-2</v>
      </c>
      <c r="G560" s="81">
        <v>2314041.953573382</v>
      </c>
      <c r="H560" s="105">
        <v>-0.19109162562680604</v>
      </c>
      <c r="I560" s="81">
        <v>2166462.986085936</v>
      </c>
      <c r="J560" s="105">
        <v>-0.13598897053939107</v>
      </c>
      <c r="K560" s="83">
        <v>739819.85266909655</v>
      </c>
      <c r="L560" s="83">
        <v>768221.50341679563</v>
      </c>
      <c r="M560" s="105">
        <v>-3.6970653153261028E-2</v>
      </c>
      <c r="N560" s="83">
        <v>996399.64313785953</v>
      </c>
      <c r="O560" s="105">
        <v>-0.2575069072292544</v>
      </c>
      <c r="P560" s="83">
        <v>884758.70507961744</v>
      </c>
      <c r="Q560" s="105">
        <v>-0.16381737933562143</v>
      </c>
      <c r="R560" s="83">
        <v>563132.73873013444</v>
      </c>
      <c r="S560" s="83">
        <v>591654.98659865046</v>
      </c>
      <c r="T560" s="105">
        <v>-4.8207567779470273E-2</v>
      </c>
      <c r="U560" s="83">
        <v>704918.61529051361</v>
      </c>
      <c r="V560" s="105">
        <v>-0.20113793774894972</v>
      </c>
      <c r="W560" s="83">
        <v>630706.70684130641</v>
      </c>
      <c r="X560" s="105">
        <v>-0.10714008171816447</v>
      </c>
      <c r="Y560" s="80"/>
      <c r="Z560" s="80"/>
      <c r="AA560" s="80"/>
      <c r="AB560" s="80"/>
      <c r="AC560" s="84">
        <v>2.5301401525563634</v>
      </c>
      <c r="AD560" s="84">
        <v>2.5315524885892446</v>
      </c>
      <c r="AE560" s="105">
        <v>-5.5789324505308531E-4</v>
      </c>
      <c r="AF560" s="84">
        <v>2.3224034347162212</v>
      </c>
      <c r="AG560" s="105">
        <v>8.9449022824721183E-2</v>
      </c>
      <c r="AH560" s="84">
        <v>2.4486483983121485</v>
      </c>
      <c r="AI560" s="105">
        <v>3.3280300389548392E-2</v>
      </c>
      <c r="AJ560" s="84">
        <v>3.3239905730173591</v>
      </c>
      <c r="AK560" s="84">
        <v>3.287039073130996</v>
      </c>
      <c r="AL560" s="105">
        <v>1.1241576100635097E-2</v>
      </c>
      <c r="AM560" s="84">
        <v>3.282707965684394</v>
      </c>
      <c r="AN560" s="105">
        <v>1.2575778218626366E-2</v>
      </c>
      <c r="AO560" s="84">
        <v>3.4349769276055038</v>
      </c>
      <c r="AP560" s="105">
        <v>-3.2310655042889151E-2</v>
      </c>
      <c r="AQ560" s="80"/>
      <c r="AR560" s="80"/>
    </row>
    <row r="561" spans="1:44" s="2" customFormat="1" x14ac:dyDescent="0.25">
      <c r="A561" s="80" t="s">
        <v>324</v>
      </c>
      <c r="B561" s="80" t="s">
        <v>361</v>
      </c>
      <c r="C561" s="80" t="s">
        <v>271</v>
      </c>
      <c r="D561" s="81">
        <v>1677798.6523803771</v>
      </c>
      <c r="E561" s="81">
        <v>1668369.9902304793</v>
      </c>
      <c r="F561" s="105">
        <v>5.651421570220908E-3</v>
      </c>
      <c r="G561" s="81">
        <v>1575656.3453122247</v>
      </c>
      <c r="H561" s="105">
        <v>6.4825244014685396E-2</v>
      </c>
      <c r="I561" s="81">
        <v>1263247.9301160919</v>
      </c>
      <c r="J561" s="105">
        <v>0.32816259768277489</v>
      </c>
      <c r="K561" s="83">
        <v>545352.26750330918</v>
      </c>
      <c r="L561" s="83">
        <v>590618.81043870305</v>
      </c>
      <c r="M561" s="105">
        <v>-7.6642569006175984E-2</v>
      </c>
      <c r="N561" s="83">
        <v>579845.7054639156</v>
      </c>
      <c r="O561" s="105">
        <v>-5.9487269864332865E-2</v>
      </c>
      <c r="P561" s="83">
        <v>459258.63950231078</v>
      </c>
      <c r="Q561" s="105">
        <v>0.18746218491239774</v>
      </c>
      <c r="R561" s="83">
        <v>338440.53956524574</v>
      </c>
      <c r="S561" s="83">
        <v>364043.24116226309</v>
      </c>
      <c r="T561" s="105">
        <v>-7.0328737639179503E-2</v>
      </c>
      <c r="U561" s="83">
        <v>343538.0875542959</v>
      </c>
      <c r="V561" s="105">
        <v>-1.4838377966590084E-2</v>
      </c>
      <c r="W561" s="83">
        <v>259996.46734012122</v>
      </c>
      <c r="X561" s="105">
        <v>0.30171206950479768</v>
      </c>
      <c r="Y561" s="80"/>
      <c r="Z561" s="80"/>
      <c r="AA561" s="80"/>
      <c r="AB561" s="80"/>
      <c r="AC561" s="84">
        <v>3.0765410769474726</v>
      </c>
      <c r="AD561" s="84">
        <v>2.824783025436048</v>
      </c>
      <c r="AE561" s="105">
        <v>8.9124739579799037E-2</v>
      </c>
      <c r="AF561" s="84">
        <v>2.717371760219546</v>
      </c>
      <c r="AG561" s="105">
        <v>0.13217525919195836</v>
      </c>
      <c r="AH561" s="84">
        <v>2.7506242048816936</v>
      </c>
      <c r="AI561" s="105">
        <v>0.11848833129853045</v>
      </c>
      <c r="AJ561" s="84">
        <v>4.9574399524821855</v>
      </c>
      <c r="AK561" s="84">
        <v>4.5828896174640015</v>
      </c>
      <c r="AL561" s="105">
        <v>8.1727985241208154E-2</v>
      </c>
      <c r="AM561" s="84">
        <v>4.5865550353661835</v>
      </c>
      <c r="AN561" s="105">
        <v>8.0863505235665642E-2</v>
      </c>
      <c r="AO561" s="84">
        <v>4.8587119011257212</v>
      </c>
      <c r="AP561" s="105">
        <v>2.0319799437704861E-2</v>
      </c>
      <c r="AQ561" s="80"/>
      <c r="AR561" s="80"/>
    </row>
    <row r="562" spans="1:44" s="2" customFormat="1" x14ac:dyDescent="0.25">
      <c r="A562" s="80" t="s">
        <v>324</v>
      </c>
      <c r="B562" s="80" t="s">
        <v>361</v>
      </c>
      <c r="C562" s="80" t="s">
        <v>127</v>
      </c>
      <c r="D562" s="81">
        <v>202065.613042413</v>
      </c>
      <c r="E562" s="81">
        <v>253829.25979284881</v>
      </c>
      <c r="F562" s="105">
        <v>-0.20393096837094493</v>
      </c>
      <c r="G562" s="81">
        <v>241100.28195208075</v>
      </c>
      <c r="H562" s="105">
        <v>-0.16190221178350173</v>
      </c>
      <c r="I562" s="81">
        <v>202721.70092704895</v>
      </c>
      <c r="J562" s="105">
        <v>-3.2363969009516851E-3</v>
      </c>
      <c r="K562" s="83">
        <v>38043.149840536862</v>
      </c>
      <c r="L562" s="83">
        <v>55057.528950650078</v>
      </c>
      <c r="M562" s="105">
        <v>-0.30902910890468366</v>
      </c>
      <c r="N562" s="83">
        <v>52810.254880944063</v>
      </c>
      <c r="O562" s="105">
        <v>-0.27962571045525725</v>
      </c>
      <c r="P562" s="83">
        <v>47852.599747259454</v>
      </c>
      <c r="Q562" s="105">
        <v>-0.20499304026390719</v>
      </c>
      <c r="R562" s="83">
        <v>11817.250202760759</v>
      </c>
      <c r="S562" s="83">
        <v>16223.438177078506</v>
      </c>
      <c r="T562" s="105">
        <v>-0.27159396955345055</v>
      </c>
      <c r="U562" s="83">
        <v>15304.843637374028</v>
      </c>
      <c r="V562" s="105">
        <v>-0.2278751431407412</v>
      </c>
      <c r="W562" s="83">
        <v>13330.222346354845</v>
      </c>
      <c r="X562" s="105">
        <v>-0.11349939290456092</v>
      </c>
      <c r="Y562" s="80"/>
      <c r="Z562" s="80"/>
      <c r="AA562" s="80"/>
      <c r="AB562" s="80"/>
      <c r="AC562" s="84">
        <v>5.3114848241904005</v>
      </c>
      <c r="AD562" s="84">
        <v>4.6102552117870115</v>
      </c>
      <c r="AE562" s="105">
        <v>0.15210212454411623</v>
      </c>
      <c r="AF562" s="84">
        <v>4.5654065199196543</v>
      </c>
      <c r="AG562" s="105">
        <v>0.16341990598547537</v>
      </c>
      <c r="AH562" s="84">
        <v>4.2363780024022404</v>
      </c>
      <c r="AI562" s="105">
        <v>0.25377971965167417</v>
      </c>
      <c r="AJ562" s="84">
        <v>17.099207478505129</v>
      </c>
      <c r="AK562" s="84">
        <v>15.645836414100851</v>
      </c>
      <c r="AL562" s="105">
        <v>9.2891873974498648E-2</v>
      </c>
      <c r="AM562" s="84">
        <v>15.753201252139563</v>
      </c>
      <c r="AN562" s="105">
        <v>8.5443346074357676E-2</v>
      </c>
      <c r="AO562" s="84">
        <v>15.207675885652671</v>
      </c>
      <c r="AP562" s="105">
        <v>0.12438005695774848</v>
      </c>
      <c r="AQ562" s="80"/>
      <c r="AR562" s="80"/>
    </row>
    <row r="563" spans="1:44" s="2" customFormat="1" x14ac:dyDescent="0.25">
      <c r="A563" s="80" t="s">
        <v>324</v>
      </c>
      <c r="B563" s="80" t="s">
        <v>361</v>
      </c>
      <c r="C563" s="80" t="s">
        <v>282</v>
      </c>
      <c r="D563" s="81">
        <v>1587.0961667883396</v>
      </c>
      <c r="E563" s="81">
        <v>53427.43265715718</v>
      </c>
      <c r="F563" s="105">
        <v>-0.97029435838752154</v>
      </c>
      <c r="G563" s="81">
        <v>70499.960029360052</v>
      </c>
      <c r="H563" s="105">
        <v>-0.97748798487080868</v>
      </c>
      <c r="I563" s="81">
        <v>53537.667092866897</v>
      </c>
      <c r="J563" s="105">
        <v>-0.97035552251398349</v>
      </c>
      <c r="K563" s="83">
        <v>517.54253938530587</v>
      </c>
      <c r="L563" s="83">
        <v>15763.092560204474</v>
      </c>
      <c r="M563" s="105">
        <v>-0.96716744906441177</v>
      </c>
      <c r="N563" s="83">
        <v>20165.676189398506</v>
      </c>
      <c r="O563" s="105">
        <v>-0.9743354730818603</v>
      </c>
      <c r="P563" s="83">
        <v>16512.6057107489</v>
      </c>
      <c r="Q563" s="105">
        <v>-0.96865773043630476</v>
      </c>
      <c r="R563" s="83">
        <v>140.22841857817076</v>
      </c>
      <c r="S563" s="83">
        <v>3962.5361878940839</v>
      </c>
      <c r="T563" s="105">
        <v>-0.96461144783823505</v>
      </c>
      <c r="U563" s="83">
        <v>5127.0742106586004</v>
      </c>
      <c r="V563" s="105">
        <v>-0.97264942678484112</v>
      </c>
      <c r="W563" s="83">
        <v>4132.3118846431398</v>
      </c>
      <c r="X563" s="105">
        <v>-0.9660653836175096</v>
      </c>
      <c r="Y563" s="80"/>
      <c r="Z563" s="80"/>
      <c r="AA563" s="80"/>
      <c r="AB563" s="80"/>
      <c r="AC563" s="84">
        <v>3.0666004164089795</v>
      </c>
      <c r="AD563" s="84">
        <v>3.389400427175068</v>
      </c>
      <c r="AE563" s="105">
        <v>-9.5238086411386202E-2</v>
      </c>
      <c r="AF563" s="84">
        <v>3.4960374929764702</v>
      </c>
      <c r="AG563" s="105">
        <v>-0.12283537502965244</v>
      </c>
      <c r="AH563" s="84">
        <v>3.2422300895864358</v>
      </c>
      <c r="AI563" s="105">
        <v>-5.4169404491542048E-2</v>
      </c>
      <c r="AJ563" s="84">
        <v>11.317935286445579</v>
      </c>
      <c r="AK563" s="84">
        <v>13.483140626042218</v>
      </c>
      <c r="AL563" s="105">
        <v>-0.16058612749425902</v>
      </c>
      <c r="AM563" s="84">
        <v>13.750524594085006</v>
      </c>
      <c r="AN563" s="105">
        <v>-0.17690883653165071</v>
      </c>
      <c r="AO563" s="84">
        <v>12.95586310700029</v>
      </c>
      <c r="AP563" s="105">
        <v>-0.12642367451919967</v>
      </c>
      <c r="AQ563" s="108">
        <v>4.2303249569995149E-2</v>
      </c>
      <c r="AR563" s="108">
        <v>1.5352515074657487E-2</v>
      </c>
    </row>
    <row r="564" spans="1:44" s="2" customFormat="1" x14ac:dyDescent="0.25">
      <c r="A564" s="80" t="s">
        <v>324</v>
      </c>
      <c r="B564" s="80" t="s">
        <v>361</v>
      </c>
      <c r="C564" s="80" t="s">
        <v>284</v>
      </c>
      <c r="D564" s="80"/>
      <c r="E564" s="80"/>
      <c r="F564" s="80"/>
      <c r="G564" s="81">
        <v>3.6696097970008852</v>
      </c>
      <c r="H564" s="105">
        <v>-1</v>
      </c>
      <c r="I564" s="80"/>
      <c r="J564" s="80"/>
      <c r="K564" s="80"/>
      <c r="L564" s="80"/>
      <c r="M564" s="80"/>
      <c r="N564" s="83">
        <v>0.42256112283705249</v>
      </c>
      <c r="O564" s="105">
        <v>-1</v>
      </c>
      <c r="P564" s="80"/>
      <c r="Q564" s="80"/>
      <c r="R564" s="80"/>
      <c r="S564" s="80"/>
      <c r="T564" s="80"/>
      <c r="U564" s="83">
        <v>0.12232032590389075</v>
      </c>
      <c r="V564" s="105">
        <v>-1</v>
      </c>
      <c r="W564" s="80"/>
      <c r="X564" s="80"/>
      <c r="Y564" s="80"/>
      <c r="Z564" s="80"/>
      <c r="AA564" s="80"/>
      <c r="AB564" s="80"/>
      <c r="AC564" s="80"/>
      <c r="AD564" s="80"/>
      <c r="AE564" s="80"/>
      <c r="AF564" s="84">
        <v>8.684210635288272</v>
      </c>
      <c r="AG564" s="105">
        <v>-1</v>
      </c>
      <c r="AH564" s="80"/>
      <c r="AI564" s="80"/>
      <c r="AJ564" s="80"/>
      <c r="AK564" s="80"/>
      <c r="AL564" s="80"/>
      <c r="AM564" s="84">
        <v>30.000000162558123</v>
      </c>
      <c r="AN564" s="105">
        <v>-1</v>
      </c>
      <c r="AO564" s="80"/>
      <c r="AP564" s="80"/>
      <c r="AQ564" s="80"/>
      <c r="AR564" s="80"/>
    </row>
    <row r="565" spans="1:44" s="2" customFormat="1" x14ac:dyDescent="0.25">
      <c r="A565" s="80" t="s">
        <v>324</v>
      </c>
      <c r="B565" s="80" t="s">
        <v>361</v>
      </c>
      <c r="C565" s="80" t="s">
        <v>285</v>
      </c>
      <c r="D565" s="81">
        <v>1263107.479332037</v>
      </c>
      <c r="E565" s="81">
        <v>1209052.8991060532</v>
      </c>
      <c r="F565" s="105">
        <v>4.4708201159726443E-2</v>
      </c>
      <c r="G565" s="81">
        <v>1136770.6879741549</v>
      </c>
      <c r="H565" s="105">
        <v>0.1111365666746981</v>
      </c>
      <c r="I565" s="81">
        <v>864322.30865638016</v>
      </c>
      <c r="J565" s="105">
        <v>0.4613847944010408</v>
      </c>
      <c r="K565" s="83">
        <v>406456.35683364753</v>
      </c>
      <c r="L565" s="83">
        <v>419703.25016505003</v>
      </c>
      <c r="M565" s="105">
        <v>-3.1562522630437365E-2</v>
      </c>
      <c r="N565" s="83">
        <v>412699.42108772066</v>
      </c>
      <c r="O565" s="105">
        <v>-1.512738796099777E-2</v>
      </c>
      <c r="P565" s="83">
        <v>309231.73692381813</v>
      </c>
      <c r="Q565" s="105">
        <v>0.31440699094149421</v>
      </c>
      <c r="R565" s="83">
        <v>273652.45881091116</v>
      </c>
      <c r="S565" s="83">
        <v>282961.76425355079</v>
      </c>
      <c r="T565" s="105">
        <v>-3.2899517244661822E-2</v>
      </c>
      <c r="U565" s="83">
        <v>263056.03606533009</v>
      </c>
      <c r="V565" s="105">
        <v>4.0281998102295775E-2</v>
      </c>
      <c r="W565" s="83">
        <v>188487.56307068386</v>
      </c>
      <c r="X565" s="105">
        <v>0.45183297164434139</v>
      </c>
      <c r="Y565" s="80"/>
      <c r="Z565" s="80"/>
      <c r="AA565" s="80"/>
      <c r="AB565" s="80"/>
      <c r="AC565" s="84">
        <v>3.1076091149658054</v>
      </c>
      <c r="AD565" s="84">
        <v>2.8807327525593096</v>
      </c>
      <c r="AE565" s="105">
        <v>7.8756476873786216E-2</v>
      </c>
      <c r="AF565" s="84">
        <v>2.7544760905601815</v>
      </c>
      <c r="AG565" s="105">
        <v>0.12820333624090624</v>
      </c>
      <c r="AH565" s="84">
        <v>2.7950633956737545</v>
      </c>
      <c r="AI565" s="105">
        <v>0.11182061908714283</v>
      </c>
      <c r="AJ565" s="84">
        <v>4.6157359039292283</v>
      </c>
      <c r="AK565" s="84">
        <v>4.2728490271309907</v>
      </c>
      <c r="AL565" s="105">
        <v>8.0247833382605938E-2</v>
      </c>
      <c r="AM565" s="84">
        <v>4.3214012686325027</v>
      </c>
      <c r="AN565" s="105">
        <v>6.8110924443234369E-2</v>
      </c>
      <c r="AO565" s="84">
        <v>4.5855667852857467</v>
      </c>
      <c r="AP565" s="105">
        <v>6.579147149331427E-3</v>
      </c>
      <c r="AQ565" s="108">
        <v>33.667494163280104</v>
      </c>
      <c r="AR565" s="108">
        <v>29.960071872090602</v>
      </c>
    </row>
    <row r="566" spans="1:44" s="2" customFormat="1" x14ac:dyDescent="0.25">
      <c r="A566" s="80" t="s">
        <v>324</v>
      </c>
      <c r="B566" s="80" t="s">
        <v>361</v>
      </c>
      <c r="C566" s="80" t="s">
        <v>287</v>
      </c>
      <c r="D566" s="80"/>
      <c r="E566" s="80"/>
      <c r="F566" s="80"/>
      <c r="G566" s="80"/>
      <c r="H566" s="80"/>
      <c r="I566" s="81">
        <v>5.0960366272926327</v>
      </c>
      <c r="J566" s="105">
        <v>-1</v>
      </c>
      <c r="K566" s="80"/>
      <c r="L566" s="80"/>
      <c r="M566" s="80"/>
      <c r="N566" s="80"/>
      <c r="O566" s="80"/>
      <c r="P566" s="83">
        <v>1.1112502884624007</v>
      </c>
      <c r="Q566" s="105">
        <v>-1</v>
      </c>
      <c r="R566" s="80"/>
      <c r="S566" s="80"/>
      <c r="T566" s="80"/>
      <c r="U566" s="80"/>
      <c r="V566" s="80"/>
      <c r="W566" s="83">
        <v>1.0214523049526818</v>
      </c>
      <c r="X566" s="105">
        <v>-1</v>
      </c>
      <c r="Y566" s="80"/>
      <c r="Z566" s="80"/>
      <c r="AA566" s="80"/>
      <c r="AB566" s="80"/>
      <c r="AC566" s="80"/>
      <c r="AD566" s="80"/>
      <c r="AE566" s="80"/>
      <c r="AF566" s="80"/>
      <c r="AG566" s="80"/>
      <c r="AH566" s="84">
        <v>4.5858585416826712</v>
      </c>
      <c r="AI566" s="105">
        <v>-1</v>
      </c>
      <c r="AJ566" s="80"/>
      <c r="AK566" s="80"/>
      <c r="AL566" s="80"/>
      <c r="AM566" s="80"/>
      <c r="AN566" s="80"/>
      <c r="AO566" s="84">
        <v>4.9890108452285533</v>
      </c>
      <c r="AP566" s="105">
        <v>-1</v>
      </c>
      <c r="AQ566" s="80"/>
      <c r="AR566" s="80"/>
    </row>
    <row r="567" spans="1:44" s="2" customFormat="1" x14ac:dyDescent="0.25">
      <c r="A567" s="80" t="s">
        <v>324</v>
      </c>
      <c r="B567" s="80" t="s">
        <v>361</v>
      </c>
      <c r="C567" s="80" t="s">
        <v>288</v>
      </c>
      <c r="D567" s="80"/>
      <c r="E567" s="81">
        <v>23.92</v>
      </c>
      <c r="F567" s="105">
        <v>-1</v>
      </c>
      <c r="G567" s="81">
        <v>7.460119661092758</v>
      </c>
      <c r="H567" s="105">
        <v>-1</v>
      </c>
      <c r="I567" s="81">
        <v>148.20824722886084</v>
      </c>
      <c r="J567" s="105">
        <v>-1</v>
      </c>
      <c r="K567" s="80"/>
      <c r="L567" s="83">
        <v>4</v>
      </c>
      <c r="M567" s="105">
        <v>-1</v>
      </c>
      <c r="N567" s="83">
        <v>1.7618818213273784</v>
      </c>
      <c r="O567" s="105">
        <v>-1</v>
      </c>
      <c r="P567" s="83">
        <v>34.717418505552146</v>
      </c>
      <c r="Q567" s="105">
        <v>-1</v>
      </c>
      <c r="R567" s="80"/>
      <c r="S567" s="83">
        <v>1.7099999785423279</v>
      </c>
      <c r="T567" s="105">
        <v>-1</v>
      </c>
      <c r="U567" s="83">
        <v>0.74712709976626712</v>
      </c>
      <c r="V567" s="105">
        <v>-1</v>
      </c>
      <c r="W567" s="83">
        <v>14.769146114763801</v>
      </c>
      <c r="X567" s="105">
        <v>-1</v>
      </c>
      <c r="Y567" s="80"/>
      <c r="Z567" s="80"/>
      <c r="AA567" s="80"/>
      <c r="AB567" s="80"/>
      <c r="AC567" s="80"/>
      <c r="AD567" s="84">
        <v>5.98</v>
      </c>
      <c r="AE567" s="105">
        <v>-1</v>
      </c>
      <c r="AF567" s="84">
        <v>4.234177100182805</v>
      </c>
      <c r="AG567" s="105">
        <v>-1</v>
      </c>
      <c r="AH567" s="84">
        <v>4.268988122062094</v>
      </c>
      <c r="AI567" s="105">
        <v>-1</v>
      </c>
      <c r="AJ567" s="80"/>
      <c r="AK567" s="84">
        <v>13.988304269097338</v>
      </c>
      <c r="AL567" s="105">
        <v>-1</v>
      </c>
      <c r="AM567" s="84">
        <v>9.9850743781434215</v>
      </c>
      <c r="AN567" s="105">
        <v>-1</v>
      </c>
      <c r="AO567" s="84">
        <v>10.034990924810895</v>
      </c>
      <c r="AP567" s="105">
        <v>-1</v>
      </c>
      <c r="AQ567" s="80"/>
      <c r="AR567" s="80"/>
    </row>
    <row r="568" spans="1:44" s="2" customFormat="1" x14ac:dyDescent="0.25">
      <c r="A568" s="80" t="s">
        <v>324</v>
      </c>
      <c r="B568" s="80" t="s">
        <v>361</v>
      </c>
      <c r="C568" s="80" t="s">
        <v>290</v>
      </c>
      <c r="D568" s="81">
        <v>414691.17304834008</v>
      </c>
      <c r="E568" s="81">
        <v>459317.09112442611</v>
      </c>
      <c r="F568" s="105">
        <v>-9.715710331361728E-2</v>
      </c>
      <c r="G568" s="81">
        <v>438885.65733806969</v>
      </c>
      <c r="H568" s="105">
        <v>-5.512707896738768E-2</v>
      </c>
      <c r="I568" s="81">
        <v>398925.62145971181</v>
      </c>
      <c r="J568" s="105">
        <v>3.9520027645605756E-2</v>
      </c>
      <c r="K568" s="83">
        <v>138895.91066966168</v>
      </c>
      <c r="L568" s="83">
        <v>170915.56027365301</v>
      </c>
      <c r="M568" s="105">
        <v>-0.18734192224935314</v>
      </c>
      <c r="N568" s="83">
        <v>167146.28437619488</v>
      </c>
      <c r="O568" s="105">
        <v>-0.16901586422914608</v>
      </c>
      <c r="P568" s="83">
        <v>150026.90257849265</v>
      </c>
      <c r="Q568" s="105">
        <v>-7.4193306117263463E-2</v>
      </c>
      <c r="R568" s="83">
        <v>64788.080754334522</v>
      </c>
      <c r="S568" s="83">
        <v>81081.476908712284</v>
      </c>
      <c r="T568" s="105">
        <v>-0.20095090488697082</v>
      </c>
      <c r="U568" s="83">
        <v>80482.051488965793</v>
      </c>
      <c r="V568" s="105">
        <v>-0.19499963587263849</v>
      </c>
      <c r="W568" s="83">
        <v>71508.904269437378</v>
      </c>
      <c r="X568" s="105">
        <v>-9.3985827132514313E-2</v>
      </c>
      <c r="Y568" s="80"/>
      <c r="Z568" s="80"/>
      <c r="AA568" s="80"/>
      <c r="AB568" s="80"/>
      <c r="AC568" s="84">
        <v>2.985625502212276</v>
      </c>
      <c r="AD568" s="84">
        <v>2.6873918933361787</v>
      </c>
      <c r="AE568" s="105">
        <v>0.11097510921857567</v>
      </c>
      <c r="AF568" s="84">
        <v>2.6257577844223752</v>
      </c>
      <c r="AG568" s="105">
        <v>0.1370528995190872</v>
      </c>
      <c r="AH568" s="84">
        <v>2.6590272451369028</v>
      </c>
      <c r="AI568" s="105">
        <v>0.122826216870357</v>
      </c>
      <c r="AJ568" s="84">
        <v>6.4007324838156432</v>
      </c>
      <c r="AK568" s="84">
        <v>5.6648831352882283</v>
      </c>
      <c r="AL568" s="105">
        <v>0.12989665116718688</v>
      </c>
      <c r="AM568" s="84">
        <v>5.453211607040628</v>
      </c>
      <c r="AN568" s="105">
        <v>0.17375465048003516</v>
      </c>
      <c r="AO568" s="84">
        <v>5.5786845783093764</v>
      </c>
      <c r="AP568" s="105">
        <v>0.14735515047803419</v>
      </c>
      <c r="AQ568" s="108">
        <v>11.053384511310172</v>
      </c>
      <c r="AR568" s="108">
        <v>7.0931412942132779</v>
      </c>
    </row>
    <row r="569" spans="1:44" s="2" customFormat="1" x14ac:dyDescent="0.25">
      <c r="A569" s="80" t="s">
        <v>324</v>
      </c>
      <c r="B569" s="80" t="s">
        <v>361</v>
      </c>
      <c r="C569" s="80" t="s">
        <v>291</v>
      </c>
      <c r="D569" s="81">
        <v>200477.07507801891</v>
      </c>
      <c r="E569" s="81">
        <v>200357.80932971954</v>
      </c>
      <c r="F569" s="105">
        <v>5.9526378681400507E-4</v>
      </c>
      <c r="G569" s="81">
        <v>170533.07719714285</v>
      </c>
      <c r="H569" s="105">
        <v>0.17559055623126793</v>
      </c>
      <c r="I569" s="81">
        <v>148928.13811780215</v>
      </c>
      <c r="J569" s="105">
        <v>0.34613295789303128</v>
      </c>
      <c r="K569" s="83">
        <v>37525.352209399796</v>
      </c>
      <c r="L569" s="83">
        <v>39286.819665312767</v>
      </c>
      <c r="M569" s="105">
        <v>-4.4836091873026077E-2</v>
      </c>
      <c r="N569" s="83">
        <v>32632.322048376132</v>
      </c>
      <c r="O569" s="105">
        <v>0.14994428388424028</v>
      </c>
      <c r="P569" s="83">
        <v>31285.724234092264</v>
      </c>
      <c r="Q569" s="105">
        <v>0.19944010017540742</v>
      </c>
      <c r="R569" s="83">
        <v>11676.910876674869</v>
      </c>
      <c r="S569" s="83">
        <v>12257.645147744572</v>
      </c>
      <c r="T569" s="105">
        <v>-4.7377311389745949E-2</v>
      </c>
      <c r="U569" s="83">
        <v>10172.58172847111</v>
      </c>
      <c r="V569" s="105">
        <v>0.14788076305088108</v>
      </c>
      <c r="W569" s="83">
        <v>9174.2213203630217</v>
      </c>
      <c r="X569" s="105">
        <v>0.27279585579180426</v>
      </c>
      <c r="Y569" s="80"/>
      <c r="Z569" s="80"/>
      <c r="AA569" s="80"/>
      <c r="AB569" s="80"/>
      <c r="AC569" s="84">
        <v>5.3424435288258545</v>
      </c>
      <c r="AD569" s="84">
        <v>5.0998734699469717</v>
      </c>
      <c r="AE569" s="105">
        <v>4.7563936695355906E-2</v>
      </c>
      <c r="AF569" s="84">
        <v>5.2258946496156256</v>
      </c>
      <c r="AG569" s="105">
        <v>2.2302186902830375E-2</v>
      </c>
      <c r="AH569" s="84">
        <v>4.7602586087974963</v>
      </c>
      <c r="AI569" s="105">
        <v>0.1223011117405291</v>
      </c>
      <c r="AJ569" s="84">
        <v>17.16867390659635</v>
      </c>
      <c r="AK569" s="84">
        <v>16.345538389695164</v>
      </c>
      <c r="AL569" s="105">
        <v>5.0358421807636562E-2</v>
      </c>
      <c r="AM569" s="84">
        <v>16.763991850746539</v>
      </c>
      <c r="AN569" s="105">
        <v>2.4139957800790139E-2</v>
      </c>
      <c r="AO569" s="84">
        <v>16.23332737648726</v>
      </c>
      <c r="AP569" s="105">
        <v>5.7618903901603576E-2</v>
      </c>
      <c r="AQ569" s="108">
        <v>5.343615539850977</v>
      </c>
      <c r="AR569" s="108">
        <v>1.278413834208993</v>
      </c>
    </row>
    <row r="570" spans="1:44" s="2" customFormat="1" x14ac:dyDescent="0.25">
      <c r="A570" s="80" t="s">
        <v>324</v>
      </c>
      <c r="B570" s="80" t="s">
        <v>361</v>
      </c>
      <c r="C570" s="80" t="s">
        <v>292</v>
      </c>
      <c r="D570" s="81">
        <v>1871847.9148964144</v>
      </c>
      <c r="E570" s="81">
        <v>1944793.0587625599</v>
      </c>
      <c r="F570" s="105">
        <v>-3.7507920720654633E-2</v>
      </c>
      <c r="G570" s="81">
        <v>2314041.953573382</v>
      </c>
      <c r="H570" s="105">
        <v>-0.19109162562680604</v>
      </c>
      <c r="I570" s="81">
        <v>2166462.986085936</v>
      </c>
      <c r="J570" s="105">
        <v>-0.13598897053939107</v>
      </c>
      <c r="K570" s="83">
        <v>739819.85266909655</v>
      </c>
      <c r="L570" s="83">
        <v>768221.50341679563</v>
      </c>
      <c r="M570" s="105">
        <v>-3.6970653153261028E-2</v>
      </c>
      <c r="N570" s="83">
        <v>996399.64313785953</v>
      </c>
      <c r="O570" s="105">
        <v>-0.2575069072292544</v>
      </c>
      <c r="P570" s="83">
        <v>884758.70507961744</v>
      </c>
      <c r="Q570" s="105">
        <v>-0.16381737933562143</v>
      </c>
      <c r="R570" s="83">
        <v>563132.73873013433</v>
      </c>
      <c r="S570" s="83">
        <v>591654.98659865046</v>
      </c>
      <c r="T570" s="105">
        <v>-4.8207567779470467E-2</v>
      </c>
      <c r="U570" s="83">
        <v>704918.61529051373</v>
      </c>
      <c r="V570" s="105">
        <v>-0.20113793774895003</v>
      </c>
      <c r="W570" s="83">
        <v>630706.70684130641</v>
      </c>
      <c r="X570" s="105">
        <v>-0.10714008171816465</v>
      </c>
      <c r="Y570" s="80"/>
      <c r="Z570" s="80"/>
      <c r="AA570" s="80"/>
      <c r="AB570" s="80"/>
      <c r="AC570" s="84">
        <v>2.5301401525563634</v>
      </c>
      <c r="AD570" s="84">
        <v>2.5315524885892446</v>
      </c>
      <c r="AE570" s="105">
        <v>-5.5789324505308531E-4</v>
      </c>
      <c r="AF570" s="84">
        <v>2.3224034347162212</v>
      </c>
      <c r="AG570" s="105">
        <v>8.9449022824721183E-2</v>
      </c>
      <c r="AH570" s="84">
        <v>2.4486483983121485</v>
      </c>
      <c r="AI570" s="105">
        <v>3.3280300389548392E-2</v>
      </c>
      <c r="AJ570" s="84">
        <v>3.32399057301736</v>
      </c>
      <c r="AK570" s="84">
        <v>3.287039073130996</v>
      </c>
      <c r="AL570" s="105">
        <v>1.1241576100635368E-2</v>
      </c>
      <c r="AM570" s="84">
        <v>3.2827079656843936</v>
      </c>
      <c r="AN570" s="105">
        <v>1.2575778218626774E-2</v>
      </c>
      <c r="AO570" s="84">
        <v>3.4349769276055038</v>
      </c>
      <c r="AP570" s="105">
        <v>-3.2310655042888894E-2</v>
      </c>
      <c r="AQ570" s="108">
        <v>49.893164105599197</v>
      </c>
      <c r="AR570" s="108">
        <v>61.65300834201507</v>
      </c>
    </row>
    <row r="571" spans="1:44" s="2" customFormat="1" x14ac:dyDescent="0.25">
      <c r="A571" s="80" t="s">
        <v>324</v>
      </c>
      <c r="B571" s="80" t="s">
        <v>361</v>
      </c>
      <c r="C571" s="80" t="s">
        <v>293</v>
      </c>
      <c r="D571" s="81">
        <v>1.4417976057529449</v>
      </c>
      <c r="E571" s="81">
        <v>20.097805972099305</v>
      </c>
      <c r="F571" s="105">
        <v>-0.9282609451123911</v>
      </c>
      <c r="G571" s="81">
        <v>56.114996119737626</v>
      </c>
      <c r="H571" s="105">
        <v>-0.97430637609461024</v>
      </c>
      <c r="I571" s="81">
        <v>102.59143252372742</v>
      </c>
      <c r="J571" s="105">
        <v>-0.98594621821447437</v>
      </c>
      <c r="K571" s="83">
        <v>0.25509175175563037</v>
      </c>
      <c r="L571" s="83">
        <v>3.6167251328406316</v>
      </c>
      <c r="M571" s="105">
        <v>-0.92946885859825423</v>
      </c>
      <c r="N571" s="83">
        <v>10.072200225257884</v>
      </c>
      <c r="O571" s="105">
        <v>-0.97467368141511512</v>
      </c>
      <c r="P571" s="83">
        <v>18.441133624277114</v>
      </c>
      <c r="Q571" s="105">
        <v>-0.98616724129042643</v>
      </c>
      <c r="R571" s="83">
        <v>0.11090750772139968</v>
      </c>
      <c r="S571" s="83">
        <v>1.5468414613105859</v>
      </c>
      <c r="T571" s="105">
        <v>-0.92830066267590761</v>
      </c>
      <c r="U571" s="83">
        <v>4.3182508186478588</v>
      </c>
      <c r="V571" s="105">
        <v>-0.9743165665036273</v>
      </c>
      <c r="W571" s="83">
        <v>7.8985429289688938</v>
      </c>
      <c r="X571" s="105">
        <v>-0.98595848516381002</v>
      </c>
      <c r="Y571" s="80"/>
      <c r="Z571" s="80"/>
      <c r="AA571" s="80"/>
      <c r="AB571" s="80"/>
      <c r="AC571" s="84">
        <v>5.6520745803421359</v>
      </c>
      <c r="AD571" s="84">
        <v>5.5569072113351838</v>
      </c>
      <c r="AE571" s="105">
        <v>1.7125959708815402E-2</v>
      </c>
      <c r="AF571" s="84">
        <v>5.5712748818295941</v>
      </c>
      <c r="AG571" s="105">
        <v>1.4502910056738653E-2</v>
      </c>
      <c r="AH571" s="84">
        <v>5.5631847051240575</v>
      </c>
      <c r="AI571" s="105">
        <v>1.5978235476561662E-2</v>
      </c>
      <c r="AJ571" s="84">
        <v>13.000000048461544</v>
      </c>
      <c r="AK571" s="84">
        <v>12.99280273692116</v>
      </c>
      <c r="AL571" s="105">
        <v>5.539460335168444E-4</v>
      </c>
      <c r="AM571" s="84">
        <v>12.994844087659663</v>
      </c>
      <c r="AN571" s="105">
        <v>3.9676973167975427E-4</v>
      </c>
      <c r="AO571" s="84">
        <v>12.98865290045592</v>
      </c>
      <c r="AP571" s="105">
        <v>8.7362008151177235E-4</v>
      </c>
      <c r="AQ571" s="108">
        <v>3.8430389551638617E-5</v>
      </c>
      <c r="AR571" s="108">
        <v>1.2142397393123989E-5</v>
      </c>
    </row>
    <row r="572" spans="1:44" s="2" customFormat="1" x14ac:dyDescent="0.25">
      <c r="A572" s="80" t="s">
        <v>324</v>
      </c>
      <c r="B572" s="80" t="s">
        <v>362</v>
      </c>
      <c r="C572" s="80" t="s">
        <v>281</v>
      </c>
      <c r="D572" s="81">
        <v>505840053.38392305</v>
      </c>
      <c r="E572" s="81">
        <v>493993463.154643</v>
      </c>
      <c r="F572" s="105">
        <v>2.3981269212810453E-2</v>
      </c>
      <c r="G572" s="81">
        <v>479384183.49267846</v>
      </c>
      <c r="H572" s="105">
        <v>5.5187198080865855E-2</v>
      </c>
      <c r="I572" s="81">
        <v>437061883.50261116</v>
      </c>
      <c r="J572" s="105">
        <v>0.15736483202361204</v>
      </c>
      <c r="K572" s="83">
        <v>180299696.73092648</v>
      </c>
      <c r="L572" s="83">
        <v>188778860.72172704</v>
      </c>
      <c r="M572" s="105">
        <v>-4.4915855294303461E-2</v>
      </c>
      <c r="N572" s="83">
        <v>186520581.5990693</v>
      </c>
      <c r="O572" s="105">
        <v>-3.3352270375795648E-2</v>
      </c>
      <c r="P572" s="83">
        <v>171935307.36433181</v>
      </c>
      <c r="Q572" s="105">
        <v>4.8648468396723703E-2</v>
      </c>
      <c r="R572" s="83">
        <v>237258758.20106849</v>
      </c>
      <c r="S572" s="83">
        <v>250860504.48044536</v>
      </c>
      <c r="T572" s="105">
        <v>-5.4220357674665862E-2</v>
      </c>
      <c r="U572" s="83">
        <v>255975444.55471423</v>
      </c>
      <c r="V572" s="105">
        <v>-7.3119069628747493E-2</v>
      </c>
      <c r="W572" s="83">
        <v>234970478.59680903</v>
      </c>
      <c r="X572" s="105">
        <v>9.7385834081138763E-3</v>
      </c>
      <c r="Y572" s="80"/>
      <c r="Z572" s="80"/>
      <c r="AA572" s="80"/>
      <c r="AB572" s="80"/>
      <c r="AC572" s="84">
        <v>2.8055513267935366</v>
      </c>
      <c r="AD572" s="84">
        <v>2.6167837927723441</v>
      </c>
      <c r="AE572" s="105">
        <v>7.213722988600571E-2</v>
      </c>
      <c r="AF572" s="84">
        <v>2.5701409430682931</v>
      </c>
      <c r="AG572" s="105">
        <v>9.1594347913155752E-2</v>
      </c>
      <c r="AH572" s="84">
        <v>2.5420135643022683</v>
      </c>
      <c r="AI572" s="105">
        <v>0.10367283880469932</v>
      </c>
      <c r="AJ572" s="84">
        <v>2.1320184646471145</v>
      </c>
      <c r="AK572" s="84">
        <v>1.9691958452278004</v>
      </c>
      <c r="AL572" s="105">
        <v>8.2684827826497082E-2</v>
      </c>
      <c r="AM572" s="84">
        <v>1.8727741027136338</v>
      </c>
      <c r="AN572" s="105">
        <v>0.13842799382896095</v>
      </c>
      <c r="AO572" s="84">
        <v>1.8600714698827132</v>
      </c>
      <c r="AP572" s="105">
        <v>0.14620244392090426</v>
      </c>
      <c r="AQ572" s="80"/>
      <c r="AR572" s="80"/>
    </row>
    <row r="573" spans="1:44" s="2" customFormat="1" x14ac:dyDescent="0.25">
      <c r="A573" s="80" t="s">
        <v>324</v>
      </c>
      <c r="B573" s="80" t="s">
        <v>362</v>
      </c>
      <c r="C573" s="80" t="s">
        <v>313</v>
      </c>
      <c r="D573" s="81">
        <v>265533083.57464138</v>
      </c>
      <c r="E573" s="81">
        <v>265652190.66068405</v>
      </c>
      <c r="F573" s="105">
        <v>-4.4835725143636086E-4</v>
      </c>
      <c r="G573" s="81">
        <v>262719165.98441681</v>
      </c>
      <c r="H573" s="105">
        <v>1.0710743465101711E-2</v>
      </c>
      <c r="I573" s="81">
        <v>234174777.82757613</v>
      </c>
      <c r="J573" s="105">
        <v>0.13390983451750937</v>
      </c>
      <c r="K573" s="83">
        <v>105527184.91536526</v>
      </c>
      <c r="L573" s="83">
        <v>112842151.81882313</v>
      </c>
      <c r="M573" s="105">
        <v>-6.4824773239016351E-2</v>
      </c>
      <c r="N573" s="83">
        <v>111478381.04093006</v>
      </c>
      <c r="O573" s="105">
        <v>-5.3384307073671762E-2</v>
      </c>
      <c r="P573" s="83">
        <v>102155582.72750886</v>
      </c>
      <c r="Q573" s="105">
        <v>3.3004580834802358E-2</v>
      </c>
      <c r="R573" s="83">
        <v>116110957.62631135</v>
      </c>
      <c r="S573" s="83">
        <v>123277881.38534851</v>
      </c>
      <c r="T573" s="105">
        <v>-5.8136331339394276E-2</v>
      </c>
      <c r="U573" s="83">
        <v>127384807.52910474</v>
      </c>
      <c r="V573" s="105">
        <v>-8.8502311393904298E-2</v>
      </c>
      <c r="W573" s="83">
        <v>113886463.08769538</v>
      </c>
      <c r="X573" s="105">
        <v>1.9532563206419506E-2</v>
      </c>
      <c r="Y573" s="80"/>
      <c r="Z573" s="80"/>
      <c r="AA573" s="80"/>
      <c r="AB573" s="80"/>
      <c r="AC573" s="84">
        <v>2.5162528858095077</v>
      </c>
      <c r="AD573" s="84">
        <v>2.3541928825250458</v>
      </c>
      <c r="AE573" s="105">
        <v>6.8838880827233065E-2</v>
      </c>
      <c r="AF573" s="84">
        <v>2.3566826458302947</v>
      </c>
      <c r="AG573" s="105">
        <v>6.7709685163397954E-2</v>
      </c>
      <c r="AH573" s="84">
        <v>2.292334609379274</v>
      </c>
      <c r="AI573" s="105">
        <v>9.7681322575706775E-2</v>
      </c>
      <c r="AJ573" s="84">
        <v>2.2868908241134873</v>
      </c>
      <c r="AK573" s="84">
        <v>2.1549055489548397</v>
      </c>
      <c r="AL573" s="105">
        <v>6.1248751817759454E-2</v>
      </c>
      <c r="AM573" s="84">
        <v>2.0624058008204083</v>
      </c>
      <c r="AN573" s="105">
        <v>0.10884619467409408</v>
      </c>
      <c r="AO573" s="84">
        <v>2.0562125776726932</v>
      </c>
      <c r="AP573" s="105">
        <v>0.11218599134428278</v>
      </c>
      <c r="AQ573" s="80"/>
      <c r="AR573" s="80"/>
    </row>
    <row r="574" spans="1:44" s="2" customFormat="1" x14ac:dyDescent="0.25">
      <c r="A574" s="80" t="s">
        <v>324</v>
      </c>
      <c r="B574" s="80" t="s">
        <v>362</v>
      </c>
      <c r="C574" s="80" t="s">
        <v>328</v>
      </c>
      <c r="D574" s="81">
        <v>9754948.4239740074</v>
      </c>
      <c r="E574" s="81">
        <v>10596235.271398582</v>
      </c>
      <c r="F574" s="105">
        <v>-7.9394881849724541E-2</v>
      </c>
      <c r="G574" s="81">
        <v>10090769.841379642</v>
      </c>
      <c r="H574" s="105">
        <v>-3.3280059171354612E-2</v>
      </c>
      <c r="I574" s="81">
        <v>8816101.0748318117</v>
      </c>
      <c r="J574" s="105">
        <v>0.10649235315851985</v>
      </c>
      <c r="K574" s="83">
        <v>3553971.9447809639</v>
      </c>
      <c r="L574" s="83">
        <v>3908486.1510062059</v>
      </c>
      <c r="M574" s="105">
        <v>-9.0703713030676952E-2</v>
      </c>
      <c r="N574" s="83">
        <v>3903380.5480499268</v>
      </c>
      <c r="O574" s="105">
        <v>-8.9514357866932126E-2</v>
      </c>
      <c r="P574" s="83">
        <v>3540116.5250158943</v>
      </c>
      <c r="Q574" s="105">
        <v>3.9138315553066171E-3</v>
      </c>
      <c r="R574" s="83">
        <v>2085832.9609340713</v>
      </c>
      <c r="S574" s="83">
        <v>2307482.2827065643</v>
      </c>
      <c r="T574" s="105">
        <v>-9.605678164189807E-2</v>
      </c>
      <c r="U574" s="83">
        <v>2268324.7940346412</v>
      </c>
      <c r="V574" s="105">
        <v>-8.0452249863201444E-2</v>
      </c>
      <c r="W574" s="83">
        <v>2002261.8611089361</v>
      </c>
      <c r="X574" s="105">
        <v>4.173834674094528E-2</v>
      </c>
      <c r="Y574" s="80"/>
      <c r="Z574" s="80"/>
      <c r="AA574" s="80"/>
      <c r="AB574" s="80"/>
      <c r="AC574" s="84">
        <v>2.7448017529511528</v>
      </c>
      <c r="AD574" s="84">
        <v>2.7110842566681916</v>
      </c>
      <c r="AE574" s="105">
        <v>1.2436904607457147E-2</v>
      </c>
      <c r="AF574" s="84">
        <v>2.5851360678683628</v>
      </c>
      <c r="AG574" s="105">
        <v>6.1762971422408046E-2</v>
      </c>
      <c r="AH574" s="84">
        <v>2.4903420586677525</v>
      </c>
      <c r="AI574" s="105">
        <v>0.1021786117283533</v>
      </c>
      <c r="AJ574" s="84">
        <v>4.676763962731501</v>
      </c>
      <c r="AK574" s="84">
        <v>4.5921198835683859</v>
      </c>
      <c r="AL574" s="105">
        <v>1.8432462851414276E-2</v>
      </c>
      <c r="AM574" s="84">
        <v>4.4485559863018187</v>
      </c>
      <c r="AN574" s="105">
        <v>5.1299337837354388E-2</v>
      </c>
      <c r="AO574" s="84">
        <v>4.4030709699225294</v>
      </c>
      <c r="AP574" s="105">
        <v>6.2159568782464356E-2</v>
      </c>
      <c r="AQ574" s="108">
        <v>100</v>
      </c>
      <c r="AR574" s="108">
        <v>99.999999999999986</v>
      </c>
    </row>
    <row r="575" spans="1:44" s="2" customFormat="1" x14ac:dyDescent="0.25">
      <c r="A575" s="80" t="s">
        <v>324</v>
      </c>
      <c r="B575" s="80" t="s">
        <v>362</v>
      </c>
      <c r="C575" s="80" t="s">
        <v>270</v>
      </c>
      <c r="D575" s="81">
        <v>4678650.9584502652</v>
      </c>
      <c r="E575" s="81">
        <v>5191364.0381342927</v>
      </c>
      <c r="F575" s="105">
        <v>-9.8762690483229859E-2</v>
      </c>
      <c r="G575" s="81">
        <v>5073724.4936762936</v>
      </c>
      <c r="H575" s="105">
        <v>-7.7866572321463989E-2</v>
      </c>
      <c r="I575" s="81">
        <v>4410575.4142072238</v>
      </c>
      <c r="J575" s="105">
        <v>6.0780174709069455E-2</v>
      </c>
      <c r="K575" s="83">
        <v>1871549.4877399805</v>
      </c>
      <c r="L575" s="83">
        <v>2091410.1928356267</v>
      </c>
      <c r="M575" s="105">
        <v>-0.10512557787506492</v>
      </c>
      <c r="N575" s="83">
        <v>2134338.9112186381</v>
      </c>
      <c r="O575" s="105">
        <v>-0.12312450571807895</v>
      </c>
      <c r="P575" s="83">
        <v>1913327.1267678845</v>
      </c>
      <c r="Q575" s="105">
        <v>-2.1835073805950529E-2</v>
      </c>
      <c r="R575" s="83">
        <v>1170606.5244748299</v>
      </c>
      <c r="S575" s="83">
        <v>1304200.3721342022</v>
      </c>
      <c r="T575" s="105">
        <v>-0.10243352978097867</v>
      </c>
      <c r="U575" s="83">
        <v>1309472.600875234</v>
      </c>
      <c r="V575" s="105">
        <v>-0.1060473325731198</v>
      </c>
      <c r="W575" s="83">
        <v>1149671.4375430071</v>
      </c>
      <c r="X575" s="105">
        <v>1.8209626027209776E-2</v>
      </c>
      <c r="Y575" s="80"/>
      <c r="Z575" s="80"/>
      <c r="AA575" s="80"/>
      <c r="AB575" s="80"/>
      <c r="AC575" s="84">
        <v>2.4998809751485895</v>
      </c>
      <c r="AD575" s="84">
        <v>2.4822313938786018</v>
      </c>
      <c r="AE575" s="105">
        <v>7.1103690467831182E-3</v>
      </c>
      <c r="AF575" s="84">
        <v>2.3771878341380011</v>
      </c>
      <c r="AG575" s="105">
        <v>5.1612724601999567E-2</v>
      </c>
      <c r="AH575" s="84">
        <v>2.305186265590585</v>
      </c>
      <c r="AI575" s="105">
        <v>8.4459426322377476E-2</v>
      </c>
      <c r="AJ575" s="84">
        <v>3.9967750568870715</v>
      </c>
      <c r="AK575" s="84">
        <v>3.980495749774331</v>
      </c>
      <c r="AL575" s="105">
        <v>4.0897687464340185E-3</v>
      </c>
      <c r="AM575" s="84">
        <v>3.8746320391011495</v>
      </c>
      <c r="AN575" s="105">
        <v>3.1523772206833119E-2</v>
      </c>
      <c r="AO575" s="84">
        <v>3.8363790472460373</v>
      </c>
      <c r="AP575" s="105">
        <v>4.1809218449406139E-2</v>
      </c>
      <c r="AQ575" s="80"/>
      <c r="AR575" s="80"/>
    </row>
    <row r="576" spans="1:44" s="2" customFormat="1" x14ac:dyDescent="0.25">
      <c r="A576" s="80" t="s">
        <v>324</v>
      </c>
      <c r="B576" s="80" t="s">
        <v>362</v>
      </c>
      <c r="C576" s="80" t="s">
        <v>271</v>
      </c>
      <c r="D576" s="81">
        <v>3936056.9522926845</v>
      </c>
      <c r="E576" s="81">
        <v>4095295.1304384423</v>
      </c>
      <c r="F576" s="105">
        <v>-3.8883199641025587E-2</v>
      </c>
      <c r="G576" s="81">
        <v>3893974.4993979549</v>
      </c>
      <c r="H576" s="105">
        <v>1.0807069461095831E-2</v>
      </c>
      <c r="I576" s="81">
        <v>3443669.3603312443</v>
      </c>
      <c r="J576" s="105">
        <v>0.14298341113505675</v>
      </c>
      <c r="K576" s="83">
        <v>1391932.2425657134</v>
      </c>
      <c r="L576" s="83">
        <v>1479977.0653373692</v>
      </c>
      <c r="M576" s="105">
        <v>-5.9490667006779283E-2</v>
      </c>
      <c r="N576" s="83">
        <v>1472952.1758369354</v>
      </c>
      <c r="O576" s="105">
        <v>-5.5005134993732101E-2</v>
      </c>
      <c r="P576" s="83">
        <v>1364214.563260694</v>
      </c>
      <c r="Q576" s="105">
        <v>2.0317683194034795E-2</v>
      </c>
      <c r="R576" s="83">
        <v>829353.67669834243</v>
      </c>
      <c r="S576" s="83">
        <v>898728.87704448379</v>
      </c>
      <c r="T576" s="105">
        <v>-7.7192579562242708E-2</v>
      </c>
      <c r="U576" s="83">
        <v>871864.29695172666</v>
      </c>
      <c r="V576" s="105">
        <v>-4.8758299200933969E-2</v>
      </c>
      <c r="W576" s="83">
        <v>768712.22833447147</v>
      </c>
      <c r="X576" s="105">
        <v>7.8887060890470831E-2</v>
      </c>
      <c r="Y576" s="80"/>
      <c r="Z576" s="80"/>
      <c r="AA576" s="80"/>
      <c r="AB576" s="80"/>
      <c r="AC576" s="84">
        <v>2.8277647660761493</v>
      </c>
      <c r="AD576" s="84">
        <v>2.7671341849509652</v>
      </c>
      <c r="AE576" s="105">
        <v>2.1910965306606033E-2</v>
      </c>
      <c r="AF576" s="84">
        <v>2.6436530413388257</v>
      </c>
      <c r="AG576" s="105">
        <v>6.9642922826243445E-2</v>
      </c>
      <c r="AH576" s="84">
        <v>2.5242872001749608</v>
      </c>
      <c r="AI576" s="105">
        <v>0.12022307361862558</v>
      </c>
      <c r="AJ576" s="84">
        <v>4.7459329630781042</v>
      </c>
      <c r="AK576" s="84">
        <v>4.5567637082120154</v>
      </c>
      <c r="AL576" s="105">
        <v>4.1513948709952994E-2</v>
      </c>
      <c r="AM576" s="84">
        <v>4.4662621385143799</v>
      </c>
      <c r="AN576" s="105">
        <v>6.2618542282149081E-2</v>
      </c>
      <c r="AO576" s="84">
        <v>4.4797900090550948</v>
      </c>
      <c r="AP576" s="105">
        <v>5.940969408946601E-2</v>
      </c>
      <c r="AQ576" s="80"/>
      <c r="AR576" s="80"/>
    </row>
    <row r="577" spans="1:44" s="2" customFormat="1" x14ac:dyDescent="0.25">
      <c r="A577" s="80" t="s">
        <v>324</v>
      </c>
      <c r="B577" s="80" t="s">
        <v>362</v>
      </c>
      <c r="C577" s="80" t="s">
        <v>127</v>
      </c>
      <c r="D577" s="81">
        <v>1140240.5132310581</v>
      </c>
      <c r="E577" s="81">
        <v>1309576.1028258465</v>
      </c>
      <c r="F577" s="105">
        <v>-0.1293056503011856</v>
      </c>
      <c r="G577" s="81">
        <v>1123070.8483053935</v>
      </c>
      <c r="H577" s="105">
        <v>1.5288140504734893E-2</v>
      </c>
      <c r="I577" s="81">
        <v>961856.30029334419</v>
      </c>
      <c r="J577" s="105">
        <v>0.18545827779400192</v>
      </c>
      <c r="K577" s="83">
        <v>290490.21447527013</v>
      </c>
      <c r="L577" s="83">
        <v>337098.89283321018</v>
      </c>
      <c r="M577" s="105">
        <v>-0.13826410987650764</v>
      </c>
      <c r="N577" s="83">
        <v>296089.46099435299</v>
      </c>
      <c r="O577" s="105">
        <v>-1.8910657948712516E-2</v>
      </c>
      <c r="P577" s="83">
        <v>262574.83498731605</v>
      </c>
      <c r="Q577" s="105">
        <v>0.10631399421541124</v>
      </c>
      <c r="R577" s="83">
        <v>85872.759760899586</v>
      </c>
      <c r="S577" s="83">
        <v>104553.03352787851</v>
      </c>
      <c r="T577" s="105">
        <v>-0.17866792704774009</v>
      </c>
      <c r="U577" s="83">
        <v>86987.896207681493</v>
      </c>
      <c r="V577" s="105">
        <v>-1.2819443800773688E-2</v>
      </c>
      <c r="W577" s="83">
        <v>83878.195231457779</v>
      </c>
      <c r="X577" s="105">
        <v>2.3779297157478209E-2</v>
      </c>
      <c r="Y577" s="80"/>
      <c r="Z577" s="80"/>
      <c r="AA577" s="80"/>
      <c r="AB577" s="80"/>
      <c r="AC577" s="84">
        <v>3.9252286528506404</v>
      </c>
      <c r="AD577" s="84">
        <v>3.8848424918256814</v>
      </c>
      <c r="AE577" s="105">
        <v>1.0395829717662371E-2</v>
      </c>
      <c r="AF577" s="84">
        <v>3.7930118975994644</v>
      </c>
      <c r="AG577" s="105">
        <v>3.4857985901613903E-2</v>
      </c>
      <c r="AH577" s="84">
        <v>3.663170160003367</v>
      </c>
      <c r="AI577" s="105">
        <v>7.153871684929658E-2</v>
      </c>
      <c r="AJ577" s="84">
        <v>13.278256299272257</v>
      </c>
      <c r="AK577" s="84">
        <v>12.52547208471627</v>
      </c>
      <c r="AL577" s="105">
        <v>6.0100266837410751E-2</v>
      </c>
      <c r="AM577" s="84">
        <v>12.910656508166252</v>
      </c>
      <c r="AN577" s="105">
        <v>2.8472587034864688E-2</v>
      </c>
      <c r="AO577" s="84">
        <v>11.467298475356422</v>
      </c>
      <c r="AP577" s="105">
        <v>0.15792366683466375</v>
      </c>
      <c r="AQ577" s="80"/>
      <c r="AR577" s="80"/>
    </row>
    <row r="578" spans="1:44" s="2" customFormat="1" x14ac:dyDescent="0.25">
      <c r="A578" s="80" t="s">
        <v>324</v>
      </c>
      <c r="B578" s="80" t="s">
        <v>362</v>
      </c>
      <c r="C578" s="80" t="s">
        <v>282</v>
      </c>
      <c r="D578" s="81">
        <v>141744.95346921324</v>
      </c>
      <c r="E578" s="81">
        <v>220345.09431761503</v>
      </c>
      <c r="F578" s="105">
        <v>-0.35671382243302463</v>
      </c>
      <c r="G578" s="81">
        <v>151849.44415731786</v>
      </c>
      <c r="H578" s="105">
        <v>-6.6542823019070413E-2</v>
      </c>
      <c r="I578" s="81">
        <v>208451.96394931673</v>
      </c>
      <c r="J578" s="105">
        <v>-0.32001142717140679</v>
      </c>
      <c r="K578" s="83">
        <v>40782.053184390068</v>
      </c>
      <c r="L578" s="83">
        <v>60913.233601331711</v>
      </c>
      <c r="M578" s="105">
        <v>-0.33048943926860463</v>
      </c>
      <c r="N578" s="83">
        <v>42862.020527541172</v>
      </c>
      <c r="O578" s="105">
        <v>-4.8527048364754806E-2</v>
      </c>
      <c r="P578" s="83">
        <v>56001.319666028023</v>
      </c>
      <c r="Q578" s="105">
        <v>-0.27176621144644902</v>
      </c>
      <c r="R578" s="83">
        <v>10021.469475943803</v>
      </c>
      <c r="S578" s="83">
        <v>21736.722214128924</v>
      </c>
      <c r="T578" s="105">
        <v>-0.53896133109573341</v>
      </c>
      <c r="U578" s="83">
        <v>14499.013310920836</v>
      </c>
      <c r="V578" s="105">
        <v>-0.30881714079153871</v>
      </c>
      <c r="W578" s="83">
        <v>20828.367846779533</v>
      </c>
      <c r="X578" s="105">
        <v>-0.51885478739068291</v>
      </c>
      <c r="Y578" s="80"/>
      <c r="Z578" s="80"/>
      <c r="AA578" s="80"/>
      <c r="AB578" s="80"/>
      <c r="AC578" s="84">
        <v>3.4756698694971102</v>
      </c>
      <c r="AD578" s="84">
        <v>3.6173599937206053</v>
      </c>
      <c r="AE578" s="105">
        <v>-3.916948395223472E-2</v>
      </c>
      <c r="AF578" s="84">
        <v>3.5427504883897472</v>
      </c>
      <c r="AG578" s="105">
        <v>-1.8934615664431526E-2</v>
      </c>
      <c r="AH578" s="84">
        <v>3.7222687821010325</v>
      </c>
      <c r="AI578" s="105">
        <v>-6.6249625440731791E-2</v>
      </c>
      <c r="AJ578" s="84">
        <v>14.144128643954581</v>
      </c>
      <c r="AK578" s="84">
        <v>10.136997296418048</v>
      </c>
      <c r="AL578" s="105">
        <v>0.39529766363383262</v>
      </c>
      <c r="AM578" s="84">
        <v>10.473088126827429</v>
      </c>
      <c r="AN578" s="105">
        <v>0.35052130495527539</v>
      </c>
      <c r="AO578" s="84">
        <v>10.008079628838869</v>
      </c>
      <c r="AP578" s="105">
        <v>0.41327099388752292</v>
      </c>
      <c r="AQ578" s="108">
        <v>1.4530569236107622</v>
      </c>
      <c r="AR578" s="108">
        <v>0.48045407583625571</v>
      </c>
    </row>
    <row r="579" spans="1:44" s="2" customFormat="1" x14ac:dyDescent="0.25">
      <c r="A579" s="80" t="s">
        <v>324</v>
      </c>
      <c r="B579" s="80" t="s">
        <v>362</v>
      </c>
      <c r="C579" s="80" t="s">
        <v>285</v>
      </c>
      <c r="D579" s="81">
        <v>3037655.4562657918</v>
      </c>
      <c r="E579" s="81">
        <v>3045542.1821774268</v>
      </c>
      <c r="F579" s="105">
        <v>-2.5895966760165895E-3</v>
      </c>
      <c r="G579" s="81">
        <v>3003646.5186451711</v>
      </c>
      <c r="H579" s="105">
        <v>1.1322549910420494E-2</v>
      </c>
      <c r="I579" s="81">
        <v>2581895.569741467</v>
      </c>
      <c r="J579" s="105">
        <v>0.17652142552379119</v>
      </c>
      <c r="K579" s="83">
        <v>1071347.2636252632</v>
      </c>
      <c r="L579" s="83">
        <v>1116335.9438028743</v>
      </c>
      <c r="M579" s="105">
        <v>-4.0300306039017311E-2</v>
      </c>
      <c r="N579" s="83">
        <v>1169427.7936926971</v>
      </c>
      <c r="O579" s="105">
        <v>-8.3870531037855162E-2</v>
      </c>
      <c r="P579" s="83">
        <v>1072096.6268440445</v>
      </c>
      <c r="Q579" s="105">
        <v>-6.9896985030838427E-4</v>
      </c>
      <c r="R579" s="83">
        <v>673193.08018437366</v>
      </c>
      <c r="S579" s="83">
        <v>724325.26774211833</v>
      </c>
      <c r="T579" s="105">
        <v>-7.0592853563061511E-2</v>
      </c>
      <c r="U579" s="83">
        <v>723688.30219999177</v>
      </c>
      <c r="V579" s="105">
        <v>-6.9774821372839774E-2</v>
      </c>
      <c r="W579" s="83">
        <v>621049.75577881269</v>
      </c>
      <c r="X579" s="105">
        <v>8.3959978923382514E-2</v>
      </c>
      <c r="Y579" s="80"/>
      <c r="Z579" s="80"/>
      <c r="AA579" s="80"/>
      <c r="AB579" s="80"/>
      <c r="AC579" s="84">
        <v>2.835360260301468</v>
      </c>
      <c r="AD579" s="84">
        <v>2.7281592060921915</v>
      </c>
      <c r="AE579" s="105">
        <v>3.9294280909225612E-2</v>
      </c>
      <c r="AF579" s="84">
        <v>2.5684753986909867</v>
      </c>
      <c r="AG579" s="105">
        <v>0.10390789094047703</v>
      </c>
      <c r="AH579" s="84">
        <v>2.4082675992945264</v>
      </c>
      <c r="AI579" s="105">
        <v>0.17734435373047971</v>
      </c>
      <c r="AJ579" s="84">
        <v>4.5123093889108912</v>
      </c>
      <c r="AK579" s="84">
        <v>4.2046609690575254</v>
      </c>
      <c r="AL579" s="105">
        <v>7.3168424783205566E-2</v>
      </c>
      <c r="AM579" s="84">
        <v>4.1504699046732849</v>
      </c>
      <c r="AN579" s="105">
        <v>8.7180365729236486E-2</v>
      </c>
      <c r="AO579" s="84">
        <v>4.1573087272270195</v>
      </c>
      <c r="AP579" s="105">
        <v>8.5391941031202137E-2</v>
      </c>
      <c r="AQ579" s="108">
        <v>31.139636256818878</v>
      </c>
      <c r="AR579" s="108">
        <v>32.274544164979844</v>
      </c>
    </row>
    <row r="580" spans="1:44" s="2" customFormat="1" x14ac:dyDescent="0.25">
      <c r="A580" s="80" t="s">
        <v>324</v>
      </c>
      <c r="B580" s="80" t="s">
        <v>362</v>
      </c>
      <c r="C580" s="80" t="s">
        <v>286</v>
      </c>
      <c r="D580" s="80"/>
      <c r="E580" s="81">
        <v>2758.0042663776876</v>
      </c>
      <c r="F580" s="105">
        <v>-1</v>
      </c>
      <c r="G580" s="81">
        <v>3434.9269726622106</v>
      </c>
      <c r="H580" s="105">
        <v>-1</v>
      </c>
      <c r="I580" s="81">
        <v>6556.3175707554819</v>
      </c>
      <c r="J580" s="105">
        <v>-1</v>
      </c>
      <c r="K580" s="80"/>
      <c r="L580" s="83">
        <v>552.70626580715179</v>
      </c>
      <c r="M580" s="105">
        <v>-1</v>
      </c>
      <c r="N580" s="83">
        <v>1187.8544713258743</v>
      </c>
      <c r="O580" s="105">
        <v>-1</v>
      </c>
      <c r="P580" s="83">
        <v>2373.8508274555206</v>
      </c>
      <c r="Q580" s="105">
        <v>-1</v>
      </c>
      <c r="R580" s="80"/>
      <c r="S580" s="83">
        <v>120.9321309586048</v>
      </c>
      <c r="T580" s="105">
        <v>-1</v>
      </c>
      <c r="U580" s="83">
        <v>259.90255832610126</v>
      </c>
      <c r="V580" s="105">
        <v>-1</v>
      </c>
      <c r="W580" s="83">
        <v>519.39856104726778</v>
      </c>
      <c r="X580" s="105">
        <v>-1</v>
      </c>
      <c r="Y580" s="80"/>
      <c r="Z580" s="80"/>
      <c r="AA580" s="80"/>
      <c r="AB580" s="80"/>
      <c r="AC580" s="80"/>
      <c r="AD580" s="84">
        <v>4.99</v>
      </c>
      <c r="AE580" s="105">
        <v>-1</v>
      </c>
      <c r="AF580" s="84">
        <v>2.8917069014592087</v>
      </c>
      <c r="AG580" s="105">
        <v>-1</v>
      </c>
      <c r="AH580" s="84">
        <v>2.7618911411476756</v>
      </c>
      <c r="AI580" s="105">
        <v>-1</v>
      </c>
      <c r="AJ580" s="80"/>
      <c r="AK580" s="84">
        <v>22.806215722120662</v>
      </c>
      <c r="AL580" s="105">
        <v>-1</v>
      </c>
      <c r="AM580" s="84">
        <v>13.216210701367501</v>
      </c>
      <c r="AN580" s="105">
        <v>-1</v>
      </c>
      <c r="AO580" s="84">
        <v>12.622902838883347</v>
      </c>
      <c r="AP580" s="105">
        <v>-1</v>
      </c>
      <c r="AQ580" s="80"/>
      <c r="AR580" s="80"/>
    </row>
    <row r="581" spans="1:44" s="2" customFormat="1" x14ac:dyDescent="0.25">
      <c r="A581" s="80" t="s">
        <v>324</v>
      </c>
      <c r="B581" s="80" t="s">
        <v>362</v>
      </c>
      <c r="C581" s="80" t="s">
        <v>288</v>
      </c>
      <c r="D581" s="81">
        <v>123436.91204699516</v>
      </c>
      <c r="E581" s="81">
        <v>180129.11808823585</v>
      </c>
      <c r="F581" s="105">
        <v>-0.31473093658000445</v>
      </c>
      <c r="G581" s="81">
        <v>157823.11213998438</v>
      </c>
      <c r="H581" s="105">
        <v>-0.21787810179848496</v>
      </c>
      <c r="I581" s="81">
        <v>93986.502440931799</v>
      </c>
      <c r="J581" s="105">
        <v>0.31334722370983237</v>
      </c>
      <c r="K581" s="83">
        <v>34369.234125781113</v>
      </c>
      <c r="L581" s="83">
        <v>49458.048633669525</v>
      </c>
      <c r="M581" s="105">
        <v>-0.30508309415217016</v>
      </c>
      <c r="N581" s="83">
        <v>43717.425668525313</v>
      </c>
      <c r="O581" s="105">
        <v>-0.21383215959750576</v>
      </c>
      <c r="P581" s="83">
        <v>27953.381550949583</v>
      </c>
      <c r="Q581" s="105">
        <v>0.22951972959470376</v>
      </c>
      <c r="R581" s="83">
        <v>12250.878653934442</v>
      </c>
      <c r="S581" s="83">
        <v>16220.050711970061</v>
      </c>
      <c r="T581" s="105">
        <v>-0.24470774651194233</v>
      </c>
      <c r="U581" s="83">
        <v>12949.167749928245</v>
      </c>
      <c r="V581" s="105">
        <v>-5.3925403506929821E-2</v>
      </c>
      <c r="W581" s="83">
        <v>7960.1665748924061</v>
      </c>
      <c r="X581" s="105">
        <v>0.5390229009246621</v>
      </c>
      <c r="Y581" s="80"/>
      <c r="Z581" s="80"/>
      <c r="AA581" s="80"/>
      <c r="AB581" s="80"/>
      <c r="AC581" s="84">
        <v>3.5914944044214949</v>
      </c>
      <c r="AD581" s="84">
        <v>3.6420587359285634</v>
      </c>
      <c r="AE581" s="105">
        <v>-1.3883447569984577E-2</v>
      </c>
      <c r="AF581" s="84">
        <v>3.6100733226295691</v>
      </c>
      <c r="AG581" s="105">
        <v>-5.1464102104556101E-3</v>
      </c>
      <c r="AH581" s="84">
        <v>3.3622587760849654</v>
      </c>
      <c r="AI581" s="105">
        <v>6.8179055689298523E-2</v>
      </c>
      <c r="AJ581" s="84">
        <v>10.075759913543235</v>
      </c>
      <c r="AK581" s="84">
        <v>11.105336307937945</v>
      </c>
      <c r="AL581" s="105">
        <v>-9.2710059906855949E-2</v>
      </c>
      <c r="AM581" s="84">
        <v>12.187896178953967</v>
      </c>
      <c r="AN581" s="105">
        <v>-0.17329785505212653</v>
      </c>
      <c r="AO581" s="84">
        <v>11.807102471621603</v>
      </c>
      <c r="AP581" s="105">
        <v>-0.14663568493960757</v>
      </c>
      <c r="AQ581" s="108">
        <v>1.2653773929099768</v>
      </c>
      <c r="AR581" s="108">
        <v>0.58733747540590642</v>
      </c>
    </row>
    <row r="582" spans="1:44" s="2" customFormat="1" x14ac:dyDescent="0.25">
      <c r="A582" s="80" t="s">
        <v>324</v>
      </c>
      <c r="B582" s="80" t="s">
        <v>362</v>
      </c>
      <c r="C582" s="80" t="s">
        <v>290</v>
      </c>
      <c r="D582" s="81">
        <v>898401.49602689268</v>
      </c>
      <c r="E582" s="81">
        <v>1049752.9482610153</v>
      </c>
      <c r="F582" s="105">
        <v>-0.14417816352394749</v>
      </c>
      <c r="G582" s="81">
        <v>890327.98075278406</v>
      </c>
      <c r="H582" s="105">
        <v>9.068023749273112E-3</v>
      </c>
      <c r="I582" s="81">
        <v>861773.79058977729</v>
      </c>
      <c r="J582" s="105">
        <v>4.2502691352504784E-2</v>
      </c>
      <c r="K582" s="83">
        <v>320584.97894045</v>
      </c>
      <c r="L582" s="83">
        <v>363641.12153449497</v>
      </c>
      <c r="M582" s="105">
        <v>-0.11840284292479465</v>
      </c>
      <c r="N582" s="83">
        <v>303524.38214423828</v>
      </c>
      <c r="O582" s="105">
        <v>5.6208323943162948E-2</v>
      </c>
      <c r="P582" s="83">
        <v>292117.93641664955</v>
      </c>
      <c r="Q582" s="105">
        <v>9.7450512190383753E-2</v>
      </c>
      <c r="R582" s="83">
        <v>156160.59651396875</v>
      </c>
      <c r="S582" s="83">
        <v>174403.60930236537</v>
      </c>
      <c r="T582" s="105">
        <v>-0.104602266325627</v>
      </c>
      <c r="U582" s="83">
        <v>148175.99475173483</v>
      </c>
      <c r="V582" s="105">
        <v>5.3885933248579931E-2</v>
      </c>
      <c r="W582" s="83">
        <v>147662.47255565878</v>
      </c>
      <c r="X582" s="105">
        <v>5.755100677395706E-2</v>
      </c>
      <c r="Y582" s="80"/>
      <c r="Z582" s="80"/>
      <c r="AA582" s="80"/>
      <c r="AB582" s="80"/>
      <c r="AC582" s="84">
        <v>2.802381755365321</v>
      </c>
      <c r="AD582" s="84">
        <v>2.8867828364164692</v>
      </c>
      <c r="AE582" s="105">
        <v>-2.9237073182796159E-2</v>
      </c>
      <c r="AF582" s="84">
        <v>2.9332997054901835</v>
      </c>
      <c r="AG582" s="105">
        <v>-4.4631631019437484E-2</v>
      </c>
      <c r="AH582" s="84">
        <v>2.9500885880578869</v>
      </c>
      <c r="AI582" s="105">
        <v>-5.0068609224309703E-2</v>
      </c>
      <c r="AJ582" s="84">
        <v>5.7530613745224111</v>
      </c>
      <c r="AK582" s="84">
        <v>6.0191010522095771</v>
      </c>
      <c r="AL582" s="105">
        <v>-4.4199237623615648E-2</v>
      </c>
      <c r="AM582" s="84">
        <v>6.0085844690599597</v>
      </c>
      <c r="AN582" s="105">
        <v>-4.2526338084005515E-2</v>
      </c>
      <c r="AO582" s="84">
        <v>5.8361056514541758</v>
      </c>
      <c r="AP582" s="105">
        <v>-1.4229399173243668E-2</v>
      </c>
      <c r="AQ582" s="108">
        <v>9.2097001130109355</v>
      </c>
      <c r="AR582" s="108">
        <v>7.4867258998552488</v>
      </c>
    </row>
    <row r="583" spans="1:44" s="2" customFormat="1" x14ac:dyDescent="0.25">
      <c r="A583" s="80" t="s">
        <v>324</v>
      </c>
      <c r="B583" s="80" t="s">
        <v>362</v>
      </c>
      <c r="C583" s="80" t="s">
        <v>291</v>
      </c>
      <c r="D583" s="81">
        <v>875058.64771484968</v>
      </c>
      <c r="E583" s="81">
        <v>906343.88615361811</v>
      </c>
      <c r="F583" s="105">
        <v>-3.4518066394796453E-2</v>
      </c>
      <c r="G583" s="81">
        <v>809963.36503542901</v>
      </c>
      <c r="H583" s="105">
        <v>8.03681814381485E-2</v>
      </c>
      <c r="I583" s="81">
        <v>652861.51633234019</v>
      </c>
      <c r="J583" s="105">
        <v>0.34034343551259294</v>
      </c>
      <c r="K583" s="83">
        <v>215338.92716509895</v>
      </c>
      <c r="L583" s="83">
        <v>226174.90433240175</v>
      </c>
      <c r="M583" s="105">
        <v>-4.7909723668446987E-2</v>
      </c>
      <c r="N583" s="83">
        <v>208322.16032696064</v>
      </c>
      <c r="O583" s="105">
        <v>3.3682287218630654E-2</v>
      </c>
      <c r="P583" s="83">
        <v>176246.28294288294</v>
      </c>
      <c r="Q583" s="105">
        <v>0.22180691455992277</v>
      </c>
      <c r="R583" s="83">
        <v>63600.411631021307</v>
      </c>
      <c r="S583" s="83">
        <v>66475.32847082091</v>
      </c>
      <c r="T583" s="105">
        <v>-4.3247877158840022E-2</v>
      </c>
      <c r="U583" s="83">
        <v>59279.812588506305</v>
      </c>
      <c r="V583" s="105">
        <v>7.2884829655360903E-2</v>
      </c>
      <c r="W583" s="83">
        <v>54570.262248738582</v>
      </c>
      <c r="X583" s="105">
        <v>0.16547747821188932</v>
      </c>
      <c r="Y583" s="80"/>
      <c r="Z583" s="80"/>
      <c r="AA583" s="80"/>
      <c r="AB583" s="80"/>
      <c r="AC583" s="84">
        <v>4.0636342868186945</v>
      </c>
      <c r="AD583" s="84">
        <v>4.0072698995004083</v>
      </c>
      <c r="AE583" s="105">
        <v>1.406553307659991E-2</v>
      </c>
      <c r="AF583" s="84">
        <v>3.8880326690362437</v>
      </c>
      <c r="AG583" s="105">
        <v>4.5164645652521894E-2</v>
      </c>
      <c r="AH583" s="84">
        <v>3.7042569376848444</v>
      </c>
      <c r="AI583" s="105">
        <v>9.7017392470204966E-2</v>
      </c>
      <c r="AJ583" s="84">
        <v>13.758694720271857</v>
      </c>
      <c r="AK583" s="84">
        <v>13.634289698191628</v>
      </c>
      <c r="AL583" s="105">
        <v>9.1244226750388756E-3</v>
      </c>
      <c r="AM583" s="84">
        <v>13.663392808911677</v>
      </c>
      <c r="AN583" s="105">
        <v>6.9749814480939629E-3</v>
      </c>
      <c r="AO583" s="84">
        <v>11.963686620315471</v>
      </c>
      <c r="AP583" s="105">
        <v>0.15003804069126084</v>
      </c>
      <c r="AQ583" s="108">
        <v>8.9704077323902958</v>
      </c>
      <c r="AR583" s="108">
        <v>3.0491613097599126</v>
      </c>
    </row>
    <row r="584" spans="1:44" s="2" customFormat="1" x14ac:dyDescent="0.25">
      <c r="A584" s="80" t="s">
        <v>324</v>
      </c>
      <c r="B584" s="80" t="s">
        <v>362</v>
      </c>
      <c r="C584" s="80" t="s">
        <v>292</v>
      </c>
      <c r="D584" s="81">
        <v>4678650.9584502652</v>
      </c>
      <c r="E584" s="81">
        <v>5191364.0381342927</v>
      </c>
      <c r="F584" s="105">
        <v>-9.8762690483229859E-2</v>
      </c>
      <c r="G584" s="81">
        <v>5073724.4936762936</v>
      </c>
      <c r="H584" s="105">
        <v>-7.7866572321463989E-2</v>
      </c>
      <c r="I584" s="81">
        <v>4410575.4142072238</v>
      </c>
      <c r="J584" s="105">
        <v>6.0780174709069455E-2</v>
      </c>
      <c r="K584" s="83">
        <v>1871549.4877399805</v>
      </c>
      <c r="L584" s="83">
        <v>2091410.1928356267</v>
      </c>
      <c r="M584" s="105">
        <v>-0.10512557787506492</v>
      </c>
      <c r="N584" s="83">
        <v>2134338.9112186381</v>
      </c>
      <c r="O584" s="105">
        <v>-0.12312450571807895</v>
      </c>
      <c r="P584" s="83">
        <v>1913327.1267678845</v>
      </c>
      <c r="Q584" s="105">
        <v>-2.1835073805950529E-2</v>
      </c>
      <c r="R584" s="83">
        <v>1170606.5244748301</v>
      </c>
      <c r="S584" s="83">
        <v>1304200.3721342015</v>
      </c>
      <c r="T584" s="105">
        <v>-0.10243352978097801</v>
      </c>
      <c r="U584" s="83">
        <v>1309472.6008752345</v>
      </c>
      <c r="V584" s="105">
        <v>-0.10604733257311993</v>
      </c>
      <c r="W584" s="83">
        <v>1149671.4375430071</v>
      </c>
      <c r="X584" s="105">
        <v>1.820962602720998E-2</v>
      </c>
      <c r="Y584" s="80"/>
      <c r="Z584" s="80"/>
      <c r="AA584" s="80"/>
      <c r="AB584" s="80"/>
      <c r="AC584" s="84">
        <v>2.4998809751485895</v>
      </c>
      <c r="AD584" s="84">
        <v>2.4822313938786018</v>
      </c>
      <c r="AE584" s="105">
        <v>7.1103690467831182E-3</v>
      </c>
      <c r="AF584" s="84">
        <v>2.3771878341380011</v>
      </c>
      <c r="AG584" s="105">
        <v>5.1612724601999567E-2</v>
      </c>
      <c r="AH584" s="84">
        <v>2.305186265590585</v>
      </c>
      <c r="AI584" s="105">
        <v>8.4459426322377476E-2</v>
      </c>
      <c r="AJ584" s="84">
        <v>3.9967750568870706</v>
      </c>
      <c r="AK584" s="84">
        <v>3.9804957497743332</v>
      </c>
      <c r="AL584" s="105">
        <v>4.0897687464332352E-3</v>
      </c>
      <c r="AM584" s="84">
        <v>3.8746320391011482</v>
      </c>
      <c r="AN584" s="105">
        <v>3.1523772206833243E-2</v>
      </c>
      <c r="AO584" s="84">
        <v>3.8363790472460373</v>
      </c>
      <c r="AP584" s="105">
        <v>4.180921844940591E-2</v>
      </c>
      <c r="AQ584" s="108">
        <v>47.961821581259152</v>
      </c>
      <c r="AR584" s="108">
        <v>56.121777074162864</v>
      </c>
    </row>
    <row r="585" spans="1:44" s="2" customFormat="1" x14ac:dyDescent="0.25">
      <c r="A585" s="80" t="s">
        <v>324</v>
      </c>
      <c r="B585" s="80" t="s">
        <v>363</v>
      </c>
      <c r="C585" s="80" t="s">
        <v>281</v>
      </c>
      <c r="D585" s="81">
        <v>315772619.39105272</v>
      </c>
      <c r="E585" s="81">
        <v>300022053.64491123</v>
      </c>
      <c r="F585" s="105">
        <v>5.2498026577682697E-2</v>
      </c>
      <c r="G585" s="81">
        <v>287879384.03323668</v>
      </c>
      <c r="H585" s="105">
        <v>9.6892090593731675E-2</v>
      </c>
      <c r="I585" s="81">
        <v>262156140.2219831</v>
      </c>
      <c r="J585" s="105">
        <v>0.20452116484347602</v>
      </c>
      <c r="K585" s="83">
        <v>118340953.72659567</v>
      </c>
      <c r="L585" s="83">
        <v>121562137.34446548</v>
      </c>
      <c r="M585" s="105">
        <v>-2.6498247630691765E-2</v>
      </c>
      <c r="N585" s="83">
        <v>121583477.76633686</v>
      </c>
      <c r="O585" s="105">
        <v>-2.6669117377714577E-2</v>
      </c>
      <c r="P585" s="83">
        <v>108527249.51939863</v>
      </c>
      <c r="Q585" s="105">
        <v>9.0426176381102299E-2</v>
      </c>
      <c r="R585" s="83">
        <v>174833966.47249863</v>
      </c>
      <c r="S585" s="83">
        <v>179236670.98536286</v>
      </c>
      <c r="T585" s="105">
        <v>-2.4563636942485801E-2</v>
      </c>
      <c r="U585" s="83">
        <v>185391972.76003119</v>
      </c>
      <c r="V585" s="105">
        <v>-5.694964097069459E-2</v>
      </c>
      <c r="W585" s="83">
        <v>165126806.90356907</v>
      </c>
      <c r="X585" s="105">
        <v>5.8786091434556417E-2</v>
      </c>
      <c r="Y585" s="80"/>
      <c r="Z585" s="80"/>
      <c r="AA585" s="80"/>
      <c r="AB585" s="80"/>
      <c r="AC585" s="84">
        <v>2.6683291747046884</v>
      </c>
      <c r="AD585" s="84">
        <v>2.4680551049769011</v>
      </c>
      <c r="AE585" s="105">
        <v>8.1146514647881737E-2</v>
      </c>
      <c r="AF585" s="84">
        <v>2.3677508599194108</v>
      </c>
      <c r="AG585" s="105">
        <v>0.12694676617940628</v>
      </c>
      <c r="AH585" s="84">
        <v>2.4155789572011974</v>
      </c>
      <c r="AI585" s="105">
        <v>0.10463339099308069</v>
      </c>
      <c r="AJ585" s="84">
        <v>1.8061285559217908</v>
      </c>
      <c r="AK585" s="84">
        <v>1.6738876703942585</v>
      </c>
      <c r="AL585" s="105">
        <v>7.9002246008768928E-2</v>
      </c>
      <c r="AM585" s="84">
        <v>1.5528147187141903</v>
      </c>
      <c r="AN585" s="105">
        <v>0.16313204283467717</v>
      </c>
      <c r="AO585" s="84">
        <v>1.5876049754603281</v>
      </c>
      <c r="AP585" s="105">
        <v>0.1376435472546321</v>
      </c>
      <c r="AQ585" s="80"/>
      <c r="AR585" s="80"/>
    </row>
    <row r="586" spans="1:44" s="2" customFormat="1" x14ac:dyDescent="0.25">
      <c r="A586" s="80" t="s">
        <v>324</v>
      </c>
      <c r="B586" s="80" t="s">
        <v>363</v>
      </c>
      <c r="C586" s="80" t="s">
        <v>313</v>
      </c>
      <c r="D586" s="81">
        <v>154285331.50233805</v>
      </c>
      <c r="E586" s="81">
        <v>150399162.41581813</v>
      </c>
      <c r="F586" s="105">
        <v>2.5839034101636738E-2</v>
      </c>
      <c r="G586" s="81">
        <v>149137639.59409568</v>
      </c>
      <c r="H586" s="105">
        <v>3.45163831360931E-2</v>
      </c>
      <c r="I586" s="81">
        <v>133402287.46607085</v>
      </c>
      <c r="J586" s="105">
        <v>0.15654187370346659</v>
      </c>
      <c r="K586" s="83">
        <v>67568843.504495785</v>
      </c>
      <c r="L586" s="83">
        <v>70373111.618274286</v>
      </c>
      <c r="M586" s="105">
        <v>-3.9848573543112983E-2</v>
      </c>
      <c r="N586" s="83">
        <v>71032188.190243214</v>
      </c>
      <c r="O586" s="105">
        <v>-4.8757398216026593E-2</v>
      </c>
      <c r="P586" s="83">
        <v>62875900.407025807</v>
      </c>
      <c r="Q586" s="105">
        <v>7.4638185172543225E-2</v>
      </c>
      <c r="R586" s="83">
        <v>82295873.911779523</v>
      </c>
      <c r="S586" s="83">
        <v>85519165.416047633</v>
      </c>
      <c r="T586" s="105">
        <v>-3.7690867170965876E-2</v>
      </c>
      <c r="U586" s="83">
        <v>87840387.184594139</v>
      </c>
      <c r="V586" s="105">
        <v>-6.312031914389192E-2</v>
      </c>
      <c r="W586" s="83">
        <v>76536302.280289516</v>
      </c>
      <c r="X586" s="105">
        <v>7.5252807620590736E-2</v>
      </c>
      <c r="Y586" s="80"/>
      <c r="Z586" s="80"/>
      <c r="AA586" s="80"/>
      <c r="AB586" s="80"/>
      <c r="AC586" s="84">
        <v>2.2833797871954471</v>
      </c>
      <c r="AD586" s="84">
        <v>2.137168002910403</v>
      </c>
      <c r="AE586" s="105">
        <v>6.8413799984808107E-2</v>
      </c>
      <c r="AF586" s="84">
        <v>2.0995782812527914</v>
      </c>
      <c r="AG586" s="105">
        <v>8.7542106709631071E-2</v>
      </c>
      <c r="AH586" s="84">
        <v>2.1216759776399856</v>
      </c>
      <c r="AI586" s="105">
        <v>7.6215129576633234E-2</v>
      </c>
      <c r="AJ586" s="84">
        <v>1.8747638753764329</v>
      </c>
      <c r="AK586" s="84">
        <v>1.7586603153121487</v>
      </c>
      <c r="AL586" s="105">
        <v>6.6018183871782335E-2</v>
      </c>
      <c r="AM586" s="84">
        <v>1.6978253895976922</v>
      </c>
      <c r="AN586" s="105">
        <v>0.10421477194463856</v>
      </c>
      <c r="AO586" s="84">
        <v>1.7429936316694268</v>
      </c>
      <c r="AP586" s="105">
        <v>7.5599957058246667E-2</v>
      </c>
      <c r="AQ586" s="80"/>
      <c r="AR586" s="80"/>
    </row>
    <row r="587" spans="1:44" s="2" customFormat="1" x14ac:dyDescent="0.25">
      <c r="A587" s="80" t="s">
        <v>324</v>
      </c>
      <c r="B587" s="80" t="s">
        <v>363</v>
      </c>
      <c r="C587" s="80" t="s">
        <v>328</v>
      </c>
      <c r="D587" s="81">
        <v>5694632.7213226408</v>
      </c>
      <c r="E587" s="81">
        <v>5775441.558445571</v>
      </c>
      <c r="F587" s="105">
        <v>-1.3991802411152695E-2</v>
      </c>
      <c r="G587" s="81">
        <v>6080167.4767581541</v>
      </c>
      <c r="H587" s="105">
        <v>-6.3408574995548334E-2</v>
      </c>
      <c r="I587" s="81">
        <v>5106778.3503291877</v>
      </c>
      <c r="J587" s="105">
        <v>0.11511256817237024</v>
      </c>
      <c r="K587" s="83">
        <v>1961192.3278607216</v>
      </c>
      <c r="L587" s="83">
        <v>2054154.3579977518</v>
      </c>
      <c r="M587" s="105">
        <v>-4.5255620530700119E-2</v>
      </c>
      <c r="N587" s="83">
        <v>2271817.089816818</v>
      </c>
      <c r="O587" s="105">
        <v>-0.13672965281775515</v>
      </c>
      <c r="P587" s="83">
        <v>1991897.5325941266</v>
      </c>
      <c r="Q587" s="105">
        <v>-1.5415052346300379E-2</v>
      </c>
      <c r="R587" s="83">
        <v>1398693.1587262123</v>
      </c>
      <c r="S587" s="83">
        <v>1536867.1386651732</v>
      </c>
      <c r="T587" s="105">
        <v>-8.9906262202320342E-2</v>
      </c>
      <c r="U587" s="83">
        <v>1609949.6289823083</v>
      </c>
      <c r="V587" s="105">
        <v>-0.13121930428943718</v>
      </c>
      <c r="W587" s="83">
        <v>1412694.2620432673</v>
      </c>
      <c r="X587" s="105">
        <v>-9.9109224785865948E-3</v>
      </c>
      <c r="Y587" s="80"/>
      <c r="Z587" s="80"/>
      <c r="AA587" s="80"/>
      <c r="AB587" s="80"/>
      <c r="AC587" s="84">
        <v>2.9036584736869608</v>
      </c>
      <c r="AD587" s="84">
        <v>2.8115908310196676</v>
      </c>
      <c r="AE587" s="105">
        <v>3.2745747230191212E-2</v>
      </c>
      <c r="AF587" s="84">
        <v>2.6763455139112509</v>
      </c>
      <c r="AG587" s="105">
        <v>8.4934085899660783E-2</v>
      </c>
      <c r="AH587" s="84">
        <v>2.5637756294011917</v>
      </c>
      <c r="AI587" s="105">
        <v>0.13257121270208572</v>
      </c>
      <c r="AJ587" s="84">
        <v>4.0713952776524147</v>
      </c>
      <c r="AK587" s="84">
        <v>3.757931582467017</v>
      </c>
      <c r="AL587" s="105">
        <v>8.3413890941466867E-2</v>
      </c>
      <c r="AM587" s="84">
        <v>3.7766196949910715</v>
      </c>
      <c r="AN587" s="105">
        <v>7.805275788089118E-2</v>
      </c>
      <c r="AO587" s="84">
        <v>3.6149211386637456</v>
      </c>
      <c r="AP587" s="105">
        <v>0.12627499231073255</v>
      </c>
      <c r="AQ587" s="108">
        <v>100</v>
      </c>
      <c r="AR587" s="108">
        <v>99.999999999999957</v>
      </c>
    </row>
    <row r="588" spans="1:44" s="2" customFormat="1" x14ac:dyDescent="0.25">
      <c r="A588" s="80" t="s">
        <v>324</v>
      </c>
      <c r="B588" s="80" t="s">
        <v>363</v>
      </c>
      <c r="C588" s="80" t="s">
        <v>270</v>
      </c>
      <c r="D588" s="81">
        <v>3395999.1345411371</v>
      </c>
      <c r="E588" s="81">
        <v>3451040.6428859578</v>
      </c>
      <c r="F588" s="105">
        <v>-1.5949249528047237E-2</v>
      </c>
      <c r="G588" s="81">
        <v>3958260.2366095735</v>
      </c>
      <c r="H588" s="105">
        <v>-0.14204753312279389</v>
      </c>
      <c r="I588" s="81">
        <v>3516316.06678514</v>
      </c>
      <c r="J588" s="105">
        <v>-3.4216756957802401E-2</v>
      </c>
      <c r="K588" s="83">
        <v>1218160.0701781285</v>
      </c>
      <c r="L588" s="83">
        <v>1274099.6671792718</v>
      </c>
      <c r="M588" s="105">
        <v>-4.3905197091046962E-2</v>
      </c>
      <c r="N588" s="83">
        <v>1548271.4675270552</v>
      </c>
      <c r="O588" s="105">
        <v>-0.21321286626575267</v>
      </c>
      <c r="P588" s="83">
        <v>1408255.2708607337</v>
      </c>
      <c r="Q588" s="105">
        <v>-0.13498632287484205</v>
      </c>
      <c r="R588" s="83">
        <v>902545.32537964545</v>
      </c>
      <c r="S588" s="83">
        <v>1028285.5624940647</v>
      </c>
      <c r="T588" s="105">
        <v>-0.12228143786191203</v>
      </c>
      <c r="U588" s="83">
        <v>1147940.508452375</v>
      </c>
      <c r="V588" s="105">
        <v>-0.21376994823848949</v>
      </c>
      <c r="W588" s="83">
        <v>1069119.0955903453</v>
      </c>
      <c r="X588" s="105">
        <v>-0.15580469088780172</v>
      </c>
      <c r="Y588" s="80"/>
      <c r="Z588" s="80"/>
      <c r="AA588" s="80"/>
      <c r="AB588" s="80"/>
      <c r="AC588" s="84">
        <v>2.7878102539057519</v>
      </c>
      <c r="AD588" s="84">
        <v>2.7086112113397016</v>
      </c>
      <c r="AE588" s="105">
        <v>2.9239723380926921E-2</v>
      </c>
      <c r="AF588" s="84">
        <v>2.5565673201559567</v>
      </c>
      <c r="AG588" s="105">
        <v>9.0450555292120705E-2</v>
      </c>
      <c r="AH588" s="84">
        <v>2.4969308757750626</v>
      </c>
      <c r="AI588" s="105">
        <v>0.11649476601565856</v>
      </c>
      <c r="AJ588" s="84">
        <v>3.7626909575013849</v>
      </c>
      <c r="AK588" s="84">
        <v>3.3561111511821671</v>
      </c>
      <c r="AL588" s="105">
        <v>0.12114610869666903</v>
      </c>
      <c r="AM588" s="84">
        <v>3.4481405677947565</v>
      </c>
      <c r="AN588" s="105">
        <v>9.1223192187839877E-2</v>
      </c>
      <c r="AO588" s="84">
        <v>3.2889844370832262</v>
      </c>
      <c r="AP588" s="105">
        <v>0.14402820368413066</v>
      </c>
      <c r="AQ588" s="80"/>
      <c r="AR588" s="80"/>
    </row>
    <row r="589" spans="1:44" s="2" customFormat="1" x14ac:dyDescent="0.25">
      <c r="A589" s="80" t="s">
        <v>324</v>
      </c>
      <c r="B589" s="80" t="s">
        <v>363</v>
      </c>
      <c r="C589" s="80" t="s">
        <v>271</v>
      </c>
      <c r="D589" s="81">
        <v>2186698.0874670539</v>
      </c>
      <c r="E589" s="81">
        <v>2203521.4691670239</v>
      </c>
      <c r="F589" s="105">
        <v>-7.6347709497605097E-3</v>
      </c>
      <c r="G589" s="81">
        <v>2026581.9752267813</v>
      </c>
      <c r="H589" s="105">
        <v>7.9007962272217014E-2</v>
      </c>
      <c r="I589" s="81">
        <v>1531984.7102575612</v>
      </c>
      <c r="J589" s="105">
        <v>0.42736286649977118</v>
      </c>
      <c r="K589" s="83">
        <v>716874.35719212797</v>
      </c>
      <c r="L589" s="83">
        <v>751449.92298620974</v>
      </c>
      <c r="M589" s="105">
        <v>-4.6011802964435584E-2</v>
      </c>
      <c r="N589" s="83">
        <v>702030.48520802055</v>
      </c>
      <c r="O589" s="105">
        <v>2.114419857381121E-2</v>
      </c>
      <c r="P589" s="83">
        <v>570080.77167938149</v>
      </c>
      <c r="Q589" s="105">
        <v>0.25749611775242348</v>
      </c>
      <c r="R589" s="83">
        <v>488192.34123642748</v>
      </c>
      <c r="S589" s="83">
        <v>500383.310872267</v>
      </c>
      <c r="T589" s="105">
        <v>-2.4363261865365266E-2</v>
      </c>
      <c r="U589" s="83">
        <v>456030.63991093315</v>
      </c>
      <c r="V589" s="105">
        <v>7.0525307974428644E-2</v>
      </c>
      <c r="W589" s="83">
        <v>339635.28294190578</v>
      </c>
      <c r="X589" s="105">
        <v>0.43740172401326222</v>
      </c>
      <c r="Y589" s="80"/>
      <c r="Z589" s="80"/>
      <c r="AA589" s="80"/>
      <c r="AB589" s="80"/>
      <c r="AC589" s="84">
        <v>3.0503226479350851</v>
      </c>
      <c r="AD589" s="84">
        <v>2.9323596979162403</v>
      </c>
      <c r="AE589" s="105">
        <v>4.0227994574700471E-2</v>
      </c>
      <c r="AF589" s="84">
        <v>2.8867435502124659</v>
      </c>
      <c r="AG589" s="105">
        <v>5.6665614689112145E-2</v>
      </c>
      <c r="AH589" s="84">
        <v>2.6873116694403492</v>
      </c>
      <c r="AI589" s="105">
        <v>0.13508331862762143</v>
      </c>
      <c r="AJ589" s="84">
        <v>4.4791732740601402</v>
      </c>
      <c r="AK589" s="84">
        <v>4.403666991462706</v>
      </c>
      <c r="AL589" s="105">
        <v>1.7146228982304199E-2</v>
      </c>
      <c r="AM589" s="84">
        <v>4.4439601155365152</v>
      </c>
      <c r="AN589" s="105">
        <v>7.9238241586634499E-3</v>
      </c>
      <c r="AO589" s="84">
        <v>4.5106759727304464</v>
      </c>
      <c r="AP589" s="105">
        <v>-6.9840305224222691E-3</v>
      </c>
      <c r="AQ589" s="80"/>
      <c r="AR589" s="80"/>
    </row>
    <row r="590" spans="1:44" s="2" customFormat="1" x14ac:dyDescent="0.25">
      <c r="A590" s="80" t="s">
        <v>324</v>
      </c>
      <c r="B590" s="80" t="s">
        <v>363</v>
      </c>
      <c r="C590" s="80" t="s">
        <v>127</v>
      </c>
      <c r="D590" s="81">
        <v>111935.49931445002</v>
      </c>
      <c r="E590" s="81">
        <v>120879.4463925898</v>
      </c>
      <c r="F590" s="105">
        <v>-7.3990635670946187E-2</v>
      </c>
      <c r="G590" s="81">
        <v>95325.264921799899</v>
      </c>
      <c r="H590" s="105">
        <v>0.17424797514359208</v>
      </c>
      <c r="I590" s="81">
        <v>58477.573286486862</v>
      </c>
      <c r="J590" s="105">
        <v>0.91416115655258123</v>
      </c>
      <c r="K590" s="83">
        <v>26157.900490465036</v>
      </c>
      <c r="L590" s="83">
        <v>28604.767832270321</v>
      </c>
      <c r="M590" s="105">
        <v>-8.5540541917801027E-2</v>
      </c>
      <c r="N590" s="83">
        <v>21515.137081742287</v>
      </c>
      <c r="O590" s="105">
        <v>0.21579055671751174</v>
      </c>
      <c r="P590" s="83">
        <v>13561.490054011345</v>
      </c>
      <c r="Q590" s="105">
        <v>0.92883675660166898</v>
      </c>
      <c r="R590" s="83">
        <v>7955.4921101392138</v>
      </c>
      <c r="S590" s="83">
        <v>8198.2652988412028</v>
      </c>
      <c r="T590" s="105">
        <v>-2.9612750972611759E-2</v>
      </c>
      <c r="U590" s="83">
        <v>5978.480619001065</v>
      </c>
      <c r="V590" s="105">
        <v>0.33068794851566896</v>
      </c>
      <c r="W590" s="83">
        <v>3939.8835110154682</v>
      </c>
      <c r="X590" s="105">
        <v>1.0192201337670412</v>
      </c>
      <c r="Y590" s="80"/>
      <c r="Z590" s="80"/>
      <c r="AA590" s="80"/>
      <c r="AB590" s="80"/>
      <c r="AC590" s="84">
        <v>4.2792233786213947</v>
      </c>
      <c r="AD590" s="84">
        <v>4.2258495891800347</v>
      </c>
      <c r="AE590" s="105">
        <v>1.2630309790963565E-2</v>
      </c>
      <c r="AF590" s="84">
        <v>4.4306138770871595</v>
      </c>
      <c r="AG590" s="105">
        <v>-3.4169192501445018E-2</v>
      </c>
      <c r="AH590" s="84">
        <v>4.3120315727540435</v>
      </c>
      <c r="AI590" s="105">
        <v>-7.6085236341844756E-3</v>
      </c>
      <c r="AJ590" s="84">
        <v>14.07021687216421</v>
      </c>
      <c r="AK590" s="84">
        <v>14.744515087804697</v>
      </c>
      <c r="AL590" s="105">
        <v>-4.5732139146319191E-2</v>
      </c>
      <c r="AM590" s="84">
        <v>15.944730943650303</v>
      </c>
      <c r="AN590" s="105">
        <v>-0.11756323001690938</v>
      </c>
      <c r="AO590" s="84">
        <v>14.842462505043661</v>
      </c>
      <c r="AP590" s="105">
        <v>-5.2029481807148427E-2</v>
      </c>
      <c r="AQ590" s="80"/>
      <c r="AR590" s="80"/>
    </row>
    <row r="591" spans="1:44" s="2" customFormat="1" x14ac:dyDescent="0.25">
      <c r="A591" s="80" t="s">
        <v>324</v>
      </c>
      <c r="B591" s="80" t="s">
        <v>363</v>
      </c>
      <c r="C591" s="80" t="s">
        <v>282</v>
      </c>
      <c r="D591" s="81">
        <v>15113.355006723405</v>
      </c>
      <c r="E591" s="81">
        <v>12628.229426727296</v>
      </c>
      <c r="F591" s="105">
        <v>0.19679129163874787</v>
      </c>
      <c r="G591" s="81">
        <v>8294.1851879835122</v>
      </c>
      <c r="H591" s="105">
        <v>0.82216271570827726</v>
      </c>
      <c r="I591" s="81">
        <v>6404.884707279205</v>
      </c>
      <c r="J591" s="105">
        <v>1.359660742924373</v>
      </c>
      <c r="K591" s="83">
        <v>4996.5423803329468</v>
      </c>
      <c r="L591" s="83">
        <v>4129.2685236930847</v>
      </c>
      <c r="M591" s="105">
        <v>0.21003086906641766</v>
      </c>
      <c r="N591" s="83">
        <v>2574.8518950939178</v>
      </c>
      <c r="O591" s="105">
        <v>0.94051641954757859</v>
      </c>
      <c r="P591" s="83">
        <v>2170.0757598876953</v>
      </c>
      <c r="Q591" s="105">
        <v>1.3024737074578103</v>
      </c>
      <c r="R591" s="83">
        <v>1938.4308290288234</v>
      </c>
      <c r="S591" s="83">
        <v>1703.596614688709</v>
      </c>
      <c r="T591" s="105">
        <v>0.13784613817339891</v>
      </c>
      <c r="U591" s="83">
        <v>979.4635457098484</v>
      </c>
      <c r="V591" s="105">
        <v>0.97907399159402186</v>
      </c>
      <c r="W591" s="83">
        <v>822.96941423416138</v>
      </c>
      <c r="X591" s="105">
        <v>1.3554105359221493</v>
      </c>
      <c r="Y591" s="80"/>
      <c r="Z591" s="80"/>
      <c r="AA591" s="80"/>
      <c r="AB591" s="80"/>
      <c r="AC591" s="84">
        <v>3.0247626971426427</v>
      </c>
      <c r="AD591" s="84">
        <v>3.0582243209102358</v>
      </c>
      <c r="AE591" s="105">
        <v>-1.094152039103323E-2</v>
      </c>
      <c r="AF591" s="84">
        <v>3.2212280651120642</v>
      </c>
      <c r="AG591" s="105">
        <v>-6.0990828341918907E-2</v>
      </c>
      <c r="AH591" s="84">
        <v>2.9514567305293835</v>
      </c>
      <c r="AI591" s="105">
        <v>2.4837215418066032E-2</v>
      </c>
      <c r="AJ591" s="84">
        <v>7.7966955438360284</v>
      </c>
      <c r="AK591" s="84">
        <v>7.4126875563407939</v>
      </c>
      <c r="AL591" s="105">
        <v>5.1804151271255865E-2</v>
      </c>
      <c r="AM591" s="84">
        <v>8.4680897255573218</v>
      </c>
      <c r="AN591" s="105">
        <v>-7.9285199316556129E-2</v>
      </c>
      <c r="AO591" s="84">
        <v>7.7826521818425789</v>
      </c>
      <c r="AP591" s="105">
        <v>1.8044442518211877E-3</v>
      </c>
      <c r="AQ591" s="108">
        <v>0.26539648378259517</v>
      </c>
      <c r="AR591" s="108">
        <v>0.13858871167956152</v>
      </c>
    </row>
    <row r="592" spans="1:44" s="2" customFormat="1" x14ac:dyDescent="0.25">
      <c r="A592" s="80" t="s">
        <v>324</v>
      </c>
      <c r="B592" s="80" t="s">
        <v>363</v>
      </c>
      <c r="C592" s="80" t="s">
        <v>285</v>
      </c>
      <c r="D592" s="81">
        <v>1594847.5158548986</v>
      </c>
      <c r="E592" s="81">
        <v>1774299.2500405312</v>
      </c>
      <c r="F592" s="105">
        <v>-0.10113949728690538</v>
      </c>
      <c r="G592" s="81">
        <v>1691404.2549374246</v>
      </c>
      <c r="H592" s="105">
        <v>-5.7086730626734868E-2</v>
      </c>
      <c r="I592" s="81">
        <v>1224316.3914547609</v>
      </c>
      <c r="J592" s="105">
        <v>0.30264327667774182</v>
      </c>
      <c r="K592" s="83">
        <v>497522.20347351301</v>
      </c>
      <c r="L592" s="83">
        <v>595157.63620284142</v>
      </c>
      <c r="M592" s="105">
        <v>-0.16404970177691264</v>
      </c>
      <c r="N592" s="83">
        <v>579526.09727600217</v>
      </c>
      <c r="O592" s="105">
        <v>-0.14150164106144542</v>
      </c>
      <c r="P592" s="83">
        <v>455004.08965259598</v>
      </c>
      <c r="Q592" s="105">
        <v>9.3445564090161026E-2</v>
      </c>
      <c r="R592" s="83">
        <v>371688.48317611776</v>
      </c>
      <c r="S592" s="83">
        <v>418875.01693344134</v>
      </c>
      <c r="T592" s="105">
        <v>-0.11265062811044052</v>
      </c>
      <c r="U592" s="83">
        <v>393341.90487019543</v>
      </c>
      <c r="V592" s="105">
        <v>-5.504987245440679E-2</v>
      </c>
      <c r="W592" s="83">
        <v>281489.53282418218</v>
      </c>
      <c r="X592" s="105">
        <v>0.32043447387535245</v>
      </c>
      <c r="Y592" s="80"/>
      <c r="Z592" s="80"/>
      <c r="AA592" s="80"/>
      <c r="AB592" s="80"/>
      <c r="AC592" s="84">
        <v>3.2055805845855176</v>
      </c>
      <c r="AD592" s="84">
        <v>2.9812257158636459</v>
      </c>
      <c r="AE592" s="105">
        <v>7.5255914883612648E-2</v>
      </c>
      <c r="AF592" s="84">
        <v>2.9185989429771699</v>
      </c>
      <c r="AG592" s="105">
        <v>9.8328563538643263E-2</v>
      </c>
      <c r="AH592" s="84">
        <v>2.6907810705383968</v>
      </c>
      <c r="AI592" s="105">
        <v>0.191319732282833</v>
      </c>
      <c r="AJ592" s="84">
        <v>4.2908176821265922</v>
      </c>
      <c r="AK592" s="84">
        <v>4.2358679279324623</v>
      </c>
      <c r="AL592" s="105">
        <v>1.2972489966407206E-2</v>
      </c>
      <c r="AM592" s="84">
        <v>4.3000866014913806</v>
      </c>
      <c r="AN592" s="105">
        <v>-2.1555192310716842E-3</v>
      </c>
      <c r="AO592" s="84">
        <v>4.3494206664496708</v>
      </c>
      <c r="AP592" s="105">
        <v>-1.347374485414281E-2</v>
      </c>
      <c r="AQ592" s="108">
        <v>28.006152352604712</v>
      </c>
      <c r="AR592" s="108">
        <v>26.573983068210165</v>
      </c>
    </row>
    <row r="593" spans="1:44" s="2" customFormat="1" x14ac:dyDescent="0.25">
      <c r="A593" s="80" t="s">
        <v>324</v>
      </c>
      <c r="B593" s="80" t="s">
        <v>363</v>
      </c>
      <c r="C593" s="80" t="s">
        <v>288</v>
      </c>
      <c r="D593" s="81">
        <v>15044.041895132064</v>
      </c>
      <c r="E593" s="81">
        <v>8575.121874843835</v>
      </c>
      <c r="F593" s="105">
        <v>0.7543822833895335</v>
      </c>
      <c r="G593" s="81">
        <v>2120.4827009868623</v>
      </c>
      <c r="H593" s="105">
        <v>6.0946308065284578</v>
      </c>
      <c r="I593" s="81">
        <v>1234.3068503963948</v>
      </c>
      <c r="J593" s="105">
        <v>11.188251155132701</v>
      </c>
      <c r="K593" s="83">
        <v>4114.3720383777527</v>
      </c>
      <c r="L593" s="83">
        <v>2348.9053237724856</v>
      </c>
      <c r="M593" s="105">
        <v>0.75161254765680363</v>
      </c>
      <c r="N593" s="83">
        <v>603.93311285972595</v>
      </c>
      <c r="O593" s="105">
        <v>5.8126286682568233</v>
      </c>
      <c r="P593" s="83">
        <v>276.10551178455353</v>
      </c>
      <c r="Q593" s="105">
        <v>13.901448405666805</v>
      </c>
      <c r="R593" s="83">
        <v>1040.0218689553708</v>
      </c>
      <c r="S593" s="83">
        <v>685.76586012202631</v>
      </c>
      <c r="T593" s="105">
        <v>0.51658449251222216</v>
      </c>
      <c r="U593" s="83">
        <v>128.50369260841489</v>
      </c>
      <c r="V593" s="105">
        <v>7.0933228286645074</v>
      </c>
      <c r="W593" s="83">
        <v>60.52985025069102</v>
      </c>
      <c r="X593" s="105">
        <v>16.181966660218158</v>
      </c>
      <c r="Y593" s="80"/>
      <c r="Z593" s="80"/>
      <c r="AA593" s="80"/>
      <c r="AB593" s="80"/>
      <c r="AC593" s="84">
        <v>3.6564612423974543</v>
      </c>
      <c r="AD593" s="84">
        <v>3.6506885944094436</v>
      </c>
      <c r="AE593" s="105">
        <v>1.5812490818446568E-3</v>
      </c>
      <c r="AF593" s="84">
        <v>3.511121771326656</v>
      </c>
      <c r="AG593" s="105">
        <v>4.1394027475123031E-2</v>
      </c>
      <c r="AH593" s="84">
        <v>4.4704172778685072</v>
      </c>
      <c r="AI593" s="105">
        <v>-0.18207607587342423</v>
      </c>
      <c r="AJ593" s="84">
        <v>14.465120728896549</v>
      </c>
      <c r="AK593" s="84">
        <v>12.504445574642581</v>
      </c>
      <c r="AL593" s="105">
        <v>0.15679824767520814</v>
      </c>
      <c r="AM593" s="84">
        <v>16.501336716047064</v>
      </c>
      <c r="AN593" s="105">
        <v>-0.12339703274888963</v>
      </c>
      <c r="AO593" s="84">
        <v>20.391705006445207</v>
      </c>
      <c r="AP593" s="105">
        <v>-0.29063701518217538</v>
      </c>
      <c r="AQ593" s="108">
        <v>0.26417931816396262</v>
      </c>
      <c r="AR593" s="108">
        <v>7.4356685200527933E-2</v>
      </c>
    </row>
    <row r="594" spans="1:44" s="2" customFormat="1" x14ac:dyDescent="0.25">
      <c r="A594" s="80" t="s">
        <v>324</v>
      </c>
      <c r="B594" s="80" t="s">
        <v>363</v>
      </c>
      <c r="C594" s="80" t="s">
        <v>290</v>
      </c>
      <c r="D594" s="81">
        <v>591850.57161215541</v>
      </c>
      <c r="E594" s="81">
        <v>429222.21912649274</v>
      </c>
      <c r="F594" s="105">
        <v>0.3788908058315959</v>
      </c>
      <c r="G594" s="81">
        <v>335177.72028935672</v>
      </c>
      <c r="H594" s="105">
        <v>0.76578136249991413</v>
      </c>
      <c r="I594" s="81">
        <v>307668.3188028002</v>
      </c>
      <c r="J594" s="105">
        <v>0.92366433409577553</v>
      </c>
      <c r="K594" s="83">
        <v>219352.15371861501</v>
      </c>
      <c r="L594" s="83">
        <v>156292.2867833683</v>
      </c>
      <c r="M594" s="105">
        <v>0.40347395404516639</v>
      </c>
      <c r="N594" s="83">
        <v>122504.38793201835</v>
      </c>
      <c r="O594" s="105">
        <v>0.79056568847428244</v>
      </c>
      <c r="P594" s="83">
        <v>115076.68202678549</v>
      </c>
      <c r="Q594" s="105">
        <v>0.90613901839434452</v>
      </c>
      <c r="R594" s="83">
        <v>116503.85806030974</v>
      </c>
      <c r="S594" s="83">
        <v>81508.293938825547</v>
      </c>
      <c r="T594" s="105">
        <v>0.42934973154694445</v>
      </c>
      <c r="U594" s="83">
        <v>62688.735040737658</v>
      </c>
      <c r="V594" s="105">
        <v>0.85844965582095167</v>
      </c>
      <c r="W594" s="83">
        <v>58145.750117723634</v>
      </c>
      <c r="X594" s="105">
        <v>1.0036521641638902</v>
      </c>
      <c r="Y594" s="80"/>
      <c r="Z594" s="80"/>
      <c r="AA594" s="80"/>
      <c r="AB594" s="80"/>
      <c r="AC594" s="84">
        <v>2.6981753385078746</v>
      </c>
      <c r="AD594" s="84">
        <v>2.7462789620669112</v>
      </c>
      <c r="AE594" s="105">
        <v>-1.7515927632796913E-2</v>
      </c>
      <c r="AF594" s="84">
        <v>2.7360466506339161</v>
      </c>
      <c r="AG594" s="105">
        <v>-1.3841617838375314E-2</v>
      </c>
      <c r="AH594" s="84">
        <v>2.6735939321850335</v>
      </c>
      <c r="AI594" s="105">
        <v>9.194143518552798E-3</v>
      </c>
      <c r="AJ594" s="84">
        <v>5.0800941828533803</v>
      </c>
      <c r="AK594" s="84">
        <v>5.2659943962099991</v>
      </c>
      <c r="AL594" s="105">
        <v>-3.5302015036402894E-2</v>
      </c>
      <c r="AM594" s="84">
        <v>5.3466977770654456</v>
      </c>
      <c r="AN594" s="105">
        <v>-4.9863224990134306E-2</v>
      </c>
      <c r="AO594" s="84">
        <v>5.2913294295780116</v>
      </c>
      <c r="AP594" s="105">
        <v>-3.992101598207947E-2</v>
      </c>
      <c r="AQ594" s="108">
        <v>10.393129821982471</v>
      </c>
      <c r="AR594" s="108">
        <v>8.3294793667547182</v>
      </c>
    </row>
    <row r="595" spans="1:44" s="2" customFormat="1" x14ac:dyDescent="0.25">
      <c r="A595" s="80" t="s">
        <v>324</v>
      </c>
      <c r="B595" s="80" t="s">
        <v>363</v>
      </c>
      <c r="C595" s="80" t="s">
        <v>291</v>
      </c>
      <c r="D595" s="81">
        <v>81778.102412594555</v>
      </c>
      <c r="E595" s="81">
        <v>99676.09509101868</v>
      </c>
      <c r="F595" s="105">
        <v>-0.17956153541208322</v>
      </c>
      <c r="G595" s="81">
        <v>84910.597032829523</v>
      </c>
      <c r="H595" s="105">
        <v>-3.6891680540461061E-2</v>
      </c>
      <c r="I595" s="81">
        <v>50838.381728811262</v>
      </c>
      <c r="J595" s="105">
        <v>0.6085898022644779</v>
      </c>
      <c r="K595" s="83">
        <v>17046.986071754338</v>
      </c>
      <c r="L595" s="83">
        <v>22126.593984804749</v>
      </c>
      <c r="M595" s="105">
        <v>-0.22957025905292017</v>
      </c>
      <c r="N595" s="83">
        <v>18336.352073788643</v>
      </c>
      <c r="O595" s="105">
        <v>-7.0317476281305788E-2</v>
      </c>
      <c r="P595" s="83">
        <v>11115.308782339096</v>
      </c>
      <c r="Q595" s="105">
        <v>0.53364934844095124</v>
      </c>
      <c r="R595" s="83">
        <v>4977.0394121550198</v>
      </c>
      <c r="S595" s="83">
        <v>5808.9028240304688</v>
      </c>
      <c r="T595" s="105">
        <v>-0.14320491099182583</v>
      </c>
      <c r="U595" s="83">
        <v>4870.5133806828017</v>
      </c>
      <c r="V595" s="105">
        <v>2.1871622793341795E-2</v>
      </c>
      <c r="W595" s="83">
        <v>3056.3842465306161</v>
      </c>
      <c r="X595" s="105">
        <v>0.62840762505715408</v>
      </c>
      <c r="Y595" s="80"/>
      <c r="Z595" s="80"/>
      <c r="AA595" s="80"/>
      <c r="AB595" s="80"/>
      <c r="AC595" s="84">
        <v>4.7972176470593322</v>
      </c>
      <c r="AD595" s="84">
        <v>4.5048096945906089</v>
      </c>
      <c r="AE595" s="105">
        <v>6.4910167641453936E-2</v>
      </c>
      <c r="AF595" s="84">
        <v>4.6307246223858831</v>
      </c>
      <c r="AG595" s="105">
        <v>3.5953989548112464E-2</v>
      </c>
      <c r="AH595" s="84">
        <v>4.5737264456015296</v>
      </c>
      <c r="AI595" s="105">
        <v>4.8864138272355577E-2</v>
      </c>
      <c r="AJ595" s="84">
        <v>16.431073905678652</v>
      </c>
      <c r="AK595" s="84">
        <v>17.159194792977978</v>
      </c>
      <c r="AL595" s="105">
        <v>-4.2433278255999143E-2</v>
      </c>
      <c r="AM595" s="84">
        <v>17.433603071412943</v>
      </c>
      <c r="AN595" s="105">
        <v>-5.750556334382799E-2</v>
      </c>
      <c r="AO595" s="84">
        <v>16.633504699718067</v>
      </c>
      <c r="AP595" s="105">
        <v>-1.2170062635257281E-2</v>
      </c>
      <c r="AQ595" s="108">
        <v>1.4360557811988388</v>
      </c>
      <c r="AR595" s="108">
        <v>0.35583497217414001</v>
      </c>
    </row>
    <row r="596" spans="1:44" s="2" customFormat="1" x14ac:dyDescent="0.25">
      <c r="A596" s="80" t="s">
        <v>324</v>
      </c>
      <c r="B596" s="80" t="s">
        <v>363</v>
      </c>
      <c r="C596" s="80" t="s">
        <v>292</v>
      </c>
      <c r="D596" s="81">
        <v>3395999.1345411371</v>
      </c>
      <c r="E596" s="81">
        <v>3451040.6428859578</v>
      </c>
      <c r="F596" s="105">
        <v>-1.5949249528047237E-2</v>
      </c>
      <c r="G596" s="81">
        <v>3958260.2366095735</v>
      </c>
      <c r="H596" s="105">
        <v>-0.14204753312279389</v>
      </c>
      <c r="I596" s="81">
        <v>3516316.06678514</v>
      </c>
      <c r="J596" s="105">
        <v>-3.4216756957802401E-2</v>
      </c>
      <c r="K596" s="83">
        <v>1218160.0701781285</v>
      </c>
      <c r="L596" s="83">
        <v>1274099.6671792718</v>
      </c>
      <c r="M596" s="105">
        <v>-4.3905197091046962E-2</v>
      </c>
      <c r="N596" s="83">
        <v>1548271.4675270552</v>
      </c>
      <c r="O596" s="105">
        <v>-0.21321286626575267</v>
      </c>
      <c r="P596" s="83">
        <v>1408255.2708607337</v>
      </c>
      <c r="Q596" s="105">
        <v>-0.13498632287484205</v>
      </c>
      <c r="R596" s="83">
        <v>902545.32537964545</v>
      </c>
      <c r="S596" s="83">
        <v>1028285.5624940647</v>
      </c>
      <c r="T596" s="105">
        <v>-0.12228143786191203</v>
      </c>
      <c r="U596" s="83">
        <v>1147940.508452375</v>
      </c>
      <c r="V596" s="105">
        <v>-0.21376994823848949</v>
      </c>
      <c r="W596" s="83">
        <v>1069119.0955903453</v>
      </c>
      <c r="X596" s="105">
        <v>-0.15580469088780172</v>
      </c>
      <c r="Y596" s="80"/>
      <c r="Z596" s="80"/>
      <c r="AA596" s="80"/>
      <c r="AB596" s="80"/>
      <c r="AC596" s="84">
        <v>2.7878102539057519</v>
      </c>
      <c r="AD596" s="84">
        <v>2.7086112113397016</v>
      </c>
      <c r="AE596" s="105">
        <v>2.9239723380926921E-2</v>
      </c>
      <c r="AF596" s="84">
        <v>2.5565673201559567</v>
      </c>
      <c r="AG596" s="105">
        <v>9.0450555292120705E-2</v>
      </c>
      <c r="AH596" s="84">
        <v>2.4969308757750626</v>
      </c>
      <c r="AI596" s="105">
        <v>0.11649476601565856</v>
      </c>
      <c r="AJ596" s="84">
        <v>3.7626909575013849</v>
      </c>
      <c r="AK596" s="84">
        <v>3.3561111511821671</v>
      </c>
      <c r="AL596" s="105">
        <v>0.12114610869666903</v>
      </c>
      <c r="AM596" s="84">
        <v>3.4481405677947565</v>
      </c>
      <c r="AN596" s="105">
        <v>9.1223192187839877E-2</v>
      </c>
      <c r="AO596" s="84">
        <v>3.2889844370832262</v>
      </c>
      <c r="AP596" s="105">
        <v>0.14402820368413066</v>
      </c>
      <c r="AQ596" s="108">
        <v>59.635086242267413</v>
      </c>
      <c r="AR596" s="108">
        <v>64.527757195980826</v>
      </c>
    </row>
    <row r="597" spans="1:44" s="2" customFormat="1" x14ac:dyDescent="0.25">
      <c r="A597" s="80" t="s">
        <v>324</v>
      </c>
      <c r="B597" s="80" t="s">
        <v>364</v>
      </c>
      <c r="C597" s="80" t="s">
        <v>281</v>
      </c>
      <c r="D597" s="81">
        <v>1884688850.5994749</v>
      </c>
      <c r="E597" s="81">
        <v>1822055332.2517173</v>
      </c>
      <c r="F597" s="105">
        <v>3.4375201037585582E-2</v>
      </c>
      <c r="G597" s="81">
        <v>1857137919.1822274</v>
      </c>
      <c r="H597" s="105">
        <v>1.4835156362204546E-2</v>
      </c>
      <c r="I597" s="81">
        <v>1667989563.3046486</v>
      </c>
      <c r="J597" s="105">
        <v>0.12991645275375588</v>
      </c>
      <c r="K597" s="83">
        <v>623377692.25541282</v>
      </c>
      <c r="L597" s="83">
        <v>656913787.58970833</v>
      </c>
      <c r="M597" s="105">
        <v>-5.1050984113673842E-2</v>
      </c>
      <c r="N597" s="83">
        <v>681754725.77163267</v>
      </c>
      <c r="O597" s="105">
        <v>-8.562761842266188E-2</v>
      </c>
      <c r="P597" s="83">
        <v>611284379.59879136</v>
      </c>
      <c r="Q597" s="105">
        <v>1.9783447868500659E-2</v>
      </c>
      <c r="R597" s="83">
        <v>914819519.96738827</v>
      </c>
      <c r="S597" s="83">
        <v>978075004.36091554</v>
      </c>
      <c r="T597" s="105">
        <v>-6.4673449491595036E-2</v>
      </c>
      <c r="U597" s="83">
        <v>1053816493.2452985</v>
      </c>
      <c r="V597" s="105">
        <v>-0.13189865044706192</v>
      </c>
      <c r="W597" s="83">
        <v>921385162.65660691</v>
      </c>
      <c r="X597" s="105">
        <v>-7.1258393941227424E-3</v>
      </c>
      <c r="Y597" s="81">
        <v>1697365097.5895329</v>
      </c>
      <c r="Z597" s="82">
        <v>187323753.00994197</v>
      </c>
      <c r="AA597" s="83">
        <v>771210890.15382934</v>
      </c>
      <c r="AB597" s="83">
        <v>143608629.813559</v>
      </c>
      <c r="AC597" s="84">
        <v>3.0233498471537743</v>
      </c>
      <c r="AD597" s="84">
        <v>2.7736597505999172</v>
      </c>
      <c r="AE597" s="105">
        <v>9.0021891293570314E-2</v>
      </c>
      <c r="AF597" s="84">
        <v>2.7240558062582654</v>
      </c>
      <c r="AG597" s="105">
        <v>0.10987074501480794</v>
      </c>
      <c r="AH597" s="84">
        <v>2.7286638084869961</v>
      </c>
      <c r="AI597" s="105">
        <v>0.10799646249941552</v>
      </c>
      <c r="AJ597" s="84">
        <v>2.0601755968944135</v>
      </c>
      <c r="AK597" s="84">
        <v>1.8628993933264528</v>
      </c>
      <c r="AL597" s="105">
        <v>0.10589740072634733</v>
      </c>
      <c r="AM597" s="84">
        <v>1.7622972605629341</v>
      </c>
      <c r="AN597" s="105">
        <v>0.16902842840278123</v>
      </c>
      <c r="AO597" s="84">
        <v>1.810306515567687</v>
      </c>
      <c r="AP597" s="105">
        <v>0.1380258421311438</v>
      </c>
      <c r="AQ597" s="80"/>
      <c r="AR597" s="80"/>
    </row>
    <row r="598" spans="1:44" s="2" customFormat="1" x14ac:dyDescent="0.25">
      <c r="A598" s="80" t="s">
        <v>324</v>
      </c>
      <c r="B598" s="80" t="s">
        <v>364</v>
      </c>
      <c r="C598" s="80" t="s">
        <v>313</v>
      </c>
      <c r="D598" s="81">
        <v>888900702.29346144</v>
      </c>
      <c r="E598" s="81">
        <v>889226750.65446842</v>
      </c>
      <c r="F598" s="105">
        <v>-3.6666503877329882E-4</v>
      </c>
      <c r="G598" s="81">
        <v>928750629.56594396</v>
      </c>
      <c r="H598" s="105">
        <v>-4.29070258516073E-2</v>
      </c>
      <c r="I598" s="81">
        <v>814104694.36473405</v>
      </c>
      <c r="J598" s="105">
        <v>9.1875170904268708E-2</v>
      </c>
      <c r="K598" s="83">
        <v>337415073.8650856</v>
      </c>
      <c r="L598" s="83">
        <v>364011518.50684851</v>
      </c>
      <c r="M598" s="105">
        <v>-7.30648435270944E-2</v>
      </c>
      <c r="N598" s="83">
        <v>379309345.80262744</v>
      </c>
      <c r="O598" s="105">
        <v>-0.11044882600741773</v>
      </c>
      <c r="P598" s="83">
        <v>336751650.87682045</v>
      </c>
      <c r="Q598" s="105">
        <v>1.970066030969002E-3</v>
      </c>
      <c r="R598" s="83">
        <v>389964974.11991513</v>
      </c>
      <c r="S598" s="83">
        <v>426796190.48284364</v>
      </c>
      <c r="T598" s="105">
        <v>-8.629696605600104E-2</v>
      </c>
      <c r="U598" s="83">
        <v>461321081.8038221</v>
      </c>
      <c r="V598" s="105">
        <v>-0.15467775156707736</v>
      </c>
      <c r="W598" s="83">
        <v>393665845.0599032</v>
      </c>
      <c r="X598" s="105">
        <v>-9.4010465638057171E-3</v>
      </c>
      <c r="Y598" s="81">
        <v>822853294.35645068</v>
      </c>
      <c r="Z598" s="82">
        <v>66047407.937010728</v>
      </c>
      <c r="AA598" s="83">
        <v>330918626.70839417</v>
      </c>
      <c r="AB598" s="83">
        <v>59046347.411520965</v>
      </c>
      <c r="AC598" s="84">
        <v>2.6344427713649976</v>
      </c>
      <c r="AD598" s="84">
        <v>2.4428533314056065</v>
      </c>
      <c r="AE598" s="105">
        <v>7.8428548081988805E-2</v>
      </c>
      <c r="AF598" s="84">
        <v>2.4485308359610438</v>
      </c>
      <c r="AG598" s="105">
        <v>7.5927953478675994E-2</v>
      </c>
      <c r="AH598" s="84">
        <v>2.4175225043292317</v>
      </c>
      <c r="AI598" s="105">
        <v>8.9728334130214388E-2</v>
      </c>
      <c r="AJ598" s="84">
        <v>2.2794372861295038</v>
      </c>
      <c r="AK598" s="84">
        <v>2.0834927079561494</v>
      </c>
      <c r="AL598" s="105">
        <v>9.4046203005707096E-2</v>
      </c>
      <c r="AM598" s="84">
        <v>2.0132412460631866</v>
      </c>
      <c r="AN598" s="105">
        <v>0.13222262388417338</v>
      </c>
      <c r="AO598" s="84">
        <v>2.0680094668635873</v>
      </c>
      <c r="AP598" s="105">
        <v>0.10223735560871247</v>
      </c>
      <c r="AQ598" s="80"/>
      <c r="AR598" s="80"/>
    </row>
    <row r="599" spans="1:44" s="2" customFormat="1" x14ac:dyDescent="0.25">
      <c r="A599" s="80" t="s">
        <v>324</v>
      </c>
      <c r="B599" s="80" t="s">
        <v>364</v>
      </c>
      <c r="C599" s="80" t="s">
        <v>328</v>
      </c>
      <c r="D599" s="81">
        <v>30325902.722226132</v>
      </c>
      <c r="E599" s="81">
        <v>31173703.026148334</v>
      </c>
      <c r="F599" s="105">
        <v>-2.7196008867187583E-2</v>
      </c>
      <c r="G599" s="81">
        <v>33031999.311033815</v>
      </c>
      <c r="H599" s="105">
        <v>-8.1923487686189039E-2</v>
      </c>
      <c r="I599" s="81">
        <v>27448525.911639147</v>
      </c>
      <c r="J599" s="105">
        <v>0.10482809968920319</v>
      </c>
      <c r="K599" s="83">
        <v>9891442.7601536252</v>
      </c>
      <c r="L599" s="83">
        <v>11294424.865533315</v>
      </c>
      <c r="M599" s="105">
        <v>-0.12421899495397118</v>
      </c>
      <c r="N599" s="83">
        <v>12136295.961450322</v>
      </c>
      <c r="O599" s="105">
        <v>-0.18497020906767916</v>
      </c>
      <c r="P599" s="83">
        <v>10259649.622407384</v>
      </c>
      <c r="Q599" s="105">
        <v>-3.5888834005557479E-2</v>
      </c>
      <c r="R599" s="83">
        <v>6570743.9334108913</v>
      </c>
      <c r="S599" s="83">
        <v>7855121.7126803892</v>
      </c>
      <c r="T599" s="105">
        <v>-0.16350832313599276</v>
      </c>
      <c r="U599" s="83">
        <v>8134736.8365565389</v>
      </c>
      <c r="V599" s="105">
        <v>-0.19226103247953266</v>
      </c>
      <c r="W599" s="83">
        <v>6743733.7878879197</v>
      </c>
      <c r="X599" s="105">
        <v>-2.5651939996167512E-2</v>
      </c>
      <c r="Y599" s="81">
        <v>29613288.533547919</v>
      </c>
      <c r="Z599" s="82">
        <v>712614.1886782127</v>
      </c>
      <c r="AA599" s="83">
        <v>6248730.1754895467</v>
      </c>
      <c r="AB599" s="83">
        <v>322013.75792134495</v>
      </c>
      <c r="AC599" s="84">
        <v>3.0658725382701539</v>
      </c>
      <c r="AD599" s="84">
        <v>2.7600965429660533</v>
      </c>
      <c r="AE599" s="105">
        <v>0.11078452892648015</v>
      </c>
      <c r="AF599" s="84">
        <v>2.7217529480128464</v>
      </c>
      <c r="AG599" s="105">
        <v>0.12643307340166546</v>
      </c>
      <c r="AH599" s="84">
        <v>2.6753862872364316</v>
      </c>
      <c r="AI599" s="105">
        <v>0.1459550917550225</v>
      </c>
      <c r="AJ599" s="84">
        <v>4.6152921236247098</v>
      </c>
      <c r="AK599" s="84">
        <v>3.9685830680160126</v>
      </c>
      <c r="AL599" s="105">
        <v>0.16295716746380268</v>
      </c>
      <c r="AM599" s="84">
        <v>4.0606106841209595</v>
      </c>
      <c r="AN599" s="105">
        <v>0.13660049747512981</v>
      </c>
      <c r="AO599" s="84">
        <v>4.0702267875606326</v>
      </c>
      <c r="AP599" s="105">
        <v>0.13391522500168734</v>
      </c>
      <c r="AQ599" s="108">
        <v>100</v>
      </c>
      <c r="AR599" s="108">
        <v>100.00000000000001</v>
      </c>
    </row>
    <row r="600" spans="1:44" s="2" customFormat="1" x14ac:dyDescent="0.25">
      <c r="A600" s="80" t="s">
        <v>324</v>
      </c>
      <c r="B600" s="80" t="s">
        <v>364</v>
      </c>
      <c r="C600" s="80" t="s">
        <v>270</v>
      </c>
      <c r="D600" s="81">
        <v>13488530.946292378</v>
      </c>
      <c r="E600" s="81">
        <v>14070266.183757968</v>
      </c>
      <c r="F600" s="105">
        <v>-4.1345005834865951E-2</v>
      </c>
      <c r="G600" s="81">
        <v>16080167.890913259</v>
      </c>
      <c r="H600" s="105">
        <v>-0.16116976901002317</v>
      </c>
      <c r="I600" s="81">
        <v>13977090.749791121</v>
      </c>
      <c r="J600" s="105">
        <v>-3.4954327209047016E-2</v>
      </c>
      <c r="K600" s="83">
        <v>4885986.3162250528</v>
      </c>
      <c r="L600" s="83">
        <v>5650397.7007745886</v>
      </c>
      <c r="M600" s="105">
        <v>-0.13528452775009908</v>
      </c>
      <c r="N600" s="83">
        <v>6454237.1349128261</v>
      </c>
      <c r="O600" s="105">
        <v>-0.24298004332760773</v>
      </c>
      <c r="P600" s="83">
        <v>5885844.4425288327</v>
      </c>
      <c r="Q600" s="105">
        <v>-0.16987505124654539</v>
      </c>
      <c r="R600" s="83">
        <v>3309393.6648631287</v>
      </c>
      <c r="S600" s="83">
        <v>3769933.7122729202</v>
      </c>
      <c r="T600" s="105">
        <v>-0.12216131172559228</v>
      </c>
      <c r="U600" s="83">
        <v>4099695.94869613</v>
      </c>
      <c r="V600" s="105">
        <v>-0.19277095026628732</v>
      </c>
      <c r="W600" s="83">
        <v>3705758.9173706849</v>
      </c>
      <c r="X600" s="105">
        <v>-0.10695926565800072</v>
      </c>
      <c r="Y600" s="81">
        <v>12959781.437700778</v>
      </c>
      <c r="Z600" s="82">
        <v>528749.50859159883</v>
      </c>
      <c r="AA600" s="83">
        <v>3069143.5346661108</v>
      </c>
      <c r="AB600" s="83">
        <v>240250.13019701774</v>
      </c>
      <c r="AC600" s="84">
        <v>2.7606567176622203</v>
      </c>
      <c r="AD600" s="84">
        <v>2.4901373193304845</v>
      </c>
      <c r="AE600" s="105">
        <v>0.10863633753518039</v>
      </c>
      <c r="AF600" s="84">
        <v>2.4914126262778606</v>
      </c>
      <c r="AG600" s="105">
        <v>0.10806884758652242</v>
      </c>
      <c r="AH600" s="84">
        <v>2.3746959142851409</v>
      </c>
      <c r="AI600" s="105">
        <v>0.16253062173363189</v>
      </c>
      <c r="AJ600" s="84">
        <v>4.0758315003453189</v>
      </c>
      <c r="AK600" s="84">
        <v>3.7322317201367721</v>
      </c>
      <c r="AL600" s="105">
        <v>9.2062820846492144E-2</v>
      </c>
      <c r="AM600" s="84">
        <v>3.9222830405331415</v>
      </c>
      <c r="AN600" s="105">
        <v>3.9147725502060193E-2</v>
      </c>
      <c r="AO600" s="84">
        <v>3.7717215451533379</v>
      </c>
      <c r="AP600" s="105">
        <v>8.0628951939138327E-2</v>
      </c>
      <c r="AQ600" s="80"/>
      <c r="AR600" s="80"/>
    </row>
    <row r="601" spans="1:44" s="2" customFormat="1" x14ac:dyDescent="0.25">
      <c r="A601" s="80" t="s">
        <v>324</v>
      </c>
      <c r="B601" s="80" t="s">
        <v>364</v>
      </c>
      <c r="C601" s="80" t="s">
        <v>271</v>
      </c>
      <c r="D601" s="81">
        <v>13727009.263297746</v>
      </c>
      <c r="E601" s="81">
        <v>14267956.065269889</v>
      </c>
      <c r="F601" s="105">
        <v>-3.7913405360763631E-2</v>
      </c>
      <c r="G601" s="81">
        <v>14585142.859887689</v>
      </c>
      <c r="H601" s="105">
        <v>-5.8836146127165964E-2</v>
      </c>
      <c r="I601" s="81">
        <v>11615283.6446524</v>
      </c>
      <c r="J601" s="105">
        <v>0.18180577274301607</v>
      </c>
      <c r="K601" s="83">
        <v>4336163.0072901184</v>
      </c>
      <c r="L601" s="83">
        <v>5011655.7105416916</v>
      </c>
      <c r="M601" s="105">
        <v>-0.13478433920165711</v>
      </c>
      <c r="N601" s="83">
        <v>5113704.2982272934</v>
      </c>
      <c r="O601" s="105">
        <v>-0.15205049912774893</v>
      </c>
      <c r="P601" s="83">
        <v>3930586.5167499017</v>
      </c>
      <c r="Q601" s="105">
        <v>0.10318472543776423</v>
      </c>
      <c r="R601" s="83">
        <v>3032223.0149188773</v>
      </c>
      <c r="S601" s="83">
        <v>3829829.7057485678</v>
      </c>
      <c r="T601" s="105">
        <v>-0.20826165968488997</v>
      </c>
      <c r="U601" s="83">
        <v>3804134.5961884758</v>
      </c>
      <c r="V601" s="105">
        <v>-0.20291384590939804</v>
      </c>
      <c r="W601" s="83">
        <v>2873374.0537165138</v>
      </c>
      <c r="X601" s="105">
        <v>5.5283077745100107E-2</v>
      </c>
      <c r="Y601" s="81">
        <v>13545431.996601943</v>
      </c>
      <c r="Z601" s="82">
        <v>181577.26669580321</v>
      </c>
      <c r="AA601" s="83">
        <v>2950962.4007877437</v>
      </c>
      <c r="AB601" s="83">
        <v>81260.61413113361</v>
      </c>
      <c r="AC601" s="84">
        <v>3.165704158312173</v>
      </c>
      <c r="AD601" s="84">
        <v>2.8469545574046862</v>
      </c>
      <c r="AE601" s="105">
        <v>0.11196160475355896</v>
      </c>
      <c r="AF601" s="84">
        <v>2.8521678238109596</v>
      </c>
      <c r="AG601" s="105">
        <v>0.10992913245977158</v>
      </c>
      <c r="AH601" s="84">
        <v>2.9551018900499288</v>
      </c>
      <c r="AI601" s="105">
        <v>7.1267345796555887E-2</v>
      </c>
      <c r="AJ601" s="84">
        <v>4.5270447443210218</v>
      </c>
      <c r="AK601" s="84">
        <v>3.7254805465250089</v>
      </c>
      <c r="AL601" s="105">
        <v>0.21515726301233337</v>
      </c>
      <c r="AM601" s="84">
        <v>3.834023873524655</v>
      </c>
      <c r="AN601" s="105">
        <v>0.18075549179073475</v>
      </c>
      <c r="AO601" s="84">
        <v>4.0423848157286804</v>
      </c>
      <c r="AP601" s="105">
        <v>0.11989455499302251</v>
      </c>
      <c r="AQ601" s="80"/>
      <c r="AR601" s="80"/>
    </row>
    <row r="602" spans="1:44" s="2" customFormat="1" x14ac:dyDescent="0.25">
      <c r="A602" s="80" t="s">
        <v>324</v>
      </c>
      <c r="B602" s="80" t="s">
        <v>364</v>
      </c>
      <c r="C602" s="80" t="s">
        <v>127</v>
      </c>
      <c r="D602" s="81">
        <v>3110362.5126360073</v>
      </c>
      <c r="E602" s="81">
        <v>2835480.7771204761</v>
      </c>
      <c r="F602" s="105">
        <v>9.6943607494557799E-2</v>
      </c>
      <c r="G602" s="81">
        <v>2366688.5602328666</v>
      </c>
      <c r="H602" s="105">
        <v>0.31422552375457802</v>
      </c>
      <c r="I602" s="81">
        <v>1856151.5171956241</v>
      </c>
      <c r="J602" s="105">
        <v>0.67570507246914535</v>
      </c>
      <c r="K602" s="83">
        <v>669293.43663845479</v>
      </c>
      <c r="L602" s="83">
        <v>632371.45421703276</v>
      </c>
      <c r="M602" s="105">
        <v>5.8386541921214292E-2</v>
      </c>
      <c r="N602" s="83">
        <v>568354.52831020276</v>
      </c>
      <c r="O602" s="105">
        <v>0.17759849407438957</v>
      </c>
      <c r="P602" s="83">
        <v>443218.66312865034</v>
      </c>
      <c r="Q602" s="105">
        <v>0.51007503139411603</v>
      </c>
      <c r="R602" s="83">
        <v>229127.25362888505</v>
      </c>
      <c r="S602" s="83">
        <v>255358.29465889806</v>
      </c>
      <c r="T602" s="105">
        <v>-0.10272249454458429</v>
      </c>
      <c r="U602" s="83">
        <v>230906.29167193011</v>
      </c>
      <c r="V602" s="105">
        <v>-7.7045888622762349E-3</v>
      </c>
      <c r="W602" s="83">
        <v>164600.81680072064</v>
      </c>
      <c r="X602" s="105">
        <v>0.39201771948850928</v>
      </c>
      <c r="Y602" s="81">
        <v>3108075.0992451967</v>
      </c>
      <c r="Z602" s="82">
        <v>2287.4133908106187</v>
      </c>
      <c r="AA602" s="83">
        <v>228624.24003569127</v>
      </c>
      <c r="AB602" s="83">
        <v>503.01359319376951</v>
      </c>
      <c r="AC602" s="84">
        <v>4.6472329510026142</v>
      </c>
      <c r="AD602" s="84">
        <v>4.483884840487006</v>
      </c>
      <c r="AE602" s="105">
        <v>3.6430041432078043E-2</v>
      </c>
      <c r="AF602" s="84">
        <v>4.1641061034023279</v>
      </c>
      <c r="AG602" s="105">
        <v>0.11602174286710473</v>
      </c>
      <c r="AH602" s="84">
        <v>4.1878911508219829</v>
      </c>
      <c r="AI602" s="105">
        <v>0.10968331879649582</v>
      </c>
      <c r="AJ602" s="84">
        <v>13.574825619277172</v>
      </c>
      <c r="AK602" s="84">
        <v>11.103930580786688</v>
      </c>
      <c r="AL602" s="105">
        <v>0.2225243593260493</v>
      </c>
      <c r="AM602" s="84">
        <v>10.249562898855261</v>
      </c>
      <c r="AN602" s="105">
        <v>0.32442971014825406</v>
      </c>
      <c r="AO602" s="84">
        <v>11.276684728987917</v>
      </c>
      <c r="AP602" s="105">
        <v>0.20379579153983443</v>
      </c>
      <c r="AQ602" s="80"/>
      <c r="AR602" s="80"/>
    </row>
    <row r="603" spans="1:44" s="2" customFormat="1" x14ac:dyDescent="0.25">
      <c r="A603" s="80" t="s">
        <v>324</v>
      </c>
      <c r="B603" s="80" t="s">
        <v>364</v>
      </c>
      <c r="C603" s="80" t="s">
        <v>282</v>
      </c>
      <c r="D603" s="81">
        <v>719150.06643978355</v>
      </c>
      <c r="E603" s="81">
        <v>447285.33655256405</v>
      </c>
      <c r="F603" s="105">
        <v>0.60781051304432943</v>
      </c>
      <c r="G603" s="81">
        <v>411690.39347645076</v>
      </c>
      <c r="H603" s="105">
        <v>0.74682255849363144</v>
      </c>
      <c r="I603" s="81">
        <v>372207.51121644734</v>
      </c>
      <c r="J603" s="105">
        <v>0.93212131611600135</v>
      </c>
      <c r="K603" s="83">
        <v>176117.86268422782</v>
      </c>
      <c r="L603" s="83">
        <v>109597.07267583032</v>
      </c>
      <c r="M603" s="105">
        <v>0.60695772600747089</v>
      </c>
      <c r="N603" s="83">
        <v>100179.77233192073</v>
      </c>
      <c r="O603" s="105">
        <v>0.75801819653477687</v>
      </c>
      <c r="P603" s="83">
        <v>90309.558553119772</v>
      </c>
      <c r="Q603" s="105">
        <v>0.95015749723364995</v>
      </c>
      <c r="R603" s="83">
        <v>82016.220722163227</v>
      </c>
      <c r="S603" s="83">
        <v>43077.111213164098</v>
      </c>
      <c r="T603" s="105">
        <v>0.90393966569187156</v>
      </c>
      <c r="U603" s="83">
        <v>37822.851909707249</v>
      </c>
      <c r="V603" s="105">
        <v>1.1684303689726192</v>
      </c>
      <c r="W603" s="83">
        <v>34764.657476469467</v>
      </c>
      <c r="X603" s="105">
        <v>1.359183914804168</v>
      </c>
      <c r="Y603" s="81">
        <v>718514.54098606284</v>
      </c>
      <c r="Z603" s="82">
        <v>635.52545372070881</v>
      </c>
      <c r="AA603" s="83">
        <v>81812.682903010951</v>
      </c>
      <c r="AB603" s="83">
        <v>203.53781915228177</v>
      </c>
      <c r="AC603" s="84">
        <v>4.0833454113010133</v>
      </c>
      <c r="AD603" s="84">
        <v>4.0811795938707114</v>
      </c>
      <c r="AE603" s="105">
        <v>5.3068417610305132E-4</v>
      </c>
      <c r="AF603" s="84">
        <v>4.1095161617299061</v>
      </c>
      <c r="AG603" s="105">
        <v>-6.3683288735081212E-3</v>
      </c>
      <c r="AH603" s="84">
        <v>4.1214630785457347</v>
      </c>
      <c r="AI603" s="105">
        <v>-9.2485766627736759E-3</v>
      </c>
      <c r="AJ603" s="84">
        <v>8.7683882542694107</v>
      </c>
      <c r="AK603" s="84">
        <v>10.383364249733544</v>
      </c>
      <c r="AL603" s="105">
        <v>-0.15553494576727162</v>
      </c>
      <c r="AM603" s="84">
        <v>10.884699928478694</v>
      </c>
      <c r="AN603" s="105">
        <v>-0.19442995104276348</v>
      </c>
      <c r="AO603" s="84">
        <v>10.706491541542636</v>
      </c>
      <c r="AP603" s="105">
        <v>-0.18102132521686704</v>
      </c>
      <c r="AQ603" s="108">
        <v>2.3714053066348191</v>
      </c>
      <c r="AR603" s="108">
        <v>1.2482029668684469</v>
      </c>
    </row>
    <row r="604" spans="1:44" s="2" customFormat="1" x14ac:dyDescent="0.25">
      <c r="A604" s="80" t="s">
        <v>324</v>
      </c>
      <c r="B604" s="80" t="s">
        <v>364</v>
      </c>
      <c r="C604" s="80" t="s">
        <v>283</v>
      </c>
      <c r="D604" s="81">
        <v>46.147524449825283</v>
      </c>
      <c r="E604" s="81">
        <v>29.848840018510817</v>
      </c>
      <c r="F604" s="105">
        <v>0.54604079827580587</v>
      </c>
      <c r="G604" s="81">
        <v>1.9169225907325744</v>
      </c>
      <c r="H604" s="105">
        <v>23.073754815623236</v>
      </c>
      <c r="I604" s="80"/>
      <c r="J604" s="80"/>
      <c r="K604" s="83">
        <v>6.5106905698252895</v>
      </c>
      <c r="L604" s="83">
        <v>6.0138768727738423</v>
      </c>
      <c r="M604" s="105">
        <v>8.2611218613509244E-2</v>
      </c>
      <c r="N604" s="83">
        <v>0.90801600011253214</v>
      </c>
      <c r="O604" s="105">
        <v>6.1702377149944576</v>
      </c>
      <c r="P604" s="80"/>
      <c r="Q604" s="80"/>
      <c r="R604" s="83">
        <v>13.942127191157212</v>
      </c>
      <c r="S604" s="83">
        <v>12.872655064794571</v>
      </c>
      <c r="T604" s="105">
        <v>8.3080927825646494E-2</v>
      </c>
      <c r="U604" s="83">
        <v>1.9337376610872496</v>
      </c>
      <c r="V604" s="105">
        <v>6.2099372483226141</v>
      </c>
      <c r="W604" s="80"/>
      <c r="X604" s="80"/>
      <c r="Y604" s="81">
        <v>46.147524449825283</v>
      </c>
      <c r="Z604" s="80"/>
      <c r="AA604" s="83">
        <v>13.942127191157212</v>
      </c>
      <c r="AB604" s="80"/>
      <c r="AC604" s="84">
        <v>7.0879615541402741</v>
      </c>
      <c r="AD604" s="84">
        <v>4.9633274258811566</v>
      </c>
      <c r="AE604" s="105">
        <v>0.42806648563628136</v>
      </c>
      <c r="AF604" s="84">
        <v>2.111111027223096</v>
      </c>
      <c r="AG604" s="105">
        <v>2.3574556064271079</v>
      </c>
      <c r="AH604" s="80"/>
      <c r="AI604" s="80"/>
      <c r="AJ604" s="84">
        <v>3.3099342601819277</v>
      </c>
      <c r="AK604" s="84">
        <v>2.3187788275430776</v>
      </c>
      <c r="AL604" s="105">
        <v>0.42744716350936091</v>
      </c>
      <c r="AM604" s="84">
        <v>0.99130436837785907</v>
      </c>
      <c r="AN604" s="105">
        <v>2.3389687020124863</v>
      </c>
      <c r="AO604" s="80"/>
      <c r="AP604" s="80"/>
      <c r="AQ604" s="108">
        <v>1.5217197282639617E-4</v>
      </c>
      <c r="AR604" s="108">
        <v>2.1218491136542917E-4</v>
      </c>
    </row>
    <row r="605" spans="1:44" s="2" customFormat="1" x14ac:dyDescent="0.25">
      <c r="A605" s="80" t="s">
        <v>324</v>
      </c>
      <c r="B605" s="80" t="s">
        <v>364</v>
      </c>
      <c r="C605" s="80" t="s">
        <v>284</v>
      </c>
      <c r="D605" s="81">
        <v>3920.3832962846755</v>
      </c>
      <c r="E605" s="81">
        <v>4924.3487146651742</v>
      </c>
      <c r="F605" s="105">
        <v>-0.2038778073109638</v>
      </c>
      <c r="G605" s="81">
        <v>2129.6738970923425</v>
      </c>
      <c r="H605" s="105">
        <v>0.84083737028340355</v>
      </c>
      <c r="I605" s="81">
        <v>861.78779672622682</v>
      </c>
      <c r="J605" s="105">
        <v>3.5491283482749352</v>
      </c>
      <c r="K605" s="83">
        <v>226.05068937438418</v>
      </c>
      <c r="L605" s="83">
        <v>572.6886099912922</v>
      </c>
      <c r="M605" s="105">
        <v>-0.60528167414081913</v>
      </c>
      <c r="N605" s="83">
        <v>99.240140003315602</v>
      </c>
      <c r="O605" s="105">
        <v>1.277815099483252</v>
      </c>
      <c r="P605" s="83">
        <v>35.448892307968805</v>
      </c>
      <c r="Q605" s="105">
        <v>5.3768054417759243</v>
      </c>
      <c r="R605" s="83">
        <v>139.20586590449957</v>
      </c>
      <c r="S605" s="83">
        <v>203.50708011089517</v>
      </c>
      <c r="T605" s="105">
        <v>-0.31596548961027082</v>
      </c>
      <c r="U605" s="83">
        <v>64.05123545001382</v>
      </c>
      <c r="V605" s="105">
        <v>1.1733517695086011</v>
      </c>
      <c r="W605" s="83">
        <v>26.500972812507552</v>
      </c>
      <c r="X605" s="105">
        <v>4.2528587116167742</v>
      </c>
      <c r="Y605" s="81">
        <v>3920.3832962846755</v>
      </c>
      <c r="Z605" s="80"/>
      <c r="AA605" s="83">
        <v>139.20586590449957</v>
      </c>
      <c r="AB605" s="80"/>
      <c r="AC605" s="84">
        <v>17.342938909563568</v>
      </c>
      <c r="AD605" s="84">
        <v>8.5986496479125876</v>
      </c>
      <c r="AE605" s="105">
        <v>1.0169374982935546</v>
      </c>
      <c r="AF605" s="84">
        <v>21.459803432574667</v>
      </c>
      <c r="AG605" s="105">
        <v>-0.19184073777497659</v>
      </c>
      <c r="AH605" s="84">
        <v>24.310711579907377</v>
      </c>
      <c r="AI605" s="105">
        <v>-0.28661327528160968</v>
      </c>
      <c r="AJ605" s="84">
        <v>28.162486334981061</v>
      </c>
      <c r="AK605" s="84">
        <v>24.197431912353103</v>
      </c>
      <c r="AL605" s="105">
        <v>0.16386261306530409</v>
      </c>
      <c r="AM605" s="84">
        <v>33.249536595658014</v>
      </c>
      <c r="AN605" s="105">
        <v>-0.15299612510513186</v>
      </c>
      <c r="AO605" s="84">
        <v>32.519100442965339</v>
      </c>
      <c r="AP605" s="105">
        <v>-0.13397092935043711</v>
      </c>
      <c r="AQ605" s="108">
        <v>1.2927507326637274E-2</v>
      </c>
      <c r="AR605" s="108">
        <v>2.1185708546130702E-3</v>
      </c>
    </row>
    <row r="606" spans="1:44" s="2" customFormat="1" x14ac:dyDescent="0.25">
      <c r="A606" s="80" t="s">
        <v>324</v>
      </c>
      <c r="B606" s="80" t="s">
        <v>364</v>
      </c>
      <c r="C606" s="80" t="s">
        <v>285</v>
      </c>
      <c r="D606" s="81">
        <v>10082509.429090532</v>
      </c>
      <c r="E606" s="81">
        <v>10213624.319669852</v>
      </c>
      <c r="F606" s="105">
        <v>-1.2837254090774967E-2</v>
      </c>
      <c r="G606" s="81">
        <v>10415174.393065222</v>
      </c>
      <c r="H606" s="105">
        <v>-3.1940412269638972E-2</v>
      </c>
      <c r="I606" s="81">
        <v>7873735.7884899108</v>
      </c>
      <c r="J606" s="105">
        <v>0.28052422635637325</v>
      </c>
      <c r="K606" s="83">
        <v>3266114.4634562391</v>
      </c>
      <c r="L606" s="83">
        <v>3829752.6008875379</v>
      </c>
      <c r="M606" s="105">
        <v>-0.14717351123429664</v>
      </c>
      <c r="N606" s="83">
        <v>3857547.7556945942</v>
      </c>
      <c r="O606" s="105">
        <v>-0.15331846284087311</v>
      </c>
      <c r="P606" s="83">
        <v>2821222.4019065681</v>
      </c>
      <c r="Q606" s="105">
        <v>0.15769478551177502</v>
      </c>
      <c r="R606" s="83">
        <v>2467425.9011528213</v>
      </c>
      <c r="S606" s="83">
        <v>3014695.6174877249</v>
      </c>
      <c r="T606" s="105">
        <v>-0.18153398743152946</v>
      </c>
      <c r="U606" s="83">
        <v>2933554.646397762</v>
      </c>
      <c r="V606" s="105">
        <v>-0.15889553849536101</v>
      </c>
      <c r="W606" s="83">
        <v>2007927.006873044</v>
      </c>
      <c r="X606" s="105">
        <v>0.22884242938460075</v>
      </c>
      <c r="Y606" s="81">
        <v>9950198.9542838912</v>
      </c>
      <c r="Z606" s="82">
        <v>132310.47480664024</v>
      </c>
      <c r="AA606" s="83">
        <v>2399824.8119071457</v>
      </c>
      <c r="AB606" s="83">
        <v>67601.089245675714</v>
      </c>
      <c r="AC606" s="84">
        <v>3.0870043110556225</v>
      </c>
      <c r="AD606" s="84">
        <v>2.6669149117629334</v>
      </c>
      <c r="AE606" s="105">
        <v>0.15751886100295334</v>
      </c>
      <c r="AF606" s="84">
        <v>2.6999469747821316</v>
      </c>
      <c r="AG606" s="105">
        <v>0.14335738438149284</v>
      </c>
      <c r="AH606" s="84">
        <v>2.7908951038985368</v>
      </c>
      <c r="AI606" s="105">
        <v>0.10609829324773173</v>
      </c>
      <c r="AJ606" s="84">
        <v>4.0862460851934079</v>
      </c>
      <c r="AK606" s="84">
        <v>3.3879454563911509</v>
      </c>
      <c r="AL606" s="105">
        <v>0.20611330311854811</v>
      </c>
      <c r="AM606" s="84">
        <v>3.5503597677494989</v>
      </c>
      <c r="AN606" s="105">
        <v>0.15093859566339005</v>
      </c>
      <c r="AO606" s="84">
        <v>3.921325706332186</v>
      </c>
      <c r="AP606" s="105">
        <v>4.2057301844350047E-2</v>
      </c>
      <c r="AQ606" s="108">
        <v>33.247186477654196</v>
      </c>
      <c r="AR606" s="108">
        <v>37.551697740136618</v>
      </c>
    </row>
    <row r="607" spans="1:44" s="2" customFormat="1" x14ac:dyDescent="0.25">
      <c r="A607" s="80" t="s">
        <v>324</v>
      </c>
      <c r="B607" s="80" t="s">
        <v>364</v>
      </c>
      <c r="C607" s="80" t="s">
        <v>286</v>
      </c>
      <c r="D607" s="81">
        <v>1250.9323612141609</v>
      </c>
      <c r="E607" s="81">
        <v>1480.8503471827507</v>
      </c>
      <c r="F607" s="105">
        <v>-0.15526078405289109</v>
      </c>
      <c r="G607" s="81">
        <v>76948.59103496671</v>
      </c>
      <c r="H607" s="105">
        <v>-0.98374327139212059</v>
      </c>
      <c r="I607" s="81">
        <v>9750.3796658575538</v>
      </c>
      <c r="J607" s="105">
        <v>-0.87170424085182108</v>
      </c>
      <c r="K607" s="83">
        <v>289.29916346073151</v>
      </c>
      <c r="L607" s="83">
        <v>486.76298680852142</v>
      </c>
      <c r="M607" s="105">
        <v>-0.40566729332168083</v>
      </c>
      <c r="N607" s="83">
        <v>50572.633534051405</v>
      </c>
      <c r="O607" s="105">
        <v>-0.99427953137409897</v>
      </c>
      <c r="P607" s="83">
        <v>3497.8484200239182</v>
      </c>
      <c r="Q607" s="105">
        <v>-0.91729225263033176</v>
      </c>
      <c r="R607" s="83">
        <v>147.94550847008702</v>
      </c>
      <c r="S607" s="83">
        <v>119.01664976685655</v>
      </c>
      <c r="T607" s="105">
        <v>0.243065644679964</v>
      </c>
      <c r="U607" s="83">
        <v>43685.90723373714</v>
      </c>
      <c r="V607" s="105">
        <v>-0.99661342712471279</v>
      </c>
      <c r="W607" s="83">
        <v>915.5766947575687</v>
      </c>
      <c r="X607" s="105">
        <v>-0.83841276288791866</v>
      </c>
      <c r="Y607" s="81">
        <v>1250.9323612141609</v>
      </c>
      <c r="Z607" s="80"/>
      <c r="AA607" s="83">
        <v>147.94550847008702</v>
      </c>
      <c r="AB607" s="80"/>
      <c r="AC607" s="84">
        <v>4.3240096039336047</v>
      </c>
      <c r="AD607" s="84">
        <v>3.0422410645723041</v>
      </c>
      <c r="AE607" s="105">
        <v>0.42132379129577591</v>
      </c>
      <c r="AF607" s="84">
        <v>1.5215460548076052</v>
      </c>
      <c r="AG607" s="105">
        <v>1.8418525947808804</v>
      </c>
      <c r="AH607" s="84">
        <v>2.7875363637944268</v>
      </c>
      <c r="AI607" s="105">
        <v>0.55119397188695785</v>
      </c>
      <c r="AJ607" s="84">
        <v>8.4553588287344716</v>
      </c>
      <c r="AK607" s="84">
        <v>12.442379701357837</v>
      </c>
      <c r="AL607" s="105">
        <v>-0.32043877202913695</v>
      </c>
      <c r="AM607" s="84">
        <v>1.7614053571844315</v>
      </c>
      <c r="AN607" s="105">
        <v>3.8003480824256042</v>
      </c>
      <c r="AO607" s="84">
        <v>10.649440644007777</v>
      </c>
      <c r="AP607" s="105">
        <v>-0.20602789278964342</v>
      </c>
      <c r="AQ607" s="108">
        <v>4.1249633116357031E-3</v>
      </c>
      <c r="AR607" s="108">
        <v>2.2515792727489247E-3</v>
      </c>
    </row>
    <row r="608" spans="1:44" s="2" customFormat="1" x14ac:dyDescent="0.25">
      <c r="A608" s="80" t="s">
        <v>324</v>
      </c>
      <c r="B608" s="80" t="s">
        <v>364</v>
      </c>
      <c r="C608" s="80" t="s">
        <v>287</v>
      </c>
      <c r="D608" s="81">
        <v>226.83809050798416</v>
      </c>
      <c r="E608" s="81">
        <v>430.93075057387352</v>
      </c>
      <c r="F608" s="105">
        <v>-0.47360894945208187</v>
      </c>
      <c r="G608" s="81">
        <v>457.20409200668337</v>
      </c>
      <c r="H608" s="105">
        <v>-0.50385813584391925</v>
      </c>
      <c r="I608" s="81">
        <v>3591.08399913311</v>
      </c>
      <c r="J608" s="105">
        <v>-0.93683297562442336</v>
      </c>
      <c r="K608" s="83">
        <v>4.7941410541534424</v>
      </c>
      <c r="L608" s="83">
        <v>8.4093786932406829</v>
      </c>
      <c r="M608" s="105">
        <v>-0.42990543903000916</v>
      </c>
      <c r="N608" s="83">
        <v>13.00006890296936</v>
      </c>
      <c r="O608" s="105">
        <v>-0.63122187351957748</v>
      </c>
      <c r="P608" s="83">
        <v>125.69214308261871</v>
      </c>
      <c r="Q608" s="105">
        <v>-0.96185806895660775</v>
      </c>
      <c r="R608" s="83">
        <v>5.6725610653756071</v>
      </c>
      <c r="S608" s="83">
        <v>9.7001031367655983</v>
      </c>
      <c r="T608" s="105">
        <v>-0.41520610807989144</v>
      </c>
      <c r="U608" s="83">
        <v>12.088984460162891</v>
      </c>
      <c r="V608" s="105">
        <v>-0.53076612149940894</v>
      </c>
      <c r="W608" s="83">
        <v>82.955675194344821</v>
      </c>
      <c r="X608" s="105">
        <v>-0.93161937321242716</v>
      </c>
      <c r="Y608" s="81">
        <v>226.83809050798416</v>
      </c>
      <c r="Z608" s="80"/>
      <c r="AA608" s="83">
        <v>5.6725610653756071</v>
      </c>
      <c r="AB608" s="80"/>
      <c r="AC608" s="84">
        <v>47.315689702425665</v>
      </c>
      <c r="AD608" s="84">
        <v>51.244065262544119</v>
      </c>
      <c r="AE608" s="105">
        <v>-7.666010766303949E-2</v>
      </c>
      <c r="AF608" s="84">
        <v>35.169359133339121</v>
      </c>
      <c r="AG608" s="105">
        <v>0.34536684399154483</v>
      </c>
      <c r="AH608" s="84">
        <v>28.570473150200442</v>
      </c>
      <c r="AI608" s="105">
        <v>0.65610451929437896</v>
      </c>
      <c r="AJ608" s="84">
        <v>39.988655546181263</v>
      </c>
      <c r="AK608" s="84">
        <v>44.425378214850923</v>
      </c>
      <c r="AL608" s="105">
        <v>-9.9869102908087592E-2</v>
      </c>
      <c r="AM608" s="84">
        <v>37.819892441198725</v>
      </c>
      <c r="AN608" s="105">
        <v>5.7344507479878973E-2</v>
      </c>
      <c r="AO608" s="84">
        <v>43.289190169570439</v>
      </c>
      <c r="AP608" s="105">
        <v>-7.6243852344210467E-2</v>
      </c>
      <c r="AQ608" s="108">
        <v>7.4800111503929762E-4</v>
      </c>
      <c r="AR608" s="108">
        <v>8.6330575698313154E-5</v>
      </c>
    </row>
    <row r="609" spans="1:44" s="2" customFormat="1" x14ac:dyDescent="0.25">
      <c r="A609" s="80" t="s">
        <v>324</v>
      </c>
      <c r="B609" s="80" t="s">
        <v>364</v>
      </c>
      <c r="C609" s="80" t="s">
        <v>288</v>
      </c>
      <c r="D609" s="81">
        <v>223565.80308831812</v>
      </c>
      <c r="E609" s="81">
        <v>227001.35184823631</v>
      </c>
      <c r="F609" s="105">
        <v>-1.5134485904802274E-2</v>
      </c>
      <c r="G609" s="81">
        <v>153338.6324208522</v>
      </c>
      <c r="H609" s="105">
        <v>0.45798745925110962</v>
      </c>
      <c r="I609" s="81">
        <v>143239.09811038853</v>
      </c>
      <c r="J609" s="105">
        <v>0.56078756455185919</v>
      </c>
      <c r="K609" s="83">
        <v>58967.485538722802</v>
      </c>
      <c r="L609" s="83">
        <v>63223.204595242787</v>
      </c>
      <c r="M609" s="105">
        <v>-6.7312612256294993E-2</v>
      </c>
      <c r="N609" s="83">
        <v>44024.190809079613</v>
      </c>
      <c r="O609" s="105">
        <v>0.33943371712266113</v>
      </c>
      <c r="P609" s="83">
        <v>40916.125474243185</v>
      </c>
      <c r="Q609" s="105">
        <v>0.44117960474637313</v>
      </c>
      <c r="R609" s="83">
        <v>17547.71507495987</v>
      </c>
      <c r="S609" s="83">
        <v>17174.652177517833</v>
      </c>
      <c r="T609" s="105">
        <v>2.172171486129933E-2</v>
      </c>
      <c r="U609" s="83">
        <v>12873.599205924904</v>
      </c>
      <c r="V609" s="105">
        <v>0.36307762842917818</v>
      </c>
      <c r="W609" s="83">
        <v>12511.965199884613</v>
      </c>
      <c r="X609" s="105">
        <v>0.40247473475403345</v>
      </c>
      <c r="Y609" s="81">
        <v>223283.51394079704</v>
      </c>
      <c r="Z609" s="82">
        <v>282.28914752109262</v>
      </c>
      <c r="AA609" s="83">
        <v>17505.939593873802</v>
      </c>
      <c r="AB609" s="83">
        <v>41.775481086069362</v>
      </c>
      <c r="AC609" s="84">
        <v>3.7913402792375606</v>
      </c>
      <c r="AD609" s="84">
        <v>3.5904752582775119</v>
      </c>
      <c r="AE609" s="105">
        <v>5.5943853253680759E-2</v>
      </c>
      <c r="AF609" s="84">
        <v>3.4830539665303153</v>
      </c>
      <c r="AG609" s="105">
        <v>8.851034628508736E-2</v>
      </c>
      <c r="AH609" s="84">
        <v>3.5007981926479803</v>
      </c>
      <c r="AI609" s="105">
        <v>8.2993097745464775E-2</v>
      </c>
      <c r="AJ609" s="84">
        <v>12.740450943800694</v>
      </c>
      <c r="AK609" s="84">
        <v>13.217231388556929</v>
      </c>
      <c r="AL609" s="105">
        <v>-3.6072641140944009E-2</v>
      </c>
      <c r="AM609" s="84">
        <v>11.91109261427683</v>
      </c>
      <c r="AN609" s="105">
        <v>6.9629072359808614E-2</v>
      </c>
      <c r="AO609" s="84">
        <v>11.448169477941763</v>
      </c>
      <c r="AP609" s="105">
        <v>0.11288105651727887</v>
      </c>
      <c r="AQ609" s="108">
        <v>0.73721071104163594</v>
      </c>
      <c r="AR609" s="108">
        <v>0.26705827000399945</v>
      </c>
    </row>
    <row r="610" spans="1:44" s="2" customFormat="1" x14ac:dyDescent="0.25">
      <c r="A610" s="80" t="s">
        <v>324</v>
      </c>
      <c r="B610" s="80" t="s">
        <v>364</v>
      </c>
      <c r="C610" s="80" t="s">
        <v>289</v>
      </c>
      <c r="D610" s="81">
        <v>375.80070458531378</v>
      </c>
      <c r="E610" s="81">
        <v>660.06407422900202</v>
      </c>
      <c r="F610" s="105">
        <v>-0.43066026578666083</v>
      </c>
      <c r="G610" s="81">
        <v>1731.5555460715293</v>
      </c>
      <c r="H610" s="105">
        <v>-0.78296930442808355</v>
      </c>
      <c r="I610" s="81">
        <v>2024.1437517309189</v>
      </c>
      <c r="J610" s="105">
        <v>-0.81434090130014092</v>
      </c>
      <c r="K610" s="83">
        <v>41.617673754692078</v>
      </c>
      <c r="L610" s="83">
        <v>47.729863514915394</v>
      </c>
      <c r="M610" s="105">
        <v>-0.12805797691655416</v>
      </c>
      <c r="N610" s="83">
        <v>131.65119656561757</v>
      </c>
      <c r="O610" s="105">
        <v>-0.68387925943423533</v>
      </c>
      <c r="P610" s="83">
        <v>149.52134255993519</v>
      </c>
      <c r="Q610" s="105">
        <v>-0.7216606469540644</v>
      </c>
      <c r="R610" s="83">
        <v>15.379175256919414</v>
      </c>
      <c r="S610" s="83">
        <v>13.793728941103307</v>
      </c>
      <c r="T610" s="105">
        <v>0.11493964558718471</v>
      </c>
      <c r="U610" s="83">
        <v>38.025563111736233</v>
      </c>
      <c r="V610" s="105">
        <v>-0.59555693595572878</v>
      </c>
      <c r="W610" s="83">
        <v>44.042273751153409</v>
      </c>
      <c r="X610" s="105">
        <v>-0.65080878104036</v>
      </c>
      <c r="Y610" s="81">
        <v>375.80070458531378</v>
      </c>
      <c r="Z610" s="80"/>
      <c r="AA610" s="83">
        <v>15.379175256919414</v>
      </c>
      <c r="AB610" s="80"/>
      <c r="AC610" s="84">
        <v>9.0298344592829416</v>
      </c>
      <c r="AD610" s="84">
        <v>13.82916324541206</v>
      </c>
      <c r="AE610" s="105">
        <v>-0.34704404749299173</v>
      </c>
      <c r="AF610" s="84">
        <v>13.15260013765608</v>
      </c>
      <c r="AG610" s="105">
        <v>-0.31345632310143773</v>
      </c>
      <c r="AH610" s="84">
        <v>13.537490481798923</v>
      </c>
      <c r="AI610" s="105">
        <v>-0.3329757482434797</v>
      </c>
      <c r="AJ610" s="84">
        <v>24.435686459599527</v>
      </c>
      <c r="AK610" s="84">
        <v>47.852475356544595</v>
      </c>
      <c r="AL610" s="105">
        <v>-0.48935376325819363</v>
      </c>
      <c r="AM610" s="84">
        <v>45.536618116171987</v>
      </c>
      <c r="AN610" s="105">
        <v>-0.46338381130412981</v>
      </c>
      <c r="AO610" s="84">
        <v>45.959111084220744</v>
      </c>
      <c r="AP610" s="105">
        <v>-0.46831681720691304</v>
      </c>
      <c r="AQ610" s="108">
        <v>1.2392069842982318E-3</v>
      </c>
      <c r="AR610" s="108">
        <v>2.3405531265218614E-4</v>
      </c>
    </row>
    <row r="611" spans="1:44" s="2" customFormat="1" x14ac:dyDescent="0.25">
      <c r="A611" s="80" t="s">
        <v>324</v>
      </c>
      <c r="B611" s="80" t="s">
        <v>364</v>
      </c>
      <c r="C611" s="80" t="s">
        <v>290</v>
      </c>
      <c r="D611" s="81">
        <v>3644499.8342072139</v>
      </c>
      <c r="E611" s="81">
        <v>4054331.7456000377</v>
      </c>
      <c r="F611" s="105">
        <v>-0.10108494743618199</v>
      </c>
      <c r="G611" s="81">
        <v>4169968.4668224673</v>
      </c>
      <c r="H611" s="105">
        <v>-0.12601261539410694</v>
      </c>
      <c r="I611" s="81">
        <v>3741547.8561624885</v>
      </c>
      <c r="J611" s="105">
        <v>-2.5937934161508129E-2</v>
      </c>
      <c r="K611" s="83">
        <v>1070048.5438338791</v>
      </c>
      <c r="L611" s="83">
        <v>1181903.1096541542</v>
      </c>
      <c r="M611" s="105">
        <v>-9.4639370102855336E-2</v>
      </c>
      <c r="N611" s="83">
        <v>1256156.5425326989</v>
      </c>
      <c r="O611" s="105">
        <v>-0.14815669257557948</v>
      </c>
      <c r="P611" s="83">
        <v>1109364.1148433336</v>
      </c>
      <c r="Q611" s="105">
        <v>-3.5439735685885931E-2</v>
      </c>
      <c r="R611" s="83">
        <v>564797.11376605672</v>
      </c>
      <c r="S611" s="83">
        <v>815134.08826084097</v>
      </c>
      <c r="T611" s="105">
        <v>-0.3071114042462631</v>
      </c>
      <c r="U611" s="83">
        <v>870579.94979071175</v>
      </c>
      <c r="V611" s="105">
        <v>-0.35124038418087333</v>
      </c>
      <c r="W611" s="83">
        <v>865447.04684346938</v>
      </c>
      <c r="X611" s="105">
        <v>-0.34739263849124929</v>
      </c>
      <c r="Y611" s="81">
        <v>3595233.0423180512</v>
      </c>
      <c r="Z611" s="82">
        <v>49266.79188916296</v>
      </c>
      <c r="AA611" s="83">
        <v>551137.58888059889</v>
      </c>
      <c r="AB611" s="83">
        <v>13659.524885457857</v>
      </c>
      <c r="AC611" s="84">
        <v>3.4059200913907404</v>
      </c>
      <c r="AD611" s="84">
        <v>3.430341888842654</v>
      </c>
      <c r="AE611" s="105">
        <v>-7.1193479376929361E-3</v>
      </c>
      <c r="AF611" s="84">
        <v>3.3196248442211327</v>
      </c>
      <c r="AG611" s="105">
        <v>2.5995481784585425E-2</v>
      </c>
      <c r="AH611" s="84">
        <v>3.3726959490580573</v>
      </c>
      <c r="AI611" s="105">
        <v>9.8509153610369521E-3</v>
      </c>
      <c r="AJ611" s="84">
        <v>6.4527593101631773</v>
      </c>
      <c r="AK611" s="84">
        <v>4.9738218582543947</v>
      </c>
      <c r="AL611" s="105">
        <v>0.29734427449475004</v>
      </c>
      <c r="AM611" s="84">
        <v>4.7898742301898078</v>
      </c>
      <c r="AN611" s="105">
        <v>0.3471667522066596</v>
      </c>
      <c r="AO611" s="84">
        <v>4.3232545189321216</v>
      </c>
      <c r="AP611" s="105">
        <v>0.49256984105508095</v>
      </c>
      <c r="AQ611" s="108">
        <v>12.01777855580908</v>
      </c>
      <c r="AR611" s="108">
        <v>8.5956342156963199</v>
      </c>
    </row>
    <row r="612" spans="1:44" s="2" customFormat="1" x14ac:dyDescent="0.25">
      <c r="A612" s="80" t="s">
        <v>324</v>
      </c>
      <c r="B612" s="80" t="s">
        <v>364</v>
      </c>
      <c r="C612" s="80" t="s">
        <v>291</v>
      </c>
      <c r="D612" s="81">
        <v>2161826.5411308636</v>
      </c>
      <c r="E612" s="81">
        <v>2153668.0459930063</v>
      </c>
      <c r="F612" s="105">
        <v>3.7881859987831043E-3</v>
      </c>
      <c r="G612" s="81">
        <v>1720368.7470799054</v>
      </c>
      <c r="H612" s="105">
        <v>0.25660649485772946</v>
      </c>
      <c r="I612" s="81">
        <v>1324477.5126553404</v>
      </c>
      <c r="J612" s="105">
        <v>0.63221083066694606</v>
      </c>
      <c r="K612" s="83">
        <v>433639.81605729036</v>
      </c>
      <c r="L612" s="83">
        <v>458429.57223007892</v>
      </c>
      <c r="M612" s="105">
        <v>-5.4075386219514993E-2</v>
      </c>
      <c r="N612" s="83">
        <v>373331.45047673292</v>
      </c>
      <c r="O612" s="105">
        <v>0.16154107965869333</v>
      </c>
      <c r="P612" s="83">
        <v>308184.46830331295</v>
      </c>
      <c r="Q612" s="105">
        <v>0.40707874879179551</v>
      </c>
      <c r="R612" s="83">
        <v>129241.17259387388</v>
      </c>
      <c r="S612" s="83">
        <v>194747.64105119565</v>
      </c>
      <c r="T612" s="105">
        <v>-0.33636591490266776</v>
      </c>
      <c r="U612" s="83">
        <v>136402.78859103951</v>
      </c>
      <c r="V612" s="105">
        <v>-5.2503442716537591E-2</v>
      </c>
      <c r="W612" s="83">
        <v>116255.11850785096</v>
      </c>
      <c r="X612" s="105">
        <v>0.11170307383193581</v>
      </c>
      <c r="Y612" s="81">
        <v>2160456.9423412946</v>
      </c>
      <c r="Z612" s="82">
        <v>1369.598789568817</v>
      </c>
      <c r="AA612" s="83">
        <v>128983.47230091847</v>
      </c>
      <c r="AB612" s="83">
        <v>257.70029295541821</v>
      </c>
      <c r="AC612" s="84">
        <v>4.985304534040421</v>
      </c>
      <c r="AD612" s="84">
        <v>4.6979256497705011</v>
      </c>
      <c r="AE612" s="105">
        <v>6.1171441545474152E-2</v>
      </c>
      <c r="AF612" s="84">
        <v>4.6081538131412358</v>
      </c>
      <c r="AG612" s="105">
        <v>8.1844212713484299E-2</v>
      </c>
      <c r="AH612" s="84">
        <v>4.2976776861830661</v>
      </c>
      <c r="AI612" s="105">
        <v>0.15999963191005673</v>
      </c>
      <c r="AJ612" s="84">
        <v>16.727073097086212</v>
      </c>
      <c r="AK612" s="84">
        <v>11.058763199225842</v>
      </c>
      <c r="AL612" s="105">
        <v>0.51256273380165829</v>
      </c>
      <c r="AM612" s="84">
        <v>12.612416247866349</v>
      </c>
      <c r="AN612" s="105">
        <v>0.32623858651318632</v>
      </c>
      <c r="AO612" s="84">
        <v>11.392853318246763</v>
      </c>
      <c r="AP612" s="105">
        <v>0.46820753588534114</v>
      </c>
      <c r="AQ612" s="108">
        <v>7.128646955483509</v>
      </c>
      <c r="AR612" s="108">
        <v>1.9669184175129537</v>
      </c>
    </row>
    <row r="613" spans="1:44" s="2" customFormat="1" x14ac:dyDescent="0.25">
      <c r="A613" s="80" t="s">
        <v>324</v>
      </c>
      <c r="B613" s="80" t="s">
        <v>364</v>
      </c>
      <c r="C613" s="80" t="s">
        <v>292</v>
      </c>
      <c r="D613" s="81">
        <v>13488530.946292378</v>
      </c>
      <c r="E613" s="81">
        <v>14070266.183757968</v>
      </c>
      <c r="F613" s="105">
        <v>-4.1345005834865951E-2</v>
      </c>
      <c r="G613" s="81">
        <v>16080167.890913259</v>
      </c>
      <c r="H613" s="105">
        <v>-0.16116976901002317</v>
      </c>
      <c r="I613" s="81">
        <v>13977090.749791121</v>
      </c>
      <c r="J613" s="105">
        <v>-3.4954327209047016E-2</v>
      </c>
      <c r="K613" s="83">
        <v>4885986.3162250528</v>
      </c>
      <c r="L613" s="83">
        <v>5650397.7007745886</v>
      </c>
      <c r="M613" s="105">
        <v>-0.13528452775009908</v>
      </c>
      <c r="N613" s="83">
        <v>6454237.1349128261</v>
      </c>
      <c r="O613" s="105">
        <v>-0.24298004332760773</v>
      </c>
      <c r="P613" s="83">
        <v>5885844.4425288327</v>
      </c>
      <c r="Q613" s="105">
        <v>-0.16987505124654539</v>
      </c>
      <c r="R613" s="83">
        <v>3309393.6648631291</v>
      </c>
      <c r="S613" s="83">
        <v>3769933.7122729192</v>
      </c>
      <c r="T613" s="105">
        <v>-0.12216131172559193</v>
      </c>
      <c r="U613" s="83">
        <v>4099695.9486961314</v>
      </c>
      <c r="V613" s="105">
        <v>-0.19277095026628749</v>
      </c>
      <c r="W613" s="83">
        <v>3705758.9173706849</v>
      </c>
      <c r="X613" s="105">
        <v>-0.1069592656580006</v>
      </c>
      <c r="Y613" s="81">
        <v>12959781.437700778</v>
      </c>
      <c r="Z613" s="82">
        <v>528749.50859159883</v>
      </c>
      <c r="AA613" s="83">
        <v>3069143.5346661112</v>
      </c>
      <c r="AB613" s="83">
        <v>240250.13019701774</v>
      </c>
      <c r="AC613" s="84">
        <v>2.7606567176622203</v>
      </c>
      <c r="AD613" s="84">
        <v>2.4901373193304845</v>
      </c>
      <c r="AE613" s="105">
        <v>0.10863633753518039</v>
      </c>
      <c r="AF613" s="84">
        <v>2.4914126262778606</v>
      </c>
      <c r="AG613" s="105">
        <v>0.10806884758652242</v>
      </c>
      <c r="AH613" s="84">
        <v>2.3746959142851409</v>
      </c>
      <c r="AI613" s="105">
        <v>0.16253062173363189</v>
      </c>
      <c r="AJ613" s="84">
        <v>4.075831500345318</v>
      </c>
      <c r="AK613" s="84">
        <v>3.732231720136773</v>
      </c>
      <c r="AL613" s="105">
        <v>9.2062820846491644E-2</v>
      </c>
      <c r="AM613" s="84">
        <v>3.9222830405331401</v>
      </c>
      <c r="AN613" s="105">
        <v>3.9147725502060318E-2</v>
      </c>
      <c r="AO613" s="84">
        <v>3.7717215451533379</v>
      </c>
      <c r="AP613" s="105">
        <v>8.0628951939138091E-2</v>
      </c>
      <c r="AQ613" s="108">
        <v>44.478580142666324</v>
      </c>
      <c r="AR613" s="108">
        <v>50.365585668854614</v>
      </c>
    </row>
    <row r="614" spans="1:44" s="2" customFormat="1" x14ac:dyDescent="0.25">
      <c r="A614" s="80" t="s">
        <v>324</v>
      </c>
      <c r="B614" s="80" t="s">
        <v>364</v>
      </c>
      <c r="C614" s="80" t="s">
        <v>293</v>
      </c>
      <c r="D614" s="80"/>
      <c r="E614" s="80"/>
      <c r="F614" s="80"/>
      <c r="G614" s="81">
        <v>21.845762929916383</v>
      </c>
      <c r="H614" s="105">
        <v>-1</v>
      </c>
      <c r="I614" s="80"/>
      <c r="J614" s="80"/>
      <c r="K614" s="80"/>
      <c r="L614" s="80"/>
      <c r="M614" s="80"/>
      <c r="N614" s="83">
        <v>1.681736946105957</v>
      </c>
      <c r="O614" s="105">
        <v>-1</v>
      </c>
      <c r="P614" s="80"/>
      <c r="Q614" s="80"/>
      <c r="R614" s="80"/>
      <c r="S614" s="80"/>
      <c r="T614" s="80"/>
      <c r="U614" s="83">
        <v>5.0452108383178711</v>
      </c>
      <c r="V614" s="105">
        <v>-1</v>
      </c>
      <c r="W614" s="80"/>
      <c r="X614" s="80"/>
      <c r="Y614" s="80"/>
      <c r="Z614" s="80"/>
      <c r="AA614" s="80"/>
      <c r="AB614" s="80"/>
      <c r="AC614" s="80"/>
      <c r="AD614" s="80"/>
      <c r="AE614" s="80"/>
      <c r="AF614" s="84">
        <v>12.99</v>
      </c>
      <c r="AG614" s="105">
        <v>-1</v>
      </c>
      <c r="AH614" s="80"/>
      <c r="AI614" s="80"/>
      <c r="AJ614" s="80"/>
      <c r="AK614" s="80"/>
      <c r="AL614" s="80"/>
      <c r="AM614" s="84">
        <v>4.33</v>
      </c>
      <c r="AN614" s="105">
        <v>-1</v>
      </c>
      <c r="AO614" s="80"/>
      <c r="AP614" s="80"/>
      <c r="AQ614" s="80"/>
      <c r="AR614" s="80"/>
    </row>
    <row r="615" spans="1:44" s="2" customFormat="1" x14ac:dyDescent="0.25">
      <c r="A615" s="80" t="s">
        <v>324</v>
      </c>
      <c r="B615" s="80" t="s">
        <v>365</v>
      </c>
      <c r="C615" s="80" t="s">
        <v>281</v>
      </c>
      <c r="D615" s="81">
        <v>534030615.34345841</v>
      </c>
      <c r="E615" s="81">
        <v>500413363.98391199</v>
      </c>
      <c r="F615" s="105">
        <v>6.7178963990712284E-2</v>
      </c>
      <c r="G615" s="81">
        <v>486746557.1692968</v>
      </c>
      <c r="H615" s="105">
        <v>9.7143076777255158E-2</v>
      </c>
      <c r="I615" s="81">
        <v>441970336.19295615</v>
      </c>
      <c r="J615" s="105">
        <v>0.20829515379582045</v>
      </c>
      <c r="K615" s="83">
        <v>193533477.1333144</v>
      </c>
      <c r="L615" s="83">
        <v>196030740.69537345</v>
      </c>
      <c r="M615" s="105">
        <v>-1.2739142612023927E-2</v>
      </c>
      <c r="N615" s="83">
        <v>196273608.60412312</v>
      </c>
      <c r="O615" s="105">
        <v>-1.3960773892609588E-2</v>
      </c>
      <c r="P615" s="83">
        <v>169584307.76524174</v>
      </c>
      <c r="Q615" s="105">
        <v>0.14122279168203392</v>
      </c>
      <c r="R615" s="83">
        <v>266474424.40018311</v>
      </c>
      <c r="S615" s="83">
        <v>267360615.03087488</v>
      </c>
      <c r="T615" s="105">
        <v>-3.3145892882892611E-3</v>
      </c>
      <c r="U615" s="83">
        <v>269526249.89889342</v>
      </c>
      <c r="V615" s="105">
        <v>-1.1322924946476E-2</v>
      </c>
      <c r="W615" s="83">
        <v>229025875.42738467</v>
      </c>
      <c r="X615" s="105">
        <v>0.16351230577294285</v>
      </c>
      <c r="Y615" s="81">
        <v>470602088.69829136</v>
      </c>
      <c r="Z615" s="82">
        <v>63428526.645167045</v>
      </c>
      <c r="AA615" s="83">
        <v>227490348.02445376</v>
      </c>
      <c r="AB615" s="83">
        <v>38984076.375729345</v>
      </c>
      <c r="AC615" s="84">
        <v>2.7593707468790765</v>
      </c>
      <c r="AD615" s="84">
        <v>2.5527290373377767</v>
      </c>
      <c r="AE615" s="105">
        <v>8.0949331683399114E-2</v>
      </c>
      <c r="AF615" s="84">
        <v>2.4799389007568884</v>
      </c>
      <c r="AG615" s="105">
        <v>0.1126769074983679</v>
      </c>
      <c r="AH615" s="84">
        <v>2.6061983093670595</v>
      </c>
      <c r="AI615" s="105">
        <v>5.8772364697457093E-2</v>
      </c>
      <c r="AJ615" s="84">
        <v>2.0040595511014883</v>
      </c>
      <c r="AK615" s="84">
        <v>1.8716794316400123</v>
      </c>
      <c r="AL615" s="105">
        <v>7.0727987508780399E-2</v>
      </c>
      <c r="AM615" s="84">
        <v>1.8059337721349538</v>
      </c>
      <c r="AN615" s="105">
        <v>0.10970821966096382</v>
      </c>
      <c r="AO615" s="84">
        <v>1.9297834158179563</v>
      </c>
      <c r="AP615" s="105">
        <v>3.8489363456390431E-2</v>
      </c>
      <c r="AQ615" s="80"/>
      <c r="AR615" s="80"/>
    </row>
    <row r="616" spans="1:44" s="2" customFormat="1" x14ac:dyDescent="0.25">
      <c r="A616" s="80" t="s">
        <v>324</v>
      </c>
      <c r="B616" s="80" t="s">
        <v>365</v>
      </c>
      <c r="C616" s="80" t="s">
        <v>313</v>
      </c>
      <c r="D616" s="81">
        <v>248048005.53006867</v>
      </c>
      <c r="E616" s="81">
        <v>240307723.65778136</v>
      </c>
      <c r="F616" s="105">
        <v>3.2209875548195543E-2</v>
      </c>
      <c r="G616" s="81">
        <v>244275497.97762582</v>
      </c>
      <c r="H616" s="105">
        <v>1.5443659244073624E-2</v>
      </c>
      <c r="I616" s="81">
        <v>212337925.22200805</v>
      </c>
      <c r="J616" s="105">
        <v>0.16817570516771441</v>
      </c>
      <c r="K616" s="83">
        <v>99415972.184700638</v>
      </c>
      <c r="L616" s="83">
        <v>102815161.89382239</v>
      </c>
      <c r="M616" s="105">
        <v>-3.3061171587047689E-2</v>
      </c>
      <c r="N616" s="83">
        <v>104278029.05946219</v>
      </c>
      <c r="O616" s="105">
        <v>-4.6625899229348435E-2</v>
      </c>
      <c r="P616" s="83">
        <v>89934770.123206228</v>
      </c>
      <c r="Q616" s="105">
        <v>0.10542309774635136</v>
      </c>
      <c r="R616" s="83">
        <v>116997773.57571964</v>
      </c>
      <c r="S616" s="83">
        <v>115760060.7808537</v>
      </c>
      <c r="T616" s="105">
        <v>1.0692053774998097E-2</v>
      </c>
      <c r="U616" s="83">
        <v>118690392.76065405</v>
      </c>
      <c r="V616" s="105">
        <v>-1.4260793528147393E-2</v>
      </c>
      <c r="W616" s="83">
        <v>97591851.03087312</v>
      </c>
      <c r="X616" s="105">
        <v>0.19884777611921173</v>
      </c>
      <c r="Y616" s="81">
        <v>224955360.83352181</v>
      </c>
      <c r="Z616" s="82">
        <v>23092644.696546841</v>
      </c>
      <c r="AA616" s="83">
        <v>101451368.15305598</v>
      </c>
      <c r="AB616" s="83">
        <v>15546405.422663661</v>
      </c>
      <c r="AC616" s="84">
        <v>2.4950518521232281</v>
      </c>
      <c r="AD616" s="84">
        <v>2.337279047480838</v>
      </c>
      <c r="AE616" s="105">
        <v>6.7502767721483864E-2</v>
      </c>
      <c r="AF616" s="84">
        <v>2.3425404198839743</v>
      </c>
      <c r="AG616" s="105">
        <v>6.5105144374331722E-2</v>
      </c>
      <c r="AH616" s="84">
        <v>2.3610214929233209</v>
      </c>
      <c r="AI616" s="105">
        <v>5.6767953871506821E-2</v>
      </c>
      <c r="AJ616" s="84">
        <v>2.1201087674504744</v>
      </c>
      <c r="AK616" s="84">
        <v>2.0759122104532222</v>
      </c>
      <c r="AL616" s="105">
        <v>2.1290185960032983E-2</v>
      </c>
      <c r="AM616" s="84">
        <v>2.0580898950281621</v>
      </c>
      <c r="AN616" s="105">
        <v>3.0134190237333467E-2</v>
      </c>
      <c r="AO616" s="84">
        <v>2.1757751592890178</v>
      </c>
      <c r="AP616" s="105">
        <v>-2.5584625139636944E-2</v>
      </c>
      <c r="AQ616" s="80"/>
      <c r="AR616" s="80"/>
    </row>
    <row r="617" spans="1:44" s="2" customFormat="1" x14ac:dyDescent="0.25">
      <c r="A617" s="80" t="s">
        <v>324</v>
      </c>
      <c r="B617" s="80" t="s">
        <v>365</v>
      </c>
      <c r="C617" s="80" t="s">
        <v>328</v>
      </c>
      <c r="D617" s="81">
        <v>7968340.5339804245</v>
      </c>
      <c r="E617" s="81">
        <v>8361189.9824487092</v>
      </c>
      <c r="F617" s="105">
        <v>-4.6984872882081363E-2</v>
      </c>
      <c r="G617" s="81">
        <v>8489645.8315641545</v>
      </c>
      <c r="H617" s="105">
        <v>-6.1404834539214616E-2</v>
      </c>
      <c r="I617" s="81">
        <v>6948717.7721627625</v>
      </c>
      <c r="J617" s="105">
        <v>0.14673538273526804</v>
      </c>
      <c r="K617" s="83">
        <v>2966450.5987891918</v>
      </c>
      <c r="L617" s="83">
        <v>3289970.4952856954</v>
      </c>
      <c r="M617" s="105">
        <v>-9.8335196914405676E-2</v>
      </c>
      <c r="N617" s="83">
        <v>3424994.8107196544</v>
      </c>
      <c r="O617" s="105">
        <v>-0.13388172457817946</v>
      </c>
      <c r="P617" s="83">
        <v>2776664.2189797866</v>
      </c>
      <c r="Q617" s="105">
        <v>6.8350497158470705E-2</v>
      </c>
      <c r="R617" s="83">
        <v>2266265.067464822</v>
      </c>
      <c r="S617" s="83">
        <v>2473287.9478620272</v>
      </c>
      <c r="T617" s="105">
        <v>-8.3703509159198816E-2</v>
      </c>
      <c r="U617" s="83">
        <v>2555448.9575581034</v>
      </c>
      <c r="V617" s="105">
        <v>-0.11316363382566455</v>
      </c>
      <c r="W617" s="83">
        <v>2117897.0561633362</v>
      </c>
      <c r="X617" s="105">
        <v>7.0054401780160647E-2</v>
      </c>
      <c r="Y617" s="81">
        <v>7303547.953659419</v>
      </c>
      <c r="Z617" s="82">
        <v>664792.58032100531</v>
      </c>
      <c r="AA617" s="83">
        <v>1950255.0356819485</v>
      </c>
      <c r="AB617" s="83">
        <v>316010.0317828735</v>
      </c>
      <c r="AC617" s="84">
        <v>2.6861531209158986</v>
      </c>
      <c r="AD617" s="84">
        <v>2.5414179228749094</v>
      </c>
      <c r="AE617" s="105">
        <v>5.6950569498330085E-2</v>
      </c>
      <c r="AF617" s="84">
        <v>2.4787324655187795</v>
      </c>
      <c r="AG617" s="105">
        <v>8.3680130180449966E-2</v>
      </c>
      <c r="AH617" s="84">
        <v>2.5025416197842922</v>
      </c>
      <c r="AI617" s="105">
        <v>7.337000898607747E-2</v>
      </c>
      <c r="AJ617" s="84">
        <v>3.5160673163860223</v>
      </c>
      <c r="AK617" s="84">
        <v>3.3805970670242154</v>
      </c>
      <c r="AL617" s="105">
        <v>4.0072876677093971E-2</v>
      </c>
      <c r="AM617" s="84">
        <v>3.3221739007757605</v>
      </c>
      <c r="AN617" s="105">
        <v>5.8363415462684184E-2</v>
      </c>
      <c r="AO617" s="84">
        <v>3.2809516175213309</v>
      </c>
      <c r="AP617" s="105">
        <v>7.1660824746423685E-2</v>
      </c>
      <c r="AQ617" s="108">
        <v>100</v>
      </c>
      <c r="AR617" s="108">
        <v>100</v>
      </c>
    </row>
    <row r="618" spans="1:44" s="2" customFormat="1" x14ac:dyDescent="0.25">
      <c r="A618" s="80" t="s">
        <v>324</v>
      </c>
      <c r="B618" s="80" t="s">
        <v>365</v>
      </c>
      <c r="C618" s="80" t="s">
        <v>270</v>
      </c>
      <c r="D618" s="81">
        <v>4980168.1332205459</v>
      </c>
      <c r="E618" s="81">
        <v>5316912.1876052804</v>
      </c>
      <c r="F618" s="105">
        <v>-6.3334514940786124E-2</v>
      </c>
      <c r="G618" s="81">
        <v>5637777.2872613491</v>
      </c>
      <c r="H618" s="105">
        <v>-0.11664333664380144</v>
      </c>
      <c r="I618" s="81">
        <v>4746975.8830102691</v>
      </c>
      <c r="J618" s="105">
        <v>4.912438064934916E-2</v>
      </c>
      <c r="K618" s="83">
        <v>2030567.1673917703</v>
      </c>
      <c r="L618" s="83">
        <v>2259201.1866311226</v>
      </c>
      <c r="M618" s="105">
        <v>-0.1012012655589505</v>
      </c>
      <c r="N618" s="83">
        <v>2456292.2646929994</v>
      </c>
      <c r="O618" s="105">
        <v>-0.17332021250917326</v>
      </c>
      <c r="P618" s="83">
        <v>2044816.1128830968</v>
      </c>
      <c r="Q618" s="105">
        <v>-6.968326101086982E-3</v>
      </c>
      <c r="R618" s="83">
        <v>1690129.154399808</v>
      </c>
      <c r="S618" s="83">
        <v>1839820.1910247484</v>
      </c>
      <c r="T618" s="105">
        <v>-8.1361775109971474E-2</v>
      </c>
      <c r="U618" s="83">
        <v>1977536.6814596055</v>
      </c>
      <c r="V618" s="105">
        <v>-0.14533612941513885</v>
      </c>
      <c r="W618" s="83">
        <v>1695173.6984254473</v>
      </c>
      <c r="X618" s="105">
        <v>-2.9758272148304931E-3</v>
      </c>
      <c r="Y618" s="81">
        <v>4463908.3442651583</v>
      </c>
      <c r="Z618" s="82">
        <v>516259.78895538731</v>
      </c>
      <c r="AA618" s="83">
        <v>1413994.4027054217</v>
      </c>
      <c r="AB618" s="83">
        <v>276134.75169438624</v>
      </c>
      <c r="AC618" s="84">
        <v>2.4525995560233</v>
      </c>
      <c r="AD618" s="84">
        <v>2.3534478554049265</v>
      </c>
      <c r="AE618" s="105">
        <v>4.213040046358444E-2</v>
      </c>
      <c r="AF618" s="84">
        <v>2.295238790716946</v>
      </c>
      <c r="AG618" s="105">
        <v>6.855964875759199E-2</v>
      </c>
      <c r="AH618" s="84">
        <v>2.3214683477416713</v>
      </c>
      <c r="AI618" s="105">
        <v>5.6486321861417325E-2</v>
      </c>
      <c r="AJ618" s="84">
        <v>2.9466198605331337</v>
      </c>
      <c r="AK618" s="84">
        <v>2.889908597341706</v>
      </c>
      <c r="AL618" s="105">
        <v>1.9623895109898561E-2</v>
      </c>
      <c r="AM618" s="84">
        <v>2.8509090830619366</v>
      </c>
      <c r="AN618" s="105">
        <v>3.357202025130937E-2</v>
      </c>
      <c r="AO618" s="84">
        <v>2.8002887771438827</v>
      </c>
      <c r="AP618" s="105">
        <v>5.2255711833584351E-2</v>
      </c>
      <c r="AQ618" s="80"/>
      <c r="AR618" s="80"/>
    </row>
    <row r="619" spans="1:44" s="2" customFormat="1" x14ac:dyDescent="0.25">
      <c r="A619" s="80" t="s">
        <v>324</v>
      </c>
      <c r="B619" s="80" t="s">
        <v>365</v>
      </c>
      <c r="C619" s="80" t="s">
        <v>271</v>
      </c>
      <c r="D619" s="81">
        <v>2558232.6338746371</v>
      </c>
      <c r="E619" s="81">
        <v>2655913.1954117194</v>
      </c>
      <c r="F619" s="105">
        <v>-3.6778521868046171E-2</v>
      </c>
      <c r="G619" s="81">
        <v>2507794.5949034225</v>
      </c>
      <c r="H619" s="105">
        <v>2.0112508047397306E-2</v>
      </c>
      <c r="I619" s="81">
        <v>1960470.3885968588</v>
      </c>
      <c r="J619" s="105">
        <v>0.30490756134582914</v>
      </c>
      <c r="K619" s="83">
        <v>858625.50115442066</v>
      </c>
      <c r="L619" s="83">
        <v>958291.80765742844</v>
      </c>
      <c r="M619" s="105">
        <v>-0.10400413079461139</v>
      </c>
      <c r="N619" s="83">
        <v>907179.49768075929</v>
      </c>
      <c r="O619" s="105">
        <v>-5.3521928847013032E-2</v>
      </c>
      <c r="P619" s="83">
        <v>690186.32745554275</v>
      </c>
      <c r="Q619" s="105">
        <v>0.2440488415930373</v>
      </c>
      <c r="R619" s="83">
        <v>552542.90090450027</v>
      </c>
      <c r="S619" s="83">
        <v>611389.23248219327</v>
      </c>
      <c r="T619" s="105">
        <v>-9.6250192923387629E-2</v>
      </c>
      <c r="U619" s="83">
        <v>559241.04491457669</v>
      </c>
      <c r="V619" s="105">
        <v>-1.1977203874761281E-2</v>
      </c>
      <c r="W619" s="83">
        <v>409764.36479951633</v>
      </c>
      <c r="X619" s="105">
        <v>0.3484405877383715</v>
      </c>
      <c r="Y619" s="81">
        <v>2423977.9794740505</v>
      </c>
      <c r="Z619" s="82">
        <v>134254.6544005867</v>
      </c>
      <c r="AA619" s="83">
        <v>514122.92615961208</v>
      </c>
      <c r="AB619" s="83">
        <v>38419.974744888204</v>
      </c>
      <c r="AC619" s="84">
        <v>2.9794510300883181</v>
      </c>
      <c r="AD619" s="84">
        <v>2.7715077747603569</v>
      </c>
      <c r="AE619" s="105">
        <v>7.502892729425642E-2</v>
      </c>
      <c r="AF619" s="84">
        <v>2.7643863219072959</v>
      </c>
      <c r="AG619" s="105">
        <v>7.7798354910336015E-2</v>
      </c>
      <c r="AH619" s="84">
        <v>2.8404943862396919</v>
      </c>
      <c r="AI619" s="105">
        <v>4.8919879765219353E-2</v>
      </c>
      <c r="AJ619" s="84">
        <v>4.6299258024795318</v>
      </c>
      <c r="AK619" s="84">
        <v>4.3440627579077837</v>
      </c>
      <c r="AL619" s="105">
        <v>6.5805459198620631E-2</v>
      </c>
      <c r="AM619" s="84">
        <v>4.4842820778408434</v>
      </c>
      <c r="AN619" s="105">
        <v>3.2478716126799721E-2</v>
      </c>
      <c r="AO619" s="84">
        <v>4.7843847757626508</v>
      </c>
      <c r="AP619" s="105">
        <v>-3.2283978091728123E-2</v>
      </c>
      <c r="AQ619" s="80"/>
      <c r="AR619" s="80"/>
    </row>
    <row r="620" spans="1:44" s="2" customFormat="1" x14ac:dyDescent="0.25">
      <c r="A620" s="80" t="s">
        <v>324</v>
      </c>
      <c r="B620" s="80" t="s">
        <v>365</v>
      </c>
      <c r="C620" s="80" t="s">
        <v>127</v>
      </c>
      <c r="D620" s="81">
        <v>429939.76688524126</v>
      </c>
      <c r="E620" s="81">
        <v>388364.59943170997</v>
      </c>
      <c r="F620" s="105">
        <v>0.10705189791852249</v>
      </c>
      <c r="G620" s="81">
        <v>344073.94939938211</v>
      </c>
      <c r="H620" s="105">
        <v>0.24955628764033755</v>
      </c>
      <c r="I620" s="81">
        <v>241271.5005556345</v>
      </c>
      <c r="J620" s="105">
        <v>0.78197493651390448</v>
      </c>
      <c r="K620" s="83">
        <v>77257.930243000577</v>
      </c>
      <c r="L620" s="83">
        <v>72477.500997144496</v>
      </c>
      <c r="M620" s="105">
        <v>6.5957423753399316E-2</v>
      </c>
      <c r="N620" s="83">
        <v>61523.048345895571</v>
      </c>
      <c r="O620" s="105">
        <v>0.25575588856781245</v>
      </c>
      <c r="P620" s="83">
        <v>41661.778641147001</v>
      </c>
      <c r="Q620" s="105">
        <v>0.85440787126398043</v>
      </c>
      <c r="R620" s="83">
        <v>23593.012160513445</v>
      </c>
      <c r="S620" s="83">
        <v>22078.524355085072</v>
      </c>
      <c r="T620" s="105">
        <v>6.859551757495784E-2</v>
      </c>
      <c r="U620" s="83">
        <v>18671.231183920267</v>
      </c>
      <c r="V620" s="105">
        <v>0.26360237994545499</v>
      </c>
      <c r="W620" s="83">
        <v>12958.992938372798</v>
      </c>
      <c r="X620" s="105">
        <v>0.82058993879472808</v>
      </c>
      <c r="Y620" s="81">
        <v>415661.62992020987</v>
      </c>
      <c r="Z620" s="82">
        <v>14278.136965031377</v>
      </c>
      <c r="AA620" s="83">
        <v>22137.70681691424</v>
      </c>
      <c r="AB620" s="83">
        <v>1455.3053435992051</v>
      </c>
      <c r="AC620" s="84">
        <v>5.5649920407257216</v>
      </c>
      <c r="AD620" s="84">
        <v>5.3584159785946666</v>
      </c>
      <c r="AE620" s="105">
        <v>3.8551703144411913E-2</v>
      </c>
      <c r="AF620" s="84">
        <v>5.5926024254345412</v>
      </c>
      <c r="AG620" s="105">
        <v>-4.936947526119612E-3</v>
      </c>
      <c r="AH620" s="84">
        <v>5.7911953935961868</v>
      </c>
      <c r="AI620" s="105">
        <v>-3.9059872357371565E-2</v>
      </c>
      <c r="AJ620" s="84">
        <v>18.223182523714033</v>
      </c>
      <c r="AK620" s="84">
        <v>17.590152004079147</v>
      </c>
      <c r="AL620" s="105">
        <v>3.5987779951423188E-2</v>
      </c>
      <c r="AM620" s="84">
        <v>18.428026840334979</v>
      </c>
      <c r="AN620" s="105">
        <v>-1.111591156208791E-2</v>
      </c>
      <c r="AO620" s="84">
        <v>18.618074853733955</v>
      </c>
      <c r="AP620" s="105">
        <v>-2.1210159112703502E-2</v>
      </c>
      <c r="AQ620" s="80"/>
      <c r="AR620" s="80"/>
    </row>
    <row r="621" spans="1:44" s="2" customFormat="1" x14ac:dyDescent="0.25">
      <c r="A621" s="80" t="s">
        <v>324</v>
      </c>
      <c r="B621" s="80" t="s">
        <v>365</v>
      </c>
      <c r="C621" s="80" t="s">
        <v>282</v>
      </c>
      <c r="D621" s="81">
        <v>5082.1095031952855</v>
      </c>
      <c r="E621" s="81">
        <v>5155.9253066825868</v>
      </c>
      <c r="F621" s="105">
        <v>-1.4316693725494579E-2</v>
      </c>
      <c r="G621" s="81">
        <v>5404.5423713767532</v>
      </c>
      <c r="H621" s="105">
        <v>-5.9659605943533596E-2</v>
      </c>
      <c r="I621" s="81">
        <v>7472.35</v>
      </c>
      <c r="J621" s="105">
        <v>-0.31987801652822939</v>
      </c>
      <c r="K621" s="83">
        <v>1497.4609414339066</v>
      </c>
      <c r="L621" s="83">
        <v>1350.8497875479338</v>
      </c>
      <c r="M621" s="105">
        <v>0.10853253650955647</v>
      </c>
      <c r="N621" s="83">
        <v>1404.1617969299346</v>
      </c>
      <c r="O621" s="105">
        <v>6.6444725036645821E-2</v>
      </c>
      <c r="P621" s="83">
        <v>1879</v>
      </c>
      <c r="Q621" s="105">
        <v>-0.20305431536247656</v>
      </c>
      <c r="R621" s="83">
        <v>506.73267519574352</v>
      </c>
      <c r="S621" s="83">
        <v>438.19311942109277</v>
      </c>
      <c r="T621" s="105">
        <v>0.15641403923731154</v>
      </c>
      <c r="U621" s="83">
        <v>416.36348296826031</v>
      </c>
      <c r="V621" s="105">
        <v>0.21704399142604952</v>
      </c>
      <c r="W621" s="83">
        <v>469.75</v>
      </c>
      <c r="X621" s="105">
        <v>7.8728419788703624E-2</v>
      </c>
      <c r="Y621" s="81">
        <v>5080.5596032929416</v>
      </c>
      <c r="Z621" s="82">
        <v>1.5498999023437501</v>
      </c>
      <c r="AA621" s="83">
        <v>506.57267522912213</v>
      </c>
      <c r="AB621" s="83">
        <v>0.15999996662139893</v>
      </c>
      <c r="AC621" s="84">
        <v>3.3938177367944355</v>
      </c>
      <c r="AD621" s="84">
        <v>3.8168013603064157</v>
      </c>
      <c r="AE621" s="105">
        <v>-0.11082149254893965</v>
      </c>
      <c r="AF621" s="84">
        <v>3.8489456009936092</v>
      </c>
      <c r="AG621" s="105">
        <v>-0.11824741406625282</v>
      </c>
      <c r="AH621" s="84">
        <v>3.9767695582756786</v>
      </c>
      <c r="AI621" s="105">
        <v>-0.14658928885334008</v>
      </c>
      <c r="AJ621" s="84">
        <v>10.029172682089506</v>
      </c>
      <c r="AK621" s="84">
        <v>11.76633104941082</v>
      </c>
      <c r="AL621" s="105">
        <v>-0.1476380666179114</v>
      </c>
      <c r="AM621" s="84">
        <v>12.980346722166184</v>
      </c>
      <c r="AN621" s="105">
        <v>-0.22735710403151549</v>
      </c>
      <c r="AO621" s="84">
        <v>15.907078233102714</v>
      </c>
      <c r="AP621" s="105">
        <v>-0.36951509666817733</v>
      </c>
      <c r="AQ621" s="108">
        <v>6.3778769011226227E-2</v>
      </c>
      <c r="AR621" s="108">
        <v>2.2359814942680321E-2</v>
      </c>
    </row>
    <row r="622" spans="1:44" s="2" customFormat="1" x14ac:dyDescent="0.25">
      <c r="A622" s="80" t="s">
        <v>324</v>
      </c>
      <c r="B622" s="80" t="s">
        <v>365</v>
      </c>
      <c r="C622" s="80" t="s">
        <v>285</v>
      </c>
      <c r="D622" s="81">
        <v>1489243.1022232128</v>
      </c>
      <c r="E622" s="81">
        <v>1431945.7996598</v>
      </c>
      <c r="F622" s="105">
        <v>4.0013597286311701E-2</v>
      </c>
      <c r="G622" s="81">
        <v>1328137.2346666094</v>
      </c>
      <c r="H622" s="105">
        <v>0.12130212402112525</v>
      </c>
      <c r="I622" s="81">
        <v>978406.52120298741</v>
      </c>
      <c r="J622" s="105">
        <v>0.52211076883679464</v>
      </c>
      <c r="K622" s="83">
        <v>461679.41045799805</v>
      </c>
      <c r="L622" s="83">
        <v>479935.40656747669</v>
      </c>
      <c r="M622" s="105">
        <v>-3.8038444048224089E-2</v>
      </c>
      <c r="N622" s="83">
        <v>445350.03772432962</v>
      </c>
      <c r="O622" s="105">
        <v>3.6666377793766483E-2</v>
      </c>
      <c r="P622" s="83">
        <v>332647.1760877553</v>
      </c>
      <c r="Q622" s="105">
        <v>0.38789517436397203</v>
      </c>
      <c r="R622" s="83">
        <v>355334.39206724125</v>
      </c>
      <c r="S622" s="83">
        <v>373689.92182631494</v>
      </c>
      <c r="T622" s="105">
        <v>-4.9119681016190325E-2</v>
      </c>
      <c r="U622" s="83">
        <v>335411.99308001774</v>
      </c>
      <c r="V622" s="105">
        <v>5.9396799751494617E-2</v>
      </c>
      <c r="W622" s="83">
        <v>213496.78918690837</v>
      </c>
      <c r="X622" s="105">
        <v>0.66435473535931922</v>
      </c>
      <c r="Y622" s="81">
        <v>1454272.0544447724</v>
      </c>
      <c r="Z622" s="82">
        <v>34971.047778440297</v>
      </c>
      <c r="AA622" s="83">
        <v>346635.61769269512</v>
      </c>
      <c r="AB622" s="83">
        <v>8698.7743745461121</v>
      </c>
      <c r="AC622" s="84">
        <v>3.2257082912704398</v>
      </c>
      <c r="AD622" s="84">
        <v>2.9836219209187997</v>
      </c>
      <c r="AE622" s="105">
        <v>8.1138420606954809E-2</v>
      </c>
      <c r="AF622" s="84">
        <v>2.9822322267068553</v>
      </c>
      <c r="AG622" s="105">
        <v>8.1642221683200095E-2</v>
      </c>
      <c r="AH622" s="84">
        <v>2.941274093199802</v>
      </c>
      <c r="AI622" s="105">
        <v>9.6704417561167433E-2</v>
      </c>
      <c r="AJ622" s="84">
        <v>4.1911031846908804</v>
      </c>
      <c r="AK622" s="84">
        <v>3.8319090669117521</v>
      </c>
      <c r="AL622" s="105">
        <v>9.3737641344556574E-2</v>
      </c>
      <c r="AM622" s="84">
        <v>3.9597189786525067</v>
      </c>
      <c r="AN622" s="105">
        <v>5.8434501863845356E-2</v>
      </c>
      <c r="AO622" s="84">
        <v>4.5827692534824473</v>
      </c>
      <c r="AP622" s="105">
        <v>-8.5464933346565464E-2</v>
      </c>
      <c r="AQ622" s="108">
        <v>18.689501231435088</v>
      </c>
      <c r="AR622" s="108">
        <v>15.679295293764524</v>
      </c>
    </row>
    <row r="623" spans="1:44" s="2" customFormat="1" x14ac:dyDescent="0.25">
      <c r="A623" s="80" t="s">
        <v>324</v>
      </c>
      <c r="B623" s="80" t="s">
        <v>365</v>
      </c>
      <c r="C623" s="80" t="s">
        <v>286</v>
      </c>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row>
    <row r="624" spans="1:44" s="2" customFormat="1" x14ac:dyDescent="0.25">
      <c r="A624" s="80" t="s">
        <v>324</v>
      </c>
      <c r="B624" s="80" t="s">
        <v>365</v>
      </c>
      <c r="C624" s="80" t="s">
        <v>287</v>
      </c>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row>
    <row r="625" spans="1:44" s="2" customFormat="1" x14ac:dyDescent="0.25">
      <c r="A625" s="80" t="s">
        <v>324</v>
      </c>
      <c r="B625" s="80" t="s">
        <v>365</v>
      </c>
      <c r="C625" s="80" t="s">
        <v>288</v>
      </c>
      <c r="D625" s="81">
        <v>7028.5660380351546</v>
      </c>
      <c r="E625" s="81">
        <v>8345.8558790004245</v>
      </c>
      <c r="F625" s="105">
        <v>-0.1578375974931214</v>
      </c>
      <c r="G625" s="81">
        <v>4922.4331445336338</v>
      </c>
      <c r="H625" s="105">
        <v>0.42786419473068582</v>
      </c>
      <c r="I625" s="81">
        <v>3072.1856981611254</v>
      </c>
      <c r="J625" s="105">
        <v>1.2878063791007632</v>
      </c>
      <c r="K625" s="83">
        <v>1949.5525646650676</v>
      </c>
      <c r="L625" s="83">
        <v>2520.4463957107937</v>
      </c>
      <c r="M625" s="105">
        <v>-0.22650504768411381</v>
      </c>
      <c r="N625" s="83">
        <v>1473.532472391691</v>
      </c>
      <c r="O625" s="105">
        <v>0.3230468966189447</v>
      </c>
      <c r="P625" s="83">
        <v>978.10843492247704</v>
      </c>
      <c r="Q625" s="105">
        <v>0.99318653746154983</v>
      </c>
      <c r="R625" s="83">
        <v>513.19372515137184</v>
      </c>
      <c r="S625" s="83">
        <v>599.12501256519897</v>
      </c>
      <c r="T625" s="105">
        <v>-0.1434279751498036</v>
      </c>
      <c r="U625" s="83">
        <v>358.12470520042876</v>
      </c>
      <c r="V625" s="105">
        <v>0.43300285542757194</v>
      </c>
      <c r="W625" s="83">
        <v>207.20437954720808</v>
      </c>
      <c r="X625" s="105">
        <v>1.4767513421908594</v>
      </c>
      <c r="Y625" s="81">
        <v>6963.7030394703997</v>
      </c>
      <c r="Z625" s="82">
        <v>64.86299856475496</v>
      </c>
      <c r="AA625" s="83">
        <v>501.87971585190786</v>
      </c>
      <c r="AB625" s="83">
        <v>11.314009299463976</v>
      </c>
      <c r="AC625" s="84">
        <v>3.6052200722490699</v>
      </c>
      <c r="AD625" s="84">
        <v>3.3112610104317657</v>
      </c>
      <c r="AE625" s="105">
        <v>8.877556341563482E-2</v>
      </c>
      <c r="AF625" s="84">
        <v>3.3405664529021415</v>
      </c>
      <c r="AG625" s="105">
        <v>7.922417442616915E-2</v>
      </c>
      <c r="AH625" s="84">
        <v>3.1409459201776753</v>
      </c>
      <c r="AI625" s="105">
        <v>0.1478134816294869</v>
      </c>
      <c r="AJ625" s="84">
        <v>13.695736509564698</v>
      </c>
      <c r="AK625" s="84">
        <v>13.930074198149418</v>
      </c>
      <c r="AL625" s="105">
        <v>-1.6822429317415351E-2</v>
      </c>
      <c r="AM625" s="84">
        <v>13.745025330711924</v>
      </c>
      <c r="AN625" s="105">
        <v>-3.5859389096282324E-3</v>
      </c>
      <c r="AO625" s="84">
        <v>14.826837660838047</v>
      </c>
      <c r="AP625" s="105">
        <v>-7.6287417259643497E-2</v>
      </c>
      <c r="AQ625" s="108">
        <v>8.8206145408348591E-2</v>
      </c>
      <c r="AR625" s="108">
        <v>2.2644911776602578E-2</v>
      </c>
    </row>
    <row r="626" spans="1:44" s="2" customFormat="1" x14ac:dyDescent="0.25">
      <c r="A626" s="80" t="s">
        <v>324</v>
      </c>
      <c r="B626" s="80" t="s">
        <v>365</v>
      </c>
      <c r="C626" s="80" t="s">
        <v>290</v>
      </c>
      <c r="D626" s="81">
        <v>1068989.5316514242</v>
      </c>
      <c r="E626" s="81">
        <v>1223967.3957519191</v>
      </c>
      <c r="F626" s="105">
        <v>-0.12661927485845115</v>
      </c>
      <c r="G626" s="81">
        <v>1179657.3602368131</v>
      </c>
      <c r="H626" s="105">
        <v>-9.3813536299364564E-2</v>
      </c>
      <c r="I626" s="81">
        <v>982063.86739387154</v>
      </c>
      <c r="J626" s="105">
        <v>8.8513249640504138E-2</v>
      </c>
      <c r="K626" s="83">
        <v>396946.09069642267</v>
      </c>
      <c r="L626" s="83">
        <v>478356.40108995175</v>
      </c>
      <c r="M626" s="105">
        <v>-0.17018756351547265</v>
      </c>
      <c r="N626" s="83">
        <v>461829.45995642967</v>
      </c>
      <c r="O626" s="105">
        <v>-0.14049205363843242</v>
      </c>
      <c r="P626" s="83">
        <v>357539.15136778739</v>
      </c>
      <c r="Q626" s="105">
        <v>0.11021713056565047</v>
      </c>
      <c r="R626" s="83">
        <v>197208.50883725911</v>
      </c>
      <c r="S626" s="83">
        <v>237699.31065587822</v>
      </c>
      <c r="T626" s="105">
        <v>-0.17034463291834448</v>
      </c>
      <c r="U626" s="83">
        <v>223829.05183455916</v>
      </c>
      <c r="V626" s="105">
        <v>-0.11893247448939887</v>
      </c>
      <c r="W626" s="83">
        <v>196267.57561260794</v>
      </c>
      <c r="X626" s="105">
        <v>4.7941348524546228E-3</v>
      </c>
      <c r="Y626" s="81">
        <v>969705.9250292778</v>
      </c>
      <c r="Z626" s="82">
        <v>99283.606622146399</v>
      </c>
      <c r="AA626" s="83">
        <v>167487.30846691702</v>
      </c>
      <c r="AB626" s="83">
        <v>29721.200370342089</v>
      </c>
      <c r="AC626" s="84">
        <v>2.6930345371985749</v>
      </c>
      <c r="AD626" s="84">
        <v>2.5586934615342591</v>
      </c>
      <c r="AE626" s="105">
        <v>5.2503778855854562E-2</v>
      </c>
      <c r="AF626" s="84">
        <v>2.5543137944212249</v>
      </c>
      <c r="AG626" s="105">
        <v>5.4308418597716727E-2</v>
      </c>
      <c r="AH626" s="84">
        <v>2.7467309905416721</v>
      </c>
      <c r="AI626" s="105">
        <v>-1.9549221794198341E-2</v>
      </c>
      <c r="AJ626" s="84">
        <v>5.4206055202900929</v>
      </c>
      <c r="AK626" s="84">
        <v>5.1492256850667939</v>
      </c>
      <c r="AL626" s="105">
        <v>5.2703037664541354E-2</v>
      </c>
      <c r="AM626" s="84">
        <v>5.2703496287369536</v>
      </c>
      <c r="AN626" s="105">
        <v>2.8509662951743939E-2</v>
      </c>
      <c r="AO626" s="84">
        <v>5.0036989774218474</v>
      </c>
      <c r="AP626" s="105">
        <v>8.3319669058720291E-2</v>
      </c>
      <c r="AQ626" s="108">
        <v>13.415459932878044</v>
      </c>
      <c r="AR626" s="108">
        <v>8.7019171617849711</v>
      </c>
    </row>
    <row r="627" spans="1:44" s="2" customFormat="1" x14ac:dyDescent="0.25">
      <c r="A627" s="80" t="s">
        <v>324</v>
      </c>
      <c r="B627" s="80" t="s">
        <v>365</v>
      </c>
      <c r="C627" s="80" t="s">
        <v>291</v>
      </c>
      <c r="D627" s="81">
        <v>417829.09134401084</v>
      </c>
      <c r="E627" s="81">
        <v>374862.81824602693</v>
      </c>
      <c r="F627" s="105">
        <v>0.1146186578306751</v>
      </c>
      <c r="G627" s="81">
        <v>333746.97388347174</v>
      </c>
      <c r="H627" s="105">
        <v>0.25193372237105738</v>
      </c>
      <c r="I627" s="81">
        <v>230726.96485747339</v>
      </c>
      <c r="J627" s="105">
        <v>0.81092440409865296</v>
      </c>
      <c r="K627" s="83">
        <v>73810.916736901607</v>
      </c>
      <c r="L627" s="83">
        <v>68606.204813885764</v>
      </c>
      <c r="M627" s="105">
        <v>7.5863574397317751E-2</v>
      </c>
      <c r="N627" s="83">
        <v>58645.354076573945</v>
      </c>
      <c r="O627" s="105">
        <v>0.25859785313131206</v>
      </c>
      <c r="P627" s="83">
        <v>38804.670206224524</v>
      </c>
      <c r="Q627" s="105">
        <v>0.90211426471708167</v>
      </c>
      <c r="R627" s="83">
        <v>22573.085760166323</v>
      </c>
      <c r="S627" s="83">
        <v>21041.206223098783</v>
      </c>
      <c r="T627" s="105">
        <v>7.280378894751105E-2</v>
      </c>
      <c r="U627" s="83">
        <v>17896.742995751574</v>
      </c>
      <c r="V627" s="105">
        <v>0.26129574333859767</v>
      </c>
      <c r="W627" s="83">
        <v>12282.03855882559</v>
      </c>
      <c r="X627" s="105">
        <v>0.83789406392522869</v>
      </c>
      <c r="Y627" s="81">
        <v>403617.36727744655</v>
      </c>
      <c r="Z627" s="82">
        <v>14211.724066564278</v>
      </c>
      <c r="AA627" s="83">
        <v>21129.254425833205</v>
      </c>
      <c r="AB627" s="83">
        <v>1443.8313343331192</v>
      </c>
      <c r="AC627" s="84">
        <v>5.6608034395963287</v>
      </c>
      <c r="AD627" s="84">
        <v>5.4639783568111815</v>
      </c>
      <c r="AE627" s="105">
        <v>3.6022302785989765E-2</v>
      </c>
      <c r="AF627" s="84">
        <v>5.6909362922030331</v>
      </c>
      <c r="AG627" s="105">
        <v>-5.2948848940706714E-3</v>
      </c>
      <c r="AH627" s="84">
        <v>5.9458555795292716</v>
      </c>
      <c r="AI627" s="105">
        <v>-4.7941315782094762E-2</v>
      </c>
      <c r="AJ627" s="84">
        <v>18.51005643549782</v>
      </c>
      <c r="AK627" s="84">
        <v>17.815652499736782</v>
      </c>
      <c r="AL627" s="105">
        <v>3.8977182327242711E-2</v>
      </c>
      <c r="AM627" s="84">
        <v>18.648475533380481</v>
      </c>
      <c r="AN627" s="105">
        <v>-7.4225422681276501E-3</v>
      </c>
      <c r="AO627" s="84">
        <v>18.785722235962066</v>
      </c>
      <c r="AP627" s="105">
        <v>-1.4674218909536031E-2</v>
      </c>
      <c r="AQ627" s="108">
        <v>5.2436148977595556</v>
      </c>
      <c r="AR627" s="108">
        <v>0.99604790649744746</v>
      </c>
    </row>
    <row r="628" spans="1:44" s="2" customFormat="1" x14ac:dyDescent="0.25">
      <c r="A628" s="80" t="s">
        <v>324</v>
      </c>
      <c r="B628" s="80" t="s">
        <v>365</v>
      </c>
      <c r="C628" s="80" t="s">
        <v>292</v>
      </c>
      <c r="D628" s="81">
        <v>4980168.1332205459</v>
      </c>
      <c r="E628" s="81">
        <v>5316912.1876052804</v>
      </c>
      <c r="F628" s="105">
        <v>-6.3334514940786124E-2</v>
      </c>
      <c r="G628" s="81">
        <v>5637777.2872613491</v>
      </c>
      <c r="H628" s="105">
        <v>-0.11664333664380144</v>
      </c>
      <c r="I628" s="81">
        <v>4746975.8830102691</v>
      </c>
      <c r="J628" s="105">
        <v>4.912438064934916E-2</v>
      </c>
      <c r="K628" s="83">
        <v>2030567.1673917703</v>
      </c>
      <c r="L628" s="83">
        <v>2259201.1866311226</v>
      </c>
      <c r="M628" s="105">
        <v>-0.1012012655589505</v>
      </c>
      <c r="N628" s="83">
        <v>2456292.2646929994</v>
      </c>
      <c r="O628" s="105">
        <v>-0.17332021250917326</v>
      </c>
      <c r="P628" s="83">
        <v>2044816.1128830968</v>
      </c>
      <c r="Q628" s="105">
        <v>-6.968326101086982E-3</v>
      </c>
      <c r="R628" s="83">
        <v>1690129.154399808</v>
      </c>
      <c r="S628" s="83">
        <v>1839820.1910247491</v>
      </c>
      <c r="T628" s="105">
        <v>-8.1361775109971834E-2</v>
      </c>
      <c r="U628" s="83">
        <v>1977536.6814596059</v>
      </c>
      <c r="V628" s="105">
        <v>-0.14533612941513904</v>
      </c>
      <c r="W628" s="83">
        <v>1695173.6984254473</v>
      </c>
      <c r="X628" s="105">
        <v>-2.9758272148304931E-3</v>
      </c>
      <c r="Y628" s="81">
        <v>4463908.3442651583</v>
      </c>
      <c r="Z628" s="82">
        <v>516259.78895538731</v>
      </c>
      <c r="AA628" s="83">
        <v>1413994.4027054219</v>
      </c>
      <c r="AB628" s="83">
        <v>276134.75169438618</v>
      </c>
      <c r="AC628" s="84">
        <v>2.4525995560233</v>
      </c>
      <c r="AD628" s="84">
        <v>2.3534478554049265</v>
      </c>
      <c r="AE628" s="105">
        <v>4.213040046358444E-2</v>
      </c>
      <c r="AF628" s="84">
        <v>2.295238790716946</v>
      </c>
      <c r="AG628" s="105">
        <v>6.855964875759199E-2</v>
      </c>
      <c r="AH628" s="84">
        <v>2.3214683477416713</v>
      </c>
      <c r="AI628" s="105">
        <v>5.6486321861417325E-2</v>
      </c>
      <c r="AJ628" s="84">
        <v>2.9466198605331337</v>
      </c>
      <c r="AK628" s="84">
        <v>2.8899085973417051</v>
      </c>
      <c r="AL628" s="105">
        <v>1.9623895109898877E-2</v>
      </c>
      <c r="AM628" s="84">
        <v>2.8509090830619361</v>
      </c>
      <c r="AN628" s="105">
        <v>3.357202025130953E-2</v>
      </c>
      <c r="AO628" s="84">
        <v>2.8002887771438827</v>
      </c>
      <c r="AP628" s="105">
        <v>5.2255711833584351E-2</v>
      </c>
      <c r="AQ628" s="108">
        <v>62.49943902350774</v>
      </c>
      <c r="AR628" s="108">
        <v>74.577734911233762</v>
      </c>
    </row>
    <row r="629" spans="1:44" s="2" customFormat="1" x14ac:dyDescent="0.25">
      <c r="A629" s="80" t="s">
        <v>324</v>
      </c>
      <c r="B629" s="80" t="s">
        <v>366</v>
      </c>
      <c r="C629" s="80" t="s">
        <v>281</v>
      </c>
      <c r="D629" s="81">
        <v>165488719.1544452</v>
      </c>
      <c r="E629" s="81">
        <v>161500502.69646436</v>
      </c>
      <c r="F629" s="105">
        <v>2.4694761882423252E-2</v>
      </c>
      <c r="G629" s="81">
        <v>160141596.35672742</v>
      </c>
      <c r="H629" s="105">
        <v>3.3389968124250879E-2</v>
      </c>
      <c r="I629" s="81">
        <v>150206593.44792995</v>
      </c>
      <c r="J629" s="105">
        <v>0.10174071161405372</v>
      </c>
      <c r="K629" s="83">
        <v>66770200.40000689</v>
      </c>
      <c r="L629" s="83">
        <v>71011620.244498312</v>
      </c>
      <c r="M629" s="105">
        <v>-5.9728532173859671E-2</v>
      </c>
      <c r="N629" s="83">
        <v>72664900.411182165</v>
      </c>
      <c r="O629" s="105">
        <v>-8.1121696690141729E-2</v>
      </c>
      <c r="P629" s="83">
        <v>67653187.388391674</v>
      </c>
      <c r="Q629" s="105">
        <v>-1.3051668701366927E-2</v>
      </c>
      <c r="R629" s="83">
        <v>96933891.311685592</v>
      </c>
      <c r="S629" s="83">
        <v>103087622.08358768</v>
      </c>
      <c r="T629" s="105">
        <v>-5.9694177123538528E-2</v>
      </c>
      <c r="U629" s="83">
        <v>107701619.53710689</v>
      </c>
      <c r="V629" s="105">
        <v>-9.9977403048349192E-2</v>
      </c>
      <c r="W629" s="83">
        <v>100290175.96149121</v>
      </c>
      <c r="X629" s="105">
        <v>-3.3465736974021713E-2</v>
      </c>
      <c r="Y629" s="81">
        <v>150367710.69176668</v>
      </c>
      <c r="Z629" s="82">
        <v>15121008.462678527</v>
      </c>
      <c r="AA629" s="83">
        <v>84116712.112401173</v>
      </c>
      <c r="AB629" s="83">
        <v>12817179.199284419</v>
      </c>
      <c r="AC629" s="84">
        <v>2.478481690380371</v>
      </c>
      <c r="AD629" s="84">
        <v>2.274282746125297</v>
      </c>
      <c r="AE629" s="105">
        <v>8.9786085130781748E-2</v>
      </c>
      <c r="AF629" s="84">
        <v>2.2038370031548786</v>
      </c>
      <c r="AG629" s="105">
        <v>0.12462114341139015</v>
      </c>
      <c r="AH629" s="84">
        <v>2.2202441488174918</v>
      </c>
      <c r="AI629" s="105">
        <v>0.11631042545497408</v>
      </c>
      <c r="AJ629" s="84">
        <v>1.7072328049054106</v>
      </c>
      <c r="AK629" s="84">
        <v>1.5666333108888002</v>
      </c>
      <c r="AL629" s="105">
        <v>8.9746268663752543E-2</v>
      </c>
      <c r="AM629" s="84">
        <v>1.4869005410039648</v>
      </c>
      <c r="AN629" s="105">
        <v>0.14818224745057662</v>
      </c>
      <c r="AO629" s="84">
        <v>1.4977199113261634</v>
      </c>
      <c r="AP629" s="105">
        <v>0.1398879002641642</v>
      </c>
      <c r="AQ629" s="80"/>
      <c r="AR629" s="80"/>
    </row>
    <row r="630" spans="1:44" s="2" customFormat="1" x14ac:dyDescent="0.25">
      <c r="A630" s="80" t="s">
        <v>324</v>
      </c>
      <c r="B630" s="80" t="s">
        <v>366</v>
      </c>
      <c r="C630" s="80" t="s">
        <v>313</v>
      </c>
      <c r="D630" s="81">
        <v>83965229.862513632</v>
      </c>
      <c r="E630" s="81">
        <v>84113258.951393738</v>
      </c>
      <c r="F630" s="105">
        <v>-1.7598781776562468E-3</v>
      </c>
      <c r="G630" s="81">
        <v>84421567.637161762</v>
      </c>
      <c r="H630" s="105">
        <v>-5.4054643549079672E-3</v>
      </c>
      <c r="I630" s="81">
        <v>76958027.364329129</v>
      </c>
      <c r="J630" s="105">
        <v>9.1052262358694708E-2</v>
      </c>
      <c r="K630" s="83">
        <v>38130644.261791289</v>
      </c>
      <c r="L630" s="83">
        <v>41317233.310807146</v>
      </c>
      <c r="M630" s="105">
        <v>-7.7124937796412343E-2</v>
      </c>
      <c r="N630" s="83">
        <v>42293170.735571951</v>
      </c>
      <c r="O630" s="105">
        <v>-9.8420771046131172E-2</v>
      </c>
      <c r="P630" s="83">
        <v>38944212.021992154</v>
      </c>
      <c r="Q630" s="105">
        <v>-2.0890594980877683E-2</v>
      </c>
      <c r="R630" s="83">
        <v>46517307.075847916</v>
      </c>
      <c r="S630" s="83">
        <v>49906069.908625901</v>
      </c>
      <c r="T630" s="105">
        <v>-6.7902819015453295E-2</v>
      </c>
      <c r="U630" s="83">
        <v>52596409.331107341</v>
      </c>
      <c r="V630" s="105">
        <v>-0.11558017614833704</v>
      </c>
      <c r="W630" s="83">
        <v>47478219.386421055</v>
      </c>
      <c r="X630" s="105">
        <v>-2.0239013235782023E-2</v>
      </c>
      <c r="Y630" s="81">
        <v>79208984.745447502</v>
      </c>
      <c r="Z630" s="82">
        <v>4756245.1170661338</v>
      </c>
      <c r="AA630" s="83">
        <v>42213963.387211166</v>
      </c>
      <c r="AB630" s="83">
        <v>4303343.6886367528</v>
      </c>
      <c r="AC630" s="84">
        <v>2.2020406811392581</v>
      </c>
      <c r="AD630" s="84">
        <v>2.0357911750444493</v>
      </c>
      <c r="AE630" s="105">
        <v>8.1663339606125832E-2</v>
      </c>
      <c r="AF630" s="84">
        <v>1.9961040084931831</v>
      </c>
      <c r="AG630" s="105">
        <v>0.10316930970021558</v>
      </c>
      <c r="AH630" s="84">
        <v>1.9761095004533722</v>
      </c>
      <c r="AI630" s="105">
        <v>0.11433130635425379</v>
      </c>
      <c r="AJ630" s="84">
        <v>1.8050320437854606</v>
      </c>
      <c r="AK630" s="84">
        <v>1.6854314335991296</v>
      </c>
      <c r="AL630" s="105">
        <v>7.0961421391632404E-2</v>
      </c>
      <c r="AM630" s="84">
        <v>1.6050823375737917</v>
      </c>
      <c r="AN630" s="105">
        <v>0.12457286553530243</v>
      </c>
      <c r="AO630" s="84">
        <v>1.6209122490035801</v>
      </c>
      <c r="AP630" s="105">
        <v>0.11359022975800449</v>
      </c>
      <c r="AQ630" s="80"/>
      <c r="AR630" s="80"/>
    </row>
    <row r="631" spans="1:44" s="2" customFormat="1" x14ac:dyDescent="0.25">
      <c r="A631" s="80" t="s">
        <v>324</v>
      </c>
      <c r="B631" s="80" t="s">
        <v>366</v>
      </c>
      <c r="C631" s="80" t="s">
        <v>328</v>
      </c>
      <c r="D631" s="81">
        <v>3358304.0443172371</v>
      </c>
      <c r="E631" s="81">
        <v>3532728.0340236779</v>
      </c>
      <c r="F631" s="105">
        <v>-4.9373738376281631E-2</v>
      </c>
      <c r="G631" s="81">
        <v>3603462.9821251743</v>
      </c>
      <c r="H631" s="105">
        <v>-6.8034260105914138E-2</v>
      </c>
      <c r="I631" s="81">
        <v>3083060.3877574191</v>
      </c>
      <c r="J631" s="105">
        <v>8.9276115918062462E-2</v>
      </c>
      <c r="K631" s="83">
        <v>1179407.7937150626</v>
      </c>
      <c r="L631" s="83">
        <v>1279371.3544110183</v>
      </c>
      <c r="M631" s="105">
        <v>-7.8134906140661403E-2</v>
      </c>
      <c r="N631" s="83">
        <v>1380631.97186447</v>
      </c>
      <c r="O631" s="105">
        <v>-0.14574787651604573</v>
      </c>
      <c r="P631" s="83">
        <v>1234072.392761291</v>
      </c>
      <c r="Q631" s="105">
        <v>-4.4296103994283527E-2</v>
      </c>
      <c r="R631" s="83">
        <v>734528.05526532966</v>
      </c>
      <c r="S631" s="83">
        <v>799218.59368336061</v>
      </c>
      <c r="T631" s="105">
        <v>-8.094223398869077E-2</v>
      </c>
      <c r="U631" s="83">
        <v>836773.35161969124</v>
      </c>
      <c r="V631" s="105">
        <v>-0.12218995281870722</v>
      </c>
      <c r="W631" s="83">
        <v>749318.51007687615</v>
      </c>
      <c r="X631" s="105">
        <v>-1.9738541905269448E-2</v>
      </c>
      <c r="Y631" s="81">
        <v>3256691.4460576675</v>
      </c>
      <c r="Z631" s="82">
        <v>101612.5982595696</v>
      </c>
      <c r="AA631" s="83">
        <v>695159.51401573652</v>
      </c>
      <c r="AB631" s="83">
        <v>39368.541249593116</v>
      </c>
      <c r="AC631" s="84">
        <v>2.8474494252227927</v>
      </c>
      <c r="AD631" s="84">
        <v>2.7612999320670526</v>
      </c>
      <c r="AE631" s="105">
        <v>3.1198890115225659E-2</v>
      </c>
      <c r="AF631" s="84">
        <v>2.610009803886324</v>
      </c>
      <c r="AG631" s="105">
        <v>9.0972693276063304E-2</v>
      </c>
      <c r="AH631" s="84">
        <v>2.4982816290533303</v>
      </c>
      <c r="AI631" s="105">
        <v>0.13976318446602512</v>
      </c>
      <c r="AJ631" s="84">
        <v>4.5720568741300625</v>
      </c>
      <c r="AK631" s="84">
        <v>4.4202275346753206</v>
      </c>
      <c r="AL631" s="105">
        <v>3.4348761067996517E-2</v>
      </c>
      <c r="AM631" s="84">
        <v>4.3063787525620532</v>
      </c>
      <c r="AN631" s="105">
        <v>6.1694090750829975E-2</v>
      </c>
      <c r="AO631" s="84">
        <v>4.1144858245142153</v>
      </c>
      <c r="AP631" s="105">
        <v>0.11120977666021517</v>
      </c>
      <c r="AQ631" s="108">
        <v>100</v>
      </c>
      <c r="AR631" s="108">
        <v>100.00000000000003</v>
      </c>
    </row>
    <row r="632" spans="1:44" s="2" customFormat="1" x14ac:dyDescent="0.25">
      <c r="A632" s="80" t="s">
        <v>324</v>
      </c>
      <c r="B632" s="80" t="s">
        <v>366</v>
      </c>
      <c r="C632" s="80" t="s">
        <v>270</v>
      </c>
      <c r="D632" s="81">
        <v>1818735.7668120873</v>
      </c>
      <c r="E632" s="81">
        <v>1888166.9405924666</v>
      </c>
      <c r="F632" s="105">
        <v>-3.6771734684960283E-2</v>
      </c>
      <c r="G632" s="81">
        <v>2100645.0499564125</v>
      </c>
      <c r="H632" s="105">
        <v>-0.13420129362177335</v>
      </c>
      <c r="I632" s="81">
        <v>1890352.702652548</v>
      </c>
      <c r="J632" s="105">
        <v>-3.7885488639219353E-2</v>
      </c>
      <c r="K632" s="83">
        <v>712578.79938802915</v>
      </c>
      <c r="L632" s="83">
        <v>754812.67631940788</v>
      </c>
      <c r="M632" s="105">
        <v>-5.5952792336925419E-2</v>
      </c>
      <c r="N632" s="83">
        <v>883157.83057755243</v>
      </c>
      <c r="O632" s="105">
        <v>-0.19314671204123382</v>
      </c>
      <c r="P632" s="83">
        <v>810012.69453795801</v>
      </c>
      <c r="Q632" s="105">
        <v>-0.1202868742760957</v>
      </c>
      <c r="R632" s="83">
        <v>438764.44026855403</v>
      </c>
      <c r="S632" s="83">
        <v>477353.61915689282</v>
      </c>
      <c r="T632" s="105">
        <v>-8.0839816311637946E-2</v>
      </c>
      <c r="U632" s="83">
        <v>537620.40285473224</v>
      </c>
      <c r="V632" s="105">
        <v>-0.18387688052994075</v>
      </c>
      <c r="W632" s="83">
        <v>508680.01072237303</v>
      </c>
      <c r="X632" s="105">
        <v>-0.13744509117732456</v>
      </c>
      <c r="Y632" s="81">
        <v>1760395.3556938062</v>
      </c>
      <c r="Z632" s="82">
        <v>58340.411118281052</v>
      </c>
      <c r="AA632" s="83">
        <v>414039.17034831515</v>
      </c>
      <c r="AB632" s="83">
        <v>24725.269920238869</v>
      </c>
      <c r="AC632" s="84">
        <v>2.552329326067571</v>
      </c>
      <c r="AD632" s="84">
        <v>2.5015040152736736</v>
      </c>
      <c r="AE632" s="105">
        <v>2.0317900944219324E-2</v>
      </c>
      <c r="AF632" s="84">
        <v>2.3785613139869559</v>
      </c>
      <c r="AG632" s="105">
        <v>7.3055931355977669E-2</v>
      </c>
      <c r="AH632" s="84">
        <v>2.3337321938279376</v>
      </c>
      <c r="AI632" s="105">
        <v>9.3668473536835564E-2</v>
      </c>
      <c r="AJ632" s="84">
        <v>4.1451302792425384</v>
      </c>
      <c r="AK632" s="84">
        <v>3.9554888971563003</v>
      </c>
      <c r="AL632" s="105">
        <v>4.7943853975314171E-2</v>
      </c>
      <c r="AM632" s="84">
        <v>3.9073015808219194</v>
      </c>
      <c r="AN632" s="105">
        <v>6.0867760908946952E-2</v>
      </c>
      <c r="AO632" s="84">
        <v>3.7161922285251014</v>
      </c>
      <c r="AP632" s="105">
        <v>0.11542407505859183</v>
      </c>
      <c r="AQ632" s="80"/>
      <c r="AR632" s="80"/>
    </row>
    <row r="633" spans="1:44" s="2" customFormat="1" x14ac:dyDescent="0.25">
      <c r="A633" s="80" t="s">
        <v>324</v>
      </c>
      <c r="B633" s="80" t="s">
        <v>366</v>
      </c>
      <c r="C633" s="80" t="s">
        <v>271</v>
      </c>
      <c r="D633" s="81">
        <v>1425153.8295701551</v>
      </c>
      <c r="E633" s="81">
        <v>1493541.6513338946</v>
      </c>
      <c r="F633" s="105">
        <v>-4.5789028851429568E-2</v>
      </c>
      <c r="G633" s="81">
        <v>1372729.5037911211</v>
      </c>
      <c r="H633" s="105">
        <v>3.8189844127522382E-2</v>
      </c>
      <c r="I633" s="81">
        <v>1083901.2416158619</v>
      </c>
      <c r="J633" s="105">
        <v>0.31483734389450424</v>
      </c>
      <c r="K633" s="83">
        <v>438508.19966498902</v>
      </c>
      <c r="L633" s="83">
        <v>484764.17441474646</v>
      </c>
      <c r="M633" s="105">
        <v>-9.5419540450987467E-2</v>
      </c>
      <c r="N633" s="83">
        <v>462068.55005298089</v>
      </c>
      <c r="O633" s="105">
        <v>-5.0988863849942688E-2</v>
      </c>
      <c r="P633" s="83">
        <v>392447.69967880507</v>
      </c>
      <c r="Q633" s="105">
        <v>0.11736723141422846</v>
      </c>
      <c r="R633" s="83">
        <v>285299.29328418861</v>
      </c>
      <c r="S633" s="83">
        <v>307485.70688211155</v>
      </c>
      <c r="T633" s="105">
        <v>-7.2154292382862223E-2</v>
      </c>
      <c r="U633" s="83">
        <v>286435.82819602248</v>
      </c>
      <c r="V633" s="105">
        <v>-3.9678517837373681E-3</v>
      </c>
      <c r="W633" s="83">
        <v>228998.03824585368</v>
      </c>
      <c r="X633" s="105">
        <v>0.24585911508066965</v>
      </c>
      <c r="Y633" s="81">
        <v>1383498.8219689657</v>
      </c>
      <c r="Z633" s="82">
        <v>41655.00760118934</v>
      </c>
      <c r="AA633" s="83">
        <v>271157.22459129494</v>
      </c>
      <c r="AB633" s="83">
        <v>14142.068692893637</v>
      </c>
      <c r="AC633" s="84">
        <v>3.2500049729034544</v>
      </c>
      <c r="AD633" s="84">
        <v>3.0809654057811522</v>
      </c>
      <c r="AE633" s="105">
        <v>5.486577902014568E-2</v>
      </c>
      <c r="AF633" s="84">
        <v>2.9708351793986489</v>
      </c>
      <c r="AG633" s="105">
        <v>9.3970138579453091E-2</v>
      </c>
      <c r="AH633" s="84">
        <v>2.7618998467896998</v>
      </c>
      <c r="AI633" s="105">
        <v>0.17672803258275444</v>
      </c>
      <c r="AJ633" s="84">
        <v>4.9952939355883696</v>
      </c>
      <c r="AK633" s="84">
        <v>4.8572717947716209</v>
      </c>
      <c r="AL633" s="105">
        <v>2.8415568790141857E-2</v>
      </c>
      <c r="AM633" s="84">
        <v>4.7924504152870604</v>
      </c>
      <c r="AN633" s="105">
        <v>4.2325637768577569E-2</v>
      </c>
      <c r="AO633" s="84">
        <v>4.7332337426060347</v>
      </c>
      <c r="AP633" s="105">
        <v>5.5365994420138072E-2</v>
      </c>
      <c r="AQ633" s="80"/>
      <c r="AR633" s="80"/>
    </row>
    <row r="634" spans="1:44" s="2" customFormat="1" x14ac:dyDescent="0.25">
      <c r="A634" s="80" t="s">
        <v>324</v>
      </c>
      <c r="B634" s="80" t="s">
        <v>366</v>
      </c>
      <c r="C634" s="80" t="s">
        <v>127</v>
      </c>
      <c r="D634" s="81">
        <v>114414.44793499469</v>
      </c>
      <c r="E634" s="81">
        <v>151019.44209731696</v>
      </c>
      <c r="F634" s="105">
        <v>-0.2423859713290028</v>
      </c>
      <c r="G634" s="81">
        <v>130088.42837764024</v>
      </c>
      <c r="H634" s="105">
        <v>-0.1204871227834713</v>
      </c>
      <c r="I634" s="81">
        <v>108806.44348900914</v>
      </c>
      <c r="J634" s="105">
        <v>5.1541106079365948E-2</v>
      </c>
      <c r="K634" s="83">
        <v>28320.794662044475</v>
      </c>
      <c r="L634" s="83">
        <v>39794.503676863962</v>
      </c>
      <c r="M634" s="105">
        <v>-0.28832396322837323</v>
      </c>
      <c r="N634" s="83">
        <v>35405.591233936699</v>
      </c>
      <c r="O634" s="105">
        <v>-0.20010389107981788</v>
      </c>
      <c r="P634" s="83">
        <v>31611.998544527825</v>
      </c>
      <c r="Q634" s="105">
        <v>-0.10411249000430796</v>
      </c>
      <c r="R634" s="83">
        <v>10464.321712587012</v>
      </c>
      <c r="S634" s="83">
        <v>14379.267644356007</v>
      </c>
      <c r="T634" s="105">
        <v>-0.27226323541627978</v>
      </c>
      <c r="U634" s="83">
        <v>12717.120568936507</v>
      </c>
      <c r="V634" s="105">
        <v>-0.17714692914466007</v>
      </c>
      <c r="W634" s="83">
        <v>11640.461108649506</v>
      </c>
      <c r="X634" s="105">
        <v>-0.1010389008721104</v>
      </c>
      <c r="Y634" s="81">
        <v>112797.26839489549</v>
      </c>
      <c r="Z634" s="82">
        <v>1617.179540099203</v>
      </c>
      <c r="AA634" s="83">
        <v>9963.1190761264024</v>
      </c>
      <c r="AB634" s="83">
        <v>501.20263646061062</v>
      </c>
      <c r="AC634" s="84">
        <v>4.0399448285373474</v>
      </c>
      <c r="AD634" s="84">
        <v>3.7949824258046423</v>
      </c>
      <c r="AE634" s="105">
        <v>6.4549021641586712E-2</v>
      </c>
      <c r="AF634" s="84">
        <v>3.6742340360340848</v>
      </c>
      <c r="AG634" s="105">
        <v>9.9533886224081006E-2</v>
      </c>
      <c r="AH634" s="84">
        <v>3.4419349771811252</v>
      </c>
      <c r="AI634" s="105">
        <v>0.1737423441525848</v>
      </c>
      <c r="AJ634" s="84">
        <v>10.933766284858315</v>
      </c>
      <c r="AK634" s="84">
        <v>10.502582317298577</v>
      </c>
      <c r="AL634" s="105">
        <v>4.1055042896406928E-2</v>
      </c>
      <c r="AM634" s="84">
        <v>10.229393334164097</v>
      </c>
      <c r="AN634" s="105">
        <v>6.8857744314294297E-2</v>
      </c>
      <c r="AO634" s="84">
        <v>9.3472623183423487</v>
      </c>
      <c r="AP634" s="105">
        <v>0.16972926537032484</v>
      </c>
      <c r="AQ634" s="80"/>
      <c r="AR634" s="80"/>
    </row>
    <row r="635" spans="1:44" s="2" customFormat="1" x14ac:dyDescent="0.25">
      <c r="A635" s="80" t="s">
        <v>324</v>
      </c>
      <c r="B635" s="80" t="s">
        <v>366</v>
      </c>
      <c r="C635" s="80" t="s">
        <v>282</v>
      </c>
      <c r="D635" s="81">
        <v>34592.948257390264</v>
      </c>
      <c r="E635" s="81">
        <v>59930.012733789685</v>
      </c>
      <c r="F635" s="105">
        <v>-0.42277755869913075</v>
      </c>
      <c r="G635" s="81">
        <v>45459.70400517583</v>
      </c>
      <c r="H635" s="105">
        <v>-0.23904149808252884</v>
      </c>
      <c r="I635" s="81">
        <v>37960.187554807664</v>
      </c>
      <c r="J635" s="105">
        <v>-8.870449579722739E-2</v>
      </c>
      <c r="K635" s="83">
        <v>9992.1122571390933</v>
      </c>
      <c r="L635" s="83">
        <v>18493.878954745742</v>
      </c>
      <c r="M635" s="105">
        <v>-0.45970705866575368</v>
      </c>
      <c r="N635" s="83">
        <v>14651.680632165344</v>
      </c>
      <c r="O635" s="105">
        <v>-0.31802279151491591</v>
      </c>
      <c r="P635" s="83">
        <v>12557.867523368783</v>
      </c>
      <c r="Q635" s="105">
        <v>-0.20431456705966253</v>
      </c>
      <c r="R635" s="83">
        <v>5589.8646847801983</v>
      </c>
      <c r="S635" s="83">
        <v>8727.9544811096966</v>
      </c>
      <c r="T635" s="105">
        <v>-0.35954470238374947</v>
      </c>
      <c r="U635" s="83">
        <v>7308.3561842649897</v>
      </c>
      <c r="V635" s="105">
        <v>-0.23514063301741253</v>
      </c>
      <c r="W635" s="83">
        <v>6323.1256294598516</v>
      </c>
      <c r="X635" s="105">
        <v>-0.11596494955965179</v>
      </c>
      <c r="Y635" s="81">
        <v>33740.782618972036</v>
      </c>
      <c r="Z635" s="82">
        <v>852.16563841822631</v>
      </c>
      <c r="AA635" s="83">
        <v>5280.0007678035545</v>
      </c>
      <c r="AB635" s="83">
        <v>309.86391697664408</v>
      </c>
      <c r="AC635" s="84">
        <v>3.4620255824962873</v>
      </c>
      <c r="AD635" s="84">
        <v>3.2405323339921046</v>
      </c>
      <c r="AE635" s="105">
        <v>6.835088364365087E-2</v>
      </c>
      <c r="AF635" s="84">
        <v>3.1026955300524746</v>
      </c>
      <c r="AG635" s="105">
        <v>0.11581221842857896</v>
      </c>
      <c r="AH635" s="84">
        <v>3.0228211504993197</v>
      </c>
      <c r="AI635" s="105">
        <v>0.1452962018359632</v>
      </c>
      <c r="AJ635" s="84">
        <v>6.1885126399531991</v>
      </c>
      <c r="AK635" s="84">
        <v>6.8664442354160871</v>
      </c>
      <c r="AL635" s="105">
        <v>-9.873110043859655E-2</v>
      </c>
      <c r="AM635" s="84">
        <v>6.220236515435758</v>
      </c>
      <c r="AN635" s="105">
        <v>-5.1001075929885962E-3</v>
      </c>
      <c r="AO635" s="84">
        <v>6.0033897441399384</v>
      </c>
      <c r="AP635" s="105">
        <v>3.0836394720826492E-2</v>
      </c>
      <c r="AQ635" s="108">
        <v>1.0300719589677061</v>
      </c>
      <c r="AR635" s="108">
        <v>0.76101445611372909</v>
      </c>
    </row>
    <row r="636" spans="1:44" s="2" customFormat="1" x14ac:dyDescent="0.25">
      <c r="A636" s="80" t="s">
        <v>324</v>
      </c>
      <c r="B636" s="80" t="s">
        <v>366</v>
      </c>
      <c r="C636" s="80" t="s">
        <v>284</v>
      </c>
      <c r="D636" s="80"/>
      <c r="E636" s="80"/>
      <c r="F636" s="80"/>
      <c r="G636" s="81">
        <v>204.34380218982696</v>
      </c>
      <c r="H636" s="105">
        <v>-1</v>
      </c>
      <c r="I636" s="80"/>
      <c r="J636" s="80"/>
      <c r="K636" s="80"/>
      <c r="L636" s="80"/>
      <c r="M636" s="80"/>
      <c r="N636" s="83">
        <v>23.333810831620667</v>
      </c>
      <c r="O636" s="105">
        <v>-1</v>
      </c>
      <c r="P636" s="80"/>
      <c r="Q636" s="80"/>
      <c r="R636" s="80"/>
      <c r="S636" s="80"/>
      <c r="T636" s="80"/>
      <c r="U636" s="83">
        <v>6.8135565519332886</v>
      </c>
      <c r="V636" s="105">
        <v>-1</v>
      </c>
      <c r="W636" s="80"/>
      <c r="X636" s="80"/>
      <c r="Y636" s="80"/>
      <c r="Z636" s="80"/>
      <c r="AA636" s="80"/>
      <c r="AB636" s="80"/>
      <c r="AC636" s="80"/>
      <c r="AD636" s="80"/>
      <c r="AE636" s="80"/>
      <c r="AF636" s="84">
        <v>8.7574123088763418</v>
      </c>
      <c r="AG636" s="105">
        <v>-1</v>
      </c>
      <c r="AH636" s="80"/>
      <c r="AI636" s="80"/>
      <c r="AJ636" s="80"/>
      <c r="AK636" s="80"/>
      <c r="AL636" s="80"/>
      <c r="AM636" s="84">
        <v>29.990769230769232</v>
      </c>
      <c r="AN636" s="105">
        <v>-1</v>
      </c>
      <c r="AO636" s="80"/>
      <c r="AP636" s="80"/>
      <c r="AQ636" s="80"/>
      <c r="AR636" s="80"/>
    </row>
    <row r="637" spans="1:44" s="2" customFormat="1" x14ac:dyDescent="0.25">
      <c r="A637" s="80" t="s">
        <v>324</v>
      </c>
      <c r="B637" s="80" t="s">
        <v>366</v>
      </c>
      <c r="C637" s="80" t="s">
        <v>285</v>
      </c>
      <c r="D637" s="81">
        <v>1219576.0336648333</v>
      </c>
      <c r="E637" s="81">
        <v>1236600.259962294</v>
      </c>
      <c r="F637" s="105">
        <v>-1.3766959985905085E-2</v>
      </c>
      <c r="G637" s="81">
        <v>1150967.8903845691</v>
      </c>
      <c r="H637" s="105">
        <v>5.9609085408403886E-2</v>
      </c>
      <c r="I637" s="81">
        <v>878110.54030350118</v>
      </c>
      <c r="J637" s="105">
        <v>0.38886390458690023</v>
      </c>
      <c r="K637" s="83">
        <v>378232.04982478719</v>
      </c>
      <c r="L637" s="83">
        <v>406853.25795873039</v>
      </c>
      <c r="M637" s="105">
        <v>-7.0347742273324576E-2</v>
      </c>
      <c r="N637" s="83">
        <v>392236.34627368464</v>
      </c>
      <c r="O637" s="105">
        <v>-3.5703719407802904E-2</v>
      </c>
      <c r="P637" s="83">
        <v>325550.36419324507</v>
      </c>
      <c r="Q637" s="105">
        <v>0.16182345782992438</v>
      </c>
      <c r="R637" s="83">
        <v>255324.60570593903</v>
      </c>
      <c r="S637" s="83">
        <v>269798.72590773599</v>
      </c>
      <c r="T637" s="105">
        <v>-5.3647844900300709E-2</v>
      </c>
      <c r="U637" s="83">
        <v>251831.93504603923</v>
      </c>
      <c r="V637" s="105">
        <v>1.3869053816630835E-2</v>
      </c>
      <c r="W637" s="83">
        <v>195840.62648276082</v>
      </c>
      <c r="X637" s="105">
        <v>0.3037366673682203</v>
      </c>
      <c r="Y637" s="81">
        <v>1185256.5943909027</v>
      </c>
      <c r="Z637" s="82">
        <v>34319.439273930613</v>
      </c>
      <c r="AA637" s="83">
        <v>243390.3688128207</v>
      </c>
      <c r="AB637" s="83">
        <v>11934.236893118339</v>
      </c>
      <c r="AC637" s="84">
        <v>3.2244121941273662</v>
      </c>
      <c r="AD637" s="84">
        <v>3.0394257284962678</v>
      </c>
      <c r="AE637" s="105">
        <v>6.0862308263284676E-2</v>
      </c>
      <c r="AF637" s="84">
        <v>2.9343733728884884</v>
      </c>
      <c r="AG637" s="105">
        <v>9.8841825624042631E-2</v>
      </c>
      <c r="AH637" s="84">
        <v>2.6973108830013754</v>
      </c>
      <c r="AI637" s="105">
        <v>0.19541733748520304</v>
      </c>
      <c r="AJ637" s="84">
        <v>4.776570711987846</v>
      </c>
      <c r="AK637" s="84">
        <v>4.5834177155646705</v>
      </c>
      <c r="AL637" s="105">
        <v>4.2141696090071366E-2</v>
      </c>
      <c r="AM637" s="84">
        <v>4.5703809970492912</v>
      </c>
      <c r="AN637" s="105">
        <v>4.5114338404538712E-2</v>
      </c>
      <c r="AO637" s="84">
        <v>4.4838017324296002</v>
      </c>
      <c r="AP637" s="105">
        <v>6.5294809411567248E-2</v>
      </c>
      <c r="AQ637" s="108">
        <v>36.315235832459599</v>
      </c>
      <c r="AR637" s="108">
        <v>34.76036127901331</v>
      </c>
    </row>
    <row r="638" spans="1:44" s="2" customFormat="1" x14ac:dyDescent="0.25">
      <c r="A638" s="80" t="s">
        <v>324</v>
      </c>
      <c r="B638" s="80" t="s">
        <v>366</v>
      </c>
      <c r="C638" s="80" t="s">
        <v>286</v>
      </c>
      <c r="D638" s="81">
        <v>1425.3097719287873</v>
      </c>
      <c r="E638" s="81">
        <v>2546.0773028922081</v>
      </c>
      <c r="F638" s="105">
        <v>-0.44019383452744681</v>
      </c>
      <c r="G638" s="81">
        <v>3137.2063632142545</v>
      </c>
      <c r="H638" s="105">
        <v>-0.54567548101347318</v>
      </c>
      <c r="I638" s="81">
        <v>2797.020259207487</v>
      </c>
      <c r="J638" s="105">
        <v>-0.49041850260582764</v>
      </c>
      <c r="K638" s="83">
        <v>293.87247371673584</v>
      </c>
      <c r="L638" s="83">
        <v>715.17679393291473</v>
      </c>
      <c r="M638" s="105">
        <v>-0.58909115031450288</v>
      </c>
      <c r="N638" s="83">
        <v>904.06759989261627</v>
      </c>
      <c r="O638" s="105">
        <v>-0.67494413719544699</v>
      </c>
      <c r="P638" s="83">
        <v>847.99376785755157</v>
      </c>
      <c r="Q638" s="105">
        <v>-0.65344972468464957</v>
      </c>
      <c r="R638" s="83">
        <v>64.299297249221809</v>
      </c>
      <c r="S638" s="83">
        <v>156.48068251252172</v>
      </c>
      <c r="T638" s="105">
        <v>-0.58909115031450277</v>
      </c>
      <c r="U638" s="83">
        <v>197.80999085650444</v>
      </c>
      <c r="V638" s="105">
        <v>-0.67494413719544688</v>
      </c>
      <c r="W638" s="83">
        <v>185.54103640723227</v>
      </c>
      <c r="X638" s="105">
        <v>-0.65344972468464957</v>
      </c>
      <c r="Y638" s="81">
        <v>1388.3221962631317</v>
      </c>
      <c r="Z638" s="82">
        <v>36.987575665655747</v>
      </c>
      <c r="AA638" s="83">
        <v>61.562793367654884</v>
      </c>
      <c r="AB638" s="83">
        <v>2.7365038815669243</v>
      </c>
      <c r="AC638" s="84">
        <v>4.8500962131711791</v>
      </c>
      <c r="AD638" s="84">
        <v>3.5600669995047913</v>
      </c>
      <c r="AE638" s="105">
        <v>0.36236093698400396</v>
      </c>
      <c r="AF638" s="84">
        <v>3.4701015317736053</v>
      </c>
      <c r="AG638" s="105">
        <v>0.39768135564962681</v>
      </c>
      <c r="AH638" s="84">
        <v>3.2983971878403455</v>
      </c>
      <c r="AI638" s="105">
        <v>0.47044031902865591</v>
      </c>
      <c r="AJ638" s="84">
        <v>22.166801705535551</v>
      </c>
      <c r="AK638" s="84">
        <v>16.270872941063946</v>
      </c>
      <c r="AL638" s="105">
        <v>0.36236093698400385</v>
      </c>
      <c r="AM638" s="84">
        <v>15.859696214687409</v>
      </c>
      <c r="AN638" s="105">
        <v>0.39768135564962676</v>
      </c>
      <c r="AO638" s="84">
        <v>15.074941443511635</v>
      </c>
      <c r="AP638" s="105">
        <v>0.47044031902865563</v>
      </c>
      <c r="AQ638" s="108">
        <v>4.2441355908218875E-2</v>
      </c>
      <c r="AR638" s="108">
        <v>8.753824552827371E-3</v>
      </c>
    </row>
    <row r="639" spans="1:44" s="2" customFormat="1" x14ac:dyDescent="0.25">
      <c r="A639" s="80" t="s">
        <v>324</v>
      </c>
      <c r="B639" s="80" t="s">
        <v>366</v>
      </c>
      <c r="C639" s="80" t="s">
        <v>287</v>
      </c>
      <c r="D639" s="80"/>
      <c r="E639" s="80"/>
      <c r="F639" s="80"/>
      <c r="G639" s="81">
        <v>120.99336535453796</v>
      </c>
      <c r="H639" s="105">
        <v>-1</v>
      </c>
      <c r="I639" s="81">
        <v>264.62495448112486</v>
      </c>
      <c r="J639" s="105">
        <v>-1</v>
      </c>
      <c r="K639" s="80"/>
      <c r="L639" s="80"/>
      <c r="M639" s="80"/>
      <c r="N639" s="83">
        <v>3.4818234330692803</v>
      </c>
      <c r="O639" s="105">
        <v>-1</v>
      </c>
      <c r="P639" s="83">
        <v>7.6031896973672133</v>
      </c>
      <c r="Q639" s="105">
        <v>-1</v>
      </c>
      <c r="R639" s="80"/>
      <c r="S639" s="80"/>
      <c r="T639" s="80"/>
      <c r="U639" s="83">
        <v>3.1845946311950684</v>
      </c>
      <c r="V639" s="105">
        <v>-1</v>
      </c>
      <c r="W639" s="83">
        <v>6.9660501087155069</v>
      </c>
      <c r="X639" s="105">
        <v>-1</v>
      </c>
      <c r="Y639" s="80"/>
      <c r="Z639" s="80"/>
      <c r="AA639" s="80"/>
      <c r="AB639" s="80"/>
      <c r="AC639" s="80"/>
      <c r="AD639" s="80"/>
      <c r="AE639" s="80"/>
      <c r="AF639" s="84">
        <v>34.750000303111428</v>
      </c>
      <c r="AG639" s="105">
        <v>-1</v>
      </c>
      <c r="AH639" s="84">
        <v>34.804465627466534</v>
      </c>
      <c r="AI639" s="105">
        <v>-1</v>
      </c>
      <c r="AJ639" s="80"/>
      <c r="AK639" s="80"/>
      <c r="AL639" s="80"/>
      <c r="AM639" s="84">
        <v>37.993333333333332</v>
      </c>
      <c r="AN639" s="105">
        <v>-1</v>
      </c>
      <c r="AO639" s="84">
        <v>37.987805191071175</v>
      </c>
      <c r="AP639" s="105">
        <v>-1</v>
      </c>
      <c r="AQ639" s="80"/>
      <c r="AR639" s="80"/>
    </row>
    <row r="640" spans="1:44" s="2" customFormat="1" x14ac:dyDescent="0.25">
      <c r="A640" s="80" t="s">
        <v>324</v>
      </c>
      <c r="B640" s="80" t="s">
        <v>366</v>
      </c>
      <c r="C640" s="80" t="s">
        <v>288</v>
      </c>
      <c r="D640" s="81">
        <v>12090.881084787845</v>
      </c>
      <c r="E640" s="81">
        <v>13468.091499409675</v>
      </c>
      <c r="F640" s="105">
        <v>-0.10225728082425004</v>
      </c>
      <c r="G640" s="81">
        <v>10703.408444061279</v>
      </c>
      <c r="H640" s="105">
        <v>0.1296290474177314</v>
      </c>
      <c r="I640" s="81">
        <v>6964.0120406138894</v>
      </c>
      <c r="J640" s="105">
        <v>0.73619474151885778</v>
      </c>
      <c r="K640" s="83">
        <v>3215.0104771348538</v>
      </c>
      <c r="L640" s="83">
        <v>3635.9310329552654</v>
      </c>
      <c r="M640" s="105">
        <v>-0.1157669251713748</v>
      </c>
      <c r="N640" s="83">
        <v>2943.6737145953789</v>
      </c>
      <c r="O640" s="105">
        <v>9.2176235835557382E-2</v>
      </c>
      <c r="P640" s="83">
        <v>2123.0466489245819</v>
      </c>
      <c r="Q640" s="105">
        <v>0.51433812288740832</v>
      </c>
      <c r="R640" s="83">
        <v>640.82380078446829</v>
      </c>
      <c r="S640" s="83">
        <v>728.04612390250327</v>
      </c>
      <c r="T640" s="105">
        <v>-0.11980329302558777</v>
      </c>
      <c r="U640" s="83">
        <v>596.26895616732315</v>
      </c>
      <c r="V640" s="105">
        <v>7.4722730667605458E-2</v>
      </c>
      <c r="W640" s="83">
        <v>549.65612424892447</v>
      </c>
      <c r="X640" s="105">
        <v>0.16586311425187802</v>
      </c>
      <c r="Y640" s="81">
        <v>12056.99394620227</v>
      </c>
      <c r="Z640" s="82">
        <v>33.887138585573702</v>
      </c>
      <c r="AA640" s="83">
        <v>637.10382436531086</v>
      </c>
      <c r="AB640" s="83">
        <v>3.7199764191574793</v>
      </c>
      <c r="AC640" s="84">
        <v>3.7607594658798655</v>
      </c>
      <c r="AD640" s="84">
        <v>3.7041658318977744</v>
      </c>
      <c r="AE640" s="105">
        <v>1.5278374821868128E-2</v>
      </c>
      <c r="AF640" s="84">
        <v>3.6360716172418961</v>
      </c>
      <c r="AG640" s="105">
        <v>3.429191219631425E-2</v>
      </c>
      <c r="AH640" s="84">
        <v>3.2801973730259171</v>
      </c>
      <c r="AI640" s="105">
        <v>0.14650401735144353</v>
      </c>
      <c r="AJ640" s="84">
        <v>18.867715384457817</v>
      </c>
      <c r="AK640" s="84">
        <v>18.498953647630795</v>
      </c>
      <c r="AL640" s="105">
        <v>1.9934194325323364E-2</v>
      </c>
      <c r="AM640" s="84">
        <v>17.95063843816434</v>
      </c>
      <c r="AN640" s="105">
        <v>5.1088820570509959E-2</v>
      </c>
      <c r="AO640" s="84">
        <v>12.669761571618686</v>
      </c>
      <c r="AP640" s="105">
        <v>0.48919261643589729</v>
      </c>
      <c r="AQ640" s="108">
        <v>0.36002937569775617</v>
      </c>
      <c r="AR640" s="108">
        <v>8.7242930503585336E-2</v>
      </c>
    </row>
    <row r="641" spans="1:44" s="2" customFormat="1" x14ac:dyDescent="0.25">
      <c r="A641" s="80" t="s">
        <v>324</v>
      </c>
      <c r="B641" s="80" t="s">
        <v>366</v>
      </c>
      <c r="C641" s="80" t="s">
        <v>290</v>
      </c>
      <c r="D641" s="81">
        <v>205577.79590532184</v>
      </c>
      <c r="E641" s="81">
        <v>256941.39137160062</v>
      </c>
      <c r="F641" s="105">
        <v>-0.19990393603806075</v>
      </c>
      <c r="G641" s="81">
        <v>221761.61340655209</v>
      </c>
      <c r="H641" s="105">
        <v>-7.2978444071655962E-2</v>
      </c>
      <c r="I641" s="81">
        <v>205790.70131236076</v>
      </c>
      <c r="J641" s="105">
        <v>-1.0345725325837968E-3</v>
      </c>
      <c r="K641" s="83">
        <v>60276.149840201841</v>
      </c>
      <c r="L641" s="83">
        <v>77910.916456016086</v>
      </c>
      <c r="M641" s="105">
        <v>-0.22634525966293562</v>
      </c>
      <c r="N641" s="83">
        <v>69832.20377929628</v>
      </c>
      <c r="O641" s="105">
        <v>-0.13684308129951356</v>
      </c>
      <c r="P641" s="83">
        <v>66897.335485560019</v>
      </c>
      <c r="Q641" s="105">
        <v>-9.8975326854197063E-2</v>
      </c>
      <c r="R641" s="83">
        <v>29974.687578249559</v>
      </c>
      <c r="S641" s="83">
        <v>37686.980974375641</v>
      </c>
      <c r="T641" s="105">
        <v>-0.20464078566998697</v>
      </c>
      <c r="U641" s="83">
        <v>34603.893149983349</v>
      </c>
      <c r="V641" s="105">
        <v>-0.13377701611981821</v>
      </c>
      <c r="W641" s="83">
        <v>33157.411763092867</v>
      </c>
      <c r="X641" s="105">
        <v>-9.5988318014193177E-2</v>
      </c>
      <c r="Y641" s="81">
        <v>198242.22757806312</v>
      </c>
      <c r="Z641" s="82">
        <v>7335.5683272587275</v>
      </c>
      <c r="AA641" s="83">
        <v>27766.855778474259</v>
      </c>
      <c r="AB641" s="83">
        <v>2207.8317997752997</v>
      </c>
      <c r="AC641" s="84">
        <v>3.410599324116244</v>
      </c>
      <c r="AD641" s="84">
        <v>3.2978869080131359</v>
      </c>
      <c r="AE641" s="105">
        <v>3.4177162300272297E-2</v>
      </c>
      <c r="AF641" s="84">
        <v>3.1756353287578696</v>
      </c>
      <c r="AG641" s="105">
        <v>7.3989602405097055E-2</v>
      </c>
      <c r="AH641" s="84">
        <v>3.0762167105561518</v>
      </c>
      <c r="AI641" s="105">
        <v>0.10869930340494086</v>
      </c>
      <c r="AJ641" s="84">
        <v>6.8583799370270873</v>
      </c>
      <c r="AK641" s="84">
        <v>6.8177759196551655</v>
      </c>
      <c r="AL641" s="105">
        <v>5.9556104293283169E-3</v>
      </c>
      <c r="AM641" s="84">
        <v>6.4085741001849899</v>
      </c>
      <c r="AN641" s="105">
        <v>7.0188130746450028E-2</v>
      </c>
      <c r="AO641" s="84">
        <v>6.2064766328180063</v>
      </c>
      <c r="AP641" s="105">
        <v>0.10503597173990953</v>
      </c>
      <c r="AQ641" s="108">
        <v>6.1214765903400208</v>
      </c>
      <c r="AR641" s="108">
        <v>4.0808090805220463</v>
      </c>
    </row>
    <row r="642" spans="1:44" s="2" customFormat="1" x14ac:dyDescent="0.25">
      <c r="A642" s="80" t="s">
        <v>324</v>
      </c>
      <c r="B642" s="80" t="s">
        <v>366</v>
      </c>
      <c r="C642" s="80" t="s">
        <v>291</v>
      </c>
      <c r="D642" s="81">
        <v>66241.076359719038</v>
      </c>
      <c r="E642" s="81">
        <v>74972.548416969774</v>
      </c>
      <c r="F642" s="105">
        <v>-0.11646225507354366</v>
      </c>
      <c r="G642" s="81">
        <v>70404.933821492188</v>
      </c>
      <c r="H642" s="105">
        <v>-5.9141557782447181E-2</v>
      </c>
      <c r="I642" s="81">
        <v>60675.628888806103</v>
      </c>
      <c r="J642" s="105">
        <v>9.1724594748117907E-2</v>
      </c>
      <c r="K642" s="83">
        <v>14801.034462000542</v>
      </c>
      <c r="L642" s="83">
        <v>16919.496877772115</v>
      </c>
      <c r="M642" s="105">
        <v>-0.12520835761698626</v>
      </c>
      <c r="N642" s="83">
        <v>16862.472801981468</v>
      </c>
      <c r="O642" s="105">
        <v>-0.12225006167177876</v>
      </c>
      <c r="P642" s="83">
        <v>16033.141722100907</v>
      </c>
      <c r="Q642" s="105">
        <v>-7.6847525048815937E-2</v>
      </c>
      <c r="R642" s="83">
        <v>4161.2946822956819</v>
      </c>
      <c r="S642" s="83">
        <v>4753.9293967336898</v>
      </c>
      <c r="T642" s="105">
        <v>-0.124662077405944</v>
      </c>
      <c r="U642" s="83">
        <v>4597.4496312565179</v>
      </c>
      <c r="V642" s="105">
        <v>-9.4868891220811824E-2</v>
      </c>
      <c r="W642" s="83">
        <v>4557.0271395839582</v>
      </c>
      <c r="X642" s="105">
        <v>-8.684004838391314E-2</v>
      </c>
      <c r="Y642" s="81">
        <v>65546.937172289297</v>
      </c>
      <c r="Z642" s="82">
        <v>694.13918742974727</v>
      </c>
      <c r="AA642" s="83">
        <v>3976.4124431124396</v>
      </c>
      <c r="AB642" s="83">
        <v>184.88223918324209</v>
      </c>
      <c r="AC642" s="84">
        <v>4.4754355872748732</v>
      </c>
      <c r="AD642" s="84">
        <v>4.4311334408214291</v>
      </c>
      <c r="AE642" s="105">
        <v>9.9979265000946383E-3</v>
      </c>
      <c r="AF642" s="84">
        <v>4.1752437289754489</v>
      </c>
      <c r="AG642" s="105">
        <v>7.189804423060292E-2</v>
      </c>
      <c r="AH642" s="84">
        <v>3.7843879846186161</v>
      </c>
      <c r="AI642" s="105">
        <v>0.18260485062973786</v>
      </c>
      <c r="AJ642" s="84">
        <v>15.918381517546241</v>
      </c>
      <c r="AK642" s="84">
        <v>15.770648270140823</v>
      </c>
      <c r="AL642" s="105">
        <v>9.367607778376915E-3</v>
      </c>
      <c r="AM642" s="84">
        <v>15.313910856756898</v>
      </c>
      <c r="AN642" s="105">
        <v>3.9471998135775628E-2</v>
      </c>
      <c r="AO642" s="84">
        <v>13.314739418985683</v>
      </c>
      <c r="AP642" s="105">
        <v>0.19554585460741244</v>
      </c>
      <c r="AQ642" s="108">
        <v>1.9724562006769175</v>
      </c>
      <c r="AR642" s="108">
        <v>0.56652630930380476</v>
      </c>
    </row>
    <row r="643" spans="1:44" s="2" customFormat="1" x14ac:dyDescent="0.25">
      <c r="A643" s="80" t="s">
        <v>324</v>
      </c>
      <c r="B643" s="80" t="s">
        <v>366</v>
      </c>
      <c r="C643" s="80" t="s">
        <v>292</v>
      </c>
      <c r="D643" s="81">
        <v>1818735.7668120873</v>
      </c>
      <c r="E643" s="81">
        <v>1888166.9405924666</v>
      </c>
      <c r="F643" s="105">
        <v>-3.6771734684960283E-2</v>
      </c>
      <c r="G643" s="81">
        <v>2100645.0499564125</v>
      </c>
      <c r="H643" s="105">
        <v>-0.13420129362177335</v>
      </c>
      <c r="I643" s="81">
        <v>1890352.702652548</v>
      </c>
      <c r="J643" s="105">
        <v>-3.7885488639219353E-2</v>
      </c>
      <c r="K643" s="83">
        <v>712578.79938802915</v>
      </c>
      <c r="L643" s="83">
        <v>754812.67631940788</v>
      </c>
      <c r="M643" s="105">
        <v>-5.5952792336925419E-2</v>
      </c>
      <c r="N643" s="83">
        <v>883157.83057755243</v>
      </c>
      <c r="O643" s="105">
        <v>-0.19314671204123382</v>
      </c>
      <c r="P643" s="83">
        <v>810012.69453795801</v>
      </c>
      <c r="Q643" s="105">
        <v>-0.1202868742760957</v>
      </c>
      <c r="R643" s="83">
        <v>438764.44026855403</v>
      </c>
      <c r="S643" s="83">
        <v>477353.61915689282</v>
      </c>
      <c r="T643" s="105">
        <v>-8.0839816311637946E-2</v>
      </c>
      <c r="U643" s="83">
        <v>537620.40285473224</v>
      </c>
      <c r="V643" s="105">
        <v>-0.18387688052994075</v>
      </c>
      <c r="W643" s="83">
        <v>508680.01072237303</v>
      </c>
      <c r="X643" s="105">
        <v>-0.13744509117732456</v>
      </c>
      <c r="Y643" s="81">
        <v>1760395.3556938062</v>
      </c>
      <c r="Z643" s="82">
        <v>58340.411118281052</v>
      </c>
      <c r="AA643" s="83">
        <v>414039.17034831515</v>
      </c>
      <c r="AB643" s="83">
        <v>24725.269920238872</v>
      </c>
      <c r="AC643" s="84">
        <v>2.552329326067571</v>
      </c>
      <c r="AD643" s="84">
        <v>2.5015040152736736</v>
      </c>
      <c r="AE643" s="105">
        <v>2.0317900944219324E-2</v>
      </c>
      <c r="AF643" s="84">
        <v>2.3785613139869559</v>
      </c>
      <c r="AG643" s="105">
        <v>7.3055931355977669E-2</v>
      </c>
      <c r="AH643" s="84">
        <v>2.3337321938279376</v>
      </c>
      <c r="AI643" s="105">
        <v>9.3668473536835564E-2</v>
      </c>
      <c r="AJ643" s="84">
        <v>4.1451302792425384</v>
      </c>
      <c r="AK643" s="84">
        <v>3.9554888971563003</v>
      </c>
      <c r="AL643" s="105">
        <v>4.7943853975314171E-2</v>
      </c>
      <c r="AM643" s="84">
        <v>3.9073015808219194</v>
      </c>
      <c r="AN643" s="105">
        <v>6.0867760908946952E-2</v>
      </c>
      <c r="AO643" s="84">
        <v>3.7161922285251014</v>
      </c>
      <c r="AP643" s="105">
        <v>0.11542407505859183</v>
      </c>
      <c r="AQ643" s="108">
        <v>54.156376040152345</v>
      </c>
      <c r="AR643" s="108">
        <v>59.734197642057609</v>
      </c>
    </row>
    <row r="644" spans="1:44" s="2" customFormat="1" x14ac:dyDescent="0.25">
      <c r="A644" s="80" t="s">
        <v>324</v>
      </c>
      <c r="B644" s="80" t="s">
        <v>366</v>
      </c>
      <c r="C644" s="80" t="s">
        <v>293</v>
      </c>
      <c r="D644" s="81">
        <v>64.232461168766022</v>
      </c>
      <c r="E644" s="81">
        <v>102.71214425563812</v>
      </c>
      <c r="F644" s="105">
        <v>-0.37463615783447007</v>
      </c>
      <c r="G644" s="81">
        <v>57.838576152324677</v>
      </c>
      <c r="H644" s="105">
        <v>0.11054706809521553</v>
      </c>
      <c r="I644" s="81">
        <v>144.96979109287261</v>
      </c>
      <c r="J644" s="105">
        <v>-0.55692520017762526</v>
      </c>
      <c r="K644" s="83">
        <v>18.76499205325095</v>
      </c>
      <c r="L644" s="83">
        <v>30.020017457928589</v>
      </c>
      <c r="M644" s="105">
        <v>-0.37491735041296831</v>
      </c>
      <c r="N644" s="83">
        <v>16.880851037200927</v>
      </c>
      <c r="O644" s="105">
        <v>0.11161410120247345</v>
      </c>
      <c r="P644" s="83">
        <v>42.345692578632743</v>
      </c>
      <c r="Q644" s="105">
        <v>-0.55686184566692865</v>
      </c>
      <c r="R644" s="83">
        <v>8.0392474774382521</v>
      </c>
      <c r="S644" s="83">
        <v>12.856960097598801</v>
      </c>
      <c r="T644" s="105">
        <v>-0.37471630802216749</v>
      </c>
      <c r="U644" s="83">
        <v>7.2376552080434777</v>
      </c>
      <c r="V644" s="105">
        <v>0.11075303345535648</v>
      </c>
      <c r="W644" s="83">
        <v>18.145128840825389</v>
      </c>
      <c r="X644" s="105">
        <v>-0.55694734669778401</v>
      </c>
      <c r="Y644" s="81">
        <v>64.232461168766022</v>
      </c>
      <c r="Z644" s="80"/>
      <c r="AA644" s="83">
        <v>8.0392474774382521</v>
      </c>
      <c r="AB644" s="80"/>
      <c r="AC644" s="84">
        <v>3.422994317636177</v>
      </c>
      <c r="AD644" s="84">
        <v>3.4214551806834748</v>
      </c>
      <c r="AE644" s="105">
        <v>4.4984863791048895E-4</v>
      </c>
      <c r="AF644" s="84">
        <v>3.4262831906320224</v>
      </c>
      <c r="AG644" s="105">
        <v>-9.598952605078372E-4</v>
      </c>
      <c r="AH644" s="84">
        <v>3.4234837657614099</v>
      </c>
      <c r="AI644" s="105">
        <v>-1.429678534269392E-4</v>
      </c>
      <c r="AJ644" s="84">
        <v>7.9898599152509275</v>
      </c>
      <c r="AK644" s="84">
        <v>7.9888358893499953</v>
      </c>
      <c r="AL644" s="105">
        <v>1.2818211753446354E-4</v>
      </c>
      <c r="AM644" s="84">
        <v>7.9913417384191634</v>
      </c>
      <c r="AN644" s="105">
        <v>-1.8542858217561288E-4</v>
      </c>
      <c r="AO644" s="84">
        <v>7.9894605524486426</v>
      </c>
      <c r="AP644" s="105">
        <v>4.9986203657081832E-5</v>
      </c>
      <c r="AQ644" s="108">
        <v>1.9126457974362728E-3</v>
      </c>
      <c r="AR644" s="108">
        <v>1.0944779331177868E-3</v>
      </c>
    </row>
    <row r="645" spans="1:44" s="2" customFormat="1" x14ac:dyDescent="0.25">
      <c r="A645" s="80" t="s">
        <v>324</v>
      </c>
      <c r="B645" s="80" t="s">
        <v>367</v>
      </c>
      <c r="C645" s="80" t="s">
        <v>281</v>
      </c>
      <c r="D645" s="81">
        <v>745793293.69116163</v>
      </c>
      <c r="E645" s="81">
        <v>737144107.50350344</v>
      </c>
      <c r="F645" s="105">
        <v>1.1733372212592887E-2</v>
      </c>
      <c r="G645" s="81">
        <v>730148759.56993806</v>
      </c>
      <c r="H645" s="105">
        <v>2.1426502361571211E-2</v>
      </c>
      <c r="I645" s="81">
        <v>665725174.83863902</v>
      </c>
      <c r="J645" s="105">
        <v>0.12027203098024621</v>
      </c>
      <c r="K645" s="83">
        <v>248800569.40277469</v>
      </c>
      <c r="L645" s="83">
        <v>268353908.65511602</v>
      </c>
      <c r="M645" s="105">
        <v>-7.2864000194127809E-2</v>
      </c>
      <c r="N645" s="83">
        <v>272182622.79112613</v>
      </c>
      <c r="O645" s="105">
        <v>-8.5905753822847486E-2</v>
      </c>
      <c r="P645" s="83">
        <v>243103439.9985736</v>
      </c>
      <c r="Q645" s="105">
        <v>2.3435001184000184E-2</v>
      </c>
      <c r="R645" s="83">
        <v>355885366.80481464</v>
      </c>
      <c r="S645" s="83">
        <v>393450167.15635931</v>
      </c>
      <c r="T645" s="105">
        <v>-9.5475370167059079E-2</v>
      </c>
      <c r="U645" s="83">
        <v>412550001.39634347</v>
      </c>
      <c r="V645" s="105">
        <v>-0.13735216191913233</v>
      </c>
      <c r="W645" s="83">
        <v>361826484.73250562</v>
      </c>
      <c r="X645" s="105">
        <v>-1.6419798379555289E-2</v>
      </c>
      <c r="Y645" s="80"/>
      <c r="Z645" s="80"/>
      <c r="AA645" s="80"/>
      <c r="AB645" s="80"/>
      <c r="AC645" s="84">
        <v>2.9975546096272092</v>
      </c>
      <c r="AD645" s="84">
        <v>2.7469102693446095</v>
      </c>
      <c r="AE645" s="105">
        <v>9.1245914757310753E-2</v>
      </c>
      <c r="AF645" s="84">
        <v>2.6825693429012794</v>
      </c>
      <c r="AG645" s="105">
        <v>0.11741924493376332</v>
      </c>
      <c r="AH645" s="84">
        <v>2.7384440748454448</v>
      </c>
      <c r="AI645" s="105">
        <v>9.4619618914944734E-2</v>
      </c>
      <c r="AJ645" s="84">
        <v>2.0955997724407478</v>
      </c>
      <c r="AK645" s="84">
        <v>1.8735386817374466</v>
      </c>
      <c r="AL645" s="105">
        <v>0.11852495647294048</v>
      </c>
      <c r="AM645" s="84">
        <v>1.7698430665340668</v>
      </c>
      <c r="AN645" s="105">
        <v>0.18405965594713408</v>
      </c>
      <c r="AO645" s="84">
        <v>1.839901728948345</v>
      </c>
      <c r="AP645" s="105">
        <v>0.13897375032010825</v>
      </c>
      <c r="AQ645" s="80"/>
      <c r="AR645" s="80"/>
    </row>
    <row r="646" spans="1:44" s="2" customFormat="1" x14ac:dyDescent="0.25">
      <c r="A646" s="80" t="s">
        <v>324</v>
      </c>
      <c r="B646" s="80" t="s">
        <v>367</v>
      </c>
      <c r="C646" s="80" t="s">
        <v>313</v>
      </c>
      <c r="D646" s="81">
        <v>354983965.04580927</v>
      </c>
      <c r="E646" s="81">
        <v>363844854.31198007</v>
      </c>
      <c r="F646" s="105">
        <v>-2.4353482428455614E-2</v>
      </c>
      <c r="G646" s="81">
        <v>371185083.29734963</v>
      </c>
      <c r="H646" s="105">
        <v>-4.3647007869014882E-2</v>
      </c>
      <c r="I646" s="81">
        <v>330179474.64013427</v>
      </c>
      <c r="J646" s="105">
        <v>7.5124265167329507E-2</v>
      </c>
      <c r="K646" s="83">
        <v>137829530.54213023</v>
      </c>
      <c r="L646" s="83">
        <v>151282112.16546148</v>
      </c>
      <c r="M646" s="105">
        <v>-8.8923808841443089E-2</v>
      </c>
      <c r="N646" s="83">
        <v>153681244.74237972</v>
      </c>
      <c r="O646" s="105">
        <v>-0.1031467062023227</v>
      </c>
      <c r="P646" s="83">
        <v>139332863.90290973</v>
      </c>
      <c r="Q646" s="105">
        <v>-1.0789510232324303E-2</v>
      </c>
      <c r="R646" s="83">
        <v>155311591.21736833</v>
      </c>
      <c r="S646" s="83">
        <v>175769249.33519334</v>
      </c>
      <c r="T646" s="105">
        <v>-0.11638928990822557</v>
      </c>
      <c r="U646" s="83">
        <v>186380769.84762105</v>
      </c>
      <c r="V646" s="105">
        <v>-0.16669734037290374</v>
      </c>
      <c r="W646" s="83">
        <v>159347646.7269477</v>
      </c>
      <c r="X646" s="105">
        <v>-2.5328616973524547E-2</v>
      </c>
      <c r="Y646" s="80"/>
      <c r="Z646" s="80"/>
      <c r="AA646" s="80"/>
      <c r="AB646" s="80"/>
      <c r="AC646" s="84">
        <v>2.5755290876312</v>
      </c>
      <c r="AD646" s="84">
        <v>2.4050751876998699</v>
      </c>
      <c r="AE646" s="105">
        <v>7.087258677112139E-2</v>
      </c>
      <c r="AF646" s="84">
        <v>2.4152920151029349</v>
      </c>
      <c r="AG646" s="105">
        <v>6.6342732690827924E-2</v>
      </c>
      <c r="AH646" s="84">
        <v>2.369717131991278</v>
      </c>
      <c r="AI646" s="105">
        <v>8.6850853572965417E-2</v>
      </c>
      <c r="AJ646" s="84">
        <v>2.2856244164608865</v>
      </c>
      <c r="AK646" s="84">
        <v>2.0700142697777872</v>
      </c>
      <c r="AL646" s="105">
        <v>0.10415877312103974</v>
      </c>
      <c r="AM646" s="84">
        <v>1.9915417432861697</v>
      </c>
      <c r="AN646" s="105">
        <v>0.14766583435477573</v>
      </c>
      <c r="AO646" s="84">
        <v>2.0720699766964099</v>
      </c>
      <c r="AP646" s="105">
        <v>0.10306333384790201</v>
      </c>
      <c r="AQ646" s="80"/>
      <c r="AR646" s="80"/>
    </row>
    <row r="647" spans="1:44" s="2" customFormat="1" x14ac:dyDescent="0.25">
      <c r="A647" s="80" t="s">
        <v>324</v>
      </c>
      <c r="B647" s="80" t="s">
        <v>367</v>
      </c>
      <c r="C647" s="80" t="s">
        <v>328</v>
      </c>
      <c r="D647" s="81">
        <v>12509975.816438202</v>
      </c>
      <c r="E647" s="81">
        <v>13390161.141154759</v>
      </c>
      <c r="F647" s="105">
        <v>-6.5733736542669438E-2</v>
      </c>
      <c r="G647" s="81">
        <v>13867661.076607436</v>
      </c>
      <c r="H647" s="105">
        <v>-9.7902973880680977E-2</v>
      </c>
      <c r="I647" s="81">
        <v>11797177.671444114</v>
      </c>
      <c r="J647" s="105">
        <v>6.0421073992931784E-2</v>
      </c>
      <c r="K647" s="83">
        <v>4563722.8110539466</v>
      </c>
      <c r="L647" s="83">
        <v>5227993.8230100898</v>
      </c>
      <c r="M647" s="105">
        <v>-0.12706040489804557</v>
      </c>
      <c r="N647" s="83">
        <v>5357092.0248511881</v>
      </c>
      <c r="O647" s="105">
        <v>-0.14809699182258868</v>
      </c>
      <c r="P647" s="83">
        <v>4731647.506942234</v>
      </c>
      <c r="Q647" s="105">
        <v>-3.548968845247024E-2</v>
      </c>
      <c r="R647" s="83">
        <v>2803533.8734005992</v>
      </c>
      <c r="S647" s="83">
        <v>3328702.1009910014</v>
      </c>
      <c r="T647" s="105">
        <v>-0.15776966867478234</v>
      </c>
      <c r="U647" s="83">
        <v>3387686.2705586376</v>
      </c>
      <c r="V647" s="105">
        <v>-0.17243403033944765</v>
      </c>
      <c r="W647" s="83">
        <v>2913404.8964317716</v>
      </c>
      <c r="X647" s="105">
        <v>-3.7712239437003151E-2</v>
      </c>
      <c r="Y647" s="80"/>
      <c r="Z647" s="80"/>
      <c r="AA647" s="80"/>
      <c r="AB647" s="80"/>
      <c r="AC647" s="84">
        <v>2.7411778353710194</v>
      </c>
      <c r="AD647" s="84">
        <v>2.5612427241632028</v>
      </c>
      <c r="AE647" s="105">
        <v>7.0253049236715451E-2</v>
      </c>
      <c r="AF647" s="84">
        <v>2.588654630586201</v>
      </c>
      <c r="AG647" s="105">
        <v>5.8919874046805348E-2</v>
      </c>
      <c r="AH647" s="84">
        <v>2.4932494768757381</v>
      </c>
      <c r="AI647" s="105">
        <v>9.94398518057477E-2</v>
      </c>
      <c r="AJ647" s="84">
        <v>4.4622167526244265</v>
      </c>
      <c r="AK647" s="84">
        <v>4.0226372726980646</v>
      </c>
      <c r="AL647" s="105">
        <v>0.10927643983956004</v>
      </c>
      <c r="AM647" s="84">
        <v>4.0935493930258851</v>
      </c>
      <c r="AN647" s="105">
        <v>9.0060562168037886E-2</v>
      </c>
      <c r="AO647" s="84">
        <v>4.0492750204040817</v>
      </c>
      <c r="AP647" s="105">
        <v>0.10197917655371723</v>
      </c>
      <c r="AQ647" s="108">
        <v>100</v>
      </c>
      <c r="AR647" s="108">
        <v>100.00000000000001</v>
      </c>
    </row>
    <row r="648" spans="1:44" s="2" customFormat="1" x14ac:dyDescent="0.25">
      <c r="A648" s="80" t="s">
        <v>324</v>
      </c>
      <c r="B648" s="80" t="s">
        <v>367</v>
      </c>
      <c r="C648" s="80" t="s">
        <v>270</v>
      </c>
      <c r="D648" s="81">
        <v>5302130.7317901989</v>
      </c>
      <c r="E648" s="81">
        <v>5728502.191890358</v>
      </c>
      <c r="F648" s="105">
        <v>-7.4429832758684866E-2</v>
      </c>
      <c r="G648" s="81">
        <v>6481626.078520393</v>
      </c>
      <c r="H648" s="105">
        <v>-0.18197522233486291</v>
      </c>
      <c r="I648" s="81">
        <v>5758272.7879880229</v>
      </c>
      <c r="J648" s="105">
        <v>-7.9215082888979091E-2</v>
      </c>
      <c r="K648" s="83">
        <v>2271644.136935072</v>
      </c>
      <c r="L648" s="83">
        <v>2661372.8202555412</v>
      </c>
      <c r="M648" s="105">
        <v>-0.1464389657676928</v>
      </c>
      <c r="N648" s="83">
        <v>2875627.1081274189</v>
      </c>
      <c r="O648" s="105">
        <v>-0.21003521961707158</v>
      </c>
      <c r="P648" s="83">
        <v>2681113.9246643316</v>
      </c>
      <c r="Q648" s="105">
        <v>-0.15272375558622489</v>
      </c>
      <c r="R648" s="83">
        <v>1400021.1689063506</v>
      </c>
      <c r="S648" s="83">
        <v>1629506.3333216885</v>
      </c>
      <c r="T648" s="105">
        <v>-0.14083109695409457</v>
      </c>
      <c r="U648" s="83">
        <v>1724246.8687333267</v>
      </c>
      <c r="V648" s="105">
        <v>-0.18803902486722221</v>
      </c>
      <c r="W648" s="83">
        <v>1571394.1197626789</v>
      </c>
      <c r="X648" s="105">
        <v>-0.10905790514362494</v>
      </c>
      <c r="Y648" s="80"/>
      <c r="Z648" s="80"/>
      <c r="AA648" s="80"/>
      <c r="AB648" s="80"/>
      <c r="AC648" s="84">
        <v>2.334049882894023</v>
      </c>
      <c r="AD648" s="84">
        <v>2.1524613719247028</v>
      </c>
      <c r="AE648" s="105">
        <v>8.4363191524754841E-2</v>
      </c>
      <c r="AF648" s="84">
        <v>2.2539869860738539</v>
      </c>
      <c r="AG648" s="105">
        <v>3.552056747214323E-2</v>
      </c>
      <c r="AH648" s="84">
        <v>2.1477165647516987</v>
      </c>
      <c r="AI648" s="105">
        <v>8.6758802907434235E-2</v>
      </c>
      <c r="AJ648" s="84">
        <v>3.7871789723951421</v>
      </c>
      <c r="AK648" s="84">
        <v>3.5154832324051286</v>
      </c>
      <c r="AL648" s="105">
        <v>7.7285460355938612E-2</v>
      </c>
      <c r="AM648" s="84">
        <v>3.7591056107191609</v>
      </c>
      <c r="AN648" s="105">
        <v>7.4680960268659266E-3</v>
      </c>
      <c r="AO648" s="84">
        <v>3.664435748848081</v>
      </c>
      <c r="AP648" s="105">
        <v>3.3495804527517117E-2</v>
      </c>
      <c r="AQ648" s="80"/>
      <c r="AR648" s="80"/>
    </row>
    <row r="649" spans="1:44" s="2" customFormat="1" x14ac:dyDescent="0.25">
      <c r="A649" s="80" t="s">
        <v>324</v>
      </c>
      <c r="B649" s="80" t="s">
        <v>367</v>
      </c>
      <c r="C649" s="80" t="s">
        <v>271</v>
      </c>
      <c r="D649" s="81">
        <v>5805552.8295010449</v>
      </c>
      <c r="E649" s="81">
        <v>6346748.8026690176</v>
      </c>
      <c r="F649" s="105">
        <v>-8.527137121613855E-2</v>
      </c>
      <c r="G649" s="81">
        <v>6195456.8400510764</v>
      </c>
      <c r="H649" s="105">
        <v>-6.2933859538728862E-2</v>
      </c>
      <c r="I649" s="81">
        <v>5051433.1011201851</v>
      </c>
      <c r="J649" s="105">
        <v>0.14928827389867427</v>
      </c>
      <c r="K649" s="83">
        <v>1957515.2851738026</v>
      </c>
      <c r="L649" s="83">
        <v>2240086.4092585989</v>
      </c>
      <c r="M649" s="105">
        <v>-0.12614295721669005</v>
      </c>
      <c r="N649" s="83">
        <v>2181997.9654719187</v>
      </c>
      <c r="O649" s="105">
        <v>-0.1028794177860589</v>
      </c>
      <c r="P649" s="83">
        <v>1787625.7031752982</v>
      </c>
      <c r="Q649" s="105">
        <v>9.5036439505616549E-2</v>
      </c>
      <c r="R649" s="83">
        <v>1282613.7699546912</v>
      </c>
      <c r="S649" s="83">
        <v>1564781.8299598508</v>
      </c>
      <c r="T649" s="105">
        <v>-0.1803242181131407</v>
      </c>
      <c r="U649" s="83">
        <v>1546938.3146142534</v>
      </c>
      <c r="V649" s="105">
        <v>-0.17086947951475007</v>
      </c>
      <c r="W649" s="83">
        <v>1232634.6378110221</v>
      </c>
      <c r="X649" s="105">
        <v>4.0546590701381433E-2</v>
      </c>
      <c r="Y649" s="80"/>
      <c r="Z649" s="80"/>
      <c r="AA649" s="80"/>
      <c r="AB649" s="80"/>
      <c r="AC649" s="84">
        <v>2.9657764991528968</v>
      </c>
      <c r="AD649" s="84">
        <v>2.8332607065678328</v>
      </c>
      <c r="AE649" s="105">
        <v>4.6771478628096844E-2</v>
      </c>
      <c r="AF649" s="84">
        <v>2.8393504201600543</v>
      </c>
      <c r="AG649" s="105">
        <v>4.4526409313618912E-2</v>
      </c>
      <c r="AH649" s="84">
        <v>2.8257778416071653</v>
      </c>
      <c r="AI649" s="105">
        <v>4.9543405530459904E-2</v>
      </c>
      <c r="AJ649" s="84">
        <v>4.5263453157111577</v>
      </c>
      <c r="AK649" s="84">
        <v>4.0559959741044942</v>
      </c>
      <c r="AL649" s="105">
        <v>0.11596395672224746</v>
      </c>
      <c r="AM649" s="84">
        <v>4.0049798893215618</v>
      </c>
      <c r="AN649" s="105">
        <v>0.13017928698711007</v>
      </c>
      <c r="AO649" s="84">
        <v>4.0980781702604006</v>
      </c>
      <c r="AP649" s="105">
        <v>0.10450438660703834</v>
      </c>
      <c r="AQ649" s="80"/>
      <c r="AR649" s="80"/>
    </row>
    <row r="650" spans="1:44" s="2" customFormat="1" x14ac:dyDescent="0.25">
      <c r="A650" s="80" t="s">
        <v>324</v>
      </c>
      <c r="B650" s="80" t="s">
        <v>367</v>
      </c>
      <c r="C650" s="80" t="s">
        <v>127</v>
      </c>
      <c r="D650" s="81">
        <v>1402292.2551469577</v>
      </c>
      <c r="E650" s="81">
        <v>1314910.1465953826</v>
      </c>
      <c r="F650" s="105">
        <v>6.6454813492639264E-2</v>
      </c>
      <c r="G650" s="81">
        <v>1190578.1580359661</v>
      </c>
      <c r="H650" s="105">
        <v>0.17782461040629635</v>
      </c>
      <c r="I650" s="81">
        <v>987471.78233590489</v>
      </c>
      <c r="J650" s="105">
        <v>0.42008336869108098</v>
      </c>
      <c r="K650" s="83">
        <v>334563.38894507149</v>
      </c>
      <c r="L650" s="83">
        <v>326534.59349594958</v>
      </c>
      <c r="M650" s="105">
        <v>2.458788627313236E-2</v>
      </c>
      <c r="N650" s="83">
        <v>299466.9512518507</v>
      </c>
      <c r="O650" s="105">
        <v>0.11719636356034763</v>
      </c>
      <c r="P650" s="83">
        <v>262907.87910260441</v>
      </c>
      <c r="Q650" s="105">
        <v>0.27254987597576819</v>
      </c>
      <c r="R650" s="83">
        <v>120898.93453955748</v>
      </c>
      <c r="S650" s="83">
        <v>134413.93770946216</v>
      </c>
      <c r="T650" s="105">
        <v>-0.1005476321891378</v>
      </c>
      <c r="U650" s="83">
        <v>116501.08721105789</v>
      </c>
      <c r="V650" s="105">
        <v>3.7749410188183688E-2</v>
      </c>
      <c r="W650" s="83">
        <v>109376.13885807198</v>
      </c>
      <c r="X650" s="105">
        <v>0.10535017785220634</v>
      </c>
      <c r="Y650" s="80"/>
      <c r="Z650" s="80"/>
      <c r="AA650" s="80"/>
      <c r="AB650" s="80"/>
      <c r="AC650" s="84">
        <v>4.1914097641364627</v>
      </c>
      <c r="AD650" s="84">
        <v>4.0268632260909074</v>
      </c>
      <c r="AE650" s="105">
        <v>4.0862211802830332E-2</v>
      </c>
      <c r="AF650" s="84">
        <v>3.9756579250532855</v>
      </c>
      <c r="AG650" s="105">
        <v>5.4268209979430132E-2</v>
      </c>
      <c r="AH650" s="84">
        <v>3.7559611591196425</v>
      </c>
      <c r="AI650" s="105">
        <v>0.11593533228093467</v>
      </c>
      <c r="AJ650" s="84">
        <v>11.598880176136998</v>
      </c>
      <c r="AK650" s="84">
        <v>9.7825431573739134</v>
      </c>
      <c r="AL650" s="105">
        <v>0.18567125026113077</v>
      </c>
      <c r="AM650" s="84">
        <v>10.219459633703405</v>
      </c>
      <c r="AN650" s="105">
        <v>0.13497979265795171</v>
      </c>
      <c r="AO650" s="84">
        <v>9.028219432917286</v>
      </c>
      <c r="AP650" s="105">
        <v>0.28473618328847539</v>
      </c>
      <c r="AQ650" s="80"/>
      <c r="AR650" s="80"/>
    </row>
    <row r="651" spans="1:44" s="2" customFormat="1" x14ac:dyDescent="0.25">
      <c r="A651" s="80" t="s">
        <v>324</v>
      </c>
      <c r="B651" s="80" t="s">
        <v>367</v>
      </c>
      <c r="C651" s="80" t="s">
        <v>282</v>
      </c>
      <c r="D651" s="81">
        <v>426859.24963898299</v>
      </c>
      <c r="E651" s="81">
        <v>363483.9042566478</v>
      </c>
      <c r="F651" s="105">
        <v>0.17435530057910703</v>
      </c>
      <c r="G651" s="81">
        <v>421399.48875699163</v>
      </c>
      <c r="H651" s="105">
        <v>1.2956258912643907E-2</v>
      </c>
      <c r="I651" s="81">
        <v>386434.76780810236</v>
      </c>
      <c r="J651" s="105">
        <v>0.10460881162472113</v>
      </c>
      <c r="K651" s="83">
        <v>110828.1228927855</v>
      </c>
      <c r="L651" s="83">
        <v>94912.960819857413</v>
      </c>
      <c r="M651" s="105">
        <v>0.16768165206788449</v>
      </c>
      <c r="N651" s="83">
        <v>108286.51447355487</v>
      </c>
      <c r="O651" s="105">
        <v>2.3471144413382401E-2</v>
      </c>
      <c r="P651" s="83">
        <v>101239.27609999313</v>
      </c>
      <c r="Q651" s="105">
        <v>9.4714691394291922E-2</v>
      </c>
      <c r="R651" s="83">
        <v>44005.871986494407</v>
      </c>
      <c r="S651" s="83">
        <v>38644.454932745604</v>
      </c>
      <c r="T651" s="105">
        <v>0.13873703389217101</v>
      </c>
      <c r="U651" s="83">
        <v>37677.480417346931</v>
      </c>
      <c r="V651" s="105">
        <v>0.16796217525824386</v>
      </c>
      <c r="W651" s="83">
        <v>40042.268559396667</v>
      </c>
      <c r="X651" s="105">
        <v>9.8985486329735084E-2</v>
      </c>
      <c r="Y651" s="80"/>
      <c r="Z651" s="80"/>
      <c r="AA651" s="80"/>
      <c r="AB651" s="80"/>
      <c r="AC651" s="84">
        <v>3.8515427176541124</v>
      </c>
      <c r="AD651" s="84">
        <v>3.8296550978588875</v>
      </c>
      <c r="AE651" s="105">
        <v>5.715297914807526E-3</v>
      </c>
      <c r="AF651" s="84">
        <v>3.8915232502003145</v>
      </c>
      <c r="AG651" s="105">
        <v>-1.0273748857634133E-2</v>
      </c>
      <c r="AH651" s="84">
        <v>3.817043964502711</v>
      </c>
      <c r="AI651" s="105">
        <v>9.0380811623415307E-3</v>
      </c>
      <c r="AJ651" s="84">
        <v>9.7000520696417052</v>
      </c>
      <c r="AK651" s="84">
        <v>9.4058489087045594</v>
      </c>
      <c r="AL651" s="105">
        <v>3.1278746213420264E-2</v>
      </c>
      <c r="AM651" s="84">
        <v>11.184386113116441</v>
      </c>
      <c r="AN651" s="105">
        <v>-0.13271484268000985</v>
      </c>
      <c r="AO651" s="84">
        <v>9.6506711959859288</v>
      </c>
      <c r="AP651" s="105">
        <v>5.1168330837253785E-3</v>
      </c>
      <c r="AQ651" s="108">
        <v>3.4121508778465159</v>
      </c>
      <c r="AR651" s="108">
        <v>1.5696572245484113</v>
      </c>
    </row>
    <row r="652" spans="1:44" s="2" customFormat="1" x14ac:dyDescent="0.25">
      <c r="A652" s="80" t="s">
        <v>324</v>
      </c>
      <c r="B652" s="80" t="s">
        <v>367</v>
      </c>
      <c r="C652" s="80" t="s">
        <v>284</v>
      </c>
      <c r="D652" s="81">
        <v>129.66379369974138</v>
      </c>
      <c r="E652" s="81">
        <v>310.7893277156353</v>
      </c>
      <c r="F652" s="105">
        <v>-0.58279200044352675</v>
      </c>
      <c r="G652" s="81">
        <v>897.68676751613611</v>
      </c>
      <c r="H652" s="105">
        <v>-0.85555786451156457</v>
      </c>
      <c r="I652" s="81">
        <v>829.82836332559589</v>
      </c>
      <c r="J652" s="105">
        <v>-0.84374624991112068</v>
      </c>
      <c r="K652" s="83">
        <v>7.2935843614598408</v>
      </c>
      <c r="L652" s="83">
        <v>21.730855782280941</v>
      </c>
      <c r="M652" s="105">
        <v>-0.66436736617584402</v>
      </c>
      <c r="N652" s="83">
        <v>69.541750311851501</v>
      </c>
      <c r="O652" s="105">
        <v>-0.89511934444053176</v>
      </c>
      <c r="P652" s="83">
        <v>42.527721524238586</v>
      </c>
      <c r="Q652" s="105">
        <v>-0.82849811605112966</v>
      </c>
      <c r="R652" s="83">
        <v>8.008105967723619</v>
      </c>
      <c r="S652" s="83">
        <v>12.131717837873683</v>
      </c>
      <c r="T652" s="105">
        <v>-0.33990337767967793</v>
      </c>
      <c r="U652" s="83">
        <v>30.255126036545498</v>
      </c>
      <c r="V652" s="105">
        <v>-0.73531407676006566</v>
      </c>
      <c r="W652" s="83">
        <v>17.414507147504455</v>
      </c>
      <c r="X652" s="105">
        <v>-0.54014742421974304</v>
      </c>
      <c r="Y652" s="80"/>
      <c r="Z652" s="80"/>
      <c r="AA652" s="80"/>
      <c r="AB652" s="80"/>
      <c r="AC652" s="84">
        <v>17.777787610835098</v>
      </c>
      <c r="AD652" s="84">
        <v>14.301752808513363</v>
      </c>
      <c r="AE652" s="105">
        <v>0.24304956524297955</v>
      </c>
      <c r="AF652" s="84">
        <v>12.908601861336093</v>
      </c>
      <c r="AG652" s="105">
        <v>0.37720473540075738</v>
      </c>
      <c r="AH652" s="84">
        <v>19.5126457186905</v>
      </c>
      <c r="AI652" s="105">
        <v>-8.8909424834872103E-2</v>
      </c>
      <c r="AJ652" s="84">
        <v>16.191568171343711</v>
      </c>
      <c r="AK652" s="84">
        <v>25.617915934822559</v>
      </c>
      <c r="AL652" s="105">
        <v>-0.36795919650378611</v>
      </c>
      <c r="AM652" s="84">
        <v>29.670567771947486</v>
      </c>
      <c r="AN652" s="105">
        <v>-0.45428856313790228</v>
      </c>
      <c r="AO652" s="84">
        <v>47.651556044439218</v>
      </c>
      <c r="AP652" s="105">
        <v>-0.66020903585512158</v>
      </c>
      <c r="AQ652" s="108">
        <v>1.0364831683316459E-3</v>
      </c>
      <c r="AR652" s="108">
        <v>2.8564327485760096E-4</v>
      </c>
    </row>
    <row r="653" spans="1:44" s="2" customFormat="1" x14ac:dyDescent="0.25">
      <c r="A653" s="80" t="s">
        <v>324</v>
      </c>
      <c r="B653" s="80" t="s">
        <v>367</v>
      </c>
      <c r="C653" s="80" t="s">
        <v>285</v>
      </c>
      <c r="D653" s="81">
        <v>4634577.7844215464</v>
      </c>
      <c r="E653" s="81">
        <v>4974333.0256821429</v>
      </c>
      <c r="F653" s="105">
        <v>-6.8301667682172329E-2</v>
      </c>
      <c r="G653" s="81">
        <v>4972824.5697568199</v>
      </c>
      <c r="H653" s="105">
        <v>-6.801904643738807E-2</v>
      </c>
      <c r="I653" s="81">
        <v>3871002.8266456192</v>
      </c>
      <c r="J653" s="105">
        <v>0.19725507626084474</v>
      </c>
      <c r="K653" s="83">
        <v>1593776.7498555661</v>
      </c>
      <c r="L653" s="83">
        <v>1832209.6225009409</v>
      </c>
      <c r="M653" s="105">
        <v>-0.13013405765215733</v>
      </c>
      <c r="N653" s="83">
        <v>1830550.5626362052</v>
      </c>
      <c r="O653" s="105">
        <v>-0.12934568299476928</v>
      </c>
      <c r="P653" s="83">
        <v>1457528.9746543188</v>
      </c>
      <c r="Q653" s="105">
        <v>9.3478604933779172E-2</v>
      </c>
      <c r="R653" s="83">
        <v>1100628.2960126707</v>
      </c>
      <c r="S653" s="83">
        <v>1324557.3368201798</v>
      </c>
      <c r="T653" s="105">
        <v>-0.16905952998991194</v>
      </c>
      <c r="U653" s="83">
        <v>1320960.2735501383</v>
      </c>
      <c r="V653" s="105">
        <v>-0.16679682345428587</v>
      </c>
      <c r="W653" s="83">
        <v>993812.13960635755</v>
      </c>
      <c r="X653" s="105">
        <v>0.1074812352851942</v>
      </c>
      <c r="Y653" s="80"/>
      <c r="Z653" s="80"/>
      <c r="AA653" s="80"/>
      <c r="AB653" s="80"/>
      <c r="AC653" s="84">
        <v>2.9079215673346654</v>
      </c>
      <c r="AD653" s="84">
        <v>2.7149366342112353</v>
      </c>
      <c r="AE653" s="105">
        <v>7.1082665684202101E-2</v>
      </c>
      <c r="AF653" s="84">
        <v>2.7165731836411968</v>
      </c>
      <c r="AG653" s="105">
        <v>7.0437411679442466E-2</v>
      </c>
      <c r="AH653" s="84">
        <v>2.6558668087978852</v>
      </c>
      <c r="AI653" s="105">
        <v>9.490489421450575E-2</v>
      </c>
      <c r="AJ653" s="84">
        <v>4.2108473870893395</v>
      </c>
      <c r="AK653" s="84">
        <v>3.7554682514717381</v>
      </c>
      <c r="AL653" s="105">
        <v>0.12125761825816045</v>
      </c>
      <c r="AM653" s="84">
        <v>3.7645527040659119</v>
      </c>
      <c r="AN653" s="105">
        <v>0.11855184881364689</v>
      </c>
      <c r="AO653" s="84">
        <v>3.8951051938034262</v>
      </c>
      <c r="AP653" s="105">
        <v>8.1061275004386382E-2</v>
      </c>
      <c r="AQ653" s="108">
        <v>37.047056304710644</v>
      </c>
      <c r="AR653" s="108">
        <v>39.25860523588549</v>
      </c>
    </row>
    <row r="654" spans="1:44" s="2" customFormat="1" x14ac:dyDescent="0.25">
      <c r="A654" s="80" t="s">
        <v>324</v>
      </c>
      <c r="B654" s="80" t="s">
        <v>367</v>
      </c>
      <c r="C654" s="80" t="s">
        <v>286</v>
      </c>
      <c r="D654" s="81">
        <v>5942.979917321205</v>
      </c>
      <c r="E654" s="81">
        <v>11803.298999334575</v>
      </c>
      <c r="F654" s="105">
        <v>-0.49649840119645805</v>
      </c>
      <c r="G654" s="81">
        <v>13653.486124542951</v>
      </c>
      <c r="H654" s="105">
        <v>-0.56472802161212543</v>
      </c>
      <c r="I654" s="81">
        <v>14946.668476977349</v>
      </c>
      <c r="J654" s="105">
        <v>-0.60238765404643213</v>
      </c>
      <c r="K654" s="83">
        <v>1713.815005256934</v>
      </c>
      <c r="L654" s="83">
        <v>3304.4704182704718</v>
      </c>
      <c r="M654" s="105">
        <v>-0.48136470044300522</v>
      </c>
      <c r="N654" s="83">
        <v>4149.2670928711832</v>
      </c>
      <c r="O654" s="105">
        <v>-0.58695958421152894</v>
      </c>
      <c r="P654" s="83">
        <v>4538.2212476631848</v>
      </c>
      <c r="Q654" s="105">
        <v>-0.62235975027894253</v>
      </c>
      <c r="R654" s="83">
        <v>2929.422608108498</v>
      </c>
      <c r="S654" s="83">
        <v>5549.1004458682928</v>
      </c>
      <c r="T654" s="105">
        <v>-0.47209054211846802</v>
      </c>
      <c r="U654" s="83">
        <v>4612.2149616062352</v>
      </c>
      <c r="V654" s="105">
        <v>-0.36485557752748221</v>
      </c>
      <c r="W654" s="83">
        <v>5130.1004354602592</v>
      </c>
      <c r="X654" s="105">
        <v>-0.428973634149586</v>
      </c>
      <c r="Y654" s="80"/>
      <c r="Z654" s="80"/>
      <c r="AA654" s="80"/>
      <c r="AB654" s="80"/>
      <c r="AC654" s="84">
        <v>3.4676904444714189</v>
      </c>
      <c r="AD654" s="84">
        <v>3.5719184938300366</v>
      </c>
      <c r="AE654" s="105">
        <v>-2.9179850978866467E-2</v>
      </c>
      <c r="AF654" s="84">
        <v>3.2905777861350205</v>
      </c>
      <c r="AG654" s="105">
        <v>5.3824182209783834E-2</v>
      </c>
      <c r="AH654" s="84">
        <v>3.2935081084188367</v>
      </c>
      <c r="AI654" s="105">
        <v>5.2886566639182973E-2</v>
      </c>
      <c r="AJ654" s="84">
        <v>2.0287205747888093</v>
      </c>
      <c r="AK654" s="84">
        <v>2.1270652990473411</v>
      </c>
      <c r="AL654" s="105">
        <v>-4.6234934255463586E-2</v>
      </c>
      <c r="AM654" s="84">
        <v>2.9602883296202727</v>
      </c>
      <c r="AN654" s="105">
        <v>-0.31468818273892907</v>
      </c>
      <c r="AO654" s="84">
        <v>2.9135235586545343</v>
      </c>
      <c r="AP654" s="105">
        <v>-0.30368828878607973</v>
      </c>
      <c r="AQ654" s="108">
        <v>4.7505926506365301E-2</v>
      </c>
      <c r="AR654" s="108">
        <v>0.10449035896809765</v>
      </c>
    </row>
    <row r="655" spans="1:44" s="2" customFormat="1" x14ac:dyDescent="0.25">
      <c r="A655" s="80" t="s">
        <v>324</v>
      </c>
      <c r="B655" s="80" t="s">
        <v>367</v>
      </c>
      <c r="C655" s="80" t="s">
        <v>287</v>
      </c>
      <c r="D655" s="81">
        <v>175.30794665694236</v>
      </c>
      <c r="E655" s="81">
        <v>339.51095250010491</v>
      </c>
      <c r="F655" s="105">
        <v>-0.48364568104209188</v>
      </c>
      <c r="G655" s="81">
        <v>681.78335918545724</v>
      </c>
      <c r="H655" s="105">
        <v>-0.74286854571166572</v>
      </c>
      <c r="I655" s="81">
        <v>4669.7592759215831</v>
      </c>
      <c r="J655" s="105">
        <v>-0.96245888999870444</v>
      </c>
      <c r="K655" s="83">
        <v>4.8303650617599487</v>
      </c>
      <c r="L655" s="83">
        <v>7.2749249935150146</v>
      </c>
      <c r="M655" s="105">
        <v>-0.33602544822581482</v>
      </c>
      <c r="N655" s="83">
        <v>15.063982221120796</v>
      </c>
      <c r="O655" s="105">
        <v>-0.67934341724146308</v>
      </c>
      <c r="P655" s="83">
        <v>183.65911722183228</v>
      </c>
      <c r="Q655" s="105">
        <v>-0.9736992906487425</v>
      </c>
      <c r="R655" s="83">
        <v>4.383604517520844</v>
      </c>
      <c r="S655" s="83">
        <v>8.1009736870555145</v>
      </c>
      <c r="T655" s="105">
        <v>-0.45887930428346246</v>
      </c>
      <c r="U655" s="83">
        <v>16.462691052393708</v>
      </c>
      <c r="V655" s="105">
        <v>-0.7337249114637634</v>
      </c>
      <c r="W655" s="83">
        <v>108.4538302243206</v>
      </c>
      <c r="X655" s="105">
        <v>-0.95958091559833336</v>
      </c>
      <c r="Y655" s="80"/>
      <c r="Z655" s="80"/>
      <c r="AA655" s="80"/>
      <c r="AB655" s="80"/>
      <c r="AC655" s="84">
        <v>36.292898034723017</v>
      </c>
      <c r="AD655" s="84">
        <v>46.668653326701026</v>
      </c>
      <c r="AE655" s="105">
        <v>-0.22232814860422853</v>
      </c>
      <c r="AF655" s="84">
        <v>45.259171789883524</v>
      </c>
      <c r="AG655" s="105">
        <v>-0.1981095411287371</v>
      </c>
      <c r="AH655" s="84">
        <v>25.426231741499794</v>
      </c>
      <c r="AI655" s="105">
        <v>0.42738013260089319</v>
      </c>
      <c r="AJ655" s="84">
        <v>39.991734189581528</v>
      </c>
      <c r="AK655" s="84">
        <v>41.909894491153196</v>
      </c>
      <c r="AL655" s="105">
        <v>-4.5768674077110216E-2</v>
      </c>
      <c r="AM655" s="84">
        <v>41.41384643711239</v>
      </c>
      <c r="AN655" s="105">
        <v>-3.4339052512071359E-2</v>
      </c>
      <c r="AO655" s="84">
        <v>43.057578199523995</v>
      </c>
      <c r="AP655" s="105">
        <v>-7.1203354627510373E-2</v>
      </c>
      <c r="AQ655" s="108">
        <v>1.4013452082504139E-3</v>
      </c>
      <c r="AR655" s="108">
        <v>1.5635996265683314E-4</v>
      </c>
    </row>
    <row r="656" spans="1:44" s="2" customFormat="1" x14ac:dyDescent="0.25">
      <c r="A656" s="80" t="s">
        <v>324</v>
      </c>
      <c r="B656" s="80" t="s">
        <v>367</v>
      </c>
      <c r="C656" s="80" t="s">
        <v>288</v>
      </c>
      <c r="D656" s="81">
        <v>114652.92955899835</v>
      </c>
      <c r="E656" s="81">
        <v>119198.18262625574</v>
      </c>
      <c r="F656" s="105">
        <v>-3.8131899053435829E-2</v>
      </c>
      <c r="G656" s="81">
        <v>78147.162951635124</v>
      </c>
      <c r="H656" s="105">
        <v>0.46714129123224163</v>
      </c>
      <c r="I656" s="81">
        <v>75830.614232174164</v>
      </c>
      <c r="J656" s="105">
        <v>0.51196097671001417</v>
      </c>
      <c r="K656" s="83">
        <v>31996.561090910647</v>
      </c>
      <c r="L656" s="83">
        <v>34285.477301470157</v>
      </c>
      <c r="M656" s="105">
        <v>-6.6760517592717353E-2</v>
      </c>
      <c r="N656" s="83">
        <v>23722.354070253848</v>
      </c>
      <c r="O656" s="105">
        <v>0.34879367351792745</v>
      </c>
      <c r="P656" s="83">
        <v>22730.475428862224</v>
      </c>
      <c r="Q656" s="105">
        <v>0.40765032350721214</v>
      </c>
      <c r="R656" s="83">
        <v>10195.027386879638</v>
      </c>
      <c r="S656" s="83">
        <v>10377.656920853417</v>
      </c>
      <c r="T656" s="105">
        <v>-1.7598339911082766E-2</v>
      </c>
      <c r="U656" s="83">
        <v>7898.4837377762078</v>
      </c>
      <c r="V656" s="105">
        <v>0.29075753338830246</v>
      </c>
      <c r="W656" s="83">
        <v>8374.2271830898353</v>
      </c>
      <c r="X656" s="105">
        <v>0.21742904317983672</v>
      </c>
      <c r="Y656" s="80"/>
      <c r="Z656" s="80"/>
      <c r="AA656" s="80"/>
      <c r="AB656" s="80"/>
      <c r="AC656" s="84">
        <v>3.5832891301424308</v>
      </c>
      <c r="AD656" s="84">
        <v>3.4766376905928196</v>
      </c>
      <c r="AE656" s="105">
        <v>3.0676604536098644E-2</v>
      </c>
      <c r="AF656" s="84">
        <v>3.2942414871728993</v>
      </c>
      <c r="AG656" s="105">
        <v>8.7743307251464009E-2</v>
      </c>
      <c r="AH656" s="84">
        <v>3.3360769100274763</v>
      </c>
      <c r="AI656" s="105">
        <v>7.4102674123576601E-2</v>
      </c>
      <c r="AJ656" s="84">
        <v>11.245965823157032</v>
      </c>
      <c r="AK656" s="84">
        <v>11.486040012243281</v>
      </c>
      <c r="AL656" s="105">
        <v>-2.090138888862891E-2</v>
      </c>
      <c r="AM656" s="84">
        <v>9.8939449071572305</v>
      </c>
      <c r="AN656" s="105">
        <v>0.1366513487478343</v>
      </c>
      <c r="AO656" s="84">
        <v>9.0552372862895005</v>
      </c>
      <c r="AP656" s="105">
        <v>0.24192944564627869</v>
      </c>
      <c r="AQ656" s="108">
        <v>0.91649201598250507</v>
      </c>
      <c r="AR656" s="108">
        <v>0.36364916021197879</v>
      </c>
    </row>
    <row r="657" spans="1:44" s="2" customFormat="1" x14ac:dyDescent="0.25">
      <c r="A657" s="80" t="s">
        <v>324</v>
      </c>
      <c r="B657" s="80" t="s">
        <v>367</v>
      </c>
      <c r="C657" s="80" t="s">
        <v>289</v>
      </c>
      <c r="D657" s="81">
        <v>18.165176887512207</v>
      </c>
      <c r="E657" s="81">
        <v>159.50754881262779</v>
      </c>
      <c r="F657" s="105">
        <v>-0.88611713349785903</v>
      </c>
      <c r="G657" s="81">
        <v>1068.6724589776993</v>
      </c>
      <c r="H657" s="105">
        <v>-0.9830021100151779</v>
      </c>
      <c r="I657" s="81">
        <v>1391.9947294259071</v>
      </c>
      <c r="J657" s="105">
        <v>-0.98695025454945229</v>
      </c>
      <c r="K657" s="83">
        <v>3.6403160095214844</v>
      </c>
      <c r="L657" s="83">
        <v>3.676144003868103</v>
      </c>
      <c r="M657" s="105">
        <v>-9.7460802158239202E-3</v>
      </c>
      <c r="N657" s="83">
        <v>111.77545091932467</v>
      </c>
      <c r="O657" s="105">
        <v>-0.96743188258619572</v>
      </c>
      <c r="P657" s="83">
        <v>123.35762898227654</v>
      </c>
      <c r="Q657" s="105">
        <v>-0.97048973752531753</v>
      </c>
      <c r="R657" s="83">
        <v>1.0520513432421694</v>
      </c>
      <c r="S657" s="83">
        <v>4.3554960903687885</v>
      </c>
      <c r="T657" s="105">
        <v>-0.75845430200969599</v>
      </c>
      <c r="U657" s="83">
        <v>34.191518618777124</v>
      </c>
      <c r="V657" s="105">
        <v>-0.96923063421159628</v>
      </c>
      <c r="W657" s="83">
        <v>37.038408954983439</v>
      </c>
      <c r="X657" s="105">
        <v>-0.97159566587968627</v>
      </c>
      <c r="Y657" s="80"/>
      <c r="Z657" s="80"/>
      <c r="AA657" s="80"/>
      <c r="AB657" s="80"/>
      <c r="AC657" s="84">
        <v>4.99</v>
      </c>
      <c r="AD657" s="84">
        <v>43.389907643658994</v>
      </c>
      <c r="AE657" s="105">
        <v>-0.8849962981949504</v>
      </c>
      <c r="AF657" s="84">
        <v>9.5608870300959641</v>
      </c>
      <c r="AG657" s="105">
        <v>-0.47808189927436945</v>
      </c>
      <c r="AH657" s="84">
        <v>11.284220853709035</v>
      </c>
      <c r="AI657" s="105">
        <v>-0.55778958381873334</v>
      </c>
      <c r="AJ657" s="84">
        <v>17.26643571551508</v>
      </c>
      <c r="AK657" s="84">
        <v>36.622131096694879</v>
      </c>
      <c r="AL657" s="105">
        <v>-0.52852455063508408</v>
      </c>
      <c r="AM657" s="84">
        <v>31.255483878707018</v>
      </c>
      <c r="AN657" s="105">
        <v>-0.44757099961975183</v>
      </c>
      <c r="AO657" s="84">
        <v>37.582465572906777</v>
      </c>
      <c r="AP657" s="105">
        <v>-0.54057203399761877</v>
      </c>
      <c r="AQ657" s="108">
        <v>1.4520553160177196E-4</v>
      </c>
      <c r="AR657" s="108">
        <v>3.752590090755936E-5</v>
      </c>
    </row>
    <row r="658" spans="1:44" s="2" customFormat="1" x14ac:dyDescent="0.25">
      <c r="A658" s="80" t="s">
        <v>324</v>
      </c>
      <c r="B658" s="80" t="s">
        <v>367</v>
      </c>
      <c r="C658" s="80" t="s">
        <v>290</v>
      </c>
      <c r="D658" s="81">
        <v>1170975.0450794983</v>
      </c>
      <c r="E658" s="81">
        <v>1372415.7769868744</v>
      </c>
      <c r="F658" s="105">
        <v>-0.14677821057233637</v>
      </c>
      <c r="G658" s="81">
        <v>1222632.2702942563</v>
      </c>
      <c r="H658" s="105">
        <v>-4.2250827554490597E-2</v>
      </c>
      <c r="I658" s="81">
        <v>1180430.2744745659</v>
      </c>
      <c r="J658" s="105">
        <v>-8.0099855108140723E-3</v>
      </c>
      <c r="K658" s="83">
        <v>363738.53531823668</v>
      </c>
      <c r="L658" s="83">
        <v>407876.78675765794</v>
      </c>
      <c r="M658" s="105">
        <v>-0.10821466892070578</v>
      </c>
      <c r="N658" s="83">
        <v>351447.40283571329</v>
      </c>
      <c r="O658" s="105">
        <v>3.4972893193548425E-2</v>
      </c>
      <c r="P658" s="83">
        <v>330096.72852097935</v>
      </c>
      <c r="Q658" s="105">
        <v>0.10191499609218098</v>
      </c>
      <c r="R658" s="83">
        <v>181985.47394202033</v>
      </c>
      <c r="S658" s="83">
        <v>240224.49313967148</v>
      </c>
      <c r="T658" s="105">
        <v>-0.24243580842437157</v>
      </c>
      <c r="U658" s="83">
        <v>225978.04106411521</v>
      </c>
      <c r="V658" s="105">
        <v>-0.19467629206332121</v>
      </c>
      <c r="W658" s="83">
        <v>238822.49820466456</v>
      </c>
      <c r="X658" s="105">
        <v>-0.23798856761784817</v>
      </c>
      <c r="Y658" s="80"/>
      <c r="Z658" s="80"/>
      <c r="AA658" s="80"/>
      <c r="AB658" s="80"/>
      <c r="AC658" s="84">
        <v>3.2192768469114945</v>
      </c>
      <c r="AD658" s="84">
        <v>3.364780300189778</v>
      </c>
      <c r="AE658" s="105">
        <v>-4.3243076901655936E-2</v>
      </c>
      <c r="AF658" s="84">
        <v>3.4788485003139571</v>
      </c>
      <c r="AG658" s="105">
        <v>-7.4614244736163959E-2</v>
      </c>
      <c r="AH658" s="84">
        <v>3.5760132484910208</v>
      </c>
      <c r="AI658" s="105">
        <v>-9.975813197282174E-2</v>
      </c>
      <c r="AJ658" s="84">
        <v>6.4344423745192172</v>
      </c>
      <c r="AK658" s="84">
        <v>5.7130551470824562</v>
      </c>
      <c r="AL658" s="105">
        <v>0.12626995694329313</v>
      </c>
      <c r="AM658" s="84">
        <v>5.4104029955165736</v>
      </c>
      <c r="AN658" s="105">
        <v>0.18927229262796727</v>
      </c>
      <c r="AO658" s="84">
        <v>4.9427096833354804</v>
      </c>
      <c r="AP658" s="105">
        <v>0.30180463485710396</v>
      </c>
      <c r="AQ658" s="108">
        <v>9.3603302057612954</v>
      </c>
      <c r="AR658" s="108">
        <v>6.4912885722075346</v>
      </c>
    </row>
    <row r="659" spans="1:44" s="2" customFormat="1" x14ac:dyDescent="0.25">
      <c r="A659" s="80" t="s">
        <v>324</v>
      </c>
      <c r="B659" s="80" t="s">
        <v>367</v>
      </c>
      <c r="C659" s="80" t="s">
        <v>291</v>
      </c>
      <c r="D659" s="81">
        <v>854513.95911441091</v>
      </c>
      <c r="E659" s="81">
        <v>819614.95288411621</v>
      </c>
      <c r="F659" s="105">
        <v>4.2579757857625383E-2</v>
      </c>
      <c r="G659" s="81">
        <v>674729.87761711713</v>
      </c>
      <c r="H659" s="105">
        <v>0.26645341708035974</v>
      </c>
      <c r="I659" s="81">
        <v>503368.14944997785</v>
      </c>
      <c r="J659" s="105">
        <v>0.69759242822201672</v>
      </c>
      <c r="K659" s="83">
        <v>190009.12569068564</v>
      </c>
      <c r="L659" s="83">
        <v>193999.00303157186</v>
      </c>
      <c r="M659" s="105">
        <v>-2.0566483737222589E-2</v>
      </c>
      <c r="N659" s="83">
        <v>163112.43443171849</v>
      </c>
      <c r="O659" s="105">
        <v>0.16489663312717306</v>
      </c>
      <c r="P659" s="83">
        <v>134050.3618583575</v>
      </c>
      <c r="Q659" s="105">
        <v>0.41744582451374668</v>
      </c>
      <c r="R659" s="83">
        <v>63755.16879624642</v>
      </c>
      <c r="S659" s="83">
        <v>79818.137222379519</v>
      </c>
      <c r="T659" s="105">
        <v>-0.20124459158174066</v>
      </c>
      <c r="U659" s="83">
        <v>66231.998758620786</v>
      </c>
      <c r="V659" s="105">
        <v>-3.7396273837379562E-2</v>
      </c>
      <c r="W659" s="83">
        <v>55666.635933798374</v>
      </c>
      <c r="X659" s="105">
        <v>0.1453030657729586</v>
      </c>
      <c r="Y659" s="80"/>
      <c r="Z659" s="80"/>
      <c r="AA659" s="80"/>
      <c r="AB659" s="80"/>
      <c r="AC659" s="84">
        <v>4.4972258885368879</v>
      </c>
      <c r="AD659" s="84">
        <v>4.2248410562745526</v>
      </c>
      <c r="AE659" s="105">
        <v>6.4472208216638349E-2</v>
      </c>
      <c r="AF659" s="84">
        <v>4.1365937549020524</v>
      </c>
      <c r="AG659" s="105">
        <v>8.718094040718162E-2</v>
      </c>
      <c r="AH659" s="84">
        <v>3.755067442353158</v>
      </c>
      <c r="AI659" s="105">
        <v>0.19764184201140403</v>
      </c>
      <c r="AJ659" s="84">
        <v>13.403053826825102</v>
      </c>
      <c r="AK659" s="84">
        <v>10.268530203863383</v>
      </c>
      <c r="AL659" s="105">
        <v>0.30525533457382253</v>
      </c>
      <c r="AM659" s="84">
        <v>10.187370006394289</v>
      </c>
      <c r="AN659" s="105">
        <v>0.3156539733427205</v>
      </c>
      <c r="AO659" s="84">
        <v>9.0425465991623621</v>
      </c>
      <c r="AP659" s="105">
        <v>0.48222115084999034</v>
      </c>
      <c r="AQ659" s="108">
        <v>6.8306603598031979</v>
      </c>
      <c r="AR659" s="108">
        <v>2.2741001776773042</v>
      </c>
    </row>
    <row r="660" spans="1:44" s="2" customFormat="1" x14ac:dyDescent="0.25">
      <c r="A660" s="80" t="s">
        <v>324</v>
      </c>
      <c r="B660" s="80" t="s">
        <v>367</v>
      </c>
      <c r="C660" s="80" t="s">
        <v>292</v>
      </c>
      <c r="D660" s="81">
        <v>5302130.7317901989</v>
      </c>
      <c r="E660" s="81">
        <v>5728502.191890358</v>
      </c>
      <c r="F660" s="105">
        <v>-7.4429832758684866E-2</v>
      </c>
      <c r="G660" s="81">
        <v>6481626.078520393</v>
      </c>
      <c r="H660" s="105">
        <v>-0.18197522233486291</v>
      </c>
      <c r="I660" s="81">
        <v>5758272.7879880229</v>
      </c>
      <c r="J660" s="105">
        <v>-7.9215082888979091E-2</v>
      </c>
      <c r="K660" s="83">
        <v>2271644.136935072</v>
      </c>
      <c r="L660" s="83">
        <v>2661372.8202555412</v>
      </c>
      <c r="M660" s="105">
        <v>-0.1464389657676928</v>
      </c>
      <c r="N660" s="83">
        <v>2875627.1081274189</v>
      </c>
      <c r="O660" s="105">
        <v>-0.21003521961707158</v>
      </c>
      <c r="P660" s="83">
        <v>2681113.9246643316</v>
      </c>
      <c r="Q660" s="105">
        <v>-0.15272375558622489</v>
      </c>
      <c r="R660" s="83">
        <v>1400021.1689063506</v>
      </c>
      <c r="S660" s="83">
        <v>1629506.333321688</v>
      </c>
      <c r="T660" s="105">
        <v>-0.14083109695409432</v>
      </c>
      <c r="U660" s="83">
        <v>1724246.8687333267</v>
      </c>
      <c r="V660" s="105">
        <v>-0.18803902486722221</v>
      </c>
      <c r="W660" s="83">
        <v>1571394.1197626789</v>
      </c>
      <c r="X660" s="105">
        <v>-0.10905790514362494</v>
      </c>
      <c r="Y660" s="80"/>
      <c r="Z660" s="80"/>
      <c r="AA660" s="80"/>
      <c r="AB660" s="80"/>
      <c r="AC660" s="84">
        <v>2.334049882894023</v>
      </c>
      <c r="AD660" s="84">
        <v>2.1524613719247028</v>
      </c>
      <c r="AE660" s="105">
        <v>8.4363191524754841E-2</v>
      </c>
      <c r="AF660" s="84">
        <v>2.2539869860738539</v>
      </c>
      <c r="AG660" s="105">
        <v>3.552056747214323E-2</v>
      </c>
      <c r="AH660" s="84">
        <v>2.1477165647516987</v>
      </c>
      <c r="AI660" s="105">
        <v>8.6758802907434235E-2</v>
      </c>
      <c r="AJ660" s="84">
        <v>3.7871789723951421</v>
      </c>
      <c r="AK660" s="84">
        <v>3.5154832324051295</v>
      </c>
      <c r="AL660" s="105">
        <v>7.7285460355938349E-2</v>
      </c>
      <c r="AM660" s="84">
        <v>3.7591056107191609</v>
      </c>
      <c r="AN660" s="105">
        <v>7.4680960268659266E-3</v>
      </c>
      <c r="AO660" s="84">
        <v>3.664435748848081</v>
      </c>
      <c r="AP660" s="105">
        <v>3.3495804527517117E-2</v>
      </c>
      <c r="AQ660" s="108">
        <v>42.383221275481269</v>
      </c>
      <c r="AR660" s="108">
        <v>49.93772974136278</v>
      </c>
    </row>
    <row r="661" spans="1:44" s="2" customFormat="1" x14ac:dyDescent="0.25">
      <c r="A661" s="80" t="s">
        <v>324</v>
      </c>
      <c r="B661" s="80" t="s">
        <v>368</v>
      </c>
      <c r="C661" s="80" t="s">
        <v>281</v>
      </c>
      <c r="D661" s="81">
        <v>641659818.20943058</v>
      </c>
      <c r="E661" s="81">
        <v>596543531.57495701</v>
      </c>
      <c r="F661" s="105">
        <v>7.5629495998993324E-2</v>
      </c>
      <c r="G661" s="81">
        <v>573094982.75116491</v>
      </c>
      <c r="H661" s="105">
        <v>0.1196395667767278</v>
      </c>
      <c r="I661" s="81">
        <v>508774632.75605237</v>
      </c>
      <c r="J661" s="105">
        <v>0.261186735536585</v>
      </c>
      <c r="K661" s="83">
        <v>319182011.34238565</v>
      </c>
      <c r="L661" s="83">
        <v>327374566.57103759</v>
      </c>
      <c r="M661" s="105">
        <v>-2.5025020466500483E-2</v>
      </c>
      <c r="N661" s="83">
        <v>323558807.01430726</v>
      </c>
      <c r="O661" s="105">
        <v>-1.3527048490224146E-2</v>
      </c>
      <c r="P661" s="83">
        <v>288972347.61200339</v>
      </c>
      <c r="Q661" s="105">
        <v>0.1045417112745476</v>
      </c>
      <c r="R661" s="83">
        <v>409578746.68481266</v>
      </c>
      <c r="S661" s="83">
        <v>420440177.30317855</v>
      </c>
      <c r="T661" s="105">
        <v>-2.5833474545734786E-2</v>
      </c>
      <c r="U661" s="83">
        <v>422079699.18652928</v>
      </c>
      <c r="V661" s="105">
        <v>-2.961751661074815E-2</v>
      </c>
      <c r="W661" s="83">
        <v>382715031.58693695</v>
      </c>
      <c r="X661" s="105">
        <v>7.0192474506383204E-2</v>
      </c>
      <c r="Y661" s="81">
        <v>580343948.13197207</v>
      </c>
      <c r="Z661" s="82">
        <v>61315870.077458546</v>
      </c>
      <c r="AA661" s="83">
        <v>343875365.92991167</v>
      </c>
      <c r="AB661" s="83">
        <v>65703380.75490097</v>
      </c>
      <c r="AC661" s="84">
        <v>2.0103257558619867</v>
      </c>
      <c r="AD661" s="84">
        <v>1.8222048762774368</v>
      </c>
      <c r="AE661" s="105">
        <v>0.10323805079967742</v>
      </c>
      <c r="AF661" s="84">
        <v>1.7712235622312194</v>
      </c>
      <c r="AG661" s="105">
        <v>0.13499266762777765</v>
      </c>
      <c r="AH661" s="84">
        <v>1.7606343200670971</v>
      </c>
      <c r="AI661" s="105">
        <v>0.1418190211044926</v>
      </c>
      <c r="AJ661" s="84">
        <v>1.5666335799968001</v>
      </c>
      <c r="AK661" s="84">
        <v>1.4188547236407207</v>
      </c>
      <c r="AL661" s="105">
        <v>0.10415362044740219</v>
      </c>
      <c r="AM661" s="84">
        <v>1.3577885500195488</v>
      </c>
      <c r="AN661" s="105">
        <v>0.15381263155757532</v>
      </c>
      <c r="AO661" s="84">
        <v>1.3293824144988668</v>
      </c>
      <c r="AP661" s="105">
        <v>0.17846720620820689</v>
      </c>
      <c r="AQ661" s="80"/>
      <c r="AR661" s="80"/>
    </row>
    <row r="662" spans="1:44" s="2" customFormat="1" x14ac:dyDescent="0.25">
      <c r="A662" s="80" t="s">
        <v>324</v>
      </c>
      <c r="B662" s="80" t="s">
        <v>368</v>
      </c>
      <c r="C662" s="80" t="s">
        <v>313</v>
      </c>
      <c r="D662" s="81">
        <v>312216377.08773702</v>
      </c>
      <c r="E662" s="81">
        <v>300693907.75539142</v>
      </c>
      <c r="F662" s="105">
        <v>3.8319596889601459E-2</v>
      </c>
      <c r="G662" s="81">
        <v>298551123.23599619</v>
      </c>
      <c r="H662" s="105">
        <v>4.5771905674388776E-2</v>
      </c>
      <c r="I662" s="81">
        <v>259297528.80108315</v>
      </c>
      <c r="J662" s="105">
        <v>0.20408543240398527</v>
      </c>
      <c r="K662" s="83">
        <v>182169568.29897904</v>
      </c>
      <c r="L662" s="83">
        <v>187017655.39693886</v>
      </c>
      <c r="M662" s="105">
        <v>-2.592315194878211E-2</v>
      </c>
      <c r="N662" s="83">
        <v>184544375.50223374</v>
      </c>
      <c r="O662" s="105">
        <v>-1.2868488659119036E-2</v>
      </c>
      <c r="P662" s="83">
        <v>163242752.72415373</v>
      </c>
      <c r="Q662" s="105">
        <v>0.11594276167841702</v>
      </c>
      <c r="R662" s="83">
        <v>189689589.39944124</v>
      </c>
      <c r="S662" s="83">
        <v>191870984.64270198</v>
      </c>
      <c r="T662" s="105">
        <v>-1.1369073063980406E-2</v>
      </c>
      <c r="U662" s="83">
        <v>196250340.31342548</v>
      </c>
      <c r="V662" s="105">
        <v>-3.3430519934417757E-2</v>
      </c>
      <c r="W662" s="83">
        <v>169683593.16810808</v>
      </c>
      <c r="X662" s="105">
        <v>0.11790177151371922</v>
      </c>
      <c r="Y662" s="81">
        <v>293555825.33545244</v>
      </c>
      <c r="Z662" s="82">
        <v>18660551.752284613</v>
      </c>
      <c r="AA662" s="83">
        <v>168209932.35411584</v>
      </c>
      <c r="AB662" s="83">
        <v>21479657.045325413</v>
      </c>
      <c r="AC662" s="84">
        <v>1.7138777898146165</v>
      </c>
      <c r="AD662" s="84">
        <v>1.6078370093838383</v>
      </c>
      <c r="AE662" s="105">
        <v>6.5952444067334595E-2</v>
      </c>
      <c r="AF662" s="84">
        <v>1.6177741663678202</v>
      </c>
      <c r="AG662" s="105">
        <v>5.940484490648365E-2</v>
      </c>
      <c r="AH662" s="84">
        <v>1.5884167871099428</v>
      </c>
      <c r="AI662" s="105">
        <v>7.8984938791124601E-2</v>
      </c>
      <c r="AJ662" s="84">
        <v>1.6459331167103928</v>
      </c>
      <c r="AK662" s="84">
        <v>1.5671671686854431</v>
      </c>
      <c r="AL662" s="105">
        <v>5.0260080480769236E-2</v>
      </c>
      <c r="AM662" s="84">
        <v>1.5212769708281231</v>
      </c>
      <c r="AN662" s="105">
        <v>8.1941781984914835E-2</v>
      </c>
      <c r="AO662" s="84">
        <v>1.5281237505631626</v>
      </c>
      <c r="AP662" s="105">
        <v>7.7094126770697477E-2</v>
      </c>
      <c r="AQ662" s="80"/>
      <c r="AR662" s="80"/>
    </row>
    <row r="663" spans="1:44" s="2" customFormat="1" x14ac:dyDescent="0.25">
      <c r="A663" s="80" t="s">
        <v>324</v>
      </c>
      <c r="B663" s="80" t="s">
        <v>368</v>
      </c>
      <c r="C663" s="80" t="s">
        <v>328</v>
      </c>
      <c r="D663" s="81">
        <v>12050775.652502052</v>
      </c>
      <c r="E663" s="81">
        <v>12464347.044462103</v>
      </c>
      <c r="F663" s="105">
        <v>-3.3180349559008809E-2</v>
      </c>
      <c r="G663" s="81">
        <v>12603566.154724909</v>
      </c>
      <c r="H663" s="105">
        <v>-4.3859848509274713E-2</v>
      </c>
      <c r="I663" s="81">
        <v>10406787.817349033</v>
      </c>
      <c r="J663" s="105">
        <v>0.157972648621926</v>
      </c>
      <c r="K663" s="83">
        <v>4037674.7364139236</v>
      </c>
      <c r="L663" s="83">
        <v>4360806.4877703777</v>
      </c>
      <c r="M663" s="105">
        <v>-7.4099080585817753E-2</v>
      </c>
      <c r="N663" s="83">
        <v>4475908.1251590643</v>
      </c>
      <c r="O663" s="105">
        <v>-9.7909379837765736E-2</v>
      </c>
      <c r="P663" s="83">
        <v>3932407.4882397437</v>
      </c>
      <c r="Q663" s="105">
        <v>2.6769160746690671E-2</v>
      </c>
      <c r="R663" s="83">
        <v>2456462.5808854625</v>
      </c>
      <c r="S663" s="83">
        <v>2662267.0033221552</v>
      </c>
      <c r="T663" s="105">
        <v>-7.7304200585394403E-2</v>
      </c>
      <c r="U663" s="83">
        <v>2668958.28705242</v>
      </c>
      <c r="V663" s="105">
        <v>-7.9617469931175425E-2</v>
      </c>
      <c r="W663" s="83">
        <v>2317318.577361139</v>
      </c>
      <c r="X663" s="105">
        <v>6.0045263039652734E-2</v>
      </c>
      <c r="Y663" s="81">
        <v>11909862.014708659</v>
      </c>
      <c r="Z663" s="82">
        <v>140913.63779339308</v>
      </c>
      <c r="AA663" s="83">
        <v>2394599.7306070146</v>
      </c>
      <c r="AB663" s="83">
        <v>61862.850278447891</v>
      </c>
      <c r="AC663" s="84">
        <v>2.9845830680271672</v>
      </c>
      <c r="AD663" s="84">
        <v>2.8582664879575885</v>
      </c>
      <c r="AE663" s="105">
        <v>4.4193423042174017E-2</v>
      </c>
      <c r="AF663" s="84">
        <v>2.8158679316673876</v>
      </c>
      <c r="AG663" s="105">
        <v>5.9915855591947696E-2</v>
      </c>
      <c r="AH663" s="84">
        <v>2.6464164378873676</v>
      </c>
      <c r="AI663" s="105">
        <v>0.12778284826924588</v>
      </c>
      <c r="AJ663" s="84">
        <v>4.905743627553325</v>
      </c>
      <c r="AK663" s="84">
        <v>4.681854610716452</v>
      </c>
      <c r="AL663" s="105">
        <v>4.7820582963940407E-2</v>
      </c>
      <c r="AM663" s="84">
        <v>4.7222791813071776</v>
      </c>
      <c r="AN663" s="105">
        <v>3.8850825883479954E-2</v>
      </c>
      <c r="AO663" s="84">
        <v>4.490874892652795</v>
      </c>
      <c r="AP663" s="105">
        <v>9.2380381288124411E-2</v>
      </c>
      <c r="AQ663" s="108">
        <v>100.00000000000001</v>
      </c>
      <c r="AR663" s="108">
        <v>100.00000000000001</v>
      </c>
    </row>
    <row r="664" spans="1:44" s="2" customFormat="1" x14ac:dyDescent="0.25">
      <c r="A664" s="80" t="s">
        <v>324</v>
      </c>
      <c r="B664" s="80" t="s">
        <v>368</v>
      </c>
      <c r="C664" s="80" t="s">
        <v>270</v>
      </c>
      <c r="D664" s="81">
        <v>6887218.3517556796</v>
      </c>
      <c r="E664" s="81">
        <v>7226573.0333855096</v>
      </c>
      <c r="F664" s="105">
        <v>-4.6959282091535014E-2</v>
      </c>
      <c r="G664" s="81">
        <v>7599332.6581402961</v>
      </c>
      <c r="H664" s="105">
        <v>-9.3707479119473719E-2</v>
      </c>
      <c r="I664" s="81">
        <v>6358754.4496306051</v>
      </c>
      <c r="J664" s="105">
        <v>8.3108084501639187E-2</v>
      </c>
      <c r="K664" s="83">
        <v>2468006.0614395104</v>
      </c>
      <c r="L664" s="83">
        <v>2685338.1417359496</v>
      </c>
      <c r="M664" s="105">
        <v>-8.0932854197625845E-2</v>
      </c>
      <c r="N664" s="83">
        <v>2847242.5156248068</v>
      </c>
      <c r="O664" s="105">
        <v>-0.13319429311137398</v>
      </c>
      <c r="P664" s="83">
        <v>2519818.7410976025</v>
      </c>
      <c r="Q664" s="105">
        <v>-2.0562066156997912E-2</v>
      </c>
      <c r="R664" s="83">
        <v>1527610.6979293961</v>
      </c>
      <c r="S664" s="83">
        <v>1674783.5435459258</v>
      </c>
      <c r="T664" s="105">
        <v>-8.7875741425622586E-2</v>
      </c>
      <c r="U664" s="83">
        <v>1747502.3806528312</v>
      </c>
      <c r="V664" s="105">
        <v>-0.12583197891912917</v>
      </c>
      <c r="W664" s="83">
        <v>1558305.1174202142</v>
      </c>
      <c r="X664" s="105">
        <v>-1.969731033267285E-2</v>
      </c>
      <c r="Y664" s="81">
        <v>6806132.1148817819</v>
      </c>
      <c r="Z664" s="82">
        <v>81086.236873897462</v>
      </c>
      <c r="AA664" s="83">
        <v>1487753.2846793181</v>
      </c>
      <c r="AB664" s="83">
        <v>39857.413250077938</v>
      </c>
      <c r="AC664" s="84">
        <v>2.7906002579825842</v>
      </c>
      <c r="AD664" s="84">
        <v>2.6911221797616358</v>
      </c>
      <c r="AE664" s="105">
        <v>3.6965277522167182E-2</v>
      </c>
      <c r="AF664" s="84">
        <v>2.6690148859598204</v>
      </c>
      <c r="AG664" s="105">
        <v>4.5554400113073823E-2</v>
      </c>
      <c r="AH664" s="84">
        <v>2.5234967682083389</v>
      </c>
      <c r="AI664" s="105">
        <v>0.10584657493494094</v>
      </c>
      <c r="AJ664" s="84">
        <v>4.5084905212374968</v>
      </c>
      <c r="AK664" s="84">
        <v>4.3149295687997329</v>
      </c>
      <c r="AL664" s="105">
        <v>4.4858426852980138E-2</v>
      </c>
      <c r="AM664" s="84">
        <v>4.3486822920958428</v>
      </c>
      <c r="AN664" s="105">
        <v>3.6748655893331456E-2</v>
      </c>
      <c r="AO664" s="84">
        <v>4.0805580232949312</v>
      </c>
      <c r="AP664" s="105">
        <v>0.10487107290218671</v>
      </c>
      <c r="AQ664" s="80"/>
      <c r="AR664" s="80"/>
    </row>
    <row r="665" spans="1:44" s="2" customFormat="1" x14ac:dyDescent="0.25">
      <c r="A665" s="80" t="s">
        <v>324</v>
      </c>
      <c r="B665" s="80" t="s">
        <v>368</v>
      </c>
      <c r="C665" s="80" t="s">
        <v>271</v>
      </c>
      <c r="D665" s="81">
        <v>4783825.1327928379</v>
      </c>
      <c r="E665" s="81">
        <v>4790601.8425484216</v>
      </c>
      <c r="F665" s="105">
        <v>-1.4145842168295725E-3</v>
      </c>
      <c r="G665" s="81">
        <v>4606396.1758551672</v>
      </c>
      <c r="H665" s="105">
        <v>3.8517954201959498E-2</v>
      </c>
      <c r="I665" s="81">
        <v>3660186.0368468235</v>
      </c>
      <c r="J665" s="105">
        <v>0.3069896132694957</v>
      </c>
      <c r="K665" s="83">
        <v>1481825.6488345149</v>
      </c>
      <c r="L665" s="83">
        <v>1563339.7341820679</v>
      </c>
      <c r="M665" s="105">
        <v>-5.2140992495275387E-2</v>
      </c>
      <c r="N665" s="83">
        <v>1526347.1787030343</v>
      </c>
      <c r="O665" s="105">
        <v>-2.9168678325431949E-2</v>
      </c>
      <c r="P665" s="83">
        <v>1302839.1016153139</v>
      </c>
      <c r="Q665" s="105">
        <v>0.13738192766649854</v>
      </c>
      <c r="R665" s="83">
        <v>901000.4102825931</v>
      </c>
      <c r="S665" s="83">
        <v>952187.54740387842</v>
      </c>
      <c r="T665" s="105">
        <v>-5.3757410775688137E-2</v>
      </c>
      <c r="U665" s="83">
        <v>889039.39087827201</v>
      </c>
      <c r="V665" s="105">
        <v>1.3453868891574013E-2</v>
      </c>
      <c r="W665" s="83">
        <v>725331.48558640247</v>
      </c>
      <c r="X665" s="105">
        <v>0.24219123006106524</v>
      </c>
      <c r="Y665" s="81">
        <v>4732002.5600666888</v>
      </c>
      <c r="Z665" s="82">
        <v>51822.572726149068</v>
      </c>
      <c r="AA665" s="83">
        <v>880330.91171810857</v>
      </c>
      <c r="AB665" s="83">
        <v>20669.498564484576</v>
      </c>
      <c r="AC665" s="84">
        <v>3.2283319812660896</v>
      </c>
      <c r="AD665" s="84">
        <v>3.0643383122702001</v>
      </c>
      <c r="AE665" s="105">
        <v>5.3516828849878358E-2</v>
      </c>
      <c r="AF665" s="84">
        <v>3.0179216367860082</v>
      </c>
      <c r="AG665" s="105">
        <v>6.9720280975937382E-2</v>
      </c>
      <c r="AH665" s="84">
        <v>2.8093922206577719</v>
      </c>
      <c r="AI665" s="105">
        <v>0.14912113642509836</v>
      </c>
      <c r="AJ665" s="84">
        <v>5.3094594388613219</v>
      </c>
      <c r="AK665" s="84">
        <v>5.0311536373374217</v>
      </c>
      <c r="AL665" s="105">
        <v>5.5316498279544622E-2</v>
      </c>
      <c r="AM665" s="84">
        <v>5.1813184242652737</v>
      </c>
      <c r="AN665" s="105">
        <v>2.4731352930546627E-2</v>
      </c>
      <c r="AO665" s="84">
        <v>5.0462252219586254</v>
      </c>
      <c r="AP665" s="105">
        <v>5.2164579527135248E-2</v>
      </c>
      <c r="AQ665" s="80"/>
      <c r="AR665" s="80"/>
    </row>
    <row r="666" spans="1:44" s="2" customFormat="1" x14ac:dyDescent="0.25">
      <c r="A666" s="80" t="s">
        <v>324</v>
      </c>
      <c r="B666" s="80" t="s">
        <v>368</v>
      </c>
      <c r="C666" s="80" t="s">
        <v>127</v>
      </c>
      <c r="D666" s="81">
        <v>379732.16795353527</v>
      </c>
      <c r="E666" s="81">
        <v>447172.16852817294</v>
      </c>
      <c r="F666" s="105">
        <v>-0.15081439615665343</v>
      </c>
      <c r="G666" s="81">
        <v>397837.32072944642</v>
      </c>
      <c r="H666" s="105">
        <v>-4.5508935015736628E-2</v>
      </c>
      <c r="I666" s="81">
        <v>387847.33087160467</v>
      </c>
      <c r="J666" s="105">
        <v>-2.0923601304235588E-2</v>
      </c>
      <c r="K666" s="83">
        <v>87843.026139898124</v>
      </c>
      <c r="L666" s="83">
        <v>112128.61185236034</v>
      </c>
      <c r="M666" s="105">
        <v>-0.21658687565345966</v>
      </c>
      <c r="N666" s="83">
        <v>102318.43083122313</v>
      </c>
      <c r="O666" s="105">
        <v>-0.14147406849116514</v>
      </c>
      <c r="P666" s="83">
        <v>109749.64552682763</v>
      </c>
      <c r="Q666" s="105">
        <v>-0.19960537714515506</v>
      </c>
      <c r="R666" s="83">
        <v>27851.472673473396</v>
      </c>
      <c r="S666" s="83">
        <v>35295.912372351406</v>
      </c>
      <c r="T666" s="105">
        <v>-0.21091506632109375</v>
      </c>
      <c r="U666" s="83">
        <v>32416.515521317073</v>
      </c>
      <c r="V666" s="105">
        <v>-0.14082460049852394</v>
      </c>
      <c r="W666" s="83">
        <v>33681.97435452119</v>
      </c>
      <c r="X666" s="105">
        <v>-0.17310451043274888</v>
      </c>
      <c r="Y666" s="81">
        <v>371727.33976018871</v>
      </c>
      <c r="Z666" s="82">
        <v>8004.8281933465532</v>
      </c>
      <c r="AA666" s="83">
        <v>26515.534209588001</v>
      </c>
      <c r="AB666" s="83">
        <v>1335.9384638853942</v>
      </c>
      <c r="AC666" s="84">
        <v>4.322849344338124</v>
      </c>
      <c r="AD666" s="84">
        <v>3.9880291135411916</v>
      </c>
      <c r="AE666" s="105">
        <v>8.395631557955878E-2</v>
      </c>
      <c r="AF666" s="84">
        <v>3.8882273457231693</v>
      </c>
      <c r="AG666" s="105">
        <v>0.11177895734235148</v>
      </c>
      <c r="AH666" s="84">
        <v>3.5339278683756454</v>
      </c>
      <c r="AI666" s="105">
        <v>0.22324209925798594</v>
      </c>
      <c r="AJ666" s="84">
        <v>13.6341863285098</v>
      </c>
      <c r="AK666" s="84">
        <v>12.669233870788377</v>
      </c>
      <c r="AL666" s="105">
        <v>7.6165020518433046E-2</v>
      </c>
      <c r="AM666" s="84">
        <v>12.272673800113678</v>
      </c>
      <c r="AN666" s="105">
        <v>0.1109385412316191</v>
      </c>
      <c r="AO666" s="84">
        <v>11.514982072882651</v>
      </c>
      <c r="AP666" s="105">
        <v>0.1840388671223202</v>
      </c>
      <c r="AQ666" s="80"/>
      <c r="AR666" s="80"/>
    </row>
    <row r="667" spans="1:44" s="2" customFormat="1" x14ac:dyDescent="0.25">
      <c r="A667" s="80" t="s">
        <v>324</v>
      </c>
      <c r="B667" s="80" t="s">
        <v>368</v>
      </c>
      <c r="C667" s="80" t="s">
        <v>282</v>
      </c>
      <c r="D667" s="81">
        <v>10381.355119364262</v>
      </c>
      <c r="E667" s="81">
        <v>81845.970922574998</v>
      </c>
      <c r="F667" s="105">
        <v>-0.87315985133605589</v>
      </c>
      <c r="G667" s="81">
        <v>84410.647334547044</v>
      </c>
      <c r="H667" s="105">
        <v>-0.87701367721752499</v>
      </c>
      <c r="I667" s="81">
        <v>81265.694030836821</v>
      </c>
      <c r="J667" s="105">
        <v>-0.8722541504976874</v>
      </c>
      <c r="K667" s="83">
        <v>4324.2457258547156</v>
      </c>
      <c r="L667" s="83">
        <v>22313.562330500667</v>
      </c>
      <c r="M667" s="105">
        <v>-0.80620549682719855</v>
      </c>
      <c r="N667" s="83">
        <v>24730.157241120516</v>
      </c>
      <c r="O667" s="105">
        <v>-0.82514281313729387</v>
      </c>
      <c r="P667" s="83">
        <v>26468.321766953992</v>
      </c>
      <c r="Q667" s="105">
        <v>-0.83662561744834207</v>
      </c>
      <c r="R667" s="83">
        <v>1119.5625825733719</v>
      </c>
      <c r="S667" s="83">
        <v>5618.9687457837945</v>
      </c>
      <c r="T667" s="105">
        <v>-0.8007530147923605</v>
      </c>
      <c r="U667" s="83">
        <v>6215.0044760709079</v>
      </c>
      <c r="V667" s="105">
        <v>-0.81986133929847904</v>
      </c>
      <c r="W667" s="83">
        <v>6634.8920900915346</v>
      </c>
      <c r="X667" s="105">
        <v>-0.83126137284955814</v>
      </c>
      <c r="Y667" s="81">
        <v>10025.132542585188</v>
      </c>
      <c r="Z667" s="82">
        <v>356.22257677907311</v>
      </c>
      <c r="AA667" s="83">
        <v>1028.3814782811692</v>
      </c>
      <c r="AB667" s="83">
        <v>91.181104292202619</v>
      </c>
      <c r="AC667" s="84">
        <v>2.4007320068084979</v>
      </c>
      <c r="AD667" s="84">
        <v>3.66799212560958</v>
      </c>
      <c r="AE667" s="105">
        <v>-0.34549150472630241</v>
      </c>
      <c r="AF667" s="84">
        <v>3.4132677164782321</v>
      </c>
      <c r="AG667" s="105">
        <v>-0.29664702384214275</v>
      </c>
      <c r="AH667" s="84">
        <v>3.0703002157204384</v>
      </c>
      <c r="AI667" s="105">
        <v>-0.2180790678004848</v>
      </c>
      <c r="AJ667" s="84">
        <v>9.2726885311781189</v>
      </c>
      <c r="AK667" s="84">
        <v>14.566012844258708</v>
      </c>
      <c r="AL667" s="105">
        <v>-0.36340241970656978</v>
      </c>
      <c r="AM667" s="84">
        <v>13.581751655939433</v>
      </c>
      <c r="AN667" s="105">
        <v>-0.31726858463627694</v>
      </c>
      <c r="AO667" s="84">
        <v>12.248231459890357</v>
      </c>
      <c r="AP667" s="105">
        <v>-0.24293653646702679</v>
      </c>
      <c r="AQ667" s="108">
        <v>8.6146779416716016E-2</v>
      </c>
      <c r="AR667" s="108">
        <v>4.5576211552541213E-2</v>
      </c>
    </row>
    <row r="668" spans="1:44" s="2" customFormat="1" x14ac:dyDescent="0.25">
      <c r="A668" s="80" t="s">
        <v>324</v>
      </c>
      <c r="B668" s="80" t="s">
        <v>368</v>
      </c>
      <c r="C668" s="80" t="s">
        <v>284</v>
      </c>
      <c r="D668" s="81">
        <v>7109.9732962608341</v>
      </c>
      <c r="E668" s="81">
        <v>9993.5112501513959</v>
      </c>
      <c r="F668" s="105">
        <v>-0.28854102244062396</v>
      </c>
      <c r="G668" s="81">
        <v>6145.6861190485952</v>
      </c>
      <c r="H668" s="105">
        <v>0.15690472284671753</v>
      </c>
      <c r="I668" s="81">
        <v>6577.756064875126</v>
      </c>
      <c r="J668" s="105">
        <v>8.0911670505344577E-2</v>
      </c>
      <c r="K668" s="83">
        <v>745.5236669067682</v>
      </c>
      <c r="L668" s="83">
        <v>1100.3641467971966</v>
      </c>
      <c r="M668" s="105">
        <v>-0.32247550133585684</v>
      </c>
      <c r="N668" s="83">
        <v>599.31910398615935</v>
      </c>
      <c r="O668" s="105">
        <v>0.24395111376924386</v>
      </c>
      <c r="P668" s="83">
        <v>648.18024049502071</v>
      </c>
      <c r="Q668" s="105">
        <v>0.15017956477260938</v>
      </c>
      <c r="R668" s="83">
        <v>242.46118640751081</v>
      </c>
      <c r="S668" s="83">
        <v>335.36275221080865</v>
      </c>
      <c r="T668" s="105">
        <v>-0.27701813988245189</v>
      </c>
      <c r="U668" s="83">
        <v>489.77707110799173</v>
      </c>
      <c r="V668" s="105">
        <v>-0.50495602854783261</v>
      </c>
      <c r="W668" s="83">
        <v>587.64775009146865</v>
      </c>
      <c r="X668" s="105">
        <v>-0.58740387184368326</v>
      </c>
      <c r="Y668" s="81">
        <v>6999.7551568937306</v>
      </c>
      <c r="Z668" s="82">
        <v>110.21813936710357</v>
      </c>
      <c r="AA668" s="83">
        <v>236.56268393751728</v>
      </c>
      <c r="AB668" s="83">
        <v>5.8985024699935185</v>
      </c>
      <c r="AC668" s="84">
        <v>9.5368847588174219</v>
      </c>
      <c r="AD668" s="84">
        <v>9.0820036978115546</v>
      </c>
      <c r="AE668" s="105">
        <v>5.0085980598695172E-2</v>
      </c>
      <c r="AF668" s="84">
        <v>10.2544472188067</v>
      </c>
      <c r="AG668" s="105">
        <v>-6.9975732935975837E-2</v>
      </c>
      <c r="AH668" s="84">
        <v>10.148035459784516</v>
      </c>
      <c r="AI668" s="105">
        <v>-6.0223548034396765E-2</v>
      </c>
      <c r="AJ668" s="84">
        <v>29.324171021381201</v>
      </c>
      <c r="AK668" s="84">
        <v>29.799109126673333</v>
      </c>
      <c r="AL668" s="105">
        <v>-1.5937996779474616E-2</v>
      </c>
      <c r="AM668" s="84">
        <v>12.547925334980663</v>
      </c>
      <c r="AN668" s="105">
        <v>1.3369736620628678</v>
      </c>
      <c r="AO668" s="84">
        <v>11.193365521864559</v>
      </c>
      <c r="AP668" s="105">
        <v>1.6197814199939093</v>
      </c>
      <c r="AQ668" s="108">
        <v>5.9000129960801492E-2</v>
      </c>
      <c r="AR668" s="108">
        <v>9.8703390922451045E-3</v>
      </c>
    </row>
    <row r="669" spans="1:44" s="2" customFormat="1" x14ac:dyDescent="0.25">
      <c r="A669" s="80" t="s">
        <v>324</v>
      </c>
      <c r="B669" s="80" t="s">
        <v>368</v>
      </c>
      <c r="C669" s="80" t="s">
        <v>285</v>
      </c>
      <c r="D669" s="81">
        <v>3950585.4147899877</v>
      </c>
      <c r="E669" s="81">
        <v>3920718.298771895</v>
      </c>
      <c r="F669" s="105">
        <v>7.6177663739443206E-3</v>
      </c>
      <c r="G669" s="81">
        <v>3584539.5417558374</v>
      </c>
      <c r="H669" s="105">
        <v>0.10211796208972709</v>
      </c>
      <c r="I669" s="81">
        <v>2851124.4244469642</v>
      </c>
      <c r="J669" s="105">
        <v>0.38562364410184841</v>
      </c>
      <c r="K669" s="83">
        <v>1207603.5786124347</v>
      </c>
      <c r="L669" s="83">
        <v>1246618.2542152295</v>
      </c>
      <c r="M669" s="105">
        <v>-3.1296409683456268E-2</v>
      </c>
      <c r="N669" s="83">
        <v>1167716.0647750958</v>
      </c>
      <c r="O669" s="105">
        <v>3.4158572482276585E-2</v>
      </c>
      <c r="P669" s="83">
        <v>1005373.1808604543</v>
      </c>
      <c r="Q669" s="105">
        <v>0.20114958465363111</v>
      </c>
      <c r="R669" s="83">
        <v>764272.26924309612</v>
      </c>
      <c r="S669" s="83">
        <v>801698.64575131447</v>
      </c>
      <c r="T669" s="105">
        <v>-4.6683846488407253E-2</v>
      </c>
      <c r="U669" s="83">
        <v>717450.69185415003</v>
      </c>
      <c r="V669" s="105">
        <v>6.5261038731375842E-2</v>
      </c>
      <c r="W669" s="83">
        <v>578709.19009504886</v>
      </c>
      <c r="X669" s="105">
        <v>0.32064996085092384</v>
      </c>
      <c r="Y669" s="81">
        <v>3913405.9220577292</v>
      </c>
      <c r="Z669" s="82">
        <v>37179.492732258557</v>
      </c>
      <c r="AA669" s="83">
        <v>749134.96611488808</v>
      </c>
      <c r="AB669" s="83">
        <v>15137.303128208048</v>
      </c>
      <c r="AC669" s="84">
        <v>3.2714257267515756</v>
      </c>
      <c r="AD669" s="84">
        <v>3.1450833368712892</v>
      </c>
      <c r="AE669" s="105">
        <v>4.0171396541107601E-2</v>
      </c>
      <c r="AF669" s="84">
        <v>3.0697013168575582</v>
      </c>
      <c r="AG669" s="105">
        <v>6.5714670279557338E-2</v>
      </c>
      <c r="AH669" s="84">
        <v>2.8358866923492161</v>
      </c>
      <c r="AI669" s="105">
        <v>0.15358125399628147</v>
      </c>
      <c r="AJ669" s="84">
        <v>5.1690811949810573</v>
      </c>
      <c r="AK669" s="84">
        <v>4.8905138103327852</v>
      </c>
      <c r="AL669" s="105">
        <v>5.6960760249712174E-2</v>
      </c>
      <c r="AM669" s="84">
        <v>4.9962172766076804</v>
      </c>
      <c r="AN669" s="105">
        <v>3.4598959333239331E-2</v>
      </c>
      <c r="AO669" s="84">
        <v>4.926696297977724</v>
      </c>
      <c r="AP669" s="105">
        <v>4.9198262353379846E-2</v>
      </c>
      <c r="AQ669" s="108">
        <v>32.782830987063846</v>
      </c>
      <c r="AR669" s="108">
        <v>31.11271774258433</v>
      </c>
    </row>
    <row r="670" spans="1:44" s="2" customFormat="1" x14ac:dyDescent="0.25">
      <c r="A670" s="80" t="s">
        <v>324</v>
      </c>
      <c r="B670" s="80" t="s">
        <v>368</v>
      </c>
      <c r="C670" s="80" t="s">
        <v>286</v>
      </c>
      <c r="D670" s="80"/>
      <c r="E670" s="81">
        <v>13.57794218659401</v>
      </c>
      <c r="F670" s="105">
        <v>-1</v>
      </c>
      <c r="G670" s="81">
        <v>1354.9204268860817</v>
      </c>
      <c r="H670" s="105">
        <v>-1</v>
      </c>
      <c r="I670" s="81">
        <v>1334.0234324181081</v>
      </c>
      <c r="J670" s="105">
        <v>-1</v>
      </c>
      <c r="K670" s="80"/>
      <c r="L670" s="83">
        <v>4.8128651317238784</v>
      </c>
      <c r="M670" s="105">
        <v>-1</v>
      </c>
      <c r="N670" s="83">
        <v>660.97381451929368</v>
      </c>
      <c r="O670" s="105">
        <v>-1</v>
      </c>
      <c r="P670" s="83">
        <v>666.6679305090081</v>
      </c>
      <c r="Q670" s="105">
        <v>-1</v>
      </c>
      <c r="R670" s="80"/>
      <c r="S670" s="83">
        <v>1.3589267007073431</v>
      </c>
      <c r="T670" s="105">
        <v>-1</v>
      </c>
      <c r="U670" s="83">
        <v>147.64615043006984</v>
      </c>
      <c r="V670" s="105">
        <v>-1</v>
      </c>
      <c r="W670" s="83">
        <v>146.4328957319004</v>
      </c>
      <c r="X670" s="105">
        <v>-1</v>
      </c>
      <c r="Y670" s="80"/>
      <c r="Z670" s="80"/>
      <c r="AA670" s="80"/>
      <c r="AB670" s="80"/>
      <c r="AC670" s="80"/>
      <c r="AD670" s="84">
        <v>2.8211765372553965</v>
      </c>
      <c r="AE670" s="105">
        <v>-1</v>
      </c>
      <c r="AF670" s="84">
        <v>2.0498851802041123</v>
      </c>
      <c r="AG670" s="105">
        <v>-1</v>
      </c>
      <c r="AH670" s="84">
        <v>2.0010313551449324</v>
      </c>
      <c r="AI670" s="105">
        <v>-1</v>
      </c>
      <c r="AJ670" s="80"/>
      <c r="AK670" s="84">
        <v>9.9916663492787894</v>
      </c>
      <c r="AL670" s="105">
        <v>-1</v>
      </c>
      <c r="AM670" s="84">
        <v>9.1768083552426738</v>
      </c>
      <c r="AN670" s="105">
        <v>-1</v>
      </c>
      <c r="AO670" s="84">
        <v>9.1101348897759387</v>
      </c>
      <c r="AP670" s="105">
        <v>-1</v>
      </c>
      <c r="AQ670" s="80"/>
      <c r="AR670" s="80"/>
    </row>
    <row r="671" spans="1:44" s="2" customFormat="1" x14ac:dyDescent="0.25">
      <c r="A671" s="80" t="s">
        <v>324</v>
      </c>
      <c r="B671" s="80" t="s">
        <v>368</v>
      </c>
      <c r="C671" s="80" t="s">
        <v>287</v>
      </c>
      <c r="D671" s="81">
        <v>6773.8989777731895</v>
      </c>
      <c r="E671" s="81">
        <v>5215.4081395912172</v>
      </c>
      <c r="F671" s="105">
        <v>0.29882432907813167</v>
      </c>
      <c r="G671" s="81">
        <v>7859.9940013897422</v>
      </c>
      <c r="H671" s="105">
        <v>-0.13818013390652945</v>
      </c>
      <c r="I671" s="81">
        <v>8206.6345743393904</v>
      </c>
      <c r="J671" s="105">
        <v>-0.17458259943072119</v>
      </c>
      <c r="K671" s="83">
        <v>122.49413280247668</v>
      </c>
      <c r="L671" s="83">
        <v>186.50612376350702</v>
      </c>
      <c r="M671" s="105">
        <v>-0.3432165639890658</v>
      </c>
      <c r="N671" s="83">
        <v>264.96406540171228</v>
      </c>
      <c r="O671" s="105">
        <v>-0.53769529986353726</v>
      </c>
      <c r="P671" s="83">
        <v>216.98466380065702</v>
      </c>
      <c r="Q671" s="105">
        <v>-0.43547101137520217</v>
      </c>
      <c r="R671" s="83">
        <v>110.46728119531663</v>
      </c>
      <c r="S671" s="83">
        <v>170.82841848476227</v>
      </c>
      <c r="T671" s="105">
        <v>-0.35334365221457453</v>
      </c>
      <c r="U671" s="83">
        <v>232.35249058258964</v>
      </c>
      <c r="V671" s="105">
        <v>-0.52457027287146263</v>
      </c>
      <c r="W671" s="83">
        <v>209.12587819890848</v>
      </c>
      <c r="X671" s="105">
        <v>-0.47176656401056916</v>
      </c>
      <c r="Y671" s="81">
        <v>6660.1970050692562</v>
      </c>
      <c r="Z671" s="82">
        <v>113.70197270393372</v>
      </c>
      <c r="AA671" s="83">
        <v>108.4849939524382</v>
      </c>
      <c r="AB671" s="83">
        <v>1.9822872428784279</v>
      </c>
      <c r="AC671" s="84">
        <v>55.299783122642992</v>
      </c>
      <c r="AD671" s="84">
        <v>27.963736709280628</v>
      </c>
      <c r="AE671" s="105">
        <v>0.9775534184703597</v>
      </c>
      <c r="AF671" s="84">
        <v>29.664377278757396</v>
      </c>
      <c r="AG671" s="105">
        <v>0.86418149293978475</v>
      </c>
      <c r="AH671" s="84">
        <v>37.821265478369448</v>
      </c>
      <c r="AI671" s="105">
        <v>0.46213465951502264</v>
      </c>
      <c r="AJ671" s="84">
        <v>61.320410029792384</v>
      </c>
      <c r="AK671" s="84">
        <v>30.530096724254498</v>
      </c>
      <c r="AL671" s="105">
        <v>1.0085232806051565</v>
      </c>
      <c r="AM671" s="84">
        <v>33.827887885694558</v>
      </c>
      <c r="AN671" s="105">
        <v>0.81271766765326525</v>
      </c>
      <c r="AO671" s="84">
        <v>39.242558812036222</v>
      </c>
      <c r="AP671" s="105">
        <v>0.56259968478366873</v>
      </c>
      <c r="AQ671" s="108">
        <v>5.6211310982017614E-2</v>
      </c>
      <c r="AR671" s="108">
        <v>4.4970064699905729E-3</v>
      </c>
    </row>
    <row r="672" spans="1:44" s="2" customFormat="1" x14ac:dyDescent="0.25">
      <c r="A672" s="80" t="s">
        <v>324</v>
      </c>
      <c r="B672" s="80" t="s">
        <v>368</v>
      </c>
      <c r="C672" s="80" t="s">
        <v>288</v>
      </c>
      <c r="D672" s="81">
        <v>18846.325009305478</v>
      </c>
      <c r="E672" s="81">
        <v>19610.150624929665</v>
      </c>
      <c r="F672" s="105">
        <v>-3.8950522626438389E-2</v>
      </c>
      <c r="G672" s="81">
        <v>13927.889810309411</v>
      </c>
      <c r="H672" s="105">
        <v>0.353135705837897</v>
      </c>
      <c r="I672" s="81">
        <v>25179.204431178568</v>
      </c>
      <c r="J672" s="105">
        <v>-0.2515122921847085</v>
      </c>
      <c r="K672" s="83">
        <v>4477.0515464635355</v>
      </c>
      <c r="L672" s="83">
        <v>5368.5866817333972</v>
      </c>
      <c r="M672" s="105">
        <v>-0.16606514677378831</v>
      </c>
      <c r="N672" s="83">
        <v>3734.6835544092078</v>
      </c>
      <c r="O672" s="105">
        <v>0.19877667846259156</v>
      </c>
      <c r="P672" s="83">
        <v>8035.4947893450735</v>
      </c>
      <c r="Q672" s="105">
        <v>-0.44284058868409348</v>
      </c>
      <c r="R672" s="83">
        <v>1837.3667674446676</v>
      </c>
      <c r="S672" s="83">
        <v>2045.1731966018722</v>
      </c>
      <c r="T672" s="105">
        <v>-0.10160823029681902</v>
      </c>
      <c r="U672" s="83">
        <v>1376.649446083677</v>
      </c>
      <c r="V672" s="105">
        <v>0.33466567881289566</v>
      </c>
      <c r="W672" s="83">
        <v>2921.4938880255736</v>
      </c>
      <c r="X672" s="105">
        <v>-0.3710865612365149</v>
      </c>
      <c r="Y672" s="81">
        <v>18717.805919204951</v>
      </c>
      <c r="Z672" s="82">
        <v>128.5190901005268</v>
      </c>
      <c r="AA672" s="83">
        <v>1827.5304550275653</v>
      </c>
      <c r="AB672" s="83">
        <v>9.8363124171024623</v>
      </c>
      <c r="AC672" s="84">
        <v>4.2095394287323682</v>
      </c>
      <c r="AD672" s="84">
        <v>3.6527584981822412</v>
      </c>
      <c r="AE672" s="105">
        <v>0.15242752315194216</v>
      </c>
      <c r="AF672" s="84">
        <v>3.7293359952454321</v>
      </c>
      <c r="AG672" s="105">
        <v>0.12876378907643404</v>
      </c>
      <c r="AH672" s="84">
        <v>3.133497698805773</v>
      </c>
      <c r="AI672" s="105">
        <v>0.34339955964757601</v>
      </c>
      <c r="AJ672" s="84">
        <v>10.257247133905743</v>
      </c>
      <c r="AK672" s="84">
        <v>9.5885036326080488</v>
      </c>
      <c r="AL672" s="105">
        <v>6.9744302856961801E-2</v>
      </c>
      <c r="AM672" s="84">
        <v>10.11723779785172</v>
      </c>
      <c r="AN672" s="105">
        <v>1.3838691829873986E-2</v>
      </c>
      <c r="AO672" s="84">
        <v>8.6186058900829572</v>
      </c>
      <c r="AP672" s="105">
        <v>0.19012834148830227</v>
      </c>
      <c r="AQ672" s="108">
        <v>0.15639097061268828</v>
      </c>
      <c r="AR672" s="108">
        <v>7.4797262606066908E-2</v>
      </c>
    </row>
    <row r="673" spans="1:44" s="2" customFormat="1" x14ac:dyDescent="0.25">
      <c r="A673" s="80" t="s">
        <v>324</v>
      </c>
      <c r="B673" s="80" t="s">
        <v>368</v>
      </c>
      <c r="C673" s="80" t="s">
        <v>289</v>
      </c>
      <c r="D673" s="81">
        <v>1112.316098331213</v>
      </c>
      <c r="E673" s="81">
        <v>1226.7234352827072</v>
      </c>
      <c r="F673" s="105">
        <v>-9.326253470092731E-2</v>
      </c>
      <c r="G673" s="81">
        <v>958.13995266318318</v>
      </c>
      <c r="H673" s="105">
        <v>0.160911926529618</v>
      </c>
      <c r="I673" s="81">
        <v>2851.4777343404294</v>
      </c>
      <c r="J673" s="105">
        <v>-0.60991590958766473</v>
      </c>
      <c r="K673" s="83">
        <v>30.769334108613911</v>
      </c>
      <c r="L673" s="83">
        <v>37.9477944401944</v>
      </c>
      <c r="M673" s="105">
        <v>-0.18916673386364308</v>
      </c>
      <c r="N673" s="83">
        <v>42.412100741001424</v>
      </c>
      <c r="O673" s="105">
        <v>-0.27451520742833657</v>
      </c>
      <c r="P673" s="83">
        <v>57.653741394377832</v>
      </c>
      <c r="Q673" s="105">
        <v>-0.46630811176437514</v>
      </c>
      <c r="R673" s="83">
        <v>23.367191014873086</v>
      </c>
      <c r="S673" s="83">
        <v>25.886028596542356</v>
      </c>
      <c r="T673" s="105">
        <v>-9.7304906091532181E-2</v>
      </c>
      <c r="U673" s="83">
        <v>18.702641483830519</v>
      </c>
      <c r="V673" s="105">
        <v>0.24940592135476328</v>
      </c>
      <c r="W673" s="83">
        <v>63.197155691370796</v>
      </c>
      <c r="X673" s="105">
        <v>-0.63024932436850567</v>
      </c>
      <c r="Y673" s="81">
        <v>1112.316098331213</v>
      </c>
      <c r="Z673" s="80"/>
      <c r="AA673" s="83">
        <v>23.367191014873086</v>
      </c>
      <c r="AB673" s="80"/>
      <c r="AC673" s="84">
        <v>36.150151784396883</v>
      </c>
      <c r="AD673" s="84">
        <v>32.326606944601728</v>
      </c>
      <c r="AE673" s="105">
        <v>0.11827856992067193</v>
      </c>
      <c r="AF673" s="84">
        <v>22.59119298320708</v>
      </c>
      <c r="AG673" s="105">
        <v>0.60018781705192414</v>
      </c>
      <c r="AH673" s="84">
        <v>49.458676321368699</v>
      </c>
      <c r="AI673" s="105">
        <v>-0.26908371850667279</v>
      </c>
      <c r="AJ673" s="84">
        <v>47.601617910480982</v>
      </c>
      <c r="AK673" s="84">
        <v>47.389402770209522</v>
      </c>
      <c r="AL673" s="105">
        <v>4.4781138369793059E-3</v>
      </c>
      <c r="AM673" s="84">
        <v>51.230194060638375</v>
      </c>
      <c r="AN673" s="105">
        <v>-7.0828858189809829E-2</v>
      </c>
      <c r="AO673" s="84">
        <v>45.120349217390206</v>
      </c>
      <c r="AP673" s="105">
        <v>5.4992231579059893E-2</v>
      </c>
      <c r="AQ673" s="108">
        <v>9.2302448440343132E-3</v>
      </c>
      <c r="AR673" s="108">
        <v>9.5125369287938017E-4</v>
      </c>
    </row>
    <row r="674" spans="1:44" s="2" customFormat="1" x14ac:dyDescent="0.25">
      <c r="A674" s="80" t="s">
        <v>324</v>
      </c>
      <c r="B674" s="80" t="s">
        <v>368</v>
      </c>
      <c r="C674" s="80" t="s">
        <v>290</v>
      </c>
      <c r="D674" s="81">
        <v>833239.71800284984</v>
      </c>
      <c r="E674" s="81">
        <v>869883.54377652647</v>
      </c>
      <c r="F674" s="105">
        <v>-4.2124978723692745E-2</v>
      </c>
      <c r="G674" s="81">
        <v>1021856.6340993297</v>
      </c>
      <c r="H674" s="105">
        <v>-0.18458256256537189</v>
      </c>
      <c r="I674" s="81">
        <v>809061.61239985947</v>
      </c>
      <c r="J674" s="105">
        <v>2.9884133955228265E-2</v>
      </c>
      <c r="K674" s="83">
        <v>274222.07022208028</v>
      </c>
      <c r="L674" s="83">
        <v>316721.47996683832</v>
      </c>
      <c r="M674" s="105">
        <v>-0.13418543557326096</v>
      </c>
      <c r="N674" s="83">
        <v>358631.11392793857</v>
      </c>
      <c r="O674" s="105">
        <v>-0.23536453037038776</v>
      </c>
      <c r="P674" s="83">
        <v>297465.92075485952</v>
      </c>
      <c r="Q674" s="105">
        <v>-7.8139541073460994E-2</v>
      </c>
      <c r="R674" s="83">
        <v>136728.14103949699</v>
      </c>
      <c r="S674" s="83">
        <v>150488.9016525638</v>
      </c>
      <c r="T674" s="105">
        <v>-9.1440368438840153E-2</v>
      </c>
      <c r="U674" s="83">
        <v>171588.69902412212</v>
      </c>
      <c r="V674" s="105">
        <v>-0.20316348444208671</v>
      </c>
      <c r="W674" s="83">
        <v>146622.29549135378</v>
      </c>
      <c r="X674" s="105">
        <v>-6.7480558933414383E-2</v>
      </c>
      <c r="Y674" s="81">
        <v>818596.63800895936</v>
      </c>
      <c r="Z674" s="82">
        <v>14643.079993890515</v>
      </c>
      <c r="AA674" s="83">
        <v>131195.94560322046</v>
      </c>
      <c r="AB674" s="83">
        <v>5532.1954362765346</v>
      </c>
      <c r="AC674" s="84">
        <v>3.0385581923732325</v>
      </c>
      <c r="AD674" s="84">
        <v>2.7465252557786921</v>
      </c>
      <c r="AE674" s="105">
        <v>0.10632814534659851</v>
      </c>
      <c r="AF674" s="84">
        <v>2.8493250987270895</v>
      </c>
      <c r="AG674" s="105">
        <v>6.6413303884025457E-2</v>
      </c>
      <c r="AH674" s="84">
        <v>2.7198463956703258</v>
      </c>
      <c r="AI674" s="105">
        <v>0.11718007208431265</v>
      </c>
      <c r="AJ674" s="84">
        <v>6.0941347674883541</v>
      </c>
      <c r="AK674" s="84">
        <v>5.7803833653118213</v>
      </c>
      <c r="AL674" s="105">
        <v>5.4278649416120102E-2</v>
      </c>
      <c r="AM674" s="84">
        <v>5.9552676831920968</v>
      </c>
      <c r="AN674" s="105">
        <v>2.3318361437923294E-2</v>
      </c>
      <c r="AO674" s="84">
        <v>5.5179985396393505</v>
      </c>
      <c r="AP674" s="105">
        <v>0.10441036250920414</v>
      </c>
      <c r="AQ674" s="108">
        <v>6.9144073545991862</v>
      </c>
      <c r="AR674" s="108">
        <v>5.5660583679728459</v>
      </c>
    </row>
    <row r="675" spans="1:44" s="2" customFormat="1" x14ac:dyDescent="0.25">
      <c r="A675" s="80" t="s">
        <v>324</v>
      </c>
      <c r="B675" s="80" t="s">
        <v>368</v>
      </c>
      <c r="C675" s="80" t="s">
        <v>291</v>
      </c>
      <c r="D675" s="81">
        <v>333631.83916715381</v>
      </c>
      <c r="E675" s="81">
        <v>326300.83390609862</v>
      </c>
      <c r="F675" s="105">
        <v>2.2467013563210438E-2</v>
      </c>
      <c r="G675" s="81">
        <v>279796.86626787425</v>
      </c>
      <c r="H675" s="105">
        <v>0.19240734757814829</v>
      </c>
      <c r="I675" s="81">
        <v>259182.86443906664</v>
      </c>
      <c r="J675" s="105">
        <v>0.28724497234495983</v>
      </c>
      <c r="K675" s="83">
        <v>77606.062263876287</v>
      </c>
      <c r="L675" s="83">
        <v>82453.251396141335</v>
      </c>
      <c r="M675" s="105">
        <v>-5.8787119369945039E-2</v>
      </c>
      <c r="N675" s="83">
        <v>71536.774711185019</v>
      </c>
      <c r="O675" s="105">
        <v>8.4841503928500636E-2</v>
      </c>
      <c r="P675" s="83">
        <v>72979.551209278754</v>
      </c>
      <c r="Q675" s="105">
        <v>6.339462188977274E-2</v>
      </c>
      <c r="R675" s="83">
        <v>24287.939158492441</v>
      </c>
      <c r="S675" s="83">
        <v>26816.121049939789</v>
      </c>
      <c r="T675" s="105">
        <v>-9.4278433735405009E-2</v>
      </c>
      <c r="U675" s="83">
        <v>23616.787594932575</v>
      </c>
      <c r="V675" s="105">
        <v>2.8418410457477897E-2</v>
      </c>
      <c r="W675" s="83">
        <v>22832.467671481561</v>
      </c>
      <c r="X675" s="105">
        <v>6.37456935427443E-2</v>
      </c>
      <c r="Y675" s="81">
        <v>326407.71214136085</v>
      </c>
      <c r="Z675" s="82">
        <v>7224.1270257929436</v>
      </c>
      <c r="AA675" s="83">
        <v>23069.226782911843</v>
      </c>
      <c r="AB675" s="83">
        <v>1218.7123755806001</v>
      </c>
      <c r="AC675" s="84">
        <v>4.2990435210169302</v>
      </c>
      <c r="AD675" s="84">
        <v>3.9574040851149372</v>
      </c>
      <c r="AE675" s="105">
        <v>8.6329176539491681E-2</v>
      </c>
      <c r="AF675" s="84">
        <v>3.9112312149589692</v>
      </c>
      <c r="AG675" s="105">
        <v>9.9153510683471405E-2</v>
      </c>
      <c r="AH675" s="84">
        <v>3.5514450300718439</v>
      </c>
      <c r="AI675" s="105">
        <v>0.21050543781891587</v>
      </c>
      <c r="AJ675" s="84">
        <v>13.736523176792346</v>
      </c>
      <c r="AK675" s="84">
        <v>12.16808476134289</v>
      </c>
      <c r="AL675" s="105">
        <v>0.1288977227075431</v>
      </c>
      <c r="AM675" s="84">
        <v>11.847371923178491</v>
      </c>
      <c r="AN675" s="105">
        <v>0.15945741096536972</v>
      </c>
      <c r="AO675" s="84">
        <v>11.351504715488717</v>
      </c>
      <c r="AP675" s="105">
        <v>0.2101059305423498</v>
      </c>
      <c r="AQ675" s="108">
        <v>2.7685507455105869</v>
      </c>
      <c r="AR675" s="108">
        <v>0.98873637837941575</v>
      </c>
    </row>
    <row r="676" spans="1:44" s="2" customFormat="1" x14ac:dyDescent="0.25">
      <c r="A676" s="80" t="s">
        <v>324</v>
      </c>
      <c r="B676" s="80" t="s">
        <v>368</v>
      </c>
      <c r="C676" s="80" t="s">
        <v>292</v>
      </c>
      <c r="D676" s="81">
        <v>6887218.3517556796</v>
      </c>
      <c r="E676" s="81">
        <v>7226573.0333855096</v>
      </c>
      <c r="F676" s="105">
        <v>-4.6959282091535014E-2</v>
      </c>
      <c r="G676" s="81">
        <v>7599332.6581402961</v>
      </c>
      <c r="H676" s="105">
        <v>-9.3707479119473719E-2</v>
      </c>
      <c r="I676" s="81">
        <v>6358754.4496306051</v>
      </c>
      <c r="J676" s="105">
        <v>8.3108084501639187E-2</v>
      </c>
      <c r="K676" s="83">
        <v>2468006.0614395104</v>
      </c>
      <c r="L676" s="83">
        <v>2685338.1417359496</v>
      </c>
      <c r="M676" s="105">
        <v>-8.0932854197625845E-2</v>
      </c>
      <c r="N676" s="83">
        <v>2847242.5156248068</v>
      </c>
      <c r="O676" s="105">
        <v>-0.13319429311137398</v>
      </c>
      <c r="P676" s="83">
        <v>2519818.7410976025</v>
      </c>
      <c r="Q676" s="105">
        <v>-2.0562066156997912E-2</v>
      </c>
      <c r="R676" s="83">
        <v>1527610.6979293961</v>
      </c>
      <c r="S676" s="83">
        <v>1674783.5435459253</v>
      </c>
      <c r="T676" s="105">
        <v>-8.7875741425622336E-2</v>
      </c>
      <c r="U676" s="83">
        <v>1747502.3806528307</v>
      </c>
      <c r="V676" s="105">
        <v>-0.12583197891912895</v>
      </c>
      <c r="W676" s="83">
        <v>1558305.1174202142</v>
      </c>
      <c r="X676" s="105">
        <v>-1.969731033267285E-2</v>
      </c>
      <c r="Y676" s="81">
        <v>6806132.1148817819</v>
      </c>
      <c r="Z676" s="82">
        <v>81086.236873897462</v>
      </c>
      <c r="AA676" s="83">
        <v>1487753.2846793181</v>
      </c>
      <c r="AB676" s="83">
        <v>39857.413250077952</v>
      </c>
      <c r="AC676" s="84">
        <v>2.7906002579825842</v>
      </c>
      <c r="AD676" s="84">
        <v>2.6911221797616358</v>
      </c>
      <c r="AE676" s="105">
        <v>3.6965277522167182E-2</v>
      </c>
      <c r="AF676" s="84">
        <v>2.6690148859598204</v>
      </c>
      <c r="AG676" s="105">
        <v>4.5554400113073823E-2</v>
      </c>
      <c r="AH676" s="84">
        <v>2.5234967682083389</v>
      </c>
      <c r="AI676" s="105">
        <v>0.10584657493494094</v>
      </c>
      <c r="AJ676" s="84">
        <v>4.5084905212374968</v>
      </c>
      <c r="AK676" s="84">
        <v>4.3149295687997338</v>
      </c>
      <c r="AL676" s="105">
        <v>4.4858426852979923E-2</v>
      </c>
      <c r="AM676" s="84">
        <v>4.3486822920958446</v>
      </c>
      <c r="AN676" s="105">
        <v>3.6748655893331032E-2</v>
      </c>
      <c r="AO676" s="84">
        <v>4.0805580232949312</v>
      </c>
      <c r="AP676" s="105">
        <v>0.10487107290218671</v>
      </c>
      <c r="AQ676" s="108">
        <v>57.151660194800129</v>
      </c>
      <c r="AR676" s="108">
        <v>62.187419821341223</v>
      </c>
    </row>
    <row r="677" spans="1:44" s="2" customFormat="1" x14ac:dyDescent="0.25">
      <c r="A677" s="80" t="s">
        <v>324</v>
      </c>
      <c r="B677" s="80" t="s">
        <v>368</v>
      </c>
      <c r="C677" s="80" t="s">
        <v>293</v>
      </c>
      <c r="D677" s="81">
        <v>1876.460285346508</v>
      </c>
      <c r="E677" s="81">
        <v>2965.9923073577879</v>
      </c>
      <c r="F677" s="105">
        <v>-0.36734148612201695</v>
      </c>
      <c r="G677" s="81">
        <v>3383.1768167281152</v>
      </c>
      <c r="H677" s="105">
        <v>-0.44535553800547711</v>
      </c>
      <c r="I677" s="81">
        <v>3249.676164549589</v>
      </c>
      <c r="J677" s="105">
        <v>-0.42257006842200573</v>
      </c>
      <c r="K677" s="83">
        <v>536.87946988572776</v>
      </c>
      <c r="L677" s="83">
        <v>663.58051385231852</v>
      </c>
      <c r="M677" s="105">
        <v>-0.19093544991405276</v>
      </c>
      <c r="N677" s="83">
        <v>749.14623986022161</v>
      </c>
      <c r="O677" s="105">
        <v>-0.28334490474663443</v>
      </c>
      <c r="P677" s="83">
        <v>676.79118505074916</v>
      </c>
      <c r="Q677" s="105">
        <v>-0.20672803998552394</v>
      </c>
      <c r="R677" s="83">
        <v>230.30850634520738</v>
      </c>
      <c r="S677" s="83">
        <v>282.21325403312613</v>
      </c>
      <c r="T677" s="105">
        <v>-0.18392030475587157</v>
      </c>
      <c r="U677" s="83">
        <v>319.59565062542435</v>
      </c>
      <c r="V677" s="105">
        <v>-0.2793753422660441</v>
      </c>
      <c r="W677" s="83">
        <v>286.71702520887413</v>
      </c>
      <c r="X677" s="105">
        <v>-0.19673934194376144</v>
      </c>
      <c r="Y677" s="81">
        <v>1804.4208967435361</v>
      </c>
      <c r="Z677" s="82">
        <v>72.039388602972025</v>
      </c>
      <c r="AA677" s="83">
        <v>221.98062446259036</v>
      </c>
      <c r="AB677" s="83">
        <v>8.3278818826170351</v>
      </c>
      <c r="AC677" s="84">
        <v>3.4951239348859877</v>
      </c>
      <c r="AD677" s="84">
        <v>4.4696796326027695</v>
      </c>
      <c r="AE677" s="105">
        <v>-0.21803703572134578</v>
      </c>
      <c r="AF677" s="84">
        <v>4.5160432459213311</v>
      </c>
      <c r="AG677" s="105">
        <v>-0.22606499881447939</v>
      </c>
      <c r="AH677" s="84">
        <v>4.8015935141145674</v>
      </c>
      <c r="AI677" s="105">
        <v>-0.27209083305118087</v>
      </c>
      <c r="AJ677" s="84">
        <v>8.1475943512650737</v>
      </c>
      <c r="AK677" s="84">
        <v>10.509755530509706</v>
      </c>
      <c r="AL677" s="105">
        <v>-0.22475890827215761</v>
      </c>
      <c r="AM677" s="84">
        <v>10.585803686963498</v>
      </c>
      <c r="AN677" s="105">
        <v>-0.23032822143689463</v>
      </c>
      <c r="AO677" s="84">
        <v>11.334088591991323</v>
      </c>
      <c r="AP677" s="105">
        <v>-0.28114252106497817</v>
      </c>
      <c r="AQ677" s="108">
        <v>1.5571282210011989E-2</v>
      </c>
      <c r="AR677" s="108">
        <v>9.3756163084800538E-3</v>
      </c>
    </row>
    <row r="678" spans="1:44" s="2" customFormat="1" x14ac:dyDescent="0.25">
      <c r="A678" s="80" t="s">
        <v>324</v>
      </c>
      <c r="B678" s="80" t="s">
        <v>369</v>
      </c>
      <c r="C678" s="80" t="s">
        <v>281</v>
      </c>
      <c r="D678" s="81">
        <v>248331270.14327461</v>
      </c>
      <c r="E678" s="81">
        <v>241466315.82381874</v>
      </c>
      <c r="F678" s="105">
        <v>2.8430277308180509E-2</v>
      </c>
      <c r="G678" s="81">
        <v>235501365.19705674</v>
      </c>
      <c r="H678" s="105">
        <v>5.4479110706990547E-2</v>
      </c>
      <c r="I678" s="81">
        <v>212963729.07475537</v>
      </c>
      <c r="J678" s="105">
        <v>0.16607307367398877</v>
      </c>
      <c r="K678" s="83">
        <v>84629222.273612484</v>
      </c>
      <c r="L678" s="83">
        <v>89141264.923883915</v>
      </c>
      <c r="M678" s="105">
        <v>-5.0616767151825594E-2</v>
      </c>
      <c r="N678" s="83">
        <v>90886776.70203051</v>
      </c>
      <c r="O678" s="105">
        <v>-6.8849998376917076E-2</v>
      </c>
      <c r="P678" s="83">
        <v>81660393.739574477</v>
      </c>
      <c r="Q678" s="105">
        <v>3.635579499538031E-2</v>
      </c>
      <c r="R678" s="83">
        <v>124592655.52540971</v>
      </c>
      <c r="S678" s="83">
        <v>130506593.2080498</v>
      </c>
      <c r="T678" s="105">
        <v>-4.5315240688355594E-2</v>
      </c>
      <c r="U678" s="83">
        <v>136868359.11542872</v>
      </c>
      <c r="V678" s="105">
        <v>-8.9689857242068766E-2</v>
      </c>
      <c r="W678" s="83">
        <v>122304290.18673751</v>
      </c>
      <c r="X678" s="105">
        <v>1.8710425735501735E-2</v>
      </c>
      <c r="Y678" s="80"/>
      <c r="Z678" s="80"/>
      <c r="AA678" s="80"/>
      <c r="AB678" s="80"/>
      <c r="AC678" s="84">
        <v>2.9343442308899093</v>
      </c>
      <c r="AD678" s="84">
        <v>2.70880513115898</v>
      </c>
      <c r="AE678" s="105">
        <v>8.3261470947683436E-2</v>
      </c>
      <c r="AF678" s="84">
        <v>2.5911510314546713</v>
      </c>
      <c r="AG678" s="105">
        <v>0.13244816503134108</v>
      </c>
      <c r="AH678" s="84">
        <v>2.6079194493468174</v>
      </c>
      <c r="AI678" s="105">
        <v>0.12516674225687782</v>
      </c>
      <c r="AJ678" s="84">
        <v>1.9931453350605353</v>
      </c>
      <c r="AK678" s="84">
        <v>1.8502231181445383</v>
      </c>
      <c r="AL678" s="105">
        <v>7.7245936187049599E-2</v>
      </c>
      <c r="AM678" s="84">
        <v>1.7206414011177362</v>
      </c>
      <c r="AN678" s="105">
        <v>0.15837346106270561</v>
      </c>
      <c r="AO678" s="84">
        <v>1.7412613142972873</v>
      </c>
      <c r="AP678" s="105">
        <v>0.14465607125998758</v>
      </c>
      <c r="AQ678" s="80"/>
      <c r="AR678" s="80"/>
    </row>
    <row r="679" spans="1:44" s="2" customFormat="1" x14ac:dyDescent="0.25">
      <c r="A679" s="80" t="s">
        <v>324</v>
      </c>
      <c r="B679" s="80" t="s">
        <v>369</v>
      </c>
      <c r="C679" s="80" t="s">
        <v>313</v>
      </c>
      <c r="D679" s="81">
        <v>131706657.17547412</v>
      </c>
      <c r="E679" s="81">
        <v>129816217.9491291</v>
      </c>
      <c r="F679" s="105">
        <v>1.456242722373734E-2</v>
      </c>
      <c r="G679" s="81">
        <v>128578785.93437979</v>
      </c>
      <c r="H679" s="105">
        <v>2.4326495372966467E-2</v>
      </c>
      <c r="I679" s="81">
        <v>113326952.48896161</v>
      </c>
      <c r="J679" s="105">
        <v>0.16218299603797035</v>
      </c>
      <c r="K679" s="83">
        <v>47711529.213953815</v>
      </c>
      <c r="L679" s="83">
        <v>51350116.269997604</v>
      </c>
      <c r="M679" s="105">
        <v>-7.085839955867268E-2</v>
      </c>
      <c r="N679" s="83">
        <v>52753894.141696982</v>
      </c>
      <c r="O679" s="105">
        <v>-9.5582800280096331E-2</v>
      </c>
      <c r="P679" s="83">
        <v>47208717.471272916</v>
      </c>
      <c r="Q679" s="105">
        <v>1.065082403449886E-2</v>
      </c>
      <c r="R679" s="83">
        <v>58380410.996905319</v>
      </c>
      <c r="S679" s="83">
        <v>61914144.016418278</v>
      </c>
      <c r="T679" s="105">
        <v>-5.7074729460458828E-2</v>
      </c>
      <c r="U679" s="83">
        <v>66146499.783939704</v>
      </c>
      <c r="V679" s="105">
        <v>-0.1174074034514519</v>
      </c>
      <c r="W679" s="83">
        <v>58264784.794943921</v>
      </c>
      <c r="X679" s="105">
        <v>1.9844954781577068E-3</v>
      </c>
      <c r="Y679" s="80"/>
      <c r="Z679" s="80"/>
      <c r="AA679" s="80"/>
      <c r="AB679" s="80"/>
      <c r="AC679" s="84">
        <v>2.760478637875118</v>
      </c>
      <c r="AD679" s="84">
        <v>2.5280608376144413</v>
      </c>
      <c r="AE679" s="105">
        <v>9.1935208521324016E-2</v>
      </c>
      <c r="AF679" s="84">
        <v>2.437332599353085</v>
      </c>
      <c r="AG679" s="105">
        <v>0.13258183910058161</v>
      </c>
      <c r="AH679" s="84">
        <v>2.400551393032917</v>
      </c>
      <c r="AI679" s="105">
        <v>0.14993523816520335</v>
      </c>
      <c r="AJ679" s="84">
        <v>2.2560077074903728</v>
      </c>
      <c r="AK679" s="84">
        <v>2.0967134410306096</v>
      </c>
      <c r="AL679" s="105">
        <v>7.5973312968063186E-2</v>
      </c>
      <c r="AM679" s="84">
        <v>1.9438486745990839</v>
      </c>
      <c r="AN679" s="105">
        <v>0.16058813475059794</v>
      </c>
      <c r="AO679" s="84">
        <v>1.9450334003258147</v>
      </c>
      <c r="AP679" s="105">
        <v>0.1598812170076187</v>
      </c>
      <c r="AQ679" s="80"/>
      <c r="AR679" s="80"/>
    </row>
    <row r="680" spans="1:44" s="2" customFormat="1" x14ac:dyDescent="0.25">
      <c r="A680" s="80" t="s">
        <v>324</v>
      </c>
      <c r="B680" s="80" t="s">
        <v>369</v>
      </c>
      <c r="C680" s="80" t="s">
        <v>328</v>
      </c>
      <c r="D680" s="81">
        <v>5551438.2979050362</v>
      </c>
      <c r="E680" s="81">
        <v>5895249.522035094</v>
      </c>
      <c r="F680" s="105">
        <v>-5.8320046139687561E-2</v>
      </c>
      <c r="G680" s="81">
        <v>5957196.1181926671</v>
      </c>
      <c r="H680" s="105">
        <v>-6.8112214578346347E-2</v>
      </c>
      <c r="I680" s="81">
        <v>5077993.7107115109</v>
      </c>
      <c r="J680" s="105">
        <v>9.3234575339241205E-2</v>
      </c>
      <c r="K680" s="83">
        <v>1867113.6336207669</v>
      </c>
      <c r="L680" s="83">
        <v>2232053.3714844431</v>
      </c>
      <c r="M680" s="105">
        <v>-0.1634995571906824</v>
      </c>
      <c r="N680" s="83">
        <v>2292371.1424059747</v>
      </c>
      <c r="O680" s="105">
        <v>-0.18550988577655697</v>
      </c>
      <c r="P680" s="83">
        <v>2098116.1230376186</v>
      </c>
      <c r="Q680" s="105">
        <v>-0.11009995437355011</v>
      </c>
      <c r="R680" s="83">
        <v>1124258.3640473511</v>
      </c>
      <c r="S680" s="83">
        <v>1306834.4065898417</v>
      </c>
      <c r="T680" s="105">
        <v>-0.13970862843971119</v>
      </c>
      <c r="U680" s="83">
        <v>1333907.0824009907</v>
      </c>
      <c r="V680" s="105">
        <v>-0.15716890712978188</v>
      </c>
      <c r="W680" s="83">
        <v>1214760.6334763302</v>
      </c>
      <c r="X680" s="105">
        <v>-7.4502142179225128E-2</v>
      </c>
      <c r="Y680" s="80"/>
      <c r="Z680" s="80"/>
      <c r="AA680" s="80"/>
      <c r="AB680" s="80"/>
      <c r="AC680" s="84">
        <v>2.9732728624232196</v>
      </c>
      <c r="AD680" s="84">
        <v>2.6411776695619138</v>
      </c>
      <c r="AE680" s="105">
        <v>0.12573754378151689</v>
      </c>
      <c r="AF680" s="84">
        <v>2.5987048990418931</v>
      </c>
      <c r="AG680" s="105">
        <v>0.14413639791090735</v>
      </c>
      <c r="AH680" s="84">
        <v>2.4202634234370564</v>
      </c>
      <c r="AI680" s="105">
        <v>0.22849142520231347</v>
      </c>
      <c r="AJ680" s="84">
        <v>4.937867020103595</v>
      </c>
      <c r="AK680" s="84">
        <v>4.5110914529857151</v>
      </c>
      <c r="AL680" s="105">
        <v>9.4605833547314541E-2</v>
      </c>
      <c r="AM680" s="84">
        <v>4.465975326759569</v>
      </c>
      <c r="AN680" s="105">
        <v>0.10566374841269491</v>
      </c>
      <c r="AO680" s="84">
        <v>4.1802422393122907</v>
      </c>
      <c r="AP680" s="105">
        <v>0.18123944437151671</v>
      </c>
      <c r="AQ680" s="108">
        <v>100</v>
      </c>
      <c r="AR680" s="108">
        <v>100.00000000000001</v>
      </c>
    </row>
    <row r="681" spans="1:44" s="2" customFormat="1" x14ac:dyDescent="0.25">
      <c r="A681" s="80" t="s">
        <v>324</v>
      </c>
      <c r="B681" s="80" t="s">
        <v>369</v>
      </c>
      <c r="C681" s="80" t="s">
        <v>270</v>
      </c>
      <c r="D681" s="81">
        <v>3706967.0095845507</v>
      </c>
      <c r="E681" s="81">
        <v>3948116.416517694</v>
      </c>
      <c r="F681" s="105">
        <v>-6.1079608981196444E-2</v>
      </c>
      <c r="G681" s="81">
        <v>4075171.6272100531</v>
      </c>
      <c r="H681" s="105">
        <v>-9.0353155966975282E-2</v>
      </c>
      <c r="I681" s="81">
        <v>3491604.0302115739</v>
      </c>
      <c r="J681" s="105">
        <v>6.168024137603223E-2</v>
      </c>
      <c r="K681" s="83">
        <v>1277781.6284857274</v>
      </c>
      <c r="L681" s="83">
        <v>1554476.2974949423</v>
      </c>
      <c r="M681" s="105">
        <v>-0.17799864137852203</v>
      </c>
      <c r="N681" s="83">
        <v>1628718.9873732494</v>
      </c>
      <c r="O681" s="105">
        <v>-0.21546832916432293</v>
      </c>
      <c r="P681" s="83">
        <v>1511493.3014932924</v>
      </c>
      <c r="Q681" s="105">
        <v>-0.15462302927619176</v>
      </c>
      <c r="R681" s="83">
        <v>776613.42064966494</v>
      </c>
      <c r="S681" s="83">
        <v>936130.28247558337</v>
      </c>
      <c r="T681" s="105">
        <v>-0.17040027954664422</v>
      </c>
      <c r="U681" s="83">
        <v>965374.79447951308</v>
      </c>
      <c r="V681" s="105">
        <v>-0.19553169909684645</v>
      </c>
      <c r="W681" s="83">
        <v>885155.44510101888</v>
      </c>
      <c r="X681" s="105">
        <v>-0.12262481697660066</v>
      </c>
      <c r="Y681" s="80"/>
      <c r="Z681" s="80"/>
      <c r="AA681" s="80"/>
      <c r="AB681" s="80"/>
      <c r="AC681" s="84">
        <v>2.9010958734612586</v>
      </c>
      <c r="AD681" s="84">
        <v>2.5398370003326085</v>
      </c>
      <c r="AE681" s="105">
        <v>0.14223703059737333</v>
      </c>
      <c r="AF681" s="84">
        <v>2.5020716641747827</v>
      </c>
      <c r="AG681" s="105">
        <v>0.15947753016022409</v>
      </c>
      <c r="AH681" s="84">
        <v>2.3100360595458906</v>
      </c>
      <c r="AI681" s="105">
        <v>0.25586605519550165</v>
      </c>
      <c r="AJ681" s="84">
        <v>4.7732461363898917</v>
      </c>
      <c r="AK681" s="84">
        <v>4.2174860598216686</v>
      </c>
      <c r="AL681" s="105">
        <v>0.13177520178732322</v>
      </c>
      <c r="AM681" s="84">
        <v>4.2213362628834776</v>
      </c>
      <c r="AN681" s="105">
        <v>0.13074293046946697</v>
      </c>
      <c r="AO681" s="84">
        <v>3.9446224383933974</v>
      </c>
      <c r="AP681" s="105">
        <v>0.21006413438493338</v>
      </c>
      <c r="AQ681" s="80"/>
      <c r="AR681" s="80"/>
    </row>
    <row r="682" spans="1:44" s="2" customFormat="1" x14ac:dyDescent="0.25">
      <c r="A682" s="80" t="s">
        <v>324</v>
      </c>
      <c r="B682" s="80" t="s">
        <v>369</v>
      </c>
      <c r="C682" s="80" t="s">
        <v>271</v>
      </c>
      <c r="D682" s="81">
        <v>1585761.9768639742</v>
      </c>
      <c r="E682" s="81">
        <v>1642653.1497958112</v>
      </c>
      <c r="F682" s="105">
        <v>-3.4633710067708899E-2</v>
      </c>
      <c r="G682" s="81">
        <v>1636114.9744883012</v>
      </c>
      <c r="H682" s="105">
        <v>-3.0775953040876592E-2</v>
      </c>
      <c r="I682" s="81">
        <v>1338526.6986701097</v>
      </c>
      <c r="J682" s="105">
        <v>0.18470702036762104</v>
      </c>
      <c r="K682" s="83">
        <v>512648.24488083989</v>
      </c>
      <c r="L682" s="83">
        <v>562579.44635504903</v>
      </c>
      <c r="M682" s="105">
        <v>-8.8754044957940217E-2</v>
      </c>
      <c r="N682" s="83">
        <v>567425.151635424</v>
      </c>
      <c r="O682" s="105">
        <v>-9.6535915964787528E-2</v>
      </c>
      <c r="P682" s="83">
        <v>494084.51513539325</v>
      </c>
      <c r="Q682" s="105">
        <v>3.7571972358533955E-2</v>
      </c>
      <c r="R682" s="83">
        <v>321350.97993809392</v>
      </c>
      <c r="S682" s="83">
        <v>334405.68011394184</v>
      </c>
      <c r="T682" s="105">
        <v>-3.9038512059363935E-2</v>
      </c>
      <c r="U682" s="83">
        <v>337757.81008821004</v>
      </c>
      <c r="V682" s="105">
        <v>-4.857572396573525E-2</v>
      </c>
      <c r="W682" s="83">
        <v>297657.09883760195</v>
      </c>
      <c r="X682" s="105">
        <v>7.9601263309426601E-2</v>
      </c>
      <c r="Y682" s="80"/>
      <c r="Z682" s="80"/>
      <c r="AA682" s="80"/>
      <c r="AB682" s="80"/>
      <c r="AC682" s="84">
        <v>3.0932749554864256</v>
      </c>
      <c r="AD682" s="84">
        <v>2.9198598712387329</v>
      </c>
      <c r="AE682" s="105">
        <v>5.9391577642430624E-2</v>
      </c>
      <c r="AF682" s="84">
        <v>2.8834022774152959</v>
      </c>
      <c r="AG682" s="105">
        <v>7.2786471632831348E-2</v>
      </c>
      <c r="AH682" s="84">
        <v>2.7091047334347551</v>
      </c>
      <c r="AI682" s="105">
        <v>0.14180707645237398</v>
      </c>
      <c r="AJ682" s="84">
        <v>4.9346729148591999</v>
      </c>
      <c r="AK682" s="84">
        <v>4.9121568426592246</v>
      </c>
      <c r="AL682" s="105">
        <v>4.5837445588944401E-3</v>
      </c>
      <c r="AM682" s="84">
        <v>4.8440477928874763</v>
      </c>
      <c r="AN682" s="105">
        <v>1.8708552402143634E-2</v>
      </c>
      <c r="AO682" s="84">
        <v>4.4968747726738858</v>
      </c>
      <c r="AP682" s="105">
        <v>9.7356089354695335E-2</v>
      </c>
      <c r="AQ682" s="80"/>
      <c r="AR682" s="80"/>
    </row>
    <row r="683" spans="1:44" s="2" customFormat="1" x14ac:dyDescent="0.25">
      <c r="A683" s="80" t="s">
        <v>324</v>
      </c>
      <c r="B683" s="80" t="s">
        <v>369</v>
      </c>
      <c r="C683" s="80" t="s">
        <v>127</v>
      </c>
      <c r="D683" s="81">
        <v>258709.31145651103</v>
      </c>
      <c r="E683" s="81">
        <v>304479.95572158817</v>
      </c>
      <c r="F683" s="105">
        <v>-0.15032399803331919</v>
      </c>
      <c r="G683" s="81">
        <v>245909.51649431349</v>
      </c>
      <c r="H683" s="105">
        <v>5.20508321299291E-2</v>
      </c>
      <c r="I683" s="81">
        <v>247862.98182982803</v>
      </c>
      <c r="J683" s="105">
        <v>4.3759376840425572E-2</v>
      </c>
      <c r="K683" s="83">
        <v>76683.760254199704</v>
      </c>
      <c r="L683" s="83">
        <v>114997.62763445177</v>
      </c>
      <c r="M683" s="105">
        <v>-0.33317093724787183</v>
      </c>
      <c r="N683" s="83">
        <v>96227.003397301378</v>
      </c>
      <c r="O683" s="105">
        <v>-0.20309520667926931</v>
      </c>
      <c r="P683" s="83">
        <v>92538.306408932956</v>
      </c>
      <c r="Q683" s="105">
        <v>-0.17132954740570844</v>
      </c>
      <c r="R683" s="83">
        <v>26293.963459592371</v>
      </c>
      <c r="S683" s="83">
        <v>36298.444000316791</v>
      </c>
      <c r="T683" s="105">
        <v>-0.27561733887648482</v>
      </c>
      <c r="U683" s="83">
        <v>30774.477833267585</v>
      </c>
      <c r="V683" s="105">
        <v>-0.14559188942051599</v>
      </c>
      <c r="W683" s="83">
        <v>31948.089537709173</v>
      </c>
      <c r="X683" s="105">
        <v>-0.17697853486491227</v>
      </c>
      <c r="Y683" s="80"/>
      <c r="Z683" s="80"/>
      <c r="AA683" s="80"/>
      <c r="AB683" s="80"/>
      <c r="AC683" s="84">
        <v>3.373717076456777</v>
      </c>
      <c r="AD683" s="84">
        <v>2.6477064091222173</v>
      </c>
      <c r="AE683" s="105">
        <v>0.27420361443142438</v>
      </c>
      <c r="AF683" s="84">
        <v>2.5555146457071305</v>
      </c>
      <c r="AG683" s="105">
        <v>0.32017129392081556</v>
      </c>
      <c r="AH683" s="84">
        <v>2.6784905781018398</v>
      </c>
      <c r="AI683" s="105">
        <v>0.25955906062870004</v>
      </c>
      <c r="AJ683" s="84">
        <v>9.8391142839338883</v>
      </c>
      <c r="AK683" s="84">
        <v>8.3882371299147387</v>
      </c>
      <c r="AL683" s="105">
        <v>0.17296568176940616</v>
      </c>
      <c r="AM683" s="84">
        <v>7.9906966359143974</v>
      </c>
      <c r="AN683" s="105">
        <v>0.23132121418697452</v>
      </c>
      <c r="AO683" s="84">
        <v>7.758303717575</v>
      </c>
      <c r="AP683" s="105">
        <v>0.26820431915357956</v>
      </c>
      <c r="AQ683" s="80"/>
      <c r="AR683" s="80"/>
    </row>
    <row r="684" spans="1:44" s="2" customFormat="1" x14ac:dyDescent="0.25">
      <c r="A684" s="80" t="s">
        <v>324</v>
      </c>
      <c r="B684" s="80" t="s">
        <v>369</v>
      </c>
      <c r="C684" s="80" t="s">
        <v>282</v>
      </c>
      <c r="D684" s="81">
        <v>22526.180641249419</v>
      </c>
      <c r="E684" s="81">
        <v>68986.253836649659</v>
      </c>
      <c r="F684" s="105">
        <v>-0.67346856238072528</v>
      </c>
      <c r="G684" s="81">
        <v>59272.529896020889</v>
      </c>
      <c r="H684" s="105">
        <v>-0.61995580953325136</v>
      </c>
      <c r="I684" s="81">
        <v>57922.037985851763</v>
      </c>
      <c r="J684" s="105">
        <v>-0.61109481944071542</v>
      </c>
      <c r="K684" s="83">
        <v>5473.8450761902604</v>
      </c>
      <c r="L684" s="83">
        <v>31442.359300809581</v>
      </c>
      <c r="M684" s="105">
        <v>-0.82590857690347308</v>
      </c>
      <c r="N684" s="83">
        <v>26819.39178915125</v>
      </c>
      <c r="O684" s="105">
        <v>-0.79589973108918555</v>
      </c>
      <c r="P684" s="83">
        <v>27727.183439141489</v>
      </c>
      <c r="Q684" s="105">
        <v>-0.80258200086551068</v>
      </c>
      <c r="R684" s="83">
        <v>2203.5483921753312</v>
      </c>
      <c r="S684" s="83">
        <v>8684.0815553315333</v>
      </c>
      <c r="T684" s="105">
        <v>-0.74625429550204103</v>
      </c>
      <c r="U684" s="83">
        <v>7460.6626294232601</v>
      </c>
      <c r="V684" s="105">
        <v>-0.70464441275162248</v>
      </c>
      <c r="W684" s="83">
        <v>7492.6175651906451</v>
      </c>
      <c r="X684" s="105">
        <v>-0.70590406183112542</v>
      </c>
      <c r="Y684" s="80"/>
      <c r="Z684" s="80"/>
      <c r="AA684" s="80"/>
      <c r="AB684" s="80"/>
      <c r="AC684" s="84">
        <v>4.115238982416983</v>
      </c>
      <c r="AD684" s="84">
        <v>2.1940546247390982</v>
      </c>
      <c r="AE684" s="105">
        <v>0.87563196285796163</v>
      </c>
      <c r="AF684" s="84">
        <v>2.2100624190887617</v>
      </c>
      <c r="AG684" s="105">
        <v>0.8620464955527144</v>
      </c>
      <c r="AH684" s="84">
        <v>2.0889982609659969</v>
      </c>
      <c r="AI684" s="105">
        <v>0.96995807000529022</v>
      </c>
      <c r="AJ684" s="84">
        <v>10.222684793870895</v>
      </c>
      <c r="AK684" s="84">
        <v>7.9439896317297958</v>
      </c>
      <c r="AL684" s="105">
        <v>0.28684518331186643</v>
      </c>
      <c r="AM684" s="84">
        <v>7.9446736623986576</v>
      </c>
      <c r="AN684" s="105">
        <v>0.28673438687026703</v>
      </c>
      <c r="AO684" s="84">
        <v>7.7305477667707398</v>
      </c>
      <c r="AP684" s="105">
        <v>0.3223752187150884</v>
      </c>
      <c r="AQ684" s="108">
        <v>0.40577197173839064</v>
      </c>
      <c r="AR684" s="108">
        <v>0.19600017777430773</v>
      </c>
    </row>
    <row r="685" spans="1:44" s="2" customFormat="1" x14ac:dyDescent="0.25">
      <c r="A685" s="80" t="s">
        <v>324</v>
      </c>
      <c r="B685" s="80" t="s">
        <v>369</v>
      </c>
      <c r="C685" s="80" t="s">
        <v>284</v>
      </c>
      <c r="D685" s="81">
        <v>1134.3823667085171</v>
      </c>
      <c r="E685" s="81">
        <v>1803.5473655867577</v>
      </c>
      <c r="F685" s="105">
        <v>-0.37102712778521207</v>
      </c>
      <c r="G685" s="81">
        <v>887.49189086318017</v>
      </c>
      <c r="H685" s="105">
        <v>0.27818899348501058</v>
      </c>
      <c r="I685" s="81">
        <v>847.01993502140044</v>
      </c>
      <c r="J685" s="105">
        <v>0.33926289076048288</v>
      </c>
      <c r="K685" s="83">
        <v>97.156966747528656</v>
      </c>
      <c r="L685" s="83">
        <v>154.38750145224867</v>
      </c>
      <c r="M685" s="105">
        <v>-0.37069409224438515</v>
      </c>
      <c r="N685" s="83">
        <v>81.511462410696623</v>
      </c>
      <c r="O685" s="105">
        <v>0.19194238299887131</v>
      </c>
      <c r="P685" s="83">
        <v>94.874186756816954</v>
      </c>
      <c r="Q685" s="105">
        <v>2.4061128413811451E-2</v>
      </c>
      <c r="R685" s="83">
        <v>28.365069000147294</v>
      </c>
      <c r="S685" s="83">
        <v>45.094334583106324</v>
      </c>
      <c r="T685" s="105">
        <v>-0.37098375522379501</v>
      </c>
      <c r="U685" s="83">
        <v>23.800947650975015</v>
      </c>
      <c r="V685" s="105">
        <v>0.19176216914141683</v>
      </c>
      <c r="W685" s="83">
        <v>27.697366145518309</v>
      </c>
      <c r="X685" s="105">
        <v>2.4107088418478563E-2</v>
      </c>
      <c r="Y685" s="80"/>
      <c r="Z685" s="80"/>
      <c r="AA685" s="80"/>
      <c r="AB685" s="80"/>
      <c r="AC685" s="84">
        <v>11.675769681615467</v>
      </c>
      <c r="AD685" s="84">
        <v>11.681951897800396</v>
      </c>
      <c r="AE685" s="105">
        <v>-5.292108920678392E-4</v>
      </c>
      <c r="AF685" s="84">
        <v>10.887939740199238</v>
      </c>
      <c r="AG685" s="105">
        <v>7.2358036526184194E-2</v>
      </c>
      <c r="AH685" s="84">
        <v>8.9278228776020558</v>
      </c>
      <c r="AI685" s="105">
        <v>0.30779584694801748</v>
      </c>
      <c r="AJ685" s="84">
        <v>39.99223011594389</v>
      </c>
      <c r="AK685" s="84">
        <v>39.994987890616756</v>
      </c>
      <c r="AL685" s="105">
        <v>-6.8953006821945124E-5</v>
      </c>
      <c r="AM685" s="84">
        <v>37.288090536463315</v>
      </c>
      <c r="AN685" s="105">
        <v>7.2520194533325547E-2</v>
      </c>
      <c r="AO685" s="84">
        <v>30.581244822026378</v>
      </c>
      <c r="AP685" s="105">
        <v>0.30773715552413283</v>
      </c>
      <c r="AQ685" s="108">
        <v>2.0434026388019166E-2</v>
      </c>
      <c r="AR685" s="108">
        <v>2.5230027106965453E-3</v>
      </c>
    </row>
    <row r="686" spans="1:44" s="2" customFormat="1" x14ac:dyDescent="0.25">
      <c r="A686" s="80" t="s">
        <v>324</v>
      </c>
      <c r="B686" s="80" t="s">
        <v>369</v>
      </c>
      <c r="C686" s="80" t="s">
        <v>285</v>
      </c>
      <c r="D686" s="81">
        <v>1007137.6610397315</v>
      </c>
      <c r="E686" s="81">
        <v>829736.36226813798</v>
      </c>
      <c r="F686" s="105">
        <v>0.21380441648556364</v>
      </c>
      <c r="G686" s="81">
        <v>1017618.5831080807</v>
      </c>
      <c r="H686" s="105">
        <v>-1.0299460173317246E-2</v>
      </c>
      <c r="I686" s="81">
        <v>758358.73909532791</v>
      </c>
      <c r="J686" s="105">
        <v>0.32804912651389823</v>
      </c>
      <c r="K686" s="83">
        <v>328889.15887809137</v>
      </c>
      <c r="L686" s="83">
        <v>282633.82300502539</v>
      </c>
      <c r="M686" s="105">
        <v>0.16365817573165523</v>
      </c>
      <c r="N686" s="83">
        <v>354044.02138582262</v>
      </c>
      <c r="O686" s="105">
        <v>-7.1050098259726038E-2</v>
      </c>
      <c r="P686" s="83">
        <v>298699.61140538548</v>
      </c>
      <c r="Q686" s="105">
        <v>0.10106992550363117</v>
      </c>
      <c r="R686" s="83">
        <v>233473.1819774365</v>
      </c>
      <c r="S686" s="83">
        <v>193777.05822189088</v>
      </c>
      <c r="T686" s="105">
        <v>0.2048546103434507</v>
      </c>
      <c r="U686" s="83">
        <v>230250.77434300439</v>
      </c>
      <c r="V686" s="105">
        <v>1.3995208674658741E-2</v>
      </c>
      <c r="W686" s="83">
        <v>178950.16504935635</v>
      </c>
      <c r="X686" s="105">
        <v>0.30468268589214281</v>
      </c>
      <c r="Y686" s="80"/>
      <c r="Z686" s="80"/>
      <c r="AA686" s="80"/>
      <c r="AB686" s="80"/>
      <c r="AC686" s="84">
        <v>3.0622403744631943</v>
      </c>
      <c r="AD686" s="84">
        <v>2.9357291828918326</v>
      </c>
      <c r="AE686" s="105">
        <v>4.3093617867960891E-2</v>
      </c>
      <c r="AF686" s="84">
        <v>2.8742713381371345</v>
      </c>
      <c r="AG686" s="105">
        <v>6.5397109114926424E-2</v>
      </c>
      <c r="AH686" s="84">
        <v>2.5388675115017403</v>
      </c>
      <c r="AI686" s="105">
        <v>0.20614422004710239</v>
      </c>
      <c r="AJ686" s="84">
        <v>4.3137188284736876</v>
      </c>
      <c r="AK686" s="84">
        <v>4.2819122649597698</v>
      </c>
      <c r="AL686" s="105">
        <v>7.4281212565238267E-3</v>
      </c>
      <c r="AM686" s="84">
        <v>4.4196098189538988</v>
      </c>
      <c r="AN686" s="105">
        <v>-2.3959352707129955E-2</v>
      </c>
      <c r="AO686" s="84">
        <v>4.2378208418313807</v>
      </c>
      <c r="AP686" s="105">
        <v>1.7909673267241619E-2</v>
      </c>
      <c r="AQ686" s="108">
        <v>18.141922993538419</v>
      </c>
      <c r="AR686" s="108">
        <v>20.766861910364515</v>
      </c>
    </row>
    <row r="687" spans="1:44" s="2" customFormat="1" x14ac:dyDescent="0.25">
      <c r="A687" s="80" t="s">
        <v>324</v>
      </c>
      <c r="B687" s="80" t="s">
        <v>369</v>
      </c>
      <c r="C687" s="80" t="s">
        <v>286</v>
      </c>
      <c r="D687" s="80"/>
      <c r="E687" s="80"/>
      <c r="F687" s="80"/>
      <c r="G687" s="80"/>
      <c r="H687" s="80"/>
      <c r="I687" s="81">
        <v>4.4768115687370305</v>
      </c>
      <c r="J687" s="105">
        <v>-1</v>
      </c>
      <c r="K687" s="80"/>
      <c r="L687" s="80"/>
      <c r="M687" s="80"/>
      <c r="N687" s="80"/>
      <c r="O687" s="80"/>
      <c r="P687" s="83">
        <v>2.2496540546417236</v>
      </c>
      <c r="Q687" s="105">
        <v>-1</v>
      </c>
      <c r="R687" s="80"/>
      <c r="S687" s="80"/>
      <c r="T687" s="80"/>
      <c r="U687" s="80"/>
      <c r="V687" s="80"/>
      <c r="W687" s="83">
        <v>0.42181013524532318</v>
      </c>
      <c r="X687" s="105">
        <v>-1</v>
      </c>
      <c r="Y687" s="80"/>
      <c r="Z687" s="80"/>
      <c r="AA687" s="80"/>
      <c r="AB687" s="80"/>
      <c r="AC687" s="80"/>
      <c r="AD687" s="80"/>
      <c r="AE687" s="80"/>
      <c r="AF687" s="80"/>
      <c r="AG687" s="80"/>
      <c r="AH687" s="84">
        <v>1.9900000000000002</v>
      </c>
      <c r="AI687" s="105">
        <v>-1</v>
      </c>
      <c r="AJ687" s="80"/>
      <c r="AK687" s="80"/>
      <c r="AL687" s="80"/>
      <c r="AM687" s="80"/>
      <c r="AN687" s="80"/>
      <c r="AO687" s="84">
        <v>10.613333333333335</v>
      </c>
      <c r="AP687" s="105">
        <v>-1</v>
      </c>
      <c r="AQ687" s="80"/>
      <c r="AR687" s="80"/>
    </row>
    <row r="688" spans="1:44" s="2" customFormat="1" x14ac:dyDescent="0.25">
      <c r="A688" s="80" t="s">
        <v>324</v>
      </c>
      <c r="B688" s="80" t="s">
        <v>369</v>
      </c>
      <c r="C688" s="80" t="s">
        <v>287</v>
      </c>
      <c r="D688" s="81">
        <v>173.78174964189529</v>
      </c>
      <c r="E688" s="81">
        <v>249.04174706220627</v>
      </c>
      <c r="F688" s="105">
        <v>-0.30219831939065361</v>
      </c>
      <c r="G688" s="81">
        <v>142.9012650847435</v>
      </c>
      <c r="H688" s="105">
        <v>0.21609664924127162</v>
      </c>
      <c r="I688" s="81">
        <v>1140.6597109258175</v>
      </c>
      <c r="J688" s="105">
        <v>-0.84764803387256904</v>
      </c>
      <c r="K688" s="83">
        <v>3.78549924296847</v>
      </c>
      <c r="L688" s="83">
        <v>5.5730444733740541</v>
      </c>
      <c r="M688" s="105">
        <v>-0.32074842376475088</v>
      </c>
      <c r="N688" s="83">
        <v>7.9711404304593279</v>
      </c>
      <c r="O688" s="105">
        <v>-0.52509941632651236</v>
      </c>
      <c r="P688" s="83">
        <v>33.241798114797717</v>
      </c>
      <c r="Q688" s="105">
        <v>-0.8861223081285925</v>
      </c>
      <c r="R688" s="83">
        <v>3.4762265390809857</v>
      </c>
      <c r="S688" s="83">
        <v>5.0910445774836344</v>
      </c>
      <c r="T688" s="105">
        <v>-0.31718795893961893</v>
      </c>
      <c r="U688" s="83">
        <v>7.3267530355066759</v>
      </c>
      <c r="V688" s="105">
        <v>-0.52554337204562407</v>
      </c>
      <c r="W688" s="83">
        <v>30.504751166672197</v>
      </c>
      <c r="X688" s="105">
        <v>-0.88604311111775536</v>
      </c>
      <c r="Y688" s="80"/>
      <c r="Z688" s="80"/>
      <c r="AA688" s="80"/>
      <c r="AB688" s="80"/>
      <c r="AC688" s="84">
        <v>45.907220814980555</v>
      </c>
      <c r="AD688" s="84">
        <v>44.686840065970344</v>
      </c>
      <c r="AE688" s="105">
        <v>2.7309622860076602E-2</v>
      </c>
      <c r="AF688" s="84">
        <v>17.927330013995121</v>
      </c>
      <c r="AG688" s="105">
        <v>1.5607394285229701</v>
      </c>
      <c r="AH688" s="84">
        <v>34.314019566169264</v>
      </c>
      <c r="AI688" s="105">
        <v>0.33785611232329105</v>
      </c>
      <c r="AJ688" s="84">
        <v>49.991491546416356</v>
      </c>
      <c r="AK688" s="84">
        <v>48.917612735832861</v>
      </c>
      <c r="AL688" s="105">
        <v>2.1952804941293924E-2</v>
      </c>
      <c r="AM688" s="84">
        <v>19.504037380845233</v>
      </c>
      <c r="AN688" s="105">
        <v>1.5631355483102498</v>
      </c>
      <c r="AO688" s="84">
        <v>37.392854139129618</v>
      </c>
      <c r="AP688" s="105">
        <v>0.33692633786151505</v>
      </c>
      <c r="AQ688" s="108">
        <v>3.1303914466180027E-3</v>
      </c>
      <c r="AR688" s="108">
        <v>3.0920175026018985E-4</v>
      </c>
    </row>
    <row r="689" spans="1:44" s="2" customFormat="1" x14ac:dyDescent="0.25">
      <c r="A689" s="80" t="s">
        <v>324</v>
      </c>
      <c r="B689" s="80" t="s">
        <v>369</v>
      </c>
      <c r="C689" s="80" t="s">
        <v>288</v>
      </c>
      <c r="D689" s="81">
        <v>22408.964190055132</v>
      </c>
      <c r="E689" s="81">
        <v>10322.288918126822</v>
      </c>
      <c r="F689" s="105">
        <v>1.1709297586800806</v>
      </c>
      <c r="G689" s="81">
        <v>16803.620461688042</v>
      </c>
      <c r="H689" s="105">
        <v>0.33357952479033759</v>
      </c>
      <c r="I689" s="81">
        <v>15768.858442101478</v>
      </c>
      <c r="J689" s="105">
        <v>0.4210898190464536</v>
      </c>
      <c r="K689" s="83">
        <v>9310.9706745788535</v>
      </c>
      <c r="L689" s="83">
        <v>4881.5018425507778</v>
      </c>
      <c r="M689" s="105">
        <v>0.90739878318134626</v>
      </c>
      <c r="N689" s="83">
        <v>8578.0113647748494</v>
      </c>
      <c r="O689" s="105">
        <v>8.5446297356735007E-2</v>
      </c>
      <c r="P689" s="83">
        <v>8233.2757096871646</v>
      </c>
      <c r="Q689" s="105">
        <v>0.13089504140177002</v>
      </c>
      <c r="R689" s="83">
        <v>3707.4925429522164</v>
      </c>
      <c r="S689" s="83">
        <v>1826.7505187417055</v>
      </c>
      <c r="T689" s="105">
        <v>1.0295560367520769</v>
      </c>
      <c r="U689" s="83">
        <v>3438.8239288424575</v>
      </c>
      <c r="V689" s="105">
        <v>7.8128051819214672E-2</v>
      </c>
      <c r="W689" s="83">
        <v>3310.0052968133978</v>
      </c>
      <c r="X689" s="105">
        <v>0.12008658914276868</v>
      </c>
      <c r="Y689" s="80"/>
      <c r="Z689" s="80"/>
      <c r="AA689" s="80"/>
      <c r="AB689" s="80"/>
      <c r="AC689" s="84">
        <v>2.4067269647016385</v>
      </c>
      <c r="AD689" s="84">
        <v>2.1145723695421199</v>
      </c>
      <c r="AE689" s="105">
        <v>0.13816249534310354</v>
      </c>
      <c r="AF689" s="84">
        <v>1.9589179527892935</v>
      </c>
      <c r="AG689" s="105">
        <v>0.22860018781016939</v>
      </c>
      <c r="AH689" s="84">
        <v>1.915259369189841</v>
      </c>
      <c r="AI689" s="105">
        <v>0.25660628707415717</v>
      </c>
      <c r="AJ689" s="84">
        <v>6.0442371577128613</v>
      </c>
      <c r="AK689" s="84">
        <v>5.6506287050280832</v>
      </c>
      <c r="AL689" s="105">
        <v>6.9657461714753011E-2</v>
      </c>
      <c r="AM689" s="84">
        <v>4.8864439731127236</v>
      </c>
      <c r="AN689" s="105">
        <v>0.23693982596972446</v>
      </c>
      <c r="AO689" s="84">
        <v>4.7639979480644472</v>
      </c>
      <c r="AP689" s="105">
        <v>0.26873210769718303</v>
      </c>
      <c r="AQ689" s="108">
        <v>0.40366051079972687</v>
      </c>
      <c r="AR689" s="108">
        <v>0.32977228913869716</v>
      </c>
    </row>
    <row r="690" spans="1:44" s="2" customFormat="1" x14ac:dyDescent="0.25">
      <c r="A690" s="80" t="s">
        <v>324</v>
      </c>
      <c r="B690" s="80" t="s">
        <v>369</v>
      </c>
      <c r="C690" s="80" t="s">
        <v>289</v>
      </c>
      <c r="D690" s="80"/>
      <c r="E690" s="80"/>
      <c r="F690" s="80"/>
      <c r="G690" s="81">
        <v>514.73431015014648</v>
      </c>
      <c r="H690" s="105">
        <v>-1</v>
      </c>
      <c r="I690" s="81">
        <v>1114.4574430465698</v>
      </c>
      <c r="J690" s="105">
        <v>-1</v>
      </c>
      <c r="K690" s="80"/>
      <c r="L690" s="80"/>
      <c r="M690" s="80"/>
      <c r="N690" s="83">
        <v>35.643447111023832</v>
      </c>
      <c r="O690" s="105">
        <v>-1</v>
      </c>
      <c r="P690" s="83">
        <v>77.119657291981383</v>
      </c>
      <c r="Q690" s="105">
        <v>-1</v>
      </c>
      <c r="R690" s="80"/>
      <c r="S690" s="80"/>
      <c r="T690" s="80"/>
      <c r="U690" s="83">
        <v>10.294686234203763</v>
      </c>
      <c r="V690" s="105">
        <v>-1</v>
      </c>
      <c r="W690" s="83">
        <v>22.304445235018591</v>
      </c>
      <c r="X690" s="105">
        <v>-1</v>
      </c>
      <c r="Y690" s="80"/>
      <c r="Z690" s="80"/>
      <c r="AA690" s="80"/>
      <c r="AB690" s="80"/>
      <c r="AC690" s="80"/>
      <c r="AD690" s="80"/>
      <c r="AE690" s="80"/>
      <c r="AF690" s="84">
        <v>14.441204537451965</v>
      </c>
      <c r="AG690" s="105">
        <v>-1</v>
      </c>
      <c r="AH690" s="84">
        <v>14.451016539494489</v>
      </c>
      <c r="AI690" s="105">
        <v>-1</v>
      </c>
      <c r="AJ690" s="80"/>
      <c r="AK690" s="80"/>
      <c r="AL690" s="80"/>
      <c r="AM690" s="84">
        <v>49.999999848461471</v>
      </c>
      <c r="AN690" s="105">
        <v>-1</v>
      </c>
      <c r="AO690" s="84">
        <v>49.965710032403813</v>
      </c>
      <c r="AP690" s="105">
        <v>-1</v>
      </c>
      <c r="AQ690" s="80"/>
      <c r="AR690" s="80"/>
    </row>
    <row r="691" spans="1:44" s="2" customFormat="1" x14ac:dyDescent="0.25">
      <c r="A691" s="80" t="s">
        <v>324</v>
      </c>
      <c r="B691" s="80" t="s">
        <v>369</v>
      </c>
      <c r="C691" s="80" t="s">
        <v>290</v>
      </c>
      <c r="D691" s="81">
        <v>578624.31582424277</v>
      </c>
      <c r="E691" s="81">
        <v>812916.7875276733</v>
      </c>
      <c r="F691" s="105">
        <v>-0.28821212121351936</v>
      </c>
      <c r="G691" s="81">
        <v>618496.39138022065</v>
      </c>
      <c r="H691" s="105">
        <v>-6.4466140969715896E-2</v>
      </c>
      <c r="I691" s="81">
        <v>580167.95957478171</v>
      </c>
      <c r="J691" s="105">
        <v>-2.6606842468003657E-3</v>
      </c>
      <c r="K691" s="83">
        <v>183759.08600274852</v>
      </c>
      <c r="L691" s="83">
        <v>279945.62335002358</v>
      </c>
      <c r="M691" s="105">
        <v>-0.3435900736587349</v>
      </c>
      <c r="N691" s="83">
        <v>213381.13024960144</v>
      </c>
      <c r="O691" s="105">
        <v>-0.13882222955798712</v>
      </c>
      <c r="P691" s="83">
        <v>195384.90373000776</v>
      </c>
      <c r="Q691" s="105">
        <v>-5.9502128902058658E-2</v>
      </c>
      <c r="R691" s="83">
        <v>87877.797960657233</v>
      </c>
      <c r="S691" s="83">
        <v>140628.62189205096</v>
      </c>
      <c r="T691" s="105">
        <v>-0.37510730903618039</v>
      </c>
      <c r="U691" s="83">
        <v>107507.03574520556</v>
      </c>
      <c r="V691" s="105">
        <v>-0.18258561077872268</v>
      </c>
      <c r="W691" s="83">
        <v>118706.93378824562</v>
      </c>
      <c r="X691" s="105">
        <v>-0.25970796181613687</v>
      </c>
      <c r="Y691" s="80"/>
      <c r="Z691" s="80"/>
      <c r="AA691" s="80"/>
      <c r="AB691" s="80"/>
      <c r="AC691" s="84">
        <v>3.1488201667240996</v>
      </c>
      <c r="AD691" s="84">
        <v>2.9038381732843219</v>
      </c>
      <c r="AE691" s="105">
        <v>8.4364891850256307E-2</v>
      </c>
      <c r="AF691" s="84">
        <v>2.8985524195918253</v>
      </c>
      <c r="AG691" s="105">
        <v>8.6342322271169086E-2</v>
      </c>
      <c r="AH691" s="84">
        <v>2.9693591904955237</v>
      </c>
      <c r="AI691" s="105">
        <v>6.0437611186616891E-2</v>
      </c>
      <c r="AJ691" s="84">
        <v>6.5844198335885942</v>
      </c>
      <c r="AK691" s="84">
        <v>5.7805927171190143</v>
      </c>
      <c r="AL691" s="105">
        <v>0.13905617569095902</v>
      </c>
      <c r="AM691" s="84">
        <v>5.753078271510276</v>
      </c>
      <c r="AN691" s="105">
        <v>0.14450378090546603</v>
      </c>
      <c r="AO691" s="84">
        <v>4.8873974001359475</v>
      </c>
      <c r="AP691" s="105">
        <v>0.347224155213047</v>
      </c>
      <c r="AQ691" s="108">
        <v>10.422962208597365</v>
      </c>
      <c r="AR691" s="108">
        <v>7.8165127137053751</v>
      </c>
    </row>
    <row r="692" spans="1:44" s="2" customFormat="1" x14ac:dyDescent="0.25">
      <c r="A692" s="80" t="s">
        <v>324</v>
      </c>
      <c r="B692" s="80" t="s">
        <v>369</v>
      </c>
      <c r="C692" s="80" t="s">
        <v>291</v>
      </c>
      <c r="D692" s="81">
        <v>212466.00250885607</v>
      </c>
      <c r="E692" s="81">
        <v>223118.82385416271</v>
      </c>
      <c r="F692" s="105">
        <v>-4.7745058714856133E-2</v>
      </c>
      <c r="G692" s="81">
        <v>168151.89297718645</v>
      </c>
      <c r="H692" s="105">
        <v>0.26353619187434191</v>
      </c>
      <c r="I692" s="81">
        <v>170851.28252895831</v>
      </c>
      <c r="J692" s="105">
        <v>0.24357276904166228</v>
      </c>
      <c r="K692" s="83">
        <v>61798.002037440099</v>
      </c>
      <c r="L692" s="83">
        <v>78513.80594516579</v>
      </c>
      <c r="M692" s="105">
        <v>-0.21290273355745923</v>
      </c>
      <c r="N692" s="83">
        <v>60685.543529126182</v>
      </c>
      <c r="O692" s="105">
        <v>1.8331524175605182E-2</v>
      </c>
      <c r="P692" s="83">
        <v>56350.34130480935</v>
      </c>
      <c r="Q692" s="105">
        <v>9.6674848927060644E-2</v>
      </c>
      <c r="R692" s="83">
        <v>20351.081228925599</v>
      </c>
      <c r="S692" s="83">
        <v>25737.426547082974</v>
      </c>
      <c r="T692" s="105">
        <v>-0.2092806484868959</v>
      </c>
      <c r="U692" s="83">
        <v>19825.477117173039</v>
      </c>
      <c r="V692" s="105">
        <v>2.6511549187246356E-2</v>
      </c>
      <c r="W692" s="83">
        <v>21055.970744062659</v>
      </c>
      <c r="X692" s="105">
        <v>-3.3476942179729414E-2</v>
      </c>
      <c r="Y692" s="80"/>
      <c r="Z692" s="80"/>
      <c r="AA692" s="80"/>
      <c r="AB692" s="80"/>
      <c r="AC692" s="84">
        <v>3.4380723567751317</v>
      </c>
      <c r="AD692" s="84">
        <v>2.8417782219090153</v>
      </c>
      <c r="AE692" s="105">
        <v>0.2098313409079281</v>
      </c>
      <c r="AF692" s="84">
        <v>2.7708723231008308</v>
      </c>
      <c r="AG692" s="105">
        <v>0.24079060883168013</v>
      </c>
      <c r="AH692" s="84">
        <v>3.0319476079974801</v>
      </c>
      <c r="AI692" s="105">
        <v>0.13394847183585934</v>
      </c>
      <c r="AJ692" s="84">
        <v>10.440035107661592</v>
      </c>
      <c r="AK692" s="84">
        <v>8.6690416948251769</v>
      </c>
      <c r="AL692" s="105">
        <v>0.20428940996945213</v>
      </c>
      <c r="AM692" s="84">
        <v>8.4816063685817422</v>
      </c>
      <c r="AN692" s="105">
        <v>0.23090304524558233</v>
      </c>
      <c r="AO692" s="84">
        <v>8.1141489321804254</v>
      </c>
      <c r="AP692" s="105">
        <v>0.28664573388057796</v>
      </c>
      <c r="AQ692" s="108">
        <v>3.8272244255877799</v>
      </c>
      <c r="AR692" s="108">
        <v>1.8101783255284249</v>
      </c>
    </row>
    <row r="693" spans="1:44" s="2" customFormat="1" x14ac:dyDescent="0.25">
      <c r="A693" s="80" t="s">
        <v>324</v>
      </c>
      <c r="B693" s="80" t="s">
        <v>369</v>
      </c>
      <c r="C693" s="80" t="s">
        <v>292</v>
      </c>
      <c r="D693" s="81">
        <v>3706967.0095845507</v>
      </c>
      <c r="E693" s="81">
        <v>3948116.416517694</v>
      </c>
      <c r="F693" s="105">
        <v>-6.1079608981196444E-2</v>
      </c>
      <c r="G693" s="81">
        <v>4075171.6272100531</v>
      </c>
      <c r="H693" s="105">
        <v>-9.0353155966975282E-2</v>
      </c>
      <c r="I693" s="81">
        <v>3491604.0302115739</v>
      </c>
      <c r="J693" s="105">
        <v>6.168024137603223E-2</v>
      </c>
      <c r="K693" s="83">
        <v>1277781.6284857274</v>
      </c>
      <c r="L693" s="83">
        <v>1554476.2974949423</v>
      </c>
      <c r="M693" s="105">
        <v>-0.17799864137852203</v>
      </c>
      <c r="N693" s="83">
        <v>1628718.9873732494</v>
      </c>
      <c r="O693" s="105">
        <v>-0.21546832916432293</v>
      </c>
      <c r="P693" s="83">
        <v>1511493.3014932924</v>
      </c>
      <c r="Q693" s="105">
        <v>-0.15462302927619176</v>
      </c>
      <c r="R693" s="83">
        <v>776613.42064966483</v>
      </c>
      <c r="S693" s="83">
        <v>936130.28247558337</v>
      </c>
      <c r="T693" s="105">
        <v>-0.17040027954664436</v>
      </c>
      <c r="U693" s="83">
        <v>965374.79447951308</v>
      </c>
      <c r="V693" s="105">
        <v>-0.19553169909684656</v>
      </c>
      <c r="W693" s="83">
        <v>885155.44510101888</v>
      </c>
      <c r="X693" s="105">
        <v>-0.1226248169766008</v>
      </c>
      <c r="Y693" s="80"/>
      <c r="Z693" s="80"/>
      <c r="AA693" s="80"/>
      <c r="AB693" s="80"/>
      <c r="AC693" s="84">
        <v>2.9010958734612586</v>
      </c>
      <c r="AD693" s="84">
        <v>2.5398370003326085</v>
      </c>
      <c r="AE693" s="105">
        <v>0.14223703059737333</v>
      </c>
      <c r="AF693" s="84">
        <v>2.5020716641747827</v>
      </c>
      <c r="AG693" s="105">
        <v>0.15947753016022409</v>
      </c>
      <c r="AH693" s="84">
        <v>2.3100360595458906</v>
      </c>
      <c r="AI693" s="105">
        <v>0.25586605519550165</v>
      </c>
      <c r="AJ693" s="84">
        <v>4.7732461363898926</v>
      </c>
      <c r="AK693" s="84">
        <v>4.2174860598216686</v>
      </c>
      <c r="AL693" s="105">
        <v>0.13177520178732344</v>
      </c>
      <c r="AM693" s="84">
        <v>4.2213362628834776</v>
      </c>
      <c r="AN693" s="105">
        <v>0.13074293046946719</v>
      </c>
      <c r="AO693" s="84">
        <v>3.9446224383933974</v>
      </c>
      <c r="AP693" s="105">
        <v>0.21006413438493363</v>
      </c>
      <c r="AQ693" s="108">
        <v>66.774893471903681</v>
      </c>
      <c r="AR693" s="108">
        <v>69.077842379027743</v>
      </c>
    </row>
    <row r="694" spans="1:44" s="2" customFormat="1" x14ac:dyDescent="0.25">
      <c r="A694" s="80" t="s">
        <v>324</v>
      </c>
      <c r="B694" s="80" t="s">
        <v>369</v>
      </c>
      <c r="C694" s="80" t="s">
        <v>293</v>
      </c>
      <c r="D694" s="80"/>
      <c r="E694" s="80"/>
      <c r="F694" s="80"/>
      <c r="G694" s="81">
        <v>136.34569332003593</v>
      </c>
      <c r="H694" s="105">
        <v>-1</v>
      </c>
      <c r="I694" s="81">
        <v>214.18897235393524</v>
      </c>
      <c r="J694" s="105">
        <v>-1</v>
      </c>
      <c r="K694" s="80"/>
      <c r="L694" s="80"/>
      <c r="M694" s="80"/>
      <c r="N694" s="83">
        <v>18.930664296922295</v>
      </c>
      <c r="O694" s="105">
        <v>-1</v>
      </c>
      <c r="P694" s="83">
        <v>20.02065907672204</v>
      </c>
      <c r="Q694" s="105">
        <v>-1</v>
      </c>
      <c r="R694" s="80"/>
      <c r="S694" s="80"/>
      <c r="T694" s="80"/>
      <c r="U694" s="83">
        <v>8.0917709081383897</v>
      </c>
      <c r="V694" s="105">
        <v>-1</v>
      </c>
      <c r="W694" s="83">
        <v>8.5675589600253144</v>
      </c>
      <c r="X694" s="105">
        <v>-1</v>
      </c>
      <c r="Y694" s="80"/>
      <c r="Z694" s="80"/>
      <c r="AA694" s="80"/>
      <c r="AB694" s="80"/>
      <c r="AC694" s="80"/>
      <c r="AD694" s="80"/>
      <c r="AE694" s="80"/>
      <c r="AF694" s="84">
        <v>7.2023723616610074</v>
      </c>
      <c r="AG694" s="105">
        <v>-1</v>
      </c>
      <c r="AH694" s="84">
        <v>10.698397666786709</v>
      </c>
      <c r="AI694" s="105">
        <v>-1</v>
      </c>
      <c r="AJ694" s="80"/>
      <c r="AK694" s="80"/>
      <c r="AL694" s="80"/>
      <c r="AM694" s="84">
        <v>16.849920106228502</v>
      </c>
      <c r="AN694" s="105">
        <v>-1</v>
      </c>
      <c r="AO694" s="84">
        <v>24.999999807798506</v>
      </c>
      <c r="AP694" s="105">
        <v>-1</v>
      </c>
      <c r="AQ694" s="80"/>
      <c r="AR694" s="80"/>
    </row>
    <row r="695" spans="1:44" s="2" customFormat="1" x14ac:dyDescent="0.25">
      <c r="A695" s="80" t="s">
        <v>324</v>
      </c>
      <c r="B695" s="80" t="s">
        <v>370</v>
      </c>
      <c r="C695" s="80" t="s">
        <v>281</v>
      </c>
      <c r="D695" s="81">
        <v>445829279.97591811</v>
      </c>
      <c r="E695" s="81">
        <v>434933350.31643224</v>
      </c>
      <c r="F695" s="105">
        <v>2.5051952561372062E-2</v>
      </c>
      <c r="G695" s="81">
        <v>417782657.63012725</v>
      </c>
      <c r="H695" s="105">
        <v>6.7132088499999909E-2</v>
      </c>
      <c r="I695" s="81">
        <v>373875439.64537847</v>
      </c>
      <c r="J695" s="105">
        <v>0.19245404404950481</v>
      </c>
      <c r="K695" s="83">
        <v>173588589.74007204</v>
      </c>
      <c r="L695" s="83">
        <v>187827398.41501528</v>
      </c>
      <c r="M695" s="105">
        <v>-7.5807942798003222E-2</v>
      </c>
      <c r="N695" s="83">
        <v>185259585.08036596</v>
      </c>
      <c r="O695" s="105">
        <v>-6.2998064770743253E-2</v>
      </c>
      <c r="P695" s="83">
        <v>160699206.53318417</v>
      </c>
      <c r="Q695" s="105">
        <v>8.0208132230112972E-2</v>
      </c>
      <c r="R695" s="83">
        <v>214010273.60616955</v>
      </c>
      <c r="S695" s="83">
        <v>233059086.29077157</v>
      </c>
      <c r="T695" s="105">
        <v>-8.173383405801285E-2</v>
      </c>
      <c r="U695" s="83">
        <v>234672694.44236201</v>
      </c>
      <c r="V695" s="105">
        <v>-8.8047827146193011E-2</v>
      </c>
      <c r="W695" s="83">
        <v>206956604.42566583</v>
      </c>
      <c r="X695" s="105">
        <v>3.4082841666631836E-2</v>
      </c>
      <c r="Y695" s="81">
        <v>395424388.30811954</v>
      </c>
      <c r="Z695" s="82">
        <v>50404891.667798549</v>
      </c>
      <c r="AA695" s="83">
        <v>184024944.06839421</v>
      </c>
      <c r="AB695" s="83">
        <v>29985329.537775341</v>
      </c>
      <c r="AC695" s="84">
        <v>2.5683098217658986</v>
      </c>
      <c r="AD695" s="84">
        <v>2.3156012061425795</v>
      </c>
      <c r="AE695" s="105">
        <v>0.10913304715551224</v>
      </c>
      <c r="AF695" s="84">
        <v>2.2551203353332157</v>
      </c>
      <c r="AG695" s="105">
        <v>0.13887927909018044</v>
      </c>
      <c r="AH695" s="84">
        <v>2.3265543602306069</v>
      </c>
      <c r="AI695" s="105">
        <v>0.10391137454932668</v>
      </c>
      <c r="AJ695" s="84">
        <v>2.08321438248498</v>
      </c>
      <c r="AK695" s="84">
        <v>1.8661934929831323</v>
      </c>
      <c r="AL695" s="105">
        <v>0.11629066884963642</v>
      </c>
      <c r="AM695" s="84">
        <v>1.7802780959364615</v>
      </c>
      <c r="AN695" s="105">
        <v>0.17016233994002386</v>
      </c>
      <c r="AO695" s="84">
        <v>1.8065402681056557</v>
      </c>
      <c r="AP695" s="105">
        <v>0.15315136853796552</v>
      </c>
      <c r="AQ695" s="80"/>
      <c r="AR695" s="80"/>
    </row>
    <row r="696" spans="1:44" s="2" customFormat="1" x14ac:dyDescent="0.25">
      <c r="A696" s="80" t="s">
        <v>324</v>
      </c>
      <c r="B696" s="80" t="s">
        <v>370</v>
      </c>
      <c r="C696" s="80" t="s">
        <v>313</v>
      </c>
      <c r="D696" s="81">
        <v>222445004.67966947</v>
      </c>
      <c r="E696" s="81">
        <v>223751898.44932556</v>
      </c>
      <c r="F696" s="105">
        <v>-5.8408164521208386E-3</v>
      </c>
      <c r="G696" s="81">
        <v>221549897.98253432</v>
      </c>
      <c r="H696" s="105">
        <v>4.0402036077927484E-3</v>
      </c>
      <c r="I696" s="81">
        <v>192244742.06358913</v>
      </c>
      <c r="J696" s="105">
        <v>0.15709278855642747</v>
      </c>
      <c r="K696" s="83">
        <v>99194164.591835871</v>
      </c>
      <c r="L696" s="83">
        <v>108499909.08995552</v>
      </c>
      <c r="M696" s="105">
        <v>-8.576730226017433E-2</v>
      </c>
      <c r="N696" s="83">
        <v>108176518.82831576</v>
      </c>
      <c r="O696" s="105">
        <v>-8.3034232694579144E-2</v>
      </c>
      <c r="P696" s="83">
        <v>93350777.985134497</v>
      </c>
      <c r="Q696" s="105">
        <v>6.259601401106582E-2</v>
      </c>
      <c r="R696" s="83">
        <v>103765370.51926953</v>
      </c>
      <c r="S696" s="83">
        <v>113932580.32070629</v>
      </c>
      <c r="T696" s="105">
        <v>-8.9238826794033041E-2</v>
      </c>
      <c r="U696" s="83">
        <v>117137193.7636238</v>
      </c>
      <c r="V696" s="105">
        <v>-0.11415522956216501</v>
      </c>
      <c r="W696" s="83">
        <v>98833083.96424906</v>
      </c>
      <c r="X696" s="105">
        <v>4.9905217536312281E-2</v>
      </c>
      <c r="Y696" s="81">
        <v>207683413.47332776</v>
      </c>
      <c r="Z696" s="82">
        <v>14761591.206341701</v>
      </c>
      <c r="AA696" s="83">
        <v>93708075.81108287</v>
      </c>
      <c r="AB696" s="83">
        <v>10057294.708186649</v>
      </c>
      <c r="AC696" s="84">
        <v>2.2425210756599054</v>
      </c>
      <c r="AD696" s="84">
        <v>2.0622312066991362</v>
      </c>
      <c r="AE696" s="105">
        <v>8.7424663333141084E-2</v>
      </c>
      <c r="AF696" s="84">
        <v>2.0480405579897667</v>
      </c>
      <c r="AG696" s="105">
        <v>9.4959309722376359E-2</v>
      </c>
      <c r="AH696" s="84">
        <v>2.0593801810007717</v>
      </c>
      <c r="AI696" s="105">
        <v>8.8930104479365737E-2</v>
      </c>
      <c r="AJ696" s="84">
        <v>2.1437306450745126</v>
      </c>
      <c r="AK696" s="84">
        <v>1.9638974015991852</v>
      </c>
      <c r="AL696" s="105">
        <v>9.15695714699203E-2</v>
      </c>
      <c r="AM696" s="84">
        <v>1.8913710569984237</v>
      </c>
      <c r="AN696" s="105">
        <v>0.13342680017350994</v>
      </c>
      <c r="AO696" s="84">
        <v>1.9451456369926685</v>
      </c>
      <c r="AP696" s="105">
        <v>0.10209261677129247</v>
      </c>
      <c r="AQ696" s="80"/>
      <c r="AR696" s="80"/>
    </row>
    <row r="697" spans="1:44" s="2" customFormat="1" x14ac:dyDescent="0.25">
      <c r="A697" s="80" t="s">
        <v>324</v>
      </c>
      <c r="B697" s="80" t="s">
        <v>370</v>
      </c>
      <c r="C697" s="80" t="s">
        <v>328</v>
      </c>
      <c r="D697" s="81">
        <v>10590284.64536852</v>
      </c>
      <c r="E697" s="81">
        <v>11302559.789095037</v>
      </c>
      <c r="F697" s="105">
        <v>-6.3018922882738082E-2</v>
      </c>
      <c r="G697" s="81">
        <v>11278345.717141783</v>
      </c>
      <c r="H697" s="105">
        <v>-6.1007269064955981E-2</v>
      </c>
      <c r="I697" s="81">
        <v>8997478.3663187791</v>
      </c>
      <c r="J697" s="105">
        <v>0.17702807544525617</v>
      </c>
      <c r="K697" s="83">
        <v>3394244.5843056254</v>
      </c>
      <c r="L697" s="83">
        <v>3814426.538701992</v>
      </c>
      <c r="M697" s="105">
        <v>-0.11015599596246255</v>
      </c>
      <c r="N697" s="83">
        <v>3972233.4693449931</v>
      </c>
      <c r="O697" s="105">
        <v>-0.14550727934294255</v>
      </c>
      <c r="P697" s="83">
        <v>3537124.9366416801</v>
      </c>
      <c r="Q697" s="105">
        <v>-4.0394488432097135E-2</v>
      </c>
      <c r="R697" s="83">
        <v>1967135.3470459497</v>
      </c>
      <c r="S697" s="83">
        <v>2222796.5720565175</v>
      </c>
      <c r="T697" s="105">
        <v>-0.11501782404407419</v>
      </c>
      <c r="U697" s="83">
        <v>2276111.202718948</v>
      </c>
      <c r="V697" s="105">
        <v>-0.13574725843970567</v>
      </c>
      <c r="W697" s="83">
        <v>1961163.7547716221</v>
      </c>
      <c r="X697" s="105">
        <v>3.0449228218695705E-3</v>
      </c>
      <c r="Y697" s="81">
        <v>10325813.246742407</v>
      </c>
      <c r="Z697" s="82">
        <v>264471.39862611337</v>
      </c>
      <c r="AA697" s="83">
        <v>1883018.7370854302</v>
      </c>
      <c r="AB697" s="83">
        <v>84116.609960519447</v>
      </c>
      <c r="AC697" s="84">
        <v>3.120071162324626</v>
      </c>
      <c r="AD697" s="84">
        <v>2.9631085235006713</v>
      </c>
      <c r="AE697" s="105">
        <v>5.2972288250352738E-2</v>
      </c>
      <c r="AF697" s="84">
        <v>2.8392957775972674</v>
      </c>
      <c r="AG697" s="105">
        <v>9.8889093183860785E-2</v>
      </c>
      <c r="AH697" s="84">
        <v>2.5437264805414044</v>
      </c>
      <c r="AI697" s="105">
        <v>0.22657494278258761</v>
      </c>
      <c r="AJ697" s="84">
        <v>5.3836075190616484</v>
      </c>
      <c r="AK697" s="84">
        <v>5.084837691034398</v>
      </c>
      <c r="AL697" s="105">
        <v>5.8757003896907523E-2</v>
      </c>
      <c r="AM697" s="84">
        <v>4.9550943309224698</v>
      </c>
      <c r="AN697" s="105">
        <v>8.6479319972785268E-2</v>
      </c>
      <c r="AO697" s="84">
        <v>4.5878261539493614</v>
      </c>
      <c r="AP697" s="105">
        <v>0.17345499554887242</v>
      </c>
      <c r="AQ697" s="108">
        <v>100</v>
      </c>
      <c r="AR697" s="108">
        <v>100.00000000000001</v>
      </c>
    </row>
    <row r="698" spans="1:44" s="2" customFormat="1" x14ac:dyDescent="0.25">
      <c r="A698" s="80" t="s">
        <v>324</v>
      </c>
      <c r="B698" s="80" t="s">
        <v>370</v>
      </c>
      <c r="C698" s="80" t="s">
        <v>270</v>
      </c>
      <c r="D698" s="81">
        <v>5111658.7955502542</v>
      </c>
      <c r="E698" s="81">
        <v>5267014.5700911414</v>
      </c>
      <c r="F698" s="105">
        <v>-2.9495983440615187E-2</v>
      </c>
      <c r="G698" s="81">
        <v>5407909.7397331297</v>
      </c>
      <c r="H698" s="105">
        <v>-5.4781044514529011E-2</v>
      </c>
      <c r="I698" s="81">
        <v>4411562.2247952688</v>
      </c>
      <c r="J698" s="105">
        <v>0.15869583949651198</v>
      </c>
      <c r="K698" s="83">
        <v>1735313.5335205707</v>
      </c>
      <c r="L698" s="83">
        <v>1799330.8493038719</v>
      </c>
      <c r="M698" s="105">
        <v>-3.5578401719766138E-2</v>
      </c>
      <c r="N698" s="83">
        <v>1905303.1357865492</v>
      </c>
      <c r="O698" s="105">
        <v>-8.9219189888019149E-2</v>
      </c>
      <c r="P698" s="83">
        <v>1745607.0145891591</v>
      </c>
      <c r="Q698" s="105">
        <v>-5.8967917650187551E-3</v>
      </c>
      <c r="R698" s="83">
        <v>1051561.9731189506</v>
      </c>
      <c r="S698" s="83">
        <v>1111810.1402163524</v>
      </c>
      <c r="T698" s="105">
        <v>-5.4189258505663411E-2</v>
      </c>
      <c r="U698" s="83">
        <v>1165198.8671321822</v>
      </c>
      <c r="V698" s="105">
        <v>-9.7525750512371931E-2</v>
      </c>
      <c r="W698" s="83">
        <v>1029525.9758563655</v>
      </c>
      <c r="X698" s="105">
        <v>2.1404022607836998E-2</v>
      </c>
      <c r="Y698" s="81">
        <v>4971720.2938534571</v>
      </c>
      <c r="Z698" s="82">
        <v>139938.50169679726</v>
      </c>
      <c r="AA698" s="83">
        <v>998573.70019851567</v>
      </c>
      <c r="AB698" s="83">
        <v>52988.27292043496</v>
      </c>
      <c r="AC698" s="84">
        <v>2.9456687202685612</v>
      </c>
      <c r="AD698" s="84">
        <v>2.9272073960877472</v>
      </c>
      <c r="AE698" s="105">
        <v>6.306804295960664E-3</v>
      </c>
      <c r="AF698" s="84">
        <v>2.8383461078494636</v>
      </c>
      <c r="AG698" s="105">
        <v>3.7811672129165724E-2</v>
      </c>
      <c r="AH698" s="84">
        <v>2.5272367651624963</v>
      </c>
      <c r="AI698" s="105">
        <v>0.16556895692325865</v>
      </c>
      <c r="AJ698" s="84">
        <v>4.8610152575116308</v>
      </c>
      <c r="AK698" s="84">
        <v>4.7373327329666273</v>
      </c>
      <c r="AL698" s="105">
        <v>2.6108050989179864E-2</v>
      </c>
      <c r="AM698" s="84">
        <v>4.6411903515176069</v>
      </c>
      <c r="AN698" s="105">
        <v>4.7363906529311821E-2</v>
      </c>
      <c r="AO698" s="84">
        <v>4.2850421730502779</v>
      </c>
      <c r="AP698" s="105">
        <v>0.13441479948174007</v>
      </c>
      <c r="AQ698" s="80"/>
      <c r="AR698" s="80"/>
    </row>
    <row r="699" spans="1:44" s="2" customFormat="1" x14ac:dyDescent="0.25">
      <c r="A699" s="80" t="s">
        <v>324</v>
      </c>
      <c r="B699" s="80" t="s">
        <v>370</v>
      </c>
      <c r="C699" s="80" t="s">
        <v>271</v>
      </c>
      <c r="D699" s="81">
        <v>4961891.6998215113</v>
      </c>
      <c r="E699" s="81">
        <v>5352699.1028840011</v>
      </c>
      <c r="F699" s="105">
        <v>-7.3011278151601161E-2</v>
      </c>
      <c r="G699" s="81">
        <v>5246080.798490488</v>
      </c>
      <c r="H699" s="105">
        <v>-5.4171696850484938E-2</v>
      </c>
      <c r="I699" s="81">
        <v>4086803.7880568253</v>
      </c>
      <c r="J699" s="105">
        <v>0.21412525708281405</v>
      </c>
      <c r="K699" s="83">
        <v>1563644.8262700732</v>
      </c>
      <c r="L699" s="83">
        <v>1872470.0897713706</v>
      </c>
      <c r="M699" s="105">
        <v>-0.1649293439656519</v>
      </c>
      <c r="N699" s="83">
        <v>1937593.6293167961</v>
      </c>
      <c r="O699" s="105">
        <v>-0.19299650731127707</v>
      </c>
      <c r="P699" s="83">
        <v>1684872.8274004497</v>
      </c>
      <c r="Q699" s="105">
        <v>-7.1950831634822132E-2</v>
      </c>
      <c r="R699" s="83">
        <v>885394.24936146021</v>
      </c>
      <c r="S699" s="83">
        <v>1068662.0468513709</v>
      </c>
      <c r="T699" s="105">
        <v>-0.1714927539813712</v>
      </c>
      <c r="U699" s="83">
        <v>1072459.941316416</v>
      </c>
      <c r="V699" s="105">
        <v>-0.17442674056929125</v>
      </c>
      <c r="W699" s="83">
        <v>900116.37800062203</v>
      </c>
      <c r="X699" s="105">
        <v>-1.6355805759098903E-2</v>
      </c>
      <c r="Y699" s="81">
        <v>4850364.1283241585</v>
      </c>
      <c r="Z699" s="82">
        <v>111527.57149735324</v>
      </c>
      <c r="AA699" s="83">
        <v>855410.65741161944</v>
      </c>
      <c r="AB699" s="83">
        <v>29983.591949840822</v>
      </c>
      <c r="AC699" s="84">
        <v>3.1732856569849268</v>
      </c>
      <c r="AD699" s="84">
        <v>2.8586299627021372</v>
      </c>
      <c r="AE699" s="105">
        <v>0.11007220185482119</v>
      </c>
      <c r="AF699" s="84">
        <v>2.7075237651045945</v>
      </c>
      <c r="AG699" s="105">
        <v>0.17202504291309129</v>
      </c>
      <c r="AH699" s="84">
        <v>2.4255859086779017</v>
      </c>
      <c r="AI699" s="105">
        <v>0.30825531498678971</v>
      </c>
      <c r="AJ699" s="84">
        <v>5.6041607491803687</v>
      </c>
      <c r="AK699" s="84">
        <v>5.0087856293341835</v>
      </c>
      <c r="AL699" s="105">
        <v>0.11886616116276637</v>
      </c>
      <c r="AM699" s="84">
        <v>4.8916333341561113</v>
      </c>
      <c r="AN699" s="105">
        <v>0.14566247434144208</v>
      </c>
      <c r="AO699" s="84">
        <v>4.540305995914232</v>
      </c>
      <c r="AP699" s="105">
        <v>0.23431344808554469</v>
      </c>
      <c r="AQ699" s="80"/>
      <c r="AR699" s="80"/>
    </row>
    <row r="700" spans="1:44" s="2" customFormat="1" x14ac:dyDescent="0.25">
      <c r="A700" s="80" t="s">
        <v>324</v>
      </c>
      <c r="B700" s="80" t="s">
        <v>370</v>
      </c>
      <c r="C700" s="80" t="s">
        <v>127</v>
      </c>
      <c r="D700" s="81">
        <v>516734.14999675396</v>
      </c>
      <c r="E700" s="81">
        <v>682846.11611989315</v>
      </c>
      <c r="F700" s="105">
        <v>-0.24326412965051336</v>
      </c>
      <c r="G700" s="81">
        <v>624355.17891816492</v>
      </c>
      <c r="H700" s="105">
        <v>-0.17237148430143318</v>
      </c>
      <c r="I700" s="81">
        <v>499112.35346668476</v>
      </c>
      <c r="J700" s="105">
        <v>3.5306272040099763E-2</v>
      </c>
      <c r="K700" s="83">
        <v>95286.224514981659</v>
      </c>
      <c r="L700" s="83">
        <v>142625.59962674926</v>
      </c>
      <c r="M700" s="105">
        <v>-0.33191359219981964</v>
      </c>
      <c r="N700" s="83">
        <v>129336.70424164782</v>
      </c>
      <c r="O700" s="105">
        <v>-0.26327004330532133</v>
      </c>
      <c r="P700" s="83">
        <v>106645.09465207116</v>
      </c>
      <c r="Q700" s="105">
        <v>-0.10651094805764606</v>
      </c>
      <c r="R700" s="83">
        <v>30179.124565538834</v>
      </c>
      <c r="S700" s="83">
        <v>42324.38498879414</v>
      </c>
      <c r="T700" s="105">
        <v>-0.28695657187862034</v>
      </c>
      <c r="U700" s="83">
        <v>38452.39427035088</v>
      </c>
      <c r="V700" s="105">
        <v>-0.21515616548203442</v>
      </c>
      <c r="W700" s="83">
        <v>31521.400914635033</v>
      </c>
      <c r="X700" s="105">
        <v>-4.2583016939231118E-2</v>
      </c>
      <c r="Y700" s="81">
        <v>503728.82456479111</v>
      </c>
      <c r="Z700" s="82">
        <v>13005.325431962845</v>
      </c>
      <c r="AA700" s="83">
        <v>29034.379475295093</v>
      </c>
      <c r="AB700" s="83">
        <v>1144.7450902437397</v>
      </c>
      <c r="AC700" s="84">
        <v>5.4229680378983733</v>
      </c>
      <c r="AD700" s="84">
        <v>4.787682701470839</v>
      </c>
      <c r="AE700" s="105">
        <v>0.13269161221406056</v>
      </c>
      <c r="AF700" s="84">
        <v>4.8273626777410632</v>
      </c>
      <c r="AG700" s="105">
        <v>0.12338110888242196</v>
      </c>
      <c r="AH700" s="84">
        <v>4.6801248111320559</v>
      </c>
      <c r="AI700" s="105">
        <v>0.15872295221687349</v>
      </c>
      <c r="AJ700" s="84">
        <v>17.122237885813501</v>
      </c>
      <c r="AK700" s="84">
        <v>16.133633514123936</v>
      </c>
      <c r="AL700" s="105">
        <v>6.1275990360392579E-2</v>
      </c>
      <c r="AM700" s="84">
        <v>16.237095004499643</v>
      </c>
      <c r="AN700" s="105">
        <v>5.4513623346329233E-2</v>
      </c>
      <c r="AO700" s="84">
        <v>15.83407903786892</v>
      </c>
      <c r="AP700" s="105">
        <v>8.1353569403298395E-2</v>
      </c>
      <c r="AQ700" s="80"/>
      <c r="AR700" s="80"/>
    </row>
    <row r="701" spans="1:44" s="2" customFormat="1" x14ac:dyDescent="0.25">
      <c r="A701" s="80" t="s">
        <v>324</v>
      </c>
      <c r="B701" s="80" t="s">
        <v>370</v>
      </c>
      <c r="C701" s="80" t="s">
        <v>282</v>
      </c>
      <c r="D701" s="81">
        <v>21356.563683934211</v>
      </c>
      <c r="E701" s="81">
        <v>146026.49645715833</v>
      </c>
      <c r="F701" s="105">
        <v>-0.85374870861056462</v>
      </c>
      <c r="G701" s="81">
        <v>144074.86101039409</v>
      </c>
      <c r="H701" s="105">
        <v>-0.85176759127747148</v>
      </c>
      <c r="I701" s="81">
        <v>125410.38162923217</v>
      </c>
      <c r="J701" s="105">
        <v>-0.82970657288107497</v>
      </c>
      <c r="K701" s="83">
        <v>5578.8788123130926</v>
      </c>
      <c r="L701" s="83">
        <v>37038.361580217905</v>
      </c>
      <c r="M701" s="105">
        <v>-0.84937565879553489</v>
      </c>
      <c r="N701" s="83">
        <v>34729.218934758377</v>
      </c>
      <c r="O701" s="105">
        <v>-0.83936065988718422</v>
      </c>
      <c r="P701" s="83">
        <v>31020.823009888067</v>
      </c>
      <c r="Q701" s="105">
        <v>-0.8201569697059683</v>
      </c>
      <c r="R701" s="83">
        <v>1291.7732513062908</v>
      </c>
      <c r="S701" s="83">
        <v>9195.7426567194289</v>
      </c>
      <c r="T701" s="105">
        <v>-0.85952485845584436</v>
      </c>
      <c r="U701" s="83">
        <v>9131.0508511645221</v>
      </c>
      <c r="V701" s="105">
        <v>-0.85852961807330797</v>
      </c>
      <c r="W701" s="83">
        <v>8563.0419495969381</v>
      </c>
      <c r="X701" s="105">
        <v>-0.84914551874090782</v>
      </c>
      <c r="Y701" s="81">
        <v>20809.889891306491</v>
      </c>
      <c r="Z701" s="82">
        <v>546.67379262772158</v>
      </c>
      <c r="AA701" s="83">
        <v>1224.1030067201777</v>
      </c>
      <c r="AB701" s="83">
        <v>67.670244586113128</v>
      </c>
      <c r="AC701" s="84">
        <v>3.8281103430313514</v>
      </c>
      <c r="AD701" s="84">
        <v>3.9425744073720232</v>
      </c>
      <c r="AE701" s="105">
        <v>-2.9032822849618552E-2</v>
      </c>
      <c r="AF701" s="84">
        <v>4.1485200482351843</v>
      </c>
      <c r="AG701" s="105">
        <v>-7.7234700924282099E-2</v>
      </c>
      <c r="AH701" s="84">
        <v>4.0427806054422506</v>
      </c>
      <c r="AI701" s="105">
        <v>-5.3099656736731525E-2</v>
      </c>
      <c r="AJ701" s="84">
        <v>16.532749584602122</v>
      </c>
      <c r="AK701" s="84">
        <v>15.879793716329717</v>
      </c>
      <c r="AL701" s="105">
        <v>4.1118661862776552E-2</v>
      </c>
      <c r="AM701" s="84">
        <v>15.778562988948813</v>
      </c>
      <c r="AN701" s="105">
        <v>4.7798180111936386E-2</v>
      </c>
      <c r="AO701" s="84">
        <v>14.645540961659686</v>
      </c>
      <c r="AP701" s="105">
        <v>0.1288589221718015</v>
      </c>
      <c r="AQ701" s="108">
        <v>0.20166184761874309</v>
      </c>
      <c r="AR701" s="108">
        <v>6.5667736246321273E-2</v>
      </c>
    </row>
    <row r="702" spans="1:44" s="2" customFormat="1" x14ac:dyDescent="0.25">
      <c r="A702" s="80" t="s">
        <v>324</v>
      </c>
      <c r="B702" s="80" t="s">
        <v>370</v>
      </c>
      <c r="C702" s="80" t="s">
        <v>284</v>
      </c>
      <c r="D702" s="81">
        <v>7191.7414876782896</v>
      </c>
      <c r="E702" s="81">
        <v>13658.661795386926</v>
      </c>
      <c r="F702" s="105">
        <v>-0.47346661075485252</v>
      </c>
      <c r="G702" s="81">
        <v>5535.3097793662546</v>
      </c>
      <c r="H702" s="105">
        <v>0.29924823981607079</v>
      </c>
      <c r="I702" s="81">
        <v>3095.0627632701398</v>
      </c>
      <c r="J702" s="105">
        <v>1.3236173343637581</v>
      </c>
      <c r="K702" s="83">
        <v>707.29617870397988</v>
      </c>
      <c r="L702" s="83">
        <v>1229.5290296894939</v>
      </c>
      <c r="M702" s="105">
        <v>-0.42474218857394447</v>
      </c>
      <c r="N702" s="83">
        <v>669.5707307908433</v>
      </c>
      <c r="O702" s="105">
        <v>5.634273748581916E-2</v>
      </c>
      <c r="P702" s="83">
        <v>380.75168154211929</v>
      </c>
      <c r="Q702" s="105">
        <v>0.85763113596581131</v>
      </c>
      <c r="R702" s="83">
        <v>224.77328266112329</v>
      </c>
      <c r="S702" s="83">
        <v>459.01136027205001</v>
      </c>
      <c r="T702" s="105">
        <v>-0.51030997897763775</v>
      </c>
      <c r="U702" s="83">
        <v>205.45390327062424</v>
      </c>
      <c r="V702" s="105">
        <v>9.4032671479847868E-2</v>
      </c>
      <c r="W702" s="83">
        <v>120.98717139610773</v>
      </c>
      <c r="X702" s="105">
        <v>0.85782740490083453</v>
      </c>
      <c r="Y702" s="81">
        <v>6322.2284206199647</v>
      </c>
      <c r="Z702" s="82">
        <v>869.51306705832485</v>
      </c>
      <c r="AA702" s="83">
        <v>191.92392068119804</v>
      </c>
      <c r="AB702" s="83">
        <v>32.849361979925256</v>
      </c>
      <c r="AC702" s="84">
        <v>10.16793488246485</v>
      </c>
      <c r="AD702" s="84">
        <v>11.108856696808772</v>
      </c>
      <c r="AE702" s="105">
        <v>-8.4700148721354826E-2</v>
      </c>
      <c r="AF702" s="84">
        <v>8.2669530264986193</v>
      </c>
      <c r="AG702" s="105">
        <v>0.22994951705578662</v>
      </c>
      <c r="AH702" s="84">
        <v>8.1288223094236276</v>
      </c>
      <c r="AI702" s="105">
        <v>0.25084969204915558</v>
      </c>
      <c r="AJ702" s="84">
        <v>31.995535245711704</v>
      </c>
      <c r="AK702" s="84">
        <v>29.756696625747164</v>
      </c>
      <c r="AL702" s="105">
        <v>7.5238143807514257E-2</v>
      </c>
      <c r="AM702" s="84">
        <v>26.941857473864271</v>
      </c>
      <c r="AN702" s="105">
        <v>0.18757718456308733</v>
      </c>
      <c r="AO702" s="84">
        <v>25.581743316710941</v>
      </c>
      <c r="AP702" s="105">
        <v>0.25071754686910003</v>
      </c>
      <c r="AQ702" s="108">
        <v>6.7908859190328505E-2</v>
      </c>
      <c r="AR702" s="108">
        <v>1.1426426910515625E-2</v>
      </c>
    </row>
    <row r="703" spans="1:44" s="2" customFormat="1" x14ac:dyDescent="0.25">
      <c r="A703" s="80" t="s">
        <v>324</v>
      </c>
      <c r="B703" s="80" t="s">
        <v>370</v>
      </c>
      <c r="C703" s="80" t="s">
        <v>285</v>
      </c>
      <c r="D703" s="81">
        <v>4250165.7743265834</v>
      </c>
      <c r="E703" s="81">
        <v>4568042.0839390764</v>
      </c>
      <c r="F703" s="105">
        <v>-6.9586992363779743E-2</v>
      </c>
      <c r="G703" s="81">
        <v>4445339.4676698418</v>
      </c>
      <c r="H703" s="105">
        <v>-4.3905239355221753E-2</v>
      </c>
      <c r="I703" s="81">
        <v>3431245.0477672364</v>
      </c>
      <c r="J703" s="105">
        <v>0.23866576567949621</v>
      </c>
      <c r="K703" s="83">
        <v>1351595.3653142846</v>
      </c>
      <c r="L703" s="83">
        <v>1629975.246865266</v>
      </c>
      <c r="M703" s="105">
        <v>-0.1707877969842522</v>
      </c>
      <c r="N703" s="83">
        <v>1691758.7924543971</v>
      </c>
      <c r="O703" s="105">
        <v>-0.20107087881399732</v>
      </c>
      <c r="P703" s="83">
        <v>1467463.2054188643</v>
      </c>
      <c r="Q703" s="105">
        <v>-7.8957918451868128E-2</v>
      </c>
      <c r="R703" s="83">
        <v>773606.33782315254</v>
      </c>
      <c r="S703" s="83">
        <v>941435.2002397296</v>
      </c>
      <c r="T703" s="105">
        <v>-0.17826916008009969</v>
      </c>
      <c r="U703" s="83">
        <v>944936.99546514871</v>
      </c>
      <c r="V703" s="105">
        <v>-0.18131437171391307</v>
      </c>
      <c r="W703" s="83">
        <v>788981.4083506607</v>
      </c>
      <c r="X703" s="105">
        <v>-1.9487240592461142E-2</v>
      </c>
      <c r="Y703" s="81">
        <v>4162206.5216488992</v>
      </c>
      <c r="Z703" s="82">
        <v>87959.25267768433</v>
      </c>
      <c r="AA703" s="83">
        <v>750261.63406783994</v>
      </c>
      <c r="AB703" s="83">
        <v>23344.703755312654</v>
      </c>
      <c r="AC703" s="84">
        <v>3.144554859684872</v>
      </c>
      <c r="AD703" s="84">
        <v>2.802522365124402</v>
      </c>
      <c r="AE703" s="105">
        <v>0.1220445191863036</v>
      </c>
      <c r="AF703" s="84">
        <v>2.6276437796552314</v>
      </c>
      <c r="AG703" s="105">
        <v>0.19672037893106789</v>
      </c>
      <c r="AH703" s="84">
        <v>2.3382153876817928</v>
      </c>
      <c r="AI703" s="105">
        <v>0.34485252139347128</v>
      </c>
      <c r="AJ703" s="84">
        <v>5.4939645224289473</v>
      </c>
      <c r="AK703" s="84">
        <v>4.8522108401893806</v>
      </c>
      <c r="AL703" s="105">
        <v>0.13226005698765536</v>
      </c>
      <c r="AM703" s="84">
        <v>4.7043765764315397</v>
      </c>
      <c r="AN703" s="105">
        <v>0.16784114391546903</v>
      </c>
      <c r="AO703" s="84">
        <v>4.348955515872218</v>
      </c>
      <c r="AP703" s="105">
        <v>0.263283678662114</v>
      </c>
      <c r="AQ703" s="108">
        <v>40.132686860171603</v>
      </c>
      <c r="AR703" s="108">
        <v>39.326543493048334</v>
      </c>
    </row>
    <row r="704" spans="1:44" s="2" customFormat="1" x14ac:dyDescent="0.25">
      <c r="A704" s="80" t="s">
        <v>324</v>
      </c>
      <c r="B704" s="80" t="s">
        <v>370</v>
      </c>
      <c r="C704" s="80" t="s">
        <v>286</v>
      </c>
      <c r="D704" s="80"/>
      <c r="E704" s="81">
        <v>314.82564890623092</v>
      </c>
      <c r="F704" s="105">
        <v>-1</v>
      </c>
      <c r="G704" s="81">
        <v>1813.1283180129528</v>
      </c>
      <c r="H704" s="105">
        <v>-1</v>
      </c>
      <c r="I704" s="81">
        <v>2717.9578223502635</v>
      </c>
      <c r="J704" s="105">
        <v>-1</v>
      </c>
      <c r="K704" s="80"/>
      <c r="L704" s="83">
        <v>87.695166826248169</v>
      </c>
      <c r="M704" s="105">
        <v>-1</v>
      </c>
      <c r="N704" s="83">
        <v>505.05329716205597</v>
      </c>
      <c r="O704" s="105">
        <v>-1</v>
      </c>
      <c r="P704" s="83">
        <v>788.8901242017746</v>
      </c>
      <c r="Q704" s="105">
        <v>-1</v>
      </c>
      <c r="R704" s="80"/>
      <c r="S704" s="83">
        <v>19.1877025015831</v>
      </c>
      <c r="T704" s="105">
        <v>-1</v>
      </c>
      <c r="U704" s="83">
        <v>110.50566141905783</v>
      </c>
      <c r="V704" s="105">
        <v>-1</v>
      </c>
      <c r="W704" s="83">
        <v>172.60915917534822</v>
      </c>
      <c r="X704" s="105">
        <v>-1</v>
      </c>
      <c r="Y704" s="80"/>
      <c r="Z704" s="80"/>
      <c r="AA704" s="80"/>
      <c r="AB704" s="80"/>
      <c r="AC704" s="80"/>
      <c r="AD704" s="84">
        <v>3.59</v>
      </c>
      <c r="AE704" s="105">
        <v>-1</v>
      </c>
      <c r="AF704" s="84">
        <v>3.589974222920826</v>
      </c>
      <c r="AG704" s="105">
        <v>-1</v>
      </c>
      <c r="AH704" s="84">
        <v>3.4452932531008473</v>
      </c>
      <c r="AI704" s="105">
        <v>-1</v>
      </c>
      <c r="AJ704" s="80"/>
      <c r="AK704" s="84">
        <v>16.407678244972576</v>
      </c>
      <c r="AL704" s="105">
        <v>-1</v>
      </c>
      <c r="AM704" s="84">
        <v>16.407560433824617</v>
      </c>
      <c r="AN704" s="105">
        <v>-1</v>
      </c>
      <c r="AO704" s="84">
        <v>15.746312856950862</v>
      </c>
      <c r="AP704" s="105">
        <v>-1</v>
      </c>
      <c r="AQ704" s="80"/>
      <c r="AR704" s="80"/>
    </row>
    <row r="705" spans="1:44" s="2" customFormat="1" x14ac:dyDescent="0.25">
      <c r="A705" s="80" t="s">
        <v>324</v>
      </c>
      <c r="B705" s="80" t="s">
        <v>370</v>
      </c>
      <c r="C705" s="80" t="s">
        <v>287</v>
      </c>
      <c r="D705" s="81">
        <v>3259.9187971282004</v>
      </c>
      <c r="E705" s="81">
        <v>2130.9559426426886</v>
      </c>
      <c r="F705" s="105">
        <v>0.52979173895328746</v>
      </c>
      <c r="G705" s="81">
        <v>917.9016255176067</v>
      </c>
      <c r="H705" s="105">
        <v>2.5514903847020918</v>
      </c>
      <c r="I705" s="81">
        <v>11673.001993330718</v>
      </c>
      <c r="J705" s="105">
        <v>-0.72073004022523679</v>
      </c>
      <c r="K705" s="83">
        <v>298.01904288365631</v>
      </c>
      <c r="L705" s="83">
        <v>168.53650548612731</v>
      </c>
      <c r="M705" s="105">
        <v>0.76827591164329112</v>
      </c>
      <c r="N705" s="83">
        <v>20.414690596995939</v>
      </c>
      <c r="O705" s="105">
        <v>13.598264003448106</v>
      </c>
      <c r="P705" s="83">
        <v>1664.3769183049512</v>
      </c>
      <c r="Q705" s="105">
        <v>-0.8209425764044076</v>
      </c>
      <c r="R705" s="83">
        <v>57.248177152250527</v>
      </c>
      <c r="S705" s="83">
        <v>42.72335376372849</v>
      </c>
      <c r="T705" s="105">
        <v>0.3399738575966712</v>
      </c>
      <c r="U705" s="83">
        <v>18.71712280307122</v>
      </c>
      <c r="V705" s="105">
        <v>2.0585992171220298</v>
      </c>
      <c r="W705" s="83">
        <v>374.9425373675993</v>
      </c>
      <c r="X705" s="105">
        <v>-0.84731479774426455</v>
      </c>
      <c r="Y705" s="81">
        <v>2818.5904365980623</v>
      </c>
      <c r="Z705" s="82">
        <v>441.32836053013801</v>
      </c>
      <c r="AA705" s="83">
        <v>48.722183713545519</v>
      </c>
      <c r="AB705" s="83">
        <v>8.5259934387050045</v>
      </c>
      <c r="AC705" s="84">
        <v>10.938625819293167</v>
      </c>
      <c r="AD705" s="84">
        <v>12.643883510555481</v>
      </c>
      <c r="AE705" s="105">
        <v>-0.1348681906028884</v>
      </c>
      <c r="AF705" s="84">
        <v>44.962798782396327</v>
      </c>
      <c r="AG705" s="105">
        <v>-0.75671830678885998</v>
      </c>
      <c r="AH705" s="84">
        <v>7.0134365989759306</v>
      </c>
      <c r="AI705" s="105">
        <v>0.55966702841376992</v>
      </c>
      <c r="AJ705" s="84">
        <v>56.943626143038635</v>
      </c>
      <c r="AK705" s="84">
        <v>49.8780117878255</v>
      </c>
      <c r="AL705" s="105">
        <v>0.14165789898100448</v>
      </c>
      <c r="AM705" s="84">
        <v>49.040743877952856</v>
      </c>
      <c r="AN705" s="105">
        <v>0.16114931463424764</v>
      </c>
      <c r="AO705" s="84">
        <v>31.132775905568515</v>
      </c>
      <c r="AP705" s="105">
        <v>0.82905714272826869</v>
      </c>
      <c r="AQ705" s="108">
        <v>3.0782164089931899E-2</v>
      </c>
      <c r="AR705" s="108">
        <v>2.9102307189091091E-3</v>
      </c>
    </row>
    <row r="706" spans="1:44" s="2" customFormat="1" x14ac:dyDescent="0.25">
      <c r="A706" s="80" t="s">
        <v>324</v>
      </c>
      <c r="B706" s="80" t="s">
        <v>370</v>
      </c>
      <c r="C706" s="80" t="s">
        <v>288</v>
      </c>
      <c r="D706" s="81">
        <v>47063.89770835996</v>
      </c>
      <c r="E706" s="81">
        <v>37183.033196893615</v>
      </c>
      <c r="F706" s="105">
        <v>0.26573583868601186</v>
      </c>
      <c r="G706" s="81">
        <v>22474.844593836067</v>
      </c>
      <c r="H706" s="105">
        <v>1.0940699950943227</v>
      </c>
      <c r="I706" s="81">
        <v>17729.412799905538</v>
      </c>
      <c r="J706" s="105">
        <v>1.6545660727472438</v>
      </c>
      <c r="K706" s="83">
        <v>10690.618964653437</v>
      </c>
      <c r="L706" s="83">
        <v>9679.1867354297301</v>
      </c>
      <c r="M706" s="105">
        <v>0.10449557972897211</v>
      </c>
      <c r="N706" s="83">
        <v>6242.9879812064255</v>
      </c>
      <c r="O706" s="105">
        <v>0.71242023800717447</v>
      </c>
      <c r="P706" s="83">
        <v>4922.7411216927876</v>
      </c>
      <c r="Q706" s="105">
        <v>1.171680106748584</v>
      </c>
      <c r="R706" s="83">
        <v>2772.8888309883682</v>
      </c>
      <c r="S706" s="83">
        <v>2412.4085900682353</v>
      </c>
      <c r="T706" s="105">
        <v>0.14942752334915899</v>
      </c>
      <c r="U706" s="83">
        <v>1489.567777419815</v>
      </c>
      <c r="V706" s="105">
        <v>0.86153921494695851</v>
      </c>
      <c r="W706" s="83">
        <v>1184.3181644326933</v>
      </c>
      <c r="X706" s="105">
        <v>1.3413377538768265</v>
      </c>
      <c r="Y706" s="81">
        <v>45402.975817651517</v>
      </c>
      <c r="Z706" s="82">
        <v>1660.9218907084419</v>
      </c>
      <c r="AA706" s="83">
        <v>2666.9370737137156</v>
      </c>
      <c r="AB706" s="83">
        <v>105.95175727465276</v>
      </c>
      <c r="AC706" s="84">
        <v>4.4023547994712064</v>
      </c>
      <c r="AD706" s="84">
        <v>3.8415451848644171</v>
      </c>
      <c r="AE706" s="105">
        <v>0.14598542711832829</v>
      </c>
      <c r="AF706" s="84">
        <v>3.600014073628397</v>
      </c>
      <c r="AG706" s="105">
        <v>0.22287155256427735</v>
      </c>
      <c r="AH706" s="84">
        <v>3.6015326342834189</v>
      </c>
      <c r="AI706" s="105">
        <v>0.22235593745969864</v>
      </c>
      <c r="AJ706" s="84">
        <v>16.972875790186119</v>
      </c>
      <c r="AK706" s="84">
        <v>15.413240257050274</v>
      </c>
      <c r="AL706" s="105">
        <v>0.1011880375005795</v>
      </c>
      <c r="AM706" s="84">
        <v>15.088165127179593</v>
      </c>
      <c r="AN706" s="105">
        <v>0.12491317844947473</v>
      </c>
      <c r="AO706" s="84">
        <v>14.970143439789426</v>
      </c>
      <c r="AP706" s="105">
        <v>0.13378177426634355</v>
      </c>
      <c r="AQ706" s="108">
        <v>0.44440635246704674</v>
      </c>
      <c r="AR706" s="108">
        <v>0.14096075469094793</v>
      </c>
    </row>
    <row r="707" spans="1:44" s="2" customFormat="1" x14ac:dyDescent="0.25">
      <c r="A707" s="80" t="s">
        <v>324</v>
      </c>
      <c r="B707" s="80" t="s">
        <v>370</v>
      </c>
      <c r="C707" s="80" t="s">
        <v>290</v>
      </c>
      <c r="D707" s="81">
        <v>711725.92549492838</v>
      </c>
      <c r="E707" s="81">
        <v>784657.01894492481</v>
      </c>
      <c r="F707" s="105">
        <v>-9.2946461561080454E-2</v>
      </c>
      <c r="G707" s="81">
        <v>800741.33082064625</v>
      </c>
      <c r="H707" s="105">
        <v>-0.11116624295450032</v>
      </c>
      <c r="I707" s="81">
        <v>655558.74028958916</v>
      </c>
      <c r="J707" s="105">
        <v>8.5678340861610205E-2</v>
      </c>
      <c r="K707" s="83">
        <v>212049.4609557887</v>
      </c>
      <c r="L707" s="83">
        <v>242494.84290610463</v>
      </c>
      <c r="M707" s="105">
        <v>-0.12555063681129316</v>
      </c>
      <c r="N707" s="83">
        <v>245834.83686239892</v>
      </c>
      <c r="O707" s="105">
        <v>-0.13743119705007839</v>
      </c>
      <c r="P707" s="83">
        <v>217409.62198158543</v>
      </c>
      <c r="Q707" s="105">
        <v>-2.4654663289239015E-2</v>
      </c>
      <c r="R707" s="83">
        <v>111787.91153830808</v>
      </c>
      <c r="S707" s="83">
        <v>127226.84661164162</v>
      </c>
      <c r="T707" s="105">
        <v>-0.12134966388391834</v>
      </c>
      <c r="U707" s="83">
        <v>127522.94585126726</v>
      </c>
      <c r="V707" s="105">
        <v>-0.12338982767314116</v>
      </c>
      <c r="W707" s="83">
        <v>111134.96964996141</v>
      </c>
      <c r="X707" s="105">
        <v>5.8752154286200254E-3</v>
      </c>
      <c r="Y707" s="81">
        <v>688157.60667525942</v>
      </c>
      <c r="Z707" s="82">
        <v>23568.318819668912</v>
      </c>
      <c r="AA707" s="83">
        <v>105149.0233437799</v>
      </c>
      <c r="AB707" s="83">
        <v>6638.8881945281782</v>
      </c>
      <c r="AC707" s="84">
        <v>3.3564146887566002</v>
      </c>
      <c r="AD707" s="84">
        <v>3.2357678602210456</v>
      </c>
      <c r="AE707" s="105">
        <v>3.7285378230845295E-2</v>
      </c>
      <c r="AF707" s="84">
        <v>3.257232949733829</v>
      </c>
      <c r="AG707" s="105">
        <v>3.0449691671845573E-2</v>
      </c>
      <c r="AH707" s="84">
        <v>3.015316131431915</v>
      </c>
      <c r="AI707" s="105">
        <v>0.11312198869267619</v>
      </c>
      <c r="AJ707" s="84">
        <v>6.3667521443141935</v>
      </c>
      <c r="AK707" s="84">
        <v>6.1673855781404425</v>
      </c>
      <c r="AL707" s="105">
        <v>3.2325944867203013E-2</v>
      </c>
      <c r="AM707" s="84">
        <v>6.2791941126781063</v>
      </c>
      <c r="AN707" s="105">
        <v>1.3944151122721573E-2</v>
      </c>
      <c r="AO707" s="84">
        <v>5.8987620400165985</v>
      </c>
      <c r="AP707" s="105">
        <v>7.9337003446282098E-2</v>
      </c>
      <c r="AQ707" s="108">
        <v>6.720555200621444</v>
      </c>
      <c r="AR707" s="108">
        <v>5.6827768209330474</v>
      </c>
    </row>
    <row r="708" spans="1:44" s="2" customFormat="1" x14ac:dyDescent="0.25">
      <c r="A708" s="80" t="s">
        <v>324</v>
      </c>
      <c r="B708" s="80" t="s">
        <v>370</v>
      </c>
      <c r="C708" s="80" t="s">
        <v>291</v>
      </c>
      <c r="D708" s="81">
        <v>437538.60446498991</v>
      </c>
      <c r="E708" s="81">
        <v>483044.80901991489</v>
      </c>
      <c r="F708" s="105">
        <v>-9.4207004619831974E-2</v>
      </c>
      <c r="G708" s="81">
        <v>448979.24652797339</v>
      </c>
      <c r="H708" s="105">
        <v>-2.5481449647073325E-2</v>
      </c>
      <c r="I708" s="81">
        <v>337876.092313261</v>
      </c>
      <c r="J708" s="105">
        <v>0.29496763582587859</v>
      </c>
      <c r="K708" s="83">
        <v>77932.254676336161</v>
      </c>
      <c r="L708" s="83">
        <v>94317.704657894094</v>
      </c>
      <c r="M708" s="105">
        <v>-0.17372613170550183</v>
      </c>
      <c r="N708" s="83">
        <v>87068.665739953256</v>
      </c>
      <c r="O708" s="105">
        <v>-0.10493339924266996</v>
      </c>
      <c r="P708" s="83">
        <v>67755.62099711888</v>
      </c>
      <c r="Q708" s="105">
        <v>0.15019615390507621</v>
      </c>
      <c r="R708" s="83">
        <v>25804.342770655745</v>
      </c>
      <c r="S708" s="83">
        <v>30157.246915932697</v>
      </c>
      <c r="T708" s="105">
        <v>-0.14434023627591891</v>
      </c>
      <c r="U708" s="83">
        <v>27453.671205089937</v>
      </c>
      <c r="V708" s="105">
        <v>-6.0076789807565145E-2</v>
      </c>
      <c r="W708" s="83">
        <v>21058.55471698791</v>
      </c>
      <c r="X708" s="105">
        <v>0.22536152729605008</v>
      </c>
      <c r="Y708" s="81">
        <v>428134.18358964112</v>
      </c>
      <c r="Z708" s="82">
        <v>9404.4208753487801</v>
      </c>
      <c r="AA708" s="83">
        <v>24882.586167967293</v>
      </c>
      <c r="AB708" s="83">
        <v>921.75660268845411</v>
      </c>
      <c r="AC708" s="84">
        <v>5.6143455143464092</v>
      </c>
      <c r="AD708" s="84">
        <v>5.1214648487470962</v>
      </c>
      <c r="AE708" s="105">
        <v>9.6238220930070464E-2</v>
      </c>
      <c r="AF708" s="84">
        <v>5.1566110806031338</v>
      </c>
      <c r="AG708" s="105">
        <v>8.8766522545217288E-2</v>
      </c>
      <c r="AH708" s="84">
        <v>4.986687264332331</v>
      </c>
      <c r="AI708" s="105">
        <v>0.12586677622706616</v>
      </c>
      <c r="AJ708" s="84">
        <v>16.956006527806291</v>
      </c>
      <c r="AK708" s="84">
        <v>16.017536692472824</v>
      </c>
      <c r="AL708" s="105">
        <v>5.8590147371067741E-2</v>
      </c>
      <c r="AM708" s="84">
        <v>16.354069485786376</v>
      </c>
      <c r="AN708" s="105">
        <v>3.68065601374062E-2</v>
      </c>
      <c r="AO708" s="84">
        <v>16.044600251730323</v>
      </c>
      <c r="AP708" s="105">
        <v>5.6804548681583918E-2</v>
      </c>
      <c r="AQ708" s="108">
        <v>4.1315093891866255</v>
      </c>
      <c r="AR708" s="108">
        <v>1.3117726143961661</v>
      </c>
    </row>
    <row r="709" spans="1:44" s="2" customFormat="1" x14ac:dyDescent="0.25">
      <c r="A709" s="80" t="s">
        <v>324</v>
      </c>
      <c r="B709" s="80" t="s">
        <v>370</v>
      </c>
      <c r="C709" s="80" t="s">
        <v>292</v>
      </c>
      <c r="D709" s="81">
        <v>5111658.7955502542</v>
      </c>
      <c r="E709" s="81">
        <v>5267014.5700911414</v>
      </c>
      <c r="F709" s="105">
        <v>-2.9495983440615187E-2</v>
      </c>
      <c r="G709" s="81">
        <v>5407909.7397331297</v>
      </c>
      <c r="H709" s="105">
        <v>-5.4781044514529011E-2</v>
      </c>
      <c r="I709" s="81">
        <v>4411562.2247952688</v>
      </c>
      <c r="J709" s="105">
        <v>0.15869583949651198</v>
      </c>
      <c r="K709" s="83">
        <v>1735313.5335205707</v>
      </c>
      <c r="L709" s="83">
        <v>1799330.8493038719</v>
      </c>
      <c r="M709" s="105">
        <v>-3.5578401719766138E-2</v>
      </c>
      <c r="N709" s="83">
        <v>1905303.1357865492</v>
      </c>
      <c r="O709" s="105">
        <v>-8.9219189888019149E-2</v>
      </c>
      <c r="P709" s="83">
        <v>1745607.0145891591</v>
      </c>
      <c r="Q709" s="105">
        <v>-5.8967917650187551E-3</v>
      </c>
      <c r="R709" s="83">
        <v>1051561.9731189508</v>
      </c>
      <c r="S709" s="83">
        <v>1111810.1402163522</v>
      </c>
      <c r="T709" s="105">
        <v>-5.4189258505663002E-2</v>
      </c>
      <c r="U709" s="83">
        <v>1165198.867132182</v>
      </c>
      <c r="V709" s="105">
        <v>-9.7525750512371556E-2</v>
      </c>
      <c r="W709" s="83">
        <v>1029525.9758563655</v>
      </c>
      <c r="X709" s="105">
        <v>2.1404022607837223E-2</v>
      </c>
      <c r="Y709" s="81">
        <v>4971720.2938534571</v>
      </c>
      <c r="Z709" s="82">
        <v>139938.50169679726</v>
      </c>
      <c r="AA709" s="83">
        <v>998573.7001985159</v>
      </c>
      <c r="AB709" s="83">
        <v>52988.27292043496</v>
      </c>
      <c r="AC709" s="84">
        <v>2.9456687202685612</v>
      </c>
      <c r="AD709" s="84">
        <v>2.9272073960877472</v>
      </c>
      <c r="AE709" s="105">
        <v>6.306804295960664E-3</v>
      </c>
      <c r="AF709" s="84">
        <v>2.8383461078494636</v>
      </c>
      <c r="AG709" s="105">
        <v>3.7811672129165724E-2</v>
      </c>
      <c r="AH709" s="84">
        <v>2.5272367651624963</v>
      </c>
      <c r="AI709" s="105">
        <v>0.16556895692325865</v>
      </c>
      <c r="AJ709" s="84">
        <v>4.8610152575116299</v>
      </c>
      <c r="AK709" s="84">
        <v>4.7373327329666282</v>
      </c>
      <c r="AL709" s="105">
        <v>2.6108050989179486E-2</v>
      </c>
      <c r="AM709" s="84">
        <v>4.6411903515176078</v>
      </c>
      <c r="AN709" s="105">
        <v>4.7363906529311432E-2</v>
      </c>
      <c r="AO709" s="84">
        <v>4.2850421730502779</v>
      </c>
      <c r="AP709" s="105">
        <v>0.13441479948173987</v>
      </c>
      <c r="AQ709" s="108">
        <v>48.267435359121819</v>
      </c>
      <c r="AR709" s="108">
        <v>53.456513538739635</v>
      </c>
    </row>
    <row r="710" spans="1:44" s="2" customFormat="1" x14ac:dyDescent="0.25">
      <c r="A710" s="80" t="s">
        <v>324</v>
      </c>
      <c r="B710" s="80" t="s">
        <v>370</v>
      </c>
      <c r="C710" s="80" t="s">
        <v>293</v>
      </c>
      <c r="D710" s="81">
        <v>323.42385466337203</v>
      </c>
      <c r="E710" s="81">
        <v>487.33405899047852</v>
      </c>
      <c r="F710" s="105">
        <v>-0.33634054772746541</v>
      </c>
      <c r="G710" s="81">
        <v>559.88706306457516</v>
      </c>
      <c r="H710" s="105">
        <v>-0.42234090408681296</v>
      </c>
      <c r="I710" s="81">
        <v>610.44414533495899</v>
      </c>
      <c r="J710" s="105">
        <v>-0.47018272329255451</v>
      </c>
      <c r="K710" s="83">
        <v>79.156840091326274</v>
      </c>
      <c r="L710" s="83">
        <v>104.58595120566309</v>
      </c>
      <c r="M710" s="105">
        <v>-0.24314079301465388</v>
      </c>
      <c r="N710" s="83">
        <v>100.79286717987775</v>
      </c>
      <c r="O710" s="105">
        <v>-0.21465831555261961</v>
      </c>
      <c r="P710" s="83">
        <v>111.89079932257064</v>
      </c>
      <c r="Q710" s="105">
        <v>-0.29255273382108432</v>
      </c>
      <c r="R710" s="83">
        <v>28.09825277506987</v>
      </c>
      <c r="S710" s="83">
        <v>38.064409536417756</v>
      </c>
      <c r="T710" s="105">
        <v>-0.26182349556251128</v>
      </c>
      <c r="U710" s="83">
        <v>43.427749183854914</v>
      </c>
      <c r="V710" s="105">
        <v>-0.35298850842778823</v>
      </c>
      <c r="W710" s="83">
        <v>46.947215678429203</v>
      </c>
      <c r="X710" s="105">
        <v>-0.40149266854221238</v>
      </c>
      <c r="Y710" s="81">
        <v>240.95640897393224</v>
      </c>
      <c r="Z710" s="82">
        <v>82.467445689439771</v>
      </c>
      <c r="AA710" s="83">
        <v>20.10712249918036</v>
      </c>
      <c r="AB710" s="83">
        <v>7.9911302758895095</v>
      </c>
      <c r="AC710" s="84">
        <v>4.0858611118158024</v>
      </c>
      <c r="AD710" s="84">
        <v>4.6596512569088775</v>
      </c>
      <c r="AE710" s="105">
        <v>-0.12314014793324177</v>
      </c>
      <c r="AF710" s="84">
        <v>5.5548282207845636</v>
      </c>
      <c r="AG710" s="105">
        <v>-0.26444870130678577</v>
      </c>
      <c r="AH710" s="84">
        <v>5.4557135084459087</v>
      </c>
      <c r="AI710" s="105">
        <v>-0.25108583772030152</v>
      </c>
      <c r="AJ710" s="84">
        <v>11.510461424502855</v>
      </c>
      <c r="AK710" s="84">
        <v>12.802879774720434</v>
      </c>
      <c r="AL710" s="105">
        <v>-0.10094747220617406</v>
      </c>
      <c r="AM710" s="84">
        <v>12.892380415440083</v>
      </c>
      <c r="AN710" s="105">
        <v>-0.10718881590572861</v>
      </c>
      <c r="AO710" s="84">
        <v>13.00277634175948</v>
      </c>
      <c r="AP710" s="105">
        <v>-0.11476894457254742</v>
      </c>
      <c r="AQ710" s="108">
        <v>3.0539675324479207E-3</v>
      </c>
      <c r="AR710" s="108">
        <v>1.4283843161714857E-3</v>
      </c>
    </row>
    <row r="711" spans="1:44" s="2" customFormat="1" x14ac:dyDescent="0.25">
      <c r="A711" s="80" t="s">
        <v>324</v>
      </c>
      <c r="B711" s="80" t="s">
        <v>371</v>
      </c>
      <c r="C711" s="80" t="s">
        <v>281</v>
      </c>
      <c r="D711" s="81">
        <v>112726550.06650192</v>
      </c>
      <c r="E711" s="81">
        <v>117806719.16057916</v>
      </c>
      <c r="F711" s="105">
        <v>-4.3122914637429149E-2</v>
      </c>
      <c r="G711" s="81">
        <v>116486468.52003025</v>
      </c>
      <c r="H711" s="105">
        <v>-3.2277727201265434E-2</v>
      </c>
      <c r="I711" s="81">
        <v>101754737.01218688</v>
      </c>
      <c r="J711" s="105">
        <v>0.10782606664298063</v>
      </c>
      <c r="K711" s="83">
        <v>37886267.278374612</v>
      </c>
      <c r="L711" s="83">
        <v>42548333.059724376</v>
      </c>
      <c r="M711" s="105">
        <v>-0.10957105592845906</v>
      </c>
      <c r="N711" s="83">
        <v>43599551.931405477</v>
      </c>
      <c r="O711" s="105">
        <v>-0.13103998550305035</v>
      </c>
      <c r="P711" s="83">
        <v>39002683.946692839</v>
      </c>
      <c r="Q711" s="105">
        <v>-2.8624098532400909E-2</v>
      </c>
      <c r="R711" s="83">
        <v>51998233.82833755</v>
      </c>
      <c r="S711" s="83">
        <v>58033187.81468115</v>
      </c>
      <c r="T711" s="105">
        <v>-0.10399142651985914</v>
      </c>
      <c r="U711" s="83">
        <v>61647290.509452686</v>
      </c>
      <c r="V711" s="105">
        <v>-0.15652036936863589</v>
      </c>
      <c r="W711" s="83">
        <v>54843780.255808845</v>
      </c>
      <c r="X711" s="105">
        <v>-5.1884578601233557E-2</v>
      </c>
      <c r="Y711" s="80"/>
      <c r="Z711" s="80"/>
      <c r="AA711" s="80"/>
      <c r="AB711" s="80"/>
      <c r="AC711" s="84">
        <v>2.9753934120304839</v>
      </c>
      <c r="AD711" s="84">
        <v>2.7687740197768935</v>
      </c>
      <c r="AE711" s="105">
        <v>7.462486673803724E-2</v>
      </c>
      <c r="AF711" s="84">
        <v>2.6717354504765707</v>
      </c>
      <c r="AG711" s="105">
        <v>0.1136556995191078</v>
      </c>
      <c r="AH711" s="84">
        <v>2.608916277435184</v>
      </c>
      <c r="AI711" s="105">
        <v>0.14047102153679775</v>
      </c>
      <c r="AJ711" s="84">
        <v>2.1678919026105299</v>
      </c>
      <c r="AK711" s="84">
        <v>2.029988763270671</v>
      </c>
      <c r="AL711" s="105">
        <v>6.7932956987245843E-2</v>
      </c>
      <c r="AM711" s="84">
        <v>1.8895634756594664</v>
      </c>
      <c r="AN711" s="105">
        <v>0.14729773862395684</v>
      </c>
      <c r="AO711" s="84">
        <v>1.855356004592871</v>
      </c>
      <c r="AP711" s="105">
        <v>0.16845063548126984</v>
      </c>
      <c r="AQ711" s="80"/>
      <c r="AR711" s="80"/>
    </row>
    <row r="712" spans="1:44" s="2" customFormat="1" x14ac:dyDescent="0.25">
      <c r="A712" s="80" t="s">
        <v>324</v>
      </c>
      <c r="B712" s="80" t="s">
        <v>371</v>
      </c>
      <c r="C712" s="80" t="s">
        <v>313</v>
      </c>
      <c r="D712" s="81">
        <v>55503024.753115073</v>
      </c>
      <c r="E712" s="81">
        <v>59401528.360227607</v>
      </c>
      <c r="F712" s="105">
        <v>-6.5629685207271263E-2</v>
      </c>
      <c r="G712" s="81">
        <v>60802561.731546193</v>
      </c>
      <c r="H712" s="105">
        <v>-8.7159764778160023E-2</v>
      </c>
      <c r="I712" s="81">
        <v>52286691.903533071</v>
      </c>
      <c r="J712" s="105">
        <v>6.1513412543214852E-2</v>
      </c>
      <c r="K712" s="83">
        <v>21069939.811346576</v>
      </c>
      <c r="L712" s="83">
        <v>23974440.241338167</v>
      </c>
      <c r="M712" s="105">
        <v>-0.12114987464789596</v>
      </c>
      <c r="N712" s="83">
        <v>25008788.166834857</v>
      </c>
      <c r="O712" s="105">
        <v>-0.15749856927141093</v>
      </c>
      <c r="P712" s="83">
        <v>21822157.315684464</v>
      </c>
      <c r="Q712" s="105">
        <v>-3.4470354761728307E-2</v>
      </c>
      <c r="R712" s="83">
        <v>23899656.474176105</v>
      </c>
      <c r="S712" s="83">
        <v>26870488.992185581</v>
      </c>
      <c r="T712" s="105">
        <v>-0.11056116317322873</v>
      </c>
      <c r="U712" s="83">
        <v>28993357.047164895</v>
      </c>
      <c r="V712" s="105">
        <v>-0.17568509106077715</v>
      </c>
      <c r="W712" s="83">
        <v>24529735.215032123</v>
      </c>
      <c r="X712" s="105">
        <v>-2.5686324590650206E-2</v>
      </c>
      <c r="Y712" s="80"/>
      <c r="Z712" s="80"/>
      <c r="AA712" s="80"/>
      <c r="AB712" s="80"/>
      <c r="AC712" s="84">
        <v>2.6342279688537888</v>
      </c>
      <c r="AD712" s="84">
        <v>2.4777024098274434</v>
      </c>
      <c r="AE712" s="105">
        <v>6.3173671868546347E-2</v>
      </c>
      <c r="AF712" s="84">
        <v>2.4312478208032036</v>
      </c>
      <c r="AG712" s="105">
        <v>8.3488053465289022E-2</v>
      </c>
      <c r="AH712" s="84">
        <v>2.3960367963231812</v>
      </c>
      <c r="AI712" s="105">
        <v>9.9410481882466054E-2</v>
      </c>
      <c r="AJ712" s="84">
        <v>2.3223356709368113</v>
      </c>
      <c r="AK712" s="84">
        <v>2.2106604899338689</v>
      </c>
      <c r="AL712" s="105">
        <v>5.0516658488017355E-2</v>
      </c>
      <c r="AM712" s="84">
        <v>2.0971204415078852</v>
      </c>
      <c r="AN712" s="105">
        <v>0.10739260605699417</v>
      </c>
      <c r="AO712" s="84">
        <v>2.1315636489826906</v>
      </c>
      <c r="AP712" s="105">
        <v>8.9498627941590428E-2</v>
      </c>
      <c r="AQ712" s="80"/>
      <c r="AR712" s="80"/>
    </row>
    <row r="713" spans="1:44" s="2" customFormat="1" x14ac:dyDescent="0.25">
      <c r="A713" s="80" t="s">
        <v>324</v>
      </c>
      <c r="B713" s="80" t="s">
        <v>371</v>
      </c>
      <c r="C713" s="80" t="s">
        <v>328</v>
      </c>
      <c r="D713" s="81">
        <v>2052647.1380424404</v>
      </c>
      <c r="E713" s="81">
        <v>2393870.1436757981</v>
      </c>
      <c r="F713" s="105">
        <v>-0.14254031553666827</v>
      </c>
      <c r="G713" s="81">
        <v>2380980.0972803556</v>
      </c>
      <c r="H713" s="105">
        <v>-0.1378982376261563</v>
      </c>
      <c r="I713" s="81">
        <v>2122816.1727153994</v>
      </c>
      <c r="J713" s="105">
        <v>-3.3054691958184168E-2</v>
      </c>
      <c r="K713" s="83">
        <v>758693.87808909407</v>
      </c>
      <c r="L713" s="83">
        <v>935709.51308158739</v>
      </c>
      <c r="M713" s="105">
        <v>-0.18917797940252296</v>
      </c>
      <c r="N713" s="83">
        <v>995678.66811838467</v>
      </c>
      <c r="O713" s="105">
        <v>-0.23801332459712141</v>
      </c>
      <c r="P713" s="83">
        <v>878322.08640538389</v>
      </c>
      <c r="Q713" s="105">
        <v>-0.13620084268389465</v>
      </c>
      <c r="R713" s="83">
        <v>459094.04332128726</v>
      </c>
      <c r="S713" s="83">
        <v>578739.19936300139</v>
      </c>
      <c r="T713" s="105">
        <v>-0.20673414929108569</v>
      </c>
      <c r="U713" s="83">
        <v>591504.34997591982</v>
      </c>
      <c r="V713" s="105">
        <v>-0.22385347911646464</v>
      </c>
      <c r="W713" s="83">
        <v>515036.21172156266</v>
      </c>
      <c r="X713" s="105">
        <v>-0.10861793234553901</v>
      </c>
      <c r="Y713" s="80"/>
      <c r="Z713" s="80"/>
      <c r="AA713" s="80"/>
      <c r="AB713" s="80"/>
      <c r="AC713" s="84">
        <v>2.7055011214963254</v>
      </c>
      <c r="AD713" s="84">
        <v>2.5583475536034967</v>
      </c>
      <c r="AE713" s="105">
        <v>5.7518990211302266E-2</v>
      </c>
      <c r="AF713" s="84">
        <v>2.3913137576602783</v>
      </c>
      <c r="AG713" s="105">
        <v>0.13138692604832244</v>
      </c>
      <c r="AH713" s="84">
        <v>2.4168994558741259</v>
      </c>
      <c r="AI713" s="105">
        <v>0.11940987653448754</v>
      </c>
      <c r="AJ713" s="84">
        <v>4.4710820536739977</v>
      </c>
      <c r="AK713" s="84">
        <v>4.1363538988038995</v>
      </c>
      <c r="AL713" s="105">
        <v>8.0923480693199587E-2</v>
      </c>
      <c r="AM713" s="84">
        <v>4.025296005646088</v>
      </c>
      <c r="AN713" s="105">
        <v>0.11074615317795937</v>
      </c>
      <c r="AO713" s="84">
        <v>4.1216833387688672</v>
      </c>
      <c r="AP713" s="105">
        <v>8.4770877864065786E-2</v>
      </c>
      <c r="AQ713" s="108">
        <v>100</v>
      </c>
      <c r="AR713" s="108">
        <v>100</v>
      </c>
    </row>
    <row r="714" spans="1:44" s="2" customFormat="1" x14ac:dyDescent="0.25">
      <c r="A714" s="80" t="s">
        <v>324</v>
      </c>
      <c r="B714" s="80" t="s">
        <v>371</v>
      </c>
      <c r="C714" s="80" t="s">
        <v>270</v>
      </c>
      <c r="D714" s="81">
        <v>941705.94820083259</v>
      </c>
      <c r="E714" s="81">
        <v>1118027.9153285038</v>
      </c>
      <c r="F714" s="105">
        <v>-0.15770801847632179</v>
      </c>
      <c r="G714" s="81">
        <v>1208151.9994277167</v>
      </c>
      <c r="H714" s="105">
        <v>-0.22054017321752195</v>
      </c>
      <c r="I714" s="81">
        <v>1111470.5067385137</v>
      </c>
      <c r="J714" s="105">
        <v>-0.15273869842559862</v>
      </c>
      <c r="K714" s="83">
        <v>380153.05860429874</v>
      </c>
      <c r="L714" s="83">
        <v>459943.46468380408</v>
      </c>
      <c r="M714" s="105">
        <v>-0.17347872555240806</v>
      </c>
      <c r="N714" s="83">
        <v>545623.38459844363</v>
      </c>
      <c r="O714" s="105">
        <v>-0.30326839110080345</v>
      </c>
      <c r="P714" s="83">
        <v>512086.19335176016</v>
      </c>
      <c r="Q714" s="105">
        <v>-0.25763853128692821</v>
      </c>
      <c r="R714" s="83">
        <v>234064.07427295091</v>
      </c>
      <c r="S714" s="83">
        <v>283012.17008189665</v>
      </c>
      <c r="T714" s="105">
        <v>-0.17295403160500619</v>
      </c>
      <c r="U714" s="83">
        <v>317661.02656446642</v>
      </c>
      <c r="V714" s="105">
        <v>-0.26316401856288235</v>
      </c>
      <c r="W714" s="83">
        <v>297511.2703773806</v>
      </c>
      <c r="X714" s="105">
        <v>-0.21325980701151112</v>
      </c>
      <c r="Y714" s="80"/>
      <c r="Z714" s="80"/>
      <c r="AA714" s="80"/>
      <c r="AB714" s="80"/>
      <c r="AC714" s="84">
        <v>2.4771757766680347</v>
      </c>
      <c r="AD714" s="84">
        <v>2.4307942196702612</v>
      </c>
      <c r="AE714" s="105">
        <v>1.9080824128364579E-2</v>
      </c>
      <c r="AF714" s="84">
        <v>2.2142599337395827</v>
      </c>
      <c r="AG714" s="105">
        <v>0.11873756956999307</v>
      </c>
      <c r="AH714" s="84">
        <v>2.1704754417681142</v>
      </c>
      <c r="AI714" s="105">
        <v>0.14130560014541146</v>
      </c>
      <c r="AJ714" s="84">
        <v>4.0232827319867717</v>
      </c>
      <c r="AK714" s="84">
        <v>3.9504587912419966</v>
      </c>
      <c r="AL714" s="105">
        <v>1.8434299556857221E-2</v>
      </c>
      <c r="AM714" s="84">
        <v>3.8032742401357607</v>
      </c>
      <c r="AN714" s="105">
        <v>5.7847128016505496E-2</v>
      </c>
      <c r="AO714" s="84">
        <v>3.7358937875820968</v>
      </c>
      <c r="AP714" s="105">
        <v>7.6926422630091834E-2</v>
      </c>
      <c r="AQ714" s="80"/>
      <c r="AR714" s="80"/>
    </row>
    <row r="715" spans="1:44" s="2" customFormat="1" x14ac:dyDescent="0.25">
      <c r="A715" s="80" t="s">
        <v>324</v>
      </c>
      <c r="B715" s="80" t="s">
        <v>371</v>
      </c>
      <c r="C715" s="80" t="s">
        <v>271</v>
      </c>
      <c r="D715" s="81">
        <v>932163.50817453151</v>
      </c>
      <c r="E715" s="81">
        <v>1096408.4918102645</v>
      </c>
      <c r="F715" s="105">
        <v>-0.1498027285109316</v>
      </c>
      <c r="G715" s="81">
        <v>1040083.0978784359</v>
      </c>
      <c r="H715" s="105">
        <v>-0.10376054559874975</v>
      </c>
      <c r="I715" s="81">
        <v>889802.41535147431</v>
      </c>
      <c r="J715" s="105">
        <v>4.7607302578881468E-2</v>
      </c>
      <c r="K715" s="83">
        <v>335627.8264888596</v>
      </c>
      <c r="L715" s="83">
        <v>431625.91127659136</v>
      </c>
      <c r="M715" s="105">
        <v>-0.22241038426957405</v>
      </c>
      <c r="N715" s="83">
        <v>415282.71033097</v>
      </c>
      <c r="O715" s="105">
        <v>-0.19180881327476274</v>
      </c>
      <c r="P715" s="83">
        <v>334627.92963649053</v>
      </c>
      <c r="Q715" s="105">
        <v>2.9880854639218798E-3</v>
      </c>
      <c r="R715" s="83">
        <v>211578.00330364215</v>
      </c>
      <c r="S715" s="83">
        <v>282583.57925797999</v>
      </c>
      <c r="T715" s="105">
        <v>-0.25127283100025594</v>
      </c>
      <c r="U715" s="83">
        <v>263901.36425442842</v>
      </c>
      <c r="V715" s="105">
        <v>-0.19826862622938582</v>
      </c>
      <c r="W715" s="83">
        <v>208612.59221475746</v>
      </c>
      <c r="X715" s="105">
        <v>1.4214918943301043E-2</v>
      </c>
      <c r="Y715" s="80"/>
      <c r="Z715" s="80"/>
      <c r="AA715" s="80"/>
      <c r="AB715" s="80"/>
      <c r="AC715" s="84">
        <v>2.7773725376893701</v>
      </c>
      <c r="AD715" s="84">
        <v>2.5401822809188861</v>
      </c>
      <c r="AE715" s="105">
        <v>9.3375289857026617E-2</v>
      </c>
      <c r="AF715" s="84">
        <v>2.504518180035753</v>
      </c>
      <c r="AG715" s="105">
        <v>0.10894485008278998</v>
      </c>
      <c r="AH715" s="84">
        <v>2.6590799408706709</v>
      </c>
      <c r="AI715" s="105">
        <v>4.4486288283595667E-2</v>
      </c>
      <c r="AJ715" s="84">
        <v>4.4057675827328548</v>
      </c>
      <c r="AK715" s="84">
        <v>3.8799441025174239</v>
      </c>
      <c r="AL715" s="105">
        <v>0.13552346794745337</v>
      </c>
      <c r="AM715" s="84">
        <v>3.9411812091872602</v>
      </c>
      <c r="AN715" s="105">
        <v>0.11787998290020275</v>
      </c>
      <c r="AO715" s="84">
        <v>4.2653341579470041</v>
      </c>
      <c r="AP715" s="105">
        <v>3.2924366435441096E-2</v>
      </c>
      <c r="AQ715" s="80"/>
      <c r="AR715" s="80"/>
    </row>
    <row r="716" spans="1:44" s="2" customFormat="1" x14ac:dyDescent="0.25">
      <c r="A716" s="80" t="s">
        <v>324</v>
      </c>
      <c r="B716" s="80" t="s">
        <v>371</v>
      </c>
      <c r="C716" s="80" t="s">
        <v>127</v>
      </c>
      <c r="D716" s="81">
        <v>178777.68166707637</v>
      </c>
      <c r="E716" s="81">
        <v>179433.73653702973</v>
      </c>
      <c r="F716" s="105">
        <v>-3.6562515088570222E-3</v>
      </c>
      <c r="G716" s="81">
        <v>132744.99997420309</v>
      </c>
      <c r="H716" s="105">
        <v>0.3467752585921805</v>
      </c>
      <c r="I716" s="81">
        <v>121543.25062541128</v>
      </c>
      <c r="J716" s="105">
        <v>0.47089764957873337</v>
      </c>
      <c r="K716" s="83">
        <v>42912.992995935732</v>
      </c>
      <c r="L716" s="83">
        <v>44140.137121191896</v>
      </c>
      <c r="M716" s="105">
        <v>-2.7801094543202169E-2</v>
      </c>
      <c r="N716" s="83">
        <v>34772.573188971066</v>
      </c>
      <c r="O716" s="105">
        <v>0.23410461350460512</v>
      </c>
      <c r="P716" s="83">
        <v>31607.963417133196</v>
      </c>
      <c r="Q716" s="105">
        <v>0.35766396681776114</v>
      </c>
      <c r="R716" s="83">
        <v>13451.965744694086</v>
      </c>
      <c r="S716" s="83">
        <v>13143.450023124688</v>
      </c>
      <c r="T716" s="105">
        <v>2.3472963417260542E-2</v>
      </c>
      <c r="U716" s="83">
        <v>9941.9591570249977</v>
      </c>
      <c r="V716" s="105">
        <v>0.35304978950641874</v>
      </c>
      <c r="W716" s="83">
        <v>8912.3491294245177</v>
      </c>
      <c r="X716" s="105">
        <v>0.50936252040237306</v>
      </c>
      <c r="Y716" s="80"/>
      <c r="Z716" s="80"/>
      <c r="AA716" s="80"/>
      <c r="AB716" s="80"/>
      <c r="AC716" s="84">
        <v>4.1660501676964898</v>
      </c>
      <c r="AD716" s="84">
        <v>4.0650924133827102</v>
      </c>
      <c r="AE716" s="105">
        <v>2.4835291316235793E-2</v>
      </c>
      <c r="AF716" s="84">
        <v>3.8175201833008514</v>
      </c>
      <c r="AG716" s="105">
        <v>9.1297483093928003E-2</v>
      </c>
      <c r="AH716" s="84">
        <v>3.8453363483560721</v>
      </c>
      <c r="AI716" s="105">
        <v>8.340332035649542E-2</v>
      </c>
      <c r="AJ716" s="84">
        <v>13.290078569936322</v>
      </c>
      <c r="AK716" s="84">
        <v>13.651951064700107</v>
      </c>
      <c r="AL716" s="105">
        <v>-2.6507016692982464E-2</v>
      </c>
      <c r="AM716" s="84">
        <v>13.351996108373202</v>
      </c>
      <c r="AN716" s="105">
        <v>-4.6373244819964366E-3</v>
      </c>
      <c r="AO716" s="84">
        <v>13.637622231845791</v>
      </c>
      <c r="AP716" s="105">
        <v>-2.5484183092995889E-2</v>
      </c>
      <c r="AQ716" s="80"/>
      <c r="AR716" s="80"/>
    </row>
    <row r="717" spans="1:44" s="2" customFormat="1" x14ac:dyDescent="0.25">
      <c r="A717" s="80" t="s">
        <v>324</v>
      </c>
      <c r="B717" s="80" t="s">
        <v>371</v>
      </c>
      <c r="C717" s="80" t="s">
        <v>282</v>
      </c>
      <c r="D717" s="81">
        <v>5515.9247462320327</v>
      </c>
      <c r="E717" s="81">
        <v>2174.709020835161</v>
      </c>
      <c r="F717" s="105">
        <v>1.5363966826760727</v>
      </c>
      <c r="G717" s="81">
        <v>1782.247015516758</v>
      </c>
      <c r="H717" s="105">
        <v>2.0949271892216941</v>
      </c>
      <c r="I717" s="81">
        <v>8244.9892804539195</v>
      </c>
      <c r="J717" s="105">
        <v>-0.33099673527673051</v>
      </c>
      <c r="K717" s="83">
        <v>920.85555028915405</v>
      </c>
      <c r="L717" s="83">
        <v>439.12606418132782</v>
      </c>
      <c r="M717" s="105">
        <v>1.0970186591085749</v>
      </c>
      <c r="N717" s="83">
        <v>398.42436861991882</v>
      </c>
      <c r="O717" s="105">
        <v>1.3112430433882774</v>
      </c>
      <c r="P717" s="83">
        <v>2002.907079577446</v>
      </c>
      <c r="Q717" s="105">
        <v>-0.54024050357671749</v>
      </c>
      <c r="R717" s="83">
        <v>345.32083135843277</v>
      </c>
      <c r="S717" s="83">
        <v>206.3517052910328</v>
      </c>
      <c r="T717" s="105">
        <v>0.67345760904375229</v>
      </c>
      <c r="U717" s="83">
        <v>168.5759551665306</v>
      </c>
      <c r="V717" s="105">
        <v>1.0484583997599286</v>
      </c>
      <c r="W717" s="83">
        <v>561.52539704003334</v>
      </c>
      <c r="X717" s="105">
        <v>-0.38503078724716433</v>
      </c>
      <c r="Y717" s="80"/>
      <c r="Z717" s="80"/>
      <c r="AA717" s="80"/>
      <c r="AB717" s="80"/>
      <c r="AC717" s="84">
        <v>5.99</v>
      </c>
      <c r="AD717" s="84">
        <v>4.952356961296565</v>
      </c>
      <c r="AE717" s="105">
        <v>0.20952509013642917</v>
      </c>
      <c r="AF717" s="84">
        <v>4.4732379740982946</v>
      </c>
      <c r="AG717" s="105">
        <v>0.33907474511401353</v>
      </c>
      <c r="AH717" s="84">
        <v>4.1165111275123998</v>
      </c>
      <c r="AI717" s="105">
        <v>0.45511570707686788</v>
      </c>
      <c r="AJ717" s="84">
        <v>15.973333333333333</v>
      </c>
      <c r="AK717" s="84">
        <v>10.538846857446662</v>
      </c>
      <c r="AL717" s="105">
        <v>0.51566234422001367</v>
      </c>
      <c r="AM717" s="84">
        <v>10.572367890522317</v>
      </c>
      <c r="AN717" s="105">
        <v>0.51085674455698371</v>
      </c>
      <c r="AO717" s="84">
        <v>14.683199235360858</v>
      </c>
      <c r="AP717" s="105">
        <v>8.7864645660157323E-2</v>
      </c>
      <c r="AQ717" s="108">
        <v>0.26872250198309466</v>
      </c>
      <c r="AR717" s="108">
        <v>7.5217885394511047E-2</v>
      </c>
    </row>
    <row r="718" spans="1:44" s="2" customFormat="1" x14ac:dyDescent="0.25">
      <c r="A718" s="80" t="s">
        <v>324</v>
      </c>
      <c r="B718" s="80" t="s">
        <v>371</v>
      </c>
      <c r="C718" s="80" t="s">
        <v>285</v>
      </c>
      <c r="D718" s="81">
        <v>676112.62633088115</v>
      </c>
      <c r="E718" s="81">
        <v>825069.75146007061</v>
      </c>
      <c r="F718" s="105">
        <v>-0.18053882700897714</v>
      </c>
      <c r="G718" s="81">
        <v>760098.14929396508</v>
      </c>
      <c r="H718" s="105">
        <v>-0.11049299757024253</v>
      </c>
      <c r="I718" s="81">
        <v>664502.21264698985</v>
      </c>
      <c r="J718" s="105">
        <v>1.7472347665543762E-2</v>
      </c>
      <c r="K718" s="83">
        <v>245152.05620492218</v>
      </c>
      <c r="L718" s="83">
        <v>338920.75064112002</v>
      </c>
      <c r="M718" s="105">
        <v>-0.27666849627477846</v>
      </c>
      <c r="N718" s="83">
        <v>313578.27923656197</v>
      </c>
      <c r="O718" s="105">
        <v>-0.21821097812715329</v>
      </c>
      <c r="P718" s="83">
        <v>255038.79486921203</v>
      </c>
      <c r="Q718" s="105">
        <v>-3.8765626497568449E-2</v>
      </c>
      <c r="R718" s="83">
        <v>163278.41054090843</v>
      </c>
      <c r="S718" s="83">
        <v>231901.67325589422</v>
      </c>
      <c r="T718" s="105">
        <v>-0.29591534097842737</v>
      </c>
      <c r="U718" s="83">
        <v>208234.76217446811</v>
      </c>
      <c r="V718" s="105">
        <v>-0.21589263562004743</v>
      </c>
      <c r="W718" s="83">
        <v>166247.65801015194</v>
      </c>
      <c r="X718" s="105">
        <v>-1.786038675541636E-2</v>
      </c>
      <c r="Y718" s="80"/>
      <c r="Z718" s="80"/>
      <c r="AA718" s="80"/>
      <c r="AB718" s="80"/>
      <c r="AC718" s="84">
        <v>2.7579316967495462</v>
      </c>
      <c r="AD718" s="84">
        <v>2.4344031750765511</v>
      </c>
      <c r="AE718" s="105">
        <v>0.13289849643037108</v>
      </c>
      <c r="AF718" s="84">
        <v>2.4239502530101924</v>
      </c>
      <c r="AG718" s="105">
        <v>0.1377839513515583</v>
      </c>
      <c r="AH718" s="84">
        <v>2.6054946385225715</v>
      </c>
      <c r="AI718" s="105">
        <v>5.8505995741911468E-2</v>
      </c>
      <c r="AJ718" s="84">
        <v>4.140857472160933</v>
      </c>
      <c r="AK718" s="84">
        <v>3.5578430283667646</v>
      </c>
      <c r="AL718" s="105">
        <v>0.16386738794988448</v>
      </c>
      <c r="AM718" s="84">
        <v>3.6501981770801644</v>
      </c>
      <c r="AN718" s="105">
        <v>0.13441990579077345</v>
      </c>
      <c r="AO718" s="84">
        <v>3.9970620975990645</v>
      </c>
      <c r="AP718" s="105">
        <v>3.5975266595993795E-2</v>
      </c>
      <c r="AQ718" s="108">
        <v>32.938570580410293</v>
      </c>
      <c r="AR718" s="108">
        <v>35.565351569295245</v>
      </c>
    </row>
    <row r="719" spans="1:44" s="2" customFormat="1" x14ac:dyDescent="0.25">
      <c r="A719" s="80" t="s">
        <v>324</v>
      </c>
      <c r="B719" s="80" t="s">
        <v>371</v>
      </c>
      <c r="C719" s="80" t="s">
        <v>288</v>
      </c>
      <c r="D719" s="81">
        <v>36822.479019821883</v>
      </c>
      <c r="E719" s="81">
        <v>27841.811681996584</v>
      </c>
      <c r="F719" s="105">
        <v>0.32256045118042698</v>
      </c>
      <c r="G719" s="81">
        <v>20967.253366075754</v>
      </c>
      <c r="H719" s="105">
        <v>0.75618992039268729</v>
      </c>
      <c r="I719" s="81">
        <v>12783.525232508182</v>
      </c>
      <c r="J719" s="105">
        <v>1.8804635927954558</v>
      </c>
      <c r="K719" s="83">
        <v>10042.211220724548</v>
      </c>
      <c r="L719" s="83">
        <v>8734.2522596035469</v>
      </c>
      <c r="M719" s="105">
        <v>0.14975053642203487</v>
      </c>
      <c r="N719" s="83">
        <v>6642.1598906432864</v>
      </c>
      <c r="O719" s="105">
        <v>0.51188941339260208</v>
      </c>
      <c r="P719" s="83">
        <v>4193.979311416264</v>
      </c>
      <c r="Q719" s="105">
        <v>1.3944350877909781</v>
      </c>
      <c r="R719" s="83">
        <v>3683.8920941224028</v>
      </c>
      <c r="S719" s="83">
        <v>3013.7265106988284</v>
      </c>
      <c r="T719" s="105">
        <v>0.22237106819230759</v>
      </c>
      <c r="U719" s="83">
        <v>2032.5211967939665</v>
      </c>
      <c r="V719" s="105">
        <v>0.81247413307829486</v>
      </c>
      <c r="W719" s="83">
        <v>1200.9389783752972</v>
      </c>
      <c r="X719" s="105">
        <v>2.0675098072894551</v>
      </c>
      <c r="Y719" s="80"/>
      <c r="Z719" s="80"/>
      <c r="AA719" s="80"/>
      <c r="AB719" s="80"/>
      <c r="AC719" s="84">
        <v>3.6667700181240694</v>
      </c>
      <c r="AD719" s="84">
        <v>3.1876582968374607</v>
      </c>
      <c r="AE719" s="105">
        <v>0.15030209535380407</v>
      </c>
      <c r="AF719" s="84">
        <v>3.1566920566925853</v>
      </c>
      <c r="AG719" s="105">
        <v>0.16158622769365624</v>
      </c>
      <c r="AH719" s="84">
        <v>3.0480658780816245</v>
      </c>
      <c r="AI719" s="105">
        <v>0.20298253541417602</v>
      </c>
      <c r="AJ719" s="84">
        <v>9.9955368070013844</v>
      </c>
      <c r="AK719" s="84">
        <v>9.2383338644555941</v>
      </c>
      <c r="AL719" s="105">
        <v>8.1963149812015523E-2</v>
      </c>
      <c r="AM719" s="84">
        <v>10.315884232424649</v>
      </c>
      <c r="AN719" s="105">
        <v>-3.1053801904480077E-2</v>
      </c>
      <c r="AO719" s="84">
        <v>10.644608479443733</v>
      </c>
      <c r="AP719" s="105">
        <v>-6.0976566089377432E-2</v>
      </c>
      <c r="AQ719" s="108">
        <v>1.7939020466488256</v>
      </c>
      <c r="AR719" s="108">
        <v>0.80242646309926291</v>
      </c>
    </row>
    <row r="720" spans="1:44" s="2" customFormat="1" x14ac:dyDescent="0.25">
      <c r="A720" s="80" t="s">
        <v>324</v>
      </c>
      <c r="B720" s="80" t="s">
        <v>371</v>
      </c>
      <c r="C720" s="80" t="s">
        <v>290</v>
      </c>
      <c r="D720" s="81">
        <v>256050.88184365034</v>
      </c>
      <c r="E720" s="81">
        <v>271338.74035019398</v>
      </c>
      <c r="F720" s="105">
        <v>-5.6342336102883438E-2</v>
      </c>
      <c r="G720" s="81">
        <v>279984.94858447072</v>
      </c>
      <c r="H720" s="105">
        <v>-8.5483404953818592E-2</v>
      </c>
      <c r="I720" s="81">
        <v>225300.20270448446</v>
      </c>
      <c r="J720" s="105">
        <v>0.13648757866188022</v>
      </c>
      <c r="K720" s="83">
        <v>90475.770283937454</v>
      </c>
      <c r="L720" s="83">
        <v>92705.160635471344</v>
      </c>
      <c r="M720" s="105">
        <v>-2.4048179586249146E-2</v>
      </c>
      <c r="N720" s="83">
        <v>101704.43109440804</v>
      </c>
      <c r="O720" s="105">
        <v>-0.11040483378789541</v>
      </c>
      <c r="P720" s="83">
        <v>79589.134767278505</v>
      </c>
      <c r="Q720" s="105">
        <v>0.13678544877377877</v>
      </c>
      <c r="R720" s="83">
        <v>48299.592762733701</v>
      </c>
      <c r="S720" s="83">
        <v>50681.906002085794</v>
      </c>
      <c r="T720" s="105">
        <v>-4.7005202196895482E-2</v>
      </c>
      <c r="U720" s="83">
        <v>55666.602079960328</v>
      </c>
      <c r="V720" s="105">
        <v>-0.13234163828869144</v>
      </c>
      <c r="W720" s="83">
        <v>42364.934204605517</v>
      </c>
      <c r="X720" s="105">
        <v>0.14008421515459413</v>
      </c>
      <c r="Y720" s="80"/>
      <c r="Z720" s="80"/>
      <c r="AA720" s="80"/>
      <c r="AB720" s="80"/>
      <c r="AC720" s="84">
        <v>2.8300492058823412</v>
      </c>
      <c r="AD720" s="84">
        <v>2.9269000613367462</v>
      </c>
      <c r="AE720" s="105">
        <v>-3.3089908580674995E-2</v>
      </c>
      <c r="AF720" s="84">
        <v>2.7529277296145751</v>
      </c>
      <c r="AG720" s="105">
        <v>2.8014348302039711E-2</v>
      </c>
      <c r="AH720" s="84">
        <v>2.8307909536052924</v>
      </c>
      <c r="AI720" s="105">
        <v>-2.6202843484663698E-4</v>
      </c>
      <c r="AJ720" s="84">
        <v>5.3013051911528821</v>
      </c>
      <c r="AK720" s="84">
        <v>5.3537595910269662</v>
      </c>
      <c r="AL720" s="105">
        <v>-9.7976756300374307E-3</v>
      </c>
      <c r="AM720" s="84">
        <v>5.0296755706823317</v>
      </c>
      <c r="AN720" s="105">
        <v>5.4005395905426322E-2</v>
      </c>
      <c r="AO720" s="84">
        <v>5.3180822048814118</v>
      </c>
      <c r="AP720" s="105">
        <v>-3.15471124405152E-3</v>
      </c>
      <c r="AQ720" s="108">
        <v>12.474179175668734</v>
      </c>
      <c r="AR720" s="108">
        <v>10.520631549325559</v>
      </c>
    </row>
    <row r="721" spans="1:44" s="2" customFormat="1" x14ac:dyDescent="0.25">
      <c r="A721" s="80" t="s">
        <v>324</v>
      </c>
      <c r="B721" s="80" t="s">
        <v>371</v>
      </c>
      <c r="C721" s="80" t="s">
        <v>291</v>
      </c>
      <c r="D721" s="81">
        <v>136439.27790102243</v>
      </c>
      <c r="E721" s="81">
        <v>149417.215834198</v>
      </c>
      <c r="F721" s="105">
        <v>-8.6857045627035612E-2</v>
      </c>
      <c r="G721" s="81">
        <v>109995.49959261059</v>
      </c>
      <c r="H721" s="105">
        <v>0.24040782037766492</v>
      </c>
      <c r="I721" s="81">
        <v>100514.73611244917</v>
      </c>
      <c r="J721" s="105">
        <v>0.35740572156885814</v>
      </c>
      <c r="K721" s="83">
        <v>31949.92622492203</v>
      </c>
      <c r="L721" s="83">
        <v>34966.758797407019</v>
      </c>
      <c r="M721" s="105">
        <v>-8.6277157970635357E-2</v>
      </c>
      <c r="N721" s="83">
        <v>27731.988929707859</v>
      </c>
      <c r="O721" s="105">
        <v>0.15209645820591364</v>
      </c>
      <c r="P721" s="83">
        <v>25411.077026139486</v>
      </c>
      <c r="Q721" s="105">
        <v>0.25732278848536244</v>
      </c>
      <c r="R721" s="83">
        <v>9422.7528192132522</v>
      </c>
      <c r="S721" s="83">
        <v>9923.3718071348248</v>
      </c>
      <c r="T721" s="105">
        <v>-5.0448476349705208E-2</v>
      </c>
      <c r="U721" s="83">
        <v>7740.8620050645013</v>
      </c>
      <c r="V721" s="105">
        <v>0.21727435691895355</v>
      </c>
      <c r="W721" s="83">
        <v>7149.8847540091865</v>
      </c>
      <c r="X721" s="105">
        <v>0.31788876931611942</v>
      </c>
      <c r="Y721" s="80"/>
      <c r="Z721" s="80"/>
      <c r="AA721" s="80"/>
      <c r="AB721" s="80"/>
      <c r="AC721" s="84">
        <v>4.2704097950184048</v>
      </c>
      <c r="AD721" s="84">
        <v>4.2731217010962457</v>
      </c>
      <c r="AE721" s="105">
        <v>-6.3464283667492133E-4</v>
      </c>
      <c r="AF721" s="84">
        <v>3.966376153957643</v>
      </c>
      <c r="AG721" s="105">
        <v>7.6652750334180383E-2</v>
      </c>
      <c r="AH721" s="84">
        <v>3.9555480473752915</v>
      </c>
      <c r="AI721" s="105">
        <v>7.9600031113777045E-2</v>
      </c>
      <c r="AJ721" s="84">
        <v>14.479768335089826</v>
      </c>
      <c r="AK721" s="84">
        <v>15.057101430661724</v>
      </c>
      <c r="AL721" s="105">
        <v>-3.8342910701009064E-2</v>
      </c>
      <c r="AM721" s="84">
        <v>14.209722317830421</v>
      </c>
      <c r="AN721" s="105">
        <v>1.90043134706827E-2</v>
      </c>
      <c r="AO721" s="84">
        <v>14.058231645774024</v>
      </c>
      <c r="AP721" s="105">
        <v>2.9985043634027642E-2</v>
      </c>
      <c r="AQ721" s="108">
        <v>6.6469913592231569</v>
      </c>
      <c r="AR721" s="108">
        <v>2.0524667998401664</v>
      </c>
    </row>
    <row r="722" spans="1:44" s="2" customFormat="1" x14ac:dyDescent="0.25">
      <c r="A722" s="80" t="s">
        <v>324</v>
      </c>
      <c r="B722" s="80" t="s">
        <v>371</v>
      </c>
      <c r="C722" s="80" t="s">
        <v>292</v>
      </c>
      <c r="D722" s="81">
        <v>941705.94820083259</v>
      </c>
      <c r="E722" s="81">
        <v>1118027.9153285038</v>
      </c>
      <c r="F722" s="105">
        <v>-0.15770801847632179</v>
      </c>
      <c r="G722" s="81">
        <v>1208151.9994277167</v>
      </c>
      <c r="H722" s="105">
        <v>-0.22054017321752195</v>
      </c>
      <c r="I722" s="81">
        <v>1111470.5067385137</v>
      </c>
      <c r="J722" s="105">
        <v>-0.15273869842559862</v>
      </c>
      <c r="K722" s="83">
        <v>380153.05860429874</v>
      </c>
      <c r="L722" s="83">
        <v>459943.46468380408</v>
      </c>
      <c r="M722" s="105">
        <v>-0.17347872555240806</v>
      </c>
      <c r="N722" s="83">
        <v>545623.38459844363</v>
      </c>
      <c r="O722" s="105">
        <v>-0.30326839110080345</v>
      </c>
      <c r="P722" s="83">
        <v>512086.19335176016</v>
      </c>
      <c r="Q722" s="105">
        <v>-0.25763853128692821</v>
      </c>
      <c r="R722" s="83">
        <v>234064.07427295091</v>
      </c>
      <c r="S722" s="83">
        <v>283012.17008189677</v>
      </c>
      <c r="T722" s="105">
        <v>-0.17295403160500653</v>
      </c>
      <c r="U722" s="83">
        <v>317661.02656446648</v>
      </c>
      <c r="V722" s="105">
        <v>-0.26316401856288252</v>
      </c>
      <c r="W722" s="83">
        <v>297511.2703773806</v>
      </c>
      <c r="X722" s="105">
        <v>-0.21325980701151112</v>
      </c>
      <c r="Y722" s="80"/>
      <c r="Z722" s="80"/>
      <c r="AA722" s="80"/>
      <c r="AB722" s="80"/>
      <c r="AC722" s="84">
        <v>2.4771757766680347</v>
      </c>
      <c r="AD722" s="84">
        <v>2.4307942196702612</v>
      </c>
      <c r="AE722" s="105">
        <v>1.9080824128364579E-2</v>
      </c>
      <c r="AF722" s="84">
        <v>2.2142599337395827</v>
      </c>
      <c r="AG722" s="105">
        <v>0.11873756956999307</v>
      </c>
      <c r="AH722" s="84">
        <v>2.1704754417681142</v>
      </c>
      <c r="AI722" s="105">
        <v>0.14130560014541146</v>
      </c>
      <c r="AJ722" s="84">
        <v>4.0232827319867717</v>
      </c>
      <c r="AK722" s="84">
        <v>3.9504587912419953</v>
      </c>
      <c r="AL722" s="105">
        <v>1.8434299556857565E-2</v>
      </c>
      <c r="AM722" s="84">
        <v>3.8032742401357602</v>
      </c>
      <c r="AN722" s="105">
        <v>5.7847128016505621E-2</v>
      </c>
      <c r="AO722" s="84">
        <v>3.7358937875820968</v>
      </c>
      <c r="AP722" s="105">
        <v>7.6926422630091834E-2</v>
      </c>
      <c r="AQ722" s="108">
        <v>45.877634336065896</v>
      </c>
      <c r="AR722" s="108">
        <v>50.983905733045226</v>
      </c>
    </row>
    <row r="723" spans="1:44" s="2" customFormat="1" x14ac:dyDescent="0.25">
      <c r="A723" s="80" t="s">
        <v>324</v>
      </c>
      <c r="B723" s="80" t="s">
        <v>372</v>
      </c>
      <c r="C723" s="80" t="s">
        <v>281</v>
      </c>
      <c r="D723" s="81">
        <v>456854065.702591</v>
      </c>
      <c r="E723" s="81">
        <v>426147430.19087684</v>
      </c>
      <c r="F723" s="105">
        <v>7.205636673195534E-2</v>
      </c>
      <c r="G723" s="81">
        <v>398016447.5677138</v>
      </c>
      <c r="H723" s="105">
        <v>0.14782710235829455</v>
      </c>
      <c r="I723" s="81">
        <v>351813123.71568036</v>
      </c>
      <c r="J723" s="105">
        <v>0.29857027753120441</v>
      </c>
      <c r="K723" s="83">
        <v>178626019.84629747</v>
      </c>
      <c r="L723" s="83">
        <v>183112724.62967223</v>
      </c>
      <c r="M723" s="105">
        <v>-2.4502419438346967E-2</v>
      </c>
      <c r="N723" s="83">
        <v>178594631.47453964</v>
      </c>
      <c r="O723" s="105">
        <v>1.7575204528087879E-4</v>
      </c>
      <c r="P723" s="83">
        <v>156038209.62522411</v>
      </c>
      <c r="Q723" s="105">
        <v>0.14475819913164373</v>
      </c>
      <c r="R723" s="83">
        <v>253758620.16271976</v>
      </c>
      <c r="S723" s="83">
        <v>261160554.59619606</v>
      </c>
      <c r="T723" s="105">
        <v>-2.8342467126864158E-2</v>
      </c>
      <c r="U723" s="83">
        <v>260091575.73502925</v>
      </c>
      <c r="V723" s="105">
        <v>-2.4348945383610779E-2</v>
      </c>
      <c r="W723" s="83">
        <v>229658388.65446731</v>
      </c>
      <c r="X723" s="105">
        <v>0.10493947836807503</v>
      </c>
      <c r="Y723" s="80"/>
      <c r="Z723" s="80"/>
      <c r="AA723" s="80"/>
      <c r="AB723" s="80"/>
      <c r="AC723" s="84">
        <v>2.557600880855436</v>
      </c>
      <c r="AD723" s="84">
        <v>2.327240944356646</v>
      </c>
      <c r="AE723" s="105">
        <v>9.8984137013141071E-2</v>
      </c>
      <c r="AF723" s="84">
        <v>2.2286025301071541</v>
      </c>
      <c r="AG723" s="105">
        <v>0.14762540484617651</v>
      </c>
      <c r="AH723" s="84">
        <v>2.2546600897348963</v>
      </c>
      <c r="AI723" s="105">
        <v>0.13436206747960824</v>
      </c>
      <c r="AJ723" s="84">
        <v>1.8003489513366626</v>
      </c>
      <c r="AK723" s="84">
        <v>1.6317450039489383</v>
      </c>
      <c r="AL723" s="105">
        <v>0.1033273869260766</v>
      </c>
      <c r="AM723" s="84">
        <v>1.5302934992911759</v>
      </c>
      <c r="AN723" s="105">
        <v>0.17647297866100525</v>
      </c>
      <c r="AO723" s="84">
        <v>1.5318975534788806</v>
      </c>
      <c r="AP723" s="105">
        <v>0.17524109053385406</v>
      </c>
      <c r="AQ723" s="80"/>
      <c r="AR723" s="80"/>
    </row>
    <row r="724" spans="1:44" s="2" customFormat="1" x14ac:dyDescent="0.25">
      <c r="A724" s="80" t="s">
        <v>324</v>
      </c>
      <c r="B724" s="80" t="s">
        <v>372</v>
      </c>
      <c r="C724" s="80" t="s">
        <v>313</v>
      </c>
      <c r="D724" s="81">
        <v>227060158.92933863</v>
      </c>
      <c r="E724" s="81">
        <v>219276345.82372642</v>
      </c>
      <c r="F724" s="105">
        <v>3.549773267322473E-2</v>
      </c>
      <c r="G724" s="81">
        <v>208383945.7250962</v>
      </c>
      <c r="H724" s="105">
        <v>8.9624050160180907E-2</v>
      </c>
      <c r="I724" s="81">
        <v>177217082.62008557</v>
      </c>
      <c r="J724" s="105">
        <v>0.28125435523676717</v>
      </c>
      <c r="K724" s="83">
        <v>103327856.50760525</v>
      </c>
      <c r="L724" s="83">
        <v>107280211.3629844</v>
      </c>
      <c r="M724" s="105">
        <v>-3.6841415627028272E-2</v>
      </c>
      <c r="N724" s="83">
        <v>105360076.74517621</v>
      </c>
      <c r="O724" s="105">
        <v>-1.9288332927908571E-2</v>
      </c>
      <c r="P724" s="83">
        <v>90482356.176414162</v>
      </c>
      <c r="Q724" s="105">
        <v>0.14196690795878614</v>
      </c>
      <c r="R724" s="83">
        <v>117107179.9722188</v>
      </c>
      <c r="S724" s="83">
        <v>120763432.37266712</v>
      </c>
      <c r="T724" s="105">
        <v>-3.0276155029822231E-2</v>
      </c>
      <c r="U724" s="83">
        <v>123267211.51445849</v>
      </c>
      <c r="V724" s="105">
        <v>-4.99729933577443E-2</v>
      </c>
      <c r="W724" s="83">
        <v>104396109.45866893</v>
      </c>
      <c r="X724" s="105">
        <v>0.12175808638330776</v>
      </c>
      <c r="Y724" s="80"/>
      <c r="Z724" s="80"/>
      <c r="AA724" s="80"/>
      <c r="AB724" s="80"/>
      <c r="AC724" s="84">
        <v>2.1974728461789614</v>
      </c>
      <c r="AD724" s="84">
        <v>2.043958928099062</v>
      </c>
      <c r="AE724" s="105">
        <v>7.5106165769520436E-2</v>
      </c>
      <c r="AF724" s="84">
        <v>1.977826442069641</v>
      </c>
      <c r="AG724" s="105">
        <v>0.11105443806256207</v>
      </c>
      <c r="AH724" s="84">
        <v>1.9585816518146812</v>
      </c>
      <c r="AI724" s="105">
        <v>0.12197152676424838</v>
      </c>
      <c r="AJ724" s="84">
        <v>1.9389089463447404</v>
      </c>
      <c r="AK724" s="84">
        <v>1.8157511882161121</v>
      </c>
      <c r="AL724" s="105">
        <v>6.782744184770427E-2</v>
      </c>
      <c r="AM724" s="84">
        <v>1.6905058787725886</v>
      </c>
      <c r="AN724" s="105">
        <v>0.1469400791155531</v>
      </c>
      <c r="AO724" s="84">
        <v>1.6975448945273857</v>
      </c>
      <c r="AP724" s="105">
        <v>0.14218419353471831</v>
      </c>
      <c r="AQ724" s="80"/>
      <c r="AR724" s="80"/>
    </row>
    <row r="725" spans="1:44" s="2" customFormat="1" x14ac:dyDescent="0.25">
      <c r="A725" s="80" t="s">
        <v>324</v>
      </c>
      <c r="B725" s="80" t="s">
        <v>372</v>
      </c>
      <c r="C725" s="80" t="s">
        <v>328</v>
      </c>
      <c r="D725" s="81">
        <v>7404432.2385324724</v>
      </c>
      <c r="E725" s="81">
        <v>7500073.006465042</v>
      </c>
      <c r="F725" s="105">
        <v>-1.2751978260761933E-2</v>
      </c>
      <c r="G725" s="81">
        <v>7178978.3706991775</v>
      </c>
      <c r="H725" s="105">
        <v>3.1404728666334931E-2</v>
      </c>
      <c r="I725" s="81">
        <v>5722469.3539942764</v>
      </c>
      <c r="J725" s="105">
        <v>0.29392256742523015</v>
      </c>
      <c r="K725" s="83">
        <v>2974085.6839399487</v>
      </c>
      <c r="L725" s="83">
        <v>3320636.0362237683</v>
      </c>
      <c r="M725" s="105">
        <v>-0.10436264272970942</v>
      </c>
      <c r="N725" s="83">
        <v>3254218.6883766623</v>
      </c>
      <c r="O725" s="105">
        <v>-8.6083029833638955E-2</v>
      </c>
      <c r="P725" s="83">
        <v>2718893.1029827297</v>
      </c>
      <c r="Q725" s="105">
        <v>9.3858997500586905E-2</v>
      </c>
      <c r="R725" s="83">
        <v>1702964.9135256635</v>
      </c>
      <c r="S725" s="83">
        <v>1925593.6276146593</v>
      </c>
      <c r="T725" s="105">
        <v>-0.11561562673261355</v>
      </c>
      <c r="U725" s="83">
        <v>1864216.4510596867</v>
      </c>
      <c r="V725" s="105">
        <v>-8.6498291248509301E-2</v>
      </c>
      <c r="W725" s="83">
        <v>1534727.740950213</v>
      </c>
      <c r="X725" s="105">
        <v>0.10962020695037933</v>
      </c>
      <c r="Y725" s="80"/>
      <c r="Z725" s="80"/>
      <c r="AA725" s="80"/>
      <c r="AB725" s="80"/>
      <c r="AC725" s="84">
        <v>2.4896499379679535</v>
      </c>
      <c r="AD725" s="84">
        <v>2.2586254333956259</v>
      </c>
      <c r="AE725" s="105">
        <v>0.10228544368465935</v>
      </c>
      <c r="AF725" s="84">
        <v>2.2060528373034285</v>
      </c>
      <c r="AG725" s="105">
        <v>0.12855408350562461</v>
      </c>
      <c r="AH725" s="84">
        <v>2.104705531716752</v>
      </c>
      <c r="AI725" s="105">
        <v>0.18289703735287505</v>
      </c>
      <c r="AJ725" s="84">
        <v>4.3479652338831869</v>
      </c>
      <c r="AK725" s="84">
        <v>3.8949407075862639</v>
      </c>
      <c r="AL725" s="105">
        <v>0.11631101993787914</v>
      </c>
      <c r="AM725" s="84">
        <v>3.8509360684047134</v>
      </c>
      <c r="AN725" s="105">
        <v>0.12906710385466683</v>
      </c>
      <c r="AO725" s="84">
        <v>3.7286544064494853</v>
      </c>
      <c r="AP725" s="105">
        <v>0.16609499297185451</v>
      </c>
      <c r="AQ725" s="108">
        <v>100</v>
      </c>
      <c r="AR725" s="108">
        <v>100</v>
      </c>
    </row>
    <row r="726" spans="1:44" s="2" customFormat="1" x14ac:dyDescent="0.25">
      <c r="A726" s="80" t="s">
        <v>324</v>
      </c>
      <c r="B726" s="80" t="s">
        <v>372</v>
      </c>
      <c r="C726" s="80" t="s">
        <v>270</v>
      </c>
      <c r="D726" s="81">
        <v>3740334.9550533067</v>
      </c>
      <c r="E726" s="81">
        <v>3748354.0535774734</v>
      </c>
      <c r="F726" s="105">
        <v>-2.1393652812794497E-3</v>
      </c>
      <c r="G726" s="81">
        <v>3799128.2841521869</v>
      </c>
      <c r="H726" s="105">
        <v>-1.5475478768151311E-2</v>
      </c>
      <c r="I726" s="81">
        <v>3163759.9804288326</v>
      </c>
      <c r="J726" s="105">
        <v>0.18224358933395512</v>
      </c>
      <c r="K726" s="83">
        <v>1742042.5867643505</v>
      </c>
      <c r="L726" s="83">
        <v>1939023.4291023551</v>
      </c>
      <c r="M726" s="105">
        <v>-0.10158765457991101</v>
      </c>
      <c r="N726" s="83">
        <v>1975924.4992552211</v>
      </c>
      <c r="O726" s="105">
        <v>-0.11836581437146355</v>
      </c>
      <c r="P726" s="83">
        <v>1710976.7058460987</v>
      </c>
      <c r="Q726" s="105">
        <v>1.8156811143077111E-2</v>
      </c>
      <c r="R726" s="83">
        <v>1049290.9280382742</v>
      </c>
      <c r="S726" s="83">
        <v>1184801.4938089103</v>
      </c>
      <c r="T726" s="105">
        <v>-0.11437406728362194</v>
      </c>
      <c r="U726" s="83">
        <v>1182715.9262454873</v>
      </c>
      <c r="V726" s="105">
        <v>-0.11281237974935253</v>
      </c>
      <c r="W726" s="83">
        <v>1009226.959396804</v>
      </c>
      <c r="X726" s="105">
        <v>3.9697679762157434E-2</v>
      </c>
      <c r="Y726" s="80"/>
      <c r="Z726" s="80"/>
      <c r="AA726" s="80"/>
      <c r="AB726" s="80"/>
      <c r="AC726" s="84">
        <v>2.1470973117830381</v>
      </c>
      <c r="AD726" s="84">
        <v>1.9331143694909987</v>
      </c>
      <c r="AE726" s="105">
        <v>0.11069336903660928</v>
      </c>
      <c r="AF726" s="84">
        <v>1.9227092358965032</v>
      </c>
      <c r="AG726" s="105">
        <v>0.11670411297624482</v>
      </c>
      <c r="AH726" s="84">
        <v>1.8490958816790641</v>
      </c>
      <c r="AI726" s="105">
        <v>0.16116061533454659</v>
      </c>
      <c r="AJ726" s="84">
        <v>3.5646309856563185</v>
      </c>
      <c r="AK726" s="84">
        <v>3.1636979470098674</v>
      </c>
      <c r="AL726" s="105">
        <v>0.12672924070560793</v>
      </c>
      <c r="AM726" s="84">
        <v>3.2122069212447815</v>
      </c>
      <c r="AN726" s="105">
        <v>0.10971399821122579</v>
      </c>
      <c r="AO726" s="84">
        <v>3.1348349853037543</v>
      </c>
      <c r="AP726" s="105">
        <v>0.13710322947378953</v>
      </c>
      <c r="AQ726" s="80"/>
      <c r="AR726" s="80"/>
    </row>
    <row r="727" spans="1:44" s="2" customFormat="1" x14ac:dyDescent="0.25">
      <c r="A727" s="80" t="s">
        <v>324</v>
      </c>
      <c r="B727" s="80" t="s">
        <v>372</v>
      </c>
      <c r="C727" s="80" t="s">
        <v>271</v>
      </c>
      <c r="D727" s="81">
        <v>2995126.0053835665</v>
      </c>
      <c r="E727" s="81">
        <v>3042205.566664082</v>
      </c>
      <c r="F727" s="105">
        <v>-1.5475470098537888E-2</v>
      </c>
      <c r="G727" s="81">
        <v>2775161.6099467603</v>
      </c>
      <c r="H727" s="105">
        <v>7.9261832769813356E-2</v>
      </c>
      <c r="I727" s="81">
        <v>2150977.1210440909</v>
      </c>
      <c r="J727" s="105">
        <v>0.39244902982962604</v>
      </c>
      <c r="K727" s="83">
        <v>1077289.2727565074</v>
      </c>
      <c r="L727" s="83">
        <v>1196222.2009844666</v>
      </c>
      <c r="M727" s="105">
        <v>-9.9423776059397506E-2</v>
      </c>
      <c r="N727" s="83">
        <v>1119661.3185923523</v>
      </c>
      <c r="O727" s="105">
        <v>-3.7843627472203323E-2</v>
      </c>
      <c r="P727" s="83">
        <v>892354.85899217206</v>
      </c>
      <c r="Q727" s="105">
        <v>0.20724312968184064</v>
      </c>
      <c r="R727" s="83">
        <v>602205.00002515793</v>
      </c>
      <c r="S727" s="83">
        <v>681159.89874463365</v>
      </c>
      <c r="T727" s="105">
        <v>-0.11591242946771864</v>
      </c>
      <c r="U727" s="83">
        <v>630225.44356647413</v>
      </c>
      <c r="V727" s="105">
        <v>-4.4460984283254651E-2</v>
      </c>
      <c r="W727" s="83">
        <v>490348.85810340894</v>
      </c>
      <c r="X727" s="105">
        <v>0.22811543266235121</v>
      </c>
      <c r="Y727" s="80"/>
      <c r="Z727" s="80"/>
      <c r="AA727" s="80"/>
      <c r="AB727" s="80"/>
      <c r="AC727" s="84">
        <v>2.7802430425393601</v>
      </c>
      <c r="AD727" s="84">
        <v>2.5431776505739556</v>
      </c>
      <c r="AE727" s="105">
        <v>9.3216213940816306E-2</v>
      </c>
      <c r="AF727" s="84">
        <v>2.4785723717201527</v>
      </c>
      <c r="AG727" s="105">
        <v>0.12171146352682254</v>
      </c>
      <c r="AH727" s="84">
        <v>2.4104503935501738</v>
      </c>
      <c r="AI727" s="105">
        <v>0.1534122626952493</v>
      </c>
      <c r="AJ727" s="84">
        <v>4.9735987002074724</v>
      </c>
      <c r="AK727" s="84">
        <v>4.4662135458514456</v>
      </c>
      <c r="AL727" s="105">
        <v>0.11360521595016974</v>
      </c>
      <c r="AM727" s="84">
        <v>4.4034426700420024</v>
      </c>
      <c r="AN727" s="105">
        <v>0.12947960786327928</v>
      </c>
      <c r="AO727" s="84">
        <v>4.3866261448302888</v>
      </c>
      <c r="AP727" s="105">
        <v>0.13380956935866087</v>
      </c>
      <c r="AQ727" s="80"/>
      <c r="AR727" s="80"/>
    </row>
    <row r="728" spans="1:44" s="2" customFormat="1" x14ac:dyDescent="0.25">
      <c r="A728" s="80" t="s">
        <v>324</v>
      </c>
      <c r="B728" s="80" t="s">
        <v>372</v>
      </c>
      <c r="C728" s="80" t="s">
        <v>127</v>
      </c>
      <c r="D728" s="81">
        <v>668971.27809559938</v>
      </c>
      <c r="E728" s="81">
        <v>709513.38622348662</v>
      </c>
      <c r="F728" s="105">
        <v>-5.7140723367715369E-2</v>
      </c>
      <c r="G728" s="81">
        <v>604688.47660022974</v>
      </c>
      <c r="H728" s="105">
        <v>0.10630730364962476</v>
      </c>
      <c r="I728" s="81">
        <v>407732.25252135278</v>
      </c>
      <c r="J728" s="105">
        <v>0.6407121927656817</v>
      </c>
      <c r="K728" s="83">
        <v>154753.8244190907</v>
      </c>
      <c r="L728" s="83">
        <v>185390.40613694658</v>
      </c>
      <c r="M728" s="105">
        <v>-0.16525440747578304</v>
      </c>
      <c r="N728" s="83">
        <v>158632.87052908889</v>
      </c>
      <c r="O728" s="105">
        <v>-2.4452978106368449E-2</v>
      </c>
      <c r="P728" s="83">
        <v>115561.53814445886</v>
      </c>
      <c r="Q728" s="105">
        <v>0.33914645741076183</v>
      </c>
      <c r="R728" s="83">
        <v>51468.985462231649</v>
      </c>
      <c r="S728" s="83">
        <v>59632.235061115083</v>
      </c>
      <c r="T728" s="105">
        <v>-0.13689323552131147</v>
      </c>
      <c r="U728" s="83">
        <v>51275.081247724309</v>
      </c>
      <c r="V728" s="105">
        <v>3.7816461678633769E-3</v>
      </c>
      <c r="W728" s="83">
        <v>35151.923450000031</v>
      </c>
      <c r="X728" s="105">
        <v>0.46418688967165472</v>
      </c>
      <c r="Y728" s="80"/>
      <c r="Z728" s="80"/>
      <c r="AA728" s="80"/>
      <c r="AB728" s="80"/>
      <c r="AC728" s="84">
        <v>4.3228093432053107</v>
      </c>
      <c r="AD728" s="84">
        <v>3.8271310851942042</v>
      </c>
      <c r="AE728" s="105">
        <v>0.12951692716476521</v>
      </c>
      <c r="AF728" s="84">
        <v>3.81187375972842</v>
      </c>
      <c r="AG728" s="105">
        <v>0.13403790778037014</v>
      </c>
      <c r="AH728" s="84">
        <v>3.5282695182861188</v>
      </c>
      <c r="AI728" s="105">
        <v>0.22519249756893434</v>
      </c>
      <c r="AJ728" s="84">
        <v>12.99756099887564</v>
      </c>
      <c r="AK728" s="84">
        <v>11.898151821683861</v>
      </c>
      <c r="AL728" s="105">
        <v>9.2401676635874994E-2</v>
      </c>
      <c r="AM728" s="84">
        <v>11.793028151019595</v>
      </c>
      <c r="AN728" s="105">
        <v>0.10213940240207979</v>
      </c>
      <c r="AO728" s="84">
        <v>11.599144869022876</v>
      </c>
      <c r="AP728" s="105">
        <v>0.12056200225478934</v>
      </c>
      <c r="AQ728" s="80"/>
      <c r="AR728" s="80"/>
    </row>
    <row r="729" spans="1:44" s="2" customFormat="1" x14ac:dyDescent="0.25">
      <c r="A729" s="80" t="s">
        <v>324</v>
      </c>
      <c r="B729" s="80" t="s">
        <v>372</v>
      </c>
      <c r="C729" s="80" t="s">
        <v>282</v>
      </c>
      <c r="D729" s="81">
        <v>115090.59257348895</v>
      </c>
      <c r="E729" s="81">
        <v>97657.452222044463</v>
      </c>
      <c r="F729" s="105">
        <v>0.17851315956724556</v>
      </c>
      <c r="G729" s="81">
        <v>145988.54079666614</v>
      </c>
      <c r="H729" s="105">
        <v>-0.21164639398795057</v>
      </c>
      <c r="I729" s="81">
        <v>51809.595453470945</v>
      </c>
      <c r="J729" s="105">
        <v>1.2214146156931349</v>
      </c>
      <c r="K729" s="83">
        <v>28155.932718578115</v>
      </c>
      <c r="L729" s="83">
        <v>24557.536058265097</v>
      </c>
      <c r="M729" s="105">
        <v>0.14652922230371476</v>
      </c>
      <c r="N729" s="83">
        <v>38875.567430437863</v>
      </c>
      <c r="O729" s="105">
        <v>-0.27574220571933683</v>
      </c>
      <c r="P729" s="83">
        <v>18053.407898170226</v>
      </c>
      <c r="Q729" s="105">
        <v>0.55959101336384331</v>
      </c>
      <c r="R729" s="83">
        <v>12844.030699678451</v>
      </c>
      <c r="S729" s="83">
        <v>10139.600618742217</v>
      </c>
      <c r="T729" s="105">
        <v>0.26671958616765612</v>
      </c>
      <c r="U729" s="83">
        <v>14216.897613894493</v>
      </c>
      <c r="V729" s="105">
        <v>-9.6565857861584933E-2</v>
      </c>
      <c r="W729" s="83">
        <v>5574.9358360887063</v>
      </c>
      <c r="X729" s="105">
        <v>1.3038885248748684</v>
      </c>
      <c r="Y729" s="80"/>
      <c r="Z729" s="80"/>
      <c r="AA729" s="80"/>
      <c r="AB729" s="80"/>
      <c r="AC729" s="84">
        <v>4.0876142773827837</v>
      </c>
      <c r="AD729" s="84">
        <v>3.9766795817928493</v>
      </c>
      <c r="AE729" s="105">
        <v>2.7896312314888726E-2</v>
      </c>
      <c r="AF729" s="84">
        <v>3.7552774260566424</v>
      </c>
      <c r="AG729" s="105">
        <v>8.849861504776306E-2</v>
      </c>
      <c r="AH729" s="84">
        <v>2.8697958715441212</v>
      </c>
      <c r="AI729" s="105">
        <v>0.4243571530345131</v>
      </c>
      <c r="AJ729" s="84">
        <v>8.9606288917053298</v>
      </c>
      <c r="AK729" s="84">
        <v>9.6312917928476107</v>
      </c>
      <c r="AL729" s="105">
        <v>-6.9633743382204294E-2</v>
      </c>
      <c r="AM729" s="84">
        <v>10.268663724073546</v>
      </c>
      <c r="AN729" s="105">
        <v>-0.12738121215340792</v>
      </c>
      <c r="AO729" s="84">
        <v>9.2933079369429663</v>
      </c>
      <c r="AP729" s="105">
        <v>-3.5797699537660134E-2</v>
      </c>
      <c r="AQ729" s="108">
        <v>1.5543472999126187</v>
      </c>
      <c r="AR729" s="108">
        <v>0.75421581488060963</v>
      </c>
    </row>
    <row r="730" spans="1:44" s="2" customFormat="1" x14ac:dyDescent="0.25">
      <c r="A730" s="80" t="s">
        <v>324</v>
      </c>
      <c r="B730" s="80" t="s">
        <v>372</v>
      </c>
      <c r="C730" s="80" t="s">
        <v>284</v>
      </c>
      <c r="D730" s="80"/>
      <c r="E730" s="80"/>
      <c r="F730" s="80"/>
      <c r="G730" s="81">
        <v>36.629126342535017</v>
      </c>
      <c r="H730" s="105">
        <v>-1</v>
      </c>
      <c r="I730" s="80"/>
      <c r="J730" s="80"/>
      <c r="K730" s="80"/>
      <c r="L730" s="80"/>
      <c r="M730" s="80"/>
      <c r="N730" s="83">
        <v>2.2914669513702393</v>
      </c>
      <c r="O730" s="105">
        <v>-1</v>
      </c>
      <c r="P730" s="80"/>
      <c r="Q730" s="80"/>
      <c r="R730" s="80"/>
      <c r="S730" s="80"/>
      <c r="T730" s="80"/>
      <c r="U730" s="83">
        <v>1.4799220406995452</v>
      </c>
      <c r="V730" s="105">
        <v>-1</v>
      </c>
      <c r="W730" s="80"/>
      <c r="X730" s="80"/>
      <c r="Y730" s="80"/>
      <c r="Z730" s="80"/>
      <c r="AA730" s="80"/>
      <c r="AB730" s="80"/>
      <c r="AC730" s="80"/>
      <c r="AD730" s="80"/>
      <c r="AE730" s="80"/>
      <c r="AF730" s="84">
        <v>15.98501183734364</v>
      </c>
      <c r="AG730" s="105">
        <v>-1</v>
      </c>
      <c r="AH730" s="80"/>
      <c r="AI730" s="80"/>
      <c r="AJ730" s="80"/>
      <c r="AK730" s="80"/>
      <c r="AL730" s="80"/>
      <c r="AM730" s="84">
        <v>24.750713439757121</v>
      </c>
      <c r="AN730" s="105">
        <v>-1</v>
      </c>
      <c r="AO730" s="80"/>
      <c r="AP730" s="80"/>
      <c r="AQ730" s="80"/>
      <c r="AR730" s="80"/>
    </row>
    <row r="731" spans="1:44" s="2" customFormat="1" x14ac:dyDescent="0.25">
      <c r="A731" s="80" t="s">
        <v>324</v>
      </c>
      <c r="B731" s="80" t="s">
        <v>372</v>
      </c>
      <c r="C731" s="80" t="s">
        <v>285</v>
      </c>
      <c r="D731" s="81">
        <v>1964340.093883221</v>
      </c>
      <c r="E731" s="81">
        <v>2066966.8331806289</v>
      </c>
      <c r="F731" s="105">
        <v>-4.9650888272593549E-2</v>
      </c>
      <c r="G731" s="81">
        <v>1937342.995651315</v>
      </c>
      <c r="H731" s="105">
        <v>1.3935115409354718E-2</v>
      </c>
      <c r="I731" s="81">
        <v>1469400.9876780582</v>
      </c>
      <c r="J731" s="105">
        <v>0.33683052506127936</v>
      </c>
      <c r="K731" s="83">
        <v>715767.24009546614</v>
      </c>
      <c r="L731" s="83">
        <v>833586.80167611199</v>
      </c>
      <c r="M731" s="105">
        <v>-0.14134048349103343</v>
      </c>
      <c r="N731" s="83">
        <v>814767.37240426335</v>
      </c>
      <c r="O731" s="105">
        <v>-0.12150723711071273</v>
      </c>
      <c r="P731" s="83">
        <v>633020.01080169738</v>
      </c>
      <c r="Q731" s="105">
        <v>0.13071818881202876</v>
      </c>
      <c r="R731" s="83">
        <v>424399.37797596387</v>
      </c>
      <c r="S731" s="83">
        <v>498461.86824812682</v>
      </c>
      <c r="T731" s="105">
        <v>-0.14858205810699196</v>
      </c>
      <c r="U731" s="83">
        <v>475929.02600557439</v>
      </c>
      <c r="V731" s="105">
        <v>-0.10827170694356214</v>
      </c>
      <c r="W731" s="83">
        <v>352901.03564296296</v>
      </c>
      <c r="X731" s="105">
        <v>0.20260167897420742</v>
      </c>
      <c r="Y731" s="80"/>
      <c r="Z731" s="80"/>
      <c r="AA731" s="80"/>
      <c r="AB731" s="80"/>
      <c r="AC731" s="84">
        <v>2.7443839056132622</v>
      </c>
      <c r="AD731" s="84">
        <v>2.4796059978691258</v>
      </c>
      <c r="AE731" s="105">
        <v>0.10678225007185653</v>
      </c>
      <c r="AF731" s="84">
        <v>2.3777866680332198</v>
      </c>
      <c r="AG731" s="105">
        <v>0.15417583188119746</v>
      </c>
      <c r="AH731" s="84">
        <v>2.3212551935239993</v>
      </c>
      <c r="AI731" s="105">
        <v>0.18228444389472429</v>
      </c>
      <c r="AJ731" s="84">
        <v>4.6285178438562005</v>
      </c>
      <c r="AK731" s="84">
        <v>4.1466899774000847</v>
      </c>
      <c r="AL731" s="105">
        <v>0.11619577761591304</v>
      </c>
      <c r="AM731" s="84">
        <v>4.0706552653685462</v>
      </c>
      <c r="AN731" s="105">
        <v>0.13704490852706658</v>
      </c>
      <c r="AO731" s="84">
        <v>4.163776354469757</v>
      </c>
      <c r="AP731" s="105">
        <v>0.11161538224490607</v>
      </c>
      <c r="AQ731" s="108">
        <v>26.529246680938567</v>
      </c>
      <c r="AR731" s="108">
        <v>24.921205046868877</v>
      </c>
    </row>
    <row r="732" spans="1:44" s="2" customFormat="1" x14ac:dyDescent="0.25">
      <c r="A732" s="80" t="s">
        <v>324</v>
      </c>
      <c r="B732" s="80" t="s">
        <v>372</v>
      </c>
      <c r="C732" s="80" t="s">
        <v>286</v>
      </c>
      <c r="D732" s="80"/>
      <c r="E732" s="80"/>
      <c r="F732" s="80"/>
      <c r="G732" s="81">
        <v>4469.0121526706216</v>
      </c>
      <c r="H732" s="105">
        <v>-1</v>
      </c>
      <c r="I732" s="81">
        <v>5353.0796951031689</v>
      </c>
      <c r="J732" s="105">
        <v>-1</v>
      </c>
      <c r="K732" s="80"/>
      <c r="L732" s="80"/>
      <c r="M732" s="80"/>
      <c r="N732" s="83">
        <v>1476.0628343820572</v>
      </c>
      <c r="O732" s="105">
        <v>-1</v>
      </c>
      <c r="P732" s="83">
        <v>1764.3815641403198</v>
      </c>
      <c r="Q732" s="105">
        <v>-1</v>
      </c>
      <c r="R732" s="80"/>
      <c r="S732" s="80"/>
      <c r="T732" s="80"/>
      <c r="U732" s="83">
        <v>320.14595043951277</v>
      </c>
      <c r="V732" s="105">
        <v>-1</v>
      </c>
      <c r="W732" s="83">
        <v>334.48752135552161</v>
      </c>
      <c r="X732" s="105">
        <v>-1</v>
      </c>
      <c r="Y732" s="80"/>
      <c r="Z732" s="80"/>
      <c r="AA732" s="80"/>
      <c r="AB732" s="80"/>
      <c r="AC732" s="80"/>
      <c r="AD732" s="80"/>
      <c r="AE732" s="80"/>
      <c r="AF732" s="84">
        <v>3.0276571217522328</v>
      </c>
      <c r="AG732" s="105">
        <v>-1</v>
      </c>
      <c r="AH732" s="84">
        <v>3.0339694110958431</v>
      </c>
      <c r="AI732" s="105">
        <v>-1</v>
      </c>
      <c r="AJ732" s="80"/>
      <c r="AK732" s="80"/>
      <c r="AL732" s="80"/>
      <c r="AM732" s="84">
        <v>13.959296210167059</v>
      </c>
      <c r="AN732" s="105">
        <v>-1</v>
      </c>
      <c r="AO732" s="84">
        <v>16.003824816572045</v>
      </c>
      <c r="AP732" s="105">
        <v>-1</v>
      </c>
      <c r="AQ732" s="80"/>
      <c r="AR732" s="80"/>
    </row>
    <row r="733" spans="1:44" s="2" customFormat="1" x14ac:dyDescent="0.25">
      <c r="A733" s="80" t="s">
        <v>324</v>
      </c>
      <c r="B733" s="80" t="s">
        <v>372</v>
      </c>
      <c r="C733" s="80" t="s">
        <v>287</v>
      </c>
      <c r="D733" s="80"/>
      <c r="E733" s="81">
        <v>1081.8200033998489</v>
      </c>
      <c r="F733" s="105">
        <v>-1</v>
      </c>
      <c r="G733" s="81">
        <v>936.35986849069593</v>
      </c>
      <c r="H733" s="105">
        <v>-1</v>
      </c>
      <c r="I733" s="81">
        <v>85.831189451217654</v>
      </c>
      <c r="J733" s="105">
        <v>-1</v>
      </c>
      <c r="K733" s="80"/>
      <c r="L733" s="83">
        <v>326.73754165389005</v>
      </c>
      <c r="M733" s="105">
        <v>-1</v>
      </c>
      <c r="N733" s="83">
        <v>223.96983362571513</v>
      </c>
      <c r="O733" s="105">
        <v>-1</v>
      </c>
      <c r="P733" s="83">
        <v>1.3436244042607655</v>
      </c>
      <c r="Q733" s="105">
        <v>-1</v>
      </c>
      <c r="R733" s="80"/>
      <c r="S733" s="83">
        <v>36.062193719835484</v>
      </c>
      <c r="T733" s="105">
        <v>-1</v>
      </c>
      <c r="U733" s="83">
        <v>30.517651086593741</v>
      </c>
      <c r="V733" s="105">
        <v>-1</v>
      </c>
      <c r="W733" s="83">
        <v>2.8595084633674333</v>
      </c>
      <c r="X733" s="105">
        <v>-1</v>
      </c>
      <c r="Y733" s="80"/>
      <c r="Z733" s="80"/>
      <c r="AA733" s="80"/>
      <c r="AB733" s="80"/>
      <c r="AC733" s="80"/>
      <c r="AD733" s="84">
        <v>3.3109755246484975</v>
      </c>
      <c r="AE733" s="105">
        <v>-1</v>
      </c>
      <c r="AF733" s="84">
        <v>4.1807410102178491</v>
      </c>
      <c r="AG733" s="105">
        <v>-1</v>
      </c>
      <c r="AH733" s="84">
        <v>63.880344223458941</v>
      </c>
      <c r="AI733" s="105">
        <v>-1</v>
      </c>
      <c r="AJ733" s="80"/>
      <c r="AK733" s="84">
        <v>29.998729744630307</v>
      </c>
      <c r="AL733" s="105">
        <v>-1</v>
      </c>
      <c r="AM733" s="84">
        <v>30.682566814653516</v>
      </c>
      <c r="AN733" s="105">
        <v>-1</v>
      </c>
      <c r="AO733" s="84">
        <v>30.016064142066067</v>
      </c>
      <c r="AP733" s="105">
        <v>-1</v>
      </c>
      <c r="AQ733" s="80"/>
      <c r="AR733" s="80"/>
    </row>
    <row r="734" spans="1:44" s="2" customFormat="1" x14ac:dyDescent="0.25">
      <c r="A734" s="80" t="s">
        <v>324</v>
      </c>
      <c r="B734" s="80" t="s">
        <v>372</v>
      </c>
      <c r="C734" s="80" t="s">
        <v>288</v>
      </c>
      <c r="D734" s="81">
        <v>45823.894282803536</v>
      </c>
      <c r="E734" s="81">
        <v>36802.832273627522</v>
      </c>
      <c r="F734" s="105">
        <v>0.24511868929284555</v>
      </c>
      <c r="G734" s="81">
        <v>23227.542916164399</v>
      </c>
      <c r="H734" s="105">
        <v>0.97282572884254559</v>
      </c>
      <c r="I734" s="81">
        <v>15971.690730509757</v>
      </c>
      <c r="J734" s="105">
        <v>1.8690697219217323</v>
      </c>
      <c r="K734" s="83">
        <v>13228.661841039928</v>
      </c>
      <c r="L734" s="83">
        <v>10810.003837340017</v>
      </c>
      <c r="M734" s="105">
        <v>0.22374256661642988</v>
      </c>
      <c r="N734" s="83">
        <v>6970.1374143389094</v>
      </c>
      <c r="O734" s="105">
        <v>0.89790545790762077</v>
      </c>
      <c r="P734" s="83">
        <v>4991.0102303234062</v>
      </c>
      <c r="Q734" s="105">
        <v>1.6504978412321831</v>
      </c>
      <c r="R734" s="83">
        <v>3642.8845894431802</v>
      </c>
      <c r="S734" s="83">
        <v>2968.7296976025741</v>
      </c>
      <c r="T734" s="105">
        <v>0.22708530600984866</v>
      </c>
      <c r="U734" s="83">
        <v>2063.5818817690738</v>
      </c>
      <c r="V734" s="105">
        <v>0.76532107672906924</v>
      </c>
      <c r="W734" s="83">
        <v>1273.4335252079527</v>
      </c>
      <c r="X734" s="105">
        <v>1.8606790361108909</v>
      </c>
      <c r="Y734" s="80"/>
      <c r="Z734" s="80"/>
      <c r="AA734" s="80"/>
      <c r="AB734" s="80"/>
      <c r="AC734" s="84">
        <v>3.4639856119567449</v>
      </c>
      <c r="AD734" s="84">
        <v>3.4045161155727657</v>
      </c>
      <c r="AE734" s="105">
        <v>1.7467826370965576E-2</v>
      </c>
      <c r="AF734" s="84">
        <v>3.3324368710982495</v>
      </c>
      <c r="AG734" s="105">
        <v>3.9475238675756752E-2</v>
      </c>
      <c r="AH734" s="84">
        <v>3.2000917636818444</v>
      </c>
      <c r="AI734" s="105">
        <v>8.2464462822553306E-2</v>
      </c>
      <c r="AJ734" s="84">
        <v>12.579013459717586</v>
      </c>
      <c r="AK734" s="84">
        <v>12.396828280913549</v>
      </c>
      <c r="AL734" s="105">
        <v>1.4696112156730732E-2</v>
      </c>
      <c r="AM734" s="84">
        <v>11.255934703328476</v>
      </c>
      <c r="AN734" s="105">
        <v>0.11754499215403803</v>
      </c>
      <c r="AO734" s="84">
        <v>12.542225734084996</v>
      </c>
      <c r="AP734" s="105">
        <v>2.9331098333380949E-3</v>
      </c>
      <c r="AQ734" s="108">
        <v>0.61887114104896768</v>
      </c>
      <c r="AR734" s="108">
        <v>0.21391424805701273</v>
      </c>
    </row>
    <row r="735" spans="1:44" s="2" customFormat="1" x14ac:dyDescent="0.25">
      <c r="A735" s="80" t="s">
        <v>324</v>
      </c>
      <c r="B735" s="80" t="s">
        <v>372</v>
      </c>
      <c r="C735" s="80" t="s">
        <v>289</v>
      </c>
      <c r="D735" s="80"/>
      <c r="E735" s="80"/>
      <c r="F735" s="80"/>
      <c r="G735" s="81">
        <v>319.11461816668509</v>
      </c>
      <c r="H735" s="105">
        <v>-1</v>
      </c>
      <c r="I735" s="80"/>
      <c r="J735" s="80"/>
      <c r="K735" s="80"/>
      <c r="L735" s="80"/>
      <c r="M735" s="80"/>
      <c r="N735" s="83">
        <v>18.947002511555439</v>
      </c>
      <c r="O735" s="105">
        <v>-1</v>
      </c>
      <c r="P735" s="80"/>
      <c r="Q735" s="80"/>
      <c r="R735" s="80"/>
      <c r="S735" s="80"/>
      <c r="T735" s="80"/>
      <c r="U735" s="83">
        <v>7.9107780320970278</v>
      </c>
      <c r="V735" s="105">
        <v>-1</v>
      </c>
      <c r="W735" s="80"/>
      <c r="X735" s="80"/>
      <c r="Y735" s="80"/>
      <c r="Z735" s="80"/>
      <c r="AA735" s="80"/>
      <c r="AB735" s="80"/>
      <c r="AC735" s="80"/>
      <c r="AD735" s="80"/>
      <c r="AE735" s="80"/>
      <c r="AF735" s="84">
        <v>16.842485663474356</v>
      </c>
      <c r="AG735" s="105">
        <v>-1</v>
      </c>
      <c r="AH735" s="80"/>
      <c r="AI735" s="80"/>
      <c r="AJ735" s="80"/>
      <c r="AK735" s="80"/>
      <c r="AL735" s="80"/>
      <c r="AM735" s="84">
        <v>40.339220348733846</v>
      </c>
      <c r="AN735" s="105">
        <v>-1</v>
      </c>
      <c r="AO735" s="80"/>
      <c r="AP735" s="80"/>
      <c r="AQ735" s="80"/>
      <c r="AR735" s="80"/>
    </row>
    <row r="736" spans="1:44" s="2" customFormat="1" x14ac:dyDescent="0.25">
      <c r="A736" s="80" t="s">
        <v>324</v>
      </c>
      <c r="B736" s="80" t="s">
        <v>372</v>
      </c>
      <c r="C736" s="80" t="s">
        <v>290</v>
      </c>
      <c r="D736" s="81">
        <v>1030785.9115003454</v>
      </c>
      <c r="E736" s="81">
        <v>975238.73348345282</v>
      </c>
      <c r="F736" s="105">
        <v>5.6957518307834028E-2</v>
      </c>
      <c r="G736" s="81">
        <v>837818.61429544538</v>
      </c>
      <c r="H736" s="105">
        <v>0.23032109088095859</v>
      </c>
      <c r="I736" s="81">
        <v>681576.13336603285</v>
      </c>
      <c r="J736" s="105">
        <v>0.51235622997786723</v>
      </c>
      <c r="K736" s="83">
        <v>361522.0326610413</v>
      </c>
      <c r="L736" s="83">
        <v>362635.39930835459</v>
      </c>
      <c r="M736" s="105">
        <v>-3.0702094981261813E-3</v>
      </c>
      <c r="N736" s="83">
        <v>304893.94618808897</v>
      </c>
      <c r="O736" s="105">
        <v>0.18573043899670769</v>
      </c>
      <c r="P736" s="83">
        <v>259334.84819047467</v>
      </c>
      <c r="Q736" s="105">
        <v>0.39403568468944372</v>
      </c>
      <c r="R736" s="83">
        <v>177805.62204919397</v>
      </c>
      <c r="S736" s="83">
        <v>182698.03049650695</v>
      </c>
      <c r="T736" s="105">
        <v>-2.67786600327173E-2</v>
      </c>
      <c r="U736" s="83">
        <v>154296.41756089995</v>
      </c>
      <c r="V736" s="105">
        <v>0.1523639035819809</v>
      </c>
      <c r="W736" s="83">
        <v>137447.8224604459</v>
      </c>
      <c r="X736" s="105">
        <v>0.29362269162439486</v>
      </c>
      <c r="Y736" s="80"/>
      <c r="Z736" s="80"/>
      <c r="AA736" s="80"/>
      <c r="AB736" s="80"/>
      <c r="AC736" s="84">
        <v>2.8512395327971558</v>
      </c>
      <c r="AD736" s="84">
        <v>2.689309249299713</v>
      </c>
      <c r="AE736" s="105">
        <v>6.0212593081144856E-2</v>
      </c>
      <c r="AF736" s="84">
        <v>2.7479017696815644</v>
      </c>
      <c r="AG736" s="105">
        <v>3.7606061561496977E-2</v>
      </c>
      <c r="AH736" s="84">
        <v>2.6281702521731019</v>
      </c>
      <c r="AI736" s="105">
        <v>8.4876267220363358E-2</v>
      </c>
      <c r="AJ736" s="84">
        <v>5.7972627615517975</v>
      </c>
      <c r="AK736" s="84">
        <v>5.3379816456319089</v>
      </c>
      <c r="AL736" s="105">
        <v>8.6040220144953133E-2</v>
      </c>
      <c r="AM736" s="84">
        <v>5.4299291424881133</v>
      </c>
      <c r="AN736" s="105">
        <v>6.7649799734838506E-2</v>
      </c>
      <c r="AO736" s="84">
        <v>4.9587990640024415</v>
      </c>
      <c r="AP736" s="105">
        <v>0.16908604013339451</v>
      </c>
      <c r="AQ736" s="108">
        <v>13.921201225073847</v>
      </c>
      <c r="AR736" s="108">
        <v>10.440944533676939</v>
      </c>
    </row>
    <row r="737" spans="1:44" s="2" customFormat="1" x14ac:dyDescent="0.25">
      <c r="A737" s="80" t="s">
        <v>324</v>
      </c>
      <c r="B737" s="80" t="s">
        <v>372</v>
      </c>
      <c r="C737" s="80" t="s">
        <v>291</v>
      </c>
      <c r="D737" s="81">
        <v>508056.79123930691</v>
      </c>
      <c r="E737" s="81">
        <v>573899.5900718593</v>
      </c>
      <c r="F737" s="105">
        <v>-0.11472877829431462</v>
      </c>
      <c r="G737" s="81">
        <v>429282.85574471235</v>
      </c>
      <c r="H737" s="105">
        <v>0.18350123803089907</v>
      </c>
      <c r="I737" s="81">
        <v>334305.03673626902</v>
      </c>
      <c r="J737" s="105">
        <v>0.51974016365212439</v>
      </c>
      <c r="K737" s="83">
        <v>113369.22985947266</v>
      </c>
      <c r="L737" s="83">
        <v>149686.02375352255</v>
      </c>
      <c r="M737" s="105">
        <v>-0.24261980499829561</v>
      </c>
      <c r="N737" s="83">
        <v>110995.35524353583</v>
      </c>
      <c r="O737" s="105">
        <v>2.1387152739214117E-2</v>
      </c>
      <c r="P737" s="83">
        <v>90727.6932364846</v>
      </c>
      <c r="Q737" s="105">
        <v>0.24955485822804047</v>
      </c>
      <c r="R737" s="83">
        <v>34982.070173110005</v>
      </c>
      <c r="S737" s="83">
        <v>46484.257396619607</v>
      </c>
      <c r="T737" s="105">
        <v>-0.24744263687744864</v>
      </c>
      <c r="U737" s="83">
        <v>34612.68256941226</v>
      </c>
      <c r="V737" s="105">
        <v>1.0672030489314881E-2</v>
      </c>
      <c r="W737" s="83">
        <v>27955.850358743795</v>
      </c>
      <c r="X737" s="105">
        <v>0.2513327165585077</v>
      </c>
      <c r="Y737" s="80"/>
      <c r="Z737" s="80"/>
      <c r="AA737" s="80"/>
      <c r="AB737" s="80"/>
      <c r="AC737" s="84">
        <v>4.481434617391959</v>
      </c>
      <c r="AD737" s="84">
        <v>3.8340225472009291</v>
      </c>
      <c r="AE737" s="105">
        <v>0.1688597451425215</v>
      </c>
      <c r="AF737" s="84">
        <v>3.8675749521483964</v>
      </c>
      <c r="AG737" s="105">
        <v>0.15871952653498547</v>
      </c>
      <c r="AH737" s="84">
        <v>3.6847077756610913</v>
      </c>
      <c r="AI737" s="105">
        <v>0.21622524505024637</v>
      </c>
      <c r="AJ737" s="84">
        <v>14.523348353175498</v>
      </c>
      <c r="AK737" s="84">
        <v>12.346106450085916</v>
      </c>
      <c r="AL737" s="105">
        <v>0.17635048846305962</v>
      </c>
      <c r="AM737" s="84">
        <v>12.402472847454938</v>
      </c>
      <c r="AN737" s="105">
        <v>0.17100424502487638</v>
      </c>
      <c r="AO737" s="84">
        <v>11.958321154473769</v>
      </c>
      <c r="AP737" s="105">
        <v>0.21449726642791478</v>
      </c>
      <c r="AQ737" s="108">
        <v>6.861522597173523</v>
      </c>
      <c r="AR737" s="108">
        <v>2.0541861958087155</v>
      </c>
    </row>
    <row r="738" spans="1:44" s="2" customFormat="1" x14ac:dyDescent="0.25">
      <c r="A738" s="80" t="s">
        <v>324</v>
      </c>
      <c r="B738" s="80" t="s">
        <v>372</v>
      </c>
      <c r="C738" s="80" t="s">
        <v>292</v>
      </c>
      <c r="D738" s="81">
        <v>3740334.9550533067</v>
      </c>
      <c r="E738" s="81">
        <v>3748354.0535774734</v>
      </c>
      <c r="F738" s="105">
        <v>-2.1393652812794497E-3</v>
      </c>
      <c r="G738" s="81">
        <v>3799128.2841521869</v>
      </c>
      <c r="H738" s="105">
        <v>-1.5475478768151311E-2</v>
      </c>
      <c r="I738" s="81">
        <v>3163759.9804288326</v>
      </c>
      <c r="J738" s="105">
        <v>0.18224358933395512</v>
      </c>
      <c r="K738" s="83">
        <v>1742042.5867643505</v>
      </c>
      <c r="L738" s="83">
        <v>1939023.4291023551</v>
      </c>
      <c r="M738" s="105">
        <v>-0.10158765457991101</v>
      </c>
      <c r="N738" s="83">
        <v>1975924.4992552211</v>
      </c>
      <c r="O738" s="105">
        <v>-0.11836581437146355</v>
      </c>
      <c r="P738" s="83">
        <v>1710976.7058460987</v>
      </c>
      <c r="Q738" s="105">
        <v>1.8156811143077111E-2</v>
      </c>
      <c r="R738" s="83">
        <v>1049290.9280382744</v>
      </c>
      <c r="S738" s="83">
        <v>1184801.49380891</v>
      </c>
      <c r="T738" s="105">
        <v>-0.11437406728362157</v>
      </c>
      <c r="U738" s="83">
        <v>1182715.9262454875</v>
      </c>
      <c r="V738" s="105">
        <v>-0.1128123797493525</v>
      </c>
      <c r="W738" s="83">
        <v>1009226.959396804</v>
      </c>
      <c r="X738" s="105">
        <v>3.9697679762157663E-2</v>
      </c>
      <c r="Y738" s="80"/>
      <c r="Z738" s="80"/>
      <c r="AA738" s="80"/>
      <c r="AB738" s="80"/>
      <c r="AC738" s="84">
        <v>2.1470973117830381</v>
      </c>
      <c r="AD738" s="84">
        <v>1.9331143694909987</v>
      </c>
      <c r="AE738" s="105">
        <v>0.11069336903660928</v>
      </c>
      <c r="AF738" s="84">
        <v>1.9227092358965032</v>
      </c>
      <c r="AG738" s="105">
        <v>0.11670411297624482</v>
      </c>
      <c r="AH738" s="84">
        <v>1.8490958816790641</v>
      </c>
      <c r="AI738" s="105">
        <v>0.16116061533454659</v>
      </c>
      <c r="AJ738" s="84">
        <v>3.5646309856563181</v>
      </c>
      <c r="AK738" s="84">
        <v>3.1636979470098678</v>
      </c>
      <c r="AL738" s="105">
        <v>0.12672924070560762</v>
      </c>
      <c r="AM738" s="84">
        <v>3.212206921244781</v>
      </c>
      <c r="AN738" s="105">
        <v>0.10971399821122581</v>
      </c>
      <c r="AO738" s="84">
        <v>3.1348349853037543</v>
      </c>
      <c r="AP738" s="105">
        <v>0.13710322947378939</v>
      </c>
      <c r="AQ738" s="108">
        <v>50.514811055852483</v>
      </c>
      <c r="AR738" s="108">
        <v>61.615534160707867</v>
      </c>
    </row>
    <row r="739" spans="1:44" s="2" customFormat="1" x14ac:dyDescent="0.25">
      <c r="A739" s="80" t="s">
        <v>324</v>
      </c>
      <c r="B739" s="80" t="s">
        <v>372</v>
      </c>
      <c r="C739" s="80" t="s">
        <v>293</v>
      </c>
      <c r="D739" s="80"/>
      <c r="E739" s="81">
        <v>71.691652555465694</v>
      </c>
      <c r="F739" s="105">
        <v>-1</v>
      </c>
      <c r="G739" s="81">
        <v>428.42137701630594</v>
      </c>
      <c r="H739" s="105">
        <v>-1</v>
      </c>
      <c r="I739" s="81">
        <v>207.01871654868125</v>
      </c>
      <c r="J739" s="105">
        <v>-1</v>
      </c>
      <c r="K739" s="80"/>
      <c r="L739" s="83">
        <v>10.104946165038655</v>
      </c>
      <c r="M739" s="105">
        <v>-1</v>
      </c>
      <c r="N739" s="83">
        <v>70.539303305590025</v>
      </c>
      <c r="O739" s="105">
        <v>-1</v>
      </c>
      <c r="P739" s="83">
        <v>23.701590936046088</v>
      </c>
      <c r="Q739" s="105">
        <v>-1</v>
      </c>
      <c r="R739" s="80"/>
      <c r="S739" s="83">
        <v>3.5851544308509506</v>
      </c>
      <c r="T739" s="105">
        <v>-1</v>
      </c>
      <c r="U739" s="83">
        <v>21.864881049593695</v>
      </c>
      <c r="V739" s="105">
        <v>-1</v>
      </c>
      <c r="W739" s="83">
        <v>10.356700140691334</v>
      </c>
      <c r="X739" s="105">
        <v>-1</v>
      </c>
      <c r="Y739" s="80"/>
      <c r="Z739" s="80"/>
      <c r="AA739" s="80"/>
      <c r="AB739" s="80"/>
      <c r="AC739" s="80"/>
      <c r="AD739" s="84">
        <v>7.0947090053291193</v>
      </c>
      <c r="AE739" s="105">
        <v>-1</v>
      </c>
      <c r="AF739" s="84">
        <v>6.0735130195474278</v>
      </c>
      <c r="AG739" s="105">
        <v>-1</v>
      </c>
      <c r="AH739" s="84">
        <v>8.7343806205785537</v>
      </c>
      <c r="AI739" s="105">
        <v>-1</v>
      </c>
      <c r="AJ739" s="80"/>
      <c r="AK739" s="84">
        <v>19.996810162079797</v>
      </c>
      <c r="AL739" s="105">
        <v>-1</v>
      </c>
      <c r="AM739" s="84">
        <v>19.59404105810432</v>
      </c>
      <c r="AN739" s="105">
        <v>-1</v>
      </c>
      <c r="AO739" s="84">
        <v>19.988868436511698</v>
      </c>
      <c r="AP739" s="105">
        <v>-1</v>
      </c>
      <c r="AQ739" s="80"/>
      <c r="AR739" s="80"/>
    </row>
    <row r="740" spans="1:44" s="2" customFormat="1" x14ac:dyDescent="0.25">
      <c r="A740" s="80" t="s">
        <v>324</v>
      </c>
      <c r="B740" s="80" t="s">
        <v>373</v>
      </c>
      <c r="C740" s="80" t="s">
        <v>281</v>
      </c>
      <c r="D740" s="81">
        <v>359946787.83279502</v>
      </c>
      <c r="E740" s="81">
        <v>339409825.84465742</v>
      </c>
      <c r="F740" s="105">
        <v>6.0507859302626817E-2</v>
      </c>
      <c r="G740" s="81">
        <v>318946973.49189508</v>
      </c>
      <c r="H740" s="105">
        <v>0.12854743185685633</v>
      </c>
      <c r="I740" s="81">
        <v>287504148.00911486</v>
      </c>
      <c r="J740" s="105">
        <v>0.25197076398836332</v>
      </c>
      <c r="K740" s="83">
        <v>144314403.49377316</v>
      </c>
      <c r="L740" s="83">
        <v>149037830.76164508</v>
      </c>
      <c r="M740" s="105">
        <v>-3.1692807414957974E-2</v>
      </c>
      <c r="N740" s="83">
        <v>147771628.55056977</v>
      </c>
      <c r="O740" s="105">
        <v>-2.3395729550435954E-2</v>
      </c>
      <c r="P740" s="83">
        <v>130343545.34271815</v>
      </c>
      <c r="Q740" s="105">
        <v>0.1071848867876104</v>
      </c>
      <c r="R740" s="83">
        <v>201030264.53205395</v>
      </c>
      <c r="S740" s="83">
        <v>208505775.21361989</v>
      </c>
      <c r="T740" s="105">
        <v>-3.5852775175685539E-2</v>
      </c>
      <c r="U740" s="83">
        <v>211179217.97667521</v>
      </c>
      <c r="V740" s="105">
        <v>-4.805848578216735E-2</v>
      </c>
      <c r="W740" s="83">
        <v>186839611.63342944</v>
      </c>
      <c r="X740" s="105">
        <v>7.5950986916339266E-2</v>
      </c>
      <c r="Y740" s="80"/>
      <c r="Z740" s="80"/>
      <c r="AA740" s="80"/>
      <c r="AB740" s="80"/>
      <c r="AC740" s="84">
        <v>2.4941847737902747</v>
      </c>
      <c r="AD740" s="84">
        <v>2.2773400827838981</v>
      </c>
      <c r="AE740" s="105">
        <v>9.5218405299088343E-2</v>
      </c>
      <c r="AF740" s="84">
        <v>2.1583776034703877</v>
      </c>
      <c r="AG740" s="105">
        <v>0.15558314253259173</v>
      </c>
      <c r="AH740" s="84">
        <v>2.2057413526167888</v>
      </c>
      <c r="AI740" s="105">
        <v>0.13076937639641656</v>
      </c>
      <c r="AJ740" s="84">
        <v>1.7905104421498788</v>
      </c>
      <c r="AK740" s="84">
        <v>1.6278197833941181</v>
      </c>
      <c r="AL740" s="105">
        <v>9.9943900679557537E-2</v>
      </c>
      <c r="AM740" s="84">
        <v>1.5103142086979546</v>
      </c>
      <c r="AN740" s="105">
        <v>0.18552181515492855</v>
      </c>
      <c r="AO740" s="84">
        <v>1.53877513175945</v>
      </c>
      <c r="AP740" s="105">
        <v>0.16359460534210232</v>
      </c>
      <c r="AQ740" s="80"/>
      <c r="AR740" s="80"/>
    </row>
    <row r="741" spans="1:44" s="2" customFormat="1" x14ac:dyDescent="0.25">
      <c r="A741" s="80" t="s">
        <v>324</v>
      </c>
      <c r="B741" s="80" t="s">
        <v>373</v>
      </c>
      <c r="C741" s="80" t="s">
        <v>313</v>
      </c>
      <c r="D741" s="81">
        <v>181957650.75444061</v>
      </c>
      <c r="E741" s="81">
        <v>176433905.28224131</v>
      </c>
      <c r="F741" s="105">
        <v>3.130773228287928E-2</v>
      </c>
      <c r="G741" s="81">
        <v>168879904.84862515</v>
      </c>
      <c r="H741" s="105">
        <v>7.7438141130749927E-2</v>
      </c>
      <c r="I741" s="81">
        <v>148974396.07525674</v>
      </c>
      <c r="J741" s="105">
        <v>0.22140217076310123</v>
      </c>
      <c r="K741" s="83">
        <v>82746816.737697318</v>
      </c>
      <c r="L741" s="83">
        <v>86762589.2042353</v>
      </c>
      <c r="M741" s="105">
        <v>-4.6284608416710935E-2</v>
      </c>
      <c r="N741" s="83">
        <v>86237237.222632393</v>
      </c>
      <c r="O741" s="105">
        <v>-4.0474632506188837E-2</v>
      </c>
      <c r="P741" s="83">
        <v>75875644.73652859</v>
      </c>
      <c r="Q741" s="105">
        <v>9.0558334298552062E-2</v>
      </c>
      <c r="R741" s="83">
        <v>94086427.621294677</v>
      </c>
      <c r="S741" s="83">
        <v>97753655.551743314</v>
      </c>
      <c r="T741" s="105">
        <v>-3.7514995319100741E-2</v>
      </c>
      <c r="U741" s="83">
        <v>100698238.28768419</v>
      </c>
      <c r="V741" s="105">
        <v>-6.5659645876825254E-2</v>
      </c>
      <c r="W741" s="83">
        <v>86089913.456730247</v>
      </c>
      <c r="X741" s="105">
        <v>9.2885610444753991E-2</v>
      </c>
      <c r="Y741" s="80"/>
      <c r="Z741" s="80"/>
      <c r="AA741" s="80"/>
      <c r="AB741" s="80"/>
      <c r="AC741" s="84">
        <v>2.1989685878942749</v>
      </c>
      <c r="AD741" s="84">
        <v>2.0335251275976067</v>
      </c>
      <c r="AE741" s="105">
        <v>8.1357962117793919E-2</v>
      </c>
      <c r="AF741" s="84">
        <v>1.9583176628518397</v>
      </c>
      <c r="AG741" s="105">
        <v>0.12288656207695249</v>
      </c>
      <c r="AH741" s="84">
        <v>1.9634020454462962</v>
      </c>
      <c r="AI741" s="105">
        <v>0.11997875982370826</v>
      </c>
      <c r="AJ741" s="84">
        <v>1.9339415402913858</v>
      </c>
      <c r="AK741" s="84">
        <v>1.8048829405551048</v>
      </c>
      <c r="AL741" s="105">
        <v>7.1505246593215666E-2</v>
      </c>
      <c r="AM741" s="84">
        <v>1.6770889711710066</v>
      </c>
      <c r="AN741" s="105">
        <v>0.15315381207297249</v>
      </c>
      <c r="AO741" s="84">
        <v>1.7304512235354137</v>
      </c>
      <c r="AP741" s="105">
        <v>0.11759378940495611</v>
      </c>
      <c r="AQ741" s="80"/>
      <c r="AR741" s="80"/>
    </row>
    <row r="742" spans="1:44" s="2" customFormat="1" x14ac:dyDescent="0.25">
      <c r="A742" s="80" t="s">
        <v>324</v>
      </c>
      <c r="B742" s="80" t="s">
        <v>373</v>
      </c>
      <c r="C742" s="80" t="s">
        <v>328</v>
      </c>
      <c r="D742" s="81">
        <v>6278742.2434384339</v>
      </c>
      <c r="E742" s="81">
        <v>6454081.5965913367</v>
      </c>
      <c r="F742" s="105">
        <v>-2.7167204276671471E-2</v>
      </c>
      <c r="G742" s="81">
        <v>6501329.3758396786</v>
      </c>
      <c r="H742" s="105">
        <v>-3.4237172051061707E-2</v>
      </c>
      <c r="I742" s="81">
        <v>5183810.4958540313</v>
      </c>
      <c r="J742" s="105">
        <v>0.2112214071984537</v>
      </c>
      <c r="K742" s="83">
        <v>2369682.9726301059</v>
      </c>
      <c r="L742" s="83">
        <v>2635409.9709518286</v>
      </c>
      <c r="M742" s="105">
        <v>-0.10082947292855174</v>
      </c>
      <c r="N742" s="83">
        <v>2697277.7109412788</v>
      </c>
      <c r="O742" s="105">
        <v>-0.12145384102731158</v>
      </c>
      <c r="P742" s="83">
        <v>2341335.6389809139</v>
      </c>
      <c r="Q742" s="105">
        <v>1.2107334453564472E-2</v>
      </c>
      <c r="R742" s="83">
        <v>1384270.9649370676</v>
      </c>
      <c r="S742" s="83">
        <v>1537021.3919245156</v>
      </c>
      <c r="T742" s="105">
        <v>-9.9380807443537333E-2</v>
      </c>
      <c r="U742" s="83">
        <v>1560135.0992420949</v>
      </c>
      <c r="V742" s="105">
        <v>-0.11272365732330562</v>
      </c>
      <c r="W742" s="83">
        <v>1343907.1394335751</v>
      </c>
      <c r="X742" s="105">
        <v>3.0034683438399538E-2</v>
      </c>
      <c r="Y742" s="80"/>
      <c r="Z742" s="80"/>
      <c r="AA742" s="80"/>
      <c r="AB742" s="80"/>
      <c r="AC742" s="84">
        <v>2.6496127608452498</v>
      </c>
      <c r="AD742" s="84">
        <v>2.4489858002094156</v>
      </c>
      <c r="AE742" s="105">
        <v>8.1922467912504168E-2</v>
      </c>
      <c r="AF742" s="84">
        <v>2.4103299965990104</v>
      </c>
      <c r="AG742" s="105">
        <v>9.9273860667986866E-2</v>
      </c>
      <c r="AH742" s="84">
        <v>2.2140398879804897</v>
      </c>
      <c r="AI742" s="105">
        <v>0.19673217055816586</v>
      </c>
      <c r="AJ742" s="84">
        <v>4.5357754388237721</v>
      </c>
      <c r="AK742" s="84">
        <v>4.1990837801614029</v>
      </c>
      <c r="AL742" s="105">
        <v>8.0182172180767383E-2</v>
      </c>
      <c r="AM742" s="84">
        <v>4.1671579461278636</v>
      </c>
      <c r="AN742" s="105">
        <v>8.8457768450660487E-2</v>
      </c>
      <c r="AO742" s="84">
        <v>3.8572683660560685</v>
      </c>
      <c r="AP742" s="105">
        <v>0.17590351730218218</v>
      </c>
      <c r="AQ742" s="108">
        <v>99.999999999999986</v>
      </c>
      <c r="AR742" s="108">
        <v>100</v>
      </c>
    </row>
    <row r="743" spans="1:44" s="2" customFormat="1" x14ac:dyDescent="0.25">
      <c r="A743" s="80" t="s">
        <v>324</v>
      </c>
      <c r="B743" s="80" t="s">
        <v>373</v>
      </c>
      <c r="C743" s="80" t="s">
        <v>270</v>
      </c>
      <c r="D743" s="81">
        <v>2999382.9309793091</v>
      </c>
      <c r="E743" s="81">
        <v>3020201.9247511746</v>
      </c>
      <c r="F743" s="105">
        <v>-6.8932456473355542E-3</v>
      </c>
      <c r="G743" s="81">
        <v>3248366.0768187367</v>
      </c>
      <c r="H743" s="105">
        <v>-7.6648733532911226E-2</v>
      </c>
      <c r="I743" s="81">
        <v>2655702.623964306</v>
      </c>
      <c r="J743" s="105">
        <v>0.1294121954445237</v>
      </c>
      <c r="K743" s="83">
        <v>1319809.9789793878</v>
      </c>
      <c r="L743" s="83">
        <v>1440667.6092458689</v>
      </c>
      <c r="M743" s="105">
        <v>-8.3890017024638427E-2</v>
      </c>
      <c r="N743" s="83">
        <v>1533218.1689356195</v>
      </c>
      <c r="O743" s="105">
        <v>-0.13918970847076678</v>
      </c>
      <c r="P743" s="83">
        <v>1385691.6702598955</v>
      </c>
      <c r="Q743" s="105">
        <v>-4.7544264495832017E-2</v>
      </c>
      <c r="R743" s="83">
        <v>800638.76761262724</v>
      </c>
      <c r="S743" s="83">
        <v>878260.80433249322</v>
      </c>
      <c r="T743" s="105">
        <v>-8.8381533522791392E-2</v>
      </c>
      <c r="U743" s="83">
        <v>928983.3926671003</v>
      </c>
      <c r="V743" s="105">
        <v>-0.13815599510987722</v>
      </c>
      <c r="W743" s="83">
        <v>831097.11107184947</v>
      </c>
      <c r="X743" s="105">
        <v>-3.6648356796645236E-2</v>
      </c>
      <c r="Y743" s="80"/>
      <c r="Z743" s="80"/>
      <c r="AA743" s="80"/>
      <c r="AB743" s="80"/>
      <c r="AC743" s="84">
        <v>2.2725869471745765</v>
      </c>
      <c r="AD743" s="84">
        <v>2.0963905243431746</v>
      </c>
      <c r="AE743" s="105">
        <v>8.4047519193307968E-2</v>
      </c>
      <c r="AF743" s="84">
        <v>2.1186587418761125</v>
      </c>
      <c r="AG743" s="105">
        <v>7.2653609689948329E-2</v>
      </c>
      <c r="AH743" s="84">
        <v>1.916517708059984</v>
      </c>
      <c r="AI743" s="105">
        <v>0.18578969430709175</v>
      </c>
      <c r="AJ743" s="84">
        <v>3.7462374447879587</v>
      </c>
      <c r="AK743" s="84">
        <v>3.4388440311265245</v>
      </c>
      <c r="AL743" s="105">
        <v>8.9388588397460944E-2</v>
      </c>
      <c r="AM743" s="84">
        <v>3.4966890715804038</v>
      </c>
      <c r="AN743" s="105">
        <v>7.1367046969024961E-2</v>
      </c>
      <c r="AO743" s="84">
        <v>3.1954179464530914</v>
      </c>
      <c r="AP743" s="105">
        <v>0.17237791974795535</v>
      </c>
      <c r="AQ743" s="80"/>
      <c r="AR743" s="80"/>
    </row>
    <row r="744" spans="1:44" s="2" customFormat="1" x14ac:dyDescent="0.25">
      <c r="A744" s="80" t="s">
        <v>324</v>
      </c>
      <c r="B744" s="80" t="s">
        <v>373</v>
      </c>
      <c r="C744" s="80" t="s">
        <v>271</v>
      </c>
      <c r="D744" s="81">
        <v>2765974.9183220216</v>
      </c>
      <c r="E744" s="81">
        <v>2822227.6752960496</v>
      </c>
      <c r="F744" s="105">
        <v>-1.9932040730245862E-2</v>
      </c>
      <c r="G744" s="81">
        <v>2682927.4938071128</v>
      </c>
      <c r="H744" s="105">
        <v>3.0954032379407807E-2</v>
      </c>
      <c r="I744" s="81">
        <v>2113370.3948889733</v>
      </c>
      <c r="J744" s="105">
        <v>0.30879798686085647</v>
      </c>
      <c r="K744" s="83">
        <v>937399.66996475635</v>
      </c>
      <c r="L744" s="83">
        <v>1036983.2757295587</v>
      </c>
      <c r="M744" s="105">
        <v>-9.6032026837406137E-2</v>
      </c>
      <c r="N744" s="83">
        <v>1018488.9859804739</v>
      </c>
      <c r="O744" s="105">
        <v>-7.9617273364674543E-2</v>
      </c>
      <c r="P744" s="83">
        <v>842088.25883043406</v>
      </c>
      <c r="Q744" s="105">
        <v>0.11318458621748168</v>
      </c>
      <c r="R744" s="83">
        <v>547050.10919691389</v>
      </c>
      <c r="S744" s="83">
        <v>607544.63201545342</v>
      </c>
      <c r="T744" s="105">
        <v>-9.9572146029595396E-2</v>
      </c>
      <c r="U744" s="83">
        <v>583700.74851459998</v>
      </c>
      <c r="V744" s="105">
        <v>-6.2790118756836502E-2</v>
      </c>
      <c r="W744" s="83">
        <v>477791.67674866092</v>
      </c>
      <c r="X744" s="105">
        <v>0.14495529289993453</v>
      </c>
      <c r="Y744" s="80"/>
      <c r="Z744" s="80"/>
      <c r="AA744" s="80"/>
      <c r="AB744" s="80"/>
      <c r="AC744" s="84">
        <v>2.9506890251262994</v>
      </c>
      <c r="AD744" s="84">
        <v>2.7215749196249099</v>
      </c>
      <c r="AE744" s="105">
        <v>8.4184383038393873E-2</v>
      </c>
      <c r="AF744" s="84">
        <v>2.634223374761707</v>
      </c>
      <c r="AG744" s="105">
        <v>0.12013622435994822</v>
      </c>
      <c r="AH744" s="84">
        <v>2.5096780209525869</v>
      </c>
      <c r="AI744" s="105">
        <v>0.17572413691789834</v>
      </c>
      <c r="AJ744" s="84">
        <v>5.0561637258103405</v>
      </c>
      <c r="AK744" s="84">
        <v>4.6453009813182975</v>
      </c>
      <c r="AL744" s="105">
        <v>8.8446958796509142E-2</v>
      </c>
      <c r="AM744" s="84">
        <v>4.5964092056325425</v>
      </c>
      <c r="AN744" s="105">
        <v>0.1000247148609842</v>
      </c>
      <c r="AO744" s="84">
        <v>4.4232047097812828</v>
      </c>
      <c r="AP744" s="105">
        <v>0.14309964325850885</v>
      </c>
      <c r="AQ744" s="80"/>
      <c r="AR744" s="80"/>
    </row>
    <row r="745" spans="1:44" s="2" customFormat="1" x14ac:dyDescent="0.25">
      <c r="A745" s="80" t="s">
        <v>324</v>
      </c>
      <c r="B745" s="80" t="s">
        <v>373</v>
      </c>
      <c r="C745" s="80" t="s">
        <v>127</v>
      </c>
      <c r="D745" s="81">
        <v>513384.39413710241</v>
      </c>
      <c r="E745" s="81">
        <v>611651.99654411315</v>
      </c>
      <c r="F745" s="105">
        <v>-0.16065933400402715</v>
      </c>
      <c r="G745" s="81">
        <v>570035.80521382927</v>
      </c>
      <c r="H745" s="105">
        <v>-9.9382197676996853E-2</v>
      </c>
      <c r="I745" s="81">
        <v>414737.4770007527</v>
      </c>
      <c r="J745" s="105">
        <v>0.23785387771014166</v>
      </c>
      <c r="K745" s="83">
        <v>112473.32368596188</v>
      </c>
      <c r="L745" s="83">
        <v>157759.08597640091</v>
      </c>
      <c r="M745" s="105">
        <v>-0.28705644438896727</v>
      </c>
      <c r="N745" s="83">
        <v>145570.55602518562</v>
      </c>
      <c r="O745" s="105">
        <v>-0.22736213450677134</v>
      </c>
      <c r="P745" s="83">
        <v>113555.70989058455</v>
      </c>
      <c r="Q745" s="105">
        <v>-9.5317637982765772E-3</v>
      </c>
      <c r="R745" s="83">
        <v>36582.08812752676</v>
      </c>
      <c r="S745" s="83">
        <v>51215.95557656965</v>
      </c>
      <c r="T745" s="105">
        <v>-0.285728681312306</v>
      </c>
      <c r="U745" s="83">
        <v>47450.958060394172</v>
      </c>
      <c r="V745" s="105">
        <v>-0.22905480473194739</v>
      </c>
      <c r="W745" s="83">
        <v>35018.351613064355</v>
      </c>
      <c r="X745" s="105">
        <v>4.4654772210323566E-2</v>
      </c>
      <c r="Y745" s="80"/>
      <c r="Z745" s="80"/>
      <c r="AA745" s="80"/>
      <c r="AB745" s="80"/>
      <c r="AC745" s="84">
        <v>4.5644991835622211</v>
      </c>
      <c r="AD745" s="84">
        <v>3.8771269037119662</v>
      </c>
      <c r="AE745" s="105">
        <v>0.17728908465497059</v>
      </c>
      <c r="AF745" s="84">
        <v>3.9158729675746073</v>
      </c>
      <c r="AG745" s="105">
        <v>0.16564025987527281</v>
      </c>
      <c r="AH745" s="84">
        <v>3.6522820155883733</v>
      </c>
      <c r="AI745" s="105">
        <v>0.24976635541297101</v>
      </c>
      <c r="AJ745" s="84">
        <v>14.033764074577206</v>
      </c>
      <c r="AK745" s="84">
        <v>11.942606354960457</v>
      </c>
      <c r="AL745" s="105">
        <v>0.17510061518088721</v>
      </c>
      <c r="AM745" s="84">
        <v>12.01315692063171</v>
      </c>
      <c r="AN745" s="105">
        <v>0.16819951385761497</v>
      </c>
      <c r="AO745" s="84">
        <v>11.843432311817496</v>
      </c>
      <c r="AP745" s="105">
        <v>0.18494062405998429</v>
      </c>
      <c r="AQ745" s="80"/>
      <c r="AR745" s="80"/>
    </row>
    <row r="746" spans="1:44" s="2" customFormat="1" x14ac:dyDescent="0.25">
      <c r="A746" s="80" t="s">
        <v>324</v>
      </c>
      <c r="B746" s="80" t="s">
        <v>373</v>
      </c>
      <c r="C746" s="80" t="s">
        <v>282</v>
      </c>
      <c r="D746" s="81">
        <v>89950.135009294754</v>
      </c>
      <c r="E746" s="81">
        <v>124440.65241749167</v>
      </c>
      <c r="F746" s="105">
        <v>-0.27716438911364022</v>
      </c>
      <c r="G746" s="81">
        <v>172797.35513914647</v>
      </c>
      <c r="H746" s="105">
        <v>-0.47944726968267726</v>
      </c>
      <c r="I746" s="81">
        <v>92545.260997444391</v>
      </c>
      <c r="J746" s="105">
        <v>-2.8041695060120914E-2</v>
      </c>
      <c r="K746" s="83">
        <v>20910.63082024203</v>
      </c>
      <c r="L746" s="83">
        <v>30619.202066943522</v>
      </c>
      <c r="M746" s="105">
        <v>-0.31707459996754334</v>
      </c>
      <c r="N746" s="83">
        <v>42302.622841243094</v>
      </c>
      <c r="O746" s="105">
        <v>-0.50568949592754009</v>
      </c>
      <c r="P746" s="83">
        <v>25210.377371104521</v>
      </c>
      <c r="Q746" s="105">
        <v>-0.17055462865822665</v>
      </c>
      <c r="R746" s="83">
        <v>7778.2971091483769</v>
      </c>
      <c r="S746" s="83">
        <v>10571.839533798466</v>
      </c>
      <c r="T746" s="105">
        <v>-0.26424374071504358</v>
      </c>
      <c r="U746" s="83">
        <v>14665.732322675436</v>
      </c>
      <c r="V746" s="105">
        <v>-0.46962777323284732</v>
      </c>
      <c r="W746" s="83">
        <v>7368.0893388920585</v>
      </c>
      <c r="X746" s="105">
        <v>5.5673560863473644E-2</v>
      </c>
      <c r="Y746" s="80"/>
      <c r="Z746" s="80"/>
      <c r="AA746" s="80"/>
      <c r="AB746" s="80"/>
      <c r="AC746" s="84">
        <v>4.3016461713924334</v>
      </c>
      <c r="AD746" s="84">
        <v>4.0641376658158492</v>
      </c>
      <c r="AE746" s="105">
        <v>5.8440073911449529E-2</v>
      </c>
      <c r="AF746" s="84">
        <v>4.0847905764055144</v>
      </c>
      <c r="AG746" s="105">
        <v>5.3088546629419885E-2</v>
      </c>
      <c r="AH746" s="84">
        <v>3.6709193057743499</v>
      </c>
      <c r="AI746" s="105">
        <v>0.17181714254136593</v>
      </c>
      <c r="AJ746" s="84">
        <v>11.564245200083793</v>
      </c>
      <c r="AK746" s="84">
        <v>11.770955472758684</v>
      </c>
      <c r="AL746" s="105">
        <v>-1.7561044483880486E-2</v>
      </c>
      <c r="AM746" s="84">
        <v>11.782388450658933</v>
      </c>
      <c r="AN746" s="105">
        <v>-1.8514348893576064E-2</v>
      </c>
      <c r="AO746" s="84">
        <v>12.560279434852841</v>
      </c>
      <c r="AP746" s="105">
        <v>-7.9300324482049891E-2</v>
      </c>
      <c r="AQ746" s="108">
        <v>1.4326139140891898</v>
      </c>
      <c r="AR746" s="108">
        <v>0.56190567498481037</v>
      </c>
    </row>
    <row r="747" spans="1:44" s="2" customFormat="1" x14ac:dyDescent="0.25">
      <c r="A747" s="80" t="s">
        <v>324</v>
      </c>
      <c r="B747" s="80" t="s">
        <v>373</v>
      </c>
      <c r="C747" s="80" t="s">
        <v>284</v>
      </c>
      <c r="D747" s="80"/>
      <c r="E747" s="80"/>
      <c r="F747" s="80"/>
      <c r="G747" s="81">
        <v>111.57804491639138</v>
      </c>
      <c r="H747" s="105">
        <v>-1</v>
      </c>
      <c r="I747" s="80"/>
      <c r="J747" s="80"/>
      <c r="K747" s="80"/>
      <c r="L747" s="80"/>
      <c r="M747" s="80"/>
      <c r="N747" s="83">
        <v>6.9758100509643555</v>
      </c>
      <c r="O747" s="105">
        <v>-1</v>
      </c>
      <c r="P747" s="80"/>
      <c r="Q747" s="80"/>
      <c r="R747" s="80"/>
      <c r="S747" s="80"/>
      <c r="T747" s="80"/>
      <c r="U747" s="83">
        <v>2.846364782198858</v>
      </c>
      <c r="V747" s="105">
        <v>-1</v>
      </c>
      <c r="W747" s="80"/>
      <c r="X747" s="80"/>
      <c r="Y747" s="80"/>
      <c r="Z747" s="80"/>
      <c r="AA747" s="80"/>
      <c r="AB747" s="80"/>
      <c r="AC747" s="80"/>
      <c r="AD747" s="80"/>
      <c r="AE747" s="80"/>
      <c r="AF747" s="84">
        <v>15.994994717633762</v>
      </c>
      <c r="AG747" s="105">
        <v>-1</v>
      </c>
      <c r="AH747" s="80"/>
      <c r="AI747" s="80"/>
      <c r="AJ747" s="80"/>
      <c r="AK747" s="80"/>
      <c r="AL747" s="80"/>
      <c r="AM747" s="84">
        <v>39.200191631866566</v>
      </c>
      <c r="AN747" s="105">
        <v>-1</v>
      </c>
      <c r="AO747" s="80"/>
      <c r="AP747" s="80"/>
      <c r="AQ747" s="80"/>
      <c r="AR747" s="80"/>
    </row>
    <row r="748" spans="1:44" s="2" customFormat="1" x14ac:dyDescent="0.25">
      <c r="A748" s="80" t="s">
        <v>324</v>
      </c>
      <c r="B748" s="80" t="s">
        <v>373</v>
      </c>
      <c r="C748" s="80" t="s">
        <v>285</v>
      </c>
      <c r="D748" s="81">
        <v>2245527.7354127644</v>
      </c>
      <c r="E748" s="81">
        <v>2119566.946125132</v>
      </c>
      <c r="F748" s="105">
        <v>5.9427605963523096E-2</v>
      </c>
      <c r="G748" s="81">
        <v>1937354.484023205</v>
      </c>
      <c r="H748" s="105">
        <v>0.15906910889616427</v>
      </c>
      <c r="I748" s="81">
        <v>1429922.3726349461</v>
      </c>
      <c r="J748" s="105">
        <v>0.5703843637853474</v>
      </c>
      <c r="K748" s="83">
        <v>770710.16251659545</v>
      </c>
      <c r="L748" s="83">
        <v>778891.15659046662</v>
      </c>
      <c r="M748" s="105">
        <v>-1.0503385491861042E-2</v>
      </c>
      <c r="N748" s="83">
        <v>741824.9064831729</v>
      </c>
      <c r="O748" s="105">
        <v>3.8938104909905388E-2</v>
      </c>
      <c r="P748" s="83">
        <v>562835.03669418336</v>
      </c>
      <c r="Q748" s="105">
        <v>0.36933579516187992</v>
      </c>
      <c r="R748" s="83">
        <v>468748.47777802835</v>
      </c>
      <c r="S748" s="83">
        <v>482380.81468853203</v>
      </c>
      <c r="T748" s="105">
        <v>-2.8260528809185607E-2</v>
      </c>
      <c r="U748" s="83">
        <v>447560.97403925844</v>
      </c>
      <c r="V748" s="105">
        <v>4.7339926775902097E-2</v>
      </c>
      <c r="W748" s="83">
        <v>332946.77976050571</v>
      </c>
      <c r="X748" s="105">
        <v>0.4078780942564067</v>
      </c>
      <c r="Y748" s="80"/>
      <c r="Z748" s="80"/>
      <c r="AA748" s="80"/>
      <c r="AB748" s="80"/>
      <c r="AC748" s="84">
        <v>2.9135826210990339</v>
      </c>
      <c r="AD748" s="84">
        <v>2.7212620507894401</v>
      </c>
      <c r="AE748" s="105">
        <v>7.0673300373185852E-2</v>
      </c>
      <c r="AF748" s="84">
        <v>2.6116061446464127</v>
      </c>
      <c r="AG748" s="105">
        <v>0.11562864372625604</v>
      </c>
      <c r="AH748" s="84">
        <v>2.5405710011118141</v>
      </c>
      <c r="AI748" s="105">
        <v>0.14682196239506043</v>
      </c>
      <c r="AJ748" s="84">
        <v>4.7904747255011122</v>
      </c>
      <c r="AK748" s="84">
        <v>4.3939702442223227</v>
      </c>
      <c r="AL748" s="105">
        <v>9.0238317339576282E-2</v>
      </c>
      <c r="AM748" s="84">
        <v>4.328693957693611</v>
      </c>
      <c r="AN748" s="105">
        <v>0.10667900579729238</v>
      </c>
      <c r="AO748" s="84">
        <v>4.2947475679551959</v>
      </c>
      <c r="AP748" s="105">
        <v>0.11542637831492869</v>
      </c>
      <c r="AQ748" s="108">
        <v>35.763973871668981</v>
      </c>
      <c r="AR748" s="108">
        <v>33.862479937180417</v>
      </c>
    </row>
    <row r="749" spans="1:44" s="2" customFormat="1" x14ac:dyDescent="0.25">
      <c r="A749" s="80" t="s">
        <v>324</v>
      </c>
      <c r="B749" s="80" t="s">
        <v>373</v>
      </c>
      <c r="C749" s="80" t="s">
        <v>286</v>
      </c>
      <c r="D749" s="80"/>
      <c r="E749" s="80"/>
      <c r="F749" s="80"/>
      <c r="G749" s="81">
        <v>2285.4512575113772</v>
      </c>
      <c r="H749" s="105">
        <v>-1</v>
      </c>
      <c r="I749" s="81">
        <v>1334.7096628892423</v>
      </c>
      <c r="J749" s="105">
        <v>-1</v>
      </c>
      <c r="K749" s="80"/>
      <c r="L749" s="80"/>
      <c r="M749" s="80"/>
      <c r="N749" s="83">
        <v>766.19027411937714</v>
      </c>
      <c r="O749" s="105">
        <v>-1</v>
      </c>
      <c r="P749" s="83">
        <v>446.39119160175323</v>
      </c>
      <c r="Q749" s="105">
        <v>-1</v>
      </c>
      <c r="R749" s="80"/>
      <c r="S749" s="80"/>
      <c r="T749" s="80"/>
      <c r="U749" s="83">
        <v>205.16220668703318</v>
      </c>
      <c r="V749" s="105">
        <v>-1</v>
      </c>
      <c r="W749" s="83">
        <v>91.07263969630003</v>
      </c>
      <c r="X749" s="105">
        <v>-1</v>
      </c>
      <c r="Y749" s="80"/>
      <c r="Z749" s="80"/>
      <c r="AA749" s="80"/>
      <c r="AB749" s="80"/>
      <c r="AC749" s="80"/>
      <c r="AD749" s="80"/>
      <c r="AE749" s="80"/>
      <c r="AF749" s="84">
        <v>2.9828768841240731</v>
      </c>
      <c r="AG749" s="105">
        <v>-1</v>
      </c>
      <c r="AH749" s="84">
        <v>2.99</v>
      </c>
      <c r="AI749" s="105">
        <v>-1</v>
      </c>
      <c r="AJ749" s="80"/>
      <c r="AK749" s="80"/>
      <c r="AL749" s="80"/>
      <c r="AM749" s="84">
        <v>11.139728385734038</v>
      </c>
      <c r="AN749" s="105">
        <v>-1</v>
      </c>
      <c r="AO749" s="84">
        <v>14.655440616853745</v>
      </c>
      <c r="AP749" s="105">
        <v>-1</v>
      </c>
      <c r="AQ749" s="80"/>
      <c r="AR749" s="80"/>
    </row>
    <row r="750" spans="1:44" s="2" customFormat="1" x14ac:dyDescent="0.25">
      <c r="A750" s="80" t="s">
        <v>324</v>
      </c>
      <c r="B750" s="80" t="s">
        <v>373</v>
      </c>
      <c r="C750" s="80" t="s">
        <v>287</v>
      </c>
      <c r="D750" s="81">
        <v>78.621820218563073</v>
      </c>
      <c r="E750" s="81">
        <v>467.18321343302728</v>
      </c>
      <c r="F750" s="105">
        <v>-0.83171094774398646</v>
      </c>
      <c r="G750" s="81">
        <v>552.1214963543415</v>
      </c>
      <c r="H750" s="105">
        <v>-0.85760050869654059</v>
      </c>
      <c r="I750" s="81">
        <v>2015.7586046731471</v>
      </c>
      <c r="J750" s="105">
        <v>-0.96099641096096844</v>
      </c>
      <c r="K750" s="83">
        <v>1.1497780084609985</v>
      </c>
      <c r="L750" s="83">
        <v>121.0635373454986</v>
      </c>
      <c r="M750" s="105">
        <v>-0.9905026894664436</v>
      </c>
      <c r="N750" s="83">
        <v>105.63233876782155</v>
      </c>
      <c r="O750" s="105">
        <v>-0.98911528399472248</v>
      </c>
      <c r="P750" s="83">
        <v>83.271185278892517</v>
      </c>
      <c r="Q750" s="105">
        <v>-0.98619236648775743</v>
      </c>
      <c r="R750" s="83">
        <v>1.9661204383288577</v>
      </c>
      <c r="S750" s="83">
        <v>14.719135925642222</v>
      </c>
      <c r="T750" s="105">
        <v>-0.86642419444583851</v>
      </c>
      <c r="U750" s="83">
        <v>17.926728982868045</v>
      </c>
      <c r="V750" s="105">
        <v>-0.89032464091983476</v>
      </c>
      <c r="W750" s="83">
        <v>47.329398674395456</v>
      </c>
      <c r="X750" s="105">
        <v>-0.95845879108131371</v>
      </c>
      <c r="Y750" s="80"/>
      <c r="Z750" s="80"/>
      <c r="AA750" s="80"/>
      <c r="AB750" s="80"/>
      <c r="AC750" s="84">
        <v>68.38</v>
      </c>
      <c r="AD750" s="84">
        <v>3.8589919283437997</v>
      </c>
      <c r="AE750" s="105">
        <v>16.719653544169834</v>
      </c>
      <c r="AF750" s="84">
        <v>5.2268226074961479</v>
      </c>
      <c r="AG750" s="105">
        <v>12.082517838262104</v>
      </c>
      <c r="AH750" s="84">
        <v>24.207156388154587</v>
      </c>
      <c r="AI750" s="105">
        <v>1.8247844936244033</v>
      </c>
      <c r="AJ750" s="84">
        <v>39.988303201501338</v>
      </c>
      <c r="AK750" s="84">
        <v>31.739853194720958</v>
      </c>
      <c r="AL750" s="105">
        <v>0.25987675356205747</v>
      </c>
      <c r="AM750" s="84">
        <v>30.798786375472343</v>
      </c>
      <c r="AN750" s="105">
        <v>0.29837269280673279</v>
      </c>
      <c r="AO750" s="84">
        <v>42.589989755429627</v>
      </c>
      <c r="AP750" s="105">
        <v>-6.1086808634336673E-2</v>
      </c>
      <c r="AQ750" s="108">
        <v>1.2521906007644506E-3</v>
      </c>
      <c r="AR750" s="108">
        <v>1.4203291755225412E-4</v>
      </c>
    </row>
    <row r="751" spans="1:44" s="2" customFormat="1" x14ac:dyDescent="0.25">
      <c r="A751" s="80" t="s">
        <v>324</v>
      </c>
      <c r="B751" s="80" t="s">
        <v>373</v>
      </c>
      <c r="C751" s="80" t="s">
        <v>288</v>
      </c>
      <c r="D751" s="81">
        <v>36123.404442793129</v>
      </c>
      <c r="E751" s="81">
        <v>30785.26116019845</v>
      </c>
      <c r="F751" s="105">
        <v>0.17339931777146139</v>
      </c>
      <c r="G751" s="81">
        <v>20091.536326155663</v>
      </c>
      <c r="H751" s="105">
        <v>0.79794137473532978</v>
      </c>
      <c r="I751" s="81">
        <v>16644.292739491462</v>
      </c>
      <c r="J751" s="105">
        <v>1.1703177784829575</v>
      </c>
      <c r="K751" s="83">
        <v>9506.704228415987</v>
      </c>
      <c r="L751" s="83">
        <v>8138.7645176291035</v>
      </c>
      <c r="M751" s="105">
        <v>0.16807707211872705</v>
      </c>
      <c r="N751" s="83">
        <v>5479.0201816009367</v>
      </c>
      <c r="O751" s="105">
        <v>0.73511027762598702</v>
      </c>
      <c r="P751" s="83">
        <v>4762.9000758498305</v>
      </c>
      <c r="Q751" s="105">
        <v>0.99599069411921959</v>
      </c>
      <c r="R751" s="83">
        <v>2982.0293793032283</v>
      </c>
      <c r="S751" s="83">
        <v>2737.9024501641356</v>
      </c>
      <c r="T751" s="105">
        <v>8.9165678318618477E-2</v>
      </c>
      <c r="U751" s="83">
        <v>1974.7919106775712</v>
      </c>
      <c r="V751" s="105">
        <v>0.51004739445183556</v>
      </c>
      <c r="W751" s="83">
        <v>1714.2529450406912</v>
      </c>
      <c r="X751" s="105">
        <v>0.73955039011611201</v>
      </c>
      <c r="Y751" s="80"/>
      <c r="Z751" s="80"/>
      <c r="AA751" s="80"/>
      <c r="AB751" s="80"/>
      <c r="AC751" s="84">
        <v>3.7997820879730928</v>
      </c>
      <c r="AD751" s="84">
        <v>3.7825472273482705</v>
      </c>
      <c r="AE751" s="105">
        <v>4.5564165069009992E-3</v>
      </c>
      <c r="AF751" s="84">
        <v>3.6669944004997328</v>
      </c>
      <c r="AG751" s="105">
        <v>3.6211587193932963E-2</v>
      </c>
      <c r="AH751" s="84">
        <v>3.4945710542797119</v>
      </c>
      <c r="AI751" s="105">
        <v>8.7338625814918455E-2</v>
      </c>
      <c r="AJ751" s="84">
        <v>12.113698373834804</v>
      </c>
      <c r="AK751" s="84">
        <v>11.244104463383234</v>
      </c>
      <c r="AL751" s="105">
        <v>7.7337765162483946E-2</v>
      </c>
      <c r="AM751" s="84">
        <v>10.174001735333245</v>
      </c>
      <c r="AN751" s="105">
        <v>0.19065228107492796</v>
      </c>
      <c r="AO751" s="84">
        <v>9.7093563628653285</v>
      </c>
      <c r="AP751" s="105">
        <v>0.24763145167533332</v>
      </c>
      <c r="AQ751" s="108">
        <v>0.57532867319953618</v>
      </c>
      <c r="AR751" s="108">
        <v>0.21542237429207359</v>
      </c>
    </row>
    <row r="752" spans="1:44" s="2" customFormat="1" x14ac:dyDescent="0.25">
      <c r="A752" s="80" t="s">
        <v>324</v>
      </c>
      <c r="B752" s="80" t="s">
        <v>373</v>
      </c>
      <c r="C752" s="80" t="s">
        <v>289</v>
      </c>
      <c r="D752" s="80"/>
      <c r="E752" s="80"/>
      <c r="F752" s="80"/>
      <c r="G752" s="81">
        <v>139.14910303473474</v>
      </c>
      <c r="H752" s="105">
        <v>-1</v>
      </c>
      <c r="I752" s="81">
        <v>500.13831521987913</v>
      </c>
      <c r="J752" s="105">
        <v>-1</v>
      </c>
      <c r="K752" s="80"/>
      <c r="L752" s="80"/>
      <c r="M752" s="80"/>
      <c r="N752" s="83">
        <v>12.295131317095013</v>
      </c>
      <c r="O752" s="105">
        <v>-1</v>
      </c>
      <c r="P752" s="83">
        <v>40.924427204907232</v>
      </c>
      <c r="Q752" s="105">
        <v>-1</v>
      </c>
      <c r="R752" s="80"/>
      <c r="S752" s="80"/>
      <c r="T752" s="80"/>
      <c r="U752" s="83">
        <v>3.5493303218035805</v>
      </c>
      <c r="V752" s="105">
        <v>-1</v>
      </c>
      <c r="W752" s="83">
        <v>11.835560194242682</v>
      </c>
      <c r="X752" s="105">
        <v>-1</v>
      </c>
      <c r="Y752" s="80"/>
      <c r="Z752" s="80"/>
      <c r="AA752" s="80"/>
      <c r="AB752" s="80"/>
      <c r="AC752" s="80"/>
      <c r="AD752" s="80"/>
      <c r="AE752" s="80"/>
      <c r="AF752" s="84">
        <v>11.317414954426992</v>
      </c>
      <c r="AG752" s="105">
        <v>-1</v>
      </c>
      <c r="AH752" s="84">
        <v>12.221021755923507</v>
      </c>
      <c r="AI752" s="105">
        <v>-1</v>
      </c>
      <c r="AJ752" s="80"/>
      <c r="AK752" s="80"/>
      <c r="AL752" s="80"/>
      <c r="AM752" s="84">
        <v>39.204326004807179</v>
      </c>
      <c r="AN752" s="105">
        <v>-1</v>
      </c>
      <c r="AO752" s="84">
        <v>42.257257536755006</v>
      </c>
      <c r="AP752" s="105">
        <v>-1</v>
      </c>
      <c r="AQ752" s="80"/>
      <c r="AR752" s="80"/>
    </row>
    <row r="753" spans="1:44" s="2" customFormat="1" x14ac:dyDescent="0.25">
      <c r="A753" s="80" t="s">
        <v>324</v>
      </c>
      <c r="B753" s="80" t="s">
        <v>373</v>
      </c>
      <c r="C753" s="80" t="s">
        <v>290</v>
      </c>
      <c r="D753" s="81">
        <v>520447.18290925742</v>
      </c>
      <c r="E753" s="81">
        <v>702660.7291709173</v>
      </c>
      <c r="F753" s="105">
        <v>-0.25931938230937868</v>
      </c>
      <c r="G753" s="81">
        <v>745573.00978390756</v>
      </c>
      <c r="H753" s="105">
        <v>-0.30195007587506323</v>
      </c>
      <c r="I753" s="81">
        <v>683448.02225402708</v>
      </c>
      <c r="J753" s="105">
        <v>-0.23849778481645056</v>
      </c>
      <c r="K753" s="83">
        <v>166689.50744816096</v>
      </c>
      <c r="L753" s="83">
        <v>258092.1191390921</v>
      </c>
      <c r="M753" s="105">
        <v>-0.35414724012425985</v>
      </c>
      <c r="N753" s="83">
        <v>276664.07949730096</v>
      </c>
      <c r="O753" s="105">
        <v>-0.39750217031775126</v>
      </c>
      <c r="P753" s="83">
        <v>279253.2221362507</v>
      </c>
      <c r="Q753" s="105">
        <v>-0.40308832903338415</v>
      </c>
      <c r="R753" s="83">
        <v>78301.631418885503</v>
      </c>
      <c r="S753" s="83">
        <v>125163.81732692129</v>
      </c>
      <c r="T753" s="105">
        <v>-0.37440681267841347</v>
      </c>
      <c r="U753" s="83">
        <v>136139.77447534134</v>
      </c>
      <c r="V753" s="105">
        <v>-0.42484382892034184</v>
      </c>
      <c r="W753" s="83">
        <v>144844.89698815529</v>
      </c>
      <c r="X753" s="105">
        <v>-0.45941049324444871</v>
      </c>
      <c r="Y753" s="80"/>
      <c r="Z753" s="80"/>
      <c r="AA753" s="80"/>
      <c r="AB753" s="80"/>
      <c r="AC753" s="84">
        <v>3.1222552089615605</v>
      </c>
      <c r="AD753" s="84">
        <v>2.7225191203619681</v>
      </c>
      <c r="AE753" s="105">
        <v>0.14682581496303548</v>
      </c>
      <c r="AF753" s="84">
        <v>2.6948674043215686</v>
      </c>
      <c r="AG753" s="105">
        <v>0.15859325915427983</v>
      </c>
      <c r="AH753" s="84">
        <v>2.4474132009139908</v>
      </c>
      <c r="AI753" s="105">
        <v>0.27573685056350467</v>
      </c>
      <c r="AJ753" s="84">
        <v>6.6466965435886332</v>
      </c>
      <c r="AK753" s="84">
        <v>5.6139285632013332</v>
      </c>
      <c r="AL753" s="105">
        <v>0.18396528718889965</v>
      </c>
      <c r="AM753" s="84">
        <v>5.4765259650033524</v>
      </c>
      <c r="AN753" s="105">
        <v>0.21367023292923701</v>
      </c>
      <c r="AO753" s="84">
        <v>4.7184818827957473</v>
      </c>
      <c r="AP753" s="105">
        <v>0.40865149187568767</v>
      </c>
      <c r="AQ753" s="108">
        <v>8.2890356496661095</v>
      </c>
      <c r="AR753" s="108">
        <v>5.6565248713748248</v>
      </c>
    </row>
    <row r="754" spans="1:44" s="2" customFormat="1" x14ac:dyDescent="0.25">
      <c r="A754" s="80" t="s">
        <v>324</v>
      </c>
      <c r="B754" s="80" t="s">
        <v>373</v>
      </c>
      <c r="C754" s="80" t="s">
        <v>291</v>
      </c>
      <c r="D754" s="81">
        <v>387232.23286479595</v>
      </c>
      <c r="E754" s="81">
        <v>455942.17900036572</v>
      </c>
      <c r="F754" s="105">
        <v>-0.15069881511338448</v>
      </c>
      <c r="G754" s="81">
        <v>373750.53344179096</v>
      </c>
      <c r="H754" s="105">
        <v>3.6071385099720986E-2</v>
      </c>
      <c r="I754" s="81">
        <v>301652.38701749564</v>
      </c>
      <c r="J754" s="105">
        <v>0.28370352607996019</v>
      </c>
      <c r="K754" s="83">
        <v>82054.8388592954</v>
      </c>
      <c r="L754" s="83">
        <v>118878.10758304628</v>
      </c>
      <c r="M754" s="105">
        <v>-0.30975651844076296</v>
      </c>
      <c r="N754" s="83">
        <v>96855.692187674402</v>
      </c>
      <c r="O754" s="105">
        <v>-0.15281345880735464</v>
      </c>
      <c r="P754" s="83">
        <v>83010.413846570169</v>
      </c>
      <c r="Q754" s="105">
        <v>-1.151150732775502E-2</v>
      </c>
      <c r="R754" s="83">
        <v>25819.79551863682</v>
      </c>
      <c r="S754" s="83">
        <v>37890.657846007343</v>
      </c>
      <c r="T754" s="105">
        <v>-0.31857093578127116</v>
      </c>
      <c r="U754" s="83">
        <v>30565.540528000307</v>
      </c>
      <c r="V754" s="105">
        <v>-0.15526455372238654</v>
      </c>
      <c r="W754" s="83">
        <v>25783.523815521647</v>
      </c>
      <c r="X754" s="105">
        <v>1.406778350961391E-3</v>
      </c>
      <c r="Y754" s="80"/>
      <c r="Z754" s="80"/>
      <c r="AA754" s="80"/>
      <c r="AB754" s="80"/>
      <c r="AC754" s="84">
        <v>4.7191882678461834</v>
      </c>
      <c r="AD754" s="84">
        <v>3.8353754805682119</v>
      </c>
      <c r="AE754" s="105">
        <v>0.23043709586082936</v>
      </c>
      <c r="AF754" s="84">
        <v>3.8588391141491782</v>
      </c>
      <c r="AG754" s="105">
        <v>0.22295543510543597</v>
      </c>
      <c r="AH754" s="84">
        <v>3.6339101690909028</v>
      </c>
      <c r="AI754" s="105">
        <v>0.29865297936816781</v>
      </c>
      <c r="AJ754" s="84">
        <v>14.997494174006542</v>
      </c>
      <c r="AK754" s="84">
        <v>12.033102746681655</v>
      </c>
      <c r="AL754" s="105">
        <v>0.24635303875738715</v>
      </c>
      <c r="AM754" s="84">
        <v>12.227839815213073</v>
      </c>
      <c r="AN754" s="105">
        <v>0.22650397786104845</v>
      </c>
      <c r="AO754" s="84">
        <v>11.699424375651139</v>
      </c>
      <c r="AP754" s="105">
        <v>0.28190017666333661</v>
      </c>
      <c r="AQ754" s="108">
        <v>6.167353553483915</v>
      </c>
      <c r="AR754" s="108">
        <v>1.865226980312388</v>
      </c>
    </row>
    <row r="755" spans="1:44" s="2" customFormat="1" x14ac:dyDescent="0.25">
      <c r="A755" s="80" t="s">
        <v>324</v>
      </c>
      <c r="B755" s="80" t="s">
        <v>373</v>
      </c>
      <c r="C755" s="80" t="s">
        <v>292</v>
      </c>
      <c r="D755" s="81">
        <v>2999382.9309793091</v>
      </c>
      <c r="E755" s="81">
        <v>3020201.9247511746</v>
      </c>
      <c r="F755" s="105">
        <v>-6.8932456473355542E-3</v>
      </c>
      <c r="G755" s="81">
        <v>3248366.0768187367</v>
      </c>
      <c r="H755" s="105">
        <v>-7.6648733532911226E-2</v>
      </c>
      <c r="I755" s="81">
        <v>2655702.623964306</v>
      </c>
      <c r="J755" s="105">
        <v>0.1294121954445237</v>
      </c>
      <c r="K755" s="83">
        <v>1319809.9789793878</v>
      </c>
      <c r="L755" s="83">
        <v>1440667.6092458689</v>
      </c>
      <c r="M755" s="105">
        <v>-8.3890017024638427E-2</v>
      </c>
      <c r="N755" s="83">
        <v>1533218.1689356195</v>
      </c>
      <c r="O755" s="105">
        <v>-0.13918970847076678</v>
      </c>
      <c r="P755" s="83">
        <v>1385691.6702598955</v>
      </c>
      <c r="Q755" s="105">
        <v>-4.7544264495832017E-2</v>
      </c>
      <c r="R755" s="83">
        <v>800638.76761262701</v>
      </c>
      <c r="S755" s="83">
        <v>878260.80433249287</v>
      </c>
      <c r="T755" s="105">
        <v>-8.8381533522791295E-2</v>
      </c>
      <c r="U755" s="83">
        <v>928983.39266710042</v>
      </c>
      <c r="V755" s="105">
        <v>-0.13815599510987758</v>
      </c>
      <c r="W755" s="83">
        <v>831097.11107184947</v>
      </c>
      <c r="X755" s="105">
        <v>-3.6648356796645513E-2</v>
      </c>
      <c r="Y755" s="80"/>
      <c r="Z755" s="80"/>
      <c r="AA755" s="80"/>
      <c r="AB755" s="80"/>
      <c r="AC755" s="84">
        <v>2.2725869471745765</v>
      </c>
      <c r="AD755" s="84">
        <v>2.0963905243431746</v>
      </c>
      <c r="AE755" s="105">
        <v>8.4047519193307968E-2</v>
      </c>
      <c r="AF755" s="84">
        <v>2.1186587418761125</v>
      </c>
      <c r="AG755" s="105">
        <v>7.2653609689948329E-2</v>
      </c>
      <c r="AH755" s="84">
        <v>1.916517708059984</v>
      </c>
      <c r="AI755" s="105">
        <v>0.18578969430709175</v>
      </c>
      <c r="AJ755" s="84">
        <v>3.7462374447879601</v>
      </c>
      <c r="AK755" s="84">
        <v>3.4388440311265258</v>
      </c>
      <c r="AL755" s="105">
        <v>8.9388588397460902E-2</v>
      </c>
      <c r="AM755" s="84">
        <v>3.4966890715804033</v>
      </c>
      <c r="AN755" s="105">
        <v>7.1367046969025474E-2</v>
      </c>
      <c r="AO755" s="84">
        <v>3.1954179464530914</v>
      </c>
      <c r="AP755" s="105">
        <v>0.17237791974795577</v>
      </c>
      <c r="AQ755" s="108">
        <v>47.77044214729149</v>
      </c>
      <c r="AR755" s="108">
        <v>57.838298128937929</v>
      </c>
    </row>
    <row r="756" spans="1:44" s="2" customFormat="1" x14ac:dyDescent="0.25">
      <c r="A756" s="80" t="s">
        <v>324</v>
      </c>
      <c r="B756" s="80" t="s">
        <v>373</v>
      </c>
      <c r="C756" s="80" t="s">
        <v>293</v>
      </c>
      <c r="D756" s="80"/>
      <c r="E756" s="81">
        <v>16.720752624273299</v>
      </c>
      <c r="F756" s="105">
        <v>-1</v>
      </c>
      <c r="G756" s="81">
        <v>308.0804049193859</v>
      </c>
      <c r="H756" s="105">
        <v>-1</v>
      </c>
      <c r="I756" s="81">
        <v>44.9296635389328</v>
      </c>
      <c r="J756" s="105">
        <v>-1</v>
      </c>
      <c r="K756" s="80"/>
      <c r="L756" s="83">
        <v>1.9482714365025515</v>
      </c>
      <c r="M756" s="105">
        <v>-1</v>
      </c>
      <c r="N756" s="83">
        <v>42.127260411915003</v>
      </c>
      <c r="O756" s="105">
        <v>-1</v>
      </c>
      <c r="P756" s="83">
        <v>1.4317929744720459</v>
      </c>
      <c r="Q756" s="105">
        <v>-1</v>
      </c>
      <c r="R756" s="80"/>
      <c r="S756" s="83">
        <v>0.83661067406734446</v>
      </c>
      <c r="T756" s="105">
        <v>-1</v>
      </c>
      <c r="U756" s="83">
        <v>15.408668266955544</v>
      </c>
      <c r="V756" s="105">
        <v>-1</v>
      </c>
      <c r="W756" s="83">
        <v>2.2479150450216423</v>
      </c>
      <c r="X756" s="105">
        <v>-1</v>
      </c>
      <c r="Y756" s="80"/>
      <c r="Z756" s="80"/>
      <c r="AA756" s="80"/>
      <c r="AB756" s="80"/>
      <c r="AC756" s="80"/>
      <c r="AD756" s="84">
        <v>8.5823527004479594</v>
      </c>
      <c r="AE756" s="105">
        <v>-1</v>
      </c>
      <c r="AF756" s="84">
        <v>7.3130890047682859</v>
      </c>
      <c r="AG756" s="105">
        <v>-1</v>
      </c>
      <c r="AH756" s="84">
        <v>31.38</v>
      </c>
      <c r="AI756" s="105">
        <v>-1</v>
      </c>
      <c r="AJ756" s="80"/>
      <c r="AK756" s="84">
        <v>19.986300847659674</v>
      </c>
      <c r="AL756" s="105">
        <v>-1</v>
      </c>
      <c r="AM756" s="84">
        <v>19.993967004927718</v>
      </c>
      <c r="AN756" s="105">
        <v>-1</v>
      </c>
      <c r="AO756" s="84">
        <v>19.987260478742972</v>
      </c>
      <c r="AP756" s="105">
        <v>-1</v>
      </c>
      <c r="AQ756" s="80"/>
      <c r="AR756" s="80"/>
    </row>
    <row r="757" spans="1:44" s="2" customFormat="1" x14ac:dyDescent="0.25">
      <c r="A757" s="80" t="s">
        <v>324</v>
      </c>
      <c r="B757" s="80" t="s">
        <v>374</v>
      </c>
      <c r="C757" s="80" t="s">
        <v>281</v>
      </c>
      <c r="D757" s="81">
        <v>253044217.84441489</v>
      </c>
      <c r="E757" s="81">
        <v>238908036.68542871</v>
      </c>
      <c r="F757" s="105">
        <v>5.9169969144233329E-2</v>
      </c>
      <c r="G757" s="81">
        <v>229717454.06977749</v>
      </c>
      <c r="H757" s="105">
        <v>0.10154545665281409</v>
      </c>
      <c r="I757" s="81">
        <v>215203770.23333043</v>
      </c>
      <c r="J757" s="105">
        <v>0.17583543062492216</v>
      </c>
      <c r="K757" s="83">
        <v>103380749.86418505</v>
      </c>
      <c r="L757" s="83">
        <v>107254561.12416209</v>
      </c>
      <c r="M757" s="105">
        <v>-3.611791628602691E-2</v>
      </c>
      <c r="N757" s="83">
        <v>108161855.23499155</v>
      </c>
      <c r="O757" s="105">
        <v>-4.420324855208068E-2</v>
      </c>
      <c r="P757" s="83">
        <v>99288187.087681949</v>
      </c>
      <c r="Q757" s="105">
        <v>4.1219030143927755E-2</v>
      </c>
      <c r="R757" s="83">
        <v>155822445.6775569</v>
      </c>
      <c r="S757" s="83">
        <v>162118191.83686838</v>
      </c>
      <c r="T757" s="105">
        <v>-3.8834297915477468E-2</v>
      </c>
      <c r="U757" s="83">
        <v>168907962.28824684</v>
      </c>
      <c r="V757" s="105">
        <v>-7.747128337478304E-2</v>
      </c>
      <c r="W757" s="83">
        <v>154784294.47116882</v>
      </c>
      <c r="X757" s="105">
        <v>6.7070836219850407E-3</v>
      </c>
      <c r="Y757" s="80"/>
      <c r="Z757" s="80"/>
      <c r="AA757" s="80"/>
      <c r="AB757" s="80"/>
      <c r="AC757" s="84">
        <v>2.4476918398913532</v>
      </c>
      <c r="AD757" s="84">
        <v>2.2274860311894744</v>
      </c>
      <c r="AE757" s="105">
        <v>9.8858446526054841E-2</v>
      </c>
      <c r="AF757" s="84">
        <v>2.1238305645802327</v>
      </c>
      <c r="AG757" s="105">
        <v>0.15248922428759307</v>
      </c>
      <c r="AH757" s="84">
        <v>2.1674660052286261</v>
      </c>
      <c r="AI757" s="105">
        <v>0.12928730323185331</v>
      </c>
      <c r="AJ757" s="84">
        <v>1.6239266220223421</v>
      </c>
      <c r="AK757" s="84">
        <v>1.4736658112115524</v>
      </c>
      <c r="AL757" s="105">
        <v>0.10196396609571541</v>
      </c>
      <c r="AM757" s="84">
        <v>1.3600155431261276</v>
      </c>
      <c r="AN757" s="105">
        <v>0.19405004614108251</v>
      </c>
      <c r="AO757" s="84">
        <v>1.3903462942967755</v>
      </c>
      <c r="AP757" s="105">
        <v>0.1680015465813928</v>
      </c>
      <c r="AQ757" s="80"/>
      <c r="AR757" s="80"/>
    </row>
    <row r="758" spans="1:44" s="2" customFormat="1" x14ac:dyDescent="0.25">
      <c r="A758" s="80" t="s">
        <v>324</v>
      </c>
      <c r="B758" s="80" t="s">
        <v>374</v>
      </c>
      <c r="C758" s="80" t="s">
        <v>313</v>
      </c>
      <c r="D758" s="81">
        <v>131028765.49993248</v>
      </c>
      <c r="E758" s="81">
        <v>127809218.95104477</v>
      </c>
      <c r="F758" s="105">
        <v>2.5190252904377028E-2</v>
      </c>
      <c r="G758" s="81">
        <v>125118093.94510816</v>
      </c>
      <c r="H758" s="105">
        <v>4.7240741674161479E-2</v>
      </c>
      <c r="I758" s="81">
        <v>113595260.0188089</v>
      </c>
      <c r="J758" s="105">
        <v>0.15347036027944275</v>
      </c>
      <c r="K758" s="83">
        <v>60294769.4735578</v>
      </c>
      <c r="L758" s="83">
        <v>63502494.917498402</v>
      </c>
      <c r="M758" s="105">
        <v>-5.0513376649343252E-2</v>
      </c>
      <c r="N758" s="83">
        <v>64541539.289435878</v>
      </c>
      <c r="O758" s="105">
        <v>-6.5799016612130709E-2</v>
      </c>
      <c r="P758" s="83">
        <v>58897107.120363988</v>
      </c>
      <c r="Q758" s="105">
        <v>2.3730577298771316E-2</v>
      </c>
      <c r="R758" s="83">
        <v>78369865.263102829</v>
      </c>
      <c r="S758" s="83">
        <v>81849659.295743614</v>
      </c>
      <c r="T758" s="105">
        <v>-4.2514459590691819E-2</v>
      </c>
      <c r="U758" s="83">
        <v>87653289.773086175</v>
      </c>
      <c r="V758" s="105">
        <v>-0.10591073688182105</v>
      </c>
      <c r="W758" s="83">
        <v>77637608.737108558</v>
      </c>
      <c r="X758" s="105">
        <v>9.4317243653625482E-3</v>
      </c>
      <c r="Y758" s="80"/>
      <c r="Z758" s="80"/>
      <c r="AA758" s="80"/>
      <c r="AB758" s="80"/>
      <c r="AC758" s="84">
        <v>2.1731365198667025</v>
      </c>
      <c r="AD758" s="84">
        <v>2.0126645278597763</v>
      </c>
      <c r="AE758" s="105">
        <v>7.9731117523876974E-2</v>
      </c>
      <c r="AF758" s="84">
        <v>1.9385669341417058</v>
      </c>
      <c r="AG758" s="105">
        <v>0.12100154067099658</v>
      </c>
      <c r="AH758" s="84">
        <v>1.9287069530709215</v>
      </c>
      <c r="AI758" s="105">
        <v>0.12673235112602041</v>
      </c>
      <c r="AJ758" s="84">
        <v>1.6719279159156841</v>
      </c>
      <c r="AK758" s="84">
        <v>1.561511923821669</v>
      </c>
      <c r="AL758" s="105">
        <v>7.0710950335736947E-2</v>
      </c>
      <c r="AM758" s="84">
        <v>1.4274203999531516</v>
      </c>
      <c r="AN758" s="105">
        <v>0.17129327559740445</v>
      </c>
      <c r="AO758" s="84">
        <v>1.4631473311273382</v>
      </c>
      <c r="AP758" s="105">
        <v>0.14269279678587315</v>
      </c>
      <c r="AQ758" s="80"/>
      <c r="AR758" s="80"/>
    </row>
    <row r="759" spans="1:44" s="2" customFormat="1" x14ac:dyDescent="0.25">
      <c r="A759" s="80" t="s">
        <v>324</v>
      </c>
      <c r="B759" s="80" t="s">
        <v>374</v>
      </c>
      <c r="C759" s="80" t="s">
        <v>328</v>
      </c>
      <c r="D759" s="81">
        <v>4237342.6685517803</v>
      </c>
      <c r="E759" s="81">
        <v>4350349.0267053237</v>
      </c>
      <c r="F759" s="105">
        <v>-2.5976388896577163E-2</v>
      </c>
      <c r="G759" s="81">
        <v>4460793.8372369632</v>
      </c>
      <c r="H759" s="105">
        <v>-5.0092242959067043E-2</v>
      </c>
      <c r="I759" s="81">
        <v>3734210.7686202461</v>
      </c>
      <c r="J759" s="105">
        <v>0.13473580660189582</v>
      </c>
      <c r="K759" s="83">
        <v>1573876.6096972032</v>
      </c>
      <c r="L759" s="83">
        <v>1720327.3746948726</v>
      </c>
      <c r="M759" s="105">
        <v>-8.5129590537176017E-2</v>
      </c>
      <c r="N759" s="83">
        <v>1808674.7006279859</v>
      </c>
      <c r="O759" s="105">
        <v>-0.12981775597859527</v>
      </c>
      <c r="P759" s="83">
        <v>1685404.7281671369</v>
      </c>
      <c r="Q759" s="105">
        <v>-6.6172899960485823E-2</v>
      </c>
      <c r="R759" s="83">
        <v>951916.23150929401</v>
      </c>
      <c r="S759" s="83">
        <v>1036434.2057606975</v>
      </c>
      <c r="T759" s="105">
        <v>-8.1546878500957001E-2</v>
      </c>
      <c r="U759" s="83">
        <v>1063661.9426221168</v>
      </c>
      <c r="V759" s="105">
        <v>-0.10505754378816037</v>
      </c>
      <c r="W759" s="83">
        <v>985673.28399371332</v>
      </c>
      <c r="X759" s="105">
        <v>-3.4247709695086573E-2</v>
      </c>
      <c r="Y759" s="80"/>
      <c r="Z759" s="80"/>
      <c r="AA759" s="80"/>
      <c r="AB759" s="80"/>
      <c r="AC759" s="84">
        <v>2.6922966148960046</v>
      </c>
      <c r="AD759" s="84">
        <v>2.5287913746515409</v>
      </c>
      <c r="AE759" s="105">
        <v>6.4657465176222437E-2</v>
      </c>
      <c r="AF759" s="84">
        <v>2.4663328544862937</v>
      </c>
      <c r="AG759" s="105">
        <v>9.1619328671991559E-2</v>
      </c>
      <c r="AH759" s="84">
        <v>2.2156166446033221</v>
      </c>
      <c r="AI759" s="105">
        <v>0.21514550879266661</v>
      </c>
      <c r="AJ759" s="84">
        <v>4.4513818845523163</v>
      </c>
      <c r="AK759" s="84">
        <v>4.1974193851623776</v>
      </c>
      <c r="AL759" s="105">
        <v>6.0504437628434452E-2</v>
      </c>
      <c r="AM759" s="84">
        <v>4.1938078805755792</v>
      </c>
      <c r="AN759" s="105">
        <v>6.1417692777425557E-2</v>
      </c>
      <c r="AO759" s="84">
        <v>3.788487350991308</v>
      </c>
      <c r="AP759" s="105">
        <v>0.174976045092919</v>
      </c>
      <c r="AQ759" s="108">
        <v>100</v>
      </c>
      <c r="AR759" s="108">
        <v>100</v>
      </c>
    </row>
    <row r="760" spans="1:44" s="2" customFormat="1" x14ac:dyDescent="0.25">
      <c r="A760" s="80" t="s">
        <v>324</v>
      </c>
      <c r="B760" s="80" t="s">
        <v>374</v>
      </c>
      <c r="C760" s="80" t="s">
        <v>270</v>
      </c>
      <c r="D760" s="81">
        <v>2321681.0869278014</v>
      </c>
      <c r="E760" s="81">
        <v>2306779.7420802177</v>
      </c>
      <c r="F760" s="105">
        <v>6.4598039317554775E-3</v>
      </c>
      <c r="G760" s="81">
        <v>2547044.3471530364</v>
      </c>
      <c r="H760" s="105">
        <v>-8.8480304819637409E-2</v>
      </c>
      <c r="I760" s="81">
        <v>2146584.8976166234</v>
      </c>
      <c r="J760" s="105">
        <v>8.1569654899551911E-2</v>
      </c>
      <c r="K760" s="83">
        <v>949788.2491201954</v>
      </c>
      <c r="L760" s="83">
        <v>1008620.9408708754</v>
      </c>
      <c r="M760" s="105">
        <v>-5.8329833703315702E-2</v>
      </c>
      <c r="N760" s="83">
        <v>1125920.2244135167</v>
      </c>
      <c r="O760" s="105">
        <v>-0.15643379652858364</v>
      </c>
      <c r="P760" s="83">
        <v>1075897.8328265676</v>
      </c>
      <c r="Q760" s="105">
        <v>-0.11721334485362866</v>
      </c>
      <c r="R760" s="83">
        <v>585991.89997657621</v>
      </c>
      <c r="S760" s="83">
        <v>624549.209493228</v>
      </c>
      <c r="T760" s="105">
        <v>-6.1736223392129468E-2</v>
      </c>
      <c r="U760" s="83">
        <v>679840.37555107591</v>
      </c>
      <c r="V760" s="105">
        <v>-0.13804486898623297</v>
      </c>
      <c r="W760" s="83">
        <v>646459.48851358728</v>
      </c>
      <c r="X760" s="105">
        <v>-9.3536547318757712E-2</v>
      </c>
      <c r="Y760" s="80"/>
      <c r="Z760" s="80"/>
      <c r="AA760" s="80"/>
      <c r="AB760" s="80"/>
      <c r="AC760" s="84">
        <v>2.4444196788899135</v>
      </c>
      <c r="AD760" s="84">
        <v>2.2870631062730769</v>
      </c>
      <c r="AE760" s="105">
        <v>6.8802899310137444E-2</v>
      </c>
      <c r="AF760" s="84">
        <v>2.2621890005393341</v>
      </c>
      <c r="AG760" s="105">
        <v>8.0555019190321098E-2</v>
      </c>
      <c r="AH760" s="84">
        <v>1.9951568189120503</v>
      </c>
      <c r="AI760" s="105">
        <v>0.22517671579462317</v>
      </c>
      <c r="AJ760" s="84">
        <v>3.9619678821850708</v>
      </c>
      <c r="AK760" s="84">
        <v>3.6935115872646542</v>
      </c>
      <c r="AL760" s="105">
        <v>7.2683214490530487E-2</v>
      </c>
      <c r="AM760" s="84">
        <v>3.7465329197142969</v>
      </c>
      <c r="AN760" s="105">
        <v>5.7502487523105099E-2</v>
      </c>
      <c r="AO760" s="84">
        <v>3.3205250069919989</v>
      </c>
      <c r="AP760" s="105">
        <v>0.19317513761901853</v>
      </c>
      <c r="AQ760" s="80"/>
      <c r="AR760" s="80"/>
    </row>
    <row r="761" spans="1:44" s="2" customFormat="1" x14ac:dyDescent="0.25">
      <c r="A761" s="80" t="s">
        <v>324</v>
      </c>
      <c r="B761" s="80" t="s">
        <v>374</v>
      </c>
      <c r="C761" s="80" t="s">
        <v>271</v>
      </c>
      <c r="D761" s="81">
        <v>1750606.7766184579</v>
      </c>
      <c r="E761" s="81">
        <v>1790716.6910397899</v>
      </c>
      <c r="F761" s="105">
        <v>-2.2398805250450876E-2</v>
      </c>
      <c r="G761" s="81">
        <v>1662567.466942271</v>
      </c>
      <c r="H761" s="105">
        <v>5.295382679302954E-2</v>
      </c>
      <c r="I761" s="81">
        <v>1378042.1562463606</v>
      </c>
      <c r="J761" s="105">
        <v>0.27035792677556642</v>
      </c>
      <c r="K761" s="83">
        <v>586087.56760330591</v>
      </c>
      <c r="L761" s="83">
        <v>638409.82816956704</v>
      </c>
      <c r="M761" s="105">
        <v>-8.1957166474517201E-2</v>
      </c>
      <c r="N761" s="83">
        <v>609869.25053617556</v>
      </c>
      <c r="O761" s="105">
        <v>-3.8994723724735475E-2</v>
      </c>
      <c r="P761" s="83">
        <v>545161.12342318031</v>
      </c>
      <c r="Q761" s="105">
        <v>7.5072198698138873E-2</v>
      </c>
      <c r="R761" s="83">
        <v>354200.8533871246</v>
      </c>
      <c r="S761" s="83">
        <v>388719.10800262896</v>
      </c>
      <c r="T761" s="105">
        <v>-8.8799994404367949E-2</v>
      </c>
      <c r="U761" s="83">
        <v>360903.9317615836</v>
      </c>
      <c r="V761" s="105">
        <v>-1.8573026738004934E-2</v>
      </c>
      <c r="W761" s="83">
        <v>319516.29609519034</v>
      </c>
      <c r="X761" s="105">
        <v>0.10855332800177753</v>
      </c>
      <c r="Y761" s="80"/>
      <c r="Z761" s="80"/>
      <c r="AA761" s="80"/>
      <c r="AB761" s="80"/>
      <c r="AC761" s="84">
        <v>2.9869372315424343</v>
      </c>
      <c r="AD761" s="84">
        <v>2.8049641656897557</v>
      </c>
      <c r="AE761" s="105">
        <v>6.4875362073629358E-2</v>
      </c>
      <c r="AF761" s="84">
        <v>2.7261047601278476</v>
      </c>
      <c r="AG761" s="105">
        <v>9.5679548060491351E-2</v>
      </c>
      <c r="AH761" s="84">
        <v>2.5277704095870717</v>
      </c>
      <c r="AI761" s="105">
        <v>0.18164894256767988</v>
      </c>
      <c r="AJ761" s="84">
        <v>4.9424126449100569</v>
      </c>
      <c r="AK761" s="84">
        <v>4.6067112580112193</v>
      </c>
      <c r="AL761" s="105">
        <v>7.2872244014651907E-2</v>
      </c>
      <c r="AM761" s="84">
        <v>4.6066759617364825</v>
      </c>
      <c r="AN761" s="105">
        <v>7.2880464343973259E-2</v>
      </c>
      <c r="AO761" s="84">
        <v>4.3129010103316112</v>
      </c>
      <c r="AP761" s="105">
        <v>0.1459601398386938</v>
      </c>
      <c r="AQ761" s="80"/>
      <c r="AR761" s="80"/>
    </row>
    <row r="762" spans="1:44" s="2" customFormat="1" x14ac:dyDescent="0.25">
      <c r="A762" s="80" t="s">
        <v>324</v>
      </c>
      <c r="B762" s="80" t="s">
        <v>374</v>
      </c>
      <c r="C762" s="80" t="s">
        <v>127</v>
      </c>
      <c r="D762" s="81">
        <v>165054.80500552058</v>
      </c>
      <c r="E762" s="81">
        <v>252852.59358531595</v>
      </c>
      <c r="F762" s="105">
        <v>-0.34722913985128329</v>
      </c>
      <c r="G762" s="81">
        <v>251182.02314165595</v>
      </c>
      <c r="H762" s="105">
        <v>-0.34288766791070591</v>
      </c>
      <c r="I762" s="81">
        <v>209583.71475726247</v>
      </c>
      <c r="J762" s="105">
        <v>-0.21246359624513181</v>
      </c>
      <c r="K762" s="83">
        <v>38000.792973701806</v>
      </c>
      <c r="L762" s="83">
        <v>73296.605654430212</v>
      </c>
      <c r="M762" s="105">
        <v>-0.48154771105140592</v>
      </c>
      <c r="N762" s="83">
        <v>72885.225678293558</v>
      </c>
      <c r="O762" s="105">
        <v>-0.4786214542103136</v>
      </c>
      <c r="P762" s="83">
        <v>64345.771917389095</v>
      </c>
      <c r="Q762" s="105">
        <v>-0.40942828345443627</v>
      </c>
      <c r="R762" s="83">
        <v>11723.478145593333</v>
      </c>
      <c r="S762" s="83">
        <v>23165.888264840461</v>
      </c>
      <c r="T762" s="105">
        <v>-0.49393357977184088</v>
      </c>
      <c r="U762" s="83">
        <v>22917.635309457353</v>
      </c>
      <c r="V762" s="105">
        <v>-0.48845166670596946</v>
      </c>
      <c r="W762" s="83">
        <v>19697.499384936236</v>
      </c>
      <c r="X762" s="105">
        <v>-0.40482403799139483</v>
      </c>
      <c r="Y762" s="80"/>
      <c r="Z762" s="80"/>
      <c r="AA762" s="80"/>
      <c r="AB762" s="80"/>
      <c r="AC762" s="84">
        <v>4.3434568620645804</v>
      </c>
      <c r="AD762" s="84">
        <v>3.4497176414612452</v>
      </c>
      <c r="AE762" s="105">
        <v>0.25907605012703638</v>
      </c>
      <c r="AF762" s="84">
        <v>3.4462680303734339</v>
      </c>
      <c r="AG762" s="105">
        <v>0.26033634754576185</v>
      </c>
      <c r="AH762" s="84">
        <v>3.2571481934561048</v>
      </c>
      <c r="AI762" s="105">
        <v>0.33351527289761163</v>
      </c>
      <c r="AJ762" s="84">
        <v>14.078996263371039</v>
      </c>
      <c r="AK762" s="84">
        <v>10.914867182929378</v>
      </c>
      <c r="AL762" s="105">
        <v>0.28989167045388264</v>
      </c>
      <c r="AM762" s="84">
        <v>10.960206834166762</v>
      </c>
      <c r="AN762" s="105">
        <v>0.28455570924828988</v>
      </c>
      <c r="AO762" s="84">
        <v>10.640117847524477</v>
      </c>
      <c r="AP762" s="105">
        <v>0.32319927891086742</v>
      </c>
      <c r="AQ762" s="80"/>
      <c r="AR762" s="80"/>
    </row>
    <row r="763" spans="1:44" s="2" customFormat="1" x14ac:dyDescent="0.25">
      <c r="A763" s="80" t="s">
        <v>324</v>
      </c>
      <c r="B763" s="80" t="s">
        <v>374</v>
      </c>
      <c r="C763" s="80" t="s">
        <v>282</v>
      </c>
      <c r="D763" s="81">
        <v>8337.6732078468794</v>
      </c>
      <c r="E763" s="81">
        <v>45851.00985192776</v>
      </c>
      <c r="F763" s="105">
        <v>-0.8181572612081448</v>
      </c>
      <c r="G763" s="81">
        <v>70998.963649023775</v>
      </c>
      <c r="H763" s="105">
        <v>-0.88256626886748202</v>
      </c>
      <c r="I763" s="81">
        <v>47730.450085606572</v>
      </c>
      <c r="J763" s="105">
        <v>-0.82531752386803581</v>
      </c>
      <c r="K763" s="83">
        <v>2576.6677662784491</v>
      </c>
      <c r="L763" s="83">
        <v>12632.413891014465</v>
      </c>
      <c r="M763" s="105">
        <v>-0.796027284372684</v>
      </c>
      <c r="N763" s="83">
        <v>20798.21555740654</v>
      </c>
      <c r="O763" s="105">
        <v>-0.87611111351517545</v>
      </c>
      <c r="P763" s="83">
        <v>16382.833012639056</v>
      </c>
      <c r="Q763" s="105">
        <v>-0.84272147776330275</v>
      </c>
      <c r="R763" s="83">
        <v>786.72995048697442</v>
      </c>
      <c r="S763" s="83">
        <v>3336.322951287144</v>
      </c>
      <c r="T763" s="105">
        <v>-0.76419250714818954</v>
      </c>
      <c r="U763" s="83">
        <v>5923.2756774064355</v>
      </c>
      <c r="V763" s="105">
        <v>-0.86717991980554721</v>
      </c>
      <c r="W763" s="83">
        <v>4305.651265029167</v>
      </c>
      <c r="X763" s="105">
        <v>-0.81727968614716762</v>
      </c>
      <c r="Y763" s="80"/>
      <c r="Z763" s="80"/>
      <c r="AA763" s="80"/>
      <c r="AB763" s="80"/>
      <c r="AC763" s="84">
        <v>3.2358355690882128</v>
      </c>
      <c r="AD763" s="84">
        <v>3.6296316956921388</v>
      </c>
      <c r="AE763" s="105">
        <v>-0.10849478944965864</v>
      </c>
      <c r="AF763" s="84">
        <v>3.4137045773496677</v>
      </c>
      <c r="AG763" s="105">
        <v>-5.210439398934423E-2</v>
      </c>
      <c r="AH763" s="84">
        <v>2.9134429954076566</v>
      </c>
      <c r="AI763" s="105">
        <v>0.11065690119516004</v>
      </c>
      <c r="AJ763" s="84">
        <v>10.597884576131849</v>
      </c>
      <c r="AK763" s="84">
        <v>13.742977080272931</v>
      </c>
      <c r="AL763" s="105">
        <v>-0.22885088767670578</v>
      </c>
      <c r="AM763" s="84">
        <v>11.986435802716407</v>
      </c>
      <c r="AN763" s="105">
        <v>-0.11584354594131147</v>
      </c>
      <c r="AO763" s="84">
        <v>11.085535531703876</v>
      </c>
      <c r="AP763" s="105">
        <v>-4.3989841914031012E-2</v>
      </c>
      <c r="AQ763" s="108">
        <v>0.19676655536325771</v>
      </c>
      <c r="AR763" s="108">
        <v>8.2646972963113421E-2</v>
      </c>
    </row>
    <row r="764" spans="1:44" s="2" customFormat="1" x14ac:dyDescent="0.25">
      <c r="A764" s="80" t="s">
        <v>324</v>
      </c>
      <c r="B764" s="80" t="s">
        <v>374</v>
      </c>
      <c r="C764" s="80" t="s">
        <v>285</v>
      </c>
      <c r="D764" s="81">
        <v>1312633.3455927693</v>
      </c>
      <c r="E764" s="81">
        <v>1352775.7113970411</v>
      </c>
      <c r="F764" s="105">
        <v>-2.9674073437359304E-2</v>
      </c>
      <c r="G764" s="81">
        <v>1216575.9535545779</v>
      </c>
      <c r="H764" s="105">
        <v>7.8957168072845793E-2</v>
      </c>
      <c r="I764" s="81">
        <v>915300.38156343345</v>
      </c>
      <c r="J764" s="105">
        <v>0.43410116725904518</v>
      </c>
      <c r="K764" s="83">
        <v>419891.89427528897</v>
      </c>
      <c r="L764" s="83">
        <v>459626.5177931948</v>
      </c>
      <c r="M764" s="105">
        <v>-8.644980648349819E-2</v>
      </c>
      <c r="N764" s="83">
        <v>429186.54183484218</v>
      </c>
      <c r="O764" s="105">
        <v>-2.165642827432818E-2</v>
      </c>
      <c r="P764" s="83">
        <v>356799.92532808147</v>
      </c>
      <c r="Q764" s="105">
        <v>0.17682730423554247</v>
      </c>
      <c r="R764" s="83">
        <v>275944.03014671506</v>
      </c>
      <c r="S764" s="83">
        <v>304876.19693509897</v>
      </c>
      <c r="T764" s="105">
        <v>-9.4898083481876075E-2</v>
      </c>
      <c r="U764" s="83">
        <v>275036.80261354888</v>
      </c>
      <c r="V764" s="105">
        <v>3.298567771822579E-3</v>
      </c>
      <c r="W764" s="83">
        <v>220039.49873490728</v>
      </c>
      <c r="X764" s="105">
        <v>0.25406589150231979</v>
      </c>
      <c r="Y764" s="80"/>
      <c r="Z764" s="80"/>
      <c r="AA764" s="80"/>
      <c r="AB764" s="80"/>
      <c r="AC764" s="84">
        <v>3.1261221364091929</v>
      </c>
      <c r="AD764" s="84">
        <v>2.9432064056967913</v>
      </c>
      <c r="AE764" s="105">
        <v>6.2148454949797219E-2</v>
      </c>
      <c r="AF764" s="84">
        <v>2.8346088121811044</v>
      </c>
      <c r="AG764" s="105">
        <v>0.10284075988735182</v>
      </c>
      <c r="AH764" s="84">
        <v>2.5653042968599409</v>
      </c>
      <c r="AI764" s="105">
        <v>0.21861649716788795</v>
      </c>
      <c r="AJ764" s="84">
        <v>4.7568825638114474</v>
      </c>
      <c r="AK764" s="84">
        <v>4.4371312847523336</v>
      </c>
      <c r="AL764" s="105">
        <v>7.2062614004210421E-2</v>
      </c>
      <c r="AM764" s="84">
        <v>4.4233205956221617</v>
      </c>
      <c r="AN764" s="105">
        <v>7.5409855781065877E-2</v>
      </c>
      <c r="AO764" s="84">
        <v>4.1597094468304627</v>
      </c>
      <c r="AP764" s="105">
        <v>0.14356125700943065</v>
      </c>
      <c r="AQ764" s="108">
        <v>30.977748279239243</v>
      </c>
      <c r="AR764" s="108">
        <v>28.988268191329908</v>
      </c>
    </row>
    <row r="765" spans="1:44" s="2" customFormat="1" x14ac:dyDescent="0.25">
      <c r="A765" s="80" t="s">
        <v>324</v>
      </c>
      <c r="B765" s="80" t="s">
        <v>374</v>
      </c>
      <c r="C765" s="80" t="s">
        <v>288</v>
      </c>
      <c r="D765" s="81">
        <v>2571.1927454519273</v>
      </c>
      <c r="E765" s="81">
        <v>3292.6611345589163</v>
      </c>
      <c r="F765" s="105">
        <v>-0.21911407206002589</v>
      </c>
      <c r="G765" s="81">
        <v>1963.3153707456588</v>
      </c>
      <c r="H765" s="105">
        <v>0.30961779435129633</v>
      </c>
      <c r="I765" s="81">
        <v>2153.0274282777309</v>
      </c>
      <c r="J765" s="105">
        <v>0.19422201114674092</v>
      </c>
      <c r="K765" s="83">
        <v>859.97793927459225</v>
      </c>
      <c r="L765" s="83">
        <v>1100.6192018313875</v>
      </c>
      <c r="M765" s="105">
        <v>-0.21864170837322988</v>
      </c>
      <c r="N765" s="83">
        <v>647.50205335825444</v>
      </c>
      <c r="O765" s="105">
        <v>0.32814704573419734</v>
      </c>
      <c r="P765" s="83">
        <v>699.99641870063579</v>
      </c>
      <c r="Q765" s="105">
        <v>0.22854619866616063</v>
      </c>
      <c r="R765" s="83">
        <v>215.16190834121932</v>
      </c>
      <c r="S765" s="83">
        <v>275.8897152364076</v>
      </c>
      <c r="T765" s="105">
        <v>-0.22011624044466874</v>
      </c>
      <c r="U765" s="83">
        <v>163.61176778842346</v>
      </c>
      <c r="V765" s="105">
        <v>0.31507599514148971</v>
      </c>
      <c r="W765" s="83">
        <v>183.27182552367776</v>
      </c>
      <c r="X765" s="105">
        <v>0.17400428421782443</v>
      </c>
      <c r="Y765" s="80"/>
      <c r="Z765" s="80"/>
      <c r="AA765" s="80"/>
      <c r="AB765" s="80"/>
      <c r="AC765" s="84">
        <v>2.9898357016236687</v>
      </c>
      <c r="AD765" s="84">
        <v>2.9916442754042962</v>
      </c>
      <c r="AE765" s="105">
        <v>-6.0454172158655895E-4</v>
      </c>
      <c r="AF765" s="84">
        <v>3.0321376751826019</v>
      </c>
      <c r="AG765" s="105">
        <v>-1.3951204757345213E-2</v>
      </c>
      <c r="AH765" s="84">
        <v>3.075769205040042</v>
      </c>
      <c r="AI765" s="105">
        <v>-2.7938865918665234E-2</v>
      </c>
      <c r="AJ765" s="84">
        <v>11.950036906041676</v>
      </c>
      <c r="AK765" s="84">
        <v>11.934700544155705</v>
      </c>
      <c r="AL765" s="105">
        <v>1.2850227644363879E-3</v>
      </c>
      <c r="AM765" s="84">
        <v>11.99984204855328</v>
      </c>
      <c r="AN765" s="105">
        <v>-4.1504831738687839E-3</v>
      </c>
      <c r="AO765" s="84">
        <v>11.747727301377108</v>
      </c>
      <c r="AP765" s="105">
        <v>1.7221169633453555E-2</v>
      </c>
      <c r="AQ765" s="108">
        <v>6.0679367862658554E-2</v>
      </c>
      <c r="AR765" s="108">
        <v>2.2603029680466017E-2</v>
      </c>
    </row>
    <row r="766" spans="1:44" s="2" customFormat="1" x14ac:dyDescent="0.25">
      <c r="A766" s="80" t="s">
        <v>324</v>
      </c>
      <c r="B766" s="80" t="s">
        <v>374</v>
      </c>
      <c r="C766" s="80" t="s">
        <v>290</v>
      </c>
      <c r="D766" s="81">
        <v>437973.43102568865</v>
      </c>
      <c r="E766" s="81">
        <v>437940.97964274883</v>
      </c>
      <c r="F766" s="105">
        <v>7.4099900325136177E-5</v>
      </c>
      <c r="G766" s="81">
        <v>445991.51338769315</v>
      </c>
      <c r="H766" s="105">
        <v>-1.7978105235905036E-2</v>
      </c>
      <c r="I766" s="81">
        <v>462741.77468292712</v>
      </c>
      <c r="J766" s="105">
        <v>-5.3525194854538161E-2</v>
      </c>
      <c r="K766" s="83">
        <v>166195.67332801694</v>
      </c>
      <c r="L766" s="83">
        <v>178783.3103763723</v>
      </c>
      <c r="M766" s="105">
        <v>-7.0407226613356869E-2</v>
      </c>
      <c r="N766" s="83">
        <v>180682.70870133338</v>
      </c>
      <c r="O766" s="105">
        <v>-8.0179423241121289E-2</v>
      </c>
      <c r="P766" s="83">
        <v>188361.19809509878</v>
      </c>
      <c r="Q766" s="105">
        <v>-0.11767564122145276</v>
      </c>
      <c r="R766" s="83">
        <v>78256.823240409518</v>
      </c>
      <c r="S766" s="83">
        <v>83842.91106753012</v>
      </c>
      <c r="T766" s="105">
        <v>-6.6625642597516258E-2</v>
      </c>
      <c r="U766" s="83">
        <v>85867.129148034626</v>
      </c>
      <c r="V766" s="105">
        <v>-8.8628861627654612E-2</v>
      </c>
      <c r="W766" s="83">
        <v>99476.797360283046</v>
      </c>
      <c r="X766" s="105">
        <v>-0.21331581517466286</v>
      </c>
      <c r="Y766" s="80"/>
      <c r="Z766" s="80"/>
      <c r="AA766" s="80"/>
      <c r="AB766" s="80"/>
      <c r="AC766" s="84">
        <v>2.6352878041612406</v>
      </c>
      <c r="AD766" s="84">
        <v>2.4495629861691293</v>
      </c>
      <c r="AE766" s="105">
        <v>7.5819572324027626E-2</v>
      </c>
      <c r="AF766" s="84">
        <v>2.4683685372733284</v>
      </c>
      <c r="AG766" s="105">
        <v>6.762331652156725E-2</v>
      </c>
      <c r="AH766" s="84">
        <v>2.4566724960482604</v>
      </c>
      <c r="AI766" s="105">
        <v>7.2706194415534081E-2</v>
      </c>
      <c r="AJ766" s="84">
        <v>5.5966165363013625</v>
      </c>
      <c r="AK766" s="84">
        <v>5.2233513133867131</v>
      </c>
      <c r="AL766" s="105">
        <v>7.1460868802376593E-2</v>
      </c>
      <c r="AM766" s="84">
        <v>5.1939725691632868</v>
      </c>
      <c r="AN766" s="105">
        <v>7.7521388836086766E-2</v>
      </c>
      <c r="AO766" s="84">
        <v>4.6517558562624242</v>
      </c>
      <c r="AP766" s="105">
        <v>0.20311914666951406</v>
      </c>
      <c r="AQ766" s="108">
        <v>10.336039949664425</v>
      </c>
      <c r="AR766" s="108">
        <v>8.2209779232707056</v>
      </c>
    </row>
    <row r="767" spans="1:44" s="2" customFormat="1" x14ac:dyDescent="0.25">
      <c r="A767" s="80" t="s">
        <v>324</v>
      </c>
      <c r="B767" s="80" t="s">
        <v>374</v>
      </c>
      <c r="C767" s="80" t="s">
        <v>291</v>
      </c>
      <c r="D767" s="81">
        <v>154145.93905222177</v>
      </c>
      <c r="E767" s="81">
        <v>203708.92259882926</v>
      </c>
      <c r="F767" s="105">
        <v>-0.2433029585268266</v>
      </c>
      <c r="G767" s="81">
        <v>178219.7441218865</v>
      </c>
      <c r="H767" s="105">
        <v>-0.13507933808501249</v>
      </c>
      <c r="I767" s="81">
        <v>159700.23724337816</v>
      </c>
      <c r="J767" s="105">
        <v>-3.4779523731651114E-2</v>
      </c>
      <c r="K767" s="83">
        <v>34564.147268148765</v>
      </c>
      <c r="L767" s="83">
        <v>59563.572561584362</v>
      </c>
      <c r="M767" s="105">
        <v>-0.41970997068028493</v>
      </c>
      <c r="N767" s="83">
        <v>51439.508067528761</v>
      </c>
      <c r="O767" s="105">
        <v>-0.32806225085252289</v>
      </c>
      <c r="P767" s="83">
        <v>47262.942486049404</v>
      </c>
      <c r="Q767" s="105">
        <v>-0.26868397416536094</v>
      </c>
      <c r="R767" s="83">
        <v>10721.586286765138</v>
      </c>
      <c r="S767" s="83">
        <v>19553.67559831691</v>
      </c>
      <c r="T767" s="105">
        <v>-0.4516843530078814</v>
      </c>
      <c r="U767" s="83">
        <v>16830.747864262496</v>
      </c>
      <c r="V767" s="105">
        <v>-0.36297624007957618</v>
      </c>
      <c r="W767" s="83">
        <v>15208.576294383394</v>
      </c>
      <c r="X767" s="105">
        <v>-0.29503024614311368</v>
      </c>
      <c r="Y767" s="80"/>
      <c r="Z767" s="80"/>
      <c r="AA767" s="80"/>
      <c r="AB767" s="80"/>
      <c r="AC767" s="84">
        <v>4.4597061184920053</v>
      </c>
      <c r="AD767" s="84">
        <v>3.4200252576893231</v>
      </c>
      <c r="AE767" s="105">
        <v>0.30399800658347281</v>
      </c>
      <c r="AF767" s="84">
        <v>3.4646471324710797</v>
      </c>
      <c r="AG767" s="105">
        <v>0.28720355868137792</v>
      </c>
      <c r="AH767" s="84">
        <v>3.378973649186503</v>
      </c>
      <c r="AI767" s="105">
        <v>0.31984045497534186</v>
      </c>
      <c r="AJ767" s="84">
        <v>14.377157906428593</v>
      </c>
      <c r="AK767" s="84">
        <v>10.417935061598525</v>
      </c>
      <c r="AL767" s="105">
        <v>0.38003911729341933</v>
      </c>
      <c r="AM767" s="84">
        <v>10.588937910495869</v>
      </c>
      <c r="AN767" s="105">
        <v>0.35775259312624735</v>
      </c>
      <c r="AO767" s="84">
        <v>10.500669763701437</v>
      </c>
      <c r="AP767" s="105">
        <v>0.36916579894049661</v>
      </c>
      <c r="AQ767" s="108">
        <v>3.637797343987407</v>
      </c>
      <c r="AR767" s="108">
        <v>1.1263161538663664</v>
      </c>
    </row>
    <row r="768" spans="1:44" s="2" customFormat="1" x14ac:dyDescent="0.25">
      <c r="A768" s="80" t="s">
        <v>324</v>
      </c>
      <c r="B768" s="80" t="s">
        <v>374</v>
      </c>
      <c r="C768" s="80" t="s">
        <v>292</v>
      </c>
      <c r="D768" s="81">
        <v>2321681.0869278014</v>
      </c>
      <c r="E768" s="81">
        <v>2306779.7420802177</v>
      </c>
      <c r="F768" s="105">
        <v>6.4598039317554775E-3</v>
      </c>
      <c r="G768" s="81">
        <v>2547044.3471530364</v>
      </c>
      <c r="H768" s="105">
        <v>-8.8480304819637409E-2</v>
      </c>
      <c r="I768" s="81">
        <v>2146584.8976166234</v>
      </c>
      <c r="J768" s="105">
        <v>8.1569654899551911E-2</v>
      </c>
      <c r="K768" s="83">
        <v>949788.2491201954</v>
      </c>
      <c r="L768" s="83">
        <v>1008620.9408708754</v>
      </c>
      <c r="M768" s="105">
        <v>-5.8329833703315702E-2</v>
      </c>
      <c r="N768" s="83">
        <v>1125920.2244135167</v>
      </c>
      <c r="O768" s="105">
        <v>-0.15643379652858364</v>
      </c>
      <c r="P768" s="83">
        <v>1075897.8328265676</v>
      </c>
      <c r="Q768" s="105">
        <v>-0.11721334485362866</v>
      </c>
      <c r="R768" s="83">
        <v>585991.8999765761</v>
      </c>
      <c r="S768" s="83">
        <v>624549.209493228</v>
      </c>
      <c r="T768" s="105">
        <v>-6.1736223392129655E-2</v>
      </c>
      <c r="U768" s="83">
        <v>679840.37555107591</v>
      </c>
      <c r="V768" s="105">
        <v>-0.13804486898623314</v>
      </c>
      <c r="W768" s="83">
        <v>646459.48851358728</v>
      </c>
      <c r="X768" s="105">
        <v>-9.3536547318757893E-2</v>
      </c>
      <c r="Y768" s="80"/>
      <c r="Z768" s="80"/>
      <c r="AA768" s="80"/>
      <c r="AB768" s="80"/>
      <c r="AC768" s="84">
        <v>2.4444196788899135</v>
      </c>
      <c r="AD768" s="84">
        <v>2.2870631062730769</v>
      </c>
      <c r="AE768" s="105">
        <v>6.8802899310137444E-2</v>
      </c>
      <c r="AF768" s="84">
        <v>2.2621890005393341</v>
      </c>
      <c r="AG768" s="105">
        <v>8.0555019190321098E-2</v>
      </c>
      <c r="AH768" s="84">
        <v>1.9951568189120503</v>
      </c>
      <c r="AI768" s="105">
        <v>0.22517671579462317</v>
      </c>
      <c r="AJ768" s="84">
        <v>3.9619678821850712</v>
      </c>
      <c r="AK768" s="84">
        <v>3.6935115872646542</v>
      </c>
      <c r="AL768" s="105">
        <v>7.2683214490530598E-2</v>
      </c>
      <c r="AM768" s="84">
        <v>3.7465329197142969</v>
      </c>
      <c r="AN768" s="105">
        <v>5.7502487523105217E-2</v>
      </c>
      <c r="AO768" s="84">
        <v>3.3205250069919989</v>
      </c>
      <c r="AP768" s="105">
        <v>0.19317513761901867</v>
      </c>
      <c r="AQ768" s="108">
        <v>54.790968503883001</v>
      </c>
      <c r="AR768" s="108">
        <v>61.559187728889441</v>
      </c>
    </row>
    <row r="769" spans="1:44" s="2" customFormat="1" x14ac:dyDescent="0.25">
      <c r="A769" s="80" t="s">
        <v>324</v>
      </c>
      <c r="B769" s="80" t="s">
        <v>375</v>
      </c>
      <c r="C769" s="80" t="s">
        <v>281</v>
      </c>
      <c r="D769" s="81">
        <v>327329677.16108358</v>
      </c>
      <c r="E769" s="81">
        <v>317763585.72535151</v>
      </c>
      <c r="F769" s="105">
        <v>3.0104429410612841E-2</v>
      </c>
      <c r="G769" s="81">
        <v>316447871.7454735</v>
      </c>
      <c r="H769" s="105">
        <v>3.4387355350465332E-2</v>
      </c>
      <c r="I769" s="81">
        <v>281372679.73590982</v>
      </c>
      <c r="J769" s="105">
        <v>0.16333141322856215</v>
      </c>
      <c r="K769" s="83">
        <v>120716381.9570318</v>
      </c>
      <c r="L769" s="83">
        <v>126534464.85297431</v>
      </c>
      <c r="M769" s="105">
        <v>-4.598022288000967E-2</v>
      </c>
      <c r="N769" s="83">
        <v>129168863.46373737</v>
      </c>
      <c r="O769" s="105">
        <v>-6.5437453578574695E-2</v>
      </c>
      <c r="P769" s="83">
        <v>112693287.71557879</v>
      </c>
      <c r="Q769" s="105">
        <v>7.1194073791707196E-2</v>
      </c>
      <c r="R769" s="83">
        <v>157956867.16490686</v>
      </c>
      <c r="S769" s="83">
        <v>166975082.22909984</v>
      </c>
      <c r="T769" s="105">
        <v>-5.4009346447390562E-2</v>
      </c>
      <c r="U769" s="83">
        <v>174843091.97073302</v>
      </c>
      <c r="V769" s="105">
        <v>-9.6579307855369792E-2</v>
      </c>
      <c r="W769" s="83">
        <v>152041550.55941594</v>
      </c>
      <c r="X769" s="105">
        <v>3.8905921333519229E-2</v>
      </c>
      <c r="Y769" s="80"/>
      <c r="Z769" s="80"/>
      <c r="AA769" s="80"/>
      <c r="AB769" s="80"/>
      <c r="AC769" s="84">
        <v>2.7115597059361374</v>
      </c>
      <c r="AD769" s="84">
        <v>2.5112809074948421</v>
      </c>
      <c r="AE769" s="105">
        <v>7.975165097762231E-2</v>
      </c>
      <c r="AF769" s="84">
        <v>2.4498773408679293</v>
      </c>
      <c r="AG769" s="105">
        <v>0.10681447626088116</v>
      </c>
      <c r="AH769" s="84">
        <v>2.496800700730756</v>
      </c>
      <c r="AI769" s="105">
        <v>8.6013675477792984E-2</v>
      </c>
      <c r="AJ769" s="84">
        <v>2.0722725325981024</v>
      </c>
      <c r="AK769" s="84">
        <v>1.9030599145886977</v>
      </c>
      <c r="AL769" s="105">
        <v>8.8916074954989557E-2</v>
      </c>
      <c r="AM769" s="84">
        <v>1.809896337216707</v>
      </c>
      <c r="AN769" s="105">
        <v>0.14496752658491069</v>
      </c>
      <c r="AO769" s="84">
        <v>1.8506301645874947</v>
      </c>
      <c r="AP769" s="105">
        <v>0.1197658896152337</v>
      </c>
      <c r="AQ769" s="80"/>
      <c r="AR769" s="80"/>
    </row>
    <row r="770" spans="1:44" s="2" customFormat="1" x14ac:dyDescent="0.25">
      <c r="A770" s="80" t="s">
        <v>324</v>
      </c>
      <c r="B770" s="80" t="s">
        <v>375</v>
      </c>
      <c r="C770" s="80" t="s">
        <v>313</v>
      </c>
      <c r="D770" s="81">
        <v>171740689.57873785</v>
      </c>
      <c r="E770" s="81">
        <v>170609493.75186801</v>
      </c>
      <c r="F770" s="105">
        <v>6.630321689571627E-3</v>
      </c>
      <c r="G770" s="81">
        <v>172925055.22720557</v>
      </c>
      <c r="H770" s="105">
        <v>-6.8490112488996235E-3</v>
      </c>
      <c r="I770" s="81">
        <v>149510515.6535987</v>
      </c>
      <c r="J770" s="105">
        <v>0.14868635712985104</v>
      </c>
      <c r="K770" s="83">
        <v>72465146.846516877</v>
      </c>
      <c r="L770" s="83">
        <v>76590817.066283241</v>
      </c>
      <c r="M770" s="105">
        <v>-5.3866382130326733E-2</v>
      </c>
      <c r="N770" s="83">
        <v>79231522.643683106</v>
      </c>
      <c r="O770" s="105">
        <v>-8.5400047498717241E-2</v>
      </c>
      <c r="P770" s="83">
        <v>68125189.44193466</v>
      </c>
      <c r="Q770" s="105">
        <v>6.3705619611983691E-2</v>
      </c>
      <c r="R770" s="83">
        <v>76994767.161582291</v>
      </c>
      <c r="S770" s="83">
        <v>81484692.135295361</v>
      </c>
      <c r="T770" s="105">
        <v>-5.5101453488442947E-2</v>
      </c>
      <c r="U770" s="83">
        <v>86540198.354688108</v>
      </c>
      <c r="V770" s="105">
        <v>-0.11030054673532784</v>
      </c>
      <c r="W770" s="83">
        <v>72597084.832872421</v>
      </c>
      <c r="X770" s="105">
        <v>6.057656913957201E-2</v>
      </c>
      <c r="Y770" s="80"/>
      <c r="Z770" s="80"/>
      <c r="AA770" s="80"/>
      <c r="AB770" s="80"/>
      <c r="AC770" s="84">
        <v>2.3699764238729721</v>
      </c>
      <c r="AD770" s="84">
        <v>2.2275450280706512</v>
      </c>
      <c r="AE770" s="105">
        <v>6.3940972688523084E-2</v>
      </c>
      <c r="AF770" s="84">
        <v>2.1825284868609347</v>
      </c>
      <c r="AG770" s="105">
        <v>8.5885677158623566E-2</v>
      </c>
      <c r="AH770" s="84">
        <v>2.1946436681989918</v>
      </c>
      <c r="AI770" s="105">
        <v>7.989121797520099E-2</v>
      </c>
      <c r="AJ770" s="84">
        <v>2.2305501517826589</v>
      </c>
      <c r="AK770" s="84">
        <v>2.0937612854766861</v>
      </c>
      <c r="AL770" s="105">
        <v>6.5331643704946138E-2</v>
      </c>
      <c r="AM770" s="84">
        <v>1.9982049788985465</v>
      </c>
      <c r="AN770" s="105">
        <v>0.1162769462281022</v>
      </c>
      <c r="AO770" s="84">
        <v>2.0594561888785288</v>
      </c>
      <c r="AP770" s="105">
        <v>8.3077253028285544E-2</v>
      </c>
      <c r="AQ770" s="80"/>
      <c r="AR770" s="80"/>
    </row>
    <row r="771" spans="1:44" s="2" customFormat="1" x14ac:dyDescent="0.25">
      <c r="A771" s="80" t="s">
        <v>324</v>
      </c>
      <c r="B771" s="80" t="s">
        <v>375</v>
      </c>
      <c r="C771" s="80" t="s">
        <v>328</v>
      </c>
      <c r="D771" s="81">
        <v>7301185.3114954159</v>
      </c>
      <c r="E771" s="81">
        <v>7860352.3375273058</v>
      </c>
      <c r="F771" s="105">
        <v>-7.1137654143349965E-2</v>
      </c>
      <c r="G771" s="81">
        <v>7839042.7768616639</v>
      </c>
      <c r="H771" s="105">
        <v>-6.8612645788058521E-2</v>
      </c>
      <c r="I771" s="81">
        <v>6796237.5025738748</v>
      </c>
      <c r="J771" s="105">
        <v>7.4298140512350688E-2</v>
      </c>
      <c r="K771" s="83">
        <v>2325684.637307696</v>
      </c>
      <c r="L771" s="83">
        <v>2524281.4457133003</v>
      </c>
      <c r="M771" s="105">
        <v>-7.8674590245417592E-2</v>
      </c>
      <c r="N771" s="83">
        <v>2605647.3596613174</v>
      </c>
      <c r="O771" s="105">
        <v>-0.10744459388012159</v>
      </c>
      <c r="P771" s="83">
        <v>2299666.0333699668</v>
      </c>
      <c r="Q771" s="105">
        <v>1.1314079331598071E-2</v>
      </c>
      <c r="R771" s="83">
        <v>1420078.0364872611</v>
      </c>
      <c r="S771" s="83">
        <v>1913690.6461249518</v>
      </c>
      <c r="T771" s="105">
        <v>-0.25793751494642619</v>
      </c>
      <c r="U771" s="83">
        <v>1983516.9006913507</v>
      </c>
      <c r="V771" s="105">
        <v>-0.28406053107372276</v>
      </c>
      <c r="W771" s="83">
        <v>1828343.4986963971</v>
      </c>
      <c r="X771" s="105">
        <v>-0.22329800855267509</v>
      </c>
      <c r="Y771" s="80"/>
      <c r="Z771" s="80"/>
      <c r="AA771" s="80"/>
      <c r="AB771" s="80"/>
      <c r="AC771" s="84">
        <v>3.1393703146044576</v>
      </c>
      <c r="AD771" s="84">
        <v>3.1138969669470287</v>
      </c>
      <c r="AE771" s="105">
        <v>8.1805364557080602E-3</v>
      </c>
      <c r="AF771" s="84">
        <v>3.0084818453256026</v>
      </c>
      <c r="AG771" s="105">
        <v>4.3506484668412275E-2</v>
      </c>
      <c r="AH771" s="84">
        <v>2.9553149909400371</v>
      </c>
      <c r="AI771" s="105">
        <v>6.2279426805152666E-2</v>
      </c>
      <c r="AJ771" s="84">
        <v>5.1413972499397298</v>
      </c>
      <c r="AK771" s="84">
        <v>4.1074310278120443</v>
      </c>
      <c r="AL771" s="105">
        <v>0.25173063531110856</v>
      </c>
      <c r="AM771" s="84">
        <v>3.9520927571271924</v>
      </c>
      <c r="AN771" s="105">
        <v>0.30093030854798364</v>
      </c>
      <c r="AO771" s="84">
        <v>3.7171557245230833</v>
      </c>
      <c r="AP771" s="105">
        <v>0.38315358057789706</v>
      </c>
      <c r="AQ771" s="108">
        <v>100.00000000000001</v>
      </c>
      <c r="AR771" s="108">
        <v>100.00000000000003</v>
      </c>
    </row>
    <row r="772" spans="1:44" s="2" customFormat="1" x14ac:dyDescent="0.25">
      <c r="A772" s="80" t="s">
        <v>324</v>
      </c>
      <c r="B772" s="80" t="s">
        <v>375</v>
      </c>
      <c r="C772" s="80" t="s">
        <v>270</v>
      </c>
      <c r="D772" s="81">
        <v>3773009.7599357893</v>
      </c>
      <c r="E772" s="81">
        <v>4016014.1942661782</v>
      </c>
      <c r="F772" s="105">
        <v>-6.0508858429169879E-2</v>
      </c>
      <c r="G772" s="81">
        <v>4258351.4172255537</v>
      </c>
      <c r="H772" s="105">
        <v>-0.11397407347042751</v>
      </c>
      <c r="I772" s="81">
        <v>3897477.5817010486</v>
      </c>
      <c r="J772" s="105">
        <v>-3.1935481130063503E-2</v>
      </c>
      <c r="K772" s="83">
        <v>1290341.637478475</v>
      </c>
      <c r="L772" s="83">
        <v>1377775.5357682242</v>
      </c>
      <c r="M772" s="105">
        <v>-6.3460190734913519E-2</v>
      </c>
      <c r="N772" s="83">
        <v>1495277.8180055972</v>
      </c>
      <c r="O772" s="105">
        <v>-0.13705558797124823</v>
      </c>
      <c r="P772" s="83">
        <v>1379055.3393878371</v>
      </c>
      <c r="Q772" s="105">
        <v>-6.432932702232394E-2</v>
      </c>
      <c r="R772" s="83">
        <v>807341.13404233067</v>
      </c>
      <c r="S772" s="83">
        <v>1128972.758100932</v>
      </c>
      <c r="T772" s="105">
        <v>-0.28488873779348267</v>
      </c>
      <c r="U772" s="83">
        <v>1221876.0283082237</v>
      </c>
      <c r="V772" s="105">
        <v>-0.33926100902384243</v>
      </c>
      <c r="W772" s="83">
        <v>1188211.2317011333</v>
      </c>
      <c r="X772" s="105">
        <v>-0.32054073172959335</v>
      </c>
      <c r="Y772" s="80"/>
      <c r="Z772" s="80"/>
      <c r="AA772" s="80"/>
      <c r="AB772" s="80"/>
      <c r="AC772" s="84">
        <v>2.9240393786786791</v>
      </c>
      <c r="AD772" s="84">
        <v>2.9148537552068792</v>
      </c>
      <c r="AE772" s="105">
        <v>3.1513153808802401E-3</v>
      </c>
      <c r="AF772" s="84">
        <v>2.847866373691911</v>
      </c>
      <c r="AG772" s="105">
        <v>2.6747394361772373E-2</v>
      </c>
      <c r="AH772" s="84">
        <v>2.8261937504488688</v>
      </c>
      <c r="AI772" s="105">
        <v>3.462099094029561E-2</v>
      </c>
      <c r="AJ772" s="84">
        <v>4.6733773380831627</v>
      </c>
      <c r="AK772" s="84">
        <v>3.5572286093258771</v>
      </c>
      <c r="AL772" s="105">
        <v>0.31376918701011025</v>
      </c>
      <c r="AM772" s="84">
        <v>3.485092856041665</v>
      </c>
      <c r="AN772" s="105">
        <v>0.34096207221036279</v>
      </c>
      <c r="AO772" s="84">
        <v>3.280121814806551</v>
      </c>
      <c r="AP772" s="105">
        <v>0.42475725047387625</v>
      </c>
      <c r="AQ772" s="80"/>
      <c r="AR772" s="80"/>
    </row>
    <row r="773" spans="1:44" s="2" customFormat="1" x14ac:dyDescent="0.25">
      <c r="A773" s="80" t="s">
        <v>324</v>
      </c>
      <c r="B773" s="80" t="s">
        <v>375</v>
      </c>
      <c r="C773" s="80" t="s">
        <v>271</v>
      </c>
      <c r="D773" s="81">
        <v>3182910.2213373948</v>
      </c>
      <c r="E773" s="81">
        <v>3481377.7457137853</v>
      </c>
      <c r="F773" s="105">
        <v>-8.5732588123727388E-2</v>
      </c>
      <c r="G773" s="81">
        <v>3263420.4460794656</v>
      </c>
      <c r="H773" s="105">
        <v>-2.4670503256419909E-2</v>
      </c>
      <c r="I773" s="81">
        <v>2678532.9656969891</v>
      </c>
      <c r="J773" s="105">
        <v>0.18830354604546007</v>
      </c>
      <c r="K773" s="83">
        <v>970841.92698930996</v>
      </c>
      <c r="L773" s="83">
        <v>1071989.7050417981</v>
      </c>
      <c r="M773" s="105">
        <v>-9.4355176711836283E-2</v>
      </c>
      <c r="N773" s="83">
        <v>1045256.115899844</v>
      </c>
      <c r="O773" s="105">
        <v>-7.119230184697084E-2</v>
      </c>
      <c r="P773" s="83">
        <v>874225.94654201134</v>
      </c>
      <c r="Q773" s="105">
        <v>0.11051602944234473</v>
      </c>
      <c r="R773" s="83">
        <v>590568.23892662197</v>
      </c>
      <c r="S773" s="83">
        <v>759890.3984346746</v>
      </c>
      <c r="T773" s="105">
        <v>-0.22282444923221217</v>
      </c>
      <c r="U773" s="83">
        <v>739834.60131643189</v>
      </c>
      <c r="V773" s="105">
        <v>-0.20175639544867374</v>
      </c>
      <c r="W773" s="83">
        <v>624883.08848182776</v>
      </c>
      <c r="X773" s="105">
        <v>-5.4914031420781037E-2</v>
      </c>
      <c r="Y773" s="80"/>
      <c r="Z773" s="80"/>
      <c r="AA773" s="80"/>
      <c r="AB773" s="80"/>
      <c r="AC773" s="84">
        <v>3.2785051127818075</v>
      </c>
      <c r="AD773" s="84">
        <v>3.2475850554721908</v>
      </c>
      <c r="AE773" s="105">
        <v>9.5209384146894855E-3</v>
      </c>
      <c r="AF773" s="84">
        <v>3.1221251867730428</v>
      </c>
      <c r="AG773" s="105">
        <v>5.008765397085032E-2</v>
      </c>
      <c r="AH773" s="84">
        <v>3.0638909498075289</v>
      </c>
      <c r="AI773" s="105">
        <v>7.0046279874210429E-2</v>
      </c>
      <c r="AJ773" s="84">
        <v>5.3895722992527384</v>
      </c>
      <c r="AK773" s="84">
        <v>4.5814208902825984</v>
      </c>
      <c r="AL773" s="105">
        <v>0.17639754746922856</v>
      </c>
      <c r="AM773" s="84">
        <v>4.4110135431252697</v>
      </c>
      <c r="AN773" s="105">
        <v>0.22184442340980551</v>
      </c>
      <c r="AO773" s="84">
        <v>4.2864545625719614</v>
      </c>
      <c r="AP773" s="105">
        <v>0.25734968622153864</v>
      </c>
      <c r="AQ773" s="80"/>
      <c r="AR773" s="80"/>
    </row>
    <row r="774" spans="1:44" s="2" customFormat="1" x14ac:dyDescent="0.25">
      <c r="A774" s="80" t="s">
        <v>324</v>
      </c>
      <c r="B774" s="80" t="s">
        <v>375</v>
      </c>
      <c r="C774" s="80" t="s">
        <v>127</v>
      </c>
      <c r="D774" s="81">
        <v>345265.33022223116</v>
      </c>
      <c r="E774" s="81">
        <v>362960.39754734177</v>
      </c>
      <c r="F774" s="105">
        <v>-4.8752060678472771E-2</v>
      </c>
      <c r="G774" s="81">
        <v>317270.91355664493</v>
      </c>
      <c r="H774" s="105">
        <v>8.8235055498045736E-2</v>
      </c>
      <c r="I774" s="81">
        <v>220226.95517583724</v>
      </c>
      <c r="J774" s="105">
        <v>0.56777052993607757</v>
      </c>
      <c r="K774" s="83">
        <v>64501.072839911023</v>
      </c>
      <c r="L774" s="83">
        <v>74516.204903277772</v>
      </c>
      <c r="M774" s="105">
        <v>-0.13440206833354459</v>
      </c>
      <c r="N774" s="83">
        <v>65113.425755876036</v>
      </c>
      <c r="O774" s="105">
        <v>-9.4044032986507816E-3</v>
      </c>
      <c r="P774" s="83">
        <v>46384.747440118197</v>
      </c>
      <c r="Q774" s="105">
        <v>0.39056643400248431</v>
      </c>
      <c r="R774" s="83">
        <v>22168.663518308498</v>
      </c>
      <c r="S774" s="83">
        <v>24827.489589345183</v>
      </c>
      <c r="T774" s="105">
        <v>-0.10709202239189462</v>
      </c>
      <c r="U774" s="83">
        <v>21806.271066694804</v>
      </c>
      <c r="V774" s="105">
        <v>1.6618726351943041E-2</v>
      </c>
      <c r="W774" s="83">
        <v>15249.178513435938</v>
      </c>
      <c r="X774" s="105">
        <v>0.45376116482444306</v>
      </c>
      <c r="Y774" s="80"/>
      <c r="Z774" s="80"/>
      <c r="AA774" s="80"/>
      <c r="AB774" s="80"/>
      <c r="AC774" s="84">
        <v>5.3528618210609507</v>
      </c>
      <c r="AD774" s="84">
        <v>4.8708921504854592</v>
      </c>
      <c r="AE774" s="105">
        <v>9.8948951379975794E-2</v>
      </c>
      <c r="AF774" s="84">
        <v>4.872588254627555</v>
      </c>
      <c r="AG774" s="105">
        <v>9.8566417135138432E-2</v>
      </c>
      <c r="AH774" s="84">
        <v>4.7478312878634501</v>
      </c>
      <c r="AI774" s="105">
        <v>0.12743303131770875</v>
      </c>
      <c r="AJ774" s="84">
        <v>15.574476555029396</v>
      </c>
      <c r="AK774" s="84">
        <v>14.619295126121317</v>
      </c>
      <c r="AL774" s="105">
        <v>6.5337037159978323E-2</v>
      </c>
      <c r="AM774" s="84">
        <v>14.549526261792634</v>
      </c>
      <c r="AN774" s="105">
        <v>7.0445612784541506E-2</v>
      </c>
      <c r="AO774" s="84">
        <v>14.441889770114299</v>
      </c>
      <c r="AP774" s="105">
        <v>7.8423724522454413E-2</v>
      </c>
      <c r="AQ774" s="80"/>
      <c r="AR774" s="80"/>
    </row>
    <row r="775" spans="1:44" s="2" customFormat="1" x14ac:dyDescent="0.25">
      <c r="A775" s="80" t="s">
        <v>324</v>
      </c>
      <c r="B775" s="80" t="s">
        <v>375</v>
      </c>
      <c r="C775" s="80" t="s">
        <v>282</v>
      </c>
      <c r="D775" s="81">
        <v>43564.459724105596</v>
      </c>
      <c r="E775" s="81">
        <v>52812.58251036048</v>
      </c>
      <c r="F775" s="105">
        <v>-0.17511211053617079</v>
      </c>
      <c r="G775" s="81">
        <v>46230.061560583112</v>
      </c>
      <c r="H775" s="105">
        <v>-5.7659491389262463E-2</v>
      </c>
      <c r="I775" s="81">
        <v>39129.243404524328</v>
      </c>
      <c r="J775" s="105">
        <v>0.11334786808242873</v>
      </c>
      <c r="K775" s="83">
        <v>6856.3306859731674</v>
      </c>
      <c r="L775" s="83">
        <v>10698.074137689673</v>
      </c>
      <c r="M775" s="105">
        <v>-0.35910607855874871</v>
      </c>
      <c r="N775" s="83">
        <v>8602.1766466033623</v>
      </c>
      <c r="O775" s="105">
        <v>-0.20295397692391681</v>
      </c>
      <c r="P775" s="83">
        <v>7757.0805010633767</v>
      </c>
      <c r="Q775" s="105">
        <v>-0.11611969412548062</v>
      </c>
      <c r="R775" s="83">
        <v>2485.6928796017164</v>
      </c>
      <c r="S775" s="83">
        <v>3534.1579820361458</v>
      </c>
      <c r="T775" s="105">
        <v>-0.29666616709374544</v>
      </c>
      <c r="U775" s="83">
        <v>3039.2012915212422</v>
      </c>
      <c r="V775" s="105">
        <v>-0.18212298522763282</v>
      </c>
      <c r="W775" s="83">
        <v>2608.7819790416047</v>
      </c>
      <c r="X775" s="105">
        <v>-4.718259342051568E-2</v>
      </c>
      <c r="Y775" s="80"/>
      <c r="Z775" s="80"/>
      <c r="AA775" s="80"/>
      <c r="AB775" s="80"/>
      <c r="AC775" s="84">
        <v>6.3539029430465961</v>
      </c>
      <c r="AD775" s="84">
        <v>4.9366439071776469</v>
      </c>
      <c r="AE775" s="105">
        <v>0.2870895820150855</v>
      </c>
      <c r="AF775" s="84">
        <v>5.3742283447338197</v>
      </c>
      <c r="AG775" s="105">
        <v>0.18229121196027234</v>
      </c>
      <c r="AH775" s="84">
        <v>5.0443260707633897</v>
      </c>
      <c r="AI775" s="105">
        <v>0.25961384214899097</v>
      </c>
      <c r="AJ775" s="84">
        <v>17.526083001487276</v>
      </c>
      <c r="AK775" s="84">
        <v>14.943469640803492</v>
      </c>
      <c r="AL775" s="105">
        <v>0.17282555007385283</v>
      </c>
      <c r="AM775" s="84">
        <v>15.211253591381277</v>
      </c>
      <c r="AN775" s="105">
        <v>0.15217874031221101</v>
      </c>
      <c r="AO775" s="84">
        <v>14.999046957116494</v>
      </c>
      <c r="AP775" s="105">
        <v>0.16847977418803908</v>
      </c>
      <c r="AQ775" s="108">
        <v>0.59667653765088191</v>
      </c>
      <c r="AR775" s="108">
        <v>0.17503917501254976</v>
      </c>
    </row>
    <row r="776" spans="1:44" s="2" customFormat="1" x14ac:dyDescent="0.25">
      <c r="A776" s="80" t="s">
        <v>324</v>
      </c>
      <c r="B776" s="80" t="s">
        <v>375</v>
      </c>
      <c r="C776" s="80" t="s">
        <v>283</v>
      </c>
      <c r="D776" s="81">
        <v>966.35993246078488</v>
      </c>
      <c r="E776" s="81">
        <v>759.50685874700548</v>
      </c>
      <c r="F776" s="105">
        <v>0.27235181793490942</v>
      </c>
      <c r="G776" s="81">
        <v>141.44240418434143</v>
      </c>
      <c r="H776" s="105">
        <v>5.8321797698046138</v>
      </c>
      <c r="I776" s="81">
        <v>15.098512744903564</v>
      </c>
      <c r="J776" s="105">
        <v>63.003650477890638</v>
      </c>
      <c r="K776" s="83">
        <v>51.381199898265699</v>
      </c>
      <c r="L776" s="83">
        <v>28.083120443974082</v>
      </c>
      <c r="M776" s="105">
        <v>0.82961149209794416</v>
      </c>
      <c r="N776" s="83">
        <v>4.4066597275008776</v>
      </c>
      <c r="O776" s="105">
        <v>10.659897308977202</v>
      </c>
      <c r="P776" s="83">
        <v>0.47679515825888075</v>
      </c>
      <c r="Q776" s="105">
        <v>106.76367798258505</v>
      </c>
      <c r="R776" s="83">
        <v>75.735066164144598</v>
      </c>
      <c r="S776" s="83">
        <v>60.080611286575738</v>
      </c>
      <c r="T776" s="105">
        <v>0.26055751668203569</v>
      </c>
      <c r="U776" s="83">
        <v>9.4198674542960532</v>
      </c>
      <c r="V776" s="105">
        <v>7.0399290681743762</v>
      </c>
      <c r="W776" s="83">
        <v>1.0065675036961466</v>
      </c>
      <c r="X776" s="105">
        <v>74.240921136479301</v>
      </c>
      <c r="Y776" s="80"/>
      <c r="Z776" s="80"/>
      <c r="AA776" s="80"/>
      <c r="AB776" s="80"/>
      <c r="AC776" s="84">
        <v>18.807655998189389</v>
      </c>
      <c r="AD776" s="84">
        <v>27.04495963196911</v>
      </c>
      <c r="AE776" s="105">
        <v>-0.30457814490662538</v>
      </c>
      <c r="AF776" s="84">
        <v>32.097419118075813</v>
      </c>
      <c r="AG776" s="105">
        <v>-0.41404460187274778</v>
      </c>
      <c r="AH776" s="84">
        <v>31.666665408346436</v>
      </c>
      <c r="AI776" s="105">
        <v>-0.40607399750931072</v>
      </c>
      <c r="AJ776" s="84">
        <v>12.759742367773761</v>
      </c>
      <c r="AK776" s="84">
        <v>12.641463568409261</v>
      </c>
      <c r="AL776" s="105">
        <v>9.3564165829719392E-3</v>
      </c>
      <c r="AM776" s="84">
        <v>15.015328492741666</v>
      </c>
      <c r="AN776" s="105">
        <v>-0.15021889971026903</v>
      </c>
      <c r="AO776" s="84">
        <v>15.000000188225195</v>
      </c>
      <c r="AP776" s="105">
        <v>-0.14935051948932693</v>
      </c>
      <c r="AQ776" s="108">
        <v>1.3235658201131959E-2</v>
      </c>
      <c r="AR776" s="108">
        <v>5.3331622782846989E-3</v>
      </c>
    </row>
    <row r="777" spans="1:44" s="2" customFormat="1" x14ac:dyDescent="0.25">
      <c r="A777" s="80" t="s">
        <v>324</v>
      </c>
      <c r="B777" s="80" t="s">
        <v>375</v>
      </c>
      <c r="C777" s="80" t="s">
        <v>284</v>
      </c>
      <c r="D777" s="81">
        <v>1840.8812115859985</v>
      </c>
      <c r="E777" s="81">
        <v>3624.0884890043735</v>
      </c>
      <c r="F777" s="105">
        <v>-0.49204297379291256</v>
      </c>
      <c r="G777" s="81">
        <v>2186.9937216210365</v>
      </c>
      <c r="H777" s="105">
        <v>-0.15825948955102331</v>
      </c>
      <c r="I777" s="81">
        <v>743.24878505468371</v>
      </c>
      <c r="J777" s="105">
        <v>1.4768035260906045</v>
      </c>
      <c r="K777" s="83">
        <v>225.70740379095798</v>
      </c>
      <c r="L777" s="83">
        <v>328.7784716632234</v>
      </c>
      <c r="M777" s="105">
        <v>-0.31349701016264797</v>
      </c>
      <c r="N777" s="83">
        <v>153.48408487208502</v>
      </c>
      <c r="O777" s="105">
        <v>0.47055900928793049</v>
      </c>
      <c r="P777" s="83">
        <v>56.895142554914401</v>
      </c>
      <c r="Q777" s="105">
        <v>2.9670768655357236</v>
      </c>
      <c r="R777" s="83">
        <v>100.57677914628195</v>
      </c>
      <c r="S777" s="83">
        <v>151.05113202848867</v>
      </c>
      <c r="T777" s="105">
        <v>-0.33415408547012487</v>
      </c>
      <c r="U777" s="83">
        <v>63.073962470862327</v>
      </c>
      <c r="V777" s="105">
        <v>0.59458475742259642</v>
      </c>
      <c r="W777" s="83">
        <v>33.750799360982086</v>
      </c>
      <c r="X777" s="105">
        <v>1.9799821352543916</v>
      </c>
      <c r="Y777" s="80"/>
      <c r="Z777" s="80"/>
      <c r="AA777" s="80"/>
      <c r="AB777" s="80"/>
      <c r="AC777" s="84">
        <v>8.1560515103481315</v>
      </c>
      <c r="AD777" s="84">
        <v>11.022888666252529</v>
      </c>
      <c r="AE777" s="105">
        <v>-0.260080387519603</v>
      </c>
      <c r="AF777" s="84">
        <v>14.248993460420969</v>
      </c>
      <c r="AG777" s="105">
        <v>-0.42760507729876024</v>
      </c>
      <c r="AH777" s="84">
        <v>13.063484010736246</v>
      </c>
      <c r="AI777" s="105">
        <v>-0.37566031361579599</v>
      </c>
      <c r="AJ777" s="84">
        <v>18.303242828133961</v>
      </c>
      <c r="AK777" s="84">
        <v>23.992461627635205</v>
      </c>
      <c r="AL777" s="105">
        <v>-0.23712526408495904</v>
      </c>
      <c r="AM777" s="84">
        <v>34.673479133823896</v>
      </c>
      <c r="AN777" s="105">
        <v>-0.47212557593393645</v>
      </c>
      <c r="AO777" s="84">
        <v>22.021664645783861</v>
      </c>
      <c r="AP777" s="105">
        <v>-0.16885289452274935</v>
      </c>
      <c r="AQ777" s="108">
        <v>2.521345689839713E-2</v>
      </c>
      <c r="AR777" s="108">
        <v>7.0824825511048043E-3</v>
      </c>
    </row>
    <row r="778" spans="1:44" s="2" customFormat="1" x14ac:dyDescent="0.25">
      <c r="A778" s="80" t="s">
        <v>324</v>
      </c>
      <c r="B778" s="80" t="s">
        <v>375</v>
      </c>
      <c r="C778" s="80" t="s">
        <v>285</v>
      </c>
      <c r="D778" s="81">
        <v>2698842.3048784938</v>
      </c>
      <c r="E778" s="81">
        <v>2891668.7507469486</v>
      </c>
      <c r="F778" s="105">
        <v>-6.6683449070245607E-2</v>
      </c>
      <c r="G778" s="81">
        <v>2699059.2902128999</v>
      </c>
      <c r="H778" s="105">
        <v>-8.0392948459100184E-5</v>
      </c>
      <c r="I778" s="81">
        <v>2174860.1312043308</v>
      </c>
      <c r="J778" s="105">
        <v>0.24092683761875175</v>
      </c>
      <c r="K778" s="83">
        <v>835022.92425104254</v>
      </c>
      <c r="L778" s="83">
        <v>902900.18501885049</v>
      </c>
      <c r="M778" s="105">
        <v>-7.5176926413400652E-2</v>
      </c>
      <c r="N778" s="83">
        <v>879461.11507915391</v>
      </c>
      <c r="O778" s="105">
        <v>-5.0528886458057684E-2</v>
      </c>
      <c r="P778" s="83">
        <v>729213.46992761211</v>
      </c>
      <c r="Q778" s="105">
        <v>0.14510079515389912</v>
      </c>
      <c r="R778" s="83">
        <v>520698.08673532761</v>
      </c>
      <c r="S778" s="83">
        <v>671293.64363633911</v>
      </c>
      <c r="T778" s="105">
        <v>-0.22433633675607073</v>
      </c>
      <c r="U778" s="83">
        <v>654515.73685420281</v>
      </c>
      <c r="V778" s="105">
        <v>-0.20445291470307897</v>
      </c>
      <c r="W778" s="83">
        <v>549424.71342437412</v>
      </c>
      <c r="X778" s="105">
        <v>-5.2284919092924272E-2</v>
      </c>
      <c r="Y778" s="80"/>
      <c r="Z778" s="80"/>
      <c r="AA778" s="80"/>
      <c r="AB778" s="80"/>
      <c r="AC778" s="84">
        <v>3.232057739371847</v>
      </c>
      <c r="AD778" s="84">
        <v>3.2026449863741884</v>
      </c>
      <c r="AE778" s="105">
        <v>9.1838942882513288E-3</v>
      </c>
      <c r="AF778" s="84">
        <v>3.068992186163884</v>
      </c>
      <c r="AG778" s="105">
        <v>5.3133257863321036E-2</v>
      </c>
      <c r="AH778" s="84">
        <v>2.9824738857610869</v>
      </c>
      <c r="AI778" s="105">
        <v>8.3683500064266197E-2</v>
      </c>
      <c r="AJ778" s="84">
        <v>5.1831231449297093</v>
      </c>
      <c r="AK778" s="84">
        <v>4.3076063331734105</v>
      </c>
      <c r="AL778" s="105">
        <v>0.20324903067716177</v>
      </c>
      <c r="AM778" s="84">
        <v>4.1237500311075497</v>
      </c>
      <c r="AN778" s="105">
        <v>0.25689556976799466</v>
      </c>
      <c r="AO778" s="84">
        <v>3.9584315704497168</v>
      </c>
      <c r="AP778" s="105">
        <v>0.30938808785340588</v>
      </c>
      <c r="AQ778" s="108">
        <v>36.964440563223036</v>
      </c>
      <c r="AR778" s="108">
        <v>36.666864310030384</v>
      </c>
    </row>
    <row r="779" spans="1:44" s="2" customFormat="1" x14ac:dyDescent="0.25">
      <c r="A779" s="80" t="s">
        <v>324</v>
      </c>
      <c r="B779" s="80" t="s">
        <v>375</v>
      </c>
      <c r="C779" s="80" t="s">
        <v>286</v>
      </c>
      <c r="D779" s="81">
        <v>10.025691850185394</v>
      </c>
      <c r="E779" s="81">
        <v>32.115174641609194</v>
      </c>
      <c r="F779" s="105">
        <v>-0.68782072767569924</v>
      </c>
      <c r="G779" s="81">
        <v>1333.6966187584401</v>
      </c>
      <c r="H779" s="105">
        <v>-0.99248277928490325</v>
      </c>
      <c r="I779" s="81">
        <v>903.63485786318779</v>
      </c>
      <c r="J779" s="105">
        <v>-0.98890515149681923</v>
      </c>
      <c r="K779" s="83">
        <v>1.3088370561599731</v>
      </c>
      <c r="L779" s="83">
        <v>7.8846861124038696</v>
      </c>
      <c r="M779" s="105">
        <v>-0.8340026429078814</v>
      </c>
      <c r="N779" s="83">
        <v>466.99653473634623</v>
      </c>
      <c r="O779" s="105">
        <v>-0.99719733026092172</v>
      </c>
      <c r="P779" s="83">
        <v>321.03378265759568</v>
      </c>
      <c r="Q779" s="105">
        <v>-0.99592305505880063</v>
      </c>
      <c r="R779" s="83">
        <v>0.77221382880876632</v>
      </c>
      <c r="S779" s="83">
        <v>2.4703980528663401</v>
      </c>
      <c r="T779" s="105">
        <v>-0.68741319727289041</v>
      </c>
      <c r="U779" s="83">
        <v>112.65107566033757</v>
      </c>
      <c r="V779" s="105">
        <v>-0.99314508251002309</v>
      </c>
      <c r="W779" s="83">
        <v>78.274501414672713</v>
      </c>
      <c r="X779" s="105">
        <v>-0.99013454171087167</v>
      </c>
      <c r="Y779" s="80"/>
      <c r="Z779" s="80"/>
      <c r="AA779" s="80"/>
      <c r="AB779" s="80"/>
      <c r="AC779" s="84">
        <v>7.66</v>
      </c>
      <c r="AD779" s="84">
        <v>4.0731075636716723</v>
      </c>
      <c r="AE779" s="105">
        <v>0.88062796777577623</v>
      </c>
      <c r="AF779" s="84">
        <v>2.855902602171148</v>
      </c>
      <c r="AG779" s="105">
        <v>1.6821642986622249</v>
      </c>
      <c r="AH779" s="84">
        <v>2.8147656311515843</v>
      </c>
      <c r="AI779" s="105">
        <v>1.7213633402458881</v>
      </c>
      <c r="AJ779" s="84">
        <v>12.983051424566227</v>
      </c>
      <c r="AK779" s="84">
        <v>12.99999998151989</v>
      </c>
      <c r="AL779" s="105">
        <v>-1.3037351521350846E-3</v>
      </c>
      <c r="AM779" s="84">
        <v>11.839182279801442</v>
      </c>
      <c r="AN779" s="105">
        <v>9.661724245231991E-2</v>
      </c>
      <c r="AO779" s="84">
        <v>11.544434541665437</v>
      </c>
      <c r="AP779" s="105">
        <v>0.12461562129428047</v>
      </c>
      <c r="AQ779" s="108">
        <v>1.3731594833513343E-4</v>
      </c>
      <c r="AR779" s="108">
        <v>5.4378267177410418E-5</v>
      </c>
    </row>
    <row r="780" spans="1:44" s="2" customFormat="1" x14ac:dyDescent="0.25">
      <c r="A780" s="80" t="s">
        <v>324</v>
      </c>
      <c r="B780" s="80" t="s">
        <v>375</v>
      </c>
      <c r="C780" s="80" t="s">
        <v>287</v>
      </c>
      <c r="D780" s="81">
        <v>70.105179586410529</v>
      </c>
      <c r="E780" s="81">
        <v>152.98183359861375</v>
      </c>
      <c r="F780" s="105">
        <v>-0.54174180072681655</v>
      </c>
      <c r="G780" s="81">
        <v>380.05427838206293</v>
      </c>
      <c r="H780" s="105">
        <v>-0.81553903330635624</v>
      </c>
      <c r="I780" s="81">
        <v>123.91704247832298</v>
      </c>
      <c r="J780" s="105">
        <v>-0.43425715959389405</v>
      </c>
      <c r="K780" s="83">
        <v>1.3130769729614258</v>
      </c>
      <c r="L780" s="83">
        <v>6.6761366644998645</v>
      </c>
      <c r="M780" s="105">
        <v>-0.80331784099872172</v>
      </c>
      <c r="N780" s="83">
        <v>13.746935141146864</v>
      </c>
      <c r="O780" s="105">
        <v>-0.90448220207054242</v>
      </c>
      <c r="P780" s="83">
        <v>4.764470338032929</v>
      </c>
      <c r="Q780" s="105">
        <v>-0.72440231971230074</v>
      </c>
      <c r="R780" s="83">
        <v>1.1686384871519522</v>
      </c>
      <c r="S780" s="83">
        <v>2.5499161664753629</v>
      </c>
      <c r="T780" s="105">
        <v>-0.54169533002047288</v>
      </c>
      <c r="U780" s="83">
        <v>6.3348976672529398</v>
      </c>
      <c r="V780" s="105">
        <v>-0.81552369927094348</v>
      </c>
      <c r="W780" s="83">
        <v>2.0657283109698965</v>
      </c>
      <c r="X780" s="105">
        <v>-0.43427289980682143</v>
      </c>
      <c r="Y780" s="80"/>
      <c r="Z780" s="80"/>
      <c r="AA780" s="80"/>
      <c r="AB780" s="80"/>
      <c r="AC780" s="84">
        <v>53.390000000000008</v>
      </c>
      <c r="AD780" s="84">
        <v>22.914724680830695</v>
      </c>
      <c r="AE780" s="105">
        <v>1.3299428967027211</v>
      </c>
      <c r="AF780" s="84">
        <v>27.646473521541342</v>
      </c>
      <c r="AG780" s="105">
        <v>0.93116854337317367</v>
      </c>
      <c r="AH780" s="84">
        <v>26.008566259535929</v>
      </c>
      <c r="AI780" s="105">
        <v>1.0527852041988202</v>
      </c>
      <c r="AJ780" s="84">
        <v>59.988765009152999</v>
      </c>
      <c r="AK780" s="84">
        <v>59.99484830517931</v>
      </c>
      <c r="AL780" s="105">
        <v>-1.0139697320955033E-4</v>
      </c>
      <c r="AM780" s="84">
        <v>59.993751808601729</v>
      </c>
      <c r="AN780" s="105">
        <v>-8.3121980179526743E-5</v>
      </c>
      <c r="AO780" s="84">
        <v>59.987095989472934</v>
      </c>
      <c r="AP780" s="105">
        <v>2.7822978467871992E-5</v>
      </c>
      <c r="AQ780" s="108">
        <v>9.601890185698043E-4</v>
      </c>
      <c r="AR780" s="108">
        <v>8.2293962523547268E-5</v>
      </c>
    </row>
    <row r="781" spans="1:44" s="2" customFormat="1" x14ac:dyDescent="0.25">
      <c r="A781" s="80" t="s">
        <v>324</v>
      </c>
      <c r="B781" s="80" t="s">
        <v>375</v>
      </c>
      <c r="C781" s="80" t="s">
        <v>288</v>
      </c>
      <c r="D781" s="81">
        <v>34469.230692311525</v>
      </c>
      <c r="E781" s="81">
        <v>36463.744897731543</v>
      </c>
      <c r="F781" s="105">
        <v>-5.4698556360954026E-2</v>
      </c>
      <c r="G781" s="81">
        <v>21835.449834331273</v>
      </c>
      <c r="H781" s="105">
        <v>0.57859036355259819</v>
      </c>
      <c r="I781" s="81">
        <v>14461.005282725097</v>
      </c>
      <c r="J781" s="105">
        <v>1.38359851327127</v>
      </c>
      <c r="K781" s="83">
        <v>7010.6070937459763</v>
      </c>
      <c r="L781" s="83">
        <v>7955.3171547957918</v>
      </c>
      <c r="M781" s="105">
        <v>-0.11875202995273489</v>
      </c>
      <c r="N781" s="83">
        <v>5107.9365975893515</v>
      </c>
      <c r="O781" s="105">
        <v>0.37249297437532297</v>
      </c>
      <c r="P781" s="83">
        <v>3464.9082564453379</v>
      </c>
      <c r="Q781" s="105">
        <v>1.0233168023150443</v>
      </c>
      <c r="R781" s="83">
        <v>2263.672086644503</v>
      </c>
      <c r="S781" s="83">
        <v>2428.7664804007632</v>
      </c>
      <c r="T781" s="105">
        <v>-6.7974585077861596E-2</v>
      </c>
      <c r="U781" s="83">
        <v>1463.4968460911341</v>
      </c>
      <c r="V781" s="105">
        <v>0.54675569864777196</v>
      </c>
      <c r="W781" s="83">
        <v>942.56412154859152</v>
      </c>
      <c r="X781" s="105">
        <v>1.4016107073175976</v>
      </c>
      <c r="Y781" s="80"/>
      <c r="Z781" s="80"/>
      <c r="AA781" s="80"/>
      <c r="AB781" s="80"/>
      <c r="AC781" s="84">
        <v>4.9167255034247805</v>
      </c>
      <c r="AD781" s="84">
        <v>4.5835689750910431</v>
      </c>
      <c r="AE781" s="105">
        <v>7.2684960157520045E-2</v>
      </c>
      <c r="AF781" s="84">
        <v>4.2748083139160995</v>
      </c>
      <c r="AG781" s="105">
        <v>0.15016280084863701</v>
      </c>
      <c r="AH781" s="84">
        <v>4.1735608023170849</v>
      </c>
      <c r="AI781" s="105">
        <v>0.17806490340217498</v>
      </c>
      <c r="AJ781" s="84">
        <v>15.227130685436917</v>
      </c>
      <c r="AK781" s="84">
        <v>15.013277394916441</v>
      </c>
      <c r="AL781" s="105">
        <v>1.424427757478771E-2</v>
      </c>
      <c r="AM781" s="84">
        <v>14.920052538993684</v>
      </c>
      <c r="AN781" s="105">
        <v>2.058157272842585E-2</v>
      </c>
      <c r="AO781" s="84">
        <v>15.34219789627288</v>
      </c>
      <c r="AP781" s="105">
        <v>-7.5000473604839354E-3</v>
      </c>
      <c r="AQ781" s="108">
        <v>0.47210458606003525</v>
      </c>
      <c r="AR781" s="108">
        <v>0.15940476709603771</v>
      </c>
    </row>
    <row r="782" spans="1:44" s="2" customFormat="1" x14ac:dyDescent="0.25">
      <c r="A782" s="80" t="s">
        <v>324</v>
      </c>
      <c r="B782" s="80" t="s">
        <v>375</v>
      </c>
      <c r="C782" s="80" t="s">
        <v>289</v>
      </c>
      <c r="D782" s="81">
        <v>512.99662105321886</v>
      </c>
      <c r="E782" s="81">
        <v>279.7690593481064</v>
      </c>
      <c r="F782" s="105">
        <v>0.83364315642537135</v>
      </c>
      <c r="G782" s="81">
        <v>1195.9286689519881</v>
      </c>
      <c r="H782" s="105">
        <v>-0.57104747601479766</v>
      </c>
      <c r="I782" s="81">
        <v>1159.474774067402</v>
      </c>
      <c r="J782" s="105">
        <v>-0.55756120570554335</v>
      </c>
      <c r="K782" s="83">
        <v>18.356336951255798</v>
      </c>
      <c r="L782" s="83">
        <v>23.706498898781433</v>
      </c>
      <c r="M782" s="105">
        <v>-0.22568334406396234</v>
      </c>
      <c r="N782" s="83">
        <v>84.265259301676082</v>
      </c>
      <c r="O782" s="105">
        <v>-0.78216008467334441</v>
      </c>
      <c r="P782" s="83">
        <v>42.608763353279429</v>
      </c>
      <c r="Q782" s="105">
        <v>-0.56918869484525925</v>
      </c>
      <c r="R782" s="83">
        <v>10.486960834999184</v>
      </c>
      <c r="S782" s="83">
        <v>5.5959069876091068</v>
      </c>
      <c r="T782" s="105">
        <v>0.87404130522902368</v>
      </c>
      <c r="U782" s="83">
        <v>32.874590296532162</v>
      </c>
      <c r="V782" s="105">
        <v>-0.68100101809921498</v>
      </c>
      <c r="W782" s="83">
        <v>26.124355806047774</v>
      </c>
      <c r="X782" s="105">
        <v>-0.59857533280987318</v>
      </c>
      <c r="Y782" s="80"/>
      <c r="Z782" s="80"/>
      <c r="AA782" s="80"/>
      <c r="AB782" s="80"/>
      <c r="AC782" s="84">
        <v>27.946568120614259</v>
      </c>
      <c r="AD782" s="84">
        <v>11.801365547170153</v>
      </c>
      <c r="AE782" s="105">
        <v>1.3680791861680415</v>
      </c>
      <c r="AF782" s="84">
        <v>14.192428515178147</v>
      </c>
      <c r="AG782" s="105">
        <v>0.96911811750375876</v>
      </c>
      <c r="AH782" s="84">
        <v>27.212119827414842</v>
      </c>
      <c r="AI782" s="105">
        <v>2.6989749341743582E-2</v>
      </c>
      <c r="AJ782" s="84">
        <v>48.917568123373158</v>
      </c>
      <c r="AK782" s="84">
        <v>49.995301917560965</v>
      </c>
      <c r="AL782" s="105">
        <v>-2.1556701386960739E-2</v>
      </c>
      <c r="AM782" s="84">
        <v>36.378511737016019</v>
      </c>
      <c r="AN782" s="105">
        <v>0.34468305017542389</v>
      </c>
      <c r="AO782" s="84">
        <v>44.382903933615246</v>
      </c>
      <c r="AP782" s="105">
        <v>0.10217141709655898</v>
      </c>
      <c r="AQ782" s="108">
        <v>7.0262101174932076E-3</v>
      </c>
      <c r="AR782" s="108">
        <v>7.3847778541382021E-4</v>
      </c>
    </row>
    <row r="783" spans="1:44" s="2" customFormat="1" x14ac:dyDescent="0.25">
      <c r="A783" s="80" t="s">
        <v>324</v>
      </c>
      <c r="B783" s="80" t="s">
        <v>375</v>
      </c>
      <c r="C783" s="80" t="s">
        <v>290</v>
      </c>
      <c r="D783" s="81">
        <v>484067.91645890119</v>
      </c>
      <c r="E783" s="81">
        <v>589708.99496683653</v>
      </c>
      <c r="F783" s="105">
        <v>-0.17914103296639775</v>
      </c>
      <c r="G783" s="81">
        <v>564361.15586656588</v>
      </c>
      <c r="H783" s="105">
        <v>-0.14227279566109743</v>
      </c>
      <c r="I783" s="81">
        <v>503672.83449265838</v>
      </c>
      <c r="J783" s="105">
        <v>-3.892391388053499E-2</v>
      </c>
      <c r="K783" s="83">
        <v>135819.00273826736</v>
      </c>
      <c r="L783" s="83">
        <v>169089.52002294763</v>
      </c>
      <c r="M783" s="105">
        <v>-0.19676274011638945</v>
      </c>
      <c r="N783" s="83">
        <v>165795.00082069004</v>
      </c>
      <c r="O783" s="105">
        <v>-0.18080157986694789</v>
      </c>
      <c r="P783" s="83">
        <v>145012.47661439929</v>
      </c>
      <c r="Q783" s="105">
        <v>-6.3397813007346759E-2</v>
      </c>
      <c r="R783" s="83">
        <v>69870.152191294081</v>
      </c>
      <c r="S783" s="83">
        <v>88596.754798335911</v>
      </c>
      <c r="T783" s="105">
        <v>-0.21136894516810864</v>
      </c>
      <c r="U783" s="83">
        <v>85318.864462228783</v>
      </c>
      <c r="V783" s="105">
        <v>-0.18107029867672403</v>
      </c>
      <c r="W783" s="83">
        <v>75458.37505745377</v>
      </c>
      <c r="X783" s="105">
        <v>-7.4057026299663015E-2</v>
      </c>
      <c r="Y783" s="80"/>
      <c r="Z783" s="80"/>
      <c r="AA783" s="80"/>
      <c r="AB783" s="80"/>
      <c r="AC783" s="84">
        <v>3.5640661961841498</v>
      </c>
      <c r="AD783" s="84">
        <v>3.4875549642982331</v>
      </c>
      <c r="AE783" s="105">
        <v>2.1938358726716813E-2</v>
      </c>
      <c r="AF783" s="84">
        <v>3.4039696798634571</v>
      </c>
      <c r="AG783" s="105">
        <v>4.703229798660092E-2</v>
      </c>
      <c r="AH783" s="84">
        <v>3.4733068922887784</v>
      </c>
      <c r="AI783" s="105">
        <v>2.6130516740939174E-2</v>
      </c>
      <c r="AJ783" s="84">
        <v>6.9281073717085269</v>
      </c>
      <c r="AK783" s="84">
        <v>6.6561015277493309</v>
      </c>
      <c r="AL783" s="105">
        <v>4.0865639267250023E-2</v>
      </c>
      <c r="AM783" s="84">
        <v>6.6147288694449546</v>
      </c>
      <c r="AN783" s="105">
        <v>4.7375865050364188E-2</v>
      </c>
      <c r="AO783" s="84">
        <v>6.6748433703901453</v>
      </c>
      <c r="AP783" s="105">
        <v>3.7943062820300792E-2</v>
      </c>
      <c r="AQ783" s="108">
        <v>6.6299908276092676</v>
      </c>
      <c r="AR783" s="108">
        <v>4.9201628640160209</v>
      </c>
    </row>
    <row r="784" spans="1:44" s="2" customFormat="1" x14ac:dyDescent="0.25">
      <c r="A784" s="80" t="s">
        <v>324</v>
      </c>
      <c r="B784" s="80" t="s">
        <v>375</v>
      </c>
      <c r="C784" s="80" t="s">
        <v>291</v>
      </c>
      <c r="D784" s="81">
        <v>263724.67767989874</v>
      </c>
      <c r="E784" s="81">
        <v>268679.89024935145</v>
      </c>
      <c r="F784" s="105">
        <v>-1.8442811499044323E-2</v>
      </c>
      <c r="G784" s="81">
        <v>243354.34533067941</v>
      </c>
      <c r="H784" s="105">
        <v>8.3706466476032415E-2</v>
      </c>
      <c r="I784" s="81">
        <v>163203.41124798535</v>
      </c>
      <c r="J784" s="105">
        <v>0.61592625830089243</v>
      </c>
      <c r="K784" s="83">
        <v>50316.391096638421</v>
      </c>
      <c r="L784" s="83">
        <v>55430.820740332303</v>
      </c>
      <c r="M784" s="105">
        <v>-9.2266893677302994E-2</v>
      </c>
      <c r="N784" s="83">
        <v>50461.668243241249</v>
      </c>
      <c r="O784" s="105">
        <v>-2.8789604398837165E-3</v>
      </c>
      <c r="P784" s="83">
        <v>34568.084785475192</v>
      </c>
      <c r="Q784" s="105">
        <v>0.45557358496703143</v>
      </c>
      <c r="R784" s="83">
        <v>17218.700594307888</v>
      </c>
      <c r="S784" s="83">
        <v>18625.499075793021</v>
      </c>
      <c r="T784" s="105">
        <v>-7.5530780451059445E-2</v>
      </c>
      <c r="U784" s="83">
        <v>16985.084147114288</v>
      </c>
      <c r="V784" s="105">
        <v>1.3754211940909913E-2</v>
      </c>
      <c r="W784" s="83">
        <v>11482.741995687633</v>
      </c>
      <c r="X784" s="105">
        <v>0.49952864923503509</v>
      </c>
      <c r="Y784" s="80"/>
      <c r="Z784" s="80"/>
      <c r="AA784" s="80"/>
      <c r="AB784" s="80"/>
      <c r="AC784" s="84">
        <v>5.2413273673261891</v>
      </c>
      <c r="AD784" s="84">
        <v>4.8471209096468586</v>
      </c>
      <c r="AE784" s="105">
        <v>8.1327960458913079E-2</v>
      </c>
      <c r="AF784" s="84">
        <v>4.8225584647268152</v>
      </c>
      <c r="AG784" s="105">
        <v>8.6835422662542266E-2</v>
      </c>
      <c r="AH784" s="84">
        <v>4.7212164706492539</v>
      </c>
      <c r="AI784" s="105">
        <v>0.1101645942121799</v>
      </c>
      <c r="AJ784" s="84">
        <v>15.316177677604786</v>
      </c>
      <c r="AK784" s="84">
        <v>14.425379376735536</v>
      </c>
      <c r="AL784" s="105">
        <v>6.1752157610903496E-2</v>
      </c>
      <c r="AM784" s="84">
        <v>14.327532511637544</v>
      </c>
      <c r="AN784" s="105">
        <v>6.9003170306137104E-2</v>
      </c>
      <c r="AO784" s="84">
        <v>14.212930266070311</v>
      </c>
      <c r="AP784" s="105">
        <v>7.7622797753971462E-2</v>
      </c>
      <c r="AQ784" s="108">
        <v>3.6120803188582973</v>
      </c>
      <c r="AR784" s="108">
        <v>1.2125179146422462</v>
      </c>
    </row>
    <row r="785" spans="1:44" s="2" customFormat="1" x14ac:dyDescent="0.25">
      <c r="A785" s="80" t="s">
        <v>324</v>
      </c>
      <c r="B785" s="80" t="s">
        <v>375</v>
      </c>
      <c r="C785" s="80" t="s">
        <v>292</v>
      </c>
      <c r="D785" s="81">
        <v>3773009.7599357893</v>
      </c>
      <c r="E785" s="81">
        <v>4016014.1942661782</v>
      </c>
      <c r="F785" s="105">
        <v>-6.0508858429169879E-2</v>
      </c>
      <c r="G785" s="81">
        <v>4258351.4172255537</v>
      </c>
      <c r="H785" s="105">
        <v>-0.11397407347042751</v>
      </c>
      <c r="I785" s="81">
        <v>3897477.5817010486</v>
      </c>
      <c r="J785" s="105">
        <v>-3.1935481130063503E-2</v>
      </c>
      <c r="K785" s="83">
        <v>1290341.637478475</v>
      </c>
      <c r="L785" s="83">
        <v>1377775.5357682242</v>
      </c>
      <c r="M785" s="105">
        <v>-6.3460190734913519E-2</v>
      </c>
      <c r="N785" s="83">
        <v>1495277.8180055972</v>
      </c>
      <c r="O785" s="105">
        <v>-0.13705558797124823</v>
      </c>
      <c r="P785" s="83">
        <v>1379055.3393878371</v>
      </c>
      <c r="Q785" s="105">
        <v>-6.432932702232394E-2</v>
      </c>
      <c r="R785" s="83">
        <v>807341.13404233055</v>
      </c>
      <c r="S785" s="83">
        <v>1128972.7581009322</v>
      </c>
      <c r="T785" s="105">
        <v>-0.28488873779348289</v>
      </c>
      <c r="U785" s="83">
        <v>1221876.0283082235</v>
      </c>
      <c r="V785" s="105">
        <v>-0.33926100902384237</v>
      </c>
      <c r="W785" s="83">
        <v>1188211.2317011333</v>
      </c>
      <c r="X785" s="105">
        <v>-0.32054073172959341</v>
      </c>
      <c r="Y785" s="80"/>
      <c r="Z785" s="80"/>
      <c r="AA785" s="80"/>
      <c r="AB785" s="80"/>
      <c r="AC785" s="84">
        <v>2.9240393786786791</v>
      </c>
      <c r="AD785" s="84">
        <v>2.9148537552068792</v>
      </c>
      <c r="AE785" s="105">
        <v>3.1513153808802401E-3</v>
      </c>
      <c r="AF785" s="84">
        <v>2.847866373691911</v>
      </c>
      <c r="AG785" s="105">
        <v>2.6747394361772373E-2</v>
      </c>
      <c r="AH785" s="84">
        <v>2.8261937504488688</v>
      </c>
      <c r="AI785" s="105">
        <v>3.462099094029561E-2</v>
      </c>
      <c r="AJ785" s="84">
        <v>4.6733773380831636</v>
      </c>
      <c r="AK785" s="84">
        <v>3.5572286093258763</v>
      </c>
      <c r="AL785" s="105">
        <v>0.31376918701011081</v>
      </c>
      <c r="AM785" s="84">
        <v>3.4850928560416659</v>
      </c>
      <c r="AN785" s="105">
        <v>0.34096207221036273</v>
      </c>
      <c r="AO785" s="84">
        <v>3.280121814806551</v>
      </c>
      <c r="AP785" s="105">
        <v>0.42475725047387652</v>
      </c>
      <c r="AQ785" s="108">
        <v>51.676674388682358</v>
      </c>
      <c r="AR785" s="108">
        <v>56.851885128748918</v>
      </c>
    </row>
    <row r="786" spans="1:44" s="2" customFormat="1" x14ac:dyDescent="0.25">
      <c r="A786" s="80" t="s">
        <v>324</v>
      </c>
      <c r="B786" s="80" t="s">
        <v>375</v>
      </c>
      <c r="C786" s="80" t="s">
        <v>293</v>
      </c>
      <c r="D786" s="81">
        <v>106.59348937869072</v>
      </c>
      <c r="E786" s="81">
        <v>155.71847455859185</v>
      </c>
      <c r="F786" s="105">
        <v>-0.31547306971220668</v>
      </c>
      <c r="G786" s="81">
        <v>612.94113915324215</v>
      </c>
      <c r="H786" s="105">
        <v>-0.8260950643222511</v>
      </c>
      <c r="I786" s="81">
        <v>487.92126839399339</v>
      </c>
      <c r="J786" s="105">
        <v>-0.78153547245532828</v>
      </c>
      <c r="K786" s="83">
        <v>19.677108883857727</v>
      </c>
      <c r="L786" s="83">
        <v>36.863956677113549</v>
      </c>
      <c r="M786" s="105">
        <v>-0.46622363257946281</v>
      </c>
      <c r="N786" s="83">
        <v>218.7447946633217</v>
      </c>
      <c r="O786" s="105">
        <v>-0.91004536170040751</v>
      </c>
      <c r="P786" s="83">
        <v>168.89494307221054</v>
      </c>
      <c r="Q786" s="105">
        <v>-0.88349497903294338</v>
      </c>
      <c r="R786" s="83">
        <v>11.858299293013621</v>
      </c>
      <c r="S786" s="83">
        <v>17.318086593239713</v>
      </c>
      <c r="T786" s="105">
        <v>-0.31526504217604351</v>
      </c>
      <c r="U786" s="83">
        <v>94.134388418857483</v>
      </c>
      <c r="V786" s="105">
        <v>-0.87402797753091788</v>
      </c>
      <c r="W786" s="83">
        <v>73.868464761738991</v>
      </c>
      <c r="X786" s="105">
        <v>-0.83946736498095242</v>
      </c>
      <c r="Y786" s="80"/>
      <c r="Z786" s="80"/>
      <c r="AA786" s="80"/>
      <c r="AB786" s="80"/>
      <c r="AC786" s="84">
        <v>5.4171316532245006</v>
      </c>
      <c r="AD786" s="84">
        <v>4.2241389312197031</v>
      </c>
      <c r="AE786" s="105">
        <v>0.28242269997031694</v>
      </c>
      <c r="AF786" s="84">
        <v>2.8020833140127643</v>
      </c>
      <c r="AG786" s="105">
        <v>0.93325145834683199</v>
      </c>
      <c r="AH786" s="84">
        <v>2.8889039512887256</v>
      </c>
      <c r="AI786" s="105">
        <v>0.87515118002034831</v>
      </c>
      <c r="AJ786" s="84">
        <v>8.9889356597274315</v>
      </c>
      <c r="AK786" s="84">
        <v>8.9916673946750052</v>
      </c>
      <c r="AL786" s="105">
        <v>-3.038073838442356E-4</v>
      </c>
      <c r="AM786" s="84">
        <v>6.5113413859547062</v>
      </c>
      <c r="AN786" s="105">
        <v>0.38050443478774154</v>
      </c>
      <c r="AO786" s="84">
        <v>6.6052715454121325</v>
      </c>
      <c r="AP786" s="105">
        <v>0.3608729933246933</v>
      </c>
      <c r="AQ786" s="108">
        <v>1.4599477321971773E-3</v>
      </c>
      <c r="AR786" s="108">
        <v>8.3504560934880717E-4</v>
      </c>
    </row>
    <row r="787" spans="1:44" s="2" customFormat="1" x14ac:dyDescent="0.25">
      <c r="A787" s="80" t="s">
        <v>324</v>
      </c>
      <c r="B787" s="80" t="s">
        <v>376</v>
      </c>
      <c r="C787" s="80" t="s">
        <v>281</v>
      </c>
      <c r="D787" s="81">
        <v>353780552.98821419</v>
      </c>
      <c r="E787" s="81">
        <v>329707268.52779901</v>
      </c>
      <c r="F787" s="105">
        <v>7.3014115120684592E-2</v>
      </c>
      <c r="G787" s="81">
        <v>321965741.31635398</v>
      </c>
      <c r="H787" s="105">
        <v>9.8814276145609947E-2</v>
      </c>
      <c r="I787" s="81">
        <v>279262771.35401976</v>
      </c>
      <c r="J787" s="105">
        <v>0.26683750674281137</v>
      </c>
      <c r="K787" s="83">
        <v>142454210.11743426</v>
      </c>
      <c r="L787" s="83">
        <v>143091320.98605379</v>
      </c>
      <c r="M787" s="105">
        <v>-4.4524773705990634E-3</v>
      </c>
      <c r="N787" s="83">
        <v>143271310.52032745</v>
      </c>
      <c r="O787" s="105">
        <v>-5.7031683449091835E-3</v>
      </c>
      <c r="P787" s="83">
        <v>122567959.99417488</v>
      </c>
      <c r="Q787" s="105">
        <v>0.16224672519804104</v>
      </c>
      <c r="R787" s="83">
        <v>177897851.63620982</v>
      </c>
      <c r="S787" s="83">
        <v>177604576.28512466</v>
      </c>
      <c r="T787" s="105">
        <v>1.6512826258166615E-3</v>
      </c>
      <c r="U787" s="83">
        <v>181776103.56873897</v>
      </c>
      <c r="V787" s="105">
        <v>-2.1335323270710242E-2</v>
      </c>
      <c r="W787" s="83">
        <v>156401950.36814612</v>
      </c>
      <c r="X787" s="105">
        <v>0.1374401100335747</v>
      </c>
      <c r="Y787" s="81">
        <v>324338831.24890751</v>
      </c>
      <c r="Z787" s="82">
        <v>29441721.73930667</v>
      </c>
      <c r="AA787" s="83">
        <v>157809029.03089833</v>
      </c>
      <c r="AB787" s="83">
        <v>20088822.605311468</v>
      </c>
      <c r="AC787" s="84">
        <v>2.4834685664717799</v>
      </c>
      <c r="AD787" s="84">
        <v>2.3041737699796165</v>
      </c>
      <c r="AE787" s="105">
        <v>7.7813053350463887E-2</v>
      </c>
      <c r="AF787" s="84">
        <v>2.2472450356393803</v>
      </c>
      <c r="AG787" s="105">
        <v>0.10511694411873068</v>
      </c>
      <c r="AH787" s="84">
        <v>2.2784320744776361</v>
      </c>
      <c r="AI787" s="105">
        <v>8.9990171000007307E-2</v>
      </c>
      <c r="AJ787" s="84">
        <v>1.9886724304668597</v>
      </c>
      <c r="AK787" s="84">
        <v>1.8564120104568149</v>
      </c>
      <c r="AL787" s="105">
        <v>7.1245186556134654E-2</v>
      </c>
      <c r="AM787" s="84">
        <v>1.7712214916885489</v>
      </c>
      <c r="AN787" s="105">
        <v>0.12276891388157755</v>
      </c>
      <c r="AO787" s="84">
        <v>1.7855453253407529</v>
      </c>
      <c r="AP787" s="105">
        <v>0.11376194277641316</v>
      </c>
      <c r="AQ787" s="80"/>
      <c r="AR787" s="80"/>
    </row>
    <row r="788" spans="1:44" s="2" customFormat="1" x14ac:dyDescent="0.25">
      <c r="A788" s="80" t="s">
        <v>324</v>
      </c>
      <c r="B788" s="80" t="s">
        <v>376</v>
      </c>
      <c r="C788" s="80" t="s">
        <v>313</v>
      </c>
      <c r="D788" s="81">
        <v>172143346.25280151</v>
      </c>
      <c r="E788" s="81">
        <v>167843530.8768816</v>
      </c>
      <c r="F788" s="105">
        <v>2.5617998819829138E-2</v>
      </c>
      <c r="G788" s="81">
        <v>170300875.65757436</v>
      </c>
      <c r="H788" s="105">
        <v>1.081891439555382E-2</v>
      </c>
      <c r="I788" s="81">
        <v>142761638.64452899</v>
      </c>
      <c r="J788" s="105">
        <v>0.20580954300638038</v>
      </c>
      <c r="K788" s="83">
        <v>80293962.910209373</v>
      </c>
      <c r="L788" s="83">
        <v>81208473.734282821</v>
      </c>
      <c r="M788" s="105">
        <v>-1.1261273387131527E-2</v>
      </c>
      <c r="N788" s="83">
        <v>82271057.72751385</v>
      </c>
      <c r="O788" s="105">
        <v>-2.4031474395925734E-2</v>
      </c>
      <c r="P788" s="83">
        <v>69596728.876964569</v>
      </c>
      <c r="Q788" s="105">
        <v>0.15370311515869853</v>
      </c>
      <c r="R788" s="83">
        <v>81824792.463016093</v>
      </c>
      <c r="S788" s="83">
        <v>82374006.177629054</v>
      </c>
      <c r="T788" s="105">
        <v>-6.6673182487768214E-3</v>
      </c>
      <c r="U788" s="83">
        <v>86043724.439126343</v>
      </c>
      <c r="V788" s="105">
        <v>-4.9032419314845352E-2</v>
      </c>
      <c r="W788" s="83">
        <v>70050552.931626916</v>
      </c>
      <c r="X788" s="105">
        <v>0.16808203559622811</v>
      </c>
      <c r="Y788" s="81">
        <v>164606638.35975286</v>
      </c>
      <c r="Z788" s="82">
        <v>7536707.893048632</v>
      </c>
      <c r="AA788" s="83">
        <v>75694500.280815676</v>
      </c>
      <c r="AB788" s="83">
        <v>6130292.1822004132</v>
      </c>
      <c r="AC788" s="84">
        <v>2.1439139384028771</v>
      </c>
      <c r="AD788" s="84">
        <v>2.0668228715401296</v>
      </c>
      <c r="AE788" s="105">
        <v>3.7299309933270582E-2</v>
      </c>
      <c r="AF788" s="84">
        <v>2.069997400806733</v>
      </c>
      <c r="AG788" s="105">
        <v>3.5708517106029652E-2</v>
      </c>
      <c r="AH788" s="84">
        <v>2.0512693764229608</v>
      </c>
      <c r="AI788" s="105">
        <v>4.5164503036393751E-2</v>
      </c>
      <c r="AJ788" s="84">
        <v>2.1038042513900468</v>
      </c>
      <c r="AK788" s="84">
        <v>2.0375788269293156</v>
      </c>
      <c r="AL788" s="105">
        <v>3.2502018368798347E-2</v>
      </c>
      <c r="AM788" s="84">
        <v>1.9792364494642223</v>
      </c>
      <c r="AN788" s="105">
        <v>6.2937301887071098E-2</v>
      </c>
      <c r="AO788" s="84">
        <v>2.0379801824529777</v>
      </c>
      <c r="AP788" s="105">
        <v>3.2298679596501817E-2</v>
      </c>
      <c r="AQ788" s="80"/>
      <c r="AR788" s="80"/>
    </row>
    <row r="789" spans="1:44" s="2" customFormat="1" x14ac:dyDescent="0.25">
      <c r="A789" s="80" t="s">
        <v>324</v>
      </c>
      <c r="B789" s="80" t="s">
        <v>376</v>
      </c>
      <c r="C789" s="80" t="s">
        <v>328</v>
      </c>
      <c r="D789" s="81">
        <v>6778115.6827337788</v>
      </c>
      <c r="E789" s="81">
        <v>7317243.0176150799</v>
      </c>
      <c r="F789" s="105">
        <v>-7.3679025499554837E-2</v>
      </c>
      <c r="G789" s="81">
        <v>7699710.9125408977</v>
      </c>
      <c r="H789" s="105">
        <v>-0.11969218588532608</v>
      </c>
      <c r="I789" s="81">
        <v>6107048.7280780021</v>
      </c>
      <c r="J789" s="105">
        <v>0.10988400200090978</v>
      </c>
      <c r="K789" s="83">
        <v>2243493.0432407754</v>
      </c>
      <c r="L789" s="83">
        <v>2460727.8519411883</v>
      </c>
      <c r="M789" s="105">
        <v>-8.828071276920911E-2</v>
      </c>
      <c r="N789" s="83">
        <v>2673019.7696608659</v>
      </c>
      <c r="O789" s="105">
        <v>-0.1606896930936601</v>
      </c>
      <c r="P789" s="83">
        <v>2231552.0234560482</v>
      </c>
      <c r="Q789" s="105">
        <v>5.3509932366415745E-3</v>
      </c>
      <c r="R789" s="83">
        <v>1334989.8085673198</v>
      </c>
      <c r="S789" s="83">
        <v>1531770.2194676581</v>
      </c>
      <c r="T789" s="105">
        <v>-0.12846601167682067</v>
      </c>
      <c r="U789" s="83">
        <v>1616312.7598751194</v>
      </c>
      <c r="V789" s="105">
        <v>-0.17405229872066061</v>
      </c>
      <c r="W789" s="83">
        <v>1302534.0662953428</v>
      </c>
      <c r="X789" s="105">
        <v>2.4917384590398762E-2</v>
      </c>
      <c r="Y789" s="81">
        <v>6735563.1418837551</v>
      </c>
      <c r="Z789" s="82">
        <v>42552.540850023681</v>
      </c>
      <c r="AA789" s="83">
        <v>1319030.3138438661</v>
      </c>
      <c r="AB789" s="83">
        <v>15959.494723453548</v>
      </c>
      <c r="AC789" s="84">
        <v>3.0212332073660639</v>
      </c>
      <c r="AD789" s="84">
        <v>2.9736092155996627</v>
      </c>
      <c r="AE789" s="105">
        <v>1.601555157838629E-2</v>
      </c>
      <c r="AF789" s="84">
        <v>2.8805289807182324</v>
      </c>
      <c r="AG789" s="105">
        <v>4.8846662397664296E-2</v>
      </c>
      <c r="AH789" s="84">
        <v>2.7366822121493257</v>
      </c>
      <c r="AI789" s="105">
        <v>0.10397663051759984</v>
      </c>
      <c r="AJ789" s="84">
        <v>5.0772789718955949</v>
      </c>
      <c r="AK789" s="84">
        <v>4.7769847752739762</v>
      </c>
      <c r="AL789" s="105">
        <v>6.2862707491965097E-2</v>
      </c>
      <c r="AM789" s="84">
        <v>4.7637506203538216</v>
      </c>
      <c r="AN789" s="105">
        <v>6.5815441766027286E-2</v>
      </c>
      <c r="AO789" s="84">
        <v>4.6885904070421915</v>
      </c>
      <c r="AP789" s="105">
        <v>8.2900942737416133E-2</v>
      </c>
      <c r="AQ789" s="108">
        <v>100</v>
      </c>
      <c r="AR789" s="108">
        <v>99.999999999999972</v>
      </c>
    </row>
    <row r="790" spans="1:44" s="2" customFormat="1" x14ac:dyDescent="0.25">
      <c r="A790" s="80" t="s">
        <v>324</v>
      </c>
      <c r="B790" s="80" t="s">
        <v>376</v>
      </c>
      <c r="C790" s="80" t="s">
        <v>270</v>
      </c>
      <c r="D790" s="81">
        <v>3613411.6833132254</v>
      </c>
      <c r="E790" s="81">
        <v>3876793.9513805998</v>
      </c>
      <c r="F790" s="105">
        <v>-6.7938165239238194E-2</v>
      </c>
      <c r="G790" s="81">
        <v>4157555.6291700602</v>
      </c>
      <c r="H790" s="105">
        <v>-0.13088073723873608</v>
      </c>
      <c r="I790" s="81">
        <v>3419286.5364186452</v>
      </c>
      <c r="J790" s="105">
        <v>5.6773582683686569E-2</v>
      </c>
      <c r="K790" s="83">
        <v>1292284.9773364717</v>
      </c>
      <c r="L790" s="83">
        <v>1418418.7272049661</v>
      </c>
      <c r="M790" s="105">
        <v>-8.8925609518033188E-2</v>
      </c>
      <c r="N790" s="83">
        <v>1537778.1776884594</v>
      </c>
      <c r="O790" s="105">
        <v>-0.15964149050483051</v>
      </c>
      <c r="P790" s="83">
        <v>1311849.1084359235</v>
      </c>
      <c r="Q790" s="105">
        <v>-1.4913400461717354E-2</v>
      </c>
      <c r="R790" s="83">
        <v>792924.89258991007</v>
      </c>
      <c r="S790" s="83">
        <v>902680.9740409631</v>
      </c>
      <c r="T790" s="105">
        <v>-0.12158900498336234</v>
      </c>
      <c r="U790" s="83">
        <v>958082.16135775892</v>
      </c>
      <c r="V790" s="105">
        <v>-0.17238319992702297</v>
      </c>
      <c r="W790" s="83">
        <v>789895.11484211124</v>
      </c>
      <c r="X790" s="105">
        <v>3.8356709528510461E-3</v>
      </c>
      <c r="Y790" s="81">
        <v>3584883.7429828974</v>
      </c>
      <c r="Z790" s="82">
        <v>28527.940330327736</v>
      </c>
      <c r="AA790" s="83">
        <v>781686.37995153479</v>
      </c>
      <c r="AB790" s="83">
        <v>11238.512638375256</v>
      </c>
      <c r="AC790" s="84">
        <v>2.7961415219426504</v>
      </c>
      <c r="AD790" s="84">
        <v>2.7331801794664194</v>
      </c>
      <c r="AE790" s="105">
        <v>2.3035928238189732E-2</v>
      </c>
      <c r="AF790" s="84">
        <v>2.7036120615390504</v>
      </c>
      <c r="AG790" s="105">
        <v>3.4224385117932542E-2</v>
      </c>
      <c r="AH790" s="84">
        <v>2.6064632848631146</v>
      </c>
      <c r="AI790" s="105">
        <v>7.2772265077003476E-2</v>
      </c>
      <c r="AJ790" s="84">
        <v>4.5570667752790968</v>
      </c>
      <c r="AK790" s="84">
        <v>4.2947553597210009</v>
      </c>
      <c r="AL790" s="105">
        <v>6.1077149589991164E-2</v>
      </c>
      <c r="AM790" s="84">
        <v>4.3394562563174377</v>
      </c>
      <c r="AN790" s="105">
        <v>5.0146955311476824E-2</v>
      </c>
      <c r="AO790" s="84">
        <v>4.3287855212297544</v>
      </c>
      <c r="AP790" s="105">
        <v>5.2735635186769554E-2</v>
      </c>
      <c r="AQ790" s="80"/>
      <c r="AR790" s="80"/>
    </row>
    <row r="791" spans="1:44" s="2" customFormat="1" x14ac:dyDescent="0.25">
      <c r="A791" s="80" t="s">
        <v>324</v>
      </c>
      <c r="B791" s="80" t="s">
        <v>376</v>
      </c>
      <c r="C791" s="80" t="s">
        <v>271</v>
      </c>
      <c r="D791" s="81">
        <v>2815602.8537472282</v>
      </c>
      <c r="E791" s="81">
        <v>3074876.2102330495</v>
      </c>
      <c r="F791" s="105">
        <v>-8.4319933148193499E-2</v>
      </c>
      <c r="G791" s="81">
        <v>3131550.033472497</v>
      </c>
      <c r="H791" s="105">
        <v>-0.10089162758000803</v>
      </c>
      <c r="I791" s="81">
        <v>2426417.0017011832</v>
      </c>
      <c r="J791" s="105">
        <v>0.16039528727880792</v>
      </c>
      <c r="K791" s="83">
        <v>879296.42691614502</v>
      </c>
      <c r="L791" s="83">
        <v>958310.59908324759</v>
      </c>
      <c r="M791" s="105">
        <v>-8.2451526929463378E-2</v>
      </c>
      <c r="N791" s="83">
        <v>1039056.3432225862</v>
      </c>
      <c r="O791" s="105">
        <v>-0.15375481546164574</v>
      </c>
      <c r="P791" s="83">
        <v>851961.46984286583</v>
      </c>
      <c r="Q791" s="105">
        <v>3.2084733923848453E-2</v>
      </c>
      <c r="R791" s="83">
        <v>521696.11635557143</v>
      </c>
      <c r="S791" s="83">
        <v>604625.70671874378</v>
      </c>
      <c r="T791" s="105">
        <v>-0.13715855849600692</v>
      </c>
      <c r="U791" s="83">
        <v>631850.45998025418</v>
      </c>
      <c r="V791" s="105">
        <v>-0.17433609786107485</v>
      </c>
      <c r="W791" s="83">
        <v>495173.62701450812</v>
      </c>
      <c r="X791" s="105">
        <v>5.3561999052680213E-2</v>
      </c>
      <c r="Y791" s="81">
        <v>2802763.4628704553</v>
      </c>
      <c r="Z791" s="82">
        <v>12839.39087677289</v>
      </c>
      <c r="AA791" s="83">
        <v>517209.97270763281</v>
      </c>
      <c r="AB791" s="83">
        <v>4486.1436479386375</v>
      </c>
      <c r="AC791" s="84">
        <v>3.2021088310594727</v>
      </c>
      <c r="AD791" s="84">
        <v>3.2086425978952757</v>
      </c>
      <c r="AE791" s="105">
        <v>-2.0363024663728E-3</v>
      </c>
      <c r="AF791" s="84">
        <v>3.0138404465730284</v>
      </c>
      <c r="AG791" s="105">
        <v>6.2467933463604609E-2</v>
      </c>
      <c r="AH791" s="84">
        <v>2.8480360762661099</v>
      </c>
      <c r="AI791" s="105">
        <v>0.1243217239219689</v>
      </c>
      <c r="AJ791" s="84">
        <v>5.3970170861463789</v>
      </c>
      <c r="AK791" s="84">
        <v>5.0855862992001466</v>
      </c>
      <c r="AL791" s="105">
        <v>6.1237931798584097E-2</v>
      </c>
      <c r="AM791" s="84">
        <v>4.956156926071337</v>
      </c>
      <c r="AN791" s="105">
        <v>8.8952017995222038E-2</v>
      </c>
      <c r="AO791" s="84">
        <v>4.9001337497121824</v>
      </c>
      <c r="AP791" s="105">
        <v>0.10140199468297814</v>
      </c>
      <c r="AQ791" s="80"/>
      <c r="AR791" s="80"/>
    </row>
    <row r="792" spans="1:44" s="2" customFormat="1" x14ac:dyDescent="0.25">
      <c r="A792" s="80" t="s">
        <v>324</v>
      </c>
      <c r="B792" s="80" t="s">
        <v>376</v>
      </c>
      <c r="C792" s="80" t="s">
        <v>127</v>
      </c>
      <c r="D792" s="81">
        <v>349101.14567332505</v>
      </c>
      <c r="E792" s="81">
        <v>365572.85600143071</v>
      </c>
      <c r="F792" s="105">
        <v>-4.5057257555361822E-2</v>
      </c>
      <c r="G792" s="81">
        <v>410605.24989834067</v>
      </c>
      <c r="H792" s="105">
        <v>-0.14978888906131388</v>
      </c>
      <c r="I792" s="81">
        <v>261345.18995817422</v>
      </c>
      <c r="J792" s="105">
        <v>0.33578561644541965</v>
      </c>
      <c r="K792" s="83">
        <v>71911.638988158316</v>
      </c>
      <c r="L792" s="83">
        <v>83998.525652974466</v>
      </c>
      <c r="M792" s="105">
        <v>-0.1438940335066243</v>
      </c>
      <c r="N792" s="83">
        <v>96185.248749820355</v>
      </c>
      <c r="O792" s="105">
        <v>-0.25236312300650338</v>
      </c>
      <c r="P792" s="83">
        <v>67741.445177258924</v>
      </c>
      <c r="Q792" s="105">
        <v>6.1560449441066006E-2</v>
      </c>
      <c r="R792" s="83">
        <v>20368.799621838534</v>
      </c>
      <c r="S792" s="83">
        <v>24463.538707951539</v>
      </c>
      <c r="T792" s="105">
        <v>-0.1673813071361612</v>
      </c>
      <c r="U792" s="83">
        <v>26380.138537106715</v>
      </c>
      <c r="V792" s="105">
        <v>-0.22787366741128132</v>
      </c>
      <c r="W792" s="83">
        <v>17465.324438724048</v>
      </c>
      <c r="X792" s="105">
        <v>0.16624227012221499</v>
      </c>
      <c r="Y792" s="81">
        <v>347915.93603040202</v>
      </c>
      <c r="Z792" s="82">
        <v>1185.2096429230503</v>
      </c>
      <c r="AA792" s="83">
        <v>20133.961184698881</v>
      </c>
      <c r="AB792" s="83">
        <v>234.83843713965189</v>
      </c>
      <c r="AC792" s="84">
        <v>4.8545847457434741</v>
      </c>
      <c r="AD792" s="84">
        <v>4.3521341971135588</v>
      </c>
      <c r="AE792" s="105">
        <v>0.1154492315432628</v>
      </c>
      <c r="AF792" s="84">
        <v>4.2689004315654753</v>
      </c>
      <c r="AG792" s="105">
        <v>0.13719793271524464</v>
      </c>
      <c r="AH792" s="84">
        <v>3.85798072766698</v>
      </c>
      <c r="AI792" s="105">
        <v>0.2583227051730676</v>
      </c>
      <c r="AJ792" s="84">
        <v>17.139014186139576</v>
      </c>
      <c r="AK792" s="84">
        <v>14.943580336666757</v>
      </c>
      <c r="AL792" s="105">
        <v>0.14691484905300289</v>
      </c>
      <c r="AM792" s="84">
        <v>15.564939104500036</v>
      </c>
      <c r="AN792" s="105">
        <v>0.10112953677952094</v>
      </c>
      <c r="AO792" s="84">
        <v>14.963660759643302</v>
      </c>
      <c r="AP792" s="105">
        <v>0.14537575139120765</v>
      </c>
      <c r="AQ792" s="80"/>
      <c r="AR792" s="80"/>
    </row>
    <row r="793" spans="1:44" s="2" customFormat="1" x14ac:dyDescent="0.25">
      <c r="A793" s="80" t="s">
        <v>324</v>
      </c>
      <c r="B793" s="80" t="s">
        <v>376</v>
      </c>
      <c r="C793" s="80" t="s">
        <v>282</v>
      </c>
      <c r="D793" s="81">
        <v>30154.425390142202</v>
      </c>
      <c r="E793" s="81">
        <v>62039.207091929915</v>
      </c>
      <c r="F793" s="105">
        <v>-0.51394566752828952</v>
      </c>
      <c r="G793" s="81">
        <v>94761.941961259843</v>
      </c>
      <c r="H793" s="105">
        <v>-0.68178759567348457</v>
      </c>
      <c r="I793" s="81">
        <v>65996.721609300381</v>
      </c>
      <c r="J793" s="105">
        <v>-0.54309207101746726</v>
      </c>
      <c r="K793" s="83">
        <v>6169.6322031548434</v>
      </c>
      <c r="L793" s="83">
        <v>15644.47089865242</v>
      </c>
      <c r="M793" s="105">
        <v>-0.60563497205352701</v>
      </c>
      <c r="N793" s="83">
        <v>24358.430226782624</v>
      </c>
      <c r="O793" s="105">
        <v>-0.74671470428454789</v>
      </c>
      <c r="P793" s="83">
        <v>19332.614410112314</v>
      </c>
      <c r="Q793" s="105">
        <v>-0.6808692258441934</v>
      </c>
      <c r="R793" s="83">
        <v>1443.2290983539654</v>
      </c>
      <c r="S793" s="83">
        <v>3722.8462718279029</v>
      </c>
      <c r="T793" s="105">
        <v>-0.61233180395457321</v>
      </c>
      <c r="U793" s="83">
        <v>5735.1456250658839</v>
      </c>
      <c r="V793" s="105">
        <v>-0.74835353926389869</v>
      </c>
      <c r="W793" s="83">
        <v>4620.2209459469168</v>
      </c>
      <c r="X793" s="105">
        <v>-0.68762768810438901</v>
      </c>
      <c r="Y793" s="81">
        <v>30087.002497607569</v>
      </c>
      <c r="Z793" s="82">
        <v>67.422892534632396</v>
      </c>
      <c r="AA793" s="83">
        <v>1434.2233536320889</v>
      </c>
      <c r="AB793" s="83">
        <v>9.0057447218764555</v>
      </c>
      <c r="AC793" s="84">
        <v>4.8875564048571203</v>
      </c>
      <c r="AD793" s="84">
        <v>3.9655676113197176</v>
      </c>
      <c r="AE793" s="105">
        <v>0.2324985686552373</v>
      </c>
      <c r="AF793" s="84">
        <v>3.8903139931023563</v>
      </c>
      <c r="AG793" s="105">
        <v>0.2563398259171123</v>
      </c>
      <c r="AH793" s="84">
        <v>3.4137504741613975</v>
      </c>
      <c r="AI793" s="105">
        <v>0.43172632031864294</v>
      </c>
      <c r="AJ793" s="84">
        <v>20.893720494226447</v>
      </c>
      <c r="AK793" s="84">
        <v>16.664455785188494</v>
      </c>
      <c r="AL793" s="105">
        <v>0.25378954845899965</v>
      </c>
      <c r="AM793" s="84">
        <v>16.523022806447262</v>
      </c>
      <c r="AN793" s="105">
        <v>0.26452167614716021</v>
      </c>
      <c r="AO793" s="84">
        <v>14.284321546829037</v>
      </c>
      <c r="AP793" s="105">
        <v>0.46270303603356105</v>
      </c>
      <c r="AQ793" s="108">
        <v>0.44487917883957079</v>
      </c>
      <c r="AR793" s="108">
        <v>0.10810787386480539</v>
      </c>
    </row>
    <row r="794" spans="1:44" s="2" customFormat="1" x14ac:dyDescent="0.25">
      <c r="A794" s="80" t="s">
        <v>324</v>
      </c>
      <c r="B794" s="80" t="s">
        <v>376</v>
      </c>
      <c r="C794" s="80" t="s">
        <v>284</v>
      </c>
      <c r="D794" s="81">
        <v>145.63707601308823</v>
      </c>
      <c r="E794" s="81">
        <v>369.20171171665191</v>
      </c>
      <c r="F794" s="105">
        <v>-0.60553520909767866</v>
      </c>
      <c r="G794" s="81">
        <v>909.43675583124161</v>
      </c>
      <c r="H794" s="105">
        <v>-0.83986013861956432</v>
      </c>
      <c r="I794" s="81">
        <v>184.49073548674585</v>
      </c>
      <c r="J794" s="105">
        <v>-0.21059951531522261</v>
      </c>
      <c r="K794" s="83">
        <v>19.929925505865128</v>
      </c>
      <c r="L794" s="83">
        <v>50.565806576587839</v>
      </c>
      <c r="M794" s="105">
        <v>-0.6058616117261193</v>
      </c>
      <c r="N794" s="83">
        <v>112.25101008171274</v>
      </c>
      <c r="O794" s="105">
        <v>-0.82245214995074689</v>
      </c>
      <c r="P794" s="83">
        <v>20.306816757730061</v>
      </c>
      <c r="Q794" s="105">
        <v>-1.8559839110256625E-2</v>
      </c>
      <c r="R794" s="83">
        <v>5.8272853109223952</v>
      </c>
      <c r="S794" s="83">
        <v>14.771702457051809</v>
      </c>
      <c r="T794" s="105">
        <v>-0.60551024312431034</v>
      </c>
      <c r="U794" s="83">
        <v>42.736144996973707</v>
      </c>
      <c r="V794" s="105">
        <v>-0.86364504071822479</v>
      </c>
      <c r="W794" s="83">
        <v>26.825701934134738</v>
      </c>
      <c r="X794" s="105">
        <v>-0.78277230824266397</v>
      </c>
      <c r="Y794" s="81">
        <v>145.63707601308823</v>
      </c>
      <c r="Z794" s="80"/>
      <c r="AA794" s="83">
        <v>5.8272853109223952</v>
      </c>
      <c r="AB794" s="80"/>
      <c r="AC794" s="84">
        <v>7.3074571187046864</v>
      </c>
      <c r="AD794" s="84">
        <v>7.3014105126050479</v>
      </c>
      <c r="AE794" s="105">
        <v>8.2814219104647001E-4</v>
      </c>
      <c r="AF794" s="84">
        <v>8.101813562026928</v>
      </c>
      <c r="AG794" s="105">
        <v>-9.8046744378984196E-2</v>
      </c>
      <c r="AH794" s="84">
        <v>9.0851627651841085</v>
      </c>
      <c r="AI794" s="105">
        <v>-0.19567130412807715</v>
      </c>
      <c r="AJ794" s="84">
        <v>24.992267967403759</v>
      </c>
      <c r="AK794" s="84">
        <v>24.993849746844859</v>
      </c>
      <c r="AL794" s="105">
        <v>-6.3286746824571047E-5</v>
      </c>
      <c r="AM794" s="84">
        <v>21.280271205922809</v>
      </c>
      <c r="AN794" s="105">
        <v>0.17443371494475188</v>
      </c>
      <c r="AO794" s="84">
        <v>6.8773870648278557</v>
      </c>
      <c r="AP794" s="105">
        <v>2.633977225917461</v>
      </c>
      <c r="AQ794" s="108">
        <v>2.1486366245426674E-3</v>
      </c>
      <c r="AR794" s="108">
        <v>4.3650410464002732E-4</v>
      </c>
    </row>
    <row r="795" spans="1:44" s="2" customFormat="1" x14ac:dyDescent="0.25">
      <c r="A795" s="80" t="s">
        <v>324</v>
      </c>
      <c r="B795" s="80" t="s">
        <v>376</v>
      </c>
      <c r="C795" s="80" t="s">
        <v>285</v>
      </c>
      <c r="D795" s="81">
        <v>2414093.4668405745</v>
      </c>
      <c r="E795" s="81">
        <v>2602678.1888143742</v>
      </c>
      <c r="F795" s="105">
        <v>-7.2457948425697472E-2</v>
      </c>
      <c r="G795" s="81">
        <v>2649211.2484254972</v>
      </c>
      <c r="H795" s="105">
        <v>-8.8750106932642681E-2</v>
      </c>
      <c r="I795" s="81">
        <v>1986988.5768269622</v>
      </c>
      <c r="J795" s="105">
        <v>0.21495085326341409</v>
      </c>
      <c r="K795" s="83">
        <v>785018.42307196499</v>
      </c>
      <c r="L795" s="83">
        <v>840416.94690559234</v>
      </c>
      <c r="M795" s="105">
        <v>-6.5917904246938636E-2</v>
      </c>
      <c r="N795" s="83">
        <v>893721.98606078397</v>
      </c>
      <c r="O795" s="105">
        <v>-0.1216301765921039</v>
      </c>
      <c r="P795" s="83">
        <v>705586.18693659385</v>
      </c>
      <c r="Q795" s="105">
        <v>0.11257623463440784</v>
      </c>
      <c r="R795" s="83">
        <v>464502.75134217954</v>
      </c>
      <c r="S795" s="83">
        <v>530197.77577204385</v>
      </c>
      <c r="T795" s="105">
        <v>-0.12390663905408307</v>
      </c>
      <c r="U795" s="83">
        <v>555860.51003683615</v>
      </c>
      <c r="V795" s="105">
        <v>-0.16435374890834112</v>
      </c>
      <c r="W795" s="83">
        <v>421690.34091759357</v>
      </c>
      <c r="X795" s="105">
        <v>0.10152570801462192</v>
      </c>
      <c r="Y795" s="81">
        <v>2405109.8386805565</v>
      </c>
      <c r="Z795" s="82">
        <v>8983.62816001785</v>
      </c>
      <c r="AA795" s="83">
        <v>461147.14743813156</v>
      </c>
      <c r="AB795" s="83">
        <v>3355.6039040479841</v>
      </c>
      <c r="AC795" s="84">
        <v>3.0752061300595326</v>
      </c>
      <c r="AD795" s="84">
        <v>3.096889226707543</v>
      </c>
      <c r="AE795" s="105">
        <v>-7.0015732112778083E-3</v>
      </c>
      <c r="AF795" s="84">
        <v>2.9642453578906567</v>
      </c>
      <c r="AG795" s="105">
        <v>3.7433059268695314E-2</v>
      </c>
      <c r="AH795" s="84">
        <v>2.8160820231668158</v>
      </c>
      <c r="AI795" s="105">
        <v>9.2015823673104402E-2</v>
      </c>
      <c r="AJ795" s="84">
        <v>5.1971564428091277</v>
      </c>
      <c r="AK795" s="84">
        <v>4.9088817564813469</v>
      </c>
      <c r="AL795" s="105">
        <v>5.8725123282336728E-2</v>
      </c>
      <c r="AM795" s="84">
        <v>4.7659641233552232</v>
      </c>
      <c r="AN795" s="105">
        <v>9.0473261714430708E-2</v>
      </c>
      <c r="AO795" s="84">
        <v>4.711961323333365</v>
      </c>
      <c r="AP795" s="105">
        <v>0.10297094695431899</v>
      </c>
      <c r="AQ795" s="108">
        <v>35.615996832130072</v>
      </c>
      <c r="AR795" s="108">
        <v>34.794479205850493</v>
      </c>
    </row>
    <row r="796" spans="1:44" s="2" customFormat="1" x14ac:dyDescent="0.25">
      <c r="A796" s="80" t="s">
        <v>324</v>
      </c>
      <c r="B796" s="80" t="s">
        <v>376</v>
      </c>
      <c r="C796" s="80" t="s">
        <v>286</v>
      </c>
      <c r="D796" s="80"/>
      <c r="E796" s="81">
        <v>21.385673192739485</v>
      </c>
      <c r="F796" s="105">
        <v>-1</v>
      </c>
      <c r="G796" s="81">
        <v>9181.0421489596374</v>
      </c>
      <c r="H796" s="105">
        <v>-1</v>
      </c>
      <c r="I796" s="81">
        <v>7577.453710737228</v>
      </c>
      <c r="J796" s="105">
        <v>-1</v>
      </c>
      <c r="K796" s="80"/>
      <c r="L796" s="83">
        <v>10.381787155577683</v>
      </c>
      <c r="M796" s="105">
        <v>-1</v>
      </c>
      <c r="N796" s="83">
        <v>3269.0762499732482</v>
      </c>
      <c r="O796" s="105">
        <v>-1</v>
      </c>
      <c r="P796" s="83">
        <v>2768.7834644326726</v>
      </c>
      <c r="Q796" s="105">
        <v>-1</v>
      </c>
      <c r="R796" s="80"/>
      <c r="S796" s="83">
        <v>3.0572592123255227</v>
      </c>
      <c r="T796" s="105">
        <v>-1</v>
      </c>
      <c r="U796" s="83">
        <v>716.44449829803682</v>
      </c>
      <c r="V796" s="105">
        <v>-1</v>
      </c>
      <c r="W796" s="83">
        <v>632.92897957089997</v>
      </c>
      <c r="X796" s="105">
        <v>-1</v>
      </c>
      <c r="Y796" s="80"/>
      <c r="Z796" s="80"/>
      <c r="AA796" s="80"/>
      <c r="AB796" s="80"/>
      <c r="AC796" s="80"/>
      <c r="AD796" s="84">
        <v>2.0599221378999175</v>
      </c>
      <c r="AE796" s="105">
        <v>-1</v>
      </c>
      <c r="AF796" s="84">
        <v>2.8084515156337417</v>
      </c>
      <c r="AG796" s="105">
        <v>-1</v>
      </c>
      <c r="AH796" s="84">
        <v>2.7367447863207528</v>
      </c>
      <c r="AI796" s="105">
        <v>-1</v>
      </c>
      <c r="AJ796" s="80"/>
      <c r="AK796" s="84">
        <v>6.9950474289264939</v>
      </c>
      <c r="AL796" s="105">
        <v>-1</v>
      </c>
      <c r="AM796" s="84">
        <v>12.814729083369102</v>
      </c>
      <c r="AN796" s="105">
        <v>-1</v>
      </c>
      <c r="AO796" s="84">
        <v>11.972044187128914</v>
      </c>
      <c r="AP796" s="105">
        <v>-1</v>
      </c>
      <c r="AQ796" s="80"/>
      <c r="AR796" s="80"/>
    </row>
    <row r="797" spans="1:44" s="2" customFormat="1" x14ac:dyDescent="0.25">
      <c r="A797" s="80" t="s">
        <v>324</v>
      </c>
      <c r="B797" s="80" t="s">
        <v>376</v>
      </c>
      <c r="C797" s="80" t="s">
        <v>287</v>
      </c>
      <c r="D797" s="81">
        <v>12.7955002784729</v>
      </c>
      <c r="E797" s="81">
        <v>98.428465843200684</v>
      </c>
      <c r="F797" s="105">
        <v>-0.87000203478883342</v>
      </c>
      <c r="G797" s="81">
        <v>217.02744002342223</v>
      </c>
      <c r="H797" s="105">
        <v>-0.94104201626719652</v>
      </c>
      <c r="I797" s="81">
        <v>557.96152845740323</v>
      </c>
      <c r="J797" s="105">
        <v>-0.97706741482007076</v>
      </c>
      <c r="K797" s="83">
        <v>0.2860170614591766</v>
      </c>
      <c r="L797" s="83">
        <v>2.1351505213105391</v>
      </c>
      <c r="M797" s="105">
        <v>-0.86604360741573316</v>
      </c>
      <c r="N797" s="83">
        <v>5.6834477146576052</v>
      </c>
      <c r="O797" s="105">
        <v>-0.94967543015808187</v>
      </c>
      <c r="P797" s="83">
        <v>12.197828207120811</v>
      </c>
      <c r="Q797" s="105">
        <v>-0.97655180441939604</v>
      </c>
      <c r="R797" s="83">
        <v>0.25591000826123889</v>
      </c>
      <c r="S797" s="83">
        <v>1.9685693235640676</v>
      </c>
      <c r="T797" s="105">
        <v>-0.87000203386390407</v>
      </c>
      <c r="U797" s="83">
        <v>4.0133319831691114</v>
      </c>
      <c r="V797" s="105">
        <v>-0.9362350263236483</v>
      </c>
      <c r="W797" s="83">
        <v>11.161058785065281</v>
      </c>
      <c r="X797" s="105">
        <v>-0.97707117100720997</v>
      </c>
      <c r="Y797" s="81">
        <v>12.7955002784729</v>
      </c>
      <c r="Z797" s="80"/>
      <c r="AA797" s="83">
        <v>0.25591000826123889</v>
      </c>
      <c r="AB797" s="80"/>
      <c r="AC797" s="84">
        <v>44.736842666636548</v>
      </c>
      <c r="AD797" s="84">
        <v>46.099075854748662</v>
      </c>
      <c r="AE797" s="105">
        <v>-2.9550119234587446E-2</v>
      </c>
      <c r="AF797" s="84">
        <v>38.185877819146413</v>
      </c>
      <c r="AG797" s="105">
        <v>0.17155464851473126</v>
      </c>
      <c r="AH797" s="84">
        <v>45.742694435692918</v>
      </c>
      <c r="AI797" s="105">
        <v>-2.1989342374014301E-2</v>
      </c>
      <c r="AJ797" s="84">
        <v>49.999999474076667</v>
      </c>
      <c r="AK797" s="84">
        <v>49.999999829824283</v>
      </c>
      <c r="AL797" s="105">
        <v>-7.1149523492982556E-9</v>
      </c>
      <c r="AM797" s="84">
        <v>54.076622849437783</v>
      </c>
      <c r="AN797" s="105">
        <v>-7.538605705299696E-2</v>
      </c>
      <c r="AO797" s="84">
        <v>49.991809845497535</v>
      </c>
      <c r="AP797" s="105">
        <v>1.6381940570749765E-4</v>
      </c>
      <c r="AQ797" s="108">
        <v>1.8877665825426225E-4</v>
      </c>
      <c r="AR797" s="108">
        <v>1.9169435348414794E-5</v>
      </c>
    </row>
    <row r="798" spans="1:44" s="2" customFormat="1" x14ac:dyDescent="0.25">
      <c r="A798" s="80" t="s">
        <v>324</v>
      </c>
      <c r="B798" s="80" t="s">
        <v>376</v>
      </c>
      <c r="C798" s="80" t="s">
        <v>288</v>
      </c>
      <c r="D798" s="81">
        <v>34830.897940812109</v>
      </c>
      <c r="E798" s="81">
        <v>41363.232495627402</v>
      </c>
      <c r="F798" s="105">
        <v>-0.15792611362049233</v>
      </c>
      <c r="G798" s="81">
        <v>37109.334440376755</v>
      </c>
      <c r="H798" s="105">
        <v>-6.1397934884156721E-2</v>
      </c>
      <c r="I798" s="81">
        <v>25169.191324977874</v>
      </c>
      <c r="J798" s="105">
        <v>0.38387036321846263</v>
      </c>
      <c r="K798" s="83">
        <v>9391.6420440667025</v>
      </c>
      <c r="L798" s="83">
        <v>12230.938481986099</v>
      </c>
      <c r="M798" s="105">
        <v>-0.23214052152262499</v>
      </c>
      <c r="N798" s="83">
        <v>10860.316380078188</v>
      </c>
      <c r="O798" s="105">
        <v>-0.13523310782230744</v>
      </c>
      <c r="P798" s="83">
        <v>7385.5593871548535</v>
      </c>
      <c r="Q798" s="105">
        <v>0.27162230397888038</v>
      </c>
      <c r="R798" s="83">
        <v>2329.3033543378147</v>
      </c>
      <c r="S798" s="83">
        <v>3335.7962332705802</v>
      </c>
      <c r="T798" s="105">
        <v>-0.30172492818781976</v>
      </c>
      <c r="U798" s="83">
        <v>3077.4330210131989</v>
      </c>
      <c r="V798" s="105">
        <v>-0.24310185195487169</v>
      </c>
      <c r="W798" s="83">
        <v>2110.8925079708997</v>
      </c>
      <c r="X798" s="105">
        <v>0.10346848337477065</v>
      </c>
      <c r="Y798" s="81">
        <v>34821.189221482062</v>
      </c>
      <c r="Z798" s="82">
        <v>9.708719330046879</v>
      </c>
      <c r="AA798" s="83">
        <v>2328.5714100563696</v>
      </c>
      <c r="AB798" s="83">
        <v>0.73194428144526302</v>
      </c>
      <c r="AC798" s="84">
        <v>3.7087122547240821</v>
      </c>
      <c r="AD798" s="84">
        <v>3.3818527136366323</v>
      </c>
      <c r="AE798" s="105">
        <v>9.6651027931954347E-2</v>
      </c>
      <c r="AF798" s="84">
        <v>3.4169662412827049</v>
      </c>
      <c r="AG798" s="105">
        <v>8.5381590814856217E-2</v>
      </c>
      <c r="AH798" s="84">
        <v>3.4078923485136077</v>
      </c>
      <c r="AI798" s="105">
        <v>8.8271540132915438E-2</v>
      </c>
      <c r="AJ798" s="84">
        <v>14.953354133091866</v>
      </c>
      <c r="AK798" s="84">
        <v>12.399807902856475</v>
      </c>
      <c r="AL798" s="105">
        <v>0.2059343378736653</v>
      </c>
      <c r="AM798" s="84">
        <v>12.058535210023535</v>
      </c>
      <c r="AN798" s="105">
        <v>0.24006389438263126</v>
      </c>
      <c r="AO798" s="84">
        <v>11.923483185400007</v>
      </c>
      <c r="AP798" s="105">
        <v>0.25410955008531866</v>
      </c>
      <c r="AQ798" s="108">
        <v>0.5138728751640893</v>
      </c>
      <c r="AR798" s="108">
        <v>0.17448098400373321</v>
      </c>
    </row>
    <row r="799" spans="1:44" s="2" customFormat="1" x14ac:dyDescent="0.25">
      <c r="A799" s="80" t="s">
        <v>324</v>
      </c>
      <c r="B799" s="80" t="s">
        <v>376</v>
      </c>
      <c r="C799" s="80" t="s">
        <v>289</v>
      </c>
      <c r="D799" s="81">
        <v>420.47633018612862</v>
      </c>
      <c r="E799" s="81">
        <v>525.16161784172061</v>
      </c>
      <c r="F799" s="105">
        <v>-0.1993391826421391</v>
      </c>
      <c r="G799" s="81">
        <v>1641.1509420752525</v>
      </c>
      <c r="H799" s="105">
        <v>-0.74379179915381088</v>
      </c>
      <c r="I799" s="81">
        <v>2555.3478491532801</v>
      </c>
      <c r="J799" s="105">
        <v>-0.83545241000145865</v>
      </c>
      <c r="K799" s="83">
        <v>20.316978837577864</v>
      </c>
      <c r="L799" s="83">
        <v>10.277452937398969</v>
      </c>
      <c r="M799" s="105">
        <v>0.97684961063122222</v>
      </c>
      <c r="N799" s="83">
        <v>113.59624285531046</v>
      </c>
      <c r="O799" s="105">
        <v>-0.82114744003060069</v>
      </c>
      <c r="P799" s="83">
        <v>132.15120445122037</v>
      </c>
      <c r="Q799" s="105">
        <v>-0.84625960147735724</v>
      </c>
      <c r="R799" s="83">
        <v>8.4107281968165832</v>
      </c>
      <c r="S799" s="83">
        <v>10.505348642594559</v>
      </c>
      <c r="T799" s="105">
        <v>-0.1993860953157911</v>
      </c>
      <c r="U799" s="83">
        <v>32.824840594842641</v>
      </c>
      <c r="V799" s="105">
        <v>-0.74376941229874372</v>
      </c>
      <c r="W799" s="83">
        <v>51.110611386156918</v>
      </c>
      <c r="X799" s="105">
        <v>-0.83544066547608165</v>
      </c>
      <c r="Y799" s="81">
        <v>420.47633018612862</v>
      </c>
      <c r="Z799" s="80"/>
      <c r="AA799" s="83">
        <v>8.4107281968165832</v>
      </c>
      <c r="AB799" s="80"/>
      <c r="AC799" s="84">
        <v>20.69580982229623</v>
      </c>
      <c r="AD799" s="84">
        <v>51.098421081617637</v>
      </c>
      <c r="AE799" s="105">
        <v>-0.59498142243495999</v>
      </c>
      <c r="AF799" s="84">
        <v>14.447229070468602</v>
      </c>
      <c r="AG799" s="105">
        <v>0.43251067186304071</v>
      </c>
      <c r="AH799" s="84">
        <v>19.336546040308772</v>
      </c>
      <c r="AI799" s="105">
        <v>7.029506609680708E-2</v>
      </c>
      <c r="AJ799" s="84">
        <v>49.992856783230344</v>
      </c>
      <c r="AK799" s="84">
        <v>49.989927579597094</v>
      </c>
      <c r="AL799" s="105">
        <v>5.859587671109553E-5</v>
      </c>
      <c r="AM799" s="84">
        <v>49.997225038561382</v>
      </c>
      <c r="AN799" s="105">
        <v>-8.7369955585904374E-5</v>
      </c>
      <c r="AO799" s="84">
        <v>49.996425005500612</v>
      </c>
      <c r="AP799" s="105">
        <v>-7.1369548320204183E-5</v>
      </c>
      <c r="AQ799" s="108">
        <v>6.203439862456586E-3</v>
      </c>
      <c r="AR799" s="108">
        <v>6.3002190300184987E-4</v>
      </c>
    </row>
    <row r="800" spans="1:44" s="2" customFormat="1" x14ac:dyDescent="0.25">
      <c r="A800" s="80" t="s">
        <v>324</v>
      </c>
      <c r="B800" s="80" t="s">
        <v>376</v>
      </c>
      <c r="C800" s="80" t="s">
        <v>290</v>
      </c>
      <c r="D800" s="81">
        <v>401509.38690665364</v>
      </c>
      <c r="E800" s="81">
        <v>472198.0214186752</v>
      </c>
      <c r="F800" s="105">
        <v>-0.1497012509701843</v>
      </c>
      <c r="G800" s="81">
        <v>482338.78504699958</v>
      </c>
      <c r="H800" s="105">
        <v>-0.16757806057928731</v>
      </c>
      <c r="I800" s="81">
        <v>439428.42487422109</v>
      </c>
      <c r="J800" s="105">
        <v>-8.6291727665139387E-2</v>
      </c>
      <c r="K800" s="83">
        <v>94278.003844180028</v>
      </c>
      <c r="L800" s="83">
        <v>117893.65217765521</v>
      </c>
      <c r="M800" s="105">
        <v>-0.20031314576537598</v>
      </c>
      <c r="N800" s="83">
        <v>145334.35716180227</v>
      </c>
      <c r="O800" s="105">
        <v>-0.35130270855900003</v>
      </c>
      <c r="P800" s="83">
        <v>146375.28290627201</v>
      </c>
      <c r="Q800" s="105">
        <v>-0.3559158214946116</v>
      </c>
      <c r="R800" s="83">
        <v>57193.365013391776</v>
      </c>
      <c r="S800" s="83">
        <v>74427.930946699795</v>
      </c>
      <c r="T800" s="105">
        <v>-0.23156046008655323</v>
      </c>
      <c r="U800" s="83">
        <v>75989.949943417945</v>
      </c>
      <c r="V800" s="105">
        <v>-0.24735619570774939</v>
      </c>
      <c r="W800" s="83">
        <v>73483.286096914409</v>
      </c>
      <c r="X800" s="105">
        <v>-0.22168198986145576</v>
      </c>
      <c r="Y800" s="81">
        <v>397653.6241898986</v>
      </c>
      <c r="Z800" s="82">
        <v>3855.7627167550404</v>
      </c>
      <c r="AA800" s="83">
        <v>56062.825269501125</v>
      </c>
      <c r="AB800" s="83">
        <v>1130.5397438906543</v>
      </c>
      <c r="AC800" s="84">
        <v>4.2587811635284174</v>
      </c>
      <c r="AD800" s="84">
        <v>4.0052879242990533</v>
      </c>
      <c r="AE800" s="105">
        <v>6.3289642098258575E-2</v>
      </c>
      <c r="AF800" s="84">
        <v>3.3188214711680786</v>
      </c>
      <c r="AG800" s="105">
        <v>0.28322092662294202</v>
      </c>
      <c r="AH800" s="84">
        <v>3.0020671260160694</v>
      </c>
      <c r="AI800" s="105">
        <v>0.41861623500074296</v>
      </c>
      <c r="AJ800" s="84">
        <v>7.0202091940671894</v>
      </c>
      <c r="AK800" s="84">
        <v>6.3443658235888778</v>
      </c>
      <c r="AL800" s="105">
        <v>0.10652654485425003</v>
      </c>
      <c r="AM800" s="84">
        <v>6.34740232630958</v>
      </c>
      <c r="AN800" s="105">
        <v>0.10599719903823766</v>
      </c>
      <c r="AO800" s="84">
        <v>5.9799778727189077</v>
      </c>
      <c r="AP800" s="105">
        <v>0.17395236963900693</v>
      </c>
      <c r="AQ800" s="108">
        <v>5.9236136663975492</v>
      </c>
      <c r="AR800" s="108">
        <v>4.2841798975806684</v>
      </c>
    </row>
    <row r="801" spans="1:44" s="2" customFormat="1" x14ac:dyDescent="0.25">
      <c r="A801" s="80" t="s">
        <v>324</v>
      </c>
      <c r="B801" s="80" t="s">
        <v>376</v>
      </c>
      <c r="C801" s="80" t="s">
        <v>291</v>
      </c>
      <c r="D801" s="81">
        <v>283170.2492693651</v>
      </c>
      <c r="E801" s="81">
        <v>260489.25550943732</v>
      </c>
      <c r="F801" s="105">
        <v>8.7070745837753219E-2</v>
      </c>
      <c r="G801" s="81">
        <v>265858.01519463299</v>
      </c>
      <c r="H801" s="105">
        <v>6.5118345452394713E-2</v>
      </c>
      <c r="I801" s="81">
        <v>158459.84152902127</v>
      </c>
      <c r="J801" s="105">
        <v>0.78701585548098396</v>
      </c>
      <c r="K801" s="83">
        <v>56256.518024867284</v>
      </c>
      <c r="L801" s="83">
        <v>55935.710729574006</v>
      </c>
      <c r="M801" s="105">
        <v>5.7352859400365613E-3</v>
      </c>
      <c r="N801" s="83">
        <v>57307.427001883276</v>
      </c>
      <c r="O801" s="105">
        <v>-1.833809389106679E-2</v>
      </c>
      <c r="P801" s="83">
        <v>37944.061986983237</v>
      </c>
      <c r="Q801" s="105">
        <v>0.48261717588818404</v>
      </c>
      <c r="R801" s="83">
        <v>16553.866195244329</v>
      </c>
      <c r="S801" s="83">
        <v>17323.003095166565</v>
      </c>
      <c r="T801" s="105">
        <v>-4.4399743837535838E-2</v>
      </c>
      <c r="U801" s="83">
        <v>16699.626764354598</v>
      </c>
      <c r="V801" s="105">
        <v>-8.7283728652783627E-3</v>
      </c>
      <c r="W801" s="83">
        <v>9944.1869028836682</v>
      </c>
      <c r="X801" s="105">
        <v>0.66467770134569282</v>
      </c>
      <c r="Y801" s="81">
        <v>282062.17123830674</v>
      </c>
      <c r="Z801" s="82">
        <v>1108.0780310583709</v>
      </c>
      <c r="AA801" s="83">
        <v>16328.765447107999</v>
      </c>
      <c r="AB801" s="83">
        <v>225.10074813633022</v>
      </c>
      <c r="AC801" s="84">
        <v>5.0335544966397361</v>
      </c>
      <c r="AD801" s="84">
        <v>4.6569401212902255</v>
      </c>
      <c r="AE801" s="105">
        <v>8.0871637929750301E-2</v>
      </c>
      <c r="AF801" s="84">
        <v>4.6391546280012914</v>
      </c>
      <c r="AG801" s="105">
        <v>8.5015460846659854E-2</v>
      </c>
      <c r="AH801" s="84">
        <v>4.1761433339261655</v>
      </c>
      <c r="AI801" s="105">
        <v>0.20531171805051115</v>
      </c>
      <c r="AJ801" s="84">
        <v>17.105988772019646</v>
      </c>
      <c r="AK801" s="84">
        <v>15.037188071744824</v>
      </c>
      <c r="AL801" s="105">
        <v>0.13757896026865157</v>
      </c>
      <c r="AM801" s="84">
        <v>15.919997431446054</v>
      </c>
      <c r="AN801" s="105">
        <v>7.4496955522804081E-2</v>
      </c>
      <c r="AO801" s="84">
        <v>15.93492188718519</v>
      </c>
      <c r="AP801" s="105">
        <v>7.349059462765388E-2</v>
      </c>
      <c r="AQ801" s="108">
        <v>4.1777134313404884</v>
      </c>
      <c r="AR801" s="108">
        <v>1.239999443367253</v>
      </c>
    </row>
    <row r="802" spans="1:44" s="2" customFormat="1" x14ac:dyDescent="0.25">
      <c r="A802" s="80" t="s">
        <v>324</v>
      </c>
      <c r="B802" s="80" t="s">
        <v>376</v>
      </c>
      <c r="C802" s="80" t="s">
        <v>292</v>
      </c>
      <c r="D802" s="81">
        <v>3613411.6833132254</v>
      </c>
      <c r="E802" s="81">
        <v>3876793.9513805998</v>
      </c>
      <c r="F802" s="105">
        <v>-6.7938165239238194E-2</v>
      </c>
      <c r="G802" s="81">
        <v>4157555.6291700602</v>
      </c>
      <c r="H802" s="105">
        <v>-0.13088073723873608</v>
      </c>
      <c r="I802" s="81">
        <v>3419286.5364186452</v>
      </c>
      <c r="J802" s="105">
        <v>5.6773582683686569E-2</v>
      </c>
      <c r="K802" s="83">
        <v>1292284.9773364717</v>
      </c>
      <c r="L802" s="83">
        <v>1418418.7272049661</v>
      </c>
      <c r="M802" s="105">
        <v>-8.8925609518033188E-2</v>
      </c>
      <c r="N802" s="83">
        <v>1537778.1776884594</v>
      </c>
      <c r="O802" s="105">
        <v>-0.15964149050483051</v>
      </c>
      <c r="P802" s="83">
        <v>1311849.1084359235</v>
      </c>
      <c r="Q802" s="105">
        <v>-1.4913400461717354E-2</v>
      </c>
      <c r="R802" s="83">
        <v>792924.89258991031</v>
      </c>
      <c r="S802" s="83">
        <v>902680.97404096287</v>
      </c>
      <c r="T802" s="105">
        <v>-0.12158900498336185</v>
      </c>
      <c r="U802" s="83">
        <v>958082.16135775857</v>
      </c>
      <c r="V802" s="105">
        <v>-0.17238319992702245</v>
      </c>
      <c r="W802" s="83">
        <v>789895.11484211124</v>
      </c>
      <c r="X802" s="105">
        <v>3.835670952851341E-3</v>
      </c>
      <c r="Y802" s="81">
        <v>3584883.7429828974</v>
      </c>
      <c r="Z802" s="82">
        <v>28527.940330327736</v>
      </c>
      <c r="AA802" s="83">
        <v>781686.37995153503</v>
      </c>
      <c r="AB802" s="83">
        <v>11238.512638375261</v>
      </c>
      <c r="AC802" s="84">
        <v>2.7961415219426504</v>
      </c>
      <c r="AD802" s="84">
        <v>2.7331801794664194</v>
      </c>
      <c r="AE802" s="105">
        <v>2.3035928238189732E-2</v>
      </c>
      <c r="AF802" s="84">
        <v>2.7036120615390504</v>
      </c>
      <c r="AG802" s="105">
        <v>3.4224385117932542E-2</v>
      </c>
      <c r="AH802" s="84">
        <v>2.6064632848631146</v>
      </c>
      <c r="AI802" s="105">
        <v>7.2772265077003476E-2</v>
      </c>
      <c r="AJ802" s="84">
        <v>4.557066775279095</v>
      </c>
      <c r="AK802" s="84">
        <v>4.2947553597210018</v>
      </c>
      <c r="AL802" s="105">
        <v>6.1077149589990533E-2</v>
      </c>
      <c r="AM802" s="84">
        <v>4.3394562563174395</v>
      </c>
      <c r="AN802" s="105">
        <v>5.0146955311475984E-2</v>
      </c>
      <c r="AO802" s="84">
        <v>4.3287855212297544</v>
      </c>
      <c r="AP802" s="105">
        <v>5.2735635186769145E-2</v>
      </c>
      <c r="AQ802" s="108">
        <v>53.309973633495865</v>
      </c>
      <c r="AR802" s="108">
        <v>59.395576468172351</v>
      </c>
    </row>
    <row r="803" spans="1:44" s="2" customFormat="1" x14ac:dyDescent="0.25">
      <c r="A803" s="80" t="s">
        <v>324</v>
      </c>
      <c r="B803" s="80" t="s">
        <v>376</v>
      </c>
      <c r="C803" s="80" t="s">
        <v>293</v>
      </c>
      <c r="D803" s="81">
        <v>366.66416652798654</v>
      </c>
      <c r="E803" s="81">
        <v>666.98343584179884</v>
      </c>
      <c r="F803" s="105">
        <v>-0.45026495888129481</v>
      </c>
      <c r="G803" s="81">
        <v>927.3010151815414</v>
      </c>
      <c r="H803" s="105">
        <v>-0.60458992223123653</v>
      </c>
      <c r="I803" s="81">
        <v>844.18167104005818</v>
      </c>
      <c r="J803" s="105">
        <v>-0.56565727602656324</v>
      </c>
      <c r="K803" s="83">
        <v>53.313794664586638</v>
      </c>
      <c r="L803" s="83">
        <v>114.04534557106194</v>
      </c>
      <c r="M803" s="105">
        <v>-0.53252108275329235</v>
      </c>
      <c r="N803" s="83">
        <v>158.46819045134453</v>
      </c>
      <c r="O803" s="105">
        <v>-0.66356784593337104</v>
      </c>
      <c r="P803" s="83">
        <v>145.77007915976995</v>
      </c>
      <c r="Q803" s="105">
        <v>-0.63426105705717184</v>
      </c>
      <c r="R803" s="83">
        <v>27.907050386419574</v>
      </c>
      <c r="S803" s="83">
        <v>51.590228050949506</v>
      </c>
      <c r="T803" s="105">
        <v>-0.45906324820159522</v>
      </c>
      <c r="U803" s="83">
        <v>71.914310800010327</v>
      </c>
      <c r="V803" s="105">
        <v>-0.61194023726337976</v>
      </c>
      <c r="W803" s="83">
        <v>67.997730246304386</v>
      </c>
      <c r="X803" s="105">
        <v>-0.58958850118476869</v>
      </c>
      <c r="Y803" s="81">
        <v>366.66416652798654</v>
      </c>
      <c r="Z803" s="80"/>
      <c r="AA803" s="83">
        <v>27.907050386419574</v>
      </c>
      <c r="AB803" s="80"/>
      <c r="AC803" s="84">
        <v>6.8774726847860439</v>
      </c>
      <c r="AD803" s="84">
        <v>5.8484055837789519</v>
      </c>
      <c r="AE803" s="105">
        <v>0.17595686315964418</v>
      </c>
      <c r="AF803" s="84">
        <v>5.8516539662655918</v>
      </c>
      <c r="AG803" s="105">
        <v>0.17530406350652841</v>
      </c>
      <c r="AH803" s="84">
        <v>5.7911862016264717</v>
      </c>
      <c r="AI803" s="105">
        <v>0.18757581699833542</v>
      </c>
      <c r="AJ803" s="84">
        <v>13.138764629400482</v>
      </c>
      <c r="AK803" s="84">
        <v>12.928483959851834</v>
      </c>
      <c r="AL803" s="105">
        <v>1.6264913210369832E-2</v>
      </c>
      <c r="AM803" s="84">
        <v>12.894526901054697</v>
      </c>
      <c r="AN803" s="105">
        <v>1.8941193439660688E-2</v>
      </c>
      <c r="AO803" s="84">
        <v>12.414850730785071</v>
      </c>
      <c r="AP803" s="105">
        <v>5.8310318368977543E-2</v>
      </c>
      <c r="AQ803" s="108">
        <v>5.4095294871111133E-3</v>
      </c>
      <c r="AR803" s="108">
        <v>2.0904317177049287E-3</v>
      </c>
    </row>
    <row r="804" spans="1:44" s="2" customFormat="1" x14ac:dyDescent="0.25">
      <c r="A804" s="80" t="s">
        <v>324</v>
      </c>
      <c r="B804" s="80" t="s">
        <v>377</v>
      </c>
      <c r="C804" s="80" t="s">
        <v>281</v>
      </c>
      <c r="D804" s="81">
        <v>653040250.83740807</v>
      </c>
      <c r="E804" s="81">
        <v>635231979.36233616</v>
      </c>
      <c r="F804" s="105">
        <v>2.803428047332937E-2</v>
      </c>
      <c r="G804" s="81">
        <v>678269112.27984905</v>
      </c>
      <c r="H804" s="105">
        <v>-3.7195946248591273E-2</v>
      </c>
      <c r="I804" s="81">
        <v>604782891.78726053</v>
      </c>
      <c r="J804" s="105">
        <v>7.9792864026852511E-2</v>
      </c>
      <c r="K804" s="83">
        <v>224015184.88998526</v>
      </c>
      <c r="L804" s="83">
        <v>234217255.72324389</v>
      </c>
      <c r="M804" s="105">
        <v>-4.355815203177691E-2</v>
      </c>
      <c r="N804" s="83">
        <v>254869372.99945569</v>
      </c>
      <c r="O804" s="105">
        <v>-0.12105883004442562</v>
      </c>
      <c r="P804" s="83">
        <v>222145536.88703981</v>
      </c>
      <c r="Q804" s="105">
        <v>8.416320350816511E-3</v>
      </c>
      <c r="R804" s="83">
        <v>276126516.37306571</v>
      </c>
      <c r="S804" s="83">
        <v>294701182.45943218</v>
      </c>
      <c r="T804" s="105">
        <v>-6.302881424279122E-2</v>
      </c>
      <c r="U804" s="83">
        <v>327189352.33810806</v>
      </c>
      <c r="V804" s="105">
        <v>-0.15606509074988323</v>
      </c>
      <c r="W804" s="83">
        <v>284377549.45240855</v>
      </c>
      <c r="X804" s="105">
        <v>-2.9014361700601395E-2</v>
      </c>
      <c r="Y804" s="81">
        <v>588706320.07987261</v>
      </c>
      <c r="Z804" s="82">
        <v>64333930.757535458</v>
      </c>
      <c r="AA804" s="83">
        <v>241206574.69635916</v>
      </c>
      <c r="AB804" s="83">
        <v>34919941.676706545</v>
      </c>
      <c r="AC804" s="84">
        <v>2.9151606448380663</v>
      </c>
      <c r="AD804" s="84">
        <v>2.7121485024696037</v>
      </c>
      <c r="AE804" s="105">
        <v>7.4852885888661916E-2</v>
      </c>
      <c r="AF804" s="84">
        <v>2.6612421268886535</v>
      </c>
      <c r="AG804" s="105">
        <v>9.541353467385448E-2</v>
      </c>
      <c r="AH804" s="84">
        <v>2.7224624913116773</v>
      </c>
      <c r="AI804" s="105">
        <v>7.0780829539931464E-2</v>
      </c>
      <c r="AJ804" s="84">
        <v>2.3650037649955582</v>
      </c>
      <c r="AK804" s="84">
        <v>2.1555121498359804</v>
      </c>
      <c r="AL804" s="105">
        <v>9.7188788834021961E-2</v>
      </c>
      <c r="AM804" s="84">
        <v>2.0730170692686394</v>
      </c>
      <c r="AN804" s="105">
        <v>0.14085108128411686</v>
      </c>
      <c r="AO804" s="84">
        <v>2.1266900040169054</v>
      </c>
      <c r="AP804" s="105">
        <v>0.11205853252167651</v>
      </c>
      <c r="AQ804" s="80"/>
      <c r="AR804" s="80"/>
    </row>
    <row r="805" spans="1:44" s="2" customFormat="1" x14ac:dyDescent="0.25">
      <c r="A805" s="80" t="s">
        <v>324</v>
      </c>
      <c r="B805" s="80" t="s">
        <v>377</v>
      </c>
      <c r="C805" s="80" t="s">
        <v>313</v>
      </c>
      <c r="D805" s="81">
        <v>327227114.09385347</v>
      </c>
      <c r="E805" s="81">
        <v>328432648.74450153</v>
      </c>
      <c r="F805" s="105">
        <v>-3.6705688525682542E-3</v>
      </c>
      <c r="G805" s="81">
        <v>356393522.45914656</v>
      </c>
      <c r="H805" s="105">
        <v>-8.1837650033710796E-2</v>
      </c>
      <c r="I805" s="81">
        <v>303269457.24367201</v>
      </c>
      <c r="J805" s="105">
        <v>7.8997921742352969E-2</v>
      </c>
      <c r="K805" s="83">
        <v>128497802.57840241</v>
      </c>
      <c r="L805" s="83">
        <v>137990878.30340812</v>
      </c>
      <c r="M805" s="105">
        <v>-6.8794951099106383E-2</v>
      </c>
      <c r="N805" s="83">
        <v>152136065.37071526</v>
      </c>
      <c r="O805" s="105">
        <v>-0.15537579951678562</v>
      </c>
      <c r="P805" s="83">
        <v>129571825.29894088</v>
      </c>
      <c r="Q805" s="105">
        <v>-8.2890143598775574E-3</v>
      </c>
      <c r="R805" s="83">
        <v>129554548.60183221</v>
      </c>
      <c r="S805" s="83">
        <v>139487690.47872216</v>
      </c>
      <c r="T805" s="105">
        <v>-7.1211601846724773E-2</v>
      </c>
      <c r="U805" s="83">
        <v>157211804.73324281</v>
      </c>
      <c r="V805" s="105">
        <v>-0.17592353308544142</v>
      </c>
      <c r="W805" s="83">
        <v>130643046.35814215</v>
      </c>
      <c r="X805" s="105">
        <v>-8.3318461001434096E-3</v>
      </c>
      <c r="Y805" s="81">
        <v>314138504.00426376</v>
      </c>
      <c r="Z805" s="82">
        <v>13088610.089589715</v>
      </c>
      <c r="AA805" s="83">
        <v>119480990.94591965</v>
      </c>
      <c r="AB805" s="83">
        <v>10073557.655912559</v>
      </c>
      <c r="AC805" s="84">
        <v>2.5465580541285688</v>
      </c>
      <c r="AD805" s="84">
        <v>2.3801040531270381</v>
      </c>
      <c r="AE805" s="105">
        <v>6.9935598312535735E-2</v>
      </c>
      <c r="AF805" s="84">
        <v>2.3425972111919027</v>
      </c>
      <c r="AG805" s="105">
        <v>8.7066117026960779E-2</v>
      </c>
      <c r="AH805" s="84">
        <v>2.3405509380143843</v>
      </c>
      <c r="AI805" s="105">
        <v>8.8016506185911725E-2</v>
      </c>
      <c r="AJ805" s="84">
        <v>2.5257863782115457</v>
      </c>
      <c r="AK805" s="84">
        <v>2.3545636723736676</v>
      </c>
      <c r="AL805" s="105">
        <v>7.2719505463730447E-2</v>
      </c>
      <c r="AM805" s="84">
        <v>2.2669641320120681</v>
      </c>
      <c r="AN805" s="105">
        <v>0.11417130185017843</v>
      </c>
      <c r="AO805" s="84">
        <v>2.321359350518323</v>
      </c>
      <c r="AP805" s="105">
        <v>8.8063499366255987E-2</v>
      </c>
      <c r="AQ805" s="80"/>
      <c r="AR805" s="80"/>
    </row>
    <row r="806" spans="1:44" s="2" customFormat="1" x14ac:dyDescent="0.25">
      <c r="A806" s="80" t="s">
        <v>324</v>
      </c>
      <c r="B806" s="80" t="s">
        <v>377</v>
      </c>
      <c r="C806" s="80" t="s">
        <v>328</v>
      </c>
      <c r="D806" s="81">
        <v>14187031.691479683</v>
      </c>
      <c r="E806" s="81">
        <v>15583085.83169459</v>
      </c>
      <c r="F806" s="105">
        <v>-8.9587784813163193E-2</v>
      </c>
      <c r="G806" s="81">
        <v>16583254.934687007</v>
      </c>
      <c r="H806" s="105">
        <v>-0.14449655707789735</v>
      </c>
      <c r="I806" s="81">
        <v>14023984.608623574</v>
      </c>
      <c r="J806" s="105">
        <v>1.1626302182038127E-2</v>
      </c>
      <c r="K806" s="83">
        <v>4275075.0887069842</v>
      </c>
      <c r="L806" s="83">
        <v>4792620.2419293206</v>
      </c>
      <c r="M806" s="105">
        <v>-0.10798793292539137</v>
      </c>
      <c r="N806" s="83">
        <v>5146795.6254583029</v>
      </c>
      <c r="O806" s="105">
        <v>-0.16937150805821929</v>
      </c>
      <c r="P806" s="83">
        <v>4582070.0427099997</v>
      </c>
      <c r="Q806" s="105">
        <v>-6.6999184024137654E-2</v>
      </c>
      <c r="R806" s="83">
        <v>2517239.8350460958</v>
      </c>
      <c r="S806" s="83">
        <v>2956951.9014149685</v>
      </c>
      <c r="T806" s="105">
        <v>-0.14870450417487704</v>
      </c>
      <c r="U806" s="83">
        <v>3161774.2630344704</v>
      </c>
      <c r="V806" s="105">
        <v>-0.20385213312786959</v>
      </c>
      <c r="W806" s="83">
        <v>2794688.2958918526</v>
      </c>
      <c r="X806" s="105">
        <v>-9.9277068306187002E-2</v>
      </c>
      <c r="Y806" s="81">
        <v>14136088.787377957</v>
      </c>
      <c r="Z806" s="82">
        <v>50942.904101726177</v>
      </c>
      <c r="AA806" s="83">
        <v>2503101.070210122</v>
      </c>
      <c r="AB806" s="83">
        <v>14138.764835973909</v>
      </c>
      <c r="AC806" s="84">
        <v>3.3185456154807831</v>
      </c>
      <c r="AD806" s="84">
        <v>3.2514751941667406</v>
      </c>
      <c r="AE806" s="105">
        <v>2.0627689682015466E-2</v>
      </c>
      <c r="AF806" s="84">
        <v>3.2220542919285493</v>
      </c>
      <c r="AG806" s="105">
        <v>2.9947143905660022E-2</v>
      </c>
      <c r="AH806" s="84">
        <v>3.0606220502751826</v>
      </c>
      <c r="AI806" s="105">
        <v>8.4271615694074459E-2</v>
      </c>
      <c r="AJ806" s="84">
        <v>5.6359475541272328</v>
      </c>
      <c r="AK806" s="84">
        <v>5.2699828577657044</v>
      </c>
      <c r="AL806" s="105">
        <v>6.944324227207925E-2</v>
      </c>
      <c r="AM806" s="84">
        <v>5.2449205904951137</v>
      </c>
      <c r="AN806" s="105">
        <v>7.4553457366111742E-2</v>
      </c>
      <c r="AO806" s="84">
        <v>5.0180854262847872</v>
      </c>
      <c r="AP806" s="105">
        <v>0.1231270644788303</v>
      </c>
      <c r="AQ806" s="108">
        <v>100.00000000000004</v>
      </c>
      <c r="AR806" s="108">
        <v>100</v>
      </c>
    </row>
    <row r="807" spans="1:44" s="2" customFormat="1" x14ac:dyDescent="0.25">
      <c r="A807" s="80" t="s">
        <v>324</v>
      </c>
      <c r="B807" s="80" t="s">
        <v>377</v>
      </c>
      <c r="C807" s="80" t="s">
        <v>270</v>
      </c>
      <c r="D807" s="81">
        <v>6963764.9184425399</v>
      </c>
      <c r="E807" s="81">
        <v>7595806.7493620086</v>
      </c>
      <c r="F807" s="105">
        <v>-8.3209309000989995E-2</v>
      </c>
      <c r="G807" s="81">
        <v>8724631.5034800563</v>
      </c>
      <c r="H807" s="105">
        <v>-0.20182704385109526</v>
      </c>
      <c r="I807" s="81">
        <v>7592073.7022166811</v>
      </c>
      <c r="J807" s="105">
        <v>-8.2758520058978352E-2</v>
      </c>
      <c r="K807" s="83">
        <v>2278359.4654765232</v>
      </c>
      <c r="L807" s="83">
        <v>2526912.795325262</v>
      </c>
      <c r="M807" s="105">
        <v>-9.8362448561168214E-2</v>
      </c>
      <c r="N807" s="83">
        <v>2875877.0285266349</v>
      </c>
      <c r="O807" s="105">
        <v>-0.20776881525988999</v>
      </c>
      <c r="P807" s="83">
        <v>2657615.8163949032</v>
      </c>
      <c r="Q807" s="105">
        <v>-0.14270548383206386</v>
      </c>
      <c r="R807" s="83">
        <v>1412749.9835377883</v>
      </c>
      <c r="S807" s="83">
        <v>1667961.9320035309</v>
      </c>
      <c r="T807" s="105">
        <v>-0.15300825730428144</v>
      </c>
      <c r="U807" s="83">
        <v>1895115.460583274</v>
      </c>
      <c r="V807" s="105">
        <v>-0.254530917550018</v>
      </c>
      <c r="W807" s="83">
        <v>1721667.559613422</v>
      </c>
      <c r="X807" s="105">
        <v>-0.17942928316834705</v>
      </c>
      <c r="Y807" s="81">
        <v>6935059.4610626595</v>
      </c>
      <c r="Z807" s="82">
        <v>28705.457379880612</v>
      </c>
      <c r="AA807" s="83">
        <v>1403160.8198337643</v>
      </c>
      <c r="AB807" s="83">
        <v>9589.1637040239766</v>
      </c>
      <c r="AC807" s="84">
        <v>3.0564820977387144</v>
      </c>
      <c r="AD807" s="84">
        <v>3.0059631513260365</v>
      </c>
      <c r="AE807" s="105">
        <v>1.6806242747983171E-2</v>
      </c>
      <c r="AF807" s="84">
        <v>3.0337289866492818</v>
      </c>
      <c r="AG807" s="105">
        <v>7.5000473640076566E-3</v>
      </c>
      <c r="AH807" s="84">
        <v>2.8567235547670116</v>
      </c>
      <c r="AI807" s="105">
        <v>6.9925752051984855E-2</v>
      </c>
      <c r="AJ807" s="84">
        <v>4.9292266852511153</v>
      </c>
      <c r="AK807" s="84">
        <v>4.5539449094249047</v>
      </c>
      <c r="AL807" s="105">
        <v>8.2408062304294122E-2</v>
      </c>
      <c r="AM807" s="84">
        <v>4.6037466766245529</v>
      </c>
      <c r="AN807" s="105">
        <v>7.0698939687359796E-2</v>
      </c>
      <c r="AO807" s="84">
        <v>4.4097210636421487</v>
      </c>
      <c r="AP807" s="105">
        <v>0.11780917978968222</v>
      </c>
      <c r="AQ807" s="80"/>
      <c r="AR807" s="80"/>
    </row>
    <row r="808" spans="1:44" s="2" customFormat="1" x14ac:dyDescent="0.25">
      <c r="A808" s="80" t="s">
        <v>324</v>
      </c>
      <c r="B808" s="80" t="s">
        <v>377</v>
      </c>
      <c r="C808" s="80" t="s">
        <v>271</v>
      </c>
      <c r="D808" s="81">
        <v>6112132.5304298494</v>
      </c>
      <c r="E808" s="81">
        <v>6693442.2275589835</v>
      </c>
      <c r="F808" s="105">
        <v>-8.6847645406678983E-2</v>
      </c>
      <c r="G808" s="81">
        <v>6692884.937207384</v>
      </c>
      <c r="H808" s="105">
        <v>-8.6771610781621239E-2</v>
      </c>
      <c r="I808" s="81">
        <v>5641469.5900770631</v>
      </c>
      <c r="J808" s="105">
        <v>8.3429137184511004E-2</v>
      </c>
      <c r="K808" s="83">
        <v>1795677.2090189988</v>
      </c>
      <c r="L808" s="83">
        <v>1987664.6490933246</v>
      </c>
      <c r="M808" s="105">
        <v>-9.6589452431978931E-2</v>
      </c>
      <c r="N808" s="83">
        <v>2028380.8143255657</v>
      </c>
      <c r="O808" s="105">
        <v>-0.11472382486714686</v>
      </c>
      <c r="P808" s="83">
        <v>1749430.5177540584</v>
      </c>
      <c r="Q808" s="105">
        <v>2.6435283251096207E-2</v>
      </c>
      <c r="R808" s="83">
        <v>1034601.6732542402</v>
      </c>
      <c r="S808" s="83">
        <v>1195694.6610806866</v>
      </c>
      <c r="T808" s="105">
        <v>-0.13472752958589626</v>
      </c>
      <c r="U808" s="83">
        <v>1187244.6757830163</v>
      </c>
      <c r="V808" s="105">
        <v>-0.12856911944296937</v>
      </c>
      <c r="W808" s="83">
        <v>1018196.6513858133</v>
      </c>
      <c r="X808" s="105">
        <v>1.6111840326815976E-2</v>
      </c>
      <c r="Y808" s="81">
        <v>6096118.5266696997</v>
      </c>
      <c r="Z808" s="82">
        <v>16014.003760149948</v>
      </c>
      <c r="AA808" s="83">
        <v>1030739.3018619801</v>
      </c>
      <c r="AB808" s="83">
        <v>3862.3713922600605</v>
      </c>
      <c r="AC808" s="84">
        <v>3.4038035899386307</v>
      </c>
      <c r="AD808" s="84">
        <v>3.3674907035310029</v>
      </c>
      <c r="AE808" s="105">
        <v>1.0783366489936191E-2</v>
      </c>
      <c r="AF808" s="84">
        <v>3.299619524074803</v>
      </c>
      <c r="AG808" s="105">
        <v>3.1574569462835406E-2</v>
      </c>
      <c r="AH808" s="84">
        <v>3.2247463004816304</v>
      </c>
      <c r="AI808" s="105">
        <v>5.5526008179389921E-2</v>
      </c>
      <c r="AJ808" s="84">
        <v>5.9077156826981767</v>
      </c>
      <c r="AK808" s="84">
        <v>5.5979527595359091</v>
      </c>
      <c r="AL808" s="105">
        <v>5.5335037015915814E-2</v>
      </c>
      <c r="AM808" s="84">
        <v>5.6373257119837294</v>
      </c>
      <c r="AN808" s="105">
        <v>4.796422710500068E-2</v>
      </c>
      <c r="AO808" s="84">
        <v>5.5406483437150955</v>
      </c>
      <c r="AP808" s="105">
        <v>6.624988922089875E-2</v>
      </c>
      <c r="AQ808" s="80"/>
      <c r="AR808" s="80"/>
    </row>
    <row r="809" spans="1:44" s="2" customFormat="1" x14ac:dyDescent="0.25">
      <c r="A809" s="80" t="s">
        <v>324</v>
      </c>
      <c r="B809" s="80" t="s">
        <v>377</v>
      </c>
      <c r="C809" s="80" t="s">
        <v>127</v>
      </c>
      <c r="D809" s="81">
        <v>1111134.2426072943</v>
      </c>
      <c r="E809" s="81">
        <v>1293836.8547735976</v>
      </c>
      <c r="F809" s="105">
        <v>-0.14120993036504087</v>
      </c>
      <c r="G809" s="81">
        <v>1165738.4939995657</v>
      </c>
      <c r="H809" s="105">
        <v>-4.684090958078263E-2</v>
      </c>
      <c r="I809" s="81">
        <v>790441.31632982963</v>
      </c>
      <c r="J809" s="105">
        <v>0.405713769829876</v>
      </c>
      <c r="K809" s="83">
        <v>201038.41421146211</v>
      </c>
      <c r="L809" s="83">
        <v>278042.79751073435</v>
      </c>
      <c r="M809" s="105">
        <v>-0.2769515484259194</v>
      </c>
      <c r="N809" s="83">
        <v>242537.78260610215</v>
      </c>
      <c r="O809" s="105">
        <v>-0.17110475715875509</v>
      </c>
      <c r="P809" s="83">
        <v>175023.70856103781</v>
      </c>
      <c r="Q809" s="105">
        <v>0.14863532411868599</v>
      </c>
      <c r="R809" s="83">
        <v>69888.178254066035</v>
      </c>
      <c r="S809" s="83">
        <v>93295.30833075181</v>
      </c>
      <c r="T809" s="105">
        <v>-0.25089289585391039</v>
      </c>
      <c r="U809" s="83">
        <v>79414.126668180004</v>
      </c>
      <c r="V809" s="105">
        <v>-0.11995281965281458</v>
      </c>
      <c r="W809" s="83">
        <v>54824.08489261764</v>
      </c>
      <c r="X809" s="105">
        <v>0.27477145110500251</v>
      </c>
      <c r="Y809" s="81">
        <v>1104910.7996455987</v>
      </c>
      <c r="Z809" s="82">
        <v>6223.4429616956158</v>
      </c>
      <c r="AA809" s="83">
        <v>69200.948514376156</v>
      </c>
      <c r="AB809" s="83">
        <v>687.22973968987549</v>
      </c>
      <c r="AC809" s="84">
        <v>5.5269747673126224</v>
      </c>
      <c r="AD809" s="84">
        <v>4.6533730287462189</v>
      </c>
      <c r="AE809" s="105">
        <v>0.18773516182126973</v>
      </c>
      <c r="AF809" s="84">
        <v>4.8064201852327653</v>
      </c>
      <c r="AG809" s="105">
        <v>0.14991502080772867</v>
      </c>
      <c r="AH809" s="84">
        <v>4.5161956790223705</v>
      </c>
      <c r="AI809" s="105">
        <v>0.22381206664390085</v>
      </c>
      <c r="AJ809" s="84">
        <v>15.898743827145752</v>
      </c>
      <c r="AK809" s="84">
        <v>13.868187778389341</v>
      </c>
      <c r="AL809" s="105">
        <v>0.1464182690056019</v>
      </c>
      <c r="AM809" s="84">
        <v>14.679233316641872</v>
      </c>
      <c r="AN809" s="105">
        <v>8.3077261884060352E-2</v>
      </c>
      <c r="AO809" s="84">
        <v>14.417774922792498</v>
      </c>
      <c r="AP809" s="105">
        <v>0.10271827048791339</v>
      </c>
      <c r="AQ809" s="80"/>
      <c r="AR809" s="80"/>
    </row>
    <row r="810" spans="1:44" s="2" customFormat="1" x14ac:dyDescent="0.25">
      <c r="A810" s="80" t="s">
        <v>324</v>
      </c>
      <c r="B810" s="80" t="s">
        <v>377</v>
      </c>
      <c r="C810" s="80" t="s">
        <v>282</v>
      </c>
      <c r="D810" s="81">
        <v>148797.79016887306</v>
      </c>
      <c r="E810" s="81">
        <v>254279.00254160882</v>
      </c>
      <c r="F810" s="105">
        <v>-0.41482470561239276</v>
      </c>
      <c r="G810" s="81">
        <v>278341.79160259961</v>
      </c>
      <c r="H810" s="105">
        <v>-0.46541340661729308</v>
      </c>
      <c r="I810" s="81">
        <v>218085.38672523378</v>
      </c>
      <c r="J810" s="105">
        <v>-0.31770857092619553</v>
      </c>
      <c r="K810" s="83">
        <v>27828.638718436967</v>
      </c>
      <c r="L810" s="83">
        <v>67288.251012113644</v>
      </c>
      <c r="M810" s="105">
        <v>-0.58642648159443045</v>
      </c>
      <c r="N810" s="83">
        <v>64109.640731169158</v>
      </c>
      <c r="O810" s="105">
        <v>-0.56592115630267303</v>
      </c>
      <c r="P810" s="83">
        <v>52132.413985594816</v>
      </c>
      <c r="Q810" s="105">
        <v>-0.46619316868529143</v>
      </c>
      <c r="R810" s="83">
        <v>9073.0306456560429</v>
      </c>
      <c r="S810" s="83">
        <v>21768.754122687071</v>
      </c>
      <c r="T810" s="105">
        <v>-0.58320854769542063</v>
      </c>
      <c r="U810" s="83">
        <v>21829.250066566969</v>
      </c>
      <c r="V810" s="105">
        <v>-0.58436361221808408</v>
      </c>
      <c r="W810" s="83">
        <v>17182.201449789169</v>
      </c>
      <c r="X810" s="105">
        <v>-0.4719517942930781</v>
      </c>
      <c r="Y810" s="81">
        <v>148287.46954561083</v>
      </c>
      <c r="Z810" s="82">
        <v>510.32062326224519</v>
      </c>
      <c r="AA810" s="83">
        <v>8992.3212466181758</v>
      </c>
      <c r="AB810" s="83">
        <v>80.709399037867186</v>
      </c>
      <c r="AC810" s="84">
        <v>5.346930249602611</v>
      </c>
      <c r="AD810" s="84">
        <v>3.7789509864929012</v>
      </c>
      <c r="AE810" s="105">
        <v>0.41492447737854654</v>
      </c>
      <c r="AF810" s="84">
        <v>4.3416526504924544</v>
      </c>
      <c r="AG810" s="105">
        <v>0.23154261292554862</v>
      </c>
      <c r="AH810" s="84">
        <v>4.1832973010897776</v>
      </c>
      <c r="AI810" s="105">
        <v>0.27816166644663265</v>
      </c>
      <c r="AJ810" s="84">
        <v>16.400009652796005</v>
      </c>
      <c r="AK810" s="84">
        <v>11.680916652763468</v>
      </c>
      <c r="AL810" s="105">
        <v>0.40400022877623176</v>
      </c>
      <c r="AM810" s="84">
        <v>12.750863669334185</v>
      </c>
      <c r="AN810" s="105">
        <v>0.28618814208154481</v>
      </c>
      <c r="AO810" s="84">
        <v>12.692517158673503</v>
      </c>
      <c r="AP810" s="105">
        <v>0.29210064857694246</v>
      </c>
      <c r="AQ810" s="108">
        <v>1.0488296171089597</v>
      </c>
      <c r="AR810" s="108">
        <v>0.3604356851237378</v>
      </c>
    </row>
    <row r="811" spans="1:44" s="2" customFormat="1" x14ac:dyDescent="0.25">
      <c r="A811" s="80" t="s">
        <v>324</v>
      </c>
      <c r="B811" s="80" t="s">
        <v>377</v>
      </c>
      <c r="C811" s="80" t="s">
        <v>283</v>
      </c>
      <c r="D811" s="81">
        <v>1055.4073605477811</v>
      </c>
      <c r="E811" s="81">
        <v>988.2654767465591</v>
      </c>
      <c r="F811" s="105">
        <v>6.7939116948876818E-2</v>
      </c>
      <c r="G811" s="81">
        <v>614.25152883768078</v>
      </c>
      <c r="H811" s="105">
        <v>0.71820062466084322</v>
      </c>
      <c r="I811" s="81">
        <v>565.13677951216698</v>
      </c>
      <c r="J811" s="105">
        <v>0.86752552445590547</v>
      </c>
      <c r="K811" s="83">
        <v>65.476237308798773</v>
      </c>
      <c r="L811" s="83">
        <v>35.690100335321787</v>
      </c>
      <c r="M811" s="105">
        <v>0.83457700296791359</v>
      </c>
      <c r="N811" s="83">
        <v>21.916868750314002</v>
      </c>
      <c r="O811" s="105">
        <v>1.9874813804257827</v>
      </c>
      <c r="P811" s="83">
        <v>19.754248497472872</v>
      </c>
      <c r="Q811" s="105">
        <v>2.3145395187863023</v>
      </c>
      <c r="R811" s="83">
        <v>86.114832012406396</v>
      </c>
      <c r="S811" s="83">
        <v>76.342251620989202</v>
      </c>
      <c r="T811" s="105">
        <v>0.12801011476494575</v>
      </c>
      <c r="U811" s="83">
        <v>46.93867449103832</v>
      </c>
      <c r="V811" s="105">
        <v>0.83462428255931498</v>
      </c>
      <c r="W811" s="83">
        <v>42.241017755961074</v>
      </c>
      <c r="X811" s="105">
        <v>1.038654288822239</v>
      </c>
      <c r="Y811" s="81">
        <v>1063.4373180329801</v>
      </c>
      <c r="Z811" s="82">
        <v>-8.0299574851989739</v>
      </c>
      <c r="AA811" s="83">
        <v>81.830275904126978</v>
      </c>
      <c r="AB811" s="83">
        <v>4.2845561082794177</v>
      </c>
      <c r="AC811" s="84">
        <v>16.118937250017485</v>
      </c>
      <c r="AD811" s="84">
        <v>27.690184882122406</v>
      </c>
      <c r="AE811" s="105">
        <v>-0.41788264258125835</v>
      </c>
      <c r="AF811" s="84">
        <v>28.02642730745378</v>
      </c>
      <c r="AG811" s="105">
        <v>-0.42486649927975062</v>
      </c>
      <c r="AH811" s="84">
        <v>28.608366427326455</v>
      </c>
      <c r="AI811" s="105">
        <v>-0.43656561827938484</v>
      </c>
      <c r="AJ811" s="84">
        <v>12.255813962404648</v>
      </c>
      <c r="AK811" s="84">
        <v>12.945196870180467</v>
      </c>
      <c r="AL811" s="105">
        <v>-5.3253953160328299E-2</v>
      </c>
      <c r="AM811" s="84">
        <v>13.086256386616874</v>
      </c>
      <c r="AN811" s="105">
        <v>-6.3459128392250319E-2</v>
      </c>
      <c r="AO811" s="84">
        <v>13.378862762661882</v>
      </c>
      <c r="AP811" s="105">
        <v>-8.3942022590400636E-2</v>
      </c>
      <c r="AQ811" s="108">
        <v>7.4392401701733595E-3</v>
      </c>
      <c r="AR811" s="108">
        <v>3.4210022745341413E-3</v>
      </c>
    </row>
    <row r="812" spans="1:44" s="2" customFormat="1" x14ac:dyDescent="0.25">
      <c r="A812" s="80" t="s">
        <v>324</v>
      </c>
      <c r="B812" s="80" t="s">
        <v>377</v>
      </c>
      <c r="C812" s="80" t="s">
        <v>284</v>
      </c>
      <c r="D812" s="81">
        <v>2570.0788836455345</v>
      </c>
      <c r="E812" s="81">
        <v>19680.101222666501</v>
      </c>
      <c r="F812" s="105">
        <v>-0.86940723248488916</v>
      </c>
      <c r="G812" s="81">
        <v>15681.731748996974</v>
      </c>
      <c r="H812" s="105">
        <v>-0.83611000846192129</v>
      </c>
      <c r="I812" s="81">
        <v>1796.0492649817468</v>
      </c>
      <c r="J812" s="105">
        <v>0.43096235373680253</v>
      </c>
      <c r="K812" s="83">
        <v>208.7297764470018</v>
      </c>
      <c r="L812" s="83">
        <v>2057.7171213805836</v>
      </c>
      <c r="M812" s="105">
        <v>-0.8985624533721337</v>
      </c>
      <c r="N812" s="83">
        <v>1094.9133666104419</v>
      </c>
      <c r="O812" s="105">
        <v>-0.80936411700482458</v>
      </c>
      <c r="P812" s="83">
        <v>140.85139608318727</v>
      </c>
      <c r="Q812" s="105">
        <v>0.4819148567311704</v>
      </c>
      <c r="R812" s="83">
        <v>93.55093043699388</v>
      </c>
      <c r="S812" s="83">
        <v>664.58001289965273</v>
      </c>
      <c r="T812" s="105">
        <v>-0.85923300637824107</v>
      </c>
      <c r="U812" s="83">
        <v>347.61825146014786</v>
      </c>
      <c r="V812" s="105">
        <v>-0.73088026867392808</v>
      </c>
      <c r="W812" s="83">
        <v>61.978097804689725</v>
      </c>
      <c r="X812" s="105">
        <v>0.50941919404817748</v>
      </c>
      <c r="Y812" s="81">
        <v>2570.0788836455345</v>
      </c>
      <c r="Z812" s="80"/>
      <c r="AA812" s="83">
        <v>93.55093043699388</v>
      </c>
      <c r="AB812" s="80"/>
      <c r="AC812" s="84">
        <v>12.312948000967646</v>
      </c>
      <c r="AD812" s="84">
        <v>9.5640460091339161</v>
      </c>
      <c r="AE812" s="105">
        <v>0.28742040651084866</v>
      </c>
      <c r="AF812" s="84">
        <v>14.322349354034657</v>
      </c>
      <c r="AG812" s="105">
        <v>-0.14029830605276747</v>
      </c>
      <c r="AH812" s="84">
        <v>12.751377089091786</v>
      </c>
      <c r="AI812" s="105">
        <v>-3.4382881555529869E-2</v>
      </c>
      <c r="AJ812" s="84">
        <v>27.4725101251288</v>
      </c>
      <c r="AK812" s="84">
        <v>29.612839448480479</v>
      </c>
      <c r="AL812" s="105">
        <v>-7.2277071811210791E-2</v>
      </c>
      <c r="AM812" s="84">
        <v>45.111934379529494</v>
      </c>
      <c r="AN812" s="105">
        <v>-0.39101458399010619</v>
      </c>
      <c r="AO812" s="84">
        <v>28.978773608728666</v>
      </c>
      <c r="AP812" s="105">
        <v>-5.1978165257696288E-2</v>
      </c>
      <c r="AQ812" s="108">
        <v>1.8115691425353266E-2</v>
      </c>
      <c r="AR812" s="108">
        <v>3.7164091055026851E-3</v>
      </c>
    </row>
    <row r="813" spans="1:44" s="2" customFormat="1" x14ac:dyDescent="0.25">
      <c r="A813" s="80" t="s">
        <v>324</v>
      </c>
      <c r="B813" s="80" t="s">
        <v>377</v>
      </c>
      <c r="C813" s="80" t="s">
        <v>285</v>
      </c>
      <c r="D813" s="81">
        <v>5018297.3103644131</v>
      </c>
      <c r="E813" s="81">
        <v>5350978.3662968595</v>
      </c>
      <c r="F813" s="105">
        <v>-6.2172005408924508E-2</v>
      </c>
      <c r="G813" s="81">
        <v>5299549.1094829226</v>
      </c>
      <c r="H813" s="105">
        <v>-5.3070892128396802E-2</v>
      </c>
      <c r="I813" s="81">
        <v>4385591.2444387246</v>
      </c>
      <c r="J813" s="105">
        <v>0.14426927423480462</v>
      </c>
      <c r="K813" s="83">
        <v>1501379.0061897682</v>
      </c>
      <c r="L813" s="83">
        <v>1612657.8226450463</v>
      </c>
      <c r="M813" s="105">
        <v>-6.9003365061511307E-2</v>
      </c>
      <c r="N813" s="83">
        <v>1628043.5695283404</v>
      </c>
      <c r="O813" s="105">
        <v>-7.78017036578868E-2</v>
      </c>
      <c r="P813" s="83">
        <v>1395204.2325200255</v>
      </c>
      <c r="Q813" s="105">
        <v>7.6099807608789496E-2</v>
      </c>
      <c r="R813" s="83">
        <v>883565.86870740133</v>
      </c>
      <c r="S813" s="83">
        <v>1001579.6107633568</v>
      </c>
      <c r="T813" s="105">
        <v>-0.11782762027874244</v>
      </c>
      <c r="U813" s="83">
        <v>980967.20695652324</v>
      </c>
      <c r="V813" s="105">
        <v>-9.929112569553894E-2</v>
      </c>
      <c r="W813" s="83">
        <v>833926.31766786496</v>
      </c>
      <c r="X813" s="105">
        <v>5.9525104302208552E-2</v>
      </c>
      <c r="Y813" s="81">
        <v>5003643.4745289115</v>
      </c>
      <c r="Z813" s="82">
        <v>14653.835835501492</v>
      </c>
      <c r="AA813" s="83">
        <v>880086.56312159868</v>
      </c>
      <c r="AB813" s="83">
        <v>3479.3055858026937</v>
      </c>
      <c r="AC813" s="84">
        <v>3.342458692758703</v>
      </c>
      <c r="AD813" s="84">
        <v>3.3181114376267997</v>
      </c>
      <c r="AE813" s="105">
        <v>7.3376845803940424E-3</v>
      </c>
      <c r="AF813" s="84">
        <v>3.2551641790632497</v>
      </c>
      <c r="AG813" s="105">
        <v>2.6817238361407113E-2</v>
      </c>
      <c r="AH813" s="84">
        <v>3.1433328126574316</v>
      </c>
      <c r="AI813" s="105">
        <v>6.3348646792805469E-2</v>
      </c>
      <c r="AJ813" s="84">
        <v>5.6795961547336038</v>
      </c>
      <c r="AK813" s="84">
        <v>5.3425392338194619</v>
      </c>
      <c r="AL813" s="105">
        <v>6.3089273875706245E-2</v>
      </c>
      <c r="AM813" s="84">
        <v>5.4023713248528606</v>
      </c>
      <c r="AN813" s="105">
        <v>5.1315397111895797E-2</v>
      </c>
      <c r="AO813" s="84">
        <v>5.2589673110489503</v>
      </c>
      <c r="AP813" s="105">
        <v>7.9983163766947835E-2</v>
      </c>
      <c r="AQ813" s="108">
        <v>35.372426167048445</v>
      </c>
      <c r="AR813" s="108">
        <v>35.100583440879063</v>
      </c>
    </row>
    <row r="814" spans="1:44" s="2" customFormat="1" x14ac:dyDescent="0.25">
      <c r="A814" s="80" t="s">
        <v>324</v>
      </c>
      <c r="B814" s="80" t="s">
        <v>377</v>
      </c>
      <c r="C814" s="80" t="s">
        <v>286</v>
      </c>
      <c r="D814" s="81">
        <v>4.4604174613952638</v>
      </c>
      <c r="E814" s="81">
        <v>2318.1449807536601</v>
      </c>
      <c r="F814" s="105">
        <v>-0.99807586777426449</v>
      </c>
      <c r="G814" s="81">
        <v>4462.3437205863002</v>
      </c>
      <c r="H814" s="105">
        <v>-0.9990004316698381</v>
      </c>
      <c r="I814" s="81">
        <v>3966.1020214307309</v>
      </c>
      <c r="J814" s="105">
        <v>-0.99887536492069706</v>
      </c>
      <c r="K814" s="83">
        <v>1.4296209812164307</v>
      </c>
      <c r="L814" s="83">
        <v>673.06514076191411</v>
      </c>
      <c r="M814" s="105">
        <v>-0.99787595450330691</v>
      </c>
      <c r="N814" s="83">
        <v>1475.616058055283</v>
      </c>
      <c r="O814" s="105">
        <v>-0.99903117008424225</v>
      </c>
      <c r="P814" s="83">
        <v>1559.3771001272989</v>
      </c>
      <c r="Q814" s="105">
        <v>-0.99908321022471103</v>
      </c>
      <c r="R814" s="83">
        <v>0.34310902782285879</v>
      </c>
      <c r="S814" s="83">
        <v>291.12973991215813</v>
      </c>
      <c r="T814" s="105">
        <v>-0.99882145661955957</v>
      </c>
      <c r="U814" s="83">
        <v>341.60892482957553</v>
      </c>
      <c r="V814" s="105">
        <v>-0.99899560871252413</v>
      </c>
      <c r="W814" s="83">
        <v>347.76331926478241</v>
      </c>
      <c r="X814" s="105">
        <v>-0.99901338350304392</v>
      </c>
      <c r="Y814" s="81">
        <v>4.4604174613952638</v>
      </c>
      <c r="Z814" s="80"/>
      <c r="AA814" s="83">
        <v>0.34310902782285879</v>
      </c>
      <c r="AB814" s="80"/>
      <c r="AC814" s="84">
        <v>3.12</v>
      </c>
      <c r="AD814" s="84">
        <v>3.4441614048374349</v>
      </c>
      <c r="AE814" s="105">
        <v>-9.4119109627713665E-2</v>
      </c>
      <c r="AF814" s="84">
        <v>3.0240547303796834</v>
      </c>
      <c r="AG814" s="105">
        <v>3.1727358852486884E-2</v>
      </c>
      <c r="AH814" s="84">
        <v>2.5433886524991038</v>
      </c>
      <c r="AI814" s="105">
        <v>0.22670988444268034</v>
      </c>
      <c r="AJ814" s="84">
        <v>13.00000029057265</v>
      </c>
      <c r="AK814" s="84">
        <v>7.962583903152967</v>
      </c>
      <c r="AL814" s="105">
        <v>0.63263589416307475</v>
      </c>
      <c r="AM814" s="84">
        <v>13.062725813772309</v>
      </c>
      <c r="AN814" s="105">
        <v>-4.8018709183595765E-3</v>
      </c>
      <c r="AO814" s="84">
        <v>11.404601353057</v>
      </c>
      <c r="AP814" s="105">
        <v>0.13989081144760962</v>
      </c>
      <c r="AQ814" s="108">
        <v>3.1440103598796233E-5</v>
      </c>
      <c r="AR814" s="108">
        <v>1.3630367001425423E-5</v>
      </c>
    </row>
    <row r="815" spans="1:44" s="2" customFormat="1" x14ac:dyDescent="0.25">
      <c r="A815" s="80" t="s">
        <v>324</v>
      </c>
      <c r="B815" s="80" t="s">
        <v>377</v>
      </c>
      <c r="C815" s="80" t="s">
        <v>287</v>
      </c>
      <c r="D815" s="81">
        <v>334.46643403053281</v>
      </c>
      <c r="E815" s="81">
        <v>535.42212164878845</v>
      </c>
      <c r="F815" s="105">
        <v>-0.37532197399582429</v>
      </c>
      <c r="G815" s="81">
        <v>1041.5046213829517</v>
      </c>
      <c r="H815" s="105">
        <v>-0.67886226602968425</v>
      </c>
      <c r="I815" s="81">
        <v>404.28109106898307</v>
      </c>
      <c r="J815" s="105">
        <v>-0.17268840561859888</v>
      </c>
      <c r="K815" s="83">
        <v>7.164936900138855</v>
      </c>
      <c r="L815" s="83">
        <v>15.864040049486476</v>
      </c>
      <c r="M815" s="105">
        <v>-0.54835357968156506</v>
      </c>
      <c r="N815" s="83">
        <v>35.082162072514365</v>
      </c>
      <c r="O815" s="105">
        <v>-0.79576695172523793</v>
      </c>
      <c r="P815" s="83">
        <v>8.9521206693600277</v>
      </c>
      <c r="Q815" s="105">
        <v>-0.19963803385024473</v>
      </c>
      <c r="R815" s="83">
        <v>5.5753961714638471</v>
      </c>
      <c r="S815" s="83">
        <v>8.9248903727628246</v>
      </c>
      <c r="T815" s="105">
        <v>-0.37529807778043267</v>
      </c>
      <c r="U815" s="83">
        <v>17.501971268882194</v>
      </c>
      <c r="V815" s="105">
        <v>-0.68144181670685977</v>
      </c>
      <c r="W815" s="83">
        <v>6.7389661857437346</v>
      </c>
      <c r="X815" s="105">
        <v>-0.17266298453038936</v>
      </c>
      <c r="Y815" s="81">
        <v>334.46643403053281</v>
      </c>
      <c r="Z815" s="80"/>
      <c r="AA815" s="83">
        <v>5.5753961714638471</v>
      </c>
      <c r="AB815" s="80"/>
      <c r="AC815" s="84">
        <v>46.681002037024349</v>
      </c>
      <c r="AD815" s="84">
        <v>33.750678892551093</v>
      </c>
      <c r="AE815" s="105">
        <v>0.38311297931630728</v>
      </c>
      <c r="AF815" s="84">
        <v>29.687583656622284</v>
      </c>
      <c r="AG815" s="105">
        <v>0.57240826929380006</v>
      </c>
      <c r="AH815" s="84">
        <v>45.160371045119575</v>
      </c>
      <c r="AI815" s="105">
        <v>3.3671800224704014E-2</v>
      </c>
      <c r="AJ815" s="84">
        <v>59.989716200331827</v>
      </c>
      <c r="AK815" s="84">
        <v>59.992011026017906</v>
      </c>
      <c r="AL815" s="105">
        <v>-3.8252188030226174E-5</v>
      </c>
      <c r="AM815" s="84">
        <v>59.507846595240693</v>
      </c>
      <c r="AN815" s="105">
        <v>8.0975809521172133E-3</v>
      </c>
      <c r="AO815" s="84">
        <v>59.991559524996383</v>
      </c>
      <c r="AP815" s="105">
        <v>-3.0726400166137948E-5</v>
      </c>
      <c r="AQ815" s="108">
        <v>2.3575504820462462E-3</v>
      </c>
      <c r="AR815" s="108">
        <v>2.2148847693576046E-4</v>
      </c>
    </row>
    <row r="816" spans="1:44" s="2" customFormat="1" x14ac:dyDescent="0.25">
      <c r="A816" s="80" t="s">
        <v>324</v>
      </c>
      <c r="B816" s="80" t="s">
        <v>377</v>
      </c>
      <c r="C816" s="80" t="s">
        <v>288</v>
      </c>
      <c r="D816" s="81">
        <v>146298.72145561696</v>
      </c>
      <c r="E816" s="81">
        <v>187005.3101492548</v>
      </c>
      <c r="F816" s="105">
        <v>-0.21767611123528327</v>
      </c>
      <c r="G816" s="81">
        <v>109801.69670381308</v>
      </c>
      <c r="H816" s="105">
        <v>0.33239035322244204</v>
      </c>
      <c r="I816" s="81">
        <v>57285.392636451725</v>
      </c>
      <c r="J816" s="105">
        <v>1.5538573573906946</v>
      </c>
      <c r="K816" s="83">
        <v>28404.589527337652</v>
      </c>
      <c r="L816" s="83">
        <v>41454.84974601365</v>
      </c>
      <c r="M816" s="105">
        <v>-0.3148065979887173</v>
      </c>
      <c r="N816" s="83">
        <v>23977.174836679071</v>
      </c>
      <c r="O816" s="105">
        <v>0.18465122437551507</v>
      </c>
      <c r="P816" s="83">
        <v>15545.837653605804</v>
      </c>
      <c r="Q816" s="105">
        <v>0.827150788542379</v>
      </c>
      <c r="R816" s="83">
        <v>14917.027331458054</v>
      </c>
      <c r="S816" s="83">
        <v>18134.531250448643</v>
      </c>
      <c r="T816" s="105">
        <v>-0.17742415696082517</v>
      </c>
      <c r="U816" s="83">
        <v>8127.0848624534292</v>
      </c>
      <c r="V816" s="105">
        <v>0.83547084642535108</v>
      </c>
      <c r="W816" s="83">
        <v>4711.5884071918344</v>
      </c>
      <c r="X816" s="105">
        <v>2.1660293816600138</v>
      </c>
      <c r="Y816" s="81">
        <v>146160.55824512363</v>
      </c>
      <c r="Z816" s="82">
        <v>138.16321049332618</v>
      </c>
      <c r="AA816" s="83">
        <v>14905.446998007705</v>
      </c>
      <c r="AB816" s="83">
        <v>11.580333450348277</v>
      </c>
      <c r="AC816" s="84">
        <v>5.1505310898724144</v>
      </c>
      <c r="AD816" s="84">
        <v>4.5110598951631093</v>
      </c>
      <c r="AE816" s="105">
        <v>0.14175630773489947</v>
      </c>
      <c r="AF816" s="84">
        <v>4.5794259520451925</v>
      </c>
      <c r="AG816" s="105">
        <v>0.12471107597496225</v>
      </c>
      <c r="AH816" s="84">
        <v>3.6849344443761494</v>
      </c>
      <c r="AI816" s="105">
        <v>0.39772665365404813</v>
      </c>
      <c r="AJ816" s="84">
        <v>9.8074983845536146</v>
      </c>
      <c r="AK816" s="84">
        <v>10.312111604463356</v>
      </c>
      <c r="AL816" s="105">
        <v>-4.8934034004377056E-2</v>
      </c>
      <c r="AM816" s="84">
        <v>13.510588182866078</v>
      </c>
      <c r="AN816" s="105">
        <v>-0.27408797812434738</v>
      </c>
      <c r="AO816" s="84">
        <v>12.158403426965416</v>
      </c>
      <c r="AP816" s="105">
        <v>-0.19335639391582168</v>
      </c>
      <c r="AQ816" s="108">
        <v>1.031214454419523</v>
      </c>
      <c r="AR816" s="108">
        <v>0.59259459999705955</v>
      </c>
    </row>
    <row r="817" spans="1:44" s="2" customFormat="1" x14ac:dyDescent="0.25">
      <c r="A817" s="80" t="s">
        <v>324</v>
      </c>
      <c r="B817" s="80" t="s">
        <v>377</v>
      </c>
      <c r="C817" s="80" t="s">
        <v>289</v>
      </c>
      <c r="D817" s="81">
        <v>1366.6095286381244</v>
      </c>
      <c r="E817" s="81">
        <v>3493.9683997452257</v>
      </c>
      <c r="F817" s="105">
        <v>-0.60886608798815267</v>
      </c>
      <c r="G817" s="81">
        <v>4330.2395576524732</v>
      </c>
      <c r="H817" s="105">
        <v>-0.68440325057235496</v>
      </c>
      <c r="I817" s="81">
        <v>6066.0509273612497</v>
      </c>
      <c r="J817" s="105">
        <v>-0.77471182734817501</v>
      </c>
      <c r="K817" s="83">
        <v>38.772867600193528</v>
      </c>
      <c r="L817" s="83">
        <v>151.61808340905824</v>
      </c>
      <c r="M817" s="105">
        <v>-0.74427280223833048</v>
      </c>
      <c r="N817" s="83">
        <v>183.03326878388688</v>
      </c>
      <c r="O817" s="105">
        <v>-0.78816491746113171</v>
      </c>
      <c r="P817" s="83">
        <v>162.89560751618546</v>
      </c>
      <c r="Q817" s="105">
        <v>-0.76197720619114284</v>
      </c>
      <c r="R817" s="83">
        <v>27.336779443198672</v>
      </c>
      <c r="S817" s="83">
        <v>69.889929721153308</v>
      </c>
      <c r="T817" s="105">
        <v>-0.60885953738590237</v>
      </c>
      <c r="U817" s="83">
        <v>88.185348894604402</v>
      </c>
      <c r="V817" s="105">
        <v>-0.69000769645000215</v>
      </c>
      <c r="W817" s="83">
        <v>121.34408034576639</v>
      </c>
      <c r="X817" s="105">
        <v>-0.77471682701534905</v>
      </c>
      <c r="Y817" s="81">
        <v>1366.6095286381244</v>
      </c>
      <c r="Z817" s="80"/>
      <c r="AA817" s="83">
        <v>27.336779443198672</v>
      </c>
      <c r="AB817" s="80"/>
      <c r="AC817" s="84">
        <v>35.246542575336967</v>
      </c>
      <c r="AD817" s="84">
        <v>23.04453612118726</v>
      </c>
      <c r="AE817" s="105">
        <v>0.52949672711923768</v>
      </c>
      <c r="AF817" s="84">
        <v>23.658210261028135</v>
      </c>
      <c r="AG817" s="105">
        <v>0.48982286430170685</v>
      </c>
      <c r="AH817" s="84">
        <v>37.23888581070868</v>
      </c>
      <c r="AI817" s="105">
        <v>-5.3501687604165127E-2</v>
      </c>
      <c r="AJ817" s="84">
        <v>49.991606783005075</v>
      </c>
      <c r="AK817" s="84">
        <v>49.992444028566823</v>
      </c>
      <c r="AL817" s="105">
        <v>-1.6747442098833139E-5</v>
      </c>
      <c r="AM817" s="84">
        <v>49.103843347354697</v>
      </c>
      <c r="AN817" s="105">
        <v>1.8079306529438961E-2</v>
      </c>
      <c r="AO817" s="84">
        <v>49.990497353280162</v>
      </c>
      <c r="AP817" s="105">
        <v>2.2192812307361804E-5</v>
      </c>
      <c r="AQ817" s="108">
        <v>9.632808034529667E-3</v>
      </c>
      <c r="AR817" s="108">
        <v>1.0859823153361976E-3</v>
      </c>
    </row>
    <row r="818" spans="1:44" s="2" customFormat="1" x14ac:dyDescent="0.25">
      <c r="A818" s="80" t="s">
        <v>324</v>
      </c>
      <c r="B818" s="80" t="s">
        <v>377</v>
      </c>
      <c r="C818" s="80" t="s">
        <v>290</v>
      </c>
      <c r="D818" s="81">
        <v>1093835.2200654363</v>
      </c>
      <c r="E818" s="81">
        <v>1342463.8612621245</v>
      </c>
      <c r="F818" s="105">
        <v>-0.18520322846004855</v>
      </c>
      <c r="G818" s="81">
        <v>1393335.8277244614</v>
      </c>
      <c r="H818" s="105">
        <v>-0.21495220441446419</v>
      </c>
      <c r="I818" s="81">
        <v>1255878.3456383382</v>
      </c>
      <c r="J818" s="105">
        <v>-0.12902772480764335</v>
      </c>
      <c r="K818" s="83">
        <v>294298.20282923052</v>
      </c>
      <c r="L818" s="83">
        <v>375006.82644827821</v>
      </c>
      <c r="M818" s="105">
        <v>-0.21521907849903957</v>
      </c>
      <c r="N818" s="83">
        <v>400337.2447972254</v>
      </c>
      <c r="O818" s="105">
        <v>-0.26487428623261033</v>
      </c>
      <c r="P818" s="83">
        <v>354226.28523403301</v>
      </c>
      <c r="Q818" s="105">
        <v>-0.16918022434503621</v>
      </c>
      <c r="R818" s="83">
        <v>151035.804546839</v>
      </c>
      <c r="S818" s="83">
        <v>194115.05031732997</v>
      </c>
      <c r="T818" s="105">
        <v>-0.22192635604538175</v>
      </c>
      <c r="U818" s="83">
        <v>206277.46882649281</v>
      </c>
      <c r="V818" s="105">
        <v>-0.26780270571440595</v>
      </c>
      <c r="W818" s="83">
        <v>184270.33371794791</v>
      </c>
      <c r="X818" s="105">
        <v>-0.18035745906869147</v>
      </c>
      <c r="Y818" s="81">
        <v>1092475.0521407879</v>
      </c>
      <c r="Z818" s="82">
        <v>1360.1679246484571</v>
      </c>
      <c r="AA818" s="83">
        <v>150652.73874038164</v>
      </c>
      <c r="AB818" s="83">
        <v>383.06580645736739</v>
      </c>
      <c r="AC818" s="84">
        <v>3.7167580690261475</v>
      </c>
      <c r="AD818" s="84">
        <v>3.5798384631466971</v>
      </c>
      <c r="AE818" s="105">
        <v>3.8247425767669228E-2</v>
      </c>
      <c r="AF818" s="84">
        <v>3.480405197948043</v>
      </c>
      <c r="AG818" s="105">
        <v>6.7909584555686783E-2</v>
      </c>
      <c r="AH818" s="84">
        <v>3.5454126302586344</v>
      </c>
      <c r="AI818" s="105">
        <v>4.8328772032104367E-2</v>
      </c>
      <c r="AJ818" s="84">
        <v>7.2422246059292368</v>
      </c>
      <c r="AK818" s="84">
        <v>6.9158154355755981</v>
      </c>
      <c r="AL818" s="105">
        <v>4.7197495854871943E-2</v>
      </c>
      <c r="AM818" s="84">
        <v>6.7546680480961543</v>
      </c>
      <c r="AN818" s="105">
        <v>7.2180683693331665E-2</v>
      </c>
      <c r="AO818" s="84">
        <v>6.8154125533882173</v>
      </c>
      <c r="AP818" s="105">
        <v>6.2624536548243723E-2</v>
      </c>
      <c r="AQ818" s="108">
        <v>7.7101062706609893</v>
      </c>
      <c r="AR818" s="108">
        <v>6.0000561902784773</v>
      </c>
    </row>
    <row r="819" spans="1:44" s="2" customFormat="1" x14ac:dyDescent="0.25">
      <c r="A819" s="80" t="s">
        <v>324</v>
      </c>
      <c r="B819" s="80" t="s">
        <v>377</v>
      </c>
      <c r="C819" s="80" t="s">
        <v>291</v>
      </c>
      <c r="D819" s="81">
        <v>809952.00109689357</v>
      </c>
      <c r="E819" s="81">
        <v>824779.61445985537</v>
      </c>
      <c r="F819" s="105">
        <v>-1.7977667128293826E-2</v>
      </c>
      <c r="G819" s="81">
        <v>750573.12876867293</v>
      </c>
      <c r="H819" s="105">
        <v>7.911137509763054E-2</v>
      </c>
      <c r="I819" s="81">
        <v>501015.48798877595</v>
      </c>
      <c r="J819" s="105">
        <v>0.61662068441891882</v>
      </c>
      <c r="K819" s="83">
        <v>144362.5500926543</v>
      </c>
      <c r="L819" s="83">
        <v>166180.38333972768</v>
      </c>
      <c r="M819" s="105">
        <v>-0.13129006449859071</v>
      </c>
      <c r="N819" s="83">
        <v>151349.16957135103</v>
      </c>
      <c r="O819" s="105">
        <v>-4.6162258428534025E-2</v>
      </c>
      <c r="P819" s="83">
        <v>105122.79153388608</v>
      </c>
      <c r="Q819" s="105">
        <v>0.37327546183093308</v>
      </c>
      <c r="R819" s="83">
        <v>45599.708137089838</v>
      </c>
      <c r="S819" s="83">
        <v>52197.029444267013</v>
      </c>
      <c r="T819" s="105">
        <v>-0.12639265830676083</v>
      </c>
      <c r="U819" s="83">
        <v>48496.432978096957</v>
      </c>
      <c r="V819" s="105">
        <v>-5.9730678384437109E-2</v>
      </c>
      <c r="W819" s="83">
        <v>32199.904615376145</v>
      </c>
      <c r="X819" s="105">
        <v>0.41614419923824869</v>
      </c>
      <c r="Y819" s="81">
        <v>804369.01201146829</v>
      </c>
      <c r="Z819" s="82">
        <v>5582.9890854252435</v>
      </c>
      <c r="AA819" s="83">
        <v>45009.052685996459</v>
      </c>
      <c r="AB819" s="83">
        <v>590.65545109338075</v>
      </c>
      <c r="AC819" s="84">
        <v>5.6105409649320599</v>
      </c>
      <c r="AD819" s="84">
        <v>4.9631586946922193</v>
      </c>
      <c r="AE819" s="105">
        <v>0.13043755198321072</v>
      </c>
      <c r="AF819" s="84">
        <v>4.9592153752441162</v>
      </c>
      <c r="AG819" s="105">
        <v>0.13133641925279005</v>
      </c>
      <c r="AH819" s="84">
        <v>4.766002506956589</v>
      </c>
      <c r="AI819" s="105">
        <v>0.17720059037794444</v>
      </c>
      <c r="AJ819" s="84">
        <v>17.762218974338033</v>
      </c>
      <c r="AK819" s="84">
        <v>15.801274962218063</v>
      </c>
      <c r="AL819" s="105">
        <v>0.1241003663823788</v>
      </c>
      <c r="AM819" s="84">
        <v>15.476872888933162</v>
      </c>
      <c r="AN819" s="105">
        <v>0.14766200522581166</v>
      </c>
      <c r="AO819" s="84">
        <v>15.559533295931887</v>
      </c>
      <c r="AP819" s="105">
        <v>0.14156502232506218</v>
      </c>
      <c r="AQ819" s="108">
        <v>5.7091012321014789</v>
      </c>
      <c r="AR819" s="108">
        <v>1.8114963660685439</v>
      </c>
    </row>
    <row r="820" spans="1:44" s="2" customFormat="1" x14ac:dyDescent="0.25">
      <c r="A820" s="80" t="s">
        <v>324</v>
      </c>
      <c r="B820" s="80" t="s">
        <v>377</v>
      </c>
      <c r="C820" s="80" t="s">
        <v>292</v>
      </c>
      <c r="D820" s="81">
        <v>6963764.9184425399</v>
      </c>
      <c r="E820" s="81">
        <v>7595806.7493620086</v>
      </c>
      <c r="F820" s="105">
        <v>-8.3209309000989995E-2</v>
      </c>
      <c r="G820" s="81">
        <v>8724631.5034800563</v>
      </c>
      <c r="H820" s="105">
        <v>-0.20182704385109526</v>
      </c>
      <c r="I820" s="81">
        <v>7592073.7022166811</v>
      </c>
      <c r="J820" s="105">
        <v>-8.2758520058978352E-2</v>
      </c>
      <c r="K820" s="83">
        <v>2278359.4654765232</v>
      </c>
      <c r="L820" s="83">
        <v>2526912.795325262</v>
      </c>
      <c r="M820" s="105">
        <v>-9.8362448561168214E-2</v>
      </c>
      <c r="N820" s="83">
        <v>2875877.0285266349</v>
      </c>
      <c r="O820" s="105">
        <v>-0.20776881525988999</v>
      </c>
      <c r="P820" s="83">
        <v>2657615.8163949032</v>
      </c>
      <c r="Q820" s="105">
        <v>-0.14270548383206386</v>
      </c>
      <c r="R820" s="83">
        <v>1412749.983537789</v>
      </c>
      <c r="S820" s="83">
        <v>1667961.9320035314</v>
      </c>
      <c r="T820" s="105">
        <v>-0.15300825730428125</v>
      </c>
      <c r="U820" s="83">
        <v>1895115.4605832738</v>
      </c>
      <c r="V820" s="105">
        <v>-0.25453091755001755</v>
      </c>
      <c r="W820" s="83">
        <v>1721667.559613422</v>
      </c>
      <c r="X820" s="105">
        <v>-0.17942928316834666</v>
      </c>
      <c r="Y820" s="81">
        <v>6935059.4610626595</v>
      </c>
      <c r="Z820" s="82">
        <v>28705.457379880612</v>
      </c>
      <c r="AA820" s="83">
        <v>1403160.819833765</v>
      </c>
      <c r="AB820" s="83">
        <v>9589.1637040239766</v>
      </c>
      <c r="AC820" s="84">
        <v>3.0564820977387144</v>
      </c>
      <c r="AD820" s="84">
        <v>3.0059631513260365</v>
      </c>
      <c r="AE820" s="105">
        <v>1.6806242747983171E-2</v>
      </c>
      <c r="AF820" s="84">
        <v>3.0337289866492818</v>
      </c>
      <c r="AG820" s="105">
        <v>7.5000473640076566E-3</v>
      </c>
      <c r="AH820" s="84">
        <v>2.8567235547670116</v>
      </c>
      <c r="AI820" s="105">
        <v>6.9925752051984855E-2</v>
      </c>
      <c r="AJ820" s="84">
        <v>4.9292266852511126</v>
      </c>
      <c r="AK820" s="84">
        <v>4.5539449094249038</v>
      </c>
      <c r="AL820" s="105">
        <v>8.2408062304293747E-2</v>
      </c>
      <c r="AM820" s="84">
        <v>4.6037466766245529</v>
      </c>
      <c r="AN820" s="105">
        <v>7.0698939687359214E-2</v>
      </c>
      <c r="AO820" s="84">
        <v>4.4097210636421487</v>
      </c>
      <c r="AP820" s="105">
        <v>0.11780917978968163</v>
      </c>
      <c r="AQ820" s="108">
        <v>49.085425830300899</v>
      </c>
      <c r="AR820" s="108">
        <v>56.122978981536683</v>
      </c>
    </row>
    <row r="821" spans="1:44" s="2" customFormat="1" x14ac:dyDescent="0.25">
      <c r="A821" s="80" t="s">
        <v>324</v>
      </c>
      <c r="B821" s="80" t="s">
        <v>377</v>
      </c>
      <c r="C821" s="80" t="s">
        <v>293</v>
      </c>
      <c r="D821" s="81">
        <v>754.70726158738137</v>
      </c>
      <c r="E821" s="81">
        <v>757.02542131781581</v>
      </c>
      <c r="F821" s="105">
        <v>-3.0621953571902984E-3</v>
      </c>
      <c r="G821" s="81">
        <v>891.80574702382091</v>
      </c>
      <c r="H821" s="105">
        <v>-0.15373133206863884</v>
      </c>
      <c r="I821" s="81">
        <v>1257.4288950133323</v>
      </c>
      <c r="J821" s="105">
        <v>-0.39980124158083757</v>
      </c>
      <c r="K821" s="83">
        <v>121.06243379583468</v>
      </c>
      <c r="L821" s="83">
        <v>185.35892694302942</v>
      </c>
      <c r="M821" s="105">
        <v>-0.34687562238076858</v>
      </c>
      <c r="N821" s="83">
        <v>291.23574263046896</v>
      </c>
      <c r="O821" s="105">
        <v>-0.5843146424872605</v>
      </c>
      <c r="P821" s="83">
        <v>330.83491505759685</v>
      </c>
      <c r="Q821" s="105">
        <v>-0.6340699597116034</v>
      </c>
      <c r="R821" s="83">
        <v>85.491092770239305</v>
      </c>
      <c r="S821" s="83">
        <v>84.126688822353117</v>
      </c>
      <c r="T821" s="105">
        <v>1.6218443480728741E-2</v>
      </c>
      <c r="U821" s="83">
        <v>119.50559011835225</v>
      </c>
      <c r="V821" s="105">
        <v>-0.28462683054764815</v>
      </c>
      <c r="W821" s="83">
        <v>150.32493890355136</v>
      </c>
      <c r="X821" s="105">
        <v>-0.43129135196196233</v>
      </c>
      <c r="Y821" s="81">
        <v>754.70726158738137</v>
      </c>
      <c r="Z821" s="82">
        <v>0</v>
      </c>
      <c r="AA821" s="83">
        <v>85.491092770239305</v>
      </c>
      <c r="AB821" s="83">
        <v>0</v>
      </c>
      <c r="AC821" s="84">
        <v>6.2340334480649444</v>
      </c>
      <c r="AD821" s="84">
        <v>4.0841055448626422</v>
      </c>
      <c r="AE821" s="105">
        <v>0.52641340425363792</v>
      </c>
      <c r="AF821" s="84">
        <v>3.0621438803113468</v>
      </c>
      <c r="AG821" s="105">
        <v>1.035839494070766</v>
      </c>
      <c r="AH821" s="84">
        <v>3.8007744581445393</v>
      </c>
      <c r="AI821" s="105">
        <v>0.6402008371494563</v>
      </c>
      <c r="AJ821" s="84">
        <v>8.8279051902598429</v>
      </c>
      <c r="AK821" s="84">
        <v>8.9986356519557713</v>
      </c>
      <c r="AL821" s="105">
        <v>-1.8972927485826335E-2</v>
      </c>
      <c r="AM821" s="84">
        <v>7.462460510346185</v>
      </c>
      <c r="AN821" s="105">
        <v>0.18297512972036012</v>
      </c>
      <c r="AO821" s="84">
        <v>8.3647391057321503</v>
      </c>
      <c r="AP821" s="105">
        <v>5.5371252907373554E-2</v>
      </c>
      <c r="AQ821" s="108">
        <v>5.3196981440496588E-3</v>
      </c>
      <c r="AR821" s="108">
        <v>3.3962235771099573E-3</v>
      </c>
    </row>
    <row r="822" spans="1:44" s="2" customFormat="1" x14ac:dyDescent="0.25">
      <c r="A822" s="80" t="s">
        <v>324</v>
      </c>
      <c r="B822" s="80" t="s">
        <v>378</v>
      </c>
      <c r="C822" s="80" t="s">
        <v>281</v>
      </c>
      <c r="D822" s="81">
        <v>513804150.09297317</v>
      </c>
      <c r="E822" s="81">
        <v>496479934.98339272</v>
      </c>
      <c r="F822" s="105">
        <v>3.4894089144126145E-2</v>
      </c>
      <c r="G822" s="81">
        <v>505510152.11353707</v>
      </c>
      <c r="H822" s="105">
        <v>1.6407183801866111E-2</v>
      </c>
      <c r="I822" s="81">
        <v>448744478.68340868</v>
      </c>
      <c r="J822" s="105">
        <v>0.14498155297742257</v>
      </c>
      <c r="K822" s="83">
        <v>185819291.46019402</v>
      </c>
      <c r="L822" s="83">
        <v>199955123.06542283</v>
      </c>
      <c r="M822" s="105">
        <v>-7.0695020905284553E-2</v>
      </c>
      <c r="N822" s="83">
        <v>205037477.89354375</v>
      </c>
      <c r="O822" s="105">
        <v>-9.3730115249115023E-2</v>
      </c>
      <c r="P822" s="83">
        <v>177004112.49149761</v>
      </c>
      <c r="Q822" s="105">
        <v>4.9802113886590359E-2</v>
      </c>
      <c r="R822" s="83">
        <v>226011913.98343959</v>
      </c>
      <c r="S822" s="83">
        <v>246223369.93193009</v>
      </c>
      <c r="T822" s="105">
        <v>-8.2085855433129989E-2</v>
      </c>
      <c r="U822" s="83">
        <v>255316085.38966545</v>
      </c>
      <c r="V822" s="105">
        <v>-0.11477604852628694</v>
      </c>
      <c r="W822" s="83">
        <v>219986756.22574604</v>
      </c>
      <c r="X822" s="105">
        <v>2.7388729490200138E-2</v>
      </c>
      <c r="Y822" s="80"/>
      <c r="Z822" s="80"/>
      <c r="AA822" s="80"/>
      <c r="AB822" s="80"/>
      <c r="AC822" s="84">
        <v>2.7650743152415886</v>
      </c>
      <c r="AD822" s="84">
        <v>2.4829568123690966</v>
      </c>
      <c r="AE822" s="105">
        <v>0.11362159078526683</v>
      </c>
      <c r="AF822" s="84">
        <v>2.4654524495077914</v>
      </c>
      <c r="AG822" s="105">
        <v>0.12152814620035135</v>
      </c>
      <c r="AH822" s="84">
        <v>2.5352206362152412</v>
      </c>
      <c r="AI822" s="105">
        <v>9.0664171687040815E-2</v>
      </c>
      <c r="AJ822" s="84">
        <v>2.2733498470820472</v>
      </c>
      <c r="AK822" s="84">
        <v>2.016380228735589</v>
      </c>
      <c r="AL822" s="105">
        <v>0.12744105237909228</v>
      </c>
      <c r="AM822" s="84">
        <v>1.9799385195101336</v>
      </c>
      <c r="AN822" s="105">
        <v>0.14819214065520986</v>
      </c>
      <c r="AO822" s="84">
        <v>2.0398704284857767</v>
      </c>
      <c r="AP822" s="105">
        <v>0.11445796523928504</v>
      </c>
      <c r="AQ822" s="80"/>
      <c r="AR822" s="80"/>
    </row>
    <row r="823" spans="1:44" s="2" customFormat="1" x14ac:dyDescent="0.25">
      <c r="A823" s="80" t="s">
        <v>324</v>
      </c>
      <c r="B823" s="80" t="s">
        <v>378</v>
      </c>
      <c r="C823" s="80" t="s">
        <v>313</v>
      </c>
      <c r="D823" s="81">
        <v>254445750.61534187</v>
      </c>
      <c r="E823" s="81">
        <v>252166564.00901383</v>
      </c>
      <c r="F823" s="105">
        <v>9.0384171878019857E-3</v>
      </c>
      <c r="G823" s="81">
        <v>265628880.16202915</v>
      </c>
      <c r="H823" s="105">
        <v>-4.2100578596219483E-2</v>
      </c>
      <c r="I823" s="81">
        <v>230738193.90606841</v>
      </c>
      <c r="J823" s="105">
        <v>0.1027465644414492</v>
      </c>
      <c r="K823" s="83">
        <v>107387662.27950145</v>
      </c>
      <c r="L823" s="83">
        <v>116281220.21543621</v>
      </c>
      <c r="M823" s="105">
        <v>-7.6483183780300085E-2</v>
      </c>
      <c r="N823" s="83">
        <v>121061631.13000345</v>
      </c>
      <c r="O823" s="105">
        <v>-0.11295047590939897</v>
      </c>
      <c r="P823" s="83">
        <v>103187891.59342533</v>
      </c>
      <c r="Q823" s="105">
        <v>4.0700227722684758E-2</v>
      </c>
      <c r="R823" s="83">
        <v>109107946.82499427</v>
      </c>
      <c r="S823" s="83">
        <v>119767840.51733223</v>
      </c>
      <c r="T823" s="105">
        <v>-8.9004641365269602E-2</v>
      </c>
      <c r="U823" s="83">
        <v>127620761.84334479</v>
      </c>
      <c r="V823" s="105">
        <v>-0.145061154242874</v>
      </c>
      <c r="W823" s="83">
        <v>103914331.39755395</v>
      </c>
      <c r="X823" s="105">
        <v>4.9979780051421938E-2</v>
      </c>
      <c r="Y823" s="80"/>
      <c r="Z823" s="80"/>
      <c r="AA823" s="80"/>
      <c r="AB823" s="80"/>
      <c r="AC823" s="84">
        <v>2.3694132567397492</v>
      </c>
      <c r="AD823" s="84">
        <v>2.1685923448500155</v>
      </c>
      <c r="AE823" s="105">
        <v>9.260427039994136E-2</v>
      </c>
      <c r="AF823" s="84">
        <v>2.1941624087055334</v>
      </c>
      <c r="AG823" s="105">
        <v>7.9871411222292674E-2</v>
      </c>
      <c r="AH823" s="84">
        <v>2.2360975725253605</v>
      </c>
      <c r="AI823" s="105">
        <v>5.961979738828091E-2</v>
      </c>
      <c r="AJ823" s="84">
        <v>2.3320551620631713</v>
      </c>
      <c r="AK823" s="84">
        <v>2.1054613903013597</v>
      </c>
      <c r="AL823" s="105">
        <v>0.10762190786570477</v>
      </c>
      <c r="AM823" s="84">
        <v>2.0813923716275107</v>
      </c>
      <c r="AN823" s="105">
        <v>0.12043033973438606</v>
      </c>
      <c r="AO823" s="84">
        <v>2.2204655585312247</v>
      </c>
      <c r="AP823" s="105">
        <v>5.0255048137634685E-2</v>
      </c>
      <c r="AQ823" s="80"/>
      <c r="AR823" s="80"/>
    </row>
    <row r="824" spans="1:44" s="2" customFormat="1" x14ac:dyDescent="0.25">
      <c r="A824" s="80" t="s">
        <v>324</v>
      </c>
      <c r="B824" s="80" t="s">
        <v>378</v>
      </c>
      <c r="C824" s="80" t="s">
        <v>328</v>
      </c>
      <c r="D824" s="81">
        <v>11595539.469151065</v>
      </c>
      <c r="E824" s="81">
        <v>12132282.765237214</v>
      </c>
      <c r="F824" s="105">
        <v>-4.4240915454434246E-2</v>
      </c>
      <c r="G824" s="81">
        <v>12587861.741203323</v>
      </c>
      <c r="H824" s="105">
        <v>-7.8831678680115397E-2</v>
      </c>
      <c r="I824" s="81">
        <v>10300935.13757796</v>
      </c>
      <c r="J824" s="105">
        <v>0.12567833058674149</v>
      </c>
      <c r="K824" s="83">
        <v>3661416.4778060419</v>
      </c>
      <c r="L824" s="83">
        <v>4056603.1675533489</v>
      </c>
      <c r="M824" s="105">
        <v>-9.7418128770444937E-2</v>
      </c>
      <c r="N824" s="83">
        <v>4499699.3490132522</v>
      </c>
      <c r="O824" s="105">
        <v>-0.18629752927627019</v>
      </c>
      <c r="P824" s="83">
        <v>3960428.8381233304</v>
      </c>
      <c r="Q824" s="105">
        <v>-7.5499995717377158E-2</v>
      </c>
      <c r="R824" s="83">
        <v>2061435.683340417</v>
      </c>
      <c r="S824" s="83">
        <v>2249635.208905411</v>
      </c>
      <c r="T824" s="105">
        <v>-8.3657796970809717E-2</v>
      </c>
      <c r="U824" s="83">
        <v>2453141.6848233487</v>
      </c>
      <c r="V824" s="105">
        <v>-0.15967524579043565</v>
      </c>
      <c r="W824" s="83">
        <v>2115698.006527205</v>
      </c>
      <c r="X824" s="105">
        <v>-2.5647480415154546E-2</v>
      </c>
      <c r="Y824" s="80"/>
      <c r="Z824" s="80"/>
      <c r="AA824" s="80"/>
      <c r="AB824" s="80"/>
      <c r="AC824" s="84">
        <v>3.166954521409493</v>
      </c>
      <c r="AD824" s="84">
        <v>2.9907492214858507</v>
      </c>
      <c r="AE824" s="105">
        <v>5.8916775320968159E-2</v>
      </c>
      <c r="AF824" s="84">
        <v>2.7974895131524153</v>
      </c>
      <c r="AG824" s="105">
        <v>0.13207020313035508</v>
      </c>
      <c r="AH824" s="84">
        <v>2.600964582022161</v>
      </c>
      <c r="AI824" s="105">
        <v>0.21760770727115944</v>
      </c>
      <c r="AJ824" s="84">
        <v>5.6249824153433092</v>
      </c>
      <c r="AK824" s="84">
        <v>5.3930000371661739</v>
      </c>
      <c r="AL824" s="105">
        <v>4.301546014804658E-2</v>
      </c>
      <c r="AM824" s="84">
        <v>5.1313227519957856</v>
      </c>
      <c r="AN824" s="105">
        <v>9.6205147718591427E-2</v>
      </c>
      <c r="AO824" s="84">
        <v>4.8688116667871446</v>
      </c>
      <c r="AP824" s="105">
        <v>0.1553090980524926</v>
      </c>
      <c r="AQ824" s="108">
        <v>100.00000000000001</v>
      </c>
      <c r="AR824" s="108">
        <v>100</v>
      </c>
    </row>
    <row r="825" spans="1:44" s="2" customFormat="1" x14ac:dyDescent="0.25">
      <c r="A825" s="80" t="s">
        <v>324</v>
      </c>
      <c r="B825" s="80" t="s">
        <v>378</v>
      </c>
      <c r="C825" s="80" t="s">
        <v>270</v>
      </c>
      <c r="D825" s="81">
        <v>5500745.7100050393</v>
      </c>
      <c r="E825" s="81">
        <v>5785619.274966686</v>
      </c>
      <c r="F825" s="105">
        <v>-4.9238214860463148E-2</v>
      </c>
      <c r="G825" s="81">
        <v>6299059.7812880408</v>
      </c>
      <c r="H825" s="105">
        <v>-0.12673543338237075</v>
      </c>
      <c r="I825" s="81">
        <v>5298851.8237713436</v>
      </c>
      <c r="J825" s="105">
        <v>3.8101440264468871E-2</v>
      </c>
      <c r="K825" s="83">
        <v>1845827.5874597626</v>
      </c>
      <c r="L825" s="83">
        <v>2016191.0445947433</v>
      </c>
      <c r="M825" s="105">
        <v>-8.4497675749385132E-2</v>
      </c>
      <c r="N825" s="83">
        <v>2333096.3423161567</v>
      </c>
      <c r="O825" s="105">
        <v>-0.20885067882480293</v>
      </c>
      <c r="P825" s="83">
        <v>2084304.4867100399</v>
      </c>
      <c r="Q825" s="105">
        <v>-0.11441557640491386</v>
      </c>
      <c r="R825" s="83">
        <v>1085308.5098272394</v>
      </c>
      <c r="S825" s="83">
        <v>1185782.1605514772</v>
      </c>
      <c r="T825" s="105">
        <v>-8.4731963480973629E-2</v>
      </c>
      <c r="U825" s="83">
        <v>1352526.5668298043</v>
      </c>
      <c r="V825" s="105">
        <v>-0.19756954396015969</v>
      </c>
      <c r="W825" s="83">
        <v>1184410.0707807229</v>
      </c>
      <c r="X825" s="105">
        <v>-8.3671663554970507E-2</v>
      </c>
      <c r="Y825" s="80"/>
      <c r="Z825" s="80"/>
      <c r="AA825" s="80"/>
      <c r="AB825" s="80"/>
      <c r="AC825" s="84">
        <v>2.9800972460137483</v>
      </c>
      <c r="AD825" s="84">
        <v>2.8695788975342871</v>
      </c>
      <c r="AE825" s="105">
        <v>3.8513786317018545E-2</v>
      </c>
      <c r="AF825" s="84">
        <v>2.6998712685112332</v>
      </c>
      <c r="AG825" s="105">
        <v>0.10379234772072585</v>
      </c>
      <c r="AH825" s="84">
        <v>2.5422637899394873</v>
      </c>
      <c r="AI825" s="105">
        <v>0.1722218826413299</v>
      </c>
      <c r="AJ825" s="84">
        <v>5.0683705694712131</v>
      </c>
      <c r="AK825" s="84">
        <v>4.8791586409732641</v>
      </c>
      <c r="AL825" s="105">
        <v>3.8779622148175569E-2</v>
      </c>
      <c r="AM825" s="84">
        <v>4.6572540131706601</v>
      </c>
      <c r="AN825" s="105">
        <v>8.8274454246626916E-2</v>
      </c>
      <c r="AO825" s="84">
        <v>4.4738321249485162</v>
      </c>
      <c r="AP825" s="105">
        <v>0.13289243492334632</v>
      </c>
      <c r="AQ825" s="80"/>
      <c r="AR825" s="80"/>
    </row>
    <row r="826" spans="1:44" s="2" customFormat="1" x14ac:dyDescent="0.25">
      <c r="A826" s="80" t="s">
        <v>324</v>
      </c>
      <c r="B826" s="80" t="s">
        <v>378</v>
      </c>
      <c r="C826" s="80" t="s">
        <v>271</v>
      </c>
      <c r="D826" s="81">
        <v>5391356.1926098531</v>
      </c>
      <c r="E826" s="81">
        <v>5359205.4925271142</v>
      </c>
      <c r="F826" s="105">
        <v>5.9991541894726516E-3</v>
      </c>
      <c r="G826" s="81">
        <v>5406793.2898224005</v>
      </c>
      <c r="H826" s="105">
        <v>-2.8551299051150715E-3</v>
      </c>
      <c r="I826" s="81">
        <v>4378844.0385790598</v>
      </c>
      <c r="J826" s="105">
        <v>0.23122818376499082</v>
      </c>
      <c r="K826" s="83">
        <v>1682686.7438518689</v>
      </c>
      <c r="L826" s="83">
        <v>1846428.5911337552</v>
      </c>
      <c r="M826" s="105">
        <v>-8.8680303190790885E-2</v>
      </c>
      <c r="N826" s="83">
        <v>1988937.3798117794</v>
      </c>
      <c r="O826" s="105">
        <v>-0.15397701258392163</v>
      </c>
      <c r="P826" s="83">
        <v>1739669.4723805457</v>
      </c>
      <c r="Q826" s="105">
        <v>-3.2754916628330674E-2</v>
      </c>
      <c r="R826" s="83">
        <v>932454.77891169931</v>
      </c>
      <c r="S826" s="83">
        <v>1004092.187008734</v>
      </c>
      <c r="T826" s="105">
        <v>-7.1345449176781151E-2</v>
      </c>
      <c r="U826" s="83">
        <v>1046751.4788023219</v>
      </c>
      <c r="V826" s="105">
        <v>-0.10919182079532315</v>
      </c>
      <c r="W826" s="83">
        <v>891289.32961517549</v>
      </c>
      <c r="X826" s="105">
        <v>4.6186404267060478E-2</v>
      </c>
      <c r="Y826" s="80"/>
      <c r="Z826" s="80"/>
      <c r="AA826" s="80"/>
      <c r="AB826" s="80"/>
      <c r="AC826" s="84">
        <v>3.2040165600095007</v>
      </c>
      <c r="AD826" s="84">
        <v>2.9024710288072515</v>
      </c>
      <c r="AE826" s="105">
        <v>0.10389269288457535</v>
      </c>
      <c r="AF826" s="84">
        <v>2.7184331415874268</v>
      </c>
      <c r="AG826" s="105">
        <v>0.17862621338500823</v>
      </c>
      <c r="AH826" s="84">
        <v>2.5170551694438226</v>
      </c>
      <c r="AI826" s="105">
        <v>0.27292265934618809</v>
      </c>
      <c r="AJ826" s="84">
        <v>5.7818956098893013</v>
      </c>
      <c r="AK826" s="84">
        <v>5.33736400090174</v>
      </c>
      <c r="AL826" s="105">
        <v>8.3286732722830645E-2</v>
      </c>
      <c r="AM826" s="84">
        <v>5.1653075245795455</v>
      </c>
      <c r="AN826" s="105">
        <v>0.11937103112944779</v>
      </c>
      <c r="AO826" s="84">
        <v>4.9129321905712438</v>
      </c>
      <c r="AP826" s="105">
        <v>0.17687266699624857</v>
      </c>
      <c r="AQ826" s="80"/>
      <c r="AR826" s="80"/>
    </row>
    <row r="827" spans="1:44" s="2" customFormat="1" x14ac:dyDescent="0.25">
      <c r="A827" s="80" t="s">
        <v>324</v>
      </c>
      <c r="B827" s="80" t="s">
        <v>378</v>
      </c>
      <c r="C827" s="80" t="s">
        <v>127</v>
      </c>
      <c r="D827" s="81">
        <v>703437.56653617136</v>
      </c>
      <c r="E827" s="81">
        <v>987457.99774341332</v>
      </c>
      <c r="F827" s="105">
        <v>-0.2876278604824703</v>
      </c>
      <c r="G827" s="81">
        <v>882008.67009288189</v>
      </c>
      <c r="H827" s="105">
        <v>-0.20245957847319765</v>
      </c>
      <c r="I827" s="81">
        <v>623239.27522755624</v>
      </c>
      <c r="J827" s="105">
        <v>0.12867977756910978</v>
      </c>
      <c r="K827" s="83">
        <v>132902.14649441055</v>
      </c>
      <c r="L827" s="83">
        <v>193983.53182485059</v>
      </c>
      <c r="M827" s="105">
        <v>-0.3148792310142644</v>
      </c>
      <c r="N827" s="83">
        <v>177665.62688531587</v>
      </c>
      <c r="O827" s="105">
        <v>-0.25195352176817176</v>
      </c>
      <c r="P827" s="83">
        <v>136454.87903274479</v>
      </c>
      <c r="Q827" s="105">
        <v>-2.6035950956958438E-2</v>
      </c>
      <c r="R827" s="83">
        <v>43672.394601477579</v>
      </c>
      <c r="S827" s="83">
        <v>59760.861345200261</v>
      </c>
      <c r="T827" s="105">
        <v>-0.26921410404026647</v>
      </c>
      <c r="U827" s="83">
        <v>53863.639191224516</v>
      </c>
      <c r="V827" s="105">
        <v>-0.18920453097434417</v>
      </c>
      <c r="W827" s="83">
        <v>39998.606131306144</v>
      </c>
      <c r="X827" s="105">
        <v>9.1847912352526498E-2</v>
      </c>
      <c r="Y827" s="80"/>
      <c r="Z827" s="80"/>
      <c r="AA827" s="80"/>
      <c r="AB827" s="80"/>
      <c r="AC827" s="84">
        <v>5.2928984601896989</v>
      </c>
      <c r="AD827" s="84">
        <v>5.0904217922735713</v>
      </c>
      <c r="AE827" s="105">
        <v>3.9776009961189095E-2</v>
      </c>
      <c r="AF827" s="84">
        <v>4.964430574194429</v>
      </c>
      <c r="AG827" s="105">
        <v>6.6164262161843179E-2</v>
      </c>
      <c r="AH827" s="84">
        <v>4.5673652686174657</v>
      </c>
      <c r="AI827" s="105">
        <v>0.15885158048501141</v>
      </c>
      <c r="AJ827" s="84">
        <v>16.107144409076479</v>
      </c>
      <c r="AK827" s="84">
        <v>16.523490048771222</v>
      </c>
      <c r="AL827" s="105">
        <v>-2.5197197351518659E-2</v>
      </c>
      <c r="AM827" s="84">
        <v>16.374843648451051</v>
      </c>
      <c r="AN827" s="105">
        <v>-1.6348201248315101E-2</v>
      </c>
      <c r="AO827" s="84">
        <v>15.581524845681029</v>
      </c>
      <c r="AP827" s="105">
        <v>3.373351251569863E-2</v>
      </c>
      <c r="AQ827" s="80"/>
      <c r="AR827" s="80"/>
    </row>
    <row r="828" spans="1:44" s="2" customFormat="1" x14ac:dyDescent="0.25">
      <c r="A828" s="80" t="s">
        <v>324</v>
      </c>
      <c r="B828" s="80" t="s">
        <v>378</v>
      </c>
      <c r="C828" s="80" t="s">
        <v>282</v>
      </c>
      <c r="D828" s="81">
        <v>39933.131881812813</v>
      </c>
      <c r="E828" s="81">
        <v>136435.18529733879</v>
      </c>
      <c r="F828" s="105">
        <v>-0.70731060470372864</v>
      </c>
      <c r="G828" s="81">
        <v>118315.66682605147</v>
      </c>
      <c r="H828" s="105">
        <v>-0.66248652479368786</v>
      </c>
      <c r="I828" s="81">
        <v>85613.443022854335</v>
      </c>
      <c r="J828" s="105">
        <v>-0.53356470115151489</v>
      </c>
      <c r="K828" s="83">
        <v>7072.6440217925783</v>
      </c>
      <c r="L828" s="83">
        <v>31428.008852354957</v>
      </c>
      <c r="M828" s="105">
        <v>-0.77495729828068283</v>
      </c>
      <c r="N828" s="83">
        <v>28247.554176641217</v>
      </c>
      <c r="O828" s="105">
        <v>-0.74961924216287845</v>
      </c>
      <c r="P828" s="83">
        <v>23769.758386752303</v>
      </c>
      <c r="Q828" s="105">
        <v>-0.70245200196336854</v>
      </c>
      <c r="R828" s="83">
        <v>2119.7895695235775</v>
      </c>
      <c r="S828" s="83">
        <v>7904.0089371105068</v>
      </c>
      <c r="T828" s="105">
        <v>-0.73180830305354949</v>
      </c>
      <c r="U828" s="83">
        <v>7034.0076684976884</v>
      </c>
      <c r="V828" s="105">
        <v>-0.69863701186775662</v>
      </c>
      <c r="W828" s="83">
        <v>6020.4844057894788</v>
      </c>
      <c r="X828" s="105">
        <v>-0.64790381858889556</v>
      </c>
      <c r="Y828" s="80"/>
      <c r="Z828" s="80"/>
      <c r="AA828" s="80"/>
      <c r="AB828" s="80"/>
      <c r="AC828" s="84">
        <v>5.6461390901010828</v>
      </c>
      <c r="AD828" s="84">
        <v>4.3411972402800014</v>
      </c>
      <c r="AE828" s="105">
        <v>0.30059492291967699</v>
      </c>
      <c r="AF828" s="84">
        <v>4.1885278309826335</v>
      </c>
      <c r="AG828" s="105">
        <v>0.34800085326793495</v>
      </c>
      <c r="AH828" s="84">
        <v>3.6017801119328849</v>
      </c>
      <c r="AI828" s="105">
        <v>0.56759683118775917</v>
      </c>
      <c r="AJ828" s="84">
        <v>18.83825284166663</v>
      </c>
      <c r="AK828" s="84">
        <v>17.261517083660564</v>
      </c>
      <c r="AL828" s="105">
        <v>9.1343985025428343E-2</v>
      </c>
      <c r="AM828" s="84">
        <v>16.820520022452737</v>
      </c>
      <c r="AN828" s="105">
        <v>0.11995662539092365</v>
      </c>
      <c r="AO828" s="84">
        <v>14.220357906836512</v>
      </c>
      <c r="AP828" s="105">
        <v>0.3247383058207024</v>
      </c>
      <c r="AQ828" s="108">
        <v>0.34438356221417277</v>
      </c>
      <c r="AR828" s="108">
        <v>0.10283074008346466</v>
      </c>
    </row>
    <row r="829" spans="1:44" s="2" customFormat="1" x14ac:dyDescent="0.25">
      <c r="A829" s="80" t="s">
        <v>324</v>
      </c>
      <c r="B829" s="80" t="s">
        <v>378</v>
      </c>
      <c r="C829" s="80" t="s">
        <v>283</v>
      </c>
      <c r="D829" s="80"/>
      <c r="E829" s="80"/>
      <c r="F829" s="80"/>
      <c r="G829" s="80"/>
      <c r="H829" s="80"/>
      <c r="I829" s="81">
        <v>0.62638523101806642</v>
      </c>
      <c r="J829" s="105">
        <v>-1</v>
      </c>
      <c r="K829" s="80"/>
      <c r="L829" s="80"/>
      <c r="M829" s="80"/>
      <c r="N829" s="80"/>
      <c r="O829" s="80"/>
      <c r="P829" s="83">
        <v>0.19273391292838937</v>
      </c>
      <c r="Q829" s="105">
        <v>-1</v>
      </c>
      <c r="R829" s="80"/>
      <c r="S829" s="80"/>
      <c r="T829" s="80"/>
      <c r="U829" s="80"/>
      <c r="V829" s="80"/>
      <c r="W829" s="83">
        <v>0.42160543677456985</v>
      </c>
      <c r="X829" s="105">
        <v>-1</v>
      </c>
      <c r="Y829" s="80"/>
      <c r="Z829" s="80"/>
      <c r="AA829" s="80"/>
      <c r="AB829" s="80"/>
      <c r="AC829" s="80"/>
      <c r="AD829" s="80"/>
      <c r="AE829" s="80"/>
      <c r="AF829" s="80"/>
      <c r="AG829" s="80"/>
      <c r="AH829" s="84">
        <v>3.2500000726431626</v>
      </c>
      <c r="AI829" s="105">
        <v>-1</v>
      </c>
      <c r="AJ829" s="80"/>
      <c r="AK829" s="80"/>
      <c r="AL829" s="80"/>
      <c r="AM829" s="80"/>
      <c r="AN829" s="80"/>
      <c r="AO829" s="84">
        <v>1.4857143110158497</v>
      </c>
      <c r="AP829" s="105">
        <v>-1</v>
      </c>
      <c r="AQ829" s="80"/>
      <c r="AR829" s="80"/>
    </row>
    <row r="830" spans="1:44" s="2" customFormat="1" x14ac:dyDescent="0.25">
      <c r="A830" s="80" t="s">
        <v>324</v>
      </c>
      <c r="B830" s="80" t="s">
        <v>378</v>
      </c>
      <c r="C830" s="80" t="s">
        <v>284</v>
      </c>
      <c r="D830" s="81">
        <v>11476.459769003392</v>
      </c>
      <c r="E830" s="81">
        <v>21246.400442227125</v>
      </c>
      <c r="F830" s="105">
        <v>-0.4598398067376166</v>
      </c>
      <c r="G830" s="81">
        <v>18021.854682246445</v>
      </c>
      <c r="H830" s="105">
        <v>-0.36319208142827852</v>
      </c>
      <c r="I830" s="81">
        <v>14486.08353587985</v>
      </c>
      <c r="J830" s="105">
        <v>-0.20775965839366267</v>
      </c>
      <c r="K830" s="83">
        <v>1184.3149724443476</v>
      </c>
      <c r="L830" s="83">
        <v>2328.9215540177756</v>
      </c>
      <c r="M830" s="105">
        <v>-0.49147494023523119</v>
      </c>
      <c r="N830" s="83">
        <v>2186.7648043251206</v>
      </c>
      <c r="O830" s="105">
        <v>-0.45841684935575366</v>
      </c>
      <c r="P830" s="83">
        <v>1803.9504684367773</v>
      </c>
      <c r="Q830" s="105">
        <v>-0.34348808730285041</v>
      </c>
      <c r="R830" s="83">
        <v>344.36456664244582</v>
      </c>
      <c r="S830" s="83">
        <v>710.45613237240798</v>
      </c>
      <c r="T830" s="105">
        <v>-0.51529088011033408</v>
      </c>
      <c r="U830" s="83">
        <v>625.34966093598166</v>
      </c>
      <c r="V830" s="105">
        <v>-0.44932477275669436</v>
      </c>
      <c r="W830" s="83">
        <v>536.07554458633024</v>
      </c>
      <c r="X830" s="105">
        <v>-0.35761933160338572</v>
      </c>
      <c r="Y830" s="80"/>
      <c r="Z830" s="80"/>
      <c r="AA830" s="80"/>
      <c r="AB830" s="80"/>
      <c r="AC830" s="84">
        <v>9.690378012630152</v>
      </c>
      <c r="AD830" s="84">
        <v>9.1228493315172265</v>
      </c>
      <c r="AE830" s="105">
        <v>6.2209586116067028E-2</v>
      </c>
      <c r="AF830" s="84">
        <v>8.241331965194286</v>
      </c>
      <c r="AG830" s="105">
        <v>0.17582668111849384</v>
      </c>
      <c r="AH830" s="84">
        <v>8.0302002684324485</v>
      </c>
      <c r="AI830" s="105">
        <v>0.20674176094013927</v>
      </c>
      <c r="AJ830" s="84">
        <v>33.326482689258256</v>
      </c>
      <c r="AK830" s="84">
        <v>29.905295308352908</v>
      </c>
      <c r="AL830" s="105">
        <v>0.1144007222008528</v>
      </c>
      <c r="AM830" s="84">
        <v>28.818844572926665</v>
      </c>
      <c r="AN830" s="105">
        <v>0.15641286745292382</v>
      </c>
      <c r="AO830" s="84">
        <v>27.022466669428518</v>
      </c>
      <c r="AP830" s="105">
        <v>0.23328795616433112</v>
      </c>
      <c r="AQ830" s="108">
        <v>9.8973055971527044E-2</v>
      </c>
      <c r="AR830" s="108">
        <v>1.670508420056193E-2</v>
      </c>
    </row>
    <row r="831" spans="1:44" s="2" customFormat="1" x14ac:dyDescent="0.25">
      <c r="A831" s="80" t="s">
        <v>324</v>
      </c>
      <c r="B831" s="80" t="s">
        <v>378</v>
      </c>
      <c r="C831" s="80" t="s">
        <v>285</v>
      </c>
      <c r="D831" s="81">
        <v>4572838.8037513653</v>
      </c>
      <c r="E831" s="81">
        <v>4482724.5755037926</v>
      </c>
      <c r="F831" s="105">
        <v>2.0102557435718687E-2</v>
      </c>
      <c r="G831" s="81">
        <v>4456860.2260845192</v>
      </c>
      <c r="H831" s="105">
        <v>2.602248483990189E-2</v>
      </c>
      <c r="I831" s="81">
        <v>3507892.5251624752</v>
      </c>
      <c r="J831" s="105">
        <v>0.30358577720096053</v>
      </c>
      <c r="K831" s="83">
        <v>1459627.0972937292</v>
      </c>
      <c r="L831" s="83">
        <v>1596049.480203107</v>
      </c>
      <c r="M831" s="105">
        <v>-8.5475033576037515E-2</v>
      </c>
      <c r="N831" s="83">
        <v>1725019.8851781003</v>
      </c>
      <c r="O831" s="105">
        <v>-0.15384911801000517</v>
      </c>
      <c r="P831" s="83">
        <v>1472446.835506408</v>
      </c>
      <c r="Q831" s="105">
        <v>-8.7064183938904763E-3</v>
      </c>
      <c r="R831" s="83">
        <v>817626.54563127726</v>
      </c>
      <c r="S831" s="83">
        <v>875259.55542951892</v>
      </c>
      <c r="T831" s="105">
        <v>-6.5846764472007657E-2</v>
      </c>
      <c r="U831" s="83">
        <v>912387.86045708391</v>
      </c>
      <c r="V831" s="105">
        <v>-0.10386077997391763</v>
      </c>
      <c r="W831" s="83">
        <v>757569.22028759099</v>
      </c>
      <c r="X831" s="105">
        <v>7.927635354679155E-2</v>
      </c>
      <c r="Y831" s="80"/>
      <c r="Z831" s="80"/>
      <c r="AA831" s="80"/>
      <c r="AB831" s="80"/>
      <c r="AC831" s="84">
        <v>3.1328815505205343</v>
      </c>
      <c r="AD831" s="84">
        <v>2.8086375962061894</v>
      </c>
      <c r="AE831" s="105">
        <v>0.11544528021426562</v>
      </c>
      <c r="AF831" s="84">
        <v>2.5836573041152908</v>
      </c>
      <c r="AG831" s="105">
        <v>0.21257627531733031</v>
      </c>
      <c r="AH831" s="84">
        <v>2.3823559809247925</v>
      </c>
      <c r="AI831" s="105">
        <v>0.31503502230779118</v>
      </c>
      <c r="AJ831" s="84">
        <v>5.5928208644702755</v>
      </c>
      <c r="AK831" s="84">
        <v>5.1215945575183932</v>
      </c>
      <c r="AL831" s="105">
        <v>9.2007733462644362E-2</v>
      </c>
      <c r="AM831" s="84">
        <v>4.884830694537893</v>
      </c>
      <c r="AN831" s="105">
        <v>0.14493648075132698</v>
      </c>
      <c r="AO831" s="84">
        <v>4.6304580904577897</v>
      </c>
      <c r="AP831" s="105">
        <v>0.20783316795279361</v>
      </c>
      <c r="AQ831" s="108">
        <v>39.436188509529984</v>
      </c>
      <c r="AR831" s="108">
        <v>39.662966554763855</v>
      </c>
    </row>
    <row r="832" spans="1:44" s="2" customFormat="1" x14ac:dyDescent="0.25">
      <c r="A832" s="80" t="s">
        <v>324</v>
      </c>
      <c r="B832" s="80" t="s">
        <v>378</v>
      </c>
      <c r="C832" s="80" t="s">
        <v>286</v>
      </c>
      <c r="D832" s="80"/>
      <c r="E832" s="81">
        <v>767.04290807962423</v>
      </c>
      <c r="F832" s="105">
        <v>-1</v>
      </c>
      <c r="G832" s="81">
        <v>1362.0153798365593</v>
      </c>
      <c r="H832" s="105">
        <v>-1</v>
      </c>
      <c r="I832" s="81">
        <v>1030.1430822873115</v>
      </c>
      <c r="J832" s="105">
        <v>-1</v>
      </c>
      <c r="K832" s="80"/>
      <c r="L832" s="83">
        <v>256.53608965873718</v>
      </c>
      <c r="M832" s="105">
        <v>-1</v>
      </c>
      <c r="N832" s="83">
        <v>341.35723805427551</v>
      </c>
      <c r="O832" s="105">
        <v>-1</v>
      </c>
      <c r="P832" s="83">
        <v>258.18122363090515</v>
      </c>
      <c r="Q832" s="105">
        <v>-1</v>
      </c>
      <c r="R832" s="80"/>
      <c r="S832" s="83">
        <v>81.655591017031654</v>
      </c>
      <c r="T832" s="105">
        <v>-1</v>
      </c>
      <c r="U832" s="83">
        <v>74.688963686275486</v>
      </c>
      <c r="V832" s="105">
        <v>-1</v>
      </c>
      <c r="W832" s="83">
        <v>56.490051730442048</v>
      </c>
      <c r="X832" s="105">
        <v>-1</v>
      </c>
      <c r="Y832" s="80"/>
      <c r="Z832" s="80"/>
      <c r="AA832" s="80"/>
      <c r="AB832" s="80"/>
      <c r="AC832" s="80"/>
      <c r="AD832" s="84">
        <v>2.99</v>
      </c>
      <c r="AE832" s="105">
        <v>-1</v>
      </c>
      <c r="AF832" s="84">
        <v>3.99</v>
      </c>
      <c r="AG832" s="105">
        <v>-1</v>
      </c>
      <c r="AH832" s="84">
        <v>3.9899999999999998</v>
      </c>
      <c r="AI832" s="105">
        <v>-1</v>
      </c>
      <c r="AJ832" s="80"/>
      <c r="AK832" s="84">
        <v>9.3936361065543572</v>
      </c>
      <c r="AL832" s="105">
        <v>-1</v>
      </c>
      <c r="AM832" s="84">
        <v>18.235831809872028</v>
      </c>
      <c r="AN832" s="105">
        <v>-1</v>
      </c>
      <c r="AO832" s="84">
        <v>18.235831809872028</v>
      </c>
      <c r="AP832" s="105">
        <v>-1</v>
      </c>
      <c r="AQ832" s="80"/>
      <c r="AR832" s="80"/>
    </row>
    <row r="833" spans="1:44" s="2" customFormat="1" x14ac:dyDescent="0.25">
      <c r="A833" s="80" t="s">
        <v>324</v>
      </c>
      <c r="B833" s="80" t="s">
        <v>378</v>
      </c>
      <c r="C833" s="80" t="s">
        <v>287</v>
      </c>
      <c r="D833" s="81">
        <v>14296.745900018215</v>
      </c>
      <c r="E833" s="81">
        <v>10092.569548423291</v>
      </c>
      <c r="F833" s="105">
        <v>0.41656154375985655</v>
      </c>
      <c r="G833" s="81">
        <v>9360.1307130491732</v>
      </c>
      <c r="H833" s="105">
        <v>0.5274087871536659</v>
      </c>
      <c r="I833" s="81">
        <v>8281.9840795743457</v>
      </c>
      <c r="J833" s="105">
        <v>0.7262464842546521</v>
      </c>
      <c r="K833" s="83">
        <v>1466.5834865532222</v>
      </c>
      <c r="L833" s="83">
        <v>1024.8856642085041</v>
      </c>
      <c r="M833" s="105">
        <v>0.43097277849605919</v>
      </c>
      <c r="N833" s="83">
        <v>926.42815003770761</v>
      </c>
      <c r="O833" s="105">
        <v>0.58305151510511544</v>
      </c>
      <c r="P833" s="83">
        <v>895.21911183188365</v>
      </c>
      <c r="Q833" s="105">
        <v>0.63823969704149597</v>
      </c>
      <c r="R833" s="83">
        <v>276.95023761861626</v>
      </c>
      <c r="S833" s="83">
        <v>200.96599566680848</v>
      </c>
      <c r="T833" s="105">
        <v>0.37809501900901599</v>
      </c>
      <c r="U833" s="83">
        <v>188.63949795723889</v>
      </c>
      <c r="V833" s="105">
        <v>0.46814554013176918</v>
      </c>
      <c r="W833" s="83">
        <v>167.42447138012835</v>
      </c>
      <c r="X833" s="105">
        <v>0.65418015261231122</v>
      </c>
      <c r="Y833" s="80"/>
      <c r="Z833" s="80"/>
      <c r="AA833" s="80"/>
      <c r="AB833" s="80"/>
      <c r="AC833" s="84">
        <v>9.7483341596996684</v>
      </c>
      <c r="AD833" s="84">
        <v>9.8475077766040897</v>
      </c>
      <c r="AE833" s="105">
        <v>-1.0070935626985742E-2</v>
      </c>
      <c r="AF833" s="84">
        <v>10.103461032210859</v>
      </c>
      <c r="AG833" s="105">
        <v>-3.5149031740609495E-2</v>
      </c>
      <c r="AH833" s="84">
        <v>9.2513486029436436</v>
      </c>
      <c r="AI833" s="105">
        <v>5.3720336146223194E-2</v>
      </c>
      <c r="AJ833" s="84">
        <v>51.62207486424343</v>
      </c>
      <c r="AK833" s="84">
        <v>50.220284854340555</v>
      </c>
      <c r="AL833" s="105">
        <v>2.7912824747383286E-2</v>
      </c>
      <c r="AM833" s="84">
        <v>49.619145589387344</v>
      </c>
      <c r="AN833" s="105">
        <v>4.036605731648224E-2</v>
      </c>
      <c r="AO833" s="84">
        <v>49.466986583882004</v>
      </c>
      <c r="AP833" s="105">
        <v>4.3566192913469796E-2</v>
      </c>
      <c r="AQ833" s="108">
        <v>0.1232952200115698</v>
      </c>
      <c r="AR833" s="108">
        <v>1.3434823111717809E-2</v>
      </c>
    </row>
    <row r="834" spans="1:44" s="2" customFormat="1" x14ac:dyDescent="0.25">
      <c r="A834" s="80" t="s">
        <v>324</v>
      </c>
      <c r="B834" s="80" t="s">
        <v>378</v>
      </c>
      <c r="C834" s="80" t="s">
        <v>288</v>
      </c>
      <c r="D834" s="81">
        <v>129055.55191011667</v>
      </c>
      <c r="E834" s="81">
        <v>141063.05287495733</v>
      </c>
      <c r="F834" s="105">
        <v>-8.5121516372430123E-2</v>
      </c>
      <c r="G834" s="81">
        <v>99106.218796159024</v>
      </c>
      <c r="H834" s="105">
        <v>0.3021942868747442</v>
      </c>
      <c r="I834" s="81">
        <v>67547.849707018133</v>
      </c>
      <c r="J834" s="105">
        <v>0.91057972192870518</v>
      </c>
      <c r="K834" s="83">
        <v>25762.157398714749</v>
      </c>
      <c r="L834" s="83">
        <v>29865.317851991778</v>
      </c>
      <c r="M834" s="105">
        <v>-0.13738880910666018</v>
      </c>
      <c r="N834" s="83">
        <v>23634.227942138266</v>
      </c>
      <c r="O834" s="105">
        <v>9.0035920013385562E-2</v>
      </c>
      <c r="P834" s="83">
        <v>18076.866246436366</v>
      </c>
      <c r="Q834" s="105">
        <v>0.42514510244791154</v>
      </c>
      <c r="R834" s="83">
        <v>9512.1420589220543</v>
      </c>
      <c r="S834" s="83">
        <v>10666.862011399442</v>
      </c>
      <c r="T834" s="105">
        <v>-0.10825301304576396</v>
      </c>
      <c r="U834" s="83">
        <v>7984.8823307653702</v>
      </c>
      <c r="V834" s="105">
        <v>0.19126890853134121</v>
      </c>
      <c r="W834" s="83">
        <v>5596.0302008045082</v>
      </c>
      <c r="X834" s="105">
        <v>0.69980177332755455</v>
      </c>
      <c r="Y834" s="80"/>
      <c r="Z834" s="80"/>
      <c r="AA834" s="80"/>
      <c r="AB834" s="80"/>
      <c r="AC834" s="84">
        <v>5.0095009479507002</v>
      </c>
      <c r="AD834" s="84">
        <v>4.7233065984445748</v>
      </c>
      <c r="AE834" s="105">
        <v>6.059194836100025E-2</v>
      </c>
      <c r="AF834" s="84">
        <v>4.1933343047546385</v>
      </c>
      <c r="AG834" s="105">
        <v>0.19463428953676457</v>
      </c>
      <c r="AH834" s="84">
        <v>3.7367013057550484</v>
      </c>
      <c r="AI834" s="105">
        <v>0.34062118913153705</v>
      </c>
      <c r="AJ834" s="84">
        <v>13.567454219112204</v>
      </c>
      <c r="AK834" s="84">
        <v>13.224419020721026</v>
      </c>
      <c r="AL834" s="105">
        <v>2.5939528825703724E-2</v>
      </c>
      <c r="AM834" s="84">
        <v>12.411731906719213</v>
      </c>
      <c r="AN834" s="105">
        <v>9.3115313888413015E-2</v>
      </c>
      <c r="AO834" s="84">
        <v>12.070672831127176</v>
      </c>
      <c r="AP834" s="105">
        <v>0.12400148764907383</v>
      </c>
      <c r="AQ834" s="108">
        <v>1.1129758322453034</v>
      </c>
      <c r="AR834" s="108">
        <v>0.46143288077308692</v>
      </c>
    </row>
    <row r="835" spans="1:44" s="2" customFormat="1" x14ac:dyDescent="0.25">
      <c r="A835" s="80" t="s">
        <v>324</v>
      </c>
      <c r="B835" s="80" t="s">
        <v>378</v>
      </c>
      <c r="C835" s="80" t="s">
        <v>289</v>
      </c>
      <c r="D835" s="81">
        <v>361.05376268029215</v>
      </c>
      <c r="E835" s="81">
        <v>111.60776373982429</v>
      </c>
      <c r="F835" s="105">
        <v>2.2350237168264275</v>
      </c>
      <c r="G835" s="81">
        <v>418.90957490444185</v>
      </c>
      <c r="H835" s="105">
        <v>-0.13811050329261937</v>
      </c>
      <c r="I835" s="80"/>
      <c r="J835" s="80"/>
      <c r="K835" s="83">
        <v>22.776701092720032</v>
      </c>
      <c r="L835" s="83">
        <v>13.159960717329142</v>
      </c>
      <c r="M835" s="105">
        <v>0.73075752898923851</v>
      </c>
      <c r="N835" s="83">
        <v>32.297016307343654</v>
      </c>
      <c r="O835" s="105">
        <v>-0.29477383062344692</v>
      </c>
      <c r="P835" s="80"/>
      <c r="Q835" s="80"/>
      <c r="R835" s="83">
        <v>10.330544787014672</v>
      </c>
      <c r="S835" s="83">
        <v>3.1935594860505745</v>
      </c>
      <c r="T835" s="105">
        <v>2.2348058121786534</v>
      </c>
      <c r="U835" s="83">
        <v>11.985933598425241</v>
      </c>
      <c r="V835" s="105">
        <v>-0.13811096130451286</v>
      </c>
      <c r="W835" s="80"/>
      <c r="X835" s="80"/>
      <c r="Y835" s="80"/>
      <c r="Z835" s="80"/>
      <c r="AA835" s="80"/>
      <c r="AB835" s="80"/>
      <c r="AC835" s="84">
        <v>15.851890105178287</v>
      </c>
      <c r="AD835" s="84">
        <v>8.4808584263369635</v>
      </c>
      <c r="AE835" s="105">
        <v>0.86913745145784793</v>
      </c>
      <c r="AF835" s="84">
        <v>12.970534829534415</v>
      </c>
      <c r="AG835" s="105">
        <v>0.22214621937430928</v>
      </c>
      <c r="AH835" s="80"/>
      <c r="AI835" s="80"/>
      <c r="AJ835" s="84">
        <v>34.950118326202016</v>
      </c>
      <c r="AK835" s="84">
        <v>34.947764156993323</v>
      </c>
      <c r="AL835" s="105">
        <v>6.7362512752410311E-5</v>
      </c>
      <c r="AM835" s="84">
        <v>34.950099753554433</v>
      </c>
      <c r="AN835" s="105">
        <v>5.3140470883883424E-7</v>
      </c>
      <c r="AO835" s="80"/>
      <c r="AP835" s="80"/>
      <c r="AQ835" s="108">
        <v>3.1137297547979086E-3</v>
      </c>
      <c r="AR835" s="108">
        <v>5.0113349984680215E-4</v>
      </c>
    </row>
    <row r="836" spans="1:44" s="2" customFormat="1" x14ac:dyDescent="0.25">
      <c r="A836" s="80" t="s">
        <v>324</v>
      </c>
      <c r="B836" s="80" t="s">
        <v>378</v>
      </c>
      <c r="C836" s="80" t="s">
        <v>290</v>
      </c>
      <c r="D836" s="81">
        <v>818517.3888584876</v>
      </c>
      <c r="E836" s="81">
        <v>876480.91702332196</v>
      </c>
      <c r="F836" s="105">
        <v>-6.6132105148037162E-2</v>
      </c>
      <c r="G836" s="81">
        <v>949933.06373788114</v>
      </c>
      <c r="H836" s="105">
        <v>-0.13834203681919172</v>
      </c>
      <c r="I836" s="81">
        <v>870951.5134165847</v>
      </c>
      <c r="J836" s="105">
        <v>-6.020326476316408E-2</v>
      </c>
      <c r="K836" s="83">
        <v>223059.64655813968</v>
      </c>
      <c r="L836" s="83">
        <v>250379.11093064805</v>
      </c>
      <c r="M836" s="105">
        <v>-0.10911239468405785</v>
      </c>
      <c r="N836" s="83">
        <v>263917.49463367905</v>
      </c>
      <c r="O836" s="105">
        <v>-0.1548129582400386</v>
      </c>
      <c r="P836" s="83">
        <v>267222.63687413762</v>
      </c>
      <c r="Q836" s="105">
        <v>-0.16526665118119763</v>
      </c>
      <c r="R836" s="83">
        <v>114828.23328042209</v>
      </c>
      <c r="S836" s="83">
        <v>128832.63157921472</v>
      </c>
      <c r="T836" s="105">
        <v>-0.10870226065499414</v>
      </c>
      <c r="U836" s="83">
        <v>134363.61834523777</v>
      </c>
      <c r="V836" s="105">
        <v>-0.14539192458051328</v>
      </c>
      <c r="W836" s="83">
        <v>133720.1093275848</v>
      </c>
      <c r="X836" s="105">
        <v>-0.14127924470119727</v>
      </c>
      <c r="Y836" s="80"/>
      <c r="Z836" s="80"/>
      <c r="AA836" s="80"/>
      <c r="AB836" s="80"/>
      <c r="AC836" s="84">
        <v>3.6695000708931191</v>
      </c>
      <c r="AD836" s="84">
        <v>3.5006151821750677</v>
      </c>
      <c r="AE836" s="105">
        <v>4.8244345616165869E-2</v>
      </c>
      <c r="AF836" s="84">
        <v>3.5993561740058224</v>
      </c>
      <c r="AG836" s="105">
        <v>1.9487901029041993E-2</v>
      </c>
      <c r="AH836" s="84">
        <v>3.2592729553327646</v>
      </c>
      <c r="AI836" s="105">
        <v>0.1258646088199358</v>
      </c>
      <c r="AJ836" s="84">
        <v>7.1281893439881276</v>
      </c>
      <c r="AK836" s="84">
        <v>6.8032524545957456</v>
      </c>
      <c r="AL836" s="105">
        <v>4.7761992012053014E-2</v>
      </c>
      <c r="AM836" s="84">
        <v>7.0698681342228786</v>
      </c>
      <c r="AN836" s="105">
        <v>8.2492641528822078E-3</v>
      </c>
      <c r="AO836" s="84">
        <v>6.513242606487446</v>
      </c>
      <c r="AP836" s="105">
        <v>9.4414836764743035E-2</v>
      </c>
      <c r="AQ836" s="108">
        <v>7.0588987346046546</v>
      </c>
      <c r="AR836" s="108">
        <v>5.570303949253014</v>
      </c>
    </row>
    <row r="837" spans="1:44" s="2" customFormat="1" x14ac:dyDescent="0.25">
      <c r="A837" s="80" t="s">
        <v>324</v>
      </c>
      <c r="B837" s="80" t="s">
        <v>378</v>
      </c>
      <c r="C837" s="80" t="s">
        <v>291</v>
      </c>
      <c r="D837" s="81">
        <v>507462.16527013062</v>
      </c>
      <c r="E837" s="81">
        <v>677084.94154569984</v>
      </c>
      <c r="F837" s="105">
        <v>-0.25051919761845792</v>
      </c>
      <c r="G837" s="81">
        <v>633976.58280889154</v>
      </c>
      <c r="H837" s="105">
        <v>-0.1995569252388269</v>
      </c>
      <c r="I837" s="81">
        <v>445273.39147798059</v>
      </c>
      <c r="J837" s="105">
        <v>0.13966424893643201</v>
      </c>
      <c r="K837" s="83">
        <v>97146.160636786226</v>
      </c>
      <c r="L837" s="83">
        <v>128884.42676634229</v>
      </c>
      <c r="M837" s="105">
        <v>-0.24625369352881665</v>
      </c>
      <c r="N837" s="83">
        <v>121877.15681910045</v>
      </c>
      <c r="O837" s="105">
        <v>-0.20291740329175786</v>
      </c>
      <c r="P837" s="83">
        <v>91362.542762548735</v>
      </c>
      <c r="Q837" s="105">
        <v>6.3304037949875311E-2</v>
      </c>
      <c r="R837" s="83">
        <v>31302.774801836807</v>
      </c>
      <c r="S837" s="83">
        <v>40115.347132549527</v>
      </c>
      <c r="T837" s="105">
        <v>-0.21968081945281767</v>
      </c>
      <c r="U837" s="83">
        <v>37764.308744344809</v>
      </c>
      <c r="V837" s="105">
        <v>-0.17110160777073971</v>
      </c>
      <c r="W837" s="83">
        <v>27498.813456680477</v>
      </c>
      <c r="X837" s="105">
        <v>0.13833183570443139</v>
      </c>
      <c r="Y837" s="80"/>
      <c r="Z837" s="80"/>
      <c r="AA837" s="80"/>
      <c r="AB837" s="80"/>
      <c r="AC837" s="84">
        <v>5.2236975907617138</v>
      </c>
      <c r="AD837" s="84">
        <v>5.2534271093372942</v>
      </c>
      <c r="AE837" s="105">
        <v>-5.6590712989507286E-3</v>
      </c>
      <c r="AF837" s="84">
        <v>5.2017670854423432</v>
      </c>
      <c r="AG837" s="105">
        <v>4.2159721800588213E-3</v>
      </c>
      <c r="AH837" s="84">
        <v>4.8736974477083699</v>
      </c>
      <c r="AI837" s="105">
        <v>7.1814089160974745E-2</v>
      </c>
      <c r="AJ837" s="84">
        <v>16.211411559602485</v>
      </c>
      <c r="AK837" s="84">
        <v>16.878451514041974</v>
      </c>
      <c r="AL837" s="105">
        <v>-3.9520210363169071E-2</v>
      </c>
      <c r="AM837" s="84">
        <v>16.787718453970889</v>
      </c>
      <c r="AN837" s="105">
        <v>-3.4329077888013246E-2</v>
      </c>
      <c r="AO837" s="84">
        <v>16.192458346591216</v>
      </c>
      <c r="AP837" s="105">
        <v>1.1704963264740349E-3</v>
      </c>
      <c r="AQ837" s="108">
        <v>4.3763566724962661</v>
      </c>
      <c r="AR837" s="108">
        <v>1.5184938853446439</v>
      </c>
    </row>
    <row r="838" spans="1:44" s="2" customFormat="1" x14ac:dyDescent="0.25">
      <c r="A838" s="80" t="s">
        <v>324</v>
      </c>
      <c r="B838" s="80" t="s">
        <v>378</v>
      </c>
      <c r="C838" s="80" t="s">
        <v>292</v>
      </c>
      <c r="D838" s="81">
        <v>5500745.7100050393</v>
      </c>
      <c r="E838" s="81">
        <v>5785619.274966686</v>
      </c>
      <c r="F838" s="105">
        <v>-4.9238214860463148E-2</v>
      </c>
      <c r="G838" s="81">
        <v>6299059.7812880408</v>
      </c>
      <c r="H838" s="105">
        <v>-0.12673543338237075</v>
      </c>
      <c r="I838" s="81">
        <v>5298851.8237713436</v>
      </c>
      <c r="J838" s="105">
        <v>3.8101440264468871E-2</v>
      </c>
      <c r="K838" s="83">
        <v>1845827.5874597626</v>
      </c>
      <c r="L838" s="83">
        <v>2016191.0445947433</v>
      </c>
      <c r="M838" s="105">
        <v>-8.4497675749385132E-2</v>
      </c>
      <c r="N838" s="83">
        <v>2333096.3423161567</v>
      </c>
      <c r="O838" s="105">
        <v>-0.20885067882480293</v>
      </c>
      <c r="P838" s="83">
        <v>2084304.4867100399</v>
      </c>
      <c r="Q838" s="105">
        <v>-0.11441557640491386</v>
      </c>
      <c r="R838" s="83">
        <v>1085308.5098272392</v>
      </c>
      <c r="S838" s="83">
        <v>1185782.1605514772</v>
      </c>
      <c r="T838" s="105">
        <v>-8.4731963480973838E-2</v>
      </c>
      <c r="U838" s="83">
        <v>1352526.5668298039</v>
      </c>
      <c r="V838" s="105">
        <v>-0.19756954396015958</v>
      </c>
      <c r="W838" s="83">
        <v>1184410.0707807229</v>
      </c>
      <c r="X838" s="105">
        <v>-8.3671663554970702E-2</v>
      </c>
      <c r="Y838" s="80"/>
      <c r="Z838" s="80"/>
      <c r="AA838" s="80"/>
      <c r="AB838" s="80"/>
      <c r="AC838" s="84">
        <v>2.9800972460137483</v>
      </c>
      <c r="AD838" s="84">
        <v>2.8695788975342871</v>
      </c>
      <c r="AE838" s="105">
        <v>3.8513786317018545E-2</v>
      </c>
      <c r="AF838" s="84">
        <v>2.6998712685112332</v>
      </c>
      <c r="AG838" s="105">
        <v>0.10379234772072585</v>
      </c>
      <c r="AH838" s="84">
        <v>2.5422637899394873</v>
      </c>
      <c r="AI838" s="105">
        <v>0.1722218826413299</v>
      </c>
      <c r="AJ838" s="84">
        <v>5.068370569471214</v>
      </c>
      <c r="AK838" s="84">
        <v>4.8791586409732641</v>
      </c>
      <c r="AL838" s="105">
        <v>3.8779622148175749E-2</v>
      </c>
      <c r="AM838" s="84">
        <v>4.657254013170661</v>
      </c>
      <c r="AN838" s="105">
        <v>8.8274454246626888E-2</v>
      </c>
      <c r="AO838" s="84">
        <v>4.4738321249485162</v>
      </c>
      <c r="AP838" s="105">
        <v>0.13289243492334651</v>
      </c>
      <c r="AQ838" s="108">
        <v>47.438463080042979</v>
      </c>
      <c r="AR838" s="108">
        <v>52.648186824270468</v>
      </c>
    </row>
    <row r="839" spans="1:44" s="2" customFormat="1" x14ac:dyDescent="0.25">
      <c r="A839" s="80" t="s">
        <v>324</v>
      </c>
      <c r="B839" s="80" t="s">
        <v>378</v>
      </c>
      <c r="C839" s="80" t="s">
        <v>293</v>
      </c>
      <c r="D839" s="81">
        <v>852.45804240942005</v>
      </c>
      <c r="E839" s="81">
        <v>657.19736294746394</v>
      </c>
      <c r="F839" s="105">
        <v>0.29711117309757851</v>
      </c>
      <c r="G839" s="81">
        <v>1447.2913117432595</v>
      </c>
      <c r="H839" s="105">
        <v>-0.41099760947045549</v>
      </c>
      <c r="I839" s="81">
        <v>1005.7539367306232</v>
      </c>
      <c r="J839" s="105">
        <v>-0.15241888569635423</v>
      </c>
      <c r="K839" s="83">
        <v>247.50927702671007</v>
      </c>
      <c r="L839" s="83">
        <v>182.27508555921963</v>
      </c>
      <c r="M839" s="105">
        <v>0.35788868932554357</v>
      </c>
      <c r="N839" s="83">
        <v>419.84073871148797</v>
      </c>
      <c r="O839" s="105">
        <v>-0.4104686510739089</v>
      </c>
      <c r="P839" s="83">
        <v>288.16809919489037</v>
      </c>
      <c r="Q839" s="105">
        <v>-0.14109411236627695</v>
      </c>
      <c r="R839" s="83">
        <v>106.04282214707317</v>
      </c>
      <c r="S839" s="83">
        <v>78.371985598471483</v>
      </c>
      <c r="T839" s="105">
        <v>0.35307050519773175</v>
      </c>
      <c r="U839" s="83">
        <v>179.77639143873023</v>
      </c>
      <c r="V839" s="105">
        <v>-0.41014044559230278</v>
      </c>
      <c r="W839" s="83">
        <v>122.86639489798503</v>
      </c>
      <c r="X839" s="105">
        <v>-0.1369257457653929</v>
      </c>
      <c r="Y839" s="80"/>
      <c r="Z839" s="80"/>
      <c r="AA839" s="80"/>
      <c r="AB839" s="80"/>
      <c r="AC839" s="84">
        <v>3.4441458221278172</v>
      </c>
      <c r="AD839" s="84">
        <v>3.6055249181816791</v>
      </c>
      <c r="AE839" s="105">
        <v>-4.4758835319670412E-2</v>
      </c>
      <c r="AF839" s="84">
        <v>3.4472388653494375</v>
      </c>
      <c r="AG839" s="105">
        <v>-8.9725236411975808E-4</v>
      </c>
      <c r="AH839" s="84">
        <v>3.4901640380756507</v>
      </c>
      <c r="AI839" s="105">
        <v>-1.3185115497667634E-2</v>
      </c>
      <c r="AJ839" s="84">
        <v>8.038809465360389</v>
      </c>
      <c r="AK839" s="84">
        <v>8.3856158285248483</v>
      </c>
      <c r="AL839" s="105">
        <v>-4.1357292088763341E-2</v>
      </c>
      <c r="AM839" s="84">
        <v>8.0505081905402029</v>
      </c>
      <c r="AN839" s="105">
        <v>-1.4531660490154669E-3</v>
      </c>
      <c r="AO839" s="84">
        <v>8.185752805441167</v>
      </c>
      <c r="AP839" s="105">
        <v>-1.7951108905109259E-2</v>
      </c>
      <c r="AQ839" s="108">
        <v>7.3516031287488735E-3</v>
      </c>
      <c r="AR839" s="108">
        <v>5.1441246993084921E-3</v>
      </c>
    </row>
    <row r="840" spans="1:44" s="2" customFormat="1" x14ac:dyDescent="0.25">
      <c r="A840" s="80" t="s">
        <v>324</v>
      </c>
      <c r="B840" s="80" t="s">
        <v>379</v>
      </c>
      <c r="C840" s="80" t="s">
        <v>281</v>
      </c>
      <c r="D840" s="81">
        <v>633270306.81209958</v>
      </c>
      <c r="E840" s="81">
        <v>582864585.14976811</v>
      </c>
      <c r="F840" s="105">
        <v>8.6479300589826738E-2</v>
      </c>
      <c r="G840" s="81">
        <v>553283084.27502894</v>
      </c>
      <c r="H840" s="105">
        <v>0.14456834992864187</v>
      </c>
      <c r="I840" s="81">
        <v>498573288.54290462</v>
      </c>
      <c r="J840" s="105">
        <v>0.27016493134409797</v>
      </c>
      <c r="K840" s="83">
        <v>247054518.31654936</v>
      </c>
      <c r="L840" s="83">
        <v>244565329.35329863</v>
      </c>
      <c r="M840" s="105">
        <v>1.0178012434685083E-2</v>
      </c>
      <c r="N840" s="83">
        <v>240502245.79170117</v>
      </c>
      <c r="O840" s="105">
        <v>2.7244121996777993E-2</v>
      </c>
      <c r="P840" s="83">
        <v>211683541.46468461</v>
      </c>
      <c r="Q840" s="105">
        <v>0.167093655969308</v>
      </c>
      <c r="R840" s="83">
        <v>351260873.17172974</v>
      </c>
      <c r="S840" s="83">
        <v>346307491.51695752</v>
      </c>
      <c r="T840" s="105">
        <v>1.4303420446016171E-2</v>
      </c>
      <c r="U840" s="83">
        <v>349256192.08966875</v>
      </c>
      <c r="V840" s="105">
        <v>5.7398583832303446E-3</v>
      </c>
      <c r="W840" s="83">
        <v>310233692.7712599</v>
      </c>
      <c r="X840" s="105">
        <v>0.13224604985352062</v>
      </c>
      <c r="Y840" s="80"/>
      <c r="Z840" s="80"/>
      <c r="AA840" s="80"/>
      <c r="AB840" s="80"/>
      <c r="AC840" s="84">
        <v>2.5632816235349902</v>
      </c>
      <c r="AD840" s="84">
        <v>2.3832674348855187</v>
      </c>
      <c r="AE840" s="105">
        <v>7.5532517255294335E-2</v>
      </c>
      <c r="AF840" s="84">
        <v>2.3005318825763776</v>
      </c>
      <c r="AG840" s="105">
        <v>0.11421260576678371</v>
      </c>
      <c r="AH840" s="84">
        <v>2.3552765845335317</v>
      </c>
      <c r="AI840" s="105">
        <v>8.8314485172302767E-2</v>
      </c>
      <c r="AJ840" s="84">
        <v>1.8028489797168408</v>
      </c>
      <c r="AK840" s="84">
        <v>1.6830839627424785</v>
      </c>
      <c r="AL840" s="105">
        <v>7.1158076260920911E-2</v>
      </c>
      <c r="AM840" s="84">
        <v>1.5841754471542138</v>
      </c>
      <c r="AN840" s="105">
        <v>0.13803618340092852</v>
      </c>
      <c r="AO840" s="84">
        <v>1.607089430194516</v>
      </c>
      <c r="AP840" s="105">
        <v>0.1218099913074724</v>
      </c>
      <c r="AQ840" s="80"/>
      <c r="AR840" s="80"/>
    </row>
    <row r="841" spans="1:44" s="2" customFormat="1" x14ac:dyDescent="0.25">
      <c r="A841" s="80" t="s">
        <v>324</v>
      </c>
      <c r="B841" s="80" t="s">
        <v>379</v>
      </c>
      <c r="C841" s="80" t="s">
        <v>313</v>
      </c>
      <c r="D841" s="81">
        <v>312311257.75511843</v>
      </c>
      <c r="E841" s="81">
        <v>296902228.37471002</v>
      </c>
      <c r="F841" s="105">
        <v>5.189933893308879E-2</v>
      </c>
      <c r="G841" s="81">
        <v>292136593.54747152</v>
      </c>
      <c r="H841" s="105">
        <v>6.9059010932735379E-2</v>
      </c>
      <c r="I841" s="81">
        <v>254772529.64422563</v>
      </c>
      <c r="J841" s="105">
        <v>0.22584353262591592</v>
      </c>
      <c r="K841" s="83">
        <v>139024822.34330156</v>
      </c>
      <c r="L841" s="83">
        <v>141022658.1741803</v>
      </c>
      <c r="M841" s="105">
        <v>-1.4166771898535355E-2</v>
      </c>
      <c r="N841" s="83">
        <v>140466147.99467731</v>
      </c>
      <c r="O841" s="105">
        <v>-1.0261017846309539E-2</v>
      </c>
      <c r="P841" s="83">
        <v>123150735.51718974</v>
      </c>
      <c r="Q841" s="105">
        <v>0.12889965098012809</v>
      </c>
      <c r="R841" s="83">
        <v>164391078.66835532</v>
      </c>
      <c r="S841" s="83">
        <v>163885900.80306527</v>
      </c>
      <c r="T841" s="105">
        <v>3.0824974132283444E-3</v>
      </c>
      <c r="U841" s="83">
        <v>170096531.06462851</v>
      </c>
      <c r="V841" s="105">
        <v>-3.3542438288205877E-2</v>
      </c>
      <c r="W841" s="83">
        <v>147282955.13043073</v>
      </c>
      <c r="X841" s="105">
        <v>0.11615820393319776</v>
      </c>
      <c r="Y841" s="80"/>
      <c r="Z841" s="80"/>
      <c r="AA841" s="80"/>
      <c r="AB841" s="80"/>
      <c r="AC841" s="84">
        <v>2.2464424157573188</v>
      </c>
      <c r="AD841" s="84">
        <v>2.1053512408481145</v>
      </c>
      <c r="AE841" s="105">
        <v>6.7015504193194617E-2</v>
      </c>
      <c r="AF841" s="84">
        <v>2.0797651086619209</v>
      </c>
      <c r="AG841" s="105">
        <v>8.0142371078931504E-2</v>
      </c>
      <c r="AH841" s="84">
        <v>2.0687860983880499</v>
      </c>
      <c r="AI841" s="105">
        <v>8.5874667036720018E-2</v>
      </c>
      <c r="AJ841" s="84">
        <v>1.8998066092453787</v>
      </c>
      <c r="AK841" s="84">
        <v>1.8116398477223787</v>
      </c>
      <c r="AL841" s="105">
        <v>4.8666826154130226E-2</v>
      </c>
      <c r="AM841" s="84">
        <v>1.7174753166275545</v>
      </c>
      <c r="AN841" s="105">
        <v>0.10616239479694596</v>
      </c>
      <c r="AO841" s="84">
        <v>1.7298167966456428</v>
      </c>
      <c r="AP841" s="105">
        <v>9.8270413912831672E-2</v>
      </c>
      <c r="AQ841" s="80"/>
      <c r="AR841" s="80"/>
    </row>
    <row r="842" spans="1:44" s="2" customFormat="1" x14ac:dyDescent="0.25">
      <c r="A842" s="80" t="s">
        <v>324</v>
      </c>
      <c r="B842" s="80" t="s">
        <v>379</v>
      </c>
      <c r="C842" s="80" t="s">
        <v>328</v>
      </c>
      <c r="D842" s="81">
        <v>10172611.370620983</v>
      </c>
      <c r="E842" s="81">
        <v>9976149.9136246033</v>
      </c>
      <c r="F842" s="105">
        <v>1.9693113946500397E-2</v>
      </c>
      <c r="G842" s="81">
        <v>9987054.6393179037</v>
      </c>
      <c r="H842" s="105">
        <v>1.8579725254787655E-2</v>
      </c>
      <c r="I842" s="81">
        <v>8289121.5093074003</v>
      </c>
      <c r="J842" s="105">
        <v>0.22722430346795072</v>
      </c>
      <c r="K842" s="83">
        <v>4074556.7708083945</v>
      </c>
      <c r="L842" s="83">
        <v>4304632.7285345811</v>
      </c>
      <c r="M842" s="105">
        <v>-5.344845245473729E-2</v>
      </c>
      <c r="N842" s="83">
        <v>4310093.5738606406</v>
      </c>
      <c r="O842" s="105">
        <v>-5.4647723771173461E-2</v>
      </c>
      <c r="P842" s="83">
        <v>3713403.3539538691</v>
      </c>
      <c r="Q842" s="105">
        <v>9.7256716394674744E-2</v>
      </c>
      <c r="R842" s="83">
        <v>2524618.1283502951</v>
      </c>
      <c r="S842" s="83">
        <v>2682766.7284733858</v>
      </c>
      <c r="T842" s="105">
        <v>-5.8949814176756356E-2</v>
      </c>
      <c r="U842" s="83">
        <v>2731255.2940965514</v>
      </c>
      <c r="V842" s="105">
        <v>-7.5656481542714218E-2</v>
      </c>
      <c r="W842" s="83">
        <v>2359013.3461271459</v>
      </c>
      <c r="X842" s="105">
        <v>7.0200867025626168E-2</v>
      </c>
      <c r="Y842" s="80"/>
      <c r="Z842" s="80"/>
      <c r="AA842" s="80"/>
      <c r="AB842" s="80"/>
      <c r="AC842" s="84">
        <v>2.4966179005042384</v>
      </c>
      <c r="AD842" s="84">
        <v>2.317537997491546</v>
      </c>
      <c r="AE842" s="105">
        <v>7.7271614621432172E-2</v>
      </c>
      <c r="AF842" s="84">
        <v>2.317131743933877</v>
      </c>
      <c r="AG842" s="105">
        <v>7.7460488399179822E-2</v>
      </c>
      <c r="AH842" s="84">
        <v>2.232216842396479</v>
      </c>
      <c r="AI842" s="105">
        <v>0.11844774803504388</v>
      </c>
      <c r="AJ842" s="84">
        <v>4.0293663649116898</v>
      </c>
      <c r="AK842" s="84">
        <v>3.7186050534112143</v>
      </c>
      <c r="AL842" s="105">
        <v>8.3569324259214511E-2</v>
      </c>
      <c r="AM842" s="84">
        <v>3.6565804232597143</v>
      </c>
      <c r="AN842" s="105">
        <v>0.10194933476115089</v>
      </c>
      <c r="AO842" s="84">
        <v>3.5138086534846735</v>
      </c>
      <c r="AP842" s="105">
        <v>0.14672333136744181</v>
      </c>
      <c r="AQ842" s="108">
        <v>100</v>
      </c>
      <c r="AR842" s="108">
        <v>100.00000000000001</v>
      </c>
    </row>
    <row r="843" spans="1:44" s="2" customFormat="1" x14ac:dyDescent="0.25">
      <c r="A843" s="80" t="s">
        <v>324</v>
      </c>
      <c r="B843" s="80" t="s">
        <v>379</v>
      </c>
      <c r="C843" s="80" t="s">
        <v>270</v>
      </c>
      <c r="D843" s="81">
        <v>5505969.5659779692</v>
      </c>
      <c r="E843" s="81">
        <v>5492843.3652341412</v>
      </c>
      <c r="F843" s="105">
        <v>2.3896914350239155E-3</v>
      </c>
      <c r="G843" s="81">
        <v>5783002.582646871</v>
      </c>
      <c r="H843" s="105">
        <v>-4.7904702221679488E-2</v>
      </c>
      <c r="I843" s="81">
        <v>4857544.4033558751</v>
      </c>
      <c r="J843" s="105">
        <v>0.13348826254148582</v>
      </c>
      <c r="K843" s="83">
        <v>2503507.9702215637</v>
      </c>
      <c r="L843" s="83">
        <v>2670227.6497795908</v>
      </c>
      <c r="M843" s="105">
        <v>-6.2436504083009048E-2</v>
      </c>
      <c r="N843" s="83">
        <v>2760822.7179216784</v>
      </c>
      <c r="O843" s="105">
        <v>-9.3202198761179009E-2</v>
      </c>
      <c r="P843" s="83">
        <v>2377027.1241444494</v>
      </c>
      <c r="Q843" s="105">
        <v>5.3209677244485762E-2</v>
      </c>
      <c r="R843" s="83">
        <v>1668705.212204701</v>
      </c>
      <c r="S843" s="83">
        <v>1793540.0099994014</v>
      </c>
      <c r="T843" s="105">
        <v>-6.9602460552157977E-2</v>
      </c>
      <c r="U843" s="83">
        <v>1884867.6136354164</v>
      </c>
      <c r="V843" s="105">
        <v>-0.11468306838473108</v>
      </c>
      <c r="W843" s="83">
        <v>1631621.2446188855</v>
      </c>
      <c r="X843" s="105">
        <v>2.2728294147994908E-2</v>
      </c>
      <c r="Y843" s="80"/>
      <c r="Z843" s="80"/>
      <c r="AA843" s="80"/>
      <c r="AB843" s="80"/>
      <c r="AC843" s="84">
        <v>2.1993017923129217</v>
      </c>
      <c r="AD843" s="84">
        <v>2.0570693160515878</v>
      </c>
      <c r="AE843" s="105">
        <v>6.9143258883633499E-2</v>
      </c>
      <c r="AF843" s="84">
        <v>2.0946663996593964</v>
      </c>
      <c r="AG843" s="105">
        <v>4.9953249200225647E-2</v>
      </c>
      <c r="AH843" s="84">
        <v>2.0435376416262918</v>
      </c>
      <c r="AI843" s="105">
        <v>7.6222794977571021E-2</v>
      </c>
      <c r="AJ843" s="84">
        <v>3.2995459747521592</v>
      </c>
      <c r="AK843" s="84">
        <v>3.0625708568586516</v>
      </c>
      <c r="AL843" s="105">
        <v>7.7377840046639224E-2</v>
      </c>
      <c r="AM843" s="84">
        <v>3.0681213581324007</v>
      </c>
      <c r="AN843" s="105">
        <v>7.5428768815269137E-2</v>
      </c>
      <c r="AO843" s="84">
        <v>2.9771274549017663</v>
      </c>
      <c r="AP843" s="105">
        <v>0.10829852760234995</v>
      </c>
      <c r="AQ843" s="80"/>
      <c r="AR843" s="80"/>
    </row>
    <row r="844" spans="1:44" s="2" customFormat="1" x14ac:dyDescent="0.25">
      <c r="A844" s="80" t="s">
        <v>324</v>
      </c>
      <c r="B844" s="80" t="s">
        <v>379</v>
      </c>
      <c r="C844" s="80" t="s">
        <v>271</v>
      </c>
      <c r="D844" s="81">
        <v>4077906.0361335971</v>
      </c>
      <c r="E844" s="81">
        <v>3851076.526364665</v>
      </c>
      <c r="F844" s="105">
        <v>5.8900286248804931E-2</v>
      </c>
      <c r="G844" s="81">
        <v>3657308.7888375316</v>
      </c>
      <c r="H844" s="105">
        <v>0.11500184194995237</v>
      </c>
      <c r="I844" s="81">
        <v>3027750.3435059413</v>
      </c>
      <c r="J844" s="105">
        <v>0.34684355494503638</v>
      </c>
      <c r="K844" s="83">
        <v>1446044.7056132813</v>
      </c>
      <c r="L844" s="83">
        <v>1479671.5706716115</v>
      </c>
      <c r="M844" s="105">
        <v>-2.2725897911971875E-2</v>
      </c>
      <c r="N844" s="83">
        <v>1411832.0715047945</v>
      </c>
      <c r="O844" s="105">
        <v>2.4232792836347345E-2</v>
      </c>
      <c r="P844" s="83">
        <v>1220893.6638580826</v>
      </c>
      <c r="Q844" s="105">
        <v>0.18441494818124507</v>
      </c>
      <c r="R844" s="83">
        <v>818078.42113883386</v>
      </c>
      <c r="S844" s="83">
        <v>842819.62728018989</v>
      </c>
      <c r="T844" s="105">
        <v>-2.9355279991754364E-2</v>
      </c>
      <c r="U844" s="83">
        <v>803439.31097359839</v>
      </c>
      <c r="V844" s="105">
        <v>1.8220555013042573E-2</v>
      </c>
      <c r="W844" s="83">
        <v>692960.95885062846</v>
      </c>
      <c r="X844" s="105">
        <v>0.18055485044313319</v>
      </c>
      <c r="Y844" s="80"/>
      <c r="Z844" s="80"/>
      <c r="AA844" s="80"/>
      <c r="AB844" s="80"/>
      <c r="AC844" s="84">
        <v>2.820041469191036</v>
      </c>
      <c r="AD844" s="84">
        <v>2.6026562939346678</v>
      </c>
      <c r="AE844" s="105">
        <v>8.3524350012320558E-2</v>
      </c>
      <c r="AF844" s="84">
        <v>2.5904701151457812</v>
      </c>
      <c r="AG844" s="105">
        <v>8.8621502600247329E-2</v>
      </c>
      <c r="AH844" s="84">
        <v>2.4799459880380614</v>
      </c>
      <c r="AI844" s="105">
        <v>0.13713826139497154</v>
      </c>
      <c r="AJ844" s="84">
        <v>4.9847373195063742</v>
      </c>
      <c r="AK844" s="84">
        <v>4.5692772233985952</v>
      </c>
      <c r="AL844" s="105">
        <v>9.0924685851904344E-2</v>
      </c>
      <c r="AM844" s="84">
        <v>4.5520660227661098</v>
      </c>
      <c r="AN844" s="105">
        <v>9.5049433504777514E-2</v>
      </c>
      <c r="AO844" s="84">
        <v>4.369294265189029</v>
      </c>
      <c r="AP844" s="105">
        <v>0.14085639853115256</v>
      </c>
      <c r="AQ844" s="80"/>
      <c r="AR844" s="80"/>
    </row>
    <row r="845" spans="1:44" s="2" customFormat="1" x14ac:dyDescent="0.25">
      <c r="A845" s="80" t="s">
        <v>324</v>
      </c>
      <c r="B845" s="80" t="s">
        <v>379</v>
      </c>
      <c r="C845" s="80" t="s">
        <v>127</v>
      </c>
      <c r="D845" s="81">
        <v>588735.76850941661</v>
      </c>
      <c r="E845" s="81">
        <v>632230.02202579589</v>
      </c>
      <c r="F845" s="105">
        <v>-6.8794982840287594E-2</v>
      </c>
      <c r="G845" s="81">
        <v>546743.2678335011</v>
      </c>
      <c r="H845" s="105">
        <v>7.6804787816250567E-2</v>
      </c>
      <c r="I845" s="81">
        <v>403826.7624455833</v>
      </c>
      <c r="J845" s="105">
        <v>0.45789190628184351</v>
      </c>
      <c r="K845" s="83">
        <v>125004.09497354932</v>
      </c>
      <c r="L845" s="83">
        <v>154733.50808337875</v>
      </c>
      <c r="M845" s="105">
        <v>-0.19213300000805011</v>
      </c>
      <c r="N845" s="83">
        <v>137438.78443416726</v>
      </c>
      <c r="O845" s="105">
        <v>-9.0474384736530591E-2</v>
      </c>
      <c r="P845" s="83">
        <v>115482.56595133716</v>
      </c>
      <c r="Q845" s="105">
        <v>8.2449926045325334E-2</v>
      </c>
      <c r="R845" s="83">
        <v>37834.49500675904</v>
      </c>
      <c r="S845" s="83">
        <v>46407.091193793509</v>
      </c>
      <c r="T845" s="105">
        <v>-0.18472599696532949</v>
      </c>
      <c r="U845" s="83">
        <v>42948.369487536787</v>
      </c>
      <c r="V845" s="105">
        <v>-0.11907028233660293</v>
      </c>
      <c r="W845" s="83">
        <v>34431.142657631484</v>
      </c>
      <c r="X845" s="105">
        <v>9.8845175804039717E-2</v>
      </c>
      <c r="Y845" s="80"/>
      <c r="Z845" s="80"/>
      <c r="AA845" s="80"/>
      <c r="AB845" s="80"/>
      <c r="AC845" s="84">
        <v>4.7097318582562613</v>
      </c>
      <c r="AD845" s="84">
        <v>4.0859283154435841</v>
      </c>
      <c r="AE845" s="105">
        <v>0.15267119113541144</v>
      </c>
      <c r="AF845" s="84">
        <v>3.9780857352924959</v>
      </c>
      <c r="AG845" s="105">
        <v>0.18391914394222322</v>
      </c>
      <c r="AH845" s="84">
        <v>3.4968634366485292</v>
      </c>
      <c r="AI845" s="105">
        <v>0.34684466339073622</v>
      </c>
      <c r="AJ845" s="84">
        <v>15.560820050703477</v>
      </c>
      <c r="AK845" s="84">
        <v>13.623564971690154</v>
      </c>
      <c r="AL845" s="105">
        <v>0.1421988358435512</v>
      </c>
      <c r="AM845" s="84">
        <v>12.730245044393614</v>
      </c>
      <c r="AN845" s="105">
        <v>0.22235039439059695</v>
      </c>
      <c r="AO845" s="84">
        <v>11.728532115854051</v>
      </c>
      <c r="AP845" s="105">
        <v>0.32674915300518531</v>
      </c>
      <c r="AQ845" s="80"/>
      <c r="AR845" s="80"/>
    </row>
    <row r="846" spans="1:44" s="2" customFormat="1" x14ac:dyDescent="0.25">
      <c r="A846" s="80" t="s">
        <v>324</v>
      </c>
      <c r="B846" s="80" t="s">
        <v>379</v>
      </c>
      <c r="C846" s="80" t="s">
        <v>282</v>
      </c>
      <c r="D846" s="81">
        <v>23081.54816376567</v>
      </c>
      <c r="E846" s="81">
        <v>59195.147329652311</v>
      </c>
      <c r="F846" s="105">
        <v>-0.61007702142835019</v>
      </c>
      <c r="G846" s="81">
        <v>108337.66349900485</v>
      </c>
      <c r="H846" s="105">
        <v>-0.78694807125891464</v>
      </c>
      <c r="I846" s="81">
        <v>81602.489489228727</v>
      </c>
      <c r="J846" s="105">
        <v>-0.71714651957018583</v>
      </c>
      <c r="K846" s="83">
        <v>5890.7179612148111</v>
      </c>
      <c r="L846" s="83">
        <v>16586.399944648791</v>
      </c>
      <c r="M846" s="105">
        <v>-0.64484650190077497</v>
      </c>
      <c r="N846" s="83">
        <v>38115.76951574751</v>
      </c>
      <c r="O846" s="105">
        <v>-0.84545194715848349</v>
      </c>
      <c r="P846" s="83">
        <v>38927.747131377386</v>
      </c>
      <c r="Q846" s="105">
        <v>-0.84867560043137846</v>
      </c>
      <c r="R846" s="83">
        <v>1886.9240520229639</v>
      </c>
      <c r="S846" s="83">
        <v>4677.2296156253506</v>
      </c>
      <c r="T846" s="105">
        <v>-0.59657228592770717</v>
      </c>
      <c r="U846" s="83">
        <v>12299.085082066273</v>
      </c>
      <c r="V846" s="105">
        <v>-0.84658012856790843</v>
      </c>
      <c r="W846" s="83">
        <v>11845.256022848873</v>
      </c>
      <c r="X846" s="105">
        <v>-0.84070213017066187</v>
      </c>
      <c r="Y846" s="80"/>
      <c r="Z846" s="80"/>
      <c r="AA846" s="80"/>
      <c r="AB846" s="80"/>
      <c r="AC846" s="84">
        <v>3.9182911685362183</v>
      </c>
      <c r="AD846" s="84">
        <v>3.5688966579363246</v>
      </c>
      <c r="AE846" s="105">
        <v>9.7899867686818146E-2</v>
      </c>
      <c r="AF846" s="84">
        <v>2.8423317927307017</v>
      </c>
      <c r="AG846" s="105">
        <v>0.37854812677298821</v>
      </c>
      <c r="AH846" s="84">
        <v>2.0962551265509459</v>
      </c>
      <c r="AI846" s="105">
        <v>0.86918620682547476</v>
      </c>
      <c r="AJ846" s="84">
        <v>12.232367348871319</v>
      </c>
      <c r="AK846" s="84">
        <v>12.656027647626587</v>
      </c>
      <c r="AL846" s="105">
        <v>-3.3474982083712301E-2</v>
      </c>
      <c r="AM846" s="84">
        <v>8.808595336654415</v>
      </c>
      <c r="AN846" s="105">
        <v>0.38868535576493907</v>
      </c>
      <c r="AO846" s="84">
        <v>6.8890439625637336</v>
      </c>
      <c r="AP846" s="105">
        <v>0.77562625748131919</v>
      </c>
      <c r="AQ846" s="108">
        <v>0.22689894780042763</v>
      </c>
      <c r="AR846" s="108">
        <v>7.474096897402735E-2</v>
      </c>
    </row>
    <row r="847" spans="1:44" s="2" customFormat="1" x14ac:dyDescent="0.25">
      <c r="A847" s="80" t="s">
        <v>324</v>
      </c>
      <c r="B847" s="80" t="s">
        <v>379</v>
      </c>
      <c r="C847" s="80" t="s">
        <v>284</v>
      </c>
      <c r="D847" s="81">
        <v>35.209687319993975</v>
      </c>
      <c r="E847" s="81">
        <v>14.210951423645019</v>
      </c>
      <c r="F847" s="105">
        <v>1.4776446186009768</v>
      </c>
      <c r="G847" s="81">
        <v>155.33823713541031</v>
      </c>
      <c r="H847" s="105">
        <v>-0.77333534891797928</v>
      </c>
      <c r="I847" s="81">
        <v>189.74236509799957</v>
      </c>
      <c r="J847" s="105">
        <v>-0.81443423401089887</v>
      </c>
      <c r="K847" s="83">
        <v>3.0137190537449356</v>
      </c>
      <c r="L847" s="83">
        <v>1.2180815233719002</v>
      </c>
      <c r="M847" s="105">
        <v>1.4741521777642119</v>
      </c>
      <c r="N847" s="83">
        <v>13.302100657687824</v>
      </c>
      <c r="O847" s="105">
        <v>-0.77344036620237233</v>
      </c>
      <c r="P847" s="83">
        <v>16.254405571539586</v>
      </c>
      <c r="Q847" s="105">
        <v>-0.81459063264535725</v>
      </c>
      <c r="R847" s="83">
        <v>0.88055195890273552</v>
      </c>
      <c r="S847" s="83">
        <v>0.35527378710369462</v>
      </c>
      <c r="T847" s="105">
        <v>1.4785165437655177</v>
      </c>
      <c r="U847" s="83">
        <v>3.8844147382832297</v>
      </c>
      <c r="V847" s="105">
        <v>-0.77331154929869628</v>
      </c>
      <c r="W847" s="83">
        <v>4.744488491648351</v>
      </c>
      <c r="X847" s="105">
        <v>-0.81440529143389062</v>
      </c>
      <c r="Y847" s="80"/>
      <c r="Z847" s="80"/>
      <c r="AA847" s="80"/>
      <c r="AB847" s="80"/>
      <c r="AC847" s="84">
        <v>11.683135253182073</v>
      </c>
      <c r="AD847" s="84">
        <v>11.666666927436992</v>
      </c>
      <c r="AE847" s="105">
        <v>1.4115707465986824E-3</v>
      </c>
      <c r="AF847" s="84">
        <v>11.677722273559406</v>
      </c>
      <c r="AG847" s="105">
        <v>4.6353042963893741E-4</v>
      </c>
      <c r="AH847" s="84">
        <v>11.673288467111107</v>
      </c>
      <c r="AI847" s="105">
        <v>8.4353146062559269E-4</v>
      </c>
      <c r="AJ847" s="84">
        <v>39.985928103401321</v>
      </c>
      <c r="AK847" s="84">
        <v>39.999999829701018</v>
      </c>
      <c r="AL847" s="105">
        <v>-3.5179315899018087E-4</v>
      </c>
      <c r="AM847" s="84">
        <v>39.990126596024652</v>
      </c>
      <c r="AN847" s="105">
        <v>-1.0498823036355496E-4</v>
      </c>
      <c r="AO847" s="84">
        <v>39.992164683716716</v>
      </c>
      <c r="AP847" s="105">
        <v>-1.5594505485557023E-4</v>
      </c>
      <c r="AQ847" s="108">
        <v>3.4612240689427433E-4</v>
      </c>
      <c r="AR847" s="108">
        <v>3.4878619820342092E-5</v>
      </c>
    </row>
    <row r="848" spans="1:44" s="2" customFormat="1" x14ac:dyDescent="0.25">
      <c r="A848" s="80" t="s">
        <v>324</v>
      </c>
      <c r="B848" s="80" t="s">
        <v>379</v>
      </c>
      <c r="C848" s="80" t="s">
        <v>285</v>
      </c>
      <c r="D848" s="81">
        <v>2842409.9109690501</v>
      </c>
      <c r="E848" s="81">
        <v>2491290.6894574091</v>
      </c>
      <c r="F848" s="105">
        <v>0.14093868009762966</v>
      </c>
      <c r="G848" s="81">
        <v>2388310.4808005821</v>
      </c>
      <c r="H848" s="105">
        <v>0.19013416966467861</v>
      </c>
      <c r="I848" s="81">
        <v>1842161.4733055532</v>
      </c>
      <c r="J848" s="105">
        <v>0.54297544062120828</v>
      </c>
      <c r="K848" s="83">
        <v>1013641.3994557408</v>
      </c>
      <c r="L848" s="83">
        <v>944425.33998514211</v>
      </c>
      <c r="M848" s="105">
        <v>7.3289074890438261E-2</v>
      </c>
      <c r="N848" s="83">
        <v>904661.93281753117</v>
      </c>
      <c r="O848" s="105">
        <v>0.12046430018205555</v>
      </c>
      <c r="P848" s="83">
        <v>731519.66848928249</v>
      </c>
      <c r="Q848" s="105">
        <v>0.38566527069475742</v>
      </c>
      <c r="R848" s="83">
        <v>614765.66853747901</v>
      </c>
      <c r="S848" s="83">
        <v>585716.02813020011</v>
      </c>
      <c r="T848" s="105">
        <v>4.9596799493459298E-2</v>
      </c>
      <c r="U848" s="83">
        <v>554548.16152185004</v>
      </c>
      <c r="V848" s="105">
        <v>0.10858841701029841</v>
      </c>
      <c r="W848" s="83">
        <v>444511.83651306108</v>
      </c>
      <c r="X848" s="105">
        <v>0.3830130449617743</v>
      </c>
      <c r="Y848" s="80"/>
      <c r="Z848" s="80"/>
      <c r="AA848" s="80"/>
      <c r="AB848" s="80"/>
      <c r="AC848" s="84">
        <v>2.8041572813573308</v>
      </c>
      <c r="AD848" s="84">
        <v>2.6378905605143999</v>
      </c>
      <c r="AE848" s="105">
        <v>6.3030181513863942E-2</v>
      </c>
      <c r="AF848" s="84">
        <v>2.6400032920168206</v>
      </c>
      <c r="AG848" s="105">
        <v>6.2179463880556507E-2</v>
      </c>
      <c r="AH848" s="84">
        <v>2.5182664973450986</v>
      </c>
      <c r="AI848" s="105">
        <v>0.11352681867214401</v>
      </c>
      <c r="AJ848" s="84">
        <v>4.6235664358602087</v>
      </c>
      <c r="AK848" s="84">
        <v>4.2534104750563779</v>
      </c>
      <c r="AL848" s="105">
        <v>8.7025685147146398E-2</v>
      </c>
      <c r="AM848" s="84">
        <v>4.3067683684070408</v>
      </c>
      <c r="AN848" s="105">
        <v>7.3558185709983528E-2</v>
      </c>
      <c r="AO848" s="84">
        <v>4.1442349156689442</v>
      </c>
      <c r="AP848" s="105">
        <v>0.11566224645686932</v>
      </c>
      <c r="AQ848" s="108">
        <v>27.941792008078416</v>
      </c>
      <c r="AR848" s="108">
        <v>24.350837920156902</v>
      </c>
    </row>
    <row r="849" spans="1:44" s="2" customFormat="1" x14ac:dyDescent="0.25">
      <c r="A849" s="80" t="s">
        <v>324</v>
      </c>
      <c r="B849" s="80" t="s">
        <v>379</v>
      </c>
      <c r="C849" s="80" t="s">
        <v>286</v>
      </c>
      <c r="D849" s="80"/>
      <c r="E849" s="80"/>
      <c r="F849" s="80"/>
      <c r="G849" s="81">
        <v>1417.2369950890541</v>
      </c>
      <c r="H849" s="105">
        <v>-1</v>
      </c>
      <c r="I849" s="81">
        <v>2475.6605324947832</v>
      </c>
      <c r="J849" s="105">
        <v>-1</v>
      </c>
      <c r="K849" s="80"/>
      <c r="L849" s="80"/>
      <c r="M849" s="80"/>
      <c r="N849" s="83">
        <v>459.03795838356018</v>
      </c>
      <c r="O849" s="105">
        <v>-1</v>
      </c>
      <c r="P849" s="83">
        <v>807.35692417621613</v>
      </c>
      <c r="Q849" s="105">
        <v>-1</v>
      </c>
      <c r="R849" s="80"/>
      <c r="S849" s="80"/>
      <c r="T849" s="80"/>
      <c r="U849" s="83">
        <v>88.068949389839162</v>
      </c>
      <c r="V849" s="105">
        <v>-1</v>
      </c>
      <c r="W849" s="83">
        <v>154.23356445536615</v>
      </c>
      <c r="X849" s="105">
        <v>-1</v>
      </c>
      <c r="Y849" s="80"/>
      <c r="Z849" s="80"/>
      <c r="AA849" s="80"/>
      <c r="AB849" s="80"/>
      <c r="AC849" s="80"/>
      <c r="AD849" s="80"/>
      <c r="AE849" s="80"/>
      <c r="AF849" s="84">
        <v>3.0874069762763447</v>
      </c>
      <c r="AG849" s="105">
        <v>-1</v>
      </c>
      <c r="AH849" s="84">
        <v>3.0663767887057078</v>
      </c>
      <c r="AI849" s="105">
        <v>-1</v>
      </c>
      <c r="AJ849" s="80"/>
      <c r="AK849" s="80"/>
      <c r="AL849" s="80"/>
      <c r="AM849" s="84">
        <v>16.092357237232648</v>
      </c>
      <c r="AN849" s="105">
        <v>-1</v>
      </c>
      <c r="AO849" s="84">
        <v>16.051373390979482</v>
      </c>
      <c r="AP849" s="105">
        <v>-1</v>
      </c>
      <c r="AQ849" s="80"/>
      <c r="AR849" s="80"/>
    </row>
    <row r="850" spans="1:44" s="2" customFormat="1" x14ac:dyDescent="0.25">
      <c r="A850" s="80" t="s">
        <v>324</v>
      </c>
      <c r="B850" s="80" t="s">
        <v>379</v>
      </c>
      <c r="C850" s="80" t="s">
        <v>287</v>
      </c>
      <c r="D850" s="81">
        <v>150.02131213784219</v>
      </c>
      <c r="E850" s="81">
        <v>364.57892588138583</v>
      </c>
      <c r="F850" s="105">
        <v>-0.58850799789055563</v>
      </c>
      <c r="G850" s="81">
        <v>340.69958508253097</v>
      </c>
      <c r="H850" s="105">
        <v>-0.55966687748826849</v>
      </c>
      <c r="I850" s="81">
        <v>83.424901303052906</v>
      </c>
      <c r="J850" s="105">
        <v>0.79827976772628451</v>
      </c>
      <c r="K850" s="83">
        <v>3.2762828726481104</v>
      </c>
      <c r="L850" s="83">
        <v>86.484010594562292</v>
      </c>
      <c r="M850" s="105">
        <v>-0.96211689478639761</v>
      </c>
      <c r="N850" s="83">
        <v>51.513284517232435</v>
      </c>
      <c r="O850" s="105">
        <v>-0.93639926276585772</v>
      </c>
      <c r="P850" s="83">
        <v>3.0356095318572187</v>
      </c>
      <c r="Q850" s="105">
        <v>7.9283365750813503E-2</v>
      </c>
      <c r="R850" s="83">
        <v>3.0011775940556333</v>
      </c>
      <c r="S850" s="83">
        <v>12.332252244814313</v>
      </c>
      <c r="T850" s="105">
        <v>-0.75663994423098002</v>
      </c>
      <c r="U850" s="83">
        <v>9.0598701273724327</v>
      </c>
      <c r="V850" s="105">
        <v>-0.66873944638696026</v>
      </c>
      <c r="W850" s="83">
        <v>2.7816363354384919</v>
      </c>
      <c r="X850" s="105">
        <v>7.8925219598317262E-2</v>
      </c>
      <c r="Y850" s="80"/>
      <c r="Z850" s="80"/>
      <c r="AA850" s="80"/>
      <c r="AB850" s="80"/>
      <c r="AC850" s="84">
        <v>45.790097488311488</v>
      </c>
      <c r="AD850" s="84">
        <v>4.2155645115781537</v>
      </c>
      <c r="AE850" s="105">
        <v>9.8621508133840301</v>
      </c>
      <c r="AF850" s="84">
        <v>6.6138198772504744</v>
      </c>
      <c r="AG850" s="105">
        <v>5.9233965148968561</v>
      </c>
      <c r="AH850" s="84">
        <v>27.482092287413739</v>
      </c>
      <c r="AI850" s="105">
        <v>0.66617945276613666</v>
      </c>
      <c r="AJ850" s="84">
        <v>49.987482391907136</v>
      </c>
      <c r="AK850" s="84">
        <v>29.563044822951177</v>
      </c>
      <c r="AL850" s="105">
        <v>0.69087733321364486</v>
      </c>
      <c r="AM850" s="84">
        <v>37.605349777937882</v>
      </c>
      <c r="AN850" s="105">
        <v>0.32926518931712057</v>
      </c>
      <c r="AO850" s="84">
        <v>29.991304125635086</v>
      </c>
      <c r="AP850" s="105">
        <v>0.66673253628808704</v>
      </c>
      <c r="AQ850" s="108">
        <v>1.474757136315178E-3</v>
      </c>
      <c r="AR850" s="108">
        <v>1.1887649701765967E-4</v>
      </c>
    </row>
    <row r="851" spans="1:44" s="2" customFormat="1" x14ac:dyDescent="0.25">
      <c r="A851" s="80" t="s">
        <v>324</v>
      </c>
      <c r="B851" s="80" t="s">
        <v>379</v>
      </c>
      <c r="C851" s="80" t="s">
        <v>288</v>
      </c>
      <c r="D851" s="81">
        <v>20160.236575353145</v>
      </c>
      <c r="E851" s="81">
        <v>16710.173902508021</v>
      </c>
      <c r="F851" s="105">
        <v>0.2064647976121485</v>
      </c>
      <c r="G851" s="81">
        <v>13086.84120826602</v>
      </c>
      <c r="H851" s="105">
        <v>0.54049676728860807</v>
      </c>
      <c r="I851" s="81">
        <v>14231.528569605351</v>
      </c>
      <c r="J851" s="105">
        <v>0.41658968513121575</v>
      </c>
      <c r="K851" s="83">
        <v>6516.915798468699</v>
      </c>
      <c r="L851" s="83">
        <v>5400.449130799765</v>
      </c>
      <c r="M851" s="105">
        <v>0.2067358918911979</v>
      </c>
      <c r="N851" s="83">
        <v>3773.5162972001121</v>
      </c>
      <c r="O851" s="105">
        <v>0.72701408585518623</v>
      </c>
      <c r="P851" s="83">
        <v>4236.2302409696558</v>
      </c>
      <c r="Q851" s="105">
        <v>0.53837620425867205</v>
      </c>
      <c r="R851" s="83">
        <v>1555.4069758915803</v>
      </c>
      <c r="S851" s="83">
        <v>1186.97966033753</v>
      </c>
      <c r="T851" s="105">
        <v>0.31039058870586211</v>
      </c>
      <c r="U851" s="83">
        <v>1746.4977437315149</v>
      </c>
      <c r="V851" s="105">
        <v>-0.10941369293249462</v>
      </c>
      <c r="W851" s="83">
        <v>1260.9900793678323</v>
      </c>
      <c r="X851" s="105">
        <v>0.23348073973059877</v>
      </c>
      <c r="Y851" s="80"/>
      <c r="Z851" s="80"/>
      <c r="AA851" s="80"/>
      <c r="AB851" s="80"/>
      <c r="AC851" s="84">
        <v>3.0935241759745096</v>
      </c>
      <c r="AD851" s="84">
        <v>3.0942192950595153</v>
      </c>
      <c r="AE851" s="105">
        <v>-2.2465087917835388E-4</v>
      </c>
      <c r="AF851" s="84">
        <v>3.468075974118952</v>
      </c>
      <c r="AG851" s="105">
        <v>-0.10799988262644548</v>
      </c>
      <c r="AH851" s="84">
        <v>3.3594794805930595</v>
      </c>
      <c r="AI851" s="105">
        <v>-7.9165628531119928E-2</v>
      </c>
      <c r="AJ851" s="84">
        <v>12.961390097789053</v>
      </c>
      <c r="AK851" s="84">
        <v>14.077894054019685</v>
      </c>
      <c r="AL851" s="105">
        <v>-7.9309018234288736E-2</v>
      </c>
      <c r="AM851" s="84">
        <v>7.4931910191335636</v>
      </c>
      <c r="AN851" s="105">
        <v>0.72975572952733514</v>
      </c>
      <c r="AO851" s="84">
        <v>11.285995665199835</v>
      </c>
      <c r="AP851" s="105">
        <v>0.14844897005899685</v>
      </c>
      <c r="AQ851" s="108">
        <v>0.19818152724851881</v>
      </c>
      <c r="AR851" s="108">
        <v>6.1609593879766562E-2</v>
      </c>
    </row>
    <row r="852" spans="1:44" s="2" customFormat="1" x14ac:dyDescent="0.25">
      <c r="A852" s="80" t="s">
        <v>324</v>
      </c>
      <c r="B852" s="80" t="s">
        <v>379</v>
      </c>
      <c r="C852" s="80" t="s">
        <v>289</v>
      </c>
      <c r="D852" s="80"/>
      <c r="E852" s="81">
        <v>106.39580365896225</v>
      </c>
      <c r="F852" s="105">
        <v>-1</v>
      </c>
      <c r="G852" s="80"/>
      <c r="H852" s="80"/>
      <c r="I852" s="80"/>
      <c r="J852" s="80"/>
      <c r="K852" s="80"/>
      <c r="L852" s="83">
        <v>8.0024513235629513</v>
      </c>
      <c r="M852" s="105">
        <v>-1</v>
      </c>
      <c r="N852" s="80"/>
      <c r="O852" s="80"/>
      <c r="P852" s="80"/>
      <c r="Q852" s="80"/>
      <c r="R852" s="80"/>
      <c r="S852" s="83">
        <v>2.3135022548793955</v>
      </c>
      <c r="T852" s="105">
        <v>-1</v>
      </c>
      <c r="U852" s="80"/>
      <c r="V852" s="80"/>
      <c r="W852" s="80"/>
      <c r="X852" s="80"/>
      <c r="Y852" s="80"/>
      <c r="Z852" s="80"/>
      <c r="AA852" s="80"/>
      <c r="AB852" s="80"/>
      <c r="AC852" s="80"/>
      <c r="AD852" s="84">
        <v>13.295401540985742</v>
      </c>
      <c r="AE852" s="105">
        <v>-1</v>
      </c>
      <c r="AF852" s="80"/>
      <c r="AG852" s="80"/>
      <c r="AH852" s="80"/>
      <c r="AI852" s="80"/>
      <c r="AJ852" s="80"/>
      <c r="AK852" s="84">
        <v>45.989064170810039</v>
      </c>
      <c r="AL852" s="105">
        <v>-1</v>
      </c>
      <c r="AM852" s="80"/>
      <c r="AN852" s="80"/>
      <c r="AO852" s="80"/>
      <c r="AP852" s="80"/>
      <c r="AQ852" s="80"/>
      <c r="AR852" s="80"/>
    </row>
    <row r="853" spans="1:44" s="2" customFormat="1" x14ac:dyDescent="0.25">
      <c r="A853" s="80" t="s">
        <v>324</v>
      </c>
      <c r="B853" s="80" t="s">
        <v>379</v>
      </c>
      <c r="C853" s="80" t="s">
        <v>290</v>
      </c>
      <c r="D853" s="81">
        <v>1235496.125164547</v>
      </c>
      <c r="E853" s="81">
        <v>1359785.8369072559</v>
      </c>
      <c r="F853" s="105">
        <v>-9.1403887560262992E-2</v>
      </c>
      <c r="G853" s="81">
        <v>1268998.3080369497</v>
      </c>
      <c r="H853" s="105">
        <v>-2.6400494516204843E-2</v>
      </c>
      <c r="I853" s="81">
        <v>1185588.8702003884</v>
      </c>
      <c r="J853" s="105">
        <v>4.2094908461584417E-2</v>
      </c>
      <c r="K853" s="83">
        <v>432403.30615754059</v>
      </c>
      <c r="L853" s="83">
        <v>535246.23068646924</v>
      </c>
      <c r="M853" s="105">
        <v>-0.19214133352612223</v>
      </c>
      <c r="N853" s="83">
        <v>507170.13868726348</v>
      </c>
      <c r="O853" s="105">
        <v>-0.14741962672180586</v>
      </c>
      <c r="P853" s="83">
        <v>489373.99536880024</v>
      </c>
      <c r="Q853" s="105">
        <v>-0.11641544044105902</v>
      </c>
      <c r="R853" s="83">
        <v>203312.7526013547</v>
      </c>
      <c r="S853" s="83">
        <v>257103.59914998963</v>
      </c>
      <c r="T853" s="105">
        <v>-0.20921856685971291</v>
      </c>
      <c r="U853" s="83">
        <v>248891.14945174829</v>
      </c>
      <c r="V853" s="105">
        <v>-0.18312582408330966</v>
      </c>
      <c r="W853" s="83">
        <v>248449.1223375675</v>
      </c>
      <c r="X853" s="105">
        <v>-0.1816724861474297</v>
      </c>
      <c r="Y853" s="80"/>
      <c r="Z853" s="80"/>
      <c r="AA853" s="80"/>
      <c r="AB853" s="80"/>
      <c r="AC853" s="84">
        <v>2.8572772399534103</v>
      </c>
      <c r="AD853" s="84">
        <v>2.540486525544122</v>
      </c>
      <c r="AE853" s="105">
        <v>0.12469686858167374</v>
      </c>
      <c r="AF853" s="84">
        <v>2.5021155845680667</v>
      </c>
      <c r="AG853" s="105">
        <v>0.14194454387951633</v>
      </c>
      <c r="AH853" s="84">
        <v>2.4226642229056514</v>
      </c>
      <c r="AI853" s="105">
        <v>0.17939465689822279</v>
      </c>
      <c r="AJ853" s="84">
        <v>6.0768255279443535</v>
      </c>
      <c r="AK853" s="84">
        <v>5.288863483058365</v>
      </c>
      <c r="AL853" s="105">
        <v>0.14898513592004034</v>
      </c>
      <c r="AM853" s="84">
        <v>5.0986076075114362</v>
      </c>
      <c r="AN853" s="105">
        <v>0.19185981658831219</v>
      </c>
      <c r="AO853" s="84">
        <v>4.7719583754034369</v>
      </c>
      <c r="AP853" s="105">
        <v>0.27344478930636079</v>
      </c>
      <c r="AQ853" s="108">
        <v>12.145319231723748</v>
      </c>
      <c r="AR853" s="108">
        <v>8.0532081394111241</v>
      </c>
    </row>
    <row r="854" spans="1:44" s="2" customFormat="1" x14ac:dyDescent="0.25">
      <c r="A854" s="80" t="s">
        <v>324</v>
      </c>
      <c r="B854" s="80" t="s">
        <v>379</v>
      </c>
      <c r="C854" s="80" t="s">
        <v>291</v>
      </c>
      <c r="D854" s="81">
        <v>545308.75277083996</v>
      </c>
      <c r="E854" s="81">
        <v>555839.51511267154</v>
      </c>
      <c r="F854" s="105">
        <v>-1.8945688558498649E-2</v>
      </c>
      <c r="G854" s="81">
        <v>423276.32010445115</v>
      </c>
      <c r="H854" s="105">
        <v>0.28830441692621755</v>
      </c>
      <c r="I854" s="81">
        <v>305212.95936761616</v>
      </c>
      <c r="J854" s="105">
        <v>0.7866500619786545</v>
      </c>
      <c r="K854" s="83">
        <v>112590.17121193942</v>
      </c>
      <c r="L854" s="83">
        <v>132650.95446448869</v>
      </c>
      <c r="M854" s="105">
        <v>-0.15122984477220358</v>
      </c>
      <c r="N854" s="83">
        <v>95006.183692954597</v>
      </c>
      <c r="O854" s="105">
        <v>0.18508255816077795</v>
      </c>
      <c r="P854" s="83">
        <v>71487.622871669068</v>
      </c>
      <c r="Q854" s="105">
        <v>0.57496034543008312</v>
      </c>
      <c r="R854" s="83">
        <v>34388.282249291529</v>
      </c>
      <c r="S854" s="83">
        <v>40527.88088954382</v>
      </c>
      <c r="T854" s="105">
        <v>-0.15149073935016191</v>
      </c>
      <c r="U854" s="83">
        <v>28795.311896307499</v>
      </c>
      <c r="V854" s="105">
        <v>0.19423197682749294</v>
      </c>
      <c r="W854" s="83">
        <v>21161.588400213495</v>
      </c>
      <c r="X854" s="105">
        <v>0.6250331307334468</v>
      </c>
      <c r="Y854" s="80"/>
      <c r="Z854" s="80"/>
      <c r="AA854" s="80"/>
      <c r="AB854" s="80"/>
      <c r="AC854" s="84">
        <v>4.8433068970501187</v>
      </c>
      <c r="AD854" s="84">
        <v>4.190241354512624</v>
      </c>
      <c r="AE854" s="105">
        <v>0.15585392040345947</v>
      </c>
      <c r="AF854" s="84">
        <v>4.4552502126852636</v>
      </c>
      <c r="AG854" s="105">
        <v>8.7100985542844761E-2</v>
      </c>
      <c r="AH854" s="84">
        <v>4.2694517890952799</v>
      </c>
      <c r="AI854" s="105">
        <v>0.13440955333435017</v>
      </c>
      <c r="AJ854" s="84">
        <v>15.857400169561377</v>
      </c>
      <c r="AK854" s="84">
        <v>13.714990838716119</v>
      </c>
      <c r="AL854" s="105">
        <v>0.15620931548838074</v>
      </c>
      <c r="AM854" s="84">
        <v>14.699487250864923</v>
      </c>
      <c r="AN854" s="105">
        <v>7.8772333955275997E-2</v>
      </c>
      <c r="AO854" s="84">
        <v>14.42297022299786</v>
      </c>
      <c r="AP854" s="105">
        <v>9.9454545380415149E-2</v>
      </c>
      <c r="AQ854" s="108">
        <v>5.360558197924667</v>
      </c>
      <c r="AR854" s="108">
        <v>1.3621181699967617</v>
      </c>
    </row>
    <row r="855" spans="1:44" s="2" customFormat="1" x14ac:dyDescent="0.25">
      <c r="A855" s="80" t="s">
        <v>324</v>
      </c>
      <c r="B855" s="80" t="s">
        <v>379</v>
      </c>
      <c r="C855" s="80" t="s">
        <v>292</v>
      </c>
      <c r="D855" s="81">
        <v>5505969.5659779692</v>
      </c>
      <c r="E855" s="81">
        <v>5492843.3652341412</v>
      </c>
      <c r="F855" s="105">
        <v>2.3896914350239155E-3</v>
      </c>
      <c r="G855" s="81">
        <v>5783002.582646871</v>
      </c>
      <c r="H855" s="105">
        <v>-4.7904702221679488E-2</v>
      </c>
      <c r="I855" s="81">
        <v>4857544.4033558751</v>
      </c>
      <c r="J855" s="105">
        <v>0.13348826254148582</v>
      </c>
      <c r="K855" s="83">
        <v>2503507.9702215637</v>
      </c>
      <c r="L855" s="83">
        <v>2670227.6497795908</v>
      </c>
      <c r="M855" s="105">
        <v>-6.2436504083009048E-2</v>
      </c>
      <c r="N855" s="83">
        <v>2760822.7179216784</v>
      </c>
      <c r="O855" s="105">
        <v>-9.3202198761179009E-2</v>
      </c>
      <c r="P855" s="83">
        <v>2377027.1241444494</v>
      </c>
      <c r="Q855" s="105">
        <v>5.3209677244485762E-2</v>
      </c>
      <c r="R855" s="83">
        <v>1668705.212204702</v>
      </c>
      <c r="S855" s="83">
        <v>1793540.0099994012</v>
      </c>
      <c r="T855" s="105">
        <v>-6.9602460552157339E-2</v>
      </c>
      <c r="U855" s="83">
        <v>1884867.6136354161</v>
      </c>
      <c r="V855" s="105">
        <v>-0.11468306838473048</v>
      </c>
      <c r="W855" s="83">
        <v>1631621.2446188855</v>
      </c>
      <c r="X855" s="105">
        <v>2.272829414799548E-2</v>
      </c>
      <c r="Y855" s="80"/>
      <c r="Z855" s="80"/>
      <c r="AA855" s="80"/>
      <c r="AB855" s="80"/>
      <c r="AC855" s="84">
        <v>2.1993017923129217</v>
      </c>
      <c r="AD855" s="84">
        <v>2.0570693160515878</v>
      </c>
      <c r="AE855" s="105">
        <v>6.9143258883633499E-2</v>
      </c>
      <c r="AF855" s="84">
        <v>2.0946663996593964</v>
      </c>
      <c r="AG855" s="105">
        <v>4.9953249200225647E-2</v>
      </c>
      <c r="AH855" s="84">
        <v>2.0435376416262918</v>
      </c>
      <c r="AI855" s="105">
        <v>7.6222794977571021E-2</v>
      </c>
      <c r="AJ855" s="84">
        <v>3.2995459747521574</v>
      </c>
      <c r="AK855" s="84">
        <v>3.062570856858652</v>
      </c>
      <c r="AL855" s="105">
        <v>7.7377840046638488E-2</v>
      </c>
      <c r="AM855" s="84">
        <v>3.0681213581324012</v>
      </c>
      <c r="AN855" s="105">
        <v>7.5428768815268415E-2</v>
      </c>
      <c r="AO855" s="84">
        <v>2.9771274549017663</v>
      </c>
      <c r="AP855" s="105">
        <v>0.10829852760234936</v>
      </c>
      <c r="AQ855" s="108">
        <v>54.125429207681016</v>
      </c>
      <c r="AR855" s="108">
        <v>66.097331452464573</v>
      </c>
    </row>
    <row r="856" spans="1:44" s="2" customFormat="1" x14ac:dyDescent="0.25">
      <c r="A856" s="80" t="s">
        <v>324</v>
      </c>
      <c r="B856" s="80" t="s">
        <v>379</v>
      </c>
      <c r="C856" s="80" t="s">
        <v>293</v>
      </c>
      <c r="D856" s="80"/>
      <c r="E856" s="80"/>
      <c r="F856" s="80"/>
      <c r="G856" s="81">
        <v>129.16820447206499</v>
      </c>
      <c r="H856" s="105">
        <v>-1</v>
      </c>
      <c r="I856" s="81">
        <v>30.957220237255097</v>
      </c>
      <c r="J856" s="105">
        <v>-1</v>
      </c>
      <c r="K856" s="80"/>
      <c r="L856" s="80"/>
      <c r="M856" s="80"/>
      <c r="N856" s="83">
        <v>19.461584706547171</v>
      </c>
      <c r="O856" s="105">
        <v>-1</v>
      </c>
      <c r="P856" s="83">
        <v>4.3187680414374086</v>
      </c>
      <c r="Q856" s="105">
        <v>-1</v>
      </c>
      <c r="R856" s="80"/>
      <c r="S856" s="80"/>
      <c r="T856" s="80"/>
      <c r="U856" s="83">
        <v>6.4615311759975533</v>
      </c>
      <c r="V856" s="105">
        <v>-1</v>
      </c>
      <c r="W856" s="83">
        <v>1.5484659188428083</v>
      </c>
      <c r="X856" s="105">
        <v>-1</v>
      </c>
      <c r="Y856" s="80"/>
      <c r="Z856" s="80"/>
      <c r="AA856" s="80"/>
      <c r="AB856" s="80"/>
      <c r="AC856" s="80"/>
      <c r="AD856" s="80"/>
      <c r="AE856" s="80"/>
      <c r="AF856" s="84">
        <v>6.637085644346878</v>
      </c>
      <c r="AG856" s="105">
        <v>-1</v>
      </c>
      <c r="AH856" s="84">
        <v>7.1680673609300065</v>
      </c>
      <c r="AI856" s="105">
        <v>-1</v>
      </c>
      <c r="AJ856" s="80"/>
      <c r="AK856" s="80"/>
      <c r="AL856" s="80"/>
      <c r="AM856" s="84">
        <v>19.990339898363729</v>
      </c>
      <c r="AN856" s="105">
        <v>-1</v>
      </c>
      <c r="AO856" s="84">
        <v>19.992187015901447</v>
      </c>
      <c r="AP856" s="105">
        <v>-1</v>
      </c>
      <c r="AQ856" s="80"/>
      <c r="AR856" s="80"/>
    </row>
    <row r="857" spans="1:44" s="2" customFormat="1" x14ac:dyDescent="0.25">
      <c r="A857" s="80" t="s">
        <v>324</v>
      </c>
      <c r="B857" s="80" t="s">
        <v>380</v>
      </c>
      <c r="C857" s="80" t="s">
        <v>281</v>
      </c>
      <c r="D857" s="81">
        <v>79585336.74955</v>
      </c>
      <c r="E857" s="81">
        <v>78257723.43837215</v>
      </c>
      <c r="F857" s="105">
        <v>1.6964629851817035E-2</v>
      </c>
      <c r="G857" s="81">
        <v>73012976.417868435</v>
      </c>
      <c r="H857" s="105">
        <v>9.0016332084129541E-2</v>
      </c>
      <c r="I857" s="81">
        <v>67609231.782095686</v>
      </c>
      <c r="J857" s="105">
        <v>0.17713712538626764</v>
      </c>
      <c r="K857" s="83">
        <v>29117269.342671808</v>
      </c>
      <c r="L857" s="83">
        <v>31389284.858281545</v>
      </c>
      <c r="M857" s="105">
        <v>-7.2381882093446412E-2</v>
      </c>
      <c r="N857" s="83">
        <v>30414036.220349763</v>
      </c>
      <c r="O857" s="105">
        <v>-4.2637118871131599E-2</v>
      </c>
      <c r="P857" s="83">
        <v>27060288.26070372</v>
      </c>
      <c r="Q857" s="105">
        <v>7.6014751289814775E-2</v>
      </c>
      <c r="R857" s="83">
        <v>37579364.313755989</v>
      </c>
      <c r="S857" s="83">
        <v>41042705.281749889</v>
      </c>
      <c r="T857" s="105">
        <v>-8.4383837376672988E-2</v>
      </c>
      <c r="U857" s="83">
        <v>40536919.396345183</v>
      </c>
      <c r="V857" s="105">
        <v>-7.295954223043026E-2</v>
      </c>
      <c r="W857" s="83">
        <v>36072787.326687761</v>
      </c>
      <c r="X857" s="105">
        <v>4.1764917510369828E-2</v>
      </c>
      <c r="Y857" s="81">
        <v>72330675.299681604</v>
      </c>
      <c r="Z857" s="82">
        <v>7254661.4498683969</v>
      </c>
      <c r="AA857" s="83">
        <v>32815132.134933203</v>
      </c>
      <c r="AB857" s="83">
        <v>4764232.1788227865</v>
      </c>
      <c r="AC857" s="84">
        <v>2.7332692435178481</v>
      </c>
      <c r="AD857" s="84">
        <v>2.4931349596429286</v>
      </c>
      <c r="AE857" s="105">
        <v>9.6318204895458961E-2</v>
      </c>
      <c r="AF857" s="84">
        <v>2.4006342298302421</v>
      </c>
      <c r="AG857" s="105">
        <v>0.13856130582255666</v>
      </c>
      <c r="AH857" s="84">
        <v>2.4984667986806386</v>
      </c>
      <c r="AI857" s="105">
        <v>9.397861318837665E-2</v>
      </c>
      <c r="AJ857" s="84">
        <v>2.1177935870622924</v>
      </c>
      <c r="AK857" s="84">
        <v>1.9067389174555789</v>
      </c>
      <c r="AL857" s="105">
        <v>0.1106888141184806</v>
      </c>
      <c r="AM857" s="84">
        <v>1.8011476329513905</v>
      </c>
      <c r="AN857" s="105">
        <v>0.17580233197877321</v>
      </c>
      <c r="AO857" s="84">
        <v>1.8742447366155233</v>
      </c>
      <c r="AP857" s="105">
        <v>0.12994506303726649</v>
      </c>
      <c r="AQ857" s="80"/>
      <c r="AR857" s="80"/>
    </row>
    <row r="858" spans="1:44" s="2" customFormat="1" x14ac:dyDescent="0.25">
      <c r="A858" s="80" t="s">
        <v>324</v>
      </c>
      <c r="B858" s="80" t="s">
        <v>380</v>
      </c>
      <c r="C858" s="80" t="s">
        <v>313</v>
      </c>
      <c r="D858" s="81">
        <v>39932198.731786788</v>
      </c>
      <c r="E858" s="81">
        <v>39880430.537963733</v>
      </c>
      <c r="F858" s="105">
        <v>1.2980851290904263E-3</v>
      </c>
      <c r="G858" s="81">
        <v>38789349.706920698</v>
      </c>
      <c r="H858" s="105">
        <v>2.9462959124117127E-2</v>
      </c>
      <c r="I858" s="81">
        <v>34968821.047568023</v>
      </c>
      <c r="J858" s="105">
        <v>0.14193723252685844</v>
      </c>
      <c r="K858" s="83">
        <v>16918541.264033262</v>
      </c>
      <c r="L858" s="83">
        <v>18396615.783068765</v>
      </c>
      <c r="M858" s="105">
        <v>-8.0344914329071426E-2</v>
      </c>
      <c r="N858" s="83">
        <v>18221157.034287743</v>
      </c>
      <c r="O858" s="105">
        <v>-7.1489190714029774E-2</v>
      </c>
      <c r="P858" s="83">
        <v>16179332.148617456</v>
      </c>
      <c r="Q858" s="105">
        <v>4.5688481367815441E-2</v>
      </c>
      <c r="R858" s="83">
        <v>18223571.690424725</v>
      </c>
      <c r="S858" s="83">
        <v>19843288.174377862</v>
      </c>
      <c r="T858" s="105">
        <v>-8.162540752920952E-2</v>
      </c>
      <c r="U858" s="83">
        <v>20315409.398471437</v>
      </c>
      <c r="V858" s="105">
        <v>-0.10296803116377783</v>
      </c>
      <c r="W858" s="83">
        <v>17540360.975871447</v>
      </c>
      <c r="X858" s="105">
        <v>3.8950778464200586E-2</v>
      </c>
      <c r="Y858" s="81">
        <v>38041149.464805156</v>
      </c>
      <c r="Z858" s="82">
        <v>1891049.2669816334</v>
      </c>
      <c r="AA858" s="83">
        <v>16742313.675527686</v>
      </c>
      <c r="AB858" s="83">
        <v>1481258.0148970385</v>
      </c>
      <c r="AC858" s="84">
        <v>2.3602625136883244</v>
      </c>
      <c r="AD858" s="84">
        <v>2.1678134178715354</v>
      </c>
      <c r="AE858" s="105">
        <v>8.8775673326048937E-2</v>
      </c>
      <c r="AF858" s="84">
        <v>2.1288082657939156</v>
      </c>
      <c r="AG858" s="105">
        <v>0.10872479763135949</v>
      </c>
      <c r="AH858" s="84">
        <v>2.1613266064604622</v>
      </c>
      <c r="AI858" s="105">
        <v>9.2043426770030579E-2</v>
      </c>
      <c r="AJ858" s="84">
        <v>2.191238875130527</v>
      </c>
      <c r="AK858" s="84">
        <v>2.0097692573682582</v>
      </c>
      <c r="AL858" s="105">
        <v>9.0293757403722377E-2</v>
      </c>
      <c r="AM858" s="84">
        <v>1.9093560432919097</v>
      </c>
      <c r="AN858" s="105">
        <v>0.14763240875317563</v>
      </c>
      <c r="AO858" s="84">
        <v>1.993620376209543</v>
      </c>
      <c r="AP858" s="105">
        <v>9.9125440971221737E-2</v>
      </c>
      <c r="AQ858" s="80"/>
      <c r="AR858" s="80"/>
    </row>
    <row r="859" spans="1:44" s="2" customFormat="1" x14ac:dyDescent="0.25">
      <c r="A859" s="80" t="s">
        <v>324</v>
      </c>
      <c r="B859" s="80" t="s">
        <v>380</v>
      </c>
      <c r="C859" s="80" t="s">
        <v>328</v>
      </c>
      <c r="D859" s="81">
        <v>1838565.9649492456</v>
      </c>
      <c r="E859" s="81">
        <v>1900856.2723701859</v>
      </c>
      <c r="F859" s="105">
        <v>-3.2769604060211413E-2</v>
      </c>
      <c r="G859" s="81">
        <v>1860924.7295366561</v>
      </c>
      <c r="H859" s="105">
        <v>-1.2014867787251938E-2</v>
      </c>
      <c r="I859" s="81">
        <v>1590125.4550906611</v>
      </c>
      <c r="J859" s="105">
        <v>0.15623956528915492</v>
      </c>
      <c r="K859" s="83">
        <v>620365.83868031728</v>
      </c>
      <c r="L859" s="83">
        <v>697845.81384988793</v>
      </c>
      <c r="M859" s="105">
        <v>-0.1110273553725683</v>
      </c>
      <c r="N859" s="83">
        <v>720160.2931975082</v>
      </c>
      <c r="O859" s="105">
        <v>-0.13857255872037047</v>
      </c>
      <c r="P859" s="83">
        <v>634236.43867196096</v>
      </c>
      <c r="Q859" s="105">
        <v>-2.1869762041246923E-2</v>
      </c>
      <c r="R859" s="83">
        <v>337843.59073939902</v>
      </c>
      <c r="S859" s="83">
        <v>378148.60488988407</v>
      </c>
      <c r="T859" s="105">
        <v>-0.10658511926077782</v>
      </c>
      <c r="U859" s="83">
        <v>388887.63831870427</v>
      </c>
      <c r="V859" s="105">
        <v>-0.13125654443526752</v>
      </c>
      <c r="W859" s="83">
        <v>339577.17589702958</v>
      </c>
      <c r="X859" s="105">
        <v>-5.1051286148755615E-3</v>
      </c>
      <c r="Y859" s="81">
        <v>1801472.9860213427</v>
      </c>
      <c r="Z859" s="82">
        <v>37092.978927902863</v>
      </c>
      <c r="AA859" s="83">
        <v>325764.33408463135</v>
      </c>
      <c r="AB859" s="83">
        <v>12079.25665476768</v>
      </c>
      <c r="AC859" s="84">
        <v>2.9636802194981646</v>
      </c>
      <c r="AD859" s="84">
        <v>2.7238914881261649</v>
      </c>
      <c r="AE859" s="105">
        <v>8.8031675423662553E-2</v>
      </c>
      <c r="AF859" s="84">
        <v>2.5840423959979235</v>
      </c>
      <c r="AG859" s="105">
        <v>0.14691625187272903</v>
      </c>
      <c r="AH859" s="84">
        <v>2.5071493186677403</v>
      </c>
      <c r="AI859" s="105">
        <v>0.18209162790232922</v>
      </c>
      <c r="AJ859" s="84">
        <v>5.442062585604746</v>
      </c>
      <c r="AK859" s="84">
        <v>5.0267441100932011</v>
      </c>
      <c r="AL859" s="105">
        <v>8.2621765981209738E-2</v>
      </c>
      <c r="AM859" s="84">
        <v>4.7852504069866484</v>
      </c>
      <c r="AN859" s="105">
        <v>0.13725764019770559</v>
      </c>
      <c r="AO859" s="84">
        <v>4.6826629348399926</v>
      </c>
      <c r="AP859" s="105">
        <v>0.16217260591503629</v>
      </c>
      <c r="AQ859" s="108">
        <v>100</v>
      </c>
      <c r="AR859" s="108">
        <v>100.00000000000003</v>
      </c>
    </row>
    <row r="860" spans="1:44" s="2" customFormat="1" x14ac:dyDescent="0.25">
      <c r="A860" s="80" t="s">
        <v>324</v>
      </c>
      <c r="B860" s="80" t="s">
        <v>380</v>
      </c>
      <c r="C860" s="80" t="s">
        <v>270</v>
      </c>
      <c r="D860" s="81">
        <v>1008142.9020291769</v>
      </c>
      <c r="E860" s="81">
        <v>1034433.0442024863</v>
      </c>
      <c r="F860" s="105">
        <v>-2.5415025477630769E-2</v>
      </c>
      <c r="G860" s="81">
        <v>1072701.4246345079</v>
      </c>
      <c r="H860" s="105">
        <v>-6.0183123768412422E-2</v>
      </c>
      <c r="I860" s="81">
        <v>948591.30814670201</v>
      </c>
      <c r="J860" s="105">
        <v>6.2778979072476523E-2</v>
      </c>
      <c r="K860" s="83">
        <v>366370.22727454395</v>
      </c>
      <c r="L860" s="83">
        <v>402932.16018400504</v>
      </c>
      <c r="M860" s="105">
        <v>-9.073967412470757E-2</v>
      </c>
      <c r="N860" s="83">
        <v>439429.69685219467</v>
      </c>
      <c r="O860" s="105">
        <v>-0.16625974553154699</v>
      </c>
      <c r="P860" s="83">
        <v>394040.96216151799</v>
      </c>
      <c r="Q860" s="105">
        <v>-7.0222990866700197E-2</v>
      </c>
      <c r="R860" s="83">
        <v>200889.67623437679</v>
      </c>
      <c r="S860" s="83">
        <v>221350.24129062929</v>
      </c>
      <c r="T860" s="105">
        <v>-9.2435250745392702E-2</v>
      </c>
      <c r="U860" s="83">
        <v>241699.98269656114</v>
      </c>
      <c r="V860" s="105">
        <v>-0.16884695649076267</v>
      </c>
      <c r="W860" s="83">
        <v>214962.51707715227</v>
      </c>
      <c r="X860" s="105">
        <v>-6.5466487060739931E-2</v>
      </c>
      <c r="Y860" s="81">
        <v>977069.83326412027</v>
      </c>
      <c r="Z860" s="82">
        <v>31073.068765056658</v>
      </c>
      <c r="AA860" s="83">
        <v>190503.54611214966</v>
      </c>
      <c r="AB860" s="83">
        <v>10386.130122227116</v>
      </c>
      <c r="AC860" s="84">
        <v>2.7517053160373561</v>
      </c>
      <c r="AD860" s="84">
        <v>2.5672635406667386</v>
      </c>
      <c r="AE860" s="105">
        <v>7.1843724825662647E-2</v>
      </c>
      <c r="AF860" s="84">
        <v>2.4411218274929625</v>
      </c>
      <c r="AG860" s="105">
        <v>0.12722981911286402</v>
      </c>
      <c r="AH860" s="84">
        <v>2.4073418736549348</v>
      </c>
      <c r="AI860" s="105">
        <v>0.14304717005549081</v>
      </c>
      <c r="AJ860" s="84">
        <v>5.0183907950201609</v>
      </c>
      <c r="AK860" s="84">
        <v>4.6732862732428311</v>
      </c>
      <c r="AL860" s="105">
        <v>7.3846219041458175E-2</v>
      </c>
      <c r="AM860" s="84">
        <v>4.4381526745130797</v>
      </c>
      <c r="AN860" s="105">
        <v>0.1307386570631531</v>
      </c>
      <c r="AO860" s="84">
        <v>4.4128219237693553</v>
      </c>
      <c r="AP860" s="105">
        <v>0.13722939237338164</v>
      </c>
      <c r="AQ860" s="80"/>
      <c r="AR860" s="80"/>
    </row>
    <row r="861" spans="1:44" s="2" customFormat="1" x14ac:dyDescent="0.25">
      <c r="A861" s="80" t="s">
        <v>324</v>
      </c>
      <c r="B861" s="80" t="s">
        <v>380</v>
      </c>
      <c r="C861" s="80" t="s">
        <v>271</v>
      </c>
      <c r="D861" s="81">
        <v>763913.97517732985</v>
      </c>
      <c r="E861" s="81">
        <v>782301.23594270227</v>
      </c>
      <c r="F861" s="105">
        <v>-2.3504067129863457E-2</v>
      </c>
      <c r="G861" s="81">
        <v>718073.94188158982</v>
      </c>
      <c r="H861" s="105">
        <v>6.3837483331624686E-2</v>
      </c>
      <c r="I861" s="81">
        <v>593885.44781032088</v>
      </c>
      <c r="J861" s="105">
        <v>0.28629852439373765</v>
      </c>
      <c r="K861" s="83">
        <v>239898.89110074565</v>
      </c>
      <c r="L861" s="83">
        <v>276023.71364321705</v>
      </c>
      <c r="M861" s="105">
        <v>-0.13087579348043138</v>
      </c>
      <c r="N861" s="83">
        <v>265330.05296392244</v>
      </c>
      <c r="O861" s="105">
        <v>-9.5847272403155659E-2</v>
      </c>
      <c r="P861" s="83">
        <v>228997.4315911266</v>
      </c>
      <c r="Q861" s="105">
        <v>4.7605160607580653E-2</v>
      </c>
      <c r="R861" s="83">
        <v>132936.59446026926</v>
      </c>
      <c r="S861" s="83">
        <v>151702.98627287371</v>
      </c>
      <c r="T861" s="105">
        <v>-0.12370482792506569</v>
      </c>
      <c r="U861" s="83">
        <v>143086.12435917745</v>
      </c>
      <c r="V861" s="105">
        <v>-7.0933012857561609E-2</v>
      </c>
      <c r="W861" s="83">
        <v>121781.85116501413</v>
      </c>
      <c r="X861" s="105">
        <v>9.1596105565356203E-2</v>
      </c>
      <c r="Y861" s="81">
        <v>757950.77303155488</v>
      </c>
      <c r="Z861" s="82">
        <v>5963.2021457749861</v>
      </c>
      <c r="AA861" s="83">
        <v>131250.5402492694</v>
      </c>
      <c r="AB861" s="83">
        <v>1686.0542109998598</v>
      </c>
      <c r="AC861" s="84">
        <v>3.1843164079342237</v>
      </c>
      <c r="AD861" s="84">
        <v>2.8341812578968844</v>
      </c>
      <c r="AE861" s="105">
        <v>0.12354014022983079</v>
      </c>
      <c r="AF861" s="84">
        <v>2.7063422852413481</v>
      </c>
      <c r="AG861" s="105">
        <v>0.17661259083872696</v>
      </c>
      <c r="AH861" s="84">
        <v>2.5934153221015133</v>
      </c>
      <c r="AI861" s="105">
        <v>0.22784668571861738</v>
      </c>
      <c r="AJ861" s="84">
        <v>5.7464536253457332</v>
      </c>
      <c r="AK861" s="84">
        <v>5.156795229696721</v>
      </c>
      <c r="AL861" s="105">
        <v>0.11434590077444105</v>
      </c>
      <c r="AM861" s="84">
        <v>5.0184736297634789</v>
      </c>
      <c r="AN861" s="105">
        <v>0.14506004201452069</v>
      </c>
      <c r="AO861" s="84">
        <v>4.8766334402784492</v>
      </c>
      <c r="AP861" s="105">
        <v>0.17836488957382418</v>
      </c>
      <c r="AQ861" s="80"/>
      <c r="AR861" s="80"/>
    </row>
    <row r="862" spans="1:44" s="2" customFormat="1" x14ac:dyDescent="0.25">
      <c r="A862" s="80" t="s">
        <v>324</v>
      </c>
      <c r="B862" s="80" t="s">
        <v>380</v>
      </c>
      <c r="C862" s="80" t="s">
        <v>127</v>
      </c>
      <c r="D862" s="81">
        <v>66509.087742738717</v>
      </c>
      <c r="E862" s="81">
        <v>84121.992224997288</v>
      </c>
      <c r="F862" s="105">
        <v>-0.20937336380657903</v>
      </c>
      <c r="G862" s="81">
        <v>70149.363020558347</v>
      </c>
      <c r="H862" s="105">
        <v>-5.1893205028145324E-2</v>
      </c>
      <c r="I862" s="81">
        <v>47648.699133638147</v>
      </c>
      <c r="J862" s="105">
        <v>0.39582168982627819</v>
      </c>
      <c r="K862" s="83">
        <v>14096.720305027651</v>
      </c>
      <c r="L862" s="83">
        <v>18889.940022665836</v>
      </c>
      <c r="M862" s="105">
        <v>-0.25374457049026372</v>
      </c>
      <c r="N862" s="83">
        <v>15400.543381391131</v>
      </c>
      <c r="O862" s="105">
        <v>-8.4660848911274317E-2</v>
      </c>
      <c r="P862" s="83">
        <v>11198.044919316384</v>
      </c>
      <c r="Q862" s="105">
        <v>0.25885548831038491</v>
      </c>
      <c r="R862" s="83">
        <v>4017.3200447529534</v>
      </c>
      <c r="S862" s="83">
        <v>5095.3773263810026</v>
      </c>
      <c r="T862" s="105">
        <v>-0.21157555418839619</v>
      </c>
      <c r="U862" s="83">
        <v>4101.5312629658665</v>
      </c>
      <c r="V862" s="105">
        <v>-2.0531653378650327E-2</v>
      </c>
      <c r="W862" s="83">
        <v>2832.8076548632434</v>
      </c>
      <c r="X862" s="105">
        <v>0.41814077558573015</v>
      </c>
      <c r="Y862" s="81">
        <v>66452.379725667488</v>
      </c>
      <c r="Z862" s="82">
        <v>56.708017071222855</v>
      </c>
      <c r="AA862" s="83">
        <v>4010.2477232122487</v>
      </c>
      <c r="AB862" s="83">
        <v>7.0723215407044995</v>
      </c>
      <c r="AC862" s="84">
        <v>4.7180540085638212</v>
      </c>
      <c r="AD862" s="84">
        <v>4.4532694187520034</v>
      </c>
      <c r="AE862" s="105">
        <v>5.9458470825244095E-2</v>
      </c>
      <c r="AF862" s="84">
        <v>4.5549927222257374</v>
      </c>
      <c r="AG862" s="105">
        <v>3.5798363747638666E-2</v>
      </c>
      <c r="AH862" s="84">
        <v>4.2550909089001046</v>
      </c>
      <c r="AI862" s="105">
        <v>0.10880216417829429</v>
      </c>
      <c r="AJ862" s="84">
        <v>16.555586062804892</v>
      </c>
      <c r="AK862" s="84">
        <v>16.509472574182258</v>
      </c>
      <c r="AL862" s="105">
        <v>2.7931533497167495E-3</v>
      </c>
      <c r="AM862" s="84">
        <v>17.103213049711705</v>
      </c>
      <c r="AN862" s="105">
        <v>-3.2018953708586602E-2</v>
      </c>
      <c r="AO862" s="84">
        <v>16.820308661562986</v>
      </c>
      <c r="AP862" s="105">
        <v>-1.5738272351863956E-2</v>
      </c>
      <c r="AQ862" s="80"/>
      <c r="AR862" s="80"/>
    </row>
    <row r="863" spans="1:44" s="2" customFormat="1" x14ac:dyDescent="0.25">
      <c r="A863" s="80" t="s">
        <v>324</v>
      </c>
      <c r="B863" s="80" t="s">
        <v>380</v>
      </c>
      <c r="C863" s="80" t="s">
        <v>282</v>
      </c>
      <c r="D863" s="81">
        <v>8108.3100269949437</v>
      </c>
      <c r="E863" s="81">
        <v>12386.973812094926</v>
      </c>
      <c r="F863" s="105">
        <v>-0.34541639063789709</v>
      </c>
      <c r="G863" s="81">
        <v>10115.717755937576</v>
      </c>
      <c r="H863" s="105">
        <v>-0.19844441861422571</v>
      </c>
      <c r="I863" s="81">
        <v>8852.6589536237716</v>
      </c>
      <c r="J863" s="105">
        <v>-8.4081961196995403E-2</v>
      </c>
      <c r="K863" s="83">
        <v>1826.5194976053715</v>
      </c>
      <c r="L863" s="83">
        <v>2991.5734762595521</v>
      </c>
      <c r="M863" s="105">
        <v>-0.38944521600414778</v>
      </c>
      <c r="N863" s="83">
        <v>2403.9835337867034</v>
      </c>
      <c r="O863" s="105">
        <v>-0.24021131096173648</v>
      </c>
      <c r="P863" s="83">
        <v>2274.5846036909929</v>
      </c>
      <c r="Q863" s="105">
        <v>-0.19698766331159603</v>
      </c>
      <c r="R863" s="83">
        <v>410.8534874182252</v>
      </c>
      <c r="S863" s="83">
        <v>711.10182318735804</v>
      </c>
      <c r="T863" s="105">
        <v>-0.42222973697822275</v>
      </c>
      <c r="U863" s="83">
        <v>582.63044600596322</v>
      </c>
      <c r="V863" s="105">
        <v>-0.29483004152168851</v>
      </c>
      <c r="W863" s="83">
        <v>587.69339826000942</v>
      </c>
      <c r="X863" s="105">
        <v>-0.30090504907041016</v>
      </c>
      <c r="Y863" s="81">
        <v>8088.7615794180047</v>
      </c>
      <c r="Z863" s="82">
        <v>19.548447576939214</v>
      </c>
      <c r="AA863" s="83">
        <v>407.71612961214083</v>
      </c>
      <c r="AB863" s="83">
        <v>3.137357806084367</v>
      </c>
      <c r="AC863" s="84">
        <v>4.439213508328387</v>
      </c>
      <c r="AD863" s="84">
        <v>4.1406216194905916</v>
      </c>
      <c r="AE863" s="105">
        <v>7.211281693363962E-2</v>
      </c>
      <c r="AF863" s="84">
        <v>4.2078981048607744</v>
      </c>
      <c r="AG863" s="105">
        <v>5.4971721677482509E-2</v>
      </c>
      <c r="AH863" s="84">
        <v>3.8919893062049513</v>
      </c>
      <c r="AI863" s="105">
        <v>0.14060269930623981</v>
      </c>
      <c r="AJ863" s="84">
        <v>19.735283441177536</v>
      </c>
      <c r="AK863" s="84">
        <v>17.419409440652299</v>
      </c>
      <c r="AL863" s="105">
        <v>0.13294790551972444</v>
      </c>
      <c r="AM863" s="84">
        <v>17.362150957408158</v>
      </c>
      <c r="AN863" s="105">
        <v>0.13668424434224838</v>
      </c>
      <c r="AO863" s="84">
        <v>15.06339696827281</v>
      </c>
      <c r="AP863" s="105">
        <v>0.31014826753519531</v>
      </c>
      <c r="AQ863" s="108">
        <v>0.4410127339227003</v>
      </c>
      <c r="AR863" s="108">
        <v>0.12161056141957229</v>
      </c>
    </row>
    <row r="864" spans="1:44" s="2" customFormat="1" x14ac:dyDescent="0.25">
      <c r="A864" s="80" t="s">
        <v>324</v>
      </c>
      <c r="B864" s="80" t="s">
        <v>380</v>
      </c>
      <c r="C864" s="80" t="s">
        <v>284</v>
      </c>
      <c r="D864" s="81">
        <v>1423.5683342456819</v>
      </c>
      <c r="E864" s="81">
        <v>1925.3768494105339</v>
      </c>
      <c r="F864" s="105">
        <v>-0.26062872591331082</v>
      </c>
      <c r="G864" s="81">
        <v>1640.8387179279327</v>
      </c>
      <c r="H864" s="105">
        <v>-0.13241422286562207</v>
      </c>
      <c r="I864" s="81">
        <v>566.29183823585515</v>
      </c>
      <c r="J864" s="105">
        <v>1.5138422243210561</v>
      </c>
      <c r="K864" s="83">
        <v>141.5888791345233</v>
      </c>
      <c r="L864" s="83">
        <v>217.2711736100716</v>
      </c>
      <c r="M864" s="105">
        <v>-0.3483310428072362</v>
      </c>
      <c r="N864" s="83">
        <v>169.94566165458536</v>
      </c>
      <c r="O864" s="105">
        <v>-0.16685793708401478</v>
      </c>
      <c r="P864" s="83">
        <v>70.640169787867592</v>
      </c>
      <c r="Q864" s="105">
        <v>1.0043677635503234</v>
      </c>
      <c r="R864" s="83">
        <v>41.724430298577467</v>
      </c>
      <c r="S864" s="83">
        <v>58.263021143302794</v>
      </c>
      <c r="T864" s="105">
        <v>-0.28386085239293157</v>
      </c>
      <c r="U864" s="83">
        <v>47.912787368362679</v>
      </c>
      <c r="V864" s="105">
        <v>-0.12915877805663734</v>
      </c>
      <c r="W864" s="83">
        <v>16.329192778381028</v>
      </c>
      <c r="X864" s="105">
        <v>1.5552047100465594</v>
      </c>
      <c r="Y864" s="81">
        <v>1423.5683342456819</v>
      </c>
      <c r="Z864" s="80"/>
      <c r="AA864" s="83">
        <v>41.724430298577467</v>
      </c>
      <c r="AB864" s="80"/>
      <c r="AC864" s="84">
        <v>10.054238319756402</v>
      </c>
      <c r="AD864" s="84">
        <v>8.8616304566289834</v>
      </c>
      <c r="AE864" s="105">
        <v>0.13458108741549737</v>
      </c>
      <c r="AF864" s="84">
        <v>9.6550785818995379</v>
      </c>
      <c r="AG864" s="105">
        <v>4.1341946051601575E-2</v>
      </c>
      <c r="AH864" s="84">
        <v>8.0165696081483002</v>
      </c>
      <c r="AI864" s="105">
        <v>0.25418212667135703</v>
      </c>
      <c r="AJ864" s="84">
        <v>34.118340839137026</v>
      </c>
      <c r="AK864" s="84">
        <v>33.046292684941754</v>
      </c>
      <c r="AL864" s="105">
        <v>3.2440799469278254E-2</v>
      </c>
      <c r="AM864" s="84">
        <v>34.24636319554633</v>
      </c>
      <c r="AN864" s="105">
        <v>-3.7382759646125731E-3</v>
      </c>
      <c r="AO864" s="84">
        <v>34.679720297355729</v>
      </c>
      <c r="AP864" s="105">
        <v>-1.6187542846517907E-2</v>
      </c>
      <c r="AQ864" s="108">
        <v>7.7428189218382487E-2</v>
      </c>
      <c r="AR864" s="108">
        <v>1.2350221061545095E-2</v>
      </c>
    </row>
    <row r="865" spans="1:44" s="2" customFormat="1" x14ac:dyDescent="0.25">
      <c r="A865" s="80" t="s">
        <v>324</v>
      </c>
      <c r="B865" s="80" t="s">
        <v>380</v>
      </c>
      <c r="C865" s="80" t="s">
        <v>285</v>
      </c>
      <c r="D865" s="81">
        <v>672861.05702469591</v>
      </c>
      <c r="E865" s="81">
        <v>677107.86464301229</v>
      </c>
      <c r="F865" s="105">
        <v>-6.2719809354974771E-3</v>
      </c>
      <c r="G865" s="81">
        <v>616177.50673843501</v>
      </c>
      <c r="H865" s="105">
        <v>9.1992241953620754E-2</v>
      </c>
      <c r="I865" s="81">
        <v>504340.55569552066</v>
      </c>
      <c r="J865" s="105">
        <v>0.3341402935498094</v>
      </c>
      <c r="K865" s="83">
        <v>215538.46384009122</v>
      </c>
      <c r="L865" s="83">
        <v>247256.70329491931</v>
      </c>
      <c r="M865" s="105">
        <v>-0.12828060486188583</v>
      </c>
      <c r="N865" s="83">
        <v>237413.42162861663</v>
      </c>
      <c r="O865" s="105">
        <v>-9.2138673704573376E-2</v>
      </c>
      <c r="P865" s="83">
        <v>202116.87463306007</v>
      </c>
      <c r="Q865" s="105">
        <v>6.6405089784798185E-2</v>
      </c>
      <c r="R865" s="83">
        <v>120726.88718256808</v>
      </c>
      <c r="S865" s="83">
        <v>137359.41331669851</v>
      </c>
      <c r="T865" s="105">
        <v>-0.12108763231087888</v>
      </c>
      <c r="U865" s="83">
        <v>129424.68414601641</v>
      </c>
      <c r="V865" s="105">
        <v>-6.7203540196671532E-2</v>
      </c>
      <c r="W865" s="83">
        <v>108897.76080635765</v>
      </c>
      <c r="X865" s="105">
        <v>0.10862598357045217</v>
      </c>
      <c r="Y865" s="81">
        <v>667935.13217536022</v>
      </c>
      <c r="Z865" s="82">
        <v>4925.9248493356617</v>
      </c>
      <c r="AA865" s="83">
        <v>119300.91693369928</v>
      </c>
      <c r="AB865" s="83">
        <v>1425.9702488688074</v>
      </c>
      <c r="AC865" s="84">
        <v>3.1217678971855993</v>
      </c>
      <c r="AD865" s="84">
        <v>2.7384813257636185</v>
      </c>
      <c r="AE865" s="105">
        <v>0.13996318609735356</v>
      </c>
      <c r="AF865" s="84">
        <v>2.5953777276430272</v>
      </c>
      <c r="AG865" s="105">
        <v>0.20281832734251343</v>
      </c>
      <c r="AH865" s="84">
        <v>2.4952916801783265</v>
      </c>
      <c r="AI865" s="105">
        <v>0.25106332136790582</v>
      </c>
      <c r="AJ865" s="84">
        <v>5.5734151084933403</v>
      </c>
      <c r="AK865" s="84">
        <v>4.9294609542475207</v>
      </c>
      <c r="AL865" s="105">
        <v>0.13063378739027234</v>
      </c>
      <c r="AM865" s="84">
        <v>4.7608963529960482</v>
      </c>
      <c r="AN865" s="105">
        <v>0.17066507969365294</v>
      </c>
      <c r="AO865" s="84">
        <v>4.6313216356426343</v>
      </c>
      <c r="AP865" s="105">
        <v>0.20341784634441237</v>
      </c>
      <c r="AQ865" s="108">
        <v>36.597058242795789</v>
      </c>
      <c r="AR865" s="108">
        <v>35.734550097086995</v>
      </c>
    </row>
    <row r="866" spans="1:44" s="2" customFormat="1" x14ac:dyDescent="0.25">
      <c r="A866" s="80" t="s">
        <v>324</v>
      </c>
      <c r="B866" s="80" t="s">
        <v>380</v>
      </c>
      <c r="C866" s="80" t="s">
        <v>286</v>
      </c>
      <c r="D866" s="80"/>
      <c r="E866" s="80"/>
      <c r="F866" s="80"/>
      <c r="G866" s="81">
        <v>90.167495462894436</v>
      </c>
      <c r="H866" s="105">
        <v>-1</v>
      </c>
      <c r="I866" s="81">
        <v>27.534670805931093</v>
      </c>
      <c r="J866" s="105">
        <v>-1</v>
      </c>
      <c r="K866" s="80"/>
      <c r="L866" s="80"/>
      <c r="M866" s="80"/>
      <c r="N866" s="83">
        <v>28.560688734054565</v>
      </c>
      <c r="O866" s="105">
        <v>-1</v>
      </c>
      <c r="P866" s="83">
        <v>9.2089200019836426</v>
      </c>
      <c r="Q866" s="105">
        <v>-1</v>
      </c>
      <c r="R866" s="80"/>
      <c r="S866" s="80"/>
      <c r="T866" s="80"/>
      <c r="U866" s="83">
        <v>6.2490786950111392</v>
      </c>
      <c r="V866" s="105">
        <v>-1</v>
      </c>
      <c r="W866" s="83">
        <v>2.0149116964340212</v>
      </c>
      <c r="X866" s="105">
        <v>-1</v>
      </c>
      <c r="Y866" s="80"/>
      <c r="Z866" s="80"/>
      <c r="AA866" s="80"/>
      <c r="AB866" s="80"/>
      <c r="AC866" s="80"/>
      <c r="AD866" s="80"/>
      <c r="AE866" s="80"/>
      <c r="AF866" s="84">
        <v>3.1570490579725585</v>
      </c>
      <c r="AG866" s="105">
        <v>-1</v>
      </c>
      <c r="AH866" s="84">
        <v>2.99</v>
      </c>
      <c r="AI866" s="105">
        <v>-1</v>
      </c>
      <c r="AJ866" s="80"/>
      <c r="AK866" s="80"/>
      <c r="AL866" s="80"/>
      <c r="AM866" s="84">
        <v>14.42892622473747</v>
      </c>
      <c r="AN866" s="105">
        <v>-1</v>
      </c>
      <c r="AO866" s="84">
        <v>13.6654478976234</v>
      </c>
      <c r="AP866" s="105">
        <v>-1</v>
      </c>
      <c r="AQ866" s="80"/>
      <c r="AR866" s="80"/>
    </row>
    <row r="867" spans="1:44" s="2" customFormat="1" x14ac:dyDescent="0.25">
      <c r="A867" s="80" t="s">
        <v>324</v>
      </c>
      <c r="B867" s="80" t="s">
        <v>380</v>
      </c>
      <c r="C867" s="80" t="s">
        <v>287</v>
      </c>
      <c r="D867" s="81">
        <v>4677.8099697661401</v>
      </c>
      <c r="E867" s="81">
        <v>2192.9961910998823</v>
      </c>
      <c r="F867" s="105">
        <v>1.1330679865066324</v>
      </c>
      <c r="G867" s="81">
        <v>2230.4221567642689</v>
      </c>
      <c r="H867" s="105">
        <v>1.0972756012038367</v>
      </c>
      <c r="I867" s="81">
        <v>1532.7949080908299</v>
      </c>
      <c r="J867" s="105">
        <v>2.0518172686211349</v>
      </c>
      <c r="K867" s="83">
        <v>503.19374471607114</v>
      </c>
      <c r="L867" s="83">
        <v>280.3407666370764</v>
      </c>
      <c r="M867" s="105">
        <v>0.79493603713902872</v>
      </c>
      <c r="N867" s="83">
        <v>229.72829586144678</v>
      </c>
      <c r="O867" s="105">
        <v>1.1903864425110098</v>
      </c>
      <c r="P867" s="83">
        <v>194.08865206004455</v>
      </c>
      <c r="Q867" s="105">
        <v>1.5925974516037127</v>
      </c>
      <c r="R867" s="83">
        <v>93.562481610842781</v>
      </c>
      <c r="S867" s="83">
        <v>43.861398176046912</v>
      </c>
      <c r="T867" s="105">
        <v>1.1331395145068144</v>
      </c>
      <c r="U867" s="83">
        <v>44.57314142264272</v>
      </c>
      <c r="V867" s="105">
        <v>1.0990775750733592</v>
      </c>
      <c r="W867" s="83">
        <v>30.749738865496134</v>
      </c>
      <c r="X867" s="105">
        <v>2.042708168030265</v>
      </c>
      <c r="Y867" s="81">
        <v>4677.8099697661401</v>
      </c>
      <c r="Z867" s="80"/>
      <c r="AA867" s="83">
        <v>93.562481610842781</v>
      </c>
      <c r="AB867" s="80"/>
      <c r="AC867" s="84">
        <v>9.2962403028392391</v>
      </c>
      <c r="AD867" s="84">
        <v>7.8226089534059513</v>
      </c>
      <c r="AE867" s="105">
        <v>0.18838105780446446</v>
      </c>
      <c r="AF867" s="84">
        <v>9.7089570459769412</v>
      </c>
      <c r="AG867" s="105">
        <v>-4.2508864874288198E-2</v>
      </c>
      <c r="AH867" s="84">
        <v>7.8973958127991652</v>
      </c>
      <c r="AI867" s="105">
        <v>0.17712731173648308</v>
      </c>
      <c r="AJ867" s="84">
        <v>49.99664276993736</v>
      </c>
      <c r="AK867" s="84">
        <v>49.998319303407349</v>
      </c>
      <c r="AL867" s="105">
        <v>-3.3531796535318635E-5</v>
      </c>
      <c r="AM867" s="84">
        <v>50.039599758414973</v>
      </c>
      <c r="AN867" s="105">
        <v>-8.5845987348028203E-4</v>
      </c>
      <c r="AO867" s="84">
        <v>49.847412194149015</v>
      </c>
      <c r="AP867" s="105">
        <v>2.9937477036342656E-3</v>
      </c>
      <c r="AQ867" s="108">
        <v>0.25442709475454001</v>
      </c>
      <c r="AR867" s="108">
        <v>2.7694022966685106E-2</v>
      </c>
    </row>
    <row r="868" spans="1:44" s="2" customFormat="1" x14ac:dyDescent="0.25">
      <c r="A868" s="80" t="s">
        <v>324</v>
      </c>
      <c r="B868" s="80" t="s">
        <v>380</v>
      </c>
      <c r="C868" s="80" t="s">
        <v>288</v>
      </c>
      <c r="D868" s="81">
        <v>19894.339288113119</v>
      </c>
      <c r="E868" s="81">
        <v>14617.309292666912</v>
      </c>
      <c r="F868" s="105">
        <v>0.36101240589426004</v>
      </c>
      <c r="G868" s="81">
        <v>9734.8423098671428</v>
      </c>
      <c r="H868" s="105">
        <v>1.0436221414648297</v>
      </c>
      <c r="I868" s="81">
        <v>5079.0899260258675</v>
      </c>
      <c r="J868" s="105">
        <v>2.9169102295614286</v>
      </c>
      <c r="K868" s="83">
        <v>4159.8056431253763</v>
      </c>
      <c r="L868" s="83">
        <v>3565.617929567306</v>
      </c>
      <c r="M868" s="105">
        <v>0.16664368569354149</v>
      </c>
      <c r="N868" s="83">
        <v>2568.8616008734216</v>
      </c>
      <c r="O868" s="105">
        <v>0.61931870588552862</v>
      </c>
      <c r="P868" s="83">
        <v>1494.3327703063765</v>
      </c>
      <c r="Q868" s="105">
        <v>1.7837210866174806</v>
      </c>
      <c r="R868" s="83">
        <v>1452.6110752131326</v>
      </c>
      <c r="S868" s="83">
        <v>1079.8113625560345</v>
      </c>
      <c r="T868" s="105">
        <v>0.34524522114181072</v>
      </c>
      <c r="U868" s="83">
        <v>757.82434481185498</v>
      </c>
      <c r="V868" s="105">
        <v>0.91681764403302757</v>
      </c>
      <c r="W868" s="83">
        <v>380.67222028840428</v>
      </c>
      <c r="X868" s="105">
        <v>2.8159103758940112</v>
      </c>
      <c r="Y868" s="81">
        <v>19896.170977130379</v>
      </c>
      <c r="Z868" s="82">
        <v>-1.8316890172596323</v>
      </c>
      <c r="AA868" s="83">
        <v>1452.5828191616765</v>
      </c>
      <c r="AB868" s="83">
        <v>2.8256051456067466E-2</v>
      </c>
      <c r="AC868" s="84">
        <v>4.7825165392020468</v>
      </c>
      <c r="AD868" s="84">
        <v>4.0995164320482171</v>
      </c>
      <c r="AE868" s="105">
        <v>0.16660504195432296</v>
      </c>
      <c r="AF868" s="84">
        <v>3.7895549945381504</v>
      </c>
      <c r="AG868" s="105">
        <v>0.26202589646938557</v>
      </c>
      <c r="AH868" s="84">
        <v>3.3989015211013034</v>
      </c>
      <c r="AI868" s="105">
        <v>0.40707711285863557</v>
      </c>
      <c r="AJ868" s="84">
        <v>13.695571806923024</v>
      </c>
      <c r="AK868" s="84">
        <v>13.536910056276962</v>
      </c>
      <c r="AL868" s="105">
        <v>1.1720677022042486E-2</v>
      </c>
      <c r="AM868" s="84">
        <v>12.845776698139741</v>
      </c>
      <c r="AN868" s="105">
        <v>6.6153657248794157E-2</v>
      </c>
      <c r="AO868" s="84">
        <v>13.342423364063329</v>
      </c>
      <c r="AP868" s="105">
        <v>2.6468088534116651E-2</v>
      </c>
      <c r="AQ868" s="108">
        <v>1.0820574114490535</v>
      </c>
      <c r="AR868" s="108">
        <v>0.42996555655650354</v>
      </c>
    </row>
    <row r="869" spans="1:44" s="2" customFormat="1" x14ac:dyDescent="0.25">
      <c r="A869" s="80" t="s">
        <v>324</v>
      </c>
      <c r="B869" s="80" t="s">
        <v>380</v>
      </c>
      <c r="C869" s="80" t="s">
        <v>290</v>
      </c>
      <c r="D869" s="81">
        <v>91052.918152633909</v>
      </c>
      <c r="E869" s="81">
        <v>105193.37129969001</v>
      </c>
      <c r="F869" s="105">
        <v>-0.13442342395102774</v>
      </c>
      <c r="G869" s="81">
        <v>101896.43514315486</v>
      </c>
      <c r="H869" s="105">
        <v>-0.10641703976480464</v>
      </c>
      <c r="I869" s="81">
        <v>89544.892114800212</v>
      </c>
      <c r="J869" s="105">
        <v>1.6841005692433533E-2</v>
      </c>
      <c r="K869" s="83">
        <v>24360.427260654422</v>
      </c>
      <c r="L869" s="83">
        <v>28767.010348297739</v>
      </c>
      <c r="M869" s="105">
        <v>-0.15318182300803715</v>
      </c>
      <c r="N869" s="83">
        <v>27916.631335305781</v>
      </c>
      <c r="O869" s="105">
        <v>-0.12738657583495316</v>
      </c>
      <c r="P869" s="83">
        <v>26880.556958066547</v>
      </c>
      <c r="Q869" s="105">
        <v>-9.3752882477230931E-2</v>
      </c>
      <c r="R869" s="83">
        <v>12209.707277701156</v>
      </c>
      <c r="S869" s="83">
        <v>14343.572956175176</v>
      </c>
      <c r="T869" s="105">
        <v>-0.14876807089793834</v>
      </c>
      <c r="U869" s="83">
        <v>13661.44021316105</v>
      </c>
      <c r="V869" s="105">
        <v>-0.10626499935646129</v>
      </c>
      <c r="W869" s="83">
        <v>12884.090358656475</v>
      </c>
      <c r="X869" s="105">
        <v>-5.2342312276801008E-2</v>
      </c>
      <c r="Y869" s="81">
        <v>90015.640856194586</v>
      </c>
      <c r="Z869" s="82">
        <v>1037.2772964393241</v>
      </c>
      <c r="AA869" s="83">
        <v>11949.623315570105</v>
      </c>
      <c r="AB869" s="83">
        <v>260.08396213105198</v>
      </c>
      <c r="AC869" s="84">
        <v>3.7377389640327618</v>
      </c>
      <c r="AD869" s="84">
        <v>3.6567363110054547</v>
      </c>
      <c r="AE869" s="105">
        <v>2.2151625421695961E-2</v>
      </c>
      <c r="AF869" s="84">
        <v>3.6500261768434727</v>
      </c>
      <c r="AG869" s="105">
        <v>2.4030728257719715E-2</v>
      </c>
      <c r="AH869" s="84">
        <v>3.3312141654836069</v>
      </c>
      <c r="AI869" s="105">
        <v>0.12203502337416902</v>
      </c>
      <c r="AJ869" s="84">
        <v>7.4574202379876668</v>
      </c>
      <c r="AK869" s="84">
        <v>7.3338331823663436</v>
      </c>
      <c r="AL869" s="105">
        <v>1.6851631684025634E-2</v>
      </c>
      <c r="AM869" s="84">
        <v>7.4586890952383396</v>
      </c>
      <c r="AN869" s="105">
        <v>-1.7011799720714475E-4</v>
      </c>
      <c r="AO869" s="84">
        <v>6.950036022887514</v>
      </c>
      <c r="AP869" s="105">
        <v>7.3004544642540026E-2</v>
      </c>
      <c r="AQ869" s="108">
        <v>4.952387887542967</v>
      </c>
      <c r="AR869" s="108">
        <v>3.6140118126791134</v>
      </c>
    </row>
    <row r="870" spans="1:44" s="2" customFormat="1" x14ac:dyDescent="0.25">
      <c r="A870" s="80" t="s">
        <v>324</v>
      </c>
      <c r="B870" s="80" t="s">
        <v>380</v>
      </c>
      <c r="C870" s="80" t="s">
        <v>291</v>
      </c>
      <c r="D870" s="81">
        <v>32405.060123618841</v>
      </c>
      <c r="E870" s="81">
        <v>52965.620165454151</v>
      </c>
      <c r="F870" s="105">
        <v>-0.3881869027042103</v>
      </c>
      <c r="G870" s="81">
        <v>46337.37458459854</v>
      </c>
      <c r="H870" s="105">
        <v>-0.30067120949080428</v>
      </c>
      <c r="I870" s="81">
        <v>31590.32883685589</v>
      </c>
      <c r="J870" s="105">
        <v>2.5790528834648239E-2</v>
      </c>
      <c r="K870" s="83">
        <v>7465.6125404463082</v>
      </c>
      <c r="L870" s="83">
        <v>11831.135272692029</v>
      </c>
      <c r="M870" s="105">
        <v>-0.36898595372516602</v>
      </c>
      <c r="N870" s="83">
        <v>9999.4636004809199</v>
      </c>
      <c r="O870" s="105">
        <v>-0.25339869829745137</v>
      </c>
      <c r="P870" s="83">
        <v>7155.1898034691194</v>
      </c>
      <c r="Q870" s="105">
        <v>4.3384277077693115E-2</v>
      </c>
      <c r="R870" s="83">
        <v>2018.5685702121741</v>
      </c>
      <c r="S870" s="83">
        <v>3200.0907746378234</v>
      </c>
      <c r="T870" s="105">
        <v>-0.36921521532756219</v>
      </c>
      <c r="U870" s="83">
        <v>2662.3414646620313</v>
      </c>
      <c r="V870" s="105">
        <v>-0.24180703452011193</v>
      </c>
      <c r="W870" s="83">
        <v>1815.3481929745185</v>
      </c>
      <c r="X870" s="105">
        <v>0.11194567412694043</v>
      </c>
      <c r="Y870" s="81">
        <v>32366.0688651073</v>
      </c>
      <c r="Z870" s="82">
        <v>38.991258511543272</v>
      </c>
      <c r="AA870" s="83">
        <v>2014.66186252901</v>
      </c>
      <c r="AB870" s="83">
        <v>3.9067076831640648</v>
      </c>
      <c r="AC870" s="84">
        <v>4.3405762016255949</v>
      </c>
      <c r="AD870" s="84">
        <v>4.4767994739867829</v>
      </c>
      <c r="AE870" s="105">
        <v>-3.0428718809662327E-2</v>
      </c>
      <c r="AF870" s="84">
        <v>4.633986025247391</v>
      </c>
      <c r="AG870" s="105">
        <v>-6.3316941834353518E-2</v>
      </c>
      <c r="AH870" s="84">
        <v>4.4150231796142778</v>
      </c>
      <c r="AI870" s="105">
        <v>-1.6862194140323191E-2</v>
      </c>
      <c r="AJ870" s="84">
        <v>16.053484930765919</v>
      </c>
      <c r="AK870" s="84">
        <v>16.551286790121956</v>
      </c>
      <c r="AL870" s="105">
        <v>-3.0076323712373412E-2</v>
      </c>
      <c r="AM870" s="84">
        <v>17.404745108637218</v>
      </c>
      <c r="AN870" s="105">
        <v>-7.7637458603213222E-2</v>
      </c>
      <c r="AO870" s="84">
        <v>17.401801461070622</v>
      </c>
      <c r="AP870" s="105">
        <v>-7.748143393780281E-2</v>
      </c>
      <c r="AQ870" s="108">
        <v>1.7625182202539791</v>
      </c>
      <c r="AR870" s="108">
        <v>0.59748612243741783</v>
      </c>
    </row>
    <row r="871" spans="1:44" s="2" customFormat="1" x14ac:dyDescent="0.25">
      <c r="A871" s="80" t="s">
        <v>324</v>
      </c>
      <c r="B871" s="80" t="s">
        <v>380</v>
      </c>
      <c r="C871" s="80" t="s">
        <v>292</v>
      </c>
      <c r="D871" s="81">
        <v>1008142.9020291769</v>
      </c>
      <c r="E871" s="81">
        <v>1034433.0442024863</v>
      </c>
      <c r="F871" s="105">
        <v>-2.5415025477630769E-2</v>
      </c>
      <c r="G871" s="81">
        <v>1072701.4246345079</v>
      </c>
      <c r="H871" s="105">
        <v>-6.0183123768412422E-2</v>
      </c>
      <c r="I871" s="81">
        <v>948591.30814670201</v>
      </c>
      <c r="J871" s="105">
        <v>6.2778979072476523E-2</v>
      </c>
      <c r="K871" s="83">
        <v>366370.22727454395</v>
      </c>
      <c r="L871" s="83">
        <v>402932.16018400504</v>
      </c>
      <c r="M871" s="105">
        <v>-9.073967412470757E-2</v>
      </c>
      <c r="N871" s="83">
        <v>439429.69685219467</v>
      </c>
      <c r="O871" s="105">
        <v>-0.16625974553154699</v>
      </c>
      <c r="P871" s="83">
        <v>394040.96216151799</v>
      </c>
      <c r="Q871" s="105">
        <v>-7.0222990866700197E-2</v>
      </c>
      <c r="R871" s="83">
        <v>200889.67623437679</v>
      </c>
      <c r="S871" s="83">
        <v>221350.24129062929</v>
      </c>
      <c r="T871" s="105">
        <v>-9.2435250745392702E-2</v>
      </c>
      <c r="U871" s="83">
        <v>241699.98269656111</v>
      </c>
      <c r="V871" s="105">
        <v>-0.16884695649076259</v>
      </c>
      <c r="W871" s="83">
        <v>214962.51707715227</v>
      </c>
      <c r="X871" s="105">
        <v>-6.5466487060739931E-2</v>
      </c>
      <c r="Y871" s="81">
        <v>977069.83326412027</v>
      </c>
      <c r="Z871" s="82">
        <v>31073.068765056658</v>
      </c>
      <c r="AA871" s="83">
        <v>190503.54611214966</v>
      </c>
      <c r="AB871" s="83">
        <v>10386.130122227116</v>
      </c>
      <c r="AC871" s="84">
        <v>2.7517053160373561</v>
      </c>
      <c r="AD871" s="84">
        <v>2.5672635406667386</v>
      </c>
      <c r="AE871" s="105">
        <v>7.1843724825662647E-2</v>
      </c>
      <c r="AF871" s="84">
        <v>2.4411218274929625</v>
      </c>
      <c r="AG871" s="105">
        <v>0.12722981911286402</v>
      </c>
      <c r="AH871" s="84">
        <v>2.4073418736549348</v>
      </c>
      <c r="AI871" s="105">
        <v>0.14304717005549081</v>
      </c>
      <c r="AJ871" s="84">
        <v>5.0183907950201609</v>
      </c>
      <c r="AK871" s="84">
        <v>4.6732862732428311</v>
      </c>
      <c r="AL871" s="105">
        <v>7.3846219041458175E-2</v>
      </c>
      <c r="AM871" s="84">
        <v>4.4381526745130797</v>
      </c>
      <c r="AN871" s="105">
        <v>0.1307386570631531</v>
      </c>
      <c r="AO871" s="84">
        <v>4.4128219237693553</v>
      </c>
      <c r="AP871" s="105">
        <v>0.13722939237338164</v>
      </c>
      <c r="AQ871" s="108">
        <v>54.833110220062579</v>
      </c>
      <c r="AR871" s="108">
        <v>59.46233160579218</v>
      </c>
    </row>
    <row r="872" spans="1:44" s="2" customFormat="1" x14ac:dyDescent="0.25">
      <c r="A872" s="80" t="s">
        <v>324</v>
      </c>
      <c r="B872" s="80" t="s">
        <v>380</v>
      </c>
      <c r="C872" s="80" t="s">
        <v>293</v>
      </c>
      <c r="D872" s="80"/>
      <c r="E872" s="81">
        <v>33.715914270877839</v>
      </c>
      <c r="F872" s="105">
        <v>-1</v>
      </c>
      <c r="G872" s="80"/>
      <c r="H872" s="80"/>
      <c r="I872" s="80"/>
      <c r="J872" s="80"/>
      <c r="K872" s="80"/>
      <c r="L872" s="83">
        <v>4.0014038998007777</v>
      </c>
      <c r="M872" s="105">
        <v>-1</v>
      </c>
      <c r="N872" s="80"/>
      <c r="O872" s="80"/>
      <c r="P872" s="80"/>
      <c r="Q872" s="80"/>
      <c r="R872" s="80"/>
      <c r="S872" s="83">
        <v>2.2489466804362408</v>
      </c>
      <c r="T872" s="105">
        <v>-1</v>
      </c>
      <c r="U872" s="80"/>
      <c r="V872" s="80"/>
      <c r="W872" s="80"/>
      <c r="X872" s="80"/>
      <c r="Y872" s="80"/>
      <c r="Z872" s="80"/>
      <c r="AA872" s="80"/>
      <c r="AB872" s="80"/>
      <c r="AC872" s="80"/>
      <c r="AD872" s="84">
        <v>8.4260212453325423</v>
      </c>
      <c r="AE872" s="105">
        <v>-1</v>
      </c>
      <c r="AF872" s="80"/>
      <c r="AG872" s="80"/>
      <c r="AH872" s="80"/>
      <c r="AI872" s="80"/>
      <c r="AJ872" s="80"/>
      <c r="AK872" s="84">
        <v>14.991869111071043</v>
      </c>
      <c r="AL872" s="105">
        <v>-1</v>
      </c>
      <c r="AM872" s="80"/>
      <c r="AN872" s="80"/>
      <c r="AO872" s="80"/>
      <c r="AP872" s="80"/>
      <c r="AQ872" s="80"/>
      <c r="AR872" s="80"/>
    </row>
    <row r="873" spans="1:44" s="2" customFormat="1" x14ac:dyDescent="0.25">
      <c r="A873" s="80" t="s">
        <v>324</v>
      </c>
      <c r="B873" s="80" t="s">
        <v>381</v>
      </c>
      <c r="C873" s="80" t="s">
        <v>281</v>
      </c>
      <c r="D873" s="81">
        <v>286960212.42828947</v>
      </c>
      <c r="E873" s="81">
        <v>274602172.54866916</v>
      </c>
      <c r="F873" s="105">
        <v>4.5003430835675685E-2</v>
      </c>
      <c r="G873" s="81">
        <v>278094285.84175754</v>
      </c>
      <c r="H873" s="105">
        <v>3.1881009563701955E-2</v>
      </c>
      <c r="I873" s="81">
        <v>245204299.52692959</v>
      </c>
      <c r="J873" s="105">
        <v>0.17029029662986819</v>
      </c>
      <c r="K873" s="83">
        <v>103805948.50539258</v>
      </c>
      <c r="L873" s="83">
        <v>107468715.26773241</v>
      </c>
      <c r="M873" s="105">
        <v>-3.4082167570487182E-2</v>
      </c>
      <c r="N873" s="83">
        <v>108800189.80956428</v>
      </c>
      <c r="O873" s="105">
        <v>-4.5902873082420567E-2</v>
      </c>
      <c r="P873" s="83">
        <v>95640965.009135053</v>
      </c>
      <c r="Q873" s="105">
        <v>8.537119523498804E-2</v>
      </c>
      <c r="R873" s="83">
        <v>145324139.35943526</v>
      </c>
      <c r="S873" s="83">
        <v>150398925.28399521</v>
      </c>
      <c r="T873" s="105">
        <v>-3.37421688019202E-2</v>
      </c>
      <c r="U873" s="83">
        <v>155496822.18876144</v>
      </c>
      <c r="V873" s="105">
        <v>-6.542051912146031E-2</v>
      </c>
      <c r="W873" s="83">
        <v>137177544.37176937</v>
      </c>
      <c r="X873" s="105">
        <v>5.9387234441138102E-2</v>
      </c>
      <c r="Y873" s="81">
        <v>267264585.45494533</v>
      </c>
      <c r="Z873" s="82">
        <v>19695626.973344155</v>
      </c>
      <c r="AA873" s="83">
        <v>130237737.67808387</v>
      </c>
      <c r="AB873" s="83">
        <v>15086401.681351393</v>
      </c>
      <c r="AC873" s="84">
        <v>2.7643908327024462</v>
      </c>
      <c r="AD873" s="84">
        <v>2.5551824255511382</v>
      </c>
      <c r="AE873" s="105">
        <v>8.1876113838010217E-2</v>
      </c>
      <c r="AF873" s="84">
        <v>2.5560091974886534</v>
      </c>
      <c r="AG873" s="105">
        <v>8.1526167988179896E-2</v>
      </c>
      <c r="AH873" s="84">
        <v>2.5637999313736444</v>
      </c>
      <c r="AI873" s="105">
        <v>7.8239685895197114E-2</v>
      </c>
      <c r="AJ873" s="84">
        <v>1.9746217916250017</v>
      </c>
      <c r="AK873" s="84">
        <v>1.8258253643112377</v>
      </c>
      <c r="AL873" s="105">
        <v>8.1495432269829957E-2</v>
      </c>
      <c r="AM873" s="84">
        <v>1.7884242386906917</v>
      </c>
      <c r="AN873" s="105">
        <v>0.10411263105594319</v>
      </c>
      <c r="AO873" s="84">
        <v>1.7874959101352139</v>
      </c>
      <c r="AP873" s="105">
        <v>0.1046860473519253</v>
      </c>
      <c r="AQ873" s="80"/>
      <c r="AR873" s="80"/>
    </row>
    <row r="874" spans="1:44" s="2" customFormat="1" x14ac:dyDescent="0.25">
      <c r="A874" s="80" t="s">
        <v>324</v>
      </c>
      <c r="B874" s="80" t="s">
        <v>381</v>
      </c>
      <c r="C874" s="80" t="s">
        <v>313</v>
      </c>
      <c r="D874" s="81">
        <v>142765396.47130439</v>
      </c>
      <c r="E874" s="81">
        <v>140049305.80562291</v>
      </c>
      <c r="F874" s="105">
        <v>1.9393817413498608E-2</v>
      </c>
      <c r="G874" s="81">
        <v>143320622.52492276</v>
      </c>
      <c r="H874" s="105">
        <v>-3.8740136892848089E-3</v>
      </c>
      <c r="I874" s="81">
        <v>122544731.93412352</v>
      </c>
      <c r="J874" s="105">
        <v>0.16500639577106352</v>
      </c>
      <c r="K874" s="83">
        <v>57621669.66772452</v>
      </c>
      <c r="L874" s="83">
        <v>60705115.153283753</v>
      </c>
      <c r="M874" s="105">
        <v>-5.0793833069476324E-2</v>
      </c>
      <c r="N874" s="83">
        <v>61996585.937434822</v>
      </c>
      <c r="O874" s="105">
        <v>-7.0567051452241944E-2</v>
      </c>
      <c r="P874" s="83">
        <v>53502495.405864164</v>
      </c>
      <c r="Q874" s="105">
        <v>7.6990320369409754E-2</v>
      </c>
      <c r="R874" s="83">
        <v>65875090.980584808</v>
      </c>
      <c r="S874" s="83">
        <v>68618267.878305674</v>
      </c>
      <c r="T874" s="105">
        <v>-3.9977355630513488E-2</v>
      </c>
      <c r="U874" s="83">
        <v>72145986.443685696</v>
      </c>
      <c r="V874" s="105">
        <v>-8.6919533188387424E-2</v>
      </c>
      <c r="W874" s="83">
        <v>61018261.338477775</v>
      </c>
      <c r="X874" s="105">
        <v>7.9596329616234779E-2</v>
      </c>
      <c r="Y874" s="81">
        <v>137336005.87977535</v>
      </c>
      <c r="Z874" s="82">
        <v>5429390.5915290546</v>
      </c>
      <c r="AA874" s="83">
        <v>61668162.500709966</v>
      </c>
      <c r="AB874" s="83">
        <v>4206928.4798748391</v>
      </c>
      <c r="AC874" s="84">
        <v>2.4776338015639143</v>
      </c>
      <c r="AD874" s="84">
        <v>2.3070429147855287</v>
      </c>
      <c r="AE874" s="105">
        <v>7.3943525577739158E-2</v>
      </c>
      <c r="AF874" s="84">
        <v>2.3117502416916604</v>
      </c>
      <c r="AG874" s="105">
        <v>7.1756696238459539E-2</v>
      </c>
      <c r="AH874" s="84">
        <v>2.2904489034485662</v>
      </c>
      <c r="AI874" s="105">
        <v>8.1724109991503022E-2</v>
      </c>
      <c r="AJ874" s="84">
        <v>2.1672136515664358</v>
      </c>
      <c r="AK874" s="84">
        <v>2.0409915629756203</v>
      </c>
      <c r="AL874" s="105">
        <v>6.1843513163176718E-2</v>
      </c>
      <c r="AM874" s="84">
        <v>1.9865363215567531</v>
      </c>
      <c r="AN874" s="105">
        <v>9.0950932056502509E-2</v>
      </c>
      <c r="AO874" s="84">
        <v>2.0083288059348141</v>
      </c>
      <c r="AP874" s="105">
        <v>7.9112964551472306E-2</v>
      </c>
      <c r="AQ874" s="80"/>
      <c r="AR874" s="80"/>
    </row>
    <row r="875" spans="1:44" s="2" customFormat="1" x14ac:dyDescent="0.25">
      <c r="A875" s="80" t="s">
        <v>324</v>
      </c>
      <c r="B875" s="80" t="s">
        <v>381</v>
      </c>
      <c r="C875" s="80" t="s">
        <v>328</v>
      </c>
      <c r="D875" s="81">
        <v>5175314.1730694426</v>
      </c>
      <c r="E875" s="81">
        <v>5108769.7127648862</v>
      </c>
      <c r="F875" s="105">
        <v>1.3025535313969416E-2</v>
      </c>
      <c r="G875" s="81">
        <v>5391139.9993422208</v>
      </c>
      <c r="H875" s="105">
        <v>-4.0033430090687938E-2</v>
      </c>
      <c r="I875" s="81">
        <v>4455639.8953670943</v>
      </c>
      <c r="J875" s="105">
        <v>0.16151984778901332</v>
      </c>
      <c r="K875" s="83">
        <v>1588997.6848767244</v>
      </c>
      <c r="L875" s="83">
        <v>1563589.3912148979</v>
      </c>
      <c r="M875" s="105">
        <v>1.6249978290070424E-2</v>
      </c>
      <c r="N875" s="83">
        <v>1747063.2827467127</v>
      </c>
      <c r="O875" s="105">
        <v>-9.0475027110339931E-2</v>
      </c>
      <c r="P875" s="83">
        <v>1518769.5013263053</v>
      </c>
      <c r="Q875" s="105">
        <v>4.6240185550928202E-2</v>
      </c>
      <c r="R875" s="83">
        <v>1014596.0111345731</v>
      </c>
      <c r="S875" s="83">
        <v>1035126.9550390923</v>
      </c>
      <c r="T875" s="105">
        <v>-1.9834227873762433E-2</v>
      </c>
      <c r="U875" s="83">
        <v>1124002.1122980162</v>
      </c>
      <c r="V875" s="105">
        <v>-9.7336206014562443E-2</v>
      </c>
      <c r="W875" s="83">
        <v>977011.89576835756</v>
      </c>
      <c r="X875" s="105">
        <v>3.846843168338096E-2</v>
      </c>
      <c r="Y875" s="81">
        <v>5111242.0187944304</v>
      </c>
      <c r="Z875" s="82">
        <v>64072.154275012086</v>
      </c>
      <c r="AA875" s="83">
        <v>992346.69713100663</v>
      </c>
      <c r="AB875" s="83">
        <v>22249.314003566513</v>
      </c>
      <c r="AC875" s="84">
        <v>3.256967723946651</v>
      </c>
      <c r="AD875" s="84">
        <v>3.2673345965819123</v>
      </c>
      <c r="AE875" s="105">
        <v>-3.1728836851011386E-3</v>
      </c>
      <c r="AF875" s="84">
        <v>3.0858298337461094</v>
      </c>
      <c r="AG875" s="105">
        <v>5.5459276570926495E-2</v>
      </c>
      <c r="AH875" s="84">
        <v>2.9337169935767671</v>
      </c>
      <c r="AI875" s="105">
        <v>0.11018470120929386</v>
      </c>
      <c r="AJ875" s="84">
        <v>5.100861935463497</v>
      </c>
      <c r="AK875" s="84">
        <v>4.9354039984128804</v>
      </c>
      <c r="AL875" s="105">
        <v>3.3524699721405649E-2</v>
      </c>
      <c r="AM875" s="84">
        <v>4.7963788860859564</v>
      </c>
      <c r="AN875" s="105">
        <v>6.3481859254453377E-2</v>
      </c>
      <c r="AO875" s="84">
        <v>4.5604766069537135</v>
      </c>
      <c r="AP875" s="105">
        <v>0.11849316970200351</v>
      </c>
      <c r="AQ875" s="108">
        <v>100</v>
      </c>
      <c r="AR875" s="108">
        <v>100</v>
      </c>
    </row>
    <row r="876" spans="1:44" s="2" customFormat="1" x14ac:dyDescent="0.25">
      <c r="A876" s="80" t="s">
        <v>324</v>
      </c>
      <c r="B876" s="80" t="s">
        <v>381</v>
      </c>
      <c r="C876" s="80" t="s">
        <v>270</v>
      </c>
      <c r="D876" s="81">
        <v>2727449.0684665265</v>
      </c>
      <c r="E876" s="81">
        <v>2636525.256669363</v>
      </c>
      <c r="F876" s="105">
        <v>3.4486228253327852E-2</v>
      </c>
      <c r="G876" s="81">
        <v>3123845.5963371778</v>
      </c>
      <c r="H876" s="105">
        <v>-0.12689376463914881</v>
      </c>
      <c r="I876" s="81">
        <v>2796895.4596236707</v>
      </c>
      <c r="J876" s="105">
        <v>-2.4829812969301469E-2</v>
      </c>
      <c r="K876" s="83">
        <v>945728.07997250021</v>
      </c>
      <c r="L876" s="83">
        <v>890941.47048040852</v>
      </c>
      <c r="M876" s="105">
        <v>6.1492938994690598E-2</v>
      </c>
      <c r="N876" s="83">
        <v>1117848.8402140378</v>
      </c>
      <c r="O876" s="105">
        <v>-0.15397498664361553</v>
      </c>
      <c r="P876" s="83">
        <v>1024918.2741074302</v>
      </c>
      <c r="Q876" s="105">
        <v>-7.7264886513897249E-2</v>
      </c>
      <c r="R876" s="83">
        <v>573126.28362225625</v>
      </c>
      <c r="S876" s="83">
        <v>590556.27718825743</v>
      </c>
      <c r="T876" s="105">
        <v>-2.9514534413195057E-2</v>
      </c>
      <c r="U876" s="83">
        <v>709598.20354159409</v>
      </c>
      <c r="V876" s="105">
        <v>-0.19232280921542433</v>
      </c>
      <c r="W876" s="83">
        <v>676048.6948994241</v>
      </c>
      <c r="X876" s="105">
        <v>-0.15224112117024297</v>
      </c>
      <c r="Y876" s="81">
        <v>2690384.2702325648</v>
      </c>
      <c r="Z876" s="82">
        <v>37064.798233961526</v>
      </c>
      <c r="AA876" s="83">
        <v>559697.97488516069</v>
      </c>
      <c r="AB876" s="83">
        <v>13428.308737095571</v>
      </c>
      <c r="AC876" s="84">
        <v>2.8839675232502717</v>
      </c>
      <c r="AD876" s="84">
        <v>2.9592575315275318</v>
      </c>
      <c r="AE876" s="105">
        <v>-2.544219537337675E-2</v>
      </c>
      <c r="AF876" s="84">
        <v>2.7945152188367848</v>
      </c>
      <c r="AG876" s="105">
        <v>3.2009954288501397E-2</v>
      </c>
      <c r="AH876" s="84">
        <v>2.7288960791136256</v>
      </c>
      <c r="AI876" s="105">
        <v>5.6825705208611292E-2</v>
      </c>
      <c r="AJ876" s="84">
        <v>4.7588972036469546</v>
      </c>
      <c r="AK876" s="84">
        <v>4.4644775756551516</v>
      </c>
      <c r="AL876" s="105">
        <v>6.5947162462474146E-2</v>
      </c>
      <c r="AM876" s="84">
        <v>4.4022738230538225</v>
      </c>
      <c r="AN876" s="105">
        <v>8.1008904699559375E-2</v>
      </c>
      <c r="AO876" s="84">
        <v>4.1371213060913687</v>
      </c>
      <c r="AP876" s="105">
        <v>0.15029191835397776</v>
      </c>
      <c r="AQ876" s="80"/>
      <c r="AR876" s="80"/>
    </row>
    <row r="877" spans="1:44" s="2" customFormat="1" x14ac:dyDescent="0.25">
      <c r="A877" s="80" t="s">
        <v>324</v>
      </c>
      <c r="B877" s="80" t="s">
        <v>381</v>
      </c>
      <c r="C877" s="80" t="s">
        <v>271</v>
      </c>
      <c r="D877" s="81">
        <v>2158336.8216429474</v>
      </c>
      <c r="E877" s="81">
        <v>2190736.9149347623</v>
      </c>
      <c r="F877" s="105">
        <v>-1.4789586586566348E-2</v>
      </c>
      <c r="G877" s="81">
        <v>2015089.924228332</v>
      </c>
      <c r="H877" s="105">
        <v>7.1087099236760376E-2</v>
      </c>
      <c r="I877" s="81">
        <v>1498407.3254865564</v>
      </c>
      <c r="J877" s="105">
        <v>0.44042062857781444</v>
      </c>
      <c r="K877" s="83">
        <v>582688.57040212967</v>
      </c>
      <c r="L877" s="83">
        <v>613048.78577010275</v>
      </c>
      <c r="M877" s="105">
        <v>-4.9523326809684541E-2</v>
      </c>
      <c r="N877" s="83">
        <v>576140.89422835526</v>
      </c>
      <c r="O877" s="105">
        <v>1.1364713457016326E-2</v>
      </c>
      <c r="P877" s="83">
        <v>456660.23224343034</v>
      </c>
      <c r="Q877" s="105">
        <v>0.27597835165011225</v>
      </c>
      <c r="R877" s="83">
        <v>423165.53943371848</v>
      </c>
      <c r="S877" s="83">
        <v>426784.63290340896</v>
      </c>
      <c r="T877" s="105">
        <v>-8.4799057666857386E-3</v>
      </c>
      <c r="U877" s="83">
        <v>398328.31410548661</v>
      </c>
      <c r="V877" s="105">
        <v>6.2353652624489039E-2</v>
      </c>
      <c r="W877" s="83">
        <v>289240.88838318439</v>
      </c>
      <c r="X877" s="105">
        <v>0.46302115789767462</v>
      </c>
      <c r="Y877" s="81">
        <v>2131688.1408401793</v>
      </c>
      <c r="Z877" s="82">
        <v>26648.680802767878</v>
      </c>
      <c r="AA877" s="83">
        <v>414355.45387636451</v>
      </c>
      <c r="AB877" s="83">
        <v>8810.0855573539575</v>
      </c>
      <c r="AC877" s="84">
        <v>3.7041001510522489</v>
      </c>
      <c r="AD877" s="84">
        <v>3.5735115471810146</v>
      </c>
      <c r="AE877" s="105">
        <v>3.6543495703616757E-2</v>
      </c>
      <c r="AF877" s="84">
        <v>3.4975644749661612</v>
      </c>
      <c r="AG877" s="105">
        <v>5.9051284848175935E-2</v>
      </c>
      <c r="AH877" s="84">
        <v>3.2812301568834781</v>
      </c>
      <c r="AI877" s="105">
        <v>0.12887544425424091</v>
      </c>
      <c r="AJ877" s="84">
        <v>5.1004550713917789</v>
      </c>
      <c r="AK877" s="84">
        <v>5.1331204219589974</v>
      </c>
      <c r="AL877" s="105">
        <v>-6.3636439206606749E-3</v>
      </c>
      <c r="AM877" s="84">
        <v>5.0588669016752075</v>
      </c>
      <c r="AN877" s="105">
        <v>8.2208467874100022E-3</v>
      </c>
      <c r="AO877" s="84">
        <v>5.1804823787620116</v>
      </c>
      <c r="AP877" s="105">
        <v>-1.5447848582269849E-2</v>
      </c>
      <c r="AQ877" s="80"/>
      <c r="AR877" s="80"/>
    </row>
    <row r="878" spans="1:44" s="2" customFormat="1" x14ac:dyDescent="0.25">
      <c r="A878" s="80" t="s">
        <v>324</v>
      </c>
      <c r="B878" s="80" t="s">
        <v>381</v>
      </c>
      <c r="C878" s="80" t="s">
        <v>127</v>
      </c>
      <c r="D878" s="81">
        <v>289528.28295996907</v>
      </c>
      <c r="E878" s="81">
        <v>281507.54116076115</v>
      </c>
      <c r="F878" s="105">
        <v>2.8492102791049228E-2</v>
      </c>
      <c r="G878" s="81">
        <v>252204.47877671124</v>
      </c>
      <c r="H878" s="105">
        <v>0.14799025126077317</v>
      </c>
      <c r="I878" s="81">
        <v>160337.11025686743</v>
      </c>
      <c r="J878" s="105">
        <v>0.80574716917456879</v>
      </c>
      <c r="K878" s="83">
        <v>60581.034502094408</v>
      </c>
      <c r="L878" s="83">
        <v>59599.134964386467</v>
      </c>
      <c r="M878" s="105">
        <v>1.6475063577595147E-2</v>
      </c>
      <c r="N878" s="83">
        <v>53073.548304319738</v>
      </c>
      <c r="O878" s="105">
        <v>0.14145438617985945</v>
      </c>
      <c r="P878" s="83">
        <v>37190.994975444839</v>
      </c>
      <c r="Q878" s="105">
        <v>0.62891674562868571</v>
      </c>
      <c r="R878" s="83">
        <v>18304.188078598643</v>
      </c>
      <c r="S878" s="83">
        <v>17786.044947425853</v>
      </c>
      <c r="T878" s="105">
        <v>2.913200392242235E-2</v>
      </c>
      <c r="U878" s="83">
        <v>16075.594650935278</v>
      </c>
      <c r="V878" s="105">
        <v>0.13863209890862144</v>
      </c>
      <c r="W878" s="83">
        <v>11722.312485749208</v>
      </c>
      <c r="X878" s="105">
        <v>0.56148269386701721</v>
      </c>
      <c r="Y878" s="81">
        <v>289169.60772168642</v>
      </c>
      <c r="Z878" s="82">
        <v>358.67523828268048</v>
      </c>
      <c r="AA878" s="83">
        <v>18293.268369481662</v>
      </c>
      <c r="AB878" s="83">
        <v>10.919709116979943</v>
      </c>
      <c r="AC878" s="84">
        <v>4.7791901432445743</v>
      </c>
      <c r="AD878" s="84">
        <v>4.7233494467491228</v>
      </c>
      <c r="AE878" s="105">
        <v>1.1822266619270392E-2</v>
      </c>
      <c r="AF878" s="84">
        <v>4.7519807292813683</v>
      </c>
      <c r="AG878" s="105">
        <v>5.7259099969710512E-3</v>
      </c>
      <c r="AH878" s="84">
        <v>4.3111809824590379</v>
      </c>
      <c r="AI878" s="105">
        <v>0.10855706654156523</v>
      </c>
      <c r="AJ878" s="84">
        <v>15.817597684023315</v>
      </c>
      <c r="AK878" s="84">
        <v>15.8274389833645</v>
      </c>
      <c r="AL878" s="105">
        <v>-6.2178722353807439E-4</v>
      </c>
      <c r="AM878" s="84">
        <v>15.688656267657134</v>
      </c>
      <c r="AN878" s="105">
        <v>8.2187673798424805E-3</v>
      </c>
      <c r="AO878" s="84">
        <v>13.677941997518744</v>
      </c>
      <c r="AP878" s="105">
        <v>0.15643111272826843</v>
      </c>
      <c r="AQ878" s="80"/>
      <c r="AR878" s="80"/>
    </row>
    <row r="879" spans="1:44" s="2" customFormat="1" x14ac:dyDescent="0.25">
      <c r="A879" s="80" t="s">
        <v>324</v>
      </c>
      <c r="B879" s="80" t="s">
        <v>381</v>
      </c>
      <c r="C879" s="80" t="s">
        <v>282</v>
      </c>
      <c r="D879" s="81">
        <v>46791.327587091924</v>
      </c>
      <c r="E879" s="81">
        <v>42302.118266271355</v>
      </c>
      <c r="F879" s="105">
        <v>0.10612256560210934</v>
      </c>
      <c r="G879" s="81">
        <v>40600.955606318712</v>
      </c>
      <c r="H879" s="105">
        <v>0.15246862760564697</v>
      </c>
      <c r="I879" s="81">
        <v>14946.108918266296</v>
      </c>
      <c r="J879" s="105">
        <v>2.1306695169273246</v>
      </c>
      <c r="K879" s="83">
        <v>10806.631512716638</v>
      </c>
      <c r="L879" s="83">
        <v>9856.0598017991051</v>
      </c>
      <c r="M879" s="105">
        <v>9.6445408209071298E-2</v>
      </c>
      <c r="N879" s="83">
        <v>9376.3261468009041</v>
      </c>
      <c r="O879" s="105">
        <v>0.15254432743934979</v>
      </c>
      <c r="P879" s="83">
        <v>4077.7991673537649</v>
      </c>
      <c r="Q879" s="105">
        <v>1.6501137180155592</v>
      </c>
      <c r="R879" s="83">
        <v>3594.1638479187336</v>
      </c>
      <c r="S879" s="83">
        <v>3256.908164872485</v>
      </c>
      <c r="T879" s="105">
        <v>0.10355087278288452</v>
      </c>
      <c r="U879" s="83">
        <v>3128.2319555218442</v>
      </c>
      <c r="V879" s="105">
        <v>0.14894416367508906</v>
      </c>
      <c r="W879" s="83">
        <v>1300.67907913517</v>
      </c>
      <c r="X879" s="105">
        <v>1.763297961483717</v>
      </c>
      <c r="Y879" s="81">
        <v>46791.327587091924</v>
      </c>
      <c r="Z879" s="82">
        <v>0</v>
      </c>
      <c r="AA879" s="83">
        <v>3594.1638479187336</v>
      </c>
      <c r="AB879" s="83">
        <v>0</v>
      </c>
      <c r="AC879" s="84">
        <v>4.3298716655629939</v>
      </c>
      <c r="AD879" s="84">
        <v>4.2919908276682346</v>
      </c>
      <c r="AE879" s="105">
        <v>8.8259363581490412E-3</v>
      </c>
      <c r="AF879" s="84">
        <v>4.3301560729274859</v>
      </c>
      <c r="AG879" s="105">
        <v>-6.5680626680001073E-5</v>
      </c>
      <c r="AH879" s="84">
        <v>3.6652390921854496</v>
      </c>
      <c r="AI879" s="105">
        <v>0.18133402942105145</v>
      </c>
      <c r="AJ879" s="84">
        <v>13.018696299610074</v>
      </c>
      <c r="AK879" s="84">
        <v>12.988428326755592</v>
      </c>
      <c r="AL879" s="105">
        <v>2.330379942285318E-3</v>
      </c>
      <c r="AM879" s="84">
        <v>12.978882699107828</v>
      </c>
      <c r="AN879" s="105">
        <v>3.0675676346918986E-3</v>
      </c>
      <c r="AO879" s="84">
        <v>11.491004320761476</v>
      </c>
      <c r="AP879" s="105">
        <v>0.13294677612194666</v>
      </c>
      <c r="AQ879" s="108">
        <v>0.90412535398484439</v>
      </c>
      <c r="AR879" s="108">
        <v>0.35424580901905534</v>
      </c>
    </row>
    <row r="880" spans="1:44" s="2" customFormat="1" x14ac:dyDescent="0.25">
      <c r="A880" s="80" t="s">
        <v>324</v>
      </c>
      <c r="B880" s="80" t="s">
        <v>381</v>
      </c>
      <c r="C880" s="80" t="s">
        <v>284</v>
      </c>
      <c r="D880" s="81">
        <v>15.44019336104393</v>
      </c>
      <c r="E880" s="80"/>
      <c r="F880" s="80"/>
      <c r="G880" s="80"/>
      <c r="H880" s="80"/>
      <c r="I880" s="80"/>
      <c r="J880" s="80"/>
      <c r="K880" s="83">
        <v>3.5328126089705734</v>
      </c>
      <c r="L880" s="80"/>
      <c r="M880" s="80"/>
      <c r="N880" s="80"/>
      <c r="O880" s="80"/>
      <c r="P880" s="80"/>
      <c r="Q880" s="80"/>
      <c r="R880" s="83">
        <v>1.0293462271240443</v>
      </c>
      <c r="S880" s="80"/>
      <c r="T880" s="80"/>
      <c r="U880" s="80"/>
      <c r="V880" s="80"/>
      <c r="W880" s="80"/>
      <c r="X880" s="80"/>
      <c r="Y880" s="81">
        <v>15.44019336104393</v>
      </c>
      <c r="Z880" s="80"/>
      <c r="AA880" s="83">
        <v>1.0293462271240443</v>
      </c>
      <c r="AB880" s="80"/>
      <c r="AC880" s="84">
        <v>4.3705101487234135</v>
      </c>
      <c r="AD880" s="80"/>
      <c r="AE880" s="80"/>
      <c r="AF880" s="80"/>
      <c r="AG880" s="80"/>
      <c r="AH880" s="80"/>
      <c r="AI880" s="80"/>
      <c r="AJ880" s="84">
        <v>14.99999995548948</v>
      </c>
      <c r="AK880" s="80"/>
      <c r="AL880" s="80"/>
      <c r="AM880" s="80"/>
      <c r="AN880" s="80"/>
      <c r="AO880" s="80"/>
      <c r="AP880" s="80"/>
      <c r="AQ880" s="108">
        <v>2.9834311202572768E-4</v>
      </c>
      <c r="AR880" s="108">
        <v>1.0145380189036785E-4</v>
      </c>
    </row>
    <row r="881" spans="1:44" s="2" customFormat="1" x14ac:dyDescent="0.25">
      <c r="A881" s="80" t="s">
        <v>324</v>
      </c>
      <c r="B881" s="80" t="s">
        <v>381</v>
      </c>
      <c r="C881" s="80" t="s">
        <v>285</v>
      </c>
      <c r="D881" s="81">
        <v>1854339.6622228683</v>
      </c>
      <c r="E881" s="81">
        <v>1851178.2750468198</v>
      </c>
      <c r="F881" s="105">
        <v>1.707770244855817E-3</v>
      </c>
      <c r="G881" s="81">
        <v>1739787.8086544799</v>
      </c>
      <c r="H881" s="105">
        <v>6.5842428024013286E-2</v>
      </c>
      <c r="I881" s="81">
        <v>1230757.6825768328</v>
      </c>
      <c r="J881" s="105">
        <v>0.50666511245369128</v>
      </c>
      <c r="K881" s="83">
        <v>509166.35271221353</v>
      </c>
      <c r="L881" s="83">
        <v>527520.63636852126</v>
      </c>
      <c r="M881" s="105">
        <v>-3.4793489374481248E-2</v>
      </c>
      <c r="N881" s="83">
        <v>507610.60411169252</v>
      </c>
      <c r="O881" s="105">
        <v>3.0648465337786523E-3</v>
      </c>
      <c r="P881" s="83">
        <v>385878.64738702268</v>
      </c>
      <c r="Q881" s="105">
        <v>0.31949864590858695</v>
      </c>
      <c r="R881" s="83">
        <v>382353.54709509667</v>
      </c>
      <c r="S881" s="83">
        <v>380942.57456676912</v>
      </c>
      <c r="T881" s="105">
        <v>3.7038982317274213E-3</v>
      </c>
      <c r="U881" s="83">
        <v>358436.89313587465</v>
      </c>
      <c r="V881" s="105">
        <v>6.6724866823783688E-2</v>
      </c>
      <c r="W881" s="83">
        <v>247809.48213481568</v>
      </c>
      <c r="X881" s="105">
        <v>0.54293348180714507</v>
      </c>
      <c r="Y881" s="81">
        <v>1833484.3325581804</v>
      </c>
      <c r="Z881" s="82">
        <v>20855.329664687921</v>
      </c>
      <c r="AA881" s="83">
        <v>374829.4678053403</v>
      </c>
      <c r="AB881" s="83">
        <v>7524.0792897563797</v>
      </c>
      <c r="AC881" s="84">
        <v>3.6419132025225589</v>
      </c>
      <c r="AD881" s="84">
        <v>3.5092054176125216</v>
      </c>
      <c r="AE881" s="105">
        <v>3.7817046629411821E-2</v>
      </c>
      <c r="AF881" s="84">
        <v>3.4274063515656268</v>
      </c>
      <c r="AG881" s="105">
        <v>6.2585765723094419E-2</v>
      </c>
      <c r="AH881" s="84">
        <v>3.1894941347776267</v>
      </c>
      <c r="AI881" s="105">
        <v>0.14184665298858595</v>
      </c>
      <c r="AJ881" s="84">
        <v>4.8498037387414854</v>
      </c>
      <c r="AK881" s="84">
        <v>4.8594680632693565</v>
      </c>
      <c r="AL881" s="105">
        <v>-1.9887618154998568E-3</v>
      </c>
      <c r="AM881" s="84">
        <v>4.8538190179964786</v>
      </c>
      <c r="AN881" s="105">
        <v>-8.2724123831271878E-4</v>
      </c>
      <c r="AO881" s="84">
        <v>4.9665479786090847</v>
      </c>
      <c r="AP881" s="105">
        <v>-2.3506113375007465E-2</v>
      </c>
      <c r="AQ881" s="108">
        <v>35.830475217760011</v>
      </c>
      <c r="AR881" s="108">
        <v>37.685299656119227</v>
      </c>
    </row>
    <row r="882" spans="1:44" s="2" customFormat="1" x14ac:dyDescent="0.25">
      <c r="A882" s="80" t="s">
        <v>324</v>
      </c>
      <c r="B882" s="80" t="s">
        <v>381</v>
      </c>
      <c r="C882" s="80" t="s">
        <v>286</v>
      </c>
      <c r="D882" s="81">
        <v>7.5883629727363591</v>
      </c>
      <c r="E882" s="81">
        <v>102.23906164050102</v>
      </c>
      <c r="F882" s="105">
        <v>-0.9257782412027703</v>
      </c>
      <c r="G882" s="81">
        <v>230.58428290367127</v>
      </c>
      <c r="H882" s="105">
        <v>-0.96709071894589427</v>
      </c>
      <c r="I882" s="80"/>
      <c r="J882" s="80"/>
      <c r="K882" s="83">
        <v>2.5379140377044678</v>
      </c>
      <c r="L882" s="83">
        <v>34.193666100502014</v>
      </c>
      <c r="M882" s="105">
        <v>-0.92577824120277041</v>
      </c>
      <c r="N882" s="83">
        <v>77.118489265441895</v>
      </c>
      <c r="O882" s="105">
        <v>-0.96709071894589416</v>
      </c>
      <c r="P882" s="80"/>
      <c r="Q882" s="80"/>
      <c r="R882" s="83">
        <v>0.71696071262608285</v>
      </c>
      <c r="S882" s="83">
        <v>9.6755538700628421</v>
      </c>
      <c r="T882" s="105">
        <v>-0.92589977563512582</v>
      </c>
      <c r="U882" s="83">
        <v>21.795451828484836</v>
      </c>
      <c r="V882" s="105">
        <v>-0.96710503098224032</v>
      </c>
      <c r="W882" s="80"/>
      <c r="X882" s="80"/>
      <c r="Y882" s="81">
        <v>7.5883629727363591</v>
      </c>
      <c r="Z882" s="80"/>
      <c r="AA882" s="83">
        <v>0.71696071262608285</v>
      </c>
      <c r="AB882" s="80"/>
      <c r="AC882" s="84">
        <v>2.99</v>
      </c>
      <c r="AD882" s="84">
        <v>2.9899999999999998</v>
      </c>
      <c r="AE882" s="105">
        <v>1.4852481934784703E-16</v>
      </c>
      <c r="AF882" s="84">
        <v>2.99</v>
      </c>
      <c r="AG882" s="105">
        <v>0</v>
      </c>
      <c r="AH882" s="80"/>
      <c r="AI882" s="80"/>
      <c r="AJ882" s="84">
        <v>10.584070841122816</v>
      </c>
      <c r="AK882" s="84">
        <v>10.566739952411321</v>
      </c>
      <c r="AL882" s="105">
        <v>1.640135821411978E-3</v>
      </c>
      <c r="AM882" s="84">
        <v>10.579467896247824</v>
      </c>
      <c r="AN882" s="105">
        <v>4.3508283404548111E-4</v>
      </c>
      <c r="AO882" s="80"/>
      <c r="AP882" s="80"/>
      <c r="AQ882" s="108">
        <v>1.4662613165058834E-4</v>
      </c>
      <c r="AR882" s="108">
        <v>7.0664649255257832E-5</v>
      </c>
    </row>
    <row r="883" spans="1:44" s="2" customFormat="1" x14ac:dyDescent="0.25">
      <c r="A883" s="80" t="s">
        <v>324</v>
      </c>
      <c r="B883" s="80" t="s">
        <v>381</v>
      </c>
      <c r="C883" s="80" t="s">
        <v>287</v>
      </c>
      <c r="D883" s="81">
        <v>25408.085460250379</v>
      </c>
      <c r="E883" s="81">
        <v>19888.012204446793</v>
      </c>
      <c r="F883" s="105">
        <v>0.2775578171944878</v>
      </c>
      <c r="G883" s="81">
        <v>17946.031641327143</v>
      </c>
      <c r="H883" s="105">
        <v>0.4158052302626723</v>
      </c>
      <c r="I883" s="81">
        <v>9089.9571529197692</v>
      </c>
      <c r="J883" s="105">
        <v>1.7951820930298985</v>
      </c>
      <c r="K883" s="83">
        <v>697.13917525204488</v>
      </c>
      <c r="L883" s="83">
        <v>487.21932539888451</v>
      </c>
      <c r="M883" s="105">
        <v>0.43085288064322946</v>
      </c>
      <c r="N883" s="83">
        <v>425.21360301834699</v>
      </c>
      <c r="O883" s="105">
        <v>0.63950346438461647</v>
      </c>
      <c r="P883" s="83">
        <v>204.44399202496371</v>
      </c>
      <c r="Q883" s="105">
        <v>2.409927424851499</v>
      </c>
      <c r="R883" s="83">
        <v>638.48551434437343</v>
      </c>
      <c r="S883" s="83">
        <v>446.19017068841157</v>
      </c>
      <c r="T883" s="105">
        <v>0.43097171629593711</v>
      </c>
      <c r="U883" s="83">
        <v>389.46697790007192</v>
      </c>
      <c r="V883" s="105">
        <v>0.63938292737155711</v>
      </c>
      <c r="W883" s="83">
        <v>187.3024600964518</v>
      </c>
      <c r="X883" s="105">
        <v>2.4088474546227743</v>
      </c>
      <c r="Y883" s="81">
        <v>25049.561342401506</v>
      </c>
      <c r="Z883" s="82">
        <v>358.52411784887312</v>
      </c>
      <c r="AA883" s="83">
        <v>627.67284891604697</v>
      </c>
      <c r="AB883" s="83">
        <v>10.812665428326495</v>
      </c>
      <c r="AC883" s="84">
        <v>36.446216712845462</v>
      </c>
      <c r="AD883" s="84">
        <v>40.819423958942018</v>
      </c>
      <c r="AE883" s="105">
        <v>-0.10713544734230744</v>
      </c>
      <c r="AF883" s="84">
        <v>42.204744895127007</v>
      </c>
      <c r="AG883" s="105">
        <v>-0.13644267241966979</v>
      </c>
      <c r="AH883" s="84">
        <v>44.461845334197136</v>
      </c>
      <c r="AI883" s="105">
        <v>-0.18028106033616598</v>
      </c>
      <c r="AJ883" s="84">
        <v>39.794302124991169</v>
      </c>
      <c r="AK883" s="84">
        <v>44.572950080371022</v>
      </c>
      <c r="AL883" s="105">
        <v>-0.10720959565753015</v>
      </c>
      <c r="AM883" s="84">
        <v>46.078442229142397</v>
      </c>
      <c r="AN883" s="105">
        <v>-0.13637917863848295</v>
      </c>
      <c r="AO883" s="84">
        <v>48.530901026280574</v>
      </c>
      <c r="AP883" s="105">
        <v>-0.18002136198869129</v>
      </c>
      <c r="AQ883" s="108">
        <v>0.49094769149408024</v>
      </c>
      <c r="AR883" s="108">
        <v>6.2930024101946383E-2</v>
      </c>
    </row>
    <row r="884" spans="1:44" s="2" customFormat="1" x14ac:dyDescent="0.25">
      <c r="A884" s="80" t="s">
        <v>324</v>
      </c>
      <c r="B884" s="80" t="s">
        <v>381</v>
      </c>
      <c r="C884" s="80" t="s">
        <v>288</v>
      </c>
      <c r="D884" s="81">
        <v>16278.952892024517</v>
      </c>
      <c r="E884" s="81">
        <v>20960.777046471834</v>
      </c>
      <c r="F884" s="105">
        <v>-0.22336119238648988</v>
      </c>
      <c r="G884" s="81">
        <v>14133.311109056473</v>
      </c>
      <c r="H884" s="105">
        <v>0.15181451582093464</v>
      </c>
      <c r="I884" s="81">
        <v>8752.1146675074106</v>
      </c>
      <c r="J884" s="105">
        <v>0.86000224065399955</v>
      </c>
      <c r="K884" s="83">
        <v>4067.5886503463084</v>
      </c>
      <c r="L884" s="83">
        <v>5425.1312967255171</v>
      </c>
      <c r="M884" s="105">
        <v>-0.25023221966970455</v>
      </c>
      <c r="N884" s="83">
        <v>3571.537324250743</v>
      </c>
      <c r="O884" s="105">
        <v>0.13889014199218255</v>
      </c>
      <c r="P884" s="83">
        <v>2537.0768123075914</v>
      </c>
      <c r="Q884" s="105">
        <v>0.60325798202642678</v>
      </c>
      <c r="R884" s="83">
        <v>845.76861990833208</v>
      </c>
      <c r="S884" s="83">
        <v>1228.7098170452248</v>
      </c>
      <c r="T884" s="105">
        <v>-0.31166121717638878</v>
      </c>
      <c r="U884" s="83">
        <v>871.0935929216937</v>
      </c>
      <c r="V884" s="105">
        <v>-2.907262000219784E-2</v>
      </c>
      <c r="W884" s="83">
        <v>1002.4225012385621</v>
      </c>
      <c r="X884" s="105">
        <v>-0.15627530421221922</v>
      </c>
      <c r="Y884" s="81">
        <v>16278.952892024517</v>
      </c>
      <c r="Z884" s="80"/>
      <c r="AA884" s="83">
        <v>845.76861990833208</v>
      </c>
      <c r="AB884" s="80"/>
      <c r="AC884" s="84">
        <v>4.0021138545163737</v>
      </c>
      <c r="AD884" s="84">
        <v>3.8636441958784058</v>
      </c>
      <c r="AE884" s="105">
        <v>3.5839133113158367E-2</v>
      </c>
      <c r="AF884" s="84">
        <v>3.957206610467507</v>
      </c>
      <c r="AG884" s="105">
        <v>1.1348218192620812E-2</v>
      </c>
      <c r="AH884" s="84">
        <v>3.449684544452932</v>
      </c>
      <c r="AI884" s="105">
        <v>0.16013908023901605</v>
      </c>
      <c r="AJ884" s="84">
        <v>19.247525279182028</v>
      </c>
      <c r="AK884" s="84">
        <v>17.059176019996215</v>
      </c>
      <c r="AL884" s="105">
        <v>0.12827989210151186</v>
      </c>
      <c r="AM884" s="84">
        <v>16.224790566594116</v>
      </c>
      <c r="AN884" s="105">
        <v>0.18630346568611764</v>
      </c>
      <c r="AO884" s="84">
        <v>8.7309638966539254</v>
      </c>
      <c r="AP884" s="105">
        <v>1.2045132137768311</v>
      </c>
      <c r="AQ884" s="108">
        <v>0.31455004174885837</v>
      </c>
      <c r="AR884" s="108">
        <v>8.3360136510151492E-2</v>
      </c>
    </row>
    <row r="885" spans="1:44" s="2" customFormat="1" x14ac:dyDescent="0.25">
      <c r="A885" s="80" t="s">
        <v>324</v>
      </c>
      <c r="B885" s="80" t="s">
        <v>381</v>
      </c>
      <c r="C885" s="80" t="s">
        <v>290</v>
      </c>
      <c r="D885" s="81">
        <v>303997.15942007897</v>
      </c>
      <c r="E885" s="81">
        <v>339558.63988794253</v>
      </c>
      <c r="F885" s="105">
        <v>-0.10472853961130005</v>
      </c>
      <c r="G885" s="81">
        <v>275302.11557385209</v>
      </c>
      <c r="H885" s="105">
        <v>0.10423110547630061</v>
      </c>
      <c r="I885" s="81">
        <v>267649.64290972351</v>
      </c>
      <c r="J885" s="105">
        <v>0.13580259669023823</v>
      </c>
      <c r="K885" s="83">
        <v>73522.217689916171</v>
      </c>
      <c r="L885" s="83">
        <v>85528.149401581541</v>
      </c>
      <c r="M885" s="105">
        <v>-0.1403740382045886</v>
      </c>
      <c r="N885" s="83">
        <v>68530.2901166628</v>
      </c>
      <c r="O885" s="105">
        <v>7.2842644686828911E-2</v>
      </c>
      <c r="P885" s="83">
        <v>70781.584856407659</v>
      </c>
      <c r="Q885" s="105">
        <v>3.8719574294194557E-2</v>
      </c>
      <c r="R885" s="83">
        <v>40811.992338621712</v>
      </c>
      <c r="S885" s="83">
        <v>45842.058336639748</v>
      </c>
      <c r="T885" s="105">
        <v>-0.10972600665266599</v>
      </c>
      <c r="U885" s="83">
        <v>39891.420969611907</v>
      </c>
      <c r="V885" s="105">
        <v>2.3076925981430175E-2</v>
      </c>
      <c r="W885" s="83">
        <v>41431.406248368745</v>
      </c>
      <c r="X885" s="105">
        <v>-1.4950347232576018E-2</v>
      </c>
      <c r="Y885" s="81">
        <v>298203.80828199902</v>
      </c>
      <c r="Z885" s="82">
        <v>5793.3511380799573</v>
      </c>
      <c r="AA885" s="83">
        <v>39525.986071024134</v>
      </c>
      <c r="AB885" s="83">
        <v>1286.0062675975812</v>
      </c>
      <c r="AC885" s="84">
        <v>4.1347659111998363</v>
      </c>
      <c r="AD885" s="84">
        <v>3.9701389807185934</v>
      </c>
      <c r="AE885" s="105">
        <v>4.1466289034406925E-2</v>
      </c>
      <c r="AF885" s="84">
        <v>4.0172326004339176</v>
      </c>
      <c r="AG885" s="105">
        <v>2.9257282924873063E-2</v>
      </c>
      <c r="AH885" s="84">
        <v>3.7813457194084563</v>
      </c>
      <c r="AI885" s="105">
        <v>9.3464131030755918E-2</v>
      </c>
      <c r="AJ885" s="84">
        <v>7.4487213684100544</v>
      </c>
      <c r="AK885" s="84">
        <v>7.4071420919716147</v>
      </c>
      <c r="AL885" s="105">
        <v>5.6134033777354283E-3</v>
      </c>
      <c r="AM885" s="84">
        <v>6.9012862636196646</v>
      </c>
      <c r="AN885" s="105">
        <v>7.9323633867531371E-2</v>
      </c>
      <c r="AO885" s="84">
        <v>6.4600665810193574</v>
      </c>
      <c r="AP885" s="105">
        <v>0.15304095940675175</v>
      </c>
      <c r="AQ885" s="108">
        <v>5.8739846365651722</v>
      </c>
      <c r="AR885" s="108">
        <v>4.0224869692700302</v>
      </c>
    </row>
    <row r="886" spans="1:44" s="2" customFormat="1" x14ac:dyDescent="0.25">
      <c r="A886" s="80" t="s">
        <v>324</v>
      </c>
      <c r="B886" s="80" t="s">
        <v>381</v>
      </c>
      <c r="C886" s="80" t="s">
        <v>291</v>
      </c>
      <c r="D886" s="81">
        <v>201020.266603328</v>
      </c>
      <c r="E886" s="81">
        <v>198235.7689879048</v>
      </c>
      <c r="F886" s="105">
        <v>1.4046393492150719E-2</v>
      </c>
      <c r="G886" s="81">
        <v>179279.69698586105</v>
      </c>
      <c r="H886" s="105">
        <v>0.12126621130546376</v>
      </c>
      <c r="I886" s="81">
        <v>127543.46535146594</v>
      </c>
      <c r="J886" s="105">
        <v>0.57609224470564013</v>
      </c>
      <c r="K886" s="83">
        <v>45001.037861440986</v>
      </c>
      <c r="L886" s="83">
        <v>43789.265719724222</v>
      </c>
      <c r="M886" s="105">
        <v>2.7672812544352356E-2</v>
      </c>
      <c r="N886" s="83">
        <v>39620.413991316564</v>
      </c>
      <c r="O886" s="105">
        <v>0.13580433236522138</v>
      </c>
      <c r="P886" s="83">
        <v>30369.901966502614</v>
      </c>
      <c r="Q886" s="105">
        <v>0.48176434389140338</v>
      </c>
      <c r="R886" s="83">
        <v>13222.920145988553</v>
      </c>
      <c r="S886" s="83">
        <v>12841.454856263075</v>
      </c>
      <c r="T886" s="105">
        <v>2.970576885526555E-2</v>
      </c>
      <c r="U886" s="83">
        <v>11663.745406770067</v>
      </c>
      <c r="V886" s="105">
        <v>0.13367702096047843</v>
      </c>
      <c r="W886" s="83">
        <v>9231.1486147022588</v>
      </c>
      <c r="X886" s="105">
        <v>0.43242414328902506</v>
      </c>
      <c r="Y886" s="81">
        <v>201020.11548289418</v>
      </c>
      <c r="Z886" s="82">
        <v>0.15112043380737306</v>
      </c>
      <c r="AA886" s="83">
        <v>13222.8131022999</v>
      </c>
      <c r="AB886" s="83">
        <v>0.10704368865344804</v>
      </c>
      <c r="AC886" s="84">
        <v>4.4670140102606757</v>
      </c>
      <c r="AD886" s="84">
        <v>4.5270402627147144</v>
      </c>
      <c r="AE886" s="105">
        <v>-1.325949162600179E-2</v>
      </c>
      <c r="AF886" s="84">
        <v>4.5249324508611402</v>
      </c>
      <c r="AG886" s="105">
        <v>-1.2799846457253083E-2</v>
      </c>
      <c r="AH886" s="84">
        <v>4.1996666796008695</v>
      </c>
      <c r="AI886" s="105">
        <v>6.3659178467281252E-2</v>
      </c>
      <c r="AJ886" s="84">
        <v>15.202410994239548</v>
      </c>
      <c r="AK886" s="84">
        <v>15.437173685286961</v>
      </c>
      <c r="AL886" s="105">
        <v>-1.5207621280517386E-2</v>
      </c>
      <c r="AM886" s="84">
        <v>15.370679891709615</v>
      </c>
      <c r="AN886" s="105">
        <v>-1.0947394562606535E-2</v>
      </c>
      <c r="AO886" s="84">
        <v>13.816640883489852</v>
      </c>
      <c r="AP886" s="105">
        <v>0.10029717949792108</v>
      </c>
      <c r="AQ886" s="108">
        <v>3.8842137864666926</v>
      </c>
      <c r="AR886" s="108">
        <v>1.3032694787753016</v>
      </c>
    </row>
    <row r="887" spans="1:44" s="2" customFormat="1" x14ac:dyDescent="0.25">
      <c r="A887" s="80" t="s">
        <v>324</v>
      </c>
      <c r="B887" s="80" t="s">
        <v>381</v>
      </c>
      <c r="C887" s="80" t="s">
        <v>292</v>
      </c>
      <c r="D887" s="81">
        <v>2727449.0684665265</v>
      </c>
      <c r="E887" s="81">
        <v>2636525.256669363</v>
      </c>
      <c r="F887" s="105">
        <v>3.4486228253327852E-2</v>
      </c>
      <c r="G887" s="81">
        <v>3123845.5963371778</v>
      </c>
      <c r="H887" s="105">
        <v>-0.12689376463914881</v>
      </c>
      <c r="I887" s="81">
        <v>2796895.4596236707</v>
      </c>
      <c r="J887" s="105">
        <v>-2.4829812969301469E-2</v>
      </c>
      <c r="K887" s="83">
        <v>945728.07997250021</v>
      </c>
      <c r="L887" s="83">
        <v>890941.47048040852</v>
      </c>
      <c r="M887" s="105">
        <v>6.1492938994690598E-2</v>
      </c>
      <c r="N887" s="83">
        <v>1117848.8402140378</v>
      </c>
      <c r="O887" s="105">
        <v>-0.15397498664361553</v>
      </c>
      <c r="P887" s="83">
        <v>1024918.2741074302</v>
      </c>
      <c r="Q887" s="105">
        <v>-7.7264886513897249E-2</v>
      </c>
      <c r="R887" s="83">
        <v>573126.28362225636</v>
      </c>
      <c r="S887" s="83">
        <v>590556.27718825743</v>
      </c>
      <c r="T887" s="105">
        <v>-2.9514534413194862E-2</v>
      </c>
      <c r="U887" s="83">
        <v>709598.20354159386</v>
      </c>
      <c r="V887" s="105">
        <v>-0.19232280921542391</v>
      </c>
      <c r="W887" s="83">
        <v>676048.6948994241</v>
      </c>
      <c r="X887" s="105">
        <v>-0.1522411211702428</v>
      </c>
      <c r="Y887" s="81">
        <v>2690384.2702325648</v>
      </c>
      <c r="Z887" s="82">
        <v>37064.798233961526</v>
      </c>
      <c r="AA887" s="83">
        <v>559697.9748851608</v>
      </c>
      <c r="AB887" s="83">
        <v>13428.308737095573</v>
      </c>
      <c r="AC887" s="84">
        <v>2.8839675232502717</v>
      </c>
      <c r="AD887" s="84">
        <v>2.9592575315275318</v>
      </c>
      <c r="AE887" s="105">
        <v>-2.544219537337675E-2</v>
      </c>
      <c r="AF887" s="84">
        <v>2.7945152188367848</v>
      </c>
      <c r="AG887" s="105">
        <v>3.2009954288501397E-2</v>
      </c>
      <c r="AH887" s="84">
        <v>2.7288960791136256</v>
      </c>
      <c r="AI887" s="105">
        <v>5.6825705208611292E-2</v>
      </c>
      <c r="AJ887" s="84">
        <v>4.7588972036469537</v>
      </c>
      <c r="AK887" s="84">
        <v>4.4644775756551516</v>
      </c>
      <c r="AL887" s="105">
        <v>6.5947162462473952E-2</v>
      </c>
      <c r="AM887" s="84">
        <v>4.4022738230538234</v>
      </c>
      <c r="AN887" s="105">
        <v>8.1008904699558959E-2</v>
      </c>
      <c r="AO887" s="84">
        <v>4.1371213060913687</v>
      </c>
      <c r="AP887" s="105">
        <v>0.15029191835397754</v>
      </c>
      <c r="AQ887" s="108">
        <v>52.701130351839012</v>
      </c>
      <c r="AR887" s="108">
        <v>56.488127031108398</v>
      </c>
    </row>
    <row r="888" spans="1:44" s="2" customFormat="1" x14ac:dyDescent="0.25">
      <c r="A888" s="80" t="s">
        <v>324</v>
      </c>
      <c r="B888" s="80" t="s">
        <v>381</v>
      </c>
      <c r="C888" s="80" t="s">
        <v>293</v>
      </c>
      <c r="D888" s="81">
        <v>6.62186094045639</v>
      </c>
      <c r="E888" s="81">
        <v>18.625594025850297</v>
      </c>
      <c r="F888" s="105">
        <v>-0.64447518123363112</v>
      </c>
      <c r="G888" s="81">
        <v>13.899151244163512</v>
      </c>
      <c r="H888" s="105">
        <v>-0.52357803551227489</v>
      </c>
      <c r="I888" s="81">
        <v>5.464166707992554</v>
      </c>
      <c r="J888" s="105">
        <v>0.21187022547654918</v>
      </c>
      <c r="K888" s="83">
        <v>2.5665756917565972</v>
      </c>
      <c r="L888" s="83">
        <v>7.2651546382400056</v>
      </c>
      <c r="M888" s="105">
        <v>-0.6467280024230353</v>
      </c>
      <c r="N888" s="83">
        <v>2.938749667738648</v>
      </c>
      <c r="O888" s="105">
        <v>-0.12664364714958409</v>
      </c>
      <c r="P888" s="83">
        <v>1.7730372559018122</v>
      </c>
      <c r="Q888" s="105">
        <v>0.44755880521595187</v>
      </c>
      <c r="R888" s="83">
        <v>1.1036434989022714</v>
      </c>
      <c r="S888" s="83">
        <v>3.1063846865931914</v>
      </c>
      <c r="T888" s="105">
        <v>-0.6447176991100062</v>
      </c>
      <c r="U888" s="83">
        <v>1.2612659931182861</v>
      </c>
      <c r="V888" s="105">
        <v>-0.12497165155965027</v>
      </c>
      <c r="W888" s="83">
        <v>0.75983057676383581</v>
      </c>
      <c r="X888" s="105">
        <v>0.45248629451417388</v>
      </c>
      <c r="Y888" s="81">
        <v>6.62186094045639</v>
      </c>
      <c r="Z888" s="80"/>
      <c r="AA888" s="83">
        <v>1.1036434989022714</v>
      </c>
      <c r="AB888" s="80"/>
      <c r="AC888" s="84">
        <v>2.5800372697850591</v>
      </c>
      <c r="AD888" s="84">
        <v>2.5636885865876593</v>
      </c>
      <c r="AE888" s="105">
        <v>6.377016024071919E-3</v>
      </c>
      <c r="AF888" s="84">
        <v>4.7296138887729198</v>
      </c>
      <c r="AG888" s="105">
        <v>-0.45449304521252581</v>
      </c>
      <c r="AH888" s="84">
        <v>3.0818115579942162</v>
      </c>
      <c r="AI888" s="105">
        <v>-0.16281796559155445</v>
      </c>
      <c r="AJ888" s="84">
        <v>5.9999999520159921</v>
      </c>
      <c r="AK888" s="84">
        <v>5.9959071090699991</v>
      </c>
      <c r="AL888" s="105">
        <v>6.8260612973836013E-4</v>
      </c>
      <c r="AM888" s="84">
        <v>11.02</v>
      </c>
      <c r="AN888" s="105">
        <v>-0.45553539455390268</v>
      </c>
      <c r="AO888" s="84">
        <v>7.1912961587631408</v>
      </c>
      <c r="AP888" s="105">
        <v>-0.16565806503400138</v>
      </c>
      <c r="AQ888" s="108">
        <v>1.2795089764625848E-4</v>
      </c>
      <c r="AR888" s="108">
        <v>1.087766447719542E-4</v>
      </c>
    </row>
    <row r="889" spans="1:44" s="2" customFormat="1" x14ac:dyDescent="0.25">
      <c r="A889" s="80" t="s">
        <v>324</v>
      </c>
      <c r="B889" s="80" t="s">
        <v>382</v>
      </c>
      <c r="C889" s="80" t="s">
        <v>281</v>
      </c>
      <c r="D889" s="81">
        <v>137099724.03302017</v>
      </c>
      <c r="E889" s="81">
        <v>136779807.247504</v>
      </c>
      <c r="F889" s="105">
        <v>2.3389182362077835E-3</v>
      </c>
      <c r="G889" s="81">
        <v>131894359.62024845</v>
      </c>
      <c r="H889" s="105">
        <v>3.9466163888729235E-2</v>
      </c>
      <c r="I889" s="81">
        <v>123158093.73684776</v>
      </c>
      <c r="J889" s="105">
        <v>0.11320108872390905</v>
      </c>
      <c r="K889" s="83">
        <v>45938462.999909811</v>
      </c>
      <c r="L889" s="83">
        <v>49113075.644711733</v>
      </c>
      <c r="M889" s="105">
        <v>-6.4638848272654439E-2</v>
      </c>
      <c r="N889" s="83">
        <v>48598173.799716875</v>
      </c>
      <c r="O889" s="105">
        <v>-5.4728616156818621E-2</v>
      </c>
      <c r="P889" s="83">
        <v>45283320.827053621</v>
      </c>
      <c r="Q889" s="105">
        <v>1.4467626509953034E-2</v>
      </c>
      <c r="R889" s="83">
        <v>67711561.137129799</v>
      </c>
      <c r="S889" s="83">
        <v>72037085.129201323</v>
      </c>
      <c r="T889" s="105">
        <v>-6.0045794250468743E-2</v>
      </c>
      <c r="U889" s="83">
        <v>74147493.556220278</v>
      </c>
      <c r="V889" s="105">
        <v>-8.6799055644552744E-2</v>
      </c>
      <c r="W889" s="83">
        <v>68591799.516860574</v>
      </c>
      <c r="X889" s="105">
        <v>-1.2832997325203639E-2</v>
      </c>
      <c r="Y889" s="80"/>
      <c r="Z889" s="80"/>
      <c r="AA889" s="80"/>
      <c r="AB889" s="80"/>
      <c r="AC889" s="84">
        <v>2.9844212252658373</v>
      </c>
      <c r="AD889" s="84">
        <v>2.7849977923797939</v>
      </c>
      <c r="AE889" s="105">
        <v>7.1606316325168465E-2</v>
      </c>
      <c r="AF889" s="84">
        <v>2.7139776931497956</v>
      </c>
      <c r="AG889" s="105">
        <v>9.9648399026511361E-2</v>
      </c>
      <c r="AH889" s="84">
        <v>2.7197231008568039</v>
      </c>
      <c r="AI889" s="105">
        <v>9.7325394752739575E-2</v>
      </c>
      <c r="AJ889" s="84">
        <v>2.0247609378753668</v>
      </c>
      <c r="AK889" s="84">
        <v>1.8987415579376106</v>
      </c>
      <c r="AL889" s="105">
        <v>6.6369948775249293E-2</v>
      </c>
      <c r="AM889" s="84">
        <v>1.7788107634446635</v>
      </c>
      <c r="AN889" s="105">
        <v>0.13826663267677855</v>
      </c>
      <c r="AO889" s="84">
        <v>1.7955221266147745</v>
      </c>
      <c r="AP889" s="105">
        <v>0.127672506989815</v>
      </c>
      <c r="AQ889" s="80"/>
      <c r="AR889" s="80"/>
    </row>
    <row r="890" spans="1:44" s="2" customFormat="1" x14ac:dyDescent="0.25">
      <c r="A890" s="80" t="s">
        <v>324</v>
      </c>
      <c r="B890" s="80" t="s">
        <v>382</v>
      </c>
      <c r="C890" s="80" t="s">
        <v>313</v>
      </c>
      <c r="D890" s="81">
        <v>69554881.651373446</v>
      </c>
      <c r="E890" s="81">
        <v>70665769.363266468</v>
      </c>
      <c r="F890" s="105">
        <v>-1.5720308742162858E-2</v>
      </c>
      <c r="G890" s="81">
        <v>70201102.913717255</v>
      </c>
      <c r="H890" s="105">
        <v>-9.205286463064068E-3</v>
      </c>
      <c r="I890" s="81">
        <v>64076109.016569689</v>
      </c>
      <c r="J890" s="105">
        <v>8.5504140605463103E-2</v>
      </c>
      <c r="K890" s="83">
        <v>26928759.648624077</v>
      </c>
      <c r="L890" s="83">
        <v>29281962.653703563</v>
      </c>
      <c r="M890" s="105">
        <v>-8.0363568279527675E-2</v>
      </c>
      <c r="N890" s="83">
        <v>29383797.715790041</v>
      </c>
      <c r="O890" s="105">
        <v>-8.3550740816824162E-2</v>
      </c>
      <c r="P890" s="83">
        <v>27026086.882333495</v>
      </c>
      <c r="Q890" s="105">
        <v>-3.601232917409086E-3</v>
      </c>
      <c r="R890" s="83">
        <v>32649327.703936532</v>
      </c>
      <c r="S890" s="83">
        <v>34777576.093814649</v>
      </c>
      <c r="T890" s="105">
        <v>-6.1195995492527591E-2</v>
      </c>
      <c r="U890" s="83">
        <v>36354267.57697352</v>
      </c>
      <c r="V890" s="105">
        <v>-0.1019121033092595</v>
      </c>
      <c r="W890" s="83">
        <v>32903471.926997438</v>
      </c>
      <c r="X890" s="105">
        <v>-7.7239333169694937E-3</v>
      </c>
      <c r="Y890" s="80"/>
      <c r="Z890" s="80"/>
      <c r="AA890" s="80"/>
      <c r="AB890" s="80"/>
      <c r="AC890" s="84">
        <v>2.5829218485719356</v>
      </c>
      <c r="AD890" s="84">
        <v>2.4132866433503462</v>
      </c>
      <c r="AE890" s="105">
        <v>7.0292190813307745E-2</v>
      </c>
      <c r="AF890" s="84">
        <v>2.3891092496867117</v>
      </c>
      <c r="AG890" s="105">
        <v>8.1123372198504087E-2</v>
      </c>
      <c r="AH890" s="84">
        <v>2.3708985061561085</v>
      </c>
      <c r="AI890" s="105">
        <v>8.9427422500500203E-2</v>
      </c>
      <c r="AJ890" s="84">
        <v>2.1303618341576818</v>
      </c>
      <c r="AK890" s="84">
        <v>2.0319348643689605</v>
      </c>
      <c r="AL890" s="105">
        <v>4.844002212604822E-2</v>
      </c>
      <c r="AM890" s="84">
        <v>1.93102784329458</v>
      </c>
      <c r="AN890" s="105">
        <v>0.10322688590704758</v>
      </c>
      <c r="AO890" s="84">
        <v>1.947396589598041</v>
      </c>
      <c r="AP890" s="105">
        <v>9.3953766550143938E-2</v>
      </c>
      <c r="AQ890" s="80"/>
      <c r="AR890" s="80"/>
    </row>
    <row r="891" spans="1:44" s="2" customFormat="1" x14ac:dyDescent="0.25">
      <c r="A891" s="80" t="s">
        <v>324</v>
      </c>
      <c r="B891" s="80" t="s">
        <v>382</v>
      </c>
      <c r="C891" s="80" t="s">
        <v>328</v>
      </c>
      <c r="D891" s="81">
        <v>2917879.8475625273</v>
      </c>
      <c r="E891" s="81">
        <v>3209831.8241290655</v>
      </c>
      <c r="F891" s="105">
        <v>-9.0955536789144559E-2</v>
      </c>
      <c r="G891" s="81">
        <v>3162727.4028438302</v>
      </c>
      <c r="H891" s="105">
        <v>-7.741658514772512E-2</v>
      </c>
      <c r="I891" s="81">
        <v>2815697.735656254</v>
      </c>
      <c r="J891" s="105">
        <v>3.6290156650091464E-2</v>
      </c>
      <c r="K891" s="83">
        <v>969314.3608629338</v>
      </c>
      <c r="L891" s="83">
        <v>1125973.4405035663</v>
      </c>
      <c r="M891" s="105">
        <v>-0.13913212692705279</v>
      </c>
      <c r="N891" s="83">
        <v>1145506.2268375889</v>
      </c>
      <c r="O891" s="105">
        <v>-0.15381135592869702</v>
      </c>
      <c r="P891" s="83">
        <v>1072599.5278346434</v>
      </c>
      <c r="Q891" s="105">
        <v>-9.6294249896064166E-2</v>
      </c>
      <c r="R891" s="83">
        <v>651588.12084210839</v>
      </c>
      <c r="S891" s="83">
        <v>760270.97262412694</v>
      </c>
      <c r="T891" s="105">
        <v>-0.14295278354096869</v>
      </c>
      <c r="U891" s="83">
        <v>755708.61929179332</v>
      </c>
      <c r="V891" s="105">
        <v>-0.13777863027056736</v>
      </c>
      <c r="W891" s="83">
        <v>692491.27149195829</v>
      </c>
      <c r="X891" s="105">
        <v>-5.9066666012590897E-2</v>
      </c>
      <c r="Y891" s="80"/>
      <c r="Z891" s="80"/>
      <c r="AA891" s="80"/>
      <c r="AB891" s="80"/>
      <c r="AC891" s="84">
        <v>3.0102513337003276</v>
      </c>
      <c r="AD891" s="84">
        <v>2.8507171738380794</v>
      </c>
      <c r="AE891" s="105">
        <v>5.5962815717512389E-2</v>
      </c>
      <c r="AF891" s="84">
        <v>2.7609866526655251</v>
      </c>
      <c r="AG891" s="105">
        <v>9.0281016315003251E-2</v>
      </c>
      <c r="AH891" s="84">
        <v>2.6251155837636491</v>
      </c>
      <c r="AI891" s="105">
        <v>0.14671192092216617</v>
      </c>
      <c r="AJ891" s="84">
        <v>4.47810473246731</v>
      </c>
      <c r="AK891" s="84">
        <v>4.2219576173612321</v>
      </c>
      <c r="AL891" s="105">
        <v>6.0670224175810777E-2</v>
      </c>
      <c r="AM891" s="84">
        <v>4.1851149002478714</v>
      </c>
      <c r="AN891" s="105">
        <v>7.0007595777617906E-2</v>
      </c>
      <c r="AO891" s="84">
        <v>4.0660407597483372</v>
      </c>
      <c r="AP891" s="105">
        <v>0.10134280423309799</v>
      </c>
      <c r="AQ891" s="108">
        <v>99.999999999999972</v>
      </c>
      <c r="AR891" s="108">
        <v>99.999999999999957</v>
      </c>
    </row>
    <row r="892" spans="1:44" s="2" customFormat="1" x14ac:dyDescent="0.25">
      <c r="A892" s="80" t="s">
        <v>324</v>
      </c>
      <c r="B892" s="80" t="s">
        <v>382</v>
      </c>
      <c r="C892" s="80" t="s">
        <v>270</v>
      </c>
      <c r="D892" s="81">
        <v>1417869.1427597809</v>
      </c>
      <c r="E892" s="81">
        <v>1622197.1433529807</v>
      </c>
      <c r="F892" s="105">
        <v>-0.1259575640546787</v>
      </c>
      <c r="G892" s="81">
        <v>1610420.2094471275</v>
      </c>
      <c r="H892" s="105">
        <v>-0.11956572921638339</v>
      </c>
      <c r="I892" s="81">
        <v>1442303.1797907865</v>
      </c>
      <c r="J892" s="105">
        <v>-1.6940985344391937E-2</v>
      </c>
      <c r="K892" s="83">
        <v>506750.75301605411</v>
      </c>
      <c r="L892" s="83">
        <v>604163.19032914913</v>
      </c>
      <c r="M892" s="105">
        <v>-0.16123530673893682</v>
      </c>
      <c r="N892" s="83">
        <v>611860.63540773524</v>
      </c>
      <c r="O892" s="105">
        <v>-0.17178729323163175</v>
      </c>
      <c r="P892" s="83">
        <v>590173.15607665724</v>
      </c>
      <c r="Q892" s="105">
        <v>-0.14135241869551832</v>
      </c>
      <c r="R892" s="83">
        <v>356532.86649218132</v>
      </c>
      <c r="S892" s="83">
        <v>416809.62455541053</v>
      </c>
      <c r="T892" s="105">
        <v>-0.14461460223602884</v>
      </c>
      <c r="U892" s="83">
        <v>410288.24266792898</v>
      </c>
      <c r="V892" s="105">
        <v>-0.13101856350111191</v>
      </c>
      <c r="W892" s="83">
        <v>392956.23562669952</v>
      </c>
      <c r="X892" s="105">
        <v>-9.2690650592244739E-2</v>
      </c>
      <c r="Y892" s="80"/>
      <c r="Z892" s="80"/>
      <c r="AA892" s="80"/>
      <c r="AB892" s="80"/>
      <c r="AC892" s="84">
        <v>2.797961590231445</v>
      </c>
      <c r="AD892" s="84">
        <v>2.6850314109159892</v>
      </c>
      <c r="AE892" s="105">
        <v>4.2059165064638873E-2</v>
      </c>
      <c r="AF892" s="84">
        <v>2.6320049309496212</v>
      </c>
      <c r="AG892" s="105">
        <v>6.3053323848427226E-2</v>
      </c>
      <c r="AH892" s="84">
        <v>2.4438644234158398</v>
      </c>
      <c r="AI892" s="105">
        <v>0.14489231211962089</v>
      </c>
      <c r="AJ892" s="84">
        <v>3.976825914283205</v>
      </c>
      <c r="AK892" s="84">
        <v>3.8919378243323801</v>
      </c>
      <c r="AL892" s="105">
        <v>2.1811265693944249E-2</v>
      </c>
      <c r="AM892" s="84">
        <v>3.9250947065293746</v>
      </c>
      <c r="AN892" s="105">
        <v>1.3179607530940779E-2</v>
      </c>
      <c r="AO892" s="84">
        <v>3.6703913795655998</v>
      </c>
      <c r="AP892" s="105">
        <v>8.3488244993064606E-2</v>
      </c>
      <c r="AQ892" s="80"/>
      <c r="AR892" s="80"/>
    </row>
    <row r="893" spans="1:44" s="2" customFormat="1" x14ac:dyDescent="0.25">
      <c r="A893" s="80" t="s">
        <v>324</v>
      </c>
      <c r="B893" s="80" t="s">
        <v>382</v>
      </c>
      <c r="C893" s="80" t="s">
        <v>271</v>
      </c>
      <c r="D893" s="81">
        <v>1234029.2598306334</v>
      </c>
      <c r="E893" s="81">
        <v>1312312.6968376697</v>
      </c>
      <c r="F893" s="105">
        <v>-5.9653036350009334E-2</v>
      </c>
      <c r="G893" s="81">
        <v>1338060.5783414387</v>
      </c>
      <c r="H893" s="105">
        <v>-7.7747839070002961E-2</v>
      </c>
      <c r="I893" s="81">
        <v>1199117.4030700219</v>
      </c>
      <c r="J893" s="105">
        <v>2.9114627701365171E-2</v>
      </c>
      <c r="K893" s="83">
        <v>401812.07625270722</v>
      </c>
      <c r="L893" s="83">
        <v>455189.29508623702</v>
      </c>
      <c r="M893" s="105">
        <v>-0.11726378324300733</v>
      </c>
      <c r="N893" s="83">
        <v>480422.48323539231</v>
      </c>
      <c r="O893" s="105">
        <v>-0.16362766049849586</v>
      </c>
      <c r="P893" s="83">
        <v>434946.71767444076</v>
      </c>
      <c r="Q893" s="105">
        <v>-7.6180920731846846E-2</v>
      </c>
      <c r="R893" s="83">
        <v>273169.94212487672</v>
      </c>
      <c r="S893" s="83">
        <v>319501.14976539236</v>
      </c>
      <c r="T893" s="105">
        <v>-0.1450110826660134</v>
      </c>
      <c r="U893" s="83">
        <v>327128.68334620818</v>
      </c>
      <c r="V893" s="105">
        <v>-0.16494653012198759</v>
      </c>
      <c r="W893" s="83">
        <v>283820.65921911225</v>
      </c>
      <c r="X893" s="105">
        <v>-3.7526222099333068E-2</v>
      </c>
      <c r="Y893" s="80"/>
      <c r="Z893" s="80"/>
      <c r="AA893" s="80"/>
      <c r="AB893" s="80"/>
      <c r="AC893" s="84">
        <v>3.0711602083719582</v>
      </c>
      <c r="AD893" s="84">
        <v>2.8830043039326045</v>
      </c>
      <c r="AE893" s="105">
        <v>6.526383057517357E-2</v>
      </c>
      <c r="AF893" s="84">
        <v>2.7851747681130692</v>
      </c>
      <c r="AG893" s="105">
        <v>0.10268132669198408</v>
      </c>
      <c r="AH893" s="84">
        <v>2.7569294222552698</v>
      </c>
      <c r="AI893" s="105">
        <v>0.11397853843484904</v>
      </c>
      <c r="AJ893" s="84">
        <v>4.5174415978259796</v>
      </c>
      <c r="AK893" s="84">
        <v>4.1073802012959657</v>
      </c>
      <c r="AL893" s="105">
        <v>9.9835266382359941E-2</v>
      </c>
      <c r="AM893" s="84">
        <v>4.0903187230614595</v>
      </c>
      <c r="AN893" s="105">
        <v>0.10442288332113976</v>
      </c>
      <c r="AO893" s="84">
        <v>4.2249123315025914</v>
      </c>
      <c r="AP893" s="105">
        <v>6.9239132879083939E-2</v>
      </c>
      <c r="AQ893" s="80"/>
      <c r="AR893" s="80"/>
    </row>
    <row r="894" spans="1:44" s="2" customFormat="1" x14ac:dyDescent="0.25">
      <c r="A894" s="80" t="s">
        <v>324</v>
      </c>
      <c r="B894" s="80" t="s">
        <v>382</v>
      </c>
      <c r="C894" s="80" t="s">
        <v>127</v>
      </c>
      <c r="D894" s="81">
        <v>265981.44497211336</v>
      </c>
      <c r="E894" s="81">
        <v>275321.98393841507</v>
      </c>
      <c r="F894" s="105">
        <v>-3.3925874108153439E-2</v>
      </c>
      <c r="G894" s="81">
        <v>214246.61505526421</v>
      </c>
      <c r="H894" s="105">
        <v>0.24147326623342133</v>
      </c>
      <c r="I894" s="81">
        <v>174277.15279544593</v>
      </c>
      <c r="J894" s="105">
        <v>0.52619801681235501</v>
      </c>
      <c r="K894" s="83">
        <v>60751.531594172528</v>
      </c>
      <c r="L894" s="83">
        <v>66620.955088180082</v>
      </c>
      <c r="M894" s="105">
        <v>-8.8101761468876189E-2</v>
      </c>
      <c r="N894" s="83">
        <v>53223.108194461536</v>
      </c>
      <c r="O894" s="105">
        <v>0.1414502770526733</v>
      </c>
      <c r="P894" s="83">
        <v>47479.654083545392</v>
      </c>
      <c r="Q894" s="105">
        <v>0.27952767910385123</v>
      </c>
      <c r="R894" s="83">
        <v>21885.312225050471</v>
      </c>
      <c r="S894" s="83">
        <v>23960.198303324127</v>
      </c>
      <c r="T894" s="105">
        <v>-8.6597199739611316E-2</v>
      </c>
      <c r="U894" s="83">
        <v>18291.693277656246</v>
      </c>
      <c r="V894" s="105">
        <v>0.19646179786886755</v>
      </c>
      <c r="W894" s="83">
        <v>15714.376646146633</v>
      </c>
      <c r="X894" s="105">
        <v>0.39269362812536573</v>
      </c>
      <c r="Y894" s="80"/>
      <c r="Z894" s="80"/>
      <c r="AA894" s="80"/>
      <c r="AB894" s="80"/>
      <c r="AC894" s="84">
        <v>4.3781850101969626</v>
      </c>
      <c r="AD894" s="84">
        <v>4.1326634175988088</v>
      </c>
      <c r="AE894" s="105">
        <v>5.9410014266491742E-2</v>
      </c>
      <c r="AF894" s="84">
        <v>4.0254435023311732</v>
      </c>
      <c r="AG894" s="105">
        <v>8.7627986248350873E-2</v>
      </c>
      <c r="AH894" s="84">
        <v>3.6705649221619674</v>
      </c>
      <c r="AI894" s="105">
        <v>0.19278233815251689</v>
      </c>
      <c r="AJ894" s="84">
        <v>12.153422452326927</v>
      </c>
      <c r="AK894" s="84">
        <v>11.490805729275545</v>
      </c>
      <c r="AL894" s="105">
        <v>5.7664948713144579E-2</v>
      </c>
      <c r="AM894" s="84">
        <v>11.712781960813421</v>
      </c>
      <c r="AN894" s="105">
        <v>3.7620481025577315E-2</v>
      </c>
      <c r="AO894" s="84">
        <v>11.090300093970379</v>
      </c>
      <c r="AP894" s="105">
        <v>9.586055826699863E-2</v>
      </c>
      <c r="AQ894" s="80"/>
      <c r="AR894" s="80"/>
    </row>
    <row r="895" spans="1:44" s="2" customFormat="1" x14ac:dyDescent="0.25">
      <c r="A895" s="80" t="s">
        <v>324</v>
      </c>
      <c r="B895" s="80" t="s">
        <v>382</v>
      </c>
      <c r="C895" s="80" t="s">
        <v>282</v>
      </c>
      <c r="D895" s="81">
        <v>83269.219895609611</v>
      </c>
      <c r="E895" s="81">
        <v>72660.746421643489</v>
      </c>
      <c r="F895" s="105">
        <v>0.14600006188219078</v>
      </c>
      <c r="G895" s="81">
        <v>48933.565922793146</v>
      </c>
      <c r="H895" s="105">
        <v>0.70167896668292862</v>
      </c>
      <c r="I895" s="81">
        <v>54922.752090988157</v>
      </c>
      <c r="J895" s="105">
        <v>0.51611521137289484</v>
      </c>
      <c r="K895" s="83">
        <v>21151.232952546445</v>
      </c>
      <c r="L895" s="83">
        <v>19649.970942735672</v>
      </c>
      <c r="M895" s="105">
        <v>7.6400215256591464E-2</v>
      </c>
      <c r="N895" s="83">
        <v>13685.220088243484</v>
      </c>
      <c r="O895" s="105">
        <v>0.54555299923285583</v>
      </c>
      <c r="P895" s="83">
        <v>14670.327814698219</v>
      </c>
      <c r="Q895" s="105">
        <v>0.44176961958239258</v>
      </c>
      <c r="R895" s="83">
        <v>8625.1065029332422</v>
      </c>
      <c r="S895" s="83">
        <v>7687.8803775106799</v>
      </c>
      <c r="T895" s="105">
        <v>0.12190956146563173</v>
      </c>
      <c r="U895" s="83">
        <v>4318.5767996788709</v>
      </c>
      <c r="V895" s="105">
        <v>0.99721040125409011</v>
      </c>
      <c r="W895" s="83">
        <v>5005.7237023394246</v>
      </c>
      <c r="X895" s="105">
        <v>0.72304885683208986</v>
      </c>
      <c r="Y895" s="80"/>
      <c r="Z895" s="80"/>
      <c r="AA895" s="80"/>
      <c r="AB895" s="80"/>
      <c r="AC895" s="84">
        <v>3.9368494537612588</v>
      </c>
      <c r="AD895" s="84">
        <v>3.6977533775186155</v>
      </c>
      <c r="AE895" s="105">
        <v>6.465982228460275E-2</v>
      </c>
      <c r="AF895" s="84">
        <v>3.5756506367647196</v>
      </c>
      <c r="AG895" s="105">
        <v>0.1010162495414695</v>
      </c>
      <c r="AH895" s="84">
        <v>3.7437985561550291</v>
      </c>
      <c r="AI895" s="105">
        <v>5.1565514199166107E-2</v>
      </c>
      <c r="AJ895" s="84">
        <v>9.6542830940454198</v>
      </c>
      <c r="AK895" s="84">
        <v>9.4513367604154759</v>
      </c>
      <c r="AL895" s="105">
        <v>2.1472765046308916E-2</v>
      </c>
      <c r="AM895" s="84">
        <v>11.330947252444798</v>
      </c>
      <c r="AN895" s="105">
        <v>-0.14797210868999641</v>
      </c>
      <c r="AO895" s="84">
        <v>10.971990336845801</v>
      </c>
      <c r="AP895" s="105">
        <v>-0.12009737543928535</v>
      </c>
      <c r="AQ895" s="108">
        <v>2.853757668094838</v>
      </c>
      <c r="AR895" s="108">
        <v>1.3237053020221128</v>
      </c>
    </row>
    <row r="896" spans="1:44" s="2" customFormat="1" x14ac:dyDescent="0.25">
      <c r="A896" s="80" t="s">
        <v>324</v>
      </c>
      <c r="B896" s="80" t="s">
        <v>382</v>
      </c>
      <c r="C896" s="80" t="s">
        <v>284</v>
      </c>
      <c r="D896" s="81">
        <v>48.013527966737747</v>
      </c>
      <c r="E896" s="81">
        <v>78.991188670396809</v>
      </c>
      <c r="F896" s="105">
        <v>-0.39216602794671485</v>
      </c>
      <c r="G896" s="81">
        <v>159.03724997758866</v>
      </c>
      <c r="H896" s="105">
        <v>-0.69809885436585606</v>
      </c>
      <c r="I896" s="81">
        <v>250.29451600432395</v>
      </c>
      <c r="J896" s="105">
        <v>-0.80817187394585865</v>
      </c>
      <c r="K896" s="83">
        <v>2.4787920713424683</v>
      </c>
      <c r="L896" s="83">
        <v>4.9400429725646973</v>
      </c>
      <c r="M896" s="105">
        <v>-0.49822459336713698</v>
      </c>
      <c r="N896" s="83">
        <v>8.7008168697357178</v>
      </c>
      <c r="O896" s="105">
        <v>-0.71510812048412187</v>
      </c>
      <c r="P896" s="83">
        <v>11.265647053718567</v>
      </c>
      <c r="Q896" s="105">
        <v>-0.7799689569961924</v>
      </c>
      <c r="R896" s="83">
        <v>3.0023946897382388</v>
      </c>
      <c r="S896" s="83">
        <v>1.9512483855576086</v>
      </c>
      <c r="T896" s="105">
        <v>0.53870450935965486</v>
      </c>
      <c r="U896" s="83">
        <v>4.9124149352444419</v>
      </c>
      <c r="V896" s="105">
        <v>-0.38881492518122568</v>
      </c>
      <c r="W896" s="83">
        <v>6.5605322735949443</v>
      </c>
      <c r="X896" s="105">
        <v>-0.5423550156406699</v>
      </c>
      <c r="Y896" s="80"/>
      <c r="Z896" s="80"/>
      <c r="AA896" s="80"/>
      <c r="AB896" s="80"/>
      <c r="AC896" s="84">
        <v>19.369727909745372</v>
      </c>
      <c r="AD896" s="84">
        <v>15.989980068814534</v>
      </c>
      <c r="AE896" s="105">
        <v>0.21136660748704772</v>
      </c>
      <c r="AF896" s="84">
        <v>18.27842745785998</v>
      </c>
      <c r="AG896" s="105">
        <v>5.9704285524634519E-2</v>
      </c>
      <c r="AH896" s="84">
        <v>22.217500229754375</v>
      </c>
      <c r="AI896" s="105">
        <v>-0.12817699068571076</v>
      </c>
      <c r="AJ896" s="84">
        <v>15.991744233641636</v>
      </c>
      <c r="AK896" s="84">
        <v>40.482385151505703</v>
      </c>
      <c r="AL896" s="105">
        <v>-0.6049703056331196</v>
      </c>
      <c r="AM896" s="84">
        <v>32.374555503560074</v>
      </c>
      <c r="AN896" s="105">
        <v>-0.50603972827107691</v>
      </c>
      <c r="AO896" s="84">
        <v>38.151556240599248</v>
      </c>
      <c r="AP896" s="105">
        <v>-0.58083638494872436</v>
      </c>
      <c r="AQ896" s="108">
        <v>1.6454936623537188E-3</v>
      </c>
      <c r="AR896" s="108">
        <v>4.6078106609094739E-4</v>
      </c>
    </row>
    <row r="897" spans="1:44" s="2" customFormat="1" x14ac:dyDescent="0.25">
      <c r="A897" s="80" t="s">
        <v>324</v>
      </c>
      <c r="B897" s="80" t="s">
        <v>382</v>
      </c>
      <c r="C897" s="80" t="s">
        <v>285</v>
      </c>
      <c r="D897" s="81">
        <v>844569.71217984322</v>
      </c>
      <c r="E897" s="81">
        <v>886696.44532351138</v>
      </c>
      <c r="F897" s="105">
        <v>-4.7509757556655374E-2</v>
      </c>
      <c r="G897" s="81">
        <v>918462.34867021674</v>
      </c>
      <c r="H897" s="105">
        <v>-8.0452548324226866E-2</v>
      </c>
      <c r="I897" s="81">
        <v>763598.49168752192</v>
      </c>
      <c r="J897" s="105">
        <v>0.10603900004225802</v>
      </c>
      <c r="K897" s="83">
        <v>262790.02639468474</v>
      </c>
      <c r="L897" s="83">
        <v>310743.6048646259</v>
      </c>
      <c r="M897" s="105">
        <v>-0.15431879439910573</v>
      </c>
      <c r="N897" s="83">
        <v>337249.46036972466</v>
      </c>
      <c r="O897" s="105">
        <v>-0.22078444215569826</v>
      </c>
      <c r="P897" s="83">
        <v>288514.51785219793</v>
      </c>
      <c r="Q897" s="105">
        <v>-8.9161861416940866E-2</v>
      </c>
      <c r="R897" s="83">
        <v>200133.70560081062</v>
      </c>
      <c r="S897" s="83">
        <v>242384.73566994467</v>
      </c>
      <c r="T897" s="105">
        <v>-0.17431390616390666</v>
      </c>
      <c r="U897" s="83">
        <v>248158.47511705413</v>
      </c>
      <c r="V897" s="105">
        <v>-0.19352459952693801</v>
      </c>
      <c r="W897" s="83">
        <v>201420.85540289929</v>
      </c>
      <c r="X897" s="105">
        <v>-6.3903501924565441E-3</v>
      </c>
      <c r="Y897" s="80"/>
      <c r="Z897" s="80"/>
      <c r="AA897" s="80"/>
      <c r="AB897" s="80"/>
      <c r="AC897" s="84">
        <v>3.2138575567985321</v>
      </c>
      <c r="AD897" s="84">
        <v>2.8534664316255096</v>
      </c>
      <c r="AE897" s="105">
        <v>0.12629940944065063</v>
      </c>
      <c r="AF897" s="84">
        <v>2.7233916035427059</v>
      </c>
      <c r="AG897" s="105">
        <v>0.1800938038502457</v>
      </c>
      <c r="AH897" s="84">
        <v>2.6466553481329598</v>
      </c>
      <c r="AI897" s="105">
        <v>0.2143090557921325</v>
      </c>
      <c r="AJ897" s="84">
        <v>4.2200273544349063</v>
      </c>
      <c r="AK897" s="84">
        <v>3.6582189999411763</v>
      </c>
      <c r="AL897" s="105">
        <v>0.15357428150221838</v>
      </c>
      <c r="AM897" s="84">
        <v>3.701112155194322</v>
      </c>
      <c r="AN897" s="105">
        <v>0.14020520791630517</v>
      </c>
      <c r="AO897" s="84">
        <v>3.7910597200081719</v>
      </c>
      <c r="AP897" s="105">
        <v>0.11315243391254456</v>
      </c>
      <c r="AQ897" s="108">
        <v>28.944636390198202</v>
      </c>
      <c r="AR897" s="108">
        <v>30.71475663831302</v>
      </c>
    </row>
    <row r="898" spans="1:44" s="2" customFormat="1" x14ac:dyDescent="0.25">
      <c r="A898" s="80" t="s">
        <v>324</v>
      </c>
      <c r="B898" s="80" t="s">
        <v>382</v>
      </c>
      <c r="C898" s="80" t="s">
        <v>286</v>
      </c>
      <c r="D898" s="80"/>
      <c r="E898" s="81">
        <v>629.38535748958589</v>
      </c>
      <c r="F898" s="105">
        <v>-1</v>
      </c>
      <c r="G898" s="81">
        <v>1302.8028707766532</v>
      </c>
      <c r="H898" s="105">
        <v>-1</v>
      </c>
      <c r="I898" s="81">
        <v>1943.8470356297494</v>
      </c>
      <c r="J898" s="105">
        <v>-1</v>
      </c>
      <c r="K898" s="80"/>
      <c r="L898" s="83">
        <v>126.12933015823364</v>
      </c>
      <c r="M898" s="105">
        <v>-1</v>
      </c>
      <c r="N898" s="83">
        <v>381.68089127540588</v>
      </c>
      <c r="O898" s="105">
        <v>-1</v>
      </c>
      <c r="P898" s="83">
        <v>621.27936053276062</v>
      </c>
      <c r="Q898" s="105">
        <v>-1</v>
      </c>
      <c r="R898" s="80"/>
      <c r="S898" s="83">
        <v>27.597097438621521</v>
      </c>
      <c r="T898" s="105">
        <v>-1</v>
      </c>
      <c r="U898" s="83">
        <v>111.70539579887389</v>
      </c>
      <c r="V898" s="105">
        <v>-1</v>
      </c>
      <c r="W898" s="83">
        <v>185.01842468318941</v>
      </c>
      <c r="X898" s="105">
        <v>-1</v>
      </c>
      <c r="Y898" s="80"/>
      <c r="Z898" s="80"/>
      <c r="AA898" s="80"/>
      <c r="AB898" s="80"/>
      <c r="AC898" s="80"/>
      <c r="AD898" s="84">
        <v>4.99</v>
      </c>
      <c r="AE898" s="105">
        <v>-1</v>
      </c>
      <c r="AF898" s="84">
        <v>3.4133300894977268</v>
      </c>
      <c r="AG898" s="105">
        <v>-1</v>
      </c>
      <c r="AH898" s="84">
        <v>3.128780962501085</v>
      </c>
      <c r="AI898" s="105">
        <v>-1</v>
      </c>
      <c r="AJ898" s="80"/>
      <c r="AK898" s="84">
        <v>22.806215722120658</v>
      </c>
      <c r="AL898" s="105">
        <v>-1</v>
      </c>
      <c r="AM898" s="84">
        <v>11.662846377827227</v>
      </c>
      <c r="AN898" s="105">
        <v>-1</v>
      </c>
      <c r="AO898" s="84">
        <v>10.506234927457824</v>
      </c>
      <c r="AP898" s="105">
        <v>-1</v>
      </c>
      <c r="AQ898" s="80"/>
      <c r="AR898" s="80"/>
    </row>
    <row r="899" spans="1:44" s="2" customFormat="1" x14ac:dyDescent="0.25">
      <c r="A899" s="80" t="s">
        <v>324</v>
      </c>
      <c r="B899" s="80" t="s">
        <v>382</v>
      </c>
      <c r="C899" s="80" t="s">
        <v>287</v>
      </c>
      <c r="D899" s="81">
        <v>127.19012881517411</v>
      </c>
      <c r="E899" s="80"/>
      <c r="F899" s="80"/>
      <c r="G899" s="80"/>
      <c r="H899" s="80"/>
      <c r="I899" s="81">
        <v>650.64240993976591</v>
      </c>
      <c r="J899" s="105">
        <v>-0.80451607999707708</v>
      </c>
      <c r="K899" s="83">
        <v>3.7071200609207153</v>
      </c>
      <c r="L899" s="80"/>
      <c r="M899" s="80"/>
      <c r="N899" s="80"/>
      <c r="O899" s="80"/>
      <c r="P899" s="83">
        <v>60.047537326812744</v>
      </c>
      <c r="Q899" s="105">
        <v>-0.93826357872522792</v>
      </c>
      <c r="R899" s="83">
        <v>3.1803688871195632</v>
      </c>
      <c r="S899" s="80"/>
      <c r="T899" s="80"/>
      <c r="U899" s="80"/>
      <c r="V899" s="80"/>
      <c r="W899" s="83">
        <v>16.066770013683822</v>
      </c>
      <c r="X899" s="105">
        <v>-0.80205300228914145</v>
      </c>
      <c r="Y899" s="80"/>
      <c r="Z899" s="80"/>
      <c r="AA899" s="80"/>
      <c r="AB899" s="80"/>
      <c r="AC899" s="84">
        <v>34.30968696049856</v>
      </c>
      <c r="AD899" s="80"/>
      <c r="AE899" s="80"/>
      <c r="AF899" s="80"/>
      <c r="AG899" s="80"/>
      <c r="AH899" s="84">
        <v>10.83545535595575</v>
      </c>
      <c r="AI899" s="105">
        <v>2.1664277903780116</v>
      </c>
      <c r="AJ899" s="84">
        <v>39.992256662518564</v>
      </c>
      <c r="AK899" s="80"/>
      <c r="AL899" s="80"/>
      <c r="AM899" s="80"/>
      <c r="AN899" s="80"/>
      <c r="AO899" s="84">
        <v>40.496155069477169</v>
      </c>
      <c r="AP899" s="105">
        <v>-1.2443117280988588E-2</v>
      </c>
      <c r="AQ899" s="108">
        <v>4.3589913039573346E-3</v>
      </c>
      <c r="AR899" s="108">
        <v>4.8809497677908449E-4</v>
      </c>
    </row>
    <row r="900" spans="1:44" s="2" customFormat="1" x14ac:dyDescent="0.25">
      <c r="A900" s="80" t="s">
        <v>324</v>
      </c>
      <c r="B900" s="80" t="s">
        <v>382</v>
      </c>
      <c r="C900" s="80" t="s">
        <v>288</v>
      </c>
      <c r="D900" s="81">
        <v>20995.370451104642</v>
      </c>
      <c r="E900" s="81">
        <v>25983.93555222869</v>
      </c>
      <c r="F900" s="105">
        <v>-0.19198650993791314</v>
      </c>
      <c r="G900" s="81">
        <v>18326.303542755842</v>
      </c>
      <c r="H900" s="105">
        <v>0.14564131288788174</v>
      </c>
      <c r="I900" s="81">
        <v>18511.383211954831</v>
      </c>
      <c r="J900" s="105">
        <v>0.13418701405012387</v>
      </c>
      <c r="K900" s="83">
        <v>5031.4615942369728</v>
      </c>
      <c r="L900" s="83">
        <v>6778.6479994342235</v>
      </c>
      <c r="M900" s="105">
        <v>-0.25774850757010526</v>
      </c>
      <c r="N900" s="83">
        <v>5056.305564622824</v>
      </c>
      <c r="O900" s="105">
        <v>-4.9134630153042282E-3</v>
      </c>
      <c r="P900" s="83">
        <v>5087.2674151501851</v>
      </c>
      <c r="Q900" s="105">
        <v>-1.0969704629054736E-2</v>
      </c>
      <c r="R900" s="83">
        <v>1857.3108105678816</v>
      </c>
      <c r="S900" s="83">
        <v>2112.0382687037468</v>
      </c>
      <c r="T900" s="105">
        <v>-0.12060740655622822</v>
      </c>
      <c r="U900" s="83">
        <v>1765.6257382295096</v>
      </c>
      <c r="V900" s="105">
        <v>5.19278068693707E-2</v>
      </c>
      <c r="W900" s="83">
        <v>2140.3693571481544</v>
      </c>
      <c r="X900" s="105">
        <v>-0.13224752337018239</v>
      </c>
      <c r="Y900" s="80"/>
      <c r="Z900" s="80"/>
      <c r="AA900" s="80"/>
      <c r="AB900" s="80"/>
      <c r="AC900" s="84">
        <v>4.1728173926941432</v>
      </c>
      <c r="AD900" s="84">
        <v>3.83320325150346</v>
      </c>
      <c r="AE900" s="105">
        <v>8.8597999873207794E-2</v>
      </c>
      <c r="AF900" s="84">
        <v>3.624445419394446</v>
      </c>
      <c r="AG900" s="105">
        <v>0.15129817388485228</v>
      </c>
      <c r="AH900" s="84">
        <v>3.6387674759983781</v>
      </c>
      <c r="AI900" s="105">
        <v>0.14676670609441358</v>
      </c>
      <c r="AJ900" s="84">
        <v>11.304177163910012</v>
      </c>
      <c r="AK900" s="84">
        <v>12.302776865959064</v>
      </c>
      <c r="AL900" s="105">
        <v>-8.1168642894931212E-2</v>
      </c>
      <c r="AM900" s="84">
        <v>10.379495011854912</v>
      </c>
      <c r="AN900" s="105">
        <v>8.9087393076346832E-2</v>
      </c>
      <c r="AO900" s="84">
        <v>8.6486863354367713</v>
      </c>
      <c r="AP900" s="105">
        <v>0.3070397891056289</v>
      </c>
      <c r="AQ900" s="108">
        <v>0.7195419807516501</v>
      </c>
      <c r="AR900" s="108">
        <v>0.28504368805365943</v>
      </c>
    </row>
    <row r="901" spans="1:44" s="2" customFormat="1" x14ac:dyDescent="0.25">
      <c r="A901" s="80" t="s">
        <v>324</v>
      </c>
      <c r="B901" s="80" t="s">
        <v>382</v>
      </c>
      <c r="C901" s="80" t="s">
        <v>289</v>
      </c>
      <c r="D901" s="81">
        <v>140.08021785497667</v>
      </c>
      <c r="E901" s="80"/>
      <c r="F901" s="80"/>
      <c r="G901" s="81">
        <v>99.385561943054199</v>
      </c>
      <c r="H901" s="105">
        <v>0.40946245225478156</v>
      </c>
      <c r="I901" s="81">
        <v>149.94837351202966</v>
      </c>
      <c r="J901" s="105">
        <v>-6.5810354763610149E-2</v>
      </c>
      <c r="K901" s="83">
        <v>1.2465980052947998</v>
      </c>
      <c r="L901" s="80"/>
      <c r="M901" s="80"/>
      <c r="N901" s="83">
        <v>8.6836343897364543</v>
      </c>
      <c r="O901" s="105">
        <v>-0.85644282689190543</v>
      </c>
      <c r="P901" s="83">
        <v>12.896546090867815</v>
      </c>
      <c r="Q901" s="105">
        <v>-0.90333861512133629</v>
      </c>
      <c r="R901" s="83">
        <v>3.5029403235474774</v>
      </c>
      <c r="S901" s="80"/>
      <c r="T901" s="80"/>
      <c r="U901" s="83">
        <v>2.5094432749230862</v>
      </c>
      <c r="V901" s="105">
        <v>0.39590336970451812</v>
      </c>
      <c r="W901" s="83">
        <v>3.7364884960962002</v>
      </c>
      <c r="X901" s="105">
        <v>-6.2504721422996123E-2</v>
      </c>
      <c r="Y901" s="80"/>
      <c r="Z901" s="80"/>
      <c r="AA901" s="80"/>
      <c r="AB901" s="80"/>
      <c r="AC901" s="84">
        <v>112.37</v>
      </c>
      <c r="AD901" s="80"/>
      <c r="AE901" s="80"/>
      <c r="AF901" s="84">
        <v>11.445157348001903</v>
      </c>
      <c r="AG901" s="105">
        <v>8.81812626801654</v>
      </c>
      <c r="AH901" s="84">
        <v>11.627017998114219</v>
      </c>
      <c r="AI901" s="105">
        <v>8.6645588764225927</v>
      </c>
      <c r="AJ901" s="84">
        <v>39.989324657725099</v>
      </c>
      <c r="AK901" s="80"/>
      <c r="AL901" s="80"/>
      <c r="AM901" s="84">
        <v>39.604625829249059</v>
      </c>
      <c r="AN901" s="105">
        <v>9.7134822112605289E-3</v>
      </c>
      <c r="AO901" s="84">
        <v>40.130827023472008</v>
      </c>
      <c r="AP901" s="105">
        <v>-3.5260266543758567E-3</v>
      </c>
      <c r="AQ901" s="108">
        <v>4.8007534639232562E-3</v>
      </c>
      <c r="AR901" s="108">
        <v>5.3760039686117939E-4</v>
      </c>
    </row>
    <row r="902" spans="1:44" s="2" customFormat="1" x14ac:dyDescent="0.25">
      <c r="A902" s="80" t="s">
        <v>324</v>
      </c>
      <c r="B902" s="80" t="s">
        <v>382</v>
      </c>
      <c r="C902" s="80" t="s">
        <v>290</v>
      </c>
      <c r="D902" s="81">
        <v>389459.54765079019</v>
      </c>
      <c r="E902" s="81">
        <v>425616.25151415827</v>
      </c>
      <c r="F902" s="105">
        <v>-8.4951417467585388E-2</v>
      </c>
      <c r="G902" s="81">
        <v>419598.22967122198</v>
      </c>
      <c r="H902" s="105">
        <v>-7.1827476593614534E-2</v>
      </c>
      <c r="I902" s="81">
        <v>435518.91138249991</v>
      </c>
      <c r="J902" s="105">
        <v>-0.10575743676778597</v>
      </c>
      <c r="K902" s="83">
        <v>139022.04985802248</v>
      </c>
      <c r="L902" s="83">
        <v>144445.69022161109</v>
      </c>
      <c r="M902" s="105">
        <v>-3.7547955603712137E-2</v>
      </c>
      <c r="N902" s="83">
        <v>143173.02286566765</v>
      </c>
      <c r="O902" s="105">
        <v>-2.8992703545414594E-2</v>
      </c>
      <c r="P902" s="83">
        <v>146432.19982224284</v>
      </c>
      <c r="Q902" s="105">
        <v>-5.0604648248238397E-2</v>
      </c>
      <c r="R902" s="83">
        <v>73036.236524066029</v>
      </c>
      <c r="S902" s="83">
        <v>77116.414095447661</v>
      </c>
      <c r="T902" s="105">
        <v>-5.2909327012165788E-2</v>
      </c>
      <c r="U902" s="83">
        <v>78970.208229154116</v>
      </c>
      <c r="V902" s="105">
        <v>-7.5141902727025991E-2</v>
      </c>
      <c r="W902" s="83">
        <v>82399.803816212981</v>
      </c>
      <c r="X902" s="105">
        <v>-0.11363579594232695</v>
      </c>
      <c r="Y902" s="80"/>
      <c r="Z902" s="80"/>
      <c r="AA902" s="80"/>
      <c r="AB902" s="80"/>
      <c r="AC902" s="84">
        <v>2.8014228537741261</v>
      </c>
      <c r="AD902" s="84">
        <v>2.9465486361079409</v>
      </c>
      <c r="AE902" s="105">
        <v>-4.9252803960334289E-2</v>
      </c>
      <c r="AF902" s="84">
        <v>2.9307073446714247</v>
      </c>
      <c r="AG902" s="105">
        <v>-4.4113749921964054E-2</v>
      </c>
      <c r="AH902" s="84">
        <v>2.9742017938075476</v>
      </c>
      <c r="AI902" s="105">
        <v>-5.809254112923902E-2</v>
      </c>
      <c r="AJ902" s="84">
        <v>5.3324153349886823</v>
      </c>
      <c r="AK902" s="84">
        <v>5.5191395568182058</v>
      </c>
      <c r="AL902" s="105">
        <v>-3.38321254440557E-2</v>
      </c>
      <c r="AM902" s="84">
        <v>5.3133737276422082</v>
      </c>
      <c r="AN902" s="105">
        <v>3.5837131590071188E-3</v>
      </c>
      <c r="AO902" s="84">
        <v>5.2854362657694489</v>
      </c>
      <c r="AP902" s="105">
        <v>8.8883995297584333E-3</v>
      </c>
      <c r="AQ902" s="108">
        <v>13.347346977845167</v>
      </c>
      <c r="AR902" s="108">
        <v>11.208957650988854</v>
      </c>
    </row>
    <row r="903" spans="1:44" s="2" customFormat="1" x14ac:dyDescent="0.25">
      <c r="A903" s="80" t="s">
        <v>324</v>
      </c>
      <c r="B903" s="80" t="s">
        <v>382</v>
      </c>
      <c r="C903" s="80" t="s">
        <v>291</v>
      </c>
      <c r="D903" s="81">
        <v>161401.57075076221</v>
      </c>
      <c r="E903" s="81">
        <v>175968.92541838289</v>
      </c>
      <c r="F903" s="105">
        <v>-8.278367690764378E-2</v>
      </c>
      <c r="G903" s="81">
        <v>145425.51990701794</v>
      </c>
      <c r="H903" s="105">
        <v>0.10985727163952401</v>
      </c>
      <c r="I903" s="81">
        <v>97848.285157417064</v>
      </c>
      <c r="J903" s="105">
        <v>0.64950842512059814</v>
      </c>
      <c r="K903" s="83">
        <v>34561.404537251554</v>
      </c>
      <c r="L903" s="83">
        <v>40061.266772879389</v>
      </c>
      <c r="M903" s="105">
        <v>-0.13728627870926746</v>
      </c>
      <c r="N903" s="83">
        <v>34082.517199060349</v>
      </c>
      <c r="O903" s="105">
        <v>1.4050820700661401E-2</v>
      </c>
      <c r="P903" s="83">
        <v>27016.56976269283</v>
      </c>
      <c r="Q903" s="105">
        <v>0.27926694028260324</v>
      </c>
      <c r="R903" s="83">
        <v>11393.209207648944</v>
      </c>
      <c r="S903" s="83">
        <v>14130.73131128551</v>
      </c>
      <c r="T903" s="105">
        <v>-0.19372826807981575</v>
      </c>
      <c r="U903" s="83">
        <v>12088.363485738828</v>
      </c>
      <c r="V903" s="105">
        <v>-5.7506070107007243E-2</v>
      </c>
      <c r="W903" s="83">
        <v>8356.901371192489</v>
      </c>
      <c r="X903" s="105">
        <v>0.36332938509039614</v>
      </c>
      <c r="Y903" s="80"/>
      <c r="Z903" s="80"/>
      <c r="AA903" s="80"/>
      <c r="AB903" s="80"/>
      <c r="AC903" s="84">
        <v>4.6699945477272964</v>
      </c>
      <c r="AD903" s="84">
        <v>4.3924952851842924</v>
      </c>
      <c r="AE903" s="105">
        <v>6.3175767878225764E-2</v>
      </c>
      <c r="AF903" s="84">
        <v>4.2668655914601077</v>
      </c>
      <c r="AG903" s="105">
        <v>9.4478944233450587E-2</v>
      </c>
      <c r="AH903" s="84">
        <v>3.6217878885770212</v>
      </c>
      <c r="AI903" s="105">
        <v>0.28941690993453217</v>
      </c>
      <c r="AJ903" s="84">
        <v>14.166471255737466</v>
      </c>
      <c r="AK903" s="84">
        <v>12.452924165209007</v>
      </c>
      <c r="AL903" s="105">
        <v>0.13760198550921632</v>
      </c>
      <c r="AM903" s="84">
        <v>12.030207403887449</v>
      </c>
      <c r="AN903" s="105">
        <v>0.1775749810564117</v>
      </c>
      <c r="AO903" s="84">
        <v>11.708680144857878</v>
      </c>
      <c r="AP903" s="105">
        <v>0.20991188421514623</v>
      </c>
      <c r="AQ903" s="108">
        <v>5.5314673387113658</v>
      </c>
      <c r="AR903" s="108">
        <v>1.7485292999087259</v>
      </c>
    </row>
    <row r="904" spans="1:44" s="2" customFormat="1" x14ac:dyDescent="0.25">
      <c r="A904" s="80" t="s">
        <v>324</v>
      </c>
      <c r="B904" s="80" t="s">
        <v>382</v>
      </c>
      <c r="C904" s="80" t="s">
        <v>292</v>
      </c>
      <c r="D904" s="81">
        <v>1417869.1427597809</v>
      </c>
      <c r="E904" s="81">
        <v>1622197.1433529807</v>
      </c>
      <c r="F904" s="105">
        <v>-0.1259575640546787</v>
      </c>
      <c r="G904" s="81">
        <v>1610420.2094471275</v>
      </c>
      <c r="H904" s="105">
        <v>-0.11956572921638339</v>
      </c>
      <c r="I904" s="81">
        <v>1442303.1797907865</v>
      </c>
      <c r="J904" s="105">
        <v>-1.6940985344391937E-2</v>
      </c>
      <c r="K904" s="83">
        <v>506750.75301605411</v>
      </c>
      <c r="L904" s="83">
        <v>604163.19032914913</v>
      </c>
      <c r="M904" s="105">
        <v>-0.16123530673893682</v>
      </c>
      <c r="N904" s="83">
        <v>611860.63540773524</v>
      </c>
      <c r="O904" s="105">
        <v>-0.17178729323163175</v>
      </c>
      <c r="P904" s="83">
        <v>590173.15607665724</v>
      </c>
      <c r="Q904" s="105">
        <v>-0.14135241869551832</v>
      </c>
      <c r="R904" s="83">
        <v>356532.86649218132</v>
      </c>
      <c r="S904" s="83">
        <v>416809.62455541047</v>
      </c>
      <c r="T904" s="105">
        <v>-0.14461460223602871</v>
      </c>
      <c r="U904" s="83">
        <v>410288.24266792898</v>
      </c>
      <c r="V904" s="105">
        <v>-0.13101856350111191</v>
      </c>
      <c r="W904" s="83">
        <v>392956.23562669952</v>
      </c>
      <c r="X904" s="105">
        <v>-9.2690650592244739E-2</v>
      </c>
      <c r="Y904" s="80"/>
      <c r="Z904" s="80"/>
      <c r="AA904" s="80"/>
      <c r="AB904" s="80"/>
      <c r="AC904" s="84">
        <v>2.797961590231445</v>
      </c>
      <c r="AD904" s="84">
        <v>2.6850314109159892</v>
      </c>
      <c r="AE904" s="105">
        <v>4.2059165064638873E-2</v>
      </c>
      <c r="AF904" s="84">
        <v>2.6320049309496212</v>
      </c>
      <c r="AG904" s="105">
        <v>6.3053323848427226E-2</v>
      </c>
      <c r="AH904" s="84">
        <v>2.4438644234158398</v>
      </c>
      <c r="AI904" s="105">
        <v>0.14489231211962089</v>
      </c>
      <c r="AJ904" s="84">
        <v>3.976825914283205</v>
      </c>
      <c r="AK904" s="84">
        <v>3.891937824332381</v>
      </c>
      <c r="AL904" s="105">
        <v>2.1811265693944017E-2</v>
      </c>
      <c r="AM904" s="84">
        <v>3.9250947065293746</v>
      </c>
      <c r="AN904" s="105">
        <v>1.3179607530940779E-2</v>
      </c>
      <c r="AO904" s="84">
        <v>3.6703913795655998</v>
      </c>
      <c r="AP904" s="105">
        <v>8.3488244993064606E-2</v>
      </c>
      <c r="AQ904" s="108">
        <v>48.592444405968543</v>
      </c>
      <c r="AR904" s="108">
        <v>54.717520944273872</v>
      </c>
    </row>
    <row r="905" spans="1:44" s="2" customFormat="1" x14ac:dyDescent="0.25">
      <c r="A905" s="80" t="s">
        <v>324</v>
      </c>
      <c r="B905" s="80" t="s">
        <v>383</v>
      </c>
      <c r="C905" s="80" t="s">
        <v>281</v>
      </c>
      <c r="D905" s="81">
        <v>593104467.58037341</v>
      </c>
      <c r="E905" s="81">
        <v>547915539.64922583</v>
      </c>
      <c r="F905" s="105">
        <v>8.247425864226704E-2</v>
      </c>
      <c r="G905" s="81">
        <v>532362705.06920022</v>
      </c>
      <c r="H905" s="105">
        <v>0.11409845568216044</v>
      </c>
      <c r="I905" s="81">
        <v>483222872.52530324</v>
      </c>
      <c r="J905" s="105">
        <v>0.2273931994999189</v>
      </c>
      <c r="K905" s="83">
        <v>213751397.98663896</v>
      </c>
      <c r="L905" s="83">
        <v>213324183.38357621</v>
      </c>
      <c r="M905" s="105">
        <v>2.002654346481563E-3</v>
      </c>
      <c r="N905" s="83">
        <v>214796608.83997366</v>
      </c>
      <c r="O905" s="105">
        <v>-4.8660491382030669E-3</v>
      </c>
      <c r="P905" s="83">
        <v>187172009.08680272</v>
      </c>
      <c r="Q905" s="105">
        <v>0.14200514825648855</v>
      </c>
      <c r="R905" s="83">
        <v>281680337.97804946</v>
      </c>
      <c r="S905" s="83">
        <v>283130550.76033938</v>
      </c>
      <c r="T905" s="105">
        <v>-5.122063932681992E-3</v>
      </c>
      <c r="U905" s="83">
        <v>287040811.45179313</v>
      </c>
      <c r="V905" s="105">
        <v>-1.8674952340858812E-2</v>
      </c>
      <c r="W905" s="83">
        <v>246438188.18624729</v>
      </c>
      <c r="X905" s="105">
        <v>0.14300604160085645</v>
      </c>
      <c r="Y905" s="81">
        <v>517024794.4601118</v>
      </c>
      <c r="Z905" s="82">
        <v>76079673.12026161</v>
      </c>
      <c r="AA905" s="83">
        <v>236559645.04007265</v>
      </c>
      <c r="AB905" s="83">
        <v>45120692.937976807</v>
      </c>
      <c r="AC905" s="84">
        <v>2.77473959546897</v>
      </c>
      <c r="AD905" s="84">
        <v>2.5684642545380054</v>
      </c>
      <c r="AE905" s="105">
        <v>8.0310769584008748E-2</v>
      </c>
      <c r="AF905" s="84">
        <v>2.4784502322651543</v>
      </c>
      <c r="AG905" s="105">
        <v>0.11954622261388928</v>
      </c>
      <c r="AH905" s="84">
        <v>2.5817047905982791</v>
      </c>
      <c r="AI905" s="105">
        <v>7.4770285732768629E-2</v>
      </c>
      <c r="AJ905" s="84">
        <v>2.1055941349608589</v>
      </c>
      <c r="AK905" s="84">
        <v>1.9352045838141225</v>
      </c>
      <c r="AL905" s="105">
        <v>8.8047306507983342E-2</v>
      </c>
      <c r="AM905" s="84">
        <v>1.8546585845288677</v>
      </c>
      <c r="AN905" s="105">
        <v>0.13530013153107395</v>
      </c>
      <c r="AO905" s="84">
        <v>1.9608278898727511</v>
      </c>
      <c r="AP905" s="105">
        <v>7.3829144228207827E-2</v>
      </c>
      <c r="AQ905" s="80"/>
      <c r="AR905" s="80"/>
    </row>
    <row r="906" spans="1:44" s="2" customFormat="1" x14ac:dyDescent="0.25">
      <c r="A906" s="80" t="s">
        <v>324</v>
      </c>
      <c r="B906" s="80" t="s">
        <v>383</v>
      </c>
      <c r="C906" s="80" t="s">
        <v>313</v>
      </c>
      <c r="D906" s="81">
        <v>279128544.36232066</v>
      </c>
      <c r="E906" s="81">
        <v>265982776.46432137</v>
      </c>
      <c r="F906" s="105">
        <v>4.942338023816608E-2</v>
      </c>
      <c r="G906" s="81">
        <v>272176476.74752688</v>
      </c>
      <c r="H906" s="105">
        <v>2.5542499843741354E-2</v>
      </c>
      <c r="I906" s="81">
        <v>240444654.55845189</v>
      </c>
      <c r="J906" s="105">
        <v>0.16088479852008833</v>
      </c>
      <c r="K906" s="83">
        <v>112713655.81322452</v>
      </c>
      <c r="L906" s="83">
        <v>114332206.6435248</v>
      </c>
      <c r="M906" s="105">
        <v>-1.4156560761105001E-2</v>
      </c>
      <c r="N906" s="83">
        <v>117125239.03331697</v>
      </c>
      <c r="O906" s="105">
        <v>-3.7665521594688438E-2</v>
      </c>
      <c r="P906" s="83">
        <v>102285943.40058881</v>
      </c>
      <c r="Q906" s="105">
        <v>0.1019466807066247</v>
      </c>
      <c r="R906" s="83">
        <v>124543222.56666344</v>
      </c>
      <c r="S906" s="83">
        <v>126029089.8339196</v>
      </c>
      <c r="T906" s="105">
        <v>-1.1789875410623237E-2</v>
      </c>
      <c r="U906" s="83">
        <v>130545776.45871964</v>
      </c>
      <c r="V906" s="105">
        <v>-4.5980452641869167E-2</v>
      </c>
      <c r="W906" s="83">
        <v>109763370.21349615</v>
      </c>
      <c r="X906" s="105">
        <v>0.1346519546950829</v>
      </c>
      <c r="Y906" s="81">
        <v>251822771.28173217</v>
      </c>
      <c r="Z906" s="82">
        <v>27305773.08058849</v>
      </c>
      <c r="AA906" s="83">
        <v>106130865.61753304</v>
      </c>
      <c r="AB906" s="83">
        <v>18412356.949130397</v>
      </c>
      <c r="AC906" s="84">
        <v>2.4764394549038391</v>
      </c>
      <c r="AD906" s="84">
        <v>2.3264028944497355</v>
      </c>
      <c r="AE906" s="105">
        <v>6.4492939211886521E-2</v>
      </c>
      <c r="AF906" s="84">
        <v>2.3238072254444209</v>
      </c>
      <c r="AG906" s="105">
        <v>6.5681966984256962E-2</v>
      </c>
      <c r="AH906" s="84">
        <v>2.3507106310471571</v>
      </c>
      <c r="AI906" s="105">
        <v>5.3485453375719999E-2</v>
      </c>
      <c r="AJ906" s="84">
        <v>2.2412182582871045</v>
      </c>
      <c r="AK906" s="84">
        <v>2.1104871646286738</v>
      </c>
      <c r="AL906" s="105">
        <v>6.194356253354992E-2</v>
      </c>
      <c r="AM906" s="84">
        <v>2.0849121597862861</v>
      </c>
      <c r="AN906" s="105">
        <v>7.4970112178174744E-2</v>
      </c>
      <c r="AO906" s="84">
        <v>2.1905728121391776</v>
      </c>
      <c r="AP906" s="105">
        <v>2.3119727345866981E-2</v>
      </c>
      <c r="AQ906" s="80"/>
      <c r="AR906" s="80"/>
    </row>
    <row r="907" spans="1:44" s="2" customFormat="1" x14ac:dyDescent="0.25">
      <c r="A907" s="80" t="s">
        <v>324</v>
      </c>
      <c r="B907" s="80" t="s">
        <v>383</v>
      </c>
      <c r="C907" s="80" t="s">
        <v>328</v>
      </c>
      <c r="D907" s="81">
        <v>9469180.0403552782</v>
      </c>
      <c r="E907" s="81">
        <v>9755786.9763802774</v>
      </c>
      <c r="F907" s="105">
        <v>-2.9378146193526255E-2</v>
      </c>
      <c r="G907" s="81">
        <v>9988657.6895679813</v>
      </c>
      <c r="H907" s="105">
        <v>-5.2006752594519132E-2</v>
      </c>
      <c r="I907" s="81">
        <v>8450599.3695416991</v>
      </c>
      <c r="J907" s="105">
        <v>0.1205335416189325</v>
      </c>
      <c r="K907" s="83">
        <v>3567964.4644786781</v>
      </c>
      <c r="L907" s="83">
        <v>3835878.3868268374</v>
      </c>
      <c r="M907" s="105">
        <v>-6.9844216977323528E-2</v>
      </c>
      <c r="N907" s="83">
        <v>4011971.640362896</v>
      </c>
      <c r="O907" s="105">
        <v>-0.11067056691458967</v>
      </c>
      <c r="P907" s="83">
        <v>3383641.9591737553</v>
      </c>
      <c r="Q907" s="105">
        <v>5.4474589075592432E-2</v>
      </c>
      <c r="R907" s="83">
        <v>2690999.5756706819</v>
      </c>
      <c r="S907" s="83">
        <v>2859127.867069832</v>
      </c>
      <c r="T907" s="105">
        <v>-5.880404767327034E-2</v>
      </c>
      <c r="U907" s="83">
        <v>2961365.1525721122</v>
      </c>
      <c r="V907" s="105">
        <v>-9.1297615448268019E-2</v>
      </c>
      <c r="W907" s="83">
        <v>2568834.1191142099</v>
      </c>
      <c r="X907" s="105">
        <v>4.7556771240097558E-2</v>
      </c>
      <c r="Y907" s="81">
        <v>8640894.9647698849</v>
      </c>
      <c r="Z907" s="82">
        <v>828285.075585393</v>
      </c>
      <c r="AA907" s="83">
        <v>2296903.1687189504</v>
      </c>
      <c r="AB907" s="83">
        <v>394096.40695173148</v>
      </c>
      <c r="AC907" s="84">
        <v>2.6539446047254391</v>
      </c>
      <c r="AD907" s="84">
        <v>2.5432993417840288</v>
      </c>
      <c r="AE907" s="105">
        <v>4.3504616670012902E-2</v>
      </c>
      <c r="AF907" s="84">
        <v>2.4897129354245573</v>
      </c>
      <c r="AG907" s="105">
        <v>6.5964098496711351E-2</v>
      </c>
      <c r="AH907" s="84">
        <v>2.4974862800215525</v>
      </c>
      <c r="AI907" s="105">
        <v>6.2646320004022787E-2</v>
      </c>
      <c r="AJ907" s="84">
        <v>3.5188337173911521</v>
      </c>
      <c r="AK907" s="84">
        <v>3.412154835305937</v>
      </c>
      <c r="AL907" s="105">
        <v>3.1264373170114428E-2</v>
      </c>
      <c r="AM907" s="84">
        <v>3.3729908926942933</v>
      </c>
      <c r="AN907" s="105">
        <v>4.3238428248574906E-2</v>
      </c>
      <c r="AO907" s="84">
        <v>3.2896633171688214</v>
      </c>
      <c r="AP907" s="105">
        <v>6.9663785660461247E-2</v>
      </c>
      <c r="AQ907" s="108">
        <v>100</v>
      </c>
      <c r="AR907" s="108">
        <v>100.00000000000004</v>
      </c>
    </row>
    <row r="908" spans="1:44" s="2" customFormat="1" x14ac:dyDescent="0.25">
      <c r="A908" s="80" t="s">
        <v>324</v>
      </c>
      <c r="B908" s="80" t="s">
        <v>383</v>
      </c>
      <c r="C908" s="80" t="s">
        <v>270</v>
      </c>
      <c r="D908" s="81">
        <v>5985550.4942216398</v>
      </c>
      <c r="E908" s="81">
        <v>6210892.5268254196</v>
      </c>
      <c r="F908" s="105">
        <v>-3.6281747209520487E-2</v>
      </c>
      <c r="G908" s="81">
        <v>6634528.6916867532</v>
      </c>
      <c r="H908" s="105">
        <v>-9.7818281843938801E-2</v>
      </c>
      <c r="I908" s="81">
        <v>5751508.087794601</v>
      </c>
      <c r="J908" s="105">
        <v>4.0692354571091584E-2</v>
      </c>
      <c r="K908" s="83">
        <v>2470991.5825440679</v>
      </c>
      <c r="L908" s="83">
        <v>2651986.6561365142</v>
      </c>
      <c r="M908" s="105">
        <v>-6.8248862856695056E-2</v>
      </c>
      <c r="N908" s="83">
        <v>2890954.6871725675</v>
      </c>
      <c r="O908" s="105">
        <v>-0.14526796510921275</v>
      </c>
      <c r="P908" s="83">
        <v>2499926.5598296835</v>
      </c>
      <c r="Q908" s="105">
        <v>-1.1574330922579956E-2</v>
      </c>
      <c r="R908" s="83">
        <v>2030276.2097196064</v>
      </c>
      <c r="S908" s="83">
        <v>2161007.7807499371</v>
      </c>
      <c r="T908" s="105">
        <v>-6.0495650314115336E-2</v>
      </c>
      <c r="U908" s="83">
        <v>2318339.2898669504</v>
      </c>
      <c r="V908" s="105">
        <v>-0.12425406471193259</v>
      </c>
      <c r="W908" s="83">
        <v>2073489.3358830635</v>
      </c>
      <c r="X908" s="105">
        <v>-2.0840775699023949E-2</v>
      </c>
      <c r="Y908" s="81">
        <v>5344787.9094317565</v>
      </c>
      <c r="Z908" s="82">
        <v>640762.58478988323</v>
      </c>
      <c r="AA908" s="83">
        <v>1686908.5649680176</v>
      </c>
      <c r="AB908" s="83">
        <v>343367.64475158876</v>
      </c>
      <c r="AC908" s="84">
        <v>2.4223273508925005</v>
      </c>
      <c r="AD908" s="84">
        <v>2.3419772917989019</v>
      </c>
      <c r="AE908" s="105">
        <v>3.4308641409533359E-2</v>
      </c>
      <c r="AF908" s="84">
        <v>2.2949265587332683</v>
      </c>
      <c r="AG908" s="105">
        <v>5.5514104220203739E-2</v>
      </c>
      <c r="AH908" s="84">
        <v>2.3006708197805792</v>
      </c>
      <c r="AI908" s="105">
        <v>5.2878721312909951E-2</v>
      </c>
      <c r="AJ908" s="84">
        <v>2.9481459052550694</v>
      </c>
      <c r="AK908" s="84">
        <v>2.8740722648717378</v>
      </c>
      <c r="AL908" s="105">
        <v>2.577306120263376E-2</v>
      </c>
      <c r="AM908" s="84">
        <v>2.8617591569470013</v>
      </c>
      <c r="AN908" s="105">
        <v>3.01865892866497E-2</v>
      </c>
      <c r="AO908" s="84">
        <v>2.7738305610070246</v>
      </c>
      <c r="AP908" s="105">
        <v>6.2842823458099203E-2</v>
      </c>
      <c r="AQ908" s="80"/>
      <c r="AR908" s="80"/>
    </row>
    <row r="909" spans="1:44" s="2" customFormat="1" x14ac:dyDescent="0.25">
      <c r="A909" s="80" t="s">
        <v>324</v>
      </c>
      <c r="B909" s="80" t="s">
        <v>383</v>
      </c>
      <c r="C909" s="80" t="s">
        <v>271</v>
      </c>
      <c r="D909" s="81">
        <v>2960026.5699497256</v>
      </c>
      <c r="E909" s="81">
        <v>3024871.9116270235</v>
      </c>
      <c r="F909" s="105">
        <v>-2.1437384316355633E-2</v>
      </c>
      <c r="G909" s="81">
        <v>2865487.3637504373</v>
      </c>
      <c r="H909" s="105">
        <v>3.2992365415826709E-2</v>
      </c>
      <c r="I909" s="81">
        <v>2360450.7211682796</v>
      </c>
      <c r="J909" s="105">
        <v>0.25400905149364539</v>
      </c>
      <c r="K909" s="83">
        <v>1004058.4162755187</v>
      </c>
      <c r="L909" s="83">
        <v>1087829.9792921708</v>
      </c>
      <c r="M909" s="105">
        <v>-7.7007955849093812E-2</v>
      </c>
      <c r="N909" s="83">
        <v>1033823.920222041</v>
      </c>
      <c r="O909" s="105">
        <v>-2.8791657229336812E-2</v>
      </c>
      <c r="P909" s="83">
        <v>825663.44895340409</v>
      </c>
      <c r="Q909" s="105">
        <v>0.21606257070994825</v>
      </c>
      <c r="R909" s="83">
        <v>632051.87952040101</v>
      </c>
      <c r="S909" s="83">
        <v>665104.25970039226</v>
      </c>
      <c r="T909" s="105">
        <v>-4.9695036075818044E-2</v>
      </c>
      <c r="U909" s="83">
        <v>613233.43019123434</v>
      </c>
      <c r="V909" s="105">
        <v>3.0687252851329741E-2</v>
      </c>
      <c r="W909" s="83">
        <v>475350.40252178535</v>
      </c>
      <c r="X909" s="105">
        <v>0.32965466352252437</v>
      </c>
      <c r="Y909" s="81">
        <v>2788679.5678903218</v>
      </c>
      <c r="Z909" s="82">
        <v>171347.00205940389</v>
      </c>
      <c r="AA909" s="83">
        <v>583027.31361264968</v>
      </c>
      <c r="AB909" s="83">
        <v>49024.565907751268</v>
      </c>
      <c r="AC909" s="84">
        <v>2.9480621067145951</v>
      </c>
      <c r="AD909" s="84">
        <v>2.7806476831933304</v>
      </c>
      <c r="AE909" s="105">
        <v>6.0206988657046934E-2</v>
      </c>
      <c r="AF909" s="84">
        <v>2.7717363737675931</v>
      </c>
      <c r="AG909" s="105">
        <v>6.3615621823126078E-2</v>
      </c>
      <c r="AH909" s="84">
        <v>2.8588533550326636</v>
      </c>
      <c r="AI909" s="105">
        <v>3.1204381828431452E-2</v>
      </c>
      <c r="AJ909" s="84">
        <v>4.6832019108871012</v>
      </c>
      <c r="AK909" s="84">
        <v>4.5479665293222293</v>
      </c>
      <c r="AL909" s="105">
        <v>2.9735351105370969E-2</v>
      </c>
      <c r="AM909" s="84">
        <v>4.6727513907010039</v>
      </c>
      <c r="AN909" s="105">
        <v>2.2364811033804212E-3</v>
      </c>
      <c r="AO909" s="84">
        <v>4.9657067894459184</v>
      </c>
      <c r="AP909" s="105">
        <v>-5.6891171899084172E-2</v>
      </c>
      <c r="AQ909" s="80"/>
      <c r="AR909" s="80"/>
    </row>
    <row r="910" spans="1:44" s="2" customFormat="1" x14ac:dyDescent="0.25">
      <c r="A910" s="80" t="s">
        <v>324</v>
      </c>
      <c r="B910" s="80" t="s">
        <v>383</v>
      </c>
      <c r="C910" s="80" t="s">
        <v>127</v>
      </c>
      <c r="D910" s="81">
        <v>523602.97618391278</v>
      </c>
      <c r="E910" s="81">
        <v>520022.53792783467</v>
      </c>
      <c r="F910" s="105">
        <v>6.8851597670079798E-3</v>
      </c>
      <c r="G910" s="81">
        <v>488641.63413079025</v>
      </c>
      <c r="H910" s="105">
        <v>7.1548021312823173E-2</v>
      </c>
      <c r="I910" s="81">
        <v>338640.56057881837</v>
      </c>
      <c r="J910" s="105">
        <v>0.54619096805459166</v>
      </c>
      <c r="K910" s="83">
        <v>92914.465659091249</v>
      </c>
      <c r="L910" s="83">
        <v>96061.751398152337</v>
      </c>
      <c r="M910" s="105">
        <v>-3.2763151756585847E-2</v>
      </c>
      <c r="N910" s="83">
        <v>87193.032968287618</v>
      </c>
      <c r="O910" s="105">
        <v>6.5618002907233811E-2</v>
      </c>
      <c r="P910" s="83">
        <v>58051.950390667749</v>
      </c>
      <c r="Q910" s="105">
        <v>0.60053994799161625</v>
      </c>
      <c r="R910" s="83">
        <v>28671.486430673933</v>
      </c>
      <c r="S910" s="83">
        <v>33015.826619502164</v>
      </c>
      <c r="T910" s="105">
        <v>-0.13158356563037157</v>
      </c>
      <c r="U910" s="83">
        <v>29792.432513927404</v>
      </c>
      <c r="V910" s="105">
        <v>-3.7625195013178264E-2</v>
      </c>
      <c r="W910" s="83">
        <v>19994.380709362616</v>
      </c>
      <c r="X910" s="105">
        <v>0.43397721827153934</v>
      </c>
      <c r="Y910" s="81">
        <v>507427.48744780698</v>
      </c>
      <c r="Z910" s="82">
        <v>16175.488736105817</v>
      </c>
      <c r="AA910" s="83">
        <v>26967.2901382827</v>
      </c>
      <c r="AB910" s="83">
        <v>1704.1962923912338</v>
      </c>
      <c r="AC910" s="84">
        <v>5.6353224707231648</v>
      </c>
      <c r="AD910" s="84">
        <v>5.4134192887288632</v>
      </c>
      <c r="AE910" s="105">
        <v>4.0991316238208321E-2</v>
      </c>
      <c r="AF910" s="84">
        <v>5.6041362193297113</v>
      </c>
      <c r="AG910" s="105">
        <v>5.5648631962025383E-3</v>
      </c>
      <c r="AH910" s="84">
        <v>5.8334053946490174</v>
      </c>
      <c r="AI910" s="105">
        <v>-3.395665319395666E-2</v>
      </c>
      <c r="AJ910" s="84">
        <v>18.262149660428516</v>
      </c>
      <c r="AK910" s="84">
        <v>15.750704773227209</v>
      </c>
      <c r="AL910" s="105">
        <v>0.15944968325926723</v>
      </c>
      <c r="AM910" s="84">
        <v>16.401535319492943</v>
      </c>
      <c r="AN910" s="105">
        <v>0.11344147390423047</v>
      </c>
      <c r="AO910" s="84">
        <v>16.936786665277697</v>
      </c>
      <c r="AP910" s="105">
        <v>7.8253509437416532E-2</v>
      </c>
      <c r="AQ910" s="80"/>
      <c r="AR910" s="80"/>
    </row>
    <row r="911" spans="1:44" s="2" customFormat="1" x14ac:dyDescent="0.25">
      <c r="A911" s="80" t="s">
        <v>324</v>
      </c>
      <c r="B911" s="80" t="s">
        <v>383</v>
      </c>
      <c r="C911" s="80" t="s">
        <v>282</v>
      </c>
      <c r="D911" s="81">
        <v>3895.2032537925243</v>
      </c>
      <c r="E911" s="81">
        <v>4541.4983293771747</v>
      </c>
      <c r="F911" s="105">
        <v>-0.14230877756885227</v>
      </c>
      <c r="G911" s="81">
        <v>4748.6737210392948</v>
      </c>
      <c r="H911" s="105">
        <v>-0.1797281761990546</v>
      </c>
      <c r="I911" s="81">
        <v>2057.1442624616625</v>
      </c>
      <c r="J911" s="105">
        <v>0.89350028817685623</v>
      </c>
      <c r="K911" s="83">
        <v>957.72827314031576</v>
      </c>
      <c r="L911" s="83">
        <v>1230.622639710788</v>
      </c>
      <c r="M911" s="105">
        <v>-0.22175308479178141</v>
      </c>
      <c r="N911" s="83">
        <v>1237.2237116430413</v>
      </c>
      <c r="O911" s="105">
        <v>-0.22590533617526107</v>
      </c>
      <c r="P911" s="83">
        <v>508.77610915464805</v>
      </c>
      <c r="Q911" s="105">
        <v>0.88241597022238283</v>
      </c>
      <c r="R911" s="83">
        <v>328.92772899133149</v>
      </c>
      <c r="S911" s="83">
        <v>392.95232619384672</v>
      </c>
      <c r="T911" s="105">
        <v>-0.16293222595896112</v>
      </c>
      <c r="U911" s="83">
        <v>396.99318616239805</v>
      </c>
      <c r="V911" s="105">
        <v>-0.17145245697799713</v>
      </c>
      <c r="W911" s="83">
        <v>127.17909844840361</v>
      </c>
      <c r="X911" s="105">
        <v>1.5863348066174336</v>
      </c>
      <c r="Y911" s="81">
        <v>3895.2032537925243</v>
      </c>
      <c r="Z911" s="82">
        <v>0</v>
      </c>
      <c r="AA911" s="83">
        <v>328.92772899133149</v>
      </c>
      <c r="AB911" s="83">
        <v>0</v>
      </c>
      <c r="AC911" s="84">
        <v>4.0671277679006579</v>
      </c>
      <c r="AD911" s="84">
        <v>3.6904069394046615</v>
      </c>
      <c r="AE911" s="105">
        <v>0.10208110776985728</v>
      </c>
      <c r="AF911" s="84">
        <v>3.8381690201629137</v>
      </c>
      <c r="AG911" s="105">
        <v>5.965311755031201E-2</v>
      </c>
      <c r="AH911" s="84">
        <v>4.0433193018431828</v>
      </c>
      <c r="AI911" s="105">
        <v>5.888346746847772E-3</v>
      </c>
      <c r="AJ911" s="84">
        <v>11.842124912172357</v>
      </c>
      <c r="AK911" s="84">
        <v>11.557377388158825</v>
      </c>
      <c r="AL911" s="105">
        <v>2.4637728305495335E-2</v>
      </c>
      <c r="AM911" s="84">
        <v>11.961600064079574</v>
      </c>
      <c r="AN911" s="105">
        <v>-9.9882249253591352E-3</v>
      </c>
      <c r="AO911" s="84">
        <v>16.175175697571429</v>
      </c>
      <c r="AP911" s="105">
        <v>-0.26788276470156946</v>
      </c>
      <c r="AQ911" s="108">
        <v>4.1135591858979782E-2</v>
      </c>
      <c r="AR911" s="108">
        <v>1.2223254584101985E-2</v>
      </c>
    </row>
    <row r="912" spans="1:44" s="2" customFormat="1" x14ac:dyDescent="0.25">
      <c r="A912" s="80" t="s">
        <v>324</v>
      </c>
      <c r="B912" s="80" t="s">
        <v>383</v>
      </c>
      <c r="C912" s="80" t="s">
        <v>285</v>
      </c>
      <c r="D912" s="81">
        <v>1717860.2319458795</v>
      </c>
      <c r="E912" s="81">
        <v>1678628.3343565511</v>
      </c>
      <c r="F912" s="105">
        <v>2.3371401987186621E-2</v>
      </c>
      <c r="G912" s="81">
        <v>1557951.6903880609</v>
      </c>
      <c r="H912" s="105">
        <v>0.10264024394619578</v>
      </c>
      <c r="I912" s="81">
        <v>1151699.4077877356</v>
      </c>
      <c r="J912" s="105">
        <v>0.49158731899121583</v>
      </c>
      <c r="K912" s="83">
        <v>544686.59598540107</v>
      </c>
      <c r="L912" s="83">
        <v>568676.13424835703</v>
      </c>
      <c r="M912" s="105">
        <v>-4.2184886648468083E-2</v>
      </c>
      <c r="N912" s="83">
        <v>531800.98680508137</v>
      </c>
      <c r="O912" s="105">
        <v>2.4230134016360164E-2</v>
      </c>
      <c r="P912" s="83">
        <v>390179.1759373598</v>
      </c>
      <c r="Q912" s="105">
        <v>0.39599094358855846</v>
      </c>
      <c r="R912" s="83">
        <v>400535.1016724559</v>
      </c>
      <c r="S912" s="83">
        <v>405191.85860664124</v>
      </c>
      <c r="T912" s="105">
        <v>-1.1492720880915084E-2</v>
      </c>
      <c r="U912" s="83">
        <v>365861.97882356873</v>
      </c>
      <c r="V912" s="105">
        <v>9.4771047159310715E-2</v>
      </c>
      <c r="W912" s="83">
        <v>237189.88550601254</v>
      </c>
      <c r="X912" s="105">
        <v>0.68866855691577422</v>
      </c>
      <c r="Y912" s="81">
        <v>1673694.5123803518</v>
      </c>
      <c r="Z912" s="82">
        <v>44165.719565527688</v>
      </c>
      <c r="AA912" s="83">
        <v>389418.23603042413</v>
      </c>
      <c r="AB912" s="83">
        <v>11116.86564203178</v>
      </c>
      <c r="AC912" s="84">
        <v>3.1538507549246217</v>
      </c>
      <c r="AD912" s="84">
        <v>2.9518177979725913</v>
      </c>
      <c r="AE912" s="105">
        <v>6.8443573004673117E-2</v>
      </c>
      <c r="AF912" s="84">
        <v>2.9295765315288707</v>
      </c>
      <c r="AG912" s="105">
        <v>7.6555167950744116E-2</v>
      </c>
      <c r="AH912" s="84">
        <v>2.9517193095221255</v>
      </c>
      <c r="AI912" s="105">
        <v>6.8479223193895336E-2</v>
      </c>
      <c r="AJ912" s="84">
        <v>4.2889130684748018</v>
      </c>
      <c r="AK912" s="84">
        <v>4.1427987722383071</v>
      </c>
      <c r="AL912" s="105">
        <v>3.5269464984791152E-2</v>
      </c>
      <c r="AM912" s="84">
        <v>4.2583044441995952</v>
      </c>
      <c r="AN912" s="105">
        <v>7.1879840148347841E-3</v>
      </c>
      <c r="AO912" s="84">
        <v>4.8556008420457752</v>
      </c>
      <c r="AP912" s="105">
        <v>-0.11670806394625613</v>
      </c>
      <c r="AQ912" s="108">
        <v>18.141594357956958</v>
      </c>
      <c r="AR912" s="108">
        <v>14.8842499008061</v>
      </c>
    </row>
    <row r="913" spans="1:44" s="2" customFormat="1" x14ac:dyDescent="0.25">
      <c r="A913" s="80" t="s">
        <v>324</v>
      </c>
      <c r="B913" s="80" t="s">
        <v>383</v>
      </c>
      <c r="C913" s="80" t="s">
        <v>288</v>
      </c>
      <c r="D913" s="81">
        <v>3048.1760909712316</v>
      </c>
      <c r="E913" s="81">
        <v>3763.0131346654894</v>
      </c>
      <c r="F913" s="105">
        <v>-0.18996400440621974</v>
      </c>
      <c r="G913" s="81">
        <v>1681.8194922530652</v>
      </c>
      <c r="H913" s="105">
        <v>0.81242761486116088</v>
      </c>
      <c r="I913" s="81">
        <v>1009.285020172596</v>
      </c>
      <c r="J913" s="105">
        <v>2.0201340850674359</v>
      </c>
      <c r="K913" s="83">
        <v>1076.1724145233161</v>
      </c>
      <c r="L913" s="83">
        <v>973.3223421205148</v>
      </c>
      <c r="M913" s="105">
        <v>0.10566907585695449</v>
      </c>
      <c r="N913" s="83">
        <v>448.81867082353443</v>
      </c>
      <c r="O913" s="105">
        <v>1.3977888721711476</v>
      </c>
      <c r="P913" s="83">
        <v>311.02870205581547</v>
      </c>
      <c r="Q913" s="105">
        <v>2.4600421356939339</v>
      </c>
      <c r="R913" s="83">
        <v>369.40843500819688</v>
      </c>
      <c r="S913" s="83">
        <v>782.1383592784515</v>
      </c>
      <c r="T913" s="105">
        <v>-0.52769426198583536</v>
      </c>
      <c r="U913" s="83">
        <v>277.63169260333575</v>
      </c>
      <c r="V913" s="105">
        <v>0.33057012167550509</v>
      </c>
      <c r="W913" s="83">
        <v>85.696165736080005</v>
      </c>
      <c r="X913" s="105">
        <v>3.3106763509801662</v>
      </c>
      <c r="Y913" s="81">
        <v>3048.1760909712316</v>
      </c>
      <c r="Z913" s="80"/>
      <c r="AA913" s="83">
        <v>369.40843500819688</v>
      </c>
      <c r="AB913" s="80"/>
      <c r="AC913" s="84">
        <v>2.8324235501998092</v>
      </c>
      <c r="AD913" s="84">
        <v>3.8661530428524373</v>
      </c>
      <c r="AE913" s="105">
        <v>-0.26737935130729984</v>
      </c>
      <c r="AF913" s="84">
        <v>3.7472137448451188</v>
      </c>
      <c r="AG913" s="105">
        <v>-0.24412543744101795</v>
      </c>
      <c r="AH913" s="84">
        <v>3.2449899752064533</v>
      </c>
      <c r="AI913" s="105">
        <v>-0.12713950679628702</v>
      </c>
      <c r="AJ913" s="84">
        <v>8.2515064684529875</v>
      </c>
      <c r="AK913" s="84">
        <v>4.8111860133506221</v>
      </c>
      <c r="AL913" s="105">
        <v>0.71506702205148087</v>
      </c>
      <c r="AM913" s="84">
        <v>6.0577359756112301</v>
      </c>
      <c r="AN913" s="105">
        <v>0.36214362951340157</v>
      </c>
      <c r="AO913" s="84">
        <v>11.777481658641635</v>
      </c>
      <c r="AP913" s="105">
        <v>-0.299382779136106</v>
      </c>
      <c r="AQ913" s="108">
        <v>3.2190496727073165E-2</v>
      </c>
      <c r="AR913" s="108">
        <v>1.3727554561807347E-2</v>
      </c>
    </row>
    <row r="914" spans="1:44" s="2" customFormat="1" x14ac:dyDescent="0.25">
      <c r="A914" s="80" t="s">
        <v>324</v>
      </c>
      <c r="B914" s="80" t="s">
        <v>383</v>
      </c>
      <c r="C914" s="80" t="s">
        <v>290</v>
      </c>
      <c r="D914" s="81">
        <v>1242166.3380038464</v>
      </c>
      <c r="E914" s="81">
        <v>1346243.5772704727</v>
      </c>
      <c r="F914" s="105">
        <v>-7.7309367356570305E-2</v>
      </c>
      <c r="G914" s="81">
        <v>1307535.6733623766</v>
      </c>
      <c r="H914" s="105">
        <v>-4.9994303551528049E-2</v>
      </c>
      <c r="I914" s="81">
        <v>1208751.3133805441</v>
      </c>
      <c r="J914" s="105">
        <v>2.7644250933510608E-2</v>
      </c>
      <c r="K914" s="83">
        <v>459371.82029011758</v>
      </c>
      <c r="L914" s="83">
        <v>519153.84504381375</v>
      </c>
      <c r="M914" s="105">
        <v>-0.11515281129941529</v>
      </c>
      <c r="N914" s="83">
        <v>502022.93341695954</v>
      </c>
      <c r="O914" s="105">
        <v>-8.4958495494503045E-2</v>
      </c>
      <c r="P914" s="83">
        <v>435484.27301604435</v>
      </c>
      <c r="Q914" s="105">
        <v>5.4852835691710865E-2</v>
      </c>
      <c r="R914" s="83">
        <v>231516.77784794499</v>
      </c>
      <c r="S914" s="83">
        <v>259912.40109375067</v>
      </c>
      <c r="T914" s="105">
        <v>-0.10925074419809368</v>
      </c>
      <c r="U914" s="83">
        <v>247371.45136766546</v>
      </c>
      <c r="V914" s="105">
        <v>-6.4092575889672265E-2</v>
      </c>
      <c r="W914" s="83">
        <v>238160.5170157727</v>
      </c>
      <c r="X914" s="105">
        <v>-2.7896056202244932E-2</v>
      </c>
      <c r="Y914" s="81">
        <v>1114985.0555099701</v>
      </c>
      <c r="Z914" s="82">
        <v>127181.28249387621</v>
      </c>
      <c r="AA914" s="83">
        <v>193609.07758222552</v>
      </c>
      <c r="AB914" s="83">
        <v>37907.700265719475</v>
      </c>
      <c r="AC914" s="84">
        <v>2.7040542826927272</v>
      </c>
      <c r="AD914" s="84">
        <v>2.5931495839289354</v>
      </c>
      <c r="AE914" s="105">
        <v>4.2768338336949228E-2</v>
      </c>
      <c r="AF914" s="84">
        <v>2.6045337500077741</v>
      </c>
      <c r="AG914" s="105">
        <v>3.8210498399053584E-2</v>
      </c>
      <c r="AH914" s="84">
        <v>2.7756486015190971</v>
      </c>
      <c r="AI914" s="105">
        <v>-2.579372575735514E-2</v>
      </c>
      <c r="AJ914" s="84">
        <v>5.3653404714351769</v>
      </c>
      <c r="AK914" s="84">
        <v>5.1796050192498555</v>
      </c>
      <c r="AL914" s="105">
        <v>3.5858999189135238E-2</v>
      </c>
      <c r="AM914" s="84">
        <v>5.2857177581862542</v>
      </c>
      <c r="AN914" s="105">
        <v>1.5063746664416013E-2</v>
      </c>
      <c r="AO914" s="84">
        <v>5.0753639962097159</v>
      </c>
      <c r="AP914" s="105">
        <v>5.7134123866192758E-2</v>
      </c>
      <c r="AQ914" s="108">
        <v>13.117992610870678</v>
      </c>
      <c r="AR914" s="108">
        <v>8.6033747437601793</v>
      </c>
    </row>
    <row r="915" spans="1:44" s="2" customFormat="1" x14ac:dyDescent="0.25">
      <c r="A915" s="80" t="s">
        <v>324</v>
      </c>
      <c r="B915" s="80" t="s">
        <v>383</v>
      </c>
      <c r="C915" s="80" t="s">
        <v>291</v>
      </c>
      <c r="D915" s="81">
        <v>516659.59683914902</v>
      </c>
      <c r="E915" s="81">
        <v>511718.02646379202</v>
      </c>
      <c r="F915" s="105">
        <v>9.6568229372444268E-3</v>
      </c>
      <c r="G915" s="81">
        <v>482211.14091749786</v>
      </c>
      <c r="H915" s="105">
        <v>7.1438531793575843E-2</v>
      </c>
      <c r="I915" s="81">
        <v>335574.13129618409</v>
      </c>
      <c r="J915" s="105">
        <v>0.53962879928648455</v>
      </c>
      <c r="K915" s="83">
        <v>90880.564971427622</v>
      </c>
      <c r="L915" s="83">
        <v>93857.806416321037</v>
      </c>
      <c r="M915" s="105">
        <v>-3.1720765257259392E-2</v>
      </c>
      <c r="N915" s="83">
        <v>85506.99058582104</v>
      </c>
      <c r="O915" s="105">
        <v>6.2843685045999506E-2</v>
      </c>
      <c r="P915" s="83">
        <v>57232.145579457283</v>
      </c>
      <c r="Q915" s="105">
        <v>0.58792867279901506</v>
      </c>
      <c r="R915" s="83">
        <v>27973.150266674402</v>
      </c>
      <c r="S915" s="83">
        <v>31840.735934029864</v>
      </c>
      <c r="T915" s="105">
        <v>-0.12146659158157118</v>
      </c>
      <c r="U915" s="83">
        <v>29117.807635161669</v>
      </c>
      <c r="V915" s="105">
        <v>-3.931124838894183E-2</v>
      </c>
      <c r="W915" s="83">
        <v>19781.505445178129</v>
      </c>
      <c r="X915" s="105">
        <v>0.41410623899168603</v>
      </c>
      <c r="Y915" s="81">
        <v>500484.10810304323</v>
      </c>
      <c r="Z915" s="82">
        <v>16175.488736105817</v>
      </c>
      <c r="AA915" s="83">
        <v>26268.953974283169</v>
      </c>
      <c r="AB915" s="83">
        <v>1704.1962923912338</v>
      </c>
      <c r="AC915" s="84">
        <v>5.6850394471203396</v>
      </c>
      <c r="AD915" s="84">
        <v>5.4520561048911196</v>
      </c>
      <c r="AE915" s="105">
        <v>4.2733115314093566E-2</v>
      </c>
      <c r="AF915" s="84">
        <v>5.6394352977902509</v>
      </c>
      <c r="AG915" s="105">
        <v>8.0866517518089417E-3</v>
      </c>
      <c r="AH915" s="84">
        <v>5.8633854785383752</v>
      </c>
      <c r="AI915" s="105">
        <v>-3.0416903693409172E-2</v>
      </c>
      <c r="AJ915" s="84">
        <v>18.469839539476805</v>
      </c>
      <c r="AK915" s="84">
        <v>16.071174596090039</v>
      </c>
      <c r="AL915" s="105">
        <v>0.14925262176980755</v>
      </c>
      <c r="AM915" s="84">
        <v>16.560695329795234</v>
      </c>
      <c r="AN915" s="105">
        <v>0.11528164558686903</v>
      </c>
      <c r="AO915" s="84">
        <v>16.96403401784481</v>
      </c>
      <c r="AP915" s="105">
        <v>8.8764589840365074E-2</v>
      </c>
      <c r="AQ915" s="108">
        <v>5.4562231855057668</v>
      </c>
      <c r="AR915" s="108">
        <v>1.0395077918101352</v>
      </c>
    </row>
    <row r="916" spans="1:44" s="2" customFormat="1" x14ac:dyDescent="0.25">
      <c r="A916" s="80" t="s">
        <v>324</v>
      </c>
      <c r="B916" s="80" t="s">
        <v>383</v>
      </c>
      <c r="C916" s="80" t="s">
        <v>292</v>
      </c>
      <c r="D916" s="81">
        <v>5985550.4942216398</v>
      </c>
      <c r="E916" s="81">
        <v>6210892.5268254196</v>
      </c>
      <c r="F916" s="105">
        <v>-3.6281747209520487E-2</v>
      </c>
      <c r="G916" s="81">
        <v>6634528.6916867532</v>
      </c>
      <c r="H916" s="105">
        <v>-9.7818281843938801E-2</v>
      </c>
      <c r="I916" s="81">
        <v>5751508.087794601</v>
      </c>
      <c r="J916" s="105">
        <v>4.0692354571091584E-2</v>
      </c>
      <c r="K916" s="83">
        <v>2470991.5825440679</v>
      </c>
      <c r="L916" s="83">
        <v>2651986.6561365142</v>
      </c>
      <c r="M916" s="105">
        <v>-6.8248862856695056E-2</v>
      </c>
      <c r="N916" s="83">
        <v>2890954.6871725675</v>
      </c>
      <c r="O916" s="105">
        <v>-0.14526796510921275</v>
      </c>
      <c r="P916" s="83">
        <v>2499926.5598296835</v>
      </c>
      <c r="Q916" s="105">
        <v>-1.1574330922579956E-2</v>
      </c>
      <c r="R916" s="83">
        <v>2030276.209719606</v>
      </c>
      <c r="S916" s="83">
        <v>2161007.7807499371</v>
      </c>
      <c r="T916" s="105">
        <v>-6.0495650314115551E-2</v>
      </c>
      <c r="U916" s="83">
        <v>2318339.2898669499</v>
      </c>
      <c r="V916" s="105">
        <v>-0.12425406471193262</v>
      </c>
      <c r="W916" s="83">
        <v>2073489.3358830635</v>
      </c>
      <c r="X916" s="105">
        <v>-2.0840775699024174E-2</v>
      </c>
      <c r="Y916" s="81">
        <v>5344787.9094317565</v>
      </c>
      <c r="Z916" s="82">
        <v>640762.58478988323</v>
      </c>
      <c r="AA916" s="83">
        <v>1686908.5649680172</v>
      </c>
      <c r="AB916" s="83">
        <v>343367.64475158881</v>
      </c>
      <c r="AC916" s="84">
        <v>2.4223273508925005</v>
      </c>
      <c r="AD916" s="84">
        <v>2.3419772917989019</v>
      </c>
      <c r="AE916" s="105">
        <v>3.4308641409533359E-2</v>
      </c>
      <c r="AF916" s="84">
        <v>2.2949265587332683</v>
      </c>
      <c r="AG916" s="105">
        <v>5.5514104220203739E-2</v>
      </c>
      <c r="AH916" s="84">
        <v>2.3006708197805792</v>
      </c>
      <c r="AI916" s="105">
        <v>5.2878721312909951E-2</v>
      </c>
      <c r="AJ916" s="84">
        <v>2.9481459052550698</v>
      </c>
      <c r="AK916" s="84">
        <v>2.8740722648717378</v>
      </c>
      <c r="AL916" s="105">
        <v>2.5773061202633916E-2</v>
      </c>
      <c r="AM916" s="84">
        <v>2.8617591569470018</v>
      </c>
      <c r="AN916" s="105">
        <v>3.0186589286649697E-2</v>
      </c>
      <c r="AO916" s="84">
        <v>2.7738305610070246</v>
      </c>
      <c r="AP916" s="105">
        <v>6.284282345809937E-2</v>
      </c>
      <c r="AQ916" s="108">
        <v>63.210863757080546</v>
      </c>
      <c r="AR916" s="108">
        <v>75.44691675447767</v>
      </c>
    </row>
    <row r="917" spans="1:44" s="2" customFormat="1" x14ac:dyDescent="0.25">
      <c r="A917" s="80" t="s">
        <v>324</v>
      </c>
      <c r="B917" s="80" t="s">
        <v>384</v>
      </c>
      <c r="C917" s="80" t="s">
        <v>281</v>
      </c>
      <c r="D917" s="81">
        <v>173102650.2499738</v>
      </c>
      <c r="E917" s="81">
        <v>167932782.5370996</v>
      </c>
      <c r="F917" s="105">
        <v>3.0785339436224014E-2</v>
      </c>
      <c r="G917" s="81">
        <v>163267065.84151414</v>
      </c>
      <c r="H917" s="105">
        <v>6.0242305193425945E-2</v>
      </c>
      <c r="I917" s="81">
        <v>153426093.49571741</v>
      </c>
      <c r="J917" s="105">
        <v>0.12824778566629952</v>
      </c>
      <c r="K917" s="83">
        <v>72118113.136354476</v>
      </c>
      <c r="L917" s="83">
        <v>76432694.903938621</v>
      </c>
      <c r="M917" s="105">
        <v>-5.6449426165160799E-2</v>
      </c>
      <c r="N917" s="83">
        <v>78744209.687549457</v>
      </c>
      <c r="O917" s="105">
        <v>-8.4147095735505967E-2</v>
      </c>
      <c r="P917" s="83">
        <v>73232400.724786416</v>
      </c>
      <c r="Q917" s="105">
        <v>-1.521577303766849E-2</v>
      </c>
      <c r="R917" s="83">
        <v>103888317.69843547</v>
      </c>
      <c r="S917" s="83">
        <v>109591650.3548996</v>
      </c>
      <c r="T917" s="105">
        <v>-5.2041671404660497E-2</v>
      </c>
      <c r="U917" s="83">
        <v>116495079.09242979</v>
      </c>
      <c r="V917" s="105">
        <v>-0.10821711519670141</v>
      </c>
      <c r="W917" s="83">
        <v>108674857.16684556</v>
      </c>
      <c r="X917" s="105">
        <v>-4.4044589458824369E-2</v>
      </c>
      <c r="Y917" s="80"/>
      <c r="Z917" s="80"/>
      <c r="AA917" s="80"/>
      <c r="AB917" s="80"/>
      <c r="AC917" s="84">
        <v>2.4002659348933157</v>
      </c>
      <c r="AD917" s="84">
        <v>2.1971328205574747</v>
      </c>
      <c r="AE917" s="105">
        <v>9.2453725343878121E-2</v>
      </c>
      <c r="AF917" s="84">
        <v>2.0733850335071544</v>
      </c>
      <c r="AG917" s="105">
        <v>0.15765566747303011</v>
      </c>
      <c r="AH917" s="84">
        <v>2.0950575425255509</v>
      </c>
      <c r="AI917" s="105">
        <v>0.14568019549469849</v>
      </c>
      <c r="AJ917" s="84">
        <v>1.666237880109408</v>
      </c>
      <c r="AK917" s="84">
        <v>1.5323501561776753</v>
      </c>
      <c r="AL917" s="105">
        <v>8.7374105319181647E-2</v>
      </c>
      <c r="AM917" s="84">
        <v>1.4014932400017894</v>
      </c>
      <c r="AN917" s="105">
        <v>0.1889018316686854</v>
      </c>
      <c r="AO917" s="84">
        <v>1.4117901554742003</v>
      </c>
      <c r="AP917" s="105">
        <v>0.18023055597079321</v>
      </c>
      <c r="AQ917" s="80"/>
      <c r="AR917" s="80"/>
    </row>
    <row r="918" spans="1:44" s="2" customFormat="1" x14ac:dyDescent="0.25">
      <c r="A918" s="80" t="s">
        <v>324</v>
      </c>
      <c r="B918" s="80" t="s">
        <v>384</v>
      </c>
      <c r="C918" s="80" t="s">
        <v>313</v>
      </c>
      <c r="D918" s="81">
        <v>89763554.111154467</v>
      </c>
      <c r="E918" s="81">
        <v>88191821.467540458</v>
      </c>
      <c r="F918" s="105">
        <v>1.7821750559857696E-2</v>
      </c>
      <c r="G918" s="81">
        <v>87293572.665127933</v>
      </c>
      <c r="H918" s="105">
        <v>2.8295112350387772E-2</v>
      </c>
      <c r="I918" s="81">
        <v>80204883.43646121</v>
      </c>
      <c r="J918" s="105">
        <v>0.11917816303873432</v>
      </c>
      <c r="K918" s="83">
        <v>41237139.097840846</v>
      </c>
      <c r="L918" s="83">
        <v>44431800.185384206</v>
      </c>
      <c r="M918" s="105">
        <v>-7.1900329813650923E-2</v>
      </c>
      <c r="N918" s="83">
        <v>45362572.960650742</v>
      </c>
      <c r="O918" s="105">
        <v>-9.0943559713609234E-2</v>
      </c>
      <c r="P918" s="83">
        <v>42061310.265679091</v>
      </c>
      <c r="Q918" s="105">
        <v>-1.9594519586584237E-2</v>
      </c>
      <c r="R918" s="83">
        <v>50793420.10326533</v>
      </c>
      <c r="S918" s="83">
        <v>53753142.89471814</v>
      </c>
      <c r="T918" s="105">
        <v>-5.5061390498594209E-2</v>
      </c>
      <c r="U918" s="83">
        <v>57526906.280826353</v>
      </c>
      <c r="V918" s="105">
        <v>-0.11704933591753543</v>
      </c>
      <c r="W918" s="83">
        <v>52721413.544563539</v>
      </c>
      <c r="X918" s="105">
        <v>-3.6569456539107106E-2</v>
      </c>
      <c r="Y918" s="80"/>
      <c r="Z918" s="80"/>
      <c r="AA918" s="80"/>
      <c r="AB918" s="80"/>
      <c r="AC918" s="84">
        <v>2.1767648308040468</v>
      </c>
      <c r="AD918" s="84">
        <v>1.9848806732919875</v>
      </c>
      <c r="AE918" s="105">
        <v>9.6672893284719924E-2</v>
      </c>
      <c r="AF918" s="84">
        <v>1.9243523232434316</v>
      </c>
      <c r="AG918" s="105">
        <v>0.13116751257648199</v>
      </c>
      <c r="AH918" s="84">
        <v>1.9068565132624091</v>
      </c>
      <c r="AI918" s="105">
        <v>0.14154621266172568</v>
      </c>
      <c r="AJ918" s="84">
        <v>1.7672279978127301</v>
      </c>
      <c r="AK918" s="84">
        <v>1.6406821390941646</v>
      </c>
      <c r="AL918" s="105">
        <v>7.7130027628893802E-2</v>
      </c>
      <c r="AM918" s="84">
        <v>1.5174390265138031</v>
      </c>
      <c r="AN918" s="105">
        <v>0.16461219655909173</v>
      </c>
      <c r="AO918" s="84">
        <v>1.5212961497829884</v>
      </c>
      <c r="AP918" s="105">
        <v>0.16165941658685171</v>
      </c>
      <c r="AQ918" s="80"/>
      <c r="AR918" s="80"/>
    </row>
    <row r="919" spans="1:44" s="2" customFormat="1" x14ac:dyDescent="0.25">
      <c r="A919" s="80" t="s">
        <v>324</v>
      </c>
      <c r="B919" s="80" t="s">
        <v>384</v>
      </c>
      <c r="C919" s="80" t="s">
        <v>328</v>
      </c>
      <c r="D919" s="81">
        <v>3721298.6054252265</v>
      </c>
      <c r="E919" s="81">
        <v>3975648.2799081784</v>
      </c>
      <c r="F919" s="105">
        <v>-6.3976905544779819E-2</v>
      </c>
      <c r="G919" s="81">
        <v>4099970.360436263</v>
      </c>
      <c r="H919" s="105">
        <v>-9.2359632319572046E-2</v>
      </c>
      <c r="I919" s="81">
        <v>3603771.1991523528</v>
      </c>
      <c r="J919" s="105">
        <v>3.2612338513754009E-2</v>
      </c>
      <c r="K919" s="83">
        <v>1346539.405438408</v>
      </c>
      <c r="L919" s="83">
        <v>1534363.634593023</v>
      </c>
      <c r="M919" s="105">
        <v>-0.12241180963887596</v>
      </c>
      <c r="N919" s="83">
        <v>1665256.7846620241</v>
      </c>
      <c r="O919" s="105">
        <v>-0.19139233189691046</v>
      </c>
      <c r="P919" s="83">
        <v>1514075.7268150072</v>
      </c>
      <c r="Q919" s="105">
        <v>-0.11065253765677011</v>
      </c>
      <c r="R919" s="83">
        <v>816198.12246478023</v>
      </c>
      <c r="S919" s="83">
        <v>914170.95624085004</v>
      </c>
      <c r="T919" s="105">
        <v>-0.10717123871331743</v>
      </c>
      <c r="U919" s="83">
        <v>960929.11101873626</v>
      </c>
      <c r="V919" s="105">
        <v>-0.15061567694678163</v>
      </c>
      <c r="W919" s="83">
        <v>873913.85562926915</v>
      </c>
      <c r="X919" s="105">
        <v>-6.6042817370060139E-2</v>
      </c>
      <c r="Y919" s="80"/>
      <c r="Z919" s="80"/>
      <c r="AA919" s="80"/>
      <c r="AB919" s="80"/>
      <c r="AC919" s="84">
        <v>2.7636017114654297</v>
      </c>
      <c r="AD919" s="84">
        <v>2.5910730613494275</v>
      </c>
      <c r="AE919" s="105">
        <v>6.6585791303835129E-2</v>
      </c>
      <c r="AF919" s="84">
        <v>2.4620649489011881</v>
      </c>
      <c r="AG919" s="105">
        <v>0.12247311456946595</v>
      </c>
      <c r="AH919" s="84">
        <v>2.380178966829622</v>
      </c>
      <c r="AI919" s="105">
        <v>0.16108988020616088</v>
      </c>
      <c r="AJ919" s="84">
        <v>4.559307970701445</v>
      </c>
      <c r="AK919" s="84">
        <v>4.3489111667432399</v>
      </c>
      <c r="AL919" s="105">
        <v>4.8379190995470382E-2</v>
      </c>
      <c r="AM919" s="84">
        <v>4.2666730702847042</v>
      </c>
      <c r="AN919" s="105">
        <v>6.8586201847711289E-2</v>
      </c>
      <c r="AO919" s="84">
        <v>4.1237144553079847</v>
      </c>
      <c r="AP919" s="105">
        <v>0.10563134768770681</v>
      </c>
      <c r="AQ919" s="108">
        <v>100</v>
      </c>
      <c r="AR919" s="108">
        <v>100</v>
      </c>
    </row>
    <row r="920" spans="1:44" s="2" customFormat="1" x14ac:dyDescent="0.25">
      <c r="A920" s="80" t="s">
        <v>324</v>
      </c>
      <c r="B920" s="80" t="s">
        <v>384</v>
      </c>
      <c r="C920" s="80" t="s">
        <v>270</v>
      </c>
      <c r="D920" s="81">
        <v>2088163.2735636067</v>
      </c>
      <c r="E920" s="81">
        <v>2200014.6872713077</v>
      </c>
      <c r="F920" s="105">
        <v>-5.0841212267737655E-2</v>
      </c>
      <c r="G920" s="81">
        <v>2295620.3016755236</v>
      </c>
      <c r="H920" s="105">
        <v>-9.0370793445457231E-2</v>
      </c>
      <c r="I920" s="81">
        <v>2010409.414230634</v>
      </c>
      <c r="J920" s="105">
        <v>3.867563431736535E-2</v>
      </c>
      <c r="K920" s="83">
        <v>845785.0944625152</v>
      </c>
      <c r="L920" s="83">
        <v>966943.93553319247</v>
      </c>
      <c r="M920" s="105">
        <v>-0.12530079213317349</v>
      </c>
      <c r="N920" s="83">
        <v>1055862.318600582</v>
      </c>
      <c r="O920" s="105">
        <v>-0.19896270606237634</v>
      </c>
      <c r="P920" s="83">
        <v>932882.38413509086</v>
      </c>
      <c r="Q920" s="105">
        <v>-9.3363634209179244E-2</v>
      </c>
      <c r="R920" s="83">
        <v>520249.27542367444</v>
      </c>
      <c r="S920" s="83">
        <v>586382.28522115049</v>
      </c>
      <c r="T920" s="105">
        <v>-0.11278139102127616</v>
      </c>
      <c r="U920" s="83">
        <v>622100.69838708383</v>
      </c>
      <c r="V920" s="105">
        <v>-0.16372176277486727</v>
      </c>
      <c r="W920" s="83">
        <v>558122.11498811713</v>
      </c>
      <c r="X920" s="105">
        <v>-6.785762209986794E-2</v>
      </c>
      <c r="Y920" s="80"/>
      <c r="Z920" s="80"/>
      <c r="AA920" s="80"/>
      <c r="AB920" s="80"/>
      <c r="AC920" s="84">
        <v>2.4689052659300006</v>
      </c>
      <c r="AD920" s="84">
        <v>2.2752246603192923</v>
      </c>
      <c r="AE920" s="105">
        <v>8.5125925799137692E-2</v>
      </c>
      <c r="AF920" s="84">
        <v>2.1741663294870595</v>
      </c>
      <c r="AG920" s="105">
        <v>0.13556411597657181</v>
      </c>
      <c r="AH920" s="84">
        <v>2.1550513209599917</v>
      </c>
      <c r="AI920" s="105">
        <v>0.14563641335010022</v>
      </c>
      <c r="AJ920" s="84">
        <v>4.0137744965873772</v>
      </c>
      <c r="AK920" s="84">
        <v>3.7518437079687454</v>
      </c>
      <c r="AL920" s="105">
        <v>6.9813885920221738E-2</v>
      </c>
      <c r="AM920" s="84">
        <v>3.6901104718695259</v>
      </c>
      <c r="AN920" s="105">
        <v>8.7711201923413668E-2</v>
      </c>
      <c r="AO920" s="84">
        <v>3.6020959575727209</v>
      </c>
      <c r="AP920" s="105">
        <v>0.11428860970490819</v>
      </c>
      <c r="AQ920" s="80"/>
      <c r="AR920" s="80"/>
    </row>
    <row r="921" spans="1:44" s="2" customFormat="1" x14ac:dyDescent="0.25">
      <c r="A921" s="80" t="s">
        <v>324</v>
      </c>
      <c r="B921" s="80" t="s">
        <v>384</v>
      </c>
      <c r="C921" s="80" t="s">
        <v>271</v>
      </c>
      <c r="D921" s="81">
        <v>1499683.6054881013</v>
      </c>
      <c r="E921" s="81">
        <v>1596517.9921432436</v>
      </c>
      <c r="F921" s="105">
        <v>-6.0653489112983371E-2</v>
      </c>
      <c r="G921" s="81">
        <v>1638274.5900504659</v>
      </c>
      <c r="H921" s="105">
        <v>-8.4595699282679737E-2</v>
      </c>
      <c r="I921" s="81">
        <v>1431501.3656338942</v>
      </c>
      <c r="J921" s="105">
        <v>4.7629881110183028E-2</v>
      </c>
      <c r="K921" s="83">
        <v>465184.31286025536</v>
      </c>
      <c r="L921" s="83">
        <v>517009.39476210676</v>
      </c>
      <c r="M921" s="105">
        <v>-0.10024011638260046</v>
      </c>
      <c r="N921" s="83">
        <v>559146.66489836527</v>
      </c>
      <c r="O921" s="105">
        <v>-0.16804598495671833</v>
      </c>
      <c r="P921" s="83">
        <v>528651.74102370674</v>
      </c>
      <c r="Q921" s="105">
        <v>-0.12005527124634072</v>
      </c>
      <c r="R921" s="83">
        <v>280833.49856261612</v>
      </c>
      <c r="S921" s="83">
        <v>307780.1167906904</v>
      </c>
      <c r="T921" s="105">
        <v>-8.7551523825041805E-2</v>
      </c>
      <c r="U921" s="83">
        <v>319741.35016579856</v>
      </c>
      <c r="V921" s="105">
        <v>-0.121685392217826</v>
      </c>
      <c r="W921" s="83">
        <v>295451.0144660821</v>
      </c>
      <c r="X921" s="105">
        <v>-4.9475260492443059E-2</v>
      </c>
      <c r="Y921" s="80"/>
      <c r="Z921" s="80"/>
      <c r="AA921" s="80"/>
      <c r="AB921" s="80"/>
      <c r="AC921" s="84">
        <v>3.2238481909827787</v>
      </c>
      <c r="AD921" s="84">
        <v>3.0879864240723411</v>
      </c>
      <c r="AE921" s="105">
        <v>4.3996879601325221E-2</v>
      </c>
      <c r="AF921" s="84">
        <v>2.9299550420250671</v>
      </c>
      <c r="AG921" s="105">
        <v>0.10030636809859873</v>
      </c>
      <c r="AH921" s="84">
        <v>2.7078343918093712</v>
      </c>
      <c r="AI921" s="105">
        <v>0.19056327843912485</v>
      </c>
      <c r="AJ921" s="84">
        <v>5.3401165215827122</v>
      </c>
      <c r="AK921" s="84">
        <v>5.1872031526616613</v>
      </c>
      <c r="AL921" s="105">
        <v>2.9478962828472965E-2</v>
      </c>
      <c r="AM921" s="84">
        <v>5.1237495219212512</v>
      </c>
      <c r="AN921" s="105">
        <v>4.2228254666970902E-2</v>
      </c>
      <c r="AO921" s="84">
        <v>4.8451394496674887</v>
      </c>
      <c r="AP921" s="105">
        <v>0.1021595099701811</v>
      </c>
      <c r="AQ921" s="80"/>
      <c r="AR921" s="80"/>
    </row>
    <row r="922" spans="1:44" s="2" customFormat="1" x14ac:dyDescent="0.25">
      <c r="A922" s="80" t="s">
        <v>324</v>
      </c>
      <c r="B922" s="80" t="s">
        <v>384</v>
      </c>
      <c r="C922" s="80" t="s">
        <v>127</v>
      </c>
      <c r="D922" s="81">
        <v>133451.7263735187</v>
      </c>
      <c r="E922" s="81">
        <v>179115.60049362661</v>
      </c>
      <c r="F922" s="105">
        <v>-0.25494079797774372</v>
      </c>
      <c r="G922" s="81">
        <v>166075.4687102735</v>
      </c>
      <c r="H922" s="105">
        <v>-0.19643926095833253</v>
      </c>
      <c r="I922" s="81">
        <v>161860.41928782462</v>
      </c>
      <c r="J922" s="105">
        <v>-0.17551352603250589</v>
      </c>
      <c r="K922" s="83">
        <v>35569.99811563742</v>
      </c>
      <c r="L922" s="83">
        <v>50410.304297723851</v>
      </c>
      <c r="M922" s="105">
        <v>-0.29439033127908548</v>
      </c>
      <c r="N922" s="83">
        <v>50247.801163076874</v>
      </c>
      <c r="O922" s="105">
        <v>-0.29210836509648125</v>
      </c>
      <c r="P922" s="83">
        <v>52541.60165620959</v>
      </c>
      <c r="Q922" s="105">
        <v>-0.32301267958332963</v>
      </c>
      <c r="R922" s="83">
        <v>15115.348478489632</v>
      </c>
      <c r="S922" s="83">
        <v>20008.554229009304</v>
      </c>
      <c r="T922" s="105">
        <v>-0.24455568825783933</v>
      </c>
      <c r="U922" s="83">
        <v>19087.062465853942</v>
      </c>
      <c r="V922" s="105">
        <v>-0.20808408808162918</v>
      </c>
      <c r="W922" s="83">
        <v>20340.726175070002</v>
      </c>
      <c r="X922" s="105">
        <v>-0.25689238681088467</v>
      </c>
      <c r="Y922" s="80"/>
      <c r="Z922" s="80"/>
      <c r="AA922" s="80"/>
      <c r="AB922" s="80"/>
      <c r="AC922" s="84">
        <v>3.7518058319730452</v>
      </c>
      <c r="AD922" s="84">
        <v>3.5531545184843116</v>
      </c>
      <c r="AE922" s="105">
        <v>5.5908436420455287E-2</v>
      </c>
      <c r="AF922" s="84">
        <v>3.3051290776144291</v>
      </c>
      <c r="AG922" s="105">
        <v>0.13514653856757017</v>
      </c>
      <c r="AH922" s="84">
        <v>3.0806144880567277</v>
      </c>
      <c r="AI922" s="105">
        <v>0.21787579929863587</v>
      </c>
      <c r="AJ922" s="84">
        <v>8.8288885012099687</v>
      </c>
      <c r="AK922" s="84">
        <v>8.9519511726607792</v>
      </c>
      <c r="AL922" s="105">
        <v>-1.3747022194071321E-2</v>
      </c>
      <c r="AM922" s="84">
        <v>8.7009443704276901</v>
      </c>
      <c r="AN922" s="105">
        <v>1.4704625766500517E-2</v>
      </c>
      <c r="AO922" s="84">
        <v>7.9574552990248684</v>
      </c>
      <c r="AP922" s="105">
        <v>0.10951154225043382</v>
      </c>
      <c r="AQ922" s="80"/>
      <c r="AR922" s="80"/>
    </row>
    <row r="923" spans="1:44" s="2" customFormat="1" x14ac:dyDescent="0.25">
      <c r="A923" s="80" t="s">
        <v>324</v>
      </c>
      <c r="B923" s="80" t="s">
        <v>384</v>
      </c>
      <c r="C923" s="80" t="s">
        <v>282</v>
      </c>
      <c r="D923" s="81">
        <v>50822.987612557408</v>
      </c>
      <c r="E923" s="81">
        <v>82525.704888091088</v>
      </c>
      <c r="F923" s="105">
        <v>-0.3841556678434207</v>
      </c>
      <c r="G923" s="81">
        <v>63914.63545413017</v>
      </c>
      <c r="H923" s="105">
        <v>-0.2048302043585665</v>
      </c>
      <c r="I923" s="81">
        <v>70223.583169902558</v>
      </c>
      <c r="J923" s="105">
        <v>-0.27626894956935405</v>
      </c>
      <c r="K923" s="83">
        <v>15929.7853109402</v>
      </c>
      <c r="L923" s="83">
        <v>24857.080087534872</v>
      </c>
      <c r="M923" s="105">
        <v>-0.3591449496544632</v>
      </c>
      <c r="N923" s="83">
        <v>20604.747673630416</v>
      </c>
      <c r="O923" s="105">
        <v>-0.22688762981908039</v>
      </c>
      <c r="P923" s="83">
        <v>24510.95672596668</v>
      </c>
      <c r="Q923" s="105">
        <v>-0.35009532720261655</v>
      </c>
      <c r="R923" s="83">
        <v>9733.7896331099746</v>
      </c>
      <c r="S923" s="83">
        <v>12318.135795638545</v>
      </c>
      <c r="T923" s="105">
        <v>-0.20980010331137966</v>
      </c>
      <c r="U923" s="83">
        <v>9961.1769521533479</v>
      </c>
      <c r="V923" s="105">
        <v>-2.2827354652526079E-2</v>
      </c>
      <c r="W923" s="83">
        <v>11945.284334679225</v>
      </c>
      <c r="X923" s="105">
        <v>-0.18513537556815615</v>
      </c>
      <c r="Y923" s="80"/>
      <c r="Z923" s="80"/>
      <c r="AA923" s="80"/>
      <c r="AB923" s="80"/>
      <c r="AC923" s="84">
        <v>3.1904377002277227</v>
      </c>
      <c r="AD923" s="84">
        <v>3.3200080056657746</v>
      </c>
      <c r="AE923" s="105">
        <v>-3.9027106325326064E-2</v>
      </c>
      <c r="AF923" s="84">
        <v>3.1019373042809431</v>
      </c>
      <c r="AG923" s="105">
        <v>2.8530684944741265E-2</v>
      </c>
      <c r="AH923" s="84">
        <v>2.8649874403110647</v>
      </c>
      <c r="AI923" s="105">
        <v>0.11359570214427271</v>
      </c>
      <c r="AJ923" s="84">
        <v>5.2212950483006599</v>
      </c>
      <c r="AK923" s="84">
        <v>6.6995287482794907</v>
      </c>
      <c r="AL923" s="105">
        <v>-0.22064741499295107</v>
      </c>
      <c r="AM923" s="84">
        <v>6.4163738643668493</v>
      </c>
      <c r="AN923" s="105">
        <v>-0.18625454833656527</v>
      </c>
      <c r="AO923" s="84">
        <v>5.8787703333298946</v>
      </c>
      <c r="AP923" s="105">
        <v>-0.1118389131995267</v>
      </c>
      <c r="AQ923" s="108">
        <v>1.3657325842775241</v>
      </c>
      <c r="AR923" s="108">
        <v>1.192576822367047</v>
      </c>
    </row>
    <row r="924" spans="1:44" s="2" customFormat="1" x14ac:dyDescent="0.25">
      <c r="A924" s="80" t="s">
        <v>324</v>
      </c>
      <c r="B924" s="80" t="s">
        <v>384</v>
      </c>
      <c r="C924" s="80" t="s">
        <v>283</v>
      </c>
      <c r="D924" s="80"/>
      <c r="E924" s="80"/>
      <c r="F924" s="80"/>
      <c r="G924" s="81">
        <v>9.7328620183467862</v>
      </c>
      <c r="H924" s="105">
        <v>-1</v>
      </c>
      <c r="I924" s="80"/>
      <c r="J924" s="80"/>
      <c r="K924" s="80"/>
      <c r="L924" s="80"/>
      <c r="M924" s="80"/>
      <c r="N924" s="83">
        <v>1.3923979997634888</v>
      </c>
      <c r="O924" s="105">
        <v>-1</v>
      </c>
      <c r="P924" s="80"/>
      <c r="Q924" s="80"/>
      <c r="R924" s="80"/>
      <c r="S924" s="80"/>
      <c r="T924" s="80"/>
      <c r="U924" s="83">
        <v>2.9797318655622291</v>
      </c>
      <c r="V924" s="105">
        <v>-1</v>
      </c>
      <c r="W924" s="80"/>
      <c r="X924" s="80"/>
      <c r="Y924" s="80"/>
      <c r="Z924" s="80"/>
      <c r="AA924" s="80"/>
      <c r="AB924" s="80"/>
      <c r="AC924" s="80"/>
      <c r="AD924" s="80"/>
      <c r="AE924" s="80"/>
      <c r="AF924" s="84">
        <v>6.99</v>
      </c>
      <c r="AG924" s="105">
        <v>-1</v>
      </c>
      <c r="AH924" s="80"/>
      <c r="AI924" s="80"/>
      <c r="AJ924" s="80"/>
      <c r="AK924" s="80"/>
      <c r="AL924" s="80"/>
      <c r="AM924" s="84">
        <v>3.2663549800680962</v>
      </c>
      <c r="AN924" s="105">
        <v>-1</v>
      </c>
      <c r="AO924" s="80"/>
      <c r="AP924" s="80"/>
      <c r="AQ924" s="80"/>
      <c r="AR924" s="80"/>
    </row>
    <row r="925" spans="1:44" s="2" customFormat="1" x14ac:dyDescent="0.25">
      <c r="A925" s="80" t="s">
        <v>324</v>
      </c>
      <c r="B925" s="80" t="s">
        <v>384</v>
      </c>
      <c r="C925" s="80" t="s">
        <v>284</v>
      </c>
      <c r="D925" s="80"/>
      <c r="E925" s="80"/>
      <c r="F925" s="80"/>
      <c r="G925" s="81">
        <v>160.12856512665749</v>
      </c>
      <c r="H925" s="105">
        <v>-1</v>
      </c>
      <c r="I925" s="81">
        <v>35.466135835647584</v>
      </c>
      <c r="J925" s="105">
        <v>-1</v>
      </c>
      <c r="K925" s="80"/>
      <c r="L925" s="80"/>
      <c r="M925" s="80"/>
      <c r="N925" s="83">
        <v>109.5907598733902</v>
      </c>
      <c r="O925" s="105">
        <v>-1</v>
      </c>
      <c r="P925" s="83">
        <v>4.2221590280532837</v>
      </c>
      <c r="Q925" s="105">
        <v>-1</v>
      </c>
      <c r="R925" s="80"/>
      <c r="S925" s="80"/>
      <c r="T925" s="80"/>
      <c r="U925" s="83">
        <v>32.003276929433042</v>
      </c>
      <c r="V925" s="105">
        <v>-1</v>
      </c>
      <c r="W925" s="83">
        <v>1.2244260829030118</v>
      </c>
      <c r="X925" s="105">
        <v>-1</v>
      </c>
      <c r="Y925" s="80"/>
      <c r="Z925" s="80"/>
      <c r="AA925" s="80"/>
      <c r="AB925" s="80"/>
      <c r="AC925" s="80"/>
      <c r="AD925" s="80"/>
      <c r="AE925" s="80"/>
      <c r="AF925" s="84">
        <v>1.461150240327318</v>
      </c>
      <c r="AG925" s="105">
        <v>-1</v>
      </c>
      <c r="AH925" s="84">
        <v>8.4</v>
      </c>
      <c r="AI925" s="105">
        <v>-1</v>
      </c>
      <c r="AJ925" s="80"/>
      <c r="AK925" s="80"/>
      <c r="AL925" s="80"/>
      <c r="AM925" s="84">
        <v>5.0035052810291782</v>
      </c>
      <c r="AN925" s="105">
        <v>-1</v>
      </c>
      <c r="AO925" s="84">
        <v>28.965518074852135</v>
      </c>
      <c r="AP925" s="105">
        <v>-1</v>
      </c>
      <c r="AQ925" s="80"/>
      <c r="AR925" s="80"/>
    </row>
    <row r="926" spans="1:44" s="2" customFormat="1" x14ac:dyDescent="0.25">
      <c r="A926" s="80" t="s">
        <v>324</v>
      </c>
      <c r="B926" s="80" t="s">
        <v>384</v>
      </c>
      <c r="C926" s="80" t="s">
        <v>285</v>
      </c>
      <c r="D926" s="81">
        <v>1192978.3370907367</v>
      </c>
      <c r="E926" s="81">
        <v>1264746.184044844</v>
      </c>
      <c r="F926" s="105">
        <v>-5.6744861427123004E-2</v>
      </c>
      <c r="G926" s="81">
        <v>1309586.0364526259</v>
      </c>
      <c r="H926" s="105">
        <v>-8.9041648365275186E-2</v>
      </c>
      <c r="I926" s="81">
        <v>1062692.3048338748</v>
      </c>
      <c r="J926" s="105">
        <v>0.12259995829858658</v>
      </c>
      <c r="K926" s="83">
        <v>361904.71400465799</v>
      </c>
      <c r="L926" s="83">
        <v>405741.65631525259</v>
      </c>
      <c r="M926" s="105">
        <v>-0.108041512692338</v>
      </c>
      <c r="N926" s="83">
        <v>453007.18632634956</v>
      </c>
      <c r="O926" s="105">
        <v>-0.20110602010640227</v>
      </c>
      <c r="P926" s="83">
        <v>399246.8199517653</v>
      </c>
      <c r="Q926" s="105">
        <v>-9.3531379790623675E-2</v>
      </c>
      <c r="R926" s="83">
        <v>230530.49963097324</v>
      </c>
      <c r="S926" s="83">
        <v>254159.53507546065</v>
      </c>
      <c r="T926" s="105">
        <v>-9.2969305430433233E-2</v>
      </c>
      <c r="U926" s="83">
        <v>268873.94133220112</v>
      </c>
      <c r="V926" s="105">
        <v>-0.14260750413835571</v>
      </c>
      <c r="W926" s="83">
        <v>228438.88063784089</v>
      </c>
      <c r="X926" s="105">
        <v>9.15614271656464E-3</v>
      </c>
      <c r="Y926" s="80"/>
      <c r="Z926" s="80"/>
      <c r="AA926" s="80"/>
      <c r="AB926" s="80"/>
      <c r="AC926" s="84">
        <v>3.2963879466775396</v>
      </c>
      <c r="AD926" s="84">
        <v>3.1171218541636829</v>
      </c>
      <c r="AE926" s="105">
        <v>5.7510133033266811E-2</v>
      </c>
      <c r="AF926" s="84">
        <v>2.8908725423821222</v>
      </c>
      <c r="AG926" s="105">
        <v>0.14027439755654764</v>
      </c>
      <c r="AH926" s="84">
        <v>2.6617426908053097</v>
      </c>
      <c r="AI926" s="105">
        <v>0.23843223391372145</v>
      </c>
      <c r="AJ926" s="84">
        <v>5.1749262635548137</v>
      </c>
      <c r="AK926" s="84">
        <v>4.9761901857010304</v>
      </c>
      <c r="AL926" s="105">
        <v>3.993739596706871E-2</v>
      </c>
      <c r="AM926" s="84">
        <v>4.8706320514511905</v>
      </c>
      <c r="AN926" s="105">
        <v>6.2475302771630964E-2</v>
      </c>
      <c r="AO926" s="84">
        <v>4.6519765018400285</v>
      </c>
      <c r="AP926" s="105">
        <v>0.11241453208285536</v>
      </c>
      <c r="AQ926" s="108">
        <v>32.058119048858678</v>
      </c>
      <c r="AR926" s="108">
        <v>28.244429052937555</v>
      </c>
    </row>
    <row r="927" spans="1:44" s="2" customFormat="1" x14ac:dyDescent="0.25">
      <c r="A927" s="80" t="s">
        <v>324</v>
      </c>
      <c r="B927" s="80" t="s">
        <v>384</v>
      </c>
      <c r="C927" s="80" t="s">
        <v>286</v>
      </c>
      <c r="D927" s="81">
        <v>2919.5897997951506</v>
      </c>
      <c r="E927" s="81">
        <v>4886.1146053194998</v>
      </c>
      <c r="F927" s="105">
        <v>-0.40247209989372718</v>
      </c>
      <c r="G927" s="81">
        <v>3238.2975834500789</v>
      </c>
      <c r="H927" s="105">
        <v>-9.8418312536730293E-2</v>
      </c>
      <c r="I927" s="81">
        <v>2088.093287103176</v>
      </c>
      <c r="J927" s="105">
        <v>0.39820850812921038</v>
      </c>
      <c r="K927" s="83">
        <v>635.57975375652313</v>
      </c>
      <c r="L927" s="83">
        <v>1441.9717458486557</v>
      </c>
      <c r="M927" s="105">
        <v>-0.55922870501012478</v>
      </c>
      <c r="N927" s="83">
        <v>1002.2884711027145</v>
      </c>
      <c r="O927" s="105">
        <v>-0.3658714311486988</v>
      </c>
      <c r="P927" s="83">
        <v>759.255783452473</v>
      </c>
      <c r="Q927" s="105">
        <v>-0.16289112627311531</v>
      </c>
      <c r="R927" s="83">
        <v>139.06485012192726</v>
      </c>
      <c r="S927" s="83">
        <v>315.50341799168581</v>
      </c>
      <c r="T927" s="105">
        <v>-0.55922870501012478</v>
      </c>
      <c r="U927" s="83">
        <v>219.30071747727393</v>
      </c>
      <c r="V927" s="105">
        <v>-0.36587143114869874</v>
      </c>
      <c r="W927" s="83">
        <v>166.15324858252507</v>
      </c>
      <c r="X927" s="105">
        <v>-0.16303261411794501</v>
      </c>
      <c r="Y927" s="80"/>
      <c r="Z927" s="80"/>
      <c r="AA927" s="80"/>
      <c r="AB927" s="80"/>
      <c r="AC927" s="84">
        <v>4.5935852779123962</v>
      </c>
      <c r="AD927" s="84">
        <v>3.388495384452789</v>
      </c>
      <c r="AE927" s="105">
        <v>0.35564159213226088</v>
      </c>
      <c r="AF927" s="84">
        <v>3.2309037535743719</v>
      </c>
      <c r="AG927" s="105">
        <v>0.4217648151327566</v>
      </c>
      <c r="AH927" s="84">
        <v>2.7501842364746163</v>
      </c>
      <c r="AI927" s="105">
        <v>0.67028274578461833</v>
      </c>
      <c r="AJ927" s="84">
        <v>20.99444825371296</v>
      </c>
      <c r="AK927" s="84">
        <v>15.486724791831762</v>
      </c>
      <c r="AL927" s="105">
        <v>0.35564159213226054</v>
      </c>
      <c r="AM927" s="84">
        <v>14.76647053736002</v>
      </c>
      <c r="AN927" s="105">
        <v>0.42176481513275627</v>
      </c>
      <c r="AO927" s="84">
        <v>12.567273314948524</v>
      </c>
      <c r="AP927" s="105">
        <v>0.67056510410579495</v>
      </c>
      <c r="AQ927" s="108">
        <v>7.8456208688513301E-2</v>
      </c>
      <c r="AR927" s="108">
        <v>1.7038124236548713E-2</v>
      </c>
    </row>
    <row r="928" spans="1:44" s="2" customFormat="1" x14ac:dyDescent="0.25">
      <c r="A928" s="80" t="s">
        <v>324</v>
      </c>
      <c r="B928" s="80" t="s">
        <v>384</v>
      </c>
      <c r="C928" s="80" t="s">
        <v>287</v>
      </c>
      <c r="D928" s="80"/>
      <c r="E928" s="81">
        <v>59.893878364562987</v>
      </c>
      <c r="F928" s="105">
        <v>-1</v>
      </c>
      <c r="G928" s="81">
        <v>260.26742477416991</v>
      </c>
      <c r="H928" s="105">
        <v>-1</v>
      </c>
      <c r="I928" s="81">
        <v>141.67581653594971</v>
      </c>
      <c r="J928" s="105">
        <v>-1</v>
      </c>
      <c r="K928" s="80"/>
      <c r="L928" s="83">
        <v>8.318594217300415</v>
      </c>
      <c r="M928" s="105">
        <v>-1</v>
      </c>
      <c r="N928" s="83">
        <v>36.148253440856934</v>
      </c>
      <c r="O928" s="105">
        <v>-1</v>
      </c>
      <c r="P928" s="83">
        <v>19.677196741104126</v>
      </c>
      <c r="Q928" s="105">
        <v>-1</v>
      </c>
      <c r="R928" s="80"/>
      <c r="S928" s="83">
        <v>7.611513887327547</v>
      </c>
      <c r="T928" s="105">
        <v>-1</v>
      </c>
      <c r="U928" s="83">
        <v>33.103508091005637</v>
      </c>
      <c r="V928" s="105">
        <v>-1</v>
      </c>
      <c r="W928" s="83">
        <v>18.032735436310332</v>
      </c>
      <c r="X928" s="105">
        <v>-1</v>
      </c>
      <c r="Y928" s="80"/>
      <c r="Z928" s="80"/>
      <c r="AA928" s="80"/>
      <c r="AB928" s="80"/>
      <c r="AC928" s="80"/>
      <c r="AD928" s="84">
        <v>7.2</v>
      </c>
      <c r="AE928" s="105">
        <v>-1</v>
      </c>
      <c r="AF928" s="84">
        <v>7.1999999999999993</v>
      </c>
      <c r="AG928" s="105">
        <v>-1</v>
      </c>
      <c r="AH928" s="84">
        <v>7.2</v>
      </c>
      <c r="AI928" s="105">
        <v>-1</v>
      </c>
      <c r="AJ928" s="80"/>
      <c r="AK928" s="84">
        <v>7.8688522744838769</v>
      </c>
      <c r="AL928" s="105">
        <v>-1</v>
      </c>
      <c r="AM928" s="84">
        <v>7.8622309169971532</v>
      </c>
      <c r="AN928" s="105">
        <v>-1</v>
      </c>
      <c r="AO928" s="84">
        <v>7.8565904233627419</v>
      </c>
      <c r="AP928" s="105">
        <v>-1</v>
      </c>
      <c r="AQ928" s="80"/>
      <c r="AR928" s="80"/>
    </row>
    <row r="929" spans="1:44" s="2" customFormat="1" x14ac:dyDescent="0.25">
      <c r="A929" s="80" t="s">
        <v>324</v>
      </c>
      <c r="B929" s="80" t="s">
        <v>384</v>
      </c>
      <c r="C929" s="80" t="s">
        <v>288</v>
      </c>
      <c r="D929" s="81">
        <v>8045.2305890917778</v>
      </c>
      <c r="E929" s="81">
        <v>7941.8054711568357</v>
      </c>
      <c r="F929" s="105">
        <v>1.3022872231076798E-2</v>
      </c>
      <c r="G929" s="81">
        <v>7054.9948281371589</v>
      </c>
      <c r="H929" s="105">
        <v>0.14035953038623084</v>
      </c>
      <c r="I929" s="81">
        <v>5027.0029696905613</v>
      </c>
      <c r="J929" s="105">
        <v>0.60040299112594409</v>
      </c>
      <c r="K929" s="83">
        <v>2402.5098124742508</v>
      </c>
      <c r="L929" s="83">
        <v>2333.4609716542418</v>
      </c>
      <c r="M929" s="105">
        <v>2.9590741674611658E-2</v>
      </c>
      <c r="N929" s="83">
        <v>2081.7046581728409</v>
      </c>
      <c r="O929" s="105">
        <v>0.15410694934169372</v>
      </c>
      <c r="P929" s="83">
        <v>1576.9055073213392</v>
      </c>
      <c r="Q929" s="105">
        <v>0.52355978295449712</v>
      </c>
      <c r="R929" s="83">
        <v>450.47058983892202</v>
      </c>
      <c r="S929" s="83">
        <v>438.68485170594192</v>
      </c>
      <c r="T929" s="105">
        <v>2.6866070453876272E-2</v>
      </c>
      <c r="U929" s="83">
        <v>425.58428338017995</v>
      </c>
      <c r="V929" s="105">
        <v>5.8475623820231186E-2</v>
      </c>
      <c r="W929" s="83">
        <v>331.72908931426048</v>
      </c>
      <c r="X929" s="105">
        <v>0.35794720556499909</v>
      </c>
      <c r="Y929" s="80"/>
      <c r="Z929" s="80"/>
      <c r="AA929" s="80"/>
      <c r="AB929" s="80"/>
      <c r="AC929" s="84">
        <v>3.3486775152049471</v>
      </c>
      <c r="AD929" s="84">
        <v>3.4034447405077941</v>
      </c>
      <c r="AE929" s="105">
        <v>-1.6091703987729734E-2</v>
      </c>
      <c r="AF929" s="84">
        <v>3.3890469526688225</v>
      </c>
      <c r="AG929" s="105">
        <v>-1.191173743759588E-2</v>
      </c>
      <c r="AH929" s="84">
        <v>3.187891060276554</v>
      </c>
      <c r="AI929" s="105">
        <v>5.0436621543285924E-2</v>
      </c>
      <c r="AJ929" s="84">
        <v>17.859613414426384</v>
      </c>
      <c r="AK929" s="84">
        <v>18.103669274817737</v>
      </c>
      <c r="AL929" s="105">
        <v>-1.3481016289379236E-2</v>
      </c>
      <c r="AM929" s="84">
        <v>16.57719775764097</v>
      </c>
      <c r="AN929" s="105">
        <v>7.7360219473421366E-2</v>
      </c>
      <c r="AO929" s="84">
        <v>15.153940765587418</v>
      </c>
      <c r="AP929" s="105">
        <v>0.17854581133002637</v>
      </c>
      <c r="AQ929" s="108">
        <v>0.21619416881415413</v>
      </c>
      <c r="AR929" s="108">
        <v>5.5191328850227817E-2</v>
      </c>
    </row>
    <row r="930" spans="1:44" s="2" customFormat="1" x14ac:dyDescent="0.25">
      <c r="A930" s="80" t="s">
        <v>324</v>
      </c>
      <c r="B930" s="80" t="s">
        <v>384</v>
      </c>
      <c r="C930" s="80" t="s">
        <v>290</v>
      </c>
      <c r="D930" s="81">
        <v>306705.26839736459</v>
      </c>
      <c r="E930" s="81">
        <v>331771.80809839966</v>
      </c>
      <c r="F930" s="105">
        <v>-7.5553555453393512E-2</v>
      </c>
      <c r="G930" s="81">
        <v>328688.55359784007</v>
      </c>
      <c r="H930" s="105">
        <v>-6.6881809420636734E-2</v>
      </c>
      <c r="I930" s="81">
        <v>368809.06080001948</v>
      </c>
      <c r="J930" s="105">
        <v>-0.16839009396336285</v>
      </c>
      <c r="K930" s="83">
        <v>103279.5988555974</v>
      </c>
      <c r="L930" s="83">
        <v>111267.73844685417</v>
      </c>
      <c r="M930" s="105">
        <v>-7.1792054936680644E-2</v>
      </c>
      <c r="N930" s="83">
        <v>106139.47857201572</v>
      </c>
      <c r="O930" s="105">
        <v>-2.6944542736545375E-2</v>
      </c>
      <c r="P930" s="83">
        <v>129404.9210719414</v>
      </c>
      <c r="Q930" s="105">
        <v>-0.20188816622993708</v>
      </c>
      <c r="R930" s="83">
        <v>50302.998931642927</v>
      </c>
      <c r="S930" s="83">
        <v>53620.58171522976</v>
      </c>
      <c r="T930" s="105">
        <v>-6.187144334252058E-2</v>
      </c>
      <c r="U930" s="83">
        <v>50867.408833597401</v>
      </c>
      <c r="V930" s="105">
        <v>-1.1095707740900041E-2</v>
      </c>
      <c r="W930" s="83">
        <v>67012.133828241174</v>
      </c>
      <c r="X930" s="105">
        <v>-0.24934491624196653</v>
      </c>
      <c r="Y930" s="80"/>
      <c r="Z930" s="80"/>
      <c r="AA930" s="80"/>
      <c r="AB930" s="80"/>
      <c r="AC930" s="84">
        <v>2.9696597565816574</v>
      </c>
      <c r="AD930" s="84">
        <v>2.9817430706283914</v>
      </c>
      <c r="AE930" s="105">
        <v>-4.0524330099935479E-3</v>
      </c>
      <c r="AF930" s="84">
        <v>3.0967605835261818</v>
      </c>
      <c r="AG930" s="105">
        <v>-4.1043155748191153E-2</v>
      </c>
      <c r="AH930" s="84">
        <v>2.8500389146328038</v>
      </c>
      <c r="AI930" s="105">
        <v>4.1971652153481358E-2</v>
      </c>
      <c r="AJ930" s="84">
        <v>6.0971567284516848</v>
      </c>
      <c r="AK930" s="84">
        <v>6.1873966578801047</v>
      </c>
      <c r="AL930" s="105">
        <v>-1.4584474605081731E-2</v>
      </c>
      <c r="AM930" s="84">
        <v>6.4616728301038338</v>
      </c>
      <c r="AN930" s="105">
        <v>-5.6412033112219873E-2</v>
      </c>
      <c r="AO930" s="84">
        <v>5.5036161323457353</v>
      </c>
      <c r="AP930" s="105">
        <v>0.10784556586670449</v>
      </c>
      <c r="AQ930" s="108">
        <v>8.2418881395388013</v>
      </c>
      <c r="AR930" s="108">
        <v>6.1630868225641571</v>
      </c>
    </row>
    <row r="931" spans="1:44" s="2" customFormat="1" x14ac:dyDescent="0.25">
      <c r="A931" s="80" t="s">
        <v>324</v>
      </c>
      <c r="B931" s="80" t="s">
        <v>384</v>
      </c>
      <c r="C931" s="80" t="s">
        <v>291</v>
      </c>
      <c r="D931" s="81">
        <v>71663.91837207436</v>
      </c>
      <c r="E931" s="81">
        <v>83702.081650694614</v>
      </c>
      <c r="F931" s="105">
        <v>-0.14382155188036896</v>
      </c>
      <c r="G931" s="81">
        <v>91418.017286785835</v>
      </c>
      <c r="H931" s="105">
        <v>-0.21608540089795694</v>
      </c>
      <c r="I931" s="81">
        <v>84285.477306784393</v>
      </c>
      <c r="J931" s="105">
        <v>-0.14974773042774339</v>
      </c>
      <c r="K931" s="83">
        <v>16602.123238466444</v>
      </c>
      <c r="L931" s="83">
        <v>21769.472898468783</v>
      </c>
      <c r="M931" s="105">
        <v>-0.23736677888814658</v>
      </c>
      <c r="N931" s="83">
        <v>26409.154312826697</v>
      </c>
      <c r="O931" s="105">
        <v>-0.37134968269684665</v>
      </c>
      <c r="P931" s="83">
        <v>25660.630662686854</v>
      </c>
      <c r="Q931" s="105">
        <v>-0.3530118781294177</v>
      </c>
      <c r="R931" s="83">
        <v>4792.0234054188095</v>
      </c>
      <c r="S931" s="83">
        <v>6928.6186497857962</v>
      </c>
      <c r="T931" s="105">
        <v>-0.30837246966002974</v>
      </c>
      <c r="U931" s="83">
        <v>8411.7209024443127</v>
      </c>
      <c r="V931" s="105">
        <v>-0.43031592928548978</v>
      </c>
      <c r="W931" s="83">
        <v>7874.0425287630487</v>
      </c>
      <c r="X931" s="105">
        <v>-0.39141509740212194</v>
      </c>
      <c r="Y931" s="80"/>
      <c r="Z931" s="80"/>
      <c r="AA931" s="80"/>
      <c r="AB931" s="80"/>
      <c r="AC931" s="84">
        <v>4.3165514038609221</v>
      </c>
      <c r="AD931" s="84">
        <v>3.8449291832225314</v>
      </c>
      <c r="AE931" s="105">
        <v>0.12266083409190706</v>
      </c>
      <c r="AF931" s="84">
        <v>3.4616033593466828</v>
      </c>
      <c r="AG931" s="105">
        <v>0.24698036018649916</v>
      </c>
      <c r="AH931" s="84">
        <v>3.2846222064738253</v>
      </c>
      <c r="AI931" s="105">
        <v>0.31416982913688407</v>
      </c>
      <c r="AJ931" s="84">
        <v>14.954834797141633</v>
      </c>
      <c r="AK931" s="84">
        <v>12.080630480836513</v>
      </c>
      <c r="AL931" s="105">
        <v>0.23791840341979384</v>
      </c>
      <c r="AM931" s="84">
        <v>10.867932774638446</v>
      </c>
      <c r="AN931" s="105">
        <v>0.37605146325899591</v>
      </c>
      <c r="AO931" s="84">
        <v>10.704219211275328</v>
      </c>
      <c r="AP931" s="105">
        <v>0.39709721017193889</v>
      </c>
      <c r="AQ931" s="108">
        <v>1.9257771539106425</v>
      </c>
      <c r="AR931" s="108">
        <v>0.58711522037660535</v>
      </c>
    </row>
    <row r="932" spans="1:44" s="2" customFormat="1" x14ac:dyDescent="0.25">
      <c r="A932" s="80" t="s">
        <v>324</v>
      </c>
      <c r="B932" s="80" t="s">
        <v>384</v>
      </c>
      <c r="C932" s="80" t="s">
        <v>292</v>
      </c>
      <c r="D932" s="81">
        <v>2088163.2735636067</v>
      </c>
      <c r="E932" s="81">
        <v>2200014.6872713077</v>
      </c>
      <c r="F932" s="105">
        <v>-5.0841212267737655E-2</v>
      </c>
      <c r="G932" s="81">
        <v>2295620.3016755236</v>
      </c>
      <c r="H932" s="105">
        <v>-9.0370793445457231E-2</v>
      </c>
      <c r="I932" s="81">
        <v>2010409.414230634</v>
      </c>
      <c r="J932" s="105">
        <v>3.867563431736535E-2</v>
      </c>
      <c r="K932" s="83">
        <v>845785.0944625152</v>
      </c>
      <c r="L932" s="83">
        <v>966943.93553319247</v>
      </c>
      <c r="M932" s="105">
        <v>-0.12530079213317349</v>
      </c>
      <c r="N932" s="83">
        <v>1055862.318600582</v>
      </c>
      <c r="O932" s="105">
        <v>-0.19896270606237634</v>
      </c>
      <c r="P932" s="83">
        <v>932882.38413509086</v>
      </c>
      <c r="Q932" s="105">
        <v>-9.3363634209179244E-2</v>
      </c>
      <c r="R932" s="83">
        <v>520249.27542367438</v>
      </c>
      <c r="S932" s="83">
        <v>586382.28522115049</v>
      </c>
      <c r="T932" s="105">
        <v>-0.11278139102127625</v>
      </c>
      <c r="U932" s="83">
        <v>622100.69838708371</v>
      </c>
      <c r="V932" s="105">
        <v>-0.16372176277486722</v>
      </c>
      <c r="W932" s="83">
        <v>558122.11498811713</v>
      </c>
      <c r="X932" s="105">
        <v>-6.7857622099868051E-2</v>
      </c>
      <c r="Y932" s="80"/>
      <c r="Z932" s="80"/>
      <c r="AA932" s="80"/>
      <c r="AB932" s="80"/>
      <c r="AC932" s="84">
        <v>2.4689052659300006</v>
      </c>
      <c r="AD932" s="84">
        <v>2.2752246603192923</v>
      </c>
      <c r="AE932" s="105">
        <v>8.5125925799137692E-2</v>
      </c>
      <c r="AF932" s="84">
        <v>2.1741663294870595</v>
      </c>
      <c r="AG932" s="105">
        <v>0.13556411597657181</v>
      </c>
      <c r="AH932" s="84">
        <v>2.1550513209599917</v>
      </c>
      <c r="AI932" s="105">
        <v>0.14563641335010022</v>
      </c>
      <c r="AJ932" s="84">
        <v>4.0137744965873781</v>
      </c>
      <c r="AK932" s="84">
        <v>3.7518437079687454</v>
      </c>
      <c r="AL932" s="105">
        <v>6.9813885920221974E-2</v>
      </c>
      <c r="AM932" s="84">
        <v>3.6901104718695268</v>
      </c>
      <c r="AN932" s="105">
        <v>8.771120192341364E-2</v>
      </c>
      <c r="AO932" s="84">
        <v>3.6020959575727209</v>
      </c>
      <c r="AP932" s="105">
        <v>0.11428860970490844</v>
      </c>
      <c r="AQ932" s="108">
        <v>56.113832695911697</v>
      </c>
      <c r="AR932" s="108">
        <v>63.740562628667853</v>
      </c>
    </row>
    <row r="933" spans="1:44" s="2" customFormat="1" x14ac:dyDescent="0.25">
      <c r="A933" s="80" t="s">
        <v>324</v>
      </c>
      <c r="B933" s="80" t="s">
        <v>384</v>
      </c>
      <c r="C933" s="80" t="s">
        <v>293</v>
      </c>
      <c r="D933" s="80"/>
      <c r="E933" s="80"/>
      <c r="F933" s="80"/>
      <c r="G933" s="81">
        <v>19.394705851078033</v>
      </c>
      <c r="H933" s="105">
        <v>-1</v>
      </c>
      <c r="I933" s="81">
        <v>59.120601972341539</v>
      </c>
      <c r="J933" s="105">
        <v>-1</v>
      </c>
      <c r="K933" s="80"/>
      <c r="L933" s="80"/>
      <c r="M933" s="80"/>
      <c r="N933" s="83">
        <v>2.7746360301971436</v>
      </c>
      <c r="O933" s="105">
        <v>-1</v>
      </c>
      <c r="P933" s="83">
        <v>9.9536210130834206</v>
      </c>
      <c r="Q933" s="105">
        <v>-1</v>
      </c>
      <c r="R933" s="80"/>
      <c r="S933" s="80"/>
      <c r="T933" s="80"/>
      <c r="U933" s="83">
        <v>1.1930935128305151</v>
      </c>
      <c r="V933" s="105">
        <v>-1</v>
      </c>
      <c r="W933" s="83">
        <v>4.2598122117245936</v>
      </c>
      <c r="X933" s="105">
        <v>-1</v>
      </c>
      <c r="Y933" s="80"/>
      <c r="Z933" s="80"/>
      <c r="AA933" s="80"/>
      <c r="AB933" s="80"/>
      <c r="AC933" s="80"/>
      <c r="AD933" s="80"/>
      <c r="AE933" s="80"/>
      <c r="AF933" s="84">
        <v>6.99</v>
      </c>
      <c r="AG933" s="105">
        <v>-1</v>
      </c>
      <c r="AH933" s="84">
        <v>5.9396074950644753</v>
      </c>
      <c r="AI933" s="105">
        <v>-1</v>
      </c>
      <c r="AJ933" s="80"/>
      <c r="AK933" s="80"/>
      <c r="AL933" s="80"/>
      <c r="AM933" s="84">
        <v>16.255813683091535</v>
      </c>
      <c r="AN933" s="105">
        <v>-1</v>
      </c>
      <c r="AO933" s="84">
        <v>13.878687377255638</v>
      </c>
      <c r="AP933" s="105">
        <v>-1</v>
      </c>
      <c r="AQ933" s="80"/>
      <c r="AR933" s="80"/>
    </row>
    <row r="934" spans="1:44" s="2" customFormat="1" x14ac:dyDescent="0.25">
      <c r="A934" s="80" t="s">
        <v>324</v>
      </c>
      <c r="B934" s="80" t="s">
        <v>274</v>
      </c>
      <c r="C934" s="80" t="s">
        <v>281</v>
      </c>
      <c r="D934" s="81">
        <v>440251588.48321021</v>
      </c>
      <c r="E934" s="81">
        <v>409612081.96236593</v>
      </c>
      <c r="F934" s="105">
        <v>7.4801276305271086E-2</v>
      </c>
      <c r="G934" s="81">
        <v>393432333.31515414</v>
      </c>
      <c r="H934" s="105">
        <v>0.11900205245854077</v>
      </c>
      <c r="I934" s="81">
        <v>360350352.34012926</v>
      </c>
      <c r="J934" s="105">
        <v>0.22173208829740057</v>
      </c>
      <c r="K934" s="83">
        <v>199829158.96231315</v>
      </c>
      <c r="L934" s="83">
        <v>199936104.76802623</v>
      </c>
      <c r="M934" s="105">
        <v>-5.3489991633662195E-4</v>
      </c>
      <c r="N934" s="83">
        <v>198567684.37100995</v>
      </c>
      <c r="O934" s="105">
        <v>6.352869528086059E-3</v>
      </c>
      <c r="P934" s="83">
        <v>174982984.84304187</v>
      </c>
      <c r="Q934" s="105">
        <v>0.14199194362559348</v>
      </c>
      <c r="R934" s="83">
        <v>285663980.39798433</v>
      </c>
      <c r="S934" s="83">
        <v>287463765.21209359</v>
      </c>
      <c r="T934" s="105">
        <v>-6.2609101803887072E-3</v>
      </c>
      <c r="U934" s="83">
        <v>299656652.56152326</v>
      </c>
      <c r="V934" s="105">
        <v>-4.6695683356023816E-2</v>
      </c>
      <c r="W934" s="83">
        <v>262166310.04496923</v>
      </c>
      <c r="X934" s="105">
        <v>8.9628870883465356E-2</v>
      </c>
      <c r="Y934" s="81">
        <v>408587644.52222967</v>
      </c>
      <c r="Z934" s="82">
        <v>31663943.960980538</v>
      </c>
      <c r="AA934" s="83">
        <v>252131578.29895729</v>
      </c>
      <c r="AB934" s="83">
        <v>33532402.099027045</v>
      </c>
      <c r="AC934" s="84">
        <v>2.2031398759289158</v>
      </c>
      <c r="AD934" s="84">
        <v>2.0487149253888588</v>
      </c>
      <c r="AE934" s="105">
        <v>7.5376495102531749E-2</v>
      </c>
      <c r="AF934" s="84">
        <v>1.9813512685178576</v>
      </c>
      <c r="AG934" s="105">
        <v>0.11193805507135862</v>
      </c>
      <c r="AH934" s="84">
        <v>2.0593450995441653</v>
      </c>
      <c r="AI934" s="105">
        <v>6.9825487926515745E-2</v>
      </c>
      <c r="AJ934" s="84">
        <v>1.5411519081609655</v>
      </c>
      <c r="AK934" s="84">
        <v>1.4249172644773163</v>
      </c>
      <c r="AL934" s="105">
        <v>8.1572907130356129E-2</v>
      </c>
      <c r="AM934" s="84">
        <v>1.3129437639779333</v>
      </c>
      <c r="AN934" s="105">
        <v>0.17381410418646662</v>
      </c>
      <c r="AO934" s="84">
        <v>1.3745105245533591</v>
      </c>
      <c r="AP934" s="105">
        <v>0.12123689170132454</v>
      </c>
      <c r="AQ934" s="80"/>
      <c r="AR934" s="80"/>
    </row>
    <row r="935" spans="1:44" s="2" customFormat="1" x14ac:dyDescent="0.25">
      <c r="A935" s="80" t="s">
        <v>324</v>
      </c>
      <c r="B935" s="80" t="s">
        <v>274</v>
      </c>
      <c r="C935" s="80" t="s">
        <v>313</v>
      </c>
      <c r="D935" s="81">
        <v>202692364.09348354</v>
      </c>
      <c r="E935" s="81">
        <v>195113268.49825343</v>
      </c>
      <c r="F935" s="105">
        <v>3.8844593469038971E-2</v>
      </c>
      <c r="G935" s="81">
        <v>192133561.4909097</v>
      </c>
      <c r="H935" s="105">
        <v>5.4955534684518949E-2</v>
      </c>
      <c r="I935" s="81">
        <v>173136479.25237969</v>
      </c>
      <c r="J935" s="105">
        <v>0.17070859340982941</v>
      </c>
      <c r="K935" s="83">
        <v>114331013.3815212</v>
      </c>
      <c r="L935" s="83">
        <v>115840546.55469197</v>
      </c>
      <c r="M935" s="105">
        <v>-1.3031129583440606E-2</v>
      </c>
      <c r="N935" s="83">
        <v>118005352.26780958</v>
      </c>
      <c r="O935" s="105">
        <v>-3.1137052817312799E-2</v>
      </c>
      <c r="P935" s="83">
        <v>103489683.25167671</v>
      </c>
      <c r="Q935" s="105">
        <v>0.10475759311659541</v>
      </c>
      <c r="R935" s="83">
        <v>141850847.32030958</v>
      </c>
      <c r="S935" s="83">
        <v>140367871.99966362</v>
      </c>
      <c r="T935" s="105">
        <v>1.0564919874609996E-2</v>
      </c>
      <c r="U935" s="83">
        <v>151052976.57033449</v>
      </c>
      <c r="V935" s="105">
        <v>-6.0919880289417173E-2</v>
      </c>
      <c r="W935" s="83">
        <v>128891545.93154284</v>
      </c>
      <c r="X935" s="105">
        <v>0.10054423116043397</v>
      </c>
      <c r="Y935" s="81">
        <v>193619905.20789933</v>
      </c>
      <c r="Z935" s="82">
        <v>9072458.8855842073</v>
      </c>
      <c r="AA935" s="83">
        <v>129546238.90875542</v>
      </c>
      <c r="AB935" s="83">
        <v>12304608.411554165</v>
      </c>
      <c r="AC935" s="84">
        <v>1.7728554842516928</v>
      </c>
      <c r="AD935" s="84">
        <v>1.6843262078889996</v>
      </c>
      <c r="AE935" s="105">
        <v>5.2560647663167814E-2</v>
      </c>
      <c r="AF935" s="84">
        <v>1.6281766699434816</v>
      </c>
      <c r="AG935" s="105">
        <v>8.8859407568610688E-2</v>
      </c>
      <c r="AH935" s="84">
        <v>1.6729829854762319</v>
      </c>
      <c r="AI935" s="105">
        <v>5.9697259112907929E-2</v>
      </c>
      <c r="AJ935" s="84">
        <v>1.4289119023433774</v>
      </c>
      <c r="AK935" s="84">
        <v>1.3900137240715669</v>
      </c>
      <c r="AL935" s="105">
        <v>2.7984024616585581E-2</v>
      </c>
      <c r="AM935" s="84">
        <v>1.2719614393129615</v>
      </c>
      <c r="AN935" s="105">
        <v>0.12339246944089069</v>
      </c>
      <c r="AO935" s="84">
        <v>1.3432725785160209</v>
      </c>
      <c r="AP935" s="105">
        <v>6.3754241095255931E-2</v>
      </c>
      <c r="AQ935" s="80"/>
      <c r="AR935" s="80"/>
    </row>
    <row r="936" spans="1:44" s="2" customFormat="1" x14ac:dyDescent="0.25">
      <c r="A936" s="80" t="s">
        <v>324</v>
      </c>
      <c r="B936" s="80" t="s">
        <v>274</v>
      </c>
      <c r="C936" s="80" t="s">
        <v>328</v>
      </c>
      <c r="D936" s="81">
        <v>7382935.0114011057</v>
      </c>
      <c r="E936" s="81">
        <v>7789607.9934378825</v>
      </c>
      <c r="F936" s="105">
        <v>-5.2207117788130815E-2</v>
      </c>
      <c r="G936" s="81">
        <v>7544867.3014258211</v>
      </c>
      <c r="H936" s="105">
        <v>-2.1462576286015486E-2</v>
      </c>
      <c r="I936" s="81">
        <v>6721560.3646831196</v>
      </c>
      <c r="J936" s="105">
        <v>9.8395998969677614E-2</v>
      </c>
      <c r="K936" s="83">
        <v>2616955.8044783729</v>
      </c>
      <c r="L936" s="83">
        <v>2961703.9014859349</v>
      </c>
      <c r="M936" s="105">
        <v>-0.11640194579701105</v>
      </c>
      <c r="N936" s="83">
        <v>2973012.4490540009</v>
      </c>
      <c r="O936" s="105">
        <v>-0.11976291747077063</v>
      </c>
      <c r="P936" s="83">
        <v>2753743.3749155127</v>
      </c>
      <c r="Q936" s="105">
        <v>-4.9673318030710324E-2</v>
      </c>
      <c r="R936" s="83">
        <v>1634296.0807354914</v>
      </c>
      <c r="S936" s="83">
        <v>1838972.3940856033</v>
      </c>
      <c r="T936" s="105">
        <v>-0.11129928540981913</v>
      </c>
      <c r="U936" s="83">
        <v>1793024.7883674344</v>
      </c>
      <c r="V936" s="105">
        <v>-8.8525662702336083E-2</v>
      </c>
      <c r="W936" s="83">
        <v>1625382.9199272196</v>
      </c>
      <c r="X936" s="105">
        <v>5.4837298331342358E-3</v>
      </c>
      <c r="Y936" s="81">
        <v>7335096.2674288256</v>
      </c>
      <c r="Z936" s="82">
        <v>47838.743972280019</v>
      </c>
      <c r="AA936" s="83">
        <v>1611679.2298466808</v>
      </c>
      <c r="AB936" s="83">
        <v>22616.850888810619</v>
      </c>
      <c r="AC936" s="84">
        <v>2.8211920884436625</v>
      </c>
      <c r="AD936" s="84">
        <v>2.6301103191070889</v>
      </c>
      <c r="AE936" s="105">
        <v>7.2651617671096416E-2</v>
      </c>
      <c r="AF936" s="84">
        <v>2.537785303867989</v>
      </c>
      <c r="AG936" s="105">
        <v>0.1116748466246205</v>
      </c>
      <c r="AH936" s="84">
        <v>2.4408811750257384</v>
      </c>
      <c r="AI936" s="105">
        <v>0.15580886005805417</v>
      </c>
      <c r="AJ936" s="84">
        <v>4.5175015093216908</v>
      </c>
      <c r="AK936" s="84">
        <v>4.2358482479075645</v>
      </c>
      <c r="AL936" s="105">
        <v>6.6492764832464926E-2</v>
      </c>
      <c r="AM936" s="84">
        <v>4.2078990487886632</v>
      </c>
      <c r="AN936" s="105">
        <v>7.357649433680058E-2</v>
      </c>
      <c r="AO936" s="84">
        <v>4.1353703685923398</v>
      </c>
      <c r="AP936" s="105">
        <v>9.2405542108535896E-2</v>
      </c>
      <c r="AQ936" s="108">
        <v>100</v>
      </c>
      <c r="AR936" s="108">
        <v>99.999999999999986</v>
      </c>
    </row>
    <row r="937" spans="1:44" s="2" customFormat="1" x14ac:dyDescent="0.25">
      <c r="A937" s="80" t="s">
        <v>324</v>
      </c>
      <c r="B937" s="80" t="s">
        <v>274</v>
      </c>
      <c r="C937" s="80" t="s">
        <v>270</v>
      </c>
      <c r="D937" s="81">
        <v>4559213.9300571335</v>
      </c>
      <c r="E937" s="81">
        <v>4992827.7072783979</v>
      </c>
      <c r="F937" s="105">
        <v>-8.684733434505558E-2</v>
      </c>
      <c r="G937" s="81">
        <v>4829015.8142931461</v>
      </c>
      <c r="H937" s="105">
        <v>-5.5870987922102135E-2</v>
      </c>
      <c r="I937" s="81">
        <v>4255881.2651597336</v>
      </c>
      <c r="J937" s="105">
        <v>7.1273761178582862E-2</v>
      </c>
      <c r="K937" s="83">
        <v>1780245.4762539687</v>
      </c>
      <c r="L937" s="83">
        <v>2071084.4886648105</v>
      </c>
      <c r="M937" s="105">
        <v>-0.14042836687862037</v>
      </c>
      <c r="N937" s="83">
        <v>2070174.4395336478</v>
      </c>
      <c r="O937" s="105">
        <v>-0.14005049900287245</v>
      </c>
      <c r="P937" s="83">
        <v>1876954.7089648552</v>
      </c>
      <c r="Q937" s="105">
        <v>-5.1524542520379663E-2</v>
      </c>
      <c r="R937" s="83">
        <v>1090648.4280837046</v>
      </c>
      <c r="S937" s="83">
        <v>1280555.3560614767</v>
      </c>
      <c r="T937" s="105">
        <v>-0.14830044408377388</v>
      </c>
      <c r="U937" s="83">
        <v>1257906.8784371836</v>
      </c>
      <c r="V937" s="105">
        <v>-0.13296568547369736</v>
      </c>
      <c r="W937" s="83">
        <v>1139983.749138036</v>
      </c>
      <c r="X937" s="105">
        <v>-4.3277214338919207E-2</v>
      </c>
      <c r="Y937" s="81">
        <v>4529738.9750206117</v>
      </c>
      <c r="Z937" s="82">
        <v>29474.955036521555</v>
      </c>
      <c r="AA937" s="83">
        <v>1075067.1847834866</v>
      </c>
      <c r="AB937" s="83">
        <v>15581.243300217959</v>
      </c>
      <c r="AC937" s="84">
        <v>2.5610029576655524</v>
      </c>
      <c r="AD937" s="84">
        <v>2.4107310612408579</v>
      </c>
      <c r="AE937" s="105">
        <v>6.2334575117369652E-2</v>
      </c>
      <c r="AF937" s="84">
        <v>2.3326613072186264</v>
      </c>
      <c r="AG937" s="105">
        <v>9.7888900433295914E-2</v>
      </c>
      <c r="AH937" s="84">
        <v>2.2674395097721147</v>
      </c>
      <c r="AI937" s="105">
        <v>0.12946914201161724</v>
      </c>
      <c r="AJ937" s="84">
        <v>4.1802782754363674</v>
      </c>
      <c r="AK937" s="84">
        <v>3.8989549992079398</v>
      </c>
      <c r="AL937" s="105">
        <v>7.21535068462133E-2</v>
      </c>
      <c r="AM937" s="84">
        <v>3.8389294923744184</v>
      </c>
      <c r="AN937" s="105">
        <v>8.8917700556886553E-2</v>
      </c>
      <c r="AO937" s="84">
        <v>3.7332823984356693</v>
      </c>
      <c r="AP937" s="105">
        <v>0.1197326720282397</v>
      </c>
      <c r="AQ937" s="80"/>
      <c r="AR937" s="80"/>
    </row>
    <row r="938" spans="1:44" s="2" customFormat="1" x14ac:dyDescent="0.25">
      <c r="A938" s="80" t="s">
        <v>324</v>
      </c>
      <c r="B938" s="80" t="s">
        <v>274</v>
      </c>
      <c r="C938" s="80" t="s">
        <v>271</v>
      </c>
      <c r="D938" s="81">
        <v>2703277.4354172503</v>
      </c>
      <c r="E938" s="81">
        <v>2672806.662121078</v>
      </c>
      <c r="F938" s="105">
        <v>1.1400290835847947E-2</v>
      </c>
      <c r="G938" s="81">
        <v>2598490.249313537</v>
      </c>
      <c r="H938" s="105">
        <v>4.0326180223841775E-2</v>
      </c>
      <c r="I938" s="81">
        <v>2331147.0842126738</v>
      </c>
      <c r="J938" s="105">
        <v>0.15963400753421805</v>
      </c>
      <c r="K938" s="83">
        <v>812069.91442750976</v>
      </c>
      <c r="L938" s="83">
        <v>861750.2417088059</v>
      </c>
      <c r="M938" s="105">
        <v>-5.7650494164971318E-2</v>
      </c>
      <c r="N938" s="83">
        <v>875152.36251205311</v>
      </c>
      <c r="O938" s="105">
        <v>-7.2081674902265414E-2</v>
      </c>
      <c r="P938" s="83">
        <v>840547.10372643475</v>
      </c>
      <c r="Q938" s="105">
        <v>-3.3879349738611675E-2</v>
      </c>
      <c r="R938" s="83">
        <v>535956.22968635801</v>
      </c>
      <c r="S938" s="83">
        <v>550084.47132034099</v>
      </c>
      <c r="T938" s="105">
        <v>-2.5683767440429009E-2</v>
      </c>
      <c r="U938" s="83">
        <v>527184.9487168896</v>
      </c>
      <c r="V938" s="105">
        <v>1.6637957875726056E-2</v>
      </c>
      <c r="W938" s="83">
        <v>474411.71811439563</v>
      </c>
      <c r="X938" s="105">
        <v>0.12972805945135205</v>
      </c>
      <c r="Y938" s="81">
        <v>2685978.1974147186</v>
      </c>
      <c r="Z938" s="82">
        <v>17299.238002531645</v>
      </c>
      <c r="AA938" s="83">
        <v>529108.45764314162</v>
      </c>
      <c r="AB938" s="83">
        <v>6847.7720432164297</v>
      </c>
      <c r="AC938" s="84">
        <v>3.328872782244368</v>
      </c>
      <c r="AD938" s="84">
        <v>3.1016024513332789</v>
      </c>
      <c r="AE938" s="105">
        <v>7.3275132605531978E-2</v>
      </c>
      <c r="AF938" s="84">
        <v>2.9691861218940026</v>
      </c>
      <c r="AG938" s="105">
        <v>0.12113981595768955</v>
      </c>
      <c r="AH938" s="84">
        <v>2.7733687664592455</v>
      </c>
      <c r="AI938" s="105">
        <v>0.20029936967031378</v>
      </c>
      <c r="AJ938" s="84">
        <v>5.0438399363306408</v>
      </c>
      <c r="AK938" s="84">
        <v>4.8589022258811818</v>
      </c>
      <c r="AL938" s="105">
        <v>3.8061624180124293E-2</v>
      </c>
      <c r="AM938" s="84">
        <v>4.9289917241339642</v>
      </c>
      <c r="AN938" s="105">
        <v>2.3300548798721229E-2</v>
      </c>
      <c r="AO938" s="84">
        <v>4.913763710302284</v>
      </c>
      <c r="AP938" s="105">
        <v>2.6471811364400095E-2</v>
      </c>
      <c r="AQ938" s="80"/>
      <c r="AR938" s="80"/>
    </row>
    <row r="939" spans="1:44" s="2" customFormat="1" x14ac:dyDescent="0.25">
      <c r="A939" s="80" t="s">
        <v>324</v>
      </c>
      <c r="B939" s="80" t="s">
        <v>274</v>
      </c>
      <c r="C939" s="80" t="s">
        <v>127</v>
      </c>
      <c r="D939" s="81">
        <v>120443.64592672228</v>
      </c>
      <c r="E939" s="81">
        <v>123973.6240384066</v>
      </c>
      <c r="F939" s="105">
        <v>-2.8473622022945358E-2</v>
      </c>
      <c r="G939" s="81">
        <v>117361.23781913758</v>
      </c>
      <c r="H939" s="105">
        <v>2.6264277412742759E-2</v>
      </c>
      <c r="I939" s="81">
        <v>134532.01531071306</v>
      </c>
      <c r="J939" s="105">
        <v>-0.10472131374418572</v>
      </c>
      <c r="K939" s="83">
        <v>24640.413796894434</v>
      </c>
      <c r="L939" s="83">
        <v>28869.171112318232</v>
      </c>
      <c r="M939" s="105">
        <v>-0.14648003917297864</v>
      </c>
      <c r="N939" s="83">
        <v>27685.647008300017</v>
      </c>
      <c r="O939" s="105">
        <v>-0.10999321094040666</v>
      </c>
      <c r="P939" s="83">
        <v>36241.562224222842</v>
      </c>
      <c r="Q939" s="105">
        <v>-0.32010619066455492</v>
      </c>
      <c r="R939" s="83">
        <v>7691.4229654285828</v>
      </c>
      <c r="S939" s="83">
        <v>8332.5667037860076</v>
      </c>
      <c r="T939" s="105">
        <v>-7.6944327138252971E-2</v>
      </c>
      <c r="U939" s="83">
        <v>7932.961213361762</v>
      </c>
      <c r="V939" s="105">
        <v>-3.044742580189955E-2</v>
      </c>
      <c r="W939" s="83">
        <v>10987.452674787681</v>
      </c>
      <c r="X939" s="105">
        <v>-0.29998124287008954</v>
      </c>
      <c r="Y939" s="81">
        <v>119379.09499349547</v>
      </c>
      <c r="Z939" s="82">
        <v>1064.5509332268189</v>
      </c>
      <c r="AA939" s="83">
        <v>7503.5874200523467</v>
      </c>
      <c r="AB939" s="83">
        <v>187.83554537623587</v>
      </c>
      <c r="AC939" s="84">
        <v>4.8880528922733619</v>
      </c>
      <c r="AD939" s="84">
        <v>4.2943257205437426</v>
      </c>
      <c r="AE939" s="105">
        <v>0.13825853239060829</v>
      </c>
      <c r="AF939" s="84">
        <v>4.2390642986943119</v>
      </c>
      <c r="AG939" s="105">
        <v>0.15309713367144423</v>
      </c>
      <c r="AH939" s="84">
        <v>3.7120920582390249</v>
      </c>
      <c r="AI939" s="105">
        <v>0.31679193715691412</v>
      </c>
      <c r="AJ939" s="84">
        <v>15.659475037076042</v>
      </c>
      <c r="AK939" s="84">
        <v>14.878203613068901</v>
      </c>
      <c r="AL939" s="105">
        <v>5.2511139404012315E-2</v>
      </c>
      <c r="AM939" s="84">
        <v>14.794127270086985</v>
      </c>
      <c r="AN939" s="105">
        <v>5.849265395592132E-2</v>
      </c>
      <c r="AO939" s="84">
        <v>12.244149694443415</v>
      </c>
      <c r="AP939" s="105">
        <v>0.27893528157227243</v>
      </c>
      <c r="AQ939" s="80"/>
      <c r="AR939" s="80"/>
    </row>
    <row r="940" spans="1:44" s="2" customFormat="1" x14ac:dyDescent="0.25">
      <c r="A940" s="80" t="s">
        <v>324</v>
      </c>
      <c r="B940" s="80" t="s">
        <v>274</v>
      </c>
      <c r="C940" s="80" t="s">
        <v>282</v>
      </c>
      <c r="D940" s="81">
        <v>16010.701136713027</v>
      </c>
      <c r="E940" s="81">
        <v>25388.684089871644</v>
      </c>
      <c r="F940" s="105">
        <v>-0.36937648757068875</v>
      </c>
      <c r="G940" s="81">
        <v>25807.947741895914</v>
      </c>
      <c r="H940" s="105">
        <v>-0.37962129740670181</v>
      </c>
      <c r="I940" s="81">
        <v>33238.464138660434</v>
      </c>
      <c r="J940" s="105">
        <v>-0.5183080340318551</v>
      </c>
      <c r="K940" s="83">
        <v>2594.8472266145318</v>
      </c>
      <c r="L940" s="83">
        <v>6349.1175109316046</v>
      </c>
      <c r="M940" s="105">
        <v>-0.59130584334801661</v>
      </c>
      <c r="N940" s="83">
        <v>6688.9624676831663</v>
      </c>
      <c r="O940" s="105">
        <v>-0.61207029652936584</v>
      </c>
      <c r="P940" s="83">
        <v>8483.8548801533907</v>
      </c>
      <c r="Q940" s="105">
        <v>-0.69414290281122581</v>
      </c>
      <c r="R940" s="83">
        <v>901.63268937169619</v>
      </c>
      <c r="S940" s="83">
        <v>1593.6945331914658</v>
      </c>
      <c r="T940" s="105">
        <v>-0.43424999547050941</v>
      </c>
      <c r="U940" s="83">
        <v>1683.7781506306674</v>
      </c>
      <c r="V940" s="105">
        <v>-0.46451812013715393</v>
      </c>
      <c r="W940" s="83">
        <v>2180.7263072974188</v>
      </c>
      <c r="X940" s="105">
        <v>-0.58654477347545164</v>
      </c>
      <c r="Y940" s="81">
        <v>15885.823337510021</v>
      </c>
      <c r="Z940" s="82">
        <v>124.87779920300625</v>
      </c>
      <c r="AA940" s="83">
        <v>884.79197775355726</v>
      </c>
      <c r="AB940" s="83">
        <v>16.840711618138922</v>
      </c>
      <c r="AC940" s="84">
        <v>6.1701902803742366</v>
      </c>
      <c r="AD940" s="84">
        <v>3.9987736951093802</v>
      </c>
      <c r="AE940" s="105">
        <v>0.54302062352779901</v>
      </c>
      <c r="AF940" s="84">
        <v>3.8582886159974117</v>
      </c>
      <c r="AG940" s="105">
        <v>0.59920392030578351</v>
      </c>
      <c r="AH940" s="84">
        <v>3.917849209846394</v>
      </c>
      <c r="AI940" s="105">
        <v>0.57489223037661252</v>
      </c>
      <c r="AJ940" s="84">
        <v>17.75745414451433</v>
      </c>
      <c r="AK940" s="84">
        <v>15.930709154802289</v>
      </c>
      <c r="AL940" s="105">
        <v>0.11466815268304438</v>
      </c>
      <c r="AM940" s="84">
        <v>15.32740386982063</v>
      </c>
      <c r="AN940" s="105">
        <v>0.15854284883028519</v>
      </c>
      <c r="AO940" s="84">
        <v>15.241923769816383</v>
      </c>
      <c r="AP940" s="105">
        <v>0.16504021491561702</v>
      </c>
      <c r="AQ940" s="108">
        <v>0.21686092471338952</v>
      </c>
      <c r="AR940" s="108">
        <v>5.5169482445673455E-2</v>
      </c>
    </row>
    <row r="941" spans="1:44" s="2" customFormat="1" x14ac:dyDescent="0.25">
      <c r="A941" s="80" t="s">
        <v>324</v>
      </c>
      <c r="B941" s="80" t="s">
        <v>274</v>
      </c>
      <c r="C941" s="80" t="s">
        <v>283</v>
      </c>
      <c r="D941" s="80"/>
      <c r="E941" s="80"/>
      <c r="F941" s="80"/>
      <c r="G941" s="80"/>
      <c r="H941" s="80"/>
      <c r="I941" s="81">
        <v>399.31573638081551</v>
      </c>
      <c r="J941" s="105">
        <v>-1</v>
      </c>
      <c r="K941" s="80"/>
      <c r="L941" s="80"/>
      <c r="M941" s="80"/>
      <c r="N941" s="80"/>
      <c r="O941" s="80"/>
      <c r="P941" s="83">
        <v>5.4420095097618635</v>
      </c>
      <c r="Q941" s="105">
        <v>-1</v>
      </c>
      <c r="R941" s="80"/>
      <c r="S941" s="80"/>
      <c r="T941" s="80"/>
      <c r="U941" s="80"/>
      <c r="V941" s="80"/>
      <c r="W941" s="83">
        <v>11.64953076839447</v>
      </c>
      <c r="X941" s="105">
        <v>-1</v>
      </c>
      <c r="Y941" s="80"/>
      <c r="Z941" s="80"/>
      <c r="AA941" s="80"/>
      <c r="AB941" s="80"/>
      <c r="AC941" s="80"/>
      <c r="AD941" s="80"/>
      <c r="AE941" s="80"/>
      <c r="AF941" s="80"/>
      <c r="AG941" s="80"/>
      <c r="AH941" s="84">
        <v>73.37652307746319</v>
      </c>
      <c r="AI941" s="105">
        <v>-1</v>
      </c>
      <c r="AJ941" s="80"/>
      <c r="AK941" s="80"/>
      <c r="AL941" s="80"/>
      <c r="AM941" s="80"/>
      <c r="AN941" s="80"/>
      <c r="AO941" s="84">
        <v>34.27740947851489</v>
      </c>
      <c r="AP941" s="105">
        <v>-1</v>
      </c>
      <c r="AQ941" s="80"/>
      <c r="AR941" s="80"/>
    </row>
    <row r="942" spans="1:44" s="2" customFormat="1" x14ac:dyDescent="0.25">
      <c r="A942" s="80" t="s">
        <v>324</v>
      </c>
      <c r="B942" s="80" t="s">
        <v>274</v>
      </c>
      <c r="C942" s="80" t="s">
        <v>284</v>
      </c>
      <c r="D942" s="81">
        <v>338.67086054205896</v>
      </c>
      <c r="E942" s="81">
        <v>656.03950168848041</v>
      </c>
      <c r="F942" s="105">
        <v>-0.48376452992479035</v>
      </c>
      <c r="G942" s="81">
        <v>950.50947803974157</v>
      </c>
      <c r="H942" s="105">
        <v>-0.64369544084872465</v>
      </c>
      <c r="I942" s="81">
        <v>1017.7318328368664</v>
      </c>
      <c r="J942" s="105">
        <v>-0.66722976562692926</v>
      </c>
      <c r="K942" s="83">
        <v>35.998412490883283</v>
      </c>
      <c r="L942" s="83">
        <v>75.627471954823463</v>
      </c>
      <c r="M942" s="105">
        <v>-0.5240034929054993</v>
      </c>
      <c r="N942" s="83">
        <v>91.433007497017599</v>
      </c>
      <c r="O942" s="105">
        <v>-0.60628646616422965</v>
      </c>
      <c r="P942" s="83">
        <v>97.684136266394347</v>
      </c>
      <c r="Q942" s="105">
        <v>-0.63148148853246722</v>
      </c>
      <c r="R942" s="83">
        <v>11.47529239270299</v>
      </c>
      <c r="S942" s="83">
        <v>22.250541332221957</v>
      </c>
      <c r="T942" s="105">
        <v>-0.48426906917158324</v>
      </c>
      <c r="U942" s="83">
        <v>74.228975505268224</v>
      </c>
      <c r="V942" s="105">
        <v>-0.84540683318620558</v>
      </c>
      <c r="W942" s="83">
        <v>86.220443788230924</v>
      </c>
      <c r="X942" s="105">
        <v>-0.86690752345362698</v>
      </c>
      <c r="Y942" s="81">
        <v>338.67086054205896</v>
      </c>
      <c r="Z942" s="80"/>
      <c r="AA942" s="83">
        <v>11.47529239270299</v>
      </c>
      <c r="AB942" s="80"/>
      <c r="AC942" s="84">
        <v>9.4079387702951749</v>
      </c>
      <c r="AD942" s="84">
        <v>8.6746189543446555</v>
      </c>
      <c r="AE942" s="105">
        <v>8.4536256844254642E-2</v>
      </c>
      <c r="AF942" s="84">
        <v>10.395693022246324</v>
      </c>
      <c r="AG942" s="105">
        <v>-9.5015719475113225E-2</v>
      </c>
      <c r="AH942" s="84">
        <v>10.418598881413155</v>
      </c>
      <c r="AI942" s="105">
        <v>-9.7005376886234118E-2</v>
      </c>
      <c r="AJ942" s="84">
        <v>29.513048465537661</v>
      </c>
      <c r="AK942" s="84">
        <v>29.484204087135698</v>
      </c>
      <c r="AL942" s="105">
        <v>9.7829937402137807E-4</v>
      </c>
      <c r="AM942" s="84">
        <v>12.805100320592212</v>
      </c>
      <c r="AN942" s="105">
        <v>1.3047885394600904</v>
      </c>
      <c r="AO942" s="84">
        <v>11.803834312620259</v>
      </c>
      <c r="AP942" s="105">
        <v>1.5002933524730446</v>
      </c>
      <c r="AQ942" s="108">
        <v>4.5872117256763887E-3</v>
      </c>
      <c r="AR942" s="108">
        <v>7.0215504570865159E-4</v>
      </c>
    </row>
    <row r="943" spans="1:44" s="2" customFormat="1" x14ac:dyDescent="0.25">
      <c r="A943" s="80" t="s">
        <v>324</v>
      </c>
      <c r="B943" s="80" t="s">
        <v>274</v>
      </c>
      <c r="C943" s="80" t="s">
        <v>285</v>
      </c>
      <c r="D943" s="81">
        <v>1591962.4468090045</v>
      </c>
      <c r="E943" s="81">
        <v>1528435.4435256887</v>
      </c>
      <c r="F943" s="105">
        <v>4.1563419346502539E-2</v>
      </c>
      <c r="G943" s="81">
        <v>1365262.5002478028</v>
      </c>
      <c r="H943" s="105">
        <v>0.16604861447527813</v>
      </c>
      <c r="I943" s="81">
        <v>1173674.9207758915</v>
      </c>
      <c r="J943" s="105">
        <v>0.35639129594469993</v>
      </c>
      <c r="K943" s="83">
        <v>461290.34414426214</v>
      </c>
      <c r="L943" s="83">
        <v>465580.51620735612</v>
      </c>
      <c r="M943" s="105">
        <v>-9.2146726801240596E-3</v>
      </c>
      <c r="N943" s="83">
        <v>438824.05973522214</v>
      </c>
      <c r="O943" s="105">
        <v>5.1196564797736294E-2</v>
      </c>
      <c r="P943" s="83">
        <v>431824.49037019839</v>
      </c>
      <c r="Q943" s="105">
        <v>6.8235717128509787E-2</v>
      </c>
      <c r="R943" s="83">
        <v>341399.55007336801</v>
      </c>
      <c r="S943" s="83">
        <v>337403.41008347366</v>
      </c>
      <c r="T943" s="105">
        <v>1.1843804391027652E-2</v>
      </c>
      <c r="U943" s="83">
        <v>297138.15716997243</v>
      </c>
      <c r="V943" s="105">
        <v>0.14895896684880044</v>
      </c>
      <c r="W943" s="83">
        <v>240685.14650624964</v>
      </c>
      <c r="X943" s="105">
        <v>0.41844877022564086</v>
      </c>
      <c r="Y943" s="81">
        <v>1578358.2768882567</v>
      </c>
      <c r="Z943" s="82">
        <v>13604.169920747969</v>
      </c>
      <c r="AA943" s="83">
        <v>336133.13053700386</v>
      </c>
      <c r="AB943" s="83">
        <v>5266.4195363641311</v>
      </c>
      <c r="AC943" s="84">
        <v>3.4511072408468633</v>
      </c>
      <c r="AD943" s="84">
        <v>3.2828595491418024</v>
      </c>
      <c r="AE943" s="105">
        <v>5.1250347200824886E-2</v>
      </c>
      <c r="AF943" s="84">
        <v>3.111184243342481</v>
      </c>
      <c r="AG943" s="105">
        <v>0.10925839516954745</v>
      </c>
      <c r="AH943" s="84">
        <v>2.7179443198548396</v>
      </c>
      <c r="AI943" s="105">
        <v>0.26974905837334462</v>
      </c>
      <c r="AJ943" s="84">
        <v>4.6630478759180729</v>
      </c>
      <c r="AK943" s="84">
        <v>4.5299940600705648</v>
      </c>
      <c r="AL943" s="105">
        <v>2.9371741791077641E-2</v>
      </c>
      <c r="AM943" s="84">
        <v>4.5947060897561851</v>
      </c>
      <c r="AN943" s="105">
        <v>1.487402781088753E-2</v>
      </c>
      <c r="AO943" s="84">
        <v>4.8763911600395158</v>
      </c>
      <c r="AP943" s="105">
        <v>-4.3750240109883647E-2</v>
      </c>
      <c r="AQ943" s="108">
        <v>21.562731411702998</v>
      </c>
      <c r="AR943" s="108">
        <v>20.889700103773489</v>
      </c>
    </row>
    <row r="944" spans="1:44" s="2" customFormat="1" x14ac:dyDescent="0.25">
      <c r="A944" s="80" t="s">
        <v>324</v>
      </c>
      <c r="B944" s="80" t="s">
        <v>274</v>
      </c>
      <c r="C944" s="80" t="s">
        <v>287</v>
      </c>
      <c r="D944" s="81">
        <v>115.32107404351234</v>
      </c>
      <c r="E944" s="81">
        <v>69.210418460369112</v>
      </c>
      <c r="F944" s="105">
        <v>0.66623864743061556</v>
      </c>
      <c r="G944" s="80"/>
      <c r="H944" s="80"/>
      <c r="I944" s="80"/>
      <c r="J944" s="80"/>
      <c r="K944" s="83">
        <v>1.5628279447555542</v>
      </c>
      <c r="L944" s="83">
        <v>1.2659465632967368</v>
      </c>
      <c r="M944" s="105">
        <v>0.23451335946257365</v>
      </c>
      <c r="N944" s="80"/>
      <c r="O944" s="80"/>
      <c r="P944" s="80"/>
      <c r="Q944" s="80"/>
      <c r="R944" s="83">
        <v>1.9222784018579091</v>
      </c>
      <c r="S944" s="83">
        <v>1.1537740975131214</v>
      </c>
      <c r="T944" s="105">
        <v>0.66607865959310786</v>
      </c>
      <c r="U944" s="80"/>
      <c r="V944" s="80"/>
      <c r="W944" s="80"/>
      <c r="X944" s="80"/>
      <c r="Y944" s="81">
        <v>115.32107404351234</v>
      </c>
      <c r="Z944" s="80"/>
      <c r="AA944" s="83">
        <v>1.9222784018579091</v>
      </c>
      <c r="AB944" s="80"/>
      <c r="AC944" s="84">
        <v>73.789999999999992</v>
      </c>
      <c r="AD944" s="84">
        <v>54.67088459100011</v>
      </c>
      <c r="AE944" s="105">
        <v>0.34971293316419577</v>
      </c>
      <c r="AF944" s="80"/>
      <c r="AG944" s="80"/>
      <c r="AH944" s="80"/>
      <c r="AI944" s="80"/>
      <c r="AJ944" s="84">
        <v>59.991868988411305</v>
      </c>
      <c r="AK944" s="84">
        <v>59.986108727477308</v>
      </c>
      <c r="AL944" s="105">
        <v>9.6026581090066058E-5</v>
      </c>
      <c r="AM944" s="80"/>
      <c r="AN944" s="80"/>
      <c r="AO944" s="80"/>
      <c r="AP944" s="80"/>
      <c r="AQ944" s="108">
        <v>1.5619949771388702E-3</v>
      </c>
      <c r="AR944" s="108">
        <v>1.1762118409981229E-4</v>
      </c>
    </row>
    <row r="945" spans="1:44" s="2" customFormat="1" x14ac:dyDescent="0.25">
      <c r="A945" s="80" t="s">
        <v>324</v>
      </c>
      <c r="B945" s="80" t="s">
        <v>274</v>
      </c>
      <c r="C945" s="80" t="s">
        <v>288</v>
      </c>
      <c r="D945" s="81">
        <v>16703.663211901188</v>
      </c>
      <c r="E945" s="81">
        <v>7957.8228471076491</v>
      </c>
      <c r="F945" s="105">
        <v>1.0990242598793591</v>
      </c>
      <c r="G945" s="81">
        <v>5688.9747717547416</v>
      </c>
      <c r="H945" s="105">
        <v>1.936146473145461</v>
      </c>
      <c r="I945" s="81">
        <v>11286.64533736229</v>
      </c>
      <c r="J945" s="105">
        <v>0.47994933061348993</v>
      </c>
      <c r="K945" s="83">
        <v>2863.4147699837981</v>
      </c>
      <c r="L945" s="83">
        <v>2215.6849980193283</v>
      </c>
      <c r="M945" s="105">
        <v>0.29233838408595814</v>
      </c>
      <c r="N945" s="83">
        <v>1701.4933952887341</v>
      </c>
      <c r="O945" s="105">
        <v>0.68288327060940035</v>
      </c>
      <c r="P945" s="83">
        <v>3281.9338674155092</v>
      </c>
      <c r="Q945" s="105">
        <v>-0.12752209957274085</v>
      </c>
      <c r="R945" s="83">
        <v>1272.027337607233</v>
      </c>
      <c r="S945" s="83">
        <v>849.46536757092747</v>
      </c>
      <c r="T945" s="105">
        <v>0.4974446118323041</v>
      </c>
      <c r="U945" s="83">
        <v>610.26547900339187</v>
      </c>
      <c r="V945" s="105">
        <v>1.0843835697286148</v>
      </c>
      <c r="W945" s="83">
        <v>1212.7518099339609</v>
      </c>
      <c r="X945" s="105">
        <v>4.8876882464928988E-2</v>
      </c>
      <c r="Y945" s="81">
        <v>16523.010001864357</v>
      </c>
      <c r="Z945" s="82">
        <v>180.65321003683218</v>
      </c>
      <c r="AA945" s="83">
        <v>1254.1246322938978</v>
      </c>
      <c r="AB945" s="83">
        <v>17.902705313335261</v>
      </c>
      <c r="AC945" s="84">
        <v>5.8334766541683036</v>
      </c>
      <c r="AD945" s="84">
        <v>3.5915858320209786</v>
      </c>
      <c r="AE945" s="105">
        <v>0.62420638876554912</v>
      </c>
      <c r="AF945" s="84">
        <v>3.3435185746279985</v>
      </c>
      <c r="AG945" s="105">
        <v>0.7447119027347826</v>
      </c>
      <c r="AH945" s="84">
        <v>3.4390227814829224</v>
      </c>
      <c r="AI945" s="105">
        <v>0.69625996244575084</v>
      </c>
      <c r="AJ945" s="84">
        <v>13.131528480607875</v>
      </c>
      <c r="AK945" s="84">
        <v>9.3680368275204557</v>
      </c>
      <c r="AL945" s="105">
        <v>0.40173749552642873</v>
      </c>
      <c r="AM945" s="84">
        <v>9.3221310519566885</v>
      </c>
      <c r="AN945" s="105">
        <v>0.40864019261471385</v>
      </c>
      <c r="AO945" s="84">
        <v>9.3066406868334361</v>
      </c>
      <c r="AP945" s="105">
        <v>0.41098479273898431</v>
      </c>
      <c r="AQ945" s="108">
        <v>0.22624692193696053</v>
      </c>
      <c r="AR945" s="108">
        <v>7.7833346882578064E-2</v>
      </c>
    </row>
    <row r="946" spans="1:44" s="2" customFormat="1" x14ac:dyDescent="0.25">
      <c r="A946" s="80" t="s">
        <v>324</v>
      </c>
      <c r="B946" s="80" t="s">
        <v>274</v>
      </c>
      <c r="C946" s="80" t="s">
        <v>289</v>
      </c>
      <c r="D946" s="81">
        <v>179.95188028216361</v>
      </c>
      <c r="E946" s="81">
        <v>586.5165333759785</v>
      </c>
      <c r="F946" s="105">
        <v>-0.69318532378556508</v>
      </c>
      <c r="G946" s="81">
        <v>158.77722633004188</v>
      </c>
      <c r="H946" s="105">
        <v>0.13336077497730744</v>
      </c>
      <c r="I946" s="81">
        <v>138.518217151165</v>
      </c>
      <c r="J946" s="105">
        <v>0.29912067873196801</v>
      </c>
      <c r="K946" s="83">
        <v>4.6298145823759853</v>
      </c>
      <c r="L946" s="83">
        <v>11.683961242365992</v>
      </c>
      <c r="M946" s="105">
        <v>-0.60374615369415141</v>
      </c>
      <c r="N946" s="83">
        <v>1.6263159513473511</v>
      </c>
      <c r="O946" s="105">
        <v>1.8468112721518417</v>
      </c>
      <c r="P946" s="83">
        <v>3.3300440311431885</v>
      </c>
      <c r="Q946" s="105">
        <v>0.39031632587350257</v>
      </c>
      <c r="R946" s="83">
        <v>3.5061861098930578</v>
      </c>
      <c r="S946" s="83">
        <v>12.982990244533507</v>
      </c>
      <c r="T946" s="105">
        <v>-0.72994001814263565</v>
      </c>
      <c r="U946" s="83">
        <v>3.5291057385018121</v>
      </c>
      <c r="V946" s="105">
        <v>-6.4944578901974786E-3</v>
      </c>
      <c r="W946" s="83">
        <v>3.1140663938469757</v>
      </c>
      <c r="X946" s="105">
        <v>0.12591886827489096</v>
      </c>
      <c r="Y946" s="81">
        <v>179.95188028216361</v>
      </c>
      <c r="Z946" s="80"/>
      <c r="AA946" s="83">
        <v>3.5061861098930578</v>
      </c>
      <c r="AB946" s="80"/>
      <c r="AC946" s="84">
        <v>38.868053370252611</v>
      </c>
      <c r="AD946" s="84">
        <v>50.19843195381992</v>
      </c>
      <c r="AE946" s="105">
        <v>-0.22571180298999577</v>
      </c>
      <c r="AF946" s="84">
        <v>97.63</v>
      </c>
      <c r="AG946" s="105">
        <v>-0.60188411994005309</v>
      </c>
      <c r="AH946" s="84">
        <v>41.596512194949071</v>
      </c>
      <c r="AI946" s="105">
        <v>-6.5593451968017844E-2</v>
      </c>
      <c r="AJ946" s="84">
        <v>51.324109628525207</v>
      </c>
      <c r="AK946" s="84">
        <v>45.175766316464077</v>
      </c>
      <c r="AL946" s="105">
        <v>0.136098262705516</v>
      </c>
      <c r="AM946" s="84">
        <v>44.990781828329837</v>
      </c>
      <c r="AN946" s="105">
        <v>0.14076945415977177</v>
      </c>
      <c r="AO946" s="84">
        <v>44.481459170189979</v>
      </c>
      <c r="AP946" s="105">
        <v>0.15383151960358687</v>
      </c>
      <c r="AQ946" s="108">
        <v>2.4374030111909794E-3</v>
      </c>
      <c r="AR946" s="108">
        <v>2.1453799903351355E-4</v>
      </c>
    </row>
    <row r="947" spans="1:44" s="2" customFormat="1" x14ac:dyDescent="0.25">
      <c r="A947" s="80" t="s">
        <v>324</v>
      </c>
      <c r="B947" s="80" t="s">
        <v>274</v>
      </c>
      <c r="C947" s="80" t="s">
        <v>290</v>
      </c>
      <c r="D947" s="81">
        <v>1111314.9886082457</v>
      </c>
      <c r="E947" s="81">
        <v>1144371.218595389</v>
      </c>
      <c r="F947" s="105">
        <v>-2.8885932685127125E-2</v>
      </c>
      <c r="G947" s="81">
        <v>1233227.7490657342</v>
      </c>
      <c r="H947" s="105">
        <v>-9.8856647160142849E-2</v>
      </c>
      <c r="I947" s="81">
        <v>1157472.1634367823</v>
      </c>
      <c r="J947" s="105">
        <v>-3.987756793345773E-2</v>
      </c>
      <c r="K947" s="83">
        <v>350779.57028324768</v>
      </c>
      <c r="L947" s="83">
        <v>396169.72550144978</v>
      </c>
      <c r="M947" s="105">
        <v>-0.1145724983420925</v>
      </c>
      <c r="N947" s="83">
        <v>436328.30277683097</v>
      </c>
      <c r="O947" s="105">
        <v>-0.19606505456818588</v>
      </c>
      <c r="P947" s="83">
        <v>408722.61335623643</v>
      </c>
      <c r="Q947" s="105">
        <v>-0.14176617877143605</v>
      </c>
      <c r="R947" s="83">
        <v>194556.67961298992</v>
      </c>
      <c r="S947" s="83">
        <v>212681.06123686745</v>
      </c>
      <c r="T947" s="105">
        <v>-8.5218596890919318E-2</v>
      </c>
      <c r="U947" s="83">
        <v>230046.79154691714</v>
      </c>
      <c r="V947" s="105">
        <v>-0.1542734488722011</v>
      </c>
      <c r="W947" s="83">
        <v>233726.57160814598</v>
      </c>
      <c r="X947" s="105">
        <v>-0.1675885275929444</v>
      </c>
      <c r="Y947" s="81">
        <v>1107619.9205264621</v>
      </c>
      <c r="Z947" s="82">
        <v>3695.0680817836746</v>
      </c>
      <c r="AA947" s="83">
        <v>192975.32710613761</v>
      </c>
      <c r="AB947" s="83">
        <v>1581.3525068522977</v>
      </c>
      <c r="AC947" s="84">
        <v>3.1681291692982021</v>
      </c>
      <c r="AD947" s="84">
        <v>2.8885882613743568</v>
      </c>
      <c r="AE947" s="105">
        <v>9.6774231087833548E-2</v>
      </c>
      <c r="AF947" s="84">
        <v>2.8263757845121815</v>
      </c>
      <c r="AG947" s="105">
        <v>0.12091576309800769</v>
      </c>
      <c r="AH947" s="84">
        <v>2.8319259214266843</v>
      </c>
      <c r="AI947" s="105">
        <v>0.11871894152589392</v>
      </c>
      <c r="AJ947" s="84">
        <v>5.7120371853531919</v>
      </c>
      <c r="AK947" s="84">
        <v>5.3806916889552205</v>
      </c>
      <c r="AL947" s="105">
        <v>6.1580465031682463E-2</v>
      </c>
      <c r="AM947" s="84">
        <v>5.3607691755797529</v>
      </c>
      <c r="AN947" s="105">
        <v>6.5525673325684722E-2</v>
      </c>
      <c r="AO947" s="84">
        <v>4.9522489269099488</v>
      </c>
      <c r="AP947" s="105">
        <v>0.15342287305362245</v>
      </c>
      <c r="AQ947" s="108">
        <v>15.052482337879127</v>
      </c>
      <c r="AR947" s="108">
        <v>11.904616422100975</v>
      </c>
    </row>
    <row r="948" spans="1:44" s="2" customFormat="1" x14ac:dyDescent="0.25">
      <c r="A948" s="80" t="s">
        <v>324</v>
      </c>
      <c r="B948" s="80" t="s">
        <v>274</v>
      </c>
      <c r="C948" s="80" t="s">
        <v>291</v>
      </c>
      <c r="D948" s="81">
        <v>86795.838606578109</v>
      </c>
      <c r="E948" s="81">
        <v>88950.42048197746</v>
      </c>
      <c r="F948" s="105">
        <v>-2.4222278700030415E-2</v>
      </c>
      <c r="G948" s="81">
        <v>84524.627917221791</v>
      </c>
      <c r="H948" s="105">
        <v>2.6870401506891003E-2</v>
      </c>
      <c r="I948" s="81">
        <v>88100.952099521164</v>
      </c>
      <c r="J948" s="105">
        <v>-1.481384096131861E-2</v>
      </c>
      <c r="K948" s="83">
        <v>19057.841207087808</v>
      </c>
      <c r="L948" s="83">
        <v>20163.590718202413</v>
      </c>
      <c r="M948" s="105">
        <v>-5.4838918651349371E-2</v>
      </c>
      <c r="N948" s="83">
        <v>19170.675486091091</v>
      </c>
      <c r="O948" s="105">
        <v>-5.8857748171236108E-3</v>
      </c>
      <c r="P948" s="83">
        <v>24319.159713895351</v>
      </c>
      <c r="Q948" s="105">
        <v>-0.2163445846281177</v>
      </c>
      <c r="R948" s="83">
        <v>5473.5159027528462</v>
      </c>
      <c r="S948" s="83">
        <v>5830.953524446707</v>
      </c>
      <c r="T948" s="105">
        <v>-6.1300029265415508E-2</v>
      </c>
      <c r="U948" s="83">
        <v>5548.1087129468269</v>
      </c>
      <c r="V948" s="105">
        <v>-1.3444727573544875E-2</v>
      </c>
      <c r="W948" s="83">
        <v>7471.9382030023189</v>
      </c>
      <c r="X948" s="105">
        <v>-0.26745701663411531</v>
      </c>
      <c r="Y948" s="81">
        <v>86036.818682591125</v>
      </c>
      <c r="Z948" s="82">
        <v>759.0199239869803</v>
      </c>
      <c r="AA948" s="83">
        <v>5320.4237743080848</v>
      </c>
      <c r="AB948" s="83">
        <v>153.09212844476164</v>
      </c>
      <c r="AC948" s="84">
        <v>4.5543373807888505</v>
      </c>
      <c r="AD948" s="84">
        <v>4.4114375125497194</v>
      </c>
      <c r="AE948" s="105">
        <v>3.2393039192464494E-2</v>
      </c>
      <c r="AF948" s="84">
        <v>4.4090584068645358</v>
      </c>
      <c r="AG948" s="105">
        <v>3.2950113270925951E-2</v>
      </c>
      <c r="AH948" s="84">
        <v>3.6226972122388963</v>
      </c>
      <c r="AI948" s="105">
        <v>0.25716755057599272</v>
      </c>
      <c r="AJ948" s="84">
        <v>15.857419645556355</v>
      </c>
      <c r="AK948" s="84">
        <v>15.254866997146555</v>
      </c>
      <c r="AL948" s="105">
        <v>3.9499043060979039E-2</v>
      </c>
      <c r="AM948" s="84">
        <v>15.23485430629338</v>
      </c>
      <c r="AN948" s="105">
        <v>4.0864541711160225E-2</v>
      </c>
      <c r="AO948" s="84">
        <v>11.790910163593308</v>
      </c>
      <c r="AP948" s="105">
        <v>0.34488512129616367</v>
      </c>
      <c r="AQ948" s="108">
        <v>1.1756278292107887</v>
      </c>
      <c r="AR948" s="108">
        <v>0.33491580670557375</v>
      </c>
    </row>
    <row r="949" spans="1:44" s="2" customFormat="1" x14ac:dyDescent="0.25">
      <c r="A949" s="80" t="s">
        <v>324</v>
      </c>
      <c r="B949" s="80" t="s">
        <v>274</v>
      </c>
      <c r="C949" s="80" t="s">
        <v>292</v>
      </c>
      <c r="D949" s="81">
        <v>4559213.9300571335</v>
      </c>
      <c r="E949" s="81">
        <v>4992827.7072783979</v>
      </c>
      <c r="F949" s="105">
        <v>-8.684733434505558E-2</v>
      </c>
      <c r="G949" s="81">
        <v>4829015.8142931461</v>
      </c>
      <c r="H949" s="105">
        <v>-5.5870987922102135E-2</v>
      </c>
      <c r="I949" s="81">
        <v>4255881.2651597336</v>
      </c>
      <c r="J949" s="105">
        <v>7.1273761178582862E-2</v>
      </c>
      <c r="K949" s="83">
        <v>1780245.4762539687</v>
      </c>
      <c r="L949" s="83">
        <v>2071084.4886648105</v>
      </c>
      <c r="M949" s="105">
        <v>-0.14042836687862037</v>
      </c>
      <c r="N949" s="83">
        <v>2070174.4395336478</v>
      </c>
      <c r="O949" s="105">
        <v>-0.14005049900287245</v>
      </c>
      <c r="P949" s="83">
        <v>1876954.7089648552</v>
      </c>
      <c r="Q949" s="105">
        <v>-5.1524542520379663E-2</v>
      </c>
      <c r="R949" s="83">
        <v>1090648.4280837043</v>
      </c>
      <c r="S949" s="83">
        <v>1280555.3560614767</v>
      </c>
      <c r="T949" s="105">
        <v>-0.14830044408377407</v>
      </c>
      <c r="U949" s="83">
        <v>1257906.8784371836</v>
      </c>
      <c r="V949" s="105">
        <v>-0.13296568547369755</v>
      </c>
      <c r="W949" s="83">
        <v>1139983.749138036</v>
      </c>
      <c r="X949" s="105">
        <v>-4.3277214338919415E-2</v>
      </c>
      <c r="Y949" s="81">
        <v>4529738.9750206117</v>
      </c>
      <c r="Z949" s="82">
        <v>29474.955036521555</v>
      </c>
      <c r="AA949" s="83">
        <v>1075067.1847834864</v>
      </c>
      <c r="AB949" s="83">
        <v>15581.243300217955</v>
      </c>
      <c r="AC949" s="84">
        <v>2.5610029576655524</v>
      </c>
      <c r="AD949" s="84">
        <v>2.4107310612408579</v>
      </c>
      <c r="AE949" s="105">
        <v>6.2334575117369652E-2</v>
      </c>
      <c r="AF949" s="84">
        <v>2.3326613072186264</v>
      </c>
      <c r="AG949" s="105">
        <v>9.7888900433295914E-2</v>
      </c>
      <c r="AH949" s="84">
        <v>2.2674395097721147</v>
      </c>
      <c r="AI949" s="105">
        <v>0.12946914201161724</v>
      </c>
      <c r="AJ949" s="84">
        <v>4.1802782754363683</v>
      </c>
      <c r="AK949" s="84">
        <v>3.8989549992079398</v>
      </c>
      <c r="AL949" s="105">
        <v>7.2153506846213536E-2</v>
      </c>
      <c r="AM949" s="84">
        <v>3.8389294923744184</v>
      </c>
      <c r="AN949" s="105">
        <v>8.8917700556886789E-2</v>
      </c>
      <c r="AO949" s="84">
        <v>3.7332823984356693</v>
      </c>
      <c r="AP949" s="105">
        <v>0.11973267202823994</v>
      </c>
      <c r="AQ949" s="108">
        <v>61.753407324005458</v>
      </c>
      <c r="AR949" s="108">
        <v>66.735057431752125</v>
      </c>
    </row>
    <row r="950" spans="1:44" s="2" customFormat="1" x14ac:dyDescent="0.25">
      <c r="A950" s="80" t="s">
        <v>324</v>
      </c>
      <c r="B950" s="80" t="s">
        <v>274</v>
      </c>
      <c r="C950" s="80" t="s">
        <v>293</v>
      </c>
      <c r="D950" s="81">
        <v>299.49915666222574</v>
      </c>
      <c r="E950" s="81">
        <v>364.93016592502596</v>
      </c>
      <c r="F950" s="105">
        <v>-0.17929734336142236</v>
      </c>
      <c r="G950" s="81">
        <v>230.40068389534952</v>
      </c>
      <c r="H950" s="105">
        <v>0.29990567561970216</v>
      </c>
      <c r="I950" s="81">
        <v>350.38794880032538</v>
      </c>
      <c r="J950" s="105">
        <v>-0.14523556621263675</v>
      </c>
      <c r="K950" s="83">
        <v>82.119538190283407</v>
      </c>
      <c r="L950" s="83">
        <v>52.200505404403522</v>
      </c>
      <c r="M950" s="105">
        <v>0.57315599828188601</v>
      </c>
      <c r="N950" s="83">
        <v>31.456335788662802</v>
      </c>
      <c r="O950" s="105">
        <v>1.6105881734604375</v>
      </c>
      <c r="P950" s="83">
        <v>50.157572951294853</v>
      </c>
      <c r="Q950" s="105">
        <v>0.6372310970872731</v>
      </c>
      <c r="R950" s="83">
        <v>27.343278792350883</v>
      </c>
      <c r="S950" s="83">
        <v>22.065972902640695</v>
      </c>
      <c r="T950" s="105">
        <v>0.23916035395287913</v>
      </c>
      <c r="U950" s="83">
        <v>13.050789537104766</v>
      </c>
      <c r="V950" s="105">
        <v>1.095143647410072</v>
      </c>
      <c r="W950" s="83">
        <v>21.052313603507436</v>
      </c>
      <c r="X950" s="105">
        <v>0.29882535987851411</v>
      </c>
      <c r="Y950" s="81">
        <v>299.49915666222574</v>
      </c>
      <c r="Z950" s="80"/>
      <c r="AA950" s="83">
        <v>27.343278792350883</v>
      </c>
      <c r="AB950" s="80"/>
      <c r="AC950" s="84">
        <v>3.6471120425475463</v>
      </c>
      <c r="AD950" s="84">
        <v>6.9909316604862077</v>
      </c>
      <c r="AE950" s="105">
        <v>-0.47830815409603133</v>
      </c>
      <c r="AF950" s="84">
        <v>7.3244603390325063</v>
      </c>
      <c r="AG950" s="105">
        <v>-0.50206406018585992</v>
      </c>
      <c r="AH950" s="84">
        <v>6.9857436909989055</v>
      </c>
      <c r="AI950" s="105">
        <v>-0.47792071912875483</v>
      </c>
      <c r="AJ950" s="84">
        <v>10.95330077042585</v>
      </c>
      <c r="AK950" s="84">
        <v>16.538140762483842</v>
      </c>
      <c r="AL950" s="105">
        <v>-0.33769454936113458</v>
      </c>
      <c r="AM950" s="84">
        <v>17.654156726709612</v>
      </c>
      <c r="AN950" s="105">
        <v>-0.37956250530764774</v>
      </c>
      <c r="AO950" s="84">
        <v>16.643678951369445</v>
      </c>
      <c r="AP950" s="105">
        <v>-0.34189425292149062</v>
      </c>
      <c r="AQ950" s="108">
        <v>4.0566408372784517E-3</v>
      </c>
      <c r="AR950" s="108">
        <v>1.6730921107052667E-3</v>
      </c>
    </row>
    <row r="951" spans="1:44" s="2" customFormat="1" x14ac:dyDescent="0.25">
      <c r="A951" s="80" t="s">
        <v>324</v>
      </c>
      <c r="B951" s="80" t="s">
        <v>275</v>
      </c>
      <c r="C951" s="80" t="s">
        <v>281</v>
      </c>
      <c r="D951" s="81">
        <v>81650358.464788049</v>
      </c>
      <c r="E951" s="81">
        <v>76783154.659207165</v>
      </c>
      <c r="F951" s="105">
        <v>6.3388953308618087E-2</v>
      </c>
      <c r="G951" s="81">
        <v>76241697.20850499</v>
      </c>
      <c r="H951" s="105">
        <v>7.0940987075504239E-2</v>
      </c>
      <c r="I951" s="81">
        <v>70379847.053865239</v>
      </c>
      <c r="J951" s="105">
        <v>0.16013833338252242</v>
      </c>
      <c r="K951" s="83">
        <v>35913952.505984239</v>
      </c>
      <c r="L951" s="83">
        <v>36242191.118637174</v>
      </c>
      <c r="M951" s="105">
        <v>-9.0568092745402957E-3</v>
      </c>
      <c r="N951" s="83">
        <v>37853690.693018682</v>
      </c>
      <c r="O951" s="105">
        <v>-5.1243040018610048E-2</v>
      </c>
      <c r="P951" s="83">
        <v>34285339.114732847</v>
      </c>
      <c r="Q951" s="105">
        <v>4.7501743698709888E-2</v>
      </c>
      <c r="R951" s="83">
        <v>51621750.727733143</v>
      </c>
      <c r="S951" s="83">
        <v>52213300.36454235</v>
      </c>
      <c r="T951" s="105">
        <v>-1.1329481811705669E-2</v>
      </c>
      <c r="U951" s="83">
        <v>55928397.086033635</v>
      </c>
      <c r="V951" s="105">
        <v>-7.7002856914988219E-2</v>
      </c>
      <c r="W951" s="83">
        <v>50487729.473974399</v>
      </c>
      <c r="X951" s="105">
        <v>2.2461324079612509E-2</v>
      </c>
      <c r="Y951" s="80"/>
      <c r="Z951" s="80"/>
      <c r="AA951" s="80"/>
      <c r="AB951" s="80"/>
      <c r="AC951" s="84">
        <v>2.2734996503429379</v>
      </c>
      <c r="AD951" s="84">
        <v>2.1186123766044105</v>
      </c>
      <c r="AE951" s="105">
        <v>7.3107886770099856E-2</v>
      </c>
      <c r="AF951" s="84">
        <v>2.0141152900202188</v>
      </c>
      <c r="AG951" s="105">
        <v>0.12878327353352012</v>
      </c>
      <c r="AH951" s="84">
        <v>2.0527680014581544</v>
      </c>
      <c r="AI951" s="105">
        <v>0.10752878490311127</v>
      </c>
      <c r="AJ951" s="84">
        <v>1.5817045589064536</v>
      </c>
      <c r="AK951" s="84">
        <v>1.4705669651817301</v>
      </c>
      <c r="AL951" s="105">
        <v>7.5574656820194E-2</v>
      </c>
      <c r="AM951" s="84">
        <v>1.3632019006592264</v>
      </c>
      <c r="AN951" s="105">
        <v>0.16028635093712981</v>
      </c>
      <c r="AO951" s="84">
        <v>1.3939990525845474</v>
      </c>
      <c r="AP951" s="105">
        <v>0.13465253507446101</v>
      </c>
      <c r="AQ951" s="80"/>
      <c r="AR951" s="80"/>
    </row>
    <row r="952" spans="1:44" s="2" customFormat="1" x14ac:dyDescent="0.25">
      <c r="A952" s="80" t="s">
        <v>324</v>
      </c>
      <c r="B952" s="80" t="s">
        <v>275</v>
      </c>
      <c r="C952" s="80" t="s">
        <v>313</v>
      </c>
      <c r="D952" s="81">
        <v>40399548.033107683</v>
      </c>
      <c r="E952" s="81">
        <v>39157453.202762343</v>
      </c>
      <c r="F952" s="105">
        <v>3.1720521350395617E-2</v>
      </c>
      <c r="G952" s="81">
        <v>39199223.331588611</v>
      </c>
      <c r="H952" s="105">
        <v>3.0621134795591549E-2</v>
      </c>
      <c r="I952" s="81">
        <v>35521487.420456976</v>
      </c>
      <c r="J952" s="105">
        <v>0.13732703686956002</v>
      </c>
      <c r="K952" s="83">
        <v>20104471.626057398</v>
      </c>
      <c r="L952" s="83">
        <v>20721676.915312715</v>
      </c>
      <c r="M952" s="105">
        <v>-2.9785489455210094E-2</v>
      </c>
      <c r="N952" s="83">
        <v>21450866.005616732</v>
      </c>
      <c r="O952" s="105">
        <v>-6.2766434660810069E-2</v>
      </c>
      <c r="P952" s="83">
        <v>19248906.010284003</v>
      </c>
      <c r="Q952" s="105">
        <v>4.4447493032398651E-2</v>
      </c>
      <c r="R952" s="83">
        <v>24910125.98461163</v>
      </c>
      <c r="S952" s="83">
        <v>25080579.448316563</v>
      </c>
      <c r="T952" s="105">
        <v>-6.7962330797095485E-3</v>
      </c>
      <c r="U952" s="83">
        <v>26899044.427762575</v>
      </c>
      <c r="V952" s="105">
        <v>-7.3940115177406715E-2</v>
      </c>
      <c r="W952" s="83">
        <v>23678429.289845988</v>
      </c>
      <c r="X952" s="105">
        <v>5.2017668895539042E-2</v>
      </c>
      <c r="Y952" s="80"/>
      <c r="Z952" s="80"/>
      <c r="AA952" s="80"/>
      <c r="AB952" s="80"/>
      <c r="AC952" s="84">
        <v>2.0094807157600623</v>
      </c>
      <c r="AD952" s="84">
        <v>1.8896855386171052</v>
      </c>
      <c r="AE952" s="105">
        <v>6.3394239250317078E-2</v>
      </c>
      <c r="AF952" s="84">
        <v>1.8273958413298848</v>
      </c>
      <c r="AG952" s="105">
        <v>9.9641725296729086E-2</v>
      </c>
      <c r="AH952" s="84">
        <v>1.8453769477329836</v>
      </c>
      <c r="AI952" s="105">
        <v>8.8926963257386304E-2</v>
      </c>
      <c r="AJ952" s="84">
        <v>1.6218122725699873</v>
      </c>
      <c r="AK952" s="84">
        <v>1.5612658903457126</v>
      </c>
      <c r="AL952" s="105">
        <v>3.8780314486258211E-2</v>
      </c>
      <c r="AM952" s="84">
        <v>1.4572719650639703</v>
      </c>
      <c r="AN952" s="105">
        <v>0.11290981467470565</v>
      </c>
      <c r="AO952" s="84">
        <v>1.5001623201286263</v>
      </c>
      <c r="AP952" s="105">
        <v>8.1091193138973491E-2</v>
      </c>
      <c r="AQ952" s="80"/>
      <c r="AR952" s="80"/>
    </row>
    <row r="953" spans="1:44" s="2" customFormat="1" x14ac:dyDescent="0.25">
      <c r="A953" s="80" t="s">
        <v>324</v>
      </c>
      <c r="B953" s="80" t="s">
        <v>275</v>
      </c>
      <c r="C953" s="80" t="s">
        <v>328</v>
      </c>
      <c r="D953" s="81">
        <v>1355449.7118884157</v>
      </c>
      <c r="E953" s="81">
        <v>1371332.0974631356</v>
      </c>
      <c r="F953" s="105">
        <v>-1.1581720871334612E-2</v>
      </c>
      <c r="G953" s="81">
        <v>1395145.0322111666</v>
      </c>
      <c r="H953" s="105">
        <v>-2.8452468672620856E-2</v>
      </c>
      <c r="I953" s="81">
        <v>1221338.333670913</v>
      </c>
      <c r="J953" s="105">
        <v>0.10980690159328017</v>
      </c>
      <c r="K953" s="83">
        <v>500303.90993735119</v>
      </c>
      <c r="L953" s="83">
        <v>526972.49293533759</v>
      </c>
      <c r="M953" s="105">
        <v>-5.060716328747502E-2</v>
      </c>
      <c r="N953" s="83">
        <v>557950.10413431155</v>
      </c>
      <c r="O953" s="105">
        <v>-0.10331783033968855</v>
      </c>
      <c r="P953" s="83">
        <v>499712.77018512256</v>
      </c>
      <c r="Q953" s="105">
        <v>1.1829590666847186E-3</v>
      </c>
      <c r="R953" s="83">
        <v>323256.41595389938</v>
      </c>
      <c r="S953" s="83">
        <v>333132.25036735961</v>
      </c>
      <c r="T953" s="105">
        <v>-2.964538678728855E-2</v>
      </c>
      <c r="U953" s="83">
        <v>344581.70939545246</v>
      </c>
      <c r="V953" s="105">
        <v>-6.1887479399202583E-2</v>
      </c>
      <c r="W953" s="83">
        <v>313412.87696810806</v>
      </c>
      <c r="X953" s="105">
        <v>3.140757674354578E-2</v>
      </c>
      <c r="Y953" s="80"/>
      <c r="Z953" s="80"/>
      <c r="AA953" s="80"/>
      <c r="AB953" s="80"/>
      <c r="AC953" s="84">
        <v>2.7092526861485995</v>
      </c>
      <c r="AD953" s="84">
        <v>2.6022840202238138</v>
      </c>
      <c r="AE953" s="105">
        <v>4.1105684503871212E-2</v>
      </c>
      <c r="AF953" s="84">
        <v>2.5004835053768941</v>
      </c>
      <c r="AG953" s="105">
        <v>8.3491524868202605E-2</v>
      </c>
      <c r="AH953" s="84">
        <v>2.4440806930318359</v>
      </c>
      <c r="AI953" s="105">
        <v>0.1084955966768113</v>
      </c>
      <c r="AJ953" s="84">
        <v>4.1931100049123868</v>
      </c>
      <c r="AK953" s="84">
        <v>4.1164795541437593</v>
      </c>
      <c r="AL953" s="105">
        <v>1.8615530518423015E-2</v>
      </c>
      <c r="AM953" s="84">
        <v>4.0488075663065901</v>
      </c>
      <c r="AN953" s="105">
        <v>3.5640725384593307E-2</v>
      </c>
      <c r="AO953" s="84">
        <v>3.896899021782033</v>
      </c>
      <c r="AP953" s="105">
        <v>7.6011972975090852E-2</v>
      </c>
      <c r="AQ953" s="108">
        <v>100</v>
      </c>
      <c r="AR953" s="108">
        <v>100</v>
      </c>
    </row>
    <row r="954" spans="1:44" s="2" customFormat="1" x14ac:dyDescent="0.25">
      <c r="A954" s="80" t="s">
        <v>324</v>
      </c>
      <c r="B954" s="80" t="s">
        <v>275</v>
      </c>
      <c r="C954" s="80" t="s">
        <v>270</v>
      </c>
      <c r="D954" s="81">
        <v>745455.51992989064</v>
      </c>
      <c r="E954" s="81">
        <v>745772.49134416459</v>
      </c>
      <c r="F954" s="105">
        <v>-4.2502427744773935E-4</v>
      </c>
      <c r="G954" s="81">
        <v>813442.67880097032</v>
      </c>
      <c r="H954" s="105">
        <v>-8.3579532575416407E-2</v>
      </c>
      <c r="I954" s="81">
        <v>735917.35351683502</v>
      </c>
      <c r="J954" s="105">
        <v>1.2960920635278128E-2</v>
      </c>
      <c r="K954" s="83">
        <v>299006.75366313156</v>
      </c>
      <c r="L954" s="83">
        <v>315350.05710164108</v>
      </c>
      <c r="M954" s="105">
        <v>-5.1825909241049802E-2</v>
      </c>
      <c r="N954" s="83">
        <v>352179.7676934356</v>
      </c>
      <c r="O954" s="105">
        <v>-0.15098259158541422</v>
      </c>
      <c r="P954" s="83">
        <v>319136.21432926483</v>
      </c>
      <c r="Q954" s="105">
        <v>-6.3074824361252044E-2</v>
      </c>
      <c r="R954" s="83">
        <v>192861.1455090151</v>
      </c>
      <c r="S954" s="83">
        <v>202576.87427628814</v>
      </c>
      <c r="T954" s="105">
        <v>-4.796070036119756E-2</v>
      </c>
      <c r="U954" s="83">
        <v>223762.18650949612</v>
      </c>
      <c r="V954" s="105">
        <v>-0.13809768970580574</v>
      </c>
      <c r="W954" s="83">
        <v>213064.09870719913</v>
      </c>
      <c r="X954" s="105">
        <v>-9.4821010769851471E-2</v>
      </c>
      <c r="Y954" s="80"/>
      <c r="Z954" s="80"/>
      <c r="AA954" s="80"/>
      <c r="AB954" s="80"/>
      <c r="AC954" s="84">
        <v>2.4931059609768527</v>
      </c>
      <c r="AD954" s="84">
        <v>2.3649036191669159</v>
      </c>
      <c r="AE954" s="105">
        <v>5.4210387590805299E-2</v>
      </c>
      <c r="AF954" s="84">
        <v>2.309737109909884</v>
      </c>
      <c r="AG954" s="105">
        <v>7.9389489946811706E-2</v>
      </c>
      <c r="AH954" s="84">
        <v>2.3059662942468866</v>
      </c>
      <c r="AI954" s="105">
        <v>8.1154554252097014E-2</v>
      </c>
      <c r="AJ954" s="84">
        <v>3.8652446969679803</v>
      </c>
      <c r="AK954" s="84">
        <v>3.6814295511689514</v>
      </c>
      <c r="AL954" s="105">
        <v>4.9930371678757982E-2</v>
      </c>
      <c r="AM954" s="84">
        <v>3.635300009755889</v>
      </c>
      <c r="AN954" s="105">
        <v>6.3253290401067114E-2</v>
      </c>
      <c r="AO954" s="84">
        <v>3.4539716356820906</v>
      </c>
      <c r="AP954" s="105">
        <v>0.11907250686054677</v>
      </c>
      <c r="AQ954" s="80"/>
      <c r="AR954" s="80"/>
    </row>
    <row r="955" spans="1:44" s="2" customFormat="1" x14ac:dyDescent="0.25">
      <c r="A955" s="80" t="s">
        <v>324</v>
      </c>
      <c r="B955" s="80" t="s">
        <v>275</v>
      </c>
      <c r="C955" s="80" t="s">
        <v>271</v>
      </c>
      <c r="D955" s="81">
        <v>575902.10384330386</v>
      </c>
      <c r="E955" s="81">
        <v>566743.04737894889</v>
      </c>
      <c r="F955" s="105">
        <v>1.6160862504998375E-2</v>
      </c>
      <c r="G955" s="81">
        <v>531278.09919929504</v>
      </c>
      <c r="H955" s="105">
        <v>8.3993683743529002E-2</v>
      </c>
      <c r="I955" s="81">
        <v>436164.15528078558</v>
      </c>
      <c r="J955" s="105">
        <v>0.32037925829223729</v>
      </c>
      <c r="K955" s="83">
        <v>193031.54571511317</v>
      </c>
      <c r="L955" s="83">
        <v>196794.47444556028</v>
      </c>
      <c r="M955" s="105">
        <v>-1.9121109680790633E-2</v>
      </c>
      <c r="N955" s="83">
        <v>191742.53425682784</v>
      </c>
      <c r="O955" s="105">
        <v>6.7226161544249362E-3</v>
      </c>
      <c r="P955" s="83">
        <v>166707.41243951896</v>
      </c>
      <c r="Q955" s="105">
        <v>0.15790619559369951</v>
      </c>
      <c r="R955" s="83">
        <v>127935.15175558784</v>
      </c>
      <c r="S955" s="83">
        <v>126419.4417480438</v>
      </c>
      <c r="T955" s="105">
        <v>1.1989532516405796E-2</v>
      </c>
      <c r="U955" s="83">
        <v>116951.33454854388</v>
      </c>
      <c r="V955" s="105">
        <v>9.3917844113910687E-2</v>
      </c>
      <c r="W955" s="83">
        <v>96553.554576303446</v>
      </c>
      <c r="X955" s="105">
        <v>0.32501752335264295</v>
      </c>
      <c r="Y955" s="80"/>
      <c r="Z955" s="80"/>
      <c r="AA955" s="80"/>
      <c r="AB955" s="80"/>
      <c r="AC955" s="84">
        <v>2.9834610799483139</v>
      </c>
      <c r="AD955" s="84">
        <v>2.8798727656132863</v>
      </c>
      <c r="AE955" s="105">
        <v>3.5969753793261006E-2</v>
      </c>
      <c r="AF955" s="84">
        <v>2.7707889710463474</v>
      </c>
      <c r="AG955" s="105">
        <v>7.675507269745413E-2</v>
      </c>
      <c r="AH955" s="84">
        <v>2.6163453016165366</v>
      </c>
      <c r="AI955" s="105">
        <v>0.14031625646085438</v>
      </c>
      <c r="AJ955" s="84">
        <v>4.5015157753009829</v>
      </c>
      <c r="AK955" s="84">
        <v>4.4830370989019066</v>
      </c>
      <c r="AL955" s="105">
        <v>4.1219102120753229E-3</v>
      </c>
      <c r="AM955" s="84">
        <v>4.5427279752739667</v>
      </c>
      <c r="AN955" s="105">
        <v>-9.0721258673866108E-3</v>
      </c>
      <c r="AO955" s="84">
        <v>4.5173288253836148</v>
      </c>
      <c r="AP955" s="105">
        <v>-3.5005311089544252E-3</v>
      </c>
      <c r="AQ955" s="80"/>
      <c r="AR955" s="80"/>
    </row>
    <row r="956" spans="1:44" s="2" customFormat="1" x14ac:dyDescent="0.25">
      <c r="A956" s="80" t="s">
        <v>324</v>
      </c>
      <c r="B956" s="80" t="s">
        <v>275</v>
      </c>
      <c r="C956" s="80" t="s">
        <v>127</v>
      </c>
      <c r="D956" s="81">
        <v>34092.088115221261</v>
      </c>
      <c r="E956" s="81">
        <v>58816.558740022185</v>
      </c>
      <c r="F956" s="105">
        <v>-0.42036581456740285</v>
      </c>
      <c r="G956" s="81">
        <v>50424.254210901265</v>
      </c>
      <c r="H956" s="105">
        <v>-0.32389504517746814</v>
      </c>
      <c r="I956" s="81">
        <v>49256.82487329244</v>
      </c>
      <c r="J956" s="105">
        <v>-0.30787077317875716</v>
      </c>
      <c r="K956" s="83">
        <v>8265.6105591064479</v>
      </c>
      <c r="L956" s="83">
        <v>14827.961388136215</v>
      </c>
      <c r="M956" s="105">
        <v>-0.44256595072335936</v>
      </c>
      <c r="N956" s="83">
        <v>14027.802184048058</v>
      </c>
      <c r="O956" s="105">
        <v>-0.41076938135712943</v>
      </c>
      <c r="P956" s="83">
        <v>13869.143416338826</v>
      </c>
      <c r="Q956" s="105">
        <v>-0.40402876291776046</v>
      </c>
      <c r="R956" s="83">
        <v>2460.1186892964279</v>
      </c>
      <c r="S956" s="83">
        <v>4135.9343430276922</v>
      </c>
      <c r="T956" s="105">
        <v>-0.40518429809127265</v>
      </c>
      <c r="U956" s="83">
        <v>3868.18833741242</v>
      </c>
      <c r="V956" s="105">
        <v>-0.36401269154797772</v>
      </c>
      <c r="W956" s="83">
        <v>3795.223684605472</v>
      </c>
      <c r="X956" s="105">
        <v>-0.35178558795483311</v>
      </c>
      <c r="Y956" s="80"/>
      <c r="Z956" s="80"/>
      <c r="AA956" s="80"/>
      <c r="AB956" s="80"/>
      <c r="AC956" s="84">
        <v>4.1245698513657993</v>
      </c>
      <c r="AD956" s="84">
        <v>3.9665977810733342</v>
      </c>
      <c r="AE956" s="105">
        <v>3.982558328606714E-2</v>
      </c>
      <c r="AF956" s="84">
        <v>3.5945940461180741</v>
      </c>
      <c r="AG956" s="105">
        <v>0.1474369006480897</v>
      </c>
      <c r="AH956" s="84">
        <v>3.5515405237834976</v>
      </c>
      <c r="AI956" s="105">
        <v>0.16134669553815112</v>
      </c>
      <c r="AJ956" s="84">
        <v>13.857903792833383</v>
      </c>
      <c r="AK956" s="84">
        <v>14.220863742475609</v>
      </c>
      <c r="AL956" s="105">
        <v>-2.5523059373539929E-2</v>
      </c>
      <c r="AM956" s="84">
        <v>13.035625417513147</v>
      </c>
      <c r="AN956" s="105">
        <v>6.3079319095462702E-2</v>
      </c>
      <c r="AO956" s="84">
        <v>12.978635507860158</v>
      </c>
      <c r="AP956" s="105">
        <v>6.7747359453982678E-2</v>
      </c>
      <c r="AQ956" s="80"/>
      <c r="AR956" s="80"/>
    </row>
    <row r="957" spans="1:44" s="2" customFormat="1" x14ac:dyDescent="0.25">
      <c r="A957" s="80" t="s">
        <v>324</v>
      </c>
      <c r="B957" s="80" t="s">
        <v>275</v>
      </c>
      <c r="C957" s="80" t="s">
        <v>282</v>
      </c>
      <c r="D957" s="81">
        <v>2133.2120266544821</v>
      </c>
      <c r="E957" s="81">
        <v>22558.243439861537</v>
      </c>
      <c r="F957" s="105">
        <v>-0.9054353663510436</v>
      </c>
      <c r="G957" s="81">
        <v>21384.14208549738</v>
      </c>
      <c r="H957" s="105">
        <v>-0.900243272882983</v>
      </c>
      <c r="I957" s="81">
        <v>16688.497358692883</v>
      </c>
      <c r="J957" s="105">
        <v>-0.87217470927403107</v>
      </c>
      <c r="K957" s="83">
        <v>846.89309837625319</v>
      </c>
      <c r="L957" s="83">
        <v>6619.1080335091901</v>
      </c>
      <c r="M957" s="105">
        <v>-0.87205328964433537</v>
      </c>
      <c r="N957" s="83">
        <v>6769.7625181868352</v>
      </c>
      <c r="O957" s="105">
        <v>-0.87490061931994056</v>
      </c>
      <c r="P957" s="83">
        <v>5878.1864170794324</v>
      </c>
      <c r="Q957" s="105">
        <v>-0.85592612443940996</v>
      </c>
      <c r="R957" s="83">
        <v>209.60621995542189</v>
      </c>
      <c r="S957" s="83">
        <v>1648.4227337700775</v>
      </c>
      <c r="T957" s="105">
        <v>-0.87284437683285565</v>
      </c>
      <c r="U957" s="83">
        <v>1699.4480745039455</v>
      </c>
      <c r="V957" s="105">
        <v>-0.87666218044549304</v>
      </c>
      <c r="W957" s="83">
        <v>1465.4304958832929</v>
      </c>
      <c r="X957" s="105">
        <v>-0.85696611299938785</v>
      </c>
      <c r="Y957" s="80"/>
      <c r="Z957" s="80"/>
      <c r="AA957" s="80"/>
      <c r="AB957" s="80"/>
      <c r="AC957" s="84">
        <v>2.5188681201257705</v>
      </c>
      <c r="AD957" s="84">
        <v>3.4080488376470939</v>
      </c>
      <c r="AE957" s="105">
        <v>-0.2609060960919829</v>
      </c>
      <c r="AF957" s="84">
        <v>3.1587728562190032</v>
      </c>
      <c r="AG957" s="105">
        <v>-0.20258016806538839</v>
      </c>
      <c r="AH957" s="84">
        <v>2.8390554797995904</v>
      </c>
      <c r="AI957" s="105">
        <v>-0.11277953599428144</v>
      </c>
      <c r="AJ957" s="84">
        <v>10.177236281958447</v>
      </c>
      <c r="AK957" s="84">
        <v>13.684744196817155</v>
      </c>
      <c r="AL957" s="105">
        <v>-0.25630789033488083</v>
      </c>
      <c r="AM957" s="84">
        <v>12.582992329282689</v>
      </c>
      <c r="AN957" s="105">
        <v>-0.19119109225916425</v>
      </c>
      <c r="AO957" s="84">
        <v>11.388119331196146</v>
      </c>
      <c r="AP957" s="105">
        <v>-0.10632862319247534</v>
      </c>
      <c r="AQ957" s="108">
        <v>0.15738038880708352</v>
      </c>
      <c r="AR957" s="108">
        <v>6.4842091173006905E-2</v>
      </c>
    </row>
    <row r="958" spans="1:44" s="2" customFormat="1" x14ac:dyDescent="0.25">
      <c r="A958" s="80" t="s">
        <v>324</v>
      </c>
      <c r="B958" s="80" t="s">
        <v>275</v>
      </c>
      <c r="C958" s="80" t="s">
        <v>284</v>
      </c>
      <c r="D958" s="80"/>
      <c r="E958" s="81">
        <v>38.365613757371904</v>
      </c>
      <c r="F958" s="105">
        <v>-1</v>
      </c>
      <c r="G958" s="81">
        <v>44.277785181999207</v>
      </c>
      <c r="H958" s="105">
        <v>-1</v>
      </c>
      <c r="I958" s="81">
        <v>29.650519466400148</v>
      </c>
      <c r="J958" s="105">
        <v>-1</v>
      </c>
      <c r="K958" s="80"/>
      <c r="L958" s="83">
        <v>4.379388853100977</v>
      </c>
      <c r="M958" s="105">
        <v>-1</v>
      </c>
      <c r="N958" s="83">
        <v>15.112971895297761</v>
      </c>
      <c r="O958" s="105">
        <v>-1</v>
      </c>
      <c r="P958" s="83">
        <v>3.3902737366254598</v>
      </c>
      <c r="Q958" s="105">
        <v>-1</v>
      </c>
      <c r="R958" s="80"/>
      <c r="S958" s="83">
        <v>1.2792374311322519</v>
      </c>
      <c r="T958" s="105">
        <v>-1</v>
      </c>
      <c r="U958" s="83">
        <v>4.4122924062716677</v>
      </c>
      <c r="V958" s="105">
        <v>-1</v>
      </c>
      <c r="W958" s="83">
        <v>0.9883506310787169</v>
      </c>
      <c r="X958" s="105">
        <v>-1</v>
      </c>
      <c r="Y958" s="80"/>
      <c r="Z958" s="80"/>
      <c r="AA958" s="80"/>
      <c r="AB958" s="80"/>
      <c r="AC958" s="80"/>
      <c r="AD958" s="84">
        <v>8.7604949101986715</v>
      </c>
      <c r="AE958" s="105">
        <v>-1</v>
      </c>
      <c r="AF958" s="84">
        <v>2.9297867744844921</v>
      </c>
      <c r="AG958" s="105">
        <v>-1</v>
      </c>
      <c r="AH958" s="84">
        <v>8.7457597143506955</v>
      </c>
      <c r="AI958" s="105">
        <v>-1</v>
      </c>
      <c r="AJ958" s="80"/>
      <c r="AK958" s="84">
        <v>29.991003095816648</v>
      </c>
      <c r="AL958" s="105">
        <v>-1</v>
      </c>
      <c r="AM958" s="84">
        <v>10.035097655600161</v>
      </c>
      <c r="AN958" s="105">
        <v>-1</v>
      </c>
      <c r="AO958" s="84">
        <v>30.000000540333183</v>
      </c>
      <c r="AP958" s="105">
        <v>-1</v>
      </c>
      <c r="AQ958" s="80"/>
      <c r="AR958" s="80"/>
    </row>
    <row r="959" spans="1:44" s="2" customFormat="1" x14ac:dyDescent="0.25">
      <c r="A959" s="80" t="s">
        <v>324</v>
      </c>
      <c r="B959" s="80" t="s">
        <v>275</v>
      </c>
      <c r="C959" s="80" t="s">
        <v>285</v>
      </c>
      <c r="D959" s="81">
        <v>416486.59876309393</v>
      </c>
      <c r="E959" s="81">
        <v>382631.65410135267</v>
      </c>
      <c r="F959" s="105">
        <v>8.8479205258783056E-2</v>
      </c>
      <c r="G959" s="81">
        <v>343734.2256899011</v>
      </c>
      <c r="H959" s="105">
        <v>0.21165297964487886</v>
      </c>
      <c r="I959" s="81">
        <v>269760.15290986182</v>
      </c>
      <c r="J959" s="105">
        <v>0.54391445241454761</v>
      </c>
      <c r="K959" s="83">
        <v>132325.86375069618</v>
      </c>
      <c r="L959" s="83">
        <v>125574.46774331841</v>
      </c>
      <c r="M959" s="105">
        <v>5.3764082211186601E-2</v>
      </c>
      <c r="N959" s="83">
        <v>118415.57620096207</v>
      </c>
      <c r="O959" s="105">
        <v>0.11747008287260356</v>
      </c>
      <c r="P959" s="83">
        <v>96939.042084813118</v>
      </c>
      <c r="Q959" s="105">
        <v>0.36504199860900949</v>
      </c>
      <c r="R959" s="83">
        <v>93437.325637340546</v>
      </c>
      <c r="S959" s="83">
        <v>86986.623724358011</v>
      </c>
      <c r="T959" s="105">
        <v>7.4157400722017083E-2</v>
      </c>
      <c r="U959" s="83">
        <v>77583.17722309957</v>
      </c>
      <c r="V959" s="105">
        <v>0.2043503370408575</v>
      </c>
      <c r="W959" s="83">
        <v>60449.627554413993</v>
      </c>
      <c r="X959" s="105">
        <v>0.54570556374780854</v>
      </c>
      <c r="Y959" s="80"/>
      <c r="Z959" s="80"/>
      <c r="AA959" s="80"/>
      <c r="AB959" s="80"/>
      <c r="AC959" s="84">
        <v>3.1474315523665171</v>
      </c>
      <c r="AD959" s="84">
        <v>3.0470497783313264</v>
      </c>
      <c r="AE959" s="105">
        <v>3.294392324964357E-2</v>
      </c>
      <c r="AF959" s="84">
        <v>2.9027788127007268</v>
      </c>
      <c r="AG959" s="105">
        <v>8.4282253472205457E-2</v>
      </c>
      <c r="AH959" s="84">
        <v>2.7827812933600629</v>
      </c>
      <c r="AI959" s="105">
        <v>0.13103805889328732</v>
      </c>
      <c r="AJ959" s="84">
        <v>4.4573899768879146</v>
      </c>
      <c r="AK959" s="84">
        <v>4.3987412974416671</v>
      </c>
      <c r="AL959" s="105">
        <v>1.3333059500534374E-2</v>
      </c>
      <c r="AM959" s="84">
        <v>4.4305252503574692</v>
      </c>
      <c r="AN959" s="105">
        <v>6.0635534191522383E-3</v>
      </c>
      <c r="AO959" s="84">
        <v>4.4625610417042862</v>
      </c>
      <c r="AP959" s="105">
        <v>-1.1587661811336861E-3</v>
      </c>
      <c r="AQ959" s="108">
        <v>30.72682041319289</v>
      </c>
      <c r="AR959" s="108">
        <v>28.905018129838432</v>
      </c>
    </row>
    <row r="960" spans="1:44" s="2" customFormat="1" x14ac:dyDescent="0.25">
      <c r="A960" s="80" t="s">
        <v>324</v>
      </c>
      <c r="B960" s="80" t="s">
        <v>275</v>
      </c>
      <c r="C960" s="80" t="s">
        <v>287</v>
      </c>
      <c r="D960" s="81">
        <v>29.007361471652985</v>
      </c>
      <c r="E960" s="81">
        <v>256.42823509454729</v>
      </c>
      <c r="F960" s="105">
        <v>-0.88687922193530011</v>
      </c>
      <c r="G960" s="81">
        <v>37.184960889816281</v>
      </c>
      <c r="H960" s="105">
        <v>-0.2199168487065121</v>
      </c>
      <c r="I960" s="81">
        <v>84.108628063201905</v>
      </c>
      <c r="J960" s="105">
        <v>-0.65512026364458198</v>
      </c>
      <c r="K960" s="83">
        <v>0.58289023143842655</v>
      </c>
      <c r="L960" s="83">
        <v>5.1866427461270064</v>
      </c>
      <c r="M960" s="105">
        <v>-0.88761704633046401</v>
      </c>
      <c r="N960" s="83">
        <v>0.75747145563250484</v>
      </c>
      <c r="O960" s="105">
        <v>-0.23047894794702098</v>
      </c>
      <c r="P960" s="83">
        <v>1.6949996069959639</v>
      </c>
      <c r="Q960" s="105">
        <v>-0.65611187811926464</v>
      </c>
      <c r="R960" s="83">
        <v>0.53717335922369713</v>
      </c>
      <c r="S960" s="83">
        <v>4.7486710257939535</v>
      </c>
      <c r="T960" s="105">
        <v>-0.88687922235381966</v>
      </c>
      <c r="U960" s="83">
        <v>0.68861041421136804</v>
      </c>
      <c r="V960" s="105">
        <v>-0.2199168816828081</v>
      </c>
      <c r="W960" s="83">
        <v>1.5575672027388094</v>
      </c>
      <c r="X960" s="105">
        <v>-0.65512026814692981</v>
      </c>
      <c r="Y960" s="80"/>
      <c r="Z960" s="80"/>
      <c r="AA960" s="80"/>
      <c r="AB960" s="80"/>
      <c r="AC960" s="84">
        <v>49.764706812927898</v>
      </c>
      <c r="AD960" s="84">
        <v>49.440119099397883</v>
      </c>
      <c r="AE960" s="105">
        <v>6.5652696523129505E-3</v>
      </c>
      <c r="AF960" s="84">
        <v>49.090907140211698</v>
      </c>
      <c r="AG960" s="105">
        <v>1.3725549434067643E-2</v>
      </c>
      <c r="AH960" s="84">
        <v>49.621620982123439</v>
      </c>
      <c r="AI960" s="105">
        <v>2.8835380217830222E-3</v>
      </c>
      <c r="AJ960" s="84">
        <v>54.000000136963862</v>
      </c>
      <c r="AK960" s="84">
        <v>53.999999937176909</v>
      </c>
      <c r="AL960" s="105">
        <v>3.6997583969585081E-9</v>
      </c>
      <c r="AM960" s="84">
        <v>53.999997854232866</v>
      </c>
      <c r="AN960" s="105">
        <v>4.2272797906216498E-8</v>
      </c>
      <c r="AO960" s="84">
        <v>53.999999432002802</v>
      </c>
      <c r="AP960" s="105">
        <v>1.30548345853522E-8</v>
      </c>
      <c r="AQ960" s="108">
        <v>2.1400544201112307E-3</v>
      </c>
      <c r="AR960" s="108">
        <v>1.6617562180120971E-4</v>
      </c>
    </row>
    <row r="961" spans="1:44" s="2" customFormat="1" x14ac:dyDescent="0.25">
      <c r="A961" s="80" t="s">
        <v>324</v>
      </c>
      <c r="B961" s="80" t="s">
        <v>275</v>
      </c>
      <c r="C961" s="80" t="s">
        <v>288</v>
      </c>
      <c r="D961" s="81">
        <v>780.68512445688248</v>
      </c>
      <c r="E961" s="81">
        <v>786.48111874103552</v>
      </c>
      <c r="F961" s="105">
        <v>-7.3695275653038088E-3</v>
      </c>
      <c r="G961" s="81">
        <v>681.23054522871973</v>
      </c>
      <c r="H961" s="105">
        <v>0.14599254235549783</v>
      </c>
      <c r="I961" s="81">
        <v>294.12</v>
      </c>
      <c r="J961" s="105">
        <v>1.654308188687891</v>
      </c>
      <c r="K961" s="83">
        <v>201.11553434582652</v>
      </c>
      <c r="L961" s="83">
        <v>248.36296362778859</v>
      </c>
      <c r="M961" s="105">
        <v>-0.19023540624507065</v>
      </c>
      <c r="N961" s="83">
        <v>213.34790669412376</v>
      </c>
      <c r="O961" s="105">
        <v>-5.7335328655625205E-2</v>
      </c>
      <c r="P961" s="83">
        <v>98</v>
      </c>
      <c r="Q961" s="105">
        <v>1.0521993300594543</v>
      </c>
      <c r="R961" s="83">
        <v>47.73721422737033</v>
      </c>
      <c r="S961" s="83">
        <v>54.621126986598952</v>
      </c>
      <c r="T961" s="105">
        <v>-0.12603022198567157</v>
      </c>
      <c r="U961" s="83">
        <v>48.403595129891016</v>
      </c>
      <c r="V961" s="105">
        <v>-1.3767177845621864E-2</v>
      </c>
      <c r="W961" s="83">
        <v>21.442399999999996</v>
      </c>
      <c r="X961" s="105">
        <v>1.2262999583708138</v>
      </c>
      <c r="Y961" s="80"/>
      <c r="Z961" s="80"/>
      <c r="AA961" s="80"/>
      <c r="AB961" s="80"/>
      <c r="AC961" s="84">
        <v>3.8817743591823293</v>
      </c>
      <c r="AD961" s="84">
        <v>3.1666602268432524</v>
      </c>
      <c r="AE961" s="105">
        <v>0.22582597472162413</v>
      </c>
      <c r="AF961" s="84">
        <v>3.1930500551167715</v>
      </c>
      <c r="AG961" s="105">
        <v>0.21569480345661876</v>
      </c>
      <c r="AH961" s="84">
        <v>3.0012244897959186</v>
      </c>
      <c r="AI961" s="105">
        <v>0.29339686930459757</v>
      </c>
      <c r="AJ961" s="84">
        <v>16.353805664874205</v>
      </c>
      <c r="AK961" s="84">
        <v>14.39884458872471</v>
      </c>
      <c r="AL961" s="105">
        <v>0.13577207977370381</v>
      </c>
      <c r="AM961" s="84">
        <v>14.07396585730126</v>
      </c>
      <c r="AN961" s="105">
        <v>0.16198986346056923</v>
      </c>
      <c r="AO961" s="84">
        <v>13.716748125209868</v>
      </c>
      <c r="AP961" s="105">
        <v>0.19225092679348074</v>
      </c>
      <c r="AQ961" s="108">
        <v>5.759602275242142E-2</v>
      </c>
      <c r="AR961" s="108">
        <v>1.4767599921103589E-2</v>
      </c>
    </row>
    <row r="962" spans="1:44" s="2" customFormat="1" x14ac:dyDescent="0.25">
      <c r="A962" s="80" t="s">
        <v>324</v>
      </c>
      <c r="B962" s="80" t="s">
        <v>275</v>
      </c>
      <c r="C962" s="80" t="s">
        <v>290</v>
      </c>
      <c r="D962" s="81">
        <v>159415.50508020996</v>
      </c>
      <c r="E962" s="81">
        <v>184111.39327759625</v>
      </c>
      <c r="F962" s="105">
        <v>-0.13413557823741387</v>
      </c>
      <c r="G962" s="81">
        <v>187543.87350939392</v>
      </c>
      <c r="H962" s="105">
        <v>-0.14998287015637987</v>
      </c>
      <c r="I962" s="81">
        <v>166404.00237092376</v>
      </c>
      <c r="J962" s="105">
        <v>-4.1997170687854322E-2</v>
      </c>
      <c r="K962" s="83">
        <v>60705.681964416988</v>
      </c>
      <c r="L962" s="83">
        <v>71220.006702241866</v>
      </c>
      <c r="M962" s="105">
        <v>-0.14763161679811956</v>
      </c>
      <c r="N962" s="83">
        <v>73326.958055865776</v>
      </c>
      <c r="O962" s="105">
        <v>-0.17212327397835034</v>
      </c>
      <c r="P962" s="83">
        <v>69768.370354705825</v>
      </c>
      <c r="Q962" s="105">
        <v>-0.12989680487323529</v>
      </c>
      <c r="R962" s="83">
        <v>34497.826118247285</v>
      </c>
      <c r="S962" s="83">
        <v>39432.818023685788</v>
      </c>
      <c r="T962" s="105">
        <v>-0.12514935915749772</v>
      </c>
      <c r="U962" s="83">
        <v>39368.157325444321</v>
      </c>
      <c r="V962" s="105">
        <v>-0.12371245031702961</v>
      </c>
      <c r="W962" s="83">
        <v>36103.927021889467</v>
      </c>
      <c r="X962" s="105">
        <v>-4.4485490530390734E-2</v>
      </c>
      <c r="Y962" s="80"/>
      <c r="Z962" s="80"/>
      <c r="AA962" s="80"/>
      <c r="AB962" s="80"/>
      <c r="AC962" s="84">
        <v>2.6260392754281607</v>
      </c>
      <c r="AD962" s="84">
        <v>2.5851077780339606</v>
      </c>
      <c r="AE962" s="105">
        <v>1.5833574809530584E-2</v>
      </c>
      <c r="AF962" s="84">
        <v>2.5576388068152158</v>
      </c>
      <c r="AG962" s="105">
        <v>2.6743599772837943E-2</v>
      </c>
      <c r="AH962" s="84">
        <v>2.3850922921793591</v>
      </c>
      <c r="AI962" s="105">
        <v>0.10102207953916878</v>
      </c>
      <c r="AJ962" s="84">
        <v>4.6210304537389009</v>
      </c>
      <c r="AK962" s="84">
        <v>4.6689889920372307</v>
      </c>
      <c r="AL962" s="105">
        <v>-1.0271718005786943E-2</v>
      </c>
      <c r="AM962" s="84">
        <v>4.7638468816060406</v>
      </c>
      <c r="AN962" s="105">
        <v>-2.9979222971791217E-2</v>
      </c>
      <c r="AO962" s="84">
        <v>4.6090277733509319</v>
      </c>
      <c r="AP962" s="105">
        <v>2.6041675117185361E-3</v>
      </c>
      <c r="AQ962" s="108">
        <v>11.76107853223945</v>
      </c>
      <c r="AR962" s="108">
        <v>10.67196950026419</v>
      </c>
    </row>
    <row r="963" spans="1:44" s="2" customFormat="1" x14ac:dyDescent="0.25">
      <c r="A963" s="80" t="s">
        <v>324</v>
      </c>
      <c r="B963" s="80" t="s">
        <v>275</v>
      </c>
      <c r="C963" s="80" t="s">
        <v>291</v>
      </c>
      <c r="D963" s="81">
        <v>31093.10363112688</v>
      </c>
      <c r="E963" s="81">
        <v>35116.949664287567</v>
      </c>
      <c r="F963" s="105">
        <v>-0.11458415584576716</v>
      </c>
      <c r="G963" s="81">
        <v>28235.960908430814</v>
      </c>
      <c r="H963" s="105">
        <v>0.10118808182097207</v>
      </c>
      <c r="I963" s="81">
        <v>32075.605141717195</v>
      </c>
      <c r="J963" s="105">
        <v>-3.0630802014471856E-2</v>
      </c>
      <c r="K963" s="83">
        <v>7196.8457472324371</v>
      </c>
      <c r="L963" s="83">
        <v>7929.3162029678033</v>
      </c>
      <c r="M963" s="105">
        <v>-9.2374983792576637E-2</v>
      </c>
      <c r="N963" s="83">
        <v>7013.9029083096693</v>
      </c>
      <c r="O963" s="105">
        <v>2.6082887276073871E-2</v>
      </c>
      <c r="P963" s="83">
        <v>7857.3327922969447</v>
      </c>
      <c r="Q963" s="105">
        <v>-8.40599555248603E-2</v>
      </c>
      <c r="R963" s="83">
        <v>2193.5989460619926</v>
      </c>
      <c r="S963" s="83">
        <v>2417.6019202023213</v>
      </c>
      <c r="T963" s="105">
        <v>-9.2655028219692417E-2</v>
      </c>
      <c r="U963" s="83">
        <v>2108.8487549283482</v>
      </c>
      <c r="V963" s="105">
        <v>4.0187894430828423E-2</v>
      </c>
      <c r="W963" s="83">
        <v>2292.7282210267813</v>
      </c>
      <c r="X963" s="105">
        <v>-4.3236382775623701E-2</v>
      </c>
      <c r="Y963" s="80"/>
      <c r="Z963" s="80"/>
      <c r="AA963" s="80"/>
      <c r="AB963" s="80"/>
      <c r="AC963" s="84">
        <v>4.3203793332771934</v>
      </c>
      <c r="AD963" s="84">
        <v>4.4287488057474507</v>
      </c>
      <c r="AE963" s="105">
        <v>-2.4469545965131234E-2</v>
      </c>
      <c r="AF963" s="84">
        <v>4.0257131125922019</v>
      </c>
      <c r="AG963" s="105">
        <v>7.3196030726405292E-2</v>
      </c>
      <c r="AH963" s="84">
        <v>4.0822510627477815</v>
      </c>
      <c r="AI963" s="105">
        <v>5.8332588287484374E-2</v>
      </c>
      <c r="AJ963" s="84">
        <v>14.17447053708065</v>
      </c>
      <c r="AK963" s="84">
        <v>14.525530183790035</v>
      </c>
      <c r="AL963" s="105">
        <v>-2.4168456659926649E-2</v>
      </c>
      <c r="AM963" s="84">
        <v>13.389277368727271</v>
      </c>
      <c r="AN963" s="105">
        <v>5.8643431361525077E-2</v>
      </c>
      <c r="AO963" s="84">
        <v>13.990147130195997</v>
      </c>
      <c r="AP963" s="105">
        <v>1.3175230050784376E-2</v>
      </c>
      <c r="AQ963" s="108">
        <v>2.2939326600178989</v>
      </c>
      <c r="AR963" s="108">
        <v>0.67859409366675294</v>
      </c>
    </row>
    <row r="964" spans="1:44" s="2" customFormat="1" x14ac:dyDescent="0.25">
      <c r="A964" s="80" t="s">
        <v>324</v>
      </c>
      <c r="B964" s="80" t="s">
        <v>275</v>
      </c>
      <c r="C964" s="80" t="s">
        <v>292</v>
      </c>
      <c r="D964" s="81">
        <v>745455.51992989064</v>
      </c>
      <c r="E964" s="81">
        <v>745772.49134416459</v>
      </c>
      <c r="F964" s="105">
        <v>-4.2502427744773935E-4</v>
      </c>
      <c r="G964" s="81">
        <v>813442.67880097032</v>
      </c>
      <c r="H964" s="105">
        <v>-8.3579532575416407E-2</v>
      </c>
      <c r="I964" s="81">
        <v>735917.35351683502</v>
      </c>
      <c r="J964" s="105">
        <v>1.2960920635278128E-2</v>
      </c>
      <c r="K964" s="83">
        <v>299006.75366313156</v>
      </c>
      <c r="L964" s="83">
        <v>315350.05710164108</v>
      </c>
      <c r="M964" s="105">
        <v>-5.1825909241049802E-2</v>
      </c>
      <c r="N964" s="83">
        <v>352179.7676934356</v>
      </c>
      <c r="O964" s="105">
        <v>-0.15098259158541422</v>
      </c>
      <c r="P964" s="83">
        <v>319136.21432926483</v>
      </c>
      <c r="Q964" s="105">
        <v>-6.3074824361252044E-2</v>
      </c>
      <c r="R964" s="83">
        <v>192861.14550901516</v>
      </c>
      <c r="S964" s="83">
        <v>202576.87427628814</v>
      </c>
      <c r="T964" s="105">
        <v>-4.7960700361197268E-2</v>
      </c>
      <c r="U964" s="83">
        <v>223762.18650949612</v>
      </c>
      <c r="V964" s="105">
        <v>-0.13809768970580547</v>
      </c>
      <c r="W964" s="83">
        <v>213064.09870719913</v>
      </c>
      <c r="X964" s="105">
        <v>-9.4821010769851208E-2</v>
      </c>
      <c r="Y964" s="80"/>
      <c r="Z964" s="80"/>
      <c r="AA964" s="80"/>
      <c r="AB964" s="80"/>
      <c r="AC964" s="84">
        <v>2.4931059609768527</v>
      </c>
      <c r="AD964" s="84">
        <v>2.3649036191669159</v>
      </c>
      <c r="AE964" s="105">
        <v>5.4210387590805299E-2</v>
      </c>
      <c r="AF964" s="84">
        <v>2.309737109909884</v>
      </c>
      <c r="AG964" s="105">
        <v>7.9389489946811706E-2</v>
      </c>
      <c r="AH964" s="84">
        <v>2.3059662942468866</v>
      </c>
      <c r="AI964" s="105">
        <v>8.1154554252097014E-2</v>
      </c>
      <c r="AJ964" s="84">
        <v>3.865244696967979</v>
      </c>
      <c r="AK964" s="84">
        <v>3.6814295511689514</v>
      </c>
      <c r="AL964" s="105">
        <v>4.9930371678757621E-2</v>
      </c>
      <c r="AM964" s="84">
        <v>3.635300009755889</v>
      </c>
      <c r="AN964" s="105">
        <v>6.3253290401066753E-2</v>
      </c>
      <c r="AO964" s="84">
        <v>3.4539716356820906</v>
      </c>
      <c r="AP964" s="105">
        <v>0.11907250686054639</v>
      </c>
      <c r="AQ964" s="108">
        <v>54.996914558439812</v>
      </c>
      <c r="AR964" s="108">
        <v>59.661969876112131</v>
      </c>
    </row>
    <row r="965" spans="1:44" s="2" customFormat="1" x14ac:dyDescent="0.25">
      <c r="A965" s="80" t="s">
        <v>324</v>
      </c>
      <c r="B965" s="80" t="s">
        <v>275</v>
      </c>
      <c r="C965" s="80" t="s">
        <v>293</v>
      </c>
      <c r="D965" s="81">
        <v>56.079971511363986</v>
      </c>
      <c r="E965" s="81">
        <v>60.090668280124667</v>
      </c>
      <c r="F965" s="105">
        <v>-6.674408662030544E-2</v>
      </c>
      <c r="G965" s="81">
        <v>41.457925672531125</v>
      </c>
      <c r="H965" s="105">
        <v>0.35269603101539215</v>
      </c>
      <c r="I965" s="81">
        <v>84.843225352764136</v>
      </c>
      <c r="J965" s="105">
        <v>-0.33901650628918556</v>
      </c>
      <c r="K965" s="83">
        <v>20.173288920491402</v>
      </c>
      <c r="L965" s="83">
        <v>21.608156432204339</v>
      </c>
      <c r="M965" s="105">
        <v>-6.6403976489842573E-2</v>
      </c>
      <c r="N965" s="83">
        <v>14.918407506499875</v>
      </c>
      <c r="O965" s="105">
        <v>0.35224144478571195</v>
      </c>
      <c r="P965" s="83">
        <v>30.538933618826981</v>
      </c>
      <c r="Q965" s="105">
        <v>-0.33942392447997111</v>
      </c>
      <c r="R965" s="83">
        <v>8.6391356924195506</v>
      </c>
      <c r="S965" s="83">
        <v>9.2606536117688592</v>
      </c>
      <c r="T965" s="105">
        <v>-6.7113828613506871E-2</v>
      </c>
      <c r="U965" s="83">
        <v>6.3870100297519627</v>
      </c>
      <c r="V965" s="105">
        <v>0.35261032191537806</v>
      </c>
      <c r="W965" s="83">
        <v>13.076649861581858</v>
      </c>
      <c r="X965" s="105">
        <v>-0.33934640876172467</v>
      </c>
      <c r="Y965" s="80"/>
      <c r="Z965" s="80"/>
      <c r="AA965" s="80"/>
      <c r="AB965" s="80"/>
      <c r="AC965" s="84">
        <v>2.7799121765613384</v>
      </c>
      <c r="AD965" s="84">
        <v>2.780925270911442</v>
      </c>
      <c r="AE965" s="105">
        <v>-3.6430117727385785E-4</v>
      </c>
      <c r="AF965" s="84">
        <v>2.7789779609162784</v>
      </c>
      <c r="AG965" s="105">
        <v>3.3617238358809941E-4</v>
      </c>
      <c r="AH965" s="84">
        <v>2.778198689310456</v>
      </c>
      <c r="AI965" s="105">
        <v>6.1676195351876304E-4</v>
      </c>
      <c r="AJ965" s="84">
        <v>6.4913868132169306</v>
      </c>
      <c r="AK965" s="84">
        <v>6.4888150231381854</v>
      </c>
      <c r="AL965" s="105">
        <v>3.9634202386330325E-4</v>
      </c>
      <c r="AM965" s="84">
        <v>6.4909755080095168</v>
      </c>
      <c r="AN965" s="105">
        <v>6.3365700102580442E-5</v>
      </c>
      <c r="AO965" s="84">
        <v>6.4881469069556328</v>
      </c>
      <c r="AP965" s="105">
        <v>4.9935772228344992E-4</v>
      </c>
      <c r="AQ965" s="108">
        <v>4.1373701303335873E-3</v>
      </c>
      <c r="AR965" s="108">
        <v>2.6725334026012357E-3</v>
      </c>
    </row>
    <row r="966" spans="1:44" s="2" customFormat="1" x14ac:dyDescent="0.25">
      <c r="A966" s="80" t="s">
        <v>327</v>
      </c>
      <c r="B966" s="80" t="s">
        <v>325</v>
      </c>
      <c r="C966" s="80" t="s">
        <v>281</v>
      </c>
      <c r="D966" s="81">
        <v>6179916904.2673693</v>
      </c>
      <c r="E966" s="81">
        <v>6018573022.3567371</v>
      </c>
      <c r="F966" s="105">
        <v>2.6807663762041307E-2</v>
      </c>
      <c r="G966" s="81">
        <v>5980451582.2683468</v>
      </c>
      <c r="H966" s="105">
        <v>3.3352886359020832E-2</v>
      </c>
      <c r="I966" s="81">
        <v>5230710584.2155972</v>
      </c>
      <c r="J966" s="105">
        <v>0.18146794871735694</v>
      </c>
      <c r="K966" s="83">
        <v>2336703582.05616</v>
      </c>
      <c r="L966" s="83">
        <v>2484612462.6169491</v>
      </c>
      <c r="M966" s="105">
        <v>-5.9529960018393467E-2</v>
      </c>
      <c r="N966" s="83">
        <v>2618737808.359623</v>
      </c>
      <c r="O966" s="105">
        <v>-0.10769853530320746</v>
      </c>
      <c r="P966" s="83">
        <v>2300105899.0359616</v>
      </c>
      <c r="Q966" s="105">
        <v>1.5911303490651216E-2</v>
      </c>
      <c r="R966" s="83">
        <v>3523583602.0509753</v>
      </c>
      <c r="S966" s="83">
        <v>3697547600.3942895</v>
      </c>
      <c r="T966" s="105">
        <v>-4.7048481086426973E-2</v>
      </c>
      <c r="U966" s="83">
        <v>3940389238.7872987</v>
      </c>
      <c r="V966" s="105">
        <v>-0.10577778272092739</v>
      </c>
      <c r="W966" s="83">
        <v>3531557781.4963379</v>
      </c>
      <c r="X966" s="105">
        <v>-2.2579779062779116E-3</v>
      </c>
      <c r="Y966" s="81">
        <v>5436690343.5612354</v>
      </c>
      <c r="Z966" s="82">
        <v>743226560.7061336</v>
      </c>
      <c r="AA966" s="83">
        <v>2808819955.287612</v>
      </c>
      <c r="AB966" s="83">
        <v>714763646.76336348</v>
      </c>
      <c r="AC966" s="84">
        <v>2.6447158089385949</v>
      </c>
      <c r="AD966" s="84">
        <v>2.422338740109836</v>
      </c>
      <c r="AE966" s="105">
        <v>9.1802630716575892E-2</v>
      </c>
      <c r="AF966" s="84">
        <v>2.2837152933666549</v>
      </c>
      <c r="AG966" s="105">
        <v>0.15807597235106868</v>
      </c>
      <c r="AH966" s="84">
        <v>2.2741172858205934</v>
      </c>
      <c r="AI966" s="105">
        <v>0.16296368064599387</v>
      </c>
      <c r="AJ966" s="84">
        <v>1.7538726484792981</v>
      </c>
      <c r="AK966" s="84">
        <v>1.627720227784206</v>
      </c>
      <c r="AL966" s="105">
        <v>7.7502520729143834E-2</v>
      </c>
      <c r="AM966" s="84">
        <v>1.5177311732048333</v>
      </c>
      <c r="AN966" s="105">
        <v>0.15558847274371371</v>
      </c>
      <c r="AO966" s="84">
        <v>1.481134079590033</v>
      </c>
      <c r="AP966" s="105">
        <v>0.18414171454670547</v>
      </c>
      <c r="AQ966" s="80"/>
      <c r="AR966" s="80"/>
    </row>
    <row r="967" spans="1:44" s="2" customFormat="1" x14ac:dyDescent="0.25">
      <c r="A967" s="80" t="s">
        <v>327</v>
      </c>
      <c r="B967" s="80" t="s">
        <v>325</v>
      </c>
      <c r="C967" s="80" t="s">
        <v>313</v>
      </c>
      <c r="D967" s="81">
        <v>2821146987.913784</v>
      </c>
      <c r="E967" s="81">
        <v>2742397517.0170002</v>
      </c>
      <c r="F967" s="105">
        <v>2.871555651875091E-2</v>
      </c>
      <c r="G967" s="81">
        <v>2903119153.3580408</v>
      </c>
      <c r="H967" s="105">
        <v>-2.8235894262017974E-2</v>
      </c>
      <c r="I967" s="81">
        <v>2450550798.6582375</v>
      </c>
      <c r="J967" s="105">
        <v>0.15122975188209156</v>
      </c>
      <c r="K967" s="83">
        <v>1269210847.8993306</v>
      </c>
      <c r="L967" s="83">
        <v>1359682300.5124657</v>
      </c>
      <c r="M967" s="105">
        <v>-6.6538670525486954E-2</v>
      </c>
      <c r="N967" s="83">
        <v>1464885623.5467973</v>
      </c>
      <c r="O967" s="105">
        <v>-0.13357682845824967</v>
      </c>
      <c r="P967" s="83">
        <v>1271119212.9619064</v>
      </c>
      <c r="Q967" s="105">
        <v>-1.5013265814219174E-3</v>
      </c>
      <c r="R967" s="83">
        <v>1416820127.2934234</v>
      </c>
      <c r="S967" s="83">
        <v>1496130752.6433084</v>
      </c>
      <c r="T967" s="105">
        <v>-5.3010490700603478E-2</v>
      </c>
      <c r="U967" s="83">
        <v>1640244697.5292895</v>
      </c>
      <c r="V967" s="105">
        <v>-0.13621417010060258</v>
      </c>
      <c r="W967" s="83">
        <v>1414214738.6942728</v>
      </c>
      <c r="X967" s="105">
        <v>1.8422864136999316E-3</v>
      </c>
      <c r="Y967" s="81">
        <v>2618735435.96422</v>
      </c>
      <c r="Z967" s="82">
        <v>202411551.9495641</v>
      </c>
      <c r="AA967" s="83">
        <v>1244137956.8810649</v>
      </c>
      <c r="AB967" s="83">
        <v>172682170.41235843</v>
      </c>
      <c r="AC967" s="84">
        <v>2.222756756754058</v>
      </c>
      <c r="AD967" s="84">
        <v>2.0169399248511124</v>
      </c>
      <c r="AE967" s="105">
        <v>0.1020441062061572</v>
      </c>
      <c r="AF967" s="84">
        <v>1.9818060240969371</v>
      </c>
      <c r="AG967" s="105">
        <v>0.12158139077557634</v>
      </c>
      <c r="AH967" s="84">
        <v>1.9278685851565969</v>
      </c>
      <c r="AI967" s="105">
        <v>0.1529607224620593</v>
      </c>
      <c r="AJ967" s="84">
        <v>1.991182178716695</v>
      </c>
      <c r="AK967" s="84">
        <v>1.8329932141103535</v>
      </c>
      <c r="AL967" s="105">
        <v>8.6300900291722438E-2</v>
      </c>
      <c r="AM967" s="84">
        <v>1.7699305217880155</v>
      </c>
      <c r="AN967" s="105">
        <v>0.12500584300064341</v>
      </c>
      <c r="AO967" s="84">
        <v>1.7327996460571478</v>
      </c>
      <c r="AP967" s="105">
        <v>0.14911275706194702</v>
      </c>
      <c r="AQ967" s="80"/>
      <c r="AR967" s="80"/>
    </row>
    <row r="968" spans="1:44" s="2" customFormat="1" x14ac:dyDescent="0.25">
      <c r="A968" s="80" t="s">
        <v>327</v>
      </c>
      <c r="B968" s="80" t="s">
        <v>325</v>
      </c>
      <c r="C968" s="80" t="s">
        <v>328</v>
      </c>
      <c r="D968" s="81">
        <v>93627103.130593687</v>
      </c>
      <c r="E968" s="81">
        <v>97624234.129919425</v>
      </c>
      <c r="F968" s="105">
        <v>-4.0944044631441724E-2</v>
      </c>
      <c r="G968" s="81">
        <v>111373040.88630663</v>
      </c>
      <c r="H968" s="105">
        <v>-0.15933782192252965</v>
      </c>
      <c r="I968" s="81">
        <v>86203185.800647587</v>
      </c>
      <c r="J968" s="105">
        <v>8.6121148087433333E-2</v>
      </c>
      <c r="K968" s="83">
        <v>32142975.54490925</v>
      </c>
      <c r="L968" s="83">
        <v>35979204.658438772</v>
      </c>
      <c r="M968" s="105">
        <v>-0.10662351071814898</v>
      </c>
      <c r="N968" s="83">
        <v>41488946.533652455</v>
      </c>
      <c r="O968" s="105">
        <v>-0.22526411899040422</v>
      </c>
      <c r="P968" s="83">
        <v>33881611.100110807</v>
      </c>
      <c r="Q968" s="105">
        <v>-5.1315020117088543E-2</v>
      </c>
      <c r="R968" s="83">
        <v>20149283.068878189</v>
      </c>
      <c r="S968" s="83">
        <v>22760123.432335459</v>
      </c>
      <c r="T968" s="105">
        <v>-0.11471116890992039</v>
      </c>
      <c r="U968" s="83">
        <v>26198972.856132571</v>
      </c>
      <c r="V968" s="105">
        <v>-0.23091324306778271</v>
      </c>
      <c r="W968" s="83">
        <v>20830128.037556842</v>
      </c>
      <c r="X968" s="105">
        <v>-3.2685587311373498E-2</v>
      </c>
      <c r="Y968" s="81">
        <v>90676421.349530667</v>
      </c>
      <c r="Z968" s="82">
        <v>2950681.7810630226</v>
      </c>
      <c r="AA968" s="83">
        <v>18944479.180959497</v>
      </c>
      <c r="AB968" s="83">
        <v>1204803.8879186928</v>
      </c>
      <c r="AC968" s="84">
        <v>2.9128324787411346</v>
      </c>
      <c r="AD968" s="84">
        <v>2.7133516445595487</v>
      </c>
      <c r="AE968" s="105">
        <v>7.3518238810497821E-2</v>
      </c>
      <c r="AF968" s="84">
        <v>2.6844027190704853</v>
      </c>
      <c r="AG968" s="105">
        <v>8.509519009492976E-2</v>
      </c>
      <c r="AH968" s="84">
        <v>2.5442469528955094</v>
      </c>
      <c r="AI968" s="105">
        <v>0.14487018464388932</v>
      </c>
      <c r="AJ968" s="84">
        <v>4.6466716860614525</v>
      </c>
      <c r="AK968" s="84">
        <v>4.2892664629060855</v>
      </c>
      <c r="AL968" s="105">
        <v>8.3325488459678507E-2</v>
      </c>
      <c r="AM968" s="84">
        <v>4.2510460810007213</v>
      </c>
      <c r="AN968" s="105">
        <v>9.3065470832910516E-2</v>
      </c>
      <c r="AO968" s="84">
        <v>4.1383896270451501</v>
      </c>
      <c r="AP968" s="105">
        <v>0.12282121907869285</v>
      </c>
      <c r="AQ968" s="108">
        <v>99.999999999999972</v>
      </c>
      <c r="AR968" s="108">
        <v>100</v>
      </c>
    </row>
    <row r="969" spans="1:44" s="2" customFormat="1" x14ac:dyDescent="0.25">
      <c r="A969" s="80" t="s">
        <v>327</v>
      </c>
      <c r="B969" s="80" t="s">
        <v>325</v>
      </c>
      <c r="C969" s="80" t="s">
        <v>270</v>
      </c>
      <c r="D969" s="81">
        <v>50039897.509412251</v>
      </c>
      <c r="E969" s="81">
        <v>51604574.585608989</v>
      </c>
      <c r="F969" s="105">
        <v>-3.0320511093469615E-2</v>
      </c>
      <c r="G969" s="81">
        <v>61714717.172345735</v>
      </c>
      <c r="H969" s="105">
        <v>-0.18917399605559485</v>
      </c>
      <c r="I969" s="81">
        <v>48712002.475736924</v>
      </c>
      <c r="J969" s="105">
        <v>2.7260120015323581E-2</v>
      </c>
      <c r="K969" s="83">
        <v>18817449.376976557</v>
      </c>
      <c r="L969" s="83">
        <v>20810017.271330155</v>
      </c>
      <c r="M969" s="105">
        <v>-9.5750420020013535E-2</v>
      </c>
      <c r="N969" s="83">
        <v>24976852.484154172</v>
      </c>
      <c r="O969" s="105">
        <v>-0.24660445550876625</v>
      </c>
      <c r="P969" s="83">
        <v>20812645.927202016</v>
      </c>
      <c r="Q969" s="105">
        <v>-9.5864627554046261E-2</v>
      </c>
      <c r="R969" s="83">
        <v>12251740.896005364</v>
      </c>
      <c r="S969" s="83">
        <v>13613593.870460901</v>
      </c>
      <c r="T969" s="105">
        <v>-0.10003625695126091</v>
      </c>
      <c r="U969" s="83">
        <v>16284856.805139145</v>
      </c>
      <c r="V969" s="105">
        <v>-0.2476605080040383</v>
      </c>
      <c r="W969" s="83">
        <v>13277166.778729863</v>
      </c>
      <c r="X969" s="105">
        <v>-7.7232281541212575E-2</v>
      </c>
      <c r="Y969" s="81">
        <v>48129632.943307303</v>
      </c>
      <c r="Z969" s="82">
        <v>1910264.5661049518</v>
      </c>
      <c r="AA969" s="83">
        <v>11358551.019529646</v>
      </c>
      <c r="AB969" s="83">
        <v>893189.87647571799</v>
      </c>
      <c r="AC969" s="84">
        <v>2.6592284909046624</v>
      </c>
      <c r="AD969" s="84">
        <v>2.4797948945820592</v>
      </c>
      <c r="AE969" s="105">
        <v>7.2358240883000413E-2</v>
      </c>
      <c r="AF969" s="84">
        <v>2.4708764729862907</v>
      </c>
      <c r="AG969" s="105">
        <v>7.6228828101119236E-2</v>
      </c>
      <c r="AH969" s="84">
        <v>2.3405002250132263</v>
      </c>
      <c r="AI969" s="105">
        <v>0.13617954934810356</v>
      </c>
      <c r="AJ969" s="84">
        <v>4.0843091552587092</v>
      </c>
      <c r="AK969" s="84">
        <v>3.7906650570487357</v>
      </c>
      <c r="AL969" s="105">
        <v>7.7465060560795995E-2</v>
      </c>
      <c r="AM969" s="84">
        <v>3.7896997137162374</v>
      </c>
      <c r="AN969" s="105">
        <v>7.7739521280849266E-2</v>
      </c>
      <c r="AO969" s="84">
        <v>3.6688552074056924</v>
      </c>
      <c r="AP969" s="105">
        <v>0.11323803321930252</v>
      </c>
      <c r="AQ969" s="80"/>
      <c r="AR969" s="80"/>
    </row>
    <row r="970" spans="1:44" s="2" customFormat="1" x14ac:dyDescent="0.25">
      <c r="A970" s="80" t="s">
        <v>327</v>
      </c>
      <c r="B970" s="80" t="s">
        <v>325</v>
      </c>
      <c r="C970" s="80" t="s">
        <v>271</v>
      </c>
      <c r="D970" s="81">
        <v>38705611.475788705</v>
      </c>
      <c r="E970" s="81">
        <v>40284207.026989743</v>
      </c>
      <c r="F970" s="105">
        <v>-3.9186462082855582E-2</v>
      </c>
      <c r="G970" s="81">
        <v>44165386.157110848</v>
      </c>
      <c r="H970" s="105">
        <v>-0.1236211240608182</v>
      </c>
      <c r="I970" s="81">
        <v>33484928.377643988</v>
      </c>
      <c r="J970" s="105">
        <v>0.15591143093590354</v>
      </c>
      <c r="K970" s="83">
        <v>12272361.452604804</v>
      </c>
      <c r="L970" s="83">
        <v>13780173.708880659</v>
      </c>
      <c r="M970" s="105">
        <v>-0.1094189585799011</v>
      </c>
      <c r="N970" s="83">
        <v>15194135.476194184</v>
      </c>
      <c r="O970" s="105">
        <v>-0.19229616770017269</v>
      </c>
      <c r="P970" s="83">
        <v>12012600.966751285</v>
      </c>
      <c r="Q970" s="105">
        <v>2.1624000212151349E-2</v>
      </c>
      <c r="R970" s="83">
        <v>7538495.1757641714</v>
      </c>
      <c r="S970" s="83">
        <v>8673032.1012849174</v>
      </c>
      <c r="T970" s="105">
        <v>-0.13081202885812718</v>
      </c>
      <c r="U970" s="83">
        <v>9464942.6888004784</v>
      </c>
      <c r="V970" s="105">
        <v>-0.20353504256457908</v>
      </c>
      <c r="W970" s="83">
        <v>7203519.3053690847</v>
      </c>
      <c r="X970" s="105">
        <v>4.6501696767219762E-2</v>
      </c>
      <c r="Y970" s="81">
        <v>37743551.946547769</v>
      </c>
      <c r="Z970" s="82">
        <v>962059.52924093418</v>
      </c>
      <c r="AA970" s="83">
        <v>7239861.3758334257</v>
      </c>
      <c r="AB970" s="83">
        <v>298633.79993074527</v>
      </c>
      <c r="AC970" s="84">
        <v>3.1538845743150317</v>
      </c>
      <c r="AD970" s="84">
        <v>2.9233453712581654</v>
      </c>
      <c r="AE970" s="105">
        <v>7.8861432290378175E-2</v>
      </c>
      <c r="AF970" s="84">
        <v>2.9067389998139834</v>
      </c>
      <c r="AG970" s="105">
        <v>8.5025031320962868E-2</v>
      </c>
      <c r="AH970" s="84">
        <v>2.7874836157734895</v>
      </c>
      <c r="AI970" s="105">
        <v>0.13144506266088701</v>
      </c>
      <c r="AJ970" s="84">
        <v>5.134394938690817</v>
      </c>
      <c r="AK970" s="84">
        <v>4.6447662774154388</v>
      </c>
      <c r="AL970" s="105">
        <v>0.10541513437524999</v>
      </c>
      <c r="AM970" s="84">
        <v>4.6662074572696719</v>
      </c>
      <c r="AN970" s="105">
        <v>0.10033576211699224</v>
      </c>
      <c r="AO970" s="84">
        <v>4.6484123881900707</v>
      </c>
      <c r="AP970" s="105">
        <v>0.10454807145240633</v>
      </c>
      <c r="AQ970" s="80"/>
      <c r="AR970" s="80"/>
    </row>
    <row r="971" spans="1:44" s="2" customFormat="1" x14ac:dyDescent="0.25">
      <c r="A971" s="80" t="s">
        <v>327</v>
      </c>
      <c r="B971" s="80" t="s">
        <v>325</v>
      </c>
      <c r="C971" s="80" t="s">
        <v>127</v>
      </c>
      <c r="D971" s="81">
        <v>4881594.1453927327</v>
      </c>
      <c r="E971" s="81">
        <v>5735452.5173206963</v>
      </c>
      <c r="F971" s="105">
        <v>-0.14887375832148667</v>
      </c>
      <c r="G971" s="81">
        <v>5492937.556850045</v>
      </c>
      <c r="H971" s="105">
        <v>-0.11129626090413643</v>
      </c>
      <c r="I971" s="81">
        <v>4006254.9472666732</v>
      </c>
      <c r="J971" s="105">
        <v>0.21849313377404317</v>
      </c>
      <c r="K971" s="83">
        <v>1053164.7153278869</v>
      </c>
      <c r="L971" s="83">
        <v>1389013.678227958</v>
      </c>
      <c r="M971" s="105">
        <v>-0.24178952890408709</v>
      </c>
      <c r="N971" s="83">
        <v>1317958.5733040993</v>
      </c>
      <c r="O971" s="105">
        <v>-0.20091212526686542</v>
      </c>
      <c r="P971" s="83">
        <v>1056364.2061575071</v>
      </c>
      <c r="Q971" s="105">
        <v>-3.028776260091516E-3</v>
      </c>
      <c r="R971" s="83">
        <v>359046.99710865907</v>
      </c>
      <c r="S971" s="83">
        <v>473497.46058963786</v>
      </c>
      <c r="T971" s="105">
        <v>-0.24171294042095959</v>
      </c>
      <c r="U971" s="83">
        <v>449173.36219296535</v>
      </c>
      <c r="V971" s="105">
        <v>-0.20064939880737606</v>
      </c>
      <c r="W971" s="83">
        <v>349441.95345789741</v>
      </c>
      <c r="X971" s="105">
        <v>2.7486807338715613E-2</v>
      </c>
      <c r="Y971" s="81">
        <v>4803236.4596755961</v>
      </c>
      <c r="Z971" s="82">
        <v>78357.685717136832</v>
      </c>
      <c r="AA971" s="83">
        <v>346066.78559643007</v>
      </c>
      <c r="AB971" s="83">
        <v>12980.211512229011</v>
      </c>
      <c r="AC971" s="84">
        <v>4.63516682086422</v>
      </c>
      <c r="AD971" s="84">
        <v>4.1291548148307164</v>
      </c>
      <c r="AE971" s="105">
        <v>0.12254614533125677</v>
      </c>
      <c r="AF971" s="84">
        <v>4.1677619221971032</v>
      </c>
      <c r="AG971" s="105">
        <v>0.11214769638778138</v>
      </c>
      <c r="AH971" s="84">
        <v>3.7924940318067994</v>
      </c>
      <c r="AI971" s="105">
        <v>0.22219488863795495</v>
      </c>
      <c r="AJ971" s="84">
        <v>13.595975414648592</v>
      </c>
      <c r="AK971" s="84">
        <v>12.112953066693199</v>
      </c>
      <c r="AL971" s="105">
        <v>0.12243276596466277</v>
      </c>
      <c r="AM971" s="84">
        <v>12.228992231490063</v>
      </c>
      <c r="AN971" s="105">
        <v>0.11178216138190866</v>
      </c>
      <c r="AO971" s="84">
        <v>11.464722273965217</v>
      </c>
      <c r="AP971" s="105">
        <v>0.18589662180680586</v>
      </c>
      <c r="AQ971" s="80"/>
      <c r="AR971" s="80"/>
    </row>
    <row r="972" spans="1:44" s="2" customFormat="1" x14ac:dyDescent="0.25">
      <c r="A972" s="80" t="s">
        <v>327</v>
      </c>
      <c r="B972" s="80" t="s">
        <v>325</v>
      </c>
      <c r="C972" s="80" t="s">
        <v>282</v>
      </c>
      <c r="D972" s="81">
        <v>729685.43730296975</v>
      </c>
      <c r="E972" s="81">
        <v>1129794.7651939895</v>
      </c>
      <c r="F972" s="105">
        <v>-0.3541433720683948</v>
      </c>
      <c r="G972" s="81">
        <v>1118738.2700151918</v>
      </c>
      <c r="H972" s="105">
        <v>-0.34776036821100159</v>
      </c>
      <c r="I972" s="81">
        <v>1010852.9254963208</v>
      </c>
      <c r="J972" s="105">
        <v>-0.27814876041962294</v>
      </c>
      <c r="K972" s="83">
        <v>184280.6988898828</v>
      </c>
      <c r="L972" s="83">
        <v>309206.67338117165</v>
      </c>
      <c r="M972" s="105">
        <v>-0.40402095182883563</v>
      </c>
      <c r="N972" s="83">
        <v>301243.59277540876</v>
      </c>
      <c r="O972" s="105">
        <v>-0.38826682688228092</v>
      </c>
      <c r="P972" s="83">
        <v>303756.28958483756</v>
      </c>
      <c r="Q972" s="105">
        <v>-0.39332713359861426</v>
      </c>
      <c r="R972" s="83">
        <v>89364.196179712395</v>
      </c>
      <c r="S972" s="83">
        <v>119784.63961532558</v>
      </c>
      <c r="T972" s="105">
        <v>-0.25395946870404162</v>
      </c>
      <c r="U972" s="83">
        <v>113052.46743024731</v>
      </c>
      <c r="V972" s="105">
        <v>-0.20953342982231182</v>
      </c>
      <c r="W972" s="83">
        <v>112095.70202075952</v>
      </c>
      <c r="X972" s="105">
        <v>-0.20278659601808258</v>
      </c>
      <c r="Y972" s="81">
        <v>713621.78491716937</v>
      </c>
      <c r="Z972" s="82">
        <v>16063.65238580038</v>
      </c>
      <c r="AA972" s="83">
        <v>84507.168158594359</v>
      </c>
      <c r="AB972" s="83">
        <v>4857.0280211180379</v>
      </c>
      <c r="AC972" s="84">
        <v>3.9596411436392174</v>
      </c>
      <c r="AD972" s="84">
        <v>3.6538498760058955</v>
      </c>
      <c r="AE972" s="105">
        <v>8.3690156413210134E-2</v>
      </c>
      <c r="AF972" s="84">
        <v>3.7137329949761408</v>
      </c>
      <c r="AG972" s="105">
        <v>6.6215893548549634E-2</v>
      </c>
      <c r="AH972" s="84">
        <v>3.327841958031275</v>
      </c>
      <c r="AI972" s="105">
        <v>0.18985252111602974</v>
      </c>
      <c r="AJ972" s="84">
        <v>8.1652996221838574</v>
      </c>
      <c r="AK972" s="84">
        <v>9.4318834937617524</v>
      </c>
      <c r="AL972" s="105">
        <v>-0.13428748058811515</v>
      </c>
      <c r="AM972" s="84">
        <v>9.895743944778971</v>
      </c>
      <c r="AN972" s="105">
        <v>-0.17486753216852402</v>
      </c>
      <c r="AO972" s="84">
        <v>9.0177670265102261</v>
      </c>
      <c r="AP972" s="105">
        <v>-9.4531983563148667E-2</v>
      </c>
      <c r="AQ972" s="108">
        <v>0.77935278664467922</v>
      </c>
      <c r="AR972" s="108">
        <v>0.44351055009863311</v>
      </c>
    </row>
    <row r="973" spans="1:44" s="2" customFormat="1" x14ac:dyDescent="0.25">
      <c r="A973" s="80" t="s">
        <v>327</v>
      </c>
      <c r="B973" s="80" t="s">
        <v>325</v>
      </c>
      <c r="C973" s="80" t="s">
        <v>283</v>
      </c>
      <c r="D973" s="81">
        <v>581.30042173981667</v>
      </c>
      <c r="E973" s="81">
        <v>935.14863119602205</v>
      </c>
      <c r="F973" s="105">
        <v>-0.37838713296692317</v>
      </c>
      <c r="G973" s="81">
        <v>675.72901617646221</v>
      </c>
      <c r="H973" s="105">
        <v>-0.13974328788033891</v>
      </c>
      <c r="I973" s="81">
        <v>632.57698204874987</v>
      </c>
      <c r="J973" s="105">
        <v>-8.1059794719153325E-2</v>
      </c>
      <c r="K973" s="83">
        <v>46.81525986553892</v>
      </c>
      <c r="L973" s="83">
        <v>58.531532219881605</v>
      </c>
      <c r="M973" s="105">
        <v>-0.20017026566687041</v>
      </c>
      <c r="N973" s="83">
        <v>71.344407740524701</v>
      </c>
      <c r="O973" s="105">
        <v>-0.34381318244587311</v>
      </c>
      <c r="P973" s="83">
        <v>43.432336662979708</v>
      </c>
      <c r="Q973" s="105">
        <v>7.7889504974359439E-2</v>
      </c>
      <c r="R973" s="83">
        <v>95.533827199964549</v>
      </c>
      <c r="S973" s="83">
        <v>125.33149526341346</v>
      </c>
      <c r="T973" s="105">
        <v>-0.23775083829345639</v>
      </c>
      <c r="U973" s="83">
        <v>152.67555525270845</v>
      </c>
      <c r="V973" s="105">
        <v>-0.37426900434822696</v>
      </c>
      <c r="W973" s="83">
        <v>92.94760026879473</v>
      </c>
      <c r="X973" s="105">
        <v>2.7824569151766381E-2</v>
      </c>
      <c r="Y973" s="81">
        <v>581.66609896302225</v>
      </c>
      <c r="Z973" s="82">
        <v>-0.36567722320556639</v>
      </c>
      <c r="AA973" s="83">
        <v>95.005980050479707</v>
      </c>
      <c r="AB973" s="83">
        <v>0.52784714948484179</v>
      </c>
      <c r="AC973" s="84">
        <v>12.416900459581054</v>
      </c>
      <c r="AD973" s="84">
        <v>15.976834976453546</v>
      </c>
      <c r="AE973" s="105">
        <v>-0.22281850705218384</v>
      </c>
      <c r="AF973" s="84">
        <v>9.4713662580821723</v>
      </c>
      <c r="AG973" s="105">
        <v>0.31099359070666055</v>
      </c>
      <c r="AH973" s="84">
        <v>14.56465460187726</v>
      </c>
      <c r="AI973" s="105">
        <v>-0.14746344496349256</v>
      </c>
      <c r="AJ973" s="84">
        <v>6.084760118770081</v>
      </c>
      <c r="AK973" s="84">
        <v>7.4614016950056206</v>
      </c>
      <c r="AL973" s="105">
        <v>-0.18450173740907305</v>
      </c>
      <c r="AM973" s="84">
        <v>4.4259149086308947</v>
      </c>
      <c r="AN973" s="105">
        <v>0.37480277962513536</v>
      </c>
      <c r="AO973" s="84">
        <v>6.8057376437842771</v>
      </c>
      <c r="AP973" s="105">
        <v>-0.10593672027200011</v>
      </c>
      <c r="AQ973" s="108">
        <v>6.208676785919592E-4</v>
      </c>
      <c r="AR973" s="108">
        <v>4.7413015576480949E-4</v>
      </c>
    </row>
    <row r="974" spans="1:44" s="2" customFormat="1" x14ac:dyDescent="0.25">
      <c r="A974" s="80" t="s">
        <v>327</v>
      </c>
      <c r="B974" s="80" t="s">
        <v>325</v>
      </c>
      <c r="C974" s="80" t="s">
        <v>284</v>
      </c>
      <c r="D974" s="81">
        <v>6064.7358892953398</v>
      </c>
      <c r="E974" s="81">
        <v>43058.599743026498</v>
      </c>
      <c r="F974" s="105">
        <v>-0.85915157656102026</v>
      </c>
      <c r="G974" s="81">
        <v>21912.079664608242</v>
      </c>
      <c r="H974" s="105">
        <v>-0.72322408543033334</v>
      </c>
      <c r="I974" s="81">
        <v>7454.6721682178977</v>
      </c>
      <c r="J974" s="105">
        <v>-0.18645169734604625</v>
      </c>
      <c r="K974" s="83">
        <v>590.46802214671516</v>
      </c>
      <c r="L974" s="83">
        <v>15739.452032970412</v>
      </c>
      <c r="M974" s="105">
        <v>-0.96248484248944466</v>
      </c>
      <c r="N974" s="83">
        <v>2672.0276699077549</v>
      </c>
      <c r="O974" s="105">
        <v>-0.77901874714976305</v>
      </c>
      <c r="P974" s="83">
        <v>848.65961982010185</v>
      </c>
      <c r="Q974" s="105">
        <v>-0.30423457372476131</v>
      </c>
      <c r="R974" s="83">
        <v>213.31576191800877</v>
      </c>
      <c r="S974" s="83">
        <v>4661.5435524557597</v>
      </c>
      <c r="T974" s="105">
        <v>-0.95423924296371065</v>
      </c>
      <c r="U974" s="83">
        <v>904.18340800316446</v>
      </c>
      <c r="V974" s="105">
        <v>-0.76407910161821702</v>
      </c>
      <c r="W974" s="83">
        <v>410.14861170592087</v>
      </c>
      <c r="X974" s="105">
        <v>-0.47990617100769922</v>
      </c>
      <c r="Y974" s="81">
        <v>6064.7358892953398</v>
      </c>
      <c r="Z974" s="80"/>
      <c r="AA974" s="83">
        <v>213.31576191800877</v>
      </c>
      <c r="AB974" s="80"/>
      <c r="AC974" s="84">
        <v>10.27106576787391</v>
      </c>
      <c r="AD974" s="84">
        <v>2.7357114881019342</v>
      </c>
      <c r="AE974" s="105">
        <v>2.7544404125012778</v>
      </c>
      <c r="AF974" s="84">
        <v>8.2005436962277791</v>
      </c>
      <c r="AG974" s="105">
        <v>0.25248595073014046</v>
      </c>
      <c r="AH974" s="84">
        <v>8.7840542829151378</v>
      </c>
      <c r="AI974" s="105">
        <v>0.16928532509765895</v>
      </c>
      <c r="AJ974" s="84">
        <v>28.430791211886234</v>
      </c>
      <c r="AK974" s="84">
        <v>9.236983256402846</v>
      </c>
      <c r="AL974" s="105">
        <v>2.0779303613199382</v>
      </c>
      <c r="AM974" s="84">
        <v>24.234109441357447</v>
      </c>
      <c r="AN974" s="105">
        <v>0.17317251870484723</v>
      </c>
      <c r="AO974" s="84">
        <v>18.175539195931606</v>
      </c>
      <c r="AP974" s="105">
        <v>0.56423371573208425</v>
      </c>
      <c r="AQ974" s="108">
        <v>6.4775430260146745E-3</v>
      </c>
      <c r="AR974" s="108">
        <v>1.058676684370414E-3</v>
      </c>
    </row>
    <row r="975" spans="1:44" s="2" customFormat="1" x14ac:dyDescent="0.25">
      <c r="A975" s="80" t="s">
        <v>327</v>
      </c>
      <c r="B975" s="80" t="s">
        <v>325</v>
      </c>
      <c r="C975" s="80" t="s">
        <v>285</v>
      </c>
      <c r="D975" s="81">
        <v>28854084.773596991</v>
      </c>
      <c r="E975" s="81">
        <v>29141979.175975803</v>
      </c>
      <c r="F975" s="105">
        <v>-9.8790271120689065E-3</v>
      </c>
      <c r="G975" s="81">
        <v>32091766.548120603</v>
      </c>
      <c r="H975" s="105">
        <v>-0.1008882377873717</v>
      </c>
      <c r="I975" s="81">
        <v>23208357.367143348</v>
      </c>
      <c r="J975" s="105">
        <v>0.24326268839889723</v>
      </c>
      <c r="K975" s="83">
        <v>9102047.4297137801</v>
      </c>
      <c r="L975" s="83">
        <v>10006944.059480131</v>
      </c>
      <c r="M975" s="105">
        <v>-9.0426870020232808E-2</v>
      </c>
      <c r="N975" s="83">
        <v>11221959.793821316</v>
      </c>
      <c r="O975" s="105">
        <v>-0.18890749949707855</v>
      </c>
      <c r="P975" s="83">
        <v>8505552.8353657592</v>
      </c>
      <c r="Q975" s="105">
        <v>7.0130020457673178E-2</v>
      </c>
      <c r="R975" s="83">
        <v>5916994.3091663597</v>
      </c>
      <c r="S975" s="83">
        <v>6692334.8290939787</v>
      </c>
      <c r="T975" s="105">
        <v>-0.11585501020614447</v>
      </c>
      <c r="U975" s="83">
        <v>7339308.8745352458</v>
      </c>
      <c r="V975" s="105">
        <v>-0.19379407375860752</v>
      </c>
      <c r="W975" s="83">
        <v>5317922.158405968</v>
      </c>
      <c r="X975" s="105">
        <v>0.11265154564427883</v>
      </c>
      <c r="Y975" s="81">
        <v>28337513.754390582</v>
      </c>
      <c r="Z975" s="82">
        <v>516571.01920640992</v>
      </c>
      <c r="AA975" s="83">
        <v>5743235.4384401571</v>
      </c>
      <c r="AB975" s="83">
        <v>173758.87072620247</v>
      </c>
      <c r="AC975" s="84">
        <v>3.1700653063400184</v>
      </c>
      <c r="AD975" s="84">
        <v>2.9121756854799239</v>
      </c>
      <c r="AE975" s="105">
        <v>8.8555653474455306E-2</v>
      </c>
      <c r="AF975" s="84">
        <v>2.8597292396101763</v>
      </c>
      <c r="AG975" s="105">
        <v>0.10851938793063691</v>
      </c>
      <c r="AH975" s="84">
        <v>2.7286124507561573</v>
      </c>
      <c r="AI975" s="105">
        <v>0.16178657231499657</v>
      </c>
      <c r="AJ975" s="84">
        <v>4.8764766815640588</v>
      </c>
      <c r="AK975" s="84">
        <v>4.3545309552183751</v>
      </c>
      <c r="AL975" s="105">
        <v>0.11986267446788851</v>
      </c>
      <c r="AM975" s="84">
        <v>4.3725869965041877</v>
      </c>
      <c r="AN975" s="105">
        <v>0.11523834413419852</v>
      </c>
      <c r="AO975" s="84">
        <v>4.3641777137444953</v>
      </c>
      <c r="AP975" s="105">
        <v>0.11738728379601375</v>
      </c>
      <c r="AQ975" s="108">
        <v>30.818089857325297</v>
      </c>
      <c r="AR975" s="108">
        <v>29.36578085155557</v>
      </c>
    </row>
    <row r="976" spans="1:44" s="2" customFormat="1" x14ac:dyDescent="0.25">
      <c r="A976" s="80" t="s">
        <v>327</v>
      </c>
      <c r="B976" s="80" t="s">
        <v>325</v>
      </c>
      <c r="C976" s="80" t="s">
        <v>286</v>
      </c>
      <c r="D976" s="81">
        <v>1118.4076016914844</v>
      </c>
      <c r="E976" s="81">
        <v>26238.522421616315</v>
      </c>
      <c r="F976" s="105">
        <v>-0.95737535888186687</v>
      </c>
      <c r="G976" s="81">
        <v>50703.424697561262</v>
      </c>
      <c r="H976" s="105">
        <v>-0.97794216843610415</v>
      </c>
      <c r="I976" s="81">
        <v>34247.040688126086</v>
      </c>
      <c r="J976" s="105">
        <v>-0.96734294177776214</v>
      </c>
      <c r="K976" s="83">
        <v>370.74252333923596</v>
      </c>
      <c r="L976" s="83">
        <v>7593.4990698204965</v>
      </c>
      <c r="M976" s="105">
        <v>-0.95117632596905022</v>
      </c>
      <c r="N976" s="83">
        <v>28707.585127285565</v>
      </c>
      <c r="O976" s="105">
        <v>-0.9870855552044725</v>
      </c>
      <c r="P976" s="83">
        <v>11385.514151486313</v>
      </c>
      <c r="Q976" s="105">
        <v>-0.96743734903787049</v>
      </c>
      <c r="R976" s="83">
        <v>524.17038445605476</v>
      </c>
      <c r="S976" s="83">
        <v>2663.6147642263868</v>
      </c>
      <c r="T976" s="105">
        <v>-0.8032108878896782</v>
      </c>
      <c r="U976" s="83">
        <v>20621.595688431484</v>
      </c>
      <c r="V976" s="105">
        <v>-0.97458148281172496</v>
      </c>
      <c r="W976" s="83">
        <v>3507.8945291537439</v>
      </c>
      <c r="X976" s="105">
        <v>-0.8505740751041031</v>
      </c>
      <c r="Y976" s="81">
        <v>1118.4076016914844</v>
      </c>
      <c r="Z976" s="80"/>
      <c r="AA976" s="83">
        <v>524.17038445605476</v>
      </c>
      <c r="AB976" s="80"/>
      <c r="AC976" s="84">
        <v>3.0166693359534635</v>
      </c>
      <c r="AD976" s="84">
        <v>3.4553928538555243</v>
      </c>
      <c r="AE976" s="105">
        <v>-0.12696776790880188</v>
      </c>
      <c r="AF976" s="84">
        <v>1.7662030600187757</v>
      </c>
      <c r="AG976" s="105">
        <v>0.70799689132086241</v>
      </c>
      <c r="AH976" s="84">
        <v>3.0079485416699723</v>
      </c>
      <c r="AI976" s="105">
        <v>2.8992498251481373E-3</v>
      </c>
      <c r="AJ976" s="84">
        <v>2.1336718648309079</v>
      </c>
      <c r="AK976" s="84">
        <v>9.8507196964111152</v>
      </c>
      <c r="AL976" s="105">
        <v>-0.78339939308106976</v>
      </c>
      <c r="AM976" s="84">
        <v>2.4587536999382347</v>
      </c>
      <c r="AN976" s="105">
        <v>-0.13221407053317014</v>
      </c>
      <c r="AO976" s="84">
        <v>9.762847885961941</v>
      </c>
      <c r="AP976" s="105">
        <v>-0.78144985051964932</v>
      </c>
      <c r="AQ976" s="108">
        <v>1.1945340230504603E-3</v>
      </c>
      <c r="AR976" s="108">
        <v>2.6014344166203525E-3</v>
      </c>
    </row>
    <row r="977" spans="1:44" s="2" customFormat="1" x14ac:dyDescent="0.25">
      <c r="A977" s="80" t="s">
        <v>327</v>
      </c>
      <c r="B977" s="80" t="s">
        <v>325</v>
      </c>
      <c r="C977" s="80" t="s">
        <v>287</v>
      </c>
      <c r="D977" s="81">
        <v>67512.720773931738</v>
      </c>
      <c r="E977" s="81">
        <v>51686.601032342907</v>
      </c>
      <c r="F977" s="105">
        <v>0.30619385731488963</v>
      </c>
      <c r="G977" s="81">
        <v>30304.051718375682</v>
      </c>
      <c r="H977" s="105">
        <v>1.227844692232807</v>
      </c>
      <c r="I977" s="81">
        <v>56878.982111479047</v>
      </c>
      <c r="J977" s="105">
        <v>0.18695374403169288</v>
      </c>
      <c r="K977" s="83">
        <v>3053.8772394138268</v>
      </c>
      <c r="L977" s="83">
        <v>2582.4482240298503</v>
      </c>
      <c r="M977" s="105">
        <v>0.1825511973472686</v>
      </c>
      <c r="N977" s="83">
        <v>1609.4915622957249</v>
      </c>
      <c r="O977" s="105">
        <v>0.89741736518200732</v>
      </c>
      <c r="P977" s="83">
        <v>2851.068337435564</v>
      </c>
      <c r="Q977" s="105">
        <v>7.1134353152924545E-2</v>
      </c>
      <c r="R977" s="83">
        <v>1536.3972990172495</v>
      </c>
      <c r="S977" s="83">
        <v>1236.3328035688974</v>
      </c>
      <c r="T977" s="105">
        <v>0.24270527691424337</v>
      </c>
      <c r="U977" s="83">
        <v>790.55256792640091</v>
      </c>
      <c r="V977" s="105">
        <v>0.94344735739355079</v>
      </c>
      <c r="W977" s="83">
        <v>1355.8853662616264</v>
      </c>
      <c r="X977" s="105">
        <v>0.13313214910882976</v>
      </c>
      <c r="Y977" s="81">
        <v>66399.743285924196</v>
      </c>
      <c r="Z977" s="82">
        <v>1112.9774880075454</v>
      </c>
      <c r="AA977" s="83">
        <v>1506.0583021325615</v>
      </c>
      <c r="AB977" s="83">
        <v>30.338996884687869</v>
      </c>
      <c r="AC977" s="84">
        <v>22.107215019189965</v>
      </c>
      <c r="AD977" s="84">
        <v>20.014573981153113</v>
      </c>
      <c r="AE977" s="105">
        <v>0.10455586214362618</v>
      </c>
      <c r="AF977" s="84">
        <v>18.828338357456808</v>
      </c>
      <c r="AG977" s="105">
        <v>0.17414583270618703</v>
      </c>
      <c r="AH977" s="84">
        <v>19.9500591987352</v>
      </c>
      <c r="AI977" s="105">
        <v>0.1081277904474351</v>
      </c>
      <c r="AJ977" s="84">
        <v>43.942228235571612</v>
      </c>
      <c r="AK977" s="84">
        <v>41.806381649941038</v>
      </c>
      <c r="AL977" s="105">
        <v>5.1089008456047198E-2</v>
      </c>
      <c r="AM977" s="84">
        <v>38.332747179434797</v>
      </c>
      <c r="AN977" s="105">
        <v>0.14633652604857539</v>
      </c>
      <c r="AO977" s="84">
        <v>41.9496983497231</v>
      </c>
      <c r="AP977" s="105">
        <v>4.749807422302154E-2</v>
      </c>
      <c r="AQ977" s="108">
        <v>7.2108095323384205E-2</v>
      </c>
      <c r="AR977" s="108">
        <v>7.6250717892306042E-3</v>
      </c>
    </row>
    <row r="978" spans="1:44" s="2" customFormat="1" x14ac:dyDescent="0.25">
      <c r="A978" s="80" t="s">
        <v>327</v>
      </c>
      <c r="B978" s="80" t="s">
        <v>325</v>
      </c>
      <c r="C978" s="80" t="s">
        <v>288</v>
      </c>
      <c r="D978" s="81">
        <v>450132.47588286398</v>
      </c>
      <c r="E978" s="81">
        <v>581273.31166085426</v>
      </c>
      <c r="F978" s="105">
        <v>-0.22560959388155227</v>
      </c>
      <c r="G978" s="81">
        <v>408231.56838778616</v>
      </c>
      <c r="H978" s="105">
        <v>0.10264004731568291</v>
      </c>
      <c r="I978" s="81">
        <v>328231.8263933314</v>
      </c>
      <c r="J978" s="105">
        <v>0.37138583064597419</v>
      </c>
      <c r="K978" s="83">
        <v>114799.48354296779</v>
      </c>
      <c r="L978" s="83">
        <v>161806.08412331782</v>
      </c>
      <c r="M978" s="105">
        <v>-0.2905119472795889</v>
      </c>
      <c r="N978" s="83">
        <v>110901.63073903586</v>
      </c>
      <c r="O978" s="105">
        <v>3.5146938579325548E-2</v>
      </c>
      <c r="P978" s="83">
        <v>97682.166343424338</v>
      </c>
      <c r="Q978" s="105">
        <v>0.17523482371760216</v>
      </c>
      <c r="R978" s="83">
        <v>36892.89410465931</v>
      </c>
      <c r="S978" s="83">
        <v>55562.637026593118</v>
      </c>
      <c r="T978" s="105">
        <v>-0.33601254225925575</v>
      </c>
      <c r="U978" s="83">
        <v>37519.0866134276</v>
      </c>
      <c r="V978" s="105">
        <v>-1.6689972099272376E-2</v>
      </c>
      <c r="W978" s="83">
        <v>33934.389126834038</v>
      </c>
      <c r="X978" s="105">
        <v>8.7183092253922373E-2</v>
      </c>
      <c r="Y978" s="81">
        <v>448097.85431857465</v>
      </c>
      <c r="Z978" s="82">
        <v>2034.6215642893408</v>
      </c>
      <c r="AA978" s="83">
        <v>36669.7838222672</v>
      </c>
      <c r="AB978" s="83">
        <v>223.1102823921066</v>
      </c>
      <c r="AC978" s="84">
        <v>3.921032238044746</v>
      </c>
      <c r="AD978" s="84">
        <v>3.592407014916982</v>
      </c>
      <c r="AE978" s="105">
        <v>9.1477725592671547E-2</v>
      </c>
      <c r="AF978" s="84">
        <v>3.6810240360522872</v>
      </c>
      <c r="AG978" s="105">
        <v>6.5201476448346007E-2</v>
      </c>
      <c r="AH978" s="84">
        <v>3.3602021605392758</v>
      </c>
      <c r="AI978" s="105">
        <v>0.16690367147893956</v>
      </c>
      <c r="AJ978" s="84">
        <v>12.201061662603896</v>
      </c>
      <c r="AK978" s="84">
        <v>10.461586108352778</v>
      </c>
      <c r="AL978" s="105">
        <v>0.16627264128355068</v>
      </c>
      <c r="AM978" s="84">
        <v>10.880637169927407</v>
      </c>
      <c r="AN978" s="105">
        <v>0.1213554382941802</v>
      </c>
      <c r="AO978" s="84">
        <v>9.6725426577305917</v>
      </c>
      <c r="AP978" s="105">
        <v>0.26141202932327573</v>
      </c>
      <c r="AQ978" s="108">
        <v>0.48077155100591612</v>
      </c>
      <c r="AR978" s="108">
        <v>0.18309780044552881</v>
      </c>
    </row>
    <row r="979" spans="1:44" s="2" customFormat="1" x14ac:dyDescent="0.25">
      <c r="A979" s="80" t="s">
        <v>327</v>
      </c>
      <c r="B979" s="80" t="s">
        <v>325</v>
      </c>
      <c r="C979" s="80" t="s">
        <v>289</v>
      </c>
      <c r="D979" s="81">
        <v>1076.5334721088409</v>
      </c>
      <c r="E979" s="81">
        <v>1006.7571655344963</v>
      </c>
      <c r="F979" s="105">
        <v>6.9307981073370134E-2</v>
      </c>
      <c r="G979" s="81">
        <v>2532.3609933578969</v>
      </c>
      <c r="H979" s="105">
        <v>-0.57488941152842377</v>
      </c>
      <c r="I979" s="81">
        <v>2974.911153628826</v>
      </c>
      <c r="J979" s="105">
        <v>-0.63812920234754755</v>
      </c>
      <c r="K979" s="83">
        <v>57.076161901267184</v>
      </c>
      <c r="L979" s="83">
        <v>64.122253348024458</v>
      </c>
      <c r="M979" s="105">
        <v>-0.10988527506222388</v>
      </c>
      <c r="N979" s="83">
        <v>169.38777245910751</v>
      </c>
      <c r="O979" s="105">
        <v>-0.66304437992980791</v>
      </c>
      <c r="P979" s="83">
        <v>176.02367971215796</v>
      </c>
      <c r="Q979" s="105">
        <v>-0.67574725176407657</v>
      </c>
      <c r="R979" s="83">
        <v>25.913385585755208</v>
      </c>
      <c r="S979" s="83">
        <v>21.267789792115856</v>
      </c>
      <c r="T979" s="105">
        <v>0.21843340746961454</v>
      </c>
      <c r="U979" s="83">
        <v>55.765178786077939</v>
      </c>
      <c r="V979" s="105">
        <v>-0.53531242704049908</v>
      </c>
      <c r="W979" s="83">
        <v>62.719174979522307</v>
      </c>
      <c r="X979" s="105">
        <v>-0.5868347185017041</v>
      </c>
      <c r="Y979" s="81">
        <v>1076.5334721088409</v>
      </c>
      <c r="Z979" s="80"/>
      <c r="AA979" s="83">
        <v>25.913385585755208</v>
      </c>
      <c r="AB979" s="80"/>
      <c r="AC979" s="84">
        <v>18.861350102185831</v>
      </c>
      <c r="AD979" s="84">
        <v>15.700589311331703</v>
      </c>
      <c r="AE979" s="105">
        <v>0.2013147868642669</v>
      </c>
      <c r="AF979" s="84">
        <v>14.950081440909456</v>
      </c>
      <c r="AG979" s="105">
        <v>0.26162189662549706</v>
      </c>
      <c r="AH979" s="84">
        <v>16.900630406622213</v>
      </c>
      <c r="AI979" s="105">
        <v>0.11601458930167155</v>
      </c>
      <c r="AJ979" s="84">
        <v>41.543528480532466</v>
      </c>
      <c r="AK979" s="84">
        <v>47.337178680772432</v>
      </c>
      <c r="AL979" s="105">
        <v>-0.12239111754653959</v>
      </c>
      <c r="AM979" s="84">
        <v>45.411151698667446</v>
      </c>
      <c r="AN979" s="105">
        <v>-8.5169018478086139E-2</v>
      </c>
      <c r="AO979" s="84">
        <v>47.432243083556649</v>
      </c>
      <c r="AP979" s="105">
        <v>-0.12415003424254305</v>
      </c>
      <c r="AQ979" s="108">
        <v>1.1498096556584283E-3</v>
      </c>
      <c r="AR979" s="108">
        <v>1.2860698565389671E-4</v>
      </c>
    </row>
    <row r="980" spans="1:44" s="2" customFormat="1" x14ac:dyDescent="0.25">
      <c r="A980" s="80" t="s">
        <v>327</v>
      </c>
      <c r="B980" s="80" t="s">
        <v>325</v>
      </c>
      <c r="C980" s="80" t="s">
        <v>290</v>
      </c>
      <c r="D980" s="81">
        <v>9851526.7021917123</v>
      </c>
      <c r="E980" s="81">
        <v>11142227.851013942</v>
      </c>
      <c r="F980" s="105">
        <v>-0.11583869636131841</v>
      </c>
      <c r="G980" s="81">
        <v>12073619.608990245</v>
      </c>
      <c r="H980" s="105">
        <v>-0.18404529699974315</v>
      </c>
      <c r="I980" s="81">
        <v>10276571.010500642</v>
      </c>
      <c r="J980" s="105">
        <v>-4.1360518783416886E-2</v>
      </c>
      <c r="K980" s="83">
        <v>3170314.0228910232</v>
      </c>
      <c r="L980" s="83">
        <v>3773229.649400529</v>
      </c>
      <c r="M980" s="105">
        <v>-0.15978768390238157</v>
      </c>
      <c r="N980" s="83">
        <v>3972175.682372869</v>
      </c>
      <c r="O980" s="105">
        <v>-0.20186963608891428</v>
      </c>
      <c r="P980" s="83">
        <v>3507048.1313855262</v>
      </c>
      <c r="Q980" s="105">
        <v>-9.6016392099377817E-2</v>
      </c>
      <c r="R980" s="83">
        <v>1621500.8665978122</v>
      </c>
      <c r="S980" s="83">
        <v>1980697.2721909357</v>
      </c>
      <c r="T980" s="105">
        <v>-0.18134846280461664</v>
      </c>
      <c r="U980" s="83">
        <v>2125633.8142652339</v>
      </c>
      <c r="V980" s="105">
        <v>-0.2371682950676455</v>
      </c>
      <c r="W980" s="83">
        <v>1885597.1469631135</v>
      </c>
      <c r="X980" s="105">
        <v>-0.1400597581464561</v>
      </c>
      <c r="Y980" s="81">
        <v>9406038.1921571884</v>
      </c>
      <c r="Z980" s="82">
        <v>445488.5100345242</v>
      </c>
      <c r="AA980" s="83">
        <v>1496625.9373932693</v>
      </c>
      <c r="AB980" s="83">
        <v>124874.92920454293</v>
      </c>
      <c r="AC980" s="84">
        <v>3.1074293054440272</v>
      </c>
      <c r="AD980" s="84">
        <v>2.952968381551905</v>
      </c>
      <c r="AE980" s="105">
        <v>5.2307002288641741E-2</v>
      </c>
      <c r="AF980" s="84">
        <v>3.0395482411739136</v>
      </c>
      <c r="AG980" s="105">
        <v>2.2332616192956678E-2</v>
      </c>
      <c r="AH980" s="84">
        <v>2.930262324754775</v>
      </c>
      <c r="AI980" s="105">
        <v>6.0461133186797113E-2</v>
      </c>
      <c r="AJ980" s="84">
        <v>6.0755605532681027</v>
      </c>
      <c r="AK980" s="84">
        <v>5.625406773387958</v>
      </c>
      <c r="AL980" s="105">
        <v>8.0021551865312499E-2</v>
      </c>
      <c r="AM980" s="84">
        <v>5.6800091944170177</v>
      </c>
      <c r="AN980" s="105">
        <v>6.9639211013932778E-2</v>
      </c>
      <c r="AO980" s="84">
        <v>5.450035298924683</v>
      </c>
      <c r="AP980" s="105">
        <v>0.11477453264694244</v>
      </c>
      <c r="AQ980" s="108">
        <v>10.522088554262464</v>
      </c>
      <c r="AR980" s="108">
        <v>8.0474370281805232</v>
      </c>
    </row>
    <row r="981" spans="1:44" s="2" customFormat="1" x14ac:dyDescent="0.25">
      <c r="A981" s="80" t="s">
        <v>327</v>
      </c>
      <c r="B981" s="80" t="s">
        <v>325</v>
      </c>
      <c r="C981" s="80" t="s">
        <v>291</v>
      </c>
      <c r="D981" s="81">
        <v>3623766.9818657506</v>
      </c>
      <c r="E981" s="81">
        <v>3899291.8062432273</v>
      </c>
      <c r="F981" s="105">
        <v>-7.0660221924486108E-2</v>
      </c>
      <c r="G981" s="81">
        <v>3857161.6399206789</v>
      </c>
      <c r="H981" s="105">
        <v>-6.0509431505112649E-2</v>
      </c>
      <c r="I981" s="81">
        <v>2561556.4663670873</v>
      </c>
      <c r="J981" s="105">
        <v>0.41467386311617688</v>
      </c>
      <c r="K981" s="83">
        <v>749611.53639062971</v>
      </c>
      <c r="L981" s="83">
        <v>891503.61258099158</v>
      </c>
      <c r="M981" s="105">
        <v>-0.15916040517162933</v>
      </c>
      <c r="N981" s="83">
        <v>871937.05627768615</v>
      </c>
      <c r="O981" s="105">
        <v>-0.14029168620182988</v>
      </c>
      <c r="P981" s="83">
        <v>638942.28997581825</v>
      </c>
      <c r="Q981" s="105">
        <v>0.17320695178746098</v>
      </c>
      <c r="R981" s="83">
        <v>230236.72780229067</v>
      </c>
      <c r="S981" s="83">
        <v>289245.01243890426</v>
      </c>
      <c r="T981" s="105">
        <v>-0.2040079589931654</v>
      </c>
      <c r="U981" s="83">
        <v>275805.86653556803</v>
      </c>
      <c r="V981" s="105">
        <v>-0.16522178917249661</v>
      </c>
      <c r="W981" s="83">
        <v>197691.49433924977</v>
      </c>
      <c r="X981" s="105">
        <v>0.16462637187208187</v>
      </c>
      <c r="Y981" s="81">
        <v>3564622.4016339332</v>
      </c>
      <c r="Z981" s="82">
        <v>59144.580231817417</v>
      </c>
      <c r="AA981" s="83">
        <v>222367.86169799115</v>
      </c>
      <c r="AB981" s="83">
        <v>7868.86610429953</v>
      </c>
      <c r="AC981" s="84">
        <v>4.8341931866659147</v>
      </c>
      <c r="AD981" s="84">
        <v>4.3738373588351367</v>
      </c>
      <c r="AE981" s="105">
        <v>0.10525215961696902</v>
      </c>
      <c r="AF981" s="84">
        <v>4.4236698189969887</v>
      </c>
      <c r="AG981" s="105">
        <v>9.280153909904762E-2</v>
      </c>
      <c r="AH981" s="84">
        <v>4.0090576356497447</v>
      </c>
      <c r="AI981" s="105">
        <v>0.20581783202087614</v>
      </c>
      <c r="AJ981" s="84">
        <v>15.739308912423212</v>
      </c>
      <c r="AK981" s="84">
        <v>13.480930140729237</v>
      </c>
      <c r="AL981" s="105">
        <v>0.16752395777727919</v>
      </c>
      <c r="AM981" s="84">
        <v>13.985060174284792</v>
      </c>
      <c r="AN981" s="105">
        <v>0.12543733929469017</v>
      </c>
      <c r="AO981" s="84">
        <v>12.957342828171008</v>
      </c>
      <c r="AP981" s="105">
        <v>0.21470189692008729</v>
      </c>
      <c r="AQ981" s="108">
        <v>3.8704251874707891</v>
      </c>
      <c r="AR981" s="108">
        <v>1.1426546890787668</v>
      </c>
    </row>
    <row r="982" spans="1:44" s="2" customFormat="1" x14ac:dyDescent="0.25">
      <c r="A982" s="80" t="s">
        <v>327</v>
      </c>
      <c r="B982" s="80" t="s">
        <v>325</v>
      </c>
      <c r="C982" s="80" t="s">
        <v>292</v>
      </c>
      <c r="D982" s="81">
        <v>50039897.509412251</v>
      </c>
      <c r="E982" s="81">
        <v>51604574.585608989</v>
      </c>
      <c r="F982" s="105">
        <v>-3.0320511093469615E-2</v>
      </c>
      <c r="G982" s="81">
        <v>61714717.172345735</v>
      </c>
      <c r="H982" s="105">
        <v>-0.18917399605559485</v>
      </c>
      <c r="I982" s="81">
        <v>48712002.475736924</v>
      </c>
      <c r="J982" s="105">
        <v>2.7260120015323581E-2</v>
      </c>
      <c r="K982" s="83">
        <v>18817449.376976557</v>
      </c>
      <c r="L982" s="83">
        <v>20810017.271330155</v>
      </c>
      <c r="M982" s="105">
        <v>-9.5750420020013535E-2</v>
      </c>
      <c r="N982" s="83">
        <v>24976852.484154172</v>
      </c>
      <c r="O982" s="105">
        <v>-0.24660445550876625</v>
      </c>
      <c r="P982" s="83">
        <v>20812645.927202016</v>
      </c>
      <c r="Q982" s="105">
        <v>-9.5864627554046261E-2</v>
      </c>
      <c r="R982" s="83">
        <v>12251740.896005364</v>
      </c>
      <c r="S982" s="83">
        <v>13613593.870460901</v>
      </c>
      <c r="T982" s="105">
        <v>-0.10003625695126091</v>
      </c>
      <c r="U982" s="83">
        <v>16284856.805139145</v>
      </c>
      <c r="V982" s="105">
        <v>-0.2476605080040383</v>
      </c>
      <c r="W982" s="83">
        <v>13277166.778729863</v>
      </c>
      <c r="X982" s="105">
        <v>-7.7232281541212575E-2</v>
      </c>
      <c r="Y982" s="81">
        <v>48129632.943307303</v>
      </c>
      <c r="Z982" s="82">
        <v>1910264.5661049518</v>
      </c>
      <c r="AA982" s="83">
        <v>11358551.019529646</v>
      </c>
      <c r="AB982" s="83">
        <v>893189.87647571799</v>
      </c>
      <c r="AC982" s="84">
        <v>2.6592284909046624</v>
      </c>
      <c r="AD982" s="84">
        <v>2.4797948945820592</v>
      </c>
      <c r="AE982" s="105">
        <v>7.2358240883000413E-2</v>
      </c>
      <c r="AF982" s="84">
        <v>2.4708764729862907</v>
      </c>
      <c r="AG982" s="105">
        <v>7.6228828101119236E-2</v>
      </c>
      <c r="AH982" s="84">
        <v>2.3405002250132263</v>
      </c>
      <c r="AI982" s="105">
        <v>0.13617954934810356</v>
      </c>
      <c r="AJ982" s="84">
        <v>4.0843091552587092</v>
      </c>
      <c r="AK982" s="84">
        <v>3.7906650570487357</v>
      </c>
      <c r="AL982" s="105">
        <v>7.7465060560795995E-2</v>
      </c>
      <c r="AM982" s="84">
        <v>3.7896997137162374</v>
      </c>
      <c r="AN982" s="105">
        <v>7.7739521280849266E-2</v>
      </c>
      <c r="AO982" s="84">
        <v>3.6688552074056924</v>
      </c>
      <c r="AP982" s="105">
        <v>0.11323803321930252</v>
      </c>
      <c r="AQ982" s="108">
        <v>53.445952973270145</v>
      </c>
      <c r="AR982" s="108">
        <v>60.804847766166596</v>
      </c>
    </row>
    <row r="983" spans="1:44" s="2" customFormat="1" x14ac:dyDescent="0.25">
      <c r="A983" s="80" t="s">
        <v>327</v>
      </c>
      <c r="B983" s="80" t="s">
        <v>325</v>
      </c>
      <c r="C983" s="80" t="s">
        <v>293</v>
      </c>
      <c r="D983" s="81">
        <v>1655.5521823811532</v>
      </c>
      <c r="E983" s="81">
        <v>2167.0052289092541</v>
      </c>
      <c r="F983" s="105">
        <v>-0.23601837213172622</v>
      </c>
      <c r="G983" s="81">
        <v>2678.4324363088608</v>
      </c>
      <c r="H983" s="105">
        <v>-0.3818951115068393</v>
      </c>
      <c r="I983" s="81">
        <v>3425.545906432867</v>
      </c>
      <c r="J983" s="105">
        <v>-0.51670413195392439</v>
      </c>
      <c r="K983" s="83">
        <v>354.01729774003883</v>
      </c>
      <c r="L983" s="83">
        <v>459.25503008839701</v>
      </c>
      <c r="M983" s="105">
        <v>-0.22914878543214237</v>
      </c>
      <c r="N983" s="83">
        <v>646.45697227981304</v>
      </c>
      <c r="O983" s="105">
        <v>-0.45237299167560741</v>
      </c>
      <c r="P983" s="83">
        <v>678.76212831002317</v>
      </c>
      <c r="Q983" s="105">
        <v>-0.47843687357532982</v>
      </c>
      <c r="R983" s="83">
        <v>157.84836381970797</v>
      </c>
      <c r="S983" s="83">
        <v>197.08110350849017</v>
      </c>
      <c r="T983" s="105">
        <v>-0.19906900758292168</v>
      </c>
      <c r="U983" s="83">
        <v>271.16921532258579</v>
      </c>
      <c r="V983" s="105">
        <v>-0.4178971841183009</v>
      </c>
      <c r="W983" s="83">
        <v>290.77268868455911</v>
      </c>
      <c r="X983" s="105">
        <v>-0.45714171253907665</v>
      </c>
      <c r="Y983" s="81">
        <v>1653.3324579358102</v>
      </c>
      <c r="Z983" s="82">
        <v>2.2197244453430174</v>
      </c>
      <c r="AA983" s="83">
        <v>157.50810343454674</v>
      </c>
      <c r="AB983" s="83">
        <v>0.34026038516122625</v>
      </c>
      <c r="AC983" s="84">
        <v>4.6764725705489525</v>
      </c>
      <c r="AD983" s="84">
        <v>4.7185225788210765</v>
      </c>
      <c r="AE983" s="105">
        <v>-8.9116895319869844E-3</v>
      </c>
      <c r="AF983" s="84">
        <v>4.14324935944774</v>
      </c>
      <c r="AG983" s="105">
        <v>0.12869686684083304</v>
      </c>
      <c r="AH983" s="84">
        <v>5.0467546192681159</v>
      </c>
      <c r="AI983" s="105">
        <v>-7.3370329380678695E-2</v>
      </c>
      <c r="AJ983" s="84">
        <v>10.488244175100226</v>
      </c>
      <c r="AK983" s="84">
        <v>10.995499773096716</v>
      </c>
      <c r="AL983" s="105">
        <v>-4.6133018822629601E-2</v>
      </c>
      <c r="AM983" s="84">
        <v>9.8773470031344424</v>
      </c>
      <c r="AN983" s="105">
        <v>6.1848305194899346E-2</v>
      </c>
      <c r="AO983" s="84">
        <v>11.780837883811794</v>
      </c>
      <c r="AP983" s="105">
        <v>-0.10972001494798074</v>
      </c>
      <c r="AQ983" s="108">
        <v>1.7682403139953424E-3</v>
      </c>
      <c r="AR983" s="108">
        <v>7.8339444277059425E-4</v>
      </c>
    </row>
    <row r="984" spans="1:44" s="2" customFormat="1" x14ac:dyDescent="0.25">
      <c r="A984" s="80" t="s">
        <v>327</v>
      </c>
      <c r="B984" s="80" t="s">
        <v>329</v>
      </c>
      <c r="C984" s="80" t="s">
        <v>281</v>
      </c>
      <c r="D984" s="81">
        <v>692054600.97165036</v>
      </c>
      <c r="E984" s="81">
        <v>660487509.37903726</v>
      </c>
      <c r="F984" s="105">
        <v>4.7793623867756652E-2</v>
      </c>
      <c r="G984" s="81">
        <v>691463719.69958079</v>
      </c>
      <c r="H984" s="105">
        <v>8.5453691240126482E-4</v>
      </c>
      <c r="I984" s="81">
        <v>587451739.50086093</v>
      </c>
      <c r="J984" s="105">
        <v>0.1780620507816815</v>
      </c>
      <c r="K984" s="83">
        <v>265526764.75211906</v>
      </c>
      <c r="L984" s="83">
        <v>273440455.3021633</v>
      </c>
      <c r="M984" s="105">
        <v>-2.8941184073509808E-2</v>
      </c>
      <c r="N984" s="83">
        <v>299825550.20198822</v>
      </c>
      <c r="O984" s="105">
        <v>-0.11439580591701591</v>
      </c>
      <c r="P984" s="83">
        <v>252242553.48483583</v>
      </c>
      <c r="Q984" s="105">
        <v>5.2664433830677357E-2</v>
      </c>
      <c r="R984" s="83">
        <v>361093911.14482939</v>
      </c>
      <c r="S984" s="83">
        <v>374485863.01066405</v>
      </c>
      <c r="T984" s="105">
        <v>-3.5760900980802306E-2</v>
      </c>
      <c r="U984" s="83">
        <v>418426059.12848461</v>
      </c>
      <c r="V984" s="105">
        <v>-0.13701858842890671</v>
      </c>
      <c r="W984" s="83">
        <v>359042416.58539861</v>
      </c>
      <c r="X984" s="105">
        <v>5.7137944283606051E-3</v>
      </c>
      <c r="Y984" s="81">
        <v>623454145.18680346</v>
      </c>
      <c r="Z984" s="82">
        <v>68600455.784846857</v>
      </c>
      <c r="AA984" s="83">
        <v>304081189.81336373</v>
      </c>
      <c r="AB984" s="83">
        <v>57012721.331465669</v>
      </c>
      <c r="AC984" s="84">
        <v>2.6063459238006152</v>
      </c>
      <c r="AD984" s="84">
        <v>2.4154710708375999</v>
      </c>
      <c r="AE984" s="105">
        <v>7.9021792174404581E-2</v>
      </c>
      <c r="AF984" s="84">
        <v>2.3062201311187507</v>
      </c>
      <c r="AG984" s="105">
        <v>0.13013753051243773</v>
      </c>
      <c r="AH984" s="84">
        <v>2.3289160824966713</v>
      </c>
      <c r="AI984" s="105">
        <v>0.11912401798802921</v>
      </c>
      <c r="AJ984" s="84">
        <v>1.916550181578879</v>
      </c>
      <c r="AK984" s="84">
        <v>1.763718138968116</v>
      </c>
      <c r="AL984" s="105">
        <v>8.6653325854084126E-2</v>
      </c>
      <c r="AM984" s="84">
        <v>1.6525350288645753</v>
      </c>
      <c r="AN984" s="105">
        <v>0.15976372549010562</v>
      </c>
      <c r="AO984" s="84">
        <v>1.6361625043851467</v>
      </c>
      <c r="AP984" s="105">
        <v>0.17136908860963002</v>
      </c>
      <c r="AQ984" s="80"/>
      <c r="AR984" s="80"/>
    </row>
    <row r="985" spans="1:44" s="2" customFormat="1" x14ac:dyDescent="0.25">
      <c r="A985" s="80" t="s">
        <v>327</v>
      </c>
      <c r="B985" s="80" t="s">
        <v>329</v>
      </c>
      <c r="C985" s="80" t="s">
        <v>313</v>
      </c>
      <c r="D985" s="81">
        <v>320040727.32775593</v>
      </c>
      <c r="E985" s="81">
        <v>307391356.79153103</v>
      </c>
      <c r="F985" s="105">
        <v>4.1150703351765176E-2</v>
      </c>
      <c r="G985" s="81">
        <v>338834292.55054712</v>
      </c>
      <c r="H985" s="105">
        <v>-5.5465357657054681E-2</v>
      </c>
      <c r="I985" s="81">
        <v>277917317.96323729</v>
      </c>
      <c r="J985" s="105">
        <v>0.15156813426823118</v>
      </c>
      <c r="K985" s="83">
        <v>146772449.76688993</v>
      </c>
      <c r="L985" s="83">
        <v>149570011.40751022</v>
      </c>
      <c r="M985" s="105">
        <v>-1.8704027727845851E-2</v>
      </c>
      <c r="N985" s="83">
        <v>168025217.38672319</v>
      </c>
      <c r="O985" s="105">
        <v>-0.12648558323789191</v>
      </c>
      <c r="P985" s="83">
        <v>137462896.68647566</v>
      </c>
      <c r="Q985" s="105">
        <v>6.7724115414557459E-2</v>
      </c>
      <c r="R985" s="83">
        <v>153486955.75912458</v>
      </c>
      <c r="S985" s="83">
        <v>155438949.73384988</v>
      </c>
      <c r="T985" s="105">
        <v>-1.2557946242351771E-2</v>
      </c>
      <c r="U985" s="83">
        <v>177471020.76049766</v>
      </c>
      <c r="V985" s="105">
        <v>-0.13514355695142072</v>
      </c>
      <c r="W985" s="83">
        <v>144390034.44180188</v>
      </c>
      <c r="X985" s="105">
        <v>6.3002418085780873E-2</v>
      </c>
      <c r="Y985" s="81">
        <v>306016389.23872799</v>
      </c>
      <c r="Z985" s="82">
        <v>14024338.089027936</v>
      </c>
      <c r="AA985" s="83">
        <v>141079674.95898038</v>
      </c>
      <c r="AB985" s="83">
        <v>12407280.800144197</v>
      </c>
      <c r="AC985" s="84">
        <v>2.1805231692736466</v>
      </c>
      <c r="AD985" s="84">
        <v>2.0551670344801236</v>
      </c>
      <c r="AE985" s="105">
        <v>6.0995594367945473E-2</v>
      </c>
      <c r="AF985" s="84">
        <v>2.0165680950776186</v>
      </c>
      <c r="AG985" s="105">
        <v>8.1304010807389748E-2</v>
      </c>
      <c r="AH985" s="84">
        <v>2.0217624148944644</v>
      </c>
      <c r="AI985" s="105">
        <v>7.8525920360167312E-2</v>
      </c>
      <c r="AJ985" s="84">
        <v>2.0851330703959836</v>
      </c>
      <c r="AK985" s="84">
        <v>1.9775696974140744</v>
      </c>
      <c r="AL985" s="105">
        <v>5.4391697608717454E-2</v>
      </c>
      <c r="AM985" s="84">
        <v>1.9092373002565524</v>
      </c>
      <c r="AN985" s="105">
        <v>9.2128815059183786E-2</v>
      </c>
      <c r="AO985" s="84">
        <v>1.9247680010441106</v>
      </c>
      <c r="AP985" s="105">
        <v>8.3316570758076441E-2</v>
      </c>
      <c r="AQ985" s="80"/>
      <c r="AR985" s="80"/>
    </row>
    <row r="986" spans="1:44" s="2" customFormat="1" x14ac:dyDescent="0.25">
      <c r="A986" s="80" t="s">
        <v>327</v>
      </c>
      <c r="B986" s="80" t="s">
        <v>329</v>
      </c>
      <c r="C986" s="80" t="s">
        <v>328</v>
      </c>
      <c r="D986" s="81">
        <v>11399127.68324513</v>
      </c>
      <c r="E986" s="81">
        <v>12024048.628133822</v>
      </c>
      <c r="F986" s="105">
        <v>-5.1972589617319473E-2</v>
      </c>
      <c r="G986" s="81">
        <v>14327282.026368299</v>
      </c>
      <c r="H986" s="105">
        <v>-0.20437612226339363</v>
      </c>
      <c r="I986" s="81">
        <v>10658157.58924864</v>
      </c>
      <c r="J986" s="105">
        <v>6.9521405345323389E-2</v>
      </c>
      <c r="K986" s="83">
        <v>3634394.621068581</v>
      </c>
      <c r="L986" s="83">
        <v>4033950.1431793077</v>
      </c>
      <c r="M986" s="105">
        <v>-9.9048205339449719E-2</v>
      </c>
      <c r="N986" s="83">
        <v>4814534.7951325011</v>
      </c>
      <c r="O986" s="105">
        <v>-0.24512029184149689</v>
      </c>
      <c r="P986" s="83">
        <v>3817568.5653442238</v>
      </c>
      <c r="Q986" s="105">
        <v>-4.7981834809331381E-2</v>
      </c>
      <c r="R986" s="83">
        <v>2146739.7358415052</v>
      </c>
      <c r="S986" s="83">
        <v>2587736.9873885056</v>
      </c>
      <c r="T986" s="105">
        <v>-0.17041811192413581</v>
      </c>
      <c r="U986" s="83">
        <v>3091925.0095366156</v>
      </c>
      <c r="V986" s="105">
        <v>-0.30569475998926782</v>
      </c>
      <c r="W986" s="83">
        <v>2394561.9319058415</v>
      </c>
      <c r="X986" s="105">
        <v>-0.10349375088707501</v>
      </c>
      <c r="Y986" s="81">
        <v>11340021.58282771</v>
      </c>
      <c r="Z986" s="82">
        <v>59106.100417419439</v>
      </c>
      <c r="AA986" s="83">
        <v>2126213.975168685</v>
      </c>
      <c r="AB986" s="83">
        <v>20525.760672820346</v>
      </c>
      <c r="AC986" s="84">
        <v>3.1364584399185498</v>
      </c>
      <c r="AD986" s="84">
        <v>2.9807132466583282</v>
      </c>
      <c r="AE986" s="105">
        <v>5.2250981685281958E-2</v>
      </c>
      <c r="AF986" s="84">
        <v>2.9758393356826902</v>
      </c>
      <c r="AG986" s="105">
        <v>5.3974387094729286E-2</v>
      </c>
      <c r="AH986" s="84">
        <v>2.7918706388152619</v>
      </c>
      <c r="AI986" s="105">
        <v>0.12342541818109262</v>
      </c>
      <c r="AJ986" s="84">
        <v>5.3099719043383526</v>
      </c>
      <c r="AK986" s="84">
        <v>4.6465497408483776</v>
      </c>
      <c r="AL986" s="105">
        <v>0.14277737256479814</v>
      </c>
      <c r="AM986" s="84">
        <v>4.6337740993645635</v>
      </c>
      <c r="AN986" s="105">
        <v>0.14592809025077791</v>
      </c>
      <c r="AO986" s="84">
        <v>4.4509843104228128</v>
      </c>
      <c r="AP986" s="105">
        <v>0.19298823226675044</v>
      </c>
      <c r="AQ986" s="108">
        <v>100</v>
      </c>
      <c r="AR986" s="108">
        <v>100</v>
      </c>
    </row>
    <row r="987" spans="1:44" s="2" customFormat="1" x14ac:dyDescent="0.25">
      <c r="A987" s="80" t="s">
        <v>327</v>
      </c>
      <c r="B987" s="80" t="s">
        <v>329</v>
      </c>
      <c r="C987" s="80" t="s">
        <v>270</v>
      </c>
      <c r="D987" s="81">
        <v>6230111.3807359198</v>
      </c>
      <c r="E987" s="81">
        <v>6478907.4933745256</v>
      </c>
      <c r="F987" s="105">
        <v>-3.8400936098104528E-2</v>
      </c>
      <c r="G987" s="81">
        <v>8035081.5756826112</v>
      </c>
      <c r="H987" s="105">
        <v>-0.22463620038522786</v>
      </c>
      <c r="I987" s="81">
        <v>6191076.0811798777</v>
      </c>
      <c r="J987" s="105">
        <v>6.3050912384528205E-3</v>
      </c>
      <c r="K987" s="83">
        <v>2132610.234479052</v>
      </c>
      <c r="L987" s="83">
        <v>2380506.2484465991</v>
      </c>
      <c r="M987" s="105">
        <v>-0.10413583838702872</v>
      </c>
      <c r="N987" s="83">
        <v>2897855.2330446048</v>
      </c>
      <c r="O987" s="105">
        <v>-0.2640728873683435</v>
      </c>
      <c r="P987" s="83">
        <v>2361132.608189411</v>
      </c>
      <c r="Q987" s="105">
        <v>-9.678506531896866E-2</v>
      </c>
      <c r="R987" s="83">
        <v>1298253.7192930335</v>
      </c>
      <c r="S987" s="83">
        <v>1585878.6965543809</v>
      </c>
      <c r="T987" s="105">
        <v>-0.18136631628022162</v>
      </c>
      <c r="U987" s="83">
        <v>1950834.3294990181</v>
      </c>
      <c r="V987" s="105">
        <v>-0.33451359776592099</v>
      </c>
      <c r="W987" s="83">
        <v>1549911.5996676777</v>
      </c>
      <c r="X987" s="105">
        <v>-0.16236918313831775</v>
      </c>
      <c r="Y987" s="81">
        <v>6192861.5785499196</v>
      </c>
      <c r="Z987" s="82">
        <v>37249.802186000095</v>
      </c>
      <c r="AA987" s="83">
        <v>1284204.7400576514</v>
      </c>
      <c r="AB987" s="83">
        <v>14048.979235381987</v>
      </c>
      <c r="AC987" s="84">
        <v>2.9213549105271897</v>
      </c>
      <c r="AD987" s="84">
        <v>2.7216511183712879</v>
      </c>
      <c r="AE987" s="105">
        <v>7.3375970493753093E-2</v>
      </c>
      <c r="AF987" s="84">
        <v>2.7727684544271134</v>
      </c>
      <c r="AG987" s="105">
        <v>5.3587762029980238E-2</v>
      </c>
      <c r="AH987" s="84">
        <v>2.6220789377549552</v>
      </c>
      <c r="AI987" s="105">
        <v>0.11413690429490921</v>
      </c>
      <c r="AJ987" s="84">
        <v>4.7988396167495972</v>
      </c>
      <c r="AK987" s="84">
        <v>4.0853739365130313</v>
      </c>
      <c r="AL987" s="105">
        <v>0.17463901501401527</v>
      </c>
      <c r="AM987" s="84">
        <v>4.118792382409044</v>
      </c>
      <c r="AN987" s="105">
        <v>0.16510840343518354</v>
      </c>
      <c r="AO987" s="84">
        <v>3.9944704475450918</v>
      </c>
      <c r="AP987" s="105">
        <v>0.20137066471448095</v>
      </c>
      <c r="AQ987" s="80"/>
      <c r="AR987" s="80"/>
    </row>
    <row r="988" spans="1:44" s="2" customFormat="1" x14ac:dyDescent="0.25">
      <c r="A988" s="80" t="s">
        <v>327</v>
      </c>
      <c r="B988" s="80" t="s">
        <v>329</v>
      </c>
      <c r="C988" s="80" t="s">
        <v>271</v>
      </c>
      <c r="D988" s="81">
        <v>4615968.7526875231</v>
      </c>
      <c r="E988" s="81">
        <v>4898087.3943491019</v>
      </c>
      <c r="F988" s="105">
        <v>-5.7597714974840508E-2</v>
      </c>
      <c r="G988" s="81">
        <v>5605410.3871438373</v>
      </c>
      <c r="H988" s="105">
        <v>-0.17651546740014357</v>
      </c>
      <c r="I988" s="81">
        <v>4070861.6977923368</v>
      </c>
      <c r="J988" s="105">
        <v>0.13390458712729114</v>
      </c>
      <c r="K988" s="83">
        <v>1401075.7436373653</v>
      </c>
      <c r="L988" s="83">
        <v>1512069.1482822646</v>
      </c>
      <c r="M988" s="105">
        <v>-7.3404979376101701E-2</v>
      </c>
      <c r="N988" s="83">
        <v>1761869.7566044421</v>
      </c>
      <c r="O988" s="105">
        <v>-0.20477904885683262</v>
      </c>
      <c r="P988" s="83">
        <v>1357750.5372583375</v>
      </c>
      <c r="Q988" s="105">
        <v>3.1909548322855405E-2</v>
      </c>
      <c r="R988" s="83">
        <v>815999.51596717199</v>
      </c>
      <c r="S988" s="83">
        <v>957549.64179959649</v>
      </c>
      <c r="T988" s="105">
        <v>-0.14782536555117759</v>
      </c>
      <c r="U988" s="83">
        <v>1093970.3762631607</v>
      </c>
      <c r="V988" s="105">
        <v>-0.25409359003439896</v>
      </c>
      <c r="W988" s="83">
        <v>816052.2436779011</v>
      </c>
      <c r="X988" s="105">
        <v>-6.4613155760071006E-5</v>
      </c>
      <c r="Y988" s="81">
        <v>4594782.1927872719</v>
      </c>
      <c r="Z988" s="82">
        <v>21186.559900250759</v>
      </c>
      <c r="AA988" s="83">
        <v>809704.22059510276</v>
      </c>
      <c r="AB988" s="83">
        <v>6295.2953720692485</v>
      </c>
      <c r="AC988" s="84">
        <v>3.2945890139414584</v>
      </c>
      <c r="AD988" s="84">
        <v>3.2393276457716302</v>
      </c>
      <c r="AE988" s="105">
        <v>1.7059517965699499E-2</v>
      </c>
      <c r="AF988" s="84">
        <v>3.1815123485329848</v>
      </c>
      <c r="AG988" s="105">
        <v>3.5541796800070247E-2</v>
      </c>
      <c r="AH988" s="84">
        <v>2.9982397989048111</v>
      </c>
      <c r="AI988" s="105">
        <v>9.8841065062540021E-2</v>
      </c>
      <c r="AJ988" s="84">
        <v>5.6568278073258389</v>
      </c>
      <c r="AK988" s="84">
        <v>5.1152307729380491</v>
      </c>
      <c r="AL988" s="105">
        <v>0.10587929624858572</v>
      </c>
      <c r="AM988" s="84">
        <v>5.123914238236579</v>
      </c>
      <c r="AN988" s="105">
        <v>0.10400516954644909</v>
      </c>
      <c r="AO988" s="84">
        <v>4.9884817171082014</v>
      </c>
      <c r="AP988" s="105">
        <v>0.13397785701519507</v>
      </c>
      <c r="AQ988" s="80"/>
      <c r="AR988" s="80"/>
    </row>
    <row r="989" spans="1:44" s="2" customFormat="1" x14ac:dyDescent="0.25">
      <c r="A989" s="80" t="s">
        <v>327</v>
      </c>
      <c r="B989" s="80" t="s">
        <v>329</v>
      </c>
      <c r="C989" s="80" t="s">
        <v>127</v>
      </c>
      <c r="D989" s="81">
        <v>553047.5498216867</v>
      </c>
      <c r="E989" s="81">
        <v>647053.74041019555</v>
      </c>
      <c r="F989" s="105">
        <v>-0.14528343585327894</v>
      </c>
      <c r="G989" s="81">
        <v>686790.06354185101</v>
      </c>
      <c r="H989" s="105">
        <v>-0.1947356562359677</v>
      </c>
      <c r="I989" s="81">
        <v>396219.81027642608</v>
      </c>
      <c r="J989" s="105">
        <v>0.39580994053742147</v>
      </c>
      <c r="K989" s="83">
        <v>100708.64295216369</v>
      </c>
      <c r="L989" s="83">
        <v>141374.74645044366</v>
      </c>
      <c r="M989" s="105">
        <v>-0.28764757864683232</v>
      </c>
      <c r="N989" s="83">
        <v>154809.80548345426</v>
      </c>
      <c r="O989" s="105">
        <v>-0.34946857766753531</v>
      </c>
      <c r="P989" s="83">
        <v>98685.419896475301</v>
      </c>
      <c r="Q989" s="105">
        <v>2.0501742383128373E-2</v>
      </c>
      <c r="R989" s="83">
        <v>32486.500581299788</v>
      </c>
      <c r="S989" s="83">
        <v>44308.649034527189</v>
      </c>
      <c r="T989" s="105">
        <v>-0.26681356147904844</v>
      </c>
      <c r="U989" s="83">
        <v>47120.303774435837</v>
      </c>
      <c r="V989" s="105">
        <v>-0.3105625817521856</v>
      </c>
      <c r="W989" s="83">
        <v>28598.08856026443</v>
      </c>
      <c r="X989" s="105">
        <v>0.13596754946895667</v>
      </c>
      <c r="Y989" s="81">
        <v>552377.81149051816</v>
      </c>
      <c r="Z989" s="82">
        <v>669.73833116857895</v>
      </c>
      <c r="AA989" s="83">
        <v>32305.014515930681</v>
      </c>
      <c r="AB989" s="83">
        <v>181.48606536910549</v>
      </c>
      <c r="AC989" s="84">
        <v>5.4915599456978352</v>
      </c>
      <c r="AD989" s="84">
        <v>4.5768693253643313</v>
      </c>
      <c r="AE989" s="105">
        <v>0.19985071788360312</v>
      </c>
      <c r="AF989" s="84">
        <v>4.436347306277403</v>
      </c>
      <c r="AG989" s="105">
        <v>0.23785618360566879</v>
      </c>
      <c r="AH989" s="84">
        <v>4.0149782074401212</v>
      </c>
      <c r="AI989" s="105">
        <v>0.36776830706614377</v>
      </c>
      <c r="AJ989" s="84">
        <v>17.023918856315277</v>
      </c>
      <c r="AK989" s="84">
        <v>14.60332812011451</v>
      </c>
      <c r="AL989" s="105">
        <v>0.16575610136888344</v>
      </c>
      <c r="AM989" s="84">
        <v>14.575246943005808</v>
      </c>
      <c r="AN989" s="105">
        <v>0.16800208757248583</v>
      </c>
      <c r="AO989" s="84">
        <v>13.854765483416017</v>
      </c>
      <c r="AP989" s="105">
        <v>0.228741033306749</v>
      </c>
      <c r="AQ989" s="80"/>
      <c r="AR989" s="80"/>
    </row>
    <row r="990" spans="1:44" s="2" customFormat="1" x14ac:dyDescent="0.25">
      <c r="A990" s="80" t="s">
        <v>327</v>
      </c>
      <c r="B990" s="80" t="s">
        <v>329</v>
      </c>
      <c r="C990" s="80" t="s">
        <v>282</v>
      </c>
      <c r="D990" s="81">
        <v>37239.527217561008</v>
      </c>
      <c r="E990" s="81">
        <v>108185.12138016257</v>
      </c>
      <c r="F990" s="105">
        <v>-0.65577958648582291</v>
      </c>
      <c r="G990" s="81">
        <v>129212.95709795356</v>
      </c>
      <c r="H990" s="105">
        <v>-0.71179726821567502</v>
      </c>
      <c r="I990" s="81">
        <v>97517.412477011676</v>
      </c>
      <c r="J990" s="105">
        <v>-0.618124330089873</v>
      </c>
      <c r="K990" s="83">
        <v>5448.6640788184422</v>
      </c>
      <c r="L990" s="83">
        <v>26870.10981102497</v>
      </c>
      <c r="M990" s="105">
        <v>-0.797222113451028</v>
      </c>
      <c r="N990" s="83">
        <v>32756.283313017651</v>
      </c>
      <c r="O990" s="105">
        <v>-0.83366049112619889</v>
      </c>
      <c r="P990" s="83">
        <v>26795.204064501588</v>
      </c>
      <c r="Q990" s="105">
        <v>-0.79665524973415458</v>
      </c>
      <c r="R990" s="83">
        <v>2318.8936504475132</v>
      </c>
      <c r="S990" s="83">
        <v>8228.9468839432211</v>
      </c>
      <c r="T990" s="105">
        <v>-0.71820286567017855</v>
      </c>
      <c r="U990" s="83">
        <v>9526.0553535803847</v>
      </c>
      <c r="V990" s="105">
        <v>-0.75657356960707212</v>
      </c>
      <c r="W990" s="83">
        <v>7723.5456987399166</v>
      </c>
      <c r="X990" s="105">
        <v>-0.69976306985199344</v>
      </c>
      <c r="Y990" s="81">
        <v>37180.09076489407</v>
      </c>
      <c r="Z990" s="82">
        <v>59.436452666937839</v>
      </c>
      <c r="AA990" s="83">
        <v>2309.1074411080363</v>
      </c>
      <c r="AB990" s="83">
        <v>9.7862093394770682</v>
      </c>
      <c r="AC990" s="84">
        <v>6.8346160965086513</v>
      </c>
      <c r="AD990" s="84">
        <v>4.0262255026502931</v>
      </c>
      <c r="AE990" s="105">
        <v>0.69752441635713502</v>
      </c>
      <c r="AF990" s="84">
        <v>3.9446769910737443</v>
      </c>
      <c r="AG990" s="105">
        <v>0.73261742646468586</v>
      </c>
      <c r="AH990" s="84">
        <v>3.6393606946327832</v>
      </c>
      <c r="AI990" s="105">
        <v>0.87797161918798872</v>
      </c>
      <c r="AJ990" s="84">
        <v>16.059178570079879</v>
      </c>
      <c r="AK990" s="84">
        <v>13.146897519931668</v>
      </c>
      <c r="AL990" s="105">
        <v>0.22151850242484797</v>
      </c>
      <c r="AM990" s="84">
        <v>13.564161901430548</v>
      </c>
      <c r="AN990" s="105">
        <v>0.18394182307616025</v>
      </c>
      <c r="AO990" s="84">
        <v>12.625990222718753</v>
      </c>
      <c r="AP990" s="105">
        <v>0.27191438348998326</v>
      </c>
      <c r="AQ990" s="108">
        <v>0.32668751725886075</v>
      </c>
      <c r="AR990" s="108">
        <v>0.10801931933022728</v>
      </c>
    </row>
    <row r="991" spans="1:44" s="2" customFormat="1" x14ac:dyDescent="0.25">
      <c r="A991" s="80" t="s">
        <v>327</v>
      </c>
      <c r="B991" s="80" t="s">
        <v>329</v>
      </c>
      <c r="C991" s="80" t="s">
        <v>283</v>
      </c>
      <c r="D991" s="81">
        <v>441.88827982425687</v>
      </c>
      <c r="E991" s="81">
        <v>786.87258138060565</v>
      </c>
      <c r="F991" s="105">
        <v>-0.43842460611736822</v>
      </c>
      <c r="G991" s="81">
        <v>462.00679939150808</v>
      </c>
      <c r="H991" s="105">
        <v>-4.3545938271359996E-2</v>
      </c>
      <c r="I991" s="81">
        <v>310.51098091363906</v>
      </c>
      <c r="J991" s="105">
        <v>0.42310033134434349</v>
      </c>
      <c r="K991" s="83">
        <v>18.315743334414897</v>
      </c>
      <c r="L991" s="83">
        <v>38.01164235674014</v>
      </c>
      <c r="M991" s="105">
        <v>-0.51815438116245482</v>
      </c>
      <c r="N991" s="83">
        <v>40.768983307770185</v>
      </c>
      <c r="O991" s="105">
        <v>-0.55074319130925964</v>
      </c>
      <c r="P991" s="83">
        <v>25.025467360036977</v>
      </c>
      <c r="Q991" s="105">
        <v>-0.26811583292693264</v>
      </c>
      <c r="R991" s="83">
        <v>34.511529373714659</v>
      </c>
      <c r="S991" s="83">
        <v>81.420941403454307</v>
      </c>
      <c r="T991" s="105">
        <v>-0.57613448360042552</v>
      </c>
      <c r="U991" s="83">
        <v>87.244146195905287</v>
      </c>
      <c r="V991" s="105">
        <v>-0.60442584541752986</v>
      </c>
      <c r="W991" s="83">
        <v>53.524294655894671</v>
      </c>
      <c r="X991" s="105">
        <v>-0.35521748403061154</v>
      </c>
      <c r="Y991" s="81">
        <v>441.88827982425687</v>
      </c>
      <c r="Z991" s="80"/>
      <c r="AA991" s="83">
        <v>34.511529373714659</v>
      </c>
      <c r="AB991" s="80"/>
      <c r="AC991" s="84">
        <v>24.126145019402955</v>
      </c>
      <c r="AD991" s="84">
        <v>20.700830919006034</v>
      </c>
      <c r="AE991" s="105">
        <v>0.16546746909816268</v>
      </c>
      <c r="AF991" s="84">
        <v>11.332311034193829</v>
      </c>
      <c r="AG991" s="105">
        <v>1.1289695408646423</v>
      </c>
      <c r="AH991" s="84">
        <v>12.407799480679918</v>
      </c>
      <c r="AI991" s="105">
        <v>0.94443382623724503</v>
      </c>
      <c r="AJ991" s="84">
        <v>12.804077009720016</v>
      </c>
      <c r="AK991" s="84">
        <v>9.6642530510857299</v>
      </c>
      <c r="AL991" s="105">
        <v>0.32489049510986712</v>
      </c>
      <c r="AM991" s="84">
        <v>5.2955621613177284</v>
      </c>
      <c r="AN991" s="105">
        <v>1.4178881523192046</v>
      </c>
      <c r="AO991" s="84">
        <v>5.8013091608194083</v>
      </c>
      <c r="AP991" s="105">
        <v>1.2071013033050455</v>
      </c>
      <c r="AQ991" s="108">
        <v>3.8765096076058612E-3</v>
      </c>
      <c r="AR991" s="108">
        <v>1.6076252187220267E-3</v>
      </c>
    </row>
    <row r="992" spans="1:44" s="2" customFormat="1" x14ac:dyDescent="0.25">
      <c r="A992" s="80" t="s">
        <v>327</v>
      </c>
      <c r="B992" s="80" t="s">
        <v>329</v>
      </c>
      <c r="C992" s="80" t="s">
        <v>284</v>
      </c>
      <c r="D992" s="81">
        <v>1584.1610261440278</v>
      </c>
      <c r="E992" s="81">
        <v>1825.0151283431053</v>
      </c>
      <c r="F992" s="105">
        <v>-0.13197375652318241</v>
      </c>
      <c r="G992" s="81">
        <v>7826.1741300141812</v>
      </c>
      <c r="H992" s="105">
        <v>-0.79758167914145839</v>
      </c>
      <c r="I992" s="81">
        <v>1288.5028535711765</v>
      </c>
      <c r="J992" s="105">
        <v>0.22945868668696684</v>
      </c>
      <c r="K992" s="83">
        <v>164.28816545332458</v>
      </c>
      <c r="L992" s="83">
        <v>171.80224980161955</v>
      </c>
      <c r="M992" s="105">
        <v>-4.3736821589772559E-2</v>
      </c>
      <c r="N992" s="83">
        <v>708.67038670232398</v>
      </c>
      <c r="O992" s="105">
        <v>-0.76817407847700336</v>
      </c>
      <c r="P992" s="83">
        <v>141.88160353788703</v>
      </c>
      <c r="Q992" s="105">
        <v>0.15792436338974886</v>
      </c>
      <c r="R992" s="83">
        <v>67.305166895965684</v>
      </c>
      <c r="S992" s="83">
        <v>73.684963430553154</v>
      </c>
      <c r="T992" s="105">
        <v>-8.6582068275033092E-2</v>
      </c>
      <c r="U992" s="83">
        <v>223.44858831945933</v>
      </c>
      <c r="V992" s="105">
        <v>-0.69878902613722915</v>
      </c>
      <c r="W992" s="83">
        <v>64.101685726093748</v>
      </c>
      <c r="X992" s="105">
        <v>4.9974991040959482E-2</v>
      </c>
      <c r="Y992" s="81">
        <v>1584.1610261440278</v>
      </c>
      <c r="Z992" s="80"/>
      <c r="AA992" s="83">
        <v>67.305166895965684</v>
      </c>
      <c r="AB992" s="80"/>
      <c r="AC992" s="84">
        <v>9.6425754208942038</v>
      </c>
      <c r="AD992" s="84">
        <v>10.622766177104516</v>
      </c>
      <c r="AE992" s="105">
        <v>-9.2272647243515471E-2</v>
      </c>
      <c r="AF992" s="84">
        <v>11.043461497568622</v>
      </c>
      <c r="AG992" s="105">
        <v>-0.12685208138615262</v>
      </c>
      <c r="AH992" s="84">
        <v>9.0815357413627211</v>
      </c>
      <c r="AI992" s="105">
        <v>6.1778062159263875E-2</v>
      </c>
      <c r="AJ992" s="84">
        <v>23.536989791477414</v>
      </c>
      <c r="AK992" s="84">
        <v>24.767809378953572</v>
      </c>
      <c r="AL992" s="105">
        <v>-4.9694325753413086E-2</v>
      </c>
      <c r="AM992" s="84">
        <v>35.024495741388527</v>
      </c>
      <c r="AN992" s="105">
        <v>-0.32798490618485343</v>
      </c>
      <c r="AO992" s="84">
        <v>20.100919952042201</v>
      </c>
      <c r="AP992" s="105">
        <v>0.1709409244767485</v>
      </c>
      <c r="AQ992" s="108">
        <v>1.3897212753152047E-2</v>
      </c>
      <c r="AR992" s="108">
        <v>3.1352271433864611E-3</v>
      </c>
    </row>
    <row r="993" spans="1:44" s="2" customFormat="1" x14ac:dyDescent="0.25">
      <c r="A993" s="80" t="s">
        <v>327</v>
      </c>
      <c r="B993" s="80" t="s">
        <v>329</v>
      </c>
      <c r="C993" s="80" t="s">
        <v>285</v>
      </c>
      <c r="D993" s="81">
        <v>3787609.5755180931</v>
      </c>
      <c r="E993" s="81">
        <v>3902337.9951221626</v>
      </c>
      <c r="F993" s="105">
        <v>-2.9399918650685197E-2</v>
      </c>
      <c r="G993" s="81">
        <v>4410028.8003857676</v>
      </c>
      <c r="H993" s="105">
        <v>-0.141137224503665</v>
      </c>
      <c r="I993" s="81">
        <v>3124658.049310293</v>
      </c>
      <c r="J993" s="105">
        <v>0.2121677046722388</v>
      </c>
      <c r="K993" s="83">
        <v>1186616.9263989874</v>
      </c>
      <c r="L993" s="83">
        <v>1245926.2159120732</v>
      </c>
      <c r="M993" s="105">
        <v>-4.7602569683204483E-2</v>
      </c>
      <c r="N993" s="83">
        <v>1427910.3007618284</v>
      </c>
      <c r="O993" s="105">
        <v>-0.16898356586832136</v>
      </c>
      <c r="P993" s="83">
        <v>1070784.2420985587</v>
      </c>
      <c r="Q993" s="105">
        <v>0.10817555932035007</v>
      </c>
      <c r="R993" s="83">
        <v>699527.28976819827</v>
      </c>
      <c r="S993" s="83">
        <v>807622.27936101216</v>
      </c>
      <c r="T993" s="105">
        <v>-0.13384349634130729</v>
      </c>
      <c r="U993" s="83">
        <v>912892.75311630056</v>
      </c>
      <c r="V993" s="105">
        <v>-0.23372456689983165</v>
      </c>
      <c r="W993" s="83">
        <v>667978.73180595494</v>
      </c>
      <c r="X993" s="105">
        <v>4.7229883917034733E-2</v>
      </c>
      <c r="Y993" s="81">
        <v>3770915.2336381781</v>
      </c>
      <c r="Z993" s="82">
        <v>16694.341879914758</v>
      </c>
      <c r="AA993" s="83">
        <v>695059.12296317401</v>
      </c>
      <c r="AB993" s="83">
        <v>4468.166805024207</v>
      </c>
      <c r="AC993" s="84">
        <v>3.191939615265988</v>
      </c>
      <c r="AD993" s="84">
        <v>3.1320779234631311</v>
      </c>
      <c r="AE993" s="105">
        <v>1.9112452903683831E-2</v>
      </c>
      <c r="AF993" s="84">
        <v>3.0884494621496175</v>
      </c>
      <c r="AG993" s="105">
        <v>3.3508773377932989E-2</v>
      </c>
      <c r="AH993" s="84">
        <v>2.9181023837131597</v>
      </c>
      <c r="AI993" s="105">
        <v>9.3840858045694156E-2</v>
      </c>
      <c r="AJ993" s="84">
        <v>5.4145272542164724</v>
      </c>
      <c r="AK993" s="84">
        <v>4.8318850220547143</v>
      </c>
      <c r="AL993" s="105">
        <v>0.12058280143305126</v>
      </c>
      <c r="AM993" s="84">
        <v>4.83082901614834</v>
      </c>
      <c r="AN993" s="105">
        <v>0.12082775774447091</v>
      </c>
      <c r="AO993" s="84">
        <v>4.6777807443994988</v>
      </c>
      <c r="AP993" s="105">
        <v>0.15749915399498959</v>
      </c>
      <c r="AQ993" s="108">
        <v>33.22718791092467</v>
      </c>
      <c r="AR993" s="108">
        <v>32.585565827521663</v>
      </c>
    </row>
    <row r="994" spans="1:44" s="2" customFormat="1" x14ac:dyDescent="0.25">
      <c r="A994" s="80" t="s">
        <v>327</v>
      </c>
      <c r="B994" s="80" t="s">
        <v>329</v>
      </c>
      <c r="C994" s="80" t="s">
        <v>286</v>
      </c>
      <c r="D994" s="81">
        <v>6.2016321194171908</v>
      </c>
      <c r="E994" s="81">
        <v>457.44774337887765</v>
      </c>
      <c r="F994" s="105">
        <v>-0.98644297144497939</v>
      </c>
      <c r="G994" s="81">
        <v>1485.3347218489646</v>
      </c>
      <c r="H994" s="105">
        <v>-0.99582475786218927</v>
      </c>
      <c r="I994" s="81">
        <v>7248.6228888893129</v>
      </c>
      <c r="J994" s="105">
        <v>-0.99914443995577107</v>
      </c>
      <c r="K994" s="83">
        <v>4.6611430644989014</v>
      </c>
      <c r="L994" s="83">
        <v>207.6312667131424</v>
      </c>
      <c r="M994" s="105">
        <v>-0.97755086149458115</v>
      </c>
      <c r="N994" s="83">
        <v>662.92493663398318</v>
      </c>
      <c r="O994" s="105">
        <v>-0.99296882224982219</v>
      </c>
      <c r="P994" s="83">
        <v>2836.9292102012319</v>
      </c>
      <c r="Q994" s="105">
        <v>-0.9983569758992441</v>
      </c>
      <c r="R994" s="83">
        <v>0.88594745761475657</v>
      </c>
      <c r="S994" s="83">
        <v>70.471196154000637</v>
      </c>
      <c r="T994" s="105">
        <v>-0.98742823300914739</v>
      </c>
      <c r="U994" s="83">
        <v>554.44021041858934</v>
      </c>
      <c r="V994" s="105">
        <v>-0.99840208657134399</v>
      </c>
      <c r="W994" s="83">
        <v>688.03781561560106</v>
      </c>
      <c r="X994" s="105">
        <v>-0.99871235644682976</v>
      </c>
      <c r="Y994" s="81">
        <v>6.2016321194171908</v>
      </c>
      <c r="Z994" s="80"/>
      <c r="AA994" s="83">
        <v>0.88594745761475657</v>
      </c>
      <c r="AB994" s="80"/>
      <c r="AC994" s="84">
        <v>1.3304959821231963</v>
      </c>
      <c r="AD994" s="84">
        <v>2.2031736867977343</v>
      </c>
      <c r="AE994" s="105">
        <v>-0.3961002756632212</v>
      </c>
      <c r="AF994" s="84">
        <v>2.2405775371654992</v>
      </c>
      <c r="AG994" s="105">
        <v>-0.40618168304660646</v>
      </c>
      <c r="AH994" s="84">
        <v>2.5550947351185922</v>
      </c>
      <c r="AI994" s="105">
        <v>-0.47927724016016077</v>
      </c>
      <c r="AJ994" s="84">
        <v>6.9999999053148079</v>
      </c>
      <c r="AK994" s="84">
        <v>6.4912725814844627</v>
      </c>
      <c r="AL994" s="105">
        <v>7.8370969242830088E-2</v>
      </c>
      <c r="AM994" s="84">
        <v>2.6789808782583999</v>
      </c>
      <c r="AN994" s="105">
        <v>1.6129338817324796</v>
      </c>
      <c r="AO994" s="84">
        <v>10.535210019530433</v>
      </c>
      <c r="AP994" s="105">
        <v>-0.33556142759963642</v>
      </c>
      <c r="AQ994" s="108">
        <v>5.4404444723718507E-5</v>
      </c>
      <c r="AR994" s="108">
        <v>4.1269439551668427E-5</v>
      </c>
    </row>
    <row r="995" spans="1:44" s="2" customFormat="1" x14ac:dyDescent="0.25">
      <c r="A995" s="80" t="s">
        <v>327</v>
      </c>
      <c r="B995" s="80" t="s">
        <v>329</v>
      </c>
      <c r="C995" s="80" t="s">
        <v>287</v>
      </c>
      <c r="D995" s="81">
        <v>139.81419814825057</v>
      </c>
      <c r="E995" s="81">
        <v>318.48686174511909</v>
      </c>
      <c r="F995" s="105">
        <v>-0.56100481702086014</v>
      </c>
      <c r="G995" s="81">
        <v>1193.2482716310024</v>
      </c>
      <c r="H995" s="105">
        <v>-0.88282891207783243</v>
      </c>
      <c r="I995" s="81">
        <v>522.19868733286853</v>
      </c>
      <c r="J995" s="105">
        <v>-0.73225861814714233</v>
      </c>
      <c r="K995" s="83">
        <v>3.6718339920043945</v>
      </c>
      <c r="L995" s="83">
        <v>7.7811862518878669</v>
      </c>
      <c r="M995" s="105">
        <v>-0.5281138539623651</v>
      </c>
      <c r="N995" s="83">
        <v>28.774757671470702</v>
      </c>
      <c r="O995" s="105">
        <v>-0.87239392129981663</v>
      </c>
      <c r="P995" s="83">
        <v>13.216216081582118</v>
      </c>
      <c r="Q995" s="105">
        <v>-0.72217206730439309</v>
      </c>
      <c r="R995" s="83">
        <v>2.3306687446917564</v>
      </c>
      <c r="S995" s="83">
        <v>5.8775882079846671</v>
      </c>
      <c r="T995" s="105">
        <v>-0.60346511830727489</v>
      </c>
      <c r="U995" s="83">
        <v>21.826756928764283</v>
      </c>
      <c r="V995" s="105">
        <v>-0.89321964997831194</v>
      </c>
      <c r="W995" s="83">
        <v>10.286861874381126</v>
      </c>
      <c r="X995" s="105">
        <v>-0.77343248376881957</v>
      </c>
      <c r="Y995" s="81">
        <v>139.81419814825057</v>
      </c>
      <c r="Z995" s="80"/>
      <c r="AA995" s="83">
        <v>2.3306687446917564</v>
      </c>
      <c r="AB995" s="80"/>
      <c r="AC995" s="84">
        <v>38.077483473572904</v>
      </c>
      <c r="AD995" s="84">
        <v>40.930373780456414</v>
      </c>
      <c r="AE995" s="105">
        <v>-6.9701056779640697E-2</v>
      </c>
      <c r="AF995" s="84">
        <v>41.46857760731281</v>
      </c>
      <c r="AG995" s="105">
        <v>-8.1775028935207564E-2</v>
      </c>
      <c r="AH995" s="84">
        <v>39.511966519720822</v>
      </c>
      <c r="AI995" s="105">
        <v>-3.6305027881412905E-2</v>
      </c>
      <c r="AJ995" s="84">
        <v>59.988875925283736</v>
      </c>
      <c r="AK995" s="84">
        <v>54.186657941169926</v>
      </c>
      <c r="AL995" s="105">
        <v>0.1070783511028349</v>
      </c>
      <c r="AM995" s="84">
        <v>54.669059426711534</v>
      </c>
      <c r="AN995" s="105">
        <v>9.7309457202274754E-2</v>
      </c>
      <c r="AO995" s="84">
        <v>50.763653066381323</v>
      </c>
      <c r="AP995" s="105">
        <v>0.18172890053517243</v>
      </c>
      <c r="AQ995" s="108">
        <v>1.2265341878199573E-3</v>
      </c>
      <c r="AR995" s="108">
        <v>1.085678298947661E-4</v>
      </c>
    </row>
    <row r="996" spans="1:44" s="2" customFormat="1" x14ac:dyDescent="0.25">
      <c r="A996" s="80" t="s">
        <v>327</v>
      </c>
      <c r="B996" s="80" t="s">
        <v>329</v>
      </c>
      <c r="C996" s="80" t="s">
        <v>288</v>
      </c>
      <c r="D996" s="81">
        <v>73458.639083337781</v>
      </c>
      <c r="E996" s="81">
        <v>73913.122599161376</v>
      </c>
      <c r="F996" s="105">
        <v>-6.1488880437145978E-3</v>
      </c>
      <c r="G996" s="81">
        <v>52660.296679993866</v>
      </c>
      <c r="H996" s="105">
        <v>0.39495300472253886</v>
      </c>
      <c r="I996" s="81">
        <v>26607.908449044229</v>
      </c>
      <c r="J996" s="105">
        <v>1.7607821645964981</v>
      </c>
      <c r="K996" s="83">
        <v>15974.728387061612</v>
      </c>
      <c r="L996" s="83">
        <v>18645.708020640031</v>
      </c>
      <c r="M996" s="105">
        <v>-0.14324903246483078</v>
      </c>
      <c r="N996" s="83">
        <v>13573.446240422323</v>
      </c>
      <c r="O996" s="105">
        <v>0.17691027791366384</v>
      </c>
      <c r="P996" s="83">
        <v>7423.1658676470952</v>
      </c>
      <c r="Q996" s="105">
        <v>1.1520101627642989</v>
      </c>
      <c r="R996" s="83">
        <v>5329.8947494044723</v>
      </c>
      <c r="S996" s="83">
        <v>6466.2070796221997</v>
      </c>
      <c r="T996" s="105">
        <v>-0.17573089080285356</v>
      </c>
      <c r="U996" s="83">
        <v>3916.4718184021399</v>
      </c>
      <c r="V996" s="105">
        <v>0.36089189365825369</v>
      </c>
      <c r="W996" s="83">
        <v>1968.941357620195</v>
      </c>
      <c r="X996" s="105">
        <v>1.7069850144478496</v>
      </c>
      <c r="Y996" s="81">
        <v>73446.977210414669</v>
      </c>
      <c r="Z996" s="82">
        <v>11.661872923112169</v>
      </c>
      <c r="AA996" s="83">
        <v>5328.6934662024523</v>
      </c>
      <c r="AB996" s="83">
        <v>1.2012832020200479</v>
      </c>
      <c r="AC996" s="84">
        <v>4.59842804856914</v>
      </c>
      <c r="AD996" s="84">
        <v>3.9640823784938921</v>
      </c>
      <c r="AE996" s="105">
        <v>0.16002333188551451</v>
      </c>
      <c r="AF996" s="84">
        <v>3.8796555972033966</v>
      </c>
      <c r="AG996" s="105">
        <v>0.185267076769356</v>
      </c>
      <c r="AH996" s="84">
        <v>3.5844421266418611</v>
      </c>
      <c r="AI996" s="105">
        <v>0.28288528203334307</v>
      </c>
      <c r="AJ996" s="84">
        <v>13.782380804338692</v>
      </c>
      <c r="AK996" s="84">
        <v>11.43067669949721</v>
      </c>
      <c r="AL996" s="105">
        <v>0.20573621025821884</v>
      </c>
      <c r="AM996" s="84">
        <v>13.44585104188965</v>
      </c>
      <c r="AN996" s="105">
        <v>2.5028520798022032E-2</v>
      </c>
      <c r="AO996" s="84">
        <v>13.513814591819267</v>
      </c>
      <c r="AP996" s="105">
        <v>1.987345694989804E-2</v>
      </c>
      <c r="AQ996" s="108">
        <v>0.64442333768495352</v>
      </c>
      <c r="AR996" s="108">
        <v>0.24827857147364887</v>
      </c>
    </row>
    <row r="997" spans="1:44" s="2" customFormat="1" x14ac:dyDescent="0.25">
      <c r="A997" s="80" t="s">
        <v>327</v>
      </c>
      <c r="B997" s="80" t="s">
        <v>329</v>
      </c>
      <c r="C997" s="80" t="s">
        <v>289</v>
      </c>
      <c r="D997" s="81">
        <v>131.0614869594574</v>
      </c>
      <c r="E997" s="81">
        <v>640.58613360643392</v>
      </c>
      <c r="F997" s="105">
        <v>-0.79540380273048572</v>
      </c>
      <c r="G997" s="81">
        <v>1058.1339110684394</v>
      </c>
      <c r="H997" s="105">
        <v>-0.87613903534466686</v>
      </c>
      <c r="I997" s="81">
        <v>1487.9937904047965</v>
      </c>
      <c r="J997" s="105">
        <v>-0.91192067614488959</v>
      </c>
      <c r="K997" s="83">
        <v>10.455112752200321</v>
      </c>
      <c r="L997" s="83">
        <v>33.408047002909001</v>
      </c>
      <c r="M997" s="105">
        <v>-0.68704807104438215</v>
      </c>
      <c r="N997" s="83">
        <v>89.851691046425074</v>
      </c>
      <c r="O997" s="105">
        <v>-0.88364033408343623</v>
      </c>
      <c r="P997" s="83">
        <v>71.539381578075876</v>
      </c>
      <c r="Q997" s="105">
        <v>-0.85385514213888003</v>
      </c>
      <c r="R997" s="83">
        <v>2.6212297346550191</v>
      </c>
      <c r="S997" s="83">
        <v>12.813093786350814</v>
      </c>
      <c r="T997" s="105">
        <v>-0.79542569668480134</v>
      </c>
      <c r="U997" s="83">
        <v>24.744613911388015</v>
      </c>
      <c r="V997" s="105">
        <v>-0.89406867514515276</v>
      </c>
      <c r="W997" s="83">
        <v>31.323912497056863</v>
      </c>
      <c r="X997" s="105">
        <v>-0.9163185717971436</v>
      </c>
      <c r="Y997" s="81">
        <v>131.0614869594574</v>
      </c>
      <c r="Z997" s="80"/>
      <c r="AA997" s="83">
        <v>2.6212297346550191</v>
      </c>
      <c r="AB997" s="80"/>
      <c r="AC997" s="84">
        <v>12.535635919552849</v>
      </c>
      <c r="AD997" s="84">
        <v>19.174605853214196</v>
      </c>
      <c r="AE997" s="105">
        <v>-0.34623762201341268</v>
      </c>
      <c r="AF997" s="84">
        <v>11.77644959983799</v>
      </c>
      <c r="AG997" s="105">
        <v>6.4466485699162079E-2</v>
      </c>
      <c r="AH997" s="84">
        <v>20.799645699772313</v>
      </c>
      <c r="AI997" s="105">
        <v>-0.39731493023988995</v>
      </c>
      <c r="AJ997" s="84">
        <v>50.000000086488583</v>
      </c>
      <c r="AK997" s="84">
        <v>49.994649558315118</v>
      </c>
      <c r="AL997" s="105">
        <v>1.0702201577040392E-4</v>
      </c>
      <c r="AM997" s="84">
        <v>42.762191192704883</v>
      </c>
      <c r="AN997" s="105">
        <v>0.16925720342923989</v>
      </c>
      <c r="AO997" s="84">
        <v>47.503446146601441</v>
      </c>
      <c r="AP997" s="105">
        <v>5.255521740849016E-2</v>
      </c>
      <c r="AQ997" s="108">
        <v>1.1497501440579224E-3</v>
      </c>
      <c r="AR997" s="108">
        <v>1.2210281902792083E-4</v>
      </c>
    </row>
    <row r="998" spans="1:44" s="2" customFormat="1" x14ac:dyDescent="0.25">
      <c r="A998" s="80" t="s">
        <v>327</v>
      </c>
      <c r="B998" s="80" t="s">
        <v>329</v>
      </c>
      <c r="C998" s="80" t="s">
        <v>290</v>
      </c>
      <c r="D998" s="81">
        <v>828359.1771694303</v>
      </c>
      <c r="E998" s="81">
        <v>995749.39922693919</v>
      </c>
      <c r="F998" s="105">
        <v>-0.16810476831566667</v>
      </c>
      <c r="G998" s="81">
        <v>1195381.5867580695</v>
      </c>
      <c r="H998" s="105">
        <v>-0.30703368167483741</v>
      </c>
      <c r="I998" s="81">
        <v>946203.64848204376</v>
      </c>
      <c r="J998" s="105">
        <v>-0.1245445116404556</v>
      </c>
      <c r="K998" s="83">
        <v>214458.8172383779</v>
      </c>
      <c r="L998" s="83">
        <v>266142.93237019138</v>
      </c>
      <c r="M998" s="105">
        <v>-0.19419683502969556</v>
      </c>
      <c r="N998" s="83">
        <v>333959.45584261365</v>
      </c>
      <c r="O998" s="105">
        <v>-0.35782977997351051</v>
      </c>
      <c r="P998" s="83">
        <v>286966.29515977879</v>
      </c>
      <c r="Q998" s="105">
        <v>-0.25266896894992408</v>
      </c>
      <c r="R998" s="83">
        <v>116472.22619897356</v>
      </c>
      <c r="S998" s="83">
        <v>149927.36243858471</v>
      </c>
      <c r="T998" s="105">
        <v>-0.22314229834674443</v>
      </c>
      <c r="U998" s="83">
        <v>181077.62314686034</v>
      </c>
      <c r="V998" s="105">
        <v>-0.35678288584277212</v>
      </c>
      <c r="W998" s="83">
        <v>148073.51187194581</v>
      </c>
      <c r="X998" s="105">
        <v>-0.21341619627621916</v>
      </c>
      <c r="Y998" s="81">
        <v>823866.9591490943</v>
      </c>
      <c r="Z998" s="82">
        <v>4492.2180203360003</v>
      </c>
      <c r="AA998" s="83">
        <v>114645.09763192851</v>
      </c>
      <c r="AB998" s="83">
        <v>1827.128567045042</v>
      </c>
      <c r="AC998" s="84">
        <v>3.8625559342178146</v>
      </c>
      <c r="AD998" s="84">
        <v>3.7414083866856251</v>
      </c>
      <c r="AE998" s="105">
        <v>3.238019884792892E-2</v>
      </c>
      <c r="AF998" s="84">
        <v>3.5794212915516952</v>
      </c>
      <c r="AG998" s="105">
        <v>7.9100675669104961E-2</v>
      </c>
      <c r="AH998" s="84">
        <v>3.2972640496167358</v>
      </c>
      <c r="AI998" s="105">
        <v>0.17144271010590936</v>
      </c>
      <c r="AJ998" s="84">
        <v>7.1120747340599078</v>
      </c>
      <c r="AK998" s="84">
        <v>6.6415454993069174</v>
      </c>
      <c r="AL998" s="105">
        <v>7.0846346652611608E-2</v>
      </c>
      <c r="AM998" s="84">
        <v>6.601487063857542</v>
      </c>
      <c r="AN998" s="105">
        <v>7.7344341549615447E-2</v>
      </c>
      <c r="AO998" s="84">
        <v>6.3900939237553986</v>
      </c>
      <c r="AP998" s="105">
        <v>0.11298438159422354</v>
      </c>
      <c r="AQ998" s="108">
        <v>7.2668646249746285</v>
      </c>
      <c r="AR998" s="108">
        <v>5.4255401460353259</v>
      </c>
    </row>
    <row r="999" spans="1:44" s="2" customFormat="1" x14ac:dyDescent="0.25">
      <c r="A999" s="80" t="s">
        <v>327</v>
      </c>
      <c r="B999" s="80" t="s">
        <v>329</v>
      </c>
      <c r="C999" s="80" t="s">
        <v>291</v>
      </c>
      <c r="D999" s="81">
        <v>439658.99037745711</v>
      </c>
      <c r="E999" s="81">
        <v>460071.35644583113</v>
      </c>
      <c r="F999" s="105">
        <v>-4.4367826386899553E-2</v>
      </c>
      <c r="G999" s="81">
        <v>491972.44572774647</v>
      </c>
      <c r="H999" s="105">
        <v>-0.1063341164826926</v>
      </c>
      <c r="I999" s="81">
        <v>260312.50867472767</v>
      </c>
      <c r="J999" s="105">
        <v>0.68896605320964832</v>
      </c>
      <c r="K999" s="83">
        <v>79014.094560957819</v>
      </c>
      <c r="L999" s="83">
        <v>95240.979173396685</v>
      </c>
      <c r="M999" s="105">
        <v>-0.17037712918612519</v>
      </c>
      <c r="N999" s="83">
        <v>106755.19393671857</v>
      </c>
      <c r="O999" s="105">
        <v>-0.25985713999269094</v>
      </c>
      <c r="P999" s="83">
        <v>61185.081428699712</v>
      </c>
      <c r="Q999" s="105">
        <v>0.29139477656877255</v>
      </c>
      <c r="R999" s="83">
        <v>24694.331054838509</v>
      </c>
      <c r="S999" s="83">
        <v>29295.873287189301</v>
      </c>
      <c r="T999" s="105">
        <v>-0.15707134541584003</v>
      </c>
      <c r="U999" s="83">
        <v>32684.585209486337</v>
      </c>
      <c r="V999" s="105">
        <v>-0.24446552108388836</v>
      </c>
      <c r="W999" s="83">
        <v>17975.2209305203</v>
      </c>
      <c r="X999" s="105">
        <v>0.37379847236869107</v>
      </c>
      <c r="Y999" s="81">
        <v>439060.35037187859</v>
      </c>
      <c r="Z999" s="82">
        <v>598.64000557852899</v>
      </c>
      <c r="AA999" s="83">
        <v>24523.832482010901</v>
      </c>
      <c r="AB999" s="83">
        <v>170.4985728276084</v>
      </c>
      <c r="AC999" s="84">
        <v>5.5643109349088204</v>
      </c>
      <c r="AD999" s="84">
        <v>4.8306029656438181</v>
      </c>
      <c r="AE999" s="105">
        <v>0.15188745059018</v>
      </c>
      <c r="AF999" s="84">
        <v>4.6084169545827782</v>
      </c>
      <c r="AG999" s="105">
        <v>0.20742350133389434</v>
      </c>
      <c r="AH999" s="84">
        <v>4.2545094751254915</v>
      </c>
      <c r="AI999" s="105">
        <v>0.30786192096673964</v>
      </c>
      <c r="AJ999" s="84">
        <v>17.804045365760661</v>
      </c>
      <c r="AK999" s="84">
        <v>15.704305925128857</v>
      </c>
      <c r="AL999" s="105">
        <v>0.13370469542827476</v>
      </c>
      <c r="AM999" s="84">
        <v>15.052124497665552</v>
      </c>
      <c r="AN999" s="105">
        <v>0.18282607671242068</v>
      </c>
      <c r="AO999" s="84">
        <v>14.48174182008192</v>
      </c>
      <c r="AP999" s="105">
        <v>0.22941325615069882</v>
      </c>
      <c r="AQ999" s="108">
        <v>3.8569529405630276</v>
      </c>
      <c r="AR999" s="108">
        <v>1.1503178816950776</v>
      </c>
    </row>
    <row r="1000" spans="1:44" s="2" customFormat="1" x14ac:dyDescent="0.25">
      <c r="A1000" s="80" t="s">
        <v>327</v>
      </c>
      <c r="B1000" s="80" t="s">
        <v>329</v>
      </c>
      <c r="C1000" s="80" t="s">
        <v>292</v>
      </c>
      <c r="D1000" s="81">
        <v>6230111.3807359198</v>
      </c>
      <c r="E1000" s="81">
        <v>6478907.4933745256</v>
      </c>
      <c r="F1000" s="105">
        <v>-3.8400936098104528E-2</v>
      </c>
      <c r="G1000" s="81">
        <v>8035081.5756826112</v>
      </c>
      <c r="H1000" s="105">
        <v>-0.22463620038522786</v>
      </c>
      <c r="I1000" s="81">
        <v>6191076.0811798777</v>
      </c>
      <c r="J1000" s="105">
        <v>6.3050912384528205E-3</v>
      </c>
      <c r="K1000" s="83">
        <v>2132610.234479052</v>
      </c>
      <c r="L1000" s="83">
        <v>2380506.2484465991</v>
      </c>
      <c r="M1000" s="105">
        <v>-0.10413583838702872</v>
      </c>
      <c r="N1000" s="83">
        <v>2897855.2330446048</v>
      </c>
      <c r="O1000" s="105">
        <v>-0.2640728873683435</v>
      </c>
      <c r="P1000" s="83">
        <v>2361132.608189411</v>
      </c>
      <c r="Q1000" s="105">
        <v>-9.678506531896866E-2</v>
      </c>
      <c r="R1000" s="83">
        <v>1298253.7192930335</v>
      </c>
      <c r="S1000" s="83">
        <v>1585878.6965543807</v>
      </c>
      <c r="T1000" s="105">
        <v>-0.18136631628022151</v>
      </c>
      <c r="U1000" s="83">
        <v>1950834.3294990181</v>
      </c>
      <c r="V1000" s="105">
        <v>-0.33451359776592099</v>
      </c>
      <c r="W1000" s="83">
        <v>1549911.5996676777</v>
      </c>
      <c r="X1000" s="105">
        <v>-0.16236918313831775</v>
      </c>
      <c r="Y1000" s="81">
        <v>6192861.5785499196</v>
      </c>
      <c r="Z1000" s="82">
        <v>37249.802186000095</v>
      </c>
      <c r="AA1000" s="83">
        <v>1284204.7400576514</v>
      </c>
      <c r="AB1000" s="83">
        <v>14048.979235381987</v>
      </c>
      <c r="AC1000" s="84">
        <v>2.9213549105271897</v>
      </c>
      <c r="AD1000" s="84">
        <v>2.7216511183712879</v>
      </c>
      <c r="AE1000" s="105">
        <v>7.3375970493753093E-2</v>
      </c>
      <c r="AF1000" s="84">
        <v>2.7727684544271134</v>
      </c>
      <c r="AG1000" s="105">
        <v>5.3587762029980238E-2</v>
      </c>
      <c r="AH1000" s="84">
        <v>2.6220789377549552</v>
      </c>
      <c r="AI1000" s="105">
        <v>0.11413690429490921</v>
      </c>
      <c r="AJ1000" s="84">
        <v>4.7988396167495972</v>
      </c>
      <c r="AK1000" s="84">
        <v>4.0853739365130313</v>
      </c>
      <c r="AL1000" s="105">
        <v>0.17463901501401527</v>
      </c>
      <c r="AM1000" s="84">
        <v>4.118792382409044</v>
      </c>
      <c r="AN1000" s="105">
        <v>0.16510840343518354</v>
      </c>
      <c r="AO1000" s="84">
        <v>3.9944704475450918</v>
      </c>
      <c r="AP1000" s="105">
        <v>0.20137066471448095</v>
      </c>
      <c r="AQ1000" s="108">
        <v>54.654281922757768</v>
      </c>
      <c r="AR1000" s="108">
        <v>60.475599236258986</v>
      </c>
    </row>
    <row r="1001" spans="1:44" s="2" customFormat="1" x14ac:dyDescent="0.25">
      <c r="A1001" s="80" t="s">
        <v>327</v>
      </c>
      <c r="B1001" s="80" t="s">
        <v>329</v>
      </c>
      <c r="C1001" s="80" t="s">
        <v>293</v>
      </c>
      <c r="D1001" s="81">
        <v>387.26652013540269</v>
      </c>
      <c r="E1001" s="81">
        <v>855.73153658628462</v>
      </c>
      <c r="F1001" s="105">
        <v>-0.54744390784018504</v>
      </c>
      <c r="G1001" s="81">
        <v>919.46620220303532</v>
      </c>
      <c r="H1001" s="105">
        <v>-0.57881375170994387</v>
      </c>
      <c r="I1001" s="81">
        <v>924.15147453069687</v>
      </c>
      <c r="J1001" s="105">
        <v>-0.58094908593630223</v>
      </c>
      <c r="K1001" s="83">
        <v>69.763926729371192</v>
      </c>
      <c r="L1001" s="83">
        <v>159.31505325567667</v>
      </c>
      <c r="M1001" s="105">
        <v>-0.56210084795056625</v>
      </c>
      <c r="N1001" s="83">
        <v>193.89123793373602</v>
      </c>
      <c r="O1001" s="105">
        <v>-0.64019041049594205</v>
      </c>
      <c r="P1001" s="83">
        <v>193.37665686809339</v>
      </c>
      <c r="Q1001" s="105">
        <v>-0.63923294642042161</v>
      </c>
      <c r="R1001" s="83">
        <v>35.72658440264599</v>
      </c>
      <c r="S1001" s="83">
        <v>73.354000790112892</v>
      </c>
      <c r="T1001" s="105">
        <v>-0.51295656654270128</v>
      </c>
      <c r="U1001" s="83">
        <v>81.487077192868796</v>
      </c>
      <c r="V1001" s="105">
        <v>-0.56156748243545362</v>
      </c>
      <c r="W1001" s="83">
        <v>83.106003014996247</v>
      </c>
      <c r="X1001" s="105">
        <v>-0.57010825804967147</v>
      </c>
      <c r="Y1001" s="81">
        <v>387.26652013540269</v>
      </c>
      <c r="Z1001" s="80"/>
      <c r="AA1001" s="83">
        <v>35.72658440264599</v>
      </c>
      <c r="AB1001" s="80"/>
      <c r="AC1001" s="84">
        <v>5.5510998060314209</v>
      </c>
      <c r="AD1001" s="84">
        <v>5.3713162635859923</v>
      </c>
      <c r="AE1001" s="105">
        <v>3.3471040173940848E-2</v>
      </c>
      <c r="AF1001" s="84">
        <v>4.7421751080740986</v>
      </c>
      <c r="AG1001" s="105">
        <v>0.17058094218832937</v>
      </c>
      <c r="AH1001" s="84">
        <v>4.7790229156825355</v>
      </c>
      <c r="AI1001" s="105">
        <v>0.16155538568674518</v>
      </c>
      <c r="AJ1001" s="84">
        <v>10.839729758961253</v>
      </c>
      <c r="AK1001" s="84">
        <v>11.665778653774879</v>
      </c>
      <c r="AL1001" s="105">
        <v>-7.080958068292581E-2</v>
      </c>
      <c r="AM1001" s="84">
        <v>11.283583040127752</v>
      </c>
      <c r="AN1001" s="105">
        <v>-3.9336200175779761E-2</v>
      </c>
      <c r="AO1001" s="84">
        <v>11.120153069615636</v>
      </c>
      <c r="AP1001" s="105">
        <v>-2.5217576493672823E-2</v>
      </c>
      <c r="AQ1001" s="108">
        <v>3.3973346987298133E-3</v>
      </c>
      <c r="AR1001" s="108">
        <v>1.6642252344875633E-3</v>
      </c>
    </row>
    <row r="1002" spans="1:44" s="2" customFormat="1" x14ac:dyDescent="0.25">
      <c r="A1002" s="80" t="s">
        <v>327</v>
      </c>
      <c r="B1002" s="80" t="s">
        <v>330</v>
      </c>
      <c r="C1002" s="80" t="s">
        <v>281</v>
      </c>
      <c r="D1002" s="81">
        <v>822469585.57152951</v>
      </c>
      <c r="E1002" s="81">
        <v>814180243.27073944</v>
      </c>
      <c r="F1002" s="105">
        <v>1.0181212783412648E-2</v>
      </c>
      <c r="G1002" s="81">
        <v>799991531.19891357</v>
      </c>
      <c r="H1002" s="105">
        <v>2.8097865409811303E-2</v>
      </c>
      <c r="I1002" s="81">
        <v>698256684.68253636</v>
      </c>
      <c r="J1002" s="105">
        <v>0.17789002756982808</v>
      </c>
      <c r="K1002" s="83">
        <v>322380761.46880662</v>
      </c>
      <c r="L1002" s="83">
        <v>348152265.51573688</v>
      </c>
      <c r="M1002" s="105">
        <v>-7.4023657461351061E-2</v>
      </c>
      <c r="N1002" s="83">
        <v>370740358.12994391</v>
      </c>
      <c r="O1002" s="105">
        <v>-0.13044060513149561</v>
      </c>
      <c r="P1002" s="83">
        <v>329676372.02037472</v>
      </c>
      <c r="Q1002" s="105">
        <v>-2.2129613071321975E-2</v>
      </c>
      <c r="R1002" s="83">
        <v>494647298.55624521</v>
      </c>
      <c r="S1002" s="83">
        <v>525559336.64546311</v>
      </c>
      <c r="T1002" s="105">
        <v>-5.8817408299742267E-2</v>
      </c>
      <c r="U1002" s="83">
        <v>563142739.77180803</v>
      </c>
      <c r="V1002" s="105">
        <v>-0.12163069214621851</v>
      </c>
      <c r="W1002" s="83">
        <v>508490706.32188845</v>
      </c>
      <c r="X1002" s="105">
        <v>-2.722450497822862E-2</v>
      </c>
      <c r="Y1002" s="81">
        <v>716786038.11309421</v>
      </c>
      <c r="Z1002" s="82">
        <v>105683547.45843533</v>
      </c>
      <c r="AA1002" s="83">
        <v>387922688.18244648</v>
      </c>
      <c r="AB1002" s="83">
        <v>106724610.3737987</v>
      </c>
      <c r="AC1002" s="84">
        <v>2.5512365620834703</v>
      </c>
      <c r="AD1002" s="84">
        <v>2.3385751693002774</v>
      </c>
      <c r="AE1002" s="105">
        <v>9.0936308387650863E-2</v>
      </c>
      <c r="AF1002" s="84">
        <v>2.1578215418309483</v>
      </c>
      <c r="AG1002" s="105">
        <v>0.18232046192230641</v>
      </c>
      <c r="AH1002" s="84">
        <v>2.1180064570699129</v>
      </c>
      <c r="AI1002" s="105">
        <v>0.20454616819860669</v>
      </c>
      <c r="AJ1002" s="84">
        <v>1.6627394670346276</v>
      </c>
      <c r="AK1002" s="84">
        <v>1.5491690214609906</v>
      </c>
      <c r="AL1002" s="105">
        <v>7.331055811232981E-2</v>
      </c>
      <c r="AM1002" s="84">
        <v>1.4205839384932484</v>
      </c>
      <c r="AN1002" s="105">
        <v>0.17046196425268828</v>
      </c>
      <c r="AO1002" s="84">
        <v>1.3731945854690231</v>
      </c>
      <c r="AP1002" s="105">
        <v>0.21085495430111145</v>
      </c>
      <c r="AQ1002" s="80"/>
      <c r="AR1002" s="80"/>
    </row>
    <row r="1003" spans="1:44" s="2" customFormat="1" x14ac:dyDescent="0.25">
      <c r="A1003" s="80" t="s">
        <v>327</v>
      </c>
      <c r="B1003" s="80" t="s">
        <v>330</v>
      </c>
      <c r="C1003" s="80" t="s">
        <v>313</v>
      </c>
      <c r="D1003" s="81">
        <v>385253852.97804916</v>
      </c>
      <c r="E1003" s="81">
        <v>373187014.28398299</v>
      </c>
      <c r="F1003" s="105">
        <v>3.2334562115507323E-2</v>
      </c>
      <c r="G1003" s="81">
        <v>390915800.47836286</v>
      </c>
      <c r="H1003" s="105">
        <v>-1.4483803144782549E-2</v>
      </c>
      <c r="I1003" s="81">
        <v>330920226.54153836</v>
      </c>
      <c r="J1003" s="105">
        <v>0.16418949970013585</v>
      </c>
      <c r="K1003" s="83">
        <v>176154856.48962635</v>
      </c>
      <c r="L1003" s="83">
        <v>189838208.98746881</v>
      </c>
      <c r="M1003" s="105">
        <v>-7.2079022293903422E-2</v>
      </c>
      <c r="N1003" s="83">
        <v>205447203.34500903</v>
      </c>
      <c r="O1003" s="105">
        <v>-0.14257846482432679</v>
      </c>
      <c r="P1003" s="83">
        <v>183541956.32020688</v>
      </c>
      <c r="Q1003" s="105">
        <v>-4.0247472450892996E-2</v>
      </c>
      <c r="R1003" s="83">
        <v>201065022.69886515</v>
      </c>
      <c r="S1003" s="83">
        <v>211828376.40256962</v>
      </c>
      <c r="T1003" s="105">
        <v>-5.0811670685938892E-2</v>
      </c>
      <c r="U1003" s="83">
        <v>234355793.85589957</v>
      </c>
      <c r="V1003" s="105">
        <v>-0.1420522642487099</v>
      </c>
      <c r="W1003" s="83">
        <v>207800057.08541238</v>
      </c>
      <c r="X1003" s="105">
        <v>-3.2411128663833458E-2</v>
      </c>
      <c r="Y1003" s="81">
        <v>354241036.21255231</v>
      </c>
      <c r="Z1003" s="82">
        <v>31012816.76549682</v>
      </c>
      <c r="AA1003" s="83">
        <v>174611345.33060083</v>
      </c>
      <c r="AB1003" s="83">
        <v>26453677.368264318</v>
      </c>
      <c r="AC1003" s="84">
        <v>2.1870180627165197</v>
      </c>
      <c r="AD1003" s="84">
        <v>1.965816135089101</v>
      </c>
      <c r="AE1003" s="105">
        <v>0.11252422018470848</v>
      </c>
      <c r="AF1003" s="84">
        <v>1.9027555211929317</v>
      </c>
      <c r="AG1003" s="105">
        <v>0.14939519993896522</v>
      </c>
      <c r="AH1003" s="84">
        <v>1.8029677419598584</v>
      </c>
      <c r="AI1003" s="105">
        <v>0.21301008987503658</v>
      </c>
      <c r="AJ1003" s="84">
        <v>1.9160659959989332</v>
      </c>
      <c r="AK1003" s="84">
        <v>1.7617423152729974</v>
      </c>
      <c r="AL1003" s="105">
        <v>8.7597192499756713E-2</v>
      </c>
      <c r="AM1003" s="84">
        <v>1.6680441052749424</v>
      </c>
      <c r="AN1003" s="105">
        <v>0.1486902474219107</v>
      </c>
      <c r="AO1003" s="84">
        <v>1.5924934342319246</v>
      </c>
      <c r="AP1003" s="105">
        <v>0.20318611983670182</v>
      </c>
      <c r="AQ1003" s="80"/>
      <c r="AR1003" s="80"/>
    </row>
    <row r="1004" spans="1:44" s="2" customFormat="1" x14ac:dyDescent="0.25">
      <c r="A1004" s="80" t="s">
        <v>327</v>
      </c>
      <c r="B1004" s="80" t="s">
        <v>330</v>
      </c>
      <c r="C1004" s="80" t="s">
        <v>328</v>
      </c>
      <c r="D1004" s="81">
        <v>14646531.278585931</v>
      </c>
      <c r="E1004" s="81">
        <v>15187923.463116907</v>
      </c>
      <c r="F1004" s="105">
        <v>-3.5646228126295108E-2</v>
      </c>
      <c r="G1004" s="81">
        <v>17360338.228138283</v>
      </c>
      <c r="H1004" s="105">
        <v>-0.15632223945693133</v>
      </c>
      <c r="I1004" s="81">
        <v>13657768.561999645</v>
      </c>
      <c r="J1004" s="105">
        <v>7.2395626862307924E-2</v>
      </c>
      <c r="K1004" s="83">
        <v>4942788.3157305177</v>
      </c>
      <c r="L1004" s="83">
        <v>5520558.8111010408</v>
      </c>
      <c r="M1004" s="105">
        <v>-0.10465797306763776</v>
      </c>
      <c r="N1004" s="83">
        <v>6353614.8531836253</v>
      </c>
      <c r="O1004" s="105">
        <v>-0.22205100089536908</v>
      </c>
      <c r="P1004" s="83">
        <v>5288242.2708475562</v>
      </c>
      <c r="Q1004" s="105">
        <v>-6.5324910891737933E-2</v>
      </c>
      <c r="R1004" s="83">
        <v>3047464.7267916002</v>
      </c>
      <c r="S1004" s="83">
        <v>3352662.682636145</v>
      </c>
      <c r="T1004" s="105">
        <v>-9.1031512780931648E-2</v>
      </c>
      <c r="U1004" s="83">
        <v>3811806.1428025872</v>
      </c>
      <c r="V1004" s="105">
        <v>-0.20051948797401686</v>
      </c>
      <c r="W1004" s="83">
        <v>3103347.6527563357</v>
      </c>
      <c r="X1004" s="105">
        <v>-1.8007304439482077E-2</v>
      </c>
      <c r="Y1004" s="81">
        <v>14115105.844310118</v>
      </c>
      <c r="Z1004" s="82">
        <v>531425.4342758134</v>
      </c>
      <c r="AA1004" s="83">
        <v>2857515.8188558263</v>
      </c>
      <c r="AB1004" s="83">
        <v>189948.90793577416</v>
      </c>
      <c r="AC1004" s="84">
        <v>2.9632123293593349</v>
      </c>
      <c r="AD1004" s="84">
        <v>2.751156899655919</v>
      </c>
      <c r="AE1004" s="105">
        <v>7.707863907359741E-2</v>
      </c>
      <c r="AF1004" s="84">
        <v>2.7323560885091243</v>
      </c>
      <c r="AG1004" s="105">
        <v>8.448980783327345E-2</v>
      </c>
      <c r="AH1004" s="84">
        <v>2.5826669548198837</v>
      </c>
      <c r="AI1004" s="105">
        <v>0.14734589523022357</v>
      </c>
      <c r="AJ1004" s="84">
        <v>4.8061364418173067</v>
      </c>
      <c r="AK1004" s="84">
        <v>4.5301078279592639</v>
      </c>
      <c r="AL1004" s="105">
        <v>6.0932018473032451E-2</v>
      </c>
      <c r="AM1004" s="84">
        <v>4.5543602108197172</v>
      </c>
      <c r="AN1004" s="105">
        <v>5.5282458862048051E-2</v>
      </c>
      <c r="AO1004" s="84">
        <v>4.4009792295971319</v>
      </c>
      <c r="AP1004" s="105">
        <v>9.2060696286735952E-2</v>
      </c>
      <c r="AQ1004" s="108">
        <v>100.00000000000004</v>
      </c>
      <c r="AR1004" s="108">
        <v>100.00000000000001</v>
      </c>
    </row>
    <row r="1005" spans="1:44" s="2" customFormat="1" x14ac:dyDescent="0.25">
      <c r="A1005" s="80" t="s">
        <v>327</v>
      </c>
      <c r="B1005" s="80" t="s">
        <v>330</v>
      </c>
      <c r="C1005" s="80" t="s">
        <v>270</v>
      </c>
      <c r="D1005" s="81">
        <v>8119407.6033152901</v>
      </c>
      <c r="E1005" s="81">
        <v>8226837.3095672019</v>
      </c>
      <c r="F1005" s="105">
        <v>-1.3058445452297816E-2</v>
      </c>
      <c r="G1005" s="81">
        <v>9892011.7405729145</v>
      </c>
      <c r="H1005" s="105">
        <v>-0.1791955149008912</v>
      </c>
      <c r="I1005" s="81">
        <v>7869085.2568208035</v>
      </c>
      <c r="J1005" s="105">
        <v>3.1810857085010094E-2</v>
      </c>
      <c r="K1005" s="83">
        <v>3031330.7324959105</v>
      </c>
      <c r="L1005" s="83">
        <v>3318849.5396078196</v>
      </c>
      <c r="M1005" s="105">
        <v>-8.6632070445074941E-2</v>
      </c>
      <c r="N1005" s="83">
        <v>3992955.1874420545</v>
      </c>
      <c r="O1005" s="105">
        <v>-0.24083026475490568</v>
      </c>
      <c r="P1005" s="83">
        <v>3302418.1470256033</v>
      </c>
      <c r="Q1005" s="105">
        <v>-8.2087549928785905E-2</v>
      </c>
      <c r="R1005" s="83">
        <v>1882643.2337165717</v>
      </c>
      <c r="S1005" s="83">
        <v>2057125.5378528016</v>
      </c>
      <c r="T1005" s="105">
        <v>-8.4818500828273247E-2</v>
      </c>
      <c r="U1005" s="83">
        <v>2453465.0456613433</v>
      </c>
      <c r="V1005" s="105">
        <v>-0.23265944340808972</v>
      </c>
      <c r="W1005" s="83">
        <v>2002508.5545150142</v>
      </c>
      <c r="X1005" s="105">
        <v>-5.9857582394933911E-2</v>
      </c>
      <c r="Y1005" s="81">
        <v>7867417.9509193404</v>
      </c>
      <c r="Z1005" s="82">
        <v>251989.65239594996</v>
      </c>
      <c r="AA1005" s="83">
        <v>1771955.4584844944</v>
      </c>
      <c r="AB1005" s="83">
        <v>110687.77523207743</v>
      </c>
      <c r="AC1005" s="84">
        <v>2.6784961193033543</v>
      </c>
      <c r="AD1005" s="84">
        <v>2.4788220169026847</v>
      </c>
      <c r="AE1005" s="105">
        <v>8.0552012624998628E-2</v>
      </c>
      <c r="AF1005" s="84">
        <v>2.4773660800610893</v>
      </c>
      <c r="AG1005" s="105">
        <v>8.1187048156122876E-2</v>
      </c>
      <c r="AH1005" s="84">
        <v>2.3828252227563222</v>
      </c>
      <c r="AI1005" s="105">
        <v>0.12408417273887007</v>
      </c>
      <c r="AJ1005" s="84">
        <v>4.3127701828490208</v>
      </c>
      <c r="AK1005" s="84">
        <v>3.9991906950677683</v>
      </c>
      <c r="AL1005" s="105">
        <v>7.8410736494259323E-2</v>
      </c>
      <c r="AM1005" s="84">
        <v>4.0318535444659149</v>
      </c>
      <c r="AN1005" s="105">
        <v>6.9674316114157836E-2</v>
      </c>
      <c r="AO1005" s="84">
        <v>3.9296138031862791</v>
      </c>
      <c r="AP1005" s="105">
        <v>9.7504843695343318E-2</v>
      </c>
      <c r="AQ1005" s="80"/>
      <c r="AR1005" s="80"/>
    </row>
    <row r="1006" spans="1:44" s="2" customFormat="1" x14ac:dyDescent="0.25">
      <c r="A1006" s="80" t="s">
        <v>327</v>
      </c>
      <c r="B1006" s="80" t="s">
        <v>330</v>
      </c>
      <c r="C1006" s="80" t="s">
        <v>271</v>
      </c>
      <c r="D1006" s="81">
        <v>5919486.800877179</v>
      </c>
      <c r="E1006" s="81">
        <v>6163438.7380978959</v>
      </c>
      <c r="F1006" s="105">
        <v>-3.9580491927790798E-2</v>
      </c>
      <c r="G1006" s="81">
        <v>6666808.6036150334</v>
      </c>
      <c r="H1006" s="105">
        <v>-0.11209588382852689</v>
      </c>
      <c r="I1006" s="81">
        <v>5112723.9505101005</v>
      </c>
      <c r="J1006" s="105">
        <v>0.15779511238555863</v>
      </c>
      <c r="K1006" s="83">
        <v>1762157.2006115967</v>
      </c>
      <c r="L1006" s="83">
        <v>1987247.1310940704</v>
      </c>
      <c r="M1006" s="105">
        <v>-0.1132672061569672</v>
      </c>
      <c r="N1006" s="83">
        <v>2138906.891318203</v>
      </c>
      <c r="O1006" s="105">
        <v>-0.17614123000670515</v>
      </c>
      <c r="P1006" s="83">
        <v>1786185.4864773683</v>
      </c>
      <c r="Q1006" s="105">
        <v>-1.3452290396312115E-2</v>
      </c>
      <c r="R1006" s="83">
        <v>1104105.6205700112</v>
      </c>
      <c r="S1006" s="83">
        <v>1214643.0745310634</v>
      </c>
      <c r="T1006" s="105">
        <v>-9.1004062245797893E-2</v>
      </c>
      <c r="U1006" s="83">
        <v>1278234.7025513989</v>
      </c>
      <c r="V1006" s="105">
        <v>-0.13622622014080846</v>
      </c>
      <c r="W1006" s="83">
        <v>1029182.8752146584</v>
      </c>
      <c r="X1006" s="105">
        <v>7.2798282170917383E-2</v>
      </c>
      <c r="Y1006" s="81">
        <v>5660008.3129115198</v>
      </c>
      <c r="Z1006" s="82">
        <v>259478.48796565927</v>
      </c>
      <c r="AA1006" s="83">
        <v>1030246.1548186251</v>
      </c>
      <c r="AB1006" s="83">
        <v>73859.465751386146</v>
      </c>
      <c r="AC1006" s="84">
        <v>3.3592274280766135</v>
      </c>
      <c r="AD1006" s="84">
        <v>3.101495854068558</v>
      </c>
      <c r="AE1006" s="105">
        <v>8.3099119307208452E-2</v>
      </c>
      <c r="AF1006" s="84">
        <v>3.1169232427440057</v>
      </c>
      <c r="AG1006" s="105">
        <v>7.7738258680792399E-2</v>
      </c>
      <c r="AH1006" s="84">
        <v>2.8623701117363662</v>
      </c>
      <c r="AI1006" s="105">
        <v>0.17358248477477445</v>
      </c>
      <c r="AJ1006" s="84">
        <v>5.3613410624801947</v>
      </c>
      <c r="AK1006" s="84">
        <v>5.0742797347915651</v>
      </c>
      <c r="AL1006" s="105">
        <v>5.6571837323119344E-2</v>
      </c>
      <c r="AM1006" s="84">
        <v>5.2156373084754017</v>
      </c>
      <c r="AN1006" s="105">
        <v>2.7935944427735535E-2</v>
      </c>
      <c r="AO1006" s="84">
        <v>4.9677507016852864</v>
      </c>
      <c r="AP1006" s="105">
        <v>7.9229088662074884E-2</v>
      </c>
      <c r="AQ1006" s="80"/>
      <c r="AR1006" s="80"/>
    </row>
    <row r="1007" spans="1:44" s="2" customFormat="1" x14ac:dyDescent="0.25">
      <c r="A1007" s="80" t="s">
        <v>327</v>
      </c>
      <c r="B1007" s="80" t="s">
        <v>330</v>
      </c>
      <c r="C1007" s="80" t="s">
        <v>127</v>
      </c>
      <c r="D1007" s="81">
        <v>607636.87439346197</v>
      </c>
      <c r="E1007" s="81">
        <v>797647.41545180918</v>
      </c>
      <c r="F1007" s="105">
        <v>-0.2382136986562165</v>
      </c>
      <c r="G1007" s="81">
        <v>801517.8839503323</v>
      </c>
      <c r="H1007" s="105">
        <v>-0.24189230638412626</v>
      </c>
      <c r="I1007" s="81">
        <v>675959.35466874123</v>
      </c>
      <c r="J1007" s="105">
        <v>-0.10107483505241403</v>
      </c>
      <c r="K1007" s="83">
        <v>149300.38262301005</v>
      </c>
      <c r="L1007" s="83">
        <v>214462.14039915078</v>
      </c>
      <c r="M1007" s="105">
        <v>-0.30383804644896079</v>
      </c>
      <c r="N1007" s="83">
        <v>221752.77442336691</v>
      </c>
      <c r="O1007" s="105">
        <v>-0.32672597665917763</v>
      </c>
      <c r="P1007" s="83">
        <v>199638.63734458477</v>
      </c>
      <c r="Q1007" s="105">
        <v>-0.25214685589487745</v>
      </c>
      <c r="R1007" s="83">
        <v>60715.872505016312</v>
      </c>
      <c r="S1007" s="83">
        <v>80894.070252278354</v>
      </c>
      <c r="T1007" s="105">
        <v>-0.24943976343796015</v>
      </c>
      <c r="U1007" s="83">
        <v>80106.39458984611</v>
      </c>
      <c r="V1007" s="105">
        <v>-0.24205960315791875</v>
      </c>
      <c r="W1007" s="83">
        <v>71656.223026662585</v>
      </c>
      <c r="X1007" s="105">
        <v>-0.15267830286806316</v>
      </c>
      <c r="Y1007" s="81">
        <v>587679.58047925786</v>
      </c>
      <c r="Z1007" s="82">
        <v>19957.2939142041</v>
      </c>
      <c r="AA1007" s="83">
        <v>55314.205552705753</v>
      </c>
      <c r="AB1007" s="83">
        <v>5401.6669523105584</v>
      </c>
      <c r="AC1007" s="84">
        <v>4.0698949575217869</v>
      </c>
      <c r="AD1007" s="84">
        <v>3.7192924306698174</v>
      </c>
      <c r="AE1007" s="105">
        <v>9.4265921109308551E-2</v>
      </c>
      <c r="AF1007" s="84">
        <v>3.6144660919555709</v>
      </c>
      <c r="AG1007" s="105">
        <v>0.12600169817053414</v>
      </c>
      <c r="AH1007" s="84">
        <v>3.3859144885967472</v>
      </c>
      <c r="AI1007" s="105">
        <v>0.20200760274028878</v>
      </c>
      <c r="AJ1007" s="84">
        <v>10.00787519512726</v>
      </c>
      <c r="AK1007" s="84">
        <v>9.8603941298076005</v>
      </c>
      <c r="AL1007" s="105">
        <v>1.4956913829015228E-2</v>
      </c>
      <c r="AM1007" s="84">
        <v>10.005666689334795</v>
      </c>
      <c r="AN1007" s="105">
        <v>2.2072550096230114E-4</v>
      </c>
      <c r="AO1007" s="84">
        <v>9.4333656745656729</v>
      </c>
      <c r="AP1007" s="105">
        <v>6.0901860521593625E-2</v>
      </c>
      <c r="AQ1007" s="80"/>
      <c r="AR1007" s="80"/>
    </row>
    <row r="1008" spans="1:44" s="2" customFormat="1" x14ac:dyDescent="0.25">
      <c r="A1008" s="80" t="s">
        <v>327</v>
      </c>
      <c r="B1008" s="80" t="s">
        <v>330</v>
      </c>
      <c r="C1008" s="80" t="s">
        <v>282</v>
      </c>
      <c r="D1008" s="81">
        <v>196833.15090958119</v>
      </c>
      <c r="E1008" s="81">
        <v>334035.16533638118</v>
      </c>
      <c r="F1008" s="105">
        <v>-0.41074122926139939</v>
      </c>
      <c r="G1008" s="81">
        <v>306973.79937336326</v>
      </c>
      <c r="H1008" s="105">
        <v>-0.35879494826143521</v>
      </c>
      <c r="I1008" s="81">
        <v>275699.05531156302</v>
      </c>
      <c r="J1008" s="105">
        <v>-0.28605794210232877</v>
      </c>
      <c r="K1008" s="83">
        <v>58832.914864574741</v>
      </c>
      <c r="L1008" s="83">
        <v>98387.363478569401</v>
      </c>
      <c r="M1008" s="105">
        <v>-0.40202773217528442</v>
      </c>
      <c r="N1008" s="83">
        <v>93052.448561158832</v>
      </c>
      <c r="O1008" s="105">
        <v>-0.36774458088647999</v>
      </c>
      <c r="P1008" s="83">
        <v>86433.198278859243</v>
      </c>
      <c r="Q1008" s="105">
        <v>-0.3193250274649998</v>
      </c>
      <c r="R1008" s="83">
        <v>35823.679063314463</v>
      </c>
      <c r="S1008" s="83">
        <v>48248.767138110336</v>
      </c>
      <c r="T1008" s="105">
        <v>-0.25752135881999866</v>
      </c>
      <c r="U1008" s="83">
        <v>44262.112533008672</v>
      </c>
      <c r="V1008" s="105">
        <v>-0.19064687577668621</v>
      </c>
      <c r="W1008" s="83">
        <v>39787.774158558379</v>
      </c>
      <c r="X1008" s="105">
        <v>-9.9630984117045324E-2</v>
      </c>
      <c r="Y1008" s="81">
        <v>183033.00111639802</v>
      </c>
      <c r="Z1008" s="82">
        <v>13800.149793183162</v>
      </c>
      <c r="AA1008" s="83">
        <v>31486.195547678057</v>
      </c>
      <c r="AB1008" s="83">
        <v>4337.4835156364052</v>
      </c>
      <c r="AC1008" s="84">
        <v>3.345629761208738</v>
      </c>
      <c r="AD1008" s="84">
        <v>3.395102313206515</v>
      </c>
      <c r="AE1008" s="105">
        <v>-1.457174112407013E-2</v>
      </c>
      <c r="AF1008" s="84">
        <v>3.2989330653841353</v>
      </c>
      <c r="AG1008" s="105">
        <v>1.415509041835173E-2</v>
      </c>
      <c r="AH1008" s="84">
        <v>3.189735666405352</v>
      </c>
      <c r="AI1008" s="105">
        <v>4.8873672024073909E-2</v>
      </c>
      <c r="AJ1008" s="84">
        <v>5.4944985008854053</v>
      </c>
      <c r="AK1008" s="84">
        <v>6.9231855060714338</v>
      </c>
      <c r="AL1008" s="105">
        <v>-0.20636266411366722</v>
      </c>
      <c r="AM1008" s="84">
        <v>6.935362589041274</v>
      </c>
      <c r="AN1008" s="105">
        <v>-0.20775612949676361</v>
      </c>
      <c r="AO1008" s="84">
        <v>6.9292404800749567</v>
      </c>
      <c r="AP1008" s="105">
        <v>-0.20705616774524632</v>
      </c>
      <c r="AQ1008" s="108">
        <v>1.343889192367087</v>
      </c>
      <c r="AR1008" s="108">
        <v>1.1755239937109947</v>
      </c>
    </row>
    <row r="1009" spans="1:44" s="2" customFormat="1" x14ac:dyDescent="0.25">
      <c r="A1009" s="80" t="s">
        <v>327</v>
      </c>
      <c r="B1009" s="80" t="s">
        <v>330</v>
      </c>
      <c r="C1009" s="80" t="s">
        <v>283</v>
      </c>
      <c r="D1009" s="81">
        <v>117.91837941169739</v>
      </c>
      <c r="E1009" s="81">
        <v>110.0899210202694</v>
      </c>
      <c r="F1009" s="105">
        <v>7.1109673972666723E-2</v>
      </c>
      <c r="G1009" s="81">
        <v>174.60298898935318</v>
      </c>
      <c r="H1009" s="105">
        <v>-0.32464856361142974</v>
      </c>
      <c r="I1009" s="81">
        <v>99.056612430810929</v>
      </c>
      <c r="J1009" s="105">
        <v>0.19041401192738169</v>
      </c>
      <c r="K1009" s="83">
        <v>16.869582176208496</v>
      </c>
      <c r="L1009" s="83">
        <v>15.74963104724884</v>
      </c>
      <c r="M1009" s="105">
        <v>7.1109673972666793E-2</v>
      </c>
      <c r="N1009" s="83">
        <v>24.978968381881714</v>
      </c>
      <c r="O1009" s="105">
        <v>-0.32464856361142974</v>
      </c>
      <c r="P1009" s="83">
        <v>14.171189188957214</v>
      </c>
      <c r="Q1009" s="105">
        <v>0.19041401192738172</v>
      </c>
      <c r="R1009" s="83">
        <v>36.100906821962838</v>
      </c>
      <c r="S1009" s="83">
        <v>33.704212093314567</v>
      </c>
      <c r="T1009" s="105">
        <v>7.1109650093961682E-2</v>
      </c>
      <c r="U1009" s="83">
        <v>53.454992520843746</v>
      </c>
      <c r="V1009" s="105">
        <v>-0.32464854788098635</v>
      </c>
      <c r="W1009" s="83">
        <v>30.326345530299449</v>
      </c>
      <c r="X1009" s="105">
        <v>0.19041401760373497</v>
      </c>
      <c r="Y1009" s="81">
        <v>117.91837941169739</v>
      </c>
      <c r="Z1009" s="80"/>
      <c r="AA1009" s="83">
        <v>36.100906821962838</v>
      </c>
      <c r="AB1009" s="80"/>
      <c r="AC1009" s="84">
        <v>6.99</v>
      </c>
      <c r="AD1009" s="84">
        <v>6.99</v>
      </c>
      <c r="AE1009" s="105">
        <v>0</v>
      </c>
      <c r="AF1009" s="84">
        <v>6.99</v>
      </c>
      <c r="AG1009" s="105">
        <v>0</v>
      </c>
      <c r="AH1009" s="84">
        <v>6.99</v>
      </c>
      <c r="AI1009" s="105">
        <v>0</v>
      </c>
      <c r="AJ1009" s="84">
        <v>3.2663550528863436</v>
      </c>
      <c r="AK1009" s="84">
        <v>3.2663549800680967</v>
      </c>
      <c r="AL1009" s="105">
        <v>2.2293427209272731E-8</v>
      </c>
      <c r="AM1009" s="84">
        <v>3.2663551289670485</v>
      </c>
      <c r="AN1009" s="105">
        <v>-2.3292233037524694E-8</v>
      </c>
      <c r="AO1009" s="84">
        <v>3.2663550684615847</v>
      </c>
      <c r="AP1009" s="105">
        <v>-4.7683857910127189E-9</v>
      </c>
      <c r="AQ1009" s="108">
        <v>8.0509423814293063E-4</v>
      </c>
      <c r="AR1009" s="108">
        <v>1.1846209901819017E-3</v>
      </c>
    </row>
    <row r="1010" spans="1:44" s="2" customFormat="1" x14ac:dyDescent="0.25">
      <c r="A1010" s="80" t="s">
        <v>327</v>
      </c>
      <c r="B1010" s="80" t="s">
        <v>330</v>
      </c>
      <c r="C1010" s="80" t="s">
        <v>284</v>
      </c>
      <c r="D1010" s="81">
        <v>230.27514904856682</v>
      </c>
      <c r="E1010" s="81">
        <v>452.49576644420625</v>
      </c>
      <c r="F1010" s="105">
        <v>-0.49109988175555613</v>
      </c>
      <c r="G1010" s="81">
        <v>1370.2741302788259</v>
      </c>
      <c r="H1010" s="105">
        <v>-0.8319495756650459</v>
      </c>
      <c r="I1010" s="81">
        <v>405.71434226632118</v>
      </c>
      <c r="J1010" s="105">
        <v>-0.4324204863888978</v>
      </c>
      <c r="K1010" s="83">
        <v>21.670431588879495</v>
      </c>
      <c r="L1010" s="83">
        <v>43.285516735653822</v>
      </c>
      <c r="M1010" s="105">
        <v>-0.49936068174439074</v>
      </c>
      <c r="N1010" s="83">
        <v>422.56242889400244</v>
      </c>
      <c r="O1010" s="105">
        <v>-0.94871661532806217</v>
      </c>
      <c r="P1010" s="83">
        <v>57.835660787479043</v>
      </c>
      <c r="Q1010" s="105">
        <v>-0.62531021010533749</v>
      </c>
      <c r="R1010" s="83">
        <v>6.3281511376908703</v>
      </c>
      <c r="S1010" s="83">
        <v>12.633866179431156</v>
      </c>
      <c r="T1010" s="105">
        <v>-0.49911206531587643</v>
      </c>
      <c r="U1010" s="83">
        <v>123.30287988667506</v>
      </c>
      <c r="V1010" s="105">
        <v>-0.94867799402976694</v>
      </c>
      <c r="W1010" s="83">
        <v>16.890922574890602</v>
      </c>
      <c r="X1010" s="105">
        <v>-0.62535195400764809</v>
      </c>
      <c r="Y1010" s="81">
        <v>230.27514904856682</v>
      </c>
      <c r="Z1010" s="80"/>
      <c r="AA1010" s="83">
        <v>6.3281511376908703</v>
      </c>
      <c r="AB1010" s="80"/>
      <c r="AC1010" s="84">
        <v>10.626237327305283</v>
      </c>
      <c r="AD1010" s="84">
        <v>10.453745284077671</v>
      </c>
      <c r="AE1010" s="105">
        <v>1.6500501833571383E-2</v>
      </c>
      <c r="AF1010" s="84">
        <v>3.2427732249299237</v>
      </c>
      <c r="AG1010" s="105">
        <v>2.2768980715680223</v>
      </c>
      <c r="AH1010" s="84">
        <v>7.014951273006897</v>
      </c>
      <c r="AI1010" s="105">
        <v>0.51479845172900829</v>
      </c>
      <c r="AJ1010" s="84">
        <v>36.389009054640525</v>
      </c>
      <c r="AK1010" s="84">
        <v>35.816096198715634</v>
      </c>
      <c r="AL1010" s="105">
        <v>1.5995960384578019E-2</v>
      </c>
      <c r="AM1010" s="84">
        <v>11.113074824677367</v>
      </c>
      <c r="AN1010" s="105">
        <v>2.2744321107094643</v>
      </c>
      <c r="AO1010" s="84">
        <v>24.019667396346993</v>
      </c>
      <c r="AP1010" s="105">
        <v>0.51496723306729519</v>
      </c>
      <c r="AQ1010" s="108">
        <v>1.5722162788485107E-3</v>
      </c>
      <c r="AR1010" s="108">
        <v>2.0765297402976698E-4</v>
      </c>
    </row>
    <row r="1011" spans="1:44" s="2" customFormat="1" x14ac:dyDescent="0.25">
      <c r="A1011" s="80" t="s">
        <v>327</v>
      </c>
      <c r="B1011" s="80" t="s">
        <v>330</v>
      </c>
      <c r="C1011" s="80" t="s">
        <v>285</v>
      </c>
      <c r="D1011" s="81">
        <v>4539956.2054493176</v>
      </c>
      <c r="E1011" s="81">
        <v>4549154.0547488406</v>
      </c>
      <c r="F1011" s="105">
        <v>-2.0218812528279748E-3</v>
      </c>
      <c r="G1011" s="81">
        <v>4974834.9179698704</v>
      </c>
      <c r="H1011" s="105">
        <v>-8.7415707192555051E-2</v>
      </c>
      <c r="I1011" s="81">
        <v>3658047.8326162542</v>
      </c>
      <c r="J1011" s="105">
        <v>0.24108716265809954</v>
      </c>
      <c r="K1011" s="83">
        <v>1355467.3934232576</v>
      </c>
      <c r="L1011" s="83">
        <v>1483050.0478590571</v>
      </c>
      <c r="M1011" s="105">
        <v>-8.6027207658958507E-2</v>
      </c>
      <c r="N1011" s="83">
        <v>1625882.2319275751</v>
      </c>
      <c r="O1011" s="105">
        <v>-0.16631883490338989</v>
      </c>
      <c r="P1011" s="83">
        <v>1309247.4601457794</v>
      </c>
      <c r="Q1011" s="105">
        <v>3.5302671713666571E-2</v>
      </c>
      <c r="R1011" s="83">
        <v>896554.66802998178</v>
      </c>
      <c r="S1011" s="83">
        <v>966511.74032648583</v>
      </c>
      <c r="T1011" s="105">
        <v>-7.2380985535543188E-2</v>
      </c>
      <c r="U1011" s="83">
        <v>1023827.8775424224</v>
      </c>
      <c r="V1011" s="105">
        <v>-0.12431113891716337</v>
      </c>
      <c r="W1011" s="83">
        <v>788768.5380430721</v>
      </c>
      <c r="X1011" s="105">
        <v>0.13665115276317452</v>
      </c>
      <c r="Y1011" s="81">
        <v>4363645.7987631857</v>
      </c>
      <c r="Z1011" s="82">
        <v>176310.4066861317</v>
      </c>
      <c r="AA1011" s="83">
        <v>842531.04153735808</v>
      </c>
      <c r="AB1011" s="83">
        <v>54023.626492623691</v>
      </c>
      <c r="AC1011" s="84">
        <v>3.349365855259399</v>
      </c>
      <c r="AD1011" s="84">
        <v>3.0674312450318424</v>
      </c>
      <c r="AE1011" s="105">
        <v>9.191228350568291E-2</v>
      </c>
      <c r="AF1011" s="84">
        <v>3.0597756837971732</v>
      </c>
      <c r="AG1011" s="105">
        <v>9.4644248921818067E-2</v>
      </c>
      <c r="AH1011" s="84">
        <v>2.7940079656209114</v>
      </c>
      <c r="AI1011" s="105">
        <v>0.19876746826491981</v>
      </c>
      <c r="AJ1011" s="84">
        <v>5.0637806787901267</v>
      </c>
      <c r="AK1011" s="84">
        <v>4.7067757844432858</v>
      </c>
      <c r="AL1011" s="105">
        <v>7.5849139771391766E-2</v>
      </c>
      <c r="AM1011" s="84">
        <v>4.859053974884306</v>
      </c>
      <c r="AN1011" s="105">
        <v>4.2133037616791498E-2</v>
      </c>
      <c r="AO1011" s="84">
        <v>4.6376695522007498</v>
      </c>
      <c r="AP1011" s="105">
        <v>9.1880441629820522E-2</v>
      </c>
      <c r="AQ1011" s="108">
        <v>30.99680135246081</v>
      </c>
      <c r="AR1011" s="108">
        <v>29.419689755486793</v>
      </c>
    </row>
    <row r="1012" spans="1:44" s="2" customFormat="1" x14ac:dyDescent="0.25">
      <c r="A1012" s="80" t="s">
        <v>327</v>
      </c>
      <c r="B1012" s="80" t="s">
        <v>330</v>
      </c>
      <c r="C1012" s="80" t="s">
        <v>286</v>
      </c>
      <c r="D1012" s="81">
        <v>4.5457931625843049</v>
      </c>
      <c r="E1012" s="81">
        <v>17500.147517982721</v>
      </c>
      <c r="F1012" s="105">
        <v>-0.99974024258036021</v>
      </c>
      <c r="G1012" s="81">
        <v>14716.671614528894</v>
      </c>
      <c r="H1012" s="105">
        <v>-0.99969111268623423</v>
      </c>
      <c r="I1012" s="81">
        <v>9286.4832223093508</v>
      </c>
      <c r="J1012" s="105">
        <v>-0.9995104935793494</v>
      </c>
      <c r="K1012" s="83">
        <v>9.2958827804773421</v>
      </c>
      <c r="L1012" s="83">
        <v>5043.4467695951462</v>
      </c>
      <c r="M1012" s="105">
        <v>-0.99815683931938792</v>
      </c>
      <c r="N1012" s="83">
        <v>4416.8569172358484</v>
      </c>
      <c r="O1012" s="105">
        <v>-0.9978953624818131</v>
      </c>
      <c r="P1012" s="83">
        <v>2937.6204422712326</v>
      </c>
      <c r="Q1012" s="105">
        <v>-0.99683557390644717</v>
      </c>
      <c r="R1012" s="83">
        <v>2.5611644126460211</v>
      </c>
      <c r="S1012" s="83">
        <v>1103.506153187418</v>
      </c>
      <c r="T1012" s="105">
        <v>-0.99767906648707994</v>
      </c>
      <c r="U1012" s="83">
        <v>967.22659568335212</v>
      </c>
      <c r="V1012" s="105">
        <v>-0.99735205336156363</v>
      </c>
      <c r="W1012" s="83">
        <v>641.63314269400814</v>
      </c>
      <c r="X1012" s="105">
        <v>-0.99600836639782586</v>
      </c>
      <c r="Y1012" s="81">
        <v>4.5457931625843049</v>
      </c>
      <c r="Z1012" s="80"/>
      <c r="AA1012" s="83">
        <v>2.5611644126460211</v>
      </c>
      <c r="AB1012" s="80"/>
      <c r="AC1012" s="84">
        <v>0.48901145484871089</v>
      </c>
      <c r="AD1012" s="84">
        <v>3.4698785012432114</v>
      </c>
      <c r="AE1012" s="105">
        <v>-0.8590695741440213</v>
      </c>
      <c r="AF1012" s="84">
        <v>3.33193306695089</v>
      </c>
      <c r="AG1012" s="105">
        <v>-0.85323491047909505</v>
      </c>
      <c r="AH1012" s="84">
        <v>3.1612263751573946</v>
      </c>
      <c r="AI1012" s="105">
        <v>-0.84530957393889161</v>
      </c>
      <c r="AJ1012" s="84">
        <v>1.7748931463122666</v>
      </c>
      <c r="AK1012" s="84">
        <v>15.858676879539356</v>
      </c>
      <c r="AL1012" s="105">
        <v>-0.88808062868080706</v>
      </c>
      <c r="AM1012" s="84">
        <v>15.215329768854698</v>
      </c>
      <c r="AN1012" s="105">
        <v>-0.88334836160137542</v>
      </c>
      <c r="AO1012" s="84">
        <v>14.473197539825389</v>
      </c>
      <c r="AP1012" s="105">
        <v>-0.87736689550264513</v>
      </c>
      <c r="AQ1012" s="108">
        <v>3.1036653499183911E-5</v>
      </c>
      <c r="AR1012" s="108">
        <v>8.4042462907928046E-5</v>
      </c>
    </row>
    <row r="1013" spans="1:44" s="2" customFormat="1" x14ac:dyDescent="0.25">
      <c r="A1013" s="80" t="s">
        <v>327</v>
      </c>
      <c r="B1013" s="80" t="s">
        <v>330</v>
      </c>
      <c r="C1013" s="80" t="s">
        <v>287</v>
      </c>
      <c r="D1013" s="81">
        <v>23988.118740828038</v>
      </c>
      <c r="E1013" s="81">
        <v>9925.6421752834322</v>
      </c>
      <c r="F1013" s="105">
        <v>1.4167825433565002</v>
      </c>
      <c r="G1013" s="81">
        <v>3369.7497441720961</v>
      </c>
      <c r="H1013" s="105">
        <v>6.118664756133577</v>
      </c>
      <c r="I1013" s="81">
        <v>6651.4161547541617</v>
      </c>
      <c r="J1013" s="105">
        <v>2.6064678833367396</v>
      </c>
      <c r="K1013" s="83">
        <v>836.24568884459018</v>
      </c>
      <c r="L1013" s="83">
        <v>260.17641358003152</v>
      </c>
      <c r="M1013" s="105">
        <v>2.2141487283102892</v>
      </c>
      <c r="N1013" s="83">
        <v>89.725214503251195</v>
      </c>
      <c r="O1013" s="105">
        <v>8.3200745573507522</v>
      </c>
      <c r="P1013" s="83">
        <v>284.6343676807204</v>
      </c>
      <c r="Q1013" s="105">
        <v>1.9379645741958411</v>
      </c>
      <c r="R1013" s="83">
        <v>559.77448690313452</v>
      </c>
      <c r="S1013" s="83">
        <v>239.458882008942</v>
      </c>
      <c r="T1013" s="105">
        <v>1.3376643297041333</v>
      </c>
      <c r="U1013" s="83">
        <v>82.293751089442807</v>
      </c>
      <c r="V1013" s="105">
        <v>5.802150582426739</v>
      </c>
      <c r="W1013" s="83">
        <v>170.69364259584052</v>
      </c>
      <c r="X1013" s="105">
        <v>2.2794102837710204</v>
      </c>
      <c r="Y1013" s="81">
        <v>23635.720914227964</v>
      </c>
      <c r="Z1013" s="82">
        <v>352.39782660007478</v>
      </c>
      <c r="AA1013" s="83">
        <v>550.65565734720121</v>
      </c>
      <c r="AB1013" s="83">
        <v>9.1188295559332477</v>
      </c>
      <c r="AC1013" s="84">
        <v>28.685491669286257</v>
      </c>
      <c r="AD1013" s="84">
        <v>38.149661757214808</v>
      </c>
      <c r="AE1013" s="105">
        <v>-0.2480800524041003</v>
      </c>
      <c r="AF1013" s="84">
        <v>37.556329765586611</v>
      </c>
      <c r="AG1013" s="105">
        <v>-0.23620087883105198</v>
      </c>
      <c r="AH1013" s="84">
        <v>23.368281943434102</v>
      </c>
      <c r="AI1013" s="105">
        <v>0.22753960854816532</v>
      </c>
      <c r="AJ1013" s="84">
        <v>42.853183383791894</v>
      </c>
      <c r="AK1013" s="84">
        <v>41.450298656755542</v>
      </c>
      <c r="AL1013" s="105">
        <v>3.3844984776912099E-2</v>
      </c>
      <c r="AM1013" s="84">
        <v>40.947820454916538</v>
      </c>
      <c r="AN1013" s="105">
        <v>4.6531485869270035E-2</v>
      </c>
      <c r="AO1013" s="84">
        <v>38.966982329289422</v>
      </c>
      <c r="AP1013" s="105">
        <v>9.9730613514339803E-2</v>
      </c>
      <c r="AQ1013" s="108">
        <v>0.163780203548263</v>
      </c>
      <c r="AR1013" s="108">
        <v>1.8368530469997285E-2</v>
      </c>
    </row>
    <row r="1014" spans="1:44" s="2" customFormat="1" x14ac:dyDescent="0.25">
      <c r="A1014" s="80" t="s">
        <v>327</v>
      </c>
      <c r="B1014" s="80" t="s">
        <v>330</v>
      </c>
      <c r="C1014" s="80" t="s">
        <v>288</v>
      </c>
      <c r="D1014" s="81">
        <v>40552.264924908879</v>
      </c>
      <c r="E1014" s="81">
        <v>37750.88994456768</v>
      </c>
      <c r="F1014" s="105">
        <v>7.4206859347015597E-2</v>
      </c>
      <c r="G1014" s="81">
        <v>29148.867140538692</v>
      </c>
      <c r="H1014" s="105">
        <v>0.39121238329399594</v>
      </c>
      <c r="I1014" s="81">
        <v>26216.978780626057</v>
      </c>
      <c r="J1014" s="105">
        <v>0.54679397897962123</v>
      </c>
      <c r="K1014" s="83">
        <v>11768.041458822561</v>
      </c>
      <c r="L1014" s="83">
        <v>11009.024850950012</v>
      </c>
      <c r="M1014" s="105">
        <v>6.8944944547659023E-2</v>
      </c>
      <c r="N1014" s="83">
        <v>8794.1782455251068</v>
      </c>
      <c r="O1014" s="105">
        <v>0.33816271745580057</v>
      </c>
      <c r="P1014" s="83">
        <v>9160.4604959106146</v>
      </c>
      <c r="Q1014" s="105">
        <v>0.28465610043032391</v>
      </c>
      <c r="R1014" s="83">
        <v>2542.292986340075</v>
      </c>
      <c r="S1014" s="83">
        <v>2268.6136469689095</v>
      </c>
      <c r="T1014" s="105">
        <v>0.12063726220497173</v>
      </c>
      <c r="U1014" s="83">
        <v>1781.7260290594602</v>
      </c>
      <c r="V1014" s="105">
        <v>0.42687087962794362</v>
      </c>
      <c r="W1014" s="83">
        <v>2691.3692287313684</v>
      </c>
      <c r="X1014" s="105">
        <v>-5.5390483327166326E-2</v>
      </c>
      <c r="Y1014" s="81">
        <v>39857.568308439964</v>
      </c>
      <c r="Z1014" s="82">
        <v>694.69661646891677</v>
      </c>
      <c r="AA1014" s="83">
        <v>2468.8184267682841</v>
      </c>
      <c r="AB1014" s="83">
        <v>73.474559571790849</v>
      </c>
      <c r="AC1014" s="84">
        <v>3.4459655046937856</v>
      </c>
      <c r="AD1014" s="84">
        <v>3.4290857233654082</v>
      </c>
      <c r="AE1014" s="105">
        <v>4.9225311613998067E-3</v>
      </c>
      <c r="AF1014" s="84">
        <v>3.3145640589410399</v>
      </c>
      <c r="AG1014" s="105">
        <v>3.9643658537324142E-2</v>
      </c>
      <c r="AH1014" s="84">
        <v>2.8619717089910233</v>
      </c>
      <c r="AI1014" s="105">
        <v>0.20405295896815381</v>
      </c>
      <c r="AJ1014" s="84">
        <v>15.951058805101987</v>
      </c>
      <c r="AK1014" s="84">
        <v>16.640510822548642</v>
      </c>
      <c r="AL1014" s="105">
        <v>-4.1432142606608956E-2</v>
      </c>
      <c r="AM1014" s="84">
        <v>16.359904196901603</v>
      </c>
      <c r="AN1014" s="105">
        <v>-2.4990695964897357E-2</v>
      </c>
      <c r="AO1014" s="84">
        <v>9.7411304627956845</v>
      </c>
      <c r="AP1014" s="105">
        <v>0.63749565474191028</v>
      </c>
      <c r="AQ1014" s="108">
        <v>0.27687282506403843</v>
      </c>
      <c r="AR1014" s="108">
        <v>8.342321287559662E-2</v>
      </c>
    </row>
    <row r="1015" spans="1:44" s="2" customFormat="1" x14ac:dyDescent="0.25">
      <c r="A1015" s="80" t="s">
        <v>327</v>
      </c>
      <c r="B1015" s="80" t="s">
        <v>330</v>
      </c>
      <c r="C1015" s="80" t="s">
        <v>289</v>
      </c>
      <c r="D1015" s="80"/>
      <c r="E1015" s="80"/>
      <c r="F1015" s="80"/>
      <c r="G1015" s="81">
        <v>8.1946844458580017</v>
      </c>
      <c r="H1015" s="105">
        <v>-1</v>
      </c>
      <c r="I1015" s="81">
        <v>131.99422587156295</v>
      </c>
      <c r="J1015" s="105">
        <v>-1</v>
      </c>
      <c r="K1015" s="80"/>
      <c r="L1015" s="80"/>
      <c r="M1015" s="80"/>
      <c r="N1015" s="83">
        <v>0.56452271061191794</v>
      </c>
      <c r="O1015" s="105">
        <v>-1</v>
      </c>
      <c r="P1015" s="83">
        <v>9.3336877017248909</v>
      </c>
      <c r="Q1015" s="105">
        <v>-1</v>
      </c>
      <c r="R1015" s="80"/>
      <c r="S1015" s="80"/>
      <c r="T1015" s="80"/>
      <c r="U1015" s="83">
        <v>0.16389369542971011</v>
      </c>
      <c r="V1015" s="105">
        <v>-1</v>
      </c>
      <c r="W1015" s="83">
        <v>2.7101711381635489</v>
      </c>
      <c r="X1015" s="105">
        <v>-1</v>
      </c>
      <c r="Y1015" s="80"/>
      <c r="Z1015" s="80"/>
      <c r="AA1015" s="80"/>
      <c r="AB1015" s="80"/>
      <c r="AC1015" s="80"/>
      <c r="AD1015" s="80"/>
      <c r="AE1015" s="80"/>
      <c r="AF1015" s="84">
        <v>14.516128920615651</v>
      </c>
      <c r="AG1015" s="105">
        <v>-1</v>
      </c>
      <c r="AH1015" s="84">
        <v>14.141701553521022</v>
      </c>
      <c r="AI1015" s="105">
        <v>-1</v>
      </c>
      <c r="AJ1015" s="80"/>
      <c r="AK1015" s="80"/>
      <c r="AL1015" s="80"/>
      <c r="AM1015" s="84">
        <v>49.999998013178583</v>
      </c>
      <c r="AN1015" s="105">
        <v>-1</v>
      </c>
      <c r="AO1015" s="84">
        <v>48.703280768093535</v>
      </c>
      <c r="AP1015" s="105">
        <v>-1</v>
      </c>
      <c r="AQ1015" s="80"/>
      <c r="AR1015" s="80"/>
    </row>
    <row r="1016" spans="1:44" s="2" customFormat="1" x14ac:dyDescent="0.25">
      <c r="A1016" s="80" t="s">
        <v>327</v>
      </c>
      <c r="B1016" s="80" t="s">
        <v>330</v>
      </c>
      <c r="C1016" s="80" t="s">
        <v>290</v>
      </c>
      <c r="D1016" s="81">
        <v>1379530.5954278612</v>
      </c>
      <c r="E1016" s="81">
        <v>1614284.683349055</v>
      </c>
      <c r="F1016" s="105">
        <v>-0.14542297919482469</v>
      </c>
      <c r="G1016" s="81">
        <v>1691973.6856451631</v>
      </c>
      <c r="H1016" s="105">
        <v>-0.18466190867393117</v>
      </c>
      <c r="I1016" s="81">
        <v>1454676.117893846</v>
      </c>
      <c r="J1016" s="105">
        <v>-5.1657906211304484E-2</v>
      </c>
      <c r="K1016" s="83">
        <v>406689.80718833901</v>
      </c>
      <c r="L1016" s="83">
        <v>504197.0832350133</v>
      </c>
      <c r="M1016" s="105">
        <v>-0.19339119421526837</v>
      </c>
      <c r="N1016" s="83">
        <v>513024.65939062805</v>
      </c>
      <c r="O1016" s="105">
        <v>-0.20727045036898195</v>
      </c>
      <c r="P1016" s="83">
        <v>476938.0263315888</v>
      </c>
      <c r="Q1016" s="105">
        <v>-0.14729003615746517</v>
      </c>
      <c r="R1016" s="83">
        <v>207550.95254002977</v>
      </c>
      <c r="S1016" s="83">
        <v>248131.33420457752</v>
      </c>
      <c r="T1016" s="105">
        <v>-0.16354396269473298</v>
      </c>
      <c r="U1016" s="83">
        <v>254406.82500897549</v>
      </c>
      <c r="V1016" s="105">
        <v>-0.18417694756142111</v>
      </c>
      <c r="W1016" s="83">
        <v>240414.33717158614</v>
      </c>
      <c r="X1016" s="105">
        <v>-0.13669477876480154</v>
      </c>
      <c r="Y1016" s="81">
        <v>1296362.5141483336</v>
      </c>
      <c r="Z1016" s="82">
        <v>83168.081279527571</v>
      </c>
      <c r="AA1016" s="83">
        <v>187715.11328126732</v>
      </c>
      <c r="AB1016" s="83">
        <v>19835.839258762448</v>
      </c>
      <c r="AC1016" s="84">
        <v>3.3920953292763429</v>
      </c>
      <c r="AD1016" s="84">
        <v>3.2016938158220452</v>
      </c>
      <c r="AE1016" s="105">
        <v>5.9468994978025901E-2</v>
      </c>
      <c r="AF1016" s="84">
        <v>3.2980357857551987</v>
      </c>
      <c r="AG1016" s="105">
        <v>2.8519867470026872E-2</v>
      </c>
      <c r="AH1016" s="84">
        <v>3.0500317390974603</v>
      </c>
      <c r="AI1016" s="105">
        <v>0.11215082970910435</v>
      </c>
      <c r="AJ1016" s="84">
        <v>6.6467080904473086</v>
      </c>
      <c r="AK1016" s="84">
        <v>6.5057671515928792</v>
      </c>
      <c r="AL1016" s="105">
        <v>2.1663999889685759E-2</v>
      </c>
      <c r="AM1016" s="84">
        <v>6.650661536244046</v>
      </c>
      <c r="AN1016" s="105">
        <v>-5.9444399255507779E-4</v>
      </c>
      <c r="AO1016" s="84">
        <v>6.0507045253945444</v>
      </c>
      <c r="AP1016" s="105">
        <v>9.850151541053824E-2</v>
      </c>
      <c r="AQ1016" s="108">
        <v>9.4188212156745568</v>
      </c>
      <c r="AR1016" s="108">
        <v>6.8106104958445712</v>
      </c>
    </row>
    <row r="1017" spans="1:44" s="2" customFormat="1" x14ac:dyDescent="0.25">
      <c r="A1017" s="80" t="s">
        <v>327</v>
      </c>
      <c r="B1017" s="80" t="s">
        <v>330</v>
      </c>
      <c r="C1017" s="80" t="s">
        <v>291</v>
      </c>
      <c r="D1017" s="81">
        <v>345885.13236361265</v>
      </c>
      <c r="E1017" s="81">
        <v>397800.42010026099</v>
      </c>
      <c r="F1017" s="105">
        <v>-0.13050586453268123</v>
      </c>
      <c r="G1017" s="81">
        <v>445583.25844726322</v>
      </c>
      <c r="H1017" s="105">
        <v>-0.22374746850021138</v>
      </c>
      <c r="I1017" s="81">
        <v>357364.00710349798</v>
      </c>
      <c r="J1017" s="105">
        <v>-3.2120959334779556E-2</v>
      </c>
      <c r="K1017" s="83">
        <v>77810.25801300582</v>
      </c>
      <c r="L1017" s="83">
        <v>99683.048614851024</v>
      </c>
      <c r="M1017" s="105">
        <v>-0.21942337143355128</v>
      </c>
      <c r="N1017" s="83">
        <v>114907.61221023793</v>
      </c>
      <c r="O1017" s="105">
        <v>-0.32284505337520925</v>
      </c>
      <c r="P1017" s="83">
        <v>100720.30152651048</v>
      </c>
      <c r="Q1017" s="105">
        <v>-0.2274620227132117</v>
      </c>
      <c r="R1017" s="83">
        <v>21742.955100545863</v>
      </c>
      <c r="S1017" s="83">
        <v>28978.803582145145</v>
      </c>
      <c r="T1017" s="105">
        <v>-0.24969452106910103</v>
      </c>
      <c r="U1017" s="83">
        <v>32817.3133646973</v>
      </c>
      <c r="V1017" s="105">
        <v>-0.33745474960374117</v>
      </c>
      <c r="W1017" s="83">
        <v>28305.789565002397</v>
      </c>
      <c r="X1017" s="105">
        <v>-0.231854845433137</v>
      </c>
      <c r="Y1017" s="81">
        <v>340775.08268566069</v>
      </c>
      <c r="Z1017" s="82">
        <v>5110.0496779519481</v>
      </c>
      <c r="AA1017" s="83">
        <v>20761.36505299943</v>
      </c>
      <c r="AB1017" s="83">
        <v>981.59004754643206</v>
      </c>
      <c r="AC1017" s="84">
        <v>4.4452382140385485</v>
      </c>
      <c r="AD1017" s="84">
        <v>3.9906526297892109</v>
      </c>
      <c r="AE1017" s="105">
        <v>0.11391259185426748</v>
      </c>
      <c r="AF1017" s="84">
        <v>3.8777523079325031</v>
      </c>
      <c r="AG1017" s="105">
        <v>0.14634403155280723</v>
      </c>
      <c r="AH1017" s="84">
        <v>3.5480831737724357</v>
      </c>
      <c r="AI1017" s="105">
        <v>0.25285625965533071</v>
      </c>
      <c r="AJ1017" s="84">
        <v>15.907917335253527</v>
      </c>
      <c r="AK1017" s="84">
        <v>13.727289291727688</v>
      </c>
      <c r="AL1017" s="105">
        <v>0.15885350684930383</v>
      </c>
      <c r="AM1017" s="84">
        <v>13.577688505317814</v>
      </c>
      <c r="AN1017" s="105">
        <v>0.17162190965148888</v>
      </c>
      <c r="AO1017" s="84">
        <v>12.625120605904135</v>
      </c>
      <c r="AP1017" s="105">
        <v>0.2600210193488523</v>
      </c>
      <c r="AQ1017" s="108">
        <v>2.3615498153430821</v>
      </c>
      <c r="AR1017" s="108">
        <v>0.71347684222212659</v>
      </c>
    </row>
    <row r="1018" spans="1:44" s="2" customFormat="1" x14ac:dyDescent="0.25">
      <c r="A1018" s="80" t="s">
        <v>327</v>
      </c>
      <c r="B1018" s="80" t="s">
        <v>330</v>
      </c>
      <c r="C1018" s="80" t="s">
        <v>292</v>
      </c>
      <c r="D1018" s="81">
        <v>8119407.6033152901</v>
      </c>
      <c r="E1018" s="81">
        <v>8226837.3095672019</v>
      </c>
      <c r="F1018" s="105">
        <v>-1.3058445452297816E-2</v>
      </c>
      <c r="G1018" s="81">
        <v>9892011.7405729145</v>
      </c>
      <c r="H1018" s="105">
        <v>-0.1791955149008912</v>
      </c>
      <c r="I1018" s="81">
        <v>7869085.2568208035</v>
      </c>
      <c r="J1018" s="105">
        <v>3.1810857085010094E-2</v>
      </c>
      <c r="K1018" s="83">
        <v>3031330.7324959105</v>
      </c>
      <c r="L1018" s="83">
        <v>3318849.5396078196</v>
      </c>
      <c r="M1018" s="105">
        <v>-8.6632070445074941E-2</v>
      </c>
      <c r="N1018" s="83">
        <v>3992955.1874420545</v>
      </c>
      <c r="O1018" s="105">
        <v>-0.24083026475490568</v>
      </c>
      <c r="P1018" s="83">
        <v>3302418.1470256033</v>
      </c>
      <c r="Q1018" s="105">
        <v>-8.2087549928785905E-2</v>
      </c>
      <c r="R1018" s="83">
        <v>1882643.2337165717</v>
      </c>
      <c r="S1018" s="83">
        <v>2057125.5378528018</v>
      </c>
      <c r="T1018" s="105">
        <v>-8.4818500828273358E-2</v>
      </c>
      <c r="U1018" s="83">
        <v>2453465.0456613433</v>
      </c>
      <c r="V1018" s="105">
        <v>-0.23265944340808972</v>
      </c>
      <c r="W1018" s="83">
        <v>2002508.5545150142</v>
      </c>
      <c r="X1018" s="105">
        <v>-5.9857582394933911E-2</v>
      </c>
      <c r="Y1018" s="81">
        <v>7867417.9509193404</v>
      </c>
      <c r="Z1018" s="82">
        <v>251989.65239594996</v>
      </c>
      <c r="AA1018" s="83">
        <v>1771955.4584844941</v>
      </c>
      <c r="AB1018" s="83">
        <v>110687.77523207746</v>
      </c>
      <c r="AC1018" s="84">
        <v>2.6784961193033543</v>
      </c>
      <c r="AD1018" s="84">
        <v>2.4788220169026847</v>
      </c>
      <c r="AE1018" s="105">
        <v>8.0552012624998628E-2</v>
      </c>
      <c r="AF1018" s="84">
        <v>2.4773660800610893</v>
      </c>
      <c r="AG1018" s="105">
        <v>8.1187048156122876E-2</v>
      </c>
      <c r="AH1018" s="84">
        <v>2.3828252227563222</v>
      </c>
      <c r="AI1018" s="105">
        <v>0.12408417273887007</v>
      </c>
      <c r="AJ1018" s="84">
        <v>4.3127701828490208</v>
      </c>
      <c r="AK1018" s="84">
        <v>3.9991906950677678</v>
      </c>
      <c r="AL1018" s="105">
        <v>7.8410736494259434E-2</v>
      </c>
      <c r="AM1018" s="84">
        <v>4.0318535444659149</v>
      </c>
      <c r="AN1018" s="105">
        <v>6.9674316114157836E-2</v>
      </c>
      <c r="AO1018" s="84">
        <v>3.9296138031862791</v>
      </c>
      <c r="AP1018" s="105">
        <v>9.7504843695343318E-2</v>
      </c>
      <c r="AQ1018" s="108">
        <v>55.435703163289816</v>
      </c>
      <c r="AR1018" s="108">
        <v>61.777359296907647</v>
      </c>
    </row>
    <row r="1019" spans="1:44" s="2" customFormat="1" x14ac:dyDescent="0.25">
      <c r="A1019" s="80" t="s">
        <v>327</v>
      </c>
      <c r="B1019" s="80" t="s">
        <v>330</v>
      </c>
      <c r="C1019" s="80" t="s">
        <v>293</v>
      </c>
      <c r="D1019" s="81">
        <v>25.46813290834427</v>
      </c>
      <c r="E1019" s="81">
        <v>72.564689868688589</v>
      </c>
      <c r="F1019" s="105">
        <v>-0.64902857085958987</v>
      </c>
      <c r="G1019" s="81">
        <v>172.46582675218582</v>
      </c>
      <c r="H1019" s="105">
        <v>-0.85232939540573949</v>
      </c>
      <c r="I1019" s="81">
        <v>104.64891542196274</v>
      </c>
      <c r="J1019" s="105">
        <v>-0.75663261481829691</v>
      </c>
      <c r="K1019" s="83">
        <v>5.086701216761746</v>
      </c>
      <c r="L1019" s="83">
        <v>20.045123822261615</v>
      </c>
      <c r="M1019" s="105">
        <v>-0.74623747591358935</v>
      </c>
      <c r="N1019" s="83">
        <v>43.847354719447949</v>
      </c>
      <c r="O1019" s="105">
        <v>-0.88399069341107583</v>
      </c>
      <c r="P1019" s="83">
        <v>21.081695674316141</v>
      </c>
      <c r="Q1019" s="105">
        <v>-0.75871479717075696</v>
      </c>
      <c r="R1019" s="83">
        <v>2.1806455404670508</v>
      </c>
      <c r="S1019" s="83">
        <v>8.582771584831141</v>
      </c>
      <c r="T1019" s="105">
        <v>-0.74592758074547394</v>
      </c>
      <c r="U1019" s="83">
        <v>18.800550204929095</v>
      </c>
      <c r="V1019" s="105">
        <v>-0.88401161047428634</v>
      </c>
      <c r="W1019" s="83">
        <v>9.0358498372552791</v>
      </c>
      <c r="X1019" s="105">
        <v>-0.75866735506425353</v>
      </c>
      <c r="Y1019" s="81">
        <v>25.46813290834427</v>
      </c>
      <c r="Z1019" s="80"/>
      <c r="AA1019" s="83">
        <v>2.1806455404670508</v>
      </c>
      <c r="AB1019" s="80"/>
      <c r="AC1019" s="84">
        <v>5.0068073242480677</v>
      </c>
      <c r="AD1019" s="84">
        <v>3.6200669305968591</v>
      </c>
      <c r="AE1019" s="105">
        <v>0.3830703741774657</v>
      </c>
      <c r="AF1019" s="84">
        <v>3.9333234092612375</v>
      </c>
      <c r="AG1019" s="105">
        <v>0.27292032800029875</v>
      </c>
      <c r="AH1019" s="84">
        <v>4.9639705002219845</v>
      </c>
      <c r="AI1019" s="105">
        <v>8.6295484681400934E-3</v>
      </c>
      <c r="AJ1019" s="84">
        <v>11.67917134432105</v>
      </c>
      <c r="AK1019" s="84">
        <v>8.4546919548618327</v>
      </c>
      <c r="AL1019" s="105">
        <v>0.38138342670249448</v>
      </c>
      <c r="AM1019" s="84">
        <v>9.1734457168689154</v>
      </c>
      <c r="AN1019" s="105">
        <v>0.27314988334692952</v>
      </c>
      <c r="AO1019" s="84">
        <v>11.581524406314259</v>
      </c>
      <c r="AP1019" s="105">
        <v>8.4312681630713711E-3</v>
      </c>
      <c r="AQ1019" s="108">
        <v>1.7388508189362316E-4</v>
      </c>
      <c r="AR1019" s="108">
        <v>7.155605514630044E-5</v>
      </c>
    </row>
    <row r="1020" spans="1:44" s="2" customFormat="1" x14ac:dyDescent="0.25">
      <c r="A1020" s="80" t="s">
        <v>327</v>
      </c>
      <c r="B1020" s="80" t="s">
        <v>331</v>
      </c>
      <c r="C1020" s="80" t="s">
        <v>281</v>
      </c>
      <c r="D1020" s="81">
        <v>802990365.8442744</v>
      </c>
      <c r="E1020" s="81">
        <v>767248567.85490727</v>
      </c>
      <c r="F1020" s="105">
        <v>4.6584378892090918E-2</v>
      </c>
      <c r="G1020" s="81">
        <v>752009020.77794588</v>
      </c>
      <c r="H1020" s="105">
        <v>6.7793528611649931E-2</v>
      </c>
      <c r="I1020" s="81">
        <v>657098117.32334864</v>
      </c>
      <c r="J1020" s="105">
        <v>0.22202505938566594</v>
      </c>
      <c r="K1020" s="83">
        <v>299961709.67746007</v>
      </c>
      <c r="L1020" s="83">
        <v>313229808.95612991</v>
      </c>
      <c r="M1020" s="105">
        <v>-4.2358992979905453E-2</v>
      </c>
      <c r="N1020" s="83">
        <v>324421068.47478622</v>
      </c>
      <c r="O1020" s="105">
        <v>-7.539386671869959E-2</v>
      </c>
      <c r="P1020" s="83">
        <v>284899173.85341454</v>
      </c>
      <c r="Q1020" s="105">
        <v>5.2869706922335509E-2</v>
      </c>
      <c r="R1020" s="83">
        <v>486752764.11280763</v>
      </c>
      <c r="S1020" s="83">
        <v>498892750.79331046</v>
      </c>
      <c r="T1020" s="105">
        <v>-2.4333860656821582E-2</v>
      </c>
      <c r="U1020" s="83">
        <v>519376611.08436918</v>
      </c>
      <c r="V1020" s="105">
        <v>-6.281346960050542E-2</v>
      </c>
      <c r="W1020" s="83">
        <v>468017297.98967671</v>
      </c>
      <c r="X1020" s="105">
        <v>4.0031567644203132E-2</v>
      </c>
      <c r="Y1020" s="81">
        <v>712259807.0302937</v>
      </c>
      <c r="Z1020" s="82">
        <v>90730558.813980669</v>
      </c>
      <c r="AA1020" s="83">
        <v>379852701.33992743</v>
      </c>
      <c r="AB1020" s="83">
        <v>106900062.77288018</v>
      </c>
      <c r="AC1020" s="84">
        <v>2.6769762270914716</v>
      </c>
      <c r="AD1020" s="84">
        <v>2.4494749411361609</v>
      </c>
      <c r="AE1020" s="105">
        <v>9.2877572305265901E-2</v>
      </c>
      <c r="AF1020" s="84">
        <v>2.3180030332598189</v>
      </c>
      <c r="AG1020" s="105">
        <v>0.15486312514735021</v>
      </c>
      <c r="AH1020" s="84">
        <v>2.3064233863360966</v>
      </c>
      <c r="AI1020" s="105">
        <v>0.16066123980125885</v>
      </c>
      <c r="AJ1020" s="84">
        <v>1.6496883531989086</v>
      </c>
      <c r="AK1020" s="84">
        <v>1.5379028190625599</v>
      </c>
      <c r="AL1020" s="105">
        <v>7.2686994750740128E-2</v>
      </c>
      <c r="AM1020" s="84">
        <v>1.447906980654905</v>
      </c>
      <c r="AN1020" s="105">
        <v>0.13936072913519321</v>
      </c>
      <c r="AO1020" s="84">
        <v>1.4040039121328429</v>
      </c>
      <c r="AP1020" s="105">
        <v>0.17498843054706512</v>
      </c>
      <c r="AQ1020" s="80"/>
      <c r="AR1020" s="80"/>
    </row>
    <row r="1021" spans="1:44" s="2" customFormat="1" x14ac:dyDescent="0.25">
      <c r="A1021" s="80" t="s">
        <v>327</v>
      </c>
      <c r="B1021" s="80" t="s">
        <v>331</v>
      </c>
      <c r="C1021" s="80" t="s">
        <v>313</v>
      </c>
      <c r="D1021" s="81">
        <v>373801993.41727424</v>
      </c>
      <c r="E1021" s="81">
        <v>360408182.90651041</v>
      </c>
      <c r="F1021" s="105">
        <v>3.7162892370393732E-2</v>
      </c>
      <c r="G1021" s="81">
        <v>373323244.86410195</v>
      </c>
      <c r="H1021" s="105">
        <v>1.2823968498038893E-3</v>
      </c>
      <c r="I1021" s="81">
        <v>314674934.03673816</v>
      </c>
      <c r="J1021" s="105">
        <v>0.18789885365840109</v>
      </c>
      <c r="K1021" s="83">
        <v>165990188.36182067</v>
      </c>
      <c r="L1021" s="83">
        <v>174765592.66202918</v>
      </c>
      <c r="M1021" s="105">
        <v>-5.0212425492578761E-2</v>
      </c>
      <c r="N1021" s="83">
        <v>185758692.3715964</v>
      </c>
      <c r="O1021" s="105">
        <v>-0.10642034435853108</v>
      </c>
      <c r="P1021" s="83">
        <v>159996980.15100124</v>
      </c>
      <c r="Q1021" s="105">
        <v>3.7458258306895413E-2</v>
      </c>
      <c r="R1021" s="83">
        <v>191442905.52276221</v>
      </c>
      <c r="S1021" s="83">
        <v>199272398.52317363</v>
      </c>
      <c r="T1021" s="105">
        <v>-3.9290403781138405E-2</v>
      </c>
      <c r="U1021" s="83">
        <v>217120994.33545542</v>
      </c>
      <c r="V1021" s="105">
        <v>-0.11826626389256559</v>
      </c>
      <c r="W1021" s="83">
        <v>187235417.57537183</v>
      </c>
      <c r="X1021" s="105">
        <v>2.2471645599298266E-2</v>
      </c>
      <c r="Y1021" s="81">
        <v>349372894.74980426</v>
      </c>
      <c r="Z1021" s="82">
        <v>24429098.667470001</v>
      </c>
      <c r="AA1021" s="83">
        <v>168461810.93299949</v>
      </c>
      <c r="AB1021" s="83">
        <v>22981094.589762725</v>
      </c>
      <c r="AC1021" s="84">
        <v>2.2519523419207848</v>
      </c>
      <c r="AD1021" s="84">
        <v>2.0622376373791527</v>
      </c>
      <c r="AE1021" s="105">
        <v>9.1994589325183618E-2</v>
      </c>
      <c r="AF1021" s="84">
        <v>2.0097215376457145</v>
      </c>
      <c r="AG1021" s="105">
        <v>0.12052953592706739</v>
      </c>
      <c r="AH1021" s="84">
        <v>1.9667554583827498</v>
      </c>
      <c r="AI1021" s="105">
        <v>0.1450088176048844</v>
      </c>
      <c r="AJ1021" s="84">
        <v>1.9525507743238355</v>
      </c>
      <c r="AK1021" s="84">
        <v>1.808620689957712</v>
      </c>
      <c r="AL1021" s="105">
        <v>7.9580027567576275E-2</v>
      </c>
      <c r="AM1021" s="84">
        <v>1.7194249041035228</v>
      </c>
      <c r="AN1021" s="105">
        <v>0.13558363012187519</v>
      </c>
      <c r="AO1021" s="84">
        <v>1.6806378734945562</v>
      </c>
      <c r="AP1021" s="105">
        <v>0.16179148710000799</v>
      </c>
      <c r="AQ1021" s="80"/>
      <c r="AR1021" s="80"/>
    </row>
    <row r="1022" spans="1:44" s="2" customFormat="1" x14ac:dyDescent="0.25">
      <c r="A1022" s="80" t="s">
        <v>327</v>
      </c>
      <c r="B1022" s="80" t="s">
        <v>331</v>
      </c>
      <c r="C1022" s="80" t="s">
        <v>328</v>
      </c>
      <c r="D1022" s="81">
        <v>11029185.578815432</v>
      </c>
      <c r="E1022" s="81">
        <v>11196816.381729685</v>
      </c>
      <c r="F1022" s="105">
        <v>-1.4971291588543215E-2</v>
      </c>
      <c r="G1022" s="81">
        <v>12656159.063242998</v>
      </c>
      <c r="H1022" s="105">
        <v>-0.12855191502394661</v>
      </c>
      <c r="I1022" s="81">
        <v>9669654.6213030778</v>
      </c>
      <c r="J1022" s="105">
        <v>0.14059767496940287</v>
      </c>
      <c r="K1022" s="83">
        <v>4035277.8495010356</v>
      </c>
      <c r="L1022" s="83">
        <v>4482283.6463189889</v>
      </c>
      <c r="M1022" s="105">
        <v>-9.9727244433772136E-2</v>
      </c>
      <c r="N1022" s="83">
        <v>5169447.7770638783</v>
      </c>
      <c r="O1022" s="105">
        <v>-0.21939866238614442</v>
      </c>
      <c r="P1022" s="83">
        <v>4155947.3050312214</v>
      </c>
      <c r="Q1022" s="105">
        <v>-2.9035367071209579E-2</v>
      </c>
      <c r="R1022" s="83">
        <v>2414348.4812277597</v>
      </c>
      <c r="S1022" s="83">
        <v>2703209.860125036</v>
      </c>
      <c r="T1022" s="105">
        <v>-0.10685865835215437</v>
      </c>
      <c r="U1022" s="83">
        <v>3101857.0992647023</v>
      </c>
      <c r="V1022" s="105">
        <v>-0.22164419444078098</v>
      </c>
      <c r="W1022" s="83">
        <v>2423918.2821223522</v>
      </c>
      <c r="X1022" s="105">
        <v>-3.9480707601302579E-3</v>
      </c>
      <c r="Y1022" s="81">
        <v>10758489.494884476</v>
      </c>
      <c r="Z1022" s="82">
        <v>270696.08393095538</v>
      </c>
      <c r="AA1022" s="83">
        <v>2307538.1971615748</v>
      </c>
      <c r="AB1022" s="83">
        <v>106810.28406618482</v>
      </c>
      <c r="AC1022" s="84">
        <v>2.7331911184701192</v>
      </c>
      <c r="AD1022" s="84">
        <v>2.4980160260328259</v>
      </c>
      <c r="AE1022" s="105">
        <v>9.414474926759453E-2</v>
      </c>
      <c r="AF1022" s="84">
        <v>2.4482613248162828</v>
      </c>
      <c r="AG1022" s="105">
        <v>0.11638046591093273</v>
      </c>
      <c r="AH1022" s="84">
        <v>2.3267028938497174</v>
      </c>
      <c r="AI1022" s="105">
        <v>0.17470568575596443</v>
      </c>
      <c r="AJ1022" s="84">
        <v>4.5681829547683197</v>
      </c>
      <c r="AK1022" s="84">
        <v>4.1420448137947306</v>
      </c>
      <c r="AL1022" s="105">
        <v>0.10288110344783621</v>
      </c>
      <c r="AM1022" s="84">
        <v>4.0801876612056533</v>
      </c>
      <c r="AN1022" s="105">
        <v>0.11960118849495976</v>
      </c>
      <c r="AO1022" s="84">
        <v>3.9892659305479765</v>
      </c>
      <c r="AP1022" s="105">
        <v>0.14511868456481206</v>
      </c>
      <c r="AQ1022" s="108">
        <v>100</v>
      </c>
      <c r="AR1022" s="108">
        <v>100</v>
      </c>
    </row>
    <row r="1023" spans="1:44" s="2" customFormat="1" x14ac:dyDescent="0.25">
      <c r="A1023" s="80" t="s">
        <v>327</v>
      </c>
      <c r="B1023" s="80" t="s">
        <v>331</v>
      </c>
      <c r="C1023" s="80" t="s">
        <v>270</v>
      </c>
      <c r="D1023" s="81">
        <v>5550718.4188835165</v>
      </c>
      <c r="E1023" s="81">
        <v>5455643.227142727</v>
      </c>
      <c r="F1023" s="105">
        <v>1.7426944501754561E-2</v>
      </c>
      <c r="G1023" s="81">
        <v>6682147.2062773732</v>
      </c>
      <c r="H1023" s="105">
        <v>-0.16932114071521273</v>
      </c>
      <c r="I1023" s="81">
        <v>5218458.6580235362</v>
      </c>
      <c r="J1023" s="105">
        <v>6.3670095450333961E-2</v>
      </c>
      <c r="K1023" s="83">
        <v>2301674.0415585348</v>
      </c>
      <c r="L1023" s="83">
        <v>2451380.6023517936</v>
      </c>
      <c r="M1023" s="105">
        <v>-6.107030489253034E-2</v>
      </c>
      <c r="N1023" s="83">
        <v>3059109.8871590304</v>
      </c>
      <c r="O1023" s="105">
        <v>-0.24760007765001207</v>
      </c>
      <c r="P1023" s="83">
        <v>2515381.8503398346</v>
      </c>
      <c r="Q1023" s="105">
        <v>-8.4960384345791187E-2</v>
      </c>
      <c r="R1023" s="83">
        <v>1438848.5023353843</v>
      </c>
      <c r="S1023" s="83">
        <v>1546765.5442849584</v>
      </c>
      <c r="T1023" s="105">
        <v>-6.9769489208180047E-2</v>
      </c>
      <c r="U1023" s="83">
        <v>1887861.0626018117</v>
      </c>
      <c r="V1023" s="105">
        <v>-0.23784195201717201</v>
      </c>
      <c r="W1023" s="83">
        <v>1515533.0946000603</v>
      </c>
      <c r="X1023" s="105">
        <v>-5.0599087897128754E-2</v>
      </c>
      <c r="Y1023" s="81">
        <v>5382693.3014645716</v>
      </c>
      <c r="Z1023" s="82">
        <v>168025.1174189444</v>
      </c>
      <c r="AA1023" s="83">
        <v>1363412.2840490013</v>
      </c>
      <c r="AB1023" s="83">
        <v>75436.218286382864</v>
      </c>
      <c r="AC1023" s="84">
        <v>2.4116005649196759</v>
      </c>
      <c r="AD1023" s="84">
        <v>2.2255390378420712</v>
      </c>
      <c r="AE1023" s="105">
        <v>8.3602904246520796E-2</v>
      </c>
      <c r="AF1023" s="84">
        <v>2.1843436335276687</v>
      </c>
      <c r="AG1023" s="105">
        <v>0.10403900187856069</v>
      </c>
      <c r="AH1023" s="84">
        <v>2.0746188724063939</v>
      </c>
      <c r="AI1023" s="105">
        <v>0.16243065027284259</v>
      </c>
      <c r="AJ1023" s="84">
        <v>3.8577504232545587</v>
      </c>
      <c r="AK1023" s="84">
        <v>3.5271300471493059</v>
      </c>
      <c r="AL1023" s="105">
        <v>9.3736372542448945E-2</v>
      </c>
      <c r="AM1023" s="84">
        <v>3.5395333579623567</v>
      </c>
      <c r="AN1023" s="105">
        <v>8.9903677437127946E-2</v>
      </c>
      <c r="AO1023" s="84">
        <v>3.4433155413215539</v>
      </c>
      <c r="AP1023" s="105">
        <v>0.12035925170364828</v>
      </c>
      <c r="AQ1023" s="80"/>
      <c r="AR1023" s="80"/>
    </row>
    <row r="1024" spans="1:44" s="2" customFormat="1" x14ac:dyDescent="0.25">
      <c r="A1024" s="80" t="s">
        <v>327</v>
      </c>
      <c r="B1024" s="80" t="s">
        <v>331</v>
      </c>
      <c r="C1024" s="80" t="s">
        <v>271</v>
      </c>
      <c r="D1024" s="81">
        <v>4703905.7327795234</v>
      </c>
      <c r="E1024" s="81">
        <v>4862993.8576725507</v>
      </c>
      <c r="F1024" s="105">
        <v>-3.2714029577073658E-2</v>
      </c>
      <c r="G1024" s="81">
        <v>5231628.6433103457</v>
      </c>
      <c r="H1024" s="105">
        <v>-0.10087163032980537</v>
      </c>
      <c r="I1024" s="81">
        <v>3829321.99798282</v>
      </c>
      <c r="J1024" s="105">
        <v>0.22839127533735989</v>
      </c>
      <c r="K1024" s="83">
        <v>1557510.7442738223</v>
      </c>
      <c r="L1024" s="83">
        <v>1802391.4186672117</v>
      </c>
      <c r="M1024" s="105">
        <v>-0.13586431440872468</v>
      </c>
      <c r="N1024" s="83">
        <v>1923321.4644029767</v>
      </c>
      <c r="O1024" s="105">
        <v>-0.19019738868390712</v>
      </c>
      <c r="P1024" s="83">
        <v>1463445.5893334474</v>
      </c>
      <c r="Q1024" s="105">
        <v>6.4276496253761348E-2</v>
      </c>
      <c r="R1024" s="83">
        <v>917469.41774893634</v>
      </c>
      <c r="S1024" s="83">
        <v>1082021.1673994334</v>
      </c>
      <c r="T1024" s="105">
        <v>-0.15207812435498502</v>
      </c>
      <c r="U1024" s="83">
        <v>1152890.6867834721</v>
      </c>
      <c r="V1024" s="105">
        <v>-0.20420085939921459</v>
      </c>
      <c r="W1024" s="83">
        <v>852534.32130414015</v>
      </c>
      <c r="X1024" s="105">
        <v>7.616713465032536E-2</v>
      </c>
      <c r="Y1024" s="81">
        <v>4606337.222895476</v>
      </c>
      <c r="Z1024" s="82">
        <v>97568.509884047118</v>
      </c>
      <c r="AA1024" s="83">
        <v>887031.46637643338</v>
      </c>
      <c r="AB1024" s="83">
        <v>30437.951372502983</v>
      </c>
      <c r="AC1024" s="84">
        <v>3.020143360213341</v>
      </c>
      <c r="AD1024" s="84">
        <v>2.6980786788635061</v>
      </c>
      <c r="AE1024" s="105">
        <v>0.11936815774605064</v>
      </c>
      <c r="AF1024" s="84">
        <v>2.7201010024261905</v>
      </c>
      <c r="AG1024" s="105">
        <v>0.11030559435827129</v>
      </c>
      <c r="AH1024" s="84">
        <v>2.6166480160884928</v>
      </c>
      <c r="AI1024" s="105">
        <v>0.15420314144048108</v>
      </c>
      <c r="AJ1024" s="84">
        <v>5.1270436286811885</v>
      </c>
      <c r="AK1024" s="84">
        <v>4.4943611125098748</v>
      </c>
      <c r="AL1024" s="105">
        <v>0.14077251478753389</v>
      </c>
      <c r="AM1024" s="84">
        <v>4.5378358098341671</v>
      </c>
      <c r="AN1024" s="105">
        <v>0.12984335342634479</v>
      </c>
      <c r="AO1024" s="84">
        <v>4.4916924776999281</v>
      </c>
      <c r="AP1024" s="105">
        <v>0.14145027829389739</v>
      </c>
      <c r="AQ1024" s="80"/>
      <c r="AR1024" s="80"/>
    </row>
    <row r="1025" spans="1:44" s="2" customFormat="1" x14ac:dyDescent="0.25">
      <c r="A1025" s="80" t="s">
        <v>327</v>
      </c>
      <c r="B1025" s="80" t="s">
        <v>331</v>
      </c>
      <c r="C1025" s="80" t="s">
        <v>127</v>
      </c>
      <c r="D1025" s="81">
        <v>774561.4271523928</v>
      </c>
      <c r="E1025" s="81">
        <v>878179.2969144081</v>
      </c>
      <c r="F1025" s="105">
        <v>-0.11799170183821178</v>
      </c>
      <c r="G1025" s="81">
        <v>742383.21365527925</v>
      </c>
      <c r="H1025" s="105">
        <v>4.3344478842237529E-2</v>
      </c>
      <c r="I1025" s="81">
        <v>621873.9652967226</v>
      </c>
      <c r="J1025" s="105">
        <v>0.24552798537371878</v>
      </c>
      <c r="K1025" s="83">
        <v>176093.06366867846</v>
      </c>
      <c r="L1025" s="83">
        <v>228511.62529998427</v>
      </c>
      <c r="M1025" s="105">
        <v>-0.22939122489935493</v>
      </c>
      <c r="N1025" s="83">
        <v>187016.42550187095</v>
      </c>
      <c r="O1025" s="105">
        <v>-5.8408569214596695E-2</v>
      </c>
      <c r="P1025" s="83">
        <v>177119.86535793959</v>
      </c>
      <c r="Q1025" s="105">
        <v>-5.7972135829376433E-3</v>
      </c>
      <c r="R1025" s="83">
        <v>58030.561143438608</v>
      </c>
      <c r="S1025" s="83">
        <v>74423.148440646284</v>
      </c>
      <c r="T1025" s="105">
        <v>-0.22026194323505463</v>
      </c>
      <c r="U1025" s="83">
        <v>61105.349879418332</v>
      </c>
      <c r="V1025" s="105">
        <v>-5.0319468623407436E-2</v>
      </c>
      <c r="W1025" s="83">
        <v>55850.86621815231</v>
      </c>
      <c r="X1025" s="105">
        <v>3.9027056747382487E-2</v>
      </c>
      <c r="Y1025" s="81">
        <v>769458.97052442899</v>
      </c>
      <c r="Z1025" s="82">
        <v>5102.4566279638393</v>
      </c>
      <c r="AA1025" s="83">
        <v>57094.446736139595</v>
      </c>
      <c r="AB1025" s="83">
        <v>936.11440729901051</v>
      </c>
      <c r="AC1025" s="84">
        <v>4.398591352864079</v>
      </c>
      <c r="AD1025" s="84">
        <v>3.843039914321893</v>
      </c>
      <c r="AE1025" s="105">
        <v>0.14456041335189032</v>
      </c>
      <c r="AF1025" s="84">
        <v>3.9696150306746842</v>
      </c>
      <c r="AG1025" s="105">
        <v>0.10806496823357831</v>
      </c>
      <c r="AH1025" s="84">
        <v>3.511034541721135</v>
      </c>
      <c r="AI1025" s="105">
        <v>0.25279068052342685</v>
      </c>
      <c r="AJ1025" s="84">
        <v>13.347474363341924</v>
      </c>
      <c r="AK1025" s="84">
        <v>11.799813839033844</v>
      </c>
      <c r="AL1025" s="105">
        <v>0.13115974077391046</v>
      </c>
      <c r="AM1025" s="84">
        <v>12.149234316148327</v>
      </c>
      <c r="AN1025" s="105">
        <v>9.8626795402319223E-2</v>
      </c>
      <c r="AO1025" s="84">
        <v>11.13454467953453</v>
      </c>
      <c r="AP1025" s="105">
        <v>0.19874451515514538</v>
      </c>
      <c r="AQ1025" s="80"/>
      <c r="AR1025" s="80"/>
    </row>
    <row r="1026" spans="1:44" s="2" customFormat="1" x14ac:dyDescent="0.25">
      <c r="A1026" s="80" t="s">
        <v>327</v>
      </c>
      <c r="B1026" s="80" t="s">
        <v>331</v>
      </c>
      <c r="C1026" s="80" t="s">
        <v>282</v>
      </c>
      <c r="D1026" s="81">
        <v>94433.83491362333</v>
      </c>
      <c r="E1026" s="81">
        <v>135345.68660948516</v>
      </c>
      <c r="F1026" s="105">
        <v>-0.30227673094529695</v>
      </c>
      <c r="G1026" s="81">
        <v>152836.88137212369</v>
      </c>
      <c r="H1026" s="105">
        <v>-0.38212665643380922</v>
      </c>
      <c r="I1026" s="81">
        <v>146192.67175999642</v>
      </c>
      <c r="J1026" s="105">
        <v>-0.35404535824713046</v>
      </c>
      <c r="K1026" s="83">
        <v>23254.881758057651</v>
      </c>
      <c r="L1026" s="83">
        <v>36724.789836841708</v>
      </c>
      <c r="M1026" s="105">
        <v>-0.36677971851240565</v>
      </c>
      <c r="N1026" s="83">
        <v>40432.059172138906</v>
      </c>
      <c r="O1026" s="105">
        <v>-0.42484052916893678</v>
      </c>
      <c r="P1026" s="83">
        <v>50780.043764646551</v>
      </c>
      <c r="Q1026" s="105">
        <v>-0.54204683505515461</v>
      </c>
      <c r="R1026" s="83">
        <v>10253.144195713281</v>
      </c>
      <c r="S1026" s="83">
        <v>13304.514530825261</v>
      </c>
      <c r="T1026" s="105">
        <v>-0.22934849129911905</v>
      </c>
      <c r="U1026" s="83">
        <v>14189.570873212371</v>
      </c>
      <c r="V1026" s="105">
        <v>-0.27741689390553953</v>
      </c>
      <c r="W1026" s="83">
        <v>16965.815601390364</v>
      </c>
      <c r="X1026" s="105">
        <v>-0.395658632829121</v>
      </c>
      <c r="Y1026" s="81">
        <v>93685.916082409429</v>
      </c>
      <c r="Z1026" s="82">
        <v>747.9188312138981</v>
      </c>
      <c r="AA1026" s="83">
        <v>10028.604378722674</v>
      </c>
      <c r="AB1026" s="83">
        <v>224.53981699060711</v>
      </c>
      <c r="AC1026" s="84">
        <v>4.0608176767401831</v>
      </c>
      <c r="AD1026" s="84">
        <v>3.6854039794588171</v>
      </c>
      <c r="AE1026" s="105">
        <v>0.10186500567476284</v>
      </c>
      <c r="AF1026" s="84">
        <v>3.7800914546900244</v>
      </c>
      <c r="AG1026" s="105">
        <v>7.4264399529767169E-2</v>
      </c>
      <c r="AH1026" s="84">
        <v>2.8789394597130471</v>
      </c>
      <c r="AI1026" s="105">
        <v>0.41052555413754255</v>
      </c>
      <c r="AJ1026" s="84">
        <v>9.2102318187532184</v>
      </c>
      <c r="AK1026" s="84">
        <v>10.172914336400806</v>
      </c>
      <c r="AL1026" s="105">
        <v>-9.4631930026473271E-2</v>
      </c>
      <c r="AM1026" s="84">
        <v>10.771071425468909</v>
      </c>
      <c r="AN1026" s="105">
        <v>-0.14491033854115778</v>
      </c>
      <c r="AO1026" s="84">
        <v>8.6168961867070983</v>
      </c>
      <c r="AP1026" s="105">
        <v>6.8857233415604152E-2</v>
      </c>
      <c r="AQ1026" s="108">
        <v>0.85621766211831041</v>
      </c>
      <c r="AR1026" s="108">
        <v>0.42467540520493907</v>
      </c>
    </row>
    <row r="1027" spans="1:44" s="2" customFormat="1" x14ac:dyDescent="0.25">
      <c r="A1027" s="80" t="s">
        <v>327</v>
      </c>
      <c r="B1027" s="80" t="s">
        <v>331</v>
      </c>
      <c r="C1027" s="80" t="s">
        <v>283</v>
      </c>
      <c r="D1027" s="80"/>
      <c r="E1027" s="81">
        <v>7.7386149036884309</v>
      </c>
      <c r="F1027" s="105">
        <v>-1</v>
      </c>
      <c r="G1027" s="81">
        <v>39.119227795600892</v>
      </c>
      <c r="H1027" s="105">
        <v>-1</v>
      </c>
      <c r="I1027" s="81">
        <v>7.9795949363708498</v>
      </c>
      <c r="J1027" s="105">
        <v>-1</v>
      </c>
      <c r="K1027" s="80"/>
      <c r="L1027" s="83">
        <v>1.1070979833602905</v>
      </c>
      <c r="M1027" s="105">
        <v>-1</v>
      </c>
      <c r="N1027" s="83">
        <v>5.5964560508728027</v>
      </c>
      <c r="O1027" s="105">
        <v>-1</v>
      </c>
      <c r="P1027" s="83">
        <v>1.1415729522705078</v>
      </c>
      <c r="Q1027" s="105">
        <v>-1</v>
      </c>
      <c r="R1027" s="80"/>
      <c r="S1027" s="83">
        <v>2.3691898005302221</v>
      </c>
      <c r="T1027" s="105">
        <v>-1</v>
      </c>
      <c r="U1027" s="83">
        <v>11.976416535959402</v>
      </c>
      <c r="V1027" s="105">
        <v>-1</v>
      </c>
      <c r="W1027" s="83">
        <v>2.4429662376146553</v>
      </c>
      <c r="X1027" s="105">
        <v>-1</v>
      </c>
      <c r="Y1027" s="80"/>
      <c r="Z1027" s="80"/>
      <c r="AA1027" s="80"/>
      <c r="AB1027" s="80"/>
      <c r="AC1027" s="80"/>
      <c r="AD1027" s="84">
        <v>6.99</v>
      </c>
      <c r="AE1027" s="105">
        <v>-1</v>
      </c>
      <c r="AF1027" s="84">
        <v>6.99</v>
      </c>
      <c r="AG1027" s="105">
        <v>-1</v>
      </c>
      <c r="AH1027" s="84">
        <v>6.99</v>
      </c>
      <c r="AI1027" s="105">
        <v>-1</v>
      </c>
      <c r="AJ1027" s="80"/>
      <c r="AK1027" s="84">
        <v>3.2663549800680962</v>
      </c>
      <c r="AL1027" s="105">
        <v>-1</v>
      </c>
      <c r="AM1027" s="84">
        <v>3.2663549800680967</v>
      </c>
      <c r="AN1027" s="105">
        <v>-1</v>
      </c>
      <c r="AO1027" s="84">
        <v>3.2663549800680967</v>
      </c>
      <c r="AP1027" s="105">
        <v>-1</v>
      </c>
      <c r="AQ1027" s="80"/>
      <c r="AR1027" s="80"/>
    </row>
    <row r="1028" spans="1:44" s="2" customFormat="1" x14ac:dyDescent="0.25">
      <c r="A1028" s="80" t="s">
        <v>327</v>
      </c>
      <c r="B1028" s="80" t="s">
        <v>331</v>
      </c>
      <c r="C1028" s="80" t="s">
        <v>284</v>
      </c>
      <c r="D1028" s="81">
        <v>377.13987922072408</v>
      </c>
      <c r="E1028" s="81">
        <v>196.89807400465011</v>
      </c>
      <c r="F1028" s="105">
        <v>0.91540664441348074</v>
      </c>
      <c r="G1028" s="81">
        <v>128.84416612148286</v>
      </c>
      <c r="H1028" s="105">
        <v>1.9271009357546813</v>
      </c>
      <c r="I1028" s="81">
        <v>176.62709540128708</v>
      </c>
      <c r="J1028" s="105">
        <v>1.1352323003663902</v>
      </c>
      <c r="K1028" s="83">
        <v>40.333280691352229</v>
      </c>
      <c r="L1028" s="83">
        <v>9.921464204788208</v>
      </c>
      <c r="M1028" s="105">
        <v>3.065254871542745</v>
      </c>
      <c r="N1028" s="83">
        <v>16.730549344056172</v>
      </c>
      <c r="O1028" s="105">
        <v>1.4107565066703176</v>
      </c>
      <c r="P1028" s="83">
        <v>19.620012740818268</v>
      </c>
      <c r="Q1028" s="105">
        <v>1.0557214322007671</v>
      </c>
      <c r="R1028" s="83">
        <v>15.271882606346157</v>
      </c>
      <c r="S1028" s="83">
        <v>4.6515510237870075</v>
      </c>
      <c r="T1028" s="105">
        <v>2.2831807128953576</v>
      </c>
      <c r="U1028" s="83">
        <v>10.343545369108707</v>
      </c>
      <c r="V1028" s="105">
        <v>0.47646498965007394</v>
      </c>
      <c r="W1028" s="83">
        <v>28.7385389086099</v>
      </c>
      <c r="X1028" s="105">
        <v>-0.46859223933020516</v>
      </c>
      <c r="Y1028" s="81">
        <v>377.13987922072408</v>
      </c>
      <c r="Z1028" s="80"/>
      <c r="AA1028" s="83">
        <v>15.271882606346157</v>
      </c>
      <c r="AB1028" s="80"/>
      <c r="AC1028" s="84">
        <v>9.3505877220046187</v>
      </c>
      <c r="AD1028" s="84">
        <v>19.845666923801925</v>
      </c>
      <c r="AE1028" s="105">
        <v>-0.52883479512648779</v>
      </c>
      <c r="AF1028" s="84">
        <v>7.7011318320672517</v>
      </c>
      <c r="AG1028" s="105">
        <v>0.21418356754640774</v>
      </c>
      <c r="AH1028" s="84">
        <v>9.0023945312647484</v>
      </c>
      <c r="AI1028" s="105">
        <v>3.8677841715403311E-2</v>
      </c>
      <c r="AJ1028" s="84">
        <v>24.695048340929848</v>
      </c>
      <c r="AK1028" s="84">
        <v>42.329552658405063</v>
      </c>
      <c r="AL1028" s="105">
        <v>-0.41660029955392558</v>
      </c>
      <c r="AM1028" s="84">
        <v>12.456480009869694</v>
      </c>
      <c r="AN1028" s="105">
        <v>0.98250615915275585</v>
      </c>
      <c r="AO1028" s="84">
        <v>6.146001227236038</v>
      </c>
      <c r="AP1028" s="105">
        <v>3.0180675902721279</v>
      </c>
      <c r="AQ1028" s="108">
        <v>3.4194716964879475E-3</v>
      </c>
      <c r="AR1028" s="108">
        <v>6.3254673983848442E-4</v>
      </c>
    </row>
    <row r="1029" spans="1:44" s="2" customFormat="1" x14ac:dyDescent="0.25">
      <c r="A1029" s="80" t="s">
        <v>327</v>
      </c>
      <c r="B1029" s="80" t="s">
        <v>331</v>
      </c>
      <c r="C1029" s="80" t="s">
        <v>285</v>
      </c>
      <c r="D1029" s="81">
        <v>3492912.6968083014</v>
      </c>
      <c r="E1029" s="81">
        <v>3595327.926776452</v>
      </c>
      <c r="F1029" s="105">
        <v>-2.8485643605804672E-2</v>
      </c>
      <c r="G1029" s="81">
        <v>3963620.3516566623</v>
      </c>
      <c r="H1029" s="105">
        <v>-0.11875699817002421</v>
      </c>
      <c r="I1029" s="81">
        <v>2685745.1483194195</v>
      </c>
      <c r="J1029" s="105">
        <v>0.30053765488283934</v>
      </c>
      <c r="K1029" s="83">
        <v>1143633.3039917038</v>
      </c>
      <c r="L1029" s="83">
        <v>1340917.2770033919</v>
      </c>
      <c r="M1029" s="105">
        <v>-0.14712613253262533</v>
      </c>
      <c r="N1029" s="83">
        <v>1476584.1102154376</v>
      </c>
      <c r="O1029" s="105">
        <v>-0.22548719298838682</v>
      </c>
      <c r="P1029" s="83">
        <v>1039512.282710345</v>
      </c>
      <c r="Q1029" s="105">
        <v>0.10016333910926149</v>
      </c>
      <c r="R1029" s="83">
        <v>717702.48113521375</v>
      </c>
      <c r="S1029" s="83">
        <v>855448.19869131327</v>
      </c>
      <c r="T1029" s="105">
        <v>-0.16102169338462163</v>
      </c>
      <c r="U1029" s="83">
        <v>927314.65117222664</v>
      </c>
      <c r="V1029" s="105">
        <v>-0.22604212040868793</v>
      </c>
      <c r="W1029" s="83">
        <v>637996.11769054248</v>
      </c>
      <c r="X1029" s="105">
        <v>0.12493236437424926</v>
      </c>
      <c r="Y1029" s="81">
        <v>3433137.4170790822</v>
      </c>
      <c r="Z1029" s="82">
        <v>59775.279729219314</v>
      </c>
      <c r="AA1029" s="83">
        <v>696964.72375028837</v>
      </c>
      <c r="AB1029" s="83">
        <v>20737.757384925386</v>
      </c>
      <c r="AC1029" s="84">
        <v>3.0542243607428556</v>
      </c>
      <c r="AD1029" s="84">
        <v>2.6812451360244181</v>
      </c>
      <c r="AE1029" s="105">
        <v>0.13910672310681288</v>
      </c>
      <c r="AF1029" s="84">
        <v>2.6843173539761032</v>
      </c>
      <c r="AG1029" s="105">
        <v>0.13780300835846906</v>
      </c>
      <c r="AH1029" s="84">
        <v>2.5836588879131015</v>
      </c>
      <c r="AI1029" s="105">
        <v>0.18213142417180464</v>
      </c>
      <c r="AJ1029" s="84">
        <v>4.866797577853494</v>
      </c>
      <c r="AK1029" s="84">
        <v>4.2028587263105788</v>
      </c>
      <c r="AL1029" s="105">
        <v>0.15797315464984585</v>
      </c>
      <c r="AM1029" s="84">
        <v>4.2742992862737745</v>
      </c>
      <c r="AN1029" s="105">
        <v>0.13861881255775246</v>
      </c>
      <c r="AO1029" s="84">
        <v>4.209657510207812</v>
      </c>
      <c r="AP1029" s="105">
        <v>0.15610297656097014</v>
      </c>
      <c r="AQ1029" s="108">
        <v>31.669724585262173</v>
      </c>
      <c r="AR1029" s="108">
        <v>29.726548868796399</v>
      </c>
    </row>
    <row r="1030" spans="1:44" s="2" customFormat="1" x14ac:dyDescent="0.25">
      <c r="A1030" s="80" t="s">
        <v>327</v>
      </c>
      <c r="B1030" s="80" t="s">
        <v>331</v>
      </c>
      <c r="C1030" s="80" t="s">
        <v>286</v>
      </c>
      <c r="D1030" s="81">
        <v>1075.2449616944789</v>
      </c>
      <c r="E1030" s="81">
        <v>2623.7149077939989</v>
      </c>
      <c r="F1030" s="105">
        <v>-0.59018224178992928</v>
      </c>
      <c r="G1030" s="81">
        <v>2989.4137080407145</v>
      </c>
      <c r="H1030" s="105">
        <v>-0.64031577201831891</v>
      </c>
      <c r="I1030" s="81">
        <v>6387.461307734251</v>
      </c>
      <c r="J1030" s="105">
        <v>-0.83166317416396407</v>
      </c>
      <c r="K1030" s="83">
        <v>345.94428855947581</v>
      </c>
      <c r="L1030" s="83">
        <v>706.1835542590527</v>
      </c>
      <c r="M1030" s="105">
        <v>-0.51012129003421769</v>
      </c>
      <c r="N1030" s="83">
        <v>747.76740705966949</v>
      </c>
      <c r="O1030" s="105">
        <v>-0.53736377743477859</v>
      </c>
      <c r="P1030" s="83">
        <v>2003.4871906241533</v>
      </c>
      <c r="Q1030" s="105">
        <v>-0.82732892419856074</v>
      </c>
      <c r="R1030" s="83">
        <v>517.65825965069541</v>
      </c>
      <c r="S1030" s="83">
        <v>1019.4506094025649</v>
      </c>
      <c r="T1030" s="105">
        <v>-0.4922184018762204</v>
      </c>
      <c r="U1030" s="83">
        <v>1091.4314551320176</v>
      </c>
      <c r="V1030" s="105">
        <v>-0.52570703618938641</v>
      </c>
      <c r="W1030" s="83">
        <v>1210.8693137294536</v>
      </c>
      <c r="X1030" s="105">
        <v>-0.57249039695595372</v>
      </c>
      <c r="Y1030" s="81">
        <v>1075.2449616944789</v>
      </c>
      <c r="Z1030" s="80"/>
      <c r="AA1030" s="83">
        <v>517.65825965069541</v>
      </c>
      <c r="AB1030" s="80"/>
      <c r="AC1030" s="84">
        <v>3.108144858155736</v>
      </c>
      <c r="AD1030" s="84">
        <v>3.7153441084405783</v>
      </c>
      <c r="AE1030" s="105">
        <v>-0.16343015143749329</v>
      </c>
      <c r="AF1030" s="84">
        <v>3.9977855143426551</v>
      </c>
      <c r="AG1030" s="105">
        <v>-0.22253336328204695</v>
      </c>
      <c r="AH1030" s="84">
        <v>3.188171772510481</v>
      </c>
      <c r="AI1030" s="105">
        <v>-2.5101192804216094E-2</v>
      </c>
      <c r="AJ1030" s="84">
        <v>2.0771328219896095</v>
      </c>
      <c r="AK1030" s="84">
        <v>2.5736557353490537</v>
      </c>
      <c r="AL1030" s="105">
        <v>-0.19292514788972076</v>
      </c>
      <c r="AM1030" s="84">
        <v>2.7389843805437333</v>
      </c>
      <c r="AN1030" s="105">
        <v>-0.24164123141977736</v>
      </c>
      <c r="AO1030" s="84">
        <v>5.2751037913918193</v>
      </c>
      <c r="AP1030" s="105">
        <v>-0.6062384923346571</v>
      </c>
      <c r="AQ1030" s="108">
        <v>9.7490875823123407E-3</v>
      </c>
      <c r="AR1030" s="108">
        <v>2.1440908952275711E-2</v>
      </c>
    </row>
    <row r="1031" spans="1:44" s="2" customFormat="1" x14ac:dyDescent="0.25">
      <c r="A1031" s="80" t="s">
        <v>327</v>
      </c>
      <c r="B1031" s="80" t="s">
        <v>331</v>
      </c>
      <c r="C1031" s="80" t="s">
        <v>287</v>
      </c>
      <c r="D1031" s="81">
        <v>5.4370514595508572</v>
      </c>
      <c r="E1031" s="81">
        <v>834.33366157889361</v>
      </c>
      <c r="F1031" s="105">
        <v>-0.99348336078246946</v>
      </c>
      <c r="G1031" s="81">
        <v>900.3322667121887</v>
      </c>
      <c r="H1031" s="105">
        <v>-0.99396106119865535</v>
      </c>
      <c r="I1031" s="81">
        <v>10816.697798081637</v>
      </c>
      <c r="J1031" s="105">
        <v>-0.99949734645812938</v>
      </c>
      <c r="K1031" s="83">
        <v>1.3595014748160075</v>
      </c>
      <c r="L1031" s="83">
        <v>229.06618566911598</v>
      </c>
      <c r="M1031" s="105">
        <v>-0.99406502766506188</v>
      </c>
      <c r="N1031" s="83">
        <v>198.53628062205522</v>
      </c>
      <c r="O1031" s="105">
        <v>-0.99315237763820097</v>
      </c>
      <c r="P1031" s="83">
        <v>486.99889004230499</v>
      </c>
      <c r="Q1031" s="105">
        <v>-0.99720840950028056</v>
      </c>
      <c r="R1031" s="83">
        <v>1.2463546577258533</v>
      </c>
      <c r="S1031" s="83">
        <v>30.538934480002364</v>
      </c>
      <c r="T1031" s="105">
        <v>-0.95918801101125528</v>
      </c>
      <c r="U1031" s="83">
        <v>36.920349341047306</v>
      </c>
      <c r="V1031" s="105">
        <v>-0.96624206758682585</v>
      </c>
      <c r="W1031" s="83">
        <v>251.8831775755358</v>
      </c>
      <c r="X1031" s="105">
        <v>-0.995051854317059</v>
      </c>
      <c r="Y1031" s="81">
        <v>5.4370514595508572</v>
      </c>
      <c r="Z1031" s="80"/>
      <c r="AA1031" s="83">
        <v>1.2463546577258533</v>
      </c>
      <c r="AB1031" s="80"/>
      <c r="AC1031" s="84">
        <v>3.9992979487474982</v>
      </c>
      <c r="AD1031" s="84">
        <v>3.6423257284428745</v>
      </c>
      <c r="AE1031" s="105">
        <v>9.8006671264195919E-2</v>
      </c>
      <c r="AF1031" s="84">
        <v>4.534850073202044</v>
      </c>
      <c r="AG1031" s="105">
        <v>-0.1180969857458582</v>
      </c>
      <c r="AH1031" s="84">
        <v>22.210929058055971</v>
      </c>
      <c r="AI1031" s="105">
        <v>-0.81994008722940204</v>
      </c>
      <c r="AJ1031" s="84">
        <v>4.3623630126849369</v>
      </c>
      <c r="AK1031" s="84">
        <v>27.320326520404159</v>
      </c>
      <c r="AL1031" s="105">
        <v>-0.84032537058344048</v>
      </c>
      <c r="AM1031" s="84">
        <v>24.385800318287274</v>
      </c>
      <c r="AN1031" s="105">
        <v>-0.82111052515206828</v>
      </c>
      <c r="AO1031" s="84">
        <v>42.943311666130938</v>
      </c>
      <c r="AP1031" s="105">
        <v>-0.89841577550886698</v>
      </c>
      <c r="AQ1031" s="108">
        <v>4.9296944191366243E-5</v>
      </c>
      <c r="AR1031" s="108">
        <v>5.1622815323331007E-5</v>
      </c>
    </row>
    <row r="1032" spans="1:44" s="2" customFormat="1" x14ac:dyDescent="0.25">
      <c r="A1032" s="80" t="s">
        <v>327</v>
      </c>
      <c r="B1032" s="80" t="s">
        <v>331</v>
      </c>
      <c r="C1032" s="80" t="s">
        <v>288</v>
      </c>
      <c r="D1032" s="81">
        <v>65393.263970484732</v>
      </c>
      <c r="E1032" s="81">
        <v>62342.262143068314</v>
      </c>
      <c r="F1032" s="105">
        <v>4.893954313712133E-2</v>
      </c>
      <c r="G1032" s="81">
        <v>9472.0780935871608</v>
      </c>
      <c r="H1032" s="105">
        <v>5.9037927395000729</v>
      </c>
      <c r="I1032" s="81">
        <v>39235.583528887037</v>
      </c>
      <c r="J1032" s="105">
        <v>0.66668258985722006</v>
      </c>
      <c r="K1032" s="83">
        <v>18241.723637688763</v>
      </c>
      <c r="L1032" s="83">
        <v>18168.633762639918</v>
      </c>
      <c r="M1032" s="105">
        <v>4.0228602768767E-3</v>
      </c>
      <c r="N1032" s="83">
        <v>2982.4002584243622</v>
      </c>
      <c r="O1032" s="105">
        <v>5.116457234793188</v>
      </c>
      <c r="P1032" s="83">
        <v>11725.762459797095</v>
      </c>
      <c r="Q1032" s="105">
        <v>0.55569616050404125</v>
      </c>
      <c r="R1032" s="83">
        <v>5189.1154262050295</v>
      </c>
      <c r="S1032" s="83">
        <v>5228.0652712401316</v>
      </c>
      <c r="T1032" s="105">
        <v>-7.4501451329169969E-3</v>
      </c>
      <c r="U1032" s="83">
        <v>761.02411825605986</v>
      </c>
      <c r="V1032" s="105">
        <v>5.8185952346638512</v>
      </c>
      <c r="W1032" s="83">
        <v>3621.5189033207666</v>
      </c>
      <c r="X1032" s="105">
        <v>0.4328560929081024</v>
      </c>
      <c r="Y1032" s="81">
        <v>65256.373162273703</v>
      </c>
      <c r="Z1032" s="82">
        <v>136.89080821102849</v>
      </c>
      <c r="AA1032" s="83">
        <v>5169.1005152810621</v>
      </c>
      <c r="AB1032" s="83">
        <v>20.014910923967243</v>
      </c>
      <c r="AC1032" s="84">
        <v>3.5848182589159157</v>
      </c>
      <c r="AD1032" s="84">
        <v>3.4313126103770353</v>
      </c>
      <c r="AE1032" s="105">
        <v>4.4736713313338436E-2</v>
      </c>
      <c r="AF1032" s="84">
        <v>3.1759915748503098</v>
      </c>
      <c r="AG1032" s="105">
        <v>0.12872410849669039</v>
      </c>
      <c r="AH1032" s="84">
        <v>3.3461008325394626</v>
      </c>
      <c r="AI1032" s="105">
        <v>7.1341970348001396E-2</v>
      </c>
      <c r="AJ1032" s="84">
        <v>12.602006045240156</v>
      </c>
      <c r="AK1032" s="84">
        <v>11.924537837355714</v>
      </c>
      <c r="AL1032" s="105">
        <v>5.6812953015432842E-2</v>
      </c>
      <c r="AM1032" s="84">
        <v>12.446488706945441</v>
      </c>
      <c r="AN1032" s="105">
        <v>1.2494876423093701E-2</v>
      </c>
      <c r="AO1032" s="84">
        <v>10.834013179638468</v>
      </c>
      <c r="AP1032" s="105">
        <v>0.16318910050104682</v>
      </c>
      <c r="AQ1032" s="108">
        <v>0.59291108580211382</v>
      </c>
      <c r="AR1032" s="108">
        <v>0.21492818731644853</v>
      </c>
    </row>
    <row r="1033" spans="1:44" s="2" customFormat="1" x14ac:dyDescent="0.25">
      <c r="A1033" s="80" t="s">
        <v>327</v>
      </c>
      <c r="B1033" s="80" t="s">
        <v>331</v>
      </c>
      <c r="C1033" s="80" t="s">
        <v>289</v>
      </c>
      <c r="D1033" s="80"/>
      <c r="E1033" s="80"/>
      <c r="F1033" s="80"/>
      <c r="G1033" s="81">
        <v>148.4119987487793</v>
      </c>
      <c r="H1033" s="105">
        <v>-1</v>
      </c>
      <c r="I1033" s="81">
        <v>242.32500076293945</v>
      </c>
      <c r="J1033" s="105">
        <v>-1</v>
      </c>
      <c r="K1033" s="80"/>
      <c r="L1033" s="80"/>
      <c r="M1033" s="80"/>
      <c r="N1033" s="83">
        <v>10.611422916419173</v>
      </c>
      <c r="O1033" s="105">
        <v>-1</v>
      </c>
      <c r="P1033" s="83">
        <v>17.563562500383938</v>
      </c>
      <c r="Q1033" s="105">
        <v>-1</v>
      </c>
      <c r="R1033" s="80"/>
      <c r="S1033" s="80"/>
      <c r="T1033" s="80"/>
      <c r="U1033" s="83">
        <v>3.06716726417676</v>
      </c>
      <c r="V1033" s="105">
        <v>-1</v>
      </c>
      <c r="W1033" s="83">
        <v>5.0874641007593695</v>
      </c>
      <c r="X1033" s="105">
        <v>-1</v>
      </c>
      <c r="Y1033" s="80"/>
      <c r="Z1033" s="80"/>
      <c r="AA1033" s="80"/>
      <c r="AB1033" s="80"/>
      <c r="AC1033" s="80"/>
      <c r="AD1033" s="80"/>
      <c r="AE1033" s="80"/>
      <c r="AF1033" s="84">
        <v>13.9860601087852</v>
      </c>
      <c r="AG1033" s="105">
        <v>-1</v>
      </c>
      <c r="AH1033" s="84">
        <v>13.797030116050902</v>
      </c>
      <c r="AI1033" s="105">
        <v>-1</v>
      </c>
      <c r="AJ1033" s="80"/>
      <c r="AK1033" s="80"/>
      <c r="AL1033" s="80"/>
      <c r="AM1033" s="84">
        <v>48.387318318818089</v>
      </c>
      <c r="AN1033" s="105">
        <v>-1</v>
      </c>
      <c r="AO1033" s="84">
        <v>47.631785888527318</v>
      </c>
      <c r="AP1033" s="105">
        <v>-1</v>
      </c>
      <c r="AQ1033" s="80"/>
      <c r="AR1033" s="80"/>
    </row>
    <row r="1034" spans="1:44" s="2" customFormat="1" x14ac:dyDescent="0.25">
      <c r="A1034" s="80" t="s">
        <v>327</v>
      </c>
      <c r="B1034" s="80" t="s">
        <v>331</v>
      </c>
      <c r="C1034" s="80" t="s">
        <v>290</v>
      </c>
      <c r="D1034" s="81">
        <v>1210993.035971222</v>
      </c>
      <c r="E1034" s="81">
        <v>1267665.9308960987</v>
      </c>
      <c r="F1034" s="105">
        <v>-4.4706490522164084E-2</v>
      </c>
      <c r="G1034" s="81">
        <v>1268008.2916536836</v>
      </c>
      <c r="H1034" s="105">
        <v>-4.4964418653843929E-2</v>
      </c>
      <c r="I1034" s="81">
        <v>1143576.8496634006</v>
      </c>
      <c r="J1034" s="105">
        <v>5.8952038359000224E-2</v>
      </c>
      <c r="K1034" s="83">
        <v>413877.44028211862</v>
      </c>
      <c r="L1034" s="83">
        <v>461474.14166381973</v>
      </c>
      <c r="M1034" s="105">
        <v>-0.10314055996744217</v>
      </c>
      <c r="N1034" s="83">
        <v>446737.35418753902</v>
      </c>
      <c r="O1034" s="105">
        <v>-7.355533088380585E-2</v>
      </c>
      <c r="P1034" s="83">
        <v>423933.3066231024</v>
      </c>
      <c r="Q1034" s="105">
        <v>-2.3720397015004852E-2</v>
      </c>
      <c r="R1034" s="83">
        <v>199766.9366137227</v>
      </c>
      <c r="S1034" s="83">
        <v>226572.96870811944</v>
      </c>
      <c r="T1034" s="105">
        <v>-0.11831081283544183</v>
      </c>
      <c r="U1034" s="83">
        <v>225576.03561124572</v>
      </c>
      <c r="V1034" s="105">
        <v>-0.11441418822521567</v>
      </c>
      <c r="W1034" s="83">
        <v>214538.20361359755</v>
      </c>
      <c r="X1034" s="105">
        <v>-6.8851452799890203E-2</v>
      </c>
      <c r="Y1034" s="81">
        <v>1173199.8058163943</v>
      </c>
      <c r="Z1034" s="82">
        <v>37793.230154827805</v>
      </c>
      <c r="AA1034" s="83">
        <v>190066.7426261451</v>
      </c>
      <c r="AB1034" s="83">
        <v>9700.1939875775988</v>
      </c>
      <c r="AC1034" s="84">
        <v>2.9259701498727528</v>
      </c>
      <c r="AD1034" s="84">
        <v>2.7469923370475291</v>
      </c>
      <c r="AE1034" s="105">
        <v>6.5154099780849517E-2</v>
      </c>
      <c r="AF1034" s="84">
        <v>2.8383753446356703</v>
      </c>
      <c r="AG1034" s="105">
        <v>3.0860895618555359E-2</v>
      </c>
      <c r="AH1034" s="84">
        <v>2.697539522838428</v>
      </c>
      <c r="AI1034" s="105">
        <v>8.4681104799518778E-2</v>
      </c>
      <c r="AJ1034" s="84">
        <v>6.0620293653140722</v>
      </c>
      <c r="AK1034" s="84">
        <v>5.5949566187180864</v>
      </c>
      <c r="AL1034" s="105">
        <v>8.348103094014718E-2</v>
      </c>
      <c r="AM1034" s="84">
        <v>5.6212012424890281</v>
      </c>
      <c r="AN1034" s="105">
        <v>7.842240542696681E-2</v>
      </c>
      <c r="AO1034" s="84">
        <v>5.3304112293355663</v>
      </c>
      <c r="AP1034" s="105">
        <v>0.13725360098899947</v>
      </c>
      <c r="AQ1034" s="108">
        <v>10.979895363237565</v>
      </c>
      <c r="AR1034" s="108">
        <v>8.2741550429429296</v>
      </c>
    </row>
    <row r="1035" spans="1:44" s="2" customFormat="1" x14ac:dyDescent="0.25">
      <c r="A1035" s="80" t="s">
        <v>327</v>
      </c>
      <c r="B1035" s="80" t="s">
        <v>331</v>
      </c>
      <c r="C1035" s="80" t="s">
        <v>291</v>
      </c>
      <c r="D1035" s="81">
        <v>613262.29319864628</v>
      </c>
      <c r="E1035" s="81">
        <v>676785.08401535987</v>
      </c>
      <c r="F1035" s="105">
        <v>-9.3859620013835771E-2</v>
      </c>
      <c r="G1035" s="81">
        <v>575790.99966730922</v>
      </c>
      <c r="H1035" s="105">
        <v>6.5077942435689137E-2</v>
      </c>
      <c r="I1035" s="81">
        <v>418487.91557620646</v>
      </c>
      <c r="J1035" s="105">
        <v>0.46542413860208942</v>
      </c>
      <c r="K1035" s="83">
        <v>134206.70819550846</v>
      </c>
      <c r="L1035" s="83">
        <v>172662.72694325738</v>
      </c>
      <c r="M1035" s="105">
        <v>-0.22272333715884626</v>
      </c>
      <c r="N1035" s="83">
        <v>142611.45690133297</v>
      </c>
      <c r="O1035" s="105">
        <v>-5.8934596759918231E-2</v>
      </c>
      <c r="P1035" s="83">
        <v>112047.97268839086</v>
      </c>
      <c r="Q1035" s="105">
        <v>0.1977611461899608</v>
      </c>
      <c r="R1035" s="83">
        <v>42053.218410745278</v>
      </c>
      <c r="S1035" s="83">
        <v>54831.298219853641</v>
      </c>
      <c r="T1035" s="105">
        <v>-0.23304353943751055</v>
      </c>
      <c r="U1035" s="83">
        <v>44997.068214516839</v>
      </c>
      <c r="V1035" s="105">
        <v>-6.5423146897864437E-2</v>
      </c>
      <c r="W1035" s="83">
        <v>33747.457587336488</v>
      </c>
      <c r="X1035" s="105">
        <v>0.24611515702816888</v>
      </c>
      <c r="Y1035" s="81">
        <v>609044.64621010737</v>
      </c>
      <c r="Z1035" s="82">
        <v>4217.6469885389124</v>
      </c>
      <c r="AA1035" s="83">
        <v>41361.65873136084</v>
      </c>
      <c r="AB1035" s="83">
        <v>691.55967938443632</v>
      </c>
      <c r="AC1035" s="84">
        <v>4.5695353193915125</v>
      </c>
      <c r="AD1035" s="84">
        <v>3.9196941690708589</v>
      </c>
      <c r="AE1035" s="105">
        <v>0.16578873817461498</v>
      </c>
      <c r="AF1035" s="84">
        <v>4.0374806637427136</v>
      </c>
      <c r="AG1035" s="105">
        <v>0.13177887399603996</v>
      </c>
      <c r="AH1035" s="84">
        <v>3.7348994857768223</v>
      </c>
      <c r="AI1035" s="105">
        <v>0.22346942315131518</v>
      </c>
      <c r="AJ1035" s="84">
        <v>14.583004972621735</v>
      </c>
      <c r="AK1035" s="84">
        <v>12.343043225088286</v>
      </c>
      <c r="AL1035" s="105">
        <v>0.1814756463771055</v>
      </c>
      <c r="AM1035" s="84">
        <v>12.796189229980744</v>
      </c>
      <c r="AN1035" s="105">
        <v>0.13963655198647607</v>
      </c>
      <c r="AO1035" s="84">
        <v>12.400576087641083</v>
      </c>
      <c r="AP1035" s="105">
        <v>0.17599415297775958</v>
      </c>
      <c r="AQ1035" s="108">
        <v>5.5603588208415342</v>
      </c>
      <c r="AR1035" s="108">
        <v>1.7418039996181542</v>
      </c>
    </row>
    <row r="1036" spans="1:44" s="2" customFormat="1" x14ac:dyDescent="0.25">
      <c r="A1036" s="80" t="s">
        <v>327</v>
      </c>
      <c r="B1036" s="80" t="s">
        <v>331</v>
      </c>
      <c r="C1036" s="80" t="s">
        <v>292</v>
      </c>
      <c r="D1036" s="81">
        <v>5550718.4188835165</v>
      </c>
      <c r="E1036" s="81">
        <v>5455643.227142727</v>
      </c>
      <c r="F1036" s="105">
        <v>1.7426944501754561E-2</v>
      </c>
      <c r="G1036" s="81">
        <v>6682147.2062773732</v>
      </c>
      <c r="H1036" s="105">
        <v>-0.16932114071521273</v>
      </c>
      <c r="I1036" s="81">
        <v>5218458.6580235362</v>
      </c>
      <c r="J1036" s="105">
        <v>6.3670095450333961E-2</v>
      </c>
      <c r="K1036" s="83">
        <v>2301674.0415585348</v>
      </c>
      <c r="L1036" s="83">
        <v>2451380.6023517936</v>
      </c>
      <c r="M1036" s="105">
        <v>-6.107030489253034E-2</v>
      </c>
      <c r="N1036" s="83">
        <v>3059109.8871590304</v>
      </c>
      <c r="O1036" s="105">
        <v>-0.24760007765001207</v>
      </c>
      <c r="P1036" s="83">
        <v>2515381.8503398346</v>
      </c>
      <c r="Q1036" s="105">
        <v>-8.4960384345791187E-2</v>
      </c>
      <c r="R1036" s="83">
        <v>1438848.5023353843</v>
      </c>
      <c r="S1036" s="83">
        <v>1546765.5442849582</v>
      </c>
      <c r="T1036" s="105">
        <v>-6.9769489208179908E-2</v>
      </c>
      <c r="U1036" s="83">
        <v>1887861.0626018117</v>
      </c>
      <c r="V1036" s="105">
        <v>-0.23784195201717201</v>
      </c>
      <c r="W1036" s="83">
        <v>1515533.0946000603</v>
      </c>
      <c r="X1036" s="105">
        <v>-5.0599087897128754E-2</v>
      </c>
      <c r="Y1036" s="81">
        <v>5382693.3014645716</v>
      </c>
      <c r="Z1036" s="82">
        <v>168025.1174189444</v>
      </c>
      <c r="AA1036" s="83">
        <v>1363412.2840490013</v>
      </c>
      <c r="AB1036" s="83">
        <v>75436.218286382864</v>
      </c>
      <c r="AC1036" s="84">
        <v>2.4116005649196759</v>
      </c>
      <c r="AD1036" s="84">
        <v>2.2255390378420712</v>
      </c>
      <c r="AE1036" s="105">
        <v>8.3602904246520796E-2</v>
      </c>
      <c r="AF1036" s="84">
        <v>2.1843436335276687</v>
      </c>
      <c r="AG1036" s="105">
        <v>0.10403900187856069</v>
      </c>
      <c r="AH1036" s="84">
        <v>2.0746188724063939</v>
      </c>
      <c r="AI1036" s="105">
        <v>0.16243065027284259</v>
      </c>
      <c r="AJ1036" s="84">
        <v>3.8577504232545587</v>
      </c>
      <c r="AK1036" s="84">
        <v>3.5271300471493063</v>
      </c>
      <c r="AL1036" s="105">
        <v>9.3736372542448806E-2</v>
      </c>
      <c r="AM1036" s="84">
        <v>3.5395333579623567</v>
      </c>
      <c r="AN1036" s="105">
        <v>8.9903677437127946E-2</v>
      </c>
      <c r="AO1036" s="84">
        <v>3.4433155413215539</v>
      </c>
      <c r="AP1036" s="105">
        <v>0.12035925170364828</v>
      </c>
      <c r="AQ1036" s="108">
        <v>50.327545757732011</v>
      </c>
      <c r="AR1036" s="108">
        <v>59.59572586653654</v>
      </c>
    </row>
    <row r="1037" spans="1:44" s="2" customFormat="1" x14ac:dyDescent="0.25">
      <c r="A1037" s="80" t="s">
        <v>327</v>
      </c>
      <c r="B1037" s="80" t="s">
        <v>331</v>
      </c>
      <c r="C1037" s="80" t="s">
        <v>293</v>
      </c>
      <c r="D1037" s="81">
        <v>14.213177263736725</v>
      </c>
      <c r="E1037" s="81">
        <v>43.578888213634492</v>
      </c>
      <c r="F1037" s="105">
        <v>-0.67385176982808248</v>
      </c>
      <c r="G1037" s="81">
        <v>77.133154840469359</v>
      </c>
      <c r="H1037" s="105">
        <v>-0.81573193404142319</v>
      </c>
      <c r="I1037" s="81">
        <v>326.70363471627235</v>
      </c>
      <c r="J1037" s="105">
        <v>-0.95649519701217822</v>
      </c>
      <c r="K1037" s="83">
        <v>2.1130066979377031</v>
      </c>
      <c r="L1037" s="83">
        <v>9.1964551289200269</v>
      </c>
      <c r="M1037" s="105">
        <v>-0.77023682839565588</v>
      </c>
      <c r="N1037" s="83">
        <v>11.26705398163503</v>
      </c>
      <c r="O1037" s="105">
        <v>-0.81246147383496681</v>
      </c>
      <c r="P1037" s="83">
        <v>37.275216245166192</v>
      </c>
      <c r="Q1037" s="105">
        <v>-0.94331336177796909</v>
      </c>
      <c r="R1037" s="83">
        <v>0.90661386022715562</v>
      </c>
      <c r="S1037" s="83">
        <v>2.2601340203408729</v>
      </c>
      <c r="T1037" s="105">
        <v>-0.59886721226804929</v>
      </c>
      <c r="U1037" s="83">
        <v>3.9477397907567244</v>
      </c>
      <c r="V1037" s="105">
        <v>-0.77034609465651471</v>
      </c>
      <c r="W1037" s="83">
        <v>17.052665552716832</v>
      </c>
      <c r="X1037" s="105">
        <v>-0.94683447831516787</v>
      </c>
      <c r="Y1037" s="81">
        <v>14.213177263736725</v>
      </c>
      <c r="Z1037" s="80"/>
      <c r="AA1037" s="83">
        <v>0.90661386022715562</v>
      </c>
      <c r="AB1037" s="80"/>
      <c r="AC1037" s="84">
        <v>6.7265178466347511</v>
      </c>
      <c r="AD1037" s="84">
        <v>4.7386615389001649</v>
      </c>
      <c r="AE1037" s="105">
        <v>0.41949742378012589</v>
      </c>
      <c r="AF1037" s="84">
        <v>6.8459026615292835</v>
      </c>
      <c r="AG1037" s="105">
        <v>-1.7438871219338004E-2</v>
      </c>
      <c r="AH1037" s="84">
        <v>8.7646341893090671</v>
      </c>
      <c r="AI1037" s="105">
        <v>-0.23253866603587076</v>
      </c>
      <c r="AJ1037" s="84">
        <v>15.67721153102111</v>
      </c>
      <c r="AK1037" s="84">
        <v>19.281550483923045</v>
      </c>
      <c r="AL1037" s="105">
        <v>-0.1869320081861276</v>
      </c>
      <c r="AM1037" s="84">
        <v>19.538561032079588</v>
      </c>
      <c r="AN1037" s="105">
        <v>-0.19762711771448688</v>
      </c>
      <c r="AO1037" s="84">
        <v>19.158508310990825</v>
      </c>
      <c r="AP1037" s="105">
        <v>-0.18171022103910722</v>
      </c>
      <c r="AQ1037" s="108">
        <v>1.2886878330379189E-4</v>
      </c>
      <c r="AR1037" s="108">
        <v>3.7551077123966739E-5</v>
      </c>
    </row>
    <row r="1038" spans="1:44" s="2" customFormat="1" x14ac:dyDescent="0.25">
      <c r="A1038" s="80" t="s">
        <v>327</v>
      </c>
      <c r="B1038" s="80" t="s">
        <v>332</v>
      </c>
      <c r="C1038" s="80" t="s">
        <v>281</v>
      </c>
      <c r="D1038" s="81">
        <v>1158192660.9546082</v>
      </c>
      <c r="E1038" s="81">
        <v>1148191736.0836923</v>
      </c>
      <c r="F1038" s="105">
        <v>8.7101522826035366E-3</v>
      </c>
      <c r="G1038" s="81">
        <v>1156890727.6926107</v>
      </c>
      <c r="H1038" s="105">
        <v>1.1253727174338533E-3</v>
      </c>
      <c r="I1038" s="81">
        <v>1017628499.0106617</v>
      </c>
      <c r="J1038" s="105">
        <v>0.13812915231894835</v>
      </c>
      <c r="K1038" s="83">
        <v>384209094.28436917</v>
      </c>
      <c r="L1038" s="83">
        <v>406932204.63268077</v>
      </c>
      <c r="M1038" s="105">
        <v>-5.5840039420872879E-2</v>
      </c>
      <c r="N1038" s="83">
        <v>434445098.51578122</v>
      </c>
      <c r="O1038" s="105">
        <v>-0.11563257222382319</v>
      </c>
      <c r="P1038" s="83">
        <v>389346029.3239888</v>
      </c>
      <c r="Q1038" s="105">
        <v>-1.3193752222255224E-2</v>
      </c>
      <c r="R1038" s="83">
        <v>591735812.60612965</v>
      </c>
      <c r="S1038" s="83">
        <v>618169244.65075457</v>
      </c>
      <c r="T1038" s="105">
        <v>-4.2760833337088695E-2</v>
      </c>
      <c r="U1038" s="83">
        <v>676986484.03920364</v>
      </c>
      <c r="V1038" s="105">
        <v>-0.12592669638606435</v>
      </c>
      <c r="W1038" s="83">
        <v>610540589.32221329</v>
      </c>
      <c r="X1038" s="105">
        <v>-3.080020729982853E-2</v>
      </c>
      <c r="Y1038" s="81">
        <v>996694802.63567066</v>
      </c>
      <c r="Z1038" s="82">
        <v>161497858.3189376</v>
      </c>
      <c r="AA1038" s="83">
        <v>459813854.36751032</v>
      </c>
      <c r="AB1038" s="83">
        <v>131921958.23861933</v>
      </c>
      <c r="AC1038" s="84">
        <v>3.0144852846647652</v>
      </c>
      <c r="AD1038" s="84">
        <v>2.82157991678273</v>
      </c>
      <c r="AE1038" s="105">
        <v>6.836785544674312E-2</v>
      </c>
      <c r="AF1038" s="84">
        <v>2.6629158244504549</v>
      </c>
      <c r="AG1038" s="105">
        <v>0.13202424837700738</v>
      </c>
      <c r="AH1038" s="84">
        <v>2.6136865984675461</v>
      </c>
      <c r="AI1038" s="105">
        <v>0.153346115189256</v>
      </c>
      <c r="AJ1038" s="84">
        <v>1.9572799825207179</v>
      </c>
      <c r="AK1038" s="84">
        <v>1.8574067636321556</v>
      </c>
      <c r="AL1038" s="105">
        <v>5.3770246153976721E-2</v>
      </c>
      <c r="AM1038" s="84">
        <v>1.7088830500574903</v>
      </c>
      <c r="AN1038" s="105">
        <v>0.14535630887957546</v>
      </c>
      <c r="AO1038" s="84">
        <v>1.6667663326698292</v>
      </c>
      <c r="AP1038" s="105">
        <v>0.17429776697345656</v>
      </c>
      <c r="AQ1038" s="80"/>
      <c r="AR1038" s="80"/>
    </row>
    <row r="1039" spans="1:44" s="2" customFormat="1" x14ac:dyDescent="0.25">
      <c r="A1039" s="80" t="s">
        <v>327</v>
      </c>
      <c r="B1039" s="80" t="s">
        <v>332</v>
      </c>
      <c r="C1039" s="80" t="s">
        <v>313</v>
      </c>
      <c r="D1039" s="81">
        <v>523324080.98545134</v>
      </c>
      <c r="E1039" s="81">
        <v>518840097.12610412</v>
      </c>
      <c r="F1039" s="105">
        <v>8.6423232980341377E-3</v>
      </c>
      <c r="G1039" s="81">
        <v>561275569.469522</v>
      </c>
      <c r="H1039" s="105">
        <v>-6.761649811328814E-2</v>
      </c>
      <c r="I1039" s="81">
        <v>476889939.85367578</v>
      </c>
      <c r="J1039" s="105">
        <v>9.7368674092858723E-2</v>
      </c>
      <c r="K1039" s="83">
        <v>209513290.9584032</v>
      </c>
      <c r="L1039" s="83">
        <v>224306715.06714442</v>
      </c>
      <c r="M1039" s="105">
        <v>-6.5951766554616653E-2</v>
      </c>
      <c r="N1039" s="83">
        <v>246393013.44440505</v>
      </c>
      <c r="O1039" s="105">
        <v>-0.149678442462506</v>
      </c>
      <c r="P1039" s="83">
        <v>220394246.52752373</v>
      </c>
      <c r="Q1039" s="105">
        <v>-4.937041570076408E-2</v>
      </c>
      <c r="R1039" s="83">
        <v>230078868.14651862</v>
      </c>
      <c r="S1039" s="83">
        <v>246275110.4831199</v>
      </c>
      <c r="T1039" s="105">
        <v>-6.5764836344318289E-2</v>
      </c>
      <c r="U1039" s="83">
        <v>277606363.18867266</v>
      </c>
      <c r="V1039" s="105">
        <v>-0.17120463124922108</v>
      </c>
      <c r="W1039" s="83">
        <v>241029427.15530655</v>
      </c>
      <c r="X1039" s="105">
        <v>-4.5432456683938312E-2</v>
      </c>
      <c r="Y1039" s="81">
        <v>475875353.59144777</v>
      </c>
      <c r="Z1039" s="82">
        <v>47448727.394003585</v>
      </c>
      <c r="AA1039" s="83">
        <v>192396401.36255926</v>
      </c>
      <c r="AB1039" s="83">
        <v>37682466.783959359</v>
      </c>
      <c r="AC1039" s="84">
        <v>2.4978085093864149</v>
      </c>
      <c r="AD1039" s="84">
        <v>2.3130832127374941</v>
      </c>
      <c r="AE1039" s="105">
        <v>7.9861068392045265E-2</v>
      </c>
      <c r="AF1039" s="84">
        <v>2.2779686875990319</v>
      </c>
      <c r="AG1039" s="105">
        <v>9.6506955071051934E-2</v>
      </c>
      <c r="AH1039" s="84">
        <v>2.1638039439206498</v>
      </c>
      <c r="AI1039" s="105">
        <v>0.15435990233966113</v>
      </c>
      <c r="AJ1039" s="84">
        <v>2.2745421394032093</v>
      </c>
      <c r="AK1039" s="84">
        <v>2.1067500329541677</v>
      </c>
      <c r="AL1039" s="105">
        <v>7.9645000035318297E-2</v>
      </c>
      <c r="AM1039" s="84">
        <v>2.0218397122549243</v>
      </c>
      <c r="AN1039" s="105">
        <v>0.1249863802835538</v>
      </c>
      <c r="AO1039" s="84">
        <v>1.9785548407182383</v>
      </c>
      <c r="AP1039" s="105">
        <v>0.14959772283972891</v>
      </c>
      <c r="AQ1039" s="80"/>
      <c r="AR1039" s="80"/>
    </row>
    <row r="1040" spans="1:44" s="2" customFormat="1" x14ac:dyDescent="0.25">
      <c r="A1040" s="80" t="s">
        <v>327</v>
      </c>
      <c r="B1040" s="80" t="s">
        <v>332</v>
      </c>
      <c r="C1040" s="80" t="s">
        <v>328</v>
      </c>
      <c r="D1040" s="81">
        <v>16577878.675380446</v>
      </c>
      <c r="E1040" s="81">
        <v>17496088.03206823</v>
      </c>
      <c r="F1040" s="105">
        <v>-5.2480837716683673E-2</v>
      </c>
      <c r="G1040" s="81">
        <v>20301605.857233629</v>
      </c>
      <c r="H1040" s="105">
        <v>-0.18342032684702073</v>
      </c>
      <c r="I1040" s="81">
        <v>15930887.121290144</v>
      </c>
      <c r="J1040" s="105">
        <v>4.0612399621214983E-2</v>
      </c>
      <c r="K1040" s="83">
        <v>5602560.2759408168</v>
      </c>
      <c r="L1040" s="83">
        <v>6451635.747011913</v>
      </c>
      <c r="M1040" s="105">
        <v>-0.13160623202640462</v>
      </c>
      <c r="N1040" s="83">
        <v>7543404.0456150761</v>
      </c>
      <c r="O1040" s="105">
        <v>-0.25729017800689824</v>
      </c>
      <c r="P1040" s="83">
        <v>6213352.7061671801</v>
      </c>
      <c r="Q1040" s="105">
        <v>-9.8303196214840613E-2</v>
      </c>
      <c r="R1040" s="83">
        <v>3515787.0960076218</v>
      </c>
      <c r="S1040" s="83">
        <v>4176373.7067950508</v>
      </c>
      <c r="T1040" s="105">
        <v>-0.15817229423522136</v>
      </c>
      <c r="U1040" s="83">
        <v>4922675.2689981908</v>
      </c>
      <c r="V1040" s="105">
        <v>-0.28579747720732418</v>
      </c>
      <c r="W1040" s="83">
        <v>3855249.7703072298</v>
      </c>
      <c r="X1040" s="105">
        <v>-8.8052057460483488E-2</v>
      </c>
      <c r="Y1040" s="81">
        <v>16175833.321289299</v>
      </c>
      <c r="Z1040" s="82">
        <v>402045.35409114638</v>
      </c>
      <c r="AA1040" s="83">
        <v>3355132.2344669783</v>
      </c>
      <c r="AB1040" s="83">
        <v>160654.8615406437</v>
      </c>
      <c r="AC1040" s="84">
        <v>2.9589826541574484</v>
      </c>
      <c r="AD1040" s="84">
        <v>2.7118840427672279</v>
      </c>
      <c r="AE1040" s="105">
        <v>9.1116953193204786E-2</v>
      </c>
      <c r="AF1040" s="84">
        <v>2.6913056405926974</v>
      </c>
      <c r="AG1040" s="105">
        <v>9.9459908799433658E-2</v>
      </c>
      <c r="AH1040" s="84">
        <v>2.5639759844113859</v>
      </c>
      <c r="AI1040" s="105">
        <v>0.15406020654937788</v>
      </c>
      <c r="AJ1040" s="84">
        <v>4.7152680815643189</v>
      </c>
      <c r="AK1040" s="84">
        <v>4.1893013557674967</v>
      </c>
      <c r="AL1040" s="105">
        <v>0.12554998581630156</v>
      </c>
      <c r="AM1040" s="84">
        <v>4.1241001585231905</v>
      </c>
      <c r="AN1040" s="105">
        <v>0.14334470558853285</v>
      </c>
      <c r="AO1040" s="84">
        <v>4.1322581078892302</v>
      </c>
      <c r="AP1040" s="105">
        <v>0.14108750190652827</v>
      </c>
      <c r="AQ1040" s="108">
        <v>99.999999999999986</v>
      </c>
      <c r="AR1040" s="108">
        <v>100</v>
      </c>
    </row>
    <row r="1041" spans="1:44" s="2" customFormat="1" x14ac:dyDescent="0.25">
      <c r="A1041" s="80" t="s">
        <v>327</v>
      </c>
      <c r="B1041" s="80" t="s">
        <v>332</v>
      </c>
      <c r="C1041" s="80" t="s">
        <v>270</v>
      </c>
      <c r="D1041" s="81">
        <v>7682050.7660671808</v>
      </c>
      <c r="E1041" s="81">
        <v>8144740.0520874988</v>
      </c>
      <c r="F1041" s="105">
        <v>-5.6808355215920078E-2</v>
      </c>
      <c r="G1041" s="81">
        <v>9871773.1691895314</v>
      </c>
      <c r="H1041" s="105">
        <v>-0.22181652329255513</v>
      </c>
      <c r="I1041" s="81">
        <v>7833892.9966080692</v>
      </c>
      <c r="J1041" s="105">
        <v>-1.938272971134955E-2</v>
      </c>
      <c r="K1041" s="83">
        <v>2858507.5991215613</v>
      </c>
      <c r="L1041" s="83">
        <v>3309697.2297223122</v>
      </c>
      <c r="M1041" s="105">
        <v>-0.13632353634915612</v>
      </c>
      <c r="N1041" s="83">
        <v>3962072.3276742264</v>
      </c>
      <c r="O1041" s="105">
        <v>-0.27853220165732512</v>
      </c>
      <c r="P1041" s="83">
        <v>3463842.0538174487</v>
      </c>
      <c r="Q1041" s="105">
        <v>-0.17475809961622163</v>
      </c>
      <c r="R1041" s="83">
        <v>1864428.5514685239</v>
      </c>
      <c r="S1041" s="83">
        <v>2126058.4218086903</v>
      </c>
      <c r="T1041" s="105">
        <v>-0.12305864582855226</v>
      </c>
      <c r="U1041" s="83">
        <v>2521525.3409060426</v>
      </c>
      <c r="V1041" s="105">
        <v>-0.26059495765424612</v>
      </c>
      <c r="W1041" s="83">
        <v>2107893.6454588934</v>
      </c>
      <c r="X1041" s="105">
        <v>-0.11550160251911881</v>
      </c>
      <c r="Y1041" s="81">
        <v>7413496.1810188172</v>
      </c>
      <c r="Z1041" s="82">
        <v>268554.58504836372</v>
      </c>
      <c r="AA1041" s="83">
        <v>1748915.9549162828</v>
      </c>
      <c r="AB1041" s="83">
        <v>115512.59655224108</v>
      </c>
      <c r="AC1041" s="84">
        <v>2.6874340891827355</v>
      </c>
      <c r="AD1041" s="84">
        <v>2.4608716407484961</v>
      </c>
      <c r="AE1041" s="105">
        <v>9.2065934964949442E-2</v>
      </c>
      <c r="AF1041" s="84">
        <v>2.4915681372693048</v>
      </c>
      <c r="AG1041" s="105">
        <v>7.8611517374794646E-2</v>
      </c>
      <c r="AH1041" s="84">
        <v>2.261619575862142</v>
      </c>
      <c r="AI1041" s="105">
        <v>0.18827857605462697</v>
      </c>
      <c r="AJ1041" s="84">
        <v>4.1203245680915934</v>
      </c>
      <c r="AK1041" s="84">
        <v>3.8309107447567539</v>
      </c>
      <c r="AL1041" s="105">
        <v>7.5547002427804169E-2</v>
      </c>
      <c r="AM1041" s="84">
        <v>3.9150005788331179</v>
      </c>
      <c r="AN1041" s="105">
        <v>5.2445455658061017E-2</v>
      </c>
      <c r="AO1041" s="84">
        <v>3.7164555306122251</v>
      </c>
      <c r="AP1041" s="105">
        <v>0.10867048835986946</v>
      </c>
      <c r="AQ1041" s="80"/>
      <c r="AR1041" s="80"/>
    </row>
    <row r="1042" spans="1:44" s="2" customFormat="1" x14ac:dyDescent="0.25">
      <c r="A1042" s="80" t="s">
        <v>327</v>
      </c>
      <c r="B1042" s="80" t="s">
        <v>332</v>
      </c>
      <c r="C1042" s="80" t="s">
        <v>271</v>
      </c>
      <c r="D1042" s="81">
        <v>7465202.8920176681</v>
      </c>
      <c r="E1042" s="81">
        <v>7908427.9361577919</v>
      </c>
      <c r="F1042" s="105">
        <v>-5.6044646005266499E-2</v>
      </c>
      <c r="G1042" s="81">
        <v>9153148.4954757895</v>
      </c>
      <c r="H1042" s="105">
        <v>-0.18441147374506572</v>
      </c>
      <c r="I1042" s="81">
        <v>7059317.353642974</v>
      </c>
      <c r="J1042" s="105">
        <v>5.7496428909692816E-2</v>
      </c>
      <c r="K1042" s="83">
        <v>2406141.7417332432</v>
      </c>
      <c r="L1042" s="83">
        <v>2776917.2804405089</v>
      </c>
      <c r="M1042" s="105">
        <v>-0.13352055580440214</v>
      </c>
      <c r="N1042" s="83">
        <v>3252549.0965396734</v>
      </c>
      <c r="O1042" s="105">
        <v>-0.26022892497054301</v>
      </c>
      <c r="P1042" s="83">
        <v>2475752.5347391949</v>
      </c>
      <c r="Q1042" s="105">
        <v>-2.8117023825761627E-2</v>
      </c>
      <c r="R1042" s="83">
        <v>1535174.5109183246</v>
      </c>
      <c r="S1042" s="83">
        <v>1917940.2548378184</v>
      </c>
      <c r="T1042" s="105">
        <v>-0.19957125512851839</v>
      </c>
      <c r="U1042" s="83">
        <v>2277685.7282690816</v>
      </c>
      <c r="V1042" s="105">
        <v>-0.32599370849771514</v>
      </c>
      <c r="W1042" s="83">
        <v>1650089.3703487949</v>
      </c>
      <c r="X1042" s="105">
        <v>-6.9641597294926902E-2</v>
      </c>
      <c r="Y1042" s="81">
        <v>7336143.0935352761</v>
      </c>
      <c r="Z1042" s="82">
        <v>129059.79848239175</v>
      </c>
      <c r="AA1042" s="83">
        <v>1490663.9537027068</v>
      </c>
      <c r="AB1042" s="83">
        <v>44510.557215617664</v>
      </c>
      <c r="AC1042" s="84">
        <v>3.1025615667347073</v>
      </c>
      <c r="AD1042" s="84">
        <v>2.8479162817926142</v>
      </c>
      <c r="AE1042" s="105">
        <v>8.9414596408644131E-2</v>
      </c>
      <c r="AF1042" s="84">
        <v>2.814146143163113</v>
      </c>
      <c r="AG1042" s="105">
        <v>0.10248772057282501</v>
      </c>
      <c r="AH1042" s="84">
        <v>2.8513824603179208</v>
      </c>
      <c r="AI1042" s="105">
        <v>8.8090289504264119E-2</v>
      </c>
      <c r="AJ1042" s="84">
        <v>4.8627715213640865</v>
      </c>
      <c r="AK1042" s="84">
        <v>4.1233963968426801</v>
      </c>
      <c r="AL1042" s="105">
        <v>0.17931216244151357</v>
      </c>
      <c r="AM1042" s="84">
        <v>4.0186178373395212</v>
      </c>
      <c r="AN1042" s="105">
        <v>0.21006070201077578</v>
      </c>
      <c r="AO1042" s="84">
        <v>4.2781424330675977</v>
      </c>
      <c r="AP1042" s="105">
        <v>0.13665489109891243</v>
      </c>
      <c r="AQ1042" s="80"/>
      <c r="AR1042" s="80"/>
    </row>
    <row r="1043" spans="1:44" s="2" customFormat="1" x14ac:dyDescent="0.25">
      <c r="A1043" s="80" t="s">
        <v>327</v>
      </c>
      <c r="B1043" s="80" t="s">
        <v>332</v>
      </c>
      <c r="C1043" s="80" t="s">
        <v>127</v>
      </c>
      <c r="D1043" s="81">
        <v>1430625.0172955967</v>
      </c>
      <c r="E1043" s="81">
        <v>1442920.0438229416</v>
      </c>
      <c r="F1043" s="105">
        <v>-8.5209340461928264E-3</v>
      </c>
      <c r="G1043" s="81">
        <v>1276684.1925683056</v>
      </c>
      <c r="H1043" s="105">
        <v>0.12057862517872039</v>
      </c>
      <c r="I1043" s="81">
        <v>1037676.7710391</v>
      </c>
      <c r="J1043" s="105">
        <v>0.37868077731277483</v>
      </c>
      <c r="K1043" s="83">
        <v>337910.93508601253</v>
      </c>
      <c r="L1043" s="83">
        <v>365021.23684909218</v>
      </c>
      <c r="M1043" s="105">
        <v>-7.4270478060671441E-2</v>
      </c>
      <c r="N1043" s="83">
        <v>328782.62140117603</v>
      </c>
      <c r="O1043" s="105">
        <v>2.7763978661445896E-2</v>
      </c>
      <c r="P1043" s="83">
        <v>273758.11761053663</v>
      </c>
      <c r="Q1043" s="105">
        <v>0.23434124268323331</v>
      </c>
      <c r="R1043" s="83">
        <v>116184.03362077283</v>
      </c>
      <c r="S1043" s="83">
        <v>132375.03014854318</v>
      </c>
      <c r="T1043" s="105">
        <v>-0.12231156064404149</v>
      </c>
      <c r="U1043" s="83">
        <v>123464.19982306741</v>
      </c>
      <c r="V1043" s="105">
        <v>-5.8965807195345332E-2</v>
      </c>
      <c r="W1043" s="83">
        <v>97266.754499540664</v>
      </c>
      <c r="X1043" s="105">
        <v>0.19448864330434193</v>
      </c>
      <c r="Y1043" s="81">
        <v>1426194.0467352057</v>
      </c>
      <c r="Z1043" s="82">
        <v>4430.9705603909351</v>
      </c>
      <c r="AA1043" s="83">
        <v>115552.32584798789</v>
      </c>
      <c r="AB1043" s="83">
        <v>631.70777278494222</v>
      </c>
      <c r="AC1043" s="84">
        <v>4.2337340072508827</v>
      </c>
      <c r="AD1043" s="84">
        <v>3.9529756029495799</v>
      </c>
      <c r="AE1043" s="105">
        <v>7.1024573005664407E-2</v>
      </c>
      <c r="AF1043" s="84">
        <v>3.8830647043552622</v>
      </c>
      <c r="AG1043" s="105">
        <v>9.0307355039000059E-2</v>
      </c>
      <c r="AH1043" s="84">
        <v>3.7904876761147084</v>
      </c>
      <c r="AI1043" s="105">
        <v>0.11693649182115444</v>
      </c>
      <c r="AJ1043" s="84">
        <v>12.3134390562234</v>
      </c>
      <c r="AK1043" s="84">
        <v>10.900243363146242</v>
      </c>
      <c r="AL1043" s="105">
        <v>0.12964808637715169</v>
      </c>
      <c r="AM1043" s="84">
        <v>10.340521336532216</v>
      </c>
      <c r="AN1043" s="105">
        <v>0.19079480187532005</v>
      </c>
      <c r="AO1043" s="84">
        <v>10.668360185123689</v>
      </c>
      <c r="AP1043" s="105">
        <v>0.15420166197553614</v>
      </c>
      <c r="AQ1043" s="80"/>
      <c r="AR1043" s="80"/>
    </row>
    <row r="1044" spans="1:44" s="2" customFormat="1" x14ac:dyDescent="0.25">
      <c r="A1044" s="80" t="s">
        <v>327</v>
      </c>
      <c r="B1044" s="80" t="s">
        <v>332</v>
      </c>
      <c r="C1044" s="80" t="s">
        <v>282</v>
      </c>
      <c r="D1044" s="81">
        <v>318078.4518356967</v>
      </c>
      <c r="E1044" s="81">
        <v>284944.89209501504</v>
      </c>
      <c r="F1044" s="105">
        <v>0.11628058849229438</v>
      </c>
      <c r="G1044" s="81">
        <v>212490.99358073712</v>
      </c>
      <c r="H1044" s="105">
        <v>0.49690321681723909</v>
      </c>
      <c r="I1044" s="81">
        <v>249458.20588057413</v>
      </c>
      <c r="J1044" s="105">
        <v>0.27507712449424854</v>
      </c>
      <c r="K1044" s="83">
        <v>80673.430678889403</v>
      </c>
      <c r="L1044" s="83">
        <v>77794.871458300986</v>
      </c>
      <c r="M1044" s="105">
        <v>3.700191499296146E-2</v>
      </c>
      <c r="N1044" s="83">
        <v>54441.994823795852</v>
      </c>
      <c r="O1044" s="105">
        <v>0.4818235617558258</v>
      </c>
      <c r="P1044" s="83">
        <v>64808.080479786739</v>
      </c>
      <c r="Q1044" s="105">
        <v>0.24480512432475104</v>
      </c>
      <c r="R1044" s="83">
        <v>33815.158639787762</v>
      </c>
      <c r="S1044" s="83">
        <v>29128.981732216493</v>
      </c>
      <c r="T1044" s="105">
        <v>0.1608767841818646</v>
      </c>
      <c r="U1044" s="83">
        <v>19522.281294110468</v>
      </c>
      <c r="V1044" s="105">
        <v>0.73213151323606873</v>
      </c>
      <c r="W1044" s="83">
        <v>24598.410575854017</v>
      </c>
      <c r="X1044" s="105">
        <v>0.37468876436191262</v>
      </c>
      <c r="Y1044" s="81">
        <v>316870.46646915568</v>
      </c>
      <c r="Z1044" s="82">
        <v>1207.9853665409998</v>
      </c>
      <c r="AA1044" s="83">
        <v>33569.147429815064</v>
      </c>
      <c r="AB1044" s="83">
        <v>246.01120997269996</v>
      </c>
      <c r="AC1044" s="84">
        <v>3.9427906952633336</v>
      </c>
      <c r="AD1044" s="84">
        <v>3.6627721950507883</v>
      </c>
      <c r="AE1044" s="105">
        <v>7.6449881483459964E-2</v>
      </c>
      <c r="AF1044" s="84">
        <v>3.9030714114806866</v>
      </c>
      <c r="AG1044" s="105">
        <v>1.017641738908869E-2</v>
      </c>
      <c r="AH1044" s="84">
        <v>3.8491836825560459</v>
      </c>
      <c r="AI1044" s="105">
        <v>2.4318666093151479E-2</v>
      </c>
      <c r="AJ1044" s="84">
        <v>9.4063865032836969</v>
      </c>
      <c r="AK1044" s="84">
        <v>9.7821782688636709</v>
      </c>
      <c r="AL1044" s="105">
        <v>-3.8415959641228993E-2</v>
      </c>
      <c r="AM1044" s="84">
        <v>10.884537026153904</v>
      </c>
      <c r="AN1044" s="105">
        <v>-0.13580279246773969</v>
      </c>
      <c r="AO1044" s="84">
        <v>10.141232707345903</v>
      </c>
      <c r="AP1044" s="105">
        <v>-7.2461230825510314E-2</v>
      </c>
      <c r="AQ1044" s="108">
        <v>1.91869212016897</v>
      </c>
      <c r="AR1044" s="108">
        <v>0.96180905488238511</v>
      </c>
    </row>
    <row r="1045" spans="1:44" s="2" customFormat="1" x14ac:dyDescent="0.25">
      <c r="A1045" s="80" t="s">
        <v>327</v>
      </c>
      <c r="B1045" s="80" t="s">
        <v>332</v>
      </c>
      <c r="C1045" s="80" t="s">
        <v>283</v>
      </c>
      <c r="D1045" s="81">
        <v>16.82070376753807</v>
      </c>
      <c r="E1045" s="81">
        <v>30.447513891458513</v>
      </c>
      <c r="F1045" s="105">
        <v>-0.44755083034031201</v>
      </c>
      <c r="G1045" s="80"/>
      <c r="H1045" s="80"/>
      <c r="I1045" s="80"/>
      <c r="J1045" s="80"/>
      <c r="K1045" s="83">
        <v>5.1396835290335616</v>
      </c>
      <c r="L1045" s="83">
        <v>3.6631608325323413</v>
      </c>
      <c r="M1045" s="105">
        <v>0.40307340136100467</v>
      </c>
      <c r="N1045" s="80"/>
      <c r="O1045" s="80"/>
      <c r="P1045" s="80"/>
      <c r="Q1045" s="80"/>
      <c r="R1045" s="83">
        <v>11.032253942925394</v>
      </c>
      <c r="S1045" s="83">
        <v>7.8371519661143623</v>
      </c>
      <c r="T1045" s="105">
        <v>0.40768661761641889</v>
      </c>
      <c r="U1045" s="80"/>
      <c r="V1045" s="80"/>
      <c r="W1045" s="80"/>
      <c r="X1045" s="80"/>
      <c r="Y1045" s="81">
        <v>17.186380990743636</v>
      </c>
      <c r="Z1045" s="82">
        <v>-0.36567722320556639</v>
      </c>
      <c r="AA1045" s="83">
        <v>10.504406793440552</v>
      </c>
      <c r="AB1045" s="83">
        <v>0.52784714948484179</v>
      </c>
      <c r="AC1045" s="84">
        <v>3.2727119622287222</v>
      </c>
      <c r="AD1045" s="84">
        <v>8.3118146549984164</v>
      </c>
      <c r="AE1045" s="105">
        <v>-0.60625782719293009</v>
      </c>
      <c r="AF1045" s="80"/>
      <c r="AG1045" s="80"/>
      <c r="AH1045" s="80"/>
      <c r="AI1045" s="80"/>
      <c r="AJ1045" s="84">
        <v>1.5246842444489426</v>
      </c>
      <c r="AK1045" s="84">
        <v>3.8850227765271095</v>
      </c>
      <c r="AL1045" s="105">
        <v>-0.60754818384568521</v>
      </c>
      <c r="AM1045" s="80"/>
      <c r="AN1045" s="80"/>
      <c r="AO1045" s="80"/>
      <c r="AP1045" s="80"/>
      <c r="AQ1045" s="108">
        <v>1.0146475370529908E-4</v>
      </c>
      <c r="AR1045" s="108">
        <v>3.1379186627805629E-4</v>
      </c>
    </row>
    <row r="1046" spans="1:44" s="2" customFormat="1" x14ac:dyDescent="0.25">
      <c r="A1046" s="80" t="s">
        <v>327</v>
      </c>
      <c r="B1046" s="80" t="s">
        <v>332</v>
      </c>
      <c r="C1046" s="80" t="s">
        <v>284</v>
      </c>
      <c r="D1046" s="81">
        <v>323.65054450988771</v>
      </c>
      <c r="E1046" s="81">
        <v>888.87439758062362</v>
      </c>
      <c r="F1046" s="105">
        <v>-0.63588720139671751</v>
      </c>
      <c r="G1046" s="81">
        <v>978.76567435145375</v>
      </c>
      <c r="H1046" s="105">
        <v>-0.66932785549069862</v>
      </c>
      <c r="I1046" s="81">
        <v>593.16368453979487</v>
      </c>
      <c r="J1046" s="105">
        <v>-0.45436554370149701</v>
      </c>
      <c r="K1046" s="83">
        <v>28.181529775555759</v>
      </c>
      <c r="L1046" s="83">
        <v>102.9543460698002</v>
      </c>
      <c r="M1046" s="105">
        <v>-0.72627158685997129</v>
      </c>
      <c r="N1046" s="83">
        <v>49.308465296845313</v>
      </c>
      <c r="O1046" s="105">
        <v>-0.42846467425221657</v>
      </c>
      <c r="P1046" s="83">
        <v>41.669172569111339</v>
      </c>
      <c r="Q1046" s="105">
        <v>-0.3236839601550846</v>
      </c>
      <c r="R1046" s="83">
        <v>9.6800136852290173</v>
      </c>
      <c r="S1046" s="83">
        <v>33.34605728180226</v>
      </c>
      <c r="T1046" s="105">
        <v>-0.70971039834110672</v>
      </c>
      <c r="U1046" s="83">
        <v>30.996989083308481</v>
      </c>
      <c r="V1046" s="105">
        <v>-0.68771116255153986</v>
      </c>
      <c r="W1046" s="83">
        <v>18.766836680906597</v>
      </c>
      <c r="X1046" s="105">
        <v>-0.48419577311729495</v>
      </c>
      <c r="Y1046" s="81">
        <v>323.65054450988771</v>
      </c>
      <c r="Z1046" s="80"/>
      <c r="AA1046" s="83">
        <v>9.6800136852290173</v>
      </c>
      <c r="AB1046" s="80"/>
      <c r="AC1046" s="84">
        <v>11.484491689681708</v>
      </c>
      <c r="AD1046" s="84">
        <v>8.6336753280720302</v>
      </c>
      <c r="AE1046" s="105">
        <v>0.33019730917380791</v>
      </c>
      <c r="AF1046" s="84">
        <v>19.849850699248467</v>
      </c>
      <c r="AG1046" s="105">
        <v>-0.42143183524717792</v>
      </c>
      <c r="AH1046" s="84">
        <v>14.23507230809515</v>
      </c>
      <c r="AI1046" s="105">
        <v>-0.19322561620212159</v>
      </c>
      <c r="AJ1046" s="84">
        <v>33.434926337320618</v>
      </c>
      <c r="AK1046" s="84">
        <v>26.656056818618364</v>
      </c>
      <c r="AL1046" s="105">
        <v>0.25430878861150391</v>
      </c>
      <c r="AM1046" s="84">
        <v>31.576153145742396</v>
      </c>
      <c r="AN1046" s="105">
        <v>5.8866359781031545E-2</v>
      </c>
      <c r="AO1046" s="84">
        <v>31.607014790259264</v>
      </c>
      <c r="AP1046" s="105">
        <v>5.7832464065055759E-2</v>
      </c>
      <c r="AQ1046" s="108">
        <v>1.9523037346782859E-3</v>
      </c>
      <c r="AR1046" s="108">
        <v>2.7532991676945483E-4</v>
      </c>
    </row>
    <row r="1047" spans="1:44" s="2" customFormat="1" x14ac:dyDescent="0.25">
      <c r="A1047" s="80" t="s">
        <v>327</v>
      </c>
      <c r="B1047" s="80" t="s">
        <v>332</v>
      </c>
      <c r="C1047" s="80" t="s">
        <v>285</v>
      </c>
      <c r="D1047" s="81">
        <v>5147276.1092202011</v>
      </c>
      <c r="E1047" s="81">
        <v>5264101.0321428888</v>
      </c>
      <c r="F1047" s="105">
        <v>-2.2192758499380662E-2</v>
      </c>
      <c r="G1047" s="81">
        <v>6264850.5144043518</v>
      </c>
      <c r="H1047" s="105">
        <v>-0.17838804016386131</v>
      </c>
      <c r="I1047" s="81">
        <v>4526617.1594447521</v>
      </c>
      <c r="J1047" s="105">
        <v>0.13711319687825793</v>
      </c>
      <c r="K1047" s="83">
        <v>1672291.344991161</v>
      </c>
      <c r="L1047" s="83">
        <v>1928036.4596730669</v>
      </c>
      <c r="M1047" s="105">
        <v>-0.13264537265300055</v>
      </c>
      <c r="N1047" s="83">
        <v>2361122.2439471995</v>
      </c>
      <c r="O1047" s="105">
        <v>-0.29173876986753866</v>
      </c>
      <c r="P1047" s="83">
        <v>1691760.1752409837</v>
      </c>
      <c r="Q1047" s="105">
        <v>-1.1508032009944583E-2</v>
      </c>
      <c r="R1047" s="83">
        <v>1150250.4321088321</v>
      </c>
      <c r="S1047" s="83">
        <v>1423435.2700647025</v>
      </c>
      <c r="T1047" s="105">
        <v>-0.19191939647768652</v>
      </c>
      <c r="U1047" s="83">
        <v>1714501.4438936701</v>
      </c>
      <c r="V1047" s="105">
        <v>-0.32910500821942251</v>
      </c>
      <c r="W1047" s="83">
        <v>1150234.9680873442</v>
      </c>
      <c r="X1047" s="105">
        <v>1.3444228281091289E-5</v>
      </c>
      <c r="Y1047" s="81">
        <v>5083078.3678900646</v>
      </c>
      <c r="Z1047" s="82">
        <v>64197.74133013688</v>
      </c>
      <c r="AA1047" s="83">
        <v>1119610.0505742976</v>
      </c>
      <c r="AB1047" s="83">
        <v>30640.381534534532</v>
      </c>
      <c r="AC1047" s="84">
        <v>3.0779780835661787</v>
      </c>
      <c r="AD1047" s="84">
        <v>2.7302912274986291</v>
      </c>
      <c r="AE1047" s="105">
        <v>0.12734423806726466</v>
      </c>
      <c r="AF1047" s="84">
        <v>2.6533359424589156</v>
      </c>
      <c r="AG1047" s="105">
        <v>0.16004085058062276</v>
      </c>
      <c r="AH1047" s="84">
        <v>2.6756849024418936</v>
      </c>
      <c r="AI1047" s="105">
        <v>0.15035147851570371</v>
      </c>
      <c r="AJ1047" s="84">
        <v>4.4749177792381705</v>
      </c>
      <c r="AK1047" s="84">
        <v>3.6981667820438426</v>
      </c>
      <c r="AL1047" s="105">
        <v>0.21003676766709958</v>
      </c>
      <c r="AM1047" s="84">
        <v>3.6540363011749584</v>
      </c>
      <c r="AN1047" s="105">
        <v>0.22465060836950551</v>
      </c>
      <c r="AO1047" s="84">
        <v>3.9353847561875019</v>
      </c>
      <c r="AP1047" s="105">
        <v>0.13709790947438491</v>
      </c>
      <c r="AQ1047" s="108">
        <v>31.049063695129711</v>
      </c>
      <c r="AR1047" s="108">
        <v>32.716726033126619</v>
      </c>
    </row>
    <row r="1048" spans="1:44" s="2" customFormat="1" x14ac:dyDescent="0.25">
      <c r="A1048" s="80" t="s">
        <v>327</v>
      </c>
      <c r="B1048" s="80" t="s">
        <v>332</v>
      </c>
      <c r="C1048" s="80" t="s">
        <v>286</v>
      </c>
      <c r="D1048" s="81">
        <v>5.0643393039703373</v>
      </c>
      <c r="E1048" s="81">
        <v>1853.5944524931908</v>
      </c>
      <c r="F1048" s="105">
        <v>-0.997267827761807</v>
      </c>
      <c r="G1048" s="81">
        <v>30167.935483846664</v>
      </c>
      <c r="H1048" s="105">
        <v>-0.99983212840975866</v>
      </c>
      <c r="I1048" s="81">
        <v>7409.663860484362</v>
      </c>
      <c r="J1048" s="105">
        <v>-0.99931652239570834</v>
      </c>
      <c r="K1048" s="83">
        <v>1.6937589645385742</v>
      </c>
      <c r="L1048" s="83">
        <v>429.07189175374879</v>
      </c>
      <c r="M1048" s="105">
        <v>-0.99605250542603563</v>
      </c>
      <c r="N1048" s="83">
        <v>22489.179658686109</v>
      </c>
      <c r="O1048" s="105">
        <v>-0.99992468560479997</v>
      </c>
      <c r="P1048" s="83">
        <v>2383.3981112241745</v>
      </c>
      <c r="Q1048" s="105">
        <v>-0.99928935121809392</v>
      </c>
      <c r="R1048" s="83">
        <v>0.47933377404206112</v>
      </c>
      <c r="S1048" s="83">
        <v>106.0976832338701</v>
      </c>
      <c r="T1048" s="105">
        <v>-0.99548214664607271</v>
      </c>
      <c r="U1048" s="83">
        <v>17818.905143917393</v>
      </c>
      <c r="V1048" s="105">
        <v>-0.99997309970673454</v>
      </c>
      <c r="W1048" s="83">
        <v>672.75366662019485</v>
      </c>
      <c r="X1048" s="105">
        <v>-0.99928750477652517</v>
      </c>
      <c r="Y1048" s="81">
        <v>5.0643393039703373</v>
      </c>
      <c r="Z1048" s="80"/>
      <c r="AA1048" s="83">
        <v>0.47933377404206112</v>
      </c>
      <c r="AB1048" s="80"/>
      <c r="AC1048" s="84">
        <v>2.99</v>
      </c>
      <c r="AD1048" s="84">
        <v>4.3200090430463298</v>
      </c>
      <c r="AE1048" s="105">
        <v>-0.30787181920074186</v>
      </c>
      <c r="AF1048" s="84">
        <v>1.3414422376315871</v>
      </c>
      <c r="AG1048" s="105">
        <v>1.2289442781219269</v>
      </c>
      <c r="AH1048" s="84">
        <v>3.1088653740178422</v>
      </c>
      <c r="AI1048" s="105">
        <v>-3.8234326584628699E-2</v>
      </c>
      <c r="AJ1048" s="84">
        <v>10.565371309566736</v>
      </c>
      <c r="AK1048" s="84">
        <v>17.470640225077588</v>
      </c>
      <c r="AL1048" s="105">
        <v>-0.39524990650307928</v>
      </c>
      <c r="AM1048" s="84">
        <v>1.6930296917902781</v>
      </c>
      <c r="AN1048" s="105">
        <v>5.2405115284153609</v>
      </c>
      <c r="AO1048" s="84">
        <v>11.013933075548008</v>
      </c>
      <c r="AP1048" s="105">
        <v>-4.0726756091983445E-2</v>
      </c>
      <c r="AQ1048" s="108">
        <v>3.0548777700317651E-5</v>
      </c>
      <c r="AR1048" s="108">
        <v>1.3633754290365653E-5</v>
      </c>
    </row>
    <row r="1049" spans="1:44" s="2" customFormat="1" x14ac:dyDescent="0.25">
      <c r="A1049" s="80" t="s">
        <v>327</v>
      </c>
      <c r="B1049" s="80" t="s">
        <v>332</v>
      </c>
      <c r="C1049" s="80" t="s">
        <v>287</v>
      </c>
      <c r="D1049" s="81">
        <v>90.391610395908359</v>
      </c>
      <c r="E1049" s="81">
        <v>276.11126086473467</v>
      </c>
      <c r="F1049" s="105">
        <v>-0.67262613588153985</v>
      </c>
      <c r="G1049" s="81">
        <v>615.03324118018145</v>
      </c>
      <c r="H1049" s="105">
        <v>-0.85302971556064711</v>
      </c>
      <c r="I1049" s="81">
        <v>17233.458115900754</v>
      </c>
      <c r="J1049" s="105">
        <v>-0.9947548768338893</v>
      </c>
      <c r="K1049" s="83">
        <v>2.0860682519460645</v>
      </c>
      <c r="L1049" s="83">
        <v>5.6472083434454312</v>
      </c>
      <c r="M1049" s="105">
        <v>-0.63060186111827976</v>
      </c>
      <c r="N1049" s="83">
        <v>13.667204521936505</v>
      </c>
      <c r="O1049" s="105">
        <v>-0.84736686653091142</v>
      </c>
      <c r="P1049" s="83">
        <v>884.75437527617862</v>
      </c>
      <c r="Q1049" s="105">
        <v>-0.9976422063453545</v>
      </c>
      <c r="R1049" s="83">
        <v>2.1394877019132585</v>
      </c>
      <c r="S1049" s="83">
        <v>6.485292217251633</v>
      </c>
      <c r="T1049" s="105">
        <v>-0.67010157287562577</v>
      </c>
      <c r="U1049" s="83">
        <v>16.605733636826162</v>
      </c>
      <c r="V1049" s="105">
        <v>-0.87115970009487775</v>
      </c>
      <c r="W1049" s="83">
        <v>401.93608807885141</v>
      </c>
      <c r="X1049" s="105">
        <v>-0.99467704501942222</v>
      </c>
      <c r="Y1049" s="81">
        <v>90.391610395908359</v>
      </c>
      <c r="Z1049" s="80"/>
      <c r="AA1049" s="83">
        <v>2.1394877019132585</v>
      </c>
      <c r="AB1049" s="80"/>
      <c r="AC1049" s="84">
        <v>43.33108962833947</v>
      </c>
      <c r="AD1049" s="84">
        <v>48.893407870316999</v>
      </c>
      <c r="AE1049" s="105">
        <v>-0.1137641756682375</v>
      </c>
      <c r="AF1049" s="84">
        <v>45.000661268588189</v>
      </c>
      <c r="AG1049" s="105">
        <v>-3.7101046810930537E-2</v>
      </c>
      <c r="AH1049" s="84">
        <v>19.478240060153734</v>
      </c>
      <c r="AI1049" s="105">
        <v>1.2245895673593765</v>
      </c>
      <c r="AJ1049" s="84">
        <v>42.249184379547842</v>
      </c>
      <c r="AK1049" s="84">
        <v>42.574991475364293</v>
      </c>
      <c r="AL1049" s="105">
        <v>-7.652546354706303E-3</v>
      </c>
      <c r="AM1049" s="84">
        <v>37.037402540062189</v>
      </c>
      <c r="AN1049" s="105">
        <v>0.14071672099165791</v>
      </c>
      <c r="AO1049" s="84">
        <v>42.876115449777458</v>
      </c>
      <c r="AP1049" s="105">
        <v>-1.4621918605568796E-2</v>
      </c>
      <c r="AQ1049" s="108">
        <v>5.4525438486980563E-4</v>
      </c>
      <c r="AR1049" s="108">
        <v>6.0853733274769953E-5</v>
      </c>
    </row>
    <row r="1050" spans="1:44" s="2" customFormat="1" x14ac:dyDescent="0.25">
      <c r="A1050" s="80" t="s">
        <v>327</v>
      </c>
      <c r="B1050" s="80" t="s">
        <v>332</v>
      </c>
      <c r="C1050" s="80" t="s">
        <v>288</v>
      </c>
      <c r="D1050" s="81">
        <v>161319.95361554145</v>
      </c>
      <c r="E1050" s="81">
        <v>157075.6286053443</v>
      </c>
      <c r="F1050" s="105">
        <v>2.7020901000887301E-2</v>
      </c>
      <c r="G1050" s="81">
        <v>89259.378064014905</v>
      </c>
      <c r="H1050" s="105">
        <v>0.80731657686261549</v>
      </c>
      <c r="I1050" s="81">
        <v>108216.5199207009</v>
      </c>
      <c r="J1050" s="105">
        <v>0.49071466846054362</v>
      </c>
      <c r="K1050" s="83">
        <v>44218.647725932424</v>
      </c>
      <c r="L1050" s="83">
        <v>46028.988901581804</v>
      </c>
      <c r="M1050" s="105">
        <v>-3.9330457149954201E-2</v>
      </c>
      <c r="N1050" s="83">
        <v>27000.484855148068</v>
      </c>
      <c r="O1050" s="105">
        <v>0.63769828442549026</v>
      </c>
      <c r="P1050" s="83">
        <v>33016.192609331636</v>
      </c>
      <c r="Q1050" s="105">
        <v>0.33930184649560552</v>
      </c>
      <c r="R1050" s="83">
        <v>15956.807418843149</v>
      </c>
      <c r="S1050" s="83">
        <v>14808.0788082295</v>
      </c>
      <c r="T1050" s="105">
        <v>7.7574452803104335E-2</v>
      </c>
      <c r="U1050" s="83">
        <v>7905.9588301649082</v>
      </c>
      <c r="V1050" s="105">
        <v>1.0183266522917513</v>
      </c>
      <c r="W1050" s="83">
        <v>11869.576270910437</v>
      </c>
      <c r="X1050" s="105">
        <v>0.34434516065662452</v>
      </c>
      <c r="Y1050" s="81">
        <v>160734.30669063135</v>
      </c>
      <c r="Z1050" s="82">
        <v>585.64692491011579</v>
      </c>
      <c r="AA1050" s="83">
        <v>15884.700922152557</v>
      </c>
      <c r="AB1050" s="83">
        <v>72.106496690592621</v>
      </c>
      <c r="AC1050" s="84">
        <v>3.6482335374750483</v>
      </c>
      <c r="AD1050" s="84">
        <v>3.4125370196855735</v>
      </c>
      <c r="AE1050" s="105">
        <v>6.9067827375889249E-2</v>
      </c>
      <c r="AF1050" s="84">
        <v>3.3058435262504626</v>
      </c>
      <c r="AG1050" s="105">
        <v>0.10357114863598205</v>
      </c>
      <c r="AH1050" s="84">
        <v>3.2776801735193044</v>
      </c>
      <c r="AI1050" s="105">
        <v>0.11305354529385765</v>
      </c>
      <c r="AJ1050" s="84">
        <v>10.109788843164278</v>
      </c>
      <c r="AK1050" s="84">
        <v>10.607427920902911</v>
      </c>
      <c r="AL1050" s="105">
        <v>-4.6914207803193206E-2</v>
      </c>
      <c r="AM1050" s="84">
        <v>11.290139498759958</v>
      </c>
      <c r="AN1050" s="105">
        <v>-0.10454703909772971</v>
      </c>
      <c r="AO1050" s="84">
        <v>9.1171342136209486</v>
      </c>
      <c r="AP1050" s="105">
        <v>0.10887792219404963</v>
      </c>
      <c r="AQ1050" s="108">
        <v>0.97310371715480837</v>
      </c>
      <c r="AR1050" s="108">
        <v>0.4538615957992172</v>
      </c>
    </row>
    <row r="1051" spans="1:44" s="2" customFormat="1" x14ac:dyDescent="0.25">
      <c r="A1051" s="80" t="s">
        <v>327</v>
      </c>
      <c r="B1051" s="80" t="s">
        <v>332</v>
      </c>
      <c r="C1051" s="80" t="s">
        <v>289</v>
      </c>
      <c r="D1051" s="81">
        <v>78.499539130926138</v>
      </c>
      <c r="E1051" s="81">
        <v>25.046865626573563</v>
      </c>
      <c r="F1051" s="105">
        <v>2.1341062910339472</v>
      </c>
      <c r="G1051" s="81">
        <v>506.52107008218763</v>
      </c>
      <c r="H1051" s="105">
        <v>-0.8450221643925121</v>
      </c>
      <c r="I1051" s="81">
        <v>999.3727323675156</v>
      </c>
      <c r="J1051" s="105">
        <v>-0.92145118974282936</v>
      </c>
      <c r="K1051" s="83">
        <v>13.082354664802551</v>
      </c>
      <c r="L1051" s="83">
        <v>4.582116961479187</v>
      </c>
      <c r="M1051" s="105">
        <v>1.8550896397413958</v>
      </c>
      <c r="N1051" s="83">
        <v>35.161549960451737</v>
      </c>
      <c r="O1051" s="105">
        <v>-0.62793577986416849</v>
      </c>
      <c r="P1051" s="83">
        <v>71.851160046879542</v>
      </c>
      <c r="Q1051" s="105">
        <v>-0.81792423871421249</v>
      </c>
      <c r="R1051" s="83">
        <v>3.7808004563789375</v>
      </c>
      <c r="S1051" s="83">
        <v>1.3288138805928007</v>
      </c>
      <c r="T1051" s="105">
        <v>1.8452445535053219</v>
      </c>
      <c r="U1051" s="83">
        <v>10.146302084282475</v>
      </c>
      <c r="V1051" s="105">
        <v>-0.62737158572917573</v>
      </c>
      <c r="W1051" s="83">
        <v>20.755544933293507</v>
      </c>
      <c r="X1051" s="105">
        <v>-0.81784142654263725</v>
      </c>
      <c r="Y1051" s="81">
        <v>78.499539130926138</v>
      </c>
      <c r="Z1051" s="80"/>
      <c r="AA1051" s="83">
        <v>3.7808004563789375</v>
      </c>
      <c r="AB1051" s="80"/>
      <c r="AC1051" s="84">
        <v>6.0004136214198036</v>
      </c>
      <c r="AD1051" s="84">
        <v>5.4662213638667136</v>
      </c>
      <c r="AE1051" s="105">
        <v>9.7726056446278145E-2</v>
      </c>
      <c r="AF1051" s="84">
        <v>14.405538739102846</v>
      </c>
      <c r="AG1051" s="105">
        <v>-0.58346482348958639</v>
      </c>
      <c r="AH1051" s="84">
        <v>13.908929677899025</v>
      </c>
      <c r="AI1051" s="105">
        <v>-0.56859271271215606</v>
      </c>
      <c r="AJ1051" s="84">
        <v>20.762677119995136</v>
      </c>
      <c r="AK1051" s="84">
        <v>18.849039728121923</v>
      </c>
      <c r="AL1051" s="105">
        <v>0.1015243969706399</v>
      </c>
      <c r="AM1051" s="84">
        <v>49.921741524612585</v>
      </c>
      <c r="AN1051" s="105">
        <v>-0.58409549655316706</v>
      </c>
      <c r="AO1051" s="84">
        <v>48.149674488403534</v>
      </c>
      <c r="AP1051" s="105">
        <v>-0.56878883729534535</v>
      </c>
      <c r="AQ1051" s="108">
        <v>4.7351980713614816E-4</v>
      </c>
      <c r="AR1051" s="108">
        <v>1.0753781025797192E-4</v>
      </c>
    </row>
    <row r="1052" spans="1:44" s="2" customFormat="1" x14ac:dyDescent="0.25">
      <c r="A1052" s="80" t="s">
        <v>327</v>
      </c>
      <c r="B1052" s="80" t="s">
        <v>332</v>
      </c>
      <c r="C1052" s="80" t="s">
        <v>290</v>
      </c>
      <c r="D1052" s="81">
        <v>2317926.7827974665</v>
      </c>
      <c r="E1052" s="81">
        <v>2644326.9040149031</v>
      </c>
      <c r="F1052" s="105">
        <v>-0.12343410367374043</v>
      </c>
      <c r="G1052" s="81">
        <v>2888297.9810714377</v>
      </c>
      <c r="H1052" s="105">
        <v>-0.19747657686704034</v>
      </c>
      <c r="I1052" s="81">
        <v>2532700.1941982214</v>
      </c>
      <c r="J1052" s="105">
        <v>-8.4800171726897147E-2</v>
      </c>
      <c r="K1052" s="83">
        <v>733850.3967420822</v>
      </c>
      <c r="L1052" s="83">
        <v>848880.82076744188</v>
      </c>
      <c r="M1052" s="105">
        <v>-0.13550833192504563</v>
      </c>
      <c r="N1052" s="83">
        <v>891426.85259247408</v>
      </c>
      <c r="O1052" s="105">
        <v>-0.17676880093091582</v>
      </c>
      <c r="P1052" s="83">
        <v>783992.35949821107</v>
      </c>
      <c r="Q1052" s="105">
        <v>-6.3957208445528588E-2</v>
      </c>
      <c r="R1052" s="83">
        <v>384924.07880949305</v>
      </c>
      <c r="S1052" s="83">
        <v>494504.98477311601</v>
      </c>
      <c r="T1052" s="105">
        <v>-0.22159717159150541</v>
      </c>
      <c r="U1052" s="83">
        <v>563184.28437541204</v>
      </c>
      <c r="V1052" s="105">
        <v>-0.31652198136816762</v>
      </c>
      <c r="W1052" s="83">
        <v>499854.40226145106</v>
      </c>
      <c r="X1052" s="105">
        <v>-0.22992760078132352</v>
      </c>
      <c r="Y1052" s="81">
        <v>2253064.7256452115</v>
      </c>
      <c r="Z1052" s="82">
        <v>64862.057152254863</v>
      </c>
      <c r="AA1052" s="83">
        <v>371053.90312840987</v>
      </c>
      <c r="AB1052" s="83">
        <v>13870.175681083148</v>
      </c>
      <c r="AC1052" s="84">
        <v>3.1585821757239181</v>
      </c>
      <c r="AD1052" s="84">
        <v>3.1150743889162964</v>
      </c>
      <c r="AE1052" s="105">
        <v>1.3966853235488097E-2</v>
      </c>
      <c r="AF1052" s="84">
        <v>3.2400841108517247</v>
      </c>
      <c r="AG1052" s="105">
        <v>-2.515426524109032E-2</v>
      </c>
      <c r="AH1052" s="84">
        <v>3.2305164246999278</v>
      </c>
      <c r="AI1052" s="105">
        <v>-2.2267105168082064E-2</v>
      </c>
      <c r="AJ1052" s="84">
        <v>6.0217765278972237</v>
      </c>
      <c r="AK1052" s="84">
        <v>5.3474221401997548</v>
      </c>
      <c r="AL1052" s="105">
        <v>0.12610831350454749</v>
      </c>
      <c r="AM1052" s="84">
        <v>5.1285131016655505</v>
      </c>
      <c r="AN1052" s="105">
        <v>0.17417590801153934</v>
      </c>
      <c r="AO1052" s="84">
        <v>5.0668758397239868</v>
      </c>
      <c r="AP1052" s="105">
        <v>0.18845946069703856</v>
      </c>
      <c r="AQ1052" s="108">
        <v>13.982046968649756</v>
      </c>
      <c r="AR1052" s="108">
        <v>10.948446771609021</v>
      </c>
    </row>
    <row r="1053" spans="1:44" s="2" customFormat="1" x14ac:dyDescent="0.25">
      <c r="A1053" s="80" t="s">
        <v>327</v>
      </c>
      <c r="B1053" s="80" t="s">
        <v>332</v>
      </c>
      <c r="C1053" s="80" t="s">
        <v>291</v>
      </c>
      <c r="D1053" s="81">
        <v>950712.18510725023</v>
      </c>
      <c r="E1053" s="81">
        <v>997825.44863212574</v>
      </c>
      <c r="F1053" s="105">
        <v>-4.72159370052758E-2</v>
      </c>
      <c r="G1053" s="81">
        <v>942661.21542661905</v>
      </c>
      <c r="H1053" s="105">
        <v>8.5406820063001817E-3</v>
      </c>
      <c r="I1053" s="81">
        <v>653712.17392133363</v>
      </c>
      <c r="J1053" s="105">
        <v>0.45432840787459006</v>
      </c>
      <c r="K1053" s="83">
        <v>212968.67328600484</v>
      </c>
      <c r="L1053" s="83">
        <v>240651.45776524843</v>
      </c>
      <c r="M1053" s="105">
        <v>-0.11503268975103279</v>
      </c>
      <c r="N1053" s="83">
        <v>224752.40045084062</v>
      </c>
      <c r="O1053" s="105">
        <v>-5.2429816728089641E-2</v>
      </c>
      <c r="P1053" s="83">
        <v>172547.11181760664</v>
      </c>
      <c r="Q1053" s="105">
        <v>0.23426391228806184</v>
      </c>
      <c r="R1053" s="83">
        <v>66384.955672581447</v>
      </c>
      <c r="S1053" s="83">
        <v>88282.874609517588</v>
      </c>
      <c r="T1053" s="105">
        <v>-0.2480426587126035</v>
      </c>
      <c r="U1053" s="83">
        <v>78159.123647392407</v>
      </c>
      <c r="V1053" s="105">
        <v>-0.15064355158239773</v>
      </c>
      <c r="W1053" s="83">
        <v>59682.386999483169</v>
      </c>
      <c r="X1053" s="105">
        <v>0.1123039645374157</v>
      </c>
      <c r="Y1053" s="81">
        <v>948074.48116108717</v>
      </c>
      <c r="Z1053" s="82">
        <v>2637.7039461630247</v>
      </c>
      <c r="AA1053" s="83">
        <v>66071.893453609286</v>
      </c>
      <c r="AB1053" s="83">
        <v>313.06221897216483</v>
      </c>
      <c r="AC1053" s="84">
        <v>4.4640940399271667</v>
      </c>
      <c r="AD1053" s="84">
        <v>4.1463511499086296</v>
      </c>
      <c r="AE1053" s="105">
        <v>7.6631929745154106E-2</v>
      </c>
      <c r="AF1053" s="84">
        <v>4.19422090058079</v>
      </c>
      <c r="AG1053" s="105">
        <v>6.4344045233527478E-2</v>
      </c>
      <c r="AH1053" s="84">
        <v>3.7886010784831292</v>
      </c>
      <c r="AI1053" s="105">
        <v>0.17829614347111195</v>
      </c>
      <c r="AJ1053" s="84">
        <v>14.321199366258172</v>
      </c>
      <c r="AK1053" s="84">
        <v>11.302593544281264</v>
      </c>
      <c r="AL1053" s="105">
        <v>0.26707196097520669</v>
      </c>
      <c r="AM1053" s="84">
        <v>12.060795610751052</v>
      </c>
      <c r="AN1053" s="105">
        <v>0.18741746634792361</v>
      </c>
      <c r="AO1053" s="84">
        <v>10.953184126616694</v>
      </c>
      <c r="AP1053" s="105">
        <v>0.30749188552916412</v>
      </c>
      <c r="AQ1053" s="108">
        <v>5.7348241214911173</v>
      </c>
      <c r="AR1053" s="108">
        <v>1.8881961239338234</v>
      </c>
    </row>
    <row r="1054" spans="1:44" s="2" customFormat="1" x14ac:dyDescent="0.25">
      <c r="A1054" s="80" t="s">
        <v>327</v>
      </c>
      <c r="B1054" s="80" t="s">
        <v>332</v>
      </c>
      <c r="C1054" s="80" t="s">
        <v>292</v>
      </c>
      <c r="D1054" s="81">
        <v>7682050.7660671808</v>
      </c>
      <c r="E1054" s="81">
        <v>8144740.0520874988</v>
      </c>
      <c r="F1054" s="105">
        <v>-5.6808355215920078E-2</v>
      </c>
      <c r="G1054" s="81">
        <v>9871773.1691895314</v>
      </c>
      <c r="H1054" s="105">
        <v>-0.22181652329255513</v>
      </c>
      <c r="I1054" s="81">
        <v>7833892.9966080692</v>
      </c>
      <c r="J1054" s="105">
        <v>-1.938272971134955E-2</v>
      </c>
      <c r="K1054" s="83">
        <v>2858507.5991215613</v>
      </c>
      <c r="L1054" s="83">
        <v>3309697.2297223122</v>
      </c>
      <c r="M1054" s="105">
        <v>-0.13632353634915612</v>
      </c>
      <c r="N1054" s="83">
        <v>3962072.3276742264</v>
      </c>
      <c r="O1054" s="105">
        <v>-0.27853220165732512</v>
      </c>
      <c r="P1054" s="83">
        <v>3463842.0538174487</v>
      </c>
      <c r="Q1054" s="105">
        <v>-0.17475809961622163</v>
      </c>
      <c r="R1054" s="83">
        <v>1864428.5514685239</v>
      </c>
      <c r="S1054" s="83">
        <v>2126058.4218086903</v>
      </c>
      <c r="T1054" s="105">
        <v>-0.12305864582855226</v>
      </c>
      <c r="U1054" s="83">
        <v>2521525.3409060426</v>
      </c>
      <c r="V1054" s="105">
        <v>-0.26059495765424612</v>
      </c>
      <c r="W1054" s="83">
        <v>2107893.6454588934</v>
      </c>
      <c r="X1054" s="105">
        <v>-0.11550160251911881</v>
      </c>
      <c r="Y1054" s="81">
        <v>7413496.1810188172</v>
      </c>
      <c r="Z1054" s="82">
        <v>268554.58504836372</v>
      </c>
      <c r="AA1054" s="83">
        <v>1748915.9549162828</v>
      </c>
      <c r="AB1054" s="83">
        <v>115512.59655224108</v>
      </c>
      <c r="AC1054" s="84">
        <v>2.6874340891827355</v>
      </c>
      <c r="AD1054" s="84">
        <v>2.4608716407484961</v>
      </c>
      <c r="AE1054" s="105">
        <v>9.2065934964949442E-2</v>
      </c>
      <c r="AF1054" s="84">
        <v>2.4915681372693048</v>
      </c>
      <c r="AG1054" s="105">
        <v>7.8611517374794646E-2</v>
      </c>
      <c r="AH1054" s="84">
        <v>2.261619575862142</v>
      </c>
      <c r="AI1054" s="105">
        <v>0.18827857605462697</v>
      </c>
      <c r="AJ1054" s="84">
        <v>4.1203245680915934</v>
      </c>
      <c r="AK1054" s="84">
        <v>3.8309107447567539</v>
      </c>
      <c r="AL1054" s="105">
        <v>7.5547002427804169E-2</v>
      </c>
      <c r="AM1054" s="84">
        <v>3.9150005788331179</v>
      </c>
      <c r="AN1054" s="105">
        <v>5.2445455658061017E-2</v>
      </c>
      <c r="AO1054" s="84">
        <v>3.7164555306122251</v>
      </c>
      <c r="AP1054" s="105">
        <v>0.10867048835986946</v>
      </c>
      <c r="AQ1054" s="108">
        <v>46.33916628594752</v>
      </c>
      <c r="AR1054" s="108">
        <v>53.030189273568062</v>
      </c>
    </row>
    <row r="1055" spans="1:44" s="2" customFormat="1" x14ac:dyDescent="0.25">
      <c r="A1055" s="80" t="s">
        <v>327</v>
      </c>
      <c r="B1055" s="80" t="s">
        <v>332</v>
      </c>
      <c r="C1055" s="80" t="s">
        <v>293</v>
      </c>
      <c r="D1055" s="80"/>
      <c r="E1055" s="80"/>
      <c r="F1055" s="80"/>
      <c r="G1055" s="81">
        <v>4.3500274741649632</v>
      </c>
      <c r="H1055" s="105">
        <v>-1</v>
      </c>
      <c r="I1055" s="81">
        <v>54.21292319893837</v>
      </c>
      <c r="J1055" s="105">
        <v>-1</v>
      </c>
      <c r="K1055" s="80"/>
      <c r="L1055" s="80"/>
      <c r="M1055" s="80"/>
      <c r="N1055" s="83">
        <v>0.42439292611561896</v>
      </c>
      <c r="O1055" s="105">
        <v>-1</v>
      </c>
      <c r="P1055" s="83">
        <v>5.0598846952811236</v>
      </c>
      <c r="Q1055" s="105">
        <v>-1</v>
      </c>
      <c r="R1055" s="80"/>
      <c r="S1055" s="80"/>
      <c r="T1055" s="80"/>
      <c r="U1055" s="83">
        <v>0.18188267778122391</v>
      </c>
      <c r="V1055" s="105">
        <v>-1</v>
      </c>
      <c r="W1055" s="83">
        <v>2.1685169797357498</v>
      </c>
      <c r="X1055" s="105">
        <v>-1</v>
      </c>
      <c r="Y1055" s="80"/>
      <c r="Z1055" s="80"/>
      <c r="AA1055" s="80"/>
      <c r="AB1055" s="80"/>
      <c r="AC1055" s="80"/>
      <c r="AD1055" s="80"/>
      <c r="AE1055" s="80"/>
      <c r="AF1055" s="84">
        <v>10.249999956360886</v>
      </c>
      <c r="AG1055" s="105">
        <v>-1</v>
      </c>
      <c r="AH1055" s="84">
        <v>10.714260593625314</v>
      </c>
      <c r="AI1055" s="105">
        <v>-1</v>
      </c>
      <c r="AJ1055" s="80"/>
      <c r="AK1055" s="80"/>
      <c r="AL1055" s="80"/>
      <c r="AM1055" s="84">
        <v>23.91666720124584</v>
      </c>
      <c r="AN1055" s="105">
        <v>-1</v>
      </c>
      <c r="AO1055" s="84">
        <v>24.999999403068831</v>
      </c>
      <c r="AP1055" s="105">
        <v>-1</v>
      </c>
      <c r="AQ1055" s="80"/>
      <c r="AR1055" s="80"/>
    </row>
    <row r="1056" spans="1:44" s="2" customFormat="1" x14ac:dyDescent="0.25">
      <c r="A1056" s="80" t="s">
        <v>327</v>
      </c>
      <c r="B1056" s="80" t="s">
        <v>333</v>
      </c>
      <c r="C1056" s="80" t="s">
        <v>281</v>
      </c>
      <c r="D1056" s="81">
        <v>403878625.1323474</v>
      </c>
      <c r="E1056" s="81">
        <v>396139568.95678115</v>
      </c>
      <c r="F1056" s="105">
        <v>1.953618568310854E-2</v>
      </c>
      <c r="G1056" s="81">
        <v>400321972.24058694</v>
      </c>
      <c r="H1056" s="105">
        <v>8.8844808388957933E-3</v>
      </c>
      <c r="I1056" s="81">
        <v>350431146.7315203</v>
      </c>
      <c r="J1056" s="105">
        <v>0.15251920070271441</v>
      </c>
      <c r="K1056" s="83">
        <v>150339724.11234301</v>
      </c>
      <c r="L1056" s="83">
        <v>157791601.71766666</v>
      </c>
      <c r="M1056" s="105">
        <v>-4.7226072390450395E-2</v>
      </c>
      <c r="N1056" s="83">
        <v>171475851.46170303</v>
      </c>
      <c r="O1056" s="105">
        <v>-0.12326008105042421</v>
      </c>
      <c r="P1056" s="83">
        <v>153163475.48870116</v>
      </c>
      <c r="Q1056" s="105">
        <v>-1.8436192880504718E-2</v>
      </c>
      <c r="R1056" s="83">
        <v>232762651.77884901</v>
      </c>
      <c r="S1056" s="83">
        <v>243005690.13510948</v>
      </c>
      <c r="T1056" s="105">
        <v>-4.2151434193024119E-2</v>
      </c>
      <c r="U1056" s="83">
        <v>264403459.49421972</v>
      </c>
      <c r="V1056" s="105">
        <v>-0.11966866006933784</v>
      </c>
      <c r="W1056" s="83">
        <v>238852538.89851642</v>
      </c>
      <c r="X1056" s="105">
        <v>-2.5496430340457382E-2</v>
      </c>
      <c r="Y1056" s="81">
        <v>354545406.41771758</v>
      </c>
      <c r="Z1056" s="82">
        <v>49333218.714629859</v>
      </c>
      <c r="AA1056" s="83">
        <v>184286594.07640511</v>
      </c>
      <c r="AB1056" s="83">
        <v>48476057.70244389</v>
      </c>
      <c r="AC1056" s="84">
        <v>2.6864398449377536</v>
      </c>
      <c r="AD1056" s="84">
        <v>2.5105237835508238</v>
      </c>
      <c r="AE1056" s="105">
        <v>7.0071457812727153E-2</v>
      </c>
      <c r="AF1056" s="84">
        <v>2.3345676305330598</v>
      </c>
      <c r="AG1056" s="105">
        <v>0.15072264765546739</v>
      </c>
      <c r="AH1056" s="84">
        <v>2.2879550468112191</v>
      </c>
      <c r="AI1056" s="105">
        <v>0.17416635815546849</v>
      </c>
      <c r="AJ1056" s="84">
        <v>1.7351521906361422</v>
      </c>
      <c r="AK1056" s="84">
        <v>1.630165815197703</v>
      </c>
      <c r="AL1056" s="105">
        <v>6.4402267830470192E-2</v>
      </c>
      <c r="AM1056" s="84">
        <v>1.5140572404247934</v>
      </c>
      <c r="AN1056" s="105">
        <v>0.14602813176952084</v>
      </c>
      <c r="AO1056" s="84">
        <v>1.4671443240568247</v>
      </c>
      <c r="AP1056" s="105">
        <v>0.18267314413775232</v>
      </c>
      <c r="AQ1056" s="80"/>
      <c r="AR1056" s="80"/>
    </row>
    <row r="1057" spans="1:44" s="2" customFormat="1" x14ac:dyDescent="0.25">
      <c r="A1057" s="80" t="s">
        <v>327</v>
      </c>
      <c r="B1057" s="80" t="s">
        <v>333</v>
      </c>
      <c r="C1057" s="80" t="s">
        <v>313</v>
      </c>
      <c r="D1057" s="81">
        <v>191118325.47135371</v>
      </c>
      <c r="E1057" s="81">
        <v>184878035.54509193</v>
      </c>
      <c r="F1057" s="105">
        <v>3.3753549510968109E-2</v>
      </c>
      <c r="G1057" s="81">
        <v>198388611.58331379</v>
      </c>
      <c r="H1057" s="105">
        <v>-3.6646690825329502E-2</v>
      </c>
      <c r="I1057" s="81">
        <v>168516867.89626804</v>
      </c>
      <c r="J1057" s="105">
        <v>0.13411985314727179</v>
      </c>
      <c r="K1057" s="83">
        <v>84549359.080047131</v>
      </c>
      <c r="L1057" s="83">
        <v>88968639.560690239</v>
      </c>
      <c r="M1057" s="105">
        <v>-4.967233962961165E-2</v>
      </c>
      <c r="N1057" s="83">
        <v>98504738.729106665</v>
      </c>
      <c r="O1057" s="105">
        <v>-0.14167216551314937</v>
      </c>
      <c r="P1057" s="83">
        <v>86665613.773471877</v>
      </c>
      <c r="Q1057" s="105">
        <v>-2.4418620041810939E-2</v>
      </c>
      <c r="R1057" s="83">
        <v>97130450.438831121</v>
      </c>
      <c r="S1057" s="83">
        <v>100639065.14999615</v>
      </c>
      <c r="T1057" s="105">
        <v>-3.4863347606972087E-2</v>
      </c>
      <c r="U1057" s="83">
        <v>111745731.61935571</v>
      </c>
      <c r="V1057" s="105">
        <v>-0.13079050956782179</v>
      </c>
      <c r="W1057" s="83">
        <v>99278590.255703047</v>
      </c>
      <c r="X1057" s="105">
        <v>-2.1637493152744748E-2</v>
      </c>
      <c r="Y1057" s="81">
        <v>176973242.40623578</v>
      </c>
      <c r="Z1057" s="82">
        <v>14145083.065117929</v>
      </c>
      <c r="AA1057" s="83">
        <v>84878138.490414232</v>
      </c>
      <c r="AB1057" s="83">
        <v>12252311.948416881</v>
      </c>
      <c r="AC1057" s="84">
        <v>2.2604349406174964</v>
      </c>
      <c r="AD1057" s="84">
        <v>2.0780135164253779</v>
      </c>
      <c r="AE1057" s="105">
        <v>8.7786447369178747E-2</v>
      </c>
      <c r="AF1057" s="84">
        <v>2.014000688118093</v>
      </c>
      <c r="AG1057" s="105">
        <v>0.12236056022884213</v>
      </c>
      <c r="AH1057" s="84">
        <v>1.9444490214624273</v>
      </c>
      <c r="AI1057" s="105">
        <v>0.16250666161328053</v>
      </c>
      <c r="AJ1057" s="84">
        <v>1.9676458269048427</v>
      </c>
      <c r="AK1057" s="84">
        <v>1.8370404700157235</v>
      </c>
      <c r="AL1057" s="105">
        <v>7.1095525123625269E-2</v>
      </c>
      <c r="AM1057" s="84">
        <v>1.7753574003085277</v>
      </c>
      <c r="AN1057" s="105">
        <v>0.10830969953593479</v>
      </c>
      <c r="AO1057" s="84">
        <v>1.6974139888795168</v>
      </c>
      <c r="AP1057" s="105">
        <v>0.15920208022069451</v>
      </c>
      <c r="AQ1057" s="80"/>
      <c r="AR1057" s="80"/>
    </row>
    <row r="1058" spans="1:44" s="2" customFormat="1" x14ac:dyDescent="0.25">
      <c r="A1058" s="80" t="s">
        <v>327</v>
      </c>
      <c r="B1058" s="80" t="s">
        <v>333</v>
      </c>
      <c r="C1058" s="80" t="s">
        <v>328</v>
      </c>
      <c r="D1058" s="81">
        <v>6208793.4606382241</v>
      </c>
      <c r="E1058" s="81">
        <v>6414164.6071992908</v>
      </c>
      <c r="F1058" s="105">
        <v>-3.2018377939748696E-2</v>
      </c>
      <c r="G1058" s="81">
        <v>7338125.8851783443</v>
      </c>
      <c r="H1058" s="105">
        <v>-0.15389929829647139</v>
      </c>
      <c r="I1058" s="81">
        <v>5791405.6485957894</v>
      </c>
      <c r="J1058" s="105">
        <v>7.2070208403315086E-2</v>
      </c>
      <c r="K1058" s="83">
        <v>2139161.7231866322</v>
      </c>
      <c r="L1058" s="83">
        <v>2349804.142659653</v>
      </c>
      <c r="M1058" s="105">
        <v>-8.964254324388192E-2</v>
      </c>
      <c r="N1058" s="83">
        <v>2758883.2939054165</v>
      </c>
      <c r="O1058" s="105">
        <v>-0.22462768616845682</v>
      </c>
      <c r="P1058" s="83">
        <v>2232154.8741132542</v>
      </c>
      <c r="Q1058" s="105">
        <v>-4.1660707330428655E-2</v>
      </c>
      <c r="R1058" s="83">
        <v>1299880.8825482063</v>
      </c>
      <c r="S1058" s="83">
        <v>1429201.4205439095</v>
      </c>
      <c r="T1058" s="105">
        <v>-9.0484473452655756E-2</v>
      </c>
      <c r="U1058" s="83">
        <v>1652831.8833209116</v>
      </c>
      <c r="V1058" s="105">
        <v>-0.2135431947643382</v>
      </c>
      <c r="W1058" s="83">
        <v>1315260.8858231523</v>
      </c>
      <c r="X1058" s="105">
        <v>-1.1693500081028013E-2</v>
      </c>
      <c r="Y1058" s="81">
        <v>5956380.5938762641</v>
      </c>
      <c r="Z1058" s="82">
        <v>252412.86676195991</v>
      </c>
      <c r="AA1058" s="83">
        <v>1220485.9216201603</v>
      </c>
      <c r="AB1058" s="83">
        <v>79394.960928045926</v>
      </c>
      <c r="AC1058" s="84">
        <v>2.9024422947271176</v>
      </c>
      <c r="AD1058" s="84">
        <v>2.7296592472338332</v>
      </c>
      <c r="AE1058" s="105">
        <v>6.3298394357602775E-2</v>
      </c>
      <c r="AF1058" s="84">
        <v>2.6598174346079895</v>
      </c>
      <c r="AG1058" s="105">
        <v>9.1218614090664743E-2</v>
      </c>
      <c r="AH1058" s="84">
        <v>2.5945357626210783</v>
      </c>
      <c r="AI1058" s="105">
        <v>0.11867500018384128</v>
      </c>
      <c r="AJ1058" s="84">
        <v>4.7764326285550789</v>
      </c>
      <c r="AK1058" s="84">
        <v>4.4879360704513287</v>
      </c>
      <c r="AL1058" s="105">
        <v>6.4282679961334119E-2</v>
      </c>
      <c r="AM1058" s="84">
        <v>4.4397291456130414</v>
      </c>
      <c r="AN1058" s="105">
        <v>7.5838744188874416E-2</v>
      </c>
      <c r="AO1058" s="84">
        <v>4.4032371912065607</v>
      </c>
      <c r="AP1058" s="105">
        <v>8.4754788611843199E-2</v>
      </c>
      <c r="AQ1058" s="108">
        <v>100</v>
      </c>
      <c r="AR1058" s="108">
        <v>100.00000000000003</v>
      </c>
    </row>
    <row r="1059" spans="1:44" s="2" customFormat="1" x14ac:dyDescent="0.25">
      <c r="A1059" s="80" t="s">
        <v>327</v>
      </c>
      <c r="B1059" s="80" t="s">
        <v>333</v>
      </c>
      <c r="C1059" s="80" t="s">
        <v>270</v>
      </c>
      <c r="D1059" s="81">
        <v>3411560.8449937748</v>
      </c>
      <c r="E1059" s="81">
        <v>3437295.6902762055</v>
      </c>
      <c r="F1059" s="105">
        <v>-7.4869454365629005E-3</v>
      </c>
      <c r="G1059" s="81">
        <v>4116978.1410911703</v>
      </c>
      <c r="H1059" s="105">
        <v>-0.17134346404628484</v>
      </c>
      <c r="I1059" s="81">
        <v>3255850.9731841292</v>
      </c>
      <c r="J1059" s="105">
        <v>4.7824631130879355E-2</v>
      </c>
      <c r="K1059" s="83">
        <v>1299067.8038526257</v>
      </c>
      <c r="L1059" s="83">
        <v>1390952.2932142664</v>
      </c>
      <c r="M1059" s="105">
        <v>-6.6058692170750541E-2</v>
      </c>
      <c r="N1059" s="83">
        <v>1692207.1344221409</v>
      </c>
      <c r="O1059" s="105">
        <v>-0.2323234092165469</v>
      </c>
      <c r="P1059" s="83">
        <v>1353048.1517992041</v>
      </c>
      <c r="Q1059" s="105">
        <v>-3.9895363572093501E-2</v>
      </c>
      <c r="R1059" s="83">
        <v>773374.99137688556</v>
      </c>
      <c r="S1059" s="83">
        <v>839257.80842933513</v>
      </c>
      <c r="T1059" s="105">
        <v>-7.8501285767896251E-2</v>
      </c>
      <c r="U1059" s="83">
        <v>1013207.9506179574</v>
      </c>
      <c r="V1059" s="105">
        <v>-0.2367065508070651</v>
      </c>
      <c r="W1059" s="83">
        <v>802291.85654757998</v>
      </c>
      <c r="X1059" s="105">
        <v>-3.6042825232116146E-2</v>
      </c>
      <c r="Y1059" s="81">
        <v>3230360.8456749567</v>
      </c>
      <c r="Z1059" s="82">
        <v>181199.99931881792</v>
      </c>
      <c r="AA1059" s="83">
        <v>712846.29506086023</v>
      </c>
      <c r="AB1059" s="83">
        <v>60528.696316025293</v>
      </c>
      <c r="AC1059" s="84">
        <v>2.6261607245412137</v>
      </c>
      <c r="AD1059" s="84">
        <v>2.4711815833260316</v>
      </c>
      <c r="AE1059" s="105">
        <v>6.271459056707257E-2</v>
      </c>
      <c r="AF1059" s="84">
        <v>2.432904375206435</v>
      </c>
      <c r="AG1059" s="105">
        <v>7.9434420565083125E-2</v>
      </c>
      <c r="AH1059" s="84">
        <v>2.406308281678438</v>
      </c>
      <c r="AI1059" s="105">
        <v>9.1365036033298763E-2</v>
      </c>
      <c r="AJ1059" s="84">
        <v>4.4112634660192072</v>
      </c>
      <c r="AK1059" s="84">
        <v>4.0956374260122521</v>
      </c>
      <c r="AL1059" s="105">
        <v>7.7063960301355747E-2</v>
      </c>
      <c r="AM1059" s="84">
        <v>4.0633101413981381</v>
      </c>
      <c r="AN1059" s="105">
        <v>8.5632972259740522E-2</v>
      </c>
      <c r="AO1059" s="84">
        <v>4.0581877363116927</v>
      </c>
      <c r="AP1059" s="105">
        <v>8.7003301140624253E-2</v>
      </c>
      <c r="AQ1059" s="80"/>
      <c r="AR1059" s="80"/>
    </row>
    <row r="1060" spans="1:44" s="2" customFormat="1" x14ac:dyDescent="0.25">
      <c r="A1060" s="80" t="s">
        <v>327</v>
      </c>
      <c r="B1060" s="80" t="s">
        <v>333</v>
      </c>
      <c r="C1060" s="80" t="s">
        <v>271</v>
      </c>
      <c r="D1060" s="81">
        <v>2584757.7403270998</v>
      </c>
      <c r="E1060" s="81">
        <v>2746543.2788404548</v>
      </c>
      <c r="F1060" s="105">
        <v>-5.8905148067303764E-2</v>
      </c>
      <c r="G1060" s="81">
        <v>2977406.960972955</v>
      </c>
      <c r="H1060" s="105">
        <v>-0.13187623519142494</v>
      </c>
      <c r="I1060" s="81">
        <v>2362958.8135022237</v>
      </c>
      <c r="J1060" s="105">
        <v>9.3864914427408144E-2</v>
      </c>
      <c r="K1060" s="83">
        <v>802661.11783892137</v>
      </c>
      <c r="L1060" s="83">
        <v>914517.20784357563</v>
      </c>
      <c r="M1060" s="105">
        <v>-0.12231162961756623</v>
      </c>
      <c r="N1060" s="83">
        <v>1018260.8468345796</v>
      </c>
      <c r="O1060" s="105">
        <v>-0.21173329964113138</v>
      </c>
      <c r="P1060" s="83">
        <v>840468.6497918244</v>
      </c>
      <c r="Q1060" s="105">
        <v>-4.4983869371293707E-2</v>
      </c>
      <c r="R1060" s="83">
        <v>513309.9806781502</v>
      </c>
      <c r="S1060" s="83">
        <v>574513.5264662503</v>
      </c>
      <c r="T1060" s="105">
        <v>-0.10653107884953428</v>
      </c>
      <c r="U1060" s="83">
        <v>621369.51578683429</v>
      </c>
      <c r="V1060" s="105">
        <v>-0.1739054336642977</v>
      </c>
      <c r="W1060" s="83">
        <v>500062.62931748957</v>
      </c>
      <c r="X1060" s="105">
        <v>2.6491384446666759E-2</v>
      </c>
      <c r="Y1060" s="81">
        <v>2514686.6833446962</v>
      </c>
      <c r="Z1060" s="82">
        <v>70071.056982403636</v>
      </c>
      <c r="AA1060" s="83">
        <v>494561.46182645188</v>
      </c>
      <c r="AB1060" s="83">
        <v>18748.518851698293</v>
      </c>
      <c r="AC1060" s="84">
        <v>3.2202353930962566</v>
      </c>
      <c r="AD1060" s="84">
        <v>3.0032712947160198</v>
      </c>
      <c r="AE1060" s="105">
        <v>7.224259052519337E-2</v>
      </c>
      <c r="AF1060" s="84">
        <v>2.924012025237622</v>
      </c>
      <c r="AG1060" s="105">
        <v>0.1013071647113222</v>
      </c>
      <c r="AH1060" s="84">
        <v>2.8114776370153778</v>
      </c>
      <c r="AI1060" s="105">
        <v>0.1453889409253171</v>
      </c>
      <c r="AJ1060" s="84">
        <v>5.0354714258863504</v>
      </c>
      <c r="AK1060" s="84">
        <v>4.7806416251572799</v>
      </c>
      <c r="AL1060" s="105">
        <v>5.3304518662949732E-2</v>
      </c>
      <c r="AM1060" s="84">
        <v>4.7916849560968453</v>
      </c>
      <c r="AN1060" s="105">
        <v>5.0876982110294219E-2</v>
      </c>
      <c r="AO1060" s="84">
        <v>4.7253257391525292</v>
      </c>
      <c r="AP1060" s="105">
        <v>6.5634773950937156E-2</v>
      </c>
      <c r="AQ1060" s="80"/>
      <c r="AR1060" s="80"/>
    </row>
    <row r="1061" spans="1:44" s="2" customFormat="1" x14ac:dyDescent="0.25">
      <c r="A1061" s="80" t="s">
        <v>327</v>
      </c>
      <c r="B1061" s="80" t="s">
        <v>333</v>
      </c>
      <c r="C1061" s="80" t="s">
        <v>127</v>
      </c>
      <c r="D1061" s="81">
        <v>212474.87531734945</v>
      </c>
      <c r="E1061" s="81">
        <v>230325.63808263064</v>
      </c>
      <c r="F1061" s="105">
        <v>-7.7502282915100973E-2</v>
      </c>
      <c r="G1061" s="81">
        <v>243740.78311421871</v>
      </c>
      <c r="H1061" s="105">
        <v>-0.12827524141586855</v>
      </c>
      <c r="I1061" s="81">
        <v>172595.8619094372</v>
      </c>
      <c r="J1061" s="105">
        <v>0.23105428465508157</v>
      </c>
      <c r="K1061" s="83">
        <v>37432.80149508523</v>
      </c>
      <c r="L1061" s="83">
        <v>44334.641601810908</v>
      </c>
      <c r="M1061" s="105">
        <v>-0.15567600994080807</v>
      </c>
      <c r="N1061" s="83">
        <v>48415.312648696199</v>
      </c>
      <c r="O1061" s="105">
        <v>-0.22683962062375987</v>
      </c>
      <c r="P1061" s="83">
        <v>38638.072522226037</v>
      </c>
      <c r="Q1061" s="105">
        <v>-3.1193870409749108E-2</v>
      </c>
      <c r="R1061" s="83">
        <v>13195.910493170359</v>
      </c>
      <c r="S1061" s="83">
        <v>15430.085648324139</v>
      </c>
      <c r="T1061" s="105">
        <v>-0.14479343835634728</v>
      </c>
      <c r="U1061" s="83">
        <v>18254.416916119651</v>
      </c>
      <c r="V1061" s="105">
        <v>-0.27711136686498894</v>
      </c>
      <c r="W1061" s="83">
        <v>12906.399958082051</v>
      </c>
      <c r="X1061" s="105">
        <v>2.2431548381314094E-2</v>
      </c>
      <c r="Y1061" s="81">
        <v>211333.06485661108</v>
      </c>
      <c r="Z1061" s="82">
        <v>1141.8104607383702</v>
      </c>
      <c r="AA1061" s="83">
        <v>13078.164732848045</v>
      </c>
      <c r="AB1061" s="83">
        <v>117.74576032231303</v>
      </c>
      <c r="AC1061" s="84">
        <v>5.6761681421372243</v>
      </c>
      <c r="AD1061" s="84">
        <v>5.1951618364548295</v>
      </c>
      <c r="AE1061" s="105">
        <v>9.2587357396094666E-2</v>
      </c>
      <c r="AF1061" s="84">
        <v>5.034373832981589</v>
      </c>
      <c r="AG1061" s="105">
        <v>0.12748244974401018</v>
      </c>
      <c r="AH1061" s="84">
        <v>4.4669894392416634</v>
      </c>
      <c r="AI1061" s="105">
        <v>0.27069208901036412</v>
      </c>
      <c r="AJ1061" s="84">
        <v>16.101569908898473</v>
      </c>
      <c r="AK1061" s="84">
        <v>14.927048581071636</v>
      </c>
      <c r="AL1061" s="105">
        <v>7.8684096286535665E-2</v>
      </c>
      <c r="AM1061" s="84">
        <v>13.352427756757447</v>
      </c>
      <c r="AN1061" s="105">
        <v>0.20589080893920059</v>
      </c>
      <c r="AO1061" s="84">
        <v>13.372889610580899</v>
      </c>
      <c r="AP1061" s="105">
        <v>0.20404567582451197</v>
      </c>
      <c r="AQ1061" s="80"/>
      <c r="AR1061" s="80"/>
    </row>
    <row r="1062" spans="1:44" s="2" customFormat="1" x14ac:dyDescent="0.25">
      <c r="A1062" s="80" t="s">
        <v>327</v>
      </c>
      <c r="B1062" s="80" t="s">
        <v>333</v>
      </c>
      <c r="C1062" s="80" t="s">
        <v>282</v>
      </c>
      <c r="D1062" s="81">
        <v>36463.485314022306</v>
      </c>
      <c r="E1062" s="81">
        <v>45881.822917400597</v>
      </c>
      <c r="F1062" s="105">
        <v>-0.20527383186875089</v>
      </c>
      <c r="G1062" s="81">
        <v>63830.634337081909</v>
      </c>
      <c r="H1062" s="105">
        <v>-0.42874631134851299</v>
      </c>
      <c r="I1062" s="81">
        <v>38018.9075059104</v>
      </c>
      <c r="J1062" s="105">
        <v>-4.0911806622699214E-2</v>
      </c>
      <c r="K1062" s="83">
        <v>7349.2932789100523</v>
      </c>
      <c r="L1062" s="83">
        <v>10628.229606612964</v>
      </c>
      <c r="M1062" s="105">
        <v>-0.30851199579492833</v>
      </c>
      <c r="N1062" s="83">
        <v>14174.513399430745</v>
      </c>
      <c r="O1062" s="105">
        <v>-0.48151353970251964</v>
      </c>
      <c r="P1062" s="83">
        <v>9827.6072133472298</v>
      </c>
      <c r="Q1062" s="105">
        <v>-0.25217877359519308</v>
      </c>
      <c r="R1062" s="83">
        <v>4027.9468819837271</v>
      </c>
      <c r="S1062" s="83">
        <v>5277.6555599830172</v>
      </c>
      <c r="T1062" s="105">
        <v>-0.23679239082501086</v>
      </c>
      <c r="U1062" s="83">
        <v>7905.878663886846</v>
      </c>
      <c r="V1062" s="105">
        <v>-0.4905124334398237</v>
      </c>
      <c r="W1062" s="83">
        <v>4915.5573056062785</v>
      </c>
      <c r="X1062" s="105">
        <v>-0.18057167650354036</v>
      </c>
      <c r="Y1062" s="81">
        <v>36430.816701221556</v>
      </c>
      <c r="Z1062" s="82">
        <v>32.668612800749834</v>
      </c>
      <c r="AA1062" s="83">
        <v>4024.132823686733</v>
      </c>
      <c r="AB1062" s="83">
        <v>3.8140582969938635</v>
      </c>
      <c r="AC1062" s="84">
        <v>4.9614954704093774</v>
      </c>
      <c r="AD1062" s="84">
        <v>4.3169770145775344</v>
      </c>
      <c r="AE1062" s="105">
        <v>0.1492985609271113</v>
      </c>
      <c r="AF1062" s="84">
        <v>4.5031975728807296</v>
      </c>
      <c r="AG1062" s="105">
        <v>0.10177166116108718</v>
      </c>
      <c r="AH1062" s="84">
        <v>3.8685823192318414</v>
      </c>
      <c r="AI1062" s="105">
        <v>0.28250998970458735</v>
      </c>
      <c r="AJ1062" s="84">
        <v>9.0526231805878172</v>
      </c>
      <c r="AK1062" s="84">
        <v>8.6935993446204058</v>
      </c>
      <c r="AL1062" s="105">
        <v>4.1297490456536294E-2</v>
      </c>
      <c r="AM1062" s="84">
        <v>8.0738191225540792</v>
      </c>
      <c r="AN1062" s="105">
        <v>0.12123185362172224</v>
      </c>
      <c r="AO1062" s="84">
        <v>7.7344042887159867</v>
      </c>
      <c r="AP1062" s="105">
        <v>0.17043573656927005</v>
      </c>
      <c r="AQ1062" s="108">
        <v>0.58728778055171604</v>
      </c>
      <c r="AR1062" s="108">
        <v>0.30987046090620163</v>
      </c>
    </row>
    <row r="1063" spans="1:44" s="2" customFormat="1" x14ac:dyDescent="0.25">
      <c r="A1063" s="80" t="s">
        <v>327</v>
      </c>
      <c r="B1063" s="80" t="s">
        <v>333</v>
      </c>
      <c r="C1063" s="80" t="s">
        <v>284</v>
      </c>
      <c r="D1063" s="80"/>
      <c r="E1063" s="81">
        <v>731.2497162342072</v>
      </c>
      <c r="F1063" s="105">
        <v>-1</v>
      </c>
      <c r="G1063" s="81">
        <v>600.07532803058621</v>
      </c>
      <c r="H1063" s="105">
        <v>-1</v>
      </c>
      <c r="I1063" s="81">
        <v>204.56426420211793</v>
      </c>
      <c r="J1063" s="105">
        <v>-1</v>
      </c>
      <c r="K1063" s="80"/>
      <c r="L1063" s="83">
        <v>136.11573161960956</v>
      </c>
      <c r="M1063" s="105">
        <v>-1</v>
      </c>
      <c r="N1063" s="83">
        <v>147.26753024544982</v>
      </c>
      <c r="O1063" s="105">
        <v>-1</v>
      </c>
      <c r="P1063" s="83">
        <v>40.450799629928952</v>
      </c>
      <c r="Q1063" s="105">
        <v>-1</v>
      </c>
      <c r="R1063" s="80"/>
      <c r="S1063" s="83">
        <v>39.797055024268431</v>
      </c>
      <c r="T1063" s="105">
        <v>-1</v>
      </c>
      <c r="U1063" s="83">
        <v>42.982286891507876</v>
      </c>
      <c r="V1063" s="105">
        <v>-1</v>
      </c>
      <c r="W1063" s="83">
        <v>11.731837930751539</v>
      </c>
      <c r="X1063" s="105">
        <v>-1</v>
      </c>
      <c r="Y1063" s="80"/>
      <c r="Z1063" s="80"/>
      <c r="AA1063" s="80"/>
      <c r="AB1063" s="80"/>
      <c r="AC1063" s="80"/>
      <c r="AD1063" s="84">
        <v>5.3722645247043541</v>
      </c>
      <c r="AE1063" s="105">
        <v>-1</v>
      </c>
      <c r="AF1063" s="84">
        <v>4.074729351612298</v>
      </c>
      <c r="AG1063" s="105">
        <v>-1</v>
      </c>
      <c r="AH1063" s="84">
        <v>5.0571129884602781</v>
      </c>
      <c r="AI1063" s="105">
        <v>-1</v>
      </c>
      <c r="AJ1063" s="80"/>
      <c r="AK1063" s="84">
        <v>18.374468055193724</v>
      </c>
      <c r="AL1063" s="105">
        <v>-1</v>
      </c>
      <c r="AM1063" s="84">
        <v>13.96099117632442</v>
      </c>
      <c r="AN1063" s="105">
        <v>-1</v>
      </c>
      <c r="AO1063" s="84">
        <v>17.436676623865839</v>
      </c>
      <c r="AP1063" s="105">
        <v>-1</v>
      </c>
      <c r="AQ1063" s="80"/>
      <c r="AR1063" s="80"/>
    </row>
    <row r="1064" spans="1:44" s="2" customFormat="1" x14ac:dyDescent="0.25">
      <c r="A1064" s="80" t="s">
        <v>327</v>
      </c>
      <c r="B1064" s="80" t="s">
        <v>333</v>
      </c>
      <c r="C1064" s="80" t="s">
        <v>285</v>
      </c>
      <c r="D1064" s="81">
        <v>2063129.8728428257</v>
      </c>
      <c r="E1064" s="81">
        <v>2182841.1466362798</v>
      </c>
      <c r="F1064" s="105">
        <v>-5.4841954018471313E-2</v>
      </c>
      <c r="G1064" s="81">
        <v>2414401.5871259701</v>
      </c>
      <c r="H1064" s="105">
        <v>-0.14549017700957009</v>
      </c>
      <c r="I1064" s="81">
        <v>1837495.0312943626</v>
      </c>
      <c r="J1064" s="105">
        <v>0.1227948036352088</v>
      </c>
      <c r="K1064" s="83">
        <v>642645.35578071419</v>
      </c>
      <c r="L1064" s="83">
        <v>734706.79672599374</v>
      </c>
      <c r="M1064" s="105">
        <v>-0.12530364678198769</v>
      </c>
      <c r="N1064" s="83">
        <v>839997.26648264611</v>
      </c>
      <c r="O1064" s="105">
        <v>-0.23494351538584335</v>
      </c>
      <c r="P1064" s="83">
        <v>661671.95904090849</v>
      </c>
      <c r="Q1064" s="105">
        <v>-2.8755341676823216E-2</v>
      </c>
      <c r="R1064" s="83">
        <v>430552.851011616</v>
      </c>
      <c r="S1064" s="83">
        <v>482267.48435028637</v>
      </c>
      <c r="T1064" s="105">
        <v>-0.10723226221303438</v>
      </c>
      <c r="U1064" s="83">
        <v>530181.29535278527</v>
      </c>
      <c r="V1064" s="105">
        <v>-0.18791391777576008</v>
      </c>
      <c r="W1064" s="83">
        <v>411091.15254338266</v>
      </c>
      <c r="X1064" s="105">
        <v>4.7341564876367752E-2</v>
      </c>
      <c r="Y1064" s="81">
        <v>2008083.9131265841</v>
      </c>
      <c r="Z1064" s="82">
        <v>55045.95971624161</v>
      </c>
      <c r="AA1064" s="83">
        <v>415631.11106499325</v>
      </c>
      <c r="AB1064" s="83">
        <v>14921.739946622742</v>
      </c>
      <c r="AC1064" s="84">
        <v>3.210370781154162</v>
      </c>
      <c r="AD1064" s="84">
        <v>2.9710370944756108</v>
      </c>
      <c r="AE1064" s="105">
        <v>8.055560367239159E-2</v>
      </c>
      <c r="AF1064" s="84">
        <v>2.8742969572221226</v>
      </c>
      <c r="AG1064" s="105">
        <v>0.11692383526608169</v>
      </c>
      <c r="AH1064" s="84">
        <v>2.7770483639019647</v>
      </c>
      <c r="AI1064" s="105">
        <v>0.1560370438213565</v>
      </c>
      <c r="AJ1064" s="84">
        <v>4.7918156110111649</v>
      </c>
      <c r="AK1064" s="84">
        <v>4.526204269352756</v>
      </c>
      <c r="AL1064" s="105">
        <v>5.8683021324707284E-2</v>
      </c>
      <c r="AM1064" s="84">
        <v>4.5539169493322378</v>
      </c>
      <c r="AN1064" s="105">
        <v>5.2240448019986695E-2</v>
      </c>
      <c r="AO1064" s="84">
        <v>4.4697995077878767</v>
      </c>
      <c r="AP1064" s="105">
        <v>7.2042628010994481E-2</v>
      </c>
      <c r="AQ1064" s="108">
        <v>33.229159351529617</v>
      </c>
      <c r="AR1064" s="108">
        <v>33.122485051675412</v>
      </c>
    </row>
    <row r="1065" spans="1:44" s="2" customFormat="1" x14ac:dyDescent="0.25">
      <c r="A1065" s="80" t="s">
        <v>327</v>
      </c>
      <c r="B1065" s="80" t="s">
        <v>333</v>
      </c>
      <c r="C1065" s="80" t="s">
        <v>286</v>
      </c>
      <c r="D1065" s="80"/>
      <c r="E1065" s="81">
        <v>111.66714305877686</v>
      </c>
      <c r="F1065" s="105">
        <v>-1</v>
      </c>
      <c r="G1065" s="81">
        <v>32.486169047355652</v>
      </c>
      <c r="H1065" s="105">
        <v>-1</v>
      </c>
      <c r="I1065" s="81">
        <v>960.85366124510767</v>
      </c>
      <c r="J1065" s="105">
        <v>-1</v>
      </c>
      <c r="K1065" s="80"/>
      <c r="L1065" s="83">
        <v>139.7022437598971</v>
      </c>
      <c r="M1065" s="105">
        <v>-1</v>
      </c>
      <c r="N1065" s="83">
        <v>9.3318040370941162</v>
      </c>
      <c r="O1065" s="105">
        <v>-1</v>
      </c>
      <c r="P1065" s="83">
        <v>297.70186830640523</v>
      </c>
      <c r="Q1065" s="105">
        <v>-1</v>
      </c>
      <c r="R1065" s="80"/>
      <c r="S1065" s="83">
        <v>20.63901243317423</v>
      </c>
      <c r="T1065" s="105">
        <v>-1</v>
      </c>
      <c r="U1065" s="83">
        <v>3.6333370014616504</v>
      </c>
      <c r="V1065" s="105">
        <v>-1</v>
      </c>
      <c r="W1065" s="83">
        <v>59.794169492789671</v>
      </c>
      <c r="X1065" s="105">
        <v>-1</v>
      </c>
      <c r="Y1065" s="80"/>
      <c r="Z1065" s="80"/>
      <c r="AA1065" s="80"/>
      <c r="AB1065" s="80"/>
      <c r="AC1065" s="80"/>
      <c r="AD1065" s="84">
        <v>0.79932247366546594</v>
      </c>
      <c r="AE1065" s="105">
        <v>-1</v>
      </c>
      <c r="AF1065" s="84">
        <v>3.4812313801514101</v>
      </c>
      <c r="AG1065" s="105">
        <v>-1</v>
      </c>
      <c r="AH1065" s="84">
        <v>3.2275701416027505</v>
      </c>
      <c r="AI1065" s="105">
        <v>-1</v>
      </c>
      <c r="AJ1065" s="80"/>
      <c r="AK1065" s="84">
        <v>5.4104886762550741</v>
      </c>
      <c r="AL1065" s="105">
        <v>-1</v>
      </c>
      <c r="AM1065" s="84">
        <v>8.9411384174621933</v>
      </c>
      <c r="AN1065" s="105">
        <v>-1</v>
      </c>
      <c r="AO1065" s="84">
        <v>16.069353741270259</v>
      </c>
      <c r="AP1065" s="105">
        <v>-1</v>
      </c>
      <c r="AQ1065" s="80"/>
      <c r="AR1065" s="80"/>
    </row>
    <row r="1066" spans="1:44" s="2" customFormat="1" x14ac:dyDescent="0.25">
      <c r="A1066" s="80" t="s">
        <v>327</v>
      </c>
      <c r="B1066" s="80" t="s">
        <v>333</v>
      </c>
      <c r="C1066" s="80" t="s">
        <v>287</v>
      </c>
      <c r="D1066" s="81">
        <v>25292.456454141138</v>
      </c>
      <c r="E1066" s="81">
        <v>24869.760267599821</v>
      </c>
      <c r="F1066" s="105">
        <v>1.699639168182911E-2</v>
      </c>
      <c r="G1066" s="81">
        <v>12913.602304062842</v>
      </c>
      <c r="H1066" s="105">
        <v>0.95859031884416124</v>
      </c>
      <c r="I1066" s="81">
        <v>12590.069200290442</v>
      </c>
      <c r="J1066" s="105">
        <v>1.0089211625268639</v>
      </c>
      <c r="K1066" s="83">
        <v>698.02524197263904</v>
      </c>
      <c r="L1066" s="83">
        <v>633.07235326496368</v>
      </c>
      <c r="M1066" s="105">
        <v>0.10259947124952118</v>
      </c>
      <c r="N1066" s="83">
        <v>379.46928464000928</v>
      </c>
      <c r="O1066" s="105">
        <v>0.83947758152503416</v>
      </c>
      <c r="P1066" s="83">
        <v>288.86786170204005</v>
      </c>
      <c r="Q1066" s="105">
        <v>1.4164171045536196</v>
      </c>
      <c r="R1066" s="83">
        <v>639.25806456163832</v>
      </c>
      <c r="S1066" s="83">
        <v>609.54835103710286</v>
      </c>
      <c r="T1066" s="105">
        <v>4.8740536290495268E-2</v>
      </c>
      <c r="U1066" s="83">
        <v>366.06698367474525</v>
      </c>
      <c r="V1066" s="105">
        <v>0.74628713615327436</v>
      </c>
      <c r="W1066" s="83">
        <v>271.38768614292877</v>
      </c>
      <c r="X1066" s="105">
        <v>1.355516101880051</v>
      </c>
      <c r="Y1066" s="81">
        <v>24791.347764682767</v>
      </c>
      <c r="Z1066" s="82">
        <v>501.10868945837024</v>
      </c>
      <c r="AA1066" s="83">
        <v>624.14449542117575</v>
      </c>
      <c r="AB1066" s="83">
        <v>15.113569140462555</v>
      </c>
      <c r="AC1066" s="84">
        <v>36.234300614493456</v>
      </c>
      <c r="AD1066" s="84">
        <v>39.284230529635728</v>
      </c>
      <c r="AE1066" s="105">
        <v>-7.7637511897844805E-2</v>
      </c>
      <c r="AF1066" s="84">
        <v>34.030691881461699</v>
      </c>
      <c r="AG1066" s="105">
        <v>6.4753568358455221E-2</v>
      </c>
      <c r="AH1066" s="84">
        <v>43.584181106573851</v>
      </c>
      <c r="AI1066" s="105">
        <v>-0.16863642508524276</v>
      </c>
      <c r="AJ1066" s="84">
        <v>39.56533027312696</v>
      </c>
      <c r="AK1066" s="84">
        <v>40.800307679096669</v>
      </c>
      <c r="AL1066" s="105">
        <v>-3.0268825805998212E-2</v>
      </c>
      <c r="AM1066" s="84">
        <v>35.276610237914078</v>
      </c>
      <c r="AN1066" s="105">
        <v>0.12157404031421123</v>
      </c>
      <c r="AO1066" s="84">
        <v>46.391453419370578</v>
      </c>
      <c r="AP1066" s="105">
        <v>-0.14714182555430338</v>
      </c>
      <c r="AQ1066" s="108">
        <v>0.40736508009949551</v>
      </c>
      <c r="AR1066" s="108">
        <v>4.9178203414183337E-2</v>
      </c>
    </row>
    <row r="1067" spans="1:44" s="2" customFormat="1" x14ac:dyDescent="0.25">
      <c r="A1067" s="80" t="s">
        <v>327</v>
      </c>
      <c r="B1067" s="80" t="s">
        <v>333</v>
      </c>
      <c r="C1067" s="80" t="s">
        <v>288</v>
      </c>
      <c r="D1067" s="81">
        <v>12735.782257509232</v>
      </c>
      <c r="E1067" s="81">
        <v>13312.318555139303</v>
      </c>
      <c r="F1067" s="105">
        <v>-4.3308481181701872E-2</v>
      </c>
      <c r="G1067" s="81">
        <v>9415.9726306605335</v>
      </c>
      <c r="H1067" s="105">
        <v>0.35257214066645104</v>
      </c>
      <c r="I1067" s="81">
        <v>8539.7365540385254</v>
      </c>
      <c r="J1067" s="105">
        <v>0.49135540387207327</v>
      </c>
      <c r="K1067" s="83">
        <v>3077.7575280878805</v>
      </c>
      <c r="L1067" s="83">
        <v>3362.4254610995104</v>
      </c>
      <c r="M1067" s="105">
        <v>-8.4661485081231724E-2</v>
      </c>
      <c r="N1067" s="83">
        <v>2433.1984201776568</v>
      </c>
      <c r="O1067" s="105">
        <v>0.26490199178378643</v>
      </c>
      <c r="P1067" s="83">
        <v>2271.3129379149891</v>
      </c>
      <c r="Q1067" s="105">
        <v>0.35505657398015272</v>
      </c>
      <c r="R1067" s="83">
        <v>704.59080340035848</v>
      </c>
      <c r="S1067" s="83">
        <v>765.90676206247122</v>
      </c>
      <c r="T1067" s="105">
        <v>-8.0056687966820028E-2</v>
      </c>
      <c r="U1067" s="83">
        <v>518.47741525327865</v>
      </c>
      <c r="V1067" s="105">
        <v>0.35896141793594338</v>
      </c>
      <c r="W1067" s="83">
        <v>635.95504217514747</v>
      </c>
      <c r="X1067" s="105">
        <v>0.10792549264246282</v>
      </c>
      <c r="Y1067" s="81">
        <v>12731.639891260951</v>
      </c>
      <c r="Z1067" s="82">
        <v>4.1423662482816148</v>
      </c>
      <c r="AA1067" s="83">
        <v>704.11884987570772</v>
      </c>
      <c r="AB1067" s="83">
        <v>0.47195352465071849</v>
      </c>
      <c r="AC1067" s="84">
        <v>4.1380070201376764</v>
      </c>
      <c r="AD1067" s="84">
        <v>3.9591416104689459</v>
      </c>
      <c r="AE1067" s="105">
        <v>4.5177825717515718E-2</v>
      </c>
      <c r="AF1067" s="84">
        <v>3.8697923492704875</v>
      </c>
      <c r="AG1067" s="105">
        <v>6.9309835427668678E-2</v>
      </c>
      <c r="AH1067" s="84">
        <v>3.7598238496707541</v>
      </c>
      <c r="AI1067" s="105">
        <v>0.10058534271493585</v>
      </c>
      <c r="AJ1067" s="84">
        <v>18.075430726666156</v>
      </c>
      <c r="AK1067" s="84">
        <v>17.381121586250579</v>
      </c>
      <c r="AL1067" s="105">
        <v>3.9946164404304797E-2</v>
      </c>
      <c r="AM1067" s="84">
        <v>18.160815406126776</v>
      </c>
      <c r="AN1067" s="105">
        <v>-4.7015884227210956E-3</v>
      </c>
      <c r="AO1067" s="84">
        <v>13.428207951351707</v>
      </c>
      <c r="AP1067" s="105">
        <v>0.34607914862136541</v>
      </c>
      <c r="AQ1067" s="108">
        <v>0.20512491417616063</v>
      </c>
      <c r="AR1067" s="108">
        <v>5.4204259240979234E-2</v>
      </c>
    </row>
    <row r="1068" spans="1:44" s="2" customFormat="1" x14ac:dyDescent="0.25">
      <c r="A1068" s="80" t="s">
        <v>327</v>
      </c>
      <c r="B1068" s="80" t="s">
        <v>333</v>
      </c>
      <c r="C1068" s="80" t="s">
        <v>290</v>
      </c>
      <c r="D1068" s="81">
        <v>521627.86748427391</v>
      </c>
      <c r="E1068" s="81">
        <v>563702.132204175</v>
      </c>
      <c r="F1068" s="105">
        <v>-7.4639179659270166E-2</v>
      </c>
      <c r="G1068" s="81">
        <v>563005.37384698505</v>
      </c>
      <c r="H1068" s="105">
        <v>-7.3493981203022793E-2</v>
      </c>
      <c r="I1068" s="81">
        <v>525463.78220786096</v>
      </c>
      <c r="J1068" s="105">
        <v>-7.3000554052831965E-3</v>
      </c>
      <c r="K1068" s="83">
        <v>160015.76205820721</v>
      </c>
      <c r="L1068" s="83">
        <v>179810.41111758185</v>
      </c>
      <c r="M1068" s="105">
        <v>-0.11008622324115871</v>
      </c>
      <c r="N1068" s="83">
        <v>178263.58035193352</v>
      </c>
      <c r="O1068" s="105">
        <v>-0.10236425330233406</v>
      </c>
      <c r="P1068" s="83">
        <v>178796.69075091591</v>
      </c>
      <c r="Q1068" s="105">
        <v>-0.105040695181952</v>
      </c>
      <c r="R1068" s="83">
        <v>82757.129666534238</v>
      </c>
      <c r="S1068" s="83">
        <v>92246.042115963748</v>
      </c>
      <c r="T1068" s="105">
        <v>-0.10286525287991077</v>
      </c>
      <c r="U1068" s="83">
        <v>91188.220434049232</v>
      </c>
      <c r="V1068" s="105">
        <v>-9.2458112762631189E-2</v>
      </c>
      <c r="W1068" s="83">
        <v>88971.476774106937</v>
      </c>
      <c r="X1068" s="105">
        <v>-6.9846509610608593E-2</v>
      </c>
      <c r="Y1068" s="81">
        <v>506602.77021811187</v>
      </c>
      <c r="Z1068" s="82">
        <v>15025.097266162022</v>
      </c>
      <c r="AA1068" s="83">
        <v>78930.350761458685</v>
      </c>
      <c r="AB1068" s="83">
        <v>3826.7789050755596</v>
      </c>
      <c r="AC1068" s="84">
        <v>3.2598530343187502</v>
      </c>
      <c r="AD1068" s="84">
        <v>3.1349804980733746</v>
      </c>
      <c r="AE1068" s="105">
        <v>3.9831997781841662E-2</v>
      </c>
      <c r="AF1068" s="84">
        <v>3.1582748014792608</v>
      </c>
      <c r="AG1068" s="105">
        <v>3.2162569511656358E-2</v>
      </c>
      <c r="AH1068" s="84">
        <v>2.9388898642419039</v>
      </c>
      <c r="AI1068" s="105">
        <v>0.10921238457489449</v>
      </c>
      <c r="AJ1068" s="84">
        <v>6.3031169590601754</v>
      </c>
      <c r="AK1068" s="84">
        <v>6.1108543984525365</v>
      </c>
      <c r="AL1068" s="105">
        <v>3.1462467941688471E-2</v>
      </c>
      <c r="AM1068" s="84">
        <v>6.1741019965859714</v>
      </c>
      <c r="AN1068" s="105">
        <v>2.0896150168161157E-2</v>
      </c>
      <c r="AO1068" s="84">
        <v>5.9059802226502427</v>
      </c>
      <c r="AP1068" s="105">
        <v>6.7243153792973936E-2</v>
      </c>
      <c r="AQ1068" s="108">
        <v>8.4014369424789006</v>
      </c>
      <c r="AR1068" s="108">
        <v>6.3665164075882306</v>
      </c>
    </row>
    <row r="1069" spans="1:44" s="2" customFormat="1" x14ac:dyDescent="0.25">
      <c r="A1069" s="80" t="s">
        <v>327</v>
      </c>
      <c r="B1069" s="80" t="s">
        <v>333</v>
      </c>
      <c r="C1069" s="80" t="s">
        <v>291</v>
      </c>
      <c r="D1069" s="81">
        <v>137858.18207798363</v>
      </c>
      <c r="E1069" s="81">
        <v>145243.40356696129</v>
      </c>
      <c r="F1069" s="105">
        <v>-5.0847207567487715E-2</v>
      </c>
      <c r="G1069" s="81">
        <v>156815.78954737185</v>
      </c>
      <c r="H1069" s="105">
        <v>-0.12089093530764258</v>
      </c>
      <c r="I1069" s="81">
        <v>111994.91313148141</v>
      </c>
      <c r="J1069" s="105">
        <v>0.2309325327672595</v>
      </c>
      <c r="K1069" s="83">
        <v>26277.446756477832</v>
      </c>
      <c r="L1069" s="83">
        <v>29371.925455195655</v>
      </c>
      <c r="M1069" s="105">
        <v>-0.10535498271770383</v>
      </c>
      <c r="N1069" s="83">
        <v>31206.101967190651</v>
      </c>
      <c r="O1069" s="105">
        <v>-0.15793882926790054</v>
      </c>
      <c r="P1069" s="83">
        <v>25841.109471470059</v>
      </c>
      <c r="Q1069" s="105">
        <v>1.6885392846213178E-2</v>
      </c>
      <c r="R1069" s="83">
        <v>7811.1144202672567</v>
      </c>
      <c r="S1069" s="83">
        <v>8689.4925188060715</v>
      </c>
      <c r="T1069" s="105">
        <v>-0.10108508599757712</v>
      </c>
      <c r="U1069" s="83">
        <v>9389.8777390566738</v>
      </c>
      <c r="V1069" s="105">
        <v>-0.16813459798551358</v>
      </c>
      <c r="W1069" s="83">
        <v>6981.554954641686</v>
      </c>
      <c r="X1069" s="105">
        <v>0.11882159075093124</v>
      </c>
      <c r="Y1069" s="81">
        <v>137254.29128575267</v>
      </c>
      <c r="Z1069" s="82">
        <v>603.89079223096849</v>
      </c>
      <c r="AA1069" s="83">
        <v>7712.7682409070512</v>
      </c>
      <c r="AB1069" s="83">
        <v>98.346179360205895</v>
      </c>
      <c r="AC1069" s="84">
        <v>5.2462548342524666</v>
      </c>
      <c r="AD1069" s="84">
        <v>4.9449738590858683</v>
      </c>
      <c r="AE1069" s="105">
        <v>6.0926707350136201E-2</v>
      </c>
      <c r="AF1069" s="84">
        <v>5.0251642999899255</v>
      </c>
      <c r="AG1069" s="105">
        <v>4.3996677733101057E-2</v>
      </c>
      <c r="AH1069" s="84">
        <v>4.3339823800959349</v>
      </c>
      <c r="AI1069" s="105">
        <v>0.21049288486870546</v>
      </c>
      <c r="AJ1069" s="84">
        <v>17.648977426356382</v>
      </c>
      <c r="AK1069" s="84">
        <v>16.714831533903848</v>
      </c>
      <c r="AL1069" s="105">
        <v>5.5887245441734873E-2</v>
      </c>
      <c r="AM1069" s="84">
        <v>16.700514522687055</v>
      </c>
      <c r="AN1069" s="105">
        <v>5.6792436088174046E-2</v>
      </c>
      <c r="AO1069" s="84">
        <v>16.041542873915446</v>
      </c>
      <c r="AP1069" s="105">
        <v>0.1002044856330325</v>
      </c>
      <c r="AQ1069" s="108">
        <v>2.2203699148950702</v>
      </c>
      <c r="AR1069" s="108">
        <v>0.60091001607430605</v>
      </c>
    </row>
    <row r="1070" spans="1:44" s="2" customFormat="1" x14ac:dyDescent="0.25">
      <c r="A1070" s="80" t="s">
        <v>327</v>
      </c>
      <c r="B1070" s="80" t="s">
        <v>333</v>
      </c>
      <c r="C1070" s="80" t="s">
        <v>292</v>
      </c>
      <c r="D1070" s="81">
        <v>3411560.8449937748</v>
      </c>
      <c r="E1070" s="81">
        <v>3437295.6902762055</v>
      </c>
      <c r="F1070" s="105">
        <v>-7.4869454365629005E-3</v>
      </c>
      <c r="G1070" s="81">
        <v>4116978.1410911703</v>
      </c>
      <c r="H1070" s="105">
        <v>-0.17134346404628484</v>
      </c>
      <c r="I1070" s="81">
        <v>3255850.9731841292</v>
      </c>
      <c r="J1070" s="105">
        <v>4.7824631130879355E-2</v>
      </c>
      <c r="K1070" s="83">
        <v>1299067.8038526257</v>
      </c>
      <c r="L1070" s="83">
        <v>1390952.2932142664</v>
      </c>
      <c r="M1070" s="105">
        <v>-6.6058692170750541E-2</v>
      </c>
      <c r="N1070" s="83">
        <v>1692207.1344221409</v>
      </c>
      <c r="O1070" s="105">
        <v>-0.2323234092165469</v>
      </c>
      <c r="P1070" s="83">
        <v>1353048.1517992041</v>
      </c>
      <c r="Q1070" s="105">
        <v>-3.9895363572093501E-2</v>
      </c>
      <c r="R1070" s="83">
        <v>773374.99137688556</v>
      </c>
      <c r="S1070" s="83">
        <v>839257.80842933524</v>
      </c>
      <c r="T1070" s="105">
        <v>-7.8501285767896375E-2</v>
      </c>
      <c r="U1070" s="83">
        <v>1013207.9506179574</v>
      </c>
      <c r="V1070" s="105">
        <v>-0.2367065508070651</v>
      </c>
      <c r="W1070" s="83">
        <v>802291.85654757998</v>
      </c>
      <c r="X1070" s="105">
        <v>-3.6042825232116146E-2</v>
      </c>
      <c r="Y1070" s="81">
        <v>3230360.8456749567</v>
      </c>
      <c r="Z1070" s="82">
        <v>181199.99931881792</v>
      </c>
      <c r="AA1070" s="83">
        <v>712846.29506086023</v>
      </c>
      <c r="AB1070" s="83">
        <v>60528.6963160253</v>
      </c>
      <c r="AC1070" s="84">
        <v>2.6261607245412137</v>
      </c>
      <c r="AD1070" s="84">
        <v>2.4711815833260316</v>
      </c>
      <c r="AE1070" s="105">
        <v>6.271459056707257E-2</v>
      </c>
      <c r="AF1070" s="84">
        <v>2.432904375206435</v>
      </c>
      <c r="AG1070" s="105">
        <v>7.9434420565083125E-2</v>
      </c>
      <c r="AH1070" s="84">
        <v>2.406308281678438</v>
      </c>
      <c r="AI1070" s="105">
        <v>9.1365036033298763E-2</v>
      </c>
      <c r="AJ1070" s="84">
        <v>4.4112634660192072</v>
      </c>
      <c r="AK1070" s="84">
        <v>4.0956374260122512</v>
      </c>
      <c r="AL1070" s="105">
        <v>7.7063960301355983E-2</v>
      </c>
      <c r="AM1070" s="84">
        <v>4.0633101413981381</v>
      </c>
      <c r="AN1070" s="105">
        <v>8.5632972259740522E-2</v>
      </c>
      <c r="AO1070" s="84">
        <v>4.0581877363116927</v>
      </c>
      <c r="AP1070" s="105">
        <v>8.7003301140624253E-2</v>
      </c>
      <c r="AQ1070" s="108">
        <v>54.947243238513018</v>
      </c>
      <c r="AR1070" s="108">
        <v>59.49583548461834</v>
      </c>
    </row>
    <row r="1071" spans="1:44" s="2" customFormat="1" x14ac:dyDescent="0.25">
      <c r="A1071" s="80" t="s">
        <v>327</v>
      </c>
      <c r="B1071" s="80" t="s">
        <v>333</v>
      </c>
      <c r="C1071" s="80" t="s">
        <v>293</v>
      </c>
      <c r="D1071" s="81">
        <v>124.96921369314194</v>
      </c>
      <c r="E1071" s="81">
        <v>175.41591623663902</v>
      </c>
      <c r="F1071" s="105">
        <v>-0.28758338254462401</v>
      </c>
      <c r="G1071" s="81">
        <v>132.22279796361923</v>
      </c>
      <c r="H1071" s="105">
        <v>-5.4858801826846049E-2</v>
      </c>
      <c r="I1071" s="81">
        <v>286.81759226918223</v>
      </c>
      <c r="J1071" s="105">
        <v>-0.56429027695115497</v>
      </c>
      <c r="K1071" s="83">
        <v>30.278689636823408</v>
      </c>
      <c r="L1071" s="83">
        <v>63.170750258308971</v>
      </c>
      <c r="M1071" s="105">
        <v>-0.52068497662269264</v>
      </c>
      <c r="N1071" s="83">
        <v>65.430242974596595</v>
      </c>
      <c r="O1071" s="105">
        <v>-0.53723709006278397</v>
      </c>
      <c r="P1071" s="83">
        <v>71.022369855388177</v>
      </c>
      <c r="Q1071" s="105">
        <v>-0.57367390445467814</v>
      </c>
      <c r="R1071" s="83">
        <v>13.000322957377261</v>
      </c>
      <c r="S1071" s="83">
        <v>27.04638897802397</v>
      </c>
      <c r="T1071" s="105">
        <v>-0.51933239709225409</v>
      </c>
      <c r="U1071" s="83">
        <v>27.500490355138854</v>
      </c>
      <c r="V1071" s="105">
        <v>-0.52726941267256466</v>
      </c>
      <c r="W1071" s="83">
        <v>30.418962092465335</v>
      </c>
      <c r="X1071" s="105">
        <v>-0.57262437430114055</v>
      </c>
      <c r="Y1071" s="81">
        <v>124.96921369314194</v>
      </c>
      <c r="Z1071" s="80"/>
      <c r="AA1071" s="83">
        <v>13.000322957377261</v>
      </c>
      <c r="AB1071" s="80"/>
      <c r="AC1071" s="84">
        <v>4.1272992719328485</v>
      </c>
      <c r="AD1071" s="84">
        <v>2.7768534570090249</v>
      </c>
      <c r="AE1071" s="105">
        <v>0.48632231978795221</v>
      </c>
      <c r="AF1071" s="84">
        <v>2.0208208307426729</v>
      </c>
      <c r="AG1071" s="105">
        <v>1.0423875333945476</v>
      </c>
      <c r="AH1071" s="84">
        <v>4.0384120222006725</v>
      </c>
      <c r="AI1071" s="105">
        <v>2.2010445997963875E-2</v>
      </c>
      <c r="AJ1071" s="84">
        <v>9.6127776288992859</v>
      </c>
      <c r="AK1071" s="84">
        <v>6.4857425654555918</v>
      </c>
      <c r="AL1071" s="105">
        <v>0.48213986785398028</v>
      </c>
      <c r="AM1071" s="84">
        <v>4.8080160119367301</v>
      </c>
      <c r="AN1071" s="105">
        <v>0.9993231314192601</v>
      </c>
      <c r="AO1071" s="84">
        <v>9.4289079093933275</v>
      </c>
      <c r="AP1071" s="105">
        <v>1.950063796071044E-2</v>
      </c>
      <c r="AQ1071" s="108">
        <v>2.0127777560230826E-3</v>
      </c>
      <c r="AR1071" s="108">
        <v>1.0001164823573859E-3</v>
      </c>
    </row>
    <row r="1072" spans="1:44" s="2" customFormat="1" x14ac:dyDescent="0.25">
      <c r="A1072" s="80" t="s">
        <v>327</v>
      </c>
      <c r="B1072" s="80" t="s">
        <v>334</v>
      </c>
      <c r="C1072" s="80" t="s">
        <v>281</v>
      </c>
      <c r="D1072" s="81">
        <v>589084297.93745375</v>
      </c>
      <c r="E1072" s="81">
        <v>574861947.94941437</v>
      </c>
      <c r="F1072" s="105">
        <v>2.4740461668704649E-2</v>
      </c>
      <c r="G1072" s="81">
        <v>569924239.45307493</v>
      </c>
      <c r="H1072" s="105">
        <v>3.361860604975439E-2</v>
      </c>
      <c r="I1072" s="81">
        <v>509920397.23762268</v>
      </c>
      <c r="J1072" s="105">
        <v>0.15524756634306733</v>
      </c>
      <c r="K1072" s="83">
        <v>249708846.14738858</v>
      </c>
      <c r="L1072" s="83">
        <v>290641260.85054076</v>
      </c>
      <c r="M1072" s="105">
        <v>-0.14083483736399441</v>
      </c>
      <c r="N1072" s="83">
        <v>306671581.74012387</v>
      </c>
      <c r="O1072" s="105">
        <v>-0.1857450738327818</v>
      </c>
      <c r="P1072" s="83">
        <v>272676069.14723998</v>
      </c>
      <c r="Q1072" s="105">
        <v>-8.4228964689415167E-2</v>
      </c>
      <c r="R1072" s="83">
        <v>400003788.26824468</v>
      </c>
      <c r="S1072" s="83">
        <v>436404707.83362031</v>
      </c>
      <c r="T1072" s="105">
        <v>-8.341092319117123E-2</v>
      </c>
      <c r="U1072" s="83">
        <v>465234692.73827946</v>
      </c>
      <c r="V1072" s="105">
        <v>-0.14021074844203593</v>
      </c>
      <c r="W1072" s="83">
        <v>434325225.30991173</v>
      </c>
      <c r="X1072" s="105">
        <v>-7.9022435358611892E-2</v>
      </c>
      <c r="Y1072" s="81">
        <v>524027270.50161904</v>
      </c>
      <c r="Z1072" s="82">
        <v>65057027.435834721</v>
      </c>
      <c r="AA1072" s="83">
        <v>319997354.41535616</v>
      </c>
      <c r="AB1072" s="83">
        <v>80006433.852888539</v>
      </c>
      <c r="AC1072" s="84">
        <v>2.359084618050542</v>
      </c>
      <c r="AD1072" s="84">
        <v>1.9779089392439402</v>
      </c>
      <c r="AE1072" s="105">
        <v>0.19271649530655696</v>
      </c>
      <c r="AF1072" s="84">
        <v>1.858418821265394</v>
      </c>
      <c r="AG1072" s="105">
        <v>0.26940417900215063</v>
      </c>
      <c r="AH1072" s="84">
        <v>1.8700592202034245</v>
      </c>
      <c r="AI1072" s="105">
        <v>0.26150262652854461</v>
      </c>
      <c r="AJ1072" s="84">
        <v>1.472696797417355</v>
      </c>
      <c r="AK1072" s="84">
        <v>1.3172679799975509</v>
      </c>
      <c r="AL1072" s="105">
        <v>0.11799331630310575</v>
      </c>
      <c r="AM1072" s="84">
        <v>1.225025236399748</v>
      </c>
      <c r="AN1072" s="105">
        <v>0.2021767010657626</v>
      </c>
      <c r="AO1072" s="84">
        <v>1.1740519949624622</v>
      </c>
      <c r="AP1072" s="105">
        <v>0.2543710191169527</v>
      </c>
      <c r="AQ1072" s="80"/>
      <c r="AR1072" s="80"/>
    </row>
    <row r="1073" spans="1:44" s="2" customFormat="1" x14ac:dyDescent="0.25">
      <c r="A1073" s="80" t="s">
        <v>327</v>
      </c>
      <c r="B1073" s="80" t="s">
        <v>334</v>
      </c>
      <c r="C1073" s="80" t="s">
        <v>313</v>
      </c>
      <c r="D1073" s="81">
        <v>249647188.20419165</v>
      </c>
      <c r="E1073" s="81">
        <v>252773574.93201274</v>
      </c>
      <c r="F1073" s="105">
        <v>-1.2368328962637691E-2</v>
      </c>
      <c r="G1073" s="81">
        <v>263203471.57343933</v>
      </c>
      <c r="H1073" s="105">
        <v>-5.150495655778304E-2</v>
      </c>
      <c r="I1073" s="81">
        <v>227488905.97209522</v>
      </c>
      <c r="J1073" s="105">
        <v>9.7403792670287245E-2</v>
      </c>
      <c r="K1073" s="83">
        <v>132911014.56550235</v>
      </c>
      <c r="L1073" s="83">
        <v>161092120.71101862</v>
      </c>
      <c r="M1073" s="105">
        <v>-0.17493783073394417</v>
      </c>
      <c r="N1073" s="83">
        <v>168705917.66116354</v>
      </c>
      <c r="O1073" s="105">
        <v>-0.21217337003882264</v>
      </c>
      <c r="P1073" s="83">
        <v>148672352.54208386</v>
      </c>
      <c r="Q1073" s="105">
        <v>-0.10601391386552546</v>
      </c>
      <c r="R1073" s="83">
        <v>154254175.48061651</v>
      </c>
      <c r="S1073" s="83">
        <v>176327289.07984135</v>
      </c>
      <c r="T1073" s="105">
        <v>-0.12518262893062507</v>
      </c>
      <c r="U1073" s="83">
        <v>185288716.44769835</v>
      </c>
      <c r="V1073" s="105">
        <v>-0.16749288117521174</v>
      </c>
      <c r="W1073" s="83">
        <v>163959953.12064549</v>
      </c>
      <c r="X1073" s="105">
        <v>-5.9196025952064343E-2</v>
      </c>
      <c r="Y1073" s="81">
        <v>235724679.46370554</v>
      </c>
      <c r="Z1073" s="82">
        <v>13922508.740486102</v>
      </c>
      <c r="AA1073" s="83">
        <v>139149990.23327371</v>
      </c>
      <c r="AB1073" s="83">
        <v>15104185.247342799</v>
      </c>
      <c r="AC1073" s="84">
        <v>1.878303231830033</v>
      </c>
      <c r="AD1073" s="84">
        <v>1.5691243855772465</v>
      </c>
      <c r="AE1073" s="105">
        <v>0.19703909332786662</v>
      </c>
      <c r="AF1073" s="84">
        <v>1.5601318271601408</v>
      </c>
      <c r="AG1073" s="105">
        <v>0.20393879487033459</v>
      </c>
      <c r="AH1073" s="84">
        <v>1.5301359135196384</v>
      </c>
      <c r="AI1073" s="105">
        <v>0.22754012583727654</v>
      </c>
      <c r="AJ1073" s="84">
        <v>1.6184144605898345</v>
      </c>
      <c r="AK1073" s="84">
        <v>1.4335476729161098</v>
      </c>
      <c r="AL1073" s="105">
        <v>0.1289575443959044</v>
      </c>
      <c r="AM1073" s="84">
        <v>1.4205045866769446</v>
      </c>
      <c r="AN1073" s="105">
        <v>0.13932364299918956</v>
      </c>
      <c r="AO1073" s="84">
        <v>1.3874662784558354</v>
      </c>
      <c r="AP1073" s="105">
        <v>0.16645318572429038</v>
      </c>
      <c r="AQ1073" s="80"/>
      <c r="AR1073" s="80"/>
    </row>
    <row r="1074" spans="1:44" s="2" customFormat="1" x14ac:dyDescent="0.25">
      <c r="A1074" s="80" t="s">
        <v>327</v>
      </c>
      <c r="B1074" s="80" t="s">
        <v>334</v>
      </c>
      <c r="C1074" s="80" t="s">
        <v>328</v>
      </c>
      <c r="D1074" s="81">
        <v>7078767.8539312826</v>
      </c>
      <c r="E1074" s="81">
        <v>7652928.5462730071</v>
      </c>
      <c r="F1074" s="105">
        <v>-7.5024964478642875E-2</v>
      </c>
      <c r="G1074" s="81">
        <v>8312445.4625634365</v>
      </c>
      <c r="H1074" s="105">
        <v>-0.14841331761973517</v>
      </c>
      <c r="I1074" s="81">
        <v>6633673.7002852317</v>
      </c>
      <c r="J1074" s="105">
        <v>6.7096178340353557E-2</v>
      </c>
      <c r="K1074" s="83">
        <v>2599037.8663809891</v>
      </c>
      <c r="L1074" s="83">
        <v>2955498.713460058</v>
      </c>
      <c r="M1074" s="105">
        <v>-0.12060937311718653</v>
      </c>
      <c r="N1074" s="83">
        <v>3261584.6803464266</v>
      </c>
      <c r="O1074" s="105">
        <v>-0.20313647471972598</v>
      </c>
      <c r="P1074" s="83">
        <v>2719010.5364369289</v>
      </c>
      <c r="Q1074" s="105">
        <v>-4.4123650294182207E-2</v>
      </c>
      <c r="R1074" s="83">
        <v>1703821.6339180432</v>
      </c>
      <c r="S1074" s="83">
        <v>1905050.8807000918</v>
      </c>
      <c r="T1074" s="105">
        <v>-0.10562932928494717</v>
      </c>
      <c r="U1074" s="83">
        <v>2075094.9662433518</v>
      </c>
      <c r="V1074" s="105">
        <v>-0.17891871859601841</v>
      </c>
      <c r="W1074" s="83">
        <v>1700824.9728831039</v>
      </c>
      <c r="X1074" s="105">
        <v>1.7618867800721684E-3</v>
      </c>
      <c r="Y1074" s="81">
        <v>6978284.0333545031</v>
      </c>
      <c r="Z1074" s="82">
        <v>100483.8205767796</v>
      </c>
      <c r="AA1074" s="83">
        <v>1669972.0454613946</v>
      </c>
      <c r="AB1074" s="83">
        <v>33849.588456648729</v>
      </c>
      <c r="AC1074" s="84">
        <v>2.72361089674621</v>
      </c>
      <c r="AD1074" s="84">
        <v>2.5893865260098794</v>
      </c>
      <c r="AE1074" s="105">
        <v>5.183635945737463E-2</v>
      </c>
      <c r="AF1074" s="84">
        <v>2.5485910308116044</v>
      </c>
      <c r="AG1074" s="105">
        <v>6.8673186014811538E-2</v>
      </c>
      <c r="AH1074" s="84">
        <v>2.4397381368658437</v>
      </c>
      <c r="AI1074" s="105">
        <v>0.11635378223215269</v>
      </c>
      <c r="AJ1074" s="84">
        <v>4.1546413738468724</v>
      </c>
      <c r="AK1074" s="84">
        <v>4.0171780312033523</v>
      </c>
      <c r="AL1074" s="105">
        <v>3.4218882403462401E-2</v>
      </c>
      <c r="AM1074" s="84">
        <v>4.0058144797160162</v>
      </c>
      <c r="AN1074" s="105">
        <v>3.7152717601991125E-2</v>
      </c>
      <c r="AO1074" s="84">
        <v>3.9002682851253958</v>
      </c>
      <c r="AP1074" s="105">
        <v>6.5219382392639261E-2</v>
      </c>
      <c r="AQ1074" s="108">
        <v>100</v>
      </c>
      <c r="AR1074" s="108">
        <v>100.00000000000001</v>
      </c>
    </row>
    <row r="1075" spans="1:44" s="2" customFormat="1" x14ac:dyDescent="0.25">
      <c r="A1075" s="80" t="s">
        <v>327</v>
      </c>
      <c r="B1075" s="80" t="s">
        <v>334</v>
      </c>
      <c r="C1075" s="80" t="s">
        <v>270</v>
      </c>
      <c r="D1075" s="81">
        <v>4085178.4303500936</v>
      </c>
      <c r="E1075" s="81">
        <v>4428604.5159804551</v>
      </c>
      <c r="F1075" s="105">
        <v>-7.7547246404848558E-2</v>
      </c>
      <c r="G1075" s="81">
        <v>4935506.3639763622</v>
      </c>
      <c r="H1075" s="105">
        <v>-0.1722878811042986</v>
      </c>
      <c r="I1075" s="81">
        <v>4076057.7780389488</v>
      </c>
      <c r="J1075" s="105">
        <v>2.237616051540109E-3</v>
      </c>
      <c r="K1075" s="83">
        <v>1608103.7679537048</v>
      </c>
      <c r="L1075" s="83">
        <v>1841274.9920184817</v>
      </c>
      <c r="M1075" s="105">
        <v>-0.12663574157880947</v>
      </c>
      <c r="N1075" s="83">
        <v>2073498.9260223699</v>
      </c>
      <c r="O1075" s="105">
        <v>-0.2244491917637213</v>
      </c>
      <c r="P1075" s="83">
        <v>1775360.722429726</v>
      </c>
      <c r="Q1075" s="105">
        <v>-9.4210124378056787E-2</v>
      </c>
      <c r="R1075" s="83">
        <v>1055618.1128009041</v>
      </c>
      <c r="S1075" s="83">
        <v>1206288.1666400132</v>
      </c>
      <c r="T1075" s="105">
        <v>-0.12490386460374926</v>
      </c>
      <c r="U1075" s="83">
        <v>1359332.450182569</v>
      </c>
      <c r="V1075" s="105">
        <v>-0.22342903484785762</v>
      </c>
      <c r="W1075" s="83">
        <v>1146289.6141927049</v>
      </c>
      <c r="X1075" s="105">
        <v>-7.9099993814091968E-2</v>
      </c>
      <c r="Y1075" s="81">
        <v>4015990.0322381416</v>
      </c>
      <c r="Z1075" s="82">
        <v>69188.398111951872</v>
      </c>
      <c r="AA1075" s="83">
        <v>1033646.3003148277</v>
      </c>
      <c r="AB1075" s="83">
        <v>21971.812486076349</v>
      </c>
      <c r="AC1075" s="84">
        <v>2.5403699137826412</v>
      </c>
      <c r="AD1075" s="84">
        <v>2.4051836554439028</v>
      </c>
      <c r="AE1075" s="105">
        <v>5.6206210296148189E-2</v>
      </c>
      <c r="AF1075" s="84">
        <v>2.3802791995866777</v>
      </c>
      <c r="AG1075" s="105">
        <v>6.7257115981924478E-2</v>
      </c>
      <c r="AH1075" s="84">
        <v>2.2959039966033106</v>
      </c>
      <c r="AI1075" s="105">
        <v>0.10647915485186107</v>
      </c>
      <c r="AJ1075" s="84">
        <v>3.8699396882370309</v>
      </c>
      <c r="AK1075" s="84">
        <v>3.6712658206006115</v>
      </c>
      <c r="AL1075" s="105">
        <v>5.4115903708633346E-2</v>
      </c>
      <c r="AM1075" s="84">
        <v>3.6308309739192093</v>
      </c>
      <c r="AN1075" s="105">
        <v>6.5855093788549937E-2</v>
      </c>
      <c r="AO1075" s="84">
        <v>3.5558708092366218</v>
      </c>
      <c r="AP1075" s="105">
        <v>8.8324040959135347E-2</v>
      </c>
      <c r="AQ1075" s="80"/>
      <c r="AR1075" s="80"/>
    </row>
    <row r="1076" spans="1:44" s="2" customFormat="1" x14ac:dyDescent="0.25">
      <c r="A1076" s="80" t="s">
        <v>327</v>
      </c>
      <c r="B1076" s="80" t="s">
        <v>334</v>
      </c>
      <c r="C1076" s="80" t="s">
        <v>271</v>
      </c>
      <c r="D1076" s="81">
        <v>2897634.1408116044</v>
      </c>
      <c r="E1076" s="81">
        <v>2918000.8857777636</v>
      </c>
      <c r="F1076" s="105">
        <v>-6.9796911527429369E-3</v>
      </c>
      <c r="G1076" s="81">
        <v>3091003.0329373982</v>
      </c>
      <c r="H1076" s="105">
        <v>-6.255862257826196E-2</v>
      </c>
      <c r="I1076" s="81">
        <v>2388801.6897949218</v>
      </c>
      <c r="J1076" s="105">
        <v>0.21300740584303834</v>
      </c>
      <c r="K1076" s="83">
        <v>970617.54160914943</v>
      </c>
      <c r="L1076" s="83">
        <v>1025312.7369367606</v>
      </c>
      <c r="M1076" s="105">
        <v>-5.334489015616771E-2</v>
      </c>
      <c r="N1076" s="83">
        <v>1115909.9451651203</v>
      </c>
      <c r="O1076" s="105">
        <v>-0.13020083223155796</v>
      </c>
      <c r="P1076" s="83">
        <v>896514.40999333118</v>
      </c>
      <c r="Q1076" s="105">
        <v>8.2656933106484559E-2</v>
      </c>
      <c r="R1076" s="83">
        <v>642348.42634952383</v>
      </c>
      <c r="S1076" s="83">
        <v>667739.03308165341</v>
      </c>
      <c r="T1076" s="105">
        <v>-3.8024745408322916E-2</v>
      </c>
      <c r="U1076" s="83">
        <v>689849.20329846488</v>
      </c>
      <c r="V1076" s="105">
        <v>-6.8856754087443267E-2</v>
      </c>
      <c r="W1076" s="83">
        <v>538379.81177251413</v>
      </c>
      <c r="X1076" s="105">
        <v>0.19311388039368083</v>
      </c>
      <c r="Y1076" s="81">
        <v>2867245.005563797</v>
      </c>
      <c r="Z1076" s="82">
        <v>30389.135247807331</v>
      </c>
      <c r="AA1076" s="83">
        <v>630670.5358933633</v>
      </c>
      <c r="AB1076" s="83">
        <v>11677.890456160501</v>
      </c>
      <c r="AC1076" s="84">
        <v>2.9853510951468367</v>
      </c>
      <c r="AD1076" s="84">
        <v>2.8459618033182985</v>
      </c>
      <c r="AE1076" s="105">
        <v>4.8977920809061756E-2</v>
      </c>
      <c r="AF1076" s="84">
        <v>2.7699394976536613</v>
      </c>
      <c r="AG1076" s="105">
        <v>7.7767618273122771E-2</v>
      </c>
      <c r="AH1076" s="84">
        <v>2.6645435512996283</v>
      </c>
      <c r="AI1076" s="105">
        <v>0.12039868655580237</v>
      </c>
      <c r="AJ1076" s="84">
        <v>4.5110006064448616</v>
      </c>
      <c r="AK1076" s="84">
        <v>4.3699720118367562</v>
      </c>
      <c r="AL1076" s="105">
        <v>3.2272196303799482E-2</v>
      </c>
      <c r="AM1076" s="84">
        <v>4.4806937779415952</v>
      </c>
      <c r="AN1076" s="105">
        <v>6.7638696160104836E-3</v>
      </c>
      <c r="AO1076" s="84">
        <v>4.4370194378764722</v>
      </c>
      <c r="AP1076" s="105">
        <v>1.6673618316127146E-2</v>
      </c>
      <c r="AQ1076" s="80"/>
      <c r="AR1076" s="80"/>
    </row>
    <row r="1077" spans="1:44" s="2" customFormat="1" x14ac:dyDescent="0.25">
      <c r="A1077" s="80" t="s">
        <v>327</v>
      </c>
      <c r="B1077" s="80" t="s">
        <v>334</v>
      </c>
      <c r="C1077" s="80" t="s">
        <v>127</v>
      </c>
      <c r="D1077" s="81">
        <v>95955.28276958465</v>
      </c>
      <c r="E1077" s="81">
        <v>306323.14451478905</v>
      </c>
      <c r="F1077" s="105">
        <v>-0.68675144373574426</v>
      </c>
      <c r="G1077" s="81">
        <v>285936.06564967631</v>
      </c>
      <c r="H1077" s="105">
        <v>-0.6644169998227949</v>
      </c>
      <c r="I1077" s="81">
        <v>168814.23245136143</v>
      </c>
      <c r="J1077" s="105">
        <v>-0.43159245890460579</v>
      </c>
      <c r="K1077" s="83">
        <v>20316.556818134897</v>
      </c>
      <c r="L1077" s="83">
        <v>88910.984504815729</v>
      </c>
      <c r="M1077" s="105">
        <v>-0.77149553644820479</v>
      </c>
      <c r="N1077" s="83">
        <v>72175.809158936347</v>
      </c>
      <c r="O1077" s="105">
        <v>-0.7185129331436193</v>
      </c>
      <c r="P1077" s="83">
        <v>47135.404013871783</v>
      </c>
      <c r="Q1077" s="105">
        <v>-0.56897459047649601</v>
      </c>
      <c r="R1077" s="83">
        <v>5855.0947676146625</v>
      </c>
      <c r="S1077" s="83">
        <v>31023.68097842556</v>
      </c>
      <c r="T1077" s="105">
        <v>-0.81127014645082252</v>
      </c>
      <c r="U1077" s="83">
        <v>25913.312762317964</v>
      </c>
      <c r="V1077" s="105">
        <v>-0.77405070431099443</v>
      </c>
      <c r="W1077" s="83">
        <v>16155.546917884745</v>
      </c>
      <c r="X1077" s="105">
        <v>-0.63757991002255254</v>
      </c>
      <c r="Y1077" s="81">
        <v>95048.995552564244</v>
      </c>
      <c r="Z1077" s="82">
        <v>906.28721702040457</v>
      </c>
      <c r="AA1077" s="83">
        <v>5655.2092532027782</v>
      </c>
      <c r="AB1077" s="83">
        <v>199.88551441188432</v>
      </c>
      <c r="AC1077" s="84">
        <v>4.7230091018146032</v>
      </c>
      <c r="AD1077" s="84">
        <v>3.4452789632331369</v>
      </c>
      <c r="AE1077" s="105">
        <v>0.37086405838742653</v>
      </c>
      <c r="AF1077" s="84">
        <v>3.9616606863391644</v>
      </c>
      <c r="AG1077" s="105">
        <v>0.19217910764058266</v>
      </c>
      <c r="AH1077" s="84">
        <v>3.5814741802505821</v>
      </c>
      <c r="AI1077" s="105">
        <v>0.31873325455166407</v>
      </c>
      <c r="AJ1077" s="84">
        <v>16.388339826765328</v>
      </c>
      <c r="AK1077" s="84">
        <v>9.873849100234489</v>
      </c>
      <c r="AL1077" s="105">
        <v>0.65977215778759779</v>
      </c>
      <c r="AM1077" s="84">
        <v>11.034330819542006</v>
      </c>
      <c r="AN1077" s="105">
        <v>0.48521374742012191</v>
      </c>
      <c r="AO1077" s="84">
        <v>10.449304706885428</v>
      </c>
      <c r="AP1077" s="105">
        <v>0.56836653600181197</v>
      </c>
      <c r="AQ1077" s="80"/>
      <c r="AR1077" s="80"/>
    </row>
    <row r="1078" spans="1:44" s="2" customFormat="1" x14ac:dyDescent="0.25">
      <c r="A1078" s="80" t="s">
        <v>327</v>
      </c>
      <c r="B1078" s="80" t="s">
        <v>334</v>
      </c>
      <c r="C1078" s="80" t="s">
        <v>282</v>
      </c>
      <c r="D1078" s="81">
        <v>8686.7232189500337</v>
      </c>
      <c r="E1078" s="81">
        <v>27597.060649543811</v>
      </c>
      <c r="F1078" s="105">
        <v>-0.68523012906109515</v>
      </c>
      <c r="G1078" s="81">
        <v>32388.493986188172</v>
      </c>
      <c r="H1078" s="105">
        <v>-0.73179601303307207</v>
      </c>
      <c r="I1078" s="81">
        <v>21736.370934143066</v>
      </c>
      <c r="J1078" s="105">
        <v>-0.60036000281421864</v>
      </c>
      <c r="K1078" s="83">
        <v>1653.1675330151054</v>
      </c>
      <c r="L1078" s="83">
        <v>8167.1745266114895</v>
      </c>
      <c r="M1078" s="105">
        <v>-0.797583910123567</v>
      </c>
      <c r="N1078" s="83">
        <v>9571.4672114642908</v>
      </c>
      <c r="O1078" s="105">
        <v>-0.82728170128034151</v>
      </c>
      <c r="P1078" s="83">
        <v>7125.1758221906111</v>
      </c>
      <c r="Q1078" s="105">
        <v>-0.76798221205061512</v>
      </c>
      <c r="R1078" s="83">
        <v>686.96039350084902</v>
      </c>
      <c r="S1078" s="83">
        <v>2014.4533659400079</v>
      </c>
      <c r="T1078" s="105">
        <v>-0.65898421620681624</v>
      </c>
      <c r="U1078" s="83">
        <v>2464.6479344696872</v>
      </c>
      <c r="V1078" s="105">
        <v>-0.72127443279290893</v>
      </c>
      <c r="W1078" s="83">
        <v>1897.988824832607</v>
      </c>
      <c r="X1078" s="105">
        <v>-0.63805877858030302</v>
      </c>
      <c r="Y1078" s="81">
        <v>8673.245008151951</v>
      </c>
      <c r="Z1078" s="82">
        <v>13.478210798082182</v>
      </c>
      <c r="AA1078" s="83">
        <v>673.68819675006398</v>
      </c>
      <c r="AB1078" s="83">
        <v>13.272196750785071</v>
      </c>
      <c r="AC1078" s="84">
        <v>5.2545934065780262</v>
      </c>
      <c r="AD1078" s="84">
        <v>3.3790217852726188</v>
      </c>
      <c r="AE1078" s="105">
        <v>0.55506348893044699</v>
      </c>
      <c r="AF1078" s="84">
        <v>3.3838588453183678</v>
      </c>
      <c r="AG1078" s="105">
        <v>0.55284060203866214</v>
      </c>
      <c r="AH1078" s="84">
        <v>3.0506434474848216</v>
      </c>
      <c r="AI1078" s="105">
        <v>0.72245413042625661</v>
      </c>
      <c r="AJ1078" s="84">
        <v>12.645158732778235</v>
      </c>
      <c r="AK1078" s="84">
        <v>13.699528177792365</v>
      </c>
      <c r="AL1078" s="105">
        <v>-7.6963923963696543E-2</v>
      </c>
      <c r="AM1078" s="84">
        <v>13.141225378770836</v>
      </c>
      <c r="AN1078" s="105">
        <v>-3.7748888075078445E-2</v>
      </c>
      <c r="AO1078" s="84">
        <v>11.452317658435161</v>
      </c>
      <c r="AP1078" s="105">
        <v>0.10415717673221288</v>
      </c>
      <c r="AQ1078" s="108">
        <v>0.12271518713706302</v>
      </c>
      <c r="AR1078" s="108">
        <v>4.0318797450713262E-2</v>
      </c>
    </row>
    <row r="1079" spans="1:44" s="2" customFormat="1" x14ac:dyDescent="0.25">
      <c r="A1079" s="80" t="s">
        <v>327</v>
      </c>
      <c r="B1079" s="80" t="s">
        <v>334</v>
      </c>
      <c r="C1079" s="80" t="s">
        <v>283</v>
      </c>
      <c r="D1079" s="81">
        <v>4.6730587363243101</v>
      </c>
      <c r="E1079" s="80"/>
      <c r="F1079" s="80"/>
      <c r="G1079" s="80"/>
      <c r="H1079" s="80"/>
      <c r="I1079" s="80"/>
      <c r="J1079" s="80"/>
      <c r="K1079" s="83">
        <v>6.490250825881958</v>
      </c>
      <c r="L1079" s="80"/>
      <c r="M1079" s="80"/>
      <c r="N1079" s="80"/>
      <c r="O1079" s="80"/>
      <c r="P1079" s="80"/>
      <c r="Q1079" s="80"/>
      <c r="R1079" s="83">
        <v>13.889137061361652</v>
      </c>
      <c r="S1079" s="80"/>
      <c r="T1079" s="80"/>
      <c r="U1079" s="80"/>
      <c r="V1079" s="80"/>
      <c r="W1079" s="80"/>
      <c r="X1079" s="80"/>
      <c r="Y1079" s="81">
        <v>4.6730587363243101</v>
      </c>
      <c r="Z1079" s="80"/>
      <c r="AA1079" s="83">
        <v>13.889137061361652</v>
      </c>
      <c r="AB1079" s="80"/>
      <c r="AC1079" s="84">
        <v>0.720012039856609</v>
      </c>
      <c r="AD1079" s="80"/>
      <c r="AE1079" s="80"/>
      <c r="AF1079" s="80"/>
      <c r="AG1079" s="80"/>
      <c r="AH1079" s="80"/>
      <c r="AI1079" s="80"/>
      <c r="AJ1079" s="84">
        <v>0.33645421711074802</v>
      </c>
      <c r="AK1079" s="80"/>
      <c r="AL1079" s="80"/>
      <c r="AM1079" s="80"/>
      <c r="AN1079" s="80"/>
      <c r="AO1079" s="80"/>
      <c r="AP1079" s="80"/>
      <c r="AQ1079" s="108">
        <v>6.6015143210679925E-5</v>
      </c>
      <c r="AR1079" s="108">
        <v>8.151755315738493E-4</v>
      </c>
    </row>
    <row r="1080" spans="1:44" s="2" customFormat="1" x14ac:dyDescent="0.25">
      <c r="A1080" s="80" t="s">
        <v>327</v>
      </c>
      <c r="B1080" s="80" t="s">
        <v>334</v>
      </c>
      <c r="C1080" s="80" t="s">
        <v>284</v>
      </c>
      <c r="D1080" s="81">
        <v>133.25549327254296</v>
      </c>
      <c r="E1080" s="81">
        <v>34044.896369616989</v>
      </c>
      <c r="F1080" s="105">
        <v>-0.99608588929671515</v>
      </c>
      <c r="G1080" s="81">
        <v>1401.6579784178734</v>
      </c>
      <c r="H1080" s="105">
        <v>-0.90493009327214369</v>
      </c>
      <c r="I1080" s="81">
        <v>43.798975982666015</v>
      </c>
      <c r="J1080" s="105">
        <v>2.0424339903581417</v>
      </c>
      <c r="K1080" s="83">
        <v>14.184127489628814</v>
      </c>
      <c r="L1080" s="83">
        <v>14735.31450758778</v>
      </c>
      <c r="M1080" s="105">
        <v>-0.99903740585365008</v>
      </c>
      <c r="N1080" s="83">
        <v>189.62915759978463</v>
      </c>
      <c r="O1080" s="105">
        <v>-0.92520070399951548</v>
      </c>
      <c r="P1080" s="83">
        <v>7.3034923853408094</v>
      </c>
      <c r="Q1080" s="105">
        <v>0.9421020439616612</v>
      </c>
      <c r="R1080" s="83">
        <v>4.0963048484842393</v>
      </c>
      <c r="S1080" s="83">
        <v>4302.2300368512524</v>
      </c>
      <c r="T1080" s="105">
        <v>-0.99904786475539498</v>
      </c>
      <c r="U1080" s="83">
        <v>56.839062585479979</v>
      </c>
      <c r="V1080" s="105">
        <v>-0.92793151994152212</v>
      </c>
      <c r="W1080" s="83">
        <v>4.3365038238547235</v>
      </c>
      <c r="X1080" s="105">
        <v>-5.5390006587604283E-2</v>
      </c>
      <c r="Y1080" s="81">
        <v>133.25549327254296</v>
      </c>
      <c r="Z1080" s="80"/>
      <c r="AA1080" s="83">
        <v>4.0963048484842393</v>
      </c>
      <c r="AB1080" s="80"/>
      <c r="AC1080" s="84">
        <v>9.3946908874005146</v>
      </c>
      <c r="AD1080" s="84">
        <v>2.310428891903594</v>
      </c>
      <c r="AE1080" s="105">
        <v>3.0662107889674544</v>
      </c>
      <c r="AF1080" s="84">
        <v>7.3915741448163521</v>
      </c>
      <c r="AG1080" s="105">
        <v>0.27100002020394143</v>
      </c>
      <c r="AH1080" s="84">
        <v>5.9969907096195572</v>
      </c>
      <c r="AI1080" s="105">
        <v>0.56656752399679877</v>
      </c>
      <c r="AJ1080" s="84">
        <v>32.530658288738366</v>
      </c>
      <c r="AK1080" s="84">
        <v>7.9133138112098758</v>
      </c>
      <c r="AL1080" s="105">
        <v>3.1108768165690521</v>
      </c>
      <c r="AM1080" s="84">
        <v>24.660117789766979</v>
      </c>
      <c r="AN1080" s="105">
        <v>0.31916070174804134</v>
      </c>
      <c r="AO1080" s="84">
        <v>10.100066265762692</v>
      </c>
      <c r="AP1080" s="105">
        <v>2.2208361245124819</v>
      </c>
      <c r="AQ1080" s="108">
        <v>1.8824673449142405E-3</v>
      </c>
      <c r="AR1080" s="108">
        <v>2.4041864282850622E-4</v>
      </c>
    </row>
    <row r="1081" spans="1:44" s="2" customFormat="1" x14ac:dyDescent="0.25">
      <c r="A1081" s="80" t="s">
        <v>327</v>
      </c>
      <c r="B1081" s="80" t="s">
        <v>334</v>
      </c>
      <c r="C1081" s="80" t="s">
        <v>285</v>
      </c>
      <c r="D1081" s="81">
        <v>2021573.5633632266</v>
      </c>
      <c r="E1081" s="81">
        <v>2056173.5653437108</v>
      </c>
      <c r="F1081" s="105">
        <v>-1.6827374188472497E-2</v>
      </c>
      <c r="G1081" s="81">
        <v>1958949.1352532625</v>
      </c>
      <c r="H1081" s="105">
        <v>3.1968378853220063E-2</v>
      </c>
      <c r="I1081" s="81">
        <v>1425679.9064294482</v>
      </c>
      <c r="J1081" s="105">
        <v>0.41797156167134847</v>
      </c>
      <c r="K1081" s="83">
        <v>673936.91219129495</v>
      </c>
      <c r="L1081" s="83">
        <v>697986.91449618246</v>
      </c>
      <c r="M1081" s="105">
        <v>-3.4456236650578433E-2</v>
      </c>
      <c r="N1081" s="83">
        <v>674660.87829765584</v>
      </c>
      <c r="O1081" s="105">
        <v>-1.0730814986451395E-3</v>
      </c>
      <c r="P1081" s="83">
        <v>526977.95445159159</v>
      </c>
      <c r="Q1081" s="105">
        <v>0.27887116813574991</v>
      </c>
      <c r="R1081" s="83">
        <v>481914.39725714037</v>
      </c>
      <c r="S1081" s="83">
        <v>490535.25907269795</v>
      </c>
      <c r="T1081" s="105">
        <v>-1.7574397876830215E-2</v>
      </c>
      <c r="U1081" s="83">
        <v>457970.3297848868</v>
      </c>
      <c r="V1081" s="105">
        <v>5.2283010306585456E-2</v>
      </c>
      <c r="W1081" s="83">
        <v>340065.24628233636</v>
      </c>
      <c r="X1081" s="105">
        <v>0.41712333890489628</v>
      </c>
      <c r="Y1081" s="81">
        <v>2003668.0110645981</v>
      </c>
      <c r="Z1081" s="82">
        <v>17905.552298628565</v>
      </c>
      <c r="AA1081" s="83">
        <v>474620.68135653628</v>
      </c>
      <c r="AB1081" s="83">
        <v>7293.7159006040811</v>
      </c>
      <c r="AC1081" s="84">
        <v>2.9996480780227825</v>
      </c>
      <c r="AD1081" s="84">
        <v>2.9458626267053849</v>
      </c>
      <c r="AE1081" s="105">
        <v>1.8257963161558081E-2</v>
      </c>
      <c r="AF1081" s="84">
        <v>2.9036056458412092</v>
      </c>
      <c r="AG1081" s="105">
        <v>3.3076954619899401E-2</v>
      </c>
      <c r="AH1081" s="84">
        <v>2.7053881369916239</v>
      </c>
      <c r="AI1081" s="105">
        <v>0.10876810502997694</v>
      </c>
      <c r="AJ1081" s="84">
        <v>4.194881030467644</v>
      </c>
      <c r="AK1081" s="84">
        <v>4.1916937209175886</v>
      </c>
      <c r="AL1081" s="105">
        <v>7.6038703260926583E-4</v>
      </c>
      <c r="AM1081" s="84">
        <v>4.2774586208966863</v>
      </c>
      <c r="AN1081" s="105">
        <v>-1.9305292639331582E-2</v>
      </c>
      <c r="AO1081" s="84">
        <v>4.1923716757747984</v>
      </c>
      <c r="AP1081" s="105">
        <v>5.98552534677612E-4</v>
      </c>
      <c r="AQ1081" s="108">
        <v>28.558268968243116</v>
      </c>
      <c r="AR1081" s="108">
        <v>28.28432200082754</v>
      </c>
    </row>
    <row r="1082" spans="1:44" s="2" customFormat="1" x14ac:dyDescent="0.25">
      <c r="A1082" s="80" t="s">
        <v>327</v>
      </c>
      <c r="B1082" s="80" t="s">
        <v>334</v>
      </c>
      <c r="C1082" s="80" t="s">
        <v>286</v>
      </c>
      <c r="D1082" s="81">
        <v>27.350875411033631</v>
      </c>
      <c r="E1082" s="80"/>
      <c r="F1082" s="80"/>
      <c r="G1082" s="80"/>
      <c r="H1082" s="80"/>
      <c r="I1082" s="80"/>
      <c r="J1082" s="80"/>
      <c r="K1082" s="83">
        <v>9.1474499702453613</v>
      </c>
      <c r="L1082" s="80"/>
      <c r="M1082" s="80"/>
      <c r="N1082" s="80"/>
      <c r="O1082" s="80"/>
      <c r="P1082" s="80"/>
      <c r="Q1082" s="80"/>
      <c r="R1082" s="83">
        <v>2.5856791610564471</v>
      </c>
      <c r="S1082" s="80"/>
      <c r="T1082" s="80"/>
      <c r="U1082" s="80"/>
      <c r="V1082" s="80"/>
      <c r="W1082" s="80"/>
      <c r="X1082" s="80"/>
      <c r="Y1082" s="81">
        <v>27.350875411033631</v>
      </c>
      <c r="Z1082" s="80"/>
      <c r="AA1082" s="83">
        <v>2.5856791610564471</v>
      </c>
      <c r="AB1082" s="80"/>
      <c r="AC1082" s="84">
        <v>2.99</v>
      </c>
      <c r="AD1082" s="80"/>
      <c r="AE1082" s="80"/>
      <c r="AF1082" s="80"/>
      <c r="AG1082" s="80"/>
      <c r="AH1082" s="80"/>
      <c r="AI1082" s="80"/>
      <c r="AJ1082" s="84">
        <v>10.57783031358721</v>
      </c>
      <c r="AK1082" s="80"/>
      <c r="AL1082" s="80"/>
      <c r="AM1082" s="80"/>
      <c r="AN1082" s="80"/>
      <c r="AO1082" s="80"/>
      <c r="AP1082" s="80"/>
      <c r="AQ1082" s="108">
        <v>3.8637904188147627E-4</v>
      </c>
      <c r="AR1082" s="108">
        <v>1.5175762002214504E-4</v>
      </c>
    </row>
    <row r="1083" spans="1:44" s="2" customFormat="1" x14ac:dyDescent="0.25">
      <c r="A1083" s="80" t="s">
        <v>327</v>
      </c>
      <c r="B1083" s="80" t="s">
        <v>334</v>
      </c>
      <c r="C1083" s="80" t="s">
        <v>287</v>
      </c>
      <c r="D1083" s="81">
        <v>6.5082485747337344</v>
      </c>
      <c r="E1083" s="81">
        <v>59.653436536788938</v>
      </c>
      <c r="F1083" s="105">
        <v>-0.89089901684507267</v>
      </c>
      <c r="G1083" s="81">
        <v>322.42819453954695</v>
      </c>
      <c r="H1083" s="105">
        <v>-0.97981488999735888</v>
      </c>
      <c r="I1083" s="81">
        <v>33.523628776073458</v>
      </c>
      <c r="J1083" s="105">
        <v>-0.80586085658546569</v>
      </c>
      <c r="K1083" s="83">
        <v>1.6311399936676025</v>
      </c>
      <c r="L1083" s="83">
        <v>2.1634340793976876</v>
      </c>
      <c r="M1083" s="105">
        <v>-0.24604127798443426</v>
      </c>
      <c r="N1083" s="83">
        <v>11.737599070977005</v>
      </c>
      <c r="O1083" s="105">
        <v>-0.86103290938767507</v>
      </c>
      <c r="P1083" s="83">
        <v>8.4019119739532471</v>
      </c>
      <c r="Q1083" s="105">
        <v>-0.80586085658546569</v>
      </c>
      <c r="R1083" s="83">
        <v>1.4941242481997108</v>
      </c>
      <c r="S1083" s="83">
        <v>1.9889470974247545</v>
      </c>
      <c r="T1083" s="105">
        <v>-0.24878633014710627</v>
      </c>
      <c r="U1083" s="83">
        <v>10.751376578307486</v>
      </c>
      <c r="V1083" s="105">
        <v>-0.86102949354277758</v>
      </c>
      <c r="W1083" s="83">
        <v>7.6961029589383259</v>
      </c>
      <c r="X1083" s="105">
        <v>-0.80585963361308455</v>
      </c>
      <c r="Y1083" s="81">
        <v>6.5082485747337344</v>
      </c>
      <c r="Z1083" s="80"/>
      <c r="AA1083" s="83">
        <v>1.4941242481997108</v>
      </c>
      <c r="AB1083" s="80"/>
      <c r="AC1083" s="84">
        <v>3.99</v>
      </c>
      <c r="AD1083" s="84">
        <v>27.573493967237862</v>
      </c>
      <c r="AE1083" s="105">
        <v>-0.85529581398930377</v>
      </c>
      <c r="AF1083" s="84">
        <v>27.469688868211524</v>
      </c>
      <c r="AG1083" s="105">
        <v>-0.85474899191096021</v>
      </c>
      <c r="AH1083" s="84">
        <v>3.99</v>
      </c>
      <c r="AI1083" s="105">
        <v>0</v>
      </c>
      <c r="AJ1083" s="84">
        <v>4.3558951556911047</v>
      </c>
      <c r="AK1083" s="84">
        <v>29.992470193916628</v>
      </c>
      <c r="AL1083" s="105">
        <v>-0.85476704227667744</v>
      </c>
      <c r="AM1083" s="84">
        <v>29.989480155508101</v>
      </c>
      <c r="AN1083" s="105">
        <v>-0.85475256212832129</v>
      </c>
      <c r="AO1083" s="84">
        <v>4.3559225954921512</v>
      </c>
      <c r="AP1083" s="105">
        <v>-6.2994234734258637E-6</v>
      </c>
      <c r="AQ1083" s="108">
        <v>9.1940415465373629E-5</v>
      </c>
      <c r="AR1083" s="108">
        <v>8.7692527108244287E-5</v>
      </c>
    </row>
    <row r="1084" spans="1:44" s="2" customFormat="1" x14ac:dyDescent="0.25">
      <c r="A1084" s="80" t="s">
        <v>327</v>
      </c>
      <c r="B1084" s="80" t="s">
        <v>334</v>
      </c>
      <c r="C1084" s="80" t="s">
        <v>288</v>
      </c>
      <c r="D1084" s="81">
        <v>17253.957301816939</v>
      </c>
      <c r="E1084" s="81">
        <v>162491.98219232916</v>
      </c>
      <c r="F1084" s="105">
        <v>-0.8938165620910774</v>
      </c>
      <c r="G1084" s="81">
        <v>169402.60594416619</v>
      </c>
      <c r="H1084" s="105">
        <v>-0.89814821793530319</v>
      </c>
      <c r="I1084" s="81">
        <v>82386.631675498487</v>
      </c>
      <c r="J1084" s="105">
        <v>-0.79057333755582815</v>
      </c>
      <c r="K1084" s="83">
        <v>3971.4588399927375</v>
      </c>
      <c r="L1084" s="83">
        <v>47279.205562969808</v>
      </c>
      <c r="M1084" s="105">
        <v>-0.91599988213204497</v>
      </c>
      <c r="N1084" s="83">
        <v>43848.171386483293</v>
      </c>
      <c r="O1084" s="105">
        <v>-0.90942703619296228</v>
      </c>
      <c r="P1084" s="83">
        <v>23602.480355331263</v>
      </c>
      <c r="Q1084" s="105">
        <v>-0.83173553032549496</v>
      </c>
      <c r="R1084" s="83">
        <v>1028.4679096759651</v>
      </c>
      <c r="S1084" s="83">
        <v>19535.347958917795</v>
      </c>
      <c r="T1084" s="105">
        <v>-0.94735348907842343</v>
      </c>
      <c r="U1084" s="83">
        <v>18307.898003031831</v>
      </c>
      <c r="V1084" s="105">
        <v>-0.94382381256954528</v>
      </c>
      <c r="W1084" s="83">
        <v>9762.7574364320371</v>
      </c>
      <c r="X1084" s="105">
        <v>-0.89465395239279499</v>
      </c>
      <c r="Y1084" s="81">
        <v>17244.014389904696</v>
      </c>
      <c r="Z1084" s="82">
        <v>9.9429119122440177</v>
      </c>
      <c r="AA1084" s="83">
        <v>1027.5027574955654</v>
      </c>
      <c r="AB1084" s="83">
        <v>0.96515218039962258</v>
      </c>
      <c r="AC1084" s="84">
        <v>4.3444885108889837</v>
      </c>
      <c r="AD1084" s="84">
        <v>3.4368594027222135</v>
      </c>
      <c r="AE1084" s="105">
        <v>0.26408677278094927</v>
      </c>
      <c r="AF1084" s="84">
        <v>3.8633904353965036</v>
      </c>
      <c r="AG1084" s="105">
        <v>0.12452742831390907</v>
      </c>
      <c r="AH1084" s="84">
        <v>3.4905921087606888</v>
      </c>
      <c r="AI1084" s="105">
        <v>0.24462795294391043</v>
      </c>
      <c r="AJ1084" s="84">
        <v>16.776369140436351</v>
      </c>
      <c r="AK1084" s="84">
        <v>8.3178442756199971</v>
      </c>
      <c r="AL1084" s="105">
        <v>1.0169131068741812</v>
      </c>
      <c r="AM1084" s="84">
        <v>9.2529795564795432</v>
      </c>
      <c r="AN1084" s="105">
        <v>0.8130775106585465</v>
      </c>
      <c r="AO1084" s="84">
        <v>8.4388690605026504</v>
      </c>
      <c r="AP1084" s="105">
        <v>0.98798784767932968</v>
      </c>
      <c r="AQ1084" s="108">
        <v>0.24374238084718003</v>
      </c>
      <c r="AR1084" s="108">
        <v>6.0362416417435637E-2</v>
      </c>
    </row>
    <row r="1085" spans="1:44" s="2" customFormat="1" x14ac:dyDescent="0.25">
      <c r="A1085" s="80" t="s">
        <v>327</v>
      </c>
      <c r="B1085" s="80" t="s">
        <v>334</v>
      </c>
      <c r="C1085" s="80" t="s">
        <v>290</v>
      </c>
      <c r="D1085" s="81">
        <v>876060.57744837762</v>
      </c>
      <c r="E1085" s="81">
        <v>861827.32043405261</v>
      </c>
      <c r="F1085" s="105">
        <v>1.6515207486293815E-2</v>
      </c>
      <c r="G1085" s="81">
        <v>1132053.8976841355</v>
      </c>
      <c r="H1085" s="105">
        <v>-0.22613174227786181</v>
      </c>
      <c r="I1085" s="81">
        <v>963121.78336547373</v>
      </c>
      <c r="J1085" s="105">
        <v>-9.0394805123060112E-2</v>
      </c>
      <c r="K1085" s="83">
        <v>296680.62941785448</v>
      </c>
      <c r="L1085" s="83">
        <v>327325.82244057819</v>
      </c>
      <c r="M1085" s="105">
        <v>-9.3622900858324309E-2</v>
      </c>
      <c r="N1085" s="83">
        <v>441249.06686746451</v>
      </c>
      <c r="O1085" s="105">
        <v>-0.32763454544150511</v>
      </c>
      <c r="P1085" s="83">
        <v>369536.45554173965</v>
      </c>
      <c r="Q1085" s="105">
        <v>-0.19715463801014893</v>
      </c>
      <c r="R1085" s="83">
        <v>160434.02909238357</v>
      </c>
      <c r="S1085" s="83">
        <v>177203.7740089556</v>
      </c>
      <c r="T1085" s="105">
        <v>-9.4635371116444253E-2</v>
      </c>
      <c r="U1085" s="83">
        <v>231878.87351357791</v>
      </c>
      <c r="V1085" s="105">
        <v>-0.30811278034353057</v>
      </c>
      <c r="W1085" s="83">
        <v>198314.56549017786</v>
      </c>
      <c r="X1085" s="105">
        <v>-0.19101237624258335</v>
      </c>
      <c r="Y1085" s="81">
        <v>863576.99449919886</v>
      </c>
      <c r="Z1085" s="82">
        <v>12483.582949178764</v>
      </c>
      <c r="AA1085" s="83">
        <v>156049.85453682713</v>
      </c>
      <c r="AB1085" s="83">
        <v>4384.1745555564285</v>
      </c>
      <c r="AC1085" s="84">
        <v>2.9528742040468909</v>
      </c>
      <c r="AD1085" s="84">
        <v>2.6329341021987545</v>
      </c>
      <c r="AE1085" s="105">
        <v>0.1215146636525979</v>
      </c>
      <c r="AF1085" s="84">
        <v>2.5655666667373693</v>
      </c>
      <c r="AG1085" s="105">
        <v>0.15096373925143819</v>
      </c>
      <c r="AH1085" s="84">
        <v>2.6062970754902635</v>
      </c>
      <c r="AI1085" s="105">
        <v>0.13297683207944888</v>
      </c>
      <c r="AJ1085" s="84">
        <v>5.4605658313543382</v>
      </c>
      <c r="AK1085" s="84">
        <v>4.8634817472369249</v>
      </c>
      <c r="AL1085" s="105">
        <v>0.12276885473182515</v>
      </c>
      <c r="AM1085" s="84">
        <v>4.8820915874332416</v>
      </c>
      <c r="AN1085" s="105">
        <v>0.11848901921670611</v>
      </c>
      <c r="AO1085" s="84">
        <v>4.8565357818519654</v>
      </c>
      <c r="AP1085" s="105">
        <v>0.12437467294270302</v>
      </c>
      <c r="AQ1085" s="108">
        <v>12.375890769773532</v>
      </c>
      <c r="AR1085" s="108">
        <v>9.4161281849353919</v>
      </c>
    </row>
    <row r="1086" spans="1:44" s="2" customFormat="1" x14ac:dyDescent="0.25">
      <c r="A1086" s="80" t="s">
        <v>327</v>
      </c>
      <c r="B1086" s="80" t="s">
        <v>334</v>
      </c>
      <c r="C1086" s="80" t="s">
        <v>291</v>
      </c>
      <c r="D1086" s="81">
        <v>69633.251442784065</v>
      </c>
      <c r="E1086" s="81">
        <v>82074.782131555956</v>
      </c>
      <c r="F1086" s="105">
        <v>-0.1515877394451029</v>
      </c>
      <c r="G1086" s="81">
        <v>82110.968471487766</v>
      </c>
      <c r="H1086" s="105">
        <v>-0.15196163510160601</v>
      </c>
      <c r="I1086" s="81">
        <v>64200.824757794144</v>
      </c>
      <c r="J1086" s="105">
        <v>8.4616151046103358E-2</v>
      </c>
      <c r="K1086" s="83">
        <v>14621.891302667049</v>
      </c>
      <c r="L1086" s="83">
        <v>18713.934985202024</v>
      </c>
      <c r="M1086" s="105">
        <v>-0.21866292074706598</v>
      </c>
      <c r="N1086" s="83">
        <v>18470.2422963549</v>
      </c>
      <c r="O1086" s="105">
        <v>-0.20835411533541834</v>
      </c>
      <c r="P1086" s="83">
        <v>16294.610004937047</v>
      </c>
      <c r="Q1086" s="105">
        <v>-0.10265472458458269</v>
      </c>
      <c r="R1086" s="83">
        <v>4101.3242169338873</v>
      </c>
      <c r="S1086" s="83">
        <v>5164.3285565828955</v>
      </c>
      <c r="T1086" s="105">
        <v>-0.2058359238770763</v>
      </c>
      <c r="U1086" s="83">
        <v>5037.3466201730034</v>
      </c>
      <c r="V1086" s="105">
        <v>-0.18581655657576512</v>
      </c>
      <c r="W1086" s="83">
        <v>4441.0355220812535</v>
      </c>
      <c r="X1086" s="105">
        <v>-7.6493714913625221E-2</v>
      </c>
      <c r="Y1086" s="81">
        <v>68750.385348473981</v>
      </c>
      <c r="Z1086" s="82">
        <v>882.86609431007832</v>
      </c>
      <c r="AA1086" s="83">
        <v>3915.6760514531879</v>
      </c>
      <c r="AB1086" s="83">
        <v>185.64816548069959</v>
      </c>
      <c r="AC1086" s="84">
        <v>4.762260230322112</v>
      </c>
      <c r="AD1086" s="84">
        <v>4.3857575756491771</v>
      </c>
      <c r="AE1086" s="105">
        <v>8.5846663473460497E-2</v>
      </c>
      <c r="AF1086" s="84">
        <v>4.4455815551316489</v>
      </c>
      <c r="AG1086" s="105">
        <v>7.1234476583814502E-2</v>
      </c>
      <c r="AH1086" s="84">
        <v>3.9400037643332464</v>
      </c>
      <c r="AI1086" s="105">
        <v>0.2086943351253405</v>
      </c>
      <c r="AJ1086" s="84">
        <v>16.978236237768407</v>
      </c>
      <c r="AK1086" s="84">
        <v>15.892633714587429</v>
      </c>
      <c r="AL1086" s="105">
        <v>6.8308534801537105E-2</v>
      </c>
      <c r="AM1086" s="84">
        <v>16.300440422872416</v>
      </c>
      <c r="AN1086" s="105">
        <v>4.1581441808463182E-2</v>
      </c>
      <c r="AO1086" s="84">
        <v>14.45627364126711</v>
      </c>
      <c r="AP1086" s="105">
        <v>0.17445454195762192</v>
      </c>
      <c r="AQ1086" s="108">
        <v>0.98369169436899051</v>
      </c>
      <c r="AR1086" s="108">
        <v>0.24071323754134044</v>
      </c>
    </row>
    <row r="1087" spans="1:44" s="2" customFormat="1" x14ac:dyDescent="0.25">
      <c r="A1087" s="80" t="s">
        <v>327</v>
      </c>
      <c r="B1087" s="80" t="s">
        <v>334</v>
      </c>
      <c r="C1087" s="80" t="s">
        <v>292</v>
      </c>
      <c r="D1087" s="81">
        <v>4085178.4303500936</v>
      </c>
      <c r="E1087" s="81">
        <v>4428604.5159804551</v>
      </c>
      <c r="F1087" s="105">
        <v>-7.7547246404848558E-2</v>
      </c>
      <c r="G1087" s="81">
        <v>4935506.3639763622</v>
      </c>
      <c r="H1087" s="105">
        <v>-0.1722878811042986</v>
      </c>
      <c r="I1087" s="81">
        <v>4076057.7780389488</v>
      </c>
      <c r="J1087" s="105">
        <v>2.237616051540109E-3</v>
      </c>
      <c r="K1087" s="83">
        <v>1608103.7679537048</v>
      </c>
      <c r="L1087" s="83">
        <v>1841274.9920184817</v>
      </c>
      <c r="M1087" s="105">
        <v>-0.12663574157880947</v>
      </c>
      <c r="N1087" s="83">
        <v>2073498.9260223699</v>
      </c>
      <c r="O1087" s="105">
        <v>-0.2244491917637213</v>
      </c>
      <c r="P1087" s="83">
        <v>1775360.722429726</v>
      </c>
      <c r="Q1087" s="105">
        <v>-9.4210124378056787E-2</v>
      </c>
      <c r="R1087" s="83">
        <v>1055618.1128009041</v>
      </c>
      <c r="S1087" s="83">
        <v>1206288.166640013</v>
      </c>
      <c r="T1087" s="105">
        <v>-0.1249038646037491</v>
      </c>
      <c r="U1087" s="83">
        <v>1359332.450182569</v>
      </c>
      <c r="V1087" s="105">
        <v>-0.22342903484785762</v>
      </c>
      <c r="W1087" s="83">
        <v>1146289.6141927049</v>
      </c>
      <c r="X1087" s="105">
        <v>-7.9099993814091968E-2</v>
      </c>
      <c r="Y1087" s="81">
        <v>4015990.0322381416</v>
      </c>
      <c r="Z1087" s="82">
        <v>69188.398111951872</v>
      </c>
      <c r="AA1087" s="83">
        <v>1033646.3003148277</v>
      </c>
      <c r="AB1087" s="83">
        <v>21971.812486076349</v>
      </c>
      <c r="AC1087" s="84">
        <v>2.5403699137826412</v>
      </c>
      <c r="AD1087" s="84">
        <v>2.4051836554439028</v>
      </c>
      <c r="AE1087" s="105">
        <v>5.6206210296148189E-2</v>
      </c>
      <c r="AF1087" s="84">
        <v>2.3802791995866777</v>
      </c>
      <c r="AG1087" s="105">
        <v>6.7257115981924478E-2</v>
      </c>
      <c r="AH1087" s="84">
        <v>2.2959039966033106</v>
      </c>
      <c r="AI1087" s="105">
        <v>0.10647915485186107</v>
      </c>
      <c r="AJ1087" s="84">
        <v>3.8699396882370309</v>
      </c>
      <c r="AK1087" s="84">
        <v>3.6712658206006119</v>
      </c>
      <c r="AL1087" s="105">
        <v>5.4115903708633221E-2</v>
      </c>
      <c r="AM1087" s="84">
        <v>3.6308309739192093</v>
      </c>
      <c r="AN1087" s="105">
        <v>6.5855093788549937E-2</v>
      </c>
      <c r="AO1087" s="84">
        <v>3.5558708092366218</v>
      </c>
      <c r="AP1087" s="105">
        <v>8.8324040959135347E-2</v>
      </c>
      <c r="AQ1087" s="108">
        <v>57.7103037512572</v>
      </c>
      <c r="AR1087" s="108">
        <v>61.955904995374716</v>
      </c>
    </row>
    <row r="1088" spans="1:44" s="2" customFormat="1" x14ac:dyDescent="0.25">
      <c r="A1088" s="80" t="s">
        <v>327</v>
      </c>
      <c r="B1088" s="80" t="s">
        <v>334</v>
      </c>
      <c r="C1088" s="80" t="s">
        <v>293</v>
      </c>
      <c r="D1088" s="81">
        <v>209.56313003897668</v>
      </c>
      <c r="E1088" s="81">
        <v>54.769735206365588</v>
      </c>
      <c r="F1088" s="105">
        <v>2.8262578639346843</v>
      </c>
      <c r="G1088" s="81">
        <v>309.91107487678528</v>
      </c>
      <c r="H1088" s="105">
        <v>-0.32379593042199289</v>
      </c>
      <c r="I1088" s="81">
        <v>413.08247916698457</v>
      </c>
      <c r="J1088" s="105">
        <v>-0.49268453491036879</v>
      </c>
      <c r="K1088" s="83">
        <v>38.586174180582461</v>
      </c>
      <c r="L1088" s="83">
        <v>13.19148836522352</v>
      </c>
      <c r="M1088" s="105">
        <v>1.9250811669065704</v>
      </c>
      <c r="N1088" s="83">
        <v>84.561507963101917</v>
      </c>
      <c r="O1088" s="105">
        <v>-0.54369103496333837</v>
      </c>
      <c r="P1088" s="83">
        <v>97.432427053567892</v>
      </c>
      <c r="Q1088" s="105">
        <v>-0.60396989639426757</v>
      </c>
      <c r="R1088" s="83">
        <v>16.277002184858951</v>
      </c>
      <c r="S1088" s="83">
        <v>5.3321130362140394</v>
      </c>
      <c r="T1088" s="105">
        <v>2.0526363702927259</v>
      </c>
      <c r="U1088" s="83">
        <v>35.829765479645545</v>
      </c>
      <c r="V1088" s="105">
        <v>-0.54571284609424198</v>
      </c>
      <c r="W1088" s="83">
        <v>41.732527756058879</v>
      </c>
      <c r="X1088" s="105">
        <v>-0.60996845721870285</v>
      </c>
      <c r="Y1088" s="81">
        <v>209.56313003897668</v>
      </c>
      <c r="Z1088" s="80"/>
      <c r="AA1088" s="83">
        <v>16.277002184858951</v>
      </c>
      <c r="AB1088" s="80"/>
      <c r="AC1088" s="84">
        <v>5.4310419337824412</v>
      </c>
      <c r="AD1088" s="84">
        <v>4.1518995954053253</v>
      </c>
      <c r="AE1088" s="105">
        <v>0.3080860480809004</v>
      </c>
      <c r="AF1088" s="84">
        <v>3.664918972495308</v>
      </c>
      <c r="AG1088" s="105">
        <v>0.48189959301737179</v>
      </c>
      <c r="AH1088" s="84">
        <v>4.2396817123304729</v>
      </c>
      <c r="AI1088" s="105">
        <v>0.28100227854064547</v>
      </c>
      <c r="AJ1088" s="84">
        <v>12.87479891315089</v>
      </c>
      <c r="AK1088" s="84">
        <v>10.271675569213691</v>
      </c>
      <c r="AL1088" s="105">
        <v>0.25342733290168262</v>
      </c>
      <c r="AM1088" s="84">
        <v>8.6495423770731072</v>
      </c>
      <c r="AN1088" s="105">
        <v>0.48849480722557659</v>
      </c>
      <c r="AO1088" s="84">
        <v>9.8983335392860727</v>
      </c>
      <c r="AP1088" s="105">
        <v>0.30070368532757058</v>
      </c>
      <c r="AQ1088" s="108">
        <v>2.960446427447019E-3</v>
      </c>
      <c r="AR1088" s="108">
        <v>9.5532313129684688E-4</v>
      </c>
    </row>
    <row r="1089" spans="1:44" s="2" customFormat="1" x14ac:dyDescent="0.25">
      <c r="A1089" s="80" t="s">
        <v>327</v>
      </c>
      <c r="B1089" s="80" t="s">
        <v>335</v>
      </c>
      <c r="C1089" s="80" t="s">
        <v>281</v>
      </c>
      <c r="D1089" s="81">
        <v>937510541.49634373</v>
      </c>
      <c r="E1089" s="81">
        <v>898461444.81704605</v>
      </c>
      <c r="F1089" s="105">
        <v>4.3462184053150173E-2</v>
      </c>
      <c r="G1089" s="81">
        <v>873431946.15076983</v>
      </c>
      <c r="H1089" s="105">
        <v>7.3364153472940188E-2</v>
      </c>
      <c r="I1089" s="81">
        <v>762521622.38036549</v>
      </c>
      <c r="J1089" s="105">
        <v>0.22948715679657047</v>
      </c>
      <c r="K1089" s="83">
        <v>347142863.65010118</v>
      </c>
      <c r="L1089" s="83">
        <v>357732227.81947857</v>
      </c>
      <c r="M1089" s="105">
        <v>-2.9601370371139912E-2</v>
      </c>
      <c r="N1089" s="83">
        <v>362436134.00612062</v>
      </c>
      <c r="O1089" s="105">
        <v>-4.219576615327536E-2</v>
      </c>
      <c r="P1089" s="83">
        <v>318147006.78789854</v>
      </c>
      <c r="Q1089" s="105">
        <v>9.1139807207218301E-2</v>
      </c>
      <c r="R1089" s="83">
        <v>517402999.04587436</v>
      </c>
      <c r="S1089" s="83">
        <v>529952049.28282565</v>
      </c>
      <c r="T1089" s="105">
        <v>-2.3679595642537264E-2</v>
      </c>
      <c r="U1089" s="83">
        <v>538437043.38660979</v>
      </c>
      <c r="V1089" s="105">
        <v>-3.9065002304517378E-2</v>
      </c>
      <c r="W1089" s="83">
        <v>480386171.98931998</v>
      </c>
      <c r="X1089" s="105">
        <v>7.7056395905953229E-2</v>
      </c>
      <c r="Y1089" s="81">
        <v>821849546.63882136</v>
      </c>
      <c r="Z1089" s="82">
        <v>115660994.85752243</v>
      </c>
      <c r="AA1089" s="83">
        <v>415126559.24178779</v>
      </c>
      <c r="AB1089" s="83">
        <v>102276439.80408655</v>
      </c>
      <c r="AC1089" s="84">
        <v>2.7006475997769526</v>
      </c>
      <c r="AD1089" s="84">
        <v>2.5115473948028919</v>
      </c>
      <c r="AE1089" s="105">
        <v>7.5292309978048963E-2</v>
      </c>
      <c r="AF1089" s="84">
        <v>2.4098920173782115</v>
      </c>
      <c r="AG1089" s="105">
        <v>0.12065087576623545</v>
      </c>
      <c r="AH1089" s="84">
        <v>2.396758750236244</v>
      </c>
      <c r="AI1089" s="105">
        <v>0.12679158864477072</v>
      </c>
      <c r="AJ1089" s="84">
        <v>1.8119542082770601</v>
      </c>
      <c r="AK1089" s="84">
        <v>1.6953636579628617</v>
      </c>
      <c r="AL1089" s="105">
        <v>6.8770230956992959E-2</v>
      </c>
      <c r="AM1089" s="84">
        <v>1.6221616935141407</v>
      </c>
      <c r="AN1089" s="105">
        <v>0.11699975133290552</v>
      </c>
      <c r="AO1089" s="84">
        <v>1.5873096830050262</v>
      </c>
      <c r="AP1089" s="105">
        <v>0.14152532910071247</v>
      </c>
      <c r="AQ1089" s="80"/>
      <c r="AR1089" s="80"/>
    </row>
    <row r="1090" spans="1:44" s="2" customFormat="1" x14ac:dyDescent="0.25">
      <c r="A1090" s="80" t="s">
        <v>327</v>
      </c>
      <c r="B1090" s="80" t="s">
        <v>335</v>
      </c>
      <c r="C1090" s="80" t="s">
        <v>313</v>
      </c>
      <c r="D1090" s="81">
        <v>414711600.54726255</v>
      </c>
      <c r="E1090" s="81">
        <v>394673987.48514628</v>
      </c>
      <c r="F1090" s="105">
        <v>5.0770037290259445E-2</v>
      </c>
      <c r="G1090" s="81">
        <v>415702527.51914781</v>
      </c>
      <c r="H1090" s="105">
        <v>-2.3837405507225848E-3</v>
      </c>
      <c r="I1090" s="81">
        <v>343972802.33995706</v>
      </c>
      <c r="J1090" s="105">
        <v>0.20565230078101507</v>
      </c>
      <c r="K1090" s="83">
        <v>177511434.85447037</v>
      </c>
      <c r="L1090" s="83">
        <v>185519182.87634823</v>
      </c>
      <c r="M1090" s="105">
        <v>-4.3163989285222103E-2</v>
      </c>
      <c r="N1090" s="83">
        <v>196858725.91085437</v>
      </c>
      <c r="O1090" s="105">
        <v>-9.828007860390825E-2</v>
      </c>
      <c r="P1090" s="83">
        <v>168573705.256062</v>
      </c>
      <c r="Q1090" s="105">
        <v>5.3019713749733612E-2</v>
      </c>
      <c r="R1090" s="83">
        <v>200860345.33998224</v>
      </c>
      <c r="S1090" s="83">
        <v>207498135.51551801</v>
      </c>
      <c r="T1090" s="105">
        <v>-3.198963768539189E-2</v>
      </c>
      <c r="U1090" s="83">
        <v>223390954.28019753</v>
      </c>
      <c r="V1090" s="105">
        <v>-0.10085730200138418</v>
      </c>
      <c r="W1090" s="83">
        <v>190457358.45422333</v>
      </c>
      <c r="X1090" s="105">
        <v>5.4621081433612752E-2</v>
      </c>
      <c r="Y1090" s="81">
        <v>379214732.43675005</v>
      </c>
      <c r="Z1090" s="82">
        <v>35496868.110512495</v>
      </c>
      <c r="AA1090" s="83">
        <v>174158080.9450143</v>
      </c>
      <c r="AB1090" s="83">
        <v>26702264.394967951</v>
      </c>
      <c r="AC1090" s="84">
        <v>2.3362528779470266</v>
      </c>
      <c r="AD1090" s="84">
        <v>2.1274025756581914</v>
      </c>
      <c r="AE1090" s="105">
        <v>9.8171500156344238E-2</v>
      </c>
      <c r="AF1090" s="84">
        <v>2.1116794574165576</v>
      </c>
      <c r="AG1090" s="105">
        <v>0.10634825268661448</v>
      </c>
      <c r="AH1090" s="84">
        <v>2.0404890657025385</v>
      </c>
      <c r="AI1090" s="105">
        <v>0.14494751146468746</v>
      </c>
      <c r="AJ1090" s="84">
        <v>2.0646763294432722</v>
      </c>
      <c r="AK1090" s="84">
        <v>1.9020604040831495</v>
      </c>
      <c r="AL1090" s="105">
        <v>8.5494616790841874E-2</v>
      </c>
      <c r="AM1090" s="84">
        <v>1.8608744873247436</v>
      </c>
      <c r="AN1090" s="105">
        <v>0.10951939182718391</v>
      </c>
      <c r="AO1090" s="84">
        <v>1.8060357716377304</v>
      </c>
      <c r="AP1090" s="105">
        <v>0.1432089894714566</v>
      </c>
      <c r="AQ1090" s="80"/>
      <c r="AR1090" s="80"/>
    </row>
    <row r="1091" spans="1:44" s="2" customFormat="1" x14ac:dyDescent="0.25">
      <c r="A1091" s="80" t="s">
        <v>327</v>
      </c>
      <c r="B1091" s="80" t="s">
        <v>335</v>
      </c>
      <c r="C1091" s="80" t="s">
        <v>328</v>
      </c>
      <c r="D1091" s="81">
        <v>12188883.540581172</v>
      </c>
      <c r="E1091" s="81">
        <v>12868295.154259391</v>
      </c>
      <c r="F1091" s="105">
        <v>-5.2797329058257909E-2</v>
      </c>
      <c r="G1091" s="81">
        <v>14547744.16143303</v>
      </c>
      <c r="H1091" s="105">
        <v>-0.16214614408090453</v>
      </c>
      <c r="I1091" s="81">
        <v>10995675.755789347</v>
      </c>
      <c r="J1091" s="105">
        <v>0.10851609408031043</v>
      </c>
      <c r="K1091" s="83">
        <v>4546050.543428069</v>
      </c>
      <c r="L1091" s="83">
        <v>5031096.1575747859</v>
      </c>
      <c r="M1091" s="105">
        <v>-9.640952964423774E-2</v>
      </c>
      <c r="N1091" s="83">
        <v>5737352.4461227274</v>
      </c>
      <c r="O1091" s="105">
        <v>-0.20763965851526761</v>
      </c>
      <c r="P1091" s="83">
        <v>4514142.7451235978</v>
      </c>
      <c r="Q1091" s="105">
        <v>7.0684070278769062E-3</v>
      </c>
      <c r="R1091" s="83">
        <v>3243815.2121385834</v>
      </c>
      <c r="S1091" s="83">
        <v>3485524.4867659449</v>
      </c>
      <c r="T1091" s="105">
        <v>-6.9346600646501888E-2</v>
      </c>
      <c r="U1091" s="83">
        <v>4031565.2518423856</v>
      </c>
      <c r="V1091" s="105">
        <v>-0.19539558223541295</v>
      </c>
      <c r="W1091" s="83">
        <v>3167294.9152226793</v>
      </c>
      <c r="X1091" s="105">
        <v>2.4159511180386666E-2</v>
      </c>
      <c r="Y1091" s="81">
        <v>11048994.553983035</v>
      </c>
      <c r="Z1091" s="82">
        <v>1139888.9865981382</v>
      </c>
      <c r="AA1091" s="83">
        <v>2702317.321077012</v>
      </c>
      <c r="AB1091" s="83">
        <v>541497.89106157154</v>
      </c>
      <c r="AC1091" s="84">
        <v>2.6812028208093404</v>
      </c>
      <c r="AD1091" s="84">
        <v>2.5577517803719512</v>
      </c>
      <c r="AE1091" s="105">
        <v>4.8265449909856692E-2</v>
      </c>
      <c r="AF1091" s="84">
        <v>2.5356197476179658</v>
      </c>
      <c r="AG1091" s="105">
        <v>5.7415183537728585E-2</v>
      </c>
      <c r="AH1091" s="84">
        <v>2.4358281021723172</v>
      </c>
      <c r="AI1091" s="105">
        <v>0.10073564650074997</v>
      </c>
      <c r="AJ1091" s="84">
        <v>3.7575764164892989</v>
      </c>
      <c r="AK1091" s="84">
        <v>3.691925046895677</v>
      </c>
      <c r="AL1091" s="105">
        <v>1.778242211304485E-2</v>
      </c>
      <c r="AM1091" s="84">
        <v>3.608460548861228</v>
      </c>
      <c r="AN1091" s="105">
        <v>4.1323956742475514E-2</v>
      </c>
      <c r="AO1091" s="84">
        <v>3.4716299082039499</v>
      </c>
      <c r="AP1091" s="105">
        <v>8.2366645018703499E-2</v>
      </c>
      <c r="AQ1091" s="108">
        <v>99.999999999999972</v>
      </c>
      <c r="AR1091" s="108">
        <v>100.00000000000001</v>
      </c>
    </row>
    <row r="1092" spans="1:44" s="2" customFormat="1" x14ac:dyDescent="0.25">
      <c r="A1092" s="80" t="s">
        <v>327</v>
      </c>
      <c r="B1092" s="80" t="s">
        <v>335</v>
      </c>
      <c r="C1092" s="80" t="s">
        <v>270</v>
      </c>
      <c r="D1092" s="81">
        <v>7139890.4667010661</v>
      </c>
      <c r="E1092" s="81">
        <v>7564210.3870072123</v>
      </c>
      <c r="F1092" s="105">
        <v>-5.6095732217467942E-2</v>
      </c>
      <c r="G1092" s="81">
        <v>9053143.1902591214</v>
      </c>
      <c r="H1092" s="105">
        <v>-0.21133574089678059</v>
      </c>
      <c r="I1092" s="81">
        <v>6908959.2303105136</v>
      </c>
      <c r="J1092" s="105">
        <v>3.3424894936045758E-2</v>
      </c>
      <c r="K1092" s="83">
        <v>2907466.8242961843</v>
      </c>
      <c r="L1092" s="83">
        <v>3188400.4317645668</v>
      </c>
      <c r="M1092" s="105">
        <v>-8.8111143339955095E-2</v>
      </c>
      <c r="N1092" s="83">
        <v>3884727.8552899188</v>
      </c>
      <c r="O1092" s="105">
        <v>-0.25156486307347803</v>
      </c>
      <c r="P1092" s="83">
        <v>3079467.2561735599</v>
      </c>
      <c r="Q1092" s="105">
        <v>-5.5853957054603463E-2</v>
      </c>
      <c r="R1092" s="83">
        <v>2296816.5416576453</v>
      </c>
      <c r="S1092" s="83">
        <v>2429293.333400147</v>
      </c>
      <c r="T1092" s="105">
        <v>-5.4533056968086011E-2</v>
      </c>
      <c r="U1092" s="83">
        <v>2961627.8941884879</v>
      </c>
      <c r="V1092" s="105">
        <v>-0.22447497669622227</v>
      </c>
      <c r="W1092" s="83">
        <v>2367520.960899523</v>
      </c>
      <c r="X1092" s="105">
        <v>-2.9864326614035167E-2</v>
      </c>
      <c r="Y1092" s="81">
        <v>6328357.0320953578</v>
      </c>
      <c r="Z1092" s="82">
        <v>811533.4346057087</v>
      </c>
      <c r="AA1092" s="83">
        <v>1849633.9674262721</v>
      </c>
      <c r="AB1092" s="83">
        <v>447182.57423137315</v>
      </c>
      <c r="AC1092" s="84">
        <v>2.4557083186768374</v>
      </c>
      <c r="AD1092" s="84">
        <v>2.3724154317784127</v>
      </c>
      <c r="AE1092" s="105">
        <v>3.5108896099190566E-2</v>
      </c>
      <c r="AF1092" s="84">
        <v>2.3304446353767765</v>
      </c>
      <c r="AG1092" s="105">
        <v>5.3750980134230381E-2</v>
      </c>
      <c r="AH1092" s="84">
        <v>2.2435566465140302</v>
      </c>
      <c r="AI1092" s="105">
        <v>9.4560425961360037E-2</v>
      </c>
      <c r="AJ1092" s="84">
        <v>3.1086028584364449</v>
      </c>
      <c r="AK1092" s="84">
        <v>3.1137492879132909</v>
      </c>
      <c r="AL1092" s="105">
        <v>-1.6528079177161013E-3</v>
      </c>
      <c r="AM1092" s="84">
        <v>3.0568131830551124</v>
      </c>
      <c r="AN1092" s="105">
        <v>1.6942375042223432E-2</v>
      </c>
      <c r="AO1092" s="84">
        <v>2.9182251580511891</v>
      </c>
      <c r="AP1092" s="105">
        <v>6.5237495420809602E-2</v>
      </c>
      <c r="AQ1092" s="80"/>
      <c r="AR1092" s="80"/>
    </row>
    <row r="1093" spans="1:44" s="2" customFormat="1" x14ac:dyDescent="0.25">
      <c r="A1093" s="80" t="s">
        <v>327</v>
      </c>
      <c r="B1093" s="80" t="s">
        <v>335</v>
      </c>
      <c r="C1093" s="80" t="s">
        <v>271</v>
      </c>
      <c r="D1093" s="81">
        <v>4404128.3143757405</v>
      </c>
      <c r="E1093" s="81">
        <v>4592587.2004951295</v>
      </c>
      <c r="F1093" s="105">
        <v>-4.1035450801907715E-2</v>
      </c>
      <c r="G1093" s="81">
        <v>4773762.6599283786</v>
      </c>
      <c r="H1093" s="105">
        <v>-7.7430398594257682E-2</v>
      </c>
      <c r="I1093" s="81">
        <v>3635399.0622772751</v>
      </c>
      <c r="J1093" s="105">
        <v>0.21145663486443231</v>
      </c>
      <c r="K1093" s="83">
        <v>1514345.7547186748</v>
      </c>
      <c r="L1093" s="83">
        <v>1693369.3204323873</v>
      </c>
      <c r="M1093" s="105">
        <v>-0.10572033138524109</v>
      </c>
      <c r="N1093" s="83">
        <v>1709099.2030800232</v>
      </c>
      <c r="O1093" s="105">
        <v>-0.11395093275473819</v>
      </c>
      <c r="P1093" s="83">
        <v>1333301.3246409497</v>
      </c>
      <c r="Q1093" s="105">
        <v>0.13578658232150134</v>
      </c>
      <c r="R1093" s="83">
        <v>908522.20283928362</v>
      </c>
      <c r="S1093" s="83">
        <v>1008174.2233006961</v>
      </c>
      <c r="T1093" s="105">
        <v>-9.8844047148079553E-2</v>
      </c>
      <c r="U1093" s="83">
        <v>1024244.4082432027</v>
      </c>
      <c r="V1093" s="105">
        <v>-0.11298299944093161</v>
      </c>
      <c r="W1093" s="83">
        <v>768117.41258740553</v>
      </c>
      <c r="X1093" s="105">
        <v>0.18279079207295168</v>
      </c>
      <c r="Y1093" s="81">
        <v>4117067.2103012432</v>
      </c>
      <c r="Z1093" s="82">
        <v>287061.10407449736</v>
      </c>
      <c r="AA1093" s="83">
        <v>819010.74794952071</v>
      </c>
      <c r="AB1093" s="83">
        <v>89511.454889762943</v>
      </c>
      <c r="AC1093" s="84">
        <v>2.9082713116555805</v>
      </c>
      <c r="AD1093" s="84">
        <v>2.7121001574083388</v>
      </c>
      <c r="AE1093" s="105">
        <v>7.2331825102912625E-2</v>
      </c>
      <c r="AF1093" s="84">
        <v>2.7931454483890845</v>
      </c>
      <c r="AG1093" s="105">
        <v>4.1217281875848444E-2</v>
      </c>
      <c r="AH1093" s="84">
        <v>2.7266147532376199</v>
      </c>
      <c r="AI1093" s="105">
        <v>6.6623478143459425E-2</v>
      </c>
      <c r="AJ1093" s="84">
        <v>4.8475736758134298</v>
      </c>
      <c r="AK1093" s="84">
        <v>4.5553507462820271</v>
      </c>
      <c r="AL1093" s="105">
        <v>6.4149380762811375E-2</v>
      </c>
      <c r="AM1093" s="84">
        <v>4.6607651665059109</v>
      </c>
      <c r="AN1093" s="105">
        <v>4.0081081675171756E-2</v>
      </c>
      <c r="AO1093" s="84">
        <v>4.7328689633937913</v>
      </c>
      <c r="AP1093" s="105">
        <v>2.423576762991287E-2</v>
      </c>
      <c r="AQ1093" s="80"/>
      <c r="AR1093" s="80"/>
    </row>
    <row r="1094" spans="1:44" s="2" customFormat="1" x14ac:dyDescent="0.25">
      <c r="A1094" s="80" t="s">
        <v>327</v>
      </c>
      <c r="B1094" s="80" t="s">
        <v>335</v>
      </c>
      <c r="C1094" s="80" t="s">
        <v>127</v>
      </c>
      <c r="D1094" s="81">
        <v>644864.75950436597</v>
      </c>
      <c r="E1094" s="81">
        <v>711497.56675704976</v>
      </c>
      <c r="F1094" s="105">
        <v>-9.3651489992286147E-2</v>
      </c>
      <c r="G1094" s="81">
        <v>720838.31124553038</v>
      </c>
      <c r="H1094" s="105">
        <v>-0.10539610694371995</v>
      </c>
      <c r="I1094" s="81">
        <v>451317.4632015574</v>
      </c>
      <c r="J1094" s="105">
        <v>0.42884956174711714</v>
      </c>
      <c r="K1094" s="83">
        <v>124237.96441321011</v>
      </c>
      <c r="L1094" s="83">
        <v>149326.40537783175</v>
      </c>
      <c r="M1094" s="105">
        <v>-0.16801074733662705</v>
      </c>
      <c r="N1094" s="83">
        <v>143525.38775278514</v>
      </c>
      <c r="O1094" s="105">
        <v>-0.13438335643305557</v>
      </c>
      <c r="P1094" s="83">
        <v>101374.16430908817</v>
      </c>
      <c r="Q1094" s="105">
        <v>0.22553872833329197</v>
      </c>
      <c r="R1094" s="83">
        <v>38476.467641653762</v>
      </c>
      <c r="S1094" s="83">
        <v>48056.930065101697</v>
      </c>
      <c r="T1094" s="105">
        <v>-0.19935652174347146</v>
      </c>
      <c r="U1094" s="83">
        <v>45692.949410695466</v>
      </c>
      <c r="V1094" s="105">
        <v>-0.15793425161021721</v>
      </c>
      <c r="W1094" s="83">
        <v>31656.5417357515</v>
      </c>
      <c r="X1094" s="105">
        <v>0.21543496326385328</v>
      </c>
      <c r="Y1094" s="81">
        <v>603570.31158643379</v>
      </c>
      <c r="Z1094" s="82">
        <v>41294.447917932237</v>
      </c>
      <c r="AA1094" s="83">
        <v>33672.605701218512</v>
      </c>
      <c r="AB1094" s="83">
        <v>4803.8619404352503</v>
      </c>
      <c r="AC1094" s="84">
        <v>5.190561214924398</v>
      </c>
      <c r="AD1094" s="84">
        <v>4.7647136817951896</v>
      </c>
      <c r="AE1094" s="105">
        <v>8.9375261887459909E-2</v>
      </c>
      <c r="AF1094" s="84">
        <v>5.0223749437774456</v>
      </c>
      <c r="AG1094" s="105">
        <v>3.3487398497662857E-2</v>
      </c>
      <c r="AH1094" s="84">
        <v>4.4519968798509435</v>
      </c>
      <c r="AI1094" s="105">
        <v>0.16589507023602906</v>
      </c>
      <c r="AJ1094" s="84">
        <v>16.759978216042104</v>
      </c>
      <c r="AK1094" s="84">
        <v>14.80530624393192</v>
      </c>
      <c r="AL1094" s="105">
        <v>0.13202509559107042</v>
      </c>
      <c r="AM1094" s="84">
        <v>15.775701077348312</v>
      </c>
      <c r="AN1094" s="105">
        <v>6.2391974459193748E-2</v>
      </c>
      <c r="AO1094" s="84">
        <v>14.256688774436135</v>
      </c>
      <c r="AP1094" s="105">
        <v>0.17558701611657898</v>
      </c>
      <c r="AQ1094" s="80"/>
      <c r="AR1094" s="80"/>
    </row>
    <row r="1095" spans="1:44" s="2" customFormat="1" x14ac:dyDescent="0.25">
      <c r="A1095" s="80" t="s">
        <v>327</v>
      </c>
      <c r="B1095" s="80" t="s">
        <v>335</v>
      </c>
      <c r="C1095" s="80" t="s">
        <v>282</v>
      </c>
      <c r="D1095" s="81">
        <v>9779.0935687422752</v>
      </c>
      <c r="E1095" s="81">
        <v>62865.408141314983</v>
      </c>
      <c r="F1095" s="105">
        <v>-0.84444396596042326</v>
      </c>
      <c r="G1095" s="81">
        <v>63940.636282879117</v>
      </c>
      <c r="H1095" s="105">
        <v>-0.847059802072055</v>
      </c>
      <c r="I1095" s="81">
        <v>65672.817138299943</v>
      </c>
      <c r="J1095" s="105">
        <v>-0.85109374022818984</v>
      </c>
      <c r="K1095" s="83">
        <v>1974.3530229179298</v>
      </c>
      <c r="L1095" s="83">
        <v>17232.054947448447</v>
      </c>
      <c r="M1095" s="105">
        <v>-0.88542556131935535</v>
      </c>
      <c r="N1095" s="83">
        <v>17336.18737753692</v>
      </c>
      <c r="O1095" s="105">
        <v>-0.88611377000480707</v>
      </c>
      <c r="P1095" s="83">
        <v>25748.818581844655</v>
      </c>
      <c r="Q1095" s="105">
        <v>-0.92332257821296559</v>
      </c>
      <c r="R1095" s="83">
        <v>721.8911236164098</v>
      </c>
      <c r="S1095" s="83">
        <v>5021.8931566865785</v>
      </c>
      <c r="T1095" s="105">
        <v>-0.85625119828461072</v>
      </c>
      <c r="U1095" s="83">
        <v>4929.2447352714671</v>
      </c>
      <c r="V1095" s="105">
        <v>-0.85354934429388751</v>
      </c>
      <c r="W1095" s="83">
        <v>7560.4107543036453</v>
      </c>
      <c r="X1095" s="105">
        <v>-0.904516943976161</v>
      </c>
      <c r="Y1095" s="81">
        <v>9726.231237806338</v>
      </c>
      <c r="Z1095" s="82">
        <v>52.862330935936988</v>
      </c>
      <c r="AA1095" s="83">
        <v>716.69706551697368</v>
      </c>
      <c r="AB1095" s="83">
        <v>5.1940580994361518</v>
      </c>
      <c r="AC1095" s="84">
        <v>4.9530623223042385</v>
      </c>
      <c r="AD1095" s="84">
        <v>3.6481666483209234</v>
      </c>
      <c r="AE1095" s="105">
        <v>0.35768532519858875</v>
      </c>
      <c r="AF1095" s="84">
        <v>3.6882755643105902</v>
      </c>
      <c r="AG1095" s="105">
        <v>0.34292089512841517</v>
      </c>
      <c r="AH1095" s="84">
        <v>2.5505176841241748</v>
      </c>
      <c r="AI1095" s="105">
        <v>0.94198313273215994</v>
      </c>
      <c r="AJ1095" s="84">
        <v>13.546493714665173</v>
      </c>
      <c r="AK1095" s="84">
        <v>12.51826874444961</v>
      </c>
      <c r="AL1095" s="105">
        <v>8.2137953035355663E-2</v>
      </c>
      <c r="AM1095" s="84">
        <v>12.971690333277341</v>
      </c>
      <c r="AN1095" s="105">
        <v>4.4312141796450565E-2</v>
      </c>
      <c r="AO1095" s="84">
        <v>8.6864086188593284</v>
      </c>
      <c r="AP1095" s="105">
        <v>0.55950454428933549</v>
      </c>
      <c r="AQ1095" s="108">
        <v>8.0229608693726195E-2</v>
      </c>
      <c r="AR1095" s="108">
        <v>2.2254384926584062E-2</v>
      </c>
    </row>
    <row r="1096" spans="1:44" s="2" customFormat="1" x14ac:dyDescent="0.25">
      <c r="A1096" s="80" t="s">
        <v>327</v>
      </c>
      <c r="B1096" s="80" t="s">
        <v>335</v>
      </c>
      <c r="C1096" s="80" t="s">
        <v>284</v>
      </c>
      <c r="D1096" s="81">
        <v>72.642083652019494</v>
      </c>
      <c r="E1096" s="81">
        <v>85.852296576499938</v>
      </c>
      <c r="F1096" s="105">
        <v>-0.15387139833480509</v>
      </c>
      <c r="G1096" s="81">
        <v>109.62318856835365</v>
      </c>
      <c r="H1096" s="105">
        <v>-0.33734746634627605</v>
      </c>
      <c r="I1096" s="81">
        <v>109.0272101187706</v>
      </c>
      <c r="J1096" s="105">
        <v>-0.33372519050165883</v>
      </c>
      <c r="K1096" s="83">
        <v>6.2143335951965923</v>
      </c>
      <c r="L1096" s="83">
        <v>9.8780115003299969</v>
      </c>
      <c r="M1096" s="105">
        <v>-0.37089224941791282</v>
      </c>
      <c r="N1096" s="83">
        <v>11.705277095084199</v>
      </c>
      <c r="O1096" s="105">
        <v>-0.46909983038279446</v>
      </c>
      <c r="P1096" s="83">
        <v>19.01040972704601</v>
      </c>
      <c r="Q1096" s="105">
        <v>-0.67310890799184131</v>
      </c>
      <c r="R1096" s="83">
        <v>1.8166804279514253</v>
      </c>
      <c r="S1096" s="83">
        <v>2.8816409423940961</v>
      </c>
      <c r="T1096" s="105">
        <v>-0.3695673873782106</v>
      </c>
      <c r="U1096" s="83">
        <v>3.4152578581491966</v>
      </c>
      <c r="V1096" s="105">
        <v>-0.46806932202304502</v>
      </c>
      <c r="W1096" s="83">
        <v>5.5304071768381249</v>
      </c>
      <c r="X1096" s="105">
        <v>-0.67151054707872926</v>
      </c>
      <c r="Y1096" s="81">
        <v>72.642083652019494</v>
      </c>
      <c r="Z1096" s="80"/>
      <c r="AA1096" s="83">
        <v>1.8166804279514253</v>
      </c>
      <c r="AB1096" s="80"/>
      <c r="AC1096" s="84">
        <v>11.689440635785733</v>
      </c>
      <c r="AD1096" s="84">
        <v>8.6912529483926857</v>
      </c>
      <c r="AE1096" s="105">
        <v>0.34496610617546414</v>
      </c>
      <c r="AF1096" s="84">
        <v>9.3652792392579496</v>
      </c>
      <c r="AG1096" s="105">
        <v>0.24816786954789574</v>
      </c>
      <c r="AH1096" s="84">
        <v>5.735132050502739</v>
      </c>
      <c r="AI1096" s="105">
        <v>1.0382164757237005</v>
      </c>
      <c r="AJ1096" s="84">
        <v>39.986165169365613</v>
      </c>
      <c r="AK1096" s="84">
        <v>29.79285007839075</v>
      </c>
      <c r="AL1096" s="105">
        <v>0.34213964304033617</v>
      </c>
      <c r="AM1096" s="84">
        <v>32.098070810899436</v>
      </c>
      <c r="AN1096" s="105">
        <v>0.24574979614624198</v>
      </c>
      <c r="AO1096" s="84">
        <v>19.714137970778534</v>
      </c>
      <c r="AP1096" s="105">
        <v>1.0282989410257493</v>
      </c>
      <c r="AQ1096" s="108">
        <v>5.9596995418134799E-4</v>
      </c>
      <c r="AR1096" s="108">
        <v>5.6004436416515957E-5</v>
      </c>
    </row>
    <row r="1097" spans="1:44" s="2" customFormat="1" x14ac:dyDescent="0.25">
      <c r="A1097" s="80" t="s">
        <v>327</v>
      </c>
      <c r="B1097" s="80" t="s">
        <v>335</v>
      </c>
      <c r="C1097" s="80" t="s">
        <v>285</v>
      </c>
      <c r="D1097" s="81">
        <v>2714289.5996079706</v>
      </c>
      <c r="E1097" s="81">
        <v>2639091.742211706</v>
      </c>
      <c r="F1097" s="105">
        <v>2.8493839828866489E-2</v>
      </c>
      <c r="G1097" s="81">
        <v>2898673.3532284396</v>
      </c>
      <c r="H1097" s="105">
        <v>-6.3609703871983003E-2</v>
      </c>
      <c r="I1097" s="81">
        <v>2124817.3075817442</v>
      </c>
      <c r="J1097" s="105">
        <v>0.27742257648357788</v>
      </c>
      <c r="K1097" s="83">
        <v>865972.92569749011</v>
      </c>
      <c r="L1097" s="83">
        <v>913931.60106023971</v>
      </c>
      <c r="M1097" s="105">
        <v>-5.2475125389157565E-2</v>
      </c>
      <c r="N1097" s="83">
        <v>1003858.7304695633</v>
      </c>
      <c r="O1097" s="105">
        <v>-0.1373557858161735</v>
      </c>
      <c r="P1097" s="83">
        <v>748492.04506667901</v>
      </c>
      <c r="Q1097" s="105">
        <v>0.1569567524533215</v>
      </c>
      <c r="R1097" s="83">
        <v>589669.39490399533</v>
      </c>
      <c r="S1097" s="83">
        <v>625464.16020695749</v>
      </c>
      <c r="T1097" s="105">
        <v>-5.7229122914282032E-2</v>
      </c>
      <c r="U1097" s="83">
        <v>680443.78877906397</v>
      </c>
      <c r="V1097" s="105">
        <v>-0.13340469172030689</v>
      </c>
      <c r="W1097" s="83">
        <v>480113.31473289395</v>
      </c>
      <c r="X1097" s="105">
        <v>0.22818796481837161</v>
      </c>
      <c r="Y1097" s="81">
        <v>2640672.9722789754</v>
      </c>
      <c r="Z1097" s="82">
        <v>73616.627328995208</v>
      </c>
      <c r="AA1097" s="83">
        <v>566569.3450527658</v>
      </c>
      <c r="AB1097" s="83">
        <v>23100.049851229538</v>
      </c>
      <c r="AC1097" s="84">
        <v>3.1343815944612476</v>
      </c>
      <c r="AD1097" s="84">
        <v>2.887625002954413</v>
      </c>
      <c r="AE1097" s="105">
        <v>8.5453128870393746E-2</v>
      </c>
      <c r="AF1097" s="84">
        <v>2.8875311488027413</v>
      </c>
      <c r="AG1097" s="105">
        <v>8.5488409626631415E-2</v>
      </c>
      <c r="AH1097" s="84">
        <v>2.8387974482647387</v>
      </c>
      <c r="AI1097" s="105">
        <v>0.10412301391111564</v>
      </c>
      <c r="AJ1097" s="84">
        <v>4.6030701662070941</v>
      </c>
      <c r="AK1097" s="84">
        <v>4.2194132136019862</v>
      </c>
      <c r="AL1097" s="105">
        <v>9.0926613058025546E-2</v>
      </c>
      <c r="AM1097" s="84">
        <v>4.25997474152802</v>
      </c>
      <c r="AN1097" s="105">
        <v>8.0539309619476376E-2</v>
      </c>
      <c r="AO1097" s="84">
        <v>4.4256579486112857</v>
      </c>
      <c r="AP1097" s="105">
        <v>4.0087195995677442E-2</v>
      </c>
      <c r="AQ1097" s="108">
        <v>22.268566194525732</v>
      </c>
      <c r="AR1097" s="108">
        <v>18.178267143498534</v>
      </c>
    </row>
    <row r="1098" spans="1:44" s="2" customFormat="1" x14ac:dyDescent="0.25">
      <c r="A1098" s="80" t="s">
        <v>327</v>
      </c>
      <c r="B1098" s="80" t="s">
        <v>335</v>
      </c>
      <c r="C1098" s="80" t="s">
        <v>286</v>
      </c>
      <c r="D1098" s="80"/>
      <c r="E1098" s="80"/>
      <c r="F1098" s="80"/>
      <c r="G1098" s="80"/>
      <c r="H1098" s="80"/>
      <c r="I1098" s="81">
        <v>1272.0442679810524</v>
      </c>
      <c r="J1098" s="105">
        <v>-1</v>
      </c>
      <c r="K1098" s="80"/>
      <c r="L1098" s="80"/>
      <c r="M1098" s="80"/>
      <c r="N1098" s="80"/>
      <c r="O1098" s="80"/>
      <c r="P1098" s="83">
        <v>354.43411540985107</v>
      </c>
      <c r="Q1098" s="105">
        <v>-1</v>
      </c>
      <c r="R1098" s="80"/>
      <c r="S1098" s="80"/>
      <c r="T1098" s="80"/>
      <c r="U1098" s="80"/>
      <c r="V1098" s="80"/>
      <c r="W1098" s="83">
        <v>73.323505417478088</v>
      </c>
      <c r="X1098" s="105">
        <v>-1</v>
      </c>
      <c r="Y1098" s="80"/>
      <c r="Z1098" s="80"/>
      <c r="AA1098" s="80"/>
      <c r="AB1098" s="80"/>
      <c r="AC1098" s="80"/>
      <c r="AD1098" s="80"/>
      <c r="AE1098" s="80"/>
      <c r="AF1098" s="80"/>
      <c r="AG1098" s="80"/>
      <c r="AH1098" s="84">
        <v>3.58894421466771</v>
      </c>
      <c r="AI1098" s="105">
        <v>-1</v>
      </c>
      <c r="AJ1098" s="80"/>
      <c r="AK1098" s="80"/>
      <c r="AL1098" s="80"/>
      <c r="AM1098" s="80"/>
      <c r="AN1098" s="80"/>
      <c r="AO1098" s="84">
        <v>17.348383178606678</v>
      </c>
      <c r="AP1098" s="105">
        <v>-1</v>
      </c>
      <c r="AQ1098" s="80"/>
      <c r="AR1098" s="80"/>
    </row>
    <row r="1099" spans="1:44" s="2" customFormat="1" x14ac:dyDescent="0.25">
      <c r="A1099" s="80" t="s">
        <v>327</v>
      </c>
      <c r="B1099" s="80" t="s">
        <v>335</v>
      </c>
      <c r="C1099" s="80" t="s">
        <v>287</v>
      </c>
      <c r="D1099" s="81">
        <v>110.50681792020798</v>
      </c>
      <c r="E1099" s="81">
        <v>158.1727737879753</v>
      </c>
      <c r="F1099" s="105">
        <v>-0.3013537331757345</v>
      </c>
      <c r="G1099" s="81">
        <v>200.48388124585151</v>
      </c>
      <c r="H1099" s="105">
        <v>-0.44879948835041505</v>
      </c>
      <c r="I1099" s="81">
        <v>32.60490919351578</v>
      </c>
      <c r="J1099" s="105">
        <v>2.3892693049482481</v>
      </c>
      <c r="K1099" s="83">
        <v>2.4204134476009997</v>
      </c>
      <c r="L1099" s="83">
        <v>45.149236564234002</v>
      </c>
      <c r="M1099" s="105">
        <v>-0.94639082226434845</v>
      </c>
      <c r="N1099" s="83">
        <v>13.121400409722268</v>
      </c>
      <c r="O1099" s="105">
        <v>-0.81553695703031814</v>
      </c>
      <c r="P1099" s="83">
        <v>0.71274156792281018</v>
      </c>
      <c r="Q1099" s="105">
        <v>2.3959201434749633</v>
      </c>
      <c r="R1099" s="83">
        <v>2.2108822773217547</v>
      </c>
      <c r="S1099" s="83">
        <v>17.455578676535858</v>
      </c>
      <c r="T1099" s="105">
        <v>-0.87334236702827461</v>
      </c>
      <c r="U1099" s="83">
        <v>4.4666887577541674</v>
      </c>
      <c r="V1099" s="105">
        <v>-0.5050288038351306</v>
      </c>
      <c r="W1099" s="83">
        <v>0.6523397562272828</v>
      </c>
      <c r="X1099" s="105">
        <v>2.3891576532267296</v>
      </c>
      <c r="Y1099" s="81">
        <v>110.50681792020798</v>
      </c>
      <c r="Z1099" s="80"/>
      <c r="AA1099" s="83">
        <v>2.2108822773217547</v>
      </c>
      <c r="AB1099" s="80"/>
      <c r="AC1099" s="84">
        <v>45.656174167160223</v>
      </c>
      <c r="AD1099" s="84">
        <v>3.5033321895253366</v>
      </c>
      <c r="AE1099" s="105">
        <v>12.03221381736744</v>
      </c>
      <c r="AF1099" s="84">
        <v>15.279152756995625</v>
      </c>
      <c r="AG1099" s="105">
        <v>1.9881351992018241</v>
      </c>
      <c r="AH1099" s="84">
        <v>45.745766293017567</v>
      </c>
      <c r="AI1099" s="105">
        <v>-1.9584790706854709E-3</v>
      </c>
      <c r="AJ1099" s="84">
        <v>49.983130740943416</v>
      </c>
      <c r="AK1099" s="84">
        <v>9.0614454392505674</v>
      </c>
      <c r="AL1099" s="105">
        <v>4.5160218174946385</v>
      </c>
      <c r="AM1099" s="84">
        <v>44.884229038303076</v>
      </c>
      <c r="AN1099" s="105">
        <v>0.11360118714056702</v>
      </c>
      <c r="AO1099" s="84">
        <v>49.981484161078555</v>
      </c>
      <c r="AP1099" s="105">
        <v>3.2943796937972346E-5</v>
      </c>
      <c r="AQ1099" s="108">
        <v>9.0661968795001662E-4</v>
      </c>
      <c r="AR1099" s="108">
        <v>6.8156850274592667E-5</v>
      </c>
    </row>
    <row r="1100" spans="1:44" s="2" customFormat="1" x14ac:dyDescent="0.25">
      <c r="A1100" s="80" t="s">
        <v>327</v>
      </c>
      <c r="B1100" s="80" t="s">
        <v>335</v>
      </c>
      <c r="C1100" s="80" t="s">
        <v>288</v>
      </c>
      <c r="D1100" s="81">
        <v>11309.494224995375</v>
      </c>
      <c r="E1100" s="81">
        <v>10069.043766376972</v>
      </c>
      <c r="F1100" s="105">
        <v>0.12319446487665234</v>
      </c>
      <c r="G1100" s="81">
        <v>4382.3099515295025</v>
      </c>
      <c r="H1100" s="105">
        <v>1.5807152734708243</v>
      </c>
      <c r="I1100" s="81">
        <v>5802.1062358784675</v>
      </c>
      <c r="J1100" s="105">
        <v>0.94920495510076808</v>
      </c>
      <c r="K1100" s="83">
        <v>3424.0147618983829</v>
      </c>
      <c r="L1100" s="83">
        <v>2576.775614264965</v>
      </c>
      <c r="M1100" s="105">
        <v>0.32879818597441052</v>
      </c>
      <c r="N1100" s="83">
        <v>1060.769968552491</v>
      </c>
      <c r="O1100" s="105">
        <v>2.2278579365993325</v>
      </c>
      <c r="P1100" s="83">
        <v>1635.5822090663644</v>
      </c>
      <c r="Q1100" s="105">
        <v>1.0934531709371584</v>
      </c>
      <c r="R1100" s="83">
        <v>1151.2585610048368</v>
      </c>
      <c r="S1100" s="83">
        <v>1591.0748444170924</v>
      </c>
      <c r="T1100" s="105">
        <v>-0.27642714920390005</v>
      </c>
      <c r="U1100" s="83">
        <v>856.23623075970465</v>
      </c>
      <c r="V1100" s="105">
        <v>0.34455716734080555</v>
      </c>
      <c r="W1100" s="83">
        <v>565.32796502078099</v>
      </c>
      <c r="X1100" s="105">
        <v>1.0364436791350264</v>
      </c>
      <c r="Y1100" s="81">
        <v>11319.974775018845</v>
      </c>
      <c r="Z1100" s="82">
        <v>-10.480550023471006</v>
      </c>
      <c r="AA1100" s="83">
        <v>1150.989894694005</v>
      </c>
      <c r="AB1100" s="83">
        <v>0.26866631083171821</v>
      </c>
      <c r="AC1100" s="84">
        <v>3.3029922507474914</v>
      </c>
      <c r="AD1100" s="84">
        <v>3.9076137288148018</v>
      </c>
      <c r="AE1100" s="105">
        <v>-0.15472908020790865</v>
      </c>
      <c r="AF1100" s="84">
        <v>4.1312537887073946</v>
      </c>
      <c r="AG1100" s="105">
        <v>-0.20048672396353878</v>
      </c>
      <c r="AH1100" s="84">
        <v>3.5474256223357128</v>
      </c>
      <c r="AI1100" s="105">
        <v>-6.8904438770806542E-2</v>
      </c>
      <c r="AJ1100" s="84">
        <v>9.8235918568321168</v>
      </c>
      <c r="AK1100" s="84">
        <v>6.3284538761379734</v>
      </c>
      <c r="AL1100" s="105">
        <v>0.55228939786902576</v>
      </c>
      <c r="AM1100" s="84">
        <v>5.1181085243744615</v>
      </c>
      <c r="AN1100" s="105">
        <v>0.91937935861427689</v>
      </c>
      <c r="AO1100" s="84">
        <v>10.263257073555854</v>
      </c>
      <c r="AP1100" s="105">
        <v>-4.283876098715015E-2</v>
      </c>
      <c r="AQ1100" s="108">
        <v>9.2785316943442803E-2</v>
      </c>
      <c r="AR1100" s="108">
        <v>3.5490879896510341E-2</v>
      </c>
    </row>
    <row r="1101" spans="1:44" s="2" customFormat="1" x14ac:dyDescent="0.25">
      <c r="A1101" s="80" t="s">
        <v>327</v>
      </c>
      <c r="B1101" s="80" t="s">
        <v>335</v>
      </c>
      <c r="C1101" s="80" t="s">
        <v>289</v>
      </c>
      <c r="D1101" s="81">
        <v>33.735747342109683</v>
      </c>
      <c r="E1101" s="81">
        <v>143.52433079123497</v>
      </c>
      <c r="F1101" s="105">
        <v>-0.76494753777197255</v>
      </c>
      <c r="G1101" s="80"/>
      <c r="H1101" s="80"/>
      <c r="I1101" s="81">
        <v>2.1732759475708008</v>
      </c>
      <c r="J1101" s="105">
        <v>14.522993009616714</v>
      </c>
      <c r="K1101" s="83">
        <v>2.5367092993360529</v>
      </c>
      <c r="L1101" s="83">
        <v>10.792415033223577</v>
      </c>
      <c r="M1101" s="105">
        <v>-0.76495443406068075</v>
      </c>
      <c r="N1101" s="80"/>
      <c r="O1101" s="80"/>
      <c r="P1101" s="83">
        <v>1.0866379737854004</v>
      </c>
      <c r="Q1101" s="105">
        <v>1.3344567008818951</v>
      </c>
      <c r="R1101" s="83">
        <v>0.73365610199371645</v>
      </c>
      <c r="S1101" s="83">
        <v>3.120946850410256</v>
      </c>
      <c r="T1101" s="105">
        <v>-0.76492515343627987</v>
      </c>
      <c r="U1101" s="80"/>
      <c r="V1101" s="80"/>
      <c r="W1101" s="83">
        <v>6.5198276969828939E-2</v>
      </c>
      <c r="X1101" s="105">
        <v>10.252691575472495</v>
      </c>
      <c r="Y1101" s="81">
        <v>33.735747342109683</v>
      </c>
      <c r="Z1101" s="80"/>
      <c r="AA1101" s="83">
        <v>0.73365610199371645</v>
      </c>
      <c r="AB1101" s="80"/>
      <c r="AC1101" s="84">
        <v>13.299019856528112</v>
      </c>
      <c r="AD1101" s="84">
        <v>13.298629671802551</v>
      </c>
      <c r="AE1101" s="105">
        <v>2.9340220397883216E-5</v>
      </c>
      <c r="AF1101" s="80"/>
      <c r="AG1101" s="80"/>
      <c r="AH1101" s="84">
        <v>2</v>
      </c>
      <c r="AI1101" s="105">
        <v>5.649509928264056</v>
      </c>
      <c r="AJ1101" s="84">
        <v>45.983052891446704</v>
      </c>
      <c r="AK1101" s="84">
        <v>45.987431914250109</v>
      </c>
      <c r="AL1101" s="105">
        <v>-9.5222164428985921E-5</v>
      </c>
      <c r="AM1101" s="80"/>
      <c r="AN1101" s="80"/>
      <c r="AO1101" s="84">
        <v>33.33333407839141</v>
      </c>
      <c r="AP1101" s="105">
        <v>0.37949155590936134</v>
      </c>
      <c r="AQ1101" s="108">
        <v>2.7677471221864791E-4</v>
      </c>
      <c r="AR1101" s="108">
        <v>2.2617074463684737E-5</v>
      </c>
    </row>
    <row r="1102" spans="1:44" s="2" customFormat="1" x14ac:dyDescent="0.25">
      <c r="A1102" s="80" t="s">
        <v>327</v>
      </c>
      <c r="B1102" s="80" t="s">
        <v>335</v>
      </c>
      <c r="C1102" s="80" t="s">
        <v>290</v>
      </c>
      <c r="D1102" s="81">
        <v>1689838.7147677697</v>
      </c>
      <c r="E1102" s="81">
        <v>1953495.4582834237</v>
      </c>
      <c r="F1102" s="105">
        <v>-0.13496665292855842</v>
      </c>
      <c r="G1102" s="81">
        <v>1875089.3066999393</v>
      </c>
      <c r="H1102" s="105">
        <v>-9.8795610038543244E-2</v>
      </c>
      <c r="I1102" s="81">
        <v>1510581.7546955312</v>
      </c>
      <c r="J1102" s="105">
        <v>0.11866749979935313</v>
      </c>
      <c r="K1102" s="83">
        <v>648372.82902118482</v>
      </c>
      <c r="L1102" s="83">
        <v>779437.71937214746</v>
      </c>
      <c r="M1102" s="105">
        <v>-0.16815312768868565</v>
      </c>
      <c r="N1102" s="83">
        <v>705240.47261045978</v>
      </c>
      <c r="O1102" s="105">
        <v>-8.06358196925063E-2</v>
      </c>
      <c r="P1102" s="83">
        <v>584809.27957427059</v>
      </c>
      <c r="Q1102" s="105">
        <v>0.10869107530781183</v>
      </c>
      <c r="R1102" s="83">
        <v>318852.80793528853</v>
      </c>
      <c r="S1102" s="83">
        <v>382710.06309373846</v>
      </c>
      <c r="T1102" s="105">
        <v>-0.16685543787963883</v>
      </c>
      <c r="U1102" s="83">
        <v>343800.61946413905</v>
      </c>
      <c r="V1102" s="105">
        <v>-7.2564766077894638E-2</v>
      </c>
      <c r="W1102" s="83">
        <v>288004.09785451152</v>
      </c>
      <c r="X1102" s="105">
        <v>0.10711205260822564</v>
      </c>
      <c r="Y1102" s="81">
        <v>1476394.2380222676</v>
      </c>
      <c r="Z1102" s="82">
        <v>213444.47674550212</v>
      </c>
      <c r="AA1102" s="83">
        <v>252441.40289675508</v>
      </c>
      <c r="AB1102" s="83">
        <v>66411.405038533456</v>
      </c>
      <c r="AC1102" s="84">
        <v>2.6062762644123016</v>
      </c>
      <c r="AD1102" s="84">
        <v>2.5062880711713604</v>
      </c>
      <c r="AE1102" s="105">
        <v>3.9894932426586489E-2</v>
      </c>
      <c r="AF1102" s="84">
        <v>2.6587942404372567</v>
      </c>
      <c r="AG1102" s="105">
        <v>-1.9752553705065221E-2</v>
      </c>
      <c r="AH1102" s="84">
        <v>2.5830331485081843</v>
      </c>
      <c r="AI1102" s="105">
        <v>8.9983808057365593E-3</v>
      </c>
      <c r="AJ1102" s="84">
        <v>5.2997454396284445</v>
      </c>
      <c r="AK1102" s="84">
        <v>5.1043744250982694</v>
      </c>
      <c r="AL1102" s="105">
        <v>3.8275212251188594E-2</v>
      </c>
      <c r="AM1102" s="84">
        <v>5.4540021179209219</v>
      </c>
      <c r="AN1102" s="105">
        <v>-2.8283208359163686E-2</v>
      </c>
      <c r="AO1102" s="84">
        <v>5.2450009077947861</v>
      </c>
      <c r="AP1102" s="105">
        <v>1.0437468514505024E-2</v>
      </c>
      <c r="AQ1102" s="108">
        <v>13.863769467824424</v>
      </c>
      <c r="AR1102" s="108">
        <v>9.8295613986308155</v>
      </c>
    </row>
    <row r="1103" spans="1:44" s="2" customFormat="1" x14ac:dyDescent="0.25">
      <c r="A1103" s="80" t="s">
        <v>327</v>
      </c>
      <c r="B1103" s="80" t="s">
        <v>335</v>
      </c>
      <c r="C1103" s="80" t="s">
        <v>291</v>
      </c>
      <c r="D1103" s="81">
        <v>623559.28706171399</v>
      </c>
      <c r="E1103" s="81">
        <v>638175.56544820208</v>
      </c>
      <c r="F1103" s="105">
        <v>-2.2903224720336665E-2</v>
      </c>
      <c r="G1103" s="81">
        <v>652205.2579413075</v>
      </c>
      <c r="H1103" s="105">
        <v>-4.392171104234089E-2</v>
      </c>
      <c r="I1103" s="81">
        <v>378426.6901641381</v>
      </c>
      <c r="J1103" s="105">
        <v>0.64776772693081597</v>
      </c>
      <c r="K1103" s="83">
        <v>118828.42517205166</v>
      </c>
      <c r="L1103" s="83">
        <v>129451.75515302054</v>
      </c>
      <c r="M1103" s="105">
        <v>-8.206400885342495E-2</v>
      </c>
      <c r="N1103" s="83">
        <v>125103.60372919092</v>
      </c>
      <c r="O1103" s="105">
        <v>-5.0159854473281189E-2</v>
      </c>
      <c r="P1103" s="83">
        <v>73614.519613498545</v>
      </c>
      <c r="Q1103" s="105">
        <v>0.61419820160399896</v>
      </c>
      <c r="R1103" s="83">
        <v>36598.556738225241</v>
      </c>
      <c r="S1103" s="83">
        <v>41420.503897528688</v>
      </c>
      <c r="T1103" s="105">
        <v>-0.11641449778671435</v>
      </c>
      <c r="U1103" s="83">
        <v>39899.586498048389</v>
      </c>
      <c r="V1103" s="105">
        <v>-8.2733432838573692E-2</v>
      </c>
      <c r="W1103" s="83">
        <v>23451.231565799564</v>
      </c>
      <c r="X1103" s="105">
        <v>0.56062408217397264</v>
      </c>
      <c r="Y1103" s="81">
        <v>582307.22092469421</v>
      </c>
      <c r="Z1103" s="82">
        <v>41252.06613701977</v>
      </c>
      <c r="AA1103" s="83">
        <v>31800.157522200258</v>
      </c>
      <c r="AB1103" s="83">
        <v>4798.3992160249818</v>
      </c>
      <c r="AC1103" s="84">
        <v>5.247559968575386</v>
      </c>
      <c r="AD1103" s="84">
        <v>4.9298332393704225</v>
      </c>
      <c r="AE1103" s="105">
        <v>6.4449792473211448E-2</v>
      </c>
      <c r="AF1103" s="84">
        <v>5.2133211074648358</v>
      </c>
      <c r="AG1103" s="105">
        <v>6.5675718807200164E-3</v>
      </c>
      <c r="AH1103" s="84">
        <v>5.1406528515163572</v>
      </c>
      <c r="AI1103" s="105">
        <v>2.0796408578240017E-2</v>
      </c>
      <c r="AJ1103" s="84">
        <v>17.037810849257877</v>
      </c>
      <c r="AK1103" s="84">
        <v>15.40723809220192</v>
      </c>
      <c r="AL1103" s="105">
        <v>0.10583160637215308</v>
      </c>
      <c r="AM1103" s="84">
        <v>16.34616584242568</v>
      </c>
      <c r="AN1103" s="105">
        <v>4.2312369365363062E-2</v>
      </c>
      <c r="AO1103" s="84">
        <v>16.136751244912102</v>
      </c>
      <c r="AP1103" s="105">
        <v>5.5838972211328983E-2</v>
      </c>
      <c r="AQ1103" s="108">
        <v>5.1158031413267757</v>
      </c>
      <c r="AR1103" s="108">
        <v>1.1282565234070943</v>
      </c>
    </row>
    <row r="1104" spans="1:44" s="2" customFormat="1" x14ac:dyDescent="0.25">
      <c r="A1104" s="80" t="s">
        <v>327</v>
      </c>
      <c r="B1104" s="80" t="s">
        <v>335</v>
      </c>
      <c r="C1104" s="80" t="s">
        <v>292</v>
      </c>
      <c r="D1104" s="81">
        <v>7139890.4667010661</v>
      </c>
      <c r="E1104" s="81">
        <v>7564210.3870072123</v>
      </c>
      <c r="F1104" s="105">
        <v>-5.6095732217467942E-2</v>
      </c>
      <c r="G1104" s="81">
        <v>9053143.1902591214</v>
      </c>
      <c r="H1104" s="105">
        <v>-0.21133574089678059</v>
      </c>
      <c r="I1104" s="81">
        <v>6908959.2303105136</v>
      </c>
      <c r="J1104" s="105">
        <v>3.3424894936045758E-2</v>
      </c>
      <c r="K1104" s="83">
        <v>2907466.8242961843</v>
      </c>
      <c r="L1104" s="83">
        <v>3188400.4317645668</v>
      </c>
      <c r="M1104" s="105">
        <v>-8.8111143339955095E-2</v>
      </c>
      <c r="N1104" s="83">
        <v>3884727.8552899188</v>
      </c>
      <c r="O1104" s="105">
        <v>-0.25156486307347803</v>
      </c>
      <c r="P1104" s="83">
        <v>3079467.2561735599</v>
      </c>
      <c r="Q1104" s="105">
        <v>-5.5853957054603463E-2</v>
      </c>
      <c r="R1104" s="83">
        <v>2296816.5416576453</v>
      </c>
      <c r="S1104" s="83">
        <v>2429293.3334001466</v>
      </c>
      <c r="T1104" s="105">
        <v>-5.453305696808583E-2</v>
      </c>
      <c r="U1104" s="83">
        <v>2961627.8941884879</v>
      </c>
      <c r="V1104" s="105">
        <v>-0.22447497669622227</v>
      </c>
      <c r="W1104" s="83">
        <v>2367520.960899523</v>
      </c>
      <c r="X1104" s="105">
        <v>-2.9864326614035167E-2</v>
      </c>
      <c r="Y1104" s="81">
        <v>6328357.0320953578</v>
      </c>
      <c r="Z1104" s="82">
        <v>811533.4346057087</v>
      </c>
      <c r="AA1104" s="83">
        <v>1849633.9674262721</v>
      </c>
      <c r="AB1104" s="83">
        <v>447182.57423137315</v>
      </c>
      <c r="AC1104" s="84">
        <v>2.4557083186768374</v>
      </c>
      <c r="AD1104" s="84">
        <v>2.3724154317784127</v>
      </c>
      <c r="AE1104" s="105">
        <v>3.5108896099190566E-2</v>
      </c>
      <c r="AF1104" s="84">
        <v>2.3304446353767765</v>
      </c>
      <c r="AG1104" s="105">
        <v>5.3750980134230381E-2</v>
      </c>
      <c r="AH1104" s="84">
        <v>2.2435566465140302</v>
      </c>
      <c r="AI1104" s="105">
        <v>9.4560425961360037E-2</v>
      </c>
      <c r="AJ1104" s="84">
        <v>3.1086028584364449</v>
      </c>
      <c r="AK1104" s="84">
        <v>3.1137492879132913</v>
      </c>
      <c r="AL1104" s="105">
        <v>-1.6528079177162438E-3</v>
      </c>
      <c r="AM1104" s="84">
        <v>3.0568131830551124</v>
      </c>
      <c r="AN1104" s="105">
        <v>1.6942375042223432E-2</v>
      </c>
      <c r="AO1104" s="84">
        <v>2.9182251580511891</v>
      </c>
      <c r="AP1104" s="105">
        <v>6.5237495420809602E-2</v>
      </c>
      <c r="AQ1104" s="108">
        <v>58.577066906331538</v>
      </c>
      <c r="AR1104" s="108">
        <v>70.806022891279284</v>
      </c>
    </row>
    <row r="1105" spans="1:44" s="2" customFormat="1" x14ac:dyDescent="0.25">
      <c r="A1105" s="80" t="s">
        <v>327</v>
      </c>
      <c r="B1105" s="80" t="s">
        <v>336</v>
      </c>
      <c r="C1105" s="80" t="s">
        <v>281</v>
      </c>
      <c r="D1105" s="81">
        <v>773736226.35916507</v>
      </c>
      <c r="E1105" s="81">
        <v>759002004.04511631</v>
      </c>
      <c r="F1105" s="105">
        <v>1.9412626363991711E-2</v>
      </c>
      <c r="G1105" s="81">
        <v>736418425.05485737</v>
      </c>
      <c r="H1105" s="105">
        <v>5.0674725176149439E-2</v>
      </c>
      <c r="I1105" s="81">
        <v>647402377.34865797</v>
      </c>
      <c r="J1105" s="105">
        <v>0.1951396124430203</v>
      </c>
      <c r="K1105" s="83">
        <v>317433817.96357358</v>
      </c>
      <c r="L1105" s="83">
        <v>336692637.82254702</v>
      </c>
      <c r="M1105" s="105">
        <v>-5.7200002897371802E-2</v>
      </c>
      <c r="N1105" s="83">
        <v>348722165.82917666</v>
      </c>
      <c r="O1105" s="105">
        <v>-8.9722853697031257E-2</v>
      </c>
      <c r="P1105" s="83">
        <v>299955218.92951077</v>
      </c>
      <c r="Q1105" s="105">
        <v>5.8270694860522693E-2</v>
      </c>
      <c r="R1105" s="83">
        <v>439184376.53793257</v>
      </c>
      <c r="S1105" s="83">
        <v>471077958.04246044</v>
      </c>
      <c r="T1105" s="105">
        <v>-6.7703404415396462E-2</v>
      </c>
      <c r="U1105" s="83">
        <v>494382149.14424562</v>
      </c>
      <c r="V1105" s="105">
        <v>-0.11165001143722125</v>
      </c>
      <c r="W1105" s="83">
        <v>431902835.07939625</v>
      </c>
      <c r="X1105" s="105">
        <v>1.6859211996600506E-2</v>
      </c>
      <c r="Y1105" s="81">
        <v>687073327.03721869</v>
      </c>
      <c r="Z1105" s="82">
        <v>86662899.321946427</v>
      </c>
      <c r="AA1105" s="83">
        <v>357739013.850752</v>
      </c>
      <c r="AB1105" s="83">
        <v>81445362.687180594</v>
      </c>
      <c r="AC1105" s="84">
        <v>2.4374725771907313</v>
      </c>
      <c r="AD1105" s="84">
        <v>2.2542874978013221</v>
      </c>
      <c r="AE1105" s="105">
        <v>8.12607440568585E-2</v>
      </c>
      <c r="AF1105" s="84">
        <v>2.1117625927329087</v>
      </c>
      <c r="AG1105" s="105">
        <v>0.15423608012504356</v>
      </c>
      <c r="AH1105" s="84">
        <v>2.1583300989365251</v>
      </c>
      <c r="AI1105" s="105">
        <v>0.12933261617013461</v>
      </c>
      <c r="AJ1105" s="84">
        <v>1.7617571746483498</v>
      </c>
      <c r="AK1105" s="84">
        <v>1.6112025432034838</v>
      </c>
      <c r="AL1105" s="105">
        <v>9.3442399330828277E-2</v>
      </c>
      <c r="AM1105" s="84">
        <v>1.4895732508335227</v>
      </c>
      <c r="AN1105" s="105">
        <v>0.18272610874458226</v>
      </c>
      <c r="AO1105" s="84">
        <v>1.4989537571098523</v>
      </c>
      <c r="AP1105" s="105">
        <v>0.17532456641305022</v>
      </c>
      <c r="AQ1105" s="80"/>
      <c r="AR1105" s="80"/>
    </row>
    <row r="1106" spans="1:44" s="2" customFormat="1" x14ac:dyDescent="0.25">
      <c r="A1106" s="80" t="s">
        <v>327</v>
      </c>
      <c r="B1106" s="80" t="s">
        <v>336</v>
      </c>
      <c r="C1106" s="80" t="s">
        <v>313</v>
      </c>
      <c r="D1106" s="81">
        <v>363249218.98245347</v>
      </c>
      <c r="E1106" s="81">
        <v>350245267.94662058</v>
      </c>
      <c r="F1106" s="105">
        <v>3.7128127703397719E-2</v>
      </c>
      <c r="G1106" s="81">
        <v>361475635.31960833</v>
      </c>
      <c r="H1106" s="105">
        <v>4.906509566756756E-3</v>
      </c>
      <c r="I1106" s="81">
        <v>310169804.05471659</v>
      </c>
      <c r="J1106" s="105">
        <v>0.17113018170644753</v>
      </c>
      <c r="K1106" s="83">
        <v>175808253.82257184</v>
      </c>
      <c r="L1106" s="83">
        <v>185621829.24025673</v>
      </c>
      <c r="M1106" s="105">
        <v>-5.2868649435529665E-2</v>
      </c>
      <c r="N1106" s="83">
        <v>195192114.69793865</v>
      </c>
      <c r="O1106" s="105">
        <v>-9.9306577549833325E-2</v>
      </c>
      <c r="P1106" s="83">
        <v>165811461.70508111</v>
      </c>
      <c r="Q1106" s="105">
        <v>6.0290115138550752E-2</v>
      </c>
      <c r="R1106" s="83">
        <v>188501403.90669751</v>
      </c>
      <c r="S1106" s="83">
        <v>198851427.75519145</v>
      </c>
      <c r="T1106" s="105">
        <v>-5.2049029596287238E-2</v>
      </c>
      <c r="U1106" s="83">
        <v>213265123.04145235</v>
      </c>
      <c r="V1106" s="105">
        <v>-0.11611706021870961</v>
      </c>
      <c r="W1106" s="83">
        <v>180063900.60575938</v>
      </c>
      <c r="X1106" s="105">
        <v>4.6858383454724817E-2</v>
      </c>
      <c r="Y1106" s="81">
        <v>341317107.86500424</v>
      </c>
      <c r="Z1106" s="82">
        <v>21932111.117449209</v>
      </c>
      <c r="AA1106" s="83">
        <v>169402514.62719744</v>
      </c>
      <c r="AB1106" s="83">
        <v>19098889.279500064</v>
      </c>
      <c r="AC1106" s="84">
        <v>2.0661670375786207</v>
      </c>
      <c r="AD1106" s="84">
        <v>1.8868754250518998</v>
      </c>
      <c r="AE1106" s="105">
        <v>9.5020376091754677E-2</v>
      </c>
      <c r="AF1106" s="84">
        <v>1.8518967114987956</v>
      </c>
      <c r="AG1106" s="105">
        <v>0.11570317326521395</v>
      </c>
      <c r="AH1106" s="84">
        <v>1.8706173919773834</v>
      </c>
      <c r="AI1106" s="105">
        <v>0.10453748930160787</v>
      </c>
      <c r="AJ1106" s="84">
        <v>1.9270372074377273</v>
      </c>
      <c r="AK1106" s="84">
        <v>1.7613414794175482</v>
      </c>
      <c r="AL1106" s="105">
        <v>9.4073596719571106E-2</v>
      </c>
      <c r="AM1106" s="84">
        <v>1.694958979529664</v>
      </c>
      <c r="AN1106" s="105">
        <v>0.13692262214656248</v>
      </c>
      <c r="AO1106" s="84">
        <v>1.722554065591511</v>
      </c>
      <c r="AP1106" s="105">
        <v>0.11870927359020134</v>
      </c>
      <c r="AQ1106" s="80"/>
      <c r="AR1106" s="80"/>
    </row>
    <row r="1107" spans="1:44" s="2" customFormat="1" x14ac:dyDescent="0.25">
      <c r="A1107" s="80" t="s">
        <v>327</v>
      </c>
      <c r="B1107" s="80" t="s">
        <v>336</v>
      </c>
      <c r="C1107" s="80" t="s">
        <v>328</v>
      </c>
      <c r="D1107" s="81">
        <v>14497935.059416074</v>
      </c>
      <c r="E1107" s="81">
        <v>14783969.31713908</v>
      </c>
      <c r="F1107" s="105">
        <v>-1.9347595465542905E-2</v>
      </c>
      <c r="G1107" s="81">
        <v>16529340.202148603</v>
      </c>
      <c r="H1107" s="105">
        <v>-0.12289692860628958</v>
      </c>
      <c r="I1107" s="81">
        <v>12865962.802135725</v>
      </c>
      <c r="J1107" s="105">
        <v>0.12684416101447499</v>
      </c>
      <c r="K1107" s="83">
        <v>4643704.3496726016</v>
      </c>
      <c r="L1107" s="83">
        <v>5154377.2971330304</v>
      </c>
      <c r="M1107" s="105">
        <v>-9.9075585278647627E-2</v>
      </c>
      <c r="N1107" s="83">
        <v>5850124.6422828157</v>
      </c>
      <c r="O1107" s="105">
        <v>-0.20622129721657501</v>
      </c>
      <c r="P1107" s="83">
        <v>4941192.0970468363</v>
      </c>
      <c r="Q1107" s="105">
        <v>-6.0205663234997868E-2</v>
      </c>
      <c r="R1107" s="83">
        <v>2777425.3004048741</v>
      </c>
      <c r="S1107" s="83">
        <v>3120363.4073807686</v>
      </c>
      <c r="T1107" s="105">
        <v>-0.10990325875656787</v>
      </c>
      <c r="U1107" s="83">
        <v>3511217.2341238442</v>
      </c>
      <c r="V1107" s="105">
        <v>-0.2089850569732902</v>
      </c>
      <c r="W1107" s="83">
        <v>2869669.6265361463</v>
      </c>
      <c r="X1107" s="105">
        <v>-3.2144580434722812E-2</v>
      </c>
      <c r="Y1107" s="81">
        <v>14303311.925005265</v>
      </c>
      <c r="Z1107" s="82">
        <v>194623.13441080975</v>
      </c>
      <c r="AA1107" s="83">
        <v>2705303.6671478706</v>
      </c>
      <c r="AB1107" s="83">
        <v>72121.633257003428</v>
      </c>
      <c r="AC1107" s="84">
        <v>3.1220624673141031</v>
      </c>
      <c r="AD1107" s="84">
        <v>2.8682357663965004</v>
      </c>
      <c r="AE1107" s="105">
        <v>8.8495758923087822E-2</v>
      </c>
      <c r="AF1107" s="84">
        <v>2.8254680392072093</v>
      </c>
      <c r="AG1107" s="105">
        <v>0.10497178661773657</v>
      </c>
      <c r="AH1107" s="84">
        <v>2.6038175706273843</v>
      </c>
      <c r="AI1107" s="105">
        <v>0.19903272123701385</v>
      </c>
      <c r="AJ1107" s="84">
        <v>5.219918986589005</v>
      </c>
      <c r="AK1107" s="84">
        <v>4.7378998491553057</v>
      </c>
      <c r="AL1107" s="105">
        <v>0.10173687768424143</v>
      </c>
      <c r="AM1107" s="84">
        <v>4.7075811890838981</v>
      </c>
      <c r="AN1107" s="105">
        <v>0.10883249314810194</v>
      </c>
      <c r="AO1107" s="84">
        <v>4.4834299680920662</v>
      </c>
      <c r="AP1107" s="105">
        <v>0.16426910283832388</v>
      </c>
      <c r="AQ1107" s="108">
        <v>100.00000000000003</v>
      </c>
      <c r="AR1107" s="108">
        <v>100.00000000000001</v>
      </c>
    </row>
    <row r="1108" spans="1:44" s="2" customFormat="1" x14ac:dyDescent="0.25">
      <c r="A1108" s="80" t="s">
        <v>327</v>
      </c>
      <c r="B1108" s="80" t="s">
        <v>336</v>
      </c>
      <c r="C1108" s="80" t="s">
        <v>270</v>
      </c>
      <c r="D1108" s="81">
        <v>7820979.5983654046</v>
      </c>
      <c r="E1108" s="81">
        <v>7868335.910173147</v>
      </c>
      <c r="F1108" s="105">
        <v>-6.0185930479295258E-3</v>
      </c>
      <c r="G1108" s="81">
        <v>9128075.7852966413</v>
      </c>
      <c r="H1108" s="105">
        <v>-0.14319515061834678</v>
      </c>
      <c r="I1108" s="81">
        <v>7358621.5015710453</v>
      </c>
      <c r="J1108" s="105">
        <v>6.2832161797647459E-2</v>
      </c>
      <c r="K1108" s="83">
        <v>2678688.3732189802</v>
      </c>
      <c r="L1108" s="83">
        <v>2928955.9342043144</v>
      </c>
      <c r="M1108" s="105">
        <v>-8.5445997347625632E-2</v>
      </c>
      <c r="N1108" s="83">
        <v>3414425.9330998329</v>
      </c>
      <c r="O1108" s="105">
        <v>-0.21547913889375347</v>
      </c>
      <c r="P1108" s="83">
        <v>2961995.1374272187</v>
      </c>
      <c r="Q1108" s="105">
        <v>-9.5647275253232897E-2</v>
      </c>
      <c r="R1108" s="83">
        <v>1641757.2433564118</v>
      </c>
      <c r="S1108" s="83">
        <v>1822926.3614905768</v>
      </c>
      <c r="T1108" s="105">
        <v>-9.9383673395356434E-2</v>
      </c>
      <c r="U1108" s="83">
        <v>2137002.7314819139</v>
      </c>
      <c r="V1108" s="105">
        <v>-0.23174770945756909</v>
      </c>
      <c r="W1108" s="83">
        <v>1785217.4528484084</v>
      </c>
      <c r="X1108" s="105">
        <v>-8.036007561045197E-2</v>
      </c>
      <c r="Y1108" s="81">
        <v>7698456.02134619</v>
      </c>
      <c r="Z1108" s="82">
        <v>122523.57701921448</v>
      </c>
      <c r="AA1108" s="83">
        <v>1593936.0192202518</v>
      </c>
      <c r="AB1108" s="83">
        <v>47821.224136159908</v>
      </c>
      <c r="AC1108" s="84">
        <v>2.9197049110146889</v>
      </c>
      <c r="AD1108" s="84">
        <v>2.6863961380527472</v>
      </c>
      <c r="AE1108" s="105">
        <v>8.6848238670807917E-2</v>
      </c>
      <c r="AF1108" s="84">
        <v>2.6733852085669914</v>
      </c>
      <c r="AG1108" s="105">
        <v>9.2137751663454337E-2</v>
      </c>
      <c r="AH1108" s="84">
        <v>2.4843462464164356</v>
      </c>
      <c r="AI1108" s="105">
        <v>0.17524073595870129</v>
      </c>
      <c r="AJ1108" s="84">
        <v>4.7637856510236425</v>
      </c>
      <c r="AK1108" s="84">
        <v>4.3163213152172197</v>
      </c>
      <c r="AL1108" s="105">
        <v>0.10366798556652496</v>
      </c>
      <c r="AM1108" s="84">
        <v>4.2714385203273642</v>
      </c>
      <c r="AN1108" s="105">
        <v>0.1152649460722063</v>
      </c>
      <c r="AO1108" s="84">
        <v>4.1219748831325713</v>
      </c>
      <c r="AP1108" s="105">
        <v>0.15570467702688065</v>
      </c>
      <c r="AQ1108" s="80"/>
      <c r="AR1108" s="80"/>
    </row>
    <row r="1109" spans="1:44" s="2" customFormat="1" x14ac:dyDescent="0.25">
      <c r="A1109" s="80" t="s">
        <v>327</v>
      </c>
      <c r="B1109" s="80" t="s">
        <v>336</v>
      </c>
      <c r="C1109" s="80" t="s">
        <v>271</v>
      </c>
      <c r="D1109" s="81">
        <v>6114527.1019123755</v>
      </c>
      <c r="E1109" s="81">
        <v>6194127.7355990587</v>
      </c>
      <c r="F1109" s="105">
        <v>-1.285098355805616E-2</v>
      </c>
      <c r="G1109" s="81">
        <v>6666217.3737271121</v>
      </c>
      <c r="H1109" s="105">
        <v>-8.2759118235336521E-2</v>
      </c>
      <c r="I1109" s="81">
        <v>5025543.8121413514</v>
      </c>
      <c r="J1109" s="105">
        <v>0.21668964205229274</v>
      </c>
      <c r="K1109" s="83">
        <v>1857851.6081820293</v>
      </c>
      <c r="L1109" s="83">
        <v>2068349.4651838872</v>
      </c>
      <c r="M1109" s="105">
        <v>-0.10177093404433156</v>
      </c>
      <c r="N1109" s="83">
        <v>2274218.2722491696</v>
      </c>
      <c r="O1109" s="105">
        <v>-0.18308122362211063</v>
      </c>
      <c r="P1109" s="83">
        <v>1859182.4345168329</v>
      </c>
      <c r="Q1109" s="105">
        <v>-7.1581266587722209E-4</v>
      </c>
      <c r="R1109" s="83">
        <v>1101565.500692768</v>
      </c>
      <c r="S1109" s="83">
        <v>1250451.1798684017</v>
      </c>
      <c r="T1109" s="105">
        <v>-0.11906556735090011</v>
      </c>
      <c r="U1109" s="83">
        <v>1326698.0676048642</v>
      </c>
      <c r="V1109" s="105">
        <v>-0.16969389826468667</v>
      </c>
      <c r="W1109" s="83">
        <v>1049100.6411461802</v>
      </c>
      <c r="X1109" s="105">
        <v>5.0009367537196481E-2</v>
      </c>
      <c r="Y1109" s="81">
        <v>6047282.2252084985</v>
      </c>
      <c r="Z1109" s="82">
        <v>67244.8767038769</v>
      </c>
      <c r="AA1109" s="83">
        <v>1077972.8346712205</v>
      </c>
      <c r="AB1109" s="83">
        <v>23592.66602154756</v>
      </c>
      <c r="AC1109" s="84">
        <v>3.2911816395797331</v>
      </c>
      <c r="AD1109" s="84">
        <v>2.9947201088904811</v>
      </c>
      <c r="AE1109" s="105">
        <v>9.8994737374334618E-2</v>
      </c>
      <c r="AF1109" s="84">
        <v>2.9312126523081345</v>
      </c>
      <c r="AG1109" s="105">
        <v>0.12280548358992206</v>
      </c>
      <c r="AH1109" s="84">
        <v>2.7030934236679132</v>
      </c>
      <c r="AI1109" s="105">
        <v>0.2175611877719803</v>
      </c>
      <c r="AJ1109" s="84">
        <v>5.5507612557464681</v>
      </c>
      <c r="AK1109" s="84">
        <v>4.9535142477541045</v>
      </c>
      <c r="AL1109" s="105">
        <v>0.12057036239739331</v>
      </c>
      <c r="AM1109" s="84">
        <v>5.0246680360075251</v>
      </c>
      <c r="AN1109" s="105">
        <v>0.10470208498728274</v>
      </c>
      <c r="AO1109" s="84">
        <v>4.7903352786542612</v>
      </c>
      <c r="AP1109" s="105">
        <v>0.15874170237742349</v>
      </c>
      <c r="AQ1109" s="80"/>
      <c r="AR1109" s="80"/>
    </row>
    <row r="1110" spans="1:44" s="2" customFormat="1" x14ac:dyDescent="0.25">
      <c r="A1110" s="80" t="s">
        <v>327</v>
      </c>
      <c r="B1110" s="80" t="s">
        <v>336</v>
      </c>
      <c r="C1110" s="80" t="s">
        <v>127</v>
      </c>
      <c r="D1110" s="81">
        <v>562428.35913829436</v>
      </c>
      <c r="E1110" s="81">
        <v>721505.67136687273</v>
      </c>
      <c r="F1110" s="105">
        <v>-0.22047964214503091</v>
      </c>
      <c r="G1110" s="81">
        <v>735047.04312485107</v>
      </c>
      <c r="H1110" s="105">
        <v>-0.23484032158365767</v>
      </c>
      <c r="I1110" s="81">
        <v>481797.48842332722</v>
      </c>
      <c r="J1110" s="105">
        <v>0.16735427778760339</v>
      </c>
      <c r="K1110" s="83">
        <v>107164.36827159172</v>
      </c>
      <c r="L1110" s="83">
        <v>157071.89774482886</v>
      </c>
      <c r="M1110" s="105">
        <v>-0.31773684656382273</v>
      </c>
      <c r="N1110" s="83">
        <v>161480.4369338137</v>
      </c>
      <c r="O1110" s="105">
        <v>-0.33636315143539408</v>
      </c>
      <c r="P1110" s="83">
        <v>120014.52510278494</v>
      </c>
      <c r="Q1110" s="105">
        <v>-0.10707168003362813</v>
      </c>
      <c r="R1110" s="83">
        <v>34102.556355692854</v>
      </c>
      <c r="S1110" s="83">
        <v>46985.866021791531</v>
      </c>
      <c r="T1110" s="105">
        <v>-0.27419542847467232</v>
      </c>
      <c r="U1110" s="83">
        <v>47516.435037064635</v>
      </c>
      <c r="V1110" s="105">
        <v>-0.28229976998292156</v>
      </c>
      <c r="W1110" s="83">
        <v>35351.532541559187</v>
      </c>
      <c r="X1110" s="105">
        <v>-3.533018503223416E-2</v>
      </c>
      <c r="Y1110" s="81">
        <v>557573.67845057603</v>
      </c>
      <c r="Z1110" s="82">
        <v>4854.6806877183799</v>
      </c>
      <c r="AA1110" s="83">
        <v>33394.813256396912</v>
      </c>
      <c r="AB1110" s="83">
        <v>707.74309929594222</v>
      </c>
      <c r="AC1110" s="84">
        <v>5.2482776524460588</v>
      </c>
      <c r="AD1110" s="84">
        <v>4.593473955086445</v>
      </c>
      <c r="AE1110" s="105">
        <v>0.14255086754863097</v>
      </c>
      <c r="AF1110" s="84">
        <v>4.5519262709582966</v>
      </c>
      <c r="AG1110" s="105">
        <v>0.15297949484167775</v>
      </c>
      <c r="AH1110" s="84">
        <v>4.0144931458146234</v>
      </c>
      <c r="AI1110" s="105">
        <v>0.30733257271039011</v>
      </c>
      <c r="AJ1110" s="84">
        <v>16.492263901629954</v>
      </c>
      <c r="AK1110" s="84">
        <v>15.35580233920231</v>
      </c>
      <c r="AL1110" s="105">
        <v>7.4008608428511494E-2</v>
      </c>
      <c r="AM1110" s="84">
        <v>15.469322194551975</v>
      </c>
      <c r="AN1110" s="105">
        <v>6.6127118836418169E-2</v>
      </c>
      <c r="AO1110" s="84">
        <v>13.628758183451513</v>
      </c>
      <c r="AP1110" s="105">
        <v>0.21010760332187889</v>
      </c>
      <c r="AQ1110" s="80"/>
      <c r="AR1110" s="80"/>
    </row>
    <row r="1111" spans="1:44" s="2" customFormat="1" x14ac:dyDescent="0.25">
      <c r="A1111" s="80" t="s">
        <v>327</v>
      </c>
      <c r="B1111" s="80" t="s">
        <v>336</v>
      </c>
      <c r="C1111" s="80" t="s">
        <v>282</v>
      </c>
      <c r="D1111" s="81">
        <v>28171.170324792864</v>
      </c>
      <c r="E1111" s="81">
        <v>130939.60806468606</v>
      </c>
      <c r="F1111" s="105">
        <v>-0.78485371431021922</v>
      </c>
      <c r="G1111" s="81">
        <v>157063.87398486494</v>
      </c>
      <c r="H1111" s="105">
        <v>-0.82063876555402226</v>
      </c>
      <c r="I1111" s="81">
        <v>116557.48448882223</v>
      </c>
      <c r="J1111" s="105">
        <v>-0.75830663772179763</v>
      </c>
      <c r="K1111" s="83">
        <v>5093.9936746994599</v>
      </c>
      <c r="L1111" s="83">
        <v>33402.07971576172</v>
      </c>
      <c r="M1111" s="105">
        <v>-0.84749471535762744</v>
      </c>
      <c r="N1111" s="83">
        <v>39478.63891686561</v>
      </c>
      <c r="O1111" s="105">
        <v>-0.87096835619317003</v>
      </c>
      <c r="P1111" s="83">
        <v>32238.161379660785</v>
      </c>
      <c r="Q1111" s="105">
        <v>-0.84198870355201816</v>
      </c>
      <c r="R1111" s="83">
        <v>1716.5222313484107</v>
      </c>
      <c r="S1111" s="83">
        <v>8559.4272476206261</v>
      </c>
      <c r="T1111" s="105">
        <v>-0.79945828363392246</v>
      </c>
      <c r="U1111" s="83">
        <v>10252.676042707391</v>
      </c>
      <c r="V1111" s="105">
        <v>-0.83257812651075114</v>
      </c>
      <c r="W1111" s="83">
        <v>8646.1991014743144</v>
      </c>
      <c r="X1111" s="105">
        <v>-0.80147088781986098</v>
      </c>
      <c r="Y1111" s="81">
        <v>28022.01753713224</v>
      </c>
      <c r="Z1111" s="82">
        <v>149.15278766062204</v>
      </c>
      <c r="AA1111" s="83">
        <v>1699.5952753167769</v>
      </c>
      <c r="AB1111" s="83">
        <v>16.926956031633932</v>
      </c>
      <c r="AC1111" s="84">
        <v>5.5302719484540646</v>
      </c>
      <c r="AD1111" s="84">
        <v>3.9201034540043471</v>
      </c>
      <c r="AE1111" s="105">
        <v>0.41074642884869433</v>
      </c>
      <c r="AF1111" s="84">
        <v>3.9784521020496966</v>
      </c>
      <c r="AG1111" s="105">
        <v>0.39005618431471656</v>
      </c>
      <c r="AH1111" s="84">
        <v>3.6155127805259677</v>
      </c>
      <c r="AI1111" s="105">
        <v>0.52959546381400058</v>
      </c>
      <c r="AJ1111" s="84">
        <v>16.411771318955221</v>
      </c>
      <c r="AK1111" s="84">
        <v>15.297706759653227</v>
      </c>
      <c r="AL1111" s="105">
        <v>7.2825592541770484E-2</v>
      </c>
      <c r="AM1111" s="84">
        <v>15.3193052555857</v>
      </c>
      <c r="AN1111" s="105">
        <v>7.1313029223122756E-2</v>
      </c>
      <c r="AO1111" s="84">
        <v>13.480777289635549</v>
      </c>
      <c r="AP1111" s="105">
        <v>0.21742025451107436</v>
      </c>
      <c r="AQ1111" s="108">
        <v>0.19431160513094134</v>
      </c>
      <c r="AR1111" s="108">
        <v>6.180264258045709E-2</v>
      </c>
    </row>
    <row r="1112" spans="1:44" s="2" customFormat="1" x14ac:dyDescent="0.25">
      <c r="A1112" s="80" t="s">
        <v>327</v>
      </c>
      <c r="B1112" s="80" t="s">
        <v>336</v>
      </c>
      <c r="C1112" s="80" t="s">
        <v>283</v>
      </c>
      <c r="D1112" s="80"/>
      <c r="E1112" s="80"/>
      <c r="F1112" s="80"/>
      <c r="G1112" s="80"/>
      <c r="H1112" s="80"/>
      <c r="I1112" s="81">
        <v>215.02979376792908</v>
      </c>
      <c r="J1112" s="105">
        <v>-1</v>
      </c>
      <c r="K1112" s="80"/>
      <c r="L1112" s="80"/>
      <c r="M1112" s="80"/>
      <c r="N1112" s="80"/>
      <c r="O1112" s="80"/>
      <c r="P1112" s="83">
        <v>3.0941071617150087</v>
      </c>
      <c r="Q1112" s="105">
        <v>-1</v>
      </c>
      <c r="R1112" s="80"/>
      <c r="S1112" s="80"/>
      <c r="T1112" s="80"/>
      <c r="U1112" s="80"/>
      <c r="V1112" s="80"/>
      <c r="W1112" s="83">
        <v>6.6539938449859619</v>
      </c>
      <c r="X1112" s="105">
        <v>-1</v>
      </c>
      <c r="Y1112" s="80"/>
      <c r="Z1112" s="80"/>
      <c r="AA1112" s="80"/>
      <c r="AB1112" s="80"/>
      <c r="AC1112" s="80"/>
      <c r="AD1112" s="80"/>
      <c r="AE1112" s="80"/>
      <c r="AF1112" s="80"/>
      <c r="AG1112" s="80"/>
      <c r="AH1112" s="84">
        <v>69.49655668963382</v>
      </c>
      <c r="AI1112" s="105">
        <v>-1</v>
      </c>
      <c r="AJ1112" s="80"/>
      <c r="AK1112" s="80"/>
      <c r="AL1112" s="80"/>
      <c r="AM1112" s="80"/>
      <c r="AN1112" s="80"/>
      <c r="AO1112" s="84">
        <v>32.315899109218776</v>
      </c>
      <c r="AP1112" s="105">
        <v>-1</v>
      </c>
      <c r="AQ1112" s="80"/>
      <c r="AR1112" s="80"/>
    </row>
    <row r="1113" spans="1:44" s="2" customFormat="1" x14ac:dyDescent="0.25">
      <c r="A1113" s="80" t="s">
        <v>327</v>
      </c>
      <c r="B1113" s="80" t="s">
        <v>336</v>
      </c>
      <c r="C1113" s="80" t="s">
        <v>284</v>
      </c>
      <c r="D1113" s="81">
        <v>3343.6117134475708</v>
      </c>
      <c r="E1113" s="81">
        <v>4833.3179942262177</v>
      </c>
      <c r="F1113" s="105">
        <v>-0.30821607073199392</v>
      </c>
      <c r="G1113" s="81">
        <v>9496.6650688254831</v>
      </c>
      <c r="H1113" s="105">
        <v>-0.64791727525238518</v>
      </c>
      <c r="I1113" s="81">
        <v>4633.2737421357633</v>
      </c>
      <c r="J1113" s="105">
        <v>-0.27834790268483195</v>
      </c>
      <c r="K1113" s="83">
        <v>315.59615355277782</v>
      </c>
      <c r="L1113" s="83">
        <v>530.18020545083641</v>
      </c>
      <c r="M1113" s="105">
        <v>-0.40473795455186407</v>
      </c>
      <c r="N1113" s="83">
        <v>1126.1538747302081</v>
      </c>
      <c r="O1113" s="105">
        <v>-0.71975752103291835</v>
      </c>
      <c r="P1113" s="83">
        <v>520.88846844249019</v>
      </c>
      <c r="Q1113" s="105">
        <v>-0.39411952332820382</v>
      </c>
      <c r="R1113" s="83">
        <v>108.81756231634134</v>
      </c>
      <c r="S1113" s="83">
        <v>192.31838172227208</v>
      </c>
      <c r="T1113" s="105">
        <v>-0.43418012702766334</v>
      </c>
      <c r="U1113" s="83">
        <v>412.85479800947559</v>
      </c>
      <c r="V1113" s="105">
        <v>-0.73642655277111768</v>
      </c>
      <c r="W1113" s="83">
        <v>260.05187888397552</v>
      </c>
      <c r="X1113" s="105">
        <v>-0.5815544083613744</v>
      </c>
      <c r="Y1113" s="81">
        <v>3343.6117134475708</v>
      </c>
      <c r="Z1113" s="80"/>
      <c r="AA1113" s="83">
        <v>108.81756231634134</v>
      </c>
      <c r="AB1113" s="80"/>
      <c r="AC1113" s="84">
        <v>10.594589559496679</v>
      </c>
      <c r="AD1113" s="84">
        <v>9.1163682546696112</v>
      </c>
      <c r="AE1113" s="105">
        <v>0.16215024048308815</v>
      </c>
      <c r="AF1113" s="84">
        <v>8.4328307897538348</v>
      </c>
      <c r="AG1113" s="105">
        <v>0.25635030793804758</v>
      </c>
      <c r="AH1113" s="84">
        <v>8.8949439713835972</v>
      </c>
      <c r="AI1113" s="105">
        <v>0.1910799656053038</v>
      </c>
      <c r="AJ1113" s="84">
        <v>30.726765443682929</v>
      </c>
      <c r="AK1113" s="84">
        <v>25.131856616836743</v>
      </c>
      <c r="AL1113" s="105">
        <v>0.2226221847492936</v>
      </c>
      <c r="AM1113" s="84">
        <v>23.002433578615022</v>
      </c>
      <c r="AN1113" s="105">
        <v>0.33580498509727635</v>
      </c>
      <c r="AO1113" s="84">
        <v>17.816728577465653</v>
      </c>
      <c r="AP1113" s="105">
        <v>0.72460198347219074</v>
      </c>
      <c r="AQ1113" s="108">
        <v>2.3062675475815246E-2</v>
      </c>
      <c r="AR1113" s="108">
        <v>3.9179293967142401E-3</v>
      </c>
    </row>
    <row r="1114" spans="1:44" s="2" customFormat="1" x14ac:dyDescent="0.25">
      <c r="A1114" s="80" t="s">
        <v>327</v>
      </c>
      <c r="B1114" s="80" t="s">
        <v>336</v>
      </c>
      <c r="C1114" s="80" t="s">
        <v>285</v>
      </c>
      <c r="D1114" s="81">
        <v>5087337.1507870648</v>
      </c>
      <c r="E1114" s="81">
        <v>4952951.7129937634</v>
      </c>
      <c r="F1114" s="105">
        <v>2.7132394091537275E-2</v>
      </c>
      <c r="G1114" s="81">
        <v>5206407.8880962804</v>
      </c>
      <c r="H1114" s="105">
        <v>-2.2870036283836711E-2</v>
      </c>
      <c r="I1114" s="81">
        <v>3825296.9321470871</v>
      </c>
      <c r="J1114" s="105">
        <v>0.32991954377032157</v>
      </c>
      <c r="K1114" s="83">
        <v>1561483.2672391713</v>
      </c>
      <c r="L1114" s="83">
        <v>1662388.7467501301</v>
      </c>
      <c r="M1114" s="105">
        <v>-6.069908720702237E-2</v>
      </c>
      <c r="N1114" s="83">
        <v>1811944.0317194127</v>
      </c>
      <c r="O1114" s="105">
        <v>-0.13822764947246796</v>
      </c>
      <c r="P1114" s="83">
        <v>1457106.7166109129</v>
      </c>
      <c r="Q1114" s="105">
        <v>7.163274277605966E-2</v>
      </c>
      <c r="R1114" s="83">
        <v>950822.79495138198</v>
      </c>
      <c r="S1114" s="83">
        <v>1041050.437020522</v>
      </c>
      <c r="T1114" s="105">
        <v>-8.6669808551611369E-2</v>
      </c>
      <c r="U1114" s="83">
        <v>1092176.7348938903</v>
      </c>
      <c r="V1114" s="105">
        <v>-0.12942405329320761</v>
      </c>
      <c r="W1114" s="83">
        <v>841674.08922044339</v>
      </c>
      <c r="X1114" s="105">
        <v>0.12968048693530754</v>
      </c>
      <c r="Y1114" s="81">
        <v>5034312.0405499227</v>
      </c>
      <c r="Z1114" s="82">
        <v>53025.110237141744</v>
      </c>
      <c r="AA1114" s="83">
        <v>932249.36214074376</v>
      </c>
      <c r="AB1114" s="83">
        <v>18573.432810638275</v>
      </c>
      <c r="AC1114" s="84">
        <v>3.2580157965969678</v>
      </c>
      <c r="AD1114" s="84">
        <v>2.9794184559276435</v>
      </c>
      <c r="AE1114" s="105">
        <v>9.3507288348518625E-2</v>
      </c>
      <c r="AF1114" s="84">
        <v>2.8733822882794842</v>
      </c>
      <c r="AG1114" s="105">
        <v>0.133860889268512</v>
      </c>
      <c r="AH1114" s="84">
        <v>2.6252688897381189</v>
      </c>
      <c r="AI1114" s="105">
        <v>0.24102175184118682</v>
      </c>
      <c r="AJ1114" s="84">
        <v>5.3504577065247929</v>
      </c>
      <c r="AK1114" s="84">
        <v>4.7576481761720126</v>
      </c>
      <c r="AL1114" s="105">
        <v>0.12460138043031017</v>
      </c>
      <c r="AM1114" s="84">
        <v>4.7670012753037678</v>
      </c>
      <c r="AN1114" s="105">
        <v>0.12239485528223305</v>
      </c>
      <c r="AO1114" s="84">
        <v>4.5448671654964077</v>
      </c>
      <c r="AP1114" s="105">
        <v>0.177252824272675</v>
      </c>
      <c r="AQ1114" s="108">
        <v>35.090080966274975</v>
      </c>
      <c r="AR1114" s="108">
        <v>34.233964629499759</v>
      </c>
    </row>
    <row r="1115" spans="1:44" s="2" customFormat="1" x14ac:dyDescent="0.25">
      <c r="A1115" s="80" t="s">
        <v>327</v>
      </c>
      <c r="B1115" s="80" t="s">
        <v>336</v>
      </c>
      <c r="C1115" s="80" t="s">
        <v>286</v>
      </c>
      <c r="D1115" s="80"/>
      <c r="E1115" s="81">
        <v>3691.9506569087507</v>
      </c>
      <c r="F1115" s="105">
        <v>-1</v>
      </c>
      <c r="G1115" s="81">
        <v>1311.5830002486705</v>
      </c>
      <c r="H1115" s="105">
        <v>-1</v>
      </c>
      <c r="I1115" s="81">
        <v>1681.9114794826507</v>
      </c>
      <c r="J1115" s="105">
        <v>-1</v>
      </c>
      <c r="K1115" s="80"/>
      <c r="L1115" s="83">
        <v>1067.4633437395096</v>
      </c>
      <c r="M1115" s="105">
        <v>-1</v>
      </c>
      <c r="N1115" s="83">
        <v>381.52440363285911</v>
      </c>
      <c r="O1115" s="105">
        <v>-1</v>
      </c>
      <c r="P1115" s="83">
        <v>571.94321344926641</v>
      </c>
      <c r="Q1115" s="105">
        <v>-1</v>
      </c>
      <c r="R1115" s="80"/>
      <c r="S1115" s="83">
        <v>343.4501098153591</v>
      </c>
      <c r="T1115" s="105">
        <v>-1</v>
      </c>
      <c r="U1115" s="83">
        <v>185.95894627867415</v>
      </c>
      <c r="V1115" s="105">
        <v>-1</v>
      </c>
      <c r="W1115" s="83">
        <v>161.48291558421988</v>
      </c>
      <c r="X1115" s="105">
        <v>-1</v>
      </c>
      <c r="Y1115" s="80"/>
      <c r="Z1115" s="80"/>
      <c r="AA1115" s="80"/>
      <c r="AB1115" s="80"/>
      <c r="AC1115" s="80"/>
      <c r="AD1115" s="84">
        <v>3.45862054988718</v>
      </c>
      <c r="AE1115" s="105">
        <v>-1</v>
      </c>
      <c r="AF1115" s="84">
        <v>3.4377433992683906</v>
      </c>
      <c r="AG1115" s="105">
        <v>-1</v>
      </c>
      <c r="AH1115" s="84">
        <v>2.9406966284981415</v>
      </c>
      <c r="AI1115" s="105">
        <v>-1</v>
      </c>
      <c r="AJ1115" s="80"/>
      <c r="AK1115" s="84">
        <v>10.749598126183644</v>
      </c>
      <c r="AL1115" s="105">
        <v>-1</v>
      </c>
      <c r="AM1115" s="84">
        <v>7.053078254611961</v>
      </c>
      <c r="AN1115" s="105">
        <v>-1</v>
      </c>
      <c r="AO1115" s="84">
        <v>10.415414369983095</v>
      </c>
      <c r="AP1115" s="105">
        <v>-1</v>
      </c>
      <c r="AQ1115" s="80"/>
      <c r="AR1115" s="80"/>
    </row>
    <row r="1116" spans="1:44" s="2" customFormat="1" x14ac:dyDescent="0.25">
      <c r="A1116" s="80" t="s">
        <v>327</v>
      </c>
      <c r="B1116" s="80" t="s">
        <v>336</v>
      </c>
      <c r="C1116" s="80" t="s">
        <v>287</v>
      </c>
      <c r="D1116" s="81">
        <v>17879.487652463911</v>
      </c>
      <c r="E1116" s="81">
        <v>15244.440594946145</v>
      </c>
      <c r="F1116" s="105">
        <v>0.17285298473932456</v>
      </c>
      <c r="G1116" s="81">
        <v>10789.173814831973</v>
      </c>
      <c r="H1116" s="105">
        <v>0.65716930316618138</v>
      </c>
      <c r="I1116" s="81">
        <v>8999.0136171495906</v>
      </c>
      <c r="J1116" s="105">
        <v>0.98682749166982409</v>
      </c>
      <c r="K1116" s="83">
        <v>1508.4373514365629</v>
      </c>
      <c r="L1116" s="83">
        <v>1399.3922062767738</v>
      </c>
      <c r="M1116" s="105">
        <v>7.7923218859361057E-2</v>
      </c>
      <c r="N1116" s="83">
        <v>874.45982085630271</v>
      </c>
      <c r="O1116" s="105">
        <v>0.7249933221167858</v>
      </c>
      <c r="P1116" s="83">
        <v>883.48197311086153</v>
      </c>
      <c r="Q1116" s="105">
        <v>0.70737762325262576</v>
      </c>
      <c r="R1116" s="83">
        <v>327.94322992262425</v>
      </c>
      <c r="S1116" s="83">
        <v>324.97922984365368</v>
      </c>
      <c r="T1116" s="105">
        <v>9.1205831227938496E-3</v>
      </c>
      <c r="U1116" s="83">
        <v>251.62092791951324</v>
      </c>
      <c r="V1116" s="105">
        <v>0.30332255203956832</v>
      </c>
      <c r="W1116" s="83">
        <v>241.34946727892358</v>
      </c>
      <c r="X1116" s="105">
        <v>0.35878994729093683</v>
      </c>
      <c r="Y1116" s="81">
        <v>17620.016680514811</v>
      </c>
      <c r="Z1116" s="82">
        <v>259.47097194910049</v>
      </c>
      <c r="AA1116" s="83">
        <v>321.83663173433217</v>
      </c>
      <c r="AB1116" s="83">
        <v>6.1065981882920699</v>
      </c>
      <c r="AC1116" s="84">
        <v>11.852986559525558</v>
      </c>
      <c r="AD1116" s="84">
        <v>10.893615475753963</v>
      </c>
      <c r="AE1116" s="105">
        <v>8.8067279950065941E-2</v>
      </c>
      <c r="AF1116" s="84">
        <v>12.338101256918613</v>
      </c>
      <c r="AG1116" s="105">
        <v>-3.9318424066346981E-2</v>
      </c>
      <c r="AH1116" s="84">
        <v>10.185848597977417</v>
      </c>
      <c r="AI1116" s="105">
        <v>0.1636719754384707</v>
      </c>
      <c r="AJ1116" s="84">
        <v>54.520069393359464</v>
      </c>
      <c r="AK1116" s="84">
        <v>46.908968927891763</v>
      </c>
      <c r="AL1116" s="105">
        <v>0.16225256362311963</v>
      </c>
      <c r="AM1116" s="84">
        <v>42.878682246506692</v>
      </c>
      <c r="AN1116" s="105">
        <v>0.2714959167804461</v>
      </c>
      <c r="AO1116" s="84">
        <v>37.286237747314267</v>
      </c>
      <c r="AP1116" s="105">
        <v>0.46220355517865441</v>
      </c>
      <c r="AQ1116" s="108">
        <v>0.12332437398284248</v>
      </c>
      <c r="AR1116" s="108">
        <v>1.1807454547015862E-2</v>
      </c>
    </row>
    <row r="1117" spans="1:44" s="2" customFormat="1" x14ac:dyDescent="0.25">
      <c r="A1117" s="80" t="s">
        <v>327</v>
      </c>
      <c r="B1117" s="80" t="s">
        <v>336</v>
      </c>
      <c r="C1117" s="80" t="s">
        <v>288</v>
      </c>
      <c r="D1117" s="81">
        <v>68109.120504269595</v>
      </c>
      <c r="E1117" s="81">
        <v>64318.063854867221</v>
      </c>
      <c r="F1117" s="105">
        <v>5.8942331627967498E-2</v>
      </c>
      <c r="G1117" s="81">
        <v>44490.059883295296</v>
      </c>
      <c r="H1117" s="105">
        <v>0.53088399258016183</v>
      </c>
      <c r="I1117" s="81">
        <v>31226.361248657704</v>
      </c>
      <c r="J1117" s="105">
        <v>1.1811417591025701</v>
      </c>
      <c r="K1117" s="83">
        <v>14123.111203483442</v>
      </c>
      <c r="L1117" s="83">
        <v>14735.32194917175</v>
      </c>
      <c r="M1117" s="105">
        <v>-4.1547157761471179E-2</v>
      </c>
      <c r="N1117" s="83">
        <v>11208.981364302595</v>
      </c>
      <c r="O1117" s="105">
        <v>0.25998168294413604</v>
      </c>
      <c r="P1117" s="83">
        <v>8847.2094084252603</v>
      </c>
      <c r="Q1117" s="105">
        <v>0.59633513252595816</v>
      </c>
      <c r="R1117" s="83">
        <v>4990.4662497854233</v>
      </c>
      <c r="S1117" s="83">
        <v>4899.3426551350376</v>
      </c>
      <c r="T1117" s="105">
        <v>1.8599147082492464E-2</v>
      </c>
      <c r="U1117" s="83">
        <v>3471.2941685002279</v>
      </c>
      <c r="V1117" s="105">
        <v>0.43763853120565505</v>
      </c>
      <c r="W1117" s="83">
        <v>2818.942922623321</v>
      </c>
      <c r="X1117" s="105">
        <v>0.77033249227383183</v>
      </c>
      <c r="Y1117" s="81">
        <v>67506.999890630483</v>
      </c>
      <c r="Z1117" s="82">
        <v>602.12061363911255</v>
      </c>
      <c r="AA1117" s="83">
        <v>4935.8589897975698</v>
      </c>
      <c r="AB1117" s="83">
        <v>54.607259987853809</v>
      </c>
      <c r="AC1117" s="84">
        <v>4.8225295066338214</v>
      </c>
      <c r="AD1117" s="84">
        <v>4.3648903007838546</v>
      </c>
      <c r="AE1117" s="105">
        <v>0.10484552286864646</v>
      </c>
      <c r="AF1117" s="84">
        <v>3.9691438889338717</v>
      </c>
      <c r="AG1117" s="105">
        <v>0.21500495864592417</v>
      </c>
      <c r="AH1117" s="84">
        <v>3.5295153315711754</v>
      </c>
      <c r="AI1117" s="105">
        <v>0.36634326631103103</v>
      </c>
      <c r="AJ1117" s="84">
        <v>13.647847133962303</v>
      </c>
      <c r="AK1117" s="84">
        <v>13.127896614345799</v>
      </c>
      <c r="AL1117" s="105">
        <v>3.9606536743160878E-2</v>
      </c>
      <c r="AM1117" s="84">
        <v>12.816562850539752</v>
      </c>
      <c r="AN1117" s="105">
        <v>6.4860157369535543E-2</v>
      </c>
      <c r="AO1117" s="84">
        <v>11.077330086413495</v>
      </c>
      <c r="AP1117" s="105">
        <v>0.23205204029277637</v>
      </c>
      <c r="AQ1117" s="108">
        <v>0.4697849743783637</v>
      </c>
      <c r="AR1117" s="108">
        <v>0.1796795848679692</v>
      </c>
    </row>
    <row r="1118" spans="1:44" s="2" customFormat="1" x14ac:dyDescent="0.25">
      <c r="A1118" s="80" t="s">
        <v>327</v>
      </c>
      <c r="B1118" s="80" t="s">
        <v>336</v>
      </c>
      <c r="C1118" s="80" t="s">
        <v>289</v>
      </c>
      <c r="D1118" s="81">
        <v>833.23669867634771</v>
      </c>
      <c r="E1118" s="81">
        <v>197.59983551025391</v>
      </c>
      <c r="F1118" s="105">
        <v>3.2167884225445578</v>
      </c>
      <c r="G1118" s="81">
        <v>811.09932901263232</v>
      </c>
      <c r="H1118" s="105">
        <v>2.7293043985948871E-2</v>
      </c>
      <c r="I1118" s="81">
        <v>111.05212827444076</v>
      </c>
      <c r="J1118" s="105">
        <v>6.5031132822343363</v>
      </c>
      <c r="K1118" s="83">
        <v>31.001985184928259</v>
      </c>
      <c r="L1118" s="83">
        <v>15.339674350412693</v>
      </c>
      <c r="M1118" s="105">
        <v>1.0210328118272076</v>
      </c>
      <c r="N1118" s="83">
        <v>33.198585825199629</v>
      </c>
      <c r="O1118" s="105">
        <v>-6.6165488248117618E-2</v>
      </c>
      <c r="P1118" s="83">
        <v>4.6492499113082886</v>
      </c>
      <c r="Q1118" s="105">
        <v>5.6681692265074153</v>
      </c>
      <c r="R1118" s="83">
        <v>18.777699292727533</v>
      </c>
      <c r="S1118" s="83">
        <v>4.0049352747619826</v>
      </c>
      <c r="T1118" s="105">
        <v>3.6886398916505612</v>
      </c>
      <c r="U1118" s="83">
        <v>17.643201830800976</v>
      </c>
      <c r="V1118" s="105">
        <v>6.4302243595376507E-2</v>
      </c>
      <c r="W1118" s="83">
        <v>2.7768840332791953</v>
      </c>
      <c r="X1118" s="105">
        <v>5.7621474529323899</v>
      </c>
      <c r="Y1118" s="81">
        <v>833.23669867634771</v>
      </c>
      <c r="Z1118" s="80"/>
      <c r="AA1118" s="83">
        <v>18.777699292727533</v>
      </c>
      <c r="AB1118" s="80"/>
      <c r="AC1118" s="84">
        <v>26.876882035329437</v>
      </c>
      <c r="AD1118" s="84">
        <v>12.881618670407939</v>
      </c>
      <c r="AE1118" s="105">
        <v>1.0864522326741328</v>
      </c>
      <c r="AF1118" s="84">
        <v>24.431743366518987</v>
      </c>
      <c r="AG1118" s="105">
        <v>0.10008040081827496</v>
      </c>
      <c r="AH1118" s="84">
        <v>23.886031164797277</v>
      </c>
      <c r="AI1118" s="105">
        <v>0.12521338726795317</v>
      </c>
      <c r="AJ1118" s="84">
        <v>44.373737468415754</v>
      </c>
      <c r="AK1118" s="84">
        <v>49.339083394299664</v>
      </c>
      <c r="AL1118" s="105">
        <v>-0.10063717410805355</v>
      </c>
      <c r="AM1118" s="84">
        <v>45.972343160334951</v>
      </c>
      <c r="AN1118" s="105">
        <v>-3.4773204540474188E-2</v>
      </c>
      <c r="AO1118" s="84">
        <v>39.991633407643739</v>
      </c>
      <c r="AP1118" s="105">
        <v>0.10957552086218235</v>
      </c>
      <c r="AQ1118" s="108">
        <v>5.747278459046345E-3</v>
      </c>
      <c r="AR1118" s="108">
        <v>6.760829639591118E-4</v>
      </c>
    </row>
    <row r="1119" spans="1:44" s="2" customFormat="1" x14ac:dyDescent="0.25">
      <c r="A1119" s="80" t="s">
        <v>327</v>
      </c>
      <c r="B1119" s="80" t="s">
        <v>336</v>
      </c>
      <c r="C1119" s="80" t="s">
        <v>290</v>
      </c>
      <c r="D1119" s="81">
        <v>1027189.9511253106</v>
      </c>
      <c r="E1119" s="81">
        <v>1241176.0226052953</v>
      </c>
      <c r="F1119" s="105">
        <v>-0.17240590180820314</v>
      </c>
      <c r="G1119" s="81">
        <v>1459809.4856308317</v>
      </c>
      <c r="H1119" s="105">
        <v>-0.29635342060993114</v>
      </c>
      <c r="I1119" s="81">
        <v>1200246.8799942648</v>
      </c>
      <c r="J1119" s="105">
        <v>-0.14418444384523715</v>
      </c>
      <c r="K1119" s="83">
        <v>296368.34094285808</v>
      </c>
      <c r="L1119" s="83">
        <v>405960.71843375702</v>
      </c>
      <c r="M1119" s="105">
        <v>-0.26995808341683625</v>
      </c>
      <c r="N1119" s="83">
        <v>462274.24052975682</v>
      </c>
      <c r="O1119" s="105">
        <v>-0.35889064334792692</v>
      </c>
      <c r="P1119" s="83">
        <v>402075.71790591994</v>
      </c>
      <c r="Q1119" s="105">
        <v>-0.26290415525116567</v>
      </c>
      <c r="R1119" s="83">
        <v>150742.70574138663</v>
      </c>
      <c r="S1119" s="83">
        <v>209400.74284788023</v>
      </c>
      <c r="T1119" s="105">
        <v>-0.28012334774335496</v>
      </c>
      <c r="U1119" s="83">
        <v>234521.3327109743</v>
      </c>
      <c r="V1119" s="105">
        <v>-0.35723243596281717</v>
      </c>
      <c r="W1119" s="83">
        <v>207426.551925737</v>
      </c>
      <c r="X1119" s="105">
        <v>-0.27327189146278807</v>
      </c>
      <c r="Y1119" s="81">
        <v>1012970.1846585755</v>
      </c>
      <c r="Z1119" s="82">
        <v>14219.766466735156</v>
      </c>
      <c r="AA1119" s="83">
        <v>145723.47253047733</v>
      </c>
      <c r="AB1119" s="83">
        <v>5019.233210909284</v>
      </c>
      <c r="AC1119" s="84">
        <v>3.4659233434227041</v>
      </c>
      <c r="AD1119" s="84">
        <v>3.0573796090269392</v>
      </c>
      <c r="AE1119" s="105">
        <v>0.13362545272086468</v>
      </c>
      <c r="AF1119" s="84">
        <v>3.1578862883597405</v>
      </c>
      <c r="AG1119" s="105">
        <v>9.7545328404767637E-2</v>
      </c>
      <c r="AH1119" s="84">
        <v>2.9851264986738286</v>
      </c>
      <c r="AI1119" s="105">
        <v>0.16106414417026352</v>
      </c>
      <c r="AJ1119" s="84">
        <v>6.8141934037428795</v>
      </c>
      <c r="AK1119" s="84">
        <v>5.9272761200610979</v>
      </c>
      <c r="AL1119" s="105">
        <v>0.14963319840625872</v>
      </c>
      <c r="AM1119" s="84">
        <v>6.2246341036698398</v>
      </c>
      <c r="AN1119" s="105">
        <v>9.4713888439716468E-2</v>
      </c>
      <c r="AO1119" s="84">
        <v>5.7863704952487378</v>
      </c>
      <c r="AP1119" s="105">
        <v>0.17762825753001818</v>
      </c>
      <c r="AQ1119" s="108">
        <v>7.0850776121953638</v>
      </c>
      <c r="AR1119" s="108">
        <v>5.4274261028518902</v>
      </c>
    </row>
    <row r="1120" spans="1:44" s="2" customFormat="1" x14ac:dyDescent="0.25">
      <c r="A1120" s="80" t="s">
        <v>327</v>
      </c>
      <c r="B1120" s="80" t="s">
        <v>336</v>
      </c>
      <c r="C1120" s="80" t="s">
        <v>291</v>
      </c>
      <c r="D1120" s="81">
        <v>443197.66023630259</v>
      </c>
      <c r="E1120" s="81">
        <v>501315.7459029305</v>
      </c>
      <c r="F1120" s="105">
        <v>-0.11593109959462811</v>
      </c>
      <c r="G1120" s="81">
        <v>510021.7046915734</v>
      </c>
      <c r="H1120" s="105">
        <v>-0.13102196208626349</v>
      </c>
      <c r="I1120" s="81">
        <v>317057.43303790805</v>
      </c>
      <c r="J1120" s="105">
        <v>0.39784661721938863</v>
      </c>
      <c r="K1120" s="83">
        <v>85884.039103955991</v>
      </c>
      <c r="L1120" s="83">
        <v>105727.78449081986</v>
      </c>
      <c r="M1120" s="105">
        <v>-0.1876871390281224</v>
      </c>
      <c r="N1120" s="83">
        <v>108130.44478581975</v>
      </c>
      <c r="O1120" s="105">
        <v>-0.20573674441022147</v>
      </c>
      <c r="P1120" s="83">
        <v>76691.583424705037</v>
      </c>
      <c r="Q1120" s="105">
        <v>0.11986264031536142</v>
      </c>
      <c r="R1120" s="83">
        <v>26850.272188153183</v>
      </c>
      <c r="S1120" s="83">
        <v>32581.837767280871</v>
      </c>
      <c r="T1120" s="105">
        <v>-0.17591290031170079</v>
      </c>
      <c r="U1120" s="83">
        <v>32820.965242197097</v>
      </c>
      <c r="V1120" s="105">
        <v>-0.181917046314273</v>
      </c>
      <c r="W1120" s="83">
        <v>23106.817214384831</v>
      </c>
      <c r="X1120" s="105">
        <v>0.16200651690956017</v>
      </c>
      <c r="Y1120" s="81">
        <v>439355.94364627841</v>
      </c>
      <c r="Z1120" s="82">
        <v>3841.7165900242017</v>
      </c>
      <c r="AA1120" s="83">
        <v>26220.510163450181</v>
      </c>
      <c r="AB1120" s="83">
        <v>629.76202470300132</v>
      </c>
      <c r="AC1120" s="84">
        <v>5.1604193847921627</v>
      </c>
      <c r="AD1120" s="84">
        <v>4.7415705182629528</v>
      </c>
      <c r="AE1120" s="105">
        <v>8.8335471320302686E-2</v>
      </c>
      <c r="AF1120" s="84">
        <v>4.7167262254566973</v>
      </c>
      <c r="AG1120" s="105">
        <v>9.4068033234747425E-2</v>
      </c>
      <c r="AH1120" s="84">
        <v>4.1341881192111725</v>
      </c>
      <c r="AI1120" s="105">
        <v>0.24823042299700701</v>
      </c>
      <c r="AJ1120" s="84">
        <v>16.506263218882722</v>
      </c>
      <c r="AK1120" s="84">
        <v>15.38635572012941</v>
      </c>
      <c r="AL1120" s="105">
        <v>7.2785753762873009E-2</v>
      </c>
      <c r="AM1120" s="84">
        <v>15.539509606982893</v>
      </c>
      <c r="AN1120" s="105">
        <v>6.2212620369011207E-2</v>
      </c>
      <c r="AO1120" s="84">
        <v>13.721380582027034</v>
      </c>
      <c r="AP1120" s="105">
        <v>0.2029593611377174</v>
      </c>
      <c r="AQ1120" s="108">
        <v>3.0569709301357095</v>
      </c>
      <c r="AR1120" s="108">
        <v>0.96673246924909695</v>
      </c>
    </row>
    <row r="1121" spans="1:44" s="2" customFormat="1" x14ac:dyDescent="0.25">
      <c r="A1121" s="80" t="s">
        <v>327</v>
      </c>
      <c r="B1121" s="80" t="s">
        <v>336</v>
      </c>
      <c r="C1121" s="80" t="s">
        <v>292</v>
      </c>
      <c r="D1121" s="81">
        <v>7820979.5983654046</v>
      </c>
      <c r="E1121" s="81">
        <v>7868335.910173147</v>
      </c>
      <c r="F1121" s="105">
        <v>-6.0185930479295258E-3</v>
      </c>
      <c r="G1121" s="81">
        <v>9128075.7852966413</v>
      </c>
      <c r="H1121" s="105">
        <v>-0.14319515061834678</v>
      </c>
      <c r="I1121" s="81">
        <v>7358621.5015710453</v>
      </c>
      <c r="J1121" s="105">
        <v>6.2832161797647459E-2</v>
      </c>
      <c r="K1121" s="83">
        <v>2678688.3732189802</v>
      </c>
      <c r="L1121" s="83">
        <v>2928955.9342043144</v>
      </c>
      <c r="M1121" s="105">
        <v>-8.5445997347625632E-2</v>
      </c>
      <c r="N1121" s="83">
        <v>3414425.9330998329</v>
      </c>
      <c r="O1121" s="105">
        <v>-0.21547913889375347</v>
      </c>
      <c r="P1121" s="83">
        <v>2961995.1374272187</v>
      </c>
      <c r="Q1121" s="105">
        <v>-9.5647275253232897E-2</v>
      </c>
      <c r="R1121" s="83">
        <v>1641757.2433564118</v>
      </c>
      <c r="S1121" s="83">
        <v>1822926.3614905765</v>
      </c>
      <c r="T1121" s="105">
        <v>-9.9383673395356323E-2</v>
      </c>
      <c r="U1121" s="83">
        <v>2137002.7314819139</v>
      </c>
      <c r="V1121" s="105">
        <v>-0.23174770945756909</v>
      </c>
      <c r="W1121" s="83">
        <v>1785217.4528484084</v>
      </c>
      <c r="X1121" s="105">
        <v>-8.036007561045197E-2</v>
      </c>
      <c r="Y1121" s="81">
        <v>7698456.02134619</v>
      </c>
      <c r="Z1121" s="82">
        <v>122523.57701921448</v>
      </c>
      <c r="AA1121" s="83">
        <v>1593936.0192202518</v>
      </c>
      <c r="AB1121" s="83">
        <v>47821.224136159908</v>
      </c>
      <c r="AC1121" s="84">
        <v>2.9197049110146889</v>
      </c>
      <c r="AD1121" s="84">
        <v>2.6863961380527472</v>
      </c>
      <c r="AE1121" s="105">
        <v>8.6848238670807917E-2</v>
      </c>
      <c r="AF1121" s="84">
        <v>2.6733852085669914</v>
      </c>
      <c r="AG1121" s="105">
        <v>9.2137751663454337E-2</v>
      </c>
      <c r="AH1121" s="84">
        <v>2.4843462464164356</v>
      </c>
      <c r="AI1121" s="105">
        <v>0.17524073595870129</v>
      </c>
      <c r="AJ1121" s="84">
        <v>4.7637856510236425</v>
      </c>
      <c r="AK1121" s="84">
        <v>4.3163213152172197</v>
      </c>
      <c r="AL1121" s="105">
        <v>0.10366798556652496</v>
      </c>
      <c r="AM1121" s="84">
        <v>4.2714385203273642</v>
      </c>
      <c r="AN1121" s="105">
        <v>0.1152649460722063</v>
      </c>
      <c r="AO1121" s="84">
        <v>4.1219748831325713</v>
      </c>
      <c r="AP1121" s="105">
        <v>0.15570467702688065</v>
      </c>
      <c r="AQ1121" s="108">
        <v>53.945472691891119</v>
      </c>
      <c r="AR1121" s="108">
        <v>59.110761434955165</v>
      </c>
    </row>
    <row r="1122" spans="1:44" s="2" customFormat="1" x14ac:dyDescent="0.25">
      <c r="A1122" s="80" t="s">
        <v>327</v>
      </c>
      <c r="B1122" s="80" t="s">
        <v>336</v>
      </c>
      <c r="C1122" s="80" t="s">
        <v>293</v>
      </c>
      <c r="D1122" s="81">
        <v>894.07200834155083</v>
      </c>
      <c r="E1122" s="81">
        <v>964.94446279764179</v>
      </c>
      <c r="F1122" s="105">
        <v>-7.3447184981622726E-2</v>
      </c>
      <c r="G1122" s="81">
        <v>1062.8833521986007</v>
      </c>
      <c r="H1122" s="105">
        <v>-0.15882396079293126</v>
      </c>
      <c r="I1122" s="81">
        <v>1315.92888712883</v>
      </c>
      <c r="J1122" s="105">
        <v>-0.32057726136532422</v>
      </c>
      <c r="K1122" s="83">
        <v>208.18879927856221</v>
      </c>
      <c r="L1122" s="83">
        <v>194.33615925800615</v>
      </c>
      <c r="M1122" s="105">
        <v>7.128184519775814E-2</v>
      </c>
      <c r="N1122" s="83">
        <v>247.03518178117997</v>
      </c>
      <c r="O1122" s="105">
        <v>-0.15725040547879246</v>
      </c>
      <c r="P1122" s="83">
        <v>253.51387791821017</v>
      </c>
      <c r="Q1122" s="105">
        <v>-0.17878736663982925</v>
      </c>
      <c r="R1122" s="83">
        <v>89.757194874131557</v>
      </c>
      <c r="S1122" s="83">
        <v>80.505695098967323</v>
      </c>
      <c r="T1122" s="105">
        <v>0.11491733303825491</v>
      </c>
      <c r="U1122" s="83">
        <v>103.42170962146554</v>
      </c>
      <c r="V1122" s="105">
        <v>-0.13212423965285006</v>
      </c>
      <c r="W1122" s="83">
        <v>107.25816345133066</v>
      </c>
      <c r="X1122" s="105">
        <v>-0.16316677457506834</v>
      </c>
      <c r="Y1122" s="81">
        <v>891.85228389620784</v>
      </c>
      <c r="Z1122" s="82">
        <v>2.2197244453430174</v>
      </c>
      <c r="AA1122" s="83">
        <v>89.416934488970327</v>
      </c>
      <c r="AB1122" s="83">
        <v>0.34026038516122625</v>
      </c>
      <c r="AC1122" s="84">
        <v>4.2945250245920219</v>
      </c>
      <c r="AD1122" s="84">
        <v>4.9653366953524811</v>
      </c>
      <c r="AE1122" s="105">
        <v>-0.13509892922031533</v>
      </c>
      <c r="AF1122" s="84">
        <v>4.3025586255972508</v>
      </c>
      <c r="AG1122" s="105">
        <v>-1.8671682838752037E-3</v>
      </c>
      <c r="AH1122" s="84">
        <v>5.1907568056427316</v>
      </c>
      <c r="AI1122" s="105">
        <v>-0.17265917372134257</v>
      </c>
      <c r="AJ1122" s="84">
        <v>9.9610065755210737</v>
      </c>
      <c r="AK1122" s="84">
        <v>11.986039765403126</v>
      </c>
      <c r="AL1122" s="105">
        <v>-0.16894931349445128</v>
      </c>
      <c r="AM1122" s="84">
        <v>10.277178322509528</v>
      </c>
      <c r="AN1122" s="105">
        <v>-3.0764450811947158E-2</v>
      </c>
      <c r="AO1122" s="84">
        <v>12.268799360208552</v>
      </c>
      <c r="AP1122" s="105">
        <v>-0.18810257767947144</v>
      </c>
      <c r="AQ1122" s="108">
        <v>6.1668920758537393E-3</v>
      </c>
      <c r="AR1122" s="108">
        <v>3.2316690879516143E-3</v>
      </c>
    </row>
    <row r="1123" spans="1:44" s="2" customFormat="1" x14ac:dyDescent="0.25">
      <c r="A1123" s="80" t="s">
        <v>327</v>
      </c>
      <c r="B1123" s="80" t="s">
        <v>337</v>
      </c>
      <c r="C1123" s="80" t="s">
        <v>281</v>
      </c>
      <c r="D1123" s="81">
        <v>30703279.892759215</v>
      </c>
      <c r="E1123" s="81">
        <v>29994103.706953526</v>
      </c>
      <c r="F1123" s="105">
        <v>2.3643853229769335E-2</v>
      </c>
      <c r="G1123" s="81">
        <v>31953156.988703117</v>
      </c>
      <c r="H1123" s="105">
        <v>-3.9115918855397905E-2</v>
      </c>
      <c r="I1123" s="81">
        <v>27414261.125698037</v>
      </c>
      <c r="J1123" s="105">
        <v>0.1199747369436874</v>
      </c>
      <c r="K1123" s="83">
        <v>10559074.497302342</v>
      </c>
      <c r="L1123" s="83">
        <v>11421475.551973745</v>
      </c>
      <c r="M1123" s="105">
        <v>-7.5506973748446324E-2</v>
      </c>
      <c r="N1123" s="83">
        <v>11969844.66278844</v>
      </c>
      <c r="O1123" s="105">
        <v>-0.11786035702467093</v>
      </c>
      <c r="P1123" s="83">
        <v>10650259.649165757</v>
      </c>
      <c r="Q1123" s="105">
        <v>-8.5617773525885257E-3</v>
      </c>
      <c r="R1123" s="83">
        <v>15489155.629007062</v>
      </c>
      <c r="S1123" s="83">
        <v>16308634.920085255</v>
      </c>
      <c r="T1123" s="105">
        <v>-5.0248184173216456E-2</v>
      </c>
      <c r="U1123" s="83">
        <v>17357260.134544205</v>
      </c>
      <c r="V1123" s="105">
        <v>-0.10762669286837871</v>
      </c>
      <c r="W1123" s="83">
        <v>15700496.727976982</v>
      </c>
      <c r="X1123" s="105">
        <v>-1.3460790612651593E-2</v>
      </c>
      <c r="Y1123" s="81">
        <v>26803297.412366472</v>
      </c>
      <c r="Z1123" s="82">
        <v>3899982.4803927429</v>
      </c>
      <c r="AA1123" s="83">
        <v>12075117.655532598</v>
      </c>
      <c r="AB1123" s="83">
        <v>3414037.9734744644</v>
      </c>
      <c r="AC1123" s="84">
        <v>2.9077624085902003</v>
      </c>
      <c r="AD1123" s="84">
        <v>2.6261146005579152</v>
      </c>
      <c r="AE1123" s="105">
        <v>0.10724886414798855</v>
      </c>
      <c r="AF1123" s="84">
        <v>2.6694713163687336</v>
      </c>
      <c r="AG1123" s="105">
        <v>8.926527539753179E-2</v>
      </c>
      <c r="AH1123" s="84">
        <v>2.5740462701156228</v>
      </c>
      <c r="AI1123" s="105">
        <v>0.1296465189258573</v>
      </c>
      <c r="AJ1123" s="84">
        <v>1.9822436179322875</v>
      </c>
      <c r="AK1123" s="84">
        <v>1.8391547700913724</v>
      </c>
      <c r="AL1123" s="105">
        <v>7.7801417350974886E-2</v>
      </c>
      <c r="AM1123" s="84">
        <v>1.8409101863438884</v>
      </c>
      <c r="AN1123" s="105">
        <v>7.6773670240313174E-2</v>
      </c>
      <c r="AO1123" s="84">
        <v>1.7460760382726044</v>
      </c>
      <c r="AP1123" s="105">
        <v>0.13525618271087672</v>
      </c>
      <c r="AQ1123" s="80"/>
      <c r="AR1123" s="80"/>
    </row>
    <row r="1124" spans="1:44" s="2" customFormat="1" x14ac:dyDescent="0.25">
      <c r="A1124" s="80" t="s">
        <v>327</v>
      </c>
      <c r="B1124" s="80" t="s">
        <v>337</v>
      </c>
      <c r="C1124" s="80" t="s">
        <v>313</v>
      </c>
      <c r="D1124" s="81">
        <v>14938308.205073042</v>
      </c>
      <c r="E1124" s="81">
        <v>14772817.80937521</v>
      </c>
      <c r="F1124" s="105">
        <v>1.1202358130539432E-2</v>
      </c>
      <c r="G1124" s="81">
        <v>16049350.210909739</v>
      </c>
      <c r="H1124" s="105">
        <v>-6.9226603646635687E-2</v>
      </c>
      <c r="I1124" s="81">
        <v>13656497.818612261</v>
      </c>
      <c r="J1124" s="105">
        <v>9.3860842178279308E-2</v>
      </c>
      <c r="K1124" s="83">
        <v>6069784.7862696722</v>
      </c>
      <c r="L1124" s="83">
        <v>6727480.3297639759</v>
      </c>
      <c r="M1124" s="105">
        <v>-9.7762536827421392E-2</v>
      </c>
      <c r="N1124" s="83">
        <v>7132944.2029036637</v>
      </c>
      <c r="O1124" s="105">
        <v>-0.1490491704955722</v>
      </c>
      <c r="P1124" s="83">
        <v>6306283.4925697083</v>
      </c>
      <c r="Q1124" s="105">
        <v>-3.7502073381047239E-2</v>
      </c>
      <c r="R1124" s="83">
        <v>6436568.9767409591</v>
      </c>
      <c r="S1124" s="83">
        <v>6928478.3017058074</v>
      </c>
      <c r="T1124" s="105">
        <v>-7.0998176445719569E-2</v>
      </c>
      <c r="U1124" s="83">
        <v>7563788.8103880081</v>
      </c>
      <c r="V1124" s="105">
        <v>-0.14902846468940806</v>
      </c>
      <c r="W1124" s="83">
        <v>6657449.1466445392</v>
      </c>
      <c r="X1124" s="105">
        <v>-3.3177898176647319E-2</v>
      </c>
      <c r="Y1124" s="81">
        <v>13669310.551767163</v>
      </c>
      <c r="Z1124" s="82">
        <v>1268997.6533058798</v>
      </c>
      <c r="AA1124" s="83">
        <v>5541168.2816932658</v>
      </c>
      <c r="AB1124" s="83">
        <v>895400.69504769321</v>
      </c>
      <c r="AC1124" s="84">
        <v>2.4610935529155271</v>
      </c>
      <c r="AD1124" s="84">
        <v>2.1958916392541119</v>
      </c>
      <c r="AE1124" s="105">
        <v>0.1207718581921909</v>
      </c>
      <c r="AF1124" s="84">
        <v>2.2500316495363029</v>
      </c>
      <c r="AG1124" s="105">
        <v>9.3803970900907502E-2</v>
      </c>
      <c r="AH1124" s="84">
        <v>2.1655382024456782</v>
      </c>
      <c r="AI1124" s="105">
        <v>0.13648124523319871</v>
      </c>
      <c r="AJ1124" s="84">
        <v>2.3208495487353242</v>
      </c>
      <c r="AK1124" s="84">
        <v>2.1321879301748132</v>
      </c>
      <c r="AL1124" s="105">
        <v>8.8482640714058952E-2</v>
      </c>
      <c r="AM1124" s="84">
        <v>2.1218665160068686</v>
      </c>
      <c r="AN1124" s="105">
        <v>9.3777356505404003E-2</v>
      </c>
      <c r="AO1124" s="84">
        <v>2.0513108726478753</v>
      </c>
      <c r="AP1124" s="105">
        <v>0.13139825839246042</v>
      </c>
      <c r="AQ1124" s="80"/>
      <c r="AR1124" s="80"/>
    </row>
    <row r="1125" spans="1:44" s="2" customFormat="1" x14ac:dyDescent="0.25">
      <c r="A1125" s="80" t="s">
        <v>327</v>
      </c>
      <c r="B1125" s="80" t="s">
        <v>337</v>
      </c>
      <c r="C1125" s="80" t="s">
        <v>328</v>
      </c>
      <c r="D1125" s="81">
        <v>499454.87868966581</v>
      </c>
      <c r="E1125" s="81">
        <v>531540.15887288807</v>
      </c>
      <c r="F1125" s="105">
        <v>-6.0362852453628248E-2</v>
      </c>
      <c r="G1125" s="81">
        <v>616885.17623830913</v>
      </c>
      <c r="H1125" s="105">
        <v>-0.19036005738493994</v>
      </c>
      <c r="I1125" s="81">
        <v>506160.82540511491</v>
      </c>
      <c r="J1125" s="105">
        <v>-1.3248648213898961E-2</v>
      </c>
      <c r="K1125" s="83">
        <v>173729.22408555998</v>
      </c>
      <c r="L1125" s="83">
        <v>196532.90159341739</v>
      </c>
      <c r="M1125" s="105">
        <v>-0.11602982158698863</v>
      </c>
      <c r="N1125" s="83">
        <v>225311.88310603669</v>
      </c>
      <c r="O1125" s="105">
        <v>-0.22893891928549898</v>
      </c>
      <c r="P1125" s="83">
        <v>189353.4830074273</v>
      </c>
      <c r="Q1125" s="105">
        <v>-8.251371283861976E-2</v>
      </c>
      <c r="R1125" s="83">
        <v>107898.68853707721</v>
      </c>
      <c r="S1125" s="83">
        <v>123299.05540043255</v>
      </c>
      <c r="T1125" s="105">
        <v>-0.1249025534975941</v>
      </c>
      <c r="U1125" s="83">
        <v>141027.72041038351</v>
      </c>
      <c r="V1125" s="105">
        <v>-0.23491148957738592</v>
      </c>
      <c r="W1125" s="83">
        <v>114100.59224114195</v>
      </c>
      <c r="X1125" s="105">
        <v>-5.4354702129481847E-2</v>
      </c>
      <c r="Y1125" s="81">
        <v>491852.1271220746</v>
      </c>
      <c r="Z1125" s="82">
        <v>7602.7515675911982</v>
      </c>
      <c r="AA1125" s="83">
        <v>104190.01542219121</v>
      </c>
      <c r="AB1125" s="83">
        <v>3708.6731148859953</v>
      </c>
      <c r="AC1125" s="84">
        <v>2.8749042155606994</v>
      </c>
      <c r="AD1125" s="84">
        <v>2.7045861255970554</v>
      </c>
      <c r="AE1125" s="105">
        <v>6.2973808950545149E-2</v>
      </c>
      <c r="AF1125" s="84">
        <v>2.7379167389408816</v>
      </c>
      <c r="AG1125" s="105">
        <v>5.0033470584211107E-2</v>
      </c>
      <c r="AH1125" s="84">
        <v>2.6731001583174523</v>
      </c>
      <c r="AI1125" s="105">
        <v>7.5494386776090744E-2</v>
      </c>
      <c r="AJ1125" s="84">
        <v>4.6289244610979514</v>
      </c>
      <c r="AK1125" s="84">
        <v>4.3109832199981586</v>
      </c>
      <c r="AL1125" s="105">
        <v>7.3751444826994389E-2</v>
      </c>
      <c r="AM1125" s="84">
        <v>4.3742122076653054</v>
      </c>
      <c r="AN1125" s="105">
        <v>5.8230429009889374E-2</v>
      </c>
      <c r="AO1125" s="84">
        <v>4.4360928849114725</v>
      </c>
      <c r="AP1125" s="105">
        <v>4.3468786878281776E-2</v>
      </c>
      <c r="AQ1125" s="108">
        <v>100</v>
      </c>
      <c r="AR1125" s="108">
        <v>100</v>
      </c>
    </row>
    <row r="1126" spans="1:44" s="2" customFormat="1" x14ac:dyDescent="0.25">
      <c r="A1126" s="80" t="s">
        <v>327</v>
      </c>
      <c r="B1126" s="80" t="s">
        <v>337</v>
      </c>
      <c r="C1126" s="80" t="s">
        <v>270</v>
      </c>
      <c r="D1126" s="81">
        <v>254986.90540486813</v>
      </c>
      <c r="E1126" s="81">
        <v>275745.48502047063</v>
      </c>
      <c r="F1126" s="105">
        <v>-7.5281666403572992E-2</v>
      </c>
      <c r="G1126" s="81">
        <v>343565.63280070422</v>
      </c>
      <c r="H1126" s="105">
        <v>-0.25782185102087579</v>
      </c>
      <c r="I1126" s="81">
        <v>255457.96593106509</v>
      </c>
      <c r="J1126" s="105">
        <v>-1.8439844867631813E-3</v>
      </c>
      <c r="K1126" s="83">
        <v>92252.645129217388</v>
      </c>
      <c r="L1126" s="83">
        <v>108069.36550698362</v>
      </c>
      <c r="M1126" s="105">
        <v>-0.14635711335553397</v>
      </c>
      <c r="N1126" s="83">
        <v>128550.59278016987</v>
      </c>
      <c r="O1126" s="105">
        <v>-0.28236312930135143</v>
      </c>
      <c r="P1126" s="83">
        <v>101100.76233051498</v>
      </c>
      <c r="Q1126" s="105">
        <v>-8.7517808939675854E-2</v>
      </c>
      <c r="R1126" s="83">
        <v>61108.982583488156</v>
      </c>
      <c r="S1126" s="83">
        <v>70475.932761256874</v>
      </c>
      <c r="T1126" s="105">
        <v>-0.13290991421851836</v>
      </c>
      <c r="U1126" s="83">
        <v>83538.437951057203</v>
      </c>
      <c r="V1126" s="105">
        <v>-0.2684926354585398</v>
      </c>
      <c r="W1126" s="83">
        <v>63524.630615817616</v>
      </c>
      <c r="X1126" s="105">
        <v>-3.8026951261452342E-2</v>
      </c>
      <c r="Y1126" s="81">
        <v>249653.86427045072</v>
      </c>
      <c r="Z1126" s="82">
        <v>5333.0411344174017</v>
      </c>
      <c r="AA1126" s="83">
        <v>59242.672147131481</v>
      </c>
      <c r="AB1126" s="83">
        <v>1866.3104363566756</v>
      </c>
      <c r="AC1126" s="84">
        <v>2.7640064417417021</v>
      </c>
      <c r="AD1126" s="84">
        <v>2.5515601366480816</v>
      </c>
      <c r="AE1126" s="105">
        <v>8.3261335698991482E-2</v>
      </c>
      <c r="AF1126" s="84">
        <v>2.672610256945485</v>
      </c>
      <c r="AG1126" s="105">
        <v>3.419734866267906E-2</v>
      </c>
      <c r="AH1126" s="84">
        <v>2.5267659713181101</v>
      </c>
      <c r="AI1126" s="105">
        <v>9.3890955124677947E-2</v>
      </c>
      <c r="AJ1126" s="84">
        <v>4.1726583331100393</v>
      </c>
      <c r="AK1126" s="84">
        <v>3.9126191625527196</v>
      </c>
      <c r="AL1126" s="105">
        <v>6.6461661550433579E-2</v>
      </c>
      <c r="AM1126" s="84">
        <v>4.1126652739423921</v>
      </c>
      <c r="AN1126" s="105">
        <v>1.4587391672198495E-2</v>
      </c>
      <c r="AO1126" s="84">
        <v>4.0214002577365031</v>
      </c>
      <c r="AP1126" s="105">
        <v>3.7613285343218672E-2</v>
      </c>
      <c r="AQ1126" s="80"/>
      <c r="AR1126" s="80"/>
    </row>
    <row r="1127" spans="1:44" s="2" customFormat="1" x14ac:dyDescent="0.25">
      <c r="A1127" s="80" t="s">
        <v>327</v>
      </c>
      <c r="B1127" s="80" t="s">
        <v>337</v>
      </c>
      <c r="C1127" s="80" t="s">
        <v>271</v>
      </c>
      <c r="D1127" s="81">
        <v>220437.05177269698</v>
      </c>
      <c r="E1127" s="81">
        <v>225614.76595995424</v>
      </c>
      <c r="F1127" s="105">
        <v>-2.2949358678838769E-2</v>
      </c>
      <c r="G1127" s="81">
        <v>242160.8514368129</v>
      </c>
      <c r="H1127" s="105">
        <v>-8.9708140416678003E-2</v>
      </c>
      <c r="I1127" s="81">
        <v>226299.56246417167</v>
      </c>
      <c r="J1127" s="105">
        <v>-2.5905974486375129E-2</v>
      </c>
      <c r="K1127" s="83">
        <v>75465.553214730127</v>
      </c>
      <c r="L1127" s="83">
        <v>80191.37367270187</v>
      </c>
      <c r="M1127" s="105">
        <v>-5.8931780832936022E-2</v>
      </c>
      <c r="N1127" s="83">
        <v>88568.282116538991</v>
      </c>
      <c r="O1127" s="105">
        <v>-0.14793929145614643</v>
      </c>
      <c r="P1127" s="83">
        <v>81547.474208058818</v>
      </c>
      <c r="Q1127" s="105">
        <v>-7.458135340662278E-2</v>
      </c>
      <c r="R1127" s="83">
        <v>45201.276295092874</v>
      </c>
      <c r="S1127" s="83">
        <v>50505.106453552202</v>
      </c>
      <c r="T1127" s="105">
        <v>-0.10501572080314447</v>
      </c>
      <c r="U1127" s="83">
        <v>55296.735038207124</v>
      </c>
      <c r="V1127" s="105">
        <v>-0.18256880331431541</v>
      </c>
      <c r="W1127" s="83">
        <v>48588.582704899498</v>
      </c>
      <c r="X1127" s="105">
        <v>-6.9714040238203129E-2</v>
      </c>
      <c r="Y1127" s="81">
        <v>218183.00509393512</v>
      </c>
      <c r="Z1127" s="82">
        <v>2254.0466787618602</v>
      </c>
      <c r="AA1127" s="83">
        <v>43361.78579789483</v>
      </c>
      <c r="AB1127" s="83">
        <v>1839.4904971980438</v>
      </c>
      <c r="AC1127" s="84">
        <v>2.9210287658723457</v>
      </c>
      <c r="AD1127" s="84">
        <v>2.8134543109436256</v>
      </c>
      <c r="AE1127" s="105">
        <v>3.8235721301846867E-2</v>
      </c>
      <c r="AF1127" s="84">
        <v>2.7341712591667449</v>
      </c>
      <c r="AG1127" s="105">
        <v>6.8341551787998389E-2</v>
      </c>
      <c r="AH1127" s="84">
        <v>2.7750652569176437</v>
      </c>
      <c r="AI1127" s="105">
        <v>5.2598225786167088E-2</v>
      </c>
      <c r="AJ1127" s="84">
        <v>4.8767882201730659</v>
      </c>
      <c r="AK1127" s="84">
        <v>4.4671674173668823</v>
      </c>
      <c r="AL1127" s="105">
        <v>9.1695870007851565E-2</v>
      </c>
      <c r="AM1127" s="84">
        <v>4.3792974624901913</v>
      </c>
      <c r="AN1127" s="105">
        <v>0.11360058592594152</v>
      </c>
      <c r="AO1127" s="84">
        <v>4.6574637469586539</v>
      </c>
      <c r="AP1127" s="105">
        <v>4.7090967344111244E-2</v>
      </c>
      <c r="AQ1127" s="80"/>
      <c r="AR1127" s="80"/>
    </row>
    <row r="1128" spans="1:44" s="2" customFormat="1" x14ac:dyDescent="0.25">
      <c r="A1128" s="80" t="s">
        <v>327</v>
      </c>
      <c r="B1128" s="80" t="s">
        <v>337</v>
      </c>
      <c r="C1128" s="80" t="s">
        <v>127</v>
      </c>
      <c r="D1128" s="81">
        <v>24030.921512100696</v>
      </c>
      <c r="E1128" s="81">
        <v>30179.907892463209</v>
      </c>
      <c r="F1128" s="105">
        <v>-0.2037443719931992</v>
      </c>
      <c r="G1128" s="81">
        <v>31158.692000792027</v>
      </c>
      <c r="H1128" s="105">
        <v>-0.22875705079372874</v>
      </c>
      <c r="I1128" s="81">
        <v>24403.297009878159</v>
      </c>
      <c r="J1128" s="105">
        <v>-1.5259229014289723E-2</v>
      </c>
      <c r="K1128" s="83">
        <v>6011.0257416124659</v>
      </c>
      <c r="L1128" s="83">
        <v>8272.1624137319031</v>
      </c>
      <c r="M1128" s="105">
        <v>-0.27334287687170156</v>
      </c>
      <c r="N1128" s="83">
        <v>8193.008209327827</v>
      </c>
      <c r="O1128" s="105">
        <v>-0.26632250474632146</v>
      </c>
      <c r="P1128" s="83">
        <v>6705.246468853491</v>
      </c>
      <c r="Q1128" s="105">
        <v>-0.1035339611251796</v>
      </c>
      <c r="R1128" s="83">
        <v>1588.4296584961628</v>
      </c>
      <c r="S1128" s="83">
        <v>2318.0161856234477</v>
      </c>
      <c r="T1128" s="105">
        <v>-0.31474608833719475</v>
      </c>
      <c r="U1128" s="83">
        <v>2192.5474211191795</v>
      </c>
      <c r="V1128" s="105">
        <v>-0.2755323587549347</v>
      </c>
      <c r="W1128" s="83">
        <v>1987.3789204248355</v>
      </c>
      <c r="X1128" s="105">
        <v>-0.20074141766754305</v>
      </c>
      <c r="Y1128" s="81">
        <v>24015.25775768876</v>
      </c>
      <c r="Z1128" s="82">
        <v>15.663754411935805</v>
      </c>
      <c r="AA1128" s="83">
        <v>1585.5574771648883</v>
      </c>
      <c r="AB1128" s="83">
        <v>2.8721813312744757</v>
      </c>
      <c r="AC1128" s="84">
        <v>3.9978071206286945</v>
      </c>
      <c r="AD1128" s="84">
        <v>3.648369843701829</v>
      </c>
      <c r="AE1128" s="105">
        <v>9.5779016902603237E-2</v>
      </c>
      <c r="AF1128" s="84">
        <v>3.8030832149438742</v>
      </c>
      <c r="AG1128" s="105">
        <v>5.1201589520752558E-2</v>
      </c>
      <c r="AH1128" s="84">
        <v>3.6394332591999117</v>
      </c>
      <c r="AI1128" s="105">
        <v>9.8469689071195451E-2</v>
      </c>
      <c r="AJ1128" s="84">
        <v>15.128728794230549</v>
      </c>
      <c r="AK1128" s="84">
        <v>13.019714046710204</v>
      </c>
      <c r="AL1128" s="105">
        <v>0.16198625714466028</v>
      </c>
      <c r="AM1128" s="84">
        <v>14.211182709511096</v>
      </c>
      <c r="AN1128" s="105">
        <v>6.4565075509539951E-2</v>
      </c>
      <c r="AO1128" s="84">
        <v>12.279136484280283</v>
      </c>
      <c r="AP1128" s="105">
        <v>0.23206780978436931</v>
      </c>
      <c r="AQ1128" s="80"/>
      <c r="AR1128" s="80"/>
    </row>
    <row r="1129" spans="1:44" s="2" customFormat="1" x14ac:dyDescent="0.25">
      <c r="A1129" s="80" t="s">
        <v>327</v>
      </c>
      <c r="B1129" s="80" t="s">
        <v>337</v>
      </c>
      <c r="C1129" s="80" t="s">
        <v>282</v>
      </c>
      <c r="D1129" s="81">
        <v>2771.1827220273017</v>
      </c>
      <c r="E1129" s="81">
        <v>4946.013041522503</v>
      </c>
      <c r="F1129" s="105">
        <v>-0.43971382631569766</v>
      </c>
      <c r="G1129" s="81">
        <v>1040.7610031104089</v>
      </c>
      <c r="H1129" s="105">
        <v>1.6626504199767</v>
      </c>
      <c r="I1129" s="81">
        <v>3631.3358019053935</v>
      </c>
      <c r="J1129" s="105">
        <v>-0.23686960578714919</v>
      </c>
      <c r="K1129" s="83">
        <v>786.70213174819946</v>
      </c>
      <c r="L1129" s="83">
        <v>1384.7492120265961</v>
      </c>
      <c r="M1129" s="105">
        <v>-0.43188114864723265</v>
      </c>
      <c r="N1129" s="83">
        <v>316.34073042869568</v>
      </c>
      <c r="O1129" s="105">
        <v>1.4868822003479722</v>
      </c>
      <c r="P1129" s="83">
        <v>994.68433439731598</v>
      </c>
      <c r="Q1129" s="105">
        <v>-0.20909367470347659</v>
      </c>
      <c r="R1129" s="83">
        <v>217.26872018420698</v>
      </c>
      <c r="S1129" s="83">
        <v>464.65266310520178</v>
      </c>
      <c r="T1129" s="105">
        <v>-0.53240616607632507</v>
      </c>
      <c r="U1129" s="83">
        <v>79.08518260717392</v>
      </c>
      <c r="V1129" s="105">
        <v>1.7472746856185202</v>
      </c>
      <c r="W1129" s="83">
        <v>376.82263422012329</v>
      </c>
      <c r="X1129" s="105">
        <v>-0.42341913554670363</v>
      </c>
      <c r="Y1129" s="81">
        <v>2771.1827220273017</v>
      </c>
      <c r="Z1129" s="80"/>
      <c r="AA1129" s="83">
        <v>217.26872018420698</v>
      </c>
      <c r="AB1129" s="80"/>
      <c r="AC1129" s="84">
        <v>3.522531095561181</v>
      </c>
      <c r="AD1129" s="84">
        <v>3.5717753067242821</v>
      </c>
      <c r="AE1129" s="105">
        <v>-1.3787040598660594E-2</v>
      </c>
      <c r="AF1129" s="84">
        <v>3.2900000000000005</v>
      </c>
      <c r="AG1129" s="105">
        <v>7.0678144547471289E-2</v>
      </c>
      <c r="AH1129" s="84">
        <v>3.6507419251813564</v>
      </c>
      <c r="AI1129" s="105">
        <v>-3.5119116127006515E-2</v>
      </c>
      <c r="AJ1129" s="84">
        <v>12.75463269483895</v>
      </c>
      <c r="AK1129" s="84">
        <v>10.64453824168157</v>
      </c>
      <c r="AL1129" s="105">
        <v>0.19823259640279503</v>
      </c>
      <c r="AM1129" s="84">
        <v>13.160000000000002</v>
      </c>
      <c r="AN1129" s="105">
        <v>-3.0802986714365651E-2</v>
      </c>
      <c r="AO1129" s="84">
        <v>9.6367242095763448</v>
      </c>
      <c r="AP1129" s="105">
        <v>0.32354443454594584</v>
      </c>
      <c r="AQ1129" s="108">
        <v>0.55484145620873282</v>
      </c>
      <c r="AR1129" s="108">
        <v>0.20136363391437048</v>
      </c>
    </row>
    <row r="1130" spans="1:44" s="2" customFormat="1" x14ac:dyDescent="0.25">
      <c r="A1130" s="80" t="s">
        <v>327</v>
      </c>
      <c r="B1130" s="80" t="s">
        <v>337</v>
      </c>
      <c r="C1130" s="80" t="s">
        <v>285</v>
      </c>
      <c r="D1130" s="81">
        <v>131817.48403254867</v>
      </c>
      <c r="E1130" s="81">
        <v>138043.50056486606</v>
      </c>
      <c r="F1130" s="105">
        <v>-4.5101844757926918E-2</v>
      </c>
      <c r="G1130" s="81">
        <v>146498.59827194214</v>
      </c>
      <c r="H1130" s="105">
        <v>-0.10021334273889256</v>
      </c>
      <c r="I1130" s="81">
        <v>127862.90296020031</v>
      </c>
      <c r="J1130" s="105">
        <v>3.0928291011657193E-2</v>
      </c>
      <c r="K1130" s="83">
        <v>44356.247522146987</v>
      </c>
      <c r="L1130" s="83">
        <v>49343.028371699795</v>
      </c>
      <c r="M1130" s="105">
        <v>-0.10106353448733452</v>
      </c>
      <c r="N1130" s="83">
        <v>56962.572466591628</v>
      </c>
      <c r="O1130" s="105">
        <v>-0.22130891212538217</v>
      </c>
      <c r="P1130" s="83">
        <v>48261.151863010127</v>
      </c>
      <c r="Q1130" s="105">
        <v>-8.0911959000631806E-2</v>
      </c>
      <c r="R1130" s="83">
        <v>28476.322457341645</v>
      </c>
      <c r="S1130" s="83">
        <v>34260.165584981441</v>
      </c>
      <c r="T1130" s="105">
        <v>-0.16882122514245082</v>
      </c>
      <c r="U1130" s="83">
        <v>37818.860962161569</v>
      </c>
      <c r="V1130" s="105">
        <v>-0.24703384150483265</v>
      </c>
      <c r="W1130" s="83">
        <v>30208.367966219783</v>
      </c>
      <c r="X1130" s="105">
        <v>-5.7336613179996401E-2</v>
      </c>
      <c r="Y1130" s="81">
        <v>131348.42507633261</v>
      </c>
      <c r="Z1130" s="82">
        <v>469.05895621606032</v>
      </c>
      <c r="AA1130" s="83">
        <v>27099.802294695048</v>
      </c>
      <c r="AB1130" s="83">
        <v>1376.520162646596</v>
      </c>
      <c r="AC1130" s="84">
        <v>2.971790703592148</v>
      </c>
      <c r="AD1130" s="84">
        <v>2.7976292724675882</v>
      </c>
      <c r="AE1130" s="105">
        <v>6.2253220195592436E-2</v>
      </c>
      <c r="AF1130" s="84">
        <v>2.57183957690575</v>
      </c>
      <c r="AG1130" s="105">
        <v>0.15551169298342862</v>
      </c>
      <c r="AH1130" s="84">
        <v>2.6493960053655732</v>
      </c>
      <c r="AI1130" s="105">
        <v>0.12168611169249864</v>
      </c>
      <c r="AJ1130" s="84">
        <v>4.6290206268739613</v>
      </c>
      <c r="AK1130" s="84">
        <v>4.0292712603052889</v>
      </c>
      <c r="AL1130" s="105">
        <v>0.14884809878082786</v>
      </c>
      <c r="AM1130" s="84">
        <v>3.8736914477280675</v>
      </c>
      <c r="AN1130" s="105">
        <v>0.19498950531769813</v>
      </c>
      <c r="AO1130" s="84">
        <v>4.2326981418917358</v>
      </c>
      <c r="AP1130" s="105">
        <v>9.3633533905891922E-2</v>
      </c>
      <c r="AQ1130" s="108">
        <v>26.392270784975736</v>
      </c>
      <c r="AR1130" s="108">
        <v>26.391722497680156</v>
      </c>
    </row>
    <row r="1131" spans="1:44" s="2" customFormat="1" x14ac:dyDescent="0.25">
      <c r="A1131" s="80" t="s">
        <v>327</v>
      </c>
      <c r="B1131" s="80" t="s">
        <v>337</v>
      </c>
      <c r="C1131" s="80" t="s">
        <v>286</v>
      </c>
      <c r="D1131" s="80"/>
      <c r="E1131" s="81">
        <v>587.62411432266231</v>
      </c>
      <c r="F1131" s="105">
        <v>-1</v>
      </c>
      <c r="G1131" s="81">
        <v>891.55675876736643</v>
      </c>
      <c r="H1131" s="105">
        <v>-1</v>
      </c>
      <c r="I1131" s="81">
        <v>596.0501405799389</v>
      </c>
      <c r="J1131" s="105">
        <v>-1</v>
      </c>
      <c r="K1131" s="80"/>
      <c r="L1131" s="83">
        <v>117.76034355163574</v>
      </c>
      <c r="M1131" s="105">
        <v>-1</v>
      </c>
      <c r="N1131" s="83">
        <v>178.66868913173676</v>
      </c>
      <c r="O1131" s="105">
        <v>-1</v>
      </c>
      <c r="P1131" s="83">
        <v>126.30393898487091</v>
      </c>
      <c r="Q1131" s="105">
        <v>-1</v>
      </c>
      <c r="R1131" s="80"/>
      <c r="S1131" s="83">
        <v>25.765963169097901</v>
      </c>
      <c r="T1131" s="105">
        <v>-1</v>
      </c>
      <c r="U1131" s="83">
        <v>39.092709182024002</v>
      </c>
      <c r="V1131" s="105">
        <v>-1</v>
      </c>
      <c r="W1131" s="83">
        <v>27.635301849889753</v>
      </c>
      <c r="X1131" s="105">
        <v>-1</v>
      </c>
      <c r="Y1131" s="80"/>
      <c r="Z1131" s="80"/>
      <c r="AA1131" s="80"/>
      <c r="AB1131" s="80"/>
      <c r="AC1131" s="80"/>
      <c r="AD1131" s="84">
        <v>4.9899999999999993</v>
      </c>
      <c r="AE1131" s="105">
        <v>-1</v>
      </c>
      <c r="AF1131" s="84">
        <v>4.99</v>
      </c>
      <c r="AG1131" s="105">
        <v>-1</v>
      </c>
      <c r="AH1131" s="84">
        <v>4.7191730152718012</v>
      </c>
      <c r="AI1131" s="105">
        <v>-1</v>
      </c>
      <c r="AJ1131" s="80"/>
      <c r="AK1131" s="84">
        <v>22.806215722120655</v>
      </c>
      <c r="AL1131" s="105">
        <v>-1</v>
      </c>
      <c r="AM1131" s="84">
        <v>22.806215722120658</v>
      </c>
      <c r="AN1131" s="105">
        <v>-1</v>
      </c>
      <c r="AO1131" s="84">
        <v>21.568432428116097</v>
      </c>
      <c r="AP1131" s="105">
        <v>-1</v>
      </c>
      <c r="AQ1131" s="80"/>
      <c r="AR1131" s="80"/>
    </row>
    <row r="1132" spans="1:44" s="2" customFormat="1" x14ac:dyDescent="0.25">
      <c r="A1132" s="80" t="s">
        <v>327</v>
      </c>
      <c r="B1132" s="80" t="s">
        <v>337</v>
      </c>
      <c r="C1132" s="80" t="s">
        <v>288</v>
      </c>
      <c r="D1132" s="81">
        <v>1056.637319047451</v>
      </c>
      <c r="E1132" s="81">
        <v>4019.7311078059674</v>
      </c>
      <c r="F1132" s="105">
        <v>-0.73713731324079035</v>
      </c>
      <c r="G1132" s="81">
        <v>2523.0868162393572</v>
      </c>
      <c r="H1132" s="105">
        <v>-0.58121246076567379</v>
      </c>
      <c r="I1132" s="81">
        <v>3110.1515999221801</v>
      </c>
      <c r="J1132" s="105">
        <v>-0.66026179589641565</v>
      </c>
      <c r="K1132" s="83">
        <v>243.60218391885746</v>
      </c>
      <c r="L1132" s="83">
        <v>1084.4154109188576</v>
      </c>
      <c r="M1132" s="105">
        <v>-0.7753608243980542</v>
      </c>
      <c r="N1132" s="83">
        <v>641.9544132383719</v>
      </c>
      <c r="O1132" s="105">
        <v>-0.62053040076476185</v>
      </c>
      <c r="P1132" s="83">
        <v>875.8629456681706</v>
      </c>
      <c r="Q1132" s="105">
        <v>-0.72187180069249257</v>
      </c>
      <c r="R1132" s="83">
        <v>66.224012404680252</v>
      </c>
      <c r="S1132" s="83">
        <v>256.0796277637005</v>
      </c>
      <c r="T1132" s="105">
        <v>-0.7413928902388558</v>
      </c>
      <c r="U1132" s="83">
        <v>168.3936994451046</v>
      </c>
      <c r="V1132" s="105">
        <v>-0.60673105571702868</v>
      </c>
      <c r="W1132" s="83">
        <v>219.58721183635171</v>
      </c>
      <c r="X1132" s="105">
        <v>-0.6984158965776478</v>
      </c>
      <c r="Y1132" s="81">
        <v>1049.4998193740844</v>
      </c>
      <c r="Z1132" s="82">
        <v>7.1374996733665466</v>
      </c>
      <c r="AA1132" s="83">
        <v>65.505956258148629</v>
      </c>
      <c r="AB1132" s="83">
        <v>0.71805614653162309</v>
      </c>
      <c r="AC1132" s="84">
        <v>4.3375527347464624</v>
      </c>
      <c r="AD1132" s="84">
        <v>3.7068185008546948</v>
      </c>
      <c r="AE1132" s="105">
        <v>0.17015514348661445</v>
      </c>
      <c r="AF1132" s="84">
        <v>3.9303208517743755</v>
      </c>
      <c r="AG1132" s="105">
        <v>0.1036128851384331</v>
      </c>
      <c r="AH1132" s="84">
        <v>3.5509569337352604</v>
      </c>
      <c r="AI1132" s="105">
        <v>0.22151657023442969</v>
      </c>
      <c r="AJ1132" s="84">
        <v>15.955501345804521</v>
      </c>
      <c r="AK1132" s="84">
        <v>15.697192091809841</v>
      </c>
      <c r="AL1132" s="105">
        <v>1.6455761800191985E-2</v>
      </c>
      <c r="AM1132" s="84">
        <v>14.983261396082513</v>
      </c>
      <c r="AN1132" s="105">
        <v>6.4888406070003374E-2</v>
      </c>
      <c r="AO1132" s="84">
        <v>14.163628081584431</v>
      </c>
      <c r="AP1132" s="105">
        <v>0.12651230700909791</v>
      </c>
      <c r="AQ1132" s="108">
        <v>0.21155811348155598</v>
      </c>
      <c r="AR1132" s="108">
        <v>6.1376105032012233E-2</v>
      </c>
    </row>
    <row r="1133" spans="1:44" s="2" customFormat="1" x14ac:dyDescent="0.25">
      <c r="A1133" s="80" t="s">
        <v>327</v>
      </c>
      <c r="B1133" s="80" t="s">
        <v>337</v>
      </c>
      <c r="C1133" s="80" t="s">
        <v>290</v>
      </c>
      <c r="D1133" s="81">
        <v>88619.567740148312</v>
      </c>
      <c r="E1133" s="81">
        <v>87571.265395088194</v>
      </c>
      <c r="F1133" s="105">
        <v>1.197084843219493E-2</v>
      </c>
      <c r="G1133" s="81">
        <v>95662.253164870737</v>
      </c>
      <c r="H1133" s="105">
        <v>-7.3620317227784601E-2</v>
      </c>
      <c r="I1133" s="81">
        <v>98436.659503971343</v>
      </c>
      <c r="J1133" s="105">
        <v>-9.9730037704367336E-2</v>
      </c>
      <c r="K1133" s="83">
        <v>31109.305692583137</v>
      </c>
      <c r="L1133" s="83">
        <v>30848.345301002071</v>
      </c>
      <c r="M1133" s="105">
        <v>8.4594615702965701E-3</v>
      </c>
      <c r="N1133" s="83">
        <v>31605.709649947359</v>
      </c>
      <c r="O1133" s="105">
        <v>-1.5706148125202716E-2</v>
      </c>
      <c r="P1133" s="83">
        <v>33286.322345048698</v>
      </c>
      <c r="Q1133" s="105">
        <v>-6.5402738995868376E-2</v>
      </c>
      <c r="R1133" s="83">
        <v>16724.953837751229</v>
      </c>
      <c r="S1133" s="83">
        <v>16244.940868570757</v>
      </c>
      <c r="T1133" s="105">
        <v>2.9548458998035383E-2</v>
      </c>
      <c r="U1133" s="83">
        <v>17477.874076045555</v>
      </c>
      <c r="V1133" s="105">
        <v>-4.3078479397345409E-2</v>
      </c>
      <c r="W1133" s="83">
        <v>18380.214738679715</v>
      </c>
      <c r="X1133" s="105">
        <v>-9.0056668241482507E-2</v>
      </c>
      <c r="Y1133" s="81">
        <v>86834.580017602508</v>
      </c>
      <c r="Z1133" s="82">
        <v>1784.9877225457999</v>
      </c>
      <c r="AA1133" s="83">
        <v>16261.983503199781</v>
      </c>
      <c r="AB1133" s="83">
        <v>462.97033455144793</v>
      </c>
      <c r="AC1133" s="84">
        <v>2.8486514169063044</v>
      </c>
      <c r="AD1133" s="84">
        <v>2.8387670243124368</v>
      </c>
      <c r="AE1133" s="105">
        <v>3.4819315953769363E-3</v>
      </c>
      <c r="AF1133" s="84">
        <v>3.0267396057354485</v>
      </c>
      <c r="AG1133" s="105">
        <v>-5.8838292032681018E-2</v>
      </c>
      <c r="AH1133" s="84">
        <v>2.9572705114001181</v>
      </c>
      <c r="AI1133" s="105">
        <v>-3.6729509213003324E-2</v>
      </c>
      <c r="AJ1133" s="84">
        <v>5.2986434880386941</v>
      </c>
      <c r="AK1133" s="84">
        <v>5.3906792338353879</v>
      </c>
      <c r="AL1133" s="105">
        <v>-1.7073126002196157E-2</v>
      </c>
      <c r="AM1133" s="84">
        <v>5.4733346143042327</v>
      </c>
      <c r="AN1133" s="105">
        <v>-3.1916763467922063E-2</v>
      </c>
      <c r="AO1133" s="84">
        <v>5.3555772282039307</v>
      </c>
      <c r="AP1133" s="105">
        <v>-1.0630738338606706E-2</v>
      </c>
      <c r="AQ1133" s="108">
        <v>17.743258004135285</v>
      </c>
      <c r="AR1133" s="108">
        <v>15.500609010649871</v>
      </c>
    </row>
    <row r="1134" spans="1:44" s="2" customFormat="1" x14ac:dyDescent="0.25">
      <c r="A1134" s="80" t="s">
        <v>327</v>
      </c>
      <c r="B1134" s="80" t="s">
        <v>337</v>
      </c>
      <c r="C1134" s="80" t="s">
        <v>291</v>
      </c>
      <c r="D1134" s="81">
        <v>20203.101471025944</v>
      </c>
      <c r="E1134" s="81">
        <v>20626.539628812076</v>
      </c>
      <c r="F1134" s="105">
        <v>-2.0528802475169122E-2</v>
      </c>
      <c r="G1134" s="81">
        <v>26703.287422674894</v>
      </c>
      <c r="H1134" s="105">
        <v>-0.24342268608206516</v>
      </c>
      <c r="I1134" s="81">
        <v>17065.759467470645</v>
      </c>
      <c r="J1134" s="105">
        <v>0.18383840517238295</v>
      </c>
      <c r="K1134" s="83">
        <v>4980.7214259454086</v>
      </c>
      <c r="L1134" s="83">
        <v>5685.2374472348138</v>
      </c>
      <c r="M1134" s="105">
        <v>-0.1239202456938835</v>
      </c>
      <c r="N1134" s="83">
        <v>7056.044376529022</v>
      </c>
      <c r="O1134" s="105">
        <v>-0.29411988358334235</v>
      </c>
      <c r="P1134" s="83">
        <v>4708.395249803134</v>
      </c>
      <c r="Q1134" s="105">
        <v>5.7838427254734183E-2</v>
      </c>
      <c r="R1134" s="83">
        <v>1304.9369259072755</v>
      </c>
      <c r="S1134" s="83">
        <v>1571.517931585448</v>
      </c>
      <c r="T1134" s="105">
        <v>-0.16963281189494825</v>
      </c>
      <c r="U1134" s="83">
        <v>1905.9758298848772</v>
      </c>
      <c r="V1134" s="105">
        <v>-0.31534445219796148</v>
      </c>
      <c r="W1134" s="83">
        <v>1363.3337725184708</v>
      </c>
      <c r="X1134" s="105">
        <v>-4.2833859021418862E-2</v>
      </c>
      <c r="Y1134" s="81">
        <v>20194.575216287376</v>
      </c>
      <c r="Z1134" s="82">
        <v>8.5262547385692589</v>
      </c>
      <c r="AA1134" s="83">
        <v>1302.7828007225326</v>
      </c>
      <c r="AB1134" s="83">
        <v>2.1541251847428526</v>
      </c>
      <c r="AC1134" s="84">
        <v>4.0562600762581535</v>
      </c>
      <c r="AD1134" s="84">
        <v>3.6280876252309238</v>
      </c>
      <c r="AE1134" s="105">
        <v>0.118016017046991</v>
      </c>
      <c r="AF1134" s="84">
        <v>3.7844557088529331</v>
      </c>
      <c r="AG1134" s="105">
        <v>7.1821257352646939E-2</v>
      </c>
      <c r="AH1134" s="84">
        <v>3.6245384174542683</v>
      </c>
      <c r="AI1134" s="105">
        <v>0.11911079676377369</v>
      </c>
      <c r="AJ1134" s="84">
        <v>15.48205209763641</v>
      </c>
      <c r="AK1134" s="84">
        <v>13.12523339011646</v>
      </c>
      <c r="AL1134" s="105">
        <v>0.17956394659577468</v>
      </c>
      <c r="AM1134" s="84">
        <v>14.010296984871943</v>
      </c>
      <c r="AN1134" s="105">
        <v>0.10504810243163594</v>
      </c>
      <c r="AO1134" s="84">
        <v>12.517667948579652</v>
      </c>
      <c r="AP1134" s="105">
        <v>0.23681600768081726</v>
      </c>
      <c r="AQ1134" s="108">
        <v>4.0450303587041452</v>
      </c>
      <c r="AR1134" s="108">
        <v>1.2094094410228724</v>
      </c>
    </row>
    <row r="1135" spans="1:44" s="2" customFormat="1" x14ac:dyDescent="0.25">
      <c r="A1135" s="80" t="s">
        <v>327</v>
      </c>
      <c r="B1135" s="80" t="s">
        <v>337</v>
      </c>
      <c r="C1135" s="80" t="s">
        <v>292</v>
      </c>
      <c r="D1135" s="81">
        <v>254986.90540486813</v>
      </c>
      <c r="E1135" s="81">
        <v>275745.48502047063</v>
      </c>
      <c r="F1135" s="105">
        <v>-7.5281666403572992E-2</v>
      </c>
      <c r="G1135" s="81">
        <v>343565.63280070422</v>
      </c>
      <c r="H1135" s="105">
        <v>-0.25782185102087579</v>
      </c>
      <c r="I1135" s="81">
        <v>255457.96593106509</v>
      </c>
      <c r="J1135" s="105">
        <v>-1.8439844867631813E-3</v>
      </c>
      <c r="K1135" s="83">
        <v>92252.645129217388</v>
      </c>
      <c r="L1135" s="83">
        <v>108069.36550698362</v>
      </c>
      <c r="M1135" s="105">
        <v>-0.14635711335553397</v>
      </c>
      <c r="N1135" s="83">
        <v>128550.59278016987</v>
      </c>
      <c r="O1135" s="105">
        <v>-0.28236312930135143</v>
      </c>
      <c r="P1135" s="83">
        <v>101100.76233051498</v>
      </c>
      <c r="Q1135" s="105">
        <v>-8.7517808939675854E-2</v>
      </c>
      <c r="R1135" s="83">
        <v>61108.982583488156</v>
      </c>
      <c r="S1135" s="83">
        <v>70475.932761256874</v>
      </c>
      <c r="T1135" s="105">
        <v>-0.13290991421851836</v>
      </c>
      <c r="U1135" s="83">
        <v>83538.437951057203</v>
      </c>
      <c r="V1135" s="105">
        <v>-0.2684926354585398</v>
      </c>
      <c r="W1135" s="83">
        <v>63524.630615817616</v>
      </c>
      <c r="X1135" s="105">
        <v>-3.8026951261452342E-2</v>
      </c>
      <c r="Y1135" s="81">
        <v>249653.86427045072</v>
      </c>
      <c r="Z1135" s="82">
        <v>5333.0411344174017</v>
      </c>
      <c r="AA1135" s="83">
        <v>59242.672147131481</v>
      </c>
      <c r="AB1135" s="83">
        <v>1866.3104363566756</v>
      </c>
      <c r="AC1135" s="84">
        <v>2.7640064417417021</v>
      </c>
      <c r="AD1135" s="84">
        <v>2.5515601366480816</v>
      </c>
      <c r="AE1135" s="105">
        <v>8.3261335698991482E-2</v>
      </c>
      <c r="AF1135" s="84">
        <v>2.672610256945485</v>
      </c>
      <c r="AG1135" s="105">
        <v>3.419734866267906E-2</v>
      </c>
      <c r="AH1135" s="84">
        <v>2.5267659713181101</v>
      </c>
      <c r="AI1135" s="105">
        <v>9.3890955124677947E-2</v>
      </c>
      <c r="AJ1135" s="84">
        <v>4.1726583331100393</v>
      </c>
      <c r="AK1135" s="84">
        <v>3.9126191625527196</v>
      </c>
      <c r="AL1135" s="105">
        <v>6.6461661550433579E-2</v>
      </c>
      <c r="AM1135" s="84">
        <v>4.1126652739423921</v>
      </c>
      <c r="AN1135" s="105">
        <v>1.4587391672198495E-2</v>
      </c>
      <c r="AO1135" s="84">
        <v>4.0214002577365031</v>
      </c>
      <c r="AP1135" s="105">
        <v>3.7613285343218672E-2</v>
      </c>
      <c r="AQ1135" s="108">
        <v>51.05304128249454</v>
      </c>
      <c r="AR1135" s="108">
        <v>56.635519311700698</v>
      </c>
    </row>
    <row r="1136" spans="1:44" s="2" customFormat="1" x14ac:dyDescent="0.25">
      <c r="A1136" s="80" t="s">
        <v>327</v>
      </c>
      <c r="B1136" s="80" t="s">
        <v>338</v>
      </c>
      <c r="C1136" s="80" t="s">
        <v>281</v>
      </c>
      <c r="D1136" s="81">
        <v>115057344.83341351</v>
      </c>
      <c r="E1136" s="81">
        <v>108535379.09299327</v>
      </c>
      <c r="F1136" s="105">
        <v>6.0090689274989374E-2</v>
      </c>
      <c r="G1136" s="81">
        <v>107153257.87958981</v>
      </c>
      <c r="H1136" s="105">
        <v>7.3764317672036409E-2</v>
      </c>
      <c r="I1136" s="81">
        <v>92577225.292702809</v>
      </c>
      <c r="J1136" s="105">
        <v>0.24282559203556781</v>
      </c>
      <c r="K1136" s="83">
        <v>43476244.886064053</v>
      </c>
      <c r="L1136" s="83">
        <v>44746572.286170132</v>
      </c>
      <c r="M1136" s="105">
        <v>-2.838937901169027E-2</v>
      </c>
      <c r="N1136" s="83">
        <v>46889589.542946838</v>
      </c>
      <c r="O1136" s="105">
        <v>-7.2795362257467716E-2</v>
      </c>
      <c r="P1136" s="83">
        <v>39851481.709188357</v>
      </c>
      <c r="Q1136" s="105">
        <v>9.095679812677962E-2</v>
      </c>
      <c r="R1136" s="83">
        <v>62934812.152617298</v>
      </c>
      <c r="S1136" s="83">
        <v>65435903.227366857</v>
      </c>
      <c r="T1136" s="105">
        <v>-3.8221999718704013E-2</v>
      </c>
      <c r="U1136" s="83">
        <v>68105146.45193018</v>
      </c>
      <c r="V1136" s="105">
        <v>-7.5916939742023695E-2</v>
      </c>
      <c r="W1136" s="83">
        <v>58924733.993420705</v>
      </c>
      <c r="X1136" s="105">
        <v>6.8054242886261343E-2</v>
      </c>
      <c r="Y1136" s="80"/>
      <c r="Z1136" s="80"/>
      <c r="AA1136" s="80"/>
      <c r="AB1136" s="80"/>
      <c r="AC1136" s="84">
        <v>2.6464416403702375</v>
      </c>
      <c r="AD1136" s="84">
        <v>2.4255573901587635</v>
      </c>
      <c r="AE1136" s="105">
        <v>9.1065357227856067E-2</v>
      </c>
      <c r="AF1136" s="84">
        <v>2.2852249065103591</v>
      </c>
      <c r="AG1136" s="105">
        <v>0.158066163567013</v>
      </c>
      <c r="AH1136" s="84">
        <v>2.3230560401310685</v>
      </c>
      <c r="AI1136" s="105">
        <v>0.13920697333712337</v>
      </c>
      <c r="AJ1136" s="84">
        <v>1.8281987488005647</v>
      </c>
      <c r="AK1136" s="84">
        <v>1.6586518064230096</v>
      </c>
      <c r="AL1136" s="105">
        <v>0.1022197315440147</v>
      </c>
      <c r="AM1136" s="84">
        <v>1.5733503774963684</v>
      </c>
      <c r="AN1136" s="105">
        <v>0.16197814228114263</v>
      </c>
      <c r="AO1136" s="84">
        <v>1.5711097703561905</v>
      </c>
      <c r="AP1136" s="105">
        <v>0.1636352744379464</v>
      </c>
      <c r="AQ1136" s="80"/>
      <c r="AR1136" s="80"/>
    </row>
    <row r="1137" spans="1:44" s="2" customFormat="1" x14ac:dyDescent="0.25">
      <c r="A1137" s="80" t="s">
        <v>327</v>
      </c>
      <c r="B1137" s="80" t="s">
        <v>338</v>
      </c>
      <c r="C1137" s="80" t="s">
        <v>313</v>
      </c>
      <c r="D1137" s="81">
        <v>48875431.822101116</v>
      </c>
      <c r="E1137" s="81">
        <v>46744586.679809496</v>
      </c>
      <c r="F1137" s="105">
        <v>4.5584853640646301E-2</v>
      </c>
      <c r="G1137" s="81">
        <v>49736947.887699842</v>
      </c>
      <c r="H1137" s="105">
        <v>-1.7321450193203004E-2</v>
      </c>
      <c r="I1137" s="81">
        <v>40198317.455453672</v>
      </c>
      <c r="J1137" s="105">
        <v>0.21585765066568049</v>
      </c>
      <c r="K1137" s="83">
        <v>21608776.133281734</v>
      </c>
      <c r="L1137" s="83">
        <v>22501987.299969658</v>
      </c>
      <c r="M1137" s="105">
        <v>-3.9694768056736426E-2</v>
      </c>
      <c r="N1137" s="83">
        <v>24703844.767751545</v>
      </c>
      <c r="O1137" s="105">
        <v>-0.12528692045985168</v>
      </c>
      <c r="P1137" s="83">
        <v>20233883.147295918</v>
      </c>
      <c r="Q1137" s="105">
        <v>6.7950030944483236E-2</v>
      </c>
      <c r="R1137" s="83">
        <v>23467505.16742656</v>
      </c>
      <c r="S1137" s="83">
        <v>24426584.487531073</v>
      </c>
      <c r="T1137" s="105">
        <v>-3.9263750549901485E-2</v>
      </c>
      <c r="U1137" s="83">
        <v>27020440.694606509</v>
      </c>
      <c r="V1137" s="105">
        <v>-0.13149065802946516</v>
      </c>
      <c r="W1137" s="83">
        <v>22296346.446724266</v>
      </c>
      <c r="X1137" s="105">
        <v>5.2526934110066203E-2</v>
      </c>
      <c r="Y1137" s="80"/>
      <c r="Z1137" s="80"/>
      <c r="AA1137" s="80"/>
      <c r="AB1137" s="80"/>
      <c r="AC1137" s="84">
        <v>2.2618324851273464</v>
      </c>
      <c r="AD1137" s="84">
        <v>2.0773537046602337</v>
      </c>
      <c r="AE1137" s="105">
        <v>8.8804703817776415E-2</v>
      </c>
      <c r="AF1137" s="84">
        <v>2.013328223007075</v>
      </c>
      <c r="AG1137" s="105">
        <v>0.12342958255912655</v>
      </c>
      <c r="AH1137" s="84">
        <v>1.9866832857945917</v>
      </c>
      <c r="AI1137" s="105">
        <v>0.13849676055572502</v>
      </c>
      <c r="AJ1137" s="84">
        <v>2.0826854611687207</v>
      </c>
      <c r="AK1137" s="84">
        <v>1.9136767444368241</v>
      </c>
      <c r="AL1137" s="105">
        <v>8.8316230639900531E-2</v>
      </c>
      <c r="AM1137" s="84">
        <v>1.8407156437543866</v>
      </c>
      <c r="AN1137" s="105">
        <v>0.13145420816916847</v>
      </c>
      <c r="AO1137" s="84">
        <v>1.8029105150256368</v>
      </c>
      <c r="AP1137" s="105">
        <v>0.15517960753537763</v>
      </c>
      <c r="AQ1137" s="80"/>
      <c r="AR1137" s="80"/>
    </row>
    <row r="1138" spans="1:44" s="2" customFormat="1" x14ac:dyDescent="0.25">
      <c r="A1138" s="80" t="s">
        <v>327</v>
      </c>
      <c r="B1138" s="80" t="s">
        <v>338</v>
      </c>
      <c r="C1138" s="80" t="s">
        <v>328</v>
      </c>
      <c r="D1138" s="81">
        <v>1522169.263670424</v>
      </c>
      <c r="E1138" s="81">
        <v>1554114.5439827289</v>
      </c>
      <c r="F1138" s="105">
        <v>-2.0555293325058711E-2</v>
      </c>
      <c r="G1138" s="81">
        <v>1857629.9332838701</v>
      </c>
      <c r="H1138" s="105">
        <v>-0.18058530582591734</v>
      </c>
      <c r="I1138" s="81">
        <v>1381268.6553429617</v>
      </c>
      <c r="J1138" s="105">
        <v>0.10200811245693363</v>
      </c>
      <c r="K1138" s="83">
        <v>553622.37697516149</v>
      </c>
      <c r="L1138" s="83">
        <v>598121.08616027073</v>
      </c>
      <c r="M1138" s="105">
        <v>-7.4397492773203289E-2</v>
      </c>
      <c r="N1138" s="83">
        <v>711464.84448745195</v>
      </c>
      <c r="O1138" s="105">
        <v>-0.2218556106254303</v>
      </c>
      <c r="P1138" s="83">
        <v>564435.10588111007</v>
      </c>
      <c r="Q1138" s="105">
        <v>-1.9156726421311786E-2</v>
      </c>
      <c r="R1138" s="83">
        <v>378674.74867799971</v>
      </c>
      <c r="S1138" s="83">
        <v>399641.01924341911</v>
      </c>
      <c r="T1138" s="105">
        <v>-5.2462759216037734E-2</v>
      </c>
      <c r="U1138" s="83">
        <v>477834.58402174001</v>
      </c>
      <c r="V1138" s="105">
        <v>-0.20751916805425041</v>
      </c>
      <c r="W1138" s="83">
        <v>374207.43068072497</v>
      </c>
      <c r="X1138" s="105">
        <v>1.1938079340509613E-2</v>
      </c>
      <c r="Y1138" s="80"/>
      <c r="Z1138" s="80"/>
      <c r="AA1138" s="80"/>
      <c r="AB1138" s="80"/>
      <c r="AC1138" s="84">
        <v>2.7494720715357155</v>
      </c>
      <c r="AD1138" s="84">
        <v>2.5983276295433813</v>
      </c>
      <c r="AE1138" s="105">
        <v>5.8169893693850956E-2</v>
      </c>
      <c r="AF1138" s="84">
        <v>2.6109932875490562</v>
      </c>
      <c r="AG1138" s="105">
        <v>5.3036821138919707E-2</v>
      </c>
      <c r="AH1138" s="84">
        <v>2.4471699951879065</v>
      </c>
      <c r="AI1138" s="105">
        <v>0.12353129408347323</v>
      </c>
      <c r="AJ1138" s="84">
        <v>4.0197274019049454</v>
      </c>
      <c r="AK1138" s="84">
        <v>3.8887763496472476</v>
      </c>
      <c r="AL1138" s="105">
        <v>3.3674102206874508E-2</v>
      </c>
      <c r="AM1138" s="84">
        <v>3.8876004278488008</v>
      </c>
      <c r="AN1138" s="105">
        <v>3.3986768061258013E-2</v>
      </c>
      <c r="AO1138" s="84">
        <v>3.6911844664075222</v>
      </c>
      <c r="AP1138" s="105">
        <v>8.9007455056067816E-2</v>
      </c>
      <c r="AQ1138" s="108">
        <v>99.999999999999986</v>
      </c>
      <c r="AR1138" s="108">
        <v>99.999999999999986</v>
      </c>
    </row>
    <row r="1139" spans="1:44" s="2" customFormat="1" x14ac:dyDescent="0.25">
      <c r="A1139" s="80" t="s">
        <v>327</v>
      </c>
      <c r="B1139" s="80" t="s">
        <v>338</v>
      </c>
      <c r="C1139" s="80" t="s">
        <v>270</v>
      </c>
      <c r="D1139" s="81">
        <v>850835.87647870299</v>
      </c>
      <c r="E1139" s="81">
        <v>863647.39970370533</v>
      </c>
      <c r="F1139" s="105">
        <v>-1.4834205752715329E-2</v>
      </c>
      <c r="G1139" s="81">
        <v>1083672.6764075493</v>
      </c>
      <c r="H1139" s="105">
        <v>-0.21485897448362043</v>
      </c>
      <c r="I1139" s="81">
        <v>822499.5324967372</v>
      </c>
      <c r="J1139" s="105">
        <v>3.4451501626936429E-2</v>
      </c>
      <c r="K1139" s="83">
        <v>339577.5155466859</v>
      </c>
      <c r="L1139" s="83">
        <v>365640.07665750949</v>
      </c>
      <c r="M1139" s="105">
        <v>-7.1279279200119158E-2</v>
      </c>
      <c r="N1139" s="83">
        <v>458534.18129871628</v>
      </c>
      <c r="O1139" s="105">
        <v>-0.25942813121391922</v>
      </c>
      <c r="P1139" s="83">
        <v>367763.60866171896</v>
      </c>
      <c r="Q1139" s="105">
        <v>-7.6641876605467923E-2</v>
      </c>
      <c r="R1139" s="83">
        <v>255580.27724199541</v>
      </c>
      <c r="S1139" s="83">
        <v>269918.84785867285</v>
      </c>
      <c r="T1139" s="105">
        <v>-5.3121783567277904E-2</v>
      </c>
      <c r="U1139" s="83">
        <v>338297.06203638745</v>
      </c>
      <c r="V1139" s="105">
        <v>-0.2445093205849212</v>
      </c>
      <c r="W1139" s="83">
        <v>269190.23652076314</v>
      </c>
      <c r="X1139" s="105">
        <v>-5.0558888965194559E-2</v>
      </c>
      <c r="Y1139" s="80"/>
      <c r="Z1139" s="80"/>
      <c r="AA1139" s="80"/>
      <c r="AB1139" s="80"/>
      <c r="AC1139" s="84">
        <v>2.5055718871991339</v>
      </c>
      <c r="AD1139" s="84">
        <v>2.3620151477888269</v>
      </c>
      <c r="AE1139" s="105">
        <v>6.0777230639141318E-2</v>
      </c>
      <c r="AF1139" s="84">
        <v>2.3633410999769739</v>
      </c>
      <c r="AG1139" s="105">
        <v>6.0182081724701415E-2</v>
      </c>
      <c r="AH1139" s="84">
        <v>2.236489726348371</v>
      </c>
      <c r="AI1139" s="105">
        <v>0.12031450790078384</v>
      </c>
      <c r="AJ1139" s="84">
        <v>3.3290357364824814</v>
      </c>
      <c r="AK1139" s="84">
        <v>3.1996557726709902</v>
      </c>
      <c r="AL1139" s="105">
        <v>4.0435588389399819E-2</v>
      </c>
      <c r="AM1139" s="84">
        <v>3.2033168419623719</v>
      </c>
      <c r="AN1139" s="105">
        <v>3.924647505149486E-2</v>
      </c>
      <c r="AO1139" s="84">
        <v>3.0554582630016611</v>
      </c>
      <c r="AP1139" s="105">
        <v>8.9537296841377789E-2</v>
      </c>
      <c r="AQ1139" s="80"/>
      <c r="AR1139" s="80"/>
    </row>
    <row r="1140" spans="1:44" s="2" customFormat="1" x14ac:dyDescent="0.25">
      <c r="A1140" s="80" t="s">
        <v>327</v>
      </c>
      <c r="B1140" s="80" t="s">
        <v>338</v>
      </c>
      <c r="C1140" s="80" t="s">
        <v>271</v>
      </c>
      <c r="D1140" s="81">
        <v>584580.3481928265</v>
      </c>
      <c r="E1140" s="81">
        <v>585254.16471376177</v>
      </c>
      <c r="F1140" s="105">
        <v>-1.1513228979153464E-3</v>
      </c>
      <c r="G1140" s="81">
        <v>658252.46505069255</v>
      </c>
      <c r="H1140" s="105">
        <v>-0.11192076105965286</v>
      </c>
      <c r="I1140" s="81">
        <v>480670.45395160082</v>
      </c>
      <c r="J1140" s="105">
        <v>0.21617699483498617</v>
      </c>
      <c r="K1140" s="83">
        <v>198177.47345047683</v>
      </c>
      <c r="L1140" s="83">
        <v>208402.2128748711</v>
      </c>
      <c r="M1140" s="105">
        <v>-4.9062528095771274E-2</v>
      </c>
      <c r="N1140" s="83">
        <v>226818.38172297948</v>
      </c>
      <c r="O1140" s="105">
        <v>-0.12627243019255249</v>
      </c>
      <c r="P1140" s="83">
        <v>174782.28689436422</v>
      </c>
      <c r="Q1140" s="105">
        <v>0.13385330385482541</v>
      </c>
      <c r="R1140" s="83">
        <v>118135.39236871853</v>
      </c>
      <c r="S1140" s="83">
        <v>122499.1050523376</v>
      </c>
      <c r="T1140" s="105">
        <v>-3.5622404602504494E-2</v>
      </c>
      <c r="U1140" s="83">
        <v>131720.83920089583</v>
      </c>
      <c r="V1140" s="105">
        <v>-0.10313817399430072</v>
      </c>
      <c r="W1140" s="83">
        <v>98733.656869167171</v>
      </c>
      <c r="X1140" s="105">
        <v>0.19650579260181528</v>
      </c>
      <c r="Y1140" s="80"/>
      <c r="Z1140" s="80"/>
      <c r="AA1140" s="80"/>
      <c r="AB1140" s="80"/>
      <c r="AC1140" s="84">
        <v>2.9497820212089296</v>
      </c>
      <c r="AD1140" s="84">
        <v>2.8082915082344169</v>
      </c>
      <c r="AE1140" s="105">
        <v>5.0383128873778618E-2</v>
      </c>
      <c r="AF1140" s="84">
        <v>2.9021125186169314</v>
      </c>
      <c r="AG1140" s="105">
        <v>1.6425794067666335E-2</v>
      </c>
      <c r="AH1140" s="84">
        <v>2.7501096506541924</v>
      </c>
      <c r="AI1140" s="105">
        <v>7.2605239760981669E-2</v>
      </c>
      <c r="AJ1140" s="84">
        <v>4.948392996133304</v>
      </c>
      <c r="AK1140" s="84">
        <v>4.7776199219064708</v>
      </c>
      <c r="AL1140" s="105">
        <v>3.5744382562497262E-2</v>
      </c>
      <c r="AM1140" s="84">
        <v>4.9973297243175763</v>
      </c>
      <c r="AN1140" s="105">
        <v>-9.7925754120526814E-3</v>
      </c>
      <c r="AO1140" s="84">
        <v>4.8683546137518379</v>
      </c>
      <c r="AP1140" s="105">
        <v>1.6440540743556036E-2</v>
      </c>
      <c r="AQ1140" s="80"/>
      <c r="AR1140" s="80"/>
    </row>
    <row r="1141" spans="1:44" s="2" customFormat="1" x14ac:dyDescent="0.25">
      <c r="A1141" s="80" t="s">
        <v>327</v>
      </c>
      <c r="B1141" s="80" t="s">
        <v>338</v>
      </c>
      <c r="C1141" s="80" t="s">
        <v>127</v>
      </c>
      <c r="D1141" s="81">
        <v>86753.038998894684</v>
      </c>
      <c r="E1141" s="81">
        <v>105212.9795652616</v>
      </c>
      <c r="F1141" s="105">
        <v>-0.17545307283039702</v>
      </c>
      <c r="G1141" s="81">
        <v>115704.79182562827</v>
      </c>
      <c r="H1141" s="105">
        <v>-0.25022086267926597</v>
      </c>
      <c r="I1141" s="81">
        <v>78098.668894623523</v>
      </c>
      <c r="J1141" s="105">
        <v>0.1108132856393273</v>
      </c>
      <c r="K1141" s="83">
        <v>15867.387977998707</v>
      </c>
      <c r="L1141" s="83">
        <v>24078.796627890195</v>
      </c>
      <c r="M1141" s="105">
        <v>-0.34102238483049052</v>
      </c>
      <c r="N1141" s="83">
        <v>26112.281465756249</v>
      </c>
      <c r="O1141" s="105">
        <v>-0.39234003743383111</v>
      </c>
      <c r="P1141" s="83">
        <v>21889.21032502695</v>
      </c>
      <c r="Q1141" s="105">
        <v>-0.27510459526003156</v>
      </c>
      <c r="R1141" s="83">
        <v>4959.0790672857784</v>
      </c>
      <c r="S1141" s="83">
        <v>7223.0663324086872</v>
      </c>
      <c r="T1141" s="105">
        <v>-0.31343852609587397</v>
      </c>
      <c r="U1141" s="83">
        <v>7816.6827844568797</v>
      </c>
      <c r="V1141" s="105">
        <v>-0.36557754689154293</v>
      </c>
      <c r="W1141" s="83">
        <v>6283.5372907947331</v>
      </c>
      <c r="X1141" s="105">
        <v>-0.21078226518194804</v>
      </c>
      <c r="Y1141" s="80"/>
      <c r="Z1141" s="80"/>
      <c r="AA1141" s="80"/>
      <c r="AB1141" s="80"/>
      <c r="AC1141" s="84">
        <v>5.4673799568765897</v>
      </c>
      <c r="AD1141" s="84">
        <v>4.3695281450815777</v>
      </c>
      <c r="AE1141" s="105">
        <v>0.25125180004407899</v>
      </c>
      <c r="AF1141" s="84">
        <v>4.431048737635737</v>
      </c>
      <c r="AG1141" s="105">
        <v>0.23387944493560348</v>
      </c>
      <c r="AH1141" s="84">
        <v>3.5679070982898677</v>
      </c>
      <c r="AI1141" s="105">
        <v>0.53237733109619301</v>
      </c>
      <c r="AJ1141" s="84">
        <v>17.493780159947455</v>
      </c>
      <c r="AK1141" s="84">
        <v>14.566248560280917</v>
      </c>
      <c r="AL1141" s="105">
        <v>0.20098047809298678</v>
      </c>
      <c r="AM1141" s="84">
        <v>14.802288261678218</v>
      </c>
      <c r="AN1141" s="105">
        <v>0.1818294476292065</v>
      </c>
      <c r="AO1141" s="84">
        <v>12.429092926533059</v>
      </c>
      <c r="AP1141" s="105">
        <v>0.40748647253272474</v>
      </c>
      <c r="AQ1141" s="80"/>
      <c r="AR1141" s="80"/>
    </row>
    <row r="1142" spans="1:44" s="2" customFormat="1" x14ac:dyDescent="0.25">
      <c r="A1142" s="80" t="s">
        <v>327</v>
      </c>
      <c r="B1142" s="80" t="s">
        <v>338</v>
      </c>
      <c r="C1142" s="80" t="s">
        <v>282</v>
      </c>
      <c r="D1142" s="81">
        <v>22.515970952510834</v>
      </c>
      <c r="E1142" s="81">
        <v>16967.46811386347</v>
      </c>
      <c r="F1142" s="105">
        <v>-0.99867299170380563</v>
      </c>
      <c r="G1142" s="81">
        <v>17549.252301297187</v>
      </c>
      <c r="H1142" s="105">
        <v>-0.99871698403066178</v>
      </c>
      <c r="I1142" s="81">
        <v>20242.344332636596</v>
      </c>
      <c r="J1142" s="105">
        <v>-0.99888767967867198</v>
      </c>
      <c r="K1142" s="83">
        <v>11.314558267593384</v>
      </c>
      <c r="L1142" s="83">
        <v>5404.5879937218251</v>
      </c>
      <c r="M1142" s="105">
        <v>-0.99790649013750232</v>
      </c>
      <c r="N1142" s="83">
        <v>5636.5726170486832</v>
      </c>
      <c r="O1142" s="105">
        <v>-0.99799265279872906</v>
      </c>
      <c r="P1142" s="83">
        <v>8287.5110831868769</v>
      </c>
      <c r="Q1142" s="105">
        <v>-0.99863474592624712</v>
      </c>
      <c r="R1142" s="83">
        <v>2.8286395668983459</v>
      </c>
      <c r="S1142" s="83">
        <v>1351.3279382228245</v>
      </c>
      <c r="T1142" s="105">
        <v>-0.9979067704537965</v>
      </c>
      <c r="U1142" s="83">
        <v>1409.1885903513837</v>
      </c>
      <c r="V1142" s="105">
        <v>-0.99799271752108565</v>
      </c>
      <c r="W1142" s="83">
        <v>2228.588888891582</v>
      </c>
      <c r="X1142" s="105">
        <v>-0.99873074860015787</v>
      </c>
      <c r="Y1142" s="80"/>
      <c r="Z1142" s="80"/>
      <c r="AA1142" s="80"/>
      <c r="AB1142" s="80"/>
      <c r="AC1142" s="84">
        <v>1.99</v>
      </c>
      <c r="AD1142" s="84">
        <v>3.1394563533008486</v>
      </c>
      <c r="AE1142" s="105">
        <v>-0.36613229296604216</v>
      </c>
      <c r="AF1142" s="84">
        <v>3.1134615827030716</v>
      </c>
      <c r="AG1142" s="105">
        <v>-0.3608400337889171</v>
      </c>
      <c r="AH1142" s="84">
        <v>2.4425118867958862</v>
      </c>
      <c r="AI1142" s="105">
        <v>-0.18526496810195517</v>
      </c>
      <c r="AJ1142" s="84">
        <v>7.96</v>
      </c>
      <c r="AK1142" s="84">
        <v>12.556143948431897</v>
      </c>
      <c r="AL1142" s="105">
        <v>-0.3660474081300969</v>
      </c>
      <c r="AM1142" s="84">
        <v>12.453444784790126</v>
      </c>
      <c r="AN1142" s="105">
        <v>-0.3608194248613158</v>
      </c>
      <c r="AO1142" s="84">
        <v>9.0830320628154944</v>
      </c>
      <c r="AP1142" s="105">
        <v>-0.12364065821291231</v>
      </c>
      <c r="AQ1142" s="108">
        <v>1.4792028383372961E-3</v>
      </c>
      <c r="AR1142" s="108">
        <v>7.4698394249246244E-4</v>
      </c>
    </row>
    <row r="1143" spans="1:44" s="2" customFormat="1" x14ac:dyDescent="0.25">
      <c r="A1143" s="80" t="s">
        <v>327</v>
      </c>
      <c r="B1143" s="80" t="s">
        <v>338</v>
      </c>
      <c r="C1143" s="80" t="s">
        <v>284</v>
      </c>
      <c r="D1143" s="81">
        <v>45.003173263072966</v>
      </c>
      <c r="E1143" s="81">
        <v>14.105136299133301</v>
      </c>
      <c r="F1143" s="105">
        <v>2.1905521725329389</v>
      </c>
      <c r="G1143" s="81">
        <v>53.025844995975497</v>
      </c>
      <c r="H1143" s="105">
        <v>-0.15129738589760197</v>
      </c>
      <c r="I1143" s="80"/>
      <c r="J1143" s="80"/>
      <c r="K1143" s="83">
        <v>3.8480799672185526</v>
      </c>
      <c r="L1143" s="83">
        <v>1.2038004371257784</v>
      </c>
      <c r="M1143" s="105">
        <v>2.1966095446902449</v>
      </c>
      <c r="N1143" s="83">
        <v>4.5374258785997483</v>
      </c>
      <c r="O1143" s="105">
        <v>-0.15192444567136998</v>
      </c>
      <c r="P1143" s="80"/>
      <c r="Q1143" s="80"/>
      <c r="R1143" s="83">
        <v>1.1253818622356988</v>
      </c>
      <c r="S1143" s="83">
        <v>0.35262839733157136</v>
      </c>
      <c r="T1143" s="105">
        <v>2.1914101948446274</v>
      </c>
      <c r="U1143" s="83">
        <v>1.3259502442475259</v>
      </c>
      <c r="V1143" s="105">
        <v>-0.15126388254911427</v>
      </c>
      <c r="W1143" s="80"/>
      <c r="X1143" s="80"/>
      <c r="Y1143" s="80"/>
      <c r="Z1143" s="80"/>
      <c r="AA1143" s="80"/>
      <c r="AB1143" s="80"/>
      <c r="AC1143" s="84">
        <v>11.694968307948628</v>
      </c>
      <c r="AD1143" s="84">
        <v>11.717171604299338</v>
      </c>
      <c r="AE1143" s="105">
        <v>-1.8949365171508981E-3</v>
      </c>
      <c r="AF1143" s="84">
        <v>11.686327537837224</v>
      </c>
      <c r="AG1143" s="105">
        <v>7.3939140276765489E-4</v>
      </c>
      <c r="AH1143" s="80"/>
      <c r="AI1143" s="80"/>
      <c r="AJ1143" s="84">
        <v>39.989247004273778</v>
      </c>
      <c r="AK1143" s="84">
        <v>40.000001150986279</v>
      </c>
      <c r="AL1143" s="105">
        <v>-2.6885366007633565E-4</v>
      </c>
      <c r="AM1143" s="84">
        <v>39.990825618096672</v>
      </c>
      <c r="AN1143" s="105">
        <v>-3.9474399402719626E-5</v>
      </c>
      <c r="AO1143" s="80"/>
      <c r="AP1143" s="80"/>
      <c r="AQ1143" s="108">
        <v>2.9565157001368099E-3</v>
      </c>
      <c r="AR1143" s="108">
        <v>2.9718957130480598E-4</v>
      </c>
    </row>
    <row r="1144" spans="1:44" s="2" customFormat="1" x14ac:dyDescent="0.25">
      <c r="A1144" s="80" t="s">
        <v>327</v>
      </c>
      <c r="B1144" s="80" t="s">
        <v>338</v>
      </c>
      <c r="C1144" s="80" t="s">
        <v>285</v>
      </c>
      <c r="D1144" s="81">
        <v>373941.8935204625</v>
      </c>
      <c r="E1144" s="81">
        <v>347918.14422338724</v>
      </c>
      <c r="F1144" s="105">
        <v>7.4798482715423539E-2</v>
      </c>
      <c r="G1144" s="81">
        <v>388690.72372677329</v>
      </c>
      <c r="H1144" s="105">
        <v>-3.7944898877181193E-2</v>
      </c>
      <c r="I1144" s="81">
        <v>279662.88823686959</v>
      </c>
      <c r="J1144" s="105">
        <v>0.33711661163901102</v>
      </c>
      <c r="K1144" s="83">
        <v>116765.6478998055</v>
      </c>
      <c r="L1144" s="83">
        <v>114716.15931866725</v>
      </c>
      <c r="M1144" s="105">
        <v>1.7865735684586652E-2</v>
      </c>
      <c r="N1144" s="83">
        <v>127941.6030533134</v>
      </c>
      <c r="O1144" s="105">
        <v>-8.7352001903953605E-2</v>
      </c>
      <c r="P1144" s="83">
        <v>97652.469113640866</v>
      </c>
      <c r="Q1144" s="105">
        <v>0.19572652857268871</v>
      </c>
      <c r="R1144" s="83">
        <v>79613.664996009538</v>
      </c>
      <c r="S1144" s="83">
        <v>78048.435179815249</v>
      </c>
      <c r="T1144" s="105">
        <v>2.0054595746707374E-2</v>
      </c>
      <c r="U1144" s="83">
        <v>84682.146109639172</v>
      </c>
      <c r="V1144" s="105">
        <v>-5.9853007351365423E-2</v>
      </c>
      <c r="W1144" s="83">
        <v>62256.559524207907</v>
      </c>
      <c r="X1144" s="105">
        <v>0.27879962536401448</v>
      </c>
      <c r="Y1144" s="80"/>
      <c r="Z1144" s="80"/>
      <c r="AA1144" s="80"/>
      <c r="AB1144" s="80"/>
      <c r="AC1144" s="84">
        <v>3.2024991960078473</v>
      </c>
      <c r="AD1144" s="84">
        <v>3.0328608130691843</v>
      </c>
      <c r="AE1144" s="105">
        <v>5.5933454713008368E-2</v>
      </c>
      <c r="AF1144" s="84">
        <v>3.03803230888709</v>
      </c>
      <c r="AG1144" s="105">
        <v>5.413599014060709E-2</v>
      </c>
      <c r="AH1144" s="84">
        <v>2.863858853496251</v>
      </c>
      <c r="AI1144" s="105">
        <v>0.11824617058140904</v>
      </c>
      <c r="AJ1144" s="84">
        <v>4.6969561511733637</v>
      </c>
      <c r="AK1144" s="84">
        <v>4.4577209449724524</v>
      </c>
      <c r="AL1144" s="105">
        <v>5.3667604848779901E-2</v>
      </c>
      <c r="AM1144" s="84">
        <v>4.5899961394876545</v>
      </c>
      <c r="AN1144" s="105">
        <v>2.3302854389251913E-2</v>
      </c>
      <c r="AO1144" s="84">
        <v>4.4921031675084002</v>
      </c>
      <c r="AP1144" s="105">
        <v>4.560291160422919E-2</v>
      </c>
      <c r="AQ1144" s="108">
        <v>24.566380523199644</v>
      </c>
      <c r="AR1144" s="108">
        <v>21.024286745802478</v>
      </c>
    </row>
    <row r="1145" spans="1:44" s="2" customFormat="1" x14ac:dyDescent="0.25">
      <c r="A1145" s="80" t="s">
        <v>327</v>
      </c>
      <c r="B1145" s="80" t="s">
        <v>338</v>
      </c>
      <c r="C1145" s="80" t="s">
        <v>287</v>
      </c>
      <c r="D1145" s="81">
        <v>103.42631943583488</v>
      </c>
      <c r="E1145" s="80"/>
      <c r="F1145" s="80"/>
      <c r="G1145" s="81">
        <v>161.12525308489799</v>
      </c>
      <c r="H1145" s="105">
        <v>-0.35809987909630248</v>
      </c>
      <c r="I1145" s="81">
        <v>31.91037044763565</v>
      </c>
      <c r="J1145" s="105">
        <v>2.2411506975625879</v>
      </c>
      <c r="K1145" s="83">
        <v>2.2628666369150849</v>
      </c>
      <c r="L1145" s="80"/>
      <c r="M1145" s="80"/>
      <c r="N1145" s="83">
        <v>3.5151482410312909</v>
      </c>
      <c r="O1145" s="105">
        <v>-0.35625285713378779</v>
      </c>
      <c r="P1145" s="83">
        <v>0.69755894926318596</v>
      </c>
      <c r="Q1145" s="105">
        <v>2.2439790777615198</v>
      </c>
      <c r="R1145" s="83">
        <v>2.0692523440288966</v>
      </c>
      <c r="S1145" s="80"/>
      <c r="T1145" s="80"/>
      <c r="U1145" s="83">
        <v>3.2232345951106538</v>
      </c>
      <c r="V1145" s="105">
        <v>-0.35801993836633567</v>
      </c>
      <c r="W1145" s="83">
        <v>0.63844383526212645</v>
      </c>
      <c r="X1145" s="105">
        <v>2.2410875158334354</v>
      </c>
      <c r="Y1145" s="80"/>
      <c r="Z1145" s="80"/>
      <c r="AA1145" s="80"/>
      <c r="AB1145" s="80"/>
      <c r="AC1145" s="84">
        <v>45.70588374436138</v>
      </c>
      <c r="AD1145" s="80"/>
      <c r="AE1145" s="80"/>
      <c r="AF1145" s="84">
        <v>45.837399175411818</v>
      </c>
      <c r="AG1145" s="105">
        <v>-2.8691730642733766E-3</v>
      </c>
      <c r="AH1145" s="84">
        <v>45.745768843395638</v>
      </c>
      <c r="AI1145" s="105">
        <v>-8.718860791431715E-4</v>
      </c>
      <c r="AJ1145" s="84">
        <v>49.982458511783406</v>
      </c>
      <c r="AK1145" s="80"/>
      <c r="AL1145" s="80"/>
      <c r="AM1145" s="84">
        <v>49.988683209503264</v>
      </c>
      <c r="AN1145" s="105">
        <v>-1.2452213821617476E-4</v>
      </c>
      <c r="AO1145" s="84">
        <v>49.981484173207157</v>
      </c>
      <c r="AP1145" s="105">
        <v>1.949399047200297E-5</v>
      </c>
      <c r="AQ1145" s="108">
        <v>6.7946661323617721E-3</v>
      </c>
      <c r="AR1145" s="108">
        <v>5.4644582224003897E-4</v>
      </c>
    </row>
    <row r="1146" spans="1:44" s="2" customFormat="1" x14ac:dyDescent="0.25">
      <c r="A1146" s="80" t="s">
        <v>327</v>
      </c>
      <c r="B1146" s="80" t="s">
        <v>338</v>
      </c>
      <c r="C1146" s="80" t="s">
        <v>288</v>
      </c>
      <c r="D1146" s="80"/>
      <c r="E1146" s="81">
        <v>77.358806744813918</v>
      </c>
      <c r="F1146" s="105">
        <v>-1</v>
      </c>
      <c r="G1146" s="81">
        <v>52.330178375244138</v>
      </c>
      <c r="H1146" s="105">
        <v>-1</v>
      </c>
      <c r="I1146" s="81">
        <v>182.19481605052948</v>
      </c>
      <c r="J1146" s="105">
        <v>-1</v>
      </c>
      <c r="K1146" s="80"/>
      <c r="L1146" s="83">
        <v>11.415871496166346</v>
      </c>
      <c r="M1146" s="105">
        <v>-1</v>
      </c>
      <c r="N1146" s="83">
        <v>8.3568456481137829</v>
      </c>
      <c r="O1146" s="105">
        <v>-1</v>
      </c>
      <c r="P1146" s="83">
        <v>45.74997489219848</v>
      </c>
      <c r="Q1146" s="105">
        <v>-1</v>
      </c>
      <c r="R1146" s="80"/>
      <c r="S1146" s="83">
        <v>27.988515808952428</v>
      </c>
      <c r="T1146" s="105">
        <v>-1</v>
      </c>
      <c r="U1146" s="83">
        <v>9.4139377224450271</v>
      </c>
      <c r="V1146" s="105">
        <v>-1</v>
      </c>
      <c r="W1146" s="83">
        <v>17.546367113887008</v>
      </c>
      <c r="X1146" s="105">
        <v>-1</v>
      </c>
      <c r="Y1146" s="80"/>
      <c r="Z1146" s="80"/>
      <c r="AA1146" s="80"/>
      <c r="AB1146" s="80"/>
      <c r="AC1146" s="80"/>
      <c r="AD1146" s="84">
        <v>6.7764258533211752</v>
      </c>
      <c r="AE1146" s="105">
        <v>-1</v>
      </c>
      <c r="AF1146" s="84">
        <v>6.2619534425714258</v>
      </c>
      <c r="AG1146" s="105">
        <v>-1</v>
      </c>
      <c r="AH1146" s="84">
        <v>3.9824025363912994</v>
      </c>
      <c r="AI1146" s="105">
        <v>-1</v>
      </c>
      <c r="AJ1146" s="80"/>
      <c r="AK1146" s="84">
        <v>2.763948159054217</v>
      </c>
      <c r="AL1146" s="105">
        <v>-1</v>
      </c>
      <c r="AM1146" s="84">
        <v>5.5587980203519685</v>
      </c>
      <c r="AN1146" s="105">
        <v>-1</v>
      </c>
      <c r="AO1146" s="84">
        <v>10.383620430825937</v>
      </c>
      <c r="AP1146" s="105">
        <v>-1</v>
      </c>
      <c r="AQ1146" s="80"/>
      <c r="AR1146" s="80"/>
    </row>
    <row r="1147" spans="1:44" s="2" customFormat="1" x14ac:dyDescent="0.25">
      <c r="A1147" s="80" t="s">
        <v>327</v>
      </c>
      <c r="B1147" s="80" t="s">
        <v>338</v>
      </c>
      <c r="C1147" s="80" t="s">
        <v>289</v>
      </c>
      <c r="D1147" s="81">
        <v>32.829768689870832</v>
      </c>
      <c r="E1147" s="81">
        <v>30.7364284157753</v>
      </c>
      <c r="F1147" s="105">
        <v>6.810616528956033E-2</v>
      </c>
      <c r="G1147" s="80"/>
      <c r="H1147" s="80"/>
      <c r="I1147" s="80"/>
      <c r="J1147" s="80"/>
      <c r="K1147" s="83">
        <v>2.4685855833018877</v>
      </c>
      <c r="L1147" s="83">
        <v>2.3091820188675172</v>
      </c>
      <c r="M1147" s="105">
        <v>6.9030315987193669E-2</v>
      </c>
      <c r="N1147" s="80"/>
      <c r="O1147" s="80"/>
      <c r="P1147" s="80"/>
      <c r="Q1147" s="80"/>
      <c r="R1147" s="83">
        <v>0.71395365521669163</v>
      </c>
      <c r="S1147" s="83">
        <v>0.66844744939039913</v>
      </c>
      <c r="T1147" s="105">
        <v>6.80774619871653E-2</v>
      </c>
      <c r="U1147" s="80"/>
      <c r="V1147" s="80"/>
      <c r="W1147" s="80"/>
      <c r="X1147" s="80"/>
      <c r="Y1147" s="80"/>
      <c r="Z1147" s="80"/>
      <c r="AA1147" s="80"/>
      <c r="AB1147" s="80"/>
      <c r="AC1147" s="84">
        <v>13.29901985652811</v>
      </c>
      <c r="AD1147" s="84">
        <v>13.31052648281457</v>
      </c>
      <c r="AE1147" s="105">
        <v>-8.6447566903654835E-4</v>
      </c>
      <c r="AF1147" s="80"/>
      <c r="AG1147" s="80"/>
      <c r="AH1147" s="80"/>
      <c r="AI1147" s="80"/>
      <c r="AJ1147" s="84">
        <v>45.983052891446697</v>
      </c>
      <c r="AK1147" s="84">
        <v>45.981817185189136</v>
      </c>
      <c r="AL1147" s="105">
        <v>2.6873802150610389E-5</v>
      </c>
      <c r="AM1147" s="80"/>
      <c r="AN1147" s="80"/>
      <c r="AO1147" s="80"/>
      <c r="AP1147" s="80"/>
      <c r="AQ1147" s="108">
        <v>2.1567751677437001E-3</v>
      </c>
      <c r="AR1147" s="108">
        <v>1.8854007501403037E-4</v>
      </c>
    </row>
    <row r="1148" spans="1:44" s="2" customFormat="1" x14ac:dyDescent="0.25">
      <c r="A1148" s="80" t="s">
        <v>327</v>
      </c>
      <c r="B1148" s="80" t="s">
        <v>338</v>
      </c>
      <c r="C1148" s="80" t="s">
        <v>290</v>
      </c>
      <c r="D1148" s="81">
        <v>210638.45467236399</v>
      </c>
      <c r="E1148" s="81">
        <v>237336.02049037456</v>
      </c>
      <c r="F1148" s="105">
        <v>-0.11248846998803251</v>
      </c>
      <c r="G1148" s="81">
        <v>269561.74132391927</v>
      </c>
      <c r="H1148" s="105">
        <v>-0.21858920469262744</v>
      </c>
      <c r="I1148" s="81">
        <v>201007.56571473123</v>
      </c>
      <c r="J1148" s="105">
        <v>4.7913066970329196E-2</v>
      </c>
      <c r="K1148" s="83">
        <v>81411.825550671332</v>
      </c>
      <c r="L1148" s="83">
        <v>93686.053556203842</v>
      </c>
      <c r="M1148" s="105">
        <v>-0.13101446308835066</v>
      </c>
      <c r="N1148" s="83">
        <v>98876.778669666062</v>
      </c>
      <c r="O1148" s="105">
        <v>-0.1766335165240645</v>
      </c>
      <c r="P1148" s="83">
        <v>77129.817780723344</v>
      </c>
      <c r="Q1148" s="105">
        <v>5.5516892080849284E-2</v>
      </c>
      <c r="R1148" s="83">
        <v>38521.727372708985</v>
      </c>
      <c r="S1148" s="83">
        <v>44450.669872522354</v>
      </c>
      <c r="T1148" s="105">
        <v>-0.13338252307145559</v>
      </c>
      <c r="U1148" s="83">
        <v>47038.69309125666</v>
      </c>
      <c r="V1148" s="105">
        <v>-0.18106297515588865</v>
      </c>
      <c r="W1148" s="83">
        <v>36477.097344959271</v>
      </c>
      <c r="X1148" s="105">
        <v>5.6052432253967679E-2</v>
      </c>
      <c r="Y1148" s="80"/>
      <c r="Z1148" s="80"/>
      <c r="AA1148" s="80"/>
      <c r="AB1148" s="80"/>
      <c r="AC1148" s="84">
        <v>2.5873201251489077</v>
      </c>
      <c r="AD1148" s="84">
        <v>2.5333121791494042</v>
      </c>
      <c r="AE1148" s="105">
        <v>2.131910407411276E-2</v>
      </c>
      <c r="AF1148" s="84">
        <v>2.7262391124663212</v>
      </c>
      <c r="AG1148" s="105">
        <v>-5.0956274041472079E-2</v>
      </c>
      <c r="AH1148" s="84">
        <v>2.6060941345172997</v>
      </c>
      <c r="AI1148" s="105">
        <v>-7.2038876569089196E-3</v>
      </c>
      <c r="AJ1148" s="84">
        <v>5.4680428173527966</v>
      </c>
      <c r="AK1148" s="84">
        <v>5.3393125721393524</v>
      </c>
      <c r="AL1148" s="105">
        <v>2.4109891203066367E-2</v>
      </c>
      <c r="AM1148" s="84">
        <v>5.7306384087023918</v>
      </c>
      <c r="AN1148" s="105">
        <v>-4.5823095547404401E-2</v>
      </c>
      <c r="AO1148" s="84">
        <v>5.5105142773238844</v>
      </c>
      <c r="AP1148" s="105">
        <v>-7.7073495927341227E-3</v>
      </c>
      <c r="AQ1148" s="108">
        <v>13.838044145264703</v>
      </c>
      <c r="AR1148" s="108">
        <v>10.172774262660262</v>
      </c>
    </row>
    <row r="1149" spans="1:44" s="2" customFormat="1" x14ac:dyDescent="0.25">
      <c r="A1149" s="80" t="s">
        <v>327</v>
      </c>
      <c r="B1149" s="80" t="s">
        <v>338</v>
      </c>
      <c r="C1149" s="80" t="s">
        <v>291</v>
      </c>
      <c r="D1149" s="81">
        <v>86549.263766553398</v>
      </c>
      <c r="E1149" s="81">
        <v>88123.311079938416</v>
      </c>
      <c r="F1149" s="105">
        <v>-1.7861872120955233E-2</v>
      </c>
      <c r="G1149" s="81">
        <v>97889.058247874971</v>
      </c>
      <c r="H1149" s="105">
        <v>-0.11584333003395446</v>
      </c>
      <c r="I1149" s="81">
        <v>57642.219375488756</v>
      </c>
      <c r="J1149" s="105">
        <v>0.50149082919171584</v>
      </c>
      <c r="K1149" s="83">
        <v>15847.493887543678</v>
      </c>
      <c r="L1149" s="83">
        <v>18659.279780216209</v>
      </c>
      <c r="M1149" s="105">
        <v>-0.1506910194708464</v>
      </c>
      <c r="N1149" s="83">
        <v>20459.299428939819</v>
      </c>
      <c r="O1149" s="105">
        <v>-0.22541365883099157</v>
      </c>
      <c r="P1149" s="83">
        <v>13555.251707998612</v>
      </c>
      <c r="Q1149" s="105">
        <v>0.16910362337222201</v>
      </c>
      <c r="R1149" s="83">
        <v>4952.3418398573995</v>
      </c>
      <c r="S1149" s="83">
        <v>5842.7288025301887</v>
      </c>
      <c r="T1149" s="105">
        <v>-0.15239231406516898</v>
      </c>
      <c r="U1149" s="83">
        <v>6393.5310715436935</v>
      </c>
      <c r="V1149" s="105">
        <v>-0.22541365883099157</v>
      </c>
      <c r="W1149" s="83">
        <v>4036.7635909540022</v>
      </c>
      <c r="X1149" s="105">
        <v>0.22680997494010297</v>
      </c>
      <c r="Y1149" s="80"/>
      <c r="Z1149" s="80"/>
      <c r="AA1149" s="80"/>
      <c r="AB1149" s="80"/>
      <c r="AC1149" s="84">
        <v>5.461384896610193</v>
      </c>
      <c r="AD1149" s="84">
        <v>4.7227605844343747</v>
      </c>
      <c r="AE1149" s="105">
        <v>0.15639673004179613</v>
      </c>
      <c r="AF1149" s="84">
        <v>4.7845752777541461</v>
      </c>
      <c r="AG1149" s="105">
        <v>0.14145657233210837</v>
      </c>
      <c r="AH1149" s="84">
        <v>4.2523901892191009</v>
      </c>
      <c r="AI1149" s="105">
        <v>0.2843094480031968</v>
      </c>
      <c r="AJ1149" s="84">
        <v>17.476431669152618</v>
      </c>
      <c r="AK1149" s="84">
        <v>15.082560573712867</v>
      </c>
      <c r="AL1149" s="105">
        <v>0.1587178174249794</v>
      </c>
      <c r="AM1149" s="84">
        <v>15.310640888813266</v>
      </c>
      <c r="AN1149" s="105">
        <v>0.14145657233210851</v>
      </c>
      <c r="AO1149" s="84">
        <v>14.279315118839113</v>
      </c>
      <c r="AP1149" s="105">
        <v>0.22389845197095315</v>
      </c>
      <c r="AQ1149" s="108">
        <v>5.6859158723160768</v>
      </c>
      <c r="AR1149" s="108">
        <v>1.3078088404750081</v>
      </c>
    </row>
    <row r="1150" spans="1:44" s="2" customFormat="1" x14ac:dyDescent="0.25">
      <c r="A1150" s="80" t="s">
        <v>327</v>
      </c>
      <c r="B1150" s="80" t="s">
        <v>338</v>
      </c>
      <c r="C1150" s="80" t="s">
        <v>292</v>
      </c>
      <c r="D1150" s="81">
        <v>850835.87647870299</v>
      </c>
      <c r="E1150" s="81">
        <v>863647.39970370533</v>
      </c>
      <c r="F1150" s="105">
        <v>-1.4834205752715329E-2</v>
      </c>
      <c r="G1150" s="81">
        <v>1083672.6764075493</v>
      </c>
      <c r="H1150" s="105">
        <v>-0.21485897448362043</v>
      </c>
      <c r="I1150" s="81">
        <v>822499.5324967372</v>
      </c>
      <c r="J1150" s="105">
        <v>3.4451501626936429E-2</v>
      </c>
      <c r="K1150" s="83">
        <v>339577.5155466859</v>
      </c>
      <c r="L1150" s="83">
        <v>365640.07665750949</v>
      </c>
      <c r="M1150" s="105">
        <v>-7.1279279200119158E-2</v>
      </c>
      <c r="N1150" s="83">
        <v>458534.18129871628</v>
      </c>
      <c r="O1150" s="105">
        <v>-0.25942813121391922</v>
      </c>
      <c r="P1150" s="83">
        <v>367763.60866171896</v>
      </c>
      <c r="Q1150" s="105">
        <v>-7.6641876605467923E-2</v>
      </c>
      <c r="R1150" s="83">
        <v>255580.27724199541</v>
      </c>
      <c r="S1150" s="83">
        <v>269918.8478586729</v>
      </c>
      <c r="T1150" s="105">
        <v>-5.3121783567278112E-2</v>
      </c>
      <c r="U1150" s="83">
        <v>338297.06203638745</v>
      </c>
      <c r="V1150" s="105">
        <v>-0.2445093205849212</v>
      </c>
      <c r="W1150" s="83">
        <v>269190.23652076314</v>
      </c>
      <c r="X1150" s="105">
        <v>-5.0558888965194559E-2</v>
      </c>
      <c r="Y1150" s="80"/>
      <c r="Z1150" s="80"/>
      <c r="AA1150" s="80"/>
      <c r="AB1150" s="80"/>
      <c r="AC1150" s="84">
        <v>2.5055718871991339</v>
      </c>
      <c r="AD1150" s="84">
        <v>2.3620151477888269</v>
      </c>
      <c r="AE1150" s="105">
        <v>6.0777230639141318E-2</v>
      </c>
      <c r="AF1150" s="84">
        <v>2.3633410999769739</v>
      </c>
      <c r="AG1150" s="105">
        <v>6.0182081724701415E-2</v>
      </c>
      <c r="AH1150" s="84">
        <v>2.236489726348371</v>
      </c>
      <c r="AI1150" s="105">
        <v>0.12031450790078384</v>
      </c>
      <c r="AJ1150" s="84">
        <v>3.3290357364824814</v>
      </c>
      <c r="AK1150" s="84">
        <v>3.1996557726709898</v>
      </c>
      <c r="AL1150" s="105">
        <v>4.0435588389399965E-2</v>
      </c>
      <c r="AM1150" s="84">
        <v>3.2033168419623719</v>
      </c>
      <c r="AN1150" s="105">
        <v>3.924647505149486E-2</v>
      </c>
      <c r="AO1150" s="84">
        <v>3.0554582630016611</v>
      </c>
      <c r="AP1150" s="105">
        <v>8.9537296841377789E-2</v>
      </c>
      <c r="AQ1150" s="108">
        <v>55.896272299380996</v>
      </c>
      <c r="AR1150" s="108">
        <v>67.493350991651198</v>
      </c>
    </row>
    <row r="1151" spans="1:44" s="2" customFormat="1" x14ac:dyDescent="0.25">
      <c r="A1151" s="80" t="s">
        <v>327</v>
      </c>
      <c r="B1151" s="80" t="s">
        <v>339</v>
      </c>
      <c r="C1151" s="80" t="s">
        <v>281</v>
      </c>
      <c r="D1151" s="81">
        <v>191975253.17635807</v>
      </c>
      <c r="E1151" s="81">
        <v>185277125.91362303</v>
      </c>
      <c r="F1151" s="105">
        <v>3.6151938506741157E-2</v>
      </c>
      <c r="G1151" s="81">
        <v>192125608.78273904</v>
      </c>
      <c r="H1151" s="105">
        <v>-7.8259013638830191E-4</v>
      </c>
      <c r="I1151" s="81">
        <v>167924071.59428307</v>
      </c>
      <c r="J1151" s="105">
        <v>0.14322652704720276</v>
      </c>
      <c r="K1151" s="83">
        <v>62375721.035996288</v>
      </c>
      <c r="L1151" s="83">
        <v>65091081.451365434</v>
      </c>
      <c r="M1151" s="105">
        <v>-4.17163204977321E-2</v>
      </c>
      <c r="N1151" s="83">
        <v>70176442.938051909</v>
      </c>
      <c r="O1151" s="105">
        <v>-0.11115869621578982</v>
      </c>
      <c r="P1151" s="83">
        <v>61661372.441269986</v>
      </c>
      <c r="Q1151" s="105">
        <v>1.1585025866991372E-2</v>
      </c>
      <c r="R1151" s="83">
        <v>97412393.144404009</v>
      </c>
      <c r="S1151" s="83">
        <v>101232630.67346294</v>
      </c>
      <c r="T1151" s="105">
        <v>-3.773721480558509E-2</v>
      </c>
      <c r="U1151" s="83">
        <v>109348297.30531411</v>
      </c>
      <c r="V1151" s="105">
        <v>-0.10915491557754725</v>
      </c>
      <c r="W1151" s="83">
        <v>97557277.764302194</v>
      </c>
      <c r="X1151" s="105">
        <v>-1.4851236444729989E-3</v>
      </c>
      <c r="Y1151" s="81">
        <v>169473628.07071096</v>
      </c>
      <c r="Z1151" s="82">
        <v>22501625.105647124</v>
      </c>
      <c r="AA1151" s="83">
        <v>77178867.101369768</v>
      </c>
      <c r="AB1151" s="83">
        <v>20233526.043034237</v>
      </c>
      <c r="AC1151" s="84">
        <v>3.0777239924099864</v>
      </c>
      <c r="AD1151" s="84">
        <v>2.8464287546375746</v>
      </c>
      <c r="AE1151" s="105">
        <v>8.1258045681126406E-2</v>
      </c>
      <c r="AF1151" s="84">
        <v>2.7377507428288648</v>
      </c>
      <c r="AG1151" s="105">
        <v>0.12417976708494428</v>
      </c>
      <c r="AH1151" s="84">
        <v>2.7233268567647291</v>
      </c>
      <c r="AI1151" s="105">
        <v>0.13013389662167682</v>
      </c>
      <c r="AJ1151" s="84">
        <v>1.9707477352678751</v>
      </c>
      <c r="AK1151" s="84">
        <v>1.8302115106665056</v>
      </c>
      <c r="AL1151" s="105">
        <v>7.678687615192116E-2</v>
      </c>
      <c r="AM1151" s="84">
        <v>1.7570059481246456</v>
      </c>
      <c r="AN1151" s="105">
        <v>0.12165114601425707</v>
      </c>
      <c r="AO1151" s="84">
        <v>1.7212869756368832</v>
      </c>
      <c r="AP1151" s="105">
        <v>0.14492688503536164</v>
      </c>
      <c r="AQ1151" s="80"/>
      <c r="AR1151" s="80"/>
    </row>
    <row r="1152" spans="1:44" s="2" customFormat="1" x14ac:dyDescent="0.25">
      <c r="A1152" s="80" t="s">
        <v>327</v>
      </c>
      <c r="B1152" s="80" t="s">
        <v>339</v>
      </c>
      <c r="C1152" s="80" t="s">
        <v>313</v>
      </c>
      <c r="D1152" s="81">
        <v>84344957.135543868</v>
      </c>
      <c r="E1152" s="81">
        <v>82869443.644513994</v>
      </c>
      <c r="F1152" s="105">
        <v>1.7805278111427906E-2</v>
      </c>
      <c r="G1152" s="81">
        <v>92062334.287856594</v>
      </c>
      <c r="H1152" s="105">
        <v>-8.3827737065436114E-2</v>
      </c>
      <c r="I1152" s="81">
        <v>76191965.618031323</v>
      </c>
      <c r="J1152" s="105">
        <v>0.10700592183676498</v>
      </c>
      <c r="K1152" s="83">
        <v>33544471.286826894</v>
      </c>
      <c r="L1152" s="83">
        <v>35328948.118961856</v>
      </c>
      <c r="M1152" s="105">
        <v>-5.0510330115863047E-2</v>
      </c>
      <c r="N1152" s="83">
        <v>39449118.15659225</v>
      </c>
      <c r="O1152" s="105">
        <v>-0.14967753769113454</v>
      </c>
      <c r="P1152" s="83">
        <v>33601581.909264624</v>
      </c>
      <c r="Q1152" s="105">
        <v>-1.6996408857162732E-3</v>
      </c>
      <c r="R1152" s="83">
        <v>35915380.862269647</v>
      </c>
      <c r="S1152" s="83">
        <v>37932707.98185721</v>
      </c>
      <c r="T1152" s="105">
        <v>-5.3181732254718748E-2</v>
      </c>
      <c r="U1152" s="83">
        <v>43484304.034218475</v>
      </c>
      <c r="V1152" s="105">
        <v>-0.17406103972579909</v>
      </c>
      <c r="W1152" s="83">
        <v>36257015.501764774</v>
      </c>
      <c r="X1152" s="105">
        <v>-9.4225802859724678E-3</v>
      </c>
      <c r="Y1152" s="81">
        <v>78828541.372188136</v>
      </c>
      <c r="Z1152" s="82">
        <v>5516415.7633557282</v>
      </c>
      <c r="AA1152" s="83">
        <v>31669100.171913851</v>
      </c>
      <c r="AB1152" s="83">
        <v>4246280.6903557973</v>
      </c>
      <c r="AC1152" s="84">
        <v>2.5144220165028095</v>
      </c>
      <c r="AD1152" s="84">
        <v>2.3456527311673927</v>
      </c>
      <c r="AE1152" s="105">
        <v>7.1949817248277453E-2</v>
      </c>
      <c r="AF1152" s="84">
        <v>2.3336981557462844</v>
      </c>
      <c r="AG1152" s="105">
        <v>7.7440975094198561E-2</v>
      </c>
      <c r="AH1152" s="84">
        <v>2.2675112684805976</v>
      </c>
      <c r="AI1152" s="105">
        <v>0.10889063770239193</v>
      </c>
      <c r="AJ1152" s="84">
        <v>2.348435547961881</v>
      </c>
      <c r="AK1152" s="84">
        <v>2.1846434924748723</v>
      </c>
      <c r="AL1152" s="105">
        <v>7.4974272027083441E-2</v>
      </c>
      <c r="AM1152" s="84">
        <v>2.1171394215119852</v>
      </c>
      <c r="AN1152" s="105">
        <v>0.10924935982001242</v>
      </c>
      <c r="AO1152" s="84">
        <v>2.1014406333119933</v>
      </c>
      <c r="AP1152" s="105">
        <v>0.11753599446709534</v>
      </c>
      <c r="AQ1152" s="80"/>
      <c r="AR1152" s="80"/>
    </row>
    <row r="1153" spans="1:44" s="2" customFormat="1" x14ac:dyDescent="0.25">
      <c r="A1153" s="80" t="s">
        <v>327</v>
      </c>
      <c r="B1153" s="80" t="s">
        <v>339</v>
      </c>
      <c r="C1153" s="80" t="s">
        <v>328</v>
      </c>
      <c r="D1153" s="81">
        <v>2534544.9643685985</v>
      </c>
      <c r="E1153" s="81">
        <v>2633928.5746232141</v>
      </c>
      <c r="F1153" s="105">
        <v>-3.7732082491581026E-2</v>
      </c>
      <c r="G1153" s="81">
        <v>3006738.2315790905</v>
      </c>
      <c r="H1153" s="105">
        <v>-0.15704502049801111</v>
      </c>
      <c r="I1153" s="81">
        <v>2296368.0605204236</v>
      </c>
      <c r="J1153" s="105">
        <v>0.10371895862120516</v>
      </c>
      <c r="K1153" s="83">
        <v>905772.4764995497</v>
      </c>
      <c r="L1153" s="83">
        <v>1010873.223188499</v>
      </c>
      <c r="M1153" s="105">
        <v>-0.10397025490243005</v>
      </c>
      <c r="N1153" s="83">
        <v>1182540.0535724002</v>
      </c>
      <c r="O1153" s="105">
        <v>-0.23404499174192719</v>
      </c>
      <c r="P1153" s="83">
        <v>942214.38844734128</v>
      </c>
      <c r="Q1153" s="105">
        <v>-3.8676879057051521E-2</v>
      </c>
      <c r="R1153" s="83">
        <v>526707.61781064922</v>
      </c>
      <c r="S1153" s="83">
        <v>603535.92884519033</v>
      </c>
      <c r="T1153" s="105">
        <v>-0.12729699652106033</v>
      </c>
      <c r="U1153" s="83">
        <v>710555.33268871123</v>
      </c>
      <c r="V1153" s="105">
        <v>-0.25873806925407211</v>
      </c>
      <c r="W1153" s="83">
        <v>539411.21752369136</v>
      </c>
      <c r="X1153" s="105">
        <v>-2.3550863052795513E-2</v>
      </c>
      <c r="Y1153" s="81">
        <v>2471079.8638513559</v>
      </c>
      <c r="Z1153" s="82">
        <v>63465.10051724263</v>
      </c>
      <c r="AA1153" s="83">
        <v>507102.89204087283</v>
      </c>
      <c r="AB1153" s="83">
        <v>19604.725769776403</v>
      </c>
      <c r="AC1153" s="84">
        <v>2.7982137127456186</v>
      </c>
      <c r="AD1153" s="84">
        <v>2.6055973332791127</v>
      </c>
      <c r="AE1153" s="105">
        <v>7.3924077602620403E-2</v>
      </c>
      <c r="AF1153" s="84">
        <v>2.5426100557827787</v>
      </c>
      <c r="AG1153" s="105">
        <v>0.10052806028258576</v>
      </c>
      <c r="AH1153" s="84">
        <v>2.4372033463685145</v>
      </c>
      <c r="AI1153" s="105">
        <v>0.14812484436927156</v>
      </c>
      <c r="AJ1153" s="84">
        <v>4.8120529847353843</v>
      </c>
      <c r="AK1153" s="84">
        <v>4.3641620137892874</v>
      </c>
      <c r="AL1153" s="105">
        <v>0.10262931796090792</v>
      </c>
      <c r="AM1153" s="84">
        <v>4.2315328493865785</v>
      </c>
      <c r="AN1153" s="105">
        <v>0.13718908868519375</v>
      </c>
      <c r="AO1153" s="84">
        <v>4.2571752049623726</v>
      </c>
      <c r="AP1153" s="105">
        <v>0.13033942768580889</v>
      </c>
      <c r="AQ1153" s="108">
        <v>100</v>
      </c>
      <c r="AR1153" s="108">
        <v>100.00000000000001</v>
      </c>
    </row>
    <row r="1154" spans="1:44" s="2" customFormat="1" x14ac:dyDescent="0.25">
      <c r="A1154" s="80" t="s">
        <v>327</v>
      </c>
      <c r="B1154" s="80" t="s">
        <v>339</v>
      </c>
      <c r="C1154" s="80" t="s">
        <v>270</v>
      </c>
      <c r="D1154" s="81">
        <v>1120325.5728853773</v>
      </c>
      <c r="E1154" s="81">
        <v>1151322.7672093904</v>
      </c>
      <c r="F1154" s="105">
        <v>-2.6923114183822646E-2</v>
      </c>
      <c r="G1154" s="81">
        <v>1414600.050754342</v>
      </c>
      <c r="H1154" s="105">
        <v>-0.20802662753478726</v>
      </c>
      <c r="I1154" s="81">
        <v>1074299.0097635435</v>
      </c>
      <c r="J1154" s="105">
        <v>4.2843345012450886E-2</v>
      </c>
      <c r="K1154" s="83">
        <v>464454.02771752991</v>
      </c>
      <c r="L1154" s="83">
        <v>509946.03068791778</v>
      </c>
      <c r="M1154" s="105">
        <v>-8.9209446162408806E-2</v>
      </c>
      <c r="N1154" s="83">
        <v>636473.76519170974</v>
      </c>
      <c r="O1154" s="105">
        <v>-0.27026995750935068</v>
      </c>
      <c r="P1154" s="83">
        <v>511102.87132337241</v>
      </c>
      <c r="Q1154" s="105">
        <v>-9.1270948028636667E-2</v>
      </c>
      <c r="R1154" s="83">
        <v>277096.71126495895</v>
      </c>
      <c r="S1154" s="83">
        <v>308573.73772474279</v>
      </c>
      <c r="T1154" s="105">
        <v>-0.10200811868138406</v>
      </c>
      <c r="U1154" s="83">
        <v>381049.10230016295</v>
      </c>
      <c r="V1154" s="105">
        <v>-0.27280576284711416</v>
      </c>
      <c r="W1154" s="83">
        <v>294907.12348861131</v>
      </c>
      <c r="X1154" s="105">
        <v>-6.0393292684705717E-2</v>
      </c>
      <c r="Y1154" s="81">
        <v>1074890.0638953985</v>
      </c>
      <c r="Z1154" s="82">
        <v>45435.508989978713</v>
      </c>
      <c r="AA1154" s="83">
        <v>261748.08454244828</v>
      </c>
      <c r="AB1154" s="83">
        <v>15348.626722510682</v>
      </c>
      <c r="AC1154" s="84">
        <v>2.4121344762386969</v>
      </c>
      <c r="AD1154" s="84">
        <v>2.2577345403713696</v>
      </c>
      <c r="AE1154" s="105">
        <v>6.8387108008690189E-2</v>
      </c>
      <c r="AF1154" s="84">
        <v>2.2225583018779349</v>
      </c>
      <c r="AG1154" s="105">
        <v>8.5296378592445002E-2</v>
      </c>
      <c r="AH1154" s="84">
        <v>2.1019232527141085</v>
      </c>
      <c r="AI1154" s="105">
        <v>0.14758446728443969</v>
      </c>
      <c r="AJ1154" s="84">
        <v>4.0430850578162429</v>
      </c>
      <c r="AK1154" s="84">
        <v>3.7311106761665034</v>
      </c>
      <c r="AL1154" s="105">
        <v>8.3614346699110748E-2</v>
      </c>
      <c r="AM1154" s="84">
        <v>3.7123825832819368</v>
      </c>
      <c r="AN1154" s="105">
        <v>8.9080925016609719E-2</v>
      </c>
      <c r="AO1154" s="84">
        <v>3.6428384538667498</v>
      </c>
      <c r="AP1154" s="105">
        <v>0.10987218044891477</v>
      </c>
      <c r="AQ1154" s="80"/>
      <c r="AR1154" s="80"/>
    </row>
    <row r="1155" spans="1:44" s="2" customFormat="1" x14ac:dyDescent="0.25">
      <c r="A1155" s="80" t="s">
        <v>327</v>
      </c>
      <c r="B1155" s="80" t="s">
        <v>339</v>
      </c>
      <c r="C1155" s="80" t="s">
        <v>271</v>
      </c>
      <c r="D1155" s="81">
        <v>1137407.4445090604</v>
      </c>
      <c r="E1155" s="81">
        <v>1206336.5918153131</v>
      </c>
      <c r="F1155" s="105">
        <v>-5.7139232759678742E-2</v>
      </c>
      <c r="G1155" s="81">
        <v>1366810.2356957281</v>
      </c>
      <c r="H1155" s="105">
        <v>-0.16783806939366244</v>
      </c>
      <c r="I1155" s="81">
        <v>1028587.2760008371</v>
      </c>
      <c r="J1155" s="105">
        <v>0.10579575603085206</v>
      </c>
      <c r="K1155" s="83">
        <v>378266.17070894537</v>
      </c>
      <c r="L1155" s="83">
        <v>431684.20862557023</v>
      </c>
      <c r="M1155" s="105">
        <v>-0.12374332173674216</v>
      </c>
      <c r="N1155" s="83">
        <v>492907.89749392692</v>
      </c>
      <c r="O1155" s="105">
        <v>-0.23258245073339293</v>
      </c>
      <c r="P1155" s="83">
        <v>382263.67534347344</v>
      </c>
      <c r="Q1155" s="105">
        <v>-1.0457453565098002E-2</v>
      </c>
      <c r="R1155" s="83">
        <v>228370.52378087168</v>
      </c>
      <c r="S1155" s="83">
        <v>272559.03884406231</v>
      </c>
      <c r="T1155" s="105">
        <v>-0.16212456299595318</v>
      </c>
      <c r="U1155" s="83">
        <v>312143.81777354144</v>
      </c>
      <c r="V1155" s="105">
        <v>-0.26838043626879327</v>
      </c>
      <c r="W1155" s="83">
        <v>229282.42815863082</v>
      </c>
      <c r="X1155" s="105">
        <v>-3.9772100508645835E-3</v>
      </c>
      <c r="Y1155" s="81">
        <v>1119754.4610823111</v>
      </c>
      <c r="Z1155" s="82">
        <v>17652.98342674919</v>
      </c>
      <c r="AA1155" s="83">
        <v>224172.37082681799</v>
      </c>
      <c r="AB1155" s="83">
        <v>4198.1529540536867</v>
      </c>
      <c r="AC1155" s="84">
        <v>3.0068970809029381</v>
      </c>
      <c r="AD1155" s="84">
        <v>2.7944885814937299</v>
      </c>
      <c r="AE1155" s="105">
        <v>7.6009793282343641E-2</v>
      </c>
      <c r="AF1155" s="84">
        <v>2.7729525995524722</v>
      </c>
      <c r="AG1155" s="105">
        <v>8.43665634198804E-2</v>
      </c>
      <c r="AH1155" s="84">
        <v>2.6907795386957072</v>
      </c>
      <c r="AI1155" s="105">
        <v>0.11748176974783356</v>
      </c>
      <c r="AJ1155" s="84">
        <v>4.9805352533168277</v>
      </c>
      <c r="AK1155" s="84">
        <v>4.4259643596171019</v>
      </c>
      <c r="AL1155" s="105">
        <v>0.12529944858112294</v>
      </c>
      <c r="AM1155" s="84">
        <v>4.3787836179005835</v>
      </c>
      <c r="AN1155" s="105">
        <v>0.1374243826427658</v>
      </c>
      <c r="AO1155" s="84">
        <v>4.4861147200046272</v>
      </c>
      <c r="AP1155" s="105">
        <v>0.11021129957008556</v>
      </c>
      <c r="AQ1155" s="80"/>
      <c r="AR1155" s="80"/>
    </row>
    <row r="1156" spans="1:44" s="2" customFormat="1" x14ac:dyDescent="0.25">
      <c r="A1156" s="80" t="s">
        <v>327</v>
      </c>
      <c r="B1156" s="80" t="s">
        <v>339</v>
      </c>
      <c r="C1156" s="80" t="s">
        <v>127</v>
      </c>
      <c r="D1156" s="81">
        <v>276811.94697416067</v>
      </c>
      <c r="E1156" s="81">
        <v>276269.21559851052</v>
      </c>
      <c r="F1156" s="105">
        <v>1.9645018156452159E-3</v>
      </c>
      <c r="G1156" s="81">
        <v>225327.9451290202</v>
      </c>
      <c r="H1156" s="105">
        <v>0.22848476169106022</v>
      </c>
      <c r="I1156" s="81">
        <v>193481.77475604296</v>
      </c>
      <c r="J1156" s="105">
        <v>0.43068745013935783</v>
      </c>
      <c r="K1156" s="83">
        <v>63052.278073074478</v>
      </c>
      <c r="L1156" s="83">
        <v>69242.983875011036</v>
      </c>
      <c r="M1156" s="105">
        <v>-8.9405531874698851E-2</v>
      </c>
      <c r="N1156" s="83">
        <v>53158.390886763642</v>
      </c>
      <c r="O1156" s="105">
        <v>0.18612089307568561</v>
      </c>
      <c r="P1156" s="83">
        <v>48847.841780495437</v>
      </c>
      <c r="Q1156" s="105">
        <v>0.29078943459587525</v>
      </c>
      <c r="R1156" s="83">
        <v>21240.382764818529</v>
      </c>
      <c r="S1156" s="83">
        <v>22403.152276385488</v>
      </c>
      <c r="T1156" s="105">
        <v>-5.1902049194773404E-2</v>
      </c>
      <c r="U1156" s="83">
        <v>17362.412615007197</v>
      </c>
      <c r="V1156" s="105">
        <v>0.22335433650847633</v>
      </c>
      <c r="W1156" s="83">
        <v>15221.665876449135</v>
      </c>
      <c r="X1156" s="105">
        <v>0.39540461190135007</v>
      </c>
      <c r="Y1156" s="81">
        <v>276435.33887364593</v>
      </c>
      <c r="Z1156" s="82">
        <v>376.60810051472629</v>
      </c>
      <c r="AA1156" s="83">
        <v>21182.436671606494</v>
      </c>
      <c r="AB1156" s="83">
        <v>57.946093212034882</v>
      </c>
      <c r="AC1156" s="84">
        <v>4.3901973954588804</v>
      </c>
      <c r="AD1156" s="84">
        <v>3.989851391979264</v>
      </c>
      <c r="AE1156" s="105">
        <v>0.1003410814458969</v>
      </c>
      <c r="AF1156" s="84">
        <v>4.2388029692058744</v>
      </c>
      <c r="AG1156" s="105">
        <v>3.5716315986578935E-2</v>
      </c>
      <c r="AH1156" s="84">
        <v>3.9609073339510106</v>
      </c>
      <c r="AI1156" s="105">
        <v>0.10838174824949828</v>
      </c>
      <c r="AJ1156" s="84">
        <v>13.032342686058259</v>
      </c>
      <c r="AK1156" s="84">
        <v>12.331711724769995</v>
      </c>
      <c r="AL1156" s="105">
        <v>5.6815385967946906E-2</v>
      </c>
      <c r="AM1156" s="84">
        <v>12.977916728822471</v>
      </c>
      <c r="AN1156" s="105">
        <v>4.1937360497092619E-3</v>
      </c>
      <c r="AO1156" s="84">
        <v>12.710946116311536</v>
      </c>
      <c r="AP1156" s="105">
        <v>2.5285023381090815E-2</v>
      </c>
      <c r="AQ1156" s="80"/>
      <c r="AR1156" s="80"/>
    </row>
    <row r="1157" spans="1:44" s="2" customFormat="1" x14ac:dyDescent="0.25">
      <c r="A1157" s="80" t="s">
        <v>327</v>
      </c>
      <c r="B1157" s="80" t="s">
        <v>339</v>
      </c>
      <c r="C1157" s="80" t="s">
        <v>282</v>
      </c>
      <c r="D1157" s="81">
        <v>46853.360009521246</v>
      </c>
      <c r="E1157" s="81">
        <v>41434.299157739879</v>
      </c>
      <c r="F1157" s="105">
        <v>0.130786835108543</v>
      </c>
      <c r="G1157" s="81">
        <v>44168.049262239932</v>
      </c>
      <c r="H1157" s="105">
        <v>6.0797585406993163E-2</v>
      </c>
      <c r="I1157" s="81">
        <v>35694.201725573541</v>
      </c>
      <c r="J1157" s="105">
        <v>0.31263224121783878</v>
      </c>
      <c r="K1157" s="83">
        <v>11373.437393703705</v>
      </c>
      <c r="L1157" s="83">
        <v>10922.095508771396</v>
      </c>
      <c r="M1157" s="105">
        <v>4.1323744566218346E-2</v>
      </c>
      <c r="N1157" s="83">
        <v>10799.777281202014</v>
      </c>
      <c r="O1157" s="105">
        <v>5.3117772484086181E-2</v>
      </c>
      <c r="P1157" s="83">
        <v>7903.4530575609297</v>
      </c>
      <c r="Q1157" s="105">
        <v>0.43904661808842843</v>
      </c>
      <c r="R1157" s="83">
        <v>4975.3869071354165</v>
      </c>
      <c r="S1157" s="83">
        <v>4362.6904519320342</v>
      </c>
      <c r="T1157" s="105">
        <v>0.14044004770772756</v>
      </c>
      <c r="U1157" s="83">
        <v>4514.6556242906017</v>
      </c>
      <c r="V1157" s="105">
        <v>0.1020523648284271</v>
      </c>
      <c r="W1157" s="83">
        <v>3704.4922711915792</v>
      </c>
      <c r="X1157" s="105">
        <v>0.3430685078835497</v>
      </c>
      <c r="Y1157" s="81">
        <v>46742.176649975765</v>
      </c>
      <c r="Z1157" s="82">
        <v>111.18335954547831</v>
      </c>
      <c r="AA1157" s="83">
        <v>4957.791186211698</v>
      </c>
      <c r="AB1157" s="83">
        <v>17.595720923718634</v>
      </c>
      <c r="AC1157" s="84">
        <v>4.1195426138679148</v>
      </c>
      <c r="AD1157" s="84">
        <v>3.7936217573326037</v>
      </c>
      <c r="AE1157" s="105">
        <v>8.5912849878970202E-2</v>
      </c>
      <c r="AF1157" s="84">
        <v>4.0897185295773095</v>
      </c>
      <c r="AG1157" s="105">
        <v>7.292454009955469E-3</v>
      </c>
      <c r="AH1157" s="84">
        <v>4.5162793358310989</v>
      </c>
      <c r="AI1157" s="105">
        <v>-8.7845921933031951E-2</v>
      </c>
      <c r="AJ1157" s="84">
        <v>9.4170284410096485</v>
      </c>
      <c r="AK1157" s="84">
        <v>9.4974189927663879</v>
      </c>
      <c r="AL1157" s="105">
        <v>-8.4644630102102495E-3</v>
      </c>
      <c r="AM1157" s="84">
        <v>9.7832598846739636</v>
      </c>
      <c r="AN1157" s="105">
        <v>-3.7434500154497334E-2</v>
      </c>
      <c r="AO1157" s="84">
        <v>9.6353829654751095</v>
      </c>
      <c r="AP1157" s="105">
        <v>-2.2661738017871736E-2</v>
      </c>
      <c r="AQ1157" s="108">
        <v>1.8485906017924316</v>
      </c>
      <c r="AR1157" s="108">
        <v>0.94462026727778658</v>
      </c>
    </row>
    <row r="1158" spans="1:44" s="2" customFormat="1" x14ac:dyDescent="0.25">
      <c r="A1158" s="80" t="s">
        <v>327</v>
      </c>
      <c r="B1158" s="80" t="s">
        <v>339</v>
      </c>
      <c r="C1158" s="80" t="s">
        <v>284</v>
      </c>
      <c r="D1158" s="81">
        <v>355.76609779834746</v>
      </c>
      <c r="E1158" s="81">
        <v>193.75654199361801</v>
      </c>
      <c r="F1158" s="105">
        <v>0.83615011982442244</v>
      </c>
      <c r="G1158" s="81">
        <v>59.739880406856535</v>
      </c>
      <c r="H1158" s="105">
        <v>4.9552529294570711</v>
      </c>
      <c r="I1158" s="81">
        <v>171.04630513191222</v>
      </c>
      <c r="J1158" s="105">
        <v>1.0799402683617043</v>
      </c>
      <c r="K1158" s="83">
        <v>37.515776419996655</v>
      </c>
      <c r="L1158" s="83">
        <v>9.7637778520584106</v>
      </c>
      <c r="M1158" s="105">
        <v>2.8423422765694673</v>
      </c>
      <c r="N1158" s="83">
        <v>1.6638267217372515</v>
      </c>
      <c r="O1158" s="105">
        <v>21.547886705909679</v>
      </c>
      <c r="P1158" s="83">
        <v>14.346476549835764</v>
      </c>
      <c r="Q1158" s="105">
        <v>1.6149818939637921</v>
      </c>
      <c r="R1158" s="83">
        <v>14.391604440566217</v>
      </c>
      <c r="S1158" s="83">
        <v>4.5771055263647753</v>
      </c>
      <c r="T1158" s="105">
        <v>2.1442588241998224</v>
      </c>
      <c r="U1158" s="83">
        <v>4.9914801652117546</v>
      </c>
      <c r="V1158" s="105">
        <v>1.8832338232792876</v>
      </c>
      <c r="W1158" s="83">
        <v>26.843374707399491</v>
      </c>
      <c r="X1158" s="105">
        <v>-0.46386754283174725</v>
      </c>
      <c r="Y1158" s="81">
        <v>355.76609779834746</v>
      </c>
      <c r="Z1158" s="80"/>
      <c r="AA1158" s="83">
        <v>14.391604440566217</v>
      </c>
      <c r="AB1158" s="80"/>
      <c r="AC1158" s="84">
        <v>9.4831063554562895</v>
      </c>
      <c r="AD1158" s="84">
        <v>19.844423432142104</v>
      </c>
      <c r="AE1158" s="105">
        <v>-0.52212739322542079</v>
      </c>
      <c r="AF1158" s="84">
        <v>35.905109364081092</v>
      </c>
      <c r="AG1158" s="105">
        <v>-0.73588420914425512</v>
      </c>
      <c r="AH1158" s="84">
        <v>11.92253056266072</v>
      </c>
      <c r="AI1158" s="105">
        <v>-0.20460624482224271</v>
      </c>
      <c r="AJ1158" s="84">
        <v>24.720391619125849</v>
      </c>
      <c r="AK1158" s="84">
        <v>42.331674652802505</v>
      </c>
      <c r="AL1158" s="105">
        <v>-0.41603086053461219</v>
      </c>
      <c r="AM1158" s="84">
        <v>11.968369788027031</v>
      </c>
      <c r="AN1158" s="105">
        <v>1.0654769243389972</v>
      </c>
      <c r="AO1158" s="84">
        <v>6.3720119767490555</v>
      </c>
      <c r="AP1158" s="105">
        <v>2.8795268604843351</v>
      </c>
      <c r="AQ1158" s="108">
        <v>1.40366851959549E-2</v>
      </c>
      <c r="AR1158" s="108">
        <v>2.7323706652255001E-3</v>
      </c>
    </row>
    <row r="1159" spans="1:44" s="2" customFormat="1" x14ac:dyDescent="0.25">
      <c r="A1159" s="80" t="s">
        <v>327</v>
      </c>
      <c r="B1159" s="80" t="s">
        <v>339</v>
      </c>
      <c r="C1159" s="80" t="s">
        <v>285</v>
      </c>
      <c r="D1159" s="81">
        <v>891215.51330478548</v>
      </c>
      <c r="E1159" s="81">
        <v>923957.13919546246</v>
      </c>
      <c r="F1159" s="105">
        <v>-3.5436303808623434E-2</v>
      </c>
      <c r="G1159" s="81">
        <v>1083575.9179552114</v>
      </c>
      <c r="H1159" s="105">
        <v>-0.17752369858258232</v>
      </c>
      <c r="I1159" s="81">
        <v>753843.45939669129</v>
      </c>
      <c r="J1159" s="105">
        <v>0.18222888611122853</v>
      </c>
      <c r="K1159" s="83">
        <v>304193.54023113701</v>
      </c>
      <c r="L1159" s="83">
        <v>344556.97460524586</v>
      </c>
      <c r="M1159" s="105">
        <v>-0.11714589269409705</v>
      </c>
      <c r="N1159" s="83">
        <v>406641.39209602575</v>
      </c>
      <c r="O1159" s="105">
        <v>-0.25193660521577288</v>
      </c>
      <c r="P1159" s="83">
        <v>293059.66278561915</v>
      </c>
      <c r="Q1159" s="105">
        <v>3.7991845550107622E-2</v>
      </c>
      <c r="R1159" s="83">
        <v>190219.26158440407</v>
      </c>
      <c r="S1159" s="83">
        <v>225882.88801445483</v>
      </c>
      <c r="T1159" s="105">
        <v>-0.15788547217338816</v>
      </c>
      <c r="U1159" s="83">
        <v>264797.83674476075</v>
      </c>
      <c r="V1159" s="105">
        <v>-0.28164344572136041</v>
      </c>
      <c r="W1159" s="83">
        <v>180581.80979464459</v>
      </c>
      <c r="X1159" s="105">
        <v>5.3368895796974618E-2</v>
      </c>
      <c r="Y1159" s="81">
        <v>880366.21816283057</v>
      </c>
      <c r="Z1159" s="82">
        <v>10849.29514195487</v>
      </c>
      <c r="AA1159" s="83">
        <v>187104.19336305847</v>
      </c>
      <c r="AB1159" s="83">
        <v>3115.068221345613</v>
      </c>
      <c r="AC1159" s="84">
        <v>2.9297647564363412</v>
      </c>
      <c r="AD1159" s="84">
        <v>2.6815801370848096</v>
      </c>
      <c r="AE1159" s="105">
        <v>9.2551632494316277E-2</v>
      </c>
      <c r="AF1159" s="84">
        <v>2.6646965582375635</v>
      </c>
      <c r="AG1159" s="105">
        <v>9.947406483464459E-2</v>
      </c>
      <c r="AH1159" s="84">
        <v>2.5723207767018677</v>
      </c>
      <c r="AI1159" s="105">
        <v>0.13895777811691692</v>
      </c>
      <c r="AJ1159" s="84">
        <v>4.6852012035034392</v>
      </c>
      <c r="AK1159" s="84">
        <v>4.0904255621892709</v>
      </c>
      <c r="AL1159" s="105">
        <v>0.14540678769761878</v>
      </c>
      <c r="AM1159" s="84">
        <v>4.0920875006984012</v>
      </c>
      <c r="AN1159" s="105">
        <v>0.144941598317194</v>
      </c>
      <c r="AO1159" s="84">
        <v>4.1745259960233687</v>
      </c>
      <c r="AP1159" s="105">
        <v>0.12233130371365203</v>
      </c>
      <c r="AQ1159" s="108">
        <v>35.162742260790928</v>
      </c>
      <c r="AR1159" s="108">
        <v>36.114773197145539</v>
      </c>
    </row>
    <row r="1160" spans="1:44" s="2" customFormat="1" x14ac:dyDescent="0.25">
      <c r="A1160" s="80" t="s">
        <v>327</v>
      </c>
      <c r="B1160" s="80" t="s">
        <v>339</v>
      </c>
      <c r="C1160" s="80" t="s">
        <v>286</v>
      </c>
      <c r="D1160" s="80"/>
      <c r="E1160" s="80"/>
      <c r="F1160" s="80"/>
      <c r="G1160" s="80"/>
      <c r="H1160" s="80"/>
      <c r="I1160" s="81">
        <v>2018.8542206597328</v>
      </c>
      <c r="J1160" s="105">
        <v>-1</v>
      </c>
      <c r="K1160" s="80"/>
      <c r="L1160" s="80"/>
      <c r="M1160" s="80"/>
      <c r="N1160" s="80"/>
      <c r="O1160" s="80"/>
      <c r="P1160" s="83">
        <v>675.20208048820496</v>
      </c>
      <c r="Q1160" s="105">
        <v>-1</v>
      </c>
      <c r="R1160" s="80"/>
      <c r="S1160" s="80"/>
      <c r="T1160" s="80"/>
      <c r="U1160" s="80"/>
      <c r="V1160" s="80"/>
      <c r="W1160" s="83">
        <v>184.88838957250118</v>
      </c>
      <c r="X1160" s="105">
        <v>-1</v>
      </c>
      <c r="Y1160" s="80"/>
      <c r="Z1160" s="80"/>
      <c r="AA1160" s="80"/>
      <c r="AB1160" s="80"/>
      <c r="AC1160" s="80"/>
      <c r="AD1160" s="80"/>
      <c r="AE1160" s="80"/>
      <c r="AF1160" s="80"/>
      <c r="AG1160" s="80"/>
      <c r="AH1160" s="84">
        <v>2.99</v>
      </c>
      <c r="AI1160" s="105">
        <v>-1</v>
      </c>
      <c r="AJ1160" s="80"/>
      <c r="AK1160" s="80"/>
      <c r="AL1160" s="80"/>
      <c r="AM1160" s="80"/>
      <c r="AN1160" s="80"/>
      <c r="AO1160" s="84">
        <v>10.919313134414368</v>
      </c>
      <c r="AP1160" s="105">
        <v>-1</v>
      </c>
      <c r="AQ1160" s="80"/>
      <c r="AR1160" s="80"/>
    </row>
    <row r="1161" spans="1:44" s="2" customFormat="1" x14ac:dyDescent="0.25">
      <c r="A1161" s="80" t="s">
        <v>327</v>
      </c>
      <c r="B1161" s="80" t="s">
        <v>339</v>
      </c>
      <c r="C1161" s="80" t="s">
        <v>287</v>
      </c>
      <c r="D1161" s="80"/>
      <c r="E1161" s="81">
        <v>274.33878110766409</v>
      </c>
      <c r="F1161" s="105">
        <v>-1</v>
      </c>
      <c r="G1161" s="81">
        <v>421.74172227025031</v>
      </c>
      <c r="H1161" s="105">
        <v>-1</v>
      </c>
      <c r="I1161" s="81">
        <v>7603.8520637762549</v>
      </c>
      <c r="J1161" s="105">
        <v>-1</v>
      </c>
      <c r="K1161" s="80"/>
      <c r="L1161" s="83">
        <v>65.972896731122702</v>
      </c>
      <c r="M1161" s="105">
        <v>-1</v>
      </c>
      <c r="N1161" s="83">
        <v>61.24303868914722</v>
      </c>
      <c r="O1161" s="105">
        <v>-1</v>
      </c>
      <c r="P1161" s="83">
        <v>332.39447712898254</v>
      </c>
      <c r="Q1161" s="105">
        <v>-1</v>
      </c>
      <c r="R1161" s="80"/>
      <c r="S1161" s="83">
        <v>8.7385455130588401</v>
      </c>
      <c r="T1161" s="105">
        <v>-1</v>
      </c>
      <c r="U1161" s="83">
        <v>11.54908306318322</v>
      </c>
      <c r="V1161" s="105">
        <v>-1</v>
      </c>
      <c r="W1161" s="83">
        <v>176.50546187319839</v>
      </c>
      <c r="X1161" s="105">
        <v>-1</v>
      </c>
      <c r="Y1161" s="80"/>
      <c r="Z1161" s="80"/>
      <c r="AA1161" s="80"/>
      <c r="AB1161" s="80"/>
      <c r="AC1161" s="80"/>
      <c r="AD1161" s="84">
        <v>4.158355850672308</v>
      </c>
      <c r="AE1161" s="105">
        <v>-1</v>
      </c>
      <c r="AF1161" s="84">
        <v>6.8863618020473316</v>
      </c>
      <c r="AG1161" s="105">
        <v>-1</v>
      </c>
      <c r="AH1161" s="84">
        <v>22.875987981068807</v>
      </c>
      <c r="AI1161" s="105">
        <v>-1</v>
      </c>
      <c r="AJ1161" s="80"/>
      <c r="AK1161" s="84">
        <v>31.394101077541286</v>
      </c>
      <c r="AL1161" s="105">
        <v>-1</v>
      </c>
      <c r="AM1161" s="84">
        <v>36.517333883821564</v>
      </c>
      <c r="AN1161" s="105">
        <v>-1</v>
      </c>
      <c r="AO1161" s="84">
        <v>43.079981679200763</v>
      </c>
      <c r="AP1161" s="105">
        <v>-1</v>
      </c>
      <c r="AQ1161" s="80"/>
      <c r="AR1161" s="80"/>
    </row>
    <row r="1162" spans="1:44" s="2" customFormat="1" x14ac:dyDescent="0.25">
      <c r="A1162" s="80" t="s">
        <v>327</v>
      </c>
      <c r="B1162" s="80" t="s">
        <v>339</v>
      </c>
      <c r="C1162" s="80" t="s">
        <v>288</v>
      </c>
      <c r="D1162" s="81">
        <v>38525.284418272975</v>
      </c>
      <c r="E1162" s="81">
        <v>38370.654396044018</v>
      </c>
      <c r="F1162" s="105">
        <v>4.0299031815547977E-3</v>
      </c>
      <c r="G1162" s="81">
        <v>3943.3093037009239</v>
      </c>
      <c r="H1162" s="105">
        <v>8.769785084349266</v>
      </c>
      <c r="I1162" s="81">
        <v>25711.089750076531</v>
      </c>
      <c r="J1162" s="105">
        <v>0.49839173651355251</v>
      </c>
      <c r="K1162" s="83">
        <v>10536.128401306405</v>
      </c>
      <c r="L1162" s="83">
        <v>11120.568738493808</v>
      </c>
      <c r="M1162" s="105">
        <v>-5.25548963304696E-2</v>
      </c>
      <c r="N1162" s="83">
        <v>1236.3631176144672</v>
      </c>
      <c r="O1162" s="105">
        <v>7.5218721354577527</v>
      </c>
      <c r="P1162" s="83">
        <v>7576.2408446589043</v>
      </c>
      <c r="Q1162" s="105">
        <v>0.39068023540119651</v>
      </c>
      <c r="R1162" s="83">
        <v>3039.2384915453104</v>
      </c>
      <c r="S1162" s="83">
        <v>3250.1916167899544</v>
      </c>
      <c r="T1162" s="105">
        <v>-6.4904827196924322E-2</v>
      </c>
      <c r="U1162" s="83">
        <v>334.34074958837738</v>
      </c>
      <c r="V1162" s="105">
        <v>8.0902425004641518</v>
      </c>
      <c r="W1162" s="83">
        <v>2405.7670464414819</v>
      </c>
      <c r="X1162" s="105">
        <v>0.26331370946361377</v>
      </c>
      <c r="Y1162" s="81">
        <v>38456.076786251957</v>
      </c>
      <c r="Z1162" s="82">
        <v>69.207632021016067</v>
      </c>
      <c r="AA1162" s="83">
        <v>3028.0399556125776</v>
      </c>
      <c r="AB1162" s="83">
        <v>11.19853593273259</v>
      </c>
      <c r="AC1162" s="84">
        <v>3.6564934434071734</v>
      </c>
      <c r="AD1162" s="84">
        <v>3.4504219431893026</v>
      </c>
      <c r="AE1162" s="105">
        <v>5.9723565294566343E-2</v>
      </c>
      <c r="AF1162" s="84">
        <v>3.1894426867969372</v>
      </c>
      <c r="AG1162" s="105">
        <v>0.14643647886937936</v>
      </c>
      <c r="AH1162" s="84">
        <v>3.3936473611715137</v>
      </c>
      <c r="AI1162" s="105">
        <v>7.7452385077783459E-2</v>
      </c>
      <c r="AJ1162" s="84">
        <v>12.67596620845792</v>
      </c>
      <c r="AK1162" s="84">
        <v>11.805659148779887</v>
      </c>
      <c r="AL1162" s="105">
        <v>7.3719480522862604E-2</v>
      </c>
      <c r="AM1162" s="84">
        <v>11.79428265491334</v>
      </c>
      <c r="AN1162" s="105">
        <v>7.4755165646066837E-2</v>
      </c>
      <c r="AO1162" s="84">
        <v>10.687273228763935</v>
      </c>
      <c r="AP1162" s="105">
        <v>0.18608048443466177</v>
      </c>
      <c r="AQ1162" s="108">
        <v>1.5200079288342918</v>
      </c>
      <c r="AR1162" s="108">
        <v>0.57702573283037528</v>
      </c>
    </row>
    <row r="1163" spans="1:44" s="2" customFormat="1" x14ac:dyDescent="0.25">
      <c r="A1163" s="80" t="s">
        <v>327</v>
      </c>
      <c r="B1163" s="80" t="s">
        <v>339</v>
      </c>
      <c r="C1163" s="80" t="s">
        <v>289</v>
      </c>
      <c r="D1163" s="80"/>
      <c r="E1163" s="80"/>
      <c r="F1163" s="80"/>
      <c r="G1163" s="81">
        <v>145.72904586791992</v>
      </c>
      <c r="H1163" s="105">
        <v>-1</v>
      </c>
      <c r="I1163" s="81">
        <v>47.712521553039551</v>
      </c>
      <c r="J1163" s="105">
        <v>-1</v>
      </c>
      <c r="K1163" s="80"/>
      <c r="L1163" s="80"/>
      <c r="M1163" s="80"/>
      <c r="N1163" s="83">
        <v>10.419626686896692</v>
      </c>
      <c r="O1163" s="105">
        <v>-1</v>
      </c>
      <c r="P1163" s="83">
        <v>4.0555644457638778</v>
      </c>
      <c r="Q1163" s="105">
        <v>-1</v>
      </c>
      <c r="R1163" s="80"/>
      <c r="S1163" s="80"/>
      <c r="T1163" s="80"/>
      <c r="U1163" s="83">
        <v>3.0117338820813302</v>
      </c>
      <c r="V1163" s="105">
        <v>-1</v>
      </c>
      <c r="W1163" s="83">
        <v>1.1689568008005722</v>
      </c>
      <c r="X1163" s="105">
        <v>-1</v>
      </c>
      <c r="Y1163" s="80"/>
      <c r="Z1163" s="80"/>
      <c r="AA1163" s="80"/>
      <c r="AB1163" s="80"/>
      <c r="AC1163" s="80"/>
      <c r="AD1163" s="80"/>
      <c r="AE1163" s="80"/>
      <c r="AF1163" s="84">
        <v>13.986014110388712</v>
      </c>
      <c r="AG1163" s="105">
        <v>-1</v>
      </c>
      <c r="AH1163" s="84">
        <v>11.764705552361837</v>
      </c>
      <c r="AI1163" s="105">
        <v>-1</v>
      </c>
      <c r="AJ1163" s="80"/>
      <c r="AK1163" s="80"/>
      <c r="AL1163" s="80"/>
      <c r="AM1163" s="84">
        <v>48.387092476846064</v>
      </c>
      <c r="AN1163" s="105">
        <v>-1</v>
      </c>
      <c r="AO1163" s="84">
        <v>40.816325736214665</v>
      </c>
      <c r="AP1163" s="105">
        <v>-1</v>
      </c>
      <c r="AQ1163" s="80"/>
      <c r="AR1163" s="80"/>
    </row>
    <row r="1164" spans="1:44" s="2" customFormat="1" x14ac:dyDescent="0.25">
      <c r="A1164" s="80" t="s">
        <v>327</v>
      </c>
      <c r="B1164" s="80" t="s">
        <v>339</v>
      </c>
      <c r="C1164" s="80" t="s">
        <v>290</v>
      </c>
      <c r="D1164" s="81">
        <v>246191.93120427488</v>
      </c>
      <c r="E1164" s="81">
        <v>282379.45261985064</v>
      </c>
      <c r="F1164" s="105">
        <v>-0.12815210554392814</v>
      </c>
      <c r="G1164" s="81">
        <v>283234.31774051668</v>
      </c>
      <c r="H1164" s="105">
        <v>-0.13078353933854142</v>
      </c>
      <c r="I1164" s="81">
        <v>274743.81660414574</v>
      </c>
      <c r="J1164" s="105">
        <v>-0.10392184891647178</v>
      </c>
      <c r="K1164" s="83">
        <v>74072.630477808329</v>
      </c>
      <c r="L1164" s="83">
        <v>87127.234020324366</v>
      </c>
      <c r="M1164" s="105">
        <v>-0.14983378835911124</v>
      </c>
      <c r="N1164" s="83">
        <v>86266.505397901157</v>
      </c>
      <c r="O1164" s="105">
        <v>-0.14135120999568743</v>
      </c>
      <c r="P1164" s="83">
        <v>89204.012557854265</v>
      </c>
      <c r="Q1164" s="105">
        <v>-0.16962669779268402</v>
      </c>
      <c r="R1164" s="83">
        <v>38151.262196467644</v>
      </c>
      <c r="S1164" s="83">
        <v>46676.150829607315</v>
      </c>
      <c r="T1164" s="105">
        <v>-0.18263906688150083</v>
      </c>
      <c r="U1164" s="83">
        <v>47345.981028780494</v>
      </c>
      <c r="V1164" s="105">
        <v>-0.19420273130941357</v>
      </c>
      <c r="W1164" s="83">
        <v>48700.618363986141</v>
      </c>
      <c r="X1164" s="105">
        <v>-0.21661647268363418</v>
      </c>
      <c r="Y1164" s="81">
        <v>239388.24291948054</v>
      </c>
      <c r="Z1164" s="82">
        <v>6803.6882847943207</v>
      </c>
      <c r="AA1164" s="83">
        <v>37068.177463759574</v>
      </c>
      <c r="AB1164" s="83">
        <v>1083.0847327080724</v>
      </c>
      <c r="AC1164" s="84">
        <v>3.3236558444894482</v>
      </c>
      <c r="AD1164" s="84">
        <v>3.2410010003758338</v>
      </c>
      <c r="AE1164" s="105">
        <v>2.5502875224052538E-2</v>
      </c>
      <c r="AF1164" s="84">
        <v>3.2832478426488771</v>
      </c>
      <c r="AG1164" s="105">
        <v>1.2307326092071818E-2</v>
      </c>
      <c r="AH1164" s="84">
        <v>3.0799490821778623</v>
      </c>
      <c r="AI1164" s="105">
        <v>7.9126880285715101E-2</v>
      </c>
      <c r="AJ1164" s="84">
        <v>6.4530481307921015</v>
      </c>
      <c r="AK1164" s="84">
        <v>6.0497587654707274</v>
      </c>
      <c r="AL1164" s="105">
        <v>6.666205727460843E-2</v>
      </c>
      <c r="AM1164" s="84">
        <v>5.9822251347658266</v>
      </c>
      <c r="AN1164" s="105">
        <v>7.8703657154271439E-2</v>
      </c>
      <c r="AO1164" s="84">
        <v>5.6414851768559346</v>
      </c>
      <c r="AP1164" s="105">
        <v>0.14385625921088749</v>
      </c>
      <c r="AQ1164" s="108">
        <v>9.7134568399975425</v>
      </c>
      <c r="AR1164" s="108">
        <v>7.2433473347224284</v>
      </c>
    </row>
    <row r="1165" spans="1:44" s="2" customFormat="1" x14ac:dyDescent="0.25">
      <c r="A1165" s="80" t="s">
        <v>327</v>
      </c>
      <c r="B1165" s="80" t="s">
        <v>339</v>
      </c>
      <c r="C1165" s="80" t="s">
        <v>291</v>
      </c>
      <c r="D1165" s="81">
        <v>191077.53644856811</v>
      </c>
      <c r="E1165" s="81">
        <v>195972.75641412259</v>
      </c>
      <c r="F1165" s="105">
        <v>-2.497908410906912E-2</v>
      </c>
      <c r="G1165" s="81">
        <v>176584.09296109318</v>
      </c>
      <c r="H1165" s="105">
        <v>8.2076721886088985E-2</v>
      </c>
      <c r="I1165" s="81">
        <v>122183.70063054681</v>
      </c>
      <c r="J1165" s="105">
        <v>0.56385455230513237</v>
      </c>
      <c r="K1165" s="83">
        <v>41105.196501644372</v>
      </c>
      <c r="L1165" s="83">
        <v>47118.487422295068</v>
      </c>
      <c r="M1165" s="105">
        <v>-0.1276206272658359</v>
      </c>
      <c r="N1165" s="83">
        <v>41047.709523793943</v>
      </c>
      <c r="O1165" s="105">
        <v>1.4004917330918485E-3</v>
      </c>
      <c r="P1165" s="83">
        <v>32334.664850888654</v>
      </c>
      <c r="Q1165" s="105">
        <v>0.27124238618835345</v>
      </c>
      <c r="R1165" s="83">
        <v>13211.365761697238</v>
      </c>
      <c r="S1165" s="83">
        <v>14775.784041238763</v>
      </c>
      <c r="T1165" s="105">
        <v>-0.10587717546326351</v>
      </c>
      <c r="U1165" s="83">
        <v>12493.511747131804</v>
      </c>
      <c r="V1165" s="105">
        <v>5.7458145403371838E-2</v>
      </c>
      <c r="W1165" s="83">
        <v>8719.2663652643441</v>
      </c>
      <c r="X1165" s="105">
        <v>0.51519235773418259</v>
      </c>
      <c r="Y1165" s="81">
        <v>190881.31933961986</v>
      </c>
      <c r="Z1165" s="82">
        <v>196.2171089482319</v>
      </c>
      <c r="AA1165" s="83">
        <v>13182.213925341654</v>
      </c>
      <c r="AB1165" s="83">
        <v>29.151836355583661</v>
      </c>
      <c r="AC1165" s="84">
        <v>4.6485007422583235</v>
      </c>
      <c r="AD1165" s="84">
        <v>4.1591478660538268</v>
      </c>
      <c r="AE1165" s="105">
        <v>0.11765700378159233</v>
      </c>
      <c r="AF1165" s="84">
        <v>4.3019231769493365</v>
      </c>
      <c r="AG1165" s="105">
        <v>8.0563401774821769E-2</v>
      </c>
      <c r="AH1165" s="84">
        <v>3.7787217277184437</v>
      </c>
      <c r="AI1165" s="105">
        <v>0.23017810709894326</v>
      </c>
      <c r="AJ1165" s="84">
        <v>14.463117583387591</v>
      </c>
      <c r="AK1165" s="84">
        <v>13.26310372885585</v>
      </c>
      <c r="AL1165" s="105">
        <v>9.0477604568599837E-2</v>
      </c>
      <c r="AM1165" s="84">
        <v>14.134063867321567</v>
      </c>
      <c r="AN1165" s="105">
        <v>2.3280899191831701E-2</v>
      </c>
      <c r="AO1165" s="84">
        <v>14.013071227792745</v>
      </c>
      <c r="AP1165" s="105">
        <v>3.2116182689648332E-2</v>
      </c>
      <c r="AQ1165" s="108">
        <v>7.5389286493155199</v>
      </c>
      <c r="AR1165" s="108">
        <v>2.508292136842933</v>
      </c>
    </row>
    <row r="1166" spans="1:44" s="2" customFormat="1" x14ac:dyDescent="0.25">
      <c r="A1166" s="80" t="s">
        <v>327</v>
      </c>
      <c r="B1166" s="80" t="s">
        <v>339</v>
      </c>
      <c r="C1166" s="80" t="s">
        <v>292</v>
      </c>
      <c r="D1166" s="81">
        <v>1120325.5728853773</v>
      </c>
      <c r="E1166" s="81">
        <v>1151322.7672093904</v>
      </c>
      <c r="F1166" s="105">
        <v>-2.6923114183822646E-2</v>
      </c>
      <c r="G1166" s="81">
        <v>1414600.050754342</v>
      </c>
      <c r="H1166" s="105">
        <v>-0.20802662753478726</v>
      </c>
      <c r="I1166" s="81">
        <v>1074299.0097635435</v>
      </c>
      <c r="J1166" s="105">
        <v>4.2843345012450886E-2</v>
      </c>
      <c r="K1166" s="83">
        <v>464454.02771752991</v>
      </c>
      <c r="L1166" s="83">
        <v>509946.03068791778</v>
      </c>
      <c r="M1166" s="105">
        <v>-8.9209446162408806E-2</v>
      </c>
      <c r="N1166" s="83">
        <v>636473.76519170974</v>
      </c>
      <c r="O1166" s="105">
        <v>-0.27026995750935068</v>
      </c>
      <c r="P1166" s="83">
        <v>511102.87132337241</v>
      </c>
      <c r="Q1166" s="105">
        <v>-9.1270948028636667E-2</v>
      </c>
      <c r="R1166" s="83">
        <v>277096.71126495895</v>
      </c>
      <c r="S1166" s="83">
        <v>308573.73772474274</v>
      </c>
      <c r="T1166" s="105">
        <v>-0.10200811868138389</v>
      </c>
      <c r="U1166" s="83">
        <v>381049.10230016295</v>
      </c>
      <c r="V1166" s="105">
        <v>-0.27280576284711416</v>
      </c>
      <c r="W1166" s="83">
        <v>294907.12348861131</v>
      </c>
      <c r="X1166" s="105">
        <v>-6.0393292684705717E-2</v>
      </c>
      <c r="Y1166" s="81">
        <v>1074890.0638953985</v>
      </c>
      <c r="Z1166" s="82">
        <v>45435.508989978713</v>
      </c>
      <c r="AA1166" s="83">
        <v>261748.08454244828</v>
      </c>
      <c r="AB1166" s="83">
        <v>15348.626722510682</v>
      </c>
      <c r="AC1166" s="84">
        <v>2.4121344762386969</v>
      </c>
      <c r="AD1166" s="84">
        <v>2.2577345403713696</v>
      </c>
      <c r="AE1166" s="105">
        <v>6.8387108008690189E-2</v>
      </c>
      <c r="AF1166" s="84">
        <v>2.2225583018779349</v>
      </c>
      <c r="AG1166" s="105">
        <v>8.5296378592445002E-2</v>
      </c>
      <c r="AH1166" s="84">
        <v>2.1019232527141085</v>
      </c>
      <c r="AI1166" s="105">
        <v>0.14758446728443969</v>
      </c>
      <c r="AJ1166" s="84">
        <v>4.0430850578162429</v>
      </c>
      <c r="AK1166" s="84">
        <v>3.7311106761665043</v>
      </c>
      <c r="AL1166" s="105">
        <v>8.3614346699110498E-2</v>
      </c>
      <c r="AM1166" s="84">
        <v>3.7123825832819368</v>
      </c>
      <c r="AN1166" s="105">
        <v>8.9080925016609719E-2</v>
      </c>
      <c r="AO1166" s="84">
        <v>3.6428384538667498</v>
      </c>
      <c r="AP1166" s="105">
        <v>0.10987218044891477</v>
      </c>
      <c r="AQ1166" s="108">
        <v>44.202237034073335</v>
      </c>
      <c r="AR1166" s="108">
        <v>52.60920896051573</v>
      </c>
    </row>
    <row r="1167" spans="1:44" s="2" customFormat="1" x14ac:dyDescent="0.25">
      <c r="A1167" s="80" t="s">
        <v>327</v>
      </c>
      <c r="B1167" s="80" t="s">
        <v>339</v>
      </c>
      <c r="C1167" s="80" t="s">
        <v>293</v>
      </c>
      <c r="D1167" s="80"/>
      <c r="E1167" s="81">
        <v>23.410307502746583</v>
      </c>
      <c r="F1167" s="105">
        <v>-1</v>
      </c>
      <c r="G1167" s="81">
        <v>5.2829534411430359</v>
      </c>
      <c r="H1167" s="105">
        <v>-1</v>
      </c>
      <c r="I1167" s="81">
        <v>51.317538725137709</v>
      </c>
      <c r="J1167" s="105">
        <v>-1</v>
      </c>
      <c r="K1167" s="80"/>
      <c r="L1167" s="83">
        <v>6.0955308675765991</v>
      </c>
      <c r="M1167" s="105">
        <v>-1</v>
      </c>
      <c r="N1167" s="83">
        <v>1.2144720554351807</v>
      </c>
      <c r="O1167" s="105">
        <v>-1</v>
      </c>
      <c r="P1167" s="83">
        <v>7.4844287741596105</v>
      </c>
      <c r="Q1167" s="105">
        <v>-1</v>
      </c>
      <c r="R1167" s="80"/>
      <c r="S1167" s="83">
        <v>1.1705153853094039</v>
      </c>
      <c r="T1167" s="105">
        <v>-1</v>
      </c>
      <c r="U1167" s="83">
        <v>0.35219688594185783</v>
      </c>
      <c r="V1167" s="105">
        <v>-1</v>
      </c>
      <c r="W1167" s="83">
        <v>2.7340105978339828</v>
      </c>
      <c r="X1167" s="105">
        <v>-1</v>
      </c>
      <c r="Y1167" s="80"/>
      <c r="Z1167" s="80"/>
      <c r="AA1167" s="80"/>
      <c r="AB1167" s="80"/>
      <c r="AC1167" s="80"/>
      <c r="AD1167" s="84">
        <v>3.8405691007605087</v>
      </c>
      <c r="AE1167" s="105">
        <v>-1</v>
      </c>
      <c r="AF1167" s="84">
        <v>4.3499999999999996</v>
      </c>
      <c r="AG1167" s="105">
        <v>-1</v>
      </c>
      <c r="AH1167" s="84">
        <v>6.8565738647035088</v>
      </c>
      <c r="AI1167" s="105">
        <v>-1</v>
      </c>
      <c r="AJ1167" s="80"/>
      <c r="AK1167" s="84">
        <v>19.999999826194941</v>
      </c>
      <c r="AL1167" s="105">
        <v>-1</v>
      </c>
      <c r="AM1167" s="84">
        <v>15.000000431619855</v>
      </c>
      <c r="AN1167" s="105">
        <v>-1</v>
      </c>
      <c r="AO1167" s="84">
        <v>18.770058450319826</v>
      </c>
      <c r="AP1167" s="105">
        <v>-1</v>
      </c>
      <c r="AQ1167" s="80"/>
      <c r="AR1167" s="80"/>
    </row>
    <row r="1168" spans="1:44" s="2" customFormat="1" x14ac:dyDescent="0.25">
      <c r="A1168" s="80" t="s">
        <v>327</v>
      </c>
      <c r="B1168" s="80" t="s">
        <v>340</v>
      </c>
      <c r="C1168" s="80" t="s">
        <v>281</v>
      </c>
      <c r="D1168" s="81">
        <v>72304881.502181336</v>
      </c>
      <c r="E1168" s="81">
        <v>68421734.380728871</v>
      </c>
      <c r="F1168" s="105">
        <v>5.6753123208554072E-2</v>
      </c>
      <c r="G1168" s="81">
        <v>66835423.023266166</v>
      </c>
      <c r="H1168" s="105">
        <v>8.1834725232623862E-2</v>
      </c>
      <c r="I1168" s="81">
        <v>59112799.493143417</v>
      </c>
      <c r="J1168" s="105">
        <v>0.22316794538834334</v>
      </c>
      <c r="K1168" s="83">
        <v>26525926.843472809</v>
      </c>
      <c r="L1168" s="83">
        <v>27277899.12830738</v>
      </c>
      <c r="M1168" s="105">
        <v>-2.7567089433739388E-2</v>
      </c>
      <c r="N1168" s="83">
        <v>28014706.093505181</v>
      </c>
      <c r="O1168" s="105">
        <v>-5.3142775978560972E-2</v>
      </c>
      <c r="P1168" s="83">
        <v>25083994.066135295</v>
      </c>
      <c r="Q1168" s="105">
        <v>5.7484177899890299E-2</v>
      </c>
      <c r="R1168" s="83">
        <v>42441518.697979793</v>
      </c>
      <c r="S1168" s="83">
        <v>42634767.109625727</v>
      </c>
      <c r="T1168" s="105">
        <v>-4.5326484638473366E-3</v>
      </c>
      <c r="U1168" s="83">
        <v>44136856.833126336</v>
      </c>
      <c r="V1168" s="105">
        <v>-3.8410939445831349E-2</v>
      </c>
      <c r="W1168" s="83">
        <v>40758951.462761916</v>
      </c>
      <c r="X1168" s="105">
        <v>4.1280925412301134E-2</v>
      </c>
      <c r="Y1168" s="80"/>
      <c r="Z1168" s="80"/>
      <c r="AA1168" s="80"/>
      <c r="AB1168" s="80"/>
      <c r="AC1168" s="84">
        <v>2.7258192307038378</v>
      </c>
      <c r="AD1168" s="84">
        <v>2.5083212625317199</v>
      </c>
      <c r="AE1168" s="105">
        <v>8.6710570699620418E-2</v>
      </c>
      <c r="AF1168" s="84">
        <v>2.3857263681506558</v>
      </c>
      <c r="AG1168" s="105">
        <v>0.14255317252364191</v>
      </c>
      <c r="AH1168" s="84">
        <v>2.3565943819508708</v>
      </c>
      <c r="AI1168" s="105">
        <v>0.15667730160983828</v>
      </c>
      <c r="AJ1168" s="84">
        <v>1.7036355842191631</v>
      </c>
      <c r="AK1168" s="84">
        <v>1.6048342472423445</v>
      </c>
      <c r="AL1168" s="105">
        <v>6.1564823374496876E-2</v>
      </c>
      <c r="AM1168" s="84">
        <v>1.5142769063950137</v>
      </c>
      <c r="AN1168" s="105">
        <v>0.12504891081971858</v>
      </c>
      <c r="AO1168" s="84">
        <v>1.4503022617534678</v>
      </c>
      <c r="AP1168" s="105">
        <v>0.17467622380965342</v>
      </c>
      <c r="AQ1168" s="80"/>
      <c r="AR1168" s="80"/>
    </row>
    <row r="1169" spans="1:44" s="2" customFormat="1" x14ac:dyDescent="0.25">
      <c r="A1169" s="80" t="s">
        <v>327</v>
      </c>
      <c r="B1169" s="80" t="s">
        <v>340</v>
      </c>
      <c r="C1169" s="80" t="s">
        <v>313</v>
      </c>
      <c r="D1169" s="81">
        <v>31776930.446509108</v>
      </c>
      <c r="E1169" s="81">
        <v>30033186.288664408</v>
      </c>
      <c r="F1169" s="105">
        <v>5.8060578091337946E-2</v>
      </c>
      <c r="G1169" s="81">
        <v>31283843.079793572</v>
      </c>
      <c r="H1169" s="105">
        <v>1.5761726123540865E-2</v>
      </c>
      <c r="I1169" s="81">
        <v>26184561.807643868</v>
      </c>
      <c r="J1169" s="105">
        <v>0.21357503249234061</v>
      </c>
      <c r="K1169" s="83">
        <v>13733241.111307634</v>
      </c>
      <c r="L1169" s="83">
        <v>14461413.930542422</v>
      </c>
      <c r="M1169" s="105">
        <v>-5.0352809395552367E-2</v>
      </c>
      <c r="N1169" s="83">
        <v>15482235.202151733</v>
      </c>
      <c r="O1169" s="105">
        <v>-0.11296780264654693</v>
      </c>
      <c r="P1169" s="83">
        <v>13614692.860162623</v>
      </c>
      <c r="Q1169" s="105">
        <v>8.7073760945345913E-3</v>
      </c>
      <c r="R1169" s="83">
        <v>16376370.637160489</v>
      </c>
      <c r="S1169" s="83">
        <v>16964419.976032685</v>
      </c>
      <c r="T1169" s="105">
        <v>-3.4663686686782789E-2</v>
      </c>
      <c r="U1169" s="83">
        <v>18273202.446017914</v>
      </c>
      <c r="V1169" s="105">
        <v>-0.10380401653519582</v>
      </c>
      <c r="W1169" s="83">
        <v>16425413.368187608</v>
      </c>
      <c r="X1169" s="105">
        <v>-2.9857836711801593E-3</v>
      </c>
      <c r="Y1169" s="80"/>
      <c r="Z1169" s="80"/>
      <c r="AA1169" s="80"/>
      <c r="AB1169" s="80"/>
      <c r="AC1169" s="84">
        <v>2.3138696968150305</v>
      </c>
      <c r="AD1169" s="84">
        <v>2.0767807652081993</v>
      </c>
      <c r="AE1169" s="105">
        <v>0.11416175244817563</v>
      </c>
      <c r="AF1169" s="84">
        <v>2.0206283312015385</v>
      </c>
      <c r="AG1169" s="105">
        <v>0.14512385137108322</v>
      </c>
      <c r="AH1169" s="84">
        <v>1.9232576214966557</v>
      </c>
      <c r="AI1169" s="105">
        <v>0.20309919531966042</v>
      </c>
      <c r="AJ1169" s="84">
        <v>1.9404134866368006</v>
      </c>
      <c r="AK1169" s="84">
        <v>1.7703632856941329</v>
      </c>
      <c r="AL1169" s="105">
        <v>9.60538451722317E-2</v>
      </c>
      <c r="AM1169" s="84">
        <v>1.7120065939296223</v>
      </c>
      <c r="AN1169" s="105">
        <v>0.1334147272078601</v>
      </c>
      <c r="AO1169" s="84">
        <v>1.5941493355873511</v>
      </c>
      <c r="AP1169" s="105">
        <v>0.21720935631282709</v>
      </c>
      <c r="AQ1169" s="80"/>
      <c r="AR1169" s="80"/>
    </row>
    <row r="1170" spans="1:44" s="2" customFormat="1" x14ac:dyDescent="0.25">
      <c r="A1170" s="80" t="s">
        <v>327</v>
      </c>
      <c r="B1170" s="80" t="s">
        <v>340</v>
      </c>
      <c r="C1170" s="80" t="s">
        <v>328</v>
      </c>
      <c r="D1170" s="81">
        <v>837658.30793969403</v>
      </c>
      <c r="E1170" s="81">
        <v>866957.1309471667</v>
      </c>
      <c r="F1170" s="105">
        <v>-3.3795007805591457E-2</v>
      </c>
      <c r="G1170" s="81">
        <v>977327.01560680149</v>
      </c>
      <c r="H1170" s="105">
        <v>-0.14290887843757202</v>
      </c>
      <c r="I1170" s="81">
        <v>789770.86486186972</v>
      </c>
      <c r="J1170" s="105">
        <v>6.0634603286106009E-2</v>
      </c>
      <c r="K1170" s="83">
        <v>314025.67076984281</v>
      </c>
      <c r="L1170" s="83">
        <v>341383.71137593465</v>
      </c>
      <c r="M1170" s="105">
        <v>-8.0138681766116659E-2</v>
      </c>
      <c r="N1170" s="83">
        <v>403810.47758253291</v>
      </c>
      <c r="O1170" s="105">
        <v>-0.22234392567077316</v>
      </c>
      <c r="P1170" s="83">
        <v>323872.45128129359</v>
      </c>
      <c r="Q1170" s="105">
        <v>-3.0403266694945089E-2</v>
      </c>
      <c r="R1170" s="83">
        <v>216527.34267653839</v>
      </c>
      <c r="S1170" s="83">
        <v>236255.45920463969</v>
      </c>
      <c r="T1170" s="105">
        <v>-8.3503325571889539E-2</v>
      </c>
      <c r="U1170" s="83">
        <v>273721.23440216057</v>
      </c>
      <c r="V1170" s="105">
        <v>-0.20894941472312287</v>
      </c>
      <c r="W1170" s="83">
        <v>215599.07552999354</v>
      </c>
      <c r="X1170" s="105">
        <v>4.305524707204569E-3</v>
      </c>
      <c r="Y1170" s="80"/>
      <c r="Z1170" s="80"/>
      <c r="AA1170" s="80"/>
      <c r="AB1170" s="80"/>
      <c r="AC1170" s="84">
        <v>2.6674835400754056</v>
      </c>
      <c r="AD1170" s="84">
        <v>2.5395386541816172</v>
      </c>
      <c r="AE1170" s="105">
        <v>5.0381153160678885E-2</v>
      </c>
      <c r="AF1170" s="84">
        <v>2.4202616570469009</v>
      </c>
      <c r="AG1170" s="105">
        <v>0.10214675851624827</v>
      </c>
      <c r="AH1170" s="84">
        <v>2.438524368890914</v>
      </c>
      <c r="AI1170" s="105">
        <v>9.3892508971983937E-2</v>
      </c>
      <c r="AJ1170" s="84">
        <v>3.8686029098460724</v>
      </c>
      <c r="AK1170" s="84">
        <v>3.6695750179310185</v>
      </c>
      <c r="AL1170" s="105">
        <v>5.4237313842208867E-2</v>
      </c>
      <c r="AM1170" s="84">
        <v>3.5705195387613928</v>
      </c>
      <c r="AN1170" s="105">
        <v>8.3484593165980586E-2</v>
      </c>
      <c r="AO1170" s="84">
        <v>3.6631458781556741</v>
      </c>
      <c r="AP1170" s="105">
        <v>5.6087592065495934E-2</v>
      </c>
      <c r="AQ1170" s="108">
        <v>100.00000000000001</v>
      </c>
      <c r="AR1170" s="108">
        <v>100</v>
      </c>
    </row>
    <row r="1171" spans="1:44" s="2" customFormat="1" x14ac:dyDescent="0.25">
      <c r="A1171" s="80" t="s">
        <v>327</v>
      </c>
      <c r="B1171" s="80" t="s">
        <v>340</v>
      </c>
      <c r="C1171" s="80" t="s">
        <v>270</v>
      </c>
      <c r="D1171" s="81">
        <v>483705.59148350835</v>
      </c>
      <c r="E1171" s="81">
        <v>499040.33498433232</v>
      </c>
      <c r="F1171" s="105">
        <v>-3.0728465067468774E-2</v>
      </c>
      <c r="G1171" s="81">
        <v>589957.19809523935</v>
      </c>
      <c r="H1171" s="105">
        <v>-0.1801005343349982</v>
      </c>
      <c r="I1171" s="81">
        <v>482801.11862432957</v>
      </c>
      <c r="J1171" s="105">
        <v>1.8733860057241539E-3</v>
      </c>
      <c r="K1171" s="83">
        <v>193362.16036753461</v>
      </c>
      <c r="L1171" s="83">
        <v>206489.76856212015</v>
      </c>
      <c r="M1171" s="105">
        <v>-6.3575102466329927E-2</v>
      </c>
      <c r="N1171" s="83">
        <v>262197.8595587883</v>
      </c>
      <c r="O1171" s="105">
        <v>-0.26253341391530238</v>
      </c>
      <c r="P1171" s="83">
        <v>213415.10376833577</v>
      </c>
      <c r="Q1171" s="105">
        <v>-9.3962156598667121E-2</v>
      </c>
      <c r="R1171" s="83">
        <v>146390.31256391318</v>
      </c>
      <c r="S1171" s="83">
        <v>158151.49135353434</v>
      </c>
      <c r="T1171" s="105">
        <v>-7.4366537355819398E-2</v>
      </c>
      <c r="U1171" s="83">
        <v>191458.3691907881</v>
      </c>
      <c r="V1171" s="105">
        <v>-0.2353935052166074</v>
      </c>
      <c r="W1171" s="83">
        <v>152603.36069372421</v>
      </c>
      <c r="X1171" s="105">
        <v>-4.071370447916059E-2</v>
      </c>
      <c r="Y1171" s="80"/>
      <c r="Z1171" s="80"/>
      <c r="AA1171" s="80"/>
      <c r="AB1171" s="80"/>
      <c r="AC1171" s="84">
        <v>2.5015524783344438</v>
      </c>
      <c r="AD1171" s="84">
        <v>2.4167799618323538</v>
      </c>
      <c r="AE1171" s="105">
        <v>3.5076638271122229E-2</v>
      </c>
      <c r="AF1171" s="84">
        <v>2.2500458206942873</v>
      </c>
      <c r="AG1171" s="105">
        <v>0.11177846038822009</v>
      </c>
      <c r="AH1171" s="84">
        <v>2.2622631205540871</v>
      </c>
      <c r="AI1171" s="105">
        <v>0.10577432642837256</v>
      </c>
      <c r="AJ1171" s="84">
        <v>3.3042185853133228</v>
      </c>
      <c r="AK1171" s="84">
        <v>3.1554576609636245</v>
      </c>
      <c r="AL1171" s="105">
        <v>4.714400899433055E-2</v>
      </c>
      <c r="AM1171" s="84">
        <v>3.0813863117540059</v>
      </c>
      <c r="AN1171" s="105">
        <v>7.2315591430168621E-2</v>
      </c>
      <c r="AO1171" s="84">
        <v>3.1637646538683644</v>
      </c>
      <c r="AP1171" s="105">
        <v>4.4394557374305359E-2</v>
      </c>
      <c r="AQ1171" s="80"/>
      <c r="AR1171" s="80"/>
    </row>
    <row r="1172" spans="1:44" s="2" customFormat="1" x14ac:dyDescent="0.25">
      <c r="A1172" s="80" t="s">
        <v>327</v>
      </c>
      <c r="B1172" s="80" t="s">
        <v>340</v>
      </c>
      <c r="C1172" s="80" t="s">
        <v>271</v>
      </c>
      <c r="D1172" s="81">
        <v>320379.59077958704</v>
      </c>
      <c r="E1172" s="81">
        <v>328341.87521884323</v>
      </c>
      <c r="F1172" s="105">
        <v>-2.4249981620374304E-2</v>
      </c>
      <c r="G1172" s="81">
        <v>348745.81211276172</v>
      </c>
      <c r="H1172" s="105">
        <v>-8.1337812091067871E-2</v>
      </c>
      <c r="I1172" s="81">
        <v>282860.54989463807</v>
      </c>
      <c r="J1172" s="105">
        <v>0.13264147615821414</v>
      </c>
      <c r="K1172" s="83">
        <v>114262.06505354203</v>
      </c>
      <c r="L1172" s="83">
        <v>126844.98248936138</v>
      </c>
      <c r="M1172" s="105">
        <v>-9.9199173580828845E-2</v>
      </c>
      <c r="N1172" s="83">
        <v>133971.91732803779</v>
      </c>
      <c r="O1172" s="105">
        <v>-0.14711928191812823</v>
      </c>
      <c r="P1172" s="83">
        <v>105387.47808813788</v>
      </c>
      <c r="Q1172" s="105">
        <v>8.4209121675557427E-2</v>
      </c>
      <c r="R1172" s="83">
        <v>68101.401032960799</v>
      </c>
      <c r="S1172" s="83">
        <v>75403.748743536256</v>
      </c>
      <c r="T1172" s="105">
        <v>-9.6843298009124876E-2</v>
      </c>
      <c r="U1172" s="83">
        <v>79660.192892836276</v>
      </c>
      <c r="V1172" s="105">
        <v>-0.14510122860768193</v>
      </c>
      <c r="W1172" s="83">
        <v>61320.557858921864</v>
      </c>
      <c r="X1172" s="105">
        <v>0.11058025906482116</v>
      </c>
      <c r="Y1172" s="80"/>
      <c r="Z1172" s="80"/>
      <c r="AA1172" s="80"/>
      <c r="AB1172" s="80"/>
      <c r="AC1172" s="84">
        <v>2.8039016328775475</v>
      </c>
      <c r="AD1172" s="84">
        <v>2.5885286810330208</v>
      </c>
      <c r="AE1172" s="105">
        <v>8.3202845470723694E-2</v>
      </c>
      <c r="AF1172" s="84">
        <v>2.603126230244492</v>
      </c>
      <c r="AG1172" s="105">
        <v>7.712856960232703E-2</v>
      </c>
      <c r="AH1172" s="84">
        <v>2.6840053014464917</v>
      </c>
      <c r="AI1172" s="105">
        <v>4.4670676084894445E-2</v>
      </c>
      <c r="AJ1172" s="84">
        <v>4.7044493346697029</v>
      </c>
      <c r="AK1172" s="84">
        <v>4.3544502851655542</v>
      </c>
      <c r="AL1172" s="105">
        <v>8.0377321265212687E-2</v>
      </c>
      <c r="AM1172" s="84">
        <v>4.3779182481006007</v>
      </c>
      <c r="AN1172" s="105">
        <v>7.458592601878089E-2</v>
      </c>
      <c r="AO1172" s="84">
        <v>4.6128176221978574</v>
      </c>
      <c r="AP1172" s="105">
        <v>1.9864586024579488E-2</v>
      </c>
      <c r="AQ1172" s="80"/>
      <c r="AR1172" s="80"/>
    </row>
    <row r="1173" spans="1:44" s="2" customFormat="1" x14ac:dyDescent="0.25">
      <c r="A1173" s="80" t="s">
        <v>327</v>
      </c>
      <c r="B1173" s="80" t="s">
        <v>340</v>
      </c>
      <c r="C1173" s="80" t="s">
        <v>127</v>
      </c>
      <c r="D1173" s="81">
        <v>33573.125676598545</v>
      </c>
      <c r="E1173" s="81">
        <v>39574.920743991141</v>
      </c>
      <c r="F1173" s="105">
        <v>-0.15165652778480618</v>
      </c>
      <c r="G1173" s="81">
        <v>38624.005398800371</v>
      </c>
      <c r="H1173" s="105">
        <v>-0.13077047991399415</v>
      </c>
      <c r="I1173" s="81">
        <v>24109.196342902185</v>
      </c>
      <c r="J1173" s="105">
        <v>0.39254437182774726</v>
      </c>
      <c r="K1173" s="83">
        <v>6401.4453487661449</v>
      </c>
      <c r="L1173" s="83">
        <v>8048.9603244530726</v>
      </c>
      <c r="M1173" s="105">
        <v>-0.20468668117069846</v>
      </c>
      <c r="N1173" s="83">
        <v>7640.7006957068015</v>
      </c>
      <c r="O1173" s="105">
        <v>-0.16219132201278033</v>
      </c>
      <c r="P1173" s="83">
        <v>5069.8694248199463</v>
      </c>
      <c r="Q1173" s="105">
        <v>0.26264501358306458</v>
      </c>
      <c r="R1173" s="83">
        <v>2035.6290796644244</v>
      </c>
      <c r="S1173" s="83">
        <v>2700.2191075691221</v>
      </c>
      <c r="T1173" s="105">
        <v>-0.24612448154364641</v>
      </c>
      <c r="U1173" s="83">
        <v>2602.6723185362353</v>
      </c>
      <c r="V1173" s="105">
        <v>-0.21786962378372732</v>
      </c>
      <c r="W1173" s="83">
        <v>1675.1569773475533</v>
      </c>
      <c r="X1173" s="105">
        <v>0.21518705840191962</v>
      </c>
      <c r="Y1173" s="80"/>
      <c r="Z1173" s="80"/>
      <c r="AA1173" s="80"/>
      <c r="AB1173" s="80"/>
      <c r="AC1173" s="84">
        <v>5.2446164651034071</v>
      </c>
      <c r="AD1173" s="84">
        <v>4.9167742352712196</v>
      </c>
      <c r="AE1173" s="105">
        <v>6.6678316746854455E-2</v>
      </c>
      <c r="AF1173" s="84">
        <v>5.0550344709226263</v>
      </c>
      <c r="AG1173" s="105">
        <v>3.7503600672020541E-2</v>
      </c>
      <c r="AH1173" s="84">
        <v>4.7553880233825572</v>
      </c>
      <c r="AI1173" s="105">
        <v>0.10287876390218449</v>
      </c>
      <c r="AJ1173" s="84">
        <v>16.492752049962419</v>
      </c>
      <c r="AK1173" s="84">
        <v>14.656188689672129</v>
      </c>
      <c r="AL1173" s="105">
        <v>0.12530975133968308</v>
      </c>
      <c r="AM1173" s="84">
        <v>14.840133782389801</v>
      </c>
      <c r="AN1173" s="105">
        <v>0.11136141303077168</v>
      </c>
      <c r="AO1173" s="84">
        <v>14.392201249745998</v>
      </c>
      <c r="AP1173" s="105">
        <v>0.14595062727138372</v>
      </c>
      <c r="AQ1173" s="80"/>
      <c r="AR1173" s="80"/>
    </row>
    <row r="1174" spans="1:44" s="2" customFormat="1" x14ac:dyDescent="0.25">
      <c r="A1174" s="80" t="s">
        <v>327</v>
      </c>
      <c r="B1174" s="80" t="s">
        <v>340</v>
      </c>
      <c r="C1174" s="80" t="s">
        <v>282</v>
      </c>
      <c r="D1174" s="81">
        <v>1277.9434579706192</v>
      </c>
      <c r="E1174" s="81">
        <v>6736.7082251298425</v>
      </c>
      <c r="F1174" s="105">
        <v>-0.81030149811097263</v>
      </c>
      <c r="G1174" s="81">
        <v>7734.2603915977479</v>
      </c>
      <c r="H1174" s="105">
        <v>-0.83476849843859202</v>
      </c>
      <c r="I1174" s="81">
        <v>5235.1158500254151</v>
      </c>
      <c r="J1174" s="105">
        <v>-0.75589012839812986</v>
      </c>
      <c r="K1174" s="83">
        <v>267.25499851938616</v>
      </c>
      <c r="L1174" s="83">
        <v>1737.2699221197081</v>
      </c>
      <c r="M1174" s="105">
        <v>-0.84616380269031632</v>
      </c>
      <c r="N1174" s="83">
        <v>1958.6700502139877</v>
      </c>
      <c r="O1174" s="105">
        <v>-0.86355282325872695</v>
      </c>
      <c r="P1174" s="83">
        <v>1510.9245340824127</v>
      </c>
      <c r="Q1174" s="105">
        <v>-0.82311823490132774</v>
      </c>
      <c r="R1174" s="83">
        <v>136.77997900212713</v>
      </c>
      <c r="S1174" s="83">
        <v>772.61247978007498</v>
      </c>
      <c r="T1174" s="105">
        <v>-0.82296431577048601</v>
      </c>
      <c r="U1174" s="83">
        <v>871.23170832723213</v>
      </c>
      <c r="V1174" s="105">
        <v>-0.84300390160874061</v>
      </c>
      <c r="W1174" s="83">
        <v>632.21468311548233</v>
      </c>
      <c r="X1174" s="105">
        <v>-0.78364947437144161</v>
      </c>
      <c r="Y1174" s="80"/>
      <c r="Z1174" s="80"/>
      <c r="AA1174" s="80"/>
      <c r="AB1174" s="80"/>
      <c r="AC1174" s="84">
        <v>4.7817382838507312</v>
      </c>
      <c r="AD1174" s="84">
        <v>3.8777556321876179</v>
      </c>
      <c r="AE1174" s="105">
        <v>0.23312006671063376</v>
      </c>
      <c r="AF1174" s="84">
        <v>3.9487306148132344</v>
      </c>
      <c r="AG1174" s="105">
        <v>0.21095581094151089</v>
      </c>
      <c r="AH1174" s="84">
        <v>3.464842705201495</v>
      </c>
      <c r="AI1174" s="105">
        <v>0.3800736976233538</v>
      </c>
      <c r="AJ1174" s="84">
        <v>9.3430593226713778</v>
      </c>
      <c r="AK1174" s="84">
        <v>8.719388311003538</v>
      </c>
      <c r="AL1174" s="105">
        <v>7.1526922465511789E-2</v>
      </c>
      <c r="AM1174" s="84">
        <v>8.8773862540512383</v>
      </c>
      <c r="AN1174" s="105">
        <v>5.2456100849236721E-2</v>
      </c>
      <c r="AO1174" s="84">
        <v>8.280598331293664</v>
      </c>
      <c r="AP1174" s="105">
        <v>0.12830727308224929</v>
      </c>
      <c r="AQ1174" s="108">
        <v>0.15256142580545182</v>
      </c>
      <c r="AR1174" s="108">
        <v>6.3169841421116646E-2</v>
      </c>
    </row>
    <row r="1175" spans="1:44" s="2" customFormat="1" x14ac:dyDescent="0.25">
      <c r="A1175" s="80" t="s">
        <v>327</v>
      </c>
      <c r="B1175" s="80" t="s">
        <v>340</v>
      </c>
      <c r="C1175" s="80" t="s">
        <v>285</v>
      </c>
      <c r="D1175" s="81">
        <v>174016.30886112095</v>
      </c>
      <c r="E1175" s="81">
        <v>180625.81738480806</v>
      </c>
      <c r="F1175" s="105">
        <v>-3.6592269141714713E-2</v>
      </c>
      <c r="G1175" s="81">
        <v>232329.22995194077</v>
      </c>
      <c r="H1175" s="105">
        <v>-0.25099261553478369</v>
      </c>
      <c r="I1175" s="81">
        <v>184545.40047036408</v>
      </c>
      <c r="J1175" s="105">
        <v>-5.7054207703941026E-2</v>
      </c>
      <c r="K1175" s="83">
        <v>55191.927313799024</v>
      </c>
      <c r="L1175" s="83">
        <v>65978.547347308937</v>
      </c>
      <c r="M1175" s="105">
        <v>-0.16348677664467959</v>
      </c>
      <c r="N1175" s="83">
        <v>88585.220157978576</v>
      </c>
      <c r="O1175" s="105">
        <v>-0.37696235088232072</v>
      </c>
      <c r="P1175" s="83">
        <v>66784.811336040497</v>
      </c>
      <c r="Q1175" s="105">
        <v>-0.17358563706813018</v>
      </c>
      <c r="R1175" s="83">
        <v>38295.713836305695</v>
      </c>
      <c r="S1175" s="83">
        <v>44238.005944210643</v>
      </c>
      <c r="T1175" s="105">
        <v>-0.13432549639327959</v>
      </c>
      <c r="U1175" s="83">
        <v>57111.964777848319</v>
      </c>
      <c r="V1175" s="105">
        <v>-0.32946250430594137</v>
      </c>
      <c r="W1175" s="83">
        <v>41874.928595915269</v>
      </c>
      <c r="X1175" s="105">
        <v>-8.5473931051877963E-2</v>
      </c>
      <c r="Y1175" s="80"/>
      <c r="Z1175" s="80"/>
      <c r="AA1175" s="80"/>
      <c r="AB1175" s="80"/>
      <c r="AC1175" s="84">
        <v>3.1529304615824421</v>
      </c>
      <c r="AD1175" s="84">
        <v>2.7376446534052894</v>
      </c>
      <c r="AE1175" s="105">
        <v>0.15169456257246125</v>
      </c>
      <c r="AF1175" s="84">
        <v>2.6226635722936185</v>
      </c>
      <c r="AG1175" s="105">
        <v>0.20218639359263496</v>
      </c>
      <c r="AH1175" s="84">
        <v>2.7632839979406207</v>
      </c>
      <c r="AI1175" s="105">
        <v>0.1410084753981897</v>
      </c>
      <c r="AJ1175" s="84">
        <v>4.5440152807948788</v>
      </c>
      <c r="AK1175" s="84">
        <v>4.0830460941797098</v>
      </c>
      <c r="AL1175" s="105">
        <v>0.1128983548023791</v>
      </c>
      <c r="AM1175" s="84">
        <v>4.067960730394149</v>
      </c>
      <c r="AN1175" s="105">
        <v>0.11702535544255474</v>
      </c>
      <c r="AO1175" s="84">
        <v>4.4070618543900215</v>
      </c>
      <c r="AP1175" s="105">
        <v>3.1075902932570239E-2</v>
      </c>
      <c r="AQ1175" s="108">
        <v>20.774139910237601</v>
      </c>
      <c r="AR1175" s="108">
        <v>17.686317747645454</v>
      </c>
    </row>
    <row r="1176" spans="1:44" s="2" customFormat="1" x14ac:dyDescent="0.25">
      <c r="A1176" s="80" t="s">
        <v>327</v>
      </c>
      <c r="B1176" s="80" t="s">
        <v>340</v>
      </c>
      <c r="C1176" s="80" t="s">
        <v>288</v>
      </c>
      <c r="D1176" s="81">
        <v>604.24316873550413</v>
      </c>
      <c r="E1176" s="81">
        <v>217.38709665536879</v>
      </c>
      <c r="F1176" s="105">
        <v>1.7795723758776332</v>
      </c>
      <c r="G1176" s="81">
        <v>40.032624506950377</v>
      </c>
      <c r="H1176" s="105">
        <v>14.093768549463869</v>
      </c>
      <c r="I1176" s="80"/>
      <c r="J1176" s="80"/>
      <c r="K1176" s="83">
        <v>168.20770848393704</v>
      </c>
      <c r="L1176" s="83">
        <v>61.379083826752975</v>
      </c>
      <c r="M1176" s="105">
        <v>1.7404727799247672</v>
      </c>
      <c r="N1176" s="83">
        <v>6.1560891478036375</v>
      </c>
      <c r="O1176" s="105">
        <v>26.323793474295282</v>
      </c>
      <c r="P1176" s="80"/>
      <c r="Q1176" s="80"/>
      <c r="R1176" s="83">
        <v>74.474638093566071</v>
      </c>
      <c r="S1176" s="83">
        <v>36.332380843227867</v>
      </c>
      <c r="T1176" s="105">
        <v>1.0498144180234115</v>
      </c>
      <c r="U1176" s="83">
        <v>10.748267848716495</v>
      </c>
      <c r="V1176" s="105">
        <v>5.9289897815915955</v>
      </c>
      <c r="W1176" s="80"/>
      <c r="X1176" s="80"/>
      <c r="Y1176" s="80"/>
      <c r="Z1176" s="80"/>
      <c r="AA1176" s="80"/>
      <c r="AB1176" s="80"/>
      <c r="AC1176" s="84">
        <v>3.5922442210382184</v>
      </c>
      <c r="AD1176" s="84">
        <v>3.5417129598897246</v>
      </c>
      <c r="AE1176" s="105">
        <v>1.4267463716220292E-2</v>
      </c>
      <c r="AF1176" s="84">
        <v>6.5029312516101507</v>
      </c>
      <c r="AG1176" s="105">
        <v>-0.44759615594140489</v>
      </c>
      <c r="AH1176" s="80"/>
      <c r="AI1176" s="80"/>
      <c r="AJ1176" s="84">
        <v>8.1134085938942651</v>
      </c>
      <c r="AK1176" s="84">
        <v>5.9832879544388131</v>
      </c>
      <c r="AL1176" s="105">
        <v>0.35601172059171621</v>
      </c>
      <c r="AM1176" s="84">
        <v>3.7245652109172993</v>
      </c>
      <c r="AN1176" s="105">
        <v>1.1783505280327915</v>
      </c>
      <c r="AO1176" s="80"/>
      <c r="AP1176" s="80"/>
      <c r="AQ1176" s="108">
        <v>7.2134802819744229E-2</v>
      </c>
      <c r="AR1176" s="108">
        <v>3.4395027054306387E-2</v>
      </c>
    </row>
    <row r="1177" spans="1:44" s="2" customFormat="1" x14ac:dyDescent="0.25">
      <c r="A1177" s="80" t="s">
        <v>327</v>
      </c>
      <c r="B1177" s="80" t="s">
        <v>340</v>
      </c>
      <c r="C1177" s="80" t="s">
        <v>290</v>
      </c>
      <c r="D1177" s="81">
        <v>146363.28191846609</v>
      </c>
      <c r="E1177" s="81">
        <v>147716.05783403516</v>
      </c>
      <c r="F1177" s="105">
        <v>-9.1579475881286392E-3</v>
      </c>
      <c r="G1177" s="81">
        <v>116416.58216082097</v>
      </c>
      <c r="H1177" s="105">
        <v>0.25723740726450772</v>
      </c>
      <c r="I1177" s="81">
        <v>98315.149424273972</v>
      </c>
      <c r="J1177" s="105">
        <v>0.48871545001516375</v>
      </c>
      <c r="K1177" s="83">
        <v>59070.137739742997</v>
      </c>
      <c r="L1177" s="83">
        <v>60866.435142052447</v>
      </c>
      <c r="M1177" s="105">
        <v>-2.9512117772581583E-2</v>
      </c>
      <c r="N1177" s="83">
        <v>45386.697170059197</v>
      </c>
      <c r="O1177" s="105">
        <v>0.30148570887221388</v>
      </c>
      <c r="P1177" s="83">
        <v>38602.666752097386</v>
      </c>
      <c r="Q1177" s="105">
        <v>0.53020873192740137</v>
      </c>
      <c r="R1177" s="83">
        <v>29805.687196655104</v>
      </c>
      <c r="S1177" s="83">
        <v>31165.742799325617</v>
      </c>
      <c r="T1177" s="105">
        <v>-4.3639441274601752E-2</v>
      </c>
      <c r="U1177" s="83">
        <v>22548.22811498796</v>
      </c>
      <c r="V1177" s="105">
        <v>0.32186383092528065</v>
      </c>
      <c r="W1177" s="83">
        <v>19445.629263006595</v>
      </c>
      <c r="X1177" s="105">
        <v>0.53277051585867197</v>
      </c>
      <c r="Y1177" s="80"/>
      <c r="Z1177" s="80"/>
      <c r="AA1177" s="80"/>
      <c r="AB1177" s="80"/>
      <c r="AC1177" s="84">
        <v>2.4777880587197507</v>
      </c>
      <c r="AD1177" s="84">
        <v>2.4268886043562383</v>
      </c>
      <c r="AE1177" s="105">
        <v>2.0973131717767532E-2</v>
      </c>
      <c r="AF1177" s="84">
        <v>2.5649934764942302</v>
      </c>
      <c r="AG1177" s="105">
        <v>-3.3998300024399922E-2</v>
      </c>
      <c r="AH1177" s="84">
        <v>2.5468486427542536</v>
      </c>
      <c r="AI1177" s="105">
        <v>-2.7116092756818987E-2</v>
      </c>
      <c r="AJ1177" s="84">
        <v>4.9105823647941751</v>
      </c>
      <c r="AK1177" s="84">
        <v>4.7396931555641126</v>
      </c>
      <c r="AL1177" s="105">
        <v>3.605490980559551E-2</v>
      </c>
      <c r="AM1177" s="84">
        <v>5.163003565829551</v>
      </c>
      <c r="AN1177" s="105">
        <v>-4.8890378985205839E-2</v>
      </c>
      <c r="AO1177" s="84">
        <v>5.0558996108862839</v>
      </c>
      <c r="AP1177" s="105">
        <v>-2.8742114613829358E-2</v>
      </c>
      <c r="AQ1177" s="108">
        <v>17.472909959964646</v>
      </c>
      <c r="AR1177" s="108">
        <v>13.765322581536799</v>
      </c>
    </row>
    <row r="1178" spans="1:44" s="2" customFormat="1" x14ac:dyDescent="0.25">
      <c r="A1178" s="80" t="s">
        <v>327</v>
      </c>
      <c r="B1178" s="80" t="s">
        <v>340</v>
      </c>
      <c r="C1178" s="80" t="s">
        <v>291</v>
      </c>
      <c r="D1178" s="81">
        <v>31690.939049892426</v>
      </c>
      <c r="E1178" s="81">
        <v>32620.825422205926</v>
      </c>
      <c r="F1178" s="105">
        <v>-2.8505911799537108E-2</v>
      </c>
      <c r="G1178" s="81">
        <v>30849.712382695674</v>
      </c>
      <c r="H1178" s="105">
        <v>2.7268541656440711E-2</v>
      </c>
      <c r="I1178" s="81">
        <v>18874.080492876768</v>
      </c>
      <c r="J1178" s="105">
        <v>0.67907194535134274</v>
      </c>
      <c r="K1178" s="83">
        <v>5965.9826417628219</v>
      </c>
      <c r="L1178" s="83">
        <v>6250.3113185066113</v>
      </c>
      <c r="M1178" s="105">
        <v>-4.549032236233061E-2</v>
      </c>
      <c r="N1178" s="83">
        <v>5675.8745563450102</v>
      </c>
      <c r="O1178" s="105">
        <v>5.1112490689827247E-2</v>
      </c>
      <c r="P1178" s="83">
        <v>3558.9448907375336</v>
      </c>
      <c r="Q1178" s="105">
        <v>0.67633465111803648</v>
      </c>
      <c r="R1178" s="83">
        <v>1824.3744625687311</v>
      </c>
      <c r="S1178" s="83">
        <v>1891.2742469458196</v>
      </c>
      <c r="T1178" s="105">
        <v>-3.5372862759128459E-2</v>
      </c>
      <c r="U1178" s="83">
        <v>1720.6923423602859</v>
      </c>
      <c r="V1178" s="105">
        <v>6.0256047903498956E-2</v>
      </c>
      <c r="W1178" s="83">
        <v>1042.9422942320705</v>
      </c>
      <c r="X1178" s="105">
        <v>0.74925733922032334</v>
      </c>
      <c r="Y1178" s="80"/>
      <c r="Z1178" s="80"/>
      <c r="AA1178" s="80"/>
      <c r="AB1178" s="80"/>
      <c r="AC1178" s="84">
        <v>5.3119395333219446</v>
      </c>
      <c r="AD1178" s="84">
        <v>5.2190721005557892</v>
      </c>
      <c r="AE1178" s="105">
        <v>1.7793858942141413E-2</v>
      </c>
      <c r="AF1178" s="84">
        <v>5.4352350596277805</v>
      </c>
      <c r="AG1178" s="105">
        <v>-2.2684488334581719E-2</v>
      </c>
      <c r="AH1178" s="84">
        <v>5.303279784409761</v>
      </c>
      <c r="AI1178" s="105">
        <v>1.6329044033544947E-3</v>
      </c>
      <c r="AJ1178" s="84">
        <v>17.37085214691691</v>
      </c>
      <c r="AK1178" s="84">
        <v>17.2480672619979</v>
      </c>
      <c r="AL1178" s="105">
        <v>7.1187619490293962E-3</v>
      </c>
      <c r="AM1178" s="84">
        <v>17.928662564034489</v>
      </c>
      <c r="AN1178" s="105">
        <v>-3.1112773477959606E-2</v>
      </c>
      <c r="AO1178" s="84">
        <v>18.096955696646624</v>
      </c>
      <c r="AP1178" s="105">
        <v>-4.0122966641525336E-2</v>
      </c>
      <c r="AQ1178" s="108">
        <v>3.7832775905774185</v>
      </c>
      <c r="AR1178" s="108">
        <v>0.84256077778319749</v>
      </c>
    </row>
    <row r="1179" spans="1:44" s="2" customFormat="1" x14ac:dyDescent="0.25">
      <c r="A1179" s="80" t="s">
        <v>327</v>
      </c>
      <c r="B1179" s="80" t="s">
        <v>340</v>
      </c>
      <c r="C1179" s="80" t="s">
        <v>292</v>
      </c>
      <c r="D1179" s="81">
        <v>483705.59148350835</v>
      </c>
      <c r="E1179" s="81">
        <v>499040.33498433232</v>
      </c>
      <c r="F1179" s="105">
        <v>-3.0728465067468774E-2</v>
      </c>
      <c r="G1179" s="81">
        <v>589957.19809523935</v>
      </c>
      <c r="H1179" s="105">
        <v>-0.1801005343349982</v>
      </c>
      <c r="I1179" s="81">
        <v>482801.11862432957</v>
      </c>
      <c r="J1179" s="105">
        <v>1.8733860057241539E-3</v>
      </c>
      <c r="K1179" s="83">
        <v>193362.16036753461</v>
      </c>
      <c r="L1179" s="83">
        <v>206489.76856212015</v>
      </c>
      <c r="M1179" s="105">
        <v>-6.3575102466329927E-2</v>
      </c>
      <c r="N1179" s="83">
        <v>262197.8595587883</v>
      </c>
      <c r="O1179" s="105">
        <v>-0.26253341391530238</v>
      </c>
      <c r="P1179" s="83">
        <v>213415.10376833577</v>
      </c>
      <c r="Q1179" s="105">
        <v>-9.3962156598667121E-2</v>
      </c>
      <c r="R1179" s="83">
        <v>146390.31256391318</v>
      </c>
      <c r="S1179" s="83">
        <v>158151.49135353431</v>
      </c>
      <c r="T1179" s="105">
        <v>-7.4366537355819232E-2</v>
      </c>
      <c r="U1179" s="83">
        <v>191458.3691907881</v>
      </c>
      <c r="V1179" s="105">
        <v>-0.2353935052166074</v>
      </c>
      <c r="W1179" s="83">
        <v>152603.36069372421</v>
      </c>
      <c r="X1179" s="105">
        <v>-4.071370447916059E-2</v>
      </c>
      <c r="Y1179" s="80"/>
      <c r="Z1179" s="80"/>
      <c r="AA1179" s="80"/>
      <c r="AB1179" s="80"/>
      <c r="AC1179" s="84">
        <v>2.5015524783344438</v>
      </c>
      <c r="AD1179" s="84">
        <v>2.4167799618323538</v>
      </c>
      <c r="AE1179" s="105">
        <v>3.5076638271122229E-2</v>
      </c>
      <c r="AF1179" s="84">
        <v>2.2500458206942873</v>
      </c>
      <c r="AG1179" s="105">
        <v>0.11177846038822009</v>
      </c>
      <c r="AH1179" s="84">
        <v>2.2622631205540871</v>
      </c>
      <c r="AI1179" s="105">
        <v>0.10577432642837256</v>
      </c>
      <c r="AJ1179" s="84">
        <v>3.3042185853133228</v>
      </c>
      <c r="AK1179" s="84">
        <v>3.1554576609636249</v>
      </c>
      <c r="AL1179" s="105">
        <v>4.7144008994330397E-2</v>
      </c>
      <c r="AM1179" s="84">
        <v>3.0813863117540059</v>
      </c>
      <c r="AN1179" s="105">
        <v>7.2315591430168621E-2</v>
      </c>
      <c r="AO1179" s="84">
        <v>3.1637646538683644</v>
      </c>
      <c r="AP1179" s="105">
        <v>4.4394557374305359E-2</v>
      </c>
      <c r="AQ1179" s="108">
        <v>57.744976310595142</v>
      </c>
      <c r="AR1179" s="108">
        <v>67.608234024559124</v>
      </c>
    </row>
    <row r="1180" spans="1:44" s="2" customFormat="1" x14ac:dyDescent="0.25">
      <c r="A1180" s="80" t="s">
        <v>327</v>
      </c>
      <c r="B1180" s="80" t="s">
        <v>341</v>
      </c>
      <c r="C1180" s="80" t="s">
        <v>281</v>
      </c>
      <c r="D1180" s="81">
        <v>14561596.113412939</v>
      </c>
      <c r="E1180" s="81">
        <v>14548582.888152447</v>
      </c>
      <c r="F1180" s="105">
        <v>8.9446686048643667E-4</v>
      </c>
      <c r="G1180" s="81">
        <v>14013372.2249256</v>
      </c>
      <c r="H1180" s="105">
        <v>3.9121481945096168E-2</v>
      </c>
      <c r="I1180" s="81">
        <v>12076379.696165705</v>
      </c>
      <c r="J1180" s="105">
        <v>0.20579151035109464</v>
      </c>
      <c r="K1180" s="83">
        <v>5733927.6824762132</v>
      </c>
      <c r="L1180" s="83">
        <v>6038930.0536654117</v>
      </c>
      <c r="M1180" s="105">
        <v>-5.0506028133919696E-2</v>
      </c>
      <c r="N1180" s="83">
        <v>6087481.1303956499</v>
      </c>
      <c r="O1180" s="105">
        <v>-5.8078775169272331E-2</v>
      </c>
      <c r="P1180" s="83">
        <v>5118793.4564711526</v>
      </c>
      <c r="Q1180" s="105">
        <v>0.12017172234746278</v>
      </c>
      <c r="R1180" s="83">
        <v>7537074.6619851086</v>
      </c>
      <c r="S1180" s="83">
        <v>8381861.2645527907</v>
      </c>
      <c r="T1180" s="105">
        <v>-0.10078747141047498</v>
      </c>
      <c r="U1180" s="83">
        <v>8711006.1331428699</v>
      </c>
      <c r="V1180" s="105">
        <v>-0.1347641653805397</v>
      </c>
      <c r="W1180" s="83">
        <v>7281541.9420192642</v>
      </c>
      <c r="X1180" s="105">
        <v>3.5093215420658817E-2</v>
      </c>
      <c r="Y1180" s="80"/>
      <c r="Z1180" s="80"/>
      <c r="AA1180" s="80"/>
      <c r="AB1180" s="80"/>
      <c r="AC1180" s="84">
        <v>2.5395500117511896</v>
      </c>
      <c r="AD1180" s="84">
        <v>2.4091325381922553</v>
      </c>
      <c r="AE1180" s="105">
        <v>5.413461961573765E-2</v>
      </c>
      <c r="AF1180" s="84">
        <v>2.3019984661562005</v>
      </c>
      <c r="AG1180" s="105">
        <v>0.10319361593304821</v>
      </c>
      <c r="AH1180" s="84">
        <v>2.3592238676672541</v>
      </c>
      <c r="AI1180" s="105">
        <v>7.6434520078943483E-2</v>
      </c>
      <c r="AJ1180" s="84">
        <v>1.9319957366028955</v>
      </c>
      <c r="AK1180" s="84">
        <v>1.7357222255251297</v>
      </c>
      <c r="AL1180" s="105">
        <v>0.11307887183295399</v>
      </c>
      <c r="AM1180" s="84">
        <v>1.6086973204632189</v>
      </c>
      <c r="AN1180" s="105">
        <v>0.2009690772945304</v>
      </c>
      <c r="AO1180" s="84">
        <v>1.6584920875724258</v>
      </c>
      <c r="AP1180" s="105">
        <v>0.16491103640464358</v>
      </c>
      <c r="AQ1180" s="80"/>
      <c r="AR1180" s="80"/>
    </row>
    <row r="1181" spans="1:44" s="2" customFormat="1" x14ac:dyDescent="0.25">
      <c r="A1181" s="80" t="s">
        <v>327</v>
      </c>
      <c r="B1181" s="80" t="s">
        <v>341</v>
      </c>
      <c r="C1181" s="80" t="s">
        <v>313</v>
      </c>
      <c r="D1181" s="81">
        <v>6828887.6167095685</v>
      </c>
      <c r="E1181" s="81">
        <v>6669240.8522140048</v>
      </c>
      <c r="F1181" s="105">
        <v>2.3937771634468013E-2</v>
      </c>
      <c r="G1181" s="81">
        <v>6799607.6840569163</v>
      </c>
      <c r="H1181" s="105">
        <v>4.3061208841952909E-3</v>
      </c>
      <c r="I1181" s="81">
        <v>5649207.6225873176</v>
      </c>
      <c r="J1181" s="105">
        <v>0.20882220533115431</v>
      </c>
      <c r="K1181" s="83">
        <v>3084076.6483527957</v>
      </c>
      <c r="L1181" s="83">
        <v>3280030.4895181819</v>
      </c>
      <c r="M1181" s="105">
        <v>-5.9741469413648857E-2</v>
      </c>
      <c r="N1181" s="83">
        <v>3419005.6700997041</v>
      </c>
      <c r="O1181" s="105">
        <v>-9.7960943638078612E-2</v>
      </c>
      <c r="P1181" s="83">
        <v>2864732.033884549</v>
      </c>
      <c r="Q1181" s="105">
        <v>7.6567236262868724E-2</v>
      </c>
      <c r="R1181" s="83">
        <v>3274598.0510754436</v>
      </c>
      <c r="S1181" s="83">
        <v>3647371.2031401889</v>
      </c>
      <c r="T1181" s="105">
        <v>-0.10220323934778226</v>
      </c>
      <c r="U1181" s="83">
        <v>3869313.7454371108</v>
      </c>
      <c r="V1181" s="105">
        <v>-0.15370056125921186</v>
      </c>
      <c r="W1181" s="83">
        <v>3165438.5752046346</v>
      </c>
      <c r="X1181" s="105">
        <v>3.4484787266406608E-2</v>
      </c>
      <c r="Y1181" s="80"/>
      <c r="Z1181" s="80"/>
      <c r="AA1181" s="80"/>
      <c r="AB1181" s="80"/>
      <c r="AC1181" s="84">
        <v>2.2142405638189553</v>
      </c>
      <c r="AD1181" s="84">
        <v>2.0332862372854588</v>
      </c>
      <c r="AE1181" s="105">
        <v>8.8995992406401089E-2</v>
      </c>
      <c r="AF1181" s="84">
        <v>1.988767595070595</v>
      </c>
      <c r="AG1181" s="105">
        <v>0.11337321128281795</v>
      </c>
      <c r="AH1181" s="84">
        <v>1.9719846588677428</v>
      </c>
      <c r="AI1181" s="105">
        <v>0.12284877768283904</v>
      </c>
      <c r="AJ1181" s="84">
        <v>2.0854124720641134</v>
      </c>
      <c r="AK1181" s="84">
        <v>1.8285061982372812</v>
      </c>
      <c r="AL1181" s="105">
        <v>0.1405006305554202</v>
      </c>
      <c r="AM1181" s="84">
        <v>1.7573161887105577</v>
      </c>
      <c r="AN1181" s="105">
        <v>0.18670304493939618</v>
      </c>
      <c r="AO1181" s="84">
        <v>1.7846524228391056</v>
      </c>
      <c r="AP1181" s="105">
        <v>0.16852584031267281</v>
      </c>
      <c r="AQ1181" s="80"/>
      <c r="AR1181" s="80"/>
    </row>
    <row r="1182" spans="1:44" s="2" customFormat="1" x14ac:dyDescent="0.25">
      <c r="A1182" s="80" t="s">
        <v>327</v>
      </c>
      <c r="B1182" s="80" t="s">
        <v>341</v>
      </c>
      <c r="C1182" s="80" t="s">
        <v>328</v>
      </c>
      <c r="D1182" s="81">
        <v>280558.32887972833</v>
      </c>
      <c r="E1182" s="81">
        <v>294454.2241100776</v>
      </c>
      <c r="F1182" s="105">
        <v>-4.7192039008258489E-2</v>
      </c>
      <c r="G1182" s="81">
        <v>333123.49264321092</v>
      </c>
      <c r="H1182" s="105">
        <v>-0.15779482661639255</v>
      </c>
      <c r="I1182" s="81">
        <v>253369.64259718658</v>
      </c>
      <c r="J1182" s="105">
        <v>0.10730838155606118</v>
      </c>
      <c r="K1182" s="83">
        <v>90813.483099866105</v>
      </c>
      <c r="L1182" s="83">
        <v>101312.25221298411</v>
      </c>
      <c r="M1182" s="105">
        <v>-0.10362783260455924</v>
      </c>
      <c r="N1182" s="83">
        <v>111386.0151557997</v>
      </c>
      <c r="O1182" s="105">
        <v>-0.18469582583736424</v>
      </c>
      <c r="P1182" s="83">
        <v>94250.311084738263</v>
      </c>
      <c r="Q1182" s="105">
        <v>-3.6464898049855615E-2</v>
      </c>
      <c r="R1182" s="83">
        <v>52322.672169154379</v>
      </c>
      <c r="S1182" s="83">
        <v>59293.533820057455</v>
      </c>
      <c r="T1182" s="105">
        <v>-0.11756529256728186</v>
      </c>
      <c r="U1182" s="83">
        <v>66779.552297879913</v>
      </c>
      <c r="V1182" s="105">
        <v>-0.21648662848529615</v>
      </c>
      <c r="W1182" s="83">
        <v>53923.112238973925</v>
      </c>
      <c r="X1182" s="105">
        <v>-2.9680038917761099E-2</v>
      </c>
      <c r="Y1182" s="80"/>
      <c r="Z1182" s="80"/>
      <c r="AA1182" s="80"/>
      <c r="AB1182" s="80"/>
      <c r="AC1182" s="84">
        <v>3.0893906863059413</v>
      </c>
      <c r="AD1182" s="84">
        <v>2.9064029046660611</v>
      </c>
      <c r="AE1182" s="105">
        <v>6.2960225282635077E-2</v>
      </c>
      <c r="AF1182" s="84">
        <v>2.9907120043504465</v>
      </c>
      <c r="AG1182" s="105">
        <v>3.2995046601595739E-2</v>
      </c>
      <c r="AH1182" s="84">
        <v>2.6882631970242286</v>
      </c>
      <c r="AI1182" s="105">
        <v>0.1492143662591299</v>
      </c>
      <c r="AJ1182" s="84">
        <v>5.3620795201879048</v>
      </c>
      <c r="AK1182" s="84">
        <v>4.9660427560900651</v>
      </c>
      <c r="AL1182" s="105">
        <v>7.9748963822786942E-2</v>
      </c>
      <c r="AM1182" s="84">
        <v>4.9884055999247359</v>
      </c>
      <c r="AN1182" s="105">
        <v>7.4908487848062491E-2</v>
      </c>
      <c r="AO1182" s="84">
        <v>4.6987206798137846</v>
      </c>
      <c r="AP1182" s="105">
        <v>0.14117860702466992</v>
      </c>
      <c r="AQ1182" s="108">
        <v>100</v>
      </c>
      <c r="AR1182" s="108">
        <v>100</v>
      </c>
    </row>
    <row r="1183" spans="1:44" s="2" customFormat="1" x14ac:dyDescent="0.25">
      <c r="A1183" s="80" t="s">
        <v>327</v>
      </c>
      <c r="B1183" s="80" t="s">
        <v>341</v>
      </c>
      <c r="C1183" s="80" t="s">
        <v>270</v>
      </c>
      <c r="D1183" s="81">
        <v>151842.23345975875</v>
      </c>
      <c r="E1183" s="81">
        <v>157293.1022417295</v>
      </c>
      <c r="F1183" s="105">
        <v>-3.4654213721297261E-2</v>
      </c>
      <c r="G1183" s="81">
        <v>180245.74907275199</v>
      </c>
      <c r="H1183" s="105">
        <v>-0.15758216634295674</v>
      </c>
      <c r="I1183" s="81">
        <v>141704.83577937842</v>
      </c>
      <c r="J1183" s="105">
        <v>7.1538826636540001E-2</v>
      </c>
      <c r="K1183" s="83">
        <v>50927.13369417678</v>
      </c>
      <c r="L1183" s="83">
        <v>55723.125173302258</v>
      </c>
      <c r="M1183" s="105">
        <v>-8.6068243017771467E-2</v>
      </c>
      <c r="N1183" s="83">
        <v>61193.856268037751</v>
      </c>
      <c r="O1183" s="105">
        <v>-0.16777374723520075</v>
      </c>
      <c r="P1183" s="83">
        <v>53177.023712446549</v>
      </c>
      <c r="Q1183" s="105">
        <v>-4.2309438573245352E-2</v>
      </c>
      <c r="R1183" s="83">
        <v>30350.79758220656</v>
      </c>
      <c r="S1183" s="83">
        <v>33581.8715874552</v>
      </c>
      <c r="T1183" s="105">
        <v>-9.6214828194853663E-2</v>
      </c>
      <c r="U1183" s="83">
        <v>38737.387237364899</v>
      </c>
      <c r="V1183" s="105">
        <v>-0.21649858839908778</v>
      </c>
      <c r="W1183" s="83">
        <v>31818.046059888078</v>
      </c>
      <c r="X1183" s="105">
        <v>-4.6113720337190287E-2</v>
      </c>
      <c r="Y1183" s="80"/>
      <c r="Z1183" s="80"/>
      <c r="AA1183" s="80"/>
      <c r="AB1183" s="80"/>
      <c r="AC1183" s="84">
        <v>2.9815586004032468</v>
      </c>
      <c r="AD1183" s="84">
        <v>2.8227616766385326</v>
      </c>
      <c r="AE1183" s="105">
        <v>5.6255873486923805E-2</v>
      </c>
      <c r="AF1183" s="84">
        <v>2.9454876692727141</v>
      </c>
      <c r="AG1183" s="105">
        <v>1.2246166061676025E-2</v>
      </c>
      <c r="AH1183" s="84">
        <v>2.6647756095874007</v>
      </c>
      <c r="AI1183" s="105">
        <v>0.11887792340792819</v>
      </c>
      <c r="AJ1183" s="84">
        <v>5.0029075199255288</v>
      </c>
      <c r="AK1183" s="84">
        <v>4.6838694452184049</v>
      </c>
      <c r="AL1183" s="105">
        <v>6.8114211644566339E-2</v>
      </c>
      <c r="AM1183" s="84">
        <v>4.6530177156319015</v>
      </c>
      <c r="AN1183" s="105">
        <v>7.5196318964822748E-2</v>
      </c>
      <c r="AO1183" s="84">
        <v>4.4535995551914445</v>
      </c>
      <c r="AP1183" s="105">
        <v>0.12334022354878549</v>
      </c>
      <c r="AQ1183" s="80"/>
      <c r="AR1183" s="80"/>
    </row>
    <row r="1184" spans="1:44" s="2" customFormat="1" x14ac:dyDescent="0.25">
      <c r="A1184" s="80" t="s">
        <v>327</v>
      </c>
      <c r="B1184" s="80" t="s">
        <v>341</v>
      </c>
      <c r="C1184" s="80" t="s">
        <v>271</v>
      </c>
      <c r="D1184" s="81">
        <v>115588.30195416688</v>
      </c>
      <c r="E1184" s="81">
        <v>122651.33132545948</v>
      </c>
      <c r="F1184" s="105">
        <v>-5.7586243010690347E-2</v>
      </c>
      <c r="G1184" s="81">
        <v>138323.51562321663</v>
      </c>
      <c r="H1184" s="105">
        <v>-0.16436260722998722</v>
      </c>
      <c r="I1184" s="81">
        <v>102645.99039471746</v>
      </c>
      <c r="J1184" s="105">
        <v>0.12608686914784228</v>
      </c>
      <c r="K1184" s="83">
        <v>37305.971308060376</v>
      </c>
      <c r="L1184" s="83">
        <v>42621.076634421399</v>
      </c>
      <c r="M1184" s="105">
        <v>-0.12470603152404805</v>
      </c>
      <c r="N1184" s="83">
        <v>47330.711980579523</v>
      </c>
      <c r="O1184" s="105">
        <v>-0.21180202564103501</v>
      </c>
      <c r="P1184" s="83">
        <v>38940.891844566562</v>
      </c>
      <c r="Q1184" s="105">
        <v>-4.198467110183321E-2</v>
      </c>
      <c r="R1184" s="83">
        <v>21127.18539590657</v>
      </c>
      <c r="S1184" s="83">
        <v>24729.002680342663</v>
      </c>
      <c r="T1184" s="105">
        <v>-0.14565153843827328</v>
      </c>
      <c r="U1184" s="83">
        <v>27142.672552687931</v>
      </c>
      <c r="V1184" s="105">
        <v>-0.22162471824041693</v>
      </c>
      <c r="W1184" s="83">
        <v>21451.215387739128</v>
      </c>
      <c r="X1184" s="105">
        <v>-1.5105437429795423E-2</v>
      </c>
      <c r="Y1184" s="80"/>
      <c r="Z1184" s="80"/>
      <c r="AA1184" s="80"/>
      <c r="AB1184" s="80"/>
      <c r="AC1184" s="84">
        <v>3.098386073362811</v>
      </c>
      <c r="AD1184" s="84">
        <v>2.8777154640529305</v>
      </c>
      <c r="AE1184" s="105">
        <v>7.6682567149669256E-2</v>
      </c>
      <c r="AF1184" s="84">
        <v>2.9224896443555037</v>
      </c>
      <c r="AG1184" s="105">
        <v>6.0187186410406497E-2</v>
      </c>
      <c r="AH1184" s="84">
        <v>2.6359434910846731</v>
      </c>
      <c r="AI1184" s="105">
        <v>0.17543721397754469</v>
      </c>
      <c r="AJ1184" s="84">
        <v>5.4710696095165767</v>
      </c>
      <c r="AK1184" s="84">
        <v>4.959817139045251</v>
      </c>
      <c r="AL1184" s="105">
        <v>0.10307889507590601</v>
      </c>
      <c r="AM1184" s="84">
        <v>5.0961641803956592</v>
      </c>
      <c r="AN1184" s="105">
        <v>7.3566199174495667E-2</v>
      </c>
      <c r="AO1184" s="84">
        <v>4.7850897275213056</v>
      </c>
      <c r="AP1184" s="105">
        <v>0.14335778868468813</v>
      </c>
      <c r="AQ1184" s="80"/>
      <c r="AR1184" s="80"/>
    </row>
    <row r="1185" spans="1:44" s="2" customFormat="1" x14ac:dyDescent="0.25">
      <c r="A1185" s="80" t="s">
        <v>327</v>
      </c>
      <c r="B1185" s="80" t="s">
        <v>341</v>
      </c>
      <c r="C1185" s="80" t="s">
        <v>127</v>
      </c>
      <c r="D1185" s="81">
        <v>13127.793465802672</v>
      </c>
      <c r="E1185" s="81">
        <v>14509.790542888641</v>
      </c>
      <c r="F1185" s="105">
        <v>-9.5245832322734425E-2</v>
      </c>
      <c r="G1185" s="81">
        <v>14554.22794724226</v>
      </c>
      <c r="H1185" s="105">
        <v>-9.8008254825352623E-2</v>
      </c>
      <c r="I1185" s="81">
        <v>9018.8164230906968</v>
      </c>
      <c r="J1185" s="105">
        <v>0.45560047460239267</v>
      </c>
      <c r="K1185" s="83">
        <v>2580.378097628944</v>
      </c>
      <c r="L1185" s="83">
        <v>2968.0504052604442</v>
      </c>
      <c r="M1185" s="105">
        <v>-0.13061513609890404</v>
      </c>
      <c r="N1185" s="83">
        <v>2861.4469071824242</v>
      </c>
      <c r="O1185" s="105">
        <v>-9.8226113805564078E-2</v>
      </c>
      <c r="P1185" s="83">
        <v>2132.3955277251493</v>
      </c>
      <c r="Q1185" s="105">
        <v>0.21008418188801251</v>
      </c>
      <c r="R1185" s="83">
        <v>844.68919104124814</v>
      </c>
      <c r="S1185" s="83">
        <v>982.65955225957885</v>
      </c>
      <c r="T1185" s="105">
        <v>-0.14040504760888389</v>
      </c>
      <c r="U1185" s="83">
        <v>899.49250782708089</v>
      </c>
      <c r="V1185" s="105">
        <v>-6.0926929695303451E-2</v>
      </c>
      <c r="W1185" s="83">
        <v>653.8507913467231</v>
      </c>
      <c r="X1185" s="105">
        <v>0.29186842353048026</v>
      </c>
      <c r="Y1185" s="80"/>
      <c r="Z1185" s="80"/>
      <c r="AA1185" s="80"/>
      <c r="AB1185" s="80"/>
      <c r="AC1185" s="84">
        <v>5.0875464637781294</v>
      </c>
      <c r="AD1185" s="84">
        <v>4.8886604207166142</v>
      </c>
      <c r="AE1185" s="105">
        <v>4.0683137290268366E-2</v>
      </c>
      <c r="AF1185" s="84">
        <v>5.0863176635254597</v>
      </c>
      <c r="AG1185" s="105">
        <v>2.4158936463633678E-4</v>
      </c>
      <c r="AH1185" s="84">
        <v>4.2294294401902155</v>
      </c>
      <c r="AI1185" s="105">
        <v>0.20289191147951169</v>
      </c>
      <c r="AJ1185" s="84">
        <v>15.541566773951546</v>
      </c>
      <c r="AK1185" s="84">
        <v>14.76583676363199</v>
      </c>
      <c r="AL1185" s="105">
        <v>5.2535458893204497E-2</v>
      </c>
      <c r="AM1185" s="84">
        <v>16.18048824264379</v>
      </c>
      <c r="AN1185" s="105">
        <v>-3.9487156327481017E-2</v>
      </c>
      <c r="AO1185" s="84">
        <v>13.793386109566105</v>
      </c>
      <c r="AP1185" s="105">
        <v>0.1267405008820153</v>
      </c>
      <c r="AQ1185" s="80"/>
      <c r="AR1185" s="80"/>
    </row>
    <row r="1186" spans="1:44" s="2" customFormat="1" x14ac:dyDescent="0.25">
      <c r="A1186" s="80" t="s">
        <v>327</v>
      </c>
      <c r="B1186" s="80" t="s">
        <v>341</v>
      </c>
      <c r="C1186" s="80" t="s">
        <v>282</v>
      </c>
      <c r="D1186" s="81">
        <v>1765.3603607904911</v>
      </c>
      <c r="E1186" s="81">
        <v>2805.6997128117087</v>
      </c>
      <c r="F1186" s="105">
        <v>-0.37079497398481398</v>
      </c>
      <c r="G1186" s="81">
        <v>4503.7601466882224</v>
      </c>
      <c r="H1186" s="105">
        <v>-0.60802522707861684</v>
      </c>
      <c r="I1186" s="81">
        <v>2758.2767136335374</v>
      </c>
      <c r="J1186" s="105">
        <v>-0.35997706391649742</v>
      </c>
      <c r="K1186" s="83">
        <v>233.769411444664</v>
      </c>
      <c r="L1186" s="83">
        <v>516.70910072380946</v>
      </c>
      <c r="M1186" s="105">
        <v>-0.54758023205475137</v>
      </c>
      <c r="N1186" s="83">
        <v>868.08143632792303</v>
      </c>
      <c r="O1186" s="105">
        <v>-0.73070566693197181</v>
      </c>
      <c r="P1186" s="83">
        <v>661.21621177683483</v>
      </c>
      <c r="Q1186" s="105">
        <v>-0.6464554146116992</v>
      </c>
      <c r="R1186" s="83">
        <v>104.29788315296173</v>
      </c>
      <c r="S1186" s="83">
        <v>179.47688817996001</v>
      </c>
      <c r="T1186" s="105">
        <v>-0.41887847393262639</v>
      </c>
      <c r="U1186" s="83">
        <v>291.4949975569192</v>
      </c>
      <c r="V1186" s="105">
        <v>-0.642196661942386</v>
      </c>
      <c r="W1186" s="83">
        <v>205.85287502233163</v>
      </c>
      <c r="X1186" s="105">
        <v>-0.49333773870465913</v>
      </c>
      <c r="Y1186" s="80"/>
      <c r="Z1186" s="80"/>
      <c r="AA1186" s="80"/>
      <c r="AB1186" s="80"/>
      <c r="AC1186" s="84">
        <v>7.5517166676375576</v>
      </c>
      <c r="AD1186" s="84">
        <v>5.4299405775541141</v>
      </c>
      <c r="AE1186" s="105">
        <v>0.39075493732920102</v>
      </c>
      <c r="AF1186" s="84">
        <v>5.188177005304488</v>
      </c>
      <c r="AG1186" s="105">
        <v>0.45556264944633595</v>
      </c>
      <c r="AH1186" s="84">
        <v>4.1715200935885033</v>
      </c>
      <c r="AI1186" s="105">
        <v>0.81030331826623858</v>
      </c>
      <c r="AJ1186" s="84">
        <v>16.926137975412594</v>
      </c>
      <c r="AK1186" s="84">
        <v>15.632651876594029</v>
      </c>
      <c r="AL1186" s="105">
        <v>8.2742589614960727E-2</v>
      </c>
      <c r="AM1186" s="84">
        <v>15.450557246042582</v>
      </c>
      <c r="AN1186" s="105">
        <v>9.5503398736505707E-2</v>
      </c>
      <c r="AO1186" s="84">
        <v>13.399262523461525</v>
      </c>
      <c r="AP1186" s="105">
        <v>0.26321414673200588</v>
      </c>
      <c r="AQ1186" s="108">
        <v>0.629231136298676</v>
      </c>
      <c r="AR1186" s="108">
        <v>0.19933592614646339</v>
      </c>
    </row>
    <row r="1187" spans="1:44" s="2" customFormat="1" x14ac:dyDescent="0.25">
      <c r="A1187" s="80" t="s">
        <v>327</v>
      </c>
      <c r="B1187" s="80" t="s">
        <v>341</v>
      </c>
      <c r="C1187" s="80" t="s">
        <v>284</v>
      </c>
      <c r="D1187" s="81">
        <v>120.90569083929061</v>
      </c>
      <c r="E1187" s="81">
        <v>30.387943906784059</v>
      </c>
      <c r="F1187" s="105">
        <v>2.9787387791083364</v>
      </c>
      <c r="G1187" s="81">
        <v>80.771646115779873</v>
      </c>
      <c r="H1187" s="105">
        <v>0.49688283764802449</v>
      </c>
      <c r="I1187" s="81">
        <v>78.810265916585919</v>
      </c>
      <c r="J1187" s="105">
        <v>0.53413631375459614</v>
      </c>
      <c r="K1187" s="83">
        <v>13.806021264393209</v>
      </c>
      <c r="L1187" s="83">
        <v>3.476206380185431</v>
      </c>
      <c r="M1187" s="105">
        <v>2.9715769878014995</v>
      </c>
      <c r="N1187" s="83">
        <v>9.2270344324904841</v>
      </c>
      <c r="O1187" s="105">
        <v>0.49625769421419652</v>
      </c>
      <c r="P1187" s="83">
        <v>8.9992725176277588</v>
      </c>
      <c r="Q1187" s="105">
        <v>0.534126368253656</v>
      </c>
      <c r="R1187" s="83">
        <v>4.0310485857043865</v>
      </c>
      <c r="S1187" s="83">
        <v>1.0133590687384526</v>
      </c>
      <c r="T1187" s="105">
        <v>2.9779074466888673</v>
      </c>
      <c r="U1187" s="83">
        <v>2.6928135984050314</v>
      </c>
      <c r="V1187" s="105">
        <v>0.49696532581831848</v>
      </c>
      <c r="W1187" s="83">
        <v>2.6274321524680389</v>
      </c>
      <c r="X1187" s="105">
        <v>0.53421605270297146</v>
      </c>
      <c r="Y1187" s="80"/>
      <c r="Z1187" s="80"/>
      <c r="AA1187" s="80"/>
      <c r="AB1187" s="80"/>
      <c r="AC1187" s="84">
        <v>8.7574608588439382</v>
      </c>
      <c r="AD1187" s="84">
        <v>8.7416972939227726</v>
      </c>
      <c r="AE1187" s="105">
        <v>1.8032613565931211E-3</v>
      </c>
      <c r="AF1187" s="84">
        <v>8.7538034789774457</v>
      </c>
      <c r="AG1187" s="105">
        <v>4.1780465774401108E-4</v>
      </c>
      <c r="AH1187" s="84">
        <v>8.7574040859650051</v>
      </c>
      <c r="AI1187" s="105">
        <v>6.4828433604106362E-6</v>
      </c>
      <c r="AJ1187" s="84">
        <v>29.993607933198234</v>
      </c>
      <c r="AK1187" s="84">
        <v>29.987340957647433</v>
      </c>
      <c r="AL1187" s="105">
        <v>2.0898737102607019E-4</v>
      </c>
      <c r="AM1187" s="84">
        <v>29.995260779885161</v>
      </c>
      <c r="AN1187" s="105">
        <v>-5.5103594499674387E-5</v>
      </c>
      <c r="AO1187" s="84">
        <v>29.995166894245653</v>
      </c>
      <c r="AP1187" s="105">
        <v>-5.197374140024473E-5</v>
      </c>
      <c r="AQ1187" s="108">
        <v>4.3094671729072533E-2</v>
      </c>
      <c r="AR1187" s="108">
        <v>7.7042100844398349E-3</v>
      </c>
    </row>
    <row r="1188" spans="1:44" s="2" customFormat="1" x14ac:dyDescent="0.25">
      <c r="A1188" s="80" t="s">
        <v>327</v>
      </c>
      <c r="B1188" s="80" t="s">
        <v>341</v>
      </c>
      <c r="C1188" s="80" t="s">
        <v>285</v>
      </c>
      <c r="D1188" s="81">
        <v>99061.003126808399</v>
      </c>
      <c r="E1188" s="81">
        <v>102637.76617618323</v>
      </c>
      <c r="F1188" s="105">
        <v>-3.4848410898139809E-2</v>
      </c>
      <c r="G1188" s="81">
        <v>114821.698858428</v>
      </c>
      <c r="H1188" s="105">
        <v>-0.13726234577884194</v>
      </c>
      <c r="I1188" s="81">
        <v>83943.411861842877</v>
      </c>
      <c r="J1188" s="105">
        <v>0.18009264729251898</v>
      </c>
      <c r="K1188" s="83">
        <v>32960.737998166507</v>
      </c>
      <c r="L1188" s="83">
        <v>36867.696911767904</v>
      </c>
      <c r="M1188" s="105">
        <v>-0.10597241598659024</v>
      </c>
      <c r="N1188" s="83">
        <v>40880.849061927671</v>
      </c>
      <c r="O1188" s="105">
        <v>-0.19373646207209433</v>
      </c>
      <c r="P1188" s="83">
        <v>33264.040598119384</v>
      </c>
      <c r="Q1188" s="105">
        <v>-9.1180324007307714E-3</v>
      </c>
      <c r="R1188" s="83">
        <v>19106.357838954289</v>
      </c>
      <c r="S1188" s="83">
        <v>22017.124336399113</v>
      </c>
      <c r="T1188" s="105">
        <v>-0.13220466274211345</v>
      </c>
      <c r="U1188" s="83">
        <v>24063.379537191438</v>
      </c>
      <c r="V1188" s="105">
        <v>-0.20599856685033649</v>
      </c>
      <c r="W1188" s="83">
        <v>18803.520742569021</v>
      </c>
      <c r="X1188" s="105">
        <v>1.6105340086640264E-2</v>
      </c>
      <c r="Y1188" s="80"/>
      <c r="Z1188" s="80"/>
      <c r="AA1188" s="80"/>
      <c r="AB1188" s="80"/>
      <c r="AC1188" s="84">
        <v>3.00542430610379</v>
      </c>
      <c r="AD1188" s="84">
        <v>2.7839484094115461</v>
      </c>
      <c r="AE1188" s="105">
        <v>7.955459804625406E-2</v>
      </c>
      <c r="AF1188" s="84">
        <v>2.8086916366265355</v>
      </c>
      <c r="AG1188" s="105">
        <v>7.0044239428699334E-2</v>
      </c>
      <c r="AH1188" s="84">
        <v>2.523548262702298</v>
      </c>
      <c r="AI1188" s="105">
        <v>0.19095178424900949</v>
      </c>
      <c r="AJ1188" s="84">
        <v>5.1847141125370086</v>
      </c>
      <c r="AK1188" s="84">
        <v>4.661724419955271</v>
      </c>
      <c r="AL1188" s="105">
        <v>0.11218803289679567</v>
      </c>
      <c r="AM1188" s="84">
        <v>4.7716364478631927</v>
      </c>
      <c r="AN1188" s="105">
        <v>8.6569391693451E-2</v>
      </c>
      <c r="AO1188" s="84">
        <v>4.4642390651770123</v>
      </c>
      <c r="AP1188" s="105">
        <v>0.16138809701747653</v>
      </c>
      <c r="AQ1188" s="108">
        <v>35.308523372790177</v>
      </c>
      <c r="AR1188" s="108">
        <v>36.516403017768653</v>
      </c>
    </row>
    <row r="1189" spans="1:44" s="2" customFormat="1" x14ac:dyDescent="0.25">
      <c r="A1189" s="80" t="s">
        <v>327</v>
      </c>
      <c r="B1189" s="80" t="s">
        <v>341</v>
      </c>
      <c r="C1189" s="80" t="s">
        <v>286</v>
      </c>
      <c r="D1189" s="80"/>
      <c r="E1189" s="81">
        <v>460.71007722616196</v>
      </c>
      <c r="F1189" s="105">
        <v>-1</v>
      </c>
      <c r="G1189" s="81">
        <v>371.29058078408241</v>
      </c>
      <c r="H1189" s="105">
        <v>-1</v>
      </c>
      <c r="I1189" s="81">
        <v>124.3864073908329</v>
      </c>
      <c r="J1189" s="105">
        <v>-1</v>
      </c>
      <c r="K1189" s="80"/>
      <c r="L1189" s="83">
        <v>132.00861811637878</v>
      </c>
      <c r="M1189" s="105">
        <v>-1</v>
      </c>
      <c r="N1189" s="83">
        <v>106.38698589801788</v>
      </c>
      <c r="O1189" s="105">
        <v>-1</v>
      </c>
      <c r="P1189" s="83">
        <v>35.640804409980774</v>
      </c>
      <c r="Q1189" s="105">
        <v>-1</v>
      </c>
      <c r="R1189" s="80"/>
      <c r="S1189" s="83">
        <v>66.004309058189392</v>
      </c>
      <c r="T1189" s="105">
        <v>-1</v>
      </c>
      <c r="U1189" s="83">
        <v>53.193492949008942</v>
      </c>
      <c r="V1189" s="105">
        <v>-1</v>
      </c>
      <c r="W1189" s="83">
        <v>17.820402204990387</v>
      </c>
      <c r="X1189" s="105">
        <v>-1</v>
      </c>
      <c r="Y1189" s="80"/>
      <c r="Z1189" s="80"/>
      <c r="AA1189" s="80"/>
      <c r="AB1189" s="80"/>
      <c r="AC1189" s="80"/>
      <c r="AD1189" s="84">
        <v>3.49</v>
      </c>
      <c r="AE1189" s="105">
        <v>-1</v>
      </c>
      <c r="AF1189" s="84">
        <v>3.4899999999999998</v>
      </c>
      <c r="AG1189" s="105">
        <v>-1</v>
      </c>
      <c r="AH1189" s="84">
        <v>3.4899999999999998</v>
      </c>
      <c r="AI1189" s="105">
        <v>-1</v>
      </c>
      <c r="AJ1189" s="80"/>
      <c r="AK1189" s="84">
        <v>6.98</v>
      </c>
      <c r="AL1189" s="105">
        <v>-1</v>
      </c>
      <c r="AM1189" s="84">
        <v>6.9799999999999995</v>
      </c>
      <c r="AN1189" s="105">
        <v>-1</v>
      </c>
      <c r="AO1189" s="84">
        <v>6.9799999999999995</v>
      </c>
      <c r="AP1189" s="105">
        <v>-1</v>
      </c>
      <c r="AQ1189" s="80"/>
      <c r="AR1189" s="80"/>
    </row>
    <row r="1190" spans="1:44" s="2" customFormat="1" x14ac:dyDescent="0.25">
      <c r="A1190" s="80" t="s">
        <v>327</v>
      </c>
      <c r="B1190" s="80" t="s">
        <v>341</v>
      </c>
      <c r="C1190" s="80" t="s">
        <v>287</v>
      </c>
      <c r="D1190" s="81">
        <v>5.7843001484870911</v>
      </c>
      <c r="E1190" s="81">
        <v>23.135112762451172</v>
      </c>
      <c r="F1190" s="105">
        <v>-0.74997743871492406</v>
      </c>
      <c r="G1190" s="80"/>
      <c r="H1190" s="80"/>
      <c r="I1190" s="81">
        <v>106.53890380859374</v>
      </c>
      <c r="J1190" s="105">
        <v>-0.94570715539856609</v>
      </c>
      <c r="K1190" s="83">
        <v>0.12854000521510844</v>
      </c>
      <c r="L1190" s="83">
        <v>0.50126075813363968</v>
      </c>
      <c r="M1190" s="105">
        <v>-0.74356659058310171</v>
      </c>
      <c r="N1190" s="80"/>
      <c r="O1190" s="80"/>
      <c r="P1190" s="83">
        <v>2.3342662002256631</v>
      </c>
      <c r="Q1190" s="105">
        <v>-0.94493344195161544</v>
      </c>
      <c r="R1190" s="83">
        <v>0.11568600756669056</v>
      </c>
      <c r="S1190" s="83">
        <v>0.46270227363515914</v>
      </c>
      <c r="T1190" s="105">
        <v>-0.74997743871492406</v>
      </c>
      <c r="U1190" s="80"/>
      <c r="V1190" s="80"/>
      <c r="W1190" s="83">
        <v>2.1312855930827013</v>
      </c>
      <c r="X1190" s="105">
        <v>-0.9457200818406688</v>
      </c>
      <c r="Y1190" s="80"/>
      <c r="Z1190" s="80"/>
      <c r="AA1190" s="80"/>
      <c r="AB1190" s="80"/>
      <c r="AC1190" s="84">
        <v>44.999999329447753</v>
      </c>
      <c r="AD1190" s="84">
        <v>46.153847846759206</v>
      </c>
      <c r="AE1190" s="105">
        <v>-2.5000050291418385E-2</v>
      </c>
      <c r="AF1190" s="80"/>
      <c r="AG1190" s="80"/>
      <c r="AH1190" s="84">
        <v>45.641282814399744</v>
      </c>
      <c r="AI1190" s="105">
        <v>-1.405051403922563E-2</v>
      </c>
      <c r="AJ1190" s="84">
        <v>49.999998013178583</v>
      </c>
      <c r="AK1190" s="84">
        <v>49.999998013178583</v>
      </c>
      <c r="AL1190" s="105">
        <v>0</v>
      </c>
      <c r="AM1190" s="80"/>
      <c r="AN1190" s="80"/>
      <c r="AO1190" s="84">
        <v>49.988093643750197</v>
      </c>
      <c r="AP1190" s="105">
        <v>2.3814409713690638E-4</v>
      </c>
      <c r="AQ1190" s="108">
        <v>2.0617103657495565E-3</v>
      </c>
      <c r="AR1190" s="108">
        <v>2.2110110736066452E-4</v>
      </c>
    </row>
    <row r="1191" spans="1:44" s="2" customFormat="1" x14ac:dyDescent="0.25">
      <c r="A1191" s="80" t="s">
        <v>327</v>
      </c>
      <c r="B1191" s="80" t="s">
        <v>341</v>
      </c>
      <c r="C1191" s="80" t="s">
        <v>288</v>
      </c>
      <c r="D1191" s="81">
        <v>1510.1956012165547</v>
      </c>
      <c r="E1191" s="81">
        <v>1095.3702224719525</v>
      </c>
      <c r="F1191" s="105">
        <v>0.37870792014817983</v>
      </c>
      <c r="G1191" s="81">
        <v>537.92284409403806</v>
      </c>
      <c r="H1191" s="105">
        <v>1.80745764526882</v>
      </c>
      <c r="I1191" s="81">
        <v>639.01832575678827</v>
      </c>
      <c r="J1191" s="105">
        <v>1.3633056210524679</v>
      </c>
      <c r="K1191" s="83">
        <v>376.47817039215664</v>
      </c>
      <c r="L1191" s="83">
        <v>272.9647551647206</v>
      </c>
      <c r="M1191" s="105">
        <v>0.37921897706160218</v>
      </c>
      <c r="N1191" s="83">
        <v>153.64930830921793</v>
      </c>
      <c r="O1191" s="105">
        <v>1.4502431838775187</v>
      </c>
      <c r="P1191" s="83">
        <v>176.40003406712384</v>
      </c>
      <c r="Q1191" s="105">
        <v>1.1342295787136807</v>
      </c>
      <c r="R1191" s="83">
        <v>133.16653460751877</v>
      </c>
      <c r="S1191" s="83">
        <v>95.989124992891021</v>
      </c>
      <c r="T1191" s="105">
        <v>0.38730855831200789</v>
      </c>
      <c r="U1191" s="83">
        <v>34.547775893610449</v>
      </c>
      <c r="V1191" s="105">
        <v>2.8545617239617354</v>
      </c>
      <c r="W1191" s="83">
        <v>57.35168987839721</v>
      </c>
      <c r="X1191" s="105">
        <v>1.3219286980012581</v>
      </c>
      <c r="Y1191" s="80"/>
      <c r="Z1191" s="80"/>
      <c r="AA1191" s="80"/>
      <c r="AB1191" s="80"/>
      <c r="AC1191" s="84">
        <v>4.0113762761954215</v>
      </c>
      <c r="AD1191" s="84">
        <v>4.012863205767907</v>
      </c>
      <c r="AE1191" s="105">
        <v>-3.7054080745844617E-4</v>
      </c>
      <c r="AF1191" s="84">
        <v>3.5009779738902105</v>
      </c>
      <c r="AG1191" s="105">
        <v>0.14578735030945297</v>
      </c>
      <c r="AH1191" s="84">
        <v>3.6225521674991779</v>
      </c>
      <c r="AI1191" s="105">
        <v>0.10733430209361695</v>
      </c>
      <c r="AJ1191" s="84">
        <v>11.340654058976218</v>
      </c>
      <c r="AK1191" s="84">
        <v>11.411399182491516</v>
      </c>
      <c r="AL1191" s="105">
        <v>-6.1995135201161067E-3</v>
      </c>
      <c r="AM1191" s="84">
        <v>15.570404466862538</v>
      </c>
      <c r="AN1191" s="105">
        <v>-0.27165321343374332</v>
      </c>
      <c r="AO1191" s="84">
        <v>11.142101080398831</v>
      </c>
      <c r="AP1191" s="105">
        <v>1.7820066174653679E-2</v>
      </c>
      <c r="AQ1191" s="108">
        <v>0.53828222004557047</v>
      </c>
      <c r="AR1191" s="108">
        <v>0.25451019431309552</v>
      </c>
    </row>
    <row r="1192" spans="1:44" s="2" customFormat="1" x14ac:dyDescent="0.25">
      <c r="A1192" s="80" t="s">
        <v>327</v>
      </c>
      <c r="B1192" s="80" t="s">
        <v>341</v>
      </c>
      <c r="C1192" s="80" t="s">
        <v>290</v>
      </c>
      <c r="D1192" s="81">
        <v>16527.298827358485</v>
      </c>
      <c r="E1192" s="81">
        <v>20013.565149276255</v>
      </c>
      <c r="F1192" s="105">
        <v>-0.17419516692376236</v>
      </c>
      <c r="G1192" s="81">
        <v>23501.816764788629</v>
      </c>
      <c r="H1192" s="105">
        <v>-0.29676505468631043</v>
      </c>
      <c r="I1192" s="81">
        <v>18702.578532874584</v>
      </c>
      <c r="J1192" s="105">
        <v>-0.11630908014595348</v>
      </c>
      <c r="K1192" s="83">
        <v>4345.2333098938707</v>
      </c>
      <c r="L1192" s="83">
        <v>5753.3797226534953</v>
      </c>
      <c r="M1192" s="105">
        <v>-0.24475116898944721</v>
      </c>
      <c r="N1192" s="83">
        <v>6449.8629186518529</v>
      </c>
      <c r="O1192" s="105">
        <v>-0.32630609910665992</v>
      </c>
      <c r="P1192" s="83">
        <v>5676.8512464471769</v>
      </c>
      <c r="Q1192" s="105">
        <v>-0.23456981321937778</v>
      </c>
      <c r="R1192" s="83">
        <v>2020.8275569522816</v>
      </c>
      <c r="S1192" s="83">
        <v>2711.8783439435501</v>
      </c>
      <c r="T1192" s="105">
        <v>-0.25482366808031609</v>
      </c>
      <c r="U1192" s="83">
        <v>3079.2930154964888</v>
      </c>
      <c r="V1192" s="105">
        <v>-0.34373651783623649</v>
      </c>
      <c r="W1192" s="83">
        <v>2647.6946451701046</v>
      </c>
      <c r="X1192" s="105">
        <v>-0.23675958606531425</v>
      </c>
      <c r="Y1192" s="80"/>
      <c r="Z1192" s="80"/>
      <c r="AA1192" s="80"/>
      <c r="AB1192" s="80"/>
      <c r="AC1192" s="84">
        <v>3.8035469326184819</v>
      </c>
      <c r="AD1192" s="84">
        <v>3.4785753963838619</v>
      </c>
      <c r="AE1192" s="105">
        <v>9.3420868948950395E-2</v>
      </c>
      <c r="AF1192" s="84">
        <v>3.6437699624321578</v>
      </c>
      <c r="AG1192" s="105">
        <v>4.3849357076228689E-2</v>
      </c>
      <c r="AH1192" s="84">
        <v>3.2945338394377481</v>
      </c>
      <c r="AI1192" s="105">
        <v>0.15450231140063292</v>
      </c>
      <c r="AJ1192" s="84">
        <v>8.1784805291769622</v>
      </c>
      <c r="AK1192" s="84">
        <v>7.3799642207301215</v>
      </c>
      <c r="AL1192" s="105">
        <v>0.10820056636641</v>
      </c>
      <c r="AM1192" s="84">
        <v>7.6322118897149904</v>
      </c>
      <c r="AN1192" s="105">
        <v>7.1574092459109007E-2</v>
      </c>
      <c r="AO1192" s="84">
        <v>7.0637218559140198</v>
      </c>
      <c r="AP1192" s="105">
        <v>0.15781463313559319</v>
      </c>
      <c r="AQ1192" s="108">
        <v>5.8908601620747181</v>
      </c>
      <c r="AR1192" s="108">
        <v>3.8622407326963968</v>
      </c>
    </row>
    <row r="1193" spans="1:44" s="2" customFormat="1" x14ac:dyDescent="0.25">
      <c r="A1193" s="80" t="s">
        <v>327</v>
      </c>
      <c r="B1193" s="80" t="s">
        <v>341</v>
      </c>
      <c r="C1193" s="80" t="s">
        <v>291</v>
      </c>
      <c r="D1193" s="81">
        <v>9725.5475128078469</v>
      </c>
      <c r="E1193" s="81">
        <v>10094.487473709583</v>
      </c>
      <c r="F1193" s="105">
        <v>-3.6548657062839079E-2</v>
      </c>
      <c r="G1193" s="81">
        <v>9060.4827295601372</v>
      </c>
      <c r="H1193" s="105">
        <v>7.340279796328214E-2</v>
      </c>
      <c r="I1193" s="81">
        <v>5311.7858065843584</v>
      </c>
      <c r="J1193" s="105">
        <v>0.83093744118076041</v>
      </c>
      <c r="K1193" s="83">
        <v>1956.195954522515</v>
      </c>
      <c r="L1193" s="83">
        <v>2042.3904641172164</v>
      </c>
      <c r="M1193" s="105">
        <v>-4.220275755740828E-2</v>
      </c>
      <c r="N1193" s="83">
        <v>1724.1021422147751</v>
      </c>
      <c r="O1193" s="105">
        <v>0.13461720545720862</v>
      </c>
      <c r="P1193" s="83">
        <v>1247.8049387533565</v>
      </c>
      <c r="Q1193" s="105">
        <v>0.56770973873279429</v>
      </c>
      <c r="R1193" s="83">
        <v>603.0780386874967</v>
      </c>
      <c r="S1193" s="83">
        <v>639.71316868616475</v>
      </c>
      <c r="T1193" s="105">
        <v>-5.7268056672819229E-2</v>
      </c>
      <c r="U1193" s="83">
        <v>517.56342782913725</v>
      </c>
      <c r="V1193" s="105">
        <v>0.16522537385812025</v>
      </c>
      <c r="W1193" s="83">
        <v>368.06710649545312</v>
      </c>
      <c r="X1193" s="105">
        <v>0.63850023010667156</v>
      </c>
      <c r="Y1193" s="80"/>
      <c r="Z1193" s="80"/>
      <c r="AA1193" s="80"/>
      <c r="AB1193" s="80"/>
      <c r="AC1193" s="84">
        <v>4.971663237685072</v>
      </c>
      <c r="AD1193" s="84">
        <v>4.9424865867030618</v>
      </c>
      <c r="AE1193" s="105">
        <v>5.9032332147354923E-3</v>
      </c>
      <c r="AF1193" s="84">
        <v>5.2551890678130446</v>
      </c>
      <c r="AG1193" s="105">
        <v>-5.3951594599043098E-2</v>
      </c>
      <c r="AH1193" s="84">
        <v>4.2569039772283643</v>
      </c>
      <c r="AI1193" s="105">
        <v>0.16790589223534275</v>
      </c>
      <c r="AJ1193" s="84">
        <v>16.12651578885869</v>
      </c>
      <c r="AK1193" s="84">
        <v>15.779708731714123</v>
      </c>
      <c r="AL1193" s="105">
        <v>2.1978039204713092E-2</v>
      </c>
      <c r="AM1193" s="84">
        <v>17.50603354561456</v>
      </c>
      <c r="AN1193" s="105">
        <v>-7.8802417073024156E-2</v>
      </c>
      <c r="AO1193" s="84">
        <v>14.431568898292673</v>
      </c>
      <c r="AP1193" s="105">
        <v>0.11744716756100843</v>
      </c>
      <c r="AQ1193" s="108">
        <v>3.4664975200137658</v>
      </c>
      <c r="AR1193" s="108">
        <v>1.1526132242210432</v>
      </c>
    </row>
    <row r="1194" spans="1:44" s="2" customFormat="1" x14ac:dyDescent="0.25">
      <c r="A1194" s="80" t="s">
        <v>327</v>
      </c>
      <c r="B1194" s="80" t="s">
        <v>341</v>
      </c>
      <c r="C1194" s="80" t="s">
        <v>292</v>
      </c>
      <c r="D1194" s="81">
        <v>151842.23345975875</v>
      </c>
      <c r="E1194" s="81">
        <v>157293.1022417295</v>
      </c>
      <c r="F1194" s="105">
        <v>-3.4654213721297261E-2</v>
      </c>
      <c r="G1194" s="81">
        <v>180245.74907275199</v>
      </c>
      <c r="H1194" s="105">
        <v>-0.15758216634295674</v>
      </c>
      <c r="I1194" s="81">
        <v>141704.83577937842</v>
      </c>
      <c r="J1194" s="105">
        <v>7.1538826636540001E-2</v>
      </c>
      <c r="K1194" s="83">
        <v>50927.13369417678</v>
      </c>
      <c r="L1194" s="83">
        <v>55723.125173302258</v>
      </c>
      <c r="M1194" s="105">
        <v>-8.6068243017771467E-2</v>
      </c>
      <c r="N1194" s="83">
        <v>61193.856268037751</v>
      </c>
      <c r="O1194" s="105">
        <v>-0.16777374723520075</v>
      </c>
      <c r="P1194" s="83">
        <v>53177.023712446549</v>
      </c>
      <c r="Q1194" s="105">
        <v>-4.2309438573245352E-2</v>
      </c>
      <c r="R1194" s="83">
        <v>30350.79758220656</v>
      </c>
      <c r="S1194" s="83">
        <v>33581.8715874552</v>
      </c>
      <c r="T1194" s="105">
        <v>-9.6214828194853663E-2</v>
      </c>
      <c r="U1194" s="83">
        <v>38737.387237364899</v>
      </c>
      <c r="V1194" s="105">
        <v>-0.21649858839908778</v>
      </c>
      <c r="W1194" s="83">
        <v>31818.046059888078</v>
      </c>
      <c r="X1194" s="105">
        <v>-4.6113720337190287E-2</v>
      </c>
      <c r="Y1194" s="80"/>
      <c r="Z1194" s="80"/>
      <c r="AA1194" s="80"/>
      <c r="AB1194" s="80"/>
      <c r="AC1194" s="84">
        <v>2.9815586004032468</v>
      </c>
      <c r="AD1194" s="84">
        <v>2.8227616766385326</v>
      </c>
      <c r="AE1194" s="105">
        <v>5.6255873486923805E-2</v>
      </c>
      <c r="AF1194" s="84">
        <v>2.9454876692727141</v>
      </c>
      <c r="AG1194" s="105">
        <v>1.2246166061676025E-2</v>
      </c>
      <c r="AH1194" s="84">
        <v>2.6647756095874007</v>
      </c>
      <c r="AI1194" s="105">
        <v>0.11887792340792819</v>
      </c>
      <c r="AJ1194" s="84">
        <v>5.0029075199255288</v>
      </c>
      <c r="AK1194" s="84">
        <v>4.6838694452184049</v>
      </c>
      <c r="AL1194" s="105">
        <v>6.8114211644566339E-2</v>
      </c>
      <c r="AM1194" s="84">
        <v>4.6530177156319015</v>
      </c>
      <c r="AN1194" s="105">
        <v>7.5196318964822748E-2</v>
      </c>
      <c r="AO1194" s="84">
        <v>4.4535995551914445</v>
      </c>
      <c r="AP1194" s="105">
        <v>0.12334022354878549</v>
      </c>
      <c r="AQ1194" s="108">
        <v>54.121449206682264</v>
      </c>
      <c r="AR1194" s="108">
        <v>58.006971593662541</v>
      </c>
    </row>
    <row r="1195" spans="1:44" s="2" customFormat="1" x14ac:dyDescent="0.25">
      <c r="A1195" s="80" t="s">
        <v>327</v>
      </c>
      <c r="B1195" s="80" t="s">
        <v>342</v>
      </c>
      <c r="C1195" s="80" t="s">
        <v>281</v>
      </c>
      <c r="D1195" s="81">
        <v>125570508.1197184</v>
      </c>
      <c r="E1195" s="81">
        <v>126425923.28819396</v>
      </c>
      <c r="F1195" s="105">
        <v>-6.7661374046333322E-3</v>
      </c>
      <c r="G1195" s="81">
        <v>132042284.45013924</v>
      </c>
      <c r="H1195" s="105">
        <v>-4.9012907928479968E-2</v>
      </c>
      <c r="I1195" s="81">
        <v>111954776.9061555</v>
      </c>
      <c r="J1195" s="105">
        <v>0.12161813537421542</v>
      </c>
      <c r="K1195" s="83">
        <v>40452655.813143998</v>
      </c>
      <c r="L1195" s="83">
        <v>43531725.59835051</v>
      </c>
      <c r="M1195" s="105">
        <v>-7.0731627172693171E-2</v>
      </c>
      <c r="N1195" s="83">
        <v>48376361.981584251</v>
      </c>
      <c r="O1195" s="105">
        <v>-0.1637929319996535</v>
      </c>
      <c r="P1195" s="83">
        <v>42343536.91568131</v>
      </c>
      <c r="Q1195" s="105">
        <v>-4.4655719391193595E-2</v>
      </c>
      <c r="R1195" s="83">
        <v>58692384.131672807</v>
      </c>
      <c r="S1195" s="83">
        <v>62687438.824692048</v>
      </c>
      <c r="T1195" s="105">
        <v>-6.3729748222631541E-2</v>
      </c>
      <c r="U1195" s="83">
        <v>72278825.30296649</v>
      </c>
      <c r="V1195" s="105">
        <v>-0.18797263395391769</v>
      </c>
      <c r="W1195" s="83">
        <v>63922626.988393746</v>
      </c>
      <c r="X1195" s="105">
        <v>-8.1821462964445743E-2</v>
      </c>
      <c r="Y1195" s="80"/>
      <c r="Z1195" s="80"/>
      <c r="AA1195" s="80"/>
      <c r="AB1195" s="80"/>
      <c r="AC1195" s="84">
        <v>3.104135083237666</v>
      </c>
      <c r="AD1195" s="84">
        <v>2.9042249428537343</v>
      </c>
      <c r="AE1195" s="105">
        <v>6.8834248144531457E-2</v>
      </c>
      <c r="AF1195" s="84">
        <v>2.7294794201433472</v>
      </c>
      <c r="AG1195" s="105">
        <v>0.13726268105536496</v>
      </c>
      <c r="AH1195" s="84">
        <v>2.6439637560058116</v>
      </c>
      <c r="AI1195" s="105">
        <v>0.17404600429433531</v>
      </c>
      <c r="AJ1195" s="84">
        <v>2.1394685184028064</v>
      </c>
      <c r="AK1195" s="84">
        <v>2.0167664472901685</v>
      </c>
      <c r="AL1195" s="105">
        <v>6.0840991914312491E-2</v>
      </c>
      <c r="AM1195" s="84">
        <v>1.8268460215929923</v>
      </c>
      <c r="AN1195" s="105">
        <v>0.17112690019556784</v>
      </c>
      <c r="AO1195" s="84">
        <v>1.7514107629913711</v>
      </c>
      <c r="AP1195" s="105">
        <v>0.22156867116006593</v>
      </c>
      <c r="AQ1195" s="80"/>
      <c r="AR1195" s="80"/>
    </row>
    <row r="1196" spans="1:44" s="2" customFormat="1" x14ac:dyDescent="0.25">
      <c r="A1196" s="80" t="s">
        <v>327</v>
      </c>
      <c r="B1196" s="80" t="s">
        <v>342</v>
      </c>
      <c r="C1196" s="80" t="s">
        <v>313</v>
      </c>
      <c r="D1196" s="81">
        <v>54104533.494309515</v>
      </c>
      <c r="E1196" s="81">
        <v>53919699.555279128</v>
      </c>
      <c r="F1196" s="105">
        <v>3.4279482370055217E-3</v>
      </c>
      <c r="G1196" s="81">
        <v>61479074.946173809</v>
      </c>
      <c r="H1196" s="105">
        <v>-0.1199520561804298</v>
      </c>
      <c r="I1196" s="81">
        <v>49878342.170078903</v>
      </c>
      <c r="J1196" s="105">
        <v>8.472998781354496E-2</v>
      </c>
      <c r="K1196" s="83">
        <v>21188578.2504768</v>
      </c>
      <c r="L1196" s="83">
        <v>22887571.330664389</v>
      </c>
      <c r="M1196" s="105">
        <v>-7.4232126058360159E-2</v>
      </c>
      <c r="N1196" s="83">
        <v>26715973.505096089</v>
      </c>
      <c r="O1196" s="105">
        <v>-0.20689477228164396</v>
      </c>
      <c r="P1196" s="83">
        <v>22906481.957533348</v>
      </c>
      <c r="Q1196" s="105">
        <v>-7.499640102925427E-2</v>
      </c>
      <c r="R1196" s="83">
        <v>22084273.259855483</v>
      </c>
      <c r="S1196" s="83">
        <v>23673799.863764722</v>
      </c>
      <c r="T1196" s="105">
        <v>-6.7142858901252239E-2</v>
      </c>
      <c r="U1196" s="83">
        <v>28515182.081974257</v>
      </c>
      <c r="V1196" s="105">
        <v>-0.22552578495313358</v>
      </c>
      <c r="W1196" s="83">
        <v>23497229.991345402</v>
      </c>
      <c r="X1196" s="105">
        <v>-6.0132906389831708E-2</v>
      </c>
      <c r="Y1196" s="80"/>
      <c r="Z1196" s="80"/>
      <c r="AA1196" s="80"/>
      <c r="AB1196" s="80"/>
      <c r="AC1196" s="84">
        <v>2.5534763519629742</v>
      </c>
      <c r="AD1196" s="84">
        <v>2.3558506394707948</v>
      </c>
      <c r="AE1196" s="105">
        <v>8.3887199460392345E-2</v>
      </c>
      <c r="AF1196" s="84">
        <v>2.3012103577077823</v>
      </c>
      <c r="AG1196" s="105">
        <v>0.10962317869387313</v>
      </c>
      <c r="AH1196" s="84">
        <v>2.1774771989233908</v>
      </c>
      <c r="AI1196" s="105">
        <v>0.17267650528119816</v>
      </c>
      <c r="AJ1196" s="84">
        <v>2.4499123361537127</v>
      </c>
      <c r="AK1196" s="84">
        <v>2.2776106863101848</v>
      </c>
      <c r="AL1196" s="105">
        <v>7.5650176247927206E-2</v>
      </c>
      <c r="AM1196" s="84">
        <v>2.1560120068473112</v>
      </c>
      <c r="AN1196" s="105">
        <v>0.1363166477612365</v>
      </c>
      <c r="AO1196" s="84">
        <v>2.1227328578070819</v>
      </c>
      <c r="AP1196" s="105">
        <v>0.1541312545020988</v>
      </c>
      <c r="AQ1196" s="80"/>
      <c r="AR1196" s="80"/>
    </row>
    <row r="1197" spans="1:44" s="2" customFormat="1" x14ac:dyDescent="0.25">
      <c r="A1197" s="80" t="s">
        <v>327</v>
      </c>
      <c r="B1197" s="80" t="s">
        <v>342</v>
      </c>
      <c r="C1197" s="80" t="s">
        <v>328</v>
      </c>
      <c r="D1197" s="81">
        <v>1453166.4783498691</v>
      </c>
      <c r="E1197" s="81">
        <v>1600200.8816764748</v>
      </c>
      <c r="F1197" s="105">
        <v>-9.1884965825392406E-2</v>
      </c>
      <c r="G1197" s="81">
        <v>1930502.466218183</v>
      </c>
      <c r="H1197" s="105">
        <v>-0.24725997310089215</v>
      </c>
      <c r="I1197" s="81">
        <v>1483374.7251987599</v>
      </c>
      <c r="J1197" s="105">
        <v>-2.0364541970231517E-2</v>
      </c>
      <c r="K1197" s="83">
        <v>502012.62051545561</v>
      </c>
      <c r="L1197" s="83">
        <v>576739.43314092001</v>
      </c>
      <c r="M1197" s="105">
        <v>-0.12956771868103861</v>
      </c>
      <c r="N1197" s="83">
        <v>717032.52444427507</v>
      </c>
      <c r="O1197" s="105">
        <v>-0.29987468712868681</v>
      </c>
      <c r="P1197" s="83">
        <v>585629.32307997753</v>
      </c>
      <c r="Q1197" s="105">
        <v>-0.142780935429872</v>
      </c>
      <c r="R1197" s="83">
        <v>308134.23764824838</v>
      </c>
      <c r="S1197" s="83">
        <v>369299.35726914054</v>
      </c>
      <c r="T1197" s="105">
        <v>-0.16562476597086473</v>
      </c>
      <c r="U1197" s="83">
        <v>466533.78560791805</v>
      </c>
      <c r="V1197" s="105">
        <v>-0.33952428065475843</v>
      </c>
      <c r="W1197" s="83">
        <v>349259.35310612555</v>
      </c>
      <c r="X1197" s="105">
        <v>-0.11774950360565128</v>
      </c>
      <c r="Y1197" s="80"/>
      <c r="Z1197" s="80"/>
      <c r="AA1197" s="80"/>
      <c r="AB1197" s="80"/>
      <c r="AC1197" s="84">
        <v>2.8946811672937414</v>
      </c>
      <c r="AD1197" s="84">
        <v>2.7745647162736713</v>
      </c>
      <c r="AE1197" s="105">
        <v>4.329199831438435E-2</v>
      </c>
      <c r="AF1197" s="84">
        <v>2.6923499289162498</v>
      </c>
      <c r="AG1197" s="105">
        <v>7.5150423874854877E-2</v>
      </c>
      <c r="AH1197" s="84">
        <v>2.5329584205198348</v>
      </c>
      <c r="AI1197" s="105">
        <v>0.14280642897393903</v>
      </c>
      <c r="AJ1197" s="84">
        <v>4.7160175689685477</v>
      </c>
      <c r="AK1197" s="84">
        <v>4.3330724794905864</v>
      </c>
      <c r="AL1197" s="105">
        <v>8.8377263775421988E-2</v>
      </c>
      <c r="AM1197" s="84">
        <v>4.1379692656184304</v>
      </c>
      <c r="AN1197" s="105">
        <v>0.13969371598600469</v>
      </c>
      <c r="AO1197" s="84">
        <v>4.2472011472460789</v>
      </c>
      <c r="AP1197" s="105">
        <v>0.1103824390390489</v>
      </c>
      <c r="AQ1197" s="108">
        <v>100.00000000000001</v>
      </c>
      <c r="AR1197" s="108">
        <v>100</v>
      </c>
    </row>
    <row r="1198" spans="1:44" s="2" customFormat="1" x14ac:dyDescent="0.25">
      <c r="A1198" s="80" t="s">
        <v>327</v>
      </c>
      <c r="B1198" s="80" t="s">
        <v>342</v>
      </c>
      <c r="C1198" s="80" t="s">
        <v>270</v>
      </c>
      <c r="D1198" s="81">
        <v>649703.56938410038</v>
      </c>
      <c r="E1198" s="81">
        <v>716728.10476071597</v>
      </c>
      <c r="F1198" s="105">
        <v>-9.3514590723342908E-2</v>
      </c>
      <c r="G1198" s="81">
        <v>918859.10466232896</v>
      </c>
      <c r="H1198" s="105">
        <v>-0.292923620076813</v>
      </c>
      <c r="I1198" s="81">
        <v>703828.14834734914</v>
      </c>
      <c r="J1198" s="105">
        <v>-7.6900276140330653E-2</v>
      </c>
      <c r="K1198" s="83">
        <v>248582.63339491081</v>
      </c>
      <c r="L1198" s="83">
        <v>277742.63316034753</v>
      </c>
      <c r="M1198" s="105">
        <v>-0.10498928246497162</v>
      </c>
      <c r="N1198" s="83">
        <v>364355.6521247112</v>
      </c>
      <c r="O1198" s="105">
        <v>-0.31774728360786825</v>
      </c>
      <c r="P1198" s="83">
        <v>324723.50412681315</v>
      </c>
      <c r="Q1198" s="105">
        <v>-0.23447908686698363</v>
      </c>
      <c r="R1198" s="83">
        <v>160297.04141222549</v>
      </c>
      <c r="S1198" s="83">
        <v>178077.27626418474</v>
      </c>
      <c r="T1198" s="105">
        <v>-9.9845613235804223E-2</v>
      </c>
      <c r="U1198" s="83">
        <v>231596.95494255342</v>
      </c>
      <c r="V1198" s="105">
        <v>-0.30786205089792112</v>
      </c>
      <c r="W1198" s="83">
        <v>193017.62576324461</v>
      </c>
      <c r="X1198" s="105">
        <v>-0.16952122492250621</v>
      </c>
      <c r="Y1198" s="80"/>
      <c r="Z1198" s="80"/>
      <c r="AA1198" s="80"/>
      <c r="AB1198" s="80"/>
      <c r="AC1198" s="84">
        <v>2.6136321774013425</v>
      </c>
      <c r="AD1198" s="84">
        <v>2.5805476696367733</v>
      </c>
      <c r="AE1198" s="105">
        <v>1.2820731100552001E-2</v>
      </c>
      <c r="AF1198" s="84">
        <v>2.5218741614246265</v>
      </c>
      <c r="AG1198" s="105">
        <v>3.6384851147719888E-2</v>
      </c>
      <c r="AH1198" s="84">
        <v>2.1674690603008693</v>
      </c>
      <c r="AI1198" s="105">
        <v>0.20584520686931546</v>
      </c>
      <c r="AJ1198" s="84">
        <v>4.0531226506751299</v>
      </c>
      <c r="AK1198" s="84">
        <v>4.0248150679114234</v>
      </c>
      <c r="AL1198" s="105">
        <v>7.0332629663891599E-3</v>
      </c>
      <c r="AM1198" s="84">
        <v>3.9674921671152705</v>
      </c>
      <c r="AN1198" s="105">
        <v>2.1583025234330974E-2</v>
      </c>
      <c r="AO1198" s="84">
        <v>3.646444958403253</v>
      </c>
      <c r="AP1198" s="105">
        <v>0.11152717150842655</v>
      </c>
      <c r="AQ1198" s="80"/>
      <c r="AR1198" s="80"/>
    </row>
    <row r="1199" spans="1:44" s="2" customFormat="1" x14ac:dyDescent="0.25">
      <c r="A1199" s="80" t="s">
        <v>327</v>
      </c>
      <c r="B1199" s="80" t="s">
        <v>342</v>
      </c>
      <c r="C1199" s="80" t="s">
        <v>271</v>
      </c>
      <c r="D1199" s="81">
        <v>646830.92281443113</v>
      </c>
      <c r="E1199" s="81">
        <v>711646.25516270043</v>
      </c>
      <c r="F1199" s="105">
        <v>-9.1078020685222125E-2</v>
      </c>
      <c r="G1199" s="81">
        <v>873226.87398771173</v>
      </c>
      <c r="H1199" s="105">
        <v>-0.25926360939787851</v>
      </c>
      <c r="I1199" s="81">
        <v>642666.20819030399</v>
      </c>
      <c r="J1199" s="105">
        <v>6.4803697021112083E-3</v>
      </c>
      <c r="K1199" s="83">
        <v>214881.54026311327</v>
      </c>
      <c r="L1199" s="83">
        <v>255853.32148298711</v>
      </c>
      <c r="M1199" s="105">
        <v>-0.16013777340232124</v>
      </c>
      <c r="N1199" s="83">
        <v>318101.60248354363</v>
      </c>
      <c r="O1199" s="105">
        <v>-0.32448771529143816</v>
      </c>
      <c r="P1199" s="83">
        <v>224378.46804299793</v>
      </c>
      <c r="Q1199" s="105">
        <v>-4.2325486321017E-2</v>
      </c>
      <c r="R1199" s="83">
        <v>134291.11171493045</v>
      </c>
      <c r="S1199" s="83">
        <v>176692.91497923961</v>
      </c>
      <c r="T1199" s="105">
        <v>-0.23997455285228117</v>
      </c>
      <c r="U1199" s="83">
        <v>223214.18858928487</v>
      </c>
      <c r="V1199" s="105">
        <v>-0.39837555773828198</v>
      </c>
      <c r="W1199" s="83">
        <v>143513.49267063235</v>
      </c>
      <c r="X1199" s="105">
        <v>-6.426142088860963E-2</v>
      </c>
      <c r="Y1199" s="80"/>
      <c r="Z1199" s="80"/>
      <c r="AA1199" s="80"/>
      <c r="AB1199" s="80"/>
      <c r="AC1199" s="84">
        <v>3.0101744525025942</v>
      </c>
      <c r="AD1199" s="84">
        <v>2.7814618588409497</v>
      </c>
      <c r="AE1199" s="105">
        <v>8.2227477948214722E-2</v>
      </c>
      <c r="AF1199" s="84">
        <v>2.7451193806321252</v>
      </c>
      <c r="AG1199" s="105">
        <v>9.655502552658897E-2</v>
      </c>
      <c r="AH1199" s="84">
        <v>2.8642062395539178</v>
      </c>
      <c r="AI1199" s="105">
        <v>5.0962884911321879E-2</v>
      </c>
      <c r="AJ1199" s="84">
        <v>4.8166324230564594</v>
      </c>
      <c r="AK1199" s="84">
        <v>4.0275879496714104</v>
      </c>
      <c r="AL1199" s="105">
        <v>0.19590993002385534</v>
      </c>
      <c r="AM1199" s="84">
        <v>3.912058097679683</v>
      </c>
      <c r="AN1199" s="105">
        <v>0.23122722178213478</v>
      </c>
      <c r="AO1199" s="84">
        <v>4.4780891066824058</v>
      </c>
      <c r="AP1199" s="105">
        <v>7.5599950851550524E-2</v>
      </c>
      <c r="AQ1199" s="80"/>
      <c r="AR1199" s="80"/>
    </row>
    <row r="1200" spans="1:44" s="2" customFormat="1" x14ac:dyDescent="0.25">
      <c r="A1200" s="80" t="s">
        <v>327</v>
      </c>
      <c r="B1200" s="80" t="s">
        <v>342</v>
      </c>
      <c r="C1200" s="80" t="s">
        <v>127</v>
      </c>
      <c r="D1200" s="81">
        <v>156631.98615133762</v>
      </c>
      <c r="E1200" s="81">
        <v>171826.52175305842</v>
      </c>
      <c r="F1200" s="105">
        <v>-8.84295127824197E-2</v>
      </c>
      <c r="G1200" s="81">
        <v>138416.48756814242</v>
      </c>
      <c r="H1200" s="105">
        <v>0.13159919676640922</v>
      </c>
      <c r="I1200" s="81">
        <v>136880.36866110683</v>
      </c>
      <c r="J1200" s="105">
        <v>0.14429839489351859</v>
      </c>
      <c r="K1200" s="83">
        <v>38548.446857431525</v>
      </c>
      <c r="L1200" s="83">
        <v>43143.478497585296</v>
      </c>
      <c r="M1200" s="105">
        <v>-0.10650582197286089</v>
      </c>
      <c r="N1200" s="83">
        <v>34575.269836020263</v>
      </c>
      <c r="O1200" s="105">
        <v>0.11491383987036988</v>
      </c>
      <c r="P1200" s="83">
        <v>36527.350910166439</v>
      </c>
      <c r="Q1200" s="105">
        <v>5.53310299516565E-2</v>
      </c>
      <c r="R1200" s="83">
        <v>13546.084521092489</v>
      </c>
      <c r="S1200" s="83">
        <v>14529.166025716309</v>
      </c>
      <c r="T1200" s="105">
        <v>-6.7662624467487498E-2</v>
      </c>
      <c r="U1200" s="83">
        <v>11722.642076079579</v>
      </c>
      <c r="V1200" s="105">
        <v>0.15554876052504424</v>
      </c>
      <c r="W1200" s="83">
        <v>12728.23467224864</v>
      </c>
      <c r="X1200" s="105">
        <v>6.4254774515354149E-2</v>
      </c>
      <c r="Y1200" s="80"/>
      <c r="Z1200" s="80"/>
      <c r="AA1200" s="80"/>
      <c r="AB1200" s="80"/>
      <c r="AC1200" s="84">
        <v>4.0632502453504546</v>
      </c>
      <c r="AD1200" s="84">
        <v>3.9826765883672408</v>
      </c>
      <c r="AE1200" s="105">
        <v>2.0231031869009038E-2</v>
      </c>
      <c r="AF1200" s="84">
        <v>4.0033378835395563</v>
      </c>
      <c r="AG1200" s="105">
        <v>1.4965602093502716E-2</v>
      </c>
      <c r="AH1200" s="84">
        <v>3.7473390555406998</v>
      </c>
      <c r="AI1200" s="105">
        <v>8.4302803970368878E-2</v>
      </c>
      <c r="AJ1200" s="84">
        <v>11.562897448886233</v>
      </c>
      <c r="AK1200" s="84">
        <v>11.826316902768486</v>
      </c>
      <c r="AL1200" s="105">
        <v>-2.22740060196246E-2</v>
      </c>
      <c r="AM1200" s="84">
        <v>11.807618680995612</v>
      </c>
      <c r="AN1200" s="105">
        <v>-2.0725705895572186E-2</v>
      </c>
      <c r="AO1200" s="84">
        <v>10.754073301268321</v>
      </c>
      <c r="AP1200" s="105">
        <v>7.5210957277231927E-2</v>
      </c>
      <c r="AQ1200" s="80"/>
      <c r="AR1200" s="80"/>
    </row>
    <row r="1201" spans="1:44" s="2" customFormat="1" x14ac:dyDescent="0.25">
      <c r="A1201" s="80" t="s">
        <v>327</v>
      </c>
      <c r="B1201" s="80" t="s">
        <v>342</v>
      </c>
      <c r="C1201" s="80" t="s">
        <v>282</v>
      </c>
      <c r="D1201" s="81">
        <v>21009.276999303103</v>
      </c>
      <c r="E1201" s="81">
        <v>23392.170579496622</v>
      </c>
      <c r="F1201" s="105">
        <v>-0.10186714277306695</v>
      </c>
      <c r="G1201" s="81">
        <v>21975.918380236624</v>
      </c>
      <c r="H1201" s="105">
        <v>-4.3986392932858748E-2</v>
      </c>
      <c r="I1201" s="81">
        <v>30588.473601455687</v>
      </c>
      <c r="J1201" s="105">
        <v>-0.31316360296241508</v>
      </c>
      <c r="K1201" s="83">
        <v>4982.2058164849268</v>
      </c>
      <c r="L1201" s="83">
        <v>5943.5613520721245</v>
      </c>
      <c r="M1201" s="105">
        <v>-0.16174738993011942</v>
      </c>
      <c r="N1201" s="83">
        <v>5188.0368082831346</v>
      </c>
      <c r="O1201" s="105">
        <v>-3.9674157953078021E-2</v>
      </c>
      <c r="P1201" s="83">
        <v>6639.5858072574638</v>
      </c>
      <c r="Q1201" s="105">
        <v>-0.2496209912613708</v>
      </c>
      <c r="R1201" s="83">
        <v>2083.4267270565242</v>
      </c>
      <c r="S1201" s="83">
        <v>2262.8116749901064</v>
      </c>
      <c r="T1201" s="105">
        <v>-7.9275244120510624E-2</v>
      </c>
      <c r="U1201" s="83">
        <v>2176.3652641892877</v>
      </c>
      <c r="V1201" s="105">
        <v>-4.270355655000025E-2</v>
      </c>
      <c r="W1201" s="83">
        <v>2919.8572698911012</v>
      </c>
      <c r="X1201" s="105">
        <v>-0.28646281839172655</v>
      </c>
      <c r="Y1201" s="80"/>
      <c r="Z1201" s="80"/>
      <c r="AA1201" s="80"/>
      <c r="AB1201" s="80"/>
      <c r="AC1201" s="84">
        <v>4.2168625249861078</v>
      </c>
      <c r="AD1201" s="84">
        <v>3.9357161798862106</v>
      </c>
      <c r="AE1201" s="105">
        <v>7.1434608658194898E-2</v>
      </c>
      <c r="AF1201" s="84">
        <v>4.2358832815430745</v>
      </c>
      <c r="AG1201" s="105">
        <v>-4.4903873154025307E-3</v>
      </c>
      <c r="AH1201" s="84">
        <v>4.6069852080261784</v>
      </c>
      <c r="AI1201" s="105">
        <v>-8.4680689306405474E-2</v>
      </c>
      <c r="AJ1201" s="84">
        <v>10.084000904118724</v>
      </c>
      <c r="AK1201" s="84">
        <v>10.337656835537981</v>
      </c>
      <c r="AL1201" s="105">
        <v>-2.4537081802450459E-2</v>
      </c>
      <c r="AM1201" s="84">
        <v>10.097532221193035</v>
      </c>
      <c r="AN1201" s="105">
        <v>-1.3400617871671997E-3</v>
      </c>
      <c r="AO1201" s="84">
        <v>10.476016727556177</v>
      </c>
      <c r="AP1201" s="105">
        <v>-3.7420312856726493E-2</v>
      </c>
      <c r="AQ1201" s="108">
        <v>1.4457584394019334</v>
      </c>
      <c r="AR1201" s="108">
        <v>0.67614256142313744</v>
      </c>
    </row>
    <row r="1202" spans="1:44" s="2" customFormat="1" x14ac:dyDescent="0.25">
      <c r="A1202" s="80" t="s">
        <v>327</v>
      </c>
      <c r="B1202" s="80" t="s">
        <v>342</v>
      </c>
      <c r="C1202" s="80" t="s">
        <v>284</v>
      </c>
      <c r="D1202" s="80"/>
      <c r="E1202" s="80"/>
      <c r="F1202" s="80"/>
      <c r="G1202" s="81">
        <v>52.683059180974958</v>
      </c>
      <c r="H1202" s="105">
        <v>-1</v>
      </c>
      <c r="I1202" s="81">
        <v>32.908620834350586</v>
      </c>
      <c r="J1202" s="105">
        <v>-1</v>
      </c>
      <c r="K1202" s="80"/>
      <c r="L1202" s="80"/>
      <c r="M1202" s="80"/>
      <c r="N1202" s="83">
        <v>3.2957810163497925</v>
      </c>
      <c r="O1202" s="105">
        <v>-1</v>
      </c>
      <c r="P1202" s="83">
        <v>1.6454310417175293</v>
      </c>
      <c r="Q1202" s="105">
        <v>-1</v>
      </c>
      <c r="R1202" s="80"/>
      <c r="S1202" s="80"/>
      <c r="T1202" s="80"/>
      <c r="U1202" s="83">
        <v>2.1257528000646957</v>
      </c>
      <c r="V1202" s="105">
        <v>-1</v>
      </c>
      <c r="W1202" s="83">
        <v>0.82271552085876465</v>
      </c>
      <c r="X1202" s="105">
        <v>-1</v>
      </c>
      <c r="Y1202" s="80"/>
      <c r="Z1202" s="80"/>
      <c r="AA1202" s="80"/>
      <c r="AB1202" s="80"/>
      <c r="AC1202" s="80"/>
      <c r="AD1202" s="80"/>
      <c r="AE1202" s="80"/>
      <c r="AF1202" s="84">
        <v>15.984999889138122</v>
      </c>
      <c r="AG1202" s="105">
        <v>-1</v>
      </c>
      <c r="AH1202" s="84">
        <v>20</v>
      </c>
      <c r="AI1202" s="105">
        <v>-1</v>
      </c>
      <c r="AJ1202" s="80"/>
      <c r="AK1202" s="80"/>
      <c r="AL1202" s="80"/>
      <c r="AM1202" s="84">
        <v>24.783248164777952</v>
      </c>
      <c r="AN1202" s="105">
        <v>-1</v>
      </c>
      <c r="AO1202" s="84">
        <v>40</v>
      </c>
      <c r="AP1202" s="105">
        <v>-1</v>
      </c>
      <c r="AQ1202" s="80"/>
      <c r="AR1202" s="80"/>
    </row>
    <row r="1203" spans="1:44" s="2" customFormat="1" x14ac:dyDescent="0.25">
      <c r="A1203" s="80" t="s">
        <v>327</v>
      </c>
      <c r="B1203" s="80" t="s">
        <v>342</v>
      </c>
      <c r="C1203" s="80" t="s">
        <v>285</v>
      </c>
      <c r="D1203" s="81">
        <v>457818.25103581307</v>
      </c>
      <c r="E1203" s="81">
        <v>505550.55599078891</v>
      </c>
      <c r="F1203" s="105">
        <v>-9.4416481970688457E-2</v>
      </c>
      <c r="G1203" s="81">
        <v>626795.41393234255</v>
      </c>
      <c r="H1203" s="105">
        <v>-0.26958902241548499</v>
      </c>
      <c r="I1203" s="81">
        <v>425729.98496603488</v>
      </c>
      <c r="J1203" s="105">
        <v>7.5372342101621553E-2</v>
      </c>
      <c r="K1203" s="83">
        <v>154952.82861480329</v>
      </c>
      <c r="L1203" s="83">
        <v>191477.18526636314</v>
      </c>
      <c r="M1203" s="105">
        <v>-0.19075043640708925</v>
      </c>
      <c r="N1203" s="83">
        <v>245017.37503416211</v>
      </c>
      <c r="O1203" s="105">
        <v>-0.36758432501695587</v>
      </c>
      <c r="P1203" s="83">
        <v>159078.45654435499</v>
      </c>
      <c r="Q1203" s="105">
        <v>-2.5934548393115535E-2</v>
      </c>
      <c r="R1203" s="83">
        <v>100859.55194179167</v>
      </c>
      <c r="S1203" s="83">
        <v>140074.31055574949</v>
      </c>
      <c r="T1203" s="105">
        <v>-0.27995682047887266</v>
      </c>
      <c r="U1203" s="83">
        <v>177728.89496282628</v>
      </c>
      <c r="V1203" s="105">
        <v>-0.43250897968567564</v>
      </c>
      <c r="W1203" s="83">
        <v>105453.03035618369</v>
      </c>
      <c r="X1203" s="105">
        <v>-4.3559472865567279E-2</v>
      </c>
      <c r="Y1203" s="80"/>
      <c r="Z1203" s="80"/>
      <c r="AA1203" s="80"/>
      <c r="AB1203" s="80"/>
      <c r="AC1203" s="84">
        <v>2.9545653030568539</v>
      </c>
      <c r="AD1203" s="84">
        <v>2.6402652372788933</v>
      </c>
      <c r="AE1203" s="105">
        <v>0.11904109531884917</v>
      </c>
      <c r="AF1203" s="84">
        <v>2.5581672068968584</v>
      </c>
      <c r="AG1203" s="105">
        <v>0.15495394323377304</v>
      </c>
      <c r="AH1203" s="84">
        <v>2.6762265250375425</v>
      </c>
      <c r="AI1203" s="105">
        <v>0.10400419225177765</v>
      </c>
      <c r="AJ1203" s="84">
        <v>4.5391660206861753</v>
      </c>
      <c r="AK1203" s="84">
        <v>3.6091596952003568</v>
      </c>
      <c r="AL1203" s="105">
        <v>0.25767946115617657</v>
      </c>
      <c r="AM1203" s="84">
        <v>3.5266939237057815</v>
      </c>
      <c r="AN1203" s="105">
        <v>0.28708816780916097</v>
      </c>
      <c r="AO1203" s="84">
        <v>4.0371526880552127</v>
      </c>
      <c r="AP1203" s="105">
        <v>0.12434836416177109</v>
      </c>
      <c r="AQ1203" s="108">
        <v>31.504872831616975</v>
      </c>
      <c r="AR1203" s="108">
        <v>32.732341823347852</v>
      </c>
    </row>
    <row r="1204" spans="1:44" s="2" customFormat="1" x14ac:dyDescent="0.25">
      <c r="A1204" s="80" t="s">
        <v>327</v>
      </c>
      <c r="B1204" s="80" t="s">
        <v>342</v>
      </c>
      <c r="C1204" s="80" t="s">
        <v>286</v>
      </c>
      <c r="D1204" s="80"/>
      <c r="E1204" s="81">
        <v>84.341046376228334</v>
      </c>
      <c r="F1204" s="105">
        <v>-1</v>
      </c>
      <c r="G1204" s="81">
        <v>129.09047377109528</v>
      </c>
      <c r="H1204" s="105">
        <v>-1</v>
      </c>
      <c r="I1204" s="81">
        <v>1436.5088578486443</v>
      </c>
      <c r="J1204" s="105">
        <v>-1</v>
      </c>
      <c r="K1204" s="80"/>
      <c r="L1204" s="83">
        <v>16.902013301849365</v>
      </c>
      <c r="M1204" s="105">
        <v>-1</v>
      </c>
      <c r="N1204" s="83">
        <v>25.869834423065186</v>
      </c>
      <c r="O1204" s="105">
        <v>-1</v>
      </c>
      <c r="P1204" s="83">
        <v>488.14890956878662</v>
      </c>
      <c r="Q1204" s="105">
        <v>-1</v>
      </c>
      <c r="R1204" s="80"/>
      <c r="S1204" s="83">
        <v>3.6981605104446413</v>
      </c>
      <c r="T1204" s="105">
        <v>-1</v>
      </c>
      <c r="U1204" s="83">
        <v>5.6603197717666625</v>
      </c>
      <c r="V1204" s="105">
        <v>-1</v>
      </c>
      <c r="W1204" s="83">
        <v>146.32858771802185</v>
      </c>
      <c r="X1204" s="105">
        <v>-1</v>
      </c>
      <c r="Y1204" s="80"/>
      <c r="Z1204" s="80"/>
      <c r="AA1204" s="80"/>
      <c r="AB1204" s="80"/>
      <c r="AC1204" s="80"/>
      <c r="AD1204" s="84">
        <v>4.99</v>
      </c>
      <c r="AE1204" s="105">
        <v>-1</v>
      </c>
      <c r="AF1204" s="84">
        <v>4.99</v>
      </c>
      <c r="AG1204" s="105">
        <v>-1</v>
      </c>
      <c r="AH1204" s="84">
        <v>2.9427677286375689</v>
      </c>
      <c r="AI1204" s="105">
        <v>-1</v>
      </c>
      <c r="AJ1204" s="80"/>
      <c r="AK1204" s="84">
        <v>22.806215722120658</v>
      </c>
      <c r="AL1204" s="105">
        <v>-1</v>
      </c>
      <c r="AM1204" s="84">
        <v>22.806215722120658</v>
      </c>
      <c r="AN1204" s="105">
        <v>-1</v>
      </c>
      <c r="AO1204" s="84">
        <v>9.8170076008443807</v>
      </c>
      <c r="AP1204" s="105">
        <v>-1</v>
      </c>
      <c r="AQ1204" s="80"/>
      <c r="AR1204" s="80"/>
    </row>
    <row r="1205" spans="1:44" s="2" customFormat="1" x14ac:dyDescent="0.25">
      <c r="A1205" s="80" t="s">
        <v>327</v>
      </c>
      <c r="B1205" s="80" t="s">
        <v>342</v>
      </c>
      <c r="C1205" s="80" t="s">
        <v>287</v>
      </c>
      <c r="D1205" s="80"/>
      <c r="E1205" s="81">
        <v>64.325502433776862</v>
      </c>
      <c r="F1205" s="105">
        <v>-1</v>
      </c>
      <c r="G1205" s="81">
        <v>131.80120512485504</v>
      </c>
      <c r="H1205" s="105">
        <v>-1</v>
      </c>
      <c r="I1205" s="81">
        <v>1905.6755444586277</v>
      </c>
      <c r="J1205" s="105">
        <v>-1</v>
      </c>
      <c r="K1205" s="80"/>
      <c r="L1205" s="83">
        <v>1.6089420318603516</v>
      </c>
      <c r="M1205" s="105">
        <v>-1</v>
      </c>
      <c r="N1205" s="83">
        <v>3.2958540916442871</v>
      </c>
      <c r="O1205" s="105">
        <v>-1</v>
      </c>
      <c r="P1205" s="83">
        <v>68.980873465538025</v>
      </c>
      <c r="Q1205" s="105">
        <v>-1</v>
      </c>
      <c r="R1205" s="80"/>
      <c r="S1205" s="83">
        <v>1.4802266961636406</v>
      </c>
      <c r="T1205" s="105">
        <v>-1</v>
      </c>
      <c r="U1205" s="83">
        <v>3.2958540916442871</v>
      </c>
      <c r="V1205" s="105">
        <v>-1</v>
      </c>
      <c r="W1205" s="83">
        <v>43.914275244582406</v>
      </c>
      <c r="X1205" s="105">
        <v>-1</v>
      </c>
      <c r="Y1205" s="80"/>
      <c r="Z1205" s="80"/>
      <c r="AA1205" s="80"/>
      <c r="AB1205" s="80"/>
      <c r="AC1205" s="80"/>
      <c r="AD1205" s="84">
        <v>39.980000000000004</v>
      </c>
      <c r="AE1205" s="105">
        <v>-1</v>
      </c>
      <c r="AF1205" s="84">
        <v>39.99</v>
      </c>
      <c r="AG1205" s="105">
        <v>-1</v>
      </c>
      <c r="AH1205" s="84">
        <v>27.626144012378724</v>
      </c>
      <c r="AI1205" s="105">
        <v>-1</v>
      </c>
      <c r="AJ1205" s="80"/>
      <c r="AK1205" s="84">
        <v>43.456520950805505</v>
      </c>
      <c r="AL1205" s="105">
        <v>-1</v>
      </c>
      <c r="AM1205" s="84">
        <v>39.99</v>
      </c>
      <c r="AN1205" s="105">
        <v>-1</v>
      </c>
      <c r="AO1205" s="84">
        <v>43.395354559420312</v>
      </c>
      <c r="AP1205" s="105">
        <v>-1</v>
      </c>
      <c r="AQ1205" s="80"/>
      <c r="AR1205" s="80"/>
    </row>
    <row r="1206" spans="1:44" s="2" customFormat="1" x14ac:dyDescent="0.25">
      <c r="A1206" s="80" t="s">
        <v>327</v>
      </c>
      <c r="B1206" s="80" t="s">
        <v>342</v>
      </c>
      <c r="C1206" s="80" t="s">
        <v>288</v>
      </c>
      <c r="D1206" s="81">
        <v>27679.8738231647</v>
      </c>
      <c r="E1206" s="81">
        <v>23976.25656496048</v>
      </c>
      <c r="F1206" s="105">
        <v>0.15447020464473932</v>
      </c>
      <c r="G1206" s="81">
        <v>10920.031941570043</v>
      </c>
      <c r="H1206" s="105">
        <v>1.5347795657807377</v>
      </c>
      <c r="I1206" s="81">
        <v>18693.142590389252</v>
      </c>
      <c r="J1206" s="105">
        <v>0.48075015687281047</v>
      </c>
      <c r="K1206" s="83">
        <v>7808.4179352721221</v>
      </c>
      <c r="L1206" s="83">
        <v>7094.9517598627626</v>
      </c>
      <c r="M1206" s="105">
        <v>0.10055969364662179</v>
      </c>
      <c r="N1206" s="83">
        <v>3409.5871750224373</v>
      </c>
      <c r="O1206" s="105">
        <v>1.2901358828640999</v>
      </c>
      <c r="P1206" s="83">
        <v>5659.5357022407989</v>
      </c>
      <c r="Q1206" s="105">
        <v>0.37969231860848746</v>
      </c>
      <c r="R1206" s="83">
        <v>3368.9651010974808</v>
      </c>
      <c r="S1206" s="83">
        <v>2649.0979502624691</v>
      </c>
      <c r="T1206" s="105">
        <v>0.27174048085450681</v>
      </c>
      <c r="U1206" s="83">
        <v>1094.5695014042124</v>
      </c>
      <c r="V1206" s="105">
        <v>2.0778905284456295</v>
      </c>
      <c r="W1206" s="83">
        <v>2305.514797997113</v>
      </c>
      <c r="X1206" s="105">
        <v>0.46126370736124833</v>
      </c>
      <c r="Y1206" s="80"/>
      <c r="Z1206" s="80"/>
      <c r="AA1206" s="80"/>
      <c r="AB1206" s="80"/>
      <c r="AC1206" s="84">
        <v>3.5448760622980231</v>
      </c>
      <c r="AD1206" s="84">
        <v>3.379340322029794</v>
      </c>
      <c r="AE1206" s="105">
        <v>4.8984631464640542E-2</v>
      </c>
      <c r="AF1206" s="84">
        <v>3.2027431419166406</v>
      </c>
      <c r="AG1206" s="105">
        <v>0.10682496385790011</v>
      </c>
      <c r="AH1206" s="84">
        <v>3.3029463146575813</v>
      </c>
      <c r="AI1206" s="105">
        <v>7.3246648474673395E-2</v>
      </c>
      <c r="AJ1206" s="84">
        <v>8.2161355171496577</v>
      </c>
      <c r="AK1206" s="84">
        <v>9.0507248184556346</v>
      </c>
      <c r="AL1206" s="105">
        <v>-9.2212426965422478E-2</v>
      </c>
      <c r="AM1206" s="84">
        <v>9.9765541864274887</v>
      </c>
      <c r="AN1206" s="105">
        <v>-0.17645558139430309</v>
      </c>
      <c r="AO1206" s="84">
        <v>8.1080124086076939</v>
      </c>
      <c r="AP1206" s="105">
        <v>1.3335340783047803E-2</v>
      </c>
      <c r="AQ1206" s="108">
        <v>1.9047971609279308</v>
      </c>
      <c r="AR1206" s="108">
        <v>1.0933433190709996</v>
      </c>
    </row>
    <row r="1207" spans="1:44" s="2" customFormat="1" x14ac:dyDescent="0.25">
      <c r="A1207" s="80" t="s">
        <v>327</v>
      </c>
      <c r="B1207" s="80" t="s">
        <v>342</v>
      </c>
      <c r="C1207" s="80" t="s">
        <v>289</v>
      </c>
      <c r="D1207" s="80"/>
      <c r="E1207" s="80"/>
      <c r="F1207" s="80"/>
      <c r="G1207" s="81">
        <v>263.61596723914147</v>
      </c>
      <c r="H1207" s="105">
        <v>-1</v>
      </c>
      <c r="I1207" s="81">
        <v>262.82427787780762</v>
      </c>
      <c r="J1207" s="105">
        <v>-1</v>
      </c>
      <c r="K1207" s="80"/>
      <c r="L1207" s="80"/>
      <c r="M1207" s="80"/>
      <c r="N1207" s="83">
        <v>18.209386581781132</v>
      </c>
      <c r="O1207" s="105">
        <v>-1</v>
      </c>
      <c r="P1207" s="83">
        <v>19.238552540993851</v>
      </c>
      <c r="Q1207" s="105">
        <v>-1</v>
      </c>
      <c r="R1207" s="80"/>
      <c r="S1207" s="80"/>
      <c r="T1207" s="80"/>
      <c r="U1207" s="83">
        <v>5.256827448726817</v>
      </c>
      <c r="V1207" s="105">
        <v>-1</v>
      </c>
      <c r="W1207" s="83">
        <v>5.5530652527384348</v>
      </c>
      <c r="X1207" s="105">
        <v>-1</v>
      </c>
      <c r="Y1207" s="80"/>
      <c r="Z1207" s="80"/>
      <c r="AA1207" s="80"/>
      <c r="AB1207" s="80"/>
      <c r="AC1207" s="80"/>
      <c r="AD1207" s="80"/>
      <c r="AE1207" s="80"/>
      <c r="AF1207" s="84">
        <v>14.476927383314202</v>
      </c>
      <c r="AG1207" s="105">
        <v>-1</v>
      </c>
      <c r="AH1207" s="84">
        <v>13.661333269110395</v>
      </c>
      <c r="AI1207" s="105">
        <v>-1</v>
      </c>
      <c r="AJ1207" s="80"/>
      <c r="AK1207" s="80"/>
      <c r="AL1207" s="80"/>
      <c r="AM1207" s="84">
        <v>50.147350243156303</v>
      </c>
      <c r="AN1207" s="105">
        <v>-1</v>
      </c>
      <c r="AO1207" s="84">
        <v>47.329585718121834</v>
      </c>
      <c r="AP1207" s="105">
        <v>-1</v>
      </c>
      <c r="AQ1207" s="80"/>
      <c r="AR1207" s="80"/>
    </row>
    <row r="1208" spans="1:44" s="2" customFormat="1" x14ac:dyDescent="0.25">
      <c r="A1208" s="80" t="s">
        <v>327</v>
      </c>
      <c r="B1208" s="80" t="s">
        <v>342</v>
      </c>
      <c r="C1208" s="80" t="s">
        <v>290</v>
      </c>
      <c r="D1208" s="81">
        <v>189012.6717786181</v>
      </c>
      <c r="E1208" s="81">
        <v>206095.69917191149</v>
      </c>
      <c r="F1208" s="105">
        <v>-8.2888810692958004E-2</v>
      </c>
      <c r="G1208" s="81">
        <v>246431.46005536913</v>
      </c>
      <c r="H1208" s="105">
        <v>-0.23300104728450646</v>
      </c>
      <c r="I1208" s="81">
        <v>216936.22322426914</v>
      </c>
      <c r="J1208" s="105">
        <v>-0.12871779102000691</v>
      </c>
      <c r="K1208" s="83">
        <v>59928.711648309974</v>
      </c>
      <c r="L1208" s="83">
        <v>64376.136216623971</v>
      </c>
      <c r="M1208" s="105">
        <v>-6.908498753868253E-2</v>
      </c>
      <c r="N1208" s="83">
        <v>73084.227449381535</v>
      </c>
      <c r="O1208" s="105">
        <v>-0.18000485549612097</v>
      </c>
      <c r="P1208" s="83">
        <v>65300.011498642954</v>
      </c>
      <c r="Q1208" s="105">
        <v>-8.2255725949521533E-2</v>
      </c>
      <c r="R1208" s="83">
        <v>33431.559773138761</v>
      </c>
      <c r="S1208" s="83">
        <v>36618.60442349012</v>
      </c>
      <c r="T1208" s="105">
        <v>-8.7033482038079327E-2</v>
      </c>
      <c r="U1208" s="83">
        <v>45485.29362645861</v>
      </c>
      <c r="V1208" s="105">
        <v>-0.2650028809819146</v>
      </c>
      <c r="W1208" s="83">
        <v>38060.46231444861</v>
      </c>
      <c r="X1208" s="105">
        <v>-0.12161971399786739</v>
      </c>
      <c r="Y1208" s="80"/>
      <c r="Z1208" s="80"/>
      <c r="AA1208" s="80"/>
      <c r="AB1208" s="80"/>
      <c r="AC1208" s="84">
        <v>3.1539585380682609</v>
      </c>
      <c r="AD1208" s="84">
        <v>3.2014300839429848</v>
      </c>
      <c r="AE1208" s="105">
        <v>-1.4828231330998308E-2</v>
      </c>
      <c r="AF1208" s="84">
        <v>3.3718829445936014</v>
      </c>
      <c r="AG1208" s="105">
        <v>-6.4629884876269333E-2</v>
      </c>
      <c r="AH1208" s="84">
        <v>3.3221467844424106</v>
      </c>
      <c r="AI1208" s="105">
        <v>-5.0626374235411296E-2</v>
      </c>
      <c r="AJ1208" s="84">
        <v>5.6537198102998474</v>
      </c>
      <c r="AK1208" s="84">
        <v>5.6281691346955078</v>
      </c>
      <c r="AL1208" s="105">
        <v>4.5397846071876932E-3</v>
      </c>
      <c r="AM1208" s="84">
        <v>5.4178271790251991</v>
      </c>
      <c r="AN1208" s="105">
        <v>4.3540080456588359E-2</v>
      </c>
      <c r="AO1208" s="84">
        <v>5.6997789840801607</v>
      </c>
      <c r="AP1208" s="105">
        <v>-8.0808701370631165E-3</v>
      </c>
      <c r="AQ1208" s="108">
        <v>13.006952375700948</v>
      </c>
      <c r="AR1208" s="108">
        <v>10.849673839653828</v>
      </c>
    </row>
    <row r="1209" spans="1:44" s="2" customFormat="1" x14ac:dyDescent="0.25">
      <c r="A1209" s="80" t="s">
        <v>327</v>
      </c>
      <c r="B1209" s="80" t="s">
        <v>342</v>
      </c>
      <c r="C1209" s="80" t="s">
        <v>291</v>
      </c>
      <c r="D1209" s="81">
        <v>107942.83532886981</v>
      </c>
      <c r="E1209" s="81">
        <v>124309.42805979133</v>
      </c>
      <c r="F1209" s="105">
        <v>-0.13166010805752709</v>
      </c>
      <c r="G1209" s="81">
        <v>104943.34654101968</v>
      </c>
      <c r="H1209" s="105">
        <v>2.8581981485388486E-2</v>
      </c>
      <c r="I1209" s="81">
        <v>83960.835168242455</v>
      </c>
      <c r="J1209" s="105">
        <v>0.28563317780929326</v>
      </c>
      <c r="K1209" s="83">
        <v>25757.823105674477</v>
      </c>
      <c r="L1209" s="83">
        <v>30086.454430316695</v>
      </c>
      <c r="M1209" s="105">
        <v>-0.14387309527175329</v>
      </c>
      <c r="N1209" s="83">
        <v>25926.974996601853</v>
      </c>
      <c r="O1209" s="105">
        <v>-6.5241660837620447E-3</v>
      </c>
      <c r="P1209" s="83">
        <v>23650.215634051136</v>
      </c>
      <c r="Q1209" s="105">
        <v>8.9115782461993628E-2</v>
      </c>
      <c r="R1209" s="83">
        <v>8093.692692938479</v>
      </c>
      <c r="S1209" s="83">
        <v>9612.0780132571217</v>
      </c>
      <c r="T1209" s="105">
        <v>-0.1579663958432779</v>
      </c>
      <c r="U1209" s="83">
        <v>8435.3685563738745</v>
      </c>
      <c r="V1209" s="105">
        <v>-4.050514937811707E-2</v>
      </c>
      <c r="W1209" s="83">
        <v>7306.2439606242278</v>
      </c>
      <c r="X1209" s="105">
        <v>0.1077775032640675</v>
      </c>
      <c r="Y1209" s="80"/>
      <c r="Z1209" s="80"/>
      <c r="AA1209" s="80"/>
      <c r="AB1209" s="80"/>
      <c r="AC1209" s="84">
        <v>4.1906815993735851</v>
      </c>
      <c r="AD1209" s="84">
        <v>4.1317406924004514</v>
      </c>
      <c r="AE1209" s="105">
        <v>1.4265393537775556E-2</v>
      </c>
      <c r="AF1209" s="84">
        <v>4.0476510103771917</v>
      </c>
      <c r="AG1209" s="105">
        <v>3.5336690003584255E-2</v>
      </c>
      <c r="AH1209" s="84">
        <v>3.5501086530203652</v>
      </c>
      <c r="AI1209" s="105">
        <v>0.18043756092034891</v>
      </c>
      <c r="AJ1209" s="84">
        <v>13.336660956135253</v>
      </c>
      <c r="AK1209" s="84">
        <v>12.932627875922554</v>
      </c>
      <c r="AL1209" s="105">
        <v>3.1241375232400472E-2</v>
      </c>
      <c r="AM1209" s="84">
        <v>12.440872718207803</v>
      </c>
      <c r="AN1209" s="105">
        <v>7.2003649439835643E-2</v>
      </c>
      <c r="AO1209" s="84">
        <v>11.491655031057714</v>
      </c>
      <c r="AP1209" s="105">
        <v>0.16055180216349749</v>
      </c>
      <c r="AQ1209" s="108">
        <v>7.4281121218432862</v>
      </c>
      <c r="AR1209" s="108">
        <v>2.6266775009201866</v>
      </c>
    </row>
    <row r="1210" spans="1:44" s="2" customFormat="1" x14ac:dyDescent="0.25">
      <c r="A1210" s="80" t="s">
        <v>327</v>
      </c>
      <c r="B1210" s="80" t="s">
        <v>342</v>
      </c>
      <c r="C1210" s="80" t="s">
        <v>292</v>
      </c>
      <c r="D1210" s="81">
        <v>649703.56938410038</v>
      </c>
      <c r="E1210" s="81">
        <v>716728.10476071597</v>
      </c>
      <c r="F1210" s="105">
        <v>-9.3514590723342908E-2</v>
      </c>
      <c r="G1210" s="81">
        <v>918859.10466232896</v>
      </c>
      <c r="H1210" s="105">
        <v>-0.292923620076813</v>
      </c>
      <c r="I1210" s="81">
        <v>703828.14834734914</v>
      </c>
      <c r="J1210" s="105">
        <v>-7.6900276140330653E-2</v>
      </c>
      <c r="K1210" s="83">
        <v>248582.63339491081</v>
      </c>
      <c r="L1210" s="83">
        <v>277742.63316034753</v>
      </c>
      <c r="M1210" s="105">
        <v>-0.10498928246497162</v>
      </c>
      <c r="N1210" s="83">
        <v>364355.6521247112</v>
      </c>
      <c r="O1210" s="105">
        <v>-0.31774728360786825</v>
      </c>
      <c r="P1210" s="83">
        <v>324723.50412681315</v>
      </c>
      <c r="Q1210" s="105">
        <v>-0.23447908686698363</v>
      </c>
      <c r="R1210" s="83">
        <v>160297.04141222549</v>
      </c>
      <c r="S1210" s="83">
        <v>178077.27626418477</v>
      </c>
      <c r="T1210" s="105">
        <v>-9.9845613235804376E-2</v>
      </c>
      <c r="U1210" s="83">
        <v>231596.95494255342</v>
      </c>
      <c r="V1210" s="105">
        <v>-0.30786205089792112</v>
      </c>
      <c r="W1210" s="83">
        <v>193017.62576324461</v>
      </c>
      <c r="X1210" s="105">
        <v>-0.16952122492250621</v>
      </c>
      <c r="Y1210" s="80"/>
      <c r="Z1210" s="80"/>
      <c r="AA1210" s="80"/>
      <c r="AB1210" s="80"/>
      <c r="AC1210" s="84">
        <v>2.6136321774013425</v>
      </c>
      <c r="AD1210" s="84">
        <v>2.5805476696367733</v>
      </c>
      <c r="AE1210" s="105">
        <v>1.2820731100552001E-2</v>
      </c>
      <c r="AF1210" s="84">
        <v>2.5218741614246265</v>
      </c>
      <c r="AG1210" s="105">
        <v>3.6384851147719888E-2</v>
      </c>
      <c r="AH1210" s="84">
        <v>2.1674690603008693</v>
      </c>
      <c r="AI1210" s="105">
        <v>0.20584520686931546</v>
      </c>
      <c r="AJ1210" s="84">
        <v>4.0531226506751299</v>
      </c>
      <c r="AK1210" s="84">
        <v>4.0248150679114225</v>
      </c>
      <c r="AL1210" s="105">
        <v>7.0332629663893819E-3</v>
      </c>
      <c r="AM1210" s="84">
        <v>3.9674921671152705</v>
      </c>
      <c r="AN1210" s="105">
        <v>2.1583025234330974E-2</v>
      </c>
      <c r="AO1210" s="84">
        <v>3.646444958403253</v>
      </c>
      <c r="AP1210" s="105">
        <v>0.11152717150842655</v>
      </c>
      <c r="AQ1210" s="108">
        <v>44.709507070508927</v>
      </c>
      <c r="AR1210" s="108">
        <v>52.021820955584005</v>
      </c>
    </row>
    <row r="1211" spans="1:44" s="2" customFormat="1" x14ac:dyDescent="0.25">
      <c r="A1211" s="80" t="s">
        <v>327</v>
      </c>
      <c r="B1211" s="80" t="s">
        <v>343</v>
      </c>
      <c r="C1211" s="80" t="s">
        <v>281</v>
      </c>
      <c r="D1211" s="81">
        <v>57038239.174401224</v>
      </c>
      <c r="E1211" s="81">
        <v>57208972.125605792</v>
      </c>
      <c r="F1211" s="105">
        <v>-2.984373689317709E-3</v>
      </c>
      <c r="G1211" s="81">
        <v>56024144.081149958</v>
      </c>
      <c r="H1211" s="105">
        <v>1.8101036791965393E-2</v>
      </c>
      <c r="I1211" s="81">
        <v>51231348.355425015</v>
      </c>
      <c r="J1211" s="105">
        <v>0.11334643739395749</v>
      </c>
      <c r="K1211" s="83">
        <v>17900851.436501458</v>
      </c>
      <c r="L1211" s="83">
        <v>18917318.919662409</v>
      </c>
      <c r="M1211" s="105">
        <v>-5.3732111166368696E-2</v>
      </c>
      <c r="N1211" s="83">
        <v>20207804.753239565</v>
      </c>
      <c r="O1211" s="105">
        <v>-0.11416150071265276</v>
      </c>
      <c r="P1211" s="83">
        <v>19192331.522788551</v>
      </c>
      <c r="Q1211" s="105">
        <v>-6.7291464028412462E-2</v>
      </c>
      <c r="R1211" s="83">
        <v>29050407.707957294</v>
      </c>
      <c r="S1211" s="83">
        <v>30429655.431532271</v>
      </c>
      <c r="T1211" s="105">
        <v>-4.5325775268087745E-2</v>
      </c>
      <c r="U1211" s="83">
        <v>33600783.474754117</v>
      </c>
      <c r="V1211" s="105">
        <v>-0.13542469240979871</v>
      </c>
      <c r="W1211" s="83">
        <v>30751579.426955912</v>
      </c>
      <c r="X1211" s="105">
        <v>-5.5319816110239277E-2</v>
      </c>
      <c r="Y1211" s="80"/>
      <c r="Z1211" s="80"/>
      <c r="AA1211" s="80"/>
      <c r="AB1211" s="80"/>
      <c r="AC1211" s="84">
        <v>3.1863422461623858</v>
      </c>
      <c r="AD1211" s="84">
        <v>3.0241585696450648</v>
      </c>
      <c r="AE1211" s="105">
        <v>5.3629355995163962E-2</v>
      </c>
      <c r="AF1211" s="84">
        <v>2.7724012957007904</v>
      </c>
      <c r="AG1211" s="105">
        <v>0.14930773229095681</v>
      </c>
      <c r="AH1211" s="84">
        <v>2.669365537719794</v>
      </c>
      <c r="AI1211" s="105">
        <v>0.19367025652252928</v>
      </c>
      <c r="AJ1211" s="84">
        <v>1.9634230179419372</v>
      </c>
      <c r="AK1211" s="84">
        <v>1.880040089652933</v>
      </c>
      <c r="AL1211" s="105">
        <v>4.4351675662616948E-2</v>
      </c>
      <c r="AM1211" s="84">
        <v>1.6673463618264612</v>
      </c>
      <c r="AN1211" s="105">
        <v>0.17757357612916413</v>
      </c>
      <c r="AO1211" s="84">
        <v>1.6659745388725351</v>
      </c>
      <c r="AP1211" s="105">
        <v>0.17854323228175104</v>
      </c>
      <c r="AQ1211" s="80"/>
      <c r="AR1211" s="80"/>
    </row>
    <row r="1212" spans="1:44" s="2" customFormat="1" x14ac:dyDescent="0.25">
      <c r="A1212" s="80" t="s">
        <v>327</v>
      </c>
      <c r="B1212" s="80" t="s">
        <v>343</v>
      </c>
      <c r="C1212" s="80" t="s">
        <v>313</v>
      </c>
      <c r="D1212" s="81">
        <v>25788760.017376948</v>
      </c>
      <c r="E1212" s="81">
        <v>25437086.392084111</v>
      </c>
      <c r="F1212" s="105">
        <v>1.3825232177623796E-2</v>
      </c>
      <c r="G1212" s="81">
        <v>27061421.427979901</v>
      </c>
      <c r="H1212" s="105">
        <v>-4.7028623902479014E-2</v>
      </c>
      <c r="I1212" s="81">
        <v>23503687.482445527</v>
      </c>
      <c r="J1212" s="105">
        <v>9.7221873658680152E-2</v>
      </c>
      <c r="K1212" s="83">
        <v>9995984.6281568501</v>
      </c>
      <c r="L1212" s="83">
        <v>10732523.504654553</v>
      </c>
      <c r="M1212" s="105">
        <v>-6.8626812340851204E-2</v>
      </c>
      <c r="N1212" s="83">
        <v>12000230.515212199</v>
      </c>
      <c r="O1212" s="105">
        <v>-0.16701728225259077</v>
      </c>
      <c r="P1212" s="83">
        <v>11070883.746645061</v>
      </c>
      <c r="Q1212" s="105">
        <v>-9.7092440232149524E-2</v>
      </c>
      <c r="R1212" s="83">
        <v>11505698.501066018</v>
      </c>
      <c r="S1212" s="83">
        <v>12005543.116345068</v>
      </c>
      <c r="T1212" s="105">
        <v>-4.1634485873323968E-2</v>
      </c>
      <c r="U1212" s="83">
        <v>13787809.869218912</v>
      </c>
      <c r="V1212" s="105">
        <v>-0.16551659689242415</v>
      </c>
      <c r="W1212" s="83">
        <v>12534989.712327914</v>
      </c>
      <c r="X1212" s="105">
        <v>-8.2113446830323997E-2</v>
      </c>
      <c r="Y1212" s="80"/>
      <c r="Z1212" s="80"/>
      <c r="AA1212" s="80"/>
      <c r="AB1212" s="80"/>
      <c r="AC1212" s="84">
        <v>2.5799119323107753</v>
      </c>
      <c r="AD1212" s="84">
        <v>2.3700937045283323</v>
      </c>
      <c r="AE1212" s="105">
        <v>8.8527397622111523E-2</v>
      </c>
      <c r="AF1212" s="84">
        <v>2.2550751332380865</v>
      </c>
      <c r="AG1212" s="105">
        <v>0.14404699616648789</v>
      </c>
      <c r="AH1212" s="84">
        <v>2.1230181817750657</v>
      </c>
      <c r="AI1212" s="105">
        <v>0.21520953256919284</v>
      </c>
      <c r="AJ1212" s="84">
        <v>2.2413902132919254</v>
      </c>
      <c r="AK1212" s="84">
        <v>2.1187784797051399</v>
      </c>
      <c r="AL1212" s="105">
        <v>5.7869066899267754E-2</v>
      </c>
      <c r="AM1212" s="84">
        <v>1.9627063097522208</v>
      </c>
      <c r="AN1212" s="105">
        <v>0.14198961003742158</v>
      </c>
      <c r="AO1212" s="84">
        <v>1.8750464118315242</v>
      </c>
      <c r="AP1212" s="105">
        <v>0.19537852457879201</v>
      </c>
      <c r="AQ1212" s="80"/>
      <c r="AR1212" s="80"/>
    </row>
    <row r="1213" spans="1:44" s="2" customFormat="1" x14ac:dyDescent="0.25">
      <c r="A1213" s="80" t="s">
        <v>327</v>
      </c>
      <c r="B1213" s="80" t="s">
        <v>343</v>
      </c>
      <c r="C1213" s="80" t="s">
        <v>328</v>
      </c>
      <c r="D1213" s="81">
        <v>1007880.1272889911</v>
      </c>
      <c r="E1213" s="81">
        <v>1038607.8337191963</v>
      </c>
      <c r="F1213" s="105">
        <v>-2.9585475318601204E-2</v>
      </c>
      <c r="G1213" s="81">
        <v>1167335.6044196081</v>
      </c>
      <c r="H1213" s="105">
        <v>-0.13659780146078665</v>
      </c>
      <c r="I1213" s="81">
        <v>946275.48562196491</v>
      </c>
      <c r="J1213" s="105">
        <v>6.510222720874452E-2</v>
      </c>
      <c r="K1213" s="83">
        <v>306321.76248419122</v>
      </c>
      <c r="L1213" s="83">
        <v>355518.83742420573</v>
      </c>
      <c r="M1213" s="105">
        <v>-0.13838106384588694</v>
      </c>
      <c r="N1213" s="83">
        <v>406745.91628584074</v>
      </c>
      <c r="O1213" s="105">
        <v>-0.24689652626057695</v>
      </c>
      <c r="P1213" s="83">
        <v>352522.76067460992</v>
      </c>
      <c r="Q1213" s="105">
        <v>-0.13105819919827458</v>
      </c>
      <c r="R1213" s="83">
        <v>214872.74548349241</v>
      </c>
      <c r="S1213" s="83">
        <v>247333.67250320292</v>
      </c>
      <c r="T1213" s="105">
        <v>-0.13124346026637415</v>
      </c>
      <c r="U1213" s="83">
        <v>285462.60747639858</v>
      </c>
      <c r="V1213" s="105">
        <v>-0.24728234151908102</v>
      </c>
      <c r="W1213" s="83">
        <v>235492.90913009684</v>
      </c>
      <c r="X1213" s="105">
        <v>-8.7561717772202327E-2</v>
      </c>
      <c r="Y1213" s="80"/>
      <c r="Z1213" s="80"/>
      <c r="AA1213" s="80"/>
      <c r="AB1213" s="80"/>
      <c r="AC1213" s="84">
        <v>3.2902661538486226</v>
      </c>
      <c r="AD1213" s="84">
        <v>2.9213862231438599</v>
      </c>
      <c r="AE1213" s="105">
        <v>0.12626879930575949</v>
      </c>
      <c r="AF1213" s="84">
        <v>2.8699381055353066</v>
      </c>
      <c r="AG1213" s="105">
        <v>0.14645892449827436</v>
      </c>
      <c r="AH1213" s="84">
        <v>2.6842961396623357</v>
      </c>
      <c r="AI1213" s="105">
        <v>0.22574633447951589</v>
      </c>
      <c r="AJ1213" s="84">
        <v>4.6905908193294872</v>
      </c>
      <c r="AK1213" s="84">
        <v>4.1992172889671808</v>
      </c>
      <c r="AL1213" s="105">
        <v>0.1170155046878182</v>
      </c>
      <c r="AM1213" s="84">
        <v>4.0892767523540572</v>
      </c>
      <c r="AN1213" s="105">
        <v>0.14704655698083383</v>
      </c>
      <c r="AO1213" s="84">
        <v>4.0182759180201044</v>
      </c>
      <c r="AP1213" s="105">
        <v>0.1673142698574685</v>
      </c>
      <c r="AQ1213" s="108">
        <v>99.999999999999986</v>
      </c>
      <c r="AR1213" s="108">
        <v>100</v>
      </c>
    </row>
    <row r="1214" spans="1:44" s="2" customFormat="1" x14ac:dyDescent="0.25">
      <c r="A1214" s="80" t="s">
        <v>327</v>
      </c>
      <c r="B1214" s="80" t="s">
        <v>343</v>
      </c>
      <c r="C1214" s="80" t="s">
        <v>270</v>
      </c>
      <c r="D1214" s="81">
        <v>442556.73903631209</v>
      </c>
      <c r="E1214" s="81">
        <v>437436.62139132974</v>
      </c>
      <c r="F1214" s="105">
        <v>1.1704821669244535E-2</v>
      </c>
      <c r="G1214" s="81">
        <v>505166.10707307578</v>
      </c>
      <c r="H1214" s="105">
        <v>-0.12393818025425607</v>
      </c>
      <c r="I1214" s="81">
        <v>406231.62747635006</v>
      </c>
      <c r="J1214" s="105">
        <v>8.9419703201412626E-2</v>
      </c>
      <c r="K1214" s="83">
        <v>146386.41382632579</v>
      </c>
      <c r="L1214" s="83">
        <v>161952.06145946161</v>
      </c>
      <c r="M1214" s="105">
        <v>-9.6112686018708496E-2</v>
      </c>
      <c r="N1214" s="83">
        <v>190957.15844383734</v>
      </c>
      <c r="O1214" s="105">
        <v>-0.23340703737283724</v>
      </c>
      <c r="P1214" s="83">
        <v>171944.58490303782</v>
      </c>
      <c r="Q1214" s="105">
        <v>-0.14864190745596709</v>
      </c>
      <c r="R1214" s="83">
        <v>108602.70098085031</v>
      </c>
      <c r="S1214" s="83">
        <v>115559.07911574322</v>
      </c>
      <c r="T1214" s="105">
        <v>-6.0197590601474553E-2</v>
      </c>
      <c r="U1214" s="83">
        <v>133996.12519561173</v>
      </c>
      <c r="V1214" s="105">
        <v>-0.18950864569920445</v>
      </c>
      <c r="W1214" s="83">
        <v>116291.05144370049</v>
      </c>
      <c r="X1214" s="105">
        <v>-6.6113001537115801E-2</v>
      </c>
      <c r="Y1214" s="80"/>
      <c r="Z1214" s="80"/>
      <c r="AA1214" s="80"/>
      <c r="AB1214" s="80"/>
      <c r="AC1214" s="84">
        <v>3.0232091043733438</v>
      </c>
      <c r="AD1214" s="84">
        <v>2.701025337061393</v>
      </c>
      <c r="AE1214" s="105">
        <v>0.11928202334542842</v>
      </c>
      <c r="AF1214" s="84">
        <v>2.6454421043432674</v>
      </c>
      <c r="AG1214" s="105">
        <v>0.14279919390783918</v>
      </c>
      <c r="AH1214" s="84">
        <v>2.3625729632918087</v>
      </c>
      <c r="AI1214" s="105">
        <v>0.27962570948964927</v>
      </c>
      <c r="AJ1214" s="84">
        <v>4.0750067451300982</v>
      </c>
      <c r="AK1214" s="84">
        <v>3.785393798034649</v>
      </c>
      <c r="AL1214" s="105">
        <v>7.6508010143043578E-2</v>
      </c>
      <c r="AM1214" s="84">
        <v>3.7700053366141635</v>
      </c>
      <c r="AN1214" s="105">
        <v>8.0902115854789763E-2</v>
      </c>
      <c r="AO1214" s="84">
        <v>3.4932320452276358</v>
      </c>
      <c r="AP1214" s="105">
        <v>0.16654338800574905</v>
      </c>
      <c r="AQ1214" s="80"/>
      <c r="AR1214" s="80"/>
    </row>
    <row r="1215" spans="1:44" s="2" customFormat="1" x14ac:dyDescent="0.25">
      <c r="A1215" s="80" t="s">
        <v>327</v>
      </c>
      <c r="B1215" s="80" t="s">
        <v>343</v>
      </c>
      <c r="C1215" s="80" t="s">
        <v>271</v>
      </c>
      <c r="D1215" s="81">
        <v>462492.12904115079</v>
      </c>
      <c r="E1215" s="81">
        <v>495564.49008242134</v>
      </c>
      <c r="F1215" s="105">
        <v>-6.6736745071806922E-2</v>
      </c>
      <c r="G1215" s="81">
        <v>578384.55060622934</v>
      </c>
      <c r="H1215" s="105">
        <v>-0.20037260926766939</v>
      </c>
      <c r="I1215" s="81">
        <v>473287.82994755747</v>
      </c>
      <c r="J1215" s="105">
        <v>-2.2810011632039842E-2</v>
      </c>
      <c r="K1215" s="83">
        <v>137242.43898626656</v>
      </c>
      <c r="L1215" s="83">
        <v>168593.56019769621</v>
      </c>
      <c r="M1215" s="105">
        <v>-0.18595681338401476</v>
      </c>
      <c r="N1215" s="83">
        <v>196510.3054886114</v>
      </c>
      <c r="O1215" s="105">
        <v>-0.30160182365489052</v>
      </c>
      <c r="P1215" s="83">
        <v>163588.98525923604</v>
      </c>
      <c r="Q1215" s="105">
        <v>-0.16105330215979188</v>
      </c>
      <c r="R1215" s="83">
        <v>97232.926059536112</v>
      </c>
      <c r="S1215" s="83">
        <v>121414.96499311829</v>
      </c>
      <c r="T1215" s="105">
        <v>-0.1991685204122309</v>
      </c>
      <c r="U1215" s="83">
        <v>143936.75311010893</v>
      </c>
      <c r="V1215" s="105">
        <v>-0.32447464626942962</v>
      </c>
      <c r="W1215" s="83">
        <v>112822.40330467081</v>
      </c>
      <c r="X1215" s="105">
        <v>-0.13817714202591619</v>
      </c>
      <c r="Y1215" s="80"/>
      <c r="Z1215" s="80"/>
      <c r="AA1215" s="80"/>
      <c r="AB1215" s="80"/>
      <c r="AC1215" s="84">
        <v>3.3698915033667611</v>
      </c>
      <c r="AD1215" s="84">
        <v>2.9394034357024812</v>
      </c>
      <c r="AE1215" s="105">
        <v>0.14645423028207036</v>
      </c>
      <c r="AF1215" s="84">
        <v>2.9432784665827572</v>
      </c>
      <c r="AG1215" s="105">
        <v>0.14494484352318715</v>
      </c>
      <c r="AH1215" s="84">
        <v>2.893152183794943</v>
      </c>
      <c r="AI1215" s="105">
        <v>0.16478197111168896</v>
      </c>
      <c r="AJ1215" s="84">
        <v>4.7565382199643462</v>
      </c>
      <c r="AK1215" s="84">
        <v>4.08157668299381</v>
      </c>
      <c r="AL1215" s="105">
        <v>0.16536784419188133</v>
      </c>
      <c r="AM1215" s="84">
        <v>4.0183242855546144</v>
      </c>
      <c r="AN1215" s="105">
        <v>0.18371188633618268</v>
      </c>
      <c r="AO1215" s="84">
        <v>4.1949809265228044</v>
      </c>
      <c r="AP1215" s="105">
        <v>0.13386408741243394</v>
      </c>
      <c r="AQ1215" s="80"/>
      <c r="AR1215" s="80"/>
    </row>
    <row r="1216" spans="1:44" s="2" customFormat="1" x14ac:dyDescent="0.25">
      <c r="A1216" s="80" t="s">
        <v>327</v>
      </c>
      <c r="B1216" s="80" t="s">
        <v>343</v>
      </c>
      <c r="C1216" s="80" t="s">
        <v>127</v>
      </c>
      <c r="D1216" s="81">
        <v>102831.2592115283</v>
      </c>
      <c r="E1216" s="81">
        <v>105606.72224544524</v>
      </c>
      <c r="F1216" s="105">
        <v>-2.6281120887990082E-2</v>
      </c>
      <c r="G1216" s="81">
        <v>83784.946740303043</v>
      </c>
      <c r="H1216" s="105">
        <v>0.22732379994535964</v>
      </c>
      <c r="I1216" s="81">
        <v>66756.028198057407</v>
      </c>
      <c r="J1216" s="105">
        <v>0.54040409513939125</v>
      </c>
      <c r="K1216" s="83">
        <v>22692.909671598842</v>
      </c>
      <c r="L1216" s="83">
        <v>24973.215767047936</v>
      </c>
      <c r="M1216" s="105">
        <v>-9.1310070626064471E-2</v>
      </c>
      <c r="N1216" s="83">
        <v>19278.452353391989</v>
      </c>
      <c r="O1216" s="105">
        <v>0.1771126258278761</v>
      </c>
      <c r="P1216" s="83">
        <v>16989.190512336056</v>
      </c>
      <c r="Q1216" s="105">
        <v>0.33572636407374717</v>
      </c>
      <c r="R1216" s="83">
        <v>9037.1184431060228</v>
      </c>
      <c r="S1216" s="83">
        <v>10359.628394341362</v>
      </c>
      <c r="T1216" s="105">
        <v>-0.1276599797689385</v>
      </c>
      <c r="U1216" s="83">
        <v>7529.729170677967</v>
      </c>
      <c r="V1216" s="105">
        <v>0.20019169856707242</v>
      </c>
      <c r="W1216" s="83">
        <v>6379.4543817256435</v>
      </c>
      <c r="X1216" s="105">
        <v>0.41659739255968797</v>
      </c>
      <c r="Y1216" s="80"/>
      <c r="Z1216" s="80"/>
      <c r="AA1216" s="80"/>
      <c r="AB1216" s="80"/>
      <c r="AC1216" s="84">
        <v>4.531426806859681</v>
      </c>
      <c r="AD1216" s="84">
        <v>4.2287994958499864</v>
      </c>
      <c r="AE1216" s="105">
        <v>7.1563409735241348E-2</v>
      </c>
      <c r="AF1216" s="84">
        <v>4.3460411242794246</v>
      </c>
      <c r="AG1216" s="105">
        <v>4.265621913805371E-2</v>
      </c>
      <c r="AH1216" s="84">
        <v>3.9293236572740211</v>
      </c>
      <c r="AI1216" s="105">
        <v>0.1532332793382998</v>
      </c>
      <c r="AJ1216" s="84">
        <v>11.378766346696857</v>
      </c>
      <c r="AK1216" s="84">
        <v>10.194064712121312</v>
      </c>
      <c r="AL1216" s="105">
        <v>0.11621484344383926</v>
      </c>
      <c r="AM1216" s="84">
        <v>11.127219165674076</v>
      </c>
      <c r="AN1216" s="105">
        <v>2.2606473124818935E-2</v>
      </c>
      <c r="AO1216" s="84">
        <v>10.464222205159791</v>
      </c>
      <c r="AP1216" s="105">
        <v>8.7397240196802631E-2</v>
      </c>
      <c r="AQ1216" s="80"/>
      <c r="AR1216" s="80"/>
    </row>
    <row r="1217" spans="1:44" s="2" customFormat="1" x14ac:dyDescent="0.25">
      <c r="A1217" s="80" t="s">
        <v>327</v>
      </c>
      <c r="B1217" s="80" t="s">
        <v>343</v>
      </c>
      <c r="C1217" s="80" t="s">
        <v>282</v>
      </c>
      <c r="D1217" s="81">
        <v>34732.236365500692</v>
      </c>
      <c r="E1217" s="81">
        <v>33655.530681141616</v>
      </c>
      <c r="F1217" s="105">
        <v>3.1991938993919729E-2</v>
      </c>
      <c r="G1217" s="81">
        <v>26635.227445362805</v>
      </c>
      <c r="H1217" s="105">
        <v>0.30399623719179381</v>
      </c>
      <c r="I1217" s="81">
        <v>25763.081498036383</v>
      </c>
      <c r="J1217" s="105">
        <v>0.34813983211394656</v>
      </c>
      <c r="K1217" s="83">
        <v>8808.3398792809567</v>
      </c>
      <c r="L1217" s="83">
        <v>8955.8225433826447</v>
      </c>
      <c r="M1217" s="105">
        <v>-1.6467796607991216E-2</v>
      </c>
      <c r="N1217" s="83">
        <v>6835.2694571018219</v>
      </c>
      <c r="O1217" s="105">
        <v>0.28866022540327524</v>
      </c>
      <c r="P1217" s="83">
        <v>6218.8822038173676</v>
      </c>
      <c r="Q1217" s="105">
        <v>0.41638635217661613</v>
      </c>
      <c r="R1217" s="83">
        <v>3979.5072916656636</v>
      </c>
      <c r="S1217" s="83">
        <v>3945.7062954092689</v>
      </c>
      <c r="T1217" s="105">
        <v>8.5665261744700318E-3</v>
      </c>
      <c r="U1217" s="83">
        <v>2692.1874127079786</v>
      </c>
      <c r="V1217" s="105">
        <v>0.47816874593541547</v>
      </c>
      <c r="W1217" s="83">
        <v>2719.4453234656985</v>
      </c>
      <c r="X1217" s="105">
        <v>0.46335256580710543</v>
      </c>
      <c r="Y1217" s="80"/>
      <c r="Z1217" s="80"/>
      <c r="AA1217" s="80"/>
      <c r="AB1217" s="80"/>
      <c r="AC1217" s="84">
        <v>3.9431081045360341</v>
      </c>
      <c r="AD1217" s="84">
        <v>3.7579497045761925</v>
      </c>
      <c r="AE1217" s="105">
        <v>4.927112242464754E-2</v>
      </c>
      <c r="AF1217" s="84">
        <v>3.8967340808618589</v>
      </c>
      <c r="AG1217" s="105">
        <v>1.1900741162178159E-2</v>
      </c>
      <c r="AH1217" s="84">
        <v>4.1427190053900844</v>
      </c>
      <c r="AI1217" s="105">
        <v>-4.818354819487803E-2</v>
      </c>
      <c r="AJ1217" s="84">
        <v>8.7277730180921864</v>
      </c>
      <c r="AK1217" s="84">
        <v>8.5296593718338816</v>
      </c>
      <c r="AL1217" s="105">
        <v>2.3226442888505443E-2</v>
      </c>
      <c r="AM1217" s="84">
        <v>9.8935264757706243</v>
      </c>
      <c r="AN1217" s="105">
        <v>-0.11782992247843914</v>
      </c>
      <c r="AO1217" s="84">
        <v>9.4736530555442666</v>
      </c>
      <c r="AP1217" s="105">
        <v>-7.8732040647780402E-2</v>
      </c>
      <c r="AQ1217" s="108">
        <v>3.4460681806400828</v>
      </c>
      <c r="AR1217" s="108">
        <v>1.8520298061586358</v>
      </c>
    </row>
    <row r="1218" spans="1:44" s="2" customFormat="1" x14ac:dyDescent="0.25">
      <c r="A1218" s="80" t="s">
        <v>327</v>
      </c>
      <c r="B1218" s="80" t="s">
        <v>343</v>
      </c>
      <c r="C1218" s="80" t="s">
        <v>284</v>
      </c>
      <c r="D1218" s="81">
        <v>10.883007856607437</v>
      </c>
      <c r="E1218" s="81">
        <v>244.40386875391007</v>
      </c>
      <c r="F1218" s="105">
        <v>-0.95547121282451741</v>
      </c>
      <c r="G1218" s="81">
        <v>94.489916752576832</v>
      </c>
      <c r="H1218" s="105">
        <v>-0.88482360625732437</v>
      </c>
      <c r="I1218" s="81">
        <v>47.591703877449035</v>
      </c>
      <c r="J1218" s="105">
        <v>-0.77132552588090331</v>
      </c>
      <c r="K1218" s="83">
        <v>1.174003005027771</v>
      </c>
      <c r="L1218" s="83">
        <v>46.645329986097067</v>
      </c>
      <c r="M1218" s="105">
        <v>-0.97483128524596807</v>
      </c>
      <c r="N1218" s="83">
        <v>5.9093130826950073</v>
      </c>
      <c r="O1218" s="105">
        <v>-0.80133003809431702</v>
      </c>
      <c r="P1218" s="83">
        <v>2.380774974822998</v>
      </c>
      <c r="Q1218" s="105">
        <v>-0.50688199538259437</v>
      </c>
      <c r="R1218" s="83">
        <v>0.6809217233228182</v>
      </c>
      <c r="S1218" s="83">
        <v>13.616158357311978</v>
      </c>
      <c r="T1218" s="105">
        <v>-0.94999164188207619</v>
      </c>
      <c r="U1218" s="83">
        <v>2.8010077669396303</v>
      </c>
      <c r="V1218" s="105">
        <v>-0.75690116558770182</v>
      </c>
      <c r="W1218" s="83">
        <v>0.6904247228319349</v>
      </c>
      <c r="X1218" s="105">
        <v>-1.3763990765188678E-2</v>
      </c>
      <c r="Y1218" s="80"/>
      <c r="Z1218" s="80"/>
      <c r="AA1218" s="80"/>
      <c r="AB1218" s="80"/>
      <c r="AC1218" s="84">
        <v>9.27</v>
      </c>
      <c r="AD1218" s="84">
        <v>5.2396213903247375</v>
      </c>
      <c r="AE1218" s="105">
        <v>0.76921180166139258</v>
      </c>
      <c r="AF1218" s="84">
        <v>15.99000009481367</v>
      </c>
      <c r="AG1218" s="105">
        <v>-0.42026266760269071</v>
      </c>
      <c r="AH1218" s="84">
        <v>19.99000509528932</v>
      </c>
      <c r="AI1218" s="105">
        <v>-0.53626825226850539</v>
      </c>
      <c r="AJ1218" s="84">
        <v>15.98275908058805</v>
      </c>
      <c r="AK1218" s="84">
        <v>17.949546585778609</v>
      </c>
      <c r="AL1218" s="105">
        <v>-0.10957310235060988</v>
      </c>
      <c r="AM1218" s="84">
        <v>33.734257315471901</v>
      </c>
      <c r="AN1218" s="105">
        <v>-0.52621577137085196</v>
      </c>
      <c r="AO1218" s="84">
        <v>68.931054036189167</v>
      </c>
      <c r="AP1218" s="105">
        <v>-0.76813412613425258</v>
      </c>
      <c r="AQ1218" s="108">
        <v>1.0797918881366071E-3</v>
      </c>
      <c r="AR1218" s="108">
        <v>3.1689534277167317E-4</v>
      </c>
    </row>
    <row r="1219" spans="1:44" s="2" customFormat="1" x14ac:dyDescent="0.25">
      <c r="A1219" s="80" t="s">
        <v>327</v>
      </c>
      <c r="B1219" s="80" t="s">
        <v>343</v>
      </c>
      <c r="C1219" s="80" t="s">
        <v>285</v>
      </c>
      <c r="D1219" s="81">
        <v>303075.31354689953</v>
      </c>
      <c r="E1219" s="81">
        <v>310568.45267421723</v>
      </c>
      <c r="F1219" s="105">
        <v>-2.4127174098967218E-2</v>
      </c>
      <c r="G1219" s="81">
        <v>383631.35000266315</v>
      </c>
      <c r="H1219" s="105">
        <v>-0.20998293402039328</v>
      </c>
      <c r="I1219" s="81">
        <v>289392.66138527991</v>
      </c>
      <c r="J1219" s="105">
        <v>4.7280577524401596E-2</v>
      </c>
      <c r="K1219" s="83">
        <v>91321.977348582062</v>
      </c>
      <c r="L1219" s="83">
        <v>111999.3659952879</v>
      </c>
      <c r="M1219" s="105">
        <v>-0.18462058658060426</v>
      </c>
      <c r="N1219" s="83">
        <v>138547.26241729024</v>
      </c>
      <c r="O1219" s="105">
        <v>-0.34086047060583868</v>
      </c>
      <c r="P1219" s="83">
        <v>108161.2601509158</v>
      </c>
      <c r="Q1219" s="105">
        <v>-0.15568682150002813</v>
      </c>
      <c r="R1219" s="83">
        <v>71855.998030249044</v>
      </c>
      <c r="S1219" s="83">
        <v>90039.562187015006</v>
      </c>
      <c r="T1219" s="105">
        <v>-0.20195082822590948</v>
      </c>
      <c r="U1219" s="83">
        <v>110767.47932649491</v>
      </c>
      <c r="V1219" s="105">
        <v>-0.35128976061242262</v>
      </c>
      <c r="W1219" s="83">
        <v>81320.801565074726</v>
      </c>
      <c r="X1219" s="105">
        <v>-0.11638846829678301</v>
      </c>
      <c r="Y1219" s="80"/>
      <c r="Z1219" s="80"/>
      <c r="AA1219" s="80"/>
      <c r="AB1219" s="80"/>
      <c r="AC1219" s="84">
        <v>3.3187554885067905</v>
      </c>
      <c r="AD1219" s="84">
        <v>2.7729483101474313</v>
      </c>
      <c r="AE1219" s="105">
        <v>0.19683279935728046</v>
      </c>
      <c r="AF1219" s="84">
        <v>2.7689565517881154</v>
      </c>
      <c r="AG1219" s="105">
        <v>0.19855816674466423</v>
      </c>
      <c r="AH1219" s="84">
        <v>2.6755666583534126</v>
      </c>
      <c r="AI1219" s="105">
        <v>0.24039349875484203</v>
      </c>
      <c r="AJ1219" s="84">
        <v>4.2178151004083846</v>
      </c>
      <c r="AK1219" s="84">
        <v>3.4492443669279154</v>
      </c>
      <c r="AL1219" s="105">
        <v>0.22282292923333819</v>
      </c>
      <c r="AM1219" s="84">
        <v>3.4633933383270632</v>
      </c>
      <c r="AN1219" s="105">
        <v>0.21782734110291174</v>
      </c>
      <c r="AO1219" s="84">
        <v>3.5586548068356336</v>
      </c>
      <c r="AP1219" s="105">
        <v>0.18522737645320486</v>
      </c>
      <c r="AQ1219" s="108">
        <v>30.070571424214439</v>
      </c>
      <c r="AR1219" s="108">
        <v>33.441187652051191</v>
      </c>
    </row>
    <row r="1220" spans="1:44" s="2" customFormat="1" x14ac:dyDescent="0.25">
      <c r="A1220" s="80" t="s">
        <v>327</v>
      </c>
      <c r="B1220" s="80" t="s">
        <v>343</v>
      </c>
      <c r="C1220" s="80" t="s">
        <v>286</v>
      </c>
      <c r="D1220" s="80"/>
      <c r="E1220" s="80"/>
      <c r="F1220" s="80"/>
      <c r="G1220" s="80"/>
      <c r="H1220" s="80"/>
      <c r="I1220" s="81">
        <v>769.59709476947785</v>
      </c>
      <c r="J1220" s="105">
        <v>-1</v>
      </c>
      <c r="K1220" s="80"/>
      <c r="L1220" s="80"/>
      <c r="M1220" s="80"/>
      <c r="N1220" s="80"/>
      <c r="O1220" s="80"/>
      <c r="P1220" s="83">
        <v>257.39033269882202</v>
      </c>
      <c r="Q1220" s="105">
        <v>-1</v>
      </c>
      <c r="R1220" s="80"/>
      <c r="S1220" s="80"/>
      <c r="T1220" s="80"/>
      <c r="U1220" s="80"/>
      <c r="V1220" s="80"/>
      <c r="W1220" s="83">
        <v>80.434478968381882</v>
      </c>
      <c r="X1220" s="105">
        <v>-1</v>
      </c>
      <c r="Y1220" s="80"/>
      <c r="Z1220" s="80"/>
      <c r="AA1220" s="80"/>
      <c r="AB1220" s="80"/>
      <c r="AC1220" s="80"/>
      <c r="AD1220" s="80"/>
      <c r="AE1220" s="80"/>
      <c r="AF1220" s="80"/>
      <c r="AG1220" s="80"/>
      <c r="AH1220" s="84">
        <v>2.99</v>
      </c>
      <c r="AI1220" s="105">
        <v>-1</v>
      </c>
      <c r="AJ1220" s="80"/>
      <c r="AK1220" s="80"/>
      <c r="AL1220" s="80"/>
      <c r="AM1220" s="80"/>
      <c r="AN1220" s="80"/>
      <c r="AO1220" s="84">
        <v>9.5679999999999996</v>
      </c>
      <c r="AP1220" s="105">
        <v>-1</v>
      </c>
      <c r="AQ1220" s="80"/>
      <c r="AR1220" s="80"/>
    </row>
    <row r="1221" spans="1:44" s="2" customFormat="1" x14ac:dyDescent="0.25">
      <c r="A1221" s="80" t="s">
        <v>327</v>
      </c>
      <c r="B1221" s="80" t="s">
        <v>343</v>
      </c>
      <c r="C1221" s="80" t="s">
        <v>287</v>
      </c>
      <c r="D1221" s="80"/>
      <c r="E1221" s="81">
        <v>93.960821700096133</v>
      </c>
      <c r="F1221" s="105">
        <v>-1</v>
      </c>
      <c r="G1221" s="81">
        <v>236.31567075133324</v>
      </c>
      <c r="H1221" s="105">
        <v>-1</v>
      </c>
      <c r="I1221" s="81">
        <v>2951.765769457817</v>
      </c>
      <c r="J1221" s="105">
        <v>-1</v>
      </c>
      <c r="K1221" s="80"/>
      <c r="L1221" s="83">
        <v>1.1748039722442627</v>
      </c>
      <c r="M1221" s="105">
        <v>-1</v>
      </c>
      <c r="N1221" s="83">
        <v>2.3637690544128418</v>
      </c>
      <c r="O1221" s="105">
        <v>-1</v>
      </c>
      <c r="P1221" s="83">
        <v>171.45467662811279</v>
      </c>
      <c r="Q1221" s="105">
        <v>-1</v>
      </c>
      <c r="R1221" s="80"/>
      <c r="S1221" s="83">
        <v>2.3496079444885254</v>
      </c>
      <c r="T1221" s="105">
        <v>-1</v>
      </c>
      <c r="U1221" s="83">
        <v>5.9093691110610962</v>
      </c>
      <c r="V1221" s="105">
        <v>-1</v>
      </c>
      <c r="W1221" s="83">
        <v>69.545121404267888</v>
      </c>
      <c r="X1221" s="105">
        <v>-1</v>
      </c>
      <c r="Y1221" s="80"/>
      <c r="Z1221" s="80"/>
      <c r="AA1221" s="80"/>
      <c r="AB1221" s="80"/>
      <c r="AC1221" s="80"/>
      <c r="AD1221" s="84">
        <v>79.98</v>
      </c>
      <c r="AE1221" s="105">
        <v>-1</v>
      </c>
      <c r="AF1221" s="84">
        <v>99.974094470085134</v>
      </c>
      <c r="AG1221" s="105">
        <v>-1</v>
      </c>
      <c r="AH1221" s="84">
        <v>17.216011995171364</v>
      </c>
      <c r="AI1221" s="105">
        <v>-1</v>
      </c>
      <c r="AJ1221" s="80"/>
      <c r="AK1221" s="84">
        <v>39.99</v>
      </c>
      <c r="AL1221" s="105">
        <v>-1</v>
      </c>
      <c r="AM1221" s="84">
        <v>39.99</v>
      </c>
      <c r="AN1221" s="105">
        <v>-1</v>
      </c>
      <c r="AO1221" s="84">
        <v>42.443894120180097</v>
      </c>
      <c r="AP1221" s="105">
        <v>-1</v>
      </c>
      <c r="AQ1221" s="80"/>
      <c r="AR1221" s="80"/>
    </row>
    <row r="1222" spans="1:44" s="2" customFormat="1" x14ac:dyDescent="0.25">
      <c r="A1222" s="80" t="s">
        <v>327</v>
      </c>
      <c r="B1222" s="80" t="s">
        <v>343</v>
      </c>
      <c r="C1222" s="80" t="s">
        <v>288</v>
      </c>
      <c r="D1222" s="81">
        <v>10960.915129600764</v>
      </c>
      <c r="E1222" s="81">
        <v>8941.2392101931564</v>
      </c>
      <c r="F1222" s="105">
        <v>0.22588322176920897</v>
      </c>
      <c r="G1222" s="81">
        <v>2625.5372209000589</v>
      </c>
      <c r="H1222" s="105">
        <v>3.1747323337672051</v>
      </c>
      <c r="I1222" s="81">
        <v>7738.4767912209036</v>
      </c>
      <c r="J1222" s="105">
        <v>0.41641765237774325</v>
      </c>
      <c r="K1222" s="83">
        <v>2691.6087303346021</v>
      </c>
      <c r="L1222" s="83">
        <v>2368.6641238211714</v>
      </c>
      <c r="M1222" s="105">
        <v>0.13634039679397461</v>
      </c>
      <c r="N1222" s="83">
        <v>846.89242623462235</v>
      </c>
      <c r="O1222" s="105">
        <v>2.178217973092277</v>
      </c>
      <c r="P1222" s="83">
        <v>2134.2097962926528</v>
      </c>
      <c r="Q1222" s="105">
        <v>0.26117344930672232</v>
      </c>
      <c r="R1222" s="83">
        <v>976.25769686729836</v>
      </c>
      <c r="S1222" s="83">
        <v>841.62425606298746</v>
      </c>
      <c r="T1222" s="105">
        <v>0.15996858435866526</v>
      </c>
      <c r="U1222" s="83">
        <v>237.0865302026296</v>
      </c>
      <c r="V1222" s="105">
        <v>3.1177273800958871</v>
      </c>
      <c r="W1222" s="83">
        <v>957.2986005108861</v>
      </c>
      <c r="X1222" s="105">
        <v>1.9804788543819316E-2</v>
      </c>
      <c r="Y1222" s="80"/>
      <c r="Z1222" s="80"/>
      <c r="AA1222" s="80"/>
      <c r="AB1222" s="80"/>
      <c r="AC1222" s="84">
        <v>4.0722542641768662</v>
      </c>
      <c r="AD1222" s="84">
        <v>3.7748024805513536</v>
      </c>
      <c r="AE1222" s="105">
        <v>7.8799297488557948E-2</v>
      </c>
      <c r="AF1222" s="84">
        <v>3.1002015599236006</v>
      </c>
      <c r="AG1222" s="105">
        <v>0.31354500198278085</v>
      </c>
      <c r="AH1222" s="84">
        <v>3.6259213150757028</v>
      </c>
      <c r="AI1222" s="105">
        <v>0.12309504545656275</v>
      </c>
      <c r="AJ1222" s="84">
        <v>11.22748139632918</v>
      </c>
      <c r="AK1222" s="84">
        <v>10.623789827564085</v>
      </c>
      <c r="AL1222" s="105">
        <v>5.6824502231659323E-2</v>
      </c>
      <c r="AM1222" s="84">
        <v>11.074172871213323</v>
      </c>
      <c r="AN1222" s="105">
        <v>1.3843790132116701E-2</v>
      </c>
      <c r="AO1222" s="84">
        <v>8.0836604034426394</v>
      </c>
      <c r="AP1222" s="105">
        <v>0.38891057218925995</v>
      </c>
      <c r="AQ1222" s="108">
        <v>1.0875217035069014</v>
      </c>
      <c r="AR1222" s="108">
        <v>0.45434226414829298</v>
      </c>
    </row>
    <row r="1223" spans="1:44" s="2" customFormat="1" x14ac:dyDescent="0.25">
      <c r="A1223" s="80" t="s">
        <v>327</v>
      </c>
      <c r="B1223" s="80" t="s">
        <v>343</v>
      </c>
      <c r="C1223" s="80" t="s">
        <v>289</v>
      </c>
      <c r="D1223" s="80"/>
      <c r="E1223" s="80"/>
      <c r="F1223" s="80"/>
      <c r="G1223" s="81">
        <v>47.256080446243288</v>
      </c>
      <c r="H1223" s="105">
        <v>-1</v>
      </c>
      <c r="I1223" s="81">
        <v>47.630000114440918</v>
      </c>
      <c r="J1223" s="105">
        <v>-1</v>
      </c>
      <c r="K1223" s="80"/>
      <c r="L1223" s="80"/>
      <c r="M1223" s="80"/>
      <c r="N1223" s="83">
        <v>3.3568600403028768</v>
      </c>
      <c r="O1223" s="105">
        <v>-1</v>
      </c>
      <c r="P1223" s="83">
        <v>3.2388400418496133</v>
      </c>
      <c r="Q1223" s="105">
        <v>-1</v>
      </c>
      <c r="R1223" s="80"/>
      <c r="S1223" s="80"/>
      <c r="T1223" s="80"/>
      <c r="U1223" s="83">
        <v>0.96923425782685513</v>
      </c>
      <c r="V1223" s="105">
        <v>-1</v>
      </c>
      <c r="W1223" s="83">
        <v>0.94069252781093127</v>
      </c>
      <c r="X1223" s="105">
        <v>-1</v>
      </c>
      <c r="Y1223" s="80"/>
      <c r="Z1223" s="80"/>
      <c r="AA1223" s="80"/>
      <c r="AB1223" s="80"/>
      <c r="AC1223" s="80"/>
      <c r="AD1223" s="80"/>
      <c r="AE1223" s="80"/>
      <c r="AF1223" s="84">
        <v>14.077465214182583</v>
      </c>
      <c r="AG1223" s="105">
        <v>-1</v>
      </c>
      <c r="AH1223" s="84">
        <v>14.705882198257845</v>
      </c>
      <c r="AI1223" s="105">
        <v>-1</v>
      </c>
      <c r="AJ1223" s="80"/>
      <c r="AK1223" s="80"/>
      <c r="AL1223" s="80"/>
      <c r="AM1223" s="84">
        <v>48.75609798625706</v>
      </c>
      <c r="AN1223" s="105">
        <v>-1</v>
      </c>
      <c r="AO1223" s="84">
        <v>50.632910017133696</v>
      </c>
      <c r="AP1223" s="105">
        <v>-1</v>
      </c>
      <c r="AQ1223" s="80"/>
      <c r="AR1223" s="80"/>
    </row>
    <row r="1224" spans="1:44" s="2" customFormat="1" x14ac:dyDescent="0.25">
      <c r="A1224" s="80" t="s">
        <v>327</v>
      </c>
      <c r="B1224" s="80" t="s">
        <v>343</v>
      </c>
      <c r="C1224" s="80" t="s">
        <v>290</v>
      </c>
      <c r="D1224" s="81">
        <v>159416.81549425126</v>
      </c>
      <c r="E1224" s="81">
        <v>184996.03740820408</v>
      </c>
      <c r="F1224" s="105">
        <v>-0.13826902604141103</v>
      </c>
      <c r="G1224" s="81">
        <v>194753.20060356616</v>
      </c>
      <c r="H1224" s="105">
        <v>-0.18144187104398143</v>
      </c>
      <c r="I1224" s="81">
        <v>183895.16856227757</v>
      </c>
      <c r="J1224" s="105">
        <v>-0.13311036532064471</v>
      </c>
      <c r="K1224" s="83">
        <v>45920.461637684508</v>
      </c>
      <c r="L1224" s="83">
        <v>56594.194202408296</v>
      </c>
      <c r="M1224" s="105">
        <v>-0.18860119337593786</v>
      </c>
      <c r="N1224" s="83">
        <v>57963.043071321146</v>
      </c>
      <c r="O1224" s="105">
        <v>-0.20776309861472828</v>
      </c>
      <c r="P1224" s="83">
        <v>55427.725108320243</v>
      </c>
      <c r="Q1224" s="105">
        <v>-0.1715254135372877</v>
      </c>
      <c r="R1224" s="83">
        <v>25376.928029287046</v>
      </c>
      <c r="S1224" s="83">
        <v>31375.402806103266</v>
      </c>
      <c r="T1224" s="105">
        <v>-0.19118399256532806</v>
      </c>
      <c r="U1224" s="83">
        <v>33169.273783614022</v>
      </c>
      <c r="V1224" s="105">
        <v>-0.23492663135050243</v>
      </c>
      <c r="W1224" s="83">
        <v>31501.601739596073</v>
      </c>
      <c r="X1224" s="105">
        <v>-0.19442419978951714</v>
      </c>
      <c r="Y1224" s="80"/>
      <c r="Z1224" s="80"/>
      <c r="AA1224" s="80"/>
      <c r="AB1224" s="80"/>
      <c r="AC1224" s="84">
        <v>3.4715856463303991</v>
      </c>
      <c r="AD1224" s="84">
        <v>3.2688165281860626</v>
      </c>
      <c r="AE1224" s="105">
        <v>6.2031354894322412E-2</v>
      </c>
      <c r="AF1224" s="84">
        <v>3.3599547277724935</v>
      </c>
      <c r="AG1224" s="105">
        <v>3.3223935321269098E-2</v>
      </c>
      <c r="AH1224" s="84">
        <v>3.3177469976063136</v>
      </c>
      <c r="AI1224" s="105">
        <v>4.6368408692729408E-2</v>
      </c>
      <c r="AJ1224" s="84">
        <v>6.2819587662569418</v>
      </c>
      <c r="AK1224" s="84">
        <v>5.8962123467054877</v>
      </c>
      <c r="AL1224" s="105">
        <v>6.5422748854523566E-2</v>
      </c>
      <c r="AM1224" s="84">
        <v>5.8714942592374859</v>
      </c>
      <c r="AN1224" s="105">
        <v>6.9908014705742344E-2</v>
      </c>
      <c r="AO1224" s="84">
        <v>5.8376450214317117</v>
      </c>
      <c r="AP1224" s="105">
        <v>7.6111812759087558E-2</v>
      </c>
      <c r="AQ1224" s="108">
        <v>15.817041251031771</v>
      </c>
      <c r="AR1224" s="108">
        <v>11.810212585214362</v>
      </c>
    </row>
    <row r="1225" spans="1:44" s="2" customFormat="1" x14ac:dyDescent="0.25">
      <c r="A1225" s="80" t="s">
        <v>327</v>
      </c>
      <c r="B1225" s="80" t="s">
        <v>343</v>
      </c>
      <c r="C1225" s="80" t="s">
        <v>291</v>
      </c>
      <c r="D1225" s="81">
        <v>57127.22470857024</v>
      </c>
      <c r="E1225" s="81">
        <v>62671.587663656472</v>
      </c>
      <c r="F1225" s="105">
        <v>-8.8466929940270722E-2</v>
      </c>
      <c r="G1225" s="81">
        <v>54146.12040609002</v>
      </c>
      <c r="H1225" s="105">
        <v>5.505665558533579E-2</v>
      </c>
      <c r="I1225" s="81">
        <v>29437.885340580939</v>
      </c>
      <c r="J1225" s="105">
        <v>0.94060218822235786</v>
      </c>
      <c r="K1225" s="83">
        <v>11191.787058978254</v>
      </c>
      <c r="L1225" s="83">
        <v>13600.908965885779</v>
      </c>
      <c r="M1225" s="105">
        <v>-0.17712947810695293</v>
      </c>
      <c r="N1225" s="83">
        <v>11584.660527878135</v>
      </c>
      <c r="O1225" s="105">
        <v>-3.3913248295402612E-2</v>
      </c>
      <c r="P1225" s="83">
        <v>8201.6338878824281</v>
      </c>
      <c r="Q1225" s="105">
        <v>0.36458018145794741</v>
      </c>
      <c r="R1225" s="83">
        <v>4080.6725328497405</v>
      </c>
      <c r="S1225" s="83">
        <v>5556.3320765673016</v>
      </c>
      <c r="T1225" s="105">
        <v>-0.26558159652495478</v>
      </c>
      <c r="U1225" s="83">
        <v>4590.7756166315321</v>
      </c>
      <c r="V1225" s="105">
        <v>-0.11111479331156643</v>
      </c>
      <c r="W1225" s="83">
        <v>2551.0997401257664</v>
      </c>
      <c r="X1225" s="105">
        <v>0.59957388912146881</v>
      </c>
      <c r="Y1225" s="80"/>
      <c r="Z1225" s="80"/>
      <c r="AA1225" s="80"/>
      <c r="AB1225" s="80"/>
      <c r="AC1225" s="84">
        <v>5.1043881024113791</v>
      </c>
      <c r="AD1225" s="84">
        <v>4.6078970031231945</v>
      </c>
      <c r="AE1225" s="105">
        <v>0.10774787260905941</v>
      </c>
      <c r="AF1225" s="84">
        <v>4.6739496833583525</v>
      </c>
      <c r="AG1225" s="105">
        <v>9.2093079346918766E-2</v>
      </c>
      <c r="AH1225" s="84">
        <v>3.589270838347733</v>
      </c>
      <c r="AI1225" s="105">
        <v>0.4221239723333633</v>
      </c>
      <c r="AJ1225" s="84">
        <v>13.999463139639731</v>
      </c>
      <c r="AK1225" s="84">
        <v>11.279309227747767</v>
      </c>
      <c r="AL1225" s="105">
        <v>0.24116316495696608</v>
      </c>
      <c r="AM1225" s="84">
        <v>11.794547354901997</v>
      </c>
      <c r="AN1225" s="105">
        <v>0.18694365441852559</v>
      </c>
      <c r="AO1225" s="84">
        <v>11.53929220310676</v>
      </c>
      <c r="AP1225" s="105">
        <v>0.21319946607042434</v>
      </c>
      <c r="AQ1225" s="108">
        <v>5.6680574566175617</v>
      </c>
      <c r="AR1225" s="108">
        <v>1.8991112733574849</v>
      </c>
    </row>
    <row r="1226" spans="1:44" s="2" customFormat="1" x14ac:dyDescent="0.25">
      <c r="A1226" s="80" t="s">
        <v>327</v>
      </c>
      <c r="B1226" s="80" t="s">
        <v>343</v>
      </c>
      <c r="C1226" s="80" t="s">
        <v>292</v>
      </c>
      <c r="D1226" s="81">
        <v>442556.73903631209</v>
      </c>
      <c r="E1226" s="81">
        <v>437436.62139132974</v>
      </c>
      <c r="F1226" s="105">
        <v>1.1704821669244535E-2</v>
      </c>
      <c r="G1226" s="81">
        <v>505166.10707307578</v>
      </c>
      <c r="H1226" s="105">
        <v>-0.12393818025425607</v>
      </c>
      <c r="I1226" s="81">
        <v>406231.62747635006</v>
      </c>
      <c r="J1226" s="105">
        <v>8.9419703201412626E-2</v>
      </c>
      <c r="K1226" s="83">
        <v>146386.41382632579</v>
      </c>
      <c r="L1226" s="83">
        <v>161952.06145946161</v>
      </c>
      <c r="M1226" s="105">
        <v>-9.6112686018708496E-2</v>
      </c>
      <c r="N1226" s="83">
        <v>190957.15844383734</v>
      </c>
      <c r="O1226" s="105">
        <v>-0.23340703737283724</v>
      </c>
      <c r="P1226" s="83">
        <v>171944.58490303782</v>
      </c>
      <c r="Q1226" s="105">
        <v>-0.14864190745596709</v>
      </c>
      <c r="R1226" s="83">
        <v>108602.70098085031</v>
      </c>
      <c r="S1226" s="83">
        <v>115559.07911574322</v>
      </c>
      <c r="T1226" s="105">
        <v>-6.0197590601474553E-2</v>
      </c>
      <c r="U1226" s="83">
        <v>133996.12519561173</v>
      </c>
      <c r="V1226" s="105">
        <v>-0.18950864569920445</v>
      </c>
      <c r="W1226" s="83">
        <v>116291.05144370049</v>
      </c>
      <c r="X1226" s="105">
        <v>-6.6113001537115801E-2</v>
      </c>
      <c r="Y1226" s="80"/>
      <c r="Z1226" s="80"/>
      <c r="AA1226" s="80"/>
      <c r="AB1226" s="80"/>
      <c r="AC1226" s="84">
        <v>3.0232091043733438</v>
      </c>
      <c r="AD1226" s="84">
        <v>2.701025337061393</v>
      </c>
      <c r="AE1226" s="105">
        <v>0.11928202334542842</v>
      </c>
      <c r="AF1226" s="84">
        <v>2.6454421043432674</v>
      </c>
      <c r="AG1226" s="105">
        <v>0.14279919390783918</v>
      </c>
      <c r="AH1226" s="84">
        <v>2.3625729632918087</v>
      </c>
      <c r="AI1226" s="105">
        <v>0.27962570948964927</v>
      </c>
      <c r="AJ1226" s="84">
        <v>4.0750067451300982</v>
      </c>
      <c r="AK1226" s="84">
        <v>3.785393798034649</v>
      </c>
      <c r="AL1226" s="105">
        <v>7.6508010143043578E-2</v>
      </c>
      <c r="AM1226" s="84">
        <v>3.7700053366141635</v>
      </c>
      <c r="AN1226" s="105">
        <v>8.0902115854789763E-2</v>
      </c>
      <c r="AO1226" s="84">
        <v>3.4932320452276358</v>
      </c>
      <c r="AP1226" s="105">
        <v>0.16654338800574905</v>
      </c>
      <c r="AQ1226" s="108">
        <v>43.9096601921011</v>
      </c>
      <c r="AR1226" s="108">
        <v>50.542799523727268</v>
      </c>
    </row>
    <row r="1227" spans="1:44" s="2" customFormat="1" x14ac:dyDescent="0.25">
      <c r="A1227" s="80" t="s">
        <v>327</v>
      </c>
      <c r="B1227" s="80" t="s">
        <v>344</v>
      </c>
      <c r="C1227" s="80" t="s">
        <v>281</v>
      </c>
      <c r="D1227" s="81">
        <v>64589046.866094321</v>
      </c>
      <c r="E1227" s="81">
        <v>60370094.993149318</v>
      </c>
      <c r="F1227" s="105">
        <v>6.9884797653933822E-2</v>
      </c>
      <c r="G1227" s="81">
        <v>57515534.260324135</v>
      </c>
      <c r="H1227" s="105">
        <v>0.1229843849446722</v>
      </c>
      <c r="I1227" s="81">
        <v>49276596.370787203</v>
      </c>
      <c r="J1227" s="105">
        <v>0.31074488952294693</v>
      </c>
      <c r="K1227" s="83">
        <v>24418128.187247094</v>
      </c>
      <c r="L1227" s="83">
        <v>25097472.794833198</v>
      </c>
      <c r="M1227" s="105">
        <v>-2.7068247593676473E-2</v>
      </c>
      <c r="N1227" s="83">
        <v>25076698.726916093</v>
      </c>
      <c r="O1227" s="105">
        <v>-2.6262250340078553E-2</v>
      </c>
      <c r="P1227" s="83">
        <v>21808313.366012186</v>
      </c>
      <c r="Q1227" s="105">
        <v>0.11967064015607239</v>
      </c>
      <c r="R1227" s="83">
        <v>40277946.36402975</v>
      </c>
      <c r="S1227" s="83">
        <v>40659668.560991779</v>
      </c>
      <c r="T1227" s="105">
        <v>-9.3882269696671065E-3</v>
      </c>
      <c r="U1227" s="83">
        <v>40245920.979094721</v>
      </c>
      <c r="V1227" s="105">
        <v>7.9574237974735541E-4</v>
      </c>
      <c r="W1227" s="83">
        <v>36507421.654073961</v>
      </c>
      <c r="X1227" s="105">
        <v>0.10328104640430082</v>
      </c>
      <c r="Y1227" s="80"/>
      <c r="Z1227" s="80"/>
      <c r="AA1227" s="80"/>
      <c r="AB1227" s="80"/>
      <c r="AC1227" s="84">
        <v>2.645126865204491</v>
      </c>
      <c r="AD1227" s="84">
        <v>2.4054252588164045</v>
      </c>
      <c r="AE1227" s="105">
        <v>9.9650407140911265E-2</v>
      </c>
      <c r="AF1227" s="84">
        <v>2.2935847691382834</v>
      </c>
      <c r="AG1227" s="105">
        <v>0.15327190030054333</v>
      </c>
      <c r="AH1227" s="84">
        <v>2.2595326627864667</v>
      </c>
      <c r="AI1227" s="105">
        <v>0.17065219227347114</v>
      </c>
      <c r="AJ1227" s="84">
        <v>1.6035834171469978</v>
      </c>
      <c r="AK1227" s="84">
        <v>1.4847660379373431</v>
      </c>
      <c r="AL1227" s="105">
        <v>8.002431101853423E-2</v>
      </c>
      <c r="AM1227" s="84">
        <v>1.4291022011944992</v>
      </c>
      <c r="AN1227" s="105">
        <v>0.12209148919276765</v>
      </c>
      <c r="AO1227" s="84">
        <v>1.3497692835639707</v>
      </c>
      <c r="AP1227" s="105">
        <v>0.18804260600215225</v>
      </c>
      <c r="AQ1227" s="80"/>
      <c r="AR1227" s="80"/>
    </row>
    <row r="1228" spans="1:44" s="2" customFormat="1" x14ac:dyDescent="0.25">
      <c r="A1228" s="80" t="s">
        <v>327</v>
      </c>
      <c r="B1228" s="80" t="s">
        <v>344</v>
      </c>
      <c r="C1228" s="80" t="s">
        <v>313</v>
      </c>
      <c r="D1228" s="81">
        <v>30183895.81367147</v>
      </c>
      <c r="E1228" s="81">
        <v>28582643.588152561</v>
      </c>
      <c r="F1228" s="105">
        <v>5.6021837888452823E-2</v>
      </c>
      <c r="G1228" s="81">
        <v>28548691.893723652</v>
      </c>
      <c r="H1228" s="105">
        <v>5.7277717873557378E-2</v>
      </c>
      <c r="I1228" s="81">
        <v>23629992.368987396</v>
      </c>
      <c r="J1228" s="105">
        <v>0.27735529247506585</v>
      </c>
      <c r="K1228" s="83">
        <v>13572346.745585522</v>
      </c>
      <c r="L1228" s="83">
        <v>14075216.321964446</v>
      </c>
      <c r="M1228" s="105">
        <v>-3.5727307124523142E-2</v>
      </c>
      <c r="N1228" s="83">
        <v>14529967.851649977</v>
      </c>
      <c r="O1228" s="105">
        <v>-6.5906622495087705E-2</v>
      </c>
      <c r="P1228" s="83">
        <v>12307478.773815457</v>
      </c>
      <c r="Q1228" s="105">
        <v>0.10277230576753955</v>
      </c>
      <c r="R1228" s="83">
        <v>15343328.818835547</v>
      </c>
      <c r="S1228" s="83">
        <v>15767066.501698181</v>
      </c>
      <c r="T1228" s="105">
        <v>-2.6874858605879251E-2</v>
      </c>
      <c r="U1228" s="83">
        <v>16489157.16661639</v>
      </c>
      <c r="V1228" s="105">
        <v>-6.948980691994755E-2</v>
      </c>
      <c r="W1228" s="83">
        <v>14036678.094551045</v>
      </c>
      <c r="X1228" s="105">
        <v>9.3088315873806046E-2</v>
      </c>
      <c r="Y1228" s="80"/>
      <c r="Z1228" s="80"/>
      <c r="AA1228" s="80"/>
      <c r="AB1228" s="80"/>
      <c r="AC1228" s="84">
        <v>2.2239260740585589</v>
      </c>
      <c r="AD1228" s="84">
        <v>2.0307072327939428</v>
      </c>
      <c r="AE1228" s="105">
        <v>9.5148546350906762E-2</v>
      </c>
      <c r="AF1228" s="84">
        <v>1.9648145257583451</v>
      </c>
      <c r="AG1228" s="105">
        <v>0.13187583097707728</v>
      </c>
      <c r="AH1228" s="84">
        <v>1.9199701907478353</v>
      </c>
      <c r="AI1228" s="105">
        <v>0.15831281380068288</v>
      </c>
      <c r="AJ1228" s="84">
        <v>1.9672325458226227</v>
      </c>
      <c r="AK1228" s="84">
        <v>1.8128066869683139</v>
      </c>
      <c r="AL1228" s="105">
        <v>8.5186059806832581E-2</v>
      </c>
      <c r="AM1228" s="84">
        <v>1.731361500484861</v>
      </c>
      <c r="AN1228" s="105">
        <v>0.13623442895761917</v>
      </c>
      <c r="AO1228" s="84">
        <v>1.6834461978693105</v>
      </c>
      <c r="AP1228" s="105">
        <v>0.16857464664596497</v>
      </c>
      <c r="AQ1228" s="80"/>
      <c r="AR1228" s="80"/>
    </row>
    <row r="1229" spans="1:44" s="2" customFormat="1" x14ac:dyDescent="0.25">
      <c r="A1229" s="80" t="s">
        <v>327</v>
      </c>
      <c r="B1229" s="80" t="s">
        <v>344</v>
      </c>
      <c r="C1229" s="80" t="s">
        <v>328</v>
      </c>
      <c r="D1229" s="81">
        <v>854062.2816317284</v>
      </c>
      <c r="E1229" s="81">
        <v>838218.92607282277</v>
      </c>
      <c r="F1229" s="105">
        <v>1.8901214308216653E-2</v>
      </c>
      <c r="G1229" s="81">
        <v>911974.23037381016</v>
      </c>
      <c r="H1229" s="105">
        <v>-6.3501738111990474E-2</v>
      </c>
      <c r="I1229" s="81">
        <v>698797.13471436384</v>
      </c>
      <c r="J1229" s="105">
        <v>0.22218915791752611</v>
      </c>
      <c r="K1229" s="83">
        <v>333897.49788366939</v>
      </c>
      <c r="L1229" s="83">
        <v>374168.80846893811</v>
      </c>
      <c r="M1229" s="105">
        <v>-0.10762872177949559</v>
      </c>
      <c r="N1229" s="83">
        <v>407590.39960285672</v>
      </c>
      <c r="O1229" s="105">
        <v>-0.18080136772355623</v>
      </c>
      <c r="P1229" s="83">
        <v>323029.45918046852</v>
      </c>
      <c r="Q1229" s="105">
        <v>3.3644110140212229E-2</v>
      </c>
      <c r="R1229" s="83">
        <v>195958.17900383135</v>
      </c>
      <c r="S1229" s="83">
        <v>221331.23968263209</v>
      </c>
      <c r="T1229" s="105">
        <v>-0.11463840673907259</v>
      </c>
      <c r="U1229" s="83">
        <v>245739.18732933435</v>
      </c>
      <c r="V1229" s="105">
        <v>-0.20257659702759404</v>
      </c>
      <c r="W1229" s="83">
        <v>189454.47601628053</v>
      </c>
      <c r="X1229" s="105">
        <v>3.4328579214945171E-2</v>
      </c>
      <c r="Y1229" s="80"/>
      <c r="Z1229" s="80"/>
      <c r="AA1229" s="80"/>
      <c r="AB1229" s="80"/>
      <c r="AC1229" s="84">
        <v>2.5578576869997556</v>
      </c>
      <c r="AD1229" s="84">
        <v>2.2402159322224962</v>
      </c>
      <c r="AE1229" s="105">
        <v>0.14179068642821863</v>
      </c>
      <c r="AF1229" s="84">
        <v>2.2374772106075342</v>
      </c>
      <c r="AG1229" s="105">
        <v>0.14318826349307467</v>
      </c>
      <c r="AH1229" s="84">
        <v>2.1632613213891529</v>
      </c>
      <c r="AI1229" s="105">
        <v>0.18240808990991891</v>
      </c>
      <c r="AJ1229" s="84">
        <v>4.3583905809567147</v>
      </c>
      <c r="AK1229" s="84">
        <v>3.7871695259772133</v>
      </c>
      <c r="AL1229" s="105">
        <v>0.1508306008118577</v>
      </c>
      <c r="AM1229" s="84">
        <v>3.7111469289251047</v>
      </c>
      <c r="AN1229" s="105">
        <v>0.1744052888305011</v>
      </c>
      <c r="AO1229" s="84">
        <v>3.6884699132382259</v>
      </c>
      <c r="AP1229" s="105">
        <v>0.18162562891297762</v>
      </c>
      <c r="AQ1229" s="108">
        <v>100</v>
      </c>
      <c r="AR1229" s="108">
        <v>99.999999999999986</v>
      </c>
    </row>
    <row r="1230" spans="1:44" s="2" customFormat="1" x14ac:dyDescent="0.25">
      <c r="A1230" s="80" t="s">
        <v>327</v>
      </c>
      <c r="B1230" s="80" t="s">
        <v>344</v>
      </c>
      <c r="C1230" s="80" t="s">
        <v>270</v>
      </c>
      <c r="D1230" s="81">
        <v>456146.01785265445</v>
      </c>
      <c r="E1230" s="81">
        <v>441207.89778826712</v>
      </c>
      <c r="F1230" s="105">
        <v>3.3857326986372401E-2</v>
      </c>
      <c r="G1230" s="81">
        <v>495961.34445620852</v>
      </c>
      <c r="H1230" s="105">
        <v>-8.0279092410335248E-2</v>
      </c>
      <c r="I1230" s="81">
        <v>393175.22953905462</v>
      </c>
      <c r="J1230" s="105">
        <v>0.16015960208740682</v>
      </c>
      <c r="K1230" s="83">
        <v>204003.75855998302</v>
      </c>
      <c r="L1230" s="83">
        <v>219552.65556754053</v>
      </c>
      <c r="M1230" s="105">
        <v>-7.0820810467374332E-2</v>
      </c>
      <c r="N1230" s="83">
        <v>250398.76345845783</v>
      </c>
      <c r="O1230" s="105">
        <v>-0.1852844808723344</v>
      </c>
      <c r="P1230" s="83">
        <v>204152.32506967839</v>
      </c>
      <c r="Q1230" s="105">
        <v>-7.2772381918583483E-4</v>
      </c>
      <c r="R1230" s="83">
        <v>127082.30622616598</v>
      </c>
      <c r="S1230" s="83">
        <v>140548.2745173669</v>
      </c>
      <c r="T1230" s="105">
        <v>-9.5810271150194651E-2</v>
      </c>
      <c r="U1230" s="83">
        <v>160420.248538257</v>
      </c>
      <c r="V1230" s="105">
        <v>-0.20781629885170383</v>
      </c>
      <c r="W1230" s="83">
        <v>126826.75612078338</v>
      </c>
      <c r="X1230" s="105">
        <v>2.0149542036636816E-3</v>
      </c>
      <c r="Y1230" s="80"/>
      <c r="Z1230" s="80"/>
      <c r="AA1230" s="80"/>
      <c r="AB1230" s="80"/>
      <c r="AC1230" s="84">
        <v>2.2359686952460454</v>
      </c>
      <c r="AD1230" s="84">
        <v>2.0095766851361963</v>
      </c>
      <c r="AE1230" s="105">
        <v>0.11265656682044244</v>
      </c>
      <c r="AF1230" s="84">
        <v>1.9806860769042516</v>
      </c>
      <c r="AG1230" s="105">
        <v>0.12888595589099727</v>
      </c>
      <c r="AH1230" s="84">
        <v>1.925891509709045</v>
      </c>
      <c r="AI1230" s="105">
        <v>0.16100449271093439</v>
      </c>
      <c r="AJ1230" s="84">
        <v>3.5893747241324059</v>
      </c>
      <c r="AK1230" s="84">
        <v>3.1391911377307524</v>
      </c>
      <c r="AL1230" s="105">
        <v>0.14340751061341253</v>
      </c>
      <c r="AM1230" s="84">
        <v>3.0916380505290872</v>
      </c>
      <c r="AN1230" s="105">
        <v>0.16099448430521759</v>
      </c>
      <c r="AO1230" s="84">
        <v>3.1000968688705912</v>
      </c>
      <c r="AP1230" s="105">
        <v>0.15782663444322159</v>
      </c>
      <c r="AQ1230" s="80"/>
      <c r="AR1230" s="80"/>
    </row>
    <row r="1231" spans="1:44" s="2" customFormat="1" x14ac:dyDescent="0.25">
      <c r="A1231" s="80" t="s">
        <v>327</v>
      </c>
      <c r="B1231" s="80" t="s">
        <v>344</v>
      </c>
      <c r="C1231" s="80" t="s">
        <v>271</v>
      </c>
      <c r="D1231" s="81">
        <v>336932.48097556113</v>
      </c>
      <c r="E1231" s="81">
        <v>329949.60866980552</v>
      </c>
      <c r="F1231" s="105">
        <v>2.1163450788461685E-2</v>
      </c>
      <c r="G1231" s="81">
        <v>356345.59685541282</v>
      </c>
      <c r="H1231" s="105">
        <v>-5.4478338026801978E-2</v>
      </c>
      <c r="I1231" s="81">
        <v>262351.2023715782</v>
      </c>
      <c r="J1231" s="105">
        <v>0.28428030033706714</v>
      </c>
      <c r="K1231" s="83">
        <v>115960.98277010565</v>
      </c>
      <c r="L1231" s="83">
        <v>137220.94577060483</v>
      </c>
      <c r="M1231" s="105">
        <v>-0.1549323456496205</v>
      </c>
      <c r="N1231" s="83">
        <v>143065.43989790152</v>
      </c>
      <c r="O1231" s="105">
        <v>-0.18945495954256275</v>
      </c>
      <c r="P1231" s="83">
        <v>106310.90026544582</v>
      </c>
      <c r="Q1231" s="105">
        <v>9.0772277165979326E-2</v>
      </c>
      <c r="R1231" s="83">
        <v>64708.096208397437</v>
      </c>
      <c r="S1231" s="83">
        <v>75361.579425065109</v>
      </c>
      <c r="T1231" s="105">
        <v>-0.14136491429642656</v>
      </c>
      <c r="U1231" s="83">
        <v>80682.778409208462</v>
      </c>
      <c r="V1231" s="105">
        <v>-0.19799370467623617</v>
      </c>
      <c r="W1231" s="83">
        <v>58639.670730483369</v>
      </c>
      <c r="X1231" s="105">
        <v>0.10348669087528566</v>
      </c>
      <c r="Y1231" s="80"/>
      <c r="Z1231" s="80"/>
      <c r="AA1231" s="80"/>
      <c r="AB1231" s="80"/>
      <c r="AC1231" s="84">
        <v>2.9055676566965176</v>
      </c>
      <c r="AD1231" s="84">
        <v>2.4045134422946575</v>
      </c>
      <c r="AE1231" s="105">
        <v>0.20838070837470463</v>
      </c>
      <c r="AF1231" s="84">
        <v>2.4907874124576725</v>
      </c>
      <c r="AG1231" s="105">
        <v>0.16652575091889488</v>
      </c>
      <c r="AH1231" s="84">
        <v>2.4677733112645841</v>
      </c>
      <c r="AI1231" s="105">
        <v>0.17740460334567379</v>
      </c>
      <c r="AJ1231" s="84">
        <v>5.2069601907378633</v>
      </c>
      <c r="AK1231" s="84">
        <v>4.3782204564580152</v>
      </c>
      <c r="AL1231" s="105">
        <v>0.18928689007823499</v>
      </c>
      <c r="AM1231" s="84">
        <v>4.4166252561121828</v>
      </c>
      <c r="AN1231" s="105">
        <v>0.17894543657104103</v>
      </c>
      <c r="AO1231" s="84">
        <v>4.4739542208104011</v>
      </c>
      <c r="AP1231" s="105">
        <v>0.16383850476563155</v>
      </c>
      <c r="AQ1231" s="80"/>
      <c r="AR1231" s="80"/>
    </row>
    <row r="1232" spans="1:44" s="2" customFormat="1" x14ac:dyDescent="0.25">
      <c r="A1232" s="80" t="s">
        <v>327</v>
      </c>
      <c r="B1232" s="80" t="s">
        <v>344</v>
      </c>
      <c r="C1232" s="80" t="s">
        <v>127</v>
      </c>
      <c r="D1232" s="81">
        <v>60983.782803512811</v>
      </c>
      <c r="E1232" s="81">
        <v>67061.41961475015</v>
      </c>
      <c r="F1232" s="105">
        <v>-9.0627917603768759E-2</v>
      </c>
      <c r="G1232" s="81">
        <v>59667.289062188858</v>
      </c>
      <c r="H1232" s="105">
        <v>2.2063910762760208E-2</v>
      </c>
      <c r="I1232" s="81">
        <v>43270.702803730965</v>
      </c>
      <c r="J1232" s="105">
        <v>0.40935503359225672</v>
      </c>
      <c r="K1232" s="83">
        <v>13932.756553580726</v>
      </c>
      <c r="L1232" s="83">
        <v>17395.207130792762</v>
      </c>
      <c r="M1232" s="105">
        <v>-0.19904624021882741</v>
      </c>
      <c r="N1232" s="83">
        <v>14126.19624649738</v>
      </c>
      <c r="O1232" s="105">
        <v>-1.3693685797733267E-2</v>
      </c>
      <c r="P1232" s="83">
        <v>12566.233845344326</v>
      </c>
      <c r="Q1232" s="105">
        <v>0.10874560548964191</v>
      </c>
      <c r="R1232" s="83">
        <v>4167.7765692679577</v>
      </c>
      <c r="S1232" s="83">
        <v>5421.3857402000949</v>
      </c>
      <c r="T1232" s="105">
        <v>-0.23123408497508396</v>
      </c>
      <c r="U1232" s="83">
        <v>4636.1603818688836</v>
      </c>
      <c r="V1232" s="105">
        <v>-0.10102838858480466</v>
      </c>
      <c r="W1232" s="83">
        <v>3988.0491650137942</v>
      </c>
      <c r="X1232" s="105">
        <v>4.5066496629697854E-2</v>
      </c>
      <c r="Y1232" s="80"/>
      <c r="Z1232" s="80"/>
      <c r="AA1232" s="80"/>
      <c r="AB1232" s="80"/>
      <c r="AC1232" s="84">
        <v>4.3770077061914892</v>
      </c>
      <c r="AD1232" s="84">
        <v>3.8551664898567908</v>
      </c>
      <c r="AE1232" s="105">
        <v>0.13536152529539222</v>
      </c>
      <c r="AF1232" s="84">
        <v>4.2238751339012079</v>
      </c>
      <c r="AG1232" s="105">
        <v>3.6254048104127225E-2</v>
      </c>
      <c r="AH1232" s="84">
        <v>3.4434105982965102</v>
      </c>
      <c r="AI1232" s="105">
        <v>0.2711256997224899</v>
      </c>
      <c r="AJ1232" s="84">
        <v>14.632210194085381</v>
      </c>
      <c r="AK1232" s="84">
        <v>12.369793043406466</v>
      </c>
      <c r="AL1232" s="105">
        <v>0.18289854508801695</v>
      </c>
      <c r="AM1232" s="84">
        <v>12.869979497589418</v>
      </c>
      <c r="AN1232" s="105">
        <v>0.13692568017113271</v>
      </c>
      <c r="AO1232" s="84">
        <v>10.85009261754708</v>
      </c>
      <c r="AP1232" s="105">
        <v>0.34857928958336748</v>
      </c>
      <c r="AQ1232" s="80"/>
      <c r="AR1232" s="80"/>
    </row>
    <row r="1233" spans="1:44" s="2" customFormat="1" x14ac:dyDescent="0.25">
      <c r="A1233" s="80" t="s">
        <v>327</v>
      </c>
      <c r="B1233" s="80" t="s">
        <v>344</v>
      </c>
      <c r="C1233" s="80" t="s">
        <v>282</v>
      </c>
      <c r="D1233" s="81">
        <v>2213.7145804309844</v>
      </c>
      <c r="E1233" s="81">
        <v>2691.3134268188478</v>
      </c>
      <c r="F1233" s="105">
        <v>-0.17745939273687225</v>
      </c>
      <c r="G1233" s="81">
        <v>5469.3731165897843</v>
      </c>
      <c r="H1233" s="105">
        <v>-0.5952525941745842</v>
      </c>
      <c r="I1233" s="81">
        <v>7197.4311244308947</v>
      </c>
      <c r="J1233" s="105">
        <v>-0.69242990420335215</v>
      </c>
      <c r="K1233" s="83">
        <v>554.81568431854248</v>
      </c>
      <c r="L1233" s="83">
        <v>691.55020811941449</v>
      </c>
      <c r="M1233" s="105">
        <v>-0.19772175931044064</v>
      </c>
      <c r="N1233" s="83">
        <v>1316.7102459130167</v>
      </c>
      <c r="O1233" s="105">
        <v>-0.57863494566047891</v>
      </c>
      <c r="P1233" s="83">
        <v>3464.0597701717393</v>
      </c>
      <c r="Q1233" s="105">
        <v>-0.83983657294370639</v>
      </c>
      <c r="R1233" s="83">
        <v>228.35349979996681</v>
      </c>
      <c r="S1233" s="83">
        <v>305.00407118667459</v>
      </c>
      <c r="T1233" s="105">
        <v>-0.25130999428461592</v>
      </c>
      <c r="U1233" s="83">
        <v>539.34486546991775</v>
      </c>
      <c r="V1233" s="105">
        <v>-0.57660948602707451</v>
      </c>
      <c r="W1233" s="83">
        <v>1169.7611047620419</v>
      </c>
      <c r="X1233" s="105">
        <v>-0.80478620902135445</v>
      </c>
      <c r="Y1233" s="80"/>
      <c r="Z1233" s="80"/>
      <c r="AA1233" s="80"/>
      <c r="AB1233" s="80"/>
      <c r="AC1233" s="84">
        <v>3.9899999999999998</v>
      </c>
      <c r="AD1233" s="84">
        <v>3.8917108189982947</v>
      </c>
      <c r="AE1233" s="105">
        <v>2.5256034061391059E-2</v>
      </c>
      <c r="AF1233" s="84">
        <v>4.1538167820645162</v>
      </c>
      <c r="AG1233" s="105">
        <v>-3.9437652323003225E-2</v>
      </c>
      <c r="AH1233" s="84">
        <v>2.0777444969068948</v>
      </c>
      <c r="AI1233" s="105">
        <v>0.92035161490734274</v>
      </c>
      <c r="AJ1233" s="84">
        <v>9.6942441537797972</v>
      </c>
      <c r="AK1233" s="84">
        <v>8.823860666343883</v>
      </c>
      <c r="AL1233" s="105">
        <v>9.8639758757268853E-2</v>
      </c>
      <c r="AM1233" s="84">
        <v>10.140771641210408</v>
      </c>
      <c r="AN1233" s="105">
        <v>-4.4032890516536013E-2</v>
      </c>
      <c r="AO1233" s="84">
        <v>6.1529068586145446</v>
      </c>
      <c r="AP1233" s="105">
        <v>0.57555516059975897</v>
      </c>
      <c r="AQ1233" s="108">
        <v>0.25919826083427694</v>
      </c>
      <c r="AR1233" s="108">
        <v>0.11653175231614195</v>
      </c>
    </row>
    <row r="1234" spans="1:44" s="2" customFormat="1" x14ac:dyDescent="0.25">
      <c r="A1234" s="80" t="s">
        <v>327</v>
      </c>
      <c r="B1234" s="80" t="s">
        <v>344</v>
      </c>
      <c r="C1234" s="80" t="s">
        <v>285</v>
      </c>
      <c r="D1234" s="81">
        <v>239447.24331282973</v>
      </c>
      <c r="E1234" s="81">
        <v>223650.75394747258</v>
      </c>
      <c r="F1234" s="105">
        <v>7.0630163710814806E-2</v>
      </c>
      <c r="G1234" s="81">
        <v>261819.21842809804</v>
      </c>
      <c r="H1234" s="105">
        <v>-8.5448177752513635E-2</v>
      </c>
      <c r="I1234" s="81">
        <v>176620.90214601278</v>
      </c>
      <c r="J1234" s="105">
        <v>0.35571294452384977</v>
      </c>
      <c r="K1234" s="83">
        <v>82057.173870449653</v>
      </c>
      <c r="L1234" s="83">
        <v>94238.199541488837</v>
      </c>
      <c r="M1234" s="105">
        <v>-0.12925783525476234</v>
      </c>
      <c r="N1234" s="83">
        <v>106804.54311493624</v>
      </c>
      <c r="O1234" s="105">
        <v>-0.23170708401284998</v>
      </c>
      <c r="P1234" s="83">
        <v>71976.298174895157</v>
      </c>
      <c r="Q1234" s="105">
        <v>0.14005826850193079</v>
      </c>
      <c r="R1234" s="83">
        <v>48617.601348505115</v>
      </c>
      <c r="S1234" s="83">
        <v>54279.111467273171</v>
      </c>
      <c r="T1234" s="105">
        <v>-0.104303662416832</v>
      </c>
      <c r="U1234" s="83">
        <v>62487.875364884785</v>
      </c>
      <c r="V1234" s="105">
        <v>-0.2219674446504562</v>
      </c>
      <c r="W1234" s="83">
        <v>41456.387960584892</v>
      </c>
      <c r="X1234" s="105">
        <v>0.17274089085447636</v>
      </c>
      <c r="Y1234" s="80"/>
      <c r="Z1234" s="80"/>
      <c r="AA1234" s="80"/>
      <c r="AB1234" s="80"/>
      <c r="AC1234" s="84">
        <v>2.918053742514513</v>
      </c>
      <c r="AD1234" s="84">
        <v>2.3732494363817849</v>
      </c>
      <c r="AE1234" s="105">
        <v>0.22956049110595275</v>
      </c>
      <c r="AF1234" s="84">
        <v>2.4513865308739242</v>
      </c>
      <c r="AG1234" s="105">
        <v>0.19036867738447635</v>
      </c>
      <c r="AH1234" s="84">
        <v>2.4538758817081949</v>
      </c>
      <c r="AI1234" s="105">
        <v>0.18916109990175789</v>
      </c>
      <c r="AJ1234" s="84">
        <v>4.9251142934099565</v>
      </c>
      <c r="AK1234" s="84">
        <v>4.1203834753691515</v>
      </c>
      <c r="AL1234" s="105">
        <v>0.19530483578805927</v>
      </c>
      <c r="AM1234" s="84">
        <v>4.1899203149292541</v>
      </c>
      <c r="AN1234" s="105">
        <v>0.17546729370033759</v>
      </c>
      <c r="AO1234" s="84">
        <v>4.2604025781005577</v>
      </c>
      <c r="AP1234" s="105">
        <v>0.15602086965353201</v>
      </c>
      <c r="AQ1234" s="108">
        <v>28.036274222923634</v>
      </c>
      <c r="AR1234" s="108">
        <v>24.810192458235974</v>
      </c>
    </row>
    <row r="1235" spans="1:44" s="2" customFormat="1" x14ac:dyDescent="0.25">
      <c r="A1235" s="80" t="s">
        <v>327</v>
      </c>
      <c r="B1235" s="80" t="s">
        <v>344</v>
      </c>
      <c r="C1235" s="80" t="s">
        <v>286</v>
      </c>
      <c r="D1235" s="80"/>
      <c r="E1235" s="80"/>
      <c r="F1235" s="80"/>
      <c r="G1235" s="80"/>
      <c r="H1235" s="80"/>
      <c r="I1235" s="81">
        <v>363.561580824852</v>
      </c>
      <c r="J1235" s="105">
        <v>-1</v>
      </c>
      <c r="K1235" s="80"/>
      <c r="L1235" s="80"/>
      <c r="M1235" s="80"/>
      <c r="N1235" s="80"/>
      <c r="O1235" s="80"/>
      <c r="P1235" s="83">
        <v>119.80805397033691</v>
      </c>
      <c r="Q1235" s="105">
        <v>-1</v>
      </c>
      <c r="R1235" s="80"/>
      <c r="S1235" s="80"/>
      <c r="T1235" s="80"/>
      <c r="U1235" s="80"/>
      <c r="V1235" s="80"/>
      <c r="W1235" s="83">
        <v>22.70258316643238</v>
      </c>
      <c r="X1235" s="105">
        <v>-1</v>
      </c>
      <c r="Y1235" s="80"/>
      <c r="Z1235" s="80"/>
      <c r="AA1235" s="80"/>
      <c r="AB1235" s="80"/>
      <c r="AC1235" s="80"/>
      <c r="AD1235" s="80"/>
      <c r="AE1235" s="80"/>
      <c r="AF1235" s="80"/>
      <c r="AG1235" s="80"/>
      <c r="AH1235" s="84">
        <v>3.0345337293840497</v>
      </c>
      <c r="AI1235" s="105">
        <v>-1</v>
      </c>
      <c r="AJ1235" s="80"/>
      <c r="AK1235" s="80"/>
      <c r="AL1235" s="80"/>
      <c r="AM1235" s="80"/>
      <c r="AN1235" s="80"/>
      <c r="AO1235" s="84">
        <v>16.014106331406701</v>
      </c>
      <c r="AP1235" s="105">
        <v>-1</v>
      </c>
      <c r="AQ1235" s="80"/>
      <c r="AR1235" s="80"/>
    </row>
    <row r="1236" spans="1:44" s="2" customFormat="1" x14ac:dyDescent="0.25">
      <c r="A1236" s="80" t="s">
        <v>327</v>
      </c>
      <c r="B1236" s="80" t="s">
        <v>344</v>
      </c>
      <c r="C1236" s="80" t="s">
        <v>287</v>
      </c>
      <c r="D1236" s="80"/>
      <c r="E1236" s="81">
        <v>163.74236651659012</v>
      </c>
      <c r="F1236" s="105">
        <v>-1</v>
      </c>
      <c r="G1236" s="81">
        <v>95.178667938709253</v>
      </c>
      <c r="H1236" s="105">
        <v>-1</v>
      </c>
      <c r="I1236" s="80"/>
      <c r="J1236" s="80"/>
      <c r="K1236" s="80"/>
      <c r="L1236" s="83">
        <v>49.608879340483533</v>
      </c>
      <c r="M1236" s="105">
        <v>-1</v>
      </c>
      <c r="N1236" s="83">
        <v>29.233441770460409</v>
      </c>
      <c r="O1236" s="105">
        <v>-1</v>
      </c>
      <c r="P1236" s="80"/>
      <c r="Q1236" s="80"/>
      <c r="R1236" s="80"/>
      <c r="S1236" s="83">
        <v>5.4580788970169465</v>
      </c>
      <c r="T1236" s="105">
        <v>-1</v>
      </c>
      <c r="U1236" s="83">
        <v>3.1726222536929054</v>
      </c>
      <c r="V1236" s="105">
        <v>-1</v>
      </c>
      <c r="W1236" s="80"/>
      <c r="X1236" s="80"/>
      <c r="Y1236" s="80"/>
      <c r="Z1236" s="80"/>
      <c r="AA1236" s="80"/>
      <c r="AB1236" s="80"/>
      <c r="AC1236" s="80"/>
      <c r="AD1236" s="84">
        <v>3.3006665075573975</v>
      </c>
      <c r="AE1236" s="105">
        <v>-1</v>
      </c>
      <c r="AF1236" s="84">
        <v>3.2558146483759121</v>
      </c>
      <c r="AG1236" s="105">
        <v>-1</v>
      </c>
      <c r="AH1236" s="80"/>
      <c r="AI1236" s="80"/>
      <c r="AJ1236" s="80"/>
      <c r="AK1236" s="84">
        <v>29.999999927828402</v>
      </c>
      <c r="AL1236" s="105">
        <v>-1</v>
      </c>
      <c r="AM1236" s="84">
        <v>30.000000103359955</v>
      </c>
      <c r="AN1236" s="105">
        <v>-1</v>
      </c>
      <c r="AO1236" s="80"/>
      <c r="AP1236" s="80"/>
      <c r="AQ1236" s="80"/>
      <c r="AR1236" s="80"/>
    </row>
    <row r="1237" spans="1:44" s="2" customFormat="1" x14ac:dyDescent="0.25">
      <c r="A1237" s="80" t="s">
        <v>327</v>
      </c>
      <c r="B1237" s="80" t="s">
        <v>344</v>
      </c>
      <c r="C1237" s="80" t="s">
        <v>288</v>
      </c>
      <c r="D1237" s="81">
        <v>3915.9026521348951</v>
      </c>
      <c r="E1237" s="81">
        <v>3086.8589323806764</v>
      </c>
      <c r="F1237" s="105">
        <v>0.26857194899892489</v>
      </c>
      <c r="G1237" s="81">
        <v>159.46384205102922</v>
      </c>
      <c r="H1237" s="105">
        <v>23.556680698071897</v>
      </c>
      <c r="I1237" s="81">
        <v>1763.6961942172049</v>
      </c>
      <c r="J1237" s="105">
        <v>1.2202818518145757</v>
      </c>
      <c r="K1237" s="83">
        <v>1283.3300903119191</v>
      </c>
      <c r="L1237" s="83">
        <v>1026.7793719768524</v>
      </c>
      <c r="M1237" s="105">
        <v>0.2498596342475512</v>
      </c>
      <c r="N1237" s="83">
        <v>42.662025388699547</v>
      </c>
      <c r="O1237" s="105">
        <v>29.081321236376453</v>
      </c>
      <c r="P1237" s="83">
        <v>553.67111629338933</v>
      </c>
      <c r="Q1237" s="105">
        <v>1.3178563095422242</v>
      </c>
      <c r="R1237" s="83">
        <v>288.73128132585441</v>
      </c>
      <c r="S1237" s="83">
        <v>224.98198300542572</v>
      </c>
      <c r="T1237" s="105">
        <v>0.28335290439186545</v>
      </c>
      <c r="U1237" s="83">
        <v>11.811607551605173</v>
      </c>
      <c r="V1237" s="105">
        <v>23.444706621379108</v>
      </c>
      <c r="W1237" s="83">
        <v>135.36187612804329</v>
      </c>
      <c r="X1237" s="105">
        <v>1.1330325020963354</v>
      </c>
      <c r="Y1237" s="80"/>
      <c r="Z1237" s="80"/>
      <c r="AA1237" s="80"/>
      <c r="AB1237" s="80"/>
      <c r="AC1237" s="84">
        <v>3.0513604268276118</v>
      </c>
      <c r="AD1237" s="84">
        <v>3.0063507474225593</v>
      </c>
      <c r="AE1237" s="105">
        <v>1.4971532993494107E-2</v>
      </c>
      <c r="AF1237" s="84">
        <v>3.7378404001716361</v>
      </c>
      <c r="AG1237" s="105">
        <v>-0.18365684455454603</v>
      </c>
      <c r="AH1237" s="84">
        <v>3.1854581940709825</v>
      </c>
      <c r="AI1237" s="105">
        <v>-4.209685359957438E-2</v>
      </c>
      <c r="AJ1237" s="84">
        <v>13.562446833446883</v>
      </c>
      <c r="AK1237" s="84">
        <v>13.720471706866558</v>
      </c>
      <c r="AL1237" s="105">
        <v>-1.1517451935751608E-2</v>
      </c>
      <c r="AM1237" s="84">
        <v>13.500604498949714</v>
      </c>
      <c r="AN1237" s="105">
        <v>4.5807085528636283E-3</v>
      </c>
      <c r="AO1237" s="84">
        <v>13.02948987312252</v>
      </c>
      <c r="AP1237" s="105">
        <v>4.0903900729356756E-2</v>
      </c>
      <c r="AQ1237" s="108">
        <v>0.45850317199974794</v>
      </c>
      <c r="AR1237" s="108">
        <v>0.14734331722903446</v>
      </c>
    </row>
    <row r="1238" spans="1:44" s="2" customFormat="1" x14ac:dyDescent="0.25">
      <c r="A1238" s="80" t="s">
        <v>327</v>
      </c>
      <c r="B1238" s="80" t="s">
        <v>344</v>
      </c>
      <c r="C1238" s="80" t="s">
        <v>290</v>
      </c>
      <c r="D1238" s="81">
        <v>97485.237662731408</v>
      </c>
      <c r="E1238" s="81">
        <v>106298.85472233295</v>
      </c>
      <c r="F1238" s="105">
        <v>-8.2913565556504906E-2</v>
      </c>
      <c r="G1238" s="81">
        <v>94526.37842731479</v>
      </c>
      <c r="H1238" s="105">
        <v>3.1301942215968909E-2</v>
      </c>
      <c r="I1238" s="81">
        <v>85730.300225565428</v>
      </c>
      <c r="J1238" s="105">
        <v>0.13711531869406154</v>
      </c>
      <c r="K1238" s="83">
        <v>33903.808899655989</v>
      </c>
      <c r="L1238" s="83">
        <v>42982.746229115983</v>
      </c>
      <c r="M1238" s="105">
        <v>-0.21122283069270323</v>
      </c>
      <c r="N1238" s="83">
        <v>36260.896782965283</v>
      </c>
      <c r="O1238" s="105">
        <v>-6.5003573888900934E-2</v>
      </c>
      <c r="P1238" s="83">
        <v>34334.602090550659</v>
      </c>
      <c r="Q1238" s="105">
        <v>-1.2546910832359122E-2</v>
      </c>
      <c r="R1238" s="83">
        <v>16090.494859892313</v>
      </c>
      <c r="S1238" s="83">
        <v>21082.467957791952</v>
      </c>
      <c r="T1238" s="105">
        <v>-0.23678314644631709</v>
      </c>
      <c r="U1238" s="83">
        <v>18194.903044323702</v>
      </c>
      <c r="V1238" s="105">
        <v>-0.1156592139735477</v>
      </c>
      <c r="W1238" s="83">
        <v>17183.28276989848</v>
      </c>
      <c r="X1238" s="105">
        <v>-6.3595991792703505E-2</v>
      </c>
      <c r="Y1238" s="80"/>
      <c r="Z1238" s="80"/>
      <c r="AA1238" s="80"/>
      <c r="AB1238" s="80"/>
      <c r="AC1238" s="84">
        <v>2.8753476623011687</v>
      </c>
      <c r="AD1238" s="84">
        <v>2.4730587048979067</v>
      </c>
      <c r="AE1238" s="105">
        <v>0.1626685838902758</v>
      </c>
      <c r="AF1238" s="84">
        <v>2.6068406138185081</v>
      </c>
      <c r="AG1238" s="105">
        <v>0.10300094568856308</v>
      </c>
      <c r="AH1238" s="84">
        <v>2.4969067647695136</v>
      </c>
      <c r="AI1238" s="105">
        <v>0.15156388811601804</v>
      </c>
      <c r="AJ1238" s="84">
        <v>6.0585605670666016</v>
      </c>
      <c r="AK1238" s="84">
        <v>5.0420498650892309</v>
      </c>
      <c r="AL1238" s="105">
        <v>0.20160663404295412</v>
      </c>
      <c r="AM1238" s="84">
        <v>5.1952119886016295</v>
      </c>
      <c r="AN1238" s="105">
        <v>0.16618158803898117</v>
      </c>
      <c r="AO1238" s="84">
        <v>4.9891689133898787</v>
      </c>
      <c r="AP1238" s="105">
        <v>0.21434264348250487</v>
      </c>
      <c r="AQ1238" s="108">
        <v>11.41430077868338</v>
      </c>
      <c r="AR1238" s="108">
        <v>8.2111881941797975</v>
      </c>
    </row>
    <row r="1239" spans="1:44" s="2" customFormat="1" x14ac:dyDescent="0.25">
      <c r="A1239" s="80" t="s">
        <v>327</v>
      </c>
      <c r="B1239" s="80" t="s">
        <v>344</v>
      </c>
      <c r="C1239" s="80" t="s">
        <v>291</v>
      </c>
      <c r="D1239" s="81">
        <v>54854.165570946934</v>
      </c>
      <c r="E1239" s="81">
        <v>61113.318506025076</v>
      </c>
      <c r="F1239" s="105">
        <v>-0.10241880310363216</v>
      </c>
      <c r="G1239" s="81">
        <v>53911.796882560251</v>
      </c>
      <c r="H1239" s="105">
        <v>1.7479823394488392E-2</v>
      </c>
      <c r="I1239" s="81">
        <v>33946.013904258012</v>
      </c>
      <c r="J1239" s="105">
        <v>0.61592361700135612</v>
      </c>
      <c r="K1239" s="83">
        <v>12094.610778950264</v>
      </c>
      <c r="L1239" s="83">
        <v>15626.078982315827</v>
      </c>
      <c r="M1239" s="105">
        <v>-0.22599835872851767</v>
      </c>
      <c r="N1239" s="83">
        <v>12733.869170188904</v>
      </c>
      <c r="O1239" s="105">
        <v>-5.0201426031233259E-2</v>
      </c>
      <c r="P1239" s="83">
        <v>8428.6949049088598</v>
      </c>
      <c r="Q1239" s="105">
        <v>0.4349327998461992</v>
      </c>
      <c r="R1239" s="83">
        <v>3650.691788142135</v>
      </c>
      <c r="S1239" s="83">
        <v>4885.6322879718746</v>
      </c>
      <c r="T1239" s="105">
        <v>-0.25276984165797473</v>
      </c>
      <c r="U1239" s="83">
        <v>4080.2568625287186</v>
      </c>
      <c r="V1239" s="105">
        <v>-0.10527892945454487</v>
      </c>
      <c r="W1239" s="83">
        <v>2660.2236009572771</v>
      </c>
      <c r="X1239" s="105">
        <v>0.37232516350446615</v>
      </c>
      <c r="Y1239" s="80"/>
      <c r="Z1239" s="80"/>
      <c r="AA1239" s="80"/>
      <c r="AB1239" s="80"/>
      <c r="AC1239" s="84">
        <v>4.5354221457391892</v>
      </c>
      <c r="AD1239" s="84">
        <v>3.9109823120174654</v>
      </c>
      <c r="AE1239" s="105">
        <v>0.15966316999260702</v>
      </c>
      <c r="AF1239" s="84">
        <v>4.2337325884242993</v>
      </c>
      <c r="AG1239" s="105">
        <v>7.1258529208896498E-2</v>
      </c>
      <c r="AH1239" s="84">
        <v>4.0274341742382802</v>
      </c>
      <c r="AI1239" s="105">
        <v>0.12613191166482224</v>
      </c>
      <c r="AJ1239" s="84">
        <v>15.025690678440602</v>
      </c>
      <c r="AK1239" s="84">
        <v>12.508783900188783</v>
      </c>
      <c r="AL1239" s="105">
        <v>0.2012111487683334</v>
      </c>
      <c r="AM1239" s="84">
        <v>13.212843872076398</v>
      </c>
      <c r="AN1239" s="105">
        <v>0.13720337755563863</v>
      </c>
      <c r="AO1239" s="84">
        <v>12.760586701073773</v>
      </c>
      <c r="AP1239" s="105">
        <v>0.17750782392914785</v>
      </c>
      <c r="AQ1239" s="108">
        <v>6.4227359936965396</v>
      </c>
      <c r="AR1239" s="108">
        <v>1.8629953629395368</v>
      </c>
    </row>
    <row r="1240" spans="1:44" s="2" customFormat="1" x14ac:dyDescent="0.25">
      <c r="A1240" s="80" t="s">
        <v>327</v>
      </c>
      <c r="B1240" s="80" t="s">
        <v>344</v>
      </c>
      <c r="C1240" s="80" t="s">
        <v>292</v>
      </c>
      <c r="D1240" s="81">
        <v>456146.01785265445</v>
      </c>
      <c r="E1240" s="81">
        <v>441207.89778826712</v>
      </c>
      <c r="F1240" s="105">
        <v>3.3857326986372401E-2</v>
      </c>
      <c r="G1240" s="81">
        <v>495961.34445620852</v>
      </c>
      <c r="H1240" s="105">
        <v>-8.0279092410335248E-2</v>
      </c>
      <c r="I1240" s="81">
        <v>393175.22953905462</v>
      </c>
      <c r="J1240" s="105">
        <v>0.16015960208740682</v>
      </c>
      <c r="K1240" s="83">
        <v>204003.75855998302</v>
      </c>
      <c r="L1240" s="83">
        <v>219552.65556754053</v>
      </c>
      <c r="M1240" s="105">
        <v>-7.0820810467374332E-2</v>
      </c>
      <c r="N1240" s="83">
        <v>250398.76345845783</v>
      </c>
      <c r="O1240" s="105">
        <v>-0.1852844808723344</v>
      </c>
      <c r="P1240" s="83">
        <v>204152.32506967839</v>
      </c>
      <c r="Q1240" s="105">
        <v>-7.2772381918583483E-4</v>
      </c>
      <c r="R1240" s="83">
        <v>127082.30622616598</v>
      </c>
      <c r="S1240" s="83">
        <v>140548.27451736692</v>
      </c>
      <c r="T1240" s="105">
        <v>-9.5810271150194845E-2</v>
      </c>
      <c r="U1240" s="83">
        <v>160420.248538257</v>
      </c>
      <c r="V1240" s="105">
        <v>-0.20781629885170383</v>
      </c>
      <c r="W1240" s="83">
        <v>126826.75612078338</v>
      </c>
      <c r="X1240" s="105">
        <v>2.0149542036636816E-3</v>
      </c>
      <c r="Y1240" s="80"/>
      <c r="Z1240" s="80"/>
      <c r="AA1240" s="80"/>
      <c r="AB1240" s="80"/>
      <c r="AC1240" s="84">
        <v>2.2359686952460454</v>
      </c>
      <c r="AD1240" s="84">
        <v>2.0095766851361963</v>
      </c>
      <c r="AE1240" s="105">
        <v>0.11265656682044244</v>
      </c>
      <c r="AF1240" s="84">
        <v>1.9806860769042516</v>
      </c>
      <c r="AG1240" s="105">
        <v>0.12888595589099727</v>
      </c>
      <c r="AH1240" s="84">
        <v>1.925891509709045</v>
      </c>
      <c r="AI1240" s="105">
        <v>0.16100449271093439</v>
      </c>
      <c r="AJ1240" s="84">
        <v>3.5893747241324059</v>
      </c>
      <c r="AK1240" s="84">
        <v>3.139191137730752</v>
      </c>
      <c r="AL1240" s="105">
        <v>0.1434075106134127</v>
      </c>
      <c r="AM1240" s="84">
        <v>3.0916380505290872</v>
      </c>
      <c r="AN1240" s="105">
        <v>0.16099448430521759</v>
      </c>
      <c r="AO1240" s="84">
        <v>3.1000968688705912</v>
      </c>
      <c r="AP1240" s="105">
        <v>0.15782663444322159</v>
      </c>
      <c r="AQ1240" s="108">
        <v>53.408987571862419</v>
      </c>
      <c r="AR1240" s="108">
        <v>64.85174891509952</v>
      </c>
    </row>
    <row r="1241" spans="1:44" s="2" customFormat="1" x14ac:dyDescent="0.25">
      <c r="A1241" s="80" t="s">
        <v>327</v>
      </c>
      <c r="B1241" s="80" t="s">
        <v>344</v>
      </c>
      <c r="C1241" s="80" t="s">
        <v>293</v>
      </c>
      <c r="D1241" s="80"/>
      <c r="E1241" s="81">
        <v>6.1863830089569092</v>
      </c>
      <c r="F1241" s="105">
        <v>-1</v>
      </c>
      <c r="G1241" s="81">
        <v>31.476553049087524</v>
      </c>
      <c r="H1241" s="105">
        <v>-1</v>
      </c>
      <c r="I1241" s="80"/>
      <c r="J1241" s="80"/>
      <c r="K1241" s="80"/>
      <c r="L1241" s="83">
        <v>1.189689040184021</v>
      </c>
      <c r="M1241" s="105">
        <v>-1</v>
      </c>
      <c r="N1241" s="83">
        <v>3.721363236300931</v>
      </c>
      <c r="O1241" s="105">
        <v>-1</v>
      </c>
      <c r="P1241" s="80"/>
      <c r="Q1241" s="80"/>
      <c r="R1241" s="80"/>
      <c r="S1241" s="83">
        <v>0.30931913910208664</v>
      </c>
      <c r="T1241" s="105">
        <v>-1</v>
      </c>
      <c r="U1241" s="83">
        <v>1.5744240649496248</v>
      </c>
      <c r="V1241" s="105">
        <v>-1</v>
      </c>
      <c r="W1241" s="80"/>
      <c r="X1241" s="80"/>
      <c r="Y1241" s="80"/>
      <c r="Z1241" s="80"/>
      <c r="AA1241" s="80"/>
      <c r="AB1241" s="80"/>
      <c r="AC1241" s="80"/>
      <c r="AD1241" s="84">
        <v>5.2</v>
      </c>
      <c r="AE1241" s="105">
        <v>-1</v>
      </c>
      <c r="AF1241" s="84">
        <v>8.4583393370585096</v>
      </c>
      <c r="AG1241" s="105">
        <v>-1</v>
      </c>
      <c r="AH1241" s="80"/>
      <c r="AI1241" s="80"/>
      <c r="AJ1241" s="80"/>
      <c r="AK1241" s="84">
        <v>20.000000733595655</v>
      </c>
      <c r="AL1241" s="105">
        <v>-1</v>
      </c>
      <c r="AM1241" s="84">
        <v>19.992423737561865</v>
      </c>
      <c r="AN1241" s="105">
        <v>-1</v>
      </c>
      <c r="AO1241" s="80"/>
      <c r="AP1241" s="80"/>
      <c r="AQ1241" s="80"/>
      <c r="AR1241" s="80"/>
    </row>
    <row r="1242" spans="1:44" s="2" customFormat="1" x14ac:dyDescent="0.25">
      <c r="A1242" s="80" t="s">
        <v>327</v>
      </c>
      <c r="B1242" s="80" t="s">
        <v>345</v>
      </c>
      <c r="C1242" s="80" t="s">
        <v>281</v>
      </c>
      <c r="D1242" s="81">
        <v>155147147.49120331</v>
      </c>
      <c r="E1242" s="81">
        <v>154365278.35937431</v>
      </c>
      <c r="F1242" s="105">
        <v>5.065058283435616E-3</v>
      </c>
      <c r="G1242" s="81">
        <v>153431699.84086975</v>
      </c>
      <c r="H1242" s="105">
        <v>1.1180529526249882E-2</v>
      </c>
      <c r="I1242" s="81">
        <v>132014380.72266218</v>
      </c>
      <c r="J1242" s="105">
        <v>0.17522914277906432</v>
      </c>
      <c r="K1242" s="83">
        <v>60043964.017142773</v>
      </c>
      <c r="L1242" s="83">
        <v>66287223.941605419</v>
      </c>
      <c r="M1242" s="105">
        <v>-9.4184965868574277E-2</v>
      </c>
      <c r="N1242" s="83">
        <v>72235782.055966377</v>
      </c>
      <c r="O1242" s="105">
        <v>-0.16877809988099396</v>
      </c>
      <c r="P1242" s="83">
        <v>60532325.576094918</v>
      </c>
      <c r="Q1242" s="105">
        <v>-8.0677812111848921E-3</v>
      </c>
      <c r="R1242" s="83">
        <v>87898521.059010804</v>
      </c>
      <c r="S1242" s="83">
        <v>96365424.653904095</v>
      </c>
      <c r="T1242" s="105">
        <v>-8.7862463381468303E-2</v>
      </c>
      <c r="U1242" s="83">
        <v>104356602.02818798</v>
      </c>
      <c r="V1242" s="105">
        <v>-0.15771001210571847</v>
      </c>
      <c r="W1242" s="83">
        <v>93413049.718336016</v>
      </c>
      <c r="X1242" s="105">
        <v>-5.9033814611051789E-2</v>
      </c>
      <c r="Y1242" s="81">
        <v>134522935.81272241</v>
      </c>
      <c r="Z1242" s="82">
        <v>20624211.678480897</v>
      </c>
      <c r="AA1242" s="83">
        <v>66953497.814103194</v>
      </c>
      <c r="AB1242" s="83">
        <v>20945023.24490761</v>
      </c>
      <c r="AC1242" s="84">
        <v>2.5838924866271027</v>
      </c>
      <c r="AD1242" s="84">
        <v>2.3287334901120573</v>
      </c>
      <c r="AE1242" s="105">
        <v>0.109569857434724</v>
      </c>
      <c r="AF1242" s="84">
        <v>2.1240401290595141</v>
      </c>
      <c r="AG1242" s="105">
        <v>0.21649890285792422</v>
      </c>
      <c r="AH1242" s="84">
        <v>2.1808906144983227</v>
      </c>
      <c r="AI1242" s="105">
        <v>0.18478775113692891</v>
      </c>
      <c r="AJ1242" s="84">
        <v>1.7650711937126342</v>
      </c>
      <c r="AK1242" s="84">
        <v>1.6018741048854024</v>
      </c>
      <c r="AL1242" s="105">
        <v>0.10187884823751921</v>
      </c>
      <c r="AM1242" s="84">
        <v>1.4702634702443262</v>
      </c>
      <c r="AN1242" s="105">
        <v>0.20051353341406031</v>
      </c>
      <c r="AO1242" s="84">
        <v>1.4132327455395037</v>
      </c>
      <c r="AP1242" s="105">
        <v>0.24896001687168354</v>
      </c>
      <c r="AQ1242" s="80"/>
      <c r="AR1242" s="80"/>
    </row>
    <row r="1243" spans="1:44" s="2" customFormat="1" x14ac:dyDescent="0.25">
      <c r="A1243" s="80" t="s">
        <v>327</v>
      </c>
      <c r="B1243" s="80" t="s">
        <v>345</v>
      </c>
      <c r="C1243" s="80" t="s">
        <v>313</v>
      </c>
      <c r="D1243" s="81">
        <v>67048093.461711533</v>
      </c>
      <c r="E1243" s="81">
        <v>64914212.344237015</v>
      </c>
      <c r="F1243" s="105">
        <v>3.287232549566569E-2</v>
      </c>
      <c r="G1243" s="81">
        <v>70918616.368436813</v>
      </c>
      <c r="H1243" s="105">
        <v>-5.4576965893089573E-2</v>
      </c>
      <c r="I1243" s="81">
        <v>58187709.068136178</v>
      </c>
      <c r="J1243" s="105">
        <v>0.15227243923970427</v>
      </c>
      <c r="K1243" s="83">
        <v>30383822.263769098</v>
      </c>
      <c r="L1243" s="83">
        <v>33195585.467649858</v>
      </c>
      <c r="M1243" s="105">
        <v>-8.4702925532701104E-2</v>
      </c>
      <c r="N1243" s="83">
        <v>36722366.816643246</v>
      </c>
      <c r="O1243" s="105">
        <v>-0.17260719017711582</v>
      </c>
      <c r="P1243" s="83">
        <v>32327287.142485105</v>
      </c>
      <c r="Q1243" s="105">
        <v>-6.0118403073849962E-2</v>
      </c>
      <c r="R1243" s="83">
        <v>32885785.107097059</v>
      </c>
      <c r="S1243" s="83">
        <v>34941093.712170884</v>
      </c>
      <c r="T1243" s="105">
        <v>-5.8822102765429679E-2</v>
      </c>
      <c r="U1243" s="83">
        <v>40398602.175879665</v>
      </c>
      <c r="V1243" s="105">
        <v>-0.18596725292807773</v>
      </c>
      <c r="W1243" s="83">
        <v>34626912.947128862</v>
      </c>
      <c r="X1243" s="105">
        <v>-5.0282502592428488E-2</v>
      </c>
      <c r="Y1243" s="81">
        <v>61701460.982671291</v>
      </c>
      <c r="Z1243" s="82">
        <v>5346632.479040239</v>
      </c>
      <c r="AA1243" s="83">
        <v>27958199.460609432</v>
      </c>
      <c r="AB1243" s="83">
        <v>4927585.6464876281</v>
      </c>
      <c r="AC1243" s="84">
        <v>2.2067037148799544</v>
      </c>
      <c r="AD1243" s="84">
        <v>1.9555073793621731</v>
      </c>
      <c r="AE1243" s="105">
        <v>0.12845583615220818</v>
      </c>
      <c r="AF1243" s="84">
        <v>1.9312103907282796</v>
      </c>
      <c r="AG1243" s="105">
        <v>0.14265319070066904</v>
      </c>
      <c r="AH1243" s="84">
        <v>1.7999564520112434</v>
      </c>
      <c r="AI1243" s="105">
        <v>0.22597616870909176</v>
      </c>
      <c r="AJ1243" s="84">
        <v>2.0388168700659035</v>
      </c>
      <c r="AK1243" s="84">
        <v>1.857818558256112</v>
      </c>
      <c r="AL1243" s="105">
        <v>9.7425182349179532E-2</v>
      </c>
      <c r="AM1243" s="84">
        <v>1.7554720348908357</v>
      </c>
      <c r="AN1243" s="105">
        <v>0.1614066356760207</v>
      </c>
      <c r="AO1243" s="84">
        <v>1.6804186141854984</v>
      </c>
      <c r="AP1243" s="105">
        <v>0.21327915131083053</v>
      </c>
      <c r="AQ1243" s="80"/>
      <c r="AR1243" s="80"/>
    </row>
    <row r="1244" spans="1:44" s="2" customFormat="1" x14ac:dyDescent="0.25">
      <c r="A1244" s="80" t="s">
        <v>327</v>
      </c>
      <c r="B1244" s="80" t="s">
        <v>345</v>
      </c>
      <c r="C1244" s="80" t="s">
        <v>328</v>
      </c>
      <c r="D1244" s="81">
        <v>2525127.8682019124</v>
      </c>
      <c r="E1244" s="81">
        <v>2663521.9792612521</v>
      </c>
      <c r="F1244" s="105">
        <v>-5.1959064778479648E-2</v>
      </c>
      <c r="G1244" s="81">
        <v>3102200.2813286493</v>
      </c>
      <c r="H1244" s="105">
        <v>-0.18602036000060609</v>
      </c>
      <c r="I1244" s="81">
        <v>2375924.9542662823</v>
      </c>
      <c r="J1244" s="105">
        <v>6.2797822661745648E-2</v>
      </c>
      <c r="K1244" s="83">
        <v>811266.43283193838</v>
      </c>
      <c r="L1244" s="83">
        <v>881272.00011888624</v>
      </c>
      <c r="M1244" s="105">
        <v>-7.9436958484445097E-2</v>
      </c>
      <c r="N1244" s="83">
        <v>1014201.5754841416</v>
      </c>
      <c r="O1244" s="105">
        <v>-0.20009349971215498</v>
      </c>
      <c r="P1244" s="83">
        <v>837621.93114374159</v>
      </c>
      <c r="Q1244" s="105">
        <v>-3.146467079224604E-2</v>
      </c>
      <c r="R1244" s="83">
        <v>499231.66795556404</v>
      </c>
      <c r="S1244" s="83">
        <v>538525.11541293154</v>
      </c>
      <c r="T1244" s="105">
        <v>-7.2964930200586794E-2</v>
      </c>
      <c r="U1244" s="83">
        <v>622582.28801409737</v>
      </c>
      <c r="V1244" s="105">
        <v>-0.19812741613963206</v>
      </c>
      <c r="W1244" s="83">
        <v>496037.60760553798</v>
      </c>
      <c r="X1244" s="105">
        <v>6.4391495746549563E-3</v>
      </c>
      <c r="Y1244" s="81">
        <v>2472242.7585532521</v>
      </c>
      <c r="Z1244" s="82">
        <v>52885.109648660393</v>
      </c>
      <c r="AA1244" s="83">
        <v>480002.43704568699</v>
      </c>
      <c r="AB1244" s="83">
        <v>19229.230909877024</v>
      </c>
      <c r="AC1244" s="84">
        <v>3.1125753094298392</v>
      </c>
      <c r="AD1244" s="84">
        <v>3.0223608362706802</v>
      </c>
      <c r="AE1244" s="105">
        <v>2.9849008125209655E-2</v>
      </c>
      <c r="AF1244" s="84">
        <v>3.0587610553136599</v>
      </c>
      <c r="AG1244" s="105">
        <v>1.7593480871182621E-2</v>
      </c>
      <c r="AH1244" s="84">
        <v>2.8365123523234943</v>
      </c>
      <c r="AI1244" s="105">
        <v>9.7324785799085725E-2</v>
      </c>
      <c r="AJ1244" s="84">
        <v>5.0580282267403573</v>
      </c>
      <c r="AK1244" s="84">
        <v>4.945956842177937</v>
      </c>
      <c r="AL1244" s="105">
        <v>2.265919176785014E-2</v>
      </c>
      <c r="AM1244" s="84">
        <v>4.9827955935335009</v>
      </c>
      <c r="AN1244" s="105">
        <v>1.5098478714336741E-2</v>
      </c>
      <c r="AO1244" s="84">
        <v>4.7898081069604697</v>
      </c>
      <c r="AP1244" s="105">
        <v>5.5998092990429967E-2</v>
      </c>
      <c r="AQ1244" s="108">
        <v>99.999999999999986</v>
      </c>
      <c r="AR1244" s="108">
        <v>99.999999999999972</v>
      </c>
    </row>
    <row r="1245" spans="1:44" s="2" customFormat="1" x14ac:dyDescent="0.25">
      <c r="A1245" s="80" t="s">
        <v>327</v>
      </c>
      <c r="B1245" s="80" t="s">
        <v>345</v>
      </c>
      <c r="C1245" s="80" t="s">
        <v>270</v>
      </c>
      <c r="D1245" s="81">
        <v>1470031.9311000097</v>
      </c>
      <c r="E1245" s="81">
        <v>1511170.5462300552</v>
      </c>
      <c r="F1245" s="105">
        <v>-2.7223012804659743E-2</v>
      </c>
      <c r="G1245" s="81">
        <v>1877905.957159878</v>
      </c>
      <c r="H1245" s="105">
        <v>-0.21719619372033516</v>
      </c>
      <c r="I1245" s="81">
        <v>1385932.1128350389</v>
      </c>
      <c r="J1245" s="105">
        <v>6.0681051752915695E-2</v>
      </c>
      <c r="K1245" s="83">
        <v>513082.53483332746</v>
      </c>
      <c r="L1245" s="83">
        <v>548664.89226212748</v>
      </c>
      <c r="M1245" s="105">
        <v>-6.4852623032057188E-2</v>
      </c>
      <c r="N1245" s="83">
        <v>669701.11824696127</v>
      </c>
      <c r="O1245" s="105">
        <v>-0.23386340435507322</v>
      </c>
      <c r="P1245" s="83">
        <v>520876.60216972587</v>
      </c>
      <c r="Q1245" s="105">
        <v>-1.4963366186793585E-2</v>
      </c>
      <c r="R1245" s="83">
        <v>315864.3051103162</v>
      </c>
      <c r="S1245" s="83">
        <v>344018.12992631906</v>
      </c>
      <c r="T1245" s="105">
        <v>-8.1838200858869781E-2</v>
      </c>
      <c r="U1245" s="83">
        <v>422435.72109483636</v>
      </c>
      <c r="V1245" s="105">
        <v>-0.2522784193257061</v>
      </c>
      <c r="W1245" s="83">
        <v>323004.68692860036</v>
      </c>
      <c r="X1245" s="105">
        <v>-2.210612448438723E-2</v>
      </c>
      <c r="Y1245" s="81">
        <v>1449191.9603670426</v>
      </c>
      <c r="Z1245" s="82">
        <v>20839.970732967206</v>
      </c>
      <c r="AA1245" s="83">
        <v>304419.30621927552</v>
      </c>
      <c r="AB1245" s="83">
        <v>11444.998891040708</v>
      </c>
      <c r="AC1245" s="84">
        <v>2.8650983639065846</v>
      </c>
      <c r="AD1245" s="84">
        <v>2.7542687121815801</v>
      </c>
      <c r="AE1245" s="105">
        <v>4.0239229830708628E-2</v>
      </c>
      <c r="AF1245" s="84">
        <v>2.8040955972651891</v>
      </c>
      <c r="AG1245" s="105">
        <v>2.1754881217634293E-2</v>
      </c>
      <c r="AH1245" s="84">
        <v>2.660768610188863</v>
      </c>
      <c r="AI1245" s="105">
        <v>7.679350731036251E-2</v>
      </c>
      <c r="AJ1245" s="84">
        <v>4.6539982749446738</v>
      </c>
      <c r="AK1245" s="84">
        <v>4.3927061243944143</v>
      </c>
      <c r="AL1245" s="105">
        <v>5.9483184886692506E-2</v>
      </c>
      <c r="AM1245" s="84">
        <v>4.445424151851709</v>
      </c>
      <c r="AN1245" s="105">
        <v>4.6918835181584351E-2</v>
      </c>
      <c r="AO1245" s="84">
        <v>4.2907492334357267</v>
      </c>
      <c r="AP1245" s="105">
        <v>8.4658650913067485E-2</v>
      </c>
      <c r="AQ1245" s="80"/>
      <c r="AR1245" s="80"/>
    </row>
    <row r="1246" spans="1:44" s="2" customFormat="1" x14ac:dyDescent="0.25">
      <c r="A1246" s="80" t="s">
        <v>327</v>
      </c>
      <c r="B1246" s="80" t="s">
        <v>345</v>
      </c>
      <c r="C1246" s="80" t="s">
        <v>271</v>
      </c>
      <c r="D1246" s="81">
        <v>964983.41163757211</v>
      </c>
      <c r="E1246" s="81">
        <v>1043293.3533863104</v>
      </c>
      <c r="F1246" s="105">
        <v>-7.5060328424944645E-2</v>
      </c>
      <c r="G1246" s="81">
        <v>1095012.5393006885</v>
      </c>
      <c r="H1246" s="105">
        <v>-0.11874670197489919</v>
      </c>
      <c r="I1246" s="81">
        <v>851859.36250594258</v>
      </c>
      <c r="J1246" s="105">
        <v>0.13279662595812625</v>
      </c>
      <c r="K1246" s="83">
        <v>276731.69585369615</v>
      </c>
      <c r="L1246" s="83">
        <v>305352.98038817162</v>
      </c>
      <c r="M1246" s="105">
        <v>-9.3731800154992592E-2</v>
      </c>
      <c r="N1246" s="83">
        <v>312497.0552906181</v>
      </c>
      <c r="O1246" s="105">
        <v>-0.11445022867066905</v>
      </c>
      <c r="P1246" s="83">
        <v>279574.38964719838</v>
      </c>
      <c r="Q1246" s="105">
        <v>-1.0167933468761185E-2</v>
      </c>
      <c r="R1246" s="83">
        <v>176119.97414580191</v>
      </c>
      <c r="S1246" s="83">
        <v>185471.29570278368</v>
      </c>
      <c r="T1246" s="105">
        <v>-5.0419238845277652E-2</v>
      </c>
      <c r="U1246" s="83">
        <v>189733.85024836002</v>
      </c>
      <c r="V1246" s="105">
        <v>-7.1752489525393884E-2</v>
      </c>
      <c r="W1246" s="83">
        <v>157934.81600467479</v>
      </c>
      <c r="X1246" s="105">
        <v>0.11514344082680823</v>
      </c>
      <c r="Y1246" s="81">
        <v>934204.94733250851</v>
      </c>
      <c r="Z1246" s="82">
        <v>30778.4643050636</v>
      </c>
      <c r="AA1246" s="83">
        <v>168727.93913615841</v>
      </c>
      <c r="AB1246" s="83">
        <v>7392.035009643495</v>
      </c>
      <c r="AC1246" s="84">
        <v>3.4870722295133993</v>
      </c>
      <c r="AD1246" s="84">
        <v>3.4166797784650806</v>
      </c>
      <c r="AE1246" s="105">
        <v>2.0602589535019877E-2</v>
      </c>
      <c r="AF1246" s="84">
        <v>3.5040731448888103</v>
      </c>
      <c r="AG1246" s="105">
        <v>-4.8517581318783792E-3</v>
      </c>
      <c r="AH1246" s="84">
        <v>3.0469863980778937</v>
      </c>
      <c r="AI1246" s="105">
        <v>0.14443314604657292</v>
      </c>
      <c r="AJ1246" s="84">
        <v>5.4791253310013843</v>
      </c>
      <c r="AK1246" s="84">
        <v>5.6250933570776365</v>
      </c>
      <c r="AL1246" s="105">
        <v>-2.5949440624410514E-2</v>
      </c>
      <c r="AM1246" s="84">
        <v>5.7713082713881914</v>
      </c>
      <c r="AN1246" s="105">
        <v>-5.0626812266350713E-2</v>
      </c>
      <c r="AO1246" s="84">
        <v>5.3937401774712423</v>
      </c>
      <c r="AP1246" s="105">
        <v>1.5830416505189033E-2</v>
      </c>
      <c r="AQ1246" s="80"/>
      <c r="AR1246" s="80"/>
    </row>
    <row r="1247" spans="1:44" s="2" customFormat="1" x14ac:dyDescent="0.25">
      <c r="A1247" s="80" t="s">
        <v>327</v>
      </c>
      <c r="B1247" s="80" t="s">
        <v>345</v>
      </c>
      <c r="C1247" s="80" t="s">
        <v>127</v>
      </c>
      <c r="D1247" s="81">
        <v>90112.525464330916</v>
      </c>
      <c r="E1247" s="81">
        <v>109058.07964488625</v>
      </c>
      <c r="F1247" s="105">
        <v>-0.17371985865004819</v>
      </c>
      <c r="G1247" s="81">
        <v>129281.78486808299</v>
      </c>
      <c r="H1247" s="105">
        <v>-0.30297585575353669</v>
      </c>
      <c r="I1247" s="81">
        <v>138133.47892530082</v>
      </c>
      <c r="J1247" s="105">
        <v>-0.34764167119064926</v>
      </c>
      <c r="K1247" s="83">
        <v>21452.202144914754</v>
      </c>
      <c r="L1247" s="83">
        <v>27254.127468587165</v>
      </c>
      <c r="M1247" s="105">
        <v>-0.21288244616745305</v>
      </c>
      <c r="N1247" s="83">
        <v>32003.401946562131</v>
      </c>
      <c r="O1247" s="105">
        <v>-0.32968994418984909</v>
      </c>
      <c r="P1247" s="83">
        <v>37170.939326817388</v>
      </c>
      <c r="Q1247" s="105">
        <v>-0.42287705036719841</v>
      </c>
      <c r="R1247" s="83">
        <v>7247.3886994463255</v>
      </c>
      <c r="S1247" s="83">
        <v>9035.6897838287696</v>
      </c>
      <c r="T1247" s="105">
        <v>-0.1979152811977872</v>
      </c>
      <c r="U1247" s="83">
        <v>10412.716670900983</v>
      </c>
      <c r="V1247" s="105">
        <v>-0.30398675691430016</v>
      </c>
      <c r="W1247" s="83">
        <v>15098.104672263027</v>
      </c>
      <c r="X1247" s="105">
        <v>-0.51998023217042466</v>
      </c>
      <c r="Y1247" s="81">
        <v>88845.850853701326</v>
      </c>
      <c r="Z1247" s="82">
        <v>1266.6746106295852</v>
      </c>
      <c r="AA1247" s="83">
        <v>6855.1916902535077</v>
      </c>
      <c r="AB1247" s="83">
        <v>392.19700919281775</v>
      </c>
      <c r="AC1247" s="84">
        <v>4.2006188854458513</v>
      </c>
      <c r="AD1247" s="84">
        <v>4.0015252651395832</v>
      </c>
      <c r="AE1247" s="105">
        <v>4.9754432901056092E-2</v>
      </c>
      <c r="AF1247" s="84">
        <v>4.0396263211002381</v>
      </c>
      <c r="AG1247" s="105">
        <v>3.9853330864961047E-2</v>
      </c>
      <c r="AH1247" s="84">
        <v>3.7161686367619686</v>
      </c>
      <c r="AI1247" s="105">
        <v>0.13036282688882536</v>
      </c>
      <c r="AJ1247" s="84">
        <v>12.433792252817238</v>
      </c>
      <c r="AK1247" s="84">
        <v>12.069701622566567</v>
      </c>
      <c r="AL1247" s="105">
        <v>3.0165669511658409E-2</v>
      </c>
      <c r="AM1247" s="84">
        <v>12.415759398252847</v>
      </c>
      <c r="AN1247" s="105">
        <v>1.4524165607565033E-3</v>
      </c>
      <c r="AO1247" s="84">
        <v>9.1490608870309451</v>
      </c>
      <c r="AP1247" s="105">
        <v>0.35902388303508759</v>
      </c>
      <c r="AQ1247" s="80"/>
      <c r="AR1247" s="80"/>
    </row>
    <row r="1248" spans="1:44" s="2" customFormat="1" x14ac:dyDescent="0.25">
      <c r="A1248" s="80" t="s">
        <v>327</v>
      </c>
      <c r="B1248" s="80" t="s">
        <v>345</v>
      </c>
      <c r="C1248" s="80" t="s">
        <v>282</v>
      </c>
      <c r="D1248" s="81">
        <v>17902.068945080042</v>
      </c>
      <c r="E1248" s="81">
        <v>31537.618110313415</v>
      </c>
      <c r="F1248" s="105">
        <v>-0.4323582433377961</v>
      </c>
      <c r="G1248" s="81">
        <v>35676.362035717961</v>
      </c>
      <c r="H1248" s="105">
        <v>-0.49820923649229987</v>
      </c>
      <c r="I1248" s="81">
        <v>47954.942132606506</v>
      </c>
      <c r="J1248" s="105">
        <v>-0.62668980194832302</v>
      </c>
      <c r="K1248" s="83">
        <v>5044.1433713436127</v>
      </c>
      <c r="L1248" s="83">
        <v>8838.5536037016536</v>
      </c>
      <c r="M1248" s="105">
        <v>-0.42930216893960038</v>
      </c>
      <c r="N1248" s="83">
        <v>10251.226894039302</v>
      </c>
      <c r="O1248" s="105">
        <v>-0.50794734879230996</v>
      </c>
      <c r="P1248" s="83">
        <v>12740.727852992846</v>
      </c>
      <c r="Q1248" s="105">
        <v>-0.60409299770430902</v>
      </c>
      <c r="R1248" s="83">
        <v>3080.7454439287185</v>
      </c>
      <c r="S1248" s="83">
        <v>4303.3498835204828</v>
      </c>
      <c r="T1248" s="105">
        <v>-0.28410528371715305</v>
      </c>
      <c r="U1248" s="83">
        <v>4746.6339955043095</v>
      </c>
      <c r="V1248" s="105">
        <v>-0.35096208242586385</v>
      </c>
      <c r="W1248" s="83">
        <v>7812.9467307916193</v>
      </c>
      <c r="X1248" s="105">
        <v>-0.60568713059476176</v>
      </c>
      <c r="Y1248" s="81">
        <v>16924.92562879439</v>
      </c>
      <c r="Z1248" s="82">
        <v>977.14331628565037</v>
      </c>
      <c r="AA1248" s="83">
        <v>2745.0688922117233</v>
      </c>
      <c r="AB1248" s="83">
        <v>335.67655171699539</v>
      </c>
      <c r="AC1248" s="84">
        <v>3.5490801167119588</v>
      </c>
      <c r="AD1248" s="84">
        <v>3.5681876836844912</v>
      </c>
      <c r="AE1248" s="105">
        <v>-5.354978119537169E-3</v>
      </c>
      <c r="AF1248" s="84">
        <v>3.4802041164909152</v>
      </c>
      <c r="AG1248" s="105">
        <v>1.9790793274071274E-2</v>
      </c>
      <c r="AH1248" s="84">
        <v>3.7639091491418761</v>
      </c>
      <c r="AI1248" s="105">
        <v>-5.7076040870671828E-2</v>
      </c>
      <c r="AJ1248" s="84">
        <v>5.81095363797745</v>
      </c>
      <c r="AK1248" s="84">
        <v>7.3286204849588321</v>
      </c>
      <c r="AL1248" s="105">
        <v>-0.20708765723320266</v>
      </c>
      <c r="AM1248" s="84">
        <v>7.5161392408827385</v>
      </c>
      <c r="AN1248" s="105">
        <v>-0.22686987936974698</v>
      </c>
      <c r="AO1248" s="84">
        <v>6.1378816194421484</v>
      </c>
      <c r="AP1248" s="105">
        <v>-5.3263976357760347E-2</v>
      </c>
      <c r="AQ1248" s="108">
        <v>0.70895692731107929</v>
      </c>
      <c r="AR1248" s="108">
        <v>0.61709736013840588</v>
      </c>
    </row>
    <row r="1249" spans="1:44" s="2" customFormat="1" x14ac:dyDescent="0.25">
      <c r="A1249" s="80" t="s">
        <v>327</v>
      </c>
      <c r="B1249" s="80" t="s">
        <v>345</v>
      </c>
      <c r="C1249" s="80" t="s">
        <v>284</v>
      </c>
      <c r="D1249" s="80"/>
      <c r="E1249" s="80"/>
      <c r="F1249" s="80"/>
      <c r="G1249" s="81">
        <v>77.702117195129389</v>
      </c>
      <c r="H1249" s="105">
        <v>-1</v>
      </c>
      <c r="I1249" s="81">
        <v>76.966607469320294</v>
      </c>
      <c r="J1249" s="105">
        <v>-1</v>
      </c>
      <c r="K1249" s="80"/>
      <c r="L1249" s="80"/>
      <c r="M1249" s="80"/>
      <c r="N1249" s="83">
        <v>6.6474854082642025</v>
      </c>
      <c r="O1249" s="105">
        <v>-1</v>
      </c>
      <c r="P1249" s="83">
        <v>7.6899225669914379</v>
      </c>
      <c r="Q1249" s="105">
        <v>-1</v>
      </c>
      <c r="R1249" s="80"/>
      <c r="S1249" s="80"/>
      <c r="T1249" s="80"/>
      <c r="U1249" s="83">
        <v>1.9428996836261234</v>
      </c>
      <c r="V1249" s="105">
        <v>-1</v>
      </c>
      <c r="W1249" s="83">
        <v>2.2469641593640883</v>
      </c>
      <c r="X1249" s="105">
        <v>-1</v>
      </c>
      <c r="Y1249" s="80"/>
      <c r="Z1249" s="80"/>
      <c r="AA1249" s="80"/>
      <c r="AB1249" s="80"/>
      <c r="AC1249" s="80"/>
      <c r="AD1249" s="80"/>
      <c r="AE1249" s="80"/>
      <c r="AF1249" s="84">
        <v>11.688948891640973</v>
      </c>
      <c r="AG1249" s="105">
        <v>-1</v>
      </c>
      <c r="AH1249" s="84">
        <v>10.008762350832393</v>
      </c>
      <c r="AI1249" s="105">
        <v>-1</v>
      </c>
      <c r="AJ1249" s="80"/>
      <c r="AK1249" s="80"/>
      <c r="AL1249" s="80"/>
      <c r="AM1249" s="84">
        <v>39.992861108562401</v>
      </c>
      <c r="AN1249" s="105">
        <v>-1</v>
      </c>
      <c r="AO1249" s="84">
        <v>34.253598193173922</v>
      </c>
      <c r="AP1249" s="105">
        <v>-1</v>
      </c>
      <c r="AQ1249" s="80"/>
      <c r="AR1249" s="80"/>
    </row>
    <row r="1250" spans="1:44" s="2" customFormat="1" x14ac:dyDescent="0.25">
      <c r="A1250" s="80" t="s">
        <v>327</v>
      </c>
      <c r="B1250" s="80" t="s">
        <v>345</v>
      </c>
      <c r="C1250" s="80" t="s">
        <v>285</v>
      </c>
      <c r="D1250" s="81">
        <v>713155.46705209615</v>
      </c>
      <c r="E1250" s="81">
        <v>744718.36024490953</v>
      </c>
      <c r="F1250" s="105">
        <v>-4.2382321798046643E-2</v>
      </c>
      <c r="G1250" s="81">
        <v>753097.77478953835</v>
      </c>
      <c r="H1250" s="105">
        <v>-5.303734664281079E-2</v>
      </c>
      <c r="I1250" s="81">
        <v>588125.66385427711</v>
      </c>
      <c r="J1250" s="105">
        <v>0.21259028619570378</v>
      </c>
      <c r="K1250" s="83">
        <v>215781.01704420379</v>
      </c>
      <c r="L1250" s="83">
        <v>231335.69777375952</v>
      </c>
      <c r="M1250" s="105">
        <v>-6.723856663387856E-2</v>
      </c>
      <c r="N1250" s="83">
        <v>230051.04210932451</v>
      </c>
      <c r="O1250" s="105">
        <v>-6.2029821444318158E-2</v>
      </c>
      <c r="P1250" s="83">
        <v>209057.00361330176</v>
      </c>
      <c r="Q1250" s="105">
        <v>3.2163540635737897E-2</v>
      </c>
      <c r="R1250" s="83">
        <v>141773.44768773654</v>
      </c>
      <c r="S1250" s="83">
        <v>149739.95083812095</v>
      </c>
      <c r="T1250" s="105">
        <v>-5.320225568256489E-2</v>
      </c>
      <c r="U1250" s="83">
        <v>150056.01792877645</v>
      </c>
      <c r="V1250" s="105">
        <v>-5.5196521641479264E-2</v>
      </c>
      <c r="W1250" s="83">
        <v>122615.5518131721</v>
      </c>
      <c r="X1250" s="105">
        <v>0.15624360524638098</v>
      </c>
      <c r="Y1250" s="81">
        <v>702157.4702842033</v>
      </c>
      <c r="Z1250" s="82">
        <v>10997.996767892888</v>
      </c>
      <c r="AA1250" s="83">
        <v>138410.89356192711</v>
      </c>
      <c r="AB1250" s="83">
        <v>3362.554125809429</v>
      </c>
      <c r="AC1250" s="84">
        <v>3.3049963190506362</v>
      </c>
      <c r="AD1250" s="84">
        <v>3.2192107288743017</v>
      </c>
      <c r="AE1250" s="105">
        <v>2.6648019468527337E-2</v>
      </c>
      <c r="AF1250" s="84">
        <v>3.2736116641090995</v>
      </c>
      <c r="AG1250" s="105">
        <v>9.5871649302904857E-3</v>
      </c>
      <c r="AH1250" s="84">
        <v>2.8132310981656881</v>
      </c>
      <c r="AI1250" s="105">
        <v>0.174804416603241</v>
      </c>
      <c r="AJ1250" s="84">
        <v>5.0302470503705212</v>
      </c>
      <c r="AK1250" s="84">
        <v>4.9734112778626507</v>
      </c>
      <c r="AL1250" s="105">
        <v>1.1427925287589728E-2</v>
      </c>
      <c r="AM1250" s="84">
        <v>5.0187775551060776</v>
      </c>
      <c r="AN1250" s="105">
        <v>2.2853165215052473E-3</v>
      </c>
      <c r="AO1250" s="84">
        <v>4.7965013830415035</v>
      </c>
      <c r="AP1250" s="105">
        <v>4.8732534124861969E-2</v>
      </c>
      <c r="AQ1250" s="108">
        <v>28.242350656084525</v>
      </c>
      <c r="AR1250" s="108">
        <v>28.398328228720374</v>
      </c>
    </row>
    <row r="1251" spans="1:44" s="2" customFormat="1" x14ac:dyDescent="0.25">
      <c r="A1251" s="80" t="s">
        <v>327</v>
      </c>
      <c r="B1251" s="80" t="s">
        <v>345</v>
      </c>
      <c r="C1251" s="80" t="s">
        <v>286</v>
      </c>
      <c r="D1251" s="81">
        <v>1.9773349964618683</v>
      </c>
      <c r="E1251" s="81">
        <v>1601.1105398726463</v>
      </c>
      <c r="F1251" s="105">
        <v>-0.99876502280934387</v>
      </c>
      <c r="G1251" s="81">
        <v>1412.285514625311</v>
      </c>
      <c r="H1251" s="105">
        <v>-0.99859990421484535</v>
      </c>
      <c r="I1251" s="81">
        <v>1468.1252786397934</v>
      </c>
      <c r="J1251" s="105">
        <v>-0.99865315649472786</v>
      </c>
      <c r="K1251" s="83">
        <v>7.8682191001456943</v>
      </c>
      <c r="L1251" s="83">
        <v>438.70329022407532</v>
      </c>
      <c r="M1251" s="105">
        <v>-0.98206482769680881</v>
      </c>
      <c r="N1251" s="83">
        <v>408.33195442513806</v>
      </c>
      <c r="O1251" s="105">
        <v>-0.98073082692922531</v>
      </c>
      <c r="P1251" s="83">
        <v>446.02399325370789</v>
      </c>
      <c r="Q1251" s="105">
        <v>-0.98235920215244998</v>
      </c>
      <c r="R1251" s="83">
        <v>2.2245197798978218</v>
      </c>
      <c r="S1251" s="83">
        <v>95.988279901027681</v>
      </c>
      <c r="T1251" s="105">
        <v>-0.97682508966520187</v>
      </c>
      <c r="U1251" s="83">
        <v>90.121349749080096</v>
      </c>
      <c r="V1251" s="105">
        <v>-0.97531639521499147</v>
      </c>
      <c r="W1251" s="83">
        <v>97.590049723911278</v>
      </c>
      <c r="X1251" s="105">
        <v>-0.9772054652478287</v>
      </c>
      <c r="Y1251" s="81">
        <v>1.9773349964618683</v>
      </c>
      <c r="Z1251" s="80"/>
      <c r="AA1251" s="83">
        <v>2.2245197798978218</v>
      </c>
      <c r="AB1251" s="80"/>
      <c r="AC1251" s="84">
        <v>0.25130654996951651</v>
      </c>
      <c r="AD1251" s="84">
        <v>3.6496433365130483</v>
      </c>
      <c r="AE1251" s="105">
        <v>-0.93114216190516286</v>
      </c>
      <c r="AF1251" s="84">
        <v>3.4586700828093866</v>
      </c>
      <c r="AG1251" s="105">
        <v>-0.92734012092723606</v>
      </c>
      <c r="AH1251" s="84">
        <v>3.2915836386512343</v>
      </c>
      <c r="AI1251" s="105">
        <v>-0.92365178055372388</v>
      </c>
      <c r="AJ1251" s="84">
        <v>0.88888173273635385</v>
      </c>
      <c r="AK1251" s="84">
        <v>16.680271190644643</v>
      </c>
      <c r="AL1251" s="105">
        <v>-0.94671059465538565</v>
      </c>
      <c r="AM1251" s="84">
        <v>15.670931677759594</v>
      </c>
      <c r="AN1251" s="105">
        <v>-0.94327830973841409</v>
      </c>
      <c r="AO1251" s="84">
        <v>15.043800907912406</v>
      </c>
      <c r="AP1251" s="105">
        <v>-0.94091375323447413</v>
      </c>
      <c r="AQ1251" s="108">
        <v>7.8306331388670796E-5</v>
      </c>
      <c r="AR1251" s="108">
        <v>4.4558867609652974E-4</v>
      </c>
    </row>
    <row r="1252" spans="1:44" s="2" customFormat="1" x14ac:dyDescent="0.25">
      <c r="A1252" s="80" t="s">
        <v>327</v>
      </c>
      <c r="B1252" s="80" t="s">
        <v>345</v>
      </c>
      <c r="C1252" s="80" t="s">
        <v>287</v>
      </c>
      <c r="D1252" s="81">
        <v>9.6433048248291016</v>
      </c>
      <c r="E1252" s="80"/>
      <c r="F1252" s="80"/>
      <c r="G1252" s="80"/>
      <c r="H1252" s="80"/>
      <c r="I1252" s="81">
        <v>115.01192569255829</v>
      </c>
      <c r="J1252" s="105">
        <v>-0.91615387042029972</v>
      </c>
      <c r="K1252" s="83">
        <v>0.20664225445756301</v>
      </c>
      <c r="L1252" s="80"/>
      <c r="M1252" s="80"/>
      <c r="N1252" s="80"/>
      <c r="O1252" s="80"/>
      <c r="P1252" s="83">
        <v>2.5099549555556351</v>
      </c>
      <c r="Q1252" s="105">
        <v>-0.91767093110568665</v>
      </c>
      <c r="R1252" s="83">
        <v>0.19286609731770454</v>
      </c>
      <c r="S1252" s="80"/>
      <c r="T1252" s="80"/>
      <c r="U1252" s="80"/>
      <c r="V1252" s="80"/>
      <c r="W1252" s="83">
        <v>2.3007962759805496</v>
      </c>
      <c r="X1252" s="105">
        <v>-0.91617419615497719</v>
      </c>
      <c r="Y1252" s="81">
        <v>9.6433048248291016</v>
      </c>
      <c r="Z1252" s="80"/>
      <c r="AA1252" s="83">
        <v>0.19286609731770454</v>
      </c>
      <c r="AB1252" s="80"/>
      <c r="AC1252" s="84">
        <v>46.666664812300013</v>
      </c>
      <c r="AD1252" s="80"/>
      <c r="AE1252" s="80"/>
      <c r="AF1252" s="80"/>
      <c r="AG1252" s="80"/>
      <c r="AH1252" s="84">
        <v>45.822306666494661</v>
      </c>
      <c r="AI1252" s="105">
        <v>1.8426792696203297E-2</v>
      </c>
      <c r="AJ1252" s="84">
        <v>49.999999787126271</v>
      </c>
      <c r="AK1252" s="80"/>
      <c r="AL1252" s="80"/>
      <c r="AM1252" s="80"/>
      <c r="AN1252" s="80"/>
      <c r="AO1252" s="84">
        <v>49.987878932715454</v>
      </c>
      <c r="AP1252" s="105">
        <v>2.4247586954293451E-4</v>
      </c>
      <c r="AQ1252" s="108">
        <v>3.8189372293831139E-4</v>
      </c>
      <c r="AR1252" s="108">
        <v>3.8632584769216054E-5</v>
      </c>
    </row>
    <row r="1253" spans="1:44" s="2" customFormat="1" x14ac:dyDescent="0.25">
      <c r="A1253" s="80" t="s">
        <v>327</v>
      </c>
      <c r="B1253" s="80" t="s">
        <v>345</v>
      </c>
      <c r="C1253" s="80" t="s">
        <v>288</v>
      </c>
      <c r="D1253" s="81">
        <v>11141.426165188552</v>
      </c>
      <c r="E1253" s="81">
        <v>10156.485327892304</v>
      </c>
      <c r="F1253" s="105">
        <v>9.6976543114905001E-2</v>
      </c>
      <c r="G1253" s="81">
        <v>3747.2661565279959</v>
      </c>
      <c r="H1253" s="105">
        <v>1.9732145248822051</v>
      </c>
      <c r="I1253" s="81">
        <v>8015.250949935913</v>
      </c>
      <c r="J1253" s="105">
        <v>0.39002836402491359</v>
      </c>
      <c r="K1253" s="83">
        <v>2750.445598621287</v>
      </c>
      <c r="L1253" s="83">
        <v>2585.1040953639313</v>
      </c>
      <c r="M1253" s="105">
        <v>6.3959321233475877E-2</v>
      </c>
      <c r="N1253" s="83">
        <v>1057.5416277647018</v>
      </c>
      <c r="O1253" s="105">
        <v>1.6007918047016572</v>
      </c>
      <c r="P1253" s="83">
        <v>2856.0040789631817</v>
      </c>
      <c r="Q1253" s="105">
        <v>-3.6960199433684171E-2</v>
      </c>
      <c r="R1253" s="83">
        <v>549.67954888144482</v>
      </c>
      <c r="S1253" s="83">
        <v>519.83338533604024</v>
      </c>
      <c r="T1253" s="105">
        <v>5.7414864815023135E-2</v>
      </c>
      <c r="U1253" s="83">
        <v>203.22189633072614</v>
      </c>
      <c r="V1253" s="105">
        <v>1.7048244249570856</v>
      </c>
      <c r="W1253" s="83">
        <v>1014.1184407364353</v>
      </c>
      <c r="X1253" s="105">
        <v>-0.45797302681698893</v>
      </c>
      <c r="Y1253" s="81">
        <v>11032.060927854589</v>
      </c>
      <c r="Z1253" s="82">
        <v>109.36523733396366</v>
      </c>
      <c r="AA1253" s="83">
        <v>536.52285065907756</v>
      </c>
      <c r="AB1253" s="83">
        <v>13.15669822236727</v>
      </c>
      <c r="AC1253" s="84">
        <v>4.0507713262074345</v>
      </c>
      <c r="AD1253" s="84">
        <v>3.9288496529430752</v>
      </c>
      <c r="AE1253" s="105">
        <v>3.103241000149461E-2</v>
      </c>
      <c r="AF1253" s="84">
        <v>3.5433746134877873</v>
      </c>
      <c r="AG1253" s="105">
        <v>0.14319589884407125</v>
      </c>
      <c r="AH1253" s="84">
        <v>2.8064564084396189</v>
      </c>
      <c r="AI1253" s="105">
        <v>0.44337582227391548</v>
      </c>
      <c r="AJ1253" s="84">
        <v>20.268947949510743</v>
      </c>
      <c r="AK1253" s="84">
        <v>19.537962767294683</v>
      </c>
      <c r="AL1253" s="105">
        <v>3.7413582517399541E-2</v>
      </c>
      <c r="AM1253" s="84">
        <v>18.439283483653959</v>
      </c>
      <c r="AN1253" s="105">
        <v>9.9226440521875098E-2</v>
      </c>
      <c r="AO1253" s="84">
        <v>7.903663544581021</v>
      </c>
      <c r="AP1253" s="105">
        <v>1.5645003529290813</v>
      </c>
      <c r="AQ1253" s="108">
        <v>0.44122225672168086</v>
      </c>
      <c r="AR1253" s="108">
        <v>0.11010510433612375</v>
      </c>
    </row>
    <row r="1254" spans="1:44" s="2" customFormat="1" x14ac:dyDescent="0.25">
      <c r="A1254" s="80" t="s">
        <v>327</v>
      </c>
      <c r="B1254" s="80" t="s">
        <v>345</v>
      </c>
      <c r="C1254" s="80" t="s">
        <v>290</v>
      </c>
      <c r="D1254" s="81">
        <v>251827.94458547593</v>
      </c>
      <c r="E1254" s="81">
        <v>298574.9931414008</v>
      </c>
      <c r="F1254" s="105">
        <v>-0.15656719293228336</v>
      </c>
      <c r="G1254" s="81">
        <v>341914.76451115013</v>
      </c>
      <c r="H1254" s="105">
        <v>-0.26347741974370459</v>
      </c>
      <c r="I1254" s="81">
        <v>263733.69865166547</v>
      </c>
      <c r="J1254" s="105">
        <v>-4.5143089893546158E-2</v>
      </c>
      <c r="K1254" s="83">
        <v>60950.678809492339</v>
      </c>
      <c r="L1254" s="83">
        <v>74017.282614412092</v>
      </c>
      <c r="M1254" s="105">
        <v>-0.17653449766575896</v>
      </c>
      <c r="N1254" s="83">
        <v>82446.013181293572</v>
      </c>
      <c r="O1254" s="105">
        <v>-0.26072011904971498</v>
      </c>
      <c r="P1254" s="83">
        <v>70517.386033896633</v>
      </c>
      <c r="Q1254" s="105">
        <v>-0.13566451853172384</v>
      </c>
      <c r="R1254" s="83">
        <v>34346.526458065331</v>
      </c>
      <c r="S1254" s="83">
        <v>35731.344864662737</v>
      </c>
      <c r="T1254" s="105">
        <v>-3.8756403148064847E-2</v>
      </c>
      <c r="U1254" s="83">
        <v>39677.832319583584</v>
      </c>
      <c r="V1254" s="105">
        <v>-0.13436484681364277</v>
      </c>
      <c r="W1254" s="83">
        <v>35319.264191502625</v>
      </c>
      <c r="X1254" s="105">
        <v>-2.7541279687002162E-2</v>
      </c>
      <c r="Y1254" s="81">
        <v>232047.47704830521</v>
      </c>
      <c r="Z1254" s="82">
        <v>19780.467537170713</v>
      </c>
      <c r="AA1254" s="83">
        <v>30317.045574231266</v>
      </c>
      <c r="AB1254" s="83">
        <v>4029.4808838340664</v>
      </c>
      <c r="AC1254" s="84">
        <v>4.1316675959030782</v>
      </c>
      <c r="AD1254" s="84">
        <v>4.0338551024198841</v>
      </c>
      <c r="AE1254" s="105">
        <v>2.4247894631742473E-2</v>
      </c>
      <c r="AF1254" s="84">
        <v>4.1471352139163011</v>
      </c>
      <c r="AG1254" s="105">
        <v>-3.7297115274465011E-3</v>
      </c>
      <c r="AH1254" s="84">
        <v>3.7399812086751587</v>
      </c>
      <c r="AI1254" s="105">
        <v>0.10472950674708589</v>
      </c>
      <c r="AJ1254" s="84">
        <v>7.3319770746814807</v>
      </c>
      <c r="AK1254" s="84">
        <v>8.3561084608568095</v>
      </c>
      <c r="AL1254" s="105">
        <v>-0.12256080578330807</v>
      </c>
      <c r="AM1254" s="84">
        <v>8.6172742945534608</v>
      </c>
      <c r="AN1254" s="105">
        <v>-0.14915356943950953</v>
      </c>
      <c r="AO1254" s="84">
        <v>7.4671345705756949</v>
      </c>
      <c r="AP1254" s="105">
        <v>-1.8100316073960062E-2</v>
      </c>
      <c r="AQ1254" s="108">
        <v>9.9728789086945113</v>
      </c>
      <c r="AR1254" s="108">
        <v>6.8798773520758427</v>
      </c>
    </row>
    <row r="1255" spans="1:44" s="2" customFormat="1" x14ac:dyDescent="0.25">
      <c r="A1255" s="80" t="s">
        <v>327</v>
      </c>
      <c r="B1255" s="80" t="s">
        <v>345</v>
      </c>
      <c r="C1255" s="80" t="s">
        <v>291</v>
      </c>
      <c r="D1255" s="81">
        <v>61057.409714241025</v>
      </c>
      <c r="E1255" s="81">
        <v>65762.865666807891</v>
      </c>
      <c r="F1255" s="105">
        <v>-7.1551869050344982E-2</v>
      </c>
      <c r="G1255" s="81">
        <v>88363.569279278512</v>
      </c>
      <c r="H1255" s="105">
        <v>-0.30902055889950175</v>
      </c>
      <c r="I1255" s="81">
        <v>80503.182030956741</v>
      </c>
      <c r="J1255" s="105">
        <v>-0.24155284084594356</v>
      </c>
      <c r="K1255" s="83">
        <v>13649.538313595251</v>
      </c>
      <c r="L1255" s="83">
        <v>15391.766479297505</v>
      </c>
      <c r="M1255" s="105">
        <v>-0.11319221663384871</v>
      </c>
      <c r="N1255" s="83">
        <v>20278.500569620846</v>
      </c>
      <c r="O1255" s="105">
        <v>-0.32689607563768408</v>
      </c>
      <c r="P1255" s="83">
        <v>21117.983524085106</v>
      </c>
      <c r="Q1255" s="105">
        <v>-0.35365333067771731</v>
      </c>
      <c r="R1255" s="83">
        <v>3614.5463207589473</v>
      </c>
      <c r="S1255" s="83">
        <v>4116.5182350712184</v>
      </c>
      <c r="T1255" s="105">
        <v>-0.12194089413613071</v>
      </c>
      <c r="U1255" s="83">
        <v>5370.2962530859577</v>
      </c>
      <c r="V1255" s="105">
        <v>-0.32693725812949254</v>
      </c>
      <c r="W1255" s="83">
        <v>6168.9016905757162</v>
      </c>
      <c r="X1255" s="105">
        <v>-0.41406971580031487</v>
      </c>
      <c r="Y1255" s="81">
        <v>60877.243657231054</v>
      </c>
      <c r="Z1255" s="82">
        <v>180.16605700997113</v>
      </c>
      <c r="AA1255" s="83">
        <v>3571.1825615054922</v>
      </c>
      <c r="AB1255" s="83">
        <v>43.363759253455051</v>
      </c>
      <c r="AC1255" s="84">
        <v>4.473221607314473</v>
      </c>
      <c r="AD1255" s="84">
        <v>4.2726002733514301</v>
      </c>
      <c r="AE1255" s="105">
        <v>4.6955324890637487E-2</v>
      </c>
      <c r="AF1255" s="84">
        <v>4.3575001502653343</v>
      </c>
      <c r="AG1255" s="105">
        <v>2.6556845222849224E-2</v>
      </c>
      <c r="AH1255" s="84">
        <v>3.8120676597338323</v>
      </c>
      <c r="AI1255" s="105">
        <v>0.17343709676622163</v>
      </c>
      <c r="AJ1255" s="84">
        <v>16.892136466360398</v>
      </c>
      <c r="AK1255" s="84">
        <v>15.975361193965451</v>
      </c>
      <c r="AL1255" s="105">
        <v>5.7386825954285813E-2</v>
      </c>
      <c r="AM1255" s="84">
        <v>16.454133089678574</v>
      </c>
      <c r="AN1255" s="105">
        <v>2.6619656854275506E-2</v>
      </c>
      <c r="AO1255" s="84">
        <v>13.049840323106809</v>
      </c>
      <c r="AP1255" s="105">
        <v>0.29443242584740259</v>
      </c>
      <c r="AQ1255" s="108">
        <v>2.4179927869442368</v>
      </c>
      <c r="AR1255" s="108">
        <v>0.72402184251674362</v>
      </c>
    </row>
    <row r="1256" spans="1:44" s="2" customFormat="1" x14ac:dyDescent="0.25">
      <c r="A1256" s="80" t="s">
        <v>327</v>
      </c>
      <c r="B1256" s="80" t="s">
        <v>345</v>
      </c>
      <c r="C1256" s="80" t="s">
        <v>292</v>
      </c>
      <c r="D1256" s="81">
        <v>1470031.9311000097</v>
      </c>
      <c r="E1256" s="81">
        <v>1511170.5462300552</v>
      </c>
      <c r="F1256" s="105">
        <v>-2.7223012804659743E-2</v>
      </c>
      <c r="G1256" s="81">
        <v>1877905.957159878</v>
      </c>
      <c r="H1256" s="105">
        <v>-0.21719619372033516</v>
      </c>
      <c r="I1256" s="81">
        <v>1385932.1128350389</v>
      </c>
      <c r="J1256" s="105">
        <v>6.0681051752915695E-2</v>
      </c>
      <c r="K1256" s="83">
        <v>513082.53483332746</v>
      </c>
      <c r="L1256" s="83">
        <v>548664.89226212748</v>
      </c>
      <c r="M1256" s="105">
        <v>-6.4852623032057188E-2</v>
      </c>
      <c r="N1256" s="83">
        <v>669701.11824696127</v>
      </c>
      <c r="O1256" s="105">
        <v>-0.23386340435507322</v>
      </c>
      <c r="P1256" s="83">
        <v>520876.60216972587</v>
      </c>
      <c r="Q1256" s="105">
        <v>-1.4963366186793585E-2</v>
      </c>
      <c r="R1256" s="83">
        <v>315864.3051103162</v>
      </c>
      <c r="S1256" s="83">
        <v>344018.129926319</v>
      </c>
      <c r="T1256" s="105">
        <v>-8.1838200858869628E-2</v>
      </c>
      <c r="U1256" s="83">
        <v>422435.72109483636</v>
      </c>
      <c r="V1256" s="105">
        <v>-0.2522784193257061</v>
      </c>
      <c r="W1256" s="83">
        <v>323004.68692860036</v>
      </c>
      <c r="X1256" s="105">
        <v>-2.210612448438723E-2</v>
      </c>
      <c r="Y1256" s="81">
        <v>1449191.9603670426</v>
      </c>
      <c r="Z1256" s="82">
        <v>20839.970732967206</v>
      </c>
      <c r="AA1256" s="83">
        <v>304419.30621927552</v>
      </c>
      <c r="AB1256" s="83">
        <v>11444.998891040705</v>
      </c>
      <c r="AC1256" s="84">
        <v>2.8650983639065846</v>
      </c>
      <c r="AD1256" s="84">
        <v>2.7542687121815801</v>
      </c>
      <c r="AE1256" s="105">
        <v>4.0239229830708628E-2</v>
      </c>
      <c r="AF1256" s="84">
        <v>2.8040955972651891</v>
      </c>
      <c r="AG1256" s="105">
        <v>2.1754881217634293E-2</v>
      </c>
      <c r="AH1256" s="84">
        <v>2.660768610188863</v>
      </c>
      <c r="AI1256" s="105">
        <v>7.679350731036251E-2</v>
      </c>
      <c r="AJ1256" s="84">
        <v>4.6539982749446738</v>
      </c>
      <c r="AK1256" s="84">
        <v>4.3927061243944152</v>
      </c>
      <c r="AL1256" s="105">
        <v>5.9483184886692297E-2</v>
      </c>
      <c r="AM1256" s="84">
        <v>4.445424151851709</v>
      </c>
      <c r="AN1256" s="105">
        <v>4.6918835181584351E-2</v>
      </c>
      <c r="AO1256" s="84">
        <v>4.2907492334357267</v>
      </c>
      <c r="AP1256" s="105">
        <v>8.4658650913067485E-2</v>
      </c>
      <c r="AQ1256" s="108">
        <v>58.216138264189631</v>
      </c>
      <c r="AR1256" s="108">
        <v>63.270085890951691</v>
      </c>
    </row>
    <row r="1257" spans="1:44" s="2" customFormat="1" x14ac:dyDescent="0.25">
      <c r="A1257" s="80" t="s">
        <v>327</v>
      </c>
      <c r="B1257" s="80" t="s">
        <v>345</v>
      </c>
      <c r="C1257" s="80" t="s">
        <v>293</v>
      </c>
      <c r="D1257" s="80"/>
      <c r="E1257" s="80"/>
      <c r="F1257" s="80"/>
      <c r="G1257" s="81">
        <v>4.5997647380828859</v>
      </c>
      <c r="H1257" s="105">
        <v>-1</v>
      </c>
      <c r="I1257" s="80"/>
      <c r="J1257" s="80"/>
      <c r="K1257" s="80"/>
      <c r="L1257" s="80"/>
      <c r="M1257" s="80"/>
      <c r="N1257" s="83">
        <v>1.1534153038797399</v>
      </c>
      <c r="O1257" s="105">
        <v>-1</v>
      </c>
      <c r="P1257" s="80"/>
      <c r="Q1257" s="80"/>
      <c r="R1257" s="80"/>
      <c r="S1257" s="80"/>
      <c r="T1257" s="80"/>
      <c r="U1257" s="83">
        <v>0.50027654728398829</v>
      </c>
      <c r="V1257" s="105">
        <v>-1</v>
      </c>
      <c r="W1257" s="80"/>
      <c r="X1257" s="80"/>
      <c r="Y1257" s="80"/>
      <c r="Z1257" s="80"/>
      <c r="AA1257" s="80"/>
      <c r="AB1257" s="80"/>
      <c r="AC1257" s="80"/>
      <c r="AD1257" s="80"/>
      <c r="AE1257" s="80"/>
      <c r="AF1257" s="84">
        <v>3.9879518874170214</v>
      </c>
      <c r="AG1257" s="105">
        <v>-1</v>
      </c>
      <c r="AH1257" s="80"/>
      <c r="AI1257" s="80"/>
      <c r="AJ1257" s="80"/>
      <c r="AK1257" s="80"/>
      <c r="AL1257" s="80"/>
      <c r="AM1257" s="84">
        <v>9.1944440790900632</v>
      </c>
      <c r="AN1257" s="105">
        <v>-1</v>
      </c>
      <c r="AO1257" s="80"/>
      <c r="AP1257" s="80"/>
      <c r="AQ1257" s="80"/>
      <c r="AR1257" s="80"/>
    </row>
    <row r="1258" spans="1:44" s="2" customFormat="1" x14ac:dyDescent="0.25">
      <c r="A1258" s="80" t="s">
        <v>327</v>
      </c>
      <c r="B1258" s="80" t="s">
        <v>346</v>
      </c>
      <c r="C1258" s="80" t="s">
        <v>281</v>
      </c>
      <c r="D1258" s="81">
        <v>59257531.366608247</v>
      </c>
      <c r="E1258" s="81">
        <v>56762910.898214839</v>
      </c>
      <c r="F1258" s="105">
        <v>4.3948071529782348E-2</v>
      </c>
      <c r="G1258" s="81">
        <v>57387299.169400476</v>
      </c>
      <c r="H1258" s="105">
        <v>3.25896535344357E-2</v>
      </c>
      <c r="I1258" s="81">
        <v>50244164.076652601</v>
      </c>
      <c r="J1258" s="105">
        <v>0.17939132744262268</v>
      </c>
      <c r="K1258" s="83">
        <v>24160023.272472925</v>
      </c>
      <c r="L1258" s="83">
        <v>25497528.18823209</v>
      </c>
      <c r="M1258" s="105">
        <v>-5.2456257951171335E-2</v>
      </c>
      <c r="N1258" s="83">
        <v>27372230.865348089</v>
      </c>
      <c r="O1258" s="105">
        <v>-0.11735278752678001</v>
      </c>
      <c r="P1258" s="83">
        <v>25012819.985296801</v>
      </c>
      <c r="Q1258" s="105">
        <v>-3.4094384932413527E-2</v>
      </c>
      <c r="R1258" s="83">
        <v>36053789.358975217</v>
      </c>
      <c r="S1258" s="83">
        <v>37023285.322094411</v>
      </c>
      <c r="T1258" s="105">
        <v>-2.6186113811478184E-2</v>
      </c>
      <c r="U1258" s="83">
        <v>40321163.012337588</v>
      </c>
      <c r="V1258" s="105">
        <v>-0.10583458746109649</v>
      </c>
      <c r="W1258" s="83">
        <v>37357663.618488975</v>
      </c>
      <c r="X1258" s="105">
        <v>-3.4902457306469438E-2</v>
      </c>
      <c r="Y1258" s="80"/>
      <c r="Z1258" s="80"/>
      <c r="AA1258" s="80"/>
      <c r="AB1258" s="80"/>
      <c r="AC1258" s="84">
        <v>2.4527100283932333</v>
      </c>
      <c r="AD1258" s="84">
        <v>2.2262123010187591</v>
      </c>
      <c r="AE1258" s="105">
        <v>0.10174129721178177</v>
      </c>
      <c r="AF1258" s="84">
        <v>2.0965517736462616</v>
      </c>
      <c r="AG1258" s="105">
        <v>0.16987811091712354</v>
      </c>
      <c r="AH1258" s="84">
        <v>2.0087364841784114</v>
      </c>
      <c r="AI1258" s="105">
        <v>0.2210212975727428</v>
      </c>
      <c r="AJ1258" s="84">
        <v>1.6435867746549837</v>
      </c>
      <c r="AK1258" s="84">
        <v>1.5331678538084896</v>
      </c>
      <c r="AL1258" s="105">
        <v>7.2020112195938776E-2</v>
      </c>
      <c r="AM1258" s="84">
        <v>1.4232550571976543</v>
      </c>
      <c r="AN1258" s="105">
        <v>0.15480831516675289</v>
      </c>
      <c r="AO1258" s="84">
        <v>1.3449493145440141</v>
      </c>
      <c r="AP1258" s="105">
        <v>0.22204365389949163</v>
      </c>
      <c r="AQ1258" s="80"/>
      <c r="AR1258" s="80"/>
    </row>
    <row r="1259" spans="1:44" s="2" customFormat="1" x14ac:dyDescent="0.25">
      <c r="A1259" s="80" t="s">
        <v>327</v>
      </c>
      <c r="B1259" s="80" t="s">
        <v>346</v>
      </c>
      <c r="C1259" s="80" t="s">
        <v>313</v>
      </c>
      <c r="D1259" s="81">
        <v>27650391.08399906</v>
      </c>
      <c r="E1259" s="81">
        <v>26516899.687250115</v>
      </c>
      <c r="F1259" s="105">
        <v>4.2746000102491306E-2</v>
      </c>
      <c r="G1259" s="81">
        <v>27916889.026223291</v>
      </c>
      <c r="H1259" s="105">
        <v>-9.5461189093777599E-3</v>
      </c>
      <c r="I1259" s="81">
        <v>23674668.351144984</v>
      </c>
      <c r="J1259" s="105">
        <v>0.16793150695442779</v>
      </c>
      <c r="K1259" s="83">
        <v>13006663.898275379</v>
      </c>
      <c r="L1259" s="83">
        <v>13948632.858710108</v>
      </c>
      <c r="M1259" s="105">
        <v>-6.7531274926812948E-2</v>
      </c>
      <c r="N1259" s="83">
        <v>15057660.245553596</v>
      </c>
      <c r="O1259" s="105">
        <v>-0.13620949827738738</v>
      </c>
      <c r="P1259" s="83">
        <v>13688585.091882315</v>
      </c>
      <c r="Q1259" s="105">
        <v>-4.9816777192796383E-2</v>
      </c>
      <c r="R1259" s="83">
        <v>14931974.639337607</v>
      </c>
      <c r="S1259" s="83">
        <v>15623283.094048761</v>
      </c>
      <c r="T1259" s="105">
        <v>-4.4248603225687445E-2</v>
      </c>
      <c r="U1259" s="83">
        <v>17259665.672078617</v>
      </c>
      <c r="V1259" s="105">
        <v>-0.13486304294448606</v>
      </c>
      <c r="W1259" s="83">
        <v>15564717.782390401</v>
      </c>
      <c r="X1259" s="105">
        <v>-4.0652400634508548E-2</v>
      </c>
      <c r="Y1259" s="80"/>
      <c r="Z1259" s="80"/>
      <c r="AA1259" s="80"/>
      <c r="AB1259" s="80"/>
      <c r="AC1259" s="84">
        <v>2.1258634266443504</v>
      </c>
      <c r="AD1259" s="84">
        <v>1.901039331656927</v>
      </c>
      <c r="AE1259" s="105">
        <v>0.11826377878855823</v>
      </c>
      <c r="AF1259" s="84">
        <v>1.8539991320674751</v>
      </c>
      <c r="AG1259" s="105">
        <v>0.14663668923820233</v>
      </c>
      <c r="AH1259" s="84">
        <v>1.7295190256869335</v>
      </c>
      <c r="AI1259" s="105">
        <v>0.2291645220843963</v>
      </c>
      <c r="AJ1259" s="84">
        <v>1.8517571688847747</v>
      </c>
      <c r="AK1259" s="84">
        <v>1.6972680791626289</v>
      </c>
      <c r="AL1259" s="105">
        <v>9.1022208936118787E-2</v>
      </c>
      <c r="AM1259" s="84">
        <v>1.6174640666061757</v>
      </c>
      <c r="AN1259" s="105">
        <v>0.14485212198265501</v>
      </c>
      <c r="AO1259" s="84">
        <v>1.5210470682565163</v>
      </c>
      <c r="AP1259" s="105">
        <v>0.21742266069867996</v>
      </c>
      <c r="AQ1259" s="80"/>
      <c r="AR1259" s="80"/>
    </row>
    <row r="1260" spans="1:44" s="2" customFormat="1" x14ac:dyDescent="0.25">
      <c r="A1260" s="80" t="s">
        <v>327</v>
      </c>
      <c r="B1260" s="80" t="s">
        <v>346</v>
      </c>
      <c r="C1260" s="80" t="s">
        <v>328</v>
      </c>
      <c r="D1260" s="81">
        <v>941012.95069605473</v>
      </c>
      <c r="E1260" s="81">
        <v>961966.37450426584</v>
      </c>
      <c r="F1260" s="105">
        <v>-2.1781867187415076E-2</v>
      </c>
      <c r="G1260" s="81">
        <v>1106089.856417781</v>
      </c>
      <c r="H1260" s="105">
        <v>-0.14924366656462229</v>
      </c>
      <c r="I1260" s="81">
        <v>856513.73198421847</v>
      </c>
      <c r="J1260" s="105">
        <v>9.8654832440436796E-2</v>
      </c>
      <c r="K1260" s="83">
        <v>310652.92147682665</v>
      </c>
      <c r="L1260" s="83">
        <v>353364.51998029265</v>
      </c>
      <c r="M1260" s="105">
        <v>-0.12087121396864645</v>
      </c>
      <c r="N1260" s="83">
        <v>413765.94499046635</v>
      </c>
      <c r="O1260" s="105">
        <v>-0.2492061629576971</v>
      </c>
      <c r="P1260" s="83">
        <v>346587.87890944316</v>
      </c>
      <c r="Q1260" s="105">
        <v>-0.10368209513179664</v>
      </c>
      <c r="R1260" s="83">
        <v>195201.03665092395</v>
      </c>
      <c r="S1260" s="83">
        <v>212763.93337208213</v>
      </c>
      <c r="T1260" s="105">
        <v>-8.2546399865827527E-2</v>
      </c>
      <c r="U1260" s="83">
        <v>245615.08330254295</v>
      </c>
      <c r="V1260" s="105">
        <v>-0.20525631395983993</v>
      </c>
      <c r="W1260" s="83">
        <v>203859.40096193383</v>
      </c>
      <c r="X1260" s="105">
        <v>-4.2472234638944284E-2</v>
      </c>
      <c r="Y1260" s="80"/>
      <c r="Z1260" s="80"/>
      <c r="AA1260" s="80"/>
      <c r="AB1260" s="80"/>
      <c r="AC1260" s="84">
        <v>3.0291456659172291</v>
      </c>
      <c r="AD1260" s="84">
        <v>2.7223060610553524</v>
      </c>
      <c r="AE1260" s="105">
        <v>0.11271311820939216</v>
      </c>
      <c r="AF1260" s="84">
        <v>2.6732259380197823</v>
      </c>
      <c r="AG1260" s="105">
        <v>0.13314240402780836</v>
      </c>
      <c r="AH1260" s="84">
        <v>2.4712743408086966</v>
      </c>
      <c r="AI1260" s="105">
        <v>0.22574236939067455</v>
      </c>
      <c r="AJ1260" s="84">
        <v>4.8207374655435808</v>
      </c>
      <c r="AK1260" s="84">
        <v>4.5212849718376678</v>
      </c>
      <c r="AL1260" s="105">
        <v>6.6231722966181711E-2</v>
      </c>
      <c r="AM1260" s="84">
        <v>4.5033466249111633</v>
      </c>
      <c r="AN1260" s="105">
        <v>7.0478883165845274E-2</v>
      </c>
      <c r="AO1260" s="84">
        <v>4.2014924400967564</v>
      </c>
      <c r="AP1260" s="105">
        <v>0.14738691888079747</v>
      </c>
      <c r="AQ1260" s="108">
        <v>100</v>
      </c>
      <c r="AR1260" s="108">
        <v>99.999999999999986</v>
      </c>
    </row>
    <row r="1261" spans="1:44" s="2" customFormat="1" x14ac:dyDescent="0.25">
      <c r="A1261" s="80" t="s">
        <v>327</v>
      </c>
      <c r="B1261" s="80" t="s">
        <v>346</v>
      </c>
      <c r="C1261" s="80" t="s">
        <v>270</v>
      </c>
      <c r="D1261" s="81">
        <v>486797.57813665626</v>
      </c>
      <c r="E1261" s="81">
        <v>460853.90592655778</v>
      </c>
      <c r="F1261" s="105">
        <v>5.6294786431153501E-2</v>
      </c>
      <c r="G1261" s="81">
        <v>583662.03919288039</v>
      </c>
      <c r="H1261" s="105">
        <v>-0.16595984414229437</v>
      </c>
      <c r="I1261" s="81">
        <v>443674.12209823373</v>
      </c>
      <c r="J1261" s="105">
        <v>9.7196239065019396E-2</v>
      </c>
      <c r="K1261" s="83">
        <v>174289.59394982559</v>
      </c>
      <c r="L1261" s="83">
        <v>192295.12246557151</v>
      </c>
      <c r="M1261" s="105">
        <v>-9.363486855455537E-2</v>
      </c>
      <c r="N1261" s="83">
        <v>245317.20758695769</v>
      </c>
      <c r="O1261" s="105">
        <v>-0.28953376053718088</v>
      </c>
      <c r="P1261" s="83">
        <v>193609.70940112774</v>
      </c>
      <c r="Q1261" s="105">
        <v>-9.9788980165628052E-2</v>
      </c>
      <c r="R1261" s="83">
        <v>112104.38865593846</v>
      </c>
      <c r="S1261" s="83">
        <v>120083.1292738132</v>
      </c>
      <c r="T1261" s="105">
        <v>-6.6443476832466999E-2</v>
      </c>
      <c r="U1261" s="83">
        <v>152843.06293181164</v>
      </c>
      <c r="V1261" s="105">
        <v>-0.26653924289680103</v>
      </c>
      <c r="W1261" s="83">
        <v>122781.18330708996</v>
      </c>
      <c r="X1261" s="105">
        <v>-8.6957906444406902E-2</v>
      </c>
      <c r="Y1261" s="80"/>
      <c r="Z1261" s="80"/>
      <c r="AA1261" s="80"/>
      <c r="AB1261" s="80"/>
      <c r="AC1261" s="84">
        <v>2.7930386840926102</v>
      </c>
      <c r="AD1261" s="84">
        <v>2.3965969600142563</v>
      </c>
      <c r="AE1261" s="105">
        <v>0.16541860425125288</v>
      </c>
      <c r="AF1261" s="84">
        <v>2.3792136105494737</v>
      </c>
      <c r="AG1261" s="105">
        <v>0.17393355170306238</v>
      </c>
      <c r="AH1261" s="84">
        <v>2.2915902486017026</v>
      </c>
      <c r="AI1261" s="105">
        <v>0.21882115958421658</v>
      </c>
      <c r="AJ1261" s="84">
        <v>4.3423596879038806</v>
      </c>
      <c r="AK1261" s="84">
        <v>3.8377906098342929</v>
      </c>
      <c r="AL1261" s="105">
        <v>0.1314738424698407</v>
      </c>
      <c r="AM1261" s="84">
        <v>3.8187015360538239</v>
      </c>
      <c r="AN1261" s="105">
        <v>0.13712989792629759</v>
      </c>
      <c r="AO1261" s="84">
        <v>3.6135351537421934</v>
      </c>
      <c r="AP1261" s="105">
        <v>0.20169294144182137</v>
      </c>
      <c r="AQ1261" s="80"/>
      <c r="AR1261" s="80"/>
    </row>
    <row r="1262" spans="1:44" s="2" customFormat="1" x14ac:dyDescent="0.25">
      <c r="A1262" s="80" t="s">
        <v>327</v>
      </c>
      <c r="B1262" s="80" t="s">
        <v>346</v>
      </c>
      <c r="C1262" s="80" t="s">
        <v>271</v>
      </c>
      <c r="D1262" s="81">
        <v>423597.93657793046</v>
      </c>
      <c r="E1262" s="81">
        <v>440241.7741845572</v>
      </c>
      <c r="F1262" s="105">
        <v>-3.7806129682844102E-2</v>
      </c>
      <c r="G1262" s="81">
        <v>458040.75040983077</v>
      </c>
      <c r="H1262" s="105">
        <v>-7.5195959750486582E-2</v>
      </c>
      <c r="I1262" s="81">
        <v>355471.63996267912</v>
      </c>
      <c r="J1262" s="105">
        <v>0.19165044115025295</v>
      </c>
      <c r="K1262" s="83">
        <v>129185.62607177612</v>
      </c>
      <c r="L1262" s="83">
        <v>142007.11715386092</v>
      </c>
      <c r="M1262" s="105">
        <v>-9.0287665428719729E-2</v>
      </c>
      <c r="N1262" s="83">
        <v>148052.75405003363</v>
      </c>
      <c r="O1262" s="105">
        <v>-0.12743517065465373</v>
      </c>
      <c r="P1262" s="83">
        <v>133900.04334668722</v>
      </c>
      <c r="Q1262" s="105">
        <v>-3.5208482066766564E-2</v>
      </c>
      <c r="R1262" s="83">
        <v>80007.382488978852</v>
      </c>
      <c r="S1262" s="83">
        <v>86174.121968859225</v>
      </c>
      <c r="T1262" s="105">
        <v>-7.1561384543132905E-2</v>
      </c>
      <c r="U1262" s="83">
        <v>86129.700761058557</v>
      </c>
      <c r="V1262" s="105">
        <v>-7.1082544325380512E-2</v>
      </c>
      <c r="W1262" s="83">
        <v>75224.853512530593</v>
      </c>
      <c r="X1262" s="105">
        <v>6.3576447851129522E-2</v>
      </c>
      <c r="Y1262" s="80"/>
      <c r="Z1262" s="80"/>
      <c r="AA1262" s="80"/>
      <c r="AB1262" s="80"/>
      <c r="AC1262" s="84">
        <v>3.2789865982657971</v>
      </c>
      <c r="AD1262" s="84">
        <v>3.1001388029556787</v>
      </c>
      <c r="AE1262" s="105">
        <v>5.7690254107204672E-2</v>
      </c>
      <c r="AF1262" s="84">
        <v>3.0937671733890095</v>
      </c>
      <c r="AG1262" s="105">
        <v>5.9868572680565481E-2</v>
      </c>
      <c r="AH1262" s="84">
        <v>2.6547537332927513</v>
      </c>
      <c r="AI1262" s="105">
        <v>0.23513776707220055</v>
      </c>
      <c r="AJ1262" s="84">
        <v>5.2944856262018289</v>
      </c>
      <c r="AK1262" s="84">
        <v>5.1087468502858382</v>
      </c>
      <c r="AL1262" s="105">
        <v>3.6357013052153588E-2</v>
      </c>
      <c r="AM1262" s="84">
        <v>5.3180348516538993</v>
      </c>
      <c r="AN1262" s="105">
        <v>-4.4281818583318654E-3</v>
      </c>
      <c r="AO1262" s="84">
        <v>4.7254547315730751</v>
      </c>
      <c r="AP1262" s="105">
        <v>0.12041822998044613</v>
      </c>
      <c r="AQ1262" s="80"/>
      <c r="AR1262" s="80"/>
    </row>
    <row r="1263" spans="1:44" s="2" customFormat="1" x14ac:dyDescent="0.25">
      <c r="A1263" s="80" t="s">
        <v>327</v>
      </c>
      <c r="B1263" s="80" t="s">
        <v>346</v>
      </c>
      <c r="C1263" s="80" t="s">
        <v>127</v>
      </c>
      <c r="D1263" s="81">
        <v>30617.435981467959</v>
      </c>
      <c r="E1263" s="81">
        <v>60870.694393150807</v>
      </c>
      <c r="F1263" s="105">
        <v>-0.49700859688380611</v>
      </c>
      <c r="G1263" s="81">
        <v>64387.066815069913</v>
      </c>
      <c r="H1263" s="105">
        <v>-0.52447847842787754</v>
      </c>
      <c r="I1263" s="81">
        <v>57367.969923305514</v>
      </c>
      <c r="J1263" s="105">
        <v>-0.46629737774580471</v>
      </c>
      <c r="K1263" s="83">
        <v>7177.7014552249229</v>
      </c>
      <c r="L1263" s="83">
        <v>19062.280360860219</v>
      </c>
      <c r="M1263" s="105">
        <v>-0.62346050318499158</v>
      </c>
      <c r="N1263" s="83">
        <v>20395.983353475043</v>
      </c>
      <c r="O1263" s="105">
        <v>-0.6480825988710176</v>
      </c>
      <c r="P1263" s="83">
        <v>19078.126161628228</v>
      </c>
      <c r="Q1263" s="105">
        <v>-0.62377324720383642</v>
      </c>
      <c r="R1263" s="83">
        <v>3089.2655060065676</v>
      </c>
      <c r="S1263" s="83">
        <v>6506.6821294097026</v>
      </c>
      <c r="T1263" s="105">
        <v>-0.52521647061206123</v>
      </c>
      <c r="U1263" s="83">
        <v>6642.3196096727761</v>
      </c>
      <c r="V1263" s="105">
        <v>-0.5349116441931111</v>
      </c>
      <c r="W1263" s="83">
        <v>5853.3641423133176</v>
      </c>
      <c r="X1263" s="105">
        <v>-0.4722239329559883</v>
      </c>
      <c r="Y1263" s="80"/>
      <c r="Z1263" s="80"/>
      <c r="AA1263" s="80"/>
      <c r="AB1263" s="80"/>
      <c r="AC1263" s="84">
        <v>4.2656324134490653</v>
      </c>
      <c r="AD1263" s="84">
        <v>3.1932535478879038</v>
      </c>
      <c r="AE1263" s="105">
        <v>0.33582640697932026</v>
      </c>
      <c r="AF1263" s="84">
        <v>3.1568503317149315</v>
      </c>
      <c r="AG1263" s="105">
        <v>0.35123048774117765</v>
      </c>
      <c r="AH1263" s="84">
        <v>3.0070023354122442</v>
      </c>
      <c r="AI1263" s="105">
        <v>0.41856637862047741</v>
      </c>
      <c r="AJ1263" s="84">
        <v>9.9109111605776192</v>
      </c>
      <c r="AK1263" s="84">
        <v>9.3551049801587745</v>
      </c>
      <c r="AL1263" s="105">
        <v>5.9412073044359533E-2</v>
      </c>
      <c r="AM1263" s="84">
        <v>9.6934611097766563</v>
      </c>
      <c r="AN1263" s="105">
        <v>2.2432653139924045E-2</v>
      </c>
      <c r="AO1263" s="84">
        <v>9.8008544366134416</v>
      </c>
      <c r="AP1263" s="105">
        <v>1.1229298902046169E-2</v>
      </c>
      <c r="AQ1263" s="80"/>
      <c r="AR1263" s="80"/>
    </row>
    <row r="1264" spans="1:44" s="2" customFormat="1" x14ac:dyDescent="0.25">
      <c r="A1264" s="80" t="s">
        <v>327</v>
      </c>
      <c r="B1264" s="80" t="s">
        <v>346</v>
      </c>
      <c r="C1264" s="80" t="s">
        <v>282</v>
      </c>
      <c r="D1264" s="81">
        <v>7704.3363922011849</v>
      </c>
      <c r="E1264" s="81">
        <v>27540.164117963315</v>
      </c>
      <c r="F1264" s="105">
        <v>-0.72025089032871947</v>
      </c>
      <c r="G1264" s="81">
        <v>31241.817299537659</v>
      </c>
      <c r="H1264" s="105">
        <v>-0.75339666324995758</v>
      </c>
      <c r="I1264" s="81">
        <v>27356.655230517386</v>
      </c>
      <c r="J1264" s="105">
        <v>-0.71837432875906904</v>
      </c>
      <c r="K1264" s="83">
        <v>2473.3352879581439</v>
      </c>
      <c r="L1264" s="83">
        <v>9323.8070819344066</v>
      </c>
      <c r="M1264" s="105">
        <v>-0.73472903651659405</v>
      </c>
      <c r="N1264" s="83">
        <v>10614.445096243348</v>
      </c>
      <c r="O1264" s="105">
        <v>-0.76698402360821449</v>
      </c>
      <c r="P1264" s="83">
        <v>9510.0568315905875</v>
      </c>
      <c r="Q1264" s="105">
        <v>-0.73992423686237108</v>
      </c>
      <c r="R1264" s="83">
        <v>1706.1773497894085</v>
      </c>
      <c r="S1264" s="83">
        <v>3537.5756696057815</v>
      </c>
      <c r="T1264" s="105">
        <v>-0.51769869844804184</v>
      </c>
      <c r="U1264" s="83">
        <v>3708.8125103339335</v>
      </c>
      <c r="V1264" s="105">
        <v>-0.53996667530767473</v>
      </c>
      <c r="W1264" s="83">
        <v>3154.6071816939216</v>
      </c>
      <c r="X1264" s="105">
        <v>-0.45914744641098337</v>
      </c>
      <c r="Y1264" s="80"/>
      <c r="Z1264" s="80"/>
      <c r="AA1264" s="80"/>
      <c r="AB1264" s="80"/>
      <c r="AC1264" s="84">
        <v>3.1149583437842274</v>
      </c>
      <c r="AD1264" s="84">
        <v>2.9537466697830439</v>
      </c>
      <c r="AE1264" s="105">
        <v>5.4578706986074983E-2</v>
      </c>
      <c r="AF1264" s="84">
        <v>2.9433302463069624</v>
      </c>
      <c r="AG1264" s="105">
        <v>5.8310853052459616E-2</v>
      </c>
      <c r="AH1264" s="84">
        <v>2.8766027075299716</v>
      </c>
      <c r="AI1264" s="105">
        <v>8.28601167725809E-2</v>
      </c>
      <c r="AJ1264" s="84">
        <v>4.5155542553370092</v>
      </c>
      <c r="AK1264" s="84">
        <v>7.7850388769301775</v>
      </c>
      <c r="AL1264" s="105">
        <v>-0.4199702369222339</v>
      </c>
      <c r="AM1264" s="84">
        <v>8.4236712458470198</v>
      </c>
      <c r="AN1264" s="105">
        <v>-0.46394462419657739</v>
      </c>
      <c r="AO1264" s="84">
        <v>8.6719688553513503</v>
      </c>
      <c r="AP1264" s="105">
        <v>-0.4792930728123494</v>
      </c>
      <c r="AQ1264" s="108">
        <v>0.81872798737811103</v>
      </c>
      <c r="AR1264" s="108">
        <v>0.87406162337167725</v>
      </c>
    </row>
    <row r="1265" spans="1:44" s="2" customFormat="1" x14ac:dyDescent="0.25">
      <c r="A1265" s="80" t="s">
        <v>327</v>
      </c>
      <c r="B1265" s="80" t="s">
        <v>346</v>
      </c>
      <c r="C1265" s="80" t="s">
        <v>283</v>
      </c>
      <c r="D1265" s="81">
        <v>117.14671534538269</v>
      </c>
      <c r="E1265" s="81">
        <v>116.06283974289894</v>
      </c>
      <c r="F1265" s="105">
        <v>9.3386962173658029E-3</v>
      </c>
      <c r="G1265" s="81">
        <v>211.2530132639408</v>
      </c>
      <c r="H1265" s="105">
        <v>-0.44546724548246386</v>
      </c>
      <c r="I1265" s="81">
        <v>95.743990044593815</v>
      </c>
      <c r="J1265" s="105">
        <v>0.22354118823354155</v>
      </c>
      <c r="K1265" s="83">
        <v>16.759186744689941</v>
      </c>
      <c r="L1265" s="83">
        <v>16.60412585735321</v>
      </c>
      <c r="M1265" s="105">
        <v>9.3386962173658515E-3</v>
      </c>
      <c r="N1265" s="83">
        <v>30.222176432609558</v>
      </c>
      <c r="O1265" s="105">
        <v>-0.44546724548246391</v>
      </c>
      <c r="P1265" s="83">
        <v>13.697280406951904</v>
      </c>
      <c r="Q1265" s="105">
        <v>0.2235411882335416</v>
      </c>
      <c r="R1265" s="83">
        <v>35.8646605922101</v>
      </c>
      <c r="S1265" s="83">
        <v>35.532831076577992</v>
      </c>
      <c r="T1265" s="105">
        <v>9.3386737160619602E-3</v>
      </c>
      <c r="U1265" s="83">
        <v>64.675458333736543</v>
      </c>
      <c r="V1265" s="105">
        <v>-0.44546723724566045</v>
      </c>
      <c r="W1265" s="83">
        <v>29.312180691490539</v>
      </c>
      <c r="X1265" s="105">
        <v>0.2235411950302891</v>
      </c>
      <c r="Y1265" s="80"/>
      <c r="Z1265" s="80"/>
      <c r="AA1265" s="80"/>
      <c r="AB1265" s="80"/>
      <c r="AC1265" s="84">
        <v>6.99</v>
      </c>
      <c r="AD1265" s="84">
        <v>6.99</v>
      </c>
      <c r="AE1265" s="105">
        <v>0</v>
      </c>
      <c r="AF1265" s="84">
        <v>6.9899999999999993</v>
      </c>
      <c r="AG1265" s="105">
        <v>1.2706415160230691E-16</v>
      </c>
      <c r="AH1265" s="84">
        <v>6.99</v>
      </c>
      <c r="AI1265" s="105">
        <v>0</v>
      </c>
      <c r="AJ1265" s="84">
        <v>3.2663550528853258</v>
      </c>
      <c r="AK1265" s="84">
        <v>3.2663549800680967</v>
      </c>
      <c r="AL1265" s="105">
        <v>2.2293115592049501E-8</v>
      </c>
      <c r="AM1265" s="84">
        <v>3.2663551014024321</v>
      </c>
      <c r="AN1265" s="105">
        <v>-1.4853592100760072E-8</v>
      </c>
      <c r="AO1265" s="84">
        <v>3.266355071029865</v>
      </c>
      <c r="AP1265" s="105">
        <v>-5.5549806465883386E-9</v>
      </c>
      <c r="AQ1265" s="108">
        <v>1.2449001393522887E-2</v>
      </c>
      <c r="AR1265" s="108">
        <v>1.8373191663088609E-2</v>
      </c>
    </row>
    <row r="1266" spans="1:44" s="2" customFormat="1" x14ac:dyDescent="0.25">
      <c r="A1266" s="80" t="s">
        <v>327</v>
      </c>
      <c r="B1266" s="80" t="s">
        <v>346</v>
      </c>
      <c r="C1266" s="80" t="s">
        <v>284</v>
      </c>
      <c r="D1266" s="81">
        <v>23.43753947496414</v>
      </c>
      <c r="E1266" s="81">
        <v>7.7365250551700591</v>
      </c>
      <c r="F1266" s="105">
        <v>2.0294659821855836</v>
      </c>
      <c r="G1266" s="81">
        <v>131.4384489095211</v>
      </c>
      <c r="H1266" s="105">
        <v>-0.82168429657064845</v>
      </c>
      <c r="I1266" s="80"/>
      <c r="J1266" s="80"/>
      <c r="K1266" s="83">
        <v>3.3530099391937256</v>
      </c>
      <c r="L1266" s="83">
        <v>1.1067990064620972</v>
      </c>
      <c r="M1266" s="105">
        <v>2.029465982185584</v>
      </c>
      <c r="N1266" s="83">
        <v>67.1710284948349</v>
      </c>
      <c r="O1266" s="105">
        <v>-0.95008249814945811</v>
      </c>
      <c r="P1266" s="80"/>
      <c r="Q1266" s="80"/>
      <c r="R1266" s="83">
        <v>0.97907888785501029</v>
      </c>
      <c r="S1266" s="83">
        <v>0.32097170263815755</v>
      </c>
      <c r="T1266" s="105">
        <v>2.0503588939700381</v>
      </c>
      <c r="U1266" s="83">
        <v>19.591545015687505</v>
      </c>
      <c r="V1266" s="105">
        <v>-0.95002543765328185</v>
      </c>
      <c r="W1266" s="80"/>
      <c r="X1266" s="80"/>
      <c r="Y1266" s="80"/>
      <c r="Z1266" s="80"/>
      <c r="AA1266" s="80"/>
      <c r="AB1266" s="80"/>
      <c r="AC1266" s="84">
        <v>6.9899999999999993</v>
      </c>
      <c r="AD1266" s="84">
        <v>6.99</v>
      </c>
      <c r="AE1266" s="105">
        <v>-1.2706415160230689E-16</v>
      </c>
      <c r="AF1266" s="84">
        <v>1.9567729102082756</v>
      </c>
      <c r="AG1266" s="105">
        <v>2.5722080797081328</v>
      </c>
      <c r="AH1266" s="80"/>
      <c r="AI1266" s="80"/>
      <c r="AJ1266" s="84">
        <v>23.93835651620644</v>
      </c>
      <c r="AK1266" s="84">
        <v>24.103448969430524</v>
      </c>
      <c r="AL1266" s="105">
        <v>-6.8493290496917684E-3</v>
      </c>
      <c r="AM1266" s="84">
        <v>6.7089373913223591</v>
      </c>
      <c r="AN1266" s="105">
        <v>2.5681293653402379</v>
      </c>
      <c r="AO1266" s="80"/>
      <c r="AP1266" s="80"/>
      <c r="AQ1266" s="108">
        <v>2.4906712981609559E-3</v>
      </c>
      <c r="AR1266" s="108">
        <v>5.0157463538776548E-4</v>
      </c>
    </row>
    <row r="1267" spans="1:44" s="2" customFormat="1" x14ac:dyDescent="0.25">
      <c r="A1267" s="80" t="s">
        <v>327</v>
      </c>
      <c r="B1267" s="80" t="s">
        <v>346</v>
      </c>
      <c r="C1267" s="80" t="s">
        <v>285</v>
      </c>
      <c r="D1267" s="81">
        <v>355689.83589837432</v>
      </c>
      <c r="E1267" s="81">
        <v>358440.8059891045</v>
      </c>
      <c r="F1267" s="105">
        <v>-7.6748239730657086E-3</v>
      </c>
      <c r="G1267" s="81">
        <v>365944.28074744699</v>
      </c>
      <c r="H1267" s="105">
        <v>-2.802187488250342E-2</v>
      </c>
      <c r="I1267" s="81">
        <v>246112.68863609552</v>
      </c>
      <c r="J1267" s="105">
        <v>0.44523160455290695</v>
      </c>
      <c r="K1267" s="83">
        <v>110529.18919905611</v>
      </c>
      <c r="L1267" s="83">
        <v>116088.41993011229</v>
      </c>
      <c r="M1267" s="105">
        <v>-4.7887900743269221E-2</v>
      </c>
      <c r="N1267" s="83">
        <v>119793.99110532303</v>
      </c>
      <c r="O1267" s="105">
        <v>-7.7339454348100758E-2</v>
      </c>
      <c r="P1267" s="83">
        <v>95814.309807769823</v>
      </c>
      <c r="Q1267" s="105">
        <v>0.15357705358216778</v>
      </c>
      <c r="R1267" s="83">
        <v>70906.762597878624</v>
      </c>
      <c r="S1267" s="83">
        <v>73655.186037864536</v>
      </c>
      <c r="T1267" s="105">
        <v>-3.7314730813021196E-2</v>
      </c>
      <c r="U1267" s="83">
        <v>72343.377577696461</v>
      </c>
      <c r="V1267" s="105">
        <v>-1.9858279056364482E-2</v>
      </c>
      <c r="W1267" s="83">
        <v>57008.415867764306</v>
      </c>
      <c r="X1267" s="105">
        <v>0.24379464888750235</v>
      </c>
      <c r="Y1267" s="80"/>
      <c r="Z1267" s="80"/>
      <c r="AA1267" s="80"/>
      <c r="AB1267" s="80"/>
      <c r="AC1267" s="84">
        <v>3.2180624726903524</v>
      </c>
      <c r="AD1267" s="84">
        <v>3.0876534128459459</v>
      </c>
      <c r="AE1267" s="105">
        <v>4.2235653555496099E-2</v>
      </c>
      <c r="AF1267" s="84">
        <v>3.05477993821667</v>
      </c>
      <c r="AG1267" s="105">
        <v>5.3451488413598786E-2</v>
      </c>
      <c r="AH1267" s="84">
        <v>2.5686422949752088</v>
      </c>
      <c r="AI1267" s="105">
        <v>0.25282624170190715</v>
      </c>
      <c r="AJ1267" s="84">
        <v>5.0163034225033956</v>
      </c>
      <c r="AK1267" s="84">
        <v>4.8664707167372825</v>
      </c>
      <c r="AL1267" s="105">
        <v>3.0788781950499063E-2</v>
      </c>
      <c r="AM1267" s="84">
        <v>5.0584351049192371</v>
      </c>
      <c r="AN1267" s="105">
        <v>-8.3289953398570302E-3</v>
      </c>
      <c r="AO1267" s="84">
        <v>4.3171290569970244</v>
      </c>
      <c r="AP1267" s="105">
        <v>0.16195354743291221</v>
      </c>
      <c r="AQ1267" s="108">
        <v>37.798612190754156</v>
      </c>
      <c r="AR1267" s="108">
        <v>36.324992845545424</v>
      </c>
    </row>
    <row r="1268" spans="1:44" s="2" customFormat="1" x14ac:dyDescent="0.25">
      <c r="A1268" s="80" t="s">
        <v>327</v>
      </c>
      <c r="B1268" s="80" t="s">
        <v>346</v>
      </c>
      <c r="C1268" s="80" t="s">
        <v>286</v>
      </c>
      <c r="D1268" s="81">
        <v>2.4730416584014892</v>
      </c>
      <c r="E1268" s="81">
        <v>827.40360749125477</v>
      </c>
      <c r="F1268" s="105">
        <v>-0.99701108185169762</v>
      </c>
      <c r="G1268" s="81">
        <v>911.69686555624003</v>
      </c>
      <c r="H1268" s="105">
        <v>-0.99728742989930907</v>
      </c>
      <c r="I1268" s="81">
        <v>461.72274805903436</v>
      </c>
      <c r="J1268" s="105">
        <v>-0.99464388170433982</v>
      </c>
      <c r="K1268" s="83">
        <v>1.0478990077972412</v>
      </c>
      <c r="L1268" s="83">
        <v>252.37224400043488</v>
      </c>
      <c r="M1268" s="105">
        <v>-0.99584780405647366</v>
      </c>
      <c r="N1268" s="83">
        <v>283.28883504867554</v>
      </c>
      <c r="O1268" s="105">
        <v>-0.99630095196791923</v>
      </c>
      <c r="P1268" s="83">
        <v>148.80455732345581</v>
      </c>
      <c r="Q1268" s="105">
        <v>-0.99295788363847337</v>
      </c>
      <c r="R1268" s="83">
        <v>0.22928030290603638</v>
      </c>
      <c r="S1268" s="83">
        <v>55.219046987295144</v>
      </c>
      <c r="T1268" s="105">
        <v>-0.99584780405647377</v>
      </c>
      <c r="U1268" s="83">
        <v>61.983597108650208</v>
      </c>
      <c r="V1268" s="105">
        <v>-0.99630095196791935</v>
      </c>
      <c r="W1268" s="83">
        <v>32.558437142372128</v>
      </c>
      <c r="X1268" s="105">
        <v>-0.99295788363847337</v>
      </c>
      <c r="Y1268" s="80"/>
      <c r="Z1268" s="80"/>
      <c r="AA1268" s="80"/>
      <c r="AB1268" s="80"/>
      <c r="AC1268" s="84">
        <v>2.36</v>
      </c>
      <c r="AD1268" s="84">
        <v>3.2785047768162214</v>
      </c>
      <c r="AE1268" s="105">
        <v>-0.28015965793656333</v>
      </c>
      <c r="AF1268" s="84">
        <v>3.218259079640712</v>
      </c>
      <c r="AG1268" s="105">
        <v>-0.26668427196250732</v>
      </c>
      <c r="AH1268" s="84">
        <v>3.1028804249280459</v>
      </c>
      <c r="AI1268" s="105">
        <v>-0.2394163883854058</v>
      </c>
      <c r="AJ1268" s="84">
        <v>10.786106032906764</v>
      </c>
      <c r="AK1268" s="84">
        <v>14.984025488191143</v>
      </c>
      <c r="AL1268" s="105">
        <v>-0.2801596579365635</v>
      </c>
      <c r="AM1268" s="84">
        <v>14.70867952303799</v>
      </c>
      <c r="AN1268" s="105">
        <v>-0.26668427196250732</v>
      </c>
      <c r="AO1268" s="84">
        <v>14.181354775722333</v>
      </c>
      <c r="AP1268" s="105">
        <v>-0.23941638838540594</v>
      </c>
      <c r="AQ1268" s="108">
        <v>2.6280633614789395E-4</v>
      </c>
      <c r="AR1268" s="108">
        <v>1.1745854778223132E-4</v>
      </c>
    </row>
    <row r="1269" spans="1:44" s="2" customFormat="1" x14ac:dyDescent="0.25">
      <c r="A1269" s="80" t="s">
        <v>327</v>
      </c>
      <c r="B1269" s="80" t="s">
        <v>346</v>
      </c>
      <c r="C1269" s="80" t="s">
        <v>287</v>
      </c>
      <c r="D1269" s="81">
        <v>111.76074255466462</v>
      </c>
      <c r="E1269" s="80"/>
      <c r="F1269" s="80"/>
      <c r="G1269" s="81">
        <v>279.85327126979826</v>
      </c>
      <c r="H1269" s="105">
        <v>-0.60064521651805391</v>
      </c>
      <c r="I1269" s="81">
        <v>114.6147215294838</v>
      </c>
      <c r="J1269" s="105">
        <v>-2.4900631757719009E-2</v>
      </c>
      <c r="K1269" s="83">
        <v>2.2356619834899902</v>
      </c>
      <c r="L1269" s="80"/>
      <c r="M1269" s="80"/>
      <c r="N1269" s="83">
        <v>5.5981850624084473</v>
      </c>
      <c r="O1269" s="105">
        <v>-0.60064521651805391</v>
      </c>
      <c r="P1269" s="83">
        <v>2.2927529811859131</v>
      </c>
      <c r="Q1269" s="105">
        <v>-2.4900631757718995E-2</v>
      </c>
      <c r="R1269" s="83">
        <v>2.0478663960656718</v>
      </c>
      <c r="S1269" s="80"/>
      <c r="T1269" s="80"/>
      <c r="U1269" s="83">
        <v>5.1279375652157455</v>
      </c>
      <c r="V1269" s="105">
        <v>-0.60064521651805391</v>
      </c>
      <c r="W1269" s="83">
        <v>2.1093327809554836</v>
      </c>
      <c r="X1269" s="105">
        <v>-2.9140202743148397E-2</v>
      </c>
      <c r="Y1269" s="80"/>
      <c r="Z1269" s="80"/>
      <c r="AA1269" s="80"/>
      <c r="AB1269" s="80"/>
      <c r="AC1269" s="84">
        <v>49.99</v>
      </c>
      <c r="AD1269" s="80"/>
      <c r="AE1269" s="80"/>
      <c r="AF1269" s="84">
        <v>49.989999999999995</v>
      </c>
      <c r="AG1269" s="105">
        <v>1.4213697454692943E-16</v>
      </c>
      <c r="AH1269" s="84">
        <v>49.99</v>
      </c>
      <c r="AI1269" s="105">
        <v>0</v>
      </c>
      <c r="AJ1269" s="84">
        <v>54.574235296490812</v>
      </c>
      <c r="AK1269" s="80"/>
      <c r="AL1269" s="80"/>
      <c r="AM1269" s="84">
        <v>54.574235296490805</v>
      </c>
      <c r="AN1269" s="105">
        <v>1.3019746990495879E-16</v>
      </c>
      <c r="AO1269" s="84">
        <v>54.336955536037195</v>
      </c>
      <c r="AP1269" s="105">
        <v>4.3668210357543759E-3</v>
      </c>
      <c r="AQ1269" s="108">
        <v>1.1876642342913206E-2</v>
      </c>
      <c r="AR1269" s="108">
        <v>1.0491063117291997E-3</v>
      </c>
    </row>
    <row r="1270" spans="1:44" s="2" customFormat="1" x14ac:dyDescent="0.25">
      <c r="A1270" s="80" t="s">
        <v>327</v>
      </c>
      <c r="B1270" s="80" t="s">
        <v>346</v>
      </c>
      <c r="C1270" s="80" t="s">
        <v>288</v>
      </c>
      <c r="D1270" s="81">
        <v>1034.1413714897633</v>
      </c>
      <c r="E1270" s="81">
        <v>991.67158968329431</v>
      </c>
      <c r="F1270" s="105">
        <v>4.2826458122121214E-2</v>
      </c>
      <c r="G1270" s="81">
        <v>1169.4390880095959</v>
      </c>
      <c r="H1270" s="105">
        <v>-0.11569453929414274</v>
      </c>
      <c r="I1270" s="81">
        <v>676.94935857295991</v>
      </c>
      <c r="J1270" s="105">
        <v>0.5276495330016715</v>
      </c>
      <c r="K1270" s="83">
        <v>347.62488516133322</v>
      </c>
      <c r="L1270" s="83">
        <v>340.79427158516364</v>
      </c>
      <c r="M1270" s="105">
        <v>2.0043217112769542E-2</v>
      </c>
      <c r="N1270" s="83">
        <v>379.91643797306074</v>
      </c>
      <c r="O1270" s="105">
        <v>-8.4996461285039876E-2</v>
      </c>
      <c r="P1270" s="83">
        <v>231.61415474687749</v>
      </c>
      <c r="Q1270" s="105">
        <v>0.50087927718079039</v>
      </c>
      <c r="R1270" s="83">
        <v>65.597132800988433</v>
      </c>
      <c r="S1270" s="83">
        <v>65.501922936523655</v>
      </c>
      <c r="T1270" s="105">
        <v>1.4535430441796836E-3</v>
      </c>
      <c r="U1270" s="83">
        <v>74.248726198172179</v>
      </c>
      <c r="V1270" s="105">
        <v>-0.11652177539170668</v>
      </c>
      <c r="W1270" s="83">
        <v>44.610818714420041</v>
      </c>
      <c r="X1270" s="105">
        <v>0.47043104545814479</v>
      </c>
      <c r="Y1270" s="80"/>
      <c r="Z1270" s="80"/>
      <c r="AA1270" s="80"/>
      <c r="AB1270" s="80"/>
      <c r="AC1270" s="84">
        <v>2.974877276147295</v>
      </c>
      <c r="AD1270" s="84">
        <v>2.9098833882114654</v>
      </c>
      <c r="AE1270" s="105">
        <v>2.2335564441906222E-2</v>
      </c>
      <c r="AF1270" s="84">
        <v>3.0781481692364125</v>
      </c>
      <c r="AG1270" s="105">
        <v>-3.3549682280153405E-2</v>
      </c>
      <c r="AH1270" s="84">
        <v>2.9227460614951308</v>
      </c>
      <c r="AI1270" s="105">
        <v>1.7836381798251904E-2</v>
      </c>
      <c r="AJ1270" s="84">
        <v>15.765039222479258</v>
      </c>
      <c r="AK1270" s="84">
        <v>15.139579805073806</v>
      </c>
      <c r="AL1270" s="105">
        <v>4.1312865050312578E-2</v>
      </c>
      <c r="AM1270" s="84">
        <v>15.750291592724787</v>
      </c>
      <c r="AN1270" s="105">
        <v>9.3634010949249409E-4</v>
      </c>
      <c r="AO1270" s="84">
        <v>15.174555815855093</v>
      </c>
      <c r="AP1270" s="105">
        <v>3.8912730875931105E-2</v>
      </c>
      <c r="AQ1270" s="108">
        <v>0.10989661414593951</v>
      </c>
      <c r="AR1270" s="108">
        <v>3.3604910059107485E-2</v>
      </c>
    </row>
    <row r="1271" spans="1:44" s="2" customFormat="1" x14ac:dyDescent="0.25">
      <c r="A1271" s="80" t="s">
        <v>327</v>
      </c>
      <c r="B1271" s="80" t="s">
        <v>346</v>
      </c>
      <c r="C1271" s="80" t="s">
        <v>290</v>
      </c>
      <c r="D1271" s="81">
        <v>67908.100679556126</v>
      </c>
      <c r="E1271" s="81">
        <v>81800.96819545269</v>
      </c>
      <c r="F1271" s="105">
        <v>-0.16983744596642644</v>
      </c>
      <c r="G1271" s="81">
        <v>92096.469662383795</v>
      </c>
      <c r="H1271" s="105">
        <v>-0.26264165251393184</v>
      </c>
      <c r="I1271" s="81">
        <v>109358.95132658363</v>
      </c>
      <c r="J1271" s="105">
        <v>-0.3790348219711886</v>
      </c>
      <c r="K1271" s="83">
        <v>18656.436872720013</v>
      </c>
      <c r="L1271" s="83">
        <v>25918.697223748619</v>
      </c>
      <c r="M1271" s="105">
        <v>-0.28019388043834198</v>
      </c>
      <c r="N1271" s="83">
        <v>28258.762944710601</v>
      </c>
      <c r="O1271" s="105">
        <v>-0.33979994420767545</v>
      </c>
      <c r="P1271" s="83">
        <v>38085.733538917411</v>
      </c>
      <c r="Q1271" s="105">
        <v>-0.5101463162405373</v>
      </c>
      <c r="R1271" s="83">
        <v>9100.619891100263</v>
      </c>
      <c r="S1271" s="83">
        <v>12518.935930994683</v>
      </c>
      <c r="T1271" s="105">
        <v>-0.2730516442241126</v>
      </c>
      <c r="U1271" s="83">
        <v>13786.323183362119</v>
      </c>
      <c r="V1271" s="105">
        <v>-0.33988056350780671</v>
      </c>
      <c r="W1271" s="83">
        <v>18216.437644766258</v>
      </c>
      <c r="X1271" s="105">
        <v>-0.50041714694338435</v>
      </c>
      <c r="Y1271" s="80"/>
      <c r="Z1271" s="80"/>
      <c r="AA1271" s="80"/>
      <c r="AB1271" s="80"/>
      <c r="AC1271" s="84">
        <v>3.6399287357412464</v>
      </c>
      <c r="AD1271" s="84">
        <v>3.1560601788465132</v>
      </c>
      <c r="AE1271" s="105">
        <v>0.15331410983157456</v>
      </c>
      <c r="AF1271" s="84">
        <v>3.2590410925833595</v>
      </c>
      <c r="AG1271" s="105">
        <v>0.11687107720877705</v>
      </c>
      <c r="AH1271" s="84">
        <v>2.8713888683497877</v>
      </c>
      <c r="AI1271" s="105">
        <v>0.26765440092868553</v>
      </c>
      <c r="AJ1271" s="84">
        <v>7.4619203408292281</v>
      </c>
      <c r="AK1271" s="84">
        <v>6.5341789946322741</v>
      </c>
      <c r="AL1271" s="105">
        <v>0.1419828484893173</v>
      </c>
      <c r="AM1271" s="84">
        <v>6.6802778694125973</v>
      </c>
      <c r="AN1271" s="105">
        <v>0.11700747883491279</v>
      </c>
      <c r="AO1271" s="84">
        <v>6.0033115946796221</v>
      </c>
      <c r="AP1271" s="105">
        <v>0.24296735612429049</v>
      </c>
      <c r="AQ1271" s="108">
        <v>7.2164894892599944</v>
      </c>
      <c r="AR1271" s="108">
        <v>4.6621780535801198</v>
      </c>
    </row>
    <row r="1272" spans="1:44" s="2" customFormat="1" x14ac:dyDescent="0.25">
      <c r="A1272" s="80" t="s">
        <v>327</v>
      </c>
      <c r="B1272" s="80" t="s">
        <v>346</v>
      </c>
      <c r="C1272" s="80" t="s">
        <v>291</v>
      </c>
      <c r="D1272" s="81">
        <v>21600.691741725208</v>
      </c>
      <c r="E1272" s="81">
        <v>31379.917098311187</v>
      </c>
      <c r="F1272" s="105">
        <v>-0.3116396173370477</v>
      </c>
      <c r="G1272" s="81">
        <v>30425.916303088667</v>
      </c>
      <c r="H1272" s="105">
        <v>-0.2900561637470741</v>
      </c>
      <c r="I1272" s="81">
        <v>28590.352785137893</v>
      </c>
      <c r="J1272" s="105">
        <v>-0.24447620831898642</v>
      </c>
      <c r="K1272" s="83">
        <v>4329.9909554719925</v>
      </c>
      <c r="L1272" s="83">
        <v>9126.4887404930359</v>
      </c>
      <c r="M1272" s="105">
        <v>-0.52555784830365382</v>
      </c>
      <c r="N1272" s="83">
        <v>9013.102320195143</v>
      </c>
      <c r="O1272" s="105">
        <v>-0.51958928217534717</v>
      </c>
      <c r="P1272" s="83">
        <v>9161.3700138432359</v>
      </c>
      <c r="Q1272" s="105">
        <v>-0.52736425349820126</v>
      </c>
      <c r="R1272" s="83">
        <v>1276.9343817125916</v>
      </c>
      <c r="S1272" s="83">
        <v>2812.0556349601234</v>
      </c>
      <c r="T1272" s="105">
        <v>-0.54590714143865104</v>
      </c>
      <c r="U1272" s="83">
        <v>2706.9169472706321</v>
      </c>
      <c r="V1272" s="105">
        <v>-0.52826983369396807</v>
      </c>
      <c r="W1272" s="83">
        <v>2585.7526583287004</v>
      </c>
      <c r="X1272" s="105">
        <v>-0.50616530254756176</v>
      </c>
      <c r="Y1272" s="80"/>
      <c r="Z1272" s="80"/>
      <c r="AA1272" s="80"/>
      <c r="AB1272" s="80"/>
      <c r="AC1272" s="84">
        <v>4.9886228317469117</v>
      </c>
      <c r="AD1272" s="84">
        <v>3.4383340614975619</v>
      </c>
      <c r="AE1272" s="105">
        <v>0.45088369615083984</v>
      </c>
      <c r="AF1272" s="84">
        <v>3.3757429153905258</v>
      </c>
      <c r="AG1272" s="105">
        <v>0.47778517404362186</v>
      </c>
      <c r="AH1272" s="84">
        <v>3.1207507983998686</v>
      </c>
      <c r="AI1272" s="105">
        <v>0.5985329025005055</v>
      </c>
      <c r="AJ1272" s="84">
        <v>16.91605461570775</v>
      </c>
      <c r="AK1272" s="84">
        <v>11.159066950236983</v>
      </c>
      <c r="AL1272" s="105">
        <v>0.51590224264659568</v>
      </c>
      <c r="AM1272" s="84">
        <v>11.240062734014405</v>
      </c>
      <c r="AN1272" s="105">
        <v>0.50497866568989846</v>
      </c>
      <c r="AO1272" s="84">
        <v>11.056878426886062</v>
      </c>
      <c r="AP1272" s="105">
        <v>0.52991232811011402</v>
      </c>
      <c r="AQ1272" s="108">
        <v>2.2954723126549386</v>
      </c>
      <c r="AR1272" s="108">
        <v>0.65416372967123149</v>
      </c>
    </row>
    <row r="1273" spans="1:44" s="2" customFormat="1" x14ac:dyDescent="0.25">
      <c r="A1273" s="80" t="s">
        <v>327</v>
      </c>
      <c r="B1273" s="80" t="s">
        <v>346</v>
      </c>
      <c r="C1273" s="80" t="s">
        <v>292</v>
      </c>
      <c r="D1273" s="81">
        <v>486797.57813665626</v>
      </c>
      <c r="E1273" s="81">
        <v>460853.90592655778</v>
      </c>
      <c r="F1273" s="105">
        <v>5.6294786431153501E-2</v>
      </c>
      <c r="G1273" s="81">
        <v>583662.03919288039</v>
      </c>
      <c r="H1273" s="105">
        <v>-0.16595984414229437</v>
      </c>
      <c r="I1273" s="81">
        <v>443674.12209823373</v>
      </c>
      <c r="J1273" s="105">
        <v>9.7196239065019396E-2</v>
      </c>
      <c r="K1273" s="83">
        <v>174289.59394982559</v>
      </c>
      <c r="L1273" s="83">
        <v>192295.12246557151</v>
      </c>
      <c r="M1273" s="105">
        <v>-9.363486855455537E-2</v>
      </c>
      <c r="N1273" s="83">
        <v>245317.20758695769</v>
      </c>
      <c r="O1273" s="105">
        <v>-0.28953376053718088</v>
      </c>
      <c r="P1273" s="83">
        <v>193609.70940112774</v>
      </c>
      <c r="Q1273" s="105">
        <v>-9.9788980165628052E-2</v>
      </c>
      <c r="R1273" s="83">
        <v>112104.38865593846</v>
      </c>
      <c r="S1273" s="83">
        <v>120083.12927381319</v>
      </c>
      <c r="T1273" s="105">
        <v>-6.6443476832466888E-2</v>
      </c>
      <c r="U1273" s="83">
        <v>152843.06293181164</v>
      </c>
      <c r="V1273" s="105">
        <v>-0.26653924289680103</v>
      </c>
      <c r="W1273" s="83">
        <v>122781.18330708996</v>
      </c>
      <c r="X1273" s="105">
        <v>-8.6957906444406902E-2</v>
      </c>
      <c r="Y1273" s="80"/>
      <c r="Z1273" s="80"/>
      <c r="AA1273" s="80"/>
      <c r="AB1273" s="80"/>
      <c r="AC1273" s="84">
        <v>2.7930386840926102</v>
      </c>
      <c r="AD1273" s="84">
        <v>2.3965969600142563</v>
      </c>
      <c r="AE1273" s="105">
        <v>0.16541860425125288</v>
      </c>
      <c r="AF1273" s="84">
        <v>2.3792136105494737</v>
      </c>
      <c r="AG1273" s="105">
        <v>0.17393355170306238</v>
      </c>
      <c r="AH1273" s="84">
        <v>2.2915902486017026</v>
      </c>
      <c r="AI1273" s="105">
        <v>0.21882115958421658</v>
      </c>
      <c r="AJ1273" s="84">
        <v>4.3423596879038806</v>
      </c>
      <c r="AK1273" s="84">
        <v>3.8377906098342933</v>
      </c>
      <c r="AL1273" s="105">
        <v>0.13147384246984059</v>
      </c>
      <c r="AM1273" s="84">
        <v>3.8187015360538239</v>
      </c>
      <c r="AN1273" s="105">
        <v>0.13712989792629759</v>
      </c>
      <c r="AO1273" s="84">
        <v>3.6135351537421934</v>
      </c>
      <c r="AP1273" s="105">
        <v>0.20169294144182137</v>
      </c>
      <c r="AQ1273" s="108">
        <v>51.731230455072762</v>
      </c>
      <c r="AR1273" s="108">
        <v>57.430221980026467</v>
      </c>
    </row>
    <row r="1274" spans="1:44" s="2" customFormat="1" x14ac:dyDescent="0.25">
      <c r="A1274" s="80" t="s">
        <v>327</v>
      </c>
      <c r="B1274" s="80" t="s">
        <v>346</v>
      </c>
      <c r="C1274" s="80" t="s">
        <v>293</v>
      </c>
      <c r="D1274" s="81">
        <v>23.448437018394472</v>
      </c>
      <c r="E1274" s="81">
        <v>7.7386149036884309</v>
      </c>
      <c r="F1274" s="105">
        <v>2.030056064324679</v>
      </c>
      <c r="G1274" s="81">
        <v>15.652525434494018</v>
      </c>
      <c r="H1274" s="105">
        <v>0.49806094336191464</v>
      </c>
      <c r="I1274" s="81">
        <v>71.931089444160463</v>
      </c>
      <c r="J1274" s="105">
        <v>-0.674015266561515</v>
      </c>
      <c r="K1274" s="83">
        <v>3.3545689582824707</v>
      </c>
      <c r="L1274" s="83">
        <v>1.1070979833602905</v>
      </c>
      <c r="M1274" s="105">
        <v>2.030056064324679</v>
      </c>
      <c r="N1274" s="83">
        <v>2.2392740249633789</v>
      </c>
      <c r="O1274" s="105">
        <v>0.49806094336191453</v>
      </c>
      <c r="P1274" s="83">
        <v>10.290570735931396</v>
      </c>
      <c r="Q1274" s="105">
        <v>-0.674015266561515</v>
      </c>
      <c r="R1274" s="83">
        <v>1.4357555245421878</v>
      </c>
      <c r="S1274" s="83">
        <v>0.47605214076350677</v>
      </c>
      <c r="T1274" s="105">
        <v>2.0159627519781336</v>
      </c>
      <c r="U1274" s="83">
        <v>0.96288784675078887</v>
      </c>
      <c r="V1274" s="105">
        <v>0.49109320403935353</v>
      </c>
      <c r="W1274" s="83">
        <v>4.4135329614561272</v>
      </c>
      <c r="X1274" s="105">
        <v>-0.67469246585880294</v>
      </c>
      <c r="Y1274" s="80"/>
      <c r="Z1274" s="80"/>
      <c r="AA1274" s="80"/>
      <c r="AB1274" s="80"/>
      <c r="AC1274" s="84">
        <v>6.99</v>
      </c>
      <c r="AD1274" s="84">
        <v>6.99</v>
      </c>
      <c r="AE1274" s="105">
        <v>0</v>
      </c>
      <c r="AF1274" s="84">
        <v>6.99</v>
      </c>
      <c r="AG1274" s="105">
        <v>0</v>
      </c>
      <c r="AH1274" s="84">
        <v>6.99</v>
      </c>
      <c r="AI1274" s="105">
        <v>0</v>
      </c>
      <c r="AJ1274" s="84">
        <v>16.331775582664992</v>
      </c>
      <c r="AK1274" s="84">
        <v>16.255813683091535</v>
      </c>
      <c r="AL1274" s="105">
        <v>4.6729066323187921E-3</v>
      </c>
      <c r="AM1274" s="84">
        <v>16.255813683091535</v>
      </c>
      <c r="AN1274" s="105">
        <v>4.6729066323187921E-3</v>
      </c>
      <c r="AO1274" s="84">
        <v>16.297848021605965</v>
      </c>
      <c r="AP1274" s="105">
        <v>2.0817202991492791E-3</v>
      </c>
      <c r="AQ1274" s="108">
        <v>2.4918293633525422E-3</v>
      </c>
      <c r="AR1274" s="108">
        <v>7.3552658796056242E-4</v>
      </c>
    </row>
    <row r="1275" spans="1:44" s="2" customFormat="1" x14ac:dyDescent="0.25">
      <c r="A1275" s="80" t="s">
        <v>327</v>
      </c>
      <c r="B1275" s="80" t="s">
        <v>347</v>
      </c>
      <c r="C1275" s="80" t="s">
        <v>281</v>
      </c>
      <c r="D1275" s="81">
        <v>43508128.804932877</v>
      </c>
      <c r="E1275" s="81">
        <v>42084710.585284658</v>
      </c>
      <c r="F1275" s="105">
        <v>3.3822692370989768E-2</v>
      </c>
      <c r="G1275" s="81">
        <v>40370809.76399228</v>
      </c>
      <c r="H1275" s="105">
        <v>7.7712561607789443E-2</v>
      </c>
      <c r="I1275" s="81">
        <v>34541656.080747709</v>
      </c>
      <c r="J1275" s="105">
        <v>0.25958433212421339</v>
      </c>
      <c r="K1275" s="83">
        <v>17414277.481365614</v>
      </c>
      <c r="L1275" s="83">
        <v>18596457.777779996</v>
      </c>
      <c r="M1275" s="105">
        <v>-6.3570186889403885E-2</v>
      </c>
      <c r="N1275" s="83">
        <v>19673780.743968278</v>
      </c>
      <c r="O1275" s="105">
        <v>-0.11484845195783726</v>
      </c>
      <c r="P1275" s="83">
        <v>17288756.248631749</v>
      </c>
      <c r="Q1275" s="105">
        <v>7.2602812445688924E-3</v>
      </c>
      <c r="R1275" s="83">
        <v>26059510.351143964</v>
      </c>
      <c r="S1275" s="83">
        <v>26906108.303409137</v>
      </c>
      <c r="T1275" s="105">
        <v>-3.1464897959914369E-2</v>
      </c>
      <c r="U1275" s="83">
        <v>29396604.686928019</v>
      </c>
      <c r="V1275" s="105">
        <v>-0.11351972009434079</v>
      </c>
      <c r="W1275" s="83">
        <v>25662500.118894607</v>
      </c>
      <c r="X1275" s="105">
        <v>1.5470442490404466E-2</v>
      </c>
      <c r="Y1275" s="81">
        <v>38366472.943628423</v>
      </c>
      <c r="Z1275" s="82">
        <v>5141655.8613044573</v>
      </c>
      <c r="AA1275" s="83">
        <v>20940564.397549879</v>
      </c>
      <c r="AB1275" s="83">
        <v>5118945.9535940858</v>
      </c>
      <c r="AC1275" s="84">
        <v>2.4984171092650467</v>
      </c>
      <c r="AD1275" s="84">
        <v>2.2630498285307663</v>
      </c>
      <c r="AE1275" s="105">
        <v>0.1040044623706263</v>
      </c>
      <c r="AF1275" s="84">
        <v>2.0520107593640557</v>
      </c>
      <c r="AG1275" s="105">
        <v>0.21754581347289717</v>
      </c>
      <c r="AH1275" s="84">
        <v>1.9979260268350056</v>
      </c>
      <c r="AI1275" s="105">
        <v>0.25050531186226593</v>
      </c>
      <c r="AJ1275" s="84">
        <v>1.6695681622054328</v>
      </c>
      <c r="AK1275" s="84">
        <v>1.5641322078508215</v>
      </c>
      <c r="AL1275" s="105">
        <v>6.7408594890763354E-2</v>
      </c>
      <c r="AM1275" s="84">
        <v>1.3733153945477328</v>
      </c>
      <c r="AN1275" s="105">
        <v>0.21572085249598727</v>
      </c>
      <c r="AO1275" s="84">
        <v>1.3459973081623338</v>
      </c>
      <c r="AP1275" s="105">
        <v>0.24039487455206324</v>
      </c>
      <c r="AQ1275" s="80"/>
      <c r="AR1275" s="80"/>
    </row>
    <row r="1276" spans="1:44" s="2" customFormat="1" x14ac:dyDescent="0.25">
      <c r="A1276" s="80" t="s">
        <v>327</v>
      </c>
      <c r="B1276" s="80" t="s">
        <v>347</v>
      </c>
      <c r="C1276" s="80" t="s">
        <v>313</v>
      </c>
      <c r="D1276" s="81">
        <v>20678202.725013409</v>
      </c>
      <c r="E1276" s="81">
        <v>19667068.879181787</v>
      </c>
      <c r="F1276" s="105">
        <v>5.1412533918663322E-2</v>
      </c>
      <c r="G1276" s="81">
        <v>20113421.99394393</v>
      </c>
      <c r="H1276" s="105">
        <v>2.8079793246496412E-2</v>
      </c>
      <c r="I1276" s="81">
        <v>16586392.877922716</v>
      </c>
      <c r="J1276" s="105">
        <v>0.24669678797594916</v>
      </c>
      <c r="K1276" s="83">
        <v>9420149.1224903557</v>
      </c>
      <c r="L1276" s="83">
        <v>10150390.492157839</v>
      </c>
      <c r="M1276" s="105">
        <v>-7.1942194759075109E-2</v>
      </c>
      <c r="N1276" s="83">
        <v>10837140.024929117</v>
      </c>
      <c r="O1276" s="105">
        <v>-0.13075321525598077</v>
      </c>
      <c r="P1276" s="83">
        <v>9494964.0414924137</v>
      </c>
      <c r="Q1276" s="105">
        <v>-7.8794315255035566E-3</v>
      </c>
      <c r="R1276" s="83">
        <v>10564555.478221875</v>
      </c>
      <c r="S1276" s="83">
        <v>11073418.964871194</v>
      </c>
      <c r="T1276" s="105">
        <v>-4.5953601887873535E-2</v>
      </c>
      <c r="U1276" s="83">
        <v>12357501.159319576</v>
      </c>
      <c r="V1276" s="105">
        <v>-0.14508966319177943</v>
      </c>
      <c r="W1276" s="83">
        <v>10496856.939251082</v>
      </c>
      <c r="X1276" s="105">
        <v>6.4494104628259078E-3</v>
      </c>
      <c r="Y1276" s="81">
        <v>19160825.040779326</v>
      </c>
      <c r="Z1276" s="82">
        <v>1517377.6842340839</v>
      </c>
      <c r="AA1276" s="83">
        <v>9367916.2448642664</v>
      </c>
      <c r="AB1276" s="83">
        <v>1196639.2333576086</v>
      </c>
      <c r="AC1276" s="84">
        <v>2.1951035441301827</v>
      </c>
      <c r="AD1276" s="84">
        <v>1.9375677117423713</v>
      </c>
      <c r="AE1276" s="105">
        <v>0.13291707475669096</v>
      </c>
      <c r="AF1276" s="84">
        <v>1.8559714046027089</v>
      </c>
      <c r="AG1276" s="105">
        <v>0.18272487317770328</v>
      </c>
      <c r="AH1276" s="84">
        <v>1.746862105579462</v>
      </c>
      <c r="AI1276" s="105">
        <v>0.25659806639519034</v>
      </c>
      <c r="AJ1276" s="84">
        <v>1.9573187691275928</v>
      </c>
      <c r="AK1276" s="84">
        <v>1.7760611191153062</v>
      </c>
      <c r="AL1276" s="105">
        <v>0.10205597547373536</v>
      </c>
      <c r="AM1276" s="84">
        <v>1.627628574307284</v>
      </c>
      <c r="AN1276" s="105">
        <v>0.20255861811754219</v>
      </c>
      <c r="AO1276" s="84">
        <v>1.5801294591241808</v>
      </c>
      <c r="AP1276" s="105">
        <v>0.23870785259106364</v>
      </c>
      <c r="AQ1276" s="80"/>
      <c r="AR1276" s="80"/>
    </row>
    <row r="1277" spans="1:44" s="2" customFormat="1" x14ac:dyDescent="0.25">
      <c r="A1277" s="80" t="s">
        <v>327</v>
      </c>
      <c r="B1277" s="80" t="s">
        <v>347</v>
      </c>
      <c r="C1277" s="80" t="s">
        <v>328</v>
      </c>
      <c r="D1277" s="81">
        <v>740536.83213517303</v>
      </c>
      <c r="E1277" s="81">
        <v>750779.88487842563</v>
      </c>
      <c r="F1277" s="105">
        <v>-1.364321680636298E-2</v>
      </c>
      <c r="G1277" s="81">
        <v>862975.31693670631</v>
      </c>
      <c r="H1277" s="105">
        <v>-0.14187947488017594</v>
      </c>
      <c r="I1277" s="81">
        <v>651160.37552403565</v>
      </c>
      <c r="J1277" s="105">
        <v>0.13725721031352636</v>
      </c>
      <c r="K1277" s="83">
        <v>242465.14223201468</v>
      </c>
      <c r="L1277" s="83">
        <v>274867.66725054081</v>
      </c>
      <c r="M1277" s="105">
        <v>-0.11788409070678856</v>
      </c>
      <c r="N1277" s="83">
        <v>324668.6205393367</v>
      </c>
      <c r="O1277" s="105">
        <v>-0.25319194128082445</v>
      </c>
      <c r="P1277" s="83">
        <v>259130.65250755756</v>
      </c>
      <c r="Q1277" s="105">
        <v>-6.4313156758082995E-2</v>
      </c>
      <c r="R1277" s="83">
        <v>151210.83790342338</v>
      </c>
      <c r="S1277" s="83">
        <v>167235.68016011512</v>
      </c>
      <c r="T1277" s="105">
        <v>-9.5821909782345532E-2</v>
      </c>
      <c r="U1277" s="83">
        <v>190126.06505533654</v>
      </c>
      <c r="V1277" s="105">
        <v>-0.20468117898819824</v>
      </c>
      <c r="W1277" s="83">
        <v>150612.29753665888</v>
      </c>
      <c r="X1277" s="105">
        <v>3.9740471166958757E-3</v>
      </c>
      <c r="Y1277" s="81">
        <v>718974.81168144476</v>
      </c>
      <c r="Z1277" s="82">
        <v>21562.020453728233</v>
      </c>
      <c r="AA1277" s="83">
        <v>142505.29526099563</v>
      </c>
      <c r="AB1277" s="83">
        <v>8705.5426424277521</v>
      </c>
      <c r="AC1277" s="84">
        <v>3.0541991534047148</v>
      </c>
      <c r="AD1277" s="84">
        <v>2.7314230603706937</v>
      </c>
      <c r="AE1277" s="105">
        <v>0.11817140219582671</v>
      </c>
      <c r="AF1277" s="84">
        <v>2.6580188609023541</v>
      </c>
      <c r="AG1277" s="105">
        <v>0.14905097113113186</v>
      </c>
      <c r="AH1277" s="84">
        <v>2.5128651096382528</v>
      </c>
      <c r="AI1277" s="105">
        <v>0.21542503085029954</v>
      </c>
      <c r="AJ1277" s="84">
        <v>4.897379330760308</v>
      </c>
      <c r="AK1277" s="84">
        <v>4.4893522970673034</v>
      </c>
      <c r="AL1277" s="105">
        <v>9.0887728717470154E-2</v>
      </c>
      <c r="AM1277" s="84">
        <v>4.5389637485293548</v>
      </c>
      <c r="AN1277" s="105">
        <v>7.8964187001291083E-2</v>
      </c>
      <c r="AO1277" s="84">
        <v>4.3234210364896919</v>
      </c>
      <c r="AP1277" s="105">
        <v>0.13275558624209985</v>
      </c>
      <c r="AQ1277" s="108">
        <v>100.00000000000001</v>
      </c>
      <c r="AR1277" s="108">
        <v>100</v>
      </c>
    </row>
    <row r="1278" spans="1:44" s="2" customFormat="1" x14ac:dyDescent="0.25">
      <c r="A1278" s="80" t="s">
        <v>327</v>
      </c>
      <c r="B1278" s="80" t="s">
        <v>347</v>
      </c>
      <c r="C1278" s="80" t="s">
        <v>270</v>
      </c>
      <c r="D1278" s="81">
        <v>398578.87820728065</v>
      </c>
      <c r="E1278" s="81">
        <v>382774.25125593663</v>
      </c>
      <c r="F1278" s="105">
        <v>4.1289681579904598E-2</v>
      </c>
      <c r="G1278" s="81">
        <v>460283.45353674056</v>
      </c>
      <c r="H1278" s="105">
        <v>-0.13405777430262231</v>
      </c>
      <c r="I1278" s="81">
        <v>346187.36892894865</v>
      </c>
      <c r="J1278" s="105">
        <v>0.15133859285630033</v>
      </c>
      <c r="K1278" s="83">
        <v>147492.1207896134</v>
      </c>
      <c r="L1278" s="83">
        <v>159880.68154136668</v>
      </c>
      <c r="M1278" s="105">
        <v>-7.7486289352275042E-2</v>
      </c>
      <c r="N1278" s="83">
        <v>191912.16148552476</v>
      </c>
      <c r="O1278" s="105">
        <v>-0.23146026990718774</v>
      </c>
      <c r="P1278" s="83">
        <v>151320.43938319187</v>
      </c>
      <c r="Q1278" s="105">
        <v>-2.5299414997625939E-2</v>
      </c>
      <c r="R1278" s="83">
        <v>91702.743997069207</v>
      </c>
      <c r="S1278" s="83">
        <v>98523.037281464422</v>
      </c>
      <c r="T1278" s="105">
        <v>-6.9225365686917839E-2</v>
      </c>
      <c r="U1278" s="83">
        <v>116042.63433796825</v>
      </c>
      <c r="V1278" s="105">
        <v>-0.20974955006631749</v>
      </c>
      <c r="W1278" s="83">
        <v>92439.818023509011</v>
      </c>
      <c r="X1278" s="105">
        <v>-7.9735555759354072E-3</v>
      </c>
      <c r="Y1278" s="81">
        <v>387705.60742347356</v>
      </c>
      <c r="Z1278" s="82">
        <v>10873.270783807107</v>
      </c>
      <c r="AA1278" s="83">
        <v>86242.588779659185</v>
      </c>
      <c r="AB1278" s="83">
        <v>5460.155217410027</v>
      </c>
      <c r="AC1278" s="84">
        <v>2.702374039192398</v>
      </c>
      <c r="AD1278" s="84">
        <v>2.3941244656059317</v>
      </c>
      <c r="AE1278" s="105">
        <v>0.12875252645164839</v>
      </c>
      <c r="AF1278" s="84">
        <v>2.3984069064401532</v>
      </c>
      <c r="AG1278" s="105">
        <v>0.12673709866997068</v>
      </c>
      <c r="AH1278" s="84">
        <v>2.2877766568750917</v>
      </c>
      <c r="AI1278" s="105">
        <v>0.18122283968209166</v>
      </c>
      <c r="AJ1278" s="84">
        <v>4.3464225914550507</v>
      </c>
      <c r="AK1278" s="84">
        <v>3.8851243507892712</v>
      </c>
      <c r="AL1278" s="105">
        <v>0.11873448544113287</v>
      </c>
      <c r="AM1278" s="84">
        <v>3.9665029681779584</v>
      </c>
      <c r="AN1278" s="105">
        <v>9.5782009070728383E-2</v>
      </c>
      <c r="AO1278" s="84">
        <v>3.7450027091237601</v>
      </c>
      <c r="AP1278" s="105">
        <v>0.16059264279464522</v>
      </c>
      <c r="AQ1278" s="80"/>
      <c r="AR1278" s="80"/>
    </row>
    <row r="1279" spans="1:44" s="2" customFormat="1" x14ac:dyDescent="0.25">
      <c r="A1279" s="80" t="s">
        <v>327</v>
      </c>
      <c r="B1279" s="80" t="s">
        <v>347</v>
      </c>
      <c r="C1279" s="80" t="s">
        <v>271</v>
      </c>
      <c r="D1279" s="81">
        <v>311841.39988790872</v>
      </c>
      <c r="E1279" s="81">
        <v>320849.99475792173</v>
      </c>
      <c r="F1279" s="105">
        <v>-2.8077279155980382E-2</v>
      </c>
      <c r="G1279" s="81">
        <v>355832.06043196679</v>
      </c>
      <c r="H1279" s="105">
        <v>-0.12362759131556347</v>
      </c>
      <c r="I1279" s="81">
        <v>266345.62425130722</v>
      </c>
      <c r="J1279" s="105">
        <v>0.17081480412711605</v>
      </c>
      <c r="K1279" s="83">
        <v>87434.059106466128</v>
      </c>
      <c r="L1279" s="83">
        <v>101550.82148486728</v>
      </c>
      <c r="M1279" s="105">
        <v>-0.13901179893955637</v>
      </c>
      <c r="N1279" s="83">
        <v>118865.42417074254</v>
      </c>
      <c r="O1279" s="105">
        <v>-0.26442815716643786</v>
      </c>
      <c r="P1279" s="83">
        <v>95365.874482756684</v>
      </c>
      <c r="Q1279" s="105">
        <v>-8.317247043883319E-2</v>
      </c>
      <c r="R1279" s="83">
        <v>56463.031181867904</v>
      </c>
      <c r="S1279" s="83">
        <v>63911.674208640317</v>
      </c>
      <c r="T1279" s="105">
        <v>-0.11654589116936981</v>
      </c>
      <c r="U1279" s="83">
        <v>69129.154241018288</v>
      </c>
      <c r="V1279" s="105">
        <v>-0.18322404198654071</v>
      </c>
      <c r="W1279" s="83">
        <v>53891.229395958537</v>
      </c>
      <c r="X1279" s="105">
        <v>4.7722084182073493E-2</v>
      </c>
      <c r="Y1279" s="81">
        <v>301571.34683560795</v>
      </c>
      <c r="Z1279" s="82">
        <v>10270.053052300787</v>
      </c>
      <c r="AA1279" s="83">
        <v>53425.743300356808</v>
      </c>
      <c r="AB1279" s="83">
        <v>3037.2878815110962</v>
      </c>
      <c r="AC1279" s="84">
        <v>3.5665895312968114</v>
      </c>
      <c r="AD1279" s="84">
        <v>3.1595017161504062</v>
      </c>
      <c r="AE1279" s="105">
        <v>0.12884557494161084</v>
      </c>
      <c r="AF1279" s="84">
        <v>2.9935707790083423</v>
      </c>
      <c r="AG1279" s="105">
        <v>0.191416470359284</v>
      </c>
      <c r="AH1279" s="84">
        <v>2.7928818950794163</v>
      </c>
      <c r="AI1279" s="105">
        <v>0.27702841197135353</v>
      </c>
      <c r="AJ1279" s="84">
        <v>5.5229305504953308</v>
      </c>
      <c r="AK1279" s="84">
        <v>5.0202095114971268</v>
      </c>
      <c r="AL1279" s="105">
        <v>0.10013945391061628</v>
      </c>
      <c r="AM1279" s="84">
        <v>5.1473515673482844</v>
      </c>
      <c r="AN1279" s="105">
        <v>7.2965481030962509E-2</v>
      </c>
      <c r="AO1279" s="84">
        <v>4.9422814665141273</v>
      </c>
      <c r="AP1279" s="105">
        <v>0.11748604119682907</v>
      </c>
      <c r="AQ1279" s="80"/>
      <c r="AR1279" s="80"/>
    </row>
    <row r="1280" spans="1:44" s="2" customFormat="1" x14ac:dyDescent="0.25">
      <c r="A1280" s="80" t="s">
        <v>327</v>
      </c>
      <c r="B1280" s="80" t="s">
        <v>347</v>
      </c>
      <c r="C1280" s="80" t="s">
        <v>127</v>
      </c>
      <c r="D1280" s="81">
        <v>30116.554039983748</v>
      </c>
      <c r="E1280" s="81">
        <v>47155.638864567285</v>
      </c>
      <c r="F1280" s="105">
        <v>-0.36133716422590328</v>
      </c>
      <c r="G1280" s="81">
        <v>46859.802967998985</v>
      </c>
      <c r="H1280" s="105">
        <v>-0.35730514999069379</v>
      </c>
      <c r="I1280" s="81">
        <v>38627.382343779798</v>
      </c>
      <c r="J1280" s="105">
        <v>-0.22033147957194041</v>
      </c>
      <c r="K1280" s="83">
        <v>7538.9623359351626</v>
      </c>
      <c r="L1280" s="83">
        <v>13436.164224306862</v>
      </c>
      <c r="M1280" s="105">
        <v>-0.43890516593294476</v>
      </c>
      <c r="N1280" s="83">
        <v>13891.034883069431</v>
      </c>
      <c r="O1280" s="105">
        <v>-0.45727856855908228</v>
      </c>
      <c r="P1280" s="83">
        <v>12444.338641608992</v>
      </c>
      <c r="Q1280" s="105">
        <v>-0.39418537593248815</v>
      </c>
      <c r="R1280" s="83">
        <v>3045.0627244862644</v>
      </c>
      <c r="S1280" s="83">
        <v>4800.968670010373</v>
      </c>
      <c r="T1280" s="105">
        <v>-0.36573993004630767</v>
      </c>
      <c r="U1280" s="83">
        <v>4954.2764763499508</v>
      </c>
      <c r="V1280" s="105">
        <v>-0.38536681611888851</v>
      </c>
      <c r="W1280" s="83">
        <v>4281.2501171913964</v>
      </c>
      <c r="X1280" s="105">
        <v>-0.28874449258201734</v>
      </c>
      <c r="Y1280" s="81">
        <v>29697.85742236341</v>
      </c>
      <c r="Z1280" s="82">
        <v>418.69661762034042</v>
      </c>
      <c r="AA1280" s="83">
        <v>2836.9631809796356</v>
      </c>
      <c r="AB1280" s="83">
        <v>208.09954350662892</v>
      </c>
      <c r="AC1280" s="84">
        <v>3.9947877039298105</v>
      </c>
      <c r="AD1280" s="84">
        <v>3.5096057235784439</v>
      </c>
      <c r="AE1280" s="105">
        <v>0.13824401330661956</v>
      </c>
      <c r="AF1280" s="84">
        <v>3.3733845867101167</v>
      </c>
      <c r="AG1280" s="105">
        <v>0.18420761144987485</v>
      </c>
      <c r="AH1280" s="84">
        <v>3.104012471552724</v>
      </c>
      <c r="AI1280" s="105">
        <v>0.28697540378486075</v>
      </c>
      <c r="AJ1280" s="84">
        <v>9.8902902057837707</v>
      </c>
      <c r="AK1280" s="84">
        <v>9.8221092670586838</v>
      </c>
      <c r="AL1280" s="105">
        <v>6.9415781143620158E-3</v>
      </c>
      <c r="AM1280" s="84">
        <v>9.4584553752080485</v>
      </c>
      <c r="AN1280" s="105">
        <v>4.5655956860315955E-2</v>
      </c>
      <c r="AO1280" s="84">
        <v>9.0224540231067589</v>
      </c>
      <c r="AP1280" s="105">
        <v>9.6186268220869717E-2</v>
      </c>
      <c r="AQ1280" s="80"/>
      <c r="AR1280" s="80"/>
    </row>
    <row r="1281" spans="1:44" s="2" customFormat="1" x14ac:dyDescent="0.25">
      <c r="A1281" s="80" t="s">
        <v>327</v>
      </c>
      <c r="B1281" s="80" t="s">
        <v>347</v>
      </c>
      <c r="C1281" s="80" t="s">
        <v>282</v>
      </c>
      <c r="D1281" s="81">
        <v>6241.1566698634624</v>
      </c>
      <c r="E1281" s="81">
        <v>15969.200855830908</v>
      </c>
      <c r="F1281" s="105">
        <v>-0.6091753916674798</v>
      </c>
      <c r="G1281" s="81">
        <v>14992.948352713585</v>
      </c>
      <c r="H1281" s="105">
        <v>-0.58372719474259571</v>
      </c>
      <c r="I1281" s="81">
        <v>12623.008120992185</v>
      </c>
      <c r="J1281" s="105">
        <v>-0.50557294980390932</v>
      </c>
      <c r="K1281" s="83">
        <v>2005.3543497292669</v>
      </c>
      <c r="L1281" s="83">
        <v>4884.1626736961625</v>
      </c>
      <c r="M1281" s="105">
        <v>-0.58941696177951319</v>
      </c>
      <c r="N1281" s="83">
        <v>4389.8178931196662</v>
      </c>
      <c r="O1281" s="105">
        <v>-0.54318051487458352</v>
      </c>
      <c r="P1281" s="83">
        <v>4309.7179674342697</v>
      </c>
      <c r="Q1281" s="105">
        <v>-0.53469012012330674</v>
      </c>
      <c r="R1281" s="83">
        <v>1346.2095345411428</v>
      </c>
      <c r="S1281" s="83">
        <v>2088.3313499551768</v>
      </c>
      <c r="T1281" s="105">
        <v>-0.35536593147919876</v>
      </c>
      <c r="U1281" s="83">
        <v>1857.5666477111133</v>
      </c>
      <c r="V1281" s="105">
        <v>-0.27528331960528191</v>
      </c>
      <c r="W1281" s="83">
        <v>1694.9349143796614</v>
      </c>
      <c r="X1281" s="105">
        <v>-0.20574558756207495</v>
      </c>
      <c r="Y1281" s="81">
        <v>5906.9979592031123</v>
      </c>
      <c r="Z1281" s="82">
        <v>334.15871066034993</v>
      </c>
      <c r="AA1281" s="83">
        <v>1191.6739507510501</v>
      </c>
      <c r="AB1281" s="83">
        <v>154.53558379009274</v>
      </c>
      <c r="AC1281" s="84">
        <v>3.1122463073451585</v>
      </c>
      <c r="AD1281" s="84">
        <v>3.2695882432077101</v>
      </c>
      <c r="AE1281" s="105">
        <v>-4.8122859564783439E-2</v>
      </c>
      <c r="AF1281" s="84">
        <v>3.4153918722260941</v>
      </c>
      <c r="AG1281" s="105">
        <v>-8.8758647974222199E-2</v>
      </c>
      <c r="AH1281" s="84">
        <v>2.9289638478378475</v>
      </c>
      <c r="AI1281" s="105">
        <v>6.2575869498221914E-2</v>
      </c>
      <c r="AJ1281" s="84">
        <v>4.6360960234847601</v>
      </c>
      <c r="AK1281" s="84">
        <v>7.6468711999049699</v>
      </c>
      <c r="AL1281" s="105">
        <v>-0.39372641407346126</v>
      </c>
      <c r="AM1281" s="84">
        <v>8.0712842100108979</v>
      </c>
      <c r="AN1281" s="105">
        <v>-0.42560614855631501</v>
      </c>
      <c r="AO1281" s="84">
        <v>7.4474884043628</v>
      </c>
      <c r="AP1281" s="105">
        <v>-0.37749536867101441</v>
      </c>
      <c r="AQ1281" s="108">
        <v>0.84278815030286569</v>
      </c>
      <c r="AR1281" s="108">
        <v>0.89028640619064059</v>
      </c>
    </row>
    <row r="1282" spans="1:44" s="2" customFormat="1" x14ac:dyDescent="0.25">
      <c r="A1282" s="80" t="s">
        <v>327</v>
      </c>
      <c r="B1282" s="80" t="s">
        <v>347</v>
      </c>
      <c r="C1282" s="80" t="s">
        <v>284</v>
      </c>
      <c r="D1282" s="81">
        <v>17.459247589111328</v>
      </c>
      <c r="E1282" s="81">
        <v>36.222737555503848</v>
      </c>
      <c r="F1282" s="105">
        <v>-0.51800308956884755</v>
      </c>
      <c r="G1282" s="81">
        <v>219.43728654026984</v>
      </c>
      <c r="H1282" s="105">
        <v>-0.9204362765126185</v>
      </c>
      <c r="I1282" s="81">
        <v>9.9034312963485718</v>
      </c>
      <c r="J1282" s="105">
        <v>0.76294933207126014</v>
      </c>
      <c r="K1282" s="83">
        <v>1.4949480800209187</v>
      </c>
      <c r="L1282" s="83">
        <v>3.1104186890281085</v>
      </c>
      <c r="M1282" s="105">
        <v>-0.51937400411902901</v>
      </c>
      <c r="N1282" s="83">
        <v>96.207591196572253</v>
      </c>
      <c r="O1282" s="105">
        <v>-0.98446122534170488</v>
      </c>
      <c r="P1282" s="83">
        <v>1.1226892279459015</v>
      </c>
      <c r="Q1282" s="105">
        <v>0.33157782475218961</v>
      </c>
      <c r="R1282" s="83">
        <v>0.43648119623185977</v>
      </c>
      <c r="S1282" s="83">
        <v>0.90584122267688372</v>
      </c>
      <c r="T1282" s="105">
        <v>-0.51814823028035906</v>
      </c>
      <c r="U1282" s="83">
        <v>28.093888162835587</v>
      </c>
      <c r="V1282" s="105">
        <v>-0.9844634821032261</v>
      </c>
      <c r="W1282" s="83">
        <v>0.33020271554891334</v>
      </c>
      <c r="X1282" s="105">
        <v>0.32185828788922621</v>
      </c>
      <c r="Y1282" s="81">
        <v>17.459247589111328</v>
      </c>
      <c r="Z1282" s="80"/>
      <c r="AA1282" s="83">
        <v>0.43648119623185977</v>
      </c>
      <c r="AB1282" s="80"/>
      <c r="AC1282" s="84">
        <v>11.678832076139408</v>
      </c>
      <c r="AD1282" s="84">
        <v>11.64561468309018</v>
      </c>
      <c r="AE1282" s="105">
        <v>2.8523520615412598E-3</v>
      </c>
      <c r="AF1282" s="84">
        <v>2.2808728896653645</v>
      </c>
      <c r="AG1282" s="105">
        <v>4.1203344689027599</v>
      </c>
      <c r="AH1282" s="84">
        <v>8.8211688950361822</v>
      </c>
      <c r="AI1282" s="105">
        <v>0.32395516003681551</v>
      </c>
      <c r="AJ1282" s="84">
        <v>39.999999403953559</v>
      </c>
      <c r="AK1282" s="84">
        <v>39.987954454601592</v>
      </c>
      <c r="AL1282" s="105">
        <v>3.0121444110480471E-4</v>
      </c>
      <c r="AM1282" s="84">
        <v>7.8108549898249997</v>
      </c>
      <c r="AN1282" s="105">
        <v>4.1210782246067215</v>
      </c>
      <c r="AO1282" s="84">
        <v>29.991974111677358</v>
      </c>
      <c r="AP1282" s="105">
        <v>0.33369011506246876</v>
      </c>
      <c r="AQ1282" s="108">
        <v>2.3576474297397842E-3</v>
      </c>
      <c r="AR1282" s="108">
        <v>2.8865734909202427E-4</v>
      </c>
    </row>
    <row r="1283" spans="1:44" s="2" customFormat="1" x14ac:dyDescent="0.25">
      <c r="A1283" s="80" t="s">
        <v>327</v>
      </c>
      <c r="B1283" s="80" t="s">
        <v>347</v>
      </c>
      <c r="C1283" s="80" t="s">
        <v>285</v>
      </c>
      <c r="D1283" s="81">
        <v>262214.81522648095</v>
      </c>
      <c r="E1283" s="81">
        <v>260318.02722934485</v>
      </c>
      <c r="F1283" s="105">
        <v>7.2864258281467075E-3</v>
      </c>
      <c r="G1283" s="81">
        <v>283856.16384400486</v>
      </c>
      <c r="H1283" s="105">
        <v>-7.624054494521057E-2</v>
      </c>
      <c r="I1283" s="81">
        <v>193272.0688144493</v>
      </c>
      <c r="J1283" s="105">
        <v>0.35671344977540481</v>
      </c>
      <c r="K1283" s="83">
        <v>73561.153951481378</v>
      </c>
      <c r="L1283" s="83">
        <v>83054.507861204751</v>
      </c>
      <c r="M1283" s="105">
        <v>-0.11430269294459061</v>
      </c>
      <c r="N1283" s="83">
        <v>96763.449220440976</v>
      </c>
      <c r="O1283" s="105">
        <v>-0.23978367302824696</v>
      </c>
      <c r="P1283" s="83">
        <v>69449.492038970668</v>
      </c>
      <c r="Q1283" s="105">
        <v>5.9203628303047991E-2</v>
      </c>
      <c r="R1283" s="83">
        <v>49589.318634945914</v>
      </c>
      <c r="S1283" s="83">
        <v>54879.296602738519</v>
      </c>
      <c r="T1283" s="105">
        <v>-9.6392962287505546E-2</v>
      </c>
      <c r="U1283" s="83">
        <v>58143.332904944749</v>
      </c>
      <c r="V1283" s="105">
        <v>-0.147119434724929</v>
      </c>
      <c r="W1283" s="83">
        <v>40990.955028380791</v>
      </c>
      <c r="X1283" s="105">
        <v>0.2097624610261434</v>
      </c>
      <c r="Y1283" s="81">
        <v>254583.1074653056</v>
      </c>
      <c r="Z1283" s="82">
        <v>7631.7077611753439</v>
      </c>
      <c r="AA1283" s="83">
        <v>47214.601133067183</v>
      </c>
      <c r="AB1283" s="83">
        <v>2374.7175018787279</v>
      </c>
      <c r="AC1283" s="84">
        <v>3.5645826790513588</v>
      </c>
      <c r="AD1283" s="84">
        <v>3.1343034102901588</v>
      </c>
      <c r="AE1283" s="105">
        <v>0.13728066891946714</v>
      </c>
      <c r="AF1283" s="84">
        <v>2.9335060514155495</v>
      </c>
      <c r="AG1283" s="105">
        <v>0.2151270924876007</v>
      </c>
      <c r="AH1283" s="84">
        <v>2.7829155137088293</v>
      </c>
      <c r="AI1283" s="105">
        <v>0.28088066687327889</v>
      </c>
      <c r="AJ1283" s="84">
        <v>5.2877277293682452</v>
      </c>
      <c r="AK1283" s="84">
        <v>4.7434650832670258</v>
      </c>
      <c r="AL1283" s="105">
        <v>0.11473946504236997</v>
      </c>
      <c r="AM1283" s="84">
        <v>4.8820070962919386</v>
      </c>
      <c r="AN1283" s="105">
        <v>8.3105293596247756E-2</v>
      </c>
      <c r="AO1283" s="84">
        <v>4.7149930681203713</v>
      </c>
      <c r="AP1283" s="105">
        <v>0.12147094448989172</v>
      </c>
      <c r="AQ1283" s="108">
        <v>35.408747255749986</v>
      </c>
      <c r="AR1283" s="108">
        <v>32.794817701240468</v>
      </c>
    </row>
    <row r="1284" spans="1:44" s="2" customFormat="1" x14ac:dyDescent="0.25">
      <c r="A1284" s="80" t="s">
        <v>327</v>
      </c>
      <c r="B1284" s="80" t="s">
        <v>347</v>
      </c>
      <c r="C1284" s="80" t="s">
        <v>286</v>
      </c>
      <c r="D1284" s="80"/>
      <c r="E1284" s="81">
        <v>595.59563613891601</v>
      </c>
      <c r="F1284" s="105">
        <v>-1</v>
      </c>
      <c r="G1284" s="81">
        <v>582.62594002485275</v>
      </c>
      <c r="H1284" s="105">
        <v>-1</v>
      </c>
      <c r="I1284" s="81">
        <v>284.95774656653407</v>
      </c>
      <c r="J1284" s="105">
        <v>-1</v>
      </c>
      <c r="K1284" s="80"/>
      <c r="L1284" s="83">
        <v>173.66762614250183</v>
      </c>
      <c r="M1284" s="105">
        <v>-1</v>
      </c>
      <c r="N1284" s="83">
        <v>174.03604233264923</v>
      </c>
      <c r="O1284" s="105">
        <v>-1</v>
      </c>
      <c r="P1284" s="83">
        <v>102.82695734500885</v>
      </c>
      <c r="Q1284" s="105">
        <v>-1</v>
      </c>
      <c r="R1284" s="80"/>
      <c r="S1284" s="83">
        <v>37.998476599979398</v>
      </c>
      <c r="T1284" s="105">
        <v>-1</v>
      </c>
      <c r="U1284" s="83">
        <v>38.079086062383652</v>
      </c>
      <c r="V1284" s="105">
        <v>-1</v>
      </c>
      <c r="W1284" s="83">
        <v>22.096206012034415</v>
      </c>
      <c r="X1284" s="105">
        <v>-1</v>
      </c>
      <c r="Y1284" s="80"/>
      <c r="Z1284" s="80"/>
      <c r="AA1284" s="80"/>
      <c r="AB1284" s="80"/>
      <c r="AC1284" s="80"/>
      <c r="AD1284" s="84">
        <v>3.429514466042185</v>
      </c>
      <c r="AE1284" s="105">
        <v>-1</v>
      </c>
      <c r="AF1284" s="84">
        <v>3.3477314940961049</v>
      </c>
      <c r="AG1284" s="105">
        <v>-1</v>
      </c>
      <c r="AH1284" s="84">
        <v>2.7712358113488973</v>
      </c>
      <c r="AI1284" s="105">
        <v>-1</v>
      </c>
      <c r="AJ1284" s="80"/>
      <c r="AK1284" s="84">
        <v>15.674197742423152</v>
      </c>
      <c r="AL1284" s="105">
        <v>-1</v>
      </c>
      <c r="AM1284" s="84">
        <v>15.300418163144903</v>
      </c>
      <c r="AN1284" s="105">
        <v>-1</v>
      </c>
      <c r="AO1284" s="84">
        <v>12.896229624729942</v>
      </c>
      <c r="AP1284" s="105">
        <v>-1</v>
      </c>
      <c r="AQ1284" s="80"/>
      <c r="AR1284" s="80"/>
    </row>
    <row r="1285" spans="1:44" s="2" customFormat="1" x14ac:dyDescent="0.25">
      <c r="A1285" s="80" t="s">
        <v>327</v>
      </c>
      <c r="B1285" s="80" t="s">
        <v>347</v>
      </c>
      <c r="C1285" s="80" t="s">
        <v>287</v>
      </c>
      <c r="D1285" s="80"/>
      <c r="E1285" s="81">
        <v>47.140184783935545</v>
      </c>
      <c r="F1285" s="105">
        <v>-1</v>
      </c>
      <c r="G1285" s="80"/>
      <c r="H1285" s="80"/>
      <c r="I1285" s="81">
        <v>105.40799883604049</v>
      </c>
      <c r="J1285" s="105">
        <v>-1</v>
      </c>
      <c r="K1285" s="80"/>
      <c r="L1285" s="83">
        <v>6.5472478866577148</v>
      </c>
      <c r="M1285" s="105">
        <v>-1</v>
      </c>
      <c r="N1285" s="80"/>
      <c r="O1285" s="80"/>
      <c r="P1285" s="83">
        <v>10.861309607369718</v>
      </c>
      <c r="Q1285" s="105">
        <v>-1</v>
      </c>
      <c r="R1285" s="80"/>
      <c r="S1285" s="83">
        <v>5.9907319567805075</v>
      </c>
      <c r="T1285" s="105">
        <v>-1</v>
      </c>
      <c r="U1285" s="80"/>
      <c r="V1285" s="80"/>
      <c r="W1285" s="83">
        <v>9.9470205950096773</v>
      </c>
      <c r="X1285" s="105">
        <v>-1</v>
      </c>
      <c r="Y1285" s="80"/>
      <c r="Z1285" s="80"/>
      <c r="AA1285" s="80"/>
      <c r="AB1285" s="80"/>
      <c r="AC1285" s="80"/>
      <c r="AD1285" s="84">
        <v>7.2</v>
      </c>
      <c r="AE1285" s="105">
        <v>-1</v>
      </c>
      <c r="AF1285" s="80"/>
      <c r="AG1285" s="80"/>
      <c r="AH1285" s="84">
        <v>9.7049069261885386</v>
      </c>
      <c r="AI1285" s="105">
        <v>-1</v>
      </c>
      <c r="AJ1285" s="80"/>
      <c r="AK1285" s="84">
        <v>7.8688522744838769</v>
      </c>
      <c r="AL1285" s="105">
        <v>-1</v>
      </c>
      <c r="AM1285" s="80"/>
      <c r="AN1285" s="80"/>
      <c r="AO1285" s="84">
        <v>10.596941851002365</v>
      </c>
      <c r="AP1285" s="105">
        <v>-1</v>
      </c>
      <c r="AQ1285" s="80"/>
      <c r="AR1285" s="80"/>
    </row>
    <row r="1286" spans="1:44" s="2" customFormat="1" x14ac:dyDescent="0.25">
      <c r="A1286" s="80" t="s">
        <v>327</v>
      </c>
      <c r="B1286" s="80" t="s">
        <v>347</v>
      </c>
      <c r="C1286" s="80" t="s">
        <v>288</v>
      </c>
      <c r="D1286" s="81">
        <v>794.83399697303776</v>
      </c>
      <c r="E1286" s="81">
        <v>926.16388577461248</v>
      </c>
      <c r="F1286" s="105">
        <v>-0.14179983782431205</v>
      </c>
      <c r="G1286" s="81">
        <v>864.77195784688001</v>
      </c>
      <c r="H1286" s="105">
        <v>-8.0874455096780276E-2</v>
      </c>
      <c r="I1286" s="81">
        <v>814.78623956322667</v>
      </c>
      <c r="J1286" s="105">
        <v>-2.4487701953440563E-2</v>
      </c>
      <c r="K1286" s="83">
        <v>282.22435502279404</v>
      </c>
      <c r="L1286" s="83">
        <v>308.80733311733275</v>
      </c>
      <c r="M1286" s="105">
        <v>-8.6082729403444511E-2</v>
      </c>
      <c r="N1286" s="83">
        <v>305.63437529308891</v>
      </c>
      <c r="O1286" s="105">
        <v>-7.659485372954454E-2</v>
      </c>
      <c r="P1286" s="83">
        <v>329.63877473811294</v>
      </c>
      <c r="Q1286" s="105">
        <v>-0.14383750744428681</v>
      </c>
      <c r="R1286" s="83">
        <v>75.142682729003241</v>
      </c>
      <c r="S1286" s="83">
        <v>65.600826914947291</v>
      </c>
      <c r="T1286" s="105">
        <v>0.14545328561829177</v>
      </c>
      <c r="U1286" s="83">
        <v>84.50402579357602</v>
      </c>
      <c r="V1286" s="105">
        <v>-0.11077984719261064</v>
      </c>
      <c r="W1286" s="83">
        <v>102.82443019161661</v>
      </c>
      <c r="X1286" s="105">
        <v>-0.26921372100995405</v>
      </c>
      <c r="Y1286" s="81">
        <v>801.29970250388158</v>
      </c>
      <c r="Z1286" s="82">
        <v>-6.4657055308438434</v>
      </c>
      <c r="AA1286" s="83">
        <v>74.657116509270878</v>
      </c>
      <c r="AB1286" s="83">
        <v>0.48556621973235536</v>
      </c>
      <c r="AC1286" s="84">
        <v>2.8163196507574355</v>
      </c>
      <c r="AD1286" s="84">
        <v>2.9991641598184207</v>
      </c>
      <c r="AE1286" s="105">
        <v>-6.0965155395847077E-2</v>
      </c>
      <c r="AF1286" s="84">
        <v>2.8294329033427754</v>
      </c>
      <c r="AG1286" s="105">
        <v>-4.6345868706932488E-3</v>
      </c>
      <c r="AH1286" s="84">
        <v>2.4717548480470701</v>
      </c>
      <c r="AI1286" s="105">
        <v>0.13940088070732642</v>
      </c>
      <c r="AJ1286" s="84">
        <v>10.577663294768836</v>
      </c>
      <c r="AK1286" s="84">
        <v>14.118173951913768</v>
      </c>
      <c r="AL1286" s="105">
        <v>-0.25077681215742514</v>
      </c>
      <c r="AM1286" s="84">
        <v>10.233500117015961</v>
      </c>
      <c r="AN1286" s="105">
        <v>3.3631032766649527E-2</v>
      </c>
      <c r="AO1286" s="84">
        <v>7.9240530489188847</v>
      </c>
      <c r="AP1286" s="105">
        <v>0.33488042412992125</v>
      </c>
      <c r="AQ1286" s="108">
        <v>0.107332135618604</v>
      </c>
      <c r="AR1286" s="108">
        <v>4.9693979459988186E-2</v>
      </c>
    </row>
    <row r="1287" spans="1:44" s="2" customFormat="1" x14ac:dyDescent="0.25">
      <c r="A1287" s="80" t="s">
        <v>327</v>
      </c>
      <c r="B1287" s="80" t="s">
        <v>347</v>
      </c>
      <c r="C1287" s="80" t="s">
        <v>289</v>
      </c>
      <c r="D1287" s="80"/>
      <c r="E1287" s="80"/>
      <c r="F1287" s="80"/>
      <c r="G1287" s="80"/>
      <c r="H1287" s="80"/>
      <c r="I1287" s="81">
        <v>17.619946241378784</v>
      </c>
      <c r="J1287" s="105">
        <v>-1</v>
      </c>
      <c r="K1287" s="80"/>
      <c r="L1287" s="80"/>
      <c r="M1287" s="80"/>
      <c r="N1287" s="80"/>
      <c r="O1287" s="80"/>
      <c r="P1287" s="83">
        <v>1.2113721737016956</v>
      </c>
      <c r="Q1287" s="105">
        <v>-1</v>
      </c>
      <c r="R1287" s="80"/>
      <c r="S1287" s="80"/>
      <c r="T1287" s="80"/>
      <c r="U1287" s="80"/>
      <c r="V1287" s="80"/>
      <c r="W1287" s="83">
        <v>0.35239892515544025</v>
      </c>
      <c r="X1287" s="105">
        <v>-1</v>
      </c>
      <c r="Y1287" s="80"/>
      <c r="Z1287" s="80"/>
      <c r="AA1287" s="80"/>
      <c r="AB1287" s="80"/>
      <c r="AC1287" s="80"/>
      <c r="AD1287" s="80"/>
      <c r="AE1287" s="80"/>
      <c r="AF1287" s="80"/>
      <c r="AG1287" s="80"/>
      <c r="AH1287" s="84">
        <v>14.545444103719156</v>
      </c>
      <c r="AI1287" s="105">
        <v>-1</v>
      </c>
      <c r="AJ1287" s="80"/>
      <c r="AK1287" s="80"/>
      <c r="AL1287" s="80"/>
      <c r="AM1287" s="80"/>
      <c r="AN1287" s="80"/>
      <c r="AO1287" s="84">
        <v>49.999999953481051</v>
      </c>
      <c r="AP1287" s="105">
        <v>-1</v>
      </c>
      <c r="AQ1287" s="80"/>
      <c r="AR1287" s="80"/>
    </row>
    <row r="1288" spans="1:44" s="2" customFormat="1" x14ac:dyDescent="0.25">
      <c r="A1288" s="80" t="s">
        <v>327</v>
      </c>
      <c r="B1288" s="80" t="s">
        <v>347</v>
      </c>
      <c r="C1288" s="80" t="s">
        <v>290</v>
      </c>
      <c r="D1288" s="81">
        <v>49626.58466142774</v>
      </c>
      <c r="E1288" s="81">
        <v>60531.967528576854</v>
      </c>
      <c r="F1288" s="105">
        <v>-0.18015906821467079</v>
      </c>
      <c r="G1288" s="81">
        <v>71975.896587961906</v>
      </c>
      <c r="H1288" s="105">
        <v>-0.31051105975763738</v>
      </c>
      <c r="I1288" s="81">
        <v>73073.555436857932</v>
      </c>
      <c r="J1288" s="105">
        <v>-0.32086807101770853</v>
      </c>
      <c r="K1288" s="83">
        <v>13872.905154984757</v>
      </c>
      <c r="L1288" s="83">
        <v>18496.313623662536</v>
      </c>
      <c r="M1288" s="105">
        <v>-0.24996377995899691</v>
      </c>
      <c r="N1288" s="83">
        <v>22101.974950301566</v>
      </c>
      <c r="O1288" s="105">
        <v>-0.37232282697906727</v>
      </c>
      <c r="P1288" s="83">
        <v>25916.382443786024</v>
      </c>
      <c r="Q1288" s="105">
        <v>-0.46470518464234711</v>
      </c>
      <c r="R1288" s="83">
        <v>6873.7125469220073</v>
      </c>
      <c r="S1288" s="83">
        <v>9032.3776059018091</v>
      </c>
      <c r="T1288" s="105">
        <v>-0.23899189705812535</v>
      </c>
      <c r="U1288" s="83">
        <v>10985.821336073539</v>
      </c>
      <c r="V1288" s="105">
        <v>-0.37431054659962709</v>
      </c>
      <c r="W1288" s="83">
        <v>12900.274367577749</v>
      </c>
      <c r="X1288" s="105">
        <v>-0.46716539888502651</v>
      </c>
      <c r="Y1288" s="81">
        <v>46988.239370302297</v>
      </c>
      <c r="Z1288" s="82">
        <v>2638.345291125444</v>
      </c>
      <c r="AA1288" s="83">
        <v>6211.1421672896395</v>
      </c>
      <c r="AB1288" s="83">
        <v>662.57037963236803</v>
      </c>
      <c r="AC1288" s="84">
        <v>3.5772308760862619</v>
      </c>
      <c r="AD1288" s="84">
        <v>3.2726503648347336</v>
      </c>
      <c r="AE1288" s="105">
        <v>9.3068454401455558E-2</v>
      </c>
      <c r="AF1288" s="84">
        <v>3.2565368818762437</v>
      </c>
      <c r="AG1288" s="105">
        <v>9.8477003590775047E-2</v>
      </c>
      <c r="AH1288" s="84">
        <v>2.8195893310093822</v>
      </c>
      <c r="AI1288" s="105">
        <v>0.26870634554630418</v>
      </c>
      <c r="AJ1288" s="84">
        <v>7.2197643300708174</v>
      </c>
      <c r="AK1288" s="84">
        <v>6.7016648516803494</v>
      </c>
      <c r="AL1288" s="105">
        <v>7.7309070187322443E-2</v>
      </c>
      <c r="AM1288" s="84">
        <v>6.5517082779799631</v>
      </c>
      <c r="AN1288" s="105">
        <v>0.10196669688975082</v>
      </c>
      <c r="AO1288" s="84">
        <v>5.6644962234689871</v>
      </c>
      <c r="AP1288" s="105">
        <v>0.27456424106314797</v>
      </c>
      <c r="AQ1288" s="108">
        <v>6.7014336772879384</v>
      </c>
      <c r="AR1288" s="108">
        <v>4.5457803436762703</v>
      </c>
    </row>
    <row r="1289" spans="1:44" s="2" customFormat="1" x14ac:dyDescent="0.25">
      <c r="A1289" s="80" t="s">
        <v>327</v>
      </c>
      <c r="B1289" s="80" t="s">
        <v>347</v>
      </c>
      <c r="C1289" s="80" t="s">
        <v>291</v>
      </c>
      <c r="D1289" s="81">
        <v>23063.104125558137</v>
      </c>
      <c r="E1289" s="81">
        <v>29581.315564483404</v>
      </c>
      <c r="F1289" s="105">
        <v>-0.2203489369739631</v>
      </c>
      <c r="G1289" s="81">
        <v>30200.019430873395</v>
      </c>
      <c r="H1289" s="105">
        <v>-0.23632154680070205</v>
      </c>
      <c r="I1289" s="81">
        <v>24765.09699788332</v>
      </c>
      <c r="J1289" s="105">
        <v>-6.8725467639826052E-2</v>
      </c>
      <c r="K1289" s="83">
        <v>5249.8886831030813</v>
      </c>
      <c r="L1289" s="83">
        <v>8059.868924775179</v>
      </c>
      <c r="M1289" s="105">
        <v>-0.34863845403670496</v>
      </c>
      <c r="N1289" s="83">
        <v>8925.3389811274537</v>
      </c>
      <c r="O1289" s="105">
        <v>-0.41179951885256993</v>
      </c>
      <c r="P1289" s="83">
        <v>7687.8262872541145</v>
      </c>
      <c r="Q1289" s="105">
        <v>-0.31711663519153205</v>
      </c>
      <c r="R1289" s="83">
        <v>1623.2740260198864</v>
      </c>
      <c r="S1289" s="83">
        <v>2602.1414433608111</v>
      </c>
      <c r="T1289" s="105">
        <v>-0.37617763624588474</v>
      </c>
      <c r="U1289" s="83">
        <v>2946.0328286200429</v>
      </c>
      <c r="V1289" s="105">
        <v>-0.44899662683655583</v>
      </c>
      <c r="W1289" s="83">
        <v>2450.2808230746787</v>
      </c>
      <c r="X1289" s="105">
        <v>-0.33751510817321001</v>
      </c>
      <c r="Y1289" s="81">
        <v>22972.100513067304</v>
      </c>
      <c r="Z1289" s="82">
        <v>91.003612490834342</v>
      </c>
      <c r="AA1289" s="83">
        <v>1570.1956325230826</v>
      </c>
      <c r="AB1289" s="83">
        <v>53.078393496803777</v>
      </c>
      <c r="AC1289" s="84">
        <v>4.393065361516598</v>
      </c>
      <c r="AD1289" s="84">
        <v>3.6701980938615004</v>
      </c>
      <c r="AE1289" s="105">
        <v>0.19695592694686193</v>
      </c>
      <c r="AF1289" s="84">
        <v>3.3836271647195759</v>
      </c>
      <c r="AG1289" s="105">
        <v>0.29833020828129009</v>
      </c>
      <c r="AH1289" s="84">
        <v>3.221339306136787</v>
      </c>
      <c r="AI1289" s="105">
        <v>0.36373878813312943</v>
      </c>
      <c r="AJ1289" s="84">
        <v>14.207770072010995</v>
      </c>
      <c r="AK1289" s="84">
        <v>11.368065959657244</v>
      </c>
      <c r="AL1289" s="105">
        <v>0.24979659006476856</v>
      </c>
      <c r="AM1289" s="84">
        <v>10.251080414816506</v>
      </c>
      <c r="AN1289" s="105">
        <v>0.38597781863808672</v>
      </c>
      <c r="AO1289" s="84">
        <v>10.107044370043841</v>
      </c>
      <c r="AP1289" s="105">
        <v>0.40572946470100102</v>
      </c>
      <c r="AQ1289" s="108">
        <v>3.1143763719436901</v>
      </c>
      <c r="AR1289" s="108">
        <v>1.0735169836547382</v>
      </c>
    </row>
    <row r="1290" spans="1:44" s="2" customFormat="1" x14ac:dyDescent="0.25">
      <c r="A1290" s="80" t="s">
        <v>327</v>
      </c>
      <c r="B1290" s="80" t="s">
        <v>347</v>
      </c>
      <c r="C1290" s="80" t="s">
        <v>292</v>
      </c>
      <c r="D1290" s="81">
        <v>398578.87820728065</v>
      </c>
      <c r="E1290" s="81">
        <v>382774.25125593663</v>
      </c>
      <c r="F1290" s="105">
        <v>4.1289681579904598E-2</v>
      </c>
      <c r="G1290" s="81">
        <v>460283.45353674056</v>
      </c>
      <c r="H1290" s="105">
        <v>-0.13405777430262231</v>
      </c>
      <c r="I1290" s="81">
        <v>346187.36892894865</v>
      </c>
      <c r="J1290" s="105">
        <v>0.15133859285630033</v>
      </c>
      <c r="K1290" s="83">
        <v>147492.1207896134</v>
      </c>
      <c r="L1290" s="83">
        <v>159880.68154136668</v>
      </c>
      <c r="M1290" s="105">
        <v>-7.7486289352275042E-2</v>
      </c>
      <c r="N1290" s="83">
        <v>191912.16148552476</v>
      </c>
      <c r="O1290" s="105">
        <v>-0.23146026990718774</v>
      </c>
      <c r="P1290" s="83">
        <v>151320.43938319187</v>
      </c>
      <c r="Q1290" s="105">
        <v>-2.5299414997625939E-2</v>
      </c>
      <c r="R1290" s="83">
        <v>91702.743997069207</v>
      </c>
      <c r="S1290" s="83">
        <v>98523.037281464422</v>
      </c>
      <c r="T1290" s="105">
        <v>-6.9225365686917839E-2</v>
      </c>
      <c r="U1290" s="83">
        <v>116042.63433796825</v>
      </c>
      <c r="V1290" s="105">
        <v>-0.20974955006631749</v>
      </c>
      <c r="W1290" s="83">
        <v>92439.818023509011</v>
      </c>
      <c r="X1290" s="105">
        <v>-7.9735555759354072E-3</v>
      </c>
      <c r="Y1290" s="81">
        <v>387705.60742347356</v>
      </c>
      <c r="Z1290" s="82">
        <v>10873.270783807107</v>
      </c>
      <c r="AA1290" s="83">
        <v>86242.588779659185</v>
      </c>
      <c r="AB1290" s="83">
        <v>5460.155217410027</v>
      </c>
      <c r="AC1290" s="84">
        <v>2.702374039192398</v>
      </c>
      <c r="AD1290" s="84">
        <v>2.3941244656059317</v>
      </c>
      <c r="AE1290" s="105">
        <v>0.12875252645164839</v>
      </c>
      <c r="AF1290" s="84">
        <v>2.3984069064401532</v>
      </c>
      <c r="AG1290" s="105">
        <v>0.12673709866997068</v>
      </c>
      <c r="AH1290" s="84">
        <v>2.2877766568750917</v>
      </c>
      <c r="AI1290" s="105">
        <v>0.18122283968209166</v>
      </c>
      <c r="AJ1290" s="84">
        <v>4.3464225914550507</v>
      </c>
      <c r="AK1290" s="84">
        <v>3.8851243507892712</v>
      </c>
      <c r="AL1290" s="105">
        <v>0.11873448544113287</v>
      </c>
      <c r="AM1290" s="84">
        <v>3.9665029681779584</v>
      </c>
      <c r="AN1290" s="105">
        <v>9.5782009070728383E-2</v>
      </c>
      <c r="AO1290" s="84">
        <v>3.7450027091237601</v>
      </c>
      <c r="AP1290" s="105">
        <v>0.16059264279464522</v>
      </c>
      <c r="AQ1290" s="108">
        <v>53.82296476166718</v>
      </c>
      <c r="AR1290" s="108">
        <v>60.645615928428818</v>
      </c>
    </row>
    <row r="1291" spans="1:44" s="2" customFormat="1" x14ac:dyDescent="0.25">
      <c r="A1291" s="80" t="s">
        <v>327</v>
      </c>
      <c r="B1291" s="80" t="s">
        <v>347</v>
      </c>
      <c r="C1291" s="80" t="s">
        <v>293</v>
      </c>
      <c r="D1291" s="80"/>
      <c r="E1291" s="80"/>
      <c r="F1291" s="80"/>
      <c r="G1291" s="80"/>
      <c r="H1291" s="80"/>
      <c r="I1291" s="81">
        <v>6.6018624007701874</v>
      </c>
      <c r="J1291" s="105">
        <v>-1</v>
      </c>
      <c r="K1291" s="80"/>
      <c r="L1291" s="80"/>
      <c r="M1291" s="80"/>
      <c r="N1291" s="80"/>
      <c r="O1291" s="80"/>
      <c r="P1291" s="83">
        <v>1.1332838284693354</v>
      </c>
      <c r="Q1291" s="105">
        <v>-1</v>
      </c>
      <c r="R1291" s="80"/>
      <c r="S1291" s="80"/>
      <c r="T1291" s="80"/>
      <c r="U1291" s="80"/>
      <c r="V1291" s="80"/>
      <c r="W1291" s="83">
        <v>0.48412129769333911</v>
      </c>
      <c r="X1291" s="105">
        <v>-1</v>
      </c>
      <c r="Y1291" s="80"/>
      <c r="Z1291" s="80"/>
      <c r="AA1291" s="80"/>
      <c r="AB1291" s="80"/>
      <c r="AC1291" s="80"/>
      <c r="AD1291" s="80"/>
      <c r="AE1291" s="80"/>
      <c r="AF1291" s="80"/>
      <c r="AG1291" s="80"/>
      <c r="AH1291" s="84">
        <v>5.8254271656615471</v>
      </c>
      <c r="AI1291" s="105">
        <v>-1</v>
      </c>
      <c r="AJ1291" s="80"/>
      <c r="AK1291" s="80"/>
      <c r="AL1291" s="80"/>
      <c r="AM1291" s="80"/>
      <c r="AN1291" s="80"/>
      <c r="AO1291" s="84">
        <v>13.636793985775149</v>
      </c>
      <c r="AP1291" s="105">
        <v>-1</v>
      </c>
      <c r="AQ1291" s="80"/>
      <c r="AR1291" s="80"/>
    </row>
    <row r="1292" spans="1:44" s="2" customFormat="1" x14ac:dyDescent="0.25">
      <c r="A1292" s="80" t="s">
        <v>327</v>
      </c>
      <c r="B1292" s="80" t="s">
        <v>348</v>
      </c>
      <c r="C1292" s="80" t="s">
        <v>281</v>
      </c>
      <c r="D1292" s="81">
        <v>141231274.87006006</v>
      </c>
      <c r="E1292" s="81">
        <v>129685678.76896334</v>
      </c>
      <c r="F1292" s="105">
        <v>8.9027533423064728E-2</v>
      </c>
      <c r="G1292" s="81">
        <v>129521983.13543761</v>
      </c>
      <c r="H1292" s="105">
        <v>9.0403894776521151E-2</v>
      </c>
      <c r="I1292" s="81">
        <v>109736307.37446654</v>
      </c>
      <c r="J1292" s="105">
        <v>0.28700589849555819</v>
      </c>
      <c r="K1292" s="83">
        <v>59720072.041769505</v>
      </c>
      <c r="L1292" s="83">
        <v>66080945.320916206</v>
      </c>
      <c r="M1292" s="105">
        <v>-9.6258811799009358E-2</v>
      </c>
      <c r="N1292" s="83">
        <v>70174364.282216385</v>
      </c>
      <c r="O1292" s="105">
        <v>-0.1489759450958961</v>
      </c>
      <c r="P1292" s="83">
        <v>59942007.431144357</v>
      </c>
      <c r="Q1292" s="105">
        <v>-3.7025017827404315E-3</v>
      </c>
      <c r="R1292" s="83">
        <v>90826352.003194436</v>
      </c>
      <c r="S1292" s="83">
        <v>94619862.699414372</v>
      </c>
      <c r="T1292" s="105">
        <v>-4.0092117954884911E-2</v>
      </c>
      <c r="U1292" s="83">
        <v>102026792.86190848</v>
      </c>
      <c r="V1292" s="105">
        <v>-0.10977940739422878</v>
      </c>
      <c r="W1292" s="83">
        <v>91442395.556702465</v>
      </c>
      <c r="X1292" s="105">
        <v>-6.7369577290440326E-3</v>
      </c>
      <c r="Y1292" s="81">
        <v>126215881.82881007</v>
      </c>
      <c r="Z1292" s="82">
        <v>15015393.041249985</v>
      </c>
      <c r="AA1292" s="83">
        <v>74096763.311657712</v>
      </c>
      <c r="AB1292" s="83">
        <v>16729588.69153673</v>
      </c>
      <c r="AC1292" s="84">
        <v>2.364887885119761</v>
      </c>
      <c r="AD1292" s="84">
        <v>1.9625275961043902</v>
      </c>
      <c r="AE1292" s="105">
        <v>0.20502146813836117</v>
      </c>
      <c r="AF1292" s="84">
        <v>1.8457165157142881</v>
      </c>
      <c r="AG1292" s="105">
        <v>0.28128445781640243</v>
      </c>
      <c r="AH1292" s="84">
        <v>1.8307079138202222</v>
      </c>
      <c r="AI1292" s="105">
        <v>0.29178874864032289</v>
      </c>
      <c r="AJ1292" s="84">
        <v>1.5549592354550674</v>
      </c>
      <c r="AK1292" s="84">
        <v>1.3705967760801454</v>
      </c>
      <c r="AL1292" s="105">
        <v>0.13451254416502542</v>
      </c>
      <c r="AM1292" s="84">
        <v>1.2694899006650477</v>
      </c>
      <c r="AN1292" s="105">
        <v>0.22486932321436418</v>
      </c>
      <c r="AO1292" s="84">
        <v>1.2000594112434446</v>
      </c>
      <c r="AP1292" s="105">
        <v>0.29573521184579726</v>
      </c>
      <c r="AQ1292" s="80"/>
      <c r="AR1292" s="80"/>
    </row>
    <row r="1293" spans="1:44" s="2" customFormat="1" x14ac:dyDescent="0.25">
      <c r="A1293" s="80" t="s">
        <v>327</v>
      </c>
      <c r="B1293" s="80" t="s">
        <v>348</v>
      </c>
      <c r="C1293" s="80" t="s">
        <v>313</v>
      </c>
      <c r="D1293" s="81">
        <v>59453704.855301164</v>
      </c>
      <c r="E1293" s="81">
        <v>56986042.501432627</v>
      </c>
      <c r="F1293" s="105">
        <v>4.3302925515603226E-2</v>
      </c>
      <c r="G1293" s="81">
        <v>59729058.185388766</v>
      </c>
      <c r="H1293" s="105">
        <v>-4.6100397102019014E-3</v>
      </c>
      <c r="I1293" s="81">
        <v>48766053.560109884</v>
      </c>
      <c r="J1293" s="105">
        <v>0.2191617019412386</v>
      </c>
      <c r="K1293" s="83">
        <v>31290593.267219875</v>
      </c>
      <c r="L1293" s="83">
        <v>35606004.90811564</v>
      </c>
      <c r="M1293" s="105">
        <v>-0.1211989846103784</v>
      </c>
      <c r="N1293" s="83">
        <v>37593971.481512636</v>
      </c>
      <c r="O1293" s="105">
        <v>-0.16766992062524003</v>
      </c>
      <c r="P1293" s="83">
        <v>31874543.864720989</v>
      </c>
      <c r="Q1293" s="105">
        <v>-1.8320280910668511E-2</v>
      </c>
      <c r="R1293" s="83">
        <v>34437757.646088459</v>
      </c>
      <c r="S1293" s="83">
        <v>37495671.560150012</v>
      </c>
      <c r="T1293" s="105">
        <v>-8.1553784392315601E-2</v>
      </c>
      <c r="U1293" s="83">
        <v>40095675.691341236</v>
      </c>
      <c r="V1293" s="105">
        <v>-0.14111043018224081</v>
      </c>
      <c r="W1293" s="83">
        <v>33935526.159645967</v>
      </c>
      <c r="X1293" s="105">
        <v>1.4799578591467785E-2</v>
      </c>
      <c r="Y1293" s="81">
        <v>56258689.328143656</v>
      </c>
      <c r="Z1293" s="82">
        <v>3195015.5271575097</v>
      </c>
      <c r="AA1293" s="83">
        <v>31158457.439509507</v>
      </c>
      <c r="AB1293" s="83">
        <v>3279300.2065789523</v>
      </c>
      <c r="AC1293" s="84">
        <v>1.9000504192288694</v>
      </c>
      <c r="AD1293" s="84">
        <v>1.600461569572043</v>
      </c>
      <c r="AE1293" s="105">
        <v>0.18718903056006228</v>
      </c>
      <c r="AF1293" s="84">
        <v>1.5887935174596111</v>
      </c>
      <c r="AG1293" s="105">
        <v>0.19590771132232471</v>
      </c>
      <c r="AH1293" s="84">
        <v>1.5299372994035079</v>
      </c>
      <c r="AI1293" s="105">
        <v>0.24191391370722271</v>
      </c>
      <c r="AJ1293" s="84">
        <v>1.7264104552421138</v>
      </c>
      <c r="AK1293" s="84">
        <v>1.5198032234205072</v>
      </c>
      <c r="AL1293" s="105">
        <v>0.13594340940836483</v>
      </c>
      <c r="AM1293" s="84">
        <v>1.4896633403857915</v>
      </c>
      <c r="AN1293" s="105">
        <v>0.15892658994683304</v>
      </c>
      <c r="AO1293" s="84">
        <v>1.4370207000974531</v>
      </c>
      <c r="AP1293" s="105">
        <v>0.20138175819251275</v>
      </c>
      <c r="AQ1293" s="80"/>
      <c r="AR1293" s="80"/>
    </row>
    <row r="1294" spans="1:44" s="2" customFormat="1" x14ac:dyDescent="0.25">
      <c r="A1294" s="80" t="s">
        <v>327</v>
      </c>
      <c r="B1294" s="80" t="s">
        <v>348</v>
      </c>
      <c r="C1294" s="80" t="s">
        <v>328</v>
      </c>
      <c r="D1294" s="81">
        <v>1768793.4449815296</v>
      </c>
      <c r="E1294" s="81">
        <v>1773400.0598021639</v>
      </c>
      <c r="F1294" s="105">
        <v>-2.5976173820294957E-3</v>
      </c>
      <c r="G1294" s="81">
        <v>1967116.7682142474</v>
      </c>
      <c r="H1294" s="105">
        <v>-0.1008192937182657</v>
      </c>
      <c r="I1294" s="81">
        <v>1522164.5139964949</v>
      </c>
      <c r="J1294" s="105">
        <v>0.16202514821312053</v>
      </c>
      <c r="K1294" s="83">
        <v>657541.0662001468</v>
      </c>
      <c r="L1294" s="83">
        <v>716881.65991973667</v>
      </c>
      <c r="M1294" s="105">
        <v>-8.2775996426291271E-2</v>
      </c>
      <c r="N1294" s="83">
        <v>797512.13530684786</v>
      </c>
      <c r="O1294" s="105">
        <v>-0.17550964168444447</v>
      </c>
      <c r="P1294" s="83">
        <v>650423.32313825237</v>
      </c>
      <c r="Q1294" s="105">
        <v>1.0943246972681982E-2</v>
      </c>
      <c r="R1294" s="83">
        <v>424087.30839229078</v>
      </c>
      <c r="S1294" s="83">
        <v>459324.33304557391</v>
      </c>
      <c r="T1294" s="105">
        <v>-7.6714909527309805E-2</v>
      </c>
      <c r="U1294" s="83">
        <v>505412.37116196915</v>
      </c>
      <c r="V1294" s="105">
        <v>-0.16090833428296947</v>
      </c>
      <c r="W1294" s="83">
        <v>410880.35292724287</v>
      </c>
      <c r="X1294" s="105">
        <v>3.2143068830031277E-2</v>
      </c>
      <c r="Y1294" s="81">
        <v>1744740.3441895519</v>
      </c>
      <c r="Z1294" s="82">
        <v>24053.100791977718</v>
      </c>
      <c r="AA1294" s="83">
        <v>416378.51288454013</v>
      </c>
      <c r="AB1294" s="83">
        <v>7708.7955077506676</v>
      </c>
      <c r="AC1294" s="84">
        <v>2.6900121314143628</v>
      </c>
      <c r="AD1294" s="84">
        <v>2.4737696037595898</v>
      </c>
      <c r="AE1294" s="105">
        <v>8.7414174434891426E-2</v>
      </c>
      <c r="AF1294" s="84">
        <v>2.4665665651061057</v>
      </c>
      <c r="AG1294" s="105">
        <v>9.0589716681189578E-2</v>
      </c>
      <c r="AH1294" s="84">
        <v>2.3402674225335973</v>
      </c>
      <c r="AI1294" s="105">
        <v>0.14944647159260471</v>
      </c>
      <c r="AJ1294" s="84">
        <v>4.1708238138203226</v>
      </c>
      <c r="AK1294" s="84">
        <v>3.8608885535054118</v>
      </c>
      <c r="AL1294" s="105">
        <v>8.0275629824515832E-2</v>
      </c>
      <c r="AM1294" s="84">
        <v>3.8921025294488625</v>
      </c>
      <c r="AN1294" s="105">
        <v>7.1612009771728241E-2</v>
      </c>
      <c r="AO1294" s="84">
        <v>3.7046417604349022</v>
      </c>
      <c r="AP1294" s="105">
        <v>0.1258372829362841</v>
      </c>
      <c r="AQ1294" s="108">
        <v>100</v>
      </c>
      <c r="AR1294" s="108">
        <v>100</v>
      </c>
    </row>
    <row r="1295" spans="1:44" s="2" customFormat="1" x14ac:dyDescent="0.25">
      <c r="A1295" s="80" t="s">
        <v>327</v>
      </c>
      <c r="B1295" s="80" t="s">
        <v>348</v>
      </c>
      <c r="C1295" s="80" t="s">
        <v>270</v>
      </c>
      <c r="D1295" s="81">
        <v>953036.70138218044</v>
      </c>
      <c r="E1295" s="81">
        <v>949620.80268250103</v>
      </c>
      <c r="F1295" s="105">
        <v>3.597118649918091E-3</v>
      </c>
      <c r="G1295" s="81">
        <v>1122760.0262444986</v>
      </c>
      <c r="H1295" s="105">
        <v>-0.15116616275520858</v>
      </c>
      <c r="I1295" s="81">
        <v>901796.02238285902</v>
      </c>
      <c r="J1295" s="105">
        <v>5.682069750532466E-2</v>
      </c>
      <c r="K1295" s="83">
        <v>379355.8806105007</v>
      </c>
      <c r="L1295" s="83">
        <v>420408.1665325556</v>
      </c>
      <c r="M1295" s="105">
        <v>-9.7648640512019866E-2</v>
      </c>
      <c r="N1295" s="83">
        <v>485122.25758352189</v>
      </c>
      <c r="O1295" s="105">
        <v>-0.21802004612169695</v>
      </c>
      <c r="P1295" s="83">
        <v>410047.67468150792</v>
      </c>
      <c r="Q1295" s="105">
        <v>-7.4849330860969149E-2</v>
      </c>
      <c r="R1295" s="83">
        <v>247198.77857191354</v>
      </c>
      <c r="S1295" s="83">
        <v>272206.95209322812</v>
      </c>
      <c r="T1295" s="105">
        <v>-9.1871913369609787E-2</v>
      </c>
      <c r="U1295" s="83">
        <v>319018.85938541795</v>
      </c>
      <c r="V1295" s="105">
        <v>-0.22512800952227099</v>
      </c>
      <c r="W1295" s="83">
        <v>270994.47620555462</v>
      </c>
      <c r="X1295" s="105">
        <v>-8.7808792145237569E-2</v>
      </c>
      <c r="Y1295" s="81">
        <v>934284.73891404481</v>
      </c>
      <c r="Z1295" s="82">
        <v>18751.962468135622</v>
      </c>
      <c r="AA1295" s="83">
        <v>241905.21799684636</v>
      </c>
      <c r="AB1295" s="83">
        <v>5293.560575067173</v>
      </c>
      <c r="AC1295" s="84">
        <v>2.5122497108742592</v>
      </c>
      <c r="AD1295" s="84">
        <v>2.2588067461076884</v>
      </c>
      <c r="AE1295" s="105">
        <v>0.11220214620099596</v>
      </c>
      <c r="AF1295" s="84">
        <v>2.3143857217295305</v>
      </c>
      <c r="AG1295" s="105">
        <v>8.5493091012014105E-2</v>
      </c>
      <c r="AH1295" s="84">
        <v>2.199246765838391</v>
      </c>
      <c r="AI1295" s="105">
        <v>0.14232279428477235</v>
      </c>
      <c r="AJ1295" s="84">
        <v>3.855345511365174</v>
      </c>
      <c r="AK1295" s="84">
        <v>3.4885986393075865</v>
      </c>
      <c r="AL1295" s="105">
        <v>0.1051272760142964</v>
      </c>
      <c r="AM1295" s="84">
        <v>3.5194158376952021</v>
      </c>
      <c r="AN1295" s="105">
        <v>9.5450406874899404E-2</v>
      </c>
      <c r="AO1295" s="84">
        <v>3.3277284283050443</v>
      </c>
      <c r="AP1295" s="105">
        <v>0.15855172512646046</v>
      </c>
      <c r="AQ1295" s="80"/>
      <c r="AR1295" s="80"/>
    </row>
    <row r="1296" spans="1:44" s="2" customFormat="1" x14ac:dyDescent="0.25">
      <c r="A1296" s="80" t="s">
        <v>327</v>
      </c>
      <c r="B1296" s="80" t="s">
        <v>348</v>
      </c>
      <c r="C1296" s="80" t="s">
        <v>271</v>
      </c>
      <c r="D1296" s="81">
        <v>785589.66443609714</v>
      </c>
      <c r="E1296" s="81">
        <v>776094.71542881487</v>
      </c>
      <c r="F1296" s="105">
        <v>1.2234265764889316E-2</v>
      </c>
      <c r="G1296" s="81">
        <v>795242.98835889937</v>
      </c>
      <c r="H1296" s="105">
        <v>-1.2138835631513431E-2</v>
      </c>
      <c r="I1296" s="81">
        <v>583431.63479701162</v>
      </c>
      <c r="J1296" s="105">
        <v>0.34649823146703496</v>
      </c>
      <c r="K1296" s="83">
        <v>272615.37869723659</v>
      </c>
      <c r="L1296" s="83">
        <v>284026.66798490181</v>
      </c>
      <c r="M1296" s="105">
        <v>-4.0176823425157444E-2</v>
      </c>
      <c r="N1296" s="83">
        <v>300650.6720674301</v>
      </c>
      <c r="O1296" s="105">
        <v>-9.3248730087341164E-2</v>
      </c>
      <c r="P1296" s="83">
        <v>230262.13785164297</v>
      </c>
      <c r="Q1296" s="105">
        <v>0.18393488934286564</v>
      </c>
      <c r="R1296" s="83">
        <v>175245.42245340851</v>
      </c>
      <c r="S1296" s="83">
        <v>183562.39265910682</v>
      </c>
      <c r="T1296" s="105">
        <v>-4.5308682705742072E-2</v>
      </c>
      <c r="U1296" s="83">
        <v>183016.3981898214</v>
      </c>
      <c r="V1296" s="105">
        <v>-4.2460543499238626E-2</v>
      </c>
      <c r="W1296" s="83">
        <v>136985.69597879294</v>
      </c>
      <c r="X1296" s="105">
        <v>0.2792972375782844</v>
      </c>
      <c r="Y1296" s="81">
        <v>780644.71502659621</v>
      </c>
      <c r="Z1296" s="82">
        <v>4944.9494095009059</v>
      </c>
      <c r="AA1296" s="83">
        <v>172898.74286622158</v>
      </c>
      <c r="AB1296" s="83">
        <v>2346.6795871869272</v>
      </c>
      <c r="AC1296" s="84">
        <v>2.8816777255569419</v>
      </c>
      <c r="AD1296" s="84">
        <v>2.7324712884709483</v>
      </c>
      <c r="AE1296" s="105">
        <v>5.4604942315601548E-2</v>
      </c>
      <c r="AF1296" s="84">
        <v>2.6450730440427614</v>
      </c>
      <c r="AG1296" s="105">
        <v>8.9451095517782381E-2</v>
      </c>
      <c r="AH1296" s="84">
        <v>2.5337714669048821</v>
      </c>
      <c r="AI1296" s="105">
        <v>0.13730767087571763</v>
      </c>
      <c r="AJ1296" s="84">
        <v>4.4827970593352156</v>
      </c>
      <c r="AK1296" s="84">
        <v>4.2279614260100544</v>
      </c>
      <c r="AL1296" s="105">
        <v>6.0273878507366284E-2</v>
      </c>
      <c r="AM1296" s="84">
        <v>4.3452007373354995</v>
      </c>
      <c r="AN1296" s="105">
        <v>3.1666275119913302E-2</v>
      </c>
      <c r="AO1296" s="84">
        <v>4.2590697563586053</v>
      </c>
      <c r="AP1296" s="105">
        <v>5.2529616976241152E-2</v>
      </c>
      <c r="AQ1296" s="80"/>
      <c r="AR1296" s="80"/>
    </row>
    <row r="1297" spans="1:44" s="2" customFormat="1" x14ac:dyDescent="0.25">
      <c r="A1297" s="80" t="s">
        <v>327</v>
      </c>
      <c r="B1297" s="80" t="s">
        <v>348</v>
      </c>
      <c r="C1297" s="80" t="s">
        <v>127</v>
      </c>
      <c r="D1297" s="81">
        <v>30167.079163252118</v>
      </c>
      <c r="E1297" s="81">
        <v>47684.54169084788</v>
      </c>
      <c r="F1297" s="105">
        <v>-0.3673614531343582</v>
      </c>
      <c r="G1297" s="81">
        <v>49113.75361084938</v>
      </c>
      <c r="H1297" s="105">
        <v>-0.38577125661622985</v>
      </c>
      <c r="I1297" s="81">
        <v>36936.856816624408</v>
      </c>
      <c r="J1297" s="105">
        <v>-0.18327974377953493</v>
      </c>
      <c r="K1297" s="83">
        <v>5569.8068924095578</v>
      </c>
      <c r="L1297" s="83">
        <v>12446.825402279341</v>
      </c>
      <c r="M1297" s="105">
        <v>-0.55251184841159739</v>
      </c>
      <c r="N1297" s="83">
        <v>11739.205655895907</v>
      </c>
      <c r="O1297" s="105">
        <v>-0.52553800864608124</v>
      </c>
      <c r="P1297" s="83">
        <v>10113.510605101486</v>
      </c>
      <c r="Q1297" s="105">
        <v>-0.44927067267818754</v>
      </c>
      <c r="R1297" s="83">
        <v>1643.1073669688597</v>
      </c>
      <c r="S1297" s="83">
        <v>3554.988293238981</v>
      </c>
      <c r="T1297" s="105">
        <v>-0.53780231285324143</v>
      </c>
      <c r="U1297" s="83">
        <v>3377.1135867298635</v>
      </c>
      <c r="V1297" s="105">
        <v>-0.51345806862246579</v>
      </c>
      <c r="W1297" s="83">
        <v>2900.1807428955108</v>
      </c>
      <c r="X1297" s="105">
        <v>-0.43344656328956999</v>
      </c>
      <c r="Y1297" s="81">
        <v>29810.890248910928</v>
      </c>
      <c r="Z1297" s="82">
        <v>356.18891434119109</v>
      </c>
      <c r="AA1297" s="83">
        <v>1574.5520214722951</v>
      </c>
      <c r="AB1297" s="83">
        <v>68.555345496564598</v>
      </c>
      <c r="AC1297" s="84">
        <v>5.4161804432328386</v>
      </c>
      <c r="AD1297" s="84">
        <v>3.8310605435274754</v>
      </c>
      <c r="AE1297" s="105">
        <v>0.41375485500572468</v>
      </c>
      <c r="AF1297" s="84">
        <v>4.1837373882433395</v>
      </c>
      <c r="AG1297" s="105">
        <v>0.29457944909562672</v>
      </c>
      <c r="AH1297" s="84">
        <v>3.6522290091822924</v>
      </c>
      <c r="AI1297" s="105">
        <v>0.48297941602667521</v>
      </c>
      <c r="AJ1297" s="84">
        <v>18.359773542311583</v>
      </c>
      <c r="AK1297" s="84">
        <v>13.413417361046237</v>
      </c>
      <c r="AL1297" s="105">
        <v>0.36876181871668334</v>
      </c>
      <c r="AM1297" s="84">
        <v>14.543115696149075</v>
      </c>
      <c r="AN1297" s="105">
        <v>0.26243742578305523</v>
      </c>
      <c r="AO1297" s="84">
        <v>12.736053401881094</v>
      </c>
      <c r="AP1297" s="105">
        <v>0.44155908922303005</v>
      </c>
      <c r="AQ1297" s="80"/>
      <c r="AR1297" s="80"/>
    </row>
    <row r="1298" spans="1:44" s="2" customFormat="1" x14ac:dyDescent="0.25">
      <c r="A1298" s="80" t="s">
        <v>327</v>
      </c>
      <c r="B1298" s="80" t="s">
        <v>348</v>
      </c>
      <c r="C1298" s="80" t="s">
        <v>282</v>
      </c>
      <c r="D1298" s="81">
        <v>3841.9432541227343</v>
      </c>
      <c r="E1298" s="81">
        <v>8554.2906915271287</v>
      </c>
      <c r="F1298" s="105">
        <v>-0.55087529841274741</v>
      </c>
      <c r="G1298" s="81">
        <v>11916.553584293128</v>
      </c>
      <c r="H1298" s="105">
        <v>-0.67759610805705672</v>
      </c>
      <c r="I1298" s="81">
        <v>6621.226988778114</v>
      </c>
      <c r="J1298" s="105">
        <v>-0.41975358032065757</v>
      </c>
      <c r="K1298" s="83">
        <v>463.5392975484873</v>
      </c>
      <c r="L1298" s="83">
        <v>2595.3280978831772</v>
      </c>
      <c r="M1298" s="105">
        <v>-0.82139472156658611</v>
      </c>
      <c r="N1298" s="83">
        <v>3644.9626152041583</v>
      </c>
      <c r="O1298" s="105">
        <v>-0.87282742061196039</v>
      </c>
      <c r="P1298" s="83">
        <v>2500.2319175289613</v>
      </c>
      <c r="Q1298" s="105">
        <v>-0.81460147984727183</v>
      </c>
      <c r="R1298" s="83">
        <v>216.89478102973834</v>
      </c>
      <c r="S1298" s="83">
        <v>653.78639138985773</v>
      </c>
      <c r="T1298" s="105">
        <v>-0.6682482476139483</v>
      </c>
      <c r="U1298" s="83">
        <v>915.68592337952032</v>
      </c>
      <c r="V1298" s="105">
        <v>-0.7631340883463128</v>
      </c>
      <c r="W1298" s="83">
        <v>630.69450421849069</v>
      </c>
      <c r="X1298" s="105">
        <v>-0.6561016790553803</v>
      </c>
      <c r="Y1298" s="81">
        <v>3834.149156539775</v>
      </c>
      <c r="Z1298" s="82">
        <v>7.7940975829591848</v>
      </c>
      <c r="AA1298" s="83">
        <v>213.95479214384684</v>
      </c>
      <c r="AB1298" s="83">
        <v>2.9399888858914842</v>
      </c>
      <c r="AC1298" s="84">
        <v>8.2882794931121406</v>
      </c>
      <c r="AD1298" s="84">
        <v>3.2960344006232773</v>
      </c>
      <c r="AE1298" s="105">
        <v>1.5146216591504122</v>
      </c>
      <c r="AF1298" s="84">
        <v>3.2693212091081127</v>
      </c>
      <c r="AG1298" s="105">
        <v>1.5351683003864967</v>
      </c>
      <c r="AH1298" s="84">
        <v>2.6482451257249888</v>
      </c>
      <c r="AI1298" s="105">
        <v>2.1297251952245642</v>
      </c>
      <c r="AJ1298" s="84">
        <v>17.713396495215655</v>
      </c>
      <c r="AK1298" s="84">
        <v>13.084228739209319</v>
      </c>
      <c r="AL1298" s="105">
        <v>0.35379752588199376</v>
      </c>
      <c r="AM1298" s="84">
        <v>13.013800125170349</v>
      </c>
      <c r="AN1298" s="105">
        <v>0.36112406252157564</v>
      </c>
      <c r="AO1298" s="84">
        <v>10.498310900905411</v>
      </c>
      <c r="AP1298" s="105">
        <v>0.68726156639998059</v>
      </c>
      <c r="AQ1298" s="108">
        <v>0.21720700430133338</v>
      </c>
      <c r="AR1298" s="108">
        <v>5.1143898140216339E-2</v>
      </c>
    </row>
    <row r="1299" spans="1:44" s="2" customFormat="1" x14ac:dyDescent="0.25">
      <c r="A1299" s="80" t="s">
        <v>327</v>
      </c>
      <c r="B1299" s="80" t="s">
        <v>348</v>
      </c>
      <c r="C1299" s="80" t="s">
        <v>284</v>
      </c>
      <c r="D1299" s="81">
        <v>62.03062304854393</v>
      </c>
      <c r="E1299" s="81">
        <v>5779.6038453042511</v>
      </c>
      <c r="F1299" s="105">
        <v>-0.98926732269047435</v>
      </c>
      <c r="G1299" s="81">
        <v>221.00386607408524</v>
      </c>
      <c r="H1299" s="105">
        <v>-0.71932335777442946</v>
      </c>
      <c r="I1299" s="81">
        <v>4.9378249168395998</v>
      </c>
      <c r="J1299" s="105">
        <v>11.562337485275995</v>
      </c>
      <c r="K1299" s="83">
        <v>7.0822341097450083</v>
      </c>
      <c r="L1299" s="83">
        <v>2520.6891205237553</v>
      </c>
      <c r="M1299" s="105">
        <v>-0.99719035796517685</v>
      </c>
      <c r="N1299" s="83">
        <v>25.257971432721789</v>
      </c>
      <c r="O1299" s="105">
        <v>-0.71960400190452545</v>
      </c>
      <c r="P1299" s="83">
        <v>0.56236338840144384</v>
      </c>
      <c r="Q1299" s="105">
        <v>11.593696986350302</v>
      </c>
      <c r="R1299" s="83">
        <v>2.068645118898198</v>
      </c>
      <c r="S1299" s="83">
        <v>735.99587008863125</v>
      </c>
      <c r="T1299" s="105">
        <v>-0.99718932509954294</v>
      </c>
      <c r="U1299" s="83">
        <v>7.3685914675808535</v>
      </c>
      <c r="V1299" s="105">
        <v>-0.71926179813340296</v>
      </c>
      <c r="W1299" s="83">
        <v>0.16459416021568707</v>
      </c>
      <c r="X1299" s="105">
        <v>11.568156222477208</v>
      </c>
      <c r="Y1299" s="81">
        <v>62.03062304854393</v>
      </c>
      <c r="Z1299" s="80"/>
      <c r="AA1299" s="83">
        <v>2.068645118898198</v>
      </c>
      <c r="AB1299" s="80"/>
      <c r="AC1299" s="84">
        <v>8.7586236330695524</v>
      </c>
      <c r="AD1299" s="84">
        <v>2.2928665809067921</v>
      </c>
      <c r="AE1299" s="105">
        <v>2.8199447390461145</v>
      </c>
      <c r="AF1299" s="84">
        <v>8.749866023990112</v>
      </c>
      <c r="AG1299" s="105">
        <v>1.000884934172592E-3</v>
      </c>
      <c r="AH1299" s="84">
        <v>8.7804878814670051</v>
      </c>
      <c r="AI1299" s="105">
        <v>-2.4900949346563792E-3</v>
      </c>
      <c r="AJ1299" s="84">
        <v>29.986111431999841</v>
      </c>
      <c r="AK1299" s="84">
        <v>7.8527666800742377</v>
      </c>
      <c r="AL1299" s="105">
        <v>2.8185409873550915</v>
      </c>
      <c r="AM1299" s="84">
        <v>29.992688161152994</v>
      </c>
      <c r="AN1299" s="105">
        <v>-2.1927774922393141E-4</v>
      </c>
      <c r="AO1299" s="84">
        <v>30.000000670552271</v>
      </c>
      <c r="AP1299" s="105">
        <v>-4.6297460806604657E-4</v>
      </c>
      <c r="AQ1299" s="108">
        <v>3.5069455523220618E-3</v>
      </c>
      <c r="AR1299" s="108">
        <v>4.8778755646812527E-4</v>
      </c>
    </row>
    <row r="1300" spans="1:44" s="2" customFormat="1" x14ac:dyDescent="0.25">
      <c r="A1300" s="80" t="s">
        <v>327</v>
      </c>
      <c r="B1300" s="80" t="s">
        <v>348</v>
      </c>
      <c r="C1300" s="80" t="s">
        <v>285</v>
      </c>
      <c r="D1300" s="81">
        <v>679854.9066204679</v>
      </c>
      <c r="E1300" s="81">
        <v>651465.45500914333</v>
      </c>
      <c r="F1300" s="105">
        <v>4.3577831169768037E-2</v>
      </c>
      <c r="G1300" s="81">
        <v>542374.31082172634</v>
      </c>
      <c r="H1300" s="105">
        <v>0.25347918043989037</v>
      </c>
      <c r="I1300" s="81">
        <v>378252.64231853129</v>
      </c>
      <c r="J1300" s="105">
        <v>0.79735666207971534</v>
      </c>
      <c r="K1300" s="83">
        <v>241373.78283586743</v>
      </c>
      <c r="L1300" s="83">
        <v>239037.92788812509</v>
      </c>
      <c r="M1300" s="105">
        <v>9.771900921244461E-3</v>
      </c>
      <c r="N1300" s="83">
        <v>205906.24869314994</v>
      </c>
      <c r="O1300" s="105">
        <v>0.17225088780852241</v>
      </c>
      <c r="P1300" s="83">
        <v>151663.96759444656</v>
      </c>
      <c r="Q1300" s="105">
        <v>0.59150381375560002</v>
      </c>
      <c r="R1300" s="83">
        <v>160689.10712183698</v>
      </c>
      <c r="S1300" s="83">
        <v>161383.30107676139</v>
      </c>
      <c r="T1300" s="105">
        <v>-4.301522835960715E-3</v>
      </c>
      <c r="U1300" s="83">
        <v>135281.84492771784</v>
      </c>
      <c r="V1300" s="105">
        <v>0.18780984401635292</v>
      </c>
      <c r="W1300" s="83">
        <v>96076.318798430919</v>
      </c>
      <c r="X1300" s="105">
        <v>0.67251523717269324</v>
      </c>
      <c r="Y1300" s="81">
        <v>675749.05337850726</v>
      </c>
      <c r="Z1300" s="82">
        <v>4105.8532419606272</v>
      </c>
      <c r="AA1300" s="83">
        <v>158671.1996333682</v>
      </c>
      <c r="AB1300" s="83">
        <v>2017.9074884687773</v>
      </c>
      <c r="AC1300" s="84">
        <v>2.816606255380953</v>
      </c>
      <c r="AD1300" s="84">
        <v>2.725364383655648</v>
      </c>
      <c r="AE1300" s="105">
        <v>3.3478778937779438E-2</v>
      </c>
      <c r="AF1300" s="84">
        <v>2.6340837845576757</v>
      </c>
      <c r="AG1300" s="105">
        <v>6.929258358952585E-2</v>
      </c>
      <c r="AH1300" s="84">
        <v>2.4940178495790697</v>
      </c>
      <c r="AI1300" s="105">
        <v>0.12934486649978408</v>
      </c>
      <c r="AJ1300" s="84">
        <v>4.2308711448934204</v>
      </c>
      <c r="AK1300" s="84">
        <v>4.0367587641504254</v>
      </c>
      <c r="AL1300" s="105">
        <v>4.8086197884021388E-2</v>
      </c>
      <c r="AM1300" s="84">
        <v>4.0092172834538236</v>
      </c>
      <c r="AN1300" s="105">
        <v>5.5286068518753E-2</v>
      </c>
      <c r="AO1300" s="84">
        <v>3.9370018236451081</v>
      </c>
      <c r="AP1300" s="105">
        <v>7.4642922307877113E-2</v>
      </c>
      <c r="AQ1300" s="108">
        <v>38.436082435140818</v>
      </c>
      <c r="AR1300" s="108">
        <v>37.890572045413762</v>
      </c>
    </row>
    <row r="1301" spans="1:44" s="2" customFormat="1" x14ac:dyDescent="0.25">
      <c r="A1301" s="80" t="s">
        <v>327</v>
      </c>
      <c r="B1301" s="80" t="s">
        <v>348</v>
      </c>
      <c r="C1301" s="80" t="s">
        <v>286</v>
      </c>
      <c r="D1301" s="81">
        <v>25.741567883491516</v>
      </c>
      <c r="E1301" s="80"/>
      <c r="F1301" s="80"/>
      <c r="G1301" s="80"/>
      <c r="H1301" s="80"/>
      <c r="I1301" s="80"/>
      <c r="J1301" s="80"/>
      <c r="K1301" s="83">
        <v>8.609220027923584</v>
      </c>
      <c r="L1301" s="80"/>
      <c r="M1301" s="80"/>
      <c r="N1301" s="80"/>
      <c r="O1301" s="80"/>
      <c r="P1301" s="80"/>
      <c r="Q1301" s="80"/>
      <c r="R1301" s="83">
        <v>2.4335394991566943</v>
      </c>
      <c r="S1301" s="80"/>
      <c r="T1301" s="80"/>
      <c r="U1301" s="80"/>
      <c r="V1301" s="80"/>
      <c r="W1301" s="80"/>
      <c r="X1301" s="80"/>
      <c r="Y1301" s="81">
        <v>25.741567883491516</v>
      </c>
      <c r="Z1301" s="80"/>
      <c r="AA1301" s="83">
        <v>2.4335394991566943</v>
      </c>
      <c r="AB1301" s="80"/>
      <c r="AC1301" s="84">
        <v>2.99</v>
      </c>
      <c r="AD1301" s="80"/>
      <c r="AE1301" s="80"/>
      <c r="AF1301" s="80"/>
      <c r="AG1301" s="80"/>
      <c r="AH1301" s="80"/>
      <c r="AI1301" s="80"/>
      <c r="AJ1301" s="84">
        <v>10.57783031358721</v>
      </c>
      <c r="AK1301" s="80"/>
      <c r="AL1301" s="80"/>
      <c r="AM1301" s="80"/>
      <c r="AN1301" s="80"/>
      <c r="AO1301" s="80"/>
      <c r="AP1301" s="80"/>
      <c r="AQ1301" s="108">
        <v>1.4553179149621011E-3</v>
      </c>
      <c r="AR1301" s="108">
        <v>5.7382983432873987E-4</v>
      </c>
    </row>
    <row r="1302" spans="1:44" s="2" customFormat="1" x14ac:dyDescent="0.25">
      <c r="A1302" s="80" t="s">
        <v>327</v>
      </c>
      <c r="B1302" s="80" t="s">
        <v>348</v>
      </c>
      <c r="C1302" s="80" t="s">
        <v>287</v>
      </c>
      <c r="D1302" s="80"/>
      <c r="E1302" s="81">
        <v>31.348583887815476</v>
      </c>
      <c r="F1302" s="105">
        <v>-1</v>
      </c>
      <c r="G1302" s="81">
        <v>16.979671168327332</v>
      </c>
      <c r="H1302" s="105">
        <v>-1</v>
      </c>
      <c r="I1302" s="80"/>
      <c r="J1302" s="80"/>
      <c r="K1302" s="80"/>
      <c r="L1302" s="83">
        <v>1.1404418198404498</v>
      </c>
      <c r="M1302" s="105">
        <v>-1</v>
      </c>
      <c r="N1302" s="83">
        <v>0.6198927681841262</v>
      </c>
      <c r="O1302" s="105">
        <v>-1</v>
      </c>
      <c r="P1302" s="80"/>
      <c r="Q1302" s="80"/>
      <c r="R1302" s="80"/>
      <c r="S1302" s="83">
        <v>1.0454053503165239</v>
      </c>
      <c r="T1302" s="105">
        <v>-1</v>
      </c>
      <c r="U1302" s="83">
        <v>0.56598902127322859</v>
      </c>
      <c r="V1302" s="105">
        <v>-1</v>
      </c>
      <c r="W1302" s="80"/>
      <c r="X1302" s="80"/>
      <c r="Y1302" s="80"/>
      <c r="Z1302" s="80"/>
      <c r="AA1302" s="80"/>
      <c r="AB1302" s="80"/>
      <c r="AC1302" s="80"/>
      <c r="AD1302" s="84">
        <v>27.488104471827601</v>
      </c>
      <c r="AE1302" s="105">
        <v>-1</v>
      </c>
      <c r="AF1302" s="84">
        <v>27.391303850932935</v>
      </c>
      <c r="AG1302" s="105">
        <v>-1</v>
      </c>
      <c r="AH1302" s="80"/>
      <c r="AI1302" s="80"/>
      <c r="AJ1302" s="80"/>
      <c r="AK1302" s="84">
        <v>29.987013055102377</v>
      </c>
      <c r="AL1302" s="105">
        <v>-1</v>
      </c>
      <c r="AM1302" s="84">
        <v>30.000000936644447</v>
      </c>
      <c r="AN1302" s="105">
        <v>-1</v>
      </c>
      <c r="AO1302" s="80"/>
      <c r="AP1302" s="80"/>
      <c r="AQ1302" s="80"/>
      <c r="AR1302" s="80"/>
    </row>
    <row r="1303" spans="1:44" s="2" customFormat="1" x14ac:dyDescent="0.25">
      <c r="A1303" s="80" t="s">
        <v>327</v>
      </c>
      <c r="B1303" s="80" t="s">
        <v>348</v>
      </c>
      <c r="C1303" s="80" t="s">
        <v>288</v>
      </c>
      <c r="D1303" s="81">
        <v>4310.2431729924683</v>
      </c>
      <c r="E1303" s="81">
        <v>6785.8136301791665</v>
      </c>
      <c r="F1303" s="105">
        <v>-0.36481556849378655</v>
      </c>
      <c r="G1303" s="81">
        <v>6359.4889024519916</v>
      </c>
      <c r="H1303" s="105">
        <v>-0.32223434318273714</v>
      </c>
      <c r="I1303" s="81">
        <v>6608.1082478642466</v>
      </c>
      <c r="J1303" s="105">
        <v>-0.34773417575513427</v>
      </c>
      <c r="K1303" s="83">
        <v>874.68224770239271</v>
      </c>
      <c r="L1303" s="83">
        <v>1781.8110535531182</v>
      </c>
      <c r="M1303" s="105">
        <v>-0.50910493794603839</v>
      </c>
      <c r="N1303" s="83">
        <v>1549.9682770838615</v>
      </c>
      <c r="O1303" s="105">
        <v>-0.43567732279783439</v>
      </c>
      <c r="P1303" s="83">
        <v>1736.9176092712653</v>
      </c>
      <c r="Q1303" s="105">
        <v>-0.4964169612688934</v>
      </c>
      <c r="R1303" s="83">
        <v>237.73683474808468</v>
      </c>
      <c r="S1303" s="83">
        <v>597.84952371883389</v>
      </c>
      <c r="T1303" s="105">
        <v>-0.60234670211112973</v>
      </c>
      <c r="U1303" s="83">
        <v>620.58563816344292</v>
      </c>
      <c r="V1303" s="105">
        <v>-0.61691534555707495</v>
      </c>
      <c r="W1303" s="83">
        <v>653.77612972758743</v>
      </c>
      <c r="X1303" s="105">
        <v>-0.63636354412764529</v>
      </c>
      <c r="Y1303" s="81">
        <v>4309.0493633732331</v>
      </c>
      <c r="Z1303" s="82">
        <v>1.1938096192355443</v>
      </c>
      <c r="AA1303" s="83">
        <v>237.62513860796182</v>
      </c>
      <c r="AB1303" s="83">
        <v>0.111696140122855</v>
      </c>
      <c r="AC1303" s="84">
        <v>4.9277816993709145</v>
      </c>
      <c r="AD1303" s="84">
        <v>3.80838002808858</v>
      </c>
      <c r="AE1303" s="105">
        <v>0.29393118938399654</v>
      </c>
      <c r="AF1303" s="84">
        <v>4.1029800393185143</v>
      </c>
      <c r="AG1303" s="105">
        <v>0.20102502379938361</v>
      </c>
      <c r="AH1303" s="84">
        <v>3.8045029957619692</v>
      </c>
      <c r="AI1303" s="105">
        <v>0.29524978817475583</v>
      </c>
      <c r="AJ1303" s="84">
        <v>18.130312778664578</v>
      </c>
      <c r="AK1303" s="84">
        <v>11.350370554732608</v>
      </c>
      <c r="AL1303" s="105">
        <v>0.59733223609206576</v>
      </c>
      <c r="AM1303" s="84">
        <v>10.247560548246366</v>
      </c>
      <c r="AN1303" s="105">
        <v>0.76923207170190022</v>
      </c>
      <c r="AO1303" s="84">
        <v>10.107600977444196</v>
      </c>
      <c r="AP1303" s="105">
        <v>0.79373056169546186</v>
      </c>
      <c r="AQ1303" s="108">
        <v>0.24368267449326045</v>
      </c>
      <c r="AR1303" s="108">
        <v>5.6058464859356852E-2</v>
      </c>
    </row>
    <row r="1304" spans="1:44" s="2" customFormat="1" x14ac:dyDescent="0.25">
      <c r="A1304" s="80" t="s">
        <v>327</v>
      </c>
      <c r="B1304" s="80" t="s">
        <v>348</v>
      </c>
      <c r="C1304" s="80" t="s">
        <v>290</v>
      </c>
      <c r="D1304" s="81">
        <v>105734.75781562924</v>
      </c>
      <c r="E1304" s="81">
        <v>124629.26041967154</v>
      </c>
      <c r="F1304" s="105">
        <v>-0.15160567061392896</v>
      </c>
      <c r="G1304" s="81">
        <v>252868.67753717303</v>
      </c>
      <c r="H1304" s="105">
        <v>-0.58185901533777085</v>
      </c>
      <c r="I1304" s="81">
        <v>205178.99247848033</v>
      </c>
      <c r="J1304" s="105">
        <v>-0.4846706451845017</v>
      </c>
      <c r="K1304" s="83">
        <v>31241.595861369144</v>
      </c>
      <c r="L1304" s="83">
        <v>44988.740096776695</v>
      </c>
      <c r="M1304" s="105">
        <v>-0.30556855350551354</v>
      </c>
      <c r="N1304" s="83">
        <v>94744.423374280173</v>
      </c>
      <c r="O1304" s="105">
        <v>-0.67025398700299488</v>
      </c>
      <c r="P1304" s="83">
        <v>78598.170257196412</v>
      </c>
      <c r="Q1304" s="105">
        <v>-0.60251497256058983</v>
      </c>
      <c r="R1304" s="83">
        <v>14556.315331571532</v>
      </c>
      <c r="S1304" s="83">
        <v>22179.091582345452</v>
      </c>
      <c r="T1304" s="105">
        <v>-0.34369199579128151</v>
      </c>
      <c r="U1304" s="83">
        <v>47734.553262103473</v>
      </c>
      <c r="V1304" s="105">
        <v>-0.69505705329125156</v>
      </c>
      <c r="W1304" s="83">
        <v>40909.377180361975</v>
      </c>
      <c r="X1304" s="105">
        <v>-0.64418144848807168</v>
      </c>
      <c r="Y1304" s="81">
        <v>104895.66164808896</v>
      </c>
      <c r="Z1304" s="82">
        <v>839.096167540279</v>
      </c>
      <c r="AA1304" s="83">
        <v>14227.543232853383</v>
      </c>
      <c r="AB1304" s="83">
        <v>328.77209871814944</v>
      </c>
      <c r="AC1304" s="84">
        <v>3.3844224310696105</v>
      </c>
      <c r="AD1304" s="84">
        <v>2.7702322881587174</v>
      </c>
      <c r="AE1304" s="105">
        <v>0.22171070113370356</v>
      </c>
      <c r="AF1304" s="84">
        <v>2.6689557921339158</v>
      </c>
      <c r="AG1304" s="105">
        <v>0.26806987251132258</v>
      </c>
      <c r="AH1304" s="84">
        <v>2.6104805214558318</v>
      </c>
      <c r="AI1304" s="105">
        <v>0.29647488393522325</v>
      </c>
      <c r="AJ1304" s="84">
        <v>7.2638408420775731</v>
      </c>
      <c r="AK1304" s="84">
        <v>5.6192229495493127</v>
      </c>
      <c r="AL1304" s="105">
        <v>0.29267710274072078</v>
      </c>
      <c r="AM1304" s="84">
        <v>5.2973927743433142</v>
      </c>
      <c r="AN1304" s="105">
        <v>0.37121054667841341</v>
      </c>
      <c r="AO1304" s="84">
        <v>5.0154513859715735</v>
      </c>
      <c r="AP1304" s="105">
        <v>0.44829254299918819</v>
      </c>
      <c r="AQ1304" s="108">
        <v>5.9777900079640656</v>
      </c>
      <c r="AR1304" s="108">
        <v>3.4323864552217618</v>
      </c>
    </row>
    <row r="1305" spans="1:44" s="2" customFormat="1" x14ac:dyDescent="0.25">
      <c r="A1305" s="80" t="s">
        <v>327</v>
      </c>
      <c r="B1305" s="80" t="s">
        <v>348</v>
      </c>
      <c r="C1305" s="80" t="s">
        <v>291</v>
      </c>
      <c r="D1305" s="81">
        <v>21926.259198411703</v>
      </c>
      <c r="E1305" s="81">
        <v>26533.484939949514</v>
      </c>
      <c r="F1305" s="105">
        <v>-0.17363816897647891</v>
      </c>
      <c r="G1305" s="81">
        <v>30520.30680192828</v>
      </c>
      <c r="H1305" s="105">
        <v>-0.28158457447005752</v>
      </c>
      <c r="I1305" s="81">
        <v>23648.136200678349</v>
      </c>
      <c r="J1305" s="105">
        <v>-7.281237674101583E-2</v>
      </c>
      <c r="K1305" s="83">
        <v>4215.6929121017456</v>
      </c>
      <c r="L1305" s="83">
        <v>5547.8566884994507</v>
      </c>
      <c r="M1305" s="105">
        <v>-0.24012224020841108</v>
      </c>
      <c r="N1305" s="83">
        <v>6486.97367648002</v>
      </c>
      <c r="O1305" s="105">
        <v>-0.35012948682269407</v>
      </c>
      <c r="P1305" s="83">
        <v>5859.4334756640446</v>
      </c>
      <c r="Q1305" s="105">
        <v>-0.28052892321232731</v>
      </c>
      <c r="R1305" s="83">
        <v>1183.8874318955895</v>
      </c>
      <c r="S1305" s="83">
        <v>1566.3111026913405</v>
      </c>
      <c r="T1305" s="105">
        <v>-0.24415562792005049</v>
      </c>
      <c r="U1305" s="83">
        <v>1819.4326500718112</v>
      </c>
      <c r="V1305" s="105">
        <v>-0.34930955985160389</v>
      </c>
      <c r="W1305" s="83">
        <v>1608.5474785631884</v>
      </c>
      <c r="X1305" s="105">
        <v>-0.26400218353947519</v>
      </c>
      <c r="Y1305" s="81">
        <v>21579.058191272707</v>
      </c>
      <c r="Z1305" s="82">
        <v>347.20100713899637</v>
      </c>
      <c r="AA1305" s="83">
        <v>1118.3837714250392</v>
      </c>
      <c r="AB1305" s="83">
        <v>65.503660470550273</v>
      </c>
      <c r="AC1305" s="84">
        <v>5.2011044579336554</v>
      </c>
      <c r="AD1305" s="84">
        <v>4.7826550737968185</v>
      </c>
      <c r="AE1305" s="105">
        <v>8.7493113695243208E-2</v>
      </c>
      <c r="AF1305" s="84">
        <v>4.7048605904763425</v>
      </c>
      <c r="AG1305" s="105">
        <v>0.10547472298367734</v>
      </c>
      <c r="AH1305" s="84">
        <v>4.0359083005031176</v>
      </c>
      <c r="AI1305" s="105">
        <v>0.28870729230524989</v>
      </c>
      <c r="AJ1305" s="84">
        <v>18.520560830098788</v>
      </c>
      <c r="AK1305" s="84">
        <v>16.940111638331558</v>
      </c>
      <c r="AL1305" s="105">
        <v>9.3296267787931111E-2</v>
      </c>
      <c r="AM1305" s="84">
        <v>16.774628508905604</v>
      </c>
      <c r="AN1305" s="105">
        <v>0.10408172796591431</v>
      </c>
      <c r="AO1305" s="84">
        <v>14.701546902303251</v>
      </c>
      <c r="AP1305" s="105">
        <v>0.25976952991234015</v>
      </c>
      <c r="AQ1305" s="108">
        <v>1.2396167150337141</v>
      </c>
      <c r="AR1305" s="108">
        <v>0.27916125016419158</v>
      </c>
    </row>
    <row r="1306" spans="1:44" s="2" customFormat="1" x14ac:dyDescent="0.25">
      <c r="A1306" s="80" t="s">
        <v>327</v>
      </c>
      <c r="B1306" s="80" t="s">
        <v>348</v>
      </c>
      <c r="C1306" s="80" t="s">
        <v>292</v>
      </c>
      <c r="D1306" s="81">
        <v>953036.70138218044</v>
      </c>
      <c r="E1306" s="81">
        <v>949620.80268250103</v>
      </c>
      <c r="F1306" s="105">
        <v>3.597118649918091E-3</v>
      </c>
      <c r="G1306" s="81">
        <v>1122760.0262444986</v>
      </c>
      <c r="H1306" s="105">
        <v>-0.15116616275520858</v>
      </c>
      <c r="I1306" s="81">
        <v>901796.02238285902</v>
      </c>
      <c r="J1306" s="105">
        <v>5.682069750532466E-2</v>
      </c>
      <c r="K1306" s="83">
        <v>379355.8806105007</v>
      </c>
      <c r="L1306" s="83">
        <v>420408.1665325556</v>
      </c>
      <c r="M1306" s="105">
        <v>-9.7648640512019866E-2</v>
      </c>
      <c r="N1306" s="83">
        <v>485122.25758352189</v>
      </c>
      <c r="O1306" s="105">
        <v>-0.21802004612169695</v>
      </c>
      <c r="P1306" s="83">
        <v>410047.67468150792</v>
      </c>
      <c r="Q1306" s="105">
        <v>-7.4849330860969149E-2</v>
      </c>
      <c r="R1306" s="83">
        <v>247198.77857191354</v>
      </c>
      <c r="S1306" s="83">
        <v>272206.95209322817</v>
      </c>
      <c r="T1306" s="105">
        <v>-9.1871913369609981E-2</v>
      </c>
      <c r="U1306" s="83">
        <v>319018.85938541795</v>
      </c>
      <c r="V1306" s="105">
        <v>-0.22512800952227099</v>
      </c>
      <c r="W1306" s="83">
        <v>270994.47620555462</v>
      </c>
      <c r="X1306" s="105">
        <v>-8.7808792145237569E-2</v>
      </c>
      <c r="Y1306" s="81">
        <v>934284.73891404481</v>
      </c>
      <c r="Z1306" s="82">
        <v>18751.962468135622</v>
      </c>
      <c r="AA1306" s="83">
        <v>241905.21799684636</v>
      </c>
      <c r="AB1306" s="83">
        <v>5293.560575067173</v>
      </c>
      <c r="AC1306" s="84">
        <v>2.5122497108742592</v>
      </c>
      <c r="AD1306" s="84">
        <v>2.2588067461076884</v>
      </c>
      <c r="AE1306" s="105">
        <v>0.11220214620099596</v>
      </c>
      <c r="AF1306" s="84">
        <v>2.3143857217295305</v>
      </c>
      <c r="AG1306" s="105">
        <v>8.5493091012014105E-2</v>
      </c>
      <c r="AH1306" s="84">
        <v>2.199246765838391</v>
      </c>
      <c r="AI1306" s="105">
        <v>0.14232279428477235</v>
      </c>
      <c r="AJ1306" s="84">
        <v>3.855345511365174</v>
      </c>
      <c r="AK1306" s="84">
        <v>3.4885986393075861</v>
      </c>
      <c r="AL1306" s="105">
        <v>0.10512727601429654</v>
      </c>
      <c r="AM1306" s="84">
        <v>3.5194158376952021</v>
      </c>
      <c r="AN1306" s="105">
        <v>9.5450406874899404E-2</v>
      </c>
      <c r="AO1306" s="84">
        <v>3.3277284283050443</v>
      </c>
      <c r="AP1306" s="105">
        <v>0.15855172512646046</v>
      </c>
      <c r="AQ1306" s="108">
        <v>53.880610202743739</v>
      </c>
      <c r="AR1306" s="108">
        <v>58.289595958209823</v>
      </c>
    </row>
    <row r="1307" spans="1:44" s="2" customFormat="1" x14ac:dyDescent="0.25">
      <c r="A1307" s="80" t="s">
        <v>327</v>
      </c>
      <c r="B1307" s="80" t="s">
        <v>348</v>
      </c>
      <c r="C1307" s="80" t="s">
        <v>293</v>
      </c>
      <c r="D1307" s="81">
        <v>0.86134679317474361</v>
      </c>
      <c r="E1307" s="80"/>
      <c r="F1307" s="80"/>
      <c r="G1307" s="81">
        <v>79.420784933567049</v>
      </c>
      <c r="H1307" s="105">
        <v>-0.9891546426556318</v>
      </c>
      <c r="I1307" s="81">
        <v>54.447554386854172</v>
      </c>
      <c r="J1307" s="105">
        <v>-0.9841802482613855</v>
      </c>
      <c r="K1307" s="83">
        <v>0.20098091926311135</v>
      </c>
      <c r="L1307" s="80"/>
      <c r="M1307" s="80"/>
      <c r="N1307" s="83">
        <v>31.423222926960989</v>
      </c>
      <c r="O1307" s="105">
        <v>-0.99360406411111102</v>
      </c>
      <c r="P1307" s="83">
        <v>16.365239248814461</v>
      </c>
      <c r="Q1307" s="105">
        <v>-0.98771903568243469</v>
      </c>
      <c r="R1307" s="83">
        <v>8.6134677392214254E-2</v>
      </c>
      <c r="S1307" s="80"/>
      <c r="T1307" s="80"/>
      <c r="U1307" s="83">
        <v>13.474794626235962</v>
      </c>
      <c r="V1307" s="105">
        <v>-0.9936077187236303</v>
      </c>
      <c r="W1307" s="83">
        <v>6.9980362260280842</v>
      </c>
      <c r="X1307" s="105">
        <v>-0.98769159309695331</v>
      </c>
      <c r="Y1307" s="81">
        <v>0.86134679317474361</v>
      </c>
      <c r="Z1307" s="80"/>
      <c r="AA1307" s="83">
        <v>8.6134677392214254E-2</v>
      </c>
      <c r="AB1307" s="80"/>
      <c r="AC1307" s="84">
        <v>4.2857142674679656</v>
      </c>
      <c r="AD1307" s="80"/>
      <c r="AE1307" s="80"/>
      <c r="AF1307" s="84">
        <v>2.5274550964479316</v>
      </c>
      <c r="AG1307" s="105">
        <v>0.69566386104784983</v>
      </c>
      <c r="AH1307" s="84">
        <v>3.3270246501772647</v>
      </c>
      <c r="AI1307" s="105">
        <v>0.28815224354878816</v>
      </c>
      <c r="AJ1307" s="84">
        <v>10.000000223517423</v>
      </c>
      <c r="AK1307" s="80"/>
      <c r="AL1307" s="80"/>
      <c r="AM1307" s="84">
        <v>5.8940256335285151</v>
      </c>
      <c r="AN1307" s="105">
        <v>0.69663331062420697</v>
      </c>
      <c r="AO1307" s="84">
        <v>7.7804047633170494</v>
      </c>
      <c r="AP1307" s="105">
        <v>0.28528020427231415</v>
      </c>
      <c r="AQ1307" s="108">
        <v>4.8696855792776762E-5</v>
      </c>
      <c r="AR1307" s="108">
        <v>2.0310600125891446E-5</v>
      </c>
    </row>
    <row r="1308" spans="1:44" s="2" customFormat="1" x14ac:dyDescent="0.25">
      <c r="A1308" s="80" t="s">
        <v>327</v>
      </c>
      <c r="B1308" s="80" t="s">
        <v>349</v>
      </c>
      <c r="C1308" s="80" t="s">
        <v>281</v>
      </c>
      <c r="D1308" s="81">
        <v>104146084.8796072</v>
      </c>
      <c r="E1308" s="81">
        <v>100863632.18086332</v>
      </c>
      <c r="F1308" s="105">
        <v>3.2543471098264234E-2</v>
      </c>
      <c r="G1308" s="81">
        <v>99080259.805627689</v>
      </c>
      <c r="H1308" s="105">
        <v>5.1128500106050148E-2</v>
      </c>
      <c r="I1308" s="81">
        <v>84250244.55907841</v>
      </c>
      <c r="J1308" s="105">
        <v>0.23615172186921454</v>
      </c>
      <c r="K1308" s="83">
        <v>42014694.900490992</v>
      </c>
      <c r="L1308" s="83">
        <v>44563321.670816153</v>
      </c>
      <c r="M1308" s="105">
        <v>-5.7191131064052138E-2</v>
      </c>
      <c r="N1308" s="83">
        <v>47278752.927244626</v>
      </c>
      <c r="O1308" s="105">
        <v>-0.11134088149182533</v>
      </c>
      <c r="P1308" s="83">
        <v>40616319.06841623</v>
      </c>
      <c r="Q1308" s="105">
        <v>3.4428915868010217E-2</v>
      </c>
      <c r="R1308" s="83">
        <v>55606806.672008574</v>
      </c>
      <c r="S1308" s="83">
        <v>59318718.805264279</v>
      </c>
      <c r="T1308" s="105">
        <v>-6.2575730022784798E-2</v>
      </c>
      <c r="U1308" s="83">
        <v>65674220.280678429</v>
      </c>
      <c r="V1308" s="105">
        <v>-0.15329323386929836</v>
      </c>
      <c r="W1308" s="83">
        <v>55761419.877223343</v>
      </c>
      <c r="X1308" s="105">
        <v>-2.7727630601085702E-3</v>
      </c>
      <c r="Y1308" s="81">
        <v>92783036.96342881</v>
      </c>
      <c r="Z1308" s="82">
        <v>11363047.91617839</v>
      </c>
      <c r="AA1308" s="83">
        <v>46816255.079037018</v>
      </c>
      <c r="AB1308" s="83">
        <v>8790551.592971554</v>
      </c>
      <c r="AC1308" s="84">
        <v>2.4788014080852014</v>
      </c>
      <c r="AD1308" s="84">
        <v>2.263377782426784</v>
      </c>
      <c r="AE1308" s="105">
        <v>9.5177935972951516E-2</v>
      </c>
      <c r="AF1308" s="84">
        <v>2.0956614477141207</v>
      </c>
      <c r="AG1308" s="105">
        <v>0.18282531311963457</v>
      </c>
      <c r="AH1308" s="84">
        <v>2.0742954184785414</v>
      </c>
      <c r="AI1308" s="105">
        <v>0.19500886228797534</v>
      </c>
      <c r="AJ1308" s="84">
        <v>1.8729017383411874</v>
      </c>
      <c r="AK1308" s="84">
        <v>1.7003676784049508</v>
      </c>
      <c r="AL1308" s="105">
        <v>0.10146867770274494</v>
      </c>
      <c r="AM1308" s="84">
        <v>1.5086629027673044</v>
      </c>
      <c r="AN1308" s="105">
        <v>0.24143155830621169</v>
      </c>
      <c r="AO1308" s="84">
        <v>1.5109056538478101</v>
      </c>
      <c r="AP1308" s="105">
        <v>0.23958880792555456</v>
      </c>
      <c r="AQ1308" s="80"/>
      <c r="AR1308" s="80"/>
    </row>
    <row r="1309" spans="1:44" s="2" customFormat="1" x14ac:dyDescent="0.25">
      <c r="A1309" s="80" t="s">
        <v>327</v>
      </c>
      <c r="B1309" s="80" t="s">
        <v>349</v>
      </c>
      <c r="C1309" s="80" t="s">
        <v>313</v>
      </c>
      <c r="D1309" s="81">
        <v>48081445.614010885</v>
      </c>
      <c r="E1309" s="81">
        <v>46241801.162886351</v>
      </c>
      <c r="F1309" s="105">
        <v>3.9783148684983144E-2</v>
      </c>
      <c r="G1309" s="81">
        <v>47994655.702820361</v>
      </c>
      <c r="H1309" s="105">
        <v>1.8083244877913473E-3</v>
      </c>
      <c r="I1309" s="81">
        <v>40321700.426148959</v>
      </c>
      <c r="J1309" s="105">
        <v>0.1924458816431677</v>
      </c>
      <c r="K1309" s="83">
        <v>23028467.971613433</v>
      </c>
      <c r="L1309" s="83">
        <v>24004893.117773972</v>
      </c>
      <c r="M1309" s="105">
        <v>-4.0676088052962987E-2</v>
      </c>
      <c r="N1309" s="83">
        <v>25825535.656836044</v>
      </c>
      <c r="O1309" s="105">
        <v>-0.10830627958271311</v>
      </c>
      <c r="P1309" s="83">
        <v>21650402.851395719</v>
      </c>
      <c r="Q1309" s="105">
        <v>6.3650784222191781E-2</v>
      </c>
      <c r="R1309" s="83">
        <v>23810336.702003263</v>
      </c>
      <c r="S1309" s="83">
        <v>24297189.032710504</v>
      </c>
      <c r="T1309" s="105">
        <v>-2.0037393216631259E-2</v>
      </c>
      <c r="U1309" s="83">
        <v>27494560.455334272</v>
      </c>
      <c r="V1309" s="105">
        <v>-0.1339982779254151</v>
      </c>
      <c r="W1309" s="83">
        <v>22679356.166017551</v>
      </c>
      <c r="X1309" s="105">
        <v>4.9868282313955556E-2</v>
      </c>
      <c r="Y1309" s="81">
        <v>45103635.759948909</v>
      </c>
      <c r="Z1309" s="82">
        <v>2977809.8540619756</v>
      </c>
      <c r="AA1309" s="83">
        <v>21448072.529472109</v>
      </c>
      <c r="AB1309" s="83">
        <v>2362264.1725311554</v>
      </c>
      <c r="AC1309" s="84">
        <v>2.0879133459194756</v>
      </c>
      <c r="AD1309" s="84">
        <v>1.9263489712706729</v>
      </c>
      <c r="AE1309" s="105">
        <v>8.3870771629831101E-2</v>
      </c>
      <c r="AF1309" s="84">
        <v>1.8584185954770751</v>
      </c>
      <c r="AG1309" s="105">
        <v>0.12348926716560693</v>
      </c>
      <c r="AH1309" s="84">
        <v>1.8623995453068243</v>
      </c>
      <c r="AI1309" s="105">
        <v>0.12108776614606545</v>
      </c>
      <c r="AJ1309" s="84">
        <v>2.0193517721219623</v>
      </c>
      <c r="AK1309" s="84">
        <v>1.9031749352006333</v>
      </c>
      <c r="AL1309" s="105">
        <v>6.1043698491689918E-2</v>
      </c>
      <c r="AM1309" s="84">
        <v>1.7456054909766279</v>
      </c>
      <c r="AN1309" s="105">
        <v>0.15682024521599056</v>
      </c>
      <c r="AO1309" s="84">
        <v>1.7779032231332239</v>
      </c>
      <c r="AP1309" s="105">
        <v>0.13580522598031528</v>
      </c>
      <c r="AQ1309" s="80"/>
      <c r="AR1309" s="80"/>
    </row>
    <row r="1310" spans="1:44" s="2" customFormat="1" x14ac:dyDescent="0.25">
      <c r="A1310" s="80" t="s">
        <v>327</v>
      </c>
      <c r="B1310" s="80" t="s">
        <v>349</v>
      </c>
      <c r="C1310" s="80" t="s">
        <v>328</v>
      </c>
      <c r="D1310" s="81">
        <v>1921411.9823459745</v>
      </c>
      <c r="E1310" s="81">
        <v>1915188.9437911178</v>
      </c>
      <c r="F1310" s="105">
        <v>3.2493078946760614E-3</v>
      </c>
      <c r="G1310" s="81">
        <v>2166579.3746002517</v>
      </c>
      <c r="H1310" s="105">
        <v>-0.11315874005285965</v>
      </c>
      <c r="I1310" s="81">
        <v>1691452.4040904427</v>
      </c>
      <c r="J1310" s="105">
        <v>0.13595391611340651</v>
      </c>
      <c r="K1310" s="83">
        <v>602418.73525754071</v>
      </c>
      <c r="L1310" s="83">
        <v>653619.13472256484</v>
      </c>
      <c r="M1310" s="105">
        <v>-7.8333691204980779E-2</v>
      </c>
      <c r="N1310" s="83">
        <v>728859.1824620394</v>
      </c>
      <c r="O1310" s="105">
        <v>-0.17347719593432437</v>
      </c>
      <c r="P1310" s="83">
        <v>627284.94868493557</v>
      </c>
      <c r="Q1310" s="105">
        <v>-3.9641017179712912E-2</v>
      </c>
      <c r="R1310" s="83">
        <v>382347.9895003729</v>
      </c>
      <c r="S1310" s="83">
        <v>421260.04005060124</v>
      </c>
      <c r="T1310" s="105">
        <v>-9.237061874075278E-2</v>
      </c>
      <c r="U1310" s="83">
        <v>471620.74219587084</v>
      </c>
      <c r="V1310" s="105">
        <v>-0.18928928418169888</v>
      </c>
      <c r="W1310" s="83">
        <v>386192.1753189154</v>
      </c>
      <c r="X1310" s="105">
        <v>-9.954074847238906E-3</v>
      </c>
      <c r="Y1310" s="81">
        <v>1907027.0666756597</v>
      </c>
      <c r="Z1310" s="82">
        <v>14384.915670314866</v>
      </c>
      <c r="AA1310" s="83">
        <v>375758.39796322578</v>
      </c>
      <c r="AB1310" s="83">
        <v>6589.5915371470928</v>
      </c>
      <c r="AC1310" s="84">
        <v>3.1894957276263156</v>
      </c>
      <c r="AD1310" s="84">
        <v>2.9301298601119425</v>
      </c>
      <c r="AE1310" s="105">
        <v>8.851685075297798E-2</v>
      </c>
      <c r="AF1310" s="84">
        <v>2.9725623642164813</v>
      </c>
      <c r="AG1310" s="105">
        <v>7.297857431731776E-2</v>
      </c>
      <c r="AH1310" s="84">
        <v>2.6964657890109893</v>
      </c>
      <c r="AI1310" s="105">
        <v>0.18284301644937984</v>
      </c>
      <c r="AJ1310" s="84">
        <v>5.0252964187329683</v>
      </c>
      <c r="AK1310" s="84">
        <v>4.5463342394428574</v>
      </c>
      <c r="AL1310" s="105">
        <v>0.10535129052649823</v>
      </c>
      <c r="AM1310" s="84">
        <v>4.5939017959910684</v>
      </c>
      <c r="AN1310" s="105">
        <v>9.3905930492106368E-2</v>
      </c>
      <c r="AO1310" s="84">
        <v>4.3798204940160961</v>
      </c>
      <c r="AP1310" s="105">
        <v>0.14737497246719355</v>
      </c>
      <c r="AQ1310" s="108">
        <v>100</v>
      </c>
      <c r="AR1310" s="108">
        <v>99.999999999999972</v>
      </c>
    </row>
    <row r="1311" spans="1:44" s="2" customFormat="1" x14ac:dyDescent="0.25">
      <c r="A1311" s="80" t="s">
        <v>327</v>
      </c>
      <c r="B1311" s="80" t="s">
        <v>349</v>
      </c>
      <c r="C1311" s="80" t="s">
        <v>270</v>
      </c>
      <c r="D1311" s="81">
        <v>928036.15229350806</v>
      </c>
      <c r="E1311" s="81">
        <v>914159.87389568565</v>
      </c>
      <c r="F1311" s="105">
        <v>1.5179268740694933E-2</v>
      </c>
      <c r="G1311" s="81">
        <v>1111810.9305140304</v>
      </c>
      <c r="H1311" s="105">
        <v>-0.16529319255348265</v>
      </c>
      <c r="I1311" s="81">
        <v>893626.57470662356</v>
      </c>
      <c r="J1311" s="105">
        <v>3.8505544218155233E-2</v>
      </c>
      <c r="K1311" s="83">
        <v>318987.48206233187</v>
      </c>
      <c r="L1311" s="83">
        <v>342028.0863288641</v>
      </c>
      <c r="M1311" s="105">
        <v>-6.7364655674441942E-2</v>
      </c>
      <c r="N1311" s="83">
        <v>400663.23110609065</v>
      </c>
      <c r="O1311" s="105">
        <v>-0.20385137118342675</v>
      </c>
      <c r="P1311" s="83">
        <v>349590.27654226002</v>
      </c>
      <c r="Q1311" s="105">
        <v>-8.7539032213983084E-2</v>
      </c>
      <c r="R1311" s="83">
        <v>207045.171721691</v>
      </c>
      <c r="S1311" s="83">
        <v>227278.91416999095</v>
      </c>
      <c r="T1311" s="105">
        <v>-8.9026043274592237E-2</v>
      </c>
      <c r="U1311" s="83">
        <v>275620.48118275282</v>
      </c>
      <c r="V1311" s="105">
        <v>-0.24880338778449593</v>
      </c>
      <c r="W1311" s="83">
        <v>226151.68362030596</v>
      </c>
      <c r="X1311" s="105">
        <v>-8.4485384290543503E-2</v>
      </c>
      <c r="Y1311" s="81">
        <v>919031.75353870401</v>
      </c>
      <c r="Z1311" s="82">
        <v>9004.3987548040368</v>
      </c>
      <c r="AA1311" s="83">
        <v>202738.18046076183</v>
      </c>
      <c r="AB1311" s="83">
        <v>4306.9912609291741</v>
      </c>
      <c r="AC1311" s="84">
        <v>2.9093184042631641</v>
      </c>
      <c r="AD1311" s="84">
        <v>2.6727625900777925</v>
      </c>
      <c r="AE1311" s="105">
        <v>8.8506107898826333E-2</v>
      </c>
      <c r="AF1311" s="84">
        <v>2.7749262827155623</v>
      </c>
      <c r="AG1311" s="105">
        <v>4.8430879906505034E-2</v>
      </c>
      <c r="AH1311" s="84">
        <v>2.5562111839761026</v>
      </c>
      <c r="AI1311" s="105">
        <v>0.13813695147746552</v>
      </c>
      <c r="AJ1311" s="84">
        <v>4.4822883073118422</v>
      </c>
      <c r="AK1311" s="84">
        <v>4.0221939515777034</v>
      </c>
      <c r="AL1311" s="105">
        <v>0.11438890348727888</v>
      </c>
      <c r="AM1311" s="84">
        <v>4.0338472879191931</v>
      </c>
      <c r="AN1311" s="105">
        <v>0.11116955784014608</v>
      </c>
      <c r="AO1311" s="84">
        <v>3.9514478088386231</v>
      </c>
      <c r="AP1311" s="105">
        <v>0.13434075917334193</v>
      </c>
      <c r="AQ1311" s="80"/>
      <c r="AR1311" s="80"/>
    </row>
    <row r="1312" spans="1:44" s="2" customFormat="1" x14ac:dyDescent="0.25">
      <c r="A1312" s="80" t="s">
        <v>327</v>
      </c>
      <c r="B1312" s="80" t="s">
        <v>349</v>
      </c>
      <c r="C1312" s="80" t="s">
        <v>271</v>
      </c>
      <c r="D1312" s="81">
        <v>913083.02464593877</v>
      </c>
      <c r="E1312" s="81">
        <v>894589.06187903765</v>
      </c>
      <c r="F1312" s="105">
        <v>2.067313759465773E-2</v>
      </c>
      <c r="G1312" s="81">
        <v>937390.21431162476</v>
      </c>
      <c r="H1312" s="105">
        <v>-2.5930705585118622E-2</v>
      </c>
      <c r="I1312" s="81">
        <v>716708.8526862252</v>
      </c>
      <c r="J1312" s="105">
        <v>0.27399434404040507</v>
      </c>
      <c r="K1312" s="83">
        <v>267830.20812296157</v>
      </c>
      <c r="L1312" s="83">
        <v>286957.70676366962</v>
      </c>
      <c r="M1312" s="105">
        <v>-6.6656159391672715E-2</v>
      </c>
      <c r="N1312" s="83">
        <v>300850.20329265145</v>
      </c>
      <c r="O1312" s="105">
        <v>-0.10975560198498434</v>
      </c>
      <c r="P1312" s="83">
        <v>256085.53659802664</v>
      </c>
      <c r="Q1312" s="105">
        <v>4.5862299296388451E-2</v>
      </c>
      <c r="R1312" s="83">
        <v>170775.0869496706</v>
      </c>
      <c r="S1312" s="83">
        <v>187162.54034835039</v>
      </c>
      <c r="T1312" s="105">
        <v>-8.7557335822537774E-2</v>
      </c>
      <c r="U1312" s="83">
        <v>188462.68369372928</v>
      </c>
      <c r="V1312" s="105">
        <v>-9.3851983837833899E-2</v>
      </c>
      <c r="W1312" s="83">
        <v>153916.25044117181</v>
      </c>
      <c r="X1312" s="105">
        <v>0.10953253123160241</v>
      </c>
      <c r="Y1312" s="81">
        <v>908277.91815336258</v>
      </c>
      <c r="Z1312" s="82">
        <v>4805.1064925762003</v>
      </c>
      <c r="AA1312" s="83">
        <v>168567.48275118429</v>
      </c>
      <c r="AB1312" s="83">
        <v>2207.6041984863077</v>
      </c>
      <c r="AC1312" s="84">
        <v>3.4091861072920495</v>
      </c>
      <c r="AD1312" s="84">
        <v>3.11749446274951</v>
      </c>
      <c r="AE1312" s="105">
        <v>9.3566050566543324E-2</v>
      </c>
      <c r="AF1312" s="84">
        <v>3.1158038254665237</v>
      </c>
      <c r="AG1312" s="105">
        <v>9.415942025220353E-2</v>
      </c>
      <c r="AH1312" s="84">
        <v>2.7987088306796162</v>
      </c>
      <c r="AI1312" s="105">
        <v>0.21812818465441791</v>
      </c>
      <c r="AJ1312" s="84">
        <v>5.3466992226742942</v>
      </c>
      <c r="AK1312" s="84">
        <v>4.7797441743097302</v>
      </c>
      <c r="AL1312" s="105">
        <v>0.11861619109488034</v>
      </c>
      <c r="AM1312" s="84">
        <v>4.9738770346440448</v>
      </c>
      <c r="AN1312" s="105">
        <v>7.4956052478472729E-2</v>
      </c>
      <c r="AO1312" s="84">
        <v>4.6564859177111897</v>
      </c>
      <c r="AP1312" s="105">
        <v>0.14822621976324288</v>
      </c>
      <c r="AQ1312" s="80"/>
      <c r="AR1312" s="80"/>
    </row>
    <row r="1313" spans="1:44" s="2" customFormat="1" x14ac:dyDescent="0.25">
      <c r="A1313" s="80" t="s">
        <v>327</v>
      </c>
      <c r="B1313" s="80" t="s">
        <v>349</v>
      </c>
      <c r="C1313" s="80" t="s">
        <v>127</v>
      </c>
      <c r="D1313" s="81">
        <v>80292.805406527506</v>
      </c>
      <c r="E1313" s="81">
        <v>106440.00801639439</v>
      </c>
      <c r="F1313" s="105">
        <v>-0.24565201654099436</v>
      </c>
      <c r="G1313" s="81">
        <v>117378.22977459669</v>
      </c>
      <c r="H1313" s="105">
        <v>-0.31594806327617075</v>
      </c>
      <c r="I1313" s="81">
        <v>81116.976697593927</v>
      </c>
      <c r="J1313" s="105">
        <v>-1.0160281171954321E-2</v>
      </c>
      <c r="K1313" s="83">
        <v>15601.04507224724</v>
      </c>
      <c r="L1313" s="83">
        <v>24633.341630031064</v>
      </c>
      <c r="M1313" s="105">
        <v>-0.36666956085131169</v>
      </c>
      <c r="N1313" s="83">
        <v>27345.748063297215</v>
      </c>
      <c r="O1313" s="105">
        <v>-0.42948918288373411</v>
      </c>
      <c r="P1313" s="83">
        <v>21609.135544648871</v>
      </c>
      <c r="Q1313" s="105">
        <v>-0.27803474414733959</v>
      </c>
      <c r="R1313" s="83">
        <v>4527.7308290111978</v>
      </c>
      <c r="S1313" s="83">
        <v>6818.5855322600737</v>
      </c>
      <c r="T1313" s="105">
        <v>-0.33597212976362772</v>
      </c>
      <c r="U1313" s="83">
        <v>7537.5773193886816</v>
      </c>
      <c r="V1313" s="105">
        <v>-0.39931218783459071</v>
      </c>
      <c r="W1313" s="83">
        <v>6124.2412574374493</v>
      </c>
      <c r="X1313" s="105">
        <v>-0.26068705678232462</v>
      </c>
      <c r="Y1313" s="81">
        <v>79717.39498359288</v>
      </c>
      <c r="Z1313" s="82">
        <v>575.41042293462931</v>
      </c>
      <c r="AA1313" s="83">
        <v>4452.734751279585</v>
      </c>
      <c r="AB1313" s="83">
        <v>74.996077731612672</v>
      </c>
      <c r="AC1313" s="84">
        <v>5.1466299234889519</v>
      </c>
      <c r="AD1313" s="84">
        <v>4.3209731596719694</v>
      </c>
      <c r="AE1313" s="105">
        <v>0.1910812063178062</v>
      </c>
      <c r="AF1313" s="84">
        <v>4.2923758934259633</v>
      </c>
      <c r="AG1313" s="105">
        <v>0.19901659390346754</v>
      </c>
      <c r="AH1313" s="84">
        <v>3.7538279367996812</v>
      </c>
      <c r="AI1313" s="105">
        <v>0.37103511672319783</v>
      </c>
      <c r="AJ1313" s="84">
        <v>17.733564215446634</v>
      </c>
      <c r="AK1313" s="84">
        <v>15.610276869418989</v>
      </c>
      <c r="AL1313" s="105">
        <v>0.13601855776096003</v>
      </c>
      <c r="AM1313" s="84">
        <v>15.572408056454456</v>
      </c>
      <c r="AN1313" s="105">
        <v>0.13878111536490473</v>
      </c>
      <c r="AO1313" s="84">
        <v>13.245228802683632</v>
      </c>
      <c r="AP1313" s="105">
        <v>0.33886431707798165</v>
      </c>
      <c r="AQ1313" s="80"/>
      <c r="AR1313" s="80"/>
    </row>
    <row r="1314" spans="1:44" s="2" customFormat="1" x14ac:dyDescent="0.25">
      <c r="A1314" s="80" t="s">
        <v>327</v>
      </c>
      <c r="B1314" s="80" t="s">
        <v>349</v>
      </c>
      <c r="C1314" s="80" t="s">
        <v>282</v>
      </c>
      <c r="D1314" s="81">
        <v>8134.7348568415646</v>
      </c>
      <c r="E1314" s="81">
        <v>34674.425159672501</v>
      </c>
      <c r="F1314" s="105">
        <v>-0.76539669167168978</v>
      </c>
      <c r="G1314" s="81">
        <v>35966.060273468494</v>
      </c>
      <c r="H1314" s="105">
        <v>-0.77382190890553526</v>
      </c>
      <c r="I1314" s="81">
        <v>27441.769633517266</v>
      </c>
      <c r="J1314" s="105">
        <v>-0.70356376554863886</v>
      </c>
      <c r="K1314" s="83">
        <v>2004.5035906864805</v>
      </c>
      <c r="L1314" s="83">
        <v>9088.7660885635178</v>
      </c>
      <c r="M1314" s="105">
        <v>-0.77945261533259536</v>
      </c>
      <c r="N1314" s="83">
        <v>9607.9317940481124</v>
      </c>
      <c r="O1314" s="105">
        <v>-0.79136991876563656</v>
      </c>
      <c r="P1314" s="83">
        <v>7551.6017544447795</v>
      </c>
      <c r="Q1314" s="105">
        <v>-0.73455914971858061</v>
      </c>
      <c r="R1314" s="83">
        <v>504.57660215445401</v>
      </c>
      <c r="S1314" s="83">
        <v>2260.7980238383625</v>
      </c>
      <c r="T1314" s="105">
        <v>-0.77681482519265987</v>
      </c>
      <c r="U1314" s="83">
        <v>2394.697777807005</v>
      </c>
      <c r="V1314" s="105">
        <v>-0.7892942454656926</v>
      </c>
      <c r="W1314" s="83">
        <v>1895.7449989940669</v>
      </c>
      <c r="X1314" s="105">
        <v>-0.73383730279009252</v>
      </c>
      <c r="Y1314" s="81">
        <v>8123.96918282556</v>
      </c>
      <c r="Z1314" s="82">
        <v>10.765674016004922</v>
      </c>
      <c r="AA1314" s="83">
        <v>503.51537841206317</v>
      </c>
      <c r="AB1314" s="83">
        <v>1.0612237423908226</v>
      </c>
      <c r="AC1314" s="84">
        <v>4.0582291269708675</v>
      </c>
      <c r="AD1314" s="84">
        <v>3.815086098794386</v>
      </c>
      <c r="AE1314" s="105">
        <v>6.3731989758584393E-2</v>
      </c>
      <c r="AF1314" s="84">
        <v>3.7433717312344599</v>
      </c>
      <c r="AG1314" s="105">
        <v>8.4110640978895354E-2</v>
      </c>
      <c r="AH1314" s="84">
        <v>3.633900532077897</v>
      </c>
      <c r="AI1314" s="105">
        <v>0.11676945781736507</v>
      </c>
      <c r="AJ1314" s="84">
        <v>16.1219026449258</v>
      </c>
      <c r="AK1314" s="84">
        <v>15.337250295717515</v>
      </c>
      <c r="AL1314" s="105">
        <v>5.1159910288963363E-2</v>
      </c>
      <c r="AM1314" s="84">
        <v>15.019039398952954</v>
      </c>
      <c r="AN1314" s="105">
        <v>7.3431010910706598E-2</v>
      </c>
      <c r="AO1314" s="84">
        <v>14.475454055307335</v>
      </c>
      <c r="AP1314" s="105">
        <v>0.11374072159172136</v>
      </c>
      <c r="AQ1314" s="108">
        <v>0.423372755639285</v>
      </c>
      <c r="AR1314" s="108">
        <v>0.13196789731098135</v>
      </c>
    </row>
    <row r="1315" spans="1:44" s="2" customFormat="1" x14ac:dyDescent="0.25">
      <c r="A1315" s="80" t="s">
        <v>327</v>
      </c>
      <c r="B1315" s="80" t="s">
        <v>349</v>
      </c>
      <c r="C1315" s="80" t="s">
        <v>284</v>
      </c>
      <c r="D1315" s="80"/>
      <c r="E1315" s="80"/>
      <c r="F1315" s="80"/>
      <c r="G1315" s="80"/>
      <c r="H1315" s="80"/>
      <c r="I1315" s="81">
        <v>60.247588992118835</v>
      </c>
      <c r="J1315" s="105">
        <v>-1</v>
      </c>
      <c r="K1315" s="80"/>
      <c r="L1315" s="80"/>
      <c r="M1315" s="80"/>
      <c r="N1315" s="80"/>
      <c r="O1315" s="80"/>
      <c r="P1315" s="83">
        <v>4.5381959676742554</v>
      </c>
      <c r="Q1315" s="105">
        <v>-1</v>
      </c>
      <c r="R1315" s="80"/>
      <c r="S1315" s="80"/>
      <c r="T1315" s="80"/>
      <c r="U1315" s="80"/>
      <c r="V1315" s="80"/>
      <c r="W1315" s="83">
        <v>1.3388353021530737</v>
      </c>
      <c r="X1315" s="105">
        <v>-1</v>
      </c>
      <c r="Y1315" s="80"/>
      <c r="Z1315" s="80"/>
      <c r="AA1315" s="80"/>
      <c r="AB1315" s="80"/>
      <c r="AC1315" s="80"/>
      <c r="AD1315" s="80"/>
      <c r="AE1315" s="80"/>
      <c r="AF1315" s="80"/>
      <c r="AG1315" s="80"/>
      <c r="AH1315" s="84">
        <v>13.275669323507564</v>
      </c>
      <c r="AI1315" s="105">
        <v>-1</v>
      </c>
      <c r="AJ1315" s="80"/>
      <c r="AK1315" s="80"/>
      <c r="AL1315" s="80"/>
      <c r="AM1315" s="80"/>
      <c r="AN1315" s="80"/>
      <c r="AO1315" s="84">
        <v>45.000000295204735</v>
      </c>
      <c r="AP1315" s="105">
        <v>-1</v>
      </c>
      <c r="AQ1315" s="80"/>
      <c r="AR1315" s="80"/>
    </row>
    <row r="1316" spans="1:44" s="2" customFormat="1" x14ac:dyDescent="0.25">
      <c r="A1316" s="80" t="s">
        <v>327</v>
      </c>
      <c r="B1316" s="80" t="s">
        <v>349</v>
      </c>
      <c r="C1316" s="80" t="s">
        <v>285</v>
      </c>
      <c r="D1316" s="81">
        <v>768136.62309031363</v>
      </c>
      <c r="E1316" s="81">
        <v>678004.75213707809</v>
      </c>
      <c r="F1316" s="105">
        <v>0.13293693100105705</v>
      </c>
      <c r="G1316" s="81">
        <v>681636.76691222074</v>
      </c>
      <c r="H1316" s="105">
        <v>0.12690022072889753</v>
      </c>
      <c r="I1316" s="81">
        <v>505349.64723942638</v>
      </c>
      <c r="J1316" s="105">
        <v>0.52001020934003561</v>
      </c>
      <c r="K1316" s="83">
        <v>227982.73561981664</v>
      </c>
      <c r="L1316" s="83">
        <v>213269.17442898362</v>
      </c>
      <c r="M1316" s="105">
        <v>6.899056664062099E-2</v>
      </c>
      <c r="N1316" s="83">
        <v>216895.25869827281</v>
      </c>
      <c r="O1316" s="105">
        <v>5.1119037770059474E-2</v>
      </c>
      <c r="P1316" s="83">
        <v>182495.40475472147</v>
      </c>
      <c r="Q1316" s="105">
        <v>0.24925192459630044</v>
      </c>
      <c r="R1316" s="83">
        <v>151051.77763850687</v>
      </c>
      <c r="S1316" s="83">
        <v>147723.88773608033</v>
      </c>
      <c r="T1316" s="105">
        <v>2.2527770920652068E-2</v>
      </c>
      <c r="U1316" s="83">
        <v>144480.23750010485</v>
      </c>
      <c r="V1316" s="105">
        <v>4.5484007031738535E-2</v>
      </c>
      <c r="W1316" s="83">
        <v>113975.40464110425</v>
      </c>
      <c r="X1316" s="105">
        <v>0.32530152548395819</v>
      </c>
      <c r="Y1316" s="81">
        <v>764944.21319123579</v>
      </c>
      <c r="Z1316" s="82">
        <v>3192.4098990778421</v>
      </c>
      <c r="AA1316" s="83">
        <v>149219.60413627804</v>
      </c>
      <c r="AB1316" s="83">
        <v>1832.1735022288378</v>
      </c>
      <c r="AC1316" s="84">
        <v>3.3692754014990682</v>
      </c>
      <c r="AD1316" s="84">
        <v>3.1791033746550488</v>
      </c>
      <c r="AE1316" s="105">
        <v>5.9819390699949869E-2</v>
      </c>
      <c r="AF1316" s="84">
        <v>3.1427001724388028</v>
      </c>
      <c r="AG1316" s="105">
        <v>7.2095719167647523E-2</v>
      </c>
      <c r="AH1316" s="84">
        <v>2.7691088875285894</v>
      </c>
      <c r="AI1316" s="105">
        <v>0.21673633589256336</v>
      </c>
      <c r="AJ1316" s="84">
        <v>5.0852537791948267</v>
      </c>
      <c r="AK1316" s="84">
        <v>4.5896757967024522</v>
      </c>
      <c r="AL1316" s="105">
        <v>0.10797668603268945</v>
      </c>
      <c r="AM1316" s="84">
        <v>4.7178546956065608</v>
      </c>
      <c r="AN1316" s="105">
        <v>7.7874183774757078E-2</v>
      </c>
      <c r="AO1316" s="84">
        <v>4.4338482397208034</v>
      </c>
      <c r="AP1316" s="105">
        <v>0.14691651681678708</v>
      </c>
      <c r="AQ1316" s="108">
        <v>39.977715874991404</v>
      </c>
      <c r="AR1316" s="108">
        <v>39.506361164836072</v>
      </c>
    </row>
    <row r="1317" spans="1:44" s="2" customFormat="1" x14ac:dyDescent="0.25">
      <c r="A1317" s="80" t="s">
        <v>327</v>
      </c>
      <c r="B1317" s="80" t="s">
        <v>349</v>
      </c>
      <c r="C1317" s="80" t="s">
        <v>287</v>
      </c>
      <c r="D1317" s="80"/>
      <c r="E1317" s="81">
        <v>29.530073434114456</v>
      </c>
      <c r="F1317" s="105">
        <v>-1</v>
      </c>
      <c r="G1317" s="81">
        <v>3.1704203605651857</v>
      </c>
      <c r="H1317" s="105">
        <v>-1</v>
      </c>
      <c r="I1317" s="81">
        <v>66.0625174999237</v>
      </c>
      <c r="J1317" s="105">
        <v>-1</v>
      </c>
      <c r="K1317" s="80"/>
      <c r="L1317" s="83">
        <v>1.1582669470615485</v>
      </c>
      <c r="M1317" s="105">
        <v>-1</v>
      </c>
      <c r="N1317" s="83">
        <v>0.12455222777587593</v>
      </c>
      <c r="O1317" s="105">
        <v>-1</v>
      </c>
      <c r="P1317" s="83">
        <v>2.5757726832158738</v>
      </c>
      <c r="Q1317" s="105">
        <v>-1</v>
      </c>
      <c r="R1317" s="80"/>
      <c r="S1317" s="83">
        <v>1.0550550358119146</v>
      </c>
      <c r="T1317" s="105">
        <v>-1</v>
      </c>
      <c r="U1317" s="83">
        <v>0.1132293002788618</v>
      </c>
      <c r="V1317" s="105">
        <v>-1</v>
      </c>
      <c r="W1317" s="83">
        <v>2.3601860388088953</v>
      </c>
      <c r="X1317" s="105">
        <v>-1</v>
      </c>
      <c r="Y1317" s="80"/>
      <c r="Z1317" s="80"/>
      <c r="AA1317" s="80"/>
      <c r="AB1317" s="80"/>
      <c r="AC1317" s="80"/>
      <c r="AD1317" s="84">
        <v>25.495049745682913</v>
      </c>
      <c r="AE1317" s="105">
        <v>-1</v>
      </c>
      <c r="AF1317" s="84">
        <v>25.454545592473561</v>
      </c>
      <c r="AG1317" s="105">
        <v>-1</v>
      </c>
      <c r="AH1317" s="84">
        <v>25.647650481891162</v>
      </c>
      <c r="AI1317" s="105">
        <v>-1</v>
      </c>
      <c r="AJ1317" s="80"/>
      <c r="AK1317" s="84">
        <v>27.989130833719656</v>
      </c>
      <c r="AL1317" s="105">
        <v>-1</v>
      </c>
      <c r="AM1317" s="84">
        <v>27.999999582767494</v>
      </c>
      <c r="AN1317" s="105">
        <v>-1</v>
      </c>
      <c r="AO1317" s="84">
        <v>27.990385678776061</v>
      </c>
      <c r="AP1317" s="105">
        <v>-1</v>
      </c>
      <c r="AQ1317" s="80"/>
      <c r="AR1317" s="80"/>
    </row>
    <row r="1318" spans="1:44" s="2" customFormat="1" x14ac:dyDescent="0.25">
      <c r="A1318" s="80" t="s">
        <v>327</v>
      </c>
      <c r="B1318" s="80" t="s">
        <v>349</v>
      </c>
      <c r="C1318" s="80" t="s">
        <v>288</v>
      </c>
      <c r="D1318" s="81">
        <v>2994.8599123299123</v>
      </c>
      <c r="E1318" s="81">
        <v>2814.9101763713361</v>
      </c>
      <c r="F1318" s="105">
        <v>6.3927345699729229E-2</v>
      </c>
      <c r="G1318" s="81">
        <v>1936.6448853754998</v>
      </c>
      <c r="H1318" s="105">
        <v>0.54641665849298593</v>
      </c>
      <c r="I1318" s="81">
        <v>1807.9651959550381</v>
      </c>
      <c r="J1318" s="105">
        <v>0.65648095385371064</v>
      </c>
      <c r="K1318" s="83">
        <v>751.08448316132285</v>
      </c>
      <c r="L1318" s="83">
        <v>710.79225080258584</v>
      </c>
      <c r="M1318" s="105">
        <v>5.6686369770128094E-2</v>
      </c>
      <c r="N1318" s="83">
        <v>497.75891009173085</v>
      </c>
      <c r="O1318" s="105">
        <v>0.50893227209716285</v>
      </c>
      <c r="P1318" s="83">
        <v>529.26261175217314</v>
      </c>
      <c r="Q1318" s="105">
        <v>0.4191149468782383</v>
      </c>
      <c r="R1318" s="83">
        <v>164.72213263340819</v>
      </c>
      <c r="S1318" s="83">
        <v>159.10671232226139</v>
      </c>
      <c r="T1318" s="105">
        <v>3.5293421812230642E-2</v>
      </c>
      <c r="U1318" s="83">
        <v>118.46950893195674</v>
      </c>
      <c r="V1318" s="105">
        <v>0.39041795748488134</v>
      </c>
      <c r="W1318" s="83">
        <v>163.20171124734711</v>
      </c>
      <c r="X1318" s="105">
        <v>9.3162098267263287E-3</v>
      </c>
      <c r="Y1318" s="81">
        <v>2994.8599123299123</v>
      </c>
      <c r="Z1318" s="80"/>
      <c r="AA1318" s="83">
        <v>164.72213263340819</v>
      </c>
      <c r="AB1318" s="80"/>
      <c r="AC1318" s="84">
        <v>3.9873808865342473</v>
      </c>
      <c r="AD1318" s="84">
        <v>3.9602431979145818</v>
      </c>
      <c r="AE1318" s="105">
        <v>6.8525308329437625E-3</v>
      </c>
      <c r="AF1318" s="84">
        <v>3.8907287164756124</v>
      </c>
      <c r="AG1318" s="105">
        <v>2.4841662604065225E-2</v>
      </c>
      <c r="AH1318" s="84">
        <v>3.4160077734748748</v>
      </c>
      <c r="AI1318" s="105">
        <v>0.16726341125335117</v>
      </c>
      <c r="AJ1318" s="84">
        <v>18.181284229697425</v>
      </c>
      <c r="AK1318" s="84">
        <v>17.691963684535818</v>
      </c>
      <c r="AL1318" s="105">
        <v>2.765778598049648E-2</v>
      </c>
      <c r="AM1318" s="84">
        <v>16.347201088575599</v>
      </c>
      <c r="AN1318" s="105">
        <v>0.11219554535262882</v>
      </c>
      <c r="AO1318" s="84">
        <v>11.078101952098416</v>
      </c>
      <c r="AP1318" s="105">
        <v>0.64119127160167744</v>
      </c>
      <c r="AQ1318" s="108">
        <v>0.15586766085809961</v>
      </c>
      <c r="AR1318" s="108">
        <v>4.3081731081849324E-2</v>
      </c>
    </row>
    <row r="1319" spans="1:44" s="2" customFormat="1" x14ac:dyDescent="0.25">
      <c r="A1319" s="80" t="s">
        <v>327</v>
      </c>
      <c r="B1319" s="80" t="s">
        <v>349</v>
      </c>
      <c r="C1319" s="80" t="s">
        <v>289</v>
      </c>
      <c r="D1319" s="81">
        <v>232.21277437090873</v>
      </c>
      <c r="E1319" s="81">
        <v>10.006902599334717</v>
      </c>
      <c r="F1319" s="105">
        <v>22.205259776021681</v>
      </c>
      <c r="G1319" s="81">
        <v>220.52320611476898</v>
      </c>
      <c r="H1319" s="105">
        <v>5.3008336229503385E-2</v>
      </c>
      <c r="I1319" s="81">
        <v>108.51520309686661</v>
      </c>
      <c r="J1319" s="105">
        <v>1.1399100563229181</v>
      </c>
      <c r="K1319" s="83">
        <v>4.5459969043731689</v>
      </c>
      <c r="L1319" s="83">
        <v>1.1371480226516724</v>
      </c>
      <c r="M1319" s="105">
        <v>2.9977178114178407</v>
      </c>
      <c r="N1319" s="83">
        <v>5.0842064059480663</v>
      </c>
      <c r="O1319" s="105">
        <v>-0.10585909748771026</v>
      </c>
      <c r="P1319" s="83">
        <v>4.5421780347824097</v>
      </c>
      <c r="Q1319" s="105">
        <v>8.4075735506528157E-4</v>
      </c>
      <c r="R1319" s="83">
        <v>5.8070238745351901</v>
      </c>
      <c r="S1319" s="83">
        <v>0.25017256362778184</v>
      </c>
      <c r="T1319" s="105">
        <v>22.212073259860524</v>
      </c>
      <c r="U1319" s="83">
        <v>5.514495448226171</v>
      </c>
      <c r="V1319" s="105">
        <v>5.3047178849901074E-2</v>
      </c>
      <c r="W1319" s="83">
        <v>2.7134477237805683</v>
      </c>
      <c r="X1319" s="105">
        <v>1.1400905658298188</v>
      </c>
      <c r="Y1319" s="81">
        <v>232.21277437090873</v>
      </c>
      <c r="Z1319" s="80"/>
      <c r="AA1319" s="83">
        <v>5.8070238745351901</v>
      </c>
      <c r="AB1319" s="80"/>
      <c r="AC1319" s="84">
        <v>51.080715463647621</v>
      </c>
      <c r="AD1319" s="84">
        <v>8.8000000000000007</v>
      </c>
      <c r="AE1319" s="105">
        <v>4.8046267572326844</v>
      </c>
      <c r="AF1319" s="84">
        <v>43.374164718563861</v>
      </c>
      <c r="AG1319" s="105">
        <v>0.17767606120113724</v>
      </c>
      <c r="AH1319" s="84">
        <v>23.890565773929417</v>
      </c>
      <c r="AI1319" s="105">
        <v>1.1381124225776795</v>
      </c>
      <c r="AJ1319" s="84">
        <v>39.988258940901233</v>
      </c>
      <c r="AK1319" s="84">
        <v>40.000000216744162</v>
      </c>
      <c r="AL1319" s="105">
        <v>-2.9353189448270717E-4</v>
      </c>
      <c r="AM1319" s="84">
        <v>39.989733999273483</v>
      </c>
      <c r="AN1319" s="105">
        <v>-3.6885926079854841E-5</v>
      </c>
      <c r="AO1319" s="84">
        <v>39.991632101788021</v>
      </c>
      <c r="AP1319" s="105">
        <v>-8.4346667277862138E-5</v>
      </c>
      <c r="AQ1319" s="108">
        <v>1.2085527544560503E-2</v>
      </c>
      <c r="AR1319" s="108">
        <v>1.5187797592772551E-3</v>
      </c>
    </row>
    <row r="1320" spans="1:44" s="2" customFormat="1" x14ac:dyDescent="0.25">
      <c r="A1320" s="80" t="s">
        <v>327</v>
      </c>
      <c r="B1320" s="80" t="s">
        <v>349</v>
      </c>
      <c r="C1320" s="80" t="s">
        <v>290</v>
      </c>
      <c r="D1320" s="81">
        <v>144946.4015556252</v>
      </c>
      <c r="E1320" s="81">
        <v>216584.30974195956</v>
      </c>
      <c r="F1320" s="105">
        <v>-0.3307622249815067</v>
      </c>
      <c r="G1320" s="81">
        <v>255753.44739940405</v>
      </c>
      <c r="H1320" s="105">
        <v>-0.43325729123304496</v>
      </c>
      <c r="I1320" s="81">
        <v>211359.20544679879</v>
      </c>
      <c r="J1320" s="105">
        <v>-0.31421770227978246</v>
      </c>
      <c r="K1320" s="83">
        <v>39847.47250314492</v>
      </c>
      <c r="L1320" s="83">
        <v>73688.53233468601</v>
      </c>
      <c r="M1320" s="105">
        <v>-0.45924459016008556</v>
      </c>
      <c r="N1320" s="83">
        <v>83954.94459437867</v>
      </c>
      <c r="O1320" s="105">
        <v>-0.525370748612072</v>
      </c>
      <c r="P1320" s="83">
        <v>73590.131843305164</v>
      </c>
      <c r="Q1320" s="105">
        <v>-0.45852152313041372</v>
      </c>
      <c r="R1320" s="83">
        <v>19723.309311163735</v>
      </c>
      <c r="S1320" s="83">
        <v>39438.65261227006</v>
      </c>
      <c r="T1320" s="105">
        <v>-0.49989900757848238</v>
      </c>
      <c r="U1320" s="83">
        <v>43982.446193624462</v>
      </c>
      <c r="V1320" s="105">
        <v>-0.55156406662022461</v>
      </c>
      <c r="W1320" s="83">
        <v>39940.845800067553</v>
      </c>
      <c r="X1320" s="105">
        <v>-0.50618698938192297</v>
      </c>
      <c r="Y1320" s="81">
        <v>143333.70496212685</v>
      </c>
      <c r="Z1320" s="82">
        <v>1612.6965934983582</v>
      </c>
      <c r="AA1320" s="83">
        <v>19347.878614906265</v>
      </c>
      <c r="AB1320" s="83">
        <v>375.43069625747</v>
      </c>
      <c r="AC1320" s="84">
        <v>3.6375306249144272</v>
      </c>
      <c r="AD1320" s="84">
        <v>2.9391860969391423</v>
      </c>
      <c r="AE1320" s="105">
        <v>0.2375979284545944</v>
      </c>
      <c r="AF1320" s="84">
        <v>3.0463178629329759</v>
      </c>
      <c r="AG1320" s="105">
        <v>0.19407454789114992</v>
      </c>
      <c r="AH1320" s="84">
        <v>2.8721134227187437</v>
      </c>
      <c r="AI1320" s="105">
        <v>0.26649964313426705</v>
      </c>
      <c r="AJ1320" s="84">
        <v>7.3489899321095686</v>
      </c>
      <c r="AK1320" s="84">
        <v>5.4916761957171012</v>
      </c>
      <c r="AL1320" s="105">
        <v>0.33820525285903896</v>
      </c>
      <c r="AM1320" s="84">
        <v>5.8148982044676982</v>
      </c>
      <c r="AN1320" s="105">
        <v>0.26382090858670548</v>
      </c>
      <c r="AO1320" s="84">
        <v>5.2918059498489969</v>
      </c>
      <c r="AP1320" s="105">
        <v>0.38874894539911731</v>
      </c>
      <c r="AQ1320" s="108">
        <v>7.5437440219692444</v>
      </c>
      <c r="AR1320" s="108">
        <v>5.1584707786581658</v>
      </c>
    </row>
    <row r="1321" spans="1:44" s="2" customFormat="1" x14ac:dyDescent="0.25">
      <c r="A1321" s="80" t="s">
        <v>327</v>
      </c>
      <c r="B1321" s="80" t="s">
        <v>349</v>
      </c>
      <c r="C1321" s="80" t="s">
        <v>291</v>
      </c>
      <c r="D1321" s="81">
        <v>68917.206556775564</v>
      </c>
      <c r="E1321" s="81">
        <v>68904.598637255433</v>
      </c>
      <c r="F1321" s="105">
        <v>1.829764597643864E-4</v>
      </c>
      <c r="G1321" s="81">
        <v>79240.897518532278</v>
      </c>
      <c r="H1321" s="105">
        <v>-0.13028235778553979</v>
      </c>
      <c r="I1321" s="81">
        <v>51597.43963041067</v>
      </c>
      <c r="J1321" s="105">
        <v>0.33567105364966426</v>
      </c>
      <c r="K1321" s="83">
        <v>12834.469753438034</v>
      </c>
      <c r="L1321" s="83">
        <v>14828.448714380207</v>
      </c>
      <c r="M1321" s="105">
        <v>-0.13446982886405839</v>
      </c>
      <c r="N1321" s="83">
        <v>17229.913600202275</v>
      </c>
      <c r="O1321" s="105">
        <v>-0.25510539105156277</v>
      </c>
      <c r="P1321" s="83">
        <v>13500.210702479515</v>
      </c>
      <c r="Q1321" s="105">
        <v>-4.9313374710456027E-2</v>
      </c>
      <c r="R1321" s="83">
        <v>3849.864537500679</v>
      </c>
      <c r="S1321" s="83">
        <v>4396.0681550699101</v>
      </c>
      <c r="T1321" s="105">
        <v>-0.12424821415457442</v>
      </c>
      <c r="U1321" s="83">
        <v>5016.8013446964878</v>
      </c>
      <c r="V1321" s="105">
        <v>-0.23260574358389458</v>
      </c>
      <c r="W1321" s="83">
        <v>4052.0479619221869</v>
      </c>
      <c r="X1321" s="105">
        <v>-4.9896601995203752E-2</v>
      </c>
      <c r="Y1321" s="81">
        <v>68352.561807856939</v>
      </c>
      <c r="Z1321" s="82">
        <v>564.64474891862437</v>
      </c>
      <c r="AA1321" s="83">
        <v>3775.9296835114574</v>
      </c>
      <c r="AB1321" s="83">
        <v>73.934853989221864</v>
      </c>
      <c r="AC1321" s="84">
        <v>5.3696964409701744</v>
      </c>
      <c r="AD1321" s="84">
        <v>4.6467840274103462</v>
      </c>
      <c r="AE1321" s="105">
        <v>0.15557263029560411</v>
      </c>
      <c r="AF1321" s="84">
        <v>4.5990304627878116</v>
      </c>
      <c r="AG1321" s="105">
        <v>0.16757140106334614</v>
      </c>
      <c r="AH1321" s="84">
        <v>3.821972913425272</v>
      </c>
      <c r="AI1321" s="105">
        <v>0.40495408068128469</v>
      </c>
      <c r="AJ1321" s="84">
        <v>17.901202986616358</v>
      </c>
      <c r="AK1321" s="84">
        <v>15.674142485208957</v>
      </c>
      <c r="AL1321" s="105">
        <v>0.14208499785611786</v>
      </c>
      <c r="AM1321" s="84">
        <v>15.795103707325746</v>
      </c>
      <c r="AN1321" s="105">
        <v>0.13333874334195139</v>
      </c>
      <c r="AO1321" s="84">
        <v>12.733669521012821</v>
      </c>
      <c r="AP1321" s="105">
        <v>0.40581652108028926</v>
      </c>
      <c r="AQ1321" s="108">
        <v>3.58680008191841</v>
      </c>
      <c r="AR1321" s="108">
        <v>1.0069006881745153</v>
      </c>
    </row>
    <row r="1322" spans="1:44" s="2" customFormat="1" x14ac:dyDescent="0.25">
      <c r="A1322" s="80" t="s">
        <v>327</v>
      </c>
      <c r="B1322" s="80" t="s">
        <v>349</v>
      </c>
      <c r="C1322" s="80" t="s">
        <v>292</v>
      </c>
      <c r="D1322" s="81">
        <v>928036.15229350806</v>
      </c>
      <c r="E1322" s="81">
        <v>914159.87389568565</v>
      </c>
      <c r="F1322" s="105">
        <v>1.5179268740694933E-2</v>
      </c>
      <c r="G1322" s="81">
        <v>1111810.9305140304</v>
      </c>
      <c r="H1322" s="105">
        <v>-0.16529319255348265</v>
      </c>
      <c r="I1322" s="81">
        <v>893626.57470662356</v>
      </c>
      <c r="J1322" s="105">
        <v>3.8505544218155233E-2</v>
      </c>
      <c r="K1322" s="83">
        <v>318987.48206233187</v>
      </c>
      <c r="L1322" s="83">
        <v>342028.0863288641</v>
      </c>
      <c r="M1322" s="105">
        <v>-6.7364655674441942E-2</v>
      </c>
      <c r="N1322" s="83">
        <v>400663.23110609065</v>
      </c>
      <c r="O1322" s="105">
        <v>-0.20385137118342675</v>
      </c>
      <c r="P1322" s="83">
        <v>349590.27654226002</v>
      </c>
      <c r="Q1322" s="105">
        <v>-8.7539032213983084E-2</v>
      </c>
      <c r="R1322" s="83">
        <v>207045.171721691</v>
      </c>
      <c r="S1322" s="83">
        <v>227278.91416999095</v>
      </c>
      <c r="T1322" s="105">
        <v>-8.9026043274592237E-2</v>
      </c>
      <c r="U1322" s="83">
        <v>275620.48118275282</v>
      </c>
      <c r="V1322" s="105">
        <v>-0.24880338778449593</v>
      </c>
      <c r="W1322" s="83">
        <v>226151.68362030596</v>
      </c>
      <c r="X1322" s="105">
        <v>-8.4485384290543503E-2</v>
      </c>
      <c r="Y1322" s="81">
        <v>919031.75353870401</v>
      </c>
      <c r="Z1322" s="82">
        <v>9004.3987548040368</v>
      </c>
      <c r="AA1322" s="83">
        <v>202738.18046076183</v>
      </c>
      <c r="AB1322" s="83">
        <v>4306.9912609291732</v>
      </c>
      <c r="AC1322" s="84">
        <v>2.9093184042631641</v>
      </c>
      <c r="AD1322" s="84">
        <v>2.6727625900777925</v>
      </c>
      <c r="AE1322" s="105">
        <v>8.8506107898826333E-2</v>
      </c>
      <c r="AF1322" s="84">
        <v>2.7749262827155623</v>
      </c>
      <c r="AG1322" s="105">
        <v>4.8430879906505034E-2</v>
      </c>
      <c r="AH1322" s="84">
        <v>2.5562111839761026</v>
      </c>
      <c r="AI1322" s="105">
        <v>0.13813695147746552</v>
      </c>
      <c r="AJ1322" s="84">
        <v>4.4822883073118422</v>
      </c>
      <c r="AK1322" s="84">
        <v>4.0221939515777034</v>
      </c>
      <c r="AL1322" s="105">
        <v>0.11438890348727888</v>
      </c>
      <c r="AM1322" s="84">
        <v>4.0338472879191931</v>
      </c>
      <c r="AN1322" s="105">
        <v>0.11116955784014608</v>
      </c>
      <c r="AO1322" s="84">
        <v>3.9514478088386231</v>
      </c>
      <c r="AP1322" s="105">
        <v>0.13434075917334193</v>
      </c>
      <c r="AQ1322" s="108">
        <v>48.29969630773352</v>
      </c>
      <c r="AR1322" s="108">
        <v>54.15097696531474</v>
      </c>
    </row>
    <row r="1323" spans="1:44" s="2" customFormat="1" x14ac:dyDescent="0.25">
      <c r="A1323" s="80" t="s">
        <v>327</v>
      </c>
      <c r="B1323" s="80" t="s">
        <v>349</v>
      </c>
      <c r="C1323" s="80" t="s">
        <v>293</v>
      </c>
      <c r="D1323" s="81">
        <v>13.791306209564208</v>
      </c>
      <c r="E1323" s="81">
        <v>6.5370670616626736</v>
      </c>
      <c r="F1323" s="105">
        <v>1.10970854046225</v>
      </c>
      <c r="G1323" s="81">
        <v>10.933470745086669</v>
      </c>
      <c r="H1323" s="105">
        <v>0.26138410492951702</v>
      </c>
      <c r="I1323" s="81">
        <v>34.97692812204361</v>
      </c>
      <c r="J1323" s="105">
        <v>-0.60570276036126591</v>
      </c>
      <c r="K1323" s="83">
        <v>6.4412480570276358</v>
      </c>
      <c r="L1323" s="83">
        <v>3.0391613150388679</v>
      </c>
      <c r="M1323" s="105">
        <v>1.11941630908304</v>
      </c>
      <c r="N1323" s="83">
        <v>4.9350003213731384</v>
      </c>
      <c r="O1323" s="105">
        <v>0.30521735310351344</v>
      </c>
      <c r="P1323" s="83">
        <v>16.404329286728483</v>
      </c>
      <c r="Q1323" s="105">
        <v>-0.60734462565081715</v>
      </c>
      <c r="R1323" s="83">
        <v>2.7605328481225939</v>
      </c>
      <c r="S1323" s="83">
        <v>1.3074134301013522</v>
      </c>
      <c r="T1323" s="105">
        <v>1.1114459929546494</v>
      </c>
      <c r="U1323" s="83">
        <v>1.9809632047270753</v>
      </c>
      <c r="V1323" s="105">
        <v>0.39353060245403337</v>
      </c>
      <c r="W1323" s="83">
        <v>6.8341162091075844</v>
      </c>
      <c r="X1323" s="105">
        <v>-0.59606586079942137</v>
      </c>
      <c r="Y1323" s="81">
        <v>13.791306209564208</v>
      </c>
      <c r="Z1323" s="80"/>
      <c r="AA1323" s="83">
        <v>2.7605328481225939</v>
      </c>
      <c r="AB1323" s="80"/>
      <c r="AC1323" s="84">
        <v>2.1410922367005245</v>
      </c>
      <c r="AD1323" s="84">
        <v>2.1509444165779898</v>
      </c>
      <c r="AE1323" s="105">
        <v>-4.580397243895082E-3</v>
      </c>
      <c r="AF1323" s="84">
        <v>2.2154954474338289</v>
      </c>
      <c r="AG1323" s="105">
        <v>-3.3583102515279073E-2</v>
      </c>
      <c r="AH1323" s="84">
        <v>2.1321766657257255</v>
      </c>
      <c r="AI1323" s="105">
        <v>4.1814410213350797E-3</v>
      </c>
      <c r="AJ1323" s="84">
        <v>4.9958855656955921</v>
      </c>
      <c r="AK1323" s="84">
        <v>4.9999999320459114</v>
      </c>
      <c r="AL1323" s="105">
        <v>-8.2287328124739376E-4</v>
      </c>
      <c r="AM1323" s="84">
        <v>5.5192699788651627</v>
      </c>
      <c r="AN1323" s="105">
        <v>-9.4828557974833041E-2</v>
      </c>
      <c r="AO1323" s="84">
        <v>5.1179884935862079</v>
      </c>
      <c r="AP1323" s="105">
        <v>-2.3857601095358758E-2</v>
      </c>
      <c r="AQ1323" s="108">
        <v>7.1776934547506689E-4</v>
      </c>
      <c r="AR1323" s="108">
        <v>7.219948643459261E-4</v>
      </c>
    </row>
    <row r="1324" spans="1:44" s="2" customFormat="1" x14ac:dyDescent="0.25">
      <c r="A1324" s="80" t="s">
        <v>327</v>
      </c>
      <c r="B1324" s="80" t="s">
        <v>350</v>
      </c>
      <c r="C1324" s="80" t="s">
        <v>281</v>
      </c>
      <c r="D1324" s="81">
        <v>90661852.024028257</v>
      </c>
      <c r="E1324" s="81">
        <v>90261246.55345127</v>
      </c>
      <c r="F1324" s="105">
        <v>4.4382886994559119E-3</v>
      </c>
      <c r="G1324" s="81">
        <v>88239794.782239303</v>
      </c>
      <c r="H1324" s="105">
        <v>2.7448581989182725E-2</v>
      </c>
      <c r="I1324" s="81">
        <v>79215905.10530971</v>
      </c>
      <c r="J1324" s="105">
        <v>0.14449051492250567</v>
      </c>
      <c r="K1324" s="83">
        <v>34682473.141365327</v>
      </c>
      <c r="L1324" s="83">
        <v>37814966.848364651</v>
      </c>
      <c r="M1324" s="105">
        <v>-8.2837404553609759E-2</v>
      </c>
      <c r="N1324" s="83">
        <v>40545463.933925539</v>
      </c>
      <c r="O1324" s="105">
        <v>-0.14460287844072445</v>
      </c>
      <c r="P1324" s="83">
        <v>37571403.917758137</v>
      </c>
      <c r="Q1324" s="105">
        <v>-7.6891744123177577E-2</v>
      </c>
      <c r="R1324" s="83">
        <v>52783984.399235286</v>
      </c>
      <c r="S1324" s="83">
        <v>56997735.799589038</v>
      </c>
      <c r="T1324" s="105">
        <v>-7.392839980819263E-2</v>
      </c>
      <c r="U1324" s="83">
        <v>61002040.872131437</v>
      </c>
      <c r="V1324" s="105">
        <v>-0.1347177300202515</v>
      </c>
      <c r="W1324" s="83">
        <v>56028069.021329343</v>
      </c>
      <c r="X1324" s="105">
        <v>-5.7901060642640848E-2</v>
      </c>
      <c r="Y1324" s="80"/>
      <c r="Z1324" s="80"/>
      <c r="AA1324" s="80"/>
      <c r="AB1324" s="80"/>
      <c r="AC1324" s="84">
        <v>2.6140538379282146</v>
      </c>
      <c r="AD1324" s="84">
        <v>2.3869185689198802</v>
      </c>
      <c r="AE1324" s="105">
        <v>9.5158365252115323E-2</v>
      </c>
      <c r="AF1324" s="84">
        <v>2.1763173045951154</v>
      </c>
      <c r="AG1324" s="105">
        <v>0.20113635654546069</v>
      </c>
      <c r="AH1324" s="84">
        <v>2.108409504172621</v>
      </c>
      <c r="AI1324" s="105">
        <v>0.23982264012512969</v>
      </c>
      <c r="AJ1324" s="84">
        <v>1.7176015235663364</v>
      </c>
      <c r="AK1324" s="84">
        <v>1.5835935460808614</v>
      </c>
      <c r="AL1324" s="105">
        <v>8.4622710049004124E-2</v>
      </c>
      <c r="AM1324" s="84">
        <v>1.4465056172006097</v>
      </c>
      <c r="AN1324" s="105">
        <v>0.18741434747441402</v>
      </c>
      <c r="AO1324" s="84">
        <v>1.4138610608756297</v>
      </c>
      <c r="AP1324" s="105">
        <v>0.21483048872043678</v>
      </c>
      <c r="AQ1324" s="80"/>
      <c r="AR1324" s="80"/>
    </row>
    <row r="1325" spans="1:44" s="2" customFormat="1" x14ac:dyDescent="0.25">
      <c r="A1325" s="80" t="s">
        <v>327</v>
      </c>
      <c r="B1325" s="80" t="s">
        <v>350</v>
      </c>
      <c r="C1325" s="80" t="s">
        <v>313</v>
      </c>
      <c r="D1325" s="81">
        <v>43059993.385549024</v>
      </c>
      <c r="E1325" s="81">
        <v>41690536.473920293</v>
      </c>
      <c r="F1325" s="105">
        <v>3.2848147984025119E-2</v>
      </c>
      <c r="G1325" s="81">
        <v>43956196.211016454</v>
      </c>
      <c r="H1325" s="105">
        <v>-2.0388543657533783E-2</v>
      </c>
      <c r="I1325" s="81">
        <v>37878671.389592759</v>
      </c>
      <c r="J1325" s="105">
        <v>0.13678732135731253</v>
      </c>
      <c r="K1325" s="83">
        <v>19277776.801833916</v>
      </c>
      <c r="L1325" s="83">
        <v>20938375.421845928</v>
      </c>
      <c r="M1325" s="105">
        <v>-7.9308856898202135E-2</v>
      </c>
      <c r="N1325" s="83">
        <v>23072453.54847832</v>
      </c>
      <c r="O1325" s="105">
        <v>-0.16446784641569562</v>
      </c>
      <c r="P1325" s="83">
        <v>20810673.127846431</v>
      </c>
      <c r="Q1325" s="105">
        <v>-7.3659141950645046E-2</v>
      </c>
      <c r="R1325" s="83">
        <v>21468049.437308572</v>
      </c>
      <c r="S1325" s="83">
        <v>23030205.845906015</v>
      </c>
      <c r="T1325" s="105">
        <v>-6.7830761872028217E-2</v>
      </c>
      <c r="U1325" s="83">
        <v>25733529.147569224</v>
      </c>
      <c r="V1325" s="105">
        <v>-0.16575572226414062</v>
      </c>
      <c r="W1325" s="83">
        <v>23126559.21343432</v>
      </c>
      <c r="X1325" s="105">
        <v>-7.1714506287745228E-2</v>
      </c>
      <c r="Y1325" s="80"/>
      <c r="Z1325" s="80"/>
      <c r="AA1325" s="80"/>
      <c r="AB1325" s="80"/>
      <c r="AC1325" s="84">
        <v>2.2336597123301418</v>
      </c>
      <c r="AD1325" s="84">
        <v>1.9911065511998951</v>
      </c>
      <c r="AE1325" s="105">
        <v>0.12181827285138386</v>
      </c>
      <c r="AF1325" s="84">
        <v>1.905137488679242</v>
      </c>
      <c r="AG1325" s="105">
        <v>0.17244016539648879</v>
      </c>
      <c r="AH1325" s="84">
        <v>1.8201559919226213</v>
      </c>
      <c r="AI1325" s="105">
        <v>0.22718037478245953</v>
      </c>
      <c r="AJ1325" s="84">
        <v>2.0057711116836057</v>
      </c>
      <c r="AK1325" s="84">
        <v>1.8102546174736622</v>
      </c>
      <c r="AL1325" s="105">
        <v>0.10800496920306187</v>
      </c>
      <c r="AM1325" s="84">
        <v>1.7081293420326895</v>
      </c>
      <c r="AN1325" s="105">
        <v>0.17425013570501618</v>
      </c>
      <c r="AO1325" s="84">
        <v>1.637886165426151</v>
      </c>
      <c r="AP1325" s="105">
        <v>0.22460959376974596</v>
      </c>
      <c r="AQ1325" s="80"/>
      <c r="AR1325" s="80"/>
    </row>
    <row r="1326" spans="1:44" s="2" customFormat="1" x14ac:dyDescent="0.25">
      <c r="A1326" s="80" t="s">
        <v>327</v>
      </c>
      <c r="B1326" s="80" t="s">
        <v>350</v>
      </c>
      <c r="C1326" s="80" t="s">
        <v>328</v>
      </c>
      <c r="D1326" s="81">
        <v>1649530.5531335603</v>
      </c>
      <c r="E1326" s="81">
        <v>1689130.0940424632</v>
      </c>
      <c r="F1326" s="105">
        <v>-2.3443748381826762E-2</v>
      </c>
      <c r="G1326" s="81">
        <v>1995465.4340066826</v>
      </c>
      <c r="H1326" s="105">
        <v>-0.17336049774539153</v>
      </c>
      <c r="I1326" s="81">
        <v>1593749.0109912907</v>
      </c>
      <c r="J1326" s="105">
        <v>3.5000205024487696E-2</v>
      </c>
      <c r="K1326" s="83">
        <v>530009.69917591405</v>
      </c>
      <c r="L1326" s="83">
        <v>585886.11422977806</v>
      </c>
      <c r="M1326" s="105">
        <v>-9.537077888818149E-2</v>
      </c>
      <c r="N1326" s="83">
        <v>704921.95047740638</v>
      </c>
      <c r="O1326" s="105">
        <v>-0.24812995422122053</v>
      </c>
      <c r="P1326" s="83">
        <v>590841.62903686566</v>
      </c>
      <c r="Q1326" s="105">
        <v>-0.10295809718098925</v>
      </c>
      <c r="R1326" s="83">
        <v>337342.69045494788</v>
      </c>
      <c r="S1326" s="83">
        <v>367762.61478517071</v>
      </c>
      <c r="T1326" s="105">
        <v>-8.2716195467537362E-2</v>
      </c>
      <c r="U1326" s="83">
        <v>424542.68812654924</v>
      </c>
      <c r="V1326" s="105">
        <v>-0.20539747853485224</v>
      </c>
      <c r="W1326" s="83">
        <v>349526.21482529986</v>
      </c>
      <c r="X1326" s="105">
        <v>-3.4857254917035473E-2</v>
      </c>
      <c r="Y1326" s="80"/>
      <c r="Z1326" s="80"/>
      <c r="AA1326" s="80"/>
      <c r="AB1326" s="80"/>
      <c r="AC1326" s="84">
        <v>3.1122648428855815</v>
      </c>
      <c r="AD1326" s="84">
        <v>2.8830348646563162</v>
      </c>
      <c r="AE1326" s="105">
        <v>7.9509957038480544E-2</v>
      </c>
      <c r="AF1326" s="84">
        <v>2.8307608135273123</v>
      </c>
      <c r="AG1326" s="105">
        <v>9.9444653894122825E-2</v>
      </c>
      <c r="AH1326" s="84">
        <v>2.6974216654118806</v>
      </c>
      <c r="AI1326" s="105">
        <v>0.15379248368658624</v>
      </c>
      <c r="AJ1326" s="84">
        <v>4.8897770718226221</v>
      </c>
      <c r="AK1326" s="84">
        <v>4.5929902228620278</v>
      </c>
      <c r="AL1326" s="105">
        <v>6.4617348298132801E-2</v>
      </c>
      <c r="AM1326" s="84">
        <v>4.7002704081712201</v>
      </c>
      <c r="AN1326" s="105">
        <v>4.0318247078285692E-2</v>
      </c>
      <c r="AO1326" s="84">
        <v>4.5597409962164868</v>
      </c>
      <c r="AP1326" s="105">
        <v>7.2380443512030115E-2</v>
      </c>
      <c r="AQ1326" s="108">
        <v>100</v>
      </c>
      <c r="AR1326" s="108">
        <v>100.00000000000001</v>
      </c>
    </row>
    <row r="1327" spans="1:44" s="2" customFormat="1" x14ac:dyDescent="0.25">
      <c r="A1327" s="80" t="s">
        <v>327</v>
      </c>
      <c r="B1327" s="80" t="s">
        <v>350</v>
      </c>
      <c r="C1327" s="80" t="s">
        <v>270</v>
      </c>
      <c r="D1327" s="81">
        <v>871869.21621891495</v>
      </c>
      <c r="E1327" s="81">
        <v>858956.30459373712</v>
      </c>
      <c r="F1327" s="105">
        <v>1.5033257869019644E-2</v>
      </c>
      <c r="G1327" s="81">
        <v>1076680.7466680026</v>
      </c>
      <c r="H1327" s="105">
        <v>-0.1902249400139425</v>
      </c>
      <c r="I1327" s="81">
        <v>909370.69307751418</v>
      </c>
      <c r="J1327" s="105">
        <v>-4.1238932752149543E-2</v>
      </c>
      <c r="K1327" s="83">
        <v>315161.25960022188</v>
      </c>
      <c r="L1327" s="83">
        <v>333410.30927122367</v>
      </c>
      <c r="M1327" s="105">
        <v>-5.4734509292442113E-2</v>
      </c>
      <c r="N1327" s="83">
        <v>425975.15470037912</v>
      </c>
      <c r="O1327" s="105">
        <v>-0.26014168638098417</v>
      </c>
      <c r="P1327" s="83">
        <v>368498.48412952392</v>
      </c>
      <c r="Q1327" s="105">
        <v>-0.14474204596878201</v>
      </c>
      <c r="R1327" s="83">
        <v>204633.74471820646</v>
      </c>
      <c r="S1327" s="83">
        <v>215968.13873716883</v>
      </c>
      <c r="T1327" s="105">
        <v>-5.2481787754610494E-2</v>
      </c>
      <c r="U1327" s="83">
        <v>265371.93184396275</v>
      </c>
      <c r="V1327" s="105">
        <v>-0.22887947004685488</v>
      </c>
      <c r="W1327" s="83">
        <v>222751.93537388602</v>
      </c>
      <c r="X1327" s="105">
        <v>-8.1337971880102541E-2</v>
      </c>
      <c r="Y1327" s="80"/>
      <c r="Z1327" s="80"/>
      <c r="AA1327" s="80"/>
      <c r="AB1327" s="80"/>
      <c r="AC1327" s="84">
        <v>2.7664225524573363</v>
      </c>
      <c r="AD1327" s="84">
        <v>2.5762739804634855</v>
      </c>
      <c r="AE1327" s="105">
        <v>7.3807589346394739E-2</v>
      </c>
      <c r="AF1327" s="84">
        <v>2.5275670066375455</v>
      </c>
      <c r="AG1327" s="105">
        <v>9.4500183454104866E-2</v>
      </c>
      <c r="AH1327" s="84">
        <v>2.4677732263286014</v>
      </c>
      <c r="AI1327" s="105">
        <v>0.12101976103089773</v>
      </c>
      <c r="AJ1327" s="84">
        <v>4.2606326606568903</v>
      </c>
      <c r="AK1327" s="84">
        <v>3.9772362239000389</v>
      </c>
      <c r="AL1327" s="105">
        <v>7.1254615215928907E-2</v>
      </c>
      <c r="AM1327" s="84">
        <v>4.0572517944402842</v>
      </c>
      <c r="AN1327" s="105">
        <v>5.0127740776478823E-2</v>
      </c>
      <c r="AO1327" s="84">
        <v>4.0824367768169925</v>
      </c>
      <c r="AP1327" s="105">
        <v>4.3649392160050586E-2</v>
      </c>
      <c r="AQ1327" s="80"/>
      <c r="AR1327" s="80"/>
    </row>
    <row r="1328" spans="1:44" s="2" customFormat="1" x14ac:dyDescent="0.25">
      <c r="A1328" s="80" t="s">
        <v>327</v>
      </c>
      <c r="B1328" s="80" t="s">
        <v>350</v>
      </c>
      <c r="C1328" s="80" t="s">
        <v>271</v>
      </c>
      <c r="D1328" s="81">
        <v>686227.47694372293</v>
      </c>
      <c r="E1328" s="81">
        <v>707855.93920638319</v>
      </c>
      <c r="F1328" s="105">
        <v>-3.0554892690325013E-2</v>
      </c>
      <c r="G1328" s="81">
        <v>795972.12251986621</v>
      </c>
      <c r="H1328" s="105">
        <v>-0.13787498641122853</v>
      </c>
      <c r="I1328" s="81">
        <v>599945.262758311</v>
      </c>
      <c r="J1328" s="105">
        <v>0.14381681053488185</v>
      </c>
      <c r="K1328" s="83">
        <v>190892.79301809191</v>
      </c>
      <c r="L1328" s="83">
        <v>220319.85328262244</v>
      </c>
      <c r="M1328" s="105">
        <v>-0.13356517729149908</v>
      </c>
      <c r="N1328" s="83">
        <v>244858.86957300469</v>
      </c>
      <c r="O1328" s="105">
        <v>-0.22039665807908498</v>
      </c>
      <c r="P1328" s="83">
        <v>198074.41039408039</v>
      </c>
      <c r="Q1328" s="105">
        <v>-3.6257169018957293E-2</v>
      </c>
      <c r="R1328" s="83">
        <v>121894.02983053072</v>
      </c>
      <c r="S1328" s="83">
        <v>138572.66126625566</v>
      </c>
      <c r="T1328" s="105">
        <v>-0.12036018709114892</v>
      </c>
      <c r="U1328" s="83">
        <v>146092.95740725752</v>
      </c>
      <c r="V1328" s="105">
        <v>-0.16564061681131151</v>
      </c>
      <c r="W1328" s="83">
        <v>117660.17259235965</v>
      </c>
      <c r="X1328" s="105">
        <v>3.5983775519686748E-2</v>
      </c>
      <c r="Y1328" s="80"/>
      <c r="Z1328" s="80"/>
      <c r="AA1328" s="80"/>
      <c r="AB1328" s="80"/>
      <c r="AC1328" s="84">
        <v>3.5948317696765302</v>
      </c>
      <c r="AD1328" s="84">
        <v>3.2128558941002834</v>
      </c>
      <c r="AE1328" s="105">
        <v>0.11888982517941843</v>
      </c>
      <c r="AF1328" s="84">
        <v>3.2507383698532801</v>
      </c>
      <c r="AG1328" s="105">
        <v>0.10585084392343161</v>
      </c>
      <c r="AH1328" s="84">
        <v>3.0288882928626948</v>
      </c>
      <c r="AI1328" s="105">
        <v>0.18684858010360789</v>
      </c>
      <c r="AJ1328" s="84">
        <v>5.6297053916240607</v>
      </c>
      <c r="AK1328" s="84">
        <v>5.1081932954026037</v>
      </c>
      <c r="AL1328" s="105">
        <v>0.10209325803916233</v>
      </c>
      <c r="AM1328" s="84">
        <v>5.4483948894330778</v>
      </c>
      <c r="AN1328" s="105">
        <v>3.3277782882923303E-2</v>
      </c>
      <c r="AO1328" s="84">
        <v>5.0989663667828822</v>
      </c>
      <c r="AP1328" s="105">
        <v>0.10408757121809385</v>
      </c>
      <c r="AQ1328" s="80"/>
      <c r="AR1328" s="80"/>
    </row>
    <row r="1329" spans="1:44" s="2" customFormat="1" x14ac:dyDescent="0.25">
      <c r="A1329" s="80" t="s">
        <v>327</v>
      </c>
      <c r="B1329" s="80" t="s">
        <v>350</v>
      </c>
      <c r="C1329" s="80" t="s">
        <v>127</v>
      </c>
      <c r="D1329" s="81">
        <v>91433.859970922465</v>
      </c>
      <c r="E1329" s="81">
        <v>122317.85024234295</v>
      </c>
      <c r="F1329" s="105">
        <v>-0.25248964243756244</v>
      </c>
      <c r="G1329" s="81">
        <v>122812.56481881381</v>
      </c>
      <c r="H1329" s="105">
        <v>-0.25550076976394526</v>
      </c>
      <c r="I1329" s="81">
        <v>84433.055155465598</v>
      </c>
      <c r="J1329" s="105">
        <v>8.2915450620214645E-2</v>
      </c>
      <c r="K1329" s="83">
        <v>23955.646557600288</v>
      </c>
      <c r="L1329" s="83">
        <v>32155.951675931967</v>
      </c>
      <c r="M1329" s="105">
        <v>-0.25501671357683464</v>
      </c>
      <c r="N1329" s="83">
        <v>34087.926204022508</v>
      </c>
      <c r="O1329" s="105">
        <v>-0.29723954416524673</v>
      </c>
      <c r="P1329" s="83">
        <v>24268.734513261377</v>
      </c>
      <c r="Q1329" s="105">
        <v>-1.2900876866488673E-2</v>
      </c>
      <c r="R1329" s="83">
        <v>10814.915906210688</v>
      </c>
      <c r="S1329" s="83">
        <v>13221.81478174632</v>
      </c>
      <c r="T1329" s="105">
        <v>-0.18203997826822765</v>
      </c>
      <c r="U1329" s="83">
        <v>13077.798875329043</v>
      </c>
      <c r="V1329" s="105">
        <v>-0.17303240328823449</v>
      </c>
      <c r="W1329" s="83">
        <v>9114.1068590543</v>
      </c>
      <c r="X1329" s="105">
        <v>0.18661280512272466</v>
      </c>
      <c r="Y1329" s="80"/>
      <c r="Z1329" s="80"/>
      <c r="AA1329" s="80"/>
      <c r="AB1329" s="80"/>
      <c r="AC1329" s="84">
        <v>3.8167978372478411</v>
      </c>
      <c r="AD1329" s="84">
        <v>3.8038945783680602</v>
      </c>
      <c r="AE1329" s="105">
        <v>3.392117897577636E-3</v>
      </c>
      <c r="AF1329" s="84">
        <v>3.6028171407013154</v>
      </c>
      <c r="AG1329" s="105">
        <v>5.9392605339074374E-2</v>
      </c>
      <c r="AH1329" s="84">
        <v>3.4790876759283886</v>
      </c>
      <c r="AI1329" s="105">
        <v>9.7068597510792831E-2</v>
      </c>
      <c r="AJ1329" s="84">
        <v>8.4544217230958481</v>
      </c>
      <c r="AK1329" s="84">
        <v>9.2512149248385835</v>
      </c>
      <c r="AL1329" s="105">
        <v>-8.6128493199679718E-2</v>
      </c>
      <c r="AM1329" s="84">
        <v>9.3909201379826079</v>
      </c>
      <c r="AN1329" s="105">
        <v>-9.9723818446606646E-2</v>
      </c>
      <c r="AO1329" s="84">
        <v>9.2639966220701702</v>
      </c>
      <c r="AP1329" s="105">
        <v>-8.7389377608971017E-2</v>
      </c>
      <c r="AQ1329" s="80"/>
      <c r="AR1329" s="80"/>
    </row>
    <row r="1330" spans="1:44" s="2" customFormat="1" x14ac:dyDescent="0.25">
      <c r="A1330" s="80" t="s">
        <v>327</v>
      </c>
      <c r="B1330" s="80" t="s">
        <v>350</v>
      </c>
      <c r="C1330" s="80" t="s">
        <v>282</v>
      </c>
      <c r="D1330" s="81">
        <v>42584.960899765494</v>
      </c>
      <c r="E1330" s="81">
        <v>62876.052803237435</v>
      </c>
      <c r="F1330" s="105">
        <v>-0.32271573991723557</v>
      </c>
      <c r="G1330" s="81">
        <v>56418.510278278591</v>
      </c>
      <c r="H1330" s="105">
        <v>-0.24519522600438251</v>
      </c>
      <c r="I1330" s="81">
        <v>39483.153095332382</v>
      </c>
      <c r="J1330" s="105">
        <v>7.8560286128713505E-2</v>
      </c>
      <c r="K1330" s="83">
        <v>12749.135472328455</v>
      </c>
      <c r="L1330" s="83">
        <v>16846.743521139055</v>
      </c>
      <c r="M1330" s="105">
        <v>-0.24322849360584017</v>
      </c>
      <c r="N1330" s="83">
        <v>16000.677025759574</v>
      </c>
      <c r="O1330" s="105">
        <v>-0.20321274832286446</v>
      </c>
      <c r="P1330" s="83">
        <v>11777.622262696284</v>
      </c>
      <c r="Q1330" s="105">
        <v>8.2488059810619116E-2</v>
      </c>
      <c r="R1330" s="83">
        <v>7917.4605057797353</v>
      </c>
      <c r="S1330" s="83">
        <v>9102.3973215520273</v>
      </c>
      <c r="T1330" s="105">
        <v>-0.1301785424117535</v>
      </c>
      <c r="U1330" s="83">
        <v>8250.3556731139543</v>
      </c>
      <c r="V1330" s="105">
        <v>-4.0349189843905654E-2</v>
      </c>
      <c r="W1330" s="83">
        <v>5893.0803764820585</v>
      </c>
      <c r="X1330" s="105">
        <v>0.34351816027769055</v>
      </c>
      <c r="Y1330" s="80"/>
      <c r="Z1330" s="80"/>
      <c r="AA1330" s="80"/>
      <c r="AB1330" s="80"/>
      <c r="AC1330" s="84">
        <v>3.3402234208111317</v>
      </c>
      <c r="AD1330" s="84">
        <v>3.7322377897153509</v>
      </c>
      <c r="AE1330" s="105">
        <v>-0.10503467115210718</v>
      </c>
      <c r="AF1330" s="84">
        <v>3.5260076925151438</v>
      </c>
      <c r="AG1330" s="105">
        <v>-5.2689695515522252E-2</v>
      </c>
      <c r="AH1330" s="84">
        <v>3.3523874526345518</v>
      </c>
      <c r="AI1330" s="105">
        <v>-3.6284683662864796E-3</v>
      </c>
      <c r="AJ1330" s="84">
        <v>5.3786136184296129</v>
      </c>
      <c r="AK1330" s="84">
        <v>6.9076365908971979</v>
      </c>
      <c r="AL1330" s="105">
        <v>-0.22135254979720756</v>
      </c>
      <c r="AM1330" s="84">
        <v>6.8383124938642066</v>
      </c>
      <c r="AN1330" s="105">
        <v>-0.2134589310951106</v>
      </c>
      <c r="AO1330" s="84">
        <v>6.6999176276129973</v>
      </c>
      <c r="AP1330" s="105">
        <v>-0.1972119782096679</v>
      </c>
      <c r="AQ1330" s="108">
        <v>2.5816412323414202</v>
      </c>
      <c r="AR1330" s="108">
        <v>2.3470081699716312</v>
      </c>
    </row>
    <row r="1331" spans="1:44" s="2" customFormat="1" x14ac:dyDescent="0.25">
      <c r="A1331" s="80" t="s">
        <v>327</v>
      </c>
      <c r="B1331" s="80" t="s">
        <v>350</v>
      </c>
      <c r="C1331" s="80" t="s">
        <v>284</v>
      </c>
      <c r="D1331" s="81">
        <v>10.594356966018676</v>
      </c>
      <c r="E1331" s="81">
        <v>73.509659099578855</v>
      </c>
      <c r="F1331" s="105">
        <v>-0.85587802887689657</v>
      </c>
      <c r="G1331" s="81">
        <v>117.4104477071762</v>
      </c>
      <c r="H1331" s="105">
        <v>-0.90976648864808696</v>
      </c>
      <c r="I1331" s="81">
        <v>10.699499559402465</v>
      </c>
      <c r="J1331" s="105">
        <v>-9.8268702008022669E-3</v>
      </c>
      <c r="K1331" s="83">
        <v>1.2612329721450806</v>
      </c>
      <c r="L1331" s="83">
        <v>8.7511498928070068</v>
      </c>
      <c r="M1331" s="105">
        <v>-0.85587802887689668</v>
      </c>
      <c r="N1331" s="83">
        <v>78.53466796875</v>
      </c>
      <c r="O1331" s="105">
        <v>-0.98394043032502609</v>
      </c>
      <c r="P1331" s="83">
        <v>1.2737499475479126</v>
      </c>
      <c r="Q1331" s="105">
        <v>-9.8268702008022651E-3</v>
      </c>
      <c r="R1331" s="83">
        <v>0.36828002245373881</v>
      </c>
      <c r="S1331" s="83">
        <v>2.5503337183511761</v>
      </c>
      <c r="T1331" s="105">
        <v>-0.8555953600096553</v>
      </c>
      <c r="U1331" s="83">
        <v>22.876390253937899</v>
      </c>
      <c r="V1331" s="105">
        <v>-0.98390130530360476</v>
      </c>
      <c r="W1331" s="83">
        <v>0.36938747415989681</v>
      </c>
      <c r="X1331" s="105">
        <v>-2.9980759598757256E-3</v>
      </c>
      <c r="Y1331" s="80"/>
      <c r="Z1331" s="80"/>
      <c r="AA1331" s="80"/>
      <c r="AB1331" s="80"/>
      <c r="AC1331" s="84">
        <v>8.3999999999999986</v>
      </c>
      <c r="AD1331" s="84">
        <v>8.4</v>
      </c>
      <c r="AE1331" s="105">
        <v>-2.1147105230955362E-16</v>
      </c>
      <c r="AF1331" s="84">
        <v>1.4950142496800953</v>
      </c>
      <c r="AG1331" s="105">
        <v>4.6186755422548238</v>
      </c>
      <c r="AH1331" s="84">
        <v>8.3999999999999986</v>
      </c>
      <c r="AI1331" s="105">
        <v>0</v>
      </c>
      <c r="AJ1331" s="84">
        <v>28.767123710462673</v>
      </c>
      <c r="AK1331" s="84">
        <v>28.823545158279838</v>
      </c>
      <c r="AL1331" s="105">
        <v>-1.9574777324349139E-3</v>
      </c>
      <c r="AM1331" s="84">
        <v>5.1323852410222539</v>
      </c>
      <c r="AN1331" s="105">
        <v>4.6050203481477006</v>
      </c>
      <c r="AO1331" s="84">
        <v>28.965518074852131</v>
      </c>
      <c r="AP1331" s="105">
        <v>-6.8493290496918022E-3</v>
      </c>
      <c r="AQ1331" s="108">
        <v>6.4226497326120549E-4</v>
      </c>
      <c r="AR1331" s="108">
        <v>1.0917089146264536E-4</v>
      </c>
    </row>
    <row r="1332" spans="1:44" s="2" customFormat="1" x14ac:dyDescent="0.25">
      <c r="A1332" s="80" t="s">
        <v>327</v>
      </c>
      <c r="B1332" s="80" t="s">
        <v>350</v>
      </c>
      <c r="C1332" s="80" t="s">
        <v>285</v>
      </c>
      <c r="D1332" s="81">
        <v>510460.19332262519</v>
      </c>
      <c r="E1332" s="81">
        <v>515180.52256715536</v>
      </c>
      <c r="F1332" s="105">
        <v>-9.1624761375074474E-3</v>
      </c>
      <c r="G1332" s="81">
        <v>561835.07286669849</v>
      </c>
      <c r="H1332" s="105">
        <v>-9.1441211175975409E-2</v>
      </c>
      <c r="I1332" s="81">
        <v>412302.08784993051</v>
      </c>
      <c r="J1332" s="105">
        <v>0.23807326803647477</v>
      </c>
      <c r="K1332" s="83">
        <v>138922.30466075387</v>
      </c>
      <c r="L1332" s="83">
        <v>160657.49885157106</v>
      </c>
      <c r="M1332" s="105">
        <v>-0.13528901138251873</v>
      </c>
      <c r="N1332" s="83">
        <v>172462.73976252842</v>
      </c>
      <c r="O1332" s="105">
        <v>-0.19447931273710403</v>
      </c>
      <c r="P1332" s="83">
        <v>137232.84687323208</v>
      </c>
      <c r="Q1332" s="105">
        <v>1.2310884937644848E-2</v>
      </c>
      <c r="R1332" s="83">
        <v>95856.293945894256</v>
      </c>
      <c r="S1332" s="83">
        <v>108966.48464609415</v>
      </c>
      <c r="T1332" s="105">
        <v>-0.12031397307878391</v>
      </c>
      <c r="U1332" s="83">
        <v>110563.98577709682</v>
      </c>
      <c r="V1332" s="105">
        <v>-0.13302425494006787</v>
      </c>
      <c r="W1332" s="83">
        <v>85602.001584031255</v>
      </c>
      <c r="X1332" s="105">
        <v>0.1197903340121886</v>
      </c>
      <c r="Y1332" s="80"/>
      <c r="Z1332" s="80"/>
      <c r="AA1332" s="80"/>
      <c r="AB1332" s="80"/>
      <c r="AC1332" s="84">
        <v>3.674429347894574</v>
      </c>
      <c r="AD1332" s="84">
        <v>3.2067007531539038</v>
      </c>
      <c r="AE1332" s="105">
        <v>0.1458597576592211</v>
      </c>
      <c r="AF1332" s="84">
        <v>3.2577185868687581</v>
      </c>
      <c r="AG1332" s="105">
        <v>0.12791490422331056</v>
      </c>
      <c r="AH1332" s="84">
        <v>3.0043979793758253</v>
      </c>
      <c r="AI1332" s="105">
        <v>0.22301684833976296</v>
      </c>
      <c r="AJ1332" s="84">
        <v>5.3252652727295366</v>
      </c>
      <c r="AK1332" s="84">
        <v>4.7278805427226542</v>
      </c>
      <c r="AL1332" s="105">
        <v>0.12635360064805387</v>
      </c>
      <c r="AM1332" s="84">
        <v>5.0815377983875276</v>
      </c>
      <c r="AN1332" s="105">
        <v>4.7963330002061301E-2</v>
      </c>
      <c r="AO1332" s="84">
        <v>4.8165005516278017</v>
      </c>
      <c r="AP1332" s="105">
        <v>0.10562953655840256</v>
      </c>
      <c r="AQ1332" s="108">
        <v>30.945785899686445</v>
      </c>
      <c r="AR1332" s="108">
        <v>28.415109222203789</v>
      </c>
    </row>
    <row r="1333" spans="1:44" s="2" customFormat="1" x14ac:dyDescent="0.25">
      <c r="A1333" s="80" t="s">
        <v>327</v>
      </c>
      <c r="B1333" s="80" t="s">
        <v>350</v>
      </c>
      <c r="C1333" s="80" t="s">
        <v>286</v>
      </c>
      <c r="D1333" s="80"/>
      <c r="E1333" s="81">
        <v>3545.5478923439978</v>
      </c>
      <c r="F1333" s="105">
        <v>-1</v>
      </c>
      <c r="G1333" s="81">
        <v>3095.852902712822</v>
      </c>
      <c r="H1333" s="105">
        <v>-1</v>
      </c>
      <c r="I1333" s="81">
        <v>1593.6086641943455</v>
      </c>
      <c r="J1333" s="105">
        <v>-1</v>
      </c>
      <c r="K1333" s="80"/>
      <c r="L1333" s="83">
        <v>1006.1854088306427</v>
      </c>
      <c r="M1333" s="105">
        <v>-1</v>
      </c>
      <c r="N1333" s="83">
        <v>925.21960246562958</v>
      </c>
      <c r="O1333" s="105">
        <v>-1</v>
      </c>
      <c r="P1333" s="83">
        <v>502.20843148231506</v>
      </c>
      <c r="Q1333" s="105">
        <v>-1</v>
      </c>
      <c r="R1333" s="80"/>
      <c r="S1333" s="83">
        <v>220.15336745214466</v>
      </c>
      <c r="T1333" s="105">
        <v>-1</v>
      </c>
      <c r="U1333" s="83">
        <v>202.43804901947976</v>
      </c>
      <c r="V1333" s="105">
        <v>-1</v>
      </c>
      <c r="W1333" s="83">
        <v>109.88320480833052</v>
      </c>
      <c r="X1333" s="105">
        <v>-1</v>
      </c>
      <c r="Y1333" s="80"/>
      <c r="Z1333" s="80"/>
      <c r="AA1333" s="80"/>
      <c r="AB1333" s="80"/>
      <c r="AC1333" s="80"/>
      <c r="AD1333" s="84">
        <v>3.523752045325844</v>
      </c>
      <c r="AE1333" s="105">
        <v>-1</v>
      </c>
      <c r="AF1333" s="84">
        <v>3.3460736180498598</v>
      </c>
      <c r="AG1333" s="105">
        <v>-1</v>
      </c>
      <c r="AH1333" s="84">
        <v>3.173201731182929</v>
      </c>
      <c r="AI1333" s="105">
        <v>-1</v>
      </c>
      <c r="AJ1333" s="80"/>
      <c r="AK1333" s="84">
        <v>16.104899658710437</v>
      </c>
      <c r="AL1333" s="105">
        <v>-1</v>
      </c>
      <c r="AM1333" s="84">
        <v>15.292841033134641</v>
      </c>
      <c r="AN1333" s="105">
        <v>-1</v>
      </c>
      <c r="AO1333" s="84">
        <v>14.502750142517959</v>
      </c>
      <c r="AP1333" s="105">
        <v>-1</v>
      </c>
      <c r="AQ1333" s="80"/>
      <c r="AR1333" s="80"/>
    </row>
    <row r="1334" spans="1:44" s="2" customFormat="1" x14ac:dyDescent="0.25">
      <c r="A1334" s="80" t="s">
        <v>327</v>
      </c>
      <c r="B1334" s="80" t="s">
        <v>350</v>
      </c>
      <c r="C1334" s="80" t="s">
        <v>287</v>
      </c>
      <c r="D1334" s="80"/>
      <c r="E1334" s="81">
        <v>53.920167160034183</v>
      </c>
      <c r="F1334" s="105">
        <v>-1</v>
      </c>
      <c r="G1334" s="81">
        <v>100.30870170593262</v>
      </c>
      <c r="H1334" s="105">
        <v>-1</v>
      </c>
      <c r="I1334" s="80"/>
      <c r="J1334" s="80"/>
      <c r="K1334" s="80"/>
      <c r="L1334" s="83">
        <v>7.4889121055603027</v>
      </c>
      <c r="M1334" s="105">
        <v>-1</v>
      </c>
      <c r="N1334" s="83">
        <v>13.931764125823975</v>
      </c>
      <c r="O1334" s="105">
        <v>-1</v>
      </c>
      <c r="P1334" s="80"/>
      <c r="Q1334" s="80"/>
      <c r="R1334" s="80"/>
      <c r="S1334" s="83">
        <v>6.8523547372822975</v>
      </c>
      <c r="T1334" s="105">
        <v>-1</v>
      </c>
      <c r="U1334" s="83">
        <v>12.753894732480148</v>
      </c>
      <c r="V1334" s="105">
        <v>-1</v>
      </c>
      <c r="W1334" s="80"/>
      <c r="X1334" s="80"/>
      <c r="Y1334" s="80"/>
      <c r="Z1334" s="80"/>
      <c r="AA1334" s="80"/>
      <c r="AB1334" s="80"/>
      <c r="AC1334" s="80"/>
      <c r="AD1334" s="84">
        <v>7.2</v>
      </c>
      <c r="AE1334" s="105">
        <v>-1</v>
      </c>
      <c r="AF1334" s="84">
        <v>7.2</v>
      </c>
      <c r="AG1334" s="105">
        <v>-1</v>
      </c>
      <c r="AH1334" s="80"/>
      <c r="AI1334" s="80"/>
      <c r="AJ1334" s="80"/>
      <c r="AK1334" s="84">
        <v>7.8688522744838778</v>
      </c>
      <c r="AL1334" s="105">
        <v>-1</v>
      </c>
      <c r="AM1334" s="84">
        <v>7.8649466543328126</v>
      </c>
      <c r="AN1334" s="105">
        <v>-1</v>
      </c>
      <c r="AO1334" s="80"/>
      <c r="AP1334" s="80"/>
      <c r="AQ1334" s="80"/>
      <c r="AR1334" s="80"/>
    </row>
    <row r="1335" spans="1:44" s="2" customFormat="1" x14ac:dyDescent="0.25">
      <c r="A1335" s="80" t="s">
        <v>327</v>
      </c>
      <c r="B1335" s="80" t="s">
        <v>350</v>
      </c>
      <c r="C1335" s="80" t="s">
        <v>288</v>
      </c>
      <c r="D1335" s="81">
        <v>4477.020804423094</v>
      </c>
      <c r="E1335" s="81">
        <v>4536.521713218689</v>
      </c>
      <c r="F1335" s="105">
        <v>-1.3115975753454242E-2</v>
      </c>
      <c r="G1335" s="81">
        <v>4340.9047607159619</v>
      </c>
      <c r="H1335" s="105">
        <v>3.1356606792884809E-2</v>
      </c>
      <c r="I1335" s="81">
        <v>2580.0098640263082</v>
      </c>
      <c r="J1335" s="105">
        <v>0.73527274715002489</v>
      </c>
      <c r="K1335" s="83">
        <v>1431.7547408342361</v>
      </c>
      <c r="L1335" s="83">
        <v>1439.1430184722394</v>
      </c>
      <c r="M1335" s="105">
        <v>-5.1338036200505605E-3</v>
      </c>
      <c r="N1335" s="83">
        <v>1361.2589369485863</v>
      </c>
      <c r="O1335" s="105">
        <v>5.1787211067773793E-2</v>
      </c>
      <c r="P1335" s="83">
        <v>828.78583677197423</v>
      </c>
      <c r="Q1335" s="105">
        <v>0.72753282851786738</v>
      </c>
      <c r="R1335" s="83">
        <v>268.45401390641928</v>
      </c>
      <c r="S1335" s="83">
        <v>272.45277944738268</v>
      </c>
      <c r="T1335" s="105">
        <v>-1.4676912267417937E-2</v>
      </c>
      <c r="U1335" s="83">
        <v>256.01391211786512</v>
      </c>
      <c r="V1335" s="105">
        <v>4.8591506944462126E-2</v>
      </c>
      <c r="W1335" s="83">
        <v>156.74064877730154</v>
      </c>
      <c r="X1335" s="105">
        <v>0.71272746412987631</v>
      </c>
      <c r="Y1335" s="80"/>
      <c r="Z1335" s="80"/>
      <c r="AA1335" s="80"/>
      <c r="AB1335" s="80"/>
      <c r="AC1335" s="84">
        <v>3.1269467295875564</v>
      </c>
      <c r="AD1335" s="84">
        <v>3.1522382799970461</v>
      </c>
      <c r="AE1335" s="105">
        <v>-8.0233625008555558E-3</v>
      </c>
      <c r="AF1335" s="84">
        <v>3.1888898158101968</v>
      </c>
      <c r="AG1335" s="105">
        <v>-1.9424655538593027E-2</v>
      </c>
      <c r="AH1335" s="84">
        <v>3.112999462050595</v>
      </c>
      <c r="AI1335" s="105">
        <v>4.4803308535665666E-3</v>
      </c>
      <c r="AJ1335" s="84">
        <v>16.677049224466966</v>
      </c>
      <c r="AK1335" s="84">
        <v>16.650671438992614</v>
      </c>
      <c r="AL1335" s="105">
        <v>1.584187494840641E-3</v>
      </c>
      <c r="AM1335" s="84">
        <v>16.955737775365396</v>
      </c>
      <c r="AN1335" s="105">
        <v>-1.6436238551844676E-2</v>
      </c>
      <c r="AO1335" s="84">
        <v>16.460375047266826</v>
      </c>
      <c r="AP1335" s="105">
        <v>1.3163380334770559E-2</v>
      </c>
      <c r="AQ1335" s="108">
        <v>0.27141181446553025</v>
      </c>
      <c r="AR1335" s="108">
        <v>7.9579022015973208E-2</v>
      </c>
    </row>
    <row r="1336" spans="1:44" s="2" customFormat="1" x14ac:dyDescent="0.25">
      <c r="A1336" s="80" t="s">
        <v>327</v>
      </c>
      <c r="B1336" s="80" t="s">
        <v>350</v>
      </c>
      <c r="C1336" s="80" t="s">
        <v>290</v>
      </c>
      <c r="D1336" s="81">
        <v>175767.2836210978</v>
      </c>
      <c r="E1336" s="81">
        <v>192675.41663922786</v>
      </c>
      <c r="F1336" s="105">
        <v>-8.7754490495221993E-2</v>
      </c>
      <c r="G1336" s="81">
        <v>234137.04965316772</v>
      </c>
      <c r="H1336" s="105">
        <v>-0.24929743549145392</v>
      </c>
      <c r="I1336" s="81">
        <v>187643.17490838052</v>
      </c>
      <c r="J1336" s="105">
        <v>-6.3289758836585955E-2</v>
      </c>
      <c r="K1336" s="83">
        <v>51970.488357338036</v>
      </c>
      <c r="L1336" s="83">
        <v>59662.354431051375</v>
      </c>
      <c r="M1336" s="105">
        <v>-0.12892327409912094</v>
      </c>
      <c r="N1336" s="83">
        <v>72396.129810476268</v>
      </c>
      <c r="O1336" s="105">
        <v>-0.28213720134777825</v>
      </c>
      <c r="P1336" s="83">
        <v>60841.563520848329</v>
      </c>
      <c r="Q1336" s="105">
        <v>-0.14580616687259323</v>
      </c>
      <c r="R1336" s="83">
        <v>26037.735884636448</v>
      </c>
      <c r="S1336" s="83">
        <v>29606.17662016151</v>
      </c>
      <c r="T1336" s="105">
        <v>-0.12053027924906014</v>
      </c>
      <c r="U1336" s="83">
        <v>35528.971630160639</v>
      </c>
      <c r="V1336" s="105">
        <v>-0.26714073923454218</v>
      </c>
      <c r="W1336" s="83">
        <v>32058.171008328416</v>
      </c>
      <c r="X1336" s="105">
        <v>-0.18779721157916074</v>
      </c>
      <c r="Y1336" s="80"/>
      <c r="Z1336" s="80"/>
      <c r="AA1336" s="80"/>
      <c r="AB1336" s="80"/>
      <c r="AC1336" s="84">
        <v>3.38205949523813</v>
      </c>
      <c r="AD1336" s="84">
        <v>3.2294303246428639</v>
      </c>
      <c r="AE1336" s="105">
        <v>4.7261948781057841E-2</v>
      </c>
      <c r="AF1336" s="84">
        <v>3.2341100313802453</v>
      </c>
      <c r="AG1336" s="105">
        <v>4.5746577086847956E-2</v>
      </c>
      <c r="AH1336" s="84">
        <v>3.0841280869463783</v>
      </c>
      <c r="AI1336" s="105">
        <v>9.6601502885937579E-2</v>
      </c>
      <c r="AJ1336" s="84">
        <v>6.7504826226004235</v>
      </c>
      <c r="AK1336" s="84">
        <v>6.5079466055747917</v>
      </c>
      <c r="AL1336" s="105">
        <v>3.7267671621317909E-2</v>
      </c>
      <c r="AM1336" s="84">
        <v>6.5900317096261842</v>
      </c>
      <c r="AN1336" s="105">
        <v>2.4347517590828222E-2</v>
      </c>
      <c r="AO1336" s="84">
        <v>5.8532089949745592</v>
      </c>
      <c r="AP1336" s="105">
        <v>0.1532960173464239</v>
      </c>
      <c r="AQ1336" s="108">
        <v>10.655594301493739</v>
      </c>
      <c r="AR1336" s="108">
        <v>7.7184823093458412</v>
      </c>
    </row>
    <row r="1337" spans="1:44" s="2" customFormat="1" x14ac:dyDescent="0.25">
      <c r="A1337" s="80" t="s">
        <v>327</v>
      </c>
      <c r="B1337" s="80" t="s">
        <v>350</v>
      </c>
      <c r="C1337" s="80" t="s">
        <v>291</v>
      </c>
      <c r="D1337" s="81">
        <v>44361.283909767866</v>
      </c>
      <c r="E1337" s="81">
        <v>51232.298007283214</v>
      </c>
      <c r="F1337" s="105">
        <v>-0.13411489167514135</v>
      </c>
      <c r="G1337" s="81">
        <v>58739.577727693322</v>
      </c>
      <c r="H1337" s="105">
        <v>-0.24478034017508224</v>
      </c>
      <c r="I1337" s="81">
        <v>40765.584032353159</v>
      </c>
      <c r="J1337" s="105">
        <v>8.8204301809119645E-2</v>
      </c>
      <c r="K1337" s="83">
        <v>9773.4951114654541</v>
      </c>
      <c r="L1337" s="83">
        <v>12847.639665491663</v>
      </c>
      <c r="M1337" s="105">
        <v>-0.23927699048746359</v>
      </c>
      <c r="N1337" s="83">
        <v>15708.304206754141</v>
      </c>
      <c r="O1337" s="105">
        <v>-0.3778134811481994</v>
      </c>
      <c r="P1337" s="83">
        <v>11158.844232363257</v>
      </c>
      <c r="Q1337" s="105">
        <v>-0.12414808308551943</v>
      </c>
      <c r="R1337" s="83">
        <v>2628.63310650208</v>
      </c>
      <c r="S1337" s="83">
        <v>3617.4086248391313</v>
      </c>
      <c r="T1337" s="105">
        <v>-0.27333807730417042</v>
      </c>
      <c r="U1337" s="83">
        <v>4333.3609560913264</v>
      </c>
      <c r="V1337" s="105">
        <v>-0.39339622682318715</v>
      </c>
      <c r="W1337" s="83">
        <v>2954.0332415124512</v>
      </c>
      <c r="X1337" s="105">
        <v>-0.11015452718594593</v>
      </c>
      <c r="Y1337" s="80"/>
      <c r="Z1337" s="80"/>
      <c r="AA1337" s="80"/>
      <c r="AB1337" s="80"/>
      <c r="AC1337" s="84">
        <v>4.5389375452520442</v>
      </c>
      <c r="AD1337" s="84">
        <v>3.987681733080628</v>
      </c>
      <c r="AE1337" s="105">
        <v>0.1382396713354431</v>
      </c>
      <c r="AF1337" s="84">
        <v>3.7393964972003095</v>
      </c>
      <c r="AG1337" s="105">
        <v>0.21381553110250598</v>
      </c>
      <c r="AH1337" s="84">
        <v>3.6532084491441719</v>
      </c>
      <c r="AI1337" s="105">
        <v>0.24245238355215395</v>
      </c>
      <c r="AJ1337" s="84">
        <v>16.876179410522372</v>
      </c>
      <c r="AK1337" s="84">
        <v>14.162706876821678</v>
      </c>
      <c r="AL1337" s="105">
        <v>0.19159279065088136</v>
      </c>
      <c r="AM1337" s="84">
        <v>13.555200760537653</v>
      </c>
      <c r="AN1337" s="105">
        <v>0.24499664067336141</v>
      </c>
      <c r="AO1337" s="84">
        <v>13.799974712363552</v>
      </c>
      <c r="AP1337" s="105">
        <v>0.22291379240012765</v>
      </c>
      <c r="AQ1337" s="108">
        <v>2.689327810600183</v>
      </c>
      <c r="AR1337" s="108">
        <v>0.77921744886692135</v>
      </c>
    </row>
    <row r="1338" spans="1:44" s="2" customFormat="1" x14ac:dyDescent="0.25">
      <c r="A1338" s="80" t="s">
        <v>327</v>
      </c>
      <c r="B1338" s="80" t="s">
        <v>350</v>
      </c>
      <c r="C1338" s="80" t="s">
        <v>292</v>
      </c>
      <c r="D1338" s="81">
        <v>871869.21621891495</v>
      </c>
      <c r="E1338" s="81">
        <v>858956.30459373712</v>
      </c>
      <c r="F1338" s="105">
        <v>1.5033257869019644E-2</v>
      </c>
      <c r="G1338" s="81">
        <v>1076680.7466680026</v>
      </c>
      <c r="H1338" s="105">
        <v>-0.1902249400139425</v>
      </c>
      <c r="I1338" s="81">
        <v>909370.69307751418</v>
      </c>
      <c r="J1338" s="105">
        <v>-4.1238932752149543E-2</v>
      </c>
      <c r="K1338" s="83">
        <v>315161.25960022188</v>
      </c>
      <c r="L1338" s="83">
        <v>333410.30927122367</v>
      </c>
      <c r="M1338" s="105">
        <v>-5.4734509292442113E-2</v>
      </c>
      <c r="N1338" s="83">
        <v>425975.15470037912</v>
      </c>
      <c r="O1338" s="105">
        <v>-0.26014168638098417</v>
      </c>
      <c r="P1338" s="83">
        <v>368498.48412952392</v>
      </c>
      <c r="Q1338" s="105">
        <v>-0.14474204596878201</v>
      </c>
      <c r="R1338" s="83">
        <v>204633.74471820646</v>
      </c>
      <c r="S1338" s="83">
        <v>215968.13873716886</v>
      </c>
      <c r="T1338" s="105">
        <v>-5.2481787754610626E-2</v>
      </c>
      <c r="U1338" s="83">
        <v>265371.93184396275</v>
      </c>
      <c r="V1338" s="105">
        <v>-0.22887947004685488</v>
      </c>
      <c r="W1338" s="83">
        <v>222751.93537388602</v>
      </c>
      <c r="X1338" s="105">
        <v>-8.1337971880102541E-2</v>
      </c>
      <c r="Y1338" s="80"/>
      <c r="Z1338" s="80"/>
      <c r="AA1338" s="80"/>
      <c r="AB1338" s="80"/>
      <c r="AC1338" s="84">
        <v>2.7664225524573363</v>
      </c>
      <c r="AD1338" s="84">
        <v>2.5762739804634855</v>
      </c>
      <c r="AE1338" s="105">
        <v>7.3807589346394739E-2</v>
      </c>
      <c r="AF1338" s="84">
        <v>2.5275670066375455</v>
      </c>
      <c r="AG1338" s="105">
        <v>9.4500183454104866E-2</v>
      </c>
      <c r="AH1338" s="84">
        <v>2.4677732263286014</v>
      </c>
      <c r="AI1338" s="105">
        <v>0.12101976103089773</v>
      </c>
      <c r="AJ1338" s="84">
        <v>4.2606326606568903</v>
      </c>
      <c r="AK1338" s="84">
        <v>3.9772362239000385</v>
      </c>
      <c r="AL1338" s="105">
        <v>7.1254615215929018E-2</v>
      </c>
      <c r="AM1338" s="84">
        <v>4.0572517944402842</v>
      </c>
      <c r="AN1338" s="105">
        <v>5.0127740776478823E-2</v>
      </c>
      <c r="AO1338" s="84">
        <v>4.0824367768169925</v>
      </c>
      <c r="AP1338" s="105">
        <v>4.3649392160050586E-2</v>
      </c>
      <c r="AQ1338" s="108">
        <v>52.855596676439426</v>
      </c>
      <c r="AR1338" s="108">
        <v>60.660494656704387</v>
      </c>
    </row>
    <row r="1339" spans="1:44" s="2" customFormat="1" x14ac:dyDescent="0.25">
      <c r="A1339" s="80" t="s">
        <v>327</v>
      </c>
      <c r="B1339" s="80" t="s">
        <v>351</v>
      </c>
      <c r="C1339" s="80" t="s">
        <v>281</v>
      </c>
      <c r="D1339" s="81">
        <v>38332604.215597644</v>
      </c>
      <c r="E1339" s="81">
        <v>37862022.146449402</v>
      </c>
      <c r="F1339" s="105">
        <v>1.2428867832997461E-2</v>
      </c>
      <c r="G1339" s="81">
        <v>37080553.786781594</v>
      </c>
      <c r="H1339" s="105">
        <v>3.3765688506582632E-2</v>
      </c>
      <c r="I1339" s="81">
        <v>32235787.178860933</v>
      </c>
      <c r="J1339" s="105">
        <v>0.18913194217682341</v>
      </c>
      <c r="K1339" s="83">
        <v>14658188.726500027</v>
      </c>
      <c r="L1339" s="83">
        <v>15377839.577133514</v>
      </c>
      <c r="M1339" s="105">
        <v>-4.6797916379852929E-2</v>
      </c>
      <c r="N1339" s="83">
        <v>16261904.915826976</v>
      </c>
      <c r="O1339" s="105">
        <v>-9.8617978498086345E-2</v>
      </c>
      <c r="P1339" s="83">
        <v>15068034.303986056</v>
      </c>
      <c r="Q1339" s="105">
        <v>-2.7199671119517526E-2</v>
      </c>
      <c r="R1339" s="83">
        <v>22923792.350687578</v>
      </c>
      <c r="S1339" s="83">
        <v>23837526.459902149</v>
      </c>
      <c r="T1339" s="105">
        <v>-3.8331750181865187E-2</v>
      </c>
      <c r="U1339" s="83">
        <v>25378412.533698626</v>
      </c>
      <c r="V1339" s="105">
        <v>-9.6720792908212436E-2</v>
      </c>
      <c r="W1339" s="83">
        <v>23712752.793778818</v>
      </c>
      <c r="X1339" s="105">
        <v>-3.327156698981943E-2</v>
      </c>
      <c r="Y1339" s="80"/>
      <c r="Z1339" s="80"/>
      <c r="AA1339" s="80"/>
      <c r="AB1339" s="80"/>
      <c r="AC1339" s="84">
        <v>2.6150982860725125</v>
      </c>
      <c r="AD1339" s="84">
        <v>2.4621158230021685</v>
      </c>
      <c r="AE1339" s="105">
        <v>6.2134551770925882E-2</v>
      </c>
      <c r="AF1339" s="84">
        <v>2.2802097281169544</v>
      </c>
      <c r="AG1339" s="105">
        <v>0.1468674367213213</v>
      </c>
      <c r="AH1339" s="84">
        <v>2.1393492029901582</v>
      </c>
      <c r="AI1339" s="105">
        <v>0.22238028388137948</v>
      </c>
      <c r="AJ1339" s="84">
        <v>1.6721755122008812</v>
      </c>
      <c r="AK1339" s="84">
        <v>1.5883368691855801</v>
      </c>
      <c r="AL1339" s="105">
        <v>5.2783917972192736E-2</v>
      </c>
      <c r="AM1339" s="84">
        <v>1.4611061167653543</v>
      </c>
      <c r="AN1339" s="105">
        <v>0.14445863514882781</v>
      </c>
      <c r="AO1339" s="84">
        <v>1.3594282983171058</v>
      </c>
      <c r="AP1339" s="105">
        <v>0.23005789586029551</v>
      </c>
      <c r="AQ1339" s="80"/>
      <c r="AR1339" s="80"/>
    </row>
    <row r="1340" spans="1:44" s="2" customFormat="1" x14ac:dyDescent="0.25">
      <c r="A1340" s="80" t="s">
        <v>327</v>
      </c>
      <c r="B1340" s="80" t="s">
        <v>351</v>
      </c>
      <c r="C1340" s="80" t="s">
        <v>313</v>
      </c>
      <c r="D1340" s="81">
        <v>18501171.24263626</v>
      </c>
      <c r="E1340" s="81">
        <v>17447744.037443008</v>
      </c>
      <c r="F1340" s="105">
        <v>6.0376126732062753E-2</v>
      </c>
      <c r="G1340" s="81">
        <v>18245463.137258172</v>
      </c>
      <c r="H1340" s="105">
        <v>1.4014887068331991E-2</v>
      </c>
      <c r="I1340" s="81">
        <v>15556293.878855161</v>
      </c>
      <c r="J1340" s="105">
        <v>0.18930455973089533</v>
      </c>
      <c r="K1340" s="83">
        <v>8501479.7594662067</v>
      </c>
      <c r="L1340" s="83">
        <v>8879178.4464158863</v>
      </c>
      <c r="M1340" s="105">
        <v>-4.2537571378818174E-2</v>
      </c>
      <c r="N1340" s="83">
        <v>9609287.9111567158</v>
      </c>
      <c r="O1340" s="105">
        <v>-0.11528514515672962</v>
      </c>
      <c r="P1340" s="83">
        <v>8995810.6208816692</v>
      </c>
      <c r="Q1340" s="105">
        <v>-5.4951230328036157E-2</v>
      </c>
      <c r="R1340" s="83">
        <v>9580799.2558166794</v>
      </c>
      <c r="S1340" s="83">
        <v>9888081.3763714097</v>
      </c>
      <c r="T1340" s="105">
        <v>-3.1076010487637432E-2</v>
      </c>
      <c r="U1340" s="83">
        <v>10879633.261137368</v>
      </c>
      <c r="V1340" s="105">
        <v>-0.11938214957669513</v>
      </c>
      <c r="W1340" s="83">
        <v>10082027.522335242</v>
      </c>
      <c r="X1340" s="105">
        <v>-4.9715026606321579E-2</v>
      </c>
      <c r="Y1340" s="80"/>
      <c r="Z1340" s="80"/>
      <c r="AA1340" s="80"/>
      <c r="AB1340" s="80"/>
      <c r="AC1340" s="84">
        <v>2.176229523105742</v>
      </c>
      <c r="AD1340" s="84">
        <v>1.9650178383886243</v>
      </c>
      <c r="AE1340" s="105">
        <v>0.10748588668809127</v>
      </c>
      <c r="AF1340" s="84">
        <v>1.8987320710907785</v>
      </c>
      <c r="AG1340" s="105">
        <v>0.14614882017321568</v>
      </c>
      <c r="AH1340" s="84">
        <v>1.7292820552207786</v>
      </c>
      <c r="AI1340" s="105">
        <v>0.25845839696052436</v>
      </c>
      <c r="AJ1340" s="84">
        <v>1.9310676227146559</v>
      </c>
      <c r="AK1340" s="84">
        <v>1.7645226989268306</v>
      </c>
      <c r="AL1340" s="105">
        <v>9.4385254374521083E-2</v>
      </c>
      <c r="AM1340" s="84">
        <v>1.6770292434793681</v>
      </c>
      <c r="AN1340" s="105">
        <v>0.15148118628404417</v>
      </c>
      <c r="AO1340" s="84">
        <v>1.5429727645944717</v>
      </c>
      <c r="AP1340" s="105">
        <v>0.25152411437552774</v>
      </c>
      <c r="AQ1340" s="80"/>
      <c r="AR1340" s="80"/>
    </row>
    <row r="1341" spans="1:44" s="2" customFormat="1" x14ac:dyDescent="0.25">
      <c r="A1341" s="80" t="s">
        <v>327</v>
      </c>
      <c r="B1341" s="80" t="s">
        <v>351</v>
      </c>
      <c r="C1341" s="80" t="s">
        <v>328</v>
      </c>
      <c r="D1341" s="81">
        <v>684879.74595149281</v>
      </c>
      <c r="E1341" s="81">
        <v>696442.06966827158</v>
      </c>
      <c r="F1341" s="105">
        <v>-1.660198919672691E-2</v>
      </c>
      <c r="G1341" s="81">
        <v>816189.88804532762</v>
      </c>
      <c r="H1341" s="105">
        <v>-0.16088185361902257</v>
      </c>
      <c r="I1341" s="81">
        <v>641414.29488336691</v>
      </c>
      <c r="J1341" s="105">
        <v>6.7765017734800467E-2</v>
      </c>
      <c r="K1341" s="83">
        <v>233720.46870686219</v>
      </c>
      <c r="L1341" s="83">
        <v>247796.85798406496</v>
      </c>
      <c r="M1341" s="105">
        <v>-5.6806165307019284E-2</v>
      </c>
      <c r="N1341" s="83">
        <v>282373.33412779961</v>
      </c>
      <c r="O1341" s="105">
        <v>-0.1722997873408173</v>
      </c>
      <c r="P1341" s="83">
        <v>243751.36020785352</v>
      </c>
      <c r="Q1341" s="105">
        <v>-4.1152145745721028E-2</v>
      </c>
      <c r="R1341" s="83">
        <v>141365.47814104377</v>
      </c>
      <c r="S1341" s="83">
        <v>147151.99399538076</v>
      </c>
      <c r="T1341" s="105">
        <v>-3.9323394112611446E-2</v>
      </c>
      <c r="U1341" s="83">
        <v>166777.17030832701</v>
      </c>
      <c r="V1341" s="105">
        <v>-0.15236912894195123</v>
      </c>
      <c r="W1341" s="83">
        <v>138977.97190829559</v>
      </c>
      <c r="X1341" s="105">
        <v>1.7179026287155629E-2</v>
      </c>
      <c r="Y1341" s="80"/>
      <c r="Z1341" s="80"/>
      <c r="AA1341" s="80"/>
      <c r="AB1341" s="80"/>
      <c r="AC1341" s="84">
        <v>2.9303370378333673</v>
      </c>
      <c r="AD1341" s="84">
        <v>2.810536321300158</v>
      </c>
      <c r="AE1341" s="105">
        <v>4.2625571363471781E-2</v>
      </c>
      <c r="AF1341" s="84">
        <v>2.8904637563118034</v>
      </c>
      <c r="AG1341" s="105">
        <v>1.3794769588269015E-2</v>
      </c>
      <c r="AH1341" s="84">
        <v>2.6314285767940544</v>
      </c>
      <c r="AI1341" s="105">
        <v>0.11359170591796253</v>
      </c>
      <c r="AJ1341" s="84">
        <v>4.8447453717672966</v>
      </c>
      <c r="AK1341" s="84">
        <v>4.7328075601213637</v>
      </c>
      <c r="AL1341" s="105">
        <v>2.365146062331392E-2</v>
      </c>
      <c r="AM1341" s="84">
        <v>4.893894569241148</v>
      </c>
      <c r="AN1341" s="105">
        <v>-1.0042962057818197E-2</v>
      </c>
      <c r="AO1341" s="84">
        <v>4.6152227297330484</v>
      </c>
      <c r="AP1341" s="105">
        <v>4.9731650122880236E-2</v>
      </c>
      <c r="AQ1341" s="108">
        <v>100</v>
      </c>
      <c r="AR1341" s="108">
        <v>100</v>
      </c>
    </row>
    <row r="1342" spans="1:44" s="2" customFormat="1" x14ac:dyDescent="0.25">
      <c r="A1342" s="80" t="s">
        <v>327</v>
      </c>
      <c r="B1342" s="80" t="s">
        <v>351</v>
      </c>
      <c r="C1342" s="80" t="s">
        <v>270</v>
      </c>
      <c r="D1342" s="81">
        <v>331236.36882336857</v>
      </c>
      <c r="E1342" s="81">
        <v>337626.40550082922</v>
      </c>
      <c r="F1342" s="105">
        <v>-1.8926353428967681E-2</v>
      </c>
      <c r="G1342" s="81">
        <v>405477.30857257842</v>
      </c>
      <c r="H1342" s="105">
        <v>-0.18309517741094775</v>
      </c>
      <c r="I1342" s="81">
        <v>329058.64388474706</v>
      </c>
      <c r="J1342" s="105">
        <v>6.6180450782634993E-3</v>
      </c>
      <c r="K1342" s="83">
        <v>126285.90480790389</v>
      </c>
      <c r="L1342" s="83">
        <v>132064.0761153698</v>
      </c>
      <c r="M1342" s="105">
        <v>-4.3752786355148961E-2</v>
      </c>
      <c r="N1342" s="83">
        <v>153430.26817906441</v>
      </c>
      <c r="O1342" s="105">
        <v>-0.17691661295593286</v>
      </c>
      <c r="P1342" s="83">
        <v>134771.59245251588</v>
      </c>
      <c r="Q1342" s="105">
        <v>-6.2963473905687892E-2</v>
      </c>
      <c r="R1342" s="83">
        <v>77173.680431448025</v>
      </c>
      <c r="S1342" s="83">
        <v>80403.053515389474</v>
      </c>
      <c r="T1342" s="105">
        <v>-4.0164806468741064E-2</v>
      </c>
      <c r="U1342" s="83">
        <v>92705.286552419202</v>
      </c>
      <c r="V1342" s="105">
        <v>-0.16753743716858044</v>
      </c>
      <c r="W1342" s="83">
        <v>78723.858808081248</v>
      </c>
      <c r="X1342" s="105">
        <v>-1.9691341355768149E-2</v>
      </c>
      <c r="Y1342" s="80"/>
      <c r="Z1342" s="80"/>
      <c r="AA1342" s="80"/>
      <c r="AB1342" s="80"/>
      <c r="AC1342" s="84">
        <v>2.6229084657327282</v>
      </c>
      <c r="AD1342" s="84">
        <v>2.5565347930491131</v>
      </c>
      <c r="AE1342" s="105">
        <v>2.5962358448661238E-2</v>
      </c>
      <c r="AF1342" s="84">
        <v>2.6427465283405263</v>
      </c>
      <c r="AG1342" s="105">
        <v>-7.5066081423461745E-3</v>
      </c>
      <c r="AH1342" s="84">
        <v>2.4416024022323874</v>
      </c>
      <c r="AI1342" s="105">
        <v>7.4256997508918871E-2</v>
      </c>
      <c r="AJ1342" s="84">
        <v>4.2920898287026725</v>
      </c>
      <c r="AK1342" s="84">
        <v>4.199173921127338</v>
      </c>
      <c r="AL1342" s="105">
        <v>2.212718723267116E-2</v>
      </c>
      <c r="AM1342" s="84">
        <v>4.3738315650780679</v>
      </c>
      <c r="AN1342" s="105">
        <v>-1.8688816695193518E-2</v>
      </c>
      <c r="AO1342" s="84">
        <v>4.1799099900190377</v>
      </c>
      <c r="AP1342" s="105">
        <v>2.6837859894471999E-2</v>
      </c>
      <c r="AQ1342" s="80"/>
      <c r="AR1342" s="80"/>
    </row>
    <row r="1343" spans="1:44" s="2" customFormat="1" x14ac:dyDescent="0.25">
      <c r="A1343" s="80" t="s">
        <v>327</v>
      </c>
      <c r="B1343" s="80" t="s">
        <v>351</v>
      </c>
      <c r="C1343" s="80" t="s">
        <v>271</v>
      </c>
      <c r="D1343" s="81">
        <v>311150.39674843312</v>
      </c>
      <c r="E1343" s="81">
        <v>309249.01109824656</v>
      </c>
      <c r="F1343" s="105">
        <v>6.1483968645012349E-3</v>
      </c>
      <c r="G1343" s="81">
        <v>362676.52559496282</v>
      </c>
      <c r="H1343" s="105">
        <v>-0.14207186076353362</v>
      </c>
      <c r="I1343" s="81">
        <v>276883.99589902762</v>
      </c>
      <c r="J1343" s="105">
        <v>0.12375724620032415</v>
      </c>
      <c r="K1343" s="83">
        <v>96239.332433216914</v>
      </c>
      <c r="L1343" s="83">
        <v>102660.56046342745</v>
      </c>
      <c r="M1343" s="105">
        <v>-6.2548148979744575E-2</v>
      </c>
      <c r="N1343" s="83">
        <v>114967.21916274834</v>
      </c>
      <c r="O1343" s="105">
        <v>-0.16289762304348782</v>
      </c>
      <c r="P1343" s="83">
        <v>98491.316021033213</v>
      </c>
      <c r="Q1343" s="105">
        <v>-2.2864793352292901E-2</v>
      </c>
      <c r="R1343" s="83">
        <v>58972.230486992987</v>
      </c>
      <c r="S1343" s="83">
        <v>60870.043538703532</v>
      </c>
      <c r="T1343" s="105">
        <v>-3.1178112276260203E-2</v>
      </c>
      <c r="U1343" s="83">
        <v>68146.47698437488</v>
      </c>
      <c r="V1343" s="105">
        <v>-0.13462539669490811</v>
      </c>
      <c r="W1343" s="83">
        <v>55924.183078267226</v>
      </c>
      <c r="X1343" s="105">
        <v>5.4503208468149565E-2</v>
      </c>
      <c r="Y1343" s="80"/>
      <c r="Z1343" s="80"/>
      <c r="AA1343" s="80"/>
      <c r="AB1343" s="80"/>
      <c r="AC1343" s="84">
        <v>3.2330897241452585</v>
      </c>
      <c r="AD1343" s="84">
        <v>3.0123448547547693</v>
      </c>
      <c r="AE1343" s="105">
        <v>7.3280079152311967E-2</v>
      </c>
      <c r="AF1343" s="84">
        <v>3.1546081416612815</v>
      </c>
      <c r="AG1343" s="105">
        <v>2.4878393435784091E-2</v>
      </c>
      <c r="AH1343" s="84">
        <v>2.8112528808113186</v>
      </c>
      <c r="AI1343" s="105">
        <v>0.15005296969662832</v>
      </c>
      <c r="AJ1343" s="84">
        <v>5.2762188945364885</v>
      </c>
      <c r="AK1343" s="84">
        <v>5.0804795449442066</v>
      </c>
      <c r="AL1343" s="105">
        <v>3.8527731065676696E-2</v>
      </c>
      <c r="AM1343" s="84">
        <v>5.3220143086504663</v>
      </c>
      <c r="AN1343" s="105">
        <v>-8.6049024782855962E-3</v>
      </c>
      <c r="AO1343" s="84">
        <v>4.9510601793060056</v>
      </c>
      <c r="AP1343" s="105">
        <v>6.567456331667143E-2</v>
      </c>
      <c r="AQ1343" s="80"/>
      <c r="AR1343" s="80"/>
    </row>
    <row r="1344" spans="1:44" s="2" customFormat="1" x14ac:dyDescent="0.25">
      <c r="A1344" s="80" t="s">
        <v>327</v>
      </c>
      <c r="B1344" s="80" t="s">
        <v>351</v>
      </c>
      <c r="C1344" s="80" t="s">
        <v>127</v>
      </c>
      <c r="D1344" s="81">
        <v>42492.980379691129</v>
      </c>
      <c r="E1344" s="81">
        <v>49566.653069195745</v>
      </c>
      <c r="F1344" s="105">
        <v>-0.14271031533296527</v>
      </c>
      <c r="G1344" s="81">
        <v>48036.053877786399</v>
      </c>
      <c r="H1344" s="105">
        <v>-0.11539402283538919</v>
      </c>
      <c r="I1344" s="81">
        <v>35471.655099592208</v>
      </c>
      <c r="J1344" s="105">
        <v>0.19794185696679376</v>
      </c>
      <c r="K1344" s="83">
        <v>11195.231465741403</v>
      </c>
      <c r="L1344" s="83">
        <v>13072.221405267715</v>
      </c>
      <c r="M1344" s="105">
        <v>-0.14358614969372702</v>
      </c>
      <c r="N1344" s="83">
        <v>13975.846785986872</v>
      </c>
      <c r="O1344" s="105">
        <v>-0.19895862932852859</v>
      </c>
      <c r="P1344" s="83">
        <v>10488.451734304428</v>
      </c>
      <c r="Q1344" s="105">
        <v>6.7386469360899121E-2</v>
      </c>
      <c r="R1344" s="83">
        <v>5219.5672226027718</v>
      </c>
      <c r="S1344" s="83">
        <v>5878.8969412877323</v>
      </c>
      <c r="T1344" s="105">
        <v>-0.11215194368427536</v>
      </c>
      <c r="U1344" s="83">
        <v>5925.4067715329566</v>
      </c>
      <c r="V1344" s="105">
        <v>-0.11912085973931839</v>
      </c>
      <c r="W1344" s="83">
        <v>4329.9300219471206</v>
      </c>
      <c r="X1344" s="105">
        <v>0.20546225831511047</v>
      </c>
      <c r="Y1344" s="80"/>
      <c r="Z1344" s="80"/>
      <c r="AA1344" s="80"/>
      <c r="AB1344" s="80"/>
      <c r="AC1344" s="84">
        <v>3.7956321412133516</v>
      </c>
      <c r="AD1344" s="84">
        <v>3.7917544029067516</v>
      </c>
      <c r="AE1344" s="105">
        <v>1.0226765487836766E-3</v>
      </c>
      <c r="AF1344" s="84">
        <v>3.4370764514927705</v>
      </c>
      <c r="AG1344" s="105">
        <v>0.10431996342846994</v>
      </c>
      <c r="AH1344" s="84">
        <v>3.3819724777466988</v>
      </c>
      <c r="AI1344" s="105">
        <v>0.12231313713772771</v>
      </c>
      <c r="AJ1344" s="84">
        <v>8.1410926552837317</v>
      </c>
      <c r="AK1344" s="84">
        <v>8.43128456991432</v>
      </c>
      <c r="AL1344" s="105">
        <v>-3.4418469952501821E-2</v>
      </c>
      <c r="AM1344" s="84">
        <v>8.1067943062681991</v>
      </c>
      <c r="AN1344" s="105">
        <v>4.2308152544357812E-3</v>
      </c>
      <c r="AO1344" s="84">
        <v>8.1922005482298772</v>
      </c>
      <c r="AP1344" s="105">
        <v>-6.2386037359874668E-3</v>
      </c>
      <c r="AQ1344" s="80"/>
      <c r="AR1344" s="80"/>
    </row>
    <row r="1345" spans="1:44" s="2" customFormat="1" x14ac:dyDescent="0.25">
      <c r="A1345" s="80" t="s">
        <v>327</v>
      </c>
      <c r="B1345" s="80" t="s">
        <v>351</v>
      </c>
      <c r="C1345" s="80" t="s">
        <v>282</v>
      </c>
      <c r="D1345" s="81">
        <v>21950.555883855821</v>
      </c>
      <c r="E1345" s="81">
        <v>30507.113330638407</v>
      </c>
      <c r="F1345" s="105">
        <v>-0.28047745304663763</v>
      </c>
      <c r="G1345" s="81">
        <v>24286.690959709882</v>
      </c>
      <c r="H1345" s="105">
        <v>-9.6189928868019303E-2</v>
      </c>
      <c r="I1345" s="81">
        <v>18507.988531383275</v>
      </c>
      <c r="J1345" s="105">
        <v>0.18600440272777991</v>
      </c>
      <c r="K1345" s="83">
        <v>6160.1151822805405</v>
      </c>
      <c r="L1345" s="83">
        <v>7784.0735807418823</v>
      </c>
      <c r="M1345" s="105">
        <v>-0.20862577692984322</v>
      </c>
      <c r="N1345" s="83">
        <v>6914.376553261729</v>
      </c>
      <c r="O1345" s="105">
        <v>-0.10908595520812063</v>
      </c>
      <c r="P1345" s="83">
        <v>5512.2350423336029</v>
      </c>
      <c r="Q1345" s="105">
        <v>0.11753492639034088</v>
      </c>
      <c r="R1345" s="83">
        <v>4042.6035239282501</v>
      </c>
      <c r="S1345" s="83">
        <v>4635.3123352974653</v>
      </c>
      <c r="T1345" s="105">
        <v>-0.12786814965105883</v>
      </c>
      <c r="U1345" s="83">
        <v>4240.2391168009744</v>
      </c>
      <c r="V1345" s="105">
        <v>-4.6609539563379501E-2</v>
      </c>
      <c r="W1345" s="83">
        <v>3131.2179026603699</v>
      </c>
      <c r="X1345" s="105">
        <v>0.29106425985030987</v>
      </c>
      <c r="Y1345" s="80"/>
      <c r="Z1345" s="80"/>
      <c r="AA1345" s="80"/>
      <c r="AB1345" s="80"/>
      <c r="AC1345" s="84">
        <v>3.5633353004496078</v>
      </c>
      <c r="AD1345" s="84">
        <v>3.9191707290786995</v>
      </c>
      <c r="AE1345" s="105">
        <v>-9.0793551296179387E-2</v>
      </c>
      <c r="AF1345" s="84">
        <v>3.5124918020632077</v>
      </c>
      <c r="AG1345" s="105">
        <v>1.4475051117994093E-2</v>
      </c>
      <c r="AH1345" s="84">
        <v>3.3576196205791553</v>
      </c>
      <c r="AI1345" s="105">
        <v>6.1268310028212369E-2</v>
      </c>
      <c r="AJ1345" s="84">
        <v>5.4298067455613808</v>
      </c>
      <c r="AK1345" s="84">
        <v>6.5814579738952261</v>
      </c>
      <c r="AL1345" s="105">
        <v>-0.17498421062654637</v>
      </c>
      <c r="AM1345" s="84">
        <v>5.7276701362145932</v>
      </c>
      <c r="AN1345" s="105">
        <v>-5.2004285087910072E-2</v>
      </c>
      <c r="AO1345" s="84">
        <v>5.9107954498019355</v>
      </c>
      <c r="AP1345" s="105">
        <v>-8.1374615028620575E-2</v>
      </c>
      <c r="AQ1345" s="108">
        <v>3.2050233655778873</v>
      </c>
      <c r="AR1345" s="108">
        <v>2.859682276810783</v>
      </c>
    </row>
    <row r="1346" spans="1:44" s="2" customFormat="1" x14ac:dyDescent="0.25">
      <c r="A1346" s="80" t="s">
        <v>327</v>
      </c>
      <c r="B1346" s="80" t="s">
        <v>351</v>
      </c>
      <c r="C1346" s="80" t="s">
        <v>285</v>
      </c>
      <c r="D1346" s="81">
        <v>257860.25588279724</v>
      </c>
      <c r="E1346" s="81">
        <v>253982.77233665704</v>
      </c>
      <c r="F1346" s="105">
        <v>1.526671872453045E-2</v>
      </c>
      <c r="G1346" s="81">
        <v>304928.22661466955</v>
      </c>
      <c r="H1346" s="105">
        <v>-0.15435753932793822</v>
      </c>
      <c r="I1346" s="81">
        <v>229183.35332773448</v>
      </c>
      <c r="J1346" s="105">
        <v>0.12512646376220221</v>
      </c>
      <c r="K1346" s="83">
        <v>80155.088247418404</v>
      </c>
      <c r="L1346" s="83">
        <v>86591.88563811779</v>
      </c>
      <c r="M1346" s="105">
        <v>-7.4334879570585363E-2</v>
      </c>
      <c r="N1346" s="83">
        <v>98736.470375041856</v>
      </c>
      <c r="O1346" s="105">
        <v>-0.18819167889072494</v>
      </c>
      <c r="P1346" s="83">
        <v>84081.683622360229</v>
      </c>
      <c r="Q1346" s="105">
        <v>-4.6699771053319017E-2</v>
      </c>
      <c r="R1346" s="83">
        <v>50111.760455098694</v>
      </c>
      <c r="S1346" s="83">
        <v>52254.115582748265</v>
      </c>
      <c r="T1346" s="105">
        <v>-4.099878265582723E-2</v>
      </c>
      <c r="U1346" s="83">
        <v>59420.718055973237</v>
      </c>
      <c r="V1346" s="105">
        <v>-0.15666181603705417</v>
      </c>
      <c r="W1346" s="83">
        <v>47930.877116047624</v>
      </c>
      <c r="X1346" s="105">
        <v>4.5500593151484255E-2</v>
      </c>
      <c r="Y1346" s="80"/>
      <c r="Z1346" s="80"/>
      <c r="AA1346" s="80"/>
      <c r="AB1346" s="80"/>
      <c r="AC1346" s="84">
        <v>3.2170166800496571</v>
      </c>
      <c r="AD1346" s="84">
        <v>2.9331013000235866</v>
      </c>
      <c r="AE1346" s="105">
        <v>9.6796990960996615E-2</v>
      </c>
      <c r="AF1346" s="84">
        <v>3.0883039008425794</v>
      </c>
      <c r="AG1346" s="105">
        <v>4.1677497856335018E-2</v>
      </c>
      <c r="AH1346" s="84">
        <v>2.7257226955287406</v>
      </c>
      <c r="AI1346" s="105">
        <v>0.18024356818352516</v>
      </c>
      <c r="AJ1346" s="84">
        <v>5.1457033945922941</v>
      </c>
      <c r="AK1346" s="84">
        <v>4.8605314529619488</v>
      </c>
      <c r="AL1346" s="105">
        <v>5.8670938433402174E-2</v>
      </c>
      <c r="AM1346" s="84">
        <v>5.1316819552303743</v>
      </c>
      <c r="AN1346" s="105">
        <v>2.7323282082259009E-3</v>
      </c>
      <c r="AO1346" s="84">
        <v>4.7815388976264348</v>
      </c>
      <c r="AP1346" s="105">
        <v>7.6160521698700648E-2</v>
      </c>
      <c r="AQ1346" s="108">
        <v>37.650442637131277</v>
      </c>
      <c r="AR1346" s="108">
        <v>35.448371918001769</v>
      </c>
    </row>
    <row r="1347" spans="1:44" s="2" customFormat="1" x14ac:dyDescent="0.25">
      <c r="A1347" s="80" t="s">
        <v>327</v>
      </c>
      <c r="B1347" s="80" t="s">
        <v>351</v>
      </c>
      <c r="C1347" s="80" t="s">
        <v>286</v>
      </c>
      <c r="D1347" s="80"/>
      <c r="E1347" s="81">
        <v>2139.9184861755371</v>
      </c>
      <c r="F1347" s="105">
        <v>-1</v>
      </c>
      <c r="G1347" s="81">
        <v>1822.6704428398609</v>
      </c>
      <c r="H1347" s="105">
        <v>-1</v>
      </c>
      <c r="I1347" s="81">
        <v>1236.9323645353318</v>
      </c>
      <c r="J1347" s="105">
        <v>-1</v>
      </c>
      <c r="K1347" s="80"/>
      <c r="L1347" s="83">
        <v>605.08872580528259</v>
      </c>
      <c r="M1347" s="105">
        <v>-1</v>
      </c>
      <c r="N1347" s="83">
        <v>540.20329511165619</v>
      </c>
      <c r="O1347" s="105">
        <v>-1</v>
      </c>
      <c r="P1347" s="83">
        <v>370.72943925857544</v>
      </c>
      <c r="Q1347" s="105">
        <v>-1</v>
      </c>
      <c r="R1347" s="80"/>
      <c r="S1347" s="83">
        <v>132.39341320619585</v>
      </c>
      <c r="T1347" s="105">
        <v>-1</v>
      </c>
      <c r="U1347" s="83">
        <v>118.19648097043036</v>
      </c>
      <c r="V1347" s="105">
        <v>-1</v>
      </c>
      <c r="W1347" s="83">
        <v>81.115601309776295</v>
      </c>
      <c r="X1347" s="105">
        <v>-1</v>
      </c>
      <c r="Y1347" s="80"/>
      <c r="Z1347" s="80"/>
      <c r="AA1347" s="80"/>
      <c r="AB1347" s="80"/>
      <c r="AC1347" s="80"/>
      <c r="AD1347" s="84">
        <v>3.5365367010063284</v>
      </c>
      <c r="AE1347" s="105">
        <v>-1</v>
      </c>
      <c r="AF1347" s="84">
        <v>3.3740453998214281</v>
      </c>
      <c r="AG1347" s="105">
        <v>-1</v>
      </c>
      <c r="AH1347" s="84">
        <v>3.3364827109740247</v>
      </c>
      <c r="AI1347" s="105">
        <v>-1</v>
      </c>
      <c r="AJ1347" s="80"/>
      <c r="AK1347" s="84">
        <v>16.163330443356163</v>
      </c>
      <c r="AL1347" s="105">
        <v>-1</v>
      </c>
      <c r="AM1347" s="84">
        <v>15.420682814540349</v>
      </c>
      <c r="AN1347" s="105">
        <v>-1</v>
      </c>
      <c r="AO1347" s="84">
        <v>15.249006905731376</v>
      </c>
      <c r="AP1347" s="105">
        <v>-1</v>
      </c>
      <c r="AQ1347" s="80"/>
      <c r="AR1347" s="80"/>
    </row>
    <row r="1348" spans="1:44" s="2" customFormat="1" x14ac:dyDescent="0.25">
      <c r="A1348" s="80" t="s">
        <v>327</v>
      </c>
      <c r="B1348" s="80" t="s">
        <v>351</v>
      </c>
      <c r="C1348" s="80" t="s">
        <v>287</v>
      </c>
      <c r="D1348" s="81">
        <v>2819.0913004052641</v>
      </c>
      <c r="E1348" s="80"/>
      <c r="F1348" s="80"/>
      <c r="G1348" s="80"/>
      <c r="H1348" s="80"/>
      <c r="I1348" s="81">
        <v>1082.3198480010033</v>
      </c>
      <c r="J1348" s="105">
        <v>1.6046748616982314</v>
      </c>
      <c r="K1348" s="83">
        <v>203.45388770103455</v>
      </c>
      <c r="L1348" s="80"/>
      <c r="M1348" s="80"/>
      <c r="N1348" s="80"/>
      <c r="O1348" s="80"/>
      <c r="P1348" s="83">
        <v>120.53091394901276</v>
      </c>
      <c r="Q1348" s="105">
        <v>0.68798095886919142</v>
      </c>
      <c r="R1348" s="83">
        <v>42.692866039635589</v>
      </c>
      <c r="S1348" s="80"/>
      <c r="T1348" s="80"/>
      <c r="U1348" s="80"/>
      <c r="V1348" s="80"/>
      <c r="W1348" s="83">
        <v>30.353189799768295</v>
      </c>
      <c r="X1348" s="105">
        <v>0.40653639110975714</v>
      </c>
      <c r="Y1348" s="80"/>
      <c r="Z1348" s="80"/>
      <c r="AA1348" s="80"/>
      <c r="AB1348" s="80"/>
      <c r="AC1348" s="84">
        <v>13.856168256405008</v>
      </c>
      <c r="AD1348" s="80"/>
      <c r="AE1348" s="80"/>
      <c r="AF1348" s="80"/>
      <c r="AG1348" s="80"/>
      <c r="AH1348" s="84">
        <v>8.9796037592384685</v>
      </c>
      <c r="AI1348" s="105">
        <v>0.54307123431247095</v>
      </c>
      <c r="AJ1348" s="84">
        <v>66.031905606619389</v>
      </c>
      <c r="AK1348" s="80"/>
      <c r="AL1348" s="80"/>
      <c r="AM1348" s="80"/>
      <c r="AN1348" s="80"/>
      <c r="AO1348" s="84">
        <v>35.657532376029401</v>
      </c>
      <c r="AP1348" s="105">
        <v>0.85183609763778856</v>
      </c>
      <c r="AQ1348" s="108">
        <v>0.41161843623930566</v>
      </c>
      <c r="AR1348" s="108">
        <v>3.020034778012768E-2</v>
      </c>
    </row>
    <row r="1349" spans="1:44" s="2" customFormat="1" x14ac:dyDescent="0.25">
      <c r="A1349" s="80" t="s">
        <v>327</v>
      </c>
      <c r="B1349" s="80" t="s">
        <v>351</v>
      </c>
      <c r="C1349" s="80" t="s">
        <v>288</v>
      </c>
      <c r="D1349" s="81">
        <v>2835.8183764779569</v>
      </c>
      <c r="E1349" s="81">
        <v>2384.3173362779617</v>
      </c>
      <c r="F1349" s="105">
        <v>0.18936281397207425</v>
      </c>
      <c r="G1349" s="81">
        <v>2633.2830462884904</v>
      </c>
      <c r="H1349" s="105">
        <v>7.6913619473961289E-2</v>
      </c>
      <c r="I1349" s="81">
        <v>1482.715672096014</v>
      </c>
      <c r="J1349" s="105">
        <v>0.9125840711383012</v>
      </c>
      <c r="K1349" s="83">
        <v>883.48890841007233</v>
      </c>
      <c r="L1349" s="83">
        <v>747.39481592178345</v>
      </c>
      <c r="M1349" s="105">
        <v>0.18209129845306746</v>
      </c>
      <c r="N1349" s="83">
        <v>809.79566037654877</v>
      </c>
      <c r="O1349" s="105">
        <v>9.100227580777201E-2</v>
      </c>
      <c r="P1349" s="83">
        <v>466.06285524368286</v>
      </c>
      <c r="Q1349" s="105">
        <v>0.89564325598987404</v>
      </c>
      <c r="R1349" s="83">
        <v>168.83255883972643</v>
      </c>
      <c r="S1349" s="83">
        <v>141.90820011812448</v>
      </c>
      <c r="T1349" s="105">
        <v>0.18973081681812673</v>
      </c>
      <c r="U1349" s="83">
        <v>154.62778494793179</v>
      </c>
      <c r="V1349" s="105">
        <v>9.1864304313599626E-2</v>
      </c>
      <c r="W1349" s="83">
        <v>88.248800084292895</v>
      </c>
      <c r="X1349" s="105">
        <v>0.91314282662724122</v>
      </c>
      <c r="Y1349" s="80"/>
      <c r="Z1349" s="80"/>
      <c r="AA1349" s="80"/>
      <c r="AB1349" s="80"/>
      <c r="AC1349" s="84">
        <v>3.2097951083294287</v>
      </c>
      <c r="AD1349" s="84">
        <v>3.1901710922858286</v>
      </c>
      <c r="AE1349" s="105">
        <v>6.151399243461593E-3</v>
      </c>
      <c r="AF1349" s="84">
        <v>3.2517870558407709</v>
      </c>
      <c r="AG1349" s="105">
        <v>-1.2913498574858209E-2</v>
      </c>
      <c r="AH1349" s="84">
        <v>3.1813641774150185</v>
      </c>
      <c r="AI1349" s="105">
        <v>8.9367105835432559E-3</v>
      </c>
      <c r="AJ1349" s="84">
        <v>16.796632094938591</v>
      </c>
      <c r="AK1349" s="84">
        <v>16.801829170500749</v>
      </c>
      <c r="AL1349" s="105">
        <v>-3.0931605775892521E-4</v>
      </c>
      <c r="AM1349" s="84">
        <v>17.029818070375921</v>
      </c>
      <c r="AN1349" s="105">
        <v>-1.3692804848160212E-2</v>
      </c>
      <c r="AO1349" s="84">
        <v>16.801539178773691</v>
      </c>
      <c r="AP1349" s="105">
        <v>-2.9206156548439069E-4</v>
      </c>
      <c r="AQ1349" s="108">
        <v>0.41406077391560153</v>
      </c>
      <c r="AR1349" s="108">
        <v>0.1194298360956825</v>
      </c>
    </row>
    <row r="1350" spans="1:44" s="2" customFormat="1" x14ac:dyDescent="0.25">
      <c r="A1350" s="80" t="s">
        <v>327</v>
      </c>
      <c r="B1350" s="80" t="s">
        <v>351</v>
      </c>
      <c r="C1350" s="80" t="s">
        <v>290</v>
      </c>
      <c r="D1350" s="81">
        <v>53290.140865635869</v>
      </c>
      <c r="E1350" s="81">
        <v>55266.238761589528</v>
      </c>
      <c r="F1350" s="105">
        <v>-3.575596856660096E-2</v>
      </c>
      <c r="G1350" s="81">
        <v>57748.298980293272</v>
      </c>
      <c r="H1350" s="105">
        <v>-7.7199817022814102E-2</v>
      </c>
      <c r="I1350" s="81">
        <v>47700.642571293116</v>
      </c>
      <c r="J1350" s="105">
        <v>0.11717867921776358</v>
      </c>
      <c r="K1350" s="83">
        <v>16084.244185798507</v>
      </c>
      <c r="L1350" s="83">
        <v>16068.674825309652</v>
      </c>
      <c r="M1350" s="105">
        <v>9.6892622808767911E-4</v>
      </c>
      <c r="N1350" s="83">
        <v>16230.748787706487</v>
      </c>
      <c r="O1350" s="105">
        <v>-9.0263612495158404E-3</v>
      </c>
      <c r="P1350" s="83">
        <v>14409.632398672991</v>
      </c>
      <c r="Q1350" s="105">
        <v>0.11621474724641369</v>
      </c>
      <c r="R1350" s="83">
        <v>8860.4700318942923</v>
      </c>
      <c r="S1350" s="83">
        <v>8615.927955955267</v>
      </c>
      <c r="T1350" s="105">
        <v>2.8382558116679665E-2</v>
      </c>
      <c r="U1350" s="83">
        <v>8725.7589284016321</v>
      </c>
      <c r="V1350" s="105">
        <v>1.5438325147189954E-2</v>
      </c>
      <c r="W1350" s="83">
        <v>7993.3059622196042</v>
      </c>
      <c r="X1350" s="105">
        <v>0.10848628512074264</v>
      </c>
      <c r="Y1350" s="80"/>
      <c r="Z1350" s="80"/>
      <c r="AA1350" s="80"/>
      <c r="AB1350" s="80"/>
      <c r="AC1350" s="84">
        <v>3.313188997260319</v>
      </c>
      <c r="AD1350" s="84">
        <v>3.4393775070076145</v>
      </c>
      <c r="AE1350" s="105">
        <v>-3.668934552551753E-2</v>
      </c>
      <c r="AF1350" s="84">
        <v>3.5579565512117997</v>
      </c>
      <c r="AG1350" s="105">
        <v>-6.8794419051608602E-2</v>
      </c>
      <c r="AH1350" s="84">
        <v>3.3103302882095695</v>
      </c>
      <c r="AI1350" s="105">
        <v>8.6357215197872025E-4</v>
      </c>
      <c r="AJ1350" s="84">
        <v>6.0143695169456937</v>
      </c>
      <c r="AK1350" s="84">
        <v>6.4144267505614305</v>
      </c>
      <c r="AL1350" s="105">
        <v>-6.2368353271899372E-2</v>
      </c>
      <c r="AM1350" s="84">
        <v>6.6181405484773688</v>
      </c>
      <c r="AN1350" s="105">
        <v>-9.1229708270638699E-2</v>
      </c>
      <c r="AO1350" s="84">
        <v>5.9675737169014189</v>
      </c>
      <c r="AP1350" s="105">
        <v>7.8416794268899009E-3</v>
      </c>
      <c r="AQ1350" s="108">
        <v>7.7809485797540567</v>
      </c>
      <c r="AR1350" s="108">
        <v>6.267774953552653</v>
      </c>
    </row>
    <row r="1351" spans="1:44" s="2" customFormat="1" x14ac:dyDescent="0.25">
      <c r="A1351" s="80" t="s">
        <v>327</v>
      </c>
      <c r="B1351" s="80" t="s">
        <v>351</v>
      </c>
      <c r="C1351" s="80" t="s">
        <v>291</v>
      </c>
      <c r="D1351" s="81">
        <v>14887.514818952084</v>
      </c>
      <c r="E1351" s="81">
        <v>14535.30391610384</v>
      </c>
      <c r="F1351" s="105">
        <v>2.4231409599769417E-2</v>
      </c>
      <c r="G1351" s="81">
        <v>19293.409428948165</v>
      </c>
      <c r="H1351" s="105">
        <v>-0.22836267618855383</v>
      </c>
      <c r="I1351" s="81">
        <v>13161.698683576584</v>
      </c>
      <c r="J1351" s="105">
        <v>0.13112411831225146</v>
      </c>
      <c r="K1351" s="83">
        <v>3948.1734873497558</v>
      </c>
      <c r="L1351" s="83">
        <v>3935.6642827987671</v>
      </c>
      <c r="M1351" s="105">
        <v>3.1784226631477331E-3</v>
      </c>
      <c r="N1351" s="83">
        <v>5711.4712772369385</v>
      </c>
      <c r="O1351" s="105">
        <v>-0.30872917052297955</v>
      </c>
      <c r="P1351" s="83">
        <v>4018.8934835195541</v>
      </c>
      <c r="Q1351" s="105">
        <v>-1.7596882440354004E-2</v>
      </c>
      <c r="R1351" s="83">
        <v>965.43827379515926</v>
      </c>
      <c r="S1351" s="83">
        <v>969.28299266594763</v>
      </c>
      <c r="T1351" s="105">
        <v>-3.9665597146337304E-3</v>
      </c>
      <c r="U1351" s="83">
        <v>1412.3433888136201</v>
      </c>
      <c r="V1351" s="105">
        <v>-0.31642808580274856</v>
      </c>
      <c r="W1351" s="83">
        <v>998.99452809291415</v>
      </c>
      <c r="X1351" s="105">
        <v>-3.3590028127395206E-2</v>
      </c>
      <c r="Y1351" s="80"/>
      <c r="Z1351" s="80"/>
      <c r="AA1351" s="80"/>
      <c r="AB1351" s="80"/>
      <c r="AC1351" s="84">
        <v>3.770734712305019</v>
      </c>
      <c r="AD1351" s="84">
        <v>3.6932275904812073</v>
      </c>
      <c r="AE1351" s="105">
        <v>2.098628365703099E-2</v>
      </c>
      <c r="AF1351" s="84">
        <v>3.3780104096543431</v>
      </c>
      <c r="AG1351" s="105">
        <v>0.11625905637480308</v>
      </c>
      <c r="AH1351" s="84">
        <v>3.2749558398472902</v>
      </c>
      <c r="AI1351" s="105">
        <v>0.15138490309562364</v>
      </c>
      <c r="AJ1351" s="84">
        <v>15.420472984180472</v>
      </c>
      <c r="AK1351" s="84">
        <v>14.995934134906737</v>
      </c>
      <c r="AL1351" s="105">
        <v>2.8310263665770375E-2</v>
      </c>
      <c r="AM1351" s="84">
        <v>13.660565540760443</v>
      </c>
      <c r="AN1351" s="105">
        <v>0.12883122870490329</v>
      </c>
      <c r="AO1351" s="84">
        <v>13.174945721376808</v>
      </c>
      <c r="AP1351" s="105">
        <v>0.1704392040993549</v>
      </c>
      <c r="AQ1351" s="108">
        <v>2.1737414351871496</v>
      </c>
      <c r="AR1351" s="108">
        <v>0.68293779110053876</v>
      </c>
    </row>
    <row r="1352" spans="1:44" s="2" customFormat="1" x14ac:dyDescent="0.25">
      <c r="A1352" s="80" t="s">
        <v>327</v>
      </c>
      <c r="B1352" s="80" t="s">
        <v>351</v>
      </c>
      <c r="C1352" s="80" t="s">
        <v>292</v>
      </c>
      <c r="D1352" s="81">
        <v>331236.36882336857</v>
      </c>
      <c r="E1352" s="81">
        <v>337626.40550082922</v>
      </c>
      <c r="F1352" s="105">
        <v>-1.8926353428967681E-2</v>
      </c>
      <c r="G1352" s="81">
        <v>405477.30857257842</v>
      </c>
      <c r="H1352" s="105">
        <v>-0.18309517741094775</v>
      </c>
      <c r="I1352" s="81">
        <v>329058.64388474706</v>
      </c>
      <c r="J1352" s="105">
        <v>6.6180450782634993E-3</v>
      </c>
      <c r="K1352" s="83">
        <v>126285.90480790389</v>
      </c>
      <c r="L1352" s="83">
        <v>132064.0761153698</v>
      </c>
      <c r="M1352" s="105">
        <v>-4.3752786355148961E-2</v>
      </c>
      <c r="N1352" s="83">
        <v>153430.26817906441</v>
      </c>
      <c r="O1352" s="105">
        <v>-0.17691661295593286</v>
      </c>
      <c r="P1352" s="83">
        <v>134771.59245251588</v>
      </c>
      <c r="Q1352" s="105">
        <v>-6.2963473905687892E-2</v>
      </c>
      <c r="R1352" s="83">
        <v>77173.680431448025</v>
      </c>
      <c r="S1352" s="83">
        <v>80403.053515389474</v>
      </c>
      <c r="T1352" s="105">
        <v>-4.0164806468741064E-2</v>
      </c>
      <c r="U1352" s="83">
        <v>92705.286552419202</v>
      </c>
      <c r="V1352" s="105">
        <v>-0.16753743716858044</v>
      </c>
      <c r="W1352" s="83">
        <v>78723.858808081248</v>
      </c>
      <c r="X1352" s="105">
        <v>-1.9691341355768149E-2</v>
      </c>
      <c r="Y1352" s="80"/>
      <c r="Z1352" s="80"/>
      <c r="AA1352" s="80"/>
      <c r="AB1352" s="80"/>
      <c r="AC1352" s="84">
        <v>2.6229084657327282</v>
      </c>
      <c r="AD1352" s="84">
        <v>2.5565347930491131</v>
      </c>
      <c r="AE1352" s="105">
        <v>2.5962358448661238E-2</v>
      </c>
      <c r="AF1352" s="84">
        <v>2.6427465283405263</v>
      </c>
      <c r="AG1352" s="105">
        <v>-7.5066081423461745E-3</v>
      </c>
      <c r="AH1352" s="84">
        <v>2.4416024022323874</v>
      </c>
      <c r="AI1352" s="105">
        <v>7.4256997508918871E-2</v>
      </c>
      <c r="AJ1352" s="84">
        <v>4.2920898287026725</v>
      </c>
      <c r="AK1352" s="84">
        <v>4.199173921127338</v>
      </c>
      <c r="AL1352" s="105">
        <v>2.212718723267116E-2</v>
      </c>
      <c r="AM1352" s="84">
        <v>4.3738315650780679</v>
      </c>
      <c r="AN1352" s="105">
        <v>-1.8688816695193518E-2</v>
      </c>
      <c r="AO1352" s="84">
        <v>4.1799099900190377</v>
      </c>
      <c r="AP1352" s="105">
        <v>2.6837859894471999E-2</v>
      </c>
      <c r="AQ1352" s="108">
        <v>48.364164772194719</v>
      </c>
      <c r="AR1352" s="108">
        <v>54.591602876658449</v>
      </c>
    </row>
    <row r="1353" spans="1:44" s="2" customFormat="1" x14ac:dyDescent="0.25">
      <c r="A1353" s="80" t="s">
        <v>327</v>
      </c>
      <c r="B1353" s="80" t="s">
        <v>352</v>
      </c>
      <c r="C1353" s="80" t="s">
        <v>281</v>
      </c>
      <c r="D1353" s="81">
        <v>90939699.045989305</v>
      </c>
      <c r="E1353" s="81">
        <v>87902859.490195215</v>
      </c>
      <c r="F1353" s="105">
        <v>3.4547676530737009E-2</v>
      </c>
      <c r="G1353" s="81">
        <v>85275064.397414953</v>
      </c>
      <c r="H1353" s="105">
        <v>6.6427796784473275E-2</v>
      </c>
      <c r="I1353" s="81">
        <v>74049238.218583196</v>
      </c>
      <c r="J1353" s="105">
        <v>0.22809769868999577</v>
      </c>
      <c r="K1353" s="83">
        <v>30985049.377441533</v>
      </c>
      <c r="L1353" s="83">
        <v>32717806.384715904</v>
      </c>
      <c r="M1353" s="105">
        <v>-5.2960671840268196E-2</v>
      </c>
      <c r="N1353" s="83">
        <v>33884417.669932619</v>
      </c>
      <c r="O1353" s="105">
        <v>-8.5566419371103555E-2</v>
      </c>
      <c r="P1353" s="83">
        <v>29643293.931810737</v>
      </c>
      <c r="Q1353" s="105">
        <v>4.5263372171705084E-2</v>
      </c>
      <c r="R1353" s="83">
        <v>49667516.530490048</v>
      </c>
      <c r="S1353" s="83">
        <v>51393363.300295413</v>
      </c>
      <c r="T1353" s="105">
        <v>-3.3581121354543539E-2</v>
      </c>
      <c r="U1353" s="83">
        <v>54029966.870278373</v>
      </c>
      <c r="V1353" s="105">
        <v>-8.0741310655662979E-2</v>
      </c>
      <c r="W1353" s="83">
        <v>47296839.018232942</v>
      </c>
      <c r="X1353" s="105">
        <v>5.0123381635360661E-2</v>
      </c>
      <c r="Y1353" s="80"/>
      <c r="Z1353" s="80"/>
      <c r="AA1353" s="80"/>
      <c r="AB1353" s="80"/>
      <c r="AC1353" s="84">
        <v>2.9349541431487074</v>
      </c>
      <c r="AD1353" s="84">
        <v>2.6866978322623414</v>
      </c>
      <c r="AE1353" s="105">
        <v>9.2402021509549917E-2</v>
      </c>
      <c r="AF1353" s="84">
        <v>2.516645415839148</v>
      </c>
      <c r="AG1353" s="105">
        <v>0.16621679187573546</v>
      </c>
      <c r="AH1353" s="84">
        <v>2.4980097822097855</v>
      </c>
      <c r="AI1353" s="105">
        <v>0.1749169935405108</v>
      </c>
      <c r="AJ1353" s="84">
        <v>1.8309693215718359</v>
      </c>
      <c r="AK1353" s="84">
        <v>1.710393207320797</v>
      </c>
      <c r="AL1353" s="105">
        <v>7.0496137224441119E-2</v>
      </c>
      <c r="AM1353" s="84">
        <v>1.5782919986264947</v>
      </c>
      <c r="AN1353" s="105">
        <v>0.16009542161097762</v>
      </c>
      <c r="AO1353" s="84">
        <v>1.5656276350738196</v>
      </c>
      <c r="AP1353" s="105">
        <v>0.16947943467126228</v>
      </c>
      <c r="AQ1353" s="80"/>
      <c r="AR1353" s="80"/>
    </row>
    <row r="1354" spans="1:44" s="2" customFormat="1" x14ac:dyDescent="0.25">
      <c r="A1354" s="80" t="s">
        <v>327</v>
      </c>
      <c r="B1354" s="80" t="s">
        <v>352</v>
      </c>
      <c r="C1354" s="80" t="s">
        <v>313</v>
      </c>
      <c r="D1354" s="81">
        <v>41048651.791064844</v>
      </c>
      <c r="E1354" s="81">
        <v>39600261.691415116</v>
      </c>
      <c r="F1354" s="105">
        <v>3.6575265864056697E-2</v>
      </c>
      <c r="G1354" s="81">
        <v>41229590.012310117</v>
      </c>
      <c r="H1354" s="105">
        <v>-4.388552522381386E-3</v>
      </c>
      <c r="I1354" s="81">
        <v>35116114.546534687</v>
      </c>
      <c r="J1354" s="105">
        <v>0.1689405938310333</v>
      </c>
      <c r="K1354" s="83">
        <v>17315616.095110733</v>
      </c>
      <c r="L1354" s="83">
        <v>18183333.796843935</v>
      </c>
      <c r="M1354" s="105">
        <v>-4.7720495670810964E-2</v>
      </c>
      <c r="N1354" s="83">
        <v>19458182.744610082</v>
      </c>
      <c r="O1354" s="105">
        <v>-0.11011134377863936</v>
      </c>
      <c r="P1354" s="83">
        <v>17067563.381386112</v>
      </c>
      <c r="Q1354" s="105">
        <v>1.4533575073472232E-2</v>
      </c>
      <c r="R1354" s="83">
        <v>19755105.022242289</v>
      </c>
      <c r="S1354" s="83">
        <v>20688130.745950062</v>
      </c>
      <c r="T1354" s="105">
        <v>-4.5099566276205171E-2</v>
      </c>
      <c r="U1354" s="83">
        <v>22560764.342801601</v>
      </c>
      <c r="V1354" s="105">
        <v>-0.12436011820913796</v>
      </c>
      <c r="W1354" s="83">
        <v>19541090.371167917</v>
      </c>
      <c r="X1354" s="105">
        <v>1.0952032205436302E-2</v>
      </c>
      <c r="Y1354" s="80"/>
      <c r="Z1354" s="80"/>
      <c r="AA1354" s="80"/>
      <c r="AB1354" s="80"/>
      <c r="AC1354" s="84">
        <v>2.3706145692763085</v>
      </c>
      <c r="AD1354" s="84">
        <v>2.1778328514372043</v>
      </c>
      <c r="AE1354" s="105">
        <v>8.8519978799972157E-2</v>
      </c>
      <c r="AF1354" s="84">
        <v>2.1188818377055645</v>
      </c>
      <c r="AG1354" s="105">
        <v>0.11880451617978535</v>
      </c>
      <c r="AH1354" s="84">
        <v>2.0574767330193322</v>
      </c>
      <c r="AI1354" s="105">
        <v>0.15219508013461169</v>
      </c>
      <c r="AJ1354" s="84">
        <v>2.0778756551710624</v>
      </c>
      <c r="AK1354" s="84">
        <v>1.9141536844341203</v>
      </c>
      <c r="AL1354" s="105">
        <v>8.5532301856599963E-2</v>
      </c>
      <c r="AM1354" s="84">
        <v>1.8274908325730164</v>
      </c>
      <c r="AN1354" s="105">
        <v>0.13701016614431749</v>
      </c>
      <c r="AO1354" s="84">
        <v>1.7970396676711082</v>
      </c>
      <c r="AP1354" s="105">
        <v>0.15627701077066733</v>
      </c>
      <c r="AQ1354" s="80"/>
      <c r="AR1354" s="80"/>
    </row>
    <row r="1355" spans="1:44" s="2" customFormat="1" x14ac:dyDescent="0.25">
      <c r="A1355" s="80" t="s">
        <v>327</v>
      </c>
      <c r="B1355" s="80" t="s">
        <v>352</v>
      </c>
      <c r="C1355" s="80" t="s">
        <v>328</v>
      </c>
      <c r="D1355" s="81">
        <v>1295871.6915148294</v>
      </c>
      <c r="E1355" s="81">
        <v>1359516.4153968981</v>
      </c>
      <c r="F1355" s="105">
        <v>-4.6814237151736167E-2</v>
      </c>
      <c r="G1355" s="81">
        <v>1492518.8861623823</v>
      </c>
      <c r="H1355" s="105">
        <v>-0.13175524709987368</v>
      </c>
      <c r="I1355" s="81">
        <v>1201971.2127587234</v>
      </c>
      <c r="J1355" s="105">
        <v>7.8122069613122277E-2</v>
      </c>
      <c r="K1355" s="83">
        <v>469527.60655185551</v>
      </c>
      <c r="L1355" s="83">
        <v>544764.23846664431</v>
      </c>
      <c r="M1355" s="105">
        <v>-0.13810861029820609</v>
      </c>
      <c r="N1355" s="83">
        <v>600887.38278539688</v>
      </c>
      <c r="O1355" s="105">
        <v>-0.21860964299936994</v>
      </c>
      <c r="P1355" s="83">
        <v>494872.33141763345</v>
      </c>
      <c r="Q1355" s="105">
        <v>-5.1214673475832258E-2</v>
      </c>
      <c r="R1355" s="83">
        <v>286931.3873298387</v>
      </c>
      <c r="S1355" s="83">
        <v>330425.86574844108</v>
      </c>
      <c r="T1355" s="105">
        <v>-0.13163157890222635</v>
      </c>
      <c r="U1355" s="83">
        <v>364940.2282897337</v>
      </c>
      <c r="V1355" s="105">
        <v>-0.21375785652756851</v>
      </c>
      <c r="W1355" s="83">
        <v>288274.52564698842</v>
      </c>
      <c r="X1355" s="105">
        <v>-4.6592334655143203E-3</v>
      </c>
      <c r="Y1355" s="80"/>
      <c r="Z1355" s="80"/>
      <c r="AA1355" s="80"/>
      <c r="AB1355" s="80"/>
      <c r="AC1355" s="84">
        <v>2.7599478144246476</v>
      </c>
      <c r="AD1355" s="84">
        <v>2.4956051065751828</v>
      </c>
      <c r="AE1355" s="105">
        <v>0.10592329177120206</v>
      </c>
      <c r="AF1355" s="84">
        <v>2.4838579223345518</v>
      </c>
      <c r="AG1355" s="105">
        <v>0.11115365722311599</v>
      </c>
      <c r="AH1355" s="84">
        <v>2.428851112600098</v>
      </c>
      <c r="AI1355" s="105">
        <v>0.13631823709033727</v>
      </c>
      <c r="AJ1355" s="84">
        <v>4.5163120827390522</v>
      </c>
      <c r="AK1355" s="84">
        <v>4.1144370230141769</v>
      </c>
      <c r="AL1355" s="105">
        <v>9.7674373790868574E-2</v>
      </c>
      <c r="AM1355" s="84">
        <v>4.089762570591259</v>
      </c>
      <c r="AN1355" s="105">
        <v>0.10429688882553557</v>
      </c>
      <c r="AO1355" s="84">
        <v>4.16953669444458</v>
      </c>
      <c r="AP1355" s="105">
        <v>8.3168805962664835E-2</v>
      </c>
      <c r="AQ1355" s="108">
        <v>100</v>
      </c>
      <c r="AR1355" s="108">
        <v>100</v>
      </c>
    </row>
    <row r="1356" spans="1:44" s="2" customFormat="1" x14ac:dyDescent="0.25">
      <c r="A1356" s="80" t="s">
        <v>327</v>
      </c>
      <c r="B1356" s="80" t="s">
        <v>352</v>
      </c>
      <c r="C1356" s="80" t="s">
        <v>270</v>
      </c>
      <c r="D1356" s="81">
        <v>569933.95855521923</v>
      </c>
      <c r="E1356" s="81">
        <v>600916.3819503705</v>
      </c>
      <c r="F1356" s="105">
        <v>-5.1558626667146015E-2</v>
      </c>
      <c r="G1356" s="81">
        <v>695291.28729178547</v>
      </c>
      <c r="H1356" s="105">
        <v>-0.18029469235094681</v>
      </c>
      <c r="I1356" s="81">
        <v>569827.18271707534</v>
      </c>
      <c r="J1356" s="105">
        <v>1.8738284410153516E-4</v>
      </c>
      <c r="K1356" s="83">
        <v>231607.95940982125</v>
      </c>
      <c r="L1356" s="83">
        <v>276314.92331603687</v>
      </c>
      <c r="M1356" s="105">
        <v>-0.16179713845958932</v>
      </c>
      <c r="N1356" s="83">
        <v>313969.81526211626</v>
      </c>
      <c r="O1356" s="105">
        <v>-0.26232412113736342</v>
      </c>
      <c r="P1356" s="83">
        <v>273175.28745242354</v>
      </c>
      <c r="Q1356" s="105">
        <v>-0.15216357390981675</v>
      </c>
      <c r="R1356" s="83">
        <v>145699.21375618884</v>
      </c>
      <c r="S1356" s="83">
        <v>169899.13343784015</v>
      </c>
      <c r="T1356" s="105">
        <v>-0.14243698123690063</v>
      </c>
      <c r="U1356" s="83">
        <v>190321.91071717444</v>
      </c>
      <c r="V1356" s="105">
        <v>-0.23445906355625348</v>
      </c>
      <c r="W1356" s="83">
        <v>158371.61137483158</v>
      </c>
      <c r="X1356" s="105">
        <v>-8.0016850928225414E-2</v>
      </c>
      <c r="Y1356" s="80"/>
      <c r="Z1356" s="80"/>
      <c r="AA1356" s="80"/>
      <c r="AB1356" s="80"/>
      <c r="AC1356" s="84">
        <v>2.4607701739072936</v>
      </c>
      <c r="AD1356" s="84">
        <v>2.1747518184642844</v>
      </c>
      <c r="AE1356" s="105">
        <v>0.13151769917589168</v>
      </c>
      <c r="AF1356" s="84">
        <v>2.2145163435896689</v>
      </c>
      <c r="AG1356" s="105">
        <v>0.11119982520357206</v>
      </c>
      <c r="AH1356" s="84">
        <v>2.0859397203574535</v>
      </c>
      <c r="AI1356" s="105">
        <v>0.17969380893020626</v>
      </c>
      <c r="AJ1356" s="84">
        <v>3.9117160886601576</v>
      </c>
      <c r="AK1356" s="84">
        <v>3.5369008057373272</v>
      </c>
      <c r="AL1356" s="105">
        <v>0.10597280034397057</v>
      </c>
      <c r="AM1356" s="84">
        <v>3.6532382670590913</v>
      </c>
      <c r="AN1356" s="105">
        <v>7.0753069661986398E-2</v>
      </c>
      <c r="AO1356" s="84">
        <v>3.5980386748002253</v>
      </c>
      <c r="AP1356" s="105">
        <v>8.7180111780579647E-2</v>
      </c>
      <c r="AQ1356" s="80"/>
      <c r="AR1356" s="80"/>
    </row>
    <row r="1357" spans="1:44" s="2" customFormat="1" x14ac:dyDescent="0.25">
      <c r="A1357" s="80" t="s">
        <v>327</v>
      </c>
      <c r="B1357" s="80" t="s">
        <v>352</v>
      </c>
      <c r="C1357" s="80" t="s">
        <v>271</v>
      </c>
      <c r="D1357" s="81">
        <v>636594.41291056154</v>
      </c>
      <c r="E1357" s="81">
        <v>664472.87178205606</v>
      </c>
      <c r="F1357" s="105">
        <v>-4.1955751777686588E-2</v>
      </c>
      <c r="G1357" s="81">
        <v>722119.20190678479</v>
      </c>
      <c r="H1357" s="105">
        <v>-0.11843583271347943</v>
      </c>
      <c r="I1357" s="81">
        <v>570926.94867243175</v>
      </c>
      <c r="J1357" s="105">
        <v>0.11501903070230859</v>
      </c>
      <c r="K1357" s="83">
        <v>216854.62690491803</v>
      </c>
      <c r="L1357" s="83">
        <v>244062.92967909912</v>
      </c>
      <c r="M1357" s="105">
        <v>-0.11148068578032455</v>
      </c>
      <c r="N1357" s="83">
        <v>267813.86729845795</v>
      </c>
      <c r="O1357" s="105">
        <v>-0.19027857260561407</v>
      </c>
      <c r="P1357" s="83">
        <v>205848.23113957938</v>
      </c>
      <c r="Q1357" s="105">
        <v>5.3468498147431473E-2</v>
      </c>
      <c r="R1357" s="83">
        <v>133605.5317822058</v>
      </c>
      <c r="S1357" s="83">
        <v>151519.61253692978</v>
      </c>
      <c r="T1357" s="105">
        <v>-0.11822945198172147</v>
      </c>
      <c r="U1357" s="83">
        <v>168126.5734347628</v>
      </c>
      <c r="V1357" s="105">
        <v>-0.20532769417293814</v>
      </c>
      <c r="W1357" s="83">
        <v>124025.47103234082</v>
      </c>
      <c r="X1357" s="105">
        <v>7.7242687894060774E-2</v>
      </c>
      <c r="Y1357" s="80"/>
      <c r="Z1357" s="80"/>
      <c r="AA1357" s="80"/>
      <c r="AB1357" s="80"/>
      <c r="AC1357" s="84">
        <v>2.9355814168986232</v>
      </c>
      <c r="AD1357" s="84">
        <v>2.7225473063677628</v>
      </c>
      <c r="AE1357" s="105">
        <v>7.8248084076480567E-2</v>
      </c>
      <c r="AF1357" s="84">
        <v>2.6963473146147376</v>
      </c>
      <c r="AG1357" s="105">
        <v>8.8725254712992349E-2</v>
      </c>
      <c r="AH1357" s="84">
        <v>2.773533420772043</v>
      </c>
      <c r="AI1357" s="105">
        <v>5.8426552538700743E-2</v>
      </c>
      <c r="AJ1357" s="84">
        <v>4.7647309540168763</v>
      </c>
      <c r="AK1357" s="84">
        <v>4.3853918357935644</v>
      </c>
      <c r="AL1357" s="105">
        <v>8.6500621250567927E-2</v>
      </c>
      <c r="AM1357" s="84">
        <v>4.2950926028774656</v>
      </c>
      <c r="AN1357" s="105">
        <v>0.10934300946731158</v>
      </c>
      <c r="AO1357" s="84">
        <v>4.6033040142500816</v>
      </c>
      <c r="AP1357" s="105">
        <v>3.5067625181191192E-2</v>
      </c>
      <c r="AQ1357" s="80"/>
      <c r="AR1357" s="80"/>
    </row>
    <row r="1358" spans="1:44" s="2" customFormat="1" x14ac:dyDescent="0.25">
      <c r="A1358" s="80" t="s">
        <v>327</v>
      </c>
      <c r="B1358" s="80" t="s">
        <v>352</v>
      </c>
      <c r="C1358" s="80" t="s">
        <v>127</v>
      </c>
      <c r="D1358" s="81">
        <v>89343.320049048663</v>
      </c>
      <c r="E1358" s="81">
        <v>94127.161664471496</v>
      </c>
      <c r="F1358" s="105">
        <v>-5.0823179312210198E-2</v>
      </c>
      <c r="G1358" s="81">
        <v>75108.39696381212</v>
      </c>
      <c r="H1358" s="105">
        <v>0.18952505526239702</v>
      </c>
      <c r="I1358" s="81">
        <v>61217.081369216437</v>
      </c>
      <c r="J1358" s="105">
        <v>0.45945082729762021</v>
      </c>
      <c r="K1358" s="83">
        <v>21065.02023711623</v>
      </c>
      <c r="L1358" s="83">
        <v>24386.385471508289</v>
      </c>
      <c r="M1358" s="105">
        <v>-0.13619752046782657</v>
      </c>
      <c r="N1358" s="83">
        <v>19103.700224822664</v>
      </c>
      <c r="O1358" s="105">
        <v>0.10266702205393162</v>
      </c>
      <c r="P1358" s="83">
        <v>15848.812825630515</v>
      </c>
      <c r="Q1358" s="105">
        <v>0.32912291090031204</v>
      </c>
      <c r="R1358" s="83">
        <v>7626.6417914440835</v>
      </c>
      <c r="S1358" s="83">
        <v>9007.1197736710401</v>
      </c>
      <c r="T1358" s="105">
        <v>-0.15326519652400647</v>
      </c>
      <c r="U1358" s="83">
        <v>6491.7441377963596</v>
      </c>
      <c r="V1358" s="105">
        <v>0.1748216857531554</v>
      </c>
      <c r="W1358" s="83">
        <v>5877.4432398161434</v>
      </c>
      <c r="X1358" s="105">
        <v>0.29761215553357823</v>
      </c>
      <c r="Y1358" s="80"/>
      <c r="Z1358" s="80"/>
      <c r="AA1358" s="80"/>
      <c r="AB1358" s="80"/>
      <c r="AC1358" s="84">
        <v>4.2413118545989885</v>
      </c>
      <c r="AD1358" s="84">
        <v>3.8598242357172814</v>
      </c>
      <c r="AE1358" s="105">
        <v>9.8835489800694065E-2</v>
      </c>
      <c r="AF1358" s="84">
        <v>3.9316151363293987</v>
      </c>
      <c r="AG1358" s="105">
        <v>7.8770863253600706E-2</v>
      </c>
      <c r="AH1358" s="84">
        <v>3.8625657355367897</v>
      </c>
      <c r="AI1358" s="105">
        <v>9.8055578854650494E-2</v>
      </c>
      <c r="AJ1358" s="84">
        <v>11.714634368861809</v>
      </c>
      <c r="AK1358" s="84">
        <v>10.450306427546039</v>
      </c>
      <c r="AL1358" s="105">
        <v>0.12098477208123952</v>
      </c>
      <c r="AM1358" s="84">
        <v>11.569833217318985</v>
      </c>
      <c r="AN1358" s="105">
        <v>1.2515405263238339E-2</v>
      </c>
      <c r="AO1358" s="84">
        <v>10.415597202965317</v>
      </c>
      <c r="AP1358" s="105">
        <v>0.124720372781568</v>
      </c>
      <c r="AQ1358" s="80"/>
      <c r="AR1358" s="80"/>
    </row>
    <row r="1359" spans="1:44" s="2" customFormat="1" x14ac:dyDescent="0.25">
      <c r="A1359" s="80" t="s">
        <v>327</v>
      </c>
      <c r="B1359" s="80" t="s">
        <v>352</v>
      </c>
      <c r="C1359" s="80" t="s">
        <v>282</v>
      </c>
      <c r="D1359" s="81">
        <v>25675.124920504095</v>
      </c>
      <c r="E1359" s="81">
        <v>28494.021344397068</v>
      </c>
      <c r="F1359" s="105">
        <v>-9.8929399603586238E-2</v>
      </c>
      <c r="G1359" s="81">
        <v>22005.665755686761</v>
      </c>
      <c r="H1359" s="105">
        <v>0.16675065437950054</v>
      </c>
      <c r="I1359" s="81">
        <v>19295.541599689721</v>
      </c>
      <c r="J1359" s="105">
        <v>0.33062473462351322</v>
      </c>
      <c r="K1359" s="83">
        <v>6506.9998772337967</v>
      </c>
      <c r="L1359" s="83">
        <v>8131.2695520028665</v>
      </c>
      <c r="M1359" s="105">
        <v>-0.19975597468282</v>
      </c>
      <c r="N1359" s="83">
        <v>5747.6870404575066</v>
      </c>
      <c r="O1359" s="105">
        <v>0.13210754716315418</v>
      </c>
      <c r="P1359" s="83">
        <v>4654.24583379664</v>
      </c>
      <c r="Q1359" s="105">
        <v>0.39807825147168835</v>
      </c>
      <c r="R1359" s="83">
        <v>2462.8142875956833</v>
      </c>
      <c r="S1359" s="83">
        <v>3345.7475444699239</v>
      </c>
      <c r="T1359" s="105">
        <v>-0.26389715456374224</v>
      </c>
      <c r="U1359" s="83">
        <v>1971.7505136070724</v>
      </c>
      <c r="V1359" s="105">
        <v>0.24904964933432205</v>
      </c>
      <c r="W1359" s="83">
        <v>1874.7446611751548</v>
      </c>
      <c r="X1359" s="105">
        <v>0.31367985123473086</v>
      </c>
      <c r="Y1359" s="80"/>
      <c r="Z1359" s="80"/>
      <c r="AA1359" s="80"/>
      <c r="AB1359" s="80"/>
      <c r="AC1359" s="84">
        <v>3.945770002291578</v>
      </c>
      <c r="AD1359" s="84">
        <v>3.5042524617055055</v>
      </c>
      <c r="AE1359" s="105">
        <v>0.12599478645188358</v>
      </c>
      <c r="AF1359" s="84">
        <v>3.8286123793433169</v>
      </c>
      <c r="AG1359" s="105">
        <v>3.060054435919575E-2</v>
      </c>
      <c r="AH1359" s="84">
        <v>4.1457933870995456</v>
      </c>
      <c r="AI1359" s="105">
        <v>-4.8247311462838401E-2</v>
      </c>
      <c r="AJ1359" s="84">
        <v>10.42511611607117</v>
      </c>
      <c r="AK1359" s="84">
        <v>8.5164887564496308</v>
      </c>
      <c r="AL1359" s="105">
        <v>0.22410965530555235</v>
      </c>
      <c r="AM1359" s="84">
        <v>11.160471674192761</v>
      </c>
      <c r="AN1359" s="105">
        <v>-6.5889290308581885E-2</v>
      </c>
      <c r="AO1359" s="84">
        <v>10.2923571403023</v>
      </c>
      <c r="AP1359" s="105">
        <v>1.2898792177451577E-2</v>
      </c>
      <c r="AQ1359" s="108">
        <v>1.9813014736428693</v>
      </c>
      <c r="AR1359" s="108">
        <v>0.85832864452872948</v>
      </c>
    </row>
    <row r="1360" spans="1:44" s="2" customFormat="1" x14ac:dyDescent="0.25">
      <c r="A1360" s="80" t="s">
        <v>327</v>
      </c>
      <c r="B1360" s="80" t="s">
        <v>352</v>
      </c>
      <c r="C1360" s="80" t="s">
        <v>283</v>
      </c>
      <c r="D1360" s="80"/>
      <c r="E1360" s="81">
        <v>18.117075065374376</v>
      </c>
      <c r="F1360" s="105">
        <v>-1</v>
      </c>
      <c r="G1360" s="80"/>
      <c r="H1360" s="80"/>
      <c r="I1360" s="80"/>
      <c r="J1360" s="80"/>
      <c r="K1360" s="80"/>
      <c r="L1360" s="83">
        <v>1.8135210275650024</v>
      </c>
      <c r="M1360" s="105">
        <v>-1</v>
      </c>
      <c r="N1360" s="80"/>
      <c r="O1360" s="80"/>
      <c r="P1360" s="80"/>
      <c r="Q1360" s="80"/>
      <c r="R1360" s="80"/>
      <c r="S1360" s="83">
        <v>3.8809351892350321</v>
      </c>
      <c r="T1360" s="105">
        <v>-1</v>
      </c>
      <c r="U1360" s="80"/>
      <c r="V1360" s="80"/>
      <c r="W1360" s="80"/>
      <c r="X1360" s="80"/>
      <c r="Y1360" s="80"/>
      <c r="Z1360" s="80"/>
      <c r="AA1360" s="80"/>
      <c r="AB1360" s="80"/>
      <c r="AC1360" s="80"/>
      <c r="AD1360" s="84">
        <v>9.99</v>
      </c>
      <c r="AE1360" s="105">
        <v>-1</v>
      </c>
      <c r="AF1360" s="80"/>
      <c r="AG1360" s="80"/>
      <c r="AH1360" s="80"/>
      <c r="AI1360" s="80"/>
      <c r="AJ1360" s="80"/>
      <c r="AK1360" s="84">
        <v>4.6682240702260778</v>
      </c>
      <c r="AL1360" s="105">
        <v>-1</v>
      </c>
      <c r="AM1360" s="80"/>
      <c r="AN1360" s="80"/>
      <c r="AO1360" s="80"/>
      <c r="AP1360" s="80"/>
      <c r="AQ1360" s="80"/>
      <c r="AR1360" s="80"/>
    </row>
    <row r="1361" spans="1:44" s="2" customFormat="1" x14ac:dyDescent="0.25">
      <c r="A1361" s="80" t="s">
        <v>327</v>
      </c>
      <c r="B1361" s="80" t="s">
        <v>352</v>
      </c>
      <c r="C1361" s="80" t="s">
        <v>284</v>
      </c>
      <c r="D1361" s="81">
        <v>17.764782395362854</v>
      </c>
      <c r="E1361" s="81">
        <v>75.641962059736258</v>
      </c>
      <c r="F1361" s="105">
        <v>-0.76514646220660454</v>
      </c>
      <c r="G1361" s="81">
        <v>20.523056030273438</v>
      </c>
      <c r="H1361" s="105">
        <v>-0.1343987772016931</v>
      </c>
      <c r="I1361" s="81">
        <v>51.778616440296176</v>
      </c>
      <c r="J1361" s="105">
        <v>-0.65690890146037972</v>
      </c>
      <c r="K1361" s="83">
        <v>1.7032389640808105</v>
      </c>
      <c r="L1361" s="83">
        <v>7.1996785313183125</v>
      </c>
      <c r="M1361" s="105">
        <v>-0.763428470219637</v>
      </c>
      <c r="N1361" s="83">
        <v>1.2826910018920898</v>
      </c>
      <c r="O1361" s="105">
        <v>0.32786381253815061</v>
      </c>
      <c r="P1361" s="83">
        <v>2.5902259349822998</v>
      </c>
      <c r="Q1361" s="105">
        <v>-0.34243613999932809</v>
      </c>
      <c r="R1361" s="83">
        <v>0.49393928537050158</v>
      </c>
      <c r="S1361" s="83">
        <v>2.1036843314426079</v>
      </c>
      <c r="T1361" s="105">
        <v>-0.76520275500089829</v>
      </c>
      <c r="U1361" s="83">
        <v>0.37198037984509824</v>
      </c>
      <c r="V1361" s="105">
        <v>0.32786381253815061</v>
      </c>
      <c r="W1361" s="83">
        <v>0.7511654995303374</v>
      </c>
      <c r="X1361" s="105">
        <v>-0.34243613999932809</v>
      </c>
      <c r="Y1361" s="80"/>
      <c r="Z1361" s="80"/>
      <c r="AA1361" s="80"/>
      <c r="AB1361" s="80"/>
      <c r="AC1361" s="84">
        <v>10.43</v>
      </c>
      <c r="AD1361" s="84">
        <v>10.506297153504391</v>
      </c>
      <c r="AE1361" s="105">
        <v>-7.2620403163585253E-3</v>
      </c>
      <c r="AF1361" s="84">
        <v>16</v>
      </c>
      <c r="AG1361" s="105">
        <v>-0.34812500000000002</v>
      </c>
      <c r="AH1361" s="84">
        <v>19.990000000000002</v>
      </c>
      <c r="AI1361" s="105">
        <v>-0.47823911955977993</v>
      </c>
      <c r="AJ1361" s="84">
        <v>35.965518276274729</v>
      </c>
      <c r="AK1361" s="84">
        <v>35.956897586371504</v>
      </c>
      <c r="AL1361" s="105">
        <v>2.397506593141752E-4</v>
      </c>
      <c r="AM1361" s="84">
        <v>55.172415380670728</v>
      </c>
      <c r="AN1361" s="105">
        <v>-0.34812500000000002</v>
      </c>
      <c r="AO1361" s="84">
        <v>68.931036466225493</v>
      </c>
      <c r="AP1361" s="105">
        <v>-0.47823911955977993</v>
      </c>
      <c r="AQ1361" s="108">
        <v>1.3708751037378119E-3</v>
      </c>
      <c r="AR1361" s="108">
        <v>1.721454351742632E-4</v>
      </c>
    </row>
    <row r="1362" spans="1:44" s="2" customFormat="1" x14ac:dyDescent="0.25">
      <c r="A1362" s="80" t="s">
        <v>327</v>
      </c>
      <c r="B1362" s="80" t="s">
        <v>352</v>
      </c>
      <c r="C1362" s="80" t="s">
        <v>285</v>
      </c>
      <c r="D1362" s="81">
        <v>443211.16986607912</v>
      </c>
      <c r="E1362" s="81">
        <v>451312.83577173232</v>
      </c>
      <c r="F1362" s="105">
        <v>-1.795133057051122E-2</v>
      </c>
      <c r="G1362" s="81">
        <v>506239.41959932091</v>
      </c>
      <c r="H1362" s="105">
        <v>-0.12450284844101529</v>
      </c>
      <c r="I1362" s="81">
        <v>373115.3384046912</v>
      </c>
      <c r="J1362" s="105">
        <v>0.18786638941484643</v>
      </c>
      <c r="K1362" s="83">
        <v>151197.18397203539</v>
      </c>
      <c r="L1362" s="83">
        <v>167446.73597087263</v>
      </c>
      <c r="M1362" s="105">
        <v>-9.7043109885783921E-2</v>
      </c>
      <c r="N1362" s="83">
        <v>194084.85172156969</v>
      </c>
      <c r="O1362" s="105">
        <v>-0.22097380279353335</v>
      </c>
      <c r="P1362" s="83">
        <v>143482.50290361745</v>
      </c>
      <c r="Q1362" s="105">
        <v>5.3767399594361519E-2</v>
      </c>
      <c r="R1362" s="83">
        <v>100127.69132499574</v>
      </c>
      <c r="S1362" s="83">
        <v>111775.21824464091</v>
      </c>
      <c r="T1362" s="105">
        <v>-0.10420491324071839</v>
      </c>
      <c r="U1362" s="83">
        <v>129299.71119021208</v>
      </c>
      <c r="V1362" s="105">
        <v>-0.22561550676862335</v>
      </c>
      <c r="W1362" s="83">
        <v>89703.261785516355</v>
      </c>
      <c r="X1362" s="105">
        <v>0.11621015035556416</v>
      </c>
      <c r="Y1362" s="80"/>
      <c r="Z1362" s="80"/>
      <c r="AA1362" s="80"/>
      <c r="AB1362" s="80"/>
      <c r="AC1362" s="84">
        <v>2.9313454009041138</v>
      </c>
      <c r="AD1362" s="84">
        <v>2.6952620673969916</v>
      </c>
      <c r="AE1362" s="105">
        <v>8.7591977182064837E-2</v>
      </c>
      <c r="AF1362" s="84">
        <v>2.608340708246319</v>
      </c>
      <c r="AG1362" s="105">
        <v>0.12383531477947234</v>
      </c>
      <c r="AH1362" s="84">
        <v>2.6004239600930763</v>
      </c>
      <c r="AI1362" s="105">
        <v>0.1272567265528475</v>
      </c>
      <c r="AJ1362" s="84">
        <v>4.4264594938826525</v>
      </c>
      <c r="AK1362" s="84">
        <v>4.0376824385522561</v>
      </c>
      <c r="AL1362" s="105">
        <v>9.6287179897633454E-2</v>
      </c>
      <c r="AM1362" s="84">
        <v>3.9152401419875944</v>
      </c>
      <c r="AN1362" s="105">
        <v>0.13057164652882175</v>
      </c>
      <c r="AO1362" s="84">
        <v>4.1594400357126711</v>
      </c>
      <c r="AP1362" s="105">
        <v>6.4196010971998729E-2</v>
      </c>
      <c r="AQ1362" s="108">
        <v>34.201778831049275</v>
      </c>
      <c r="AR1362" s="108">
        <v>34.896039870986677</v>
      </c>
    </row>
    <row r="1363" spans="1:44" s="2" customFormat="1" x14ac:dyDescent="0.25">
      <c r="A1363" s="80" t="s">
        <v>327</v>
      </c>
      <c r="B1363" s="80" t="s">
        <v>352</v>
      </c>
      <c r="C1363" s="80" t="s">
        <v>286</v>
      </c>
      <c r="D1363" s="80"/>
      <c r="E1363" s="81">
        <v>47.475443247556683</v>
      </c>
      <c r="F1363" s="105">
        <v>-1</v>
      </c>
      <c r="G1363" s="80"/>
      <c r="H1363" s="80"/>
      <c r="I1363" s="81">
        <v>217.2139513707161</v>
      </c>
      <c r="J1363" s="105">
        <v>-1</v>
      </c>
      <c r="K1363" s="80"/>
      <c r="L1363" s="83">
        <v>9.5141168832778931</v>
      </c>
      <c r="M1363" s="105">
        <v>-1</v>
      </c>
      <c r="N1363" s="80"/>
      <c r="O1363" s="80"/>
      <c r="P1363" s="83">
        <v>72.646806478500366</v>
      </c>
      <c r="Q1363" s="105">
        <v>-1</v>
      </c>
      <c r="R1363" s="80"/>
      <c r="S1363" s="83">
        <v>2.0816887740612029</v>
      </c>
      <c r="T1363" s="105">
        <v>-1</v>
      </c>
      <c r="U1363" s="80"/>
      <c r="V1363" s="80"/>
      <c r="W1363" s="83">
        <v>22.702127024531364</v>
      </c>
      <c r="X1363" s="105">
        <v>-1</v>
      </c>
      <c r="Y1363" s="80"/>
      <c r="Z1363" s="80"/>
      <c r="AA1363" s="80"/>
      <c r="AB1363" s="80"/>
      <c r="AC1363" s="80"/>
      <c r="AD1363" s="84">
        <v>4.9899999999999993</v>
      </c>
      <c r="AE1363" s="105">
        <v>-1</v>
      </c>
      <c r="AF1363" s="80"/>
      <c r="AG1363" s="80"/>
      <c r="AH1363" s="84">
        <v>2.99</v>
      </c>
      <c r="AI1363" s="105">
        <v>-1</v>
      </c>
      <c r="AJ1363" s="80"/>
      <c r="AK1363" s="84">
        <v>22.806215722120658</v>
      </c>
      <c r="AL1363" s="105">
        <v>-1</v>
      </c>
      <c r="AM1363" s="80"/>
      <c r="AN1363" s="80"/>
      <c r="AO1363" s="84">
        <v>9.5679999999999996</v>
      </c>
      <c r="AP1363" s="105">
        <v>-1</v>
      </c>
      <c r="AQ1363" s="80"/>
      <c r="AR1363" s="80"/>
    </row>
    <row r="1364" spans="1:44" s="2" customFormat="1" x14ac:dyDescent="0.25">
      <c r="A1364" s="80" t="s">
        <v>327</v>
      </c>
      <c r="B1364" s="80" t="s">
        <v>352</v>
      </c>
      <c r="C1364" s="80" t="s">
        <v>287</v>
      </c>
      <c r="D1364" s="81">
        <v>13.191411590576172</v>
      </c>
      <c r="E1364" s="80"/>
      <c r="F1364" s="80"/>
      <c r="G1364" s="80"/>
      <c r="H1364" s="80"/>
      <c r="I1364" s="81">
        <v>2335.2541548657418</v>
      </c>
      <c r="J1364" s="105">
        <v>-0.99435118804388356</v>
      </c>
      <c r="K1364" s="83">
        <v>0.35515339048910732</v>
      </c>
      <c r="L1364" s="80"/>
      <c r="M1364" s="80"/>
      <c r="N1364" s="80"/>
      <c r="O1364" s="80"/>
      <c r="P1364" s="83">
        <v>153.04830718040466</v>
      </c>
      <c r="Q1364" s="105">
        <v>-0.99767946867866708</v>
      </c>
      <c r="R1364" s="83">
        <v>0.32978527766795196</v>
      </c>
      <c r="S1364" s="80"/>
      <c r="T1364" s="80"/>
      <c r="U1364" s="80"/>
      <c r="V1364" s="80"/>
      <c r="W1364" s="83">
        <v>55.527597232582764</v>
      </c>
      <c r="X1364" s="105">
        <v>-0.9940608761390014</v>
      </c>
      <c r="Y1364" s="80"/>
      <c r="Z1364" s="80"/>
      <c r="AA1364" s="80"/>
      <c r="AB1364" s="80"/>
      <c r="AC1364" s="84">
        <v>37.142856984722371</v>
      </c>
      <c r="AD1364" s="80"/>
      <c r="AE1364" s="80"/>
      <c r="AF1364" s="80"/>
      <c r="AG1364" s="80"/>
      <c r="AH1364" s="84">
        <v>15.258281505283666</v>
      </c>
      <c r="AI1364" s="105">
        <v>1.4342752473049127</v>
      </c>
      <c r="AJ1364" s="84">
        <v>40.000001467191311</v>
      </c>
      <c r="AK1364" s="80"/>
      <c r="AL1364" s="80"/>
      <c r="AM1364" s="80"/>
      <c r="AN1364" s="80"/>
      <c r="AO1364" s="84">
        <v>42.055739330558495</v>
      </c>
      <c r="AP1364" s="105">
        <v>-4.8881267957485333E-2</v>
      </c>
      <c r="AQ1364" s="108">
        <v>1.0179566138338793E-3</v>
      </c>
      <c r="AR1364" s="108">
        <v>1.1493523965325239E-4</v>
      </c>
    </row>
    <row r="1365" spans="1:44" s="2" customFormat="1" x14ac:dyDescent="0.25">
      <c r="A1365" s="80" t="s">
        <v>327</v>
      </c>
      <c r="B1365" s="80" t="s">
        <v>352</v>
      </c>
      <c r="C1365" s="80" t="s">
        <v>288</v>
      </c>
      <c r="D1365" s="81">
        <v>10319.857261544466</v>
      </c>
      <c r="E1365" s="81">
        <v>11378.794121482373</v>
      </c>
      <c r="F1365" s="105">
        <v>-9.3062309470799506E-2</v>
      </c>
      <c r="G1365" s="81">
        <v>6151.4823552370071</v>
      </c>
      <c r="H1365" s="105">
        <v>0.67762120828628436</v>
      </c>
      <c r="I1365" s="81">
        <v>7034.1901063644882</v>
      </c>
      <c r="J1365" s="105">
        <v>0.46709956732717933</v>
      </c>
      <c r="K1365" s="83">
        <v>2915.2454244141582</v>
      </c>
      <c r="L1365" s="83">
        <v>3380.6307944751952</v>
      </c>
      <c r="M1365" s="105">
        <v>-0.13766228800305386</v>
      </c>
      <c r="N1365" s="83">
        <v>2025.7267148339847</v>
      </c>
      <c r="O1365" s="105">
        <v>0.439110914155601</v>
      </c>
      <c r="P1365" s="83">
        <v>2198.0314793586731</v>
      </c>
      <c r="Q1365" s="105">
        <v>0.32629830454691622</v>
      </c>
      <c r="R1365" s="83">
        <v>887.26937827445727</v>
      </c>
      <c r="S1365" s="83">
        <v>951.57760315976554</v>
      </c>
      <c r="T1365" s="105">
        <v>-6.7580641528099547E-2</v>
      </c>
      <c r="U1365" s="83">
        <v>513.18611123655694</v>
      </c>
      <c r="V1365" s="105">
        <v>0.72894269514917542</v>
      </c>
      <c r="W1365" s="83">
        <v>772.1794820047138</v>
      </c>
      <c r="X1365" s="105">
        <v>0.14904552497425838</v>
      </c>
      <c r="Y1365" s="80"/>
      <c r="Z1365" s="80"/>
      <c r="AA1365" s="80"/>
      <c r="AB1365" s="80"/>
      <c r="AC1365" s="84">
        <v>3.5399617387679543</v>
      </c>
      <c r="AD1365" s="84">
        <v>3.3658789774021458</v>
      </c>
      <c r="AE1365" s="105">
        <v>5.1719851644864874E-2</v>
      </c>
      <c r="AF1365" s="84">
        <v>3.0366792865942642</v>
      </c>
      <c r="AG1365" s="105">
        <v>0.16573447660261084</v>
      </c>
      <c r="AH1365" s="84">
        <v>3.2002226412229895</v>
      </c>
      <c r="AI1365" s="105">
        <v>0.10616108178496321</v>
      </c>
      <c r="AJ1365" s="84">
        <v>11.631030568883496</v>
      </c>
      <c r="AK1365" s="84">
        <v>11.95782044858818</v>
      </c>
      <c r="AL1365" s="105">
        <v>-2.7328548802826938E-2</v>
      </c>
      <c r="AM1365" s="84">
        <v>11.986844968221355</v>
      </c>
      <c r="AN1365" s="105">
        <v>-2.9683740824309347E-2</v>
      </c>
      <c r="AO1365" s="84">
        <v>9.1095273447340155</v>
      </c>
      <c r="AP1365" s="105">
        <v>0.27679846919907397</v>
      </c>
      <c r="AQ1365" s="108">
        <v>0.79636412533102785</v>
      </c>
      <c r="AR1365" s="108">
        <v>0.30922701992672097</v>
      </c>
    </row>
    <row r="1366" spans="1:44" s="2" customFormat="1" x14ac:dyDescent="0.25">
      <c r="A1366" s="80" t="s">
        <v>327</v>
      </c>
      <c r="B1366" s="80" t="s">
        <v>352</v>
      </c>
      <c r="C1366" s="80" t="s">
        <v>289</v>
      </c>
      <c r="D1366" s="80"/>
      <c r="E1366" s="80"/>
      <c r="F1366" s="80"/>
      <c r="G1366" s="81">
        <v>51.369719505310059</v>
      </c>
      <c r="H1366" s="105">
        <v>-1</v>
      </c>
      <c r="I1366" s="81">
        <v>51.74839973449707</v>
      </c>
      <c r="J1366" s="105">
        <v>-1</v>
      </c>
      <c r="K1366" s="80"/>
      <c r="L1366" s="80"/>
      <c r="M1366" s="80"/>
      <c r="N1366" s="83">
        <v>3.5059833807324026</v>
      </c>
      <c r="O1366" s="105">
        <v>-1</v>
      </c>
      <c r="P1366" s="83">
        <v>3.5188912189591406</v>
      </c>
      <c r="Q1366" s="105">
        <v>-1</v>
      </c>
      <c r="R1366" s="80"/>
      <c r="S1366" s="80"/>
      <c r="T1366" s="80"/>
      <c r="U1366" s="83">
        <v>1.0145519877867386</v>
      </c>
      <c r="V1366" s="105">
        <v>-1</v>
      </c>
      <c r="W1366" s="83">
        <v>1.022030922516322</v>
      </c>
      <c r="X1366" s="105">
        <v>-1</v>
      </c>
      <c r="Y1366" s="80"/>
      <c r="Z1366" s="80"/>
      <c r="AA1366" s="80"/>
      <c r="AB1366" s="80"/>
      <c r="AC1366" s="80"/>
      <c r="AD1366" s="80"/>
      <c r="AE1366" s="80"/>
      <c r="AF1366" s="84">
        <v>14.65201454964652</v>
      </c>
      <c r="AG1366" s="105">
        <v>-1</v>
      </c>
      <c r="AH1366" s="84">
        <v>14.705882198257845</v>
      </c>
      <c r="AI1366" s="105">
        <v>-1</v>
      </c>
      <c r="AJ1366" s="80"/>
      <c r="AK1366" s="80"/>
      <c r="AL1366" s="80"/>
      <c r="AM1366" s="84">
        <v>50.632910017133696</v>
      </c>
      <c r="AN1366" s="105">
        <v>-1</v>
      </c>
      <c r="AO1366" s="84">
        <v>50.632910017133696</v>
      </c>
      <c r="AP1366" s="105">
        <v>-1</v>
      </c>
      <c r="AQ1366" s="80"/>
      <c r="AR1366" s="80"/>
    </row>
    <row r="1367" spans="1:44" s="2" customFormat="1" x14ac:dyDescent="0.25">
      <c r="A1367" s="80" t="s">
        <v>327</v>
      </c>
      <c r="B1367" s="80" t="s">
        <v>352</v>
      </c>
      <c r="C1367" s="80" t="s">
        <v>290</v>
      </c>
      <c r="D1367" s="81">
        <v>193383.24304448246</v>
      </c>
      <c r="E1367" s="81">
        <v>213160.03601032379</v>
      </c>
      <c r="F1367" s="105">
        <v>-9.2779084372473564E-2</v>
      </c>
      <c r="G1367" s="81">
        <v>215879.78230746387</v>
      </c>
      <c r="H1367" s="105">
        <v>-0.1042086434520349</v>
      </c>
      <c r="I1367" s="81">
        <v>197811.6102677405</v>
      </c>
      <c r="J1367" s="105">
        <v>-2.2386791236693297E-2</v>
      </c>
      <c r="K1367" s="83">
        <v>65657.442932882637</v>
      </c>
      <c r="L1367" s="83">
        <v>76616.193708226492</v>
      </c>
      <c r="M1367" s="105">
        <v>-0.14303439318686989</v>
      </c>
      <c r="N1367" s="83">
        <v>73729.01557688824</v>
      </c>
      <c r="O1367" s="105">
        <v>-0.10947620256218082</v>
      </c>
      <c r="P1367" s="83">
        <v>62365.728235961913</v>
      </c>
      <c r="Q1367" s="105">
        <v>5.2780826746165126E-2</v>
      </c>
      <c r="R1367" s="83">
        <v>33477.840457210063</v>
      </c>
      <c r="S1367" s="83">
        <v>39744.394292288889</v>
      </c>
      <c r="T1367" s="105">
        <v>-0.1576713885483631</v>
      </c>
      <c r="U1367" s="83">
        <v>38826.862244550728</v>
      </c>
      <c r="V1367" s="105">
        <v>-0.13776600729798583</v>
      </c>
      <c r="W1367" s="83">
        <v>34322.209246824415</v>
      </c>
      <c r="X1367" s="105">
        <v>-2.4601236579561852E-2</v>
      </c>
      <c r="Y1367" s="80"/>
      <c r="Z1367" s="80"/>
      <c r="AA1367" s="80"/>
      <c r="AB1367" s="80"/>
      <c r="AC1367" s="84">
        <v>2.945336193524406</v>
      </c>
      <c r="AD1367" s="84">
        <v>2.7821799242871577</v>
      </c>
      <c r="AE1367" s="105">
        <v>5.864332058935829E-2</v>
      </c>
      <c r="AF1367" s="84">
        <v>2.9280166108054684</v>
      </c>
      <c r="AG1367" s="105">
        <v>5.9151244753946888E-3</v>
      </c>
      <c r="AH1367" s="84">
        <v>3.1717998949569952</v>
      </c>
      <c r="AI1367" s="105">
        <v>-7.1399113731183128E-2</v>
      </c>
      <c r="AJ1367" s="84">
        <v>5.7764551238499573</v>
      </c>
      <c r="AK1367" s="84">
        <v>5.3632729798999748</v>
      </c>
      <c r="AL1367" s="105">
        <v>7.7039178408123535E-2</v>
      </c>
      <c r="AM1367" s="84">
        <v>5.5600625398917511</v>
      </c>
      <c r="AN1367" s="105">
        <v>3.8919091719860244E-2</v>
      </c>
      <c r="AO1367" s="84">
        <v>5.763370558264473</v>
      </c>
      <c r="AP1367" s="105">
        <v>2.2702974679845128E-3</v>
      </c>
      <c r="AQ1367" s="108">
        <v>14.923023962227628</v>
      </c>
      <c r="AR1367" s="108">
        <v>11.667542114772544</v>
      </c>
    </row>
    <row r="1368" spans="1:44" s="2" customFormat="1" x14ac:dyDescent="0.25">
      <c r="A1368" s="80" t="s">
        <v>327</v>
      </c>
      <c r="B1368" s="80" t="s">
        <v>352</v>
      </c>
      <c r="C1368" s="80" t="s">
        <v>291</v>
      </c>
      <c r="D1368" s="81">
        <v>53317.381673014163</v>
      </c>
      <c r="E1368" s="81">
        <v>54113.111718219385</v>
      </c>
      <c r="F1368" s="105">
        <v>-1.4704939707566426E-2</v>
      </c>
      <c r="G1368" s="81">
        <v>46879.356077352764</v>
      </c>
      <c r="H1368" s="105">
        <v>0.13733178384614339</v>
      </c>
      <c r="I1368" s="81">
        <v>32231.354540750981</v>
      </c>
      <c r="J1368" s="105">
        <v>0.65420853180723582</v>
      </c>
      <c r="K1368" s="83">
        <v>11640.716543113707</v>
      </c>
      <c r="L1368" s="83">
        <v>12855.957808588066</v>
      </c>
      <c r="M1368" s="105">
        <v>-9.4527477731962545E-2</v>
      </c>
      <c r="N1368" s="83">
        <v>11325.497795148547</v>
      </c>
      <c r="O1368" s="105">
        <v>2.7832661633662503E-2</v>
      </c>
      <c r="P1368" s="83">
        <v>8764.7312816623562</v>
      </c>
      <c r="Q1368" s="105">
        <v>0.32813159571343747</v>
      </c>
      <c r="R1368" s="83">
        <v>4275.7344010109036</v>
      </c>
      <c r="S1368" s="83">
        <v>4701.7283177466115</v>
      </c>
      <c r="T1368" s="105">
        <v>-9.0603686122781593E-2</v>
      </c>
      <c r="U1368" s="83">
        <v>4005.4209805850987</v>
      </c>
      <c r="V1368" s="105">
        <v>6.7486893821162935E-2</v>
      </c>
      <c r="W1368" s="83">
        <v>3150.5161759571106</v>
      </c>
      <c r="X1368" s="105">
        <v>0.35715360982457345</v>
      </c>
      <c r="Y1368" s="80"/>
      <c r="Z1368" s="80"/>
      <c r="AA1368" s="80"/>
      <c r="AB1368" s="80"/>
      <c r="AC1368" s="84">
        <v>4.5802491174441577</v>
      </c>
      <c r="AD1368" s="84">
        <v>4.2091855405803074</v>
      </c>
      <c r="AE1368" s="105">
        <v>8.8155671278081271E-2</v>
      </c>
      <c r="AF1368" s="84">
        <v>4.1392755466725948</v>
      </c>
      <c r="AG1368" s="105">
        <v>0.10653399750737656</v>
      </c>
      <c r="AH1368" s="84">
        <v>3.6773922103220311</v>
      </c>
      <c r="AI1368" s="105">
        <v>0.2455155326070218</v>
      </c>
      <c r="AJ1368" s="84">
        <v>12.469759969283508</v>
      </c>
      <c r="AK1368" s="84">
        <v>11.509195781042932</v>
      </c>
      <c r="AL1368" s="105">
        <v>8.3460582869112773E-2</v>
      </c>
      <c r="AM1368" s="84">
        <v>11.703977260963162</v>
      </c>
      <c r="AN1368" s="105">
        <v>6.5429271712146769E-2</v>
      </c>
      <c r="AO1368" s="84">
        <v>10.230499619942202</v>
      </c>
      <c r="AP1368" s="105">
        <v>0.21888083989332641</v>
      </c>
      <c r="AQ1368" s="108">
        <v>4.1144028395811301</v>
      </c>
      <c r="AR1368" s="108">
        <v>1.4901591773561467</v>
      </c>
    </row>
    <row r="1369" spans="1:44" s="2" customFormat="1" x14ac:dyDescent="0.25">
      <c r="A1369" s="80" t="s">
        <v>327</v>
      </c>
      <c r="B1369" s="80" t="s">
        <v>352</v>
      </c>
      <c r="C1369" s="80" t="s">
        <v>292</v>
      </c>
      <c r="D1369" s="81">
        <v>569933.95855521923</v>
      </c>
      <c r="E1369" s="81">
        <v>600916.3819503705</v>
      </c>
      <c r="F1369" s="105">
        <v>-5.1558626667146015E-2</v>
      </c>
      <c r="G1369" s="81">
        <v>695291.28729178547</v>
      </c>
      <c r="H1369" s="105">
        <v>-0.18029469235094681</v>
      </c>
      <c r="I1369" s="81">
        <v>569827.18271707534</v>
      </c>
      <c r="J1369" s="105">
        <v>1.8738284410153516E-4</v>
      </c>
      <c r="K1369" s="83">
        <v>231607.95940982125</v>
      </c>
      <c r="L1369" s="83">
        <v>276314.92331603687</v>
      </c>
      <c r="M1369" s="105">
        <v>-0.16179713845958932</v>
      </c>
      <c r="N1369" s="83">
        <v>313969.81526211626</v>
      </c>
      <c r="O1369" s="105">
        <v>-0.26232412113736342</v>
      </c>
      <c r="P1369" s="83">
        <v>273175.28745242354</v>
      </c>
      <c r="Q1369" s="105">
        <v>-0.15216357390981675</v>
      </c>
      <c r="R1369" s="83">
        <v>145699.21375618884</v>
      </c>
      <c r="S1369" s="83">
        <v>169899.13343784015</v>
      </c>
      <c r="T1369" s="105">
        <v>-0.14243698123690063</v>
      </c>
      <c r="U1369" s="83">
        <v>190321.91071717444</v>
      </c>
      <c r="V1369" s="105">
        <v>-0.23445906355625348</v>
      </c>
      <c r="W1369" s="83">
        <v>158371.61137483158</v>
      </c>
      <c r="X1369" s="105">
        <v>-8.0016850928225414E-2</v>
      </c>
      <c r="Y1369" s="80"/>
      <c r="Z1369" s="80"/>
      <c r="AA1369" s="80"/>
      <c r="AB1369" s="80"/>
      <c r="AC1369" s="84">
        <v>2.4607701739072936</v>
      </c>
      <c r="AD1369" s="84">
        <v>2.1747518184642844</v>
      </c>
      <c r="AE1369" s="105">
        <v>0.13151769917589168</v>
      </c>
      <c r="AF1369" s="84">
        <v>2.2145163435896689</v>
      </c>
      <c r="AG1369" s="105">
        <v>0.11119982520357206</v>
      </c>
      <c r="AH1369" s="84">
        <v>2.0859397203574535</v>
      </c>
      <c r="AI1369" s="105">
        <v>0.17969380893020626</v>
      </c>
      <c r="AJ1369" s="84">
        <v>3.9117160886601576</v>
      </c>
      <c r="AK1369" s="84">
        <v>3.5369008057373272</v>
      </c>
      <c r="AL1369" s="105">
        <v>0.10597280034397057</v>
      </c>
      <c r="AM1369" s="84">
        <v>3.6532382670590913</v>
      </c>
      <c r="AN1369" s="105">
        <v>7.0753069661986398E-2</v>
      </c>
      <c r="AO1369" s="84">
        <v>3.5980386748002253</v>
      </c>
      <c r="AP1369" s="105">
        <v>8.7180111780579647E-2</v>
      </c>
      <c r="AQ1369" s="108">
        <v>43.980739936450505</v>
      </c>
      <c r="AR1369" s="108">
        <v>50.778416091754359</v>
      </c>
    </row>
    <row r="1370" spans="1:44" s="2" customFormat="1" x14ac:dyDescent="0.25">
      <c r="A1370" s="80" t="s">
        <v>327</v>
      </c>
      <c r="B1370" s="80" t="s">
        <v>352</v>
      </c>
      <c r="C1370" s="80" t="s">
        <v>293</v>
      </c>
      <c r="D1370" s="80"/>
      <c r="E1370" s="80"/>
      <c r="F1370" s="80"/>
      <c r="G1370" s="80"/>
      <c r="H1370" s="80"/>
      <c r="I1370" s="80"/>
      <c r="J1370" s="80"/>
      <c r="K1370" s="80"/>
      <c r="L1370" s="80"/>
      <c r="M1370" s="80"/>
      <c r="N1370" s="80"/>
      <c r="O1370" s="80"/>
      <c r="P1370" s="80"/>
      <c r="Q1370" s="80"/>
      <c r="R1370" s="80"/>
      <c r="S1370" s="80"/>
      <c r="T1370" s="80"/>
      <c r="U1370" s="80"/>
      <c r="V1370" s="80"/>
      <c r="W1370" s="80"/>
      <c r="X1370" s="80"/>
      <c r="Y1370" s="80"/>
      <c r="Z1370" s="80"/>
      <c r="AA1370" s="80"/>
      <c r="AB1370" s="80"/>
      <c r="AC1370" s="80"/>
      <c r="AD1370" s="80"/>
      <c r="AE1370" s="80"/>
      <c r="AF1370" s="80"/>
      <c r="AG1370" s="80"/>
      <c r="AH1370" s="80"/>
      <c r="AI1370" s="80"/>
      <c r="AJ1370" s="80"/>
      <c r="AK1370" s="80"/>
      <c r="AL1370" s="80"/>
      <c r="AM1370" s="80"/>
      <c r="AN1370" s="80"/>
      <c r="AO1370" s="80"/>
      <c r="AP1370" s="80"/>
      <c r="AQ1370" s="80"/>
      <c r="AR1370" s="80"/>
    </row>
    <row r="1371" spans="1:44" s="2" customFormat="1" x14ac:dyDescent="0.25">
      <c r="A1371" s="80" t="s">
        <v>327</v>
      </c>
      <c r="B1371" s="80" t="s">
        <v>353</v>
      </c>
      <c r="C1371" s="80" t="s">
        <v>281</v>
      </c>
      <c r="D1371" s="81">
        <v>82324611.794198558</v>
      </c>
      <c r="E1371" s="81">
        <v>82653529.458568513</v>
      </c>
      <c r="F1371" s="105">
        <v>-3.9794751237432783E-3</v>
      </c>
      <c r="G1371" s="81">
        <v>81743441.971534654</v>
      </c>
      <c r="H1371" s="105">
        <v>7.1096813230140561E-3</v>
      </c>
      <c r="I1371" s="81">
        <v>73450355.277376533</v>
      </c>
      <c r="J1371" s="105">
        <v>0.1208197902285081</v>
      </c>
      <c r="K1371" s="83">
        <v>27379817.907670926</v>
      </c>
      <c r="L1371" s="83">
        <v>29228294.768481284</v>
      </c>
      <c r="M1371" s="105">
        <v>-6.3242719955174651E-2</v>
      </c>
      <c r="N1371" s="83">
        <v>30363037.583951455</v>
      </c>
      <c r="O1371" s="105">
        <v>-9.8251687369294197E-2</v>
      </c>
      <c r="P1371" s="83">
        <v>28349468.124624167</v>
      </c>
      <c r="Q1371" s="105">
        <v>-3.4203471214721254E-2</v>
      </c>
      <c r="R1371" s="83">
        <v>40606527.076728672</v>
      </c>
      <c r="S1371" s="83">
        <v>42247740.459976315</v>
      </c>
      <c r="T1371" s="105">
        <v>-3.8847364743741938E-2</v>
      </c>
      <c r="U1371" s="83">
        <v>45343939.105041422</v>
      </c>
      <c r="V1371" s="105">
        <v>-0.10447729336744006</v>
      </c>
      <c r="W1371" s="83">
        <v>42754718.211952426</v>
      </c>
      <c r="X1371" s="105">
        <v>-5.0244539668681754E-2</v>
      </c>
      <c r="Y1371" s="80"/>
      <c r="Z1371" s="80"/>
      <c r="AA1371" s="80"/>
      <c r="AB1371" s="80"/>
      <c r="AC1371" s="84">
        <v>3.0067625749670857</v>
      </c>
      <c r="AD1371" s="84">
        <v>2.8278601305095306</v>
      </c>
      <c r="AE1371" s="105">
        <v>6.3264247947553198E-2</v>
      </c>
      <c r="AF1371" s="84">
        <v>2.6922023774966632</v>
      </c>
      <c r="AG1371" s="105">
        <v>0.11684121524434404</v>
      </c>
      <c r="AH1371" s="84">
        <v>2.5908900637743542</v>
      </c>
      <c r="AI1371" s="105">
        <v>0.16051337608161467</v>
      </c>
      <c r="AJ1371" s="84">
        <v>2.0273738662417706</v>
      </c>
      <c r="AK1371" s="84">
        <v>1.9564011840318631</v>
      </c>
      <c r="AL1371" s="105">
        <v>3.6277161754545116E-2</v>
      </c>
      <c r="AM1371" s="84">
        <v>1.8027424080244117</v>
      </c>
      <c r="AN1371" s="105">
        <v>0.12460541074391653</v>
      </c>
      <c r="AO1371" s="84">
        <v>1.7179473599440751</v>
      </c>
      <c r="AP1371" s="105">
        <v>0.18011407887827738</v>
      </c>
      <c r="AQ1371" s="80"/>
      <c r="AR1371" s="80"/>
    </row>
    <row r="1372" spans="1:44" s="2" customFormat="1" x14ac:dyDescent="0.25">
      <c r="A1372" s="80" t="s">
        <v>327</v>
      </c>
      <c r="B1372" s="80" t="s">
        <v>353</v>
      </c>
      <c r="C1372" s="80" t="s">
        <v>313</v>
      </c>
      <c r="D1372" s="81">
        <v>37935971.835462958</v>
      </c>
      <c r="E1372" s="81">
        <v>37675582.555457674</v>
      </c>
      <c r="F1372" s="105">
        <v>6.9113537825724672E-3</v>
      </c>
      <c r="G1372" s="81">
        <v>40338643.903581187</v>
      </c>
      <c r="H1372" s="105">
        <v>-5.9562539431448881E-2</v>
      </c>
      <c r="I1372" s="81">
        <v>35282090.426340133</v>
      </c>
      <c r="J1372" s="105">
        <v>7.5218939043973088E-2</v>
      </c>
      <c r="K1372" s="83">
        <v>15203645.294125395</v>
      </c>
      <c r="L1372" s="83">
        <v>16205216.973436903</v>
      </c>
      <c r="M1372" s="105">
        <v>-6.180550874161414E-2</v>
      </c>
      <c r="N1372" s="83">
        <v>17458545.248694703</v>
      </c>
      <c r="O1372" s="105">
        <v>-0.12915737952094816</v>
      </c>
      <c r="P1372" s="83">
        <v>16157970.931677802</v>
      </c>
      <c r="Q1372" s="105">
        <v>-5.9062220224783628E-2</v>
      </c>
      <c r="R1372" s="83">
        <v>16352706.083613209</v>
      </c>
      <c r="S1372" s="83">
        <v>17356563.067024153</v>
      </c>
      <c r="T1372" s="105">
        <v>-5.7837313731667173E-2</v>
      </c>
      <c r="U1372" s="83">
        <v>19195219.85227365</v>
      </c>
      <c r="V1372" s="105">
        <v>-0.14808446011748852</v>
      </c>
      <c r="W1372" s="83">
        <v>17187612.835202776</v>
      </c>
      <c r="X1372" s="105">
        <v>-4.8576073919907821E-2</v>
      </c>
      <c r="Y1372" s="80"/>
      <c r="Z1372" s="80"/>
      <c r="AA1372" s="80"/>
      <c r="AB1372" s="80"/>
      <c r="AC1372" s="84">
        <v>2.4951892195302143</v>
      </c>
      <c r="AD1372" s="84">
        <v>2.324904542605899</v>
      </c>
      <c r="AE1372" s="105">
        <v>7.3243728421404183E-2</v>
      </c>
      <c r="AF1372" s="84">
        <v>2.3105386691137468</v>
      </c>
      <c r="AG1372" s="105">
        <v>7.9916667435517924E-2</v>
      </c>
      <c r="AH1372" s="84">
        <v>2.1835718467081393</v>
      </c>
      <c r="AI1372" s="105">
        <v>0.14270992424263768</v>
      </c>
      <c r="AJ1372" s="84">
        <v>2.3198589665522089</v>
      </c>
      <c r="AK1372" s="84">
        <v>2.1706822030357933</v>
      </c>
      <c r="AL1372" s="105">
        <v>6.8723447083956113E-2</v>
      </c>
      <c r="AM1372" s="84">
        <v>2.1014942373167518</v>
      </c>
      <c r="AN1372" s="105">
        <v>0.10390926863271892</v>
      </c>
      <c r="AO1372" s="84">
        <v>2.0527626939604544</v>
      </c>
      <c r="AP1372" s="105">
        <v>0.1301155137793536</v>
      </c>
      <c r="AQ1372" s="80"/>
      <c r="AR1372" s="80"/>
    </row>
    <row r="1373" spans="1:44" s="2" customFormat="1" x14ac:dyDescent="0.25">
      <c r="A1373" s="80" t="s">
        <v>327</v>
      </c>
      <c r="B1373" s="80" t="s">
        <v>353</v>
      </c>
      <c r="C1373" s="80" t="s">
        <v>328</v>
      </c>
      <c r="D1373" s="81">
        <v>1159556.41062559</v>
      </c>
      <c r="E1373" s="81">
        <v>1209030.9086035311</v>
      </c>
      <c r="F1373" s="105">
        <v>-4.0920788398276495E-2</v>
      </c>
      <c r="G1373" s="81">
        <v>1314958.2418805538</v>
      </c>
      <c r="H1373" s="105">
        <v>-0.11818005036625333</v>
      </c>
      <c r="I1373" s="81">
        <v>1094143.4733613718</v>
      </c>
      <c r="J1373" s="105">
        <v>5.9784606732844588E-2</v>
      </c>
      <c r="K1373" s="83">
        <v>398667.8570815078</v>
      </c>
      <c r="L1373" s="83">
        <v>472858.42321659205</v>
      </c>
      <c r="M1373" s="105">
        <v>-0.15689805339705534</v>
      </c>
      <c r="N1373" s="83">
        <v>541653.96671436424</v>
      </c>
      <c r="O1373" s="105">
        <v>-0.26398054555051148</v>
      </c>
      <c r="P1373" s="83">
        <v>477842.87892522989</v>
      </c>
      <c r="Q1373" s="105">
        <v>-0.16569258502251519</v>
      </c>
      <c r="R1373" s="83">
        <v>240736.17425681747</v>
      </c>
      <c r="S1373" s="83">
        <v>293025.89053779194</v>
      </c>
      <c r="T1373" s="105">
        <v>-0.1784474272393026</v>
      </c>
      <c r="U1373" s="83">
        <v>335974.70986796817</v>
      </c>
      <c r="V1373" s="105">
        <v>-0.28346935889483371</v>
      </c>
      <c r="W1373" s="83">
        <v>284843.50411693705</v>
      </c>
      <c r="X1373" s="105">
        <v>-0.15484758901860779</v>
      </c>
      <c r="Y1373" s="80"/>
      <c r="Z1373" s="80"/>
      <c r="AA1373" s="80"/>
      <c r="AB1373" s="80"/>
      <c r="AC1373" s="84">
        <v>2.9085776292933447</v>
      </c>
      <c r="AD1373" s="84">
        <v>2.5568560254868005</v>
      </c>
      <c r="AE1373" s="105">
        <v>0.13756019122726315</v>
      </c>
      <c r="AF1373" s="84">
        <v>2.4276721351400785</v>
      </c>
      <c r="AG1373" s="105">
        <v>0.19809326275663564</v>
      </c>
      <c r="AH1373" s="84">
        <v>2.2897557369115407</v>
      </c>
      <c r="AI1373" s="105">
        <v>0.2702567275653957</v>
      </c>
      <c r="AJ1373" s="84">
        <v>4.8167103020777207</v>
      </c>
      <c r="AK1373" s="84">
        <v>4.1260207635051982</v>
      </c>
      <c r="AL1373" s="105">
        <v>0.16739846407989417</v>
      </c>
      <c r="AM1373" s="84">
        <v>3.9138607855255176</v>
      </c>
      <c r="AN1373" s="105">
        <v>0.23068002824504566</v>
      </c>
      <c r="AO1373" s="84">
        <v>3.8412091465922709</v>
      </c>
      <c r="AP1373" s="105">
        <v>0.25395679283718925</v>
      </c>
      <c r="AQ1373" s="108">
        <v>100</v>
      </c>
      <c r="AR1373" s="108">
        <v>100</v>
      </c>
    </row>
    <row r="1374" spans="1:44" s="2" customFormat="1" x14ac:dyDescent="0.25">
      <c r="A1374" s="80" t="s">
        <v>327</v>
      </c>
      <c r="B1374" s="80" t="s">
        <v>353</v>
      </c>
      <c r="C1374" s="80" t="s">
        <v>270</v>
      </c>
      <c r="D1374" s="81">
        <v>540696.36786320212</v>
      </c>
      <c r="E1374" s="81">
        <v>568597.75843150972</v>
      </c>
      <c r="F1374" s="105">
        <v>-4.9070525084858305E-2</v>
      </c>
      <c r="G1374" s="81">
        <v>636512.46068236232</v>
      </c>
      <c r="H1374" s="105">
        <v>-0.15053294120344823</v>
      </c>
      <c r="I1374" s="81">
        <v>562556.70959503052</v>
      </c>
      <c r="J1374" s="105">
        <v>-3.8858912104283813E-2</v>
      </c>
      <c r="K1374" s="83">
        <v>203005.96953967822</v>
      </c>
      <c r="L1374" s="83">
        <v>241558.28781075656</v>
      </c>
      <c r="M1374" s="105">
        <v>-0.15959840840270112</v>
      </c>
      <c r="N1374" s="83">
        <v>281394.38542512507</v>
      </c>
      <c r="O1374" s="105">
        <v>-0.27857135730344862</v>
      </c>
      <c r="P1374" s="83">
        <v>283741.77762538724</v>
      </c>
      <c r="Q1374" s="105">
        <v>-0.28453972749935064</v>
      </c>
      <c r="R1374" s="83">
        <v>127576.77722275943</v>
      </c>
      <c r="S1374" s="83">
        <v>147368.30959488286</v>
      </c>
      <c r="T1374" s="105">
        <v>-0.13429978552736729</v>
      </c>
      <c r="U1374" s="83">
        <v>167928.61432888286</v>
      </c>
      <c r="V1374" s="105">
        <v>-0.24029161002362376</v>
      </c>
      <c r="W1374" s="83">
        <v>164903.65317359185</v>
      </c>
      <c r="X1374" s="105">
        <v>-0.2263556642468007</v>
      </c>
      <c r="Y1374" s="80"/>
      <c r="Z1374" s="80"/>
      <c r="AA1374" s="80"/>
      <c r="AB1374" s="80"/>
      <c r="AC1374" s="84">
        <v>2.6634505827057522</v>
      </c>
      <c r="AD1374" s="84">
        <v>2.353873939017836</v>
      </c>
      <c r="AE1374" s="105">
        <v>0.13151793668996919</v>
      </c>
      <c r="AF1374" s="84">
        <v>2.2619941749041361</v>
      </c>
      <c r="AG1374" s="105">
        <v>0.17747897508119351</v>
      </c>
      <c r="AH1374" s="84">
        <v>1.9826361641314285</v>
      </c>
      <c r="AI1374" s="105">
        <v>0.34338847988913845</v>
      </c>
      <c r="AJ1374" s="84">
        <v>4.2382036890546493</v>
      </c>
      <c r="AK1374" s="84">
        <v>3.8583448503588822</v>
      </c>
      <c r="AL1374" s="105">
        <v>9.8451240992736735E-2</v>
      </c>
      <c r="AM1374" s="84">
        <v>3.7903752331081164</v>
      </c>
      <c r="AN1374" s="105">
        <v>0.118148845010079</v>
      </c>
      <c r="AO1374" s="84">
        <v>3.4114266043750692</v>
      </c>
      <c r="AP1374" s="105">
        <v>0.24235523156771399</v>
      </c>
      <c r="AQ1374" s="80"/>
      <c r="AR1374" s="80"/>
    </row>
    <row r="1375" spans="1:44" s="2" customFormat="1" x14ac:dyDescent="0.25">
      <c r="A1375" s="80" t="s">
        <v>327</v>
      </c>
      <c r="B1375" s="80" t="s">
        <v>353</v>
      </c>
      <c r="C1375" s="80" t="s">
        <v>271</v>
      </c>
      <c r="D1375" s="81">
        <v>537719.01922286151</v>
      </c>
      <c r="E1375" s="81">
        <v>557715.36555173283</v>
      </c>
      <c r="F1375" s="105">
        <v>-3.5854035165571375E-2</v>
      </c>
      <c r="G1375" s="81">
        <v>623701.15725448006</v>
      </c>
      <c r="H1375" s="105">
        <v>-0.13785791004478842</v>
      </c>
      <c r="I1375" s="81">
        <v>471769.67243091343</v>
      </c>
      <c r="J1375" s="105">
        <v>0.13979140806598964</v>
      </c>
      <c r="K1375" s="83">
        <v>173219.74910466664</v>
      </c>
      <c r="L1375" s="83">
        <v>207758.72821269842</v>
      </c>
      <c r="M1375" s="105">
        <v>-0.16624562253130276</v>
      </c>
      <c r="N1375" s="83">
        <v>243816.14836547006</v>
      </c>
      <c r="O1375" s="105">
        <v>-0.28954767653446156</v>
      </c>
      <c r="P1375" s="83">
        <v>176747.74773286411</v>
      </c>
      <c r="Q1375" s="105">
        <v>-1.9960642630251078E-2</v>
      </c>
      <c r="R1375" s="83">
        <v>106264.27680937349</v>
      </c>
      <c r="S1375" s="83">
        <v>138010.81048590486</v>
      </c>
      <c r="T1375" s="105">
        <v>-0.23002932570831952</v>
      </c>
      <c r="U1375" s="83">
        <v>162209.88894501392</v>
      </c>
      <c r="V1375" s="105">
        <v>-0.34489643325386243</v>
      </c>
      <c r="W1375" s="83">
        <v>114275.65503550494</v>
      </c>
      <c r="X1375" s="105">
        <v>-7.0105730075599643E-2</v>
      </c>
      <c r="Y1375" s="80"/>
      <c r="Z1375" s="80"/>
      <c r="AA1375" s="80"/>
      <c r="AB1375" s="80"/>
      <c r="AC1375" s="84">
        <v>3.1042593122447553</v>
      </c>
      <c r="AD1375" s="84">
        <v>2.6844377146011271</v>
      </c>
      <c r="AE1375" s="105">
        <v>0.15639088787947841</v>
      </c>
      <c r="AF1375" s="84">
        <v>2.5580797721387118</v>
      </c>
      <c r="AG1375" s="105">
        <v>0.21351153550985777</v>
      </c>
      <c r="AH1375" s="84">
        <v>2.6691693584913136</v>
      </c>
      <c r="AI1375" s="105">
        <v>0.16300575022312042</v>
      </c>
      <c r="AJ1375" s="84">
        <v>5.0602049472135464</v>
      </c>
      <c r="AK1375" s="84">
        <v>4.0410991254101267</v>
      </c>
      <c r="AL1375" s="105">
        <v>0.25218530656557248</v>
      </c>
      <c r="AM1375" s="84">
        <v>3.8450254871076504</v>
      </c>
      <c r="AN1375" s="105">
        <v>0.31603937715897756</v>
      </c>
      <c r="AO1375" s="84">
        <v>4.1283480045188687</v>
      </c>
      <c r="AP1375" s="105">
        <v>0.22572150934821186</v>
      </c>
      <c r="AQ1375" s="80"/>
      <c r="AR1375" s="80"/>
    </row>
    <row r="1376" spans="1:44" s="2" customFormat="1" x14ac:dyDescent="0.25">
      <c r="A1376" s="80" t="s">
        <v>327</v>
      </c>
      <c r="B1376" s="80" t="s">
        <v>353</v>
      </c>
      <c r="C1376" s="80" t="s">
        <v>127</v>
      </c>
      <c r="D1376" s="81">
        <v>81141.023539526461</v>
      </c>
      <c r="E1376" s="81">
        <v>82717.784620288614</v>
      </c>
      <c r="F1376" s="105">
        <v>-1.9061935568030347E-2</v>
      </c>
      <c r="G1376" s="81">
        <v>54744.623943711522</v>
      </c>
      <c r="H1376" s="105">
        <v>0.48217336597207688</v>
      </c>
      <c r="I1376" s="81">
        <v>59817.091335427765</v>
      </c>
      <c r="J1376" s="105">
        <v>0.35648560851151262</v>
      </c>
      <c r="K1376" s="83">
        <v>22442.138437162954</v>
      </c>
      <c r="L1376" s="83">
        <v>23541.407193137042</v>
      </c>
      <c r="M1376" s="105">
        <v>-4.6695116691858364E-2</v>
      </c>
      <c r="N1376" s="83">
        <v>16443.43292376912</v>
      </c>
      <c r="O1376" s="105">
        <v>0.3648085859688493</v>
      </c>
      <c r="P1376" s="83">
        <v>17353.353566978545</v>
      </c>
      <c r="Q1376" s="105">
        <v>0.29324504053601413</v>
      </c>
      <c r="R1376" s="83">
        <v>6895.1202246845187</v>
      </c>
      <c r="S1376" s="83">
        <v>7646.7704570041333</v>
      </c>
      <c r="T1376" s="105">
        <v>-9.8296429394076207E-2</v>
      </c>
      <c r="U1376" s="83">
        <v>5836.2065940713583</v>
      </c>
      <c r="V1376" s="105">
        <v>0.18143868170959632</v>
      </c>
      <c r="W1376" s="83">
        <v>5664.1959078403079</v>
      </c>
      <c r="X1376" s="105">
        <v>0.21731669187860911</v>
      </c>
      <c r="Y1376" s="80"/>
      <c r="Z1376" s="80"/>
      <c r="AA1376" s="80"/>
      <c r="AB1376" s="80"/>
      <c r="AC1376" s="84">
        <v>3.6155655917869827</v>
      </c>
      <c r="AD1376" s="84">
        <v>3.5137145346350871</v>
      </c>
      <c r="AE1376" s="105">
        <v>2.8986719367193329E-2</v>
      </c>
      <c r="AF1376" s="84">
        <v>3.3292697575685493</v>
      </c>
      <c r="AG1376" s="105">
        <v>8.59935826971025E-2</v>
      </c>
      <c r="AH1376" s="84">
        <v>3.4470047016879133</v>
      </c>
      <c r="AI1376" s="105">
        <v>4.8900684706501635E-2</v>
      </c>
      <c r="AJ1376" s="84">
        <v>11.767891044022951</v>
      </c>
      <c r="AK1376" s="84">
        <v>10.817348982212806</v>
      </c>
      <c r="AL1376" s="105">
        <v>8.7871997415738479E-2</v>
      </c>
      <c r="AM1376" s="84">
        <v>9.3801723878868852</v>
      </c>
      <c r="AN1376" s="105">
        <v>0.25454954956045944</v>
      </c>
      <c r="AO1376" s="84">
        <v>10.560561871214537</v>
      </c>
      <c r="AP1376" s="105">
        <v>0.11432433117969729</v>
      </c>
      <c r="AQ1376" s="80"/>
      <c r="AR1376" s="80"/>
    </row>
    <row r="1377" spans="1:44" s="2" customFormat="1" x14ac:dyDescent="0.25">
      <c r="A1377" s="80" t="s">
        <v>327</v>
      </c>
      <c r="B1377" s="80" t="s">
        <v>353</v>
      </c>
      <c r="C1377" s="80" t="s">
        <v>282</v>
      </c>
      <c r="D1377" s="81">
        <v>11367.788208785058</v>
      </c>
      <c r="E1377" s="81">
        <v>9212.8129144084451</v>
      </c>
      <c r="F1377" s="105">
        <v>0.23391067575097757</v>
      </c>
      <c r="G1377" s="81">
        <v>8396.7238465750215</v>
      </c>
      <c r="H1377" s="105">
        <v>0.35383614091606896</v>
      </c>
      <c r="I1377" s="81">
        <v>6632.3792190408703</v>
      </c>
      <c r="J1377" s="105">
        <v>0.71398344897850852</v>
      </c>
      <c r="K1377" s="83">
        <v>2939.7092487812042</v>
      </c>
      <c r="L1377" s="83">
        <v>2607.4467384046243</v>
      </c>
      <c r="M1377" s="105">
        <v>0.12742830197938232</v>
      </c>
      <c r="N1377" s="83">
        <v>2340.2478357818682</v>
      </c>
      <c r="O1377" s="105">
        <v>0.25615296116663566</v>
      </c>
      <c r="P1377" s="83">
        <v>2081.3134794304797</v>
      </c>
      <c r="Q1377" s="105">
        <v>0.41242983233146202</v>
      </c>
      <c r="R1377" s="83">
        <v>954.59665516138091</v>
      </c>
      <c r="S1377" s="83">
        <v>710.04279807690318</v>
      </c>
      <c r="T1377" s="105">
        <v>0.34442129086701989</v>
      </c>
      <c r="U1377" s="83">
        <v>628.30585519381384</v>
      </c>
      <c r="V1377" s="105">
        <v>0.51931841358842024</v>
      </c>
      <c r="W1377" s="83">
        <v>597.8916519566169</v>
      </c>
      <c r="X1377" s="105">
        <v>0.59660475612502206</v>
      </c>
      <c r="Y1377" s="80"/>
      <c r="Z1377" s="80"/>
      <c r="AA1377" s="80"/>
      <c r="AB1377" s="80"/>
      <c r="AC1377" s="84">
        <v>3.866977053427346</v>
      </c>
      <c r="AD1377" s="84">
        <v>3.5332698377744576</v>
      </c>
      <c r="AE1377" s="105">
        <v>9.4447135649023767E-2</v>
      </c>
      <c r="AF1377" s="84">
        <v>3.5879635131762475</v>
      </c>
      <c r="AG1377" s="105">
        <v>7.7763761873961071E-2</v>
      </c>
      <c r="AH1377" s="84">
        <v>3.186631559632104</v>
      </c>
      <c r="AI1377" s="105">
        <v>0.2134998919905845</v>
      </c>
      <c r="AJ1377" s="84">
        <v>11.908472701345531</v>
      </c>
      <c r="AK1377" s="84">
        <v>12.975010716763338</v>
      </c>
      <c r="AL1377" s="105">
        <v>-8.2199393796251033E-2</v>
      </c>
      <c r="AM1377" s="84">
        <v>13.364070662662979</v>
      </c>
      <c r="AN1377" s="105">
        <v>-0.10891875672164394</v>
      </c>
      <c r="AO1377" s="84">
        <v>11.092945013258216</v>
      </c>
      <c r="AP1377" s="105">
        <v>7.3517689586723917E-2</v>
      </c>
      <c r="AQ1377" s="108">
        <v>0.98035663505599036</v>
      </c>
      <c r="AR1377" s="108">
        <v>0.39653228606308943</v>
      </c>
    </row>
    <row r="1378" spans="1:44" s="2" customFormat="1" x14ac:dyDescent="0.25">
      <c r="A1378" s="80" t="s">
        <v>327</v>
      </c>
      <c r="B1378" s="80" t="s">
        <v>353</v>
      </c>
      <c r="C1378" s="80" t="s">
        <v>283</v>
      </c>
      <c r="D1378" s="81">
        <v>7.6929711341857914</v>
      </c>
      <c r="E1378" s="80"/>
      <c r="F1378" s="80"/>
      <c r="G1378" s="80"/>
      <c r="H1378" s="80"/>
      <c r="I1378" s="80"/>
      <c r="J1378" s="80"/>
      <c r="K1378" s="83">
        <v>2.756059716887151</v>
      </c>
      <c r="L1378" s="80"/>
      <c r="M1378" s="80"/>
      <c r="N1378" s="80"/>
      <c r="O1378" s="80"/>
      <c r="P1378" s="80"/>
      <c r="Q1378" s="80"/>
      <c r="R1378" s="83">
        <v>5.9169639225233936</v>
      </c>
      <c r="S1378" s="80"/>
      <c r="T1378" s="80"/>
      <c r="U1378" s="80"/>
      <c r="V1378" s="80"/>
      <c r="W1378" s="80"/>
      <c r="X1378" s="80"/>
      <c r="Y1378" s="80"/>
      <c r="Z1378" s="80"/>
      <c r="AA1378" s="80"/>
      <c r="AB1378" s="80"/>
      <c r="AC1378" s="84">
        <v>2.7912933406518006</v>
      </c>
      <c r="AD1378" s="80"/>
      <c r="AE1378" s="80"/>
      <c r="AF1378" s="80"/>
      <c r="AG1378" s="80"/>
      <c r="AH1378" s="80"/>
      <c r="AI1378" s="80"/>
      <c r="AJ1378" s="84">
        <v>1.3001551530341235</v>
      </c>
      <c r="AK1378" s="80"/>
      <c r="AL1378" s="80"/>
      <c r="AM1378" s="80"/>
      <c r="AN1378" s="80"/>
      <c r="AO1378" s="80"/>
      <c r="AP1378" s="80"/>
      <c r="AQ1378" s="108">
        <v>6.6344086960248632E-4</v>
      </c>
      <c r="AR1378" s="108">
        <v>2.4578624050954527E-3</v>
      </c>
    </row>
    <row r="1379" spans="1:44" s="2" customFormat="1" x14ac:dyDescent="0.25">
      <c r="A1379" s="80" t="s">
        <v>327</v>
      </c>
      <c r="B1379" s="80" t="s">
        <v>353</v>
      </c>
      <c r="C1379" s="80" t="s">
        <v>285</v>
      </c>
      <c r="D1379" s="81">
        <v>335490.52612092136</v>
      </c>
      <c r="E1379" s="81">
        <v>337938.43243088009</v>
      </c>
      <c r="F1379" s="105">
        <v>-7.243645809534854E-3</v>
      </c>
      <c r="G1379" s="81">
        <v>372457.43180063844</v>
      </c>
      <c r="H1379" s="105">
        <v>-9.9251357399424867E-2</v>
      </c>
      <c r="I1379" s="81">
        <v>278770.29491589428</v>
      </c>
      <c r="J1379" s="105">
        <v>0.20346583635153712</v>
      </c>
      <c r="K1379" s="83">
        <v>107946.57914388206</v>
      </c>
      <c r="L1379" s="83">
        <v>131012.55468400505</v>
      </c>
      <c r="M1379" s="105">
        <v>-0.17605927611866537</v>
      </c>
      <c r="N1379" s="83">
        <v>159085.32044714002</v>
      </c>
      <c r="O1379" s="105">
        <v>-0.32145480902651896</v>
      </c>
      <c r="P1379" s="83">
        <v>111302.3493955028</v>
      </c>
      <c r="Q1379" s="105">
        <v>-3.015003968780848E-2</v>
      </c>
      <c r="R1379" s="83">
        <v>70707.652643056135</v>
      </c>
      <c r="S1379" s="83">
        <v>92340.052860721233</v>
      </c>
      <c r="T1379" s="105">
        <v>-0.2342688740962037</v>
      </c>
      <c r="U1379" s="83">
        <v>109872.87808416293</v>
      </c>
      <c r="V1379" s="105">
        <v>-0.35645944771835436</v>
      </c>
      <c r="W1379" s="83">
        <v>73268.319484315376</v>
      </c>
      <c r="X1379" s="105">
        <v>-3.4949168471202691E-2</v>
      </c>
      <c r="Y1379" s="80"/>
      <c r="Z1379" s="80"/>
      <c r="AA1379" s="80"/>
      <c r="AB1379" s="80"/>
      <c r="AC1379" s="84">
        <v>3.1079310598045522</v>
      </c>
      <c r="AD1379" s="84">
        <v>2.5794354842249176</v>
      </c>
      <c r="AE1379" s="105">
        <v>0.20488807679500451</v>
      </c>
      <c r="AF1379" s="84">
        <v>2.3412432445292555</v>
      </c>
      <c r="AG1379" s="105">
        <v>0.32747038013534197</v>
      </c>
      <c r="AH1379" s="84">
        <v>2.5046218379929193</v>
      </c>
      <c r="AI1379" s="105">
        <v>0.24087836840674329</v>
      </c>
      <c r="AJ1379" s="84">
        <v>4.7447555332452165</v>
      </c>
      <c r="AK1379" s="84">
        <v>3.6597166880616898</v>
      </c>
      <c r="AL1379" s="105">
        <v>0.29648165081275735</v>
      </c>
      <c r="AM1379" s="84">
        <v>3.3898941967765239</v>
      </c>
      <c r="AN1379" s="105">
        <v>0.39967658511496923</v>
      </c>
      <c r="AO1379" s="84">
        <v>3.8047862552050336</v>
      </c>
      <c r="AP1379" s="105">
        <v>0.24704916780917291</v>
      </c>
      <c r="AQ1379" s="108">
        <v>28.932661063028537</v>
      </c>
      <c r="AR1379" s="108">
        <v>29.371428228989458</v>
      </c>
    </row>
    <row r="1380" spans="1:44" s="2" customFormat="1" x14ac:dyDescent="0.25">
      <c r="A1380" s="80" t="s">
        <v>327</v>
      </c>
      <c r="B1380" s="80" t="s">
        <v>353</v>
      </c>
      <c r="C1380" s="80" t="s">
        <v>286</v>
      </c>
      <c r="D1380" s="80"/>
      <c r="E1380" s="81">
        <v>160.0015984892845</v>
      </c>
      <c r="F1380" s="105">
        <v>-1</v>
      </c>
      <c r="G1380" s="81">
        <v>58.701368668079375</v>
      </c>
      <c r="H1380" s="105">
        <v>-1</v>
      </c>
      <c r="I1380" s="81">
        <v>218.06754076123238</v>
      </c>
      <c r="J1380" s="105">
        <v>-1</v>
      </c>
      <c r="K1380" s="80"/>
      <c r="L1380" s="83">
        <v>32.064448595046997</v>
      </c>
      <c r="M1380" s="105">
        <v>-1</v>
      </c>
      <c r="N1380" s="83">
        <v>11.763801336288452</v>
      </c>
      <c r="O1380" s="105">
        <v>-1</v>
      </c>
      <c r="P1380" s="83">
        <v>43.700909972190857</v>
      </c>
      <c r="Q1380" s="105">
        <v>-1</v>
      </c>
      <c r="R1380" s="80"/>
      <c r="S1380" s="83">
        <v>7.0157013525962828</v>
      </c>
      <c r="T1380" s="105">
        <v>-1</v>
      </c>
      <c r="U1380" s="83">
        <v>2.5739197323799132</v>
      </c>
      <c r="V1380" s="105">
        <v>-1</v>
      </c>
      <c r="W1380" s="83">
        <v>9.56175910191536</v>
      </c>
      <c r="X1380" s="105">
        <v>-1</v>
      </c>
      <c r="Y1380" s="80"/>
      <c r="Z1380" s="80"/>
      <c r="AA1380" s="80"/>
      <c r="AB1380" s="80"/>
      <c r="AC1380" s="80"/>
      <c r="AD1380" s="84">
        <v>4.9899999999999993</v>
      </c>
      <c r="AE1380" s="105">
        <v>-1</v>
      </c>
      <c r="AF1380" s="84">
        <v>4.99</v>
      </c>
      <c r="AG1380" s="105">
        <v>-1</v>
      </c>
      <c r="AH1380" s="84">
        <v>4.99</v>
      </c>
      <c r="AI1380" s="105">
        <v>-1</v>
      </c>
      <c r="AJ1380" s="80"/>
      <c r="AK1380" s="84">
        <v>22.806215722120658</v>
      </c>
      <c r="AL1380" s="105">
        <v>-1</v>
      </c>
      <c r="AM1380" s="84">
        <v>22.806215722120658</v>
      </c>
      <c r="AN1380" s="105">
        <v>-1</v>
      </c>
      <c r="AO1380" s="84">
        <v>22.806215722120658</v>
      </c>
      <c r="AP1380" s="105">
        <v>-1</v>
      </c>
      <c r="AQ1380" s="80"/>
      <c r="AR1380" s="80"/>
    </row>
    <row r="1381" spans="1:44" s="2" customFormat="1" x14ac:dyDescent="0.25">
      <c r="A1381" s="80" t="s">
        <v>327</v>
      </c>
      <c r="B1381" s="80" t="s">
        <v>353</v>
      </c>
      <c r="C1381" s="80" t="s">
        <v>288</v>
      </c>
      <c r="D1381" s="81">
        <v>14921.348977940082</v>
      </c>
      <c r="E1381" s="81">
        <v>13595.471886532307</v>
      </c>
      <c r="F1381" s="105">
        <v>9.7523432983682726E-2</v>
      </c>
      <c r="G1381" s="81">
        <v>8634.6025967705245</v>
      </c>
      <c r="H1381" s="105">
        <v>0.72808751887676904</v>
      </c>
      <c r="I1381" s="81">
        <v>8576.1135874211795</v>
      </c>
      <c r="J1381" s="105">
        <v>0.73987305856415353</v>
      </c>
      <c r="K1381" s="83">
        <v>4632.6352320517744</v>
      </c>
      <c r="L1381" s="83">
        <v>4543.985271816262</v>
      </c>
      <c r="M1381" s="105">
        <v>1.9509297441027681E-2</v>
      </c>
      <c r="N1381" s="83">
        <v>3217.7645699170944</v>
      </c>
      <c r="O1381" s="105">
        <v>0.43970608520036447</v>
      </c>
      <c r="P1381" s="83">
        <v>2960.1209732444122</v>
      </c>
      <c r="Q1381" s="105">
        <v>0.56501550913786436</v>
      </c>
      <c r="R1381" s="83">
        <v>1706.8479971399538</v>
      </c>
      <c r="S1381" s="83">
        <v>1545.7295877512024</v>
      </c>
      <c r="T1381" s="105">
        <v>0.10423453795896717</v>
      </c>
      <c r="U1381" s="83">
        <v>1292.7028667641641</v>
      </c>
      <c r="V1381" s="105">
        <v>0.32037147980684783</v>
      </c>
      <c r="W1381" s="83">
        <v>1008.584333620047</v>
      </c>
      <c r="X1381" s="105">
        <v>0.69232055292161232</v>
      </c>
      <c r="Y1381" s="80"/>
      <c r="Z1381" s="80"/>
      <c r="AA1381" s="80"/>
      <c r="AB1381" s="80"/>
      <c r="AC1381" s="84">
        <v>3.2209203251540011</v>
      </c>
      <c r="AD1381" s="84">
        <v>2.9919709403235157</v>
      </c>
      <c r="AE1381" s="105">
        <v>7.6521259529923613E-2</v>
      </c>
      <c r="AF1381" s="84">
        <v>2.6834165176332321</v>
      </c>
      <c r="AG1381" s="105">
        <v>0.20030576840707764</v>
      </c>
      <c r="AH1381" s="84">
        <v>2.8972172640706004</v>
      </c>
      <c r="AI1381" s="105">
        <v>0.1117289562980847</v>
      </c>
      <c r="AJ1381" s="84">
        <v>8.742049088696092</v>
      </c>
      <c r="AK1381" s="84">
        <v>8.7955047210499586</v>
      </c>
      <c r="AL1381" s="105">
        <v>-6.0776082839149904E-3</v>
      </c>
      <c r="AM1381" s="84">
        <v>6.6794952024700578</v>
      </c>
      <c r="AN1381" s="105">
        <v>0.30878888654090325</v>
      </c>
      <c r="AO1381" s="84">
        <v>8.5031199687977352</v>
      </c>
      <c r="AP1381" s="105">
        <v>2.8098994342677628E-2</v>
      </c>
      <c r="AQ1381" s="108">
        <v>1.2868152718753798</v>
      </c>
      <c r="AR1381" s="108">
        <v>0.70901184768313519</v>
      </c>
    </row>
    <row r="1382" spans="1:44" s="2" customFormat="1" x14ac:dyDescent="0.25">
      <c r="A1382" s="80" t="s">
        <v>327</v>
      </c>
      <c r="B1382" s="80" t="s">
        <v>353</v>
      </c>
      <c r="C1382" s="80" t="s">
        <v>290</v>
      </c>
      <c r="D1382" s="81">
        <v>202228.49310194014</v>
      </c>
      <c r="E1382" s="81">
        <v>219776.93312085271</v>
      </c>
      <c r="F1382" s="105">
        <v>-7.98465961360144E-2</v>
      </c>
      <c r="G1382" s="81">
        <v>251243.72545384167</v>
      </c>
      <c r="H1382" s="105">
        <v>-0.19509037395207141</v>
      </c>
      <c r="I1382" s="81">
        <v>192999.37751501918</v>
      </c>
      <c r="J1382" s="105">
        <v>4.7819405978150126E-2</v>
      </c>
      <c r="K1382" s="83">
        <v>65273.169960784573</v>
      </c>
      <c r="L1382" s="83">
        <v>76746.173528693384</v>
      </c>
      <c r="M1382" s="105">
        <v>-0.14949284166746574</v>
      </c>
      <c r="N1382" s="83">
        <v>84730.827918330018</v>
      </c>
      <c r="O1382" s="105">
        <v>-0.22964083363259719</v>
      </c>
      <c r="P1382" s="83">
        <v>65445.39833736133</v>
      </c>
      <c r="Q1382" s="105">
        <v>-2.6316346290528366E-3</v>
      </c>
      <c r="R1382" s="83">
        <v>35556.624166317364</v>
      </c>
      <c r="S1382" s="83">
        <v>45670.757625183571</v>
      </c>
      <c r="T1382" s="105">
        <v>-0.22145753617384956</v>
      </c>
      <c r="U1382" s="83">
        <v>52337.010860850991</v>
      </c>
      <c r="V1382" s="105">
        <v>-0.32062180125547929</v>
      </c>
      <c r="W1382" s="83">
        <v>41007.335551189528</v>
      </c>
      <c r="X1382" s="105">
        <v>-0.13292039854840193</v>
      </c>
      <c r="Y1382" s="80"/>
      <c r="Z1382" s="80"/>
      <c r="AA1382" s="80"/>
      <c r="AB1382" s="80"/>
      <c r="AC1382" s="84">
        <v>3.0981870992850027</v>
      </c>
      <c r="AD1382" s="84">
        <v>2.8636858753444416</v>
      </c>
      <c r="AE1382" s="105">
        <v>8.1887900471051295E-2</v>
      </c>
      <c r="AF1382" s="84">
        <v>2.9651985189618282</v>
      </c>
      <c r="AG1382" s="105">
        <v>4.4849806673226154E-2</v>
      </c>
      <c r="AH1382" s="84">
        <v>2.9490137185831764</v>
      </c>
      <c r="AI1382" s="105">
        <v>5.0584159633375703E-2</v>
      </c>
      <c r="AJ1382" s="84">
        <v>5.6875054323495178</v>
      </c>
      <c r="AK1382" s="84">
        <v>4.8122024802948369</v>
      </c>
      <c r="AL1382" s="105">
        <v>0.18189237789533999</v>
      </c>
      <c r="AM1382" s="84">
        <v>4.8004981813314913</v>
      </c>
      <c r="AN1382" s="105">
        <v>0.18477400001264066</v>
      </c>
      <c r="AO1382" s="84">
        <v>4.7064598301954472</v>
      </c>
      <c r="AP1382" s="105">
        <v>0.20844661115769689</v>
      </c>
      <c r="AQ1382" s="108">
        <v>17.440159982629588</v>
      </c>
      <c r="AR1382" s="108">
        <v>14.769954817170742</v>
      </c>
    </row>
    <row r="1383" spans="1:44" s="2" customFormat="1" x14ac:dyDescent="0.25">
      <c r="A1383" s="80" t="s">
        <v>327</v>
      </c>
      <c r="B1383" s="80" t="s">
        <v>353</v>
      </c>
      <c r="C1383" s="80" t="s">
        <v>291</v>
      </c>
      <c r="D1383" s="81">
        <v>54844.193381667137</v>
      </c>
      <c r="E1383" s="81">
        <v>59749.498220858572</v>
      </c>
      <c r="F1383" s="105">
        <v>-8.2097841576165578E-2</v>
      </c>
      <c r="G1383" s="81">
        <v>37654.596131697894</v>
      </c>
      <c r="H1383" s="105">
        <v>0.45650727974476729</v>
      </c>
      <c r="I1383" s="81">
        <v>44390.530988204482</v>
      </c>
      <c r="J1383" s="105">
        <v>0.2354930693719437</v>
      </c>
      <c r="K1383" s="83">
        <v>14867.037896613087</v>
      </c>
      <c r="L1383" s="83">
        <v>16357.910734321109</v>
      </c>
      <c r="M1383" s="105">
        <v>-9.1140785759392218E-2</v>
      </c>
      <c r="N1383" s="83">
        <v>10873.656716733871</v>
      </c>
      <c r="O1383" s="105">
        <v>0.3672528279960921</v>
      </c>
      <c r="P1383" s="83">
        <v>12268.218204331462</v>
      </c>
      <c r="Q1383" s="105">
        <v>0.21183350744153501</v>
      </c>
      <c r="R1383" s="83">
        <v>4227.7586084606601</v>
      </c>
      <c r="S1383" s="83">
        <v>5383.9823698234322</v>
      </c>
      <c r="T1383" s="105">
        <v>-0.21475251624954533</v>
      </c>
      <c r="U1383" s="83">
        <v>3912.6239523810023</v>
      </c>
      <c r="V1383" s="105">
        <v>8.0543047304069346E-2</v>
      </c>
      <c r="W1383" s="83">
        <v>4048.1581631617282</v>
      </c>
      <c r="X1383" s="105">
        <v>4.4365965473705388E-2</v>
      </c>
      <c r="Y1383" s="80"/>
      <c r="Z1383" s="80"/>
      <c r="AA1383" s="80"/>
      <c r="AB1383" s="80"/>
      <c r="AC1383" s="84">
        <v>3.6889791875866131</v>
      </c>
      <c r="AD1383" s="84">
        <v>3.6526362804692436</v>
      </c>
      <c r="AE1383" s="105">
        <v>9.9497744441997028E-3</v>
      </c>
      <c r="AF1383" s="84">
        <v>3.4629193391538515</v>
      </c>
      <c r="AG1383" s="105">
        <v>6.5280136870874472E-2</v>
      </c>
      <c r="AH1383" s="84">
        <v>3.6183356253422194</v>
      </c>
      <c r="AI1383" s="105">
        <v>1.9523772684219228E-2</v>
      </c>
      <c r="AJ1383" s="84">
        <v>12.972404165155512</v>
      </c>
      <c r="AK1383" s="84">
        <v>11.097640021213156</v>
      </c>
      <c r="AL1383" s="105">
        <v>0.16893358771403119</v>
      </c>
      <c r="AM1383" s="84">
        <v>9.6238730299607322</v>
      </c>
      <c r="AN1383" s="105">
        <v>0.3479400782585389</v>
      </c>
      <c r="AO1383" s="84">
        <v>10.965611816296772</v>
      </c>
      <c r="AP1383" s="105">
        <v>0.18300778674987417</v>
      </c>
      <c r="AQ1383" s="108">
        <v>4.7297563860716574</v>
      </c>
      <c r="AR1383" s="108">
        <v>1.7561791955497661</v>
      </c>
    </row>
    <row r="1384" spans="1:44" s="2" customFormat="1" x14ac:dyDescent="0.25">
      <c r="A1384" s="80" t="s">
        <v>327</v>
      </c>
      <c r="B1384" s="80" t="s">
        <v>353</v>
      </c>
      <c r="C1384" s="80" t="s">
        <v>292</v>
      </c>
      <c r="D1384" s="81">
        <v>540696.36786320212</v>
      </c>
      <c r="E1384" s="81">
        <v>568597.75843150972</v>
      </c>
      <c r="F1384" s="105">
        <v>-4.9070525084858305E-2</v>
      </c>
      <c r="G1384" s="81">
        <v>636512.46068236232</v>
      </c>
      <c r="H1384" s="105">
        <v>-0.15053294120344823</v>
      </c>
      <c r="I1384" s="81">
        <v>562556.70959503052</v>
      </c>
      <c r="J1384" s="105">
        <v>-3.8858912104283813E-2</v>
      </c>
      <c r="K1384" s="83">
        <v>203005.96953967822</v>
      </c>
      <c r="L1384" s="83">
        <v>241558.28781075656</v>
      </c>
      <c r="M1384" s="105">
        <v>-0.15959840840270112</v>
      </c>
      <c r="N1384" s="83">
        <v>281394.38542512507</v>
      </c>
      <c r="O1384" s="105">
        <v>-0.27857135730344862</v>
      </c>
      <c r="P1384" s="83">
        <v>283741.77762538724</v>
      </c>
      <c r="Q1384" s="105">
        <v>-0.28453972749935064</v>
      </c>
      <c r="R1384" s="83">
        <v>127576.77722275943</v>
      </c>
      <c r="S1384" s="83">
        <v>147368.30959488288</v>
      </c>
      <c r="T1384" s="105">
        <v>-0.13429978552736746</v>
      </c>
      <c r="U1384" s="83">
        <v>167928.61432888286</v>
      </c>
      <c r="V1384" s="105">
        <v>-0.24029161002362376</v>
      </c>
      <c r="W1384" s="83">
        <v>164903.65317359185</v>
      </c>
      <c r="X1384" s="105">
        <v>-0.2263556642468007</v>
      </c>
      <c r="Y1384" s="80"/>
      <c r="Z1384" s="80"/>
      <c r="AA1384" s="80"/>
      <c r="AB1384" s="80"/>
      <c r="AC1384" s="84">
        <v>2.6634505827057522</v>
      </c>
      <c r="AD1384" s="84">
        <v>2.353873939017836</v>
      </c>
      <c r="AE1384" s="105">
        <v>0.13151793668996919</v>
      </c>
      <c r="AF1384" s="84">
        <v>2.2619941749041361</v>
      </c>
      <c r="AG1384" s="105">
        <v>0.17747897508119351</v>
      </c>
      <c r="AH1384" s="84">
        <v>1.9826361641314285</v>
      </c>
      <c r="AI1384" s="105">
        <v>0.34338847988913845</v>
      </c>
      <c r="AJ1384" s="84">
        <v>4.2382036890546493</v>
      </c>
      <c r="AK1384" s="84">
        <v>3.8583448503588813</v>
      </c>
      <c r="AL1384" s="105">
        <v>9.8451240992736999E-2</v>
      </c>
      <c r="AM1384" s="84">
        <v>3.7903752331081164</v>
      </c>
      <c r="AN1384" s="105">
        <v>0.118148845010079</v>
      </c>
      <c r="AO1384" s="84">
        <v>3.4114266043750692</v>
      </c>
      <c r="AP1384" s="105">
        <v>0.24235523156771399</v>
      </c>
      <c r="AQ1384" s="108">
        <v>46.629587220469254</v>
      </c>
      <c r="AR1384" s="108">
        <v>52.994435762138707</v>
      </c>
    </row>
    <row r="1385" spans="1:44" s="2" customFormat="1" x14ac:dyDescent="0.25">
      <c r="A1385" s="80" t="s">
        <v>327</v>
      </c>
      <c r="B1385" s="80" t="s">
        <v>354</v>
      </c>
      <c r="C1385" s="80" t="s">
        <v>281</v>
      </c>
      <c r="D1385" s="81">
        <v>82359749.178267896</v>
      </c>
      <c r="E1385" s="81">
        <v>86771656.02566576</v>
      </c>
      <c r="F1385" s="105">
        <v>-5.0845023011810306E-2</v>
      </c>
      <c r="G1385" s="81">
        <v>88392712.929494113</v>
      </c>
      <c r="H1385" s="105">
        <v>-6.8251822478153507E-2</v>
      </c>
      <c r="I1385" s="81">
        <v>79166431.397998139</v>
      </c>
      <c r="J1385" s="105">
        <v>4.0336765518907872E-2</v>
      </c>
      <c r="K1385" s="83">
        <v>39852581.053824238</v>
      </c>
      <c r="L1385" s="83">
        <v>51972024.104474857</v>
      </c>
      <c r="M1385" s="105">
        <v>-0.23319166916200826</v>
      </c>
      <c r="N1385" s="83">
        <v>56174043.326097526</v>
      </c>
      <c r="O1385" s="105">
        <v>-0.29055167308368929</v>
      </c>
      <c r="P1385" s="83">
        <v>50002400.919193372</v>
      </c>
      <c r="Q1385" s="105">
        <v>-0.20298665021649262</v>
      </c>
      <c r="R1385" s="83">
        <v>62263832.300295047</v>
      </c>
      <c r="S1385" s="83">
        <v>74833218.602766782</v>
      </c>
      <c r="T1385" s="105">
        <v>-0.16796533059994578</v>
      </c>
      <c r="U1385" s="83">
        <v>80692125.190918937</v>
      </c>
      <c r="V1385" s="105">
        <v>-0.22837783547058943</v>
      </c>
      <c r="W1385" s="83">
        <v>76641194.939950347</v>
      </c>
      <c r="X1385" s="105">
        <v>-0.1875931429686111</v>
      </c>
      <c r="Y1385" s="81">
        <v>73425506.034577057</v>
      </c>
      <c r="Z1385" s="82">
        <v>8934243.1436908375</v>
      </c>
      <c r="AA1385" s="83">
        <v>50361191.2393317</v>
      </c>
      <c r="AB1385" s="83">
        <v>11902641.060963348</v>
      </c>
      <c r="AC1385" s="84">
        <v>2.066610166780269</v>
      </c>
      <c r="AD1385" s="84">
        <v>1.6695839255988225</v>
      </c>
      <c r="AE1385" s="105">
        <v>0.23779951106024622</v>
      </c>
      <c r="AF1385" s="84">
        <v>1.5735508376415612</v>
      </c>
      <c r="AG1385" s="105">
        <v>0.31334184911223162</v>
      </c>
      <c r="AH1385" s="84">
        <v>1.5832526027287259</v>
      </c>
      <c r="AI1385" s="105">
        <v>0.30529402776188674</v>
      </c>
      <c r="AJ1385" s="84">
        <v>1.3227542561314143</v>
      </c>
      <c r="AK1385" s="84">
        <v>1.1595339295276226</v>
      </c>
      <c r="AL1385" s="105">
        <v>0.14076373484843632</v>
      </c>
      <c r="AM1385" s="84">
        <v>1.0954317130742988</v>
      </c>
      <c r="AN1385" s="105">
        <v>0.20751867993591414</v>
      </c>
      <c r="AO1385" s="84">
        <v>1.0329488137551399</v>
      </c>
      <c r="AP1385" s="105">
        <v>0.28056128098228555</v>
      </c>
      <c r="AQ1385" s="80"/>
      <c r="AR1385" s="80"/>
    </row>
    <row r="1386" spans="1:44" s="2" customFormat="1" x14ac:dyDescent="0.25">
      <c r="A1386" s="80" t="s">
        <v>327</v>
      </c>
      <c r="B1386" s="80" t="s">
        <v>354</v>
      </c>
      <c r="C1386" s="80" t="s">
        <v>313</v>
      </c>
      <c r="D1386" s="81">
        <v>32228121.999585208</v>
      </c>
      <c r="E1386" s="81">
        <v>35356939.081680246</v>
      </c>
      <c r="F1386" s="105">
        <v>-8.8492306273090127E-2</v>
      </c>
      <c r="G1386" s="81">
        <v>38015385.13490884</v>
      </c>
      <c r="H1386" s="105">
        <v>-0.15223476270951397</v>
      </c>
      <c r="I1386" s="81">
        <v>32777114.104198162</v>
      </c>
      <c r="J1386" s="105">
        <v>-1.6749250799436243E-2</v>
      </c>
      <c r="K1386" s="83">
        <v>20122768.550625671</v>
      </c>
      <c r="L1386" s="83">
        <v>27594503.860358261</v>
      </c>
      <c r="M1386" s="105">
        <v>-0.27076896716618787</v>
      </c>
      <c r="N1386" s="83">
        <v>29302088.8802641</v>
      </c>
      <c r="O1386" s="105">
        <v>-0.31326504970848673</v>
      </c>
      <c r="P1386" s="83">
        <v>25517256.586372904</v>
      </c>
      <c r="Q1386" s="105">
        <v>-0.2114054862240981</v>
      </c>
      <c r="R1386" s="83">
        <v>21599120.792290837</v>
      </c>
      <c r="S1386" s="83">
        <v>28023683.959151722</v>
      </c>
      <c r="T1386" s="105">
        <v>-0.22925476808208187</v>
      </c>
      <c r="U1386" s="83">
        <v>29701967.629058123</v>
      </c>
      <c r="V1386" s="105">
        <v>-0.27280505244508058</v>
      </c>
      <c r="W1386" s="83">
        <v>25579911.24246427</v>
      </c>
      <c r="X1386" s="105">
        <v>-0.15562174600375744</v>
      </c>
      <c r="Y1386" s="81">
        <v>30741347.848275829</v>
      </c>
      <c r="Z1386" s="82">
        <v>1486774.1513093794</v>
      </c>
      <c r="AA1386" s="83">
        <v>19846345.999120355</v>
      </c>
      <c r="AB1386" s="83">
        <v>1752774.7931704822</v>
      </c>
      <c r="AC1386" s="84">
        <v>1.6015749482236703</v>
      </c>
      <c r="AD1386" s="84">
        <v>1.281303670491911</v>
      </c>
      <c r="AE1386" s="105">
        <v>0.24995735601756497</v>
      </c>
      <c r="AF1386" s="84">
        <v>1.2973609250265234</v>
      </c>
      <c r="AG1386" s="105">
        <v>0.23448680881993378</v>
      </c>
      <c r="AH1386" s="84">
        <v>1.2845077601995143</v>
      </c>
      <c r="AI1386" s="105">
        <v>0.24683944920263309</v>
      </c>
      <c r="AJ1386" s="84">
        <v>1.4921034198340182</v>
      </c>
      <c r="AK1386" s="84">
        <v>1.2616806246180097</v>
      </c>
      <c r="AL1386" s="105">
        <v>0.1826316349161437</v>
      </c>
      <c r="AM1386" s="84">
        <v>1.279894504285888</v>
      </c>
      <c r="AN1386" s="105">
        <v>0.16580188041867658</v>
      </c>
      <c r="AO1386" s="84">
        <v>1.2813615259847375</v>
      </c>
      <c r="AP1386" s="105">
        <v>0.16446716213624696</v>
      </c>
      <c r="AQ1386" s="80"/>
      <c r="AR1386" s="80"/>
    </row>
    <row r="1387" spans="1:44" s="2" customFormat="1" x14ac:dyDescent="0.25">
      <c r="A1387" s="80" t="s">
        <v>327</v>
      </c>
      <c r="B1387" s="80" t="s">
        <v>354</v>
      </c>
      <c r="C1387" s="80" t="s">
        <v>328</v>
      </c>
      <c r="D1387" s="81">
        <v>865902.63616027357</v>
      </c>
      <c r="E1387" s="81">
        <v>992834.69291842333</v>
      </c>
      <c r="F1387" s="105">
        <v>-0.12784812785402855</v>
      </c>
      <c r="G1387" s="81">
        <v>1110780.8924220644</v>
      </c>
      <c r="H1387" s="105">
        <v>-0.22045594944276756</v>
      </c>
      <c r="I1387" s="81">
        <v>888812.76252119429</v>
      </c>
      <c r="J1387" s="105">
        <v>-2.5776099676982776E-2</v>
      </c>
      <c r="K1387" s="83">
        <v>315568.79417511559</v>
      </c>
      <c r="L1387" s="83">
        <v>372915.63383067213</v>
      </c>
      <c r="M1387" s="105">
        <v>-0.15377966074116303</v>
      </c>
      <c r="N1387" s="83">
        <v>415351.20286620111</v>
      </c>
      <c r="O1387" s="105">
        <v>-0.24023623382458065</v>
      </c>
      <c r="P1387" s="83">
        <v>355364.72703144333</v>
      </c>
      <c r="Q1387" s="105">
        <v>-0.11198616471804901</v>
      </c>
      <c r="R1387" s="83">
        <v>214954.34856484135</v>
      </c>
      <c r="S1387" s="83">
        <v>244029.64621216065</v>
      </c>
      <c r="T1387" s="105">
        <v>-0.11914657951862571</v>
      </c>
      <c r="U1387" s="83">
        <v>270006.00812287524</v>
      </c>
      <c r="V1387" s="105">
        <v>-0.20389049836617265</v>
      </c>
      <c r="W1387" s="83">
        <v>226626.20250700187</v>
      </c>
      <c r="X1387" s="105">
        <v>-5.1502667445525896E-2</v>
      </c>
      <c r="Y1387" s="81">
        <v>851311.57913542737</v>
      </c>
      <c r="Z1387" s="82">
        <v>14591.057024846177</v>
      </c>
      <c r="AA1387" s="83">
        <v>208163.66841786116</v>
      </c>
      <c r="AB1387" s="83">
        <v>6790.6801469801876</v>
      </c>
      <c r="AC1387" s="84">
        <v>2.7439425321623103</v>
      </c>
      <c r="AD1387" s="84">
        <v>2.6623573882376692</v>
      </c>
      <c r="AE1387" s="105">
        <v>3.064394896233142E-2</v>
      </c>
      <c r="AF1387" s="84">
        <v>2.6743172639369606</v>
      </c>
      <c r="AG1387" s="105">
        <v>2.6034782471116326E-2</v>
      </c>
      <c r="AH1387" s="84">
        <v>2.5011282631957745</v>
      </c>
      <c r="AI1387" s="105">
        <v>9.708189401541685E-2</v>
      </c>
      <c r="AJ1387" s="84">
        <v>4.0283094617137856</v>
      </c>
      <c r="AK1387" s="84">
        <v>4.068500316782198</v>
      </c>
      <c r="AL1387" s="105">
        <v>-9.8785429369708556E-3</v>
      </c>
      <c r="AM1387" s="84">
        <v>4.1139117612396481</v>
      </c>
      <c r="AN1387" s="105">
        <v>-2.0808005736143428E-2</v>
      </c>
      <c r="AO1387" s="84">
        <v>3.921932912826942</v>
      </c>
      <c r="AP1387" s="105">
        <v>2.7123500389038269E-2</v>
      </c>
      <c r="AQ1387" s="108">
        <v>100</v>
      </c>
      <c r="AR1387" s="108">
        <v>100</v>
      </c>
    </row>
    <row r="1388" spans="1:44" s="2" customFormat="1" x14ac:dyDescent="0.25">
      <c r="A1388" s="80" t="s">
        <v>327</v>
      </c>
      <c r="B1388" s="80" t="s">
        <v>354</v>
      </c>
      <c r="C1388" s="80" t="s">
        <v>270</v>
      </c>
      <c r="D1388" s="81">
        <v>501763.57223009231</v>
      </c>
      <c r="E1388" s="81">
        <v>586328.5553643012</v>
      </c>
      <c r="F1388" s="105">
        <v>-0.14422797996196257</v>
      </c>
      <c r="G1388" s="81">
        <v>687850.49378183717</v>
      </c>
      <c r="H1388" s="105">
        <v>-0.27053396520605727</v>
      </c>
      <c r="I1388" s="81">
        <v>568277.32741376164</v>
      </c>
      <c r="J1388" s="105">
        <v>-0.11704453437615468</v>
      </c>
      <c r="K1388" s="83">
        <v>197324.36945844494</v>
      </c>
      <c r="L1388" s="83">
        <v>239665.98527581076</v>
      </c>
      <c r="M1388" s="105">
        <v>-0.1766692748186128</v>
      </c>
      <c r="N1388" s="83">
        <v>275681.95815094473</v>
      </c>
      <c r="O1388" s="105">
        <v>-0.28423183445902722</v>
      </c>
      <c r="P1388" s="83">
        <v>242536.76853870499</v>
      </c>
      <c r="Q1388" s="105">
        <v>-0.18641461809137971</v>
      </c>
      <c r="R1388" s="83">
        <v>136702.05416894789</v>
      </c>
      <c r="S1388" s="83">
        <v>161187.24466798871</v>
      </c>
      <c r="T1388" s="105">
        <v>-0.15190526117296119</v>
      </c>
      <c r="U1388" s="83">
        <v>186381.88086553864</v>
      </c>
      <c r="V1388" s="105">
        <v>-0.26654858544125992</v>
      </c>
      <c r="W1388" s="83">
        <v>159245.97871746137</v>
      </c>
      <c r="X1388" s="105">
        <v>-0.14156668023945235</v>
      </c>
      <c r="Y1388" s="81">
        <v>493816.55835721106</v>
      </c>
      <c r="Z1388" s="82">
        <v>7947.0138728812408</v>
      </c>
      <c r="AA1388" s="83">
        <v>132595.38140969627</v>
      </c>
      <c r="AB1388" s="83">
        <v>4106.672759251619</v>
      </c>
      <c r="AC1388" s="84">
        <v>2.5428363136655556</v>
      </c>
      <c r="AD1388" s="84">
        <v>2.4464404270365967</v>
      </c>
      <c r="AE1388" s="105">
        <v>3.9402507236084405E-2</v>
      </c>
      <c r="AF1388" s="84">
        <v>2.4950870865666768</v>
      </c>
      <c r="AG1388" s="105">
        <v>1.9137298796485451E-2</v>
      </c>
      <c r="AH1388" s="84">
        <v>2.3430563985727124</v>
      </c>
      <c r="AI1388" s="105">
        <v>8.5264663374957764E-2</v>
      </c>
      <c r="AJ1388" s="84">
        <v>3.6704903615418298</v>
      </c>
      <c r="AK1388" s="84">
        <v>3.6375617473455346</v>
      </c>
      <c r="AL1388" s="105">
        <v>9.0523863190293524E-3</v>
      </c>
      <c r="AM1388" s="84">
        <v>3.6905437942118029</v>
      </c>
      <c r="AN1388" s="105">
        <v>-5.4337338311564228E-3</v>
      </c>
      <c r="AO1388" s="84">
        <v>3.56855056555001</v>
      </c>
      <c r="AP1388" s="105">
        <v>2.8566162681264436E-2</v>
      </c>
      <c r="AQ1388" s="80"/>
      <c r="AR1388" s="80"/>
    </row>
    <row r="1389" spans="1:44" s="2" customFormat="1" x14ac:dyDescent="0.25">
      <c r="A1389" s="80" t="s">
        <v>327</v>
      </c>
      <c r="B1389" s="80" t="s">
        <v>354</v>
      </c>
      <c r="C1389" s="80" t="s">
        <v>271</v>
      </c>
      <c r="D1389" s="81">
        <v>351485.73244814994</v>
      </c>
      <c r="E1389" s="81">
        <v>354883.36462039116</v>
      </c>
      <c r="F1389" s="105">
        <v>-9.5739403729886777E-3</v>
      </c>
      <c r="G1389" s="81">
        <v>387501.68358536245</v>
      </c>
      <c r="H1389" s="105">
        <v>-9.2943986214394314E-2</v>
      </c>
      <c r="I1389" s="81">
        <v>295513.48413421155</v>
      </c>
      <c r="J1389" s="105">
        <v>0.18940674899463406</v>
      </c>
      <c r="K1389" s="83">
        <v>115697.94334888458</v>
      </c>
      <c r="L1389" s="83">
        <v>116935.73524414649</v>
      </c>
      <c r="M1389" s="105">
        <v>-1.0585232073647635E-2</v>
      </c>
      <c r="N1389" s="83">
        <v>131289.13905757951</v>
      </c>
      <c r="O1389" s="105">
        <v>-0.11875464962762146</v>
      </c>
      <c r="P1389" s="83">
        <v>106188.70042721918</v>
      </c>
      <c r="Q1389" s="105">
        <v>8.9550421875470174E-2</v>
      </c>
      <c r="R1389" s="83">
        <v>77476.383327173462</v>
      </c>
      <c r="S1389" s="83">
        <v>77731.618947205206</v>
      </c>
      <c r="T1389" s="105">
        <v>-3.2835495193416567E-3</v>
      </c>
      <c r="U1389" s="83">
        <v>80917.409623962129</v>
      </c>
      <c r="V1389" s="105">
        <v>-4.2525166250127623E-2</v>
      </c>
      <c r="W1389" s="83">
        <v>65311.872361700916</v>
      </c>
      <c r="X1389" s="105">
        <v>0.18625267544168359</v>
      </c>
      <c r="Y1389" s="81">
        <v>345138.67286279437</v>
      </c>
      <c r="Z1389" s="82">
        <v>6347.0595853555587</v>
      </c>
      <c r="AA1389" s="83">
        <v>74871.004376947123</v>
      </c>
      <c r="AB1389" s="83">
        <v>2605.3789502263348</v>
      </c>
      <c r="AC1389" s="84">
        <v>3.037960073224919</v>
      </c>
      <c r="AD1389" s="84">
        <v>3.03485811141856</v>
      </c>
      <c r="AE1389" s="105">
        <v>1.022110982614965E-3</v>
      </c>
      <c r="AF1389" s="84">
        <v>2.9515136314163484</v>
      </c>
      <c r="AG1389" s="105">
        <v>2.928885060479542E-2</v>
      </c>
      <c r="AH1389" s="84">
        <v>2.7829089436569001</v>
      </c>
      <c r="AI1389" s="105">
        <v>9.1649110600387537E-2</v>
      </c>
      <c r="AJ1389" s="84">
        <v>4.5366822424308051</v>
      </c>
      <c r="AK1389" s="84">
        <v>4.565495604323198</v>
      </c>
      <c r="AL1389" s="105">
        <v>-6.3111137080295787E-3</v>
      </c>
      <c r="AM1389" s="84">
        <v>4.7888542822385567</v>
      </c>
      <c r="AN1389" s="105">
        <v>-5.2658115061683067E-2</v>
      </c>
      <c r="AO1389" s="84">
        <v>4.5246518503962161</v>
      </c>
      <c r="AP1389" s="105">
        <v>2.6588547433844039E-3</v>
      </c>
      <c r="AQ1389" s="80"/>
      <c r="AR1389" s="80"/>
    </row>
    <row r="1390" spans="1:44" s="2" customFormat="1" x14ac:dyDescent="0.25">
      <c r="A1390" s="80" t="s">
        <v>327</v>
      </c>
      <c r="B1390" s="80" t="s">
        <v>354</v>
      </c>
      <c r="C1390" s="80" t="s">
        <v>127</v>
      </c>
      <c r="D1390" s="81">
        <v>12653.331482031346</v>
      </c>
      <c r="E1390" s="81">
        <v>51622.772933731081</v>
      </c>
      <c r="F1390" s="105">
        <v>-0.75488857411292853</v>
      </c>
      <c r="G1390" s="81">
        <v>35428.715054864879</v>
      </c>
      <c r="H1390" s="105">
        <v>-0.64285096249083806</v>
      </c>
      <c r="I1390" s="81">
        <v>25021.950973221064</v>
      </c>
      <c r="J1390" s="105">
        <v>-0.49431075556126036</v>
      </c>
      <c r="K1390" s="83">
        <v>2546.4813677860511</v>
      </c>
      <c r="L1390" s="83">
        <v>16313.913310714895</v>
      </c>
      <c r="M1390" s="105">
        <v>-0.84390738633424422</v>
      </c>
      <c r="N1390" s="83">
        <v>8380.1056576769115</v>
      </c>
      <c r="O1390" s="105">
        <v>-0.69612777310829599</v>
      </c>
      <c r="P1390" s="83">
        <v>6639.2580655191259</v>
      </c>
      <c r="Q1390" s="105">
        <v>-0.61645091324117085</v>
      </c>
      <c r="R1390" s="83">
        <v>775.91106871999932</v>
      </c>
      <c r="S1390" s="83">
        <v>5110.7825969667019</v>
      </c>
      <c r="T1390" s="105">
        <v>-0.84818155458608047</v>
      </c>
      <c r="U1390" s="83">
        <v>2706.7176333745456</v>
      </c>
      <c r="V1390" s="105">
        <v>-0.71333874684495702</v>
      </c>
      <c r="W1390" s="83">
        <v>2068.3514278395423</v>
      </c>
      <c r="X1390" s="105">
        <v>-0.62486497300390453</v>
      </c>
      <c r="Y1390" s="81">
        <v>12356.347915421968</v>
      </c>
      <c r="Z1390" s="82">
        <v>296.9835666093793</v>
      </c>
      <c r="AA1390" s="83">
        <v>697.28263121776604</v>
      </c>
      <c r="AB1390" s="83">
        <v>78.628437502233311</v>
      </c>
      <c r="AC1390" s="84">
        <v>4.9689472077434997</v>
      </c>
      <c r="AD1390" s="84">
        <v>3.1643402751089469</v>
      </c>
      <c r="AE1390" s="105">
        <v>0.57029484054853141</v>
      </c>
      <c r="AF1390" s="84">
        <v>4.2277169885571872</v>
      </c>
      <c r="AG1390" s="105">
        <v>0.17532635727333196</v>
      </c>
      <c r="AH1390" s="84">
        <v>3.768787223857458</v>
      </c>
      <c r="AI1390" s="105">
        <v>0.31844726502167581</v>
      </c>
      <c r="AJ1390" s="84">
        <v>16.307708437392478</v>
      </c>
      <c r="AK1390" s="84">
        <v>10.100756969073521</v>
      </c>
      <c r="AL1390" s="105">
        <v>0.61450359486159201</v>
      </c>
      <c r="AM1390" s="84">
        <v>13.089180274299556</v>
      </c>
      <c r="AN1390" s="105">
        <v>0.2458922633537611</v>
      </c>
      <c r="AO1390" s="84">
        <v>12.097533637867949</v>
      </c>
      <c r="AP1390" s="105">
        <v>0.3480192678568591</v>
      </c>
      <c r="AQ1390" s="80"/>
      <c r="AR1390" s="80"/>
    </row>
    <row r="1391" spans="1:44" s="2" customFormat="1" x14ac:dyDescent="0.25">
      <c r="A1391" s="80" t="s">
        <v>327</v>
      </c>
      <c r="B1391" s="80" t="s">
        <v>354</v>
      </c>
      <c r="C1391" s="80" t="s">
        <v>282</v>
      </c>
      <c r="D1391" s="81">
        <v>103.05722207903862</v>
      </c>
      <c r="E1391" s="81">
        <v>7193.0989327287671</v>
      </c>
      <c r="F1391" s="105">
        <v>-0.98567276454239694</v>
      </c>
      <c r="G1391" s="81">
        <v>8444.3766551065437</v>
      </c>
      <c r="H1391" s="105">
        <v>-0.98779575730830094</v>
      </c>
      <c r="I1391" s="81">
        <v>3817.2807585024834</v>
      </c>
      <c r="J1391" s="105">
        <v>-0.97300245158821697</v>
      </c>
      <c r="K1391" s="83">
        <v>11.463539719581604</v>
      </c>
      <c r="L1391" s="83">
        <v>2244.1810338497162</v>
      </c>
      <c r="M1391" s="105">
        <v>-0.99489188280861784</v>
      </c>
      <c r="N1391" s="83">
        <v>2339.9306988423368</v>
      </c>
      <c r="O1391" s="105">
        <v>-0.99510090631092063</v>
      </c>
      <c r="P1391" s="83">
        <v>1226.1796067823257</v>
      </c>
      <c r="Q1391" s="105">
        <v>-0.99065101094800978</v>
      </c>
      <c r="R1391" s="83">
        <v>5.731769859790802</v>
      </c>
      <c r="S1391" s="83">
        <v>561.04525846242905</v>
      </c>
      <c r="T1391" s="105">
        <v>-0.98978376561723558</v>
      </c>
      <c r="U1391" s="83">
        <v>586.03099864299577</v>
      </c>
      <c r="V1391" s="105">
        <v>-0.99021934014913338</v>
      </c>
      <c r="W1391" s="83">
        <v>306.60766957198666</v>
      </c>
      <c r="X1391" s="105">
        <v>-0.98130584969452284</v>
      </c>
      <c r="Y1391" s="81">
        <v>103.05722207903862</v>
      </c>
      <c r="Z1391" s="80"/>
      <c r="AA1391" s="83">
        <v>5.731769859790802</v>
      </c>
      <c r="AB1391" s="80"/>
      <c r="AC1391" s="84">
        <v>8.99</v>
      </c>
      <c r="AD1391" s="84">
        <v>3.2052222277226767</v>
      </c>
      <c r="AE1391" s="105">
        <v>1.8047977211200832</v>
      </c>
      <c r="AF1391" s="84">
        <v>3.608814850492938</v>
      </c>
      <c r="AG1391" s="105">
        <v>1.4911225353586735</v>
      </c>
      <c r="AH1391" s="84">
        <v>3.1131497680992961</v>
      </c>
      <c r="AI1391" s="105">
        <v>1.8877505644351826</v>
      </c>
      <c r="AJ1391" s="84">
        <v>17.98</v>
      </c>
      <c r="AK1391" s="84">
        <v>12.820888910890707</v>
      </c>
      <c r="AL1391" s="105">
        <v>0.40239886056004165</v>
      </c>
      <c r="AM1391" s="84">
        <v>14.409436829553744</v>
      </c>
      <c r="AN1391" s="105">
        <v>0.24779338794997413</v>
      </c>
      <c r="AO1391" s="84">
        <v>12.450049810662827</v>
      </c>
      <c r="AP1391" s="105">
        <v>0.44417092890673054</v>
      </c>
      <c r="AQ1391" s="108">
        <v>1.1901710166402972E-2</v>
      </c>
      <c r="AR1391" s="108">
        <v>2.6665056548329396E-3</v>
      </c>
    </row>
    <row r="1392" spans="1:44" s="2" customFormat="1" x14ac:dyDescent="0.25">
      <c r="A1392" s="80" t="s">
        <v>327</v>
      </c>
      <c r="B1392" s="80" t="s">
        <v>354</v>
      </c>
      <c r="C1392" s="80" t="s">
        <v>284</v>
      </c>
      <c r="D1392" s="81">
        <v>11.181816101074219</v>
      </c>
      <c r="E1392" s="81">
        <v>15540.174484739304</v>
      </c>
      <c r="F1392" s="105">
        <v>-0.99928045749344352</v>
      </c>
      <c r="G1392" s="81">
        <v>783.82766065359112</v>
      </c>
      <c r="H1392" s="105">
        <v>-0.98573434357783407</v>
      </c>
      <c r="I1392" s="80"/>
      <c r="J1392" s="80"/>
      <c r="K1392" s="83">
        <v>1.2672724677577207</v>
      </c>
      <c r="L1392" s="83">
        <v>6746.2748156591379</v>
      </c>
      <c r="M1392" s="105">
        <v>-0.99981215226145015</v>
      </c>
      <c r="N1392" s="83">
        <v>114.85506817242796</v>
      </c>
      <c r="O1392" s="105">
        <v>-0.98896633393787026</v>
      </c>
      <c r="P1392" s="80"/>
      <c r="Q1392" s="80"/>
      <c r="R1392" s="83">
        <v>0.37272721817998899</v>
      </c>
      <c r="S1392" s="83">
        <v>1969.9494805194693</v>
      </c>
      <c r="T1392" s="105">
        <v>-0.99981079351431812</v>
      </c>
      <c r="U1392" s="83">
        <v>33.543069935317916</v>
      </c>
      <c r="V1392" s="105">
        <v>-0.98888810061515753</v>
      </c>
      <c r="W1392" s="80"/>
      <c r="X1392" s="80"/>
      <c r="Y1392" s="81">
        <v>11.181816101074219</v>
      </c>
      <c r="Z1392" s="80"/>
      <c r="AA1392" s="83">
        <v>0.37272721817998899</v>
      </c>
      <c r="AB1392" s="80"/>
      <c r="AC1392" s="84">
        <v>8.8235295767602651</v>
      </c>
      <c r="AD1392" s="84">
        <v>2.3035193361332058</v>
      </c>
      <c r="AE1392" s="105">
        <v>2.830456049729476</v>
      </c>
      <c r="AF1392" s="84">
        <v>6.8244934518419127</v>
      </c>
      <c r="AG1392" s="105">
        <v>0.29292080636092016</v>
      </c>
      <c r="AH1392" s="80"/>
      <c r="AI1392" s="80"/>
      <c r="AJ1392" s="84">
        <v>29.999998807907151</v>
      </c>
      <c r="AK1392" s="84">
        <v>7.8886157428978381</v>
      </c>
      <c r="AL1392" s="105">
        <v>2.8029484241156388</v>
      </c>
      <c r="AM1392" s="84">
        <v>23.367797347263352</v>
      </c>
      <c r="AN1392" s="105">
        <v>0.28381799799459956</v>
      </c>
      <c r="AO1392" s="80"/>
      <c r="AP1392" s="80"/>
      <c r="AQ1392" s="108">
        <v>1.2913479684804343E-3</v>
      </c>
      <c r="AR1392" s="108">
        <v>1.7339831488338335E-4</v>
      </c>
    </row>
    <row r="1393" spans="1:44" s="2" customFormat="1" x14ac:dyDescent="0.25">
      <c r="A1393" s="80" t="s">
        <v>327</v>
      </c>
      <c r="B1393" s="80" t="s">
        <v>354</v>
      </c>
      <c r="C1393" s="80" t="s">
        <v>285</v>
      </c>
      <c r="D1393" s="81">
        <v>308910.68813102006</v>
      </c>
      <c r="E1393" s="81">
        <v>305086.87627971172</v>
      </c>
      <c r="F1393" s="105">
        <v>1.2533517986537578E-2</v>
      </c>
      <c r="G1393" s="81">
        <v>304592.62818595173</v>
      </c>
      <c r="H1393" s="105">
        <v>1.4176508377058212E-2</v>
      </c>
      <c r="I1393" s="81">
        <v>219113.09989898323</v>
      </c>
      <c r="J1393" s="105">
        <v>0.40982300133326499</v>
      </c>
      <c r="K1393" s="83">
        <v>102886.91233456135</v>
      </c>
      <c r="L1393" s="83">
        <v>99526.666978112364</v>
      </c>
      <c r="M1393" s="105">
        <v>3.3762261497091633E-2</v>
      </c>
      <c r="N1393" s="83">
        <v>102599.85669550339</v>
      </c>
      <c r="O1393" s="105">
        <v>2.7978171539740494E-3</v>
      </c>
      <c r="P1393" s="83">
        <v>79695.514523061633</v>
      </c>
      <c r="Q1393" s="105">
        <v>0.29100003871345581</v>
      </c>
      <c r="R1393" s="83">
        <v>71668.129680546961</v>
      </c>
      <c r="S1393" s="83">
        <v>69428.988441771522</v>
      </c>
      <c r="T1393" s="105">
        <v>3.2250811786684097E-2</v>
      </c>
      <c r="U1393" s="83">
        <v>66882.349425504915</v>
      </c>
      <c r="V1393" s="105">
        <v>7.1555205463775709E-2</v>
      </c>
      <c r="W1393" s="83">
        <v>51032.981943604806</v>
      </c>
      <c r="X1393" s="105">
        <v>0.40434924535167294</v>
      </c>
      <c r="Y1393" s="81">
        <v>304473.67244877107</v>
      </c>
      <c r="Z1393" s="82">
        <v>4437.0156822489807</v>
      </c>
      <c r="AA1393" s="83">
        <v>69720.332715348704</v>
      </c>
      <c r="AB1393" s="83">
        <v>1947.7969651982544</v>
      </c>
      <c r="AC1393" s="84">
        <v>3.0024293772809822</v>
      </c>
      <c r="AD1393" s="84">
        <v>3.0653782101113225</v>
      </c>
      <c r="AE1393" s="105">
        <v>-2.0535421248412344E-2</v>
      </c>
      <c r="AF1393" s="84">
        <v>2.9687432126725475</v>
      </c>
      <c r="AG1393" s="105">
        <v>1.1346944546985429E-2</v>
      </c>
      <c r="AH1393" s="84">
        <v>2.7493780698985022</v>
      </c>
      <c r="AI1393" s="105">
        <v>9.203947254581174E-2</v>
      </c>
      <c r="AJ1393" s="84">
        <v>4.3102937038814391</v>
      </c>
      <c r="AK1393" s="84">
        <v>4.3942290263321491</v>
      </c>
      <c r="AL1393" s="105">
        <v>-1.9101262575922356E-2</v>
      </c>
      <c r="AM1393" s="84">
        <v>4.5541556300323141</v>
      </c>
      <c r="AN1393" s="105">
        <v>-5.3547121785371368E-2</v>
      </c>
      <c r="AO1393" s="84">
        <v>4.293558627264213</v>
      </c>
      <c r="AP1393" s="105">
        <v>3.8977170384859486E-3</v>
      </c>
      <c r="AQ1393" s="108">
        <v>35.6749910706869</v>
      </c>
      <c r="AR1393" s="108">
        <v>33.341093194459447</v>
      </c>
    </row>
    <row r="1394" spans="1:44" s="2" customFormat="1" x14ac:dyDescent="0.25">
      <c r="A1394" s="80" t="s">
        <v>327</v>
      </c>
      <c r="B1394" s="80" t="s">
        <v>354</v>
      </c>
      <c r="C1394" s="80" t="s">
        <v>287</v>
      </c>
      <c r="D1394" s="80"/>
      <c r="E1394" s="81">
        <v>23.641546440124511</v>
      </c>
      <c r="F1394" s="105">
        <v>-1</v>
      </c>
      <c r="G1394" s="81">
        <v>287.37380263805392</v>
      </c>
      <c r="H1394" s="105">
        <v>-1</v>
      </c>
      <c r="I1394" s="80"/>
      <c r="J1394" s="80"/>
      <c r="K1394" s="80"/>
      <c r="L1394" s="83">
        <v>0.85372247902347453</v>
      </c>
      <c r="M1394" s="105">
        <v>-1</v>
      </c>
      <c r="N1394" s="83">
        <v>10.459682468239174</v>
      </c>
      <c r="O1394" s="105">
        <v>-1</v>
      </c>
      <c r="P1394" s="80"/>
      <c r="Q1394" s="80"/>
      <c r="R1394" s="80"/>
      <c r="S1394" s="83">
        <v>0.78805157931850545</v>
      </c>
      <c r="T1394" s="105">
        <v>-1</v>
      </c>
      <c r="U1394" s="83">
        <v>9.5826918303464144</v>
      </c>
      <c r="V1394" s="105">
        <v>-1</v>
      </c>
      <c r="W1394" s="80"/>
      <c r="X1394" s="80"/>
      <c r="Y1394" s="80"/>
      <c r="Z1394" s="80"/>
      <c r="AA1394" s="80"/>
      <c r="AB1394" s="80"/>
      <c r="AC1394" s="80"/>
      <c r="AD1394" s="84">
        <v>27.692308708055521</v>
      </c>
      <c r="AE1394" s="105">
        <v>-1</v>
      </c>
      <c r="AF1394" s="84">
        <v>27.474428933255332</v>
      </c>
      <c r="AG1394" s="105">
        <v>-1</v>
      </c>
      <c r="AH1394" s="80"/>
      <c r="AI1394" s="80"/>
      <c r="AJ1394" s="80"/>
      <c r="AK1394" s="84">
        <v>29.999998807907151</v>
      </c>
      <c r="AL1394" s="105">
        <v>-1</v>
      </c>
      <c r="AM1394" s="84">
        <v>29.98883901577636</v>
      </c>
      <c r="AN1394" s="105">
        <v>-1</v>
      </c>
      <c r="AO1394" s="80"/>
      <c r="AP1394" s="80"/>
      <c r="AQ1394" s="80"/>
      <c r="AR1394" s="80"/>
    </row>
    <row r="1395" spans="1:44" s="2" customFormat="1" x14ac:dyDescent="0.25">
      <c r="A1395" s="80" t="s">
        <v>327</v>
      </c>
      <c r="B1395" s="80" t="s">
        <v>354</v>
      </c>
      <c r="C1395" s="80" t="s">
        <v>288</v>
      </c>
      <c r="D1395" s="81">
        <v>457.41448606967924</v>
      </c>
      <c r="E1395" s="81">
        <v>11424.450031269789</v>
      </c>
      <c r="F1395" s="105">
        <v>-0.95996179380034108</v>
      </c>
      <c r="G1395" s="81">
        <v>10179.878083798885</v>
      </c>
      <c r="H1395" s="105">
        <v>-0.95506680116359666</v>
      </c>
      <c r="I1395" s="81">
        <v>6981.8308865749832</v>
      </c>
      <c r="J1395" s="105">
        <v>-0.93448502355603913</v>
      </c>
      <c r="K1395" s="83">
        <v>114.64022207260132</v>
      </c>
      <c r="L1395" s="83">
        <v>3266.0223966259214</v>
      </c>
      <c r="M1395" s="105">
        <v>-0.96489913168047026</v>
      </c>
      <c r="N1395" s="83">
        <v>2528.8088550868265</v>
      </c>
      <c r="O1395" s="105">
        <v>-0.95466631578658201</v>
      </c>
      <c r="P1395" s="83">
        <v>1880.006312642422</v>
      </c>
      <c r="Q1395" s="105">
        <v>-0.93902136322538721</v>
      </c>
      <c r="R1395" s="83">
        <v>25.083280589485167</v>
      </c>
      <c r="S1395" s="83">
        <v>1361.3864565399645</v>
      </c>
      <c r="T1395" s="105">
        <v>-0.98157519456067188</v>
      </c>
      <c r="U1395" s="83">
        <v>1067.0880034727829</v>
      </c>
      <c r="V1395" s="105">
        <v>-0.97649370950863201</v>
      </c>
      <c r="W1395" s="83">
        <v>772.1167093771993</v>
      </c>
      <c r="X1395" s="105">
        <v>-0.96751361512469047</v>
      </c>
      <c r="Y1395" s="81">
        <v>457.41448606967924</v>
      </c>
      <c r="Z1395" s="80"/>
      <c r="AA1395" s="83">
        <v>25.083280589485167</v>
      </c>
      <c r="AB1395" s="80"/>
      <c r="AC1395" s="84">
        <v>3.9899999999999998</v>
      </c>
      <c r="AD1395" s="84">
        <v>3.4979705108796</v>
      </c>
      <c r="AE1395" s="105">
        <v>0.14066141712460406</v>
      </c>
      <c r="AF1395" s="84">
        <v>4.0255624948961826</v>
      </c>
      <c r="AG1395" s="105">
        <v>-8.8341678812018879E-3</v>
      </c>
      <c r="AH1395" s="84">
        <v>3.7137273633734496</v>
      </c>
      <c r="AI1395" s="105">
        <v>7.4392277513767632E-2</v>
      </c>
      <c r="AJ1395" s="84">
        <v>18.235831809872028</v>
      </c>
      <c r="AK1395" s="84">
        <v>8.391775881409627</v>
      </c>
      <c r="AL1395" s="105">
        <v>1.1730599181360435</v>
      </c>
      <c r="AM1395" s="84">
        <v>9.5398674248693602</v>
      </c>
      <c r="AN1395" s="105">
        <v>0.91153933254179909</v>
      </c>
      <c r="AO1395" s="84">
        <v>9.042455372072741</v>
      </c>
      <c r="AP1395" s="105">
        <v>1.0166902748774034</v>
      </c>
      <c r="AQ1395" s="108">
        <v>5.2825163819574569E-2</v>
      </c>
      <c r="AR1395" s="108">
        <v>1.1669119865197215E-2</v>
      </c>
    </row>
    <row r="1396" spans="1:44" s="2" customFormat="1" x14ac:dyDescent="0.25">
      <c r="A1396" s="80" t="s">
        <v>327</v>
      </c>
      <c r="B1396" s="80" t="s">
        <v>354</v>
      </c>
      <c r="C1396" s="80" t="s">
        <v>290</v>
      </c>
      <c r="D1396" s="81">
        <v>42575.044317129854</v>
      </c>
      <c r="E1396" s="81">
        <v>49796.488340679411</v>
      </c>
      <c r="F1396" s="105">
        <v>-0.14501914219622317</v>
      </c>
      <c r="G1396" s="81">
        <v>82909.055399410718</v>
      </c>
      <c r="H1396" s="105">
        <v>-0.48648499115052685</v>
      </c>
      <c r="I1396" s="81">
        <v>76400.384235228295</v>
      </c>
      <c r="J1396" s="105">
        <v>-0.44273782464174499</v>
      </c>
      <c r="K1396" s="83">
        <v>12811.031014323235</v>
      </c>
      <c r="L1396" s="83">
        <v>17409.068266034126</v>
      </c>
      <c r="M1396" s="105">
        <v>-0.26411736581456624</v>
      </c>
      <c r="N1396" s="83">
        <v>28689.282362076108</v>
      </c>
      <c r="O1396" s="105">
        <v>-0.55345585669797281</v>
      </c>
      <c r="P1396" s="83">
        <v>26493.185904157552</v>
      </c>
      <c r="Q1396" s="105">
        <v>-0.5164405269842306</v>
      </c>
      <c r="R1396" s="83">
        <v>5808.2536466265137</v>
      </c>
      <c r="S1396" s="83">
        <v>8302.6305054337226</v>
      </c>
      <c r="T1396" s="105">
        <v>-0.30043211692664684</v>
      </c>
      <c r="U1396" s="83">
        <v>14035.060198457229</v>
      </c>
      <c r="V1396" s="105">
        <v>-0.58616111619777933</v>
      </c>
      <c r="W1396" s="83">
        <v>14278.890418096102</v>
      </c>
      <c r="X1396" s="105">
        <v>-0.59322794162874692</v>
      </c>
      <c r="Y1396" s="81">
        <v>40665.000414023278</v>
      </c>
      <c r="Z1396" s="82">
        <v>1910.0439031065775</v>
      </c>
      <c r="AA1396" s="83">
        <v>5150.6716615984342</v>
      </c>
      <c r="AB1396" s="83">
        <v>657.58198502807966</v>
      </c>
      <c r="AC1396" s="84">
        <v>3.3233113142517015</v>
      </c>
      <c r="AD1396" s="84">
        <v>2.8603764187561143</v>
      </c>
      <c r="AE1396" s="105">
        <v>0.16184404697927929</v>
      </c>
      <c r="AF1396" s="84">
        <v>2.8898964551656698</v>
      </c>
      <c r="AG1396" s="105">
        <v>0.14997591291248707</v>
      </c>
      <c r="AH1396" s="84">
        <v>2.8837748888191985</v>
      </c>
      <c r="AI1396" s="105">
        <v>0.15241703752142638</v>
      </c>
      <c r="AJ1396" s="84">
        <v>7.3300938470305654</v>
      </c>
      <c r="AK1396" s="84">
        <v>5.9976760748403413</v>
      </c>
      <c r="AL1396" s="105">
        <v>0.22215567422515284</v>
      </c>
      <c r="AM1396" s="84">
        <v>5.9072817805601074</v>
      </c>
      <c r="AN1396" s="105">
        <v>0.24085732140841806</v>
      </c>
      <c r="AO1396" s="84">
        <v>5.350582713234048</v>
      </c>
      <c r="AP1396" s="105">
        <v>0.36996178545197056</v>
      </c>
      <c r="AQ1396" s="108">
        <v>4.916839669864391</v>
      </c>
      <c r="AR1396" s="108">
        <v>2.702087064256085</v>
      </c>
    </row>
    <row r="1397" spans="1:44" s="2" customFormat="1" x14ac:dyDescent="0.25">
      <c r="A1397" s="80" t="s">
        <v>327</v>
      </c>
      <c r="B1397" s="80" t="s">
        <v>354</v>
      </c>
      <c r="C1397" s="80" t="s">
        <v>291</v>
      </c>
      <c r="D1397" s="81">
        <v>11956.836937962771</v>
      </c>
      <c r="E1397" s="81">
        <v>17441.407938553093</v>
      </c>
      <c r="F1397" s="105">
        <v>-0.31445689590615195</v>
      </c>
      <c r="G1397" s="81">
        <v>15580.8744951725</v>
      </c>
      <c r="H1397" s="105">
        <v>-0.23259526019111332</v>
      </c>
      <c r="I1397" s="81">
        <v>13915.118649401666</v>
      </c>
      <c r="J1397" s="105">
        <v>-0.14073050764271408</v>
      </c>
      <c r="K1397" s="83">
        <v>2396.7016807794571</v>
      </c>
      <c r="L1397" s="83">
        <v>4056.5813421010971</v>
      </c>
      <c r="M1397" s="105">
        <v>-0.40918190006314753</v>
      </c>
      <c r="N1397" s="83">
        <v>3354.0940477019403</v>
      </c>
      <c r="O1397" s="105">
        <v>-0.28543992902597387</v>
      </c>
      <c r="P1397" s="83">
        <v>3463.9227605618066</v>
      </c>
      <c r="Q1397" s="105">
        <v>-0.308096096117703</v>
      </c>
      <c r="R1397" s="83">
        <v>735.11247481563078</v>
      </c>
      <c r="S1397" s="83">
        <v>1217.6133498655195</v>
      </c>
      <c r="T1397" s="105">
        <v>-0.39626772743841793</v>
      </c>
      <c r="U1397" s="83">
        <v>996.78299193563464</v>
      </c>
      <c r="V1397" s="105">
        <v>-0.26251503008881671</v>
      </c>
      <c r="W1397" s="83">
        <v>959.99756442907483</v>
      </c>
      <c r="X1397" s="105">
        <v>-0.23425589600030564</v>
      </c>
      <c r="Y1397" s="81">
        <v>11659.853371353393</v>
      </c>
      <c r="Z1397" s="82">
        <v>296.9835666093793</v>
      </c>
      <c r="AA1397" s="83">
        <v>656.48403731339749</v>
      </c>
      <c r="AB1397" s="83">
        <v>78.628437502233282</v>
      </c>
      <c r="AC1397" s="84">
        <v>4.988871595431168</v>
      </c>
      <c r="AD1397" s="84">
        <v>4.2995336387164258</v>
      </c>
      <c r="AE1397" s="105">
        <v>0.16032854133466803</v>
      </c>
      <c r="AF1397" s="84">
        <v>4.6453302362966671</v>
      </c>
      <c r="AG1397" s="105">
        <v>7.3954130634289988E-2</v>
      </c>
      <c r="AH1397" s="84">
        <v>4.0171561582813125</v>
      </c>
      <c r="AI1397" s="105">
        <v>0.2418913775972282</v>
      </c>
      <c r="AJ1397" s="84">
        <v>16.265316325861011</v>
      </c>
      <c r="AK1397" s="84">
        <v>14.324258140303264</v>
      </c>
      <c r="AL1397" s="105">
        <v>0.13550846169801378</v>
      </c>
      <c r="AM1397" s="84">
        <v>15.631160063151043</v>
      </c>
      <c r="AN1397" s="105">
        <v>4.0570006330171923E-2</v>
      </c>
      <c r="AO1397" s="84">
        <v>14.494952034255627</v>
      </c>
      <c r="AP1397" s="105">
        <v>0.12213660917411233</v>
      </c>
      <c r="AQ1397" s="108">
        <v>1.3808523543690459</v>
      </c>
      <c r="AR1397" s="108">
        <v>0.34198539351432694</v>
      </c>
    </row>
    <row r="1398" spans="1:44" s="2" customFormat="1" x14ac:dyDescent="0.25">
      <c r="A1398" s="80" t="s">
        <v>327</v>
      </c>
      <c r="B1398" s="80" t="s">
        <v>354</v>
      </c>
      <c r="C1398" s="80" t="s">
        <v>292</v>
      </c>
      <c r="D1398" s="81">
        <v>501763.57223009231</v>
      </c>
      <c r="E1398" s="81">
        <v>586328.5553643012</v>
      </c>
      <c r="F1398" s="105">
        <v>-0.14422797996196257</v>
      </c>
      <c r="G1398" s="81">
        <v>687850.49378183717</v>
      </c>
      <c r="H1398" s="105">
        <v>-0.27053396520605727</v>
      </c>
      <c r="I1398" s="81">
        <v>568277.32741376164</v>
      </c>
      <c r="J1398" s="105">
        <v>-0.11704453437615468</v>
      </c>
      <c r="K1398" s="83">
        <v>197324.36945844494</v>
      </c>
      <c r="L1398" s="83">
        <v>239665.98527581076</v>
      </c>
      <c r="M1398" s="105">
        <v>-0.1766692748186128</v>
      </c>
      <c r="N1398" s="83">
        <v>275681.95815094473</v>
      </c>
      <c r="O1398" s="105">
        <v>-0.28423183445902722</v>
      </c>
      <c r="P1398" s="83">
        <v>242536.76853870499</v>
      </c>
      <c r="Q1398" s="105">
        <v>-0.18641461809137971</v>
      </c>
      <c r="R1398" s="83">
        <v>136702.05416894789</v>
      </c>
      <c r="S1398" s="83">
        <v>161187.24466798874</v>
      </c>
      <c r="T1398" s="105">
        <v>-0.15190526117296135</v>
      </c>
      <c r="U1398" s="83">
        <v>186381.88086553864</v>
      </c>
      <c r="V1398" s="105">
        <v>-0.26654858544125992</v>
      </c>
      <c r="W1398" s="83">
        <v>159245.97871746137</v>
      </c>
      <c r="X1398" s="105">
        <v>-0.14156668023945235</v>
      </c>
      <c r="Y1398" s="81">
        <v>493816.55835721106</v>
      </c>
      <c r="Z1398" s="82">
        <v>7947.0138728812408</v>
      </c>
      <c r="AA1398" s="83">
        <v>132595.38140969627</v>
      </c>
      <c r="AB1398" s="83">
        <v>4106.672759251619</v>
      </c>
      <c r="AC1398" s="84">
        <v>2.5428363136655556</v>
      </c>
      <c r="AD1398" s="84">
        <v>2.4464404270365967</v>
      </c>
      <c r="AE1398" s="105">
        <v>3.9402507236084405E-2</v>
      </c>
      <c r="AF1398" s="84">
        <v>2.4950870865666768</v>
      </c>
      <c r="AG1398" s="105">
        <v>1.9137298796485451E-2</v>
      </c>
      <c r="AH1398" s="84">
        <v>2.3430563985727124</v>
      </c>
      <c r="AI1398" s="105">
        <v>8.5264663374957764E-2</v>
      </c>
      <c r="AJ1398" s="84">
        <v>3.6704903615418298</v>
      </c>
      <c r="AK1398" s="84">
        <v>3.6375617473455337</v>
      </c>
      <c r="AL1398" s="105">
        <v>9.0523863190295987E-3</v>
      </c>
      <c r="AM1398" s="84">
        <v>3.6905437942118029</v>
      </c>
      <c r="AN1398" s="105">
        <v>-5.4337338311564228E-3</v>
      </c>
      <c r="AO1398" s="84">
        <v>3.56855056555001</v>
      </c>
      <c r="AP1398" s="105">
        <v>2.8566162681264436E-2</v>
      </c>
      <c r="AQ1398" s="108">
        <v>57.946881240031097</v>
      </c>
      <c r="AR1398" s="108">
        <v>63.595854227490292</v>
      </c>
    </row>
    <row r="1399" spans="1:44" s="2" customFormat="1" x14ac:dyDescent="0.25">
      <c r="A1399" s="80" t="s">
        <v>327</v>
      </c>
      <c r="B1399" s="80" t="s">
        <v>354</v>
      </c>
      <c r="C1399" s="80" t="s">
        <v>293</v>
      </c>
      <c r="D1399" s="81">
        <v>124.84101981878281</v>
      </c>
      <c r="E1399" s="80"/>
      <c r="F1399" s="80"/>
      <c r="G1399" s="81">
        <v>152.38435749530791</v>
      </c>
      <c r="H1399" s="105">
        <v>-0.18074911447110437</v>
      </c>
      <c r="I1399" s="81">
        <v>307.72067874193192</v>
      </c>
      <c r="J1399" s="105">
        <v>-0.59430409314974908</v>
      </c>
      <c r="K1399" s="83">
        <v>22.408652746653559</v>
      </c>
      <c r="L1399" s="80"/>
      <c r="M1399" s="80"/>
      <c r="N1399" s="83">
        <v>31.95730540514127</v>
      </c>
      <c r="O1399" s="105">
        <v>-0.29879404841659557</v>
      </c>
      <c r="P1399" s="83">
        <v>69.149385532571657</v>
      </c>
      <c r="Q1399" s="105">
        <v>-0.67593851233720159</v>
      </c>
      <c r="R1399" s="83">
        <v>9.6108162369125552</v>
      </c>
      <c r="S1399" s="80"/>
      <c r="T1399" s="80"/>
      <c r="U1399" s="83">
        <v>13.689877557468009</v>
      </c>
      <c r="V1399" s="105">
        <v>-0.29796185564349859</v>
      </c>
      <c r="W1399" s="83">
        <v>29.62948446128182</v>
      </c>
      <c r="X1399" s="105">
        <v>-0.67563336279200403</v>
      </c>
      <c r="Y1399" s="81">
        <v>124.84101981878281</v>
      </c>
      <c r="Z1399" s="80"/>
      <c r="AA1399" s="83">
        <v>9.6108162369125552</v>
      </c>
      <c r="AB1399" s="80"/>
      <c r="AC1399" s="84">
        <v>5.5711077872553583</v>
      </c>
      <c r="AD1399" s="80"/>
      <c r="AE1399" s="80"/>
      <c r="AF1399" s="84">
        <v>4.7683731642403249</v>
      </c>
      <c r="AG1399" s="105">
        <v>0.16834559615321579</v>
      </c>
      <c r="AH1399" s="84">
        <v>4.4500855122853586</v>
      </c>
      <c r="AI1399" s="105">
        <v>0.25191027720145859</v>
      </c>
      <c r="AJ1399" s="84">
        <v>12.989637585546802</v>
      </c>
      <c r="AK1399" s="80"/>
      <c r="AL1399" s="80"/>
      <c r="AM1399" s="84">
        <v>11.131170228193913</v>
      </c>
      <c r="AN1399" s="105">
        <v>0.16696064468097124</v>
      </c>
      <c r="AO1399" s="84">
        <v>10.38562379119503</v>
      </c>
      <c r="AP1399" s="105">
        <v>0.25073253631230746</v>
      </c>
      <c r="AQ1399" s="108">
        <v>1.4417443094107344E-2</v>
      </c>
      <c r="AR1399" s="108">
        <v>4.4710964449334858E-3</v>
      </c>
    </row>
    <row r="1400" spans="1:44" s="2" customFormat="1" x14ac:dyDescent="0.25">
      <c r="A1400" s="80" t="s">
        <v>327</v>
      </c>
      <c r="B1400" s="80" t="s">
        <v>355</v>
      </c>
      <c r="C1400" s="80" t="s">
        <v>281</v>
      </c>
      <c r="D1400" s="81">
        <v>44513926.875953905</v>
      </c>
      <c r="E1400" s="81">
        <v>42794092.295377396</v>
      </c>
      <c r="F1400" s="105">
        <v>4.0188598199623109E-2</v>
      </c>
      <c r="G1400" s="81">
        <v>41994781.750647515</v>
      </c>
      <c r="H1400" s="105">
        <v>5.9987098879673253E-2</v>
      </c>
      <c r="I1400" s="81">
        <v>36471716.043208972</v>
      </c>
      <c r="J1400" s="105">
        <v>0.22050541365306534</v>
      </c>
      <c r="K1400" s="83">
        <v>18258900.351704285</v>
      </c>
      <c r="L1400" s="83">
        <v>19283267.458036341</v>
      </c>
      <c r="M1400" s="105">
        <v>-5.3122071171872336E-2</v>
      </c>
      <c r="N1400" s="83">
        <v>20189874.230578035</v>
      </c>
      <c r="O1400" s="105">
        <v>-9.564070864538847E-2</v>
      </c>
      <c r="P1400" s="83">
        <v>18458133.436808821</v>
      </c>
      <c r="Q1400" s="105">
        <v>-1.0793782902621661E-2</v>
      </c>
      <c r="R1400" s="83">
        <v>28668123.098312229</v>
      </c>
      <c r="S1400" s="83">
        <v>29613490.117353156</v>
      </c>
      <c r="T1400" s="105">
        <v>-3.1923525909799917E-2</v>
      </c>
      <c r="U1400" s="83">
        <v>31068701.045208108</v>
      </c>
      <c r="V1400" s="105">
        <v>-7.726676256605626E-2</v>
      </c>
      <c r="W1400" s="83">
        <v>28359031.241515841</v>
      </c>
      <c r="X1400" s="105">
        <v>1.0899238911373548E-2</v>
      </c>
      <c r="Y1400" s="81">
        <v>39288073.317101873</v>
      </c>
      <c r="Z1400" s="82">
        <v>5225853.5588520337</v>
      </c>
      <c r="AA1400" s="83">
        <v>22818132.910683103</v>
      </c>
      <c r="AB1400" s="83">
        <v>5849990.1876291269</v>
      </c>
      <c r="AC1400" s="84">
        <v>2.4379303254042339</v>
      </c>
      <c r="AD1400" s="84">
        <v>2.2192344937653639</v>
      </c>
      <c r="AE1400" s="105">
        <v>9.8545616631890917E-2</v>
      </c>
      <c r="AF1400" s="84">
        <v>2.0799922412119556</v>
      </c>
      <c r="AG1400" s="105">
        <v>0.17208625931398544</v>
      </c>
      <c r="AH1400" s="84">
        <v>1.9759157212764451</v>
      </c>
      <c r="AI1400" s="105">
        <v>0.23382303159637122</v>
      </c>
      <c r="AJ1400" s="84">
        <v>1.5527325149017015</v>
      </c>
      <c r="AK1400" s="84">
        <v>1.4450877666155453</v>
      </c>
      <c r="AL1400" s="105">
        <v>7.4490111101185655E-2</v>
      </c>
      <c r="AM1400" s="84">
        <v>1.3516748476075924</v>
      </c>
      <c r="AN1400" s="105">
        <v>0.14874706564968102</v>
      </c>
      <c r="AO1400" s="84">
        <v>1.2860705900918319</v>
      </c>
      <c r="AP1400" s="105">
        <v>0.2073462583347222</v>
      </c>
      <c r="AQ1400" s="80"/>
      <c r="AR1400" s="80"/>
    </row>
    <row r="1401" spans="1:44" s="2" customFormat="1" x14ac:dyDescent="0.25">
      <c r="A1401" s="80" t="s">
        <v>327</v>
      </c>
      <c r="B1401" s="80" t="s">
        <v>355</v>
      </c>
      <c r="C1401" s="80" t="s">
        <v>313</v>
      </c>
      <c r="D1401" s="81">
        <v>20962587.048527587</v>
      </c>
      <c r="E1401" s="81">
        <v>20333258.639944844</v>
      </c>
      <c r="F1401" s="105">
        <v>3.0950691166954553E-2</v>
      </c>
      <c r="G1401" s="81">
        <v>20949250.410408638</v>
      </c>
      <c r="H1401" s="105">
        <v>6.3661648305671486E-4</v>
      </c>
      <c r="I1401" s="81">
        <v>17598375.573781244</v>
      </c>
      <c r="J1401" s="105">
        <v>0.19116602328674459</v>
      </c>
      <c r="K1401" s="83">
        <v>10122274.068047104</v>
      </c>
      <c r="L1401" s="83">
        <v>10841134.90919921</v>
      </c>
      <c r="M1401" s="105">
        <v>-6.6308633475460066E-2</v>
      </c>
      <c r="N1401" s="83">
        <v>11471761.503314691</v>
      </c>
      <c r="O1401" s="105">
        <v>-0.1176355902166952</v>
      </c>
      <c r="P1401" s="83">
        <v>10358245.364016552</v>
      </c>
      <c r="Q1401" s="105">
        <v>-2.2781010458507427E-2</v>
      </c>
      <c r="R1401" s="83">
        <v>11738859.700065915</v>
      </c>
      <c r="S1401" s="83">
        <v>12264240.903736334</v>
      </c>
      <c r="T1401" s="105">
        <v>-4.2838460838645218E-2</v>
      </c>
      <c r="U1401" s="83">
        <v>13051715.983281503</v>
      </c>
      <c r="V1401" s="105">
        <v>-0.10058878732093783</v>
      </c>
      <c r="W1401" s="83">
        <v>11865510.119186401</v>
      </c>
      <c r="X1401" s="105">
        <v>-1.0673828419369384E-2</v>
      </c>
      <c r="Y1401" s="81">
        <v>19321264.953798294</v>
      </c>
      <c r="Z1401" s="82">
        <v>1641322.0947292945</v>
      </c>
      <c r="AA1401" s="83">
        <v>10381799.260482809</v>
      </c>
      <c r="AB1401" s="83">
        <v>1357060.4395831062</v>
      </c>
      <c r="AC1401" s="84">
        <v>2.0709365215371913</v>
      </c>
      <c r="AD1401" s="84">
        <v>1.8755655021589228</v>
      </c>
      <c r="AE1401" s="105">
        <v>0.10416646027738363</v>
      </c>
      <c r="AF1401" s="84">
        <v>1.8261581191655256</v>
      </c>
      <c r="AG1401" s="105">
        <v>0.13404009203952105</v>
      </c>
      <c r="AH1401" s="84">
        <v>1.6989726498385662</v>
      </c>
      <c r="AI1401" s="105">
        <v>0.21893458481157335</v>
      </c>
      <c r="AJ1401" s="84">
        <v>1.7857430435436485</v>
      </c>
      <c r="AK1401" s="84">
        <v>1.6579304662671996</v>
      </c>
      <c r="AL1401" s="105">
        <v>7.7091639171223261E-2</v>
      </c>
      <c r="AM1401" s="84">
        <v>1.6050954860834716</v>
      </c>
      <c r="AN1401" s="105">
        <v>0.11254629959801811</v>
      </c>
      <c r="AO1401" s="84">
        <v>1.4831537284962457</v>
      </c>
      <c r="AP1401" s="105">
        <v>0.20401749949022144</v>
      </c>
      <c r="AQ1401" s="80"/>
      <c r="AR1401" s="80"/>
    </row>
    <row r="1402" spans="1:44" s="2" customFormat="1" x14ac:dyDescent="0.25">
      <c r="A1402" s="80" t="s">
        <v>327</v>
      </c>
      <c r="B1402" s="80" t="s">
        <v>355</v>
      </c>
      <c r="C1402" s="80" t="s">
        <v>328</v>
      </c>
      <c r="D1402" s="81">
        <v>688551.90528811095</v>
      </c>
      <c r="E1402" s="81">
        <v>707402.15664904239</v>
      </c>
      <c r="F1402" s="105">
        <v>-2.6647149975093241E-2</v>
      </c>
      <c r="G1402" s="81">
        <v>811013.83331278688</v>
      </c>
      <c r="H1402" s="105">
        <v>-0.1509985686982056</v>
      </c>
      <c r="I1402" s="81">
        <v>627554.14672213315</v>
      </c>
      <c r="J1402" s="105">
        <v>9.7199196092614196E-2</v>
      </c>
      <c r="K1402" s="83">
        <v>231204.19263686831</v>
      </c>
      <c r="L1402" s="83">
        <v>256725.52159422735</v>
      </c>
      <c r="M1402" s="105">
        <v>-9.9410953764453899E-2</v>
      </c>
      <c r="N1402" s="83">
        <v>295751.87346047827</v>
      </c>
      <c r="O1402" s="105">
        <v>-0.21824944020932993</v>
      </c>
      <c r="P1402" s="83">
        <v>242613.66664758476</v>
      </c>
      <c r="Q1402" s="105">
        <v>-4.7027334314556996E-2</v>
      </c>
      <c r="R1402" s="83">
        <v>148585.84839370375</v>
      </c>
      <c r="S1402" s="83">
        <v>160440.73395062218</v>
      </c>
      <c r="T1402" s="105">
        <v>-7.3889499661394756E-2</v>
      </c>
      <c r="U1402" s="83">
        <v>182136.46776315017</v>
      </c>
      <c r="V1402" s="105">
        <v>-0.18420594064158288</v>
      </c>
      <c r="W1402" s="83">
        <v>147842.98041675848</v>
      </c>
      <c r="X1402" s="105">
        <v>5.024709153259639E-3</v>
      </c>
      <c r="Y1402" s="81">
        <v>663509.7417722987</v>
      </c>
      <c r="Z1402" s="82">
        <v>25042.163515812288</v>
      </c>
      <c r="AA1402" s="83">
        <v>139799.43327294057</v>
      </c>
      <c r="AB1402" s="83">
        <v>8786.4151207631676</v>
      </c>
      <c r="AC1402" s="84">
        <v>2.9781116745125713</v>
      </c>
      <c r="AD1402" s="84">
        <v>2.7554804534281598</v>
      </c>
      <c r="AE1402" s="105">
        <v>8.079579037021678E-2</v>
      </c>
      <c r="AF1402" s="84">
        <v>2.7422102988678576</v>
      </c>
      <c r="AG1402" s="105">
        <v>8.6025997255610692E-2</v>
      </c>
      <c r="AH1402" s="84">
        <v>2.5866397198213256</v>
      </c>
      <c r="AI1402" s="105">
        <v>0.15134382716364034</v>
      </c>
      <c r="AJ1402" s="84">
        <v>4.6340342147771318</v>
      </c>
      <c r="AK1402" s="84">
        <v>4.4091181785964348</v>
      </c>
      <c r="AL1402" s="105">
        <v>5.1011568996387174E-2</v>
      </c>
      <c r="AM1402" s="84">
        <v>4.4527811660838141</v>
      </c>
      <c r="AN1402" s="105">
        <v>4.0705581957158773E-2</v>
      </c>
      <c r="AO1402" s="84">
        <v>4.2447341426228302</v>
      </c>
      <c r="AP1402" s="105">
        <v>9.1713652510108032E-2</v>
      </c>
      <c r="AQ1402" s="108">
        <v>100</v>
      </c>
      <c r="AR1402" s="108">
        <v>100</v>
      </c>
    </row>
    <row r="1403" spans="1:44" s="2" customFormat="1" x14ac:dyDescent="0.25">
      <c r="A1403" s="80" t="s">
        <v>327</v>
      </c>
      <c r="B1403" s="80" t="s">
        <v>355</v>
      </c>
      <c r="C1403" s="80" t="s">
        <v>270</v>
      </c>
      <c r="D1403" s="81">
        <v>353371.06876013993</v>
      </c>
      <c r="E1403" s="81">
        <v>348248.21676596883</v>
      </c>
      <c r="F1403" s="105">
        <v>1.4710346665217177E-2</v>
      </c>
      <c r="G1403" s="81">
        <v>423749.24842785834</v>
      </c>
      <c r="H1403" s="105">
        <v>-0.16608449437686737</v>
      </c>
      <c r="I1403" s="81">
        <v>354566.3277278638</v>
      </c>
      <c r="J1403" s="105">
        <v>-3.371044778513924E-3</v>
      </c>
      <c r="K1403" s="83">
        <v>131281.3028775178</v>
      </c>
      <c r="L1403" s="83">
        <v>139004.72809637926</v>
      </c>
      <c r="M1403" s="105">
        <v>-5.5562320250764477E-2</v>
      </c>
      <c r="N1403" s="83">
        <v>170540.21621074164</v>
      </c>
      <c r="O1403" s="105">
        <v>-0.23020325765689442</v>
      </c>
      <c r="P1403" s="83">
        <v>146511.12915872523</v>
      </c>
      <c r="Q1403" s="105">
        <v>-0.10394996181285285</v>
      </c>
      <c r="R1403" s="83">
        <v>86728.220410554728</v>
      </c>
      <c r="S1403" s="83">
        <v>90489.545502019158</v>
      </c>
      <c r="T1403" s="105">
        <v>-4.156640494321525E-2</v>
      </c>
      <c r="U1403" s="83">
        <v>110066.4512665373</v>
      </c>
      <c r="V1403" s="105">
        <v>-0.21203764260071067</v>
      </c>
      <c r="W1403" s="83">
        <v>93591.045658642033</v>
      </c>
      <c r="X1403" s="105">
        <v>-7.3327797545059317E-2</v>
      </c>
      <c r="Y1403" s="81">
        <v>343629.52156537503</v>
      </c>
      <c r="Z1403" s="82">
        <v>9741.5471947648693</v>
      </c>
      <c r="AA1403" s="83">
        <v>82773.146046091788</v>
      </c>
      <c r="AB1403" s="83">
        <v>3955.074364462942</v>
      </c>
      <c r="AC1403" s="84">
        <v>2.691709032548423</v>
      </c>
      <c r="AD1403" s="84">
        <v>2.5052976365272275</v>
      </c>
      <c r="AE1403" s="105">
        <v>7.4406886153293023E-2</v>
      </c>
      <c r="AF1403" s="84">
        <v>2.484746752661664</v>
      </c>
      <c r="AG1403" s="105">
        <v>8.3293108106514552E-2</v>
      </c>
      <c r="AH1403" s="84">
        <v>2.4200641259391191</v>
      </c>
      <c r="AI1403" s="105">
        <v>0.11224698705200242</v>
      </c>
      <c r="AJ1403" s="84">
        <v>4.074464656225496</v>
      </c>
      <c r="AK1403" s="84">
        <v>3.8484911691616146</v>
      </c>
      <c r="AL1403" s="105">
        <v>5.871742382433718E-2</v>
      </c>
      <c r="AM1403" s="84">
        <v>3.8499401366335113</v>
      </c>
      <c r="AN1403" s="105">
        <v>5.8318963834153234E-2</v>
      </c>
      <c r="AO1403" s="84">
        <v>3.7884642193344678</v>
      </c>
      <c r="AP1403" s="105">
        <v>7.5492447686696357E-2</v>
      </c>
      <c r="AQ1403" s="80"/>
      <c r="AR1403" s="80"/>
    </row>
    <row r="1404" spans="1:44" s="2" customFormat="1" x14ac:dyDescent="0.25">
      <c r="A1404" s="80" t="s">
        <v>327</v>
      </c>
      <c r="B1404" s="80" t="s">
        <v>355</v>
      </c>
      <c r="C1404" s="80" t="s">
        <v>271</v>
      </c>
      <c r="D1404" s="81">
        <v>307230.61635850428</v>
      </c>
      <c r="E1404" s="81">
        <v>314630.60301572678</v>
      </c>
      <c r="F1404" s="105">
        <v>-2.3519602309164479E-2</v>
      </c>
      <c r="G1404" s="81">
        <v>339573.76450646517</v>
      </c>
      <c r="H1404" s="105">
        <v>-9.5246310311894275E-2</v>
      </c>
      <c r="I1404" s="81">
        <v>236929.30784781574</v>
      </c>
      <c r="J1404" s="105">
        <v>0.29671849864958211</v>
      </c>
      <c r="K1404" s="83">
        <v>92549.181781925101</v>
      </c>
      <c r="L1404" s="83">
        <v>105569.64682640121</v>
      </c>
      <c r="M1404" s="105">
        <v>-0.12333530930426401</v>
      </c>
      <c r="N1404" s="83">
        <v>111809.18953479816</v>
      </c>
      <c r="O1404" s="105">
        <v>-0.17225782454025218</v>
      </c>
      <c r="P1404" s="83">
        <v>85616.72823511358</v>
      </c>
      <c r="Q1404" s="105">
        <v>8.0970783277003883E-2</v>
      </c>
      <c r="R1404" s="83">
        <v>58499.298491045614</v>
      </c>
      <c r="S1404" s="83">
        <v>65213.413834586929</v>
      </c>
      <c r="T1404" s="105">
        <v>-0.10295604767098361</v>
      </c>
      <c r="U1404" s="83">
        <v>67212.203179102216</v>
      </c>
      <c r="V1404" s="105">
        <v>-0.12963277910767312</v>
      </c>
      <c r="W1404" s="83">
        <v>50579.711399732078</v>
      </c>
      <c r="X1404" s="105">
        <v>0.15657635981203893</v>
      </c>
      <c r="Y1404" s="81">
        <v>292767.87706848176</v>
      </c>
      <c r="Z1404" s="82">
        <v>14462.739290022537</v>
      </c>
      <c r="AA1404" s="83">
        <v>53926.804328196537</v>
      </c>
      <c r="AB1404" s="83">
        <v>4572.494162849076</v>
      </c>
      <c r="AC1404" s="84">
        <v>3.3196470292134617</v>
      </c>
      <c r="AD1404" s="84">
        <v>2.9803131153133964</v>
      </c>
      <c r="AE1404" s="105">
        <v>0.11385847753932474</v>
      </c>
      <c r="AF1404" s="84">
        <v>3.0370827829029228</v>
      </c>
      <c r="AG1404" s="105">
        <v>9.303804555516812E-2</v>
      </c>
      <c r="AH1404" s="84">
        <v>2.7673249460920775</v>
      </c>
      <c r="AI1404" s="105">
        <v>0.19958699967683763</v>
      </c>
      <c r="AJ1404" s="84">
        <v>5.2518683861744346</v>
      </c>
      <c r="AK1404" s="84">
        <v>4.824630156823007</v>
      </c>
      <c r="AL1404" s="105">
        <v>8.8553571043622076E-2</v>
      </c>
      <c r="AM1404" s="84">
        <v>5.052263554009583</v>
      </c>
      <c r="AN1404" s="105">
        <v>3.9508000727008982E-2</v>
      </c>
      <c r="AO1404" s="84">
        <v>4.6842755976869963</v>
      </c>
      <c r="AP1404" s="105">
        <v>0.12116981092395686</v>
      </c>
      <c r="AQ1404" s="80"/>
      <c r="AR1404" s="80"/>
    </row>
    <row r="1405" spans="1:44" s="2" customFormat="1" x14ac:dyDescent="0.25">
      <c r="A1405" s="80" t="s">
        <v>327</v>
      </c>
      <c r="B1405" s="80" t="s">
        <v>355</v>
      </c>
      <c r="C1405" s="80" t="s">
        <v>127</v>
      </c>
      <c r="D1405" s="81">
        <v>27950.220169466735</v>
      </c>
      <c r="E1405" s="81">
        <v>44523.336867346763</v>
      </c>
      <c r="F1405" s="105">
        <v>-0.37223438007933063</v>
      </c>
      <c r="G1405" s="81">
        <v>47690.820378463264</v>
      </c>
      <c r="H1405" s="105">
        <v>-0.41392871945459764</v>
      </c>
      <c r="I1405" s="81">
        <v>36058.511146453617</v>
      </c>
      <c r="J1405" s="105">
        <v>-0.22486482994415977</v>
      </c>
      <c r="K1405" s="83">
        <v>7373.7079774254225</v>
      </c>
      <c r="L1405" s="83">
        <v>12151.14667144691</v>
      </c>
      <c r="M1405" s="105">
        <v>-0.3931677250878422</v>
      </c>
      <c r="N1405" s="83">
        <v>13402.46771493847</v>
      </c>
      <c r="O1405" s="105">
        <v>-0.44982460437441352</v>
      </c>
      <c r="P1405" s="83">
        <v>10485.809253745945</v>
      </c>
      <c r="Q1405" s="105">
        <v>-0.29679171163720691</v>
      </c>
      <c r="R1405" s="83">
        <v>3358.3294921034071</v>
      </c>
      <c r="S1405" s="83">
        <v>4737.7746140161062</v>
      </c>
      <c r="T1405" s="105">
        <v>-0.29115887400632889</v>
      </c>
      <c r="U1405" s="83">
        <v>4857.8133175106859</v>
      </c>
      <c r="V1405" s="105">
        <v>-0.30867464997104233</v>
      </c>
      <c r="W1405" s="83">
        <v>3672.2233583843808</v>
      </c>
      <c r="X1405" s="105">
        <v>-8.5477879651381941E-2</v>
      </c>
      <c r="Y1405" s="81">
        <v>27112.343138441851</v>
      </c>
      <c r="Z1405" s="82">
        <v>837.87703102488422</v>
      </c>
      <c r="AA1405" s="83">
        <v>3099.482898652258</v>
      </c>
      <c r="AB1405" s="83">
        <v>258.84659345114937</v>
      </c>
      <c r="AC1405" s="84">
        <v>3.7905244220460346</v>
      </c>
      <c r="AD1405" s="84">
        <v>3.6641263636434322</v>
      </c>
      <c r="AE1405" s="105">
        <v>3.449609698419847E-2</v>
      </c>
      <c r="AF1405" s="84">
        <v>3.5583611460825826</v>
      </c>
      <c r="AG1405" s="105">
        <v>6.5244438783017195E-2</v>
      </c>
      <c r="AH1405" s="84">
        <v>3.4387914441197842</v>
      </c>
      <c r="AI1405" s="105">
        <v>0.10228389352535518</v>
      </c>
      <c r="AJ1405" s="84">
        <v>8.3226557236826704</v>
      </c>
      <c r="AK1405" s="84">
        <v>9.3975210926307273</v>
      </c>
      <c r="AL1405" s="105">
        <v>-0.11437754258311122</v>
      </c>
      <c r="AM1405" s="84">
        <v>9.8173431668431661</v>
      </c>
      <c r="AN1405" s="105">
        <v>-0.15224968891875079</v>
      </c>
      <c r="AO1405" s="84">
        <v>9.819258696267811</v>
      </c>
      <c r="AP1405" s="105">
        <v>-0.15241506705124108</v>
      </c>
      <c r="AQ1405" s="80"/>
      <c r="AR1405" s="80"/>
    </row>
    <row r="1406" spans="1:44" s="2" customFormat="1" x14ac:dyDescent="0.25">
      <c r="A1406" s="80" t="s">
        <v>327</v>
      </c>
      <c r="B1406" s="80" t="s">
        <v>355</v>
      </c>
      <c r="C1406" s="80" t="s">
        <v>282</v>
      </c>
      <c r="D1406" s="81">
        <v>10647.17806192398</v>
      </c>
      <c r="E1406" s="81">
        <v>21192.883953728677</v>
      </c>
      <c r="F1406" s="105">
        <v>-0.49760598485933222</v>
      </c>
      <c r="G1406" s="81">
        <v>21330.646756709815</v>
      </c>
      <c r="H1406" s="105">
        <v>-0.50085066883521567</v>
      </c>
      <c r="I1406" s="81">
        <v>15737.308553003073</v>
      </c>
      <c r="J1406" s="105">
        <v>-0.32344352110372576</v>
      </c>
      <c r="K1406" s="83">
        <v>3355.2283241583277</v>
      </c>
      <c r="L1406" s="83">
        <v>6405.9906431887994</v>
      </c>
      <c r="M1406" s="105">
        <v>-0.47623583750847492</v>
      </c>
      <c r="N1406" s="83">
        <v>6807.3120283653825</v>
      </c>
      <c r="O1406" s="105">
        <v>-0.50711406937460335</v>
      </c>
      <c r="P1406" s="83">
        <v>5066.2956774317554</v>
      </c>
      <c r="Q1406" s="105">
        <v>-0.33773539134234165</v>
      </c>
      <c r="R1406" s="83">
        <v>2230.0308732987396</v>
      </c>
      <c r="S1406" s="83">
        <v>3149.1204224292624</v>
      </c>
      <c r="T1406" s="105">
        <v>-0.29185595526433633</v>
      </c>
      <c r="U1406" s="83">
        <v>3069.9424238671122</v>
      </c>
      <c r="V1406" s="105">
        <v>-0.27359195535346942</v>
      </c>
      <c r="W1406" s="83">
        <v>2206.7065484092836</v>
      </c>
      <c r="X1406" s="105">
        <v>1.0569744720370469E-2</v>
      </c>
      <c r="Y1406" s="81">
        <v>10143.989436477685</v>
      </c>
      <c r="Z1406" s="82">
        <v>503.18862544629548</v>
      </c>
      <c r="AA1406" s="83">
        <v>2043.0940675118854</v>
      </c>
      <c r="AB1406" s="83">
        <v>186.93680578685411</v>
      </c>
      <c r="AC1406" s="84">
        <v>3.1733095435747631</v>
      </c>
      <c r="AD1406" s="84">
        <v>3.308291431281142</v>
      </c>
      <c r="AE1406" s="105">
        <v>-4.0801087361915657E-2</v>
      </c>
      <c r="AF1406" s="84">
        <v>3.1334903803185696</v>
      </c>
      <c r="AG1406" s="105">
        <v>1.2707606669641425E-2</v>
      </c>
      <c r="AH1406" s="84">
        <v>3.1062751870377898</v>
      </c>
      <c r="AI1406" s="105">
        <v>2.1580301969607113E-2</v>
      </c>
      <c r="AJ1406" s="84">
        <v>4.7744532102258752</v>
      </c>
      <c r="AK1406" s="84">
        <v>6.729778830553669</v>
      </c>
      <c r="AL1406" s="105">
        <v>-0.29054827351093293</v>
      </c>
      <c r="AM1406" s="84">
        <v>6.9482237161439189</v>
      </c>
      <c r="AN1406" s="105">
        <v>-0.31285269368448443</v>
      </c>
      <c r="AO1406" s="84">
        <v>7.1315819334235435</v>
      </c>
      <c r="AP1406" s="105">
        <v>-0.33051975637418213</v>
      </c>
      <c r="AQ1406" s="108">
        <v>1.5463145160376659</v>
      </c>
      <c r="AR1406" s="108">
        <v>1.5008366526197632</v>
      </c>
    </row>
    <row r="1407" spans="1:44" s="2" customFormat="1" x14ac:dyDescent="0.25">
      <c r="A1407" s="80" t="s">
        <v>327</v>
      </c>
      <c r="B1407" s="80" t="s">
        <v>355</v>
      </c>
      <c r="C1407" s="80" t="s">
        <v>284</v>
      </c>
      <c r="D1407" s="81">
        <v>21.033751513957977</v>
      </c>
      <c r="E1407" s="81">
        <v>42.401400423049928</v>
      </c>
      <c r="F1407" s="105">
        <v>-0.50393733923647088</v>
      </c>
      <c r="G1407" s="81">
        <v>365.32114222049711</v>
      </c>
      <c r="H1407" s="105">
        <v>-0.94242394134073249</v>
      </c>
      <c r="I1407" s="81">
        <v>34.868077578544614</v>
      </c>
      <c r="J1407" s="105">
        <v>-0.39676193886580424</v>
      </c>
      <c r="K1407" s="83">
        <v>2.4051299669396826</v>
      </c>
      <c r="L1407" s="83">
        <v>3.951596690665518</v>
      </c>
      <c r="M1407" s="105">
        <v>-0.39135236836767956</v>
      </c>
      <c r="N1407" s="83">
        <v>42.121019373003001</v>
      </c>
      <c r="O1407" s="105">
        <v>-0.94289953085795397</v>
      </c>
      <c r="P1407" s="83">
        <v>3.9733090374924815</v>
      </c>
      <c r="Q1407" s="105">
        <v>-0.39467835392498496</v>
      </c>
      <c r="R1407" s="83">
        <v>0.70149620717293715</v>
      </c>
      <c r="S1407" s="83">
        <v>1.1543998193580229</v>
      </c>
      <c r="T1407" s="105">
        <v>-0.39232820777549282</v>
      </c>
      <c r="U1407" s="83">
        <v>12.303006309652833</v>
      </c>
      <c r="V1407" s="105">
        <v>-0.94298172418049164</v>
      </c>
      <c r="W1407" s="83">
        <v>1.1626455628209227</v>
      </c>
      <c r="X1407" s="105">
        <v>-0.39663795260965046</v>
      </c>
      <c r="Y1407" s="81">
        <v>21.033751513957977</v>
      </c>
      <c r="Z1407" s="80"/>
      <c r="AA1407" s="83">
        <v>0.70149620717293715</v>
      </c>
      <c r="AB1407" s="80"/>
      <c r="AC1407" s="84">
        <v>8.7453700228605875</v>
      </c>
      <c r="AD1407" s="84">
        <v>10.730194334662425</v>
      </c>
      <c r="AE1407" s="105">
        <v>-0.18497561646112354</v>
      </c>
      <c r="AF1407" s="84">
        <v>8.6731315542340752</v>
      </c>
      <c r="AG1407" s="105">
        <v>8.3289949166338532E-3</v>
      </c>
      <c r="AH1407" s="84">
        <v>8.7755765407438666</v>
      </c>
      <c r="AI1407" s="105">
        <v>-3.4421120644363536E-3</v>
      </c>
      <c r="AJ1407" s="84">
        <v>29.98412721107216</v>
      </c>
      <c r="AK1407" s="84">
        <v>36.73025559431386</v>
      </c>
      <c r="AL1407" s="105">
        <v>-0.1836667965982261</v>
      </c>
      <c r="AM1407" s="84">
        <v>29.693648286099737</v>
      </c>
      <c r="AN1407" s="105">
        <v>9.7825272992272273E-3</v>
      </c>
      <c r="AO1407" s="84">
        <v>29.99028998480356</v>
      </c>
      <c r="AP1407" s="105">
        <v>-2.0549230215924079E-4</v>
      </c>
      <c r="AQ1407" s="108">
        <v>3.0547808164377703E-3</v>
      </c>
      <c r="AR1407" s="108">
        <v>4.7211508683801589E-4</v>
      </c>
    </row>
    <row r="1408" spans="1:44" s="2" customFormat="1" x14ac:dyDescent="0.25">
      <c r="A1408" s="80" t="s">
        <v>327</v>
      </c>
      <c r="B1408" s="80" t="s">
        <v>355</v>
      </c>
      <c r="C1408" s="80" t="s">
        <v>285</v>
      </c>
      <c r="D1408" s="81">
        <v>241940.89661997795</v>
      </c>
      <c r="E1408" s="81">
        <v>237924.0149366963</v>
      </c>
      <c r="F1408" s="105">
        <v>1.6883044296097688E-2</v>
      </c>
      <c r="G1408" s="81">
        <v>267018.59921062709</v>
      </c>
      <c r="H1408" s="105">
        <v>-9.3917437454862751E-2</v>
      </c>
      <c r="I1408" s="81">
        <v>176077.27520396351</v>
      </c>
      <c r="J1408" s="105">
        <v>0.37406088514102498</v>
      </c>
      <c r="K1408" s="83">
        <v>70347.654209733402</v>
      </c>
      <c r="L1408" s="83">
        <v>77779.971621812147</v>
      </c>
      <c r="M1408" s="105">
        <v>-9.5555671429358946E-2</v>
      </c>
      <c r="N1408" s="83">
        <v>87272.064087121689</v>
      </c>
      <c r="O1408" s="105">
        <v>-0.1939270034967093</v>
      </c>
      <c r="P1408" s="83">
        <v>64646.219696434717</v>
      </c>
      <c r="Q1408" s="105">
        <v>8.8194399302409993E-2</v>
      </c>
      <c r="R1408" s="83">
        <v>47381.191214054852</v>
      </c>
      <c r="S1408" s="83">
        <v>51387.409915628938</v>
      </c>
      <c r="T1408" s="105">
        <v>-7.7961094130872641E-2</v>
      </c>
      <c r="U1408" s="83">
        <v>54927.594055282476</v>
      </c>
      <c r="V1408" s="105">
        <v>-0.1373881920557537</v>
      </c>
      <c r="W1408" s="83">
        <v>40025.487824993637</v>
      </c>
      <c r="X1408" s="105">
        <v>0.18377548379230488</v>
      </c>
      <c r="Y1408" s="81">
        <v>230299.93132825228</v>
      </c>
      <c r="Z1408" s="82">
        <v>11640.965291725672</v>
      </c>
      <c r="AA1408" s="83">
        <v>43694.688964897628</v>
      </c>
      <c r="AB1408" s="83">
        <v>3686.5022491572231</v>
      </c>
      <c r="AC1408" s="84">
        <v>3.4392176873255664</v>
      </c>
      <c r="AD1408" s="84">
        <v>3.0589367670838068</v>
      </c>
      <c r="AE1408" s="105">
        <v>0.12431800628696714</v>
      </c>
      <c r="AF1408" s="84">
        <v>3.0596113659471671</v>
      </c>
      <c r="AG1408" s="105">
        <v>0.12407011086549687</v>
      </c>
      <c r="AH1408" s="84">
        <v>2.7237056711248702</v>
      </c>
      <c r="AI1408" s="105">
        <v>0.26269799405498728</v>
      </c>
      <c r="AJ1408" s="84">
        <v>5.1062645412808907</v>
      </c>
      <c r="AK1408" s="84">
        <v>4.6300059747579185</v>
      </c>
      <c r="AL1408" s="105">
        <v>0.1028634885396392</v>
      </c>
      <c r="AM1408" s="84">
        <v>4.8612833640935245</v>
      </c>
      <c r="AN1408" s="105">
        <v>5.0394342160107235E-2</v>
      </c>
      <c r="AO1408" s="84">
        <v>4.3991287744908707</v>
      </c>
      <c r="AP1408" s="105">
        <v>0.16074450261389761</v>
      </c>
      <c r="AQ1408" s="108">
        <v>35.137641005980889</v>
      </c>
      <c r="AR1408" s="108">
        <v>31.888091447652698</v>
      </c>
    </row>
    <row r="1409" spans="1:44" s="2" customFormat="1" x14ac:dyDescent="0.25">
      <c r="A1409" s="80" t="s">
        <v>327</v>
      </c>
      <c r="B1409" s="80" t="s">
        <v>355</v>
      </c>
      <c r="C1409" s="80" t="s">
        <v>286</v>
      </c>
      <c r="D1409" s="80"/>
      <c r="E1409" s="81">
        <v>895.00082032322882</v>
      </c>
      <c r="F1409" s="105">
        <v>-1</v>
      </c>
      <c r="G1409" s="81">
        <v>967.80661376833916</v>
      </c>
      <c r="H1409" s="105">
        <v>-1</v>
      </c>
      <c r="I1409" s="81">
        <v>445.66947213172915</v>
      </c>
      <c r="J1409" s="105">
        <v>-1</v>
      </c>
      <c r="K1409" s="80"/>
      <c r="L1409" s="83">
        <v>264.82126176357269</v>
      </c>
      <c r="M1409" s="105">
        <v>-1</v>
      </c>
      <c r="N1409" s="83">
        <v>299.31383073329926</v>
      </c>
      <c r="O1409" s="105">
        <v>-1</v>
      </c>
      <c r="P1409" s="83">
        <v>148.47221398353577</v>
      </c>
      <c r="Q1409" s="105">
        <v>-1</v>
      </c>
      <c r="R1409" s="80"/>
      <c r="S1409" s="83">
        <v>57.9428920738697</v>
      </c>
      <c r="T1409" s="105">
        <v>-1</v>
      </c>
      <c r="U1409" s="83">
        <v>65.489866164445871</v>
      </c>
      <c r="V1409" s="105">
        <v>-1</v>
      </c>
      <c r="W1409" s="83">
        <v>32.485720419597619</v>
      </c>
      <c r="X1409" s="105">
        <v>-1</v>
      </c>
      <c r="Y1409" s="80"/>
      <c r="Z1409" s="80"/>
      <c r="AA1409" s="80"/>
      <c r="AB1409" s="80"/>
      <c r="AC1409" s="80"/>
      <c r="AD1409" s="84">
        <v>3.3796410996722321</v>
      </c>
      <c r="AE1409" s="105">
        <v>-1</v>
      </c>
      <c r="AF1409" s="84">
        <v>3.2334176185486534</v>
      </c>
      <c r="AG1409" s="105">
        <v>-1</v>
      </c>
      <c r="AH1409" s="84">
        <v>3.001702878769962</v>
      </c>
      <c r="AI1409" s="105">
        <v>-1</v>
      </c>
      <c r="AJ1409" s="80"/>
      <c r="AK1409" s="84">
        <v>15.446257311116236</v>
      </c>
      <c r="AL1409" s="105">
        <v>-1</v>
      </c>
      <c r="AM1409" s="84">
        <v>14.77795986539604</v>
      </c>
      <c r="AN1409" s="105">
        <v>-1</v>
      </c>
      <c r="AO1409" s="84">
        <v>13.718934546480634</v>
      </c>
      <c r="AP1409" s="105">
        <v>-1</v>
      </c>
      <c r="AQ1409" s="80"/>
      <c r="AR1409" s="80"/>
    </row>
    <row r="1410" spans="1:44" s="2" customFormat="1" x14ac:dyDescent="0.25">
      <c r="A1410" s="80" t="s">
        <v>327</v>
      </c>
      <c r="B1410" s="80" t="s">
        <v>355</v>
      </c>
      <c r="C1410" s="80" t="s">
        <v>287</v>
      </c>
      <c r="D1410" s="80"/>
      <c r="E1410" s="80"/>
      <c r="F1410" s="80"/>
      <c r="G1410" s="81">
        <v>208.03840470314026</v>
      </c>
      <c r="H1410" s="105">
        <v>-1</v>
      </c>
      <c r="I1410" s="81">
        <v>90.18392840623855</v>
      </c>
      <c r="J1410" s="105">
        <v>-1</v>
      </c>
      <c r="K1410" s="80"/>
      <c r="L1410" s="80"/>
      <c r="M1410" s="80"/>
      <c r="N1410" s="83">
        <v>4.5410532859714863</v>
      </c>
      <c r="O1410" s="105">
        <v>-1</v>
      </c>
      <c r="P1410" s="83">
        <v>1.9732667505741119</v>
      </c>
      <c r="Q1410" s="105">
        <v>-1</v>
      </c>
      <c r="R1410" s="80"/>
      <c r="S1410" s="80"/>
      <c r="T1410" s="80"/>
      <c r="U1410" s="83">
        <v>4.1607681260629477</v>
      </c>
      <c r="V1410" s="105">
        <v>-1</v>
      </c>
      <c r="W1410" s="83">
        <v>1.8041296274085283</v>
      </c>
      <c r="X1410" s="105">
        <v>-1</v>
      </c>
      <c r="Y1410" s="80"/>
      <c r="Z1410" s="80"/>
      <c r="AA1410" s="80"/>
      <c r="AB1410" s="80"/>
      <c r="AC1410" s="80"/>
      <c r="AD1410" s="80"/>
      <c r="AE1410" s="80"/>
      <c r="AF1410" s="84">
        <v>45.812808527445796</v>
      </c>
      <c r="AG1410" s="105">
        <v>-1</v>
      </c>
      <c r="AH1410" s="84">
        <v>45.702857142857141</v>
      </c>
      <c r="AI1410" s="105">
        <v>-1</v>
      </c>
      <c r="AJ1410" s="80"/>
      <c r="AK1410" s="80"/>
      <c r="AL1410" s="80"/>
      <c r="AM1410" s="84">
        <v>49.999999615453909</v>
      </c>
      <c r="AN1410" s="105">
        <v>-1</v>
      </c>
      <c r="AO1410" s="84">
        <v>49.987499255128213</v>
      </c>
      <c r="AP1410" s="105">
        <v>-1</v>
      </c>
      <c r="AQ1410" s="80"/>
      <c r="AR1410" s="80"/>
    </row>
    <row r="1411" spans="1:44" s="2" customFormat="1" x14ac:dyDescent="0.25">
      <c r="A1411" s="80" t="s">
        <v>327</v>
      </c>
      <c r="B1411" s="80" t="s">
        <v>355</v>
      </c>
      <c r="C1411" s="80" t="s">
        <v>288</v>
      </c>
      <c r="D1411" s="81">
        <v>1737.1281566131115</v>
      </c>
      <c r="E1411" s="81">
        <v>1983.6609756851196</v>
      </c>
      <c r="F1411" s="105">
        <v>-0.12428173064545985</v>
      </c>
      <c r="G1411" s="81">
        <v>1856.0366935300826</v>
      </c>
      <c r="H1411" s="105">
        <v>-6.4065833036314287E-2</v>
      </c>
      <c r="I1411" s="81">
        <v>1084.1999159133434</v>
      </c>
      <c r="J1411" s="105">
        <v>0.60222126114973307</v>
      </c>
      <c r="K1411" s="83">
        <v>557.49336879172347</v>
      </c>
      <c r="L1411" s="83">
        <v>653.62905864357265</v>
      </c>
      <c r="M1411" s="105">
        <v>-0.14707988970281149</v>
      </c>
      <c r="N1411" s="83">
        <v>592.2359693735641</v>
      </c>
      <c r="O1411" s="105">
        <v>-5.866344224007454E-2</v>
      </c>
      <c r="P1411" s="83">
        <v>369.1435966588067</v>
      </c>
      <c r="Q1411" s="105">
        <v>0.51023442865515922</v>
      </c>
      <c r="R1411" s="83">
        <v>111.70091035149534</v>
      </c>
      <c r="S1411" s="83">
        <v>129.22750430086376</v>
      </c>
      <c r="T1411" s="105">
        <v>-0.13562587967777748</v>
      </c>
      <c r="U1411" s="83">
        <v>111.31348668471459</v>
      </c>
      <c r="V1411" s="105">
        <v>3.4804737352095582E-3</v>
      </c>
      <c r="W1411" s="83">
        <v>82.221404684491802</v>
      </c>
      <c r="X1411" s="105">
        <v>0.35853809333622122</v>
      </c>
      <c r="Y1411" s="81">
        <v>1708.6816593999861</v>
      </c>
      <c r="Z1411" s="82">
        <v>28.44649721312533</v>
      </c>
      <c r="AA1411" s="83">
        <v>108.38913034637058</v>
      </c>
      <c r="AB1411" s="83">
        <v>3.3117800051247634</v>
      </c>
      <c r="AC1411" s="84">
        <v>3.1159620075446912</v>
      </c>
      <c r="AD1411" s="84">
        <v>3.0348420858180059</v>
      </c>
      <c r="AE1411" s="105">
        <v>2.67295363095706E-2</v>
      </c>
      <c r="AF1411" s="84">
        <v>3.1339479354712281</v>
      </c>
      <c r="AG1411" s="105">
        <v>-5.7390640485648183E-3</v>
      </c>
      <c r="AH1411" s="84">
        <v>2.9370681916919485</v>
      </c>
      <c r="AI1411" s="105">
        <v>6.0908975950499745E-2</v>
      </c>
      <c r="AJ1411" s="84">
        <v>15.551602499449608</v>
      </c>
      <c r="AK1411" s="84">
        <v>15.350145361213642</v>
      </c>
      <c r="AL1411" s="105">
        <v>1.3124119250688206E-2</v>
      </c>
      <c r="AM1411" s="84">
        <v>16.673960620667099</v>
      </c>
      <c r="AN1411" s="105">
        <v>-6.7312029022447553E-2</v>
      </c>
      <c r="AO1411" s="84">
        <v>13.186346305730773</v>
      </c>
      <c r="AP1411" s="105">
        <v>0.17937161203561727</v>
      </c>
      <c r="AQ1411" s="108">
        <v>0.25228717592266986</v>
      </c>
      <c r="AR1411" s="108">
        <v>7.5176008724279431E-2</v>
      </c>
    </row>
    <row r="1412" spans="1:44" s="2" customFormat="1" x14ac:dyDescent="0.25">
      <c r="A1412" s="80" t="s">
        <v>327</v>
      </c>
      <c r="B1412" s="80" t="s">
        <v>355</v>
      </c>
      <c r="C1412" s="80" t="s">
        <v>289</v>
      </c>
      <c r="D1412" s="80"/>
      <c r="E1412" s="80"/>
      <c r="F1412" s="80"/>
      <c r="G1412" s="80"/>
      <c r="H1412" s="80"/>
      <c r="I1412" s="81">
        <v>27.429993510246277</v>
      </c>
      <c r="J1412" s="105">
        <v>-1</v>
      </c>
      <c r="K1412" s="80"/>
      <c r="L1412" s="80"/>
      <c r="M1412" s="80"/>
      <c r="N1412" s="80"/>
      <c r="O1412" s="80"/>
      <c r="P1412" s="83">
        <v>2.1108714931167203</v>
      </c>
      <c r="Q1412" s="105">
        <v>-1</v>
      </c>
      <c r="R1412" s="80"/>
      <c r="S1412" s="80"/>
      <c r="T1412" s="80"/>
      <c r="U1412" s="80"/>
      <c r="V1412" s="80"/>
      <c r="W1412" s="83">
        <v>0.60955539350586019</v>
      </c>
      <c r="X1412" s="105">
        <v>-1</v>
      </c>
      <c r="Y1412" s="80"/>
      <c r="Z1412" s="80"/>
      <c r="AA1412" s="80"/>
      <c r="AB1412" s="80"/>
      <c r="AC1412" s="80"/>
      <c r="AD1412" s="80"/>
      <c r="AE1412" s="80"/>
      <c r="AF1412" s="80"/>
      <c r="AG1412" s="80"/>
      <c r="AH1412" s="84">
        <v>12.994629753488997</v>
      </c>
      <c r="AI1412" s="105">
        <v>-1</v>
      </c>
      <c r="AJ1412" s="80"/>
      <c r="AK1412" s="80"/>
      <c r="AL1412" s="80"/>
      <c r="AM1412" s="80"/>
      <c r="AN1412" s="80"/>
      <c r="AO1412" s="84">
        <v>45.000001316504743</v>
      </c>
      <c r="AP1412" s="105">
        <v>-1</v>
      </c>
      <c r="AQ1412" s="80"/>
      <c r="AR1412" s="80"/>
    </row>
    <row r="1413" spans="1:44" s="2" customFormat="1" x14ac:dyDescent="0.25">
      <c r="A1413" s="80" t="s">
        <v>327</v>
      </c>
      <c r="B1413" s="80" t="s">
        <v>355</v>
      </c>
      <c r="C1413" s="80" t="s">
        <v>290</v>
      </c>
      <c r="D1413" s="81">
        <v>65289.719738526343</v>
      </c>
      <c r="E1413" s="81">
        <v>76706.588079030509</v>
      </c>
      <c r="F1413" s="105">
        <v>-0.14883817187568571</v>
      </c>
      <c r="G1413" s="81">
        <v>72555.165295838116</v>
      </c>
      <c r="H1413" s="105">
        <v>-0.10013684797887894</v>
      </c>
      <c r="I1413" s="81">
        <v>60852.032643852232</v>
      </c>
      <c r="J1413" s="105">
        <v>7.2925864623890127E-2</v>
      </c>
      <c r="K1413" s="83">
        <v>22201.527572191695</v>
      </c>
      <c r="L1413" s="83">
        <v>27789.675204589061</v>
      </c>
      <c r="M1413" s="105">
        <v>-0.20108718764278916</v>
      </c>
      <c r="N1413" s="83">
        <v>24537.12544767647</v>
      </c>
      <c r="O1413" s="105">
        <v>-9.5186287426587815E-2</v>
      </c>
      <c r="P1413" s="83">
        <v>20970.508538678867</v>
      </c>
      <c r="Q1413" s="105">
        <v>5.8702392993583638E-2</v>
      </c>
      <c r="R1413" s="83">
        <v>11118.107276990766</v>
      </c>
      <c r="S1413" s="83">
        <v>13826.003918957991</v>
      </c>
      <c r="T1413" s="105">
        <v>-0.19585533591916615</v>
      </c>
      <c r="U1413" s="83">
        <v>12284.609123819753</v>
      </c>
      <c r="V1413" s="105">
        <v>-9.4956366545448326E-2</v>
      </c>
      <c r="W1413" s="83">
        <v>10554.223574738431</v>
      </c>
      <c r="X1413" s="105">
        <v>5.3427303132178507E-2</v>
      </c>
      <c r="Y1413" s="81">
        <v>62467.945740229479</v>
      </c>
      <c r="Z1413" s="82">
        <v>2821.7739982968656</v>
      </c>
      <c r="AA1413" s="83">
        <v>10232.115363298914</v>
      </c>
      <c r="AB1413" s="83">
        <v>885.99191369185235</v>
      </c>
      <c r="AC1413" s="84">
        <v>2.9407760131021048</v>
      </c>
      <c r="AD1413" s="84">
        <v>2.7602549333273076</v>
      </c>
      <c r="AE1413" s="105">
        <v>6.5400147499126371E-2</v>
      </c>
      <c r="AF1413" s="84">
        <v>2.95695457279853</v>
      </c>
      <c r="AG1413" s="105">
        <v>-5.4713588924409718E-3</v>
      </c>
      <c r="AH1413" s="84">
        <v>2.9017909857366715</v>
      </c>
      <c r="AI1413" s="105">
        <v>1.3434815793783387E-2</v>
      </c>
      <c r="AJ1413" s="84">
        <v>5.8723772052141685</v>
      </c>
      <c r="AK1413" s="84">
        <v>5.5479940934959293</v>
      </c>
      <c r="AL1413" s="105">
        <v>5.8468539485022654E-2</v>
      </c>
      <c r="AM1413" s="84">
        <v>5.9061842802270581</v>
      </c>
      <c r="AN1413" s="105">
        <v>-5.724012900523638E-3</v>
      </c>
      <c r="AO1413" s="84">
        <v>5.7656569631044929</v>
      </c>
      <c r="AP1413" s="105">
        <v>1.8509641276371135E-2</v>
      </c>
      <c r="AQ1413" s="108">
        <v>9.4821783567946341</v>
      </c>
      <c r="AR1413" s="108">
        <v>7.4826152000232407</v>
      </c>
    </row>
    <row r="1414" spans="1:44" s="2" customFormat="1" x14ac:dyDescent="0.25">
      <c r="A1414" s="80" t="s">
        <v>327</v>
      </c>
      <c r="B1414" s="80" t="s">
        <v>355</v>
      </c>
      <c r="C1414" s="80" t="s">
        <v>291</v>
      </c>
      <c r="D1414" s="81">
        <v>15536.241910059452</v>
      </c>
      <c r="E1414" s="81">
        <v>20407.524829844235</v>
      </c>
      <c r="F1414" s="105">
        <v>-0.23870033041248362</v>
      </c>
      <c r="G1414" s="81">
        <v>22869.848185728788</v>
      </c>
      <c r="H1414" s="105">
        <v>-0.3206670291867369</v>
      </c>
      <c r="I1414" s="81">
        <v>18634.070262469053</v>
      </c>
      <c r="J1414" s="105">
        <v>-0.16624539398936086</v>
      </c>
      <c r="K1414" s="83">
        <v>3456.065363883702</v>
      </c>
      <c r="L1414" s="83">
        <v>4822.2101856748304</v>
      </c>
      <c r="M1414" s="105">
        <v>-0.28330262870944251</v>
      </c>
      <c r="N1414" s="83">
        <v>5629.7317982015575</v>
      </c>
      <c r="O1414" s="105">
        <v>-0.38610479366214973</v>
      </c>
      <c r="P1414" s="83">
        <v>4892.4421179731089</v>
      </c>
      <c r="Q1414" s="105">
        <v>-0.29359095508001304</v>
      </c>
      <c r="R1414" s="83">
        <v>1014.8164260778007</v>
      </c>
      <c r="S1414" s="83">
        <v>1400.0962844822236</v>
      </c>
      <c r="T1414" s="105">
        <v>-0.27518097339063019</v>
      </c>
      <c r="U1414" s="83">
        <v>1582.9494628764514</v>
      </c>
      <c r="V1414" s="105">
        <v>-0.35890788058784245</v>
      </c>
      <c r="W1414" s="83">
        <v>1346.6357363557536</v>
      </c>
      <c r="X1414" s="105">
        <v>-0.24640613739831205</v>
      </c>
      <c r="Y1414" s="81">
        <v>15230.000001693988</v>
      </c>
      <c r="Z1414" s="82">
        <v>306.24190836546347</v>
      </c>
      <c r="AA1414" s="83">
        <v>946.21841841863022</v>
      </c>
      <c r="AB1414" s="83">
        <v>68.598007659170406</v>
      </c>
      <c r="AC1414" s="84">
        <v>4.49535534611557</v>
      </c>
      <c r="AD1414" s="84">
        <v>4.2319857584118061</v>
      </c>
      <c r="AE1414" s="105">
        <v>6.2233098771722256E-2</v>
      </c>
      <c r="AF1414" s="84">
        <v>4.0623335188071765</v>
      </c>
      <c r="AG1414" s="105">
        <v>0.10659435649575658</v>
      </c>
      <c r="AH1414" s="84">
        <v>3.8087461871064439</v>
      </c>
      <c r="AI1414" s="105">
        <v>0.18027170236060083</v>
      </c>
      <c r="AJ1414" s="84">
        <v>15.309411151439493</v>
      </c>
      <c r="AK1414" s="84">
        <v>14.575801004565369</v>
      </c>
      <c r="AL1414" s="105">
        <v>5.0330691715971279E-2</v>
      </c>
      <c r="AM1414" s="84">
        <v>14.447617388978999</v>
      </c>
      <c r="AN1414" s="105">
        <v>5.9649542153427396E-2</v>
      </c>
      <c r="AO1414" s="84">
        <v>13.837498708371061</v>
      </c>
      <c r="AP1414" s="105">
        <v>0.10637127952741855</v>
      </c>
      <c r="AQ1414" s="108">
        <v>2.25636466775277</v>
      </c>
      <c r="AR1414" s="108">
        <v>0.68298322959321811</v>
      </c>
    </row>
    <row r="1415" spans="1:44" s="2" customFormat="1" x14ac:dyDescent="0.25">
      <c r="A1415" s="80" t="s">
        <v>327</v>
      </c>
      <c r="B1415" s="80" t="s">
        <v>355</v>
      </c>
      <c r="C1415" s="80" t="s">
        <v>292</v>
      </c>
      <c r="D1415" s="81">
        <v>353371.06876013993</v>
      </c>
      <c r="E1415" s="81">
        <v>348248.21676596883</v>
      </c>
      <c r="F1415" s="105">
        <v>1.4710346665217177E-2</v>
      </c>
      <c r="G1415" s="81">
        <v>423749.24842785834</v>
      </c>
      <c r="H1415" s="105">
        <v>-0.16608449437686737</v>
      </c>
      <c r="I1415" s="81">
        <v>354566.3277278638</v>
      </c>
      <c r="J1415" s="105">
        <v>-3.371044778513924E-3</v>
      </c>
      <c r="K1415" s="83">
        <v>131281.3028775178</v>
      </c>
      <c r="L1415" s="83">
        <v>139004.72809637926</v>
      </c>
      <c r="M1415" s="105">
        <v>-5.5562320250764477E-2</v>
      </c>
      <c r="N1415" s="83">
        <v>170540.21621074164</v>
      </c>
      <c r="O1415" s="105">
        <v>-0.23020325765689442</v>
      </c>
      <c r="P1415" s="83">
        <v>146511.12915872523</v>
      </c>
      <c r="Q1415" s="105">
        <v>-0.10394996181285285</v>
      </c>
      <c r="R1415" s="83">
        <v>86728.220410554728</v>
      </c>
      <c r="S1415" s="83">
        <v>90489.545502019144</v>
      </c>
      <c r="T1415" s="105">
        <v>-4.1566404943215098E-2</v>
      </c>
      <c r="U1415" s="83">
        <v>110066.4512665373</v>
      </c>
      <c r="V1415" s="105">
        <v>-0.21203764260071067</v>
      </c>
      <c r="W1415" s="83">
        <v>93591.045658642033</v>
      </c>
      <c r="X1415" s="105">
        <v>-7.3327797545059317E-2</v>
      </c>
      <c r="Y1415" s="81">
        <v>343629.52156537503</v>
      </c>
      <c r="Z1415" s="82">
        <v>9741.5471947648693</v>
      </c>
      <c r="AA1415" s="83">
        <v>82773.146046091788</v>
      </c>
      <c r="AB1415" s="83">
        <v>3955.074364462942</v>
      </c>
      <c r="AC1415" s="84">
        <v>2.691709032548423</v>
      </c>
      <c r="AD1415" s="84">
        <v>2.5052976365272275</v>
      </c>
      <c r="AE1415" s="105">
        <v>7.4406886153293023E-2</v>
      </c>
      <c r="AF1415" s="84">
        <v>2.484746752661664</v>
      </c>
      <c r="AG1415" s="105">
        <v>8.3293108106514552E-2</v>
      </c>
      <c r="AH1415" s="84">
        <v>2.4200641259391191</v>
      </c>
      <c r="AI1415" s="105">
        <v>0.11224698705200242</v>
      </c>
      <c r="AJ1415" s="84">
        <v>4.074464656225496</v>
      </c>
      <c r="AK1415" s="84">
        <v>3.848491169161615</v>
      </c>
      <c r="AL1415" s="105">
        <v>5.8717423824337055E-2</v>
      </c>
      <c r="AM1415" s="84">
        <v>3.8499401366335113</v>
      </c>
      <c r="AN1415" s="105">
        <v>5.8318963834153234E-2</v>
      </c>
      <c r="AO1415" s="84">
        <v>3.7884642193344678</v>
      </c>
      <c r="AP1415" s="105">
        <v>7.5492447686696357E-2</v>
      </c>
      <c r="AQ1415" s="108">
        <v>51.320904937773541</v>
      </c>
      <c r="AR1415" s="108">
        <v>58.369098637680082</v>
      </c>
    </row>
    <row r="1416" spans="1:44" s="2" customFormat="1" x14ac:dyDescent="0.25">
      <c r="A1416" s="80" t="s">
        <v>327</v>
      </c>
      <c r="B1416" s="80" t="s">
        <v>355</v>
      </c>
      <c r="C1416" s="80" t="s">
        <v>293</v>
      </c>
      <c r="D1416" s="81">
        <v>8.6382893562316898</v>
      </c>
      <c r="E1416" s="81">
        <v>1.864887342453003</v>
      </c>
      <c r="F1416" s="105">
        <v>3.6320703452623615</v>
      </c>
      <c r="G1416" s="81">
        <v>93.122581802606589</v>
      </c>
      <c r="H1416" s="105">
        <v>-0.90723743705321214</v>
      </c>
      <c r="I1416" s="81">
        <v>4.780943441390991</v>
      </c>
      <c r="J1416" s="105">
        <v>0.80681688920344641</v>
      </c>
      <c r="K1416" s="83">
        <v>2.5157906247296609</v>
      </c>
      <c r="L1416" s="83">
        <v>0.54392548546840658</v>
      </c>
      <c r="M1416" s="105">
        <v>3.625248663542882</v>
      </c>
      <c r="N1416" s="83">
        <v>27.212015605690819</v>
      </c>
      <c r="O1416" s="105">
        <v>-0.90754853807288216</v>
      </c>
      <c r="P1416" s="83">
        <v>1.3982004175557172</v>
      </c>
      <c r="Q1416" s="105">
        <v>0.79930616036267099</v>
      </c>
      <c r="R1416" s="83">
        <v>1.079786168198801</v>
      </c>
      <c r="S1416" s="83">
        <v>0.23311091052855737</v>
      </c>
      <c r="T1416" s="105">
        <v>3.6320704841763347</v>
      </c>
      <c r="U1416" s="83">
        <v>11.654303482247217</v>
      </c>
      <c r="V1416" s="105">
        <v>-0.9073487171632677</v>
      </c>
      <c r="W1416" s="83">
        <v>0.5976179315180552</v>
      </c>
      <c r="X1416" s="105">
        <v>0.80681688291372589</v>
      </c>
      <c r="Y1416" s="81">
        <v>8.6382893562316898</v>
      </c>
      <c r="Z1416" s="80"/>
      <c r="AA1416" s="83">
        <v>1.079786168198801</v>
      </c>
      <c r="AB1416" s="80"/>
      <c r="AC1416" s="84">
        <v>3.4336280894440225</v>
      </c>
      <c r="AD1416" s="84">
        <v>3.4285713618420317</v>
      </c>
      <c r="AE1416" s="105">
        <v>1.4748789126191777E-3</v>
      </c>
      <c r="AF1416" s="84">
        <v>3.4221126120158467</v>
      </c>
      <c r="AG1416" s="105">
        <v>3.3650200135852512E-3</v>
      </c>
      <c r="AH1416" s="84">
        <v>3.4193548945929093</v>
      </c>
      <c r="AI1416" s="105">
        <v>4.1742361618221317E-3</v>
      </c>
      <c r="AJ1416" s="84">
        <v>8.0000000098549897</v>
      </c>
      <c r="AK1416" s="84">
        <v>8.000000249771853</v>
      </c>
      <c r="AL1416" s="105">
        <v>-2.9989606971800814E-8</v>
      </c>
      <c r="AM1416" s="84">
        <v>7.9904030253252358</v>
      </c>
      <c r="AN1416" s="105">
        <v>1.2010638886845453E-3</v>
      </c>
      <c r="AO1416" s="84">
        <v>7.9999999820061447</v>
      </c>
      <c r="AP1416" s="105">
        <v>3.4811056338096216E-9</v>
      </c>
      <c r="AQ1416" s="108">
        <v>1.2545589213956451E-3</v>
      </c>
      <c r="AR1416" s="108">
        <v>7.2670861987995114E-4</v>
      </c>
    </row>
    <row r="1417" spans="1:44" s="2" customFormat="1" x14ac:dyDescent="0.25">
      <c r="A1417" s="80" t="s">
        <v>327</v>
      </c>
      <c r="B1417" s="80" t="s">
        <v>356</v>
      </c>
      <c r="C1417" s="80" t="s">
        <v>281</v>
      </c>
      <c r="D1417" s="81">
        <v>43062817.098876312</v>
      </c>
      <c r="E1417" s="81">
        <v>41979872.624076471</v>
      </c>
      <c r="F1417" s="105">
        <v>2.5796754661393299E-2</v>
      </c>
      <c r="G1417" s="81">
        <v>41085387.077762052</v>
      </c>
      <c r="H1417" s="105">
        <v>4.8129764905745942E-2</v>
      </c>
      <c r="I1417" s="81">
        <v>36540103.68402531</v>
      </c>
      <c r="J1417" s="105">
        <v>0.17850834445504374</v>
      </c>
      <c r="K1417" s="83">
        <v>15307789.687380396</v>
      </c>
      <c r="L1417" s="83">
        <v>15732910.864191672</v>
      </c>
      <c r="M1417" s="105">
        <v>-2.7021139348018416E-2</v>
      </c>
      <c r="N1417" s="83">
        <v>15910193.633654375</v>
      </c>
      <c r="O1417" s="105">
        <v>-3.7862766484483952E-2</v>
      </c>
      <c r="P1417" s="83">
        <v>14263107.764473835</v>
      </c>
      <c r="Q1417" s="105">
        <v>7.3243639475866998E-2</v>
      </c>
      <c r="R1417" s="83">
        <v>22227275.194767885</v>
      </c>
      <c r="S1417" s="83">
        <v>22794469.242294867</v>
      </c>
      <c r="T1417" s="105">
        <v>-2.48829679470913E-2</v>
      </c>
      <c r="U1417" s="83">
        <v>22877344.601946719</v>
      </c>
      <c r="V1417" s="105">
        <v>-2.8415422265550751E-2</v>
      </c>
      <c r="W1417" s="83">
        <v>20704937.315125085</v>
      </c>
      <c r="X1417" s="105">
        <v>7.3525355642140591E-2</v>
      </c>
      <c r="Y1417" s="81">
        <v>36394317.340488136</v>
      </c>
      <c r="Z1417" s="82">
        <v>6668499.7583881738</v>
      </c>
      <c r="AA1417" s="83">
        <v>17138698.044131629</v>
      </c>
      <c r="AB1417" s="83">
        <v>5088577.1506362557</v>
      </c>
      <c r="AC1417" s="84">
        <v>2.8131309600090018</v>
      </c>
      <c r="AD1417" s="84">
        <v>2.6682838914204527</v>
      </c>
      <c r="AE1417" s="105">
        <v>5.4284729242749401E-2</v>
      </c>
      <c r="AF1417" s="84">
        <v>2.582331052895253</v>
      </c>
      <c r="AG1417" s="105">
        <v>8.9376575809279352E-2</v>
      </c>
      <c r="AH1417" s="84">
        <v>2.5618612919015038</v>
      </c>
      <c r="AI1417" s="105">
        <v>9.8080902702189915E-2</v>
      </c>
      <c r="AJ1417" s="84">
        <v>1.9373862392729515</v>
      </c>
      <c r="AK1417" s="84">
        <v>1.8416692302790414</v>
      </c>
      <c r="AL1417" s="105">
        <v>5.1972964211063843E-2</v>
      </c>
      <c r="AM1417" s="84">
        <v>1.7958984223311452</v>
      </c>
      <c r="AN1417" s="105">
        <v>7.8783863932654782E-2</v>
      </c>
      <c r="AO1417" s="84">
        <v>1.7648014639161711</v>
      </c>
      <c r="AP1417" s="105">
        <v>9.7792742631688037E-2</v>
      </c>
      <c r="AQ1417" s="80"/>
      <c r="AR1417" s="80"/>
    </row>
    <row r="1418" spans="1:44" s="2" customFormat="1" x14ac:dyDescent="0.25">
      <c r="A1418" s="80" t="s">
        <v>327</v>
      </c>
      <c r="B1418" s="80" t="s">
        <v>356</v>
      </c>
      <c r="C1418" s="80" t="s">
        <v>313</v>
      </c>
      <c r="D1418" s="81">
        <v>19123837.669359799</v>
      </c>
      <c r="E1418" s="81">
        <v>18336922.219567176</v>
      </c>
      <c r="F1418" s="105">
        <v>4.2914260112469294E-2</v>
      </c>
      <c r="G1418" s="81">
        <v>19340097.436786938</v>
      </c>
      <c r="H1418" s="105">
        <v>-1.1181937843590681E-2</v>
      </c>
      <c r="I1418" s="81">
        <v>16386741.429011015</v>
      </c>
      <c r="J1418" s="105">
        <v>0.16703114845658337</v>
      </c>
      <c r="K1418" s="83">
        <v>7792479.0002376456</v>
      </c>
      <c r="L1418" s="83">
        <v>8135005.7301639607</v>
      </c>
      <c r="M1418" s="105">
        <v>-4.2105284407637597E-2</v>
      </c>
      <c r="N1418" s="83">
        <v>8589363.2531554513</v>
      </c>
      <c r="O1418" s="105">
        <v>-9.277570751534539E-2</v>
      </c>
      <c r="P1418" s="83">
        <v>7517921.4330032784</v>
      </c>
      <c r="Q1418" s="105">
        <v>3.6520409222298322E-2</v>
      </c>
      <c r="R1418" s="83">
        <v>8758312.1681963224</v>
      </c>
      <c r="S1418" s="83">
        <v>9016922.3960059062</v>
      </c>
      <c r="T1418" s="105">
        <v>-2.8680542700926043E-2</v>
      </c>
      <c r="U1418" s="83">
        <v>9594979.6940207798</v>
      </c>
      <c r="V1418" s="105">
        <v>-8.719846758465119E-2</v>
      </c>
      <c r="W1418" s="83">
        <v>8124334.1151395636</v>
      </c>
      <c r="X1418" s="105">
        <v>7.803446338763334E-2</v>
      </c>
      <c r="Y1418" s="81">
        <v>17008433.690704331</v>
      </c>
      <c r="Z1418" s="82">
        <v>2115403.9786554696</v>
      </c>
      <c r="AA1418" s="83">
        <v>7354194.3545419481</v>
      </c>
      <c r="AB1418" s="83">
        <v>1404117.8136543741</v>
      </c>
      <c r="AC1418" s="84">
        <v>2.45414041780242</v>
      </c>
      <c r="AD1418" s="84">
        <v>2.2540761282533968</v>
      </c>
      <c r="AE1418" s="105">
        <v>8.8756669325115431E-2</v>
      </c>
      <c r="AF1418" s="84">
        <v>2.2516334292512332</v>
      </c>
      <c r="AG1418" s="105">
        <v>8.9937813997782584E-2</v>
      </c>
      <c r="AH1418" s="84">
        <v>2.1796904337246841</v>
      </c>
      <c r="AI1418" s="105">
        <v>0.12591236802776259</v>
      </c>
      <c r="AJ1418" s="84">
        <v>2.1835071988874017</v>
      </c>
      <c r="AK1418" s="84">
        <v>2.0336120700883056</v>
      </c>
      <c r="AL1418" s="105">
        <v>7.3708811529913501E-2</v>
      </c>
      <c r="AM1418" s="84">
        <v>2.0156475629478341</v>
      </c>
      <c r="AN1418" s="105">
        <v>8.3278267007193027E-2</v>
      </c>
      <c r="AO1418" s="84">
        <v>2.0169950172869666</v>
      </c>
      <c r="AP1418" s="105">
        <v>8.2554582521680422E-2</v>
      </c>
      <c r="AQ1418" s="80"/>
      <c r="AR1418" s="80"/>
    </row>
    <row r="1419" spans="1:44" s="2" customFormat="1" x14ac:dyDescent="0.25">
      <c r="A1419" s="80" t="s">
        <v>327</v>
      </c>
      <c r="B1419" s="80" t="s">
        <v>356</v>
      </c>
      <c r="C1419" s="80" t="s">
        <v>328</v>
      </c>
      <c r="D1419" s="81">
        <v>578055.54119755153</v>
      </c>
      <c r="E1419" s="81">
        <v>647602.99109544046</v>
      </c>
      <c r="F1419" s="105">
        <v>-0.10739210728512429</v>
      </c>
      <c r="G1419" s="81">
        <v>712350.18524057267</v>
      </c>
      <c r="H1419" s="105">
        <v>-0.18852335105053361</v>
      </c>
      <c r="I1419" s="81">
        <v>554296.49887164705</v>
      </c>
      <c r="J1419" s="105">
        <v>4.286341763707608E-2</v>
      </c>
      <c r="K1419" s="83">
        <v>216293.59433232143</v>
      </c>
      <c r="L1419" s="83">
        <v>252976.89081481873</v>
      </c>
      <c r="M1419" s="105">
        <v>-0.14500651171869208</v>
      </c>
      <c r="N1419" s="83">
        <v>281167.72980170965</v>
      </c>
      <c r="O1419" s="105">
        <v>-0.23073108537434209</v>
      </c>
      <c r="P1419" s="83">
        <v>227914.28616528201</v>
      </c>
      <c r="Q1419" s="105">
        <v>-5.0987114623140956E-2</v>
      </c>
      <c r="R1419" s="83">
        <v>165665.07191390917</v>
      </c>
      <c r="S1419" s="83">
        <v>182979.11858000231</v>
      </c>
      <c r="T1419" s="105">
        <v>-9.4623073935745719E-2</v>
      </c>
      <c r="U1419" s="83">
        <v>208540.57395528757</v>
      </c>
      <c r="V1419" s="105">
        <v>-0.20559789027228431</v>
      </c>
      <c r="W1419" s="83">
        <v>169783.07184777828</v>
      </c>
      <c r="X1419" s="105">
        <v>-2.425447890094232E-2</v>
      </c>
      <c r="Y1419" s="81">
        <v>494172.71005963208</v>
      </c>
      <c r="Z1419" s="82">
        <v>83882.83113791942</v>
      </c>
      <c r="AA1419" s="83">
        <v>126660.3243615674</v>
      </c>
      <c r="AB1419" s="83">
        <v>39004.747552341767</v>
      </c>
      <c r="AC1419" s="84">
        <v>2.6725504422909805</v>
      </c>
      <c r="AD1419" s="84">
        <v>2.5599294426046661</v>
      </c>
      <c r="AE1419" s="105">
        <v>4.3993790536556818E-2</v>
      </c>
      <c r="AF1419" s="84">
        <v>2.5335417607950586</v>
      </c>
      <c r="AG1419" s="105">
        <v>5.4867333804002189E-2</v>
      </c>
      <c r="AH1419" s="84">
        <v>2.4320392907256139</v>
      </c>
      <c r="AI1419" s="105">
        <v>9.8892790294357727E-2</v>
      </c>
      <c r="AJ1419" s="84">
        <v>3.4893024493295033</v>
      </c>
      <c r="AK1419" s="84">
        <v>3.5392180054266404</v>
      </c>
      <c r="AL1419" s="105">
        <v>-1.4103555084937474E-2</v>
      </c>
      <c r="AM1419" s="84">
        <v>3.4158829225880289</v>
      </c>
      <c r="AN1419" s="105">
        <v>2.1493572351668409E-2</v>
      </c>
      <c r="AO1419" s="84">
        <v>3.264733597049124</v>
      </c>
      <c r="AP1419" s="105">
        <v>6.8786271713979663E-2</v>
      </c>
      <c r="AQ1419" s="108">
        <v>100</v>
      </c>
      <c r="AR1419" s="108">
        <v>100</v>
      </c>
    </row>
    <row r="1420" spans="1:44" s="2" customFormat="1" x14ac:dyDescent="0.25">
      <c r="A1420" s="80" t="s">
        <v>327</v>
      </c>
      <c r="B1420" s="80" t="s">
        <v>356</v>
      </c>
      <c r="C1420" s="80" t="s">
        <v>270</v>
      </c>
      <c r="D1420" s="81">
        <v>325098.45829649211</v>
      </c>
      <c r="E1420" s="81">
        <v>382216.97286536696</v>
      </c>
      <c r="F1420" s="105">
        <v>-0.14944002653957078</v>
      </c>
      <c r="G1420" s="81">
        <v>455846.92843772052</v>
      </c>
      <c r="H1420" s="105">
        <v>-0.28682538366405103</v>
      </c>
      <c r="I1420" s="81">
        <v>354801.36078501819</v>
      </c>
      <c r="J1420" s="105">
        <v>-8.3716991453490236E-2</v>
      </c>
      <c r="K1420" s="83">
        <v>133101.8273798849</v>
      </c>
      <c r="L1420" s="83">
        <v>160637.53093849379</v>
      </c>
      <c r="M1420" s="105">
        <v>-0.17141513192923755</v>
      </c>
      <c r="N1420" s="83">
        <v>195252.58427626331</v>
      </c>
      <c r="O1420" s="105">
        <v>-0.31830952264601614</v>
      </c>
      <c r="P1420" s="83">
        <v>158255.49510454061</v>
      </c>
      <c r="Q1420" s="105">
        <v>-0.1589434079874425</v>
      </c>
      <c r="R1420" s="83">
        <v>118136.83212703768</v>
      </c>
      <c r="S1420" s="83">
        <v>130333.6107287082</v>
      </c>
      <c r="T1420" s="105">
        <v>-9.358122232229367E-2</v>
      </c>
      <c r="U1420" s="83">
        <v>159058.57672886056</v>
      </c>
      <c r="V1420" s="105">
        <v>-0.2572746810854481</v>
      </c>
      <c r="W1420" s="83">
        <v>131118.2249730904</v>
      </c>
      <c r="X1420" s="105">
        <v>-9.9005251548493087E-2</v>
      </c>
      <c r="Y1420" s="81">
        <v>269464.94176740956</v>
      </c>
      <c r="Z1420" s="82">
        <v>55633.516529082583</v>
      </c>
      <c r="AA1420" s="83">
        <v>86717.458692221815</v>
      </c>
      <c r="AB1420" s="83">
        <v>31419.373434815869</v>
      </c>
      <c r="AC1420" s="84">
        <v>2.4424793009688073</v>
      </c>
      <c r="AD1420" s="84">
        <v>2.3793752968707751</v>
      </c>
      <c r="AE1420" s="105">
        <v>2.6521248741643716E-2</v>
      </c>
      <c r="AF1420" s="84">
        <v>2.3346524714507324</v>
      </c>
      <c r="AG1420" s="105">
        <v>4.6185387691159117E-2</v>
      </c>
      <c r="AH1420" s="84">
        <v>2.24195286584294</v>
      </c>
      <c r="AI1420" s="105">
        <v>8.9442752423999974E-2</v>
      </c>
      <c r="AJ1420" s="84">
        <v>2.7518806154112849</v>
      </c>
      <c r="AK1420" s="84">
        <v>2.9326048033838226</v>
      </c>
      <c r="AL1420" s="105">
        <v>-6.16258241696961E-2</v>
      </c>
      <c r="AM1420" s="84">
        <v>2.865905993958318</v>
      </c>
      <c r="AN1420" s="105">
        <v>-3.9786852320841157E-2</v>
      </c>
      <c r="AO1420" s="84">
        <v>2.7059652527925437</v>
      </c>
      <c r="AP1420" s="105">
        <v>1.6968201114687907E-2</v>
      </c>
      <c r="AQ1420" s="80"/>
      <c r="AR1420" s="80"/>
    </row>
    <row r="1421" spans="1:44" s="2" customFormat="1" x14ac:dyDescent="0.25">
      <c r="A1421" s="80" t="s">
        <v>327</v>
      </c>
      <c r="B1421" s="80" t="s">
        <v>356</v>
      </c>
      <c r="C1421" s="80" t="s">
        <v>271</v>
      </c>
      <c r="D1421" s="81">
        <v>217352.67837488651</v>
      </c>
      <c r="E1421" s="81">
        <v>232867.82339886547</v>
      </c>
      <c r="F1421" s="105">
        <v>-6.6626401181257164E-2</v>
      </c>
      <c r="G1421" s="81">
        <v>225545.22205258609</v>
      </c>
      <c r="H1421" s="105">
        <v>-3.632328631545774E-2</v>
      </c>
      <c r="I1421" s="81">
        <v>181139.1385529697</v>
      </c>
      <c r="J1421" s="105">
        <v>0.19992112202370363</v>
      </c>
      <c r="K1421" s="83">
        <v>76445.951636159298</v>
      </c>
      <c r="L1421" s="83">
        <v>86078.155974224646</v>
      </c>
      <c r="M1421" s="105">
        <v>-0.1119006817589079</v>
      </c>
      <c r="N1421" s="83">
        <v>80244.339671985537</v>
      </c>
      <c r="O1421" s="105">
        <v>-4.7335276872523285E-2</v>
      </c>
      <c r="P1421" s="83">
        <v>66454.322840884939</v>
      </c>
      <c r="Q1421" s="105">
        <v>0.15035333095181541</v>
      </c>
      <c r="R1421" s="83">
        <v>45466.511356239847</v>
      </c>
      <c r="S1421" s="83">
        <v>50644.436362441826</v>
      </c>
      <c r="T1421" s="105">
        <v>-0.10224074702195628</v>
      </c>
      <c r="U1421" s="83">
        <v>47763.819416917482</v>
      </c>
      <c r="V1421" s="105">
        <v>-4.809724366104505E-2</v>
      </c>
      <c r="W1421" s="83">
        <v>37683.175950357057</v>
      </c>
      <c r="X1421" s="105">
        <v>0.20654669383855478</v>
      </c>
      <c r="Y1421" s="81">
        <v>192336.57860032396</v>
      </c>
      <c r="Z1421" s="82">
        <v>25016.099774562539</v>
      </c>
      <c r="AA1421" s="83">
        <v>38223.159252615078</v>
      </c>
      <c r="AB1421" s="83">
        <v>7243.3521036247694</v>
      </c>
      <c r="AC1421" s="84">
        <v>2.843220258534628</v>
      </c>
      <c r="AD1421" s="84">
        <v>2.7053068314869071</v>
      </c>
      <c r="AE1421" s="105">
        <v>5.09788484775755E-2</v>
      </c>
      <c r="AF1421" s="84">
        <v>2.8107306132064438</v>
      </c>
      <c r="AG1421" s="105">
        <v>1.1559145930075619E-2</v>
      </c>
      <c r="AH1421" s="84">
        <v>2.7257690818200135</v>
      </c>
      <c r="AI1421" s="105">
        <v>4.3089188111339043E-2</v>
      </c>
      <c r="AJ1421" s="84">
        <v>4.7805004582797599</v>
      </c>
      <c r="AK1421" s="84">
        <v>4.5980929026897304</v>
      </c>
      <c r="AL1421" s="105">
        <v>3.9670263183096459E-2</v>
      </c>
      <c r="AM1421" s="84">
        <v>4.7220935177704852</v>
      </c>
      <c r="AN1421" s="105">
        <v>1.2368865692615763E-2</v>
      </c>
      <c r="AO1421" s="84">
        <v>4.8068968176036488</v>
      </c>
      <c r="AP1421" s="105">
        <v>-5.49135134900777E-3</v>
      </c>
      <c r="AQ1421" s="80"/>
      <c r="AR1421" s="80"/>
    </row>
    <row r="1422" spans="1:44" s="2" customFormat="1" x14ac:dyDescent="0.25">
      <c r="A1422" s="80" t="s">
        <v>327</v>
      </c>
      <c r="B1422" s="80" t="s">
        <v>356</v>
      </c>
      <c r="C1422" s="80" t="s">
        <v>127</v>
      </c>
      <c r="D1422" s="81">
        <v>35604.404526172875</v>
      </c>
      <c r="E1422" s="81">
        <v>32518.194831207991</v>
      </c>
      <c r="F1422" s="105">
        <v>9.4907165388006781E-2</v>
      </c>
      <c r="G1422" s="81">
        <v>30958.034750266073</v>
      </c>
      <c r="H1422" s="105">
        <v>0.15008607017171424</v>
      </c>
      <c r="I1422" s="81">
        <v>18355.999533659222</v>
      </c>
      <c r="J1422" s="105">
        <v>0.93966035251228985</v>
      </c>
      <c r="K1422" s="83">
        <v>6745.8153162772451</v>
      </c>
      <c r="L1422" s="83">
        <v>6261.2039021003211</v>
      </c>
      <c r="M1422" s="105">
        <v>7.7399078796070039E-2</v>
      </c>
      <c r="N1422" s="83">
        <v>5670.8058534608181</v>
      </c>
      <c r="O1422" s="105">
        <v>0.18956908252472845</v>
      </c>
      <c r="P1422" s="83">
        <v>3204.4682198564815</v>
      </c>
      <c r="Q1422" s="105">
        <v>1.1051278569332699</v>
      </c>
      <c r="R1422" s="83">
        <v>2061.7284306316419</v>
      </c>
      <c r="S1422" s="83">
        <v>2001.0714888522029</v>
      </c>
      <c r="T1422" s="105">
        <v>3.0312231280768112E-2</v>
      </c>
      <c r="U1422" s="83">
        <v>1718.1778095095824</v>
      </c>
      <c r="V1422" s="105">
        <v>0.19995056345193912</v>
      </c>
      <c r="W1422" s="83">
        <v>981.6709243307605</v>
      </c>
      <c r="X1422" s="105">
        <v>1.1002235876927846</v>
      </c>
      <c r="Y1422" s="81">
        <v>32371.189691898569</v>
      </c>
      <c r="Z1422" s="82">
        <v>3233.2148342743048</v>
      </c>
      <c r="AA1422" s="83">
        <v>1719.7064167304952</v>
      </c>
      <c r="AB1422" s="83">
        <v>342.02201390114669</v>
      </c>
      <c r="AC1422" s="84">
        <v>5.2779987083639242</v>
      </c>
      <c r="AD1422" s="84">
        <v>5.1936009974535029</v>
      </c>
      <c r="AE1422" s="105">
        <v>1.6250326305737129E-2</v>
      </c>
      <c r="AF1422" s="84">
        <v>5.4591949628063521</v>
      </c>
      <c r="AG1422" s="105">
        <v>-3.3191020961318117E-2</v>
      </c>
      <c r="AH1422" s="84">
        <v>5.7282513897052576</v>
      </c>
      <c r="AI1422" s="105">
        <v>-7.8602116197365568E-2</v>
      </c>
      <c r="AJ1422" s="84">
        <v>17.269201897392918</v>
      </c>
      <c r="AK1422" s="84">
        <v>16.250391359011438</v>
      </c>
      <c r="AL1422" s="105">
        <v>6.2694523219375409E-2</v>
      </c>
      <c r="AM1422" s="84">
        <v>18.017945860389379</v>
      </c>
      <c r="AN1422" s="105">
        <v>-4.1555456365450515E-2</v>
      </c>
      <c r="AO1422" s="84">
        <v>18.698729970201725</v>
      </c>
      <c r="AP1422" s="105">
        <v>-7.6450543704674148E-2</v>
      </c>
      <c r="AQ1422" s="80"/>
      <c r="AR1422" s="80"/>
    </row>
    <row r="1423" spans="1:44" s="2" customFormat="1" x14ac:dyDescent="0.25">
      <c r="A1423" s="80" t="s">
        <v>327</v>
      </c>
      <c r="B1423" s="80" t="s">
        <v>356</v>
      </c>
      <c r="C1423" s="80" t="s">
        <v>282</v>
      </c>
      <c r="D1423" s="81">
        <v>98.770881692171102</v>
      </c>
      <c r="E1423" s="81">
        <v>338.12776334285735</v>
      </c>
      <c r="F1423" s="105">
        <v>-0.70788887396975253</v>
      </c>
      <c r="G1423" s="81">
        <v>182.26089461684228</v>
      </c>
      <c r="H1423" s="105">
        <v>-0.45807968352283107</v>
      </c>
      <c r="I1423" s="81">
        <v>189.91860901355744</v>
      </c>
      <c r="J1423" s="105">
        <v>-0.47993047018830953</v>
      </c>
      <c r="K1423" s="83">
        <v>17.056143498531412</v>
      </c>
      <c r="L1423" s="83">
        <v>80.519549293611362</v>
      </c>
      <c r="M1423" s="105">
        <v>-0.78817388263889976</v>
      </c>
      <c r="N1423" s="83">
        <v>44.41901695728302</v>
      </c>
      <c r="O1423" s="105">
        <v>-0.61601708757008278</v>
      </c>
      <c r="P1423" s="83">
        <v>47.168057918548584</v>
      </c>
      <c r="Q1423" s="105">
        <v>-0.63839631625316129</v>
      </c>
      <c r="R1423" s="83">
        <v>7.8671729336457883</v>
      </c>
      <c r="S1423" s="83">
        <v>28.798257484538798</v>
      </c>
      <c r="T1423" s="105">
        <v>-0.72681774451563563</v>
      </c>
      <c r="U1423" s="83">
        <v>10.935680910253524</v>
      </c>
      <c r="V1423" s="105">
        <v>-0.28059596853549723</v>
      </c>
      <c r="W1423" s="83">
        <v>11.72437107257843</v>
      </c>
      <c r="X1423" s="105">
        <v>-0.32898976969042354</v>
      </c>
      <c r="Y1423" s="81">
        <v>92.940219327211381</v>
      </c>
      <c r="Z1423" s="82">
        <v>5.8306623649597169</v>
      </c>
      <c r="AA1423" s="83">
        <v>7.4182341330769486</v>
      </c>
      <c r="AB1423" s="83">
        <v>0.44893880056883972</v>
      </c>
      <c r="AC1423" s="84">
        <v>5.7909269877258938</v>
      </c>
      <c r="AD1423" s="84">
        <v>4.1993250870032544</v>
      </c>
      <c r="AE1423" s="105">
        <v>0.379013738576369</v>
      </c>
      <c r="AF1423" s="84">
        <v>4.1032176554496766</v>
      </c>
      <c r="AG1423" s="105">
        <v>0.41131362603557986</v>
      </c>
      <c r="AH1423" s="84">
        <v>4.0264241818375348</v>
      </c>
      <c r="AI1423" s="105">
        <v>0.43823072935228963</v>
      </c>
      <c r="AJ1423" s="84">
        <v>12.554812576923858</v>
      </c>
      <c r="AK1423" s="84">
        <v>11.74125773145793</v>
      </c>
      <c r="AL1423" s="105">
        <v>6.9290263792285214E-2</v>
      </c>
      <c r="AM1423" s="84">
        <v>16.666625161488632</v>
      </c>
      <c r="AN1423" s="105">
        <v>-0.24670936945686456</v>
      </c>
      <c r="AO1423" s="84">
        <v>16.198618061291917</v>
      </c>
      <c r="AP1423" s="105">
        <v>-0.22494545340724256</v>
      </c>
      <c r="AQ1423" s="108">
        <v>1.7086745935788197E-2</v>
      </c>
      <c r="AR1423" s="108">
        <v>4.7488422530816308E-3</v>
      </c>
    </row>
    <row r="1424" spans="1:44" s="2" customFormat="1" x14ac:dyDescent="0.25">
      <c r="A1424" s="80" t="s">
        <v>327</v>
      </c>
      <c r="B1424" s="80" t="s">
        <v>356</v>
      </c>
      <c r="C1424" s="80" t="s">
        <v>285</v>
      </c>
      <c r="D1424" s="81">
        <v>131863.59345198155</v>
      </c>
      <c r="E1424" s="81">
        <v>135684.42206336974</v>
      </c>
      <c r="F1424" s="105">
        <v>-2.8159670456522418E-2</v>
      </c>
      <c r="G1424" s="81">
        <v>133297.01078314186</v>
      </c>
      <c r="H1424" s="105">
        <v>-1.0753559458976204E-2</v>
      </c>
      <c r="I1424" s="81">
        <v>105517.86460551978</v>
      </c>
      <c r="J1424" s="105">
        <v>0.24968026926014569</v>
      </c>
      <c r="K1424" s="83">
        <v>43308.557653051401</v>
      </c>
      <c r="L1424" s="83">
        <v>47147.233422408353</v>
      </c>
      <c r="M1424" s="105">
        <v>-8.1418897583341324E-2</v>
      </c>
      <c r="N1424" s="83">
        <v>45477.672068385589</v>
      </c>
      <c r="O1424" s="105">
        <v>-4.7696249976745778E-2</v>
      </c>
      <c r="P1424" s="83">
        <v>37135.190579533577</v>
      </c>
      <c r="Q1424" s="105">
        <v>0.16624034984541508</v>
      </c>
      <c r="R1424" s="83">
        <v>28696.791125268985</v>
      </c>
      <c r="S1424" s="83">
        <v>30632.2738820714</v>
      </c>
      <c r="T1424" s="105">
        <v>-6.3184429737526734E-2</v>
      </c>
      <c r="U1424" s="83">
        <v>30404.99199298058</v>
      </c>
      <c r="V1424" s="105">
        <v>-5.6181592420940535E-2</v>
      </c>
      <c r="W1424" s="83">
        <v>22670.633879899498</v>
      </c>
      <c r="X1424" s="105">
        <v>0.26581335472549217</v>
      </c>
      <c r="Y1424" s="81">
        <v>123839.0482290752</v>
      </c>
      <c r="Z1424" s="82">
        <v>8024.5452229063549</v>
      </c>
      <c r="AA1424" s="83">
        <v>26620.646715563431</v>
      </c>
      <c r="AB1424" s="83">
        <v>2076.1444097055551</v>
      </c>
      <c r="AC1424" s="84">
        <v>3.0447468259818811</v>
      </c>
      <c r="AD1424" s="84">
        <v>2.8778872526352952</v>
      </c>
      <c r="AE1424" s="105">
        <v>5.7979885485017431E-2</v>
      </c>
      <c r="AF1424" s="84">
        <v>2.9310429650554837</v>
      </c>
      <c r="AG1424" s="105">
        <v>3.8792969697817113E-2</v>
      </c>
      <c r="AH1424" s="84">
        <v>2.8414520824803344</v>
      </c>
      <c r="AI1424" s="105">
        <v>7.1546074894245068E-2</v>
      </c>
      <c r="AJ1424" s="84">
        <v>4.5950640570355947</v>
      </c>
      <c r="AK1424" s="84">
        <v>4.4294596798699866</v>
      </c>
      <c r="AL1424" s="105">
        <v>3.7387037953683096E-2</v>
      </c>
      <c r="AM1424" s="84">
        <v>4.3840501853746696</v>
      </c>
      <c r="AN1424" s="105">
        <v>4.8132175212061687E-2</v>
      </c>
      <c r="AO1424" s="84">
        <v>4.6543852794109677</v>
      </c>
      <c r="AP1424" s="105">
        <v>-1.27452324666342E-2</v>
      </c>
      <c r="AQ1424" s="108">
        <v>22.811578482372322</v>
      </c>
      <c r="AR1424" s="108">
        <v>17.322173463445441</v>
      </c>
    </row>
    <row r="1425" spans="1:44" s="2" customFormat="1" x14ac:dyDescent="0.25">
      <c r="A1425" s="80" t="s">
        <v>327</v>
      </c>
      <c r="B1425" s="80" t="s">
        <v>356</v>
      </c>
      <c r="C1425" s="80" t="s">
        <v>286</v>
      </c>
      <c r="D1425" s="80"/>
      <c r="E1425" s="80"/>
      <c r="F1425" s="80"/>
      <c r="G1425" s="80"/>
      <c r="H1425" s="80"/>
      <c r="I1425" s="81">
        <v>16.177786514759063</v>
      </c>
      <c r="J1425" s="105">
        <v>-1</v>
      </c>
      <c r="K1425" s="80"/>
      <c r="L1425" s="80"/>
      <c r="M1425" s="80"/>
      <c r="N1425" s="80"/>
      <c r="O1425" s="80"/>
      <c r="P1425" s="83">
        <v>5.4106309413909912</v>
      </c>
      <c r="Q1425" s="105">
        <v>-1</v>
      </c>
      <c r="R1425" s="80"/>
      <c r="S1425" s="80"/>
      <c r="T1425" s="80"/>
      <c r="U1425" s="80"/>
      <c r="V1425" s="80"/>
      <c r="W1425" s="83">
        <v>1.0144933015108109</v>
      </c>
      <c r="X1425" s="105">
        <v>-1</v>
      </c>
      <c r="Y1425" s="80"/>
      <c r="Z1425" s="80"/>
      <c r="AA1425" s="80"/>
      <c r="AB1425" s="80"/>
      <c r="AC1425" s="80"/>
      <c r="AD1425" s="80"/>
      <c r="AE1425" s="80"/>
      <c r="AF1425" s="80"/>
      <c r="AG1425" s="80"/>
      <c r="AH1425" s="84">
        <v>2.9899999999999998</v>
      </c>
      <c r="AI1425" s="105">
        <v>-1</v>
      </c>
      <c r="AJ1425" s="80"/>
      <c r="AK1425" s="80"/>
      <c r="AL1425" s="80"/>
      <c r="AM1425" s="80"/>
      <c r="AN1425" s="80"/>
      <c r="AO1425" s="84">
        <v>15.946666666666665</v>
      </c>
      <c r="AP1425" s="105">
        <v>-1</v>
      </c>
      <c r="AQ1425" s="80"/>
      <c r="AR1425" s="80"/>
    </row>
    <row r="1426" spans="1:44" s="2" customFormat="1" x14ac:dyDescent="0.25">
      <c r="A1426" s="80" t="s">
        <v>327</v>
      </c>
      <c r="B1426" s="80" t="s">
        <v>356</v>
      </c>
      <c r="C1426" s="80" t="s">
        <v>287</v>
      </c>
      <c r="D1426" s="80"/>
      <c r="E1426" s="81">
        <v>2.9826979637145996</v>
      </c>
      <c r="F1426" s="105">
        <v>-1</v>
      </c>
      <c r="G1426" s="81">
        <v>2.3394864320755007</v>
      </c>
      <c r="H1426" s="105">
        <v>-1</v>
      </c>
      <c r="I1426" s="80"/>
      <c r="J1426" s="80"/>
      <c r="K1426" s="80"/>
      <c r="L1426" s="83">
        <v>2.2094058990478516</v>
      </c>
      <c r="M1426" s="105">
        <v>-1</v>
      </c>
      <c r="N1426" s="83">
        <v>1.1487735907726004</v>
      </c>
      <c r="O1426" s="105">
        <v>-1</v>
      </c>
      <c r="P1426" s="80"/>
      <c r="Q1426" s="80"/>
      <c r="R1426" s="80"/>
      <c r="S1426" s="83">
        <v>9.9423269407878934E-2</v>
      </c>
      <c r="T1426" s="105">
        <v>-1</v>
      </c>
      <c r="U1426" s="83">
        <v>7.7982879326130128E-2</v>
      </c>
      <c r="V1426" s="105">
        <v>-1</v>
      </c>
      <c r="W1426" s="80"/>
      <c r="X1426" s="80"/>
      <c r="Y1426" s="80"/>
      <c r="Z1426" s="80"/>
      <c r="AA1426" s="80"/>
      <c r="AB1426" s="80"/>
      <c r="AC1426" s="80"/>
      <c r="AD1426" s="84">
        <v>1.35</v>
      </c>
      <c r="AE1426" s="105">
        <v>-1</v>
      </c>
      <c r="AF1426" s="84">
        <v>2.0365078470354581</v>
      </c>
      <c r="AG1426" s="105">
        <v>-1</v>
      </c>
      <c r="AH1426" s="80"/>
      <c r="AI1426" s="80"/>
      <c r="AJ1426" s="80"/>
      <c r="AK1426" s="84">
        <v>29.999998807907151</v>
      </c>
      <c r="AL1426" s="105">
        <v>-1</v>
      </c>
      <c r="AM1426" s="84">
        <v>30.000000670552271</v>
      </c>
      <c r="AN1426" s="105">
        <v>-1</v>
      </c>
      <c r="AO1426" s="80"/>
      <c r="AP1426" s="80"/>
      <c r="AQ1426" s="80"/>
      <c r="AR1426" s="80"/>
    </row>
    <row r="1427" spans="1:44" s="2" customFormat="1" x14ac:dyDescent="0.25">
      <c r="A1427" s="80" t="s">
        <v>327</v>
      </c>
      <c r="B1427" s="80" t="s">
        <v>356</v>
      </c>
      <c r="C1427" s="80" t="s">
        <v>288</v>
      </c>
      <c r="D1427" s="81">
        <v>282.94485530257225</v>
      </c>
      <c r="E1427" s="81">
        <v>807.14208938956256</v>
      </c>
      <c r="F1427" s="105">
        <v>-0.64944851839338225</v>
      </c>
      <c r="G1427" s="81">
        <v>200.50315058946609</v>
      </c>
      <c r="H1427" s="105">
        <v>0.411174111083706</v>
      </c>
      <c r="I1427" s="81">
        <v>200.97165037989618</v>
      </c>
      <c r="J1427" s="105">
        <v>0.40788441935826442</v>
      </c>
      <c r="K1427" s="83">
        <v>90.957722114392254</v>
      </c>
      <c r="L1427" s="83">
        <v>168.95085880525772</v>
      </c>
      <c r="M1427" s="105">
        <v>-0.4616320819106623</v>
      </c>
      <c r="N1427" s="83">
        <v>56.625183105318172</v>
      </c>
      <c r="O1427" s="105">
        <v>0.60631219408541936</v>
      </c>
      <c r="P1427" s="83">
        <v>58.578213071242075</v>
      </c>
      <c r="Q1427" s="105">
        <v>0.55275685865956059</v>
      </c>
      <c r="R1427" s="83">
        <v>31.753111299311826</v>
      </c>
      <c r="S1427" s="83">
        <v>117.20477100132727</v>
      </c>
      <c r="T1427" s="105">
        <v>-0.72908004488185685</v>
      </c>
      <c r="U1427" s="83">
        <v>15.87222704282757</v>
      </c>
      <c r="V1427" s="105">
        <v>1.0005454315663029</v>
      </c>
      <c r="W1427" s="83">
        <v>20.690408303082418</v>
      </c>
      <c r="X1427" s="105">
        <v>0.53467784850728672</v>
      </c>
      <c r="Y1427" s="81">
        <v>282.94485530257225</v>
      </c>
      <c r="Z1427" s="80"/>
      <c r="AA1427" s="83">
        <v>31.753111299311826</v>
      </c>
      <c r="AB1427" s="80"/>
      <c r="AC1427" s="84">
        <v>3.1107293446369391</v>
      </c>
      <c r="AD1427" s="84">
        <v>4.7773778428668416</v>
      </c>
      <c r="AE1427" s="105">
        <v>-0.34886260895574644</v>
      </c>
      <c r="AF1427" s="84">
        <v>3.5408830416768233</v>
      </c>
      <c r="AG1427" s="105">
        <v>-0.12148204049015421</v>
      </c>
      <c r="AH1427" s="84">
        <v>3.430825896574841</v>
      </c>
      <c r="AI1427" s="105">
        <v>-9.3300144509655764E-2</v>
      </c>
      <c r="AJ1427" s="84">
        <v>8.9107757862047503</v>
      </c>
      <c r="AK1427" s="84">
        <v>6.8865975548079197</v>
      </c>
      <c r="AL1427" s="105">
        <v>0.29393008888455202</v>
      </c>
      <c r="AM1427" s="84">
        <v>12.632326267035763</v>
      </c>
      <c r="AN1427" s="105">
        <v>-0.2946053167216281</v>
      </c>
      <c r="AO1427" s="84">
        <v>9.7132761923289745</v>
      </c>
      <c r="AP1427" s="105">
        <v>-8.2618921796746195E-2</v>
      </c>
      <c r="AQ1427" s="108">
        <v>4.8947693627570524E-2</v>
      </c>
      <c r="AR1427" s="108">
        <v>1.9167052494814901E-2</v>
      </c>
    </row>
    <row r="1428" spans="1:44" s="2" customFormat="1" x14ac:dyDescent="0.25">
      <c r="A1428" s="80" t="s">
        <v>327</v>
      </c>
      <c r="B1428" s="80" t="s">
        <v>356</v>
      </c>
      <c r="C1428" s="80" t="s">
        <v>290</v>
      </c>
      <c r="D1428" s="81">
        <v>85489.084922904964</v>
      </c>
      <c r="E1428" s="81">
        <v>97183.401335495713</v>
      </c>
      <c r="F1428" s="105">
        <v>-0.12033244619849978</v>
      </c>
      <c r="G1428" s="81">
        <v>92248.211269444233</v>
      </c>
      <c r="H1428" s="105">
        <v>-7.3271083021835492E-2</v>
      </c>
      <c r="I1428" s="81">
        <v>75621.273947449925</v>
      </c>
      <c r="J1428" s="105">
        <v>0.13048988016668817</v>
      </c>
      <c r="K1428" s="83">
        <v>33137.393983107904</v>
      </c>
      <c r="L1428" s="83">
        <v>38930.922551816286</v>
      </c>
      <c r="M1428" s="105">
        <v>-0.14881559924497834</v>
      </c>
      <c r="N1428" s="83">
        <v>34766.667603599955</v>
      </c>
      <c r="O1428" s="105">
        <v>-4.6863094244998793E-2</v>
      </c>
      <c r="P1428" s="83">
        <v>29319.132261351369</v>
      </c>
      <c r="Q1428" s="105">
        <v>0.13023106167401097</v>
      </c>
      <c r="R1428" s="83">
        <v>16769.720230970863</v>
      </c>
      <c r="S1428" s="83">
        <v>20012.162480370422</v>
      </c>
      <c r="T1428" s="105">
        <v>-0.16202358203817371</v>
      </c>
      <c r="U1428" s="83">
        <v>17358.827423936906</v>
      </c>
      <c r="V1428" s="105">
        <v>-3.3937038405813934E-2</v>
      </c>
      <c r="W1428" s="83">
        <v>15012.542070457559</v>
      </c>
      <c r="X1428" s="105">
        <v>0.11704734296606355</v>
      </c>
      <c r="Y1428" s="81">
        <v>68497.53037124878</v>
      </c>
      <c r="Z1428" s="82">
        <v>16991.554551656183</v>
      </c>
      <c r="AA1428" s="83">
        <v>11602.512537051653</v>
      </c>
      <c r="AB1428" s="83">
        <v>5167.2076939192102</v>
      </c>
      <c r="AC1428" s="84">
        <v>2.5798372969969763</v>
      </c>
      <c r="AD1428" s="84">
        <v>2.4963035799150801</v>
      </c>
      <c r="AE1428" s="105">
        <v>3.3462964101801204E-2</v>
      </c>
      <c r="AF1428" s="84">
        <v>2.6533521222463174</v>
      </c>
      <c r="AG1428" s="105">
        <v>-2.7706396234776335E-2</v>
      </c>
      <c r="AH1428" s="84">
        <v>2.5792466595996184</v>
      </c>
      <c r="AI1428" s="105">
        <v>2.2899608890045422E-4</v>
      </c>
      <c r="AJ1428" s="84">
        <v>5.0978241583912025</v>
      </c>
      <c r="AK1428" s="84">
        <v>4.8562168846480835</v>
      </c>
      <c r="AL1428" s="105">
        <v>4.9752158826948188E-2</v>
      </c>
      <c r="AM1428" s="84">
        <v>5.3141960004878452</v>
      </c>
      <c r="AN1428" s="105">
        <v>-4.0715818926659784E-2</v>
      </c>
      <c r="AO1428" s="84">
        <v>5.037206463271886</v>
      </c>
      <c r="AP1428" s="105">
        <v>1.2033990578171106E-2</v>
      </c>
      <c r="AQ1428" s="108">
        <v>14.789078008974386</v>
      </c>
      <c r="AR1428" s="108">
        <v>10.122664987394295</v>
      </c>
    </row>
    <row r="1429" spans="1:44" s="2" customFormat="1" x14ac:dyDescent="0.25">
      <c r="A1429" s="80" t="s">
        <v>327</v>
      </c>
      <c r="B1429" s="80" t="s">
        <v>356</v>
      </c>
      <c r="C1429" s="80" t="s">
        <v>291</v>
      </c>
      <c r="D1429" s="81">
        <v>35222.68878917813</v>
      </c>
      <c r="E1429" s="81">
        <v>31369.942280511856</v>
      </c>
      <c r="F1429" s="105">
        <v>0.12281649976320613</v>
      </c>
      <c r="G1429" s="81">
        <v>30572.931218627691</v>
      </c>
      <c r="H1429" s="105">
        <v>0.15208739840154423</v>
      </c>
      <c r="I1429" s="81">
        <v>17948.931487751008</v>
      </c>
      <c r="J1429" s="105">
        <v>0.96238360000512291</v>
      </c>
      <c r="K1429" s="83">
        <v>6637.8014506643212</v>
      </c>
      <c r="L1429" s="83">
        <v>6009.5240881024038</v>
      </c>
      <c r="M1429" s="105">
        <v>0.10454694138022923</v>
      </c>
      <c r="N1429" s="83">
        <v>5568.6128798074442</v>
      </c>
      <c r="O1429" s="105">
        <v>0.19200267534019141</v>
      </c>
      <c r="P1429" s="83">
        <v>3093.3113179253</v>
      </c>
      <c r="Q1429" s="105">
        <v>1.145856258372445</v>
      </c>
      <c r="R1429" s="83">
        <v>2022.1081463986845</v>
      </c>
      <c r="S1429" s="83">
        <v>1854.9690370969295</v>
      </c>
      <c r="T1429" s="105">
        <v>9.010344968524743E-2</v>
      </c>
      <c r="U1429" s="83">
        <v>1691.2919186771751</v>
      </c>
      <c r="V1429" s="105">
        <v>0.19559972117661015</v>
      </c>
      <c r="W1429" s="83">
        <v>948.24165165358886</v>
      </c>
      <c r="X1429" s="105">
        <v>1.1324818867347117</v>
      </c>
      <c r="Y1429" s="81">
        <v>31995.304617268783</v>
      </c>
      <c r="Z1429" s="82">
        <v>3227.3841719093452</v>
      </c>
      <c r="AA1429" s="83">
        <v>1680.5350712981067</v>
      </c>
      <c r="AB1429" s="83">
        <v>341.57307510057785</v>
      </c>
      <c r="AC1429" s="84">
        <v>5.3063787838446101</v>
      </c>
      <c r="AD1429" s="84">
        <v>5.220037696931402</v>
      </c>
      <c r="AE1429" s="105">
        <v>1.6540318657844898E-2</v>
      </c>
      <c r="AF1429" s="84">
        <v>5.4902238454192682</v>
      </c>
      <c r="AG1429" s="105">
        <v>-3.3485895429937337E-2</v>
      </c>
      <c r="AH1429" s="84">
        <v>5.8024975965850887</v>
      </c>
      <c r="AI1429" s="105">
        <v>-8.5500907924969505E-2</v>
      </c>
      <c r="AJ1429" s="84">
        <v>17.418795751309695</v>
      </c>
      <c r="AK1429" s="84">
        <v>16.911302373869571</v>
      </c>
      <c r="AL1429" s="105">
        <v>3.0009124443560013E-2</v>
      </c>
      <c r="AM1429" s="84">
        <v>18.076673152048148</v>
      </c>
      <c r="AN1429" s="105">
        <v>-3.639372107936318E-2</v>
      </c>
      <c r="AO1429" s="84">
        <v>18.928646992515894</v>
      </c>
      <c r="AP1429" s="105">
        <v>-7.9765407522427362E-2</v>
      </c>
      <c r="AQ1429" s="108">
        <v>6.0933052758576896</v>
      </c>
      <c r="AR1429" s="108">
        <v>1.220600168181202</v>
      </c>
    </row>
    <row r="1430" spans="1:44" s="2" customFormat="1" x14ac:dyDescent="0.25">
      <c r="A1430" s="80" t="s">
        <v>327</v>
      </c>
      <c r="B1430" s="80" t="s">
        <v>356</v>
      </c>
      <c r="C1430" s="80" t="s">
        <v>292</v>
      </c>
      <c r="D1430" s="81">
        <v>325098.45829649211</v>
      </c>
      <c r="E1430" s="81">
        <v>382216.97286536696</v>
      </c>
      <c r="F1430" s="105">
        <v>-0.14944002653957078</v>
      </c>
      <c r="G1430" s="81">
        <v>455846.92843772052</v>
      </c>
      <c r="H1430" s="105">
        <v>-0.28682538366405103</v>
      </c>
      <c r="I1430" s="81">
        <v>354801.36078501819</v>
      </c>
      <c r="J1430" s="105">
        <v>-8.3716991453490236E-2</v>
      </c>
      <c r="K1430" s="83">
        <v>133101.8273798849</v>
      </c>
      <c r="L1430" s="83">
        <v>160637.53093849379</v>
      </c>
      <c r="M1430" s="105">
        <v>-0.17141513192923755</v>
      </c>
      <c r="N1430" s="83">
        <v>195252.58427626331</v>
      </c>
      <c r="O1430" s="105">
        <v>-0.31830952264601614</v>
      </c>
      <c r="P1430" s="83">
        <v>158255.49510454061</v>
      </c>
      <c r="Q1430" s="105">
        <v>-0.1589434079874425</v>
      </c>
      <c r="R1430" s="83">
        <v>118136.83212703768</v>
      </c>
      <c r="S1430" s="83">
        <v>130333.61072870817</v>
      </c>
      <c r="T1430" s="105">
        <v>-9.3581222322293461E-2</v>
      </c>
      <c r="U1430" s="83">
        <v>159058.57672886056</v>
      </c>
      <c r="V1430" s="105">
        <v>-0.2572746810854481</v>
      </c>
      <c r="W1430" s="83">
        <v>131118.2249730904</v>
      </c>
      <c r="X1430" s="105">
        <v>-9.9005251548493087E-2</v>
      </c>
      <c r="Y1430" s="81">
        <v>269464.94176740956</v>
      </c>
      <c r="Z1430" s="82">
        <v>55633.516529082583</v>
      </c>
      <c r="AA1430" s="83">
        <v>86717.458692221815</v>
      </c>
      <c r="AB1430" s="83">
        <v>31419.373434815861</v>
      </c>
      <c r="AC1430" s="84">
        <v>2.4424793009688073</v>
      </c>
      <c r="AD1430" s="84">
        <v>2.3793752968707751</v>
      </c>
      <c r="AE1430" s="105">
        <v>2.6521248741643716E-2</v>
      </c>
      <c r="AF1430" s="84">
        <v>2.3346524714507324</v>
      </c>
      <c r="AG1430" s="105">
        <v>4.6185387691159117E-2</v>
      </c>
      <c r="AH1430" s="84">
        <v>2.24195286584294</v>
      </c>
      <c r="AI1430" s="105">
        <v>8.9442752423999974E-2</v>
      </c>
      <c r="AJ1430" s="84">
        <v>2.7518806154112849</v>
      </c>
      <c r="AK1430" s="84">
        <v>2.932604803383823</v>
      </c>
      <c r="AL1430" s="105">
        <v>-6.1625824169696239E-2</v>
      </c>
      <c r="AM1430" s="84">
        <v>2.865905993958318</v>
      </c>
      <c r="AN1430" s="105">
        <v>-3.9786852320841157E-2</v>
      </c>
      <c r="AO1430" s="84">
        <v>2.7059652527925437</v>
      </c>
      <c r="AP1430" s="105">
        <v>1.6968201114687907E-2</v>
      </c>
      <c r="AQ1430" s="108">
        <v>56.240003793232233</v>
      </c>
      <c r="AR1430" s="108">
        <v>71.310645486231167</v>
      </c>
    </row>
    <row r="1431" spans="1:44" s="2" customFormat="1" x14ac:dyDescent="0.25">
      <c r="A1431" s="80" t="s">
        <v>327</v>
      </c>
      <c r="B1431" s="80" t="s">
        <v>357</v>
      </c>
      <c r="C1431" s="80" t="s">
        <v>281</v>
      </c>
      <c r="D1431" s="81">
        <v>41203191.673882157</v>
      </c>
      <c r="E1431" s="81">
        <v>38714845.800952591</v>
      </c>
      <c r="F1431" s="105">
        <v>6.4273686784730499E-2</v>
      </c>
      <c r="G1431" s="81">
        <v>37748196.148656815</v>
      </c>
      <c r="H1431" s="105">
        <v>9.1527433830723051E-2</v>
      </c>
      <c r="I1431" s="81">
        <v>31655518.998034976</v>
      </c>
      <c r="J1431" s="105">
        <v>0.30161162975845868</v>
      </c>
      <c r="K1431" s="83">
        <v>17241271.43098053</v>
      </c>
      <c r="L1431" s="83">
        <v>17629823.069059618</v>
      </c>
      <c r="M1431" s="105">
        <v>-2.2039451930802256E-2</v>
      </c>
      <c r="N1431" s="83">
        <v>18242068.401913717</v>
      </c>
      <c r="O1431" s="105">
        <v>-5.4862033673122139E-2</v>
      </c>
      <c r="P1431" s="83">
        <v>14854428.992462521</v>
      </c>
      <c r="Q1431" s="105">
        <v>0.16068220728842197</v>
      </c>
      <c r="R1431" s="83">
        <v>25462700.894905455</v>
      </c>
      <c r="S1431" s="83">
        <v>26184216.138769019</v>
      </c>
      <c r="T1431" s="105">
        <v>-2.7555350140700607E-2</v>
      </c>
      <c r="U1431" s="83">
        <v>26941128.005470093</v>
      </c>
      <c r="V1431" s="105">
        <v>-5.4876214175756111E-2</v>
      </c>
      <c r="W1431" s="83">
        <v>22519451.098755468</v>
      </c>
      <c r="X1431" s="105">
        <v>0.13069811440975335</v>
      </c>
      <c r="Y1431" s="81">
        <v>37401146.102180786</v>
      </c>
      <c r="Z1431" s="82">
        <v>3802045.571701373</v>
      </c>
      <c r="AA1431" s="83">
        <v>20973518.390680168</v>
      </c>
      <c r="AB1431" s="83">
        <v>4489182.5042252867</v>
      </c>
      <c r="AC1431" s="84">
        <v>2.3898000700716819</v>
      </c>
      <c r="AD1431" s="84">
        <v>2.1959860657307013</v>
      </c>
      <c r="AE1431" s="105">
        <v>8.8258303349702791E-2</v>
      </c>
      <c r="AF1431" s="84">
        <v>2.0692936413228651</v>
      </c>
      <c r="AG1431" s="105">
        <v>0.15488687654011365</v>
      </c>
      <c r="AH1431" s="84">
        <v>2.1310491984644924</v>
      </c>
      <c r="AI1431" s="105">
        <v>0.12141947346576049</v>
      </c>
      <c r="AJ1431" s="84">
        <v>1.6181783638720761</v>
      </c>
      <c r="AK1431" s="84">
        <v>1.4785566081403674</v>
      </c>
      <c r="AL1431" s="105">
        <v>9.4431119487075943E-2</v>
      </c>
      <c r="AM1431" s="84">
        <v>1.4011364387189902</v>
      </c>
      <c r="AN1431" s="105">
        <v>0.15490420429827645</v>
      </c>
      <c r="AO1431" s="84">
        <v>1.4056967400854816</v>
      </c>
      <c r="AP1431" s="105">
        <v>0.15115751337210423</v>
      </c>
      <c r="AQ1431" s="80"/>
      <c r="AR1431" s="80"/>
    </row>
    <row r="1432" spans="1:44" s="2" customFormat="1" x14ac:dyDescent="0.25">
      <c r="A1432" s="80" t="s">
        <v>327</v>
      </c>
      <c r="B1432" s="80" t="s">
        <v>357</v>
      </c>
      <c r="C1432" s="80" t="s">
        <v>313</v>
      </c>
      <c r="D1432" s="81">
        <v>18141749.222086534</v>
      </c>
      <c r="E1432" s="81">
        <v>17343467.537437472</v>
      </c>
      <c r="F1432" s="105">
        <v>4.6027801702623584E-2</v>
      </c>
      <c r="G1432" s="81">
        <v>18018138.002508279</v>
      </c>
      <c r="H1432" s="105">
        <v>6.8603770023876621E-3</v>
      </c>
      <c r="I1432" s="81">
        <v>14589460.852071704</v>
      </c>
      <c r="J1432" s="105">
        <v>0.24348318323979767</v>
      </c>
      <c r="K1432" s="83">
        <v>9079404.1114154644</v>
      </c>
      <c r="L1432" s="83">
        <v>9379645.816378152</v>
      </c>
      <c r="M1432" s="105">
        <v>-3.2009919227272338E-2</v>
      </c>
      <c r="N1432" s="83">
        <v>9894249.9105167035</v>
      </c>
      <c r="O1432" s="105">
        <v>-8.2355489953324382E-2</v>
      </c>
      <c r="P1432" s="83">
        <v>7905800.6865886468</v>
      </c>
      <c r="Q1432" s="105">
        <v>0.14844839521665545</v>
      </c>
      <c r="R1432" s="83">
        <v>9882572.8890328147</v>
      </c>
      <c r="S1432" s="83">
        <v>10114971.885085206</v>
      </c>
      <c r="T1432" s="105">
        <v>-2.2975743155062081E-2</v>
      </c>
      <c r="U1432" s="83">
        <v>10796016.006158993</v>
      </c>
      <c r="V1432" s="105">
        <v>-8.460927777478934E-2</v>
      </c>
      <c r="W1432" s="83">
        <v>8664434.8725932371</v>
      </c>
      <c r="X1432" s="105">
        <v>0.14059059065614429</v>
      </c>
      <c r="Y1432" s="81">
        <v>17315922.687806856</v>
      </c>
      <c r="Z1432" s="82">
        <v>825826.53427967918</v>
      </c>
      <c r="AA1432" s="83">
        <v>9196152.4499345105</v>
      </c>
      <c r="AB1432" s="83">
        <v>686420.43909830437</v>
      </c>
      <c r="AC1432" s="84">
        <v>1.9981211321211105</v>
      </c>
      <c r="AD1432" s="84">
        <v>1.8490535652373348</v>
      </c>
      <c r="AE1432" s="105">
        <v>8.0618306406197715E-2</v>
      </c>
      <c r="AF1432" s="84">
        <v>1.8210716492370593</v>
      </c>
      <c r="AG1432" s="105">
        <v>9.7222689155710237E-2</v>
      </c>
      <c r="AH1432" s="84">
        <v>1.8454121765074571</v>
      </c>
      <c r="AI1432" s="105">
        <v>8.2750594993181076E-2</v>
      </c>
      <c r="AJ1432" s="84">
        <v>1.8357313855199935</v>
      </c>
      <c r="AK1432" s="84">
        <v>1.7146332915676092</v>
      </c>
      <c r="AL1432" s="105">
        <v>7.0626235095242962E-2</v>
      </c>
      <c r="AM1432" s="84">
        <v>1.6689617718452026</v>
      </c>
      <c r="AN1432" s="105">
        <v>9.9924166321922761E-2</v>
      </c>
      <c r="AO1432" s="84">
        <v>1.6838329408211163</v>
      </c>
      <c r="AP1432" s="105">
        <v>9.0209925828392629E-2</v>
      </c>
      <c r="AQ1432" s="80"/>
      <c r="AR1432" s="80"/>
    </row>
    <row r="1433" spans="1:44" s="2" customFormat="1" x14ac:dyDescent="0.25">
      <c r="A1433" s="80" t="s">
        <v>327</v>
      </c>
      <c r="B1433" s="80" t="s">
        <v>357</v>
      </c>
      <c r="C1433" s="80" t="s">
        <v>328</v>
      </c>
      <c r="D1433" s="81">
        <v>748394.30227346299</v>
      </c>
      <c r="E1433" s="81">
        <v>749865.97080356232</v>
      </c>
      <c r="F1433" s="105">
        <v>-1.9625754300095456E-3</v>
      </c>
      <c r="G1433" s="81">
        <v>851497.37137153861</v>
      </c>
      <c r="H1433" s="105">
        <v>-0.12108442440873735</v>
      </c>
      <c r="I1433" s="81">
        <v>631897.44135638233</v>
      </c>
      <c r="J1433" s="105">
        <v>0.18436039346356187</v>
      </c>
      <c r="K1433" s="83">
        <v>236463.52426678652</v>
      </c>
      <c r="L1433" s="83">
        <v>256123.67965279575</v>
      </c>
      <c r="M1433" s="105">
        <v>-7.6760397213802178E-2</v>
      </c>
      <c r="N1433" s="83">
        <v>300601.9400055001</v>
      </c>
      <c r="O1433" s="105">
        <v>-0.21336660614212949</v>
      </c>
      <c r="P1433" s="83">
        <v>242142.07124752906</v>
      </c>
      <c r="Q1433" s="105">
        <v>-2.3451302582349107E-2</v>
      </c>
      <c r="R1433" s="83">
        <v>153531.05642545514</v>
      </c>
      <c r="S1433" s="83">
        <v>168678.16026013778</v>
      </c>
      <c r="T1433" s="105">
        <v>-8.9798844209129189E-2</v>
      </c>
      <c r="U1433" s="83">
        <v>191642.95254936483</v>
      </c>
      <c r="V1433" s="105">
        <v>-0.19886928069579043</v>
      </c>
      <c r="W1433" s="83">
        <v>148748.93424658023</v>
      </c>
      <c r="X1433" s="105">
        <v>3.2148950868768005E-2</v>
      </c>
      <c r="Y1433" s="81">
        <v>742196.31913740409</v>
      </c>
      <c r="Z1433" s="82">
        <v>6197.9831360588614</v>
      </c>
      <c r="AA1433" s="83">
        <v>150145.15247966038</v>
      </c>
      <c r="AB1433" s="83">
        <v>3385.9039457947651</v>
      </c>
      <c r="AC1433" s="84">
        <v>3.1649460718901321</v>
      </c>
      <c r="AD1433" s="84">
        <v>2.9277494834530309</v>
      </c>
      <c r="AE1433" s="105">
        <v>8.1016695512263592E-2</v>
      </c>
      <c r="AF1433" s="84">
        <v>2.832640971498583</v>
      </c>
      <c r="AG1433" s="105">
        <v>0.11731281999206068</v>
      </c>
      <c r="AH1433" s="84">
        <v>2.6096144222307691</v>
      </c>
      <c r="AI1433" s="105">
        <v>0.21280218446396018</v>
      </c>
      <c r="AJ1433" s="84">
        <v>4.8745466858481192</v>
      </c>
      <c r="AK1433" s="84">
        <v>4.4455427403708265</v>
      </c>
      <c r="AL1433" s="105">
        <v>9.6502040477853365E-2</v>
      </c>
      <c r="AM1433" s="84">
        <v>4.4431447128336403</v>
      </c>
      <c r="AN1433" s="105">
        <v>9.7093838012615591E-2</v>
      </c>
      <c r="AO1433" s="84">
        <v>4.2480804622699999</v>
      </c>
      <c r="AP1433" s="105">
        <v>0.14747042320459286</v>
      </c>
      <c r="AQ1433" s="108">
        <v>100</v>
      </c>
      <c r="AR1433" s="108">
        <v>100</v>
      </c>
    </row>
    <row r="1434" spans="1:44" s="2" customFormat="1" x14ac:dyDescent="0.25">
      <c r="A1434" s="80" t="s">
        <v>327</v>
      </c>
      <c r="B1434" s="80" t="s">
        <v>357</v>
      </c>
      <c r="C1434" s="80" t="s">
        <v>270</v>
      </c>
      <c r="D1434" s="81">
        <v>435297.25457144616</v>
      </c>
      <c r="E1434" s="81">
        <v>430926.1781437826</v>
      </c>
      <c r="F1434" s="105">
        <v>1.0143446022453314E-2</v>
      </c>
      <c r="G1434" s="81">
        <v>511006.28568975447</v>
      </c>
      <c r="H1434" s="105">
        <v>-0.1481567511759988</v>
      </c>
      <c r="I1434" s="81">
        <v>391013.41117534874</v>
      </c>
      <c r="J1434" s="105">
        <v>0.11325402692195248</v>
      </c>
      <c r="K1434" s="83">
        <v>145942.01167319799</v>
      </c>
      <c r="L1434" s="83">
        <v>159607.38908501071</v>
      </c>
      <c r="M1434" s="105">
        <v>-8.5618701553561605E-2</v>
      </c>
      <c r="N1434" s="83">
        <v>193467.72261884791</v>
      </c>
      <c r="O1434" s="105">
        <v>-0.24565188602173524</v>
      </c>
      <c r="P1434" s="83">
        <v>162366.63705971758</v>
      </c>
      <c r="Q1434" s="105">
        <v>-0.10115763733209983</v>
      </c>
      <c r="R1434" s="83">
        <v>97855.430270193334</v>
      </c>
      <c r="S1434" s="83">
        <v>107947.73562250379</v>
      </c>
      <c r="T1434" s="105">
        <v>-9.3492515559599421E-2</v>
      </c>
      <c r="U1434" s="83">
        <v>126386.08415104634</v>
      </c>
      <c r="V1434" s="105">
        <v>-0.22574205121155183</v>
      </c>
      <c r="W1434" s="83">
        <v>102346.88626765858</v>
      </c>
      <c r="X1434" s="105">
        <v>-4.3884637444847628E-2</v>
      </c>
      <c r="Y1434" s="81">
        <v>431575.18659038888</v>
      </c>
      <c r="Z1434" s="82">
        <v>3722.0679810572492</v>
      </c>
      <c r="AA1434" s="83">
        <v>95536.098632149369</v>
      </c>
      <c r="AB1434" s="83">
        <v>2319.3316380439614</v>
      </c>
      <c r="AC1434" s="84">
        <v>2.9826727039105752</v>
      </c>
      <c r="AD1434" s="84">
        <v>2.6999137108512001</v>
      </c>
      <c r="AE1434" s="105">
        <v>0.1047289000100043</v>
      </c>
      <c r="AF1434" s="84">
        <v>2.6412999479840442</v>
      </c>
      <c r="AG1434" s="105">
        <v>0.1292442216519489</v>
      </c>
      <c r="AH1434" s="84">
        <v>2.4082127846962558</v>
      </c>
      <c r="AI1434" s="105">
        <v>0.23854201043400539</v>
      </c>
      <c r="AJ1434" s="84">
        <v>4.448370962853323</v>
      </c>
      <c r="AK1434" s="84">
        <v>3.9919890459837277</v>
      </c>
      <c r="AL1434" s="105">
        <v>0.11432444117770146</v>
      </c>
      <c r="AM1434" s="84">
        <v>4.0432163803654317</v>
      </c>
      <c r="AN1434" s="105">
        <v>0.10020601035734644</v>
      </c>
      <c r="AO1434" s="84">
        <v>3.8204719795067006</v>
      </c>
      <c r="AP1434" s="105">
        <v>0.16435115522760535</v>
      </c>
      <c r="AQ1434" s="80"/>
      <c r="AR1434" s="80"/>
    </row>
    <row r="1435" spans="1:44" s="2" customFormat="1" x14ac:dyDescent="0.25">
      <c r="A1435" s="80" t="s">
        <v>327</v>
      </c>
      <c r="B1435" s="80" t="s">
        <v>357</v>
      </c>
      <c r="C1435" s="80" t="s">
        <v>271</v>
      </c>
      <c r="D1435" s="81">
        <v>289757.61240955471</v>
      </c>
      <c r="E1435" s="81">
        <v>288159.0220299089</v>
      </c>
      <c r="F1435" s="105">
        <v>5.5475978797564513E-3</v>
      </c>
      <c r="G1435" s="81">
        <v>312094.65258023026</v>
      </c>
      <c r="H1435" s="105">
        <v>-7.1571364603670556E-2</v>
      </c>
      <c r="I1435" s="81">
        <v>221893.6965922034</v>
      </c>
      <c r="J1435" s="105">
        <v>0.30583976408339231</v>
      </c>
      <c r="K1435" s="83">
        <v>85296.169987660061</v>
      </c>
      <c r="L1435" s="83">
        <v>89130.533015271998</v>
      </c>
      <c r="M1435" s="105">
        <v>-4.3019635335906053E-2</v>
      </c>
      <c r="N1435" s="83">
        <v>100095.15286398007</v>
      </c>
      <c r="O1435" s="105">
        <v>-0.14784914606634786</v>
      </c>
      <c r="P1435" s="83">
        <v>74232.659039211212</v>
      </c>
      <c r="Q1435" s="105">
        <v>0.14903832210300963</v>
      </c>
      <c r="R1435" s="83">
        <v>54028.067741521234</v>
      </c>
      <c r="S1435" s="83">
        <v>58530.03759069222</v>
      </c>
      <c r="T1435" s="105">
        <v>-7.6917255386948782E-2</v>
      </c>
      <c r="U1435" s="83">
        <v>63191.922561768872</v>
      </c>
      <c r="V1435" s="105">
        <v>-0.14501623702444166</v>
      </c>
      <c r="W1435" s="83">
        <v>44787.356626460605</v>
      </c>
      <c r="X1435" s="105">
        <v>0.20632410151219258</v>
      </c>
      <c r="Y1435" s="81">
        <v>287373.11968198948</v>
      </c>
      <c r="Z1435" s="82">
        <v>2384.4927275652108</v>
      </c>
      <c r="AA1435" s="83">
        <v>53002.913798165973</v>
      </c>
      <c r="AB1435" s="83">
        <v>1025.1539433552584</v>
      </c>
      <c r="AC1435" s="84">
        <v>3.397076474259916</v>
      </c>
      <c r="AD1435" s="84">
        <v>3.2330000986366203</v>
      </c>
      <c r="AE1435" s="105">
        <v>5.0750501273565653E-2</v>
      </c>
      <c r="AF1435" s="84">
        <v>3.1179796788395704</v>
      </c>
      <c r="AG1435" s="105">
        <v>8.9512063633531452E-2</v>
      </c>
      <c r="AH1435" s="84">
        <v>2.9891654086511248</v>
      </c>
      <c r="AI1435" s="105">
        <v>0.13646319619122818</v>
      </c>
      <c r="AJ1435" s="84">
        <v>5.3630941198156608</v>
      </c>
      <c r="AK1435" s="84">
        <v>4.9232673323232854</v>
      </c>
      <c r="AL1435" s="105">
        <v>8.9336360957840061E-2</v>
      </c>
      <c r="AM1435" s="84">
        <v>4.9388377490044526</v>
      </c>
      <c r="AN1435" s="105">
        <v>8.5902066917814365E-2</v>
      </c>
      <c r="AO1435" s="84">
        <v>4.9543825156474508</v>
      </c>
      <c r="AP1435" s="105">
        <v>8.2494963373815816E-2</v>
      </c>
      <c r="AQ1435" s="80"/>
      <c r="AR1435" s="80"/>
    </row>
    <row r="1436" spans="1:44" s="2" customFormat="1" x14ac:dyDescent="0.25">
      <c r="A1436" s="80" t="s">
        <v>327</v>
      </c>
      <c r="B1436" s="80" t="s">
        <v>357</v>
      </c>
      <c r="C1436" s="80" t="s">
        <v>127</v>
      </c>
      <c r="D1436" s="81">
        <v>23339.435292462113</v>
      </c>
      <c r="E1436" s="81">
        <v>30780.770629870891</v>
      </c>
      <c r="F1436" s="105">
        <v>-0.24175273019926957</v>
      </c>
      <c r="G1436" s="81">
        <v>28396.433101553914</v>
      </c>
      <c r="H1436" s="105">
        <v>-0.17808566980953222</v>
      </c>
      <c r="I1436" s="81">
        <v>18990.333588830232</v>
      </c>
      <c r="J1436" s="105">
        <v>0.22901660380468214</v>
      </c>
      <c r="K1436" s="83">
        <v>5225.342605928472</v>
      </c>
      <c r="L1436" s="83">
        <v>7385.7575525130114</v>
      </c>
      <c r="M1436" s="105">
        <v>-0.29251094843337444</v>
      </c>
      <c r="N1436" s="83">
        <v>7039.0645226721435</v>
      </c>
      <c r="O1436" s="105">
        <v>-0.25766519271159533</v>
      </c>
      <c r="P1436" s="83">
        <v>5542.7751486002635</v>
      </c>
      <c r="Q1436" s="105">
        <v>-5.726960487508749E-2</v>
      </c>
      <c r="R1436" s="83">
        <v>1647.5584137405947</v>
      </c>
      <c r="S1436" s="83">
        <v>2200.3870469417452</v>
      </c>
      <c r="T1436" s="105">
        <v>-0.2512415413322448</v>
      </c>
      <c r="U1436" s="83">
        <v>2064.9458365496375</v>
      </c>
      <c r="V1436" s="105">
        <v>-0.20212996167805761</v>
      </c>
      <c r="W1436" s="83">
        <v>1614.6913524610693</v>
      </c>
      <c r="X1436" s="105">
        <v>2.0355011643203694E-2</v>
      </c>
      <c r="Y1436" s="81">
        <v>23248.01286502571</v>
      </c>
      <c r="Z1436" s="82">
        <v>91.422427436401335</v>
      </c>
      <c r="AA1436" s="83">
        <v>1606.1400493450506</v>
      </c>
      <c r="AB1436" s="83">
        <v>41.418364395544238</v>
      </c>
      <c r="AC1436" s="84">
        <v>4.4665846916874106</v>
      </c>
      <c r="AD1436" s="84">
        <v>4.1675847617551032</v>
      </c>
      <c r="AE1436" s="105">
        <v>7.1744174869856514E-2</v>
      </c>
      <c r="AF1436" s="84">
        <v>4.0341203025049364</v>
      </c>
      <c r="AG1436" s="105">
        <v>0.10720165903677709</v>
      </c>
      <c r="AH1436" s="84">
        <v>3.4261417935428837</v>
      </c>
      <c r="AI1436" s="105">
        <v>0.30367771121014581</v>
      </c>
      <c r="AJ1436" s="84">
        <v>14.166074536606304</v>
      </c>
      <c r="AK1436" s="84">
        <v>13.988798321937134</v>
      </c>
      <c r="AL1436" s="105">
        <v>1.2672726462227077E-2</v>
      </c>
      <c r="AM1436" s="84">
        <v>13.751660018842008</v>
      </c>
      <c r="AN1436" s="105">
        <v>3.0135599425558875E-2</v>
      </c>
      <c r="AO1436" s="84">
        <v>11.760968162668162</v>
      </c>
      <c r="AP1436" s="105">
        <v>0.20449901238339091</v>
      </c>
      <c r="AQ1436" s="80"/>
      <c r="AR1436" s="80"/>
    </row>
    <row r="1437" spans="1:44" s="2" customFormat="1" x14ac:dyDescent="0.25">
      <c r="A1437" s="80" t="s">
        <v>327</v>
      </c>
      <c r="B1437" s="80" t="s">
        <v>357</v>
      </c>
      <c r="C1437" s="80" t="s">
        <v>282</v>
      </c>
      <c r="D1437" s="81">
        <v>347.77416583895683</v>
      </c>
      <c r="E1437" s="81">
        <v>4317.8067599582673</v>
      </c>
      <c r="F1437" s="105">
        <v>-0.91945582904170586</v>
      </c>
      <c r="G1437" s="81">
        <v>5363.6738958263395</v>
      </c>
      <c r="H1437" s="105">
        <v>-0.93516120245312229</v>
      </c>
      <c r="I1437" s="81">
        <v>3651.6741134250165</v>
      </c>
      <c r="J1437" s="105">
        <v>-0.90476308809693617</v>
      </c>
      <c r="K1437" s="83">
        <v>41.204538941383362</v>
      </c>
      <c r="L1437" s="83">
        <v>1186.4434594603392</v>
      </c>
      <c r="M1437" s="105">
        <v>-0.96527054145494173</v>
      </c>
      <c r="N1437" s="83">
        <v>1608.560374379158</v>
      </c>
      <c r="O1437" s="105">
        <v>-0.97438421361256844</v>
      </c>
      <c r="P1437" s="83">
        <v>1391.3110588788986</v>
      </c>
      <c r="Q1437" s="105">
        <v>-0.9703843804888711</v>
      </c>
      <c r="R1437" s="83">
        <v>20.626360226544591</v>
      </c>
      <c r="S1437" s="83">
        <v>292.2919207128823</v>
      </c>
      <c r="T1437" s="105">
        <v>-0.92943232855619773</v>
      </c>
      <c r="U1437" s="83">
        <v>397.29952482759052</v>
      </c>
      <c r="V1437" s="105">
        <v>-0.9480836020745419</v>
      </c>
      <c r="W1437" s="83">
        <v>346.32736088263789</v>
      </c>
      <c r="X1437" s="105">
        <v>-0.94044259115428541</v>
      </c>
      <c r="Y1437" s="81">
        <v>347.77416583895683</v>
      </c>
      <c r="Z1437" s="80"/>
      <c r="AA1437" s="83">
        <v>20.626360226544591</v>
      </c>
      <c r="AB1437" s="80"/>
      <c r="AC1437" s="84">
        <v>8.4401906870913521</v>
      </c>
      <c r="AD1437" s="84">
        <v>3.6392857371578811</v>
      </c>
      <c r="AE1437" s="105">
        <v>1.3191887905132624</v>
      </c>
      <c r="AF1437" s="84">
        <v>3.3344560647258947</v>
      </c>
      <c r="AG1437" s="105">
        <v>1.5312046472518654</v>
      </c>
      <c r="AH1437" s="84">
        <v>2.624628108948901</v>
      </c>
      <c r="AI1437" s="105">
        <v>2.2157663244989938</v>
      </c>
      <c r="AJ1437" s="84">
        <v>16.860665770366861</v>
      </c>
      <c r="AK1437" s="84">
        <v>14.772241221814815</v>
      </c>
      <c r="AL1437" s="105">
        <v>0.14137492863763818</v>
      </c>
      <c r="AM1437" s="84">
        <v>13.500327990963301</v>
      </c>
      <c r="AN1437" s="105">
        <v>0.24890786221289329</v>
      </c>
      <c r="AO1437" s="84">
        <v>10.543995438646506</v>
      </c>
      <c r="AP1437" s="105">
        <v>0.59907749092607743</v>
      </c>
      <c r="AQ1437" s="108">
        <v>4.6469376474739685E-2</v>
      </c>
      <c r="AR1437" s="108">
        <v>1.3434650100619502E-2</v>
      </c>
    </row>
    <row r="1438" spans="1:44" s="2" customFormat="1" x14ac:dyDescent="0.25">
      <c r="A1438" s="80" t="s">
        <v>327</v>
      </c>
      <c r="B1438" s="80" t="s">
        <v>357</v>
      </c>
      <c r="C1438" s="80" t="s">
        <v>284</v>
      </c>
      <c r="D1438" s="81">
        <v>92.482460010051724</v>
      </c>
      <c r="E1438" s="81">
        <v>132.36645156383514</v>
      </c>
      <c r="F1438" s="105">
        <v>-0.30131495618849413</v>
      </c>
      <c r="G1438" s="81">
        <v>334.48098678827284</v>
      </c>
      <c r="H1438" s="105">
        <v>-0.72350458273255058</v>
      </c>
      <c r="I1438" s="81">
        <v>150.01589477062225</v>
      </c>
      <c r="J1438" s="105">
        <v>-0.38351559245465605</v>
      </c>
      <c r="K1438" s="83">
        <v>3.6132768392562866</v>
      </c>
      <c r="L1438" s="83">
        <v>14.026207120521917</v>
      </c>
      <c r="M1438" s="105">
        <v>-0.74239102501419241</v>
      </c>
      <c r="N1438" s="83">
        <v>38.037535638156101</v>
      </c>
      <c r="O1438" s="105">
        <v>-0.90500759897726535</v>
      </c>
      <c r="P1438" s="83">
        <v>14.703100800514221</v>
      </c>
      <c r="Q1438" s="105">
        <v>-0.75425069253895638</v>
      </c>
      <c r="R1438" s="83">
        <v>3.0835517855786225</v>
      </c>
      <c r="S1438" s="83">
        <v>4.5132011005003889</v>
      </c>
      <c r="T1438" s="105">
        <v>-0.31677057660099789</v>
      </c>
      <c r="U1438" s="83">
        <v>21.362353940575858</v>
      </c>
      <c r="V1438" s="105">
        <v>-0.85565486864620788</v>
      </c>
      <c r="W1438" s="83">
        <v>23.942032603999351</v>
      </c>
      <c r="X1438" s="105">
        <v>-0.87120760227084748</v>
      </c>
      <c r="Y1438" s="81">
        <v>92.482460010051724</v>
      </c>
      <c r="Z1438" s="80"/>
      <c r="AA1438" s="83">
        <v>3.0835517855786225</v>
      </c>
      <c r="AB1438" s="80"/>
      <c r="AC1438" s="84">
        <v>25.595176933380838</v>
      </c>
      <c r="AD1438" s="84">
        <v>9.4370809176322616</v>
      </c>
      <c r="AE1438" s="105">
        <v>1.7121921658591224</v>
      </c>
      <c r="AF1438" s="84">
        <v>8.7934452423555349</v>
      </c>
      <c r="AG1438" s="105">
        <v>1.9107109020359985</v>
      </c>
      <c r="AH1438" s="84">
        <v>10.203010698625942</v>
      </c>
      <c r="AI1438" s="105">
        <v>1.5085906199067092</v>
      </c>
      <c r="AJ1438" s="84">
        <v>29.992186426892641</v>
      </c>
      <c r="AK1438" s="84">
        <v>29.328728903562347</v>
      </c>
      <c r="AL1438" s="105">
        <v>2.2621420979813026E-2</v>
      </c>
      <c r="AM1438" s="84">
        <v>15.657496721508601</v>
      </c>
      <c r="AN1438" s="105">
        <v>0.91551605983685569</v>
      </c>
      <c r="AO1438" s="84">
        <v>6.2657961106260931</v>
      </c>
      <c r="AP1438" s="105">
        <v>3.7866521503994086</v>
      </c>
      <c r="AQ1438" s="108">
        <v>1.2357451109543411E-2</v>
      </c>
      <c r="AR1438" s="108">
        <v>2.0084221768354718E-3</v>
      </c>
    </row>
    <row r="1439" spans="1:44" s="2" customFormat="1" x14ac:dyDescent="0.25">
      <c r="A1439" s="80" t="s">
        <v>327</v>
      </c>
      <c r="B1439" s="80" t="s">
        <v>357</v>
      </c>
      <c r="C1439" s="80" t="s">
        <v>285</v>
      </c>
      <c r="D1439" s="81">
        <v>247091.6221299553</v>
      </c>
      <c r="E1439" s="81">
        <v>236239.5047550106</v>
      </c>
      <c r="F1439" s="105">
        <v>4.5936929076272677E-2</v>
      </c>
      <c r="G1439" s="81">
        <v>246812.16538200379</v>
      </c>
      <c r="H1439" s="105">
        <v>1.1322648845893816E-3</v>
      </c>
      <c r="I1439" s="81">
        <v>167486.17086184621</v>
      </c>
      <c r="J1439" s="105">
        <v>0.47529566685104396</v>
      </c>
      <c r="K1439" s="83">
        <v>72970.921598312998</v>
      </c>
      <c r="L1439" s="83">
        <v>72217.038090130198</v>
      </c>
      <c r="M1439" s="105">
        <v>1.0439136360617818E-2</v>
      </c>
      <c r="N1439" s="83">
        <v>79277.049891583301</v>
      </c>
      <c r="O1439" s="105">
        <v>-7.9545446026237837E-2</v>
      </c>
      <c r="P1439" s="83">
        <v>57319.256153157323</v>
      </c>
      <c r="Q1439" s="105">
        <v>0.27306121006410744</v>
      </c>
      <c r="R1439" s="83">
        <v>48176.02483773233</v>
      </c>
      <c r="S1439" s="83">
        <v>50453.955023583432</v>
      </c>
      <c r="T1439" s="105">
        <v>-4.5148694186339634E-2</v>
      </c>
      <c r="U1439" s="83">
        <v>53201.053691633533</v>
      </c>
      <c r="V1439" s="105">
        <v>-9.4453558815348171E-2</v>
      </c>
      <c r="W1439" s="83">
        <v>36522.085948096275</v>
      </c>
      <c r="X1439" s="105">
        <v>0.31909291561818692</v>
      </c>
      <c r="Y1439" s="81">
        <v>245620.39545590556</v>
      </c>
      <c r="Z1439" s="82">
        <v>1471.2266740497396</v>
      </c>
      <c r="AA1439" s="83">
        <v>47490.015291823824</v>
      </c>
      <c r="AB1439" s="83">
        <v>686.00954590850949</v>
      </c>
      <c r="AC1439" s="84">
        <v>3.3861655672945177</v>
      </c>
      <c r="AD1439" s="84">
        <v>3.2712433381741963</v>
      </c>
      <c r="AE1439" s="105">
        <v>3.513105484364968E-2</v>
      </c>
      <c r="AF1439" s="84">
        <v>3.1132864520001191</v>
      </c>
      <c r="AG1439" s="105">
        <v>8.7649857956079949E-2</v>
      </c>
      <c r="AH1439" s="84">
        <v>2.9219878641537562</v>
      </c>
      <c r="AI1439" s="105">
        <v>0.15885682101393431</v>
      </c>
      <c r="AJ1439" s="84">
        <v>5.1289333846496339</v>
      </c>
      <c r="AK1439" s="84">
        <v>4.6822792117007754</v>
      </c>
      <c r="AL1439" s="105">
        <v>9.5392468657719637E-2</v>
      </c>
      <c r="AM1439" s="84">
        <v>4.6392345311915841</v>
      </c>
      <c r="AN1439" s="105">
        <v>0.10555595975275493</v>
      </c>
      <c r="AO1439" s="84">
        <v>4.5858873203428425</v>
      </c>
      <c r="AP1439" s="105">
        <v>0.1184167918600741</v>
      </c>
      <c r="AQ1439" s="108">
        <v>33.01623507546001</v>
      </c>
      <c r="AR1439" s="108">
        <v>31.378683869815962</v>
      </c>
    </row>
    <row r="1440" spans="1:44" s="2" customFormat="1" x14ac:dyDescent="0.25">
      <c r="A1440" s="80" t="s">
        <v>327</v>
      </c>
      <c r="B1440" s="80" t="s">
        <v>357</v>
      </c>
      <c r="C1440" s="80" t="s">
        <v>286</v>
      </c>
      <c r="D1440" s="80"/>
      <c r="E1440" s="80"/>
      <c r="F1440" s="80"/>
      <c r="G1440" s="80"/>
      <c r="H1440" s="80"/>
      <c r="I1440" s="81">
        <v>156.06885804653169</v>
      </c>
      <c r="J1440" s="105">
        <v>-1</v>
      </c>
      <c r="K1440" s="80"/>
      <c r="L1440" s="80"/>
      <c r="M1440" s="80"/>
      <c r="N1440" s="80"/>
      <c r="O1440" s="80"/>
      <c r="P1440" s="83">
        <v>78.426561832427979</v>
      </c>
      <c r="Q1440" s="105">
        <v>-1</v>
      </c>
      <c r="R1440" s="80"/>
      <c r="S1440" s="80"/>
      <c r="T1440" s="80"/>
      <c r="U1440" s="80"/>
      <c r="V1440" s="80"/>
      <c r="W1440" s="83">
        <v>17.159731728935245</v>
      </c>
      <c r="X1440" s="105">
        <v>-1</v>
      </c>
      <c r="Y1440" s="80"/>
      <c r="Z1440" s="80"/>
      <c r="AA1440" s="80"/>
      <c r="AB1440" s="80"/>
      <c r="AC1440" s="80"/>
      <c r="AD1440" s="80"/>
      <c r="AE1440" s="80"/>
      <c r="AF1440" s="80"/>
      <c r="AG1440" s="80"/>
      <c r="AH1440" s="84">
        <v>1.9900000000000002</v>
      </c>
      <c r="AI1440" s="105">
        <v>-1</v>
      </c>
      <c r="AJ1440" s="80"/>
      <c r="AK1440" s="80"/>
      <c r="AL1440" s="80"/>
      <c r="AM1440" s="80"/>
      <c r="AN1440" s="80"/>
      <c r="AO1440" s="84">
        <v>9.0950639853747699</v>
      </c>
      <c r="AP1440" s="105">
        <v>-1</v>
      </c>
      <c r="AQ1440" s="80"/>
      <c r="AR1440" s="80"/>
    </row>
    <row r="1441" spans="1:44" s="2" customFormat="1" x14ac:dyDescent="0.25">
      <c r="A1441" s="80" t="s">
        <v>327</v>
      </c>
      <c r="B1441" s="80" t="s">
        <v>357</v>
      </c>
      <c r="C1441" s="80" t="s">
        <v>288</v>
      </c>
      <c r="D1441" s="81">
        <v>765.21337102890016</v>
      </c>
      <c r="E1441" s="81">
        <v>1047.138133187294</v>
      </c>
      <c r="F1441" s="105">
        <v>-0.26923359318437501</v>
      </c>
      <c r="G1441" s="81">
        <v>626.43739820361134</v>
      </c>
      <c r="H1441" s="105">
        <v>0.22153206884398427</v>
      </c>
      <c r="I1441" s="81">
        <v>1246.6773458290099</v>
      </c>
      <c r="J1441" s="105">
        <v>-0.38619774106823768</v>
      </c>
      <c r="K1441" s="83">
        <v>160.33102449250492</v>
      </c>
      <c r="L1441" s="83">
        <v>305.75738131690468</v>
      </c>
      <c r="M1441" s="105">
        <v>-0.47562664292206064</v>
      </c>
      <c r="N1441" s="83">
        <v>191.65233092980918</v>
      </c>
      <c r="O1441" s="105">
        <v>-0.16342773544859929</v>
      </c>
      <c r="P1441" s="83">
        <v>406.69976199909064</v>
      </c>
      <c r="Q1441" s="105">
        <v>-0.60577546516276692</v>
      </c>
      <c r="R1441" s="83">
        <v>54.105115847825978</v>
      </c>
      <c r="S1441" s="83">
        <v>99.789890600972456</v>
      </c>
      <c r="T1441" s="105">
        <v>-0.45780964863289747</v>
      </c>
      <c r="U1441" s="83">
        <v>53.076772910674414</v>
      </c>
      <c r="V1441" s="105">
        <v>1.9374631891848702E-2</v>
      </c>
      <c r="W1441" s="83">
        <v>133.85375419004174</v>
      </c>
      <c r="X1441" s="105">
        <v>-0.59578932862048029</v>
      </c>
      <c r="Y1441" s="81">
        <v>765.21337102890016</v>
      </c>
      <c r="Z1441" s="80"/>
      <c r="AA1441" s="83">
        <v>54.105115847825978</v>
      </c>
      <c r="AB1441" s="80"/>
      <c r="AC1441" s="84">
        <v>4.7727092959770365</v>
      </c>
      <c r="AD1441" s="84">
        <v>3.4247354182497372</v>
      </c>
      <c r="AE1441" s="105">
        <v>0.39359942100759476</v>
      </c>
      <c r="AF1441" s="84">
        <v>3.2686135105397596</v>
      </c>
      <c r="AG1441" s="105">
        <v>0.46016324064844832</v>
      </c>
      <c r="AH1441" s="84">
        <v>3.0653505664746308</v>
      </c>
      <c r="AI1441" s="105">
        <v>0.55698644982912626</v>
      </c>
      <c r="AJ1441" s="84">
        <v>14.143087193105927</v>
      </c>
      <c r="AK1441" s="84">
        <v>10.493429012508503</v>
      </c>
      <c r="AL1441" s="105">
        <v>0.347804152126718</v>
      </c>
      <c r="AM1441" s="84">
        <v>11.802477126065568</v>
      </c>
      <c r="AN1441" s="105">
        <v>0.19831515384775977</v>
      </c>
      <c r="AO1441" s="84">
        <v>9.3137271597105382</v>
      </c>
      <c r="AP1441" s="105">
        <v>0.51852066853389345</v>
      </c>
      <c r="AQ1441" s="108">
        <v>0.10224735392885066</v>
      </c>
      <c r="AR1441" s="108">
        <v>3.5240502545552381E-2</v>
      </c>
    </row>
    <row r="1442" spans="1:44" s="2" customFormat="1" x14ac:dyDescent="0.25">
      <c r="A1442" s="80" t="s">
        <v>327</v>
      </c>
      <c r="B1442" s="80" t="s">
        <v>357</v>
      </c>
      <c r="C1442" s="80" t="s">
        <v>290</v>
      </c>
      <c r="D1442" s="81">
        <v>42665.990279599428</v>
      </c>
      <c r="E1442" s="81">
        <v>51919.517274898288</v>
      </c>
      <c r="F1442" s="105">
        <v>-0.17822829411730096</v>
      </c>
      <c r="G1442" s="81">
        <v>65282.487198226452</v>
      </c>
      <c r="H1442" s="105">
        <v>-0.34644049099957475</v>
      </c>
      <c r="I1442" s="81">
        <v>54407.525730357171</v>
      </c>
      <c r="J1442" s="105">
        <v>-0.21580719382367441</v>
      </c>
      <c r="K1442" s="83">
        <v>12325.24838934706</v>
      </c>
      <c r="L1442" s="83">
        <v>16913.494925141807</v>
      </c>
      <c r="M1442" s="105">
        <v>-0.27127725855017387</v>
      </c>
      <c r="N1442" s="83">
        <v>20818.102972396769</v>
      </c>
      <c r="O1442" s="105">
        <v>-0.40795525866648813</v>
      </c>
      <c r="P1442" s="83">
        <v>16913.402886053893</v>
      </c>
      <c r="Q1442" s="105">
        <v>-0.2712732929983025</v>
      </c>
      <c r="R1442" s="83">
        <v>5852.042903788908</v>
      </c>
      <c r="S1442" s="83">
        <v>8076.082567108795</v>
      </c>
      <c r="T1442" s="105">
        <v>-0.27538594917016607</v>
      </c>
      <c r="U1442" s="83">
        <v>9990.8688701353385</v>
      </c>
      <c r="V1442" s="105">
        <v>-0.41426086360898912</v>
      </c>
      <c r="W1442" s="83">
        <v>8265.2706783643298</v>
      </c>
      <c r="X1442" s="105">
        <v>-0.29197201985077537</v>
      </c>
      <c r="Y1442" s="81">
        <v>41752.724226083956</v>
      </c>
      <c r="Z1442" s="82">
        <v>913.26605351547141</v>
      </c>
      <c r="AA1442" s="83">
        <v>5512.8985063421596</v>
      </c>
      <c r="AB1442" s="83">
        <v>339.14439744674877</v>
      </c>
      <c r="AC1442" s="84">
        <v>3.4616738691024218</v>
      </c>
      <c r="AD1442" s="84">
        <v>3.0697095724267043</v>
      </c>
      <c r="AE1442" s="105">
        <v>0.12768774616220685</v>
      </c>
      <c r="AF1442" s="84">
        <v>3.1358518729965978</v>
      </c>
      <c r="AG1442" s="105">
        <v>0.10390222794371685</v>
      </c>
      <c r="AH1442" s="84">
        <v>3.2168290495355856</v>
      </c>
      <c r="AI1442" s="105">
        <v>7.6113718135623204E-2</v>
      </c>
      <c r="AJ1442" s="84">
        <v>7.290785624961039</v>
      </c>
      <c r="AK1442" s="84">
        <v>6.4287997111804254</v>
      </c>
      <c r="AL1442" s="105">
        <v>0.13408193636543389</v>
      </c>
      <c r="AM1442" s="84">
        <v>6.5342151965750022</v>
      </c>
      <c r="AN1442" s="105">
        <v>0.11578596749960171</v>
      </c>
      <c r="AO1442" s="84">
        <v>6.5826671439542306</v>
      </c>
      <c r="AP1442" s="105">
        <v>0.10757318660068831</v>
      </c>
      <c r="AQ1442" s="108">
        <v>5.701004156497345</v>
      </c>
      <c r="AR1442" s="108">
        <v>3.8116346230121105</v>
      </c>
    </row>
    <row r="1443" spans="1:44" s="2" customFormat="1" x14ac:dyDescent="0.25">
      <c r="A1443" s="80" t="s">
        <v>327</v>
      </c>
      <c r="B1443" s="80" t="s">
        <v>357</v>
      </c>
      <c r="C1443" s="80" t="s">
        <v>291</v>
      </c>
      <c r="D1443" s="81">
        <v>22027.850725293159</v>
      </c>
      <c r="E1443" s="81">
        <v>25190.649316978455</v>
      </c>
      <c r="F1443" s="105">
        <v>-0.12555446871921538</v>
      </c>
      <c r="G1443" s="81">
        <v>22067.878005875347</v>
      </c>
      <c r="H1443" s="105">
        <v>-1.813825532818831E-3</v>
      </c>
      <c r="I1443" s="81">
        <v>13578.95110709548</v>
      </c>
      <c r="J1443" s="105">
        <v>0.62220561452517731</v>
      </c>
      <c r="K1443" s="83">
        <v>5008.0767869697665</v>
      </c>
      <c r="L1443" s="83">
        <v>5867.2196129932718</v>
      </c>
      <c r="M1443" s="105">
        <v>-0.14643099844445698</v>
      </c>
      <c r="N1443" s="83">
        <v>5199.591190718741</v>
      </c>
      <c r="O1443" s="105">
        <v>-3.6832588702517086E-2</v>
      </c>
      <c r="P1443" s="83">
        <v>3627.3346434237224</v>
      </c>
      <c r="Q1443" s="105">
        <v>0.38064923126111322</v>
      </c>
      <c r="R1443" s="83">
        <v>1564.178812843106</v>
      </c>
      <c r="S1443" s="83">
        <v>1799.1206034808633</v>
      </c>
      <c r="T1443" s="105">
        <v>-0.1305870157804884</v>
      </c>
      <c r="U1443" s="83">
        <v>1592.7668720910401</v>
      </c>
      <c r="V1443" s="105">
        <v>-1.794867770598637E-2</v>
      </c>
      <c r="W1443" s="83">
        <v>1082.8766337097118</v>
      </c>
      <c r="X1443" s="105">
        <v>0.44446630774971324</v>
      </c>
      <c r="Y1443" s="81">
        <v>21936.428297856757</v>
      </c>
      <c r="Z1443" s="82">
        <v>91.422427436401335</v>
      </c>
      <c r="AA1443" s="83">
        <v>1522.7604484475619</v>
      </c>
      <c r="AB1443" s="83">
        <v>41.418364395544238</v>
      </c>
      <c r="AC1443" s="84">
        <v>4.3984650520148145</v>
      </c>
      <c r="AD1443" s="84">
        <v>4.2934560112923696</v>
      </c>
      <c r="AE1443" s="105">
        <v>2.4457928635173369E-2</v>
      </c>
      <c r="AF1443" s="84">
        <v>4.2441563569971539</v>
      </c>
      <c r="AG1443" s="105">
        <v>3.6357919463371961E-2</v>
      </c>
      <c r="AH1443" s="84">
        <v>3.7435065804347052</v>
      </c>
      <c r="AI1443" s="105">
        <v>0.17495854688842405</v>
      </c>
      <c r="AJ1443" s="84">
        <v>14.082693451942728</v>
      </c>
      <c r="AK1443" s="84">
        <v>14.001645730831296</v>
      </c>
      <c r="AL1443" s="105">
        <v>5.7884424923683496E-3</v>
      </c>
      <c r="AM1443" s="84">
        <v>13.855058384598284</v>
      </c>
      <c r="AN1443" s="105">
        <v>1.642974435946732E-2</v>
      </c>
      <c r="AO1443" s="84">
        <v>12.539702755037567</v>
      </c>
      <c r="AP1443" s="105">
        <v>0.12304842682856228</v>
      </c>
      <c r="AQ1443" s="108">
        <v>2.9433482668664399</v>
      </c>
      <c r="AR1443" s="108">
        <v>1.018802872370367</v>
      </c>
    </row>
    <row r="1444" spans="1:44" s="2" customFormat="1" x14ac:dyDescent="0.25">
      <c r="A1444" s="80" t="s">
        <v>327</v>
      </c>
      <c r="B1444" s="80" t="s">
        <v>357</v>
      </c>
      <c r="C1444" s="80" t="s">
        <v>292</v>
      </c>
      <c r="D1444" s="81">
        <v>435297.25457144616</v>
      </c>
      <c r="E1444" s="81">
        <v>430926.1781437826</v>
      </c>
      <c r="F1444" s="105">
        <v>1.0143446022453314E-2</v>
      </c>
      <c r="G1444" s="81">
        <v>511006.28568975447</v>
      </c>
      <c r="H1444" s="105">
        <v>-0.1481567511759988</v>
      </c>
      <c r="I1444" s="81">
        <v>391013.41117534874</v>
      </c>
      <c r="J1444" s="105">
        <v>0.11325402692195248</v>
      </c>
      <c r="K1444" s="83">
        <v>145942.01167319799</v>
      </c>
      <c r="L1444" s="83">
        <v>159607.38908501071</v>
      </c>
      <c r="M1444" s="105">
        <v>-8.5618701553561605E-2</v>
      </c>
      <c r="N1444" s="83">
        <v>193467.72261884791</v>
      </c>
      <c r="O1444" s="105">
        <v>-0.24565188602173524</v>
      </c>
      <c r="P1444" s="83">
        <v>162366.63705971758</v>
      </c>
      <c r="Q1444" s="105">
        <v>-0.10115763733209983</v>
      </c>
      <c r="R1444" s="83">
        <v>97855.430270193334</v>
      </c>
      <c r="S1444" s="83">
        <v>107947.73562250381</v>
      </c>
      <c r="T1444" s="105">
        <v>-9.3492515559599546E-2</v>
      </c>
      <c r="U1444" s="83">
        <v>126386.08415104634</v>
      </c>
      <c r="V1444" s="105">
        <v>-0.22574205121155183</v>
      </c>
      <c r="W1444" s="83">
        <v>102346.88626765858</v>
      </c>
      <c r="X1444" s="105">
        <v>-4.3884637444847628E-2</v>
      </c>
      <c r="Y1444" s="81">
        <v>431575.18659038888</v>
      </c>
      <c r="Z1444" s="82">
        <v>3722.0679810572492</v>
      </c>
      <c r="AA1444" s="83">
        <v>95536.098632149369</v>
      </c>
      <c r="AB1444" s="83">
        <v>2319.3316380439614</v>
      </c>
      <c r="AC1444" s="84">
        <v>2.9826727039105752</v>
      </c>
      <c r="AD1444" s="84">
        <v>2.6999137108512001</v>
      </c>
      <c r="AE1444" s="105">
        <v>0.1047289000100043</v>
      </c>
      <c r="AF1444" s="84">
        <v>2.6412999479840442</v>
      </c>
      <c r="AG1444" s="105">
        <v>0.1292442216519489</v>
      </c>
      <c r="AH1444" s="84">
        <v>2.4082127846962558</v>
      </c>
      <c r="AI1444" s="105">
        <v>0.23854201043400539</v>
      </c>
      <c r="AJ1444" s="84">
        <v>4.448370962853323</v>
      </c>
      <c r="AK1444" s="84">
        <v>3.9919890459837273</v>
      </c>
      <c r="AL1444" s="105">
        <v>0.11432444117770159</v>
      </c>
      <c r="AM1444" s="84">
        <v>4.0432163803654317</v>
      </c>
      <c r="AN1444" s="105">
        <v>0.10020601035734644</v>
      </c>
      <c r="AO1444" s="84">
        <v>3.8204719795067006</v>
      </c>
      <c r="AP1444" s="105">
        <v>0.16435115522760535</v>
      </c>
      <c r="AQ1444" s="108">
        <v>58.164159354113941</v>
      </c>
      <c r="AR1444" s="108">
        <v>63.736570664258842</v>
      </c>
    </row>
    <row r="1445" spans="1:44" s="2" customFormat="1" x14ac:dyDescent="0.25">
      <c r="A1445" s="80" t="s">
        <v>327</v>
      </c>
      <c r="B1445" s="80" t="s">
        <v>357</v>
      </c>
      <c r="C1445" s="80" t="s">
        <v>293</v>
      </c>
      <c r="D1445" s="81">
        <v>106.11457029104233</v>
      </c>
      <c r="E1445" s="81">
        <v>92.809968183040624</v>
      </c>
      <c r="F1445" s="105">
        <v>0.14335315880900046</v>
      </c>
      <c r="G1445" s="81">
        <v>3.9628148603439333</v>
      </c>
      <c r="H1445" s="105">
        <v>25.777574534943735</v>
      </c>
      <c r="I1445" s="81">
        <v>206.94626966357231</v>
      </c>
      <c r="J1445" s="105">
        <v>-0.48723612914815861</v>
      </c>
      <c r="K1445" s="83">
        <v>12.116978685561087</v>
      </c>
      <c r="L1445" s="83">
        <v>12.310891621973205</v>
      </c>
      <c r="M1445" s="105">
        <v>-1.575133161484513E-2</v>
      </c>
      <c r="N1445" s="83">
        <v>1.2230910062789917</v>
      </c>
      <c r="O1445" s="105">
        <v>8.9068496320846613</v>
      </c>
      <c r="P1445" s="83">
        <v>24.300021665609776</v>
      </c>
      <c r="Q1445" s="105">
        <v>-0.50135934641122359</v>
      </c>
      <c r="R1445" s="83">
        <v>5.5645730375394749</v>
      </c>
      <c r="S1445" s="83">
        <v>4.6714310465266724</v>
      </c>
      <c r="T1445" s="105">
        <v>0.19119237383946322</v>
      </c>
      <c r="U1445" s="83">
        <v>0.4403127797568942</v>
      </c>
      <c r="V1445" s="105">
        <v>11.63777317708514</v>
      </c>
      <c r="W1445" s="83">
        <v>10.531839345742949</v>
      </c>
      <c r="X1445" s="105">
        <v>-0.47164281044709266</v>
      </c>
      <c r="Y1445" s="81">
        <v>106.11457029104233</v>
      </c>
      <c r="Z1445" s="80"/>
      <c r="AA1445" s="83">
        <v>5.5645730375394749</v>
      </c>
      <c r="AB1445" s="80"/>
      <c r="AC1445" s="84">
        <v>8.7575106835412093</v>
      </c>
      <c r="AD1445" s="84">
        <v>7.5388502338358601</v>
      </c>
      <c r="AE1445" s="105">
        <v>0.16165070427261688</v>
      </c>
      <c r="AF1445" s="84">
        <v>3.24</v>
      </c>
      <c r="AG1445" s="105">
        <v>1.702935396154694</v>
      </c>
      <c r="AH1445" s="84">
        <v>8.5162998005244486</v>
      </c>
      <c r="AI1445" s="105">
        <v>2.8323437251693107E-2</v>
      </c>
      <c r="AJ1445" s="84">
        <v>19.069669779725587</v>
      </c>
      <c r="AK1445" s="84">
        <v>19.867566760307248</v>
      </c>
      <c r="AL1445" s="105">
        <v>-4.0160780140210912E-2</v>
      </c>
      <c r="AM1445" s="84">
        <v>8.9999996423721456</v>
      </c>
      <c r="AN1445" s="105">
        <v>1.1188522819429092</v>
      </c>
      <c r="AO1445" s="84">
        <v>19.649584737277785</v>
      </c>
      <c r="AP1445" s="105">
        <v>-2.9512835273919295E-2</v>
      </c>
      <c r="AQ1445" s="108">
        <v>1.4178965549134833E-2</v>
      </c>
      <c r="AR1445" s="108">
        <v>3.6243957197293667E-3</v>
      </c>
    </row>
    <row r="1446" spans="1:44" s="2" customFormat="1" x14ac:dyDescent="0.25">
      <c r="A1446" s="80" t="s">
        <v>327</v>
      </c>
      <c r="B1446" s="80" t="s">
        <v>358</v>
      </c>
      <c r="C1446" s="80" t="s">
        <v>281</v>
      </c>
      <c r="D1446" s="81">
        <v>304642736.46087378</v>
      </c>
      <c r="E1446" s="81">
        <v>288081777.78189868</v>
      </c>
      <c r="F1446" s="105">
        <v>5.748700527498514E-2</v>
      </c>
      <c r="G1446" s="81">
        <v>300412715.27759951</v>
      </c>
      <c r="H1446" s="105">
        <v>1.4080699544842746E-2</v>
      </c>
      <c r="I1446" s="81">
        <v>247234917.85390836</v>
      </c>
      <c r="J1446" s="105">
        <v>0.23219947693993542</v>
      </c>
      <c r="K1446" s="83">
        <v>124708851.51465195</v>
      </c>
      <c r="L1446" s="83">
        <v>127492456.68297771</v>
      </c>
      <c r="M1446" s="105">
        <v>-2.1833489139262998E-2</v>
      </c>
      <c r="N1446" s="83">
        <v>139152947.88428107</v>
      </c>
      <c r="O1446" s="105">
        <v>-0.10380014645209498</v>
      </c>
      <c r="P1446" s="83">
        <v>115858989.60270473</v>
      </c>
      <c r="Q1446" s="105">
        <v>7.6384766881659572E-2</v>
      </c>
      <c r="R1446" s="83">
        <v>169982905.88841036</v>
      </c>
      <c r="S1446" s="83">
        <v>174664186.78681353</v>
      </c>
      <c r="T1446" s="105">
        <v>-2.6801607041041033E-2</v>
      </c>
      <c r="U1446" s="83">
        <v>195004709.27488914</v>
      </c>
      <c r="V1446" s="105">
        <v>-0.12831384164782758</v>
      </c>
      <c r="W1446" s="83">
        <v>163560119.99904335</v>
      </c>
      <c r="X1446" s="105">
        <v>3.9268654788249001E-2</v>
      </c>
      <c r="Y1446" s="81">
        <v>276559314.15237814</v>
      </c>
      <c r="Z1446" s="82">
        <v>28083422.308495622</v>
      </c>
      <c r="AA1446" s="83">
        <v>144384308.68233758</v>
      </c>
      <c r="AB1446" s="83">
        <v>25598597.206072774</v>
      </c>
      <c r="AC1446" s="84">
        <v>2.4428317056955779</v>
      </c>
      <c r="AD1446" s="84">
        <v>2.2595986090239188</v>
      </c>
      <c r="AE1446" s="105">
        <v>8.1090993745482301E-2</v>
      </c>
      <c r="AF1446" s="84">
        <v>2.1588670584788567</v>
      </c>
      <c r="AG1446" s="105">
        <v>0.1315341054010076</v>
      </c>
      <c r="AH1446" s="84">
        <v>2.1339295181298272</v>
      </c>
      <c r="AI1446" s="105">
        <v>0.14475744627051795</v>
      </c>
      <c r="AJ1446" s="84">
        <v>1.7921963086150812</v>
      </c>
      <c r="AK1446" s="84">
        <v>1.6493465723085927</v>
      </c>
      <c r="AL1446" s="105">
        <v>8.6609896734160294E-2</v>
      </c>
      <c r="AM1446" s="84">
        <v>1.5405408228071127</v>
      </c>
      <c r="AN1446" s="105">
        <v>0.16335528541815061</v>
      </c>
      <c r="AO1446" s="84">
        <v>1.5115843510958198</v>
      </c>
      <c r="AP1446" s="105">
        <v>0.18564095170463518</v>
      </c>
      <c r="AQ1446" s="80"/>
      <c r="AR1446" s="80"/>
    </row>
    <row r="1447" spans="1:44" s="2" customFormat="1" x14ac:dyDescent="0.25">
      <c r="A1447" s="80" t="s">
        <v>327</v>
      </c>
      <c r="B1447" s="80" t="s">
        <v>358</v>
      </c>
      <c r="C1447" s="80" t="s">
        <v>313</v>
      </c>
      <c r="D1447" s="81">
        <v>133413824.65837099</v>
      </c>
      <c r="E1447" s="81">
        <v>128112640.33541098</v>
      </c>
      <c r="F1447" s="105">
        <v>4.1379088816536784E-2</v>
      </c>
      <c r="G1447" s="81">
        <v>142416344.59826565</v>
      </c>
      <c r="H1447" s="105">
        <v>-6.3212687878553331E-2</v>
      </c>
      <c r="I1447" s="81">
        <v>114110296.65552127</v>
      </c>
      <c r="J1447" s="105">
        <v>0.16916552290739928</v>
      </c>
      <c r="K1447" s="83">
        <v>67225538.591247976</v>
      </c>
      <c r="L1447" s="83">
        <v>67539171.281493902</v>
      </c>
      <c r="M1447" s="105">
        <v>-4.6437154068525478E-3</v>
      </c>
      <c r="N1447" s="83">
        <v>75340489.398769766</v>
      </c>
      <c r="O1447" s="105">
        <v>-0.10771035431652372</v>
      </c>
      <c r="P1447" s="83">
        <v>61089813.768914714</v>
      </c>
      <c r="Q1447" s="105">
        <v>0.1004377725809241</v>
      </c>
      <c r="R1447" s="83">
        <v>71070256.862552255</v>
      </c>
      <c r="S1447" s="83">
        <v>70260217.945408449</v>
      </c>
      <c r="T1447" s="105">
        <v>1.1529126166007621E-2</v>
      </c>
      <c r="U1447" s="83">
        <v>80431701.82698983</v>
      </c>
      <c r="V1447" s="105">
        <v>-0.11638998991435276</v>
      </c>
      <c r="W1447" s="83">
        <v>64994295.345199734</v>
      </c>
      <c r="X1447" s="105">
        <v>9.3484535605497132E-2</v>
      </c>
      <c r="Y1447" s="81">
        <v>127216898.26181521</v>
      </c>
      <c r="Z1447" s="82">
        <v>6196926.3965557758</v>
      </c>
      <c r="AA1447" s="83">
        <v>64951468.018726237</v>
      </c>
      <c r="AB1447" s="83">
        <v>6118788.8438260183</v>
      </c>
      <c r="AC1447" s="84">
        <v>1.9845705583642583</v>
      </c>
      <c r="AD1447" s="84">
        <v>1.8968642626877261</v>
      </c>
      <c r="AE1447" s="105">
        <v>4.6237518098558313E-2</v>
      </c>
      <c r="AF1447" s="84">
        <v>1.8903028867315954</v>
      </c>
      <c r="AG1447" s="105">
        <v>4.9869083041847999E-2</v>
      </c>
      <c r="AH1447" s="84">
        <v>1.8679103702487598</v>
      </c>
      <c r="AI1447" s="105">
        <v>6.2454917523672306E-2</v>
      </c>
      <c r="AJ1447" s="84">
        <v>1.8772103907882214</v>
      </c>
      <c r="AK1447" s="84">
        <v>1.8234022620731598</v>
      </c>
      <c r="AL1447" s="105">
        <v>2.9509741122007365E-2</v>
      </c>
      <c r="AM1447" s="84">
        <v>1.7706494002154276</v>
      </c>
      <c r="AN1447" s="105">
        <v>6.018186918304038E-2</v>
      </c>
      <c r="AO1447" s="84">
        <v>1.7556971123304761</v>
      </c>
      <c r="AP1447" s="105">
        <v>6.9210843718055151E-2</v>
      </c>
      <c r="AQ1447" s="80"/>
      <c r="AR1447" s="80"/>
    </row>
    <row r="1448" spans="1:44" s="2" customFormat="1" x14ac:dyDescent="0.25">
      <c r="A1448" s="80" t="s">
        <v>327</v>
      </c>
      <c r="B1448" s="80" t="s">
        <v>358</v>
      </c>
      <c r="C1448" s="80" t="s">
        <v>328</v>
      </c>
      <c r="D1448" s="81">
        <v>4434393.6925506908</v>
      </c>
      <c r="E1448" s="81">
        <v>4521602.5873418339</v>
      </c>
      <c r="F1448" s="105">
        <v>-1.9287164916988314E-2</v>
      </c>
      <c r="G1448" s="81">
        <v>5542405.7724998947</v>
      </c>
      <c r="H1448" s="105">
        <v>-0.1999153662560936</v>
      </c>
      <c r="I1448" s="81">
        <v>3969379.3912159158</v>
      </c>
      <c r="J1448" s="105">
        <v>0.11715037931718844</v>
      </c>
      <c r="K1448" s="83">
        <v>1457710.5557160301</v>
      </c>
      <c r="L1448" s="83">
        <v>1609689.0163994264</v>
      </c>
      <c r="M1448" s="105">
        <v>-9.4414796358208208E-2</v>
      </c>
      <c r="N1448" s="83">
        <v>1964731.6279252637</v>
      </c>
      <c r="O1448" s="105">
        <v>-0.25806123594836344</v>
      </c>
      <c r="P1448" s="83">
        <v>1523256.2321049196</v>
      </c>
      <c r="Q1448" s="105">
        <v>-4.3029974214065687E-2</v>
      </c>
      <c r="R1448" s="83">
        <v>871375.8922435058</v>
      </c>
      <c r="S1448" s="83">
        <v>1006094.2097941536</v>
      </c>
      <c r="T1448" s="105">
        <v>-0.13390228891011219</v>
      </c>
      <c r="U1448" s="83">
        <v>1221998.4500046892</v>
      </c>
      <c r="V1448" s="105">
        <v>-0.28692553395615022</v>
      </c>
      <c r="W1448" s="83">
        <v>904580.87837585085</v>
      </c>
      <c r="X1448" s="105">
        <v>-3.6707592351458554E-2</v>
      </c>
      <c r="Y1448" s="81">
        <v>4406020.281394979</v>
      </c>
      <c r="Z1448" s="82">
        <v>28373.411155712292</v>
      </c>
      <c r="AA1448" s="83">
        <v>860129.21412768809</v>
      </c>
      <c r="AB1448" s="83">
        <v>11246.678115817724</v>
      </c>
      <c r="AC1448" s="84">
        <v>3.0420261931714618</v>
      </c>
      <c r="AD1448" s="84">
        <v>2.8089913898125576</v>
      </c>
      <c r="AE1448" s="105">
        <v>8.296031244668732E-2</v>
      </c>
      <c r="AF1448" s="84">
        <v>2.8209480082287972</v>
      </c>
      <c r="AG1448" s="105">
        <v>7.8370173536616891E-2</v>
      </c>
      <c r="AH1448" s="84">
        <v>2.6058514040876815</v>
      </c>
      <c r="AI1448" s="105">
        <v>0.16738283249749877</v>
      </c>
      <c r="AJ1448" s="84">
        <v>5.0889561348014674</v>
      </c>
      <c r="AK1448" s="84">
        <v>4.4942139049452949</v>
      </c>
      <c r="AL1448" s="105">
        <v>0.132335096289417</v>
      </c>
      <c r="AM1448" s="84">
        <v>4.535526024995062</v>
      </c>
      <c r="AN1448" s="105">
        <v>0.12202115184798393</v>
      </c>
      <c r="AO1448" s="84">
        <v>4.3880867770970609</v>
      </c>
      <c r="AP1448" s="105">
        <v>0.15972094293177735</v>
      </c>
      <c r="AQ1448" s="108">
        <v>99.999999999999972</v>
      </c>
      <c r="AR1448" s="108">
        <v>100</v>
      </c>
    </row>
    <row r="1449" spans="1:44" s="2" customFormat="1" x14ac:dyDescent="0.25">
      <c r="A1449" s="80" t="s">
        <v>327</v>
      </c>
      <c r="B1449" s="80" t="s">
        <v>358</v>
      </c>
      <c r="C1449" s="80" t="s">
        <v>270</v>
      </c>
      <c r="D1449" s="81">
        <v>2570946.8720173286</v>
      </c>
      <c r="E1449" s="81">
        <v>2605146.9457625761</v>
      </c>
      <c r="F1449" s="105">
        <v>-1.3127886624927573E-2</v>
      </c>
      <c r="G1449" s="81">
        <v>3333073.1026523542</v>
      </c>
      <c r="H1449" s="105">
        <v>-0.22865572016063782</v>
      </c>
      <c r="I1449" s="81">
        <v>2446051.4221953321</v>
      </c>
      <c r="J1449" s="105">
        <v>5.1060026248304621E-2</v>
      </c>
      <c r="K1449" s="83">
        <v>903811.14477487991</v>
      </c>
      <c r="L1449" s="83">
        <v>1021533.6572779161</v>
      </c>
      <c r="M1449" s="105">
        <v>-0.11524095331007667</v>
      </c>
      <c r="N1449" s="83">
        <v>1273171.7031640366</v>
      </c>
      <c r="O1449" s="105">
        <v>-0.29011056204849373</v>
      </c>
      <c r="P1449" s="83">
        <v>999651.38436691195</v>
      </c>
      <c r="Q1449" s="105">
        <v>-9.587366264963311E-2</v>
      </c>
      <c r="R1449" s="83">
        <v>549087.76756469358</v>
      </c>
      <c r="S1449" s="83">
        <v>649686.72077263717</v>
      </c>
      <c r="T1449" s="105">
        <v>-0.15484224933565938</v>
      </c>
      <c r="U1449" s="83">
        <v>817655.38697314414</v>
      </c>
      <c r="V1449" s="105">
        <v>-0.32846064942182257</v>
      </c>
      <c r="W1449" s="83">
        <v>614019.79974874784</v>
      </c>
      <c r="X1449" s="105">
        <v>-0.10574908530738576</v>
      </c>
      <c r="Y1449" s="81">
        <v>2551240.4877277818</v>
      </c>
      <c r="Z1449" s="82">
        <v>19706.384289546819</v>
      </c>
      <c r="AA1449" s="83">
        <v>540901.44252142252</v>
      </c>
      <c r="AB1449" s="83">
        <v>8186.3250432711111</v>
      </c>
      <c r="AC1449" s="84">
        <v>2.8445620380767673</v>
      </c>
      <c r="AD1449" s="84">
        <v>2.5502311423634532</v>
      </c>
      <c r="AE1449" s="105">
        <v>0.11541341913052633</v>
      </c>
      <c r="AF1449" s="84">
        <v>2.6179289834742092</v>
      </c>
      <c r="AG1449" s="105">
        <v>8.6569596055962234E-2</v>
      </c>
      <c r="AH1449" s="84">
        <v>2.446904451339742</v>
      </c>
      <c r="AI1449" s="105">
        <v>0.16251455446872792</v>
      </c>
      <c r="AJ1449" s="84">
        <v>4.682214800413341</v>
      </c>
      <c r="AK1449" s="84">
        <v>4.0098509981309398</v>
      </c>
      <c r="AL1449" s="105">
        <v>0.16767800165038588</v>
      </c>
      <c r="AM1449" s="84">
        <v>4.0763788213894916</v>
      </c>
      <c r="AN1449" s="105">
        <v>0.14862111829374622</v>
      </c>
      <c r="AO1449" s="84">
        <v>3.9836686426011627</v>
      </c>
      <c r="AP1449" s="105">
        <v>0.17535247543983928</v>
      </c>
      <c r="AQ1449" s="80"/>
      <c r="AR1449" s="80"/>
    </row>
    <row r="1450" spans="1:44" s="2" customFormat="1" x14ac:dyDescent="0.25">
      <c r="A1450" s="80" t="s">
        <v>327</v>
      </c>
      <c r="B1450" s="80" t="s">
        <v>358</v>
      </c>
      <c r="C1450" s="80" t="s">
        <v>271</v>
      </c>
      <c r="D1450" s="81">
        <v>1680027.4001008701</v>
      </c>
      <c r="E1450" s="81">
        <v>1704616.1018276373</v>
      </c>
      <c r="F1450" s="105">
        <v>-1.442477382467758E-2</v>
      </c>
      <c r="G1450" s="81">
        <v>1973647.6914043962</v>
      </c>
      <c r="H1450" s="105">
        <v>-0.14877036696179224</v>
      </c>
      <c r="I1450" s="81">
        <v>1392767.9143206335</v>
      </c>
      <c r="J1450" s="105">
        <v>0.20625079227241994</v>
      </c>
      <c r="K1450" s="83">
        <v>519422.64133470505</v>
      </c>
      <c r="L1450" s="83">
        <v>541481.47826460481</v>
      </c>
      <c r="M1450" s="105">
        <v>-4.0737934380684952E-2</v>
      </c>
      <c r="N1450" s="83">
        <v>635042.28116247966</v>
      </c>
      <c r="O1450" s="105">
        <v>-0.18206605017877947</v>
      </c>
      <c r="P1450" s="83">
        <v>486434.30114398804</v>
      </c>
      <c r="Q1450" s="105">
        <v>6.7816640629856068E-2</v>
      </c>
      <c r="R1450" s="83">
        <v>312222.27867887501</v>
      </c>
      <c r="S1450" s="83">
        <v>343098.60594592098</v>
      </c>
      <c r="T1450" s="105">
        <v>-8.999257569677413E-2</v>
      </c>
      <c r="U1450" s="83">
        <v>387979.70047600695</v>
      </c>
      <c r="V1450" s="105">
        <v>-0.19526130285730467</v>
      </c>
      <c r="W1450" s="83">
        <v>280588.4137971428</v>
      </c>
      <c r="X1450" s="105">
        <v>0.11274116580096058</v>
      </c>
      <c r="Y1450" s="81">
        <v>1671847.1272135305</v>
      </c>
      <c r="Z1450" s="82">
        <v>8180.27288733969</v>
      </c>
      <c r="AA1450" s="83">
        <v>309284.8837136745</v>
      </c>
      <c r="AB1450" s="83">
        <v>2937.3949652005376</v>
      </c>
      <c r="AC1450" s="84">
        <v>3.2344131087237216</v>
      </c>
      <c r="AD1450" s="84">
        <v>3.1480598510788682</v>
      </c>
      <c r="AE1450" s="105">
        <v>2.743062766588104E-2</v>
      </c>
      <c r="AF1450" s="84">
        <v>3.1078996626673834</v>
      </c>
      <c r="AG1450" s="105">
        <v>4.0707056143426734E-2</v>
      </c>
      <c r="AH1450" s="84">
        <v>2.8632189610090104</v>
      </c>
      <c r="AI1450" s="105">
        <v>0.12964224977886454</v>
      </c>
      <c r="AJ1450" s="84">
        <v>5.3808697034999282</v>
      </c>
      <c r="AK1450" s="84">
        <v>4.9682979536685092</v>
      </c>
      <c r="AL1450" s="105">
        <v>8.3040863023680536E-2</v>
      </c>
      <c r="AM1450" s="84">
        <v>5.0869869969561679</v>
      </c>
      <c r="AN1450" s="105">
        <v>5.7771468006426401E-2</v>
      </c>
      <c r="AO1450" s="84">
        <v>4.9637399330663881</v>
      </c>
      <c r="AP1450" s="105">
        <v>8.4035379785873485E-2</v>
      </c>
      <c r="AQ1450" s="80"/>
      <c r="AR1450" s="80"/>
    </row>
    <row r="1451" spans="1:44" s="2" customFormat="1" x14ac:dyDescent="0.25">
      <c r="A1451" s="80" t="s">
        <v>327</v>
      </c>
      <c r="B1451" s="80" t="s">
        <v>358</v>
      </c>
      <c r="C1451" s="80" t="s">
        <v>127</v>
      </c>
      <c r="D1451" s="81">
        <v>183419.42043249248</v>
      </c>
      <c r="E1451" s="81">
        <v>211839.53975161997</v>
      </c>
      <c r="F1451" s="105">
        <v>-0.13415870971231261</v>
      </c>
      <c r="G1451" s="81">
        <v>235684.97844314456</v>
      </c>
      <c r="H1451" s="105">
        <v>-0.22176024265908129</v>
      </c>
      <c r="I1451" s="81">
        <v>130560.05469995023</v>
      </c>
      <c r="J1451" s="105">
        <v>0.40486629585153205</v>
      </c>
      <c r="K1451" s="83">
        <v>34476.769606445108</v>
      </c>
      <c r="L1451" s="83">
        <v>46673.880856905351</v>
      </c>
      <c r="M1451" s="105">
        <v>-0.26132627127910435</v>
      </c>
      <c r="N1451" s="83">
        <v>56517.643598747636</v>
      </c>
      <c r="O1451" s="105">
        <v>-0.389982182356784</v>
      </c>
      <c r="P1451" s="83">
        <v>37170.54659401955</v>
      </c>
      <c r="Q1451" s="105">
        <v>-7.2470739184875191E-2</v>
      </c>
      <c r="R1451" s="83">
        <v>10065.845999937108</v>
      </c>
      <c r="S1451" s="83">
        <v>13308.88307559536</v>
      </c>
      <c r="T1451" s="105">
        <v>-0.24367462372594165</v>
      </c>
      <c r="U1451" s="83">
        <v>16363.362555537778</v>
      </c>
      <c r="V1451" s="105">
        <v>-0.38485467361776632</v>
      </c>
      <c r="W1451" s="83">
        <v>9972.6648299609133</v>
      </c>
      <c r="X1451" s="105">
        <v>9.3436580457662826E-3</v>
      </c>
      <c r="Y1451" s="81">
        <v>182932.66645366669</v>
      </c>
      <c r="Z1451" s="82">
        <v>486.75397882578307</v>
      </c>
      <c r="AA1451" s="83">
        <v>9942.887892591034</v>
      </c>
      <c r="AB1451" s="83">
        <v>122.95810734607386</v>
      </c>
      <c r="AC1451" s="84">
        <v>5.3200871928037001</v>
      </c>
      <c r="AD1451" s="84">
        <v>4.5387170696408576</v>
      </c>
      <c r="AE1451" s="105">
        <v>0.17215660530799978</v>
      </c>
      <c r="AF1451" s="84">
        <v>4.1701133210084338</v>
      </c>
      <c r="AG1451" s="105">
        <v>0.27576561672841421</v>
      </c>
      <c r="AH1451" s="84">
        <v>3.5124599088073758</v>
      </c>
      <c r="AI1451" s="105">
        <v>0.51463285871641107</v>
      </c>
      <c r="AJ1451" s="84">
        <v>18.221957740426237</v>
      </c>
      <c r="AK1451" s="84">
        <v>15.917153869964668</v>
      </c>
      <c r="AL1451" s="105">
        <v>0.14479999937744431</v>
      </c>
      <c r="AM1451" s="84">
        <v>14.403211909729565</v>
      </c>
      <c r="AN1451" s="105">
        <v>0.26513154528519139</v>
      </c>
      <c r="AO1451" s="84">
        <v>13.091792106329311</v>
      </c>
      <c r="AP1451" s="105">
        <v>0.39186122055946138</v>
      </c>
      <c r="AQ1451" s="80"/>
      <c r="AR1451" s="80"/>
    </row>
    <row r="1452" spans="1:44" s="2" customFormat="1" x14ac:dyDescent="0.25">
      <c r="A1452" s="80" t="s">
        <v>327</v>
      </c>
      <c r="B1452" s="80" t="s">
        <v>358</v>
      </c>
      <c r="C1452" s="80" t="s">
        <v>282</v>
      </c>
      <c r="D1452" s="81">
        <v>6801.5935335004333</v>
      </c>
      <c r="E1452" s="81">
        <v>26179.390124380003</v>
      </c>
      <c r="F1452" s="105">
        <v>-0.74019281957350369</v>
      </c>
      <c r="G1452" s="81">
        <v>42044.202208273411</v>
      </c>
      <c r="H1452" s="105">
        <v>-0.83822755157042739</v>
      </c>
      <c r="I1452" s="81">
        <v>30003.787358181478</v>
      </c>
      <c r="J1452" s="105">
        <v>-0.77330883423802954</v>
      </c>
      <c r="K1452" s="83">
        <v>1032.2696053319528</v>
      </c>
      <c r="L1452" s="83">
        <v>6362.6995970474491</v>
      </c>
      <c r="M1452" s="105">
        <v>-0.83776232248793148</v>
      </c>
      <c r="N1452" s="83">
        <v>11066.798307309777</v>
      </c>
      <c r="O1452" s="105">
        <v>-0.90672373556766428</v>
      </c>
      <c r="P1452" s="83">
        <v>9990.0257290035097</v>
      </c>
      <c r="Q1452" s="105">
        <v>-0.89666997529996151</v>
      </c>
      <c r="R1452" s="83">
        <v>443.74665583962548</v>
      </c>
      <c r="S1452" s="83">
        <v>1727.3596151482118</v>
      </c>
      <c r="T1452" s="105">
        <v>-0.74310696397660614</v>
      </c>
      <c r="U1452" s="83">
        <v>2855.8945868547853</v>
      </c>
      <c r="V1452" s="105">
        <v>-0.84462078611650493</v>
      </c>
      <c r="W1452" s="83">
        <v>2605.6096193344092</v>
      </c>
      <c r="X1452" s="105">
        <v>-0.82969564874688384</v>
      </c>
      <c r="Y1452" s="81">
        <v>6787.0651100837831</v>
      </c>
      <c r="Z1452" s="82">
        <v>14.528423416650112</v>
      </c>
      <c r="AA1452" s="83">
        <v>437.9611891000601</v>
      </c>
      <c r="AB1452" s="83">
        <v>5.7854667395653792</v>
      </c>
      <c r="AC1452" s="84">
        <v>6.5889700698038149</v>
      </c>
      <c r="AD1452" s="84">
        <v>4.1145098436720637</v>
      </c>
      <c r="AE1452" s="105">
        <v>0.60139854324017794</v>
      </c>
      <c r="AF1452" s="84">
        <v>3.7991297067827308</v>
      </c>
      <c r="AG1452" s="105">
        <v>0.73433669770218057</v>
      </c>
      <c r="AH1452" s="84">
        <v>3.0033743828179622</v>
      </c>
      <c r="AI1452" s="105">
        <v>1.1938557202521027</v>
      </c>
      <c r="AJ1452" s="84">
        <v>15.327650234638833</v>
      </c>
      <c r="AK1452" s="84">
        <v>15.155726633179244</v>
      </c>
      <c r="AL1452" s="105">
        <v>1.1343804597478713E-2</v>
      </c>
      <c r="AM1452" s="84">
        <v>14.721902692696005</v>
      </c>
      <c r="AN1452" s="105">
        <v>4.1146009085045628E-2</v>
      </c>
      <c r="AO1452" s="84">
        <v>11.515073914198169</v>
      </c>
      <c r="AP1452" s="105">
        <v>0.33109438539858005</v>
      </c>
      <c r="AQ1452" s="108">
        <v>0.15338271712153984</v>
      </c>
      <c r="AR1452" s="108">
        <v>5.0924825874758141E-2</v>
      </c>
    </row>
    <row r="1453" spans="1:44" s="2" customFormat="1" x14ac:dyDescent="0.25">
      <c r="A1453" s="80" t="s">
        <v>327</v>
      </c>
      <c r="B1453" s="80" t="s">
        <v>358</v>
      </c>
      <c r="C1453" s="80" t="s">
        <v>284</v>
      </c>
      <c r="D1453" s="81">
        <v>117.47537672996521</v>
      </c>
      <c r="E1453" s="81">
        <v>295.38166910529139</v>
      </c>
      <c r="F1453" s="105">
        <v>-0.60229293481278934</v>
      </c>
      <c r="G1453" s="81">
        <v>1906.9755081319809</v>
      </c>
      <c r="H1453" s="105">
        <v>-0.93839701861454905</v>
      </c>
      <c r="I1453" s="81">
        <v>645.40729375958438</v>
      </c>
      <c r="J1453" s="105">
        <v>-0.8179825702841762</v>
      </c>
      <c r="K1453" s="83">
        <v>16.097978515343701</v>
      </c>
      <c r="L1453" s="83">
        <v>40.46424898220409</v>
      </c>
      <c r="M1453" s="105">
        <v>-0.60216786619656559</v>
      </c>
      <c r="N1453" s="83">
        <v>261.34502324971032</v>
      </c>
      <c r="O1453" s="105">
        <v>-0.93840334774631473</v>
      </c>
      <c r="P1453" s="83">
        <v>88.448231045537312</v>
      </c>
      <c r="Q1453" s="105">
        <v>-0.81799547232260983</v>
      </c>
      <c r="R1453" s="83">
        <v>4.7007888513013247</v>
      </c>
      <c r="S1453" s="83">
        <v>11.818843695011887</v>
      </c>
      <c r="T1453" s="105">
        <v>-0.602263218584972</v>
      </c>
      <c r="U1453" s="83">
        <v>76.298614707207676</v>
      </c>
      <c r="V1453" s="105">
        <v>-0.93838959109099973</v>
      </c>
      <c r="W1453" s="83">
        <v>25.823431719650806</v>
      </c>
      <c r="X1453" s="105">
        <v>-0.81796420776545453</v>
      </c>
      <c r="Y1453" s="81">
        <v>117.47537672996521</v>
      </c>
      <c r="Z1453" s="80"/>
      <c r="AA1453" s="83">
        <v>4.7007888513013247</v>
      </c>
      <c r="AB1453" s="80"/>
      <c r="AC1453" s="84">
        <v>7.2975235131537906</v>
      </c>
      <c r="AD1453" s="84">
        <v>7.2998183961155023</v>
      </c>
      <c r="AE1453" s="105">
        <v>-3.143753497940379E-4</v>
      </c>
      <c r="AF1453" s="84">
        <v>7.296773760676901</v>
      </c>
      <c r="AG1453" s="105">
        <v>1.0275122971882074E-4</v>
      </c>
      <c r="AH1453" s="84">
        <v>7.2970062389071222</v>
      </c>
      <c r="AI1453" s="105">
        <v>7.088855754436589E-5</v>
      </c>
      <c r="AJ1453" s="84">
        <v>24.990566572128497</v>
      </c>
      <c r="AK1453" s="84">
        <v>24.992433839357439</v>
      </c>
      <c r="AL1453" s="105">
        <v>-7.4713300871138158E-5</v>
      </c>
      <c r="AM1453" s="84">
        <v>24.99357970586896</v>
      </c>
      <c r="AN1453" s="105">
        <v>-1.2055630989728785E-4</v>
      </c>
      <c r="AO1453" s="84">
        <v>24.993087702919439</v>
      </c>
      <c r="AP1453" s="105">
        <v>-1.0087312223722567E-4</v>
      </c>
      <c r="AQ1453" s="108">
        <v>2.649186898477492E-3</v>
      </c>
      <c r="AR1453" s="108">
        <v>5.3946739784117067E-4</v>
      </c>
    </row>
    <row r="1454" spans="1:44" s="2" customFormat="1" x14ac:dyDescent="0.25">
      <c r="A1454" s="80" t="s">
        <v>327</v>
      </c>
      <c r="B1454" s="80" t="s">
        <v>358</v>
      </c>
      <c r="C1454" s="80" t="s">
        <v>285</v>
      </c>
      <c r="D1454" s="81">
        <v>1407453.0081734501</v>
      </c>
      <c r="E1454" s="81">
        <v>1386182.7979048605</v>
      </c>
      <c r="F1454" s="105">
        <v>1.5344448294076675E-2</v>
      </c>
      <c r="G1454" s="81">
        <v>1559848.0513298248</v>
      </c>
      <c r="H1454" s="105">
        <v>-9.7698646369082306E-2</v>
      </c>
      <c r="I1454" s="81">
        <v>1066943.4068865061</v>
      </c>
      <c r="J1454" s="105">
        <v>0.31914495097785911</v>
      </c>
      <c r="K1454" s="83">
        <v>449662.78889023792</v>
      </c>
      <c r="L1454" s="83">
        <v>457529.98477449839</v>
      </c>
      <c r="M1454" s="105">
        <v>-1.7194929613493965E-2</v>
      </c>
      <c r="N1454" s="83">
        <v>518869.11106177577</v>
      </c>
      <c r="O1454" s="105">
        <v>-0.13337915226812999</v>
      </c>
      <c r="P1454" s="83">
        <v>380095.31082402728</v>
      </c>
      <c r="Q1454" s="105">
        <v>0.18302640439155085</v>
      </c>
      <c r="R1454" s="83">
        <v>272918.81515248446</v>
      </c>
      <c r="S1454" s="83">
        <v>292951.8149757057</v>
      </c>
      <c r="T1454" s="105">
        <v>-6.8383258949539408E-2</v>
      </c>
      <c r="U1454" s="83">
        <v>322850.41059772862</v>
      </c>
      <c r="V1454" s="105">
        <v>-0.15465860908400361</v>
      </c>
      <c r="W1454" s="83">
        <v>226401.76675969452</v>
      </c>
      <c r="X1454" s="105">
        <v>0.20546239129910884</v>
      </c>
      <c r="Y1454" s="81">
        <v>1401616.2080553488</v>
      </c>
      <c r="Z1454" s="82">
        <v>5836.8001181013587</v>
      </c>
      <c r="AA1454" s="83">
        <v>270770.74406461645</v>
      </c>
      <c r="AB1454" s="83">
        <v>2148.0710878679902</v>
      </c>
      <c r="AC1454" s="84">
        <v>3.130018856234527</v>
      </c>
      <c r="AD1454" s="84">
        <v>3.0297091863565289</v>
      </c>
      <c r="AE1454" s="105">
        <v>3.3108679318039985E-2</v>
      </c>
      <c r="AF1454" s="84">
        <v>3.0062457334140897</v>
      </c>
      <c r="AG1454" s="105">
        <v>4.1171991179800332E-2</v>
      </c>
      <c r="AH1454" s="84">
        <v>2.807041751116127</v>
      </c>
      <c r="AI1454" s="105">
        <v>0.11505960144339818</v>
      </c>
      <c r="AJ1454" s="84">
        <v>5.1570391267713873</v>
      </c>
      <c r="AK1454" s="84">
        <v>4.7317774700246034</v>
      </c>
      <c r="AL1454" s="105">
        <v>8.9873553741861151E-2</v>
      </c>
      <c r="AM1454" s="84">
        <v>4.8314885164367789</v>
      </c>
      <c r="AN1454" s="105">
        <v>6.7381017097956769E-2</v>
      </c>
      <c r="AO1454" s="84">
        <v>4.7126107810765108</v>
      </c>
      <c r="AP1454" s="105">
        <v>9.4306185327139386E-2</v>
      </c>
      <c r="AQ1454" s="108">
        <v>31.739468927574499</v>
      </c>
      <c r="AR1454" s="108">
        <v>31.320445927165654</v>
      </c>
    </row>
    <row r="1455" spans="1:44" s="2" customFormat="1" x14ac:dyDescent="0.25">
      <c r="A1455" s="80" t="s">
        <v>327</v>
      </c>
      <c r="B1455" s="80" t="s">
        <v>358</v>
      </c>
      <c r="C1455" s="80" t="s">
        <v>286</v>
      </c>
      <c r="D1455" s="81">
        <v>5.9023550677299497</v>
      </c>
      <c r="E1455" s="81">
        <v>298.01754168629645</v>
      </c>
      <c r="F1455" s="105">
        <v>-0.98019460520903501</v>
      </c>
      <c r="G1455" s="81">
        <v>910.96443202495573</v>
      </c>
      <c r="H1455" s="105">
        <v>-0.99352076232591235</v>
      </c>
      <c r="I1455" s="81">
        <v>3825.3243664908409</v>
      </c>
      <c r="J1455" s="105">
        <v>-0.9984570314822363</v>
      </c>
      <c r="K1455" s="83">
        <v>4.4372769594192505</v>
      </c>
      <c r="L1455" s="83">
        <v>152.24439907073975</v>
      </c>
      <c r="M1455" s="105">
        <v>-0.97085425154223581</v>
      </c>
      <c r="N1455" s="83">
        <v>455.19800329208374</v>
      </c>
      <c r="O1455" s="105">
        <v>-0.99025198501019784</v>
      </c>
      <c r="P1455" s="83">
        <v>1561.2365220785141</v>
      </c>
      <c r="Q1455" s="105">
        <v>-0.99715784450551304</v>
      </c>
      <c r="R1455" s="83">
        <v>0.84319359254473802</v>
      </c>
      <c r="S1455" s="83">
        <v>48.788413738751586</v>
      </c>
      <c r="T1455" s="105">
        <v>-0.98271733946793594</v>
      </c>
      <c r="U1455" s="83">
        <v>444.24276732675611</v>
      </c>
      <c r="V1455" s="105">
        <v>-0.99810195313337635</v>
      </c>
      <c r="W1455" s="83">
        <v>391.68894794461795</v>
      </c>
      <c r="X1455" s="105">
        <v>-0.99784728775991915</v>
      </c>
      <c r="Y1455" s="81">
        <v>5.9023550677299497</v>
      </c>
      <c r="Z1455" s="80"/>
      <c r="AA1455" s="83">
        <v>0.84319359254473802</v>
      </c>
      <c r="AB1455" s="80"/>
      <c r="AC1455" s="84">
        <v>1.3301750424211627</v>
      </c>
      <c r="AD1455" s="84">
        <v>1.9574942888232216</v>
      </c>
      <c r="AE1455" s="105">
        <v>-0.32047053724952718</v>
      </c>
      <c r="AF1455" s="84">
        <v>2.0012487432648589</v>
      </c>
      <c r="AG1455" s="105">
        <v>-0.33532748145485369</v>
      </c>
      <c r="AH1455" s="84">
        <v>2.450188880668823</v>
      </c>
      <c r="AI1455" s="105">
        <v>-0.45711326464836965</v>
      </c>
      <c r="AJ1455" s="84">
        <v>6.9999999050239268</v>
      </c>
      <c r="AK1455" s="84">
        <v>6.108367107036881</v>
      </c>
      <c r="AL1455" s="105">
        <v>0.14596909163496061</v>
      </c>
      <c r="AM1455" s="84">
        <v>2.0506004802435185</v>
      </c>
      <c r="AN1455" s="105">
        <v>2.4136341878709806</v>
      </c>
      <c r="AO1455" s="84">
        <v>9.7662300316722614</v>
      </c>
      <c r="AP1455" s="105">
        <v>-0.28324441649206944</v>
      </c>
      <c r="AQ1455" s="108">
        <v>1.3310399294598667E-4</v>
      </c>
      <c r="AR1455" s="108">
        <v>9.6765770094211842E-5</v>
      </c>
    </row>
    <row r="1456" spans="1:44" s="2" customFormat="1" x14ac:dyDescent="0.25">
      <c r="A1456" s="80" t="s">
        <v>327</v>
      </c>
      <c r="B1456" s="80" t="s">
        <v>358</v>
      </c>
      <c r="C1456" s="80" t="s">
        <v>287</v>
      </c>
      <c r="D1456" s="80"/>
      <c r="E1456" s="81">
        <v>116.98505070567131</v>
      </c>
      <c r="F1456" s="105">
        <v>-1</v>
      </c>
      <c r="G1456" s="81">
        <v>516.63202353596682</v>
      </c>
      <c r="H1456" s="105">
        <v>-1</v>
      </c>
      <c r="I1456" s="81">
        <v>391.81714393138884</v>
      </c>
      <c r="J1456" s="105">
        <v>-1</v>
      </c>
      <c r="K1456" s="80"/>
      <c r="L1456" s="83">
        <v>2.548664860815574</v>
      </c>
      <c r="M1456" s="105">
        <v>-1</v>
      </c>
      <c r="N1456" s="83">
        <v>12.379434747946476</v>
      </c>
      <c r="O1456" s="105">
        <v>-1</v>
      </c>
      <c r="P1456" s="83">
        <v>8.5530740855181708</v>
      </c>
      <c r="Q1456" s="105">
        <v>-1</v>
      </c>
      <c r="R1456" s="80"/>
      <c r="S1456" s="83">
        <v>2.3399992414782744</v>
      </c>
      <c r="T1456" s="105">
        <v>-1</v>
      </c>
      <c r="U1456" s="83">
        <v>10.271790057351973</v>
      </c>
      <c r="V1456" s="105">
        <v>-1</v>
      </c>
      <c r="W1456" s="83">
        <v>7.8378330911629703</v>
      </c>
      <c r="X1456" s="105">
        <v>-1</v>
      </c>
      <c r="Y1456" s="80"/>
      <c r="Z1456" s="80"/>
      <c r="AA1456" s="80"/>
      <c r="AB1456" s="80"/>
      <c r="AC1456" s="80"/>
      <c r="AD1456" s="84">
        <v>45.900523252098374</v>
      </c>
      <c r="AE1456" s="105">
        <v>-1</v>
      </c>
      <c r="AF1456" s="84">
        <v>41.733086692158274</v>
      </c>
      <c r="AG1456" s="105">
        <v>-1</v>
      </c>
      <c r="AH1456" s="84">
        <v>45.810095880591383</v>
      </c>
      <c r="AI1456" s="105">
        <v>-1</v>
      </c>
      <c r="AJ1456" s="80"/>
      <c r="AK1456" s="84">
        <v>49.993627618343588</v>
      </c>
      <c r="AL1456" s="105">
        <v>-1</v>
      </c>
      <c r="AM1456" s="84">
        <v>50.29620160180265</v>
      </c>
      <c r="AN1456" s="105">
        <v>-1</v>
      </c>
      <c r="AO1456" s="84">
        <v>49.990493466000991</v>
      </c>
      <c r="AP1456" s="105">
        <v>-1</v>
      </c>
      <c r="AQ1456" s="80"/>
      <c r="AR1456" s="80"/>
    </row>
    <row r="1457" spans="1:44" s="2" customFormat="1" x14ac:dyDescent="0.25">
      <c r="A1457" s="80" t="s">
        <v>327</v>
      </c>
      <c r="B1457" s="80" t="s">
        <v>358</v>
      </c>
      <c r="C1457" s="80" t="s">
        <v>288</v>
      </c>
      <c r="D1457" s="81">
        <v>18521.490670678617</v>
      </c>
      <c r="E1457" s="81">
        <v>15871.943113430738</v>
      </c>
      <c r="F1457" s="105">
        <v>0.16693277806709431</v>
      </c>
      <c r="G1457" s="81">
        <v>13036.9083934021</v>
      </c>
      <c r="H1457" s="105">
        <v>0.42069654183136168</v>
      </c>
      <c r="I1457" s="81">
        <v>7686.8393556153778</v>
      </c>
      <c r="J1457" s="105">
        <v>1.4095066663710523</v>
      </c>
      <c r="K1457" s="83">
        <v>4940.7171956266075</v>
      </c>
      <c r="L1457" s="83">
        <v>4719.7237924792862</v>
      </c>
      <c r="M1457" s="105">
        <v>4.6823376295762574E-2</v>
      </c>
      <c r="N1457" s="83">
        <v>3948.1539296094084</v>
      </c>
      <c r="O1457" s="105">
        <v>0.25139933338804588</v>
      </c>
      <c r="P1457" s="83">
        <v>2295.0544531323276</v>
      </c>
      <c r="Q1457" s="105">
        <v>1.1527668717765875</v>
      </c>
      <c r="R1457" s="83">
        <v>1117.2896018796689</v>
      </c>
      <c r="S1457" s="83">
        <v>1060.4996547421079</v>
      </c>
      <c r="T1457" s="105">
        <v>5.3550179751233606E-2</v>
      </c>
      <c r="U1457" s="83">
        <v>903.2604569302664</v>
      </c>
      <c r="V1457" s="105">
        <v>0.23695174886408871</v>
      </c>
      <c r="W1457" s="83">
        <v>566.34223858528105</v>
      </c>
      <c r="X1457" s="105">
        <v>0.97281701020685041</v>
      </c>
      <c r="Y1457" s="81">
        <v>18512.817598431582</v>
      </c>
      <c r="Z1457" s="82">
        <v>8.6730722470357424</v>
      </c>
      <c r="AA1457" s="83">
        <v>1116.6241148894323</v>
      </c>
      <c r="AB1457" s="83">
        <v>0.66548699023645175</v>
      </c>
      <c r="AC1457" s="84">
        <v>3.7487453617206326</v>
      </c>
      <c r="AD1457" s="84">
        <v>3.3628966039754533</v>
      </c>
      <c r="AE1457" s="105">
        <v>0.11473702679084678</v>
      </c>
      <c r="AF1457" s="84">
        <v>3.3020263712696338</v>
      </c>
      <c r="AG1457" s="105">
        <v>0.13528631822502213</v>
      </c>
      <c r="AH1457" s="84">
        <v>3.3493058716425028</v>
      </c>
      <c r="AI1457" s="105">
        <v>0.11926037972824627</v>
      </c>
      <c r="AJ1457" s="84">
        <v>16.577161945765038</v>
      </c>
      <c r="AK1457" s="84">
        <v>14.966476455186093</v>
      </c>
      <c r="AL1457" s="105">
        <v>0.10761955196346965</v>
      </c>
      <c r="AM1457" s="84">
        <v>14.433166306989763</v>
      </c>
      <c r="AN1457" s="105">
        <v>0.14854645149740775</v>
      </c>
      <c r="AO1457" s="84">
        <v>13.572781318266228</v>
      </c>
      <c r="AP1457" s="105">
        <v>0.22135335102286802</v>
      </c>
      <c r="AQ1457" s="108">
        <v>0.41767808532185013</v>
      </c>
      <c r="AR1457" s="108">
        <v>0.12822131204514006</v>
      </c>
    </row>
    <row r="1458" spans="1:44" s="2" customFormat="1" x14ac:dyDescent="0.25">
      <c r="A1458" s="80" t="s">
        <v>327</v>
      </c>
      <c r="B1458" s="80" t="s">
        <v>358</v>
      </c>
      <c r="C1458" s="80" t="s">
        <v>289</v>
      </c>
      <c r="D1458" s="81">
        <v>29.567573010921478</v>
      </c>
      <c r="E1458" s="81">
        <v>25.296268701553345</v>
      </c>
      <c r="F1458" s="105">
        <v>0.16885115981970295</v>
      </c>
      <c r="G1458" s="81">
        <v>138.79233551025391</v>
      </c>
      <c r="H1458" s="105">
        <v>-0.78696537598982153</v>
      </c>
      <c r="I1458" s="81">
        <v>281.01422619819641</v>
      </c>
      <c r="J1458" s="105">
        <v>-0.89478264708894928</v>
      </c>
      <c r="K1458" s="83">
        <v>2.0401547239968494</v>
      </c>
      <c r="L1458" s="83">
        <v>2.9755489826202393</v>
      </c>
      <c r="M1458" s="105">
        <v>-0.31436022867944552</v>
      </c>
      <c r="N1458" s="83">
        <v>9.6041334444612403</v>
      </c>
      <c r="O1458" s="105">
        <v>-0.78757534599090573</v>
      </c>
      <c r="P1458" s="83">
        <v>19.433132948392846</v>
      </c>
      <c r="Q1458" s="105">
        <v>-0.89501668467895834</v>
      </c>
      <c r="R1458" s="83">
        <v>0.59135147728477078</v>
      </c>
      <c r="S1458" s="83">
        <v>0.50592537935502335</v>
      </c>
      <c r="T1458" s="105">
        <v>0.16885118125256435</v>
      </c>
      <c r="U1458" s="83">
        <v>2.7758467283422084</v>
      </c>
      <c r="V1458" s="105">
        <v>-0.78696537123361354</v>
      </c>
      <c r="W1458" s="83">
        <v>5.6202845091885614</v>
      </c>
      <c r="X1458" s="105">
        <v>-0.89478264377577765</v>
      </c>
      <c r="Y1458" s="81">
        <v>29.567573010921478</v>
      </c>
      <c r="Z1458" s="80"/>
      <c r="AA1458" s="83">
        <v>0.59135147728477078</v>
      </c>
      <c r="AB1458" s="80"/>
      <c r="AC1458" s="84">
        <v>14.49280913018004</v>
      </c>
      <c r="AD1458" s="84">
        <v>8.5013786865231502</v>
      </c>
      <c r="AE1458" s="105">
        <v>0.70475985891027682</v>
      </c>
      <c r="AF1458" s="84">
        <v>14.451312688735729</v>
      </c>
      <c r="AG1458" s="105">
        <v>2.8714651975287908E-3</v>
      </c>
      <c r="AH1458" s="84">
        <v>14.460572412305591</v>
      </c>
      <c r="AI1458" s="105">
        <v>2.2292836656325082E-3</v>
      </c>
      <c r="AJ1458" s="84">
        <v>49.999998557005277</v>
      </c>
      <c r="AK1458" s="84">
        <v>49.99999947383975</v>
      </c>
      <c r="AL1458" s="105">
        <v>-1.8336689657564949E-8</v>
      </c>
      <c r="AM1458" s="84">
        <v>49.999999673304544</v>
      </c>
      <c r="AN1458" s="105">
        <v>-2.2325985473018878E-8</v>
      </c>
      <c r="AO1458" s="84">
        <v>50.000000131446789</v>
      </c>
      <c r="AP1458" s="105">
        <v>-3.1488830162725303E-8</v>
      </c>
      <c r="AQ1458" s="108">
        <v>6.6677825788431561E-4</v>
      </c>
      <c r="AR1458" s="108">
        <v>6.7864108078803461E-5</v>
      </c>
    </row>
    <row r="1459" spans="1:44" s="2" customFormat="1" x14ac:dyDescent="0.25">
      <c r="A1459" s="80" t="s">
        <v>327</v>
      </c>
      <c r="B1459" s="80" t="s">
        <v>358</v>
      </c>
      <c r="C1459" s="80" t="s">
        <v>290</v>
      </c>
      <c r="D1459" s="81">
        <v>272574.39192741993</v>
      </c>
      <c r="E1459" s="81">
        <v>318433.30392277695</v>
      </c>
      <c r="F1459" s="105">
        <v>-0.14401418265747176</v>
      </c>
      <c r="G1459" s="81">
        <v>413799.64007457136</v>
      </c>
      <c r="H1459" s="105">
        <v>-0.34128895839953133</v>
      </c>
      <c r="I1459" s="81">
        <v>325824.50743412733</v>
      </c>
      <c r="J1459" s="105">
        <v>-0.16343189137628972</v>
      </c>
      <c r="K1459" s="83">
        <v>69759.852444467135</v>
      </c>
      <c r="L1459" s="83">
        <v>83951.49349010647</v>
      </c>
      <c r="M1459" s="105">
        <v>-0.1690457245684592</v>
      </c>
      <c r="N1459" s="83">
        <v>116173.17010070391</v>
      </c>
      <c r="O1459" s="105">
        <v>-0.39951838807535089</v>
      </c>
      <c r="P1459" s="83">
        <v>106338.99031996078</v>
      </c>
      <c r="Q1459" s="105">
        <v>-0.34398613119638971</v>
      </c>
      <c r="R1459" s="83">
        <v>39303.463526390638</v>
      </c>
      <c r="S1459" s="83">
        <v>50146.790970215297</v>
      </c>
      <c r="T1459" s="105">
        <v>-0.21623173156314343</v>
      </c>
      <c r="U1459" s="83">
        <v>65129.289878278389</v>
      </c>
      <c r="V1459" s="105">
        <v>-0.39653167415389029</v>
      </c>
      <c r="W1459" s="83">
        <v>54186.647037448245</v>
      </c>
      <c r="X1459" s="105">
        <v>-0.27466514952977028</v>
      </c>
      <c r="Y1459" s="81">
        <v>270230.91915818158</v>
      </c>
      <c r="Z1459" s="82">
        <v>2343.4727692383317</v>
      </c>
      <c r="AA1459" s="83">
        <v>38514.139649058088</v>
      </c>
      <c r="AB1459" s="83">
        <v>789.32387733254814</v>
      </c>
      <c r="AC1459" s="84">
        <v>3.9073246627693896</v>
      </c>
      <c r="AD1459" s="84">
        <v>3.7930630020334748</v>
      </c>
      <c r="AE1459" s="105">
        <v>3.0123849953100891E-2</v>
      </c>
      <c r="AF1459" s="84">
        <v>3.5619208782533178</v>
      </c>
      <c r="AG1459" s="105">
        <v>9.6971211972976132E-2</v>
      </c>
      <c r="AH1459" s="84">
        <v>3.0640173134403663</v>
      </c>
      <c r="AI1459" s="105">
        <v>0.27522930292522846</v>
      </c>
      <c r="AJ1459" s="84">
        <v>6.9351239680034196</v>
      </c>
      <c r="AK1459" s="84">
        <v>6.3500235560817941</v>
      </c>
      <c r="AL1459" s="105">
        <v>9.2141455343301842E-2</v>
      </c>
      <c r="AM1459" s="84">
        <v>6.3535106992250476</v>
      </c>
      <c r="AN1459" s="105">
        <v>9.154203027458703E-2</v>
      </c>
      <c r="AO1459" s="84">
        <v>6.0130036687627282</v>
      </c>
      <c r="AP1459" s="105">
        <v>0.15335435500082314</v>
      </c>
      <c r="AQ1459" s="108">
        <v>6.1468243648577214</v>
      </c>
      <c r="AR1459" s="108">
        <v>4.51050618639416</v>
      </c>
    </row>
    <row r="1460" spans="1:44" s="2" customFormat="1" x14ac:dyDescent="0.25">
      <c r="A1460" s="80" t="s">
        <v>327</v>
      </c>
      <c r="B1460" s="80" t="s">
        <v>358</v>
      </c>
      <c r="C1460" s="80" t="s">
        <v>291</v>
      </c>
      <c r="D1460" s="81">
        <v>157750.76691509841</v>
      </c>
      <c r="E1460" s="81">
        <v>168655.15884873655</v>
      </c>
      <c r="F1460" s="105">
        <v>-6.4654956350419554E-2</v>
      </c>
      <c r="G1460" s="81">
        <v>176617.25122603297</v>
      </c>
      <c r="H1460" s="105">
        <v>-0.10682129961806176</v>
      </c>
      <c r="I1460" s="81">
        <v>87116.831963424687</v>
      </c>
      <c r="J1460" s="105">
        <v>0.81079549565494791</v>
      </c>
      <c r="K1460" s="83">
        <v>28453.881760629854</v>
      </c>
      <c r="L1460" s="83">
        <v>35327.581352001675</v>
      </c>
      <c r="M1460" s="105">
        <v>-0.19457034216078178</v>
      </c>
      <c r="N1460" s="83">
        <v>40678.692713167948</v>
      </c>
      <c r="O1460" s="105">
        <v>-0.3005212345130463</v>
      </c>
      <c r="P1460" s="83">
        <v>23103.684029034684</v>
      </c>
      <c r="Q1460" s="105">
        <v>0.23157335968027914</v>
      </c>
      <c r="R1460" s="83">
        <v>8483.3473400629337</v>
      </c>
      <c r="S1460" s="83">
        <v>10428.532385184588</v>
      </c>
      <c r="T1460" s="105">
        <v>-0.18652529169733445</v>
      </c>
      <c r="U1460" s="83">
        <v>12034.814586256858</v>
      </c>
      <c r="V1460" s="105">
        <v>-0.29509945672528415</v>
      </c>
      <c r="W1460" s="83">
        <v>6325.5919641655009</v>
      </c>
      <c r="X1460" s="105">
        <v>0.3411151696348933</v>
      </c>
      <c r="Y1460" s="81">
        <v>157287.21443193633</v>
      </c>
      <c r="Z1460" s="82">
        <v>463.55248316209719</v>
      </c>
      <c r="AA1460" s="83">
        <v>8366.8401864466614</v>
      </c>
      <c r="AB1460" s="83">
        <v>116.50715361627206</v>
      </c>
      <c r="AC1460" s="84">
        <v>5.5440859789250228</v>
      </c>
      <c r="AD1460" s="84">
        <v>4.7740363872711171</v>
      </c>
      <c r="AE1460" s="105">
        <v>0.16129948102345174</v>
      </c>
      <c r="AF1460" s="84">
        <v>4.3417632044222714</v>
      </c>
      <c r="AG1460" s="105">
        <v>0.27692039337339591</v>
      </c>
      <c r="AH1460" s="84">
        <v>3.770690070637388</v>
      </c>
      <c r="AI1460" s="105">
        <v>0.47031070575043687</v>
      </c>
      <c r="AJ1460" s="84">
        <v>18.595344572314559</v>
      </c>
      <c r="AK1460" s="84">
        <v>16.172473040246622</v>
      </c>
      <c r="AL1460" s="105">
        <v>0.14981453523146449</v>
      </c>
      <c r="AM1460" s="84">
        <v>14.675527400955627</v>
      </c>
      <c r="AN1460" s="105">
        <v>0.26709889629613487</v>
      </c>
      <c r="AO1460" s="84">
        <v>13.77212321897173</v>
      </c>
      <c r="AP1460" s="105">
        <v>0.35021625036716347</v>
      </c>
      <c r="AQ1460" s="108">
        <v>3.5574371120927504</v>
      </c>
      <c r="AR1460" s="108">
        <v>0.97355772813740682</v>
      </c>
    </row>
    <row r="1461" spans="1:44" s="2" customFormat="1" x14ac:dyDescent="0.25">
      <c r="A1461" s="80" t="s">
        <v>327</v>
      </c>
      <c r="B1461" s="80" t="s">
        <v>358</v>
      </c>
      <c r="C1461" s="80" t="s">
        <v>292</v>
      </c>
      <c r="D1461" s="81">
        <v>2570946.8720173286</v>
      </c>
      <c r="E1461" s="81">
        <v>2605146.9457625761</v>
      </c>
      <c r="F1461" s="105">
        <v>-1.3127886624927573E-2</v>
      </c>
      <c r="G1461" s="81">
        <v>3333073.1026523542</v>
      </c>
      <c r="H1461" s="105">
        <v>-0.22865572016063782</v>
      </c>
      <c r="I1461" s="81">
        <v>2446051.4221953321</v>
      </c>
      <c r="J1461" s="105">
        <v>5.1060026248304621E-2</v>
      </c>
      <c r="K1461" s="83">
        <v>903811.14477487991</v>
      </c>
      <c r="L1461" s="83">
        <v>1021533.6572779161</v>
      </c>
      <c r="M1461" s="105">
        <v>-0.11524095331007667</v>
      </c>
      <c r="N1461" s="83">
        <v>1273171.7031640366</v>
      </c>
      <c r="O1461" s="105">
        <v>-0.29011056204849373</v>
      </c>
      <c r="P1461" s="83">
        <v>999651.38436691195</v>
      </c>
      <c r="Q1461" s="105">
        <v>-9.587366264963311E-2</v>
      </c>
      <c r="R1461" s="83">
        <v>549087.76756469358</v>
      </c>
      <c r="S1461" s="83">
        <v>649686.72077263705</v>
      </c>
      <c r="T1461" s="105">
        <v>-0.15484224933565921</v>
      </c>
      <c r="U1461" s="83">
        <v>817655.38697314414</v>
      </c>
      <c r="V1461" s="105">
        <v>-0.32846064942182257</v>
      </c>
      <c r="W1461" s="83">
        <v>614019.79974874784</v>
      </c>
      <c r="X1461" s="105">
        <v>-0.10574908530738576</v>
      </c>
      <c r="Y1461" s="81">
        <v>2551240.4877277818</v>
      </c>
      <c r="Z1461" s="82">
        <v>19706.384289546819</v>
      </c>
      <c r="AA1461" s="83">
        <v>540901.44252142252</v>
      </c>
      <c r="AB1461" s="83">
        <v>8186.325043271112</v>
      </c>
      <c r="AC1461" s="84">
        <v>2.8445620380767673</v>
      </c>
      <c r="AD1461" s="84">
        <v>2.5502311423634532</v>
      </c>
      <c r="AE1461" s="105">
        <v>0.11541341913052633</v>
      </c>
      <c r="AF1461" s="84">
        <v>2.6179289834742092</v>
      </c>
      <c r="AG1461" s="105">
        <v>8.6569596055962234E-2</v>
      </c>
      <c r="AH1461" s="84">
        <v>2.446904451339742</v>
      </c>
      <c r="AI1461" s="105">
        <v>0.16251455446872792</v>
      </c>
      <c r="AJ1461" s="84">
        <v>4.682214800413341</v>
      </c>
      <c r="AK1461" s="84">
        <v>4.0098509981309398</v>
      </c>
      <c r="AL1461" s="105">
        <v>0.16767800165038588</v>
      </c>
      <c r="AM1461" s="84">
        <v>4.0763788213894916</v>
      </c>
      <c r="AN1461" s="105">
        <v>0.14862111829374622</v>
      </c>
      <c r="AO1461" s="84">
        <v>3.9836686426011627</v>
      </c>
      <c r="AP1461" s="105">
        <v>0.17535247543983928</v>
      </c>
      <c r="AQ1461" s="108">
        <v>57.977415860396995</v>
      </c>
      <c r="AR1461" s="108">
        <v>63.013880972879974</v>
      </c>
    </row>
    <row r="1462" spans="1:44" s="2" customFormat="1" x14ac:dyDescent="0.25">
      <c r="A1462" s="80" t="s">
        <v>327</v>
      </c>
      <c r="B1462" s="80" t="s">
        <v>358</v>
      </c>
      <c r="C1462" s="80" t="s">
        <v>293</v>
      </c>
      <c r="D1462" s="81">
        <v>192.62400840640069</v>
      </c>
      <c r="E1462" s="81">
        <v>397.36713487386703</v>
      </c>
      <c r="F1462" s="105">
        <v>-0.51524927075928473</v>
      </c>
      <c r="G1462" s="81">
        <v>513.25231623291972</v>
      </c>
      <c r="H1462" s="105">
        <v>-0.62469919313722944</v>
      </c>
      <c r="I1462" s="81">
        <v>609.03299234867097</v>
      </c>
      <c r="J1462" s="105">
        <v>-0.68372155396119572</v>
      </c>
      <c r="K1462" s="83">
        <v>27.325634657936256</v>
      </c>
      <c r="L1462" s="83">
        <v>65.643253480555956</v>
      </c>
      <c r="M1462" s="105">
        <v>-0.58372516276893072</v>
      </c>
      <c r="N1462" s="83">
        <v>85.472053926299708</v>
      </c>
      <c r="O1462" s="105">
        <v>-0.68029743755194616</v>
      </c>
      <c r="P1462" s="83">
        <v>104.11142269106779</v>
      </c>
      <c r="Q1462" s="105">
        <v>-0.73753471087394273</v>
      </c>
      <c r="R1462" s="83">
        <v>15.327068233752646</v>
      </c>
      <c r="S1462" s="83">
        <v>29.038238465851997</v>
      </c>
      <c r="T1462" s="105">
        <v>-0.47217637695975362</v>
      </c>
      <c r="U1462" s="83">
        <v>35.803906676216855</v>
      </c>
      <c r="V1462" s="105">
        <v>-0.57191631705559598</v>
      </c>
      <c r="W1462" s="83">
        <v>44.150510611099428</v>
      </c>
      <c r="X1462" s="105">
        <v>-0.65284505158362938</v>
      </c>
      <c r="Y1462" s="81">
        <v>192.62400840640069</v>
      </c>
      <c r="Z1462" s="80"/>
      <c r="AA1462" s="83">
        <v>15.327068233752646</v>
      </c>
      <c r="AB1462" s="80"/>
      <c r="AC1462" s="84">
        <v>7.0492052908442293</v>
      </c>
      <c r="AD1462" s="84">
        <v>6.0534344933340378</v>
      </c>
      <c r="AE1462" s="105">
        <v>0.16449683210526539</v>
      </c>
      <c r="AF1462" s="84">
        <v>6.0049138011294731</v>
      </c>
      <c r="AG1462" s="105">
        <v>0.17390615823966263</v>
      </c>
      <c r="AH1462" s="84">
        <v>5.8498191322951039</v>
      </c>
      <c r="AI1462" s="105">
        <v>0.20502961398031483</v>
      </c>
      <c r="AJ1462" s="84">
        <v>12.567570357794319</v>
      </c>
      <c r="AK1462" s="84">
        <v>13.684271356238002</v>
      </c>
      <c r="AL1462" s="105">
        <v>-8.1604710208748737E-2</v>
      </c>
      <c r="AM1462" s="84">
        <v>14.335092560551592</v>
      </c>
      <c r="AN1462" s="105">
        <v>-0.12330036902735297</v>
      </c>
      <c r="AO1462" s="84">
        <v>13.794472225097216</v>
      </c>
      <c r="AP1462" s="105">
        <v>-8.8941559146475516E-2</v>
      </c>
      <c r="AQ1462" s="108">
        <v>4.3438634853280719E-3</v>
      </c>
      <c r="AR1462" s="108">
        <v>1.7589502268981179E-3</v>
      </c>
    </row>
    <row r="1463" spans="1:44" s="2" customFormat="1" x14ac:dyDescent="0.25">
      <c r="A1463" s="80" t="s">
        <v>327</v>
      </c>
      <c r="B1463" s="80" t="s">
        <v>359</v>
      </c>
      <c r="C1463" s="80" t="s">
        <v>281</v>
      </c>
      <c r="D1463" s="81">
        <v>24837736.822562076</v>
      </c>
      <c r="E1463" s="81">
        <v>23933702.145217355</v>
      </c>
      <c r="F1463" s="105">
        <v>3.7772454585567453E-2</v>
      </c>
      <c r="G1463" s="81">
        <v>23958624.006861463</v>
      </c>
      <c r="H1463" s="105">
        <v>3.6692959305544656E-2</v>
      </c>
      <c r="I1463" s="81">
        <v>20688961.395187434</v>
      </c>
      <c r="J1463" s="105">
        <v>0.20053086997106151</v>
      </c>
      <c r="K1463" s="83">
        <v>10073506.532030135</v>
      </c>
      <c r="L1463" s="83">
        <v>10471502.426710274</v>
      </c>
      <c r="M1463" s="105">
        <v>-3.8007525421084494E-2</v>
      </c>
      <c r="N1463" s="83">
        <v>11130687.731550543</v>
      </c>
      <c r="O1463" s="105">
        <v>-9.4978964913710537E-2</v>
      </c>
      <c r="P1463" s="83">
        <v>9954384.4159658886</v>
      </c>
      <c r="Q1463" s="105">
        <v>1.1966798858318769E-2</v>
      </c>
      <c r="R1463" s="83">
        <v>16033568.387238383</v>
      </c>
      <c r="S1463" s="83">
        <v>16465134.357117992</v>
      </c>
      <c r="T1463" s="105">
        <v>-2.6210898770652281E-2</v>
      </c>
      <c r="U1463" s="83">
        <v>18121282.108733188</v>
      </c>
      <c r="V1463" s="105">
        <v>-0.11520783733556432</v>
      </c>
      <c r="W1463" s="83">
        <v>15717286.228433132</v>
      </c>
      <c r="X1463" s="105">
        <v>2.0123204108422062E-2</v>
      </c>
      <c r="Y1463" s="80"/>
      <c r="Z1463" s="80"/>
      <c r="AA1463" s="80"/>
      <c r="AB1463" s="80"/>
      <c r="AC1463" s="84">
        <v>2.4656495475122777</v>
      </c>
      <c r="AD1463" s="84">
        <v>2.2856034568800996</v>
      </c>
      <c r="AE1463" s="105">
        <v>7.8773984214193099E-2</v>
      </c>
      <c r="AF1463" s="84">
        <v>2.1524837085267818</v>
      </c>
      <c r="AG1463" s="105">
        <v>0.14549045725406909</v>
      </c>
      <c r="AH1463" s="84">
        <v>2.0783767765693577</v>
      </c>
      <c r="AI1463" s="105">
        <v>0.18633424666251619</v>
      </c>
      <c r="AJ1463" s="84">
        <v>1.5491084843178893</v>
      </c>
      <c r="AK1463" s="84">
        <v>1.4535989580231181</v>
      </c>
      <c r="AL1463" s="105">
        <v>6.5705555007182503E-2</v>
      </c>
      <c r="AM1463" s="84">
        <v>1.3221263188279093</v>
      </c>
      <c r="AN1463" s="105">
        <v>0.17167963624777099</v>
      </c>
      <c r="AO1463" s="84">
        <v>1.3163189302845655</v>
      </c>
      <c r="AP1463" s="105">
        <v>0.17684889936438025</v>
      </c>
      <c r="AQ1463" s="80"/>
      <c r="AR1463" s="80"/>
    </row>
    <row r="1464" spans="1:44" s="2" customFormat="1" x14ac:dyDescent="0.25">
      <c r="A1464" s="80" t="s">
        <v>327</v>
      </c>
      <c r="B1464" s="80" t="s">
        <v>359</v>
      </c>
      <c r="C1464" s="80" t="s">
        <v>313</v>
      </c>
      <c r="D1464" s="81">
        <v>11945029.791916884</v>
      </c>
      <c r="E1464" s="81">
        <v>11558405.995528307</v>
      </c>
      <c r="F1464" s="105">
        <v>3.3449577436383E-2</v>
      </c>
      <c r="G1464" s="81">
        <v>12125904.308469625</v>
      </c>
      <c r="H1464" s="105">
        <v>-1.4916373406180074E-2</v>
      </c>
      <c r="I1464" s="81">
        <v>10226660.686686195</v>
      </c>
      <c r="J1464" s="105">
        <v>0.16802836799580004</v>
      </c>
      <c r="K1464" s="83">
        <v>5501067.1302874424</v>
      </c>
      <c r="L1464" s="83">
        <v>5813853.2027272172</v>
      </c>
      <c r="M1464" s="105">
        <v>-5.3800132465169612E-2</v>
      </c>
      <c r="N1464" s="83">
        <v>6159241.9842237448</v>
      </c>
      <c r="O1464" s="105">
        <v>-0.10685971676744453</v>
      </c>
      <c r="P1464" s="83">
        <v>5427919.1644800324</v>
      </c>
      <c r="Q1464" s="105">
        <v>1.3476244503802807E-2</v>
      </c>
      <c r="R1464" s="83">
        <v>6655095.4063089639</v>
      </c>
      <c r="S1464" s="83">
        <v>7018537.8683700953</v>
      </c>
      <c r="T1464" s="105">
        <v>-5.1783215945735588E-2</v>
      </c>
      <c r="U1464" s="83">
        <v>7657671.2119697649</v>
      </c>
      <c r="V1464" s="105">
        <v>-0.13092437346926922</v>
      </c>
      <c r="W1464" s="83">
        <v>6643276.8441695189</v>
      </c>
      <c r="X1464" s="105">
        <v>1.7790259862220797E-3</v>
      </c>
      <c r="Y1464" s="80"/>
      <c r="Z1464" s="80"/>
      <c r="AA1464" s="80"/>
      <c r="AB1464" s="80"/>
      <c r="AC1464" s="84">
        <v>2.1714022950475669</v>
      </c>
      <c r="AD1464" s="84">
        <v>1.9880801238852024</v>
      </c>
      <c r="AE1464" s="105">
        <v>9.2210655375452089E-2</v>
      </c>
      <c r="AF1464" s="84">
        <v>1.9687332206672288</v>
      </c>
      <c r="AG1464" s="105">
        <v>0.10294389928141252</v>
      </c>
      <c r="AH1464" s="84">
        <v>1.8840849277212584</v>
      </c>
      <c r="AI1464" s="105">
        <v>0.15249703614677809</v>
      </c>
      <c r="AJ1464" s="84">
        <v>1.7948698046602181</v>
      </c>
      <c r="AK1464" s="84">
        <v>1.6468395857230729</v>
      </c>
      <c r="AL1464" s="105">
        <v>8.9887454868380526E-2</v>
      </c>
      <c r="AM1464" s="84">
        <v>1.583497642144198</v>
      </c>
      <c r="AN1464" s="105">
        <v>0.1334843557012205</v>
      </c>
      <c r="AO1464" s="84">
        <v>1.5394000470809279</v>
      </c>
      <c r="AP1464" s="105">
        <v>0.16595410534365132</v>
      </c>
      <c r="AQ1464" s="80"/>
      <c r="AR1464" s="80"/>
    </row>
    <row r="1465" spans="1:44" s="2" customFormat="1" x14ac:dyDescent="0.25">
      <c r="A1465" s="80" t="s">
        <v>327</v>
      </c>
      <c r="B1465" s="80" t="s">
        <v>359</v>
      </c>
      <c r="C1465" s="80" t="s">
        <v>328</v>
      </c>
      <c r="D1465" s="81">
        <v>374356.05722386477</v>
      </c>
      <c r="E1465" s="81">
        <v>354393.17314132809</v>
      </c>
      <c r="F1465" s="105">
        <v>5.6329764779570683E-2</v>
      </c>
      <c r="G1465" s="81">
        <v>441288.88619575975</v>
      </c>
      <c r="H1465" s="105">
        <v>-0.15167576403046545</v>
      </c>
      <c r="I1465" s="81">
        <v>341223.03612102504</v>
      </c>
      <c r="J1465" s="105">
        <v>9.7100774553474475E-2</v>
      </c>
      <c r="K1465" s="83">
        <v>123567.68933427765</v>
      </c>
      <c r="L1465" s="83">
        <v>124939.082554739</v>
      </c>
      <c r="M1465" s="105">
        <v>-1.0976495043978809E-2</v>
      </c>
      <c r="N1465" s="83">
        <v>158060.5755243398</v>
      </c>
      <c r="O1465" s="105">
        <v>-0.21822574083156229</v>
      </c>
      <c r="P1465" s="83">
        <v>132918.85316090219</v>
      </c>
      <c r="Q1465" s="105">
        <v>-7.0352426343196647E-2</v>
      </c>
      <c r="R1465" s="83">
        <v>81420.511800807246</v>
      </c>
      <c r="S1465" s="83">
        <v>83301.543784502166</v>
      </c>
      <c r="T1465" s="105">
        <v>-2.2580997881156636E-2</v>
      </c>
      <c r="U1465" s="83">
        <v>100389.94686728783</v>
      </c>
      <c r="V1465" s="105">
        <v>-0.18895751674774314</v>
      </c>
      <c r="W1465" s="83">
        <v>83005.289776664766</v>
      </c>
      <c r="X1465" s="105">
        <v>-1.9092493744935369E-2</v>
      </c>
      <c r="Y1465" s="80"/>
      <c r="Z1465" s="80"/>
      <c r="AA1465" s="80"/>
      <c r="AB1465" s="80"/>
      <c r="AC1465" s="84">
        <v>3.0295626570401404</v>
      </c>
      <c r="AD1465" s="84">
        <v>2.8365277373159787</v>
      </c>
      <c r="AE1465" s="105">
        <v>6.8053245940340429E-2</v>
      </c>
      <c r="AF1465" s="84">
        <v>2.7918972503539035</v>
      </c>
      <c r="AG1465" s="105">
        <v>8.512684578779188E-2</v>
      </c>
      <c r="AH1465" s="84">
        <v>2.5671530261246271</v>
      </c>
      <c r="AI1465" s="105">
        <v>0.18012546436063712</v>
      </c>
      <c r="AJ1465" s="84">
        <v>4.5978101702395984</v>
      </c>
      <c r="AK1465" s="84">
        <v>4.2543410006677593</v>
      </c>
      <c r="AL1465" s="105">
        <v>8.0733812714572778E-2</v>
      </c>
      <c r="AM1465" s="84">
        <v>4.3957477811909689</v>
      </c>
      <c r="AN1465" s="105">
        <v>4.596769403222753E-2</v>
      </c>
      <c r="AO1465" s="84">
        <v>4.1108589228364201</v>
      </c>
      <c r="AP1465" s="105">
        <v>0.11845486710772125</v>
      </c>
      <c r="AQ1465" s="108">
        <v>100</v>
      </c>
      <c r="AR1465" s="108">
        <v>100</v>
      </c>
    </row>
    <row r="1466" spans="1:44" s="2" customFormat="1" x14ac:dyDescent="0.25">
      <c r="A1466" s="80" t="s">
        <v>327</v>
      </c>
      <c r="B1466" s="80" t="s">
        <v>359</v>
      </c>
      <c r="C1466" s="80" t="s">
        <v>270</v>
      </c>
      <c r="D1466" s="81">
        <v>199403.72455842851</v>
      </c>
      <c r="E1466" s="81">
        <v>167565.52635956049</v>
      </c>
      <c r="F1466" s="105">
        <v>0.19000446506252081</v>
      </c>
      <c r="G1466" s="81">
        <v>237737.89134132862</v>
      </c>
      <c r="H1466" s="105">
        <v>-0.16124550683366837</v>
      </c>
      <c r="I1466" s="81">
        <v>194979.0528758633</v>
      </c>
      <c r="J1466" s="105">
        <v>2.2693061727929578E-2</v>
      </c>
      <c r="K1466" s="83">
        <v>72147.717075156426</v>
      </c>
      <c r="L1466" s="83">
        <v>61802.633629379954</v>
      </c>
      <c r="M1466" s="105">
        <v>0.1673890389172443</v>
      </c>
      <c r="N1466" s="83">
        <v>91756.93555167476</v>
      </c>
      <c r="O1466" s="105">
        <v>-0.21370829745589104</v>
      </c>
      <c r="P1466" s="83">
        <v>80969.091880480919</v>
      </c>
      <c r="Q1466" s="105">
        <v>-0.10894743414370744</v>
      </c>
      <c r="R1466" s="83">
        <v>48264.083977400798</v>
      </c>
      <c r="S1466" s="83">
        <v>43939.286635349643</v>
      </c>
      <c r="T1466" s="105">
        <v>9.8426662634340717E-2</v>
      </c>
      <c r="U1466" s="83">
        <v>61197.311418108751</v>
      </c>
      <c r="V1466" s="105">
        <v>-0.21133653000450134</v>
      </c>
      <c r="W1466" s="83">
        <v>53323.970140644218</v>
      </c>
      <c r="X1466" s="105">
        <v>-9.488952435270212E-2</v>
      </c>
      <c r="Y1466" s="80"/>
      <c r="Z1466" s="80"/>
      <c r="AA1466" s="80"/>
      <c r="AB1466" s="80"/>
      <c r="AC1466" s="84">
        <v>2.7638258373540667</v>
      </c>
      <c r="AD1466" s="84">
        <v>2.7113007410723449</v>
      </c>
      <c r="AE1466" s="105">
        <v>1.9372655893918907E-2</v>
      </c>
      <c r="AF1466" s="84">
        <v>2.5909528245681415</v>
      </c>
      <c r="AG1466" s="105">
        <v>6.6721790974615544E-2</v>
      </c>
      <c r="AH1466" s="84">
        <v>2.4080676755480144</v>
      </c>
      <c r="AI1466" s="105">
        <v>0.14773594837823273</v>
      </c>
      <c r="AJ1466" s="84">
        <v>4.1315137080359268</v>
      </c>
      <c r="AK1466" s="84">
        <v>3.8135695681675488</v>
      </c>
      <c r="AL1466" s="105">
        <v>8.3371794898487395E-2</v>
      </c>
      <c r="AM1466" s="84">
        <v>3.8847767300930833</v>
      </c>
      <c r="AN1466" s="105">
        <v>6.3513811754358232E-2</v>
      </c>
      <c r="AO1466" s="84">
        <v>3.6564991759165313</v>
      </c>
      <c r="AP1466" s="105">
        <v>0.12990965108048444</v>
      </c>
      <c r="AQ1466" s="80"/>
      <c r="AR1466" s="80"/>
    </row>
    <row r="1467" spans="1:44" s="2" customFormat="1" x14ac:dyDescent="0.25">
      <c r="A1467" s="80" t="s">
        <v>327</v>
      </c>
      <c r="B1467" s="80" t="s">
        <v>359</v>
      </c>
      <c r="C1467" s="80" t="s">
        <v>271</v>
      </c>
      <c r="D1467" s="81">
        <v>164481.3014786923</v>
      </c>
      <c r="E1467" s="81">
        <v>166412.87564113617</v>
      </c>
      <c r="F1467" s="105">
        <v>-1.1607119671492501E-2</v>
      </c>
      <c r="G1467" s="81">
        <v>187088.89450559259</v>
      </c>
      <c r="H1467" s="105">
        <v>-0.1208387760622771</v>
      </c>
      <c r="I1467" s="81">
        <v>127507.34962238073</v>
      </c>
      <c r="J1467" s="105">
        <v>0.28997506391444683</v>
      </c>
      <c r="K1467" s="83">
        <v>48933.667779738891</v>
      </c>
      <c r="L1467" s="83">
        <v>58158.775269915001</v>
      </c>
      <c r="M1467" s="105">
        <v>-0.15861935619108838</v>
      </c>
      <c r="N1467" s="83">
        <v>62078.872964595255</v>
      </c>
      <c r="O1467" s="105">
        <v>-0.21175006176986044</v>
      </c>
      <c r="P1467" s="83">
        <v>46666.74051051533</v>
      </c>
      <c r="Q1467" s="105">
        <v>4.8576936045335292E-2</v>
      </c>
      <c r="R1467" s="83">
        <v>32116.697738608003</v>
      </c>
      <c r="S1467" s="83">
        <v>37664.91481131655</v>
      </c>
      <c r="T1467" s="105">
        <v>-0.14730464944637459</v>
      </c>
      <c r="U1467" s="83">
        <v>37799.706469027122</v>
      </c>
      <c r="V1467" s="105">
        <v>-0.15034531379432128</v>
      </c>
      <c r="W1467" s="83">
        <v>28054.781495362546</v>
      </c>
      <c r="X1467" s="105">
        <v>0.14478516768761476</v>
      </c>
      <c r="Y1467" s="80"/>
      <c r="Z1467" s="80"/>
      <c r="AA1467" s="80"/>
      <c r="AB1467" s="80"/>
      <c r="AC1467" s="84">
        <v>3.3613115252071131</v>
      </c>
      <c r="AD1467" s="84">
        <v>2.8613545396857765</v>
      </c>
      <c r="AE1467" s="105">
        <v>0.17472738124099785</v>
      </c>
      <c r="AF1467" s="84">
        <v>3.0137289156697946</v>
      </c>
      <c r="AG1467" s="105">
        <v>0.11533307051277006</v>
      </c>
      <c r="AH1467" s="84">
        <v>2.7322960255527109</v>
      </c>
      <c r="AI1467" s="105">
        <v>0.23021498906845567</v>
      </c>
      <c r="AJ1467" s="84">
        <v>5.1213640585771261</v>
      </c>
      <c r="AK1467" s="84">
        <v>4.418246436366208</v>
      </c>
      <c r="AL1467" s="105">
        <v>0.15913952115111035</v>
      </c>
      <c r="AM1467" s="84">
        <v>4.9494800881295795</v>
      </c>
      <c r="AN1467" s="105">
        <v>3.4727681976088505E-2</v>
      </c>
      <c r="AO1467" s="84">
        <v>4.544941818329888</v>
      </c>
      <c r="AP1467" s="105">
        <v>0.12682719895830344</v>
      </c>
      <c r="AQ1467" s="80"/>
      <c r="AR1467" s="80"/>
    </row>
    <row r="1468" spans="1:44" s="2" customFormat="1" x14ac:dyDescent="0.25">
      <c r="A1468" s="80" t="s">
        <v>327</v>
      </c>
      <c r="B1468" s="80" t="s">
        <v>359</v>
      </c>
      <c r="C1468" s="80" t="s">
        <v>127</v>
      </c>
      <c r="D1468" s="81">
        <v>10471.031186743976</v>
      </c>
      <c r="E1468" s="81">
        <v>20414.771140631437</v>
      </c>
      <c r="F1468" s="105">
        <v>-0.48708554631290846</v>
      </c>
      <c r="G1468" s="81">
        <v>16462.100348838569</v>
      </c>
      <c r="H1468" s="105">
        <v>-0.36393103159022316</v>
      </c>
      <c r="I1468" s="81">
        <v>18736.633622781039</v>
      </c>
      <c r="J1468" s="105">
        <v>-0.4411466116297052</v>
      </c>
      <c r="K1468" s="83">
        <v>2486.304479382326</v>
      </c>
      <c r="L1468" s="83">
        <v>4977.673655444044</v>
      </c>
      <c r="M1468" s="105">
        <v>-0.50050874133480538</v>
      </c>
      <c r="N1468" s="83">
        <v>4224.7670080697826</v>
      </c>
      <c r="O1468" s="105">
        <v>-0.41149311319814719</v>
      </c>
      <c r="P1468" s="83">
        <v>5283.0207699059338</v>
      </c>
      <c r="Q1468" s="105">
        <v>-0.52937825012060369</v>
      </c>
      <c r="R1468" s="83">
        <v>1039.7300847984802</v>
      </c>
      <c r="S1468" s="83">
        <v>1697.3423378359735</v>
      </c>
      <c r="T1468" s="105">
        <v>-0.38743642833767755</v>
      </c>
      <c r="U1468" s="83">
        <v>1392.9289801519299</v>
      </c>
      <c r="V1468" s="105">
        <v>-0.25356561632806679</v>
      </c>
      <c r="W1468" s="83">
        <v>1626.5381406579863</v>
      </c>
      <c r="X1468" s="105">
        <v>-0.36077116250229685</v>
      </c>
      <c r="Y1468" s="80"/>
      <c r="Z1468" s="80"/>
      <c r="AA1468" s="80"/>
      <c r="AB1468" s="80"/>
      <c r="AC1468" s="84">
        <v>4.2114838603135603</v>
      </c>
      <c r="AD1468" s="84">
        <v>4.1012674903474151</v>
      </c>
      <c r="AE1468" s="105">
        <v>2.6873733602001366E-2</v>
      </c>
      <c r="AF1468" s="84">
        <v>3.896569992473927</v>
      </c>
      <c r="AG1468" s="105">
        <v>8.0818224348048959E-2</v>
      </c>
      <c r="AH1468" s="84">
        <v>3.5465758017670357</v>
      </c>
      <c r="AI1468" s="105">
        <v>0.18747887982973399</v>
      </c>
      <c r="AJ1468" s="84">
        <v>10.070912960812771</v>
      </c>
      <c r="AK1468" s="84">
        <v>12.027491853328332</v>
      </c>
      <c r="AL1468" s="105">
        <v>-0.16267555333858924</v>
      </c>
      <c r="AM1468" s="84">
        <v>11.818334303765445</v>
      </c>
      <c r="AN1468" s="105">
        <v>-0.14785682127776051</v>
      </c>
      <c r="AO1468" s="84">
        <v>11.519332473323667</v>
      </c>
      <c r="AP1468" s="105">
        <v>-0.12573814636092223</v>
      </c>
      <c r="AQ1468" s="80"/>
      <c r="AR1468" s="80"/>
    </row>
    <row r="1469" spans="1:44" s="2" customFormat="1" x14ac:dyDescent="0.25">
      <c r="A1469" s="80" t="s">
        <v>327</v>
      </c>
      <c r="B1469" s="80" t="s">
        <v>359</v>
      </c>
      <c r="C1469" s="80" t="s">
        <v>282</v>
      </c>
      <c r="D1469" s="81">
        <v>2436.5955689537527</v>
      </c>
      <c r="E1469" s="81">
        <v>8019.1508489966391</v>
      </c>
      <c r="F1469" s="105">
        <v>-0.69615292007399754</v>
      </c>
      <c r="G1469" s="81">
        <v>8445.4506679475307</v>
      </c>
      <c r="H1469" s="105">
        <v>-0.71149016615522886</v>
      </c>
      <c r="I1469" s="81">
        <v>8433.2915816223613</v>
      </c>
      <c r="J1469" s="105">
        <v>-0.71107419382207449</v>
      </c>
      <c r="K1469" s="83">
        <v>783.23462099415292</v>
      </c>
      <c r="L1469" s="83">
        <v>2283.7858480748118</v>
      </c>
      <c r="M1469" s="105">
        <v>-0.65704550553441565</v>
      </c>
      <c r="N1469" s="83">
        <v>2357.4844211339951</v>
      </c>
      <c r="O1469" s="105">
        <v>-0.66776678820324842</v>
      </c>
      <c r="P1469" s="83">
        <v>2589.5373908135002</v>
      </c>
      <c r="Q1469" s="105">
        <v>-0.69753878674518743</v>
      </c>
      <c r="R1469" s="83">
        <v>537.42669940187602</v>
      </c>
      <c r="S1469" s="83">
        <v>893.67217767525324</v>
      </c>
      <c r="T1469" s="105">
        <v>-0.39863104969888785</v>
      </c>
      <c r="U1469" s="83">
        <v>853.03609588742256</v>
      </c>
      <c r="V1469" s="105">
        <v>-0.36998363610535695</v>
      </c>
      <c r="W1469" s="83">
        <v>882.33028770224712</v>
      </c>
      <c r="X1469" s="105">
        <v>-0.39090076936899043</v>
      </c>
      <c r="Y1469" s="80"/>
      <c r="Z1469" s="80"/>
      <c r="AA1469" s="80"/>
      <c r="AB1469" s="80"/>
      <c r="AC1469" s="84">
        <v>3.1109395622233897</v>
      </c>
      <c r="AD1469" s="84">
        <v>3.5113409848636339</v>
      </c>
      <c r="AE1469" s="105">
        <v>-0.1140309142194557</v>
      </c>
      <c r="AF1469" s="84">
        <v>3.5823993542596169</v>
      </c>
      <c r="AG1469" s="105">
        <v>-0.13160447661303937</v>
      </c>
      <c r="AH1469" s="84">
        <v>3.2566788228429684</v>
      </c>
      <c r="AI1469" s="105">
        <v>-4.4750885349005121E-2</v>
      </c>
      <c r="AJ1469" s="84">
        <v>4.533819349997942</v>
      </c>
      <c r="AK1469" s="84">
        <v>8.9732578112224459</v>
      </c>
      <c r="AL1469" s="105">
        <v>-0.49474099091104906</v>
      </c>
      <c r="AM1469" s="84">
        <v>9.900461080913157</v>
      </c>
      <c r="AN1469" s="105">
        <v>-0.5420597775250513</v>
      </c>
      <c r="AO1469" s="84">
        <v>9.557975850046164</v>
      </c>
      <c r="AP1469" s="105">
        <v>-0.52565067948188593</v>
      </c>
      <c r="AQ1469" s="108">
        <v>0.65087649095969335</v>
      </c>
      <c r="AR1469" s="108">
        <v>0.66006303266267075</v>
      </c>
    </row>
    <row r="1470" spans="1:44" s="2" customFormat="1" x14ac:dyDescent="0.25">
      <c r="A1470" s="80" t="s">
        <v>327</v>
      </c>
      <c r="B1470" s="80" t="s">
        <v>359</v>
      </c>
      <c r="C1470" s="80" t="s">
        <v>285</v>
      </c>
      <c r="D1470" s="81">
        <v>132041.95453510404</v>
      </c>
      <c r="E1470" s="81">
        <v>139986.57857009053</v>
      </c>
      <c r="F1470" s="105">
        <v>-5.6752755272239559E-2</v>
      </c>
      <c r="G1470" s="81">
        <v>149114.40993418454</v>
      </c>
      <c r="H1470" s="105">
        <v>-0.11449232442804062</v>
      </c>
      <c r="I1470" s="81">
        <v>95281.27491178512</v>
      </c>
      <c r="J1470" s="105">
        <v>0.38581221396704968</v>
      </c>
      <c r="K1470" s="83">
        <v>37954.276854421252</v>
      </c>
      <c r="L1470" s="83">
        <v>49725.897886921302</v>
      </c>
      <c r="M1470" s="105">
        <v>-0.23673018553167591</v>
      </c>
      <c r="N1470" s="83">
        <v>48693.526821793872</v>
      </c>
      <c r="O1470" s="105">
        <v>-0.22054779491893425</v>
      </c>
      <c r="P1470" s="83">
        <v>34968.337559379943</v>
      </c>
      <c r="Q1470" s="105">
        <v>8.5389798413232201E-2</v>
      </c>
      <c r="R1470" s="83">
        <v>26831.424012595082</v>
      </c>
      <c r="S1470" s="83">
        <v>33601.933625738246</v>
      </c>
      <c r="T1470" s="105">
        <v>-0.20149166677590011</v>
      </c>
      <c r="U1470" s="83">
        <v>31140.939334285627</v>
      </c>
      <c r="V1470" s="105">
        <v>-0.13838745438696015</v>
      </c>
      <c r="W1470" s="83">
        <v>22286.731049400689</v>
      </c>
      <c r="X1470" s="105">
        <v>0.20391922678658628</v>
      </c>
      <c r="Y1470" s="80"/>
      <c r="Z1470" s="80"/>
      <c r="AA1470" s="80"/>
      <c r="AB1470" s="80"/>
      <c r="AC1470" s="84">
        <v>3.4789743206429349</v>
      </c>
      <c r="AD1470" s="84">
        <v>2.8151644217350413</v>
      </c>
      <c r="AE1470" s="105">
        <v>0.23579791424714525</v>
      </c>
      <c r="AF1470" s="84">
        <v>3.0623045744849411</v>
      </c>
      <c r="AG1470" s="105">
        <v>0.13606410989608206</v>
      </c>
      <c r="AH1470" s="84">
        <v>2.7247870948965596</v>
      </c>
      <c r="AI1470" s="105">
        <v>0.27678757990264424</v>
      </c>
      <c r="AJ1470" s="84">
        <v>4.9211683462316991</v>
      </c>
      <c r="AK1470" s="84">
        <v>4.1660274711948206</v>
      </c>
      <c r="AL1470" s="105">
        <v>0.18126161679397262</v>
      </c>
      <c r="AM1470" s="84">
        <v>4.7883722560036013</v>
      </c>
      <c r="AN1470" s="105">
        <v>2.7733033926424521E-2</v>
      </c>
      <c r="AO1470" s="84">
        <v>4.2752467690566638</v>
      </c>
      <c r="AP1470" s="105">
        <v>0.1510840454520847</v>
      </c>
      <c r="AQ1470" s="108">
        <v>35.271755855720798</v>
      </c>
      <c r="AR1470" s="108">
        <v>32.954133324827687</v>
      </c>
    </row>
    <row r="1471" spans="1:44" s="2" customFormat="1" x14ac:dyDescent="0.25">
      <c r="A1471" s="80" t="s">
        <v>327</v>
      </c>
      <c r="B1471" s="80" t="s">
        <v>359</v>
      </c>
      <c r="C1471" s="80" t="s">
        <v>286</v>
      </c>
      <c r="D1471" s="80"/>
      <c r="E1471" s="81">
        <v>252.72089823961258</v>
      </c>
      <c r="F1471" s="105">
        <v>-1</v>
      </c>
      <c r="G1471" s="81">
        <v>277.04539015650749</v>
      </c>
      <c r="H1471" s="105">
        <v>-1</v>
      </c>
      <c r="I1471" s="81">
        <v>165.46611466765404</v>
      </c>
      <c r="J1471" s="105">
        <v>-1</v>
      </c>
      <c r="K1471" s="80"/>
      <c r="L1471" s="83">
        <v>70.003147125244141</v>
      </c>
      <c r="M1471" s="105">
        <v>-1</v>
      </c>
      <c r="N1471" s="83">
        <v>82.361698389053345</v>
      </c>
      <c r="O1471" s="105">
        <v>-1</v>
      </c>
      <c r="P1471" s="83">
        <v>50.450054526329041</v>
      </c>
      <c r="Q1471" s="105">
        <v>-1</v>
      </c>
      <c r="R1471" s="80"/>
      <c r="S1471" s="83">
        <v>15.316688591003416</v>
      </c>
      <c r="T1471" s="105">
        <v>-1</v>
      </c>
      <c r="U1471" s="83">
        <v>18.02073960752487</v>
      </c>
      <c r="V1471" s="105">
        <v>-1</v>
      </c>
      <c r="W1471" s="83">
        <v>11.038471930360794</v>
      </c>
      <c r="X1471" s="105">
        <v>-1</v>
      </c>
      <c r="Y1471" s="80"/>
      <c r="Z1471" s="80"/>
      <c r="AA1471" s="80"/>
      <c r="AB1471" s="80"/>
      <c r="AC1471" s="80"/>
      <c r="AD1471" s="84">
        <v>3.6101362384103126</v>
      </c>
      <c r="AE1471" s="105">
        <v>-1</v>
      </c>
      <c r="AF1471" s="84">
        <v>3.3637649001338401</v>
      </c>
      <c r="AG1471" s="105">
        <v>-1</v>
      </c>
      <c r="AH1471" s="84">
        <v>3.2798005120351266</v>
      </c>
      <c r="AI1471" s="105">
        <v>-1</v>
      </c>
      <c r="AJ1471" s="80"/>
      <c r="AK1471" s="84">
        <v>16.499708585056275</v>
      </c>
      <c r="AL1471" s="105">
        <v>-1</v>
      </c>
      <c r="AM1471" s="84">
        <v>15.37369698415832</v>
      </c>
      <c r="AN1471" s="105">
        <v>-1</v>
      </c>
      <c r="AO1471" s="84">
        <v>14.989947495590158</v>
      </c>
      <c r="AP1471" s="105">
        <v>-1</v>
      </c>
      <c r="AQ1471" s="80"/>
      <c r="AR1471" s="80"/>
    </row>
    <row r="1472" spans="1:44" s="2" customFormat="1" x14ac:dyDescent="0.25">
      <c r="A1472" s="80" t="s">
        <v>327</v>
      </c>
      <c r="B1472" s="80" t="s">
        <v>359</v>
      </c>
      <c r="C1472" s="80" t="s">
        <v>288</v>
      </c>
      <c r="D1472" s="81">
        <v>262.0357389116287</v>
      </c>
      <c r="E1472" s="81">
        <v>270.45565735101701</v>
      </c>
      <c r="F1472" s="105">
        <v>-3.113234354887363E-2</v>
      </c>
      <c r="G1472" s="81">
        <v>301.72373781085014</v>
      </c>
      <c r="H1472" s="105">
        <v>-0.13153754221387032</v>
      </c>
      <c r="I1472" s="81">
        <v>160.35766479492187</v>
      </c>
      <c r="J1472" s="105">
        <v>0.63407055875215457</v>
      </c>
      <c r="K1472" s="83">
        <v>83.464527920948882</v>
      </c>
      <c r="L1472" s="83">
        <v>88.033859491348267</v>
      </c>
      <c r="M1472" s="105">
        <v>-5.1904251350566387E-2</v>
      </c>
      <c r="N1472" s="83">
        <v>94.128274202346802</v>
      </c>
      <c r="O1472" s="105">
        <v>-0.1132895123358381</v>
      </c>
      <c r="P1472" s="83">
        <v>51.52715015411377</v>
      </c>
      <c r="Q1472" s="105">
        <v>0.61981649812405415</v>
      </c>
      <c r="R1472" s="83">
        <v>15.812086325673647</v>
      </c>
      <c r="S1472" s="83">
        <v>16.5063486546278</v>
      </c>
      <c r="T1472" s="105">
        <v>-4.2060321363653383E-2</v>
      </c>
      <c r="U1472" s="83">
        <v>17.649051412940025</v>
      </c>
      <c r="V1472" s="105">
        <v>-0.10408293592025815</v>
      </c>
      <c r="W1472" s="83">
        <v>9.6613406538963318</v>
      </c>
      <c r="X1472" s="105">
        <v>0.63663479967418135</v>
      </c>
      <c r="Y1472" s="80"/>
      <c r="Z1472" s="80"/>
      <c r="AA1472" s="80"/>
      <c r="AB1472" s="80"/>
      <c r="AC1472" s="84">
        <v>3.1394862636713001</v>
      </c>
      <c r="AD1472" s="84">
        <v>3.0721776702019601</v>
      </c>
      <c r="AE1472" s="105">
        <v>2.1909082317141924E-2</v>
      </c>
      <c r="AF1472" s="84">
        <v>3.2054527756690514</v>
      </c>
      <c r="AG1472" s="105">
        <v>-2.0579467742738014E-2</v>
      </c>
      <c r="AH1472" s="84">
        <v>3.1121004036765929</v>
      </c>
      <c r="AI1472" s="105">
        <v>8.7997996344699996E-3</v>
      </c>
      <c r="AJ1472" s="84">
        <v>16.571863669006696</v>
      </c>
      <c r="AK1472" s="84">
        <v>16.384947574410454</v>
      </c>
      <c r="AL1472" s="105">
        <v>1.1407793265580068E-2</v>
      </c>
      <c r="AM1472" s="84">
        <v>17.095748136901609</v>
      </c>
      <c r="AN1472" s="105">
        <v>-3.0644138162289301E-2</v>
      </c>
      <c r="AO1472" s="84">
        <v>16.597868819608497</v>
      </c>
      <c r="AP1472" s="105">
        <v>-1.5667764870559004E-3</v>
      </c>
      <c r="AQ1472" s="108">
        <v>6.9996393501636708E-2</v>
      </c>
      <c r="AR1472" s="108">
        <v>1.9420273805644241E-2</v>
      </c>
    </row>
    <row r="1473" spans="1:44" s="2" customFormat="1" x14ac:dyDescent="0.25">
      <c r="A1473" s="80" t="s">
        <v>327</v>
      </c>
      <c r="B1473" s="80" t="s">
        <v>359</v>
      </c>
      <c r="C1473" s="80" t="s">
        <v>290</v>
      </c>
      <c r="D1473" s="81">
        <v>32439.346943588258</v>
      </c>
      <c r="E1473" s="81">
        <v>26426.297071045636</v>
      </c>
      <c r="F1473" s="105">
        <v>0.22754038737916518</v>
      </c>
      <c r="G1473" s="81">
        <v>37974.484571408037</v>
      </c>
      <c r="H1473" s="105">
        <v>-0.14575938792299831</v>
      </c>
      <c r="I1473" s="81">
        <v>32226.074710595607</v>
      </c>
      <c r="J1473" s="105">
        <v>6.6180021894670657E-3</v>
      </c>
      <c r="K1473" s="83">
        <v>10979.390925317641</v>
      </c>
      <c r="L1473" s="83">
        <v>8432.8773829936981</v>
      </c>
      <c r="M1473" s="105">
        <v>0.30197445387495037</v>
      </c>
      <c r="N1473" s="83">
        <v>13385.346142801382</v>
      </c>
      <c r="O1473" s="105">
        <v>-0.17974546132881739</v>
      </c>
      <c r="P1473" s="83">
        <v>11698.402951135391</v>
      </c>
      <c r="Q1473" s="105">
        <v>-6.1462408913514684E-2</v>
      </c>
      <c r="R1473" s="83">
        <v>5285.2737260129161</v>
      </c>
      <c r="S1473" s="83">
        <v>4062.9811855783046</v>
      </c>
      <c r="T1473" s="105">
        <v>0.30083637718362616</v>
      </c>
      <c r="U1473" s="83">
        <v>6658.7671347414998</v>
      </c>
      <c r="V1473" s="105">
        <v>-0.20626842491044767</v>
      </c>
      <c r="W1473" s="83">
        <v>5768.0504459618514</v>
      </c>
      <c r="X1473" s="105">
        <v>-8.3698421931611575E-2</v>
      </c>
      <c r="Y1473" s="80"/>
      <c r="Z1473" s="80"/>
      <c r="AA1473" s="80"/>
      <c r="AB1473" s="80"/>
      <c r="AC1473" s="84">
        <v>2.9545670761012426</v>
      </c>
      <c r="AD1473" s="84">
        <v>3.1337224378880055</v>
      </c>
      <c r="AE1473" s="105">
        <v>-5.7170143603243295E-2</v>
      </c>
      <c r="AF1473" s="84">
        <v>2.8370192422577474</v>
      </c>
      <c r="AG1473" s="105">
        <v>4.1433569463543249E-2</v>
      </c>
      <c r="AH1473" s="84">
        <v>2.7547413818112583</v>
      </c>
      <c r="AI1473" s="105">
        <v>7.2538821832559025E-2</v>
      </c>
      <c r="AJ1473" s="84">
        <v>6.1376853168321563</v>
      </c>
      <c r="AK1473" s="84">
        <v>6.5041642734765084</v>
      </c>
      <c r="AL1473" s="105">
        <v>-5.6345279921484394E-2</v>
      </c>
      <c r="AM1473" s="84">
        <v>5.7029302576568091</v>
      </c>
      <c r="AN1473" s="105">
        <v>7.6233627193957168E-2</v>
      </c>
      <c r="AO1473" s="84">
        <v>5.5869959898073924</v>
      </c>
      <c r="AP1473" s="105">
        <v>9.8566264953368718E-2</v>
      </c>
      <c r="AQ1473" s="108">
        <v>8.6653725290705097</v>
      </c>
      <c r="AR1473" s="108">
        <v>6.4913295300122584</v>
      </c>
    </row>
    <row r="1474" spans="1:44" s="2" customFormat="1" x14ac:dyDescent="0.25">
      <c r="A1474" s="80" t="s">
        <v>327</v>
      </c>
      <c r="B1474" s="80" t="s">
        <v>359</v>
      </c>
      <c r="C1474" s="80" t="s">
        <v>291</v>
      </c>
      <c r="D1474" s="81">
        <v>7772.3998788785939</v>
      </c>
      <c r="E1474" s="81">
        <v>11872.443736044168</v>
      </c>
      <c r="F1474" s="105">
        <v>-0.34534119077086362</v>
      </c>
      <c r="G1474" s="81">
        <v>7437.8805529236797</v>
      </c>
      <c r="H1474" s="105">
        <v>4.497508713331265E-2</v>
      </c>
      <c r="I1474" s="81">
        <v>9956.2437851357463</v>
      </c>
      <c r="J1474" s="105">
        <v>-0.21934415763478388</v>
      </c>
      <c r="K1474" s="83">
        <v>1619.6053304672241</v>
      </c>
      <c r="L1474" s="83">
        <v>2535.8508007526398</v>
      </c>
      <c r="M1474" s="105">
        <v>-0.36131678962085401</v>
      </c>
      <c r="N1474" s="83">
        <v>1690.7926143443879</v>
      </c>
      <c r="O1474" s="105">
        <v>-4.2102906810228123E-2</v>
      </c>
      <c r="P1474" s="83">
        <v>2588.1912621957672</v>
      </c>
      <c r="Q1474" s="105">
        <v>-0.37423274928562084</v>
      </c>
      <c r="R1474" s="83">
        <v>486.49129907093049</v>
      </c>
      <c r="S1474" s="83">
        <v>771.84712291508913</v>
      </c>
      <c r="T1474" s="105">
        <v>-0.36970510787995853</v>
      </c>
      <c r="U1474" s="83">
        <v>504.22309324404233</v>
      </c>
      <c r="V1474" s="105">
        <v>-3.516656498025509E-2</v>
      </c>
      <c r="W1474" s="83">
        <v>722.08898520358741</v>
      </c>
      <c r="X1474" s="105">
        <v>-0.32627237218724775</v>
      </c>
      <c r="Y1474" s="80"/>
      <c r="Z1474" s="80"/>
      <c r="AA1474" s="80"/>
      <c r="AB1474" s="80"/>
      <c r="AC1474" s="84">
        <v>4.7989468376449524</v>
      </c>
      <c r="AD1474" s="84">
        <v>4.6818384317091644</v>
      </c>
      <c r="AE1474" s="105">
        <v>2.5013337739857925E-2</v>
      </c>
      <c r="AF1474" s="84">
        <v>4.3990495876442832</v>
      </c>
      <c r="AG1474" s="105">
        <v>9.0905374452670482E-2</v>
      </c>
      <c r="AH1474" s="84">
        <v>3.8467959963241194</v>
      </c>
      <c r="AI1474" s="105">
        <v>0.2475178933924958</v>
      </c>
      <c r="AJ1474" s="84">
        <v>15.976441703524438</v>
      </c>
      <c r="AK1474" s="84">
        <v>15.381859157814409</v>
      </c>
      <c r="AL1474" s="105">
        <v>3.8654790660202137E-2</v>
      </c>
      <c r="AM1474" s="84">
        <v>14.751169973335136</v>
      </c>
      <c r="AN1474" s="105">
        <v>8.3062681292681004E-2</v>
      </c>
      <c r="AO1474" s="84">
        <v>13.788111976709713</v>
      </c>
      <c r="AP1474" s="105">
        <v>0.15871133992174982</v>
      </c>
      <c r="AQ1474" s="108">
        <v>2.0762051872532417</v>
      </c>
      <c r="AR1474" s="108">
        <v>0.59750459474034789</v>
      </c>
    </row>
    <row r="1475" spans="1:44" s="2" customFormat="1" x14ac:dyDescent="0.25">
      <c r="A1475" s="80" t="s">
        <v>327</v>
      </c>
      <c r="B1475" s="80" t="s">
        <v>359</v>
      </c>
      <c r="C1475" s="80" t="s">
        <v>292</v>
      </c>
      <c r="D1475" s="81">
        <v>199403.72455842851</v>
      </c>
      <c r="E1475" s="81">
        <v>167565.52635956049</v>
      </c>
      <c r="F1475" s="105">
        <v>0.19000446506252081</v>
      </c>
      <c r="G1475" s="81">
        <v>237737.89134132862</v>
      </c>
      <c r="H1475" s="105">
        <v>-0.16124550683366837</v>
      </c>
      <c r="I1475" s="81">
        <v>194979.0528758633</v>
      </c>
      <c r="J1475" s="105">
        <v>2.2693061727929578E-2</v>
      </c>
      <c r="K1475" s="83">
        <v>72147.717075156426</v>
      </c>
      <c r="L1475" s="83">
        <v>61802.633629379954</v>
      </c>
      <c r="M1475" s="105">
        <v>0.1673890389172443</v>
      </c>
      <c r="N1475" s="83">
        <v>91756.93555167476</v>
      </c>
      <c r="O1475" s="105">
        <v>-0.21370829745589104</v>
      </c>
      <c r="P1475" s="83">
        <v>80969.091880480919</v>
      </c>
      <c r="Q1475" s="105">
        <v>-0.10894743414370744</v>
      </c>
      <c r="R1475" s="83">
        <v>48264.083977400798</v>
      </c>
      <c r="S1475" s="83">
        <v>43939.286635349643</v>
      </c>
      <c r="T1475" s="105">
        <v>9.8426662634340717E-2</v>
      </c>
      <c r="U1475" s="83">
        <v>61197.311418108751</v>
      </c>
      <c r="V1475" s="105">
        <v>-0.21133653000450134</v>
      </c>
      <c r="W1475" s="83">
        <v>53323.970140644218</v>
      </c>
      <c r="X1475" s="105">
        <v>-9.488952435270212E-2</v>
      </c>
      <c r="Y1475" s="80"/>
      <c r="Z1475" s="80"/>
      <c r="AA1475" s="80"/>
      <c r="AB1475" s="80"/>
      <c r="AC1475" s="84">
        <v>2.7638258373540667</v>
      </c>
      <c r="AD1475" s="84">
        <v>2.7113007410723449</v>
      </c>
      <c r="AE1475" s="105">
        <v>1.9372655893918907E-2</v>
      </c>
      <c r="AF1475" s="84">
        <v>2.5909528245681415</v>
      </c>
      <c r="AG1475" s="105">
        <v>6.6721790974615544E-2</v>
      </c>
      <c r="AH1475" s="84">
        <v>2.4080676755480144</v>
      </c>
      <c r="AI1475" s="105">
        <v>0.14773594837823273</v>
      </c>
      <c r="AJ1475" s="84">
        <v>4.1315137080359268</v>
      </c>
      <c r="AK1475" s="84">
        <v>3.8135695681675488</v>
      </c>
      <c r="AL1475" s="105">
        <v>8.3371794898487395E-2</v>
      </c>
      <c r="AM1475" s="84">
        <v>3.8847767300930833</v>
      </c>
      <c r="AN1475" s="105">
        <v>6.3513811754358232E-2</v>
      </c>
      <c r="AO1475" s="84">
        <v>3.6564991759165313</v>
      </c>
      <c r="AP1475" s="105">
        <v>0.12990965108048444</v>
      </c>
      <c r="AQ1475" s="108">
        <v>53.265793543494119</v>
      </c>
      <c r="AR1475" s="108">
        <v>59.277549243951427</v>
      </c>
    </row>
    <row r="1476" spans="1:44" s="2" customFormat="1" x14ac:dyDescent="0.25">
      <c r="A1476" s="80" t="s">
        <v>327</v>
      </c>
      <c r="B1476" s="80" t="s">
        <v>359</v>
      </c>
      <c r="C1476" s="80" t="s">
        <v>293</v>
      </c>
      <c r="D1476" s="80"/>
      <c r="E1476" s="80"/>
      <c r="F1476" s="80"/>
      <c r="G1476" s="80"/>
      <c r="H1476" s="80"/>
      <c r="I1476" s="81">
        <v>21.274476560354234</v>
      </c>
      <c r="J1476" s="105">
        <v>-1</v>
      </c>
      <c r="K1476" s="80"/>
      <c r="L1476" s="80"/>
      <c r="M1476" s="80"/>
      <c r="N1476" s="80"/>
      <c r="O1476" s="80"/>
      <c r="P1476" s="83">
        <v>3.3149122162232629</v>
      </c>
      <c r="Q1476" s="105">
        <v>-1</v>
      </c>
      <c r="R1476" s="80"/>
      <c r="S1476" s="80"/>
      <c r="T1476" s="80"/>
      <c r="U1476" s="80"/>
      <c r="V1476" s="80"/>
      <c r="W1476" s="83">
        <v>1.4190551678948644</v>
      </c>
      <c r="X1476" s="105">
        <v>-1</v>
      </c>
      <c r="Y1476" s="80"/>
      <c r="Z1476" s="80"/>
      <c r="AA1476" s="80"/>
      <c r="AB1476" s="80"/>
      <c r="AC1476" s="80"/>
      <c r="AD1476" s="80"/>
      <c r="AE1476" s="80"/>
      <c r="AF1476" s="80"/>
      <c r="AG1476" s="80"/>
      <c r="AH1476" s="84">
        <v>6.4178099366361545</v>
      </c>
      <c r="AI1476" s="105">
        <v>-1</v>
      </c>
      <c r="AJ1476" s="80"/>
      <c r="AK1476" s="80"/>
      <c r="AL1476" s="80"/>
      <c r="AM1476" s="80"/>
      <c r="AN1476" s="80"/>
      <c r="AO1476" s="84">
        <v>14.992001045254941</v>
      </c>
      <c r="AP1476" s="105">
        <v>-1</v>
      </c>
      <c r="AQ1476" s="80"/>
      <c r="AR1476" s="80"/>
    </row>
    <row r="1477" spans="1:44" s="2" customFormat="1" x14ac:dyDescent="0.25">
      <c r="A1477" s="80" t="s">
        <v>327</v>
      </c>
      <c r="B1477" s="80" t="s">
        <v>360</v>
      </c>
      <c r="C1477" s="80" t="s">
        <v>281</v>
      </c>
      <c r="D1477" s="81">
        <v>144870545.12543595</v>
      </c>
      <c r="E1477" s="81">
        <v>139912542.54181787</v>
      </c>
      <c r="F1477" s="105">
        <v>3.5436441176359856E-2</v>
      </c>
      <c r="G1477" s="81">
        <v>138241619.42147624</v>
      </c>
      <c r="H1477" s="105">
        <v>4.7951736471989567E-2</v>
      </c>
      <c r="I1477" s="81">
        <v>118545948.28246598</v>
      </c>
      <c r="J1477" s="105">
        <v>0.22206239204603517</v>
      </c>
      <c r="K1477" s="83">
        <v>52514414.611801639</v>
      </c>
      <c r="L1477" s="83">
        <v>53929521.184994191</v>
      </c>
      <c r="M1477" s="105">
        <v>-2.6239924666460843E-2</v>
      </c>
      <c r="N1477" s="83">
        <v>54959506.643102929</v>
      </c>
      <c r="O1477" s="105">
        <v>-4.4488973439650289E-2</v>
      </c>
      <c r="P1477" s="83">
        <v>48322790.33237429</v>
      </c>
      <c r="Q1477" s="105">
        <v>8.6742182117309011E-2</v>
      </c>
      <c r="R1477" s="83">
        <v>72296126.544736639</v>
      </c>
      <c r="S1477" s="83">
        <v>73615786.801314846</v>
      </c>
      <c r="T1477" s="105">
        <v>-1.7926321430753719E-2</v>
      </c>
      <c r="U1477" s="83">
        <v>75243553.760025039</v>
      </c>
      <c r="V1477" s="105">
        <v>-3.9171823604832082E-2</v>
      </c>
      <c r="W1477" s="83">
        <v>65632400.963330179</v>
      </c>
      <c r="X1477" s="105">
        <v>0.10153103472672871</v>
      </c>
      <c r="Y1477" s="81">
        <v>127884058.14440691</v>
      </c>
      <c r="Z1477" s="82">
        <v>16986486.981029037</v>
      </c>
      <c r="AA1477" s="83">
        <v>60036385.780467167</v>
      </c>
      <c r="AB1477" s="83">
        <v>12259740.764269475</v>
      </c>
      <c r="AC1477" s="84">
        <v>2.75868152004267</v>
      </c>
      <c r="AD1477" s="84">
        <v>2.5943590721281673</v>
      </c>
      <c r="AE1477" s="105">
        <v>6.3338359627955448E-2</v>
      </c>
      <c r="AF1477" s="84">
        <v>2.5153358875506697</v>
      </c>
      <c r="AG1477" s="105">
        <v>9.6744786132304653E-2</v>
      </c>
      <c r="AH1477" s="84">
        <v>2.4532099133158924</v>
      </c>
      <c r="AI1477" s="105">
        <v>0.12451914737042842</v>
      </c>
      <c r="AJ1477" s="84">
        <v>2.0038493353553384</v>
      </c>
      <c r="AK1477" s="84">
        <v>1.9005779686826483</v>
      </c>
      <c r="AL1477" s="105">
        <v>5.4336821942785545E-2</v>
      </c>
      <c r="AM1477" s="84">
        <v>1.8372553197363792</v>
      </c>
      <c r="AN1477" s="105">
        <v>9.067548414711521E-2</v>
      </c>
      <c r="AO1477" s="84">
        <v>1.8062107517398214</v>
      </c>
      <c r="AP1477" s="105">
        <v>0.10942166268534437</v>
      </c>
      <c r="AQ1477" s="80"/>
      <c r="AR1477" s="80"/>
    </row>
    <row r="1478" spans="1:44" s="2" customFormat="1" x14ac:dyDescent="0.25">
      <c r="A1478" s="80" t="s">
        <v>327</v>
      </c>
      <c r="B1478" s="80" t="s">
        <v>360</v>
      </c>
      <c r="C1478" s="80" t="s">
        <v>313</v>
      </c>
      <c r="D1478" s="81">
        <v>61105115.149312533</v>
      </c>
      <c r="E1478" s="81">
        <v>58058091.915100992</v>
      </c>
      <c r="F1478" s="105">
        <v>5.2482317859623054E-2</v>
      </c>
      <c r="G1478" s="81">
        <v>64216126.091790617</v>
      </c>
      <c r="H1478" s="105">
        <v>-4.8445945462845266E-2</v>
      </c>
      <c r="I1478" s="81">
        <v>50527414.273379803</v>
      </c>
      <c r="J1478" s="105">
        <v>0.20934577848575078</v>
      </c>
      <c r="K1478" s="83">
        <v>25167943.310097601</v>
      </c>
      <c r="L1478" s="83">
        <v>26165238.874081958</v>
      </c>
      <c r="M1478" s="105">
        <v>-3.8115286039762872E-2</v>
      </c>
      <c r="N1478" s="83">
        <v>28471330.081699841</v>
      </c>
      <c r="O1478" s="105">
        <v>-0.11602502454655308</v>
      </c>
      <c r="P1478" s="83">
        <v>23573526.600546945</v>
      </c>
      <c r="Q1478" s="105">
        <v>6.7635900922590989E-2</v>
      </c>
      <c r="R1478" s="83">
        <v>26988397.176591087</v>
      </c>
      <c r="S1478" s="83">
        <v>27553925.843093969</v>
      </c>
      <c r="T1478" s="105">
        <v>-2.0524431608159539E-2</v>
      </c>
      <c r="U1478" s="83">
        <v>30273132.124017667</v>
      </c>
      <c r="V1478" s="105">
        <v>-0.10850330695780842</v>
      </c>
      <c r="W1478" s="83">
        <v>24617565.555388339</v>
      </c>
      <c r="X1478" s="105">
        <v>9.6306501789077847E-2</v>
      </c>
      <c r="Y1478" s="81">
        <v>55842011.83819598</v>
      </c>
      <c r="Z1478" s="82">
        <v>5263103.3111165501</v>
      </c>
      <c r="AA1478" s="83">
        <v>23240574.493943632</v>
      </c>
      <c r="AB1478" s="83">
        <v>3747822.6826474569</v>
      </c>
      <c r="AC1478" s="84">
        <v>2.4278946593461463</v>
      </c>
      <c r="AD1478" s="84">
        <v>2.2189016578255121</v>
      </c>
      <c r="AE1478" s="105">
        <v>9.4187590866665102E-2</v>
      </c>
      <c r="AF1478" s="84">
        <v>2.2554663202428329</v>
      </c>
      <c r="AG1478" s="105">
        <v>7.6449086184868897E-2</v>
      </c>
      <c r="AH1478" s="84">
        <v>2.143396494277928</v>
      </c>
      <c r="AI1478" s="105">
        <v>0.13273240197402705</v>
      </c>
      <c r="AJ1478" s="84">
        <v>2.2641253850492924</v>
      </c>
      <c r="AK1478" s="84">
        <v>2.1070715021051161</v>
      </c>
      <c r="AL1478" s="105">
        <v>7.4536570205267452E-2</v>
      </c>
      <c r="AM1478" s="84">
        <v>2.1212250463123947</v>
      </c>
      <c r="AN1478" s="105">
        <v>6.7366892063300959E-2</v>
      </c>
      <c r="AO1478" s="84">
        <v>2.0524943524450276</v>
      </c>
      <c r="AP1478" s="105">
        <v>0.10310919119078692</v>
      </c>
      <c r="AQ1478" s="80"/>
      <c r="AR1478" s="80"/>
    </row>
    <row r="1479" spans="1:44" s="2" customFormat="1" x14ac:dyDescent="0.25">
      <c r="A1479" s="80" t="s">
        <v>327</v>
      </c>
      <c r="B1479" s="80" t="s">
        <v>360</v>
      </c>
      <c r="C1479" s="80" t="s">
        <v>328</v>
      </c>
      <c r="D1479" s="81">
        <v>1590686.2860105825</v>
      </c>
      <c r="E1479" s="81">
        <v>1759308.4883225872</v>
      </c>
      <c r="F1479" s="105">
        <v>-9.5845727699965577E-2</v>
      </c>
      <c r="G1479" s="81">
        <v>2128578.2460134709</v>
      </c>
      <c r="H1479" s="105">
        <v>-0.25270011145246118</v>
      </c>
      <c r="I1479" s="81">
        <v>1490433.9392166852</v>
      </c>
      <c r="J1479" s="105">
        <v>6.7263864674596718E-2</v>
      </c>
      <c r="K1479" s="83">
        <v>585737.28544388781</v>
      </c>
      <c r="L1479" s="83">
        <v>662232.25351771177</v>
      </c>
      <c r="M1479" s="105">
        <v>-0.11551078593271515</v>
      </c>
      <c r="N1479" s="83">
        <v>808903.05488746869</v>
      </c>
      <c r="O1479" s="105">
        <v>-0.27588691635566487</v>
      </c>
      <c r="P1479" s="83">
        <v>582612.86552068999</v>
      </c>
      <c r="Q1479" s="105">
        <v>5.3627719333068377E-3</v>
      </c>
      <c r="R1479" s="83">
        <v>431545.98463343538</v>
      </c>
      <c r="S1479" s="83">
        <v>476817.91523333354</v>
      </c>
      <c r="T1479" s="105">
        <v>-9.494595138637793E-2</v>
      </c>
      <c r="U1479" s="83">
        <v>593902.28263556061</v>
      </c>
      <c r="V1479" s="105">
        <v>-0.27337207272825514</v>
      </c>
      <c r="W1479" s="83">
        <v>437020.31864926987</v>
      </c>
      <c r="X1479" s="105">
        <v>-1.2526497698675459E-2</v>
      </c>
      <c r="Y1479" s="81">
        <v>1395834.2060072199</v>
      </c>
      <c r="Z1479" s="82">
        <v>194852.0800033625</v>
      </c>
      <c r="AA1479" s="83">
        <v>337065.03743300558</v>
      </c>
      <c r="AB1479" s="83">
        <v>94480.947200429815</v>
      </c>
      <c r="AC1479" s="84">
        <v>2.7156992145465293</v>
      </c>
      <c r="AD1479" s="84">
        <v>2.6566336492632545</v>
      </c>
      <c r="AE1479" s="105">
        <v>2.2233236901013812E-2</v>
      </c>
      <c r="AF1479" s="84">
        <v>2.631438011208389</v>
      </c>
      <c r="AG1479" s="105">
        <v>3.2020972175379671E-2</v>
      </c>
      <c r="AH1479" s="84">
        <v>2.5581891980443339</v>
      </c>
      <c r="AI1479" s="105">
        <v>6.1570902035943065E-2</v>
      </c>
      <c r="AJ1479" s="84">
        <v>3.6860180436199546</v>
      </c>
      <c r="AK1479" s="84">
        <v>3.6896862137859472</v>
      </c>
      <c r="AL1479" s="105">
        <v>-9.9416859685440978E-4</v>
      </c>
      <c r="AM1479" s="84">
        <v>3.5840546639549484</v>
      </c>
      <c r="AN1479" s="105">
        <v>2.8449169788189316E-2</v>
      </c>
      <c r="AO1479" s="84">
        <v>3.4104454086328908</v>
      </c>
      <c r="AP1479" s="105">
        <v>8.080253514379801E-2</v>
      </c>
      <c r="AQ1479" s="108">
        <v>100</v>
      </c>
      <c r="AR1479" s="108">
        <v>100</v>
      </c>
    </row>
    <row r="1480" spans="1:44" s="2" customFormat="1" x14ac:dyDescent="0.25">
      <c r="A1480" s="80" t="s">
        <v>327</v>
      </c>
      <c r="B1480" s="80" t="s">
        <v>360</v>
      </c>
      <c r="C1480" s="80" t="s">
        <v>270</v>
      </c>
      <c r="D1480" s="81">
        <v>976309.48732080217</v>
      </c>
      <c r="E1480" s="81">
        <v>1057731.0016913621</v>
      </c>
      <c r="F1480" s="105">
        <v>-7.6977524758528468E-2</v>
      </c>
      <c r="G1480" s="81">
        <v>1351236.0977050364</v>
      </c>
      <c r="H1480" s="105">
        <v>-0.27746935640708259</v>
      </c>
      <c r="I1480" s="81">
        <v>949166.02547486068</v>
      </c>
      <c r="J1480" s="105">
        <v>2.859716963885409E-2</v>
      </c>
      <c r="K1480" s="83">
        <v>398958.77733153099</v>
      </c>
      <c r="L1480" s="83">
        <v>433140.71795137442</v>
      </c>
      <c r="M1480" s="105">
        <v>-7.8916479571613005E-2</v>
      </c>
      <c r="N1480" s="83">
        <v>562361.06807886553</v>
      </c>
      <c r="O1480" s="105">
        <v>-0.29056472793457849</v>
      </c>
      <c r="P1480" s="83">
        <v>409318.92827991676</v>
      </c>
      <c r="Q1480" s="105">
        <v>-2.5310705742151451E-2</v>
      </c>
      <c r="R1480" s="83">
        <v>330038.83052861865</v>
      </c>
      <c r="S1480" s="83">
        <v>347013.82975917571</v>
      </c>
      <c r="T1480" s="105">
        <v>-4.8917356528232751E-2</v>
      </c>
      <c r="U1480" s="83">
        <v>451186.60602446512</v>
      </c>
      <c r="V1480" s="105">
        <v>-0.26850924623697131</v>
      </c>
      <c r="W1480" s="83">
        <v>342424.26873211307</v>
      </c>
      <c r="X1480" s="105">
        <v>-3.6169861001247687E-2</v>
      </c>
      <c r="Y1480" s="81">
        <v>823744.02405896469</v>
      </c>
      <c r="Z1480" s="82">
        <v>152565.46326183749</v>
      </c>
      <c r="AA1480" s="83">
        <v>247193.39192942789</v>
      </c>
      <c r="AB1480" s="83">
        <v>82845.438599190762</v>
      </c>
      <c r="AC1480" s="84">
        <v>2.4471437722236105</v>
      </c>
      <c r="AD1480" s="84">
        <v>2.4420031593753464</v>
      </c>
      <c r="AE1480" s="105">
        <v>2.1050803429668802E-3</v>
      </c>
      <c r="AF1480" s="84">
        <v>2.4027909725705605</v>
      </c>
      <c r="AG1480" s="105">
        <v>1.8458867275333697E-2</v>
      </c>
      <c r="AH1480" s="84">
        <v>2.3188911137423975</v>
      </c>
      <c r="AI1480" s="105">
        <v>5.5307753659131202E-2</v>
      </c>
      <c r="AJ1480" s="84">
        <v>2.9581655157275302</v>
      </c>
      <c r="AK1480" s="84">
        <v>3.0480946607384993</v>
      </c>
      <c r="AL1480" s="105">
        <v>-2.9503396390314504E-2</v>
      </c>
      <c r="AM1480" s="84">
        <v>2.9948497576449933</v>
      </c>
      <c r="AN1480" s="105">
        <v>-1.2249109266272458E-2</v>
      </c>
      <c r="AO1480" s="84">
        <v>2.7719005693998184</v>
      </c>
      <c r="AP1480" s="105">
        <v>6.7197556934029012E-2</v>
      </c>
      <c r="AQ1480" s="80"/>
      <c r="AR1480" s="80"/>
    </row>
    <row r="1481" spans="1:44" s="2" customFormat="1" x14ac:dyDescent="0.25">
      <c r="A1481" s="80" t="s">
        <v>327</v>
      </c>
      <c r="B1481" s="80" t="s">
        <v>360</v>
      </c>
      <c r="C1481" s="80" t="s">
        <v>271</v>
      </c>
      <c r="D1481" s="81">
        <v>489298.74898705841</v>
      </c>
      <c r="E1481" s="81">
        <v>558081.95256722544</v>
      </c>
      <c r="F1481" s="105">
        <v>-0.12324928850280559</v>
      </c>
      <c r="G1481" s="81">
        <v>624262.59083732602</v>
      </c>
      <c r="H1481" s="105">
        <v>-0.21619722826773913</v>
      </c>
      <c r="I1481" s="81">
        <v>458031.34477649449</v>
      </c>
      <c r="J1481" s="105">
        <v>6.8264769577770876E-2</v>
      </c>
      <c r="K1481" s="83">
        <v>163615.91611062924</v>
      </c>
      <c r="L1481" s="83">
        <v>202084.0348095829</v>
      </c>
      <c r="M1481" s="105">
        <v>-0.1903570400066531</v>
      </c>
      <c r="N1481" s="83">
        <v>218819.58241142688</v>
      </c>
      <c r="O1481" s="105">
        <v>-0.25227936957215796</v>
      </c>
      <c r="P1481" s="83">
        <v>158823.10711431588</v>
      </c>
      <c r="Q1481" s="105">
        <v>3.0177025770334886E-2</v>
      </c>
      <c r="R1481" s="83">
        <v>94317.666546639681</v>
      </c>
      <c r="S1481" s="83">
        <v>121121.87135038293</v>
      </c>
      <c r="T1481" s="105">
        <v>-0.22129946065813086</v>
      </c>
      <c r="U1481" s="83">
        <v>133948.80491692381</v>
      </c>
      <c r="V1481" s="105">
        <v>-0.2958678010965734</v>
      </c>
      <c r="W1481" s="83">
        <v>89954.477559287348</v>
      </c>
      <c r="X1481" s="105">
        <v>4.850441140605407E-2</v>
      </c>
      <c r="Y1481" s="81">
        <v>457414.02701651823</v>
      </c>
      <c r="Z1481" s="82">
        <v>31884.721970540159</v>
      </c>
      <c r="AA1481" s="83">
        <v>83829.871965150829</v>
      </c>
      <c r="AB1481" s="83">
        <v>10487.794581488848</v>
      </c>
      <c r="AC1481" s="84">
        <v>2.9905327098875762</v>
      </c>
      <c r="AD1481" s="84">
        <v>2.7616330656357273</v>
      </c>
      <c r="AE1481" s="105">
        <v>8.2885611090101965E-2</v>
      </c>
      <c r="AF1481" s="84">
        <v>2.8528643732789005</v>
      </c>
      <c r="AG1481" s="105">
        <v>4.8256179963595151E-2</v>
      </c>
      <c r="AH1481" s="84">
        <v>2.8839087277572144</v>
      </c>
      <c r="AI1481" s="105">
        <v>3.6972037673772773E-2</v>
      </c>
      <c r="AJ1481" s="84">
        <v>5.1877741138252427</v>
      </c>
      <c r="AK1481" s="84">
        <v>4.6076067546281436</v>
      </c>
      <c r="AL1481" s="105">
        <v>0.12591512038529457</v>
      </c>
      <c r="AM1481" s="84">
        <v>4.6604565917889227</v>
      </c>
      <c r="AN1481" s="105">
        <v>0.11314718024954469</v>
      </c>
      <c r="AO1481" s="84">
        <v>5.0918126279441109</v>
      </c>
      <c r="AP1481" s="105">
        <v>1.88462327451899E-2</v>
      </c>
      <c r="AQ1481" s="80"/>
      <c r="AR1481" s="80"/>
    </row>
    <row r="1482" spans="1:44" s="2" customFormat="1" x14ac:dyDescent="0.25">
      <c r="A1482" s="80" t="s">
        <v>327</v>
      </c>
      <c r="B1482" s="80" t="s">
        <v>360</v>
      </c>
      <c r="C1482" s="80" t="s">
        <v>127</v>
      </c>
      <c r="D1482" s="81">
        <v>125078.04970272184</v>
      </c>
      <c r="E1482" s="81">
        <v>143495.53406399966</v>
      </c>
      <c r="F1482" s="105">
        <v>-0.12834883316343168</v>
      </c>
      <c r="G1482" s="81">
        <v>153079.55747110845</v>
      </c>
      <c r="H1482" s="105">
        <v>-0.18292127460370722</v>
      </c>
      <c r="I1482" s="81">
        <v>83236.568965330123</v>
      </c>
      <c r="J1482" s="105">
        <v>0.5026814687042136</v>
      </c>
      <c r="K1482" s="83">
        <v>23162.592001727604</v>
      </c>
      <c r="L1482" s="83">
        <v>27007.500756754402</v>
      </c>
      <c r="M1482" s="105">
        <v>-0.1423644782853597</v>
      </c>
      <c r="N1482" s="83">
        <v>27722.404397176204</v>
      </c>
      <c r="O1482" s="105">
        <v>-0.16448112977938742</v>
      </c>
      <c r="P1482" s="83">
        <v>14470.830126457342</v>
      </c>
      <c r="Q1482" s="105">
        <v>0.60064017055793639</v>
      </c>
      <c r="R1482" s="83">
        <v>7189.487558177183</v>
      </c>
      <c r="S1482" s="83">
        <v>8682.2141237750184</v>
      </c>
      <c r="T1482" s="105">
        <v>-0.17192925034067225</v>
      </c>
      <c r="U1482" s="83">
        <v>8766.871694171612</v>
      </c>
      <c r="V1482" s="105">
        <v>-0.17992554140413677</v>
      </c>
      <c r="W1482" s="83">
        <v>4641.5723578694387</v>
      </c>
      <c r="X1482" s="105">
        <v>0.54893363797031935</v>
      </c>
      <c r="Y1482" s="81">
        <v>114676.15493173698</v>
      </c>
      <c r="Z1482" s="82">
        <v>10401.894770984856</v>
      </c>
      <c r="AA1482" s="83">
        <v>6041.7735384270254</v>
      </c>
      <c r="AB1482" s="83">
        <v>1147.7140197501574</v>
      </c>
      <c r="AC1482" s="84">
        <v>5.4000022835696786</v>
      </c>
      <c r="AD1482" s="84">
        <v>5.3131733793661882</v>
      </c>
      <c r="AE1482" s="105">
        <v>1.6342192886212251E-2</v>
      </c>
      <c r="AF1482" s="84">
        <v>5.5218715980747</v>
      </c>
      <c r="AG1482" s="105">
        <v>-2.2070291266373034E-2</v>
      </c>
      <c r="AH1482" s="84">
        <v>5.7520244683922348</v>
      </c>
      <c r="AI1482" s="105">
        <v>-6.1199702253865923E-2</v>
      </c>
      <c r="AJ1482" s="84">
        <v>17.397352549899125</v>
      </c>
      <c r="AK1482" s="84">
        <v>16.52752765807254</v>
      </c>
      <c r="AL1482" s="105">
        <v>5.2628857129864606E-2</v>
      </c>
      <c r="AM1482" s="84">
        <v>17.461138113025964</v>
      </c>
      <c r="AN1482" s="105">
        <v>-3.6530014661103239E-3</v>
      </c>
      <c r="AO1482" s="84">
        <v>17.932838820062504</v>
      </c>
      <c r="AP1482" s="105">
        <v>-2.9860652601433019E-2</v>
      </c>
      <c r="AQ1482" s="80"/>
      <c r="AR1482" s="80"/>
    </row>
    <row r="1483" spans="1:44" s="2" customFormat="1" x14ac:dyDescent="0.25">
      <c r="A1483" s="80" t="s">
        <v>327</v>
      </c>
      <c r="B1483" s="80" t="s">
        <v>360</v>
      </c>
      <c r="C1483" s="80" t="s">
        <v>282</v>
      </c>
      <c r="D1483" s="81">
        <v>3204.7209085583686</v>
      </c>
      <c r="E1483" s="81">
        <v>15372.567383016349</v>
      </c>
      <c r="F1483" s="105">
        <v>-0.79152988380464329</v>
      </c>
      <c r="G1483" s="81">
        <v>14711.554297026396</v>
      </c>
      <c r="H1483" s="105">
        <v>-0.78216299625076802</v>
      </c>
      <c r="I1483" s="81">
        <v>7517.5992377245429</v>
      </c>
      <c r="J1483" s="105">
        <v>-0.5737042096529229</v>
      </c>
      <c r="K1483" s="83">
        <v>491.59482545440693</v>
      </c>
      <c r="L1483" s="83">
        <v>3157.3370344805967</v>
      </c>
      <c r="M1483" s="105">
        <v>-0.84430080790051687</v>
      </c>
      <c r="N1483" s="83">
        <v>3020.3214501861667</v>
      </c>
      <c r="O1483" s="105">
        <v>-0.83723758097863854</v>
      </c>
      <c r="P1483" s="83">
        <v>1561.7935010194778</v>
      </c>
      <c r="Q1483" s="105">
        <v>-0.6852369886713493</v>
      </c>
      <c r="R1483" s="83">
        <v>156.11028796030078</v>
      </c>
      <c r="S1483" s="83">
        <v>739.34331979641479</v>
      </c>
      <c r="T1483" s="105">
        <v>-0.78885277816091282</v>
      </c>
      <c r="U1483" s="83">
        <v>696.84388849863819</v>
      </c>
      <c r="V1483" s="105">
        <v>-0.77597523557730708</v>
      </c>
      <c r="W1483" s="83">
        <v>361.93492705907681</v>
      </c>
      <c r="X1483" s="105">
        <v>-0.56867857648118147</v>
      </c>
      <c r="Y1483" s="81">
        <v>3204.7209085583686</v>
      </c>
      <c r="Z1483" s="80"/>
      <c r="AA1483" s="83">
        <v>156.11028796030078</v>
      </c>
      <c r="AB1483" s="80"/>
      <c r="AC1483" s="84">
        <v>6.5190289698352224</v>
      </c>
      <c r="AD1483" s="84">
        <v>4.8688395363357966</v>
      </c>
      <c r="AE1483" s="105">
        <v>0.33892869567464312</v>
      </c>
      <c r="AF1483" s="84">
        <v>4.8708571387723003</v>
      </c>
      <c r="AG1483" s="105">
        <v>0.33837408573193012</v>
      </c>
      <c r="AH1483" s="84">
        <v>4.8134399540127086</v>
      </c>
      <c r="AI1483" s="105">
        <v>0.354338899439403</v>
      </c>
      <c r="AJ1483" s="84">
        <v>20.528569580073651</v>
      </c>
      <c r="AK1483" s="84">
        <v>20.792190815018564</v>
      </c>
      <c r="AL1483" s="105">
        <v>-1.2678858004443457E-2</v>
      </c>
      <c r="AM1483" s="84">
        <v>21.111693077660028</v>
      </c>
      <c r="AN1483" s="105">
        <v>-2.7620877939127847E-2</v>
      </c>
      <c r="AO1483" s="84">
        <v>20.770582432619118</v>
      </c>
      <c r="AP1483" s="105">
        <v>-1.1651712383635391E-2</v>
      </c>
      <c r="AQ1483" s="108">
        <v>0.20146781529095603</v>
      </c>
      <c r="AR1483" s="108">
        <v>3.6174658905215921E-2</v>
      </c>
    </row>
    <row r="1484" spans="1:44" s="2" customFormat="1" x14ac:dyDescent="0.25">
      <c r="A1484" s="80" t="s">
        <v>327</v>
      </c>
      <c r="B1484" s="80" t="s">
        <v>360</v>
      </c>
      <c r="C1484" s="80" t="s">
        <v>284</v>
      </c>
      <c r="D1484" s="80"/>
      <c r="E1484" s="80"/>
      <c r="F1484" s="80"/>
      <c r="G1484" s="80"/>
      <c r="H1484" s="80"/>
      <c r="I1484" s="80"/>
      <c r="J1484" s="80"/>
      <c r="K1484" s="80"/>
      <c r="L1484" s="80"/>
      <c r="M1484" s="80"/>
      <c r="N1484" s="80"/>
      <c r="O1484" s="80"/>
      <c r="P1484" s="80"/>
      <c r="Q1484" s="80"/>
      <c r="R1484" s="80"/>
      <c r="S1484" s="80"/>
      <c r="T1484" s="80"/>
      <c r="U1484" s="80"/>
      <c r="V1484" s="80"/>
      <c r="W1484" s="80"/>
      <c r="X1484" s="80"/>
      <c r="Y1484" s="80"/>
      <c r="Z1484" s="80"/>
      <c r="AA1484" s="80"/>
      <c r="AB1484" s="80"/>
      <c r="AC1484" s="80"/>
      <c r="AD1484" s="80"/>
      <c r="AE1484" s="80"/>
      <c r="AF1484" s="80"/>
      <c r="AG1484" s="80"/>
      <c r="AH1484" s="80"/>
      <c r="AI1484" s="80"/>
      <c r="AJ1484" s="80"/>
      <c r="AK1484" s="80"/>
      <c r="AL1484" s="80"/>
      <c r="AM1484" s="80"/>
      <c r="AN1484" s="80"/>
      <c r="AO1484" s="80"/>
      <c r="AP1484" s="80"/>
      <c r="AQ1484" s="80"/>
      <c r="AR1484" s="80"/>
    </row>
    <row r="1485" spans="1:44" s="2" customFormat="1" x14ac:dyDescent="0.25">
      <c r="A1485" s="80" t="s">
        <v>327</v>
      </c>
      <c r="B1485" s="80" t="s">
        <v>360</v>
      </c>
      <c r="C1485" s="80" t="s">
        <v>285</v>
      </c>
      <c r="D1485" s="81">
        <v>259780.10772261978</v>
      </c>
      <c r="E1485" s="81">
        <v>268535.28338024736</v>
      </c>
      <c r="F1485" s="105">
        <v>-3.2603446174446306E-2</v>
      </c>
      <c r="G1485" s="81">
        <v>307881.17958496808</v>
      </c>
      <c r="H1485" s="105">
        <v>-0.15623258273594315</v>
      </c>
      <c r="I1485" s="81">
        <v>216270.10556678771</v>
      </c>
      <c r="J1485" s="105">
        <v>0.20118361731873979</v>
      </c>
      <c r="K1485" s="83">
        <v>80680.785892470434</v>
      </c>
      <c r="L1485" s="83">
        <v>91056.973569240523</v>
      </c>
      <c r="M1485" s="105">
        <v>-0.11395269653762372</v>
      </c>
      <c r="N1485" s="83">
        <v>104472.35321034328</v>
      </c>
      <c r="O1485" s="105">
        <v>-0.22773074968428456</v>
      </c>
      <c r="P1485" s="83">
        <v>69232.617706418037</v>
      </c>
      <c r="Q1485" s="105">
        <v>0.16535801426140678</v>
      </c>
      <c r="R1485" s="83">
        <v>54512.830888559001</v>
      </c>
      <c r="S1485" s="83">
        <v>68188.957192348142</v>
      </c>
      <c r="T1485" s="105">
        <v>-0.20056218582741156</v>
      </c>
      <c r="U1485" s="83">
        <v>79326.526801080618</v>
      </c>
      <c r="V1485" s="105">
        <v>-0.3128045171414664</v>
      </c>
      <c r="W1485" s="83">
        <v>46924.83258262639</v>
      </c>
      <c r="X1485" s="105">
        <v>0.16170538898719519</v>
      </c>
      <c r="Y1485" s="81">
        <v>252583.83188244019</v>
      </c>
      <c r="Z1485" s="82">
        <v>7196.2758401795791</v>
      </c>
      <c r="AA1485" s="83">
        <v>51869.87313287532</v>
      </c>
      <c r="AB1485" s="83">
        <v>2642.9577556836775</v>
      </c>
      <c r="AC1485" s="84">
        <v>3.219850982473683</v>
      </c>
      <c r="AD1485" s="84">
        <v>2.9490908038586499</v>
      </c>
      <c r="AE1485" s="105">
        <v>9.1811407861963776E-2</v>
      </c>
      <c r="AF1485" s="84">
        <v>2.9470110524368498</v>
      </c>
      <c r="AG1485" s="105">
        <v>9.2581916111656559E-2</v>
      </c>
      <c r="AH1485" s="84">
        <v>3.1238181182731579</v>
      </c>
      <c r="AI1485" s="105">
        <v>3.0742143288935101E-2</v>
      </c>
      <c r="AJ1485" s="84">
        <v>4.7654855469474748</v>
      </c>
      <c r="AK1485" s="84">
        <v>3.9381051483565024</v>
      </c>
      <c r="AL1485" s="105">
        <v>0.21009606585447949</v>
      </c>
      <c r="AM1485" s="84">
        <v>3.8811881977010243</v>
      </c>
      <c r="AN1485" s="105">
        <v>0.22784191443492835</v>
      </c>
      <c r="AO1485" s="84">
        <v>4.6088625928707154</v>
      </c>
      <c r="AP1485" s="105">
        <v>3.3982994919187624E-2</v>
      </c>
      <c r="AQ1485" s="108">
        <v>16.331322524578017</v>
      </c>
      <c r="AR1485" s="108">
        <v>12.631986585360861</v>
      </c>
    </row>
    <row r="1486" spans="1:44" s="2" customFormat="1" x14ac:dyDescent="0.25">
      <c r="A1486" s="80" t="s">
        <v>327</v>
      </c>
      <c r="B1486" s="80" t="s">
        <v>360</v>
      </c>
      <c r="C1486" s="80" t="s">
        <v>286</v>
      </c>
      <c r="D1486" s="80"/>
      <c r="E1486" s="80"/>
      <c r="F1486" s="80"/>
      <c r="G1486" s="80"/>
      <c r="H1486" s="80"/>
      <c r="I1486" s="81">
        <v>771.11303635597233</v>
      </c>
      <c r="J1486" s="105">
        <v>-1</v>
      </c>
      <c r="K1486" s="80"/>
      <c r="L1486" s="80"/>
      <c r="M1486" s="80"/>
      <c r="N1486" s="80"/>
      <c r="O1486" s="80"/>
      <c r="P1486" s="83">
        <v>193.26141262054443</v>
      </c>
      <c r="Q1486" s="105">
        <v>-1</v>
      </c>
      <c r="R1486" s="80"/>
      <c r="S1486" s="80"/>
      <c r="T1486" s="80"/>
      <c r="U1486" s="80"/>
      <c r="V1486" s="80"/>
      <c r="W1486" s="83">
        <v>42.285597081375123</v>
      </c>
      <c r="X1486" s="105">
        <v>-1</v>
      </c>
      <c r="Y1486" s="80"/>
      <c r="Z1486" s="80"/>
      <c r="AA1486" s="80"/>
      <c r="AB1486" s="80"/>
      <c r="AC1486" s="80"/>
      <c r="AD1486" s="80"/>
      <c r="AE1486" s="80"/>
      <c r="AF1486" s="80"/>
      <c r="AG1486" s="80"/>
      <c r="AH1486" s="84">
        <v>3.99</v>
      </c>
      <c r="AI1486" s="105">
        <v>-1</v>
      </c>
      <c r="AJ1486" s="80"/>
      <c r="AK1486" s="80"/>
      <c r="AL1486" s="80"/>
      <c r="AM1486" s="80"/>
      <c r="AN1486" s="80"/>
      <c r="AO1486" s="84">
        <v>18.235831809872028</v>
      </c>
      <c r="AP1486" s="105">
        <v>-1</v>
      </c>
      <c r="AQ1486" s="80"/>
      <c r="AR1486" s="80"/>
    </row>
    <row r="1487" spans="1:44" s="2" customFormat="1" x14ac:dyDescent="0.25">
      <c r="A1487" s="80" t="s">
        <v>327</v>
      </c>
      <c r="B1487" s="80" t="s">
        <v>360</v>
      </c>
      <c r="C1487" s="80" t="s">
        <v>287</v>
      </c>
      <c r="D1487" s="80"/>
      <c r="E1487" s="80"/>
      <c r="F1487" s="80"/>
      <c r="G1487" s="80"/>
      <c r="H1487" s="80"/>
      <c r="I1487" s="80"/>
      <c r="J1487" s="80"/>
      <c r="K1487" s="80"/>
      <c r="L1487" s="80"/>
      <c r="M1487" s="80"/>
      <c r="N1487" s="80"/>
      <c r="O1487" s="80"/>
      <c r="P1487" s="80"/>
      <c r="Q1487" s="80"/>
      <c r="R1487" s="80"/>
      <c r="S1487" s="80"/>
      <c r="T1487" s="80"/>
      <c r="U1487" s="80"/>
      <c r="V1487" s="80"/>
      <c r="W1487" s="80"/>
      <c r="X1487" s="80"/>
      <c r="Y1487" s="80"/>
      <c r="Z1487" s="80"/>
      <c r="AA1487" s="80"/>
      <c r="AB1487" s="80"/>
      <c r="AC1487" s="80"/>
      <c r="AD1487" s="80"/>
      <c r="AE1487" s="80"/>
      <c r="AF1487" s="80"/>
      <c r="AG1487" s="80"/>
      <c r="AH1487" s="80"/>
      <c r="AI1487" s="80"/>
      <c r="AJ1487" s="80"/>
      <c r="AK1487" s="80"/>
      <c r="AL1487" s="80"/>
      <c r="AM1487" s="80"/>
      <c r="AN1487" s="80"/>
      <c r="AO1487" s="80"/>
      <c r="AP1487" s="80"/>
      <c r="AQ1487" s="80"/>
      <c r="AR1487" s="80"/>
    </row>
    <row r="1488" spans="1:44" s="2" customFormat="1" x14ac:dyDescent="0.25">
      <c r="A1488" s="80" t="s">
        <v>327</v>
      </c>
      <c r="B1488" s="80" t="s">
        <v>360</v>
      </c>
      <c r="C1488" s="80" t="s">
        <v>288</v>
      </c>
      <c r="D1488" s="81">
        <v>2501.0130968678</v>
      </c>
      <c r="E1488" s="81">
        <v>2077.5110567724705</v>
      </c>
      <c r="F1488" s="105">
        <v>0.20385067926101128</v>
      </c>
      <c r="G1488" s="81">
        <v>975.71209852457048</v>
      </c>
      <c r="H1488" s="105">
        <v>1.5632695347835939</v>
      </c>
      <c r="I1488" s="81">
        <v>1041.8260080492496</v>
      </c>
      <c r="J1488" s="105">
        <v>1.4006053578474027</v>
      </c>
      <c r="K1488" s="83">
        <v>657.38994066996725</v>
      </c>
      <c r="L1488" s="83">
        <v>481.63860721148239</v>
      </c>
      <c r="M1488" s="105">
        <v>0.36490291855136586</v>
      </c>
      <c r="N1488" s="83">
        <v>236.57515031328066</v>
      </c>
      <c r="O1488" s="105">
        <v>1.7787784972319776</v>
      </c>
      <c r="P1488" s="83">
        <v>271.43877463830432</v>
      </c>
      <c r="Q1488" s="105">
        <v>1.4218718992743311</v>
      </c>
      <c r="R1488" s="83">
        <v>272.70403561993027</v>
      </c>
      <c r="S1488" s="83">
        <v>389.88616821020889</v>
      </c>
      <c r="T1488" s="105">
        <v>-0.30055473146997957</v>
      </c>
      <c r="U1488" s="83">
        <v>184.66547801047992</v>
      </c>
      <c r="V1488" s="105">
        <v>0.4767461604515712</v>
      </c>
      <c r="W1488" s="83">
        <v>102.10733836820752</v>
      </c>
      <c r="X1488" s="105">
        <v>1.6707584388943417</v>
      </c>
      <c r="Y1488" s="81">
        <v>2501.0130968678</v>
      </c>
      <c r="Z1488" s="80"/>
      <c r="AA1488" s="83">
        <v>272.70403561993027</v>
      </c>
      <c r="AB1488" s="80"/>
      <c r="AC1488" s="84">
        <v>3.8044590313002615</v>
      </c>
      <c r="AD1488" s="84">
        <v>4.3134230222957548</v>
      </c>
      <c r="AE1488" s="105">
        <v>-0.11799538055152421</v>
      </c>
      <c r="AF1488" s="84">
        <v>4.1243220060623447</v>
      </c>
      <c r="AG1488" s="105">
        <v>-7.7555286491189646E-2</v>
      </c>
      <c r="AH1488" s="84">
        <v>3.8381620659667957</v>
      </c>
      <c r="AI1488" s="105">
        <v>-8.7810347992808534E-3</v>
      </c>
      <c r="AJ1488" s="84">
        <v>9.1711627632584118</v>
      </c>
      <c r="AK1488" s="84">
        <v>5.3285066928877844</v>
      </c>
      <c r="AL1488" s="105">
        <v>0.72115065098812892</v>
      </c>
      <c r="AM1488" s="84">
        <v>5.2836735324682502</v>
      </c>
      <c r="AN1488" s="105">
        <v>0.73575500206465905</v>
      </c>
      <c r="AO1488" s="84">
        <v>10.203243221288744</v>
      </c>
      <c r="AP1488" s="105">
        <v>-0.10115219598773546</v>
      </c>
      <c r="AQ1488" s="108">
        <v>0.15722855718711851</v>
      </c>
      <c r="AR1488" s="108">
        <v>6.3192346894751214E-2</v>
      </c>
    </row>
    <row r="1489" spans="1:44" s="2" customFormat="1" x14ac:dyDescent="0.25">
      <c r="A1489" s="80" t="s">
        <v>327</v>
      </c>
      <c r="B1489" s="80" t="s">
        <v>360</v>
      </c>
      <c r="C1489" s="80" t="s">
        <v>290</v>
      </c>
      <c r="D1489" s="81">
        <v>229518.64126443863</v>
      </c>
      <c r="E1489" s="81">
        <v>289546.66918697808</v>
      </c>
      <c r="F1489" s="105">
        <v>-0.20731728011616551</v>
      </c>
      <c r="G1489" s="81">
        <v>316381.41125235794</v>
      </c>
      <c r="H1489" s="105">
        <v>-0.27455080133843335</v>
      </c>
      <c r="I1489" s="81">
        <v>241761.23920970678</v>
      </c>
      <c r="J1489" s="105">
        <v>-5.0639209102699728E-2</v>
      </c>
      <c r="K1489" s="83">
        <v>82935.130218158811</v>
      </c>
      <c r="L1489" s="83">
        <v>111027.06124034237</v>
      </c>
      <c r="M1489" s="105">
        <v>-0.25301877495768738</v>
      </c>
      <c r="N1489" s="83">
        <v>114347.22920108361</v>
      </c>
      <c r="O1489" s="105">
        <v>-0.27470800300447618</v>
      </c>
      <c r="P1489" s="83">
        <v>89590.48940789784</v>
      </c>
      <c r="Q1489" s="105">
        <v>-7.4286447520536994E-2</v>
      </c>
      <c r="R1489" s="83">
        <v>39804.835658080672</v>
      </c>
      <c r="S1489" s="83">
        <v>52932.914158034742</v>
      </c>
      <c r="T1489" s="105">
        <v>-0.24801352256479431</v>
      </c>
      <c r="U1489" s="83">
        <v>54622.278115843197</v>
      </c>
      <c r="V1489" s="105">
        <v>-0.27127104487179426</v>
      </c>
      <c r="W1489" s="83">
        <v>43029.644976660958</v>
      </c>
      <c r="X1489" s="105">
        <v>-7.494389787155821E-2</v>
      </c>
      <c r="Y1489" s="81">
        <v>204830.19513407804</v>
      </c>
      <c r="Z1489" s="82">
        <v>24688.446130360579</v>
      </c>
      <c r="AA1489" s="83">
        <v>31959.998832275502</v>
      </c>
      <c r="AB1489" s="83">
        <v>7844.8368258051714</v>
      </c>
      <c r="AC1489" s="84">
        <v>2.7674477710554686</v>
      </c>
      <c r="AD1489" s="84">
        <v>2.60789276012801</v>
      </c>
      <c r="AE1489" s="105">
        <v>6.1181584368379761E-2</v>
      </c>
      <c r="AF1489" s="84">
        <v>2.7668480772366606</v>
      </c>
      <c r="AG1489" s="105">
        <v>2.1674259014861107E-4</v>
      </c>
      <c r="AH1489" s="84">
        <v>2.6985145500097509</v>
      </c>
      <c r="AI1489" s="105">
        <v>2.5544876549014179E-2</v>
      </c>
      <c r="AJ1489" s="84">
        <v>5.7660994567589601</v>
      </c>
      <c r="AK1489" s="84">
        <v>5.4700685536133005</v>
      </c>
      <c r="AL1489" s="105">
        <v>5.4118316844514472E-2</v>
      </c>
      <c r="AM1489" s="84">
        <v>5.7921679974858371</v>
      </c>
      <c r="AN1489" s="105">
        <v>-4.5006534234145849E-3</v>
      </c>
      <c r="AO1489" s="84">
        <v>5.6184809180005262</v>
      </c>
      <c r="AP1489" s="105">
        <v>2.6273745681949838E-2</v>
      </c>
      <c r="AQ1489" s="108">
        <v>14.428906773319079</v>
      </c>
      <c r="AR1489" s="108">
        <v>9.2237761618595009</v>
      </c>
    </row>
    <row r="1490" spans="1:44" s="2" customFormat="1" x14ac:dyDescent="0.25">
      <c r="A1490" s="80" t="s">
        <v>327</v>
      </c>
      <c r="B1490" s="80" t="s">
        <v>360</v>
      </c>
      <c r="C1490" s="80" t="s">
        <v>291</v>
      </c>
      <c r="D1490" s="81">
        <v>119372.31569729566</v>
      </c>
      <c r="E1490" s="81">
        <v>126045.45562421084</v>
      </c>
      <c r="F1490" s="105">
        <v>-5.2942328573989422E-2</v>
      </c>
      <c r="G1490" s="81">
        <v>137392.29107555747</v>
      </c>
      <c r="H1490" s="105">
        <v>-0.13115710668476957</v>
      </c>
      <c r="I1490" s="81">
        <v>73906.030683200355</v>
      </c>
      <c r="J1490" s="105">
        <v>0.61519046001790334</v>
      </c>
      <c r="K1490" s="83">
        <v>22013.607235603231</v>
      </c>
      <c r="L1490" s="83">
        <v>23368.525115062323</v>
      </c>
      <c r="M1490" s="105">
        <v>-5.7980461872870669E-2</v>
      </c>
      <c r="N1490" s="83">
        <v>24465.507796676757</v>
      </c>
      <c r="O1490" s="105">
        <v>-0.10021866627295498</v>
      </c>
      <c r="P1490" s="83">
        <v>12444.336438179016</v>
      </c>
      <c r="Q1490" s="105">
        <v>0.76896593442024375</v>
      </c>
      <c r="R1490" s="83">
        <v>6760.6732345969549</v>
      </c>
      <c r="S1490" s="83">
        <v>7552.9846357683964</v>
      </c>
      <c r="T1490" s="105">
        <v>-0.10490043861857219</v>
      </c>
      <c r="U1490" s="83">
        <v>7885.362327662494</v>
      </c>
      <c r="V1490" s="105">
        <v>-0.14262998278722563</v>
      </c>
      <c r="W1490" s="83">
        <v>4135.2444953607792</v>
      </c>
      <c r="X1490" s="105">
        <v>0.63489081290878313</v>
      </c>
      <c r="Y1490" s="81">
        <v>108970.42092631081</v>
      </c>
      <c r="Z1490" s="82">
        <v>10401.894770984856</v>
      </c>
      <c r="AA1490" s="83">
        <v>5612.9592148467973</v>
      </c>
      <c r="AB1490" s="83">
        <v>1147.7140197501576</v>
      </c>
      <c r="AC1490" s="84">
        <v>5.4226603763617369</v>
      </c>
      <c r="AD1490" s="84">
        <v>5.3938130456922799</v>
      </c>
      <c r="AE1490" s="105">
        <v>5.348225907180015E-3</v>
      </c>
      <c r="AF1490" s="84">
        <v>5.6157547277322397</v>
      </c>
      <c r="AG1490" s="105">
        <v>-3.4384399022440636E-2</v>
      </c>
      <c r="AH1490" s="84">
        <v>5.9389290100240206</v>
      </c>
      <c r="AI1490" s="105">
        <v>-8.6929584911841801E-2</v>
      </c>
      <c r="AJ1490" s="84">
        <v>17.656868118758023</v>
      </c>
      <c r="AK1490" s="84">
        <v>16.688165235674109</v>
      </c>
      <c r="AL1490" s="105">
        <v>5.8047296955876751E-2</v>
      </c>
      <c r="AM1490" s="84">
        <v>17.42371312394538</v>
      </c>
      <c r="AN1490" s="105">
        <v>1.3381475759734541E-2</v>
      </c>
      <c r="AO1490" s="84">
        <v>17.872227571093696</v>
      </c>
      <c r="AP1490" s="105">
        <v>-1.2049950207885214E-2</v>
      </c>
      <c r="AQ1490" s="108">
        <v>7.5044536906569839</v>
      </c>
      <c r="AR1490" s="108">
        <v>1.5666171104197895</v>
      </c>
    </row>
    <row r="1491" spans="1:44" s="2" customFormat="1" x14ac:dyDescent="0.25">
      <c r="A1491" s="80" t="s">
        <v>327</v>
      </c>
      <c r="B1491" s="80" t="s">
        <v>360</v>
      </c>
      <c r="C1491" s="80" t="s">
        <v>292</v>
      </c>
      <c r="D1491" s="81">
        <v>976309.48732080217</v>
      </c>
      <c r="E1491" s="81">
        <v>1057731.0016913621</v>
      </c>
      <c r="F1491" s="105">
        <v>-7.6977524758528468E-2</v>
      </c>
      <c r="G1491" s="81">
        <v>1351236.0977050364</v>
      </c>
      <c r="H1491" s="105">
        <v>-0.27746935640708259</v>
      </c>
      <c r="I1491" s="81">
        <v>949166.02547486068</v>
      </c>
      <c r="J1491" s="105">
        <v>2.859716963885409E-2</v>
      </c>
      <c r="K1491" s="83">
        <v>398958.77733153099</v>
      </c>
      <c r="L1491" s="83">
        <v>433140.71795137442</v>
      </c>
      <c r="M1491" s="105">
        <v>-7.8916479571613005E-2</v>
      </c>
      <c r="N1491" s="83">
        <v>562361.06807886553</v>
      </c>
      <c r="O1491" s="105">
        <v>-0.29056472793457849</v>
      </c>
      <c r="P1491" s="83">
        <v>409318.92827991676</v>
      </c>
      <c r="Q1491" s="105">
        <v>-2.5310705742151451E-2</v>
      </c>
      <c r="R1491" s="83">
        <v>330038.83052861865</v>
      </c>
      <c r="S1491" s="83">
        <v>347013.82975917566</v>
      </c>
      <c r="T1491" s="105">
        <v>-4.8917356528232592E-2</v>
      </c>
      <c r="U1491" s="83">
        <v>451186.60602446512</v>
      </c>
      <c r="V1491" s="105">
        <v>-0.26850924623697131</v>
      </c>
      <c r="W1491" s="83">
        <v>342424.26873211307</v>
      </c>
      <c r="X1491" s="105">
        <v>-3.6169861001247687E-2</v>
      </c>
      <c r="Y1491" s="81">
        <v>823744.02405896469</v>
      </c>
      <c r="Z1491" s="82">
        <v>152565.46326183749</v>
      </c>
      <c r="AA1491" s="83">
        <v>247193.39192942786</v>
      </c>
      <c r="AB1491" s="83">
        <v>82845.438599190777</v>
      </c>
      <c r="AC1491" s="84">
        <v>2.4471437722236105</v>
      </c>
      <c r="AD1491" s="84">
        <v>2.4420031593753464</v>
      </c>
      <c r="AE1491" s="105">
        <v>2.1050803429668802E-3</v>
      </c>
      <c r="AF1491" s="84">
        <v>2.4027909725705605</v>
      </c>
      <c r="AG1491" s="105">
        <v>1.8458867275333697E-2</v>
      </c>
      <c r="AH1491" s="84">
        <v>2.3188911137423975</v>
      </c>
      <c r="AI1491" s="105">
        <v>5.5307753659131202E-2</v>
      </c>
      <c r="AJ1491" s="84">
        <v>2.9581655157275302</v>
      </c>
      <c r="AK1491" s="84">
        <v>3.0480946607385002</v>
      </c>
      <c r="AL1491" s="105">
        <v>-2.9503396390314789E-2</v>
      </c>
      <c r="AM1491" s="84">
        <v>2.9948497576449933</v>
      </c>
      <c r="AN1491" s="105">
        <v>-1.2249109266272458E-2</v>
      </c>
      <c r="AO1491" s="84">
        <v>2.7719005693998184</v>
      </c>
      <c r="AP1491" s="105">
        <v>6.7197556934029012E-2</v>
      </c>
      <c r="AQ1491" s="108">
        <v>61.376620638967843</v>
      </c>
      <c r="AR1491" s="108">
        <v>76.478253136559914</v>
      </c>
    </row>
    <row r="1492" spans="1:44" s="2" customFormat="1" x14ac:dyDescent="0.25">
      <c r="A1492" s="80" t="s">
        <v>327</v>
      </c>
      <c r="B1492" s="80" t="s">
        <v>361</v>
      </c>
      <c r="C1492" s="80" t="s">
        <v>281</v>
      </c>
      <c r="D1492" s="81">
        <v>43760677.284292109</v>
      </c>
      <c r="E1492" s="81">
        <v>40870963.422201879</v>
      </c>
      <c r="F1492" s="105">
        <v>7.0703345850675073E-2</v>
      </c>
      <c r="G1492" s="81">
        <v>40351943.295574784</v>
      </c>
      <c r="H1492" s="105">
        <v>8.4475088690242714E-2</v>
      </c>
      <c r="I1492" s="81">
        <v>34496864.851392664</v>
      </c>
      <c r="J1492" s="105">
        <v>0.26854070573678401</v>
      </c>
      <c r="K1492" s="83">
        <v>16901585.888940468</v>
      </c>
      <c r="L1492" s="83">
        <v>17322889.973960124</v>
      </c>
      <c r="M1492" s="105">
        <v>-2.4320658138045237E-2</v>
      </c>
      <c r="N1492" s="83">
        <v>18315213.421843681</v>
      </c>
      <c r="O1492" s="105">
        <v>-7.7183241076363707E-2</v>
      </c>
      <c r="P1492" s="83">
        <v>15923961.676048996</v>
      </c>
      <c r="Q1492" s="105">
        <v>6.1393278430323224E-2</v>
      </c>
      <c r="R1492" s="83">
        <v>25347648.967311524</v>
      </c>
      <c r="S1492" s="83">
        <v>25837130.047737572</v>
      </c>
      <c r="T1492" s="105">
        <v>-1.8944870406336398E-2</v>
      </c>
      <c r="U1492" s="83">
        <v>27637988.409080692</v>
      </c>
      <c r="V1492" s="105">
        <v>-8.2869252561689963E-2</v>
      </c>
      <c r="W1492" s="83">
        <v>24033430.287985843</v>
      </c>
      <c r="X1492" s="105">
        <v>5.4682942200833091E-2</v>
      </c>
      <c r="Y1492" s="80"/>
      <c r="Z1492" s="80"/>
      <c r="AA1492" s="80"/>
      <c r="AB1492" s="80"/>
      <c r="AC1492" s="84">
        <v>2.5891462240195375</v>
      </c>
      <c r="AD1492" s="84">
        <v>2.3593617164133334</v>
      </c>
      <c r="AE1492" s="105">
        <v>9.7392657517355652E-2</v>
      </c>
      <c r="AF1492" s="84">
        <v>2.2031926336959278</v>
      </c>
      <c r="AG1492" s="105">
        <v>0.1751792305496955</v>
      </c>
      <c r="AH1492" s="84">
        <v>2.1663494018124214</v>
      </c>
      <c r="AI1492" s="105">
        <v>0.19516557294654033</v>
      </c>
      <c r="AJ1492" s="84">
        <v>1.7264195721159834</v>
      </c>
      <c r="AK1492" s="84">
        <v>1.5818693232060712</v>
      </c>
      <c r="AL1492" s="105">
        <v>9.137938689963554E-2</v>
      </c>
      <c r="AM1492" s="84">
        <v>1.4600173752991668</v>
      </c>
      <c r="AN1492" s="105">
        <v>0.18246508659681476</v>
      </c>
      <c r="AO1492" s="84">
        <v>1.4353700007875041</v>
      </c>
      <c r="AP1492" s="105">
        <v>0.20276971872673757</v>
      </c>
      <c r="AQ1492" s="80"/>
      <c r="AR1492" s="80"/>
    </row>
    <row r="1493" spans="1:44" s="2" customFormat="1" x14ac:dyDescent="0.25">
      <c r="A1493" s="80" t="s">
        <v>327</v>
      </c>
      <c r="B1493" s="80" t="s">
        <v>361</v>
      </c>
      <c r="C1493" s="80" t="s">
        <v>313</v>
      </c>
      <c r="D1493" s="81">
        <v>20004347.398649365</v>
      </c>
      <c r="E1493" s="81">
        <v>18961847.258617282</v>
      </c>
      <c r="F1493" s="105">
        <v>5.4978828054756887E-2</v>
      </c>
      <c r="G1493" s="81">
        <v>19911643.664370559</v>
      </c>
      <c r="H1493" s="105">
        <v>4.6557549864498383E-3</v>
      </c>
      <c r="I1493" s="81">
        <v>16043942.898749761</v>
      </c>
      <c r="J1493" s="105">
        <v>0.24684733203633014</v>
      </c>
      <c r="K1493" s="83">
        <v>8924283.4877565894</v>
      </c>
      <c r="L1493" s="83">
        <v>9292152.4010104444</v>
      </c>
      <c r="M1493" s="105">
        <v>-3.9589203596558778E-2</v>
      </c>
      <c r="N1493" s="83">
        <v>10004780.521182561</v>
      </c>
      <c r="O1493" s="105">
        <v>-0.10799807463425069</v>
      </c>
      <c r="P1493" s="83">
        <v>8442159.8142903652</v>
      </c>
      <c r="Q1493" s="105">
        <v>5.7109043665593148E-2</v>
      </c>
      <c r="R1493" s="83">
        <v>10025160.60413233</v>
      </c>
      <c r="S1493" s="83">
        <v>10338964.089523338</v>
      </c>
      <c r="T1493" s="105">
        <v>-3.0351540316209298E-2</v>
      </c>
      <c r="U1493" s="83">
        <v>11360328.332876865</v>
      </c>
      <c r="V1493" s="105">
        <v>-0.11752897360198214</v>
      </c>
      <c r="W1493" s="83">
        <v>9539324.0821034387</v>
      </c>
      <c r="X1493" s="105">
        <v>5.0929868599428434E-2</v>
      </c>
      <c r="Y1493" s="80"/>
      <c r="Z1493" s="80"/>
      <c r="AA1493" s="80"/>
      <c r="AB1493" s="80"/>
      <c r="AC1493" s="84">
        <v>2.2415634180709012</v>
      </c>
      <c r="AD1493" s="84">
        <v>2.0406302480096365</v>
      </c>
      <c r="AE1493" s="105">
        <v>9.8466231330858814E-2</v>
      </c>
      <c r="AF1493" s="84">
        <v>1.9902129409248661</v>
      </c>
      <c r="AG1493" s="105">
        <v>0.12629325836321351</v>
      </c>
      <c r="AH1493" s="84">
        <v>1.9004547712531537</v>
      </c>
      <c r="AI1493" s="105">
        <v>0.17948790572522894</v>
      </c>
      <c r="AJ1493" s="84">
        <v>1.99541415729576</v>
      </c>
      <c r="AK1493" s="84">
        <v>1.8340180983732857</v>
      </c>
      <c r="AL1493" s="105">
        <v>8.8001344733526554E-2</v>
      </c>
      <c r="AM1493" s="84">
        <v>1.7527348753421266</v>
      </c>
      <c r="AN1493" s="105">
        <v>0.13845749597825707</v>
      </c>
      <c r="AO1493" s="84">
        <v>1.6818741831876249</v>
      </c>
      <c r="AP1493" s="105">
        <v>0.1864229662612982</v>
      </c>
      <c r="AQ1493" s="80"/>
      <c r="AR1493" s="80"/>
    </row>
    <row r="1494" spans="1:44" s="2" customFormat="1" x14ac:dyDescent="0.25">
      <c r="A1494" s="80" t="s">
        <v>327</v>
      </c>
      <c r="B1494" s="80" t="s">
        <v>361</v>
      </c>
      <c r="C1494" s="80" t="s">
        <v>328</v>
      </c>
      <c r="D1494" s="81">
        <v>581863.00852493406</v>
      </c>
      <c r="E1494" s="81">
        <v>588791.99583965307</v>
      </c>
      <c r="F1494" s="105">
        <v>-1.1768141149469691E-2</v>
      </c>
      <c r="G1494" s="81">
        <v>697938.55988919735</v>
      </c>
      <c r="H1494" s="105">
        <v>-0.16631199081863465</v>
      </c>
      <c r="I1494" s="81">
        <v>560198.96588667505</v>
      </c>
      <c r="J1494" s="105">
        <v>3.8672050391898645E-2</v>
      </c>
      <c r="K1494" s="83">
        <v>200171.62282480195</v>
      </c>
      <c r="L1494" s="83">
        <v>213904.07426117084</v>
      </c>
      <c r="M1494" s="105">
        <v>-6.419911113802329E-2</v>
      </c>
      <c r="N1494" s="83">
        <v>271151.50084789435</v>
      </c>
      <c r="O1494" s="105">
        <v>-0.26177202708130837</v>
      </c>
      <c r="P1494" s="83">
        <v>214435.02222650504</v>
      </c>
      <c r="Q1494" s="105">
        <v>-6.6516184033766843E-2</v>
      </c>
      <c r="R1494" s="83">
        <v>138554.39498656394</v>
      </c>
      <c r="S1494" s="83">
        <v>147560.78147898222</v>
      </c>
      <c r="T1494" s="105">
        <v>-6.103509619662114E-2</v>
      </c>
      <c r="U1494" s="83">
        <v>179350.59889698611</v>
      </c>
      <c r="V1494" s="105">
        <v>-0.22746622627033625</v>
      </c>
      <c r="W1494" s="83">
        <v>138517.9402669358</v>
      </c>
      <c r="X1494" s="105">
        <v>2.6317688205511753E-4</v>
      </c>
      <c r="Y1494" s="80"/>
      <c r="Z1494" s="80"/>
      <c r="AA1494" s="80"/>
      <c r="AB1494" s="80"/>
      <c r="AC1494" s="84">
        <v>2.9068206587614238</v>
      </c>
      <c r="AD1494" s="84">
        <v>2.7525983218101522</v>
      </c>
      <c r="AE1494" s="105">
        <v>5.6027912147331611E-2</v>
      </c>
      <c r="AF1494" s="84">
        <v>2.5739800727885855</v>
      </c>
      <c r="AG1494" s="105">
        <v>0.12930969803983258</v>
      </c>
      <c r="AH1494" s="84">
        <v>2.6124415688727556</v>
      </c>
      <c r="AI1494" s="105">
        <v>0.1126835116223059</v>
      </c>
      <c r="AJ1494" s="84">
        <v>4.1995276193249529</v>
      </c>
      <c r="AK1494" s="84">
        <v>3.9901658824131228</v>
      </c>
      <c r="AL1494" s="105">
        <v>5.2469431868635737E-2</v>
      </c>
      <c r="AM1494" s="84">
        <v>3.8914760484857562</v>
      </c>
      <c r="AN1494" s="105">
        <v>7.9160597932772858E-2</v>
      </c>
      <c r="AO1494" s="84">
        <v>4.0442340162373496</v>
      </c>
      <c r="AP1494" s="105">
        <v>3.8398767841848196E-2</v>
      </c>
      <c r="AQ1494" s="108">
        <v>100</v>
      </c>
      <c r="AR1494" s="108">
        <v>100</v>
      </c>
    </row>
    <row r="1495" spans="1:44" s="2" customFormat="1" x14ac:dyDescent="0.25">
      <c r="A1495" s="80" t="s">
        <v>327</v>
      </c>
      <c r="B1495" s="80" t="s">
        <v>361</v>
      </c>
      <c r="C1495" s="80" t="s">
        <v>270</v>
      </c>
      <c r="D1495" s="81">
        <v>295974.97733912227</v>
      </c>
      <c r="E1495" s="81">
        <v>288701.08696768404</v>
      </c>
      <c r="F1495" s="105">
        <v>2.5195230291088028E-2</v>
      </c>
      <c r="G1495" s="81">
        <v>390444.56443259004</v>
      </c>
      <c r="H1495" s="105">
        <v>-0.24195390511007581</v>
      </c>
      <c r="I1495" s="81">
        <v>326779.47453620075</v>
      </c>
      <c r="J1495" s="105">
        <v>-9.4266927997235489E-2</v>
      </c>
      <c r="K1495" s="83">
        <v>112540.31737292426</v>
      </c>
      <c r="L1495" s="83">
        <v>112523.4963289693</v>
      </c>
      <c r="M1495" s="105">
        <v>1.4948916896237471E-4</v>
      </c>
      <c r="N1495" s="83">
        <v>164713.60356077578</v>
      </c>
      <c r="O1495" s="105">
        <v>-0.31675153150662932</v>
      </c>
      <c r="P1495" s="83">
        <v>134126.62273847646</v>
      </c>
      <c r="Q1495" s="105">
        <v>-0.16093975174221559</v>
      </c>
      <c r="R1495" s="83">
        <v>85754.503811840521</v>
      </c>
      <c r="S1495" s="83">
        <v>87163.782167223966</v>
      </c>
      <c r="T1495" s="105">
        <v>-1.6168164349267686E-2</v>
      </c>
      <c r="U1495" s="83">
        <v>117980.38891855316</v>
      </c>
      <c r="V1495" s="105">
        <v>-0.2731461169276152</v>
      </c>
      <c r="W1495" s="83">
        <v>93889.340335158588</v>
      </c>
      <c r="X1495" s="105">
        <v>-8.6642812637504785E-2</v>
      </c>
      <c r="Y1495" s="80"/>
      <c r="Z1495" s="80"/>
      <c r="AA1495" s="80"/>
      <c r="AB1495" s="80"/>
      <c r="AC1495" s="84">
        <v>2.6299461761632639</v>
      </c>
      <c r="AD1495" s="84">
        <v>2.5656960224880394</v>
      </c>
      <c r="AE1495" s="105">
        <v>2.5041997614713138E-2</v>
      </c>
      <c r="AF1495" s="84">
        <v>2.3704451605208452</v>
      </c>
      <c r="AG1495" s="105">
        <v>0.10947353685473994</v>
      </c>
      <c r="AH1495" s="84">
        <v>2.4363505757791559</v>
      </c>
      <c r="AI1495" s="105">
        <v>7.9461306721917549E-2</v>
      </c>
      <c r="AJ1495" s="84">
        <v>3.4514219566652735</v>
      </c>
      <c r="AK1495" s="84">
        <v>3.3121679646003677</v>
      </c>
      <c r="AL1495" s="105">
        <v>4.2043155284761546E-2</v>
      </c>
      <c r="AM1495" s="84">
        <v>3.3094022490647186</v>
      </c>
      <c r="AN1495" s="105">
        <v>4.2914005887525947E-2</v>
      </c>
      <c r="AO1495" s="84">
        <v>3.480474709585665</v>
      </c>
      <c r="AP1495" s="105">
        <v>-8.3473535493237497E-3</v>
      </c>
      <c r="AQ1495" s="80"/>
      <c r="AR1495" s="80"/>
    </row>
    <row r="1496" spans="1:44" s="2" customFormat="1" x14ac:dyDescent="0.25">
      <c r="A1496" s="80" t="s">
        <v>327</v>
      </c>
      <c r="B1496" s="80" t="s">
        <v>361</v>
      </c>
      <c r="C1496" s="80" t="s">
        <v>271</v>
      </c>
      <c r="D1496" s="81">
        <v>258797.29202924966</v>
      </c>
      <c r="E1496" s="81">
        <v>264874.01380245923</v>
      </c>
      <c r="F1496" s="105">
        <v>-2.2941932604009774E-2</v>
      </c>
      <c r="G1496" s="81">
        <v>277397.78723580716</v>
      </c>
      <c r="H1496" s="105">
        <v>-6.705350966172563E-2</v>
      </c>
      <c r="I1496" s="81">
        <v>205365.23162819864</v>
      </c>
      <c r="J1496" s="105">
        <v>0.26018065461921291</v>
      </c>
      <c r="K1496" s="83">
        <v>82385.774161928202</v>
      </c>
      <c r="L1496" s="83">
        <v>93688.461855649948</v>
      </c>
      <c r="M1496" s="105">
        <v>-0.12064119177382064</v>
      </c>
      <c r="N1496" s="83">
        <v>100028.7047579646</v>
      </c>
      <c r="O1496" s="105">
        <v>-0.17637867688806211</v>
      </c>
      <c r="P1496" s="83">
        <v>73340.7574508939</v>
      </c>
      <c r="Q1496" s="105">
        <v>0.12332865142673897</v>
      </c>
      <c r="R1496" s="83">
        <v>51167.702869454697</v>
      </c>
      <c r="S1496" s="83">
        <v>58116.978486306092</v>
      </c>
      <c r="T1496" s="105">
        <v>-0.11957393171237954</v>
      </c>
      <c r="U1496" s="83">
        <v>59492.024792371631</v>
      </c>
      <c r="V1496" s="105">
        <v>-0.13992332505018926</v>
      </c>
      <c r="W1496" s="83">
        <v>42701.567729098002</v>
      </c>
      <c r="X1496" s="105">
        <v>0.19826286458770087</v>
      </c>
      <c r="Y1496" s="80"/>
      <c r="Z1496" s="80"/>
      <c r="AA1496" s="80"/>
      <c r="AB1496" s="80"/>
      <c r="AC1496" s="84">
        <v>3.1412861584645286</v>
      </c>
      <c r="AD1496" s="84">
        <v>2.8271785933529641</v>
      </c>
      <c r="AE1496" s="105">
        <v>0.11110283794949111</v>
      </c>
      <c r="AF1496" s="84">
        <v>2.7731818372237784</v>
      </c>
      <c r="AG1496" s="105">
        <v>0.13273717442533736</v>
      </c>
      <c r="AH1496" s="84">
        <v>2.8001514951042492</v>
      </c>
      <c r="AI1496" s="105">
        <v>0.12182721683334459</v>
      </c>
      <c r="AJ1496" s="84">
        <v>5.0578251028686001</v>
      </c>
      <c r="AK1496" s="84">
        <v>4.5576012501212633</v>
      </c>
      <c r="AL1496" s="105">
        <v>0.10975594952147853</v>
      </c>
      <c r="AM1496" s="84">
        <v>4.6627726691759284</v>
      </c>
      <c r="AN1496" s="105">
        <v>8.4724789673799608E-2</v>
      </c>
      <c r="AO1496" s="84">
        <v>4.8093136282735873</v>
      </c>
      <c r="AP1496" s="105">
        <v>5.1672960801315351E-2</v>
      </c>
      <c r="AQ1496" s="80"/>
      <c r="AR1496" s="80"/>
    </row>
    <row r="1497" spans="1:44" s="2" customFormat="1" x14ac:dyDescent="0.25">
      <c r="A1497" s="80" t="s">
        <v>327</v>
      </c>
      <c r="B1497" s="80" t="s">
        <v>361</v>
      </c>
      <c r="C1497" s="80" t="s">
        <v>127</v>
      </c>
      <c r="D1497" s="81">
        <v>27090.739156562093</v>
      </c>
      <c r="E1497" s="81">
        <v>35216.895069509745</v>
      </c>
      <c r="F1497" s="105">
        <v>-0.23074595011594748</v>
      </c>
      <c r="G1497" s="81">
        <v>30096.208220800159</v>
      </c>
      <c r="H1497" s="105">
        <v>-9.9862050467903127E-2</v>
      </c>
      <c r="I1497" s="81">
        <v>28054.259722275732</v>
      </c>
      <c r="J1497" s="105">
        <v>-3.434489361872492E-2</v>
      </c>
      <c r="K1497" s="83">
        <v>5245.5312899494893</v>
      </c>
      <c r="L1497" s="83">
        <v>7692.1160765515951</v>
      </c>
      <c r="M1497" s="105">
        <v>-0.31806394524650999</v>
      </c>
      <c r="N1497" s="83">
        <v>6409.1925291539419</v>
      </c>
      <c r="O1497" s="105">
        <v>-0.18156128621682457</v>
      </c>
      <c r="P1497" s="83">
        <v>6967.6420371346794</v>
      </c>
      <c r="Q1497" s="105">
        <v>-0.24715832673478988</v>
      </c>
      <c r="R1497" s="83">
        <v>1632.1883052687222</v>
      </c>
      <c r="S1497" s="83">
        <v>2280.0208254521021</v>
      </c>
      <c r="T1497" s="105">
        <v>-0.28413447498003541</v>
      </c>
      <c r="U1497" s="83">
        <v>1878.1851860613126</v>
      </c>
      <c r="V1497" s="105">
        <v>-0.13097583913355387</v>
      </c>
      <c r="W1497" s="83">
        <v>1927.0322026791737</v>
      </c>
      <c r="X1497" s="105">
        <v>-0.15300413610137228</v>
      </c>
      <c r="Y1497" s="80"/>
      <c r="Z1497" s="80"/>
      <c r="AA1497" s="80"/>
      <c r="AB1497" s="80"/>
      <c r="AC1497" s="84">
        <v>5.1645367569283831</v>
      </c>
      <c r="AD1497" s="84">
        <v>4.5783104049695531</v>
      </c>
      <c r="AE1497" s="105">
        <v>0.12804425652802118</v>
      </c>
      <c r="AF1497" s="84">
        <v>4.6957878209929618</v>
      </c>
      <c r="AG1497" s="105">
        <v>9.9823278607230725E-2</v>
      </c>
      <c r="AH1497" s="84">
        <v>4.0263635205078003</v>
      </c>
      <c r="AI1497" s="105">
        <v>0.28268019780713632</v>
      </c>
      <c r="AJ1497" s="84">
        <v>16.597802514031549</v>
      </c>
      <c r="AK1497" s="84">
        <v>15.445865527358345</v>
      </c>
      <c r="AL1497" s="105">
        <v>7.4578985854359986E-2</v>
      </c>
      <c r="AM1497" s="84">
        <v>16.024089873647679</v>
      </c>
      <c r="AN1497" s="105">
        <v>3.5803134212780877E-2</v>
      </c>
      <c r="AO1497" s="84">
        <v>14.558272395900593</v>
      </c>
      <c r="AP1497" s="105">
        <v>0.14009424076343427</v>
      </c>
      <c r="AQ1497" s="80"/>
      <c r="AR1497" s="80"/>
    </row>
    <row r="1498" spans="1:44" s="2" customFormat="1" x14ac:dyDescent="0.25">
      <c r="A1498" s="80" t="s">
        <v>327</v>
      </c>
      <c r="B1498" s="80" t="s">
        <v>361</v>
      </c>
      <c r="C1498" s="80" t="s">
        <v>282</v>
      </c>
      <c r="D1498" s="81">
        <v>54.533064724206923</v>
      </c>
      <c r="E1498" s="81">
        <v>6218.8593197500704</v>
      </c>
      <c r="F1498" s="105">
        <v>-0.99123101811436398</v>
      </c>
      <c r="G1498" s="81">
        <v>6738.3433210825924</v>
      </c>
      <c r="H1498" s="105">
        <v>-0.99190705161110049</v>
      </c>
      <c r="I1498" s="81">
        <v>7768.0402070057389</v>
      </c>
      <c r="J1498" s="105">
        <v>-0.99297981688160863</v>
      </c>
      <c r="K1498" s="83">
        <v>8.1849506145434816</v>
      </c>
      <c r="L1498" s="83">
        <v>1920.7395455167552</v>
      </c>
      <c r="M1498" s="105">
        <v>-0.99573864627630104</v>
      </c>
      <c r="N1498" s="83">
        <v>1965.4436305744018</v>
      </c>
      <c r="O1498" s="105">
        <v>-0.99583557091782315</v>
      </c>
      <c r="P1498" s="83">
        <v>2513.813556432724</v>
      </c>
      <c r="Q1498" s="105">
        <v>-0.99674401047221717</v>
      </c>
      <c r="R1498" s="83">
        <v>2.7283168715144939</v>
      </c>
      <c r="S1498" s="83">
        <v>481.86417277525561</v>
      </c>
      <c r="T1498" s="105">
        <v>-0.99433799600455663</v>
      </c>
      <c r="U1498" s="83">
        <v>495.14538528018892</v>
      </c>
      <c r="V1498" s="105">
        <v>-0.99448986711252374</v>
      </c>
      <c r="W1498" s="83">
        <v>628.453389108181</v>
      </c>
      <c r="X1498" s="105">
        <v>-0.99565868062962293</v>
      </c>
      <c r="Y1498" s="80"/>
      <c r="Z1498" s="80"/>
      <c r="AA1498" s="80"/>
      <c r="AB1498" s="80"/>
      <c r="AC1498" s="84">
        <v>6.6626015589281016</v>
      </c>
      <c r="AD1498" s="84">
        <v>3.2377421156687594</v>
      </c>
      <c r="AE1498" s="105">
        <v>1.0577925359419595</v>
      </c>
      <c r="AF1498" s="84">
        <v>3.4284083329895898</v>
      </c>
      <c r="AG1498" s="105">
        <v>0.9433512323540173</v>
      </c>
      <c r="AH1498" s="84">
        <v>3.0901417438567429</v>
      </c>
      <c r="AI1498" s="105">
        <v>1.1560828308842055</v>
      </c>
      <c r="AJ1498" s="84">
        <v>19.987804676784304</v>
      </c>
      <c r="AK1498" s="84">
        <v>12.905834612963815</v>
      </c>
      <c r="AL1498" s="105">
        <v>0.54874173396788317</v>
      </c>
      <c r="AM1498" s="84">
        <v>13.608817776357851</v>
      </c>
      <c r="AN1498" s="105">
        <v>0.46873923989991662</v>
      </c>
      <c r="AO1498" s="84">
        <v>12.360566975426972</v>
      </c>
      <c r="AP1498" s="105">
        <v>0.61706212316315401</v>
      </c>
      <c r="AQ1498" s="108">
        <v>9.3721484138426826E-3</v>
      </c>
      <c r="AR1498" s="108">
        <v>1.969130514971443E-3</v>
      </c>
    </row>
    <row r="1499" spans="1:44" s="2" customFormat="1" x14ac:dyDescent="0.25">
      <c r="A1499" s="80" t="s">
        <v>327</v>
      </c>
      <c r="B1499" s="80" t="s">
        <v>361</v>
      </c>
      <c r="C1499" s="80" t="s">
        <v>284</v>
      </c>
      <c r="D1499" s="80"/>
      <c r="E1499" s="80"/>
      <c r="F1499" s="80"/>
      <c r="G1499" s="81">
        <v>3.6696097970008852</v>
      </c>
      <c r="H1499" s="105">
        <v>-1</v>
      </c>
      <c r="I1499" s="80"/>
      <c r="J1499" s="80"/>
      <c r="K1499" s="80"/>
      <c r="L1499" s="80"/>
      <c r="M1499" s="80"/>
      <c r="N1499" s="83">
        <v>0.42256112283705249</v>
      </c>
      <c r="O1499" s="105">
        <v>-1</v>
      </c>
      <c r="P1499" s="80"/>
      <c r="Q1499" s="80"/>
      <c r="R1499" s="80"/>
      <c r="S1499" s="80"/>
      <c r="T1499" s="80"/>
      <c r="U1499" s="83">
        <v>0.12232032590389075</v>
      </c>
      <c r="V1499" s="105">
        <v>-1</v>
      </c>
      <c r="W1499" s="80"/>
      <c r="X1499" s="80"/>
      <c r="Y1499" s="80"/>
      <c r="Z1499" s="80"/>
      <c r="AA1499" s="80"/>
      <c r="AB1499" s="80"/>
      <c r="AC1499" s="80"/>
      <c r="AD1499" s="80"/>
      <c r="AE1499" s="80"/>
      <c r="AF1499" s="84">
        <v>8.684210635288272</v>
      </c>
      <c r="AG1499" s="105">
        <v>-1</v>
      </c>
      <c r="AH1499" s="80"/>
      <c r="AI1499" s="80"/>
      <c r="AJ1499" s="80"/>
      <c r="AK1499" s="80"/>
      <c r="AL1499" s="80"/>
      <c r="AM1499" s="84">
        <v>30.000000162558123</v>
      </c>
      <c r="AN1499" s="105">
        <v>-1</v>
      </c>
      <c r="AO1499" s="80"/>
      <c r="AP1499" s="80"/>
      <c r="AQ1499" s="80"/>
      <c r="AR1499" s="80"/>
    </row>
    <row r="1500" spans="1:44" s="2" customFormat="1" x14ac:dyDescent="0.25">
      <c r="A1500" s="80" t="s">
        <v>327</v>
      </c>
      <c r="B1500" s="80" t="s">
        <v>361</v>
      </c>
      <c r="C1500" s="80" t="s">
        <v>285</v>
      </c>
      <c r="D1500" s="81">
        <v>194413.7186313784</v>
      </c>
      <c r="E1500" s="81">
        <v>190809.09711970211</v>
      </c>
      <c r="F1500" s="105">
        <v>1.8891245575230455E-2</v>
      </c>
      <c r="G1500" s="81">
        <v>198172.75911616086</v>
      </c>
      <c r="H1500" s="105">
        <v>-1.8968502540649679E-2</v>
      </c>
      <c r="I1500" s="81">
        <v>137549.35874224664</v>
      </c>
      <c r="J1500" s="105">
        <v>0.41341057791254215</v>
      </c>
      <c r="K1500" s="83">
        <v>60377.552107643402</v>
      </c>
      <c r="L1500" s="83">
        <v>65757.445911169052</v>
      </c>
      <c r="M1500" s="105">
        <v>-8.1814214785551204E-2</v>
      </c>
      <c r="N1500" s="83">
        <v>70336.991179750228</v>
      </c>
      <c r="O1500" s="105">
        <v>-0.14159603510270871</v>
      </c>
      <c r="P1500" s="83">
        <v>47805.306901927594</v>
      </c>
      <c r="Q1500" s="105">
        <v>0.26298848434354205</v>
      </c>
      <c r="R1500" s="83">
        <v>40946.380638013892</v>
      </c>
      <c r="S1500" s="83">
        <v>44944.669289252779</v>
      </c>
      <c r="T1500" s="105">
        <v>-8.8960241881120311E-2</v>
      </c>
      <c r="U1500" s="83">
        <v>45238.3265203314</v>
      </c>
      <c r="V1500" s="105">
        <v>-9.4874108139004321E-2</v>
      </c>
      <c r="W1500" s="83">
        <v>30561.028321435213</v>
      </c>
      <c r="X1500" s="105">
        <v>0.33982339230694314</v>
      </c>
      <c r="Y1500" s="80"/>
      <c r="Z1500" s="80"/>
      <c r="AA1500" s="80"/>
      <c r="AB1500" s="80"/>
      <c r="AC1500" s="84">
        <v>3.219966889097627</v>
      </c>
      <c r="AD1500" s="84">
        <v>2.9017108933559226</v>
      </c>
      <c r="AE1500" s="105">
        <v>0.10967874038396397</v>
      </c>
      <c r="AF1500" s="84">
        <v>2.817475638241604</v>
      </c>
      <c r="AG1500" s="105">
        <v>0.14285527278142471</v>
      </c>
      <c r="AH1500" s="84">
        <v>2.8772822026732019</v>
      </c>
      <c r="AI1500" s="105">
        <v>0.1191001307087801</v>
      </c>
      <c r="AJ1500" s="84">
        <v>4.7480074087644306</v>
      </c>
      <c r="AK1500" s="84">
        <v>4.2454222077306198</v>
      </c>
      <c r="AL1500" s="105">
        <v>0.11838285485920291</v>
      </c>
      <c r="AM1500" s="84">
        <v>4.3806385947344086</v>
      </c>
      <c r="AN1500" s="105">
        <v>8.3861931562125361E-2</v>
      </c>
      <c r="AO1500" s="84">
        <v>4.5008092429197104</v>
      </c>
      <c r="AP1500" s="105">
        <v>5.4923048834738177E-2</v>
      </c>
      <c r="AQ1500" s="108">
        <v>33.412283610231839</v>
      </c>
      <c r="AR1500" s="108">
        <v>29.552567164675356</v>
      </c>
    </row>
    <row r="1501" spans="1:44" s="2" customFormat="1" x14ac:dyDescent="0.25">
      <c r="A1501" s="80" t="s">
        <v>327</v>
      </c>
      <c r="B1501" s="80" t="s">
        <v>361</v>
      </c>
      <c r="C1501" s="80" t="s">
        <v>290</v>
      </c>
      <c r="D1501" s="81">
        <v>64383.573397871252</v>
      </c>
      <c r="E1501" s="81">
        <v>74064.916682757146</v>
      </c>
      <c r="F1501" s="105">
        <v>-0.13071429387214556</v>
      </c>
      <c r="G1501" s="81">
        <v>79225.028119646304</v>
      </c>
      <c r="H1501" s="105">
        <v>-0.18733290569946359</v>
      </c>
      <c r="I1501" s="81">
        <v>67815.872885951991</v>
      </c>
      <c r="J1501" s="105">
        <v>-5.0612037300661751E-2</v>
      </c>
      <c r="K1501" s="83">
        <v>22008.222054284804</v>
      </c>
      <c r="L1501" s="83">
        <v>27931.015944480896</v>
      </c>
      <c r="M1501" s="105">
        <v>-0.21205078619298923</v>
      </c>
      <c r="N1501" s="83">
        <v>29691.713578214378</v>
      </c>
      <c r="O1501" s="105">
        <v>-0.25877561777260177</v>
      </c>
      <c r="P1501" s="83">
        <v>25535.450548966302</v>
      </c>
      <c r="Q1501" s="105">
        <v>-0.13813065439819636</v>
      </c>
      <c r="R1501" s="83">
        <v>10221.322231440809</v>
      </c>
      <c r="S1501" s="83">
        <v>13172.309197053313</v>
      </c>
      <c r="T1501" s="105">
        <v>-0.22402958520535257</v>
      </c>
      <c r="U1501" s="83">
        <v>14253.698272040228</v>
      </c>
      <c r="V1501" s="105">
        <v>-0.28290033671536663</v>
      </c>
      <c r="W1501" s="83">
        <v>12140.539407662787</v>
      </c>
      <c r="X1501" s="105">
        <v>-0.15808335295305079</v>
      </c>
      <c r="Y1501" s="80"/>
      <c r="Z1501" s="80"/>
      <c r="AA1501" s="80"/>
      <c r="AB1501" s="80"/>
      <c r="AC1501" s="84">
        <v>2.9254327423207886</v>
      </c>
      <c r="AD1501" s="84">
        <v>2.6517086535619625</v>
      </c>
      <c r="AE1501" s="105">
        <v>0.10322555171781055</v>
      </c>
      <c r="AF1501" s="84">
        <v>2.6682538180543367</v>
      </c>
      <c r="AG1501" s="105">
        <v>9.6384730165582286E-2</v>
      </c>
      <c r="AH1501" s="84">
        <v>2.6557539196698152</v>
      </c>
      <c r="AI1501" s="105">
        <v>0.10154510952750549</v>
      </c>
      <c r="AJ1501" s="84">
        <v>6.2989476253695678</v>
      </c>
      <c r="AK1501" s="84">
        <v>5.6227739248123401</v>
      </c>
      <c r="AL1501" s="105">
        <v>0.12025624889049669</v>
      </c>
      <c r="AM1501" s="84">
        <v>5.5582085861219994</v>
      </c>
      <c r="AN1501" s="105">
        <v>0.13326938486926901</v>
      </c>
      <c r="AO1501" s="84">
        <v>5.585902784776466</v>
      </c>
      <c r="AP1501" s="105">
        <v>0.12765077876693412</v>
      </c>
      <c r="AQ1501" s="108">
        <v>11.065074159137286</v>
      </c>
      <c r="AR1501" s="108">
        <v>7.3771187355204448</v>
      </c>
    </row>
    <row r="1502" spans="1:44" s="2" customFormat="1" x14ac:dyDescent="0.25">
      <c r="A1502" s="80" t="s">
        <v>327</v>
      </c>
      <c r="B1502" s="80" t="s">
        <v>361</v>
      </c>
      <c r="C1502" s="80" t="s">
        <v>291</v>
      </c>
      <c r="D1502" s="81">
        <v>27036.061970193387</v>
      </c>
      <c r="E1502" s="81">
        <v>28996.30358663082</v>
      </c>
      <c r="F1502" s="105">
        <v>-6.7603155367059686E-2</v>
      </c>
      <c r="G1502" s="81">
        <v>23354.195289920568</v>
      </c>
      <c r="H1502" s="105">
        <v>0.15765333099967158</v>
      </c>
      <c r="I1502" s="81">
        <v>20286.219515269993</v>
      </c>
      <c r="J1502" s="105">
        <v>0.33273042568836453</v>
      </c>
      <c r="K1502" s="83">
        <v>5237.3241667747498</v>
      </c>
      <c r="L1502" s="83">
        <v>5771.0656299591064</v>
      </c>
      <c r="M1502" s="105">
        <v>-9.2485772543213787E-2</v>
      </c>
      <c r="N1502" s="83">
        <v>4443.3263374567032</v>
      </c>
      <c r="O1502" s="105">
        <v>0.17869446649118273</v>
      </c>
      <c r="P1502" s="83">
        <v>4453.8284807019554</v>
      </c>
      <c r="Q1502" s="105">
        <v>0.17591510078747122</v>
      </c>
      <c r="R1502" s="83">
        <v>1629.4489021171094</v>
      </c>
      <c r="S1502" s="83">
        <v>1798.0234093622207</v>
      </c>
      <c r="T1502" s="105">
        <v>-9.3755457446967644E-2</v>
      </c>
      <c r="U1502" s="83">
        <v>1382.9174804552199</v>
      </c>
      <c r="V1502" s="105">
        <v>0.17826907617129681</v>
      </c>
      <c r="W1502" s="83">
        <v>1298.5788135709927</v>
      </c>
      <c r="X1502" s="105">
        <v>0.2547939987071321</v>
      </c>
      <c r="Y1502" s="80"/>
      <c r="Z1502" s="80"/>
      <c r="AA1502" s="80"/>
      <c r="AB1502" s="80"/>
      <c r="AC1502" s="84">
        <v>5.1621899102042299</v>
      </c>
      <c r="AD1502" s="84">
        <v>5.02442797325046</v>
      </c>
      <c r="AE1502" s="105">
        <v>2.7418432045836934E-2</v>
      </c>
      <c r="AF1502" s="84">
        <v>5.256016217635767</v>
      </c>
      <c r="AG1502" s="105">
        <v>-1.7851221066768612E-2</v>
      </c>
      <c r="AH1502" s="84">
        <v>4.5547823862477834</v>
      </c>
      <c r="AI1502" s="105">
        <v>0.13335599210851148</v>
      </c>
      <c r="AJ1502" s="84">
        <v>16.592150840119004</v>
      </c>
      <c r="AK1502" s="84">
        <v>16.126766445669436</v>
      </c>
      <c r="AL1502" s="105">
        <v>2.8857886422391843E-2</v>
      </c>
      <c r="AM1502" s="84">
        <v>16.887627512115174</v>
      </c>
      <c r="AN1502" s="105">
        <v>-1.749663603038348E-2</v>
      </c>
      <c r="AO1502" s="84">
        <v>15.621862380061813</v>
      </c>
      <c r="AP1502" s="105">
        <v>6.2110933795932681E-2</v>
      </c>
      <c r="AQ1502" s="108">
        <v>4.6464651600265521</v>
      </c>
      <c r="AR1502" s="108">
        <v>1.1760355218433325</v>
      </c>
    </row>
    <row r="1503" spans="1:44" s="2" customFormat="1" x14ac:dyDescent="0.25">
      <c r="A1503" s="80" t="s">
        <v>327</v>
      </c>
      <c r="B1503" s="80" t="s">
        <v>361</v>
      </c>
      <c r="C1503" s="80" t="s">
        <v>292</v>
      </c>
      <c r="D1503" s="81">
        <v>295974.97733912227</v>
      </c>
      <c r="E1503" s="81">
        <v>288701.08696768404</v>
      </c>
      <c r="F1503" s="105">
        <v>2.5195230291088028E-2</v>
      </c>
      <c r="G1503" s="81">
        <v>390444.56443259004</v>
      </c>
      <c r="H1503" s="105">
        <v>-0.24195390511007581</v>
      </c>
      <c r="I1503" s="81">
        <v>326779.47453620075</v>
      </c>
      <c r="J1503" s="105">
        <v>-9.4266927997235489E-2</v>
      </c>
      <c r="K1503" s="83">
        <v>112540.31737292426</v>
      </c>
      <c r="L1503" s="83">
        <v>112523.4963289693</v>
      </c>
      <c r="M1503" s="105">
        <v>1.4948916896237471E-4</v>
      </c>
      <c r="N1503" s="83">
        <v>164713.60356077578</v>
      </c>
      <c r="O1503" s="105">
        <v>-0.31675153150662932</v>
      </c>
      <c r="P1503" s="83">
        <v>134126.62273847646</v>
      </c>
      <c r="Q1503" s="105">
        <v>-0.16093975174221559</v>
      </c>
      <c r="R1503" s="83">
        <v>85754.503811840521</v>
      </c>
      <c r="S1503" s="83">
        <v>87163.782167223981</v>
      </c>
      <c r="T1503" s="105">
        <v>-1.6168164349267853E-2</v>
      </c>
      <c r="U1503" s="83">
        <v>117980.38891855316</v>
      </c>
      <c r="V1503" s="105">
        <v>-0.2731461169276152</v>
      </c>
      <c r="W1503" s="83">
        <v>93889.340335158588</v>
      </c>
      <c r="X1503" s="105">
        <v>-8.6642812637504785E-2</v>
      </c>
      <c r="Y1503" s="80"/>
      <c r="Z1503" s="80"/>
      <c r="AA1503" s="80"/>
      <c r="AB1503" s="80"/>
      <c r="AC1503" s="84">
        <v>2.6299461761632639</v>
      </c>
      <c r="AD1503" s="84">
        <v>2.5656960224880394</v>
      </c>
      <c r="AE1503" s="105">
        <v>2.5041997614713138E-2</v>
      </c>
      <c r="AF1503" s="84">
        <v>2.3704451605208452</v>
      </c>
      <c r="AG1503" s="105">
        <v>0.10947353685473994</v>
      </c>
      <c r="AH1503" s="84">
        <v>2.4363505757791559</v>
      </c>
      <c r="AI1503" s="105">
        <v>7.9461306721917549E-2</v>
      </c>
      <c r="AJ1503" s="84">
        <v>3.4514219566652735</v>
      </c>
      <c r="AK1503" s="84">
        <v>3.3121679646003672</v>
      </c>
      <c r="AL1503" s="105">
        <v>4.2043155284761692E-2</v>
      </c>
      <c r="AM1503" s="84">
        <v>3.3094022490647186</v>
      </c>
      <c r="AN1503" s="105">
        <v>4.2914005887525947E-2</v>
      </c>
      <c r="AO1503" s="84">
        <v>3.480474709585665</v>
      </c>
      <c r="AP1503" s="105">
        <v>-8.3473535493237497E-3</v>
      </c>
      <c r="AQ1503" s="108">
        <v>50.866780153191179</v>
      </c>
      <c r="AR1503" s="108">
        <v>61.892301446054027</v>
      </c>
    </row>
    <row r="1504" spans="1:44" s="2" customFormat="1" x14ac:dyDescent="0.25">
      <c r="A1504" s="80" t="s">
        <v>327</v>
      </c>
      <c r="B1504" s="80" t="s">
        <v>361</v>
      </c>
      <c r="C1504" s="80" t="s">
        <v>293</v>
      </c>
      <c r="D1504" s="81">
        <v>0.14412164449691772</v>
      </c>
      <c r="E1504" s="81">
        <v>1.7321631288528443</v>
      </c>
      <c r="F1504" s="105">
        <v>-0.91679672537980594</v>
      </c>
      <c r="G1504" s="80"/>
      <c r="H1504" s="80"/>
      <c r="I1504" s="80"/>
      <c r="J1504" s="80"/>
      <c r="K1504" s="83">
        <v>2.2172560196238145E-2</v>
      </c>
      <c r="L1504" s="83">
        <v>0.3109010757331383</v>
      </c>
      <c r="M1504" s="105">
        <v>-0.9286829093660971</v>
      </c>
      <c r="N1504" s="80"/>
      <c r="O1504" s="80"/>
      <c r="P1504" s="80"/>
      <c r="Q1504" s="80"/>
      <c r="R1504" s="83">
        <v>1.1086280098119072E-2</v>
      </c>
      <c r="S1504" s="83">
        <v>0.13324331462584471</v>
      </c>
      <c r="T1504" s="105">
        <v>-0.91679672537980594</v>
      </c>
      <c r="U1504" s="80"/>
      <c r="V1504" s="80"/>
      <c r="W1504" s="80"/>
      <c r="X1504" s="80"/>
      <c r="Y1504" s="80"/>
      <c r="Z1504" s="80"/>
      <c r="AA1504" s="80"/>
      <c r="AB1504" s="80"/>
      <c r="AC1504" s="84">
        <v>6.5000001452863252</v>
      </c>
      <c r="AD1504" s="84">
        <v>5.571428547708356</v>
      </c>
      <c r="AE1504" s="105">
        <v>0.16666669771075318</v>
      </c>
      <c r="AF1504" s="80"/>
      <c r="AG1504" s="80"/>
      <c r="AH1504" s="80"/>
      <c r="AI1504" s="80"/>
      <c r="AJ1504" s="84">
        <v>13.00000029057265</v>
      </c>
      <c r="AK1504" s="84">
        <v>13.00000029057265</v>
      </c>
      <c r="AL1504" s="105">
        <v>0</v>
      </c>
      <c r="AM1504" s="80"/>
      <c r="AN1504" s="80"/>
      <c r="AO1504" s="80"/>
      <c r="AP1504" s="80"/>
      <c r="AQ1504" s="108">
        <v>2.4768999298009474E-5</v>
      </c>
      <c r="AR1504" s="108">
        <v>8.0013918715419622E-6</v>
      </c>
    </row>
    <row r="1505" spans="1:44" s="2" customFormat="1" x14ac:dyDescent="0.25">
      <c r="A1505" s="80" t="s">
        <v>327</v>
      </c>
      <c r="B1505" s="80" t="s">
        <v>362</v>
      </c>
      <c r="C1505" s="80" t="s">
        <v>281</v>
      </c>
      <c r="D1505" s="81">
        <v>95130542.044106901</v>
      </c>
      <c r="E1505" s="81">
        <v>94048128.973757282</v>
      </c>
      <c r="F1505" s="105">
        <v>1.1509139864458654E-2</v>
      </c>
      <c r="G1505" s="81">
        <v>93235090.045508951</v>
      </c>
      <c r="H1505" s="105">
        <v>2.0329813567753957E-2</v>
      </c>
      <c r="I1505" s="81">
        <v>82599355.874204695</v>
      </c>
      <c r="J1505" s="105">
        <v>0.15171045872302769</v>
      </c>
      <c r="K1505" s="83">
        <v>33390961.500241928</v>
      </c>
      <c r="L1505" s="83">
        <v>35441284.435306437</v>
      </c>
      <c r="M1505" s="105">
        <v>-5.78512592794743E-2</v>
      </c>
      <c r="N1505" s="83">
        <v>36573782.461259663</v>
      </c>
      <c r="O1505" s="105">
        <v>-8.7024659382416894E-2</v>
      </c>
      <c r="P1505" s="83">
        <v>33330526.153991591</v>
      </c>
      <c r="Q1505" s="105">
        <v>1.8132130879397778E-3</v>
      </c>
      <c r="R1505" s="83">
        <v>45342872.110820979</v>
      </c>
      <c r="S1505" s="83">
        <v>48491979.117143393</v>
      </c>
      <c r="T1505" s="105">
        <v>-6.4940781210744772E-2</v>
      </c>
      <c r="U1505" s="83">
        <v>51466408.808422618</v>
      </c>
      <c r="V1505" s="105">
        <v>-0.11898123143574582</v>
      </c>
      <c r="W1505" s="83">
        <v>47186745.65467523</v>
      </c>
      <c r="X1505" s="105">
        <v>-3.9076090505333713E-2</v>
      </c>
      <c r="Y1505" s="80"/>
      <c r="Z1505" s="80"/>
      <c r="AA1505" s="80"/>
      <c r="AB1505" s="80"/>
      <c r="AC1505" s="84">
        <v>2.8489907978066955</v>
      </c>
      <c r="AD1505" s="84">
        <v>2.6536320698373728</v>
      </c>
      <c r="AE1505" s="105">
        <v>7.3619372553518789E-2</v>
      </c>
      <c r="AF1505" s="84">
        <v>2.5492329141583072</v>
      </c>
      <c r="AG1505" s="105">
        <v>0.1175874836636341</v>
      </c>
      <c r="AH1505" s="84">
        <v>2.4781893778869368</v>
      </c>
      <c r="AI1505" s="105">
        <v>0.14962594191890521</v>
      </c>
      <c r="AJ1505" s="84">
        <v>2.0980263846454537</v>
      </c>
      <c r="AK1505" s="84">
        <v>1.9394574254550976</v>
      </c>
      <c r="AL1505" s="105">
        <v>8.1759443187131339E-2</v>
      </c>
      <c r="AM1505" s="84">
        <v>1.8115717067527504</v>
      </c>
      <c r="AN1505" s="105">
        <v>0.158124945772185</v>
      </c>
      <c r="AO1505" s="84">
        <v>1.7504779091715303</v>
      </c>
      <c r="AP1505" s="105">
        <v>0.1985449080236675</v>
      </c>
      <c r="AQ1505" s="80"/>
      <c r="AR1505" s="80"/>
    </row>
    <row r="1506" spans="1:44" s="2" customFormat="1" x14ac:dyDescent="0.25">
      <c r="A1506" s="80" t="s">
        <v>327</v>
      </c>
      <c r="B1506" s="80" t="s">
        <v>362</v>
      </c>
      <c r="C1506" s="80" t="s">
        <v>313</v>
      </c>
      <c r="D1506" s="81">
        <v>46956006.24964039</v>
      </c>
      <c r="E1506" s="81">
        <v>45921201.462092362</v>
      </c>
      <c r="F1506" s="105">
        <v>2.2534357869583448E-2</v>
      </c>
      <c r="G1506" s="81">
        <v>48204590.834279276</v>
      </c>
      <c r="H1506" s="105">
        <v>-2.5901777466203323E-2</v>
      </c>
      <c r="I1506" s="81">
        <v>41433798.342965864</v>
      </c>
      <c r="J1506" s="105">
        <v>0.13327785835526762</v>
      </c>
      <c r="K1506" s="83">
        <v>19274370.599306181</v>
      </c>
      <c r="L1506" s="83">
        <v>20638922.16146598</v>
      </c>
      <c r="M1506" s="105">
        <v>-6.6115446896131663E-2</v>
      </c>
      <c r="N1506" s="83">
        <v>21942073.261759799</v>
      </c>
      <c r="O1506" s="105">
        <v>-0.12157933439693851</v>
      </c>
      <c r="P1506" s="83">
        <v>19867081.654125184</v>
      </c>
      <c r="Q1506" s="105">
        <v>-2.983382588030652E-2</v>
      </c>
      <c r="R1506" s="83">
        <v>19937472.475805458</v>
      </c>
      <c r="S1506" s="83">
        <v>21181859.355592806</v>
      </c>
      <c r="T1506" s="105">
        <v>-5.8747764249448824E-2</v>
      </c>
      <c r="U1506" s="83">
        <v>23181746.768723305</v>
      </c>
      <c r="V1506" s="105">
        <v>-0.13994951826904631</v>
      </c>
      <c r="W1506" s="83">
        <v>20716444.766503632</v>
      </c>
      <c r="X1506" s="105">
        <v>-3.7601639638365589E-2</v>
      </c>
      <c r="Y1506" s="80"/>
      <c r="Z1506" s="80"/>
      <c r="AA1506" s="80"/>
      <c r="AB1506" s="80"/>
      <c r="AC1506" s="84">
        <v>2.4361888243100744</v>
      </c>
      <c r="AD1506" s="84">
        <v>2.2249806023218506</v>
      </c>
      <c r="AE1506" s="105">
        <v>9.4925871159425024E-2</v>
      </c>
      <c r="AF1506" s="84">
        <v>2.1969022826247353</v>
      </c>
      <c r="AG1506" s="105">
        <v>0.10891997499290366</v>
      </c>
      <c r="AH1506" s="84">
        <v>2.0855503120340066</v>
      </c>
      <c r="AI1506" s="105">
        <v>0.16812757297333919</v>
      </c>
      <c r="AJ1506" s="84">
        <v>2.3551634394290697</v>
      </c>
      <c r="AK1506" s="84">
        <v>2.1679495029772937</v>
      </c>
      <c r="AL1506" s="105">
        <v>8.6355303107692724E-2</v>
      </c>
      <c r="AM1506" s="84">
        <v>2.0794201280516385</v>
      </c>
      <c r="AN1506" s="105">
        <v>0.13260586817335246</v>
      </c>
      <c r="AO1506" s="84">
        <v>2.0000438690117366</v>
      </c>
      <c r="AP1506" s="105">
        <v>0.17755589060794205</v>
      </c>
      <c r="AQ1506" s="80"/>
      <c r="AR1506" s="80"/>
    </row>
    <row r="1507" spans="1:44" s="2" customFormat="1" x14ac:dyDescent="0.25">
      <c r="A1507" s="80" t="s">
        <v>327</v>
      </c>
      <c r="B1507" s="80" t="s">
        <v>362</v>
      </c>
      <c r="C1507" s="80" t="s">
        <v>328</v>
      </c>
      <c r="D1507" s="81">
        <v>1502487.5702919876</v>
      </c>
      <c r="E1507" s="81">
        <v>1600259.8052330124</v>
      </c>
      <c r="F1507" s="105">
        <v>-6.1097725895070065E-2</v>
      </c>
      <c r="G1507" s="81">
        <v>1702857.9766850912</v>
      </c>
      <c r="H1507" s="105">
        <v>-0.11766712734502929</v>
      </c>
      <c r="I1507" s="81">
        <v>1409874.4270478832</v>
      </c>
      <c r="J1507" s="105">
        <v>6.5688930494346126E-2</v>
      </c>
      <c r="K1507" s="83">
        <v>545408.59944597411</v>
      </c>
      <c r="L1507" s="83">
        <v>584059.65870020865</v>
      </c>
      <c r="M1507" s="105">
        <v>-6.6176560353869096E-2</v>
      </c>
      <c r="N1507" s="83">
        <v>633971.2771053327</v>
      </c>
      <c r="O1507" s="105">
        <v>-0.13969509480576064</v>
      </c>
      <c r="P1507" s="83">
        <v>569405.55707568943</v>
      </c>
      <c r="Q1507" s="105">
        <v>-4.2143876770288489E-2</v>
      </c>
      <c r="R1507" s="83">
        <v>315618.24765100569</v>
      </c>
      <c r="S1507" s="83">
        <v>341232.69494329469</v>
      </c>
      <c r="T1507" s="105">
        <v>-7.5064457983856303E-2</v>
      </c>
      <c r="U1507" s="83">
        <v>379377.41194630892</v>
      </c>
      <c r="V1507" s="105">
        <v>-0.16806262652328571</v>
      </c>
      <c r="W1507" s="83">
        <v>320140.97392076976</v>
      </c>
      <c r="X1507" s="105">
        <v>-1.4127295904595386E-2</v>
      </c>
      <c r="Y1507" s="80"/>
      <c r="Z1507" s="80"/>
      <c r="AA1507" s="80"/>
      <c r="AB1507" s="80"/>
      <c r="AC1507" s="84">
        <v>2.7547925936962012</v>
      </c>
      <c r="AD1507" s="84">
        <v>2.7398910049605192</v>
      </c>
      <c r="AE1507" s="105">
        <v>5.4387523842017805E-3</v>
      </c>
      <c r="AF1507" s="84">
        <v>2.6860175502906349</v>
      </c>
      <c r="AG1507" s="105">
        <v>2.5604837689211905E-2</v>
      </c>
      <c r="AH1507" s="84">
        <v>2.4760461318442535</v>
      </c>
      <c r="AI1507" s="105">
        <v>0.11257724897246836</v>
      </c>
      <c r="AJ1507" s="84">
        <v>4.7604585016052701</v>
      </c>
      <c r="AK1507" s="84">
        <v>4.6896438381994434</v>
      </c>
      <c r="AL1507" s="105">
        <v>1.5100222074223756E-2</v>
      </c>
      <c r="AM1507" s="84">
        <v>4.4885592105997256</v>
      </c>
      <c r="AN1507" s="105">
        <v>6.0576073133546883E-2</v>
      </c>
      <c r="AO1507" s="84">
        <v>4.4039174672992862</v>
      </c>
      <c r="AP1507" s="105">
        <v>8.0959971878090967E-2</v>
      </c>
      <c r="AQ1507" s="108">
        <v>100</v>
      </c>
      <c r="AR1507" s="108">
        <v>100</v>
      </c>
    </row>
    <row r="1508" spans="1:44" s="2" customFormat="1" x14ac:dyDescent="0.25">
      <c r="A1508" s="80" t="s">
        <v>327</v>
      </c>
      <c r="B1508" s="80" t="s">
        <v>362</v>
      </c>
      <c r="C1508" s="80" t="s">
        <v>270</v>
      </c>
      <c r="D1508" s="81">
        <v>738616.28774757986</v>
      </c>
      <c r="E1508" s="81">
        <v>780891.65023056744</v>
      </c>
      <c r="F1508" s="105">
        <v>-5.4137296090315833E-2</v>
      </c>
      <c r="G1508" s="81">
        <v>858368.96964907763</v>
      </c>
      <c r="H1508" s="105">
        <v>-0.1395118953920895</v>
      </c>
      <c r="I1508" s="81">
        <v>696019.18332125666</v>
      </c>
      <c r="J1508" s="105">
        <v>6.1201049406510333E-2</v>
      </c>
      <c r="K1508" s="83">
        <v>288987.22938604199</v>
      </c>
      <c r="L1508" s="83">
        <v>310219.00536135677</v>
      </c>
      <c r="M1508" s="105">
        <v>-6.8441248306444269E-2</v>
      </c>
      <c r="N1508" s="83">
        <v>344754.13654564269</v>
      </c>
      <c r="O1508" s="105">
        <v>-0.16175848597024042</v>
      </c>
      <c r="P1508" s="83">
        <v>305290.74001120328</v>
      </c>
      <c r="Q1508" s="105">
        <v>-5.3403226788218329E-2</v>
      </c>
      <c r="R1508" s="83">
        <v>179103.66962012299</v>
      </c>
      <c r="S1508" s="83">
        <v>191316.19615228951</v>
      </c>
      <c r="T1508" s="105">
        <v>-6.3834253334439248E-2</v>
      </c>
      <c r="U1508" s="83">
        <v>220172.86150279941</v>
      </c>
      <c r="V1508" s="105">
        <v>-0.18653158069689818</v>
      </c>
      <c r="W1508" s="83">
        <v>180851.13477072783</v>
      </c>
      <c r="X1508" s="105">
        <v>-9.6624505719589224E-3</v>
      </c>
      <c r="Y1508" s="80"/>
      <c r="Z1508" s="80"/>
      <c r="AA1508" s="80"/>
      <c r="AB1508" s="80"/>
      <c r="AC1508" s="84">
        <v>2.5558786432078056</v>
      </c>
      <c r="AD1508" s="84">
        <v>2.5172269807291476</v>
      </c>
      <c r="AE1508" s="105">
        <v>1.535485785531425E-2</v>
      </c>
      <c r="AF1508" s="84">
        <v>2.4898003494598719</v>
      </c>
      <c r="AG1508" s="105">
        <v>2.6539595338344456E-2</v>
      </c>
      <c r="AH1508" s="84">
        <v>2.2798568449724836</v>
      </c>
      <c r="AI1508" s="105">
        <v>0.12106979385306682</v>
      </c>
      <c r="AJ1508" s="84">
        <v>4.1239595442917345</v>
      </c>
      <c r="AK1508" s="84">
        <v>4.0816808296197271</v>
      </c>
      <c r="AL1508" s="105">
        <v>1.0358162834585554E-2</v>
      </c>
      <c r="AM1508" s="84">
        <v>3.8986138609011256</v>
      </c>
      <c r="AN1508" s="105">
        <v>5.7801488280381404E-2</v>
      </c>
      <c r="AO1508" s="84">
        <v>3.8485751510690149</v>
      </c>
      <c r="AP1508" s="105">
        <v>7.1554895620584757E-2</v>
      </c>
      <c r="AQ1508" s="80"/>
      <c r="AR1508" s="80"/>
    </row>
    <row r="1509" spans="1:44" s="2" customFormat="1" x14ac:dyDescent="0.25">
      <c r="A1509" s="80" t="s">
        <v>327</v>
      </c>
      <c r="B1509" s="80" t="s">
        <v>362</v>
      </c>
      <c r="C1509" s="80" t="s">
        <v>271</v>
      </c>
      <c r="D1509" s="81">
        <v>611087.28629860282</v>
      </c>
      <c r="E1509" s="81">
        <v>647151.09884717106</v>
      </c>
      <c r="F1509" s="105">
        <v>-5.5727035946955786E-2</v>
      </c>
      <c r="G1509" s="81">
        <v>675238.74637407425</v>
      </c>
      <c r="H1509" s="105">
        <v>-9.5005596790697616E-2</v>
      </c>
      <c r="I1509" s="81">
        <v>579299.72536550288</v>
      </c>
      <c r="J1509" s="105">
        <v>5.487239082159745E-2</v>
      </c>
      <c r="K1509" s="83">
        <v>218022.54685706529</v>
      </c>
      <c r="L1509" s="83">
        <v>226853.65759067537</v>
      </c>
      <c r="M1509" s="105">
        <v>-3.8928668055881847E-2</v>
      </c>
      <c r="N1509" s="83">
        <v>245731.14132908249</v>
      </c>
      <c r="O1509" s="105">
        <v>-0.11275980049638853</v>
      </c>
      <c r="P1509" s="83">
        <v>227237.20065672364</v>
      </c>
      <c r="Q1509" s="105">
        <v>-4.0550815504801462E-2</v>
      </c>
      <c r="R1509" s="83">
        <v>124926.26166421644</v>
      </c>
      <c r="S1509" s="83">
        <v>135558.54109580669</v>
      </c>
      <c r="T1509" s="105">
        <v>-7.8433120817343702E-2</v>
      </c>
      <c r="U1509" s="83">
        <v>146922.3994056661</v>
      </c>
      <c r="V1509" s="105">
        <v>-0.14971262265269933</v>
      </c>
      <c r="W1509" s="83">
        <v>127309.92551997519</v>
      </c>
      <c r="X1509" s="105">
        <v>-1.8723315138415943E-2</v>
      </c>
      <c r="Y1509" s="80"/>
      <c r="Z1509" s="80"/>
      <c r="AA1509" s="80"/>
      <c r="AB1509" s="80"/>
      <c r="AC1509" s="84">
        <v>2.802862800695697</v>
      </c>
      <c r="AD1509" s="84">
        <v>2.8527249933737533</v>
      </c>
      <c r="AE1509" s="105">
        <v>-1.7478794063176456E-2</v>
      </c>
      <c r="AF1509" s="84">
        <v>2.7478761654787429</v>
      </c>
      <c r="AG1509" s="105">
        <v>2.0010594330175793E-2</v>
      </c>
      <c r="AH1509" s="84">
        <v>2.5493172935210695</v>
      </c>
      <c r="AI1509" s="105">
        <v>9.9456237879450154E-2</v>
      </c>
      <c r="AJ1509" s="84">
        <v>4.8915838684192465</v>
      </c>
      <c r="AK1509" s="84">
        <v>4.7739603393178571</v>
      </c>
      <c r="AL1509" s="105">
        <v>2.4638564366078589E-2</v>
      </c>
      <c r="AM1509" s="84">
        <v>4.5958870063759214</v>
      </c>
      <c r="AN1509" s="105">
        <v>6.433945430623117E-2</v>
      </c>
      <c r="AO1509" s="84">
        <v>4.550310771131584</v>
      </c>
      <c r="AP1509" s="105">
        <v>7.4999953729049107E-2</v>
      </c>
      <c r="AQ1509" s="80"/>
      <c r="AR1509" s="80"/>
    </row>
    <row r="1510" spans="1:44" s="2" customFormat="1" x14ac:dyDescent="0.25">
      <c r="A1510" s="80" t="s">
        <v>327</v>
      </c>
      <c r="B1510" s="80" t="s">
        <v>362</v>
      </c>
      <c r="C1510" s="80" t="s">
        <v>127</v>
      </c>
      <c r="D1510" s="81">
        <v>152783.99624580503</v>
      </c>
      <c r="E1510" s="81">
        <v>172217.05615527392</v>
      </c>
      <c r="F1510" s="105">
        <v>-0.11284050687724975</v>
      </c>
      <c r="G1510" s="81">
        <v>169250.26066193939</v>
      </c>
      <c r="H1510" s="105">
        <v>-9.7289447896473813E-2</v>
      </c>
      <c r="I1510" s="81">
        <v>134555.5183611238</v>
      </c>
      <c r="J1510" s="105">
        <v>0.13547179711915744</v>
      </c>
      <c r="K1510" s="83">
        <v>38398.823202866857</v>
      </c>
      <c r="L1510" s="83">
        <v>46986.995748176574</v>
      </c>
      <c r="M1510" s="105">
        <v>-0.18277764748649628</v>
      </c>
      <c r="N1510" s="83">
        <v>43485.999230607551</v>
      </c>
      <c r="O1510" s="105">
        <v>-0.11698422751569414</v>
      </c>
      <c r="P1510" s="83">
        <v>36877.616407762529</v>
      </c>
      <c r="Q1510" s="105">
        <v>4.1250138791077688E-2</v>
      </c>
      <c r="R1510" s="83">
        <v>11588.316366666326</v>
      </c>
      <c r="S1510" s="83">
        <v>14357.95769519836</v>
      </c>
      <c r="T1510" s="105">
        <v>-0.19289939330704864</v>
      </c>
      <c r="U1510" s="83">
        <v>12282.151037843551</v>
      </c>
      <c r="V1510" s="105">
        <v>-5.6491299369254892E-2</v>
      </c>
      <c r="W1510" s="83">
        <v>11979.913630066798</v>
      </c>
      <c r="X1510" s="105">
        <v>-3.268782025420066E-2</v>
      </c>
      <c r="Y1510" s="80"/>
      <c r="Z1510" s="80"/>
      <c r="AA1510" s="80"/>
      <c r="AB1510" s="80"/>
      <c r="AC1510" s="84">
        <v>3.9788718377806478</v>
      </c>
      <c r="AD1510" s="84">
        <v>3.6652067963284747</v>
      </c>
      <c r="AE1510" s="105">
        <v>8.5579084314254483E-2</v>
      </c>
      <c r="AF1510" s="84">
        <v>3.8920632768353833</v>
      </c>
      <c r="AG1510" s="105">
        <v>2.2303995277242267E-2</v>
      </c>
      <c r="AH1510" s="84">
        <v>3.6487043217034123</v>
      </c>
      <c r="AI1510" s="105">
        <v>9.0488975528467991E-2</v>
      </c>
      <c r="AJ1510" s="84">
        <v>13.184313528519693</v>
      </c>
      <c r="AK1510" s="84">
        <v>11.994537093034294</v>
      </c>
      <c r="AL1510" s="105">
        <v>9.9193193222633799E-2</v>
      </c>
      <c r="AM1510" s="84">
        <v>13.780180698026626</v>
      </c>
      <c r="AN1510" s="105">
        <v>-4.3240882145490551E-2</v>
      </c>
      <c r="AO1510" s="84">
        <v>11.231760304466698</v>
      </c>
      <c r="AP1510" s="105">
        <v>0.17384213793064071</v>
      </c>
      <c r="AQ1510" s="80"/>
      <c r="AR1510" s="80"/>
    </row>
    <row r="1511" spans="1:44" s="2" customFormat="1" x14ac:dyDescent="0.25">
      <c r="A1511" s="80" t="s">
        <v>327</v>
      </c>
      <c r="B1511" s="80" t="s">
        <v>362</v>
      </c>
      <c r="C1511" s="80" t="s">
        <v>282</v>
      </c>
      <c r="D1511" s="81">
        <v>17970.032120307686</v>
      </c>
      <c r="E1511" s="81">
        <v>30736.499721574783</v>
      </c>
      <c r="F1511" s="105">
        <v>-0.41535203152315903</v>
      </c>
      <c r="G1511" s="81">
        <v>5131.5015855932234</v>
      </c>
      <c r="H1511" s="105">
        <v>2.5019052066083058</v>
      </c>
      <c r="I1511" s="81">
        <v>29619.269036613703</v>
      </c>
      <c r="J1511" s="105">
        <v>-0.3932992708869984</v>
      </c>
      <c r="K1511" s="83">
        <v>4975.9012914896011</v>
      </c>
      <c r="L1511" s="83">
        <v>8691.0423707962036</v>
      </c>
      <c r="M1511" s="105">
        <v>-0.42746783651524772</v>
      </c>
      <c r="N1511" s="83">
        <v>1583.3774361610413</v>
      </c>
      <c r="O1511" s="105">
        <v>2.1425869649588178</v>
      </c>
      <c r="P1511" s="83">
        <v>7978.6307908296585</v>
      </c>
      <c r="Q1511" s="105">
        <v>-0.37634646571079378</v>
      </c>
      <c r="R1511" s="83">
        <v>1224.741271376276</v>
      </c>
      <c r="S1511" s="83">
        <v>2891.8961054497236</v>
      </c>
      <c r="T1511" s="105">
        <v>-0.57649195312782009</v>
      </c>
      <c r="U1511" s="83">
        <v>407.90486365556717</v>
      </c>
      <c r="V1511" s="105">
        <v>2.0025169604509583</v>
      </c>
      <c r="W1511" s="83">
        <v>2990.0584198553088</v>
      </c>
      <c r="X1511" s="105">
        <v>-0.59039553767797548</v>
      </c>
      <c r="Y1511" s="80"/>
      <c r="Z1511" s="80"/>
      <c r="AA1511" s="80"/>
      <c r="AB1511" s="80"/>
      <c r="AC1511" s="84">
        <v>3.6114124994887353</v>
      </c>
      <c r="AD1511" s="84">
        <v>3.5365723017133273</v>
      </c>
      <c r="AE1511" s="105">
        <v>2.1161789266728973E-2</v>
      </c>
      <c r="AF1511" s="84">
        <v>3.2408580976338426</v>
      </c>
      <c r="AG1511" s="105">
        <v>0.11433836061055414</v>
      </c>
      <c r="AH1511" s="84">
        <v>3.7123248102490205</v>
      </c>
      <c r="AI1511" s="105">
        <v>-2.718304995341074E-2</v>
      </c>
      <c r="AJ1511" s="84">
        <v>14.672512913779951</v>
      </c>
      <c r="AK1511" s="84">
        <v>10.628493763538888</v>
      </c>
      <c r="AL1511" s="105">
        <v>0.38048845304064577</v>
      </c>
      <c r="AM1511" s="84">
        <v>12.580143172615459</v>
      </c>
      <c r="AN1511" s="105">
        <v>0.16632320574213941</v>
      </c>
      <c r="AO1511" s="84">
        <v>9.9059164998010321</v>
      </c>
      <c r="AP1511" s="105">
        <v>0.48118681538196484</v>
      </c>
      <c r="AQ1511" s="108">
        <v>1.196018687649806</v>
      </c>
      <c r="AR1511" s="108">
        <v>0.38804514013097602</v>
      </c>
    </row>
    <row r="1512" spans="1:44" s="2" customFormat="1" x14ac:dyDescent="0.25">
      <c r="A1512" s="80" t="s">
        <v>327</v>
      </c>
      <c r="B1512" s="80" t="s">
        <v>362</v>
      </c>
      <c r="C1512" s="80" t="s">
        <v>285</v>
      </c>
      <c r="D1512" s="81">
        <v>439226.41526515724</v>
      </c>
      <c r="E1512" s="81">
        <v>453635.34208739159</v>
      </c>
      <c r="F1512" s="105">
        <v>-3.17632368675951E-2</v>
      </c>
      <c r="G1512" s="81">
        <v>494736.13310477376</v>
      </c>
      <c r="H1512" s="105">
        <v>-0.11220065429880546</v>
      </c>
      <c r="I1512" s="81">
        <v>403332.51498537662</v>
      </c>
      <c r="J1512" s="105">
        <v>8.8993321753595783E-2</v>
      </c>
      <c r="K1512" s="83">
        <v>158460.88324259841</v>
      </c>
      <c r="L1512" s="83">
        <v>160259.89833331032</v>
      </c>
      <c r="M1512" s="105">
        <v>-1.1225609833910527E-2</v>
      </c>
      <c r="N1512" s="83">
        <v>185722.3988791595</v>
      </c>
      <c r="O1512" s="105">
        <v>-0.14678636395547973</v>
      </c>
      <c r="P1512" s="83">
        <v>166525.71425861554</v>
      </c>
      <c r="Q1512" s="105">
        <v>-4.8429943999473785E-2</v>
      </c>
      <c r="R1512" s="83">
        <v>95751.490120236587</v>
      </c>
      <c r="S1512" s="83">
        <v>103813.47492649395</v>
      </c>
      <c r="T1512" s="105">
        <v>-7.7658365756138284E-2</v>
      </c>
      <c r="U1512" s="83">
        <v>117573.89940152669</v>
      </c>
      <c r="V1512" s="105">
        <v>-0.18560589886335557</v>
      </c>
      <c r="W1512" s="83">
        <v>98221.722267391073</v>
      </c>
      <c r="X1512" s="105">
        <v>-2.514955032482245E-2</v>
      </c>
      <c r="Y1512" s="80"/>
      <c r="Z1512" s="80"/>
      <c r="AA1512" s="80"/>
      <c r="AB1512" s="80"/>
      <c r="AC1512" s="84">
        <v>2.7718286448821314</v>
      </c>
      <c r="AD1512" s="84">
        <v>2.8306229244194063</v>
      </c>
      <c r="AE1512" s="105">
        <v>-2.0770791838808516E-2</v>
      </c>
      <c r="AF1512" s="84">
        <v>2.663847420077071</v>
      </c>
      <c r="AG1512" s="105">
        <v>4.05358144731639E-2</v>
      </c>
      <c r="AH1512" s="84">
        <v>2.4220434470498566</v>
      </c>
      <c r="AI1512" s="105">
        <v>0.14441739195815287</v>
      </c>
      <c r="AJ1512" s="84">
        <v>4.5871496591187668</v>
      </c>
      <c r="AK1512" s="84">
        <v>4.3697154190107996</v>
      </c>
      <c r="AL1512" s="105">
        <v>4.9759359422355508E-2</v>
      </c>
      <c r="AM1512" s="84">
        <v>4.2078738191305547</v>
      </c>
      <c r="AN1512" s="105">
        <v>9.0134794029203893E-2</v>
      </c>
      <c r="AO1512" s="84">
        <v>4.1063474114959622</v>
      </c>
      <c r="AP1512" s="105">
        <v>0.11708757185930503</v>
      </c>
      <c r="AQ1512" s="108">
        <v>29.233281123237489</v>
      </c>
      <c r="AR1512" s="108">
        <v>30.337754813883141</v>
      </c>
    </row>
    <row r="1513" spans="1:44" s="2" customFormat="1" x14ac:dyDescent="0.25">
      <c r="A1513" s="80" t="s">
        <v>327</v>
      </c>
      <c r="B1513" s="80" t="s">
        <v>362</v>
      </c>
      <c r="C1513" s="80" t="s">
        <v>286</v>
      </c>
      <c r="D1513" s="80"/>
      <c r="E1513" s="81">
        <v>349.88376507997515</v>
      </c>
      <c r="F1513" s="105">
        <v>-1</v>
      </c>
      <c r="G1513" s="81">
        <v>164.63055758714677</v>
      </c>
      <c r="H1513" s="105">
        <v>-1</v>
      </c>
      <c r="I1513" s="81">
        <v>568.74682654500009</v>
      </c>
      <c r="J1513" s="105">
        <v>-1</v>
      </c>
      <c r="K1513" s="80"/>
      <c r="L1513" s="83">
        <v>70.116986989974976</v>
      </c>
      <c r="M1513" s="105">
        <v>-1</v>
      </c>
      <c r="N1513" s="83">
        <v>32.992095708847046</v>
      </c>
      <c r="O1513" s="105">
        <v>-1</v>
      </c>
      <c r="P1513" s="83">
        <v>201.4254435300827</v>
      </c>
      <c r="Q1513" s="105">
        <v>-1</v>
      </c>
      <c r="R1513" s="80"/>
      <c r="S1513" s="83">
        <v>15.341596753406524</v>
      </c>
      <c r="T1513" s="105">
        <v>-1</v>
      </c>
      <c r="U1513" s="83">
        <v>7.2186705410957339</v>
      </c>
      <c r="V1513" s="105">
        <v>-1</v>
      </c>
      <c r="W1513" s="83">
        <v>44.071887044382095</v>
      </c>
      <c r="X1513" s="105">
        <v>-1</v>
      </c>
      <c r="Y1513" s="80"/>
      <c r="Z1513" s="80"/>
      <c r="AA1513" s="80"/>
      <c r="AB1513" s="80"/>
      <c r="AC1513" s="80"/>
      <c r="AD1513" s="84">
        <v>4.99</v>
      </c>
      <c r="AE1513" s="105">
        <v>-1</v>
      </c>
      <c r="AF1513" s="84">
        <v>4.99</v>
      </c>
      <c r="AG1513" s="105">
        <v>-1</v>
      </c>
      <c r="AH1513" s="84">
        <v>2.8236096521741469</v>
      </c>
      <c r="AI1513" s="105">
        <v>-1</v>
      </c>
      <c r="AJ1513" s="80"/>
      <c r="AK1513" s="84">
        <v>22.806215722120662</v>
      </c>
      <c r="AL1513" s="105">
        <v>-1</v>
      </c>
      <c r="AM1513" s="84">
        <v>22.806215722120658</v>
      </c>
      <c r="AN1513" s="105">
        <v>-1</v>
      </c>
      <c r="AO1513" s="84">
        <v>12.904980128766669</v>
      </c>
      <c r="AP1513" s="105">
        <v>-1</v>
      </c>
      <c r="AQ1513" s="80"/>
      <c r="AR1513" s="80"/>
    </row>
    <row r="1514" spans="1:44" s="2" customFormat="1" x14ac:dyDescent="0.25">
      <c r="A1514" s="80" t="s">
        <v>327</v>
      </c>
      <c r="B1514" s="80" t="s">
        <v>362</v>
      </c>
      <c r="C1514" s="80" t="s">
        <v>288</v>
      </c>
      <c r="D1514" s="81">
        <v>18243.753209733964</v>
      </c>
      <c r="E1514" s="81">
        <v>21985.291598503591</v>
      </c>
      <c r="F1514" s="105">
        <v>-0.17018370541077066</v>
      </c>
      <c r="G1514" s="81">
        <v>22410.093317952156</v>
      </c>
      <c r="H1514" s="105">
        <v>-0.18591355462498868</v>
      </c>
      <c r="I1514" s="81">
        <v>14503.599704999924</v>
      </c>
      <c r="J1514" s="105">
        <v>0.25787760147880195</v>
      </c>
      <c r="K1514" s="83">
        <v>4957.9259208315389</v>
      </c>
      <c r="L1514" s="83">
        <v>6800.3146821471528</v>
      </c>
      <c r="M1514" s="105">
        <v>-0.2709269860926336</v>
      </c>
      <c r="N1514" s="83">
        <v>5886.9805810800772</v>
      </c>
      <c r="O1514" s="105">
        <v>-0.15781513926415666</v>
      </c>
      <c r="P1514" s="83">
        <v>4379.7527308975868</v>
      </c>
      <c r="Q1514" s="105">
        <v>0.13201046393673033</v>
      </c>
      <c r="R1514" s="83">
        <v>1922.5217384333146</v>
      </c>
      <c r="S1514" s="83">
        <v>2224.8345663936529</v>
      </c>
      <c r="T1514" s="105">
        <v>-0.13588103696643503</v>
      </c>
      <c r="U1514" s="83">
        <v>1582.6055846045697</v>
      </c>
      <c r="V1514" s="105">
        <v>0.21478260732517029</v>
      </c>
      <c r="W1514" s="83">
        <v>1443.6340659361936</v>
      </c>
      <c r="X1514" s="105">
        <v>0.33172372680646284</v>
      </c>
      <c r="Y1514" s="80"/>
      <c r="Z1514" s="80"/>
      <c r="AA1514" s="80"/>
      <c r="AB1514" s="80"/>
      <c r="AC1514" s="84">
        <v>3.6797147640064254</v>
      </c>
      <c r="AD1514" s="84">
        <v>3.232981505432611</v>
      </c>
      <c r="AE1514" s="105">
        <v>0.13817996107405392</v>
      </c>
      <c r="AF1514" s="84">
        <v>3.8067211211762828</v>
      </c>
      <c r="AG1514" s="105">
        <v>-3.3363714631822639E-2</v>
      </c>
      <c r="AH1514" s="84">
        <v>3.3115110820485874</v>
      </c>
      <c r="AI1514" s="105">
        <v>0.1111890230275351</v>
      </c>
      <c r="AJ1514" s="84">
        <v>9.4894912473660824</v>
      </c>
      <c r="AK1514" s="84">
        <v>9.8817646626826114</v>
      </c>
      <c r="AL1514" s="105">
        <v>-3.9696696764891203E-2</v>
      </c>
      <c r="AM1514" s="84">
        <v>14.160251635628816</v>
      </c>
      <c r="AN1514" s="105">
        <v>-0.32985009789731173</v>
      </c>
      <c r="AO1514" s="84">
        <v>10.046590093171826</v>
      </c>
      <c r="AP1514" s="105">
        <v>-5.545153536067688E-2</v>
      </c>
      <c r="AQ1514" s="108">
        <v>1.2142365481391999</v>
      </c>
      <c r="AR1514" s="108">
        <v>0.60912882976244753</v>
      </c>
    </row>
    <row r="1515" spans="1:44" s="2" customFormat="1" x14ac:dyDescent="0.25">
      <c r="A1515" s="80" t="s">
        <v>327</v>
      </c>
      <c r="B1515" s="80" t="s">
        <v>362</v>
      </c>
      <c r="C1515" s="80" t="s">
        <v>290</v>
      </c>
      <c r="D1515" s="81">
        <v>171860.87103344558</v>
      </c>
      <c r="E1515" s="81">
        <v>193515.75675977944</v>
      </c>
      <c r="F1515" s="105">
        <v>-0.11190244189373749</v>
      </c>
      <c r="G1515" s="81">
        <v>180502.61326930046</v>
      </c>
      <c r="H1515" s="105">
        <v>-4.7875995141199709E-2</v>
      </c>
      <c r="I1515" s="81">
        <v>175967.21038012623</v>
      </c>
      <c r="J1515" s="105">
        <v>-2.333582113286951E-2</v>
      </c>
      <c r="K1515" s="83">
        <v>59561.663614466859</v>
      </c>
      <c r="L1515" s="83">
        <v>66593.759257365047</v>
      </c>
      <c r="M1515" s="105">
        <v>-0.1055969166077745</v>
      </c>
      <c r="N1515" s="83">
        <v>60008.742449922967</v>
      </c>
      <c r="O1515" s="105">
        <v>-7.4502283701277953E-3</v>
      </c>
      <c r="P1515" s="83">
        <v>60711.4863981081</v>
      </c>
      <c r="Q1515" s="105">
        <v>-1.8939130827755054E-2</v>
      </c>
      <c r="R1515" s="83">
        <v>29174.771543979841</v>
      </c>
      <c r="S1515" s="83">
        <v>31745.066169312784</v>
      </c>
      <c r="T1515" s="105">
        <v>-8.0966743355463111E-2</v>
      </c>
      <c r="U1515" s="83">
        <v>29348.50000413935</v>
      </c>
      <c r="V1515" s="105">
        <v>-5.9195004901445181E-3</v>
      </c>
      <c r="W1515" s="83">
        <v>29088.20325258412</v>
      </c>
      <c r="X1515" s="105">
        <v>2.9760618297395261E-3</v>
      </c>
      <c r="Y1515" s="80"/>
      <c r="Z1515" s="80"/>
      <c r="AA1515" s="80"/>
      <c r="AB1515" s="80"/>
      <c r="AC1515" s="84">
        <v>2.885427649332859</v>
      </c>
      <c r="AD1515" s="84">
        <v>2.9059142916365284</v>
      </c>
      <c r="AE1515" s="105">
        <v>-7.0499816056625239E-3</v>
      </c>
      <c r="AF1515" s="84">
        <v>3.007938608610722</v>
      </c>
      <c r="AG1515" s="105">
        <v>-4.0729208677050502E-2</v>
      </c>
      <c r="AH1515" s="84">
        <v>2.8984171006165607</v>
      </c>
      <c r="AI1515" s="105">
        <v>-4.4815672944168387E-3</v>
      </c>
      <c r="AJ1515" s="84">
        <v>5.8907357946015777</v>
      </c>
      <c r="AK1515" s="84">
        <v>6.0959317497610579</v>
      </c>
      <c r="AL1515" s="105">
        <v>-3.366113066595984E-2</v>
      </c>
      <c r="AM1515" s="84">
        <v>6.1503181847059354</v>
      </c>
      <c r="AN1515" s="105">
        <v>-4.2206335072202297E-2</v>
      </c>
      <c r="AO1515" s="84">
        <v>6.0494355341282127</v>
      </c>
      <c r="AP1515" s="105">
        <v>-2.6233809523437672E-2</v>
      </c>
      <c r="AQ1515" s="108">
        <v>11.438422149478869</v>
      </c>
      <c r="AR1515" s="108">
        <v>9.2436897299549656</v>
      </c>
    </row>
    <row r="1516" spans="1:44" s="2" customFormat="1" x14ac:dyDescent="0.25">
      <c r="A1516" s="80" t="s">
        <v>327</v>
      </c>
      <c r="B1516" s="80" t="s">
        <v>362</v>
      </c>
      <c r="C1516" s="80" t="s">
        <v>291</v>
      </c>
      <c r="D1516" s="81">
        <v>116570.21091576338</v>
      </c>
      <c r="E1516" s="81">
        <v>119145.38107011556</v>
      </c>
      <c r="F1516" s="105">
        <v>-2.1613680121067576E-2</v>
      </c>
      <c r="G1516" s="81">
        <v>141544.03520080686</v>
      </c>
      <c r="H1516" s="105">
        <v>-0.17643854966840111</v>
      </c>
      <c r="I1516" s="81">
        <v>89863.902792965178</v>
      </c>
      <c r="J1516" s="105">
        <v>0.29718615921151442</v>
      </c>
      <c r="K1516" s="83">
        <v>28464.995990545714</v>
      </c>
      <c r="L1516" s="83">
        <v>31425.521708243239</v>
      </c>
      <c r="M1516" s="105">
        <v>-9.4207687152603359E-2</v>
      </c>
      <c r="N1516" s="83">
        <v>35982.649117657587</v>
      </c>
      <c r="O1516" s="105">
        <v>-0.20892439304650229</v>
      </c>
      <c r="P1516" s="83">
        <v>24317.807442505196</v>
      </c>
      <c r="Q1516" s="105">
        <v>0.17054121996178118</v>
      </c>
      <c r="R1516" s="83">
        <v>8441.0533568567353</v>
      </c>
      <c r="S1516" s="83">
        <v>9225.8854266015733</v>
      </c>
      <c r="T1516" s="105">
        <v>-8.5068482151521477E-2</v>
      </c>
      <c r="U1516" s="83">
        <v>10284.421919042319</v>
      </c>
      <c r="V1516" s="105">
        <v>-0.17923890877837861</v>
      </c>
      <c r="W1516" s="83">
        <v>7502.1492572309144</v>
      </c>
      <c r="X1516" s="105">
        <v>0.12515134895788194</v>
      </c>
      <c r="Y1516" s="80"/>
      <c r="Z1516" s="80"/>
      <c r="AA1516" s="80"/>
      <c r="AB1516" s="80"/>
      <c r="AC1516" s="84">
        <v>4.0952126237600979</v>
      </c>
      <c r="AD1516" s="84">
        <v>3.7913572979398618</v>
      </c>
      <c r="AE1516" s="105">
        <v>8.0144207454502972E-2</v>
      </c>
      <c r="AF1516" s="84">
        <v>3.9336746646412881</v>
      </c>
      <c r="AG1516" s="105">
        <v>4.106540903619451E-2</v>
      </c>
      <c r="AH1516" s="84">
        <v>3.6953949489661508</v>
      </c>
      <c r="AI1516" s="105">
        <v>0.10819348954996076</v>
      </c>
      <c r="AJ1516" s="84">
        <v>13.809912813911129</v>
      </c>
      <c r="AK1516" s="84">
        <v>12.914248937730813</v>
      </c>
      <c r="AL1516" s="105">
        <v>6.935470119083019E-2</v>
      </c>
      <c r="AM1516" s="84">
        <v>13.762954915212909</v>
      </c>
      <c r="AN1516" s="105">
        <v>3.4119052912333268E-3</v>
      </c>
      <c r="AO1516" s="84">
        <v>11.978421077979785</v>
      </c>
      <c r="AP1516" s="105">
        <v>0.15289926143089247</v>
      </c>
      <c r="AQ1516" s="108">
        <v>7.758480883346647</v>
      </c>
      <c r="AR1516" s="108">
        <v>2.6744503588367978</v>
      </c>
    </row>
    <row r="1517" spans="1:44" s="2" customFormat="1" x14ac:dyDescent="0.25">
      <c r="A1517" s="80" t="s">
        <v>327</v>
      </c>
      <c r="B1517" s="80" t="s">
        <v>362</v>
      </c>
      <c r="C1517" s="80" t="s">
        <v>292</v>
      </c>
      <c r="D1517" s="81">
        <v>738616.28774757986</v>
      </c>
      <c r="E1517" s="81">
        <v>780891.65023056744</v>
      </c>
      <c r="F1517" s="105">
        <v>-5.4137296090315833E-2</v>
      </c>
      <c r="G1517" s="81">
        <v>858368.96964907763</v>
      </c>
      <c r="H1517" s="105">
        <v>-0.1395118953920895</v>
      </c>
      <c r="I1517" s="81">
        <v>696019.18332125666</v>
      </c>
      <c r="J1517" s="105">
        <v>6.1201049406510333E-2</v>
      </c>
      <c r="K1517" s="83">
        <v>288987.22938604199</v>
      </c>
      <c r="L1517" s="83">
        <v>310219.00536135677</v>
      </c>
      <c r="M1517" s="105">
        <v>-6.8441248306444269E-2</v>
      </c>
      <c r="N1517" s="83">
        <v>344754.13654564269</v>
      </c>
      <c r="O1517" s="105">
        <v>-0.16175848597024042</v>
      </c>
      <c r="P1517" s="83">
        <v>305290.74001120328</v>
      </c>
      <c r="Q1517" s="105">
        <v>-5.3403226788218329E-2</v>
      </c>
      <c r="R1517" s="83">
        <v>179103.66962012299</v>
      </c>
      <c r="S1517" s="83">
        <v>191316.19615228954</v>
      </c>
      <c r="T1517" s="105">
        <v>-6.38342533344394E-2</v>
      </c>
      <c r="U1517" s="83">
        <v>220172.86150279941</v>
      </c>
      <c r="V1517" s="105">
        <v>-0.18653158069689818</v>
      </c>
      <c r="W1517" s="83">
        <v>180851.13477072783</v>
      </c>
      <c r="X1517" s="105">
        <v>-9.6624505719589224E-3</v>
      </c>
      <c r="Y1517" s="80"/>
      <c r="Z1517" s="80"/>
      <c r="AA1517" s="80"/>
      <c r="AB1517" s="80"/>
      <c r="AC1517" s="84">
        <v>2.5558786432078056</v>
      </c>
      <c r="AD1517" s="84">
        <v>2.5172269807291476</v>
      </c>
      <c r="AE1517" s="105">
        <v>1.535485785531425E-2</v>
      </c>
      <c r="AF1517" s="84">
        <v>2.4898003494598719</v>
      </c>
      <c r="AG1517" s="105">
        <v>2.6539595338344456E-2</v>
      </c>
      <c r="AH1517" s="84">
        <v>2.2798568449724836</v>
      </c>
      <c r="AI1517" s="105">
        <v>0.12106979385306682</v>
      </c>
      <c r="AJ1517" s="84">
        <v>4.1239595442917345</v>
      </c>
      <c r="AK1517" s="84">
        <v>4.0816808296197262</v>
      </c>
      <c r="AL1517" s="105">
        <v>1.0358162834585774E-2</v>
      </c>
      <c r="AM1517" s="84">
        <v>3.8986138609011256</v>
      </c>
      <c r="AN1517" s="105">
        <v>5.7801488280381404E-2</v>
      </c>
      <c r="AO1517" s="84">
        <v>3.8485751510690149</v>
      </c>
      <c r="AP1517" s="105">
        <v>7.1554895620584757E-2</v>
      </c>
      <c r="AQ1517" s="108">
        <v>49.159560608147991</v>
      </c>
      <c r="AR1517" s="108">
        <v>56.746931127431687</v>
      </c>
    </row>
    <row r="1518" spans="1:44" s="2" customFormat="1" x14ac:dyDescent="0.25">
      <c r="A1518" s="80" t="s">
        <v>327</v>
      </c>
      <c r="B1518" s="80" t="s">
        <v>363</v>
      </c>
      <c r="C1518" s="80" t="s">
        <v>281</v>
      </c>
      <c r="D1518" s="81">
        <v>55476721.359854728</v>
      </c>
      <c r="E1518" s="81">
        <v>53334530.83579275</v>
      </c>
      <c r="F1518" s="105">
        <v>4.0165170490716232E-2</v>
      </c>
      <c r="G1518" s="81">
        <v>51193836.682373434</v>
      </c>
      <c r="H1518" s="105">
        <v>8.3660162141274613E-2</v>
      </c>
      <c r="I1518" s="81">
        <v>46184553.307029285</v>
      </c>
      <c r="J1518" s="105">
        <v>0.20119644745835782</v>
      </c>
      <c r="K1518" s="83">
        <v>20281919.07198311</v>
      </c>
      <c r="L1518" s="83">
        <v>20971183.212636501</v>
      </c>
      <c r="M1518" s="105">
        <v>-3.286720323143541E-2</v>
      </c>
      <c r="N1518" s="83">
        <v>21724445.701115709</v>
      </c>
      <c r="O1518" s="105">
        <v>-6.6401078719284162E-2</v>
      </c>
      <c r="P1518" s="83">
        <v>19911402.537242208</v>
      </c>
      <c r="Q1518" s="105">
        <v>1.860825896357074E-2</v>
      </c>
      <c r="R1518" s="83">
        <v>32949769.266365319</v>
      </c>
      <c r="S1518" s="83">
        <v>34017251.76244051</v>
      </c>
      <c r="T1518" s="105">
        <v>-3.1380621325025164E-2</v>
      </c>
      <c r="U1518" s="83">
        <v>35620350.887886353</v>
      </c>
      <c r="V1518" s="105">
        <v>-7.4973478782580871E-2</v>
      </c>
      <c r="W1518" s="83">
        <v>33607855.094553679</v>
      </c>
      <c r="X1518" s="105">
        <v>-1.9581309974613818E-2</v>
      </c>
      <c r="Y1518" s="80"/>
      <c r="Z1518" s="80"/>
      <c r="AA1518" s="80"/>
      <c r="AB1518" s="80"/>
      <c r="AC1518" s="84">
        <v>2.7352796923683993</v>
      </c>
      <c r="AD1518" s="84">
        <v>2.5432294541995719</v>
      </c>
      <c r="AE1518" s="105">
        <v>7.5514318164135591E-2</v>
      </c>
      <c r="AF1518" s="84">
        <v>2.3565083034428933</v>
      </c>
      <c r="AG1518" s="105">
        <v>0.16073416264738613</v>
      </c>
      <c r="AH1518" s="84">
        <v>2.3195027683582752</v>
      </c>
      <c r="AI1518" s="105">
        <v>0.17925260951699901</v>
      </c>
      <c r="AJ1518" s="84">
        <v>1.6836755642014349</v>
      </c>
      <c r="AK1518" s="84">
        <v>1.5678671283692893</v>
      </c>
      <c r="AL1518" s="105">
        <v>7.3863679987089148E-2</v>
      </c>
      <c r="AM1518" s="84">
        <v>1.4372075346338955</v>
      </c>
      <c r="AN1518" s="105">
        <v>0.17149091110931522</v>
      </c>
      <c r="AO1518" s="84">
        <v>1.3742190085351125</v>
      </c>
      <c r="AP1518" s="105">
        <v>0.22518721815396545</v>
      </c>
      <c r="AQ1518" s="80"/>
      <c r="AR1518" s="80"/>
    </row>
    <row r="1519" spans="1:44" s="2" customFormat="1" x14ac:dyDescent="0.25">
      <c r="A1519" s="80" t="s">
        <v>327</v>
      </c>
      <c r="B1519" s="80" t="s">
        <v>363</v>
      </c>
      <c r="C1519" s="80" t="s">
        <v>313</v>
      </c>
      <c r="D1519" s="81">
        <v>25544362.693350166</v>
      </c>
      <c r="E1519" s="81">
        <v>24337224.865207262</v>
      </c>
      <c r="F1519" s="105">
        <v>4.9600471492895641E-2</v>
      </c>
      <c r="G1519" s="81">
        <v>24787543.708987273</v>
      </c>
      <c r="H1519" s="105">
        <v>3.0532229947757644E-2</v>
      </c>
      <c r="I1519" s="81">
        <v>21800942.577748809</v>
      </c>
      <c r="J1519" s="105">
        <v>0.17170909479033666</v>
      </c>
      <c r="K1519" s="83">
        <v>11033715.467461705</v>
      </c>
      <c r="L1519" s="83">
        <v>11542679.211144673</v>
      </c>
      <c r="M1519" s="105">
        <v>-4.4094073340577071E-2</v>
      </c>
      <c r="N1519" s="83">
        <v>12333396.496101981</v>
      </c>
      <c r="O1519" s="105">
        <v>-0.10537900318464952</v>
      </c>
      <c r="P1519" s="83">
        <v>11177436.10140544</v>
      </c>
      <c r="Q1519" s="105">
        <v>-1.2858103829881291E-2</v>
      </c>
      <c r="R1519" s="83">
        <v>13186113.515827667</v>
      </c>
      <c r="S1519" s="83">
        <v>13712036.656387376</v>
      </c>
      <c r="T1519" s="105">
        <v>-3.8354852290649458E-2</v>
      </c>
      <c r="U1519" s="83">
        <v>14525764.973012758</v>
      </c>
      <c r="V1519" s="105">
        <v>-9.2225879991450613E-2</v>
      </c>
      <c r="W1519" s="83">
        <v>13168905.803030223</v>
      </c>
      <c r="X1519" s="105">
        <v>1.3066926785583615E-3</v>
      </c>
      <c r="Y1519" s="80"/>
      <c r="Z1519" s="80"/>
      <c r="AA1519" s="80"/>
      <c r="AB1519" s="80"/>
      <c r="AC1519" s="84">
        <v>2.3151188526367372</v>
      </c>
      <c r="AD1519" s="84">
        <v>2.1084554478226525</v>
      </c>
      <c r="AE1519" s="105">
        <v>9.8016491184340984E-2</v>
      </c>
      <c r="AF1519" s="84">
        <v>2.0097905485177159</v>
      </c>
      <c r="AG1519" s="105">
        <v>0.1519204597435343</v>
      </c>
      <c r="AH1519" s="84">
        <v>1.9504421568563097</v>
      </c>
      <c r="AI1519" s="105">
        <v>0.18697129494381282</v>
      </c>
      <c r="AJ1519" s="84">
        <v>1.9372169565117532</v>
      </c>
      <c r="AK1519" s="84">
        <v>1.7748803824755264</v>
      </c>
      <c r="AL1519" s="105">
        <v>9.1463388541038901E-2</v>
      </c>
      <c r="AM1519" s="84">
        <v>1.7064535847192728</v>
      </c>
      <c r="AN1519" s="105">
        <v>0.13522979696540829</v>
      </c>
      <c r="AO1519" s="84">
        <v>1.6554862570838891</v>
      </c>
      <c r="AP1519" s="105">
        <v>0.17018002911369856</v>
      </c>
      <c r="AQ1519" s="80"/>
      <c r="AR1519" s="80"/>
    </row>
    <row r="1520" spans="1:44" s="2" customFormat="1" x14ac:dyDescent="0.25">
      <c r="A1520" s="80" t="s">
        <v>327</v>
      </c>
      <c r="B1520" s="80" t="s">
        <v>363</v>
      </c>
      <c r="C1520" s="80" t="s">
        <v>328</v>
      </c>
      <c r="D1520" s="81">
        <v>884392.06025131932</v>
      </c>
      <c r="E1520" s="81">
        <v>871390.51939092763</v>
      </c>
      <c r="F1520" s="105">
        <v>1.492045250788283E-2</v>
      </c>
      <c r="G1520" s="81">
        <v>994755.727226516</v>
      </c>
      <c r="H1520" s="105">
        <v>-0.11094549541614829</v>
      </c>
      <c r="I1520" s="81">
        <v>809017.50589089864</v>
      </c>
      <c r="J1520" s="105">
        <v>9.3168014056033824E-2</v>
      </c>
      <c r="K1520" s="83">
        <v>306128.12767601339</v>
      </c>
      <c r="L1520" s="83">
        <v>305058.54073629127</v>
      </c>
      <c r="M1520" s="105">
        <v>3.5061694622303082E-3</v>
      </c>
      <c r="N1520" s="83">
        <v>365522.17194424768</v>
      </c>
      <c r="O1520" s="105">
        <v>-0.16249094809300249</v>
      </c>
      <c r="P1520" s="83">
        <v>308431.45413528045</v>
      </c>
      <c r="Q1520" s="105">
        <v>-7.4678714780393417E-3</v>
      </c>
      <c r="R1520" s="83">
        <v>214583.3826762941</v>
      </c>
      <c r="S1520" s="83">
        <v>228158.19380235672</v>
      </c>
      <c r="T1520" s="105">
        <v>-5.9497364086875053E-2</v>
      </c>
      <c r="U1520" s="83">
        <v>260668.39319810548</v>
      </c>
      <c r="V1520" s="105">
        <v>-0.1767955445476169</v>
      </c>
      <c r="W1520" s="83">
        <v>218058.8862427157</v>
      </c>
      <c r="X1520" s="105">
        <v>-1.5938371631198302E-2</v>
      </c>
      <c r="Y1520" s="80"/>
      <c r="Z1520" s="80"/>
      <c r="AA1520" s="80"/>
      <c r="AB1520" s="80"/>
      <c r="AC1520" s="84">
        <v>2.8889604720912931</v>
      </c>
      <c r="AD1520" s="84">
        <v>2.8564698345692396</v>
      </c>
      <c r="AE1520" s="105">
        <v>1.1374402463085399E-2</v>
      </c>
      <c r="AF1520" s="84">
        <v>2.7214648072791712</v>
      </c>
      <c r="AG1520" s="105">
        <v>6.1546143960457267E-2</v>
      </c>
      <c r="AH1520" s="84">
        <v>2.6230058414731503</v>
      </c>
      <c r="AI1520" s="105">
        <v>0.10139307599436211</v>
      </c>
      <c r="AJ1520" s="84">
        <v>4.1214377796693284</v>
      </c>
      <c r="AK1520" s="84">
        <v>3.8192383313911331</v>
      </c>
      <c r="AL1520" s="105">
        <v>7.9125580038918689E-2</v>
      </c>
      <c r="AM1520" s="84">
        <v>3.8161731655379914</v>
      </c>
      <c r="AN1520" s="105">
        <v>7.9992338106675484E-2</v>
      </c>
      <c r="AO1520" s="84">
        <v>3.7100873063728401</v>
      </c>
      <c r="AP1520" s="105">
        <v>0.11087352919967923</v>
      </c>
      <c r="AQ1520" s="108">
        <v>99.999999999999986</v>
      </c>
      <c r="AR1520" s="108">
        <v>100</v>
      </c>
    </row>
    <row r="1521" spans="1:44" s="2" customFormat="1" x14ac:dyDescent="0.25">
      <c r="A1521" s="80" t="s">
        <v>327</v>
      </c>
      <c r="B1521" s="80" t="s">
        <v>363</v>
      </c>
      <c r="C1521" s="80" t="s">
        <v>270</v>
      </c>
      <c r="D1521" s="81">
        <v>535912.8556300163</v>
      </c>
      <c r="E1521" s="81">
        <v>511541.34024577978</v>
      </c>
      <c r="F1521" s="105">
        <v>4.7643295794093134E-2</v>
      </c>
      <c r="G1521" s="81">
        <v>635511.88089316129</v>
      </c>
      <c r="H1521" s="105">
        <v>-0.15672252283177854</v>
      </c>
      <c r="I1521" s="81">
        <v>535339.70894827601</v>
      </c>
      <c r="J1521" s="105">
        <v>1.0706223957611834E-3</v>
      </c>
      <c r="K1521" s="83">
        <v>192365.69972485409</v>
      </c>
      <c r="L1521" s="83">
        <v>183088.42232363246</v>
      </c>
      <c r="M1521" s="105">
        <v>5.0671021594270102E-2</v>
      </c>
      <c r="N1521" s="83">
        <v>244547.05902800406</v>
      </c>
      <c r="O1521" s="105">
        <v>-0.21337962317172859</v>
      </c>
      <c r="P1521" s="83">
        <v>211844.95541282542</v>
      </c>
      <c r="Q1521" s="105">
        <v>-9.1950528866792322E-2</v>
      </c>
      <c r="R1521" s="83">
        <v>139078.73437717106</v>
      </c>
      <c r="S1521" s="83">
        <v>148680.9967692628</v>
      </c>
      <c r="T1521" s="105">
        <v>-6.4582983708358077E-2</v>
      </c>
      <c r="U1521" s="83">
        <v>183063.48585358032</v>
      </c>
      <c r="V1521" s="105">
        <v>-0.24027047923467157</v>
      </c>
      <c r="W1521" s="83">
        <v>157200.6274913532</v>
      </c>
      <c r="X1521" s="105">
        <v>-0.11527875812823285</v>
      </c>
      <c r="Y1521" s="80"/>
      <c r="Z1521" s="80"/>
      <c r="AA1521" s="80"/>
      <c r="AB1521" s="80"/>
      <c r="AC1521" s="84">
        <v>2.7859065124216382</v>
      </c>
      <c r="AD1521" s="84">
        <v>2.7939578797700508</v>
      </c>
      <c r="AE1521" s="105">
        <v>-2.881706774003069E-3</v>
      </c>
      <c r="AF1521" s="84">
        <v>2.5987304178554291</v>
      </c>
      <c r="AG1521" s="105">
        <v>7.2025975945852014E-2</v>
      </c>
      <c r="AH1521" s="84">
        <v>2.5270354344999699</v>
      </c>
      <c r="AI1521" s="105">
        <v>0.10244062049446161</v>
      </c>
      <c r="AJ1521" s="84">
        <v>3.8533055253196435</v>
      </c>
      <c r="AK1521" s="84">
        <v>3.4405293975775391</v>
      </c>
      <c r="AL1521" s="105">
        <v>0.11997459694218519</v>
      </c>
      <c r="AM1521" s="84">
        <v>3.4715381821225821</v>
      </c>
      <c r="AN1521" s="105">
        <v>0.109970659450918</v>
      </c>
      <c r="AO1521" s="84">
        <v>3.4054552929677224</v>
      </c>
      <c r="AP1521" s="105">
        <v>0.13150964961329356</v>
      </c>
      <c r="AQ1521" s="80"/>
      <c r="AR1521" s="80"/>
    </row>
    <row r="1522" spans="1:44" s="2" customFormat="1" x14ac:dyDescent="0.25">
      <c r="A1522" s="80" t="s">
        <v>327</v>
      </c>
      <c r="B1522" s="80" t="s">
        <v>363</v>
      </c>
      <c r="C1522" s="80" t="s">
        <v>271</v>
      </c>
      <c r="D1522" s="81">
        <v>330484.0441397166</v>
      </c>
      <c r="E1522" s="81">
        <v>343417.22158721567</v>
      </c>
      <c r="F1522" s="105">
        <v>-3.7660247170261681E-2</v>
      </c>
      <c r="G1522" s="81">
        <v>343267.62432849524</v>
      </c>
      <c r="H1522" s="105">
        <v>-3.7240856063213208E-2</v>
      </c>
      <c r="I1522" s="81">
        <v>264862.2353481662</v>
      </c>
      <c r="J1522" s="105">
        <v>0.24775826838918483</v>
      </c>
      <c r="K1522" s="83">
        <v>109337.26021252364</v>
      </c>
      <c r="L1522" s="83">
        <v>118236.41639999856</v>
      </c>
      <c r="M1522" s="105">
        <v>-7.526578069965105E-2</v>
      </c>
      <c r="N1522" s="83">
        <v>117251.97717334084</v>
      </c>
      <c r="O1522" s="105">
        <v>-6.7501778235401363E-2</v>
      </c>
      <c r="P1522" s="83">
        <v>94340.477868577989</v>
      </c>
      <c r="Q1522" s="105">
        <v>0.15896445176838178</v>
      </c>
      <c r="R1522" s="83">
        <v>74195.052164553155</v>
      </c>
      <c r="S1522" s="83">
        <v>78415.094599039381</v>
      </c>
      <c r="T1522" s="105">
        <v>-5.3816710367622554E-2</v>
      </c>
      <c r="U1522" s="83">
        <v>76534.020410946279</v>
      </c>
      <c r="V1522" s="105">
        <v>-3.0561157428214671E-2</v>
      </c>
      <c r="W1522" s="83">
        <v>60151.75404256193</v>
      </c>
      <c r="X1522" s="105">
        <v>0.23346448238324899</v>
      </c>
      <c r="Y1522" s="80"/>
      <c r="Z1522" s="80"/>
      <c r="AA1522" s="80"/>
      <c r="AB1522" s="80"/>
      <c r="AC1522" s="84">
        <v>3.0226113540557007</v>
      </c>
      <c r="AD1522" s="84">
        <v>2.9044961953635449</v>
      </c>
      <c r="AE1522" s="105">
        <v>4.06663155147882E-2</v>
      </c>
      <c r="AF1522" s="84">
        <v>2.9276062767028783</v>
      </c>
      <c r="AG1522" s="105">
        <v>3.2451452952826282E-2</v>
      </c>
      <c r="AH1522" s="84">
        <v>2.8075142434314926</v>
      </c>
      <c r="AI1522" s="105">
        <v>7.6614788732578265E-2</v>
      </c>
      <c r="AJ1522" s="84">
        <v>4.4542598798468944</v>
      </c>
      <c r="AK1522" s="84">
        <v>4.3794785091214141</v>
      </c>
      <c r="AL1522" s="105">
        <v>1.7075405341007717E-2</v>
      </c>
      <c r="AM1522" s="84">
        <v>4.4851638850975526</v>
      </c>
      <c r="AN1522" s="105">
        <v>-6.8902733639990528E-3</v>
      </c>
      <c r="AO1522" s="84">
        <v>4.4032337803608534</v>
      </c>
      <c r="AP1522" s="105">
        <v>1.1588323952642662E-2</v>
      </c>
      <c r="AQ1522" s="80"/>
      <c r="AR1522" s="80"/>
    </row>
    <row r="1523" spans="1:44" s="2" customFormat="1" x14ac:dyDescent="0.25">
      <c r="A1523" s="80" t="s">
        <v>327</v>
      </c>
      <c r="B1523" s="80" t="s">
        <v>363</v>
      </c>
      <c r="C1523" s="80" t="s">
        <v>127</v>
      </c>
      <c r="D1523" s="81">
        <v>17995.160481586456</v>
      </c>
      <c r="E1523" s="81">
        <v>16431.957557932139</v>
      </c>
      <c r="F1523" s="105">
        <v>9.5131874467367858E-2</v>
      </c>
      <c r="G1523" s="81">
        <v>15976.222004859446</v>
      </c>
      <c r="H1523" s="105">
        <v>0.12637145854088119</v>
      </c>
      <c r="I1523" s="81">
        <v>8815.5615944564342</v>
      </c>
      <c r="J1523" s="105">
        <v>1.0412948498825654</v>
      </c>
      <c r="K1523" s="83">
        <v>4425.1677386356259</v>
      </c>
      <c r="L1523" s="83">
        <v>3733.7020126602338</v>
      </c>
      <c r="M1523" s="105">
        <v>0.18519574503556277</v>
      </c>
      <c r="N1523" s="83">
        <v>3723.1357429027557</v>
      </c>
      <c r="O1523" s="105">
        <v>0.18855933390855326</v>
      </c>
      <c r="P1523" s="83">
        <v>2246.0208538770676</v>
      </c>
      <c r="Q1523" s="105">
        <v>0.97022557960533995</v>
      </c>
      <c r="R1523" s="83">
        <v>1309.596134569854</v>
      </c>
      <c r="S1523" s="83">
        <v>1062.1024340545619</v>
      </c>
      <c r="T1523" s="105">
        <v>0.23302243981353876</v>
      </c>
      <c r="U1523" s="83">
        <v>1070.8869335789325</v>
      </c>
      <c r="V1523" s="105">
        <v>0.22290794061063859</v>
      </c>
      <c r="W1523" s="83">
        <v>706.50470880063756</v>
      </c>
      <c r="X1523" s="105">
        <v>0.85362690192543023</v>
      </c>
      <c r="Y1523" s="80"/>
      <c r="Z1523" s="80"/>
      <c r="AA1523" s="80"/>
      <c r="AB1523" s="80"/>
      <c r="AC1523" s="84">
        <v>4.0665487828795275</v>
      </c>
      <c r="AD1523" s="84">
        <v>4.4009825910623483</v>
      </c>
      <c r="AE1523" s="105">
        <v>-7.5990713724248621E-2</v>
      </c>
      <c r="AF1523" s="84">
        <v>4.2910662162437108</v>
      </c>
      <c r="AG1523" s="105">
        <v>-5.2322062175195257E-2</v>
      </c>
      <c r="AH1523" s="84">
        <v>3.924968719341615</v>
      </c>
      <c r="AI1523" s="105">
        <v>3.6071641243974439E-2</v>
      </c>
      <c r="AJ1523" s="84">
        <v>13.740999997298474</v>
      </c>
      <c r="AK1523" s="84">
        <v>15.471160813748783</v>
      </c>
      <c r="AL1523" s="105">
        <v>-0.11183135107178026</v>
      </c>
      <c r="AM1523" s="84">
        <v>14.918682359365885</v>
      </c>
      <c r="AN1523" s="105">
        <v>-7.8940105680852413E-2</v>
      </c>
      <c r="AO1523" s="84">
        <v>12.477711025340131</v>
      </c>
      <c r="AP1523" s="105">
        <v>0.10124364712348403</v>
      </c>
      <c r="AQ1523" s="80"/>
      <c r="AR1523" s="80"/>
    </row>
    <row r="1524" spans="1:44" s="2" customFormat="1" x14ac:dyDescent="0.25">
      <c r="A1524" s="80" t="s">
        <v>327</v>
      </c>
      <c r="B1524" s="80" t="s">
        <v>363</v>
      </c>
      <c r="C1524" s="80" t="s">
        <v>282</v>
      </c>
      <c r="D1524" s="81">
        <v>2079.0385318493845</v>
      </c>
      <c r="E1524" s="81">
        <v>1036.7769336152078</v>
      </c>
      <c r="F1524" s="105">
        <v>1.005290110573587</v>
      </c>
      <c r="G1524" s="81">
        <v>2104.7906695079805</v>
      </c>
      <c r="H1524" s="105">
        <v>-1.2235011315693378E-2</v>
      </c>
      <c r="I1524" s="81">
        <v>3059.844565420151</v>
      </c>
      <c r="J1524" s="105">
        <v>-0.32054112965574472</v>
      </c>
      <c r="K1524" s="83">
        <v>714.59849548339844</v>
      </c>
      <c r="L1524" s="83">
        <v>283.52968859672546</v>
      </c>
      <c r="M1524" s="105">
        <v>1.5203656767662088</v>
      </c>
      <c r="N1524" s="83">
        <v>691.25755214691162</v>
      </c>
      <c r="O1524" s="105">
        <v>3.3765914403386096E-2</v>
      </c>
      <c r="P1524" s="83">
        <v>1017.7964143753052</v>
      </c>
      <c r="Q1524" s="105">
        <v>-0.29789643057251397</v>
      </c>
      <c r="R1524" s="83">
        <v>272.06023057227878</v>
      </c>
      <c r="S1524" s="83">
        <v>140.63594675184706</v>
      </c>
      <c r="T1524" s="105">
        <v>0.93449994013501136</v>
      </c>
      <c r="U1524" s="83">
        <v>265.62877607345581</v>
      </c>
      <c r="V1524" s="105">
        <v>2.4212190388003922E-2</v>
      </c>
      <c r="W1524" s="83">
        <v>390.86465966701508</v>
      </c>
      <c r="X1524" s="105">
        <v>-0.30395285466828342</v>
      </c>
      <c r="Y1524" s="80"/>
      <c r="Z1524" s="80"/>
      <c r="AA1524" s="80"/>
      <c r="AB1524" s="80"/>
      <c r="AC1524" s="84">
        <v>2.9093799455077147</v>
      </c>
      <c r="AD1524" s="84">
        <v>3.6566785607056942</v>
      </c>
      <c r="AE1524" s="105">
        <v>-0.20436541051991181</v>
      </c>
      <c r="AF1524" s="84">
        <v>3.0448718613936436</v>
      </c>
      <c r="AG1524" s="105">
        <v>-4.4498396666161837E-2</v>
      </c>
      <c r="AH1524" s="84">
        <v>3.0063424494359192</v>
      </c>
      <c r="AI1524" s="105">
        <v>-3.2252647713635417E-2</v>
      </c>
      <c r="AJ1524" s="84">
        <v>7.6418318380313295</v>
      </c>
      <c r="AK1524" s="84">
        <v>7.3720621047519712</v>
      </c>
      <c r="AL1524" s="105">
        <v>3.659352423326262E-2</v>
      </c>
      <c r="AM1524" s="84">
        <v>7.9238051713415683</v>
      </c>
      <c r="AN1524" s="105">
        <v>-3.558559646696844E-2</v>
      </c>
      <c r="AO1524" s="84">
        <v>7.8283991395561054</v>
      </c>
      <c r="AP1524" s="105">
        <v>-2.3832114101345489E-2</v>
      </c>
      <c r="AQ1524" s="108">
        <v>0.23508109415394121</v>
      </c>
      <c r="AR1524" s="108">
        <v>0.12678532101560275</v>
      </c>
    </row>
    <row r="1525" spans="1:44" s="2" customFormat="1" x14ac:dyDescent="0.25">
      <c r="A1525" s="80" t="s">
        <v>327</v>
      </c>
      <c r="B1525" s="80" t="s">
        <v>363</v>
      </c>
      <c r="C1525" s="80" t="s">
        <v>285</v>
      </c>
      <c r="D1525" s="81">
        <v>241256.42014160036</v>
      </c>
      <c r="E1525" s="81">
        <v>255890.79489231229</v>
      </c>
      <c r="F1525" s="105">
        <v>-5.7189922587370046E-2</v>
      </c>
      <c r="G1525" s="81">
        <v>286202.42874473572</v>
      </c>
      <c r="H1525" s="105">
        <v>-0.15704272252428281</v>
      </c>
      <c r="I1525" s="81">
        <v>216363.81175466298</v>
      </c>
      <c r="J1525" s="105">
        <v>0.1150497774330365</v>
      </c>
      <c r="K1525" s="83">
        <v>75042.453316205443</v>
      </c>
      <c r="L1525" s="83">
        <v>85883.478477741417</v>
      </c>
      <c r="M1525" s="105">
        <v>-0.1262294605864813</v>
      </c>
      <c r="N1525" s="83">
        <v>96641.559796592846</v>
      </c>
      <c r="O1525" s="105">
        <v>-0.2234970806126092</v>
      </c>
      <c r="P1525" s="83">
        <v>76375.778578898462</v>
      </c>
      <c r="Q1525" s="105">
        <v>-1.7457435950268631E-2</v>
      </c>
      <c r="R1525" s="83">
        <v>56077.241286894343</v>
      </c>
      <c r="S1525" s="83">
        <v>61511.15757465316</v>
      </c>
      <c r="T1525" s="105">
        <v>-8.8340335347516938E-2</v>
      </c>
      <c r="U1525" s="83">
        <v>65783.047448630721</v>
      </c>
      <c r="V1525" s="105">
        <v>-0.14754266544607164</v>
      </c>
      <c r="W1525" s="83">
        <v>51237.648931554984</v>
      </c>
      <c r="X1525" s="105">
        <v>9.4453833387325256E-2</v>
      </c>
      <c r="Y1525" s="80"/>
      <c r="Z1525" s="80"/>
      <c r="AA1525" s="80"/>
      <c r="AB1525" s="80"/>
      <c r="AC1525" s="84">
        <v>3.2149324746223478</v>
      </c>
      <c r="AD1525" s="84">
        <v>2.9795113033135006</v>
      </c>
      <c r="AE1525" s="105">
        <v>7.9013350628016218E-2</v>
      </c>
      <c r="AF1525" s="84">
        <v>2.9614839552168108</v>
      </c>
      <c r="AG1525" s="105">
        <v>8.5581594645844333E-2</v>
      </c>
      <c r="AH1525" s="84">
        <v>2.8328851866453015</v>
      </c>
      <c r="AI1525" s="105">
        <v>0.13486155025910743</v>
      </c>
      <c r="AJ1525" s="84">
        <v>4.3022162753570354</v>
      </c>
      <c r="AK1525" s="84">
        <v>4.1600711965426731</v>
      </c>
      <c r="AL1525" s="105">
        <v>3.4168905314047371E-2</v>
      </c>
      <c r="AM1525" s="84">
        <v>4.3507018881761006</v>
      </c>
      <c r="AN1525" s="105">
        <v>-1.1144319713293728E-2</v>
      </c>
      <c r="AO1525" s="84">
        <v>4.222750580216692</v>
      </c>
      <c r="AP1525" s="105">
        <v>1.8818467638755401E-2</v>
      </c>
      <c r="AQ1525" s="108">
        <v>27.279351656893219</v>
      </c>
      <c r="AR1525" s="108">
        <v>26.133077308921287</v>
      </c>
    </row>
    <row r="1526" spans="1:44" s="2" customFormat="1" x14ac:dyDescent="0.25">
      <c r="A1526" s="80" t="s">
        <v>327</v>
      </c>
      <c r="B1526" s="80" t="s">
        <v>363</v>
      </c>
      <c r="C1526" s="80" t="s">
        <v>288</v>
      </c>
      <c r="D1526" s="81">
        <v>3563.3709854483604</v>
      </c>
      <c r="E1526" s="81">
        <v>1256.685284731388</v>
      </c>
      <c r="F1526" s="105">
        <v>1.835531718834456</v>
      </c>
      <c r="G1526" s="81">
        <v>330.60360023736956</v>
      </c>
      <c r="H1526" s="105">
        <v>9.7783792520405139</v>
      </c>
      <c r="I1526" s="81">
        <v>200.58789369344711</v>
      </c>
      <c r="J1526" s="105">
        <v>16.764636338891723</v>
      </c>
      <c r="K1526" s="83">
        <v>989.17252230644226</v>
      </c>
      <c r="L1526" s="83">
        <v>337.53317311448779</v>
      </c>
      <c r="M1526" s="105">
        <v>1.9305934974602483</v>
      </c>
      <c r="N1526" s="83">
        <v>102.36073613166809</v>
      </c>
      <c r="O1526" s="105">
        <v>8.6635932847733272</v>
      </c>
      <c r="P1526" s="83">
        <v>44.674363851547241</v>
      </c>
      <c r="Q1526" s="105">
        <v>21.141837891490951</v>
      </c>
      <c r="R1526" s="83">
        <v>227.69460544602492</v>
      </c>
      <c r="S1526" s="83">
        <v>94.794475164234569</v>
      </c>
      <c r="T1526" s="105">
        <v>1.4019818143571814</v>
      </c>
      <c r="U1526" s="83">
        <v>20.790484844493868</v>
      </c>
      <c r="V1526" s="105">
        <v>9.9518660651306234</v>
      </c>
      <c r="W1526" s="83">
        <v>9.7747508107185368</v>
      </c>
      <c r="X1526" s="105">
        <v>22.294159601116952</v>
      </c>
      <c r="Y1526" s="80"/>
      <c r="Z1526" s="80"/>
      <c r="AA1526" s="80"/>
      <c r="AB1526" s="80"/>
      <c r="AC1526" s="84">
        <v>3.6023756271956371</v>
      </c>
      <c r="AD1526" s="84">
        <v>3.7231460040970057</v>
      </c>
      <c r="AE1526" s="105">
        <v>-3.2437722498250422E-2</v>
      </c>
      <c r="AF1526" s="84">
        <v>3.2297892017121623</v>
      </c>
      <c r="AG1526" s="105">
        <v>0.11535936317019105</v>
      </c>
      <c r="AH1526" s="84">
        <v>4.49</v>
      </c>
      <c r="AI1526" s="105">
        <v>-0.19768916988961316</v>
      </c>
      <c r="AJ1526" s="84">
        <v>15.649782209236655</v>
      </c>
      <c r="AK1526" s="84">
        <v>13.256946489277347</v>
      </c>
      <c r="AL1526" s="105">
        <v>0.18049674726338466</v>
      </c>
      <c r="AM1526" s="84">
        <v>15.901678229737211</v>
      </c>
      <c r="AN1526" s="105">
        <v>-1.5840845026627047E-2</v>
      </c>
      <c r="AO1526" s="84">
        <v>20.521023765996343</v>
      </c>
      <c r="AP1526" s="105">
        <v>-0.23737809635167481</v>
      </c>
      <c r="AQ1526" s="108">
        <v>0.4029175685312858</v>
      </c>
      <c r="AR1526" s="108">
        <v>0.10611008299254444</v>
      </c>
    </row>
    <row r="1527" spans="1:44" s="2" customFormat="1" x14ac:dyDescent="0.25">
      <c r="A1527" s="80" t="s">
        <v>327</v>
      </c>
      <c r="B1527" s="80" t="s">
        <v>363</v>
      </c>
      <c r="C1527" s="80" t="s">
        <v>290</v>
      </c>
      <c r="D1527" s="81">
        <v>89227.623998116251</v>
      </c>
      <c r="E1527" s="81">
        <v>87526.426694903377</v>
      </c>
      <c r="F1527" s="105">
        <v>1.9436384729184124E-2</v>
      </c>
      <c r="G1527" s="81">
        <v>57065.195583759545</v>
      </c>
      <c r="H1527" s="105">
        <v>0.56360848474003944</v>
      </c>
      <c r="I1527" s="81">
        <v>48498.423593503234</v>
      </c>
      <c r="J1527" s="105">
        <v>0.8398046242902838</v>
      </c>
      <c r="K1527" s="83">
        <v>34294.806896318201</v>
      </c>
      <c r="L1527" s="83">
        <v>32352.937922257152</v>
      </c>
      <c r="M1527" s="105">
        <v>6.0021410690036414E-2</v>
      </c>
      <c r="N1527" s="83">
        <v>20610.417376747995</v>
      </c>
      <c r="O1527" s="105">
        <v>0.663954992731418</v>
      </c>
      <c r="P1527" s="83">
        <v>17964.699289679527</v>
      </c>
      <c r="Q1527" s="105">
        <v>0.90901090763150683</v>
      </c>
      <c r="R1527" s="83">
        <v>18117.810877658805</v>
      </c>
      <c r="S1527" s="83">
        <v>16903.937024386214</v>
      </c>
      <c r="T1527" s="105">
        <v>7.1810126334558272E-2</v>
      </c>
      <c r="U1527" s="83">
        <v>10750.972962315564</v>
      </c>
      <c r="V1527" s="105">
        <v>0.68522522948997899</v>
      </c>
      <c r="W1527" s="83">
        <v>8914.1051110069438</v>
      </c>
      <c r="X1527" s="105">
        <v>1.0324879112416259</v>
      </c>
      <c r="Y1527" s="80"/>
      <c r="Z1527" s="80"/>
      <c r="AA1527" s="80"/>
      <c r="AB1527" s="80"/>
      <c r="AC1527" s="84">
        <v>2.6017823709541132</v>
      </c>
      <c r="AD1527" s="84">
        <v>2.7053625517789439</v>
      </c>
      <c r="AE1527" s="105">
        <v>-3.8286986990605107E-2</v>
      </c>
      <c r="AF1527" s="84">
        <v>2.7687549718492672</v>
      </c>
      <c r="AG1527" s="105">
        <v>-6.0306022957182098E-2</v>
      </c>
      <c r="AH1527" s="84">
        <v>2.6996512889789872</v>
      </c>
      <c r="AI1527" s="105">
        <v>-3.6252429498732835E-2</v>
      </c>
      <c r="AJ1527" s="84">
        <v>4.9248567942688615</v>
      </c>
      <c r="AK1527" s="84">
        <v>5.1778722654157239</v>
      </c>
      <c r="AL1527" s="105">
        <v>-4.8864757216359828E-2</v>
      </c>
      <c r="AM1527" s="84">
        <v>5.3079098779045522</v>
      </c>
      <c r="AN1527" s="105">
        <v>-7.2166463343743076E-2</v>
      </c>
      <c r="AO1527" s="84">
        <v>5.4406385149776204</v>
      </c>
      <c r="AP1527" s="105">
        <v>-9.4801689046029286E-2</v>
      </c>
      <c r="AQ1527" s="108">
        <v>10.089148015729615</v>
      </c>
      <c r="AR1527" s="108">
        <v>8.4432497296354487</v>
      </c>
    </row>
    <row r="1528" spans="1:44" s="2" customFormat="1" x14ac:dyDescent="0.25">
      <c r="A1528" s="80" t="s">
        <v>327</v>
      </c>
      <c r="B1528" s="80" t="s">
        <v>363</v>
      </c>
      <c r="C1528" s="80" t="s">
        <v>291</v>
      </c>
      <c r="D1528" s="81">
        <v>12352.750964288711</v>
      </c>
      <c r="E1528" s="81">
        <v>14138.495339585543</v>
      </c>
      <c r="F1528" s="105">
        <v>-0.1263037071771726</v>
      </c>
      <c r="G1528" s="81">
        <v>13540.827735114097</v>
      </c>
      <c r="H1528" s="105">
        <v>-8.7740335677150921E-2</v>
      </c>
      <c r="I1528" s="81">
        <v>5555.129135342836</v>
      </c>
      <c r="J1528" s="105">
        <v>1.2236658524638164</v>
      </c>
      <c r="K1528" s="83">
        <v>2721.3967208457848</v>
      </c>
      <c r="L1528" s="83">
        <v>3112.6391509490204</v>
      </c>
      <c r="M1528" s="105">
        <v>-0.12569475969739335</v>
      </c>
      <c r="N1528" s="83">
        <v>2929.517454624176</v>
      </c>
      <c r="O1528" s="105">
        <v>-7.1042667265858908E-2</v>
      </c>
      <c r="P1528" s="83">
        <v>1183.5500756502151</v>
      </c>
      <c r="Q1528" s="105">
        <v>1.2993507218954907</v>
      </c>
      <c r="R1528" s="83">
        <v>809.84129855155049</v>
      </c>
      <c r="S1528" s="83">
        <v>826.67201213848045</v>
      </c>
      <c r="T1528" s="105">
        <v>-2.0359602526510302E-2</v>
      </c>
      <c r="U1528" s="83">
        <v>784.46767266098254</v>
      </c>
      <c r="V1528" s="105">
        <v>3.2345024243635695E-2</v>
      </c>
      <c r="W1528" s="83">
        <v>305.86529832290404</v>
      </c>
      <c r="X1528" s="105">
        <v>1.6477057155290484</v>
      </c>
      <c r="Y1528" s="80"/>
      <c r="Z1528" s="80"/>
      <c r="AA1528" s="80"/>
      <c r="AB1528" s="80"/>
      <c r="AC1528" s="84">
        <v>4.5391217199856078</v>
      </c>
      <c r="AD1528" s="84">
        <v>4.5422853899639541</v>
      </c>
      <c r="AE1528" s="105">
        <v>-6.9649300005156429E-4</v>
      </c>
      <c r="AF1528" s="84">
        <v>4.6222041496083976</v>
      </c>
      <c r="AG1528" s="105">
        <v>-1.7974634380835127E-2</v>
      </c>
      <c r="AH1528" s="84">
        <v>4.6936156311687753</v>
      </c>
      <c r="AI1528" s="105">
        <v>-3.2915756918232446E-2</v>
      </c>
      <c r="AJ1528" s="84">
        <v>15.253298376339096</v>
      </c>
      <c r="AK1528" s="84">
        <v>17.102907963475513</v>
      </c>
      <c r="AL1528" s="105">
        <v>-0.10814591244286591</v>
      </c>
      <c r="AM1528" s="84">
        <v>17.261167294736865</v>
      </c>
      <c r="AN1528" s="105">
        <v>-0.11632289312264484</v>
      </c>
      <c r="AO1528" s="84">
        <v>18.162011728045883</v>
      </c>
      <c r="AP1528" s="105">
        <v>-0.16015369856936801</v>
      </c>
      <c r="AQ1528" s="108">
        <v>1.3967505498385417</v>
      </c>
      <c r="AR1528" s="108">
        <v>0.37740168341610214</v>
      </c>
    </row>
    <row r="1529" spans="1:44" s="2" customFormat="1" x14ac:dyDescent="0.25">
      <c r="A1529" s="80" t="s">
        <v>327</v>
      </c>
      <c r="B1529" s="80" t="s">
        <v>363</v>
      </c>
      <c r="C1529" s="80" t="s">
        <v>292</v>
      </c>
      <c r="D1529" s="81">
        <v>535912.8556300163</v>
      </c>
      <c r="E1529" s="81">
        <v>511541.34024577978</v>
      </c>
      <c r="F1529" s="105">
        <v>4.7643295794093134E-2</v>
      </c>
      <c r="G1529" s="81">
        <v>635511.88089316129</v>
      </c>
      <c r="H1529" s="105">
        <v>-0.15672252283177854</v>
      </c>
      <c r="I1529" s="81">
        <v>535339.70894827601</v>
      </c>
      <c r="J1529" s="105">
        <v>1.0706223957611834E-3</v>
      </c>
      <c r="K1529" s="83">
        <v>192365.69972485409</v>
      </c>
      <c r="L1529" s="83">
        <v>183088.42232363246</v>
      </c>
      <c r="M1529" s="105">
        <v>5.0671021594270102E-2</v>
      </c>
      <c r="N1529" s="83">
        <v>244547.05902800406</v>
      </c>
      <c r="O1529" s="105">
        <v>-0.21337962317172859</v>
      </c>
      <c r="P1529" s="83">
        <v>211844.95541282542</v>
      </c>
      <c r="Q1529" s="105">
        <v>-9.1950528866792322E-2</v>
      </c>
      <c r="R1529" s="83">
        <v>139078.73437717106</v>
      </c>
      <c r="S1529" s="83">
        <v>148680.9967692628</v>
      </c>
      <c r="T1529" s="105">
        <v>-6.4582983708358077E-2</v>
      </c>
      <c r="U1529" s="83">
        <v>183063.48585358032</v>
      </c>
      <c r="V1529" s="105">
        <v>-0.24027047923467157</v>
      </c>
      <c r="W1529" s="83">
        <v>157200.6274913532</v>
      </c>
      <c r="X1529" s="105">
        <v>-0.11527875812823285</v>
      </c>
      <c r="Y1529" s="80"/>
      <c r="Z1529" s="80"/>
      <c r="AA1529" s="80"/>
      <c r="AB1529" s="80"/>
      <c r="AC1529" s="84">
        <v>2.7859065124216382</v>
      </c>
      <c r="AD1529" s="84">
        <v>2.7939578797700508</v>
      </c>
      <c r="AE1529" s="105">
        <v>-2.881706774003069E-3</v>
      </c>
      <c r="AF1529" s="84">
        <v>2.5987304178554291</v>
      </c>
      <c r="AG1529" s="105">
        <v>7.2025975945852014E-2</v>
      </c>
      <c r="AH1529" s="84">
        <v>2.5270354344999699</v>
      </c>
      <c r="AI1529" s="105">
        <v>0.10244062049446161</v>
      </c>
      <c r="AJ1529" s="84">
        <v>3.8533055253196435</v>
      </c>
      <c r="AK1529" s="84">
        <v>3.4405293975775391</v>
      </c>
      <c r="AL1529" s="105">
        <v>0.11997459694218519</v>
      </c>
      <c r="AM1529" s="84">
        <v>3.4715381821225821</v>
      </c>
      <c r="AN1529" s="105">
        <v>0.109970659450918</v>
      </c>
      <c r="AO1529" s="84">
        <v>3.4054552929677224</v>
      </c>
      <c r="AP1529" s="105">
        <v>0.13150964961329356</v>
      </c>
      <c r="AQ1529" s="108">
        <v>60.596751114853397</v>
      </c>
      <c r="AR1529" s="108">
        <v>64.813375874019002</v>
      </c>
    </row>
    <row r="1530" spans="1:44" s="2" customFormat="1" x14ac:dyDescent="0.25">
      <c r="A1530" s="80" t="s">
        <v>327</v>
      </c>
      <c r="B1530" s="80" t="s">
        <v>364</v>
      </c>
      <c r="C1530" s="80" t="s">
        <v>281</v>
      </c>
      <c r="D1530" s="81">
        <v>343168365.9161973</v>
      </c>
      <c r="E1530" s="81">
        <v>334701877.00874841</v>
      </c>
      <c r="F1530" s="105">
        <v>2.5295612271775791E-2</v>
      </c>
      <c r="G1530" s="81">
        <v>343541950.86960596</v>
      </c>
      <c r="H1530" s="105">
        <v>-1.0874507537231039E-3</v>
      </c>
      <c r="I1530" s="81">
        <v>303745400.96812332</v>
      </c>
      <c r="J1530" s="105">
        <v>0.1297895040465526</v>
      </c>
      <c r="K1530" s="83">
        <v>112644415.80078597</v>
      </c>
      <c r="L1530" s="83">
        <v>115977709.34607962</v>
      </c>
      <c r="M1530" s="105">
        <v>-2.8740812041277992E-2</v>
      </c>
      <c r="N1530" s="83">
        <v>127024078.4326479</v>
      </c>
      <c r="O1530" s="105">
        <v>-0.11320422717718411</v>
      </c>
      <c r="P1530" s="83">
        <v>114056329.57303235</v>
      </c>
      <c r="Q1530" s="105">
        <v>-1.2379091783260495E-2</v>
      </c>
      <c r="R1530" s="83">
        <v>179255107.59355354</v>
      </c>
      <c r="S1530" s="83">
        <v>181714777.51070973</v>
      </c>
      <c r="T1530" s="105">
        <v>-1.3535882721542688E-2</v>
      </c>
      <c r="U1530" s="83">
        <v>203415072.98721761</v>
      </c>
      <c r="V1530" s="105">
        <v>-0.11877175589235833</v>
      </c>
      <c r="W1530" s="83">
        <v>185460679.22988704</v>
      </c>
      <c r="X1530" s="105">
        <v>-3.3460309010522951E-2</v>
      </c>
      <c r="Y1530" s="81">
        <v>290793846.92678136</v>
      </c>
      <c r="Z1530" s="82">
        <v>52374518.989415951</v>
      </c>
      <c r="AA1530" s="83">
        <v>134842400.01828203</v>
      </c>
      <c r="AB1530" s="83">
        <v>44412707.57527151</v>
      </c>
      <c r="AC1530" s="84">
        <v>3.0464747273677357</v>
      </c>
      <c r="AD1530" s="84">
        <v>2.8859155685683691</v>
      </c>
      <c r="AE1530" s="105">
        <v>5.563543180129004E-2</v>
      </c>
      <c r="AF1530" s="84">
        <v>2.7045419664411305</v>
      </c>
      <c r="AG1530" s="105">
        <v>0.12642908306449752</v>
      </c>
      <c r="AH1530" s="84">
        <v>2.6631174447326886</v>
      </c>
      <c r="AI1530" s="105">
        <v>0.14395057318755491</v>
      </c>
      <c r="AJ1530" s="84">
        <v>1.9144133214563894</v>
      </c>
      <c r="AK1530" s="84">
        <v>1.8419078601850203</v>
      </c>
      <c r="AL1530" s="105">
        <v>3.9364325892005232E-2</v>
      </c>
      <c r="AM1530" s="84">
        <v>1.6888716545169382</v>
      </c>
      <c r="AN1530" s="105">
        <v>0.1335457708323976</v>
      </c>
      <c r="AO1530" s="84">
        <v>1.6377886796781163</v>
      </c>
      <c r="AP1530" s="105">
        <v>0.16890130284246424</v>
      </c>
      <c r="AQ1530" s="80"/>
      <c r="AR1530" s="80"/>
    </row>
    <row r="1531" spans="1:44" s="2" customFormat="1" x14ac:dyDescent="0.25">
      <c r="A1531" s="80" t="s">
        <v>327</v>
      </c>
      <c r="B1531" s="80" t="s">
        <v>364</v>
      </c>
      <c r="C1531" s="80" t="s">
        <v>313</v>
      </c>
      <c r="D1531" s="81">
        <v>148596519.33783847</v>
      </c>
      <c r="E1531" s="81">
        <v>146399062.98267323</v>
      </c>
      <c r="F1531" s="105">
        <v>1.5010043851341581E-2</v>
      </c>
      <c r="G1531" s="81">
        <v>162521723.31972086</v>
      </c>
      <c r="H1531" s="105">
        <v>-8.5682108812543387E-2</v>
      </c>
      <c r="I1531" s="81">
        <v>137645156.42555293</v>
      </c>
      <c r="J1531" s="105">
        <v>7.9562283168378073E-2</v>
      </c>
      <c r="K1531" s="83">
        <v>59064245.80293449</v>
      </c>
      <c r="L1531" s="83">
        <v>62311376.692678422</v>
      </c>
      <c r="M1531" s="105">
        <v>-5.2111364923918768E-2</v>
      </c>
      <c r="N1531" s="83">
        <v>69753861.555007353</v>
      </c>
      <c r="O1531" s="105">
        <v>-0.15324765559600045</v>
      </c>
      <c r="P1531" s="83">
        <v>62973626.321637042</v>
      </c>
      <c r="Q1531" s="105">
        <v>-6.2079647418356337E-2</v>
      </c>
      <c r="R1531" s="83">
        <v>65411910.916956663</v>
      </c>
      <c r="S1531" s="83">
        <v>69856780.598357067</v>
      </c>
      <c r="T1531" s="105">
        <v>-6.3628321307222402E-2</v>
      </c>
      <c r="U1531" s="83">
        <v>79989620.668460757</v>
      </c>
      <c r="V1531" s="105">
        <v>-0.18224501666191753</v>
      </c>
      <c r="W1531" s="83">
        <v>69045783.631484255</v>
      </c>
      <c r="X1531" s="105">
        <v>-5.2629900384975552E-2</v>
      </c>
      <c r="Y1531" s="81">
        <v>134376693.57870001</v>
      </c>
      <c r="Z1531" s="82">
        <v>14219825.759138471</v>
      </c>
      <c r="AA1531" s="83">
        <v>53458521.942907132</v>
      </c>
      <c r="AB1531" s="83">
        <v>11953388.974049531</v>
      </c>
      <c r="AC1531" s="84">
        <v>2.5158455393407522</v>
      </c>
      <c r="AD1531" s="84">
        <v>2.3494756616390902</v>
      </c>
      <c r="AE1531" s="105">
        <v>7.081149229083547E-2</v>
      </c>
      <c r="AF1531" s="84">
        <v>2.3299315578616029</v>
      </c>
      <c r="AG1531" s="105">
        <v>7.9793752246430802E-2</v>
      </c>
      <c r="AH1531" s="84">
        <v>2.1857587765794517</v>
      </c>
      <c r="AI1531" s="105">
        <v>0.15101701354156813</v>
      </c>
      <c r="AJ1531" s="84">
        <v>2.2717043005590889</v>
      </c>
      <c r="AK1531" s="84">
        <v>2.0957029758413506</v>
      </c>
      <c r="AL1531" s="105">
        <v>8.3981998759666804E-2</v>
      </c>
      <c r="AM1531" s="84">
        <v>2.031785148642439</v>
      </c>
      <c r="AN1531" s="105">
        <v>0.11808293415125842</v>
      </c>
      <c r="AO1531" s="84">
        <v>1.9935345677326484</v>
      </c>
      <c r="AP1531" s="105">
        <v>0.1395359465187592</v>
      </c>
      <c r="AQ1531" s="80"/>
      <c r="AR1531" s="80"/>
    </row>
    <row r="1532" spans="1:44" s="2" customFormat="1" x14ac:dyDescent="0.25">
      <c r="A1532" s="80" t="s">
        <v>327</v>
      </c>
      <c r="B1532" s="80" t="s">
        <v>364</v>
      </c>
      <c r="C1532" s="80" t="s">
        <v>328</v>
      </c>
      <c r="D1532" s="81">
        <v>4470153.0270014219</v>
      </c>
      <c r="E1532" s="81">
        <v>4558945.6479239576</v>
      </c>
      <c r="F1532" s="105">
        <v>-1.9476569316629128E-2</v>
      </c>
      <c r="G1532" s="81">
        <v>5674641.7695642794</v>
      </c>
      <c r="H1532" s="105">
        <v>-0.21225811099179617</v>
      </c>
      <c r="I1532" s="81">
        <v>4216030.2524576392</v>
      </c>
      <c r="J1532" s="105">
        <v>6.0275367899850239E-2</v>
      </c>
      <c r="K1532" s="83">
        <v>1425506.689079883</v>
      </c>
      <c r="L1532" s="83">
        <v>1610830.2180542615</v>
      </c>
      <c r="M1532" s="105">
        <v>-0.11504845569524558</v>
      </c>
      <c r="N1532" s="83">
        <v>2050052.8319546687</v>
      </c>
      <c r="O1532" s="105">
        <v>-0.30464880374780301</v>
      </c>
      <c r="P1532" s="83">
        <v>1552967.1057666473</v>
      </c>
      <c r="Q1532" s="105">
        <v>-8.2075413067967937E-2</v>
      </c>
      <c r="R1532" s="83">
        <v>932012.47971789713</v>
      </c>
      <c r="S1532" s="83">
        <v>1134659.3392309961</v>
      </c>
      <c r="T1532" s="105">
        <v>-0.1785970929833802</v>
      </c>
      <c r="U1532" s="83">
        <v>1421993.4037806266</v>
      </c>
      <c r="V1532" s="105">
        <v>-0.34457327492520468</v>
      </c>
      <c r="W1532" s="83">
        <v>1039177.9138229563</v>
      </c>
      <c r="X1532" s="105">
        <v>-0.10312520375920614</v>
      </c>
      <c r="Y1532" s="81">
        <v>4419989.1293381052</v>
      </c>
      <c r="Z1532" s="82">
        <v>50163.897663316355</v>
      </c>
      <c r="AA1532" s="83">
        <v>910017.1767782605</v>
      </c>
      <c r="AB1532" s="83">
        <v>21995.302939636582</v>
      </c>
      <c r="AC1532" s="84">
        <v>3.1358344799397302</v>
      </c>
      <c r="AD1532" s="84">
        <v>2.8301838373945798</v>
      </c>
      <c r="AE1532" s="105">
        <v>0.10799674512540758</v>
      </c>
      <c r="AF1532" s="84">
        <v>2.7680465991472354</v>
      </c>
      <c r="AG1532" s="105">
        <v>0.13286910737189211</v>
      </c>
      <c r="AH1532" s="84">
        <v>2.7148226364887025</v>
      </c>
      <c r="AI1532" s="105">
        <v>0.15507894983355378</v>
      </c>
      <c r="AJ1532" s="84">
        <v>4.7962373082755869</v>
      </c>
      <c r="AK1532" s="84">
        <v>4.0178981393778832</v>
      </c>
      <c r="AL1532" s="105">
        <v>0.19371799430888981</v>
      </c>
      <c r="AM1532" s="84">
        <v>3.9906245376928036</v>
      </c>
      <c r="AN1532" s="105">
        <v>0.20187636370535419</v>
      </c>
      <c r="AO1532" s="84">
        <v>4.0570822343092257</v>
      </c>
      <c r="AP1532" s="105">
        <v>0.18218883209110318</v>
      </c>
      <c r="AQ1532" s="108">
        <v>100</v>
      </c>
      <c r="AR1532" s="108">
        <v>100</v>
      </c>
    </row>
    <row r="1533" spans="1:44" s="2" customFormat="1" x14ac:dyDescent="0.25">
      <c r="A1533" s="80" t="s">
        <v>327</v>
      </c>
      <c r="B1533" s="80" t="s">
        <v>364</v>
      </c>
      <c r="C1533" s="80" t="s">
        <v>270</v>
      </c>
      <c r="D1533" s="81">
        <v>1960410.2756064392</v>
      </c>
      <c r="E1533" s="81">
        <v>2011487.9270337163</v>
      </c>
      <c r="F1533" s="105">
        <v>-2.5392969423684228E-2</v>
      </c>
      <c r="G1533" s="81">
        <v>2641028.3081309819</v>
      </c>
      <c r="H1533" s="105">
        <v>-0.25770948021613838</v>
      </c>
      <c r="I1533" s="81">
        <v>2021938.459369353</v>
      </c>
      <c r="J1533" s="105">
        <v>-3.043029498637885E-2</v>
      </c>
      <c r="K1533" s="83">
        <v>701205.74964663154</v>
      </c>
      <c r="L1533" s="83">
        <v>789083.97070163279</v>
      </c>
      <c r="M1533" s="105">
        <v>-0.11136738841223988</v>
      </c>
      <c r="N1533" s="83">
        <v>1033259.3471582374</v>
      </c>
      <c r="O1533" s="105">
        <v>-0.32136520073575858</v>
      </c>
      <c r="P1533" s="83">
        <v>852287.72762224323</v>
      </c>
      <c r="Q1533" s="105">
        <v>-0.17726640086336579</v>
      </c>
      <c r="R1533" s="83">
        <v>475309.579934765</v>
      </c>
      <c r="S1533" s="83">
        <v>530150.54156687623</v>
      </c>
      <c r="T1533" s="105">
        <v>-0.10344413017107759</v>
      </c>
      <c r="U1533" s="83">
        <v>666323.45977510745</v>
      </c>
      <c r="V1533" s="105">
        <v>-0.28666839961602436</v>
      </c>
      <c r="W1533" s="83">
        <v>534537.4494166075</v>
      </c>
      <c r="X1533" s="105">
        <v>-0.11080209543126232</v>
      </c>
      <c r="Y1533" s="81">
        <v>1931559.7317235414</v>
      </c>
      <c r="Z1533" s="82">
        <v>28850.543882897859</v>
      </c>
      <c r="AA1533" s="83">
        <v>460747.61176039674</v>
      </c>
      <c r="AB1533" s="83">
        <v>14561.968174368254</v>
      </c>
      <c r="AC1533" s="84">
        <v>2.7957703949152961</v>
      </c>
      <c r="AD1533" s="84">
        <v>2.5491430591919819</v>
      </c>
      <c r="AE1533" s="105">
        <v>9.674911528954723E-2</v>
      </c>
      <c r="AF1533" s="84">
        <v>2.5560168561693395</v>
      </c>
      <c r="AG1533" s="105">
        <v>9.3799670439290966E-2</v>
      </c>
      <c r="AH1533" s="84">
        <v>2.3723660377115396</v>
      </c>
      <c r="AI1533" s="105">
        <v>0.1784734524408324</v>
      </c>
      <c r="AJ1533" s="84">
        <v>4.1244914017417882</v>
      </c>
      <c r="AK1533" s="84">
        <v>3.7941825374519129</v>
      </c>
      <c r="AL1533" s="105">
        <v>8.7056661357074086E-2</v>
      </c>
      <c r="AM1533" s="84">
        <v>3.9635829556749544</v>
      </c>
      <c r="AN1533" s="105">
        <v>4.0596714605518537E-2</v>
      </c>
      <c r="AO1533" s="84">
        <v>3.7825945807465695</v>
      </c>
      <c r="AP1533" s="105">
        <v>9.0386853176249893E-2</v>
      </c>
      <c r="AQ1533" s="80"/>
      <c r="AR1533" s="80"/>
    </row>
    <row r="1534" spans="1:44" s="2" customFormat="1" x14ac:dyDescent="0.25">
      <c r="A1534" s="80" t="s">
        <v>327</v>
      </c>
      <c r="B1534" s="80" t="s">
        <v>364</v>
      </c>
      <c r="C1534" s="80" t="s">
        <v>271</v>
      </c>
      <c r="D1534" s="81">
        <v>2088030.5784113966</v>
      </c>
      <c r="E1534" s="81">
        <v>2171694.9046599078</v>
      </c>
      <c r="F1534" s="105">
        <v>-3.8524898718042176E-2</v>
      </c>
      <c r="G1534" s="81">
        <v>2674943.1665972378</v>
      </c>
      <c r="H1534" s="105">
        <v>-0.21941123666281309</v>
      </c>
      <c r="I1534" s="81">
        <v>1946108.6844675899</v>
      </c>
      <c r="J1534" s="105">
        <v>7.2925985622757331E-2</v>
      </c>
      <c r="K1534" s="83">
        <v>633112.08562908066</v>
      </c>
      <c r="L1534" s="83">
        <v>737215.05893717159</v>
      </c>
      <c r="M1534" s="105">
        <v>-0.14121113241795974</v>
      </c>
      <c r="N1534" s="83">
        <v>923113.28257513349</v>
      </c>
      <c r="O1534" s="105">
        <v>-0.31415558894035223</v>
      </c>
      <c r="P1534" s="83">
        <v>642748.69256446022</v>
      </c>
      <c r="Q1534" s="105">
        <v>-1.4992806748359308E-2</v>
      </c>
      <c r="R1534" s="83">
        <v>424775.78767933842</v>
      </c>
      <c r="S1534" s="83">
        <v>569894.19598405773</v>
      </c>
      <c r="T1534" s="105">
        <v>-0.2546409655113927</v>
      </c>
      <c r="U1534" s="83">
        <v>711935.02085712296</v>
      </c>
      <c r="V1534" s="105">
        <v>-0.40335034064213288</v>
      </c>
      <c r="W1534" s="83">
        <v>482569.54317879607</v>
      </c>
      <c r="X1534" s="105">
        <v>-0.11976254265604279</v>
      </c>
      <c r="Y1534" s="81">
        <v>2067031.3307589176</v>
      </c>
      <c r="Z1534" s="82">
        <v>20999.247652478916</v>
      </c>
      <c r="AA1534" s="83">
        <v>417512.50102684315</v>
      </c>
      <c r="AB1534" s="83">
        <v>7263.286652495256</v>
      </c>
      <c r="AC1534" s="84">
        <v>3.2980425201276358</v>
      </c>
      <c r="AD1534" s="84">
        <v>2.9458092022574762</v>
      </c>
      <c r="AE1534" s="105">
        <v>0.11957098837230561</v>
      </c>
      <c r="AF1534" s="84">
        <v>2.8977409567059507</v>
      </c>
      <c r="AG1534" s="105">
        <v>0.13814263227888174</v>
      </c>
      <c r="AH1534" s="84">
        <v>3.027790965552867</v>
      </c>
      <c r="AI1534" s="105">
        <v>8.9257005404077341E-2</v>
      </c>
      <c r="AJ1534" s="84">
        <v>4.9156063951263693</v>
      </c>
      <c r="AK1534" s="84">
        <v>3.8106984067629615</v>
      </c>
      <c r="AL1534" s="105">
        <v>0.28994894647198904</v>
      </c>
      <c r="AM1534" s="84">
        <v>3.7572855502694362</v>
      </c>
      <c r="AN1534" s="105">
        <v>0.30828661525975037</v>
      </c>
      <c r="AO1534" s="84">
        <v>4.0328046226210761</v>
      </c>
      <c r="AP1534" s="105">
        <v>0.21890516777168495</v>
      </c>
      <c r="AQ1534" s="80"/>
      <c r="AR1534" s="80"/>
    </row>
    <row r="1535" spans="1:44" s="2" customFormat="1" x14ac:dyDescent="0.25">
      <c r="A1535" s="80" t="s">
        <v>327</v>
      </c>
      <c r="B1535" s="80" t="s">
        <v>364</v>
      </c>
      <c r="C1535" s="80" t="s">
        <v>127</v>
      </c>
      <c r="D1535" s="81">
        <v>421712.17298358562</v>
      </c>
      <c r="E1535" s="81">
        <v>375762.81623033283</v>
      </c>
      <c r="F1535" s="105">
        <v>0.12228287304800015</v>
      </c>
      <c r="G1535" s="81">
        <v>358670.29483605979</v>
      </c>
      <c r="H1535" s="105">
        <v>0.17576554026126101</v>
      </c>
      <c r="I1535" s="81">
        <v>247983.10862069606</v>
      </c>
      <c r="J1535" s="105">
        <v>0.70056813679442098</v>
      </c>
      <c r="K1535" s="83">
        <v>91188.853804170751</v>
      </c>
      <c r="L1535" s="83">
        <v>84531.188415457262</v>
      </c>
      <c r="M1535" s="105">
        <v>7.8759869741711536E-2</v>
      </c>
      <c r="N1535" s="83">
        <v>93680.202221297892</v>
      </c>
      <c r="O1535" s="105">
        <v>-2.659418274142817E-2</v>
      </c>
      <c r="P1535" s="83">
        <v>57930.685579943747</v>
      </c>
      <c r="Q1535" s="105">
        <v>0.57410279010648124</v>
      </c>
      <c r="R1535" s="83">
        <v>31927.112103793745</v>
      </c>
      <c r="S1535" s="83">
        <v>34614.601680062464</v>
      </c>
      <c r="T1535" s="105">
        <v>-7.7640343838382989E-2</v>
      </c>
      <c r="U1535" s="83">
        <v>43734.923148396534</v>
      </c>
      <c r="V1535" s="105">
        <v>-0.26998586471817554</v>
      </c>
      <c r="W1535" s="83">
        <v>22070.921227552979</v>
      </c>
      <c r="X1535" s="105">
        <v>0.44656907496622555</v>
      </c>
      <c r="Y1535" s="81">
        <v>421398.06685564603</v>
      </c>
      <c r="Z1535" s="82">
        <v>314.10612793957739</v>
      </c>
      <c r="AA1535" s="83">
        <v>31757.063991020663</v>
      </c>
      <c r="AB1535" s="83">
        <v>170.0481127730805</v>
      </c>
      <c r="AC1535" s="84">
        <v>4.6246021897502736</v>
      </c>
      <c r="AD1535" s="84">
        <v>4.4452565174349461</v>
      </c>
      <c r="AE1535" s="105">
        <v>4.0345404502958954E-2</v>
      </c>
      <c r="AF1535" s="84">
        <v>3.8286669577077115</v>
      </c>
      <c r="AG1535" s="105">
        <v>0.20788834360226049</v>
      </c>
      <c r="AH1535" s="84">
        <v>4.2806865849789046</v>
      </c>
      <c r="AI1535" s="105">
        <v>8.0341225161912611E-2</v>
      </c>
      <c r="AJ1535" s="84">
        <v>13.208591231571978</v>
      </c>
      <c r="AK1535" s="84">
        <v>10.855615780399607</v>
      </c>
      <c r="AL1535" s="105">
        <v>0.21675190968169616</v>
      </c>
      <c r="AM1535" s="84">
        <v>8.2010043465506772</v>
      </c>
      <c r="AN1535" s="105">
        <v>0.61060653956700794</v>
      </c>
      <c r="AO1535" s="84">
        <v>11.235738919276191</v>
      </c>
      <c r="AP1535" s="105">
        <v>0.17558723342272881</v>
      </c>
      <c r="AQ1535" s="80"/>
      <c r="AR1535" s="80"/>
    </row>
    <row r="1536" spans="1:44" s="2" customFormat="1" x14ac:dyDescent="0.25">
      <c r="A1536" s="80" t="s">
        <v>327</v>
      </c>
      <c r="B1536" s="80" t="s">
        <v>364</v>
      </c>
      <c r="C1536" s="80" t="s">
        <v>282</v>
      </c>
      <c r="D1536" s="81">
        <v>102831.50426841379</v>
      </c>
      <c r="E1536" s="81">
        <v>61174.628659516573</v>
      </c>
      <c r="F1536" s="105">
        <v>0.68095019980831384</v>
      </c>
      <c r="G1536" s="81">
        <v>46928.480041091439</v>
      </c>
      <c r="H1536" s="105">
        <v>1.1912387568992782</v>
      </c>
      <c r="I1536" s="81">
        <v>48717.804809229376</v>
      </c>
      <c r="J1536" s="105">
        <v>1.1107581647220035</v>
      </c>
      <c r="K1536" s="83">
        <v>25718.657762050629</v>
      </c>
      <c r="L1536" s="83">
        <v>14696.498063440076</v>
      </c>
      <c r="M1536" s="105">
        <v>0.74998544898460973</v>
      </c>
      <c r="N1536" s="83">
        <v>11348.293666442371</v>
      </c>
      <c r="O1536" s="105">
        <v>1.2663017470284843</v>
      </c>
      <c r="P1536" s="83">
        <v>11409.042955117053</v>
      </c>
      <c r="Q1536" s="105">
        <v>1.2542344579845404</v>
      </c>
      <c r="R1536" s="83">
        <v>12293.621681413633</v>
      </c>
      <c r="S1536" s="83">
        <v>5471.7129932077241</v>
      </c>
      <c r="T1536" s="105">
        <v>1.2467592318300031</v>
      </c>
      <c r="U1536" s="83">
        <v>4327.89512767837</v>
      </c>
      <c r="V1536" s="105">
        <v>1.8405544309037705</v>
      </c>
      <c r="W1536" s="83">
        <v>4598.3626938814168</v>
      </c>
      <c r="X1536" s="105">
        <v>1.6734780398622169</v>
      </c>
      <c r="Y1536" s="81">
        <v>102885.31558917287</v>
      </c>
      <c r="Z1536" s="82">
        <v>-53.811320759075173</v>
      </c>
      <c r="AA1536" s="83">
        <v>12204.386941227342</v>
      </c>
      <c r="AB1536" s="83">
        <v>89.234740186291518</v>
      </c>
      <c r="AC1536" s="84">
        <v>3.998323132560504</v>
      </c>
      <c r="AD1536" s="84">
        <v>4.162530991767242</v>
      </c>
      <c r="AE1536" s="105">
        <v>-3.9449041828520291E-2</v>
      </c>
      <c r="AF1536" s="84">
        <v>4.1352895351890613</v>
      </c>
      <c r="AG1536" s="105">
        <v>-3.3121357395424871E-2</v>
      </c>
      <c r="AH1536" s="84">
        <v>4.2701044251375198</v>
      </c>
      <c r="AI1536" s="105">
        <v>-6.3647458122353298E-2</v>
      </c>
      <c r="AJ1536" s="84">
        <v>8.3646224793041846</v>
      </c>
      <c r="AK1536" s="84">
        <v>11.180160351146945</v>
      </c>
      <c r="AL1536" s="105">
        <v>-0.25183340698274703</v>
      </c>
      <c r="AM1536" s="84">
        <v>10.843257208560289</v>
      </c>
      <c r="AN1536" s="105">
        <v>-0.22858765420590851</v>
      </c>
      <c r="AO1536" s="84">
        <v>10.594598132516451</v>
      </c>
      <c r="AP1536" s="105">
        <v>-0.2104823255511814</v>
      </c>
      <c r="AQ1536" s="108">
        <v>2.3004023273313563</v>
      </c>
      <c r="AR1536" s="108">
        <v>1.3190404580349273</v>
      </c>
    </row>
    <row r="1537" spans="1:44" s="2" customFormat="1" x14ac:dyDescent="0.25">
      <c r="A1537" s="80" t="s">
        <v>327</v>
      </c>
      <c r="B1537" s="80" t="s">
        <v>364</v>
      </c>
      <c r="C1537" s="80" t="s">
        <v>283</v>
      </c>
      <c r="D1537" s="81">
        <v>8.902903465032578</v>
      </c>
      <c r="E1537" s="81">
        <v>11.8912843811512</v>
      </c>
      <c r="F1537" s="105">
        <v>-0.25130850632548035</v>
      </c>
      <c r="G1537" s="80"/>
      <c r="H1537" s="80"/>
      <c r="I1537" s="80"/>
      <c r="J1537" s="80"/>
      <c r="K1537" s="83">
        <v>2.3086012896856403</v>
      </c>
      <c r="L1537" s="83">
        <v>1.8012029059859813</v>
      </c>
      <c r="M1537" s="105">
        <v>0.28169973633365214</v>
      </c>
      <c r="N1537" s="80"/>
      <c r="O1537" s="80"/>
      <c r="P1537" s="80"/>
      <c r="Q1537" s="80"/>
      <c r="R1537" s="83">
        <v>4.9542377318207826</v>
      </c>
      <c r="S1537" s="83">
        <v>3.8525764571579657</v>
      </c>
      <c r="T1537" s="105">
        <v>0.28595442216752504</v>
      </c>
      <c r="U1537" s="80"/>
      <c r="V1537" s="80"/>
      <c r="W1537" s="80"/>
      <c r="X1537" s="80"/>
      <c r="Y1537" s="81">
        <v>8.902903465032578</v>
      </c>
      <c r="Z1537" s="80"/>
      <c r="AA1537" s="83">
        <v>4.9542377318207826</v>
      </c>
      <c r="AB1537" s="80"/>
      <c r="AC1537" s="84">
        <v>3.8564058266834271</v>
      </c>
      <c r="AD1537" s="84">
        <v>6.6018572042231369</v>
      </c>
      <c r="AE1537" s="105">
        <v>-0.41586046056607739</v>
      </c>
      <c r="AF1537" s="80"/>
      <c r="AG1537" s="80"/>
      <c r="AH1537" s="80"/>
      <c r="AI1537" s="80"/>
      <c r="AJ1537" s="84">
        <v>1.7970279076132627</v>
      </c>
      <c r="AK1537" s="84">
        <v>3.0865797248637517</v>
      </c>
      <c r="AL1537" s="105">
        <v>-0.41779313421344155</v>
      </c>
      <c r="AM1537" s="80"/>
      <c r="AN1537" s="80"/>
      <c r="AO1537" s="80"/>
      <c r="AP1537" s="80"/>
      <c r="AQ1537" s="108">
        <v>1.9916328168757667E-4</v>
      </c>
      <c r="AR1537" s="108">
        <v>5.3156345431343776E-4</v>
      </c>
    </row>
    <row r="1538" spans="1:44" s="2" customFormat="1" x14ac:dyDescent="0.25">
      <c r="A1538" s="80" t="s">
        <v>327</v>
      </c>
      <c r="B1538" s="80" t="s">
        <v>364</v>
      </c>
      <c r="C1538" s="80" t="s">
        <v>284</v>
      </c>
      <c r="D1538" s="81">
        <v>67.247269653081901</v>
      </c>
      <c r="E1538" s="81">
        <v>70.559132840633396</v>
      </c>
      <c r="F1538" s="105">
        <v>-4.6937413403758108E-2</v>
      </c>
      <c r="G1538" s="81">
        <v>512.47901298761371</v>
      </c>
      <c r="H1538" s="105">
        <v>-0.86878044183497671</v>
      </c>
      <c r="I1538" s="81">
        <v>32.591396974325178</v>
      </c>
      <c r="J1538" s="105">
        <v>1.0633441919061615</v>
      </c>
      <c r="K1538" s="83">
        <v>5.1958904228727114</v>
      </c>
      <c r="L1538" s="83">
        <v>8.2622469663619995</v>
      </c>
      <c r="M1538" s="105">
        <v>-0.3711286476878885</v>
      </c>
      <c r="N1538" s="83">
        <v>11.414731740951538</v>
      </c>
      <c r="O1538" s="105">
        <v>-0.54480836336854821</v>
      </c>
      <c r="P1538" s="83">
        <v>1.6303850412368774</v>
      </c>
      <c r="Q1538" s="105">
        <v>2.1869100190780051</v>
      </c>
      <c r="R1538" s="83">
        <v>2.6222952220733937</v>
      </c>
      <c r="S1538" s="83">
        <v>3.4072977709602803</v>
      </c>
      <c r="T1538" s="105">
        <v>-0.23038859578910503</v>
      </c>
      <c r="U1538" s="83">
        <v>17.576748420699545</v>
      </c>
      <c r="V1538" s="105">
        <v>-0.8508088550106796</v>
      </c>
      <c r="W1538" s="83">
        <v>1.6303850412368774</v>
      </c>
      <c r="X1538" s="105">
        <v>0.60839013837124767</v>
      </c>
      <c r="Y1538" s="81">
        <v>67.247269653081901</v>
      </c>
      <c r="Z1538" s="80"/>
      <c r="AA1538" s="83">
        <v>2.6222952220733937</v>
      </c>
      <c r="AB1538" s="80"/>
      <c r="AC1538" s="84">
        <v>12.942395658895002</v>
      </c>
      <c r="AD1538" s="84">
        <v>8.5399447786903568</v>
      </c>
      <c r="AE1538" s="105">
        <v>0.51551280415653733</v>
      </c>
      <c r="AF1538" s="84">
        <v>44.896281806522175</v>
      </c>
      <c r="AG1538" s="105">
        <v>-0.71172678141433898</v>
      </c>
      <c r="AH1538" s="84">
        <v>19.989999999999998</v>
      </c>
      <c r="AI1538" s="105">
        <v>-0.35255649530290128</v>
      </c>
      <c r="AJ1538" s="84">
        <v>25.644431293251145</v>
      </c>
      <c r="AK1538" s="84">
        <v>20.708237901012005</v>
      </c>
      <c r="AL1538" s="105">
        <v>0.23836858625223298</v>
      </c>
      <c r="AM1538" s="84">
        <v>29.156644944868439</v>
      </c>
      <c r="AN1538" s="105">
        <v>-0.12046014410294635</v>
      </c>
      <c r="AO1538" s="84">
        <v>19.989999999999998</v>
      </c>
      <c r="AP1538" s="105">
        <v>0.28286299616063765</v>
      </c>
      <c r="AQ1538" s="108">
        <v>1.5043616906822395E-3</v>
      </c>
      <c r="AR1538" s="108">
        <v>2.8135838083059937E-4</v>
      </c>
    </row>
    <row r="1539" spans="1:44" s="2" customFormat="1" x14ac:dyDescent="0.25">
      <c r="A1539" s="80" t="s">
        <v>327</v>
      </c>
      <c r="B1539" s="80" t="s">
        <v>364</v>
      </c>
      <c r="C1539" s="80" t="s">
        <v>285</v>
      </c>
      <c r="D1539" s="81">
        <v>1476735.9183942485</v>
      </c>
      <c r="E1539" s="81">
        <v>1461229.8170882249</v>
      </c>
      <c r="F1539" s="105">
        <v>1.0611678686465873E-2</v>
      </c>
      <c r="G1539" s="81">
        <v>1818901.717648207</v>
      </c>
      <c r="H1539" s="105">
        <v>-0.18811670577581843</v>
      </c>
      <c r="I1539" s="81">
        <v>1225677.9715520919</v>
      </c>
      <c r="J1539" s="105">
        <v>0.20483189929915985</v>
      </c>
      <c r="K1539" s="83">
        <v>453465.14749265159</v>
      </c>
      <c r="L1539" s="83">
        <v>535005.90237492684</v>
      </c>
      <c r="M1539" s="105">
        <v>-0.15241094447801493</v>
      </c>
      <c r="N1539" s="83">
        <v>680450.12855344708</v>
      </c>
      <c r="O1539" s="105">
        <v>-0.33358062778728181</v>
      </c>
      <c r="P1539" s="83">
        <v>438762.42922949104</v>
      </c>
      <c r="Q1539" s="105">
        <v>3.3509519693789507E-2</v>
      </c>
      <c r="R1539" s="83">
        <v>329386.81430638395</v>
      </c>
      <c r="S1539" s="83">
        <v>427612.90249402012</v>
      </c>
      <c r="T1539" s="105">
        <v>-0.22970796160438539</v>
      </c>
      <c r="U1539" s="83">
        <v>523105.18977070693</v>
      </c>
      <c r="V1539" s="105">
        <v>-0.37032394105903571</v>
      </c>
      <c r="W1539" s="83">
        <v>317965.28534129076</v>
      </c>
      <c r="X1539" s="105">
        <v>3.5920679054110574E-2</v>
      </c>
      <c r="Y1539" s="81">
        <v>1464105.6408783284</v>
      </c>
      <c r="Z1539" s="82">
        <v>12630.277515920005</v>
      </c>
      <c r="AA1539" s="83">
        <v>325417.13524841907</v>
      </c>
      <c r="AB1539" s="83">
        <v>3969.679057964865</v>
      </c>
      <c r="AC1539" s="84">
        <v>3.2565588040438742</v>
      </c>
      <c r="AD1539" s="84">
        <v>2.7312405537989926</v>
      </c>
      <c r="AE1539" s="105">
        <v>0.19233686667188482</v>
      </c>
      <c r="AF1539" s="84">
        <v>2.673086007809224</v>
      </c>
      <c r="AG1539" s="105">
        <v>0.21827685099921115</v>
      </c>
      <c r="AH1539" s="84">
        <v>2.7934888903420925</v>
      </c>
      <c r="AI1539" s="105">
        <v>0.16576758737174499</v>
      </c>
      <c r="AJ1539" s="84">
        <v>4.4832878981629207</v>
      </c>
      <c r="AK1539" s="84">
        <v>3.4171789685617804</v>
      </c>
      <c r="AL1539" s="105">
        <v>0.31198510215865088</v>
      </c>
      <c r="AM1539" s="84">
        <v>3.4771242060234338</v>
      </c>
      <c r="AN1539" s="105">
        <v>0.28936662383141398</v>
      </c>
      <c r="AO1539" s="84">
        <v>3.8547540503879221</v>
      </c>
      <c r="AP1539" s="105">
        <v>0.1630542025662432</v>
      </c>
      <c r="AQ1539" s="108">
        <v>33.03546678322202</v>
      </c>
      <c r="AR1539" s="108">
        <v>35.34145963432627</v>
      </c>
    </row>
    <row r="1540" spans="1:44" s="2" customFormat="1" x14ac:dyDescent="0.25">
      <c r="A1540" s="80" t="s">
        <v>327</v>
      </c>
      <c r="B1540" s="80" t="s">
        <v>364</v>
      </c>
      <c r="C1540" s="80" t="s">
        <v>286</v>
      </c>
      <c r="D1540" s="81">
        <v>5.0367415511608122</v>
      </c>
      <c r="E1540" s="81">
        <v>164.44311676859854</v>
      </c>
      <c r="F1540" s="105">
        <v>-0.96937091895279248</v>
      </c>
      <c r="G1540" s="81">
        <v>27993.749663548471</v>
      </c>
      <c r="H1540" s="105">
        <v>-0.99982007620945046</v>
      </c>
      <c r="I1540" s="81">
        <v>1352.6735238063336</v>
      </c>
      <c r="J1540" s="105">
        <v>-0.99627645439751966</v>
      </c>
      <c r="K1540" s="83">
        <v>1.6845289468765259</v>
      </c>
      <c r="L1540" s="83">
        <v>89.949773102504878</v>
      </c>
      <c r="M1540" s="105">
        <v>-0.98127256035480082</v>
      </c>
      <c r="N1540" s="83">
        <v>21925.083339197423</v>
      </c>
      <c r="O1540" s="105">
        <v>-0.99992316886915245</v>
      </c>
      <c r="P1540" s="83">
        <v>476.7204202413559</v>
      </c>
      <c r="Q1540" s="105">
        <v>-0.9964664216690704</v>
      </c>
      <c r="R1540" s="83">
        <v>0.47672167911412089</v>
      </c>
      <c r="S1540" s="83">
        <v>31.924981448861104</v>
      </c>
      <c r="T1540" s="105">
        <v>-0.98506744068503982</v>
      </c>
      <c r="U1540" s="83">
        <v>17595.715447490402</v>
      </c>
      <c r="V1540" s="105">
        <v>-0.99997290694541308</v>
      </c>
      <c r="W1540" s="83">
        <v>127.58516779006719</v>
      </c>
      <c r="X1540" s="105">
        <v>-0.9962635023539842</v>
      </c>
      <c r="Y1540" s="81">
        <v>5.0367415511608122</v>
      </c>
      <c r="Z1540" s="80"/>
      <c r="AA1540" s="83">
        <v>0.47672167911412089</v>
      </c>
      <c r="AB1540" s="80"/>
      <c r="AC1540" s="84">
        <v>2.9899999999999998</v>
      </c>
      <c r="AD1540" s="84">
        <v>1.8281659986090528</v>
      </c>
      <c r="AE1540" s="105">
        <v>0.63551887644498373</v>
      </c>
      <c r="AF1540" s="84">
        <v>1.2767910265363303</v>
      </c>
      <c r="AG1540" s="105">
        <v>1.3418084383873301</v>
      </c>
      <c r="AH1540" s="84">
        <v>2.8374566441301101</v>
      </c>
      <c r="AI1540" s="105">
        <v>5.3760594434265077E-2</v>
      </c>
      <c r="AJ1540" s="84">
        <v>10.565371309566736</v>
      </c>
      <c r="AK1540" s="84">
        <v>5.1509228605821136</v>
      </c>
      <c r="AL1540" s="105">
        <v>1.051160849334235</v>
      </c>
      <c r="AM1540" s="84">
        <v>1.5909412576651492</v>
      </c>
      <c r="AN1540" s="105">
        <v>5.6409562632578769</v>
      </c>
      <c r="AO1540" s="84">
        <v>10.602122074503731</v>
      </c>
      <c r="AP1540" s="105">
        <v>-3.4663593456798966E-3</v>
      </c>
      <c r="AQ1540" s="108">
        <v>1.126749245660491E-4</v>
      </c>
      <c r="AR1540" s="108">
        <v>5.114970984706296E-5</v>
      </c>
    </row>
    <row r="1541" spans="1:44" s="2" customFormat="1" x14ac:dyDescent="0.25">
      <c r="A1541" s="80" t="s">
        <v>327</v>
      </c>
      <c r="B1541" s="80" t="s">
        <v>364</v>
      </c>
      <c r="C1541" s="80" t="s">
        <v>287</v>
      </c>
      <c r="D1541" s="80"/>
      <c r="E1541" s="80"/>
      <c r="F1541" s="80"/>
      <c r="G1541" s="81">
        <v>3.8812953329086302</v>
      </c>
      <c r="H1541" s="105">
        <v>-1</v>
      </c>
      <c r="I1541" s="81">
        <v>3265.71059669137</v>
      </c>
      <c r="J1541" s="105">
        <v>-1</v>
      </c>
      <c r="K1541" s="80"/>
      <c r="L1541" s="80"/>
      <c r="M1541" s="80"/>
      <c r="N1541" s="83">
        <v>1.6657919883728027</v>
      </c>
      <c r="O1541" s="105">
        <v>-1</v>
      </c>
      <c r="P1541" s="83">
        <v>117.55577003955841</v>
      </c>
      <c r="Q1541" s="105">
        <v>-1</v>
      </c>
      <c r="R1541" s="80"/>
      <c r="S1541" s="80"/>
      <c r="T1541" s="80"/>
      <c r="U1541" s="83">
        <v>1.5325286571038816</v>
      </c>
      <c r="V1541" s="105">
        <v>-1</v>
      </c>
      <c r="W1541" s="83">
        <v>75.34018292297614</v>
      </c>
      <c r="X1541" s="105">
        <v>-1</v>
      </c>
      <c r="Y1541" s="80"/>
      <c r="Z1541" s="80"/>
      <c r="AA1541" s="80"/>
      <c r="AB1541" s="80"/>
      <c r="AC1541" s="80"/>
      <c r="AD1541" s="80"/>
      <c r="AE1541" s="80"/>
      <c r="AF1541" s="84">
        <v>2.33</v>
      </c>
      <c r="AG1541" s="105">
        <v>-1</v>
      </c>
      <c r="AH1541" s="84">
        <v>27.780096167056993</v>
      </c>
      <c r="AI1541" s="105">
        <v>-1</v>
      </c>
      <c r="AJ1541" s="80"/>
      <c r="AK1541" s="80"/>
      <c r="AL1541" s="80"/>
      <c r="AM1541" s="84">
        <v>2.532608649709275</v>
      </c>
      <c r="AN1541" s="105">
        <v>-1</v>
      </c>
      <c r="AO1541" s="84">
        <v>43.346199464767182</v>
      </c>
      <c r="AP1541" s="105">
        <v>-1</v>
      </c>
      <c r="AQ1541" s="80"/>
      <c r="AR1541" s="80"/>
    </row>
    <row r="1542" spans="1:44" s="2" customFormat="1" x14ac:dyDescent="0.25">
      <c r="A1542" s="80" t="s">
        <v>327</v>
      </c>
      <c r="B1542" s="80" t="s">
        <v>364</v>
      </c>
      <c r="C1542" s="80" t="s">
        <v>288</v>
      </c>
      <c r="D1542" s="81">
        <v>32726.988970041275</v>
      </c>
      <c r="E1542" s="81">
        <v>29841.293496484755</v>
      </c>
      <c r="F1542" s="105">
        <v>9.6701420596813234E-2</v>
      </c>
      <c r="G1542" s="81">
        <v>12982.540124608278</v>
      </c>
      <c r="H1542" s="105">
        <v>1.5208463564081414</v>
      </c>
      <c r="I1542" s="81">
        <v>18064.95573610425</v>
      </c>
      <c r="J1542" s="105">
        <v>0.81162851700952621</v>
      </c>
      <c r="K1542" s="83">
        <v>8424.25611614423</v>
      </c>
      <c r="L1542" s="83">
        <v>8186.2483471108162</v>
      </c>
      <c r="M1542" s="105">
        <v>2.9074095842378658E-2</v>
      </c>
      <c r="N1542" s="83">
        <v>3841.9647955109376</v>
      </c>
      <c r="O1542" s="105">
        <v>1.1926947706515618</v>
      </c>
      <c r="P1542" s="83">
        <v>5148.3142373916589</v>
      </c>
      <c r="Q1542" s="105">
        <v>0.63631350529455899</v>
      </c>
      <c r="R1542" s="83">
        <v>2613.6688088091223</v>
      </c>
      <c r="S1542" s="83">
        <v>2278.4575197556023</v>
      </c>
      <c r="T1542" s="105">
        <v>0.1471220271376735</v>
      </c>
      <c r="U1542" s="83">
        <v>1006.3947983109027</v>
      </c>
      <c r="V1542" s="105">
        <v>1.5970611267027721</v>
      </c>
      <c r="W1542" s="83">
        <v>1606.5401370260927</v>
      </c>
      <c r="X1542" s="105">
        <v>0.62689294127898421</v>
      </c>
      <c r="Y1542" s="81">
        <v>32721.363202747169</v>
      </c>
      <c r="Z1542" s="82">
        <v>5.625767294104735</v>
      </c>
      <c r="AA1542" s="83">
        <v>2609.8179140013312</v>
      </c>
      <c r="AB1542" s="83">
        <v>3.8508948077910787</v>
      </c>
      <c r="AC1542" s="84">
        <v>3.8848520888774178</v>
      </c>
      <c r="AD1542" s="84">
        <v>3.6452954065358503</v>
      </c>
      <c r="AE1542" s="105">
        <v>6.5716671936121629E-2</v>
      </c>
      <c r="AF1542" s="84">
        <v>3.379140834340141</v>
      </c>
      <c r="AG1542" s="105">
        <v>0.14965675576408144</v>
      </c>
      <c r="AH1542" s="84">
        <v>3.5089069748113659</v>
      </c>
      <c r="AI1542" s="105">
        <v>0.10714023391465435</v>
      </c>
      <c r="AJ1542" s="84">
        <v>12.521475123297209</v>
      </c>
      <c r="AK1542" s="84">
        <v>13.097147187403198</v>
      </c>
      <c r="AL1542" s="105">
        <v>-4.3954004323908703E-2</v>
      </c>
      <c r="AM1542" s="84">
        <v>12.900046926313324</v>
      </c>
      <c r="AN1542" s="105">
        <v>-2.9346544642710547E-2</v>
      </c>
      <c r="AO1542" s="84">
        <v>11.244633930867577</v>
      </c>
      <c r="AP1542" s="105">
        <v>0.11355115695892805</v>
      </c>
      <c r="AQ1542" s="108">
        <v>0.73212234060797998</v>
      </c>
      <c r="AR1542" s="108">
        <v>0.2804328124018502</v>
      </c>
    </row>
    <row r="1543" spans="1:44" s="2" customFormat="1" x14ac:dyDescent="0.25">
      <c r="A1543" s="80" t="s">
        <v>327</v>
      </c>
      <c r="B1543" s="80" t="s">
        <v>364</v>
      </c>
      <c r="C1543" s="80" t="s">
        <v>289</v>
      </c>
      <c r="D1543" s="81">
        <v>71.990665564537053</v>
      </c>
      <c r="E1543" s="81">
        <v>18.772561267614364</v>
      </c>
      <c r="F1543" s="105">
        <v>2.834887767218655</v>
      </c>
      <c r="G1543" s="81">
        <v>75.80449253320694</v>
      </c>
      <c r="H1543" s="105">
        <v>-5.0311358090012935E-2</v>
      </c>
      <c r="I1543" s="81">
        <v>209.12546035766601</v>
      </c>
      <c r="J1543" s="105">
        <v>-0.65575370190979199</v>
      </c>
      <c r="K1543" s="83">
        <v>11.793855667114258</v>
      </c>
      <c r="L1543" s="83">
        <v>3.3277639150619507</v>
      </c>
      <c r="M1543" s="105">
        <v>2.5440782363597148</v>
      </c>
      <c r="N1543" s="83">
        <v>5.3782962021908247</v>
      </c>
      <c r="O1543" s="105">
        <v>1.1928609402937094</v>
      </c>
      <c r="P1543" s="83">
        <v>15.508644009586916</v>
      </c>
      <c r="Q1543" s="105">
        <v>-0.23953018330785739</v>
      </c>
      <c r="R1543" s="83">
        <v>3.4084242408158829</v>
      </c>
      <c r="S1543" s="83">
        <v>0.96505150759893965</v>
      </c>
      <c r="T1543" s="105">
        <v>2.5318573298704909</v>
      </c>
      <c r="U1543" s="83">
        <v>1.5480511275922133</v>
      </c>
      <c r="V1543" s="105">
        <v>1.2017517251624832</v>
      </c>
      <c r="W1543" s="83">
        <v>4.477726991455846</v>
      </c>
      <c r="X1543" s="105">
        <v>-0.23880481161096873</v>
      </c>
      <c r="Y1543" s="81">
        <v>71.990665564537053</v>
      </c>
      <c r="Z1543" s="80"/>
      <c r="AA1543" s="83">
        <v>3.4084242408158829</v>
      </c>
      <c r="AB1543" s="80"/>
      <c r="AC1543" s="84">
        <v>6.1040822947557629</v>
      </c>
      <c r="AD1543" s="84">
        <v>5.6411938306822131</v>
      </c>
      <c r="AE1543" s="105">
        <v>8.205505394193674E-2</v>
      </c>
      <c r="AF1543" s="84">
        <v>14.094517981796599</v>
      </c>
      <c r="AG1543" s="105">
        <v>-0.56691798168342267</v>
      </c>
      <c r="AH1543" s="84">
        <v>13.484445205421684</v>
      </c>
      <c r="AI1543" s="105">
        <v>-0.54732417969250247</v>
      </c>
      <c r="AJ1543" s="84">
        <v>21.121392314503804</v>
      </c>
      <c r="AK1543" s="84">
        <v>19.452393079329759</v>
      </c>
      <c r="AL1543" s="105">
        <v>8.5799172799337201E-2</v>
      </c>
      <c r="AM1543" s="84">
        <v>48.967693109148598</v>
      </c>
      <c r="AN1543" s="105">
        <v>-0.5686667887861413</v>
      </c>
      <c r="AO1543" s="84">
        <v>46.703486111749953</v>
      </c>
      <c r="AP1543" s="105">
        <v>-0.54775555160988387</v>
      </c>
      <c r="AQ1543" s="108">
        <v>1.6104742976288753E-3</v>
      </c>
      <c r="AR1543" s="108">
        <v>3.6570585855755385E-4</v>
      </c>
    </row>
    <row r="1544" spans="1:44" s="2" customFormat="1" x14ac:dyDescent="0.25">
      <c r="A1544" s="80" t="s">
        <v>327</v>
      </c>
      <c r="B1544" s="80" t="s">
        <v>364</v>
      </c>
      <c r="C1544" s="80" t="s">
        <v>290</v>
      </c>
      <c r="D1544" s="81">
        <v>611294.66001714824</v>
      </c>
      <c r="E1544" s="81">
        <v>710465.08757168287</v>
      </c>
      <c r="F1544" s="105">
        <v>-0.13958522282001473</v>
      </c>
      <c r="G1544" s="81">
        <v>856041.4489490306</v>
      </c>
      <c r="H1544" s="105">
        <v>-0.28590530193644254</v>
      </c>
      <c r="I1544" s="81">
        <v>720430.71291549806</v>
      </c>
      <c r="J1544" s="105">
        <v>-0.15148722971108367</v>
      </c>
      <c r="K1544" s="83">
        <v>179646.938136429</v>
      </c>
      <c r="L1544" s="83">
        <v>202209.15656224478</v>
      </c>
      <c r="M1544" s="105">
        <v>-0.11157861893791438</v>
      </c>
      <c r="N1544" s="83">
        <v>242663.15402168641</v>
      </c>
      <c r="O1544" s="105">
        <v>-0.25968596732088034</v>
      </c>
      <c r="P1544" s="83">
        <v>203986.26333496923</v>
      </c>
      <c r="Q1544" s="105">
        <v>-0.11931845213798647</v>
      </c>
      <c r="R1544" s="83">
        <v>95388.973372954642</v>
      </c>
      <c r="S1544" s="83">
        <v>142281.29349003747</v>
      </c>
      <c r="T1544" s="105">
        <v>-0.32957473865224751</v>
      </c>
      <c r="U1544" s="83">
        <v>188829.83108641606</v>
      </c>
      <c r="V1544" s="105">
        <v>-0.49484161043759634</v>
      </c>
      <c r="W1544" s="83">
        <v>164604.25783750528</v>
      </c>
      <c r="X1544" s="105">
        <v>-0.42049510367392118</v>
      </c>
      <c r="Y1544" s="81">
        <v>602925.68988058937</v>
      </c>
      <c r="Z1544" s="82">
        <v>8368.9701365589117</v>
      </c>
      <c r="AA1544" s="83">
        <v>92095.365778424253</v>
      </c>
      <c r="AB1544" s="83">
        <v>3293.6075945303905</v>
      </c>
      <c r="AC1544" s="84">
        <v>3.4027557962213288</v>
      </c>
      <c r="AD1544" s="84">
        <v>3.5135159042760007</v>
      </c>
      <c r="AE1544" s="105">
        <v>-3.1524009303579688E-2</v>
      </c>
      <c r="AF1544" s="84">
        <v>3.5276943976114628</v>
      </c>
      <c r="AG1544" s="105">
        <v>-3.5416503616279106E-2</v>
      </c>
      <c r="AH1544" s="84">
        <v>3.5317609192755635</v>
      </c>
      <c r="AI1544" s="105">
        <v>-3.6527139294778826E-2</v>
      </c>
      <c r="AJ1544" s="84">
        <v>6.4084415462475963</v>
      </c>
      <c r="AK1544" s="84">
        <v>4.9933836707875416</v>
      </c>
      <c r="AL1544" s="105">
        <v>0.28338657086145275</v>
      </c>
      <c r="AM1544" s="84">
        <v>4.5334015500827931</v>
      </c>
      <c r="AN1544" s="105">
        <v>0.41360554000131744</v>
      </c>
      <c r="AO1544" s="84">
        <v>4.376744091435933</v>
      </c>
      <c r="AP1544" s="105">
        <v>0.46420293541656421</v>
      </c>
      <c r="AQ1544" s="108">
        <v>13.675027595804805</v>
      </c>
      <c r="AR1544" s="108">
        <v>10.234731341990949</v>
      </c>
    </row>
    <row r="1545" spans="1:44" s="2" customFormat="1" x14ac:dyDescent="0.25">
      <c r="A1545" s="80" t="s">
        <v>327</v>
      </c>
      <c r="B1545" s="80" t="s">
        <v>364</v>
      </c>
      <c r="C1545" s="80" t="s">
        <v>291</v>
      </c>
      <c r="D1545" s="81">
        <v>286000.50216489675</v>
      </c>
      <c r="E1545" s="81">
        <v>284481.22797907353</v>
      </c>
      <c r="F1545" s="105">
        <v>5.3405076904932949E-3</v>
      </c>
      <c r="G1545" s="81">
        <v>270173.3602059579</v>
      </c>
      <c r="H1545" s="105">
        <v>5.8581430629850204E-2</v>
      </c>
      <c r="I1545" s="81">
        <v>176340.24709753276</v>
      </c>
      <c r="J1545" s="105">
        <v>0.62186742319075661</v>
      </c>
      <c r="K1545" s="83">
        <v>57024.95704964934</v>
      </c>
      <c r="L1545" s="83">
        <v>61545.101018016459</v>
      </c>
      <c r="M1545" s="105">
        <v>-7.344441545467463E-2</v>
      </c>
      <c r="N1545" s="83">
        <v>56546.401600215657</v>
      </c>
      <c r="O1545" s="105">
        <v>8.4630575225118805E-3</v>
      </c>
      <c r="P1545" s="83">
        <v>40761.913168103296</v>
      </c>
      <c r="Q1545" s="105">
        <v>0.39897646154332317</v>
      </c>
      <c r="R1545" s="83">
        <v>17008.35993469716</v>
      </c>
      <c r="S1545" s="83">
        <v>26824.281259914573</v>
      </c>
      <c r="T1545" s="105">
        <v>-0.36593417844473769</v>
      </c>
      <c r="U1545" s="83">
        <v>20784.260446711465</v>
      </c>
      <c r="V1545" s="105">
        <v>-0.18167115071018736</v>
      </c>
      <c r="W1545" s="83">
        <v>15656.984933899725</v>
      </c>
      <c r="X1545" s="105">
        <v>8.6311317696391596E-2</v>
      </c>
      <c r="Y1545" s="81">
        <v>285638.21048349218</v>
      </c>
      <c r="Z1545" s="82">
        <v>362.29168140454783</v>
      </c>
      <c r="AA1545" s="83">
        <v>16931.397456918163</v>
      </c>
      <c r="AB1545" s="83">
        <v>76.962477778997908</v>
      </c>
      <c r="AC1545" s="84">
        <v>5.0153567308413329</v>
      </c>
      <c r="AD1545" s="84">
        <v>4.6223212452896236</v>
      </c>
      <c r="AE1545" s="105">
        <v>8.5029894006659987E-2</v>
      </c>
      <c r="AF1545" s="84">
        <v>4.7779054468591955</v>
      </c>
      <c r="AG1545" s="105">
        <v>4.9697777953774377E-2</v>
      </c>
      <c r="AH1545" s="84">
        <v>4.3261033006547196</v>
      </c>
      <c r="AI1545" s="105">
        <v>0.15932431157672555</v>
      </c>
      <c r="AJ1545" s="84">
        <v>16.815289849402465</v>
      </c>
      <c r="AK1545" s="84">
        <v>10.60536255277766</v>
      </c>
      <c r="AL1545" s="105">
        <v>0.58554596938304182</v>
      </c>
      <c r="AM1545" s="84">
        <v>12.998940274957215</v>
      </c>
      <c r="AN1545" s="105">
        <v>0.29358928448940891</v>
      </c>
      <c r="AO1545" s="84">
        <v>11.262720622265507</v>
      </c>
      <c r="AP1545" s="105">
        <v>0.49300425832813155</v>
      </c>
      <c r="AQ1545" s="108">
        <v>6.398002494262391</v>
      </c>
      <c r="AR1545" s="108">
        <v>1.8249068874963215</v>
      </c>
    </row>
    <row r="1546" spans="1:44" s="2" customFormat="1" x14ac:dyDescent="0.25">
      <c r="A1546" s="80" t="s">
        <v>327</v>
      </c>
      <c r="B1546" s="80" t="s">
        <v>364</v>
      </c>
      <c r="C1546" s="80" t="s">
        <v>292</v>
      </c>
      <c r="D1546" s="81">
        <v>1960410.2756064392</v>
      </c>
      <c r="E1546" s="81">
        <v>2011487.9270337163</v>
      </c>
      <c r="F1546" s="105">
        <v>-2.5392969423684228E-2</v>
      </c>
      <c r="G1546" s="81">
        <v>2641028.3081309819</v>
      </c>
      <c r="H1546" s="105">
        <v>-0.25770948021613838</v>
      </c>
      <c r="I1546" s="81">
        <v>2021938.459369353</v>
      </c>
      <c r="J1546" s="105">
        <v>-3.043029498637885E-2</v>
      </c>
      <c r="K1546" s="83">
        <v>701205.74964663154</v>
      </c>
      <c r="L1546" s="83">
        <v>789083.97070163279</v>
      </c>
      <c r="M1546" s="105">
        <v>-0.11136738841223988</v>
      </c>
      <c r="N1546" s="83">
        <v>1033259.3471582374</v>
      </c>
      <c r="O1546" s="105">
        <v>-0.32136520073575858</v>
      </c>
      <c r="P1546" s="83">
        <v>852287.72762224323</v>
      </c>
      <c r="Q1546" s="105">
        <v>-0.17726640086336579</v>
      </c>
      <c r="R1546" s="83">
        <v>475309.579934765</v>
      </c>
      <c r="S1546" s="83">
        <v>530150.54156687623</v>
      </c>
      <c r="T1546" s="105">
        <v>-0.10344413017107759</v>
      </c>
      <c r="U1546" s="83">
        <v>666323.45977510745</v>
      </c>
      <c r="V1546" s="105">
        <v>-0.28666839961602436</v>
      </c>
      <c r="W1546" s="83">
        <v>534537.4494166075</v>
      </c>
      <c r="X1546" s="105">
        <v>-0.11080209543126232</v>
      </c>
      <c r="Y1546" s="81">
        <v>1931559.7317235414</v>
      </c>
      <c r="Z1546" s="82">
        <v>28850.543882897859</v>
      </c>
      <c r="AA1546" s="83">
        <v>460747.61176039674</v>
      </c>
      <c r="AB1546" s="83">
        <v>14561.968174368254</v>
      </c>
      <c r="AC1546" s="84">
        <v>2.7957703949152961</v>
      </c>
      <c r="AD1546" s="84">
        <v>2.5491430591919819</v>
      </c>
      <c r="AE1546" s="105">
        <v>9.674911528954723E-2</v>
      </c>
      <c r="AF1546" s="84">
        <v>2.5560168561693395</v>
      </c>
      <c r="AG1546" s="105">
        <v>9.3799670439290966E-2</v>
      </c>
      <c r="AH1546" s="84">
        <v>2.3723660377115396</v>
      </c>
      <c r="AI1546" s="105">
        <v>0.1784734524408324</v>
      </c>
      <c r="AJ1546" s="84">
        <v>4.1244914017417882</v>
      </c>
      <c r="AK1546" s="84">
        <v>3.7941825374519129</v>
      </c>
      <c r="AL1546" s="105">
        <v>8.7056661357074086E-2</v>
      </c>
      <c r="AM1546" s="84">
        <v>3.9635829556749544</v>
      </c>
      <c r="AN1546" s="105">
        <v>4.0596714605518537E-2</v>
      </c>
      <c r="AO1546" s="84">
        <v>3.7825945807465695</v>
      </c>
      <c r="AP1546" s="105">
        <v>9.0386853176249893E-2</v>
      </c>
      <c r="AQ1546" s="108">
        <v>43.855551784576875</v>
      </c>
      <c r="AR1546" s="108">
        <v>50.998199088346155</v>
      </c>
    </row>
    <row r="1547" spans="1:44" s="2" customFormat="1" x14ac:dyDescent="0.25">
      <c r="A1547" s="80" t="s">
        <v>327</v>
      </c>
      <c r="B1547" s="80" t="s">
        <v>364</v>
      </c>
      <c r="C1547" s="80" t="s">
        <v>293</v>
      </c>
      <c r="D1547" s="80"/>
      <c r="E1547" s="80"/>
      <c r="F1547" s="80"/>
      <c r="G1547" s="80"/>
      <c r="H1547" s="80"/>
      <c r="I1547" s="80"/>
      <c r="J1547" s="80"/>
      <c r="K1547" s="80"/>
      <c r="L1547" s="80"/>
      <c r="M1547" s="80"/>
      <c r="N1547" s="80"/>
      <c r="O1547" s="80"/>
      <c r="P1547" s="80"/>
      <c r="Q1547" s="80"/>
      <c r="R1547" s="80"/>
      <c r="S1547" s="80"/>
      <c r="T1547" s="80"/>
      <c r="U1547" s="80"/>
      <c r="V1547" s="80"/>
      <c r="W1547" s="80"/>
      <c r="X1547" s="80"/>
      <c r="Y1547" s="80"/>
      <c r="Z1547" s="80"/>
      <c r="AA1547" s="80"/>
      <c r="AB1547" s="80"/>
      <c r="AC1547" s="80"/>
      <c r="AD1547" s="80"/>
      <c r="AE1547" s="80"/>
      <c r="AF1547" s="80"/>
      <c r="AG1547" s="80"/>
      <c r="AH1547" s="80"/>
      <c r="AI1547" s="80"/>
      <c r="AJ1547" s="80"/>
      <c r="AK1547" s="80"/>
      <c r="AL1547" s="80"/>
      <c r="AM1547" s="80"/>
      <c r="AN1547" s="80"/>
      <c r="AO1547" s="80"/>
      <c r="AP1547" s="80"/>
      <c r="AQ1547" s="80"/>
      <c r="AR1547" s="80"/>
    </row>
    <row r="1548" spans="1:44" s="2" customFormat="1" x14ac:dyDescent="0.25">
      <c r="A1548" s="80" t="s">
        <v>327</v>
      </c>
      <c r="B1548" s="80" t="s">
        <v>365</v>
      </c>
      <c r="C1548" s="80" t="s">
        <v>281</v>
      </c>
      <c r="D1548" s="81">
        <v>90348091.38975741</v>
      </c>
      <c r="E1548" s="81">
        <v>87945545.875812918</v>
      </c>
      <c r="F1548" s="105">
        <v>2.7318558205745903E-2</v>
      </c>
      <c r="G1548" s="81">
        <v>84475369.036234647</v>
      </c>
      <c r="H1548" s="105">
        <v>6.9519937237607479E-2</v>
      </c>
      <c r="I1548" s="81">
        <v>75033212.952632993</v>
      </c>
      <c r="J1548" s="105">
        <v>0.20410799210734054</v>
      </c>
      <c r="K1548" s="83">
        <v>32756047.396717858</v>
      </c>
      <c r="L1548" s="83">
        <v>34126496.448288739</v>
      </c>
      <c r="M1548" s="105">
        <v>-4.0157918163310373E-2</v>
      </c>
      <c r="N1548" s="83">
        <v>33459288.973012958</v>
      </c>
      <c r="O1548" s="105">
        <v>-2.1017827870230869E-2</v>
      </c>
      <c r="P1548" s="83">
        <v>29495415.23467055</v>
      </c>
      <c r="Q1548" s="105">
        <v>0.1105470845589107</v>
      </c>
      <c r="R1548" s="83">
        <v>46801532.744611539</v>
      </c>
      <c r="S1548" s="83">
        <v>48928328.287878536</v>
      </c>
      <c r="T1548" s="105">
        <v>-4.3467570172306243E-2</v>
      </c>
      <c r="U1548" s="83">
        <v>47954202.416110814</v>
      </c>
      <c r="V1548" s="105">
        <v>-2.4036885474546459E-2</v>
      </c>
      <c r="W1548" s="83">
        <v>42038677.128025562</v>
      </c>
      <c r="X1548" s="105">
        <v>0.11329699081826639</v>
      </c>
      <c r="Y1548" s="81">
        <v>77925081.84706372</v>
      </c>
      <c r="Z1548" s="82">
        <v>12423009.542693691</v>
      </c>
      <c r="AA1548" s="83">
        <v>37633265.815639637</v>
      </c>
      <c r="AB1548" s="83">
        <v>9168266.9289719015</v>
      </c>
      <c r="AC1548" s="84">
        <v>2.7582110349129074</v>
      </c>
      <c r="AD1548" s="84">
        <v>2.577045844980753</v>
      </c>
      <c r="AE1548" s="105">
        <v>7.0299560360947921E-2</v>
      </c>
      <c r="AF1548" s="84">
        <v>2.5247209856841071</v>
      </c>
      <c r="AG1548" s="105">
        <v>9.2481525900388981E-2</v>
      </c>
      <c r="AH1548" s="84">
        <v>2.5438941054281137</v>
      </c>
      <c r="AI1548" s="105">
        <v>8.4247582879919528E-2</v>
      </c>
      <c r="AJ1548" s="84">
        <v>1.930451549157</v>
      </c>
      <c r="AK1548" s="84">
        <v>1.7974361469774653</v>
      </c>
      <c r="AL1548" s="105">
        <v>7.4002852564866273E-2</v>
      </c>
      <c r="AM1548" s="84">
        <v>1.761584277916258</v>
      </c>
      <c r="AN1548" s="105">
        <v>9.5861023147011504E-2</v>
      </c>
      <c r="AO1548" s="84">
        <v>1.7848614199758261</v>
      </c>
      <c r="AP1548" s="105">
        <v>8.1569430294003278E-2</v>
      </c>
      <c r="AQ1548" s="80"/>
      <c r="AR1548" s="80"/>
    </row>
    <row r="1549" spans="1:44" s="2" customFormat="1" x14ac:dyDescent="0.25">
      <c r="A1549" s="80" t="s">
        <v>327</v>
      </c>
      <c r="B1549" s="80" t="s">
        <v>365</v>
      </c>
      <c r="C1549" s="80" t="s">
        <v>313</v>
      </c>
      <c r="D1549" s="81">
        <v>39517695.900649399</v>
      </c>
      <c r="E1549" s="81">
        <v>38046560.440511636</v>
      </c>
      <c r="F1549" s="105">
        <v>3.8666713708272835E-2</v>
      </c>
      <c r="G1549" s="81">
        <v>39858423.112786859</v>
      </c>
      <c r="H1549" s="105">
        <v>-8.5484368303610347E-3</v>
      </c>
      <c r="I1549" s="81">
        <v>33102938.615876421</v>
      </c>
      <c r="J1549" s="105">
        <v>0.19378210977609131</v>
      </c>
      <c r="K1549" s="83">
        <v>16093253.958436109</v>
      </c>
      <c r="L1549" s="83">
        <v>17049102.252350532</v>
      </c>
      <c r="M1549" s="105">
        <v>-5.6064435520799413E-2</v>
      </c>
      <c r="N1549" s="83">
        <v>17700131.493961923</v>
      </c>
      <c r="O1549" s="105">
        <v>-9.0783367122101361E-2</v>
      </c>
      <c r="P1549" s="83">
        <v>15230369.395593079</v>
      </c>
      <c r="Q1549" s="105">
        <v>5.6655524264086904E-2</v>
      </c>
      <c r="R1549" s="83">
        <v>17902895.215714294</v>
      </c>
      <c r="S1549" s="83">
        <v>18684800.638584383</v>
      </c>
      <c r="T1549" s="105">
        <v>-4.1847137574240016E-2</v>
      </c>
      <c r="U1549" s="83">
        <v>19738232.844149474</v>
      </c>
      <c r="V1549" s="105">
        <v>-9.2983887814414162E-2</v>
      </c>
      <c r="W1549" s="83">
        <v>16220971.641812177</v>
      </c>
      <c r="X1549" s="105">
        <v>0.10368821369286456</v>
      </c>
      <c r="Y1549" s="81">
        <v>35279941.75477948</v>
      </c>
      <c r="Z1549" s="82">
        <v>4237754.1458699163</v>
      </c>
      <c r="AA1549" s="83">
        <v>15181231.311129153</v>
      </c>
      <c r="AB1549" s="83">
        <v>2721663.9045851412</v>
      </c>
      <c r="AC1549" s="84">
        <v>2.4555441679297032</v>
      </c>
      <c r="AD1549" s="84">
        <v>2.2315873221574596</v>
      </c>
      <c r="AE1549" s="105">
        <v>0.10035764388360392</v>
      </c>
      <c r="AF1549" s="84">
        <v>2.2518715822186879</v>
      </c>
      <c r="AG1549" s="105">
        <v>9.0445914997667881E-2</v>
      </c>
      <c r="AH1549" s="84">
        <v>2.1734823204915035</v>
      </c>
      <c r="AI1549" s="105">
        <v>0.12977416231037725</v>
      </c>
      <c r="AJ1549" s="84">
        <v>2.2073354853779561</v>
      </c>
      <c r="AK1549" s="84">
        <v>2.0362304729088168</v>
      </c>
      <c r="AL1549" s="105">
        <v>8.4030277881418133E-2</v>
      </c>
      <c r="AM1549" s="84">
        <v>2.0193511459462354</v>
      </c>
      <c r="AN1549" s="105">
        <v>9.3091456534982298E-2</v>
      </c>
      <c r="AO1549" s="84">
        <v>2.0407494290014196</v>
      </c>
      <c r="AP1549" s="105">
        <v>8.1629843433571561E-2</v>
      </c>
      <c r="AQ1549" s="80"/>
      <c r="AR1549" s="80"/>
    </row>
    <row r="1550" spans="1:44" s="2" customFormat="1" x14ac:dyDescent="0.25">
      <c r="A1550" s="80" t="s">
        <v>327</v>
      </c>
      <c r="B1550" s="80" t="s">
        <v>365</v>
      </c>
      <c r="C1550" s="80" t="s">
        <v>328</v>
      </c>
      <c r="D1550" s="81">
        <v>1156508.9763836074</v>
      </c>
      <c r="E1550" s="81">
        <v>1280105.7366655483</v>
      </c>
      <c r="F1550" s="105">
        <v>-9.6551993121981372E-2</v>
      </c>
      <c r="G1550" s="81">
        <v>1413762.7851658915</v>
      </c>
      <c r="H1550" s="105">
        <v>-0.18196391324029504</v>
      </c>
      <c r="I1550" s="81">
        <v>1047073.5520221413</v>
      </c>
      <c r="J1550" s="105">
        <v>0.1045155081513815</v>
      </c>
      <c r="K1550" s="83">
        <v>433550.07800812402</v>
      </c>
      <c r="L1550" s="83">
        <v>501914.11163432</v>
      </c>
      <c r="M1550" s="105">
        <v>-0.13620663783209988</v>
      </c>
      <c r="N1550" s="83">
        <v>562241.6289423157</v>
      </c>
      <c r="O1550" s="105">
        <v>-0.22889011469372192</v>
      </c>
      <c r="P1550" s="83">
        <v>428375.18440024677</v>
      </c>
      <c r="Q1550" s="105">
        <v>1.208028335049903E-2</v>
      </c>
      <c r="R1550" s="83">
        <v>338742.66740399506</v>
      </c>
      <c r="S1550" s="83">
        <v>371916.69151570351</v>
      </c>
      <c r="T1550" s="105">
        <v>-8.9197459722798536E-2</v>
      </c>
      <c r="U1550" s="83">
        <v>425948.95881127543</v>
      </c>
      <c r="V1550" s="105">
        <v>-0.2047341344621498</v>
      </c>
      <c r="W1550" s="83">
        <v>325477.95226393722</v>
      </c>
      <c r="X1550" s="105">
        <v>4.0754573536523897E-2</v>
      </c>
      <c r="Y1550" s="81">
        <v>988381.3844619533</v>
      </c>
      <c r="Z1550" s="82">
        <v>168127.59192165406</v>
      </c>
      <c r="AA1550" s="83">
        <v>260216.01243860216</v>
      </c>
      <c r="AB1550" s="83">
        <v>78526.654965392911</v>
      </c>
      <c r="AC1550" s="84">
        <v>2.667532622060643</v>
      </c>
      <c r="AD1550" s="84">
        <v>2.5504477897568978</v>
      </c>
      <c r="AE1550" s="105">
        <v>4.5907558968264726E-2</v>
      </c>
      <c r="AF1550" s="84">
        <v>2.5145110436334113</v>
      </c>
      <c r="AG1550" s="105">
        <v>6.0855401217931836E-2</v>
      </c>
      <c r="AH1550" s="84">
        <v>2.4442908696686354</v>
      </c>
      <c r="AI1550" s="105">
        <v>9.1331909455715385E-2</v>
      </c>
      <c r="AJ1550" s="84">
        <v>3.4141225410034299</v>
      </c>
      <c r="AK1550" s="84">
        <v>3.4419152618523929</v>
      </c>
      <c r="AL1550" s="105">
        <v>-8.0747835825584306E-3</v>
      </c>
      <c r="AM1550" s="84">
        <v>3.3190896606752482</v>
      </c>
      <c r="AN1550" s="105">
        <v>2.8632212456968651E-2</v>
      </c>
      <c r="AO1550" s="84">
        <v>3.2170337337413453</v>
      </c>
      <c r="AP1550" s="105">
        <v>6.126414068803511E-2</v>
      </c>
      <c r="AQ1550" s="108">
        <v>100</v>
      </c>
      <c r="AR1550" s="108">
        <v>100.00000000000004</v>
      </c>
    </row>
    <row r="1551" spans="1:44" s="2" customFormat="1" x14ac:dyDescent="0.25">
      <c r="A1551" s="80" t="s">
        <v>327</v>
      </c>
      <c r="B1551" s="80" t="s">
        <v>365</v>
      </c>
      <c r="C1551" s="80" t="s">
        <v>270</v>
      </c>
      <c r="D1551" s="81">
        <v>699952.15827976109</v>
      </c>
      <c r="E1551" s="81">
        <v>786763.45032112405</v>
      </c>
      <c r="F1551" s="105">
        <v>-0.11033976223212989</v>
      </c>
      <c r="G1551" s="81">
        <v>926553.51112384314</v>
      </c>
      <c r="H1551" s="105">
        <v>-0.24456369775042006</v>
      </c>
      <c r="I1551" s="81">
        <v>693541.08705513482</v>
      </c>
      <c r="J1551" s="105">
        <v>9.2439674365198867E-3</v>
      </c>
      <c r="K1551" s="83">
        <v>286646.40366420941</v>
      </c>
      <c r="L1551" s="83">
        <v>330055.90305398748</v>
      </c>
      <c r="M1551" s="105">
        <v>-0.13152165735595869</v>
      </c>
      <c r="N1551" s="83">
        <v>397475.23363800615</v>
      </c>
      <c r="O1551" s="105">
        <v>-0.27883203931828421</v>
      </c>
      <c r="P1551" s="83">
        <v>307218.50455404812</v>
      </c>
      <c r="Q1551" s="105">
        <v>-6.6962440689244077E-2</v>
      </c>
      <c r="R1551" s="83">
        <v>250789.29874583296</v>
      </c>
      <c r="S1551" s="83">
        <v>268220.0376000792</v>
      </c>
      <c r="T1551" s="105">
        <v>-6.4986713931625723E-2</v>
      </c>
      <c r="U1551" s="83">
        <v>324356.47239444841</v>
      </c>
      <c r="V1551" s="105">
        <v>-0.22680963664924422</v>
      </c>
      <c r="W1551" s="83">
        <v>255160.00131013434</v>
      </c>
      <c r="X1551" s="105">
        <v>-1.7129262195719322E-2</v>
      </c>
      <c r="Y1551" s="81">
        <v>578914.20694394445</v>
      </c>
      <c r="Z1551" s="82">
        <v>121037.95133581666</v>
      </c>
      <c r="AA1551" s="83">
        <v>185032.61328960766</v>
      </c>
      <c r="AB1551" s="83">
        <v>65756.685456225299</v>
      </c>
      <c r="AC1551" s="84">
        <v>2.4418661784423321</v>
      </c>
      <c r="AD1551" s="84">
        <v>2.3837278565274822</v>
      </c>
      <c r="AE1551" s="105">
        <v>2.4389664179007186E-2</v>
      </c>
      <c r="AF1551" s="84">
        <v>2.3310974690002602</v>
      </c>
      <c r="AG1551" s="105">
        <v>4.7517836948095284E-2</v>
      </c>
      <c r="AH1551" s="84">
        <v>2.2574847438368479</v>
      </c>
      <c r="AI1551" s="105">
        <v>8.16756060517633E-2</v>
      </c>
      <c r="AJ1551" s="84">
        <v>2.790996911671022</v>
      </c>
      <c r="AK1551" s="84">
        <v>2.9332761912970953</v>
      </c>
      <c r="AL1551" s="105">
        <v>-4.8505244766316159E-2</v>
      </c>
      <c r="AM1551" s="84">
        <v>2.8565901715599673</v>
      </c>
      <c r="AN1551" s="105">
        <v>-2.2962082745361111E-2</v>
      </c>
      <c r="AO1551" s="84">
        <v>2.7180635032689549</v>
      </c>
      <c r="AP1551" s="105">
        <v>2.6832856669592817E-2</v>
      </c>
      <c r="AQ1551" s="80"/>
      <c r="AR1551" s="80"/>
    </row>
    <row r="1552" spans="1:44" s="2" customFormat="1" x14ac:dyDescent="0.25">
      <c r="A1552" s="80" t="s">
        <v>327</v>
      </c>
      <c r="B1552" s="80" t="s">
        <v>365</v>
      </c>
      <c r="C1552" s="80" t="s">
        <v>271</v>
      </c>
      <c r="D1552" s="81">
        <v>394231.17713162542</v>
      </c>
      <c r="E1552" s="81">
        <v>434767.76735104073</v>
      </c>
      <c r="F1552" s="105">
        <v>-9.3237340169896293E-2</v>
      </c>
      <c r="G1552" s="81">
        <v>425926.01074927807</v>
      </c>
      <c r="H1552" s="105">
        <v>-7.4413942369699171E-2</v>
      </c>
      <c r="I1552" s="81">
        <v>317082.09985061048</v>
      </c>
      <c r="J1552" s="105">
        <v>0.24330946880118057</v>
      </c>
      <c r="K1552" s="83">
        <v>135103.72056024324</v>
      </c>
      <c r="L1552" s="83">
        <v>160649.27333461124</v>
      </c>
      <c r="M1552" s="105">
        <v>-0.15901443090352474</v>
      </c>
      <c r="N1552" s="83">
        <v>153607.87387126684</v>
      </c>
      <c r="O1552" s="105">
        <v>-0.1204635728929577</v>
      </c>
      <c r="P1552" s="83">
        <v>114887.82001211673</v>
      </c>
      <c r="Q1552" s="105">
        <v>0.17596208672071956</v>
      </c>
      <c r="R1552" s="83">
        <v>84323.695897019716</v>
      </c>
      <c r="S1552" s="83">
        <v>100243.04786087724</v>
      </c>
      <c r="T1552" s="105">
        <v>-0.158807541306518</v>
      </c>
      <c r="U1552" s="83">
        <v>98201.576841587215</v>
      </c>
      <c r="V1552" s="105">
        <v>-0.14132034729905049</v>
      </c>
      <c r="W1552" s="83">
        <v>68350.613152947277</v>
      </c>
      <c r="X1552" s="105">
        <v>0.23369333510336884</v>
      </c>
      <c r="Y1552" s="81">
        <v>352390.19672176015</v>
      </c>
      <c r="Z1552" s="82">
        <v>41840.980409865253</v>
      </c>
      <c r="AA1552" s="83">
        <v>72129.068400480028</v>
      </c>
      <c r="AB1552" s="83">
        <v>12194.627496539681</v>
      </c>
      <c r="AC1552" s="84">
        <v>2.9179890494269274</v>
      </c>
      <c r="AD1552" s="84">
        <v>2.7063164266263242</v>
      </c>
      <c r="AE1552" s="105">
        <v>7.8214291838915831E-2</v>
      </c>
      <c r="AF1552" s="84">
        <v>2.7728136586685075</v>
      </c>
      <c r="AG1552" s="105">
        <v>5.235670644674062E-2</v>
      </c>
      <c r="AH1552" s="84">
        <v>2.7599279002523431</v>
      </c>
      <c r="AI1552" s="105">
        <v>5.7270028380137228E-2</v>
      </c>
      <c r="AJ1552" s="84">
        <v>4.6752122631470057</v>
      </c>
      <c r="AK1552" s="84">
        <v>4.3371363563729135</v>
      </c>
      <c r="AL1552" s="105">
        <v>7.7949107197731807E-2</v>
      </c>
      <c r="AM1552" s="84">
        <v>4.3372624396485593</v>
      </c>
      <c r="AN1552" s="105">
        <v>7.7917771451669379E-2</v>
      </c>
      <c r="AO1552" s="84">
        <v>4.6390527491111158</v>
      </c>
      <c r="AP1552" s="105">
        <v>7.7945899715881426E-3</v>
      </c>
      <c r="AQ1552" s="80"/>
      <c r="AR1552" s="80"/>
    </row>
    <row r="1553" spans="1:44" s="2" customFormat="1" x14ac:dyDescent="0.25">
      <c r="A1553" s="80" t="s">
        <v>327</v>
      </c>
      <c r="B1553" s="80" t="s">
        <v>365</v>
      </c>
      <c r="C1553" s="80" t="s">
        <v>127</v>
      </c>
      <c r="D1553" s="81">
        <v>62325.640972220899</v>
      </c>
      <c r="E1553" s="81">
        <v>58574.518993383368</v>
      </c>
      <c r="F1553" s="105">
        <v>6.4040167009502227E-2</v>
      </c>
      <c r="G1553" s="81">
        <v>61283.263292770389</v>
      </c>
      <c r="H1553" s="105">
        <v>1.7009173850137969E-2</v>
      </c>
      <c r="I1553" s="81">
        <v>36450.365116395951</v>
      </c>
      <c r="J1553" s="105">
        <v>0.70987700049637747</v>
      </c>
      <c r="K1553" s="83">
        <v>11799.95378367135</v>
      </c>
      <c r="L1553" s="83">
        <v>11208.935245721301</v>
      </c>
      <c r="M1553" s="105">
        <v>5.2727446897835713E-2</v>
      </c>
      <c r="N1553" s="83">
        <v>11158.521433042637</v>
      </c>
      <c r="O1553" s="105">
        <v>5.7483632977510982E-2</v>
      </c>
      <c r="P1553" s="83">
        <v>6268.859834081908</v>
      </c>
      <c r="Q1553" s="105">
        <v>0.88231258888873942</v>
      </c>
      <c r="R1553" s="83">
        <v>3629.6727611423976</v>
      </c>
      <c r="S1553" s="83">
        <v>3453.6060547469383</v>
      </c>
      <c r="T1553" s="105">
        <v>5.0980541383247167E-2</v>
      </c>
      <c r="U1553" s="83">
        <v>3390.9095752398298</v>
      </c>
      <c r="V1553" s="105">
        <v>7.0412725731762021E-2</v>
      </c>
      <c r="W1553" s="83">
        <v>1967.3378008556463</v>
      </c>
      <c r="X1553" s="105">
        <v>0.84496671571285764</v>
      </c>
      <c r="Y1553" s="81">
        <v>57076.980796248739</v>
      </c>
      <c r="Z1553" s="82">
        <v>5248.660175972158</v>
      </c>
      <c r="AA1553" s="83">
        <v>3054.3307485144546</v>
      </c>
      <c r="AB1553" s="83">
        <v>575.34201262794284</v>
      </c>
      <c r="AC1553" s="84">
        <v>5.2818546678095011</v>
      </c>
      <c r="AD1553" s="84">
        <v>5.2256987581173293</v>
      </c>
      <c r="AE1553" s="105">
        <v>1.0746105409337285E-2</v>
      </c>
      <c r="AF1553" s="84">
        <v>5.4920594686764019</v>
      </c>
      <c r="AG1553" s="105">
        <v>-3.8274312589983782E-2</v>
      </c>
      <c r="AH1553" s="84">
        <v>5.8145126994587217</v>
      </c>
      <c r="AI1553" s="105">
        <v>-9.1608370156076244E-2</v>
      </c>
      <c r="AJ1553" s="84">
        <v>17.171146016095573</v>
      </c>
      <c r="AK1553" s="84">
        <v>16.960393879572173</v>
      </c>
      <c r="AL1553" s="105">
        <v>1.2426134559129484E-2</v>
      </c>
      <c r="AM1553" s="84">
        <v>18.072809649734168</v>
      </c>
      <c r="AN1553" s="105">
        <v>-4.9890617514020991E-2</v>
      </c>
      <c r="AO1553" s="84">
        <v>18.527761272386847</v>
      </c>
      <c r="AP1553" s="105">
        <v>-7.3220678761288224E-2</v>
      </c>
      <c r="AQ1553" s="80"/>
      <c r="AR1553" s="80"/>
    </row>
    <row r="1554" spans="1:44" s="2" customFormat="1" x14ac:dyDescent="0.25">
      <c r="A1554" s="80" t="s">
        <v>327</v>
      </c>
      <c r="B1554" s="80" t="s">
        <v>365</v>
      </c>
      <c r="C1554" s="80" t="s">
        <v>282</v>
      </c>
      <c r="D1554" s="81">
        <v>258.91108347296716</v>
      </c>
      <c r="E1554" s="81">
        <v>760.3301962590217</v>
      </c>
      <c r="F1554" s="105">
        <v>-0.65947546901745846</v>
      </c>
      <c r="G1554" s="81">
        <v>530.28</v>
      </c>
      <c r="H1554" s="105">
        <v>-0.51174646701182924</v>
      </c>
      <c r="I1554" s="81">
        <v>1014.33</v>
      </c>
      <c r="J1554" s="105">
        <v>-0.74474669636807833</v>
      </c>
      <c r="K1554" s="83">
        <v>83.980283617973328</v>
      </c>
      <c r="L1554" s="83">
        <v>197.64538563524678</v>
      </c>
      <c r="M1554" s="105">
        <v>-0.57509615846555417</v>
      </c>
      <c r="N1554" s="83">
        <v>134</v>
      </c>
      <c r="O1554" s="105">
        <v>-0.37328146553751246</v>
      </c>
      <c r="P1554" s="83">
        <v>256</v>
      </c>
      <c r="Q1554" s="105">
        <v>-0.67195201711729169</v>
      </c>
      <c r="R1554" s="83">
        <v>32.507337795278204</v>
      </c>
      <c r="S1554" s="83">
        <v>74.383210663358255</v>
      </c>
      <c r="T1554" s="105">
        <v>-0.56297479625611846</v>
      </c>
      <c r="U1554" s="83">
        <v>33.5</v>
      </c>
      <c r="V1554" s="105">
        <v>-2.9631707603635704E-2</v>
      </c>
      <c r="W1554" s="83">
        <v>64</v>
      </c>
      <c r="X1554" s="105">
        <v>-0.49207284694877806</v>
      </c>
      <c r="Y1554" s="81">
        <v>258.91108347296716</v>
      </c>
      <c r="Z1554" s="80"/>
      <c r="AA1554" s="83">
        <v>32.507337795278204</v>
      </c>
      <c r="AB1554" s="80"/>
      <c r="AC1554" s="84">
        <v>3.082998441047839</v>
      </c>
      <c r="AD1554" s="84">
        <v>3.8469412974922972</v>
      </c>
      <c r="AE1554" s="105">
        <v>-0.19858448501474379</v>
      </c>
      <c r="AF1554" s="84">
        <v>3.9573134328358206</v>
      </c>
      <c r="AG1554" s="105">
        <v>-0.22093650316736355</v>
      </c>
      <c r="AH1554" s="84">
        <v>3.9622265625000002</v>
      </c>
      <c r="AI1554" s="105">
        <v>-0.22190253575439278</v>
      </c>
      <c r="AJ1554" s="84">
        <v>7.9646966202989047</v>
      </c>
      <c r="AK1554" s="84">
        <v>10.221798568229406</v>
      </c>
      <c r="AL1554" s="105">
        <v>-0.2208126028765475</v>
      </c>
      <c r="AM1554" s="84">
        <v>15.829253731343282</v>
      </c>
      <c r="AN1554" s="105">
        <v>-0.49683688470239623</v>
      </c>
      <c r="AO1554" s="84">
        <v>15.848906250000001</v>
      </c>
      <c r="AP1554" s="105">
        <v>-0.49746080299396656</v>
      </c>
      <c r="AQ1554" s="108">
        <v>2.2387295625026591E-2</v>
      </c>
      <c r="AR1554" s="108">
        <v>9.5964698053549163E-3</v>
      </c>
    </row>
    <row r="1555" spans="1:44" s="2" customFormat="1" x14ac:dyDescent="0.25">
      <c r="A1555" s="80" t="s">
        <v>327</v>
      </c>
      <c r="B1555" s="80" t="s">
        <v>365</v>
      </c>
      <c r="C1555" s="80" t="s">
        <v>285</v>
      </c>
      <c r="D1555" s="81">
        <v>233107.20323600172</v>
      </c>
      <c r="E1555" s="81">
        <v>224197.70958233159</v>
      </c>
      <c r="F1555" s="105">
        <v>3.9739449926888375E-2</v>
      </c>
      <c r="G1555" s="81">
        <v>225671.05762291432</v>
      </c>
      <c r="H1555" s="105">
        <v>3.2951259640537724E-2</v>
      </c>
      <c r="I1555" s="81">
        <v>164181.87458433153</v>
      </c>
      <c r="J1555" s="105">
        <v>0.41981082763351507</v>
      </c>
      <c r="K1555" s="83">
        <v>72200.795041530087</v>
      </c>
      <c r="L1555" s="83">
        <v>74843.118184067251</v>
      </c>
      <c r="M1555" s="105">
        <v>-3.5304824366599763E-2</v>
      </c>
      <c r="N1555" s="83">
        <v>76102.71083766222</v>
      </c>
      <c r="O1555" s="105">
        <v>-5.1271705740620295E-2</v>
      </c>
      <c r="P1555" s="83">
        <v>55613.083333134651</v>
      </c>
      <c r="Q1555" s="105">
        <v>0.29826995221666419</v>
      </c>
      <c r="R1555" s="83">
        <v>53119.480887719859</v>
      </c>
      <c r="S1555" s="83">
        <v>57580.67480364786</v>
      </c>
      <c r="T1555" s="105">
        <v>-7.7477277422344046E-2</v>
      </c>
      <c r="U1555" s="83">
        <v>60491.700719842702</v>
      </c>
      <c r="V1555" s="105">
        <v>-0.12187159138186672</v>
      </c>
      <c r="W1555" s="83">
        <v>37996.436567256169</v>
      </c>
      <c r="X1555" s="105">
        <v>0.39801217394938909</v>
      </c>
      <c r="Y1555" s="81">
        <v>222448.76199163226</v>
      </c>
      <c r="Z1555" s="82">
        <v>10658.441244369458</v>
      </c>
      <c r="AA1555" s="83">
        <v>50336.40607422185</v>
      </c>
      <c r="AB1555" s="83">
        <v>2783.0748134980113</v>
      </c>
      <c r="AC1555" s="84">
        <v>3.2285960715795143</v>
      </c>
      <c r="AD1555" s="84">
        <v>2.9955687980683203</v>
      </c>
      <c r="AE1555" s="105">
        <v>7.7790659877837107E-2</v>
      </c>
      <c r="AF1555" s="84">
        <v>2.9653484762757323</v>
      </c>
      <c r="AG1555" s="105">
        <v>8.8774590038875431E-2</v>
      </c>
      <c r="AH1555" s="84">
        <v>2.9522167221127775</v>
      </c>
      <c r="AI1555" s="105">
        <v>9.3617567909765012E-2</v>
      </c>
      <c r="AJ1555" s="84">
        <v>4.3883561989004933</v>
      </c>
      <c r="AK1555" s="84">
        <v>3.8936276857965577</v>
      </c>
      <c r="AL1555" s="105">
        <v>0.1270610733811659</v>
      </c>
      <c r="AM1555" s="84">
        <v>3.7306118845636771</v>
      </c>
      <c r="AN1555" s="105">
        <v>0.17631003564278419</v>
      </c>
      <c r="AO1555" s="84">
        <v>4.320980844972631</v>
      </c>
      <c r="AP1555" s="105">
        <v>1.5592606481061377E-2</v>
      </c>
      <c r="AQ1555" s="108">
        <v>20.156108425973983</v>
      </c>
      <c r="AR1555" s="108">
        <v>15.681367007826012</v>
      </c>
    </row>
    <row r="1556" spans="1:44" s="2" customFormat="1" x14ac:dyDescent="0.25">
      <c r="A1556" s="80" t="s">
        <v>327</v>
      </c>
      <c r="B1556" s="80" t="s">
        <v>365</v>
      </c>
      <c r="C1556" s="80" t="s">
        <v>286</v>
      </c>
      <c r="D1556" s="80"/>
      <c r="E1556" s="80"/>
      <c r="F1556" s="80"/>
      <c r="G1556" s="80"/>
      <c r="H1556" s="80"/>
      <c r="I1556" s="80"/>
      <c r="J1556" s="80"/>
      <c r="K1556" s="80"/>
      <c r="L1556" s="80"/>
      <c r="M1556" s="80"/>
      <c r="N1556" s="80"/>
      <c r="O1556" s="80"/>
      <c r="P1556" s="80"/>
      <c r="Q1556" s="80"/>
      <c r="R1556" s="80"/>
      <c r="S1556" s="80"/>
      <c r="T1556" s="80"/>
      <c r="U1556" s="80"/>
      <c r="V1556" s="80"/>
      <c r="W1556" s="80"/>
      <c r="X1556" s="80"/>
      <c r="Y1556" s="80"/>
      <c r="Z1556" s="80"/>
      <c r="AA1556" s="80"/>
      <c r="AB1556" s="80"/>
      <c r="AC1556" s="80"/>
      <c r="AD1556" s="80"/>
      <c r="AE1556" s="80"/>
      <c r="AF1556" s="80"/>
      <c r="AG1556" s="80"/>
      <c r="AH1556" s="80"/>
      <c r="AI1556" s="80"/>
      <c r="AJ1556" s="80"/>
      <c r="AK1556" s="80"/>
      <c r="AL1556" s="80"/>
      <c r="AM1556" s="80"/>
      <c r="AN1556" s="80"/>
      <c r="AO1556" s="80"/>
      <c r="AP1556" s="80"/>
      <c r="AQ1556" s="80"/>
      <c r="AR1556" s="80"/>
    </row>
    <row r="1557" spans="1:44" s="2" customFormat="1" x14ac:dyDescent="0.25">
      <c r="A1557" s="80" t="s">
        <v>327</v>
      </c>
      <c r="B1557" s="80" t="s">
        <v>365</v>
      </c>
      <c r="C1557" s="80" t="s">
        <v>287</v>
      </c>
      <c r="D1557" s="80"/>
      <c r="E1557" s="80"/>
      <c r="F1557" s="80"/>
      <c r="G1557" s="80"/>
      <c r="H1557" s="80"/>
      <c r="I1557" s="80"/>
      <c r="J1557" s="80"/>
      <c r="K1557" s="80"/>
      <c r="L1557" s="80"/>
      <c r="M1557" s="80"/>
      <c r="N1557" s="80"/>
      <c r="O1557" s="80"/>
      <c r="P1557" s="80"/>
      <c r="Q1557" s="80"/>
      <c r="R1557" s="80"/>
      <c r="S1557" s="80"/>
      <c r="T1557" s="80"/>
      <c r="U1557" s="80"/>
      <c r="V1557" s="80"/>
      <c r="W1557" s="80"/>
      <c r="X1557" s="80"/>
      <c r="Y1557" s="80"/>
      <c r="Z1557" s="80"/>
      <c r="AA1557" s="80"/>
      <c r="AB1557" s="80"/>
      <c r="AC1557" s="80"/>
      <c r="AD1557" s="80"/>
      <c r="AE1557" s="80"/>
      <c r="AF1557" s="80"/>
      <c r="AG1557" s="80"/>
      <c r="AH1557" s="80"/>
      <c r="AI1557" s="80"/>
      <c r="AJ1557" s="80"/>
      <c r="AK1557" s="80"/>
      <c r="AL1557" s="80"/>
      <c r="AM1557" s="80"/>
      <c r="AN1557" s="80"/>
      <c r="AO1557" s="80"/>
      <c r="AP1557" s="80"/>
      <c r="AQ1557" s="80"/>
      <c r="AR1557" s="80"/>
    </row>
    <row r="1558" spans="1:44" s="2" customFormat="1" x14ac:dyDescent="0.25">
      <c r="A1558" s="80" t="s">
        <v>327</v>
      </c>
      <c r="B1558" s="80" t="s">
        <v>365</v>
      </c>
      <c r="C1558" s="80" t="s">
        <v>288</v>
      </c>
      <c r="D1558" s="81">
        <v>1119.9355561995505</v>
      </c>
      <c r="E1558" s="81">
        <v>1110.9347094392776</v>
      </c>
      <c r="F1558" s="105">
        <v>8.1020483776367974E-3</v>
      </c>
      <c r="G1558" s="81">
        <v>759.9208455693722</v>
      </c>
      <c r="H1558" s="105">
        <v>0.47375290825248595</v>
      </c>
      <c r="I1558" s="81">
        <v>549.11348940253254</v>
      </c>
      <c r="J1558" s="105">
        <v>1.0395338628779738</v>
      </c>
      <c r="K1558" s="83">
        <v>293.82028057916494</v>
      </c>
      <c r="L1558" s="83">
        <v>329.74559904122196</v>
      </c>
      <c r="M1558" s="105">
        <v>-0.1089485911760901</v>
      </c>
      <c r="N1558" s="83">
        <v>232.79363911067668</v>
      </c>
      <c r="O1558" s="105">
        <v>0.26214909351313709</v>
      </c>
      <c r="P1558" s="83">
        <v>165.74124587275625</v>
      </c>
      <c r="Q1558" s="105">
        <v>0.77276500506541512</v>
      </c>
      <c r="R1558" s="83">
        <v>89.035048647054992</v>
      </c>
      <c r="S1558" s="83">
        <v>79.177634496664012</v>
      </c>
      <c r="T1558" s="105">
        <v>0.12449745705406622</v>
      </c>
      <c r="U1558" s="83">
        <v>52.127605685666424</v>
      </c>
      <c r="V1558" s="105">
        <v>0.70802106630301342</v>
      </c>
      <c r="W1558" s="83">
        <v>43.477276330055759</v>
      </c>
      <c r="X1558" s="105">
        <v>1.0478524912910709</v>
      </c>
      <c r="Y1558" s="81">
        <v>1119.9355561995505</v>
      </c>
      <c r="Z1558" s="80"/>
      <c r="AA1558" s="83">
        <v>89.035048647054992</v>
      </c>
      <c r="AB1558" s="80"/>
      <c r="AC1558" s="84">
        <v>3.8116346291412744</v>
      </c>
      <c r="AD1558" s="84">
        <v>3.3690660699322876</v>
      </c>
      <c r="AE1558" s="105">
        <v>0.1313623864959946</v>
      </c>
      <c r="AF1558" s="84">
        <v>3.2643539938309241</v>
      </c>
      <c r="AG1558" s="105">
        <v>0.1676535805689634</v>
      </c>
      <c r="AH1558" s="84">
        <v>3.3130768778225601</v>
      </c>
      <c r="AI1558" s="105">
        <v>0.15048179372353693</v>
      </c>
      <c r="AJ1558" s="84">
        <v>12.578592062538224</v>
      </c>
      <c r="AK1558" s="84">
        <v>14.030915630424456</v>
      </c>
      <c r="AL1558" s="105">
        <v>-0.10350882338263316</v>
      </c>
      <c r="AM1558" s="84">
        <v>14.578088434595575</v>
      </c>
      <c r="AN1558" s="105">
        <v>-0.13715765143201514</v>
      </c>
      <c r="AO1558" s="84">
        <v>12.629896252791056</v>
      </c>
      <c r="AP1558" s="105">
        <v>-4.0621228572241489E-3</v>
      </c>
      <c r="AQ1558" s="108">
        <v>9.6837601702113751E-2</v>
      </c>
      <c r="AR1558" s="108">
        <v>2.6283978138741244E-2</v>
      </c>
    </row>
    <row r="1559" spans="1:44" s="2" customFormat="1" x14ac:dyDescent="0.25">
      <c r="A1559" s="80" t="s">
        <v>327</v>
      </c>
      <c r="B1559" s="80" t="s">
        <v>365</v>
      </c>
      <c r="C1559" s="80" t="s">
        <v>290</v>
      </c>
      <c r="D1559" s="81">
        <v>161123.9738956237</v>
      </c>
      <c r="E1559" s="81">
        <v>210570.05776870914</v>
      </c>
      <c r="F1559" s="105">
        <v>-0.23482010878962284</v>
      </c>
      <c r="G1559" s="81">
        <v>200254.95312636375</v>
      </c>
      <c r="H1559" s="105">
        <v>-0.19540579955616799</v>
      </c>
      <c r="I1559" s="81">
        <v>152900.22526627898</v>
      </c>
      <c r="J1559" s="105">
        <v>5.3785065489752433E-2</v>
      </c>
      <c r="K1559" s="83">
        <v>62902.925518713157</v>
      </c>
      <c r="L1559" s="83">
        <v>85806.155150543986</v>
      </c>
      <c r="M1559" s="105">
        <v>-0.26691826002048324</v>
      </c>
      <c r="N1559" s="83">
        <v>77505.163033604622</v>
      </c>
      <c r="O1559" s="105">
        <v>-0.18840341653833101</v>
      </c>
      <c r="P1559" s="83">
        <v>59274.736678982081</v>
      </c>
      <c r="Q1559" s="105">
        <v>6.1209699831826947E-2</v>
      </c>
      <c r="R1559" s="83">
        <v>31204.215009299893</v>
      </c>
      <c r="S1559" s="83">
        <v>42662.373057229379</v>
      </c>
      <c r="T1559" s="105">
        <v>-0.26857760660802804</v>
      </c>
      <c r="U1559" s="83">
        <v>37709.876121744514</v>
      </c>
      <c r="V1559" s="105">
        <v>-0.17251876117124884</v>
      </c>
      <c r="W1559" s="83">
        <v>30354.176585691119</v>
      </c>
      <c r="X1559" s="105">
        <v>2.8004002059126183E-2</v>
      </c>
      <c r="Y1559" s="81">
        <v>129941.4347301279</v>
      </c>
      <c r="Z1559" s="82">
        <v>31182.539165495797</v>
      </c>
      <c r="AA1559" s="83">
        <v>21792.662326258222</v>
      </c>
      <c r="AB1559" s="83">
        <v>9411.5526830416711</v>
      </c>
      <c r="AC1559" s="84">
        <v>2.5614702745056031</v>
      </c>
      <c r="AD1559" s="84">
        <v>2.454020430111</v>
      </c>
      <c r="AE1559" s="105">
        <v>4.3785228140803566E-2</v>
      </c>
      <c r="AF1559" s="84">
        <v>2.5837627493220983</v>
      </c>
      <c r="AG1559" s="105">
        <v>-8.6279109110711065E-3</v>
      </c>
      <c r="AH1559" s="84">
        <v>2.5795175792066414</v>
      </c>
      <c r="AI1559" s="105">
        <v>-6.9963875596416635E-3</v>
      </c>
      <c r="AJ1559" s="84">
        <v>5.1635323576511505</v>
      </c>
      <c r="AK1559" s="84">
        <v>4.9357324189688239</v>
      </c>
      <c r="AL1559" s="105">
        <v>4.6153218883352415E-2</v>
      </c>
      <c r="AM1559" s="84">
        <v>5.3104113224835396</v>
      </c>
      <c r="AN1559" s="105">
        <v>-2.7658679509537074E-2</v>
      </c>
      <c r="AO1559" s="84">
        <v>5.0372055006873673</v>
      </c>
      <c r="AP1559" s="105">
        <v>2.5078757844313657E-2</v>
      </c>
      <c r="AQ1559" s="108">
        <v>13.931925924125279</v>
      </c>
      <c r="AR1559" s="108">
        <v>9.2117757849750834</v>
      </c>
    </row>
    <row r="1560" spans="1:44" s="2" customFormat="1" x14ac:dyDescent="0.25">
      <c r="A1560" s="80" t="s">
        <v>327</v>
      </c>
      <c r="B1560" s="80" t="s">
        <v>365</v>
      </c>
      <c r="C1560" s="80" t="s">
        <v>291</v>
      </c>
      <c r="D1560" s="81">
        <v>60946.794332548379</v>
      </c>
      <c r="E1560" s="81">
        <v>56703.254087685069</v>
      </c>
      <c r="F1560" s="105">
        <v>7.4837684593924064E-2</v>
      </c>
      <c r="G1560" s="81">
        <v>59993.062447201017</v>
      </c>
      <c r="H1560" s="105">
        <v>1.5897369569801967E-2</v>
      </c>
      <c r="I1560" s="81">
        <v>34886.921626993419</v>
      </c>
      <c r="J1560" s="105">
        <v>0.74698114623536704</v>
      </c>
      <c r="K1560" s="83">
        <v>11422.153219474212</v>
      </c>
      <c r="L1560" s="83">
        <v>10681.544261044832</v>
      </c>
      <c r="M1560" s="105">
        <v>6.933538263098829E-2</v>
      </c>
      <c r="N1560" s="83">
        <v>10791.727793931961</v>
      </c>
      <c r="O1560" s="105">
        <v>5.8417469156026212E-2</v>
      </c>
      <c r="P1560" s="83">
        <v>5847.1185882091522</v>
      </c>
      <c r="Q1560" s="105">
        <v>0.95346700210719926</v>
      </c>
      <c r="R1560" s="83">
        <v>3508.1303747000643</v>
      </c>
      <c r="S1560" s="83">
        <v>3300.0452095869159</v>
      </c>
      <c r="T1560" s="105">
        <v>6.3055246791360015E-2</v>
      </c>
      <c r="U1560" s="83">
        <v>3305.281969554163</v>
      </c>
      <c r="V1560" s="105">
        <v>6.1370983478684207E-2</v>
      </c>
      <c r="W1560" s="83">
        <v>1859.8605245255906</v>
      </c>
      <c r="X1560" s="105">
        <v>0.88623304190775865</v>
      </c>
      <c r="Y1560" s="81">
        <v>55698.13415657622</v>
      </c>
      <c r="Z1560" s="82">
        <v>5248.660175972158</v>
      </c>
      <c r="AA1560" s="83">
        <v>2932.7883620721213</v>
      </c>
      <c r="AB1560" s="83">
        <v>575.34201262794284</v>
      </c>
      <c r="AC1560" s="84">
        <v>5.3358410766751998</v>
      </c>
      <c r="AD1560" s="84">
        <v>5.3085258743419326</v>
      </c>
      <c r="AE1560" s="105">
        <v>5.1455343686449186E-3</v>
      </c>
      <c r="AF1560" s="84">
        <v>5.5591712089823355</v>
      </c>
      <c r="AG1560" s="105">
        <v>-4.0173278338016621E-2</v>
      </c>
      <c r="AH1560" s="84">
        <v>5.9665151477077432</v>
      </c>
      <c r="AI1560" s="105">
        <v>-0.10570224920569254</v>
      </c>
      <c r="AJ1560" s="84">
        <v>17.373012922234729</v>
      </c>
      <c r="AK1560" s="84">
        <v>17.182568869952821</v>
      </c>
      <c r="AL1560" s="105">
        <v>1.1083561120766855E-2</v>
      </c>
      <c r="AM1560" s="84">
        <v>18.150663997750623</v>
      </c>
      <c r="AN1560" s="105">
        <v>-4.2844221875974746E-2</v>
      </c>
      <c r="AO1560" s="84">
        <v>18.757816065746276</v>
      </c>
      <c r="AP1560" s="105">
        <v>-7.3825393033911973E-2</v>
      </c>
      <c r="AQ1560" s="108">
        <v>5.2698937558728192</v>
      </c>
      <c r="AR1560" s="108">
        <v>1.0356328600660631</v>
      </c>
    </row>
    <row r="1561" spans="1:44" s="2" customFormat="1" x14ac:dyDescent="0.25">
      <c r="A1561" s="80" t="s">
        <v>327</v>
      </c>
      <c r="B1561" s="80" t="s">
        <v>365</v>
      </c>
      <c r="C1561" s="80" t="s">
        <v>292</v>
      </c>
      <c r="D1561" s="81">
        <v>699952.15827976109</v>
      </c>
      <c r="E1561" s="81">
        <v>786763.45032112405</v>
      </c>
      <c r="F1561" s="105">
        <v>-0.11033976223212989</v>
      </c>
      <c r="G1561" s="81">
        <v>926553.51112384314</v>
      </c>
      <c r="H1561" s="105">
        <v>-0.24456369775042006</v>
      </c>
      <c r="I1561" s="81">
        <v>693541.08705513482</v>
      </c>
      <c r="J1561" s="105">
        <v>9.2439674365198867E-3</v>
      </c>
      <c r="K1561" s="83">
        <v>286646.40366420941</v>
      </c>
      <c r="L1561" s="83">
        <v>330055.90305398748</v>
      </c>
      <c r="M1561" s="105">
        <v>-0.13152165735595869</v>
      </c>
      <c r="N1561" s="83">
        <v>397475.23363800615</v>
      </c>
      <c r="O1561" s="105">
        <v>-0.27883203931828421</v>
      </c>
      <c r="P1561" s="83">
        <v>307218.50455404812</v>
      </c>
      <c r="Q1561" s="105">
        <v>-6.6962440689244077E-2</v>
      </c>
      <c r="R1561" s="83">
        <v>250789.29874583296</v>
      </c>
      <c r="S1561" s="83">
        <v>268220.0376000792</v>
      </c>
      <c r="T1561" s="105">
        <v>-6.4986713931625723E-2</v>
      </c>
      <c r="U1561" s="83">
        <v>324356.47239444841</v>
      </c>
      <c r="V1561" s="105">
        <v>-0.22680963664924422</v>
      </c>
      <c r="W1561" s="83">
        <v>255160.00131013434</v>
      </c>
      <c r="X1561" s="105">
        <v>-1.7129262195719322E-2</v>
      </c>
      <c r="Y1561" s="81">
        <v>578914.20694394445</v>
      </c>
      <c r="Z1561" s="82">
        <v>121037.95133581666</v>
      </c>
      <c r="AA1561" s="83">
        <v>185032.61328960763</v>
      </c>
      <c r="AB1561" s="83">
        <v>65756.685456225314</v>
      </c>
      <c r="AC1561" s="84">
        <v>2.4418661784423321</v>
      </c>
      <c r="AD1561" s="84">
        <v>2.3837278565274822</v>
      </c>
      <c r="AE1561" s="105">
        <v>2.4389664179007186E-2</v>
      </c>
      <c r="AF1561" s="84">
        <v>2.3310974690002602</v>
      </c>
      <c r="AG1561" s="105">
        <v>4.7517836948095284E-2</v>
      </c>
      <c r="AH1561" s="84">
        <v>2.2574847438368479</v>
      </c>
      <c r="AI1561" s="105">
        <v>8.16756060517633E-2</v>
      </c>
      <c r="AJ1561" s="84">
        <v>2.790996911671022</v>
      </c>
      <c r="AK1561" s="84">
        <v>2.9332761912970953</v>
      </c>
      <c r="AL1561" s="105">
        <v>-4.8505244766316159E-2</v>
      </c>
      <c r="AM1561" s="84">
        <v>2.8565901715599673</v>
      </c>
      <c r="AN1561" s="105">
        <v>-2.2962082745361111E-2</v>
      </c>
      <c r="AO1561" s="84">
        <v>2.7180635032689549</v>
      </c>
      <c r="AP1561" s="105">
        <v>2.6832856669592817E-2</v>
      </c>
      <c r="AQ1561" s="108">
        <v>60.522846996700785</v>
      </c>
      <c r="AR1561" s="108">
        <v>74.035343899188803</v>
      </c>
    </row>
    <row r="1562" spans="1:44" s="2" customFormat="1" x14ac:dyDescent="0.25">
      <c r="A1562" s="80" t="s">
        <v>327</v>
      </c>
      <c r="B1562" s="80" t="s">
        <v>366</v>
      </c>
      <c r="C1562" s="80" t="s">
        <v>281</v>
      </c>
      <c r="D1562" s="81">
        <v>29410484.60233555</v>
      </c>
      <c r="E1562" s="81">
        <v>29554968.410148956</v>
      </c>
      <c r="F1562" s="105">
        <v>-4.8886470054148772E-3</v>
      </c>
      <c r="G1562" s="81">
        <v>30096694.580031391</v>
      </c>
      <c r="H1562" s="105">
        <v>-2.28001774703568E-2</v>
      </c>
      <c r="I1562" s="81">
        <v>26725178.128748193</v>
      </c>
      <c r="J1562" s="105">
        <v>0.10047852480724087</v>
      </c>
      <c r="K1562" s="83">
        <v>11600631.726852415</v>
      </c>
      <c r="L1562" s="83">
        <v>12626279.988930242</v>
      </c>
      <c r="M1562" s="105">
        <v>-8.1231230653607961E-2</v>
      </c>
      <c r="N1562" s="83">
        <v>13606927.77124943</v>
      </c>
      <c r="O1562" s="105">
        <v>-0.14744665938744753</v>
      </c>
      <c r="P1562" s="83">
        <v>12498847.485131251</v>
      </c>
      <c r="Q1562" s="105">
        <v>-7.1863886598133281E-2</v>
      </c>
      <c r="R1562" s="83">
        <v>18336789.277810711</v>
      </c>
      <c r="S1562" s="83">
        <v>19591928.079220191</v>
      </c>
      <c r="T1562" s="105">
        <v>-6.4064077631068819E-2</v>
      </c>
      <c r="U1562" s="83">
        <v>21176482.439714119</v>
      </c>
      <c r="V1562" s="105">
        <v>-0.13409654648677069</v>
      </c>
      <c r="W1562" s="83">
        <v>19470601.105221782</v>
      </c>
      <c r="X1562" s="105">
        <v>-5.8231988898740046E-2</v>
      </c>
      <c r="Y1562" s="81">
        <v>25970625.46201643</v>
      </c>
      <c r="Z1562" s="82">
        <v>3439859.1403191201</v>
      </c>
      <c r="AA1562" s="83">
        <v>14737680.089562297</v>
      </c>
      <c r="AB1562" s="83">
        <v>3599109.1882484136</v>
      </c>
      <c r="AC1562" s="84">
        <v>2.5352485360136039</v>
      </c>
      <c r="AD1562" s="84">
        <v>2.3407502792636068</v>
      </c>
      <c r="AE1562" s="105">
        <v>8.309227108633975E-2</v>
      </c>
      <c r="AF1562" s="84">
        <v>2.2118655354093808</v>
      </c>
      <c r="AG1562" s="105">
        <v>0.14620373410012472</v>
      </c>
      <c r="AH1562" s="84">
        <v>2.138211395933963</v>
      </c>
      <c r="AI1562" s="105">
        <v>0.18568657001578484</v>
      </c>
      <c r="AJ1562" s="84">
        <v>1.6039059050498596</v>
      </c>
      <c r="AK1562" s="84">
        <v>1.5085278126095143</v>
      </c>
      <c r="AL1562" s="105">
        <v>6.3225942301558452E-2</v>
      </c>
      <c r="AM1562" s="84">
        <v>1.4212320042156017</v>
      </c>
      <c r="AN1562" s="105">
        <v>0.12853207660144009</v>
      </c>
      <c r="AO1562" s="84">
        <v>1.3725913229037814</v>
      </c>
      <c r="AP1562" s="105">
        <v>0.16852400148991281</v>
      </c>
      <c r="AQ1562" s="80"/>
      <c r="AR1562" s="80"/>
    </row>
    <row r="1563" spans="1:44" s="2" customFormat="1" x14ac:dyDescent="0.25">
      <c r="A1563" s="80" t="s">
        <v>327</v>
      </c>
      <c r="B1563" s="80" t="s">
        <v>366</v>
      </c>
      <c r="C1563" s="80" t="s">
        <v>313</v>
      </c>
      <c r="D1563" s="81">
        <v>14096716.772391608</v>
      </c>
      <c r="E1563" s="81">
        <v>13959150.054596005</v>
      </c>
      <c r="F1563" s="105">
        <v>9.8549494243963358E-3</v>
      </c>
      <c r="G1563" s="81">
        <v>14881413.774884231</v>
      </c>
      <c r="H1563" s="105">
        <v>-5.2730003638295303E-2</v>
      </c>
      <c r="I1563" s="81">
        <v>12796711.059006531</v>
      </c>
      <c r="J1563" s="105">
        <v>0.10158904951363361</v>
      </c>
      <c r="K1563" s="83">
        <v>6427570.7413863903</v>
      </c>
      <c r="L1563" s="83">
        <v>7057803.9263643203</v>
      </c>
      <c r="M1563" s="105">
        <v>-8.9295932779274792E-2</v>
      </c>
      <c r="N1563" s="83">
        <v>7698470.9864515699</v>
      </c>
      <c r="O1563" s="105">
        <v>-0.16508476128595131</v>
      </c>
      <c r="P1563" s="83">
        <v>6976963.6112094726</v>
      </c>
      <c r="Q1563" s="105">
        <v>-7.8743834773683713E-2</v>
      </c>
      <c r="R1563" s="83">
        <v>7610617.5450109113</v>
      </c>
      <c r="S1563" s="83">
        <v>8151500.8809221108</v>
      </c>
      <c r="T1563" s="105">
        <v>-6.6353833951866531E-2</v>
      </c>
      <c r="U1563" s="83">
        <v>9022922.1210354455</v>
      </c>
      <c r="V1563" s="105">
        <v>-0.1565240791264263</v>
      </c>
      <c r="W1563" s="83">
        <v>8140778.4668712476</v>
      </c>
      <c r="X1563" s="105">
        <v>-6.5124106253206221E-2</v>
      </c>
      <c r="Y1563" s="81">
        <v>13115355.556672398</v>
      </c>
      <c r="Z1563" s="82">
        <v>981361.21571921022</v>
      </c>
      <c r="AA1563" s="83">
        <v>6765193.8795518205</v>
      </c>
      <c r="AB1563" s="83">
        <v>845423.66545909073</v>
      </c>
      <c r="AC1563" s="84">
        <v>2.1931640023227543</v>
      </c>
      <c r="AD1563" s="84">
        <v>1.9778319432269591</v>
      </c>
      <c r="AE1563" s="105">
        <v>0.10887277851548258</v>
      </c>
      <c r="AF1563" s="84">
        <v>1.9330349885157483</v>
      </c>
      <c r="AG1563" s="105">
        <v>0.13457025628219083</v>
      </c>
      <c r="AH1563" s="84">
        <v>1.8341375664403374</v>
      </c>
      <c r="AI1563" s="105">
        <v>0.19574673266150325</v>
      </c>
      <c r="AJ1563" s="84">
        <v>1.8522434860273087</v>
      </c>
      <c r="AK1563" s="84">
        <v>1.7124637853215718</v>
      </c>
      <c r="AL1563" s="105">
        <v>8.1624909036828827E-2</v>
      </c>
      <c r="AM1563" s="84">
        <v>1.6492898392850677</v>
      </c>
      <c r="AN1563" s="105">
        <v>0.12305517314665393</v>
      </c>
      <c r="AO1563" s="84">
        <v>1.5719271948109776</v>
      </c>
      <c r="AP1563" s="105">
        <v>0.17832651037635286</v>
      </c>
      <c r="AQ1563" s="80"/>
      <c r="AR1563" s="80"/>
    </row>
    <row r="1564" spans="1:44" s="2" customFormat="1" x14ac:dyDescent="0.25">
      <c r="A1564" s="80" t="s">
        <v>327</v>
      </c>
      <c r="B1564" s="80" t="s">
        <v>366</v>
      </c>
      <c r="C1564" s="80" t="s">
        <v>328</v>
      </c>
      <c r="D1564" s="81">
        <v>533650.05307783955</v>
      </c>
      <c r="E1564" s="81">
        <v>568389.0759404432</v>
      </c>
      <c r="F1564" s="105">
        <v>-6.1118385861173151E-2</v>
      </c>
      <c r="G1564" s="81">
        <v>629535.5750203192</v>
      </c>
      <c r="H1564" s="105">
        <v>-0.15231152256865674</v>
      </c>
      <c r="I1564" s="81">
        <v>489721.98979883909</v>
      </c>
      <c r="J1564" s="105">
        <v>8.9700001621419112E-2</v>
      </c>
      <c r="K1564" s="83">
        <v>181482.93698817052</v>
      </c>
      <c r="L1564" s="83">
        <v>206303.74463380402</v>
      </c>
      <c r="M1564" s="105">
        <v>-0.12031195890162466</v>
      </c>
      <c r="N1564" s="83">
        <v>234356.80549300139</v>
      </c>
      <c r="O1564" s="105">
        <v>-0.22561268657679259</v>
      </c>
      <c r="P1564" s="83">
        <v>191584.63856320549</v>
      </c>
      <c r="Q1564" s="105">
        <v>-5.2727095714943377E-2</v>
      </c>
      <c r="R1564" s="83">
        <v>113799.68938342527</v>
      </c>
      <c r="S1564" s="83">
        <v>128366.56940135414</v>
      </c>
      <c r="T1564" s="105">
        <v>-0.11347876698631475</v>
      </c>
      <c r="U1564" s="83">
        <v>143659.41493844055</v>
      </c>
      <c r="V1564" s="105">
        <v>-0.20785080857951746</v>
      </c>
      <c r="W1564" s="83">
        <v>115283.56649815314</v>
      </c>
      <c r="X1564" s="105">
        <v>-1.287154066968987E-2</v>
      </c>
      <c r="Y1564" s="81">
        <v>517496.46474133735</v>
      </c>
      <c r="Z1564" s="82">
        <v>16153.588336502178</v>
      </c>
      <c r="AA1564" s="83">
        <v>108581.76320812956</v>
      </c>
      <c r="AB1564" s="83">
        <v>5217.9261752957045</v>
      </c>
      <c r="AC1564" s="84">
        <v>2.9404971174376802</v>
      </c>
      <c r="AD1564" s="84">
        <v>2.7551078966082398</v>
      </c>
      <c r="AE1564" s="105">
        <v>6.7289277874623132E-2</v>
      </c>
      <c r="AF1564" s="84">
        <v>2.6862269849429188</v>
      </c>
      <c r="AG1564" s="105">
        <v>9.4656979443665482E-2</v>
      </c>
      <c r="AH1564" s="84">
        <v>2.5561652200903122</v>
      </c>
      <c r="AI1564" s="105">
        <v>0.15035487312271195</v>
      </c>
      <c r="AJ1564" s="84">
        <v>4.6893805771280492</v>
      </c>
      <c r="AK1564" s="84">
        <v>4.4278590492147814</v>
      </c>
      <c r="AL1564" s="105">
        <v>5.9062749063713997E-2</v>
      </c>
      <c r="AM1564" s="84">
        <v>4.3821393487512204</v>
      </c>
      <c r="AN1564" s="105">
        <v>7.0112153887662995E-2</v>
      </c>
      <c r="AO1564" s="84">
        <v>4.247977440971038</v>
      </c>
      <c r="AP1564" s="105">
        <v>0.10390901135673442</v>
      </c>
      <c r="AQ1564" s="108">
        <v>99.999999999999972</v>
      </c>
      <c r="AR1564" s="108">
        <v>100</v>
      </c>
    </row>
    <row r="1565" spans="1:44" s="2" customFormat="1" x14ac:dyDescent="0.25">
      <c r="A1565" s="80" t="s">
        <v>327</v>
      </c>
      <c r="B1565" s="80" t="s">
        <v>366</v>
      </c>
      <c r="C1565" s="80" t="s">
        <v>270</v>
      </c>
      <c r="D1565" s="81">
        <v>296893.13150816679</v>
      </c>
      <c r="E1565" s="81">
        <v>309503.38584604859</v>
      </c>
      <c r="F1565" s="105">
        <v>-4.0743510134504085E-2</v>
      </c>
      <c r="G1565" s="81">
        <v>364542.58408719779</v>
      </c>
      <c r="H1565" s="105">
        <v>-0.18557352565111954</v>
      </c>
      <c r="I1565" s="81">
        <v>295097.08747562289</v>
      </c>
      <c r="J1565" s="105">
        <v>6.0862817993493877E-3</v>
      </c>
      <c r="K1565" s="83">
        <v>111570.17471524321</v>
      </c>
      <c r="L1565" s="83">
        <v>123651.03866491219</v>
      </c>
      <c r="M1565" s="105">
        <v>-9.7701273520293605E-2</v>
      </c>
      <c r="N1565" s="83">
        <v>149627.59717341815</v>
      </c>
      <c r="O1565" s="105">
        <v>-0.25434761485921914</v>
      </c>
      <c r="P1565" s="83">
        <v>124751.52850433558</v>
      </c>
      <c r="Q1565" s="105">
        <v>-0.1056608600080942</v>
      </c>
      <c r="R1565" s="83">
        <v>69177.018953671213</v>
      </c>
      <c r="S1565" s="83">
        <v>77285.384880611935</v>
      </c>
      <c r="T1565" s="105">
        <v>-0.10491460888066061</v>
      </c>
      <c r="U1565" s="83">
        <v>92244.683231580857</v>
      </c>
      <c r="V1565" s="105">
        <v>-0.25007039397596637</v>
      </c>
      <c r="W1565" s="83">
        <v>76111.233247247728</v>
      </c>
      <c r="X1565" s="105">
        <v>-9.1106318972006203E-2</v>
      </c>
      <c r="Y1565" s="81">
        <v>289458.20729093294</v>
      </c>
      <c r="Z1565" s="82">
        <v>7434.9242172338418</v>
      </c>
      <c r="AA1565" s="83">
        <v>66531.370964128655</v>
      </c>
      <c r="AB1565" s="83">
        <v>2645.6479895425559</v>
      </c>
      <c r="AC1565" s="84">
        <v>2.6610438879917244</v>
      </c>
      <c r="AD1565" s="84">
        <v>2.5030391106118119</v>
      </c>
      <c r="AE1565" s="105">
        <v>6.3125173198469012E-2</v>
      </c>
      <c r="AF1565" s="84">
        <v>2.4363325414140915</v>
      </c>
      <c r="AG1565" s="105">
        <v>9.2233446279548686E-2</v>
      </c>
      <c r="AH1565" s="84">
        <v>2.3654787321132273</v>
      </c>
      <c r="AI1565" s="105">
        <v>0.12494940320788704</v>
      </c>
      <c r="AJ1565" s="84">
        <v>4.2917884580571499</v>
      </c>
      <c r="AK1565" s="84">
        <v>4.0046819502052013</v>
      </c>
      <c r="AL1565" s="105">
        <v>7.1692711536614565E-2</v>
      </c>
      <c r="AM1565" s="84">
        <v>3.9519088940010922</v>
      </c>
      <c r="AN1565" s="105">
        <v>8.6003896641440064E-2</v>
      </c>
      <c r="AO1565" s="84">
        <v>3.8771817888825755</v>
      </c>
      <c r="AP1565" s="105">
        <v>0.10693506050281597</v>
      </c>
      <c r="AQ1565" s="80"/>
      <c r="AR1565" s="80"/>
    </row>
    <row r="1566" spans="1:44" s="2" customFormat="1" x14ac:dyDescent="0.25">
      <c r="A1566" s="80" t="s">
        <v>327</v>
      </c>
      <c r="B1566" s="80" t="s">
        <v>366</v>
      </c>
      <c r="C1566" s="80" t="s">
        <v>271</v>
      </c>
      <c r="D1566" s="81">
        <v>222421.93386513827</v>
      </c>
      <c r="E1566" s="81">
        <v>238789.08870203613</v>
      </c>
      <c r="F1566" s="105">
        <v>-6.854230620780577E-2</v>
      </c>
      <c r="G1566" s="81">
        <v>243540.20596895216</v>
      </c>
      <c r="H1566" s="105">
        <v>-8.6713698954932139E-2</v>
      </c>
      <c r="I1566" s="81">
        <v>178960.43832974555</v>
      </c>
      <c r="J1566" s="105">
        <v>0.24285532568551413</v>
      </c>
      <c r="K1566" s="83">
        <v>66364.177907201811</v>
      </c>
      <c r="L1566" s="83">
        <v>77327.371348328365</v>
      </c>
      <c r="M1566" s="105">
        <v>-0.14177636262510238</v>
      </c>
      <c r="N1566" s="83">
        <v>79045.663690528891</v>
      </c>
      <c r="O1566" s="105">
        <v>-0.16043240313568968</v>
      </c>
      <c r="P1566" s="83">
        <v>62323.867650582542</v>
      </c>
      <c r="Q1566" s="105">
        <v>6.4827656063824263E-2</v>
      </c>
      <c r="R1566" s="83">
        <v>43252.279680976608</v>
      </c>
      <c r="S1566" s="83">
        <v>49095.619441848416</v>
      </c>
      <c r="T1566" s="105">
        <v>-0.11901957501102485</v>
      </c>
      <c r="U1566" s="83">
        <v>49357.814670464155</v>
      </c>
      <c r="V1566" s="105">
        <v>-0.12369945935108662</v>
      </c>
      <c r="W1566" s="83">
        <v>37554.699024484624</v>
      </c>
      <c r="X1566" s="105">
        <v>0.15171418769132777</v>
      </c>
      <c r="Y1566" s="81">
        <v>213973.21879956737</v>
      </c>
      <c r="Z1566" s="82">
        <v>8448.7150655708974</v>
      </c>
      <c r="AA1566" s="83">
        <v>40800.88854423321</v>
      </c>
      <c r="AB1566" s="83">
        <v>2451.391136743398</v>
      </c>
      <c r="AC1566" s="84">
        <v>3.3515360376520409</v>
      </c>
      <c r="AD1566" s="84">
        <v>3.0880280105008144</v>
      </c>
      <c r="AE1566" s="105">
        <v>8.533213631973853E-2</v>
      </c>
      <c r="AF1566" s="84">
        <v>3.0810065296236195</v>
      </c>
      <c r="AG1566" s="105">
        <v>8.7805561405762303E-2</v>
      </c>
      <c r="AH1566" s="84">
        <v>2.871459122740641</v>
      </c>
      <c r="AI1566" s="105">
        <v>0.16718918653913986</v>
      </c>
      <c r="AJ1566" s="84">
        <v>5.1424326187126912</v>
      </c>
      <c r="AK1566" s="84">
        <v>4.8637554921752484</v>
      </c>
      <c r="AL1566" s="105">
        <v>5.7296697374235865E-2</v>
      </c>
      <c r="AM1566" s="84">
        <v>4.9341772441697511</v>
      </c>
      <c r="AN1566" s="105">
        <v>4.2206707265940981E-2</v>
      </c>
      <c r="AO1566" s="84">
        <v>4.7653274551093672</v>
      </c>
      <c r="AP1566" s="105">
        <v>7.9135204695952893E-2</v>
      </c>
      <c r="AQ1566" s="80"/>
      <c r="AR1566" s="80"/>
    </row>
    <row r="1567" spans="1:44" s="2" customFormat="1" x14ac:dyDescent="0.25">
      <c r="A1567" s="80" t="s">
        <v>327</v>
      </c>
      <c r="B1567" s="80" t="s">
        <v>366</v>
      </c>
      <c r="C1567" s="80" t="s">
        <v>127</v>
      </c>
      <c r="D1567" s="81">
        <v>14334.987704534531</v>
      </c>
      <c r="E1567" s="81">
        <v>20096.601392358541</v>
      </c>
      <c r="F1567" s="105">
        <v>-0.28669592312333891</v>
      </c>
      <c r="G1567" s="81">
        <v>21452.784964169263</v>
      </c>
      <c r="H1567" s="105">
        <v>-0.33178896220341436</v>
      </c>
      <c r="I1567" s="81">
        <v>15664.46399347067</v>
      </c>
      <c r="J1567" s="105">
        <v>-8.4872121349973878E-2</v>
      </c>
      <c r="K1567" s="83">
        <v>3548.5843657255173</v>
      </c>
      <c r="L1567" s="83">
        <v>5325.3346205634662</v>
      </c>
      <c r="M1567" s="105">
        <v>-0.33364105383671711</v>
      </c>
      <c r="N1567" s="83">
        <v>5683.5446290543268</v>
      </c>
      <c r="O1567" s="105">
        <v>-0.37563886670562507</v>
      </c>
      <c r="P1567" s="83">
        <v>4509.2424082873786</v>
      </c>
      <c r="Q1567" s="105">
        <v>-0.21304200474924603</v>
      </c>
      <c r="R1567" s="83">
        <v>1370.3907487774595</v>
      </c>
      <c r="S1567" s="83">
        <v>1985.5650788937517</v>
      </c>
      <c r="T1567" s="105">
        <v>-0.30982330252254114</v>
      </c>
      <c r="U1567" s="83">
        <v>2056.9170363955386</v>
      </c>
      <c r="V1567" s="105">
        <v>-0.33376469515810958</v>
      </c>
      <c r="W1567" s="83">
        <v>1617.6342264208267</v>
      </c>
      <c r="X1567" s="105">
        <v>-0.1528426350068133</v>
      </c>
      <c r="Y1567" s="81">
        <v>14065.038650837092</v>
      </c>
      <c r="Z1567" s="82">
        <v>269.94905369743935</v>
      </c>
      <c r="AA1567" s="83">
        <v>1249.5036997677075</v>
      </c>
      <c r="AB1567" s="83">
        <v>120.88704900975198</v>
      </c>
      <c r="AC1567" s="84">
        <v>4.0396355918689579</v>
      </c>
      <c r="AD1567" s="84">
        <v>3.7737725090094241</v>
      </c>
      <c r="AE1567" s="105">
        <v>7.0450214533286787E-2</v>
      </c>
      <c r="AF1567" s="84">
        <v>3.7745432409384891</v>
      </c>
      <c r="AG1567" s="105">
        <v>7.0231637050886503E-2</v>
      </c>
      <c r="AH1567" s="84">
        <v>3.4738571527406692</v>
      </c>
      <c r="AI1567" s="105">
        <v>0.16286750267837663</v>
      </c>
      <c r="AJ1567" s="84">
        <v>10.460511147877297</v>
      </c>
      <c r="AK1567" s="84">
        <v>10.121351148840343</v>
      </c>
      <c r="AL1567" s="105">
        <v>3.3509359970759683E-2</v>
      </c>
      <c r="AM1567" s="84">
        <v>10.42958203203095</v>
      </c>
      <c r="AN1567" s="105">
        <v>2.9655182490878262E-3</v>
      </c>
      <c r="AO1567" s="84">
        <v>9.6835636496946673</v>
      </c>
      <c r="AP1567" s="105">
        <v>8.0233633638286367E-2</v>
      </c>
      <c r="AQ1567" s="80"/>
      <c r="AR1567" s="80"/>
    </row>
    <row r="1568" spans="1:44" s="2" customFormat="1" x14ac:dyDescent="0.25">
      <c r="A1568" s="80" t="s">
        <v>327</v>
      </c>
      <c r="B1568" s="80" t="s">
        <v>366</v>
      </c>
      <c r="C1568" s="80" t="s">
        <v>282</v>
      </c>
      <c r="D1568" s="81">
        <v>4206.6029807353016</v>
      </c>
      <c r="E1568" s="81">
        <v>7840.3072820556163</v>
      </c>
      <c r="F1568" s="105">
        <v>-0.46346452640152258</v>
      </c>
      <c r="G1568" s="81">
        <v>7961.4679717838762</v>
      </c>
      <c r="H1568" s="105">
        <v>-0.47162973013973525</v>
      </c>
      <c r="I1568" s="81">
        <v>5982.9781615436077</v>
      </c>
      <c r="J1568" s="105">
        <v>-0.29690484117528543</v>
      </c>
      <c r="K1568" s="83">
        <v>1239.495157122612</v>
      </c>
      <c r="L1568" s="83">
        <v>2439.8820180892944</v>
      </c>
      <c r="M1568" s="105">
        <v>-0.4919856173646962</v>
      </c>
      <c r="N1568" s="83">
        <v>2443.0546686895768</v>
      </c>
      <c r="O1568" s="105">
        <v>-0.49264534559619116</v>
      </c>
      <c r="P1568" s="83">
        <v>1939.7849102020264</v>
      </c>
      <c r="Q1568" s="105">
        <v>-0.36101412553337164</v>
      </c>
      <c r="R1568" s="83">
        <v>756.74712258305397</v>
      </c>
      <c r="S1568" s="83">
        <v>1217.1519544531345</v>
      </c>
      <c r="T1568" s="105">
        <v>-0.37826405337938279</v>
      </c>
      <c r="U1568" s="83">
        <v>1210.2149894301331</v>
      </c>
      <c r="V1568" s="105">
        <v>-0.3747002564070111</v>
      </c>
      <c r="W1568" s="83">
        <v>893.58713290095329</v>
      </c>
      <c r="X1568" s="105">
        <v>-0.1531356095892519</v>
      </c>
      <c r="Y1568" s="81">
        <v>3936.6097165350511</v>
      </c>
      <c r="Z1568" s="82">
        <v>269.99326420025062</v>
      </c>
      <c r="AA1568" s="83">
        <v>655.38588993545011</v>
      </c>
      <c r="AB1568" s="83">
        <v>101.36123264760386</v>
      </c>
      <c r="AC1568" s="84">
        <v>3.3938034824602226</v>
      </c>
      <c r="AD1568" s="84">
        <v>3.2133960674850459</v>
      </c>
      <c r="AE1568" s="105">
        <v>5.6142290332847747E-2</v>
      </c>
      <c r="AF1568" s="84">
        <v>3.2588169531442803</v>
      </c>
      <c r="AG1568" s="105">
        <v>4.1421942765364601E-2</v>
      </c>
      <c r="AH1568" s="84">
        <v>3.0843513268285436</v>
      </c>
      <c r="AI1568" s="105">
        <v>0.10032973641490781</v>
      </c>
      <c r="AJ1568" s="84">
        <v>5.5587961357244824</v>
      </c>
      <c r="AK1568" s="84">
        <v>6.441518869826127</v>
      </c>
      <c r="AL1568" s="105">
        <v>-0.13703642757868248</v>
      </c>
      <c r="AM1568" s="84">
        <v>6.5785567368759645</v>
      </c>
      <c r="AN1568" s="105">
        <v>-0.15501281541515557</v>
      </c>
      <c r="AO1568" s="84">
        <v>6.6954614063436511</v>
      </c>
      <c r="AP1568" s="105">
        <v>-0.16976653312380069</v>
      </c>
      <c r="AQ1568" s="108">
        <v>0.78826994515855786</v>
      </c>
      <c r="AR1568" s="108">
        <v>0.6649817118861775</v>
      </c>
    </row>
    <row r="1569" spans="1:44" s="2" customFormat="1" x14ac:dyDescent="0.25">
      <c r="A1569" s="80" t="s">
        <v>327</v>
      </c>
      <c r="B1569" s="80" t="s">
        <v>366</v>
      </c>
      <c r="C1569" s="80" t="s">
        <v>285</v>
      </c>
      <c r="D1569" s="81">
        <v>188835.27214162826</v>
      </c>
      <c r="E1569" s="81">
        <v>195423.23326220273</v>
      </c>
      <c r="F1569" s="105">
        <v>-3.3711248200132334E-2</v>
      </c>
      <c r="G1569" s="81">
        <v>196478.93047140597</v>
      </c>
      <c r="H1569" s="105">
        <v>-3.8903195937796037E-2</v>
      </c>
      <c r="I1569" s="81">
        <v>143553.04223163368</v>
      </c>
      <c r="J1569" s="105">
        <v>0.31543901268862196</v>
      </c>
      <c r="K1569" s="83">
        <v>57163.112745377577</v>
      </c>
      <c r="L1569" s="83">
        <v>64252.074647639187</v>
      </c>
      <c r="M1569" s="105">
        <v>-0.11033047479225762</v>
      </c>
      <c r="N1569" s="83">
        <v>65075.879267204713</v>
      </c>
      <c r="O1569" s="105">
        <v>-0.12159292522713266</v>
      </c>
      <c r="P1569" s="83">
        <v>51161.253596242335</v>
      </c>
      <c r="Q1569" s="105">
        <v>0.11731258965038463</v>
      </c>
      <c r="R1569" s="83">
        <v>38638.663880349202</v>
      </c>
      <c r="S1569" s="83">
        <v>42661.130433506405</v>
      </c>
      <c r="T1569" s="105">
        <v>-9.4288794325945099E-2</v>
      </c>
      <c r="U1569" s="83">
        <v>42392.406081709916</v>
      </c>
      <c r="V1569" s="105">
        <v>-8.8547514715855091E-2</v>
      </c>
      <c r="W1569" s="83">
        <v>32068.433451981047</v>
      </c>
      <c r="X1569" s="105">
        <v>0.20488155239033901</v>
      </c>
      <c r="Y1569" s="81">
        <v>181767.63640804673</v>
      </c>
      <c r="Z1569" s="82">
        <v>7067.6357335815128</v>
      </c>
      <c r="AA1569" s="83">
        <v>36537.375361224207</v>
      </c>
      <c r="AB1569" s="83">
        <v>2101.2885191249952</v>
      </c>
      <c r="AC1569" s="84">
        <v>3.3034462798196409</v>
      </c>
      <c r="AD1569" s="84">
        <v>3.0415085323534088</v>
      </c>
      <c r="AE1569" s="105">
        <v>8.612099709072793E-2</v>
      </c>
      <c r="AF1569" s="84">
        <v>3.0192282099586234</v>
      </c>
      <c r="AG1569" s="105">
        <v>9.4136001022894697E-2</v>
      </c>
      <c r="AH1569" s="84">
        <v>2.8058937602376748</v>
      </c>
      <c r="AI1569" s="105">
        <v>0.17732407642540987</v>
      </c>
      <c r="AJ1569" s="84">
        <v>4.8872101977021476</v>
      </c>
      <c r="AK1569" s="84">
        <v>4.5808264168432746</v>
      </c>
      <c r="AL1569" s="105">
        <v>6.6883953457028661E-2</v>
      </c>
      <c r="AM1569" s="84">
        <v>4.6347671347717219</v>
      </c>
      <c r="AN1569" s="105">
        <v>5.4467259214924811E-2</v>
      </c>
      <c r="AO1569" s="84">
        <v>4.4764594580707717</v>
      </c>
      <c r="AP1569" s="105">
        <v>9.1757949218286436E-2</v>
      </c>
      <c r="AQ1569" s="108">
        <v>35.385599805062554</v>
      </c>
      <c r="AR1569" s="108">
        <v>33.953224380221251</v>
      </c>
    </row>
    <row r="1570" spans="1:44" s="2" customFormat="1" x14ac:dyDescent="0.25">
      <c r="A1570" s="80" t="s">
        <v>327</v>
      </c>
      <c r="B1570" s="80" t="s">
        <v>366</v>
      </c>
      <c r="C1570" s="80" t="s">
        <v>286</v>
      </c>
      <c r="D1570" s="80"/>
      <c r="E1570" s="81">
        <v>364.34421877026557</v>
      </c>
      <c r="F1570" s="105">
        <v>-1</v>
      </c>
      <c r="G1570" s="81">
        <v>426.6861627268791</v>
      </c>
      <c r="H1570" s="105">
        <v>-1</v>
      </c>
      <c r="I1570" s="81">
        <v>267.15718311548233</v>
      </c>
      <c r="J1570" s="105">
        <v>-1</v>
      </c>
      <c r="K1570" s="80"/>
      <c r="L1570" s="83">
        <v>106.91325700283051</v>
      </c>
      <c r="M1570" s="105">
        <v>-1</v>
      </c>
      <c r="N1570" s="83">
        <v>121.76163804531097</v>
      </c>
      <c r="O1570" s="105">
        <v>-1</v>
      </c>
      <c r="P1570" s="83">
        <v>75.668350458145142</v>
      </c>
      <c r="Q1570" s="105">
        <v>-1</v>
      </c>
      <c r="R1570" s="80"/>
      <c r="S1570" s="83">
        <v>23.392620632219312</v>
      </c>
      <c r="T1570" s="105">
        <v>-1</v>
      </c>
      <c r="U1570" s="83">
        <v>26.641446404314038</v>
      </c>
      <c r="V1570" s="105">
        <v>-1</v>
      </c>
      <c r="W1570" s="83">
        <v>16.556235080242157</v>
      </c>
      <c r="X1570" s="105">
        <v>-1</v>
      </c>
      <c r="Y1570" s="80"/>
      <c r="Z1570" s="80"/>
      <c r="AA1570" s="80"/>
      <c r="AB1570" s="80"/>
      <c r="AC1570" s="80"/>
      <c r="AD1570" s="84">
        <v>3.4078488391820261</v>
      </c>
      <c r="AE1570" s="105">
        <v>-1</v>
      </c>
      <c r="AF1570" s="84">
        <v>3.504274166943262</v>
      </c>
      <c r="AG1570" s="105">
        <v>-1</v>
      </c>
      <c r="AH1570" s="84">
        <v>3.5306331048310149</v>
      </c>
      <c r="AI1570" s="105">
        <v>-1</v>
      </c>
      <c r="AJ1570" s="80"/>
      <c r="AK1570" s="84">
        <v>15.575177509972699</v>
      </c>
      <c r="AL1570" s="105">
        <v>-1</v>
      </c>
      <c r="AM1570" s="84">
        <v>16.015878276705951</v>
      </c>
      <c r="AN1570" s="105">
        <v>-1</v>
      </c>
      <c r="AO1570" s="84">
        <v>16.136348742372096</v>
      </c>
      <c r="AP1570" s="105">
        <v>-1</v>
      </c>
      <c r="AQ1570" s="80"/>
      <c r="AR1570" s="80"/>
    </row>
    <row r="1571" spans="1:44" s="2" customFormat="1" x14ac:dyDescent="0.25">
      <c r="A1571" s="80" t="s">
        <v>327</v>
      </c>
      <c r="B1571" s="80" t="s">
        <v>366</v>
      </c>
      <c r="C1571" s="80" t="s">
        <v>287</v>
      </c>
      <c r="D1571" s="80"/>
      <c r="E1571" s="80"/>
      <c r="F1571" s="80"/>
      <c r="G1571" s="80"/>
      <c r="H1571" s="80"/>
      <c r="I1571" s="80"/>
      <c r="J1571" s="80"/>
      <c r="K1571" s="80"/>
      <c r="L1571" s="80"/>
      <c r="M1571" s="80"/>
      <c r="N1571" s="80"/>
      <c r="O1571" s="80"/>
      <c r="P1571" s="80"/>
      <c r="Q1571" s="80"/>
      <c r="R1571" s="80"/>
      <c r="S1571" s="80"/>
      <c r="T1571" s="80"/>
      <c r="U1571" s="80"/>
      <c r="V1571" s="80"/>
      <c r="W1571" s="80"/>
      <c r="X1571" s="80"/>
      <c r="Y1571" s="80"/>
      <c r="Z1571" s="80"/>
      <c r="AA1571" s="80"/>
      <c r="AB1571" s="80"/>
      <c r="AC1571" s="80"/>
      <c r="AD1571" s="80"/>
      <c r="AE1571" s="80"/>
      <c r="AF1571" s="80"/>
      <c r="AG1571" s="80"/>
      <c r="AH1571" s="80"/>
      <c r="AI1571" s="80"/>
      <c r="AJ1571" s="80"/>
      <c r="AK1571" s="80"/>
      <c r="AL1571" s="80"/>
      <c r="AM1571" s="80"/>
      <c r="AN1571" s="80"/>
      <c r="AO1571" s="80"/>
      <c r="AP1571" s="80"/>
      <c r="AQ1571" s="80"/>
      <c r="AR1571" s="80"/>
    </row>
    <row r="1572" spans="1:44" s="2" customFormat="1" x14ac:dyDescent="0.25">
      <c r="A1572" s="80" t="s">
        <v>327</v>
      </c>
      <c r="B1572" s="80" t="s">
        <v>366</v>
      </c>
      <c r="C1572" s="80" t="s">
        <v>288</v>
      </c>
      <c r="D1572" s="81">
        <v>1542.4013920521736</v>
      </c>
      <c r="E1572" s="81">
        <v>1872.9441468214989</v>
      </c>
      <c r="F1572" s="105">
        <v>-0.17648297485553779</v>
      </c>
      <c r="G1572" s="81">
        <v>1821.7815735077859</v>
      </c>
      <c r="H1572" s="105">
        <v>-0.15335547659408702</v>
      </c>
      <c r="I1572" s="81">
        <v>960.08230976700781</v>
      </c>
      <c r="J1572" s="105">
        <v>0.6065303738660518</v>
      </c>
      <c r="K1572" s="83">
        <v>405.99852883815765</v>
      </c>
      <c r="L1572" s="83">
        <v>506.68741830800889</v>
      </c>
      <c r="M1572" s="105">
        <v>-0.19871993231267435</v>
      </c>
      <c r="N1572" s="83">
        <v>494.29015509288331</v>
      </c>
      <c r="O1572" s="105">
        <v>-0.1786230725921186</v>
      </c>
      <c r="P1572" s="83">
        <v>285.32152077097771</v>
      </c>
      <c r="Q1572" s="105">
        <v>0.42295094930482002</v>
      </c>
      <c r="R1572" s="83">
        <v>80.519996528351314</v>
      </c>
      <c r="S1572" s="83">
        <v>101.48190016702463</v>
      </c>
      <c r="T1572" s="105">
        <v>-0.20655805226521218</v>
      </c>
      <c r="U1572" s="83">
        <v>98.540423290427199</v>
      </c>
      <c r="V1572" s="105">
        <v>-0.18287344584429541</v>
      </c>
      <c r="W1572" s="83">
        <v>75.216671334684989</v>
      </c>
      <c r="X1572" s="105">
        <v>7.050731040820174E-2</v>
      </c>
      <c r="Y1572" s="81">
        <v>1541.863755831818</v>
      </c>
      <c r="Z1572" s="82">
        <v>0.53763622035563463</v>
      </c>
      <c r="AA1572" s="83">
        <v>79.965703779843622</v>
      </c>
      <c r="AB1572" s="83">
        <v>0.55429274850769161</v>
      </c>
      <c r="AC1572" s="84">
        <v>3.7990319730124389</v>
      </c>
      <c r="AD1572" s="84">
        <v>3.6964488936312203</v>
      </c>
      <c r="AE1572" s="105">
        <v>2.7751791606794193E-2</v>
      </c>
      <c r="AF1572" s="84">
        <v>3.6856521513471177</v>
      </c>
      <c r="AG1572" s="105">
        <v>3.0762485717454522E-2</v>
      </c>
      <c r="AH1572" s="84">
        <v>3.364913754744943</v>
      </c>
      <c r="AI1572" s="105">
        <v>0.12901317831856335</v>
      </c>
      <c r="AJ1572" s="84">
        <v>19.155507433598682</v>
      </c>
      <c r="AK1572" s="84">
        <v>18.455942820728641</v>
      </c>
      <c r="AL1572" s="105">
        <v>3.7904571967156901E-2</v>
      </c>
      <c r="AM1572" s="84">
        <v>18.487657274806576</v>
      </c>
      <c r="AN1572" s="105">
        <v>3.6124109662190471E-2</v>
      </c>
      <c r="AO1572" s="84">
        <v>12.764222249280538</v>
      </c>
      <c r="AP1572" s="105">
        <v>0.50071873236760611</v>
      </c>
      <c r="AQ1572" s="108">
        <v>0.28902862150136333</v>
      </c>
      <c r="AR1572" s="108">
        <v>7.0755901852293551E-2</v>
      </c>
    </row>
    <row r="1573" spans="1:44" s="2" customFormat="1" x14ac:dyDescent="0.25">
      <c r="A1573" s="80" t="s">
        <v>327</v>
      </c>
      <c r="B1573" s="80" t="s">
        <v>366</v>
      </c>
      <c r="C1573" s="80" t="s">
        <v>290</v>
      </c>
      <c r="D1573" s="81">
        <v>33586.661723510028</v>
      </c>
      <c r="E1573" s="81">
        <v>43365.855439833402</v>
      </c>
      <c r="F1573" s="105">
        <v>-0.22550445776150341</v>
      </c>
      <c r="G1573" s="81">
        <v>47061.275497546194</v>
      </c>
      <c r="H1573" s="105">
        <v>-0.28632062415602699</v>
      </c>
      <c r="I1573" s="81">
        <v>35407.396098111865</v>
      </c>
      <c r="J1573" s="105">
        <v>-5.1422430770020115E-2</v>
      </c>
      <c r="K1573" s="83">
        <v>9201.0651618242264</v>
      </c>
      <c r="L1573" s="83">
        <v>13075.296700689178</v>
      </c>
      <c r="M1573" s="105">
        <v>-0.29630161575306713</v>
      </c>
      <c r="N1573" s="83">
        <v>13969.784423324178</v>
      </c>
      <c r="O1573" s="105">
        <v>-0.34135954550150543</v>
      </c>
      <c r="P1573" s="83">
        <v>11162.614054340209</v>
      </c>
      <c r="Q1573" s="105">
        <v>-0.17572486901070453</v>
      </c>
      <c r="R1573" s="83">
        <v>4613.6158006274018</v>
      </c>
      <c r="S1573" s="83">
        <v>6434.4890083420205</v>
      </c>
      <c r="T1573" s="105">
        <v>-0.28298645088272589</v>
      </c>
      <c r="U1573" s="83">
        <v>6965.4085887542278</v>
      </c>
      <c r="V1573" s="105">
        <v>-0.3376388848062461</v>
      </c>
      <c r="W1573" s="83">
        <v>5486.2655725035693</v>
      </c>
      <c r="X1573" s="105">
        <v>-0.1590607965188145</v>
      </c>
      <c r="Y1573" s="81">
        <v>32205.582391520642</v>
      </c>
      <c r="Z1573" s="82">
        <v>1381.0793319893849</v>
      </c>
      <c r="AA1573" s="83">
        <v>4263.5131830090004</v>
      </c>
      <c r="AB1573" s="83">
        <v>350.10261761840155</v>
      </c>
      <c r="AC1573" s="84">
        <v>3.6503014741014019</v>
      </c>
      <c r="AD1573" s="84">
        <v>3.3166249632826807</v>
      </c>
      <c r="AE1573" s="105">
        <v>0.10060724818535398</v>
      </c>
      <c r="AF1573" s="84">
        <v>3.3687903887029158</v>
      </c>
      <c r="AG1573" s="105">
        <v>8.3564440916989266E-2</v>
      </c>
      <c r="AH1573" s="84">
        <v>3.1719627612086869</v>
      </c>
      <c r="AI1573" s="105">
        <v>0.15080212124257172</v>
      </c>
      <c r="AJ1573" s="84">
        <v>7.27990001225126</v>
      </c>
      <c r="AK1573" s="84">
        <v>6.7395958534720561</v>
      </c>
      <c r="AL1573" s="105">
        <v>8.0168628880150722E-2</v>
      </c>
      <c r="AM1573" s="84">
        <v>6.7564271209484303</v>
      </c>
      <c r="AN1573" s="105">
        <v>7.7477767750915583E-2</v>
      </c>
      <c r="AO1573" s="84">
        <v>6.4538246700212634</v>
      </c>
      <c r="AP1573" s="105">
        <v>0.12799779734754943</v>
      </c>
      <c r="AQ1573" s="108">
        <v>6.2937615258910098</v>
      </c>
      <c r="AR1573" s="108">
        <v>4.0541550030797948</v>
      </c>
    </row>
    <row r="1574" spans="1:44" s="2" customFormat="1" x14ac:dyDescent="0.25">
      <c r="A1574" s="80" t="s">
        <v>327</v>
      </c>
      <c r="B1574" s="80" t="s">
        <v>366</v>
      </c>
      <c r="C1574" s="80" t="s">
        <v>291</v>
      </c>
      <c r="D1574" s="81">
        <v>8585.9833317470548</v>
      </c>
      <c r="E1574" s="81">
        <v>9961.6819192278381</v>
      </c>
      <c r="F1574" s="105">
        <v>-0.13809902771794366</v>
      </c>
      <c r="G1574" s="81">
        <v>11224.247602682113</v>
      </c>
      <c r="H1574" s="105">
        <v>-0.23505043405355977</v>
      </c>
      <c r="I1574" s="81">
        <v>8439.8388819384581</v>
      </c>
      <c r="J1574" s="105">
        <v>1.7316023665019328E-2</v>
      </c>
      <c r="K1574" s="83">
        <v>1903.0906797647476</v>
      </c>
      <c r="L1574" s="83">
        <v>2255.0881835222244</v>
      </c>
      <c r="M1574" s="105">
        <v>-0.156090349960369</v>
      </c>
      <c r="N1574" s="83">
        <v>2619.0135511816752</v>
      </c>
      <c r="O1574" s="105">
        <v>-0.27335592482670035</v>
      </c>
      <c r="P1574" s="83">
        <v>2204.2663359365088</v>
      </c>
      <c r="Q1574" s="105">
        <v>-0.13663306074299914</v>
      </c>
      <c r="R1574" s="83">
        <v>533.12362966605417</v>
      </c>
      <c r="S1574" s="83">
        <v>636.36290368061077</v>
      </c>
      <c r="T1574" s="105">
        <v>-0.16223333166883055</v>
      </c>
      <c r="U1574" s="83">
        <v>719.19237258088333</v>
      </c>
      <c r="V1574" s="105">
        <v>-0.25871901595272145</v>
      </c>
      <c r="W1574" s="83">
        <v>630.47060258599208</v>
      </c>
      <c r="X1574" s="105">
        <v>-0.1544036669127018</v>
      </c>
      <c r="Y1574" s="81">
        <v>8586.5651784702222</v>
      </c>
      <c r="Z1574" s="82">
        <v>-0.58184672316689101</v>
      </c>
      <c r="AA1574" s="83">
        <v>514.15210605241373</v>
      </c>
      <c r="AB1574" s="83">
        <v>18.971523613640446</v>
      </c>
      <c r="AC1574" s="84">
        <v>4.5115996957162441</v>
      </c>
      <c r="AD1574" s="84">
        <v>4.4174245566169734</v>
      </c>
      <c r="AE1574" s="105">
        <v>2.1319014709193691E-2</v>
      </c>
      <c r="AF1574" s="84">
        <v>4.285677558872437</v>
      </c>
      <c r="AG1574" s="105">
        <v>5.2715617015118447E-2</v>
      </c>
      <c r="AH1574" s="84">
        <v>3.8288652983273423</v>
      </c>
      <c r="AI1574" s="105">
        <v>0.17831246183749463</v>
      </c>
      <c r="AJ1574" s="84">
        <v>16.105051162570433</v>
      </c>
      <c r="AK1574" s="84">
        <v>15.654089610835621</v>
      </c>
      <c r="AL1574" s="105">
        <v>2.8807906620303261E-2</v>
      </c>
      <c r="AM1574" s="84">
        <v>15.606738934678827</v>
      </c>
      <c r="AN1574" s="105">
        <v>3.1929298617556529E-2</v>
      </c>
      <c r="AO1574" s="84">
        <v>13.386570043584735</v>
      </c>
      <c r="AP1574" s="105">
        <v>0.20307525453754899</v>
      </c>
      <c r="AQ1574" s="108">
        <v>1.6089164204570368</v>
      </c>
      <c r="AR1574" s="108">
        <v>0.4684754699723308</v>
      </c>
    </row>
    <row r="1575" spans="1:44" s="2" customFormat="1" x14ac:dyDescent="0.25">
      <c r="A1575" s="80" t="s">
        <v>327</v>
      </c>
      <c r="B1575" s="80" t="s">
        <v>366</v>
      </c>
      <c r="C1575" s="80" t="s">
        <v>292</v>
      </c>
      <c r="D1575" s="81">
        <v>296893.13150816679</v>
      </c>
      <c r="E1575" s="81">
        <v>309503.38584604859</v>
      </c>
      <c r="F1575" s="105">
        <v>-4.0743510134504085E-2</v>
      </c>
      <c r="G1575" s="81">
        <v>364542.58408719779</v>
      </c>
      <c r="H1575" s="105">
        <v>-0.18557352565111954</v>
      </c>
      <c r="I1575" s="81">
        <v>295097.08747562289</v>
      </c>
      <c r="J1575" s="105">
        <v>6.0862817993493877E-3</v>
      </c>
      <c r="K1575" s="83">
        <v>111570.17471524321</v>
      </c>
      <c r="L1575" s="83">
        <v>123651.03866491219</v>
      </c>
      <c r="M1575" s="105">
        <v>-9.7701273520293605E-2</v>
      </c>
      <c r="N1575" s="83">
        <v>149627.59717341815</v>
      </c>
      <c r="O1575" s="105">
        <v>-0.25434761485921914</v>
      </c>
      <c r="P1575" s="83">
        <v>124751.52850433558</v>
      </c>
      <c r="Q1575" s="105">
        <v>-0.1056608600080942</v>
      </c>
      <c r="R1575" s="83">
        <v>69177.018953671213</v>
      </c>
      <c r="S1575" s="83">
        <v>77285.384880611935</v>
      </c>
      <c r="T1575" s="105">
        <v>-0.10491460888066061</v>
      </c>
      <c r="U1575" s="83">
        <v>92244.683231580857</v>
      </c>
      <c r="V1575" s="105">
        <v>-0.25007039397596637</v>
      </c>
      <c r="W1575" s="83">
        <v>76111.233247247728</v>
      </c>
      <c r="X1575" s="105">
        <v>-9.1106318972006203E-2</v>
      </c>
      <c r="Y1575" s="81">
        <v>289458.20729093294</v>
      </c>
      <c r="Z1575" s="82">
        <v>7434.9242172338418</v>
      </c>
      <c r="AA1575" s="83">
        <v>66531.370964128655</v>
      </c>
      <c r="AB1575" s="83">
        <v>2645.6479895425559</v>
      </c>
      <c r="AC1575" s="84">
        <v>2.6610438879917244</v>
      </c>
      <c r="AD1575" s="84">
        <v>2.5030391106118119</v>
      </c>
      <c r="AE1575" s="105">
        <v>6.3125173198469012E-2</v>
      </c>
      <c r="AF1575" s="84">
        <v>2.4363325414140915</v>
      </c>
      <c r="AG1575" s="105">
        <v>9.2233446279548686E-2</v>
      </c>
      <c r="AH1575" s="84">
        <v>2.3654787321132273</v>
      </c>
      <c r="AI1575" s="105">
        <v>0.12494940320788704</v>
      </c>
      <c r="AJ1575" s="84">
        <v>4.2917884580571499</v>
      </c>
      <c r="AK1575" s="84">
        <v>4.0046819502052013</v>
      </c>
      <c r="AL1575" s="105">
        <v>7.1692711536614565E-2</v>
      </c>
      <c r="AM1575" s="84">
        <v>3.9519088940010922</v>
      </c>
      <c r="AN1575" s="105">
        <v>8.6003896641440064E-2</v>
      </c>
      <c r="AO1575" s="84">
        <v>3.8771817888825755</v>
      </c>
      <c r="AP1575" s="105">
        <v>0.10693506050281597</v>
      </c>
      <c r="AQ1575" s="108">
        <v>55.634423681929462</v>
      </c>
      <c r="AR1575" s="108">
        <v>60.78840753298816</v>
      </c>
    </row>
    <row r="1576" spans="1:44" s="2" customFormat="1" x14ac:dyDescent="0.25">
      <c r="A1576" s="80" t="s">
        <v>327</v>
      </c>
      <c r="B1576" s="80" t="s">
        <v>366</v>
      </c>
      <c r="C1576" s="80" t="s">
        <v>293</v>
      </c>
      <c r="D1576" s="80"/>
      <c r="E1576" s="81">
        <v>57.323825483322146</v>
      </c>
      <c r="F1576" s="105">
        <v>-1</v>
      </c>
      <c r="G1576" s="81">
        <v>18.601653468608855</v>
      </c>
      <c r="H1576" s="105">
        <v>-1</v>
      </c>
      <c r="I1576" s="81">
        <v>14.407457106113434</v>
      </c>
      <c r="J1576" s="105">
        <v>-1</v>
      </c>
      <c r="K1576" s="80"/>
      <c r="L1576" s="83">
        <v>16.76374364110751</v>
      </c>
      <c r="M1576" s="105">
        <v>-1</v>
      </c>
      <c r="N1576" s="83">
        <v>5.4246160448802243</v>
      </c>
      <c r="O1576" s="105">
        <v>-1</v>
      </c>
      <c r="P1576" s="83">
        <v>4.2012909197209183</v>
      </c>
      <c r="Q1576" s="105">
        <v>-1</v>
      </c>
      <c r="R1576" s="80"/>
      <c r="S1576" s="83">
        <v>7.1756999607624152</v>
      </c>
      <c r="T1576" s="105">
        <v>-1</v>
      </c>
      <c r="U1576" s="83">
        <v>2.3278046897811748</v>
      </c>
      <c r="V1576" s="105">
        <v>-1</v>
      </c>
      <c r="W1576" s="83">
        <v>1.8035845189538975</v>
      </c>
      <c r="X1576" s="105">
        <v>-1</v>
      </c>
      <c r="Y1576" s="80"/>
      <c r="Z1576" s="80"/>
      <c r="AA1576" s="80"/>
      <c r="AB1576" s="80"/>
      <c r="AC1576" s="80"/>
      <c r="AD1576" s="84">
        <v>3.4195121752371898</v>
      </c>
      <c r="AE1576" s="105">
        <v>-1</v>
      </c>
      <c r="AF1576" s="84">
        <v>3.429118911773521</v>
      </c>
      <c r="AG1576" s="105">
        <v>-1</v>
      </c>
      <c r="AH1576" s="84">
        <v>3.4292928962582971</v>
      </c>
      <c r="AI1576" s="105">
        <v>-1</v>
      </c>
      <c r="AJ1576" s="80"/>
      <c r="AK1576" s="84">
        <v>7.9886040103091922</v>
      </c>
      <c r="AL1576" s="105">
        <v>-1</v>
      </c>
      <c r="AM1576" s="84">
        <v>7.9910713945496443</v>
      </c>
      <c r="AN1576" s="105">
        <v>-1</v>
      </c>
      <c r="AO1576" s="84">
        <v>7.9882350700536877</v>
      </c>
      <c r="AP1576" s="105">
        <v>-1</v>
      </c>
      <c r="AQ1576" s="80"/>
      <c r="AR1576" s="80"/>
    </row>
    <row r="1577" spans="1:44" s="2" customFormat="1" x14ac:dyDescent="0.25">
      <c r="A1577" s="80" t="s">
        <v>327</v>
      </c>
      <c r="B1577" s="80" t="s">
        <v>367</v>
      </c>
      <c r="C1577" s="80" t="s">
        <v>281</v>
      </c>
      <c r="D1577" s="81">
        <v>134479391.64918616</v>
      </c>
      <c r="E1577" s="81">
        <v>134916123.0839687</v>
      </c>
      <c r="F1577" s="105">
        <v>-3.2370588836941544E-3</v>
      </c>
      <c r="G1577" s="81">
        <v>133982453.2235219</v>
      </c>
      <c r="H1577" s="105">
        <v>3.7089813905349413E-3</v>
      </c>
      <c r="I1577" s="81">
        <v>118577394.76304975</v>
      </c>
      <c r="J1577" s="105">
        <v>0.13410647887747051</v>
      </c>
      <c r="K1577" s="83">
        <v>43988440.282329753</v>
      </c>
      <c r="L1577" s="83">
        <v>47397766.53502728</v>
      </c>
      <c r="M1577" s="105">
        <v>-7.1930103503463849E-2</v>
      </c>
      <c r="N1577" s="83">
        <v>50000585.415661909</v>
      </c>
      <c r="O1577" s="105">
        <v>-0.12024149484155729</v>
      </c>
      <c r="P1577" s="83">
        <v>43842004.218457431</v>
      </c>
      <c r="Q1577" s="105">
        <v>3.3400859856373318E-3</v>
      </c>
      <c r="R1577" s="83">
        <v>69097954.186859205</v>
      </c>
      <c r="S1577" s="83">
        <v>73864655.207115397</v>
      </c>
      <c r="T1577" s="105">
        <v>-6.4532908288686006E-2</v>
      </c>
      <c r="U1577" s="83">
        <v>80188598.04046987</v>
      </c>
      <c r="V1577" s="105">
        <v>-0.1383069928222638</v>
      </c>
      <c r="W1577" s="83">
        <v>71054943.960928157</v>
      </c>
      <c r="X1577" s="105">
        <v>-2.7541922700622567E-2</v>
      </c>
      <c r="Y1577" s="80"/>
      <c r="Z1577" s="80"/>
      <c r="AA1577" s="80"/>
      <c r="AB1577" s="80"/>
      <c r="AC1577" s="84">
        <v>3.0571529880591561</v>
      </c>
      <c r="AD1577" s="84">
        <v>2.8464658347195484</v>
      </c>
      <c r="AE1577" s="105">
        <v>7.4017102460801523E-2</v>
      </c>
      <c r="AF1577" s="84">
        <v>2.6796176906671572</v>
      </c>
      <c r="AG1577" s="105">
        <v>0.14089147817874056</v>
      </c>
      <c r="AH1577" s="84">
        <v>2.7046526927053396</v>
      </c>
      <c r="AI1577" s="105">
        <v>0.13033107589175405</v>
      </c>
      <c r="AJ1577" s="84">
        <v>1.9462137950642968</v>
      </c>
      <c r="AK1577" s="84">
        <v>1.8265315488939315</v>
      </c>
      <c r="AL1577" s="105">
        <v>6.5524324637501963E-2</v>
      </c>
      <c r="AM1577" s="84">
        <v>1.6708416969193445</v>
      </c>
      <c r="AN1577" s="105">
        <v>0.16481040582879661</v>
      </c>
      <c r="AO1577" s="84">
        <v>1.668812726504342</v>
      </c>
      <c r="AP1577" s="105">
        <v>0.16622660179553292</v>
      </c>
      <c r="AQ1577" s="80"/>
      <c r="AR1577" s="80"/>
    </row>
    <row r="1578" spans="1:44" s="2" customFormat="1" x14ac:dyDescent="0.25">
      <c r="A1578" s="80" t="s">
        <v>327</v>
      </c>
      <c r="B1578" s="80" t="s">
        <v>367</v>
      </c>
      <c r="C1578" s="80" t="s">
        <v>313</v>
      </c>
      <c r="D1578" s="81">
        <v>59481437.873594195</v>
      </c>
      <c r="E1578" s="81">
        <v>60392387.467907056</v>
      </c>
      <c r="F1578" s="105">
        <v>-1.5083848023013607E-2</v>
      </c>
      <c r="G1578" s="81">
        <v>64600703.688579075</v>
      </c>
      <c r="H1578" s="105">
        <v>-7.9244737637276366E-2</v>
      </c>
      <c r="I1578" s="81">
        <v>55117996.359319441</v>
      </c>
      <c r="J1578" s="105">
        <v>7.9165459604682742E-2</v>
      </c>
      <c r="K1578" s="83">
        <v>23760867.079102729</v>
      </c>
      <c r="L1578" s="83">
        <v>25696227.787765894</v>
      </c>
      <c r="M1578" s="105">
        <v>-7.5316919068743646E-2</v>
      </c>
      <c r="N1578" s="83">
        <v>27541169.904797025</v>
      </c>
      <c r="O1578" s="105">
        <v>-0.1372600669747096</v>
      </c>
      <c r="P1578" s="83">
        <v>24613711.555270102</v>
      </c>
      <c r="Q1578" s="105">
        <v>-3.4649161880861028E-2</v>
      </c>
      <c r="R1578" s="83">
        <v>25836520.221156135</v>
      </c>
      <c r="S1578" s="83">
        <v>28842370.158502787</v>
      </c>
      <c r="T1578" s="105">
        <v>-0.10421646767682585</v>
      </c>
      <c r="U1578" s="83">
        <v>32020163.658975203</v>
      </c>
      <c r="V1578" s="105">
        <v>-0.19311717153218866</v>
      </c>
      <c r="W1578" s="83">
        <v>27225695.85671033</v>
      </c>
      <c r="X1578" s="105">
        <v>-5.1024430848910833E-2</v>
      </c>
      <c r="Y1578" s="80"/>
      <c r="Z1578" s="80"/>
      <c r="AA1578" s="80"/>
      <c r="AB1578" s="80"/>
      <c r="AC1578" s="84">
        <v>2.5033361651144075</v>
      </c>
      <c r="AD1578" s="84">
        <v>2.3502433106800282</v>
      </c>
      <c r="AE1578" s="105">
        <v>6.5139151226892678E-2</v>
      </c>
      <c r="AF1578" s="84">
        <v>2.3456049220816562</v>
      </c>
      <c r="AG1578" s="105">
        <v>6.7245443402621036E-2</v>
      </c>
      <c r="AH1578" s="84">
        <v>2.2393208044041613</v>
      </c>
      <c r="AI1578" s="105">
        <v>0.11789974897343727</v>
      </c>
      <c r="AJ1578" s="84">
        <v>2.3022232624379519</v>
      </c>
      <c r="AK1578" s="84">
        <v>2.0938774149288579</v>
      </c>
      <c r="AL1578" s="105">
        <v>9.9502409273645481E-2</v>
      </c>
      <c r="AM1578" s="84">
        <v>2.0175007341185651</v>
      </c>
      <c r="AN1578" s="105">
        <v>0.14112635673650969</v>
      </c>
      <c r="AO1578" s="84">
        <v>2.0244843933248626</v>
      </c>
      <c r="AP1578" s="105">
        <v>0.13718992847208453</v>
      </c>
      <c r="AQ1578" s="80"/>
      <c r="AR1578" s="80"/>
    </row>
    <row r="1579" spans="1:44" s="2" customFormat="1" x14ac:dyDescent="0.25">
      <c r="A1579" s="80" t="s">
        <v>327</v>
      </c>
      <c r="B1579" s="80" t="s">
        <v>367</v>
      </c>
      <c r="C1579" s="80" t="s">
        <v>328</v>
      </c>
      <c r="D1579" s="81">
        <v>1835750.5481176651</v>
      </c>
      <c r="E1579" s="81">
        <v>1955658.7886203062</v>
      </c>
      <c r="F1579" s="105">
        <v>-6.13134771772917E-2</v>
      </c>
      <c r="G1579" s="81">
        <v>2321195.6793439779</v>
      </c>
      <c r="H1579" s="105">
        <v>-0.20913580683706534</v>
      </c>
      <c r="I1579" s="81">
        <v>1818934.270663525</v>
      </c>
      <c r="J1579" s="105">
        <v>9.2451265146627631E-3</v>
      </c>
      <c r="K1579" s="83">
        <v>643629.42183579598</v>
      </c>
      <c r="L1579" s="83">
        <v>752091.45156673691</v>
      </c>
      <c r="M1579" s="105">
        <v>-0.14421388450167294</v>
      </c>
      <c r="N1579" s="83">
        <v>871063.23578692623</v>
      </c>
      <c r="O1579" s="105">
        <v>-0.26109908512631064</v>
      </c>
      <c r="P1579" s="83">
        <v>703487.05887657311</v>
      </c>
      <c r="Q1579" s="105">
        <v>-8.5087047850412781E-2</v>
      </c>
      <c r="R1579" s="83">
        <v>394466.55697878444</v>
      </c>
      <c r="S1579" s="83">
        <v>482064.52823771891</v>
      </c>
      <c r="T1579" s="105">
        <v>-0.1817142024101337</v>
      </c>
      <c r="U1579" s="83">
        <v>570903.43342640926</v>
      </c>
      <c r="V1579" s="105">
        <v>-0.30904854677208371</v>
      </c>
      <c r="W1579" s="83">
        <v>439016.03017987276</v>
      </c>
      <c r="X1579" s="105">
        <v>-0.10147573240739204</v>
      </c>
      <c r="Y1579" s="80"/>
      <c r="Z1579" s="80"/>
      <c r="AA1579" s="80"/>
      <c r="AB1579" s="80"/>
      <c r="AC1579" s="84">
        <v>2.8521855680270711</v>
      </c>
      <c r="AD1579" s="84">
        <v>2.6002938665854129</v>
      </c>
      <c r="AE1579" s="105">
        <v>9.6870474786925079E-2</v>
      </c>
      <c r="AF1579" s="84">
        <v>2.6647843508709093</v>
      </c>
      <c r="AG1579" s="105">
        <v>7.0325096698693496E-2</v>
      </c>
      <c r="AH1579" s="84">
        <v>2.5855973435648618</v>
      </c>
      <c r="AI1579" s="105">
        <v>0.10310508135603742</v>
      </c>
      <c r="AJ1579" s="84">
        <v>4.6537545848694011</v>
      </c>
      <c r="AK1579" s="84">
        <v>4.0568402652848139</v>
      </c>
      <c r="AL1579" s="105">
        <v>0.14713774281242997</v>
      </c>
      <c r="AM1579" s="84">
        <v>4.0658289010678814</v>
      </c>
      <c r="AN1579" s="105">
        <v>0.14460167855246003</v>
      </c>
      <c r="AO1579" s="84">
        <v>4.1432069574276706</v>
      </c>
      <c r="AP1579" s="105">
        <v>0.12322522931818648</v>
      </c>
      <c r="AQ1579" s="108">
        <v>100</v>
      </c>
      <c r="AR1579" s="108">
        <v>100</v>
      </c>
    </row>
    <row r="1580" spans="1:44" s="2" customFormat="1" x14ac:dyDescent="0.25">
      <c r="A1580" s="80" t="s">
        <v>327</v>
      </c>
      <c r="B1580" s="80" t="s">
        <v>367</v>
      </c>
      <c r="C1580" s="80" t="s">
        <v>270</v>
      </c>
      <c r="D1580" s="81">
        <v>789845.90080198285</v>
      </c>
      <c r="E1580" s="81">
        <v>821614.15555602906</v>
      </c>
      <c r="F1580" s="105">
        <v>-3.8665661416881235E-2</v>
      </c>
      <c r="G1580" s="81">
        <v>1038842.5611083687</v>
      </c>
      <c r="H1580" s="105">
        <v>-0.23968661819238971</v>
      </c>
      <c r="I1580" s="81">
        <v>846777.63168880704</v>
      </c>
      <c r="J1580" s="105">
        <v>-6.7233390156138134E-2</v>
      </c>
      <c r="K1580" s="83">
        <v>317300.81753726286</v>
      </c>
      <c r="L1580" s="83">
        <v>373798.73777421867</v>
      </c>
      <c r="M1580" s="105">
        <v>-0.1511452943190022</v>
      </c>
      <c r="N1580" s="83">
        <v>442555.39702742593</v>
      </c>
      <c r="O1580" s="105">
        <v>-0.28302576430313159</v>
      </c>
      <c r="P1580" s="83">
        <v>381375.32262815593</v>
      </c>
      <c r="Q1580" s="105">
        <v>-0.16800904853869172</v>
      </c>
      <c r="R1580" s="83">
        <v>199039.62213389104</v>
      </c>
      <c r="S1580" s="83">
        <v>232992.59769883106</v>
      </c>
      <c r="T1580" s="105">
        <v>-0.14572555480422614</v>
      </c>
      <c r="U1580" s="83">
        <v>275672.64807484578</v>
      </c>
      <c r="V1580" s="105">
        <v>-0.27798559804942524</v>
      </c>
      <c r="W1580" s="83">
        <v>227631.1877967593</v>
      </c>
      <c r="X1580" s="105">
        <v>-0.12560478175071627</v>
      </c>
      <c r="Y1580" s="80"/>
      <c r="Z1580" s="80"/>
      <c r="AA1580" s="80"/>
      <c r="AB1580" s="80"/>
      <c r="AC1580" s="84">
        <v>2.4892652560191584</v>
      </c>
      <c r="AD1580" s="84">
        <v>2.1980121186291943</v>
      </c>
      <c r="AE1580" s="105">
        <v>0.13250752119219711</v>
      </c>
      <c r="AF1580" s="84">
        <v>2.3473729347469461</v>
      </c>
      <c r="AG1580" s="105">
        <v>6.0447285206306052E-2</v>
      </c>
      <c r="AH1580" s="84">
        <v>2.2203262283816465</v>
      </c>
      <c r="AI1580" s="105">
        <v>0.12112590672476828</v>
      </c>
      <c r="AJ1580" s="84">
        <v>3.9682847682993745</v>
      </c>
      <c r="AK1580" s="84">
        <v>3.5263530415591018</v>
      </c>
      <c r="AL1580" s="105">
        <v>0.12532259859746828</v>
      </c>
      <c r="AM1580" s="84">
        <v>3.7683918530296863</v>
      </c>
      <c r="AN1580" s="105">
        <v>5.3044620375394258E-2</v>
      </c>
      <c r="AO1580" s="84">
        <v>3.7199543695429518</v>
      </c>
      <c r="AP1580" s="105">
        <v>6.6756302386293404E-2</v>
      </c>
      <c r="AQ1580" s="80"/>
      <c r="AR1580" s="80"/>
    </row>
    <row r="1581" spans="1:44" s="2" customFormat="1" x14ac:dyDescent="0.25">
      <c r="A1581" s="80" t="s">
        <v>327</v>
      </c>
      <c r="B1581" s="80" t="s">
        <v>367</v>
      </c>
      <c r="C1581" s="80" t="s">
        <v>271</v>
      </c>
      <c r="D1581" s="81">
        <v>859649.78018843778</v>
      </c>
      <c r="E1581" s="81">
        <v>961402.87822019588</v>
      </c>
      <c r="F1581" s="105">
        <v>-0.10583814583552034</v>
      </c>
      <c r="G1581" s="81">
        <v>1108591.7442541718</v>
      </c>
      <c r="H1581" s="105">
        <v>-0.22455693482835284</v>
      </c>
      <c r="I1581" s="81">
        <v>843377.25911108381</v>
      </c>
      <c r="J1581" s="105">
        <v>1.9294474568243805E-2</v>
      </c>
      <c r="K1581" s="83">
        <v>282497.69821513502</v>
      </c>
      <c r="L1581" s="83">
        <v>335241.93448590225</v>
      </c>
      <c r="M1581" s="105">
        <v>-0.15733185751851475</v>
      </c>
      <c r="N1581" s="83">
        <v>385864.29960055009</v>
      </c>
      <c r="O1581" s="105">
        <v>-0.26788329859077664</v>
      </c>
      <c r="P1581" s="83">
        <v>288598.47917302791</v>
      </c>
      <c r="Q1581" s="105">
        <v>-2.1139338555679604E-2</v>
      </c>
      <c r="R1581" s="83">
        <v>179287.21697042359</v>
      </c>
      <c r="S1581" s="83">
        <v>231221.27676833718</v>
      </c>
      <c r="T1581" s="105">
        <v>-0.22460761623571013</v>
      </c>
      <c r="U1581" s="83">
        <v>278152.81594348728</v>
      </c>
      <c r="V1581" s="105">
        <v>-0.35543626850482923</v>
      </c>
      <c r="W1581" s="83">
        <v>197789.14258693301</v>
      </c>
      <c r="X1581" s="105">
        <v>-9.3543686850138363E-2</v>
      </c>
      <c r="Y1581" s="80"/>
      <c r="Z1581" s="80"/>
      <c r="AA1581" s="80"/>
      <c r="AB1581" s="80"/>
      <c r="AC1581" s="84">
        <v>3.043032865824538</v>
      </c>
      <c r="AD1581" s="84">
        <v>2.8677882428238561</v>
      </c>
      <c r="AE1581" s="105">
        <v>6.1107936905453616E-2</v>
      </c>
      <c r="AF1581" s="84">
        <v>2.8730093595126451</v>
      </c>
      <c r="AG1581" s="105">
        <v>5.9179586641073229E-2</v>
      </c>
      <c r="AH1581" s="84">
        <v>2.9223205247919579</v>
      </c>
      <c r="AI1581" s="105">
        <v>4.1307016122461002E-2</v>
      </c>
      <c r="AJ1581" s="84">
        <v>4.7948191439117007</v>
      </c>
      <c r="AK1581" s="84">
        <v>4.157934302834227</v>
      </c>
      <c r="AL1581" s="105">
        <v>0.15317337761766595</v>
      </c>
      <c r="AM1581" s="84">
        <v>3.9855492402399624</v>
      </c>
      <c r="AN1581" s="105">
        <v>0.20305103635428018</v>
      </c>
      <c r="AO1581" s="84">
        <v>4.2640220190064255</v>
      </c>
      <c r="AP1581" s="105">
        <v>0.12448273544069505</v>
      </c>
      <c r="AQ1581" s="80"/>
      <c r="AR1581" s="80"/>
    </row>
    <row r="1582" spans="1:44" s="2" customFormat="1" x14ac:dyDescent="0.25">
      <c r="A1582" s="80" t="s">
        <v>327</v>
      </c>
      <c r="B1582" s="80" t="s">
        <v>367</v>
      </c>
      <c r="C1582" s="80" t="s">
        <v>127</v>
      </c>
      <c r="D1582" s="81">
        <v>186254.86712724448</v>
      </c>
      <c r="E1582" s="81">
        <v>172641.75484408141</v>
      </c>
      <c r="F1582" s="105">
        <v>7.8851795126025706E-2</v>
      </c>
      <c r="G1582" s="81">
        <v>173761.37398143767</v>
      </c>
      <c r="H1582" s="105">
        <v>7.1900289802850195E-2</v>
      </c>
      <c r="I1582" s="81">
        <v>128779.37986363412</v>
      </c>
      <c r="J1582" s="105">
        <v>0.44630970675951204</v>
      </c>
      <c r="K1582" s="83">
        <v>43830.90608339804</v>
      </c>
      <c r="L1582" s="83">
        <v>43050.77930661595</v>
      </c>
      <c r="M1582" s="105">
        <v>1.8121083737552734E-2</v>
      </c>
      <c r="N1582" s="83">
        <v>42643.539158950254</v>
      </c>
      <c r="O1582" s="105">
        <v>2.7844005161531606E-2</v>
      </c>
      <c r="P1582" s="83">
        <v>33513.257075389192</v>
      </c>
      <c r="Q1582" s="105">
        <v>0.3078676890401596</v>
      </c>
      <c r="R1582" s="83">
        <v>16139.717874469865</v>
      </c>
      <c r="S1582" s="83">
        <v>17850.653770550729</v>
      </c>
      <c r="T1582" s="105">
        <v>-9.5847239998766626E-2</v>
      </c>
      <c r="U1582" s="83">
        <v>17077.969408076155</v>
      </c>
      <c r="V1582" s="105">
        <v>-5.493929115264673E-2</v>
      </c>
      <c r="W1582" s="83">
        <v>13595.699796180495</v>
      </c>
      <c r="X1582" s="105">
        <v>0.1871193183453545</v>
      </c>
      <c r="Y1582" s="80"/>
      <c r="Z1582" s="80"/>
      <c r="AA1582" s="80"/>
      <c r="AB1582" s="80"/>
      <c r="AC1582" s="84">
        <v>4.249395775046338</v>
      </c>
      <c r="AD1582" s="84">
        <v>4.0101888426802583</v>
      </c>
      <c r="AE1582" s="105">
        <v>5.9649792503587651E-2</v>
      </c>
      <c r="AF1582" s="84">
        <v>4.0747409199259135</v>
      </c>
      <c r="AG1582" s="105">
        <v>4.2862812275093087E-2</v>
      </c>
      <c r="AH1582" s="84">
        <v>3.8426399312349915</v>
      </c>
      <c r="AI1582" s="105">
        <v>0.1058532287933152</v>
      </c>
      <c r="AJ1582" s="84">
        <v>11.540156313504477</v>
      </c>
      <c r="AK1582" s="84">
        <v>9.6714527693601138</v>
      </c>
      <c r="AL1582" s="105">
        <v>0.19321849454350395</v>
      </c>
      <c r="AM1582" s="84">
        <v>10.174592179516734</v>
      </c>
      <c r="AN1582" s="105">
        <v>0.13421315664492836</v>
      </c>
      <c r="AO1582" s="84">
        <v>9.472067035476373</v>
      </c>
      <c r="AP1582" s="105">
        <v>0.21833558296012365</v>
      </c>
      <c r="AQ1582" s="80"/>
      <c r="AR1582" s="80"/>
    </row>
    <row r="1583" spans="1:44" s="2" customFormat="1" x14ac:dyDescent="0.25">
      <c r="A1583" s="80" t="s">
        <v>327</v>
      </c>
      <c r="B1583" s="80" t="s">
        <v>367</v>
      </c>
      <c r="C1583" s="80" t="s">
        <v>282</v>
      </c>
      <c r="D1583" s="81">
        <v>57149.874706526993</v>
      </c>
      <c r="E1583" s="81">
        <v>46455.158345009091</v>
      </c>
      <c r="F1583" s="105">
        <v>0.23021590588694846</v>
      </c>
      <c r="G1583" s="81">
        <v>55594.80647886634</v>
      </c>
      <c r="H1583" s="105">
        <v>2.797146579243499E-2</v>
      </c>
      <c r="I1583" s="81">
        <v>44607.2735054636</v>
      </c>
      <c r="J1583" s="105">
        <v>0.28117838673836781</v>
      </c>
      <c r="K1583" s="83">
        <v>14782.541297827449</v>
      </c>
      <c r="L1583" s="83">
        <v>12171.559865271623</v>
      </c>
      <c r="M1583" s="105">
        <v>0.21451493986449355</v>
      </c>
      <c r="N1583" s="83">
        <v>13860.086486024131</v>
      </c>
      <c r="O1583" s="105">
        <v>6.6554765926856135E-2</v>
      </c>
      <c r="P1583" s="83">
        <v>11708.441373134083</v>
      </c>
      <c r="Q1583" s="105">
        <v>0.26255415445365121</v>
      </c>
      <c r="R1583" s="83">
        <v>6012.6455184926681</v>
      </c>
      <c r="S1583" s="83">
        <v>4861.1012388077752</v>
      </c>
      <c r="T1583" s="105">
        <v>0.23688959005661822</v>
      </c>
      <c r="U1583" s="83">
        <v>4865.5649652305174</v>
      </c>
      <c r="V1583" s="105">
        <v>0.23575485302513172</v>
      </c>
      <c r="W1583" s="83">
        <v>4244.4872738408312</v>
      </c>
      <c r="X1583" s="105">
        <v>0.41657758183165261</v>
      </c>
      <c r="Y1583" s="80"/>
      <c r="Z1583" s="80"/>
      <c r="AA1583" s="80"/>
      <c r="AB1583" s="80"/>
      <c r="AC1583" s="84">
        <v>3.8660385623225797</v>
      </c>
      <c r="AD1583" s="84">
        <v>3.8166971907649065</v>
      </c>
      <c r="AE1583" s="105">
        <v>1.2927766886265509E-2</v>
      </c>
      <c r="AF1583" s="84">
        <v>4.0111442691880432</v>
      </c>
      <c r="AG1583" s="105">
        <v>-3.6175638951733986E-2</v>
      </c>
      <c r="AH1583" s="84">
        <v>3.8098387380423162</v>
      </c>
      <c r="AI1583" s="105">
        <v>1.4751234407664651E-2</v>
      </c>
      <c r="AJ1583" s="84">
        <v>9.5049466213757601</v>
      </c>
      <c r="AK1583" s="84">
        <v>9.5565091247518641</v>
      </c>
      <c r="AL1583" s="105">
        <v>-5.3955375025546105E-3</v>
      </c>
      <c r="AM1583" s="84">
        <v>11.42617699612452</v>
      </c>
      <c r="AN1583" s="105">
        <v>-0.16814288588391324</v>
      </c>
      <c r="AO1583" s="84">
        <v>10.509461008490321</v>
      </c>
      <c r="AP1583" s="105">
        <v>-9.5581912935691002E-2</v>
      </c>
      <c r="AQ1583" s="108">
        <v>3.1131612497747647</v>
      </c>
      <c r="AR1583" s="108">
        <v>1.5242472174430863</v>
      </c>
    </row>
    <row r="1584" spans="1:44" s="2" customFormat="1" x14ac:dyDescent="0.25">
      <c r="A1584" s="80" t="s">
        <v>327</v>
      </c>
      <c r="B1584" s="80" t="s">
        <v>367</v>
      </c>
      <c r="C1584" s="80" t="s">
        <v>284</v>
      </c>
      <c r="D1584" s="81">
        <v>7.3012950515747068</v>
      </c>
      <c r="E1584" s="81">
        <v>58.098746783733368</v>
      </c>
      <c r="F1584" s="105">
        <v>-0.87432956034743692</v>
      </c>
      <c r="G1584" s="81">
        <v>38.97709655046463</v>
      </c>
      <c r="H1584" s="105">
        <v>-0.81267729775301412</v>
      </c>
      <c r="I1584" s="81">
        <v>145.88304934263229</v>
      </c>
      <c r="J1584" s="105">
        <v>-0.9499510389693987</v>
      </c>
      <c r="K1584" s="83">
        <v>1.2189140319824219</v>
      </c>
      <c r="L1584" s="83">
        <v>2.4219720363616943</v>
      </c>
      <c r="M1584" s="105">
        <v>-0.4967266286800387</v>
      </c>
      <c r="N1584" s="83">
        <v>2.4368300437927246</v>
      </c>
      <c r="O1584" s="105">
        <v>-0.49979522162929224</v>
      </c>
      <c r="P1584" s="83">
        <v>6.0799911022186279</v>
      </c>
      <c r="Q1584" s="105">
        <v>-0.79952042503193266</v>
      </c>
      <c r="R1584" s="83">
        <v>0.35592289210785566</v>
      </c>
      <c r="S1584" s="83">
        <v>2.7726911598696553</v>
      </c>
      <c r="T1584" s="105">
        <v>-0.87163269488528694</v>
      </c>
      <c r="U1584" s="83">
        <v>0.70668069236539566</v>
      </c>
      <c r="V1584" s="105">
        <v>-0.49634552641234114</v>
      </c>
      <c r="W1584" s="83">
        <v>4.7068342023768892</v>
      </c>
      <c r="X1584" s="105">
        <v>-0.92438168059369519</v>
      </c>
      <c r="Y1584" s="80"/>
      <c r="Z1584" s="80"/>
      <c r="AA1584" s="80"/>
      <c r="AB1584" s="80"/>
      <c r="AC1584" s="84">
        <v>5.99</v>
      </c>
      <c r="AD1584" s="84">
        <v>23.988198836106204</v>
      </c>
      <c r="AE1584" s="105">
        <v>-0.75029388238252981</v>
      </c>
      <c r="AF1584" s="84">
        <v>15.994999999999999</v>
      </c>
      <c r="AG1584" s="105">
        <v>-0.62550797124101276</v>
      </c>
      <c r="AH1584" s="84">
        <v>23.993957703227334</v>
      </c>
      <c r="AI1584" s="105">
        <v>-0.75035381515262456</v>
      </c>
      <c r="AJ1584" s="84">
        <v>20.513698931627552</v>
      </c>
      <c r="AK1584" s="84">
        <v>20.953919291344587</v>
      </c>
      <c r="AL1584" s="105">
        <v>-2.1008974674197406E-2</v>
      </c>
      <c r="AM1584" s="84">
        <v>55.155174000864264</v>
      </c>
      <c r="AN1584" s="105">
        <v>-0.62807299037246966</v>
      </c>
      <c r="AO1584" s="84">
        <v>30.993878915251205</v>
      </c>
      <c r="AP1584" s="105">
        <v>-0.33813708869033027</v>
      </c>
      <c r="AQ1584" s="108">
        <v>3.9772806055056231E-4</v>
      </c>
      <c r="AR1584" s="108">
        <v>9.0228914418972715E-5</v>
      </c>
    </row>
    <row r="1585" spans="1:44" s="2" customFormat="1" x14ac:dyDescent="0.25">
      <c r="A1585" s="80" t="s">
        <v>327</v>
      </c>
      <c r="B1585" s="80" t="s">
        <v>367</v>
      </c>
      <c r="C1585" s="80" t="s">
        <v>285</v>
      </c>
      <c r="D1585" s="81">
        <v>659596.78164987091</v>
      </c>
      <c r="E1585" s="81">
        <v>720441.35163818602</v>
      </c>
      <c r="F1585" s="105">
        <v>-8.4454577530791095E-2</v>
      </c>
      <c r="G1585" s="81">
        <v>838413.38029688003</v>
      </c>
      <c r="H1585" s="105">
        <v>-0.21327975298258076</v>
      </c>
      <c r="I1585" s="81">
        <v>604479.39408591273</v>
      </c>
      <c r="J1585" s="105">
        <v>9.1181582206463968E-2</v>
      </c>
      <c r="K1585" s="83">
        <v>221500.5849964846</v>
      </c>
      <c r="L1585" s="83">
        <v>263893.41326636175</v>
      </c>
      <c r="M1585" s="105">
        <v>-0.16064375288930688</v>
      </c>
      <c r="N1585" s="83">
        <v>309503.71015988616</v>
      </c>
      <c r="O1585" s="105">
        <v>-0.28433625276394953</v>
      </c>
      <c r="P1585" s="83">
        <v>223125.32306094124</v>
      </c>
      <c r="Q1585" s="105">
        <v>-7.2817286812975777E-3</v>
      </c>
      <c r="R1585" s="83">
        <v>148624.74277766279</v>
      </c>
      <c r="S1585" s="83">
        <v>189308.46811528981</v>
      </c>
      <c r="T1585" s="105">
        <v>-0.21490705483312258</v>
      </c>
      <c r="U1585" s="83">
        <v>228828.63835250848</v>
      </c>
      <c r="V1585" s="105">
        <v>-0.35049763068245116</v>
      </c>
      <c r="W1585" s="83">
        <v>151949.01256455772</v>
      </c>
      <c r="X1585" s="105">
        <v>-2.1877534646581324E-2</v>
      </c>
      <c r="Y1585" s="80"/>
      <c r="Z1585" s="80"/>
      <c r="AA1585" s="80"/>
      <c r="AB1585" s="80"/>
      <c r="AC1585" s="84">
        <v>2.9778557093216675</v>
      </c>
      <c r="AD1585" s="84">
        <v>2.7300467363730903</v>
      </c>
      <c r="AE1585" s="105">
        <v>9.0770963605478552E-2</v>
      </c>
      <c r="AF1585" s="84">
        <v>2.7088960577040093</v>
      </c>
      <c r="AG1585" s="105">
        <v>9.9287549573098613E-2</v>
      </c>
      <c r="AH1585" s="84">
        <v>2.7091474234899549</v>
      </c>
      <c r="AI1585" s="105">
        <v>9.9185553175086941E-2</v>
      </c>
      <c r="AJ1585" s="84">
        <v>4.4380011653685667</v>
      </c>
      <c r="AK1585" s="84">
        <v>3.8056477811622966</v>
      </c>
      <c r="AL1585" s="105">
        <v>0.16616182594100729</v>
      </c>
      <c r="AM1585" s="84">
        <v>3.6639355385461485</v>
      </c>
      <c r="AN1585" s="105">
        <v>0.21126616958156633</v>
      </c>
      <c r="AO1585" s="84">
        <v>3.9781725717308691</v>
      </c>
      <c r="AP1585" s="105">
        <v>0.11558789503131837</v>
      </c>
      <c r="AQ1585" s="108">
        <v>35.930632423136451</v>
      </c>
      <c r="AR1585" s="108">
        <v>37.677400060471093</v>
      </c>
    </row>
    <row r="1586" spans="1:44" s="2" customFormat="1" x14ac:dyDescent="0.25">
      <c r="A1586" s="80" t="s">
        <v>327</v>
      </c>
      <c r="B1586" s="80" t="s">
        <v>367</v>
      </c>
      <c r="C1586" s="80" t="s">
        <v>286</v>
      </c>
      <c r="D1586" s="81">
        <v>1075.2449920356273</v>
      </c>
      <c r="E1586" s="81">
        <v>2071.4396708381178</v>
      </c>
      <c r="F1586" s="105">
        <v>-0.48091899215168726</v>
      </c>
      <c r="G1586" s="81">
        <v>2199.1765861201288</v>
      </c>
      <c r="H1586" s="105">
        <v>-0.51106927982867645</v>
      </c>
      <c r="I1586" s="81">
        <v>2507.5093741905689</v>
      </c>
      <c r="J1586" s="105">
        <v>-0.57119004096137449</v>
      </c>
      <c r="K1586" s="83">
        <v>345.94430143407908</v>
      </c>
      <c r="L1586" s="83">
        <v>545.53472515653652</v>
      </c>
      <c r="M1586" s="105">
        <v>-0.36586199653044393</v>
      </c>
      <c r="N1586" s="83">
        <v>509.70136904716492</v>
      </c>
      <c r="O1586" s="105">
        <v>-0.32128041546997038</v>
      </c>
      <c r="P1586" s="83">
        <v>721.72445811835507</v>
      </c>
      <c r="Q1586" s="105">
        <v>-0.52066983799328592</v>
      </c>
      <c r="R1586" s="83">
        <v>517.65827488564241</v>
      </c>
      <c r="S1586" s="83">
        <v>984.27749347424731</v>
      </c>
      <c r="T1586" s="105">
        <v>-0.47407283177994719</v>
      </c>
      <c r="U1586" s="83">
        <v>1039.3440916074396</v>
      </c>
      <c r="V1586" s="105">
        <v>-0.50193754016050918</v>
      </c>
      <c r="W1586" s="83">
        <v>922.3193032909287</v>
      </c>
      <c r="X1586" s="105">
        <v>-0.43874288108403969</v>
      </c>
      <c r="Y1586" s="80"/>
      <c r="Z1586" s="80"/>
      <c r="AA1586" s="80"/>
      <c r="AB1586" s="80"/>
      <c r="AC1586" s="84">
        <v>3.1081448301888535</v>
      </c>
      <c r="AD1586" s="84">
        <v>3.7970812403256931</v>
      </c>
      <c r="AE1586" s="105">
        <v>-0.181438417176912</v>
      </c>
      <c r="AF1586" s="84">
        <v>4.3146373929331734</v>
      </c>
      <c r="AG1586" s="105">
        <v>-0.27962780017630245</v>
      </c>
      <c r="AH1586" s="84">
        <v>3.474330606348059</v>
      </c>
      <c r="AI1586" s="105">
        <v>-0.10539750462726143</v>
      </c>
      <c r="AJ1586" s="84">
        <v>2.0771328194708434</v>
      </c>
      <c r="AK1586" s="84">
        <v>2.1045281280652537</v>
      </c>
      <c r="AL1586" s="105">
        <v>-1.3017316437388514E-2</v>
      </c>
      <c r="AM1586" s="84">
        <v>2.1159273467547242</v>
      </c>
      <c r="AN1586" s="105">
        <v>-1.8334527101500613E-2</v>
      </c>
      <c r="AO1586" s="84">
        <v>2.7186998745917181</v>
      </c>
      <c r="AP1586" s="105">
        <v>-0.23598303774417997</v>
      </c>
      <c r="AQ1586" s="108">
        <v>5.8572500121988683E-2</v>
      </c>
      <c r="AR1586" s="108">
        <v>0.1312299523818653</v>
      </c>
    </row>
    <row r="1587" spans="1:44" s="2" customFormat="1" x14ac:dyDescent="0.25">
      <c r="A1587" s="80" t="s">
        <v>327</v>
      </c>
      <c r="B1587" s="80" t="s">
        <v>367</v>
      </c>
      <c r="C1587" s="80" t="s">
        <v>287</v>
      </c>
      <c r="D1587" s="81">
        <v>52.911244368553163</v>
      </c>
      <c r="E1587" s="81">
        <v>96.900720596313477</v>
      </c>
      <c r="F1587" s="105">
        <v>-0.45396438702473246</v>
      </c>
      <c r="G1587" s="81">
        <v>194.62605208396911</v>
      </c>
      <c r="H1587" s="105">
        <v>-0.72813894233581211</v>
      </c>
      <c r="I1587" s="81">
        <v>4184.0963452386859</v>
      </c>
      <c r="J1587" s="105">
        <v>-0.98735420028538201</v>
      </c>
      <c r="K1587" s="83">
        <v>1.213839054107666</v>
      </c>
      <c r="L1587" s="83">
        <v>2.4225180149078369</v>
      </c>
      <c r="M1587" s="105">
        <v>-0.49893497318167696</v>
      </c>
      <c r="N1587" s="83">
        <v>5.3170531716289133</v>
      </c>
      <c r="O1587" s="105">
        <v>-0.771708310049531</v>
      </c>
      <c r="P1587" s="83">
        <v>171.51632928848267</v>
      </c>
      <c r="Q1587" s="105">
        <v>-0.99292289510192322</v>
      </c>
      <c r="R1587" s="83">
        <v>1.3230846094936055</v>
      </c>
      <c r="S1587" s="83">
        <v>2.2287166141453412</v>
      </c>
      <c r="T1587" s="105">
        <v>-0.40634686299003681</v>
      </c>
      <c r="U1587" s="83">
        <v>4.8668680191040039</v>
      </c>
      <c r="V1587" s="105">
        <v>-0.72814454710913101</v>
      </c>
      <c r="W1587" s="83">
        <v>97.088027802783571</v>
      </c>
      <c r="X1587" s="105">
        <v>-0.98637231964191086</v>
      </c>
      <c r="Y1587" s="80"/>
      <c r="Z1587" s="80"/>
      <c r="AA1587" s="80"/>
      <c r="AB1587" s="80"/>
      <c r="AC1587" s="84">
        <v>43.59</v>
      </c>
      <c r="AD1587" s="84">
        <v>40</v>
      </c>
      <c r="AE1587" s="105">
        <v>8.975000000000008E-2</v>
      </c>
      <c r="AF1587" s="84">
        <v>36.604119951718324</v>
      </c>
      <c r="AG1587" s="105">
        <v>0.19084955621105534</v>
      </c>
      <c r="AH1587" s="84">
        <v>24.394740504277152</v>
      </c>
      <c r="AI1587" s="105">
        <v>0.78686057317794911</v>
      </c>
      <c r="AJ1587" s="84">
        <v>39.990824463451581</v>
      </c>
      <c r="AK1587" s="84">
        <v>43.478260080845928</v>
      </c>
      <c r="AL1587" s="105">
        <v>-8.0211020655141504E-2</v>
      </c>
      <c r="AM1587" s="84">
        <v>39.99</v>
      </c>
      <c r="AN1587" s="105">
        <v>2.0616740474594883E-5</v>
      </c>
      <c r="AO1587" s="84">
        <v>43.095904200854775</v>
      </c>
      <c r="AP1587" s="105">
        <v>-7.2050460362347094E-2</v>
      </c>
      <c r="AQ1587" s="108">
        <v>2.8822676601026808E-3</v>
      </c>
      <c r="AR1587" s="108">
        <v>3.3541109787027263E-4</v>
      </c>
    </row>
    <row r="1588" spans="1:44" s="2" customFormat="1" x14ac:dyDescent="0.25">
      <c r="A1588" s="80" t="s">
        <v>327</v>
      </c>
      <c r="B1588" s="80" t="s">
        <v>367</v>
      </c>
      <c r="C1588" s="80" t="s">
        <v>288</v>
      </c>
      <c r="D1588" s="81">
        <v>17010.94945126295</v>
      </c>
      <c r="E1588" s="81">
        <v>16390.755681793689</v>
      </c>
      <c r="F1588" s="105">
        <v>3.7838021718434332E-2</v>
      </c>
      <c r="G1588" s="81">
        <v>10102.682341661453</v>
      </c>
      <c r="H1588" s="105">
        <v>0.68380523864569875</v>
      </c>
      <c r="I1588" s="81">
        <v>10762.374576963186</v>
      </c>
      <c r="J1588" s="105">
        <v>0.58059444313291331</v>
      </c>
      <c r="K1588" s="83">
        <v>4612.9721502986395</v>
      </c>
      <c r="L1588" s="83">
        <v>4643.7781547912482</v>
      </c>
      <c r="M1588" s="105">
        <v>-6.6338234656675927E-3</v>
      </c>
      <c r="N1588" s="83">
        <v>3240.5298364912551</v>
      </c>
      <c r="O1588" s="105">
        <v>0.42352404793576048</v>
      </c>
      <c r="P1588" s="83">
        <v>3220.1269182809201</v>
      </c>
      <c r="Q1588" s="105">
        <v>0.43254358209001786</v>
      </c>
      <c r="R1588" s="83">
        <v>1497.3982445401341</v>
      </c>
      <c r="S1588" s="83">
        <v>1428.0375580294565</v>
      </c>
      <c r="T1588" s="105">
        <v>4.8570631858162169E-2</v>
      </c>
      <c r="U1588" s="83">
        <v>845.35392304673462</v>
      </c>
      <c r="V1588" s="105">
        <v>0.77132701903525891</v>
      </c>
      <c r="W1588" s="83">
        <v>1138.9026418823794</v>
      </c>
      <c r="X1588" s="105">
        <v>0.3147728255904586</v>
      </c>
      <c r="Y1588" s="80"/>
      <c r="Z1588" s="80"/>
      <c r="AA1588" s="80"/>
      <c r="AB1588" s="80"/>
      <c r="AC1588" s="84">
        <v>3.68763324317093</v>
      </c>
      <c r="AD1588" s="84">
        <v>3.5296164320171974</v>
      </c>
      <c r="AE1588" s="105">
        <v>4.4768833723789356E-2</v>
      </c>
      <c r="AF1588" s="84">
        <v>3.1176020130709006</v>
      </c>
      <c r="AG1588" s="105">
        <v>0.18284284771119236</v>
      </c>
      <c r="AH1588" s="84">
        <v>3.3422206174124125</v>
      </c>
      <c r="AI1588" s="105">
        <v>0.1033482421713801</v>
      </c>
      <c r="AJ1588" s="84">
        <v>11.360337514277761</v>
      </c>
      <c r="AK1588" s="84">
        <v>11.477818345626169</v>
      </c>
      <c r="AL1588" s="105">
        <v>-1.0235467038313573E-2</v>
      </c>
      <c r="AM1588" s="84">
        <v>11.950831558515091</v>
      </c>
      <c r="AN1588" s="105">
        <v>-4.9410289262808389E-2</v>
      </c>
      <c r="AO1588" s="84">
        <v>9.4497757588612874</v>
      </c>
      <c r="AP1588" s="105">
        <v>0.20218064472322456</v>
      </c>
      <c r="AQ1588" s="108">
        <v>0.92664820221383415</v>
      </c>
      <c r="AR1588" s="108">
        <v>0.37960080976412619</v>
      </c>
    </row>
    <row r="1589" spans="1:44" s="2" customFormat="1" x14ac:dyDescent="0.25">
      <c r="A1589" s="80" t="s">
        <v>327</v>
      </c>
      <c r="B1589" s="80" t="s">
        <v>367</v>
      </c>
      <c r="C1589" s="80" t="s">
        <v>289</v>
      </c>
      <c r="D1589" s="81">
        <v>6.078259273767471</v>
      </c>
      <c r="E1589" s="81">
        <v>6.1448657107353206</v>
      </c>
      <c r="F1589" s="105">
        <v>-1.0839364129876032E-2</v>
      </c>
      <c r="G1589" s="81">
        <v>48.668680191040039</v>
      </c>
      <c r="H1589" s="105">
        <v>-0.87510942869401076</v>
      </c>
      <c r="I1589" s="81">
        <v>145.95118683815002</v>
      </c>
      <c r="J1589" s="105">
        <v>-0.95835416343336877</v>
      </c>
      <c r="K1589" s="83">
        <v>1.2180880308151245</v>
      </c>
      <c r="L1589" s="83">
        <v>1.231436014175415</v>
      </c>
      <c r="M1589" s="105">
        <v>-1.0839364129876048E-2</v>
      </c>
      <c r="N1589" s="83">
        <v>3.3338046046897603</v>
      </c>
      <c r="O1589" s="105">
        <v>-0.63462524795196318</v>
      </c>
      <c r="P1589" s="83">
        <v>10.15920434073189</v>
      </c>
      <c r="Q1589" s="105">
        <v>-0.88010005607118524</v>
      </c>
      <c r="R1589" s="83">
        <v>0.35202744642345252</v>
      </c>
      <c r="S1589" s="83">
        <v>0.35711643383496749</v>
      </c>
      <c r="T1589" s="105">
        <v>-1.425021905843383E-2</v>
      </c>
      <c r="U1589" s="83">
        <v>0.96120645988095532</v>
      </c>
      <c r="V1589" s="105">
        <v>-0.63376500146799797</v>
      </c>
      <c r="W1589" s="83">
        <v>2.932170878364289</v>
      </c>
      <c r="X1589" s="105">
        <v>-0.87994306572615888</v>
      </c>
      <c r="Y1589" s="80"/>
      <c r="Z1589" s="80"/>
      <c r="AA1589" s="80"/>
      <c r="AB1589" s="80"/>
      <c r="AC1589" s="84">
        <v>4.9899999999999993</v>
      </c>
      <c r="AD1589" s="84">
        <v>4.9899999999999993</v>
      </c>
      <c r="AE1589" s="105">
        <v>0</v>
      </c>
      <c r="AF1589" s="84">
        <v>14.598540095174259</v>
      </c>
      <c r="AG1589" s="105">
        <v>-0.65818499881029124</v>
      </c>
      <c r="AH1589" s="84">
        <v>14.366399369779327</v>
      </c>
      <c r="AI1589" s="105">
        <v>-0.65266175110676694</v>
      </c>
      <c r="AJ1589" s="84">
        <v>17.266435715515076</v>
      </c>
      <c r="AK1589" s="84">
        <v>17.206897046846681</v>
      </c>
      <c r="AL1589" s="105">
        <v>3.4601630094198877E-3</v>
      </c>
      <c r="AM1589" s="84">
        <v>50.632910017133696</v>
      </c>
      <c r="AN1589" s="105">
        <v>-0.65898788535613939</v>
      </c>
      <c r="AO1589" s="84">
        <v>49.775812151701359</v>
      </c>
      <c r="AP1589" s="105">
        <v>-0.65311594187770783</v>
      </c>
      <c r="AQ1589" s="108">
        <v>3.3110485953551663E-4</v>
      </c>
      <c r="AR1589" s="108">
        <v>8.9241392000281934E-5</v>
      </c>
    </row>
    <row r="1590" spans="1:44" s="2" customFormat="1" x14ac:dyDescent="0.25">
      <c r="A1590" s="80" t="s">
        <v>327</v>
      </c>
      <c r="B1590" s="80" t="s">
        <v>367</v>
      </c>
      <c r="C1590" s="80" t="s">
        <v>290</v>
      </c>
      <c r="D1590" s="81">
        <v>200052.99853856684</v>
      </c>
      <c r="E1590" s="81">
        <v>240961.5265820098</v>
      </c>
      <c r="F1590" s="105">
        <v>-0.16977203217344322</v>
      </c>
      <c r="G1590" s="81">
        <v>270178.36395729182</v>
      </c>
      <c r="H1590" s="105">
        <v>-0.25955211361709918</v>
      </c>
      <c r="I1590" s="81">
        <v>238897.86502517105</v>
      </c>
      <c r="J1590" s="105">
        <v>-0.16260030822172222</v>
      </c>
      <c r="K1590" s="83">
        <v>60997.113218650404</v>
      </c>
      <c r="L1590" s="83">
        <v>71348.521219540504</v>
      </c>
      <c r="M1590" s="105">
        <v>-0.14508230617756823</v>
      </c>
      <c r="N1590" s="83">
        <v>76360.589440663927</v>
      </c>
      <c r="O1590" s="105">
        <v>-0.20119640687100415</v>
      </c>
      <c r="P1590" s="83">
        <v>65473.156112086654</v>
      </c>
      <c r="Q1590" s="105">
        <v>-6.8364550591902065E-2</v>
      </c>
      <c r="R1590" s="83">
        <v>30662.474192760761</v>
      </c>
      <c r="S1590" s="83">
        <v>41912.808653047374</v>
      </c>
      <c r="T1590" s="105">
        <v>-0.26842234681565846</v>
      </c>
      <c r="U1590" s="83">
        <v>49324.177590978798</v>
      </c>
      <c r="V1590" s="105">
        <v>-0.3783479889511871</v>
      </c>
      <c r="W1590" s="83">
        <v>45840.130022375204</v>
      </c>
      <c r="X1590" s="105">
        <v>-0.33109975521897556</v>
      </c>
      <c r="Y1590" s="80"/>
      <c r="Z1590" s="80"/>
      <c r="AA1590" s="80"/>
      <c r="AB1590" s="80"/>
      <c r="AC1590" s="84">
        <v>3.2797125631414126</v>
      </c>
      <c r="AD1590" s="84">
        <v>3.3772462619171524</v>
      </c>
      <c r="AE1590" s="105">
        <v>-2.8879652596128159E-2</v>
      </c>
      <c r="AF1590" s="84">
        <v>3.5381911786738391</v>
      </c>
      <c r="AG1590" s="105">
        <v>-7.3053886146793173E-2</v>
      </c>
      <c r="AH1590" s="84">
        <v>3.648791034545368</v>
      </c>
      <c r="AI1590" s="105">
        <v>-0.10115089296966052</v>
      </c>
      <c r="AJ1590" s="84">
        <v>6.524359296021788</v>
      </c>
      <c r="AK1590" s="84">
        <v>5.7491142761793919</v>
      </c>
      <c r="AL1590" s="105">
        <v>0.13484599237390527</v>
      </c>
      <c r="AM1590" s="84">
        <v>5.477605043874191</v>
      </c>
      <c r="AN1590" s="105">
        <v>0.19109706591902262</v>
      </c>
      <c r="AO1590" s="84">
        <v>5.2115442279191111</v>
      </c>
      <c r="AP1590" s="105">
        <v>0.25190519559820823</v>
      </c>
      <c r="AQ1590" s="108">
        <v>10.897613444468062</v>
      </c>
      <c r="AR1590" s="108">
        <v>7.7731492442868548</v>
      </c>
    </row>
    <row r="1591" spans="1:44" s="2" customFormat="1" x14ac:dyDescent="0.25">
      <c r="A1591" s="80" t="s">
        <v>327</v>
      </c>
      <c r="B1591" s="80" t="s">
        <v>367</v>
      </c>
      <c r="C1591" s="80" t="s">
        <v>291</v>
      </c>
      <c r="D1591" s="81">
        <v>110952.50717872501</v>
      </c>
      <c r="E1591" s="81">
        <v>107563.25681334973</v>
      </c>
      <c r="F1591" s="105">
        <v>3.1509369145046547E-2</v>
      </c>
      <c r="G1591" s="81">
        <v>105582.43674596428</v>
      </c>
      <c r="H1591" s="105">
        <v>5.0861398905590098E-2</v>
      </c>
      <c r="I1591" s="81">
        <v>66426.291825597291</v>
      </c>
      <c r="J1591" s="105">
        <v>0.67031011560951825</v>
      </c>
      <c r="K1591" s="83">
        <v>24085.797492720965</v>
      </c>
      <c r="L1591" s="83">
        <v>25683.830635331098</v>
      </c>
      <c r="M1591" s="105">
        <v>-6.2219423780651019E-2</v>
      </c>
      <c r="N1591" s="83">
        <v>25022.133779567597</v>
      </c>
      <c r="O1591" s="105">
        <v>-3.7420321348102581E-2</v>
      </c>
      <c r="P1591" s="83">
        <v>17675.208801124398</v>
      </c>
      <c r="Q1591" s="105">
        <v>0.36268814494506912</v>
      </c>
      <c r="R1591" s="83">
        <v>8109.9848016033984</v>
      </c>
      <c r="S1591" s="83">
        <v>10571.878956031396</v>
      </c>
      <c r="T1591" s="105">
        <v>-0.23287195820790729</v>
      </c>
      <c r="U1591" s="83">
        <v>10321.171673020115</v>
      </c>
      <c r="V1591" s="105">
        <v>-0.21423797040377038</v>
      </c>
      <c r="W1591" s="83">
        <v>7185.2635442828278</v>
      </c>
      <c r="X1591" s="105">
        <v>0.12869691579459921</v>
      </c>
      <c r="Y1591" s="80"/>
      <c r="Z1591" s="80"/>
      <c r="AA1591" s="80"/>
      <c r="AB1591" s="80"/>
      <c r="AC1591" s="84">
        <v>4.6065531860531612</v>
      </c>
      <c r="AD1591" s="84">
        <v>4.187975631072101</v>
      </c>
      <c r="AE1591" s="105">
        <v>9.9947466712910743E-2</v>
      </c>
      <c r="AF1591" s="84">
        <v>4.219561675918305</v>
      </c>
      <c r="AG1591" s="105">
        <v>9.1713675461476712E-2</v>
      </c>
      <c r="AH1591" s="84">
        <v>3.7581616473674484</v>
      </c>
      <c r="AI1591" s="105">
        <v>0.2257464202690701</v>
      </c>
      <c r="AJ1591" s="84">
        <v>13.680975968880848</v>
      </c>
      <c r="AK1591" s="84">
        <v>10.174469198967083</v>
      </c>
      <c r="AL1591" s="105">
        <v>0.34463780874875977</v>
      </c>
      <c r="AM1591" s="84">
        <v>10.229694853536859</v>
      </c>
      <c r="AN1591" s="105">
        <v>0.33737869650635055</v>
      </c>
      <c r="AO1591" s="84">
        <v>9.2447954645242447</v>
      </c>
      <c r="AP1591" s="105">
        <v>0.47985707432683555</v>
      </c>
      <c r="AQ1591" s="108">
        <v>6.0439860575007351</v>
      </c>
      <c r="AR1591" s="108">
        <v>2.05593722918305</v>
      </c>
    </row>
    <row r="1592" spans="1:44" s="2" customFormat="1" x14ac:dyDescent="0.25">
      <c r="A1592" s="80" t="s">
        <v>327</v>
      </c>
      <c r="B1592" s="80" t="s">
        <v>367</v>
      </c>
      <c r="C1592" s="80" t="s">
        <v>292</v>
      </c>
      <c r="D1592" s="81">
        <v>789845.90080198285</v>
      </c>
      <c r="E1592" s="81">
        <v>821614.15555602906</v>
      </c>
      <c r="F1592" s="105">
        <v>-3.8665661416881235E-2</v>
      </c>
      <c r="G1592" s="81">
        <v>1038842.5611083687</v>
      </c>
      <c r="H1592" s="105">
        <v>-0.23968661819238971</v>
      </c>
      <c r="I1592" s="81">
        <v>846777.63168880704</v>
      </c>
      <c r="J1592" s="105">
        <v>-6.7233390156138134E-2</v>
      </c>
      <c r="K1592" s="83">
        <v>317300.81753726286</v>
      </c>
      <c r="L1592" s="83">
        <v>373798.73777421867</v>
      </c>
      <c r="M1592" s="105">
        <v>-0.1511452943190022</v>
      </c>
      <c r="N1592" s="83">
        <v>442555.39702742593</v>
      </c>
      <c r="O1592" s="105">
        <v>-0.28302576430313159</v>
      </c>
      <c r="P1592" s="83">
        <v>381375.32262815593</v>
      </c>
      <c r="Q1592" s="105">
        <v>-0.16800904853869172</v>
      </c>
      <c r="R1592" s="83">
        <v>199039.62213389104</v>
      </c>
      <c r="S1592" s="83">
        <v>232992.59769883103</v>
      </c>
      <c r="T1592" s="105">
        <v>-0.14572555480422603</v>
      </c>
      <c r="U1592" s="83">
        <v>275672.64807484578</v>
      </c>
      <c r="V1592" s="105">
        <v>-0.27798559804942524</v>
      </c>
      <c r="W1592" s="83">
        <v>227631.1877967593</v>
      </c>
      <c r="X1592" s="105">
        <v>-0.12560478175071627</v>
      </c>
      <c r="Y1592" s="80"/>
      <c r="Z1592" s="80"/>
      <c r="AA1592" s="80"/>
      <c r="AB1592" s="80"/>
      <c r="AC1592" s="84">
        <v>2.4892652560191584</v>
      </c>
      <c r="AD1592" s="84">
        <v>2.1980121186291943</v>
      </c>
      <c r="AE1592" s="105">
        <v>0.13250752119219711</v>
      </c>
      <c r="AF1592" s="84">
        <v>2.3473729347469461</v>
      </c>
      <c r="AG1592" s="105">
        <v>6.0447285206306052E-2</v>
      </c>
      <c r="AH1592" s="84">
        <v>2.2203262283816465</v>
      </c>
      <c r="AI1592" s="105">
        <v>0.12112590672476828</v>
      </c>
      <c r="AJ1592" s="84">
        <v>3.9682847682993745</v>
      </c>
      <c r="AK1592" s="84">
        <v>3.5263530415591022</v>
      </c>
      <c r="AL1592" s="105">
        <v>0.12532259859746814</v>
      </c>
      <c r="AM1592" s="84">
        <v>3.7683918530296863</v>
      </c>
      <c r="AN1592" s="105">
        <v>5.3044620375394258E-2</v>
      </c>
      <c r="AO1592" s="84">
        <v>3.7199543695429518</v>
      </c>
      <c r="AP1592" s="105">
        <v>6.6756302386293404E-2</v>
      </c>
      <c r="AQ1592" s="108">
        <v>43.025775022203973</v>
      </c>
      <c r="AR1592" s="108">
        <v>50.457920605065631</v>
      </c>
    </row>
    <row r="1593" spans="1:44" s="2" customFormat="1" x14ac:dyDescent="0.25">
      <c r="A1593" s="80" t="s">
        <v>327</v>
      </c>
      <c r="B1593" s="80" t="s">
        <v>368</v>
      </c>
      <c r="C1593" s="80" t="s">
        <v>281</v>
      </c>
      <c r="D1593" s="81">
        <v>109116000.88832162</v>
      </c>
      <c r="E1593" s="81">
        <v>105921210.70947464</v>
      </c>
      <c r="F1593" s="105">
        <v>3.0161949221009156E-2</v>
      </c>
      <c r="G1593" s="81">
        <v>102869986.95059319</v>
      </c>
      <c r="H1593" s="105">
        <v>6.0717553514693219E-2</v>
      </c>
      <c r="I1593" s="81">
        <v>85718389.070697904</v>
      </c>
      <c r="J1593" s="105">
        <v>0.27295907064149427</v>
      </c>
      <c r="K1593" s="83">
        <v>53099357.907380946</v>
      </c>
      <c r="L1593" s="83">
        <v>55801166.095583476</v>
      </c>
      <c r="M1593" s="105">
        <v>-4.841848974221296E-2</v>
      </c>
      <c r="N1593" s="83">
        <v>57743290.659189045</v>
      </c>
      <c r="O1593" s="105">
        <v>-8.0423763502107962E-2</v>
      </c>
      <c r="P1593" s="83">
        <v>48718560.335094921</v>
      </c>
      <c r="Q1593" s="105">
        <v>8.9920505494294575E-2</v>
      </c>
      <c r="R1593" s="83">
        <v>75425885.94807522</v>
      </c>
      <c r="S1593" s="83">
        <v>77635956.895419955</v>
      </c>
      <c r="T1593" s="105">
        <v>-2.8467105136886849E-2</v>
      </c>
      <c r="U1593" s="83">
        <v>80287422.489056945</v>
      </c>
      <c r="V1593" s="105">
        <v>-6.0551657909361144E-2</v>
      </c>
      <c r="W1593" s="83">
        <v>71572638.610036984</v>
      </c>
      <c r="X1593" s="105">
        <v>5.3836876952834262E-2</v>
      </c>
      <c r="Y1593" s="81">
        <v>96903507.880013704</v>
      </c>
      <c r="Z1593" s="82">
        <v>12212493.008307911</v>
      </c>
      <c r="AA1593" s="83">
        <v>58083032.183159947</v>
      </c>
      <c r="AB1593" s="83">
        <v>17342853.764915273</v>
      </c>
      <c r="AC1593" s="84">
        <v>2.0549401195895483</v>
      </c>
      <c r="AD1593" s="84">
        <v>1.8981899146702248</v>
      </c>
      <c r="AE1593" s="105">
        <v>8.2578778713275319E-2</v>
      </c>
      <c r="AF1593" s="84">
        <v>1.7815054489663529</v>
      </c>
      <c r="AG1593" s="105">
        <v>0.15348517220749724</v>
      </c>
      <c r="AH1593" s="84">
        <v>1.7594606343272785</v>
      </c>
      <c r="AI1593" s="105">
        <v>0.16793753693457594</v>
      </c>
      <c r="AJ1593" s="84">
        <v>1.4466651537038544</v>
      </c>
      <c r="AK1593" s="84">
        <v>1.3643318759135863</v>
      </c>
      <c r="AL1593" s="105">
        <v>6.0346957542962897E-2</v>
      </c>
      <c r="AM1593" s="84">
        <v>1.2812715088046849</v>
      </c>
      <c r="AN1593" s="105">
        <v>0.12908555584246734</v>
      </c>
      <c r="AO1593" s="84">
        <v>1.1976418745399893</v>
      </c>
      <c r="AP1593" s="105">
        <v>0.20792799956123298</v>
      </c>
      <c r="AQ1593" s="80"/>
      <c r="AR1593" s="80"/>
    </row>
    <row r="1594" spans="1:44" s="2" customFormat="1" x14ac:dyDescent="0.25">
      <c r="A1594" s="80" t="s">
        <v>327</v>
      </c>
      <c r="B1594" s="80" t="s">
        <v>368</v>
      </c>
      <c r="C1594" s="80" t="s">
        <v>313</v>
      </c>
      <c r="D1594" s="81">
        <v>50421604.807950497</v>
      </c>
      <c r="E1594" s="81">
        <v>48711512.623685226</v>
      </c>
      <c r="F1594" s="105">
        <v>3.5106530102573016E-2</v>
      </c>
      <c r="G1594" s="81">
        <v>50030225.311259575</v>
      </c>
      <c r="H1594" s="105">
        <v>7.8228609656658763E-3</v>
      </c>
      <c r="I1594" s="81">
        <v>41262683.045750692</v>
      </c>
      <c r="J1594" s="105">
        <v>0.22196621950261197</v>
      </c>
      <c r="K1594" s="83">
        <v>29246540.207616068</v>
      </c>
      <c r="L1594" s="83">
        <v>30482921.635461818</v>
      </c>
      <c r="M1594" s="105">
        <v>-4.0559807312151648E-2</v>
      </c>
      <c r="N1594" s="83">
        <v>31424814.905597884</v>
      </c>
      <c r="O1594" s="105">
        <v>-6.9317025558479489E-2</v>
      </c>
      <c r="P1594" s="83">
        <v>26062721.33893726</v>
      </c>
      <c r="Q1594" s="105">
        <v>0.1221598783670467</v>
      </c>
      <c r="R1594" s="83">
        <v>30198389.686817184</v>
      </c>
      <c r="S1594" s="83">
        <v>30954275.617928103</v>
      </c>
      <c r="T1594" s="105">
        <v>-2.4419435312940239E-2</v>
      </c>
      <c r="U1594" s="83">
        <v>32501604.732672878</v>
      </c>
      <c r="V1594" s="105">
        <v>-7.0864656216200347E-2</v>
      </c>
      <c r="W1594" s="83">
        <v>27190097.204077948</v>
      </c>
      <c r="X1594" s="105">
        <v>0.11063926914862426</v>
      </c>
      <c r="Y1594" s="81">
        <v>47006109.980172932</v>
      </c>
      <c r="Z1594" s="82">
        <v>3415494.8277775608</v>
      </c>
      <c r="AA1594" s="83">
        <v>26511042.344040003</v>
      </c>
      <c r="AB1594" s="83">
        <v>3687347.3427771828</v>
      </c>
      <c r="AC1594" s="84">
        <v>1.7240194720475088</v>
      </c>
      <c r="AD1594" s="84">
        <v>1.5979935652564703</v>
      </c>
      <c r="AE1594" s="105">
        <v>7.886509028014263E-2</v>
      </c>
      <c r="AF1594" s="84">
        <v>1.5920610976247118</v>
      </c>
      <c r="AG1594" s="105">
        <v>8.2885245182909975E-2</v>
      </c>
      <c r="AH1594" s="84">
        <v>1.583207007017527</v>
      </c>
      <c r="AI1594" s="105">
        <v>8.8941284624078798E-2</v>
      </c>
      <c r="AJ1594" s="84">
        <v>1.6696785931589446</v>
      </c>
      <c r="AK1594" s="84">
        <v>1.5736602343707402</v>
      </c>
      <c r="AL1594" s="105">
        <v>6.1015940220793145E-2</v>
      </c>
      <c r="AM1594" s="84">
        <v>1.5393155421943123</v>
      </c>
      <c r="AN1594" s="105">
        <v>8.4688972073132085E-2</v>
      </c>
      <c r="AO1594" s="84">
        <v>1.5175629103511314</v>
      </c>
      <c r="AP1594" s="105">
        <v>0.10023682166337136</v>
      </c>
      <c r="AQ1594" s="80"/>
      <c r="AR1594" s="80"/>
    </row>
    <row r="1595" spans="1:44" s="2" customFormat="1" x14ac:dyDescent="0.25">
      <c r="A1595" s="80" t="s">
        <v>327</v>
      </c>
      <c r="B1595" s="80" t="s">
        <v>368</v>
      </c>
      <c r="C1595" s="80" t="s">
        <v>328</v>
      </c>
      <c r="D1595" s="81">
        <v>1752589.4674361586</v>
      </c>
      <c r="E1595" s="81">
        <v>1838091.8776727377</v>
      </c>
      <c r="F1595" s="105">
        <v>-4.6516940352751168E-2</v>
      </c>
      <c r="G1595" s="81">
        <v>2072040.0996386744</v>
      </c>
      <c r="H1595" s="105">
        <v>-0.15417203183385406</v>
      </c>
      <c r="I1595" s="81">
        <v>1550102.8756896807</v>
      </c>
      <c r="J1595" s="105">
        <v>0.1306278408498445</v>
      </c>
      <c r="K1595" s="83">
        <v>578524.36249550094</v>
      </c>
      <c r="L1595" s="83">
        <v>645748.18224523775</v>
      </c>
      <c r="M1595" s="105">
        <v>-0.10410222064582911</v>
      </c>
      <c r="N1595" s="83">
        <v>726260.18316965236</v>
      </c>
      <c r="O1595" s="105">
        <v>-0.20341996449451608</v>
      </c>
      <c r="P1595" s="83">
        <v>586804.00074688392</v>
      </c>
      <c r="Q1595" s="105">
        <v>-1.4109716772286238E-2</v>
      </c>
      <c r="R1595" s="83">
        <v>350757.71870572004</v>
      </c>
      <c r="S1595" s="83">
        <v>397960.77712280146</v>
      </c>
      <c r="T1595" s="105">
        <v>-0.11861233852831596</v>
      </c>
      <c r="U1595" s="83">
        <v>437361.69251152966</v>
      </c>
      <c r="V1595" s="105">
        <v>-0.19801453874135669</v>
      </c>
      <c r="W1595" s="83">
        <v>341338.08886198461</v>
      </c>
      <c r="X1595" s="105">
        <v>2.7596187331863E-2</v>
      </c>
      <c r="Y1595" s="81">
        <v>1735562.5183008267</v>
      </c>
      <c r="Z1595" s="82">
        <v>17026.949135331939</v>
      </c>
      <c r="AA1595" s="83">
        <v>342734.84659592371</v>
      </c>
      <c r="AB1595" s="83">
        <v>8022.8721097963344</v>
      </c>
      <c r="AC1595" s="84">
        <v>3.0294134198190972</v>
      </c>
      <c r="AD1595" s="84">
        <v>2.8464530419300198</v>
      </c>
      <c r="AE1595" s="105">
        <v>6.4276619074320723E-2</v>
      </c>
      <c r="AF1595" s="84">
        <v>2.8530272589026837</v>
      </c>
      <c r="AG1595" s="105">
        <v>6.182421158648662E-2</v>
      </c>
      <c r="AH1595" s="84">
        <v>2.6416024323568181</v>
      </c>
      <c r="AI1595" s="105">
        <v>0.14680899090340288</v>
      </c>
      <c r="AJ1595" s="84">
        <v>4.9965813265724659</v>
      </c>
      <c r="AK1595" s="84">
        <v>4.6187764808428478</v>
      </c>
      <c r="AL1595" s="105">
        <v>8.1797603174049938E-2</v>
      </c>
      <c r="AM1595" s="84">
        <v>4.7375893570835572</v>
      </c>
      <c r="AN1595" s="105">
        <v>5.4667458483219661E-2</v>
      </c>
      <c r="AO1595" s="84">
        <v>4.5412537489082965</v>
      </c>
      <c r="AP1595" s="105">
        <v>0.10026472926636808</v>
      </c>
      <c r="AQ1595" s="108">
        <v>100</v>
      </c>
      <c r="AR1595" s="108">
        <v>99.999999999999972</v>
      </c>
    </row>
    <row r="1596" spans="1:44" s="2" customFormat="1" x14ac:dyDescent="0.25">
      <c r="A1596" s="80" t="s">
        <v>327</v>
      </c>
      <c r="B1596" s="80" t="s">
        <v>368</v>
      </c>
      <c r="C1596" s="80" t="s">
        <v>270</v>
      </c>
      <c r="D1596" s="81">
        <v>1007208.2985414267</v>
      </c>
      <c r="E1596" s="81">
        <v>1058361.8622006224</v>
      </c>
      <c r="F1596" s="105">
        <v>-4.8332773020404951E-2</v>
      </c>
      <c r="G1596" s="81">
        <v>1247491.7604926932</v>
      </c>
      <c r="H1596" s="105">
        <v>-0.19261326572318785</v>
      </c>
      <c r="I1596" s="81">
        <v>939454.4676642752</v>
      </c>
      <c r="J1596" s="105">
        <v>7.212039881571361E-2</v>
      </c>
      <c r="K1596" s="83">
        <v>357161.83626977779</v>
      </c>
      <c r="L1596" s="83">
        <v>396542.64267243876</v>
      </c>
      <c r="M1596" s="105">
        <v>-9.9310394809647748E-2</v>
      </c>
      <c r="N1596" s="83">
        <v>457967.64861272264</v>
      </c>
      <c r="O1596" s="105">
        <v>-0.22011557508113552</v>
      </c>
      <c r="P1596" s="83">
        <v>375032.90451922262</v>
      </c>
      <c r="Q1596" s="105">
        <v>-4.76520007553866E-2</v>
      </c>
      <c r="R1596" s="83">
        <v>221427.72750855342</v>
      </c>
      <c r="S1596" s="83">
        <v>248889.0536063115</v>
      </c>
      <c r="T1596" s="105">
        <v>-0.11033561219287667</v>
      </c>
      <c r="U1596" s="83">
        <v>285621.87966218218</v>
      </c>
      <c r="V1596" s="105">
        <v>-0.22475222216713253</v>
      </c>
      <c r="W1596" s="83">
        <v>226017.11276884456</v>
      </c>
      <c r="X1596" s="105">
        <v>-2.030547689096824E-2</v>
      </c>
      <c r="Y1596" s="81">
        <v>996642.49822895194</v>
      </c>
      <c r="Z1596" s="82">
        <v>10565.800312474721</v>
      </c>
      <c r="AA1596" s="83">
        <v>215989.50644894555</v>
      </c>
      <c r="AB1596" s="83">
        <v>5438.2210596078803</v>
      </c>
      <c r="AC1596" s="84">
        <v>2.8200333749562323</v>
      </c>
      <c r="AD1596" s="84">
        <v>2.6689736444684833</v>
      </c>
      <c r="AE1596" s="105">
        <v>5.6598434683243951E-2</v>
      </c>
      <c r="AF1596" s="84">
        <v>2.723973547632895</v>
      </c>
      <c r="AG1596" s="105">
        <v>3.5264596239127317E-2</v>
      </c>
      <c r="AH1596" s="84">
        <v>2.5049921122751049</v>
      </c>
      <c r="AI1596" s="105">
        <v>0.125765371131248</v>
      </c>
      <c r="AJ1596" s="84">
        <v>4.5486999748146708</v>
      </c>
      <c r="AK1596" s="84">
        <v>4.2523439535220433</v>
      </c>
      <c r="AL1596" s="105">
        <v>6.9692391897689249E-2</v>
      </c>
      <c r="AM1596" s="84">
        <v>4.3676337469950051</v>
      </c>
      <c r="AN1596" s="105">
        <v>4.1456367064715977E-2</v>
      </c>
      <c r="AO1596" s="84">
        <v>4.1565634396236515</v>
      </c>
      <c r="AP1596" s="105">
        <v>9.4341525369939894E-2</v>
      </c>
      <c r="AQ1596" s="80"/>
      <c r="AR1596" s="80"/>
    </row>
    <row r="1597" spans="1:44" s="2" customFormat="1" x14ac:dyDescent="0.25">
      <c r="A1597" s="80" t="s">
        <v>327</v>
      </c>
      <c r="B1597" s="80" t="s">
        <v>368</v>
      </c>
      <c r="C1597" s="80" t="s">
        <v>271</v>
      </c>
      <c r="D1597" s="81">
        <v>693340.84148762701</v>
      </c>
      <c r="E1597" s="81">
        <v>717260.42715556733</v>
      </c>
      <c r="F1597" s="105">
        <v>-3.3348536685340345E-2</v>
      </c>
      <c r="G1597" s="81">
        <v>754919.20203449368</v>
      </c>
      <c r="H1597" s="105">
        <v>-8.1569471780442313E-2</v>
      </c>
      <c r="I1597" s="81">
        <v>555692.57114068989</v>
      </c>
      <c r="J1597" s="105">
        <v>0.2477057954263841</v>
      </c>
      <c r="K1597" s="83">
        <v>210805.70500731439</v>
      </c>
      <c r="L1597" s="83">
        <v>233344.31839524489</v>
      </c>
      <c r="M1597" s="105">
        <v>-9.6589510055068009E-2</v>
      </c>
      <c r="N1597" s="83">
        <v>251077.55628065622</v>
      </c>
      <c r="O1597" s="105">
        <v>-0.1603960619575478</v>
      </c>
      <c r="P1597" s="83">
        <v>195932.18232570044</v>
      </c>
      <c r="Q1597" s="105">
        <v>7.5911585861323738E-2</v>
      </c>
      <c r="R1597" s="83">
        <v>125931.32582022925</v>
      </c>
      <c r="S1597" s="83">
        <v>144170.89590059817</v>
      </c>
      <c r="T1597" s="105">
        <v>-0.12651353774581939</v>
      </c>
      <c r="U1597" s="83">
        <v>146226.2195239508</v>
      </c>
      <c r="V1597" s="105">
        <v>-0.13879107159983298</v>
      </c>
      <c r="W1597" s="83">
        <v>110484.2635294193</v>
      </c>
      <c r="X1597" s="105">
        <v>0.13981232980474875</v>
      </c>
      <c r="Y1597" s="81">
        <v>687429.8179369173</v>
      </c>
      <c r="Z1597" s="82">
        <v>5911.0235507097204</v>
      </c>
      <c r="AA1597" s="83">
        <v>123427.40579606187</v>
      </c>
      <c r="AB1597" s="83">
        <v>2503.9200241673871</v>
      </c>
      <c r="AC1597" s="84">
        <v>3.289004163637649</v>
      </c>
      <c r="AD1597" s="84">
        <v>3.0738285469657431</v>
      </c>
      <c r="AE1597" s="105">
        <v>7.0002478467548673E-2</v>
      </c>
      <c r="AF1597" s="84">
        <v>3.0067171802112007</v>
      </c>
      <c r="AG1597" s="105">
        <v>9.3885445988844102E-2</v>
      </c>
      <c r="AH1597" s="84">
        <v>2.8361475105552358</v>
      </c>
      <c r="AI1597" s="105">
        <v>0.1596731662923121</v>
      </c>
      <c r="AJ1597" s="84">
        <v>5.5057058835177504</v>
      </c>
      <c r="AK1597" s="84">
        <v>4.9750708884413015</v>
      </c>
      <c r="AL1597" s="105">
        <v>0.10665878074406648</v>
      </c>
      <c r="AM1597" s="84">
        <v>5.1626801574449743</v>
      </c>
      <c r="AN1597" s="105">
        <v>6.6443342529772464E-2</v>
      </c>
      <c r="AO1597" s="84">
        <v>5.0296083205797206</v>
      </c>
      <c r="AP1597" s="105">
        <v>9.4658973938382934E-2</v>
      </c>
      <c r="AQ1597" s="80"/>
      <c r="AR1597" s="80"/>
    </row>
    <row r="1598" spans="1:44" s="2" customFormat="1" x14ac:dyDescent="0.25">
      <c r="A1598" s="80" t="s">
        <v>327</v>
      </c>
      <c r="B1598" s="80" t="s">
        <v>368</v>
      </c>
      <c r="C1598" s="80" t="s">
        <v>127</v>
      </c>
      <c r="D1598" s="81">
        <v>52040.327407104967</v>
      </c>
      <c r="E1598" s="81">
        <v>62469.588316547866</v>
      </c>
      <c r="F1598" s="105">
        <v>-0.16694940995281446</v>
      </c>
      <c r="G1598" s="81">
        <v>69629.137111487391</v>
      </c>
      <c r="H1598" s="105">
        <v>-0.25260703254472228</v>
      </c>
      <c r="I1598" s="81">
        <v>54955.836884715558</v>
      </c>
      <c r="J1598" s="105">
        <v>-5.305186205655725E-2</v>
      </c>
      <c r="K1598" s="83">
        <v>10556.821218408761</v>
      </c>
      <c r="L1598" s="83">
        <v>15861.221177554176</v>
      </c>
      <c r="M1598" s="105">
        <v>-0.33442569772949615</v>
      </c>
      <c r="N1598" s="83">
        <v>17214.978276273523</v>
      </c>
      <c r="O1598" s="105">
        <v>-0.38676534765317372</v>
      </c>
      <c r="P1598" s="83">
        <v>15838.913901960788</v>
      </c>
      <c r="Q1598" s="105">
        <v>-0.33348831341889723</v>
      </c>
      <c r="R1598" s="83">
        <v>3398.665376937292</v>
      </c>
      <c r="S1598" s="83">
        <v>4900.8276158916988</v>
      </c>
      <c r="T1598" s="105">
        <v>-0.30651195199835457</v>
      </c>
      <c r="U1598" s="83">
        <v>5513.5933253967378</v>
      </c>
      <c r="V1598" s="105">
        <v>-0.38358432035922119</v>
      </c>
      <c r="W1598" s="83">
        <v>4836.7125637207855</v>
      </c>
      <c r="X1598" s="105">
        <v>-0.29731913315874881</v>
      </c>
      <c r="Y1598" s="81">
        <v>51490.202134957472</v>
      </c>
      <c r="Z1598" s="82">
        <v>550.12527214749639</v>
      </c>
      <c r="AA1598" s="83">
        <v>3317.9343509162222</v>
      </c>
      <c r="AB1598" s="83">
        <v>80.731026021069567</v>
      </c>
      <c r="AC1598" s="84">
        <v>4.9295452040390861</v>
      </c>
      <c r="AD1598" s="84">
        <v>3.9385106365549571</v>
      </c>
      <c r="AE1598" s="105">
        <v>0.25162673379269934</v>
      </c>
      <c r="AF1598" s="84">
        <v>4.0446834142947177</v>
      </c>
      <c r="AG1598" s="105">
        <v>0.2187715821260795</v>
      </c>
      <c r="AH1598" s="84">
        <v>3.4696720510559924</v>
      </c>
      <c r="AI1598" s="105">
        <v>0.42075248942872923</v>
      </c>
      <c r="AJ1598" s="84">
        <v>15.311989159109602</v>
      </c>
      <c r="AK1598" s="84">
        <v>12.746742634648172</v>
      </c>
      <c r="AL1598" s="105">
        <v>0.20124722040661452</v>
      </c>
      <c r="AM1598" s="84">
        <v>12.62863127586167</v>
      </c>
      <c r="AN1598" s="105">
        <v>0.21248208334159657</v>
      </c>
      <c r="AO1598" s="84">
        <v>11.362229233328502</v>
      </c>
      <c r="AP1598" s="105">
        <v>0.34762191861042391</v>
      </c>
      <c r="AQ1598" s="80"/>
      <c r="AR1598" s="80"/>
    </row>
    <row r="1599" spans="1:44" s="2" customFormat="1" x14ac:dyDescent="0.25">
      <c r="A1599" s="80" t="s">
        <v>327</v>
      </c>
      <c r="B1599" s="80" t="s">
        <v>368</v>
      </c>
      <c r="C1599" s="80" t="s">
        <v>282</v>
      </c>
      <c r="D1599" s="81">
        <v>598.20329212665558</v>
      </c>
      <c r="E1599" s="81">
        <v>10246.301044731141</v>
      </c>
      <c r="F1599" s="105">
        <v>-0.94161763454780933</v>
      </c>
      <c r="G1599" s="81">
        <v>12715.531702121496</v>
      </c>
      <c r="H1599" s="105">
        <v>-0.95295491323993553</v>
      </c>
      <c r="I1599" s="81">
        <v>11164.03836489439</v>
      </c>
      <c r="J1599" s="105">
        <v>-0.9464169440685799</v>
      </c>
      <c r="K1599" s="83">
        <v>92.765243353533577</v>
      </c>
      <c r="L1599" s="83">
        <v>3000.061624792525</v>
      </c>
      <c r="M1599" s="105">
        <v>-0.96907888738453862</v>
      </c>
      <c r="N1599" s="83">
        <v>3878.6930405544813</v>
      </c>
      <c r="O1599" s="105">
        <v>-0.97608337592492955</v>
      </c>
      <c r="P1599" s="83">
        <v>4032.6730034742468</v>
      </c>
      <c r="Q1599" s="105">
        <v>-0.97699658681137447</v>
      </c>
      <c r="R1599" s="83">
        <v>38.623364545633862</v>
      </c>
      <c r="S1599" s="83">
        <v>750.96798221218353</v>
      </c>
      <c r="T1599" s="105">
        <v>-0.94856856023094605</v>
      </c>
      <c r="U1599" s="83">
        <v>968.12081862254286</v>
      </c>
      <c r="V1599" s="105">
        <v>-0.96010480943836352</v>
      </c>
      <c r="W1599" s="83">
        <v>1009.2311358536518</v>
      </c>
      <c r="X1599" s="105">
        <v>-0.96172991183732703</v>
      </c>
      <c r="Y1599" s="81">
        <v>521.69059193134308</v>
      </c>
      <c r="Z1599" s="82">
        <v>76.512700195312505</v>
      </c>
      <c r="AA1599" s="83">
        <v>32.358364559938977</v>
      </c>
      <c r="AB1599" s="83">
        <v>6.2649999856948853</v>
      </c>
      <c r="AC1599" s="84">
        <v>6.4485713668304525</v>
      </c>
      <c r="AD1599" s="84">
        <v>3.4153635245541811</v>
      </c>
      <c r="AE1599" s="105">
        <v>0.88810687953699052</v>
      </c>
      <c r="AF1599" s="84">
        <v>3.2783031730460781</v>
      </c>
      <c r="AG1599" s="105">
        <v>0.96704545810468112</v>
      </c>
      <c r="AH1599" s="84">
        <v>2.7683966330213972</v>
      </c>
      <c r="AI1599" s="105">
        <v>1.3293524092292202</v>
      </c>
      <c r="AJ1599" s="84">
        <v>15.488119669633464</v>
      </c>
      <c r="AK1599" s="84">
        <v>13.64412503253179</v>
      </c>
      <c r="AL1599" s="105">
        <v>0.13514935055967492</v>
      </c>
      <c r="AM1599" s="84">
        <v>13.134240538503603</v>
      </c>
      <c r="AN1599" s="105">
        <v>0.17921699577751463</v>
      </c>
      <c r="AO1599" s="84">
        <v>11.061924239437339</v>
      </c>
      <c r="AP1599" s="105">
        <v>0.40012888665573276</v>
      </c>
      <c r="AQ1599" s="108">
        <v>3.4132539493219698E-2</v>
      </c>
      <c r="AR1599" s="108">
        <v>1.1011408298626273E-2</v>
      </c>
    </row>
    <row r="1600" spans="1:44" s="2" customFormat="1" x14ac:dyDescent="0.25">
      <c r="A1600" s="80" t="s">
        <v>327</v>
      </c>
      <c r="B1600" s="80" t="s">
        <v>368</v>
      </c>
      <c r="C1600" s="80" t="s">
        <v>284</v>
      </c>
      <c r="D1600" s="81">
        <v>506.03343644618985</v>
      </c>
      <c r="E1600" s="81">
        <v>881.96557054638868</v>
      </c>
      <c r="F1600" s="105">
        <v>-0.42624354810959819</v>
      </c>
      <c r="G1600" s="81">
        <v>1361.429428346157</v>
      </c>
      <c r="H1600" s="105">
        <v>-0.6283072585988454</v>
      </c>
      <c r="I1600" s="81">
        <v>823.37462430715561</v>
      </c>
      <c r="J1600" s="105">
        <v>-0.38541531217093145</v>
      </c>
      <c r="K1600" s="83">
        <v>54.007319314208672</v>
      </c>
      <c r="L1600" s="83">
        <v>100.97858798469889</v>
      </c>
      <c r="M1600" s="105">
        <v>-0.46516068017912565</v>
      </c>
      <c r="N1600" s="83">
        <v>147.25556569021521</v>
      </c>
      <c r="O1600" s="105">
        <v>-0.63324089611780743</v>
      </c>
      <c r="P1600" s="83">
        <v>80.523079366185272</v>
      </c>
      <c r="Q1600" s="105">
        <v>-0.32929391499540173</v>
      </c>
      <c r="R1600" s="83">
        <v>17.928008158203607</v>
      </c>
      <c r="S1600" s="83">
        <v>29.626324540302043</v>
      </c>
      <c r="T1600" s="105">
        <v>-0.3948622234993977</v>
      </c>
      <c r="U1600" s="83">
        <v>85.337131663197056</v>
      </c>
      <c r="V1600" s="105">
        <v>-0.78991550560943757</v>
      </c>
      <c r="W1600" s="83">
        <v>80.659214499869094</v>
      </c>
      <c r="X1600" s="105">
        <v>-0.77773143131423994</v>
      </c>
      <c r="Y1600" s="81">
        <v>506.03343644618985</v>
      </c>
      <c r="Z1600" s="80"/>
      <c r="AA1600" s="83">
        <v>17.928008158203607</v>
      </c>
      <c r="AB1600" s="80"/>
      <c r="AC1600" s="84">
        <v>9.3697195652711951</v>
      </c>
      <c r="AD1600" s="84">
        <v>8.7341840299849647</v>
      </c>
      <c r="AE1600" s="105">
        <v>7.2764156686463188E-2</v>
      </c>
      <c r="AF1600" s="84">
        <v>9.2453512501539414</v>
      </c>
      <c r="AG1600" s="105">
        <v>1.3451983786465964E-2</v>
      </c>
      <c r="AH1600" s="84">
        <v>10.225324599954659</v>
      </c>
      <c r="AI1600" s="105">
        <v>-8.3675097677315569E-2</v>
      </c>
      <c r="AJ1600" s="84">
        <v>28.225859335892594</v>
      </c>
      <c r="AK1600" s="84">
        <v>29.769658715059663</v>
      </c>
      <c r="AL1600" s="105">
        <v>-5.1858148390062093E-2</v>
      </c>
      <c r="AM1600" s="84">
        <v>15.953540994550375</v>
      </c>
      <c r="AN1600" s="105">
        <v>0.76925356856727689</v>
      </c>
      <c r="AO1600" s="84">
        <v>10.208066485801098</v>
      </c>
      <c r="AP1600" s="105">
        <v>1.765054418008869</v>
      </c>
      <c r="AQ1600" s="108">
        <v>2.887347241601651E-2</v>
      </c>
      <c r="AR1600" s="108">
        <v>5.1112227050504073E-3</v>
      </c>
    </row>
    <row r="1601" spans="1:44" s="2" customFormat="1" x14ac:dyDescent="0.25">
      <c r="A1601" s="80" t="s">
        <v>327</v>
      </c>
      <c r="B1601" s="80" t="s">
        <v>368</v>
      </c>
      <c r="C1601" s="80" t="s">
        <v>285</v>
      </c>
      <c r="D1601" s="81">
        <v>578931.38365777256</v>
      </c>
      <c r="E1601" s="81">
        <v>589368.86514123913</v>
      </c>
      <c r="F1601" s="105">
        <v>-1.7709590887474667E-2</v>
      </c>
      <c r="G1601" s="81">
        <v>584006.57615313411</v>
      </c>
      <c r="H1601" s="105">
        <v>-8.6903002510553429E-3</v>
      </c>
      <c r="I1601" s="81">
        <v>424082.57021389843</v>
      </c>
      <c r="J1601" s="105">
        <v>0.36513835823474566</v>
      </c>
      <c r="K1601" s="83">
        <v>173504.81690440493</v>
      </c>
      <c r="L1601" s="83">
        <v>187138.86123256932</v>
      </c>
      <c r="M1601" s="105">
        <v>-7.2855227601393305E-2</v>
      </c>
      <c r="N1601" s="83">
        <v>191635.33634000437</v>
      </c>
      <c r="O1601" s="105">
        <v>-9.4609479555648385E-2</v>
      </c>
      <c r="P1601" s="83">
        <v>147897.612229711</v>
      </c>
      <c r="Q1601" s="105">
        <v>0.17314143405453658</v>
      </c>
      <c r="R1601" s="83">
        <v>107401.4531195233</v>
      </c>
      <c r="S1601" s="83">
        <v>121048.80704974075</v>
      </c>
      <c r="T1601" s="105">
        <v>-0.11274257270961412</v>
      </c>
      <c r="U1601" s="83">
        <v>117724.21237436523</v>
      </c>
      <c r="V1601" s="105">
        <v>-8.7685948766557581E-2</v>
      </c>
      <c r="W1601" s="83">
        <v>86970.625338405938</v>
      </c>
      <c r="X1601" s="105">
        <v>0.23491641806207844</v>
      </c>
      <c r="Y1601" s="81">
        <v>574249.61465649714</v>
      </c>
      <c r="Z1601" s="82">
        <v>4681.7690012754092</v>
      </c>
      <c r="AA1601" s="83">
        <v>105591.40364544737</v>
      </c>
      <c r="AB1601" s="83">
        <v>1810.0494740759361</v>
      </c>
      <c r="AC1601" s="84">
        <v>3.3366876723471224</v>
      </c>
      <c r="AD1601" s="84">
        <v>3.1493665252605823</v>
      </c>
      <c r="AE1601" s="105">
        <v>5.9478992230363202E-2</v>
      </c>
      <c r="AF1601" s="84">
        <v>3.0474889824962892</v>
      </c>
      <c r="AG1601" s="105">
        <v>9.4897370101053466E-2</v>
      </c>
      <c r="AH1601" s="84">
        <v>2.867406470060001</v>
      </c>
      <c r="AI1601" s="105">
        <v>0.1636605089606642</v>
      </c>
      <c r="AJ1601" s="84">
        <v>5.3903496353396649</v>
      </c>
      <c r="AK1601" s="84">
        <v>4.868853146971194</v>
      </c>
      <c r="AL1601" s="105">
        <v>0.10710869123109257</v>
      </c>
      <c r="AM1601" s="84">
        <v>4.9608025772640731</v>
      </c>
      <c r="AN1601" s="105">
        <v>8.6588218616934123E-2</v>
      </c>
      <c r="AO1601" s="84">
        <v>4.8761586864964741</v>
      </c>
      <c r="AP1601" s="105">
        <v>0.10545000314840813</v>
      </c>
      <c r="AQ1601" s="108">
        <v>33.032914690779471</v>
      </c>
      <c r="AR1601" s="108">
        <v>30.619840246375688</v>
      </c>
    </row>
    <row r="1602" spans="1:44" s="2" customFormat="1" x14ac:dyDescent="0.25">
      <c r="A1602" s="80" t="s">
        <v>327</v>
      </c>
      <c r="B1602" s="80" t="s">
        <v>368</v>
      </c>
      <c r="C1602" s="80" t="s">
        <v>286</v>
      </c>
      <c r="D1602" s="80"/>
      <c r="E1602" s="80"/>
      <c r="F1602" s="80"/>
      <c r="G1602" s="81">
        <v>39.201536929607393</v>
      </c>
      <c r="H1602" s="105">
        <v>-1</v>
      </c>
      <c r="I1602" s="81">
        <v>162.87896718025206</v>
      </c>
      <c r="J1602" s="105">
        <v>-1</v>
      </c>
      <c r="K1602" s="80"/>
      <c r="L1602" s="80"/>
      <c r="M1602" s="80"/>
      <c r="N1602" s="83">
        <v>13.881058325532649</v>
      </c>
      <c r="O1602" s="105">
        <v>-1</v>
      </c>
      <c r="P1602" s="83">
        <v>81.848727226257324</v>
      </c>
      <c r="Q1602" s="105">
        <v>-1</v>
      </c>
      <c r="R1602" s="80"/>
      <c r="S1602" s="80"/>
      <c r="T1602" s="80"/>
      <c r="U1602" s="83">
        <v>3.9224163044583094</v>
      </c>
      <c r="V1602" s="105">
        <v>-1</v>
      </c>
      <c r="W1602" s="83">
        <v>17.908501517105105</v>
      </c>
      <c r="X1602" s="105">
        <v>-1</v>
      </c>
      <c r="Y1602" s="80"/>
      <c r="Z1602" s="80"/>
      <c r="AA1602" s="80"/>
      <c r="AB1602" s="80"/>
      <c r="AC1602" s="80"/>
      <c r="AD1602" s="80"/>
      <c r="AE1602" s="80"/>
      <c r="AF1602" s="84">
        <v>2.8241028897271159</v>
      </c>
      <c r="AG1602" s="105">
        <v>-1</v>
      </c>
      <c r="AH1602" s="84">
        <v>1.9899999999999998</v>
      </c>
      <c r="AI1602" s="105">
        <v>-1</v>
      </c>
      <c r="AJ1602" s="80"/>
      <c r="AK1602" s="80"/>
      <c r="AL1602" s="80"/>
      <c r="AM1602" s="84">
        <v>9.9942315875675956</v>
      </c>
      <c r="AN1602" s="105">
        <v>-1</v>
      </c>
      <c r="AO1602" s="84">
        <v>9.0950639853747699</v>
      </c>
      <c r="AP1602" s="105">
        <v>-1</v>
      </c>
      <c r="AQ1602" s="80"/>
      <c r="AR1602" s="80"/>
    </row>
    <row r="1603" spans="1:44" s="2" customFormat="1" x14ac:dyDescent="0.25">
      <c r="A1603" s="80" t="s">
        <v>327</v>
      </c>
      <c r="B1603" s="80" t="s">
        <v>368</v>
      </c>
      <c r="C1603" s="80" t="s">
        <v>287</v>
      </c>
      <c r="D1603" s="81">
        <v>3589.1078046631815</v>
      </c>
      <c r="E1603" s="81">
        <v>2385.3108898305891</v>
      </c>
      <c r="F1603" s="105">
        <v>0.50467086699884611</v>
      </c>
      <c r="G1603" s="81">
        <v>4207.5489278209207</v>
      </c>
      <c r="H1603" s="105">
        <v>-0.14698370328352386</v>
      </c>
      <c r="I1603" s="81">
        <v>3033.1135121142866</v>
      </c>
      <c r="J1603" s="105">
        <v>0.18330810578906723</v>
      </c>
      <c r="K1603" s="83">
        <v>58.50454344009384</v>
      </c>
      <c r="L1603" s="83">
        <v>78.915308608576382</v>
      </c>
      <c r="M1603" s="105">
        <v>-0.25864139073092762</v>
      </c>
      <c r="N1603" s="83">
        <v>129.5443668892068</v>
      </c>
      <c r="O1603" s="105">
        <v>-0.54838218870504785</v>
      </c>
      <c r="P1603" s="83">
        <v>83.326747255462209</v>
      </c>
      <c r="Q1603" s="105">
        <v>-0.29788998890438784</v>
      </c>
      <c r="R1603" s="83">
        <v>53.575013594880666</v>
      </c>
      <c r="S1603" s="83">
        <v>72.275227923503948</v>
      </c>
      <c r="T1603" s="105">
        <v>-0.25873615159561414</v>
      </c>
      <c r="U1603" s="83">
        <v>118.60026437006094</v>
      </c>
      <c r="V1603" s="105">
        <v>-0.5482723931566128</v>
      </c>
      <c r="W1603" s="83">
        <v>76.30424894862557</v>
      </c>
      <c r="X1603" s="105">
        <v>-0.29787640487816264</v>
      </c>
      <c r="Y1603" s="81">
        <v>3475.4058319592477</v>
      </c>
      <c r="Z1603" s="82">
        <v>113.70197270393372</v>
      </c>
      <c r="AA1603" s="83">
        <v>51.592726352002238</v>
      </c>
      <c r="AB1603" s="83">
        <v>1.9822872428784279</v>
      </c>
      <c r="AC1603" s="84">
        <v>61.34750557173863</v>
      </c>
      <c r="AD1603" s="84">
        <v>30.226212529457911</v>
      </c>
      <c r="AE1603" s="105">
        <v>1.0296127247815279</v>
      </c>
      <c r="AF1603" s="84">
        <v>32.479597753713513</v>
      </c>
      <c r="AG1603" s="105">
        <v>0.88880127263043285</v>
      </c>
      <c r="AH1603" s="84">
        <v>36.400238963071502</v>
      </c>
      <c r="AI1603" s="105">
        <v>0.68535996793802489</v>
      </c>
      <c r="AJ1603" s="84">
        <v>66.992195873304212</v>
      </c>
      <c r="AK1603" s="84">
        <v>33.003159704390008</v>
      </c>
      <c r="AL1603" s="105">
        <v>1.0298721841591749</v>
      </c>
      <c r="AM1603" s="84">
        <v>35.476724695084748</v>
      </c>
      <c r="AN1603" s="105">
        <v>0.88834218629505812</v>
      </c>
      <c r="AO1603" s="84">
        <v>39.750257081442911</v>
      </c>
      <c r="AP1603" s="105">
        <v>0.68532736118023707</v>
      </c>
      <c r="AQ1603" s="108">
        <v>0.20478884937689615</v>
      </c>
      <c r="AR1603" s="108">
        <v>1.5274079724480479E-2</v>
      </c>
    </row>
    <row r="1604" spans="1:44" s="2" customFormat="1" x14ac:dyDescent="0.25">
      <c r="A1604" s="80" t="s">
        <v>327</v>
      </c>
      <c r="B1604" s="80" t="s">
        <v>368</v>
      </c>
      <c r="C1604" s="80" t="s">
        <v>288</v>
      </c>
      <c r="D1604" s="81">
        <v>2150.9350966846941</v>
      </c>
      <c r="E1604" s="81">
        <v>2511.9598302614691</v>
      </c>
      <c r="F1604" s="105">
        <v>-0.14372233553559491</v>
      </c>
      <c r="G1604" s="81">
        <v>2043.1129759895803</v>
      </c>
      <c r="H1604" s="105">
        <v>5.2773450103947538E-2</v>
      </c>
      <c r="I1604" s="81">
        <v>3307.830743122101</v>
      </c>
      <c r="J1604" s="105">
        <v>-0.34974451121567035</v>
      </c>
      <c r="K1604" s="83">
        <v>502.56799074563401</v>
      </c>
      <c r="L1604" s="83">
        <v>731.48723786903906</v>
      </c>
      <c r="M1604" s="105">
        <v>-0.31295043204074235</v>
      </c>
      <c r="N1604" s="83">
        <v>557.86871283797166</v>
      </c>
      <c r="O1604" s="105">
        <v>-9.9128559855980458E-2</v>
      </c>
      <c r="P1604" s="83">
        <v>1048.8636810354567</v>
      </c>
      <c r="Q1604" s="105">
        <v>-0.52084527300107286</v>
      </c>
      <c r="R1604" s="83">
        <v>203.29718161168324</v>
      </c>
      <c r="S1604" s="83">
        <v>275.03855880592369</v>
      </c>
      <c r="T1604" s="105">
        <v>-0.26084116171094224</v>
      </c>
      <c r="U1604" s="83">
        <v>208.99638853728794</v>
      </c>
      <c r="V1604" s="105">
        <v>-2.7269403866219816E-2</v>
      </c>
      <c r="W1604" s="83">
        <v>392.08923485589537</v>
      </c>
      <c r="X1604" s="105">
        <v>-0.48150277146374321</v>
      </c>
      <c r="Y1604" s="81">
        <v>2150.9350966846941</v>
      </c>
      <c r="Z1604" s="80"/>
      <c r="AA1604" s="83">
        <v>203.29718161168324</v>
      </c>
      <c r="AB1604" s="80"/>
      <c r="AC1604" s="84">
        <v>4.2798887638933465</v>
      </c>
      <c r="AD1604" s="84">
        <v>3.4340446425002358</v>
      </c>
      <c r="AE1604" s="105">
        <v>0.24631133530555221</v>
      </c>
      <c r="AF1604" s="84">
        <v>3.6623544733238793</v>
      </c>
      <c r="AG1604" s="105">
        <v>0.16861674506591534</v>
      </c>
      <c r="AH1604" s="84">
        <v>3.1537279848002289</v>
      </c>
      <c r="AI1604" s="105">
        <v>0.35708874846555722</v>
      </c>
      <c r="AJ1604" s="84">
        <v>10.580250447314034</v>
      </c>
      <c r="AK1604" s="84">
        <v>9.1331187931143543</v>
      </c>
      <c r="AL1604" s="105">
        <v>0.15844879355896502</v>
      </c>
      <c r="AM1604" s="84">
        <v>9.775829095846122</v>
      </c>
      <c r="AN1604" s="105">
        <v>8.2286764997735212E-2</v>
      </c>
      <c r="AO1604" s="84">
        <v>8.4364232655809293</v>
      </c>
      <c r="AP1604" s="105">
        <v>0.25411564999109626</v>
      </c>
      <c r="AQ1604" s="108">
        <v>0.12272897541894227</v>
      </c>
      <c r="AR1604" s="108">
        <v>5.7959432043816601E-2</v>
      </c>
    </row>
    <row r="1605" spans="1:44" s="2" customFormat="1" x14ac:dyDescent="0.25">
      <c r="A1605" s="80" t="s">
        <v>327</v>
      </c>
      <c r="B1605" s="80" t="s">
        <v>368</v>
      </c>
      <c r="C1605" s="80" t="s">
        <v>289</v>
      </c>
      <c r="D1605" s="81">
        <v>293.32763877511024</v>
      </c>
      <c r="E1605" s="81">
        <v>112.77070650815963</v>
      </c>
      <c r="F1605" s="105">
        <v>1.6010978192628973</v>
      </c>
      <c r="G1605" s="81">
        <v>313.21095745563508</v>
      </c>
      <c r="H1605" s="105">
        <v>-6.3482193733088721E-2</v>
      </c>
      <c r="I1605" s="80"/>
      <c r="J1605" s="80"/>
      <c r="K1605" s="83">
        <v>16.981301917582627</v>
      </c>
      <c r="L1605" s="83">
        <v>5.6396587419807815</v>
      </c>
      <c r="M1605" s="105">
        <v>2.0110513232257015</v>
      </c>
      <c r="N1605" s="83">
        <v>16.298289275512914</v>
      </c>
      <c r="O1605" s="105">
        <v>4.1907014320570035E-2</v>
      </c>
      <c r="P1605" s="80"/>
      <c r="Q1605" s="80"/>
      <c r="R1605" s="83">
        <v>5.9365591218334117</v>
      </c>
      <c r="S1605" s="83">
        <v>1.6289851210732103</v>
      </c>
      <c r="T1605" s="105">
        <v>2.6443298622164697</v>
      </c>
      <c r="U1605" s="83">
        <v>4.7131669045190421</v>
      </c>
      <c r="V1605" s="105">
        <v>0.25956904181376778</v>
      </c>
      <c r="W1605" s="80"/>
      <c r="X1605" s="80"/>
      <c r="Y1605" s="81">
        <v>293.32763877511024</v>
      </c>
      <c r="Z1605" s="80"/>
      <c r="AA1605" s="83">
        <v>5.9365591218334117</v>
      </c>
      <c r="AB1605" s="80"/>
      <c r="AC1605" s="84">
        <v>17.273565960887581</v>
      </c>
      <c r="AD1605" s="84">
        <v>19.996016012229827</v>
      </c>
      <c r="AE1605" s="105">
        <v>-0.13614962348885698</v>
      </c>
      <c r="AF1605" s="84">
        <v>19.217413076979405</v>
      </c>
      <c r="AG1605" s="105">
        <v>-0.10115030094348985</v>
      </c>
      <c r="AH1605" s="80"/>
      <c r="AI1605" s="80"/>
      <c r="AJ1605" s="84">
        <v>49.410379439549935</v>
      </c>
      <c r="AK1605" s="84">
        <v>69.227585353182278</v>
      </c>
      <c r="AL1605" s="105">
        <v>-0.28626169485082842</v>
      </c>
      <c r="AM1605" s="84">
        <v>66.454459135602562</v>
      </c>
      <c r="AN1605" s="105">
        <v>-0.2564775925912452</v>
      </c>
      <c r="AO1605" s="80"/>
      <c r="AP1605" s="80"/>
      <c r="AQ1605" s="108">
        <v>1.6736813967290105E-2</v>
      </c>
      <c r="AR1605" s="108">
        <v>1.692495647348558E-3</v>
      </c>
    </row>
    <row r="1606" spans="1:44" s="2" customFormat="1" x14ac:dyDescent="0.25">
      <c r="A1606" s="80" t="s">
        <v>327</v>
      </c>
      <c r="B1606" s="80" t="s">
        <v>368</v>
      </c>
      <c r="C1606" s="80" t="s">
        <v>290</v>
      </c>
      <c r="D1606" s="81">
        <v>114409.45782985449</v>
      </c>
      <c r="E1606" s="81">
        <v>127891.56201432824</v>
      </c>
      <c r="F1606" s="105">
        <v>-0.10541824630278024</v>
      </c>
      <c r="G1606" s="81">
        <v>170912.62588135956</v>
      </c>
      <c r="H1606" s="105">
        <v>-0.33059680500565952</v>
      </c>
      <c r="I1606" s="81">
        <v>131610.00092679143</v>
      </c>
      <c r="J1606" s="105">
        <v>-0.13069328300137922</v>
      </c>
      <c r="K1606" s="83">
        <v>37300.888102909455</v>
      </c>
      <c r="L1606" s="83">
        <v>46205.457162675557</v>
      </c>
      <c r="M1606" s="105">
        <v>-0.19271682624880832</v>
      </c>
      <c r="N1606" s="83">
        <v>59442.219940651841</v>
      </c>
      <c r="O1606" s="105">
        <v>-0.37248494184518482</v>
      </c>
      <c r="P1606" s="83">
        <v>48034.570095989453</v>
      </c>
      <c r="Q1606" s="105">
        <v>-0.22345743849961477</v>
      </c>
      <c r="R1606" s="83">
        <v>18529.872700705982</v>
      </c>
      <c r="S1606" s="83">
        <v>23122.088850857424</v>
      </c>
      <c r="T1606" s="105">
        <v>-0.19860732219187677</v>
      </c>
      <c r="U1606" s="83">
        <v>28502.007149585537</v>
      </c>
      <c r="V1606" s="105">
        <v>-0.34987481395760456</v>
      </c>
      <c r="W1606" s="83">
        <v>23513.638191013364</v>
      </c>
      <c r="X1606" s="105">
        <v>-0.21195212114015255</v>
      </c>
      <c r="Y1606" s="81">
        <v>113180.20328042019</v>
      </c>
      <c r="Z1606" s="82">
        <v>1229.254549434311</v>
      </c>
      <c r="AA1606" s="83">
        <v>17836.002150614531</v>
      </c>
      <c r="AB1606" s="83">
        <v>693.87055009145081</v>
      </c>
      <c r="AC1606" s="84">
        <v>3.0672046604952174</v>
      </c>
      <c r="AD1606" s="84">
        <v>2.767888683885551</v>
      </c>
      <c r="AE1606" s="105">
        <v>0.10813873345133515</v>
      </c>
      <c r="AF1606" s="84">
        <v>2.8752732662407583</v>
      </c>
      <c r="AG1606" s="105">
        <v>6.6752401070176381E-2</v>
      </c>
      <c r="AH1606" s="84">
        <v>2.7399017137821731</v>
      </c>
      <c r="AI1606" s="105">
        <v>0.11945791524807431</v>
      </c>
      <c r="AJ1606" s="84">
        <v>6.1743250845698219</v>
      </c>
      <c r="AK1606" s="84">
        <v>5.5311422267796413</v>
      </c>
      <c r="AL1606" s="105">
        <v>0.11628391233118887</v>
      </c>
      <c r="AM1606" s="84">
        <v>5.9965119292956492</v>
      </c>
      <c r="AN1606" s="105">
        <v>2.965276436881175E-2</v>
      </c>
      <c r="AO1606" s="84">
        <v>5.5971772576262238</v>
      </c>
      <c r="AP1606" s="105">
        <v>0.10311408775865138</v>
      </c>
      <c r="AQ1606" s="108">
        <v>6.528023815938063</v>
      </c>
      <c r="AR1606" s="108">
        <v>5.2828125262874792</v>
      </c>
    </row>
    <row r="1607" spans="1:44" s="2" customFormat="1" x14ac:dyDescent="0.25">
      <c r="A1607" s="80" t="s">
        <v>327</v>
      </c>
      <c r="B1607" s="80" t="s">
        <v>368</v>
      </c>
      <c r="C1607" s="80" t="s">
        <v>291</v>
      </c>
      <c r="D1607" s="81">
        <v>44541.508811472653</v>
      </c>
      <c r="E1607" s="81">
        <v>46004.980033873318</v>
      </c>
      <c r="F1607" s="105">
        <v>-3.1811147865364056E-2</v>
      </c>
      <c r="G1607" s="81">
        <v>48485.735553612707</v>
      </c>
      <c r="H1607" s="105">
        <v>-8.134818822700457E-2</v>
      </c>
      <c r="I1607" s="81">
        <v>36024.369684212208</v>
      </c>
      <c r="J1607" s="105">
        <v>0.23642715200630166</v>
      </c>
      <c r="K1607" s="83">
        <v>9734.0986647398022</v>
      </c>
      <c r="L1607" s="83">
        <v>11867.38905260012</v>
      </c>
      <c r="M1607" s="105">
        <v>-0.17976071892518919</v>
      </c>
      <c r="N1607" s="83">
        <v>12365.631813137985</v>
      </c>
      <c r="O1607" s="105">
        <v>-0.21281024602416876</v>
      </c>
      <c r="P1607" s="83">
        <v>10418.441230270637</v>
      </c>
      <c r="Q1607" s="105">
        <v>-6.5685696200165414E-2</v>
      </c>
      <c r="R1607" s="83">
        <v>3035.1463803981374</v>
      </c>
      <c r="S1607" s="83">
        <v>3739.0902472073926</v>
      </c>
      <c r="T1607" s="105">
        <v>-0.18826608085616775</v>
      </c>
      <c r="U1607" s="83">
        <v>4078.3368289005557</v>
      </c>
      <c r="V1607" s="105">
        <v>-0.2557882029532228</v>
      </c>
      <c r="W1607" s="83">
        <v>3221.3167978821102</v>
      </c>
      <c r="X1607" s="105">
        <v>-5.7793265662778849E-2</v>
      </c>
      <c r="Y1607" s="81">
        <v>44181.598212224402</v>
      </c>
      <c r="Z1607" s="82">
        <v>359.91059924825021</v>
      </c>
      <c r="AA1607" s="83">
        <v>2962.6626416056411</v>
      </c>
      <c r="AB1607" s="83">
        <v>72.483738792496268</v>
      </c>
      <c r="AC1607" s="84">
        <v>4.575822615484376</v>
      </c>
      <c r="AD1607" s="84">
        <v>3.8765881720034892</v>
      </c>
      <c r="AE1607" s="105">
        <v>0.1803736720167286</v>
      </c>
      <c r="AF1607" s="84">
        <v>3.9210075381751679</v>
      </c>
      <c r="AG1607" s="105">
        <v>0.16700173894946355</v>
      </c>
      <c r="AH1607" s="84">
        <v>3.4577504338695024</v>
      </c>
      <c r="AI1607" s="105">
        <v>0.32335248104174491</v>
      </c>
      <c r="AJ1607" s="84">
        <v>14.675242386704884</v>
      </c>
      <c r="AK1607" s="84">
        <v>12.303789690081157</v>
      </c>
      <c r="AL1607" s="105">
        <v>0.19274164760273019</v>
      </c>
      <c r="AM1607" s="84">
        <v>11.888604984763743</v>
      </c>
      <c r="AN1607" s="105">
        <v>0.23439565916374991</v>
      </c>
      <c r="AO1607" s="84">
        <v>11.183119185265113</v>
      </c>
      <c r="AP1607" s="105">
        <v>0.31226736866410182</v>
      </c>
      <c r="AQ1607" s="108">
        <v>2.541468475023525</v>
      </c>
      <c r="AR1607" s="108">
        <v>0.86531135839225104</v>
      </c>
    </row>
    <row r="1608" spans="1:44" s="2" customFormat="1" x14ac:dyDescent="0.25">
      <c r="A1608" s="80" t="s">
        <v>327</v>
      </c>
      <c r="B1608" s="80" t="s">
        <v>368</v>
      </c>
      <c r="C1608" s="80" t="s">
        <v>292</v>
      </c>
      <c r="D1608" s="81">
        <v>1007208.2985414267</v>
      </c>
      <c r="E1608" s="81">
        <v>1058361.8622006224</v>
      </c>
      <c r="F1608" s="105">
        <v>-4.8332773020404951E-2</v>
      </c>
      <c r="G1608" s="81">
        <v>1247491.7604926932</v>
      </c>
      <c r="H1608" s="105">
        <v>-0.19261326572318785</v>
      </c>
      <c r="I1608" s="81">
        <v>939454.4676642752</v>
      </c>
      <c r="J1608" s="105">
        <v>7.212039881571361E-2</v>
      </c>
      <c r="K1608" s="83">
        <v>357161.83626977779</v>
      </c>
      <c r="L1608" s="83">
        <v>396542.64267243876</v>
      </c>
      <c r="M1608" s="105">
        <v>-9.9310394809647748E-2</v>
      </c>
      <c r="N1608" s="83">
        <v>457967.64861272264</v>
      </c>
      <c r="O1608" s="105">
        <v>-0.22011557508113552</v>
      </c>
      <c r="P1608" s="83">
        <v>375032.90451922262</v>
      </c>
      <c r="Q1608" s="105">
        <v>-4.76520007553866E-2</v>
      </c>
      <c r="R1608" s="83">
        <v>221427.72750855342</v>
      </c>
      <c r="S1608" s="83">
        <v>248889.0536063115</v>
      </c>
      <c r="T1608" s="105">
        <v>-0.11033561219287667</v>
      </c>
      <c r="U1608" s="83">
        <v>285621.87966218218</v>
      </c>
      <c r="V1608" s="105">
        <v>-0.22475222216713253</v>
      </c>
      <c r="W1608" s="83">
        <v>226017.11276884456</v>
      </c>
      <c r="X1608" s="105">
        <v>-2.030547689096824E-2</v>
      </c>
      <c r="Y1608" s="81">
        <v>996642.49822895194</v>
      </c>
      <c r="Z1608" s="82">
        <v>10565.800312474721</v>
      </c>
      <c r="AA1608" s="83">
        <v>215989.50644894555</v>
      </c>
      <c r="AB1608" s="83">
        <v>5438.2210596078803</v>
      </c>
      <c r="AC1608" s="84">
        <v>2.8200333749562323</v>
      </c>
      <c r="AD1608" s="84">
        <v>2.6689736444684833</v>
      </c>
      <c r="AE1608" s="105">
        <v>5.6598434683243951E-2</v>
      </c>
      <c r="AF1608" s="84">
        <v>2.723973547632895</v>
      </c>
      <c r="AG1608" s="105">
        <v>3.5264596239127317E-2</v>
      </c>
      <c r="AH1608" s="84">
        <v>2.5049921122751049</v>
      </c>
      <c r="AI1608" s="105">
        <v>0.125765371131248</v>
      </c>
      <c r="AJ1608" s="84">
        <v>4.5486999748146708</v>
      </c>
      <c r="AK1608" s="84">
        <v>4.2523439535220433</v>
      </c>
      <c r="AL1608" s="105">
        <v>6.9692391897689249E-2</v>
      </c>
      <c r="AM1608" s="84">
        <v>4.3676337469950051</v>
      </c>
      <c r="AN1608" s="105">
        <v>4.1456367064715977E-2</v>
      </c>
      <c r="AO1608" s="84">
        <v>4.1565634396236515</v>
      </c>
      <c r="AP1608" s="105">
        <v>9.4341525369939894E-2</v>
      </c>
      <c r="AQ1608" s="108">
        <v>57.469722217083685</v>
      </c>
      <c r="AR1608" s="108">
        <v>63.128397665947759</v>
      </c>
    </row>
    <row r="1609" spans="1:44" s="2" customFormat="1" x14ac:dyDescent="0.25">
      <c r="A1609" s="80" t="s">
        <v>327</v>
      </c>
      <c r="B1609" s="80" t="s">
        <v>368</v>
      </c>
      <c r="C1609" s="80" t="s">
        <v>293</v>
      </c>
      <c r="D1609" s="81">
        <v>361.21132693648337</v>
      </c>
      <c r="E1609" s="81">
        <v>326.30024079680442</v>
      </c>
      <c r="F1609" s="105">
        <v>0.10699068457451429</v>
      </c>
      <c r="G1609" s="81">
        <v>463.36602921128275</v>
      </c>
      <c r="H1609" s="105">
        <v>-0.22046221741520786</v>
      </c>
      <c r="I1609" s="81">
        <v>440.23098888516427</v>
      </c>
      <c r="J1609" s="105">
        <v>-0.17949590997396467</v>
      </c>
      <c r="K1609" s="83">
        <v>97.896154897905078</v>
      </c>
      <c r="L1609" s="83">
        <v>76.749706957236228</v>
      </c>
      <c r="M1609" s="105">
        <v>0.27552480366408866</v>
      </c>
      <c r="N1609" s="83">
        <v>105.80542956261559</v>
      </c>
      <c r="O1609" s="105">
        <v>-7.4753013124244302E-2</v>
      </c>
      <c r="P1609" s="83">
        <v>93.237433332544612</v>
      </c>
      <c r="Q1609" s="105">
        <v>4.9966214200089253E-2</v>
      </c>
      <c r="R1609" s="83">
        <v>44.158869506920333</v>
      </c>
      <c r="S1609" s="83">
        <v>32.200290081320148</v>
      </c>
      <c r="T1609" s="105">
        <v>0.37138110853658207</v>
      </c>
      <c r="U1609" s="83">
        <v>45.566310094114847</v>
      </c>
      <c r="V1609" s="105">
        <v>-3.0887745448062817E-2</v>
      </c>
      <c r="W1609" s="83">
        <v>39.203430163529148</v>
      </c>
      <c r="X1609" s="105">
        <v>0.1264032081560357</v>
      </c>
      <c r="Y1609" s="81">
        <v>361.21132693648337</v>
      </c>
      <c r="Z1609" s="80"/>
      <c r="AA1609" s="83">
        <v>44.158869506920333</v>
      </c>
      <c r="AB1609" s="80"/>
      <c r="AC1609" s="84">
        <v>3.6897396768360009</v>
      </c>
      <c r="AD1609" s="84">
        <v>4.2514851682575667</v>
      </c>
      <c r="AE1609" s="105">
        <v>-0.13212923700538093</v>
      </c>
      <c r="AF1609" s="84">
        <v>4.3794163600750098</v>
      </c>
      <c r="AG1609" s="105">
        <v>-0.15748141453880768</v>
      </c>
      <c r="AH1609" s="84">
        <v>4.72161205162113</v>
      </c>
      <c r="AI1609" s="105">
        <v>-0.21854238838424758</v>
      </c>
      <c r="AJ1609" s="84">
        <v>8.1798137264332897</v>
      </c>
      <c r="AK1609" s="84">
        <v>10.133456561190915</v>
      </c>
      <c r="AL1609" s="105">
        <v>-0.19279135633143002</v>
      </c>
      <c r="AM1609" s="84">
        <v>10.169048761118122</v>
      </c>
      <c r="AN1609" s="105">
        <v>-0.1956166285966465</v>
      </c>
      <c r="AO1609" s="84">
        <v>11.229399750196094</v>
      </c>
      <c r="AP1609" s="105">
        <v>-0.27157159702232092</v>
      </c>
      <c r="AQ1609" s="108">
        <v>2.0610150502895292E-2</v>
      </c>
      <c r="AR1609" s="108">
        <v>1.2589564577470893E-2</v>
      </c>
    </row>
    <row r="1610" spans="1:44" s="2" customFormat="1" x14ac:dyDescent="0.25">
      <c r="A1610" s="80" t="s">
        <v>327</v>
      </c>
      <c r="B1610" s="80" t="s">
        <v>369</v>
      </c>
      <c r="C1610" s="80" t="s">
        <v>281</v>
      </c>
      <c r="D1610" s="81">
        <v>44945705.673963211</v>
      </c>
      <c r="E1610" s="81">
        <v>45160416.825352155</v>
      </c>
      <c r="F1610" s="105">
        <v>-4.754410310677395E-3</v>
      </c>
      <c r="G1610" s="81">
        <v>43447788.484583035</v>
      </c>
      <c r="H1610" s="105">
        <v>3.4476258553682096E-2</v>
      </c>
      <c r="I1610" s="81">
        <v>38438985.618791103</v>
      </c>
      <c r="J1610" s="105">
        <v>0.16927397927980867</v>
      </c>
      <c r="K1610" s="83">
        <v>15556517.599506345</v>
      </c>
      <c r="L1610" s="83">
        <v>16553029.022319624</v>
      </c>
      <c r="M1610" s="105">
        <v>-6.0201152397522682E-2</v>
      </c>
      <c r="N1610" s="83">
        <v>17260863.976710424</v>
      </c>
      <c r="O1610" s="105">
        <v>-9.8740502184809731E-2</v>
      </c>
      <c r="P1610" s="83">
        <v>15313206.034076834</v>
      </c>
      <c r="Q1610" s="105">
        <v>1.5889002269548497E-2</v>
      </c>
      <c r="R1610" s="83">
        <v>24784195.629571129</v>
      </c>
      <c r="S1610" s="83">
        <v>25837183.190362252</v>
      </c>
      <c r="T1610" s="105">
        <v>-4.0754735260146606E-2</v>
      </c>
      <c r="U1610" s="83">
        <v>27611400.423603013</v>
      </c>
      <c r="V1610" s="105">
        <v>-0.10239266211267971</v>
      </c>
      <c r="W1610" s="83">
        <v>24263612.564493883</v>
      </c>
      <c r="X1610" s="105">
        <v>2.1455299110695478E-2</v>
      </c>
      <c r="Y1610" s="80"/>
      <c r="Z1610" s="80"/>
      <c r="AA1610" s="80"/>
      <c r="AB1610" s="80"/>
      <c r="AC1610" s="84">
        <v>2.889188109515556</v>
      </c>
      <c r="AD1610" s="84">
        <v>2.7282267652922711</v>
      </c>
      <c r="AE1610" s="105">
        <v>5.8998521043407963E-2</v>
      </c>
      <c r="AF1610" s="84">
        <v>2.5171270999647444</v>
      </c>
      <c r="AG1610" s="105">
        <v>0.14781176904258148</v>
      </c>
      <c r="AH1610" s="84">
        <v>2.5101853611354756</v>
      </c>
      <c r="AI1610" s="105">
        <v>0.15098596073743317</v>
      </c>
      <c r="AJ1610" s="84">
        <v>1.8134825251434219</v>
      </c>
      <c r="AK1610" s="84">
        <v>1.7478846859048407</v>
      </c>
      <c r="AL1610" s="105">
        <v>3.7529843797803324E-2</v>
      </c>
      <c r="AM1610" s="84">
        <v>1.5735452681872169</v>
      </c>
      <c r="AN1610" s="105">
        <v>0.15248195384465918</v>
      </c>
      <c r="AO1610" s="84">
        <v>1.5842235164536351</v>
      </c>
      <c r="AP1610" s="105">
        <v>0.1447138022562591</v>
      </c>
      <c r="AQ1610" s="80"/>
      <c r="AR1610" s="80"/>
    </row>
    <row r="1611" spans="1:44" s="2" customFormat="1" x14ac:dyDescent="0.25">
      <c r="A1611" s="80" t="s">
        <v>327</v>
      </c>
      <c r="B1611" s="80" t="s">
        <v>369</v>
      </c>
      <c r="C1611" s="80" t="s">
        <v>313</v>
      </c>
      <c r="D1611" s="81">
        <v>22000381.912866715</v>
      </c>
      <c r="E1611" s="81">
        <v>21956228.72035693</v>
      </c>
      <c r="F1611" s="105">
        <v>2.0109643177859699E-3</v>
      </c>
      <c r="G1611" s="81">
        <v>22174002.695355806</v>
      </c>
      <c r="H1611" s="105">
        <v>-7.8299251999935423E-3</v>
      </c>
      <c r="I1611" s="81">
        <v>19251177.622440297</v>
      </c>
      <c r="J1611" s="105">
        <v>0.14280707104493104</v>
      </c>
      <c r="K1611" s="83">
        <v>8730809.4313730691</v>
      </c>
      <c r="L1611" s="83">
        <v>9255456.5898162965</v>
      </c>
      <c r="M1611" s="105">
        <v>-5.6685173049214277E-2</v>
      </c>
      <c r="N1611" s="83">
        <v>10017194.372195354</v>
      </c>
      <c r="O1611" s="105">
        <v>-0.12841768792995503</v>
      </c>
      <c r="P1611" s="83">
        <v>8863216.9714884721</v>
      </c>
      <c r="Q1611" s="105">
        <v>-1.4938993431091278E-2</v>
      </c>
      <c r="R1611" s="83">
        <v>10107725.633169137</v>
      </c>
      <c r="S1611" s="83">
        <v>10547088.940907678</v>
      </c>
      <c r="T1611" s="105">
        <v>-4.1657305650892644E-2</v>
      </c>
      <c r="U1611" s="83">
        <v>11625360.822993724</v>
      </c>
      <c r="V1611" s="105">
        <v>-0.13054521170842853</v>
      </c>
      <c r="W1611" s="83">
        <v>10339402.179894719</v>
      </c>
      <c r="X1611" s="105">
        <v>-2.2407151080367529E-2</v>
      </c>
      <c r="Y1611" s="80"/>
      <c r="Z1611" s="80"/>
      <c r="AA1611" s="80"/>
      <c r="AB1611" s="80"/>
      <c r="AC1611" s="84">
        <v>2.5198559292579565</v>
      </c>
      <c r="AD1611" s="84">
        <v>2.3722469558676544</v>
      </c>
      <c r="AE1611" s="105">
        <v>6.2223274446700172E-2</v>
      </c>
      <c r="AF1611" s="84">
        <v>2.2135941333936784</v>
      </c>
      <c r="AG1611" s="105">
        <v>0.13835499075647884</v>
      </c>
      <c r="AH1611" s="84">
        <v>2.1720305036386005</v>
      </c>
      <c r="AI1611" s="105">
        <v>0.16013837054160909</v>
      </c>
      <c r="AJ1611" s="84">
        <v>2.1765907298345217</v>
      </c>
      <c r="AK1611" s="84">
        <v>2.0817335326715645</v>
      </c>
      <c r="AL1611" s="105">
        <v>4.5566445308311658E-2</v>
      </c>
      <c r="AM1611" s="84">
        <v>1.90738188973008</v>
      </c>
      <c r="AN1611" s="105">
        <v>0.14114050340623624</v>
      </c>
      <c r="AO1611" s="84">
        <v>1.8619236671028037</v>
      </c>
      <c r="AP1611" s="105">
        <v>0.16900105428132148</v>
      </c>
      <c r="AQ1611" s="80"/>
      <c r="AR1611" s="80"/>
    </row>
    <row r="1612" spans="1:44" s="2" customFormat="1" x14ac:dyDescent="0.25">
      <c r="A1612" s="80" t="s">
        <v>327</v>
      </c>
      <c r="B1612" s="80" t="s">
        <v>369</v>
      </c>
      <c r="C1612" s="80" t="s">
        <v>328</v>
      </c>
      <c r="D1612" s="81">
        <v>831709.74625739339</v>
      </c>
      <c r="E1612" s="81">
        <v>915582.96371305338</v>
      </c>
      <c r="F1612" s="105">
        <v>-9.1606354399082213E-2</v>
      </c>
      <c r="G1612" s="81">
        <v>1008828.8308879017</v>
      </c>
      <c r="H1612" s="105">
        <v>-0.17556901548364781</v>
      </c>
      <c r="I1612" s="81">
        <v>817799.36938954715</v>
      </c>
      <c r="J1612" s="105">
        <v>1.7009522614611146E-2</v>
      </c>
      <c r="K1612" s="83">
        <v>286688.26511320006</v>
      </c>
      <c r="L1612" s="83">
        <v>352380.30851826334</v>
      </c>
      <c r="M1612" s="105">
        <v>-0.18642370704905198</v>
      </c>
      <c r="N1612" s="83">
        <v>362791.68653967773</v>
      </c>
      <c r="O1612" s="105">
        <v>-0.20977167958934032</v>
      </c>
      <c r="P1612" s="83">
        <v>334256.14283973974</v>
      </c>
      <c r="Q1612" s="105">
        <v>-0.14230965906091445</v>
      </c>
      <c r="R1612" s="83">
        <v>172723.75539281985</v>
      </c>
      <c r="S1612" s="83">
        <v>205474.17002839057</v>
      </c>
      <c r="T1612" s="105">
        <v>-0.15938944846958411</v>
      </c>
      <c r="U1612" s="83">
        <v>222984.66925064626</v>
      </c>
      <c r="V1612" s="105">
        <v>-0.22540075973263685</v>
      </c>
      <c r="W1612" s="83">
        <v>194424.54623254115</v>
      </c>
      <c r="X1612" s="105">
        <v>-0.11161548919736765</v>
      </c>
      <c r="Y1612" s="80"/>
      <c r="Z1612" s="80"/>
      <c r="AA1612" s="80"/>
      <c r="AB1612" s="80"/>
      <c r="AC1612" s="84">
        <v>2.9010944899645241</v>
      </c>
      <c r="AD1612" s="84">
        <v>2.5982807256257341</v>
      </c>
      <c r="AE1612" s="105">
        <v>0.11654389818323597</v>
      </c>
      <c r="AF1612" s="84">
        <v>2.78073855691169</v>
      </c>
      <c r="AG1612" s="105">
        <v>4.3282002457110655E-2</v>
      </c>
      <c r="AH1612" s="84">
        <v>2.4466248022901524</v>
      </c>
      <c r="AI1612" s="105">
        <v>0.18575373193673478</v>
      </c>
      <c r="AJ1612" s="84">
        <v>4.8152597444738499</v>
      </c>
      <c r="AK1612" s="84">
        <v>4.4559516341472332</v>
      </c>
      <c r="AL1612" s="105">
        <v>8.0635549895365963E-2</v>
      </c>
      <c r="AM1612" s="84">
        <v>4.5242071317195629</v>
      </c>
      <c r="AN1612" s="105">
        <v>6.4332291665802566E-2</v>
      </c>
      <c r="AO1612" s="84">
        <v>4.2062557698420422</v>
      </c>
      <c r="AP1612" s="105">
        <v>0.14478529313367874</v>
      </c>
      <c r="AQ1612" s="108">
        <v>100</v>
      </c>
      <c r="AR1612" s="108">
        <v>99.999999999999986</v>
      </c>
    </row>
    <row r="1613" spans="1:44" s="2" customFormat="1" x14ac:dyDescent="0.25">
      <c r="A1613" s="80" t="s">
        <v>327</v>
      </c>
      <c r="B1613" s="80" t="s">
        <v>369</v>
      </c>
      <c r="C1613" s="80" t="s">
        <v>270</v>
      </c>
      <c r="D1613" s="81">
        <v>539538.66907233838</v>
      </c>
      <c r="E1613" s="81">
        <v>612353.69899275061</v>
      </c>
      <c r="F1613" s="105">
        <v>-0.11891008422123413</v>
      </c>
      <c r="G1613" s="81">
        <v>684763.0860702527</v>
      </c>
      <c r="H1613" s="105">
        <v>-0.21207979803837607</v>
      </c>
      <c r="I1613" s="81">
        <v>558664.52789747238</v>
      </c>
      <c r="J1613" s="105">
        <v>-3.423496189585179E-2</v>
      </c>
      <c r="K1613" s="83">
        <v>194242.95306713544</v>
      </c>
      <c r="L1613" s="83">
        <v>246252.34718100418</v>
      </c>
      <c r="M1613" s="105">
        <v>-0.21120364824640633</v>
      </c>
      <c r="N1613" s="83">
        <v>252074.93771755681</v>
      </c>
      <c r="O1613" s="105">
        <v>-0.22942377839728179</v>
      </c>
      <c r="P1613" s="83">
        <v>239355.55516187925</v>
      </c>
      <c r="Q1613" s="105">
        <v>-0.1884752666978361</v>
      </c>
      <c r="R1613" s="83">
        <v>118046.47902808398</v>
      </c>
      <c r="S1613" s="83">
        <v>147684.12701553089</v>
      </c>
      <c r="T1613" s="105">
        <v>-0.20068269072904582</v>
      </c>
      <c r="U1613" s="83">
        <v>158683.36679751001</v>
      </c>
      <c r="V1613" s="105">
        <v>-0.2560878848838723</v>
      </c>
      <c r="W1613" s="83">
        <v>141537.95861320192</v>
      </c>
      <c r="X1613" s="105">
        <v>-0.16597299986017161</v>
      </c>
      <c r="Y1613" s="80"/>
      <c r="Z1613" s="80"/>
      <c r="AA1613" s="80"/>
      <c r="AB1613" s="80"/>
      <c r="AC1613" s="84">
        <v>2.7776486124871655</v>
      </c>
      <c r="AD1613" s="84">
        <v>2.4866918265053082</v>
      </c>
      <c r="AE1613" s="105">
        <v>0.11700556654451057</v>
      </c>
      <c r="AF1613" s="84">
        <v>2.7165060210686685</v>
      </c>
      <c r="AG1613" s="105">
        <v>2.2507806330737935E-2</v>
      </c>
      <c r="AH1613" s="84">
        <v>2.3340361894656692</v>
      </c>
      <c r="AI1613" s="105">
        <v>0.19006235851169581</v>
      </c>
      <c r="AJ1613" s="84">
        <v>4.5705613036029549</v>
      </c>
      <c r="AK1613" s="84">
        <v>4.1463745046097857</v>
      </c>
      <c r="AL1613" s="105">
        <v>0.10230305982288236</v>
      </c>
      <c r="AM1613" s="84">
        <v>4.31527953994103</v>
      </c>
      <c r="AN1613" s="105">
        <v>5.9157642349495027E-2</v>
      </c>
      <c r="AO1613" s="84">
        <v>3.9471003635441941</v>
      </c>
      <c r="AP1613" s="105">
        <v>0.15795416448416338</v>
      </c>
      <c r="AQ1613" s="80"/>
      <c r="AR1613" s="80"/>
    </row>
    <row r="1614" spans="1:44" s="2" customFormat="1" x14ac:dyDescent="0.25">
      <c r="A1614" s="80" t="s">
        <v>327</v>
      </c>
      <c r="B1614" s="80" t="s">
        <v>369</v>
      </c>
      <c r="C1614" s="80" t="s">
        <v>271</v>
      </c>
      <c r="D1614" s="81">
        <v>256498.34865206835</v>
      </c>
      <c r="E1614" s="81">
        <v>260736.19218389987</v>
      </c>
      <c r="F1614" s="105">
        <v>-1.6253376626910787E-2</v>
      </c>
      <c r="G1614" s="81">
        <v>290832.09486953495</v>
      </c>
      <c r="H1614" s="105">
        <v>-0.11805349830068945</v>
      </c>
      <c r="I1614" s="81">
        <v>224446.86322912457</v>
      </c>
      <c r="J1614" s="105">
        <v>0.14280210897946169</v>
      </c>
      <c r="K1614" s="83">
        <v>81840.497600944145</v>
      </c>
      <c r="L1614" s="83">
        <v>90143.384825395187</v>
      </c>
      <c r="M1614" s="105">
        <v>-9.210755997828865E-2</v>
      </c>
      <c r="N1614" s="83">
        <v>99187.553538400069</v>
      </c>
      <c r="O1614" s="105">
        <v>-0.17489145884357435</v>
      </c>
      <c r="P1614" s="83">
        <v>81152.016780875361</v>
      </c>
      <c r="Q1614" s="105">
        <v>8.483841158597483E-3</v>
      </c>
      <c r="R1614" s="83">
        <v>51027.169103752785</v>
      </c>
      <c r="S1614" s="83">
        <v>52712.016233139708</v>
      </c>
      <c r="T1614" s="105">
        <v>-3.1963245760416766E-2</v>
      </c>
      <c r="U1614" s="83">
        <v>60487.649549500624</v>
      </c>
      <c r="V1614" s="105">
        <v>-0.15640350577692338</v>
      </c>
      <c r="W1614" s="83">
        <v>48506.073769372691</v>
      </c>
      <c r="X1614" s="105">
        <v>5.1974838169069525E-2</v>
      </c>
      <c r="Y1614" s="80"/>
      <c r="Z1614" s="80"/>
      <c r="AA1614" s="80"/>
      <c r="AB1614" s="80"/>
      <c r="AC1614" s="84">
        <v>3.1341249891069736</v>
      </c>
      <c r="AD1614" s="84">
        <v>2.8924606357852816</v>
      </c>
      <c r="AE1614" s="105">
        <v>8.3549746652328061E-2</v>
      </c>
      <c r="AF1614" s="84">
        <v>2.932143041081666</v>
      </c>
      <c r="AG1614" s="105">
        <v>6.8885434712897403E-2</v>
      </c>
      <c r="AH1614" s="84">
        <v>2.7657582908280687</v>
      </c>
      <c r="AI1614" s="105">
        <v>0.13318831927594649</v>
      </c>
      <c r="AJ1614" s="84">
        <v>5.0267015230755616</v>
      </c>
      <c r="AK1614" s="84">
        <v>4.9464279839096097</v>
      </c>
      <c r="AL1614" s="105">
        <v>1.6228587462928042E-2</v>
      </c>
      <c r="AM1614" s="84">
        <v>4.8081235927597064</v>
      </c>
      <c r="AN1614" s="105">
        <v>4.5460131400324226E-2</v>
      </c>
      <c r="AO1614" s="84">
        <v>4.6271909018297617</v>
      </c>
      <c r="AP1614" s="105">
        <v>8.6339774978339182E-2</v>
      </c>
      <c r="AQ1614" s="80"/>
      <c r="AR1614" s="80"/>
    </row>
    <row r="1615" spans="1:44" s="2" customFormat="1" x14ac:dyDescent="0.25">
      <c r="A1615" s="80" t="s">
        <v>327</v>
      </c>
      <c r="B1615" s="80" t="s">
        <v>369</v>
      </c>
      <c r="C1615" s="80" t="s">
        <v>127</v>
      </c>
      <c r="D1615" s="81">
        <v>35672.728532986643</v>
      </c>
      <c r="E1615" s="81">
        <v>42493.072536402942</v>
      </c>
      <c r="F1615" s="105">
        <v>-0.16050484458551334</v>
      </c>
      <c r="G1615" s="81">
        <v>33233.649948114158</v>
      </c>
      <c r="H1615" s="105">
        <v>7.3391835945810391E-2</v>
      </c>
      <c r="I1615" s="81">
        <v>34687.978262950186</v>
      </c>
      <c r="J1615" s="105">
        <v>2.8388805555965669E-2</v>
      </c>
      <c r="K1615" s="83">
        <v>10604.814445120483</v>
      </c>
      <c r="L1615" s="83">
        <v>15984.576511863987</v>
      </c>
      <c r="M1615" s="105">
        <v>-0.33655956182202051</v>
      </c>
      <c r="N1615" s="83">
        <v>11529.195283720872</v>
      </c>
      <c r="O1615" s="105">
        <v>-8.0177394506068214E-2</v>
      </c>
      <c r="P1615" s="83">
        <v>13748.570896985144</v>
      </c>
      <c r="Q1615" s="105">
        <v>-0.22866059864840499</v>
      </c>
      <c r="R1615" s="83">
        <v>3650.1072609830603</v>
      </c>
      <c r="S1615" s="83">
        <v>5078.0267797199012</v>
      </c>
      <c r="T1615" s="105">
        <v>-0.28119574407120468</v>
      </c>
      <c r="U1615" s="83">
        <v>3813.6529036356874</v>
      </c>
      <c r="V1615" s="105">
        <v>-4.2884249507005041E-2</v>
      </c>
      <c r="W1615" s="83">
        <v>4380.51384996658</v>
      </c>
      <c r="X1615" s="105">
        <v>-0.1667399337155599</v>
      </c>
      <c r="Y1615" s="80"/>
      <c r="Z1615" s="80"/>
      <c r="AA1615" s="80"/>
      <c r="AB1615" s="80"/>
      <c r="AC1615" s="84">
        <v>3.3638239233313958</v>
      </c>
      <c r="AD1615" s="84">
        <v>2.6583796264395221</v>
      </c>
      <c r="AE1615" s="105">
        <v>0.26536627420542808</v>
      </c>
      <c r="AF1615" s="84">
        <v>2.8825645789034207</v>
      </c>
      <c r="AG1615" s="105">
        <v>0.16695526891232904</v>
      </c>
      <c r="AH1615" s="84">
        <v>2.5230242854227662</v>
      </c>
      <c r="AI1615" s="105">
        <v>0.33325071136512757</v>
      </c>
      <c r="AJ1615" s="84">
        <v>9.7730630862006862</v>
      </c>
      <c r="AK1615" s="84">
        <v>8.3680284448493634</v>
      </c>
      <c r="AL1615" s="105">
        <v>0.16790509862763922</v>
      </c>
      <c r="AM1615" s="84">
        <v>8.714387698060138</v>
      </c>
      <c r="AN1615" s="105">
        <v>0.12148591786617596</v>
      </c>
      <c r="AO1615" s="84">
        <v>7.9187007394611548</v>
      </c>
      <c r="AP1615" s="105">
        <v>0.23417507590591377</v>
      </c>
      <c r="AQ1615" s="80"/>
      <c r="AR1615" s="80"/>
    </row>
    <row r="1616" spans="1:44" s="2" customFormat="1" x14ac:dyDescent="0.25">
      <c r="A1616" s="80" t="s">
        <v>327</v>
      </c>
      <c r="B1616" s="80" t="s">
        <v>369</v>
      </c>
      <c r="C1616" s="80" t="s">
        <v>282</v>
      </c>
      <c r="D1616" s="81">
        <v>3450.6458389019967</v>
      </c>
      <c r="E1616" s="81">
        <v>10690.778465833664</v>
      </c>
      <c r="F1616" s="105">
        <v>-0.67723156457410361</v>
      </c>
      <c r="G1616" s="81">
        <v>2938.5917965471745</v>
      </c>
      <c r="H1616" s="105">
        <v>0.17425150473654841</v>
      </c>
      <c r="I1616" s="81">
        <v>10480.57459419489</v>
      </c>
      <c r="J1616" s="105">
        <v>-0.67075795244916403</v>
      </c>
      <c r="K1616" s="83">
        <v>818.79338877265832</v>
      </c>
      <c r="L1616" s="83">
        <v>4918.090871389375</v>
      </c>
      <c r="M1616" s="105">
        <v>-0.83351397723536835</v>
      </c>
      <c r="N1616" s="83">
        <v>1127.6268838251999</v>
      </c>
      <c r="O1616" s="105">
        <v>-0.27387915229982729</v>
      </c>
      <c r="P1616" s="83">
        <v>4919.5637134628405</v>
      </c>
      <c r="Q1616" s="105">
        <v>-0.83356382060223044</v>
      </c>
      <c r="R1616" s="83">
        <v>354.49512324271325</v>
      </c>
      <c r="S1616" s="83">
        <v>1417.06214953575</v>
      </c>
      <c r="T1616" s="105">
        <v>-0.74983798462272733</v>
      </c>
      <c r="U1616" s="83">
        <v>394.19277144080741</v>
      </c>
      <c r="V1616" s="105">
        <v>-0.10070618000679198</v>
      </c>
      <c r="W1616" s="83">
        <v>1323.4987427844053</v>
      </c>
      <c r="X1616" s="105">
        <v>-0.73215303363498574</v>
      </c>
      <c r="Y1616" s="80"/>
      <c r="Z1616" s="80"/>
      <c r="AA1616" s="80"/>
      <c r="AB1616" s="80"/>
      <c r="AC1616" s="84">
        <v>4.2143059362929032</v>
      </c>
      <c r="AD1616" s="84">
        <v>2.173765948089017</v>
      </c>
      <c r="AE1616" s="105">
        <v>0.93871191146302968</v>
      </c>
      <c r="AF1616" s="84">
        <v>2.6059965744863378</v>
      </c>
      <c r="AG1616" s="105">
        <v>0.61715712812230983</v>
      </c>
      <c r="AH1616" s="84">
        <v>2.1303870027160801</v>
      </c>
      <c r="AI1616" s="105">
        <v>0.97818796815789166</v>
      </c>
      <c r="AJ1616" s="84">
        <v>9.733972663255603</v>
      </c>
      <c r="AK1616" s="84">
        <v>7.544325751228425</v>
      </c>
      <c r="AL1616" s="105">
        <v>0.29023758838497171</v>
      </c>
      <c r="AM1616" s="84">
        <v>7.4547074666193822</v>
      </c>
      <c r="AN1616" s="105">
        <v>0.30574844242276344</v>
      </c>
      <c r="AO1616" s="84">
        <v>7.9188398563534941</v>
      </c>
      <c r="AP1616" s="105">
        <v>0.22921701156082605</v>
      </c>
      <c r="AQ1616" s="108">
        <v>0.41488582458358109</v>
      </c>
      <c r="AR1616" s="108">
        <v>0.20523819809064298</v>
      </c>
    </row>
    <row r="1617" spans="1:44" s="2" customFormat="1" x14ac:dyDescent="0.25">
      <c r="A1617" s="80" t="s">
        <v>327</v>
      </c>
      <c r="B1617" s="80" t="s">
        <v>369</v>
      </c>
      <c r="C1617" s="80" t="s">
        <v>284</v>
      </c>
      <c r="D1617" s="81">
        <v>216.10447624444961</v>
      </c>
      <c r="E1617" s="81">
        <v>259.12204063177109</v>
      </c>
      <c r="F1617" s="105">
        <v>-0.16601275708712163</v>
      </c>
      <c r="G1617" s="81">
        <v>198.856408315897</v>
      </c>
      <c r="H1617" s="105">
        <v>8.6736294166355851E-2</v>
      </c>
      <c r="I1617" s="81">
        <v>181.68598709583281</v>
      </c>
      <c r="J1617" s="105">
        <v>0.18943942622532736</v>
      </c>
      <c r="K1617" s="83">
        <v>18.513474823102765</v>
      </c>
      <c r="L1617" s="83">
        <v>22.195887951865579</v>
      </c>
      <c r="M1617" s="105">
        <v>-0.16590519544649732</v>
      </c>
      <c r="N1617" s="83">
        <v>20.380753336302448</v>
      </c>
      <c r="O1617" s="105">
        <v>-9.1619700331374065E-2</v>
      </c>
      <c r="P1617" s="83">
        <v>21.752948403670274</v>
      </c>
      <c r="Q1617" s="105">
        <v>-0.14892112648145331</v>
      </c>
      <c r="R1617" s="83">
        <v>5.4040966568505855</v>
      </c>
      <c r="S1617" s="83">
        <v>6.4788007282730931</v>
      </c>
      <c r="T1617" s="105">
        <v>-0.16588009363099629</v>
      </c>
      <c r="U1617" s="83">
        <v>5.9468789703942448</v>
      </c>
      <c r="V1617" s="105">
        <v>-9.1271794204292669E-2</v>
      </c>
      <c r="W1617" s="83">
        <v>6.3534330179389258</v>
      </c>
      <c r="X1617" s="105">
        <v>-0.14942100725826304</v>
      </c>
      <c r="Y1617" s="80"/>
      <c r="Z1617" s="80"/>
      <c r="AA1617" s="80"/>
      <c r="AB1617" s="80"/>
      <c r="AC1617" s="84">
        <v>11.672820921482291</v>
      </c>
      <c r="AD1617" s="84">
        <v>11.674326397470921</v>
      </c>
      <c r="AE1617" s="105">
        <v>-1.2895613308840263E-4</v>
      </c>
      <c r="AF1617" s="84">
        <v>9.7570685947948519</v>
      </c>
      <c r="AG1617" s="105">
        <v>0.19634507107077678</v>
      </c>
      <c r="AH1617" s="84">
        <v>8.3522464966256145</v>
      </c>
      <c r="AI1617" s="105">
        <v>0.39756662189007708</v>
      </c>
      <c r="AJ1617" s="84">
        <v>39.9890101836912</v>
      </c>
      <c r="AK1617" s="84">
        <v>39.995371288543915</v>
      </c>
      <c r="AL1617" s="105">
        <v>-1.5904602577191377E-4</v>
      </c>
      <c r="AM1617" s="84">
        <v>33.438785168804927</v>
      </c>
      <c r="AN1617" s="105">
        <v>0.1958870509744769</v>
      </c>
      <c r="AO1617" s="84">
        <v>28.596506264068925</v>
      </c>
      <c r="AP1617" s="105">
        <v>0.39838796440447632</v>
      </c>
      <c r="AQ1617" s="108">
        <v>2.5983160257156669E-2</v>
      </c>
      <c r="AR1617" s="108">
        <v>3.1287512505504701E-3</v>
      </c>
    </row>
    <row r="1618" spans="1:44" x14ac:dyDescent="0.25">
      <c r="A1618" s="80" t="s">
        <v>327</v>
      </c>
      <c r="B1618" s="80" t="s">
        <v>369</v>
      </c>
      <c r="C1618" s="80" t="s">
        <v>285</v>
      </c>
      <c r="D1618" s="81">
        <v>159936.88805362105</v>
      </c>
      <c r="E1618" s="81">
        <v>120576.96250305414</v>
      </c>
      <c r="F1618" s="105">
        <v>0.32642989783035836</v>
      </c>
      <c r="G1618" s="81">
        <v>179769.29126687525</v>
      </c>
      <c r="H1618" s="105">
        <v>-0.11032141848861243</v>
      </c>
      <c r="I1618" s="81">
        <v>135717.32889430167</v>
      </c>
      <c r="J1618" s="105">
        <v>0.17845590800112102</v>
      </c>
      <c r="K1618" s="83">
        <v>51773.721321847624</v>
      </c>
      <c r="L1618" s="83">
        <v>40902.049234200182</v>
      </c>
      <c r="M1618" s="105">
        <v>0.2657977360840178</v>
      </c>
      <c r="N1618" s="83">
        <v>61516.720576007458</v>
      </c>
      <c r="O1618" s="105">
        <v>-0.15837969194280757</v>
      </c>
      <c r="P1618" s="83">
        <v>49702.432515266795</v>
      </c>
      <c r="Q1618" s="105">
        <v>4.1673791437564028E-2</v>
      </c>
      <c r="R1618" s="83">
        <v>36785.560433189516</v>
      </c>
      <c r="S1618" s="83">
        <v>28492.748570616641</v>
      </c>
      <c r="T1618" s="105">
        <v>0.29104990843617307</v>
      </c>
      <c r="U1618" s="83">
        <v>41038.807519615897</v>
      </c>
      <c r="V1618" s="105">
        <v>-0.10363963632211771</v>
      </c>
      <c r="W1618" s="83">
        <v>32361.412825831794</v>
      </c>
      <c r="X1618" s="105">
        <v>0.13671058279094175</v>
      </c>
      <c r="Y1618" s="80"/>
      <c r="Z1618" s="80"/>
      <c r="AA1618" s="80"/>
      <c r="AB1618" s="80"/>
      <c r="AC1618" s="84">
        <v>3.089151870296996</v>
      </c>
      <c r="AD1618" s="84">
        <v>2.947944290337265</v>
      </c>
      <c r="AE1618" s="105">
        <v>4.7900355655491667E-2</v>
      </c>
      <c r="AF1618" s="84">
        <v>2.9222833984584713</v>
      </c>
      <c r="AG1618" s="105">
        <v>5.7102083913746771E-2</v>
      </c>
      <c r="AH1618" s="84">
        <v>2.7305973173971756</v>
      </c>
      <c r="AI1618" s="105">
        <v>0.13130993376994785</v>
      </c>
      <c r="AJ1618" s="84">
        <v>4.3478170828496907</v>
      </c>
      <c r="AK1618" s="84">
        <v>4.2318473489567108</v>
      </c>
      <c r="AL1618" s="105">
        <v>2.7404044694941624E-2</v>
      </c>
      <c r="AM1618" s="84">
        <v>4.3804706357744045</v>
      </c>
      <c r="AN1618" s="105">
        <v>-7.4543480917413241E-3</v>
      </c>
      <c r="AO1618" s="84">
        <v>4.1938011058024101</v>
      </c>
      <c r="AP1618" s="105">
        <v>3.6724673669952787E-2</v>
      </c>
      <c r="AQ1618" s="108">
        <v>19.229892251872755</v>
      </c>
      <c r="AR1618" s="108">
        <v>21.297337097337508</v>
      </c>
    </row>
    <row r="1619" spans="1:44" x14ac:dyDescent="0.25">
      <c r="A1619" s="80" t="s">
        <v>327</v>
      </c>
      <c r="B1619" s="80" t="s">
        <v>369</v>
      </c>
      <c r="C1619" s="80" t="s">
        <v>287</v>
      </c>
      <c r="D1619" s="81">
        <v>23.748377203941345</v>
      </c>
      <c r="E1619" s="81">
        <v>18.815624713897705</v>
      </c>
      <c r="F1619" s="105">
        <v>0.26216256781525737</v>
      </c>
      <c r="G1619" s="81">
        <v>43.334749162197113</v>
      </c>
      <c r="H1619" s="105">
        <v>-0.45197843155722839</v>
      </c>
      <c r="I1619" s="81">
        <v>112.61899906396866</v>
      </c>
      <c r="J1619" s="105">
        <v>-0.78912636942855408</v>
      </c>
      <c r="K1619" s="83">
        <v>0.50463713234184926</v>
      </c>
      <c r="L1619" s="83">
        <v>0.40641750996977066</v>
      </c>
      <c r="M1619" s="105">
        <v>0.24167172910287299</v>
      </c>
      <c r="N1619" s="83">
        <v>0.9414114026789413</v>
      </c>
      <c r="O1619" s="105">
        <v>-0.46395685148297428</v>
      </c>
      <c r="P1619" s="83">
        <v>1.330246489386929</v>
      </c>
      <c r="Q1619" s="105">
        <v>-0.62064389091196059</v>
      </c>
      <c r="R1619" s="83">
        <v>0.47496756110390326</v>
      </c>
      <c r="S1619" s="83">
        <v>0.3763124942779541</v>
      </c>
      <c r="T1619" s="105">
        <v>0.26216261305711519</v>
      </c>
      <c r="U1619" s="83">
        <v>0.86669500284347833</v>
      </c>
      <c r="V1619" s="105">
        <v>-0.45197842430657176</v>
      </c>
      <c r="W1619" s="83">
        <v>1.2244356621729988</v>
      </c>
      <c r="X1619" s="105">
        <v>-0.61209267601616479</v>
      </c>
      <c r="Y1619" s="80"/>
      <c r="Z1619" s="80"/>
      <c r="AA1619" s="80"/>
      <c r="AB1619" s="80"/>
      <c r="AC1619" s="84">
        <v>47.060304686128042</v>
      </c>
      <c r="AD1619" s="84">
        <v>46.296294456646841</v>
      </c>
      <c r="AE1619" s="105">
        <v>1.650262161254918E-2</v>
      </c>
      <c r="AF1619" s="84">
        <v>46.031680770894575</v>
      </c>
      <c r="AG1619" s="105">
        <v>2.2345999494414664E-2</v>
      </c>
      <c r="AH1619" s="84">
        <v>84.66024903089307</v>
      </c>
      <c r="AI1619" s="105">
        <v>-0.44412749519605793</v>
      </c>
      <c r="AJ1619" s="84">
        <v>49.999998207764307</v>
      </c>
      <c r="AK1619" s="84">
        <v>50</v>
      </c>
      <c r="AL1619" s="105">
        <v>-3.5844713863752986E-8</v>
      </c>
      <c r="AM1619" s="84">
        <v>49.999998869294501</v>
      </c>
      <c r="AN1619" s="105">
        <v>-1.3230604182783328E-8</v>
      </c>
      <c r="AO1619" s="84">
        <v>91.976248767619509</v>
      </c>
      <c r="AP1619" s="105">
        <v>-0.45638141500975254</v>
      </c>
      <c r="AQ1619" s="108">
        <v>2.8553683915340119E-3</v>
      </c>
      <c r="AR1619" s="108">
        <v>2.749868192847593E-4</v>
      </c>
    </row>
    <row r="1620" spans="1:44" x14ac:dyDescent="0.25">
      <c r="A1620" s="80" t="s">
        <v>327</v>
      </c>
      <c r="B1620" s="80" t="s">
        <v>369</v>
      </c>
      <c r="C1620" s="80" t="s">
        <v>288</v>
      </c>
      <c r="D1620" s="81">
        <v>3882.6088506066799</v>
      </c>
      <c r="E1620" s="81">
        <v>1387.7352673280238</v>
      </c>
      <c r="F1620" s="105">
        <v>1.7978022480341951</v>
      </c>
      <c r="G1620" s="81">
        <v>961.76717614650727</v>
      </c>
      <c r="H1620" s="105">
        <v>3.0369529621119415</v>
      </c>
      <c r="I1620" s="81">
        <v>2496.7938156187533</v>
      </c>
      <c r="J1620" s="105">
        <v>0.55503783545077989</v>
      </c>
      <c r="K1620" s="83">
        <v>1537.7027320895209</v>
      </c>
      <c r="L1620" s="83">
        <v>691.95951985910165</v>
      </c>
      <c r="M1620" s="105">
        <v>1.2222437699861854</v>
      </c>
      <c r="N1620" s="83">
        <v>418.43241702141563</v>
      </c>
      <c r="O1620" s="105">
        <v>2.6749130075426737</v>
      </c>
      <c r="P1620" s="83">
        <v>1311.4094449758031</v>
      </c>
      <c r="Q1620" s="105">
        <v>0.17255731074736394</v>
      </c>
      <c r="R1620" s="83">
        <v>581.00373390596792</v>
      </c>
      <c r="S1620" s="83">
        <v>268.11477564626011</v>
      </c>
      <c r="T1620" s="105">
        <v>1.1669963265005616</v>
      </c>
      <c r="U1620" s="83">
        <v>153.29478746762308</v>
      </c>
      <c r="V1620" s="105">
        <v>2.7901075666299477</v>
      </c>
      <c r="W1620" s="83">
        <v>528.91761768422896</v>
      </c>
      <c r="X1620" s="105">
        <v>9.8476803343758315E-2</v>
      </c>
      <c r="Y1620" s="80"/>
      <c r="Z1620" s="80"/>
      <c r="AA1620" s="80"/>
      <c r="AB1620" s="80"/>
      <c r="AC1620" s="84">
        <v>2.5249411148088181</v>
      </c>
      <c r="AD1620" s="84">
        <v>2.0055151024016515</v>
      </c>
      <c r="AE1620" s="105">
        <v>0.25899880374131401</v>
      </c>
      <c r="AF1620" s="84">
        <v>2.2985006348045052</v>
      </c>
      <c r="AG1620" s="105">
        <v>9.8516605379825109E-2</v>
      </c>
      <c r="AH1620" s="84">
        <v>1.903901047216281</v>
      </c>
      <c r="AI1620" s="105">
        <v>0.3261934586887108</v>
      </c>
      <c r="AJ1620" s="84">
        <v>6.6825884654900642</v>
      </c>
      <c r="AK1620" s="84">
        <v>5.1759000002258215</v>
      </c>
      <c r="AL1620" s="105">
        <v>0.29109690395844334</v>
      </c>
      <c r="AM1620" s="84">
        <v>6.2739718162278617</v>
      </c>
      <c r="AN1620" s="105">
        <v>6.5128862741349963E-2</v>
      </c>
      <c r="AO1620" s="84">
        <v>4.7205722255018046</v>
      </c>
      <c r="AP1620" s="105">
        <v>0.41563101807635072</v>
      </c>
      <c r="AQ1620" s="108">
        <v>0.466822574591438</v>
      </c>
      <c r="AR1620" s="108">
        <v>0.33637743261464559</v>
      </c>
    </row>
    <row r="1621" spans="1:44" x14ac:dyDescent="0.25">
      <c r="A1621" s="80" t="s">
        <v>327</v>
      </c>
      <c r="B1621" s="80" t="s">
        <v>369</v>
      </c>
      <c r="C1621" s="80" t="s">
        <v>289</v>
      </c>
      <c r="D1621" s="80"/>
      <c r="E1621" s="80"/>
      <c r="F1621" s="80"/>
      <c r="G1621" s="81">
        <v>15.692158877849579</v>
      </c>
      <c r="H1621" s="105">
        <v>-1</v>
      </c>
      <c r="I1621" s="81">
        <v>150.35408055782318</v>
      </c>
      <c r="J1621" s="105">
        <v>-1</v>
      </c>
      <c r="K1621" s="80"/>
      <c r="L1621" s="80"/>
      <c r="M1621" s="80"/>
      <c r="N1621" s="83">
        <v>1.0909770825278731</v>
      </c>
      <c r="O1621" s="105">
        <v>-1</v>
      </c>
      <c r="P1621" s="83">
        <v>10.396330401779661</v>
      </c>
      <c r="Q1621" s="105">
        <v>-1</v>
      </c>
      <c r="R1621" s="80"/>
      <c r="S1621" s="80"/>
      <c r="T1621" s="80"/>
      <c r="U1621" s="83">
        <v>0.3138431733263487</v>
      </c>
      <c r="V1621" s="105">
        <v>-1</v>
      </c>
      <c r="W1621" s="83">
        <v>3.0070816677707084</v>
      </c>
      <c r="X1621" s="105">
        <v>-1</v>
      </c>
      <c r="Y1621" s="80"/>
      <c r="Z1621" s="80"/>
      <c r="AA1621" s="80"/>
      <c r="AB1621" s="80"/>
      <c r="AC1621" s="80"/>
      <c r="AD1621" s="80"/>
      <c r="AE1621" s="80"/>
      <c r="AF1621" s="84">
        <v>14.383582505225231</v>
      </c>
      <c r="AG1621" s="105">
        <v>-1</v>
      </c>
      <c r="AH1621" s="84">
        <v>14.462226068929603</v>
      </c>
      <c r="AI1621" s="105">
        <v>-1</v>
      </c>
      <c r="AJ1621" s="80"/>
      <c r="AK1621" s="80"/>
      <c r="AL1621" s="80"/>
      <c r="AM1621" s="84">
        <v>50.000000674005882</v>
      </c>
      <c r="AN1621" s="105">
        <v>-1</v>
      </c>
      <c r="AO1621" s="84">
        <v>49.999999058651362</v>
      </c>
      <c r="AP1621" s="105">
        <v>-1</v>
      </c>
      <c r="AQ1621" s="80"/>
      <c r="AR1621" s="80"/>
    </row>
    <row r="1622" spans="1:44" x14ac:dyDescent="0.25">
      <c r="A1622" s="80" t="s">
        <v>327</v>
      </c>
      <c r="B1622" s="80" t="s">
        <v>369</v>
      </c>
      <c r="C1622" s="80" t="s">
        <v>290</v>
      </c>
      <c r="D1622" s="81">
        <v>96561.460598447316</v>
      </c>
      <c r="E1622" s="81">
        <v>140159.22968084575</v>
      </c>
      <c r="F1622" s="105">
        <v>-0.31105885200478189</v>
      </c>
      <c r="G1622" s="81">
        <v>111062.8036026597</v>
      </c>
      <c r="H1622" s="105">
        <v>-0.13056885414213609</v>
      </c>
      <c r="I1622" s="81">
        <v>88729.534334822893</v>
      </c>
      <c r="J1622" s="105">
        <v>8.8267410872128263E-2</v>
      </c>
      <c r="K1622" s="83">
        <v>30066.776279096517</v>
      </c>
      <c r="L1622" s="83">
        <v>49241.335591195006</v>
      </c>
      <c r="M1622" s="105">
        <v>-0.38939965949110344</v>
      </c>
      <c r="N1622" s="83">
        <v>37670.832962392611</v>
      </c>
      <c r="O1622" s="105">
        <v>-0.20185528392449786</v>
      </c>
      <c r="P1622" s="83">
        <v>31449.584265608562</v>
      </c>
      <c r="Q1622" s="105">
        <v>-4.3969038663070781E-2</v>
      </c>
      <c r="R1622" s="83">
        <v>14241.608670563259</v>
      </c>
      <c r="S1622" s="83">
        <v>24219.267662523067</v>
      </c>
      <c r="T1622" s="105">
        <v>-0.41197195270273401</v>
      </c>
      <c r="U1622" s="83">
        <v>19448.842029884716</v>
      </c>
      <c r="V1622" s="105">
        <v>-0.26774002027062188</v>
      </c>
      <c r="W1622" s="83">
        <v>16144.660943540888</v>
      </c>
      <c r="X1622" s="105">
        <v>-0.11787502256211813</v>
      </c>
      <c r="Y1622" s="80"/>
      <c r="Z1622" s="80"/>
      <c r="AA1622" s="80"/>
      <c r="AB1622" s="80"/>
      <c r="AC1622" s="84">
        <v>3.2115668039070835</v>
      </c>
      <c r="AD1622" s="84">
        <v>2.8463734380492323</v>
      </c>
      <c r="AE1622" s="105">
        <v>0.12830128365311658</v>
      </c>
      <c r="AF1622" s="84">
        <v>2.9482439030094039</v>
      </c>
      <c r="AG1622" s="105">
        <v>8.9315168473305145E-2</v>
      </c>
      <c r="AH1622" s="84">
        <v>2.8213261449008202</v>
      </c>
      <c r="AI1622" s="105">
        <v>0.1383181663387526</v>
      </c>
      <c r="AJ1622" s="84">
        <v>6.7802354939042351</v>
      </c>
      <c r="AK1622" s="84">
        <v>5.7870961101655585</v>
      </c>
      <c r="AL1622" s="105">
        <v>0.17161273371529762</v>
      </c>
      <c r="AM1622" s="84">
        <v>5.7105098304568847</v>
      </c>
      <c r="AN1622" s="105">
        <v>0.1873257721652086</v>
      </c>
      <c r="AO1622" s="84">
        <v>5.4959057142864038</v>
      </c>
      <c r="AP1622" s="105">
        <v>0.23368846672155663</v>
      </c>
      <c r="AQ1622" s="108">
        <v>11.609995077364882</v>
      </c>
      <c r="AR1622" s="108">
        <v>8.2453097653962217</v>
      </c>
    </row>
    <row r="1623" spans="1:44" x14ac:dyDescent="0.25">
      <c r="A1623" s="80" t="s">
        <v>327</v>
      </c>
      <c r="B1623" s="80" t="s">
        <v>369</v>
      </c>
      <c r="C1623" s="80" t="s">
        <v>291</v>
      </c>
      <c r="D1623" s="81">
        <v>28099.620990029573</v>
      </c>
      <c r="E1623" s="81">
        <v>30136.621137895585</v>
      </c>
      <c r="F1623" s="105">
        <v>-6.7592187543034379E-2</v>
      </c>
      <c r="G1623" s="81">
        <v>29071.120378353597</v>
      </c>
      <c r="H1623" s="105">
        <v>-3.3418023649594328E-2</v>
      </c>
      <c r="I1623" s="81">
        <v>21212.669781185388</v>
      </c>
      <c r="J1623" s="105">
        <v>0.3246621608635315</v>
      </c>
      <c r="K1623" s="83">
        <v>8229.3002123028582</v>
      </c>
      <c r="L1623" s="83">
        <v>10351.923815153676</v>
      </c>
      <c r="M1623" s="105">
        <v>-0.20504629291645407</v>
      </c>
      <c r="N1623" s="83">
        <v>9960.3045697620946</v>
      </c>
      <c r="O1623" s="105">
        <v>-0.17379030383411079</v>
      </c>
      <c r="P1623" s="83">
        <v>7479.1453104133598</v>
      </c>
      <c r="Q1623" s="105">
        <v>0.10029954904673975</v>
      </c>
      <c r="R1623" s="83">
        <v>2708.7293396164237</v>
      </c>
      <c r="S1623" s="83">
        <v>3385.99474131534</v>
      </c>
      <c r="T1623" s="105">
        <v>-0.20001962597136891</v>
      </c>
      <c r="U1623" s="83">
        <v>3258.8586684608981</v>
      </c>
      <c r="V1623" s="105">
        <v>-0.16881042868431326</v>
      </c>
      <c r="W1623" s="83">
        <v>2515.3812988898335</v>
      </c>
      <c r="X1623" s="105">
        <v>7.6866294908022312E-2</v>
      </c>
      <c r="Y1623" s="80"/>
      <c r="Z1623" s="80"/>
      <c r="AA1623" s="80"/>
      <c r="AB1623" s="80"/>
      <c r="AC1623" s="84">
        <v>3.4145820744296644</v>
      </c>
      <c r="AD1623" s="84">
        <v>2.9112097109698643</v>
      </c>
      <c r="AE1623" s="105">
        <v>0.17290831421831943</v>
      </c>
      <c r="AF1623" s="84">
        <v>2.9186979348612399</v>
      </c>
      <c r="AG1623" s="105">
        <v>0.16989909563628749</v>
      </c>
      <c r="AH1623" s="84">
        <v>2.8362424984109582</v>
      </c>
      <c r="AI1623" s="105">
        <v>0.20391048238742931</v>
      </c>
      <c r="AJ1623" s="84">
        <v>10.373727850568004</v>
      </c>
      <c r="AK1623" s="84">
        <v>8.9003744660833597</v>
      </c>
      <c r="AL1623" s="105">
        <v>0.16553835909928841</v>
      </c>
      <c r="AM1623" s="84">
        <v>8.9206447213261253</v>
      </c>
      <c r="AN1623" s="105">
        <v>0.16288992271691619</v>
      </c>
      <c r="AO1623" s="84">
        <v>8.4331825916602092</v>
      </c>
      <c r="AP1623" s="105">
        <v>0.23010829397039856</v>
      </c>
      <c r="AQ1623" s="108">
        <v>3.3785369374923069</v>
      </c>
      <c r="AR1623" s="108">
        <v>1.568243657889473</v>
      </c>
    </row>
    <row r="1624" spans="1:44" x14ac:dyDescent="0.25">
      <c r="A1624" s="80" t="s">
        <v>327</v>
      </c>
      <c r="B1624" s="80" t="s">
        <v>369</v>
      </c>
      <c r="C1624" s="80" t="s">
        <v>292</v>
      </c>
      <c r="D1624" s="81">
        <v>539538.66907233838</v>
      </c>
      <c r="E1624" s="81">
        <v>612353.69899275061</v>
      </c>
      <c r="F1624" s="105">
        <v>-0.11891008422123413</v>
      </c>
      <c r="G1624" s="81">
        <v>684763.0860702527</v>
      </c>
      <c r="H1624" s="105">
        <v>-0.21207979803837607</v>
      </c>
      <c r="I1624" s="81">
        <v>558664.52789747238</v>
      </c>
      <c r="J1624" s="105">
        <v>-3.423496189585179E-2</v>
      </c>
      <c r="K1624" s="83">
        <v>194242.95306713544</v>
      </c>
      <c r="L1624" s="83">
        <v>246252.34718100418</v>
      </c>
      <c r="M1624" s="105">
        <v>-0.21120364824640633</v>
      </c>
      <c r="N1624" s="83">
        <v>252074.93771755681</v>
      </c>
      <c r="O1624" s="105">
        <v>-0.22942377839728179</v>
      </c>
      <c r="P1624" s="83">
        <v>239355.55516187925</v>
      </c>
      <c r="Q1624" s="105">
        <v>-0.1884752666978361</v>
      </c>
      <c r="R1624" s="83">
        <v>118046.47902808398</v>
      </c>
      <c r="S1624" s="83">
        <v>147684.12701553089</v>
      </c>
      <c r="T1624" s="105">
        <v>-0.20068269072904582</v>
      </c>
      <c r="U1624" s="83">
        <v>158683.36679751001</v>
      </c>
      <c r="V1624" s="105">
        <v>-0.2560878848838723</v>
      </c>
      <c r="W1624" s="83">
        <v>141537.95861320192</v>
      </c>
      <c r="X1624" s="105">
        <v>-0.16597299986017161</v>
      </c>
      <c r="Y1624" s="80"/>
      <c r="Z1624" s="80"/>
      <c r="AA1624" s="80"/>
      <c r="AB1624" s="80"/>
      <c r="AC1624" s="84">
        <v>2.7776486124871655</v>
      </c>
      <c r="AD1624" s="84">
        <v>2.4866918265053082</v>
      </c>
      <c r="AE1624" s="105">
        <v>0.11700556654451057</v>
      </c>
      <c r="AF1624" s="84">
        <v>2.7165060210686685</v>
      </c>
      <c r="AG1624" s="105">
        <v>2.2507806330737935E-2</v>
      </c>
      <c r="AH1624" s="84">
        <v>2.3340361894656692</v>
      </c>
      <c r="AI1624" s="105">
        <v>0.19006235851169581</v>
      </c>
      <c r="AJ1624" s="84">
        <v>4.5705613036029549</v>
      </c>
      <c r="AK1624" s="84">
        <v>4.1463745046097857</v>
      </c>
      <c r="AL1624" s="105">
        <v>0.10230305982288236</v>
      </c>
      <c r="AM1624" s="84">
        <v>4.31527953994103</v>
      </c>
      <c r="AN1624" s="105">
        <v>5.9157642349495027E-2</v>
      </c>
      <c r="AO1624" s="84">
        <v>3.9471003635441941</v>
      </c>
      <c r="AP1624" s="105">
        <v>0.15795416448416338</v>
      </c>
      <c r="AQ1624" s="108">
        <v>64.871028805446343</v>
      </c>
      <c r="AR1624" s="108">
        <v>68.344090110601655</v>
      </c>
    </row>
    <row r="1625" spans="1:44" x14ac:dyDescent="0.25">
      <c r="A1625" s="80" t="s">
        <v>327</v>
      </c>
      <c r="B1625" s="80" t="s">
        <v>369</v>
      </c>
      <c r="C1625" s="80" t="s">
        <v>293</v>
      </c>
      <c r="D1625" s="80"/>
      <c r="E1625" s="80"/>
      <c r="F1625" s="80"/>
      <c r="G1625" s="81">
        <v>4.287280710935593</v>
      </c>
      <c r="H1625" s="105">
        <v>-1</v>
      </c>
      <c r="I1625" s="81">
        <v>53.28100523352623</v>
      </c>
      <c r="J1625" s="105">
        <v>-1</v>
      </c>
      <c r="K1625" s="80"/>
      <c r="L1625" s="80"/>
      <c r="M1625" s="80"/>
      <c r="N1625" s="83">
        <v>0.41827129065254454</v>
      </c>
      <c r="O1625" s="105">
        <v>-1</v>
      </c>
      <c r="P1625" s="83">
        <v>4.9729028383041527</v>
      </c>
      <c r="Q1625" s="105">
        <v>-1</v>
      </c>
      <c r="R1625" s="80"/>
      <c r="S1625" s="80"/>
      <c r="T1625" s="80"/>
      <c r="U1625" s="83">
        <v>0.17925911979543141</v>
      </c>
      <c r="V1625" s="105">
        <v>-1</v>
      </c>
      <c r="W1625" s="83">
        <v>2.1312402602302658</v>
      </c>
      <c r="X1625" s="105">
        <v>-1</v>
      </c>
      <c r="Y1625" s="80"/>
      <c r="Z1625" s="80"/>
      <c r="AA1625" s="80"/>
      <c r="AB1625" s="80"/>
      <c r="AC1625" s="80"/>
      <c r="AD1625" s="80"/>
      <c r="AE1625" s="80"/>
      <c r="AF1625" s="84">
        <v>10.249999956360886</v>
      </c>
      <c r="AG1625" s="105">
        <v>-1</v>
      </c>
      <c r="AH1625" s="84">
        <v>10.714266287916454</v>
      </c>
      <c r="AI1625" s="105">
        <v>-1</v>
      </c>
      <c r="AJ1625" s="80"/>
      <c r="AK1625" s="80"/>
      <c r="AL1625" s="80"/>
      <c r="AM1625" s="84">
        <v>23.91666720124584</v>
      </c>
      <c r="AN1625" s="105">
        <v>-1</v>
      </c>
      <c r="AO1625" s="84">
        <v>24.999999403056314</v>
      </c>
      <c r="AP1625" s="105">
        <v>-1</v>
      </c>
      <c r="AQ1625" s="80"/>
      <c r="AR1625" s="80"/>
    </row>
    <row r="1626" spans="1:44" x14ac:dyDescent="0.25">
      <c r="A1626" s="80" t="s">
        <v>327</v>
      </c>
      <c r="B1626" s="80" t="s">
        <v>370</v>
      </c>
      <c r="C1626" s="80" t="s">
        <v>281</v>
      </c>
      <c r="D1626" s="81">
        <v>77561298.000983238</v>
      </c>
      <c r="E1626" s="81">
        <v>76943304.922169626</v>
      </c>
      <c r="F1626" s="105">
        <v>8.0317979509553217E-3</v>
      </c>
      <c r="G1626" s="81">
        <v>75634735.822061121</v>
      </c>
      <c r="H1626" s="105">
        <v>2.5471923157827408E-2</v>
      </c>
      <c r="I1626" s="81">
        <v>67394249.23464863</v>
      </c>
      <c r="J1626" s="105">
        <v>0.15085929262207048</v>
      </c>
      <c r="K1626" s="83">
        <v>29617825.5631078</v>
      </c>
      <c r="L1626" s="83">
        <v>32420854.840080351</v>
      </c>
      <c r="M1626" s="105">
        <v>-8.6457599307569771E-2</v>
      </c>
      <c r="N1626" s="83">
        <v>33744332.655072302</v>
      </c>
      <c r="O1626" s="105">
        <v>-0.12228741146386912</v>
      </c>
      <c r="P1626" s="83">
        <v>28686996.101186842</v>
      </c>
      <c r="Q1626" s="105">
        <v>3.2447784307484448E-2</v>
      </c>
      <c r="R1626" s="83">
        <v>38815626.734385312</v>
      </c>
      <c r="S1626" s="83">
        <v>44363719.570045687</v>
      </c>
      <c r="T1626" s="105">
        <v>-0.12505923510089176</v>
      </c>
      <c r="U1626" s="83">
        <v>45625098.377566136</v>
      </c>
      <c r="V1626" s="105">
        <v>-0.14924837173675098</v>
      </c>
      <c r="W1626" s="83">
        <v>39351912.365905851</v>
      </c>
      <c r="X1626" s="105">
        <v>-1.3627943326718035E-2</v>
      </c>
      <c r="Y1626" s="81">
        <v>68187213.076003984</v>
      </c>
      <c r="Z1626" s="82">
        <v>9374084.9249792583</v>
      </c>
      <c r="AA1626" s="83">
        <v>32478906.689746022</v>
      </c>
      <c r="AB1626" s="83">
        <v>6336720.0446392884</v>
      </c>
      <c r="AC1626" s="84">
        <v>2.6187370789837527</v>
      </c>
      <c r="AD1626" s="84">
        <v>2.3732657667942889</v>
      </c>
      <c r="AE1626" s="105">
        <v>0.10343186828209153</v>
      </c>
      <c r="AF1626" s="84">
        <v>2.2414055893528548</v>
      </c>
      <c r="AG1626" s="105">
        <v>0.16834592160530934</v>
      </c>
      <c r="AH1626" s="84">
        <v>2.3492961409040798</v>
      </c>
      <c r="AI1626" s="105">
        <v>0.11469006967166939</v>
      </c>
      <c r="AJ1626" s="84">
        <v>1.9981977498839298</v>
      </c>
      <c r="AK1626" s="84">
        <v>1.7343745219713638</v>
      </c>
      <c r="AL1626" s="105">
        <v>0.15211433549697984</v>
      </c>
      <c r="AM1626" s="84">
        <v>1.6577440599941966</v>
      </c>
      <c r="AN1626" s="105">
        <v>0.20537168439072861</v>
      </c>
      <c r="AO1626" s="84">
        <v>1.7126041704910486</v>
      </c>
      <c r="AP1626" s="105">
        <v>0.16675982945375756</v>
      </c>
      <c r="AQ1626" s="80"/>
      <c r="AR1626" s="80"/>
    </row>
    <row r="1627" spans="1:44" x14ac:dyDescent="0.25">
      <c r="A1627" s="80" t="s">
        <v>327</v>
      </c>
      <c r="B1627" s="80" t="s">
        <v>370</v>
      </c>
      <c r="C1627" s="80" t="s">
        <v>313</v>
      </c>
      <c r="D1627" s="81">
        <v>37565019.140635908</v>
      </c>
      <c r="E1627" s="81">
        <v>36259609.032476217</v>
      </c>
      <c r="F1627" s="105">
        <v>3.6001770096045153E-2</v>
      </c>
      <c r="G1627" s="81">
        <v>37999881.290697649</v>
      </c>
      <c r="H1627" s="105">
        <v>-1.144377654064397E-2</v>
      </c>
      <c r="I1627" s="81">
        <v>32213979.079800759</v>
      </c>
      <c r="J1627" s="105">
        <v>0.16610925485422043</v>
      </c>
      <c r="K1627" s="83">
        <v>16672971.078712141</v>
      </c>
      <c r="L1627" s="83">
        <v>18062143.439184602</v>
      </c>
      <c r="M1627" s="105">
        <v>-7.6910714675133482E-2</v>
      </c>
      <c r="N1627" s="83">
        <v>19058826.329132341</v>
      </c>
      <c r="O1627" s="105">
        <v>-0.12518374474997468</v>
      </c>
      <c r="P1627" s="83">
        <v>15930164.195928494</v>
      </c>
      <c r="Q1627" s="105">
        <v>4.6628953327015783E-2</v>
      </c>
      <c r="R1627" s="83">
        <v>17989985.368648101</v>
      </c>
      <c r="S1627" s="83">
        <v>19706764.147218954</v>
      </c>
      <c r="T1627" s="105">
        <v>-8.7116218865040174E-2</v>
      </c>
      <c r="U1627" s="83">
        <v>21322176.880270511</v>
      </c>
      <c r="V1627" s="105">
        <v>-0.15627820415961841</v>
      </c>
      <c r="W1627" s="83">
        <v>17352873.344116926</v>
      </c>
      <c r="X1627" s="105">
        <v>3.6715073745822731E-2</v>
      </c>
      <c r="Y1627" s="81">
        <v>34757697.210256442</v>
      </c>
      <c r="Z1627" s="82">
        <v>2807321.9303794615</v>
      </c>
      <c r="AA1627" s="83">
        <v>15973580.035023073</v>
      </c>
      <c r="AB1627" s="83">
        <v>2016405.3336250281</v>
      </c>
      <c r="AC1627" s="84">
        <v>2.2530488995208837</v>
      </c>
      <c r="AD1627" s="84">
        <v>2.0074920318600418</v>
      </c>
      <c r="AE1627" s="105">
        <v>0.12232022033647687</v>
      </c>
      <c r="AF1627" s="84">
        <v>1.9938206390292244</v>
      </c>
      <c r="AG1627" s="105">
        <v>0.13001583764218408</v>
      </c>
      <c r="AH1627" s="84">
        <v>2.022200065460352</v>
      </c>
      <c r="AI1627" s="105">
        <v>0.1141572676232602</v>
      </c>
      <c r="AJ1627" s="84">
        <v>2.0881072647286327</v>
      </c>
      <c r="AK1627" s="84">
        <v>1.8399575273545465</v>
      </c>
      <c r="AL1627" s="105">
        <v>0.13486710083513223</v>
      </c>
      <c r="AM1627" s="84">
        <v>1.7821764402423226</v>
      </c>
      <c r="AN1627" s="105">
        <v>0.17166135606905045</v>
      </c>
      <c r="AO1627" s="84">
        <v>1.8564060510890625</v>
      </c>
      <c r="AP1627" s="105">
        <v>0.12481170997241818</v>
      </c>
      <c r="AQ1627" s="80"/>
      <c r="AR1627" s="80"/>
    </row>
    <row r="1628" spans="1:44" x14ac:dyDescent="0.25">
      <c r="A1628" s="80" t="s">
        <v>327</v>
      </c>
      <c r="B1628" s="80" t="s">
        <v>370</v>
      </c>
      <c r="C1628" s="80" t="s">
        <v>328</v>
      </c>
      <c r="D1628" s="81">
        <v>1629613.9980792296</v>
      </c>
      <c r="E1628" s="81">
        <v>1676144.2561221314</v>
      </c>
      <c r="F1628" s="105">
        <v>-2.7760294421527016E-2</v>
      </c>
      <c r="G1628" s="81">
        <v>1957469.3303119945</v>
      </c>
      <c r="H1628" s="105">
        <v>-0.16748938394887095</v>
      </c>
      <c r="I1628" s="81">
        <v>1377767.3518911409</v>
      </c>
      <c r="J1628" s="105">
        <v>0.18279330384944947</v>
      </c>
      <c r="K1628" s="83">
        <v>507169.47386448795</v>
      </c>
      <c r="L1628" s="83">
        <v>573066.26430271647</v>
      </c>
      <c r="M1628" s="105">
        <v>-0.1149898267321826</v>
      </c>
      <c r="N1628" s="83">
        <v>656723.40742466925</v>
      </c>
      <c r="O1628" s="105">
        <v>-0.22772742964447507</v>
      </c>
      <c r="P1628" s="83">
        <v>542525.13631665462</v>
      </c>
      <c r="Q1628" s="105">
        <v>-6.5168708480874318E-2</v>
      </c>
      <c r="R1628" s="83">
        <v>289960.56164292351</v>
      </c>
      <c r="S1628" s="83">
        <v>333795.42703920364</v>
      </c>
      <c r="T1628" s="105">
        <v>-0.13132254622269529</v>
      </c>
      <c r="U1628" s="83">
        <v>381549.05788024195</v>
      </c>
      <c r="V1628" s="105">
        <v>-0.24004382751238668</v>
      </c>
      <c r="W1628" s="83">
        <v>300918.93613741704</v>
      </c>
      <c r="X1628" s="105">
        <v>-3.6416367262076525E-2</v>
      </c>
      <c r="Y1628" s="81">
        <v>1602231.0607776027</v>
      </c>
      <c r="Z1628" s="82">
        <v>27382.937301626953</v>
      </c>
      <c r="AA1628" s="83">
        <v>279169.68760115129</v>
      </c>
      <c r="AB1628" s="83">
        <v>10790.874041772191</v>
      </c>
      <c r="AC1628" s="84">
        <v>3.2131547383205694</v>
      </c>
      <c r="AD1628" s="84">
        <v>2.9248698807311491</v>
      </c>
      <c r="AE1628" s="105">
        <v>9.856331028215036E-2</v>
      </c>
      <c r="AF1628" s="84">
        <v>2.980660211257248</v>
      </c>
      <c r="AG1628" s="105">
        <v>7.8001016749659896E-2</v>
      </c>
      <c r="AH1628" s="84">
        <v>2.539545653580523</v>
      </c>
      <c r="AI1628" s="105">
        <v>0.26524787368572023</v>
      </c>
      <c r="AJ1628" s="84">
        <v>5.6201229189438644</v>
      </c>
      <c r="AK1628" s="84">
        <v>5.0214715971087029</v>
      </c>
      <c r="AL1628" s="105">
        <v>0.11921830289348982</v>
      </c>
      <c r="AM1628" s="84">
        <v>5.1303214878501731</v>
      </c>
      <c r="AN1628" s="105">
        <v>9.5471878761137705E-2</v>
      </c>
      <c r="AO1628" s="84">
        <v>4.5785332407993504</v>
      </c>
      <c r="AP1628" s="105">
        <v>0.22749418282320177</v>
      </c>
      <c r="AQ1628" s="108">
        <v>100</v>
      </c>
      <c r="AR1628" s="108">
        <v>99.999999999999972</v>
      </c>
    </row>
    <row r="1629" spans="1:44" x14ac:dyDescent="0.25">
      <c r="A1629" s="80" t="s">
        <v>327</v>
      </c>
      <c r="B1629" s="80" t="s">
        <v>370</v>
      </c>
      <c r="C1629" s="80" t="s">
        <v>270</v>
      </c>
      <c r="D1629" s="81">
        <v>812858.60191590071</v>
      </c>
      <c r="E1629" s="81">
        <v>766791.76901232125</v>
      </c>
      <c r="F1629" s="105">
        <v>6.0077370109119198E-2</v>
      </c>
      <c r="G1629" s="81">
        <v>922000.51420227648</v>
      </c>
      <c r="H1629" s="105">
        <v>-0.11837510999742379</v>
      </c>
      <c r="I1629" s="81">
        <v>681578.1411872959</v>
      </c>
      <c r="J1629" s="105">
        <v>0.19261248680880053</v>
      </c>
      <c r="K1629" s="83">
        <v>261109.85754736458</v>
      </c>
      <c r="L1629" s="83">
        <v>266322.56417229626</v>
      </c>
      <c r="M1629" s="105">
        <v>-1.9572906415692762E-2</v>
      </c>
      <c r="N1629" s="83">
        <v>306517.2919860261</v>
      </c>
      <c r="O1629" s="105">
        <v>-0.14813987864910283</v>
      </c>
      <c r="P1629" s="83">
        <v>269640.98677912913</v>
      </c>
      <c r="Q1629" s="105">
        <v>-3.163884442669191E-2</v>
      </c>
      <c r="R1629" s="83">
        <v>157591.62203492288</v>
      </c>
      <c r="S1629" s="83">
        <v>163507.84686444598</v>
      </c>
      <c r="T1629" s="105">
        <v>-3.6183124803960416E-2</v>
      </c>
      <c r="U1629" s="83">
        <v>191083.52956642967</v>
      </c>
      <c r="V1629" s="105">
        <v>-0.17527364921246871</v>
      </c>
      <c r="W1629" s="83">
        <v>159038.78382894179</v>
      </c>
      <c r="X1629" s="105">
        <v>-9.0994269396289795E-3</v>
      </c>
      <c r="Y1629" s="81">
        <v>796072.73324237717</v>
      </c>
      <c r="Z1629" s="82">
        <v>16785.868673523575</v>
      </c>
      <c r="AA1629" s="83">
        <v>151090.41220155929</v>
      </c>
      <c r="AB1629" s="83">
        <v>6501.2098333635813</v>
      </c>
      <c r="AC1629" s="84">
        <v>3.1130904422804124</v>
      </c>
      <c r="AD1629" s="84">
        <v>2.8791843882828063</v>
      </c>
      <c r="AE1629" s="105">
        <v>8.124038701707173E-2</v>
      </c>
      <c r="AF1629" s="84">
        <v>3.0079885810954829</v>
      </c>
      <c r="AG1629" s="105">
        <v>3.4940910961388127E-2</v>
      </c>
      <c r="AH1629" s="84">
        <v>2.5277245471052834</v>
      </c>
      <c r="AI1629" s="105">
        <v>0.23157819780857147</v>
      </c>
      <c r="AJ1629" s="84">
        <v>5.1580064436151831</v>
      </c>
      <c r="AK1629" s="84">
        <v>4.6896328446427393</v>
      </c>
      <c r="AL1629" s="105">
        <v>9.9874257642044675E-2</v>
      </c>
      <c r="AM1629" s="84">
        <v>4.8251176660505717</v>
      </c>
      <c r="AN1629" s="105">
        <v>6.8990810298121846E-2</v>
      </c>
      <c r="AO1629" s="84">
        <v>4.285609615327445</v>
      </c>
      <c r="AP1629" s="105">
        <v>0.20356423160140824</v>
      </c>
      <c r="AQ1629" s="80"/>
      <c r="AR1629" s="80"/>
    </row>
    <row r="1630" spans="1:44" x14ac:dyDescent="0.25">
      <c r="A1630" s="80" t="s">
        <v>327</v>
      </c>
      <c r="B1630" s="80" t="s">
        <v>370</v>
      </c>
      <c r="C1630" s="80" t="s">
        <v>271</v>
      </c>
      <c r="D1630" s="81">
        <v>747333.34293598658</v>
      </c>
      <c r="E1630" s="81">
        <v>811807.73249564879</v>
      </c>
      <c r="F1630" s="105">
        <v>-7.9420763043800871E-2</v>
      </c>
      <c r="G1630" s="81">
        <v>929872.73880992294</v>
      </c>
      <c r="H1630" s="105">
        <v>-0.19630578277577571</v>
      </c>
      <c r="I1630" s="81">
        <v>625815.73097734805</v>
      </c>
      <c r="J1630" s="105">
        <v>0.19417474816246985</v>
      </c>
      <c r="K1630" s="83">
        <v>233850.80914437718</v>
      </c>
      <c r="L1630" s="83">
        <v>286627.76458313159</v>
      </c>
      <c r="M1630" s="105">
        <v>-0.18413064594601522</v>
      </c>
      <c r="N1630" s="83">
        <v>328210.78702539834</v>
      </c>
      <c r="O1630" s="105">
        <v>-0.28749810064505643</v>
      </c>
      <c r="P1630" s="83">
        <v>257529.91302821151</v>
      </c>
      <c r="Q1630" s="105">
        <v>-9.1947003768996574E-2</v>
      </c>
      <c r="R1630" s="83">
        <v>128500.12295257328</v>
      </c>
      <c r="S1630" s="83">
        <v>164205.02217049926</v>
      </c>
      <c r="T1630" s="105">
        <v>-0.21744096950245806</v>
      </c>
      <c r="U1630" s="83">
        <v>183985.83780736069</v>
      </c>
      <c r="V1630" s="105">
        <v>-0.30157600995834694</v>
      </c>
      <c r="W1630" s="83">
        <v>137316.18427101953</v>
      </c>
      <c r="X1630" s="105">
        <v>-6.4202638350670208E-2</v>
      </c>
      <c r="Y1630" s="81">
        <v>737270.93630677543</v>
      </c>
      <c r="Z1630" s="82">
        <v>10062.406629211133</v>
      </c>
      <c r="AA1630" s="83">
        <v>124267.81869461386</v>
      </c>
      <c r="AB1630" s="83">
        <v>4232.3042579594139</v>
      </c>
      <c r="AC1630" s="84">
        <v>3.1957697545300787</v>
      </c>
      <c r="AD1630" s="84">
        <v>2.8322717922191991</v>
      </c>
      <c r="AE1630" s="105">
        <v>0.12834148308417262</v>
      </c>
      <c r="AF1630" s="84">
        <v>2.8331571525647798</v>
      </c>
      <c r="AG1630" s="105">
        <v>0.12798887687435043</v>
      </c>
      <c r="AH1630" s="84">
        <v>2.4300700591188882</v>
      </c>
      <c r="AI1630" s="105">
        <v>0.31509367087499662</v>
      </c>
      <c r="AJ1630" s="84">
        <v>5.8158181156901447</v>
      </c>
      <c r="AK1630" s="84">
        <v>4.9438666477126576</v>
      </c>
      <c r="AL1630" s="105">
        <v>0.17637034534111201</v>
      </c>
      <c r="AM1630" s="84">
        <v>5.0540451911496076</v>
      </c>
      <c r="AN1630" s="105">
        <v>0.15072538842242961</v>
      </c>
      <c r="AO1630" s="84">
        <v>4.5574797632169997</v>
      </c>
      <c r="AP1630" s="105">
        <v>0.27610399120783341</v>
      </c>
      <c r="AQ1630" s="80"/>
      <c r="AR1630" s="80"/>
    </row>
    <row r="1631" spans="1:44" x14ac:dyDescent="0.25">
      <c r="A1631" s="80" t="s">
        <v>327</v>
      </c>
      <c r="B1631" s="80" t="s">
        <v>370</v>
      </c>
      <c r="C1631" s="80" t="s">
        <v>127</v>
      </c>
      <c r="D1631" s="81">
        <v>69422.053227342374</v>
      </c>
      <c r="E1631" s="81">
        <v>97544.754614161255</v>
      </c>
      <c r="F1631" s="105">
        <v>-0.28830562440859442</v>
      </c>
      <c r="G1631" s="81">
        <v>105596.07729979516</v>
      </c>
      <c r="H1631" s="105">
        <v>-0.34256977150535645</v>
      </c>
      <c r="I1631" s="81">
        <v>70373.479726496938</v>
      </c>
      <c r="J1631" s="105">
        <v>-1.3519673929045947E-2</v>
      </c>
      <c r="K1631" s="83">
        <v>12208.807172746225</v>
      </c>
      <c r="L1631" s="83">
        <v>20115.935547288635</v>
      </c>
      <c r="M1631" s="105">
        <v>-0.39307783403631891</v>
      </c>
      <c r="N1631" s="83">
        <v>21995.328413244752</v>
      </c>
      <c r="O1631" s="105">
        <v>-0.44493635451269076</v>
      </c>
      <c r="P1631" s="83">
        <v>15354.236509314003</v>
      </c>
      <c r="Q1631" s="105">
        <v>-0.20485742385560726</v>
      </c>
      <c r="R1631" s="83">
        <v>3868.8166554272857</v>
      </c>
      <c r="S1631" s="83">
        <v>6082.5580042582915</v>
      </c>
      <c r="T1631" s="105">
        <v>-0.36394907328153792</v>
      </c>
      <c r="U1631" s="83">
        <v>6479.6905064517568</v>
      </c>
      <c r="V1631" s="105">
        <v>-0.40293187590130308</v>
      </c>
      <c r="W1631" s="83">
        <v>4563.9680374558111</v>
      </c>
      <c r="X1631" s="105">
        <v>-0.152312938286053</v>
      </c>
      <c r="Y1631" s="81">
        <v>68887.391228450128</v>
      </c>
      <c r="Z1631" s="82">
        <v>534.66199889224492</v>
      </c>
      <c r="AA1631" s="83">
        <v>3811.456704978089</v>
      </c>
      <c r="AB1631" s="83">
        <v>57.359950449196617</v>
      </c>
      <c r="AC1631" s="84">
        <v>5.686227347608007</v>
      </c>
      <c r="AD1631" s="84">
        <v>4.8491284128870165</v>
      </c>
      <c r="AE1631" s="105">
        <v>0.17262874138295062</v>
      </c>
      <c r="AF1631" s="84">
        <v>4.8008411293467761</v>
      </c>
      <c r="AG1631" s="105">
        <v>0.18442314469625043</v>
      </c>
      <c r="AH1631" s="84">
        <v>4.5833265420789777</v>
      </c>
      <c r="AI1631" s="105">
        <v>0.24063325957760759</v>
      </c>
      <c r="AJ1631" s="84">
        <v>17.944001851303849</v>
      </c>
      <c r="AK1631" s="84">
        <v>16.036798094793653</v>
      </c>
      <c r="AL1631" s="105">
        <v>0.11892671749289963</v>
      </c>
      <c r="AM1631" s="84">
        <v>16.296469282700201</v>
      </c>
      <c r="AN1631" s="105">
        <v>0.10109751627934613</v>
      </c>
      <c r="AO1631" s="84">
        <v>15.419362964190851</v>
      </c>
      <c r="AP1631" s="105">
        <v>0.16373172438939868</v>
      </c>
      <c r="AQ1631" s="80"/>
      <c r="AR1631" s="80"/>
    </row>
    <row r="1632" spans="1:44" x14ac:dyDescent="0.25">
      <c r="A1632" s="80" t="s">
        <v>327</v>
      </c>
      <c r="B1632" s="80" t="s">
        <v>370</v>
      </c>
      <c r="C1632" s="80" t="s">
        <v>282</v>
      </c>
      <c r="D1632" s="81">
        <v>729.52951753735545</v>
      </c>
      <c r="E1632" s="81">
        <v>14776.330115817786</v>
      </c>
      <c r="F1632" s="105">
        <v>-0.95062850438375035</v>
      </c>
      <c r="G1632" s="81">
        <v>21846.261440970899</v>
      </c>
      <c r="H1632" s="105">
        <v>-0.96660620767958128</v>
      </c>
      <c r="I1632" s="81">
        <v>18865.087219986915</v>
      </c>
      <c r="J1632" s="105">
        <v>-0.96132912034647566</v>
      </c>
      <c r="K1632" s="83">
        <v>154.85579654576009</v>
      </c>
      <c r="L1632" s="83">
        <v>3782.1828081439285</v>
      </c>
      <c r="M1632" s="105">
        <v>-0.95905650139059406</v>
      </c>
      <c r="N1632" s="83">
        <v>5442.5982409647977</v>
      </c>
      <c r="O1632" s="105">
        <v>-0.97154745037393953</v>
      </c>
      <c r="P1632" s="83">
        <v>4718.9608844433515</v>
      </c>
      <c r="Q1632" s="105">
        <v>-0.96718434410925891</v>
      </c>
      <c r="R1632" s="83">
        <v>46.736836941444565</v>
      </c>
      <c r="S1632" s="83">
        <v>938.5557793383274</v>
      </c>
      <c r="T1632" s="105">
        <v>-0.95020345303888742</v>
      </c>
      <c r="U1632" s="83">
        <v>1397.2279098458241</v>
      </c>
      <c r="V1632" s="105">
        <v>-0.96655031250656753</v>
      </c>
      <c r="W1632" s="83">
        <v>1339.31110370634</v>
      </c>
      <c r="X1632" s="105">
        <v>-0.96510382329235711</v>
      </c>
      <c r="Y1632" s="81">
        <v>726.16842308551077</v>
      </c>
      <c r="Z1632" s="82">
        <v>3.3610944518446924</v>
      </c>
      <c r="AA1632" s="83">
        <v>45.129264657272294</v>
      </c>
      <c r="AB1632" s="83">
        <v>1.6075722841722699</v>
      </c>
      <c r="AC1632" s="84">
        <v>4.7110249264823523</v>
      </c>
      <c r="AD1632" s="84">
        <v>3.906825995824653</v>
      </c>
      <c r="AE1632" s="105">
        <v>0.20584457345097321</v>
      </c>
      <c r="AF1632" s="84">
        <v>4.0139397533590975</v>
      </c>
      <c r="AG1632" s="105">
        <v>0.17366607770828985</v>
      </c>
      <c r="AH1632" s="84">
        <v>3.9977206173032815</v>
      </c>
      <c r="AI1632" s="105">
        <v>0.17842775357829785</v>
      </c>
      <c r="AJ1632" s="84">
        <v>15.609304464728005</v>
      </c>
      <c r="AK1632" s="84">
        <v>15.743688804766567</v>
      </c>
      <c r="AL1632" s="105">
        <v>-8.5357594211259644E-3</v>
      </c>
      <c r="AM1632" s="84">
        <v>15.63543161929932</v>
      </c>
      <c r="AN1632" s="105">
        <v>-1.6710222785960738E-3</v>
      </c>
      <c r="AO1632" s="84">
        <v>14.08566476286253</v>
      </c>
      <c r="AP1632" s="105">
        <v>0.10816952749597007</v>
      </c>
      <c r="AQ1632" s="108">
        <v>4.4767013439822374E-2</v>
      </c>
      <c r="AR1632" s="108">
        <v>1.6118342672752636E-2</v>
      </c>
    </row>
    <row r="1633" spans="1:44" x14ac:dyDescent="0.25">
      <c r="A1633" s="80" t="s">
        <v>327</v>
      </c>
      <c r="B1633" s="80" t="s">
        <v>370</v>
      </c>
      <c r="C1633" s="80" t="s">
        <v>284</v>
      </c>
      <c r="D1633" s="81">
        <v>529.82019129872322</v>
      </c>
      <c r="E1633" s="81">
        <v>1010.2307085704804</v>
      </c>
      <c r="F1633" s="105">
        <v>-0.4755453513698456</v>
      </c>
      <c r="G1633" s="81">
        <v>1399.2458953738212</v>
      </c>
      <c r="H1633" s="105">
        <v>-0.62135304948871983</v>
      </c>
      <c r="I1633" s="81">
        <v>423.37110045194623</v>
      </c>
      <c r="J1633" s="105">
        <v>0.25143211412669214</v>
      </c>
      <c r="K1633" s="83">
        <v>61.483953905472191</v>
      </c>
      <c r="L1633" s="83">
        <v>105.01029516567328</v>
      </c>
      <c r="M1633" s="105">
        <v>-0.41449594243621724</v>
      </c>
      <c r="N1633" s="83">
        <v>171.96207518513319</v>
      </c>
      <c r="O1633" s="105">
        <v>-0.64245631579358997</v>
      </c>
      <c r="P1633" s="83">
        <v>48.598273716006787</v>
      </c>
      <c r="Q1633" s="105">
        <v>0.26514687054040881</v>
      </c>
      <c r="R1633" s="83">
        <v>17.862691303179037</v>
      </c>
      <c r="S1633" s="83">
        <v>30.225710138821551</v>
      </c>
      <c r="T1633" s="105">
        <v>-0.40902327121054455</v>
      </c>
      <c r="U1633" s="83">
        <v>55.686964262337142</v>
      </c>
      <c r="V1633" s="105">
        <v>-0.67923029132941737</v>
      </c>
      <c r="W1633" s="83">
        <v>14.188847365752009</v>
      </c>
      <c r="X1633" s="105">
        <v>0.25892476271854759</v>
      </c>
      <c r="Y1633" s="81">
        <v>529.82019129872322</v>
      </c>
      <c r="Z1633" s="80"/>
      <c r="AA1633" s="83">
        <v>17.862691303179037</v>
      </c>
      <c r="AB1633" s="80"/>
      <c r="AC1633" s="84">
        <v>8.6172107947593819</v>
      </c>
      <c r="AD1633" s="84">
        <v>9.6203015806845738</v>
      </c>
      <c r="AE1633" s="105">
        <v>-0.10426812273111843</v>
      </c>
      <c r="AF1633" s="84">
        <v>8.1369446947380855</v>
      </c>
      <c r="AG1633" s="105">
        <v>5.9022903317982475E-2</v>
      </c>
      <c r="AH1633" s="84">
        <v>8.7116489553928478</v>
      </c>
      <c r="AI1633" s="105">
        <v>-1.0840446064462344E-2</v>
      </c>
      <c r="AJ1633" s="84">
        <v>29.660714743720096</v>
      </c>
      <c r="AK1633" s="84">
        <v>33.422894083568671</v>
      </c>
      <c r="AL1633" s="105">
        <v>-0.11256294354527888</v>
      </c>
      <c r="AM1633" s="84">
        <v>25.126991817727358</v>
      </c>
      <c r="AN1633" s="105">
        <v>0.18043237960519207</v>
      </c>
      <c r="AO1633" s="84">
        <v>29.838301134583215</v>
      </c>
      <c r="AP1633" s="105">
        <v>-5.9516253979115825E-3</v>
      </c>
      <c r="AQ1633" s="108">
        <v>3.2512005414975828E-2</v>
      </c>
      <c r="AR1633" s="108">
        <v>6.1603865028983925E-3</v>
      </c>
    </row>
    <row r="1634" spans="1:44" x14ac:dyDescent="0.25">
      <c r="A1634" s="80" t="s">
        <v>327</v>
      </c>
      <c r="B1634" s="80" t="s">
        <v>370</v>
      </c>
      <c r="C1634" s="80" t="s">
        <v>285</v>
      </c>
      <c r="D1634" s="81">
        <v>629179.39850900054</v>
      </c>
      <c r="E1634" s="81">
        <v>679956.42730378744</v>
      </c>
      <c r="F1634" s="105">
        <v>-7.467688627656871E-2</v>
      </c>
      <c r="G1634" s="81">
        <v>780171.73304582958</v>
      </c>
      <c r="H1634" s="105">
        <v>-0.19353730485382672</v>
      </c>
      <c r="I1634" s="81">
        <v>516951.60834621789</v>
      </c>
      <c r="J1634" s="105">
        <v>0.21709534964367566</v>
      </c>
      <c r="K1634" s="83">
        <v>199196.12422182821</v>
      </c>
      <c r="L1634" s="83">
        <v>245299.28110002319</v>
      </c>
      <c r="M1634" s="105">
        <v>-0.18794656336312687</v>
      </c>
      <c r="N1634" s="83">
        <v>283506.84429684078</v>
      </c>
      <c r="O1634" s="105">
        <v>-0.29738513115660986</v>
      </c>
      <c r="P1634" s="83">
        <v>221744.09100554232</v>
      </c>
      <c r="Q1634" s="105">
        <v>-0.10168463421715501</v>
      </c>
      <c r="R1634" s="83">
        <v>110049.07507323007</v>
      </c>
      <c r="S1634" s="83">
        <v>142491.49080476238</v>
      </c>
      <c r="T1634" s="105">
        <v>-0.22767967089335844</v>
      </c>
      <c r="U1634" s="83">
        <v>160740.19590929418</v>
      </c>
      <c r="V1634" s="105">
        <v>-0.31536057642152654</v>
      </c>
      <c r="W1634" s="83">
        <v>118933.14295323161</v>
      </c>
      <c r="X1634" s="105">
        <v>-7.4697999728259509E-2</v>
      </c>
      <c r="Y1634" s="81">
        <v>622961.53876426525</v>
      </c>
      <c r="Z1634" s="82">
        <v>6217.859744735325</v>
      </c>
      <c r="AA1634" s="83">
        <v>107021.57215934721</v>
      </c>
      <c r="AB1634" s="83">
        <v>3027.5029138828572</v>
      </c>
      <c r="AC1634" s="84">
        <v>3.1585925728571684</v>
      </c>
      <c r="AD1634" s="84">
        <v>2.7719462701014952</v>
      </c>
      <c r="AE1634" s="105">
        <v>0.13948549686048428</v>
      </c>
      <c r="AF1634" s="84">
        <v>2.7518620757845431</v>
      </c>
      <c r="AG1634" s="105">
        <v>0.14780191952631505</v>
      </c>
      <c r="AH1634" s="84">
        <v>2.3312982366384549</v>
      </c>
      <c r="AI1634" s="105">
        <v>0.3548642225250449</v>
      </c>
      <c r="AJ1634" s="84">
        <v>5.7172620314193923</v>
      </c>
      <c r="AK1634" s="84">
        <v>4.7719089993622399</v>
      </c>
      <c r="AL1634" s="105">
        <v>0.19810793378153224</v>
      </c>
      <c r="AM1634" s="84">
        <v>4.853619398884403</v>
      </c>
      <c r="AN1634" s="105">
        <v>0.17793785658873382</v>
      </c>
      <c r="AO1634" s="84">
        <v>4.3465731713614941</v>
      </c>
      <c r="AP1634" s="105">
        <v>0.31534931220968077</v>
      </c>
      <c r="AQ1634" s="108">
        <v>38.609106159531819</v>
      </c>
      <c r="AR1634" s="108">
        <v>37.953118330882425</v>
      </c>
    </row>
    <row r="1635" spans="1:44" x14ac:dyDescent="0.25">
      <c r="A1635" s="80" t="s">
        <v>327</v>
      </c>
      <c r="B1635" s="80" t="s">
        <v>370</v>
      </c>
      <c r="C1635" s="80" t="s">
        <v>286</v>
      </c>
      <c r="D1635" s="80"/>
      <c r="E1635" s="81">
        <v>9.3506537735462185</v>
      </c>
      <c r="F1635" s="105">
        <v>-1</v>
      </c>
      <c r="G1635" s="80"/>
      <c r="H1635" s="80"/>
      <c r="I1635" s="81">
        <v>458.57662558913233</v>
      </c>
      <c r="J1635" s="105">
        <v>-1</v>
      </c>
      <c r="K1635" s="80"/>
      <c r="L1635" s="83">
        <v>2.604638934135437</v>
      </c>
      <c r="M1635" s="105">
        <v>-1</v>
      </c>
      <c r="N1635" s="80"/>
      <c r="O1635" s="80"/>
      <c r="P1635" s="83">
        <v>131.7321594953537</v>
      </c>
      <c r="Q1635" s="105">
        <v>-1</v>
      </c>
      <c r="R1635" s="80"/>
      <c r="S1635" s="83">
        <v>0.56989499878883354</v>
      </c>
      <c r="T1635" s="105">
        <v>-1</v>
      </c>
      <c r="U1635" s="80"/>
      <c r="V1635" s="80"/>
      <c r="W1635" s="83">
        <v>28.822996497583386</v>
      </c>
      <c r="X1635" s="105">
        <v>-1</v>
      </c>
      <c r="Y1635" s="80"/>
      <c r="Z1635" s="80"/>
      <c r="AA1635" s="80"/>
      <c r="AB1635" s="80"/>
      <c r="AC1635" s="80"/>
      <c r="AD1635" s="84">
        <v>3.59</v>
      </c>
      <c r="AE1635" s="105">
        <v>-1</v>
      </c>
      <c r="AF1635" s="80"/>
      <c r="AG1635" s="80"/>
      <c r="AH1635" s="84">
        <v>3.4811288856561005</v>
      </c>
      <c r="AI1635" s="105">
        <v>-1</v>
      </c>
      <c r="AJ1635" s="80"/>
      <c r="AK1635" s="84">
        <v>16.40767824497258</v>
      </c>
      <c r="AL1635" s="105">
        <v>-1</v>
      </c>
      <c r="AM1635" s="80"/>
      <c r="AN1635" s="80"/>
      <c r="AO1635" s="84">
        <v>15.910095455466641</v>
      </c>
      <c r="AP1635" s="105">
        <v>-1</v>
      </c>
      <c r="AQ1635" s="80"/>
      <c r="AR1635" s="80"/>
    </row>
    <row r="1636" spans="1:44" x14ac:dyDescent="0.25">
      <c r="A1636" s="80" t="s">
        <v>327</v>
      </c>
      <c r="B1636" s="80" t="s">
        <v>370</v>
      </c>
      <c r="C1636" s="80" t="s">
        <v>287</v>
      </c>
      <c r="D1636" s="81">
        <v>1087.2684244835377</v>
      </c>
      <c r="E1636" s="81">
        <v>503.02332431435588</v>
      </c>
      <c r="F1636" s="105">
        <v>1.1614672161883048</v>
      </c>
      <c r="G1636" s="81">
        <v>109.19700887680054</v>
      </c>
      <c r="H1636" s="105">
        <v>8.9569432868827743</v>
      </c>
      <c r="I1636" s="81">
        <v>1958.8602012419701</v>
      </c>
      <c r="J1636" s="105">
        <v>-0.44494843287224872</v>
      </c>
      <c r="K1636" s="83">
        <v>99.520191024913402</v>
      </c>
      <c r="L1636" s="83">
        <v>41.720627096324492</v>
      </c>
      <c r="M1636" s="105">
        <v>1.3853953775704617</v>
      </c>
      <c r="N1636" s="83">
        <v>2.5565782620869157</v>
      </c>
      <c r="O1636" s="105">
        <v>37.927105225277089</v>
      </c>
      <c r="P1636" s="83">
        <v>291.14786635691183</v>
      </c>
      <c r="Q1636" s="105">
        <v>-0.65817990607249111</v>
      </c>
      <c r="R1636" s="83">
        <v>18.85991121636642</v>
      </c>
      <c r="S1636" s="83">
        <v>10.061314028337929</v>
      </c>
      <c r="T1636" s="105">
        <v>0.87449782038877177</v>
      </c>
      <c r="U1636" s="83">
        <v>2.3435294498221637</v>
      </c>
      <c r="V1636" s="105">
        <v>7.0476527477807398</v>
      </c>
      <c r="W1636" s="83">
        <v>66.507450205868381</v>
      </c>
      <c r="X1636" s="105">
        <v>-0.71642408244509292</v>
      </c>
      <c r="Y1636" s="81">
        <v>971.95276000976571</v>
      </c>
      <c r="Z1636" s="82">
        <v>115.31566447377205</v>
      </c>
      <c r="AA1636" s="83">
        <v>16.418325450036079</v>
      </c>
      <c r="AB1636" s="83">
        <v>2.4415857663303431</v>
      </c>
      <c r="AC1636" s="84">
        <v>10.925103873759207</v>
      </c>
      <c r="AD1636" s="84">
        <v>12.05694543260284</v>
      </c>
      <c r="AE1636" s="105">
        <v>-9.3874652180398213E-2</v>
      </c>
      <c r="AF1636" s="84">
        <v>42.712171380063225</v>
      </c>
      <c r="AG1636" s="105">
        <v>-0.74421567621685658</v>
      </c>
      <c r="AH1636" s="84">
        <v>6.7280596136694539</v>
      </c>
      <c r="AI1636" s="105">
        <v>0.62381199054220393</v>
      </c>
      <c r="AJ1636" s="84">
        <v>57.649710648691617</v>
      </c>
      <c r="AK1636" s="84">
        <v>49.995788114512557</v>
      </c>
      <c r="AL1636" s="105">
        <v>0.15309134674801361</v>
      </c>
      <c r="AM1636" s="84">
        <v>46.595108452802606</v>
      </c>
      <c r="AN1636" s="105">
        <v>0.23724812674460247</v>
      </c>
      <c r="AO1636" s="84">
        <v>29.453244639186714</v>
      </c>
      <c r="AP1636" s="105">
        <v>0.95732970526412897</v>
      </c>
      <c r="AQ1636" s="108">
        <v>6.6719384207859278E-2</v>
      </c>
      <c r="AR1636" s="108">
        <v>6.5043022090679184E-3</v>
      </c>
    </row>
    <row r="1637" spans="1:44" x14ac:dyDescent="0.25">
      <c r="A1637" s="80" t="s">
        <v>327</v>
      </c>
      <c r="B1637" s="80" t="s">
        <v>370</v>
      </c>
      <c r="C1637" s="80" t="s">
        <v>288</v>
      </c>
      <c r="D1637" s="81">
        <v>6341.883984297514</v>
      </c>
      <c r="E1637" s="81">
        <v>6170.2875417244431</v>
      </c>
      <c r="F1637" s="105">
        <v>2.7810120908095287E-2</v>
      </c>
      <c r="G1637" s="81">
        <v>3939.9948967576029</v>
      </c>
      <c r="H1637" s="105">
        <v>0.60961730928040858</v>
      </c>
      <c r="I1637" s="81">
        <v>2416.999003484249</v>
      </c>
      <c r="J1637" s="105">
        <v>1.623867024833402</v>
      </c>
      <c r="K1637" s="83">
        <v>1470.6318721112675</v>
      </c>
      <c r="L1637" s="83">
        <v>1462.0575969173931</v>
      </c>
      <c r="M1637" s="105">
        <v>5.8645262758132491E-3</v>
      </c>
      <c r="N1637" s="83">
        <v>1102.1832996423543</v>
      </c>
      <c r="O1637" s="105">
        <v>0.33428974344691165</v>
      </c>
      <c r="P1637" s="83">
        <v>663.81531302294093</v>
      </c>
      <c r="Q1637" s="105">
        <v>1.2154232408622421</v>
      </c>
      <c r="R1637" s="83">
        <v>382.73444913026674</v>
      </c>
      <c r="S1637" s="83">
        <v>402.42645888819436</v>
      </c>
      <c r="T1637" s="105">
        <v>-4.8933188469594713E-2</v>
      </c>
      <c r="U1637" s="83">
        <v>258.63179152902779</v>
      </c>
      <c r="V1637" s="105">
        <v>0.47984301105268479</v>
      </c>
      <c r="W1637" s="83">
        <v>161.51237855650649</v>
      </c>
      <c r="X1637" s="105">
        <v>1.3696911193488728</v>
      </c>
      <c r="Y1637" s="81">
        <v>6080.2446791315078</v>
      </c>
      <c r="Z1637" s="82">
        <v>261.63930516600607</v>
      </c>
      <c r="AA1637" s="83">
        <v>361.73541483094493</v>
      </c>
      <c r="AB1637" s="83">
        <v>20.999034299321821</v>
      </c>
      <c r="AC1637" s="84">
        <v>4.3123531487135409</v>
      </c>
      <c r="AD1637" s="84">
        <v>4.2202766530770726</v>
      </c>
      <c r="AE1637" s="105">
        <v>2.181764448293547E-2</v>
      </c>
      <c r="AF1637" s="84">
        <v>3.5747183776383524</v>
      </c>
      <c r="AG1637" s="105">
        <v>0.20634765963368251</v>
      </c>
      <c r="AH1637" s="84">
        <v>3.6410714788688816</v>
      </c>
      <c r="AI1637" s="105">
        <v>0.18436377141741708</v>
      </c>
      <c r="AJ1637" s="84">
        <v>16.569932491598117</v>
      </c>
      <c r="AK1637" s="84">
        <v>15.332708387941079</v>
      </c>
      <c r="AL1637" s="105">
        <v>8.0691817280637401E-2</v>
      </c>
      <c r="AM1637" s="84">
        <v>15.233992980771637</v>
      </c>
      <c r="AN1637" s="105">
        <v>8.7694638727528876E-2</v>
      </c>
      <c r="AO1637" s="84">
        <v>14.964791089610765</v>
      </c>
      <c r="AP1637" s="105">
        <v>0.10726119679022537</v>
      </c>
      <c r="AQ1637" s="108">
        <v>0.38916479557566858</v>
      </c>
      <c r="AR1637" s="108">
        <v>0.13199534687120348</v>
      </c>
    </row>
    <row r="1638" spans="1:44" x14ac:dyDescent="0.25">
      <c r="A1638" s="80" t="s">
        <v>327</v>
      </c>
      <c r="B1638" s="80" t="s">
        <v>370</v>
      </c>
      <c r="C1638" s="80" t="s">
        <v>290</v>
      </c>
      <c r="D1638" s="81">
        <v>118153.94442698598</v>
      </c>
      <c r="E1638" s="81">
        <v>131851.30519186138</v>
      </c>
      <c r="F1638" s="105">
        <v>-0.10388490841970729</v>
      </c>
      <c r="G1638" s="81">
        <v>149701.0057640934</v>
      </c>
      <c r="H1638" s="105">
        <v>-0.21073379685117752</v>
      </c>
      <c r="I1638" s="81">
        <v>108864.12263113022</v>
      </c>
      <c r="J1638" s="105">
        <v>8.5334098795182833E-2</v>
      </c>
      <c r="K1638" s="83">
        <v>34654.684922548971</v>
      </c>
      <c r="L1638" s="83">
        <v>41328.483483108408</v>
      </c>
      <c r="M1638" s="105">
        <v>-0.16148181588339969</v>
      </c>
      <c r="N1638" s="83">
        <v>44703.942728557566</v>
      </c>
      <c r="O1638" s="105">
        <v>-0.22479578293636668</v>
      </c>
      <c r="P1638" s="83">
        <v>35785.822022669192</v>
      </c>
      <c r="Q1638" s="105">
        <v>-3.1608526399189062E-2</v>
      </c>
      <c r="R1638" s="83">
        <v>18451.047879343234</v>
      </c>
      <c r="S1638" s="83">
        <v>21713.531365736966</v>
      </c>
      <c r="T1638" s="105">
        <v>-0.15025116971722954</v>
      </c>
      <c r="U1638" s="83">
        <v>23245.641898066504</v>
      </c>
      <c r="V1638" s="105">
        <v>-0.20625775961566664</v>
      </c>
      <c r="W1638" s="83">
        <v>18383.041317787913</v>
      </c>
      <c r="X1638" s="105">
        <v>3.6994184139441774E-3</v>
      </c>
      <c r="Y1638" s="81">
        <v>114309.39754251017</v>
      </c>
      <c r="Z1638" s="82">
        <v>3844.5468844758084</v>
      </c>
      <c r="AA1638" s="83">
        <v>17246.246535266677</v>
      </c>
      <c r="AB1638" s="83">
        <v>1204.8013440765565</v>
      </c>
      <c r="AC1638" s="84">
        <v>3.4094652625194133</v>
      </c>
      <c r="AD1638" s="84">
        <v>3.1903252691512636</v>
      </c>
      <c r="AE1638" s="105">
        <v>6.8688918803081325E-2</v>
      </c>
      <c r="AF1638" s="84">
        <v>3.3487204176391825</v>
      </c>
      <c r="AG1638" s="105">
        <v>1.8139718251861517E-2</v>
      </c>
      <c r="AH1638" s="84">
        <v>3.0421020526556082</v>
      </c>
      <c r="AI1638" s="105">
        <v>0.12075966009855414</v>
      </c>
      <c r="AJ1638" s="84">
        <v>6.4036441290288213</v>
      </c>
      <c r="AK1638" s="84">
        <v>6.0723105316676937</v>
      </c>
      <c r="AL1638" s="105">
        <v>5.4564666222715455E-2</v>
      </c>
      <c r="AM1638" s="84">
        <v>6.4399600759807383</v>
      </c>
      <c r="AN1638" s="105">
        <v>-5.6391571567912923E-3</v>
      </c>
      <c r="AO1638" s="84">
        <v>5.9219865064324493</v>
      </c>
      <c r="AP1638" s="105">
        <v>8.1333792651029607E-2</v>
      </c>
      <c r="AQ1638" s="108">
        <v>7.2504252274618404</v>
      </c>
      <c r="AR1638" s="108">
        <v>6.3632956753839727</v>
      </c>
    </row>
    <row r="1639" spans="1:44" x14ac:dyDescent="0.25">
      <c r="A1639" s="80" t="s">
        <v>327</v>
      </c>
      <c r="B1639" s="80" t="s">
        <v>370</v>
      </c>
      <c r="C1639" s="80" t="s">
        <v>291</v>
      </c>
      <c r="D1639" s="81">
        <v>60692.757822247746</v>
      </c>
      <c r="E1639" s="81">
        <v>75005.022947078949</v>
      </c>
      <c r="F1639" s="105">
        <v>-0.19081742212024203</v>
      </c>
      <c r="G1639" s="81">
        <v>78237.905568318369</v>
      </c>
      <c r="H1639" s="105">
        <v>-0.22425380151249025</v>
      </c>
      <c r="I1639" s="81">
        <v>46250.58557574272</v>
      </c>
      <c r="J1639" s="105">
        <v>0.31225923016377083</v>
      </c>
      <c r="K1639" s="83">
        <v>10408.001505418119</v>
      </c>
      <c r="L1639" s="83">
        <v>14707.37551661199</v>
      </c>
      <c r="M1639" s="105">
        <v>-0.29232775122507249</v>
      </c>
      <c r="N1639" s="83">
        <v>15260.305518403247</v>
      </c>
      <c r="O1639" s="105">
        <v>-0.31796899525592504</v>
      </c>
      <c r="P1639" s="83">
        <v>9499.982012279439</v>
      </c>
      <c r="Q1639" s="105">
        <v>9.5581180255393777E-2</v>
      </c>
      <c r="R1639" s="83">
        <v>3398.087001939386</v>
      </c>
      <c r="S1639" s="83">
        <v>4695.1041444135271</v>
      </c>
      <c r="T1639" s="105">
        <v>-0.27624885467501242</v>
      </c>
      <c r="U1639" s="83">
        <v>4761.0991221828435</v>
      </c>
      <c r="V1639" s="105">
        <v>-0.28628097951015791</v>
      </c>
      <c r="W1639" s="83">
        <v>2953.6252611237587</v>
      </c>
      <c r="X1639" s="105">
        <v>0.15048007161427243</v>
      </c>
      <c r="Y1639" s="81">
        <v>60540.589035045392</v>
      </c>
      <c r="Z1639" s="82">
        <v>152.16878720235545</v>
      </c>
      <c r="AA1639" s="83">
        <v>3366.1089776428257</v>
      </c>
      <c r="AB1639" s="83">
        <v>31.978024296560207</v>
      </c>
      <c r="AC1639" s="84">
        <v>5.8313555960433678</v>
      </c>
      <c r="AD1639" s="84">
        <v>5.099823749135985</v>
      </c>
      <c r="AE1639" s="105">
        <v>0.14344257427157545</v>
      </c>
      <c r="AF1639" s="84">
        <v>5.1268898564296075</v>
      </c>
      <c r="AG1639" s="105">
        <v>0.13740606085584095</v>
      </c>
      <c r="AH1639" s="84">
        <v>4.8684919104015538</v>
      </c>
      <c r="AI1639" s="105">
        <v>0.19777452717640376</v>
      </c>
      <c r="AJ1639" s="84">
        <v>17.860860474616644</v>
      </c>
      <c r="AK1639" s="84">
        <v>15.975156384193038</v>
      </c>
      <c r="AL1639" s="105">
        <v>0.11803978909962068</v>
      </c>
      <c r="AM1639" s="84">
        <v>16.432740331700607</v>
      </c>
      <c r="AN1639" s="105">
        <v>8.6906998716521522E-2</v>
      </c>
      <c r="AO1639" s="84">
        <v>15.658921321029693</v>
      </c>
      <c r="AP1639" s="105">
        <v>0.14061882734092163</v>
      </c>
      <c r="AQ1639" s="108">
        <v>3.7243640453373761</v>
      </c>
      <c r="AR1639" s="108">
        <v>1.17191351219826</v>
      </c>
    </row>
    <row r="1640" spans="1:44" x14ac:dyDescent="0.25">
      <c r="A1640" s="80" t="s">
        <v>327</v>
      </c>
      <c r="B1640" s="80" t="s">
        <v>370</v>
      </c>
      <c r="C1640" s="80" t="s">
        <v>292</v>
      </c>
      <c r="D1640" s="81">
        <v>812858.60191590071</v>
      </c>
      <c r="E1640" s="81">
        <v>766791.76901232125</v>
      </c>
      <c r="F1640" s="105">
        <v>6.0077370109119198E-2</v>
      </c>
      <c r="G1640" s="81">
        <v>922000.51420227648</v>
      </c>
      <c r="H1640" s="105">
        <v>-0.11837510999742379</v>
      </c>
      <c r="I1640" s="81">
        <v>681578.1411872959</v>
      </c>
      <c r="J1640" s="105">
        <v>0.19261248680880053</v>
      </c>
      <c r="K1640" s="83">
        <v>261109.85754736458</v>
      </c>
      <c r="L1640" s="83">
        <v>266322.56417229626</v>
      </c>
      <c r="M1640" s="105">
        <v>-1.9572906415692762E-2</v>
      </c>
      <c r="N1640" s="83">
        <v>306517.2919860261</v>
      </c>
      <c r="O1640" s="105">
        <v>-0.14813987864910283</v>
      </c>
      <c r="P1640" s="83">
        <v>269640.98677912913</v>
      </c>
      <c r="Q1640" s="105">
        <v>-3.163884442669191E-2</v>
      </c>
      <c r="R1640" s="83">
        <v>157591.62203492288</v>
      </c>
      <c r="S1640" s="83">
        <v>163507.84686444604</v>
      </c>
      <c r="T1640" s="105">
        <v>-3.6183124803960756E-2</v>
      </c>
      <c r="U1640" s="83">
        <v>191083.52956642967</v>
      </c>
      <c r="V1640" s="105">
        <v>-0.17527364921246871</v>
      </c>
      <c r="W1640" s="83">
        <v>159038.78382894179</v>
      </c>
      <c r="X1640" s="105">
        <v>-9.0994269396289795E-3</v>
      </c>
      <c r="Y1640" s="81">
        <v>796072.73324237717</v>
      </c>
      <c r="Z1640" s="82">
        <v>16785.868673523575</v>
      </c>
      <c r="AA1640" s="83">
        <v>151090.41220155929</v>
      </c>
      <c r="AB1640" s="83">
        <v>6501.2098333635822</v>
      </c>
      <c r="AC1640" s="84">
        <v>3.1130904422804124</v>
      </c>
      <c r="AD1640" s="84">
        <v>2.8791843882828063</v>
      </c>
      <c r="AE1640" s="105">
        <v>8.124038701707173E-2</v>
      </c>
      <c r="AF1640" s="84">
        <v>3.0079885810954829</v>
      </c>
      <c r="AG1640" s="105">
        <v>3.4940910961388127E-2</v>
      </c>
      <c r="AH1640" s="84">
        <v>2.5277245471052834</v>
      </c>
      <c r="AI1640" s="105">
        <v>0.23157819780857147</v>
      </c>
      <c r="AJ1640" s="84">
        <v>5.1580064436151831</v>
      </c>
      <c r="AK1640" s="84">
        <v>4.6896328446427376</v>
      </c>
      <c r="AL1640" s="105">
        <v>9.9874257642045092E-2</v>
      </c>
      <c r="AM1640" s="84">
        <v>4.8251176660505717</v>
      </c>
      <c r="AN1640" s="105">
        <v>6.8990810298121846E-2</v>
      </c>
      <c r="AO1640" s="84">
        <v>4.285609615327445</v>
      </c>
      <c r="AP1640" s="105">
        <v>0.20356423160140824</v>
      </c>
      <c r="AQ1640" s="108">
        <v>49.880438120560413</v>
      </c>
      <c r="AR1640" s="108">
        <v>54.349329833686667</v>
      </c>
    </row>
    <row r="1641" spans="1:44" x14ac:dyDescent="0.25">
      <c r="A1641" s="80" t="s">
        <v>327</v>
      </c>
      <c r="B1641" s="80" t="s">
        <v>370</v>
      </c>
      <c r="C1641" s="80" t="s">
        <v>293</v>
      </c>
      <c r="D1641" s="81">
        <v>40.793287477493287</v>
      </c>
      <c r="E1641" s="81">
        <v>70.509322881698608</v>
      </c>
      <c r="F1641" s="105">
        <v>-0.42144831619023265</v>
      </c>
      <c r="G1641" s="81">
        <v>63.472489497661591</v>
      </c>
      <c r="H1641" s="105">
        <v>-0.35730758632058751</v>
      </c>
      <c r="I1641" s="80"/>
      <c r="J1641" s="80"/>
      <c r="K1641" s="83">
        <v>14.313853740692139</v>
      </c>
      <c r="L1641" s="83">
        <v>14.984064419190808</v>
      </c>
      <c r="M1641" s="105">
        <v>-4.4728229921402282E-2</v>
      </c>
      <c r="N1641" s="83">
        <v>15.722700787133107</v>
      </c>
      <c r="O1641" s="105">
        <v>-8.9605918570549781E-2</v>
      </c>
      <c r="P1641" s="80"/>
      <c r="Q1641" s="80"/>
      <c r="R1641" s="83">
        <v>4.5357648966435651</v>
      </c>
      <c r="S1641" s="83">
        <v>5.6147024522946198</v>
      </c>
      <c r="T1641" s="105">
        <v>-0.19216290886618825</v>
      </c>
      <c r="U1641" s="83">
        <v>4.7011891819032634</v>
      </c>
      <c r="V1641" s="105">
        <v>-3.51877533234531E-2</v>
      </c>
      <c r="W1641" s="80"/>
      <c r="X1641" s="80"/>
      <c r="Y1641" s="81">
        <v>38.616139879226687</v>
      </c>
      <c r="Z1641" s="82">
        <v>2.1771475982666018</v>
      </c>
      <c r="AA1641" s="83">
        <v>4.2020310938315877</v>
      </c>
      <c r="AB1641" s="83">
        <v>0.3337338028119774</v>
      </c>
      <c r="AC1641" s="84">
        <v>2.8499164666971613</v>
      </c>
      <c r="AD1641" s="84">
        <v>4.70562064531663</v>
      </c>
      <c r="AE1641" s="105">
        <v>-0.39435906939638199</v>
      </c>
      <c r="AF1641" s="84">
        <v>4.0369965921888689</v>
      </c>
      <c r="AG1641" s="105">
        <v>-0.29405031646263291</v>
      </c>
      <c r="AH1641" s="80"/>
      <c r="AI1641" s="80"/>
      <c r="AJ1641" s="84">
        <v>8.9936953098428969</v>
      </c>
      <c r="AK1641" s="84">
        <v>12.557980316994859</v>
      </c>
      <c r="AL1641" s="105">
        <v>-0.28382629349469313</v>
      </c>
      <c r="AM1641" s="84">
        <v>13.501368917888332</v>
      </c>
      <c r="AN1641" s="105">
        <v>-0.33386789409724932</v>
      </c>
      <c r="AO1641" s="80"/>
      <c r="AP1641" s="80"/>
      <c r="AQ1641" s="108">
        <v>2.503248470225154E-3</v>
      </c>
      <c r="AR1641" s="108">
        <v>1.5642695927141994E-3</v>
      </c>
    </row>
    <row r="1642" spans="1:44" x14ac:dyDescent="0.25">
      <c r="A1642" s="80" t="s">
        <v>327</v>
      </c>
      <c r="B1642" s="80" t="s">
        <v>371</v>
      </c>
      <c r="C1642" s="80" t="s">
        <v>281</v>
      </c>
      <c r="D1642" s="81">
        <v>20757234.981358185</v>
      </c>
      <c r="E1642" s="81">
        <v>21933866.505143933</v>
      </c>
      <c r="F1642" s="105">
        <v>-5.3644510123639341E-2</v>
      </c>
      <c r="G1642" s="81">
        <v>22301205.810018636</v>
      </c>
      <c r="H1642" s="105">
        <v>-6.9232616469860772E-2</v>
      </c>
      <c r="I1642" s="81">
        <v>18984786.091962818</v>
      </c>
      <c r="J1642" s="105">
        <v>9.3361541226199593E-2</v>
      </c>
      <c r="K1642" s="83">
        <v>6755863.4681728184</v>
      </c>
      <c r="L1642" s="83">
        <v>7649336.8222647663</v>
      </c>
      <c r="M1642" s="105">
        <v>-0.11680402822520947</v>
      </c>
      <c r="N1642" s="83">
        <v>8323729.714258085</v>
      </c>
      <c r="O1642" s="105">
        <v>-0.18836102323212142</v>
      </c>
      <c r="P1642" s="83">
        <v>7466287.9710995611</v>
      </c>
      <c r="Q1642" s="105">
        <v>-9.5150964666330481E-2</v>
      </c>
      <c r="R1642" s="83">
        <v>9620338.9160981979</v>
      </c>
      <c r="S1642" s="83">
        <v>10774236.594940055</v>
      </c>
      <c r="T1642" s="105">
        <v>-0.10709785966494986</v>
      </c>
      <c r="U1642" s="83">
        <v>12221207.962120257</v>
      </c>
      <c r="V1642" s="105">
        <v>-0.21281603701397409</v>
      </c>
      <c r="W1642" s="83">
        <v>10982901.707856908</v>
      </c>
      <c r="X1642" s="105">
        <v>-0.12406218575041651</v>
      </c>
      <c r="Y1642" s="80"/>
      <c r="Z1642" s="80"/>
      <c r="AA1642" s="80"/>
      <c r="AB1642" s="80"/>
      <c r="AC1642" s="84">
        <v>3.0724769793152968</v>
      </c>
      <c r="AD1642" s="84">
        <v>2.8674206685867829</v>
      </c>
      <c r="AE1642" s="105">
        <v>7.1512461695959165E-2</v>
      </c>
      <c r="AF1642" s="84">
        <v>2.6792323364149984</v>
      </c>
      <c r="AG1642" s="105">
        <v>0.14677511821408051</v>
      </c>
      <c r="AH1642" s="84">
        <v>2.542734242966378</v>
      </c>
      <c r="AI1642" s="105">
        <v>0.20833586436108084</v>
      </c>
      <c r="AJ1642" s="84">
        <v>2.1576407195617668</v>
      </c>
      <c r="AK1642" s="84">
        <v>2.0357698953302008</v>
      </c>
      <c r="AL1642" s="105">
        <v>5.9864734472752701E-2</v>
      </c>
      <c r="AM1642" s="84">
        <v>1.824795542236203</v>
      </c>
      <c r="AN1642" s="105">
        <v>0.18240135380738456</v>
      </c>
      <c r="AO1642" s="84">
        <v>1.7285765271286686</v>
      </c>
      <c r="AP1642" s="105">
        <v>0.24821822216099104</v>
      </c>
      <c r="AQ1642" s="80"/>
      <c r="AR1642" s="80"/>
    </row>
    <row r="1643" spans="1:44" x14ac:dyDescent="0.25">
      <c r="A1643" s="80" t="s">
        <v>327</v>
      </c>
      <c r="B1643" s="80" t="s">
        <v>371</v>
      </c>
      <c r="C1643" s="80" t="s">
        <v>313</v>
      </c>
      <c r="D1643" s="81">
        <v>9516113.8723778445</v>
      </c>
      <c r="E1643" s="81">
        <v>9894881.8083601277</v>
      </c>
      <c r="F1643" s="105">
        <v>-3.827917738868436E-2</v>
      </c>
      <c r="G1643" s="81">
        <v>10968823.685661066</v>
      </c>
      <c r="H1643" s="105">
        <v>-0.13243989099599338</v>
      </c>
      <c r="I1643" s="81">
        <v>9092582.8170023616</v>
      </c>
      <c r="J1643" s="105">
        <v>4.6579840282951902E-2</v>
      </c>
      <c r="K1643" s="83">
        <v>3684122.5612545577</v>
      </c>
      <c r="L1643" s="83">
        <v>4135522.4059895831</v>
      </c>
      <c r="M1643" s="105">
        <v>-0.10915183147871511</v>
      </c>
      <c r="N1643" s="83">
        <v>4737664.3113754494</v>
      </c>
      <c r="O1643" s="105">
        <v>-0.22237577018516644</v>
      </c>
      <c r="P1643" s="83">
        <v>4180248.2735229875</v>
      </c>
      <c r="Q1643" s="105">
        <v>-0.1186833125225622</v>
      </c>
      <c r="R1643" s="83">
        <v>3922137.5929126893</v>
      </c>
      <c r="S1643" s="83">
        <v>4361128.8905631294</v>
      </c>
      <c r="T1643" s="105">
        <v>-0.10066001456649347</v>
      </c>
      <c r="U1643" s="83">
        <v>5135381.6862991173</v>
      </c>
      <c r="V1643" s="105">
        <v>-0.23625198037826256</v>
      </c>
      <c r="W1643" s="83">
        <v>4356033.263186153</v>
      </c>
      <c r="X1643" s="105">
        <v>-9.9607979108060671E-2</v>
      </c>
      <c r="Y1643" s="80"/>
      <c r="Z1643" s="80"/>
      <c r="AA1643" s="80"/>
      <c r="AB1643" s="80"/>
      <c r="AC1643" s="84">
        <v>2.5830068663995025</v>
      </c>
      <c r="AD1643" s="84">
        <v>2.3926558332821788</v>
      </c>
      <c r="AE1643" s="105">
        <v>7.9556378510237072E-2</v>
      </c>
      <c r="AF1643" s="84">
        <v>2.3152386840334351</v>
      </c>
      <c r="AG1643" s="105">
        <v>0.11565467708045622</v>
      </c>
      <c r="AH1643" s="84">
        <v>2.1751298540312312</v>
      </c>
      <c r="AI1643" s="105">
        <v>0.18751846544349574</v>
      </c>
      <c r="AJ1643" s="84">
        <v>2.426257021062566</v>
      </c>
      <c r="AK1643" s="84">
        <v>2.2688808463724297</v>
      </c>
      <c r="AL1643" s="105">
        <v>6.9362908564262041E-2</v>
      </c>
      <c r="AM1643" s="84">
        <v>2.1359315345391394</v>
      </c>
      <c r="AN1643" s="105">
        <v>0.13592452839836408</v>
      </c>
      <c r="AO1643" s="84">
        <v>2.0873538532971927</v>
      </c>
      <c r="AP1643" s="105">
        <v>0.1623601897828873</v>
      </c>
      <c r="AQ1643" s="80"/>
      <c r="AR1643" s="80"/>
    </row>
    <row r="1644" spans="1:44" x14ac:dyDescent="0.25">
      <c r="A1644" s="80" t="s">
        <v>327</v>
      </c>
      <c r="B1644" s="80" t="s">
        <v>371</v>
      </c>
      <c r="C1644" s="80" t="s">
        <v>328</v>
      </c>
      <c r="D1644" s="81">
        <v>310324.36984964489</v>
      </c>
      <c r="E1644" s="81">
        <v>363382.03249835013</v>
      </c>
      <c r="F1644" s="105">
        <v>-0.14601069371514988</v>
      </c>
      <c r="G1644" s="81">
        <v>429471.93150879501</v>
      </c>
      <c r="H1644" s="105">
        <v>-0.27742805272644488</v>
      </c>
      <c r="I1644" s="81">
        <v>340124.23626707075</v>
      </c>
      <c r="J1644" s="105">
        <v>-8.7614651471136409E-2</v>
      </c>
      <c r="K1644" s="83">
        <v>112124.86317490639</v>
      </c>
      <c r="L1644" s="83">
        <v>139326.84654810929</v>
      </c>
      <c r="M1644" s="105">
        <v>-0.19523863524615195</v>
      </c>
      <c r="N1644" s="83">
        <v>170439.07708446006</v>
      </c>
      <c r="O1644" s="105">
        <v>-0.34214110347861371</v>
      </c>
      <c r="P1644" s="83">
        <v>143896.52671209135</v>
      </c>
      <c r="Q1644" s="105">
        <v>-0.22079520793961765</v>
      </c>
      <c r="R1644" s="83">
        <v>66807.039545378502</v>
      </c>
      <c r="S1644" s="83">
        <v>86280.685895495859</v>
      </c>
      <c r="T1644" s="105">
        <v>-0.2257011073567966</v>
      </c>
      <c r="U1644" s="83">
        <v>105110.16284082347</v>
      </c>
      <c r="V1644" s="105">
        <v>-0.36440932313510327</v>
      </c>
      <c r="W1644" s="83">
        <v>82407.676513681363</v>
      </c>
      <c r="X1644" s="105">
        <v>-0.18931048208491638</v>
      </c>
      <c r="Y1644" s="80"/>
      <c r="Z1644" s="80"/>
      <c r="AA1644" s="80"/>
      <c r="AB1644" s="80"/>
      <c r="AC1644" s="84">
        <v>2.767667768437426</v>
      </c>
      <c r="AD1644" s="84">
        <v>2.6081264415388534</v>
      </c>
      <c r="AE1644" s="105">
        <v>6.1170855966798762E-2</v>
      </c>
      <c r="AF1644" s="84">
        <v>2.5197973308431654</v>
      </c>
      <c r="AG1644" s="105">
        <v>9.8369196030269279E-2</v>
      </c>
      <c r="AH1644" s="84">
        <v>2.3636723139787277</v>
      </c>
      <c r="AI1644" s="105">
        <v>0.17091855417922122</v>
      </c>
      <c r="AJ1644" s="84">
        <v>4.6450848886794018</v>
      </c>
      <c r="AK1644" s="84">
        <v>4.2116266082826757</v>
      </c>
      <c r="AL1644" s="105">
        <v>0.10291944673924269</v>
      </c>
      <c r="AM1644" s="84">
        <v>4.0859220450374325</v>
      </c>
      <c r="AN1644" s="105">
        <v>0.13685107975104471</v>
      </c>
      <c r="AO1644" s="84">
        <v>4.1273368047284178</v>
      </c>
      <c r="AP1644" s="105">
        <v>0.12544362344207871</v>
      </c>
      <c r="AQ1644" s="108">
        <v>100</v>
      </c>
      <c r="AR1644" s="108">
        <v>100.00000000000001</v>
      </c>
    </row>
    <row r="1645" spans="1:44" x14ac:dyDescent="0.25">
      <c r="A1645" s="80" t="s">
        <v>327</v>
      </c>
      <c r="B1645" s="80" t="s">
        <v>371</v>
      </c>
      <c r="C1645" s="80" t="s">
        <v>270</v>
      </c>
      <c r="D1645" s="81">
        <v>145166.54481180667</v>
      </c>
      <c r="E1645" s="81">
        <v>166854.96129386543</v>
      </c>
      <c r="F1645" s="105">
        <v>-0.12998364755759981</v>
      </c>
      <c r="G1645" s="81">
        <v>214238.78302431584</v>
      </c>
      <c r="H1645" s="105">
        <v>-0.32240772299695875</v>
      </c>
      <c r="I1645" s="81">
        <v>178113.35917250396</v>
      </c>
      <c r="J1645" s="105">
        <v>-0.1849766604468342</v>
      </c>
      <c r="K1645" s="83">
        <v>56979.041756370978</v>
      </c>
      <c r="L1645" s="83">
        <v>67560.800381536887</v>
      </c>
      <c r="M1645" s="105">
        <v>-0.15662571439958409</v>
      </c>
      <c r="N1645" s="83">
        <v>90034.036492770203</v>
      </c>
      <c r="O1645" s="105">
        <v>-0.36713887351983343</v>
      </c>
      <c r="P1645" s="83">
        <v>86512.943460795068</v>
      </c>
      <c r="Q1645" s="105">
        <v>-0.34138130692325735</v>
      </c>
      <c r="R1645" s="83">
        <v>35039.172589228867</v>
      </c>
      <c r="S1645" s="83">
        <v>41622.558691042366</v>
      </c>
      <c r="T1645" s="105">
        <v>-0.15816870247408207</v>
      </c>
      <c r="U1645" s="83">
        <v>53747.170818787527</v>
      </c>
      <c r="V1645" s="105">
        <v>-0.34807410221896196</v>
      </c>
      <c r="W1645" s="83">
        <v>48744.129280740824</v>
      </c>
      <c r="X1645" s="105">
        <v>-0.28116117558646986</v>
      </c>
      <c r="Y1645" s="80"/>
      <c r="Z1645" s="80"/>
      <c r="AA1645" s="80"/>
      <c r="AB1645" s="80"/>
      <c r="AC1645" s="84">
        <v>2.547718254590956</v>
      </c>
      <c r="AD1645" s="84">
        <v>2.4697007784334035</v>
      </c>
      <c r="AE1645" s="105">
        <v>3.1589849603983623E-2</v>
      </c>
      <c r="AF1645" s="84">
        <v>2.379531023709232</v>
      </c>
      <c r="AG1645" s="105">
        <v>7.0680831309167996E-2</v>
      </c>
      <c r="AH1645" s="84">
        <v>2.0588059086582726</v>
      </c>
      <c r="AI1645" s="105">
        <v>0.23747374333664528</v>
      </c>
      <c r="AJ1645" s="84">
        <v>4.1429786745715349</v>
      </c>
      <c r="AK1645" s="84">
        <v>4.008762712845293</v>
      </c>
      <c r="AL1645" s="105">
        <v>3.3480645111812993E-2</v>
      </c>
      <c r="AM1645" s="84">
        <v>3.9860476330305348</v>
      </c>
      <c r="AN1645" s="105">
        <v>3.9370086860123069E-2</v>
      </c>
      <c r="AO1645" s="84">
        <v>3.6540474063381803</v>
      </c>
      <c r="AP1645" s="105">
        <v>0.13380539819633208</v>
      </c>
      <c r="AQ1645" s="80"/>
      <c r="AR1645" s="80"/>
    </row>
    <row r="1646" spans="1:44" x14ac:dyDescent="0.25">
      <c r="A1646" s="80" t="s">
        <v>327</v>
      </c>
      <c r="B1646" s="80" t="s">
        <v>371</v>
      </c>
      <c r="C1646" s="80" t="s">
        <v>271</v>
      </c>
      <c r="D1646" s="81">
        <v>143112.13092602493</v>
      </c>
      <c r="E1646" s="81">
        <v>171609.61651740549</v>
      </c>
      <c r="F1646" s="105">
        <v>-0.16605995730134512</v>
      </c>
      <c r="G1646" s="81">
        <v>197473.64553985119</v>
      </c>
      <c r="H1646" s="105">
        <v>-0.27528490936202338</v>
      </c>
      <c r="I1646" s="81">
        <v>144438.81275800348</v>
      </c>
      <c r="J1646" s="105">
        <v>-9.1850784885729401E-3</v>
      </c>
      <c r="K1646" s="83">
        <v>49704.275239239898</v>
      </c>
      <c r="L1646" s="83">
        <v>65426.844672307663</v>
      </c>
      <c r="M1646" s="105">
        <v>-0.24030762161639815</v>
      </c>
      <c r="N1646" s="83">
        <v>75974.527305287367</v>
      </c>
      <c r="O1646" s="105">
        <v>-0.34577710448248117</v>
      </c>
      <c r="P1646" s="83">
        <v>52746.77826095112</v>
      </c>
      <c r="Q1646" s="105">
        <v>-5.7681305323696176E-2</v>
      </c>
      <c r="R1646" s="83">
        <v>30012.372300822073</v>
      </c>
      <c r="S1646" s="83">
        <v>42751.090509925751</v>
      </c>
      <c r="T1646" s="105">
        <v>-0.29797411147081876</v>
      </c>
      <c r="U1646" s="83">
        <v>50015.605745102788</v>
      </c>
      <c r="V1646" s="105">
        <v>-0.39993984170109359</v>
      </c>
      <c r="W1646" s="83">
        <v>32323.463092633952</v>
      </c>
      <c r="X1646" s="105">
        <v>-7.1498860910684511E-2</v>
      </c>
      <c r="Y1646" s="80"/>
      <c r="Z1646" s="80"/>
      <c r="AA1646" s="80"/>
      <c r="AB1646" s="80"/>
      <c r="AC1646" s="84">
        <v>2.8792720593387222</v>
      </c>
      <c r="AD1646" s="84">
        <v>2.6229236237345308</v>
      </c>
      <c r="AE1646" s="105">
        <v>9.7733854422799138E-2</v>
      </c>
      <c r="AF1646" s="84">
        <v>2.5992086103589118</v>
      </c>
      <c r="AG1646" s="105">
        <v>0.10774950800933897</v>
      </c>
      <c r="AH1646" s="84">
        <v>2.738343791225117</v>
      </c>
      <c r="AI1646" s="105">
        <v>5.1464782678202314E-2</v>
      </c>
      <c r="AJ1646" s="84">
        <v>4.7684378126318565</v>
      </c>
      <c r="AK1646" s="84">
        <v>4.0141576383311666</v>
      </c>
      <c r="AL1646" s="105">
        <v>0.18790497092044248</v>
      </c>
      <c r="AM1646" s="84">
        <v>3.9482406060669688</v>
      </c>
      <c r="AN1646" s="105">
        <v>0.20773739201824515</v>
      </c>
      <c r="AO1646" s="84">
        <v>4.4685438668519089</v>
      </c>
      <c r="AP1646" s="105">
        <v>6.7112230452651481E-2</v>
      </c>
      <c r="AQ1646" s="80"/>
      <c r="AR1646" s="80"/>
    </row>
    <row r="1647" spans="1:44" x14ac:dyDescent="0.25">
      <c r="A1647" s="80" t="s">
        <v>327</v>
      </c>
      <c r="B1647" s="80" t="s">
        <v>371</v>
      </c>
      <c r="C1647" s="80" t="s">
        <v>127</v>
      </c>
      <c r="D1647" s="81">
        <v>22045.694111813307</v>
      </c>
      <c r="E1647" s="81">
        <v>24917.454687079193</v>
      </c>
      <c r="F1647" s="105">
        <v>-0.11525096007318199</v>
      </c>
      <c r="G1647" s="81">
        <v>17759.502944627999</v>
      </c>
      <c r="H1647" s="105">
        <v>0.24134634739210545</v>
      </c>
      <c r="I1647" s="81">
        <v>17572.064336563351</v>
      </c>
      <c r="J1647" s="105">
        <v>0.25458760505112538</v>
      </c>
      <c r="K1647" s="83">
        <v>5441.5461792955175</v>
      </c>
      <c r="L1647" s="83">
        <v>6339.2014942647293</v>
      </c>
      <c r="M1647" s="105">
        <v>-0.14160384644364879</v>
      </c>
      <c r="N1647" s="83">
        <v>4430.5132864024772</v>
      </c>
      <c r="O1647" s="105">
        <v>0.22819768896664042</v>
      </c>
      <c r="P1647" s="83">
        <v>4636.8049903451738</v>
      </c>
      <c r="Q1647" s="105">
        <v>0.17355510758506948</v>
      </c>
      <c r="R1647" s="83">
        <v>1755.4946553275456</v>
      </c>
      <c r="S1647" s="83">
        <v>1907.0366945277542</v>
      </c>
      <c r="T1647" s="105">
        <v>-7.9464668737134841E-2</v>
      </c>
      <c r="U1647" s="83">
        <v>1347.3862769331829</v>
      </c>
      <c r="V1647" s="105">
        <v>0.30288892308096504</v>
      </c>
      <c r="W1647" s="83">
        <v>1340.0841403065881</v>
      </c>
      <c r="X1647" s="105">
        <v>0.30998838246523741</v>
      </c>
      <c r="Y1647" s="80"/>
      <c r="Z1647" s="80"/>
      <c r="AA1647" s="80"/>
      <c r="AB1647" s="80"/>
      <c r="AC1647" s="84">
        <v>4.0513658040236322</v>
      </c>
      <c r="AD1647" s="84">
        <v>3.930692960244722</v>
      </c>
      <c r="AE1647" s="105">
        <v>3.0700144987004324E-2</v>
      </c>
      <c r="AF1647" s="84">
        <v>4.0084526998560248</v>
      </c>
      <c r="AG1647" s="105">
        <v>1.0705653123747414E-2</v>
      </c>
      <c r="AH1647" s="84">
        <v>3.7896923362427732</v>
      </c>
      <c r="AI1647" s="105">
        <v>6.9048736563214197E-2</v>
      </c>
      <c r="AJ1647" s="84">
        <v>12.558109502019505</v>
      </c>
      <c r="AK1647" s="84">
        <v>13.066059378185999</v>
      </c>
      <c r="AL1647" s="105">
        <v>-3.8875521797683291E-2</v>
      </c>
      <c r="AM1647" s="84">
        <v>13.180706415572834</v>
      </c>
      <c r="AN1647" s="105">
        <v>-4.723547387549263E-2</v>
      </c>
      <c r="AO1647" s="84">
        <v>13.112657487718023</v>
      </c>
      <c r="AP1647" s="105">
        <v>-4.2291044833431782E-2</v>
      </c>
      <c r="AQ1647" s="80"/>
      <c r="AR1647" s="80"/>
    </row>
    <row r="1648" spans="1:44" x14ac:dyDescent="0.25">
      <c r="A1648" s="80" t="s">
        <v>327</v>
      </c>
      <c r="B1648" s="80" t="s">
        <v>371</v>
      </c>
      <c r="C1648" s="80" t="s">
        <v>282</v>
      </c>
      <c r="D1648" s="81">
        <v>714.80088655948634</v>
      </c>
      <c r="E1648" s="81">
        <v>266.57132538795469</v>
      </c>
      <c r="F1648" s="105">
        <v>1.6814620271674028</v>
      </c>
      <c r="G1648" s="81">
        <v>18.511138826608658</v>
      </c>
      <c r="H1648" s="105">
        <v>37.614635936499091</v>
      </c>
      <c r="I1648" s="81">
        <v>959.07224964857096</v>
      </c>
      <c r="J1648" s="105">
        <v>-0.25469547594416586</v>
      </c>
      <c r="K1648" s="83">
        <v>119.33236837387085</v>
      </c>
      <c r="L1648" s="83">
        <v>53.421107292175293</v>
      </c>
      <c r="M1648" s="105">
        <v>1.2338055952529783</v>
      </c>
      <c r="N1648" s="83">
        <v>3.7096470594406128</v>
      </c>
      <c r="O1648" s="105">
        <v>31.168119085664522</v>
      </c>
      <c r="P1648" s="83">
        <v>239.67077994346619</v>
      </c>
      <c r="Q1648" s="105">
        <v>-0.50209880235705373</v>
      </c>
      <c r="R1648" s="83">
        <v>44.749638140201569</v>
      </c>
      <c r="S1648" s="83">
        <v>24.953344144725801</v>
      </c>
      <c r="T1648" s="105">
        <v>0.79333230370487073</v>
      </c>
      <c r="U1648" s="83">
        <v>0.81167077660560605</v>
      </c>
      <c r="V1648" s="105">
        <v>54.132745233657204</v>
      </c>
      <c r="W1648" s="83">
        <v>70.09741404409408</v>
      </c>
      <c r="X1648" s="105">
        <v>-0.36160786028351555</v>
      </c>
      <c r="Y1648" s="80"/>
      <c r="Z1648" s="80"/>
      <c r="AA1648" s="80"/>
      <c r="AB1648" s="80"/>
      <c r="AC1648" s="84">
        <v>5.9899999999999993</v>
      </c>
      <c r="AD1648" s="84">
        <v>4.9899999999999993</v>
      </c>
      <c r="AE1648" s="105">
        <v>0.20040080160320645</v>
      </c>
      <c r="AF1648" s="84">
        <v>4.99</v>
      </c>
      <c r="AG1648" s="105">
        <v>0.20040080160320622</v>
      </c>
      <c r="AH1648" s="84">
        <v>4.0016236016538933</v>
      </c>
      <c r="AI1648" s="105">
        <v>0.49689241075155072</v>
      </c>
      <c r="AJ1648" s="84">
        <v>15.973333333333333</v>
      </c>
      <c r="AK1648" s="84">
        <v>10.682789602943775</v>
      </c>
      <c r="AL1648" s="105">
        <v>0.495239907086786</v>
      </c>
      <c r="AM1648" s="84">
        <v>22.806215722120658</v>
      </c>
      <c r="AN1648" s="105">
        <v>-0.29960614562458254</v>
      </c>
      <c r="AO1648" s="84">
        <v>13.681991878406187</v>
      </c>
      <c r="AP1648" s="105">
        <v>0.16747133570101663</v>
      </c>
      <c r="AQ1648" s="108">
        <v>0.23033991397640288</v>
      </c>
      <c r="AR1648" s="108">
        <v>6.698341738344131E-2</v>
      </c>
    </row>
    <row r="1649" spans="1:44" x14ac:dyDescent="0.25">
      <c r="A1649" s="80" t="s">
        <v>327</v>
      </c>
      <c r="B1649" s="80" t="s">
        <v>371</v>
      </c>
      <c r="C1649" s="80" t="s">
        <v>285</v>
      </c>
      <c r="D1649" s="81">
        <v>99791.922109518055</v>
      </c>
      <c r="E1649" s="81">
        <v>123247.91644309401</v>
      </c>
      <c r="F1649" s="105">
        <v>-0.19031554455856503</v>
      </c>
      <c r="G1649" s="81">
        <v>143360.15148354293</v>
      </c>
      <c r="H1649" s="105">
        <v>-0.30390752885767075</v>
      </c>
      <c r="I1649" s="81">
        <v>99706.916769157644</v>
      </c>
      <c r="J1649" s="105">
        <v>8.5255209081648532E-4</v>
      </c>
      <c r="K1649" s="83">
        <v>34543.092922698226</v>
      </c>
      <c r="L1649" s="83">
        <v>49469.852349028282</v>
      </c>
      <c r="M1649" s="105">
        <v>-0.3017344648820901</v>
      </c>
      <c r="N1649" s="83">
        <v>57736.676130455984</v>
      </c>
      <c r="O1649" s="105">
        <v>-0.40171317024471365</v>
      </c>
      <c r="P1649" s="83">
        <v>37474.298938756066</v>
      </c>
      <c r="Q1649" s="105">
        <v>-7.8219102133125579E-2</v>
      </c>
      <c r="R1649" s="83">
        <v>21844.305245352498</v>
      </c>
      <c r="S1649" s="83">
        <v>33987.644365453605</v>
      </c>
      <c r="T1649" s="105">
        <v>-0.35728687135622972</v>
      </c>
      <c r="U1649" s="83">
        <v>39430.987348798517</v>
      </c>
      <c r="V1649" s="105">
        <v>-0.44601171022875474</v>
      </c>
      <c r="W1649" s="83">
        <v>24176.001505391861</v>
      </c>
      <c r="X1649" s="105">
        <v>-9.6446728774373061E-2</v>
      </c>
      <c r="Y1649" s="80"/>
      <c r="Z1649" s="80"/>
      <c r="AA1649" s="80"/>
      <c r="AB1649" s="80"/>
      <c r="AC1649" s="84">
        <v>2.8889110286920747</v>
      </c>
      <c r="AD1649" s="84">
        <v>2.491374253020485</v>
      </c>
      <c r="AE1649" s="105">
        <v>0.15956525808582361</v>
      </c>
      <c r="AF1649" s="84">
        <v>2.4829997341658663</v>
      </c>
      <c r="AG1649" s="105">
        <v>0.16347617317106539</v>
      </c>
      <c r="AH1649" s="84">
        <v>2.6606746381595512</v>
      </c>
      <c r="AI1649" s="105">
        <v>8.5781398168398304E-2</v>
      </c>
      <c r="AJ1649" s="84">
        <v>4.5683266640283451</v>
      </c>
      <c r="AK1649" s="84">
        <v>3.6262565042126926</v>
      </c>
      <c r="AL1649" s="105">
        <v>0.25979137403027924</v>
      </c>
      <c r="AM1649" s="84">
        <v>3.6357230980651867</v>
      </c>
      <c r="AN1649" s="105">
        <v>0.25651116457671369</v>
      </c>
      <c r="AO1649" s="84">
        <v>4.1242103971130408</v>
      </c>
      <c r="AP1649" s="105">
        <v>0.10768516252861079</v>
      </c>
      <c r="AQ1649" s="108">
        <v>32.157294690670987</v>
      </c>
      <c r="AR1649" s="108">
        <v>32.697610003381186</v>
      </c>
    </row>
    <row r="1650" spans="1:44" x14ac:dyDescent="0.25">
      <c r="A1650" s="80" t="s">
        <v>327</v>
      </c>
      <c r="B1650" s="80" t="s">
        <v>371</v>
      </c>
      <c r="C1650" s="80" t="s">
        <v>288</v>
      </c>
      <c r="D1650" s="81">
        <v>5132.1988206422329</v>
      </c>
      <c r="E1650" s="81">
        <v>4326.2105722212791</v>
      </c>
      <c r="F1650" s="105">
        <v>0.18630351781677648</v>
      </c>
      <c r="G1650" s="81">
        <v>1561.3273163664342</v>
      </c>
      <c r="H1650" s="105">
        <v>2.2870742520447496</v>
      </c>
      <c r="I1650" s="81">
        <v>2123.6829465520382</v>
      </c>
      <c r="J1650" s="105">
        <v>1.4166502014694569</v>
      </c>
      <c r="K1650" s="83">
        <v>1402.213047129901</v>
      </c>
      <c r="L1650" s="83">
        <v>1378.6082866363427</v>
      </c>
      <c r="M1650" s="105">
        <v>1.7122166406783677E-2</v>
      </c>
      <c r="N1650" s="83">
        <v>488.45993962611942</v>
      </c>
      <c r="O1650" s="105">
        <v>1.870681776284854</v>
      </c>
      <c r="P1650" s="83">
        <v>700.04802859257529</v>
      </c>
      <c r="Q1650" s="105">
        <v>1.0030240638617418</v>
      </c>
      <c r="R1650" s="83">
        <v>546.75840567464195</v>
      </c>
      <c r="S1650" s="83">
        <v>481.28686958279263</v>
      </c>
      <c r="T1650" s="105">
        <v>0.13603432844241906</v>
      </c>
      <c r="U1650" s="83">
        <v>155.88019452311676</v>
      </c>
      <c r="V1650" s="105">
        <v>2.5075553205930765</v>
      </c>
      <c r="W1650" s="83">
        <v>222.56504405816327</v>
      </c>
      <c r="X1650" s="105">
        <v>1.4566229975078959</v>
      </c>
      <c r="Y1650" s="80"/>
      <c r="Z1650" s="80"/>
      <c r="AA1650" s="80"/>
      <c r="AB1650" s="80"/>
      <c r="AC1650" s="84">
        <v>3.6600706512801304</v>
      </c>
      <c r="AD1650" s="84">
        <v>3.138099933213641</v>
      </c>
      <c r="AE1650" s="105">
        <v>0.16633336387472966</v>
      </c>
      <c r="AF1650" s="84">
        <v>3.1964285905646976</v>
      </c>
      <c r="AG1650" s="105">
        <v>0.14505002929958255</v>
      </c>
      <c r="AH1650" s="84">
        <v>3.0336246369004658</v>
      </c>
      <c r="AI1650" s="105">
        <v>0.20650083295068469</v>
      </c>
      <c r="AJ1650" s="84">
        <v>9.3865933607543592</v>
      </c>
      <c r="AK1650" s="84">
        <v>8.9888398076836982</v>
      </c>
      <c r="AL1650" s="105">
        <v>4.4249709815793986E-2</v>
      </c>
      <c r="AM1650" s="84">
        <v>10.016200718397821</v>
      </c>
      <c r="AN1650" s="105">
        <v>-6.2858899830850509E-2</v>
      </c>
      <c r="AO1650" s="84">
        <v>9.5418530593557751</v>
      </c>
      <c r="AP1650" s="105">
        <v>-1.6271440949217293E-2</v>
      </c>
      <c r="AQ1650" s="108">
        <v>1.6538175274886828</v>
      </c>
      <c r="AR1650" s="108">
        <v>0.81841436081486285</v>
      </c>
    </row>
    <row r="1651" spans="1:44" x14ac:dyDescent="0.25">
      <c r="A1651" s="80" t="s">
        <v>327</v>
      </c>
      <c r="B1651" s="80" t="s">
        <v>371</v>
      </c>
      <c r="C1651" s="80" t="s">
        <v>290</v>
      </c>
      <c r="D1651" s="81">
        <v>43320.208816506864</v>
      </c>
      <c r="E1651" s="81">
        <v>48361.700074311491</v>
      </c>
      <c r="F1651" s="105">
        <v>-0.1042455341739018</v>
      </c>
      <c r="G1651" s="81">
        <v>54113.494056308271</v>
      </c>
      <c r="H1651" s="105">
        <v>-0.19945644664102377</v>
      </c>
      <c r="I1651" s="81">
        <v>44731.895988845827</v>
      </c>
      <c r="J1651" s="105">
        <v>-3.1558849477137656E-2</v>
      </c>
      <c r="K1651" s="83">
        <v>15161.182316541672</v>
      </c>
      <c r="L1651" s="83">
        <v>15956.992323279381</v>
      </c>
      <c r="M1651" s="105">
        <v>-4.9872180835527226E-2</v>
      </c>
      <c r="N1651" s="83">
        <v>18237.85117483139</v>
      </c>
      <c r="O1651" s="105">
        <v>-0.16869689465037332</v>
      </c>
      <c r="P1651" s="83">
        <v>15272.479322195053</v>
      </c>
      <c r="Q1651" s="105">
        <v>-7.2874222518433283E-3</v>
      </c>
      <c r="R1651" s="83">
        <v>8168.0670554695762</v>
      </c>
      <c r="S1651" s="83">
        <v>8763.4461444721474</v>
      </c>
      <c r="T1651" s="105">
        <v>-6.7938922563942211E-2</v>
      </c>
      <c r="U1651" s="83">
        <v>10584.618396304262</v>
      </c>
      <c r="V1651" s="105">
        <v>-0.22830783787901621</v>
      </c>
      <c r="W1651" s="83">
        <v>8147.4615872420909</v>
      </c>
      <c r="X1651" s="105">
        <v>2.5290660172919235E-3</v>
      </c>
      <c r="Y1651" s="80"/>
      <c r="Z1651" s="80"/>
      <c r="AA1651" s="80"/>
      <c r="AB1651" s="80"/>
      <c r="AC1651" s="84">
        <v>2.8573107236658033</v>
      </c>
      <c r="AD1651" s="84">
        <v>3.0307528570880766</v>
      </c>
      <c r="AE1651" s="105">
        <v>-5.7227409030281395E-2</v>
      </c>
      <c r="AF1651" s="84">
        <v>2.9670981267237231</v>
      </c>
      <c r="AG1651" s="105">
        <v>-3.7001608429832182E-2</v>
      </c>
      <c r="AH1651" s="84">
        <v>2.9289216927495363</v>
      </c>
      <c r="AI1651" s="105">
        <v>-2.4449601797481967E-2</v>
      </c>
      <c r="AJ1651" s="84">
        <v>5.3036059232028938</v>
      </c>
      <c r="AK1651" s="84">
        <v>5.5185710366711547</v>
      </c>
      <c r="AL1651" s="105">
        <v>-3.8953039118244187E-2</v>
      </c>
      <c r="AM1651" s="84">
        <v>5.1124652802979274</v>
      </c>
      <c r="AN1651" s="105">
        <v>3.7387176719140047E-2</v>
      </c>
      <c r="AO1651" s="84">
        <v>5.49028620876107</v>
      </c>
      <c r="AP1651" s="105">
        <v>-3.4001922387995535E-2</v>
      </c>
      <c r="AQ1651" s="108">
        <v>13.959654163640424</v>
      </c>
      <c r="AR1651" s="108">
        <v>12.226356849597325</v>
      </c>
    </row>
    <row r="1652" spans="1:44" x14ac:dyDescent="0.25">
      <c r="A1652" s="80" t="s">
        <v>327</v>
      </c>
      <c r="B1652" s="80" t="s">
        <v>371</v>
      </c>
      <c r="C1652" s="80" t="s">
        <v>291</v>
      </c>
      <c r="D1652" s="81">
        <v>16198.694404611588</v>
      </c>
      <c r="E1652" s="81">
        <v>20324.672789469958</v>
      </c>
      <c r="F1652" s="105">
        <v>-0.20300343467256235</v>
      </c>
      <c r="G1652" s="81">
        <v>16179.664489434957</v>
      </c>
      <c r="H1652" s="105">
        <v>1.1761625334725896E-3</v>
      </c>
      <c r="I1652" s="81">
        <v>14489.30914036274</v>
      </c>
      <c r="J1652" s="105">
        <v>0.11797562241853395</v>
      </c>
      <c r="K1652" s="83">
        <v>3920.0007637917456</v>
      </c>
      <c r="L1652" s="83">
        <v>4907.1721003362109</v>
      </c>
      <c r="M1652" s="105">
        <v>-0.20116908809390036</v>
      </c>
      <c r="N1652" s="83">
        <v>3938.3436997169169</v>
      </c>
      <c r="O1652" s="105">
        <v>-4.6575254278822332E-3</v>
      </c>
      <c r="P1652" s="83">
        <v>3697.0861818091321</v>
      </c>
      <c r="Q1652" s="105">
        <v>6.0294667481495527E-2</v>
      </c>
      <c r="R1652" s="83">
        <v>1163.986611512702</v>
      </c>
      <c r="S1652" s="83">
        <v>1400.7964808002357</v>
      </c>
      <c r="T1652" s="105">
        <v>-0.1690537294555815</v>
      </c>
      <c r="U1652" s="83">
        <v>1190.6944116334603</v>
      </c>
      <c r="V1652" s="105">
        <v>-2.2430440472227513E-2</v>
      </c>
      <c r="W1652" s="83">
        <v>1047.4216822043309</v>
      </c>
      <c r="X1652" s="105">
        <v>0.11128748935486678</v>
      </c>
      <c r="Y1652" s="80"/>
      <c r="Z1652" s="80"/>
      <c r="AA1652" s="80"/>
      <c r="AB1652" s="80"/>
      <c r="AC1652" s="84">
        <v>4.1323191960153816</v>
      </c>
      <c r="AD1652" s="84">
        <v>4.141830034466782</v>
      </c>
      <c r="AE1652" s="105">
        <v>-2.2962889283854597E-3</v>
      </c>
      <c r="AF1652" s="84">
        <v>4.1082408553113154</v>
      </c>
      <c r="AG1652" s="105">
        <v>5.8609856510570867E-3</v>
      </c>
      <c r="AH1652" s="84">
        <v>3.9191158733747837</v>
      </c>
      <c r="AI1652" s="105">
        <v>5.4400872423556755E-2</v>
      </c>
      <c r="AJ1652" s="84">
        <v>13.916564197899127</v>
      </c>
      <c r="AK1652" s="84">
        <v>14.509368825554903</v>
      </c>
      <c r="AL1652" s="105">
        <v>-4.0856679210723973E-2</v>
      </c>
      <c r="AM1652" s="84">
        <v>13.588427333961198</v>
      </c>
      <c r="AN1652" s="105">
        <v>2.4148259093811839E-2</v>
      </c>
      <c r="AO1652" s="84">
        <v>13.833310295686784</v>
      </c>
      <c r="AP1652" s="105">
        <v>6.0183643996116806E-3</v>
      </c>
      <c r="AQ1652" s="108">
        <v>5.2199234022323191</v>
      </c>
      <c r="AR1652" s="108">
        <v>1.7423113184383323</v>
      </c>
    </row>
    <row r="1653" spans="1:44" x14ac:dyDescent="0.25">
      <c r="A1653" s="80" t="s">
        <v>327</v>
      </c>
      <c r="B1653" s="80" t="s">
        <v>371</v>
      </c>
      <c r="C1653" s="80" t="s">
        <v>292</v>
      </c>
      <c r="D1653" s="81">
        <v>145166.54481180667</v>
      </c>
      <c r="E1653" s="81">
        <v>166854.96129386543</v>
      </c>
      <c r="F1653" s="105">
        <v>-0.12998364755759981</v>
      </c>
      <c r="G1653" s="81">
        <v>214238.78302431584</v>
      </c>
      <c r="H1653" s="105">
        <v>-0.32240772299695875</v>
      </c>
      <c r="I1653" s="81">
        <v>178113.35917250396</v>
      </c>
      <c r="J1653" s="105">
        <v>-0.1849766604468342</v>
      </c>
      <c r="K1653" s="83">
        <v>56979.041756370978</v>
      </c>
      <c r="L1653" s="83">
        <v>67560.800381536887</v>
      </c>
      <c r="M1653" s="105">
        <v>-0.15662571439958409</v>
      </c>
      <c r="N1653" s="83">
        <v>90034.036492770203</v>
      </c>
      <c r="O1653" s="105">
        <v>-0.36713887351983343</v>
      </c>
      <c r="P1653" s="83">
        <v>86512.943460795068</v>
      </c>
      <c r="Q1653" s="105">
        <v>-0.34138130692325735</v>
      </c>
      <c r="R1653" s="83">
        <v>35039.172589228867</v>
      </c>
      <c r="S1653" s="83">
        <v>41622.558691042359</v>
      </c>
      <c r="T1653" s="105">
        <v>-0.15816870247408193</v>
      </c>
      <c r="U1653" s="83">
        <v>53747.170818787527</v>
      </c>
      <c r="V1653" s="105">
        <v>-0.34807410221896196</v>
      </c>
      <c r="W1653" s="83">
        <v>48744.129280740824</v>
      </c>
      <c r="X1653" s="105">
        <v>-0.28116117558646986</v>
      </c>
      <c r="Y1653" s="80"/>
      <c r="Z1653" s="80"/>
      <c r="AA1653" s="80"/>
      <c r="AB1653" s="80"/>
      <c r="AC1653" s="84">
        <v>2.547718254590956</v>
      </c>
      <c r="AD1653" s="84">
        <v>2.4697007784334035</v>
      </c>
      <c r="AE1653" s="105">
        <v>3.1589849603983623E-2</v>
      </c>
      <c r="AF1653" s="84">
        <v>2.379531023709232</v>
      </c>
      <c r="AG1653" s="105">
        <v>7.0680831309167996E-2</v>
      </c>
      <c r="AH1653" s="84">
        <v>2.0588059086582726</v>
      </c>
      <c r="AI1653" s="105">
        <v>0.23747374333664528</v>
      </c>
      <c r="AJ1653" s="84">
        <v>4.1429786745715349</v>
      </c>
      <c r="AK1653" s="84">
        <v>4.0087627128452938</v>
      </c>
      <c r="AL1653" s="105">
        <v>3.3480645111812764E-2</v>
      </c>
      <c r="AM1653" s="84">
        <v>3.9860476330305348</v>
      </c>
      <c r="AN1653" s="105">
        <v>3.9370086860123069E-2</v>
      </c>
      <c r="AO1653" s="84">
        <v>3.6540474063381803</v>
      </c>
      <c r="AP1653" s="105">
        <v>0.13380539819633208</v>
      </c>
      <c r="AQ1653" s="108">
        <v>46.778970301991187</v>
      </c>
      <c r="AR1653" s="108">
        <v>52.448324050384855</v>
      </c>
    </row>
    <row r="1654" spans="1:44" x14ac:dyDescent="0.25">
      <c r="A1654" s="80" t="s">
        <v>327</v>
      </c>
      <c r="B1654" s="80" t="s">
        <v>372</v>
      </c>
      <c r="C1654" s="80" t="s">
        <v>281</v>
      </c>
      <c r="D1654" s="81">
        <v>81361128.328036025</v>
      </c>
      <c r="E1654" s="81">
        <v>76721760.818725854</v>
      </c>
      <c r="F1654" s="105">
        <v>6.0470034313626152E-2</v>
      </c>
      <c r="G1654" s="81">
        <v>72759125.158301085</v>
      </c>
      <c r="H1654" s="105">
        <v>0.1182257641363839</v>
      </c>
      <c r="I1654" s="81">
        <v>62382328.940452963</v>
      </c>
      <c r="J1654" s="105">
        <v>0.30423358200844458</v>
      </c>
      <c r="K1654" s="83">
        <v>31071613.709101655</v>
      </c>
      <c r="L1654" s="83">
        <v>32268794.039879315</v>
      </c>
      <c r="M1654" s="105">
        <v>-3.7100250145640008E-2</v>
      </c>
      <c r="N1654" s="83">
        <v>32332925.671766043</v>
      </c>
      <c r="O1654" s="105">
        <v>-3.9010140173173342E-2</v>
      </c>
      <c r="P1654" s="83">
        <v>28047316.907994024</v>
      </c>
      <c r="Q1654" s="105">
        <v>0.10782838198136691</v>
      </c>
      <c r="R1654" s="83">
        <v>50477867.209297895</v>
      </c>
      <c r="S1654" s="83">
        <v>51637174.635544777</v>
      </c>
      <c r="T1654" s="105">
        <v>-2.2451023597423257E-2</v>
      </c>
      <c r="U1654" s="83">
        <v>51318941.953229018</v>
      </c>
      <c r="V1654" s="105">
        <v>-1.638916766245219E-2</v>
      </c>
      <c r="W1654" s="83">
        <v>46693485.920662113</v>
      </c>
      <c r="X1654" s="105">
        <v>8.1047307006932509E-2</v>
      </c>
      <c r="Y1654" s="80"/>
      <c r="Z1654" s="80"/>
      <c r="AA1654" s="80"/>
      <c r="AB1654" s="80"/>
      <c r="AC1654" s="84">
        <v>2.6185034703943719</v>
      </c>
      <c r="AD1654" s="84">
        <v>2.3775837647948492</v>
      </c>
      <c r="AE1654" s="105">
        <v>0.1013296394292592</v>
      </c>
      <c r="AF1654" s="84">
        <v>2.2503105935085936</v>
      </c>
      <c r="AG1654" s="105">
        <v>0.16361869243645463</v>
      </c>
      <c r="AH1654" s="84">
        <v>2.2241816978462134</v>
      </c>
      <c r="AI1654" s="105">
        <v>0.17728847104982476</v>
      </c>
      <c r="AJ1654" s="84">
        <v>1.6118178684270859</v>
      </c>
      <c r="AK1654" s="84">
        <v>1.4857854125487715</v>
      </c>
      <c r="AL1654" s="105">
        <v>8.48254766898765E-2</v>
      </c>
      <c r="AM1654" s="84">
        <v>1.4177830327174747</v>
      </c>
      <c r="AN1654" s="105">
        <v>0.13685791918224835</v>
      </c>
      <c r="AO1654" s="84">
        <v>1.3359963967232624</v>
      </c>
      <c r="AP1654" s="105">
        <v>0.20645375420197107</v>
      </c>
      <c r="AQ1654" s="80"/>
      <c r="AR1654" s="80"/>
    </row>
    <row r="1655" spans="1:44" x14ac:dyDescent="0.25">
      <c r="A1655" s="80" t="s">
        <v>327</v>
      </c>
      <c r="B1655" s="80" t="s">
        <v>372</v>
      </c>
      <c r="C1655" s="80" t="s">
        <v>313</v>
      </c>
      <c r="D1655" s="81">
        <v>37818398.547400072</v>
      </c>
      <c r="E1655" s="81">
        <v>36020174.540778428</v>
      </c>
      <c r="F1655" s="105">
        <v>4.9922689979913205E-2</v>
      </c>
      <c r="G1655" s="81">
        <v>35885324.176205575</v>
      </c>
      <c r="H1655" s="105">
        <v>5.3868103899595177E-2</v>
      </c>
      <c r="I1655" s="81">
        <v>29681105.157265693</v>
      </c>
      <c r="J1655" s="105">
        <v>0.27415735859627977</v>
      </c>
      <c r="K1655" s="83">
        <v>17386075.364165366</v>
      </c>
      <c r="L1655" s="83">
        <v>18182638.934412654</v>
      </c>
      <c r="M1655" s="105">
        <v>-4.3809018763481256E-2</v>
      </c>
      <c r="N1655" s="83">
        <v>18829236.607719015</v>
      </c>
      <c r="O1655" s="105">
        <v>-7.6644702789598382E-2</v>
      </c>
      <c r="P1655" s="83">
        <v>15838804.215353591</v>
      </c>
      <c r="Q1655" s="105">
        <v>9.7688634051799381E-2</v>
      </c>
      <c r="R1655" s="83">
        <v>19265164.64407878</v>
      </c>
      <c r="S1655" s="83">
        <v>19941388.694842838</v>
      </c>
      <c r="T1655" s="105">
        <v>-3.3910579704960073E-2</v>
      </c>
      <c r="U1655" s="83">
        <v>21067220.261790436</v>
      </c>
      <c r="V1655" s="105">
        <v>-8.5538366966240897E-2</v>
      </c>
      <c r="W1655" s="83">
        <v>17877872.318900593</v>
      </c>
      <c r="X1655" s="105">
        <v>7.7598290245732074E-2</v>
      </c>
      <c r="Y1655" s="80"/>
      <c r="Z1655" s="80"/>
      <c r="AA1655" s="80"/>
      <c r="AB1655" s="80"/>
      <c r="AC1655" s="84">
        <v>2.1752119299648265</v>
      </c>
      <c r="AD1655" s="84">
        <v>1.9810201737332123</v>
      </c>
      <c r="AE1655" s="105">
        <v>9.8026137646878092E-2</v>
      </c>
      <c r="AF1655" s="84">
        <v>1.9058300091409146</v>
      </c>
      <c r="AG1655" s="105">
        <v>0.14134624784575639</v>
      </c>
      <c r="AH1655" s="84">
        <v>1.8739486108739101</v>
      </c>
      <c r="AI1655" s="105">
        <v>0.16076391708010776</v>
      </c>
      <c r="AJ1655" s="84">
        <v>1.9630456965247738</v>
      </c>
      <c r="AK1655" s="84">
        <v>1.8063022135511466</v>
      </c>
      <c r="AL1655" s="105">
        <v>8.6775890433901007E-2</v>
      </c>
      <c r="AM1655" s="84">
        <v>1.7033725251969145</v>
      </c>
      <c r="AN1655" s="105">
        <v>0.15244649510701738</v>
      </c>
      <c r="AO1655" s="84">
        <v>1.6602146288899633</v>
      </c>
      <c r="AP1655" s="105">
        <v>0.18240477006113751</v>
      </c>
      <c r="AQ1655" s="80"/>
      <c r="AR1655" s="80"/>
    </row>
    <row r="1656" spans="1:44" x14ac:dyDescent="0.25">
      <c r="A1656" s="80" t="s">
        <v>327</v>
      </c>
      <c r="B1656" s="80" t="s">
        <v>372</v>
      </c>
      <c r="C1656" s="80" t="s">
        <v>328</v>
      </c>
      <c r="D1656" s="81">
        <v>1118030.1616424965</v>
      </c>
      <c r="E1656" s="81">
        <v>1121836.4823529981</v>
      </c>
      <c r="F1656" s="105">
        <v>-3.3929371796842076E-3</v>
      </c>
      <c r="G1656" s="81">
        <v>1211062.7782702625</v>
      </c>
      <c r="H1656" s="105">
        <v>-7.68189876668844E-2</v>
      </c>
      <c r="I1656" s="81">
        <v>886863.91597748396</v>
      </c>
      <c r="J1656" s="105">
        <v>0.26065582498102385</v>
      </c>
      <c r="K1656" s="83">
        <v>429557.31359913561</v>
      </c>
      <c r="L1656" s="83">
        <v>492392.34574956208</v>
      </c>
      <c r="M1656" s="105">
        <v>-0.12761171592700851</v>
      </c>
      <c r="N1656" s="83">
        <v>539695.03393641021</v>
      </c>
      <c r="O1656" s="105">
        <v>-0.20407399255456485</v>
      </c>
      <c r="P1656" s="83">
        <v>410104.33820242103</v>
      </c>
      <c r="Q1656" s="105">
        <v>4.7434210235330156E-2</v>
      </c>
      <c r="R1656" s="83">
        <v>247328.81898433456</v>
      </c>
      <c r="S1656" s="83">
        <v>285924.30202212674</v>
      </c>
      <c r="T1656" s="105">
        <v>-0.13498496897547868</v>
      </c>
      <c r="U1656" s="83">
        <v>313548.17699367035</v>
      </c>
      <c r="V1656" s="105">
        <v>-0.21119356726692934</v>
      </c>
      <c r="W1656" s="83">
        <v>231189.79381269199</v>
      </c>
      <c r="X1656" s="105">
        <v>6.9808553853022898E-2</v>
      </c>
      <c r="Y1656" s="80"/>
      <c r="Z1656" s="80"/>
      <c r="AA1656" s="80"/>
      <c r="AB1656" s="80"/>
      <c r="AC1656" s="84">
        <v>2.6027496826322136</v>
      </c>
      <c r="AD1656" s="84">
        <v>2.2783385892102808</v>
      </c>
      <c r="AE1656" s="105">
        <v>0.1423893248168967</v>
      </c>
      <c r="AF1656" s="84">
        <v>2.243976138592664</v>
      </c>
      <c r="AG1656" s="105">
        <v>0.15988295858821328</v>
      </c>
      <c r="AH1656" s="84">
        <v>2.16253239325584</v>
      </c>
      <c r="AI1656" s="105">
        <v>0.2035656394092652</v>
      </c>
      <c r="AJ1656" s="84">
        <v>4.5204200878560412</v>
      </c>
      <c r="AK1656" s="84">
        <v>3.9235436596997721</v>
      </c>
      <c r="AL1656" s="105">
        <v>0.15212687303241115</v>
      </c>
      <c r="AM1656" s="84">
        <v>3.8624456052720424</v>
      </c>
      <c r="AN1656" s="105">
        <v>0.17035177963047479</v>
      </c>
      <c r="AO1656" s="84">
        <v>3.836085933343639</v>
      </c>
      <c r="AP1656" s="105">
        <v>0.17839385415329254</v>
      </c>
      <c r="AQ1656" s="108">
        <v>100</v>
      </c>
      <c r="AR1656" s="108">
        <v>100</v>
      </c>
    </row>
    <row r="1657" spans="1:44" x14ac:dyDescent="0.25">
      <c r="A1657" s="80" t="s">
        <v>327</v>
      </c>
      <c r="B1657" s="80" t="s">
        <v>372</v>
      </c>
      <c r="C1657" s="80" t="s">
        <v>270</v>
      </c>
      <c r="D1657" s="81">
        <v>579721.08393021463</v>
      </c>
      <c r="E1657" s="81">
        <v>557019.88895167108</v>
      </c>
      <c r="F1657" s="105">
        <v>4.0754729640386664E-2</v>
      </c>
      <c r="G1657" s="81">
        <v>638657.14623105887</v>
      </c>
      <c r="H1657" s="105">
        <v>-9.2281222638228869E-2</v>
      </c>
      <c r="I1657" s="81">
        <v>487270.61313856841</v>
      </c>
      <c r="J1657" s="105">
        <v>0.18973126697742279</v>
      </c>
      <c r="K1657" s="83">
        <v>257571.51953565987</v>
      </c>
      <c r="L1657" s="83">
        <v>278768.59412287606</v>
      </c>
      <c r="M1657" s="105">
        <v>-7.6038244745291902E-2</v>
      </c>
      <c r="N1657" s="83">
        <v>325506.74998261151</v>
      </c>
      <c r="O1657" s="105">
        <v>-0.20870605740305145</v>
      </c>
      <c r="P1657" s="83">
        <v>254917.03936130568</v>
      </c>
      <c r="Q1657" s="105">
        <v>1.0413113933085787E-2</v>
      </c>
      <c r="R1657" s="83">
        <v>156543.40355049976</v>
      </c>
      <c r="S1657" s="83">
        <v>171673.94146507894</v>
      </c>
      <c r="T1657" s="105">
        <v>-8.8135320861477157E-2</v>
      </c>
      <c r="U1657" s="83">
        <v>197747.9170426901</v>
      </c>
      <c r="V1657" s="105">
        <v>-0.20836888756352892</v>
      </c>
      <c r="W1657" s="83">
        <v>150069.00019281422</v>
      </c>
      <c r="X1657" s="105">
        <v>4.3142843287867515E-2</v>
      </c>
      <c r="Y1657" s="80"/>
      <c r="Z1657" s="80"/>
      <c r="AA1657" s="80"/>
      <c r="AB1657" s="80"/>
      <c r="AC1657" s="84">
        <v>2.2507188876134818</v>
      </c>
      <c r="AD1657" s="84">
        <v>1.9981443415614708</v>
      </c>
      <c r="AE1657" s="105">
        <v>0.12640455486545782</v>
      </c>
      <c r="AF1657" s="84">
        <v>1.962039639009562</v>
      </c>
      <c r="AG1657" s="105">
        <v>0.14713222040184934</v>
      </c>
      <c r="AH1657" s="84">
        <v>1.911487024796084</v>
      </c>
      <c r="AI1657" s="105">
        <v>0.17747013629537287</v>
      </c>
      <c r="AJ1657" s="84">
        <v>3.7032610175950396</v>
      </c>
      <c r="AK1657" s="84">
        <v>3.2446385525841572</v>
      </c>
      <c r="AL1657" s="105">
        <v>0.1413477826815617</v>
      </c>
      <c r="AM1657" s="84">
        <v>3.2296529631368238</v>
      </c>
      <c r="AN1657" s="105">
        <v>0.1466436362866122</v>
      </c>
      <c r="AO1657" s="84">
        <v>3.2469771405986916</v>
      </c>
      <c r="AP1657" s="105">
        <v>0.14052574355734959</v>
      </c>
      <c r="AQ1657" s="80"/>
      <c r="AR1657" s="80"/>
    </row>
    <row r="1658" spans="1:44" x14ac:dyDescent="0.25">
      <c r="A1658" s="80" t="s">
        <v>327</v>
      </c>
      <c r="B1658" s="80" t="s">
        <v>372</v>
      </c>
      <c r="C1658" s="80" t="s">
        <v>271</v>
      </c>
      <c r="D1658" s="81">
        <v>437128.68031399965</v>
      </c>
      <c r="E1658" s="81">
        <v>455504.36592168803</v>
      </c>
      <c r="F1658" s="105">
        <v>-4.0341403908404252E-2</v>
      </c>
      <c r="G1658" s="81">
        <v>488241.52171260235</v>
      </c>
      <c r="H1658" s="105">
        <v>-0.10468761693867093</v>
      </c>
      <c r="I1658" s="81">
        <v>340492.45662876486</v>
      </c>
      <c r="J1658" s="105">
        <v>0.28381311187341862</v>
      </c>
      <c r="K1658" s="83">
        <v>148769.23800023302</v>
      </c>
      <c r="L1658" s="83">
        <v>184892.78391891575</v>
      </c>
      <c r="M1658" s="105">
        <v>-0.19537563961676635</v>
      </c>
      <c r="N1658" s="83">
        <v>192582.53374501056</v>
      </c>
      <c r="O1658" s="105">
        <v>-0.22750399474330657</v>
      </c>
      <c r="P1658" s="83">
        <v>138467.2207077457</v>
      </c>
      <c r="Q1658" s="105">
        <v>7.4400404946605783E-2</v>
      </c>
      <c r="R1658" s="83">
        <v>83004.361844644591</v>
      </c>
      <c r="S1658" s="83">
        <v>104679.97994084339</v>
      </c>
      <c r="T1658" s="105">
        <v>-0.20706555454489098</v>
      </c>
      <c r="U1658" s="83">
        <v>108883.59436901117</v>
      </c>
      <c r="V1658" s="105">
        <v>-0.23767797779214336</v>
      </c>
      <c r="W1658" s="83">
        <v>76011.879883994668</v>
      </c>
      <c r="X1658" s="105">
        <v>9.1991961931759625E-2</v>
      </c>
      <c r="Y1658" s="80"/>
      <c r="Z1658" s="80"/>
      <c r="AA1658" s="80"/>
      <c r="AB1658" s="80"/>
      <c r="AC1658" s="84">
        <v>2.9383001902134835</v>
      </c>
      <c r="AD1658" s="84">
        <v>2.4636135400581578</v>
      </c>
      <c r="AE1658" s="105">
        <v>0.1926790230841644</v>
      </c>
      <c r="AF1658" s="84">
        <v>2.5352326206231139</v>
      </c>
      <c r="AG1658" s="105">
        <v>0.15898642448490702</v>
      </c>
      <c r="AH1658" s="84">
        <v>2.4590112727648479</v>
      </c>
      <c r="AI1658" s="105">
        <v>0.19491123231400878</v>
      </c>
      <c r="AJ1658" s="84">
        <v>5.2663338479988928</v>
      </c>
      <c r="AK1658" s="84">
        <v>4.3513990562388534</v>
      </c>
      <c r="AL1658" s="105">
        <v>0.21026221220695546</v>
      </c>
      <c r="AM1658" s="84">
        <v>4.4840687391153793</v>
      </c>
      <c r="AN1658" s="105">
        <v>0.17445430799480549</v>
      </c>
      <c r="AO1658" s="84">
        <v>4.4794636989429355</v>
      </c>
      <c r="AP1658" s="105">
        <v>0.17566168674201849</v>
      </c>
      <c r="AQ1658" s="80"/>
      <c r="AR1658" s="80"/>
    </row>
    <row r="1659" spans="1:44" x14ac:dyDescent="0.25">
      <c r="A1659" s="80" t="s">
        <v>327</v>
      </c>
      <c r="B1659" s="80" t="s">
        <v>372</v>
      </c>
      <c r="C1659" s="80" t="s">
        <v>127</v>
      </c>
      <c r="D1659" s="81">
        <v>101180.39739828229</v>
      </c>
      <c r="E1659" s="81">
        <v>109312.22747963907</v>
      </c>
      <c r="F1659" s="105">
        <v>-7.439085515727363E-2</v>
      </c>
      <c r="G1659" s="81">
        <v>84164.110326601265</v>
      </c>
      <c r="H1659" s="105">
        <v>0.20217984846092751</v>
      </c>
      <c r="I1659" s="81">
        <v>59100.84621015071</v>
      </c>
      <c r="J1659" s="105">
        <v>0.71199574771747209</v>
      </c>
      <c r="K1659" s="83">
        <v>23216.556063242704</v>
      </c>
      <c r="L1659" s="83">
        <v>28730.967707770269</v>
      </c>
      <c r="M1659" s="105">
        <v>-0.19193268046576087</v>
      </c>
      <c r="N1659" s="83">
        <v>21605.750208788199</v>
      </c>
      <c r="O1659" s="105">
        <v>7.4554497709563725E-2</v>
      </c>
      <c r="P1659" s="83">
        <v>16720.078133369647</v>
      </c>
      <c r="Q1659" s="105">
        <v>0.38854351505137391</v>
      </c>
      <c r="R1659" s="83">
        <v>7781.0535891901409</v>
      </c>
      <c r="S1659" s="83">
        <v>9570.3806162044184</v>
      </c>
      <c r="T1659" s="105">
        <v>-0.18696508516961352</v>
      </c>
      <c r="U1659" s="83">
        <v>6916.665581969085</v>
      </c>
      <c r="V1659" s="105">
        <v>0.12497177967869538</v>
      </c>
      <c r="W1659" s="83">
        <v>5108.9137358831485</v>
      </c>
      <c r="X1659" s="105">
        <v>0.52303483508418935</v>
      </c>
      <c r="Y1659" s="80"/>
      <c r="Z1659" s="80"/>
      <c r="AA1659" s="80"/>
      <c r="AB1659" s="80"/>
      <c r="AC1659" s="84">
        <v>4.3581139736084618</v>
      </c>
      <c r="AD1659" s="84">
        <v>3.8046831067954479</v>
      </c>
      <c r="AE1659" s="105">
        <v>0.14546043685597496</v>
      </c>
      <c r="AF1659" s="84">
        <v>3.8954495684379098</v>
      </c>
      <c r="AG1659" s="105">
        <v>0.11877047746149674</v>
      </c>
      <c r="AH1659" s="84">
        <v>3.5347230879381031</v>
      </c>
      <c r="AI1659" s="105">
        <v>0.2329435333930682</v>
      </c>
      <c r="AJ1659" s="84">
        <v>13.003431506865287</v>
      </c>
      <c r="AK1659" s="84">
        <v>11.421931045725948</v>
      </c>
      <c r="AL1659" s="105">
        <v>0.13846174125969102</v>
      </c>
      <c r="AM1659" s="84">
        <v>12.168307015739922</v>
      </c>
      <c r="AN1659" s="105">
        <v>6.8631116066114731E-2</v>
      </c>
      <c r="AO1659" s="84">
        <v>11.568182448462165</v>
      </c>
      <c r="AP1659" s="105">
        <v>0.12406867412381781</v>
      </c>
      <c r="AQ1659" s="80"/>
      <c r="AR1659" s="80"/>
    </row>
    <row r="1660" spans="1:44" x14ac:dyDescent="0.25">
      <c r="A1660" s="80" t="s">
        <v>327</v>
      </c>
      <c r="B1660" s="80" t="s">
        <v>372</v>
      </c>
      <c r="C1660" s="80" t="s">
        <v>282</v>
      </c>
      <c r="D1660" s="81">
        <v>15049.97554438591</v>
      </c>
      <c r="E1660" s="81">
        <v>17726.559615530969</v>
      </c>
      <c r="F1660" s="105">
        <v>-0.15099286771923826</v>
      </c>
      <c r="G1660" s="81">
        <v>12701.449187549353</v>
      </c>
      <c r="H1660" s="105">
        <v>0.18490223612741052</v>
      </c>
      <c r="I1660" s="81">
        <v>7483.4327608096601</v>
      </c>
      <c r="J1660" s="105">
        <v>1.0111058688469592</v>
      </c>
      <c r="K1660" s="83">
        <v>3582.8609969986492</v>
      </c>
      <c r="L1660" s="83">
        <v>4385.4546746322121</v>
      </c>
      <c r="M1660" s="105">
        <v>-0.18301264912762388</v>
      </c>
      <c r="N1660" s="83">
        <v>3313.5430738719815</v>
      </c>
      <c r="O1660" s="105">
        <v>8.1277930336955309E-2</v>
      </c>
      <c r="P1660" s="83">
        <v>2657.1410993471518</v>
      </c>
      <c r="Q1660" s="105">
        <v>0.34838943926573668</v>
      </c>
      <c r="R1660" s="83">
        <v>1732.4470598967157</v>
      </c>
      <c r="S1660" s="83">
        <v>1997.5051103678543</v>
      </c>
      <c r="T1660" s="105">
        <v>-0.13269455436953867</v>
      </c>
      <c r="U1660" s="83">
        <v>1148.7383481317377</v>
      </c>
      <c r="V1660" s="105">
        <v>0.5081302567414927</v>
      </c>
      <c r="W1660" s="83">
        <v>818.70064333872722</v>
      </c>
      <c r="X1660" s="105">
        <v>1.116093439027551</v>
      </c>
      <c r="Y1660" s="80"/>
      <c r="Z1660" s="80"/>
      <c r="AA1660" s="80"/>
      <c r="AB1660" s="80"/>
      <c r="AC1660" s="84">
        <v>4.2005468693854509</v>
      </c>
      <c r="AD1660" s="84">
        <v>4.0421258297505069</v>
      </c>
      <c r="AE1660" s="105">
        <v>3.9192505703050363E-2</v>
      </c>
      <c r="AF1660" s="84">
        <v>3.8331927198119389</v>
      </c>
      <c r="AG1660" s="105">
        <v>9.5835032680416557E-2</v>
      </c>
      <c r="AH1660" s="84">
        <v>2.8163475257856301</v>
      </c>
      <c r="AI1660" s="105">
        <v>0.49148740733397006</v>
      </c>
      <c r="AJ1660" s="84">
        <v>8.6871200239060435</v>
      </c>
      <c r="AK1660" s="84">
        <v>8.8743500697560176</v>
      </c>
      <c r="AL1660" s="105">
        <v>-2.1097888225984931E-2</v>
      </c>
      <c r="AM1660" s="84">
        <v>11.05686878844646</v>
      </c>
      <c r="AN1660" s="105">
        <v>-0.21432367606791297</v>
      </c>
      <c r="AO1660" s="84">
        <v>9.1406215711418248</v>
      </c>
      <c r="AP1660" s="105">
        <v>-4.9613863095213005E-2</v>
      </c>
      <c r="AQ1660" s="108">
        <v>1.346115342923845</v>
      </c>
      <c r="AR1660" s="108">
        <v>0.70046307867036162</v>
      </c>
    </row>
    <row r="1661" spans="1:44" x14ac:dyDescent="0.25">
      <c r="A1661" s="80" t="s">
        <v>327</v>
      </c>
      <c r="B1661" s="80" t="s">
        <v>372</v>
      </c>
      <c r="C1661" s="80" t="s">
        <v>284</v>
      </c>
      <c r="D1661" s="80"/>
      <c r="E1661" s="80"/>
      <c r="F1661" s="80"/>
      <c r="G1661" s="81">
        <v>18.363650962114335</v>
      </c>
      <c r="H1661" s="105">
        <v>-1</v>
      </c>
      <c r="I1661" s="80"/>
      <c r="J1661" s="80"/>
      <c r="K1661" s="80"/>
      <c r="L1661" s="80"/>
      <c r="M1661" s="80"/>
      <c r="N1661" s="83">
        <v>1.1484459638595581</v>
      </c>
      <c r="O1661" s="105">
        <v>-1</v>
      </c>
      <c r="P1661" s="80"/>
      <c r="Q1661" s="80"/>
      <c r="R1661" s="80"/>
      <c r="S1661" s="80"/>
      <c r="T1661" s="80"/>
      <c r="U1661" s="83">
        <v>1.1484459638595581</v>
      </c>
      <c r="V1661" s="105">
        <v>-1</v>
      </c>
      <c r="W1661" s="80"/>
      <c r="X1661" s="80"/>
      <c r="Y1661" s="80"/>
      <c r="Z1661" s="80"/>
      <c r="AA1661" s="80"/>
      <c r="AB1661" s="80"/>
      <c r="AC1661" s="80"/>
      <c r="AD1661" s="80"/>
      <c r="AE1661" s="80"/>
      <c r="AF1661" s="84">
        <v>15.99</v>
      </c>
      <c r="AG1661" s="105">
        <v>-1</v>
      </c>
      <c r="AH1661" s="80"/>
      <c r="AI1661" s="80"/>
      <c r="AJ1661" s="80"/>
      <c r="AK1661" s="80"/>
      <c r="AL1661" s="80"/>
      <c r="AM1661" s="84">
        <v>15.99</v>
      </c>
      <c r="AN1661" s="105">
        <v>-1</v>
      </c>
      <c r="AO1661" s="80"/>
      <c r="AP1661" s="80"/>
      <c r="AQ1661" s="80"/>
      <c r="AR1661" s="80"/>
    </row>
    <row r="1662" spans="1:44" x14ac:dyDescent="0.25">
      <c r="A1662" s="80" t="s">
        <v>327</v>
      </c>
      <c r="B1662" s="80" t="s">
        <v>372</v>
      </c>
      <c r="C1662" s="80" t="s">
        <v>285</v>
      </c>
      <c r="D1662" s="81">
        <v>279629.77710443496</v>
      </c>
      <c r="E1662" s="81">
        <v>293788.64690812229</v>
      </c>
      <c r="F1662" s="105">
        <v>-4.8194067240846392E-2</v>
      </c>
      <c r="G1662" s="81">
        <v>340272.74959696771</v>
      </c>
      <c r="H1662" s="105">
        <v>-0.17821871591057656</v>
      </c>
      <c r="I1662" s="81">
        <v>229237.85889092684</v>
      </c>
      <c r="J1662" s="105">
        <v>0.21982371697811481</v>
      </c>
      <c r="K1662" s="83">
        <v>93961.728108060328</v>
      </c>
      <c r="L1662" s="83">
        <v>123443.81958465427</v>
      </c>
      <c r="M1662" s="105">
        <v>-0.23883003276948958</v>
      </c>
      <c r="N1662" s="83">
        <v>139875.05513316893</v>
      </c>
      <c r="O1662" s="105">
        <v>-0.32824528277323312</v>
      </c>
      <c r="P1662" s="83">
        <v>95622.608455627589</v>
      </c>
      <c r="Q1662" s="105">
        <v>-1.7369117768189422E-2</v>
      </c>
      <c r="R1662" s="83">
        <v>56180.642906499561</v>
      </c>
      <c r="S1662" s="83">
        <v>73718.536114733943</v>
      </c>
      <c r="T1662" s="105">
        <v>-0.23790343830130839</v>
      </c>
      <c r="U1662" s="83">
        <v>81960.746620972539</v>
      </c>
      <c r="V1662" s="105">
        <v>-0.31454207992629768</v>
      </c>
      <c r="W1662" s="83">
        <v>54364.970019304274</v>
      </c>
      <c r="X1662" s="105">
        <v>3.3397845828859393E-2</v>
      </c>
      <c r="Y1662" s="80"/>
      <c r="Z1662" s="80"/>
      <c r="AA1662" s="80"/>
      <c r="AB1662" s="80"/>
      <c r="AC1662" s="84">
        <v>2.9759965332145426</v>
      </c>
      <c r="AD1662" s="84">
        <v>2.3799380794973732</v>
      </c>
      <c r="AE1662" s="105">
        <v>0.25045124444710465</v>
      </c>
      <c r="AF1662" s="84">
        <v>2.4326907272566141</v>
      </c>
      <c r="AG1662" s="105">
        <v>0.22333533805615463</v>
      </c>
      <c r="AH1662" s="84">
        <v>2.3973186110824583</v>
      </c>
      <c r="AI1662" s="105">
        <v>0.24138548770986876</v>
      </c>
      <c r="AJ1662" s="84">
        <v>4.9773331638411085</v>
      </c>
      <c r="AK1662" s="84">
        <v>3.9852751070758643</v>
      </c>
      <c r="AL1662" s="105">
        <v>0.24893088434568619</v>
      </c>
      <c r="AM1662" s="84">
        <v>4.1516550742339984</v>
      </c>
      <c r="AN1662" s="105">
        <v>0.19887926016094964</v>
      </c>
      <c r="AO1662" s="84">
        <v>4.2166464693998273</v>
      </c>
      <c r="AP1662" s="105">
        <v>0.18040087068279945</v>
      </c>
      <c r="AQ1662" s="108">
        <v>25.010933219693399</v>
      </c>
      <c r="AR1662" s="108">
        <v>22.71496024491103</v>
      </c>
    </row>
    <row r="1663" spans="1:44" x14ac:dyDescent="0.25">
      <c r="A1663" s="80" t="s">
        <v>327</v>
      </c>
      <c r="B1663" s="80" t="s">
        <v>372</v>
      </c>
      <c r="C1663" s="80" t="s">
        <v>286</v>
      </c>
      <c r="D1663" s="80"/>
      <c r="E1663" s="80"/>
      <c r="F1663" s="80"/>
      <c r="G1663" s="80"/>
      <c r="H1663" s="80"/>
      <c r="I1663" s="81">
        <v>701.80144594550131</v>
      </c>
      <c r="J1663" s="105">
        <v>-1</v>
      </c>
      <c r="K1663" s="80"/>
      <c r="L1663" s="80"/>
      <c r="M1663" s="80"/>
      <c r="N1663" s="80"/>
      <c r="O1663" s="80"/>
      <c r="P1663" s="83">
        <v>231.60968101024628</v>
      </c>
      <c r="Q1663" s="105">
        <v>-1</v>
      </c>
      <c r="R1663" s="80"/>
      <c r="S1663" s="80"/>
      <c r="T1663" s="80"/>
      <c r="U1663" s="80"/>
      <c r="V1663" s="80"/>
      <c r="W1663" s="83">
        <v>43.842143819975853</v>
      </c>
      <c r="X1663" s="105">
        <v>-1</v>
      </c>
      <c r="Y1663" s="80"/>
      <c r="Z1663" s="80"/>
      <c r="AA1663" s="80"/>
      <c r="AB1663" s="80"/>
      <c r="AC1663" s="80"/>
      <c r="AD1663" s="80"/>
      <c r="AE1663" s="80"/>
      <c r="AF1663" s="80"/>
      <c r="AG1663" s="80"/>
      <c r="AH1663" s="84">
        <v>3.0301041082753963</v>
      </c>
      <c r="AI1663" s="105">
        <v>-1</v>
      </c>
      <c r="AJ1663" s="80"/>
      <c r="AK1663" s="80"/>
      <c r="AL1663" s="80"/>
      <c r="AM1663" s="80"/>
      <c r="AN1663" s="80"/>
      <c r="AO1663" s="84">
        <v>16.007461880222625</v>
      </c>
      <c r="AP1663" s="105">
        <v>-1</v>
      </c>
      <c r="AQ1663" s="80"/>
      <c r="AR1663" s="80"/>
    </row>
    <row r="1664" spans="1:44" x14ac:dyDescent="0.25">
      <c r="A1664" s="80" t="s">
        <v>327</v>
      </c>
      <c r="B1664" s="80" t="s">
        <v>372</v>
      </c>
      <c r="C1664" s="80" t="s">
        <v>287</v>
      </c>
      <c r="D1664" s="80"/>
      <c r="E1664" s="81">
        <v>171.74922579050065</v>
      </c>
      <c r="F1664" s="105">
        <v>-1</v>
      </c>
      <c r="G1664" s="81">
        <v>176.19085725545884</v>
      </c>
      <c r="H1664" s="105">
        <v>-1</v>
      </c>
      <c r="I1664" s="80"/>
      <c r="J1664" s="80"/>
      <c r="K1664" s="80"/>
      <c r="L1664" s="83">
        <v>52.120165040669136</v>
      </c>
      <c r="M1664" s="105">
        <v>-1</v>
      </c>
      <c r="N1664" s="83">
        <v>48.695006831928204</v>
      </c>
      <c r="O1664" s="105">
        <v>-1</v>
      </c>
      <c r="P1664" s="80"/>
      <c r="Q1664" s="80"/>
      <c r="R1664" s="80"/>
      <c r="S1664" s="83">
        <v>5.7253551837426766</v>
      </c>
      <c r="T1664" s="105">
        <v>-1</v>
      </c>
      <c r="U1664" s="83">
        <v>5.8730286194367292</v>
      </c>
      <c r="V1664" s="105">
        <v>-1</v>
      </c>
      <c r="W1664" s="80"/>
      <c r="X1664" s="80"/>
      <c r="Y1664" s="80"/>
      <c r="Z1664" s="80"/>
      <c r="AA1664" s="80"/>
      <c r="AB1664" s="80"/>
      <c r="AC1664" s="80"/>
      <c r="AD1664" s="84">
        <v>3.2952548338341883</v>
      </c>
      <c r="AE1664" s="105">
        <v>-1</v>
      </c>
      <c r="AF1664" s="84">
        <v>3.6182530554638821</v>
      </c>
      <c r="AG1664" s="105">
        <v>-1</v>
      </c>
      <c r="AH1664" s="80"/>
      <c r="AI1664" s="80"/>
      <c r="AJ1664" s="80"/>
      <c r="AK1664" s="84">
        <v>29.998003665901443</v>
      </c>
      <c r="AL1664" s="105">
        <v>-1</v>
      </c>
      <c r="AM1664" s="84">
        <v>29.999999773942353</v>
      </c>
      <c r="AN1664" s="105">
        <v>-1</v>
      </c>
      <c r="AO1664" s="80"/>
      <c r="AP1664" s="80"/>
      <c r="AQ1664" s="80"/>
      <c r="AR1664" s="80"/>
    </row>
    <row r="1665" spans="1:44" x14ac:dyDescent="0.25">
      <c r="A1665" s="80" t="s">
        <v>327</v>
      </c>
      <c r="B1665" s="80" t="s">
        <v>372</v>
      </c>
      <c r="C1665" s="80" t="s">
        <v>288</v>
      </c>
      <c r="D1665" s="81">
        <v>7628.0696550655366</v>
      </c>
      <c r="E1665" s="81">
        <v>6105.3717408227922</v>
      </c>
      <c r="F1665" s="105">
        <v>0.24940298132240143</v>
      </c>
      <c r="G1665" s="81">
        <v>626.98240227937697</v>
      </c>
      <c r="H1665" s="105">
        <v>11.166321777666969</v>
      </c>
      <c r="I1665" s="81">
        <v>2332.1382326698304</v>
      </c>
      <c r="J1665" s="105">
        <v>2.2708479918589246</v>
      </c>
      <c r="K1665" s="83">
        <v>2079.3145581483841</v>
      </c>
      <c r="L1665" s="83">
        <v>1721.4909697592898</v>
      </c>
      <c r="M1665" s="105">
        <v>0.20785679081379529</v>
      </c>
      <c r="N1665" s="83">
        <v>173.45768041729798</v>
      </c>
      <c r="O1665" s="105">
        <v>10.987445889660505</v>
      </c>
      <c r="P1665" s="83">
        <v>734.38340492600742</v>
      </c>
      <c r="Q1665" s="105">
        <v>1.8313746528053487</v>
      </c>
      <c r="R1665" s="83">
        <v>608.11326448839543</v>
      </c>
      <c r="S1665" s="83">
        <v>510.03366469091822</v>
      </c>
      <c r="T1665" s="105">
        <v>0.19230024719429789</v>
      </c>
      <c r="U1665" s="83">
        <v>44.339103626687816</v>
      </c>
      <c r="V1665" s="105">
        <v>12.715055441995236</v>
      </c>
      <c r="W1665" s="83">
        <v>184.40827956115592</v>
      </c>
      <c r="X1665" s="105">
        <v>2.2976462116318634</v>
      </c>
      <c r="Y1665" s="80"/>
      <c r="Z1665" s="80"/>
      <c r="AA1665" s="80"/>
      <c r="AB1665" s="80"/>
      <c r="AC1665" s="84">
        <v>3.66855011194568</v>
      </c>
      <c r="AD1665" s="84">
        <v>3.5465604223741503</v>
      </c>
      <c r="AE1665" s="105">
        <v>3.4396619553394507E-2</v>
      </c>
      <c r="AF1665" s="84">
        <v>3.6146130904725937</v>
      </c>
      <c r="AG1665" s="105">
        <v>1.4921934968711772E-2</v>
      </c>
      <c r="AH1665" s="84">
        <v>3.1756412481907925</v>
      </c>
      <c r="AI1665" s="105">
        <v>0.15521553766052906</v>
      </c>
      <c r="AJ1665" s="84">
        <v>12.543830402191634</v>
      </c>
      <c r="AK1665" s="84">
        <v>11.97052697398448</v>
      </c>
      <c r="AL1665" s="105">
        <v>4.7892914777529293E-2</v>
      </c>
      <c r="AM1665" s="84">
        <v>14.140619701251577</v>
      </c>
      <c r="AN1665" s="105">
        <v>-0.1129221584905937</v>
      </c>
      <c r="AO1665" s="84">
        <v>12.646602626626727</v>
      </c>
      <c r="AP1665" s="105">
        <v>-8.126469018541891E-3</v>
      </c>
      <c r="AQ1665" s="108">
        <v>0.68227762691653604</v>
      </c>
      <c r="AR1665" s="108">
        <v>0.24587238437705572</v>
      </c>
    </row>
    <row r="1666" spans="1:44" x14ac:dyDescent="0.25">
      <c r="A1666" s="80" t="s">
        <v>327</v>
      </c>
      <c r="B1666" s="80" t="s">
        <v>372</v>
      </c>
      <c r="C1666" s="80" t="s">
        <v>290</v>
      </c>
      <c r="D1666" s="81">
        <v>157498.90320956468</v>
      </c>
      <c r="E1666" s="81">
        <v>161715.71901356577</v>
      </c>
      <c r="F1666" s="105">
        <v>-2.6075484991334424E-2</v>
      </c>
      <c r="G1666" s="81">
        <v>147968.77211563467</v>
      </c>
      <c r="H1666" s="105">
        <v>6.4406367354879493E-2</v>
      </c>
      <c r="I1666" s="81">
        <v>111254.59773783803</v>
      </c>
      <c r="J1666" s="105">
        <v>0.41566197183776088</v>
      </c>
      <c r="K1666" s="83">
        <v>54807.509892172704</v>
      </c>
      <c r="L1666" s="83">
        <v>61448.96433426148</v>
      </c>
      <c r="M1666" s="105">
        <v>-0.10808081981596177</v>
      </c>
      <c r="N1666" s="83">
        <v>52707.478611841638</v>
      </c>
      <c r="O1666" s="105">
        <v>3.9843136792721827E-2</v>
      </c>
      <c r="P1666" s="83">
        <v>42844.612252118124</v>
      </c>
      <c r="Q1666" s="105">
        <v>0.27921591563623421</v>
      </c>
      <c r="R1666" s="83">
        <v>26823.718938145012</v>
      </c>
      <c r="S1666" s="83">
        <v>30961.44382610944</v>
      </c>
      <c r="T1666" s="105">
        <v>-0.13364121231565859</v>
      </c>
      <c r="U1666" s="83">
        <v>26922.847748038628</v>
      </c>
      <c r="V1666" s="105">
        <v>-3.6819585662455881E-3</v>
      </c>
      <c r="W1666" s="83">
        <v>21646.909864690373</v>
      </c>
      <c r="X1666" s="105">
        <v>0.23914771696346623</v>
      </c>
      <c r="Y1666" s="80"/>
      <c r="Z1666" s="80"/>
      <c r="AA1666" s="80"/>
      <c r="AB1666" s="80"/>
      <c r="AC1666" s="84">
        <v>2.8736737633113627</v>
      </c>
      <c r="AD1666" s="84">
        <v>2.6317078044454458</v>
      </c>
      <c r="AE1666" s="105">
        <v>9.1942562338110337E-2</v>
      </c>
      <c r="AF1666" s="84">
        <v>2.8073581968383317</v>
      </c>
      <c r="AG1666" s="105">
        <v>2.3622053839697461E-2</v>
      </c>
      <c r="AH1666" s="84">
        <v>2.5966998390173996</v>
      </c>
      <c r="AI1666" s="105">
        <v>0.10666382002733553</v>
      </c>
      <c r="AJ1666" s="84">
        <v>5.8716281501738878</v>
      </c>
      <c r="AK1666" s="84">
        <v>5.2231323552551094</v>
      </c>
      <c r="AL1666" s="105">
        <v>0.12415840740974377</v>
      </c>
      <c r="AM1666" s="84">
        <v>5.4960297476857525</v>
      </c>
      <c r="AN1666" s="105">
        <v>6.8339950788346981E-2</v>
      </c>
      <c r="AO1666" s="84">
        <v>5.1395140661306282</v>
      </c>
      <c r="AP1666" s="105">
        <v>0.14244811369773025</v>
      </c>
      <c r="AQ1666" s="108">
        <v>14.08717837971234</v>
      </c>
      <c r="AR1666" s="108">
        <v>10.845367332564665</v>
      </c>
    </row>
    <row r="1667" spans="1:44" x14ac:dyDescent="0.25">
      <c r="A1667" s="80" t="s">
        <v>327</v>
      </c>
      <c r="B1667" s="80" t="s">
        <v>372</v>
      </c>
      <c r="C1667" s="80" t="s">
        <v>291</v>
      </c>
      <c r="D1667" s="81">
        <v>78502.352198830849</v>
      </c>
      <c r="E1667" s="81">
        <v>85299.175289618972</v>
      </c>
      <c r="F1667" s="105">
        <v>-7.9682166535733262E-2</v>
      </c>
      <c r="G1667" s="81">
        <v>70636.981834393737</v>
      </c>
      <c r="H1667" s="105">
        <v>0.11134918508943707</v>
      </c>
      <c r="I1667" s="81">
        <v>48523.803236840962</v>
      </c>
      <c r="J1667" s="105">
        <v>0.61781119702565124</v>
      </c>
      <c r="K1667" s="83">
        <v>17554.38050809567</v>
      </c>
      <c r="L1667" s="83">
        <v>22570.759019328852</v>
      </c>
      <c r="M1667" s="105">
        <v>-0.22225121037964748</v>
      </c>
      <c r="N1667" s="83">
        <v>18067.755336658345</v>
      </c>
      <c r="O1667" s="105">
        <v>-2.8413868740023829E-2</v>
      </c>
      <c r="P1667" s="83">
        <v>13089.196549875751</v>
      </c>
      <c r="Q1667" s="105">
        <v>0.34113506823780598</v>
      </c>
      <c r="R1667" s="83">
        <v>5440.4932648050299</v>
      </c>
      <c r="S1667" s="83">
        <v>7056.6479055722002</v>
      </c>
      <c r="T1667" s="105">
        <v>-0.22902582959977252</v>
      </c>
      <c r="U1667" s="83">
        <v>5716.3595359110714</v>
      </c>
      <c r="V1667" s="105">
        <v>-4.8259083315702257E-2</v>
      </c>
      <c r="W1667" s="83">
        <v>4058.9779713847192</v>
      </c>
      <c r="X1667" s="105">
        <v>0.34036038213555692</v>
      </c>
      <c r="Y1667" s="80"/>
      <c r="Z1667" s="80"/>
      <c r="AA1667" s="80"/>
      <c r="AB1667" s="80"/>
      <c r="AC1667" s="84">
        <v>4.4719522949059582</v>
      </c>
      <c r="AD1667" s="84">
        <v>3.7791894909945905</v>
      </c>
      <c r="AE1667" s="105">
        <v>0.18330988841976525</v>
      </c>
      <c r="AF1667" s="84">
        <v>3.909560458297535</v>
      </c>
      <c r="AG1667" s="105">
        <v>0.14385040021949771</v>
      </c>
      <c r="AH1667" s="84">
        <v>3.7071643818582261</v>
      </c>
      <c r="AI1667" s="105">
        <v>0.20629997331393765</v>
      </c>
      <c r="AJ1667" s="84">
        <v>14.429271093242338</v>
      </c>
      <c r="AK1667" s="84">
        <v>12.087775446790177</v>
      </c>
      <c r="AL1667" s="105">
        <v>0.19370773859584964</v>
      </c>
      <c r="AM1667" s="84">
        <v>12.356987238231095</v>
      </c>
      <c r="AN1667" s="105">
        <v>0.16770138344076582</v>
      </c>
      <c r="AO1667" s="84">
        <v>11.954685041142778</v>
      </c>
      <c r="AP1667" s="105">
        <v>0.20699717672051768</v>
      </c>
      <c r="AQ1667" s="108">
        <v>7.0214878714455393</v>
      </c>
      <c r="AR1667" s="108">
        <v>2.1997004987718891</v>
      </c>
    </row>
    <row r="1668" spans="1:44" x14ac:dyDescent="0.25">
      <c r="A1668" s="80" t="s">
        <v>327</v>
      </c>
      <c r="B1668" s="80" t="s">
        <v>372</v>
      </c>
      <c r="C1668" s="80" t="s">
        <v>292</v>
      </c>
      <c r="D1668" s="81">
        <v>579721.08393021463</v>
      </c>
      <c r="E1668" s="81">
        <v>557019.88895167108</v>
      </c>
      <c r="F1668" s="105">
        <v>4.0754729640386664E-2</v>
      </c>
      <c r="G1668" s="81">
        <v>638657.14623105887</v>
      </c>
      <c r="H1668" s="105">
        <v>-9.2281222638228869E-2</v>
      </c>
      <c r="I1668" s="81">
        <v>487270.61313856841</v>
      </c>
      <c r="J1668" s="105">
        <v>0.18973126697742279</v>
      </c>
      <c r="K1668" s="83">
        <v>257571.51953565987</v>
      </c>
      <c r="L1668" s="83">
        <v>278768.59412287606</v>
      </c>
      <c r="M1668" s="105">
        <v>-7.6038244745291902E-2</v>
      </c>
      <c r="N1668" s="83">
        <v>325506.74998261151</v>
      </c>
      <c r="O1668" s="105">
        <v>-0.20870605740305145</v>
      </c>
      <c r="P1668" s="83">
        <v>254917.03936130568</v>
      </c>
      <c r="Q1668" s="105">
        <v>1.0413113933085787E-2</v>
      </c>
      <c r="R1668" s="83">
        <v>156543.40355049976</v>
      </c>
      <c r="S1668" s="83">
        <v>171673.941465079</v>
      </c>
      <c r="T1668" s="105">
        <v>-8.8135320861477476E-2</v>
      </c>
      <c r="U1668" s="83">
        <v>197747.9170426901</v>
      </c>
      <c r="V1668" s="105">
        <v>-0.20836888756352892</v>
      </c>
      <c r="W1668" s="83">
        <v>150069.00019281422</v>
      </c>
      <c r="X1668" s="105">
        <v>4.3142843287867515E-2</v>
      </c>
      <c r="Y1668" s="80"/>
      <c r="Z1668" s="80"/>
      <c r="AA1668" s="80"/>
      <c r="AB1668" s="80"/>
      <c r="AC1668" s="84">
        <v>2.2507188876134818</v>
      </c>
      <c r="AD1668" s="84">
        <v>1.9981443415614708</v>
      </c>
      <c r="AE1668" s="105">
        <v>0.12640455486545782</v>
      </c>
      <c r="AF1668" s="84">
        <v>1.962039639009562</v>
      </c>
      <c r="AG1668" s="105">
        <v>0.14713222040184934</v>
      </c>
      <c r="AH1668" s="84">
        <v>1.911487024796084</v>
      </c>
      <c r="AI1668" s="105">
        <v>0.17747013629537287</v>
      </c>
      <c r="AJ1668" s="84">
        <v>3.7032610175950396</v>
      </c>
      <c r="AK1668" s="84">
        <v>3.2446385525841563</v>
      </c>
      <c r="AL1668" s="105">
        <v>0.14134778268156201</v>
      </c>
      <c r="AM1668" s="84">
        <v>3.2296529631368238</v>
      </c>
      <c r="AN1668" s="105">
        <v>0.1466436362866122</v>
      </c>
      <c r="AO1668" s="84">
        <v>3.2469771405986916</v>
      </c>
      <c r="AP1668" s="105">
        <v>0.14052574355734959</v>
      </c>
      <c r="AQ1668" s="108">
        <v>51.852007559308348</v>
      </c>
      <c r="AR1668" s="108">
        <v>63.29363646070496</v>
      </c>
    </row>
    <row r="1669" spans="1:44" x14ac:dyDescent="0.25">
      <c r="A1669" s="80" t="s">
        <v>327</v>
      </c>
      <c r="B1669" s="80" t="s">
        <v>372</v>
      </c>
      <c r="C1669" s="80" t="s">
        <v>293</v>
      </c>
      <c r="D1669" s="80"/>
      <c r="E1669" s="81">
        <v>9.3716078758239743</v>
      </c>
      <c r="F1669" s="105">
        <v>-1</v>
      </c>
      <c r="G1669" s="81">
        <v>4.1423941612243649</v>
      </c>
      <c r="H1669" s="105">
        <v>-1</v>
      </c>
      <c r="I1669" s="81">
        <v>59.670533884763721</v>
      </c>
      <c r="J1669" s="105">
        <v>-1</v>
      </c>
      <c r="K1669" s="80"/>
      <c r="L1669" s="83">
        <v>1.1428790092468262</v>
      </c>
      <c r="M1669" s="105">
        <v>-1</v>
      </c>
      <c r="N1669" s="83">
        <v>1.1506650447845459</v>
      </c>
      <c r="O1669" s="105">
        <v>-1</v>
      </c>
      <c r="P1669" s="83">
        <v>7.7473982104918377</v>
      </c>
      <c r="Q1669" s="105">
        <v>-1</v>
      </c>
      <c r="R1669" s="80"/>
      <c r="S1669" s="83">
        <v>0.46858038970394489</v>
      </c>
      <c r="T1669" s="105">
        <v>-1</v>
      </c>
      <c r="U1669" s="83">
        <v>0.20711971629141601</v>
      </c>
      <c r="V1669" s="105">
        <v>-1</v>
      </c>
      <c r="W1669" s="83">
        <v>2.9846977785704887</v>
      </c>
      <c r="X1669" s="105">
        <v>-1</v>
      </c>
      <c r="Y1669" s="80"/>
      <c r="Z1669" s="80"/>
      <c r="AA1669" s="80"/>
      <c r="AB1669" s="80"/>
      <c r="AC1669" s="80"/>
      <c r="AD1669" s="84">
        <v>8.1999999999999993</v>
      </c>
      <c r="AE1669" s="105">
        <v>-1</v>
      </c>
      <c r="AF1669" s="84">
        <v>3.5999999999999996</v>
      </c>
      <c r="AG1669" s="105">
        <v>-1</v>
      </c>
      <c r="AH1669" s="84">
        <v>7.7020094054227766</v>
      </c>
      <c r="AI1669" s="105">
        <v>-1</v>
      </c>
      <c r="AJ1669" s="80"/>
      <c r="AK1669" s="84">
        <v>20.000000174452619</v>
      </c>
      <c r="AL1669" s="105">
        <v>-1</v>
      </c>
      <c r="AM1669" s="84">
        <v>19.999999205271433</v>
      </c>
      <c r="AN1669" s="105">
        <v>-1</v>
      </c>
      <c r="AO1669" s="84">
        <v>19.992152744303219</v>
      </c>
      <c r="AP1669" s="105">
        <v>-1</v>
      </c>
      <c r="AQ1669" s="80"/>
      <c r="AR1669" s="80"/>
    </row>
    <row r="1670" spans="1:44" x14ac:dyDescent="0.25">
      <c r="A1670" s="80" t="s">
        <v>327</v>
      </c>
      <c r="B1670" s="80" t="s">
        <v>373</v>
      </c>
      <c r="C1670" s="80" t="s">
        <v>281</v>
      </c>
      <c r="D1670" s="81">
        <v>65053875.661042973</v>
      </c>
      <c r="E1670" s="81">
        <v>61652464.051460549</v>
      </c>
      <c r="F1670" s="105">
        <v>5.5170732620569846E-2</v>
      </c>
      <c r="G1670" s="81">
        <v>59440223.249195233</v>
      </c>
      <c r="H1670" s="105">
        <v>9.4441980614932239E-2</v>
      </c>
      <c r="I1670" s="81">
        <v>52088422.135038555</v>
      </c>
      <c r="J1670" s="105">
        <v>0.24891238771625007</v>
      </c>
      <c r="K1670" s="83">
        <v>25299478.500893049</v>
      </c>
      <c r="L1670" s="83">
        <v>26540900.463040639</v>
      </c>
      <c r="M1670" s="105">
        <v>-4.6773920269823702E-2</v>
      </c>
      <c r="N1670" s="83">
        <v>27541021.247989517</v>
      </c>
      <c r="O1670" s="105">
        <v>-8.13892385076352E-2</v>
      </c>
      <c r="P1670" s="83">
        <v>23969151.187456369</v>
      </c>
      <c r="Q1670" s="105">
        <v>5.5501644719604074E-2</v>
      </c>
      <c r="R1670" s="83">
        <v>40297619.135830127</v>
      </c>
      <c r="S1670" s="83">
        <v>41171832.18733643</v>
      </c>
      <c r="T1670" s="105">
        <v>-2.1233280256475747E-2</v>
      </c>
      <c r="U1670" s="83">
        <v>42413619.851050489</v>
      </c>
      <c r="V1670" s="105">
        <v>-4.9889651547106832E-2</v>
      </c>
      <c r="W1670" s="83">
        <v>38201125.968545064</v>
      </c>
      <c r="X1670" s="105">
        <v>5.4880402452307867E-2</v>
      </c>
      <c r="Y1670" s="80"/>
      <c r="Z1670" s="80"/>
      <c r="AA1670" s="80"/>
      <c r="AB1670" s="80"/>
      <c r="AC1670" s="84">
        <v>2.5713524355352475</v>
      </c>
      <c r="AD1670" s="84">
        <v>2.3229228464691429</v>
      </c>
      <c r="AE1670" s="105">
        <v>0.10694698252407267</v>
      </c>
      <c r="AF1670" s="84">
        <v>2.1582432515473386</v>
      </c>
      <c r="AG1670" s="105">
        <v>0.19140992735259701</v>
      </c>
      <c r="AH1670" s="84">
        <v>2.1731442105591823</v>
      </c>
      <c r="AI1670" s="105">
        <v>0.1832405889315557</v>
      </c>
      <c r="AJ1670" s="84">
        <v>1.6143354633872433</v>
      </c>
      <c r="AK1670" s="84">
        <v>1.4974428092229406</v>
      </c>
      <c r="AL1670" s="105">
        <v>7.8061514900165802E-2</v>
      </c>
      <c r="AM1670" s="84">
        <v>1.4014418825353581</v>
      </c>
      <c r="AN1670" s="105">
        <v>0.15191038851125102</v>
      </c>
      <c r="AO1670" s="84">
        <v>1.3635310691608498</v>
      </c>
      <c r="AP1670" s="105">
        <v>0.18393742533548921</v>
      </c>
      <c r="AQ1670" s="80"/>
      <c r="AR1670" s="80"/>
    </row>
    <row r="1671" spans="1:44" x14ac:dyDescent="0.25">
      <c r="A1671" s="80" t="s">
        <v>327</v>
      </c>
      <c r="B1671" s="80" t="s">
        <v>373</v>
      </c>
      <c r="C1671" s="80" t="s">
        <v>313</v>
      </c>
      <c r="D1671" s="81">
        <v>30657096.244199239</v>
      </c>
      <c r="E1671" s="81">
        <v>29211756.980925441</v>
      </c>
      <c r="F1671" s="105">
        <v>4.9477998335313036E-2</v>
      </c>
      <c r="G1671" s="81">
        <v>29652031.833727542</v>
      </c>
      <c r="H1671" s="105">
        <v>3.3895296487861291E-2</v>
      </c>
      <c r="I1671" s="81">
        <v>25259815.661135688</v>
      </c>
      <c r="J1671" s="105">
        <v>0.21367062434140055</v>
      </c>
      <c r="K1671" s="83">
        <v>14035489.846338263</v>
      </c>
      <c r="L1671" s="83">
        <v>14824948.998281727</v>
      </c>
      <c r="M1671" s="105">
        <v>-5.3252065287709621E-2</v>
      </c>
      <c r="N1671" s="83">
        <v>15763358.837351732</v>
      </c>
      <c r="O1671" s="105">
        <v>-0.1096129961159822</v>
      </c>
      <c r="P1671" s="83">
        <v>13432167.886052676</v>
      </c>
      <c r="Q1671" s="105">
        <v>4.4916201569520885E-2</v>
      </c>
      <c r="R1671" s="83">
        <v>15567709.376030715</v>
      </c>
      <c r="S1671" s="83">
        <v>16155546.323996376</v>
      </c>
      <c r="T1671" s="105">
        <v>-3.6386076717970665E-2</v>
      </c>
      <c r="U1671" s="83">
        <v>17606249.855636481</v>
      </c>
      <c r="V1671" s="105">
        <v>-0.11578504771435728</v>
      </c>
      <c r="W1671" s="83">
        <v>14866372.810492652</v>
      </c>
      <c r="X1671" s="105">
        <v>4.7176037792020252E-2</v>
      </c>
      <c r="Y1671" s="80"/>
      <c r="Z1671" s="80"/>
      <c r="AA1671" s="80"/>
      <c r="AB1671" s="80"/>
      <c r="AC1671" s="84">
        <v>2.1842555250893083</v>
      </c>
      <c r="AD1671" s="84">
        <v>1.9704456982827534</v>
      </c>
      <c r="AE1671" s="105">
        <v>0.10850835777554821</v>
      </c>
      <c r="AF1671" s="84">
        <v>1.8810731989089915</v>
      </c>
      <c r="AG1671" s="105">
        <v>0.16117518784285498</v>
      </c>
      <c r="AH1671" s="84">
        <v>1.8805464520261306</v>
      </c>
      <c r="AI1671" s="105">
        <v>0.16150043660764496</v>
      </c>
      <c r="AJ1671" s="84">
        <v>1.9692747021216457</v>
      </c>
      <c r="AK1671" s="84">
        <v>1.808156554726734</v>
      </c>
      <c r="AL1671" s="105">
        <v>8.9106303861648431E-2</v>
      </c>
      <c r="AM1671" s="84">
        <v>1.6841764757890627</v>
      </c>
      <c r="AN1671" s="105">
        <v>0.16928049431340622</v>
      </c>
      <c r="AO1671" s="84">
        <v>1.6991243246171903</v>
      </c>
      <c r="AP1671" s="105">
        <v>0.15899388502093262</v>
      </c>
      <c r="AQ1671" s="80"/>
      <c r="AR1671" s="80"/>
    </row>
    <row r="1672" spans="1:44" x14ac:dyDescent="0.25">
      <c r="A1672" s="80" t="s">
        <v>327</v>
      </c>
      <c r="B1672" s="80" t="s">
        <v>373</v>
      </c>
      <c r="C1672" s="80" t="s">
        <v>328</v>
      </c>
      <c r="D1672" s="81">
        <v>951249.29597960343</v>
      </c>
      <c r="E1672" s="81">
        <v>960648.02727434994</v>
      </c>
      <c r="F1672" s="105">
        <v>-9.7837407956934703E-3</v>
      </c>
      <c r="G1672" s="81">
        <v>1088681.8885752726</v>
      </c>
      <c r="H1672" s="105">
        <v>-0.12623760350741517</v>
      </c>
      <c r="I1672" s="81">
        <v>804240.47108225699</v>
      </c>
      <c r="J1672" s="105">
        <v>0.18279212522035651</v>
      </c>
      <c r="K1672" s="83">
        <v>347685.79046237055</v>
      </c>
      <c r="L1672" s="83">
        <v>391801.36357048329</v>
      </c>
      <c r="M1672" s="105">
        <v>-0.11259678298739902</v>
      </c>
      <c r="N1672" s="83">
        <v>447851.69768380222</v>
      </c>
      <c r="O1672" s="105">
        <v>-0.22365865249471945</v>
      </c>
      <c r="P1672" s="83">
        <v>357093.21836114331</v>
      </c>
      <c r="Q1672" s="105">
        <v>-2.6344459695839515E-2</v>
      </c>
      <c r="R1672" s="83">
        <v>203271.5340135071</v>
      </c>
      <c r="S1672" s="83">
        <v>229147.9630375171</v>
      </c>
      <c r="T1672" s="105">
        <v>-0.11292454308124657</v>
      </c>
      <c r="U1672" s="83">
        <v>261563.69815509429</v>
      </c>
      <c r="V1672" s="105">
        <v>-0.22286029962392881</v>
      </c>
      <c r="W1672" s="83">
        <v>205351.3477949407</v>
      </c>
      <c r="X1672" s="105">
        <v>-1.0128074657247681E-2</v>
      </c>
      <c r="Y1672" s="80"/>
      <c r="Z1672" s="80"/>
      <c r="AA1672" s="80"/>
      <c r="AB1672" s="80"/>
      <c r="AC1672" s="84">
        <v>2.7359452760913321</v>
      </c>
      <c r="AD1672" s="84">
        <v>2.4518751505098675</v>
      </c>
      <c r="AE1672" s="105">
        <v>0.11585831583732648</v>
      </c>
      <c r="AF1672" s="84">
        <v>2.4308982062716602</v>
      </c>
      <c r="AG1672" s="105">
        <v>0.12548738940719839</v>
      </c>
      <c r="AH1672" s="84">
        <v>2.2521863472324331</v>
      </c>
      <c r="AI1672" s="105">
        <v>0.21479524971517533</v>
      </c>
      <c r="AJ1672" s="84">
        <v>4.6796975316592748</v>
      </c>
      <c r="AK1672" s="84">
        <v>4.1922608193426028</v>
      </c>
      <c r="AL1672" s="105">
        <v>0.11627060751270434</v>
      </c>
      <c r="AM1672" s="84">
        <v>4.1622055975433501</v>
      </c>
      <c r="AN1672" s="105">
        <v>0.12433118018517945</v>
      </c>
      <c r="AO1672" s="84">
        <v>3.9164119433262923</v>
      </c>
      <c r="AP1672" s="105">
        <v>0.19489410189182188</v>
      </c>
      <c r="AQ1672" s="108">
        <v>99.999999999999986</v>
      </c>
      <c r="AR1672" s="108">
        <v>99.999999999999986</v>
      </c>
    </row>
    <row r="1673" spans="1:44" x14ac:dyDescent="0.25">
      <c r="A1673" s="80" t="s">
        <v>327</v>
      </c>
      <c r="B1673" s="80" t="s">
        <v>373</v>
      </c>
      <c r="C1673" s="80" t="s">
        <v>270</v>
      </c>
      <c r="D1673" s="81">
        <v>460208.46403191687</v>
      </c>
      <c r="E1673" s="81">
        <v>453276.37470437645</v>
      </c>
      <c r="F1673" s="105">
        <v>1.5293295027920839E-2</v>
      </c>
      <c r="G1673" s="81">
        <v>537035.10696338059</v>
      </c>
      <c r="H1673" s="105">
        <v>-0.14305702166451176</v>
      </c>
      <c r="I1673" s="81">
        <v>407760.40675979137</v>
      </c>
      <c r="J1673" s="105">
        <v>0.12862469333130291</v>
      </c>
      <c r="K1673" s="83">
        <v>195091.85599047254</v>
      </c>
      <c r="L1673" s="83">
        <v>211100.10804012901</v>
      </c>
      <c r="M1673" s="105">
        <v>-7.5832514716730443E-2</v>
      </c>
      <c r="N1673" s="83">
        <v>251643.5492014125</v>
      </c>
      <c r="O1673" s="105">
        <v>-0.22472935781746053</v>
      </c>
      <c r="P1673" s="83">
        <v>210269.59772087954</v>
      </c>
      <c r="Q1673" s="105">
        <v>-7.2182293089058699E-2</v>
      </c>
      <c r="R1673" s="83">
        <v>118970.34769484976</v>
      </c>
      <c r="S1673" s="83">
        <v>129303.78563262525</v>
      </c>
      <c r="T1673" s="105">
        <v>-7.9915973745228214E-2</v>
      </c>
      <c r="U1673" s="83">
        <v>153462.7854837701</v>
      </c>
      <c r="V1673" s="105">
        <v>-0.22476092611109416</v>
      </c>
      <c r="W1673" s="83">
        <v>125743.49157406487</v>
      </c>
      <c r="X1673" s="105">
        <v>-5.3864767030312892E-2</v>
      </c>
      <c r="Y1673" s="80"/>
      <c r="Z1673" s="80"/>
      <c r="AA1673" s="80"/>
      <c r="AB1673" s="80"/>
      <c r="AC1673" s="84">
        <v>2.3589322152657748</v>
      </c>
      <c r="AD1673" s="84">
        <v>2.1472105292253616</v>
      </c>
      <c r="AE1673" s="105">
        <v>9.8603133301882126E-2</v>
      </c>
      <c r="AF1673" s="84">
        <v>2.1341103663004852</v>
      </c>
      <c r="AG1673" s="105">
        <v>0.10534687076892929</v>
      </c>
      <c r="AH1673" s="84">
        <v>1.9392266460749557</v>
      </c>
      <c r="AI1673" s="105">
        <v>0.21642935344371117</v>
      </c>
      <c r="AJ1673" s="84">
        <v>3.8682619068435264</v>
      </c>
      <c r="AK1673" s="84">
        <v>3.505515113008479</v>
      </c>
      <c r="AL1673" s="105">
        <v>0.10347888459785684</v>
      </c>
      <c r="AM1673" s="84">
        <v>3.4994484511046249</v>
      </c>
      <c r="AN1673" s="105">
        <v>0.10539188128988815</v>
      </c>
      <c r="AO1673" s="84">
        <v>3.2427953260675455</v>
      </c>
      <c r="AP1673" s="105">
        <v>0.19287883380986248</v>
      </c>
      <c r="AQ1673" s="80"/>
      <c r="AR1673" s="80"/>
    </row>
    <row r="1674" spans="1:44" x14ac:dyDescent="0.25">
      <c r="A1674" s="80" t="s">
        <v>327</v>
      </c>
      <c r="B1674" s="80" t="s">
        <v>373</v>
      </c>
      <c r="C1674" s="80" t="s">
        <v>271</v>
      </c>
      <c r="D1674" s="81">
        <v>415460.40045418497</v>
      </c>
      <c r="E1674" s="81">
        <v>419918.19003447774</v>
      </c>
      <c r="F1674" s="105">
        <v>-1.0615852530529235E-2</v>
      </c>
      <c r="G1674" s="81">
        <v>471547.84551183466</v>
      </c>
      <c r="H1674" s="105">
        <v>-0.11894327498574486</v>
      </c>
      <c r="I1674" s="81">
        <v>333157.68772797822</v>
      </c>
      <c r="J1674" s="105">
        <v>0.24703831176006527</v>
      </c>
      <c r="K1674" s="83">
        <v>136093.57954927269</v>
      </c>
      <c r="L1674" s="83">
        <v>157744.00154016854</v>
      </c>
      <c r="M1674" s="105">
        <v>-0.1372503662865602</v>
      </c>
      <c r="N1674" s="83">
        <v>175649.92268958013</v>
      </c>
      <c r="O1674" s="105">
        <v>-0.22519988927187834</v>
      </c>
      <c r="P1674" s="83">
        <v>130066.05179109651</v>
      </c>
      <c r="Q1674" s="105">
        <v>4.6342052174053787E-2</v>
      </c>
      <c r="R1674" s="83">
        <v>78926.706424000397</v>
      </c>
      <c r="S1674" s="83">
        <v>92393.250116812036</v>
      </c>
      <c r="T1674" s="105">
        <v>-0.14575246217430382</v>
      </c>
      <c r="U1674" s="83">
        <v>101460.63842743271</v>
      </c>
      <c r="V1674" s="105">
        <v>-0.22209531058243015</v>
      </c>
      <c r="W1674" s="83">
        <v>74280.808096922134</v>
      </c>
      <c r="X1674" s="105">
        <v>6.2545069798059558E-2</v>
      </c>
      <c r="Y1674" s="80"/>
      <c r="Z1674" s="80"/>
      <c r="AA1674" s="80"/>
      <c r="AB1674" s="80"/>
      <c r="AC1674" s="84">
        <v>3.0527553307815487</v>
      </c>
      <c r="AD1674" s="84">
        <v>2.6620231890564039</v>
      </c>
      <c r="AE1674" s="105">
        <v>0.14678014201057579</v>
      </c>
      <c r="AF1674" s="84">
        <v>2.6845889727215217</v>
      </c>
      <c r="AG1674" s="105">
        <v>0.1371406803056319</v>
      </c>
      <c r="AH1674" s="84">
        <v>2.5614499951384242</v>
      </c>
      <c r="AI1674" s="105">
        <v>0.19180750612957942</v>
      </c>
      <c r="AJ1674" s="84">
        <v>5.2638760601804337</v>
      </c>
      <c r="AK1674" s="84">
        <v>4.5449011643553892</v>
      </c>
      <c r="AL1674" s="105">
        <v>0.15819373619470511</v>
      </c>
      <c r="AM1674" s="84">
        <v>4.647593912481617</v>
      </c>
      <c r="AN1674" s="105">
        <v>0.13260240875256427</v>
      </c>
      <c r="AO1674" s="84">
        <v>4.4851112456029245</v>
      </c>
      <c r="AP1674" s="105">
        <v>0.17363333302847017</v>
      </c>
      <c r="AQ1674" s="80"/>
      <c r="AR1674" s="80"/>
    </row>
    <row r="1675" spans="1:44" x14ac:dyDescent="0.25">
      <c r="A1675" s="80" t="s">
        <v>327</v>
      </c>
      <c r="B1675" s="80" t="s">
        <v>373</v>
      </c>
      <c r="C1675" s="80" t="s">
        <v>127</v>
      </c>
      <c r="D1675" s="81">
        <v>75580.431493501659</v>
      </c>
      <c r="E1675" s="81">
        <v>87453.462535495753</v>
      </c>
      <c r="F1675" s="105">
        <v>-0.13576399033000036</v>
      </c>
      <c r="G1675" s="81">
        <v>80098.936100057355</v>
      </c>
      <c r="H1675" s="105">
        <v>-5.6411543355723306E-2</v>
      </c>
      <c r="I1675" s="81">
        <v>63322.376594487432</v>
      </c>
      <c r="J1675" s="105">
        <v>0.19358172510665619</v>
      </c>
      <c r="K1675" s="83">
        <v>16500.354922625331</v>
      </c>
      <c r="L1675" s="83">
        <v>22957.253990185705</v>
      </c>
      <c r="M1675" s="105">
        <v>-0.28125746530141271</v>
      </c>
      <c r="N1675" s="83">
        <v>20558.225792809557</v>
      </c>
      <c r="O1675" s="105">
        <v>-0.19738429332766189</v>
      </c>
      <c r="P1675" s="83">
        <v>16757.568849167281</v>
      </c>
      <c r="Q1675" s="105">
        <v>-1.5349119484878713E-2</v>
      </c>
      <c r="R1675" s="83">
        <v>5374.4798946569754</v>
      </c>
      <c r="S1675" s="83">
        <v>7450.9272880797662</v>
      </c>
      <c r="T1675" s="105">
        <v>-0.27868308374781192</v>
      </c>
      <c r="U1675" s="83">
        <v>6640.2742438915247</v>
      </c>
      <c r="V1675" s="105">
        <v>-0.19062380599701439</v>
      </c>
      <c r="W1675" s="83">
        <v>5327.0481239537148</v>
      </c>
      <c r="X1675" s="105">
        <v>8.9039501051206716E-3</v>
      </c>
      <c r="Y1675" s="80"/>
      <c r="Z1675" s="80"/>
      <c r="AA1675" s="80"/>
      <c r="AB1675" s="80"/>
      <c r="AC1675" s="84">
        <v>4.580533682331013</v>
      </c>
      <c r="AD1675" s="84">
        <v>3.8094043204332002</v>
      </c>
      <c r="AE1675" s="105">
        <v>0.20242780682574565</v>
      </c>
      <c r="AF1675" s="84">
        <v>3.8961988698495933</v>
      </c>
      <c r="AG1675" s="105">
        <v>0.17564165365815565</v>
      </c>
      <c r="AH1675" s="84">
        <v>3.7787328916529592</v>
      </c>
      <c r="AI1675" s="105">
        <v>0.21218773955925635</v>
      </c>
      <c r="AJ1675" s="84">
        <v>14.062836399972348</v>
      </c>
      <c r="AK1675" s="84">
        <v>11.737258887951654</v>
      </c>
      <c r="AL1675" s="105">
        <v>0.1981363395168789</v>
      </c>
      <c r="AM1675" s="84">
        <v>12.062594579394279</v>
      </c>
      <c r="AN1675" s="105">
        <v>0.16582185593760629</v>
      </c>
      <c r="AO1675" s="84">
        <v>11.886954110617234</v>
      </c>
      <c r="AP1675" s="105">
        <v>0.18304792540686693</v>
      </c>
      <c r="AQ1675" s="80"/>
      <c r="AR1675" s="80"/>
    </row>
    <row r="1676" spans="1:44" x14ac:dyDescent="0.25">
      <c r="A1676" s="80" t="s">
        <v>327</v>
      </c>
      <c r="B1676" s="80" t="s">
        <v>373</v>
      </c>
      <c r="C1676" s="80" t="s">
        <v>282</v>
      </c>
      <c r="D1676" s="81">
        <v>10328.084494800567</v>
      </c>
      <c r="E1676" s="81">
        <v>15354.062609412671</v>
      </c>
      <c r="F1676" s="105">
        <v>-0.32733864922049838</v>
      </c>
      <c r="G1676" s="81">
        <v>19522.168135499953</v>
      </c>
      <c r="H1676" s="105">
        <v>-0.47095607295690006</v>
      </c>
      <c r="I1676" s="81">
        <v>14631.504706716538</v>
      </c>
      <c r="J1676" s="105">
        <v>-0.29412013994298902</v>
      </c>
      <c r="K1676" s="83">
        <v>2347.5567119121552</v>
      </c>
      <c r="L1676" s="83">
        <v>3826.7157143394361</v>
      </c>
      <c r="M1676" s="105">
        <v>-0.38653485464953385</v>
      </c>
      <c r="N1676" s="83">
        <v>4839.4281846157337</v>
      </c>
      <c r="O1676" s="105">
        <v>-0.51491031122749087</v>
      </c>
      <c r="P1676" s="83">
        <v>3903.4480338096619</v>
      </c>
      <c r="Q1676" s="105">
        <v>-0.39859409128062556</v>
      </c>
      <c r="R1676" s="83">
        <v>887.39019510669709</v>
      </c>
      <c r="S1676" s="83">
        <v>1335.9199903167905</v>
      </c>
      <c r="T1676" s="105">
        <v>-0.33574600160278484</v>
      </c>
      <c r="U1676" s="83">
        <v>1633.7619163286604</v>
      </c>
      <c r="V1676" s="105">
        <v>-0.4568424038792549</v>
      </c>
      <c r="W1676" s="83">
        <v>1208.3616882877593</v>
      </c>
      <c r="X1676" s="105">
        <v>-0.26562534735429816</v>
      </c>
      <c r="Y1676" s="80"/>
      <c r="Z1676" s="80"/>
      <c r="AA1676" s="80"/>
      <c r="AB1676" s="80"/>
      <c r="AC1676" s="84">
        <v>4.3995037233362657</v>
      </c>
      <c r="AD1676" s="84">
        <v>4.0123342718870019</v>
      </c>
      <c r="AE1676" s="105">
        <v>9.6494814542751925E-2</v>
      </c>
      <c r="AF1676" s="84">
        <v>4.0339824026234776</v>
      </c>
      <c r="AG1676" s="105">
        <v>9.0610539221755992E-2</v>
      </c>
      <c r="AH1676" s="84">
        <v>3.7483539117175275</v>
      </c>
      <c r="AI1676" s="105">
        <v>0.17371620368696078</v>
      </c>
      <c r="AJ1676" s="84">
        <v>11.638718290727507</v>
      </c>
      <c r="AK1676" s="84">
        <v>11.493250135265749</v>
      </c>
      <c r="AL1676" s="105">
        <v>1.2656833684964845E-2</v>
      </c>
      <c r="AM1676" s="84">
        <v>11.949212391588592</v>
      </c>
      <c r="AN1676" s="105">
        <v>-2.5984482548795533E-2</v>
      </c>
      <c r="AO1676" s="84">
        <v>12.108547340200172</v>
      </c>
      <c r="AP1676" s="105">
        <v>-3.8801438048050606E-2</v>
      </c>
      <c r="AQ1676" s="108">
        <v>1.0857389896057299</v>
      </c>
      <c r="AR1676" s="108">
        <v>0.43655408978599586</v>
      </c>
    </row>
    <row r="1677" spans="1:44" x14ac:dyDescent="0.25">
      <c r="A1677" s="80" t="s">
        <v>327</v>
      </c>
      <c r="B1677" s="80" t="s">
        <v>373</v>
      </c>
      <c r="C1677" s="80" t="s">
        <v>285</v>
      </c>
      <c r="D1677" s="81">
        <v>326558.59651555418</v>
      </c>
      <c r="E1677" s="81">
        <v>312002.82159372809</v>
      </c>
      <c r="F1677" s="105">
        <v>4.6652702842475476E-2</v>
      </c>
      <c r="G1677" s="81">
        <v>341804.92567165615</v>
      </c>
      <c r="H1677" s="105">
        <v>-4.4605352383797613E-2</v>
      </c>
      <c r="I1677" s="81">
        <v>224159.55369662523</v>
      </c>
      <c r="J1677" s="105">
        <v>0.45681319903730072</v>
      </c>
      <c r="K1677" s="83">
        <v>107481.94123837042</v>
      </c>
      <c r="L1677" s="83">
        <v>117469.63844582444</v>
      </c>
      <c r="M1677" s="105">
        <v>-8.5023648149391617E-2</v>
      </c>
      <c r="N1677" s="83">
        <v>128518.89944311087</v>
      </c>
      <c r="O1677" s="105">
        <v>-0.16368766224964837</v>
      </c>
      <c r="P1677" s="83">
        <v>87796.765443196404</v>
      </c>
      <c r="Q1677" s="105">
        <v>0.22421299572716172</v>
      </c>
      <c r="R1677" s="83">
        <v>65343.704858940735</v>
      </c>
      <c r="S1677" s="83">
        <v>73117.319410311655</v>
      </c>
      <c r="T1677" s="105">
        <v>-0.10631700688790043</v>
      </c>
      <c r="U1677" s="83">
        <v>78157.225182720009</v>
      </c>
      <c r="V1677" s="105">
        <v>-0.16394543554768176</v>
      </c>
      <c r="W1677" s="83">
        <v>53096.110403598323</v>
      </c>
      <c r="X1677" s="105">
        <v>0.23066839288688071</v>
      </c>
      <c r="Y1677" s="80"/>
      <c r="Z1677" s="80"/>
      <c r="AA1677" s="80"/>
      <c r="AB1677" s="80"/>
      <c r="AC1677" s="84">
        <v>3.0382647796742126</v>
      </c>
      <c r="AD1677" s="84">
        <v>2.6560294704373333</v>
      </c>
      <c r="AE1677" s="105">
        <v>0.1439122997283391</v>
      </c>
      <c r="AF1677" s="84">
        <v>2.6595693485762903</v>
      </c>
      <c r="AG1677" s="105">
        <v>0.14238975618388891</v>
      </c>
      <c r="AH1677" s="84">
        <v>2.5531641463677173</v>
      </c>
      <c r="AI1677" s="105">
        <v>0.18999978281718716</v>
      </c>
      <c r="AJ1677" s="84">
        <v>4.9975525143624049</v>
      </c>
      <c r="AK1677" s="84">
        <v>4.2671534475007942</v>
      </c>
      <c r="AL1677" s="105">
        <v>0.17116775289376907</v>
      </c>
      <c r="AM1677" s="84">
        <v>4.3732991399396139</v>
      </c>
      <c r="AN1677" s="105">
        <v>0.14274197909805242</v>
      </c>
      <c r="AO1677" s="84">
        <v>4.2217697679307582</v>
      </c>
      <c r="AP1677" s="105">
        <v>0.18375771040965264</v>
      </c>
      <c r="AQ1677" s="108">
        <v>34.329444226212196</v>
      </c>
      <c r="AR1677" s="108">
        <v>32.146018465427986</v>
      </c>
    </row>
    <row r="1678" spans="1:44" x14ac:dyDescent="0.25">
      <c r="A1678" s="80" t="s">
        <v>327</v>
      </c>
      <c r="B1678" s="80" t="s">
        <v>373</v>
      </c>
      <c r="C1678" s="80" t="s">
        <v>286</v>
      </c>
      <c r="D1678" s="80"/>
      <c r="E1678" s="80"/>
      <c r="F1678" s="80"/>
      <c r="G1678" s="80"/>
      <c r="H1678" s="80"/>
      <c r="I1678" s="81">
        <v>278.94797474145889</v>
      </c>
      <c r="J1678" s="105">
        <v>-1</v>
      </c>
      <c r="K1678" s="80"/>
      <c r="L1678" s="80"/>
      <c r="M1678" s="80"/>
      <c r="N1678" s="80"/>
      <c r="O1678" s="80"/>
      <c r="P1678" s="83">
        <v>93.293637037277222</v>
      </c>
      <c r="Q1678" s="105">
        <v>-1</v>
      </c>
      <c r="R1678" s="80"/>
      <c r="S1678" s="80"/>
      <c r="T1678" s="80"/>
      <c r="U1678" s="80"/>
      <c r="V1678" s="80"/>
      <c r="W1678" s="83">
        <v>21.029827520251274</v>
      </c>
      <c r="X1678" s="105">
        <v>-1</v>
      </c>
      <c r="Y1678" s="80"/>
      <c r="Z1678" s="80"/>
      <c r="AA1678" s="80"/>
      <c r="AB1678" s="80"/>
      <c r="AC1678" s="80"/>
      <c r="AD1678" s="80"/>
      <c r="AE1678" s="80"/>
      <c r="AF1678" s="80"/>
      <c r="AG1678" s="80"/>
      <c r="AH1678" s="84">
        <v>2.99</v>
      </c>
      <c r="AI1678" s="105">
        <v>-1</v>
      </c>
      <c r="AJ1678" s="80"/>
      <c r="AK1678" s="80"/>
      <c r="AL1678" s="80"/>
      <c r="AM1678" s="80"/>
      <c r="AN1678" s="80"/>
      <c r="AO1678" s="84">
        <v>13.264396699061747</v>
      </c>
      <c r="AP1678" s="105">
        <v>-1</v>
      </c>
      <c r="AQ1678" s="80"/>
      <c r="AR1678" s="80"/>
    </row>
    <row r="1679" spans="1:44" x14ac:dyDescent="0.25">
      <c r="A1679" s="80" t="s">
        <v>327</v>
      </c>
      <c r="B1679" s="80" t="s">
        <v>373</v>
      </c>
      <c r="C1679" s="80" t="s">
        <v>287</v>
      </c>
      <c r="D1679" s="80"/>
      <c r="E1679" s="81">
        <v>81.035601265430444</v>
      </c>
      <c r="F1679" s="105">
        <v>-1</v>
      </c>
      <c r="G1679" s="81">
        <v>67.967770171165469</v>
      </c>
      <c r="H1679" s="105">
        <v>-1</v>
      </c>
      <c r="I1679" s="81">
        <v>1891.5756077492238</v>
      </c>
      <c r="J1679" s="105">
        <v>-1</v>
      </c>
      <c r="K1679" s="80"/>
      <c r="L1679" s="83">
        <v>21.018007067767787</v>
      </c>
      <c r="M1679" s="105">
        <v>-1</v>
      </c>
      <c r="N1679" s="83">
        <v>22.147252651087616</v>
      </c>
      <c r="O1679" s="105">
        <v>-1</v>
      </c>
      <c r="P1679" s="83">
        <v>80.166019201278687</v>
      </c>
      <c r="Q1679" s="105">
        <v>-1</v>
      </c>
      <c r="R1679" s="80"/>
      <c r="S1679" s="83">
        <v>2.7015682172404745</v>
      </c>
      <c r="T1679" s="105">
        <v>-1</v>
      </c>
      <c r="U1679" s="83">
        <v>2.2655923078595768</v>
      </c>
      <c r="V1679" s="105">
        <v>-1</v>
      </c>
      <c r="W1679" s="83">
        <v>44.472645831167682</v>
      </c>
      <c r="X1679" s="105">
        <v>-1</v>
      </c>
      <c r="Y1679" s="80"/>
      <c r="Z1679" s="80"/>
      <c r="AA1679" s="80"/>
      <c r="AB1679" s="80"/>
      <c r="AC1679" s="80"/>
      <c r="AD1679" s="84">
        <v>3.8555321160636002</v>
      </c>
      <c r="AE1679" s="105">
        <v>-1</v>
      </c>
      <c r="AF1679" s="84">
        <v>3.0689030030922448</v>
      </c>
      <c r="AG1679" s="105">
        <v>-1</v>
      </c>
      <c r="AH1679" s="84">
        <v>23.595728297296471</v>
      </c>
      <c r="AI1679" s="105">
        <v>-1</v>
      </c>
      <c r="AJ1679" s="80"/>
      <c r="AK1679" s="84">
        <v>29.995763478519347</v>
      </c>
      <c r="AL1679" s="105">
        <v>-1</v>
      </c>
      <c r="AM1679" s="84">
        <v>30.000000412862526</v>
      </c>
      <c r="AN1679" s="105">
        <v>-1</v>
      </c>
      <c r="AO1679" s="84">
        <v>42.53346236538853</v>
      </c>
      <c r="AP1679" s="105">
        <v>-1</v>
      </c>
      <c r="AQ1679" s="80"/>
      <c r="AR1679" s="80"/>
    </row>
    <row r="1680" spans="1:44" x14ac:dyDescent="0.25">
      <c r="A1680" s="80" t="s">
        <v>327</v>
      </c>
      <c r="B1680" s="80" t="s">
        <v>373</v>
      </c>
      <c r="C1680" s="80" t="s">
        <v>288</v>
      </c>
      <c r="D1680" s="81">
        <v>5163.5863139879702</v>
      </c>
      <c r="E1680" s="81">
        <v>4921.6100265228752</v>
      </c>
      <c r="F1680" s="105">
        <v>4.9166083082785757E-2</v>
      </c>
      <c r="G1680" s="81">
        <v>410.10196000933649</v>
      </c>
      <c r="H1680" s="105">
        <v>11.590981798454253</v>
      </c>
      <c r="I1680" s="81">
        <v>3173.7542274546622</v>
      </c>
      <c r="J1680" s="105">
        <v>0.62696476914318133</v>
      </c>
      <c r="K1680" s="83">
        <v>1300.6650674949383</v>
      </c>
      <c r="L1680" s="83">
        <v>1275.7327496885214</v>
      </c>
      <c r="M1680" s="105">
        <v>1.9543527288536172E-2</v>
      </c>
      <c r="N1680" s="83">
        <v>133.77481037982619</v>
      </c>
      <c r="O1680" s="105">
        <v>8.7227950748124101</v>
      </c>
      <c r="P1680" s="83">
        <v>921.04952066184205</v>
      </c>
      <c r="Q1680" s="105">
        <v>0.41215541435851838</v>
      </c>
      <c r="R1680" s="83">
        <v>440.83174583438193</v>
      </c>
      <c r="S1680" s="83">
        <v>444.04045898914035</v>
      </c>
      <c r="T1680" s="105">
        <v>-7.2261729529400544E-3</v>
      </c>
      <c r="U1680" s="83">
        <v>37.015399386857823</v>
      </c>
      <c r="V1680" s="105">
        <v>10.909414814821574</v>
      </c>
      <c r="W1680" s="83">
        <v>330.23995727573043</v>
      </c>
      <c r="X1680" s="105">
        <v>0.33488312398948755</v>
      </c>
      <c r="Y1680" s="80"/>
      <c r="Z1680" s="80"/>
      <c r="AA1680" s="80"/>
      <c r="AB1680" s="80"/>
      <c r="AC1680" s="84">
        <v>3.9699584797283447</v>
      </c>
      <c r="AD1680" s="84">
        <v>3.857869156157133</v>
      </c>
      <c r="AE1680" s="105">
        <v>2.9054724002839212E-2</v>
      </c>
      <c r="AF1680" s="84">
        <v>3.0656142127575134</v>
      </c>
      <c r="AG1680" s="105">
        <v>0.29499610981949864</v>
      </c>
      <c r="AH1680" s="84">
        <v>3.4458019425210553</v>
      </c>
      <c r="AI1680" s="105">
        <v>0.15211452833060982</v>
      </c>
      <c r="AJ1680" s="84">
        <v>11.713281456657846</v>
      </c>
      <c r="AK1680" s="84">
        <v>11.083697277781708</v>
      </c>
      <c r="AL1680" s="105">
        <v>5.6802722331491112E-2</v>
      </c>
      <c r="AM1680" s="84">
        <v>11.079225587254953</v>
      </c>
      <c r="AN1680" s="105">
        <v>5.7229258887217027E-2</v>
      </c>
      <c r="AO1680" s="84">
        <v>9.6104488797664445</v>
      </c>
      <c r="AP1680" s="105">
        <v>0.2188069051923936</v>
      </c>
      <c r="AQ1680" s="108">
        <v>0.54282156484231303</v>
      </c>
      <c r="AR1680" s="108">
        <v>0.21686841100195034</v>
      </c>
    </row>
    <row r="1681" spans="1:44" x14ac:dyDescent="0.25">
      <c r="A1681" s="80" t="s">
        <v>327</v>
      </c>
      <c r="B1681" s="80" t="s">
        <v>373</v>
      </c>
      <c r="C1681" s="80" t="s">
        <v>289</v>
      </c>
      <c r="D1681" s="80"/>
      <c r="E1681" s="80"/>
      <c r="F1681" s="80"/>
      <c r="G1681" s="80"/>
      <c r="H1681" s="80"/>
      <c r="I1681" s="81">
        <v>139.61719989776611</v>
      </c>
      <c r="J1681" s="105">
        <v>-1</v>
      </c>
      <c r="K1681" s="80"/>
      <c r="L1681" s="80"/>
      <c r="M1681" s="80"/>
      <c r="N1681" s="80"/>
      <c r="O1681" s="80"/>
      <c r="P1681" s="83">
        <v>9.6219428508182716</v>
      </c>
      <c r="Q1681" s="105">
        <v>-1</v>
      </c>
      <c r="R1681" s="80"/>
      <c r="S1681" s="80"/>
      <c r="T1681" s="80"/>
      <c r="U1681" s="80"/>
      <c r="V1681" s="80"/>
      <c r="W1681" s="83">
        <v>2.7923440395644903</v>
      </c>
      <c r="X1681" s="105">
        <v>-1</v>
      </c>
      <c r="Y1681" s="80"/>
      <c r="Z1681" s="80"/>
      <c r="AA1681" s="80"/>
      <c r="AB1681" s="80"/>
      <c r="AC1681" s="80"/>
      <c r="AD1681" s="80"/>
      <c r="AE1681" s="80"/>
      <c r="AF1681" s="80"/>
      <c r="AG1681" s="80"/>
      <c r="AH1681" s="84">
        <v>14.510291950642042</v>
      </c>
      <c r="AI1681" s="105">
        <v>-1</v>
      </c>
      <c r="AJ1681" s="80"/>
      <c r="AK1681" s="80"/>
      <c r="AL1681" s="80"/>
      <c r="AM1681" s="80"/>
      <c r="AN1681" s="80"/>
      <c r="AO1681" s="84">
        <v>49.999999254941955</v>
      </c>
      <c r="AP1681" s="105">
        <v>-1</v>
      </c>
      <c r="AQ1681" s="80"/>
      <c r="AR1681" s="80"/>
    </row>
    <row r="1682" spans="1:44" x14ac:dyDescent="0.25">
      <c r="A1682" s="80" t="s">
        <v>327</v>
      </c>
      <c r="B1682" s="80" t="s">
        <v>373</v>
      </c>
      <c r="C1682" s="80" t="s">
        <v>290</v>
      </c>
      <c r="D1682" s="81">
        <v>88901.803938630823</v>
      </c>
      <c r="E1682" s="81">
        <v>107915.36844074965</v>
      </c>
      <c r="F1682" s="105">
        <v>-0.17618958983175895</v>
      </c>
      <c r="G1682" s="81">
        <v>129742.9198401785</v>
      </c>
      <c r="H1682" s="105">
        <v>-0.31478492970450389</v>
      </c>
      <c r="I1682" s="81">
        <v>108998.13403135299</v>
      </c>
      <c r="J1682" s="105">
        <v>-0.18437315713075897</v>
      </c>
      <c r="K1682" s="83">
        <v>28611.638310902279</v>
      </c>
      <c r="L1682" s="83">
        <v>40274.363094344102</v>
      </c>
      <c r="M1682" s="105">
        <v>-0.28958185523931151</v>
      </c>
      <c r="N1682" s="83">
        <v>47131.023246469267</v>
      </c>
      <c r="O1682" s="105">
        <v>-0.39293407314160811</v>
      </c>
      <c r="P1682" s="83">
        <v>42269.286347900103</v>
      </c>
      <c r="Q1682" s="105">
        <v>-0.32311044772764003</v>
      </c>
      <c r="R1682" s="83">
        <v>13583.001565059631</v>
      </c>
      <c r="S1682" s="83">
        <v>19275.930706500396</v>
      </c>
      <c r="T1682" s="105">
        <v>-0.2953387428146827</v>
      </c>
      <c r="U1682" s="83">
        <v>23303.413244712705</v>
      </c>
      <c r="V1682" s="105">
        <v>-0.41712394564596805</v>
      </c>
      <c r="W1682" s="83">
        <v>21184.697693323771</v>
      </c>
      <c r="X1682" s="105">
        <v>-0.3588295777597888</v>
      </c>
      <c r="Y1682" s="80"/>
      <c r="Z1682" s="80"/>
      <c r="AA1682" s="80"/>
      <c r="AB1682" s="80"/>
      <c r="AC1682" s="84">
        <v>3.1071902619695626</v>
      </c>
      <c r="AD1682" s="84">
        <v>2.679505277040735</v>
      </c>
      <c r="AE1682" s="105">
        <v>0.15961341393630915</v>
      </c>
      <c r="AF1682" s="84">
        <v>2.7528135589523393</v>
      </c>
      <c r="AG1682" s="105">
        <v>0.12873254778361792</v>
      </c>
      <c r="AH1682" s="84">
        <v>2.5786603808315283</v>
      </c>
      <c r="AI1682" s="105">
        <v>0.20496296645609524</v>
      </c>
      <c r="AJ1682" s="84">
        <v>6.5450779426631494</v>
      </c>
      <c r="AK1682" s="84">
        <v>5.5984517730372154</v>
      </c>
      <c r="AL1682" s="105">
        <v>0.16908713480126666</v>
      </c>
      <c r="AM1682" s="84">
        <v>5.5675500613463038</v>
      </c>
      <c r="AN1682" s="105">
        <v>0.17557594822604378</v>
      </c>
      <c r="AO1682" s="84">
        <v>5.1451352107659813</v>
      </c>
      <c r="AP1682" s="105">
        <v>0.27209056216206839</v>
      </c>
      <c r="AQ1682" s="108">
        <v>9.345794453080682</v>
      </c>
      <c r="AR1682" s="108">
        <v>6.6821956310700434</v>
      </c>
    </row>
    <row r="1683" spans="1:44" x14ac:dyDescent="0.25">
      <c r="A1683" s="80" t="s">
        <v>327</v>
      </c>
      <c r="B1683" s="80" t="s">
        <v>373</v>
      </c>
      <c r="C1683" s="80" t="s">
        <v>291</v>
      </c>
      <c r="D1683" s="81">
        <v>60088.760684713125</v>
      </c>
      <c r="E1683" s="81">
        <v>67096.754298294778</v>
      </c>
      <c r="F1683" s="105">
        <v>-0.10444608963387306</v>
      </c>
      <c r="G1683" s="81">
        <v>60073.362000069617</v>
      </c>
      <c r="H1683" s="105">
        <v>2.5633132774372522E-4</v>
      </c>
      <c r="I1683" s="81">
        <v>43162.047214388847</v>
      </c>
      <c r="J1683" s="105">
        <v>0.39216660382785207</v>
      </c>
      <c r="K1683" s="83">
        <v>12852.133143218236</v>
      </c>
      <c r="L1683" s="83">
        <v>17833.787519089979</v>
      </c>
      <c r="M1683" s="105">
        <v>-0.2793379909085037</v>
      </c>
      <c r="N1683" s="83">
        <v>15559.782640967789</v>
      </c>
      <c r="O1683" s="105">
        <v>-0.17401589470925555</v>
      </c>
      <c r="P1683" s="83">
        <v>11748.557902631932</v>
      </c>
      <c r="Q1683" s="105">
        <v>9.3932825605692355E-2</v>
      </c>
      <c r="R1683" s="83">
        <v>4046.2579537158945</v>
      </c>
      <c r="S1683" s="83">
        <v>5668.2652705565952</v>
      </c>
      <c r="T1683" s="105">
        <v>-0.28615585887733652</v>
      </c>
      <c r="U1683" s="83">
        <v>4965.963942810301</v>
      </c>
      <c r="V1683" s="105">
        <v>-0.18520190635414349</v>
      </c>
      <c r="W1683" s="83">
        <v>3717.903745954221</v>
      </c>
      <c r="X1683" s="105">
        <v>8.8317027604328024E-2</v>
      </c>
      <c r="Y1683" s="80"/>
      <c r="Z1683" s="80"/>
      <c r="AA1683" s="80"/>
      <c r="AB1683" s="80"/>
      <c r="AC1683" s="84">
        <v>4.6753920158709628</v>
      </c>
      <c r="AD1683" s="84">
        <v>3.7623389998603383</v>
      </c>
      <c r="AE1683" s="105">
        <v>0.24268228249621257</v>
      </c>
      <c r="AF1683" s="84">
        <v>3.8608098445990353</v>
      </c>
      <c r="AG1683" s="105">
        <v>0.21098738452800592</v>
      </c>
      <c r="AH1683" s="84">
        <v>3.6738166140986217</v>
      </c>
      <c r="AI1683" s="105">
        <v>0.27262531230565507</v>
      </c>
      <c r="AJ1683" s="84">
        <v>14.850452287534068</v>
      </c>
      <c r="AK1683" s="84">
        <v>11.837264329674927</v>
      </c>
      <c r="AL1683" s="105">
        <v>0.25455104101252163</v>
      </c>
      <c r="AM1683" s="84">
        <v>12.097019368625007</v>
      </c>
      <c r="AN1683" s="105">
        <v>0.22761250809024922</v>
      </c>
      <c r="AO1683" s="84">
        <v>11.609242778637634</v>
      </c>
      <c r="AP1683" s="105">
        <v>0.27919215496644095</v>
      </c>
      <c r="AQ1683" s="108">
        <v>6.3168257720320602</v>
      </c>
      <c r="AR1683" s="108">
        <v>1.9905679235180198</v>
      </c>
    </row>
    <row r="1684" spans="1:44" x14ac:dyDescent="0.25">
      <c r="A1684" s="80" t="s">
        <v>327</v>
      </c>
      <c r="B1684" s="80" t="s">
        <v>373</v>
      </c>
      <c r="C1684" s="80" t="s">
        <v>292</v>
      </c>
      <c r="D1684" s="81">
        <v>460208.46403191687</v>
      </c>
      <c r="E1684" s="81">
        <v>453276.37470437645</v>
      </c>
      <c r="F1684" s="105">
        <v>1.5293295027920839E-2</v>
      </c>
      <c r="G1684" s="81">
        <v>537035.10696338059</v>
      </c>
      <c r="H1684" s="105">
        <v>-0.14305702166451176</v>
      </c>
      <c r="I1684" s="81">
        <v>407760.40675979137</v>
      </c>
      <c r="J1684" s="105">
        <v>0.12862469333130291</v>
      </c>
      <c r="K1684" s="83">
        <v>195091.85599047254</v>
      </c>
      <c r="L1684" s="83">
        <v>211100.10804012901</v>
      </c>
      <c r="M1684" s="105">
        <v>-7.5832514716730443E-2</v>
      </c>
      <c r="N1684" s="83">
        <v>251643.5492014125</v>
      </c>
      <c r="O1684" s="105">
        <v>-0.22472935781746053</v>
      </c>
      <c r="P1684" s="83">
        <v>210269.59772087954</v>
      </c>
      <c r="Q1684" s="105">
        <v>-7.2182293089058699E-2</v>
      </c>
      <c r="R1684" s="83">
        <v>118970.34769484976</v>
      </c>
      <c r="S1684" s="83">
        <v>129303.78563262525</v>
      </c>
      <c r="T1684" s="105">
        <v>-7.9915973745228214E-2</v>
      </c>
      <c r="U1684" s="83">
        <v>153462.7854837701</v>
      </c>
      <c r="V1684" s="105">
        <v>-0.22476092611109416</v>
      </c>
      <c r="W1684" s="83">
        <v>125743.49157406487</v>
      </c>
      <c r="X1684" s="105">
        <v>-5.3864767030312892E-2</v>
      </c>
      <c r="Y1684" s="80"/>
      <c r="Z1684" s="80"/>
      <c r="AA1684" s="80"/>
      <c r="AB1684" s="80"/>
      <c r="AC1684" s="84">
        <v>2.3589322152657748</v>
      </c>
      <c r="AD1684" s="84">
        <v>2.1472105292253616</v>
      </c>
      <c r="AE1684" s="105">
        <v>9.8603133301882126E-2</v>
      </c>
      <c r="AF1684" s="84">
        <v>2.1341103663004852</v>
      </c>
      <c r="AG1684" s="105">
        <v>0.10534687076892929</v>
      </c>
      <c r="AH1684" s="84">
        <v>1.9392266460749557</v>
      </c>
      <c r="AI1684" s="105">
        <v>0.21642935344371117</v>
      </c>
      <c r="AJ1684" s="84">
        <v>3.8682619068435264</v>
      </c>
      <c r="AK1684" s="84">
        <v>3.505515113008479</v>
      </c>
      <c r="AL1684" s="105">
        <v>0.10347888459785684</v>
      </c>
      <c r="AM1684" s="84">
        <v>3.4994484511046249</v>
      </c>
      <c r="AN1684" s="105">
        <v>0.10539188128988815</v>
      </c>
      <c r="AO1684" s="84">
        <v>3.2427953260675455</v>
      </c>
      <c r="AP1684" s="105">
        <v>0.19287883380986248</v>
      </c>
      <c r="AQ1684" s="108">
        <v>48.379374994227014</v>
      </c>
      <c r="AR1684" s="108">
        <v>58.527795479195987</v>
      </c>
    </row>
    <row r="1685" spans="1:44" x14ac:dyDescent="0.25">
      <c r="A1685" s="80" t="s">
        <v>327</v>
      </c>
      <c r="B1685" s="80" t="s">
        <v>373</v>
      </c>
      <c r="C1685" s="80" t="s">
        <v>293</v>
      </c>
      <c r="D1685" s="80"/>
      <c r="E1685" s="80"/>
      <c r="F1685" s="80"/>
      <c r="G1685" s="81">
        <v>25.336234307289125</v>
      </c>
      <c r="H1685" s="105">
        <v>-1</v>
      </c>
      <c r="I1685" s="81">
        <v>44.9296635389328</v>
      </c>
      <c r="J1685" s="105">
        <v>-1</v>
      </c>
      <c r="K1685" s="80"/>
      <c r="L1685" s="80"/>
      <c r="M1685" s="80"/>
      <c r="N1685" s="83">
        <v>3.0929041951216618</v>
      </c>
      <c r="O1685" s="105">
        <v>-1</v>
      </c>
      <c r="P1685" s="83">
        <v>1.4317929744720459</v>
      </c>
      <c r="Q1685" s="105">
        <v>-1</v>
      </c>
      <c r="R1685" s="80"/>
      <c r="S1685" s="80"/>
      <c r="T1685" s="80"/>
      <c r="U1685" s="83">
        <v>1.2673930578465331</v>
      </c>
      <c r="V1685" s="105">
        <v>-1</v>
      </c>
      <c r="W1685" s="83">
        <v>2.2479150450216423</v>
      </c>
      <c r="X1685" s="105">
        <v>-1</v>
      </c>
      <c r="Y1685" s="80"/>
      <c r="Z1685" s="80"/>
      <c r="AA1685" s="80"/>
      <c r="AB1685" s="80"/>
      <c r="AC1685" s="80"/>
      <c r="AD1685" s="80"/>
      <c r="AE1685" s="80"/>
      <c r="AF1685" s="84">
        <v>8.1917294261009292</v>
      </c>
      <c r="AG1685" s="105">
        <v>-1</v>
      </c>
      <c r="AH1685" s="84">
        <v>31.38</v>
      </c>
      <c r="AI1685" s="105">
        <v>-1</v>
      </c>
      <c r="AJ1685" s="80"/>
      <c r="AK1685" s="80"/>
      <c r="AL1685" s="80"/>
      <c r="AM1685" s="84">
        <v>19.99082616906448</v>
      </c>
      <c r="AN1685" s="105">
        <v>-1</v>
      </c>
      <c r="AO1685" s="84">
        <v>19.987260478742972</v>
      </c>
      <c r="AP1685" s="105">
        <v>-1</v>
      </c>
      <c r="AQ1685" s="80"/>
      <c r="AR1685" s="80"/>
    </row>
    <row r="1686" spans="1:44" x14ac:dyDescent="0.25">
      <c r="A1686" s="80" t="s">
        <v>327</v>
      </c>
      <c r="B1686" s="80" t="s">
        <v>374</v>
      </c>
      <c r="C1686" s="80" t="s">
        <v>281</v>
      </c>
      <c r="D1686" s="81">
        <v>45315085.889177382</v>
      </c>
      <c r="E1686" s="81">
        <v>43296461.442384653</v>
      </c>
      <c r="F1686" s="105">
        <v>4.6623312380365024E-2</v>
      </c>
      <c r="G1686" s="81">
        <v>41954673.519336298</v>
      </c>
      <c r="H1686" s="105">
        <v>8.0096258365407583E-2</v>
      </c>
      <c r="I1686" s="81">
        <v>38083225.304089606</v>
      </c>
      <c r="J1686" s="105">
        <v>0.18989622142931195</v>
      </c>
      <c r="K1686" s="83">
        <v>18244682.412405416</v>
      </c>
      <c r="L1686" s="83">
        <v>19257189.407502759</v>
      </c>
      <c r="M1686" s="105">
        <v>-5.2578129324669876E-2</v>
      </c>
      <c r="N1686" s="83">
        <v>20289651.502158392</v>
      </c>
      <c r="O1686" s="105">
        <v>-0.10078877350532285</v>
      </c>
      <c r="P1686" s="83">
        <v>18199114.556255564</v>
      </c>
      <c r="Q1686" s="105">
        <v>2.5038501740838421E-3</v>
      </c>
      <c r="R1686" s="83">
        <v>30970635.137558017</v>
      </c>
      <c r="S1686" s="83">
        <v>31921895.713771235</v>
      </c>
      <c r="T1686" s="105">
        <v>-2.9799626712107848E-2</v>
      </c>
      <c r="U1686" s="83">
        <v>33728950.218901142</v>
      </c>
      <c r="V1686" s="105">
        <v>-8.1778859509164678E-2</v>
      </c>
      <c r="W1686" s="83">
        <v>30838456.499243967</v>
      </c>
      <c r="X1686" s="105">
        <v>4.2861625813629869E-3</v>
      </c>
      <c r="Y1686" s="80"/>
      <c r="Z1686" s="80"/>
      <c r="AA1686" s="80"/>
      <c r="AB1686" s="80"/>
      <c r="AC1686" s="84">
        <v>2.4837421044043784</v>
      </c>
      <c r="AD1686" s="84">
        <v>2.2483271325937104</v>
      </c>
      <c r="AE1686" s="105">
        <v>0.10470672545729101</v>
      </c>
      <c r="AF1686" s="84">
        <v>2.0677867983525102</v>
      </c>
      <c r="AG1686" s="105">
        <v>0.20115966809696079</v>
      </c>
      <c r="AH1686" s="84">
        <v>2.092586712741983</v>
      </c>
      <c r="AI1686" s="105">
        <v>0.18692434071219535</v>
      </c>
      <c r="AJ1686" s="84">
        <v>1.4631629505790755</v>
      </c>
      <c r="AK1686" s="84">
        <v>1.3563248821625085</v>
      </c>
      <c r="AL1686" s="105">
        <v>7.8770263542039948E-2</v>
      </c>
      <c r="AM1686" s="84">
        <v>1.2438772403840068</v>
      </c>
      <c r="AN1686" s="105">
        <v>0.17629208339511973</v>
      </c>
      <c r="AO1686" s="84">
        <v>1.2349264401421405</v>
      </c>
      <c r="AP1686" s="105">
        <v>0.18481789928367306</v>
      </c>
      <c r="AQ1686" s="80"/>
      <c r="AR1686" s="80"/>
    </row>
    <row r="1687" spans="1:44" x14ac:dyDescent="0.25">
      <c r="A1687" s="80" t="s">
        <v>327</v>
      </c>
      <c r="B1687" s="80" t="s">
        <v>374</v>
      </c>
      <c r="C1687" s="80" t="s">
        <v>313</v>
      </c>
      <c r="D1687" s="81">
        <v>22278291.889025785</v>
      </c>
      <c r="E1687" s="81">
        <v>21280594.643385712</v>
      </c>
      <c r="F1687" s="105">
        <v>4.6882958975498851E-2</v>
      </c>
      <c r="G1687" s="81">
        <v>21697867.207123261</v>
      </c>
      <c r="H1687" s="105">
        <v>2.6750310358244548E-2</v>
      </c>
      <c r="I1687" s="81">
        <v>19211392.095288943</v>
      </c>
      <c r="J1687" s="105">
        <v>0.15963964394276836</v>
      </c>
      <c r="K1687" s="83">
        <v>10459732.191290002</v>
      </c>
      <c r="L1687" s="83">
        <v>11015086.913481379</v>
      </c>
      <c r="M1687" s="105">
        <v>-5.0417643233634159E-2</v>
      </c>
      <c r="N1687" s="83">
        <v>11973696.31834553</v>
      </c>
      <c r="O1687" s="105">
        <v>-0.12644083220449676</v>
      </c>
      <c r="P1687" s="83">
        <v>10560349.147066372</v>
      </c>
      <c r="Q1687" s="105">
        <v>-9.5278057927014881E-3</v>
      </c>
      <c r="R1687" s="83">
        <v>13087311.471789069</v>
      </c>
      <c r="S1687" s="83">
        <v>13537133.424298815</v>
      </c>
      <c r="T1687" s="105">
        <v>-3.322874484655125E-2</v>
      </c>
      <c r="U1687" s="83">
        <v>15081824.776356151</v>
      </c>
      <c r="V1687" s="105">
        <v>-0.13224615284576771</v>
      </c>
      <c r="W1687" s="83">
        <v>13358898.583980484</v>
      </c>
      <c r="X1687" s="105">
        <v>-2.0330052697390192E-2</v>
      </c>
      <c r="Y1687" s="80"/>
      <c r="Z1687" s="80"/>
      <c r="AA1687" s="80"/>
      <c r="AB1687" s="80"/>
      <c r="AC1687" s="84">
        <v>2.1299103534961725</v>
      </c>
      <c r="AD1687" s="84">
        <v>1.9319497713032445</v>
      </c>
      <c r="AE1687" s="105">
        <v>0.10246673341791324</v>
      </c>
      <c r="AF1687" s="84">
        <v>1.8121277365184898</v>
      </c>
      <c r="AG1687" s="105">
        <v>0.17536435791674132</v>
      </c>
      <c r="AH1687" s="84">
        <v>1.8192004665514114</v>
      </c>
      <c r="AI1687" s="105">
        <v>0.17079474893372357</v>
      </c>
      <c r="AJ1687" s="84">
        <v>1.7022817816362619</v>
      </c>
      <c r="AK1687" s="84">
        <v>1.5720163181067255</v>
      </c>
      <c r="AL1687" s="105">
        <v>8.2865210767292141E-2</v>
      </c>
      <c r="AM1687" s="84">
        <v>1.4386765215001776</v>
      </c>
      <c r="AN1687" s="105">
        <v>0.18322760967921431</v>
      </c>
      <c r="AO1687" s="84">
        <v>1.4380970088601885</v>
      </c>
      <c r="AP1687" s="105">
        <v>0.18370441712097135</v>
      </c>
      <c r="AQ1687" s="80"/>
      <c r="AR1687" s="80"/>
    </row>
    <row r="1688" spans="1:44" x14ac:dyDescent="0.25">
      <c r="A1688" s="80" t="s">
        <v>327</v>
      </c>
      <c r="B1688" s="80" t="s">
        <v>374</v>
      </c>
      <c r="C1688" s="80" t="s">
        <v>328</v>
      </c>
      <c r="D1688" s="81">
        <v>663410.36018535495</v>
      </c>
      <c r="E1688" s="81">
        <v>663637.87658246397</v>
      </c>
      <c r="F1688" s="105">
        <v>-3.4283214556809745E-4</v>
      </c>
      <c r="G1688" s="81">
        <v>771240.24735908862</v>
      </c>
      <c r="H1688" s="105">
        <v>-0.1398136152035232</v>
      </c>
      <c r="I1688" s="81">
        <v>589860.49334245804</v>
      </c>
      <c r="J1688" s="105">
        <v>0.12469027451919165</v>
      </c>
      <c r="K1688" s="83">
        <v>239314.72331166672</v>
      </c>
      <c r="L1688" s="83">
        <v>263760.14531918592</v>
      </c>
      <c r="M1688" s="105">
        <v>-9.2680499466425786E-2</v>
      </c>
      <c r="N1688" s="83">
        <v>308823.74929225561</v>
      </c>
      <c r="O1688" s="105">
        <v>-0.22507668577913989</v>
      </c>
      <c r="P1688" s="83">
        <v>260073.05773777311</v>
      </c>
      <c r="Q1688" s="105">
        <v>-7.9817319820327706E-2</v>
      </c>
      <c r="R1688" s="83">
        <v>144939.72689875905</v>
      </c>
      <c r="S1688" s="83">
        <v>159884.28988260331</v>
      </c>
      <c r="T1688" s="105">
        <v>-9.3471115860210244E-2</v>
      </c>
      <c r="U1688" s="83">
        <v>182765.84546597753</v>
      </c>
      <c r="V1688" s="105">
        <v>-0.20696491989943458</v>
      </c>
      <c r="W1688" s="83">
        <v>151969.12976426788</v>
      </c>
      <c r="X1688" s="105">
        <v>-4.6255465675250837E-2</v>
      </c>
      <c r="Y1688" s="80"/>
      <c r="Z1688" s="80"/>
      <c r="AA1688" s="80"/>
      <c r="AB1688" s="80"/>
      <c r="AC1688" s="84">
        <v>2.7721251371624795</v>
      </c>
      <c r="AD1688" s="84">
        <v>2.5160657830976367</v>
      </c>
      <c r="AE1688" s="105">
        <v>0.10176973741505166</v>
      </c>
      <c r="AF1688" s="84">
        <v>2.4973475943044288</v>
      </c>
      <c r="AG1688" s="105">
        <v>0.11002775243811541</v>
      </c>
      <c r="AH1688" s="84">
        <v>2.2680569009082192</v>
      </c>
      <c r="AI1688" s="105">
        <v>0.2222467328982847</v>
      </c>
      <c r="AJ1688" s="84">
        <v>4.5771464758502658</v>
      </c>
      <c r="AK1688" s="84">
        <v>4.1507384938804615</v>
      </c>
      <c r="AL1688" s="105">
        <v>0.10273063036817867</v>
      </c>
      <c r="AM1688" s="84">
        <v>4.2198269889691042</v>
      </c>
      <c r="AN1688" s="105">
        <v>8.4676335739644629E-2</v>
      </c>
      <c r="AO1688" s="84">
        <v>3.8814494381683984</v>
      </c>
      <c r="AP1688" s="105">
        <v>0.1792364035045004</v>
      </c>
      <c r="AQ1688" s="108">
        <v>100</v>
      </c>
      <c r="AR1688" s="108">
        <v>100</v>
      </c>
    </row>
    <row r="1689" spans="1:44" x14ac:dyDescent="0.25">
      <c r="A1689" s="80" t="s">
        <v>327</v>
      </c>
      <c r="B1689" s="80" t="s">
        <v>374</v>
      </c>
      <c r="C1689" s="80" t="s">
        <v>270</v>
      </c>
      <c r="D1689" s="81">
        <v>362240.67618527892</v>
      </c>
      <c r="E1689" s="81">
        <v>354514.80761865975</v>
      </c>
      <c r="F1689" s="105">
        <v>2.1792795112044076E-2</v>
      </c>
      <c r="G1689" s="81">
        <v>436685.52188158868</v>
      </c>
      <c r="H1689" s="105">
        <v>-0.17047701827974998</v>
      </c>
      <c r="I1689" s="81">
        <v>340849.35172752501</v>
      </c>
      <c r="J1689" s="105">
        <v>6.2758882624644519E-2</v>
      </c>
      <c r="K1689" s="83">
        <v>144611.54526551979</v>
      </c>
      <c r="L1689" s="83">
        <v>154634.54246873123</v>
      </c>
      <c r="M1689" s="105">
        <v>-6.4817323757000819E-2</v>
      </c>
      <c r="N1689" s="83">
        <v>191729.68695942365</v>
      </c>
      <c r="O1689" s="105">
        <v>-0.24575297879600472</v>
      </c>
      <c r="P1689" s="83">
        <v>165951.65664399415</v>
      </c>
      <c r="Q1689" s="105">
        <v>-0.12859233713016791</v>
      </c>
      <c r="R1689" s="83">
        <v>89818.215942677765</v>
      </c>
      <c r="S1689" s="83">
        <v>96511.503924147779</v>
      </c>
      <c r="T1689" s="105">
        <v>-6.9352229623636727E-2</v>
      </c>
      <c r="U1689" s="83">
        <v>116511.12176808504</v>
      </c>
      <c r="V1689" s="105">
        <v>-0.22910178376395177</v>
      </c>
      <c r="W1689" s="83">
        <v>98983.803400307093</v>
      </c>
      <c r="X1689" s="105">
        <v>-9.2596840521091683E-2</v>
      </c>
      <c r="Y1689" s="80"/>
      <c r="Z1689" s="80"/>
      <c r="AA1689" s="80"/>
      <c r="AB1689" s="80"/>
      <c r="AC1689" s="84">
        <v>2.5049222419978467</v>
      </c>
      <c r="AD1689" s="84">
        <v>2.2925977725212752</v>
      </c>
      <c r="AE1689" s="105">
        <v>9.2613048839818329E-2</v>
      </c>
      <c r="AF1689" s="84">
        <v>2.2776103628334083</v>
      </c>
      <c r="AG1689" s="105">
        <v>9.9802794575300544E-2</v>
      </c>
      <c r="AH1689" s="84">
        <v>2.0539074970413105</v>
      </c>
      <c r="AI1689" s="105">
        <v>0.21958863561588379</v>
      </c>
      <c r="AJ1689" s="84">
        <v>4.0330424333574149</v>
      </c>
      <c r="AK1689" s="84">
        <v>3.6732906773195348</v>
      </c>
      <c r="AL1689" s="105">
        <v>9.7937187018479366E-2</v>
      </c>
      <c r="AM1689" s="84">
        <v>3.7480157709820152</v>
      </c>
      <c r="AN1689" s="105">
        <v>7.6047348728396622E-2</v>
      </c>
      <c r="AO1689" s="84">
        <v>3.4434861059952717</v>
      </c>
      <c r="AP1689" s="105">
        <v>0.1712091494534268</v>
      </c>
      <c r="AQ1689" s="80"/>
      <c r="AR1689" s="80"/>
    </row>
    <row r="1690" spans="1:44" x14ac:dyDescent="0.25">
      <c r="A1690" s="80" t="s">
        <v>327</v>
      </c>
      <c r="B1690" s="80" t="s">
        <v>374</v>
      </c>
      <c r="C1690" s="80" t="s">
        <v>271</v>
      </c>
      <c r="D1690" s="81">
        <v>275931.2613753319</v>
      </c>
      <c r="E1690" s="81">
        <v>271104.94396434783</v>
      </c>
      <c r="F1690" s="105">
        <v>1.780239541341146E-2</v>
      </c>
      <c r="G1690" s="81">
        <v>297254.1225863552</v>
      </c>
      <c r="H1690" s="105">
        <v>-7.1732768667754299E-2</v>
      </c>
      <c r="I1690" s="81">
        <v>217504.00222479942</v>
      </c>
      <c r="J1690" s="105">
        <v>0.26862613355567355</v>
      </c>
      <c r="K1690" s="83">
        <v>89129.090963863317</v>
      </c>
      <c r="L1690" s="83">
        <v>97982.342692489125</v>
      </c>
      <c r="M1690" s="105">
        <v>-9.0355583315772842E-2</v>
      </c>
      <c r="N1690" s="83">
        <v>106082.9489028934</v>
      </c>
      <c r="O1690" s="105">
        <v>-0.15981699334687022</v>
      </c>
      <c r="P1690" s="83">
        <v>84514.230883410317</v>
      </c>
      <c r="Q1690" s="105">
        <v>5.4604532659349697E-2</v>
      </c>
      <c r="R1690" s="83">
        <v>53394.732924225966</v>
      </c>
      <c r="S1690" s="83">
        <v>59841.46338888778</v>
      </c>
      <c r="T1690" s="105">
        <v>-0.10773016065410819</v>
      </c>
      <c r="U1690" s="83">
        <v>62823.435074594767</v>
      </c>
      <c r="V1690" s="105">
        <v>-0.15008256296672456</v>
      </c>
      <c r="W1690" s="83">
        <v>49961.436718456498</v>
      </c>
      <c r="X1690" s="105">
        <v>6.8718924660170086E-2</v>
      </c>
      <c r="Y1690" s="80"/>
      <c r="Z1690" s="80"/>
      <c r="AA1690" s="80"/>
      <c r="AB1690" s="80"/>
      <c r="AC1690" s="84">
        <v>3.0958608282811504</v>
      </c>
      <c r="AD1690" s="84">
        <v>2.7668755054693084</v>
      </c>
      <c r="AE1690" s="105">
        <v>0.11890138250222451</v>
      </c>
      <c r="AF1690" s="84">
        <v>2.8020914356222955</v>
      </c>
      <c r="AG1690" s="105">
        <v>0.10483933140947412</v>
      </c>
      <c r="AH1690" s="84">
        <v>2.5735784370427757</v>
      </c>
      <c r="AI1690" s="105">
        <v>0.20294014890741557</v>
      </c>
      <c r="AJ1690" s="84">
        <v>5.1677618046505458</v>
      </c>
      <c r="AK1690" s="84">
        <v>4.5303862675037871</v>
      </c>
      <c r="AL1690" s="105">
        <v>0.14068900519998007</v>
      </c>
      <c r="AM1690" s="84">
        <v>4.7315802173727697</v>
      </c>
      <c r="AN1690" s="105">
        <v>9.2185182801353377E-2</v>
      </c>
      <c r="AO1690" s="84">
        <v>4.35343770137119</v>
      </c>
      <c r="AP1690" s="105">
        <v>0.18705311965825774</v>
      </c>
      <c r="AQ1690" s="80"/>
      <c r="AR1690" s="80"/>
    </row>
    <row r="1691" spans="1:44" x14ac:dyDescent="0.25">
      <c r="A1691" s="80" t="s">
        <v>327</v>
      </c>
      <c r="B1691" s="80" t="s">
        <v>374</v>
      </c>
      <c r="C1691" s="80" t="s">
        <v>127</v>
      </c>
      <c r="D1691" s="81">
        <v>25238.422624744177</v>
      </c>
      <c r="E1691" s="81">
        <v>38018.124999456406</v>
      </c>
      <c r="F1691" s="105">
        <v>-0.33614762366358036</v>
      </c>
      <c r="G1691" s="81">
        <v>37300.60289114475</v>
      </c>
      <c r="H1691" s="105">
        <v>-0.32337762211516863</v>
      </c>
      <c r="I1691" s="81">
        <v>31507.13939013362</v>
      </c>
      <c r="J1691" s="105">
        <v>-0.19896178728788294</v>
      </c>
      <c r="K1691" s="83">
        <v>5574.087082283605</v>
      </c>
      <c r="L1691" s="83">
        <v>11143.260157965558</v>
      </c>
      <c r="M1691" s="105">
        <v>-0.49977950767854329</v>
      </c>
      <c r="N1691" s="83">
        <v>11011.113429938547</v>
      </c>
      <c r="O1691" s="105">
        <v>-0.4937762545313536</v>
      </c>
      <c r="P1691" s="83">
        <v>9607.1702103686239</v>
      </c>
      <c r="Q1691" s="105">
        <v>-0.4197992790564154</v>
      </c>
      <c r="R1691" s="83">
        <v>1726.7780318553355</v>
      </c>
      <c r="S1691" s="83">
        <v>3531.3225695676738</v>
      </c>
      <c r="T1691" s="105">
        <v>-0.51101096038736038</v>
      </c>
      <c r="U1691" s="83">
        <v>3431.2886232976621</v>
      </c>
      <c r="V1691" s="105">
        <v>-0.49675523646396019</v>
      </c>
      <c r="W1691" s="83">
        <v>3023.8896455043191</v>
      </c>
      <c r="X1691" s="105">
        <v>-0.42895467947298505</v>
      </c>
      <c r="Y1691" s="80"/>
      <c r="Z1691" s="80"/>
      <c r="AA1691" s="80"/>
      <c r="AB1691" s="80"/>
      <c r="AC1691" s="84">
        <v>4.5278127614763495</v>
      </c>
      <c r="AD1691" s="84">
        <v>3.4117596161729953</v>
      </c>
      <c r="AE1691" s="105">
        <v>0.32711951334814204</v>
      </c>
      <c r="AF1691" s="84">
        <v>3.3875414260765568</v>
      </c>
      <c r="AG1691" s="105">
        <v>0.33660734791971308</v>
      </c>
      <c r="AH1691" s="84">
        <v>3.2795442050281634</v>
      </c>
      <c r="AI1691" s="105">
        <v>0.38062257387302589</v>
      </c>
      <c r="AJ1691" s="84">
        <v>14.615904394861204</v>
      </c>
      <c r="AK1691" s="84">
        <v>10.765973442100709</v>
      </c>
      <c r="AL1691" s="105">
        <v>0.35760175087421336</v>
      </c>
      <c r="AM1691" s="84">
        <v>10.870727294079028</v>
      </c>
      <c r="AN1691" s="105">
        <v>0.34451946033289471</v>
      </c>
      <c r="AO1691" s="84">
        <v>10.419407810392801</v>
      </c>
      <c r="AP1691" s="105">
        <v>0.40275768650523708</v>
      </c>
      <c r="AQ1691" s="80"/>
      <c r="AR1691" s="80"/>
    </row>
    <row r="1692" spans="1:44" x14ac:dyDescent="0.25">
      <c r="A1692" s="80" t="s">
        <v>327</v>
      </c>
      <c r="B1692" s="80" t="s">
        <v>374</v>
      </c>
      <c r="C1692" s="80" t="s">
        <v>282</v>
      </c>
      <c r="D1692" s="81">
        <v>958.30626111268998</v>
      </c>
      <c r="E1692" s="81">
        <v>6391.3341713786122</v>
      </c>
      <c r="F1692" s="105">
        <v>-0.8500616247849887</v>
      </c>
      <c r="G1692" s="81">
        <v>7818.2148976981644</v>
      </c>
      <c r="H1692" s="105">
        <v>-0.87742646196706187</v>
      </c>
      <c r="I1692" s="81">
        <v>6866.0240953147413</v>
      </c>
      <c r="J1692" s="105">
        <v>-0.86042777482143973</v>
      </c>
      <c r="K1692" s="83">
        <v>259.87170481681824</v>
      </c>
      <c r="L1692" s="83">
        <v>1791.205598950386</v>
      </c>
      <c r="M1692" s="105">
        <v>-0.85491799212268071</v>
      </c>
      <c r="N1692" s="83">
        <v>2407.199201464653</v>
      </c>
      <c r="O1692" s="105">
        <v>-0.89204395520790303</v>
      </c>
      <c r="P1692" s="83">
        <v>2447.8616208982203</v>
      </c>
      <c r="Q1692" s="105">
        <v>-0.89383725673126058</v>
      </c>
      <c r="R1692" s="83">
        <v>82.133368994021424</v>
      </c>
      <c r="S1692" s="83">
        <v>466.92586992914676</v>
      </c>
      <c r="T1692" s="105">
        <v>-0.82409762601826986</v>
      </c>
      <c r="U1692" s="83">
        <v>632.26543192331792</v>
      </c>
      <c r="V1692" s="105">
        <v>-0.87009669539551437</v>
      </c>
      <c r="W1692" s="83">
        <v>644.17136550144608</v>
      </c>
      <c r="X1692" s="105">
        <v>-0.87249764054618306</v>
      </c>
      <c r="Y1692" s="80"/>
      <c r="Z1692" s="80"/>
      <c r="AA1692" s="80"/>
      <c r="AB1692" s="80"/>
      <c r="AC1692" s="84">
        <v>3.6876129388083765</v>
      </c>
      <c r="AD1692" s="84">
        <v>3.5681745161604104</v>
      </c>
      <c r="AE1692" s="105">
        <v>3.3473257013362026E-2</v>
      </c>
      <c r="AF1692" s="84">
        <v>3.2478470801008887</v>
      </c>
      <c r="AG1692" s="105">
        <v>0.13540226736716532</v>
      </c>
      <c r="AH1692" s="84">
        <v>2.8049069590769258</v>
      </c>
      <c r="AI1692" s="105">
        <v>0.31470062736838256</v>
      </c>
      <c r="AJ1692" s="84">
        <v>11.667684801562762</v>
      </c>
      <c r="AK1692" s="84">
        <v>13.688113216662121</v>
      </c>
      <c r="AL1692" s="105">
        <v>-0.14760459554352259</v>
      </c>
      <c r="AM1692" s="84">
        <v>12.365399882634053</v>
      </c>
      <c r="AN1692" s="105">
        <v>-5.6424789145004567E-2</v>
      </c>
      <c r="AO1692" s="84">
        <v>10.65869186838192</v>
      </c>
      <c r="AP1692" s="105">
        <v>9.4663861723400744E-2</v>
      </c>
      <c r="AQ1692" s="108">
        <v>0.14445150673331991</v>
      </c>
      <c r="AR1692" s="108">
        <v>5.666725800538585E-2</v>
      </c>
    </row>
    <row r="1693" spans="1:44" x14ac:dyDescent="0.25">
      <c r="A1693" s="80" t="s">
        <v>327</v>
      </c>
      <c r="B1693" s="80" t="s">
        <v>374</v>
      </c>
      <c r="C1693" s="80" t="s">
        <v>285</v>
      </c>
      <c r="D1693" s="81">
        <v>199629.77218918205</v>
      </c>
      <c r="E1693" s="81">
        <v>202221.68464150905</v>
      </c>
      <c r="F1693" s="105">
        <v>-1.2817183562296221E-2</v>
      </c>
      <c r="G1693" s="81">
        <v>217681.8088513565</v>
      </c>
      <c r="H1693" s="105">
        <v>-8.2928549507328086E-2</v>
      </c>
      <c r="I1693" s="81">
        <v>148798.24425829769</v>
      </c>
      <c r="J1693" s="105">
        <v>0.34161376153502399</v>
      </c>
      <c r="K1693" s="83">
        <v>61140.146391343624</v>
      </c>
      <c r="L1693" s="83">
        <v>69467.822052171832</v>
      </c>
      <c r="M1693" s="105">
        <v>-0.11987817402097253</v>
      </c>
      <c r="N1693" s="83">
        <v>74628.413322953173</v>
      </c>
      <c r="O1693" s="105">
        <v>-0.18073902862223945</v>
      </c>
      <c r="P1693" s="83">
        <v>55949.477647954387</v>
      </c>
      <c r="Q1693" s="105">
        <v>9.2774212764773087E-2</v>
      </c>
      <c r="R1693" s="83">
        <v>40135.488762725276</v>
      </c>
      <c r="S1693" s="83">
        <v>46623.995433325494</v>
      </c>
      <c r="T1693" s="105">
        <v>-0.13916668038197386</v>
      </c>
      <c r="U1693" s="83">
        <v>47904.996926138912</v>
      </c>
      <c r="V1693" s="105">
        <v>-0.162185756433569</v>
      </c>
      <c r="W1693" s="83">
        <v>36112.425444381908</v>
      </c>
      <c r="X1693" s="105">
        <v>0.11140385251994323</v>
      </c>
      <c r="Y1693" s="80"/>
      <c r="Z1693" s="80"/>
      <c r="AA1693" s="80"/>
      <c r="AB1693" s="80"/>
      <c r="AC1693" s="84">
        <v>3.2651176677170359</v>
      </c>
      <c r="AD1693" s="84">
        <v>2.9110123027843913</v>
      </c>
      <c r="AE1693" s="105">
        <v>0.12164337629007679</v>
      </c>
      <c r="AF1693" s="84">
        <v>2.9168757469000743</v>
      </c>
      <c r="AG1693" s="105">
        <v>0.11938867165907138</v>
      </c>
      <c r="AH1693" s="84">
        <v>2.6595108750535053</v>
      </c>
      <c r="AI1693" s="105">
        <v>0.22771359889676962</v>
      </c>
      <c r="AJ1693" s="84">
        <v>4.9738966272308778</v>
      </c>
      <c r="AK1693" s="84">
        <v>4.3372877584182072</v>
      </c>
      <c r="AL1693" s="105">
        <v>0.14677579728877371</v>
      </c>
      <c r="AM1693" s="84">
        <v>4.5440313708188649</v>
      </c>
      <c r="AN1693" s="105">
        <v>9.4599975513493931E-2</v>
      </c>
      <c r="AO1693" s="84">
        <v>4.1204167935899907</v>
      </c>
      <c r="AP1693" s="105">
        <v>0.20713434499359876</v>
      </c>
      <c r="AQ1693" s="108">
        <v>30.091446285735735</v>
      </c>
      <c r="AR1693" s="108">
        <v>27.69115798787179</v>
      </c>
    </row>
    <row r="1694" spans="1:44" x14ac:dyDescent="0.25">
      <c r="A1694" s="80" t="s">
        <v>327</v>
      </c>
      <c r="B1694" s="80" t="s">
        <v>374</v>
      </c>
      <c r="C1694" s="80" t="s">
        <v>288</v>
      </c>
      <c r="D1694" s="81">
        <v>370.8888552939892</v>
      </c>
      <c r="E1694" s="81">
        <v>555.42307515382765</v>
      </c>
      <c r="F1694" s="105">
        <v>-0.33224082346368239</v>
      </c>
      <c r="G1694" s="81">
        <v>261.50011666655541</v>
      </c>
      <c r="H1694" s="105">
        <v>0.41831238938572934</v>
      </c>
      <c r="I1694" s="81">
        <v>343.84250974297521</v>
      </c>
      <c r="J1694" s="105">
        <v>7.8659109285909204E-2</v>
      </c>
      <c r="K1694" s="83">
        <v>124.1486599445343</v>
      </c>
      <c r="L1694" s="83">
        <v>185.92011547088623</v>
      </c>
      <c r="M1694" s="105">
        <v>-0.33224729540373432</v>
      </c>
      <c r="N1694" s="83">
        <v>87.458232998847961</v>
      </c>
      <c r="O1694" s="105">
        <v>0.4195194172991083</v>
      </c>
      <c r="P1694" s="83">
        <v>128.50349076295905</v>
      </c>
      <c r="Q1694" s="105">
        <v>-3.3888813389962934E-2</v>
      </c>
      <c r="R1694" s="83">
        <v>31.037164986133575</v>
      </c>
      <c r="S1694" s="83">
        <v>46.480028867721558</v>
      </c>
      <c r="T1694" s="105">
        <v>-0.33224729540373432</v>
      </c>
      <c r="U1694" s="83">
        <v>21.86455824971199</v>
      </c>
      <c r="V1694" s="105">
        <v>0.4195194172991083</v>
      </c>
      <c r="W1694" s="83">
        <v>30.684057464025443</v>
      </c>
      <c r="X1694" s="105">
        <v>1.1507849720400313E-2</v>
      </c>
      <c r="Y1694" s="80"/>
      <c r="Z1694" s="80"/>
      <c r="AA1694" s="80"/>
      <c r="AB1694" s="80"/>
      <c r="AC1694" s="84">
        <v>2.9874575807720407</v>
      </c>
      <c r="AD1694" s="84">
        <v>2.9874286262521332</v>
      </c>
      <c r="AE1694" s="105">
        <v>9.6921210612488041E-6</v>
      </c>
      <c r="AF1694" s="84">
        <v>2.99</v>
      </c>
      <c r="AG1694" s="105">
        <v>-8.5030743410016805E-4</v>
      </c>
      <c r="AH1694" s="84">
        <v>2.6757445085848777</v>
      </c>
      <c r="AI1694" s="105">
        <v>0.11649582805348591</v>
      </c>
      <c r="AJ1694" s="84">
        <v>11.949830323088163</v>
      </c>
      <c r="AK1694" s="84">
        <v>11.949714505008533</v>
      </c>
      <c r="AL1694" s="105">
        <v>9.6921210612488041E-6</v>
      </c>
      <c r="AM1694" s="84">
        <v>11.96</v>
      </c>
      <c r="AN1694" s="105">
        <v>-8.5030743410016805E-4</v>
      </c>
      <c r="AO1694" s="84">
        <v>11.205900984447789</v>
      </c>
      <c r="AP1694" s="105">
        <v>6.6387284670178959E-2</v>
      </c>
      <c r="AQ1694" s="108">
        <v>5.5906400857285966E-2</v>
      </c>
      <c r="AR1694" s="108">
        <v>2.1413842602182598E-2</v>
      </c>
    </row>
    <row r="1695" spans="1:44" x14ac:dyDescent="0.25">
      <c r="A1695" s="80" t="s">
        <v>327</v>
      </c>
      <c r="B1695" s="80" t="s">
        <v>374</v>
      </c>
      <c r="C1695" s="80" t="s">
        <v>290</v>
      </c>
      <c r="D1695" s="81">
        <v>76301.489186149833</v>
      </c>
      <c r="E1695" s="81">
        <v>68883.259322838785</v>
      </c>
      <c r="F1695" s="105">
        <v>0.10769278248788491</v>
      </c>
      <c r="G1695" s="81">
        <v>79572.313734998708</v>
      </c>
      <c r="H1695" s="105">
        <v>-4.110505771821301E-2</v>
      </c>
      <c r="I1695" s="81">
        <v>68705.757966501711</v>
      </c>
      <c r="J1695" s="105">
        <v>0.11055450728527744</v>
      </c>
      <c r="K1695" s="83">
        <v>27988.944572519697</v>
      </c>
      <c r="L1695" s="83">
        <v>28514.520640317292</v>
      </c>
      <c r="M1695" s="105">
        <v>-1.8431874567600922E-2</v>
      </c>
      <c r="N1695" s="83">
        <v>31454.535579940239</v>
      </c>
      <c r="O1695" s="105">
        <v>-0.11017778337921741</v>
      </c>
      <c r="P1695" s="83">
        <v>28564.75323545593</v>
      </c>
      <c r="Q1695" s="105">
        <v>-2.0158012855560476E-2</v>
      </c>
      <c r="R1695" s="83">
        <v>13259.244161500699</v>
      </c>
      <c r="S1695" s="83">
        <v>13217.467955562297</v>
      </c>
      <c r="T1695" s="105">
        <v>3.1606814617486209E-3</v>
      </c>
      <c r="U1695" s="83">
        <v>14918.438148455856</v>
      </c>
      <c r="V1695" s="105">
        <v>-0.11121767375674599</v>
      </c>
      <c r="W1695" s="83">
        <v>13849.011274074594</v>
      </c>
      <c r="X1695" s="105">
        <v>-4.2585503102155808E-2</v>
      </c>
      <c r="Y1695" s="80"/>
      <c r="Z1695" s="80"/>
      <c r="AA1695" s="80"/>
      <c r="AB1695" s="80"/>
      <c r="AC1695" s="84">
        <v>2.7261295612077028</v>
      </c>
      <c r="AD1695" s="84">
        <v>2.415725664538904</v>
      </c>
      <c r="AE1695" s="105">
        <v>0.12849302436336305</v>
      </c>
      <c r="AF1695" s="84">
        <v>2.5297564331467992</v>
      </c>
      <c r="AG1695" s="105">
        <v>7.762531028199908E-2</v>
      </c>
      <c r="AH1695" s="84">
        <v>2.4052634867932574</v>
      </c>
      <c r="AI1695" s="105">
        <v>0.13340163195269308</v>
      </c>
      <c r="AJ1695" s="84">
        <v>5.7545881391714211</v>
      </c>
      <c r="AK1695" s="84">
        <v>5.2115321598983488</v>
      </c>
      <c r="AL1695" s="105">
        <v>0.1042027493280718</v>
      </c>
      <c r="AM1695" s="84">
        <v>5.3338233495464733</v>
      </c>
      <c r="AN1695" s="105">
        <v>7.8886150149821657E-2</v>
      </c>
      <c r="AO1695" s="84">
        <v>4.9610587071381174</v>
      </c>
      <c r="AP1695" s="105">
        <v>0.15995163106849555</v>
      </c>
      <c r="AQ1695" s="108">
        <v>11.501401510345937</v>
      </c>
      <c r="AR1695" s="108">
        <v>9.1481089727472256</v>
      </c>
    </row>
    <row r="1696" spans="1:44" x14ac:dyDescent="0.25">
      <c r="A1696" s="80" t="s">
        <v>327</v>
      </c>
      <c r="B1696" s="80" t="s">
        <v>374</v>
      </c>
      <c r="C1696" s="80" t="s">
        <v>291</v>
      </c>
      <c r="D1696" s="81">
        <v>23909.227508337499</v>
      </c>
      <c r="E1696" s="81">
        <v>31071.367752923965</v>
      </c>
      <c r="F1696" s="105">
        <v>-0.23050611423156531</v>
      </c>
      <c r="G1696" s="81">
        <v>29220.887876780034</v>
      </c>
      <c r="H1696" s="105">
        <v>-0.18177614557233804</v>
      </c>
      <c r="I1696" s="81">
        <v>24297.272785075904</v>
      </c>
      <c r="J1696" s="105">
        <v>-1.5970733842061224E-2</v>
      </c>
      <c r="K1696" s="83">
        <v>5190.0667175222525</v>
      </c>
      <c r="L1696" s="83">
        <v>9166.1344435442861</v>
      </c>
      <c r="M1696" s="105">
        <v>-0.43377802829658257</v>
      </c>
      <c r="N1696" s="83">
        <v>8516.4559954750457</v>
      </c>
      <c r="O1696" s="105">
        <v>-0.39058374513062322</v>
      </c>
      <c r="P1696" s="83">
        <v>7030.8050987074439</v>
      </c>
      <c r="Q1696" s="105">
        <v>-0.26181046912018596</v>
      </c>
      <c r="R1696" s="83">
        <v>1613.6074978751803</v>
      </c>
      <c r="S1696" s="83">
        <v>3017.9166707708064</v>
      </c>
      <c r="T1696" s="105">
        <v>-0.46532403843243003</v>
      </c>
      <c r="U1696" s="83">
        <v>2777.1586331246326</v>
      </c>
      <c r="V1696" s="105">
        <v>-0.41897179418243002</v>
      </c>
      <c r="W1696" s="83">
        <v>2349.0342225388472</v>
      </c>
      <c r="X1696" s="105">
        <v>-0.31307620706726624</v>
      </c>
      <c r="Y1696" s="80"/>
      <c r="Z1696" s="80"/>
      <c r="AA1696" s="80"/>
      <c r="AB1696" s="80"/>
      <c r="AC1696" s="84">
        <v>4.6067283543036623</v>
      </c>
      <c r="AD1696" s="84">
        <v>3.3898005690727726</v>
      </c>
      <c r="AE1696" s="105">
        <v>0.35899686734779251</v>
      </c>
      <c r="AF1696" s="84">
        <v>3.4311088899309343</v>
      </c>
      <c r="AG1696" s="105">
        <v>0.34263542839539329</v>
      </c>
      <c r="AH1696" s="84">
        <v>3.4558307966100155</v>
      </c>
      <c r="AI1696" s="105">
        <v>0.33303064456240611</v>
      </c>
      <c r="AJ1696" s="84">
        <v>14.817251121986905</v>
      </c>
      <c r="AK1696" s="84">
        <v>10.295634751567883</v>
      </c>
      <c r="AL1696" s="105">
        <v>0.43917800888677033</v>
      </c>
      <c r="AM1696" s="84">
        <v>10.521864875937272</v>
      </c>
      <c r="AN1696" s="105">
        <v>0.40823430985821385</v>
      </c>
      <c r="AO1696" s="84">
        <v>10.343515880673419</v>
      </c>
      <c r="AP1696" s="105">
        <v>0.43251591556721447</v>
      </c>
      <c r="AQ1696" s="108">
        <v>3.6039876588085433</v>
      </c>
      <c r="AR1696" s="108">
        <v>1.1132955280109582</v>
      </c>
    </row>
    <row r="1697" spans="1:44" x14ac:dyDescent="0.25">
      <c r="A1697" s="80" t="s">
        <v>327</v>
      </c>
      <c r="B1697" s="80" t="s">
        <v>374</v>
      </c>
      <c r="C1697" s="80" t="s">
        <v>292</v>
      </c>
      <c r="D1697" s="81">
        <v>362240.67618527892</v>
      </c>
      <c r="E1697" s="81">
        <v>354514.80761865975</v>
      </c>
      <c r="F1697" s="105">
        <v>2.1792795112044076E-2</v>
      </c>
      <c r="G1697" s="81">
        <v>436685.52188158868</v>
      </c>
      <c r="H1697" s="105">
        <v>-0.17047701827974998</v>
      </c>
      <c r="I1697" s="81">
        <v>340849.35172752501</v>
      </c>
      <c r="J1697" s="105">
        <v>6.2758882624644519E-2</v>
      </c>
      <c r="K1697" s="83">
        <v>144611.54526551979</v>
      </c>
      <c r="L1697" s="83">
        <v>154634.54246873123</v>
      </c>
      <c r="M1697" s="105">
        <v>-6.4817323757000819E-2</v>
      </c>
      <c r="N1697" s="83">
        <v>191729.68695942365</v>
      </c>
      <c r="O1697" s="105">
        <v>-0.24575297879600472</v>
      </c>
      <c r="P1697" s="83">
        <v>165951.65664399415</v>
      </c>
      <c r="Q1697" s="105">
        <v>-0.12859233713016791</v>
      </c>
      <c r="R1697" s="83">
        <v>89818.215942677765</v>
      </c>
      <c r="S1697" s="83">
        <v>96511.503924147764</v>
      </c>
      <c r="T1697" s="105">
        <v>-6.9352229623636588E-2</v>
      </c>
      <c r="U1697" s="83">
        <v>116511.12176808504</v>
      </c>
      <c r="V1697" s="105">
        <v>-0.22910178376395177</v>
      </c>
      <c r="W1697" s="83">
        <v>98983.803400307093</v>
      </c>
      <c r="X1697" s="105">
        <v>-9.2596840521091683E-2</v>
      </c>
      <c r="Y1697" s="80"/>
      <c r="Z1697" s="80"/>
      <c r="AA1697" s="80"/>
      <c r="AB1697" s="80"/>
      <c r="AC1697" s="84">
        <v>2.5049222419978467</v>
      </c>
      <c r="AD1697" s="84">
        <v>2.2925977725212752</v>
      </c>
      <c r="AE1697" s="105">
        <v>9.2613048839818329E-2</v>
      </c>
      <c r="AF1697" s="84">
        <v>2.2776103628334083</v>
      </c>
      <c r="AG1697" s="105">
        <v>9.9802794575300544E-2</v>
      </c>
      <c r="AH1697" s="84">
        <v>2.0539074970413105</v>
      </c>
      <c r="AI1697" s="105">
        <v>0.21958863561588379</v>
      </c>
      <c r="AJ1697" s="84">
        <v>4.0330424333574149</v>
      </c>
      <c r="AK1697" s="84">
        <v>3.6732906773195353</v>
      </c>
      <c r="AL1697" s="105">
        <v>9.7937187018479227E-2</v>
      </c>
      <c r="AM1697" s="84">
        <v>3.7480157709820152</v>
      </c>
      <c r="AN1697" s="105">
        <v>7.6047348728396622E-2</v>
      </c>
      <c r="AO1697" s="84">
        <v>3.4434861059952717</v>
      </c>
      <c r="AP1697" s="105">
        <v>0.1712091494534268</v>
      </c>
      <c r="AQ1697" s="108">
        <v>54.60280663751918</v>
      </c>
      <c r="AR1697" s="108">
        <v>61.969356410762472</v>
      </c>
    </row>
    <row r="1698" spans="1:44" x14ac:dyDescent="0.25">
      <c r="A1698" s="80" t="s">
        <v>327</v>
      </c>
      <c r="B1698" s="80" t="s">
        <v>375</v>
      </c>
      <c r="C1698" s="80" t="s">
        <v>281</v>
      </c>
      <c r="D1698" s="81">
        <v>58760039.840223037</v>
      </c>
      <c r="E1698" s="81">
        <v>56803655.487199858</v>
      </c>
      <c r="F1698" s="105">
        <v>3.4441169960690833E-2</v>
      </c>
      <c r="G1698" s="81">
        <v>59041345.477571279</v>
      </c>
      <c r="H1698" s="105">
        <v>-4.7645532985881043E-3</v>
      </c>
      <c r="I1698" s="81">
        <v>51437617.158598043</v>
      </c>
      <c r="J1698" s="105">
        <v>0.14235540225449608</v>
      </c>
      <c r="K1698" s="83">
        <v>20776562.632713396</v>
      </c>
      <c r="L1698" s="83">
        <v>21730725.334619571</v>
      </c>
      <c r="M1698" s="105">
        <v>-4.3908460818198387E-2</v>
      </c>
      <c r="N1698" s="83">
        <v>23597791.613737885</v>
      </c>
      <c r="O1698" s="105">
        <v>-0.11955478831256645</v>
      </c>
      <c r="P1698" s="83">
        <v>20135705.718075458</v>
      </c>
      <c r="Q1698" s="105">
        <v>3.182689117584056E-2</v>
      </c>
      <c r="R1698" s="83">
        <v>29559081.259953793</v>
      </c>
      <c r="S1698" s="83">
        <v>31356684.684610814</v>
      </c>
      <c r="T1698" s="105">
        <v>-5.7327598333099472E-2</v>
      </c>
      <c r="U1698" s="83">
        <v>34580637.560576014</v>
      </c>
      <c r="V1698" s="105">
        <v>-0.14521294732712201</v>
      </c>
      <c r="W1698" s="83">
        <v>30227506.59745644</v>
      </c>
      <c r="X1698" s="105">
        <v>-2.2113148345450806E-2</v>
      </c>
      <c r="Y1698" s="80"/>
      <c r="Z1698" s="80"/>
      <c r="AA1698" s="80"/>
      <c r="AB1698" s="80"/>
      <c r="AC1698" s="84">
        <v>2.8281887085452424</v>
      </c>
      <c r="AD1698" s="84">
        <v>2.6139788070812822</v>
      </c>
      <c r="AE1698" s="105">
        <v>8.1947834038923542E-2</v>
      </c>
      <c r="AF1698" s="84">
        <v>2.501986052084606</v>
      </c>
      <c r="AG1698" s="105">
        <v>0.13037748799153004</v>
      </c>
      <c r="AH1698" s="84">
        <v>2.5545475226340555</v>
      </c>
      <c r="AI1698" s="105">
        <v>0.10711923872491864</v>
      </c>
      <c r="AJ1698" s="84">
        <v>1.9878845124943132</v>
      </c>
      <c r="AK1698" s="84">
        <v>1.8115325666133917</v>
      </c>
      <c r="AL1698" s="105">
        <v>9.734958627357522E-2</v>
      </c>
      <c r="AM1698" s="84">
        <v>1.7073527165063587</v>
      </c>
      <c r="AN1698" s="105">
        <v>0.16430805027914086</v>
      </c>
      <c r="AO1698" s="84">
        <v>1.7016824392299157</v>
      </c>
      <c r="AP1698" s="105">
        <v>0.16818771038967542</v>
      </c>
      <c r="AQ1698" s="80"/>
      <c r="AR1698" s="80"/>
    </row>
    <row r="1699" spans="1:44" x14ac:dyDescent="0.25">
      <c r="A1699" s="80" t="s">
        <v>327</v>
      </c>
      <c r="B1699" s="80" t="s">
        <v>375</v>
      </c>
      <c r="C1699" s="80" t="s">
        <v>313</v>
      </c>
      <c r="D1699" s="81">
        <v>29053347.147446807</v>
      </c>
      <c r="E1699" s="81">
        <v>28000994.169675242</v>
      </c>
      <c r="F1699" s="105">
        <v>3.7582700506800279E-2</v>
      </c>
      <c r="G1699" s="81">
        <v>30088509.876445856</v>
      </c>
      <c r="H1699" s="105">
        <v>-3.440392140553971E-2</v>
      </c>
      <c r="I1699" s="81">
        <v>25324990.789898112</v>
      </c>
      <c r="J1699" s="105">
        <v>0.14722044278238788</v>
      </c>
      <c r="K1699" s="83">
        <v>11990321.651842268</v>
      </c>
      <c r="L1699" s="83">
        <v>12475181.056554584</v>
      </c>
      <c r="M1699" s="105">
        <v>-3.8865921265131914E-2</v>
      </c>
      <c r="N1699" s="83">
        <v>13916749.228841357</v>
      </c>
      <c r="O1699" s="105">
        <v>-0.13842511245418726</v>
      </c>
      <c r="P1699" s="83">
        <v>11534959.285425236</v>
      </c>
      <c r="Q1699" s="105">
        <v>3.9476720736448166E-2</v>
      </c>
      <c r="R1699" s="83">
        <v>12675035.179937214</v>
      </c>
      <c r="S1699" s="83">
        <v>13233075.413046906</v>
      </c>
      <c r="T1699" s="105">
        <v>-4.2170109040526038E-2</v>
      </c>
      <c r="U1699" s="83">
        <v>14891886.791170049</v>
      </c>
      <c r="V1699" s="105">
        <v>-0.14886304484582097</v>
      </c>
      <c r="W1699" s="83">
        <v>12229306.541205032</v>
      </c>
      <c r="X1699" s="105">
        <v>3.6447580836277034E-2</v>
      </c>
      <c r="Y1699" s="80"/>
      <c r="Z1699" s="80"/>
      <c r="AA1699" s="80"/>
      <c r="AB1699" s="80"/>
      <c r="AC1699" s="84">
        <v>2.4230665357490948</v>
      </c>
      <c r="AD1699" s="84">
        <v>2.2445360947257149</v>
      </c>
      <c r="AE1699" s="105">
        <v>7.9540017842839164E-2</v>
      </c>
      <c r="AF1699" s="84">
        <v>2.1620357873582869</v>
      </c>
      <c r="AG1699" s="105">
        <v>0.12073377782046422</v>
      </c>
      <c r="AH1699" s="84">
        <v>2.1954989318338547</v>
      </c>
      <c r="AI1699" s="105">
        <v>0.10365188550793673</v>
      </c>
      <c r="AJ1699" s="84">
        <v>2.2921709277331352</v>
      </c>
      <c r="AK1699" s="84">
        <v>2.1159853847782188</v>
      </c>
      <c r="AL1699" s="105">
        <v>8.3264064214405145E-2</v>
      </c>
      <c r="AM1699" s="84">
        <v>2.020463242729353</v>
      </c>
      <c r="AN1699" s="105">
        <v>0.1344779153897126</v>
      </c>
      <c r="AO1699" s="84">
        <v>2.070844385539679</v>
      </c>
      <c r="AP1699" s="105">
        <v>0.10687743788907478</v>
      </c>
      <c r="AQ1699" s="80"/>
      <c r="AR1699" s="80"/>
    </row>
    <row r="1700" spans="1:44" x14ac:dyDescent="0.25">
      <c r="A1700" s="80" t="s">
        <v>327</v>
      </c>
      <c r="B1700" s="80" t="s">
        <v>375</v>
      </c>
      <c r="C1700" s="80" t="s">
        <v>328</v>
      </c>
      <c r="D1700" s="81">
        <v>1106956.3876967716</v>
      </c>
      <c r="E1700" s="81">
        <v>1160385.500762397</v>
      </c>
      <c r="F1700" s="105">
        <v>-4.6044278414821012E-2</v>
      </c>
      <c r="G1700" s="81">
        <v>1329116.158361142</v>
      </c>
      <c r="H1700" s="105">
        <v>-0.16714849884776289</v>
      </c>
      <c r="I1700" s="81">
        <v>1036479.0945795929</v>
      </c>
      <c r="J1700" s="105">
        <v>6.7996830313075504E-2</v>
      </c>
      <c r="K1700" s="83">
        <v>350159.23932603328</v>
      </c>
      <c r="L1700" s="83">
        <v>372606.53476458241</v>
      </c>
      <c r="M1700" s="105">
        <v>-6.0243966071962807E-2</v>
      </c>
      <c r="N1700" s="83">
        <v>433848.25764751615</v>
      </c>
      <c r="O1700" s="105">
        <v>-0.19289928413052831</v>
      </c>
      <c r="P1700" s="83">
        <v>350786.28073391231</v>
      </c>
      <c r="Q1700" s="105">
        <v>-1.7875311616153955E-3</v>
      </c>
      <c r="R1700" s="83">
        <v>211399.24410172965</v>
      </c>
      <c r="S1700" s="83">
        <v>280760.11500939593</v>
      </c>
      <c r="T1700" s="105">
        <v>-0.24704673918994885</v>
      </c>
      <c r="U1700" s="83">
        <v>327736.18891614687</v>
      </c>
      <c r="V1700" s="105">
        <v>-0.35497131152697536</v>
      </c>
      <c r="W1700" s="83">
        <v>275829.51719567698</v>
      </c>
      <c r="X1700" s="105">
        <v>-0.23358730330604779</v>
      </c>
      <c r="Y1700" s="80"/>
      <c r="Z1700" s="80"/>
      <c r="AA1700" s="80"/>
      <c r="AB1700" s="80"/>
      <c r="AC1700" s="84">
        <v>3.1612942438057003</v>
      </c>
      <c r="AD1700" s="84">
        <v>3.1142381909526717</v>
      </c>
      <c r="AE1700" s="105">
        <v>1.5109972316739769E-2</v>
      </c>
      <c r="AF1700" s="84">
        <v>3.0635507575116141</v>
      </c>
      <c r="AG1700" s="105">
        <v>3.1905293572964635E-2</v>
      </c>
      <c r="AH1700" s="84">
        <v>2.9547309900805683</v>
      </c>
      <c r="AI1700" s="105">
        <v>6.9909326574430247E-2</v>
      </c>
      <c r="AJ1700" s="84">
        <v>5.236330869584763</v>
      </c>
      <c r="AK1700" s="84">
        <v>4.1330140526675718</v>
      </c>
      <c r="AL1700" s="105">
        <v>0.26695210876553327</v>
      </c>
      <c r="AM1700" s="84">
        <v>4.0554452126774558</v>
      </c>
      <c r="AN1700" s="105">
        <v>0.29118520778330814</v>
      </c>
      <c r="AO1700" s="84">
        <v>3.7576801247282807</v>
      </c>
      <c r="AP1700" s="105">
        <v>0.39350096223621589</v>
      </c>
      <c r="AQ1700" s="108">
        <v>100</v>
      </c>
      <c r="AR1700" s="108">
        <v>100</v>
      </c>
    </row>
    <row r="1701" spans="1:44" x14ac:dyDescent="0.25">
      <c r="A1701" s="80" t="s">
        <v>327</v>
      </c>
      <c r="B1701" s="80" t="s">
        <v>375</v>
      </c>
      <c r="C1701" s="80" t="s">
        <v>270</v>
      </c>
      <c r="D1701" s="81">
        <v>574976.61277679924</v>
      </c>
      <c r="E1701" s="81">
        <v>591652.10772097949</v>
      </c>
      <c r="F1701" s="105">
        <v>-2.8184628646745792E-2</v>
      </c>
      <c r="G1701" s="81">
        <v>698682.18138971995</v>
      </c>
      <c r="H1701" s="105">
        <v>-0.17705556533138295</v>
      </c>
      <c r="I1701" s="81">
        <v>583982.06916844845</v>
      </c>
      <c r="J1701" s="105">
        <v>-1.5420775511947437E-2</v>
      </c>
      <c r="K1701" s="83">
        <v>194523.05874611766</v>
      </c>
      <c r="L1701" s="83">
        <v>203952.05612161334</v>
      </c>
      <c r="M1701" s="105">
        <v>-4.6231440637564909E-2</v>
      </c>
      <c r="N1701" s="83">
        <v>240358.5083970773</v>
      </c>
      <c r="O1701" s="105">
        <v>-0.19069618111974015</v>
      </c>
      <c r="P1701" s="83">
        <v>207313.02428139781</v>
      </c>
      <c r="Q1701" s="105">
        <v>-6.1693979814406635E-2</v>
      </c>
      <c r="R1701" s="83">
        <v>120882.15303180316</v>
      </c>
      <c r="S1701" s="83">
        <v>167248.08509271019</v>
      </c>
      <c r="T1701" s="105">
        <v>-0.27722847789381339</v>
      </c>
      <c r="U1701" s="83">
        <v>197245.33552149514</v>
      </c>
      <c r="V1701" s="105">
        <v>-0.387148229831626</v>
      </c>
      <c r="W1701" s="83">
        <v>176155.3559580142</v>
      </c>
      <c r="X1701" s="105">
        <v>-0.31377531852840823</v>
      </c>
      <c r="Y1701" s="80"/>
      <c r="Z1701" s="80"/>
      <c r="AA1701" s="80"/>
      <c r="AB1701" s="80"/>
      <c r="AC1701" s="84">
        <v>2.9558275326486187</v>
      </c>
      <c r="AD1701" s="84">
        <v>2.9009372053998161</v>
      </c>
      <c r="AE1701" s="105">
        <v>1.8921584082078554E-2</v>
      </c>
      <c r="AF1701" s="84">
        <v>2.9068335714393863</v>
      </c>
      <c r="AG1701" s="105">
        <v>1.6854752776565736E-2</v>
      </c>
      <c r="AH1701" s="84">
        <v>2.8169097006456103</v>
      </c>
      <c r="AI1701" s="105">
        <v>4.9315685189045902E-2</v>
      </c>
      <c r="AJ1701" s="84">
        <v>4.756505392698684</v>
      </c>
      <c r="AK1701" s="84">
        <v>3.5375717897936503</v>
      </c>
      <c r="AL1701" s="105">
        <v>0.34456787744119116</v>
      </c>
      <c r="AM1701" s="84">
        <v>3.5421987523430172</v>
      </c>
      <c r="AN1701" s="105">
        <v>0.34281154877389458</v>
      </c>
      <c r="AO1701" s="84">
        <v>3.315153638062744</v>
      </c>
      <c r="AP1701" s="105">
        <v>0.43477675908806868</v>
      </c>
      <c r="AQ1701" s="80"/>
      <c r="AR1701" s="80"/>
    </row>
    <row r="1702" spans="1:44" x14ac:dyDescent="0.25">
      <c r="A1702" s="80" t="s">
        <v>327</v>
      </c>
      <c r="B1702" s="80" t="s">
        <v>375</v>
      </c>
      <c r="C1702" s="80" t="s">
        <v>271</v>
      </c>
      <c r="D1702" s="81">
        <v>486929.76286595466</v>
      </c>
      <c r="E1702" s="81">
        <v>518542.58332539082</v>
      </c>
      <c r="F1702" s="105">
        <v>-6.0964752897832479E-2</v>
      </c>
      <c r="G1702" s="81">
        <v>578052.15512248245</v>
      </c>
      <c r="H1702" s="105">
        <v>-0.15763697349631026</v>
      </c>
      <c r="I1702" s="81">
        <v>420753.40517785307</v>
      </c>
      <c r="J1702" s="105">
        <v>0.15728062298183601</v>
      </c>
      <c r="K1702" s="83">
        <v>147350.86684818901</v>
      </c>
      <c r="L1702" s="83">
        <v>158334.905944559</v>
      </c>
      <c r="M1702" s="105">
        <v>-6.9372189479280422E-2</v>
      </c>
      <c r="N1702" s="83">
        <v>182704.07345031074</v>
      </c>
      <c r="O1702" s="105">
        <v>-0.19349982698517446</v>
      </c>
      <c r="P1702" s="83">
        <v>136820.90169105987</v>
      </c>
      <c r="Q1702" s="105">
        <v>7.6961670526815268E-2</v>
      </c>
      <c r="R1702" s="83">
        <v>87617.246685018938</v>
      </c>
      <c r="S1702" s="83">
        <v>110099.23527287789</v>
      </c>
      <c r="T1702" s="105">
        <v>-0.20419749993846889</v>
      </c>
      <c r="U1702" s="83">
        <v>126932.53730147527</v>
      </c>
      <c r="V1702" s="105">
        <v>-0.30973374874780346</v>
      </c>
      <c r="W1702" s="83">
        <v>97453.871510011071</v>
      </c>
      <c r="X1702" s="105">
        <v>-0.10093621395001895</v>
      </c>
      <c r="Y1702" s="80"/>
      <c r="Z1702" s="80"/>
      <c r="AA1702" s="80"/>
      <c r="AB1702" s="80"/>
      <c r="AC1702" s="84">
        <v>3.3045598799742604</v>
      </c>
      <c r="AD1702" s="84">
        <v>3.2749732614674278</v>
      </c>
      <c r="AE1702" s="105">
        <v>9.0341557456183798E-3</v>
      </c>
      <c r="AF1702" s="84">
        <v>3.1638711945833702</v>
      </c>
      <c r="AG1702" s="105">
        <v>4.4467260750612379E-2</v>
      </c>
      <c r="AH1702" s="84">
        <v>3.0752129241766712</v>
      </c>
      <c r="AI1702" s="105">
        <v>7.4579211733441952E-2</v>
      </c>
      <c r="AJ1702" s="84">
        <v>5.5574647833485438</v>
      </c>
      <c r="AK1702" s="84">
        <v>4.7097746141487491</v>
      </c>
      <c r="AL1702" s="105">
        <v>0.1799852941270752</v>
      </c>
      <c r="AM1702" s="84">
        <v>4.5540108738987923</v>
      </c>
      <c r="AN1702" s="105">
        <v>0.22034508419842039</v>
      </c>
      <c r="AO1702" s="84">
        <v>4.3174621865549039</v>
      </c>
      <c r="AP1702" s="105">
        <v>0.2872063594801495</v>
      </c>
      <c r="AQ1702" s="80"/>
      <c r="AR1702" s="80"/>
    </row>
    <row r="1703" spans="1:44" x14ac:dyDescent="0.25">
      <c r="A1703" s="80" t="s">
        <v>327</v>
      </c>
      <c r="B1703" s="80" t="s">
        <v>375</v>
      </c>
      <c r="C1703" s="80" t="s">
        <v>127</v>
      </c>
      <c r="D1703" s="81">
        <v>45050.012054017781</v>
      </c>
      <c r="E1703" s="81">
        <v>50190.809716026786</v>
      </c>
      <c r="F1703" s="105">
        <v>-0.10242507923452489</v>
      </c>
      <c r="G1703" s="81">
        <v>52381.82184893966</v>
      </c>
      <c r="H1703" s="105">
        <v>-0.13996859093724504</v>
      </c>
      <c r="I1703" s="81">
        <v>31743.620233291385</v>
      </c>
      <c r="J1703" s="105">
        <v>0.41918318461897447</v>
      </c>
      <c r="K1703" s="83">
        <v>8285.3137317266155</v>
      </c>
      <c r="L1703" s="83">
        <v>10319.572698410091</v>
      </c>
      <c r="M1703" s="105">
        <v>-0.19712627897828447</v>
      </c>
      <c r="N1703" s="83">
        <v>10785.675800128087</v>
      </c>
      <c r="O1703" s="105">
        <v>-0.23182247591493321</v>
      </c>
      <c r="P1703" s="83">
        <v>6652.3547614546414</v>
      </c>
      <c r="Q1703" s="105">
        <v>0.24547081880445323</v>
      </c>
      <c r="R1703" s="83">
        <v>2899.8443849075011</v>
      </c>
      <c r="S1703" s="83">
        <v>3412.7946438077975</v>
      </c>
      <c r="T1703" s="105">
        <v>-0.15030211672155472</v>
      </c>
      <c r="U1703" s="83">
        <v>3558.3160931766279</v>
      </c>
      <c r="V1703" s="105">
        <v>-0.18505149374778762</v>
      </c>
      <c r="W1703" s="83">
        <v>2220.2897276516433</v>
      </c>
      <c r="X1703" s="105">
        <v>0.30606575745166797</v>
      </c>
      <c r="Y1703" s="80"/>
      <c r="Z1703" s="80"/>
      <c r="AA1703" s="80"/>
      <c r="AB1703" s="80"/>
      <c r="AC1703" s="84">
        <v>5.4373332758069983</v>
      </c>
      <c r="AD1703" s="84">
        <v>4.863651934324718</v>
      </c>
      <c r="AE1703" s="105">
        <v>0.11795279539507832</v>
      </c>
      <c r="AF1703" s="84">
        <v>4.8566100835626447</v>
      </c>
      <c r="AG1703" s="105">
        <v>0.11957377311590861</v>
      </c>
      <c r="AH1703" s="84">
        <v>4.7717870395640398</v>
      </c>
      <c r="AI1703" s="105">
        <v>0.13947525963014565</v>
      </c>
      <c r="AJ1703" s="84">
        <v>15.535320546331587</v>
      </c>
      <c r="AK1703" s="84">
        <v>14.706659777227852</v>
      </c>
      <c r="AL1703" s="105">
        <v>5.6345953578585739E-2</v>
      </c>
      <c r="AM1703" s="84">
        <v>14.720958025450924</v>
      </c>
      <c r="AN1703" s="105">
        <v>5.5319940419143822E-2</v>
      </c>
      <c r="AO1703" s="84">
        <v>14.297062152724539</v>
      </c>
      <c r="AP1703" s="105">
        <v>8.660928940363298E-2</v>
      </c>
      <c r="AQ1703" s="80"/>
      <c r="AR1703" s="80"/>
    </row>
    <row r="1704" spans="1:44" x14ac:dyDescent="0.25">
      <c r="A1704" s="80" t="s">
        <v>327</v>
      </c>
      <c r="B1704" s="80" t="s">
        <v>375</v>
      </c>
      <c r="C1704" s="80" t="s">
        <v>282</v>
      </c>
      <c r="D1704" s="81">
        <v>3937.4408420813083</v>
      </c>
      <c r="E1704" s="81">
        <v>7341.6941983926299</v>
      </c>
      <c r="F1704" s="105">
        <v>-0.46368770808468696</v>
      </c>
      <c r="G1704" s="81">
        <v>6351.5493850541116</v>
      </c>
      <c r="H1704" s="105">
        <v>-0.38008183462344858</v>
      </c>
      <c r="I1704" s="81">
        <v>5582.4199339962006</v>
      </c>
      <c r="J1704" s="105">
        <v>-0.2946713273749233</v>
      </c>
      <c r="K1704" s="83">
        <v>417.09924972057343</v>
      </c>
      <c r="L1704" s="83">
        <v>1569.1761299477462</v>
      </c>
      <c r="M1704" s="105">
        <v>-0.73419220330960366</v>
      </c>
      <c r="N1704" s="83">
        <v>1261.6693508561739</v>
      </c>
      <c r="O1704" s="105">
        <v>-0.66940684622517921</v>
      </c>
      <c r="P1704" s="83">
        <v>1083.8576984405518</v>
      </c>
      <c r="Q1704" s="105">
        <v>-0.61517157619427953</v>
      </c>
      <c r="R1704" s="83">
        <v>208.10734648741098</v>
      </c>
      <c r="S1704" s="83">
        <v>491.09487386220036</v>
      </c>
      <c r="T1704" s="105">
        <v>-0.57623799888042559</v>
      </c>
      <c r="U1704" s="83">
        <v>416.98698895634755</v>
      </c>
      <c r="V1704" s="105">
        <v>-0.50092604326031676</v>
      </c>
      <c r="W1704" s="83">
        <v>377.78419769983287</v>
      </c>
      <c r="X1704" s="105">
        <v>-0.44913697355662835</v>
      </c>
      <c r="Y1704" s="80"/>
      <c r="Z1704" s="80"/>
      <c r="AA1704" s="80"/>
      <c r="AB1704" s="80"/>
      <c r="AC1704" s="84">
        <v>9.4400573597749489</v>
      </c>
      <c r="AD1704" s="84">
        <v>4.6786935247588231</v>
      </c>
      <c r="AE1704" s="105">
        <v>1.0176695288588204</v>
      </c>
      <c r="AF1704" s="84">
        <v>5.0342424350277861</v>
      </c>
      <c r="AG1704" s="105">
        <v>0.87516939869480981</v>
      </c>
      <c r="AH1704" s="84">
        <v>5.1505100180846197</v>
      </c>
      <c r="AI1704" s="105">
        <v>0.83283933564418799</v>
      </c>
      <c r="AJ1704" s="84">
        <v>18.920239523209219</v>
      </c>
      <c r="AK1704" s="84">
        <v>14.949645351933944</v>
      </c>
      <c r="AL1704" s="105">
        <v>0.2655978839499108</v>
      </c>
      <c r="AM1704" s="84">
        <v>15.232008559670014</v>
      </c>
      <c r="AN1704" s="105">
        <v>0.24213687571740089</v>
      </c>
      <c r="AO1704" s="84">
        <v>14.776742828273862</v>
      </c>
      <c r="AP1704" s="105">
        <v>0.28040663244183811</v>
      </c>
      <c r="AQ1704" s="108">
        <v>0.3556997263707819</v>
      </c>
      <c r="AR1704" s="108">
        <v>9.8442805399656705E-2</v>
      </c>
    </row>
    <row r="1705" spans="1:44" x14ac:dyDescent="0.25">
      <c r="A1705" s="80" t="s">
        <v>327</v>
      </c>
      <c r="B1705" s="80" t="s">
        <v>375</v>
      </c>
      <c r="C1705" s="80" t="s">
        <v>283</v>
      </c>
      <c r="D1705" s="81">
        <v>198.94900119185448</v>
      </c>
      <c r="E1705" s="81">
        <v>227.2190777540207</v>
      </c>
      <c r="F1705" s="105">
        <v>-0.12441770665388584</v>
      </c>
      <c r="G1705" s="81">
        <v>40.936561079025267</v>
      </c>
      <c r="H1705" s="105">
        <v>3.8599343947772473</v>
      </c>
      <c r="I1705" s="81">
        <v>15.098512744903564</v>
      </c>
      <c r="J1705" s="105">
        <v>12.176728367435318</v>
      </c>
      <c r="K1705" s="83">
        <v>7.4318072425221118</v>
      </c>
      <c r="L1705" s="83">
        <v>8.4914704940306507</v>
      </c>
      <c r="M1705" s="105">
        <v>-0.1247914895604316</v>
      </c>
      <c r="N1705" s="83">
        <v>1.2828873846263127</v>
      </c>
      <c r="O1705" s="105">
        <v>4.793031665586839</v>
      </c>
      <c r="P1705" s="83">
        <v>0.47679515825888075</v>
      </c>
      <c r="Q1705" s="105">
        <v>14.58700232959777</v>
      </c>
      <c r="R1705" s="83">
        <v>15.929074924388743</v>
      </c>
      <c r="S1705" s="83">
        <v>18.192246984815057</v>
      </c>
      <c r="T1705" s="105">
        <v>-0.12440310767083186</v>
      </c>
      <c r="U1705" s="83">
        <v>2.7300120745113823</v>
      </c>
      <c r="V1705" s="105">
        <v>4.8348001729038979</v>
      </c>
      <c r="W1705" s="83">
        <v>1.0065675036961466</v>
      </c>
      <c r="X1705" s="105">
        <v>14.825143237683211</v>
      </c>
      <c r="Y1705" s="80"/>
      <c r="Z1705" s="80"/>
      <c r="AA1705" s="80"/>
      <c r="AB1705" s="80"/>
      <c r="AC1705" s="84">
        <v>26.769935588956113</v>
      </c>
      <c r="AD1705" s="84">
        <v>26.758507600509425</v>
      </c>
      <c r="AE1705" s="105">
        <v>4.2707869277694324E-4</v>
      </c>
      <c r="AF1705" s="84">
        <v>31.909707406585436</v>
      </c>
      <c r="AG1705" s="105">
        <v>-0.16107235808024339</v>
      </c>
      <c r="AH1705" s="84">
        <v>31.666665408346436</v>
      </c>
      <c r="AI1705" s="105">
        <v>-0.15463357938849109</v>
      </c>
      <c r="AJ1705" s="84">
        <v>12.489677029972842</v>
      </c>
      <c r="AK1705" s="84">
        <v>12.489885276056272</v>
      </c>
      <c r="AL1705" s="105">
        <v>-1.6673178242001926E-5</v>
      </c>
      <c r="AM1705" s="84">
        <v>14.995010996920993</v>
      </c>
      <c r="AN1705" s="105">
        <v>-0.16707783458528869</v>
      </c>
      <c r="AO1705" s="84">
        <v>15.000000188225195</v>
      </c>
      <c r="AP1705" s="105">
        <v>-0.16735487511679661</v>
      </c>
      <c r="AQ1705" s="108">
        <v>1.7972614224287989E-2</v>
      </c>
      <c r="AR1705" s="108">
        <v>7.535067115340935E-3</v>
      </c>
    </row>
    <row r="1706" spans="1:44" x14ac:dyDescent="0.25">
      <c r="A1706" s="80" t="s">
        <v>327</v>
      </c>
      <c r="B1706" s="80" t="s">
        <v>375</v>
      </c>
      <c r="C1706" s="80" t="s">
        <v>284</v>
      </c>
      <c r="D1706" s="81">
        <v>290.33087275743486</v>
      </c>
      <c r="E1706" s="81">
        <v>552.33349125266079</v>
      </c>
      <c r="F1706" s="105">
        <v>-0.47435584233905309</v>
      </c>
      <c r="G1706" s="81">
        <v>573.01453804492951</v>
      </c>
      <c r="H1706" s="105">
        <v>-0.49332721339319613</v>
      </c>
      <c r="I1706" s="81">
        <v>136.32179385185242</v>
      </c>
      <c r="J1706" s="105">
        <v>1.1297465691579123</v>
      </c>
      <c r="K1706" s="83">
        <v>41.567726624019201</v>
      </c>
      <c r="L1706" s="83">
        <v>36.49157811931331</v>
      </c>
      <c r="M1706" s="105">
        <v>0.13910465828879348</v>
      </c>
      <c r="N1706" s="83">
        <v>37.189694847324411</v>
      </c>
      <c r="O1706" s="105">
        <v>0.11772163753071949</v>
      </c>
      <c r="P1706" s="83">
        <v>11.1197893709518</v>
      </c>
      <c r="Q1706" s="105">
        <v>2.7381757187421623</v>
      </c>
      <c r="R1706" s="83">
        <v>16.316557603273296</v>
      </c>
      <c r="S1706" s="83">
        <v>22.222788423604683</v>
      </c>
      <c r="T1706" s="105">
        <v>-0.26577361525243542</v>
      </c>
      <c r="U1706" s="83">
        <v>14.886016260757426</v>
      </c>
      <c r="V1706" s="105">
        <v>9.60996761965838E-2</v>
      </c>
      <c r="W1706" s="83">
        <v>4.7652642621881576</v>
      </c>
      <c r="X1706" s="105">
        <v>2.4240614382592311</v>
      </c>
      <c r="Y1706" s="80"/>
      <c r="Z1706" s="80"/>
      <c r="AA1706" s="80"/>
      <c r="AB1706" s="80"/>
      <c r="AC1706" s="84">
        <v>6.984526129693899</v>
      </c>
      <c r="AD1706" s="84">
        <v>15.135916825705495</v>
      </c>
      <c r="AE1706" s="105">
        <v>-0.53854621361079358</v>
      </c>
      <c r="AF1706" s="84">
        <v>15.407884909982117</v>
      </c>
      <c r="AG1706" s="105">
        <v>-0.54669143944806342</v>
      </c>
      <c r="AH1706" s="84">
        <v>12.259386334058227</v>
      </c>
      <c r="AI1706" s="105">
        <v>-0.43027114576771724</v>
      </c>
      <c r="AJ1706" s="84">
        <v>17.793635141470713</v>
      </c>
      <c r="AK1706" s="84">
        <v>24.854373840232451</v>
      </c>
      <c r="AL1706" s="105">
        <v>-0.28408435248255293</v>
      </c>
      <c r="AM1706" s="84">
        <v>38.493477906208703</v>
      </c>
      <c r="AN1706" s="105">
        <v>-0.53774935107641353</v>
      </c>
      <c r="AO1706" s="84">
        <v>28.607394333521167</v>
      </c>
      <c r="AP1706" s="105">
        <v>-0.37800573746694788</v>
      </c>
      <c r="AQ1706" s="108">
        <v>2.622785106841672E-2</v>
      </c>
      <c r="AR1706" s="108">
        <v>7.7183613747556414E-3</v>
      </c>
    </row>
    <row r="1707" spans="1:44" x14ac:dyDescent="0.25">
      <c r="A1707" s="80" t="s">
        <v>327</v>
      </c>
      <c r="B1707" s="80" t="s">
        <v>375</v>
      </c>
      <c r="C1707" s="80" t="s">
        <v>285</v>
      </c>
      <c r="D1707" s="81">
        <v>397294.63738325</v>
      </c>
      <c r="E1707" s="81">
        <v>411964.56268836377</v>
      </c>
      <c r="F1707" s="105">
        <v>-3.5609677709611744E-2</v>
      </c>
      <c r="G1707" s="81">
        <v>454792.94271861383</v>
      </c>
      <c r="H1707" s="105">
        <v>-0.1264274352888074</v>
      </c>
      <c r="I1707" s="81">
        <v>328231.48241925833</v>
      </c>
      <c r="J1707" s="105">
        <v>0.21040990478718175</v>
      </c>
      <c r="K1707" s="83">
        <v>122248.97737423326</v>
      </c>
      <c r="L1707" s="83">
        <v>128187.3034625709</v>
      </c>
      <c r="M1707" s="105">
        <v>-4.6325384245808343E-2</v>
      </c>
      <c r="N1707" s="83">
        <v>146608.88561520213</v>
      </c>
      <c r="O1707" s="105">
        <v>-0.166155742462331</v>
      </c>
      <c r="P1707" s="83">
        <v>110375.53084792901</v>
      </c>
      <c r="Q1707" s="105">
        <v>0.10757317708997487</v>
      </c>
      <c r="R1707" s="83">
        <v>74676.235165128281</v>
      </c>
      <c r="S1707" s="83">
        <v>94038.466628925584</v>
      </c>
      <c r="T1707" s="105">
        <v>-0.20589692875576529</v>
      </c>
      <c r="U1707" s="83">
        <v>108284.40485684284</v>
      </c>
      <c r="V1707" s="105">
        <v>-0.3103694362650482</v>
      </c>
      <c r="W1707" s="83">
        <v>83562.593217262329</v>
      </c>
      <c r="X1707" s="105">
        <v>-0.10634373240463663</v>
      </c>
      <c r="Y1707" s="80"/>
      <c r="Z1707" s="80"/>
      <c r="AA1707" s="80"/>
      <c r="AB1707" s="80"/>
      <c r="AC1707" s="84">
        <v>3.2498810699007845</v>
      </c>
      <c r="AD1707" s="84">
        <v>3.2137704090846433</v>
      </c>
      <c r="AE1707" s="105">
        <v>1.1236229169969358E-2</v>
      </c>
      <c r="AF1707" s="84">
        <v>3.1020830750483213</v>
      </c>
      <c r="AG1707" s="105">
        <v>4.764475717664686E-2</v>
      </c>
      <c r="AH1707" s="84">
        <v>2.9737703628486511</v>
      </c>
      <c r="AI1707" s="105">
        <v>9.2848698238972224E-2</v>
      </c>
      <c r="AJ1707" s="84">
        <v>5.3202285372947609</v>
      </c>
      <c r="AK1707" s="84">
        <v>4.3808090184410382</v>
      </c>
      <c r="AL1707" s="105">
        <v>0.21443973359697521</v>
      </c>
      <c r="AM1707" s="84">
        <v>4.1999856149172343</v>
      </c>
      <c r="AN1707" s="105">
        <v>0.26672541886779827</v>
      </c>
      <c r="AO1707" s="84">
        <v>3.9279714736216729</v>
      </c>
      <c r="AP1707" s="105">
        <v>0.35444683675092925</v>
      </c>
      <c r="AQ1707" s="108">
        <v>35.890721784432294</v>
      </c>
      <c r="AR1707" s="108">
        <v>35.324740862929737</v>
      </c>
    </row>
    <row r="1708" spans="1:44" x14ac:dyDescent="0.25">
      <c r="A1708" s="80" t="s">
        <v>327</v>
      </c>
      <c r="B1708" s="80" t="s">
        <v>375</v>
      </c>
      <c r="C1708" s="80" t="s">
        <v>286</v>
      </c>
      <c r="D1708" s="80"/>
      <c r="E1708" s="80"/>
      <c r="F1708" s="80"/>
      <c r="G1708" s="81">
        <v>65.94809401154518</v>
      </c>
      <c r="H1708" s="105">
        <v>-1</v>
      </c>
      <c r="I1708" s="81">
        <v>169.74936123609544</v>
      </c>
      <c r="J1708" s="105">
        <v>-1</v>
      </c>
      <c r="K1708" s="80"/>
      <c r="L1708" s="80"/>
      <c r="M1708" s="80"/>
      <c r="N1708" s="83">
        <v>28.055258341186331</v>
      </c>
      <c r="O1708" s="105">
        <v>-1</v>
      </c>
      <c r="P1708" s="83">
        <v>60.598400303613488</v>
      </c>
      <c r="Q1708" s="105">
        <v>-1</v>
      </c>
      <c r="R1708" s="80"/>
      <c r="S1708" s="80"/>
      <c r="T1708" s="80"/>
      <c r="U1708" s="83">
        <v>7.9716953189822064</v>
      </c>
      <c r="V1708" s="105">
        <v>-1</v>
      </c>
      <c r="W1708" s="83">
        <v>14.712762979013926</v>
      </c>
      <c r="X1708" s="105">
        <v>-1</v>
      </c>
      <c r="Y1708" s="80"/>
      <c r="Z1708" s="80"/>
      <c r="AA1708" s="80"/>
      <c r="AB1708" s="80"/>
      <c r="AC1708" s="80"/>
      <c r="AD1708" s="80"/>
      <c r="AE1708" s="80"/>
      <c r="AF1708" s="84">
        <v>2.350650035352928</v>
      </c>
      <c r="AG1708" s="105">
        <v>-1</v>
      </c>
      <c r="AH1708" s="84">
        <v>2.8012185203835038</v>
      </c>
      <c r="AI1708" s="105">
        <v>-1</v>
      </c>
      <c r="AJ1708" s="80"/>
      <c r="AK1708" s="80"/>
      <c r="AL1708" s="80"/>
      <c r="AM1708" s="84">
        <v>8.272781556830143</v>
      </c>
      <c r="AN1708" s="105">
        <v>-1</v>
      </c>
      <c r="AO1708" s="84">
        <v>11.53755834157211</v>
      </c>
      <c r="AP1708" s="105">
        <v>-1</v>
      </c>
      <c r="AQ1708" s="80"/>
      <c r="AR1708" s="80"/>
    </row>
    <row r="1709" spans="1:44" x14ac:dyDescent="0.25">
      <c r="A1709" s="80" t="s">
        <v>327</v>
      </c>
      <c r="B1709" s="80" t="s">
        <v>375</v>
      </c>
      <c r="C1709" s="80" t="s">
        <v>287</v>
      </c>
      <c r="D1709" s="80"/>
      <c r="E1709" s="81">
        <v>84.323706958293911</v>
      </c>
      <c r="F1709" s="105">
        <v>-1</v>
      </c>
      <c r="G1709" s="81">
        <v>198.53157550811767</v>
      </c>
      <c r="H1709" s="105">
        <v>-1</v>
      </c>
      <c r="I1709" s="81">
        <v>4.7707705020904543</v>
      </c>
      <c r="J1709" s="105">
        <v>-1</v>
      </c>
      <c r="K1709" s="80"/>
      <c r="L1709" s="83">
        <v>2.7324086943765735</v>
      </c>
      <c r="M1709" s="105">
        <v>-1</v>
      </c>
      <c r="N1709" s="83">
        <v>4.4691442408514348</v>
      </c>
      <c r="O1709" s="105">
        <v>-1</v>
      </c>
      <c r="P1709" s="83">
        <v>1.3252140283584595</v>
      </c>
      <c r="Q1709" s="105">
        <v>-1</v>
      </c>
      <c r="R1709" s="80"/>
      <c r="S1709" s="83">
        <v>1.4056140691504204</v>
      </c>
      <c r="T1709" s="105">
        <v>-1</v>
      </c>
      <c r="U1709" s="83">
        <v>3.3092990023477924</v>
      </c>
      <c r="V1709" s="105">
        <v>-1</v>
      </c>
      <c r="W1709" s="83">
        <v>7.9512839924257062E-2</v>
      </c>
      <c r="X1709" s="105">
        <v>-1</v>
      </c>
      <c r="Y1709" s="80"/>
      <c r="Z1709" s="80"/>
      <c r="AA1709" s="80"/>
      <c r="AB1709" s="80"/>
      <c r="AC1709" s="80"/>
      <c r="AD1709" s="84">
        <v>30.860576286349875</v>
      </c>
      <c r="AE1709" s="105">
        <v>-1</v>
      </c>
      <c r="AF1709" s="84">
        <v>44.422727217749099</v>
      </c>
      <c r="AG1709" s="105">
        <v>-1</v>
      </c>
      <c r="AH1709" s="84">
        <v>3.6</v>
      </c>
      <c r="AI1709" s="105">
        <v>-1</v>
      </c>
      <c r="AJ1709" s="80"/>
      <c r="AK1709" s="84">
        <v>59.99065377117401</v>
      </c>
      <c r="AL1709" s="105">
        <v>-1</v>
      </c>
      <c r="AM1709" s="84">
        <v>59.992033166924124</v>
      </c>
      <c r="AN1709" s="105">
        <v>-1</v>
      </c>
      <c r="AO1709" s="84">
        <v>60.000001341104543</v>
      </c>
      <c r="AP1709" s="105">
        <v>-1</v>
      </c>
      <c r="AQ1709" s="80"/>
      <c r="AR1709" s="80"/>
    </row>
    <row r="1710" spans="1:44" x14ac:dyDescent="0.25">
      <c r="A1710" s="80" t="s">
        <v>327</v>
      </c>
      <c r="B1710" s="80" t="s">
        <v>375</v>
      </c>
      <c r="C1710" s="80" t="s">
        <v>288</v>
      </c>
      <c r="D1710" s="81">
        <v>5002.6538040697578</v>
      </c>
      <c r="E1710" s="81">
        <v>5694.2101646363735</v>
      </c>
      <c r="F1710" s="105">
        <v>-0.12144904044137574</v>
      </c>
      <c r="G1710" s="81">
        <v>3952.2483020710947</v>
      </c>
      <c r="H1710" s="105">
        <v>0.26577416743988974</v>
      </c>
      <c r="I1710" s="81">
        <v>1727.5992679452895</v>
      </c>
      <c r="J1710" s="105">
        <v>1.8957258184183166</v>
      </c>
      <c r="K1710" s="83">
        <v>1019.275936952629</v>
      </c>
      <c r="L1710" s="83">
        <v>1190.6001750197727</v>
      </c>
      <c r="M1710" s="105">
        <v>-0.14389737349425341</v>
      </c>
      <c r="N1710" s="83">
        <v>929.24653496573535</v>
      </c>
      <c r="O1710" s="105">
        <v>9.6884302065450609E-2</v>
      </c>
      <c r="P1710" s="83">
        <v>419.03772070437469</v>
      </c>
      <c r="Q1710" s="105">
        <v>1.43242048768138</v>
      </c>
      <c r="R1710" s="83">
        <v>315.65513298115167</v>
      </c>
      <c r="S1710" s="83">
        <v>382.88920243049876</v>
      </c>
      <c r="T1710" s="105">
        <v>-0.17559667136748594</v>
      </c>
      <c r="U1710" s="83">
        <v>268.10818923739458</v>
      </c>
      <c r="V1710" s="105">
        <v>0.17734237763866648</v>
      </c>
      <c r="W1710" s="83">
        <v>111.52365344939378</v>
      </c>
      <c r="X1710" s="105">
        <v>1.8303873054552224</v>
      </c>
      <c r="Y1710" s="80"/>
      <c r="Z1710" s="80"/>
      <c r="AA1710" s="80"/>
      <c r="AB1710" s="80"/>
      <c r="AC1710" s="84">
        <v>4.9080466071105304</v>
      </c>
      <c r="AD1710" s="84">
        <v>4.7826384407694276</v>
      </c>
      <c r="AE1710" s="105">
        <v>2.6221544424530507E-2</v>
      </c>
      <c r="AF1710" s="84">
        <v>4.2531751837168041</v>
      </c>
      <c r="AG1710" s="105">
        <v>0.15397236067324205</v>
      </c>
      <c r="AH1710" s="84">
        <v>4.1227774555505636</v>
      </c>
      <c r="AI1710" s="105">
        <v>0.19047090463317293</v>
      </c>
      <c r="AJ1710" s="84">
        <v>15.848479183034465</v>
      </c>
      <c r="AK1710" s="84">
        <v>14.8716916760534</v>
      </c>
      <c r="AL1710" s="105">
        <v>6.5680995024520406E-2</v>
      </c>
      <c r="AM1710" s="84">
        <v>14.741244246633597</v>
      </c>
      <c r="AN1710" s="105">
        <v>7.5111362234821066E-2</v>
      </c>
      <c r="AO1710" s="84">
        <v>15.490877625608135</v>
      </c>
      <c r="AP1710" s="105">
        <v>2.3084654470136339E-2</v>
      </c>
      <c r="AQ1710" s="108">
        <v>0.45192871730734652</v>
      </c>
      <c r="AR1710" s="108">
        <v>0.14931705849868221</v>
      </c>
    </row>
    <row r="1711" spans="1:44" x14ac:dyDescent="0.25">
      <c r="A1711" s="80" t="s">
        <v>327</v>
      </c>
      <c r="B1711" s="80" t="s">
        <v>375</v>
      </c>
      <c r="C1711" s="80" t="s">
        <v>289</v>
      </c>
      <c r="D1711" s="80"/>
      <c r="E1711" s="81">
        <v>62.423048436641693</v>
      </c>
      <c r="F1711" s="105">
        <v>-1</v>
      </c>
      <c r="G1711" s="81">
        <v>167.27891886353493</v>
      </c>
      <c r="H1711" s="105">
        <v>-1</v>
      </c>
      <c r="I1711" s="81">
        <v>33.730813788175581</v>
      </c>
      <c r="J1711" s="105">
        <v>-1</v>
      </c>
      <c r="K1711" s="80"/>
      <c r="L1711" s="83">
        <v>5.2555960416793823</v>
      </c>
      <c r="M1711" s="105">
        <v>-1</v>
      </c>
      <c r="N1711" s="83">
        <v>16.814090316323359</v>
      </c>
      <c r="O1711" s="105">
        <v>-1</v>
      </c>
      <c r="P1711" s="83">
        <v>2.3290008609457402</v>
      </c>
      <c r="Q1711" s="105">
        <v>-1</v>
      </c>
      <c r="R1711" s="80"/>
      <c r="S1711" s="83">
        <v>1.2484609334856351</v>
      </c>
      <c r="T1711" s="105">
        <v>-1</v>
      </c>
      <c r="U1711" s="83">
        <v>4.6217069658762835</v>
      </c>
      <c r="V1711" s="105">
        <v>-1</v>
      </c>
      <c r="W1711" s="83">
        <v>0.67488092233375596</v>
      </c>
      <c r="X1711" s="105">
        <v>-1</v>
      </c>
      <c r="Y1711" s="80"/>
      <c r="Z1711" s="80"/>
      <c r="AA1711" s="80"/>
      <c r="AB1711" s="80"/>
      <c r="AC1711" s="80"/>
      <c r="AD1711" s="84">
        <v>11.877444145554026</v>
      </c>
      <c r="AE1711" s="105">
        <v>-1</v>
      </c>
      <c r="AF1711" s="84">
        <v>9.9487344076615418</v>
      </c>
      <c r="AG1711" s="105">
        <v>-1</v>
      </c>
      <c r="AH1711" s="84">
        <v>14.482954623931942</v>
      </c>
      <c r="AI1711" s="105">
        <v>-1</v>
      </c>
      <c r="AJ1711" s="80"/>
      <c r="AK1711" s="84">
        <v>50.000001411626016</v>
      </c>
      <c r="AL1711" s="105">
        <v>-1</v>
      </c>
      <c r="AM1711" s="84">
        <v>36.194185416473836</v>
      </c>
      <c r="AN1711" s="105">
        <v>-1</v>
      </c>
      <c r="AO1711" s="84">
        <v>49.980393091470923</v>
      </c>
      <c r="AP1711" s="105">
        <v>-1</v>
      </c>
      <c r="AQ1711" s="80"/>
      <c r="AR1711" s="80"/>
    </row>
    <row r="1712" spans="1:44" x14ac:dyDescent="0.25">
      <c r="A1712" s="80" t="s">
        <v>327</v>
      </c>
      <c r="B1712" s="80" t="s">
        <v>375</v>
      </c>
      <c r="C1712" s="80" t="s">
        <v>290</v>
      </c>
      <c r="D1712" s="81">
        <v>89635.125482704636</v>
      </c>
      <c r="E1712" s="81">
        <v>106578.02063702703</v>
      </c>
      <c r="F1712" s="105">
        <v>-0.158971756587832</v>
      </c>
      <c r="G1712" s="81">
        <v>123259.2124038686</v>
      </c>
      <c r="H1712" s="105">
        <v>-0.27279167427252393</v>
      </c>
      <c r="I1712" s="81">
        <v>92521.922758594752</v>
      </c>
      <c r="J1712" s="105">
        <v>-3.1201224421397458E-2</v>
      </c>
      <c r="K1712" s="83">
        <v>25101.889473955733</v>
      </c>
      <c r="L1712" s="83">
        <v>30147.602481988099</v>
      </c>
      <c r="M1712" s="105">
        <v>-0.16736697424105162</v>
      </c>
      <c r="N1712" s="83">
        <v>36095.187835108612</v>
      </c>
      <c r="O1712" s="105">
        <v>-0.30456409899770787</v>
      </c>
      <c r="P1712" s="83">
        <v>26445.370843130866</v>
      </c>
      <c r="Q1712" s="105">
        <v>-5.0802137627202155E-2</v>
      </c>
      <c r="R1712" s="83">
        <v>12941.011519890657</v>
      </c>
      <c r="S1712" s="83">
        <v>16060.768643952306</v>
      </c>
      <c r="T1712" s="105">
        <v>-0.19424706209415424</v>
      </c>
      <c r="U1712" s="83">
        <v>18648.132444632443</v>
      </c>
      <c r="V1712" s="105">
        <v>-0.30604249201289252</v>
      </c>
      <c r="W1712" s="83">
        <v>13891.278292748766</v>
      </c>
      <c r="X1712" s="105">
        <v>-6.8407439029865777E-2</v>
      </c>
      <c r="Y1712" s="80"/>
      <c r="Z1712" s="80"/>
      <c r="AA1712" s="80"/>
      <c r="AB1712" s="80"/>
      <c r="AC1712" s="84">
        <v>3.570851731129836</v>
      </c>
      <c r="AD1712" s="84">
        <v>3.5352071761163373</v>
      </c>
      <c r="AE1712" s="105">
        <v>1.0082734402190444E-2</v>
      </c>
      <c r="AF1712" s="84">
        <v>3.4148378162470285</v>
      </c>
      <c r="AG1712" s="105">
        <v>4.5687064299372707E-2</v>
      </c>
      <c r="AH1712" s="84">
        <v>3.4986056088007986</v>
      </c>
      <c r="AI1712" s="105">
        <v>2.0649976135435528E-2</v>
      </c>
      <c r="AJ1712" s="84">
        <v>6.9264388911897043</v>
      </c>
      <c r="AK1712" s="84">
        <v>6.635922787989295</v>
      </c>
      <c r="AL1712" s="105">
        <v>4.3779307337063908E-2</v>
      </c>
      <c r="AM1712" s="84">
        <v>6.6097349302850281</v>
      </c>
      <c r="AN1712" s="105">
        <v>4.7914774835156541E-2</v>
      </c>
      <c r="AO1712" s="84">
        <v>6.6604325972571656</v>
      </c>
      <c r="AP1712" s="105">
        <v>3.9938290801423741E-2</v>
      </c>
      <c r="AQ1712" s="108">
        <v>8.0974396533550124</v>
      </c>
      <c r="AR1712" s="108">
        <v>6.1215978206919113</v>
      </c>
    </row>
    <row r="1713" spans="1:44" x14ac:dyDescent="0.25">
      <c r="A1713" s="80" t="s">
        <v>327</v>
      </c>
      <c r="B1713" s="80" t="s">
        <v>375</v>
      </c>
      <c r="C1713" s="80" t="s">
        <v>291</v>
      </c>
      <c r="D1713" s="81">
        <v>35592.522765036818</v>
      </c>
      <c r="E1713" s="81">
        <v>36198.829149297475</v>
      </c>
      <c r="F1713" s="105">
        <v>-1.6749336884903744E-2</v>
      </c>
      <c r="G1713" s="81">
        <v>40980.426616190671</v>
      </c>
      <c r="H1713" s="105">
        <v>-0.13147505519196287</v>
      </c>
      <c r="I1713" s="81">
        <v>24009.615597988366</v>
      </c>
      <c r="J1713" s="105">
        <v>0.48242784728377408</v>
      </c>
      <c r="K1713" s="83">
        <v>6795.9950422947741</v>
      </c>
      <c r="L1713" s="83">
        <v>7501.5712559829117</v>
      </c>
      <c r="M1713" s="105">
        <v>-9.4057123449357641E-2</v>
      </c>
      <c r="N1713" s="83">
        <v>8488.0083806786715</v>
      </c>
      <c r="O1713" s="105">
        <v>-0.19934161967081021</v>
      </c>
      <c r="P1713" s="83">
        <v>5049.6386498889242</v>
      </c>
      <c r="Q1713" s="105">
        <v>0.34583789326079084</v>
      </c>
      <c r="R1713" s="83">
        <v>2340.7080275209728</v>
      </c>
      <c r="S1713" s="83">
        <v>2492.4314553256604</v>
      </c>
      <c r="T1713" s="105">
        <v>-6.087366113138043E-2</v>
      </c>
      <c r="U1713" s="83">
        <v>2831.2779710259524</v>
      </c>
      <c r="V1713" s="105">
        <v>-0.17326802543771952</v>
      </c>
      <c r="W1713" s="83">
        <v>1699.3463356325201</v>
      </c>
      <c r="X1713" s="105">
        <v>0.37741670337596545</v>
      </c>
      <c r="Y1713" s="80"/>
      <c r="Z1713" s="80"/>
      <c r="AA1713" s="80"/>
      <c r="AB1713" s="80"/>
      <c r="AC1713" s="84">
        <v>5.2372790950445491</v>
      </c>
      <c r="AD1713" s="84">
        <v>4.8254996072225449</v>
      </c>
      <c r="AE1713" s="105">
        <v>8.5334063068967028E-2</v>
      </c>
      <c r="AF1713" s="84">
        <v>4.8280379540475922</v>
      </c>
      <c r="AG1713" s="105">
        <v>8.4763447365584416E-2</v>
      </c>
      <c r="AH1713" s="84">
        <v>4.7547195478069506</v>
      </c>
      <c r="AI1713" s="105">
        <v>0.10149064364062703</v>
      </c>
      <c r="AJ1713" s="84">
        <v>15.205878882182757</v>
      </c>
      <c r="AK1713" s="84">
        <v>14.523500364252843</v>
      </c>
      <c r="AL1713" s="105">
        <v>4.698443906879874E-2</v>
      </c>
      <c r="AM1713" s="84">
        <v>14.474179870562427</v>
      </c>
      <c r="AN1713" s="105">
        <v>5.0552018709430241E-2</v>
      </c>
      <c r="AO1713" s="84">
        <v>14.128735911300657</v>
      </c>
      <c r="AP1713" s="105">
        <v>7.6237745375406424E-2</v>
      </c>
      <c r="AQ1713" s="108">
        <v>3.2153500499774585</v>
      </c>
      <c r="AR1713" s="108">
        <v>1.1072452209879124</v>
      </c>
    </row>
    <row r="1714" spans="1:44" x14ac:dyDescent="0.25">
      <c r="A1714" s="80" t="s">
        <v>327</v>
      </c>
      <c r="B1714" s="80" t="s">
        <v>375</v>
      </c>
      <c r="C1714" s="80" t="s">
        <v>292</v>
      </c>
      <c r="D1714" s="81">
        <v>574976.61277679924</v>
      </c>
      <c r="E1714" s="81">
        <v>591652.10772097949</v>
      </c>
      <c r="F1714" s="105">
        <v>-2.8184628646745792E-2</v>
      </c>
      <c r="G1714" s="81">
        <v>698682.18138971995</v>
      </c>
      <c r="H1714" s="105">
        <v>-0.17705556533138295</v>
      </c>
      <c r="I1714" s="81">
        <v>583982.06916844845</v>
      </c>
      <c r="J1714" s="105">
        <v>-1.5420775511947437E-2</v>
      </c>
      <c r="K1714" s="83">
        <v>194523.05874611766</v>
      </c>
      <c r="L1714" s="83">
        <v>203952.05612161334</v>
      </c>
      <c r="M1714" s="105">
        <v>-4.6231440637564909E-2</v>
      </c>
      <c r="N1714" s="83">
        <v>240358.5083970773</v>
      </c>
      <c r="O1714" s="105">
        <v>-0.19069618111974015</v>
      </c>
      <c r="P1714" s="83">
        <v>207313.02428139781</v>
      </c>
      <c r="Q1714" s="105">
        <v>-6.1693979814406635E-2</v>
      </c>
      <c r="R1714" s="83">
        <v>120882.15303180316</v>
      </c>
      <c r="S1714" s="83">
        <v>167248.08509271019</v>
      </c>
      <c r="T1714" s="105">
        <v>-0.27722847789381339</v>
      </c>
      <c r="U1714" s="83">
        <v>197245.33552149514</v>
      </c>
      <c r="V1714" s="105">
        <v>-0.387148229831626</v>
      </c>
      <c r="W1714" s="83">
        <v>176155.3559580142</v>
      </c>
      <c r="X1714" s="105">
        <v>-0.31377531852840823</v>
      </c>
      <c r="Y1714" s="80"/>
      <c r="Z1714" s="80"/>
      <c r="AA1714" s="80"/>
      <c r="AB1714" s="80"/>
      <c r="AC1714" s="84">
        <v>2.9558275326486187</v>
      </c>
      <c r="AD1714" s="84">
        <v>2.9009372053998161</v>
      </c>
      <c r="AE1714" s="105">
        <v>1.8921584082078554E-2</v>
      </c>
      <c r="AF1714" s="84">
        <v>2.9068335714393863</v>
      </c>
      <c r="AG1714" s="105">
        <v>1.6854752776565736E-2</v>
      </c>
      <c r="AH1714" s="84">
        <v>2.8169097006456103</v>
      </c>
      <c r="AI1714" s="105">
        <v>4.9315685189045902E-2</v>
      </c>
      <c r="AJ1714" s="84">
        <v>4.756505392698684</v>
      </c>
      <c r="AK1714" s="84">
        <v>3.5375717897936503</v>
      </c>
      <c r="AL1714" s="105">
        <v>0.34456787744119116</v>
      </c>
      <c r="AM1714" s="84">
        <v>3.5421987523430172</v>
      </c>
      <c r="AN1714" s="105">
        <v>0.34281154877389458</v>
      </c>
      <c r="AO1714" s="84">
        <v>3.315153638062744</v>
      </c>
      <c r="AP1714" s="105">
        <v>0.43477675908806868</v>
      </c>
      <c r="AQ1714" s="108">
        <v>51.942119777017133</v>
      </c>
      <c r="AR1714" s="108">
        <v>57.181923022218655</v>
      </c>
    </row>
    <row r="1715" spans="1:44" x14ac:dyDescent="0.25">
      <c r="A1715" s="80" t="s">
        <v>327</v>
      </c>
      <c r="B1715" s="80" t="s">
        <v>375</v>
      </c>
      <c r="C1715" s="80" t="s">
        <v>293</v>
      </c>
      <c r="D1715" s="81">
        <v>28.114768880605698</v>
      </c>
      <c r="E1715" s="81">
        <v>29.776879298686982</v>
      </c>
      <c r="F1715" s="105">
        <v>-5.5818825116256382E-2</v>
      </c>
      <c r="G1715" s="81">
        <v>51.887858116626738</v>
      </c>
      <c r="H1715" s="105">
        <v>-0.4581628554138234</v>
      </c>
      <c r="I1715" s="81">
        <v>64.314181238412857</v>
      </c>
      <c r="J1715" s="105">
        <v>-0.56285272797947683</v>
      </c>
      <c r="K1715" s="83">
        <v>3.9439688920974731</v>
      </c>
      <c r="L1715" s="83">
        <v>5.2540841102600098</v>
      </c>
      <c r="M1715" s="105">
        <v>-0.24935177866760544</v>
      </c>
      <c r="N1715" s="83">
        <v>18.940458497194026</v>
      </c>
      <c r="O1715" s="105">
        <v>-0.79177014681657465</v>
      </c>
      <c r="P1715" s="83">
        <v>23.971492698662779</v>
      </c>
      <c r="Q1715" s="105">
        <v>-0.83547253641332553</v>
      </c>
      <c r="R1715" s="83">
        <v>3.1282453903045848</v>
      </c>
      <c r="S1715" s="83">
        <v>3.3100017783804034</v>
      </c>
      <c r="T1715" s="105">
        <v>-5.4911265988730897E-2</v>
      </c>
      <c r="U1715" s="83">
        <v>8.4242143344567531</v>
      </c>
      <c r="V1715" s="105">
        <v>-0.62866028022228448</v>
      </c>
      <c r="W1715" s="83">
        <v>10.396552362741023</v>
      </c>
      <c r="X1715" s="105">
        <v>-0.69910742704326345</v>
      </c>
      <c r="Y1715" s="80"/>
      <c r="Z1715" s="80"/>
      <c r="AA1715" s="80"/>
      <c r="AB1715" s="80"/>
      <c r="AC1715" s="84">
        <v>7.1285473211868471</v>
      </c>
      <c r="AD1715" s="84">
        <v>5.6673777339307589</v>
      </c>
      <c r="AE1715" s="105">
        <v>0.25782110454858559</v>
      </c>
      <c r="AF1715" s="84">
        <v>2.7395249235552441</v>
      </c>
      <c r="AG1715" s="105">
        <v>1.6021107747162628</v>
      </c>
      <c r="AH1715" s="84">
        <v>2.6829443642448076</v>
      </c>
      <c r="AI1715" s="105">
        <v>1.6569866360957444</v>
      </c>
      <c r="AJ1715" s="84">
        <v>8.9873924110116814</v>
      </c>
      <c r="AK1715" s="84">
        <v>8.996031208556305</v>
      </c>
      <c r="AL1715" s="105">
        <v>-9.6028985942234917E-4</v>
      </c>
      <c r="AM1715" s="84">
        <v>6.1593706020031833</v>
      </c>
      <c r="AN1715" s="105">
        <v>0.45914136228282054</v>
      </c>
      <c r="AO1715" s="84">
        <v>6.1861066048107318</v>
      </c>
      <c r="AP1715" s="105">
        <v>0.45283503585639501</v>
      </c>
      <c r="AQ1715" s="108">
        <v>2.5398262472746281E-3</v>
      </c>
      <c r="AR1715" s="108">
        <v>1.4797807833216324E-3</v>
      </c>
    </row>
    <row r="1716" spans="1:44" x14ac:dyDescent="0.25">
      <c r="A1716" s="80" t="s">
        <v>327</v>
      </c>
      <c r="B1716" s="80" t="s">
        <v>376</v>
      </c>
      <c r="C1716" s="80" t="s">
        <v>281</v>
      </c>
      <c r="D1716" s="81">
        <v>60625757.163515739</v>
      </c>
      <c r="E1716" s="81">
        <v>58363092.360666014</v>
      </c>
      <c r="F1716" s="105">
        <v>3.8768761409473475E-2</v>
      </c>
      <c r="G1716" s="81">
        <v>58729324.91598931</v>
      </c>
      <c r="H1716" s="105">
        <v>3.2291061581913701E-2</v>
      </c>
      <c r="I1716" s="81">
        <v>48897113.337980643</v>
      </c>
      <c r="J1716" s="105">
        <v>0.23986372660622723</v>
      </c>
      <c r="K1716" s="83">
        <v>23634698.872234702</v>
      </c>
      <c r="L1716" s="83">
        <v>24415944.456473</v>
      </c>
      <c r="M1716" s="105">
        <v>-3.19973526164858E-2</v>
      </c>
      <c r="N1716" s="83">
        <v>25832465.269861136</v>
      </c>
      <c r="O1716" s="105">
        <v>-8.5077687114538711E-2</v>
      </c>
      <c r="P1716" s="83">
        <v>21659782.942925584</v>
      </c>
      <c r="Q1716" s="105">
        <v>9.1178934457150515E-2</v>
      </c>
      <c r="R1716" s="83">
        <v>31151099.393758021</v>
      </c>
      <c r="S1716" s="83">
        <v>32085138.55399178</v>
      </c>
      <c r="T1716" s="105">
        <v>-2.9111270897645931E-2</v>
      </c>
      <c r="U1716" s="83">
        <v>34472802.217550427</v>
      </c>
      <c r="V1716" s="105">
        <v>-9.6357203653763185E-2</v>
      </c>
      <c r="W1716" s="83">
        <v>29175423.037683431</v>
      </c>
      <c r="X1716" s="105">
        <v>6.7717145130090348E-2</v>
      </c>
      <c r="Y1716" s="81">
        <v>55015905.722352482</v>
      </c>
      <c r="Z1716" s="82">
        <v>5609851.4411632577</v>
      </c>
      <c r="AA1716" s="83">
        <v>26650855.369791053</v>
      </c>
      <c r="AB1716" s="83">
        <v>4500244.0239669662</v>
      </c>
      <c r="AC1716" s="84">
        <v>2.5651165471262662</v>
      </c>
      <c r="AD1716" s="84">
        <v>2.3903680017257396</v>
      </c>
      <c r="AE1716" s="105">
        <v>7.310528976055819E-2</v>
      </c>
      <c r="AF1716" s="84">
        <v>2.273469616719435</v>
      </c>
      <c r="AG1716" s="105">
        <v>0.12828274821093544</v>
      </c>
      <c r="AH1716" s="84">
        <v>2.2575070796797245</v>
      </c>
      <c r="AI1716" s="105">
        <v>0.1362606878248119</v>
      </c>
      <c r="AJ1716" s="84">
        <v>1.9461835486828365</v>
      </c>
      <c r="AK1716" s="84">
        <v>1.8190070229073372</v>
      </c>
      <c r="AL1716" s="105">
        <v>6.991535721078844E-2</v>
      </c>
      <c r="AM1716" s="84">
        <v>1.7036423249076531</v>
      </c>
      <c r="AN1716" s="105">
        <v>0.14236628207058102</v>
      </c>
      <c r="AO1716" s="84">
        <v>1.6759693004219465</v>
      </c>
      <c r="AP1716" s="105">
        <v>0.16122863837234977</v>
      </c>
      <c r="AQ1716" s="80"/>
      <c r="AR1716" s="80"/>
    </row>
    <row r="1717" spans="1:44" x14ac:dyDescent="0.25">
      <c r="A1717" s="80" t="s">
        <v>327</v>
      </c>
      <c r="B1717" s="80" t="s">
        <v>376</v>
      </c>
      <c r="C1717" s="80" t="s">
        <v>313</v>
      </c>
      <c r="D1717" s="81">
        <v>28584568.876828995</v>
      </c>
      <c r="E1717" s="81">
        <v>27485519.215407219</v>
      </c>
      <c r="F1717" s="105">
        <v>3.9986498083168648E-2</v>
      </c>
      <c r="G1717" s="81">
        <v>29242947.726845227</v>
      </c>
      <c r="H1717" s="105">
        <v>-2.2514106859748487E-2</v>
      </c>
      <c r="I1717" s="81">
        <v>23720274.391647734</v>
      </c>
      <c r="J1717" s="105">
        <v>0.20506906475306425</v>
      </c>
      <c r="K1717" s="83">
        <v>13017373.297128698</v>
      </c>
      <c r="L1717" s="83">
        <v>13166061.592445154</v>
      </c>
      <c r="M1717" s="105">
        <v>-1.1293300906459001E-2</v>
      </c>
      <c r="N1717" s="83">
        <v>14023702.538912315</v>
      </c>
      <c r="O1717" s="105">
        <v>-7.175916909185015E-2</v>
      </c>
      <c r="P1717" s="83">
        <v>11639446.800070951</v>
      </c>
      <c r="Q1717" s="105">
        <v>0.1183841913388313</v>
      </c>
      <c r="R1717" s="83">
        <v>13381071.049798133</v>
      </c>
      <c r="S1717" s="83">
        <v>13384168.085590458</v>
      </c>
      <c r="T1717" s="105">
        <v>-2.3139546459066028E-4</v>
      </c>
      <c r="U1717" s="83">
        <v>14573312.911770876</v>
      </c>
      <c r="V1717" s="105">
        <v>-8.1809940484415797E-2</v>
      </c>
      <c r="W1717" s="83">
        <v>11852438.766670797</v>
      </c>
      <c r="X1717" s="105">
        <v>0.12897196207635078</v>
      </c>
      <c r="Y1717" s="81">
        <v>27196010.293123275</v>
      </c>
      <c r="Z1717" s="82">
        <v>1388558.5837057189</v>
      </c>
      <c r="AA1717" s="83">
        <v>12274550.968567312</v>
      </c>
      <c r="AB1717" s="83">
        <v>1106520.0812308216</v>
      </c>
      <c r="AC1717" s="84">
        <v>2.1958784022222075</v>
      </c>
      <c r="AD1717" s="84">
        <v>2.0876037243497891</v>
      </c>
      <c r="AE1717" s="105">
        <v>5.1865532049738955E-2</v>
      </c>
      <c r="AF1717" s="84">
        <v>2.0852515693129727</v>
      </c>
      <c r="AG1717" s="105">
        <v>5.3052031964509201E-2</v>
      </c>
      <c r="AH1717" s="84">
        <v>2.0379211142150795</v>
      </c>
      <c r="AI1717" s="105">
        <v>7.7509029621083483E-2</v>
      </c>
      <c r="AJ1717" s="84">
        <v>2.1361943876129574</v>
      </c>
      <c r="AK1717" s="84">
        <v>2.0535844319676793</v>
      </c>
      <c r="AL1717" s="105">
        <v>4.0227201939841327E-2</v>
      </c>
      <c r="AM1717" s="84">
        <v>2.0066094719770735</v>
      </c>
      <c r="AN1717" s="105">
        <v>6.4579041136592671E-2</v>
      </c>
      <c r="AO1717" s="84">
        <v>2.0012990455896245</v>
      </c>
      <c r="AP1717" s="105">
        <v>6.7403890648231435E-2</v>
      </c>
      <c r="AQ1717" s="80"/>
      <c r="AR1717" s="80"/>
    </row>
    <row r="1718" spans="1:44" x14ac:dyDescent="0.25">
      <c r="A1718" s="80" t="s">
        <v>327</v>
      </c>
      <c r="B1718" s="80" t="s">
        <v>376</v>
      </c>
      <c r="C1718" s="80" t="s">
        <v>328</v>
      </c>
      <c r="D1718" s="81">
        <v>1048136.2943961835</v>
      </c>
      <c r="E1718" s="81">
        <v>1121066.564859401</v>
      </c>
      <c r="F1718" s="105">
        <v>-6.5054362291470269E-2</v>
      </c>
      <c r="G1718" s="81">
        <v>1302551.4817981862</v>
      </c>
      <c r="H1718" s="105">
        <v>-0.19532063872882771</v>
      </c>
      <c r="I1718" s="81">
        <v>968549.67177200911</v>
      </c>
      <c r="J1718" s="105">
        <v>8.2170925192268887E-2</v>
      </c>
      <c r="K1718" s="83">
        <v>337846.06757528137</v>
      </c>
      <c r="L1718" s="83">
        <v>375738.91859893105</v>
      </c>
      <c r="M1718" s="105">
        <v>-0.10084888508474428</v>
      </c>
      <c r="N1718" s="83">
        <v>441349.20572160109</v>
      </c>
      <c r="O1718" s="105">
        <v>-0.23451529266285465</v>
      </c>
      <c r="P1718" s="83">
        <v>352946.3964734326</v>
      </c>
      <c r="Q1718" s="105">
        <v>-4.2783632441159888E-2</v>
      </c>
      <c r="R1718" s="83">
        <v>194257.11266748232</v>
      </c>
      <c r="S1718" s="83">
        <v>233916.33205801473</v>
      </c>
      <c r="T1718" s="105">
        <v>-0.1695444650726497</v>
      </c>
      <c r="U1718" s="83">
        <v>275168.64091926417</v>
      </c>
      <c r="V1718" s="105">
        <v>-0.29404341999683642</v>
      </c>
      <c r="W1718" s="83">
        <v>206947.51095557734</v>
      </c>
      <c r="X1718" s="105">
        <v>-6.1321821313517023E-2</v>
      </c>
      <c r="Y1718" s="81">
        <v>1040703.4561786592</v>
      </c>
      <c r="Z1718" s="82">
        <v>7432.8382175242577</v>
      </c>
      <c r="AA1718" s="83">
        <v>191569.66856029595</v>
      </c>
      <c r="AB1718" s="83">
        <v>2687.4441071863821</v>
      </c>
      <c r="AC1718" s="84">
        <v>3.1024078566864772</v>
      </c>
      <c r="AD1718" s="84">
        <v>2.9836317436577366</v>
      </c>
      <c r="AE1718" s="105">
        <v>3.9809240292881742E-2</v>
      </c>
      <c r="AF1718" s="84">
        <v>2.9512944963127983</v>
      </c>
      <c r="AG1718" s="105">
        <v>5.1202399680029397E-2</v>
      </c>
      <c r="AH1718" s="84">
        <v>2.7441834835248557</v>
      </c>
      <c r="AI1718" s="105">
        <v>0.1305395121398692</v>
      </c>
      <c r="AJ1718" s="84">
        <v>5.3956134733162662</v>
      </c>
      <c r="AK1718" s="84">
        <v>4.7925963740802837</v>
      </c>
      <c r="AL1718" s="105">
        <v>0.12582263394790963</v>
      </c>
      <c r="AM1718" s="84">
        <v>4.7336479820037383</v>
      </c>
      <c r="AN1718" s="105">
        <v>0.13984256831711428</v>
      </c>
      <c r="AO1718" s="84">
        <v>4.6801706737121123</v>
      </c>
      <c r="AP1718" s="105">
        <v>0.15286681821727136</v>
      </c>
      <c r="AQ1718" s="108">
        <v>100</v>
      </c>
      <c r="AR1718" s="108">
        <v>100</v>
      </c>
    </row>
    <row r="1719" spans="1:44" x14ac:dyDescent="0.25">
      <c r="A1719" s="80" t="s">
        <v>327</v>
      </c>
      <c r="B1719" s="80" t="s">
        <v>376</v>
      </c>
      <c r="C1719" s="80" t="s">
        <v>270</v>
      </c>
      <c r="D1719" s="81">
        <v>566322.19703139423</v>
      </c>
      <c r="E1719" s="81">
        <v>593895.32722017879</v>
      </c>
      <c r="F1719" s="105">
        <v>-4.6427592414045364E-2</v>
      </c>
      <c r="G1719" s="81">
        <v>704681.74514672637</v>
      </c>
      <c r="H1719" s="105">
        <v>-0.19634331252120543</v>
      </c>
      <c r="I1719" s="81">
        <v>545513.38585921051</v>
      </c>
      <c r="J1719" s="105">
        <v>3.8145372252247879E-2</v>
      </c>
      <c r="K1719" s="83">
        <v>194841.74187644635</v>
      </c>
      <c r="L1719" s="83">
        <v>215812.99376996106</v>
      </c>
      <c r="M1719" s="105">
        <v>-9.7173258788432096E-2</v>
      </c>
      <c r="N1719" s="83">
        <v>255351.15430528048</v>
      </c>
      <c r="O1719" s="105">
        <v>-0.23696549402119871</v>
      </c>
      <c r="P1719" s="83">
        <v>208198.17258853497</v>
      </c>
      <c r="Q1719" s="105">
        <v>-6.4152487728531257E-2</v>
      </c>
      <c r="R1719" s="83">
        <v>115166.39554329835</v>
      </c>
      <c r="S1719" s="83">
        <v>136597.15943284554</v>
      </c>
      <c r="T1719" s="105">
        <v>-0.15689026022596811</v>
      </c>
      <c r="U1719" s="83">
        <v>162852.46139935261</v>
      </c>
      <c r="V1719" s="105">
        <v>-0.29281759358316845</v>
      </c>
      <c r="W1719" s="83">
        <v>125611.1470348016</v>
      </c>
      <c r="X1719" s="105">
        <v>-8.315146973866458E-2</v>
      </c>
      <c r="Y1719" s="81">
        <v>560135.4902448483</v>
      </c>
      <c r="Z1719" s="82">
        <v>6186.7067865459776</v>
      </c>
      <c r="AA1719" s="83">
        <v>113026.95092261273</v>
      </c>
      <c r="AB1719" s="83">
        <v>2139.4446206856264</v>
      </c>
      <c r="AC1719" s="84">
        <v>2.9065753137770254</v>
      </c>
      <c r="AD1719" s="84">
        <v>2.7518979133074</v>
      </c>
      <c r="AE1719" s="105">
        <v>5.6207535796167891E-2</v>
      </c>
      <c r="AF1719" s="84">
        <v>2.7596575667101031</v>
      </c>
      <c r="AG1719" s="105">
        <v>5.3237672977690761E-2</v>
      </c>
      <c r="AH1719" s="84">
        <v>2.6201641401402518</v>
      </c>
      <c r="AI1719" s="105">
        <v>0.10931039366924647</v>
      </c>
      <c r="AJ1719" s="84">
        <v>4.9174257330861568</v>
      </c>
      <c r="AK1719" s="84">
        <v>4.3477868038108953</v>
      </c>
      <c r="AL1719" s="105">
        <v>0.13101813749836241</v>
      </c>
      <c r="AM1719" s="84">
        <v>4.3271175583811452</v>
      </c>
      <c r="AN1719" s="105">
        <v>0.13642064647900548</v>
      </c>
      <c r="AO1719" s="84">
        <v>4.3428740102824754</v>
      </c>
      <c r="AP1719" s="105">
        <v>0.13229758022989724</v>
      </c>
      <c r="AQ1719" s="80"/>
      <c r="AR1719" s="80"/>
    </row>
    <row r="1720" spans="1:44" x14ac:dyDescent="0.25">
      <c r="A1720" s="80" t="s">
        <v>327</v>
      </c>
      <c r="B1720" s="80" t="s">
        <v>376</v>
      </c>
      <c r="C1720" s="80" t="s">
        <v>271</v>
      </c>
      <c r="D1720" s="81">
        <v>433277.9846694732</v>
      </c>
      <c r="E1720" s="81">
        <v>469451.4496460986</v>
      </c>
      <c r="F1720" s="105">
        <v>-7.7054751889455625E-2</v>
      </c>
      <c r="G1720" s="81">
        <v>534611.75495730643</v>
      </c>
      <c r="H1720" s="105">
        <v>-0.18954646871901581</v>
      </c>
      <c r="I1720" s="81">
        <v>386245.6798995948</v>
      </c>
      <c r="J1720" s="105">
        <v>0.12176784678110708</v>
      </c>
      <c r="K1720" s="83">
        <v>133853.95177225489</v>
      </c>
      <c r="L1720" s="83">
        <v>146933.67219226735</v>
      </c>
      <c r="M1720" s="105">
        <v>-8.9017855640994445E-2</v>
      </c>
      <c r="N1720" s="83">
        <v>170931.42346850445</v>
      </c>
      <c r="O1720" s="105">
        <v>-0.21691430951595272</v>
      </c>
      <c r="P1720" s="83">
        <v>134675.3252241154</v>
      </c>
      <c r="Q1720" s="105">
        <v>-6.0989156736294811E-3</v>
      </c>
      <c r="R1720" s="83">
        <v>76444.37834944464</v>
      </c>
      <c r="S1720" s="83">
        <v>93525.188869866528</v>
      </c>
      <c r="T1720" s="105">
        <v>-0.18263326411656425</v>
      </c>
      <c r="U1720" s="83">
        <v>108171.47035812451</v>
      </c>
      <c r="V1720" s="105">
        <v>-0.29330369554597557</v>
      </c>
      <c r="W1720" s="83">
        <v>78640.522735086837</v>
      </c>
      <c r="X1720" s="105">
        <v>-2.7926370645325702E-2</v>
      </c>
      <c r="Y1720" s="81">
        <v>431889.99279097549</v>
      </c>
      <c r="Z1720" s="82">
        <v>1387.9918784977124</v>
      </c>
      <c r="AA1720" s="83">
        <v>75912.847009677367</v>
      </c>
      <c r="AB1720" s="83">
        <v>531.53133976727122</v>
      </c>
      <c r="AC1720" s="84">
        <v>3.2369457825695855</v>
      </c>
      <c r="AD1720" s="84">
        <v>3.1949888860860058</v>
      </c>
      <c r="AE1720" s="105">
        <v>1.3132094658075208E-2</v>
      </c>
      <c r="AF1720" s="84">
        <v>3.1276388162520226</v>
      </c>
      <c r="AG1720" s="105">
        <v>3.4948717783388428E-2</v>
      </c>
      <c r="AH1720" s="84">
        <v>2.8679765893034754</v>
      </c>
      <c r="AI1720" s="105">
        <v>0.12865139647312079</v>
      </c>
      <c r="AJ1720" s="84">
        <v>5.6678855139466373</v>
      </c>
      <c r="AK1720" s="84">
        <v>5.0195188624457741</v>
      </c>
      <c r="AL1720" s="105">
        <v>0.1291690835852233</v>
      </c>
      <c r="AM1720" s="84">
        <v>4.9422620695397894</v>
      </c>
      <c r="AN1720" s="105">
        <v>0.14682010670357187</v>
      </c>
      <c r="AO1720" s="84">
        <v>4.9115350008636778</v>
      </c>
      <c r="AP1720" s="105">
        <v>0.15399473137215916</v>
      </c>
      <c r="AQ1720" s="80"/>
      <c r="AR1720" s="80"/>
    </row>
    <row r="1721" spans="1:44" x14ac:dyDescent="0.25">
      <c r="A1721" s="80" t="s">
        <v>327</v>
      </c>
      <c r="B1721" s="80" t="s">
        <v>376</v>
      </c>
      <c r="C1721" s="80" t="s">
        <v>127</v>
      </c>
      <c r="D1721" s="81">
        <v>48536.112695316071</v>
      </c>
      <c r="E1721" s="81">
        <v>57719.787993123537</v>
      </c>
      <c r="F1721" s="105">
        <v>-0.15910791804885988</v>
      </c>
      <c r="G1721" s="81">
        <v>63257.981694153546</v>
      </c>
      <c r="H1721" s="105">
        <v>-0.23272745358864502</v>
      </c>
      <c r="I1721" s="81">
        <v>36790.606013203855</v>
      </c>
      <c r="J1721" s="105">
        <v>0.31925287335296537</v>
      </c>
      <c r="K1721" s="83">
        <v>9150.3739265801196</v>
      </c>
      <c r="L1721" s="83">
        <v>12992.252636702648</v>
      </c>
      <c r="M1721" s="105">
        <v>-0.29570535745813303</v>
      </c>
      <c r="N1721" s="83">
        <v>15066.627947816118</v>
      </c>
      <c r="O1721" s="105">
        <v>-0.3926727361774105</v>
      </c>
      <c r="P1721" s="83">
        <v>10072.898660782212</v>
      </c>
      <c r="Q1721" s="105">
        <v>-9.1584832258250218E-2</v>
      </c>
      <c r="R1721" s="83">
        <v>2646.338774739324</v>
      </c>
      <c r="S1721" s="83">
        <v>3793.983755302685</v>
      </c>
      <c r="T1721" s="105">
        <v>-0.30249074708328622</v>
      </c>
      <c r="U1721" s="83">
        <v>4144.7091617872029</v>
      </c>
      <c r="V1721" s="105">
        <v>-0.36151399979094795</v>
      </c>
      <c r="W1721" s="83">
        <v>2695.8411856888351</v>
      </c>
      <c r="X1721" s="105">
        <v>-1.836251008119472E-2</v>
      </c>
      <c r="Y1721" s="81">
        <v>48677.973142835501</v>
      </c>
      <c r="Z1721" s="82">
        <v>-141.86044751943234</v>
      </c>
      <c r="AA1721" s="83">
        <v>2629.87062800584</v>
      </c>
      <c r="AB1721" s="83">
        <v>16.468146733484215</v>
      </c>
      <c r="AC1721" s="84">
        <v>5.3042764246308849</v>
      </c>
      <c r="AD1721" s="84">
        <v>4.4426312824357499</v>
      </c>
      <c r="AE1721" s="105">
        <v>0.19394928082411625</v>
      </c>
      <c r="AF1721" s="84">
        <v>4.1985493975991277</v>
      </c>
      <c r="AG1721" s="105">
        <v>0.2633592992055897</v>
      </c>
      <c r="AH1721" s="84">
        <v>3.6524348404739015</v>
      </c>
      <c r="AI1721" s="105">
        <v>0.45225764628361109</v>
      </c>
      <c r="AJ1721" s="84">
        <v>18.340853846309642</v>
      </c>
      <c r="AK1721" s="84">
        <v>15.213504251949185</v>
      </c>
      <c r="AL1721" s="105">
        <v>0.20556405299980601</v>
      </c>
      <c r="AM1721" s="84">
        <v>15.26234513084065</v>
      </c>
      <c r="AN1721" s="105">
        <v>0.20170613946137567</v>
      </c>
      <c r="AO1721" s="84">
        <v>13.647171134750359</v>
      </c>
      <c r="AP1721" s="105">
        <v>0.3439308165197375</v>
      </c>
      <c r="AQ1721" s="80"/>
      <c r="AR1721" s="80"/>
    </row>
    <row r="1722" spans="1:44" x14ac:dyDescent="0.25">
      <c r="A1722" s="80" t="s">
        <v>327</v>
      </c>
      <c r="B1722" s="80" t="s">
        <v>376</v>
      </c>
      <c r="C1722" s="80" t="s">
        <v>282</v>
      </c>
      <c r="D1722" s="81">
        <v>472.64075790882112</v>
      </c>
      <c r="E1722" s="81">
        <v>8323.2180406415464</v>
      </c>
      <c r="F1722" s="105">
        <v>-0.94321418042865668</v>
      </c>
      <c r="G1722" s="81">
        <v>14942.012100932598</v>
      </c>
      <c r="H1722" s="105">
        <v>-0.96836833254342491</v>
      </c>
      <c r="I1722" s="81">
        <v>11364.728274283409</v>
      </c>
      <c r="J1722" s="105">
        <v>-0.9584116094549896</v>
      </c>
      <c r="K1722" s="83">
        <v>63.137659341387049</v>
      </c>
      <c r="L1722" s="83">
        <v>2041.2876647969174</v>
      </c>
      <c r="M1722" s="105">
        <v>-0.96906969045557412</v>
      </c>
      <c r="N1722" s="83">
        <v>3782.5302641818503</v>
      </c>
      <c r="O1722" s="105">
        <v>-0.98330808878404485</v>
      </c>
      <c r="P1722" s="83">
        <v>3276.8726691839065</v>
      </c>
      <c r="Q1722" s="105">
        <v>-0.98073234278062105</v>
      </c>
      <c r="R1722" s="83">
        <v>30.536607613262895</v>
      </c>
      <c r="S1722" s="83">
        <v>479.65713974897449</v>
      </c>
      <c r="T1722" s="105">
        <v>-0.93633659319812468</v>
      </c>
      <c r="U1722" s="83">
        <v>882.91407896574469</v>
      </c>
      <c r="V1722" s="105">
        <v>-0.96541383998652086</v>
      </c>
      <c r="W1722" s="83">
        <v>780.30390248402148</v>
      </c>
      <c r="X1722" s="105">
        <v>-0.96086575049022238</v>
      </c>
      <c r="Y1722" s="81">
        <v>472.64075790882112</v>
      </c>
      <c r="Z1722" s="80"/>
      <c r="AA1722" s="83">
        <v>30.536607613262895</v>
      </c>
      <c r="AB1722" s="80"/>
      <c r="AC1722" s="84">
        <v>7.4858770952093678</v>
      </c>
      <c r="AD1722" s="84">
        <v>4.0774351328231839</v>
      </c>
      <c r="AE1722" s="105">
        <v>0.83592794277666549</v>
      </c>
      <c r="AF1722" s="84">
        <v>3.9502690150093245</v>
      </c>
      <c r="AG1722" s="105">
        <v>0.89502969715891556</v>
      </c>
      <c r="AH1722" s="84">
        <v>3.4681629167830175</v>
      </c>
      <c r="AI1722" s="105">
        <v>1.1584560111014288</v>
      </c>
      <c r="AJ1722" s="84">
        <v>15.477841019365233</v>
      </c>
      <c r="AK1722" s="84">
        <v>17.35243229152692</v>
      </c>
      <c r="AL1722" s="105">
        <v>-0.10803046170518921</v>
      </c>
      <c r="AM1722" s="84">
        <v>16.923517765665075</v>
      </c>
      <c r="AN1722" s="105">
        <v>-8.5424127909912037E-2</v>
      </c>
      <c r="AO1722" s="84">
        <v>14.564489858508848</v>
      </c>
      <c r="AP1722" s="105">
        <v>6.2710824047351565E-2</v>
      </c>
      <c r="AQ1722" s="108">
        <v>4.5093444472419759E-2</v>
      </c>
      <c r="AR1722" s="108">
        <v>1.5719685726789129E-2</v>
      </c>
    </row>
    <row r="1723" spans="1:44" x14ac:dyDescent="0.25">
      <c r="A1723" s="80" t="s">
        <v>327</v>
      </c>
      <c r="B1723" s="80" t="s">
        <v>376</v>
      </c>
      <c r="C1723" s="80" t="s">
        <v>284</v>
      </c>
      <c r="D1723" s="80"/>
      <c r="E1723" s="80"/>
      <c r="F1723" s="80"/>
      <c r="G1723" s="81">
        <v>523.94987966418262</v>
      </c>
      <c r="H1723" s="105">
        <v>-1</v>
      </c>
      <c r="I1723" s="81">
        <v>45.004505395889282</v>
      </c>
      <c r="J1723" s="105">
        <v>-1</v>
      </c>
      <c r="K1723" s="80"/>
      <c r="L1723" s="80"/>
      <c r="M1723" s="80"/>
      <c r="N1723" s="83">
        <v>71.800997601283512</v>
      </c>
      <c r="O1723" s="105">
        <v>-1</v>
      </c>
      <c r="P1723" s="83">
        <v>4.5144078785980071</v>
      </c>
      <c r="Q1723" s="105">
        <v>-1</v>
      </c>
      <c r="R1723" s="80"/>
      <c r="S1723" s="80"/>
      <c r="T1723" s="80"/>
      <c r="U1723" s="83">
        <v>20.963461000220942</v>
      </c>
      <c r="V1723" s="105">
        <v>-1</v>
      </c>
      <c r="W1723" s="83">
        <v>9.5806832045603443</v>
      </c>
      <c r="X1723" s="105">
        <v>-1</v>
      </c>
      <c r="Y1723" s="80"/>
      <c r="Z1723" s="80"/>
      <c r="AA1723" s="80"/>
      <c r="AB1723" s="80"/>
      <c r="AC1723" s="80"/>
      <c r="AD1723" s="80"/>
      <c r="AE1723" s="80"/>
      <c r="AF1723" s="84">
        <v>7.2972506952301242</v>
      </c>
      <c r="AG1723" s="105">
        <v>-1</v>
      </c>
      <c r="AH1723" s="84">
        <v>9.9690826806429076</v>
      </c>
      <c r="AI1723" s="105">
        <v>-1</v>
      </c>
      <c r="AJ1723" s="80"/>
      <c r="AK1723" s="80"/>
      <c r="AL1723" s="80"/>
      <c r="AM1723" s="84">
        <v>24.993481737517506</v>
      </c>
      <c r="AN1723" s="105">
        <v>-1</v>
      </c>
      <c r="AO1723" s="84">
        <v>4.697421304408377</v>
      </c>
      <c r="AP1723" s="105">
        <v>-1</v>
      </c>
      <c r="AQ1723" s="80"/>
      <c r="AR1723" s="80"/>
    </row>
    <row r="1724" spans="1:44" x14ac:dyDescent="0.25">
      <c r="A1724" s="80" t="s">
        <v>327</v>
      </c>
      <c r="B1724" s="80" t="s">
        <v>376</v>
      </c>
      <c r="C1724" s="80" t="s">
        <v>285</v>
      </c>
      <c r="D1724" s="81">
        <v>373636.23862850311</v>
      </c>
      <c r="E1724" s="81">
        <v>393231.33465241431</v>
      </c>
      <c r="F1724" s="105">
        <v>-4.9830962838278724E-2</v>
      </c>
      <c r="G1724" s="81">
        <v>442883.07376141788</v>
      </c>
      <c r="H1724" s="105">
        <v>-0.1563546661307228</v>
      </c>
      <c r="I1724" s="81">
        <v>316708.49613279104</v>
      </c>
      <c r="J1724" s="105">
        <v>0.17974807493589667</v>
      </c>
      <c r="K1724" s="83">
        <v>120124.72097349925</v>
      </c>
      <c r="L1724" s="83">
        <v>128378.96548187072</v>
      </c>
      <c r="M1724" s="105">
        <v>-6.42959263411194E-2</v>
      </c>
      <c r="N1724" s="83">
        <v>146978.51446359736</v>
      </c>
      <c r="O1724" s="105">
        <v>-0.18270557154630293</v>
      </c>
      <c r="P1724" s="83">
        <v>111602.56263049111</v>
      </c>
      <c r="Q1724" s="105">
        <v>7.6361672547112153E-2</v>
      </c>
      <c r="R1724" s="83">
        <v>67926.879689226</v>
      </c>
      <c r="S1724" s="83">
        <v>81458.854273520818</v>
      </c>
      <c r="T1724" s="105">
        <v>-0.16612036475319725</v>
      </c>
      <c r="U1724" s="83">
        <v>93937.898200680662</v>
      </c>
      <c r="V1724" s="105">
        <v>-0.27689589622164007</v>
      </c>
      <c r="W1724" s="83">
        <v>67043.97840555376</v>
      </c>
      <c r="X1724" s="105">
        <v>1.3168987054012626E-2</v>
      </c>
      <c r="Y1724" s="81">
        <v>372587.48436659854</v>
      </c>
      <c r="Z1724" s="82">
        <v>1048.7542619045753</v>
      </c>
      <c r="AA1724" s="83">
        <v>67496.662544478138</v>
      </c>
      <c r="AB1724" s="83">
        <v>430.21714474785512</v>
      </c>
      <c r="AC1724" s="84">
        <v>3.1104025516190887</v>
      </c>
      <c r="AD1724" s="84">
        <v>3.0630511250532333</v>
      </c>
      <c r="AE1724" s="105">
        <v>1.5458908334425047E-2</v>
      </c>
      <c r="AF1724" s="84">
        <v>3.0132504426087947</v>
      </c>
      <c r="AG1724" s="105">
        <v>3.2241631042848939E-2</v>
      </c>
      <c r="AH1724" s="84">
        <v>2.8378245863528462</v>
      </c>
      <c r="AI1724" s="105">
        <v>9.6051731518951286E-2</v>
      </c>
      <c r="AJ1724" s="84">
        <v>5.5005653187359087</v>
      </c>
      <c r="AK1724" s="84">
        <v>4.8273614717441333</v>
      </c>
      <c r="AL1724" s="105">
        <v>0.13945586029391452</v>
      </c>
      <c r="AM1724" s="84">
        <v>4.7146368211824523</v>
      </c>
      <c r="AN1724" s="105">
        <v>0.16669969021205369</v>
      </c>
      <c r="AO1724" s="84">
        <v>4.7238917448633337</v>
      </c>
      <c r="AP1724" s="105">
        <v>0.16441392305763874</v>
      </c>
      <c r="AQ1724" s="108">
        <v>35.647676797963534</v>
      </c>
      <c r="AR1724" s="108">
        <v>34.967512260670304</v>
      </c>
    </row>
    <row r="1725" spans="1:44" x14ac:dyDescent="0.25">
      <c r="A1725" s="80" t="s">
        <v>327</v>
      </c>
      <c r="B1725" s="80" t="s">
        <v>376</v>
      </c>
      <c r="C1725" s="80" t="s">
        <v>286</v>
      </c>
      <c r="D1725" s="80"/>
      <c r="E1725" s="80"/>
      <c r="F1725" s="80"/>
      <c r="G1725" s="81">
        <v>1.5927607119083405</v>
      </c>
      <c r="H1725" s="105">
        <v>-1</v>
      </c>
      <c r="I1725" s="81">
        <v>1270.3608566498756</v>
      </c>
      <c r="J1725" s="105">
        <v>-1</v>
      </c>
      <c r="K1725" s="80"/>
      <c r="L1725" s="80"/>
      <c r="M1725" s="80"/>
      <c r="N1725" s="83">
        <v>1.516914963722229</v>
      </c>
      <c r="O1725" s="105">
        <v>-1</v>
      </c>
      <c r="P1725" s="83">
        <v>450.66448482327007</v>
      </c>
      <c r="Q1725" s="105">
        <v>-1</v>
      </c>
      <c r="R1725" s="80"/>
      <c r="S1725" s="80"/>
      <c r="T1725" s="80"/>
      <c r="U1725" s="83">
        <v>0.22753725359985211</v>
      </c>
      <c r="V1725" s="105">
        <v>-1</v>
      </c>
      <c r="W1725" s="83">
        <v>104.54242146263867</v>
      </c>
      <c r="X1725" s="105">
        <v>-1</v>
      </c>
      <c r="Y1725" s="80"/>
      <c r="Z1725" s="80"/>
      <c r="AA1725" s="80"/>
      <c r="AB1725" s="80"/>
      <c r="AC1725" s="80"/>
      <c r="AD1725" s="80"/>
      <c r="AE1725" s="80"/>
      <c r="AF1725" s="84">
        <v>1.05</v>
      </c>
      <c r="AG1725" s="105">
        <v>-1</v>
      </c>
      <c r="AH1725" s="84">
        <v>2.8188617018446722</v>
      </c>
      <c r="AI1725" s="105">
        <v>-1</v>
      </c>
      <c r="AJ1725" s="80"/>
      <c r="AK1725" s="80"/>
      <c r="AL1725" s="80"/>
      <c r="AM1725" s="84">
        <v>6.9999997218450023</v>
      </c>
      <c r="AN1725" s="105">
        <v>-1</v>
      </c>
      <c r="AO1725" s="84">
        <v>12.151630303530673</v>
      </c>
      <c r="AP1725" s="105">
        <v>-1</v>
      </c>
      <c r="AQ1725" s="80"/>
      <c r="AR1725" s="80"/>
    </row>
    <row r="1726" spans="1:44" x14ac:dyDescent="0.25">
      <c r="A1726" s="80" t="s">
        <v>327</v>
      </c>
      <c r="B1726" s="80" t="s">
        <v>376</v>
      </c>
      <c r="C1726" s="80" t="s">
        <v>287</v>
      </c>
      <c r="D1726" s="80"/>
      <c r="E1726" s="80"/>
      <c r="F1726" s="80"/>
      <c r="G1726" s="81">
        <v>38.721749246120453</v>
      </c>
      <c r="H1726" s="105">
        <v>-1</v>
      </c>
      <c r="I1726" s="80"/>
      <c r="J1726" s="80"/>
      <c r="K1726" s="80"/>
      <c r="L1726" s="80"/>
      <c r="M1726" s="80"/>
      <c r="N1726" s="83">
        <v>0.85036000969201275</v>
      </c>
      <c r="O1726" s="105">
        <v>-1</v>
      </c>
      <c r="P1726" s="80"/>
      <c r="Q1726" s="80"/>
      <c r="R1726" s="80"/>
      <c r="S1726" s="80"/>
      <c r="T1726" s="80"/>
      <c r="U1726" s="83">
        <v>0.77443499306827768</v>
      </c>
      <c r="V1726" s="105">
        <v>-1</v>
      </c>
      <c r="W1726" s="80"/>
      <c r="X1726" s="80"/>
      <c r="Y1726" s="80"/>
      <c r="Z1726" s="80"/>
      <c r="AA1726" s="80"/>
      <c r="AB1726" s="80"/>
      <c r="AC1726" s="80"/>
      <c r="AD1726" s="80"/>
      <c r="AE1726" s="80"/>
      <c r="AF1726" s="84">
        <v>45.535712880177506</v>
      </c>
      <c r="AG1726" s="105">
        <v>-1</v>
      </c>
      <c r="AH1726" s="80"/>
      <c r="AI1726" s="80"/>
      <c r="AJ1726" s="80"/>
      <c r="AK1726" s="80"/>
      <c r="AL1726" s="80"/>
      <c r="AM1726" s="84">
        <v>49.999999474076667</v>
      </c>
      <c r="AN1726" s="105">
        <v>-1</v>
      </c>
      <c r="AO1726" s="80"/>
      <c r="AP1726" s="80"/>
      <c r="AQ1726" s="80"/>
      <c r="AR1726" s="80"/>
    </row>
    <row r="1727" spans="1:44" x14ac:dyDescent="0.25">
      <c r="A1727" s="80" t="s">
        <v>327</v>
      </c>
      <c r="B1727" s="80" t="s">
        <v>376</v>
      </c>
      <c r="C1727" s="80" t="s">
        <v>288</v>
      </c>
      <c r="D1727" s="81">
        <v>5714.8778534889225</v>
      </c>
      <c r="E1727" s="81">
        <v>6136.9513687253002</v>
      </c>
      <c r="F1727" s="105">
        <v>-6.8775763384295183E-2</v>
      </c>
      <c r="G1727" s="81">
        <v>5563.9834620404245</v>
      </c>
      <c r="H1727" s="105">
        <v>2.7119849021471035E-2</v>
      </c>
      <c r="I1727" s="81">
        <v>3127.1635301733018</v>
      </c>
      <c r="J1727" s="105">
        <v>0.82749568365943893</v>
      </c>
      <c r="K1727" s="83">
        <v>1500.2453826665878</v>
      </c>
      <c r="L1727" s="83">
        <v>1816.099360811794</v>
      </c>
      <c r="M1727" s="105">
        <v>-0.17391888624641103</v>
      </c>
      <c r="N1727" s="83">
        <v>1647.3489740605762</v>
      </c>
      <c r="O1727" s="105">
        <v>-8.9297163934482227E-2</v>
      </c>
      <c r="P1727" s="83">
        <v>954.52239827305345</v>
      </c>
      <c r="Q1727" s="105">
        <v>0.57172360269478273</v>
      </c>
      <c r="R1727" s="83">
        <v>392.63380679117586</v>
      </c>
      <c r="S1727" s="83">
        <v>494.79887859013843</v>
      </c>
      <c r="T1727" s="105">
        <v>-0.20647797765845374</v>
      </c>
      <c r="U1727" s="83">
        <v>457.47568275579971</v>
      </c>
      <c r="V1727" s="105">
        <v>-0.14173841016864805</v>
      </c>
      <c r="W1727" s="83">
        <v>253.23019931373031</v>
      </c>
      <c r="X1727" s="105">
        <v>0.55050151149127569</v>
      </c>
      <c r="Y1727" s="81">
        <v>5714.8778534889225</v>
      </c>
      <c r="Z1727" s="80"/>
      <c r="AA1727" s="83">
        <v>392.63380679117586</v>
      </c>
      <c r="AB1727" s="80"/>
      <c r="AC1727" s="84">
        <v>3.8092954122818905</v>
      </c>
      <c r="AD1727" s="84">
        <v>3.3791936174582933</v>
      </c>
      <c r="AE1727" s="105">
        <v>0.12727941737387163</v>
      </c>
      <c r="AF1727" s="84">
        <v>3.3775378196434449</v>
      </c>
      <c r="AG1727" s="105">
        <v>0.12783205272414233</v>
      </c>
      <c r="AH1727" s="84">
        <v>3.2761552121050763</v>
      </c>
      <c r="AI1727" s="105">
        <v>0.1627334987692014</v>
      </c>
      <c r="AJ1727" s="84">
        <v>14.555236341450362</v>
      </c>
      <c r="AK1727" s="84">
        <v>12.402920932666019</v>
      </c>
      <c r="AL1727" s="105">
        <v>0.17353294602690827</v>
      </c>
      <c r="AM1727" s="84">
        <v>12.162358944465417</v>
      </c>
      <c r="AN1727" s="105">
        <v>0.19674451378314597</v>
      </c>
      <c r="AO1727" s="84">
        <v>12.349093981081682</v>
      </c>
      <c r="AP1727" s="105">
        <v>0.17864811489396731</v>
      </c>
      <c r="AQ1727" s="108">
        <v>0.54524186253670215</v>
      </c>
      <c r="AR1727" s="108">
        <v>0.20212068500331459</v>
      </c>
    </row>
    <row r="1728" spans="1:44" x14ac:dyDescent="0.25">
      <c r="A1728" s="80" t="s">
        <v>327</v>
      </c>
      <c r="B1728" s="80" t="s">
        <v>376</v>
      </c>
      <c r="C1728" s="80" t="s">
        <v>289</v>
      </c>
      <c r="D1728" s="80"/>
      <c r="E1728" s="80"/>
      <c r="F1728" s="80"/>
      <c r="G1728" s="81">
        <v>224.63158294558525</v>
      </c>
      <c r="H1728" s="105">
        <v>-1</v>
      </c>
      <c r="I1728" s="81">
        <v>202.4089207649231</v>
      </c>
      <c r="J1728" s="105">
        <v>-1</v>
      </c>
      <c r="K1728" s="80"/>
      <c r="L1728" s="80"/>
      <c r="M1728" s="80"/>
      <c r="N1728" s="83">
        <v>15.558301532899087</v>
      </c>
      <c r="O1728" s="105">
        <v>-1</v>
      </c>
      <c r="P1728" s="83">
        <v>13.992902279191995</v>
      </c>
      <c r="Q1728" s="105">
        <v>-1</v>
      </c>
      <c r="R1728" s="80"/>
      <c r="S1728" s="80"/>
      <c r="T1728" s="80"/>
      <c r="U1728" s="83">
        <v>4.49293542663235</v>
      </c>
      <c r="V1728" s="105">
        <v>-1</v>
      </c>
      <c r="W1728" s="83">
        <v>4.0481784471737381</v>
      </c>
      <c r="X1728" s="105">
        <v>-1</v>
      </c>
      <c r="Y1728" s="80"/>
      <c r="Z1728" s="80"/>
      <c r="AA1728" s="80"/>
      <c r="AB1728" s="80"/>
      <c r="AC1728" s="80"/>
      <c r="AD1728" s="80"/>
      <c r="AE1728" s="80"/>
      <c r="AF1728" s="84">
        <v>14.438053052936819</v>
      </c>
      <c r="AG1728" s="105">
        <v>-1</v>
      </c>
      <c r="AH1728" s="84">
        <v>14.465113578754369</v>
      </c>
      <c r="AI1728" s="105">
        <v>-1</v>
      </c>
      <c r="AJ1728" s="80"/>
      <c r="AK1728" s="80"/>
      <c r="AL1728" s="80"/>
      <c r="AM1728" s="84">
        <v>49.996619496033212</v>
      </c>
      <c r="AN1728" s="105">
        <v>-1</v>
      </c>
      <c r="AO1728" s="84">
        <v>49.999999606300996</v>
      </c>
      <c r="AP1728" s="105">
        <v>-1</v>
      </c>
      <c r="AQ1728" s="80"/>
      <c r="AR1728" s="80"/>
    </row>
    <row r="1729" spans="1:44" x14ac:dyDescent="0.25">
      <c r="A1729" s="80" t="s">
        <v>327</v>
      </c>
      <c r="B1729" s="80" t="s">
        <v>376</v>
      </c>
      <c r="C1729" s="80" t="s">
        <v>290</v>
      </c>
      <c r="D1729" s="81">
        <v>59641.746040970087</v>
      </c>
      <c r="E1729" s="81">
        <v>76220.114993684285</v>
      </c>
      <c r="F1729" s="105">
        <v>-0.21750648046238066</v>
      </c>
      <c r="G1729" s="81">
        <v>91728.681195888523</v>
      </c>
      <c r="H1729" s="105">
        <v>-0.3498026433673031</v>
      </c>
      <c r="I1729" s="81">
        <v>69537.183766803748</v>
      </c>
      <c r="J1729" s="105">
        <v>-0.14230426355801928</v>
      </c>
      <c r="K1729" s="83">
        <v>13729.230798755631</v>
      </c>
      <c r="L1729" s="83">
        <v>18554.706710396618</v>
      </c>
      <c r="M1729" s="105">
        <v>-0.2600674851377287</v>
      </c>
      <c r="N1729" s="83">
        <v>23952.909004907098</v>
      </c>
      <c r="O1729" s="105">
        <v>-0.42682407402194866</v>
      </c>
      <c r="P1729" s="83">
        <v>23072.762593624284</v>
      </c>
      <c r="Q1729" s="105">
        <v>-0.4049593869375035</v>
      </c>
      <c r="R1729" s="83">
        <v>8517.4986602186164</v>
      </c>
      <c r="S1729" s="83">
        <v>12066.334596345692</v>
      </c>
      <c r="T1729" s="105">
        <v>-0.29411051946146483</v>
      </c>
      <c r="U1729" s="83">
        <v>14233.572157443836</v>
      </c>
      <c r="V1729" s="105">
        <v>-0.40159093121510209</v>
      </c>
      <c r="W1729" s="83">
        <v>11596.544329533084</v>
      </c>
      <c r="X1729" s="105">
        <v>-0.26551406883109296</v>
      </c>
      <c r="Y1729" s="81">
        <v>59302.508424376952</v>
      </c>
      <c r="Z1729" s="82">
        <v>339.23761659313709</v>
      </c>
      <c r="AA1729" s="83">
        <v>8416.1844651991996</v>
      </c>
      <c r="AB1729" s="83">
        <v>101.31419501941606</v>
      </c>
      <c r="AC1729" s="84">
        <v>4.344143303816832</v>
      </c>
      <c r="AD1729" s="84">
        <v>4.1078587866320975</v>
      </c>
      <c r="AE1729" s="105">
        <v>5.7520116795070429E-2</v>
      </c>
      <c r="AF1729" s="84">
        <v>3.8295424233063544</v>
      </c>
      <c r="AG1729" s="105">
        <v>0.13437659741765726</v>
      </c>
      <c r="AH1729" s="84">
        <v>3.013821317869366</v>
      </c>
      <c r="AI1729" s="105">
        <v>0.44140705291976062</v>
      </c>
      <c r="AJ1729" s="84">
        <v>7.0022606894591846</v>
      </c>
      <c r="AK1729" s="84">
        <v>6.3167579504025744</v>
      </c>
      <c r="AL1729" s="105">
        <v>0.10852129279592268</v>
      </c>
      <c r="AM1729" s="84">
        <v>6.4445298890002469</v>
      </c>
      <c r="AN1729" s="105">
        <v>8.6543287107860647E-2</v>
      </c>
      <c r="AO1729" s="84">
        <v>5.9963711421955601</v>
      </c>
      <c r="AP1729" s="105">
        <v>0.16774971452072593</v>
      </c>
      <c r="AQ1729" s="108">
        <v>5.6902662716520904</v>
      </c>
      <c r="AR1729" s="108">
        <v>4.3846521464562072</v>
      </c>
    </row>
    <row r="1730" spans="1:44" x14ac:dyDescent="0.25">
      <c r="A1730" s="80" t="s">
        <v>327</v>
      </c>
      <c r="B1730" s="80" t="s">
        <v>376</v>
      </c>
      <c r="C1730" s="80" t="s">
        <v>291</v>
      </c>
      <c r="D1730" s="81">
        <v>42293.364989160298</v>
      </c>
      <c r="E1730" s="81">
        <v>43167.283846275808</v>
      </c>
      <c r="F1730" s="105">
        <v>-2.0244935035237482E-2</v>
      </c>
      <c r="G1730" s="81">
        <v>41840.943412610293</v>
      </c>
      <c r="H1730" s="105">
        <v>1.0812891384606092E-2</v>
      </c>
      <c r="I1730" s="81">
        <v>20733.56464881897</v>
      </c>
      <c r="J1730" s="105">
        <v>1.0398501514581295</v>
      </c>
      <c r="K1730" s="83">
        <v>7578.4050225019455</v>
      </c>
      <c r="L1730" s="83">
        <v>9118.8142755272984</v>
      </c>
      <c r="M1730" s="105">
        <v>-0.16892648610680014</v>
      </c>
      <c r="N1730" s="83">
        <v>9526.5890789118912</v>
      </c>
      <c r="O1730" s="105">
        <v>-0.20449964203058327</v>
      </c>
      <c r="P1730" s="83">
        <v>5363.802129322944</v>
      </c>
      <c r="Q1730" s="105">
        <v>0.4128793046022643</v>
      </c>
      <c r="R1730" s="83">
        <v>2219.4844150073072</v>
      </c>
      <c r="S1730" s="83">
        <v>2813.1101683177421</v>
      </c>
      <c r="T1730" s="105">
        <v>-0.21102115373797353</v>
      </c>
      <c r="U1730" s="83">
        <v>2768.8134720669514</v>
      </c>
      <c r="V1730" s="105">
        <v>-0.19839872299146377</v>
      </c>
      <c r="W1730" s="83">
        <v>1539.9982985108884</v>
      </c>
      <c r="X1730" s="105">
        <v>0.44122523846516742</v>
      </c>
      <c r="Y1730" s="81">
        <v>42435.225436679728</v>
      </c>
      <c r="Z1730" s="82">
        <v>-141.86044751943234</v>
      </c>
      <c r="AA1730" s="83">
        <v>2203.0162682738232</v>
      </c>
      <c r="AB1730" s="83">
        <v>16.468146733484215</v>
      </c>
      <c r="AC1730" s="84">
        <v>5.5807739047440759</v>
      </c>
      <c r="AD1730" s="84">
        <v>4.7338702754508777</v>
      </c>
      <c r="AE1730" s="105">
        <v>0.17890300747891424</v>
      </c>
      <c r="AF1730" s="84">
        <v>4.3920172336633714</v>
      </c>
      <c r="AG1730" s="105">
        <v>0.27066302517423535</v>
      </c>
      <c r="AH1730" s="84">
        <v>3.8654603859214514</v>
      </c>
      <c r="AI1730" s="105">
        <v>0.44375400277546156</v>
      </c>
      <c r="AJ1730" s="84">
        <v>19.055490862287066</v>
      </c>
      <c r="AK1730" s="84">
        <v>15.345038503092155</v>
      </c>
      <c r="AL1730" s="105">
        <v>0.24180143689096789</v>
      </c>
      <c r="AM1730" s="84">
        <v>15.111506728322707</v>
      </c>
      <c r="AN1730" s="105">
        <v>0.26099211712438675</v>
      </c>
      <c r="AO1730" s="84">
        <v>13.463368543242826</v>
      </c>
      <c r="AP1730" s="105">
        <v>0.41535833332371253</v>
      </c>
      <c r="AQ1730" s="108">
        <v>4.0351016576069343</v>
      </c>
      <c r="AR1730" s="108">
        <v>1.1425498837751633</v>
      </c>
    </row>
    <row r="1731" spans="1:44" x14ac:dyDescent="0.25">
      <c r="A1731" s="80" t="s">
        <v>327</v>
      </c>
      <c r="B1731" s="80" t="s">
        <v>376</v>
      </c>
      <c r="C1731" s="80" t="s">
        <v>292</v>
      </c>
      <c r="D1731" s="81">
        <v>566322.19703139423</v>
      </c>
      <c r="E1731" s="81">
        <v>593895.32722017879</v>
      </c>
      <c r="F1731" s="105">
        <v>-4.6427592414045364E-2</v>
      </c>
      <c r="G1731" s="81">
        <v>704681.74514672637</v>
      </c>
      <c r="H1731" s="105">
        <v>-0.19634331252120543</v>
      </c>
      <c r="I1731" s="81">
        <v>545513.38585921051</v>
      </c>
      <c r="J1731" s="105">
        <v>3.8145372252247879E-2</v>
      </c>
      <c r="K1731" s="83">
        <v>194841.74187644635</v>
      </c>
      <c r="L1731" s="83">
        <v>215812.99376996106</v>
      </c>
      <c r="M1731" s="105">
        <v>-9.7173258788432096E-2</v>
      </c>
      <c r="N1731" s="83">
        <v>255351.15430528048</v>
      </c>
      <c r="O1731" s="105">
        <v>-0.23696549402119871</v>
      </c>
      <c r="P1731" s="83">
        <v>208198.17258853497</v>
      </c>
      <c r="Q1731" s="105">
        <v>-6.4152487728531257E-2</v>
      </c>
      <c r="R1731" s="83">
        <v>115166.39554329835</v>
      </c>
      <c r="S1731" s="83">
        <v>136597.15943284551</v>
      </c>
      <c r="T1731" s="105">
        <v>-0.15689026022596791</v>
      </c>
      <c r="U1731" s="83">
        <v>162852.46139935261</v>
      </c>
      <c r="V1731" s="105">
        <v>-0.29281759358316845</v>
      </c>
      <c r="W1731" s="83">
        <v>125611.1470348016</v>
      </c>
      <c r="X1731" s="105">
        <v>-8.315146973866458E-2</v>
      </c>
      <c r="Y1731" s="81">
        <v>560135.4902448483</v>
      </c>
      <c r="Z1731" s="82">
        <v>6186.7067865459776</v>
      </c>
      <c r="AA1731" s="83">
        <v>113026.95092261273</v>
      </c>
      <c r="AB1731" s="83">
        <v>2139.4446206856264</v>
      </c>
      <c r="AC1731" s="84">
        <v>2.9065753137770254</v>
      </c>
      <c r="AD1731" s="84">
        <v>2.7518979133074</v>
      </c>
      <c r="AE1731" s="105">
        <v>5.6207535796167891E-2</v>
      </c>
      <c r="AF1731" s="84">
        <v>2.7596575667101031</v>
      </c>
      <c r="AG1731" s="105">
        <v>5.3237672977690761E-2</v>
      </c>
      <c r="AH1731" s="84">
        <v>2.6201641401402518</v>
      </c>
      <c r="AI1731" s="105">
        <v>0.10931039366924647</v>
      </c>
      <c r="AJ1731" s="84">
        <v>4.9174257330861568</v>
      </c>
      <c r="AK1731" s="84">
        <v>4.3477868038108962</v>
      </c>
      <c r="AL1731" s="105">
        <v>0.13101813749836216</v>
      </c>
      <c r="AM1731" s="84">
        <v>4.3271175583811452</v>
      </c>
      <c r="AN1731" s="105">
        <v>0.13642064647900548</v>
      </c>
      <c r="AO1731" s="84">
        <v>4.3428740102824754</v>
      </c>
      <c r="AP1731" s="105">
        <v>0.13229758022989724</v>
      </c>
      <c r="AQ1731" s="108">
        <v>54.031350699256578</v>
      </c>
      <c r="AR1731" s="108">
        <v>59.285548910856761</v>
      </c>
    </row>
    <row r="1732" spans="1:44" x14ac:dyDescent="0.25">
      <c r="A1732" s="80" t="s">
        <v>327</v>
      </c>
      <c r="B1732" s="80" t="s">
        <v>376</v>
      </c>
      <c r="C1732" s="80" t="s">
        <v>293</v>
      </c>
      <c r="D1732" s="81">
        <v>55.229094758033753</v>
      </c>
      <c r="E1732" s="81">
        <v>92.334737480878829</v>
      </c>
      <c r="F1732" s="105">
        <v>-0.40186005543719783</v>
      </c>
      <c r="G1732" s="81">
        <v>122.14674600243569</v>
      </c>
      <c r="H1732" s="105">
        <v>-0.54784636868728009</v>
      </c>
      <c r="I1732" s="81">
        <v>47.375277117490768</v>
      </c>
      <c r="J1732" s="105">
        <v>0.16577882217059131</v>
      </c>
      <c r="K1732" s="83">
        <v>8.5858620701990436</v>
      </c>
      <c r="L1732" s="83">
        <v>16.051335566639022</v>
      </c>
      <c r="M1732" s="105">
        <v>-0.46509983330958227</v>
      </c>
      <c r="N1732" s="83">
        <v>20.43305655420475</v>
      </c>
      <c r="O1732" s="105">
        <v>-0.57980529993530361</v>
      </c>
      <c r="P1732" s="83">
        <v>8.529669021246912</v>
      </c>
      <c r="Q1732" s="105">
        <v>6.5879518668494619E-3</v>
      </c>
      <c r="R1732" s="83">
        <v>3.683945327578424</v>
      </c>
      <c r="S1732" s="83">
        <v>6.4175686458295349</v>
      </c>
      <c r="T1732" s="105">
        <v>-0.42595934209874942</v>
      </c>
      <c r="U1732" s="83">
        <v>9.0475593251844568</v>
      </c>
      <c r="V1732" s="105">
        <v>-0.59282440764727251</v>
      </c>
      <c r="W1732" s="83">
        <v>4.1375022658223877</v>
      </c>
      <c r="X1732" s="105">
        <v>-0.10962095223259359</v>
      </c>
      <c r="Y1732" s="81">
        <v>55.229094758033753</v>
      </c>
      <c r="Z1732" s="80"/>
      <c r="AA1732" s="83">
        <v>3.683945327578424</v>
      </c>
      <c r="AB1732" s="80"/>
      <c r="AC1732" s="84">
        <v>6.4325625436879852</v>
      </c>
      <c r="AD1732" s="84">
        <v>5.7524644661212285</v>
      </c>
      <c r="AE1732" s="105">
        <v>0.11822725400081144</v>
      </c>
      <c r="AF1732" s="84">
        <v>5.9778988854851534</v>
      </c>
      <c r="AG1732" s="105">
        <v>7.6057435381985769E-2</v>
      </c>
      <c r="AH1732" s="84">
        <v>5.5541753143623387</v>
      </c>
      <c r="AI1732" s="105">
        <v>0.15814899235432073</v>
      </c>
      <c r="AJ1732" s="84">
        <v>14.991833441333293</v>
      </c>
      <c r="AK1732" s="84">
        <v>14.38780674997262</v>
      </c>
      <c r="AL1732" s="105">
        <v>4.198184628535008E-2</v>
      </c>
      <c r="AM1732" s="84">
        <v>13.500518936906271</v>
      </c>
      <c r="AN1732" s="105">
        <v>0.1104634948772396</v>
      </c>
      <c r="AO1732" s="84">
        <v>11.450211763950358</v>
      </c>
      <c r="AP1732" s="105">
        <v>0.30930621637350963</v>
      </c>
      <c r="AQ1732" s="108">
        <v>5.2692665117422023E-3</v>
      </c>
      <c r="AR1732" s="108">
        <v>1.8964275114519904E-3</v>
      </c>
    </row>
    <row r="1733" spans="1:44" x14ac:dyDescent="0.25">
      <c r="A1733" s="80" t="s">
        <v>327</v>
      </c>
      <c r="B1733" s="80" t="s">
        <v>377</v>
      </c>
      <c r="C1733" s="80" t="s">
        <v>281</v>
      </c>
      <c r="D1733" s="81">
        <v>114296393.92111303</v>
      </c>
      <c r="E1733" s="81">
        <v>109964087.4793407</v>
      </c>
      <c r="F1733" s="105">
        <v>3.9397466400894296E-2</v>
      </c>
      <c r="G1733" s="81">
        <v>122400502.37724794</v>
      </c>
      <c r="H1733" s="105">
        <v>-6.6209764655682679E-2</v>
      </c>
      <c r="I1733" s="81">
        <v>108330845.49089561</v>
      </c>
      <c r="J1733" s="105">
        <v>5.5067865511294049E-2</v>
      </c>
      <c r="K1733" s="83">
        <v>37898106.898513921</v>
      </c>
      <c r="L1733" s="83">
        <v>39296539.352791548</v>
      </c>
      <c r="M1733" s="105">
        <v>-3.558665667027204E-2</v>
      </c>
      <c r="N1733" s="83">
        <v>45930088.165695988</v>
      </c>
      <c r="O1733" s="105">
        <v>-0.17487406595445965</v>
      </c>
      <c r="P1733" s="83">
        <v>38653286.121597983</v>
      </c>
      <c r="Q1733" s="105">
        <v>-1.9537257989097515E-2</v>
      </c>
      <c r="R1733" s="83">
        <v>49553160.149412967</v>
      </c>
      <c r="S1733" s="83">
        <v>52147950.980201073</v>
      </c>
      <c r="T1733" s="105">
        <v>-4.9758250938244257E-2</v>
      </c>
      <c r="U1733" s="83">
        <v>61776687.033222891</v>
      </c>
      <c r="V1733" s="105">
        <v>-0.19786633875714688</v>
      </c>
      <c r="W1733" s="83">
        <v>54596178.862401746</v>
      </c>
      <c r="X1733" s="105">
        <v>-9.2369444493517638E-2</v>
      </c>
      <c r="Y1733" s="81">
        <v>102257249.70701358</v>
      </c>
      <c r="Z1733" s="82">
        <v>12039144.214099456</v>
      </c>
      <c r="AA1733" s="83">
        <v>41852127.180843785</v>
      </c>
      <c r="AB1733" s="83">
        <v>7701032.9685691809</v>
      </c>
      <c r="AC1733" s="84">
        <v>3.0158866306220395</v>
      </c>
      <c r="AD1733" s="84">
        <v>2.798314795410326</v>
      </c>
      <c r="AE1733" s="105">
        <v>7.7751021996726524E-2</v>
      </c>
      <c r="AF1733" s="84">
        <v>2.664930708072661</v>
      </c>
      <c r="AG1733" s="105">
        <v>0.13169420183656405</v>
      </c>
      <c r="AH1733" s="84">
        <v>2.8026296431848383</v>
      </c>
      <c r="AI1733" s="105">
        <v>7.609174760417553E-2</v>
      </c>
      <c r="AJ1733" s="84">
        <v>2.3065409668421935</v>
      </c>
      <c r="AK1733" s="84">
        <v>2.1086943094099819</v>
      </c>
      <c r="AL1733" s="105">
        <v>9.3824247805538746E-2</v>
      </c>
      <c r="AM1733" s="84">
        <v>1.9813380784149555</v>
      </c>
      <c r="AN1733" s="105">
        <v>0.16413296245100989</v>
      </c>
      <c r="AO1733" s="84">
        <v>1.9842202833264369</v>
      </c>
      <c r="AP1733" s="105">
        <v>0.16244198601548593</v>
      </c>
      <c r="AQ1733" s="80"/>
      <c r="AR1733" s="80"/>
    </row>
    <row r="1734" spans="1:44" x14ac:dyDescent="0.25">
      <c r="A1734" s="80" t="s">
        <v>327</v>
      </c>
      <c r="B1734" s="80" t="s">
        <v>377</v>
      </c>
      <c r="C1734" s="80" t="s">
        <v>313</v>
      </c>
      <c r="D1734" s="81">
        <v>54800736.685952559</v>
      </c>
      <c r="E1734" s="81">
        <v>52817171.074960709</v>
      </c>
      <c r="F1734" s="105">
        <v>3.7555317155791579E-2</v>
      </c>
      <c r="G1734" s="81">
        <v>61027588.178600162</v>
      </c>
      <c r="H1734" s="105">
        <v>-0.10203338651405368</v>
      </c>
      <c r="I1734" s="81">
        <v>50562484.815402001</v>
      </c>
      <c r="J1734" s="105">
        <v>8.3822064639899385E-2</v>
      </c>
      <c r="K1734" s="83">
        <v>21054835.136034977</v>
      </c>
      <c r="L1734" s="83">
        <v>21915289.113340512</v>
      </c>
      <c r="M1734" s="105">
        <v>-3.9262725344643083E-2</v>
      </c>
      <c r="N1734" s="83">
        <v>26618043.011589773</v>
      </c>
      <c r="O1734" s="105">
        <v>-0.20900138575674093</v>
      </c>
      <c r="P1734" s="83">
        <v>21355992.969087195</v>
      </c>
      <c r="Q1734" s="105">
        <v>-1.4101794914811219E-2</v>
      </c>
      <c r="R1734" s="83">
        <v>21410136.833357718</v>
      </c>
      <c r="S1734" s="83">
        <v>22376623.706462529</v>
      </c>
      <c r="T1734" s="105">
        <v>-4.3191809711028137E-2</v>
      </c>
      <c r="U1734" s="83">
        <v>27043873.103156868</v>
      </c>
      <c r="V1734" s="105">
        <v>-0.20831839612283629</v>
      </c>
      <c r="W1734" s="83">
        <v>21610512.852750637</v>
      </c>
      <c r="X1734" s="105">
        <v>-9.2721547497848708E-3</v>
      </c>
      <c r="Y1734" s="81">
        <v>53009497.455487788</v>
      </c>
      <c r="Z1734" s="82">
        <v>1791239.2304647744</v>
      </c>
      <c r="AA1734" s="83">
        <v>19998503.412993323</v>
      </c>
      <c r="AB1734" s="83">
        <v>1411633.4203643964</v>
      </c>
      <c r="AC1734" s="84">
        <v>2.6027625641277083</v>
      </c>
      <c r="AD1734" s="84">
        <v>2.410060428671656</v>
      </c>
      <c r="AE1734" s="105">
        <v>7.9957387442879682E-2</v>
      </c>
      <c r="AF1734" s="84">
        <v>2.292715063689247</v>
      </c>
      <c r="AG1734" s="105">
        <v>0.13523158867354348</v>
      </c>
      <c r="AH1734" s="84">
        <v>2.3676016792378238</v>
      </c>
      <c r="AI1734" s="105">
        <v>9.9324513473730641E-2</v>
      </c>
      <c r="AJ1734" s="84">
        <v>2.5595696614405172</v>
      </c>
      <c r="AK1734" s="84">
        <v>2.3603726714011253</v>
      </c>
      <c r="AL1734" s="105">
        <v>8.4392177749265301E-2</v>
      </c>
      <c r="AM1734" s="84">
        <v>2.2566142041051185</v>
      </c>
      <c r="AN1734" s="105">
        <v>0.13425221590127256</v>
      </c>
      <c r="AO1734" s="84">
        <v>2.3397170238357528</v>
      </c>
      <c r="AP1734" s="105">
        <v>9.3965481878802645E-2</v>
      </c>
      <c r="AQ1734" s="80"/>
      <c r="AR1734" s="80"/>
    </row>
    <row r="1735" spans="1:44" x14ac:dyDescent="0.25">
      <c r="A1735" s="80" t="s">
        <v>327</v>
      </c>
      <c r="B1735" s="80" t="s">
        <v>377</v>
      </c>
      <c r="C1735" s="80" t="s">
        <v>328</v>
      </c>
      <c r="D1735" s="81">
        <v>2110489.2879160619</v>
      </c>
      <c r="E1735" s="81">
        <v>2316213.2070104727</v>
      </c>
      <c r="F1735" s="105">
        <v>-8.8819076962236038E-2</v>
      </c>
      <c r="G1735" s="81">
        <v>2840944.6319463849</v>
      </c>
      <c r="H1735" s="105">
        <v>-0.25711706444974752</v>
      </c>
      <c r="I1735" s="81">
        <v>2123056.0496672583</v>
      </c>
      <c r="J1735" s="105">
        <v>-5.9191851073201324E-3</v>
      </c>
      <c r="K1735" s="83">
        <v>632121.13762020087</v>
      </c>
      <c r="L1735" s="83">
        <v>717805.57336730952</v>
      </c>
      <c r="M1735" s="105">
        <v>-0.1193699783426771</v>
      </c>
      <c r="N1735" s="83">
        <v>869912.49005266407</v>
      </c>
      <c r="O1735" s="105">
        <v>-0.27335088891305309</v>
      </c>
      <c r="P1735" s="83">
        <v>688851.12525673734</v>
      </c>
      <c r="Q1735" s="105">
        <v>-8.2354496576300146E-2</v>
      </c>
      <c r="R1735" s="83">
        <v>361981.17940216081</v>
      </c>
      <c r="S1735" s="83">
        <v>438452.50364967546</v>
      </c>
      <c r="T1735" s="105">
        <v>-0.17441187725230875</v>
      </c>
      <c r="U1735" s="83">
        <v>536386.39815876726</v>
      </c>
      <c r="V1735" s="105">
        <v>-0.32514847385258178</v>
      </c>
      <c r="W1735" s="83">
        <v>419181.53537227464</v>
      </c>
      <c r="X1735" s="105">
        <v>-0.13645724141764559</v>
      </c>
      <c r="Y1735" s="81">
        <v>2107475.6899373834</v>
      </c>
      <c r="Z1735" s="82">
        <v>3013.5979786787457</v>
      </c>
      <c r="AA1735" s="83">
        <v>361105.87444933754</v>
      </c>
      <c r="AB1735" s="83">
        <v>875.30495282327286</v>
      </c>
      <c r="AC1735" s="84">
        <v>3.3387418365119017</v>
      </c>
      <c r="AD1735" s="84">
        <v>3.2267974684911498</v>
      </c>
      <c r="AE1735" s="105">
        <v>3.4692096146058123E-2</v>
      </c>
      <c r="AF1735" s="84">
        <v>3.2657820923739069</v>
      </c>
      <c r="AG1735" s="105">
        <v>2.2340665137568966E-2</v>
      </c>
      <c r="AH1735" s="84">
        <v>3.0820245069295451</v>
      </c>
      <c r="AI1735" s="105">
        <v>8.3295031887371404E-2</v>
      </c>
      <c r="AJ1735" s="84">
        <v>5.830384031019773</v>
      </c>
      <c r="AK1735" s="84">
        <v>5.2827003785594355</v>
      </c>
      <c r="AL1735" s="105">
        <v>0.10367494145289533</v>
      </c>
      <c r="AM1735" s="84">
        <v>5.2964516656246037</v>
      </c>
      <c r="AN1735" s="105">
        <v>0.10080944736275685</v>
      </c>
      <c r="AO1735" s="84">
        <v>5.0647651924404888</v>
      </c>
      <c r="AP1735" s="105">
        <v>0.15116571242473847</v>
      </c>
      <c r="AQ1735" s="108">
        <v>100</v>
      </c>
      <c r="AR1735" s="108">
        <v>100</v>
      </c>
    </row>
    <row r="1736" spans="1:44" x14ac:dyDescent="0.25">
      <c r="A1736" s="80" t="s">
        <v>327</v>
      </c>
      <c r="B1736" s="80" t="s">
        <v>377</v>
      </c>
      <c r="C1736" s="80" t="s">
        <v>270</v>
      </c>
      <c r="D1736" s="81">
        <v>1028158.5559715629</v>
      </c>
      <c r="E1736" s="81">
        <v>1117253.2055539733</v>
      </c>
      <c r="F1736" s="105">
        <v>-7.9744366934471414E-2</v>
      </c>
      <c r="G1736" s="81">
        <v>1438441.3666177331</v>
      </c>
      <c r="H1736" s="105">
        <v>-0.28522734410154321</v>
      </c>
      <c r="I1736" s="81">
        <v>1125933.4955144501</v>
      </c>
      <c r="J1736" s="105">
        <v>-8.683900064471653E-2</v>
      </c>
      <c r="K1736" s="83">
        <v>334299.50514692633</v>
      </c>
      <c r="L1736" s="83">
        <v>377256.79867067118</v>
      </c>
      <c r="M1736" s="105">
        <v>-0.11386751325651975</v>
      </c>
      <c r="N1736" s="83">
        <v>467877.73059141665</v>
      </c>
      <c r="O1736" s="105">
        <v>-0.28549814772257265</v>
      </c>
      <c r="P1736" s="83">
        <v>391455.12201764912</v>
      </c>
      <c r="Q1736" s="105">
        <v>-0.14600809557971725</v>
      </c>
      <c r="R1736" s="83">
        <v>202285.11085105204</v>
      </c>
      <c r="S1736" s="83">
        <v>246883.1167663582</v>
      </c>
      <c r="T1736" s="105">
        <v>-0.18064421131523625</v>
      </c>
      <c r="U1736" s="83">
        <v>312472.13665408827</v>
      </c>
      <c r="V1736" s="105">
        <v>-0.35262992400828064</v>
      </c>
      <c r="W1736" s="83">
        <v>254290.31230822476</v>
      </c>
      <c r="X1736" s="105">
        <v>-0.20451113919800973</v>
      </c>
      <c r="Y1736" s="81">
        <v>1026498.2706108311</v>
      </c>
      <c r="Z1736" s="82">
        <v>1660.2853607317168</v>
      </c>
      <c r="AA1736" s="83">
        <v>201753.72108284291</v>
      </c>
      <c r="AB1736" s="83">
        <v>531.38976820912103</v>
      </c>
      <c r="AC1736" s="84">
        <v>3.0755611065582702</v>
      </c>
      <c r="AD1736" s="84">
        <v>2.9615190753110507</v>
      </c>
      <c r="AE1736" s="105">
        <v>3.8507950935700634E-2</v>
      </c>
      <c r="AF1736" s="84">
        <v>3.0743958785973513</v>
      </c>
      <c r="AG1736" s="105">
        <v>3.7901038348077322E-4</v>
      </c>
      <c r="AH1736" s="84">
        <v>2.8762773359845997</v>
      </c>
      <c r="AI1736" s="105">
        <v>6.928531128777686E-2</v>
      </c>
      <c r="AJ1736" s="84">
        <v>5.0827198880130311</v>
      </c>
      <c r="AK1736" s="84">
        <v>4.5254338173772481</v>
      </c>
      <c r="AL1736" s="105">
        <v>0.12314533658538014</v>
      </c>
      <c r="AM1736" s="84">
        <v>4.6034228268170709</v>
      </c>
      <c r="AN1736" s="105">
        <v>0.10411754019288272</v>
      </c>
      <c r="AO1736" s="84">
        <v>4.4277482901106691</v>
      </c>
      <c r="AP1736" s="105">
        <v>0.14792430711683283</v>
      </c>
      <c r="AQ1736" s="80"/>
      <c r="AR1736" s="80"/>
    </row>
    <row r="1737" spans="1:44" x14ac:dyDescent="0.25">
      <c r="A1737" s="80" t="s">
        <v>327</v>
      </c>
      <c r="B1737" s="80" t="s">
        <v>377</v>
      </c>
      <c r="C1737" s="80" t="s">
        <v>271</v>
      </c>
      <c r="D1737" s="81">
        <v>928264.46293429146</v>
      </c>
      <c r="E1737" s="81">
        <v>1009665.1627921797</v>
      </c>
      <c r="F1737" s="105">
        <v>-8.0621480127905584E-2</v>
      </c>
      <c r="G1737" s="81">
        <v>1207634.4070868897</v>
      </c>
      <c r="H1737" s="105">
        <v>-0.23133652247165354</v>
      </c>
      <c r="I1737" s="81">
        <v>884618.61720296741</v>
      </c>
      <c r="J1737" s="105">
        <v>4.9338601836490539E-2</v>
      </c>
      <c r="K1737" s="83">
        <v>270773.70756034786</v>
      </c>
      <c r="L1737" s="83">
        <v>298859.60602467315</v>
      </c>
      <c r="M1737" s="105">
        <v>-9.397689717226819E-2</v>
      </c>
      <c r="N1737" s="83">
        <v>360355.21329353435</v>
      </c>
      <c r="O1737" s="105">
        <v>-0.24859222907985554</v>
      </c>
      <c r="P1737" s="83">
        <v>272433.65488100768</v>
      </c>
      <c r="Q1737" s="105">
        <v>-6.0930332611983775E-3</v>
      </c>
      <c r="R1737" s="83">
        <v>150132.26851762374</v>
      </c>
      <c r="S1737" s="83">
        <v>177304.6874076809</v>
      </c>
      <c r="T1737" s="105">
        <v>-0.15325268207703369</v>
      </c>
      <c r="U1737" s="83">
        <v>210448.02305368418</v>
      </c>
      <c r="V1737" s="105">
        <v>-0.286606420249784</v>
      </c>
      <c r="W1737" s="83">
        <v>157144.25266448964</v>
      </c>
      <c r="X1737" s="105">
        <v>-4.4621321034481708E-2</v>
      </c>
      <c r="Y1737" s="81">
        <v>927097.71373570792</v>
      </c>
      <c r="Z1737" s="82">
        <v>1166.7491985835304</v>
      </c>
      <c r="AA1737" s="83">
        <v>149806.44962916162</v>
      </c>
      <c r="AB1737" s="83">
        <v>325.81888846211694</v>
      </c>
      <c r="AC1737" s="84">
        <v>3.4281927565932797</v>
      </c>
      <c r="AD1737" s="84">
        <v>3.3783928722332055</v>
      </c>
      <c r="AE1737" s="105">
        <v>1.4740702530299618E-2</v>
      </c>
      <c r="AF1737" s="84">
        <v>3.3512333457021133</v>
      </c>
      <c r="AG1737" s="105">
        <v>2.2964503796748519E-2</v>
      </c>
      <c r="AH1737" s="84">
        <v>3.2470974174954526</v>
      </c>
      <c r="AI1737" s="105">
        <v>5.577145241226221E-2</v>
      </c>
      <c r="AJ1737" s="84">
        <v>6.1829776642942305</v>
      </c>
      <c r="AK1737" s="84">
        <v>5.6945204188010692</v>
      </c>
      <c r="AL1737" s="105">
        <v>8.5776713326106854E-2</v>
      </c>
      <c r="AM1737" s="84">
        <v>5.7383974891454717</v>
      </c>
      <c r="AN1737" s="105">
        <v>7.7474621789394904E-2</v>
      </c>
      <c r="AO1737" s="84">
        <v>5.6293412084988539</v>
      </c>
      <c r="AP1737" s="105">
        <v>9.8348356457684291E-2</v>
      </c>
      <c r="AQ1737" s="80"/>
      <c r="AR1737" s="80"/>
    </row>
    <row r="1738" spans="1:44" x14ac:dyDescent="0.25">
      <c r="A1738" s="80" t="s">
        <v>327</v>
      </c>
      <c r="B1738" s="80" t="s">
        <v>377</v>
      </c>
      <c r="C1738" s="80" t="s">
        <v>127</v>
      </c>
      <c r="D1738" s="81">
        <v>154066.26901020764</v>
      </c>
      <c r="E1738" s="81">
        <v>189294.83866431951</v>
      </c>
      <c r="F1738" s="105">
        <v>-0.18610422715530783</v>
      </c>
      <c r="G1738" s="81">
        <v>194868.85824176192</v>
      </c>
      <c r="H1738" s="105">
        <v>-0.209384863234191</v>
      </c>
      <c r="I1738" s="81">
        <v>112503.93694984078</v>
      </c>
      <c r="J1738" s="105">
        <v>0.36943002340351155</v>
      </c>
      <c r="K1738" s="83">
        <v>27047.92491292665</v>
      </c>
      <c r="L1738" s="83">
        <v>41689.16867196525</v>
      </c>
      <c r="M1738" s="105">
        <v>-0.35120018521464086</v>
      </c>
      <c r="N1738" s="83">
        <v>41679.546167712986</v>
      </c>
      <c r="O1738" s="105">
        <v>-0.35105039761974915</v>
      </c>
      <c r="P1738" s="83">
        <v>24962.348358080548</v>
      </c>
      <c r="Q1738" s="105">
        <v>8.3548892312889367E-2</v>
      </c>
      <c r="R1738" s="83">
        <v>9563.8000334848912</v>
      </c>
      <c r="S1738" s="83">
        <v>14264.699475636229</v>
      </c>
      <c r="T1738" s="105">
        <v>-0.32954773776905455</v>
      </c>
      <c r="U1738" s="83">
        <v>13466.238450994893</v>
      </c>
      <c r="V1738" s="105">
        <v>-0.28979424593671055</v>
      </c>
      <c r="W1738" s="83">
        <v>7746.9703995600812</v>
      </c>
      <c r="X1738" s="105">
        <v>0.2345213083591981</v>
      </c>
      <c r="Y1738" s="81">
        <v>153879.70559084415</v>
      </c>
      <c r="Z1738" s="82">
        <v>186.5634193634987</v>
      </c>
      <c r="AA1738" s="83">
        <v>9545.7037373328567</v>
      </c>
      <c r="AB1738" s="83">
        <v>18.096296152034892</v>
      </c>
      <c r="AC1738" s="84">
        <v>5.696047645288191</v>
      </c>
      <c r="AD1738" s="84">
        <v>4.5406239724711703</v>
      </c>
      <c r="AE1738" s="105">
        <v>0.2544636331530879</v>
      </c>
      <c r="AF1738" s="84">
        <v>4.6754073918567967</v>
      </c>
      <c r="AG1738" s="105">
        <v>0.21829974757045847</v>
      </c>
      <c r="AH1738" s="84">
        <v>4.5069452335169498</v>
      </c>
      <c r="AI1738" s="105">
        <v>0.26383777706642708</v>
      </c>
      <c r="AJ1738" s="84">
        <v>16.109315175012963</v>
      </c>
      <c r="AK1738" s="84">
        <v>13.270159598358916</v>
      </c>
      <c r="AL1738" s="105">
        <v>0.21395037155432234</v>
      </c>
      <c r="AM1738" s="84">
        <v>14.470919919538845</v>
      </c>
      <c r="AN1738" s="105">
        <v>0.11321984121147215</v>
      </c>
      <c r="AO1738" s="84">
        <v>14.522314033396773</v>
      </c>
      <c r="AP1738" s="105">
        <v>0.10928018344504768</v>
      </c>
      <c r="AQ1738" s="80"/>
      <c r="AR1738" s="80"/>
    </row>
    <row r="1739" spans="1:44" x14ac:dyDescent="0.25">
      <c r="A1739" s="80" t="s">
        <v>327</v>
      </c>
      <c r="B1739" s="80" t="s">
        <v>377</v>
      </c>
      <c r="C1739" s="80" t="s">
        <v>282</v>
      </c>
      <c r="D1739" s="81">
        <v>15037.963798851966</v>
      </c>
      <c r="E1739" s="81">
        <v>40719.193134844303</v>
      </c>
      <c r="F1739" s="105">
        <v>-0.63069101715614173</v>
      </c>
      <c r="G1739" s="81">
        <v>39333.347720946076</v>
      </c>
      <c r="H1739" s="105">
        <v>-0.61767902631781724</v>
      </c>
      <c r="I1739" s="81">
        <v>29480.642007564307</v>
      </c>
      <c r="J1739" s="105">
        <v>-0.48990378856086508</v>
      </c>
      <c r="K1739" s="83">
        <v>2523.8369492292404</v>
      </c>
      <c r="L1739" s="83">
        <v>11012.733845208579</v>
      </c>
      <c r="M1739" s="105">
        <v>-0.770825574766132</v>
      </c>
      <c r="N1739" s="83">
        <v>10313.629833005205</v>
      </c>
      <c r="O1739" s="105">
        <v>-0.75529110603208061</v>
      </c>
      <c r="P1739" s="83">
        <v>7345.931311828349</v>
      </c>
      <c r="Q1739" s="105">
        <v>-0.65643063594055362</v>
      </c>
      <c r="R1739" s="83">
        <v>992.94486894944089</v>
      </c>
      <c r="S1739" s="83">
        <v>3635.128691308958</v>
      </c>
      <c r="T1739" s="105">
        <v>-0.72684739571299861</v>
      </c>
      <c r="U1739" s="83">
        <v>3406.4620101299788</v>
      </c>
      <c r="V1739" s="105">
        <v>-0.70851139217268011</v>
      </c>
      <c r="W1739" s="83">
        <v>2377.9663134748898</v>
      </c>
      <c r="X1739" s="105">
        <v>-0.58243947219821457</v>
      </c>
      <c r="Y1739" s="81">
        <v>15037.963798851966</v>
      </c>
      <c r="Z1739" s="82">
        <v>0</v>
      </c>
      <c r="AA1739" s="83">
        <v>992.94486894944089</v>
      </c>
      <c r="AB1739" s="83">
        <v>0</v>
      </c>
      <c r="AC1739" s="84">
        <v>5.9583737386222353</v>
      </c>
      <c r="AD1739" s="84">
        <v>3.6974645630394867</v>
      </c>
      <c r="AE1739" s="105">
        <v>0.61147554953824268</v>
      </c>
      <c r="AF1739" s="84">
        <v>3.8137249792573806</v>
      </c>
      <c r="AG1739" s="105">
        <v>0.56235013563627934</v>
      </c>
      <c r="AH1739" s="84">
        <v>4.0131932570748186</v>
      </c>
      <c r="AI1739" s="105">
        <v>0.48469643920543259</v>
      </c>
      <c r="AJ1739" s="84">
        <v>15.144812435319281</v>
      </c>
      <c r="AK1739" s="84">
        <v>11.2015822802086</v>
      </c>
      <c r="AL1739" s="105">
        <v>0.35202438873994946</v>
      </c>
      <c r="AM1739" s="84">
        <v>11.546686152371109</v>
      </c>
      <c r="AN1739" s="105">
        <v>0.31161549170618946</v>
      </c>
      <c r="AO1739" s="84">
        <v>12.397417844193363</v>
      </c>
      <c r="AP1739" s="105">
        <v>0.22161022768243049</v>
      </c>
      <c r="AQ1739" s="108">
        <v>0.71253447648155299</v>
      </c>
      <c r="AR1739" s="108">
        <v>0.27430842415325685</v>
      </c>
    </row>
    <row r="1740" spans="1:44" x14ac:dyDescent="0.25">
      <c r="A1740" s="80" t="s">
        <v>327</v>
      </c>
      <c r="B1740" s="80" t="s">
        <v>377</v>
      </c>
      <c r="C1740" s="80" t="s">
        <v>283</v>
      </c>
      <c r="D1740" s="81">
        <v>194.31727403759956</v>
      </c>
      <c r="E1740" s="81">
        <v>230.84007787823677</v>
      </c>
      <c r="F1740" s="105">
        <v>-0.15821691006317462</v>
      </c>
      <c r="G1740" s="81">
        <v>91.515089933872218</v>
      </c>
      <c r="H1740" s="105">
        <v>1.1233358802139741</v>
      </c>
      <c r="I1740" s="81">
        <v>115.18337413907051</v>
      </c>
      <c r="J1740" s="105">
        <v>0.68702536707237005</v>
      </c>
      <c r="K1740" s="83">
        <v>8.1039464634034921</v>
      </c>
      <c r="L1740" s="83">
        <v>8.2932313982197883</v>
      </c>
      <c r="M1740" s="105">
        <v>-2.2824026694459262E-2</v>
      </c>
      <c r="N1740" s="83">
        <v>3.1503345997677155</v>
      </c>
      <c r="O1740" s="105">
        <v>1.5724081702308772</v>
      </c>
      <c r="P1740" s="83">
        <v>4.0715327417086904</v>
      </c>
      <c r="Q1740" s="105">
        <v>0.99039206547127712</v>
      </c>
      <c r="R1740" s="83">
        <v>14.848243850726689</v>
      </c>
      <c r="S1740" s="83">
        <v>17.771203969702569</v>
      </c>
      <c r="T1740" s="105">
        <v>-0.1644773265761352</v>
      </c>
      <c r="U1740" s="83">
        <v>6.7668611416978681</v>
      </c>
      <c r="V1740" s="105">
        <v>1.1942586880098336</v>
      </c>
      <c r="W1740" s="83">
        <v>8.7104943501959013</v>
      </c>
      <c r="X1740" s="105">
        <v>0.70463848017911268</v>
      </c>
      <c r="Y1740" s="81">
        <v>194.31727403759956</v>
      </c>
      <c r="Z1740" s="80"/>
      <c r="AA1740" s="83">
        <v>14.848243850726689</v>
      </c>
      <c r="AB1740" s="80"/>
      <c r="AC1740" s="84">
        <v>23.978104361265768</v>
      </c>
      <c r="AD1740" s="84">
        <v>27.834756658036639</v>
      </c>
      <c r="AE1740" s="105">
        <v>-0.13855527260941053</v>
      </c>
      <c r="AF1740" s="84">
        <v>29.049323821228363</v>
      </c>
      <c r="AG1740" s="105">
        <v>-0.17457271952941988</v>
      </c>
      <c r="AH1740" s="84">
        <v>28.289929480152423</v>
      </c>
      <c r="AI1740" s="105">
        <v>-0.15241554850505143</v>
      </c>
      <c r="AJ1740" s="84">
        <v>13.086885963829955</v>
      </c>
      <c r="AK1740" s="84">
        <v>12.989557616455643</v>
      </c>
      <c r="AL1740" s="105">
        <v>7.492814632194443E-3</v>
      </c>
      <c r="AM1740" s="84">
        <v>13.524008845098043</v>
      </c>
      <c r="AN1740" s="105">
        <v>-3.2321990193501633E-2</v>
      </c>
      <c r="AO1740" s="84">
        <v>13.223517461609973</v>
      </c>
      <c r="AP1740" s="105">
        <v>-1.033246246142005E-2</v>
      </c>
      <c r="AQ1740" s="108">
        <v>9.2072144194331445E-3</v>
      </c>
      <c r="AR1740" s="108">
        <v>4.1019380828720663E-3</v>
      </c>
    </row>
    <row r="1741" spans="1:44" x14ac:dyDescent="0.25">
      <c r="A1741" s="80" t="s">
        <v>327</v>
      </c>
      <c r="B1741" s="80" t="s">
        <v>377</v>
      </c>
      <c r="C1741" s="80" t="s">
        <v>284</v>
      </c>
      <c r="D1741" s="81">
        <v>622.3558194661141</v>
      </c>
      <c r="E1741" s="81">
        <v>449.49294856905937</v>
      </c>
      <c r="F1741" s="105">
        <v>0.38457304268588843</v>
      </c>
      <c r="G1741" s="81">
        <v>3789.8871027362347</v>
      </c>
      <c r="H1741" s="105">
        <v>-0.83578512958426021</v>
      </c>
      <c r="I1741" s="81">
        <v>256.16624559998513</v>
      </c>
      <c r="J1741" s="105">
        <v>1.4294997102699865</v>
      </c>
      <c r="K1741" s="83">
        <v>49.630202268309404</v>
      </c>
      <c r="L1741" s="83">
        <v>50.378838448004068</v>
      </c>
      <c r="M1741" s="105">
        <v>-1.4860131808464188E-2</v>
      </c>
      <c r="N1741" s="83">
        <v>253.09540365011696</v>
      </c>
      <c r="O1741" s="105">
        <v>-0.80390713718010076</v>
      </c>
      <c r="P1741" s="83">
        <v>20.048915049603838</v>
      </c>
      <c r="Q1741" s="105">
        <v>1.475455761347549</v>
      </c>
      <c r="R1741" s="83">
        <v>21.535114751394762</v>
      </c>
      <c r="S1741" s="83">
        <v>16.7809708817909</v>
      </c>
      <c r="T1741" s="105">
        <v>0.28330565037584343</v>
      </c>
      <c r="U1741" s="83">
        <v>81.370288609796177</v>
      </c>
      <c r="V1741" s="105">
        <v>-0.7353442501025842</v>
      </c>
      <c r="W1741" s="83">
        <v>10.286949775698513</v>
      </c>
      <c r="X1741" s="105">
        <v>1.0934402540069237</v>
      </c>
      <c r="Y1741" s="81">
        <v>622.3558194661141</v>
      </c>
      <c r="Z1741" s="80"/>
      <c r="AA1741" s="83">
        <v>21.535114751394762</v>
      </c>
      <c r="AB1741" s="80"/>
      <c r="AC1741" s="84">
        <v>12.539860629653523</v>
      </c>
      <c r="AD1741" s="84">
        <v>8.9222570908017342</v>
      </c>
      <c r="AE1741" s="105">
        <v>0.4054583388525424</v>
      </c>
      <c r="AF1741" s="84">
        <v>14.974144326917267</v>
      </c>
      <c r="AG1741" s="105">
        <v>-0.16256579635658494</v>
      </c>
      <c r="AH1741" s="84">
        <v>12.777062747095979</v>
      </c>
      <c r="AI1741" s="105">
        <v>-1.8564682833413174E-2</v>
      </c>
      <c r="AJ1741" s="84">
        <v>28.899582224227807</v>
      </c>
      <c r="AK1741" s="84">
        <v>26.785872625332185</v>
      </c>
      <c r="AL1741" s="105">
        <v>7.8911358553113709E-2</v>
      </c>
      <c r="AM1741" s="84">
        <v>46.575810009846393</v>
      </c>
      <c r="AN1741" s="105">
        <v>-0.37951519859518773</v>
      </c>
      <c r="AO1741" s="84">
        <v>24.90206049271692</v>
      </c>
      <c r="AP1741" s="105">
        <v>0.16052975747448842</v>
      </c>
      <c r="AQ1741" s="108">
        <v>2.9488698333107407E-2</v>
      </c>
      <c r="AR1741" s="108">
        <v>5.9492360312659422E-3</v>
      </c>
    </row>
    <row r="1742" spans="1:44" x14ac:dyDescent="0.25">
      <c r="A1742" s="80" t="s">
        <v>327</v>
      </c>
      <c r="B1742" s="80" t="s">
        <v>377</v>
      </c>
      <c r="C1742" s="80" t="s">
        <v>285</v>
      </c>
      <c r="D1742" s="81">
        <v>722364.80658995989</v>
      </c>
      <c r="E1742" s="81">
        <v>762141.46889205591</v>
      </c>
      <c r="F1742" s="105">
        <v>-5.2190654787385278E-2</v>
      </c>
      <c r="G1742" s="81">
        <v>922186.59077804093</v>
      </c>
      <c r="H1742" s="105">
        <v>-0.21668259567675249</v>
      </c>
      <c r="I1742" s="81">
        <v>651368.53363768582</v>
      </c>
      <c r="J1742" s="105">
        <v>0.10899555211207777</v>
      </c>
      <c r="K1742" s="83">
        <v>216492.13566215953</v>
      </c>
      <c r="L1742" s="83">
        <v>231273.06477054645</v>
      </c>
      <c r="M1742" s="105">
        <v>-6.3911156809598899E-2</v>
      </c>
      <c r="N1742" s="83">
        <v>280386.75387896906</v>
      </c>
      <c r="O1742" s="105">
        <v>-0.22788030223564018</v>
      </c>
      <c r="P1742" s="83">
        <v>207393.81866695135</v>
      </c>
      <c r="Q1742" s="105">
        <v>4.3869759733866247E-2</v>
      </c>
      <c r="R1742" s="83">
        <v>122191.72586109179</v>
      </c>
      <c r="S1742" s="83">
        <v>142082.53618327639</v>
      </c>
      <c r="T1742" s="105">
        <v>-0.13999475837429354</v>
      </c>
      <c r="U1742" s="83">
        <v>169263.23234367871</v>
      </c>
      <c r="V1742" s="105">
        <v>-0.27809646448799397</v>
      </c>
      <c r="W1742" s="83">
        <v>123211.68731682659</v>
      </c>
      <c r="X1742" s="105">
        <v>-8.2781226192614864E-3</v>
      </c>
      <c r="Y1742" s="81">
        <v>721523.12574884971</v>
      </c>
      <c r="Z1742" s="82">
        <v>841.68084111017845</v>
      </c>
      <c r="AA1742" s="83">
        <v>122043.61048517277</v>
      </c>
      <c r="AB1742" s="83">
        <v>148.11537591901447</v>
      </c>
      <c r="AC1742" s="84">
        <v>3.3366792025980341</v>
      </c>
      <c r="AD1742" s="84">
        <v>3.2954182089825346</v>
      </c>
      <c r="AE1742" s="105">
        <v>1.2520715429389736E-2</v>
      </c>
      <c r="AF1742" s="84">
        <v>3.2889805884913854</v>
      </c>
      <c r="AG1742" s="105">
        <v>1.4502552636994256E-2</v>
      </c>
      <c r="AH1742" s="84">
        <v>3.1407326304343841</v>
      </c>
      <c r="AI1742" s="105">
        <v>6.238881026193855E-2</v>
      </c>
      <c r="AJ1742" s="84">
        <v>5.9117325784492811</v>
      </c>
      <c r="AK1742" s="84">
        <v>5.3640756236850073</v>
      </c>
      <c r="AL1742" s="105">
        <v>0.10209717259505095</v>
      </c>
      <c r="AM1742" s="84">
        <v>5.4482392780116422</v>
      </c>
      <c r="AN1742" s="105">
        <v>8.5072126385534366E-2</v>
      </c>
      <c r="AO1742" s="84">
        <v>5.2865807442662192</v>
      </c>
      <c r="AP1742" s="105">
        <v>0.118252584122752</v>
      </c>
      <c r="AQ1742" s="108">
        <v>34.227361907306189</v>
      </c>
      <c r="AR1742" s="108">
        <v>33.756375417887924</v>
      </c>
    </row>
    <row r="1743" spans="1:44" x14ac:dyDescent="0.25">
      <c r="A1743" s="80" t="s">
        <v>327</v>
      </c>
      <c r="B1743" s="80" t="s">
        <v>377</v>
      </c>
      <c r="C1743" s="80" t="s">
        <v>286</v>
      </c>
      <c r="D1743" s="80"/>
      <c r="E1743" s="81">
        <v>101.13835015892982</v>
      </c>
      <c r="F1743" s="105">
        <v>-1</v>
      </c>
      <c r="G1743" s="81">
        <v>303.5322225022316</v>
      </c>
      <c r="H1743" s="105">
        <v>-1</v>
      </c>
      <c r="I1743" s="81">
        <v>644.55275184988977</v>
      </c>
      <c r="J1743" s="105">
        <v>-1</v>
      </c>
      <c r="K1743" s="80"/>
      <c r="L1743" s="83">
        <v>29.674387812614441</v>
      </c>
      <c r="M1743" s="105">
        <v>-1</v>
      </c>
      <c r="N1743" s="83">
        <v>86.280872132825181</v>
      </c>
      <c r="O1743" s="105">
        <v>-1</v>
      </c>
      <c r="P1743" s="83">
        <v>234.32257844131544</v>
      </c>
      <c r="Q1743" s="105">
        <v>-1</v>
      </c>
      <c r="R1743" s="80"/>
      <c r="S1743" s="83">
        <v>12.732835925496733</v>
      </c>
      <c r="T1743" s="105">
        <v>-1</v>
      </c>
      <c r="U1743" s="83">
        <v>30.299604954582559</v>
      </c>
      <c r="V1743" s="105">
        <v>-1</v>
      </c>
      <c r="W1743" s="83">
        <v>52.898836798777737</v>
      </c>
      <c r="X1743" s="105">
        <v>-1</v>
      </c>
      <c r="Y1743" s="80"/>
      <c r="Z1743" s="80"/>
      <c r="AA1743" s="80"/>
      <c r="AB1743" s="80"/>
      <c r="AC1743" s="80"/>
      <c r="AD1743" s="84">
        <v>3.4082708225554832</v>
      </c>
      <c r="AE1743" s="105">
        <v>-1</v>
      </c>
      <c r="AF1743" s="84">
        <v>3.5179549649771573</v>
      </c>
      <c r="AG1743" s="105">
        <v>-1</v>
      </c>
      <c r="AH1743" s="84">
        <v>2.7507069789747716</v>
      </c>
      <c r="AI1743" s="105">
        <v>-1</v>
      </c>
      <c r="AJ1743" s="80"/>
      <c r="AK1743" s="84">
        <v>7.9431126538280763</v>
      </c>
      <c r="AL1743" s="105">
        <v>-1</v>
      </c>
      <c r="AM1743" s="84">
        <v>10.017695707822254</v>
      </c>
      <c r="AN1743" s="105">
        <v>-1</v>
      </c>
      <c r="AO1743" s="84">
        <v>12.184629962691025</v>
      </c>
      <c r="AP1743" s="105">
        <v>-1</v>
      </c>
      <c r="AQ1743" s="80"/>
      <c r="AR1743" s="80"/>
    </row>
    <row r="1744" spans="1:44" x14ac:dyDescent="0.25">
      <c r="A1744" s="80" t="s">
        <v>327</v>
      </c>
      <c r="B1744" s="80" t="s">
        <v>377</v>
      </c>
      <c r="C1744" s="80" t="s">
        <v>287</v>
      </c>
      <c r="D1744" s="81">
        <v>61.944696173667907</v>
      </c>
      <c r="E1744" s="80"/>
      <c r="F1744" s="80"/>
      <c r="G1744" s="81">
        <v>328.80547419667244</v>
      </c>
      <c r="H1744" s="105">
        <v>-0.81160685866009585</v>
      </c>
      <c r="I1744" s="80"/>
      <c r="J1744" s="80"/>
      <c r="K1744" s="83">
        <v>1.434237003326416</v>
      </c>
      <c r="L1744" s="80"/>
      <c r="M1744" s="80"/>
      <c r="N1744" s="83">
        <v>7.8539870303339256</v>
      </c>
      <c r="O1744" s="105">
        <v>-0.81738739855476472</v>
      </c>
      <c r="P1744" s="80"/>
      <c r="Q1744" s="80"/>
      <c r="R1744" s="83">
        <v>1.0326506834288693</v>
      </c>
      <c r="S1744" s="80"/>
      <c r="T1744" s="80"/>
      <c r="U1744" s="83">
        <v>5.4807975641716542</v>
      </c>
      <c r="V1744" s="105">
        <v>-0.81158751598866252</v>
      </c>
      <c r="W1744" s="80"/>
      <c r="X1744" s="80"/>
      <c r="Y1744" s="81">
        <v>61.944696173667907</v>
      </c>
      <c r="Z1744" s="80"/>
      <c r="AA1744" s="83">
        <v>1.0326506834288693</v>
      </c>
      <c r="AB1744" s="80"/>
      <c r="AC1744" s="84">
        <v>43.19</v>
      </c>
      <c r="AD1744" s="80"/>
      <c r="AE1744" s="80"/>
      <c r="AF1744" s="84">
        <v>41.864784462560124</v>
      </c>
      <c r="AG1744" s="105">
        <v>3.165466046110952E-2</v>
      </c>
      <c r="AH1744" s="80"/>
      <c r="AI1744" s="80"/>
      <c r="AJ1744" s="84">
        <v>59.986108727477308</v>
      </c>
      <c r="AK1744" s="80"/>
      <c r="AL1744" s="80"/>
      <c r="AM1744" s="84">
        <v>59.99226761194322</v>
      </c>
      <c r="AN1744" s="105">
        <v>-1.0266130471596273E-4</v>
      </c>
      <c r="AO1744" s="80"/>
      <c r="AP1744" s="80"/>
      <c r="AQ1744" s="108">
        <v>2.9350869738283911E-3</v>
      </c>
      <c r="AR1744" s="108">
        <v>2.8527745147810443E-4</v>
      </c>
    </row>
    <row r="1745" spans="1:44" x14ac:dyDescent="0.25">
      <c r="A1745" s="80" t="s">
        <v>327</v>
      </c>
      <c r="B1745" s="80" t="s">
        <v>377</v>
      </c>
      <c r="C1745" s="80" t="s">
        <v>288</v>
      </c>
      <c r="D1745" s="81">
        <v>26558.399054133894</v>
      </c>
      <c r="E1745" s="81">
        <v>30412.850127295256</v>
      </c>
      <c r="F1745" s="105">
        <v>-0.12673758154951836</v>
      </c>
      <c r="G1745" s="81">
        <v>18962.013306812049</v>
      </c>
      <c r="H1745" s="105">
        <v>0.40061071703777706</v>
      </c>
      <c r="I1745" s="81">
        <v>7242.7041570293904</v>
      </c>
      <c r="J1745" s="105">
        <v>2.6669175598395385</v>
      </c>
      <c r="K1745" s="83">
        <v>4762.6375801584691</v>
      </c>
      <c r="L1745" s="83">
        <v>6840.3229304240012</v>
      </c>
      <c r="M1745" s="105">
        <v>-0.30374082794023083</v>
      </c>
      <c r="N1745" s="83">
        <v>4118.801630065509</v>
      </c>
      <c r="O1745" s="105">
        <v>0.15631632885478874</v>
      </c>
      <c r="P1745" s="83">
        <v>1860.2418908251068</v>
      </c>
      <c r="Q1745" s="105">
        <v>1.5602248845423057</v>
      </c>
      <c r="R1745" s="83">
        <v>2225.2754003025443</v>
      </c>
      <c r="S1745" s="83">
        <v>3154.8193574029442</v>
      </c>
      <c r="T1745" s="105">
        <v>-0.29464252998168583</v>
      </c>
      <c r="U1745" s="83">
        <v>1456.1096043217624</v>
      </c>
      <c r="V1745" s="105">
        <v>0.52823344732970823</v>
      </c>
      <c r="W1745" s="83">
        <v>519.18428660190307</v>
      </c>
      <c r="X1745" s="105">
        <v>3.2860992863769534</v>
      </c>
      <c r="Y1745" s="81">
        <v>26558.06933969021</v>
      </c>
      <c r="Z1745" s="82">
        <v>0.32971444368362429</v>
      </c>
      <c r="AA1745" s="83">
        <v>2225.000160400708</v>
      </c>
      <c r="AB1745" s="83">
        <v>0.27523990183640112</v>
      </c>
      <c r="AC1745" s="84">
        <v>5.5764056380813685</v>
      </c>
      <c r="AD1745" s="84">
        <v>4.4461132079052446</v>
      </c>
      <c r="AE1745" s="105">
        <v>0.25422034422480516</v>
      </c>
      <c r="AF1745" s="84">
        <v>4.6037694965441833</v>
      </c>
      <c r="AG1745" s="105">
        <v>0.21126951344268949</v>
      </c>
      <c r="AH1745" s="84">
        <v>3.8934206313442941</v>
      </c>
      <c r="AI1745" s="105">
        <v>0.4322638538430883</v>
      </c>
      <c r="AJ1745" s="84">
        <v>11.934881880473339</v>
      </c>
      <c r="AK1745" s="84">
        <v>9.6401241028047941</v>
      </c>
      <c r="AL1745" s="105">
        <v>0.23804234812712477</v>
      </c>
      <c r="AM1745" s="84">
        <v>13.022380492878018</v>
      </c>
      <c r="AN1745" s="105">
        <v>-8.3509970623223198E-2</v>
      </c>
      <c r="AO1745" s="84">
        <v>13.950160557503365</v>
      </c>
      <c r="AP1745" s="105">
        <v>-0.14446275859857888</v>
      </c>
      <c r="AQ1745" s="108">
        <v>1.2584000878942234</v>
      </c>
      <c r="AR1745" s="108">
        <v>0.61474892257596214</v>
      </c>
    </row>
    <row r="1746" spans="1:44" x14ac:dyDescent="0.25">
      <c r="A1746" s="80" t="s">
        <v>327</v>
      </c>
      <c r="B1746" s="80" t="s">
        <v>377</v>
      </c>
      <c r="C1746" s="80" t="s">
        <v>289</v>
      </c>
      <c r="D1746" s="81">
        <v>58.045700669288635</v>
      </c>
      <c r="E1746" s="81">
        <v>340.87229386329653</v>
      </c>
      <c r="F1746" s="105">
        <v>-0.82971423106458952</v>
      </c>
      <c r="G1746" s="81">
        <v>254.24192173719405</v>
      </c>
      <c r="H1746" s="105">
        <v>-0.77169107174508544</v>
      </c>
      <c r="I1746" s="81">
        <v>677.20225140571597</v>
      </c>
      <c r="J1746" s="105">
        <v>-0.91428601935566645</v>
      </c>
      <c r="K1746" s="83">
        <v>5.733086109161377</v>
      </c>
      <c r="L1746" s="83">
        <v>11.41547703742981</v>
      </c>
      <c r="M1746" s="105">
        <v>-0.49777954172538208</v>
      </c>
      <c r="N1746" s="83">
        <v>24.04240607966986</v>
      </c>
      <c r="O1746" s="105">
        <v>-0.76154274700445868</v>
      </c>
      <c r="P1746" s="83">
        <v>17.306777111355586</v>
      </c>
      <c r="Q1746" s="105">
        <v>-0.66873750830247314</v>
      </c>
      <c r="R1746" s="83">
        <v>1.1609139954550507</v>
      </c>
      <c r="S1746" s="83">
        <v>6.8183017915431972</v>
      </c>
      <c r="T1746" s="105">
        <v>-0.82973560998796747</v>
      </c>
      <c r="U1746" s="83">
        <v>5.9752821618101555</v>
      </c>
      <c r="V1746" s="105">
        <v>-0.80571394554807718</v>
      </c>
      <c r="W1746" s="83">
        <v>13.546598193862508</v>
      </c>
      <c r="X1746" s="105">
        <v>-0.91430217543611647</v>
      </c>
      <c r="Y1746" s="81">
        <v>58.045700669288635</v>
      </c>
      <c r="Z1746" s="80"/>
      <c r="AA1746" s="83">
        <v>1.1609139954550507</v>
      </c>
      <c r="AB1746" s="80"/>
      <c r="AC1746" s="84">
        <v>10.124686698239637</v>
      </c>
      <c r="AD1746" s="84">
        <v>29.860538700715026</v>
      </c>
      <c r="AE1746" s="105">
        <v>-0.66093422494091858</v>
      </c>
      <c r="AF1746" s="84">
        <v>10.574728706216295</v>
      </c>
      <c r="AG1746" s="105">
        <v>-4.2558255675353894E-2</v>
      </c>
      <c r="AH1746" s="84">
        <v>39.129310272412283</v>
      </c>
      <c r="AI1746" s="105">
        <v>-0.74125057079327206</v>
      </c>
      <c r="AJ1746" s="84">
        <v>50.000000772267455</v>
      </c>
      <c r="AK1746" s="84">
        <v>49.99372340574358</v>
      </c>
      <c r="AL1746" s="105">
        <v>1.2556309264922513E-4</v>
      </c>
      <c r="AM1746" s="84">
        <v>42.548939924901198</v>
      </c>
      <c r="AN1746" s="105">
        <v>0.17511742620421017</v>
      </c>
      <c r="AO1746" s="84">
        <v>49.990576358316495</v>
      </c>
      <c r="AP1746" s="105">
        <v>1.8852381063600148E-4</v>
      </c>
      <c r="AQ1746" s="108">
        <v>2.7503432972457342E-3</v>
      </c>
      <c r="AR1746" s="108">
        <v>3.2071114784818031E-4</v>
      </c>
    </row>
    <row r="1747" spans="1:44" x14ac:dyDescent="0.25">
      <c r="A1747" s="80" t="s">
        <v>327</v>
      </c>
      <c r="B1747" s="80" t="s">
        <v>377</v>
      </c>
      <c r="C1747" s="80" t="s">
        <v>290</v>
      </c>
      <c r="D1747" s="81">
        <v>205899.65634433151</v>
      </c>
      <c r="E1747" s="81">
        <v>247523.69390012382</v>
      </c>
      <c r="F1747" s="105">
        <v>-0.16816183089360193</v>
      </c>
      <c r="G1747" s="81">
        <v>285447.81630884885</v>
      </c>
      <c r="H1747" s="105">
        <v>-0.27867846737509394</v>
      </c>
      <c r="I1747" s="81">
        <v>233250.08356528162</v>
      </c>
      <c r="J1747" s="105">
        <v>-0.11725795250699371</v>
      </c>
      <c r="K1747" s="83">
        <v>54281.571898188311</v>
      </c>
      <c r="L1747" s="83">
        <v>67586.541254126685</v>
      </c>
      <c r="M1747" s="105">
        <v>-0.19685826658759523</v>
      </c>
      <c r="N1747" s="83">
        <v>79968.459414565325</v>
      </c>
      <c r="O1747" s="105">
        <v>-0.3212127344258735</v>
      </c>
      <c r="P1747" s="83">
        <v>65039.83621405634</v>
      </c>
      <c r="Q1747" s="105">
        <v>-0.16541038449821566</v>
      </c>
      <c r="R1747" s="83">
        <v>27940.542656531958</v>
      </c>
      <c r="S1747" s="83">
        <v>35222.151224404552</v>
      </c>
      <c r="T1747" s="105">
        <v>-0.2067337829958367</v>
      </c>
      <c r="U1747" s="83">
        <v>41184.790710005414</v>
      </c>
      <c r="V1747" s="105">
        <v>-0.32158104545753841</v>
      </c>
      <c r="W1747" s="83">
        <v>33932.565347663061</v>
      </c>
      <c r="X1747" s="105">
        <v>-0.17658619764637909</v>
      </c>
      <c r="Y1747" s="81">
        <v>205574.58798685815</v>
      </c>
      <c r="Z1747" s="82">
        <v>325.06835747335191</v>
      </c>
      <c r="AA1747" s="83">
        <v>27762.839143988855</v>
      </c>
      <c r="AB1747" s="83">
        <v>177.70351254310236</v>
      </c>
      <c r="AC1747" s="84">
        <v>3.7931778528912417</v>
      </c>
      <c r="AD1747" s="84">
        <v>3.6623222509557043</v>
      </c>
      <c r="AE1747" s="105">
        <v>3.573022606118012E-2</v>
      </c>
      <c r="AF1747" s="84">
        <v>3.5695050073311512</v>
      </c>
      <c r="AG1747" s="105">
        <v>6.2662146460280857E-2</v>
      </c>
      <c r="AH1747" s="84">
        <v>3.5862649284296912</v>
      </c>
      <c r="AI1747" s="105">
        <v>5.7695939533432862E-2</v>
      </c>
      <c r="AJ1747" s="84">
        <v>7.3692074944792152</v>
      </c>
      <c r="AK1747" s="84">
        <v>7.0275007430159695</v>
      </c>
      <c r="AL1747" s="105">
        <v>4.862422132119143E-2</v>
      </c>
      <c r="AM1747" s="84">
        <v>6.9309036512719802</v>
      </c>
      <c r="AN1747" s="105">
        <v>6.3239061637625882E-2</v>
      </c>
      <c r="AO1747" s="84">
        <v>6.873930136889741</v>
      </c>
      <c r="AP1747" s="105">
        <v>7.2051555329535721E-2</v>
      </c>
      <c r="AQ1747" s="108">
        <v>9.756015229418237</v>
      </c>
      <c r="AR1747" s="108">
        <v>7.7187832535044691</v>
      </c>
    </row>
    <row r="1748" spans="1:44" x14ac:dyDescent="0.25">
      <c r="A1748" s="80" t="s">
        <v>327</v>
      </c>
      <c r="B1748" s="80" t="s">
        <v>377</v>
      </c>
      <c r="C1748" s="80" t="s">
        <v>291</v>
      </c>
      <c r="D1748" s="81">
        <v>111470.43391232491</v>
      </c>
      <c r="E1748" s="81">
        <v>116934.24333167076</v>
      </c>
      <c r="F1748" s="105">
        <v>-4.6725486595473792E-2</v>
      </c>
      <c r="G1748" s="81">
        <v>131734.34337535262</v>
      </c>
      <c r="H1748" s="105">
        <v>-0.15382404423795132</v>
      </c>
      <c r="I1748" s="81">
        <v>73987.114760825629</v>
      </c>
      <c r="J1748" s="105">
        <v>0.50661955494101496</v>
      </c>
      <c r="K1748" s="83">
        <v>19680.772318486426</v>
      </c>
      <c r="L1748" s="83">
        <v>23712.49973585744</v>
      </c>
      <c r="M1748" s="105">
        <v>-0.17002540694916016</v>
      </c>
      <c r="N1748" s="83">
        <v>26848.88751607907</v>
      </c>
      <c r="O1748" s="105">
        <v>-0.26697997052205064</v>
      </c>
      <c r="P1748" s="83">
        <v>15453.019394458202</v>
      </c>
      <c r="Q1748" s="105">
        <v>0.27358749873467386</v>
      </c>
      <c r="R1748" s="83">
        <v>6300.0193113976384</v>
      </c>
      <c r="S1748" s="83">
        <v>7408.8503391246095</v>
      </c>
      <c r="T1748" s="105">
        <v>-0.1496630350152254</v>
      </c>
      <c r="U1748" s="83">
        <v>8462.7831357192154</v>
      </c>
      <c r="V1748" s="105">
        <v>-0.25556176846752826</v>
      </c>
      <c r="W1748" s="83">
        <v>4752.1855973266593</v>
      </c>
      <c r="X1748" s="105">
        <v>0.32570986178269479</v>
      </c>
      <c r="Y1748" s="81">
        <v>111284.2002074051</v>
      </c>
      <c r="Z1748" s="82">
        <v>186.23370491981507</v>
      </c>
      <c r="AA1748" s="83">
        <v>6282.1982551474402</v>
      </c>
      <c r="AB1748" s="83">
        <v>17.821056250198488</v>
      </c>
      <c r="AC1748" s="84">
        <v>5.6639257905351181</v>
      </c>
      <c r="AD1748" s="84">
        <v>4.9313334584816362</v>
      </c>
      <c r="AE1748" s="105">
        <v>0.14855866840508652</v>
      </c>
      <c r="AF1748" s="84">
        <v>4.9065103087217485</v>
      </c>
      <c r="AG1748" s="105">
        <v>0.15436948750866736</v>
      </c>
      <c r="AH1748" s="84">
        <v>4.7878743223061671</v>
      </c>
      <c r="AI1748" s="105">
        <v>0.18297294566557981</v>
      </c>
      <c r="AJ1748" s="84">
        <v>17.693665432208899</v>
      </c>
      <c r="AK1748" s="84">
        <v>15.783048378527118</v>
      </c>
      <c r="AL1748" s="105">
        <v>0.12105500837729047</v>
      </c>
      <c r="AM1748" s="84">
        <v>15.566314445579502</v>
      </c>
      <c r="AN1748" s="105">
        <v>0.13666375519180898</v>
      </c>
      <c r="AO1748" s="84">
        <v>15.569070955992768</v>
      </c>
      <c r="AP1748" s="105">
        <v>0.13646250840666529</v>
      </c>
      <c r="AQ1748" s="108">
        <v>5.2817341718134463</v>
      </c>
      <c r="AR1748" s="108">
        <v>1.7404273122162304</v>
      </c>
    </row>
    <row r="1749" spans="1:44" x14ac:dyDescent="0.25">
      <c r="A1749" s="80" t="s">
        <v>327</v>
      </c>
      <c r="B1749" s="80" t="s">
        <v>377</v>
      </c>
      <c r="C1749" s="80" t="s">
        <v>292</v>
      </c>
      <c r="D1749" s="81">
        <v>1028158.5559715629</v>
      </c>
      <c r="E1749" s="81">
        <v>1117253.2055539733</v>
      </c>
      <c r="F1749" s="105">
        <v>-7.9744366934471414E-2</v>
      </c>
      <c r="G1749" s="81">
        <v>1438441.3666177331</v>
      </c>
      <c r="H1749" s="105">
        <v>-0.28522734410154321</v>
      </c>
      <c r="I1749" s="81">
        <v>1125933.4955144501</v>
      </c>
      <c r="J1749" s="105">
        <v>-8.683900064471653E-2</v>
      </c>
      <c r="K1749" s="83">
        <v>334299.50514692633</v>
      </c>
      <c r="L1749" s="83">
        <v>377256.79867067118</v>
      </c>
      <c r="M1749" s="105">
        <v>-0.11386751325651975</v>
      </c>
      <c r="N1749" s="83">
        <v>467877.73059141665</v>
      </c>
      <c r="O1749" s="105">
        <v>-0.28549814772257265</v>
      </c>
      <c r="P1749" s="83">
        <v>391455.12201764912</v>
      </c>
      <c r="Q1749" s="105">
        <v>-0.14600809557971725</v>
      </c>
      <c r="R1749" s="83">
        <v>202285.11085105204</v>
      </c>
      <c r="S1749" s="83">
        <v>246883.1167663582</v>
      </c>
      <c r="T1749" s="105">
        <v>-0.18064421131523625</v>
      </c>
      <c r="U1749" s="83">
        <v>312472.13665408827</v>
      </c>
      <c r="V1749" s="105">
        <v>-0.35262992400828064</v>
      </c>
      <c r="W1749" s="83">
        <v>254290.31230822476</v>
      </c>
      <c r="X1749" s="105">
        <v>-0.20451113919800973</v>
      </c>
      <c r="Y1749" s="81">
        <v>1026498.2706108311</v>
      </c>
      <c r="Z1749" s="82">
        <v>1660.2853607317168</v>
      </c>
      <c r="AA1749" s="83">
        <v>201753.72108284291</v>
      </c>
      <c r="AB1749" s="83">
        <v>531.38976820912103</v>
      </c>
      <c r="AC1749" s="84">
        <v>3.0755611065582702</v>
      </c>
      <c r="AD1749" s="84">
        <v>2.9615190753110507</v>
      </c>
      <c r="AE1749" s="105">
        <v>3.8507950935700634E-2</v>
      </c>
      <c r="AF1749" s="84">
        <v>3.0743958785973513</v>
      </c>
      <c r="AG1749" s="105">
        <v>3.7901038348077322E-4</v>
      </c>
      <c r="AH1749" s="84">
        <v>2.8762773359845997</v>
      </c>
      <c r="AI1749" s="105">
        <v>6.928531128777686E-2</v>
      </c>
      <c r="AJ1749" s="84">
        <v>5.0827198880130311</v>
      </c>
      <c r="AK1749" s="84">
        <v>4.5254338173772481</v>
      </c>
      <c r="AL1749" s="105">
        <v>0.12314533658538014</v>
      </c>
      <c r="AM1749" s="84">
        <v>4.6034228268170709</v>
      </c>
      <c r="AN1749" s="105">
        <v>0.10411754019288272</v>
      </c>
      <c r="AO1749" s="84">
        <v>4.4277482901106691</v>
      </c>
      <c r="AP1749" s="105">
        <v>0.14792430711683283</v>
      </c>
      <c r="AQ1749" s="108">
        <v>48.716596755948785</v>
      </c>
      <c r="AR1749" s="108">
        <v>55.882770254835108</v>
      </c>
    </row>
    <row r="1750" spans="1:44" x14ac:dyDescent="0.25">
      <c r="A1750" s="80" t="s">
        <v>327</v>
      </c>
      <c r="B1750" s="80" t="s">
        <v>377</v>
      </c>
      <c r="C1750" s="80" t="s">
        <v>293</v>
      </c>
      <c r="D1750" s="81">
        <v>62.80875455021858</v>
      </c>
      <c r="E1750" s="81">
        <v>106.20840003967285</v>
      </c>
      <c r="F1750" s="105">
        <v>-0.40862724109621146</v>
      </c>
      <c r="G1750" s="81">
        <v>71.172027544975279</v>
      </c>
      <c r="H1750" s="105">
        <v>-0.11750786486266321</v>
      </c>
      <c r="I1750" s="81">
        <v>100.37140142679215</v>
      </c>
      <c r="J1750" s="105">
        <v>-0.37423654888360425</v>
      </c>
      <c r="K1750" s="83">
        <v>15.776593208312988</v>
      </c>
      <c r="L1750" s="83">
        <v>23.850225778964443</v>
      </c>
      <c r="M1750" s="105">
        <v>-0.33851388433279667</v>
      </c>
      <c r="N1750" s="83">
        <v>23.804185070488362</v>
      </c>
      <c r="O1750" s="105">
        <v>-0.33723447529937561</v>
      </c>
      <c r="P1750" s="83">
        <v>27.405957624906421</v>
      </c>
      <c r="Q1750" s="105">
        <v>-0.42433709399100561</v>
      </c>
      <c r="R1750" s="83">
        <v>6.9835295542613878</v>
      </c>
      <c r="S1750" s="83">
        <v>11.797775231177715</v>
      </c>
      <c r="T1750" s="105">
        <v>-0.40806385802247092</v>
      </c>
      <c r="U1750" s="83">
        <v>10.990866391879033</v>
      </c>
      <c r="V1750" s="105">
        <v>-0.36460609152510481</v>
      </c>
      <c r="W1750" s="83">
        <v>12.191323038092719</v>
      </c>
      <c r="X1750" s="105">
        <v>-0.42717213444014102</v>
      </c>
      <c r="Y1750" s="81">
        <v>62.80875455021858</v>
      </c>
      <c r="Z1750" s="80"/>
      <c r="AA1750" s="83">
        <v>6.9835295542613878</v>
      </c>
      <c r="AB1750" s="80"/>
      <c r="AC1750" s="84">
        <v>3.9811354530662202</v>
      </c>
      <c r="AD1750" s="84">
        <v>4.4531402353996636</v>
      </c>
      <c r="AE1750" s="105">
        <v>-0.10599369374925639</v>
      </c>
      <c r="AF1750" s="84">
        <v>2.9898955723215241</v>
      </c>
      <c r="AG1750" s="105">
        <v>0.33152993366087408</v>
      </c>
      <c r="AH1750" s="84">
        <v>3.6623935131379985</v>
      </c>
      <c r="AI1750" s="105">
        <v>8.7031046441297985E-2</v>
      </c>
      <c r="AJ1750" s="84">
        <v>8.9938410172392462</v>
      </c>
      <c r="AK1750" s="84">
        <v>9.0024091795712717</v>
      </c>
      <c r="AL1750" s="105">
        <v>-9.5176326260184012E-4</v>
      </c>
      <c r="AM1750" s="84">
        <v>6.4755611620902878</v>
      </c>
      <c r="AN1750" s="105">
        <v>0.38888982624265211</v>
      </c>
      <c r="AO1750" s="84">
        <v>8.2330195921454994</v>
      </c>
      <c r="AP1750" s="105">
        <v>9.2410981970647676E-2</v>
      </c>
      <c r="AQ1750" s="108">
        <v>2.9760281139468454E-3</v>
      </c>
      <c r="AR1750" s="108">
        <v>1.9292521135477853E-3</v>
      </c>
    </row>
    <row r="1751" spans="1:44" x14ac:dyDescent="0.25">
      <c r="A1751" s="80" t="s">
        <v>327</v>
      </c>
      <c r="B1751" s="80" t="s">
        <v>378</v>
      </c>
      <c r="C1751" s="80" t="s">
        <v>281</v>
      </c>
      <c r="D1751" s="81">
        <v>89978899.626372486</v>
      </c>
      <c r="E1751" s="81">
        <v>88238313.725133628</v>
      </c>
      <c r="F1751" s="105">
        <v>1.972596514775728E-2</v>
      </c>
      <c r="G1751" s="81">
        <v>87949956.632651806</v>
      </c>
      <c r="H1751" s="105">
        <v>2.3069289302724075E-2</v>
      </c>
      <c r="I1751" s="81">
        <v>80815578.308302686</v>
      </c>
      <c r="J1751" s="105">
        <v>0.11338558121941195</v>
      </c>
      <c r="K1751" s="83">
        <v>31692279.530961111</v>
      </c>
      <c r="L1751" s="83">
        <v>34242083.564807065</v>
      </c>
      <c r="M1751" s="105">
        <v>-7.4464044485498593E-2</v>
      </c>
      <c r="N1751" s="83">
        <v>36415460.868984692</v>
      </c>
      <c r="O1751" s="105">
        <v>-0.12970263798161477</v>
      </c>
      <c r="P1751" s="83">
        <v>31317603.361804176</v>
      </c>
      <c r="Q1751" s="105">
        <v>1.1963756128730482E-2</v>
      </c>
      <c r="R1751" s="83">
        <v>39955446.668598473</v>
      </c>
      <c r="S1751" s="83">
        <v>45283664.731679149</v>
      </c>
      <c r="T1751" s="105">
        <v>-0.11766313735101054</v>
      </c>
      <c r="U1751" s="83">
        <v>47823483.612135842</v>
      </c>
      <c r="V1751" s="105">
        <v>-0.16452245527217826</v>
      </c>
      <c r="W1751" s="83">
        <v>40869516.07669282</v>
      </c>
      <c r="X1751" s="105">
        <v>-2.2365554962262561E-2</v>
      </c>
      <c r="Y1751" s="80"/>
      <c r="Z1751" s="80"/>
      <c r="AA1751" s="80"/>
      <c r="AB1751" s="80"/>
      <c r="AC1751" s="84">
        <v>2.8391425595773088</v>
      </c>
      <c r="AD1751" s="84">
        <v>2.57689674631313</v>
      </c>
      <c r="AE1751" s="105">
        <v>0.10176807186371917</v>
      </c>
      <c r="AF1751" s="84">
        <v>2.4151817534062685</v>
      </c>
      <c r="AG1751" s="105">
        <v>0.17553991767828825</v>
      </c>
      <c r="AH1751" s="84">
        <v>2.5805160559274349</v>
      </c>
      <c r="AI1751" s="105">
        <v>0.10022278414265619</v>
      </c>
      <c r="AJ1751" s="84">
        <v>2.2519808218559629</v>
      </c>
      <c r="AK1751" s="84">
        <v>1.9485683026754821</v>
      </c>
      <c r="AL1751" s="105">
        <v>0.1557104869066587</v>
      </c>
      <c r="AM1751" s="84">
        <v>1.8390537449332389</v>
      </c>
      <c r="AN1751" s="105">
        <v>0.22453235967702187</v>
      </c>
      <c r="AO1751" s="84">
        <v>1.9774048255587351</v>
      </c>
      <c r="AP1751" s="105">
        <v>0.13885674432884207</v>
      </c>
      <c r="AQ1751" s="80"/>
      <c r="AR1751" s="80"/>
    </row>
    <row r="1752" spans="1:44" x14ac:dyDescent="0.25">
      <c r="A1752" s="80" t="s">
        <v>327</v>
      </c>
      <c r="B1752" s="80" t="s">
        <v>378</v>
      </c>
      <c r="C1752" s="80" t="s">
        <v>313</v>
      </c>
      <c r="D1752" s="81">
        <v>43024047.732176259</v>
      </c>
      <c r="E1752" s="81">
        <v>41249582.555220582</v>
      </c>
      <c r="F1752" s="105">
        <v>4.3017772957585965E-2</v>
      </c>
      <c r="G1752" s="81">
        <v>44130971.2810589</v>
      </c>
      <c r="H1752" s="105">
        <v>-2.5082691741202048E-2</v>
      </c>
      <c r="I1752" s="81">
        <v>38849820.436935052</v>
      </c>
      <c r="J1752" s="105">
        <v>0.10744521463148675</v>
      </c>
      <c r="K1752" s="83">
        <v>17934841.572278742</v>
      </c>
      <c r="L1752" s="83">
        <v>19266983.067112964</v>
      </c>
      <c r="M1752" s="105">
        <v>-6.9141156671698623E-2</v>
      </c>
      <c r="N1752" s="83">
        <v>21084921.307294682</v>
      </c>
      <c r="O1752" s="105">
        <v>-0.14939964390220972</v>
      </c>
      <c r="P1752" s="83">
        <v>17558291.988905728</v>
      </c>
      <c r="Q1752" s="105">
        <v>2.1445684102470681E-2</v>
      </c>
      <c r="R1752" s="83">
        <v>18262630.034866482</v>
      </c>
      <c r="S1752" s="83">
        <v>20875821.911842968</v>
      </c>
      <c r="T1752" s="105">
        <v>-0.1251779157731753</v>
      </c>
      <c r="U1752" s="83">
        <v>22927378.584631711</v>
      </c>
      <c r="V1752" s="105">
        <v>-0.20345756199498638</v>
      </c>
      <c r="W1752" s="83">
        <v>17592389.09139397</v>
      </c>
      <c r="X1752" s="105">
        <v>3.8098346960754044E-2</v>
      </c>
      <c r="Y1752" s="80"/>
      <c r="Z1752" s="80"/>
      <c r="AA1752" s="80"/>
      <c r="AB1752" s="80"/>
      <c r="AC1752" s="84">
        <v>2.3989087140126752</v>
      </c>
      <c r="AD1752" s="84">
        <v>2.140946634537193</v>
      </c>
      <c r="AE1752" s="105">
        <v>0.12048972884896111</v>
      </c>
      <c r="AF1752" s="84">
        <v>2.0930109549799956</v>
      </c>
      <c r="AG1752" s="105">
        <v>0.14615201048271789</v>
      </c>
      <c r="AH1752" s="84">
        <v>2.212619568092526</v>
      </c>
      <c r="AI1752" s="105">
        <v>8.4193934016748739E-2</v>
      </c>
      <c r="AJ1752" s="84">
        <v>2.3558516845621904</v>
      </c>
      <c r="AK1752" s="84">
        <v>1.9759501077090271</v>
      </c>
      <c r="AL1752" s="105">
        <v>0.192262737490691</v>
      </c>
      <c r="AM1752" s="84">
        <v>1.9248153956266076</v>
      </c>
      <c r="AN1752" s="105">
        <v>0.22393643043116998</v>
      </c>
      <c r="AO1752" s="84">
        <v>2.2083311274612507</v>
      </c>
      <c r="AP1752" s="105">
        <v>6.6801828433461788E-2</v>
      </c>
      <c r="AQ1752" s="80"/>
      <c r="AR1752" s="80"/>
    </row>
    <row r="1753" spans="1:44" x14ac:dyDescent="0.25">
      <c r="A1753" s="80" t="s">
        <v>327</v>
      </c>
      <c r="B1753" s="80" t="s">
        <v>378</v>
      </c>
      <c r="C1753" s="80" t="s">
        <v>328</v>
      </c>
      <c r="D1753" s="81">
        <v>1846471.3018677654</v>
      </c>
      <c r="E1753" s="81">
        <v>1830325.6199111938</v>
      </c>
      <c r="F1753" s="105">
        <v>8.8212074293943961E-3</v>
      </c>
      <c r="G1753" s="81">
        <v>2080325.3601544811</v>
      </c>
      <c r="H1753" s="105">
        <v>-0.1124122518361023</v>
      </c>
      <c r="I1753" s="81">
        <v>1585945.9985130096</v>
      </c>
      <c r="J1753" s="105">
        <v>0.16427123218509676</v>
      </c>
      <c r="K1753" s="83">
        <v>561299.18673548079</v>
      </c>
      <c r="L1753" s="83">
        <v>612000.71560414194</v>
      </c>
      <c r="M1753" s="105">
        <v>-8.2845538536030439E-2</v>
      </c>
      <c r="N1753" s="83">
        <v>741452.66019417334</v>
      </c>
      <c r="O1753" s="105">
        <v>-0.24297366929874328</v>
      </c>
      <c r="P1753" s="83">
        <v>607304.92040090414</v>
      </c>
      <c r="Q1753" s="105">
        <v>-7.5753928743164611E-2</v>
      </c>
      <c r="R1753" s="83">
        <v>314326.90666144883</v>
      </c>
      <c r="S1753" s="83">
        <v>342394.30097735347</v>
      </c>
      <c r="T1753" s="105">
        <v>-8.197389452974882E-2</v>
      </c>
      <c r="U1753" s="83">
        <v>405414.51569490775</v>
      </c>
      <c r="V1753" s="105">
        <v>-0.22467771998081676</v>
      </c>
      <c r="W1753" s="83">
        <v>325384.10013444646</v>
      </c>
      <c r="X1753" s="105">
        <v>-3.3981972285765896E-2</v>
      </c>
      <c r="Y1753" s="80"/>
      <c r="Z1753" s="80"/>
      <c r="AA1753" s="80"/>
      <c r="AB1753" s="80"/>
      <c r="AC1753" s="84">
        <v>3.2896382989735882</v>
      </c>
      <c r="AD1753" s="84">
        <v>2.9907246400919183</v>
      </c>
      <c r="AE1753" s="105">
        <v>9.9946900786052617E-2</v>
      </c>
      <c r="AF1753" s="84">
        <v>2.8057426614528307</v>
      </c>
      <c r="AG1753" s="105">
        <v>0.17246615100124449</v>
      </c>
      <c r="AH1753" s="84">
        <v>2.6114492822914537</v>
      </c>
      <c r="AI1753" s="105">
        <v>0.25969832969034262</v>
      </c>
      <c r="AJ1753" s="84">
        <v>5.8743660270119316</v>
      </c>
      <c r="AK1753" s="84">
        <v>5.3456661360501281</v>
      </c>
      <c r="AL1753" s="105">
        <v>9.8902527300826867E-2</v>
      </c>
      <c r="AM1753" s="84">
        <v>5.1313539096859015</v>
      </c>
      <c r="AN1753" s="105">
        <v>0.14479845483343615</v>
      </c>
      <c r="AO1753" s="84">
        <v>4.8740734346199082</v>
      </c>
      <c r="AP1753" s="105">
        <v>0.20522723053105346</v>
      </c>
      <c r="AQ1753" s="108">
        <v>100.00000000000001</v>
      </c>
      <c r="AR1753" s="108">
        <v>100</v>
      </c>
    </row>
    <row r="1754" spans="1:44" x14ac:dyDescent="0.25">
      <c r="A1754" s="80" t="s">
        <v>327</v>
      </c>
      <c r="B1754" s="80" t="s">
        <v>378</v>
      </c>
      <c r="C1754" s="80" t="s">
        <v>270</v>
      </c>
      <c r="D1754" s="81">
        <v>879119.52722551231</v>
      </c>
      <c r="E1754" s="81">
        <v>869670.82208607916</v>
      </c>
      <c r="F1754" s="105">
        <v>1.0864691443560845E-2</v>
      </c>
      <c r="G1754" s="81">
        <v>1023914.1423349858</v>
      </c>
      <c r="H1754" s="105">
        <v>-0.14141284813126662</v>
      </c>
      <c r="I1754" s="81">
        <v>817730.43215261342</v>
      </c>
      <c r="J1754" s="105">
        <v>7.50725332690588E-2</v>
      </c>
      <c r="K1754" s="83">
        <v>281382.22747570893</v>
      </c>
      <c r="L1754" s="83">
        <v>302161.18951446586</v>
      </c>
      <c r="M1754" s="105">
        <v>-6.8767805925526199E-2</v>
      </c>
      <c r="N1754" s="83">
        <v>379824.94350654684</v>
      </c>
      <c r="O1754" s="105">
        <v>-0.25917917639113952</v>
      </c>
      <c r="P1754" s="83">
        <v>321090.84196829743</v>
      </c>
      <c r="Q1754" s="105">
        <v>-0.12366785128212747</v>
      </c>
      <c r="R1754" s="83">
        <v>163139.38450066227</v>
      </c>
      <c r="S1754" s="83">
        <v>177774.78940593949</v>
      </c>
      <c r="T1754" s="105">
        <v>-8.2325536450829545E-2</v>
      </c>
      <c r="U1754" s="83">
        <v>221166.38018174705</v>
      </c>
      <c r="V1754" s="105">
        <v>-0.26236806712394606</v>
      </c>
      <c r="W1754" s="83">
        <v>181822.29813538332</v>
      </c>
      <c r="X1754" s="105">
        <v>-0.10275369867347023</v>
      </c>
      <c r="Y1754" s="80"/>
      <c r="Z1754" s="80"/>
      <c r="AA1754" s="80"/>
      <c r="AB1754" s="80"/>
      <c r="AC1754" s="84">
        <v>3.124289458904808</v>
      </c>
      <c r="AD1754" s="84">
        <v>2.8781685149026854</v>
      </c>
      <c r="AE1754" s="105">
        <v>8.5513041619261917E-2</v>
      </c>
      <c r="AF1754" s="84">
        <v>2.6957527667409162</v>
      </c>
      <c r="AG1754" s="105">
        <v>0.15896735689229385</v>
      </c>
      <c r="AH1754" s="84">
        <v>2.546726113830899</v>
      </c>
      <c r="AI1754" s="105">
        <v>0.22678659551855482</v>
      </c>
      <c r="AJ1754" s="84">
        <v>5.3887632953644218</v>
      </c>
      <c r="AK1754" s="84">
        <v>4.8919806064302573</v>
      </c>
      <c r="AL1754" s="105">
        <v>0.1015504207602886</v>
      </c>
      <c r="AM1754" s="84">
        <v>4.6296102576420868</v>
      </c>
      <c r="AN1754" s="105">
        <v>0.16397774228817705</v>
      </c>
      <c r="AO1754" s="84">
        <v>4.4974155564997771</v>
      </c>
      <c r="AP1754" s="105">
        <v>0.19819110057029235</v>
      </c>
      <c r="AQ1754" s="80"/>
      <c r="AR1754" s="80"/>
    </row>
    <row r="1755" spans="1:44" x14ac:dyDescent="0.25">
      <c r="A1755" s="80" t="s">
        <v>327</v>
      </c>
      <c r="B1755" s="80" t="s">
        <v>378</v>
      </c>
      <c r="C1755" s="80" t="s">
        <v>271</v>
      </c>
      <c r="D1755" s="81">
        <v>864347.6946578467</v>
      </c>
      <c r="E1755" s="81">
        <v>820671.88232962368</v>
      </c>
      <c r="F1755" s="105">
        <v>5.3219579308896793E-2</v>
      </c>
      <c r="G1755" s="81">
        <v>908878.88052339794</v>
      </c>
      <c r="H1755" s="105">
        <v>-4.899573179641601E-2</v>
      </c>
      <c r="I1755" s="81">
        <v>683189.87607228279</v>
      </c>
      <c r="J1755" s="105">
        <v>0.26516467080433886</v>
      </c>
      <c r="K1755" s="83">
        <v>260885.80327504189</v>
      </c>
      <c r="L1755" s="83">
        <v>281946.68997415184</v>
      </c>
      <c r="M1755" s="105">
        <v>-7.469811651642641E-2</v>
      </c>
      <c r="N1755" s="83">
        <v>331993.61472674052</v>
      </c>
      <c r="O1755" s="105">
        <v>-0.21418427432776532</v>
      </c>
      <c r="P1755" s="83">
        <v>266770.98920389294</v>
      </c>
      <c r="Q1755" s="105">
        <v>-2.2060816831747026E-2</v>
      </c>
      <c r="R1755" s="83">
        <v>144828.58042697434</v>
      </c>
      <c r="S1755" s="83">
        <v>156018.37899734592</v>
      </c>
      <c r="T1755" s="105">
        <v>-7.172102826784231E-2</v>
      </c>
      <c r="U1755" s="83">
        <v>175317.90300295985</v>
      </c>
      <c r="V1755" s="105">
        <v>-0.17390877972953378</v>
      </c>
      <c r="W1755" s="83">
        <v>137924.23076010903</v>
      </c>
      <c r="X1755" s="105">
        <v>5.005900434474065E-2</v>
      </c>
      <c r="Y1755" s="80"/>
      <c r="Z1755" s="80"/>
      <c r="AA1755" s="80"/>
      <c r="AB1755" s="80"/>
      <c r="AC1755" s="84">
        <v>3.3131266010155334</v>
      </c>
      <c r="AD1755" s="84">
        <v>2.9107342327901096</v>
      </c>
      <c r="AE1755" s="105">
        <v>0.13824428341563397</v>
      </c>
      <c r="AF1755" s="84">
        <v>2.737639641869269</v>
      </c>
      <c r="AG1755" s="105">
        <v>0.21021282361082411</v>
      </c>
      <c r="AH1755" s="84">
        <v>2.5609601632886743</v>
      </c>
      <c r="AI1755" s="105">
        <v>0.29370485668194052</v>
      </c>
      <c r="AJ1755" s="84">
        <v>5.968074064591617</v>
      </c>
      <c r="AK1755" s="84">
        <v>5.260097480846051</v>
      </c>
      <c r="AL1755" s="105">
        <v>0.1345938143396713</v>
      </c>
      <c r="AM1755" s="84">
        <v>5.1841760878696661</v>
      </c>
      <c r="AN1755" s="105">
        <v>0.15120975125751915</v>
      </c>
      <c r="AO1755" s="84">
        <v>4.9533709363987812</v>
      </c>
      <c r="AP1755" s="105">
        <v>0.20485102796087976</v>
      </c>
      <c r="AQ1755" s="80"/>
      <c r="AR1755" s="80"/>
    </row>
    <row r="1756" spans="1:44" x14ac:dyDescent="0.25">
      <c r="A1756" s="80" t="s">
        <v>327</v>
      </c>
      <c r="B1756" s="80" t="s">
        <v>378</v>
      </c>
      <c r="C1756" s="80" t="s">
        <v>127</v>
      </c>
      <c r="D1756" s="81">
        <v>103004.07998440624</v>
      </c>
      <c r="E1756" s="81">
        <v>139982.91549549103</v>
      </c>
      <c r="F1756" s="105">
        <v>-0.26416677621117207</v>
      </c>
      <c r="G1756" s="81">
        <v>147532.33729609728</v>
      </c>
      <c r="H1756" s="105">
        <v>-0.30182032039743845</v>
      </c>
      <c r="I1756" s="81">
        <v>85025.690288113357</v>
      </c>
      <c r="J1756" s="105">
        <v>0.21144655968534107</v>
      </c>
      <c r="K1756" s="83">
        <v>19031.15598472995</v>
      </c>
      <c r="L1756" s="83">
        <v>27892.836115524235</v>
      </c>
      <c r="M1756" s="105">
        <v>-0.3177045207626687</v>
      </c>
      <c r="N1756" s="83">
        <v>29634.101960886055</v>
      </c>
      <c r="O1756" s="105">
        <v>-0.3577954206323139</v>
      </c>
      <c r="P1756" s="83">
        <v>19443.089228713725</v>
      </c>
      <c r="Q1756" s="105">
        <v>-2.1186614901475009E-2</v>
      </c>
      <c r="R1756" s="83">
        <v>6358.9417338122039</v>
      </c>
      <c r="S1756" s="83">
        <v>8601.1325740680513</v>
      </c>
      <c r="T1756" s="105">
        <v>-0.2606855342534693</v>
      </c>
      <c r="U1756" s="83">
        <v>8930.232510200809</v>
      </c>
      <c r="V1756" s="105">
        <v>-0.28793099994333587</v>
      </c>
      <c r="W1756" s="83">
        <v>5637.5712389541459</v>
      </c>
      <c r="X1756" s="105">
        <v>0.12795767260084914</v>
      </c>
      <c r="Y1756" s="80"/>
      <c r="Z1756" s="80"/>
      <c r="AA1756" s="80"/>
      <c r="AB1756" s="80"/>
      <c r="AC1756" s="84">
        <v>5.4123921882125154</v>
      </c>
      <c r="AD1756" s="84">
        <v>5.0185974246477274</v>
      </c>
      <c r="AE1756" s="105">
        <v>7.8467095533654968E-2</v>
      </c>
      <c r="AF1756" s="84">
        <v>4.9784649283728823</v>
      </c>
      <c r="AG1756" s="105">
        <v>8.7160855019110084E-2</v>
      </c>
      <c r="AH1756" s="84">
        <v>4.3730545741952707</v>
      </c>
      <c r="AI1756" s="105">
        <v>0.23766856698981481</v>
      </c>
      <c r="AJ1756" s="84">
        <v>16.198305362149465</v>
      </c>
      <c r="AK1756" s="84">
        <v>16.274939874491871</v>
      </c>
      <c r="AL1756" s="105">
        <v>-4.7087431925027564E-3</v>
      </c>
      <c r="AM1756" s="84">
        <v>16.520548275487151</v>
      </c>
      <c r="AN1756" s="105">
        <v>-1.9505582258176203E-2</v>
      </c>
      <c r="AO1756" s="84">
        <v>15.081971771923348</v>
      </c>
      <c r="AP1756" s="105">
        <v>7.4017748283038712E-2</v>
      </c>
      <c r="AQ1756" s="80"/>
      <c r="AR1756" s="80"/>
    </row>
    <row r="1757" spans="1:44" x14ac:dyDescent="0.25">
      <c r="A1757" s="80" t="s">
        <v>327</v>
      </c>
      <c r="B1757" s="80" t="s">
        <v>378</v>
      </c>
      <c r="C1757" s="80" t="s">
        <v>282</v>
      </c>
      <c r="D1757" s="81">
        <v>3298.5908252334593</v>
      </c>
      <c r="E1757" s="81">
        <v>15120.376640142202</v>
      </c>
      <c r="F1757" s="105">
        <v>-0.78184466539833253</v>
      </c>
      <c r="G1757" s="81">
        <v>20121.090897270442</v>
      </c>
      <c r="H1757" s="105">
        <v>-0.83606302252325027</v>
      </c>
      <c r="I1757" s="81">
        <v>12697.932646932602</v>
      </c>
      <c r="J1757" s="105">
        <v>-0.74022615200827291</v>
      </c>
      <c r="K1757" s="83">
        <v>412.49723923969981</v>
      </c>
      <c r="L1757" s="83">
        <v>4124.1380382069365</v>
      </c>
      <c r="M1757" s="105">
        <v>-0.89997976900427845</v>
      </c>
      <c r="N1757" s="83">
        <v>4796.6537282504923</v>
      </c>
      <c r="O1757" s="105">
        <v>-0.91400312330026134</v>
      </c>
      <c r="P1757" s="83">
        <v>3807.8666968569637</v>
      </c>
      <c r="Q1757" s="105">
        <v>-0.89167235303163905</v>
      </c>
      <c r="R1757" s="83">
        <v>188.86895548351609</v>
      </c>
      <c r="S1757" s="83">
        <v>1037.8279174077047</v>
      </c>
      <c r="T1757" s="105">
        <v>-0.81801515230456079</v>
      </c>
      <c r="U1757" s="83">
        <v>1186.6099095330064</v>
      </c>
      <c r="V1757" s="105">
        <v>-0.84083315505274525</v>
      </c>
      <c r="W1757" s="83">
        <v>965.56739323375166</v>
      </c>
      <c r="X1757" s="105">
        <v>-0.80439588494079017</v>
      </c>
      <c r="Y1757" s="80"/>
      <c r="Z1757" s="80"/>
      <c r="AA1757" s="80"/>
      <c r="AB1757" s="80"/>
      <c r="AC1757" s="84">
        <v>7.9966373382602614</v>
      </c>
      <c r="AD1757" s="84">
        <v>3.666311966297843</v>
      </c>
      <c r="AE1757" s="105">
        <v>1.1811120853240105</v>
      </c>
      <c r="AF1757" s="84">
        <v>4.1948183123507041</v>
      </c>
      <c r="AG1757" s="105">
        <v>0.90631315657127542</v>
      </c>
      <c r="AH1757" s="84">
        <v>3.3346578695660627</v>
      </c>
      <c r="AI1757" s="105">
        <v>1.3980383148874158</v>
      </c>
      <c r="AJ1757" s="84">
        <v>17.464970973068944</v>
      </c>
      <c r="AK1757" s="84">
        <v>14.569252172277274</v>
      </c>
      <c r="AL1757" s="105">
        <v>0.19875548631807705</v>
      </c>
      <c r="AM1757" s="84">
        <v>16.956786502136286</v>
      </c>
      <c r="AN1757" s="105">
        <v>2.9969385465143116E-2</v>
      </c>
      <c r="AO1757" s="84">
        <v>13.150747152310469</v>
      </c>
      <c r="AP1757" s="105">
        <v>0.32805921753278511</v>
      </c>
      <c r="AQ1757" s="108">
        <v>0.17864295111962092</v>
      </c>
      <c r="AR1757" s="108">
        <v>6.0086792279268865E-2</v>
      </c>
    </row>
    <row r="1758" spans="1:44" x14ac:dyDescent="0.25">
      <c r="A1758" s="80" t="s">
        <v>327</v>
      </c>
      <c r="B1758" s="80" t="s">
        <v>378</v>
      </c>
      <c r="C1758" s="80" t="s">
        <v>284</v>
      </c>
      <c r="D1758" s="81">
        <v>657.17479060649873</v>
      </c>
      <c r="E1758" s="81">
        <v>927.15746311664577</v>
      </c>
      <c r="F1758" s="105">
        <v>-0.29119398079652892</v>
      </c>
      <c r="G1758" s="81">
        <v>2479.1792877578737</v>
      </c>
      <c r="H1758" s="105">
        <v>-0.73492244233742521</v>
      </c>
      <c r="I1758" s="81">
        <v>1415.8137261474133</v>
      </c>
      <c r="J1758" s="105">
        <v>-0.53583244852785505</v>
      </c>
      <c r="K1758" s="83">
        <v>69.182283009415556</v>
      </c>
      <c r="L1758" s="83">
        <v>101.57529102008927</v>
      </c>
      <c r="M1758" s="105">
        <v>-0.31890637659376347</v>
      </c>
      <c r="N1758" s="83">
        <v>323.13507913140973</v>
      </c>
      <c r="O1758" s="105">
        <v>-0.7859029010549452</v>
      </c>
      <c r="P1758" s="83">
        <v>182.65169609700791</v>
      </c>
      <c r="Q1758" s="105">
        <v>-0.62123383199971904</v>
      </c>
      <c r="R1758" s="83">
        <v>21.025892489140844</v>
      </c>
      <c r="S1758" s="83">
        <v>28.445560473778968</v>
      </c>
      <c r="T1758" s="105">
        <v>-0.26083746852088052</v>
      </c>
      <c r="U1758" s="83">
        <v>86.876218667279304</v>
      </c>
      <c r="V1758" s="105">
        <v>-0.75797873328642063</v>
      </c>
      <c r="W1758" s="83">
        <v>46.377155296685899</v>
      </c>
      <c r="X1758" s="105">
        <v>-0.54663255314749004</v>
      </c>
      <c r="Y1758" s="80"/>
      <c r="Z1758" s="80"/>
      <c r="AA1758" s="80"/>
      <c r="AB1758" s="80"/>
      <c r="AC1758" s="84">
        <v>9.4991775642480416</v>
      </c>
      <c r="AD1758" s="84">
        <v>9.1277854466917088</v>
      </c>
      <c r="AE1758" s="105">
        <v>4.0688085815047383E-2</v>
      </c>
      <c r="AF1758" s="84">
        <v>7.672269115510244</v>
      </c>
      <c r="AG1758" s="105">
        <v>0.23811840033667786</v>
      </c>
      <c r="AH1758" s="84">
        <v>7.751440344662675</v>
      </c>
      <c r="AI1758" s="105">
        <v>0.22547257565992715</v>
      </c>
      <c r="AJ1758" s="84">
        <v>31.25550037630541</v>
      </c>
      <c r="AK1758" s="84">
        <v>32.594100719910116</v>
      </c>
      <c r="AL1758" s="105">
        <v>-4.1068792021834263E-2</v>
      </c>
      <c r="AM1758" s="84">
        <v>28.536915231689537</v>
      </c>
      <c r="AN1758" s="105">
        <v>9.5265557701098361E-2</v>
      </c>
      <c r="AO1758" s="84">
        <v>30.528257222550842</v>
      </c>
      <c r="AP1758" s="105">
        <v>2.3821967577545251E-2</v>
      </c>
      <c r="AQ1758" s="108">
        <v>3.5590847793937834E-2</v>
      </c>
      <c r="AR1758" s="108">
        <v>6.6891799726795705E-3</v>
      </c>
    </row>
    <row r="1759" spans="1:44" x14ac:dyDescent="0.25">
      <c r="A1759" s="80" t="s">
        <v>327</v>
      </c>
      <c r="B1759" s="80" t="s">
        <v>378</v>
      </c>
      <c r="C1759" s="80" t="s">
        <v>285</v>
      </c>
      <c r="D1759" s="81">
        <v>730697.27752736688</v>
      </c>
      <c r="E1759" s="81">
        <v>678174.47775799152</v>
      </c>
      <c r="F1759" s="105">
        <v>7.744732586076214E-2</v>
      </c>
      <c r="G1759" s="81">
        <v>743637.93410501245</v>
      </c>
      <c r="H1759" s="105">
        <v>-1.7401824172969316E-2</v>
      </c>
      <c r="I1759" s="81">
        <v>534721.34277495381</v>
      </c>
      <c r="J1759" s="105">
        <v>0.36650105218428269</v>
      </c>
      <c r="K1759" s="83">
        <v>226126.03390513448</v>
      </c>
      <c r="L1759" s="83">
        <v>238938.49394903606</v>
      </c>
      <c r="M1759" s="105">
        <v>-5.3622419025686117E-2</v>
      </c>
      <c r="N1759" s="83">
        <v>287707.60843737621</v>
      </c>
      <c r="O1759" s="105">
        <v>-0.21404221760665001</v>
      </c>
      <c r="P1759" s="83">
        <v>221331.09453889448</v>
      </c>
      <c r="Q1759" s="105">
        <v>2.1664101811945731E-2</v>
      </c>
      <c r="R1759" s="83">
        <v>127024.73040315602</v>
      </c>
      <c r="S1759" s="83">
        <v>133808.37699934395</v>
      </c>
      <c r="T1759" s="105">
        <v>-5.0696725782879717E-2</v>
      </c>
      <c r="U1759" s="83">
        <v>152421.82634193919</v>
      </c>
      <c r="V1759" s="105">
        <v>-0.16662374771581584</v>
      </c>
      <c r="W1759" s="83">
        <v>114992.37782266769</v>
      </c>
      <c r="X1759" s="105">
        <v>0.10463608813310812</v>
      </c>
      <c r="Y1759" s="80"/>
      <c r="Z1759" s="80"/>
      <c r="AA1759" s="80"/>
      <c r="AB1759" s="80"/>
      <c r="AC1759" s="84">
        <v>3.2313717483494742</v>
      </c>
      <c r="AD1759" s="84">
        <v>2.838280540525385</v>
      </c>
      <c r="AE1759" s="105">
        <v>0.13849624877156269</v>
      </c>
      <c r="AF1759" s="84">
        <v>2.5847002731138273</v>
      </c>
      <c r="AG1759" s="105">
        <v>0.25019205590774052</v>
      </c>
      <c r="AH1759" s="84">
        <v>2.4159341184705854</v>
      </c>
      <c r="AI1759" s="105">
        <v>0.33752477919186974</v>
      </c>
      <c r="AJ1759" s="84">
        <v>5.7524017190058307</v>
      </c>
      <c r="AK1759" s="84">
        <v>5.0682512781790674</v>
      </c>
      <c r="AL1759" s="105">
        <v>0.13498747462903349</v>
      </c>
      <c r="AM1759" s="84">
        <v>4.878815271749561</v>
      </c>
      <c r="AN1759" s="105">
        <v>0.17905708632067113</v>
      </c>
      <c r="AO1759" s="84">
        <v>4.6500590117334513</v>
      </c>
      <c r="AP1759" s="105">
        <v>0.23705993934503805</v>
      </c>
      <c r="AQ1759" s="108">
        <v>39.572631147218104</v>
      </c>
      <c r="AR1759" s="108">
        <v>40.411663052431642</v>
      </c>
    </row>
    <row r="1760" spans="1:44" x14ac:dyDescent="0.25">
      <c r="A1760" s="80" t="s">
        <v>327</v>
      </c>
      <c r="B1760" s="80" t="s">
        <v>378</v>
      </c>
      <c r="C1760" s="80" t="s">
        <v>286</v>
      </c>
      <c r="D1760" s="80"/>
      <c r="E1760" s="81">
        <v>40.170120878219606</v>
      </c>
      <c r="F1760" s="105">
        <v>-1</v>
      </c>
      <c r="G1760" s="80"/>
      <c r="H1760" s="80"/>
      <c r="I1760" s="81">
        <v>205.83437366724013</v>
      </c>
      <c r="J1760" s="105">
        <v>-1</v>
      </c>
      <c r="K1760" s="80"/>
      <c r="L1760" s="83">
        <v>13.434823036193848</v>
      </c>
      <c r="M1760" s="105">
        <v>-1</v>
      </c>
      <c r="N1760" s="80"/>
      <c r="O1760" s="80"/>
      <c r="P1760" s="83">
        <v>51.587562322616577</v>
      </c>
      <c r="Q1760" s="105">
        <v>-1</v>
      </c>
      <c r="R1760" s="80"/>
      <c r="S1760" s="83">
        <v>4.4079654381752018</v>
      </c>
      <c r="T1760" s="105">
        <v>-1</v>
      </c>
      <c r="U1760" s="80"/>
      <c r="V1760" s="80"/>
      <c r="W1760" s="83">
        <v>11.287358636188507</v>
      </c>
      <c r="X1760" s="105">
        <v>-1</v>
      </c>
      <c r="Y1760" s="80"/>
      <c r="Z1760" s="80"/>
      <c r="AA1760" s="80"/>
      <c r="AB1760" s="80"/>
      <c r="AC1760" s="80"/>
      <c r="AD1760" s="84">
        <v>2.99</v>
      </c>
      <c r="AE1760" s="105">
        <v>-1</v>
      </c>
      <c r="AF1760" s="80"/>
      <c r="AG1760" s="80"/>
      <c r="AH1760" s="84">
        <v>3.9899999999999998</v>
      </c>
      <c r="AI1760" s="105">
        <v>-1</v>
      </c>
      <c r="AJ1760" s="80"/>
      <c r="AK1760" s="84">
        <v>9.1130752819262408</v>
      </c>
      <c r="AL1760" s="105">
        <v>-1</v>
      </c>
      <c r="AM1760" s="80"/>
      <c r="AN1760" s="80"/>
      <c r="AO1760" s="84">
        <v>18.235831809872028</v>
      </c>
      <c r="AP1760" s="105">
        <v>-1</v>
      </c>
      <c r="AQ1760" s="80"/>
      <c r="AR1760" s="80"/>
    </row>
    <row r="1761" spans="1:44" x14ac:dyDescent="0.25">
      <c r="A1761" s="80" t="s">
        <v>327</v>
      </c>
      <c r="B1761" s="80" t="s">
        <v>378</v>
      </c>
      <c r="C1761" s="80" t="s">
        <v>287</v>
      </c>
      <c r="D1761" s="81">
        <v>4678.5638761878017</v>
      </c>
      <c r="E1761" s="81">
        <v>4369.4240374028686</v>
      </c>
      <c r="F1761" s="105">
        <v>7.0750706761040741E-2</v>
      </c>
      <c r="G1761" s="81">
        <v>2208.5429555666447</v>
      </c>
      <c r="H1761" s="105">
        <v>1.1183938779164135</v>
      </c>
      <c r="I1761" s="81">
        <v>1189.4350481379033</v>
      </c>
      <c r="J1761" s="105">
        <v>2.9334336780408781</v>
      </c>
      <c r="K1761" s="83">
        <v>493.92690289978935</v>
      </c>
      <c r="L1761" s="83">
        <v>457.34711241810851</v>
      </c>
      <c r="M1761" s="105">
        <v>7.9982554800169942E-2</v>
      </c>
      <c r="N1761" s="83">
        <v>229.88041274061379</v>
      </c>
      <c r="O1761" s="105">
        <v>1.1486254396850817</v>
      </c>
      <c r="P1761" s="83">
        <v>151.22518281424288</v>
      </c>
      <c r="Q1761" s="105">
        <v>2.2661683306179459</v>
      </c>
      <c r="R1761" s="83">
        <v>89.721300122882298</v>
      </c>
      <c r="S1761" s="83">
        <v>86.479539222609361</v>
      </c>
      <c r="T1761" s="105">
        <v>3.7485871564697293E-2</v>
      </c>
      <c r="U1761" s="83">
        <v>44.789882349878901</v>
      </c>
      <c r="V1761" s="105">
        <v>1.0031599864902274</v>
      </c>
      <c r="W1761" s="83">
        <v>24.147385479612083</v>
      </c>
      <c r="X1761" s="105">
        <v>2.715569960923307</v>
      </c>
      <c r="Y1761" s="80"/>
      <c r="Z1761" s="80"/>
      <c r="AA1761" s="80"/>
      <c r="AB1761" s="80"/>
      <c r="AC1761" s="84">
        <v>9.4721786740517242</v>
      </c>
      <c r="AD1761" s="84">
        <v>9.5538463428808615</v>
      </c>
      <c r="AE1761" s="105">
        <v>-8.5481455215147741E-3</v>
      </c>
      <c r="AF1761" s="84">
        <v>9.6073559692911292</v>
      </c>
      <c r="AG1761" s="105">
        <v>-1.4070187018310197E-2</v>
      </c>
      <c r="AH1761" s="84">
        <v>7.865323922927197</v>
      </c>
      <c r="AI1761" s="105">
        <v>0.20429606801578648</v>
      </c>
      <c r="AJ1761" s="84">
        <v>52.145520292060418</v>
      </c>
      <c r="AK1761" s="84">
        <v>50.525524033556813</v>
      </c>
      <c r="AL1761" s="105">
        <v>3.2062928381062908E-2</v>
      </c>
      <c r="AM1761" s="84">
        <v>49.308969787294295</v>
      </c>
      <c r="AN1761" s="105">
        <v>5.7526054934877835E-2</v>
      </c>
      <c r="AO1761" s="84">
        <v>49.257301546875837</v>
      </c>
      <c r="AP1761" s="105">
        <v>5.8635342466659489E-2</v>
      </c>
      <c r="AQ1761" s="108">
        <v>0.25337864019090273</v>
      </c>
      <c r="AR1761" s="108">
        <v>2.8543945243452593E-2</v>
      </c>
    </row>
    <row r="1762" spans="1:44" x14ac:dyDescent="0.25">
      <c r="A1762" s="80" t="s">
        <v>327</v>
      </c>
      <c r="B1762" s="80" t="s">
        <v>378</v>
      </c>
      <c r="C1762" s="80" t="s">
        <v>288</v>
      </c>
      <c r="D1762" s="81">
        <v>20139.54779775381</v>
      </c>
      <c r="E1762" s="81">
        <v>20955.299804344177</v>
      </c>
      <c r="F1762" s="105">
        <v>-3.8928195454462335E-2</v>
      </c>
      <c r="G1762" s="81">
        <v>16996.133339956999</v>
      </c>
      <c r="H1762" s="105">
        <v>0.18494879952529036</v>
      </c>
      <c r="I1762" s="81">
        <v>8840.9555357432364</v>
      </c>
      <c r="J1762" s="105">
        <v>1.2779831564960733</v>
      </c>
      <c r="K1762" s="83">
        <v>3920.5100583742619</v>
      </c>
      <c r="L1762" s="83">
        <v>4475.1315538834115</v>
      </c>
      <c r="M1762" s="105">
        <v>-0.12393412100430039</v>
      </c>
      <c r="N1762" s="83">
        <v>3968.1195251782724</v>
      </c>
      <c r="O1762" s="105">
        <v>-1.1997992122445346E-2</v>
      </c>
      <c r="P1762" s="83">
        <v>2383.6697592715664</v>
      </c>
      <c r="Q1762" s="105">
        <v>0.6447370878977563</v>
      </c>
      <c r="R1762" s="83">
        <v>1518.708163858551</v>
      </c>
      <c r="S1762" s="83">
        <v>1577.1835485899182</v>
      </c>
      <c r="T1762" s="105">
        <v>-3.7075827213419281E-2</v>
      </c>
      <c r="U1762" s="83">
        <v>1354.0573467422414</v>
      </c>
      <c r="V1762" s="105">
        <v>0.12159811215710091</v>
      </c>
      <c r="W1762" s="83">
        <v>728.66833025909455</v>
      </c>
      <c r="X1762" s="105">
        <v>1.084224194728677</v>
      </c>
      <c r="Y1762" s="80"/>
      <c r="Z1762" s="80"/>
      <c r="AA1762" s="80"/>
      <c r="AB1762" s="80"/>
      <c r="AC1762" s="84">
        <v>5.1369713373736836</v>
      </c>
      <c r="AD1762" s="84">
        <v>4.6826109025017759</v>
      </c>
      <c r="AE1762" s="105">
        <v>9.70314306126005E-2</v>
      </c>
      <c r="AF1762" s="84">
        <v>4.2831707140155837</v>
      </c>
      <c r="AG1762" s="105">
        <v>0.19933845283454502</v>
      </c>
      <c r="AH1762" s="84">
        <v>3.7089682836119771</v>
      </c>
      <c r="AI1762" s="105">
        <v>0.3850135521706447</v>
      </c>
      <c r="AJ1762" s="84">
        <v>13.260972895928649</v>
      </c>
      <c r="AK1762" s="84">
        <v>13.28653207363168</v>
      </c>
      <c r="AL1762" s="105">
        <v>-1.9236906637025994E-3</v>
      </c>
      <c r="AM1762" s="84">
        <v>12.552004079331203</v>
      </c>
      <c r="AN1762" s="105">
        <v>5.6482519613331859E-2</v>
      </c>
      <c r="AO1762" s="84">
        <v>12.133031131735386</v>
      </c>
      <c r="AP1762" s="105">
        <v>9.2964548755091983E-2</v>
      </c>
      <c r="AQ1762" s="108">
        <v>1.090704620070835</v>
      </c>
      <c r="AR1762" s="108">
        <v>0.48316199843951046</v>
      </c>
    </row>
    <row r="1763" spans="1:44" x14ac:dyDescent="0.25">
      <c r="A1763" s="80" t="s">
        <v>327</v>
      </c>
      <c r="B1763" s="80" t="s">
        <v>378</v>
      </c>
      <c r="C1763" s="80" t="s">
        <v>289</v>
      </c>
      <c r="D1763" s="81">
        <v>32.754328701496121</v>
      </c>
      <c r="E1763" s="81">
        <v>62.989930189847946</v>
      </c>
      <c r="F1763" s="105">
        <v>-0.48000690582166866</v>
      </c>
      <c r="G1763" s="81">
        <v>23.361262364387514</v>
      </c>
      <c r="H1763" s="105">
        <v>0.40207871435182502</v>
      </c>
      <c r="I1763" s="80"/>
      <c r="J1763" s="80"/>
      <c r="K1763" s="83">
        <v>2.4025639295578003</v>
      </c>
      <c r="L1763" s="83">
        <v>6.027809709676859</v>
      </c>
      <c r="M1763" s="105">
        <v>-0.60142007706368061</v>
      </c>
      <c r="N1763" s="83">
        <v>3.5788350105285645</v>
      </c>
      <c r="O1763" s="105">
        <v>-0.32867429694587641</v>
      </c>
      <c r="P1763" s="80"/>
      <c r="Q1763" s="80"/>
      <c r="R1763" s="83">
        <v>0.93721115019601164</v>
      </c>
      <c r="S1763" s="83">
        <v>1.8024407501685467</v>
      </c>
      <c r="T1763" s="105">
        <v>-0.48003220072095421</v>
      </c>
      <c r="U1763" s="83">
        <v>0.66814644209091867</v>
      </c>
      <c r="V1763" s="105">
        <v>0.40270319671698518</v>
      </c>
      <c r="W1763" s="80"/>
      <c r="X1763" s="80"/>
      <c r="Y1763" s="80"/>
      <c r="Z1763" s="80"/>
      <c r="AA1763" s="80"/>
      <c r="AB1763" s="80"/>
      <c r="AC1763" s="84">
        <v>13.633072693106094</v>
      </c>
      <c r="AD1763" s="84">
        <v>10.449886977806527</v>
      </c>
      <c r="AE1763" s="105">
        <v>0.3046143677974717</v>
      </c>
      <c r="AF1763" s="84">
        <v>6.5276164717459961</v>
      </c>
      <c r="AG1763" s="105">
        <v>1.0885223193052489</v>
      </c>
      <c r="AH1763" s="80"/>
      <c r="AI1763" s="80"/>
      <c r="AJ1763" s="84">
        <v>34.948718540796023</v>
      </c>
      <c r="AK1763" s="84">
        <v>34.947018471457518</v>
      </c>
      <c r="AL1763" s="105">
        <v>4.8647049529928109E-5</v>
      </c>
      <c r="AM1763" s="84">
        <v>34.964284612936105</v>
      </c>
      <c r="AN1763" s="105">
        <v>-4.4519921721272558E-4</v>
      </c>
      <c r="AO1763" s="80"/>
      <c r="AP1763" s="80"/>
      <c r="AQ1763" s="108">
        <v>1.773887775475528E-3</v>
      </c>
      <c r="AR1763" s="108">
        <v>2.9816446837160237E-4</v>
      </c>
    </row>
    <row r="1764" spans="1:44" x14ac:dyDescent="0.25">
      <c r="A1764" s="80" t="s">
        <v>327</v>
      </c>
      <c r="B1764" s="80" t="s">
        <v>378</v>
      </c>
      <c r="C1764" s="80" t="s">
        <v>290</v>
      </c>
      <c r="D1764" s="81">
        <v>133650.41713047982</v>
      </c>
      <c r="E1764" s="81">
        <v>142497.40457163216</v>
      </c>
      <c r="F1764" s="105">
        <v>-6.2085253185822295E-2</v>
      </c>
      <c r="G1764" s="81">
        <v>165240.94641838552</v>
      </c>
      <c r="H1764" s="105">
        <v>-0.19117857875202038</v>
      </c>
      <c r="I1764" s="81">
        <v>148468.53329732895</v>
      </c>
      <c r="J1764" s="105">
        <v>-9.9806442737423562E-2</v>
      </c>
      <c r="K1764" s="83">
        <v>34759.769369907408</v>
      </c>
      <c r="L1764" s="83">
        <v>43008.196025115772</v>
      </c>
      <c r="M1764" s="105">
        <v>-0.19178732003526672</v>
      </c>
      <c r="N1764" s="83">
        <v>44286.00628936429</v>
      </c>
      <c r="O1764" s="105">
        <v>-0.21510715726346044</v>
      </c>
      <c r="P1764" s="83">
        <v>45439.894664998472</v>
      </c>
      <c r="Q1764" s="105">
        <v>-0.23503851348752733</v>
      </c>
      <c r="R1764" s="83">
        <v>17803.850023818337</v>
      </c>
      <c r="S1764" s="83">
        <v>22210.001998001986</v>
      </c>
      <c r="T1764" s="105">
        <v>-0.19838593326466278</v>
      </c>
      <c r="U1764" s="83">
        <v>22896.076661020692</v>
      </c>
      <c r="V1764" s="105">
        <v>-0.22240607911099416</v>
      </c>
      <c r="W1764" s="83">
        <v>22931.85293744133</v>
      </c>
      <c r="X1764" s="105">
        <v>-0.2236192133105124</v>
      </c>
      <c r="Y1764" s="80"/>
      <c r="Z1764" s="80"/>
      <c r="AA1764" s="80"/>
      <c r="AB1764" s="80"/>
      <c r="AC1764" s="84">
        <v>3.8449742202888451</v>
      </c>
      <c r="AD1764" s="84">
        <v>3.3132616045652563</v>
      </c>
      <c r="AE1764" s="105">
        <v>0.16048011874189344</v>
      </c>
      <c r="AF1764" s="84">
        <v>3.7312225748852343</v>
      </c>
      <c r="AG1764" s="105">
        <v>3.0486427201976689E-2</v>
      </c>
      <c r="AH1764" s="84">
        <v>3.2673608597004864</v>
      </c>
      <c r="AI1764" s="105">
        <v>0.17678284872437003</v>
      </c>
      <c r="AJ1764" s="84">
        <v>7.5068267229660828</v>
      </c>
      <c r="AK1764" s="84">
        <v>6.4159113801273513</v>
      </c>
      <c r="AL1764" s="105">
        <v>0.17003279475114533</v>
      </c>
      <c r="AM1764" s="84">
        <v>7.2169983034560294</v>
      </c>
      <c r="AN1764" s="105">
        <v>4.0159136433669682E-2</v>
      </c>
      <c r="AO1764" s="84">
        <v>6.4743365354014273</v>
      </c>
      <c r="AP1764" s="105">
        <v>0.1594742846497148</v>
      </c>
      <c r="AQ1764" s="108">
        <v>7.2381529566849006</v>
      </c>
      <c r="AR1764" s="108">
        <v>5.6641189941128012</v>
      </c>
    </row>
    <row r="1765" spans="1:44" x14ac:dyDescent="0.25">
      <c r="A1765" s="80" t="s">
        <v>327</v>
      </c>
      <c r="B1765" s="80" t="s">
        <v>378</v>
      </c>
      <c r="C1765" s="80" t="s">
        <v>291</v>
      </c>
      <c r="D1765" s="81">
        <v>74115.190854703193</v>
      </c>
      <c r="E1765" s="81">
        <v>98401.590112400052</v>
      </c>
      <c r="F1765" s="105">
        <v>-0.24680901223197221</v>
      </c>
      <c r="G1765" s="81">
        <v>105514.52389334202</v>
      </c>
      <c r="H1765" s="105">
        <v>-0.2975830424101466</v>
      </c>
      <c r="I1765" s="81">
        <v>60590.178000096086</v>
      </c>
      <c r="J1765" s="105">
        <v>0.22322121012065121</v>
      </c>
      <c r="K1765" s="83">
        <v>14108.637146099287</v>
      </c>
      <c r="L1765" s="83">
        <v>18684.264527736945</v>
      </c>
      <c r="M1765" s="105">
        <v>-0.2448920253106619</v>
      </c>
      <c r="N1765" s="83">
        <v>20257.362991281225</v>
      </c>
      <c r="O1765" s="105">
        <v>-0.303530417450107</v>
      </c>
      <c r="P1765" s="83">
        <v>12841.110502585536</v>
      </c>
      <c r="Q1765" s="105">
        <v>9.8708491236683668E-2</v>
      </c>
      <c r="R1765" s="83">
        <v>4529.3860098156501</v>
      </c>
      <c r="S1765" s="83">
        <v>5851.7337576365571</v>
      </c>
      <c r="T1765" s="105">
        <v>-0.2259753779972018</v>
      </c>
      <c r="U1765" s="83">
        <v>6233.5174520972487</v>
      </c>
      <c r="V1765" s="105">
        <v>-0.27338199585985734</v>
      </c>
      <c r="W1765" s="83">
        <v>3850.8205423639101</v>
      </c>
      <c r="X1765" s="105">
        <v>0.17621321481659796</v>
      </c>
      <c r="Y1765" s="80"/>
      <c r="Z1765" s="80"/>
      <c r="AA1765" s="80"/>
      <c r="AB1765" s="80"/>
      <c r="AC1765" s="84">
        <v>5.2531786087640882</v>
      </c>
      <c r="AD1765" s="84">
        <v>5.2665487563785067</v>
      </c>
      <c r="AE1765" s="105">
        <v>-2.5386924593122778E-3</v>
      </c>
      <c r="AF1765" s="84">
        <v>5.2086998657601935</v>
      </c>
      <c r="AG1765" s="105">
        <v>8.539317708873808E-3</v>
      </c>
      <c r="AH1765" s="84">
        <v>4.7184531266120917</v>
      </c>
      <c r="AI1765" s="105">
        <v>0.11332643724616928</v>
      </c>
      <c r="AJ1765" s="84">
        <v>16.363187128252676</v>
      </c>
      <c r="AK1765" s="84">
        <v>16.815800955398085</v>
      </c>
      <c r="AL1765" s="105">
        <v>-2.691598386219686E-2</v>
      </c>
      <c r="AM1765" s="84">
        <v>16.926963741449374</v>
      </c>
      <c r="AN1765" s="105">
        <v>-3.3306422924281882E-2</v>
      </c>
      <c r="AO1765" s="84">
        <v>15.734355141593143</v>
      </c>
      <c r="AP1765" s="105">
        <v>3.9965539165773646E-2</v>
      </c>
      <c r="AQ1765" s="108">
        <v>4.0138826300594701</v>
      </c>
      <c r="AR1765" s="108">
        <v>1.4409794115061563</v>
      </c>
    </row>
    <row r="1766" spans="1:44" x14ac:dyDescent="0.25">
      <c r="A1766" s="80" t="s">
        <v>327</v>
      </c>
      <c r="B1766" s="80" t="s">
        <v>378</v>
      </c>
      <c r="C1766" s="80" t="s">
        <v>292</v>
      </c>
      <c r="D1766" s="81">
        <v>879119.52722551231</v>
      </c>
      <c r="E1766" s="81">
        <v>869670.82208607916</v>
      </c>
      <c r="F1766" s="105">
        <v>1.0864691443560845E-2</v>
      </c>
      <c r="G1766" s="81">
        <v>1023914.1423349858</v>
      </c>
      <c r="H1766" s="105">
        <v>-0.14141284813126662</v>
      </c>
      <c r="I1766" s="81">
        <v>817730.43215261342</v>
      </c>
      <c r="J1766" s="105">
        <v>7.50725332690588E-2</v>
      </c>
      <c r="K1766" s="83">
        <v>281382.22747570893</v>
      </c>
      <c r="L1766" s="83">
        <v>302161.18951446586</v>
      </c>
      <c r="M1766" s="105">
        <v>-6.8767805925526199E-2</v>
      </c>
      <c r="N1766" s="83">
        <v>379824.94350654684</v>
      </c>
      <c r="O1766" s="105">
        <v>-0.25917917639113952</v>
      </c>
      <c r="P1766" s="83">
        <v>321090.84196829743</v>
      </c>
      <c r="Q1766" s="105">
        <v>-0.12366785128212747</v>
      </c>
      <c r="R1766" s="83">
        <v>163139.38450066227</v>
      </c>
      <c r="S1766" s="83">
        <v>177774.78940593952</v>
      </c>
      <c r="T1766" s="105">
        <v>-8.2325536450829698E-2</v>
      </c>
      <c r="U1766" s="83">
        <v>221166.38018174705</v>
      </c>
      <c r="V1766" s="105">
        <v>-0.26236806712394606</v>
      </c>
      <c r="W1766" s="83">
        <v>181822.29813538332</v>
      </c>
      <c r="X1766" s="105">
        <v>-0.10275369867347023</v>
      </c>
      <c r="Y1766" s="80"/>
      <c r="Z1766" s="80"/>
      <c r="AA1766" s="80"/>
      <c r="AB1766" s="80"/>
      <c r="AC1766" s="84">
        <v>3.124289458904808</v>
      </c>
      <c r="AD1766" s="84">
        <v>2.8781685149026854</v>
      </c>
      <c r="AE1766" s="105">
        <v>8.5513041619261917E-2</v>
      </c>
      <c r="AF1766" s="84">
        <v>2.6957527667409162</v>
      </c>
      <c r="AG1766" s="105">
        <v>0.15896735689229385</v>
      </c>
      <c r="AH1766" s="84">
        <v>2.546726113830899</v>
      </c>
      <c r="AI1766" s="105">
        <v>0.22678659551855482</v>
      </c>
      <c r="AJ1766" s="84">
        <v>5.3887632953644218</v>
      </c>
      <c r="AK1766" s="84">
        <v>4.8919806064302565</v>
      </c>
      <c r="AL1766" s="105">
        <v>0.10155042076028881</v>
      </c>
      <c r="AM1766" s="84">
        <v>4.6296102576420868</v>
      </c>
      <c r="AN1766" s="105">
        <v>0.16397774228817705</v>
      </c>
      <c r="AO1766" s="84">
        <v>4.4974155564997771</v>
      </c>
      <c r="AP1766" s="105">
        <v>0.19819110057029235</v>
      </c>
      <c r="AQ1766" s="108">
        <v>47.610787469930052</v>
      </c>
      <c r="AR1766" s="108">
        <v>51.901183463232542</v>
      </c>
    </row>
    <row r="1767" spans="1:44" x14ac:dyDescent="0.25">
      <c r="A1767" s="80" t="s">
        <v>327</v>
      </c>
      <c r="B1767" s="80" t="s">
        <v>378</v>
      </c>
      <c r="C1767" s="80" t="s">
        <v>293</v>
      </c>
      <c r="D1767" s="81">
        <v>82.257511219978326</v>
      </c>
      <c r="E1767" s="81">
        <v>105.90738701701164</v>
      </c>
      <c r="F1767" s="105">
        <v>-0.22330714091958945</v>
      </c>
      <c r="G1767" s="81">
        <v>189.50565983891488</v>
      </c>
      <c r="H1767" s="105">
        <v>-0.56593638791633183</v>
      </c>
      <c r="I1767" s="81">
        <v>85.540957388877871</v>
      </c>
      <c r="J1767" s="105">
        <v>-3.8384491699954504E-2</v>
      </c>
      <c r="K1767" s="83">
        <v>23.999791177939979</v>
      </c>
      <c r="L1767" s="83">
        <v>30.916959512872481</v>
      </c>
      <c r="M1767" s="105">
        <v>-0.22373378378467301</v>
      </c>
      <c r="N1767" s="83">
        <v>55.371389293517097</v>
      </c>
      <c r="O1767" s="105">
        <v>-0.56656693133127001</v>
      </c>
      <c r="P1767" s="83">
        <v>24.977828765792719</v>
      </c>
      <c r="Q1767" s="105">
        <v>-3.9156229191232489E-2</v>
      </c>
      <c r="R1767" s="83">
        <v>10.294200892265851</v>
      </c>
      <c r="S1767" s="83">
        <v>13.25184454913957</v>
      </c>
      <c r="T1767" s="105">
        <v>-0.22318731901105465</v>
      </c>
      <c r="U1767" s="83">
        <v>23.713554369061796</v>
      </c>
      <c r="V1767" s="105">
        <v>-0.56589380351617313</v>
      </c>
      <c r="W1767" s="83">
        <v>10.703073684902352</v>
      </c>
      <c r="X1767" s="105">
        <v>-3.8201436771686706E-2</v>
      </c>
      <c r="Y1767" s="80"/>
      <c r="Z1767" s="80"/>
      <c r="AA1767" s="80"/>
      <c r="AB1767" s="80"/>
      <c r="AC1767" s="84">
        <v>3.4274261225900755</v>
      </c>
      <c r="AD1767" s="84">
        <v>3.4255434132491716</v>
      </c>
      <c r="AE1767" s="105">
        <v>5.4960895652995988E-4</v>
      </c>
      <c r="AF1767" s="84">
        <v>3.4224472648567312</v>
      </c>
      <c r="AG1767" s="105">
        <v>1.4547653617542884E-3</v>
      </c>
      <c r="AH1767" s="84">
        <v>3.4246754668294752</v>
      </c>
      <c r="AI1767" s="105">
        <v>8.0318727635434047E-4</v>
      </c>
      <c r="AJ1767" s="84">
        <v>7.9906650434400719</v>
      </c>
      <c r="AK1767" s="84">
        <v>7.9918977787803973</v>
      </c>
      <c r="AL1767" s="105">
        <v>-1.5424813660636444E-4</v>
      </c>
      <c r="AM1767" s="84">
        <v>7.9914489784861589</v>
      </c>
      <c r="AN1767" s="105">
        <v>-9.8096734171414788E-5</v>
      </c>
      <c r="AO1767" s="84">
        <v>7.9921861613959635</v>
      </c>
      <c r="AP1767" s="105">
        <v>-1.9032564121678527E-4</v>
      </c>
      <c r="AQ1767" s="108">
        <v>4.454849156700795E-3</v>
      </c>
      <c r="AR1767" s="108">
        <v>3.2749983135721169E-3</v>
      </c>
    </row>
    <row r="1768" spans="1:44" x14ac:dyDescent="0.25">
      <c r="A1768" s="80" t="s">
        <v>327</v>
      </c>
      <c r="B1768" s="80" t="s">
        <v>379</v>
      </c>
      <c r="C1768" s="80" t="s">
        <v>281</v>
      </c>
      <c r="D1768" s="81">
        <v>113956811.19219534</v>
      </c>
      <c r="E1768" s="81">
        <v>107423686.22297721</v>
      </c>
      <c r="F1768" s="105">
        <v>6.081642884286672E-2</v>
      </c>
      <c r="G1768" s="81">
        <v>102024685.63975793</v>
      </c>
      <c r="H1768" s="105">
        <v>0.11695331847989138</v>
      </c>
      <c r="I1768" s="81">
        <v>89598527.548129916</v>
      </c>
      <c r="J1768" s="105">
        <v>0.27186031188939808</v>
      </c>
      <c r="K1768" s="83">
        <v>43665396.901583932</v>
      </c>
      <c r="L1768" s="83">
        <v>44727980.675528809</v>
      </c>
      <c r="M1768" s="105">
        <v>-2.3756578273747754E-2</v>
      </c>
      <c r="N1768" s="83">
        <v>44221363.056459494</v>
      </c>
      <c r="O1768" s="105">
        <v>-1.2572343239753453E-2</v>
      </c>
      <c r="P1768" s="83">
        <v>38874472.478169635</v>
      </c>
      <c r="Q1768" s="105">
        <v>0.12324088580506631</v>
      </c>
      <c r="R1768" s="83">
        <v>69281979.496316209</v>
      </c>
      <c r="S1768" s="83">
        <v>69597676.089455247</v>
      </c>
      <c r="T1768" s="105">
        <v>-4.5360220466738937E-3</v>
      </c>
      <c r="U1768" s="83">
        <v>69229493.308212221</v>
      </c>
      <c r="V1768" s="105">
        <v>7.5814780082700229E-4</v>
      </c>
      <c r="W1768" s="83">
        <v>63106495.458065808</v>
      </c>
      <c r="X1768" s="105">
        <v>9.7858136368133508E-2</v>
      </c>
      <c r="Y1768" s="80"/>
      <c r="Z1768" s="80"/>
      <c r="AA1768" s="80"/>
      <c r="AB1768" s="80"/>
      <c r="AC1768" s="84">
        <v>2.6097738547765643</v>
      </c>
      <c r="AD1768" s="84">
        <v>2.4017110676706657</v>
      </c>
      <c r="AE1768" s="105">
        <v>8.6631064788193435E-2</v>
      </c>
      <c r="AF1768" s="84">
        <v>2.3071357051906838</v>
      </c>
      <c r="AG1768" s="105">
        <v>0.13117483679221531</v>
      </c>
      <c r="AH1768" s="84">
        <v>2.3048165502038622</v>
      </c>
      <c r="AI1768" s="105">
        <v>0.13231304875250416</v>
      </c>
      <c r="AJ1768" s="84">
        <v>1.6448261441238776</v>
      </c>
      <c r="AK1768" s="84">
        <v>1.5434953041377912</v>
      </c>
      <c r="AL1768" s="105">
        <v>6.5650241833868486E-2</v>
      </c>
      <c r="AM1768" s="84">
        <v>1.4737170642798196</v>
      </c>
      <c r="AN1768" s="105">
        <v>0.11610714430295077</v>
      </c>
      <c r="AO1768" s="84">
        <v>1.4197988162354545</v>
      </c>
      <c r="AP1768" s="105">
        <v>0.15849240421616567</v>
      </c>
      <c r="AQ1768" s="80"/>
      <c r="AR1768" s="80"/>
    </row>
    <row r="1769" spans="1:44" x14ac:dyDescent="0.25">
      <c r="A1769" s="80" t="s">
        <v>327</v>
      </c>
      <c r="B1769" s="80" t="s">
        <v>379</v>
      </c>
      <c r="C1769" s="80" t="s">
        <v>313</v>
      </c>
      <c r="D1769" s="81">
        <v>52235744.694706738</v>
      </c>
      <c r="E1769" s="81">
        <v>49597063.866813347</v>
      </c>
      <c r="F1769" s="105">
        <v>5.3202359619094294E-2</v>
      </c>
      <c r="G1769" s="81">
        <v>50306702.932574131</v>
      </c>
      <c r="H1769" s="105">
        <v>3.8345620954688568E-2</v>
      </c>
      <c r="I1769" s="81">
        <v>42584259.144116014</v>
      </c>
      <c r="J1769" s="105">
        <v>0.22664443962562858</v>
      </c>
      <c r="K1769" s="83">
        <v>23608414.563159231</v>
      </c>
      <c r="L1769" s="83">
        <v>24573205.697889838</v>
      </c>
      <c r="M1769" s="105">
        <v>-3.9261915868528958E-2</v>
      </c>
      <c r="N1769" s="83">
        <v>25237781.01364366</v>
      </c>
      <c r="O1769" s="105">
        <v>-6.456060656059999E-2</v>
      </c>
      <c r="P1769" s="83">
        <v>21883915.725275412</v>
      </c>
      <c r="Q1769" s="105">
        <v>7.8802114737266282E-2</v>
      </c>
      <c r="R1769" s="83">
        <v>26858668.942276657</v>
      </c>
      <c r="S1769" s="83">
        <v>27694929.28842723</v>
      </c>
      <c r="T1769" s="105">
        <v>-3.0195431713920935E-2</v>
      </c>
      <c r="U1769" s="83">
        <v>29202740.252536878</v>
      </c>
      <c r="V1769" s="105">
        <v>-8.0268881960712191E-2</v>
      </c>
      <c r="W1769" s="83">
        <v>25429365.113376778</v>
      </c>
      <c r="X1769" s="105">
        <v>5.6206823195440805E-2</v>
      </c>
      <c r="Y1769" s="80"/>
      <c r="Z1769" s="80"/>
      <c r="AA1769" s="80"/>
      <c r="AB1769" s="80"/>
      <c r="AC1769" s="84">
        <v>2.2125901150609351</v>
      </c>
      <c r="AD1769" s="84">
        <v>2.0183391811623652</v>
      </c>
      <c r="AE1769" s="105">
        <v>9.6242958424213113E-2</v>
      </c>
      <c r="AF1769" s="84">
        <v>1.9933092733223297</v>
      </c>
      <c r="AG1769" s="105">
        <v>0.11000843906832436</v>
      </c>
      <c r="AH1769" s="84">
        <v>1.945915880809767</v>
      </c>
      <c r="AI1769" s="105">
        <v>0.13704304326875383</v>
      </c>
      <c r="AJ1769" s="84">
        <v>1.9448374305878395</v>
      </c>
      <c r="AK1769" s="84">
        <v>1.7908355479188125</v>
      </c>
      <c r="AL1769" s="105">
        <v>8.5994430280322262E-2</v>
      </c>
      <c r="AM1769" s="84">
        <v>1.722670629452451</v>
      </c>
      <c r="AN1769" s="105">
        <v>0.12896649965292786</v>
      </c>
      <c r="AO1769" s="84">
        <v>1.6746096079966675</v>
      </c>
      <c r="AP1769" s="105">
        <v>0.16136765327319788</v>
      </c>
      <c r="AQ1769" s="80"/>
      <c r="AR1769" s="80"/>
    </row>
    <row r="1770" spans="1:44" x14ac:dyDescent="0.25">
      <c r="A1770" s="80" t="s">
        <v>327</v>
      </c>
      <c r="B1770" s="80" t="s">
        <v>379</v>
      </c>
      <c r="C1770" s="80" t="s">
        <v>328</v>
      </c>
      <c r="D1770" s="81">
        <v>1553075.9000246502</v>
      </c>
      <c r="E1770" s="81">
        <v>1539770.4202911304</v>
      </c>
      <c r="F1770" s="105">
        <v>8.6412101168978177E-3</v>
      </c>
      <c r="G1770" s="81">
        <v>1680684.5543002845</v>
      </c>
      <c r="H1770" s="105">
        <v>-7.5926594285125285E-2</v>
      </c>
      <c r="I1770" s="81">
        <v>1287506.2472342909</v>
      </c>
      <c r="J1770" s="105">
        <v>0.20626669063612924</v>
      </c>
      <c r="K1770" s="83">
        <v>599137.9780295915</v>
      </c>
      <c r="L1770" s="83">
        <v>667318.26458722539</v>
      </c>
      <c r="M1770" s="105">
        <v>-0.10217056864134734</v>
      </c>
      <c r="N1770" s="83">
        <v>709900.34772546182</v>
      </c>
      <c r="O1770" s="105">
        <v>-0.15602523657123943</v>
      </c>
      <c r="P1770" s="83">
        <v>567276.62537135393</v>
      </c>
      <c r="Q1770" s="105">
        <v>5.6165460082865742E-2</v>
      </c>
      <c r="R1770" s="83">
        <v>374860.85509849485</v>
      </c>
      <c r="S1770" s="83">
        <v>409972.62089589174</v>
      </c>
      <c r="T1770" s="105">
        <v>-8.5644172336847721E-2</v>
      </c>
      <c r="U1770" s="83">
        <v>456098.53696451843</v>
      </c>
      <c r="V1770" s="105">
        <v>-0.17811432241525332</v>
      </c>
      <c r="W1770" s="83">
        <v>361627.09608739841</v>
      </c>
      <c r="X1770" s="105">
        <v>3.6595042667649243E-2</v>
      </c>
      <c r="Y1770" s="80"/>
      <c r="Z1770" s="80"/>
      <c r="AA1770" s="80"/>
      <c r="AB1770" s="80"/>
      <c r="AC1770" s="84">
        <v>2.5921840326869474</v>
      </c>
      <c r="AD1770" s="84">
        <v>2.3074003844980426</v>
      </c>
      <c r="AE1770" s="105">
        <v>0.12342186042014433</v>
      </c>
      <c r="AF1770" s="84">
        <v>2.3674936344026865</v>
      </c>
      <c r="AG1770" s="105">
        <v>9.4906442416243228E-2</v>
      </c>
      <c r="AH1770" s="84">
        <v>2.2696268269320212</v>
      </c>
      <c r="AI1770" s="105">
        <v>0.14211904879135767</v>
      </c>
      <c r="AJ1770" s="84">
        <v>4.1430730333701522</v>
      </c>
      <c r="AK1770" s="84">
        <v>3.7557884156418804</v>
      </c>
      <c r="AL1770" s="105">
        <v>0.10311672939703746</v>
      </c>
      <c r="AM1770" s="84">
        <v>3.6849154691128314</v>
      </c>
      <c r="AN1770" s="105">
        <v>0.1243332630280459</v>
      </c>
      <c r="AO1770" s="84">
        <v>3.5603146477804999</v>
      </c>
      <c r="AP1770" s="105">
        <v>0.16368170884922878</v>
      </c>
      <c r="AQ1770" s="108">
        <v>100</v>
      </c>
      <c r="AR1770" s="108">
        <v>100.00000000000003</v>
      </c>
    </row>
    <row r="1771" spans="1:44" x14ac:dyDescent="0.25">
      <c r="A1771" s="80" t="s">
        <v>327</v>
      </c>
      <c r="B1771" s="80" t="s">
        <v>379</v>
      </c>
      <c r="C1771" s="80" t="s">
        <v>270</v>
      </c>
      <c r="D1771" s="81">
        <v>837101.32709416037</v>
      </c>
      <c r="E1771" s="81">
        <v>831417.47338164446</v>
      </c>
      <c r="F1771" s="105">
        <v>6.8363414223155897E-3</v>
      </c>
      <c r="G1771" s="81">
        <v>956395.82846562029</v>
      </c>
      <c r="H1771" s="105">
        <v>-0.12473339784725777</v>
      </c>
      <c r="I1771" s="81">
        <v>748055.02686813113</v>
      </c>
      <c r="J1771" s="105">
        <v>0.1190370989134821</v>
      </c>
      <c r="K1771" s="83">
        <v>363482.1180599794</v>
      </c>
      <c r="L1771" s="83">
        <v>402508.70567398815</v>
      </c>
      <c r="M1771" s="105">
        <v>-9.6958369008839099E-2</v>
      </c>
      <c r="N1771" s="83">
        <v>449567.31587910157</v>
      </c>
      <c r="O1771" s="105">
        <v>-0.19148455587966354</v>
      </c>
      <c r="P1771" s="83">
        <v>360384.29688949732</v>
      </c>
      <c r="Q1771" s="105">
        <v>8.5958827763018605E-3</v>
      </c>
      <c r="R1771" s="83">
        <v>246327.6141753135</v>
      </c>
      <c r="S1771" s="83">
        <v>266915.25779196405</v>
      </c>
      <c r="T1771" s="105">
        <v>-7.7131760046091943E-2</v>
      </c>
      <c r="U1771" s="83">
        <v>311877.75458795734</v>
      </c>
      <c r="V1771" s="105">
        <v>-0.21017895456906358</v>
      </c>
      <c r="W1771" s="83">
        <v>249487.11840381246</v>
      </c>
      <c r="X1771" s="105">
        <v>-1.2663997438878112E-2</v>
      </c>
      <c r="Y1771" s="80"/>
      <c r="Z1771" s="80"/>
      <c r="AA1771" s="80"/>
      <c r="AB1771" s="80"/>
      <c r="AC1771" s="84">
        <v>2.3030055276502694</v>
      </c>
      <c r="AD1771" s="84">
        <v>2.0655887976123699</v>
      </c>
      <c r="AE1771" s="105">
        <v>0.11493900930927364</v>
      </c>
      <c r="AF1771" s="84">
        <v>2.1273695722195605</v>
      </c>
      <c r="AG1771" s="105">
        <v>8.2560152088412983E-2</v>
      </c>
      <c r="AH1771" s="84">
        <v>2.0757148225509483</v>
      </c>
      <c r="AI1771" s="105">
        <v>0.10949996725465032</v>
      </c>
      <c r="AJ1771" s="84">
        <v>3.3983251528526885</v>
      </c>
      <c r="AK1771" s="84">
        <v>3.1149117523647076</v>
      </c>
      <c r="AL1771" s="105">
        <v>9.0986012773179081E-2</v>
      </c>
      <c r="AM1771" s="84">
        <v>3.0665727657593891</v>
      </c>
      <c r="AN1771" s="105">
        <v>0.10818343878794154</v>
      </c>
      <c r="AO1771" s="84">
        <v>2.9983713453988892</v>
      </c>
      <c r="AP1771" s="105">
        <v>0.1333903514211284</v>
      </c>
      <c r="AQ1771" s="80"/>
      <c r="AR1771" s="80"/>
    </row>
    <row r="1772" spans="1:44" x14ac:dyDescent="0.25">
      <c r="A1772" s="80" t="s">
        <v>327</v>
      </c>
      <c r="B1772" s="80" t="s">
        <v>379</v>
      </c>
      <c r="C1772" s="80" t="s">
        <v>271</v>
      </c>
      <c r="D1772" s="81">
        <v>622135.21099305991</v>
      </c>
      <c r="E1772" s="81">
        <v>610024.97148712154</v>
      </c>
      <c r="F1772" s="105">
        <v>1.985203896885725E-2</v>
      </c>
      <c r="G1772" s="81">
        <v>639973.86783521774</v>
      </c>
      <c r="H1772" s="105">
        <v>-2.7874039454921892E-2</v>
      </c>
      <c r="I1772" s="81">
        <v>479784.29921591881</v>
      </c>
      <c r="J1772" s="105">
        <v>0.29669772856213972</v>
      </c>
      <c r="K1772" s="83">
        <v>215314.40408018854</v>
      </c>
      <c r="L1772" s="83">
        <v>239610.91499216325</v>
      </c>
      <c r="M1772" s="105">
        <v>-0.10139985030635751</v>
      </c>
      <c r="N1772" s="83">
        <v>241117.17544277073</v>
      </c>
      <c r="O1772" s="105">
        <v>-0.10701341086631339</v>
      </c>
      <c r="P1772" s="83">
        <v>189542.68759389149</v>
      </c>
      <c r="Q1772" s="105">
        <v>0.13596787517076239</v>
      </c>
      <c r="R1772" s="83">
        <v>122342.51197877504</v>
      </c>
      <c r="S1772" s="83">
        <v>135310.96186948023</v>
      </c>
      <c r="T1772" s="105">
        <v>-9.5841827679966102E-2</v>
      </c>
      <c r="U1772" s="83">
        <v>138232.39964930995</v>
      </c>
      <c r="V1772" s="105">
        <v>-0.11495053048957347</v>
      </c>
      <c r="W1772" s="83">
        <v>106946.58816268673</v>
      </c>
      <c r="X1772" s="105">
        <v>0.14395899935272446</v>
      </c>
      <c r="Y1772" s="80"/>
      <c r="Z1772" s="80"/>
      <c r="AA1772" s="80"/>
      <c r="AB1772" s="80"/>
      <c r="AC1772" s="84">
        <v>2.8894268065844817</v>
      </c>
      <c r="AD1772" s="84">
        <v>2.5458980927770889</v>
      </c>
      <c r="AE1772" s="105">
        <v>0.13493419661297934</v>
      </c>
      <c r="AF1772" s="84">
        <v>2.6542027404726123</v>
      </c>
      <c r="AG1772" s="105">
        <v>8.8623247397440694E-2</v>
      </c>
      <c r="AH1772" s="84">
        <v>2.5312730620549728</v>
      </c>
      <c r="AI1772" s="105">
        <v>0.1414915482246501</v>
      </c>
      <c r="AJ1772" s="84">
        <v>5.085192390859139</v>
      </c>
      <c r="AK1772" s="84">
        <v>4.5083189348365309</v>
      </c>
      <c r="AL1772" s="105">
        <v>0.12795755232954148</v>
      </c>
      <c r="AM1772" s="84">
        <v>4.629695132680947</v>
      </c>
      <c r="AN1772" s="105">
        <v>9.838601573629413E-2</v>
      </c>
      <c r="AO1772" s="84">
        <v>4.4862048192325013</v>
      </c>
      <c r="AP1772" s="105">
        <v>0.1335176604195063</v>
      </c>
      <c r="AQ1772" s="80"/>
      <c r="AR1772" s="80"/>
    </row>
    <row r="1773" spans="1:44" x14ac:dyDescent="0.25">
      <c r="A1773" s="80" t="s">
        <v>327</v>
      </c>
      <c r="B1773" s="80" t="s">
        <v>379</v>
      </c>
      <c r="C1773" s="80" t="s">
        <v>127</v>
      </c>
      <c r="D1773" s="81">
        <v>93839.361937429916</v>
      </c>
      <c r="E1773" s="81">
        <v>98327.97542236447</v>
      </c>
      <c r="F1773" s="105">
        <v>-4.5649404105534239E-2</v>
      </c>
      <c r="G1773" s="81">
        <v>84314.85799944638</v>
      </c>
      <c r="H1773" s="105">
        <v>0.11296352937042337</v>
      </c>
      <c r="I1773" s="81">
        <v>59666.921150240894</v>
      </c>
      <c r="J1773" s="105">
        <v>0.5727200285924432</v>
      </c>
      <c r="K1773" s="83">
        <v>20341.455889423567</v>
      </c>
      <c r="L1773" s="83">
        <v>25198.643921073988</v>
      </c>
      <c r="M1773" s="105">
        <v>-0.19275592952001219</v>
      </c>
      <c r="N1773" s="83">
        <v>19215.856403589525</v>
      </c>
      <c r="O1773" s="105">
        <v>5.85765974824718E-2</v>
      </c>
      <c r="P1773" s="83">
        <v>17349.640887965088</v>
      </c>
      <c r="Q1773" s="105">
        <v>0.1724424742147723</v>
      </c>
      <c r="R1773" s="83">
        <v>6190.7289444063372</v>
      </c>
      <c r="S1773" s="83">
        <v>7746.4012344473149</v>
      </c>
      <c r="T1773" s="105">
        <v>-0.20082516293154171</v>
      </c>
      <c r="U1773" s="83">
        <v>5988.3827272512644</v>
      </c>
      <c r="V1773" s="105">
        <v>3.3789793734167677E-2</v>
      </c>
      <c r="W1773" s="83">
        <v>5193.3895208993408</v>
      </c>
      <c r="X1773" s="105">
        <v>0.19204017328056819</v>
      </c>
      <c r="Y1773" s="80"/>
      <c r="Z1773" s="80"/>
      <c r="AA1773" s="80"/>
      <c r="AB1773" s="80"/>
      <c r="AC1773" s="84">
        <v>4.6132077491179579</v>
      </c>
      <c r="AD1773" s="84">
        <v>3.9021137697069235</v>
      </c>
      <c r="AE1773" s="105">
        <v>0.18223302071083455</v>
      </c>
      <c r="AF1773" s="84">
        <v>4.3877751908937217</v>
      </c>
      <c r="AG1773" s="105">
        <v>5.1377417578752284E-2</v>
      </c>
      <c r="AH1773" s="84">
        <v>3.4390868108186607</v>
      </c>
      <c r="AI1773" s="105">
        <v>0.34140485625595546</v>
      </c>
      <c r="AJ1773" s="84">
        <v>15.158047263920176</v>
      </c>
      <c r="AK1773" s="84">
        <v>12.693374955212981</v>
      </c>
      <c r="AL1773" s="105">
        <v>0.19416997586563775</v>
      </c>
      <c r="AM1773" s="84">
        <v>14.07973769207431</v>
      </c>
      <c r="AN1773" s="105">
        <v>7.658591341888861E-2</v>
      </c>
      <c r="AO1773" s="84">
        <v>11.489013275458753</v>
      </c>
      <c r="AP1773" s="105">
        <v>0.31935153180636572</v>
      </c>
      <c r="AQ1773" s="80"/>
      <c r="AR1773" s="80"/>
    </row>
    <row r="1774" spans="1:44" x14ac:dyDescent="0.25">
      <c r="A1774" s="80" t="s">
        <v>327</v>
      </c>
      <c r="B1774" s="80" t="s">
        <v>379</v>
      </c>
      <c r="C1774" s="80" t="s">
        <v>282</v>
      </c>
      <c r="D1774" s="81">
        <v>2969.2058986449242</v>
      </c>
      <c r="E1774" s="81">
        <v>9043.129350507259</v>
      </c>
      <c r="F1774" s="105">
        <v>-0.67166167998267412</v>
      </c>
      <c r="G1774" s="81">
        <v>9909.3072830045221</v>
      </c>
      <c r="H1774" s="105">
        <v>-0.70036191089387079</v>
      </c>
      <c r="I1774" s="81">
        <v>13023.771817771196</v>
      </c>
      <c r="J1774" s="105">
        <v>-0.77201643731247005</v>
      </c>
      <c r="K1774" s="83">
        <v>720.50460000345879</v>
      </c>
      <c r="L1774" s="83">
        <v>2748.3806837832908</v>
      </c>
      <c r="M1774" s="105">
        <v>-0.73784395871548392</v>
      </c>
      <c r="N1774" s="83">
        <v>2691.2986509044554</v>
      </c>
      <c r="O1774" s="105">
        <v>-0.73228366916420762</v>
      </c>
      <c r="P1774" s="83">
        <v>6185.611845855763</v>
      </c>
      <c r="Q1774" s="105">
        <v>-0.88351926729993857</v>
      </c>
      <c r="R1774" s="83">
        <v>223.66458728976372</v>
      </c>
      <c r="S1774" s="83">
        <v>883.87582049392142</v>
      </c>
      <c r="T1774" s="105">
        <v>-0.74695021392849392</v>
      </c>
      <c r="U1774" s="83">
        <v>800.74894855972605</v>
      </c>
      <c r="V1774" s="105">
        <v>-0.72068076056539321</v>
      </c>
      <c r="W1774" s="83">
        <v>1881.7731415323772</v>
      </c>
      <c r="X1774" s="105">
        <v>-0.8811415774020307</v>
      </c>
      <c r="Y1774" s="80"/>
      <c r="Z1774" s="80"/>
      <c r="AA1774" s="80"/>
      <c r="AB1774" s="80"/>
      <c r="AC1774" s="84">
        <v>4.1210089409986699</v>
      </c>
      <c r="AD1774" s="84">
        <v>3.2903481689657763</v>
      </c>
      <c r="AE1774" s="105">
        <v>0.25245376154037436</v>
      </c>
      <c r="AF1774" s="84">
        <v>3.6819798054275159</v>
      </c>
      <c r="AG1774" s="105">
        <v>0.11923724701694233</v>
      </c>
      <c r="AH1774" s="84">
        <v>2.1054945157117908</v>
      </c>
      <c r="AI1774" s="105">
        <v>0.95726415350244087</v>
      </c>
      <c r="AJ1774" s="84">
        <v>13.275261562968103</v>
      </c>
      <c r="AK1774" s="84">
        <v>10.23122155944241</v>
      </c>
      <c r="AL1774" s="105">
        <v>0.29752459037663426</v>
      </c>
      <c r="AM1774" s="84">
        <v>12.375048760073906</v>
      </c>
      <c r="AN1774" s="105">
        <v>7.2744182293534729E-2</v>
      </c>
      <c r="AO1774" s="84">
        <v>6.9210105779092999</v>
      </c>
      <c r="AP1774" s="105">
        <v>0.91811028368320979</v>
      </c>
      <c r="AQ1774" s="108">
        <v>0.19118227889556444</v>
      </c>
      <c r="AR1774" s="108">
        <v>5.9666029207289674E-2</v>
      </c>
    </row>
    <row r="1775" spans="1:44" x14ac:dyDescent="0.25">
      <c r="A1775" s="80" t="s">
        <v>327</v>
      </c>
      <c r="B1775" s="80" t="s">
        <v>379</v>
      </c>
      <c r="C1775" s="80" t="s">
        <v>284</v>
      </c>
      <c r="D1775" s="81">
        <v>25.763176099061965</v>
      </c>
      <c r="E1775" s="81">
        <v>14.210951423645019</v>
      </c>
      <c r="F1775" s="105">
        <v>0.81291001081009073</v>
      </c>
      <c r="G1775" s="81">
        <v>43.687598533630371</v>
      </c>
      <c r="H1775" s="105">
        <v>-0.41028628343511092</v>
      </c>
      <c r="I1775" s="81">
        <v>100.20310000419617</v>
      </c>
      <c r="J1775" s="105">
        <v>-0.74289042855976428</v>
      </c>
      <c r="K1775" s="83">
        <v>2.2057937815892217</v>
      </c>
      <c r="L1775" s="83">
        <v>1.2180815233719002</v>
      </c>
      <c r="M1775" s="105">
        <v>0.81087533080965779</v>
      </c>
      <c r="N1775" s="83">
        <v>3.7382577910748296</v>
      </c>
      <c r="O1775" s="105">
        <v>-0.40994069835001706</v>
      </c>
      <c r="P1775" s="83">
        <v>8.5820358273647344</v>
      </c>
      <c r="Q1775" s="105">
        <v>-0.74297546340277287</v>
      </c>
      <c r="R1775" s="83">
        <v>0.6443891813428877</v>
      </c>
      <c r="S1775" s="83">
        <v>0.35527378710369462</v>
      </c>
      <c r="T1775" s="105">
        <v>0.81378194714604224</v>
      </c>
      <c r="U1775" s="83">
        <v>1.0925190133714295</v>
      </c>
      <c r="V1775" s="105">
        <v>-0.41018035067934211</v>
      </c>
      <c r="W1775" s="83">
        <v>2.5057039260864258</v>
      </c>
      <c r="X1775" s="105">
        <v>-0.74283107647544877</v>
      </c>
      <c r="Y1775" s="80"/>
      <c r="Z1775" s="80"/>
      <c r="AA1775" s="80"/>
      <c r="AB1775" s="80"/>
      <c r="AC1775" s="84">
        <v>11.679775468629806</v>
      </c>
      <c r="AD1775" s="84">
        <v>11.666666927436992</v>
      </c>
      <c r="AE1775" s="105">
        <v>1.1235892199841677E-3</v>
      </c>
      <c r="AF1775" s="84">
        <v>11.686620071503748</v>
      </c>
      <c r="AG1775" s="105">
        <v>-5.8567856506532587E-4</v>
      </c>
      <c r="AH1775" s="84">
        <v>11.675912571314131</v>
      </c>
      <c r="AI1775" s="105">
        <v>3.3084328887202552E-4</v>
      </c>
      <c r="AJ1775" s="84">
        <v>39.98077069725516</v>
      </c>
      <c r="AK1775" s="84">
        <v>39.999999829701018</v>
      </c>
      <c r="AL1775" s="105">
        <v>-4.8072831319313856E-4</v>
      </c>
      <c r="AM1775" s="84">
        <v>39.987952611290311</v>
      </c>
      <c r="AN1775" s="105">
        <v>-1.7960194423965133E-4</v>
      </c>
      <c r="AO1775" s="84">
        <v>39.99</v>
      </c>
      <c r="AP1775" s="105">
        <v>-2.3079026618759731E-4</v>
      </c>
      <c r="AQ1775" s="108">
        <v>1.6588484889021237E-3</v>
      </c>
      <c r="AR1775" s="108">
        <v>1.7190089938133823E-4</v>
      </c>
    </row>
    <row r="1776" spans="1:44" x14ac:dyDescent="0.25">
      <c r="A1776" s="80" t="s">
        <v>327</v>
      </c>
      <c r="B1776" s="80" t="s">
        <v>379</v>
      </c>
      <c r="C1776" s="80" t="s">
        <v>285</v>
      </c>
      <c r="D1776" s="81">
        <v>426527.28496195556</v>
      </c>
      <c r="E1776" s="81">
        <v>380575.82314140198</v>
      </c>
      <c r="F1776" s="105">
        <v>0.12074193636698891</v>
      </c>
      <c r="G1776" s="81">
        <v>421487.72018592956</v>
      </c>
      <c r="H1776" s="105">
        <v>1.1956611152996144E-2</v>
      </c>
      <c r="I1776" s="81">
        <v>295314.26843809488</v>
      </c>
      <c r="J1776" s="105">
        <v>0.44431654866471904</v>
      </c>
      <c r="K1776" s="83">
        <v>145806.51682995667</v>
      </c>
      <c r="L1776" s="83">
        <v>147673.02175078023</v>
      </c>
      <c r="M1776" s="105">
        <v>-1.2639444217330077E-2</v>
      </c>
      <c r="N1776" s="83">
        <v>156304.95550786876</v>
      </c>
      <c r="O1776" s="105">
        <v>-6.7166384097038859E-2</v>
      </c>
      <c r="P1776" s="83">
        <v>113778.6366316106</v>
      </c>
      <c r="Q1776" s="105">
        <v>0.2814929159508659</v>
      </c>
      <c r="R1776" s="83">
        <v>89494.756897777173</v>
      </c>
      <c r="S1776" s="83">
        <v>91567.594246822177</v>
      </c>
      <c r="T1776" s="105">
        <v>-2.26372371808484E-2</v>
      </c>
      <c r="U1776" s="83">
        <v>96286.021473848028</v>
      </c>
      <c r="V1776" s="105">
        <v>-7.0532196388604654E-2</v>
      </c>
      <c r="W1776" s="83">
        <v>69799.367880115096</v>
      </c>
      <c r="X1776" s="105">
        <v>0.28217145249066117</v>
      </c>
      <c r="Y1776" s="80"/>
      <c r="Z1776" s="80"/>
      <c r="AA1776" s="80"/>
      <c r="AB1776" s="80"/>
      <c r="AC1776" s="84">
        <v>2.9252964424037557</v>
      </c>
      <c r="AD1776" s="84">
        <v>2.5771519985802094</v>
      </c>
      <c r="AE1776" s="105">
        <v>0.13508882829392455</v>
      </c>
      <c r="AF1776" s="84">
        <v>2.696572983347997</v>
      </c>
      <c r="AG1776" s="105">
        <v>8.4820051401605853E-2</v>
      </c>
      <c r="AH1776" s="84">
        <v>2.5955159701399433</v>
      </c>
      <c r="AI1776" s="105">
        <v>0.12705777042320859</v>
      </c>
      <c r="AJ1776" s="84">
        <v>4.7659471878240218</v>
      </c>
      <c r="AK1776" s="84">
        <v>4.1562282625396128</v>
      </c>
      <c r="AL1776" s="105">
        <v>0.14670005754492602</v>
      </c>
      <c r="AM1776" s="84">
        <v>4.3774549382581833</v>
      </c>
      <c r="AN1776" s="105">
        <v>8.8748429177530716E-2</v>
      </c>
      <c r="AO1776" s="84">
        <v>4.230901760390096</v>
      </c>
      <c r="AP1776" s="105">
        <v>0.12646132142396843</v>
      </c>
      <c r="AQ1776" s="108">
        <v>27.463389584191333</v>
      </c>
      <c r="AR1776" s="108">
        <v>23.874127074234625</v>
      </c>
    </row>
    <row r="1777" spans="1:44" x14ac:dyDescent="0.25">
      <c r="A1777" s="80" t="s">
        <v>327</v>
      </c>
      <c r="B1777" s="80" t="s">
        <v>379</v>
      </c>
      <c r="C1777" s="80" t="s">
        <v>286</v>
      </c>
      <c r="D1777" s="80"/>
      <c r="E1777" s="80"/>
      <c r="F1777" s="80"/>
      <c r="G1777" s="80"/>
      <c r="H1777" s="80"/>
      <c r="I1777" s="81">
        <v>407.49052372455594</v>
      </c>
      <c r="J1777" s="105">
        <v>-1</v>
      </c>
      <c r="K1777" s="80"/>
      <c r="L1777" s="80"/>
      <c r="M1777" s="80"/>
      <c r="N1777" s="80"/>
      <c r="O1777" s="80"/>
      <c r="P1777" s="83">
        <v>133.20693802833557</v>
      </c>
      <c r="Q1777" s="105">
        <v>-1</v>
      </c>
      <c r="R1777" s="80"/>
      <c r="S1777" s="80"/>
      <c r="T1777" s="80"/>
      <c r="U1777" s="80"/>
      <c r="V1777" s="80"/>
      <c r="W1777" s="83">
        <v>25.484661308515072</v>
      </c>
      <c r="X1777" s="105">
        <v>-1</v>
      </c>
      <c r="Y1777" s="80"/>
      <c r="Z1777" s="80"/>
      <c r="AA1777" s="80"/>
      <c r="AB1777" s="80"/>
      <c r="AC1777" s="80"/>
      <c r="AD1777" s="80"/>
      <c r="AE1777" s="80"/>
      <c r="AF1777" s="80"/>
      <c r="AG1777" s="80"/>
      <c r="AH1777" s="84">
        <v>3.0590788269442482</v>
      </c>
      <c r="AI1777" s="105">
        <v>-1</v>
      </c>
      <c r="AJ1777" s="80"/>
      <c r="AK1777" s="80"/>
      <c r="AL1777" s="80"/>
      <c r="AM1777" s="80"/>
      <c r="AN1777" s="80"/>
      <c r="AO1777" s="84">
        <v>15.989638582656109</v>
      </c>
      <c r="AP1777" s="105">
        <v>-1</v>
      </c>
      <c r="AQ1777" s="80"/>
      <c r="AR1777" s="80"/>
    </row>
    <row r="1778" spans="1:44" x14ac:dyDescent="0.25">
      <c r="A1778" s="80" t="s">
        <v>327</v>
      </c>
      <c r="B1778" s="80" t="s">
        <v>379</v>
      </c>
      <c r="C1778" s="80" t="s">
        <v>287</v>
      </c>
      <c r="D1778" s="80"/>
      <c r="E1778" s="81">
        <v>80.447670650482181</v>
      </c>
      <c r="F1778" s="105">
        <v>-1</v>
      </c>
      <c r="G1778" s="81">
        <v>29.992796730995178</v>
      </c>
      <c r="H1778" s="105">
        <v>-1</v>
      </c>
      <c r="I1778" s="80"/>
      <c r="J1778" s="80"/>
      <c r="K1778" s="80"/>
      <c r="L1778" s="83">
        <v>23.202153809878364</v>
      </c>
      <c r="M1778" s="105">
        <v>-1</v>
      </c>
      <c r="N1778" s="83">
        <v>7.9720326346389703</v>
      </c>
      <c r="O1778" s="105">
        <v>-1</v>
      </c>
      <c r="P1778" s="80"/>
      <c r="Q1778" s="80"/>
      <c r="R1778" s="80"/>
      <c r="S1778" s="83">
        <v>2.6815889994545445</v>
      </c>
      <c r="T1778" s="105">
        <v>-1</v>
      </c>
      <c r="U1778" s="83">
        <v>0.99975989808883514</v>
      </c>
      <c r="V1778" s="105">
        <v>-1</v>
      </c>
      <c r="W1778" s="80"/>
      <c r="X1778" s="80"/>
      <c r="Y1778" s="80"/>
      <c r="Z1778" s="80"/>
      <c r="AA1778" s="80"/>
      <c r="AB1778" s="80"/>
      <c r="AC1778" s="80"/>
      <c r="AD1778" s="84">
        <v>3.4672501229705417</v>
      </c>
      <c r="AE1778" s="105">
        <v>-1</v>
      </c>
      <c r="AF1778" s="84">
        <v>3.7622521263491366</v>
      </c>
      <c r="AG1778" s="105">
        <v>-1</v>
      </c>
      <c r="AH1778" s="80"/>
      <c r="AI1778" s="80"/>
      <c r="AJ1778" s="80"/>
      <c r="AK1778" s="84">
        <v>30.000000248675633</v>
      </c>
      <c r="AL1778" s="105">
        <v>-1</v>
      </c>
      <c r="AM1778" s="84">
        <v>29.99999978827929</v>
      </c>
      <c r="AN1778" s="105">
        <v>-1</v>
      </c>
      <c r="AO1778" s="80"/>
      <c r="AP1778" s="80"/>
      <c r="AQ1778" s="80"/>
      <c r="AR1778" s="80"/>
    </row>
    <row r="1779" spans="1:44" x14ac:dyDescent="0.25">
      <c r="A1779" s="80" t="s">
        <v>327</v>
      </c>
      <c r="B1779" s="80" t="s">
        <v>379</v>
      </c>
      <c r="C1779" s="80" t="s">
        <v>288</v>
      </c>
      <c r="D1779" s="81">
        <v>2964.5624745225905</v>
      </c>
      <c r="E1779" s="81">
        <v>1998.8455212593078</v>
      </c>
      <c r="F1779" s="105">
        <v>0.4831373625385838</v>
      </c>
      <c r="G1779" s="81">
        <v>671.04422135591506</v>
      </c>
      <c r="H1779" s="105">
        <v>3.4178347419971549</v>
      </c>
      <c r="I1779" s="81">
        <v>1969.5926282429696</v>
      </c>
      <c r="J1779" s="105">
        <v>0.50516529764188434</v>
      </c>
      <c r="K1779" s="83">
        <v>960.05798806028463</v>
      </c>
      <c r="L1779" s="83">
        <v>645.86018536729352</v>
      </c>
      <c r="M1779" s="105">
        <v>0.48647959699561028</v>
      </c>
      <c r="N1779" s="83">
        <v>144.50081600341511</v>
      </c>
      <c r="O1779" s="105">
        <v>5.6439623983687035</v>
      </c>
      <c r="P1779" s="83">
        <v>583.54549857928441</v>
      </c>
      <c r="Q1779" s="105">
        <v>0.6452153095134272</v>
      </c>
      <c r="R1779" s="83">
        <v>227.4002144001854</v>
      </c>
      <c r="S1779" s="83">
        <v>143.89537208279799</v>
      </c>
      <c r="T1779" s="105">
        <v>0.58031638619578663</v>
      </c>
      <c r="U1779" s="83">
        <v>149.1291475927973</v>
      </c>
      <c r="V1779" s="105">
        <v>0.52485424929209801</v>
      </c>
      <c r="W1779" s="83">
        <v>189.4811356432715</v>
      </c>
      <c r="X1779" s="105">
        <v>0.20012060107293544</v>
      </c>
      <c r="Y1779" s="80"/>
      <c r="Z1779" s="80"/>
      <c r="AA1779" s="80"/>
      <c r="AB1779" s="80"/>
      <c r="AC1779" s="84">
        <v>3.0878993887777928</v>
      </c>
      <c r="AD1779" s="84">
        <v>3.094857937593082</v>
      </c>
      <c r="AE1779" s="105">
        <v>-2.2484226919640138E-3</v>
      </c>
      <c r="AF1779" s="84">
        <v>4.6438784216973259</v>
      </c>
      <c r="AG1779" s="105">
        <v>-0.33506024310404464</v>
      </c>
      <c r="AH1779" s="84">
        <v>3.3752168991761446</v>
      </c>
      <c r="AI1779" s="105">
        <v>-8.5125643471530107E-2</v>
      </c>
      <c r="AJ1779" s="84">
        <v>13.036762002807388</v>
      </c>
      <c r="AK1779" s="84">
        <v>13.890964610794876</v>
      </c>
      <c r="AL1779" s="105">
        <v>-6.1493397465261349E-2</v>
      </c>
      <c r="AM1779" s="84">
        <v>4.4997522763841333</v>
      </c>
      <c r="AN1779" s="105">
        <v>1.8972177137900887</v>
      </c>
      <c r="AO1779" s="84">
        <v>10.394663413623624</v>
      </c>
      <c r="AP1779" s="105">
        <v>0.25417836865414356</v>
      </c>
      <c r="AQ1779" s="108">
        <v>0.1908832964619139</v>
      </c>
      <c r="AR1779" s="108">
        <v>6.0662566204848445E-2</v>
      </c>
    </row>
    <row r="1780" spans="1:44" x14ac:dyDescent="0.25">
      <c r="A1780" s="80" t="s">
        <v>327</v>
      </c>
      <c r="B1780" s="80" t="s">
        <v>379</v>
      </c>
      <c r="C1780" s="80" t="s">
        <v>289</v>
      </c>
      <c r="D1780" s="80"/>
      <c r="E1780" s="81">
        <v>106.39580365896225</v>
      </c>
      <c r="F1780" s="105">
        <v>-1</v>
      </c>
      <c r="G1780" s="80"/>
      <c r="H1780" s="80"/>
      <c r="I1780" s="80"/>
      <c r="J1780" s="80"/>
      <c r="K1780" s="80"/>
      <c r="L1780" s="83">
        <v>8.0024513235629513</v>
      </c>
      <c r="M1780" s="105">
        <v>-1</v>
      </c>
      <c r="N1780" s="80"/>
      <c r="O1780" s="80"/>
      <c r="P1780" s="80"/>
      <c r="Q1780" s="80"/>
      <c r="R1780" s="80"/>
      <c r="S1780" s="83">
        <v>2.3135022548793955</v>
      </c>
      <c r="T1780" s="105">
        <v>-1</v>
      </c>
      <c r="U1780" s="80"/>
      <c r="V1780" s="80"/>
      <c r="W1780" s="80"/>
      <c r="X1780" s="80"/>
      <c r="Y1780" s="80"/>
      <c r="Z1780" s="80"/>
      <c r="AA1780" s="80"/>
      <c r="AB1780" s="80"/>
      <c r="AC1780" s="80"/>
      <c r="AD1780" s="84">
        <v>13.295401540985742</v>
      </c>
      <c r="AE1780" s="105">
        <v>-1</v>
      </c>
      <c r="AF1780" s="80"/>
      <c r="AG1780" s="80"/>
      <c r="AH1780" s="80"/>
      <c r="AI1780" s="80"/>
      <c r="AJ1780" s="80"/>
      <c r="AK1780" s="84">
        <v>45.989064170810039</v>
      </c>
      <c r="AL1780" s="105">
        <v>-1</v>
      </c>
      <c r="AM1780" s="80"/>
      <c r="AN1780" s="80"/>
      <c r="AO1780" s="80"/>
      <c r="AP1780" s="80"/>
      <c r="AQ1780" s="80"/>
      <c r="AR1780" s="80"/>
    </row>
    <row r="1781" spans="1:44" x14ac:dyDescent="0.25">
      <c r="A1781" s="80" t="s">
        <v>327</v>
      </c>
      <c r="B1781" s="80" t="s">
        <v>379</v>
      </c>
      <c r="C1781" s="80" t="s">
        <v>290</v>
      </c>
      <c r="D1781" s="81">
        <v>195607.92603110432</v>
      </c>
      <c r="E1781" s="81">
        <v>229449.14834571959</v>
      </c>
      <c r="F1781" s="105">
        <v>-0.14748898637717076</v>
      </c>
      <c r="G1781" s="81">
        <v>218486.14764928818</v>
      </c>
      <c r="H1781" s="105">
        <v>-0.10471245826947234</v>
      </c>
      <c r="I1781" s="81">
        <v>184470.03077782394</v>
      </c>
      <c r="J1781" s="105">
        <v>6.0377803409676252E-2</v>
      </c>
      <c r="K1781" s="83">
        <v>69507.887250231885</v>
      </c>
      <c r="L1781" s="83">
        <v>91937.893241383004</v>
      </c>
      <c r="M1781" s="105">
        <v>-0.24396911001931623</v>
      </c>
      <c r="N1781" s="83">
        <v>84812.219934901979</v>
      </c>
      <c r="O1781" s="105">
        <v>-0.18044961794912345</v>
      </c>
      <c r="P1781" s="83">
        <v>75764.05096228089</v>
      </c>
      <c r="Q1781" s="105">
        <v>-8.2574303150231954E-2</v>
      </c>
      <c r="R1781" s="83">
        <v>32847.755080997871</v>
      </c>
      <c r="S1781" s="83">
        <v>43743.367622658057</v>
      </c>
      <c r="T1781" s="105">
        <v>-0.24908033226085022</v>
      </c>
      <c r="U1781" s="83">
        <v>41946.378175461934</v>
      </c>
      <c r="V1781" s="105">
        <v>-0.2169108154321327</v>
      </c>
      <c r="W1781" s="83">
        <v>37147.220282571616</v>
      </c>
      <c r="X1781" s="105">
        <v>-0.11574123632585578</v>
      </c>
      <c r="Y1781" s="80"/>
      <c r="Z1781" s="80"/>
      <c r="AA1781" s="80"/>
      <c r="AB1781" s="80"/>
      <c r="AC1781" s="84">
        <v>2.8141831635150405</v>
      </c>
      <c r="AD1781" s="84">
        <v>2.4956972610118515</v>
      </c>
      <c r="AE1781" s="105">
        <v>0.12761399688921507</v>
      </c>
      <c r="AF1781" s="84">
        <v>2.5761163640922056</v>
      </c>
      <c r="AG1781" s="105">
        <v>9.2413061281386252E-2</v>
      </c>
      <c r="AH1781" s="84">
        <v>2.4347962976486341</v>
      </c>
      <c r="AI1781" s="105">
        <v>0.15581872957207682</v>
      </c>
      <c r="AJ1781" s="84">
        <v>5.9549861337179095</v>
      </c>
      <c r="AK1781" s="84">
        <v>5.2453471421086979</v>
      </c>
      <c r="AL1781" s="105">
        <v>0.13528923298752873</v>
      </c>
      <c r="AM1781" s="84">
        <v>5.2087011358968685</v>
      </c>
      <c r="AN1781" s="105">
        <v>0.14327660166137385</v>
      </c>
      <c r="AO1781" s="84">
        <v>4.9659174865466813</v>
      </c>
      <c r="AP1781" s="105">
        <v>0.19917138169346235</v>
      </c>
      <c r="AQ1781" s="108">
        <v>12.594872280742987</v>
      </c>
      <c r="AR1781" s="108">
        <v>8.7626527641482106</v>
      </c>
    </row>
    <row r="1782" spans="1:44" x14ac:dyDescent="0.25">
      <c r="A1782" s="80" t="s">
        <v>327</v>
      </c>
      <c r="B1782" s="80" t="s">
        <v>379</v>
      </c>
      <c r="C1782" s="80" t="s">
        <v>291</v>
      </c>
      <c r="D1782" s="81">
        <v>87879.830388163333</v>
      </c>
      <c r="E1782" s="81">
        <v>87084.946124864815</v>
      </c>
      <c r="F1782" s="105">
        <v>9.1276885233274509E-3</v>
      </c>
      <c r="G1782" s="81">
        <v>73660.826099821323</v>
      </c>
      <c r="H1782" s="105">
        <v>0.19303346216988057</v>
      </c>
      <c r="I1782" s="81">
        <v>44165.863080497977</v>
      </c>
      <c r="J1782" s="105">
        <v>0.98976821143494964</v>
      </c>
      <c r="K1782" s="83">
        <v>18658.687507578234</v>
      </c>
      <c r="L1782" s="83">
        <v>21771.980365266591</v>
      </c>
      <c r="M1782" s="105">
        <v>-0.1429953915747175</v>
      </c>
      <c r="N1782" s="83">
        <v>16368.346646255941</v>
      </c>
      <c r="O1782" s="105">
        <v>0.13992499736350467</v>
      </c>
      <c r="P1782" s="83">
        <v>10438.694569674341</v>
      </c>
      <c r="Q1782" s="105">
        <v>0.78745410961481321</v>
      </c>
      <c r="R1782" s="83">
        <v>5739.0197535350444</v>
      </c>
      <c r="S1782" s="83">
        <v>6713.2796768291573</v>
      </c>
      <c r="T1782" s="105">
        <v>-0.14512428651777534</v>
      </c>
      <c r="U1782" s="83">
        <v>5036.4123521872816</v>
      </c>
      <c r="V1782" s="105">
        <v>0.13950553533263116</v>
      </c>
      <c r="W1782" s="83">
        <v>3094.1448784890904</v>
      </c>
      <c r="X1782" s="105">
        <v>0.85479994599912834</v>
      </c>
      <c r="Y1782" s="80"/>
      <c r="Z1782" s="80"/>
      <c r="AA1782" s="80"/>
      <c r="AB1782" s="80"/>
      <c r="AC1782" s="84">
        <v>4.7098613100450342</v>
      </c>
      <c r="AD1782" s="84">
        <v>3.9998633410396467</v>
      </c>
      <c r="AE1782" s="105">
        <v>0.17750555668255516</v>
      </c>
      <c r="AF1782" s="84">
        <v>4.5001995431634105</v>
      </c>
      <c r="AG1782" s="105">
        <v>4.658943783951458E-2</v>
      </c>
      <c r="AH1782" s="84">
        <v>4.2309757015791138</v>
      </c>
      <c r="AI1782" s="105">
        <v>0.11318562011291801</v>
      </c>
      <c r="AJ1782" s="84">
        <v>15.312689999722043</v>
      </c>
      <c r="AK1782" s="84">
        <v>12.972042029686021</v>
      </c>
      <c r="AL1782" s="105">
        <v>0.18043789595188936</v>
      </c>
      <c r="AM1782" s="84">
        <v>14.625654324716065</v>
      </c>
      <c r="AN1782" s="105">
        <v>4.6974696635961675E-2</v>
      </c>
      <c r="AO1782" s="84">
        <v>14.274012631905174</v>
      </c>
      <c r="AP1782" s="105">
        <v>7.2767020360849616E-2</v>
      </c>
      <c r="AQ1782" s="108">
        <v>5.6584375809816194</v>
      </c>
      <c r="AR1782" s="108">
        <v>1.5309733399682703</v>
      </c>
    </row>
    <row r="1783" spans="1:44" x14ac:dyDescent="0.25">
      <c r="A1783" s="80" t="s">
        <v>327</v>
      </c>
      <c r="B1783" s="80" t="s">
        <v>379</v>
      </c>
      <c r="C1783" s="80" t="s">
        <v>292</v>
      </c>
      <c r="D1783" s="81">
        <v>837101.32709416037</v>
      </c>
      <c r="E1783" s="81">
        <v>831417.47338164446</v>
      </c>
      <c r="F1783" s="105">
        <v>6.8363414223155897E-3</v>
      </c>
      <c r="G1783" s="81">
        <v>956395.82846562029</v>
      </c>
      <c r="H1783" s="105">
        <v>-0.12473339784725777</v>
      </c>
      <c r="I1783" s="81">
        <v>748055.02686813113</v>
      </c>
      <c r="J1783" s="105">
        <v>0.1190370989134821</v>
      </c>
      <c r="K1783" s="83">
        <v>363482.1180599794</v>
      </c>
      <c r="L1783" s="83">
        <v>402508.70567398815</v>
      </c>
      <c r="M1783" s="105">
        <v>-9.6958369008839099E-2</v>
      </c>
      <c r="N1783" s="83">
        <v>449567.31587910157</v>
      </c>
      <c r="O1783" s="105">
        <v>-0.19148455587966354</v>
      </c>
      <c r="P1783" s="83">
        <v>360384.29688949732</v>
      </c>
      <c r="Q1783" s="105">
        <v>8.5958827763018605E-3</v>
      </c>
      <c r="R1783" s="83">
        <v>246327.6141753135</v>
      </c>
      <c r="S1783" s="83">
        <v>266915.2577919641</v>
      </c>
      <c r="T1783" s="105">
        <v>-7.7131760046092152E-2</v>
      </c>
      <c r="U1783" s="83">
        <v>311877.75458795734</v>
      </c>
      <c r="V1783" s="105">
        <v>-0.21017895456906358</v>
      </c>
      <c r="W1783" s="83">
        <v>249487.11840381246</v>
      </c>
      <c r="X1783" s="105">
        <v>-1.2663997438878112E-2</v>
      </c>
      <c r="Y1783" s="80"/>
      <c r="Z1783" s="80"/>
      <c r="AA1783" s="80"/>
      <c r="AB1783" s="80"/>
      <c r="AC1783" s="84">
        <v>2.3030055276502694</v>
      </c>
      <c r="AD1783" s="84">
        <v>2.0655887976123699</v>
      </c>
      <c r="AE1783" s="105">
        <v>0.11493900930927364</v>
      </c>
      <c r="AF1783" s="84">
        <v>2.1273695722195605</v>
      </c>
      <c r="AG1783" s="105">
        <v>8.2560152088412983E-2</v>
      </c>
      <c r="AH1783" s="84">
        <v>2.0757148225509483</v>
      </c>
      <c r="AI1783" s="105">
        <v>0.10949996725465032</v>
      </c>
      <c r="AJ1783" s="84">
        <v>3.3983251528526885</v>
      </c>
      <c r="AK1783" s="84">
        <v>3.1149117523647072</v>
      </c>
      <c r="AL1783" s="105">
        <v>9.0986012773179234E-2</v>
      </c>
      <c r="AM1783" s="84">
        <v>3.0665727657593891</v>
      </c>
      <c r="AN1783" s="105">
        <v>0.10818343878794154</v>
      </c>
      <c r="AO1783" s="84">
        <v>2.9983713453988892</v>
      </c>
      <c r="AP1783" s="105">
        <v>0.1333903514211284</v>
      </c>
      <c r="AQ1783" s="108">
        <v>53.899576130237676</v>
      </c>
      <c r="AR1783" s="108">
        <v>65.711746325337401</v>
      </c>
    </row>
    <row r="1784" spans="1:44" x14ac:dyDescent="0.25">
      <c r="A1784" s="80" t="s">
        <v>327</v>
      </c>
      <c r="B1784" s="80" t="s">
        <v>380</v>
      </c>
      <c r="C1784" s="80" t="s">
        <v>281</v>
      </c>
      <c r="D1784" s="81">
        <v>14144258.049079161</v>
      </c>
      <c r="E1784" s="81">
        <v>14582064.264096132</v>
      </c>
      <c r="F1784" s="105">
        <v>-3.0023610312494245E-2</v>
      </c>
      <c r="G1784" s="81">
        <v>13252832.565490536</v>
      </c>
      <c r="H1784" s="105">
        <v>6.7263015599384787E-2</v>
      </c>
      <c r="I1784" s="81">
        <v>12499597.693704419</v>
      </c>
      <c r="J1784" s="105">
        <v>0.13157706317244885</v>
      </c>
      <c r="K1784" s="83">
        <v>5087664.6564162653</v>
      </c>
      <c r="L1784" s="83">
        <v>5644759.0619077906</v>
      </c>
      <c r="M1784" s="105">
        <v>-9.8692326701937394E-2</v>
      </c>
      <c r="N1784" s="83">
        <v>5542661.7995077372</v>
      </c>
      <c r="O1784" s="105">
        <v>-8.2090006489640363E-2</v>
      </c>
      <c r="P1784" s="83">
        <v>4912132.1711417073</v>
      </c>
      <c r="Q1784" s="105">
        <v>3.5734479276798375E-2</v>
      </c>
      <c r="R1784" s="83">
        <v>6824254.2712492747</v>
      </c>
      <c r="S1784" s="83">
        <v>7840483.6642618822</v>
      </c>
      <c r="T1784" s="105">
        <v>-0.12961309997299475</v>
      </c>
      <c r="U1784" s="83">
        <v>7762935.4891808508</v>
      </c>
      <c r="V1784" s="105">
        <v>-0.12091833292184503</v>
      </c>
      <c r="W1784" s="83">
        <v>7019715.2583651943</v>
      </c>
      <c r="X1784" s="105">
        <v>-2.7844574875454428E-2</v>
      </c>
      <c r="Y1784" s="81">
        <v>12396801.158810753</v>
      </c>
      <c r="Z1784" s="82">
        <v>1747456.8902684078</v>
      </c>
      <c r="AA1784" s="83">
        <v>5635289.0199275101</v>
      </c>
      <c r="AB1784" s="83">
        <v>1188965.2513217644</v>
      </c>
      <c r="AC1784" s="84">
        <v>2.7801081644092345</v>
      </c>
      <c r="AD1784" s="84">
        <v>2.5832925912638953</v>
      </c>
      <c r="AE1784" s="105">
        <v>7.6187875044013365E-2</v>
      </c>
      <c r="AF1784" s="84">
        <v>2.3910592139443843</v>
      </c>
      <c r="AG1784" s="105">
        <v>0.16270987694322298</v>
      </c>
      <c r="AH1784" s="84">
        <v>2.5446379002459105</v>
      </c>
      <c r="AI1784" s="105">
        <v>9.2535863016332667E-2</v>
      </c>
      <c r="AJ1784" s="84">
        <v>2.072645227870423</v>
      </c>
      <c r="AK1784" s="84">
        <v>1.8598424393846262</v>
      </c>
      <c r="AL1784" s="105">
        <v>0.11441979383813165</v>
      </c>
      <c r="AM1784" s="84">
        <v>1.7071934429908528</v>
      </c>
      <c r="AN1784" s="105">
        <v>0.2140658320707528</v>
      </c>
      <c r="AO1784" s="84">
        <v>1.7806416975117338</v>
      </c>
      <c r="AP1784" s="105">
        <v>0.16398780887066416</v>
      </c>
      <c r="AQ1784" s="80"/>
      <c r="AR1784" s="80"/>
    </row>
    <row r="1785" spans="1:44" x14ac:dyDescent="0.25">
      <c r="A1785" s="80" t="s">
        <v>327</v>
      </c>
      <c r="B1785" s="80" t="s">
        <v>380</v>
      </c>
      <c r="C1785" s="80" t="s">
        <v>313</v>
      </c>
      <c r="D1785" s="81">
        <v>6850448.3188660881</v>
      </c>
      <c r="E1785" s="81">
        <v>6742645.3630409613</v>
      </c>
      <c r="F1785" s="105">
        <v>1.5988228658151932E-2</v>
      </c>
      <c r="G1785" s="81">
        <v>6623075.7496973546</v>
      </c>
      <c r="H1785" s="105">
        <v>3.433035915059908E-2</v>
      </c>
      <c r="I1785" s="81">
        <v>5995203.0733315637</v>
      </c>
      <c r="J1785" s="105">
        <v>0.14265492512487327</v>
      </c>
      <c r="K1785" s="83">
        <v>2881535.0700243819</v>
      </c>
      <c r="L1785" s="83">
        <v>3167054.747646804</v>
      </c>
      <c r="M1785" s="105">
        <v>-9.0153060295080134E-2</v>
      </c>
      <c r="N1785" s="83">
        <v>3223394.5273278533</v>
      </c>
      <c r="O1785" s="105">
        <v>-0.10605572926466059</v>
      </c>
      <c r="P1785" s="83">
        <v>2820355.1407425622</v>
      </c>
      <c r="Q1785" s="105">
        <v>2.1692278535430026E-2</v>
      </c>
      <c r="R1785" s="83">
        <v>3059923.5009574443</v>
      </c>
      <c r="S1785" s="83">
        <v>3466120.6093310378</v>
      </c>
      <c r="T1785" s="105">
        <v>-0.11719070227391472</v>
      </c>
      <c r="U1785" s="83">
        <v>3553642.3031955636</v>
      </c>
      <c r="V1785" s="105">
        <v>-0.13893317337936614</v>
      </c>
      <c r="W1785" s="83">
        <v>3011967.8896373082</v>
      </c>
      <c r="X1785" s="105">
        <v>1.5921687440668825E-2</v>
      </c>
      <c r="Y1785" s="81">
        <v>6478421.6252456484</v>
      </c>
      <c r="Z1785" s="82">
        <v>372026.69362043997</v>
      </c>
      <c r="AA1785" s="83">
        <v>2798859.460326409</v>
      </c>
      <c r="AB1785" s="83">
        <v>261064.04063103523</v>
      </c>
      <c r="AC1785" s="84">
        <v>2.3773607304415432</v>
      </c>
      <c r="AD1785" s="84">
        <v>2.1289955180127231</v>
      </c>
      <c r="AE1785" s="105">
        <v>0.11665840079393525</v>
      </c>
      <c r="AF1785" s="84">
        <v>2.054689766811693</v>
      </c>
      <c r="AG1785" s="105">
        <v>0.15704120828447291</v>
      </c>
      <c r="AH1785" s="84">
        <v>2.1256908347198809</v>
      </c>
      <c r="AI1785" s="105">
        <v>0.11839440223903815</v>
      </c>
      <c r="AJ1785" s="84">
        <v>2.2387645693503759</v>
      </c>
      <c r="AK1785" s="84">
        <v>1.9453002716897072</v>
      </c>
      <c r="AL1785" s="105">
        <v>0.15085809729814242</v>
      </c>
      <c r="AM1785" s="84">
        <v>1.8637429388269173</v>
      </c>
      <c r="AN1785" s="105">
        <v>0.20121961173438749</v>
      </c>
      <c r="AO1785" s="84">
        <v>1.9904604872973886</v>
      </c>
      <c r="AP1785" s="105">
        <v>0.12474705407999843</v>
      </c>
      <c r="AQ1785" s="80"/>
      <c r="AR1785" s="80"/>
    </row>
    <row r="1786" spans="1:44" x14ac:dyDescent="0.25">
      <c r="A1786" s="80" t="s">
        <v>327</v>
      </c>
      <c r="B1786" s="80" t="s">
        <v>380</v>
      </c>
      <c r="C1786" s="80" t="s">
        <v>328</v>
      </c>
      <c r="D1786" s="81">
        <v>297212.05350290658</v>
      </c>
      <c r="E1786" s="81">
        <v>286265.76701504114</v>
      </c>
      <c r="F1786" s="105">
        <v>3.8238195932419297E-2</v>
      </c>
      <c r="G1786" s="81">
        <v>311703.25984989526</v>
      </c>
      <c r="H1786" s="105">
        <v>-4.6490390745246316E-2</v>
      </c>
      <c r="I1786" s="81">
        <v>247814.558123225</v>
      </c>
      <c r="J1786" s="105">
        <v>0.19933249988936821</v>
      </c>
      <c r="K1786" s="83">
        <v>94698.067785399762</v>
      </c>
      <c r="L1786" s="83">
        <v>104970.08205691527</v>
      </c>
      <c r="M1786" s="105">
        <v>-9.7856589899072144E-2</v>
      </c>
      <c r="N1786" s="83">
        <v>119911.58860433628</v>
      </c>
      <c r="O1786" s="105">
        <v>-0.21026759058402419</v>
      </c>
      <c r="P1786" s="83">
        <v>98887.42180164106</v>
      </c>
      <c r="Q1786" s="105">
        <v>-4.2364882610093225E-2</v>
      </c>
      <c r="R1786" s="83">
        <v>51428.364249595958</v>
      </c>
      <c r="S1786" s="83">
        <v>57194.495968382187</v>
      </c>
      <c r="T1786" s="105">
        <v>-0.10081619955133125</v>
      </c>
      <c r="U1786" s="83">
        <v>65017.292760534627</v>
      </c>
      <c r="V1786" s="105">
        <v>-0.20900483446747145</v>
      </c>
      <c r="W1786" s="83">
        <v>52807.030848040886</v>
      </c>
      <c r="X1786" s="105">
        <v>-2.610763332655875E-2</v>
      </c>
      <c r="Y1786" s="81">
        <v>289681.4343451318</v>
      </c>
      <c r="Z1786" s="82">
        <v>7530.6191577747932</v>
      </c>
      <c r="AA1786" s="83">
        <v>49763.435508144103</v>
      </c>
      <c r="AB1786" s="83">
        <v>1664.9287414518558</v>
      </c>
      <c r="AC1786" s="84">
        <v>3.1385228912635719</v>
      </c>
      <c r="AD1786" s="84">
        <v>2.7271176834922022</v>
      </c>
      <c r="AE1786" s="105">
        <v>0.15085715231934765</v>
      </c>
      <c r="AF1786" s="84">
        <v>2.599442334788844</v>
      </c>
      <c r="AG1786" s="105">
        <v>0.20738315647941391</v>
      </c>
      <c r="AH1786" s="84">
        <v>2.5060270923062173</v>
      </c>
      <c r="AI1786" s="105">
        <v>0.25238984881655396</v>
      </c>
      <c r="AJ1786" s="84">
        <v>5.7791465437332397</v>
      </c>
      <c r="AK1786" s="84">
        <v>5.0051278915595718</v>
      </c>
      <c r="AL1786" s="105">
        <v>0.15464512974362532</v>
      </c>
      <c r="AM1786" s="84">
        <v>4.7941593169363479</v>
      </c>
      <c r="AN1786" s="105">
        <v>0.20545567255498226</v>
      </c>
      <c r="AO1786" s="84">
        <v>4.6928326426142704</v>
      </c>
      <c r="AP1786" s="105">
        <v>0.2314836227600498</v>
      </c>
      <c r="AQ1786" s="108">
        <v>100</v>
      </c>
      <c r="AR1786" s="108">
        <v>99.999999999999986</v>
      </c>
    </row>
    <row r="1787" spans="1:44" x14ac:dyDescent="0.25">
      <c r="A1787" s="80" t="s">
        <v>327</v>
      </c>
      <c r="B1787" s="80" t="s">
        <v>380</v>
      </c>
      <c r="C1787" s="80" t="s">
        <v>270</v>
      </c>
      <c r="D1787" s="81">
        <v>163827.50045025826</v>
      </c>
      <c r="E1787" s="81">
        <v>156232.94215194823</v>
      </c>
      <c r="F1787" s="105">
        <v>4.8610479926338171E-2</v>
      </c>
      <c r="G1787" s="81">
        <v>177207.2649068117</v>
      </c>
      <c r="H1787" s="105">
        <v>-7.5503475907658088E-2</v>
      </c>
      <c r="I1787" s="81">
        <v>147448.22285146714</v>
      </c>
      <c r="J1787" s="105">
        <v>0.1110849441386003</v>
      </c>
      <c r="K1787" s="83">
        <v>55062.997262161509</v>
      </c>
      <c r="L1787" s="83">
        <v>60628.272440657827</v>
      </c>
      <c r="M1787" s="105">
        <v>-9.1793398598707193E-2</v>
      </c>
      <c r="N1787" s="83">
        <v>72681.412151177356</v>
      </c>
      <c r="O1787" s="105">
        <v>-0.24240606184659069</v>
      </c>
      <c r="P1787" s="83">
        <v>60995.000210459984</v>
      </c>
      <c r="Q1787" s="105">
        <v>-9.7253921269455146E-2</v>
      </c>
      <c r="R1787" s="83">
        <v>30077.436817867885</v>
      </c>
      <c r="S1787" s="83">
        <v>33380.502679133555</v>
      </c>
      <c r="T1787" s="105">
        <v>-9.895195087431817E-2</v>
      </c>
      <c r="U1787" s="83">
        <v>40188.449991021327</v>
      </c>
      <c r="V1787" s="105">
        <v>-0.25159002587590185</v>
      </c>
      <c r="W1787" s="83">
        <v>33229.27851797545</v>
      </c>
      <c r="X1787" s="105">
        <v>-9.4851343173237096E-2</v>
      </c>
      <c r="Y1787" s="81">
        <v>157921.55680573802</v>
      </c>
      <c r="Z1787" s="82">
        <v>5905.9436445202327</v>
      </c>
      <c r="AA1787" s="83">
        <v>28771.406231354311</v>
      </c>
      <c r="AB1787" s="83">
        <v>1306.0305865135754</v>
      </c>
      <c r="AC1787" s="84">
        <v>2.9752739334231291</v>
      </c>
      <c r="AD1787" s="84">
        <v>2.576899124164671</v>
      </c>
      <c r="AE1787" s="105">
        <v>0.15459464653572555</v>
      </c>
      <c r="AF1787" s="84">
        <v>2.4381373402352247</v>
      </c>
      <c r="AG1787" s="105">
        <v>0.22030612645310743</v>
      </c>
      <c r="AH1787" s="84">
        <v>2.417382118906549</v>
      </c>
      <c r="AI1787" s="105">
        <v>0.23078346205726488</v>
      </c>
      <c r="AJ1787" s="84">
        <v>5.4468571056205972</v>
      </c>
      <c r="AK1787" s="84">
        <v>4.6803651716608456</v>
      </c>
      <c r="AL1787" s="105">
        <v>0.16376754929311615</v>
      </c>
      <c r="AM1787" s="84">
        <v>4.409407801156858</v>
      </c>
      <c r="AN1787" s="105">
        <v>0.23528087018659344</v>
      </c>
      <c r="AO1787" s="84">
        <v>4.437298353369445</v>
      </c>
      <c r="AP1787" s="105">
        <v>0.22751653638177108</v>
      </c>
      <c r="AQ1787" s="80"/>
      <c r="AR1787" s="80"/>
    </row>
    <row r="1788" spans="1:44" x14ac:dyDescent="0.25">
      <c r="A1788" s="80" t="s">
        <v>327</v>
      </c>
      <c r="B1788" s="80" t="s">
        <v>380</v>
      </c>
      <c r="C1788" s="80" t="s">
        <v>271</v>
      </c>
      <c r="D1788" s="81">
        <v>123688.4560002613</v>
      </c>
      <c r="E1788" s="81">
        <v>118241.97029171705</v>
      </c>
      <c r="F1788" s="105">
        <v>4.6062203590714182E-2</v>
      </c>
      <c r="G1788" s="81">
        <v>121494.52533347726</v>
      </c>
      <c r="H1788" s="105">
        <v>1.8057856193619905E-2</v>
      </c>
      <c r="I1788" s="81">
        <v>93773.773906925911</v>
      </c>
      <c r="J1788" s="105">
        <v>0.31900904535448116</v>
      </c>
      <c r="K1788" s="83">
        <v>37642.938202601639</v>
      </c>
      <c r="L1788" s="83">
        <v>41683.554330020124</v>
      </c>
      <c r="M1788" s="105">
        <v>-9.6935498720378294E-2</v>
      </c>
      <c r="N1788" s="83">
        <v>44499.234157144056</v>
      </c>
      <c r="O1788" s="105">
        <v>-0.15407671804710563</v>
      </c>
      <c r="P1788" s="83">
        <v>36244.033516626863</v>
      </c>
      <c r="Q1788" s="105">
        <v>3.8596826849667046E-2</v>
      </c>
      <c r="R1788" s="83">
        <v>20785.860119634232</v>
      </c>
      <c r="S1788" s="83">
        <v>23104.195911099279</v>
      </c>
      <c r="T1788" s="105">
        <v>-0.1003426304202743</v>
      </c>
      <c r="U1788" s="83">
        <v>24080.755343002973</v>
      </c>
      <c r="V1788" s="105">
        <v>-0.13682690498851494</v>
      </c>
      <c r="W1788" s="83">
        <v>19169.225769812223</v>
      </c>
      <c r="X1788" s="105">
        <v>8.4334879730400533E-2</v>
      </c>
      <c r="Y1788" s="81">
        <v>122063.78048700673</v>
      </c>
      <c r="Z1788" s="82">
        <v>1624.6755132545602</v>
      </c>
      <c r="AA1788" s="83">
        <v>20426.961964695951</v>
      </c>
      <c r="AB1788" s="83">
        <v>358.89815493828007</v>
      </c>
      <c r="AC1788" s="84">
        <v>3.285834260188349</v>
      </c>
      <c r="AD1788" s="84">
        <v>2.8366575785635497</v>
      </c>
      <c r="AE1788" s="105">
        <v>0.15834716358407175</v>
      </c>
      <c r="AF1788" s="84">
        <v>2.7302610400986445</v>
      </c>
      <c r="AG1788" s="105">
        <v>0.20348721676431045</v>
      </c>
      <c r="AH1788" s="84">
        <v>2.5872885771366319</v>
      </c>
      <c r="AI1788" s="105">
        <v>0.26999140692098672</v>
      </c>
      <c r="AJ1788" s="84">
        <v>5.9506056178750928</v>
      </c>
      <c r="AK1788" s="84">
        <v>5.1177704148064933</v>
      </c>
      <c r="AL1788" s="105">
        <v>0.16273399069623751</v>
      </c>
      <c r="AM1788" s="84">
        <v>5.0452954487068995</v>
      </c>
      <c r="AN1788" s="105">
        <v>0.1794365024550193</v>
      </c>
      <c r="AO1788" s="84">
        <v>4.8918915679213946</v>
      </c>
      <c r="AP1788" s="105">
        <v>0.21642222343933815</v>
      </c>
      <c r="AQ1788" s="80"/>
      <c r="AR1788" s="80"/>
    </row>
    <row r="1789" spans="1:44" x14ac:dyDescent="0.25">
      <c r="A1789" s="80" t="s">
        <v>327</v>
      </c>
      <c r="B1789" s="80" t="s">
        <v>380</v>
      </c>
      <c r="C1789" s="80" t="s">
        <v>127</v>
      </c>
      <c r="D1789" s="81">
        <v>9696.0970523869983</v>
      </c>
      <c r="E1789" s="81">
        <v>11790.854571375847</v>
      </c>
      <c r="F1789" s="105">
        <v>-0.17765951622151305</v>
      </c>
      <c r="G1789" s="81">
        <v>13001.469609606265</v>
      </c>
      <c r="H1789" s="105">
        <v>-0.25423068748913275</v>
      </c>
      <c r="I1789" s="81">
        <v>6592.561364831924</v>
      </c>
      <c r="J1789" s="105">
        <v>0.47076326116748984</v>
      </c>
      <c r="K1789" s="83">
        <v>1992.1323206366114</v>
      </c>
      <c r="L1789" s="83">
        <v>2658.2552862373113</v>
      </c>
      <c r="M1789" s="105">
        <v>-0.25058652908524032</v>
      </c>
      <c r="N1789" s="83">
        <v>2730.9422960148841</v>
      </c>
      <c r="O1789" s="105">
        <v>-0.27053298652863444</v>
      </c>
      <c r="P1789" s="83">
        <v>1648.3880745542078</v>
      </c>
      <c r="Q1789" s="105">
        <v>0.20853356766449929</v>
      </c>
      <c r="R1789" s="83">
        <v>565.06731209382622</v>
      </c>
      <c r="S1789" s="83">
        <v>709.79737814936902</v>
      </c>
      <c r="T1789" s="105">
        <v>-0.20390335398658793</v>
      </c>
      <c r="U1789" s="83">
        <v>748.08742651030798</v>
      </c>
      <c r="V1789" s="105">
        <v>-0.24465070248572063</v>
      </c>
      <c r="W1789" s="83">
        <v>408.52656025320545</v>
      </c>
      <c r="X1789" s="105">
        <v>0.38318378061782948</v>
      </c>
      <c r="Y1789" s="81">
        <v>9696.0970523869983</v>
      </c>
      <c r="Z1789" s="82">
        <v>0</v>
      </c>
      <c r="AA1789" s="83">
        <v>565.06731209382622</v>
      </c>
      <c r="AB1789" s="83">
        <v>0</v>
      </c>
      <c r="AC1789" s="84">
        <v>4.8671952921724024</v>
      </c>
      <c r="AD1789" s="84">
        <v>4.4355614121868197</v>
      </c>
      <c r="AE1789" s="105">
        <v>9.731211900249144E-2</v>
      </c>
      <c r="AF1789" s="84">
        <v>4.7607998267039928</v>
      </c>
      <c r="AG1789" s="105">
        <v>2.2348233351804154E-2</v>
      </c>
      <c r="AH1789" s="84">
        <v>3.9993988470311064</v>
      </c>
      <c r="AI1789" s="105">
        <v>0.21698172108678077</v>
      </c>
      <c r="AJ1789" s="84">
        <v>17.159189436137506</v>
      </c>
      <c r="AK1789" s="84">
        <v>16.611578084604577</v>
      </c>
      <c r="AL1789" s="105">
        <v>3.296564292350098E-2</v>
      </c>
      <c r="AM1789" s="84">
        <v>17.379612527717196</v>
      </c>
      <c r="AN1789" s="105">
        <v>-1.2682854190687895E-2</v>
      </c>
      <c r="AO1789" s="84">
        <v>16.137411875364588</v>
      </c>
      <c r="AP1789" s="105">
        <v>6.3317313127067551E-2</v>
      </c>
      <c r="AQ1789" s="80"/>
      <c r="AR1789" s="80"/>
    </row>
    <row r="1790" spans="1:44" x14ac:dyDescent="0.25">
      <c r="A1790" s="80" t="s">
        <v>327</v>
      </c>
      <c r="B1790" s="80" t="s">
        <v>380</v>
      </c>
      <c r="C1790" s="80" t="s">
        <v>282</v>
      </c>
      <c r="D1790" s="81">
        <v>125.28082156896591</v>
      </c>
      <c r="E1790" s="81">
        <v>1602.8862979125977</v>
      </c>
      <c r="F1790" s="105">
        <v>-0.92184048130418472</v>
      </c>
      <c r="G1790" s="81">
        <v>1701.520570807457</v>
      </c>
      <c r="H1790" s="105">
        <v>-0.92637125655817742</v>
      </c>
      <c r="I1790" s="81">
        <v>1263.8337986063957</v>
      </c>
      <c r="J1790" s="105">
        <v>-0.90087239183893442</v>
      </c>
      <c r="K1790" s="83">
        <v>20.087055087089539</v>
      </c>
      <c r="L1790" s="83">
        <v>424.49042191046129</v>
      </c>
      <c r="M1790" s="105">
        <v>-0.95267960347212133</v>
      </c>
      <c r="N1790" s="83">
        <v>378.06701754916668</v>
      </c>
      <c r="O1790" s="105">
        <v>-0.94686906248181968</v>
      </c>
      <c r="P1790" s="83">
        <v>374.77366191148758</v>
      </c>
      <c r="Q1790" s="105">
        <v>-0.94640216981994429</v>
      </c>
      <c r="R1790" s="83">
        <v>4.9965272611668592</v>
      </c>
      <c r="S1790" s="83">
        <v>102.63955842915708</v>
      </c>
      <c r="T1790" s="105">
        <v>-0.95131967306138099</v>
      </c>
      <c r="U1790" s="83">
        <v>93.263724817012431</v>
      </c>
      <c r="V1790" s="105">
        <v>-0.94642582342738002</v>
      </c>
      <c r="W1790" s="83">
        <v>95.253369499246759</v>
      </c>
      <c r="X1790" s="105">
        <v>-0.94754487649692676</v>
      </c>
      <c r="Y1790" s="81">
        <v>125.28082156896591</v>
      </c>
      <c r="Z1790" s="80"/>
      <c r="AA1790" s="83">
        <v>4.9965272611668592</v>
      </c>
      <c r="AB1790" s="80"/>
      <c r="AC1790" s="84">
        <v>6.236893413484343</v>
      </c>
      <c r="AD1790" s="84">
        <v>3.7760246525673034</v>
      </c>
      <c r="AE1790" s="105">
        <v>0.65170887039731196</v>
      </c>
      <c r="AF1790" s="84">
        <v>4.5005792407854743</v>
      </c>
      <c r="AG1790" s="105">
        <v>0.38579793395568218</v>
      </c>
      <c r="AH1790" s="84">
        <v>3.3722588512767007</v>
      </c>
      <c r="AI1790" s="105">
        <v>0.84947054438692415</v>
      </c>
      <c r="AJ1790" s="84">
        <v>25.073579112166911</v>
      </c>
      <c r="AK1790" s="84">
        <v>15.616652316552267</v>
      </c>
      <c r="AL1790" s="105">
        <v>0.60556684005772088</v>
      </c>
      <c r="AM1790" s="84">
        <v>18.24418415783753</v>
      </c>
      <c r="AN1790" s="105">
        <v>0.3743327131126078</v>
      </c>
      <c r="AO1790" s="84">
        <v>13.268126946589431</v>
      </c>
      <c r="AP1790" s="105">
        <v>0.88976026632094196</v>
      </c>
      <c r="AQ1790" s="108">
        <v>4.2151998915394166E-2</v>
      </c>
      <c r="AR1790" s="108">
        <v>9.715508813224822E-3</v>
      </c>
    </row>
    <row r="1791" spans="1:44" x14ac:dyDescent="0.25">
      <c r="A1791" s="80" t="s">
        <v>327</v>
      </c>
      <c r="B1791" s="80" t="s">
        <v>380</v>
      </c>
      <c r="C1791" s="80" t="s">
        <v>284</v>
      </c>
      <c r="D1791" s="81">
        <v>85.374949550628656</v>
      </c>
      <c r="E1791" s="81">
        <v>151.59312116146089</v>
      </c>
      <c r="F1791" s="105">
        <v>-0.43681514770253771</v>
      </c>
      <c r="G1791" s="81">
        <v>535.83007454276083</v>
      </c>
      <c r="H1791" s="105">
        <v>-0.84066786541706984</v>
      </c>
      <c r="I1791" s="81">
        <v>128.42104034423829</v>
      </c>
      <c r="J1791" s="105">
        <v>-0.33519500136599645</v>
      </c>
      <c r="K1791" s="83">
        <v>7.038433499208594</v>
      </c>
      <c r="L1791" s="83">
        <v>13.172258344883573</v>
      </c>
      <c r="M1791" s="105">
        <v>-0.46566235531339289</v>
      </c>
      <c r="N1791" s="83">
        <v>58.704042458428688</v>
      </c>
      <c r="O1791" s="105">
        <v>-0.88010308652606217</v>
      </c>
      <c r="P1791" s="83">
        <v>20.502992928028107</v>
      </c>
      <c r="Q1791" s="105">
        <v>-0.65671189938387586</v>
      </c>
      <c r="R1791" s="83">
        <v>2.5382718347089783</v>
      </c>
      <c r="S1791" s="83">
        <v>4.690025391141095</v>
      </c>
      <c r="T1791" s="105">
        <v>-0.45879358361183403</v>
      </c>
      <c r="U1791" s="83">
        <v>16.417370035990487</v>
      </c>
      <c r="V1791" s="105">
        <v>-0.84539108096214377</v>
      </c>
      <c r="W1791" s="83">
        <v>3.6707702098893451</v>
      </c>
      <c r="X1791" s="105">
        <v>-0.30851791597559736</v>
      </c>
      <c r="Y1791" s="81">
        <v>85.374949550628656</v>
      </c>
      <c r="Z1791" s="80"/>
      <c r="AA1791" s="83">
        <v>2.5382718347089783</v>
      </c>
      <c r="AB1791" s="80"/>
      <c r="AC1791" s="84">
        <v>12.129822574899411</v>
      </c>
      <c r="AD1791" s="84">
        <v>11.508514120537528</v>
      </c>
      <c r="AE1791" s="105">
        <v>5.3986852503671676E-2</v>
      </c>
      <c r="AF1791" s="84">
        <v>9.1276520679510149</v>
      </c>
      <c r="AG1791" s="105">
        <v>0.32890939363142552</v>
      </c>
      <c r="AH1791" s="84">
        <v>6.2635265395172377</v>
      </c>
      <c r="AI1791" s="105">
        <v>0.93658037502852487</v>
      </c>
      <c r="AJ1791" s="84">
        <v>33.635069492238678</v>
      </c>
      <c r="AK1791" s="84">
        <v>32.32245212313827</v>
      </c>
      <c r="AL1791" s="105">
        <v>4.0610080079931853E-2</v>
      </c>
      <c r="AM1791" s="84">
        <v>32.637997034123217</v>
      </c>
      <c r="AN1791" s="105">
        <v>3.0549437732744943E-2</v>
      </c>
      <c r="AO1791" s="84">
        <v>34.984766956608141</v>
      </c>
      <c r="AP1791" s="105">
        <v>-3.8579575677708595E-2</v>
      </c>
      <c r="AQ1791" s="108">
        <v>2.8725264855314403E-2</v>
      </c>
      <c r="AR1791" s="108">
        <v>4.9355484502482888E-3</v>
      </c>
    </row>
    <row r="1792" spans="1:44" x14ac:dyDescent="0.25">
      <c r="A1792" s="80" t="s">
        <v>327</v>
      </c>
      <c r="B1792" s="80" t="s">
        <v>380</v>
      </c>
      <c r="C1792" s="80" t="s">
        <v>285</v>
      </c>
      <c r="D1792" s="81">
        <v>107904.61980161071</v>
      </c>
      <c r="E1792" s="81">
        <v>101811.53454868674</v>
      </c>
      <c r="F1792" s="105">
        <v>5.9846708724444406E-2</v>
      </c>
      <c r="G1792" s="81">
        <v>102691.98789902091</v>
      </c>
      <c r="H1792" s="105">
        <v>5.0759869481886773E-2</v>
      </c>
      <c r="I1792" s="81">
        <v>78487.094607511754</v>
      </c>
      <c r="J1792" s="105">
        <v>0.37480716213546139</v>
      </c>
      <c r="K1792" s="83">
        <v>33610.256994169788</v>
      </c>
      <c r="L1792" s="83">
        <v>36922.46718485211</v>
      </c>
      <c r="M1792" s="105">
        <v>-8.9707174065583498E-2</v>
      </c>
      <c r="N1792" s="83">
        <v>39522.594743489579</v>
      </c>
      <c r="O1792" s="105">
        <v>-0.14959386618444909</v>
      </c>
      <c r="P1792" s="83">
        <v>31554.410540801615</v>
      </c>
      <c r="Q1792" s="105">
        <v>6.5152427763144186E-2</v>
      </c>
      <c r="R1792" s="83">
        <v>18729.294627402203</v>
      </c>
      <c r="S1792" s="83">
        <v>20699.516311744446</v>
      </c>
      <c r="T1792" s="105">
        <v>-9.5182015592527772E-2</v>
      </c>
      <c r="U1792" s="83">
        <v>21601.912665474971</v>
      </c>
      <c r="V1792" s="105">
        <v>-0.13297980056478512</v>
      </c>
      <c r="W1792" s="83">
        <v>16946.65964814715</v>
      </c>
      <c r="X1792" s="105">
        <v>0.10519093533869117</v>
      </c>
      <c r="Y1792" s="81">
        <v>106429.52537719159</v>
      </c>
      <c r="Z1792" s="82">
        <v>1475.0944244191137</v>
      </c>
      <c r="AA1792" s="83">
        <v>18397.24957934003</v>
      </c>
      <c r="AB1792" s="83">
        <v>332.04504806217483</v>
      </c>
      <c r="AC1792" s="84">
        <v>3.2104669660909888</v>
      </c>
      <c r="AD1792" s="84">
        <v>2.7574412630382445</v>
      </c>
      <c r="AE1792" s="105">
        <v>0.16429205913658693</v>
      </c>
      <c r="AF1792" s="84">
        <v>2.5983108792708256</v>
      </c>
      <c r="AG1792" s="105">
        <v>0.23559770761224499</v>
      </c>
      <c r="AH1792" s="84">
        <v>2.4873573380819001</v>
      </c>
      <c r="AI1792" s="105">
        <v>0.29071401078491893</v>
      </c>
      <c r="AJ1792" s="84">
        <v>5.7612751546840997</v>
      </c>
      <c r="AK1792" s="84">
        <v>4.9185465503327315</v>
      </c>
      <c r="AL1792" s="105">
        <v>0.17133691746688035</v>
      </c>
      <c r="AM1792" s="84">
        <v>4.7538377498927353</v>
      </c>
      <c r="AN1792" s="105">
        <v>0.21192086431937984</v>
      </c>
      <c r="AO1792" s="84">
        <v>4.63141977458036</v>
      </c>
      <c r="AP1792" s="105">
        <v>0.24395443192279254</v>
      </c>
      <c r="AQ1792" s="108">
        <v>36.305600169932362</v>
      </c>
      <c r="AR1792" s="108">
        <v>36.418219596687543</v>
      </c>
    </row>
    <row r="1793" spans="1:44" x14ac:dyDescent="0.25">
      <c r="A1793" s="80" t="s">
        <v>327</v>
      </c>
      <c r="B1793" s="80" t="s">
        <v>380</v>
      </c>
      <c r="C1793" s="80" t="s">
        <v>287</v>
      </c>
      <c r="D1793" s="81">
        <v>1416.538336225748</v>
      </c>
      <c r="E1793" s="81">
        <v>843.63577634692194</v>
      </c>
      <c r="F1793" s="105">
        <v>0.67908755880361782</v>
      </c>
      <c r="G1793" s="81">
        <v>840.74682394504543</v>
      </c>
      <c r="H1793" s="105">
        <v>0.68485719586653904</v>
      </c>
      <c r="I1793" s="81">
        <v>244.30096173286438</v>
      </c>
      <c r="J1793" s="105">
        <v>4.7983330322485154</v>
      </c>
      <c r="K1793" s="83">
        <v>161.34892267382503</v>
      </c>
      <c r="L1793" s="83">
        <v>106.14601147174835</v>
      </c>
      <c r="M1793" s="105">
        <v>0.52006580781200051</v>
      </c>
      <c r="N1793" s="83">
        <v>81.993493031782194</v>
      </c>
      <c r="O1793" s="105">
        <v>0.96782594213034934</v>
      </c>
      <c r="P1793" s="83">
        <v>39.63402996429781</v>
      </c>
      <c r="Q1793" s="105">
        <v>3.0709693871445207</v>
      </c>
      <c r="R1793" s="83">
        <v>28.332250676878619</v>
      </c>
      <c r="S1793" s="83">
        <v>16.873447875340666</v>
      </c>
      <c r="T1793" s="105">
        <v>0.67910262835399349</v>
      </c>
      <c r="U1793" s="83">
        <v>16.778117026176595</v>
      </c>
      <c r="V1793" s="105">
        <v>0.68864304812486965</v>
      </c>
      <c r="W1793" s="83">
        <v>4.9419886397443209</v>
      </c>
      <c r="X1793" s="105">
        <v>4.732965561479805</v>
      </c>
      <c r="Y1793" s="81">
        <v>1416.538336225748</v>
      </c>
      <c r="Z1793" s="80"/>
      <c r="AA1793" s="83">
        <v>28.332250676878619</v>
      </c>
      <c r="AB1793" s="80"/>
      <c r="AC1793" s="84">
        <v>8.7793479668243677</v>
      </c>
      <c r="AD1793" s="84">
        <v>7.9478801384022111</v>
      </c>
      <c r="AE1793" s="105">
        <v>0.10461504375295087</v>
      </c>
      <c r="AF1793" s="84">
        <v>10.253823722562428</v>
      </c>
      <c r="AG1793" s="105">
        <v>-0.14379765008965742</v>
      </c>
      <c r="AH1793" s="84">
        <v>6.1639192873631528</v>
      </c>
      <c r="AI1793" s="105">
        <v>0.4243126098070733</v>
      </c>
      <c r="AJ1793" s="84">
        <v>49.997381160465181</v>
      </c>
      <c r="AK1793" s="84">
        <v>49.997829879205369</v>
      </c>
      <c r="AL1793" s="105">
        <v>-8.9747643302102895E-6</v>
      </c>
      <c r="AM1793" s="84">
        <v>50.109724627223869</v>
      </c>
      <c r="AN1793" s="105">
        <v>-2.2419493939436507E-3</v>
      </c>
      <c r="AO1793" s="84">
        <v>49.433736000150653</v>
      </c>
      <c r="AP1793" s="105">
        <v>1.1402034438845795E-2</v>
      </c>
      <c r="AQ1793" s="108">
        <v>0.47660864340143427</v>
      </c>
      <c r="AR1793" s="108">
        <v>5.5090709359089156E-2</v>
      </c>
    </row>
    <row r="1794" spans="1:44" x14ac:dyDescent="0.25">
      <c r="A1794" s="80" t="s">
        <v>327</v>
      </c>
      <c r="B1794" s="80" t="s">
        <v>380</v>
      </c>
      <c r="C1794" s="80" t="s">
        <v>288</v>
      </c>
      <c r="D1794" s="81">
        <v>3376.4231047594549</v>
      </c>
      <c r="E1794" s="81">
        <v>2120.4458583140372</v>
      </c>
      <c r="F1794" s="105">
        <v>0.59231752676960259</v>
      </c>
      <c r="G1794" s="81">
        <v>2189.9501549577712</v>
      </c>
      <c r="H1794" s="105">
        <v>0.54178080131899731</v>
      </c>
      <c r="I1794" s="81">
        <v>688.16878712296489</v>
      </c>
      <c r="J1794" s="105">
        <v>3.9063880372652546</v>
      </c>
      <c r="K1794" s="83">
        <v>714.45694879639757</v>
      </c>
      <c r="L1794" s="83">
        <v>507.98184435647994</v>
      </c>
      <c r="M1794" s="105">
        <v>0.40646158269983806</v>
      </c>
      <c r="N1794" s="83">
        <v>534.12480433564338</v>
      </c>
      <c r="O1794" s="105">
        <v>0.3376217374608832</v>
      </c>
      <c r="P1794" s="83">
        <v>213.91476798740123</v>
      </c>
      <c r="Q1794" s="105">
        <v>2.339914095311439</v>
      </c>
      <c r="R1794" s="83">
        <v>241.03147601365617</v>
      </c>
      <c r="S1794" s="83">
        <v>155.72717906110924</v>
      </c>
      <c r="T1794" s="105">
        <v>0.5477804033107958</v>
      </c>
      <c r="U1794" s="83">
        <v>166.53737549719273</v>
      </c>
      <c r="V1794" s="105">
        <v>0.44731160374098228</v>
      </c>
      <c r="W1794" s="83">
        <v>52.617424341318312</v>
      </c>
      <c r="X1794" s="105">
        <v>3.5808300012964338</v>
      </c>
      <c r="Y1794" s="81">
        <v>3376.4231047594549</v>
      </c>
      <c r="Z1794" s="80"/>
      <c r="AA1794" s="83">
        <v>241.03147601365617</v>
      </c>
      <c r="AB1794" s="80"/>
      <c r="AC1794" s="84">
        <v>4.7258594243467167</v>
      </c>
      <c r="AD1794" s="84">
        <v>4.174255205912436</v>
      </c>
      <c r="AE1794" s="105">
        <v>0.13214434461337812</v>
      </c>
      <c r="AF1794" s="84">
        <v>4.1000720003664339</v>
      </c>
      <c r="AG1794" s="105">
        <v>0.15262839870235317</v>
      </c>
      <c r="AH1794" s="84">
        <v>3.2170232733230248</v>
      </c>
      <c r="AI1794" s="105">
        <v>0.46901623731964465</v>
      </c>
      <c r="AJ1794" s="84">
        <v>14.00822482026437</v>
      </c>
      <c r="AK1794" s="84">
        <v>13.616414752378892</v>
      </c>
      <c r="AL1794" s="105">
        <v>2.8774833538103405E-2</v>
      </c>
      <c r="AM1794" s="84">
        <v>13.149901926938236</v>
      </c>
      <c r="AN1794" s="105">
        <v>6.5272189716321496E-2</v>
      </c>
      <c r="AO1794" s="84">
        <v>13.078724314952339</v>
      </c>
      <c r="AP1794" s="105">
        <v>7.1069661148019894E-2</v>
      </c>
      <c r="AQ1794" s="108">
        <v>1.1360316867924185</v>
      </c>
      <c r="AR1794" s="108">
        <v>0.46867420251568631</v>
      </c>
    </row>
    <row r="1795" spans="1:44" x14ac:dyDescent="0.25">
      <c r="A1795" s="80" t="s">
        <v>327</v>
      </c>
      <c r="B1795" s="80" t="s">
        <v>380</v>
      </c>
      <c r="C1795" s="80" t="s">
        <v>290</v>
      </c>
      <c r="D1795" s="81">
        <v>15783.836198650599</v>
      </c>
      <c r="E1795" s="81">
        <v>16430.43574303031</v>
      </c>
      <c r="F1795" s="105">
        <v>-3.9353767270231682E-2</v>
      </c>
      <c r="G1795" s="81">
        <v>18802.53743445635</v>
      </c>
      <c r="H1795" s="105">
        <v>-0.16054754558147394</v>
      </c>
      <c r="I1795" s="81">
        <v>15286.679299414158</v>
      </c>
      <c r="J1795" s="105">
        <v>3.2522229942738047E-2</v>
      </c>
      <c r="K1795" s="83">
        <v>4032.681208431854</v>
      </c>
      <c r="L1795" s="83">
        <v>4761.0871451680141</v>
      </c>
      <c r="M1795" s="105">
        <v>-0.15299151528352364</v>
      </c>
      <c r="N1795" s="83">
        <v>4976.639413654475</v>
      </c>
      <c r="O1795" s="105">
        <v>-0.18967783814770059</v>
      </c>
      <c r="P1795" s="83">
        <v>4689.6229758252484</v>
      </c>
      <c r="Q1795" s="105">
        <v>-0.14008413272877021</v>
      </c>
      <c r="R1795" s="83">
        <v>2056.5654922320336</v>
      </c>
      <c r="S1795" s="83">
        <v>2404.6795993548312</v>
      </c>
      <c r="T1795" s="105">
        <v>-0.14476527651176299</v>
      </c>
      <c r="U1795" s="83">
        <v>2478.8426775280095</v>
      </c>
      <c r="V1795" s="105">
        <v>-0.1703525557003423</v>
      </c>
      <c r="W1795" s="83">
        <v>2222.5661216650783</v>
      </c>
      <c r="X1795" s="105">
        <v>-7.4688724809987686E-2</v>
      </c>
      <c r="Y1795" s="81">
        <v>15634.255109815153</v>
      </c>
      <c r="Z1795" s="82">
        <v>149.58108883544642</v>
      </c>
      <c r="AA1795" s="83">
        <v>2029.7123853559283</v>
      </c>
      <c r="AB1795" s="83">
        <v>26.853106876105258</v>
      </c>
      <c r="AC1795" s="84">
        <v>3.9139806453454553</v>
      </c>
      <c r="AD1795" s="84">
        <v>3.4509840383210411</v>
      </c>
      <c r="AE1795" s="105">
        <v>0.13416364778368245</v>
      </c>
      <c r="AF1795" s="84">
        <v>3.7781594910950482</v>
      </c>
      <c r="AG1795" s="105">
        <v>3.5949026125162639E-2</v>
      </c>
      <c r="AH1795" s="84">
        <v>3.2596819356729014</v>
      </c>
      <c r="AI1795" s="105">
        <v>0.20072470952215341</v>
      </c>
      <c r="AJ1795" s="84">
        <v>7.6748522029901762</v>
      </c>
      <c r="AK1795" s="84">
        <v>6.8326922835950992</v>
      </c>
      <c r="AL1795" s="105">
        <v>0.12325447780182558</v>
      </c>
      <c r="AM1795" s="84">
        <v>7.5852080508824029</v>
      </c>
      <c r="AN1795" s="105">
        <v>1.1818285208056334E-2</v>
      </c>
      <c r="AO1795" s="84">
        <v>6.8779412906563371</v>
      </c>
      <c r="AP1795" s="105">
        <v>0.11586474479164867</v>
      </c>
      <c r="AQ1795" s="108">
        <v>5.3106312522066812</v>
      </c>
      <c r="AR1795" s="108">
        <v>3.9988934554693536</v>
      </c>
    </row>
    <row r="1796" spans="1:44" x14ac:dyDescent="0.25">
      <c r="A1796" s="80" t="s">
        <v>327</v>
      </c>
      <c r="B1796" s="80" t="s">
        <v>380</v>
      </c>
      <c r="C1796" s="80" t="s">
        <v>291</v>
      </c>
      <c r="D1796" s="81">
        <v>4692.4798402822016</v>
      </c>
      <c r="E1796" s="81">
        <v>7063.2601197421554</v>
      </c>
      <c r="F1796" s="105">
        <v>-0.33564957813651908</v>
      </c>
      <c r="G1796" s="81">
        <v>7733.4219853532313</v>
      </c>
      <c r="H1796" s="105">
        <v>-0.39322076964511227</v>
      </c>
      <c r="I1796" s="81">
        <v>4267.8367770254608</v>
      </c>
      <c r="J1796" s="105">
        <v>9.9498431041850383E-2</v>
      </c>
      <c r="K1796" s="83">
        <v>1089.2009605800906</v>
      </c>
      <c r="L1796" s="83">
        <v>1605.5504386255323</v>
      </c>
      <c r="M1796" s="105">
        <v>-0.32160277598471104</v>
      </c>
      <c r="N1796" s="83">
        <v>1678.0529386398632</v>
      </c>
      <c r="O1796" s="105">
        <v>-0.3509138266740639</v>
      </c>
      <c r="P1796" s="83">
        <v>999.56262176299322</v>
      </c>
      <c r="Q1796" s="105">
        <v>8.9677561830990113E-2</v>
      </c>
      <c r="R1796" s="83">
        <v>288.16878630741576</v>
      </c>
      <c r="S1796" s="83">
        <v>429.26372176002604</v>
      </c>
      <c r="T1796" s="105">
        <v>-0.32869056549690789</v>
      </c>
      <c r="U1796" s="83">
        <v>455.09083913393579</v>
      </c>
      <c r="V1796" s="105">
        <v>-0.36678842655717342</v>
      </c>
      <c r="W1796" s="83">
        <v>252.04300756300665</v>
      </c>
      <c r="X1796" s="105">
        <v>0.14333180314624774</v>
      </c>
      <c r="Y1796" s="81">
        <v>4692.4798402822016</v>
      </c>
      <c r="Z1796" s="82">
        <v>0</v>
      </c>
      <c r="AA1796" s="83">
        <v>288.16878630741576</v>
      </c>
      <c r="AB1796" s="83">
        <v>0</v>
      </c>
      <c r="AC1796" s="84">
        <v>4.3081855507941009</v>
      </c>
      <c r="AD1796" s="84">
        <v>4.3992763788777758</v>
      </c>
      <c r="AE1796" s="105">
        <v>-2.0705866201320929E-2</v>
      </c>
      <c r="AF1796" s="84">
        <v>4.6085685423139955</v>
      </c>
      <c r="AG1796" s="105">
        <v>-6.5179239228385241E-2</v>
      </c>
      <c r="AH1796" s="84">
        <v>4.2697042527440665</v>
      </c>
      <c r="AI1796" s="105">
        <v>9.0126378250444724E-3</v>
      </c>
      <c r="AJ1796" s="84">
        <v>16.283789443025618</v>
      </c>
      <c r="AK1796" s="84">
        <v>16.454360715091536</v>
      </c>
      <c r="AL1796" s="105">
        <v>-1.0366326289995172E-2</v>
      </c>
      <c r="AM1796" s="84">
        <v>16.993139216052736</v>
      </c>
      <c r="AN1796" s="105">
        <v>-4.1743303812695372E-2</v>
      </c>
      <c r="AO1796" s="84">
        <v>16.932970362046529</v>
      </c>
      <c r="AP1796" s="105">
        <v>-3.8338277640642487E-2</v>
      </c>
      <c r="AQ1796" s="108">
        <v>1.5788322798410031</v>
      </c>
      <c r="AR1796" s="108">
        <v>0.56033045287781968</v>
      </c>
    </row>
    <row r="1797" spans="1:44" x14ac:dyDescent="0.25">
      <c r="A1797" s="80" t="s">
        <v>327</v>
      </c>
      <c r="B1797" s="80" t="s">
        <v>380</v>
      </c>
      <c r="C1797" s="80" t="s">
        <v>292</v>
      </c>
      <c r="D1797" s="81">
        <v>163827.50045025826</v>
      </c>
      <c r="E1797" s="81">
        <v>156232.94215194823</v>
      </c>
      <c r="F1797" s="105">
        <v>4.8610479926338171E-2</v>
      </c>
      <c r="G1797" s="81">
        <v>177207.2649068117</v>
      </c>
      <c r="H1797" s="105">
        <v>-7.5503475907658088E-2</v>
      </c>
      <c r="I1797" s="81">
        <v>147448.22285146714</v>
      </c>
      <c r="J1797" s="105">
        <v>0.1110849441386003</v>
      </c>
      <c r="K1797" s="83">
        <v>55062.997262161509</v>
      </c>
      <c r="L1797" s="83">
        <v>60628.272440657827</v>
      </c>
      <c r="M1797" s="105">
        <v>-9.1793398598707193E-2</v>
      </c>
      <c r="N1797" s="83">
        <v>72681.412151177356</v>
      </c>
      <c r="O1797" s="105">
        <v>-0.24240606184659069</v>
      </c>
      <c r="P1797" s="83">
        <v>60995.000210459984</v>
      </c>
      <c r="Q1797" s="105">
        <v>-9.7253921269455146E-2</v>
      </c>
      <c r="R1797" s="83">
        <v>30077.436817867885</v>
      </c>
      <c r="S1797" s="83">
        <v>33380.502679133548</v>
      </c>
      <c r="T1797" s="105">
        <v>-9.8951950874317976E-2</v>
      </c>
      <c r="U1797" s="83">
        <v>40188.449991021327</v>
      </c>
      <c r="V1797" s="105">
        <v>-0.25159002587590185</v>
      </c>
      <c r="W1797" s="83">
        <v>33229.27851797545</v>
      </c>
      <c r="X1797" s="105">
        <v>-9.4851343173237096E-2</v>
      </c>
      <c r="Y1797" s="81">
        <v>157921.55680573802</v>
      </c>
      <c r="Z1797" s="82">
        <v>5905.9436445202327</v>
      </c>
      <c r="AA1797" s="83">
        <v>28771.406231354311</v>
      </c>
      <c r="AB1797" s="83">
        <v>1306.0305865135754</v>
      </c>
      <c r="AC1797" s="84">
        <v>2.9752739334231291</v>
      </c>
      <c r="AD1797" s="84">
        <v>2.576899124164671</v>
      </c>
      <c r="AE1797" s="105">
        <v>0.15459464653572555</v>
      </c>
      <c r="AF1797" s="84">
        <v>2.4381373402352247</v>
      </c>
      <c r="AG1797" s="105">
        <v>0.22030612645310743</v>
      </c>
      <c r="AH1797" s="84">
        <v>2.417382118906549</v>
      </c>
      <c r="AI1797" s="105">
        <v>0.23078346205726488</v>
      </c>
      <c r="AJ1797" s="84">
        <v>5.4468571056205972</v>
      </c>
      <c r="AK1797" s="84">
        <v>4.6803651716608465</v>
      </c>
      <c r="AL1797" s="105">
        <v>0.16376754929311593</v>
      </c>
      <c r="AM1797" s="84">
        <v>4.409407801156858</v>
      </c>
      <c r="AN1797" s="105">
        <v>0.23528087018659344</v>
      </c>
      <c r="AO1797" s="84">
        <v>4.437298353369445</v>
      </c>
      <c r="AP1797" s="105">
        <v>0.22751653638177108</v>
      </c>
      <c r="AQ1797" s="108">
        <v>55.121418704055387</v>
      </c>
      <c r="AR1797" s="108">
        <v>58.484140525827023</v>
      </c>
    </row>
    <row r="1798" spans="1:44" x14ac:dyDescent="0.25">
      <c r="A1798" s="80" t="s">
        <v>327</v>
      </c>
      <c r="B1798" s="80" t="s">
        <v>380</v>
      </c>
      <c r="C1798" s="80" t="s">
        <v>293</v>
      </c>
      <c r="D1798" s="80"/>
      <c r="E1798" s="81">
        <v>9.0333978986740107</v>
      </c>
      <c r="F1798" s="105">
        <v>-1</v>
      </c>
      <c r="G1798" s="80"/>
      <c r="H1798" s="80"/>
      <c r="I1798" s="80"/>
      <c r="J1798" s="80"/>
      <c r="K1798" s="80"/>
      <c r="L1798" s="83">
        <v>0.91431152820587158</v>
      </c>
      <c r="M1798" s="105">
        <v>-1</v>
      </c>
      <c r="N1798" s="80"/>
      <c r="O1798" s="80"/>
      <c r="P1798" s="80"/>
      <c r="Q1798" s="80"/>
      <c r="R1798" s="80"/>
      <c r="S1798" s="83">
        <v>0.60344563259464934</v>
      </c>
      <c r="T1798" s="105">
        <v>-1</v>
      </c>
      <c r="U1798" s="80"/>
      <c r="V1798" s="80"/>
      <c r="W1798" s="80"/>
      <c r="X1798" s="80"/>
      <c r="Y1798" s="80"/>
      <c r="Z1798" s="80"/>
      <c r="AA1798" s="80"/>
      <c r="AB1798" s="80"/>
      <c r="AC1798" s="80"/>
      <c r="AD1798" s="84">
        <v>9.879999999999999</v>
      </c>
      <c r="AE1798" s="105">
        <v>-1</v>
      </c>
      <c r="AF1798" s="80"/>
      <c r="AG1798" s="80"/>
      <c r="AH1798" s="80"/>
      <c r="AI1798" s="80"/>
      <c r="AJ1798" s="80"/>
      <c r="AK1798" s="84">
        <v>14.96969637485468</v>
      </c>
      <c r="AL1798" s="105">
        <v>-1</v>
      </c>
      <c r="AM1798" s="80"/>
      <c r="AN1798" s="80"/>
      <c r="AO1798" s="80"/>
      <c r="AP1798" s="80"/>
      <c r="AQ1798" s="80"/>
      <c r="AR1798" s="80"/>
    </row>
    <row r="1799" spans="1:44" x14ac:dyDescent="0.25">
      <c r="A1799" s="80" t="s">
        <v>327</v>
      </c>
      <c r="B1799" s="80" t="s">
        <v>381</v>
      </c>
      <c r="C1799" s="80" t="s">
        <v>281</v>
      </c>
      <c r="D1799" s="81">
        <v>51121257.892230406</v>
      </c>
      <c r="E1799" s="81">
        <v>50093937.271435231</v>
      </c>
      <c r="F1799" s="105">
        <v>2.0507883323856405E-2</v>
      </c>
      <c r="G1799" s="81">
        <v>50103712.515094712</v>
      </c>
      <c r="H1799" s="105">
        <v>2.0308782045425054E-2</v>
      </c>
      <c r="I1799" s="81">
        <v>43392913.195179529</v>
      </c>
      <c r="J1799" s="105">
        <v>0.17810154073521411</v>
      </c>
      <c r="K1799" s="83">
        <v>18223976.0085086</v>
      </c>
      <c r="L1799" s="83">
        <v>19090318.28670809</v>
      </c>
      <c r="M1799" s="105">
        <v>-4.538123802800572E-2</v>
      </c>
      <c r="N1799" s="83">
        <v>20230089.964785405</v>
      </c>
      <c r="O1799" s="105">
        <v>-9.9164855903698626E-2</v>
      </c>
      <c r="P1799" s="83">
        <v>17549864.592927605</v>
      </c>
      <c r="Q1799" s="105">
        <v>3.8411203232454262E-2</v>
      </c>
      <c r="R1799" s="83">
        <v>27804740.336003244</v>
      </c>
      <c r="S1799" s="83">
        <v>29178916.624879614</v>
      </c>
      <c r="T1799" s="105">
        <v>-4.7094835855031998E-2</v>
      </c>
      <c r="U1799" s="83">
        <v>30919088.087556288</v>
      </c>
      <c r="V1799" s="105">
        <v>-0.10072573106728998</v>
      </c>
      <c r="W1799" s="83">
        <v>26718787.731739007</v>
      </c>
      <c r="X1799" s="105">
        <v>4.0643782763176928E-2</v>
      </c>
      <c r="Y1799" s="81">
        <v>46295743.216155514</v>
      </c>
      <c r="Z1799" s="82">
        <v>4825514.6760748951</v>
      </c>
      <c r="AA1799" s="83">
        <v>23417253.022158753</v>
      </c>
      <c r="AB1799" s="83">
        <v>4387487.3138444899</v>
      </c>
      <c r="AC1799" s="84">
        <v>2.8051649030026367</v>
      </c>
      <c r="AD1799" s="84">
        <v>2.6240493489474117</v>
      </c>
      <c r="AE1799" s="105">
        <v>6.9021397836087212E-2</v>
      </c>
      <c r="AF1799" s="84">
        <v>2.4766925210075899</v>
      </c>
      <c r="AG1799" s="105">
        <v>0.13262541845986386</v>
      </c>
      <c r="AH1799" s="84">
        <v>2.4725497433562182</v>
      </c>
      <c r="AI1799" s="105">
        <v>0.13452314176495775</v>
      </c>
      <c r="AJ1799" s="84">
        <v>1.8385806619468961</v>
      </c>
      <c r="AK1799" s="84">
        <v>1.7167853733377569</v>
      </c>
      <c r="AL1799" s="105">
        <v>7.0943806081214422E-2</v>
      </c>
      <c r="AM1799" s="84">
        <v>1.620478339245053</v>
      </c>
      <c r="AN1799" s="105">
        <v>0.13459132246312674</v>
      </c>
      <c r="AO1799" s="84">
        <v>1.6240599547723298</v>
      </c>
      <c r="AP1799" s="105">
        <v>0.13208915504885965</v>
      </c>
      <c r="AQ1799" s="80"/>
      <c r="AR1799" s="80"/>
    </row>
    <row r="1800" spans="1:44" x14ac:dyDescent="0.25">
      <c r="A1800" s="80" t="s">
        <v>327</v>
      </c>
      <c r="B1800" s="80" t="s">
        <v>381</v>
      </c>
      <c r="C1800" s="80" t="s">
        <v>313</v>
      </c>
      <c r="D1800" s="81">
        <v>23852276.260860886</v>
      </c>
      <c r="E1800" s="81">
        <v>23090083.975578293</v>
      </c>
      <c r="F1800" s="105">
        <v>3.3009506855355822E-2</v>
      </c>
      <c r="G1800" s="81">
        <v>24562569.085644726</v>
      </c>
      <c r="H1800" s="105">
        <v>-2.8917692701736185E-2</v>
      </c>
      <c r="I1800" s="81">
        <v>20305826.284252886</v>
      </c>
      <c r="J1800" s="105">
        <v>0.17465184262697367</v>
      </c>
      <c r="K1800" s="83">
        <v>9809985.2860098537</v>
      </c>
      <c r="L1800" s="83">
        <v>10299180.959731622</v>
      </c>
      <c r="M1800" s="105">
        <v>-4.7498502612436426E-2</v>
      </c>
      <c r="N1800" s="83">
        <v>11296719.312581029</v>
      </c>
      <c r="O1800" s="105">
        <v>-0.13160759203031772</v>
      </c>
      <c r="P1800" s="83">
        <v>9565227.4006930105</v>
      </c>
      <c r="Q1800" s="105">
        <v>2.5588297597515582E-2</v>
      </c>
      <c r="R1800" s="83">
        <v>10961403.365822278</v>
      </c>
      <c r="S1800" s="83">
        <v>11394131.688122714</v>
      </c>
      <c r="T1800" s="105">
        <v>-3.7978174567835969E-2</v>
      </c>
      <c r="U1800" s="83">
        <v>12434283.50208454</v>
      </c>
      <c r="V1800" s="105">
        <v>-0.11845315703275881</v>
      </c>
      <c r="W1800" s="83">
        <v>10488047.320120402</v>
      </c>
      <c r="X1800" s="105">
        <v>4.5132905225721484E-2</v>
      </c>
      <c r="Y1800" s="81">
        <v>22795928.122840989</v>
      </c>
      <c r="Z1800" s="82">
        <v>1056348.1380198956</v>
      </c>
      <c r="AA1800" s="83">
        <v>10007827.98395174</v>
      </c>
      <c r="AB1800" s="83">
        <v>953575.38187053788</v>
      </c>
      <c r="AC1800" s="84">
        <v>2.4314283421889455</v>
      </c>
      <c r="AD1800" s="84">
        <v>2.2419340009518565</v>
      </c>
      <c r="AE1800" s="105">
        <v>8.4522711710797727E-2</v>
      </c>
      <c r="AF1800" s="84">
        <v>2.1743099395494117</v>
      </c>
      <c r="AG1800" s="105">
        <v>0.118252875527404</v>
      </c>
      <c r="AH1800" s="84">
        <v>2.1228796173504154</v>
      </c>
      <c r="AI1800" s="105">
        <v>0.14534442853788973</v>
      </c>
      <c r="AJ1800" s="84">
        <v>2.1760239510236827</v>
      </c>
      <c r="AK1800" s="84">
        <v>2.0264891268237215</v>
      </c>
      <c r="AL1800" s="105">
        <v>7.379009451402245E-2</v>
      </c>
      <c r="AM1800" s="84">
        <v>1.975390788019828</v>
      </c>
      <c r="AN1800" s="105">
        <v>0.10156631498974107</v>
      </c>
      <c r="AO1800" s="84">
        <v>1.9360921689681867</v>
      </c>
      <c r="AP1800" s="105">
        <v>0.12392580575508672</v>
      </c>
      <c r="AQ1800" s="80"/>
      <c r="AR1800" s="80"/>
    </row>
    <row r="1801" spans="1:44" x14ac:dyDescent="0.25">
      <c r="A1801" s="80" t="s">
        <v>327</v>
      </c>
      <c r="B1801" s="80" t="s">
        <v>381</v>
      </c>
      <c r="C1801" s="80" t="s">
        <v>328</v>
      </c>
      <c r="D1801" s="81">
        <v>798348.81209198001</v>
      </c>
      <c r="E1801" s="81">
        <v>810969.20011275169</v>
      </c>
      <c r="F1801" s="105">
        <v>-1.5562105218073656E-2</v>
      </c>
      <c r="G1801" s="81">
        <v>895465.51706683158</v>
      </c>
      <c r="H1801" s="105">
        <v>-0.10845387468739728</v>
      </c>
      <c r="I1801" s="81">
        <v>689719.97861483565</v>
      </c>
      <c r="J1801" s="105">
        <v>0.15749700870678504</v>
      </c>
      <c r="K1801" s="83">
        <v>240649.83820943232</v>
      </c>
      <c r="L1801" s="83">
        <v>247836.00146588249</v>
      </c>
      <c r="M1801" s="105">
        <v>-2.899563910790191E-2</v>
      </c>
      <c r="N1801" s="83">
        <v>288403.33114045276</v>
      </c>
      <c r="O1801" s="105">
        <v>-0.16557885355271587</v>
      </c>
      <c r="P1801" s="83">
        <v>231426.69603819019</v>
      </c>
      <c r="Q1801" s="105">
        <v>3.9853406409605052E-2</v>
      </c>
      <c r="R1801" s="83">
        <v>153639.92757721775</v>
      </c>
      <c r="S1801" s="83">
        <v>161696.58513561901</v>
      </c>
      <c r="T1801" s="105">
        <v>-4.9825774314553019E-2</v>
      </c>
      <c r="U1801" s="83">
        <v>186107.06019503408</v>
      </c>
      <c r="V1801" s="105">
        <v>-0.17445406199953856</v>
      </c>
      <c r="W1801" s="83">
        <v>147421.42280948072</v>
      </c>
      <c r="X1801" s="105">
        <v>4.218182574301621E-2</v>
      </c>
      <c r="Y1801" s="81">
        <v>783376.91309748997</v>
      </c>
      <c r="Z1801" s="82">
        <v>14971.898994489988</v>
      </c>
      <c r="AA1801" s="83">
        <v>149190.29594839935</v>
      </c>
      <c r="AB1801" s="83">
        <v>4449.631628818408</v>
      </c>
      <c r="AC1801" s="84">
        <v>3.3174708033553482</v>
      </c>
      <c r="AD1801" s="84">
        <v>3.272200952711025</v>
      </c>
      <c r="AE1801" s="105">
        <v>1.3834679256729952E-2</v>
      </c>
      <c r="AF1801" s="84">
        <v>3.1049069839999137</v>
      </c>
      <c r="AG1801" s="105">
        <v>6.846060782200887E-2</v>
      </c>
      <c r="AH1801" s="84">
        <v>2.9802956634744402</v>
      </c>
      <c r="AI1801" s="105">
        <v>0.11313479532021595</v>
      </c>
      <c r="AJ1801" s="84">
        <v>5.1962326765009612</v>
      </c>
      <c r="AK1801" s="84">
        <v>5.0153761715658458</v>
      </c>
      <c r="AL1801" s="105">
        <v>3.6060406786725702E-2</v>
      </c>
      <c r="AM1801" s="84">
        <v>4.8115612386140167</v>
      </c>
      <c r="AN1801" s="105">
        <v>7.9947322461544748E-2</v>
      </c>
      <c r="AO1801" s="84">
        <v>4.6785600455518024</v>
      </c>
      <c r="AP1801" s="105">
        <v>0.11064785444858026</v>
      </c>
      <c r="AQ1801" s="108">
        <v>100</v>
      </c>
      <c r="AR1801" s="108">
        <v>100</v>
      </c>
    </row>
    <row r="1802" spans="1:44" x14ac:dyDescent="0.25">
      <c r="A1802" s="80" t="s">
        <v>327</v>
      </c>
      <c r="B1802" s="80" t="s">
        <v>381</v>
      </c>
      <c r="C1802" s="80" t="s">
        <v>270</v>
      </c>
      <c r="D1802" s="81">
        <v>413815.50510584353</v>
      </c>
      <c r="E1802" s="81">
        <v>419826.89522629499</v>
      </c>
      <c r="F1802" s="105">
        <v>-1.4318735147283018E-2</v>
      </c>
      <c r="G1802" s="81">
        <v>520964.20038741943</v>
      </c>
      <c r="H1802" s="105">
        <v>-0.20567381636184187</v>
      </c>
      <c r="I1802" s="81">
        <v>406113.51914967655</v>
      </c>
      <c r="J1802" s="105">
        <v>1.8965106042993746E-2</v>
      </c>
      <c r="K1802" s="83">
        <v>144258.04645065006</v>
      </c>
      <c r="L1802" s="83">
        <v>145396.20699852632</v>
      </c>
      <c r="M1802" s="105">
        <v>-7.8279933938565586E-3</v>
      </c>
      <c r="N1802" s="83">
        <v>188549.06919223498</v>
      </c>
      <c r="O1802" s="105">
        <v>-0.23490448895522292</v>
      </c>
      <c r="P1802" s="83">
        <v>151585.49458972953</v>
      </c>
      <c r="Q1802" s="105">
        <v>-4.8338715778257123E-2</v>
      </c>
      <c r="R1802" s="83">
        <v>87687.747431816984</v>
      </c>
      <c r="S1802" s="83">
        <v>93359.396077437472</v>
      </c>
      <c r="T1802" s="105">
        <v>-6.0750699810826828E-2</v>
      </c>
      <c r="U1802" s="83">
        <v>119406.60911314414</v>
      </c>
      <c r="V1802" s="105">
        <v>-0.2656374041345721</v>
      </c>
      <c r="W1802" s="83">
        <v>96838.903491771416</v>
      </c>
      <c r="X1802" s="105">
        <v>-9.4498757523953411E-2</v>
      </c>
      <c r="Y1802" s="81">
        <v>406520.66148192692</v>
      </c>
      <c r="Z1802" s="82">
        <v>7294.843623916634</v>
      </c>
      <c r="AA1802" s="83">
        <v>85181.009506614893</v>
      </c>
      <c r="AB1802" s="83">
        <v>2506.7379252020928</v>
      </c>
      <c r="AC1802" s="84">
        <v>2.8685783239648104</v>
      </c>
      <c r="AD1802" s="84">
        <v>2.8874680013526777</v>
      </c>
      <c r="AE1802" s="105">
        <v>-6.5419521113370379E-3</v>
      </c>
      <c r="AF1802" s="84">
        <v>2.7630165591338507</v>
      </c>
      <c r="AG1802" s="105">
        <v>3.8205259567481983E-2</v>
      </c>
      <c r="AH1802" s="84">
        <v>2.6791054134093395</v>
      </c>
      <c r="AI1802" s="105">
        <v>7.0722454445849528E-2</v>
      </c>
      <c r="AJ1802" s="84">
        <v>4.7191941545494984</v>
      </c>
      <c r="AK1802" s="84">
        <v>4.4968895779709976</v>
      </c>
      <c r="AL1802" s="105">
        <v>4.9435186860604413E-2</v>
      </c>
      <c r="AM1802" s="84">
        <v>4.3629427571616075</v>
      </c>
      <c r="AN1802" s="105">
        <v>8.1653924247142032E-2</v>
      </c>
      <c r="AO1802" s="84">
        <v>4.1937021641739758</v>
      </c>
      <c r="AP1802" s="105">
        <v>0.12530503354880654</v>
      </c>
      <c r="AQ1802" s="80"/>
      <c r="AR1802" s="80"/>
    </row>
    <row r="1803" spans="1:44" x14ac:dyDescent="0.25">
      <c r="A1803" s="80" t="s">
        <v>327</v>
      </c>
      <c r="B1803" s="80" t="s">
        <v>381</v>
      </c>
      <c r="C1803" s="80" t="s">
        <v>271</v>
      </c>
      <c r="D1803" s="81">
        <v>331408.00612680794</v>
      </c>
      <c r="E1803" s="81">
        <v>339279.18199386122</v>
      </c>
      <c r="F1803" s="105">
        <v>-2.3199701852604945E-2</v>
      </c>
      <c r="G1803" s="81">
        <v>330433.4585840893</v>
      </c>
      <c r="H1803" s="105">
        <v>2.949300433723003E-3</v>
      </c>
      <c r="I1803" s="81">
        <v>252727.31302785993</v>
      </c>
      <c r="J1803" s="105">
        <v>0.31132643384007525</v>
      </c>
      <c r="K1803" s="83">
        <v>88255.525749634224</v>
      </c>
      <c r="L1803" s="83">
        <v>94038.834155976467</v>
      </c>
      <c r="M1803" s="105">
        <v>-6.1499150412156561E-2</v>
      </c>
      <c r="N1803" s="83">
        <v>91703.656830627704</v>
      </c>
      <c r="O1803" s="105">
        <v>-3.7600802412514636E-2</v>
      </c>
      <c r="P1803" s="83">
        <v>74057.165221501957</v>
      </c>
      <c r="Q1803" s="105">
        <v>0.19172163133257331</v>
      </c>
      <c r="R1803" s="83">
        <v>63195.892930234855</v>
      </c>
      <c r="S1803" s="83">
        <v>65610.234263644204</v>
      </c>
      <c r="T1803" s="105">
        <v>-3.6798242842842256E-2</v>
      </c>
      <c r="U1803" s="83">
        <v>64173.028652990295</v>
      </c>
      <c r="V1803" s="105">
        <v>-1.5226579503348841E-2</v>
      </c>
      <c r="W1803" s="83">
        <v>48582.395041964148</v>
      </c>
      <c r="X1803" s="105">
        <v>0.30079821868905321</v>
      </c>
      <c r="Y1803" s="81">
        <v>324089.47487408348</v>
      </c>
      <c r="Z1803" s="82">
        <v>7318.5312527244805</v>
      </c>
      <c r="AA1803" s="83">
        <v>61263.81189204687</v>
      </c>
      <c r="AB1803" s="83">
        <v>1932.0810381879887</v>
      </c>
      <c r="AC1803" s="84">
        <v>3.7550963898504843</v>
      </c>
      <c r="AD1803" s="84">
        <v>3.6078624861631057</v>
      </c>
      <c r="AE1803" s="105">
        <v>4.0809178357559622E-2</v>
      </c>
      <c r="AF1803" s="84">
        <v>3.6032746130765996</v>
      </c>
      <c r="AG1803" s="105">
        <v>4.213438970843638E-2</v>
      </c>
      <c r="AH1803" s="84">
        <v>3.4125977178840543</v>
      </c>
      <c r="AI1803" s="105">
        <v>0.10036303727554291</v>
      </c>
      <c r="AJ1803" s="84">
        <v>5.2441383571028268</v>
      </c>
      <c r="AK1803" s="84">
        <v>5.1711320010003661</v>
      </c>
      <c r="AL1803" s="105">
        <v>1.4118060820790791E-2</v>
      </c>
      <c r="AM1803" s="84">
        <v>5.1491018192530325</v>
      </c>
      <c r="AN1803" s="105">
        <v>1.8456915630303286E-2</v>
      </c>
      <c r="AO1803" s="84">
        <v>5.2020348690006113</v>
      </c>
      <c r="AP1803" s="105">
        <v>8.0936574172376218E-3</v>
      </c>
      <c r="AQ1803" s="80"/>
      <c r="AR1803" s="80"/>
    </row>
    <row r="1804" spans="1:44" x14ac:dyDescent="0.25">
      <c r="A1804" s="80" t="s">
        <v>327</v>
      </c>
      <c r="B1804" s="80" t="s">
        <v>381</v>
      </c>
      <c r="C1804" s="80" t="s">
        <v>127</v>
      </c>
      <c r="D1804" s="81">
        <v>53125.300859328512</v>
      </c>
      <c r="E1804" s="81">
        <v>51863.122892595529</v>
      </c>
      <c r="F1804" s="105">
        <v>2.4336713570967464E-2</v>
      </c>
      <c r="G1804" s="81">
        <v>44067.858095322845</v>
      </c>
      <c r="H1804" s="105">
        <v>0.2055339913370326</v>
      </c>
      <c r="I1804" s="81">
        <v>30879.146437299252</v>
      </c>
      <c r="J1804" s="105">
        <v>0.72042646862666815</v>
      </c>
      <c r="K1804" s="83">
        <v>8136.2660091480457</v>
      </c>
      <c r="L1804" s="83">
        <v>8400.9603113797002</v>
      </c>
      <c r="M1804" s="105">
        <v>-3.1507624416830922E-2</v>
      </c>
      <c r="N1804" s="83">
        <v>8150.6051175900611</v>
      </c>
      <c r="O1804" s="105">
        <v>-1.7592691873968727E-3</v>
      </c>
      <c r="P1804" s="83">
        <v>5784.0362269587331</v>
      </c>
      <c r="Q1804" s="105">
        <v>0.40667618422336949</v>
      </c>
      <c r="R1804" s="83">
        <v>2756.2872151659303</v>
      </c>
      <c r="S1804" s="83">
        <v>2726.9547945372988</v>
      </c>
      <c r="T1804" s="105">
        <v>1.0756474836836666E-2</v>
      </c>
      <c r="U1804" s="83">
        <v>2527.4224288995911</v>
      </c>
      <c r="V1804" s="105">
        <v>9.0552645117573077E-2</v>
      </c>
      <c r="W1804" s="83">
        <v>2000.1242757451239</v>
      </c>
      <c r="X1804" s="105">
        <v>0.37805797799194574</v>
      </c>
      <c r="Y1804" s="81">
        <v>52766.77674147964</v>
      </c>
      <c r="Z1804" s="82">
        <v>358.52411784887312</v>
      </c>
      <c r="AA1804" s="83">
        <v>2745.4745497376039</v>
      </c>
      <c r="AB1804" s="83">
        <v>10.812665428326495</v>
      </c>
      <c r="AC1804" s="84">
        <v>6.5294449320605858</v>
      </c>
      <c r="AD1804" s="84">
        <v>6.1734755278326015</v>
      </c>
      <c r="AE1804" s="105">
        <v>5.7661102343910801E-2</v>
      </c>
      <c r="AF1804" s="84">
        <v>5.4066977187029588</v>
      </c>
      <c r="AG1804" s="105">
        <v>0.20765858787958444</v>
      </c>
      <c r="AH1804" s="84">
        <v>5.3386848258963306</v>
      </c>
      <c r="AI1804" s="105">
        <v>0.22304371675740087</v>
      </c>
      <c r="AJ1804" s="84">
        <v>19.274225330008047</v>
      </c>
      <c r="AK1804" s="84">
        <v>19.018695504776602</v>
      </c>
      <c r="AL1804" s="105">
        <v>1.3435717773980239E-2</v>
      </c>
      <c r="AM1804" s="84">
        <v>17.435889462494583</v>
      </c>
      <c r="AN1804" s="105">
        <v>0.10543401708687196</v>
      </c>
      <c r="AO1804" s="84">
        <v>15.438613896026821</v>
      </c>
      <c r="AP1804" s="105">
        <v>0.24844273325394411</v>
      </c>
      <c r="AQ1804" s="80"/>
      <c r="AR1804" s="80"/>
    </row>
    <row r="1805" spans="1:44" x14ac:dyDescent="0.25">
      <c r="A1805" s="80" t="s">
        <v>327</v>
      </c>
      <c r="B1805" s="80" t="s">
        <v>381</v>
      </c>
      <c r="C1805" s="80" t="s">
        <v>282</v>
      </c>
      <c r="D1805" s="81">
        <v>6428.3457658064362</v>
      </c>
      <c r="E1805" s="81">
        <v>6150.4760828578474</v>
      </c>
      <c r="F1805" s="105">
        <v>4.5178564911917428E-2</v>
      </c>
      <c r="G1805" s="81">
        <v>4858.1180635893343</v>
      </c>
      <c r="H1805" s="105">
        <v>0.32321727913235748</v>
      </c>
      <c r="I1805" s="81">
        <v>3246.4670335316659</v>
      </c>
      <c r="J1805" s="105">
        <v>0.9801050493999216</v>
      </c>
      <c r="K1805" s="83">
        <v>1473.7089132564597</v>
      </c>
      <c r="L1805" s="83">
        <v>1462.9206309277733</v>
      </c>
      <c r="M1805" s="105">
        <v>7.3744823202366869E-3</v>
      </c>
      <c r="N1805" s="83">
        <v>1107.4556807279587</v>
      </c>
      <c r="O1805" s="105">
        <v>0.33071592742000611</v>
      </c>
      <c r="P1805" s="83">
        <v>1071.3138368491391</v>
      </c>
      <c r="Q1805" s="105">
        <v>0.37560896029385021</v>
      </c>
      <c r="R1805" s="83">
        <v>499.94363704555559</v>
      </c>
      <c r="S1805" s="83">
        <v>500.28520438869134</v>
      </c>
      <c r="T1805" s="105">
        <v>-6.8274524239252392E-4</v>
      </c>
      <c r="U1805" s="83">
        <v>385.35921939306257</v>
      </c>
      <c r="V1805" s="105">
        <v>0.29734443056263837</v>
      </c>
      <c r="W1805" s="83">
        <v>422.7068976085626</v>
      </c>
      <c r="X1805" s="105">
        <v>0.18271937333872462</v>
      </c>
      <c r="Y1805" s="81">
        <v>6428.3457658064362</v>
      </c>
      <c r="Z1805" s="80"/>
      <c r="AA1805" s="83">
        <v>499.94363704555559</v>
      </c>
      <c r="AB1805" s="80"/>
      <c r="AC1805" s="84">
        <v>4.3620186510249832</v>
      </c>
      <c r="AD1805" s="84">
        <v>4.2042445453498472</v>
      </c>
      <c r="AE1805" s="105">
        <v>3.7527337901798297E-2</v>
      </c>
      <c r="AF1805" s="84">
        <v>4.3867381314943188</v>
      </c>
      <c r="AG1805" s="105">
        <v>-5.6350481219436342E-3</v>
      </c>
      <c r="AH1805" s="84">
        <v>3.0303604059478126</v>
      </c>
      <c r="AI1805" s="105">
        <v>0.43943890055567991</v>
      </c>
      <c r="AJ1805" s="84">
        <v>12.858140977241153</v>
      </c>
      <c r="AK1805" s="84">
        <v>12.293939594662287</v>
      </c>
      <c r="AL1805" s="105">
        <v>4.5892643138073244E-2</v>
      </c>
      <c r="AM1805" s="84">
        <v>12.606725930265346</v>
      </c>
      <c r="AN1805" s="105">
        <v>1.9942929541462182E-2</v>
      </c>
      <c r="AO1805" s="84">
        <v>7.6801846667237905</v>
      </c>
      <c r="AP1805" s="105">
        <v>0.67419685010336761</v>
      </c>
      <c r="AQ1805" s="108">
        <v>0.80520515198885378</v>
      </c>
      <c r="AR1805" s="108">
        <v>0.32539955266139353</v>
      </c>
    </row>
    <row r="1806" spans="1:44" x14ac:dyDescent="0.25">
      <c r="A1806" s="80" t="s">
        <v>327</v>
      </c>
      <c r="B1806" s="80" t="s">
        <v>381</v>
      </c>
      <c r="C1806" s="80" t="s">
        <v>285</v>
      </c>
      <c r="D1806" s="81">
        <v>273697.27815166593</v>
      </c>
      <c r="E1806" s="81">
        <v>283750.03259776591</v>
      </c>
      <c r="F1806" s="105">
        <v>-3.5428205431611036E-2</v>
      </c>
      <c r="G1806" s="81">
        <v>276810.99369083525</v>
      </c>
      <c r="H1806" s="105">
        <v>-1.1248525564873232E-2</v>
      </c>
      <c r="I1806" s="81">
        <v>195913.11644489408</v>
      </c>
      <c r="J1806" s="105">
        <v>0.39703396647590344</v>
      </c>
      <c r="K1806" s="83">
        <v>74317.479894972828</v>
      </c>
      <c r="L1806" s="83">
        <v>80819.882814657743</v>
      </c>
      <c r="M1806" s="105">
        <v>-8.0455485620991515E-2</v>
      </c>
      <c r="N1806" s="83">
        <v>78695.031981946129</v>
      </c>
      <c r="O1806" s="105">
        <v>-5.5626790875154354E-2</v>
      </c>
      <c r="P1806" s="83">
        <v>59661.253778617895</v>
      </c>
      <c r="Q1806" s="105">
        <v>0.24565736031527391</v>
      </c>
      <c r="R1806" s="83">
        <v>55251.309996677912</v>
      </c>
      <c r="S1806" s="83">
        <v>58040.655242309353</v>
      </c>
      <c r="T1806" s="105">
        <v>-4.8058472703080682E-2</v>
      </c>
      <c r="U1806" s="83">
        <v>56323.316452895619</v>
      </c>
      <c r="V1806" s="105">
        <v>-1.9033084763647547E-2</v>
      </c>
      <c r="W1806" s="83">
        <v>40077.003679417408</v>
      </c>
      <c r="X1806" s="105">
        <v>0.37862876273491636</v>
      </c>
      <c r="Y1806" s="81">
        <v>268967.15667126211</v>
      </c>
      <c r="Z1806" s="82">
        <v>4730.1214804037991</v>
      </c>
      <c r="AA1806" s="83">
        <v>53932.052451453012</v>
      </c>
      <c r="AB1806" s="83">
        <v>1319.2575452249007</v>
      </c>
      <c r="AC1806" s="84">
        <v>3.6828116149587045</v>
      </c>
      <c r="AD1806" s="84">
        <v>3.5108938879369931</v>
      </c>
      <c r="AE1806" s="105">
        <v>4.8966939050023674E-2</v>
      </c>
      <c r="AF1806" s="84">
        <v>3.5175154862932136</v>
      </c>
      <c r="AG1806" s="105">
        <v>4.6992295928647412E-2</v>
      </c>
      <c r="AH1806" s="84">
        <v>3.2837579507105121</v>
      </c>
      <c r="AI1806" s="105">
        <v>0.1215234710468987</v>
      </c>
      <c r="AJ1806" s="84">
        <v>4.953679436164002</v>
      </c>
      <c r="AK1806" s="84">
        <v>4.8888151143911154</v>
      </c>
      <c r="AL1806" s="105">
        <v>1.3267902396625038E-2</v>
      </c>
      <c r="AM1806" s="84">
        <v>4.914678522567792</v>
      </c>
      <c r="AN1806" s="105">
        <v>7.9355981102570625E-3</v>
      </c>
      <c r="AO1806" s="84">
        <v>4.8884172582370571</v>
      </c>
      <c r="AP1806" s="105">
        <v>1.3350369757609608E-2</v>
      </c>
      <c r="AQ1806" s="108">
        <v>34.282919195993301</v>
      </c>
      <c r="AR1806" s="108">
        <v>35.961556912938022</v>
      </c>
    </row>
    <row r="1807" spans="1:44" x14ac:dyDescent="0.25">
      <c r="A1807" s="80" t="s">
        <v>327</v>
      </c>
      <c r="B1807" s="80" t="s">
        <v>381</v>
      </c>
      <c r="C1807" s="80" t="s">
        <v>286</v>
      </c>
      <c r="D1807" s="80"/>
      <c r="E1807" s="80"/>
      <c r="F1807" s="80"/>
      <c r="G1807" s="81">
        <v>3.7718611216545104</v>
      </c>
      <c r="H1807" s="105">
        <v>-1</v>
      </c>
      <c r="I1807" s="80"/>
      <c r="J1807" s="80"/>
      <c r="K1807" s="80"/>
      <c r="L1807" s="80"/>
      <c r="M1807" s="80"/>
      <c r="N1807" s="83">
        <v>1.2614920139312744</v>
      </c>
      <c r="O1807" s="105">
        <v>-1</v>
      </c>
      <c r="P1807" s="80"/>
      <c r="Q1807" s="80"/>
      <c r="R1807" s="80"/>
      <c r="S1807" s="80"/>
      <c r="T1807" s="80"/>
      <c r="U1807" s="83">
        <v>0.3532177654045725</v>
      </c>
      <c r="V1807" s="105">
        <v>-1</v>
      </c>
      <c r="W1807" s="80"/>
      <c r="X1807" s="80"/>
      <c r="Y1807" s="80"/>
      <c r="Z1807" s="80"/>
      <c r="AA1807" s="80"/>
      <c r="AB1807" s="80"/>
      <c r="AC1807" s="80"/>
      <c r="AD1807" s="80"/>
      <c r="AE1807" s="80"/>
      <c r="AF1807" s="84">
        <v>2.9899999999999998</v>
      </c>
      <c r="AG1807" s="105">
        <v>-1</v>
      </c>
      <c r="AH1807" s="80"/>
      <c r="AI1807" s="80"/>
      <c r="AJ1807" s="80"/>
      <c r="AK1807" s="80"/>
      <c r="AL1807" s="80"/>
      <c r="AM1807" s="84">
        <v>10.678571383107682</v>
      </c>
      <c r="AN1807" s="105">
        <v>-1</v>
      </c>
      <c r="AO1807" s="80"/>
      <c r="AP1807" s="80"/>
      <c r="AQ1807" s="80"/>
      <c r="AR1807" s="80"/>
    </row>
    <row r="1808" spans="1:44" x14ac:dyDescent="0.25">
      <c r="A1808" s="80" t="s">
        <v>327</v>
      </c>
      <c r="B1808" s="80" t="s">
        <v>381</v>
      </c>
      <c r="C1808" s="80" t="s">
        <v>287</v>
      </c>
      <c r="D1808" s="81">
        <v>19823.56551175475</v>
      </c>
      <c r="E1808" s="81">
        <v>16390.088354814052</v>
      </c>
      <c r="F1808" s="105">
        <v>0.20948496936761338</v>
      </c>
      <c r="G1808" s="81">
        <v>8030.1374377894399</v>
      </c>
      <c r="H1808" s="105">
        <v>1.4686458563543392</v>
      </c>
      <c r="I1808" s="81">
        <v>8808.241934651136</v>
      </c>
      <c r="J1808" s="105">
        <v>1.25057005232451</v>
      </c>
      <c r="K1808" s="83">
        <v>544.75348082802691</v>
      </c>
      <c r="L1808" s="83">
        <v>402.92978207646672</v>
      </c>
      <c r="M1808" s="105">
        <v>0.35198117652332123</v>
      </c>
      <c r="N1808" s="83">
        <v>183.20096836014213</v>
      </c>
      <c r="O1808" s="105">
        <v>1.973529483518524</v>
      </c>
      <c r="P1808" s="83">
        <v>196.55652669800992</v>
      </c>
      <c r="Q1808" s="105">
        <v>1.7714850785137648</v>
      </c>
      <c r="R1808" s="83">
        <v>498.93510245359488</v>
      </c>
      <c r="S1808" s="83">
        <v>369.0060701665119</v>
      </c>
      <c r="T1808" s="105">
        <v>0.35210540636486881</v>
      </c>
      <c r="U1808" s="83">
        <v>167.83645812750558</v>
      </c>
      <c r="V1808" s="105">
        <v>1.9727456597931377</v>
      </c>
      <c r="W1808" s="83">
        <v>180.09535735093527</v>
      </c>
      <c r="X1808" s="105">
        <v>1.770394027878053</v>
      </c>
      <c r="Y1808" s="81">
        <v>19465.041393905878</v>
      </c>
      <c r="Z1808" s="82">
        <v>358.52411784887312</v>
      </c>
      <c r="AA1808" s="83">
        <v>488.12243702526837</v>
      </c>
      <c r="AB1808" s="83">
        <v>10.812665428326495</v>
      </c>
      <c r="AC1808" s="84">
        <v>36.389974932556413</v>
      </c>
      <c r="AD1808" s="84">
        <v>40.677281958035046</v>
      </c>
      <c r="AE1808" s="105">
        <v>-0.10539807035046388</v>
      </c>
      <c r="AF1808" s="84">
        <v>43.832396245873262</v>
      </c>
      <c r="AG1808" s="105">
        <v>-0.16979270929130505</v>
      </c>
      <c r="AH1808" s="84">
        <v>44.812767515902166</v>
      </c>
      <c r="AI1808" s="105">
        <v>-0.1879551978207295</v>
      </c>
      <c r="AJ1808" s="84">
        <v>39.731751512910456</v>
      </c>
      <c r="AK1808" s="84">
        <v>44.416852946126653</v>
      </c>
      <c r="AL1808" s="105">
        <v>-0.10548026531503192</v>
      </c>
      <c r="AM1808" s="84">
        <v>47.845012504309011</v>
      </c>
      <c r="AN1808" s="105">
        <v>-0.16957380856923926</v>
      </c>
      <c r="AO1808" s="84">
        <v>48.908767356436201</v>
      </c>
      <c r="AP1808" s="105">
        <v>-0.18763539421563616</v>
      </c>
      <c r="AQ1808" s="108">
        <v>2.4830707093819564</v>
      </c>
      <c r="AR1808" s="108">
        <v>0.32474312525488241</v>
      </c>
    </row>
    <row r="1809" spans="1:44" x14ac:dyDescent="0.25">
      <c r="A1809" s="80" t="s">
        <v>327</v>
      </c>
      <c r="B1809" s="80" t="s">
        <v>381</v>
      </c>
      <c r="C1809" s="80" t="s">
        <v>288</v>
      </c>
      <c r="D1809" s="81">
        <v>2253.0347287845611</v>
      </c>
      <c r="E1809" s="81">
        <v>3152.8625340855124</v>
      </c>
      <c r="F1809" s="105">
        <v>-0.28540026581334799</v>
      </c>
      <c r="G1809" s="81">
        <v>2180.672209843397</v>
      </c>
      <c r="H1809" s="105">
        <v>3.3183583765833732E-2</v>
      </c>
      <c r="I1809" s="81">
        <v>1368.1801683366298</v>
      </c>
      <c r="J1809" s="105">
        <v>0.64673833236721789</v>
      </c>
      <c r="K1809" s="83">
        <v>565.37419155962652</v>
      </c>
      <c r="L1809" s="83">
        <v>809.41880470101523</v>
      </c>
      <c r="M1809" s="105">
        <v>-0.30150598395293571</v>
      </c>
      <c r="N1809" s="83">
        <v>541.85519819988338</v>
      </c>
      <c r="O1809" s="105">
        <v>4.3404572730641772E-2</v>
      </c>
      <c r="P1809" s="83">
        <v>392.75259839812907</v>
      </c>
      <c r="Q1809" s="105">
        <v>0.43951738031918203</v>
      </c>
      <c r="R1809" s="83">
        <v>116.94930723813707</v>
      </c>
      <c r="S1809" s="83">
        <v>181.21913834771402</v>
      </c>
      <c r="T1809" s="105">
        <v>-0.35465255875049623</v>
      </c>
      <c r="U1809" s="83">
        <v>119.4466268577204</v>
      </c>
      <c r="V1809" s="105">
        <v>-2.0907410156990325E-2</v>
      </c>
      <c r="W1809" s="83">
        <v>156.55584564361004</v>
      </c>
      <c r="X1809" s="105">
        <v>-0.25298664666686976</v>
      </c>
      <c r="Y1809" s="81">
        <v>2253.0347287845611</v>
      </c>
      <c r="Z1809" s="80"/>
      <c r="AA1809" s="83">
        <v>116.94930723813707</v>
      </c>
      <c r="AB1809" s="80"/>
      <c r="AC1809" s="84">
        <v>3.9850328550891194</v>
      </c>
      <c r="AD1809" s="84">
        <v>3.8952177979731064</v>
      </c>
      <c r="AE1809" s="105">
        <v>2.3057775399041528E-2</v>
      </c>
      <c r="AF1809" s="84">
        <v>4.0244556425552185</v>
      </c>
      <c r="AG1809" s="105">
        <v>-9.7958061828875408E-3</v>
      </c>
      <c r="AH1809" s="84">
        <v>3.4835674516651327</v>
      </c>
      <c r="AI1809" s="105">
        <v>0.14395168469733177</v>
      </c>
      <c r="AJ1809" s="84">
        <v>19.265054081909504</v>
      </c>
      <c r="AK1809" s="84">
        <v>17.398066025653211</v>
      </c>
      <c r="AL1809" s="105">
        <v>0.10731009144944298</v>
      </c>
      <c r="AM1809" s="84">
        <v>18.256457023612047</v>
      </c>
      <c r="AN1809" s="105">
        <v>5.5246045658967964E-2</v>
      </c>
      <c r="AO1809" s="84">
        <v>8.7392467698153506</v>
      </c>
      <c r="AP1809" s="105">
        <v>1.2044295794975648</v>
      </c>
      <c r="AQ1809" s="108">
        <v>0.2822118220331219</v>
      </c>
      <c r="AR1809" s="108">
        <v>7.611908511175236E-2</v>
      </c>
    </row>
    <row r="1810" spans="1:44" x14ac:dyDescent="0.25">
      <c r="A1810" s="80" t="s">
        <v>327</v>
      </c>
      <c r="B1810" s="80" t="s">
        <v>381</v>
      </c>
      <c r="C1810" s="80" t="s">
        <v>290</v>
      </c>
      <c r="D1810" s="81">
        <v>57710.727975141999</v>
      </c>
      <c r="E1810" s="81">
        <v>55529.149396095279</v>
      </c>
      <c r="F1810" s="105">
        <v>3.9287088002830546E-2</v>
      </c>
      <c r="G1810" s="81">
        <v>53622.464893254044</v>
      </c>
      <c r="H1810" s="105">
        <v>7.6241610489678882E-2</v>
      </c>
      <c r="I1810" s="81">
        <v>56814.196582965851</v>
      </c>
      <c r="J1810" s="105">
        <v>1.5780059317866829E-2</v>
      </c>
      <c r="K1810" s="83">
        <v>13938.045854661388</v>
      </c>
      <c r="L1810" s="83">
        <v>13218.951341318727</v>
      </c>
      <c r="M1810" s="105">
        <v>5.4398756359362171E-2</v>
      </c>
      <c r="N1810" s="83">
        <v>13008.624848681568</v>
      </c>
      <c r="O1810" s="105">
        <v>7.1446522348902849E-2</v>
      </c>
      <c r="P1810" s="83">
        <v>14395.911442884064</v>
      </c>
      <c r="Q1810" s="105">
        <v>-3.1805251792445553E-2</v>
      </c>
      <c r="R1810" s="83">
        <v>7944.5829335569542</v>
      </c>
      <c r="S1810" s="83">
        <v>7569.5790213348428</v>
      </c>
      <c r="T1810" s="105">
        <v>4.9540920461384141E-2</v>
      </c>
      <c r="U1810" s="83">
        <v>7849.7122000946802</v>
      </c>
      <c r="V1810" s="105">
        <v>1.2085886850874581E-2</v>
      </c>
      <c r="W1810" s="83">
        <v>8505.3913625467558</v>
      </c>
      <c r="X1810" s="105">
        <v>-6.5935640711291099E-2</v>
      </c>
      <c r="Y1810" s="81">
        <v>55122.31820282132</v>
      </c>
      <c r="Z1810" s="82">
        <v>2588.4097723206814</v>
      </c>
      <c r="AA1810" s="83">
        <v>7331.7594405938662</v>
      </c>
      <c r="AB1810" s="83">
        <v>612.82349296308792</v>
      </c>
      <c r="AC1810" s="84">
        <v>4.1405178729442502</v>
      </c>
      <c r="AD1810" s="84">
        <v>4.2007227322584031</v>
      </c>
      <c r="AE1810" s="105">
        <v>-1.4332024070959185E-2</v>
      </c>
      <c r="AF1810" s="84">
        <v>4.1220702047294964</v>
      </c>
      <c r="AG1810" s="105">
        <v>4.4753406173402253E-3</v>
      </c>
      <c r="AH1810" s="84">
        <v>3.94655085288464</v>
      </c>
      <c r="AI1810" s="105">
        <v>4.9148491249728733E-2</v>
      </c>
      <c r="AJ1810" s="84">
        <v>7.2641608071556387</v>
      </c>
      <c r="AK1810" s="84">
        <v>7.3358305976576093</v>
      </c>
      <c r="AL1810" s="105">
        <v>-9.769826272277236E-3</v>
      </c>
      <c r="AM1810" s="84">
        <v>6.8311376935077019</v>
      </c>
      <c r="AN1810" s="105">
        <v>6.3389604056653837E-2</v>
      </c>
      <c r="AO1810" s="84">
        <v>6.679786286277845</v>
      </c>
      <c r="AP1810" s="105">
        <v>8.7484014582661571E-2</v>
      </c>
      <c r="AQ1810" s="108">
        <v>7.2287610504383126</v>
      </c>
      <c r="AR1810" s="108">
        <v>5.1709103608917637</v>
      </c>
    </row>
    <row r="1811" spans="1:44" x14ac:dyDescent="0.25">
      <c r="A1811" s="80" t="s">
        <v>327</v>
      </c>
      <c r="B1811" s="80" t="s">
        <v>381</v>
      </c>
      <c r="C1811" s="80" t="s">
        <v>291</v>
      </c>
      <c r="D1811" s="81">
        <v>24618.227260762455</v>
      </c>
      <c r="E1811" s="81">
        <v>26169.695920838116</v>
      </c>
      <c r="F1811" s="105">
        <v>-5.9284932647622975E-2</v>
      </c>
      <c r="G1811" s="81">
        <v>28995.158522979022</v>
      </c>
      <c r="H1811" s="105">
        <v>-0.15095386558234525</v>
      </c>
      <c r="I1811" s="81">
        <v>17453.433252074719</v>
      </c>
      <c r="J1811" s="105">
        <v>0.41050914769654528</v>
      </c>
      <c r="K1811" s="83">
        <v>5551.6062479726979</v>
      </c>
      <c r="L1811" s="83">
        <v>5725.6910936744443</v>
      </c>
      <c r="M1811" s="105">
        <v>-3.0404163070213416E-2</v>
      </c>
      <c r="N1811" s="83">
        <v>6316.8317782881459</v>
      </c>
      <c r="O1811" s="105">
        <v>-0.12114071692484159</v>
      </c>
      <c r="P1811" s="83">
        <v>4122.3065432175526</v>
      </c>
      <c r="Q1811" s="105">
        <v>0.34672329429425325</v>
      </c>
      <c r="R1811" s="83">
        <v>1640.1045697237494</v>
      </c>
      <c r="S1811" s="83">
        <v>1676.444381634381</v>
      </c>
      <c r="T1811" s="105">
        <v>-2.1676717885029749E-2</v>
      </c>
      <c r="U1811" s="83">
        <v>1854.4269067558973</v>
      </c>
      <c r="V1811" s="105">
        <v>-0.11557335382232983</v>
      </c>
      <c r="W1811" s="83">
        <v>1240.2955003517668</v>
      </c>
      <c r="X1811" s="105">
        <v>0.32234985070782773</v>
      </c>
      <c r="Y1811" s="81">
        <v>24618.227260762455</v>
      </c>
      <c r="Z1811" s="82">
        <v>0</v>
      </c>
      <c r="AA1811" s="83">
        <v>1640.1045697237494</v>
      </c>
      <c r="AB1811" s="83">
        <v>0</v>
      </c>
      <c r="AC1811" s="84">
        <v>4.4344332362822723</v>
      </c>
      <c r="AD1811" s="84">
        <v>4.5705741879350663</v>
      </c>
      <c r="AE1811" s="105">
        <v>-2.9786400144683131E-2</v>
      </c>
      <c r="AF1811" s="84">
        <v>4.590142581070392</v>
      </c>
      <c r="AG1811" s="105">
        <v>-3.3922550778762363E-2</v>
      </c>
      <c r="AH1811" s="84">
        <v>4.2338998978110745</v>
      </c>
      <c r="AI1811" s="105">
        <v>4.736374106881306E-2</v>
      </c>
      <c r="AJ1811" s="84">
        <v>15.010157105353972</v>
      </c>
      <c r="AK1811" s="84">
        <v>15.610238077403462</v>
      </c>
      <c r="AL1811" s="105">
        <v>-3.8441500320109449E-2</v>
      </c>
      <c r="AM1811" s="84">
        <v>15.635643776169456</v>
      </c>
      <c r="AN1811" s="105">
        <v>-4.000389621109162E-2</v>
      </c>
      <c r="AO1811" s="84">
        <v>14.071995945421602</v>
      </c>
      <c r="AP1811" s="105">
        <v>6.6668663320472762E-2</v>
      </c>
      <c r="AQ1811" s="108">
        <v>3.0836430001384052</v>
      </c>
      <c r="AR1811" s="108">
        <v>1.0674989213981831</v>
      </c>
    </row>
    <row r="1812" spans="1:44" x14ac:dyDescent="0.25">
      <c r="A1812" s="80" t="s">
        <v>327</v>
      </c>
      <c r="B1812" s="80" t="s">
        <v>381</v>
      </c>
      <c r="C1812" s="80" t="s">
        <v>292</v>
      </c>
      <c r="D1812" s="81">
        <v>413815.50510584353</v>
      </c>
      <c r="E1812" s="81">
        <v>419826.89522629499</v>
      </c>
      <c r="F1812" s="105">
        <v>-1.4318735147283018E-2</v>
      </c>
      <c r="G1812" s="81">
        <v>520964.20038741943</v>
      </c>
      <c r="H1812" s="105">
        <v>-0.20567381636184187</v>
      </c>
      <c r="I1812" s="81">
        <v>406113.51914967655</v>
      </c>
      <c r="J1812" s="105">
        <v>1.8965106042993746E-2</v>
      </c>
      <c r="K1812" s="83">
        <v>144258.04645065006</v>
      </c>
      <c r="L1812" s="83">
        <v>145396.20699852632</v>
      </c>
      <c r="M1812" s="105">
        <v>-7.8279933938565586E-3</v>
      </c>
      <c r="N1812" s="83">
        <v>188549.06919223498</v>
      </c>
      <c r="O1812" s="105">
        <v>-0.23490448895522292</v>
      </c>
      <c r="P1812" s="83">
        <v>151585.49458972953</v>
      </c>
      <c r="Q1812" s="105">
        <v>-4.8338715778257123E-2</v>
      </c>
      <c r="R1812" s="83">
        <v>87687.747431816984</v>
      </c>
      <c r="S1812" s="83">
        <v>93359.396077437472</v>
      </c>
      <c r="T1812" s="105">
        <v>-6.0750699810826828E-2</v>
      </c>
      <c r="U1812" s="83">
        <v>119406.60911314414</v>
      </c>
      <c r="V1812" s="105">
        <v>-0.2656374041345721</v>
      </c>
      <c r="W1812" s="83">
        <v>96838.903491771416</v>
      </c>
      <c r="X1812" s="105">
        <v>-9.4498757523953411E-2</v>
      </c>
      <c r="Y1812" s="81">
        <v>406520.66148192692</v>
      </c>
      <c r="Z1812" s="82">
        <v>7294.843623916634</v>
      </c>
      <c r="AA1812" s="83">
        <v>85181.009506614893</v>
      </c>
      <c r="AB1812" s="83">
        <v>2506.7379252020928</v>
      </c>
      <c r="AC1812" s="84">
        <v>2.8685783239648104</v>
      </c>
      <c r="AD1812" s="84">
        <v>2.8874680013526777</v>
      </c>
      <c r="AE1812" s="105">
        <v>-6.5419521113370379E-3</v>
      </c>
      <c r="AF1812" s="84">
        <v>2.7630165591338507</v>
      </c>
      <c r="AG1812" s="105">
        <v>3.8205259567481983E-2</v>
      </c>
      <c r="AH1812" s="84">
        <v>2.6791054134093395</v>
      </c>
      <c r="AI1812" s="105">
        <v>7.0722454445849528E-2</v>
      </c>
      <c r="AJ1812" s="84">
        <v>4.7191941545494984</v>
      </c>
      <c r="AK1812" s="84">
        <v>4.4968895779709976</v>
      </c>
      <c r="AL1812" s="105">
        <v>4.9435186860604413E-2</v>
      </c>
      <c r="AM1812" s="84">
        <v>4.3629427571616075</v>
      </c>
      <c r="AN1812" s="105">
        <v>8.1653924247142032E-2</v>
      </c>
      <c r="AO1812" s="84">
        <v>4.1937021641739758</v>
      </c>
      <c r="AP1812" s="105">
        <v>0.12530503354880654</v>
      </c>
      <c r="AQ1812" s="108">
        <v>51.833922570948438</v>
      </c>
      <c r="AR1812" s="108">
        <v>57.07354124320716</v>
      </c>
    </row>
    <row r="1813" spans="1:44" x14ac:dyDescent="0.25">
      <c r="A1813" s="80" t="s">
        <v>327</v>
      </c>
      <c r="B1813" s="80" t="s">
        <v>381</v>
      </c>
      <c r="C1813" s="80" t="s">
        <v>293</v>
      </c>
      <c r="D1813" s="81">
        <v>2.1275922203063966</v>
      </c>
      <c r="E1813" s="80"/>
      <c r="F1813" s="80"/>
      <c r="G1813" s="80"/>
      <c r="H1813" s="80"/>
      <c r="I1813" s="81">
        <v>2.824048705101013</v>
      </c>
      <c r="J1813" s="105">
        <v>-0.24661631491575317</v>
      </c>
      <c r="K1813" s="83">
        <v>0.82317553123417042</v>
      </c>
      <c r="L1813" s="80"/>
      <c r="M1813" s="80"/>
      <c r="N1813" s="80"/>
      <c r="O1813" s="80"/>
      <c r="P1813" s="83">
        <v>1.1067217959027005</v>
      </c>
      <c r="Q1813" s="105">
        <v>-0.25620374128193146</v>
      </c>
      <c r="R1813" s="83">
        <v>0.3545987048940944</v>
      </c>
      <c r="S1813" s="80"/>
      <c r="T1813" s="80"/>
      <c r="U1813" s="80"/>
      <c r="V1813" s="80"/>
      <c r="W1813" s="83">
        <v>0.47067479024931913</v>
      </c>
      <c r="X1813" s="105">
        <v>-0.24661632141746653</v>
      </c>
      <c r="Y1813" s="81">
        <v>2.1275922203063966</v>
      </c>
      <c r="Z1813" s="80"/>
      <c r="AA1813" s="83">
        <v>0.3545987048940944</v>
      </c>
      <c r="AB1813" s="80"/>
      <c r="AC1813" s="84">
        <v>2.5846154794185154</v>
      </c>
      <c r="AD1813" s="80"/>
      <c r="AE1813" s="80"/>
      <c r="AF1813" s="80"/>
      <c r="AG1813" s="80"/>
      <c r="AH1813" s="84">
        <v>2.551724123945323</v>
      </c>
      <c r="AI1813" s="105">
        <v>1.2889855593925959E-2</v>
      </c>
      <c r="AJ1813" s="84">
        <v>5.9999999744551529</v>
      </c>
      <c r="AK1813" s="80"/>
      <c r="AL1813" s="80"/>
      <c r="AM1813" s="80"/>
      <c r="AN1813" s="80"/>
      <c r="AO1813" s="84">
        <v>5.9999999226750562</v>
      </c>
      <c r="AP1813" s="105">
        <v>8.6300162203612629E-9</v>
      </c>
      <c r="AQ1813" s="108">
        <v>2.6649907760635218E-4</v>
      </c>
      <c r="AR1813" s="108">
        <v>2.3079853686853435E-4</v>
      </c>
    </row>
    <row r="1814" spans="1:44" x14ac:dyDescent="0.25">
      <c r="A1814" s="80" t="s">
        <v>327</v>
      </c>
      <c r="B1814" s="80" t="s">
        <v>382</v>
      </c>
      <c r="C1814" s="80" t="s">
        <v>281</v>
      </c>
      <c r="D1814" s="81">
        <v>26074082.603460636</v>
      </c>
      <c r="E1814" s="81">
        <v>26017704.29735706</v>
      </c>
      <c r="F1814" s="105">
        <v>2.166920857398745E-3</v>
      </c>
      <c r="G1814" s="81">
        <v>26394193.00182477</v>
      </c>
      <c r="H1814" s="105">
        <v>-1.2128061590744721E-2</v>
      </c>
      <c r="I1814" s="81">
        <v>23240869.887920789</v>
      </c>
      <c r="J1814" s="105">
        <v>0.12190648324279724</v>
      </c>
      <c r="K1814" s="83">
        <v>8513718.5790222399</v>
      </c>
      <c r="L1814" s="83">
        <v>9138562.705201963</v>
      </c>
      <c r="M1814" s="105">
        <v>-6.8374442057944379E-2</v>
      </c>
      <c r="N1814" s="83">
        <v>9638979.5405264478</v>
      </c>
      <c r="O1814" s="105">
        <v>-0.11674067330189083</v>
      </c>
      <c r="P1814" s="83">
        <v>8746339.2088462152</v>
      </c>
      <c r="Q1814" s="105">
        <v>-2.6596342111760117E-2</v>
      </c>
      <c r="R1814" s="83">
        <v>13706306.286213377</v>
      </c>
      <c r="S1814" s="83">
        <v>14428204.853158379</v>
      </c>
      <c r="T1814" s="105">
        <v>-5.0033845117396961E-2</v>
      </c>
      <c r="U1814" s="83">
        <v>15650830.588948231</v>
      </c>
      <c r="V1814" s="105">
        <v>-0.124244160185848</v>
      </c>
      <c r="W1814" s="83">
        <v>14052809.224196117</v>
      </c>
      <c r="X1814" s="105">
        <v>-2.4657200738634619E-2</v>
      </c>
      <c r="Y1814" s="80"/>
      <c r="Z1814" s="80"/>
      <c r="AA1814" s="80"/>
      <c r="AB1814" s="80"/>
      <c r="AC1814" s="84">
        <v>3.0625962511501199</v>
      </c>
      <c r="AD1814" s="84">
        <v>2.8470236662650406</v>
      </c>
      <c r="AE1814" s="105">
        <v>7.5718578471771256E-2</v>
      </c>
      <c r="AF1814" s="84">
        <v>2.7382766911011838</v>
      </c>
      <c r="AG1814" s="105">
        <v>0.11843929472244556</v>
      </c>
      <c r="AH1814" s="84">
        <v>2.6572111294762646</v>
      </c>
      <c r="AI1814" s="105">
        <v>0.15256037323378085</v>
      </c>
      <c r="AJ1814" s="84">
        <v>1.9023420357742558</v>
      </c>
      <c r="AK1814" s="84">
        <v>1.8032530423673394</v>
      </c>
      <c r="AL1814" s="105">
        <v>5.4950132387870942E-2</v>
      </c>
      <c r="AM1814" s="84">
        <v>1.6864404001959437</v>
      </c>
      <c r="AN1814" s="105">
        <v>0.12802209645429924</v>
      </c>
      <c r="AO1814" s="84">
        <v>1.6538237669877902</v>
      </c>
      <c r="AP1814" s="105">
        <v>0.15026889427227605</v>
      </c>
      <c r="AQ1814" s="80"/>
      <c r="AR1814" s="80"/>
    </row>
    <row r="1815" spans="1:44" x14ac:dyDescent="0.25">
      <c r="A1815" s="80" t="s">
        <v>327</v>
      </c>
      <c r="B1815" s="80" t="s">
        <v>382</v>
      </c>
      <c r="C1815" s="80" t="s">
        <v>313</v>
      </c>
      <c r="D1815" s="81">
        <v>12556434.43124504</v>
      </c>
      <c r="E1815" s="81">
        <v>12397774.924126087</v>
      </c>
      <c r="F1815" s="105">
        <v>1.2797417931035494E-2</v>
      </c>
      <c r="G1815" s="81">
        <v>13214874.227791538</v>
      </c>
      <c r="H1815" s="105">
        <v>-4.9825657452097931E-2</v>
      </c>
      <c r="I1815" s="81">
        <v>11361833.234123999</v>
      </c>
      <c r="J1815" s="105">
        <v>0.1051415887299938</v>
      </c>
      <c r="K1815" s="83">
        <v>4917342.3156228783</v>
      </c>
      <c r="L1815" s="83">
        <v>5370731.2712826822</v>
      </c>
      <c r="M1815" s="105">
        <v>-8.4418477253568089E-2</v>
      </c>
      <c r="N1815" s="83">
        <v>5830521.0155377109</v>
      </c>
      <c r="O1815" s="105">
        <v>-0.15662042851424593</v>
      </c>
      <c r="P1815" s="83">
        <v>5202947.4075719109</v>
      </c>
      <c r="Q1815" s="105">
        <v>-5.4892942322151507E-2</v>
      </c>
      <c r="R1815" s="83">
        <v>5848002.146253448</v>
      </c>
      <c r="S1815" s="83">
        <v>6160333.5567200668</v>
      </c>
      <c r="T1815" s="105">
        <v>-5.0700405682726178E-2</v>
      </c>
      <c r="U1815" s="83">
        <v>6870296.4216276351</v>
      </c>
      <c r="V1815" s="105">
        <v>-0.14879915110445793</v>
      </c>
      <c r="W1815" s="83">
        <v>6109634.5076926444</v>
      </c>
      <c r="X1815" s="105">
        <v>-4.2822915365849618E-2</v>
      </c>
      <c r="Y1815" s="80"/>
      <c r="Z1815" s="80"/>
      <c r="AA1815" s="80"/>
      <c r="AB1815" s="80"/>
      <c r="AC1815" s="84">
        <v>2.5535001684450598</v>
      </c>
      <c r="AD1815" s="84">
        <v>2.3083960633847069</v>
      </c>
      <c r="AE1815" s="105">
        <v>0.10617939830523133</v>
      </c>
      <c r="AF1815" s="84">
        <v>2.2664997163332954</v>
      </c>
      <c r="AG1815" s="105">
        <v>0.12662717318847444</v>
      </c>
      <c r="AH1815" s="84">
        <v>2.183730171400347</v>
      </c>
      <c r="AI1815" s="105">
        <v>0.16932952701184356</v>
      </c>
      <c r="AJ1815" s="84">
        <v>2.147132322666705</v>
      </c>
      <c r="AK1815" s="84">
        <v>2.0125168239635074</v>
      </c>
      <c r="AL1815" s="105">
        <v>6.6889129621327592E-2</v>
      </c>
      <c r="AM1815" s="84">
        <v>1.9234794857163988</v>
      </c>
      <c r="AN1815" s="105">
        <v>0.11627513504102008</v>
      </c>
      <c r="AO1815" s="84">
        <v>1.8596584165252943</v>
      </c>
      <c r="AP1815" s="105">
        <v>0.15458425245564475</v>
      </c>
      <c r="AQ1815" s="80"/>
      <c r="AR1815" s="80"/>
    </row>
    <row r="1816" spans="1:44" x14ac:dyDescent="0.25">
      <c r="A1816" s="80" t="s">
        <v>327</v>
      </c>
      <c r="B1816" s="80" t="s">
        <v>382</v>
      </c>
      <c r="C1816" s="80" t="s">
        <v>328</v>
      </c>
      <c r="D1816" s="81">
        <v>462342.71656123758</v>
      </c>
      <c r="E1816" s="81">
        <v>484594.23020011303</v>
      </c>
      <c r="F1816" s="105">
        <v>-4.5917826197985664E-2</v>
      </c>
      <c r="G1816" s="81">
        <v>531373.16770096659</v>
      </c>
      <c r="H1816" s="105">
        <v>-0.12990955384216221</v>
      </c>
      <c r="I1816" s="81">
        <v>438767.98244866845</v>
      </c>
      <c r="J1816" s="105">
        <v>5.3729385587808112E-2</v>
      </c>
      <c r="K1816" s="83">
        <v>150209.82739748753</v>
      </c>
      <c r="L1816" s="83">
        <v>168964.15367933991</v>
      </c>
      <c r="M1816" s="105">
        <v>-0.11099588802394342</v>
      </c>
      <c r="N1816" s="83">
        <v>187928.84278846683</v>
      </c>
      <c r="O1816" s="105">
        <v>-0.20070902811568908</v>
      </c>
      <c r="P1816" s="83">
        <v>165693.5180407305</v>
      </c>
      <c r="Q1816" s="105">
        <v>-9.3447775304262612E-2</v>
      </c>
      <c r="R1816" s="83">
        <v>101171.4894418664</v>
      </c>
      <c r="S1816" s="83">
        <v>113935.19848804043</v>
      </c>
      <c r="T1816" s="105">
        <v>-0.11202603949923177</v>
      </c>
      <c r="U1816" s="83">
        <v>126675.2542863675</v>
      </c>
      <c r="V1816" s="105">
        <v>-0.20133186223448343</v>
      </c>
      <c r="W1816" s="83">
        <v>107435.22765198638</v>
      </c>
      <c r="X1816" s="105">
        <v>-5.8302461371516116E-2</v>
      </c>
      <c r="Y1816" s="80"/>
      <c r="Z1816" s="80"/>
      <c r="AA1816" s="80"/>
      <c r="AB1816" s="80"/>
      <c r="AC1816" s="84">
        <v>3.0779791480472127</v>
      </c>
      <c r="AD1816" s="84">
        <v>2.8680298137069697</v>
      </c>
      <c r="AE1816" s="105">
        <v>7.3203330501254604E-2</v>
      </c>
      <c r="AF1816" s="84">
        <v>2.8275232253682399</v>
      </c>
      <c r="AG1816" s="105">
        <v>8.8577848072796991E-2</v>
      </c>
      <c r="AH1816" s="84">
        <v>2.6480696869554743</v>
      </c>
      <c r="AI1816" s="105">
        <v>0.16234824302755108</v>
      </c>
      <c r="AJ1816" s="84">
        <v>4.569891370699863</v>
      </c>
      <c r="AK1816" s="84">
        <v>4.2532442706981373</v>
      </c>
      <c r="AL1816" s="105">
        <v>7.4448369256193817E-2</v>
      </c>
      <c r="AM1816" s="84">
        <v>4.1947669313512614</v>
      </c>
      <c r="AN1816" s="105">
        <v>8.9426765655312004E-2</v>
      </c>
      <c r="AO1816" s="84">
        <v>4.0840233882127022</v>
      </c>
      <c r="AP1816" s="105">
        <v>0.11896797258543419</v>
      </c>
      <c r="AQ1816" s="108">
        <v>100</v>
      </c>
      <c r="AR1816" s="108">
        <v>100</v>
      </c>
    </row>
    <row r="1817" spans="1:44" x14ac:dyDescent="0.25">
      <c r="A1817" s="80" t="s">
        <v>327</v>
      </c>
      <c r="B1817" s="80" t="s">
        <v>382</v>
      </c>
      <c r="C1817" s="80" t="s">
        <v>270</v>
      </c>
      <c r="D1817" s="81">
        <v>228857.72026040911</v>
      </c>
      <c r="E1817" s="81">
        <v>241352.79551950336</v>
      </c>
      <c r="F1817" s="105">
        <v>-5.1770998683479244E-2</v>
      </c>
      <c r="G1817" s="81">
        <v>274560.70707253576</v>
      </c>
      <c r="H1817" s="105">
        <v>-0.166458585059123</v>
      </c>
      <c r="I1817" s="81">
        <v>213754.57629865527</v>
      </c>
      <c r="J1817" s="105">
        <v>7.0656470721131667E-2</v>
      </c>
      <c r="K1817" s="83">
        <v>78931.055557633037</v>
      </c>
      <c r="L1817" s="83">
        <v>89155.025399593491</v>
      </c>
      <c r="M1817" s="105">
        <v>-0.11467631573359488</v>
      </c>
      <c r="N1817" s="83">
        <v>101573.14936533278</v>
      </c>
      <c r="O1817" s="105">
        <v>-0.22291416530033828</v>
      </c>
      <c r="P1817" s="83">
        <v>87935.104932310744</v>
      </c>
      <c r="Q1817" s="105">
        <v>-0.10239425291649674</v>
      </c>
      <c r="R1817" s="83">
        <v>56365.529869186161</v>
      </c>
      <c r="S1817" s="83">
        <v>62071.721762572881</v>
      </c>
      <c r="T1817" s="105">
        <v>-9.1929009400015679E-2</v>
      </c>
      <c r="U1817" s="83">
        <v>69236.580896367901</v>
      </c>
      <c r="V1817" s="105">
        <v>-0.18589957592572204</v>
      </c>
      <c r="W1817" s="83">
        <v>58551.929193010001</v>
      </c>
      <c r="X1817" s="105">
        <v>-3.7341200434517108E-2</v>
      </c>
      <c r="Y1817" s="80"/>
      <c r="Z1817" s="80"/>
      <c r="AA1817" s="80"/>
      <c r="AB1817" s="80"/>
      <c r="AC1817" s="84">
        <v>2.8994635716394828</v>
      </c>
      <c r="AD1817" s="84">
        <v>2.7071137542472599</v>
      </c>
      <c r="AE1817" s="105">
        <v>7.1053466848388022E-2</v>
      </c>
      <c r="AF1817" s="84">
        <v>2.703083529339144</v>
      </c>
      <c r="AG1817" s="105">
        <v>7.265037878735113E-2</v>
      </c>
      <c r="AH1817" s="84">
        <v>2.4308218710058491</v>
      </c>
      <c r="AI1817" s="105">
        <v>0.19279146128453853</v>
      </c>
      <c r="AJ1817" s="84">
        <v>4.0602425062186951</v>
      </c>
      <c r="AK1817" s="84">
        <v>3.8882890415492035</v>
      </c>
      <c r="AL1817" s="105">
        <v>4.422342650766016E-2</v>
      </c>
      <c r="AM1817" s="84">
        <v>3.9655439872672713</v>
      </c>
      <c r="AN1817" s="105">
        <v>2.3880335019731368E-2</v>
      </c>
      <c r="AO1817" s="84">
        <v>3.6506837476530758</v>
      </c>
      <c r="AP1817" s="105">
        <v>0.11218686330441889</v>
      </c>
      <c r="AQ1817" s="80"/>
      <c r="AR1817" s="80"/>
    </row>
    <row r="1818" spans="1:44" x14ac:dyDescent="0.25">
      <c r="A1818" s="80" t="s">
        <v>327</v>
      </c>
      <c r="B1818" s="80" t="s">
        <v>382</v>
      </c>
      <c r="C1818" s="80" t="s">
        <v>271</v>
      </c>
      <c r="D1818" s="81">
        <v>199443.85751743556</v>
      </c>
      <c r="E1818" s="81">
        <v>206465.26565717458</v>
      </c>
      <c r="F1818" s="105">
        <v>-3.4007696729956086E-2</v>
      </c>
      <c r="G1818" s="81">
        <v>229535.21519235254</v>
      </c>
      <c r="H1818" s="105">
        <v>-0.13109691098901818</v>
      </c>
      <c r="I1818" s="81">
        <v>199365.81394146802</v>
      </c>
      <c r="J1818" s="105">
        <v>3.9145916957687894E-4</v>
      </c>
      <c r="K1818" s="83">
        <v>63586.760644606104</v>
      </c>
      <c r="L1818" s="83">
        <v>70663.960808989417</v>
      </c>
      <c r="M1818" s="105">
        <v>-0.10015289382820723</v>
      </c>
      <c r="N1818" s="83">
        <v>79598.93257056197</v>
      </c>
      <c r="O1818" s="105">
        <v>-0.20116063631583975</v>
      </c>
      <c r="P1818" s="83">
        <v>70783.972932047909</v>
      </c>
      <c r="Q1818" s="105">
        <v>-0.10167855786155258</v>
      </c>
      <c r="R1818" s="83">
        <v>42025.772443716232</v>
      </c>
      <c r="S1818" s="83">
        <v>48712.540725419873</v>
      </c>
      <c r="T1818" s="105">
        <v>-0.13726995517222643</v>
      </c>
      <c r="U1818" s="83">
        <v>55217.300948827848</v>
      </c>
      <c r="V1818" s="105">
        <v>-0.23890208826644296</v>
      </c>
      <c r="W1818" s="83">
        <v>46580.294675764235</v>
      </c>
      <c r="X1818" s="105">
        <v>-9.7777875038169829E-2</v>
      </c>
      <c r="Y1818" s="80"/>
      <c r="Z1818" s="80"/>
      <c r="AA1818" s="80"/>
      <c r="AB1818" s="80"/>
      <c r="AC1818" s="84">
        <v>3.1365626349823161</v>
      </c>
      <c r="AD1818" s="84">
        <v>2.9217901642290816</v>
      </c>
      <c r="AE1818" s="105">
        <v>7.350715098662898E-2</v>
      </c>
      <c r="AF1818" s="84">
        <v>2.8836469005269225</v>
      </c>
      <c r="AG1818" s="105">
        <v>8.7706901427209716E-2</v>
      </c>
      <c r="AH1818" s="84">
        <v>2.8165389096322375</v>
      </c>
      <c r="AI1818" s="105">
        <v>0.11362304431713492</v>
      </c>
      <c r="AJ1818" s="84">
        <v>4.7457511407921009</v>
      </c>
      <c r="AK1818" s="84">
        <v>4.23844173558851</v>
      </c>
      <c r="AL1818" s="105">
        <v>0.11969243341106132</v>
      </c>
      <c r="AM1818" s="84">
        <v>4.1569437703062002</v>
      </c>
      <c r="AN1818" s="105">
        <v>0.14164429518913824</v>
      </c>
      <c r="AO1818" s="84">
        <v>4.2800462154482295</v>
      </c>
      <c r="AP1818" s="105">
        <v>0.10880838708305871</v>
      </c>
      <c r="AQ1818" s="80"/>
      <c r="AR1818" s="80"/>
    </row>
    <row r="1819" spans="1:44" x14ac:dyDescent="0.25">
      <c r="A1819" s="80" t="s">
        <v>327</v>
      </c>
      <c r="B1819" s="80" t="s">
        <v>382</v>
      </c>
      <c r="C1819" s="80" t="s">
        <v>127</v>
      </c>
      <c r="D1819" s="81">
        <v>34041.138783392904</v>
      </c>
      <c r="E1819" s="81">
        <v>36776.169023435112</v>
      </c>
      <c r="F1819" s="105">
        <v>-7.4369634267760387E-2</v>
      </c>
      <c r="G1819" s="81">
        <v>27277.245436078309</v>
      </c>
      <c r="H1819" s="105">
        <v>0.24796834281398211</v>
      </c>
      <c r="I1819" s="81">
        <v>25647.592208545208</v>
      </c>
      <c r="J1819" s="105">
        <v>0.32726450524471273</v>
      </c>
      <c r="K1819" s="83">
        <v>7692.0111952484094</v>
      </c>
      <c r="L1819" s="83">
        <v>9145.1674707569873</v>
      </c>
      <c r="M1819" s="105">
        <v>-0.15889881515622956</v>
      </c>
      <c r="N1819" s="83">
        <v>6756.7608525720898</v>
      </c>
      <c r="O1819" s="105">
        <v>0.13841696681040572</v>
      </c>
      <c r="P1819" s="83">
        <v>6974.4401763718433</v>
      </c>
      <c r="Q1819" s="105">
        <v>0.10288582319589872</v>
      </c>
      <c r="R1819" s="83">
        <v>2780.1871289640362</v>
      </c>
      <c r="S1819" s="83">
        <v>3150.9360000476863</v>
      </c>
      <c r="T1819" s="105">
        <v>-0.11766309156328125</v>
      </c>
      <c r="U1819" s="83">
        <v>2221.3724411717612</v>
      </c>
      <c r="V1819" s="105">
        <v>0.25156280749458809</v>
      </c>
      <c r="W1819" s="83">
        <v>2303.0037832121484</v>
      </c>
      <c r="X1819" s="105">
        <v>0.20720041765903197</v>
      </c>
      <c r="Y1819" s="80"/>
      <c r="Z1819" s="80"/>
      <c r="AA1819" s="80"/>
      <c r="AB1819" s="80"/>
      <c r="AC1819" s="84">
        <v>4.4255186217645077</v>
      </c>
      <c r="AD1819" s="84">
        <v>4.0213773166027087</v>
      </c>
      <c r="AE1819" s="105">
        <v>0.1004982306667062</v>
      </c>
      <c r="AF1819" s="84">
        <v>4.0370298773701165</v>
      </c>
      <c r="AG1819" s="105">
        <v>9.623132753415943E-2</v>
      </c>
      <c r="AH1819" s="84">
        <v>3.6773693027627745</v>
      </c>
      <c r="AI1819" s="105">
        <v>0.20344688210663403</v>
      </c>
      <c r="AJ1819" s="84">
        <v>12.244189762894644</v>
      </c>
      <c r="AK1819" s="84">
        <v>11.671506188281368</v>
      </c>
      <c r="AL1819" s="105">
        <v>4.9066809833701805E-2</v>
      </c>
      <c r="AM1819" s="84">
        <v>12.279456128342764</v>
      </c>
      <c r="AN1819" s="105">
        <v>-2.8719810616628129E-3</v>
      </c>
      <c r="AO1819" s="84">
        <v>11.136582751406882</v>
      </c>
      <c r="AP1819" s="105">
        <v>9.9456631914115468E-2</v>
      </c>
      <c r="AQ1819" s="80"/>
      <c r="AR1819" s="80"/>
    </row>
    <row r="1820" spans="1:44" x14ac:dyDescent="0.25">
      <c r="A1820" s="80" t="s">
        <v>327</v>
      </c>
      <c r="B1820" s="80" t="s">
        <v>382</v>
      </c>
      <c r="C1820" s="80" t="s">
        <v>282</v>
      </c>
      <c r="D1820" s="81">
        <v>10281.034476804733</v>
      </c>
      <c r="E1820" s="81">
        <v>9909.4710699248317</v>
      </c>
      <c r="F1820" s="105">
        <v>3.7495786027126408E-2</v>
      </c>
      <c r="G1820" s="81">
        <v>5025.8342129051689</v>
      </c>
      <c r="H1820" s="105">
        <v>1.0456374088913312</v>
      </c>
      <c r="I1820" s="81">
        <v>8167.3661323475835</v>
      </c>
      <c r="J1820" s="105">
        <v>0.2587943665321647</v>
      </c>
      <c r="K1820" s="83">
        <v>2535.5192036926746</v>
      </c>
      <c r="L1820" s="83">
        <v>2652.7961958646774</v>
      </c>
      <c r="M1820" s="105">
        <v>-4.4208820999826724E-2</v>
      </c>
      <c r="N1820" s="83">
        <v>1519.1314090490341</v>
      </c>
      <c r="O1820" s="105">
        <v>0.66905850842745218</v>
      </c>
      <c r="P1820" s="83">
        <v>2241.041928768158</v>
      </c>
      <c r="Q1820" s="105">
        <v>0.13140194797086333</v>
      </c>
      <c r="R1820" s="83">
        <v>1070.1245315049098</v>
      </c>
      <c r="S1820" s="83">
        <v>988.71496517533819</v>
      </c>
      <c r="T1820" s="105">
        <v>8.2338762127601106E-2</v>
      </c>
      <c r="U1820" s="83">
        <v>419.33277365397851</v>
      </c>
      <c r="V1820" s="105">
        <v>1.5519696974316302</v>
      </c>
      <c r="W1820" s="83">
        <v>746.43962462204126</v>
      </c>
      <c r="X1820" s="105">
        <v>0.43363842996245805</v>
      </c>
      <c r="Y1820" s="80"/>
      <c r="Z1820" s="80"/>
      <c r="AA1820" s="80"/>
      <c r="AB1820" s="80"/>
      <c r="AC1820" s="84">
        <v>4.054804421055719</v>
      </c>
      <c r="AD1820" s="84">
        <v>3.7354814837914243</v>
      </c>
      <c r="AE1820" s="105">
        <v>8.5483742497416845E-2</v>
      </c>
      <c r="AF1820" s="84">
        <v>3.3083604110662859</v>
      </c>
      <c r="AG1820" s="105">
        <v>0.22562354678547672</v>
      </c>
      <c r="AH1820" s="84">
        <v>3.644450390465015</v>
      </c>
      <c r="AI1820" s="105">
        <v>0.11259695883481208</v>
      </c>
      <c r="AJ1820" s="84">
        <v>9.6073252917084098</v>
      </c>
      <c r="AK1820" s="84">
        <v>10.02257619127621</v>
      </c>
      <c r="AL1820" s="105">
        <v>-4.1431553289586399E-2</v>
      </c>
      <c r="AM1820" s="84">
        <v>11.985312211852882</v>
      </c>
      <c r="AN1820" s="105">
        <v>-0.19840842508823098</v>
      </c>
      <c r="AO1820" s="84">
        <v>10.941763892134102</v>
      </c>
      <c r="AP1820" s="105">
        <v>-0.12195827049284103</v>
      </c>
      <c r="AQ1820" s="108">
        <v>2.2236825862148089</v>
      </c>
      <c r="AR1820" s="108">
        <v>1.0577332976004157</v>
      </c>
    </row>
    <row r="1821" spans="1:44" x14ac:dyDescent="0.25">
      <c r="A1821" s="80" t="s">
        <v>327</v>
      </c>
      <c r="B1821" s="80" t="s">
        <v>382</v>
      </c>
      <c r="C1821" s="80" t="s">
        <v>284</v>
      </c>
      <c r="D1821" s="80"/>
      <c r="E1821" s="80"/>
      <c r="F1821" s="80"/>
      <c r="G1821" s="80"/>
      <c r="H1821" s="80"/>
      <c r="I1821" s="81">
        <v>50.038330440521243</v>
      </c>
      <c r="J1821" s="105">
        <v>-1</v>
      </c>
      <c r="K1821" s="80"/>
      <c r="L1821" s="80"/>
      <c r="M1821" s="80"/>
      <c r="N1821" s="80"/>
      <c r="O1821" s="80"/>
      <c r="P1821" s="83">
        <v>1.2515840530395508</v>
      </c>
      <c r="Q1821" s="105">
        <v>-1</v>
      </c>
      <c r="R1821" s="80"/>
      <c r="S1821" s="80"/>
      <c r="T1821" s="80"/>
      <c r="U1821" s="80"/>
      <c r="V1821" s="80"/>
      <c r="W1821" s="83">
        <v>2.5031681060791016</v>
      </c>
      <c r="X1821" s="105">
        <v>-1</v>
      </c>
      <c r="Y1821" s="80"/>
      <c r="Z1821" s="80"/>
      <c r="AA1821" s="80"/>
      <c r="AB1821" s="80"/>
      <c r="AC1821" s="80"/>
      <c r="AD1821" s="80"/>
      <c r="AE1821" s="80"/>
      <c r="AF1821" s="80"/>
      <c r="AG1821" s="80"/>
      <c r="AH1821" s="84">
        <v>39.980000000000004</v>
      </c>
      <c r="AI1821" s="105">
        <v>-1</v>
      </c>
      <c r="AJ1821" s="80"/>
      <c r="AK1821" s="80"/>
      <c r="AL1821" s="80"/>
      <c r="AM1821" s="80"/>
      <c r="AN1821" s="80"/>
      <c r="AO1821" s="84">
        <v>19.990000000000002</v>
      </c>
      <c r="AP1821" s="105">
        <v>-1</v>
      </c>
      <c r="AQ1821" s="80"/>
      <c r="AR1821" s="80"/>
    </row>
    <row r="1822" spans="1:44" x14ac:dyDescent="0.25">
      <c r="A1822" s="80" t="s">
        <v>327</v>
      </c>
      <c r="B1822" s="80" t="s">
        <v>382</v>
      </c>
      <c r="C1822" s="80" t="s">
        <v>285</v>
      </c>
      <c r="D1822" s="81">
        <v>125918.07373898625</v>
      </c>
      <c r="E1822" s="81">
        <v>130404.67353353977</v>
      </c>
      <c r="F1822" s="105">
        <v>-3.4405207060309667E-2</v>
      </c>
      <c r="G1822" s="81">
        <v>147912.88047856331</v>
      </c>
      <c r="H1822" s="105">
        <v>-0.14870109126679285</v>
      </c>
      <c r="I1822" s="81">
        <v>117398.16789049149</v>
      </c>
      <c r="J1822" s="105">
        <v>7.2572732620853952E-2</v>
      </c>
      <c r="K1822" s="83">
        <v>38436.258912814621</v>
      </c>
      <c r="L1822" s="83">
        <v>44881.42404015809</v>
      </c>
      <c r="M1822" s="105">
        <v>-0.14360429209145847</v>
      </c>
      <c r="N1822" s="83">
        <v>53483.947011323726</v>
      </c>
      <c r="O1822" s="105">
        <v>-0.28134961870564973</v>
      </c>
      <c r="P1822" s="83">
        <v>43702.210625034677</v>
      </c>
      <c r="Q1822" s="105">
        <v>-0.12049623204194325</v>
      </c>
      <c r="R1822" s="83">
        <v>28597.703644419653</v>
      </c>
      <c r="S1822" s="83">
        <v>35059.550045942829</v>
      </c>
      <c r="T1822" s="105">
        <v>-0.18431059135258229</v>
      </c>
      <c r="U1822" s="83">
        <v>40524.573730957331</v>
      </c>
      <c r="V1822" s="105">
        <v>-0.29431204300186292</v>
      </c>
      <c r="W1822" s="83">
        <v>31392.744305665266</v>
      </c>
      <c r="X1822" s="105">
        <v>-8.9034607297496085E-2</v>
      </c>
      <c r="Y1822" s="80"/>
      <c r="Z1822" s="80"/>
      <c r="AA1822" s="80"/>
      <c r="AB1822" s="80"/>
      <c r="AC1822" s="84">
        <v>3.2760231432670794</v>
      </c>
      <c r="AD1822" s="84">
        <v>2.9055377881249695</v>
      </c>
      <c r="AE1822" s="105">
        <v>0.12751007977122031</v>
      </c>
      <c r="AF1822" s="84">
        <v>2.7655565593774689</v>
      </c>
      <c r="AG1822" s="105">
        <v>0.18458005574274616</v>
      </c>
      <c r="AH1822" s="84">
        <v>2.6863210398615469</v>
      </c>
      <c r="AI1822" s="105">
        <v>0.21952033828239897</v>
      </c>
      <c r="AJ1822" s="84">
        <v>4.4030833840589496</v>
      </c>
      <c r="AK1822" s="84">
        <v>3.7195193139288589</v>
      </c>
      <c r="AL1822" s="105">
        <v>0.18377752941630909</v>
      </c>
      <c r="AM1822" s="84">
        <v>3.6499552459344056</v>
      </c>
      <c r="AN1822" s="105">
        <v>0.20633900620108556</v>
      </c>
      <c r="AO1822" s="84">
        <v>3.7396592902935639</v>
      </c>
      <c r="AP1822" s="105">
        <v>0.17740228247191653</v>
      </c>
      <c r="AQ1822" s="108">
        <v>27.234791255181008</v>
      </c>
      <c r="AR1822" s="108">
        <v>28.266563833531404</v>
      </c>
    </row>
    <row r="1823" spans="1:44" x14ac:dyDescent="0.25">
      <c r="A1823" s="80" t="s">
        <v>327</v>
      </c>
      <c r="B1823" s="80" t="s">
        <v>382</v>
      </c>
      <c r="C1823" s="80" t="s">
        <v>286</v>
      </c>
      <c r="D1823" s="80"/>
      <c r="E1823" s="81">
        <v>69.77230062246322</v>
      </c>
      <c r="F1823" s="105">
        <v>-1</v>
      </c>
      <c r="G1823" s="81">
        <v>151.92699074983597</v>
      </c>
      <c r="H1823" s="105">
        <v>-1</v>
      </c>
      <c r="I1823" s="81">
        <v>254.89438768744469</v>
      </c>
      <c r="J1823" s="105">
        <v>-1</v>
      </c>
      <c r="K1823" s="80"/>
      <c r="L1823" s="83">
        <v>13.982424974441528</v>
      </c>
      <c r="M1823" s="105">
        <v>-1</v>
      </c>
      <c r="N1823" s="83">
        <v>30.446290731430054</v>
      </c>
      <c r="O1823" s="105">
        <v>-1</v>
      </c>
      <c r="P1823" s="83">
        <v>79.941884160041809</v>
      </c>
      <c r="Q1823" s="105">
        <v>-1</v>
      </c>
      <c r="R1823" s="80"/>
      <c r="S1823" s="83">
        <v>3.0593545844078061</v>
      </c>
      <c r="T1823" s="105">
        <v>-1</v>
      </c>
      <c r="U1823" s="83">
        <v>6.6616484120368957</v>
      </c>
      <c r="V1823" s="105">
        <v>-1</v>
      </c>
      <c r="W1823" s="83">
        <v>23.550154943835736</v>
      </c>
      <c r="X1823" s="105">
        <v>-1</v>
      </c>
      <c r="Y1823" s="80"/>
      <c r="Z1823" s="80"/>
      <c r="AA1823" s="80"/>
      <c r="AB1823" s="80"/>
      <c r="AC1823" s="80"/>
      <c r="AD1823" s="84">
        <v>4.9899999999999993</v>
      </c>
      <c r="AE1823" s="105">
        <v>-1</v>
      </c>
      <c r="AF1823" s="84">
        <v>4.99</v>
      </c>
      <c r="AG1823" s="105">
        <v>-1</v>
      </c>
      <c r="AH1823" s="84">
        <v>3.1884961227227522</v>
      </c>
      <c r="AI1823" s="105">
        <v>-1</v>
      </c>
      <c r="AJ1823" s="80"/>
      <c r="AK1823" s="84">
        <v>22.806215722120658</v>
      </c>
      <c r="AL1823" s="105">
        <v>-1</v>
      </c>
      <c r="AM1823" s="84">
        <v>22.806215722120658</v>
      </c>
      <c r="AN1823" s="105">
        <v>-1</v>
      </c>
      <c r="AO1823" s="84">
        <v>10.823469666986774</v>
      </c>
      <c r="AP1823" s="105">
        <v>-1</v>
      </c>
      <c r="AQ1823" s="80"/>
      <c r="AR1823" s="80"/>
    </row>
    <row r="1824" spans="1:44" x14ac:dyDescent="0.25">
      <c r="A1824" s="80" t="s">
        <v>327</v>
      </c>
      <c r="B1824" s="80" t="s">
        <v>382</v>
      </c>
      <c r="C1824" s="80" t="s">
        <v>287</v>
      </c>
      <c r="D1824" s="80"/>
      <c r="E1824" s="80"/>
      <c r="F1824" s="80"/>
      <c r="G1824" s="80"/>
      <c r="H1824" s="80"/>
      <c r="I1824" s="81">
        <v>550.37149013996122</v>
      </c>
      <c r="J1824" s="105">
        <v>-1</v>
      </c>
      <c r="K1824" s="80"/>
      <c r="L1824" s="80"/>
      <c r="M1824" s="80"/>
      <c r="N1824" s="80"/>
      <c r="O1824" s="80"/>
      <c r="P1824" s="83">
        <v>57.540764331817627</v>
      </c>
      <c r="Q1824" s="105">
        <v>-1</v>
      </c>
      <c r="R1824" s="80"/>
      <c r="S1824" s="80"/>
      <c r="T1824" s="80"/>
      <c r="U1824" s="80"/>
      <c r="V1824" s="80"/>
      <c r="W1824" s="83">
        <v>13.760538816452026</v>
      </c>
      <c r="X1824" s="105">
        <v>-1</v>
      </c>
      <c r="Y1824" s="80"/>
      <c r="Z1824" s="80"/>
      <c r="AA1824" s="80"/>
      <c r="AB1824" s="80"/>
      <c r="AC1824" s="80"/>
      <c r="AD1824" s="80"/>
      <c r="AE1824" s="80"/>
      <c r="AF1824" s="80"/>
      <c r="AG1824" s="80"/>
      <c r="AH1824" s="84">
        <v>9.5648971043582218</v>
      </c>
      <c r="AI1824" s="105">
        <v>-1</v>
      </c>
      <c r="AJ1824" s="80"/>
      <c r="AK1824" s="80"/>
      <c r="AL1824" s="80"/>
      <c r="AM1824" s="80"/>
      <c r="AN1824" s="80"/>
      <c r="AO1824" s="84">
        <v>39.996361878063965</v>
      </c>
      <c r="AP1824" s="105">
        <v>-1</v>
      </c>
      <c r="AQ1824" s="80"/>
      <c r="AR1824" s="80"/>
    </row>
    <row r="1825" spans="1:44" x14ac:dyDescent="0.25">
      <c r="A1825" s="80" t="s">
        <v>327</v>
      </c>
      <c r="B1825" s="80" t="s">
        <v>382</v>
      </c>
      <c r="C1825" s="80" t="s">
        <v>288</v>
      </c>
      <c r="D1825" s="81">
        <v>3902.1163789200782</v>
      </c>
      <c r="E1825" s="81">
        <v>3895.2982269346712</v>
      </c>
      <c r="F1825" s="105">
        <v>1.7503542959205966E-3</v>
      </c>
      <c r="G1825" s="81">
        <v>1208.1304486083984</v>
      </c>
      <c r="H1825" s="105">
        <v>2.2298800046094231</v>
      </c>
      <c r="I1825" s="81">
        <v>2721.8350595390798</v>
      </c>
      <c r="J1825" s="105">
        <v>0.43363440236561185</v>
      </c>
      <c r="K1825" s="83">
        <v>887.5520997427227</v>
      </c>
      <c r="L1825" s="83">
        <v>1027.5077002691623</v>
      </c>
      <c r="M1825" s="105">
        <v>-0.13620880942281732</v>
      </c>
      <c r="N1825" s="83">
        <v>346.13072498448162</v>
      </c>
      <c r="O1825" s="105">
        <v>1.5642106743991453</v>
      </c>
      <c r="P1825" s="83">
        <v>750.53623534631868</v>
      </c>
      <c r="Q1825" s="105">
        <v>0.18255729429663184</v>
      </c>
      <c r="R1825" s="83">
        <v>335.24160513453603</v>
      </c>
      <c r="S1825" s="83">
        <v>325.36993082832998</v>
      </c>
      <c r="T1825" s="105">
        <v>3.0339848187798547E-2</v>
      </c>
      <c r="U1825" s="83">
        <v>92.352002865591516</v>
      </c>
      <c r="V1825" s="105">
        <v>2.6300415230024239</v>
      </c>
      <c r="W1825" s="83">
        <v>300.11559707169437</v>
      </c>
      <c r="X1825" s="105">
        <v>0.11704159465744275</v>
      </c>
      <c r="Y1825" s="80"/>
      <c r="Z1825" s="80"/>
      <c r="AA1825" s="80"/>
      <c r="AB1825" s="80"/>
      <c r="AC1825" s="84">
        <v>4.3964927580602833</v>
      </c>
      <c r="AD1825" s="84">
        <v>3.7910160925453624</v>
      </c>
      <c r="AE1825" s="105">
        <v>0.15971355719262906</v>
      </c>
      <c r="AF1825" s="84">
        <v>3.4903877679814861</v>
      </c>
      <c r="AG1825" s="105">
        <v>0.2596000932592093</v>
      </c>
      <c r="AH1825" s="84">
        <v>3.6265205214018055</v>
      </c>
      <c r="AI1825" s="105">
        <v>0.2123170769652368</v>
      </c>
      <c r="AJ1825" s="84">
        <v>11.639713923199112</v>
      </c>
      <c r="AK1825" s="84">
        <v>11.971905999481828</v>
      </c>
      <c r="AL1825" s="105">
        <v>-2.7747634862576954E-2</v>
      </c>
      <c r="AM1825" s="84">
        <v>13.081800189723046</v>
      </c>
      <c r="AN1825" s="105">
        <v>-0.11023607191744332</v>
      </c>
      <c r="AO1825" s="84">
        <v>9.0692889209915428</v>
      </c>
      <c r="AP1825" s="105">
        <v>0.28342078685553063</v>
      </c>
      <c r="AQ1825" s="108">
        <v>0.843987855576663</v>
      </c>
      <c r="AR1825" s="108">
        <v>0.33135976052538729</v>
      </c>
    </row>
    <row r="1826" spans="1:44" x14ac:dyDescent="0.25">
      <c r="A1826" s="80" t="s">
        <v>327</v>
      </c>
      <c r="B1826" s="80" t="s">
        <v>382</v>
      </c>
      <c r="C1826" s="80" t="s">
        <v>290</v>
      </c>
      <c r="D1826" s="81">
        <v>73525.783778449302</v>
      </c>
      <c r="E1826" s="81">
        <v>76060.592123634822</v>
      </c>
      <c r="F1826" s="105">
        <v>-3.33261716009947E-2</v>
      </c>
      <c r="G1826" s="81">
        <v>81622.334713789227</v>
      </c>
      <c r="H1826" s="105">
        <v>-9.9195287218022912E-2</v>
      </c>
      <c r="I1826" s="81">
        <v>81967.646050976517</v>
      </c>
      <c r="J1826" s="105">
        <v>-0.10299017574906487</v>
      </c>
      <c r="K1826" s="83">
        <v>25150.501731791483</v>
      </c>
      <c r="L1826" s="83">
        <v>25782.536768831334</v>
      </c>
      <c r="M1826" s="105">
        <v>-2.4514074883582555E-2</v>
      </c>
      <c r="N1826" s="83">
        <v>26114.985559238241</v>
      </c>
      <c r="O1826" s="105">
        <v>-3.6932198383145182E-2</v>
      </c>
      <c r="P1826" s="83">
        <v>27081.762307013229</v>
      </c>
      <c r="Q1826" s="105">
        <v>-7.1312219394290194E-2</v>
      </c>
      <c r="R1826" s="83">
        <v>13428.068799296574</v>
      </c>
      <c r="S1826" s="83">
        <v>13652.99067947705</v>
      </c>
      <c r="T1826" s="105">
        <v>-1.647418396898016E-2</v>
      </c>
      <c r="U1826" s="83">
        <v>14692.727217870519</v>
      </c>
      <c r="V1826" s="105">
        <v>-8.6073769683531712E-2</v>
      </c>
      <c r="W1826" s="83">
        <v>15187.550370098959</v>
      </c>
      <c r="X1826" s="105">
        <v>-0.11585025418361268</v>
      </c>
      <c r="Y1826" s="80"/>
      <c r="Z1826" s="80"/>
      <c r="AA1826" s="80"/>
      <c r="AB1826" s="80"/>
      <c r="AC1826" s="84">
        <v>2.9234320874604687</v>
      </c>
      <c r="AD1826" s="84">
        <v>2.9500817861951014</v>
      </c>
      <c r="AE1826" s="105">
        <v>-9.033545733999622E-3</v>
      </c>
      <c r="AF1826" s="84">
        <v>3.1254979838545278</v>
      </c>
      <c r="AG1826" s="105">
        <v>-6.4650784431113564E-2</v>
      </c>
      <c r="AH1826" s="84">
        <v>3.0266732689604092</v>
      </c>
      <c r="AI1826" s="105">
        <v>-3.4110448114342204E-2</v>
      </c>
      <c r="AJ1826" s="84">
        <v>5.4755292721095481</v>
      </c>
      <c r="AK1826" s="84">
        <v>5.5709839630937301</v>
      </c>
      <c r="AL1826" s="105">
        <v>-1.7134260593199276E-2</v>
      </c>
      <c r="AM1826" s="84">
        <v>5.5552882391033123</v>
      </c>
      <c r="AN1826" s="105">
        <v>-1.4357304888762745E-2</v>
      </c>
      <c r="AO1826" s="84">
        <v>5.397028754048006</v>
      </c>
      <c r="AP1826" s="105">
        <v>1.4545136155271237E-2</v>
      </c>
      <c r="AQ1826" s="108">
        <v>15.90287489014889</v>
      </c>
      <c r="AR1826" s="108">
        <v>13.272581903632448</v>
      </c>
    </row>
    <row r="1827" spans="1:44" x14ac:dyDescent="0.25">
      <c r="A1827" s="80" t="s">
        <v>327</v>
      </c>
      <c r="B1827" s="80" t="s">
        <v>382</v>
      </c>
      <c r="C1827" s="80" t="s">
        <v>291</v>
      </c>
      <c r="D1827" s="81">
        <v>19857.987927668095</v>
      </c>
      <c r="E1827" s="81">
        <v>22901.627425953149</v>
      </c>
      <c r="F1827" s="105">
        <v>-0.13290057696231081</v>
      </c>
      <c r="G1827" s="81">
        <v>20891.353783814906</v>
      </c>
      <c r="H1827" s="105">
        <v>-4.9463805306259635E-2</v>
      </c>
      <c r="I1827" s="81">
        <v>13903.086808390617</v>
      </c>
      <c r="J1827" s="105">
        <v>0.42831503545555438</v>
      </c>
      <c r="K1827" s="83">
        <v>4268.9398918130119</v>
      </c>
      <c r="L1827" s="83">
        <v>5450.881149648706</v>
      </c>
      <c r="M1827" s="105">
        <v>-0.21683489795257543</v>
      </c>
      <c r="N1827" s="83">
        <v>4861.0524278071434</v>
      </c>
      <c r="O1827" s="105">
        <v>-0.121807477863644</v>
      </c>
      <c r="P1827" s="83">
        <v>3844.1277797124676</v>
      </c>
      <c r="Q1827" s="105">
        <v>0.11050936296720065</v>
      </c>
      <c r="R1827" s="83">
        <v>1374.8209923245904</v>
      </c>
      <c r="S1827" s="83">
        <v>1833.7917494596104</v>
      </c>
      <c r="T1827" s="105">
        <v>-0.25028510313140601</v>
      </c>
      <c r="U1827" s="83">
        <v>1703.0260162401541</v>
      </c>
      <c r="V1827" s="105">
        <v>-0.19271873757992053</v>
      </c>
      <c r="W1827" s="83">
        <v>1216.6346996520456</v>
      </c>
      <c r="X1827" s="105">
        <v>0.13001954713093888</v>
      </c>
      <c r="Y1827" s="80"/>
      <c r="Z1827" s="80"/>
      <c r="AA1827" s="80"/>
      <c r="AB1827" s="80"/>
      <c r="AC1827" s="84">
        <v>4.6517375345930301</v>
      </c>
      <c r="AD1827" s="84">
        <v>4.2014541864353614</v>
      </c>
      <c r="AE1827" s="105">
        <v>0.10717321388661921</v>
      </c>
      <c r="AF1827" s="84">
        <v>4.2977018030721279</v>
      </c>
      <c r="AG1827" s="105">
        <v>8.2377919116637333E-2</v>
      </c>
      <c r="AH1827" s="84">
        <v>3.6167077696440511</v>
      </c>
      <c r="AI1827" s="105">
        <v>0.28618009274518869</v>
      </c>
      <c r="AJ1827" s="84">
        <v>14.444053472075362</v>
      </c>
      <c r="AK1827" s="84">
        <v>12.488674045295436</v>
      </c>
      <c r="AL1827" s="105">
        <v>0.15657222053261369</v>
      </c>
      <c r="AM1827" s="84">
        <v>12.267195911626571</v>
      </c>
      <c r="AN1827" s="105">
        <v>0.17745355793866593</v>
      </c>
      <c r="AO1827" s="84">
        <v>11.427494885989084</v>
      </c>
      <c r="AP1827" s="105">
        <v>0.26397374194275874</v>
      </c>
      <c r="AQ1827" s="108">
        <v>4.295079649002731</v>
      </c>
      <c r="AR1827" s="108">
        <v>1.3589016035140697</v>
      </c>
    </row>
    <row r="1828" spans="1:44" x14ac:dyDescent="0.25">
      <c r="A1828" s="80" t="s">
        <v>327</v>
      </c>
      <c r="B1828" s="80" t="s">
        <v>382</v>
      </c>
      <c r="C1828" s="80" t="s">
        <v>292</v>
      </c>
      <c r="D1828" s="81">
        <v>228857.72026040911</v>
      </c>
      <c r="E1828" s="81">
        <v>241352.79551950336</v>
      </c>
      <c r="F1828" s="105">
        <v>-5.1770998683479244E-2</v>
      </c>
      <c r="G1828" s="81">
        <v>274560.70707253576</v>
      </c>
      <c r="H1828" s="105">
        <v>-0.166458585059123</v>
      </c>
      <c r="I1828" s="81">
        <v>213754.57629865527</v>
      </c>
      <c r="J1828" s="105">
        <v>7.0656470721131667E-2</v>
      </c>
      <c r="K1828" s="83">
        <v>78931.055557633037</v>
      </c>
      <c r="L1828" s="83">
        <v>89155.025399593491</v>
      </c>
      <c r="M1828" s="105">
        <v>-0.11467631573359488</v>
      </c>
      <c r="N1828" s="83">
        <v>101573.14936533278</v>
      </c>
      <c r="O1828" s="105">
        <v>-0.22291416530033828</v>
      </c>
      <c r="P1828" s="83">
        <v>87935.104932310744</v>
      </c>
      <c r="Q1828" s="105">
        <v>-0.10239425291649674</v>
      </c>
      <c r="R1828" s="83">
        <v>56365.529869186161</v>
      </c>
      <c r="S1828" s="83">
        <v>62071.721762572881</v>
      </c>
      <c r="T1828" s="105">
        <v>-9.1929009400015679E-2</v>
      </c>
      <c r="U1828" s="83">
        <v>69236.580896367901</v>
      </c>
      <c r="V1828" s="105">
        <v>-0.18589957592572204</v>
      </c>
      <c r="W1828" s="83">
        <v>58551.929193010001</v>
      </c>
      <c r="X1828" s="105">
        <v>-3.7341200434517108E-2</v>
      </c>
      <c r="Y1828" s="80"/>
      <c r="Z1828" s="80"/>
      <c r="AA1828" s="80"/>
      <c r="AB1828" s="80"/>
      <c r="AC1828" s="84">
        <v>2.8994635716394828</v>
      </c>
      <c r="AD1828" s="84">
        <v>2.7071137542472599</v>
      </c>
      <c r="AE1828" s="105">
        <v>7.1053466848388022E-2</v>
      </c>
      <c r="AF1828" s="84">
        <v>2.703083529339144</v>
      </c>
      <c r="AG1828" s="105">
        <v>7.265037878735113E-2</v>
      </c>
      <c r="AH1828" s="84">
        <v>2.4308218710058491</v>
      </c>
      <c r="AI1828" s="105">
        <v>0.19279146128453853</v>
      </c>
      <c r="AJ1828" s="84">
        <v>4.0602425062186951</v>
      </c>
      <c r="AK1828" s="84">
        <v>3.8882890415492035</v>
      </c>
      <c r="AL1828" s="105">
        <v>4.422342650766016E-2</v>
      </c>
      <c r="AM1828" s="84">
        <v>3.9655439872672713</v>
      </c>
      <c r="AN1828" s="105">
        <v>2.3880335019731368E-2</v>
      </c>
      <c r="AO1828" s="84">
        <v>3.6506837476530758</v>
      </c>
      <c r="AP1828" s="105">
        <v>0.11218686330441889</v>
      </c>
      <c r="AQ1828" s="108">
        <v>49.499583763875897</v>
      </c>
      <c r="AR1828" s="108">
        <v>55.712859601196293</v>
      </c>
    </row>
    <row r="1829" spans="1:44" x14ac:dyDescent="0.25">
      <c r="A1829" s="80" t="s">
        <v>327</v>
      </c>
      <c r="B1829" s="80" t="s">
        <v>383</v>
      </c>
      <c r="C1829" s="80" t="s">
        <v>281</v>
      </c>
      <c r="D1829" s="81">
        <v>96228669.096883148</v>
      </c>
      <c r="E1829" s="81">
        <v>93232660.956650749</v>
      </c>
      <c r="F1829" s="105">
        <v>3.2134748804664243E-2</v>
      </c>
      <c r="G1829" s="81">
        <v>91266818.402333468</v>
      </c>
      <c r="H1829" s="105">
        <v>5.4366425623343713E-2</v>
      </c>
      <c r="I1829" s="81">
        <v>78322099.592979461</v>
      </c>
      <c r="J1829" s="105">
        <v>0.22862729161960277</v>
      </c>
      <c r="K1829" s="83">
        <v>34779469.582564473</v>
      </c>
      <c r="L1829" s="83">
        <v>35864150.579833165</v>
      </c>
      <c r="M1829" s="105">
        <v>-3.0244156901310264E-2</v>
      </c>
      <c r="N1829" s="83">
        <v>36175398.613578342</v>
      </c>
      <c r="O1829" s="105">
        <v>-3.8587799568569517E-2</v>
      </c>
      <c r="P1829" s="83">
        <v>31438758.789270133</v>
      </c>
      <c r="Q1829" s="105">
        <v>0.10626089966485909</v>
      </c>
      <c r="R1829" s="83">
        <v>48118970.379607759</v>
      </c>
      <c r="S1829" s="83">
        <v>50017116.906709731</v>
      </c>
      <c r="T1829" s="105">
        <v>-3.7949938830787296E-2</v>
      </c>
      <c r="U1829" s="83">
        <v>50460734.984437704</v>
      </c>
      <c r="V1829" s="105">
        <v>-4.6407659451495394E-2</v>
      </c>
      <c r="W1829" s="83">
        <v>43828914.061911598</v>
      </c>
      <c r="X1829" s="105">
        <v>9.788187568681575E-2</v>
      </c>
      <c r="Y1829" s="81">
        <v>82728579.131398275</v>
      </c>
      <c r="Z1829" s="82">
        <v>13500089.965484876</v>
      </c>
      <c r="AA1829" s="83">
        <v>38365207.970032968</v>
      </c>
      <c r="AB1829" s="83">
        <v>9753762.4095747937</v>
      </c>
      <c r="AC1829" s="84">
        <v>2.766823941016173</v>
      </c>
      <c r="AD1829" s="84">
        <v>2.5996059978924073</v>
      </c>
      <c r="AE1829" s="105">
        <v>6.4324341172983607E-2</v>
      </c>
      <c r="AF1829" s="84">
        <v>2.5228973805440447</v>
      </c>
      <c r="AG1829" s="105">
        <v>9.668509006875553E-2</v>
      </c>
      <c r="AH1829" s="84">
        <v>2.4912592802394711</v>
      </c>
      <c r="AI1829" s="105">
        <v>0.1106125977984168</v>
      </c>
      <c r="AJ1829" s="84">
        <v>1.9998073179401132</v>
      </c>
      <c r="AK1829" s="84">
        <v>1.8640150956830484</v>
      </c>
      <c r="AL1829" s="105">
        <v>7.2849314671083867E-2</v>
      </c>
      <c r="AM1829" s="84">
        <v>1.8086700170039245</v>
      </c>
      <c r="AN1829" s="105">
        <v>0.10567837092407223</v>
      </c>
      <c r="AO1829" s="84">
        <v>1.7869961250316098</v>
      </c>
      <c r="AP1829" s="105">
        <v>0.11908878252589333</v>
      </c>
      <c r="AQ1829" s="80"/>
      <c r="AR1829" s="80"/>
    </row>
    <row r="1830" spans="1:44" x14ac:dyDescent="0.25">
      <c r="A1830" s="80" t="s">
        <v>327</v>
      </c>
      <c r="B1830" s="80" t="s">
        <v>383</v>
      </c>
      <c r="C1830" s="80" t="s">
        <v>313</v>
      </c>
      <c r="D1830" s="81">
        <v>43010168.602476858</v>
      </c>
      <c r="E1830" s="81">
        <v>40966213.624565624</v>
      </c>
      <c r="F1830" s="105">
        <v>4.9893675716360678E-2</v>
      </c>
      <c r="G1830" s="81">
        <v>43677830.127208747</v>
      </c>
      <c r="H1830" s="105">
        <v>-1.5286050675763196E-2</v>
      </c>
      <c r="I1830" s="81">
        <v>35982869.904090591</v>
      </c>
      <c r="J1830" s="105">
        <v>0.19529567033193737</v>
      </c>
      <c r="K1830" s="83">
        <v>17614593.005092289</v>
      </c>
      <c r="L1830" s="83">
        <v>18364069.25441787</v>
      </c>
      <c r="M1830" s="105">
        <v>-4.0812101007802415E-2</v>
      </c>
      <c r="N1830" s="83">
        <v>19515626.981032528</v>
      </c>
      <c r="O1830" s="105">
        <v>-9.7410858374567033E-2</v>
      </c>
      <c r="P1830" s="83">
        <v>16719562.093752252</v>
      </c>
      <c r="Q1830" s="105">
        <v>5.3531958930580575E-2</v>
      </c>
      <c r="R1830" s="83">
        <v>18917212.667144626</v>
      </c>
      <c r="S1830" s="83">
        <v>19579508.657117035</v>
      </c>
      <c r="T1830" s="105">
        <v>-3.3825976002297087E-2</v>
      </c>
      <c r="U1830" s="83">
        <v>21143320.213125762</v>
      </c>
      <c r="V1830" s="105">
        <v>-0.10528656443462313</v>
      </c>
      <c r="W1830" s="83">
        <v>17574390.86121501</v>
      </c>
      <c r="X1830" s="105">
        <v>7.6407871916237768E-2</v>
      </c>
      <c r="Y1830" s="81">
        <v>38239535.984208494</v>
      </c>
      <c r="Z1830" s="82">
        <v>4770632.6182683622</v>
      </c>
      <c r="AA1830" s="83">
        <v>15864940.734059919</v>
      </c>
      <c r="AB1830" s="83">
        <v>3052271.9330847082</v>
      </c>
      <c r="AC1830" s="84">
        <v>2.4417350199373233</v>
      </c>
      <c r="AD1830" s="84">
        <v>2.2307808284218011</v>
      </c>
      <c r="AE1830" s="105">
        <v>9.4565180419254741E-2</v>
      </c>
      <c r="AF1830" s="84">
        <v>2.2380951516269376</v>
      </c>
      <c r="AG1830" s="105">
        <v>9.0988029781644386E-2</v>
      </c>
      <c r="AH1830" s="84">
        <v>2.1521418863916675</v>
      </c>
      <c r="AI1830" s="105">
        <v>0.13456042809110258</v>
      </c>
      <c r="AJ1830" s="84">
        <v>2.2735996766149817</v>
      </c>
      <c r="AK1830" s="84">
        <v>2.0923003912907001</v>
      </c>
      <c r="AL1830" s="105">
        <v>8.6650696085011761E-2</v>
      </c>
      <c r="AM1830" s="84">
        <v>2.0657980717755753</v>
      </c>
      <c r="AN1830" s="105">
        <v>0.10059144099248712</v>
      </c>
      <c r="AO1830" s="84">
        <v>2.0474604319573499</v>
      </c>
      <c r="AP1830" s="105">
        <v>0.11044865196317623</v>
      </c>
      <c r="AQ1830" s="80"/>
      <c r="AR1830" s="80"/>
    </row>
    <row r="1831" spans="1:44" x14ac:dyDescent="0.25">
      <c r="A1831" s="80" t="s">
        <v>327</v>
      </c>
      <c r="B1831" s="80" t="s">
        <v>383</v>
      </c>
      <c r="C1831" s="80" t="s">
        <v>328</v>
      </c>
      <c r="D1831" s="81">
        <v>1382142.0417281461</v>
      </c>
      <c r="E1831" s="81">
        <v>1453101.3521444607</v>
      </c>
      <c r="F1831" s="105">
        <v>-4.8833008318101181E-2</v>
      </c>
      <c r="G1831" s="81">
        <v>1620836.6051561772</v>
      </c>
      <c r="H1831" s="105">
        <v>-0.14726627142347357</v>
      </c>
      <c r="I1831" s="81">
        <v>1204251.4209963037</v>
      </c>
      <c r="J1831" s="105">
        <v>0.14771883813487191</v>
      </c>
      <c r="K1831" s="83">
        <v>533518.13612972456</v>
      </c>
      <c r="L1831" s="83">
        <v>570491.61622625845</v>
      </c>
      <c r="M1831" s="105">
        <v>-6.4809857051203568E-2</v>
      </c>
      <c r="N1831" s="83">
        <v>641684.66368638841</v>
      </c>
      <c r="O1831" s="105">
        <v>-0.16856648394129028</v>
      </c>
      <c r="P1831" s="83">
        <v>505581.12442253286</v>
      </c>
      <c r="Q1831" s="105">
        <v>5.5257228479605403E-2</v>
      </c>
      <c r="R1831" s="83">
        <v>407777.73417661217</v>
      </c>
      <c r="S1831" s="83">
        <v>418951.62759884651</v>
      </c>
      <c r="T1831" s="105">
        <v>-2.6671082497699557E-2</v>
      </c>
      <c r="U1831" s="83">
        <v>478749.52555760788</v>
      </c>
      <c r="V1831" s="105">
        <v>-0.14824409757551954</v>
      </c>
      <c r="W1831" s="83">
        <v>381736.91626815702</v>
      </c>
      <c r="X1831" s="105">
        <v>6.8216661262497272E-2</v>
      </c>
      <c r="Y1831" s="81">
        <v>1184684.6945051751</v>
      </c>
      <c r="Z1831" s="82">
        <v>197457.347222971</v>
      </c>
      <c r="AA1831" s="83">
        <v>313584.32769436104</v>
      </c>
      <c r="AB1831" s="83">
        <v>94193.406482251114</v>
      </c>
      <c r="AC1831" s="84">
        <v>2.5906186652895324</v>
      </c>
      <c r="AD1831" s="84">
        <v>2.547103779993424</v>
      </c>
      <c r="AE1831" s="105">
        <v>1.7084064511977137E-2</v>
      </c>
      <c r="AF1831" s="84">
        <v>2.5259082800026702</v>
      </c>
      <c r="AG1831" s="105">
        <v>2.5618659948647791E-2</v>
      </c>
      <c r="AH1831" s="84">
        <v>2.3819153105681736</v>
      </c>
      <c r="AI1831" s="105">
        <v>8.7619972798938628E-2</v>
      </c>
      <c r="AJ1831" s="84">
        <v>3.3894495110650844</v>
      </c>
      <c r="AK1831" s="84">
        <v>3.4684227400491938</v>
      </c>
      <c r="AL1831" s="105">
        <v>-2.2769205169894977E-2</v>
      </c>
      <c r="AM1831" s="84">
        <v>3.3855628436777261</v>
      </c>
      <c r="AN1831" s="105">
        <v>1.1480121819674297E-3</v>
      </c>
      <c r="AO1831" s="84">
        <v>3.1546632502012422</v>
      </c>
      <c r="AP1831" s="105">
        <v>7.4425142160217825E-2</v>
      </c>
      <c r="AQ1831" s="108">
        <v>100</v>
      </c>
      <c r="AR1831" s="108">
        <v>100.00000000000003</v>
      </c>
    </row>
    <row r="1832" spans="1:44" x14ac:dyDescent="0.25">
      <c r="A1832" s="80" t="s">
        <v>327</v>
      </c>
      <c r="B1832" s="80" t="s">
        <v>383</v>
      </c>
      <c r="C1832" s="80" t="s">
        <v>270</v>
      </c>
      <c r="D1832" s="81">
        <v>861056.08873249893</v>
      </c>
      <c r="E1832" s="81">
        <v>890180.25611716986</v>
      </c>
      <c r="F1832" s="105">
        <v>-3.271715721005327E-2</v>
      </c>
      <c r="G1832" s="81">
        <v>1066458.0677416944</v>
      </c>
      <c r="H1832" s="105">
        <v>-0.1926020208597134</v>
      </c>
      <c r="I1832" s="81">
        <v>793491.39718245505</v>
      </c>
      <c r="J1832" s="105">
        <v>8.5148612562094467E-2</v>
      </c>
      <c r="K1832" s="83">
        <v>361656.68071595137</v>
      </c>
      <c r="L1832" s="83">
        <v>375615.46394688811</v>
      </c>
      <c r="M1832" s="105">
        <v>-3.7162429587591486E-2</v>
      </c>
      <c r="N1832" s="83">
        <v>457776.8641172396</v>
      </c>
      <c r="O1832" s="105">
        <v>-0.20997169349447778</v>
      </c>
      <c r="P1832" s="83">
        <v>364629.20274024294</v>
      </c>
      <c r="Q1832" s="105">
        <v>-8.1521776148279421E-3</v>
      </c>
      <c r="R1832" s="83">
        <v>304818.23688147252</v>
      </c>
      <c r="S1832" s="83">
        <v>305193.50933671184</v>
      </c>
      <c r="T1832" s="105">
        <v>-1.2296213509091741E-3</v>
      </c>
      <c r="U1832" s="83">
        <v>371249.97349824954</v>
      </c>
      <c r="V1832" s="105">
        <v>-0.17894071746537177</v>
      </c>
      <c r="W1832" s="83">
        <v>302945.51355651102</v>
      </c>
      <c r="X1832" s="105">
        <v>6.1817166492289365E-3</v>
      </c>
      <c r="Y1832" s="81">
        <v>721726.66737531801</v>
      </c>
      <c r="Z1832" s="82">
        <v>139329.42135718095</v>
      </c>
      <c r="AA1832" s="83">
        <v>227062.21369051706</v>
      </c>
      <c r="AB1832" s="83">
        <v>77756.023190955442</v>
      </c>
      <c r="AC1832" s="84">
        <v>2.3808659832521681</v>
      </c>
      <c r="AD1832" s="84">
        <v>2.3699244082321411</v>
      </c>
      <c r="AE1832" s="105">
        <v>4.6168455761797685E-3</v>
      </c>
      <c r="AF1832" s="84">
        <v>2.3296460597636659</v>
      </c>
      <c r="AG1832" s="105">
        <v>2.1986139599977823E-2</v>
      </c>
      <c r="AH1832" s="84">
        <v>2.176159756868755</v>
      </c>
      <c r="AI1832" s="105">
        <v>9.4067646337676072E-2</v>
      </c>
      <c r="AJ1832" s="84">
        <v>2.8248181524234637</v>
      </c>
      <c r="AK1832" s="84">
        <v>2.9167732238206212</v>
      </c>
      <c r="AL1832" s="105">
        <v>-3.1526301272303742E-2</v>
      </c>
      <c r="AM1832" s="84">
        <v>2.8726145289454754</v>
      </c>
      <c r="AN1832" s="105">
        <v>-1.6638632173025174E-2</v>
      </c>
      <c r="AO1832" s="84">
        <v>2.6192544918954157</v>
      </c>
      <c r="AP1832" s="105">
        <v>7.8481744009262902E-2</v>
      </c>
      <c r="AQ1832" s="80"/>
      <c r="AR1832" s="80"/>
    </row>
    <row r="1833" spans="1:44" x14ac:dyDescent="0.25">
      <c r="A1833" s="80" t="s">
        <v>327</v>
      </c>
      <c r="B1833" s="80" t="s">
        <v>383</v>
      </c>
      <c r="C1833" s="80" t="s">
        <v>271</v>
      </c>
      <c r="D1833" s="81">
        <v>448343.58041817904</v>
      </c>
      <c r="E1833" s="81">
        <v>484574.59249690536</v>
      </c>
      <c r="F1833" s="105">
        <v>-7.4768699473152206E-2</v>
      </c>
      <c r="G1833" s="81">
        <v>470659.97748808388</v>
      </c>
      <c r="H1833" s="105">
        <v>-4.7415115236710013E-2</v>
      </c>
      <c r="I1833" s="81">
        <v>361237.62562717916</v>
      </c>
      <c r="J1833" s="105">
        <v>0.2411320100993547</v>
      </c>
      <c r="K1833" s="83">
        <v>158257.72445851535</v>
      </c>
      <c r="L1833" s="83">
        <v>180058.45556580994</v>
      </c>
      <c r="M1833" s="105">
        <v>-0.12107585305443538</v>
      </c>
      <c r="N1833" s="83">
        <v>168694.20915640472</v>
      </c>
      <c r="O1833" s="105">
        <v>-6.1866289009441827E-2</v>
      </c>
      <c r="P1833" s="83">
        <v>132454.73803210224</v>
      </c>
      <c r="Q1833" s="105">
        <v>0.19480606590425936</v>
      </c>
      <c r="R1833" s="83">
        <v>98744.344686420707</v>
      </c>
      <c r="S1833" s="83">
        <v>108569.29198403258</v>
      </c>
      <c r="T1833" s="105">
        <v>-9.0494716489970636E-2</v>
      </c>
      <c r="U1833" s="83">
        <v>102325.6291598674</v>
      </c>
      <c r="V1833" s="105">
        <v>-3.4998900107924176E-2</v>
      </c>
      <c r="W1833" s="83">
        <v>75813.437357327042</v>
      </c>
      <c r="X1833" s="105">
        <v>0.30246494722320477</v>
      </c>
      <c r="Y1833" s="81">
        <v>395704.34867559501</v>
      </c>
      <c r="Z1833" s="82">
        <v>52639.231742584045</v>
      </c>
      <c r="AA1833" s="83">
        <v>82950.001562923891</v>
      </c>
      <c r="AB1833" s="83">
        <v>15794.34312349681</v>
      </c>
      <c r="AC1833" s="84">
        <v>2.8329965058716922</v>
      </c>
      <c r="AD1833" s="84">
        <v>2.6912070914647894</v>
      </c>
      <c r="AE1833" s="105">
        <v>5.2686177461626925E-2</v>
      </c>
      <c r="AF1833" s="84">
        <v>2.7900185776484587</v>
      </c>
      <c r="AG1833" s="105">
        <v>1.5404172777751529E-2</v>
      </c>
      <c r="AH1833" s="84">
        <v>2.7272533319240586</v>
      </c>
      <c r="AI1833" s="105">
        <v>3.8772772851663348E-2</v>
      </c>
      <c r="AJ1833" s="84">
        <v>4.5404481830526047</v>
      </c>
      <c r="AK1833" s="84">
        <v>4.4632748693633584</v>
      </c>
      <c r="AL1833" s="105">
        <v>1.7290737395309532E-2</v>
      </c>
      <c r="AM1833" s="84">
        <v>4.5996294511197489</v>
      </c>
      <c r="AN1833" s="105">
        <v>-1.2866529509836256E-2</v>
      </c>
      <c r="AO1833" s="84">
        <v>4.7648232057409423</v>
      </c>
      <c r="AP1833" s="105">
        <v>-4.7089894629877824E-2</v>
      </c>
      <c r="AQ1833" s="80"/>
      <c r="AR1833" s="80"/>
    </row>
    <row r="1834" spans="1:44" x14ac:dyDescent="0.25">
      <c r="A1834" s="80" t="s">
        <v>327</v>
      </c>
      <c r="B1834" s="80" t="s">
        <v>383</v>
      </c>
      <c r="C1834" s="80" t="s">
        <v>127</v>
      </c>
      <c r="D1834" s="81">
        <v>72742.372577468152</v>
      </c>
      <c r="E1834" s="81">
        <v>78346.503530385497</v>
      </c>
      <c r="F1834" s="105">
        <v>-7.1530070907936158E-2</v>
      </c>
      <c r="G1834" s="81">
        <v>83718.559926398986</v>
      </c>
      <c r="H1834" s="105">
        <v>-0.13110817193440175</v>
      </c>
      <c r="I1834" s="81">
        <v>49522.39818666935</v>
      </c>
      <c r="J1834" s="105">
        <v>0.46887822967041309</v>
      </c>
      <c r="K1834" s="83">
        <v>13603.73095525777</v>
      </c>
      <c r="L1834" s="83">
        <v>14817.696713560374</v>
      </c>
      <c r="M1834" s="105">
        <v>-8.192675162474114E-2</v>
      </c>
      <c r="N1834" s="83">
        <v>15213.590412744075</v>
      </c>
      <c r="O1834" s="105">
        <v>-0.10581719461421567</v>
      </c>
      <c r="P1834" s="83">
        <v>8497.1836501876933</v>
      </c>
      <c r="Q1834" s="105">
        <v>0.60096939354220957</v>
      </c>
      <c r="R1834" s="83">
        <v>4215.1526087187049</v>
      </c>
      <c r="S1834" s="83">
        <v>5188.8262781021303</v>
      </c>
      <c r="T1834" s="105">
        <v>-0.1876481533969484</v>
      </c>
      <c r="U1834" s="83">
        <v>5173.9228994911</v>
      </c>
      <c r="V1834" s="105">
        <v>-0.18530819059300216</v>
      </c>
      <c r="W1834" s="83">
        <v>2977.9653543188151</v>
      </c>
      <c r="X1834" s="105">
        <v>0.41544716180315877</v>
      </c>
      <c r="Y1834" s="81">
        <v>67253.678454262146</v>
      </c>
      <c r="Z1834" s="82">
        <v>5488.6941232060117</v>
      </c>
      <c r="AA1834" s="83">
        <v>3572.1124409198383</v>
      </c>
      <c r="AB1834" s="83">
        <v>643.04016779886683</v>
      </c>
      <c r="AC1834" s="84">
        <v>5.3472369320383839</v>
      </c>
      <c r="AD1834" s="84">
        <v>5.2873604477737022</v>
      </c>
      <c r="AE1834" s="105">
        <v>1.1324456665308933E-2</v>
      </c>
      <c r="AF1834" s="84">
        <v>5.5028798367195337</v>
      </c>
      <c r="AG1834" s="105">
        <v>-2.8283900302997388E-2</v>
      </c>
      <c r="AH1834" s="84">
        <v>5.8280955461725785</v>
      </c>
      <c r="AI1834" s="105">
        <v>-8.2506988831022796E-2</v>
      </c>
      <c r="AJ1834" s="84">
        <v>17.257352065262452</v>
      </c>
      <c r="AK1834" s="84">
        <v>15.099080086959779</v>
      </c>
      <c r="AL1834" s="105">
        <v>0.14294062723507581</v>
      </c>
      <c r="AM1834" s="84">
        <v>16.180867313394529</v>
      </c>
      <c r="AN1834" s="105">
        <v>6.6528247900334042E-2</v>
      </c>
      <c r="AO1834" s="84">
        <v>16.629608573131701</v>
      </c>
      <c r="AP1834" s="105">
        <v>3.7748542869793705E-2</v>
      </c>
      <c r="AQ1834" s="80"/>
      <c r="AR1834" s="80"/>
    </row>
    <row r="1835" spans="1:44" x14ac:dyDescent="0.25">
      <c r="A1835" s="80" t="s">
        <v>327</v>
      </c>
      <c r="B1835" s="80" t="s">
        <v>383</v>
      </c>
      <c r="C1835" s="80" t="s">
        <v>282</v>
      </c>
      <c r="D1835" s="81">
        <v>227.72326942443848</v>
      </c>
      <c r="E1835" s="81">
        <v>588.03605331301685</v>
      </c>
      <c r="F1835" s="105">
        <v>-0.61273927314245924</v>
      </c>
      <c r="G1835" s="81">
        <v>343.09722269296645</v>
      </c>
      <c r="H1835" s="105">
        <v>-0.33627189507090449</v>
      </c>
      <c r="I1835" s="81">
        <v>289.05621686577797</v>
      </c>
      <c r="J1835" s="105">
        <v>-0.21218345727474591</v>
      </c>
      <c r="K1835" s="83">
        <v>43.122874035267074</v>
      </c>
      <c r="L1835" s="83">
        <v>139.93748011086592</v>
      </c>
      <c r="M1835" s="105">
        <v>-0.69184185679845855</v>
      </c>
      <c r="N1835" s="83">
        <v>78.566897298015988</v>
      </c>
      <c r="O1835" s="105">
        <v>-0.45113176772533647</v>
      </c>
      <c r="P1835" s="83">
        <v>71.917857305844066</v>
      </c>
      <c r="Q1835" s="105">
        <v>-0.40038711314939446</v>
      </c>
      <c r="R1835" s="83">
        <v>16.296091760607908</v>
      </c>
      <c r="S1835" s="83">
        <v>37.025502805698267</v>
      </c>
      <c r="T1835" s="105">
        <v>-0.55986845482892611</v>
      </c>
      <c r="U1835" s="83">
        <v>20.678648993406554</v>
      </c>
      <c r="V1835" s="105">
        <v>-0.21193634236917688</v>
      </c>
      <c r="W1835" s="83">
        <v>18.00920718070638</v>
      </c>
      <c r="X1835" s="105">
        <v>-9.5124421797632835E-2</v>
      </c>
      <c r="Y1835" s="81">
        <v>227.72326942443848</v>
      </c>
      <c r="Z1835" s="82">
        <v>0</v>
      </c>
      <c r="AA1835" s="83">
        <v>16.296091760607908</v>
      </c>
      <c r="AB1835" s="83">
        <v>0</v>
      </c>
      <c r="AC1835" s="84">
        <v>5.280799912320318</v>
      </c>
      <c r="AD1835" s="84">
        <v>4.2021340733529247</v>
      </c>
      <c r="AE1835" s="105">
        <v>0.25669476988075135</v>
      </c>
      <c r="AF1835" s="84">
        <v>4.3669437701166611</v>
      </c>
      <c r="AG1835" s="105">
        <v>0.20926675274759574</v>
      </c>
      <c r="AH1835" s="84">
        <v>4.019255129313887</v>
      </c>
      <c r="AI1835" s="105">
        <v>0.31387526853061076</v>
      </c>
      <c r="AJ1835" s="84">
        <v>13.974103286219071</v>
      </c>
      <c r="AK1835" s="84">
        <v>15.881919454244857</v>
      </c>
      <c r="AL1835" s="105">
        <v>-0.12012503737486668</v>
      </c>
      <c r="AM1835" s="84">
        <v>16.591858723573477</v>
      </c>
      <c r="AN1835" s="105">
        <v>-0.15777348885180273</v>
      </c>
      <c r="AO1835" s="84">
        <v>16.050468738870951</v>
      </c>
      <c r="AP1835" s="105">
        <v>-0.12936478594069639</v>
      </c>
      <c r="AQ1835" s="108">
        <v>1.6476111900894583E-2</v>
      </c>
      <c r="AR1835" s="108">
        <v>3.9963172078321292E-3</v>
      </c>
    </row>
    <row r="1836" spans="1:44" x14ac:dyDescent="0.25">
      <c r="A1836" s="80" t="s">
        <v>327</v>
      </c>
      <c r="B1836" s="80" t="s">
        <v>383</v>
      </c>
      <c r="C1836" s="80" t="s">
        <v>285</v>
      </c>
      <c r="D1836" s="81">
        <v>252574.22657876849</v>
      </c>
      <c r="E1836" s="81">
        <v>257262.09012024759</v>
      </c>
      <c r="F1836" s="105">
        <v>-1.8222131132060455E-2</v>
      </c>
      <c r="G1836" s="81">
        <v>253312.31720723154</v>
      </c>
      <c r="H1836" s="105">
        <v>-2.9137573592966067E-3</v>
      </c>
      <c r="I1836" s="81">
        <v>186458.89553099274</v>
      </c>
      <c r="J1836" s="105">
        <v>0.35458394655558934</v>
      </c>
      <c r="K1836" s="83">
        <v>80329.935508564042</v>
      </c>
      <c r="L1836" s="83">
        <v>87753.94827390209</v>
      </c>
      <c r="M1836" s="105">
        <v>-8.4600327522196969E-2</v>
      </c>
      <c r="N1836" s="83">
        <v>85917.146403709383</v>
      </c>
      <c r="O1836" s="105">
        <v>-6.5030219566325348E-2</v>
      </c>
      <c r="P1836" s="83">
        <v>64524.620514512062</v>
      </c>
      <c r="Q1836" s="105">
        <v>0.24495014256608061</v>
      </c>
      <c r="R1836" s="83">
        <v>59271.765977254938</v>
      </c>
      <c r="S1836" s="83">
        <v>62427.688387600734</v>
      </c>
      <c r="T1836" s="105">
        <v>-5.0553247955479635E-2</v>
      </c>
      <c r="U1836" s="83">
        <v>61600.117568550551</v>
      </c>
      <c r="V1836" s="105">
        <v>-3.7797843302889003E-2</v>
      </c>
      <c r="W1836" s="83">
        <v>42085.628415673971</v>
      </c>
      <c r="X1836" s="105">
        <v>0.40836119617451938</v>
      </c>
      <c r="Y1836" s="81">
        <v>241684.9958539496</v>
      </c>
      <c r="Z1836" s="82">
        <v>10889.230724818897</v>
      </c>
      <c r="AA1836" s="83">
        <v>56156.390152372114</v>
      </c>
      <c r="AB1836" s="83">
        <v>3115.3758248828267</v>
      </c>
      <c r="AC1836" s="84">
        <v>3.1442104986109611</v>
      </c>
      <c r="AD1836" s="84">
        <v>2.9316298033368033</v>
      </c>
      <c r="AE1836" s="105">
        <v>7.251280329876468E-2</v>
      </c>
      <c r="AF1836" s="84">
        <v>2.948332525116256</v>
      </c>
      <c r="AG1836" s="105">
        <v>6.6436866203543804E-2</v>
      </c>
      <c r="AH1836" s="84">
        <v>2.8897325399853653</v>
      </c>
      <c r="AI1836" s="105">
        <v>8.806280688761757E-2</v>
      </c>
      <c r="AJ1836" s="84">
        <v>4.2612907244182976</v>
      </c>
      <c r="AK1836" s="84">
        <v>4.120961335665033</v>
      </c>
      <c r="AL1836" s="105">
        <v>3.4052585628207191E-2</v>
      </c>
      <c r="AM1836" s="84">
        <v>4.1122050932019345</v>
      </c>
      <c r="AN1836" s="105">
        <v>3.6254425019516423E-2</v>
      </c>
      <c r="AO1836" s="84">
        <v>4.4304648059276639</v>
      </c>
      <c r="AP1836" s="105">
        <v>-3.8184273867388083E-2</v>
      </c>
      <c r="AQ1836" s="108">
        <v>18.274115029665481</v>
      </c>
      <c r="AR1836" s="108">
        <v>14.53531201180882</v>
      </c>
    </row>
    <row r="1837" spans="1:44" x14ac:dyDescent="0.25">
      <c r="A1837" s="80" t="s">
        <v>327</v>
      </c>
      <c r="B1837" s="80" t="s">
        <v>383</v>
      </c>
      <c r="C1837" s="80" t="s">
        <v>288</v>
      </c>
      <c r="D1837" s="81">
        <v>279.36567281723023</v>
      </c>
      <c r="E1837" s="81">
        <v>420.79811163425444</v>
      </c>
      <c r="F1837" s="105">
        <v>-0.33610521270578608</v>
      </c>
      <c r="G1837" s="81">
        <v>252.55718613266944</v>
      </c>
      <c r="H1837" s="105">
        <v>0.10614818408088444</v>
      </c>
      <c r="I1837" s="81">
        <v>197.61052295446396</v>
      </c>
      <c r="J1837" s="105">
        <v>0.41371860486197581</v>
      </c>
      <c r="K1837" s="83">
        <v>97.102244522165904</v>
      </c>
      <c r="L1837" s="83">
        <v>111.17631087951955</v>
      </c>
      <c r="M1837" s="105">
        <v>-0.12659231311070884</v>
      </c>
      <c r="N1837" s="83">
        <v>68.270536595155363</v>
      </c>
      <c r="O1837" s="105">
        <v>0.42231553119294668</v>
      </c>
      <c r="P1837" s="83">
        <v>50.902953063849225</v>
      </c>
      <c r="Q1837" s="105">
        <v>0.90759550630328678</v>
      </c>
      <c r="R1837" s="83">
        <v>35.315907171816683</v>
      </c>
      <c r="S1837" s="83">
        <v>83.539519880954003</v>
      </c>
      <c r="T1837" s="105">
        <v>-0.57725508571101714</v>
      </c>
      <c r="U1837" s="83">
        <v>26.961609870697394</v>
      </c>
      <c r="V1837" s="105">
        <v>0.30985899362778646</v>
      </c>
      <c r="W1837" s="83">
        <v>32.308859694983511</v>
      </c>
      <c r="X1837" s="105">
        <v>9.3071916038561589E-2</v>
      </c>
      <c r="Y1837" s="81">
        <v>279.36567281723023</v>
      </c>
      <c r="Z1837" s="80"/>
      <c r="AA1837" s="83">
        <v>35.315907171816683</v>
      </c>
      <c r="AB1837" s="80"/>
      <c r="AC1837" s="84">
        <v>2.8770259039013086</v>
      </c>
      <c r="AD1837" s="84">
        <v>3.7849619968975978</v>
      </c>
      <c r="AE1837" s="105">
        <v>-0.2398798439034508</v>
      </c>
      <c r="AF1837" s="84">
        <v>3.6993584455082704</v>
      </c>
      <c r="AG1837" s="105">
        <v>-0.22229058192655837</v>
      </c>
      <c r="AH1837" s="84">
        <v>3.8821033173968251</v>
      </c>
      <c r="AI1837" s="105">
        <v>-0.25890022271985258</v>
      </c>
      <c r="AJ1837" s="84">
        <v>7.9104770396546327</v>
      </c>
      <c r="AK1837" s="84">
        <v>5.0371143170789434</v>
      </c>
      <c r="AL1837" s="105">
        <v>0.57043825922973523</v>
      </c>
      <c r="AM1837" s="84">
        <v>9.3672887985503941</v>
      </c>
      <c r="AN1837" s="105">
        <v>-0.15552117482715019</v>
      </c>
      <c r="AO1837" s="84">
        <v>6.1162951840465691</v>
      </c>
      <c r="AP1837" s="105">
        <v>0.29334454953840611</v>
      </c>
      <c r="AQ1837" s="108">
        <v>2.0212515384303659E-2</v>
      </c>
      <c r="AR1837" s="108">
        <v>8.6605776166584561E-3</v>
      </c>
    </row>
    <row r="1838" spans="1:44" x14ac:dyDescent="0.25">
      <c r="A1838" s="80" t="s">
        <v>327</v>
      </c>
      <c r="B1838" s="80" t="s">
        <v>383</v>
      </c>
      <c r="C1838" s="80" t="s">
        <v>290</v>
      </c>
      <c r="D1838" s="81">
        <v>195769.35383941056</v>
      </c>
      <c r="E1838" s="81">
        <v>227312.50237665774</v>
      </c>
      <c r="F1838" s="105">
        <v>-0.13876556813835103</v>
      </c>
      <c r="G1838" s="81">
        <v>217347.66028085232</v>
      </c>
      <c r="H1838" s="105">
        <v>-9.9280141380674189E-2</v>
      </c>
      <c r="I1838" s="81">
        <v>174778.73009618639</v>
      </c>
      <c r="J1838" s="105">
        <v>0.12009827358095772</v>
      </c>
      <c r="K1838" s="83">
        <v>77927.788949951311</v>
      </c>
      <c r="L1838" s="83">
        <v>92304.507291907852</v>
      </c>
      <c r="M1838" s="105">
        <v>-0.15575315619735633</v>
      </c>
      <c r="N1838" s="83">
        <v>82777.062752695347</v>
      </c>
      <c r="O1838" s="105">
        <v>-5.8582337201692217E-2</v>
      </c>
      <c r="P1838" s="83">
        <v>67930.117517590174</v>
      </c>
      <c r="Q1838" s="105">
        <v>0.1471758300693693</v>
      </c>
      <c r="R1838" s="83">
        <v>39472.578709165784</v>
      </c>
      <c r="S1838" s="83">
        <v>46141.603596431822</v>
      </c>
      <c r="T1838" s="105">
        <v>-0.14453387761715678</v>
      </c>
      <c r="U1838" s="83">
        <v>40725.511591316848</v>
      </c>
      <c r="V1838" s="105">
        <v>-3.0765307375984055E-2</v>
      </c>
      <c r="W1838" s="83">
        <v>33727.808941653086</v>
      </c>
      <c r="X1838" s="105">
        <v>0.17032739296675856</v>
      </c>
      <c r="Y1838" s="81">
        <v>154019.35282164541</v>
      </c>
      <c r="Z1838" s="82">
        <v>41750.001017765149</v>
      </c>
      <c r="AA1838" s="83">
        <v>26793.611410551799</v>
      </c>
      <c r="AB1838" s="83">
        <v>12678.967298613985</v>
      </c>
      <c r="AC1838" s="84">
        <v>2.5121892520926306</v>
      </c>
      <c r="AD1838" s="84">
        <v>2.462637080741839</v>
      </c>
      <c r="AE1838" s="105">
        <v>2.0121589063324188E-2</v>
      </c>
      <c r="AF1838" s="84">
        <v>2.625699113415028</v>
      </c>
      <c r="AG1838" s="105">
        <v>-4.3230338442992684E-2</v>
      </c>
      <c r="AH1838" s="84">
        <v>2.5729195897670616</v>
      </c>
      <c r="AI1838" s="105">
        <v>-2.3603667178704654E-2</v>
      </c>
      <c r="AJ1838" s="84">
        <v>4.9596291968112958</v>
      </c>
      <c r="AK1838" s="84">
        <v>4.9264109753271788</v>
      </c>
      <c r="AL1838" s="105">
        <v>6.7428847594086256E-3</v>
      </c>
      <c r="AM1838" s="84">
        <v>5.3368920803733593</v>
      </c>
      <c r="AN1838" s="105">
        <v>-7.0689621952346252E-2</v>
      </c>
      <c r="AO1838" s="84">
        <v>5.1820362952880288</v>
      </c>
      <c r="AP1838" s="105">
        <v>-4.2918861583228482E-2</v>
      </c>
      <c r="AQ1838" s="108">
        <v>14.164199331830792</v>
      </c>
      <c r="AR1838" s="108">
        <v>9.6799249691425935</v>
      </c>
    </row>
    <row r="1839" spans="1:44" x14ac:dyDescent="0.25">
      <c r="A1839" s="80" t="s">
        <v>327</v>
      </c>
      <c r="B1839" s="80" t="s">
        <v>383</v>
      </c>
      <c r="C1839" s="80" t="s">
        <v>291</v>
      </c>
      <c r="D1839" s="81">
        <v>72235.283635226486</v>
      </c>
      <c r="E1839" s="81">
        <v>77337.669365438225</v>
      </c>
      <c r="F1839" s="105">
        <v>-6.5975426620393698E-2</v>
      </c>
      <c r="G1839" s="81">
        <v>83122.905517573352</v>
      </c>
      <c r="H1839" s="105">
        <v>-0.13098221019289405</v>
      </c>
      <c r="I1839" s="81">
        <v>49035.731446849109</v>
      </c>
      <c r="J1839" s="105">
        <v>0.47311524685879058</v>
      </c>
      <c r="K1839" s="83">
        <v>13463.505836700337</v>
      </c>
      <c r="L1839" s="83">
        <v>14566.582922569989</v>
      </c>
      <c r="M1839" s="105">
        <v>-7.5726551088416555E-2</v>
      </c>
      <c r="N1839" s="83">
        <v>15066.752978850904</v>
      </c>
      <c r="O1839" s="105">
        <v>-0.10640959896276483</v>
      </c>
      <c r="P1839" s="83">
        <v>8374.3628398180008</v>
      </c>
      <c r="Q1839" s="105">
        <v>0.60770509879088752</v>
      </c>
      <c r="R1839" s="83">
        <v>4163.5406097862806</v>
      </c>
      <c r="S1839" s="83">
        <v>5068.2612554154766</v>
      </c>
      <c r="T1839" s="105">
        <v>-0.17850710530411096</v>
      </c>
      <c r="U1839" s="83">
        <v>5126.282640626996</v>
      </c>
      <c r="V1839" s="105">
        <v>-0.187805101343956</v>
      </c>
      <c r="W1839" s="83">
        <v>2927.6472874431252</v>
      </c>
      <c r="X1839" s="105">
        <v>0.42214556638840495</v>
      </c>
      <c r="Y1839" s="81">
        <v>66746.58951202048</v>
      </c>
      <c r="Z1839" s="82">
        <v>5488.6941232060117</v>
      </c>
      <c r="AA1839" s="83">
        <v>3520.5004419874135</v>
      </c>
      <c r="AB1839" s="83">
        <v>643.04016779886695</v>
      </c>
      <c r="AC1839" s="84">
        <v>5.3652655193507943</v>
      </c>
      <c r="AD1839" s="84">
        <v>5.3092526762476631</v>
      </c>
      <c r="AE1839" s="105">
        <v>1.055004282499483E-2</v>
      </c>
      <c r="AF1839" s="84">
        <v>5.5169753983656857</v>
      </c>
      <c r="AG1839" s="105">
        <v>-2.7498741259537426E-2</v>
      </c>
      <c r="AH1839" s="84">
        <v>5.8554581864660165</v>
      </c>
      <c r="AI1839" s="105">
        <v>-8.3715509786787726E-2</v>
      </c>
      <c r="AJ1839" s="84">
        <v>17.34948458661351</v>
      </c>
      <c r="AK1839" s="84">
        <v>15.25921128923698</v>
      </c>
      <c r="AL1839" s="105">
        <v>0.13698436031558825</v>
      </c>
      <c r="AM1839" s="84">
        <v>16.215045354465001</v>
      </c>
      <c r="AN1839" s="105">
        <v>6.996213746859041E-2</v>
      </c>
      <c r="AO1839" s="84">
        <v>16.749193680935075</v>
      </c>
      <c r="AP1839" s="105">
        <v>3.5839988307121991E-2</v>
      </c>
      <c r="AQ1839" s="108">
        <v>5.2263285143188245</v>
      </c>
      <c r="AR1839" s="108">
        <v>1.021031866340945</v>
      </c>
    </row>
    <row r="1840" spans="1:44" x14ac:dyDescent="0.25">
      <c r="A1840" s="80" t="s">
        <v>327</v>
      </c>
      <c r="B1840" s="80" t="s">
        <v>383</v>
      </c>
      <c r="C1840" s="80" t="s">
        <v>292</v>
      </c>
      <c r="D1840" s="81">
        <v>861056.08873249893</v>
      </c>
      <c r="E1840" s="81">
        <v>890180.25611716986</v>
      </c>
      <c r="F1840" s="105">
        <v>-3.271715721005327E-2</v>
      </c>
      <c r="G1840" s="81">
        <v>1066458.0677416944</v>
      </c>
      <c r="H1840" s="105">
        <v>-0.1926020208597134</v>
      </c>
      <c r="I1840" s="81">
        <v>793491.39718245505</v>
      </c>
      <c r="J1840" s="105">
        <v>8.5148612562094467E-2</v>
      </c>
      <c r="K1840" s="83">
        <v>361656.68071595137</v>
      </c>
      <c r="L1840" s="83">
        <v>375615.46394688811</v>
      </c>
      <c r="M1840" s="105">
        <v>-3.7162429587591486E-2</v>
      </c>
      <c r="N1840" s="83">
        <v>457776.8641172396</v>
      </c>
      <c r="O1840" s="105">
        <v>-0.20997169349447778</v>
      </c>
      <c r="P1840" s="83">
        <v>364629.20274024294</v>
      </c>
      <c r="Q1840" s="105">
        <v>-8.1521776148279421E-3</v>
      </c>
      <c r="R1840" s="83">
        <v>304818.23688147252</v>
      </c>
      <c r="S1840" s="83">
        <v>305193.50933671178</v>
      </c>
      <c r="T1840" s="105">
        <v>-1.2296213509089835E-3</v>
      </c>
      <c r="U1840" s="83">
        <v>371249.97349824954</v>
      </c>
      <c r="V1840" s="105">
        <v>-0.17894071746537177</v>
      </c>
      <c r="W1840" s="83">
        <v>302945.51355651102</v>
      </c>
      <c r="X1840" s="105">
        <v>6.1817166492289365E-3</v>
      </c>
      <c r="Y1840" s="81">
        <v>721726.66737531801</v>
      </c>
      <c r="Z1840" s="82">
        <v>139329.42135718095</v>
      </c>
      <c r="AA1840" s="83">
        <v>227062.21369051706</v>
      </c>
      <c r="AB1840" s="83">
        <v>77756.023190955442</v>
      </c>
      <c r="AC1840" s="84">
        <v>2.3808659832521681</v>
      </c>
      <c r="AD1840" s="84">
        <v>2.3699244082321411</v>
      </c>
      <c r="AE1840" s="105">
        <v>4.6168455761797685E-3</v>
      </c>
      <c r="AF1840" s="84">
        <v>2.3296460597636659</v>
      </c>
      <c r="AG1840" s="105">
        <v>2.1986139599977823E-2</v>
      </c>
      <c r="AH1840" s="84">
        <v>2.176159756868755</v>
      </c>
      <c r="AI1840" s="105">
        <v>9.4067646337676072E-2</v>
      </c>
      <c r="AJ1840" s="84">
        <v>2.8248181524234637</v>
      </c>
      <c r="AK1840" s="84">
        <v>2.9167732238206217</v>
      </c>
      <c r="AL1840" s="105">
        <v>-3.1526301272303887E-2</v>
      </c>
      <c r="AM1840" s="84">
        <v>2.8726145289454754</v>
      </c>
      <c r="AN1840" s="105">
        <v>-1.6638632173025174E-2</v>
      </c>
      <c r="AO1840" s="84">
        <v>2.6192544918954157</v>
      </c>
      <c r="AP1840" s="105">
        <v>7.8481744009262902E-2</v>
      </c>
      <c r="AQ1840" s="108">
        <v>62.298668496899701</v>
      </c>
      <c r="AR1840" s="108">
        <v>74.751074257883104</v>
      </c>
    </row>
    <row r="1841" spans="1:44" x14ac:dyDescent="0.25">
      <c r="A1841" s="80" t="s">
        <v>327</v>
      </c>
      <c r="B1841" s="80" t="s">
        <v>384</v>
      </c>
      <c r="C1841" s="80" t="s">
        <v>281</v>
      </c>
      <c r="D1841" s="81">
        <v>32034075.955353979</v>
      </c>
      <c r="E1841" s="81">
        <v>31709868.795434173</v>
      </c>
      <c r="F1841" s="105">
        <v>1.022417222888313E-2</v>
      </c>
      <c r="G1841" s="81">
        <v>30714215.033182807</v>
      </c>
      <c r="H1841" s="105">
        <v>4.2972314960523318E-2</v>
      </c>
      <c r="I1841" s="81">
        <v>27475139.081159119</v>
      </c>
      <c r="J1841" s="105">
        <v>0.16592952853589443</v>
      </c>
      <c r="K1841" s="83">
        <v>13015507.439827455</v>
      </c>
      <c r="L1841" s="83">
        <v>14038284.421622448</v>
      </c>
      <c r="M1841" s="105">
        <v>-7.2856265842545662E-2</v>
      </c>
      <c r="N1841" s="83">
        <v>14810540.943225523</v>
      </c>
      <c r="O1841" s="105">
        <v>-0.12119972594378013</v>
      </c>
      <c r="P1841" s="83">
        <v>13688997.182789752</v>
      </c>
      <c r="Q1841" s="105">
        <v>-4.9199348496398995E-2</v>
      </c>
      <c r="R1841" s="83">
        <v>20651128.502552781</v>
      </c>
      <c r="S1841" s="83">
        <v>21434511.403584749</v>
      </c>
      <c r="T1841" s="105">
        <v>-3.6547737724544206E-2</v>
      </c>
      <c r="U1841" s="83">
        <v>23207900.625863105</v>
      </c>
      <c r="V1841" s="105">
        <v>-0.11016817783427738</v>
      </c>
      <c r="W1841" s="83">
        <v>21499850.951312304</v>
      </c>
      <c r="X1841" s="105">
        <v>-3.9475736398429224E-2</v>
      </c>
      <c r="Y1841" s="80"/>
      <c r="Z1841" s="80"/>
      <c r="AA1841" s="80"/>
      <c r="AB1841" s="80"/>
      <c r="AC1841" s="84">
        <v>2.4612237443259186</v>
      </c>
      <c r="AD1841" s="84">
        <v>2.2588136728867734</v>
      </c>
      <c r="AE1841" s="105">
        <v>8.960901639153987E-2</v>
      </c>
      <c r="AF1841" s="84">
        <v>2.0738077799401222</v>
      </c>
      <c r="AG1841" s="105">
        <v>0.18681382533774774</v>
      </c>
      <c r="AH1841" s="84">
        <v>2.0070965545746291</v>
      </c>
      <c r="AI1841" s="105">
        <v>0.22626075896360365</v>
      </c>
      <c r="AJ1841" s="84">
        <v>1.5512021995017899</v>
      </c>
      <c r="AK1841" s="84">
        <v>1.4793837936576877</v>
      </c>
      <c r="AL1841" s="105">
        <v>4.8546162363003562E-2</v>
      </c>
      <c r="AM1841" s="84">
        <v>1.3234378898949004</v>
      </c>
      <c r="AN1841" s="105">
        <v>0.17210049020508036</v>
      </c>
      <c r="AO1841" s="84">
        <v>1.2779223048279829</v>
      </c>
      <c r="AP1841" s="105">
        <v>0.21384703408130312</v>
      </c>
      <c r="AQ1841" s="80"/>
      <c r="AR1841" s="80"/>
    </row>
    <row r="1842" spans="1:44" x14ac:dyDescent="0.25">
      <c r="A1842" s="80" t="s">
        <v>327</v>
      </c>
      <c r="B1842" s="80" t="s">
        <v>384</v>
      </c>
      <c r="C1842" s="80" t="s">
        <v>313</v>
      </c>
      <c r="D1842" s="81">
        <v>15821981.314808341</v>
      </c>
      <c r="E1842" s="81">
        <v>15219518.102106042</v>
      </c>
      <c r="F1842" s="105">
        <v>3.9584907265817509E-2</v>
      </c>
      <c r="G1842" s="81">
        <v>15498257.633456832</v>
      </c>
      <c r="H1842" s="105">
        <v>2.0887746804045322E-2</v>
      </c>
      <c r="I1842" s="81">
        <v>13553323.657636009</v>
      </c>
      <c r="J1842" s="105">
        <v>0.1673875511630801</v>
      </c>
      <c r="K1842" s="83">
        <v>7301543.3214661554</v>
      </c>
      <c r="L1842" s="83">
        <v>7932735.1046118364</v>
      </c>
      <c r="M1842" s="105">
        <v>-7.956798945406944E-2</v>
      </c>
      <c r="N1842" s="83">
        <v>8407918.6170427483</v>
      </c>
      <c r="O1842" s="105">
        <v>-0.1315872983515782</v>
      </c>
      <c r="P1842" s="83">
        <v>7734295.8872714778</v>
      </c>
      <c r="Q1842" s="105">
        <v>-5.5952419213430159E-2</v>
      </c>
      <c r="R1842" s="83">
        <v>8768939.3081966918</v>
      </c>
      <c r="S1842" s="83">
        <v>9242089.7841991149</v>
      </c>
      <c r="T1842" s="105">
        <v>-5.119518280501368E-2</v>
      </c>
      <c r="U1842" s="83">
        <v>10021988.478649091</v>
      </c>
      <c r="V1842" s="105">
        <v>-0.12502999510744831</v>
      </c>
      <c r="W1842" s="83">
        <v>9163744.2982867993</v>
      </c>
      <c r="X1842" s="105">
        <v>-4.3083370425767771E-2</v>
      </c>
      <c r="Y1842" s="80"/>
      <c r="Z1842" s="80"/>
      <c r="AA1842" s="80"/>
      <c r="AB1842" s="80"/>
      <c r="AC1842" s="84">
        <v>2.1669365801463565</v>
      </c>
      <c r="AD1842" s="84">
        <v>1.9185713251987837</v>
      </c>
      <c r="AE1842" s="105">
        <v>0.12945322995580558</v>
      </c>
      <c r="AF1842" s="84">
        <v>1.8432930121423932</v>
      </c>
      <c r="AG1842" s="105">
        <v>0.17557901314224808</v>
      </c>
      <c r="AH1842" s="84">
        <v>1.7523668418143983</v>
      </c>
      <c r="AI1842" s="105">
        <v>0.23657702738926129</v>
      </c>
      <c r="AJ1842" s="84">
        <v>1.80432099695557</v>
      </c>
      <c r="AK1842" s="84">
        <v>1.6467615504153976</v>
      </c>
      <c r="AL1842" s="105">
        <v>9.5678361266345963E-2</v>
      </c>
      <c r="AM1842" s="84">
        <v>1.5464254091365621</v>
      </c>
      <c r="AN1842" s="105">
        <v>0.16676885046980858</v>
      </c>
      <c r="AO1842" s="84">
        <v>1.479015914943181</v>
      </c>
      <c r="AP1842" s="105">
        <v>0.219946978748289</v>
      </c>
      <c r="AQ1842" s="80"/>
      <c r="AR1842" s="80"/>
    </row>
    <row r="1843" spans="1:44" x14ac:dyDescent="0.25">
      <c r="A1843" s="80" t="s">
        <v>327</v>
      </c>
      <c r="B1843" s="80" t="s">
        <v>384</v>
      </c>
      <c r="C1843" s="80" t="s">
        <v>328</v>
      </c>
      <c r="D1843" s="81">
        <v>619333.41739993216</v>
      </c>
      <c r="E1843" s="81">
        <v>635193.66708081728</v>
      </c>
      <c r="F1843" s="105">
        <v>-2.496915586985406E-2</v>
      </c>
      <c r="G1843" s="81">
        <v>729554.21757479548</v>
      </c>
      <c r="H1843" s="105">
        <v>-0.15107965593189548</v>
      </c>
      <c r="I1843" s="81">
        <v>604800.64862492564</v>
      </c>
      <c r="J1843" s="105">
        <v>2.40290231302632E-2</v>
      </c>
      <c r="K1843" s="83">
        <v>208744.42791196308</v>
      </c>
      <c r="L1843" s="83">
        <v>245365.01371259469</v>
      </c>
      <c r="M1843" s="105">
        <v>-0.14924941924901602</v>
      </c>
      <c r="N1843" s="83">
        <v>287531.70179213851</v>
      </c>
      <c r="O1843" s="105">
        <v>-0.274012477195061</v>
      </c>
      <c r="P1843" s="83">
        <v>248235.46132417803</v>
      </c>
      <c r="Q1843" s="105">
        <v>-0.15908699426566797</v>
      </c>
      <c r="R1843" s="83">
        <v>128689.83913971375</v>
      </c>
      <c r="S1843" s="83">
        <v>147495.52312217877</v>
      </c>
      <c r="T1843" s="105">
        <v>-0.12750003243750813</v>
      </c>
      <c r="U1843" s="83">
        <v>167883.06023361345</v>
      </c>
      <c r="V1843" s="105">
        <v>-0.23345548406945502</v>
      </c>
      <c r="W1843" s="83">
        <v>143833.28413839813</v>
      </c>
      <c r="X1843" s="105">
        <v>-0.1052847057577659</v>
      </c>
      <c r="Y1843" s="80"/>
      <c r="Z1843" s="80"/>
      <c r="AA1843" s="80"/>
      <c r="AB1843" s="80"/>
      <c r="AC1843" s="84">
        <v>2.9669458657892078</v>
      </c>
      <c r="AD1843" s="84">
        <v>2.588770328213311</v>
      </c>
      <c r="AE1843" s="105">
        <v>0.14608307792097644</v>
      </c>
      <c r="AF1843" s="84">
        <v>2.5373001064842668</v>
      </c>
      <c r="AG1843" s="105">
        <v>0.16933186508247408</v>
      </c>
      <c r="AH1843" s="84">
        <v>2.4363990760977483</v>
      </c>
      <c r="AI1843" s="105">
        <v>0.21775857448657726</v>
      </c>
      <c r="AJ1843" s="84">
        <v>4.8126054204446165</v>
      </c>
      <c r="AK1843" s="84">
        <v>4.3065284534409285</v>
      </c>
      <c r="AL1843" s="105">
        <v>0.11751390301376763</v>
      </c>
      <c r="AM1843" s="84">
        <v>4.3456094769752394</v>
      </c>
      <c r="AN1843" s="105">
        <v>0.10746385425190796</v>
      </c>
      <c r="AO1843" s="84">
        <v>4.2048726916572328</v>
      </c>
      <c r="AP1843" s="105">
        <v>0.14453058947377143</v>
      </c>
      <c r="AQ1843" s="108">
        <v>100</v>
      </c>
      <c r="AR1843" s="108">
        <v>100</v>
      </c>
    </row>
    <row r="1844" spans="1:44" x14ac:dyDescent="0.25">
      <c r="A1844" s="80" t="s">
        <v>327</v>
      </c>
      <c r="B1844" s="80" t="s">
        <v>384</v>
      </c>
      <c r="C1844" s="80" t="s">
        <v>270</v>
      </c>
      <c r="D1844" s="81">
        <v>344809.05550429225</v>
      </c>
      <c r="E1844" s="81">
        <v>343268.36511214374</v>
      </c>
      <c r="F1844" s="105">
        <v>4.4882970548281425E-3</v>
      </c>
      <c r="G1844" s="81">
        <v>403692.27840545774</v>
      </c>
      <c r="H1844" s="105">
        <v>-0.14586165267700452</v>
      </c>
      <c r="I1844" s="81">
        <v>330454.33105918649</v>
      </c>
      <c r="J1844" s="105">
        <v>4.343935937863299E-2</v>
      </c>
      <c r="K1844" s="83">
        <v>128283.7936141259</v>
      </c>
      <c r="L1844" s="83">
        <v>152182.07156904275</v>
      </c>
      <c r="M1844" s="105">
        <v>-0.15703740728798368</v>
      </c>
      <c r="N1844" s="83">
        <v>182587.35683062658</v>
      </c>
      <c r="O1844" s="105">
        <v>-0.29741140985393788</v>
      </c>
      <c r="P1844" s="83">
        <v>152257.03898521865</v>
      </c>
      <c r="Q1844" s="105">
        <v>-0.15745246020067494</v>
      </c>
      <c r="R1844" s="83">
        <v>80771.084753799485</v>
      </c>
      <c r="S1844" s="83">
        <v>93342.956469335797</v>
      </c>
      <c r="T1844" s="105">
        <v>-0.13468473884975254</v>
      </c>
      <c r="U1844" s="83">
        <v>108775.34389445798</v>
      </c>
      <c r="V1844" s="105">
        <v>-0.25745043075046803</v>
      </c>
      <c r="W1844" s="83">
        <v>91629.520568534936</v>
      </c>
      <c r="X1844" s="105">
        <v>-0.11850368470075982</v>
      </c>
      <c r="Y1844" s="80"/>
      <c r="Z1844" s="80"/>
      <c r="AA1844" s="80"/>
      <c r="AB1844" s="80"/>
      <c r="AC1844" s="84">
        <v>2.6878613875535078</v>
      </c>
      <c r="AD1844" s="84">
        <v>2.2556426100193279</v>
      </c>
      <c r="AE1844" s="105">
        <v>0.19161669300549186</v>
      </c>
      <c r="AF1844" s="84">
        <v>2.2109541723632846</v>
      </c>
      <c r="AG1844" s="105">
        <v>0.21570199018664324</v>
      </c>
      <c r="AH1844" s="84">
        <v>2.1703714538364793</v>
      </c>
      <c r="AI1844" s="105">
        <v>0.23843380947638343</v>
      </c>
      <c r="AJ1844" s="84">
        <v>4.2689665064585176</v>
      </c>
      <c r="AK1844" s="84">
        <v>3.6774961721392576</v>
      </c>
      <c r="AL1844" s="105">
        <v>0.16083506457470828</v>
      </c>
      <c r="AM1844" s="84">
        <v>3.7112480085298589</v>
      </c>
      <c r="AN1844" s="105">
        <v>0.15027788405593201</v>
      </c>
      <c r="AO1844" s="84">
        <v>3.6064177680818581</v>
      </c>
      <c r="AP1844" s="105">
        <v>0.18371380715802335</v>
      </c>
      <c r="AQ1844" s="80"/>
      <c r="AR1844" s="80"/>
    </row>
    <row r="1845" spans="1:44" x14ac:dyDescent="0.25">
      <c r="A1845" s="80" t="s">
        <v>327</v>
      </c>
      <c r="B1845" s="80" t="s">
        <v>384</v>
      </c>
      <c r="C1845" s="80" t="s">
        <v>271</v>
      </c>
      <c r="D1845" s="81">
        <v>256989.3078606081</v>
      </c>
      <c r="E1845" s="81">
        <v>263969.47111639025</v>
      </c>
      <c r="F1845" s="105">
        <v>-2.6443070201494785E-2</v>
      </c>
      <c r="G1845" s="81">
        <v>299865.69246166706</v>
      </c>
      <c r="H1845" s="105">
        <v>-0.14298529534698276</v>
      </c>
      <c r="I1845" s="81">
        <v>251657.4867504382</v>
      </c>
      <c r="J1845" s="105">
        <v>2.1186816967052199E-2</v>
      </c>
      <c r="K1845" s="83">
        <v>75717.380358918672</v>
      </c>
      <c r="L1845" s="83">
        <v>85277.807974779804</v>
      </c>
      <c r="M1845" s="105">
        <v>-0.11210920921757919</v>
      </c>
      <c r="N1845" s="83">
        <v>97281.980484417596</v>
      </c>
      <c r="O1845" s="105">
        <v>-0.22167106403588374</v>
      </c>
      <c r="P1845" s="83">
        <v>88590.770966925542</v>
      </c>
      <c r="Q1845" s="105">
        <v>-0.14531299894447267</v>
      </c>
      <c r="R1845" s="83">
        <v>45851.196983813956</v>
      </c>
      <c r="S1845" s="83">
        <v>50869.068349624591</v>
      </c>
      <c r="T1845" s="105">
        <v>-9.8642879231100891E-2</v>
      </c>
      <c r="U1845" s="83">
        <v>56250.64452281913</v>
      </c>
      <c r="V1845" s="105">
        <v>-0.18487694900609436</v>
      </c>
      <c r="W1845" s="83">
        <v>49473.688894513158</v>
      </c>
      <c r="X1845" s="105">
        <v>-7.3220574241452036E-2</v>
      </c>
      <c r="Y1845" s="80"/>
      <c r="Z1845" s="80"/>
      <c r="AA1845" s="80"/>
      <c r="AB1845" s="80"/>
      <c r="AC1845" s="84">
        <v>3.3940596814419188</v>
      </c>
      <c r="AD1845" s="84">
        <v>3.0954063828007516</v>
      </c>
      <c r="AE1845" s="105">
        <v>9.6482743041623825E-2</v>
      </c>
      <c r="AF1845" s="84">
        <v>3.0824381963492082</v>
      </c>
      <c r="AG1845" s="105">
        <v>0.10109577718761409</v>
      </c>
      <c r="AH1845" s="84">
        <v>2.8406738535370906</v>
      </c>
      <c r="AI1845" s="105">
        <v>0.19480794221264611</v>
      </c>
      <c r="AJ1845" s="84">
        <v>5.6048549387124726</v>
      </c>
      <c r="AK1845" s="84">
        <v>5.1891941346776864</v>
      </c>
      <c r="AL1845" s="105">
        <v>8.0101224438118637E-2</v>
      </c>
      <c r="AM1845" s="84">
        <v>5.3308845615097074</v>
      </c>
      <c r="AN1845" s="105">
        <v>5.1393042569501231E-2</v>
      </c>
      <c r="AO1845" s="84">
        <v>5.0866933995364167</v>
      </c>
      <c r="AP1845" s="105">
        <v>0.10186608440431642</v>
      </c>
      <c r="AQ1845" s="80"/>
      <c r="AR1845" s="80"/>
    </row>
    <row r="1846" spans="1:44" x14ac:dyDescent="0.25">
      <c r="A1846" s="80" t="s">
        <v>327</v>
      </c>
      <c r="B1846" s="80" t="s">
        <v>384</v>
      </c>
      <c r="C1846" s="80" t="s">
        <v>127</v>
      </c>
      <c r="D1846" s="81">
        <v>17535.054035031797</v>
      </c>
      <c r="E1846" s="81">
        <v>27955.830852283238</v>
      </c>
      <c r="F1846" s="105">
        <v>-0.37275861598655879</v>
      </c>
      <c r="G1846" s="81">
        <v>25996.246707670689</v>
      </c>
      <c r="H1846" s="105">
        <v>-0.32547747248999048</v>
      </c>
      <c r="I1846" s="81">
        <v>22688.830815300942</v>
      </c>
      <c r="J1846" s="105">
        <v>-0.22715039052578814</v>
      </c>
      <c r="K1846" s="83">
        <v>4743.2539389185222</v>
      </c>
      <c r="L1846" s="83">
        <v>7905.1341687721488</v>
      </c>
      <c r="M1846" s="105">
        <v>-0.39997806012503645</v>
      </c>
      <c r="N1846" s="83">
        <v>7662.3644770943547</v>
      </c>
      <c r="O1846" s="105">
        <v>-0.38096733024148549</v>
      </c>
      <c r="P1846" s="83">
        <v>7387.6513720338544</v>
      </c>
      <c r="Q1846" s="105">
        <v>-0.35794832483917244</v>
      </c>
      <c r="R1846" s="83">
        <v>2067.5574021003213</v>
      </c>
      <c r="S1846" s="83">
        <v>3283.4983032184041</v>
      </c>
      <c r="T1846" s="105">
        <v>-0.37031872376064501</v>
      </c>
      <c r="U1846" s="83">
        <v>2857.071816336238</v>
      </c>
      <c r="V1846" s="105">
        <v>-0.27633691590166237</v>
      </c>
      <c r="W1846" s="83">
        <v>2730.074675350028</v>
      </c>
      <c r="X1846" s="105">
        <v>-0.24267368187090491</v>
      </c>
      <c r="Y1846" s="80"/>
      <c r="Z1846" s="80"/>
      <c r="AA1846" s="80"/>
      <c r="AB1846" s="80"/>
      <c r="AC1846" s="84">
        <v>3.6968406627265349</v>
      </c>
      <c r="AD1846" s="84">
        <v>3.5364144688040668</v>
      </c>
      <c r="AE1846" s="105">
        <v>4.5364081427005487E-2</v>
      </c>
      <c r="AF1846" s="84">
        <v>3.3927186295278826</v>
      </c>
      <c r="AG1846" s="105">
        <v>8.9639627215703621E-2</v>
      </c>
      <c r="AH1846" s="84">
        <v>3.0711832046095324</v>
      </c>
      <c r="AI1846" s="105">
        <v>0.20371870267392531</v>
      </c>
      <c r="AJ1846" s="84">
        <v>8.4810482249338612</v>
      </c>
      <c r="AK1846" s="84">
        <v>8.5140384646709339</v>
      </c>
      <c r="AL1846" s="105">
        <v>-3.8748051085235238E-3</v>
      </c>
      <c r="AM1846" s="84">
        <v>9.0989125856160449</v>
      </c>
      <c r="AN1846" s="105">
        <v>-6.7905296909757148E-2</v>
      </c>
      <c r="AO1846" s="84">
        <v>8.3106997109491019</v>
      </c>
      <c r="AP1846" s="105">
        <v>2.049749358171734E-2</v>
      </c>
      <c r="AQ1846" s="80"/>
      <c r="AR1846" s="80"/>
    </row>
    <row r="1847" spans="1:44" x14ac:dyDescent="0.25">
      <c r="A1847" s="80" t="s">
        <v>327</v>
      </c>
      <c r="B1847" s="80" t="s">
        <v>384</v>
      </c>
      <c r="C1847" s="80" t="s">
        <v>282</v>
      </c>
      <c r="D1847" s="81">
        <v>6274.2314797949794</v>
      </c>
      <c r="E1847" s="81">
        <v>12957.316833035946</v>
      </c>
      <c r="F1847" s="105">
        <v>-0.51577694976183552</v>
      </c>
      <c r="G1847" s="81">
        <v>9990.4538300895692</v>
      </c>
      <c r="H1847" s="105">
        <v>-0.37197733090982837</v>
      </c>
      <c r="I1847" s="81">
        <v>9801.0917016327385</v>
      </c>
      <c r="J1847" s="105">
        <v>-0.3598436102021399</v>
      </c>
      <c r="K1847" s="83">
        <v>2098.6991469976947</v>
      </c>
      <c r="L1847" s="83">
        <v>3917.752109888258</v>
      </c>
      <c r="M1847" s="105">
        <v>-0.4643103779586622</v>
      </c>
      <c r="N1847" s="83">
        <v>3091.2371988200398</v>
      </c>
      <c r="O1847" s="105">
        <v>-0.32108116847235407</v>
      </c>
      <c r="P1847" s="83">
        <v>3384.8814887746025</v>
      </c>
      <c r="Q1847" s="105">
        <v>-0.37997854460852409</v>
      </c>
      <c r="R1847" s="83">
        <v>1332.4270218848403</v>
      </c>
      <c r="S1847" s="83">
        <v>2078.8031287700146</v>
      </c>
      <c r="T1847" s="105">
        <v>-0.35904126588783314</v>
      </c>
      <c r="U1847" s="83">
        <v>1476.4834595784155</v>
      </c>
      <c r="V1847" s="105">
        <v>-9.7567254654317634E-2</v>
      </c>
      <c r="W1847" s="83">
        <v>1496.6139991288353</v>
      </c>
      <c r="X1847" s="105">
        <v>-0.10970562706186543</v>
      </c>
      <c r="Y1847" s="80"/>
      <c r="Z1847" s="80"/>
      <c r="AA1847" s="80"/>
      <c r="AB1847" s="80"/>
      <c r="AC1847" s="84">
        <v>2.9895811835491592</v>
      </c>
      <c r="AD1847" s="84">
        <v>3.3073345300056554</v>
      </c>
      <c r="AE1847" s="105">
        <v>-9.6075357232143305E-2</v>
      </c>
      <c r="AF1847" s="84">
        <v>3.2318625804267103</v>
      </c>
      <c r="AG1847" s="105">
        <v>-7.4966490947013603E-2</v>
      </c>
      <c r="AH1847" s="84">
        <v>2.8955494406928075</v>
      </c>
      <c r="AI1847" s="105">
        <v>3.2474576857459254E-2</v>
      </c>
      <c r="AJ1847" s="84">
        <v>4.7088743899230616</v>
      </c>
      <c r="AK1847" s="84">
        <v>6.2330658703128492</v>
      </c>
      <c r="AL1847" s="105">
        <v>-0.24453318994257406</v>
      </c>
      <c r="AM1847" s="84">
        <v>6.7663838462113022</v>
      </c>
      <c r="AN1847" s="105">
        <v>-0.30407814617852352</v>
      </c>
      <c r="AO1847" s="84">
        <v>6.5488440622216952</v>
      </c>
      <c r="AP1847" s="105">
        <v>-0.28096098407852821</v>
      </c>
      <c r="AQ1847" s="108">
        <v>1.0130619959335116</v>
      </c>
      <c r="AR1847" s="108">
        <v>1.0353785744018795</v>
      </c>
    </row>
    <row r="1848" spans="1:44" x14ac:dyDescent="0.25">
      <c r="A1848" s="80" t="s">
        <v>327</v>
      </c>
      <c r="B1848" s="80" t="s">
        <v>384</v>
      </c>
      <c r="C1848" s="80" t="s">
        <v>284</v>
      </c>
      <c r="D1848" s="80"/>
      <c r="E1848" s="80"/>
      <c r="F1848" s="80"/>
      <c r="G1848" s="81">
        <v>74.944528219699862</v>
      </c>
      <c r="H1848" s="105">
        <v>-1</v>
      </c>
      <c r="I1848" s="80"/>
      <c r="J1848" s="80"/>
      <c r="K1848" s="80"/>
      <c r="L1848" s="80"/>
      <c r="M1848" s="80"/>
      <c r="N1848" s="83">
        <v>54.106293916702271</v>
      </c>
      <c r="O1848" s="105">
        <v>-1</v>
      </c>
      <c r="P1848" s="80"/>
      <c r="Q1848" s="80"/>
      <c r="R1848" s="80"/>
      <c r="S1848" s="80"/>
      <c r="T1848" s="80"/>
      <c r="U1848" s="83">
        <v>15.801812397280731</v>
      </c>
      <c r="V1848" s="105">
        <v>-1</v>
      </c>
      <c r="W1848" s="80"/>
      <c r="X1848" s="80"/>
      <c r="Y1848" s="80"/>
      <c r="Z1848" s="80"/>
      <c r="AA1848" s="80"/>
      <c r="AB1848" s="80"/>
      <c r="AC1848" s="80"/>
      <c r="AD1848" s="80"/>
      <c r="AE1848" s="80"/>
      <c r="AF1848" s="84">
        <v>1.3851351255933084</v>
      </c>
      <c r="AG1848" s="105">
        <v>-1</v>
      </c>
      <c r="AH1848" s="80"/>
      <c r="AI1848" s="80"/>
      <c r="AJ1848" s="80"/>
      <c r="AK1848" s="80"/>
      <c r="AL1848" s="80"/>
      <c r="AM1848" s="84">
        <v>4.7427805327315973</v>
      </c>
      <c r="AN1848" s="105">
        <v>-1</v>
      </c>
      <c r="AO1848" s="80"/>
      <c r="AP1848" s="80"/>
      <c r="AQ1848" s="80"/>
      <c r="AR1848" s="80"/>
    </row>
    <row r="1849" spans="1:44" x14ac:dyDescent="0.25">
      <c r="A1849" s="80" t="s">
        <v>327</v>
      </c>
      <c r="B1849" s="80" t="s">
        <v>384</v>
      </c>
      <c r="C1849" s="80" t="s">
        <v>285</v>
      </c>
      <c r="D1849" s="81">
        <v>201992.27448526621</v>
      </c>
      <c r="E1849" s="81">
        <v>201413.95183581591</v>
      </c>
      <c r="F1849" s="105">
        <v>2.8713137505078463E-3</v>
      </c>
      <c r="G1849" s="81">
        <v>235057.24016977192</v>
      </c>
      <c r="H1849" s="105">
        <v>-0.14066771846986834</v>
      </c>
      <c r="I1849" s="81">
        <v>185600.88886689066</v>
      </c>
      <c r="J1849" s="105">
        <v>8.8315232316215561E-2</v>
      </c>
      <c r="K1849" s="83">
        <v>58236.048935209095</v>
      </c>
      <c r="L1849" s="83">
        <v>64268.176576091646</v>
      </c>
      <c r="M1849" s="105">
        <v>-9.3858702117379775E-2</v>
      </c>
      <c r="N1849" s="83">
        <v>77218.991198302276</v>
      </c>
      <c r="O1849" s="105">
        <v>-0.24583255969174764</v>
      </c>
      <c r="P1849" s="83">
        <v>65714.337611095078</v>
      </c>
      <c r="Q1849" s="105">
        <v>-0.11379995519613002</v>
      </c>
      <c r="R1849" s="83">
        <v>37289.285196283083</v>
      </c>
      <c r="S1849" s="83">
        <v>40861.089984671104</v>
      </c>
      <c r="T1849" s="105">
        <v>-8.7413350689567293E-2</v>
      </c>
      <c r="U1849" s="83">
        <v>46586.763946907915</v>
      </c>
      <c r="V1849" s="105">
        <v>-0.19957339731131787</v>
      </c>
      <c r="W1849" s="83">
        <v>38099.302730059935</v>
      </c>
      <c r="X1849" s="105">
        <v>-2.1260691816749638E-2</v>
      </c>
      <c r="Y1849" s="80"/>
      <c r="Z1849" s="80"/>
      <c r="AA1849" s="80"/>
      <c r="AB1849" s="80"/>
      <c r="AC1849" s="84">
        <v>3.4685092512027054</v>
      </c>
      <c r="AD1849" s="84">
        <v>3.1339608896068127</v>
      </c>
      <c r="AE1849" s="105">
        <v>0.10674937351814404</v>
      </c>
      <c r="AF1849" s="84">
        <v>3.0440340714388903</v>
      </c>
      <c r="AG1849" s="105">
        <v>0.13944495028702789</v>
      </c>
      <c r="AH1849" s="84">
        <v>2.8243591218296658</v>
      </c>
      <c r="AI1849" s="105">
        <v>0.22806948464675011</v>
      </c>
      <c r="AJ1849" s="84">
        <v>5.4168985386021928</v>
      </c>
      <c r="AK1849" s="84">
        <v>4.9292359041664247</v>
      </c>
      <c r="AL1849" s="105">
        <v>9.8932703550173473E-2</v>
      </c>
      <c r="AM1849" s="84">
        <v>5.0455799084403514</v>
      </c>
      <c r="AN1849" s="105">
        <v>7.3592854914594025E-2</v>
      </c>
      <c r="AO1849" s="84">
        <v>4.8715035595770519</v>
      </c>
      <c r="AP1849" s="105">
        <v>0.11195619018956286</v>
      </c>
      <c r="AQ1849" s="108">
        <v>32.614464004423404</v>
      </c>
      <c r="AR1849" s="108">
        <v>28.976091232657073</v>
      </c>
    </row>
    <row r="1850" spans="1:44" x14ac:dyDescent="0.25">
      <c r="A1850" s="80" t="s">
        <v>327</v>
      </c>
      <c r="B1850" s="80" t="s">
        <v>384</v>
      </c>
      <c r="C1850" s="80" t="s">
        <v>286</v>
      </c>
      <c r="D1850" s="80"/>
      <c r="E1850" s="81">
        <v>781.47684167623515</v>
      </c>
      <c r="F1850" s="105">
        <v>-1</v>
      </c>
      <c r="G1850" s="81">
        <v>625.77154377222064</v>
      </c>
      <c r="H1850" s="105">
        <v>-1</v>
      </c>
      <c r="I1850" s="81">
        <v>295.39065940856932</v>
      </c>
      <c r="J1850" s="105">
        <v>-1</v>
      </c>
      <c r="K1850" s="80"/>
      <c r="L1850" s="83">
        <v>242.52526950836182</v>
      </c>
      <c r="M1850" s="105">
        <v>-1</v>
      </c>
      <c r="N1850" s="83">
        <v>192.68154633045197</v>
      </c>
      <c r="O1850" s="105">
        <v>-1</v>
      </c>
      <c r="P1850" s="83">
        <v>95.497743248939514</v>
      </c>
      <c r="Q1850" s="105">
        <v>-1</v>
      </c>
      <c r="R1850" s="80"/>
      <c r="S1850" s="83">
        <v>53.06452896842957</v>
      </c>
      <c r="T1850" s="105">
        <v>-1</v>
      </c>
      <c r="U1850" s="83">
        <v>42.158722337102894</v>
      </c>
      <c r="V1850" s="105">
        <v>-1</v>
      </c>
      <c r="W1850" s="83">
        <v>20.894906222867967</v>
      </c>
      <c r="X1850" s="105">
        <v>-1</v>
      </c>
      <c r="Y1850" s="80"/>
      <c r="Z1850" s="80"/>
      <c r="AA1850" s="80"/>
      <c r="AB1850" s="80"/>
      <c r="AC1850" s="80"/>
      <c r="AD1850" s="84">
        <v>3.2222491423694359</v>
      </c>
      <c r="AE1850" s="105">
        <v>-1</v>
      </c>
      <c r="AF1850" s="84">
        <v>3.2476983690955663</v>
      </c>
      <c r="AG1850" s="105">
        <v>-1</v>
      </c>
      <c r="AH1850" s="84">
        <v>3.0931690044083799</v>
      </c>
      <c r="AI1850" s="105">
        <v>-1</v>
      </c>
      <c r="AJ1850" s="80"/>
      <c r="AK1850" s="84">
        <v>14.72691564154221</v>
      </c>
      <c r="AL1850" s="105">
        <v>-1</v>
      </c>
      <c r="AM1850" s="84">
        <v>14.843228377950485</v>
      </c>
      <c r="AN1850" s="105">
        <v>-1</v>
      </c>
      <c r="AO1850" s="84">
        <v>14.136969855614167</v>
      </c>
      <c r="AP1850" s="105">
        <v>-1</v>
      </c>
      <c r="AQ1850" s="80"/>
      <c r="AR1850" s="80"/>
    </row>
    <row r="1851" spans="1:44" x14ac:dyDescent="0.25">
      <c r="A1851" s="80" t="s">
        <v>327</v>
      </c>
      <c r="B1851" s="80" t="s">
        <v>384</v>
      </c>
      <c r="C1851" s="80" t="s">
        <v>287</v>
      </c>
      <c r="D1851" s="80"/>
      <c r="E1851" s="80"/>
      <c r="F1851" s="80"/>
      <c r="G1851" s="81">
        <v>39.955967330932616</v>
      </c>
      <c r="H1851" s="105">
        <v>-1</v>
      </c>
      <c r="I1851" s="81">
        <v>91.004541778564459</v>
      </c>
      <c r="J1851" s="105">
        <v>-1</v>
      </c>
      <c r="K1851" s="80"/>
      <c r="L1851" s="80"/>
      <c r="M1851" s="80"/>
      <c r="N1851" s="83">
        <v>5.5494399070739746</v>
      </c>
      <c r="O1851" s="105">
        <v>-1</v>
      </c>
      <c r="P1851" s="83">
        <v>12.639519691467285</v>
      </c>
      <c r="Q1851" s="105">
        <v>-1</v>
      </c>
      <c r="R1851" s="80"/>
      <c r="S1851" s="80"/>
      <c r="T1851" s="80"/>
      <c r="U1851" s="83">
        <v>5.0777376340507487</v>
      </c>
      <c r="V1851" s="105">
        <v>-1</v>
      </c>
      <c r="W1851" s="83">
        <v>11.572170580012354</v>
      </c>
      <c r="X1851" s="105">
        <v>-1</v>
      </c>
      <c r="Y1851" s="80"/>
      <c r="Z1851" s="80"/>
      <c r="AA1851" s="80"/>
      <c r="AB1851" s="80"/>
      <c r="AC1851" s="80"/>
      <c r="AD1851" s="80"/>
      <c r="AE1851" s="80"/>
      <c r="AF1851" s="84">
        <v>7.2</v>
      </c>
      <c r="AG1851" s="105">
        <v>-1</v>
      </c>
      <c r="AH1851" s="84">
        <v>7.2</v>
      </c>
      <c r="AI1851" s="105">
        <v>-1</v>
      </c>
      <c r="AJ1851" s="80"/>
      <c r="AK1851" s="80"/>
      <c r="AL1851" s="80"/>
      <c r="AM1851" s="84">
        <v>7.8688522744838769</v>
      </c>
      <c r="AN1851" s="105">
        <v>-1</v>
      </c>
      <c r="AO1851" s="84">
        <v>7.8640857520497507</v>
      </c>
      <c r="AP1851" s="105">
        <v>-1</v>
      </c>
      <c r="AQ1851" s="80"/>
      <c r="AR1851" s="80"/>
    </row>
    <row r="1852" spans="1:44" x14ac:dyDescent="0.25">
      <c r="A1852" s="80" t="s">
        <v>327</v>
      </c>
      <c r="B1852" s="80" t="s">
        <v>384</v>
      </c>
      <c r="C1852" s="80" t="s">
        <v>288</v>
      </c>
      <c r="D1852" s="81">
        <v>891.95248643875118</v>
      </c>
      <c r="E1852" s="81">
        <v>1131.0655855894088</v>
      </c>
      <c r="F1852" s="105">
        <v>-0.21140515828359638</v>
      </c>
      <c r="G1852" s="81">
        <v>1216.2498000788689</v>
      </c>
      <c r="H1852" s="105">
        <v>-0.26663709512559702</v>
      </c>
      <c r="I1852" s="81">
        <v>649.26896720647812</v>
      </c>
      <c r="J1852" s="105">
        <v>0.37377963754595367</v>
      </c>
      <c r="K1852" s="83">
        <v>289.58006525039673</v>
      </c>
      <c r="L1852" s="83">
        <v>350.55825781822205</v>
      </c>
      <c r="M1852" s="105">
        <v>-0.17394595964544318</v>
      </c>
      <c r="N1852" s="83">
        <v>348.47815930011478</v>
      </c>
      <c r="O1852" s="105">
        <v>-0.16901516631059252</v>
      </c>
      <c r="P1852" s="83">
        <v>207.06588907421019</v>
      </c>
      <c r="Q1852" s="105">
        <v>0.39849236658489096</v>
      </c>
      <c r="R1852" s="83">
        <v>54.296262234449387</v>
      </c>
      <c r="S1852" s="83">
        <v>65.729673340916634</v>
      </c>
      <c r="T1852" s="105">
        <v>-0.17394595964544318</v>
      </c>
      <c r="U1852" s="83">
        <v>69.132444136517762</v>
      </c>
      <c r="V1852" s="105">
        <v>-0.2146051985775442</v>
      </c>
      <c r="W1852" s="83">
        <v>44.783516951105497</v>
      </c>
      <c r="X1852" s="105">
        <v>0.21241621763940235</v>
      </c>
      <c r="Y1852" s="80"/>
      <c r="Z1852" s="80"/>
      <c r="AA1852" s="80"/>
      <c r="AB1852" s="80"/>
      <c r="AC1852" s="84">
        <v>3.0801584552012913</v>
      </c>
      <c r="AD1852" s="84">
        <v>3.2264696676348437</v>
      </c>
      <c r="AE1852" s="105">
        <v>-4.5347152617370025E-2</v>
      </c>
      <c r="AF1852" s="84">
        <v>3.490175116057749</v>
      </c>
      <c r="AG1852" s="105">
        <v>-0.11747738930635179</v>
      </c>
      <c r="AH1852" s="84">
        <v>3.1355669932375347</v>
      </c>
      <c r="AI1852" s="105">
        <v>-1.7670978855097927E-2</v>
      </c>
      <c r="AJ1852" s="84">
        <v>16.427511761073553</v>
      </c>
      <c r="AK1852" s="84">
        <v>17.207838227385835</v>
      </c>
      <c r="AL1852" s="105">
        <v>-4.534715261737015E-2</v>
      </c>
      <c r="AM1852" s="84">
        <v>17.593039205689106</v>
      </c>
      <c r="AN1852" s="105">
        <v>-6.6249351859492975E-2</v>
      </c>
      <c r="AO1852" s="84">
        <v>14.497945034449794</v>
      </c>
      <c r="AP1852" s="105">
        <v>0.13309242944698391</v>
      </c>
      <c r="AQ1852" s="108">
        <v>0.14401814295494028</v>
      </c>
      <c r="AR1852" s="108">
        <v>4.2191568967229781E-2</v>
      </c>
    </row>
    <row r="1853" spans="1:44" x14ac:dyDescent="0.25">
      <c r="A1853" s="80" t="s">
        <v>327</v>
      </c>
      <c r="B1853" s="80" t="s">
        <v>384</v>
      </c>
      <c r="C1853" s="80" t="s">
        <v>290</v>
      </c>
      <c r="D1853" s="81">
        <v>54997.033375341889</v>
      </c>
      <c r="E1853" s="81">
        <v>62555.519280574321</v>
      </c>
      <c r="F1853" s="105">
        <v>-0.12082844155335157</v>
      </c>
      <c r="G1853" s="81">
        <v>64808.452291895148</v>
      </c>
      <c r="H1853" s="105">
        <v>-0.15139103881640237</v>
      </c>
      <c r="I1853" s="81">
        <v>66056.59788354754</v>
      </c>
      <c r="J1853" s="105">
        <v>-0.16742558446171829</v>
      </c>
      <c r="K1853" s="83">
        <v>17481.331423709576</v>
      </c>
      <c r="L1853" s="83">
        <v>21009.631398688154</v>
      </c>
      <c r="M1853" s="105">
        <v>-0.16793726210726789</v>
      </c>
      <c r="N1853" s="83">
        <v>20062.989286115317</v>
      </c>
      <c r="O1853" s="105">
        <v>-0.12867762752544498</v>
      </c>
      <c r="P1853" s="83">
        <v>22876.433355830472</v>
      </c>
      <c r="Q1853" s="105">
        <v>-0.23583667297270605</v>
      </c>
      <c r="R1853" s="83">
        <v>8561.9117875308766</v>
      </c>
      <c r="S1853" s="83">
        <v>10007.978364953491</v>
      </c>
      <c r="T1853" s="105">
        <v>-0.14449137724822955</v>
      </c>
      <c r="U1853" s="83">
        <v>9663.8805759112201</v>
      </c>
      <c r="V1853" s="105">
        <v>-0.11402963640995092</v>
      </c>
      <c r="W1853" s="83">
        <v>11374.386164453232</v>
      </c>
      <c r="X1853" s="105">
        <v>-0.24726383791257109</v>
      </c>
      <c r="Y1853" s="80"/>
      <c r="Z1853" s="80"/>
      <c r="AA1853" s="80"/>
      <c r="AB1853" s="80"/>
      <c r="AC1853" s="84">
        <v>3.1460437447430647</v>
      </c>
      <c r="AD1853" s="84">
        <v>2.9774686710819829</v>
      </c>
      <c r="AE1853" s="105">
        <v>5.6616909288863579E-2</v>
      </c>
      <c r="AF1853" s="84">
        <v>3.230249060480042</v>
      </c>
      <c r="AG1853" s="105">
        <v>-2.606774714902748E-2</v>
      </c>
      <c r="AH1853" s="84">
        <v>2.8875391917993993</v>
      </c>
      <c r="AI1853" s="105">
        <v>8.9524171196642924E-2</v>
      </c>
      <c r="AJ1853" s="84">
        <v>6.4234524648381344</v>
      </c>
      <c r="AK1853" s="84">
        <v>6.2505649991845305</v>
      </c>
      <c r="AL1853" s="105">
        <v>2.7659494089919773E-2</v>
      </c>
      <c r="AM1853" s="84">
        <v>6.7062555029333311</v>
      </c>
      <c r="AN1853" s="105">
        <v>-4.2170036314825465E-2</v>
      </c>
      <c r="AO1853" s="84">
        <v>5.8074868330024634</v>
      </c>
      <c r="AP1853" s="105">
        <v>0.10606405998809945</v>
      </c>
      <c r="AQ1853" s="108">
        <v>8.8800364763504707</v>
      </c>
      <c r="AR1853" s="108">
        <v>6.6531373764757982</v>
      </c>
    </row>
    <row r="1854" spans="1:44" x14ac:dyDescent="0.25">
      <c r="A1854" s="80" t="s">
        <v>327</v>
      </c>
      <c r="B1854" s="80" t="s">
        <v>384</v>
      </c>
      <c r="C1854" s="80" t="s">
        <v>291</v>
      </c>
      <c r="D1854" s="81">
        <v>10368.870068798065</v>
      </c>
      <c r="E1854" s="81">
        <v>13085.97159198165</v>
      </c>
      <c r="F1854" s="105">
        <v>-0.20763467993836027</v>
      </c>
      <c r="G1854" s="81">
        <v>14029.476332328319</v>
      </c>
      <c r="H1854" s="105">
        <v>-0.2609225160525106</v>
      </c>
      <c r="I1854" s="81">
        <v>11852.074945274591</v>
      </c>
      <c r="J1854" s="105">
        <v>-0.12514305582145158</v>
      </c>
      <c r="K1854" s="83">
        <v>2354.9747266704303</v>
      </c>
      <c r="L1854" s="83">
        <v>3394.2985315573069</v>
      </c>
      <c r="M1854" s="105">
        <v>-0.306196934425221</v>
      </c>
      <c r="N1854" s="83">
        <v>3967.5372027897747</v>
      </c>
      <c r="O1854" s="105">
        <v>-0.40643915701293759</v>
      </c>
      <c r="P1854" s="83">
        <v>3687.5667312446349</v>
      </c>
      <c r="Q1854" s="105">
        <v>-0.36137434294631071</v>
      </c>
      <c r="R1854" s="83">
        <v>680.83411798103145</v>
      </c>
      <c r="S1854" s="83">
        <v>1085.9009721390435</v>
      </c>
      <c r="T1854" s="105">
        <v>-0.37302375129114951</v>
      </c>
      <c r="U1854" s="83">
        <v>1247.2245467400403</v>
      </c>
      <c r="V1854" s="105">
        <v>-0.45412065553025227</v>
      </c>
      <c r="W1854" s="83">
        <v>1156.2100824672075</v>
      </c>
      <c r="X1854" s="105">
        <v>-0.41115016353410727</v>
      </c>
      <c r="Y1854" s="80"/>
      <c r="Z1854" s="80"/>
      <c r="AA1854" s="80"/>
      <c r="AB1854" s="80"/>
      <c r="AC1854" s="84">
        <v>4.4029644782889212</v>
      </c>
      <c r="AD1854" s="84">
        <v>3.8552801028900059</v>
      </c>
      <c r="AE1854" s="105">
        <v>0.14206085181420636</v>
      </c>
      <c r="AF1854" s="84">
        <v>3.5360667374368888</v>
      </c>
      <c r="AG1854" s="105">
        <v>0.24515876119476229</v>
      </c>
      <c r="AH1854" s="84">
        <v>3.2140638554015415</v>
      </c>
      <c r="AI1854" s="105">
        <v>0.36990572570277924</v>
      </c>
      <c r="AJ1854" s="84">
        <v>15.229656967759288</v>
      </c>
      <c r="AK1854" s="84">
        <v>12.050796460937384</v>
      </c>
      <c r="AL1854" s="105">
        <v>0.26378841573884093</v>
      </c>
      <c r="AM1854" s="84">
        <v>11.248556941088243</v>
      </c>
      <c r="AN1854" s="105">
        <v>0.35392095604095269</v>
      </c>
      <c r="AO1854" s="84">
        <v>10.250797086965154</v>
      </c>
      <c r="AP1854" s="105">
        <v>0.48570465677495656</v>
      </c>
      <c r="AQ1854" s="108">
        <v>1.6741983845031905</v>
      </c>
      <c r="AR1854" s="108">
        <v>0.52905040719017082</v>
      </c>
    </row>
    <row r="1855" spans="1:44" x14ac:dyDescent="0.25">
      <c r="A1855" s="80" t="s">
        <v>327</v>
      </c>
      <c r="B1855" s="80" t="s">
        <v>384</v>
      </c>
      <c r="C1855" s="80" t="s">
        <v>292</v>
      </c>
      <c r="D1855" s="81">
        <v>344809.05550429225</v>
      </c>
      <c r="E1855" s="81">
        <v>343268.36511214374</v>
      </c>
      <c r="F1855" s="105">
        <v>4.4882970548281425E-3</v>
      </c>
      <c r="G1855" s="81">
        <v>403692.27840545774</v>
      </c>
      <c r="H1855" s="105">
        <v>-0.14586165267700452</v>
      </c>
      <c r="I1855" s="81">
        <v>330454.33105918649</v>
      </c>
      <c r="J1855" s="105">
        <v>4.343935937863299E-2</v>
      </c>
      <c r="K1855" s="83">
        <v>128283.7936141259</v>
      </c>
      <c r="L1855" s="83">
        <v>152182.07156904275</v>
      </c>
      <c r="M1855" s="105">
        <v>-0.15703740728798368</v>
      </c>
      <c r="N1855" s="83">
        <v>182587.35683062658</v>
      </c>
      <c r="O1855" s="105">
        <v>-0.29741140985393788</v>
      </c>
      <c r="P1855" s="83">
        <v>152257.03898521865</v>
      </c>
      <c r="Q1855" s="105">
        <v>-0.15745246020067494</v>
      </c>
      <c r="R1855" s="83">
        <v>80771.084753799485</v>
      </c>
      <c r="S1855" s="83">
        <v>93342.956469335797</v>
      </c>
      <c r="T1855" s="105">
        <v>-0.13468473884975254</v>
      </c>
      <c r="U1855" s="83">
        <v>108775.34389445798</v>
      </c>
      <c r="V1855" s="105">
        <v>-0.25745043075046803</v>
      </c>
      <c r="W1855" s="83">
        <v>91629.520568534936</v>
      </c>
      <c r="X1855" s="105">
        <v>-0.11850368470075982</v>
      </c>
      <c r="Y1855" s="80"/>
      <c r="Z1855" s="80"/>
      <c r="AA1855" s="80"/>
      <c r="AB1855" s="80"/>
      <c r="AC1855" s="84">
        <v>2.6878613875535078</v>
      </c>
      <c r="AD1855" s="84">
        <v>2.2556426100193279</v>
      </c>
      <c r="AE1855" s="105">
        <v>0.19161669300549186</v>
      </c>
      <c r="AF1855" s="84">
        <v>2.2109541723632846</v>
      </c>
      <c r="AG1855" s="105">
        <v>0.21570199018664324</v>
      </c>
      <c r="AH1855" s="84">
        <v>2.1703714538364793</v>
      </c>
      <c r="AI1855" s="105">
        <v>0.23843380947638343</v>
      </c>
      <c r="AJ1855" s="84">
        <v>4.2689665064585176</v>
      </c>
      <c r="AK1855" s="84">
        <v>3.6774961721392576</v>
      </c>
      <c r="AL1855" s="105">
        <v>0.16083506457470828</v>
      </c>
      <c r="AM1855" s="84">
        <v>3.7112480085298589</v>
      </c>
      <c r="AN1855" s="105">
        <v>0.15027788405593201</v>
      </c>
      <c r="AO1855" s="84">
        <v>3.6064177680818581</v>
      </c>
      <c r="AP1855" s="105">
        <v>0.18371380715802335</v>
      </c>
      <c r="AQ1855" s="108">
        <v>55.674220995834482</v>
      </c>
      <c r="AR1855" s="108">
        <v>62.764150840307863</v>
      </c>
    </row>
    <row r="1856" spans="1:44" x14ac:dyDescent="0.25">
      <c r="A1856" s="80" t="s">
        <v>327</v>
      </c>
      <c r="B1856" s="80" t="s">
        <v>384</v>
      </c>
      <c r="C1856" s="80" t="s">
        <v>293</v>
      </c>
      <c r="D1856" s="80"/>
      <c r="E1856" s="80"/>
      <c r="F1856" s="80"/>
      <c r="G1856" s="81">
        <v>19.394705851078033</v>
      </c>
      <c r="H1856" s="105">
        <v>-1</v>
      </c>
      <c r="I1856" s="80"/>
      <c r="J1856" s="80"/>
      <c r="K1856" s="80"/>
      <c r="L1856" s="80"/>
      <c r="M1856" s="80"/>
      <c r="N1856" s="83">
        <v>2.7746360301971436</v>
      </c>
      <c r="O1856" s="105">
        <v>-1</v>
      </c>
      <c r="P1856" s="80"/>
      <c r="Q1856" s="80"/>
      <c r="R1856" s="80"/>
      <c r="S1856" s="80"/>
      <c r="T1856" s="80"/>
      <c r="U1856" s="83">
        <v>1.1930935128305151</v>
      </c>
      <c r="V1856" s="105">
        <v>-1</v>
      </c>
      <c r="W1856" s="80"/>
      <c r="X1856" s="80"/>
      <c r="Y1856" s="80"/>
      <c r="Z1856" s="80"/>
      <c r="AA1856" s="80"/>
      <c r="AB1856" s="80"/>
      <c r="AC1856" s="80"/>
      <c r="AD1856" s="80"/>
      <c r="AE1856" s="80"/>
      <c r="AF1856" s="84">
        <v>6.99</v>
      </c>
      <c r="AG1856" s="105">
        <v>-1</v>
      </c>
      <c r="AH1856" s="80"/>
      <c r="AI1856" s="80"/>
      <c r="AJ1856" s="80"/>
      <c r="AK1856" s="80"/>
      <c r="AL1856" s="80"/>
      <c r="AM1856" s="84">
        <v>16.255813683091535</v>
      </c>
      <c r="AN1856" s="105">
        <v>-1</v>
      </c>
      <c r="AO1856" s="80"/>
      <c r="AP1856" s="80"/>
      <c r="AQ1856" s="80"/>
      <c r="AR1856" s="80"/>
    </row>
    <row r="1857" spans="1:44" x14ac:dyDescent="0.25">
      <c r="A1857" s="80" t="s">
        <v>327</v>
      </c>
      <c r="B1857" s="80" t="s">
        <v>274</v>
      </c>
      <c r="C1857" s="80" t="s">
        <v>281</v>
      </c>
      <c r="D1857" s="81">
        <v>77694698.564860463</v>
      </c>
      <c r="E1857" s="81">
        <v>76000919.343724504</v>
      </c>
      <c r="F1857" s="105">
        <v>2.2286299110088548E-2</v>
      </c>
      <c r="G1857" s="81">
        <v>73568965.700169668</v>
      </c>
      <c r="H1857" s="105">
        <v>5.6079799755581999E-2</v>
      </c>
      <c r="I1857" s="81">
        <v>64007035.44949954</v>
      </c>
      <c r="J1857" s="105">
        <v>0.21384622829720423</v>
      </c>
      <c r="K1857" s="83">
        <v>34047388.331813298</v>
      </c>
      <c r="L1857" s="83">
        <v>35224650.610636517</v>
      </c>
      <c r="M1857" s="105">
        <v>-3.3421545946228079E-2</v>
      </c>
      <c r="N1857" s="83">
        <v>37017123.388173208</v>
      </c>
      <c r="O1857" s="105">
        <v>-8.0225981506405364E-2</v>
      </c>
      <c r="P1857" s="83">
        <v>31083796.669166472</v>
      </c>
      <c r="Q1857" s="105">
        <v>9.534201031454298E-2</v>
      </c>
      <c r="R1857" s="83">
        <v>52938135.918773293</v>
      </c>
      <c r="S1857" s="83">
        <v>55364566.842207611</v>
      </c>
      <c r="T1857" s="105">
        <v>-4.3826422960190278E-2</v>
      </c>
      <c r="U1857" s="83">
        <v>59013530.109435111</v>
      </c>
      <c r="V1857" s="105">
        <v>-0.10294917418760687</v>
      </c>
      <c r="W1857" s="83">
        <v>50844178.651332475</v>
      </c>
      <c r="X1857" s="105">
        <v>4.1183815394094124E-2</v>
      </c>
      <c r="Y1857" s="81">
        <v>71347388.558393374</v>
      </c>
      <c r="Z1857" s="82">
        <v>6347310.0064670872</v>
      </c>
      <c r="AA1857" s="83">
        <v>43693191.802131027</v>
      </c>
      <c r="AB1857" s="83">
        <v>9244944.1166422684</v>
      </c>
      <c r="AC1857" s="84">
        <v>2.2819576587689068</v>
      </c>
      <c r="AD1857" s="84">
        <v>2.1576060521882106</v>
      </c>
      <c r="AE1857" s="105">
        <v>5.7634064594220408E-2</v>
      </c>
      <c r="AF1857" s="84">
        <v>1.9874306528009305</v>
      </c>
      <c r="AG1857" s="105">
        <v>0.1481948593038418</v>
      </c>
      <c r="AH1857" s="84">
        <v>2.0591768801843706</v>
      </c>
      <c r="AI1857" s="105">
        <v>0.10818923849057067</v>
      </c>
      <c r="AJ1857" s="84">
        <v>1.4676508195164428</v>
      </c>
      <c r="AK1857" s="84">
        <v>1.3727357347585101</v>
      </c>
      <c r="AL1857" s="105">
        <v>6.914301300288514E-2</v>
      </c>
      <c r="AM1857" s="84">
        <v>1.2466457363886359</v>
      </c>
      <c r="AN1857" s="105">
        <v>0.17727978099698863</v>
      </c>
      <c r="AO1857" s="84">
        <v>1.2588862117024699</v>
      </c>
      <c r="AP1857" s="105">
        <v>0.16583278605589583</v>
      </c>
      <c r="AQ1857" s="80"/>
      <c r="AR1857" s="80"/>
    </row>
    <row r="1858" spans="1:44" x14ac:dyDescent="0.25">
      <c r="A1858" s="80" t="s">
        <v>327</v>
      </c>
      <c r="B1858" s="80" t="s">
        <v>274</v>
      </c>
      <c r="C1858" s="80" t="s">
        <v>313</v>
      </c>
      <c r="D1858" s="81">
        <v>33561617.755354248</v>
      </c>
      <c r="E1858" s="81">
        <v>32426253.147298474</v>
      </c>
      <c r="F1858" s="105">
        <v>3.5013746512688432E-2</v>
      </c>
      <c r="G1858" s="81">
        <v>33493126.896220349</v>
      </c>
      <c r="H1858" s="105">
        <v>2.0449228089727363E-3</v>
      </c>
      <c r="I1858" s="81">
        <v>28957529.612081375</v>
      </c>
      <c r="J1858" s="105">
        <v>0.15899450695379763</v>
      </c>
      <c r="K1858" s="83">
        <v>18705964.169720151</v>
      </c>
      <c r="L1858" s="83">
        <v>19642221.031238779</v>
      </c>
      <c r="M1858" s="105">
        <v>-4.7665529271339324E-2</v>
      </c>
      <c r="N1858" s="83">
        <v>21320535.867185853</v>
      </c>
      <c r="O1858" s="105">
        <v>-0.12263161272084885</v>
      </c>
      <c r="P1858" s="83">
        <v>18004262.793649085</v>
      </c>
      <c r="Q1858" s="105">
        <v>3.8974179843597224E-2</v>
      </c>
      <c r="R1858" s="83">
        <v>22974577.938073337</v>
      </c>
      <c r="S1858" s="83">
        <v>23147737.839872006</v>
      </c>
      <c r="T1858" s="105">
        <v>-7.4806403544281164E-3</v>
      </c>
      <c r="U1858" s="83">
        <v>24979962.834492192</v>
      </c>
      <c r="V1858" s="105">
        <v>-8.0279738993439598E-2</v>
      </c>
      <c r="W1858" s="83">
        <v>22380353.258151688</v>
      </c>
      <c r="X1858" s="105">
        <v>2.6551175178846316E-2</v>
      </c>
      <c r="Y1858" s="81">
        <v>32212418.439103272</v>
      </c>
      <c r="Z1858" s="82">
        <v>1349199.3162509778</v>
      </c>
      <c r="AA1858" s="83">
        <v>21014880.804724179</v>
      </c>
      <c r="AB1858" s="83">
        <v>1959697.1333491574</v>
      </c>
      <c r="AC1858" s="84">
        <v>1.7941666866699844</v>
      </c>
      <c r="AD1858" s="84">
        <v>1.650844530042102</v>
      </c>
      <c r="AE1858" s="105">
        <v>8.6817476763985282E-2</v>
      </c>
      <c r="AF1858" s="84">
        <v>1.5709326962916146</v>
      </c>
      <c r="AG1858" s="105">
        <v>0.14210283540812529</v>
      </c>
      <c r="AH1858" s="84">
        <v>1.6083707477484721</v>
      </c>
      <c r="AI1858" s="105">
        <v>0.11551810375910186</v>
      </c>
      <c r="AJ1858" s="84">
        <v>1.4608154215419178</v>
      </c>
      <c r="AK1858" s="84">
        <v>1.4008389662787788</v>
      </c>
      <c r="AL1858" s="105">
        <v>4.2814668000321153E-2</v>
      </c>
      <c r="AM1858" s="84">
        <v>1.3407997088759966</v>
      </c>
      <c r="AN1858" s="105">
        <v>8.9510544991489666E-2</v>
      </c>
      <c r="AO1858" s="84">
        <v>1.2938817041028634</v>
      </c>
      <c r="AP1858" s="105">
        <v>0.12901775866349463</v>
      </c>
      <c r="AQ1858" s="80"/>
      <c r="AR1858" s="80"/>
    </row>
    <row r="1859" spans="1:44" x14ac:dyDescent="0.25">
      <c r="A1859" s="80" t="s">
        <v>327</v>
      </c>
      <c r="B1859" s="80" t="s">
        <v>274</v>
      </c>
      <c r="C1859" s="80" t="s">
        <v>328</v>
      </c>
      <c r="D1859" s="81">
        <v>1140133.6544241298</v>
      </c>
      <c r="E1859" s="81">
        <v>1211487.7191226769</v>
      </c>
      <c r="F1859" s="105">
        <v>-5.889788527961274E-2</v>
      </c>
      <c r="G1859" s="81">
        <v>1347774.7332329203</v>
      </c>
      <c r="H1859" s="105">
        <v>-0.1540621542227015</v>
      </c>
      <c r="I1859" s="81">
        <v>1065175.0828883969</v>
      </c>
      <c r="J1859" s="105">
        <v>7.0372066282728254E-2</v>
      </c>
      <c r="K1859" s="83">
        <v>392884.4946536622</v>
      </c>
      <c r="L1859" s="83">
        <v>458293.96544336696</v>
      </c>
      <c r="M1859" s="105">
        <v>-0.14272383169266856</v>
      </c>
      <c r="N1859" s="83">
        <v>527696.94709410879</v>
      </c>
      <c r="O1859" s="105">
        <v>-0.25547324687554868</v>
      </c>
      <c r="P1859" s="83">
        <v>436651.94643078436</v>
      </c>
      <c r="Q1859" s="105">
        <v>-0.1002341845373176</v>
      </c>
      <c r="R1859" s="83">
        <v>245938.33275003769</v>
      </c>
      <c r="S1859" s="83">
        <v>284750.59677007183</v>
      </c>
      <c r="T1859" s="105">
        <v>-0.13630266085578729</v>
      </c>
      <c r="U1859" s="83">
        <v>321389.57176785578</v>
      </c>
      <c r="V1859" s="105">
        <v>-0.23476567270924892</v>
      </c>
      <c r="W1859" s="83">
        <v>253971.27673029099</v>
      </c>
      <c r="X1859" s="105">
        <v>-3.162934046586701E-2</v>
      </c>
      <c r="Y1859" s="81">
        <v>1128551.5374301125</v>
      </c>
      <c r="Z1859" s="82">
        <v>11582.116994017295</v>
      </c>
      <c r="AA1859" s="83">
        <v>241487.49772405499</v>
      </c>
      <c r="AB1859" s="83">
        <v>4450.8350259826975</v>
      </c>
      <c r="AC1859" s="84">
        <v>2.9019563508842134</v>
      </c>
      <c r="AD1859" s="84">
        <v>2.643472989985038</v>
      </c>
      <c r="AE1859" s="105">
        <v>9.7781729519634111E-2</v>
      </c>
      <c r="AF1859" s="84">
        <v>2.5540696050162288</v>
      </c>
      <c r="AG1859" s="105">
        <v>0.13620879602683111</v>
      </c>
      <c r="AH1859" s="84">
        <v>2.4394144846832662</v>
      </c>
      <c r="AI1859" s="105">
        <v>0.18961183886755667</v>
      </c>
      <c r="AJ1859" s="84">
        <v>4.635851766885474</v>
      </c>
      <c r="AK1859" s="84">
        <v>4.2545572612124127</v>
      </c>
      <c r="AL1859" s="105">
        <v>8.9620254767567631E-2</v>
      </c>
      <c r="AM1859" s="84">
        <v>4.1935857651487121</v>
      </c>
      <c r="AN1859" s="105">
        <v>0.10546249117217669</v>
      </c>
      <c r="AO1859" s="84">
        <v>4.1940769704425165</v>
      </c>
      <c r="AP1859" s="105">
        <v>0.1053330207233526</v>
      </c>
      <c r="AQ1859" s="108">
        <v>100</v>
      </c>
      <c r="AR1859" s="108">
        <v>100</v>
      </c>
    </row>
    <row r="1860" spans="1:44" x14ac:dyDescent="0.25">
      <c r="A1860" s="80" t="s">
        <v>327</v>
      </c>
      <c r="B1860" s="80" t="s">
        <v>274</v>
      </c>
      <c r="C1860" s="80" t="s">
        <v>270</v>
      </c>
      <c r="D1860" s="81">
        <v>700770.16771110299</v>
      </c>
      <c r="E1860" s="81">
        <v>776486.92310843349</v>
      </c>
      <c r="F1860" s="105">
        <v>-9.7511951771474897E-2</v>
      </c>
      <c r="G1860" s="81">
        <v>857006.87631853705</v>
      </c>
      <c r="H1860" s="105">
        <v>-0.18230508170317544</v>
      </c>
      <c r="I1860" s="81">
        <v>660116.3600291264</v>
      </c>
      <c r="J1860" s="105">
        <v>6.1585820536522999E-2</v>
      </c>
      <c r="K1860" s="83">
        <v>265374.54368229705</v>
      </c>
      <c r="L1860" s="83">
        <v>319352.3769876787</v>
      </c>
      <c r="M1860" s="105">
        <v>-0.16902280112812257</v>
      </c>
      <c r="N1860" s="83">
        <v>364279.8431779957</v>
      </c>
      <c r="O1860" s="105">
        <v>-0.27150911956270718</v>
      </c>
      <c r="P1860" s="83">
        <v>290953.33467852202</v>
      </c>
      <c r="Q1860" s="105">
        <v>-8.7913723430897581E-2</v>
      </c>
      <c r="R1860" s="83">
        <v>162953.79778018346</v>
      </c>
      <c r="S1860" s="83">
        <v>198318.61287894077</v>
      </c>
      <c r="T1860" s="105">
        <v>-0.17832322738332673</v>
      </c>
      <c r="U1860" s="83">
        <v>224902.13786704178</v>
      </c>
      <c r="V1860" s="105">
        <v>-0.27544575909492286</v>
      </c>
      <c r="W1860" s="83">
        <v>173187.47169858369</v>
      </c>
      <c r="X1860" s="105">
        <v>-5.9090151371982362E-2</v>
      </c>
      <c r="Y1860" s="81">
        <v>693825.81993378291</v>
      </c>
      <c r="Z1860" s="82">
        <v>6944.3477773200857</v>
      </c>
      <c r="AA1860" s="83">
        <v>159858.36620495969</v>
      </c>
      <c r="AB1860" s="83">
        <v>3095.4315752237658</v>
      </c>
      <c r="AC1860" s="84">
        <v>2.6406834581317487</v>
      </c>
      <c r="AD1860" s="84">
        <v>2.4314424412077948</v>
      </c>
      <c r="AE1860" s="105">
        <v>8.6056331574115075E-2</v>
      </c>
      <c r="AF1860" s="84">
        <v>2.3526058121744149</v>
      </c>
      <c r="AG1860" s="105">
        <v>0.1224504523735218</v>
      </c>
      <c r="AH1860" s="84">
        <v>2.2688049296925819</v>
      </c>
      <c r="AI1860" s="105">
        <v>0.16390943248239306</v>
      </c>
      <c r="AJ1860" s="84">
        <v>4.3004224341945498</v>
      </c>
      <c r="AK1860" s="84">
        <v>3.915350716891222</v>
      </c>
      <c r="AL1860" s="105">
        <v>9.8349227220460522E-2</v>
      </c>
      <c r="AM1860" s="84">
        <v>3.8105768333122052</v>
      </c>
      <c r="AN1860" s="105">
        <v>0.12854893689587782</v>
      </c>
      <c r="AO1860" s="84">
        <v>3.8115710885715575</v>
      </c>
      <c r="AP1860" s="105">
        <v>0.12825455285059281</v>
      </c>
      <c r="AQ1860" s="80"/>
      <c r="AR1860" s="80"/>
    </row>
    <row r="1861" spans="1:44" x14ac:dyDescent="0.25">
      <c r="A1861" s="80" t="s">
        <v>327</v>
      </c>
      <c r="B1861" s="80" t="s">
        <v>274</v>
      </c>
      <c r="C1861" s="80" t="s">
        <v>271</v>
      </c>
      <c r="D1861" s="81">
        <v>414058.11183470488</v>
      </c>
      <c r="E1861" s="81">
        <v>415622.69787318347</v>
      </c>
      <c r="F1861" s="105">
        <v>-3.7644383872316449E-3</v>
      </c>
      <c r="G1861" s="81">
        <v>470110.42915371771</v>
      </c>
      <c r="H1861" s="105">
        <v>-0.1192322353280206</v>
      </c>
      <c r="I1861" s="81">
        <v>385232.31340631249</v>
      </c>
      <c r="J1861" s="105">
        <v>7.482705221041315E-2</v>
      </c>
      <c r="K1861" s="83">
        <v>123144.08896719578</v>
      </c>
      <c r="L1861" s="83">
        <v>134363.66010783298</v>
      </c>
      <c r="M1861" s="105">
        <v>-8.3501529592398566E-2</v>
      </c>
      <c r="N1861" s="83">
        <v>158659.49146345269</v>
      </c>
      <c r="O1861" s="105">
        <v>-0.22384669312039174</v>
      </c>
      <c r="P1861" s="83">
        <v>140271.54195742245</v>
      </c>
      <c r="Q1861" s="105">
        <v>-0.122102122434966</v>
      </c>
      <c r="R1861" s="83">
        <v>81506.037105922238</v>
      </c>
      <c r="S1861" s="83">
        <v>85104.117822826563</v>
      </c>
      <c r="T1861" s="105">
        <v>-4.227857369246181E-2</v>
      </c>
      <c r="U1861" s="83">
        <v>95123.151212647601</v>
      </c>
      <c r="V1861" s="105">
        <v>-0.14315247059345557</v>
      </c>
      <c r="W1861" s="83">
        <v>79096.78260037025</v>
      </c>
      <c r="X1861" s="105">
        <v>3.0459576563620049E-2</v>
      </c>
      <c r="Y1861" s="81">
        <v>409540.57798270037</v>
      </c>
      <c r="Z1861" s="82">
        <v>4517.5338520044907</v>
      </c>
      <c r="AA1861" s="83">
        <v>80170.32029899706</v>
      </c>
      <c r="AB1861" s="83">
        <v>1335.7168069251773</v>
      </c>
      <c r="AC1861" s="84">
        <v>3.3623872270881416</v>
      </c>
      <c r="AD1861" s="84">
        <v>3.0932671641992129</v>
      </c>
      <c r="AE1861" s="105">
        <v>8.7001881377614124E-2</v>
      </c>
      <c r="AF1861" s="84">
        <v>2.9630148490801629</v>
      </c>
      <c r="AG1861" s="105">
        <v>0.13478581726715266</v>
      </c>
      <c r="AH1861" s="84">
        <v>2.7463326347638253</v>
      </c>
      <c r="AI1861" s="105">
        <v>0.22431900073797684</v>
      </c>
      <c r="AJ1861" s="84">
        <v>5.0800913225189719</v>
      </c>
      <c r="AK1861" s="84">
        <v>4.8836966824383845</v>
      </c>
      <c r="AL1861" s="105">
        <v>4.0214340253115259E-2</v>
      </c>
      <c r="AM1861" s="84">
        <v>4.9421242164569046</v>
      </c>
      <c r="AN1861" s="105">
        <v>2.7916559766475949E-2</v>
      </c>
      <c r="AO1861" s="84">
        <v>4.8703916991499634</v>
      </c>
      <c r="AP1861" s="105">
        <v>4.3056007878300155E-2</v>
      </c>
      <c r="AQ1861" s="80"/>
      <c r="AR1861" s="80"/>
    </row>
    <row r="1862" spans="1:44" x14ac:dyDescent="0.25">
      <c r="A1862" s="80" t="s">
        <v>327</v>
      </c>
      <c r="B1862" s="80" t="s">
        <v>274</v>
      </c>
      <c r="C1862" s="80" t="s">
        <v>127</v>
      </c>
      <c r="D1862" s="81">
        <v>25305.374878321887</v>
      </c>
      <c r="E1862" s="81">
        <v>19378.098141059876</v>
      </c>
      <c r="F1862" s="105">
        <v>0.30587504997215487</v>
      </c>
      <c r="G1862" s="81">
        <v>20657.427760665418</v>
      </c>
      <c r="H1862" s="105">
        <v>0.22500125240698166</v>
      </c>
      <c r="I1862" s="81">
        <v>19826.409452958105</v>
      </c>
      <c r="J1862" s="105">
        <v>0.27634683114780112</v>
      </c>
      <c r="K1862" s="83">
        <v>4365.8620041693721</v>
      </c>
      <c r="L1862" s="83">
        <v>4577.9283478552716</v>
      </c>
      <c r="M1862" s="105">
        <v>-4.6323648509101534E-2</v>
      </c>
      <c r="N1862" s="83">
        <v>4757.6124526604126</v>
      </c>
      <c r="O1862" s="105">
        <v>-8.2341815855971473E-2</v>
      </c>
      <c r="P1862" s="83">
        <v>5427.0697948399593</v>
      </c>
      <c r="Q1862" s="105">
        <v>-0.19553973521394183</v>
      </c>
      <c r="R1862" s="83">
        <v>1478.4978639320661</v>
      </c>
      <c r="S1862" s="83">
        <v>1327.8660683044604</v>
      </c>
      <c r="T1862" s="105">
        <v>0.11343899751873772</v>
      </c>
      <c r="U1862" s="83">
        <v>1364.2826881665644</v>
      </c>
      <c r="V1862" s="105">
        <v>8.3718115575440968E-2</v>
      </c>
      <c r="W1862" s="83">
        <v>1687.0224313370375</v>
      </c>
      <c r="X1862" s="105">
        <v>-0.12360509471098537</v>
      </c>
      <c r="Y1862" s="81">
        <v>25185.139513629169</v>
      </c>
      <c r="Z1862" s="82">
        <v>120.2353646927196</v>
      </c>
      <c r="AA1862" s="83">
        <v>1458.8112200983117</v>
      </c>
      <c r="AB1862" s="83">
        <v>19.68664383375453</v>
      </c>
      <c r="AC1862" s="84">
        <v>5.7961921045959324</v>
      </c>
      <c r="AD1862" s="84">
        <v>4.2329404631547769</v>
      </c>
      <c r="AE1862" s="105">
        <v>0.36930631438082556</v>
      </c>
      <c r="AF1862" s="84">
        <v>4.3419736193758229</v>
      </c>
      <c r="AG1862" s="105">
        <v>0.3349210779933664</v>
      </c>
      <c r="AH1862" s="84">
        <v>3.6532438686911659</v>
      </c>
      <c r="AI1862" s="105">
        <v>0.58658778688993263</v>
      </c>
      <c r="AJ1862" s="84">
        <v>17.115597861617619</v>
      </c>
      <c r="AK1862" s="84">
        <v>14.593413148815216</v>
      </c>
      <c r="AL1862" s="105">
        <v>0.17283035072622266</v>
      </c>
      <c r="AM1862" s="84">
        <v>15.141603671909502</v>
      </c>
      <c r="AN1862" s="105">
        <v>0.13036889833342055</v>
      </c>
      <c r="AO1862" s="84">
        <v>11.752309325990899</v>
      </c>
      <c r="AP1862" s="105">
        <v>0.45636039580455084</v>
      </c>
      <c r="AQ1862" s="80"/>
      <c r="AR1862" s="80"/>
    </row>
    <row r="1863" spans="1:44" x14ac:dyDescent="0.25">
      <c r="A1863" s="80" t="s">
        <v>327</v>
      </c>
      <c r="B1863" s="80" t="s">
        <v>274</v>
      </c>
      <c r="C1863" s="80" t="s">
        <v>282</v>
      </c>
      <c r="D1863" s="81">
        <v>5056.5946795141699</v>
      </c>
      <c r="E1863" s="81">
        <v>2959.1182315313818</v>
      </c>
      <c r="F1863" s="105">
        <v>0.70881806128351865</v>
      </c>
      <c r="G1863" s="81">
        <v>4122.9444829010963</v>
      </c>
      <c r="H1863" s="105">
        <v>0.22645228440139309</v>
      </c>
      <c r="I1863" s="81">
        <v>4417.210473786592</v>
      </c>
      <c r="J1863" s="105">
        <v>0.14474841294566493</v>
      </c>
      <c r="K1863" s="83">
        <v>571.94159139165413</v>
      </c>
      <c r="L1863" s="83">
        <v>784.178858979663</v>
      </c>
      <c r="M1863" s="105">
        <v>-0.27064905557918523</v>
      </c>
      <c r="N1863" s="83">
        <v>993.63226723670959</v>
      </c>
      <c r="O1863" s="105">
        <v>-0.42439309767765176</v>
      </c>
      <c r="P1863" s="83">
        <v>1196.5598386526108</v>
      </c>
      <c r="Q1863" s="105">
        <v>-0.52201170980659828</v>
      </c>
      <c r="R1863" s="83">
        <v>278.79921577251628</v>
      </c>
      <c r="S1863" s="83">
        <v>192.81838029516828</v>
      </c>
      <c r="T1863" s="105">
        <v>0.44591617949350931</v>
      </c>
      <c r="U1863" s="83">
        <v>256.53518666415215</v>
      </c>
      <c r="V1863" s="105">
        <v>8.678742825837571E-2</v>
      </c>
      <c r="W1863" s="83">
        <v>309.83004155306821</v>
      </c>
      <c r="X1863" s="105">
        <v>-0.10015434792896584</v>
      </c>
      <c r="Y1863" s="81">
        <v>5052.9165059563702</v>
      </c>
      <c r="Z1863" s="82">
        <v>3.6781735577996004</v>
      </c>
      <c r="AA1863" s="83">
        <v>278.48763149956403</v>
      </c>
      <c r="AB1863" s="83">
        <v>0.31158427295225977</v>
      </c>
      <c r="AC1863" s="84">
        <v>8.8411032798129128</v>
      </c>
      <c r="AD1863" s="84">
        <v>3.773524620877498</v>
      </c>
      <c r="AE1863" s="105">
        <v>1.3429297985491868</v>
      </c>
      <c r="AF1863" s="84">
        <v>4.1493665401658113</v>
      </c>
      <c r="AG1863" s="105">
        <v>1.1307115662670806</v>
      </c>
      <c r="AH1863" s="84">
        <v>3.691591787637301</v>
      </c>
      <c r="AI1863" s="105">
        <v>1.3949298265915286</v>
      </c>
      <c r="AJ1863" s="84">
        <v>18.137047715514569</v>
      </c>
      <c r="AK1863" s="84">
        <v>15.346660556952788</v>
      </c>
      <c r="AL1863" s="105">
        <v>0.18182373606338739</v>
      </c>
      <c r="AM1863" s="84">
        <v>16.071652924160951</v>
      </c>
      <c r="AN1863" s="105">
        <v>0.12851165969672321</v>
      </c>
      <c r="AO1863" s="84">
        <v>14.256882423811071</v>
      </c>
      <c r="AP1863" s="105">
        <v>0.27216085370971826</v>
      </c>
      <c r="AQ1863" s="108">
        <v>0.44350893949080084</v>
      </c>
      <c r="AR1863" s="108">
        <v>0.113361431971598</v>
      </c>
    </row>
    <row r="1864" spans="1:44" x14ac:dyDescent="0.25">
      <c r="A1864" s="80" t="s">
        <v>327</v>
      </c>
      <c r="B1864" s="80" t="s">
        <v>274</v>
      </c>
      <c r="C1864" s="80" t="s">
        <v>283</v>
      </c>
      <c r="D1864" s="80"/>
      <c r="E1864" s="80"/>
      <c r="F1864" s="80"/>
      <c r="G1864" s="80"/>
      <c r="H1864" s="80"/>
      <c r="I1864" s="81">
        <v>215.02979376792908</v>
      </c>
      <c r="J1864" s="105">
        <v>-1</v>
      </c>
      <c r="K1864" s="80"/>
      <c r="L1864" s="80"/>
      <c r="M1864" s="80"/>
      <c r="N1864" s="80"/>
      <c r="O1864" s="80"/>
      <c r="P1864" s="83">
        <v>3.0941071617150087</v>
      </c>
      <c r="Q1864" s="105">
        <v>-1</v>
      </c>
      <c r="R1864" s="80"/>
      <c r="S1864" s="80"/>
      <c r="T1864" s="80"/>
      <c r="U1864" s="80"/>
      <c r="V1864" s="80"/>
      <c r="W1864" s="83">
        <v>6.6539938449859619</v>
      </c>
      <c r="X1864" s="105">
        <v>-1</v>
      </c>
      <c r="Y1864" s="80"/>
      <c r="Z1864" s="80"/>
      <c r="AA1864" s="80"/>
      <c r="AB1864" s="80"/>
      <c r="AC1864" s="80"/>
      <c r="AD1864" s="80"/>
      <c r="AE1864" s="80"/>
      <c r="AF1864" s="80"/>
      <c r="AG1864" s="80"/>
      <c r="AH1864" s="84">
        <v>69.49655668963382</v>
      </c>
      <c r="AI1864" s="105">
        <v>-1</v>
      </c>
      <c r="AJ1864" s="80"/>
      <c r="AK1864" s="80"/>
      <c r="AL1864" s="80"/>
      <c r="AM1864" s="80"/>
      <c r="AN1864" s="80"/>
      <c r="AO1864" s="84">
        <v>32.315899109218776</v>
      </c>
      <c r="AP1864" s="105">
        <v>-1</v>
      </c>
      <c r="AQ1864" s="80"/>
      <c r="AR1864" s="80"/>
    </row>
    <row r="1865" spans="1:44" x14ac:dyDescent="0.25">
      <c r="A1865" s="80" t="s">
        <v>327</v>
      </c>
      <c r="B1865" s="80" t="s">
        <v>274</v>
      </c>
      <c r="C1865" s="80" t="s">
        <v>284</v>
      </c>
      <c r="D1865" s="81">
        <v>29.922022819519043</v>
      </c>
      <c r="E1865" s="81">
        <v>93.927738448381419</v>
      </c>
      <c r="F1865" s="105">
        <v>-0.68143571522311397</v>
      </c>
      <c r="G1865" s="81">
        <v>350.36685108661652</v>
      </c>
      <c r="H1865" s="105">
        <v>-0.91459801997043999</v>
      </c>
      <c r="I1865" s="81">
        <v>164.98656221747399</v>
      </c>
      <c r="J1865" s="105">
        <v>-0.81863963696584041</v>
      </c>
      <c r="K1865" s="83">
        <v>3.1163640022277832</v>
      </c>
      <c r="L1865" s="83">
        <v>13.719001025532208</v>
      </c>
      <c r="M1865" s="105">
        <v>-0.7728432269647062</v>
      </c>
      <c r="N1865" s="83">
        <v>37.012828350070244</v>
      </c>
      <c r="O1865" s="105">
        <v>-0.91580313796197987</v>
      </c>
      <c r="P1865" s="83">
        <v>11.924535605579898</v>
      </c>
      <c r="Q1865" s="105">
        <v>-0.73865950798372981</v>
      </c>
      <c r="R1865" s="83">
        <v>0.99740073836719034</v>
      </c>
      <c r="S1865" s="83">
        <v>3.1314463795710044</v>
      </c>
      <c r="T1865" s="105">
        <v>-0.68148880182842853</v>
      </c>
      <c r="U1865" s="83">
        <v>12.284795309898106</v>
      </c>
      <c r="V1865" s="105">
        <v>-0.9188101459400333</v>
      </c>
      <c r="W1865" s="83">
        <v>12.921548622024076</v>
      </c>
      <c r="X1865" s="105">
        <v>-0.92281105248737949</v>
      </c>
      <c r="Y1865" s="81">
        <v>29.922022819519043</v>
      </c>
      <c r="Z1865" s="80"/>
      <c r="AA1865" s="83">
        <v>0.99740073836719034</v>
      </c>
      <c r="AB1865" s="80"/>
      <c r="AC1865" s="84">
        <v>9.6015814577914522</v>
      </c>
      <c r="AD1865" s="84">
        <v>6.8465435838640181</v>
      </c>
      <c r="AE1865" s="105">
        <v>0.40239835475823549</v>
      </c>
      <c r="AF1865" s="84">
        <v>9.4660923443304377</v>
      </c>
      <c r="AG1865" s="105">
        <v>1.4313098640133545E-2</v>
      </c>
      <c r="AH1865" s="84">
        <v>13.835889939417946</v>
      </c>
      <c r="AI1865" s="105">
        <v>-0.30603802864628921</v>
      </c>
      <c r="AJ1865" s="84">
        <v>30.000000670245477</v>
      </c>
      <c r="AK1865" s="84">
        <v>29.995001370979612</v>
      </c>
      <c r="AL1865" s="105">
        <v>1.6667107975871056E-4</v>
      </c>
      <c r="AM1865" s="84">
        <v>28.520365398707042</v>
      </c>
      <c r="AN1865" s="105">
        <v>5.1879954932327513E-2</v>
      </c>
      <c r="AO1865" s="84">
        <v>12.768327314596284</v>
      </c>
      <c r="AP1865" s="105">
        <v>1.3495638803017349</v>
      </c>
      <c r="AQ1865" s="108">
        <v>2.6244311536117544E-3</v>
      </c>
      <c r="AR1865" s="108">
        <v>4.0554911762409574E-4</v>
      </c>
    </row>
    <row r="1866" spans="1:44" x14ac:dyDescent="0.25">
      <c r="A1866" s="80" t="s">
        <v>327</v>
      </c>
      <c r="B1866" s="80" t="s">
        <v>274</v>
      </c>
      <c r="C1866" s="80" t="s">
        <v>285</v>
      </c>
      <c r="D1866" s="81">
        <v>248157.03579302074</v>
      </c>
      <c r="E1866" s="81">
        <v>228254.85195564508</v>
      </c>
      <c r="F1866" s="105">
        <v>8.7192818320651039E-2</v>
      </c>
      <c r="G1866" s="81">
        <v>246268.671720407</v>
      </c>
      <c r="H1866" s="105">
        <v>7.6679021307169354E-3</v>
      </c>
      <c r="I1866" s="81">
        <v>205114.96159982204</v>
      </c>
      <c r="J1866" s="105">
        <v>0.20984365966034943</v>
      </c>
      <c r="K1866" s="83">
        <v>70857.830300359172</v>
      </c>
      <c r="L1866" s="83">
        <v>69798.38521525859</v>
      </c>
      <c r="M1866" s="105">
        <v>1.5178647497836061E-2</v>
      </c>
      <c r="N1866" s="83">
        <v>80039.704657137729</v>
      </c>
      <c r="O1866" s="105">
        <v>-0.11471649472109517</v>
      </c>
      <c r="P1866" s="83">
        <v>75252.961655591789</v>
      </c>
      <c r="Q1866" s="105">
        <v>-5.8404762530778483E-2</v>
      </c>
      <c r="R1866" s="83">
        <v>52465.178063386891</v>
      </c>
      <c r="S1866" s="83">
        <v>50339.871679219912</v>
      </c>
      <c r="T1866" s="105">
        <v>4.2219145843478516E-2</v>
      </c>
      <c r="U1866" s="83">
        <v>53966.127116849522</v>
      </c>
      <c r="V1866" s="105">
        <v>-2.7812799132550661E-2</v>
      </c>
      <c r="W1866" s="83">
        <v>43937.650279495247</v>
      </c>
      <c r="X1866" s="105">
        <v>0.19408247208593349</v>
      </c>
      <c r="Y1866" s="81">
        <v>243819.70396651054</v>
      </c>
      <c r="Z1866" s="82">
        <v>4337.3318265101871</v>
      </c>
      <c r="AA1866" s="83">
        <v>51362.381208148523</v>
      </c>
      <c r="AB1866" s="83">
        <v>1102.7968552383716</v>
      </c>
      <c r="AC1866" s="84">
        <v>3.5021822534095128</v>
      </c>
      <c r="AD1866" s="84">
        <v>3.2702024731905461</v>
      </c>
      <c r="AE1866" s="105">
        <v>7.0937436480083618E-2</v>
      </c>
      <c r="AF1866" s="84">
        <v>3.0768313398373519</v>
      </c>
      <c r="AG1866" s="105">
        <v>0.13824316856920923</v>
      </c>
      <c r="AH1866" s="84">
        <v>2.7256729447880894</v>
      </c>
      <c r="AI1866" s="105">
        <v>0.28488719092517317</v>
      </c>
      <c r="AJ1866" s="84">
        <v>4.7299379312732857</v>
      </c>
      <c r="AK1866" s="84">
        <v>4.5342756018559287</v>
      </c>
      <c r="AL1866" s="105">
        <v>4.3151838705452798E-2</v>
      </c>
      <c r="AM1866" s="84">
        <v>4.5633934632214137</v>
      </c>
      <c r="AN1866" s="105">
        <v>3.6495750233709642E-2</v>
      </c>
      <c r="AO1866" s="84">
        <v>4.6683188630946146</v>
      </c>
      <c r="AP1866" s="105">
        <v>1.3199412890537629E-2</v>
      </c>
      <c r="AQ1866" s="108">
        <v>21.765609218715888</v>
      </c>
      <c r="AR1866" s="108">
        <v>21.332655823405329</v>
      </c>
    </row>
    <row r="1867" spans="1:44" x14ac:dyDescent="0.25">
      <c r="A1867" s="80" t="s">
        <v>327</v>
      </c>
      <c r="B1867" s="80" t="s">
        <v>274</v>
      </c>
      <c r="C1867" s="80" t="s">
        <v>288</v>
      </c>
      <c r="D1867" s="81">
        <v>5864.2583197808262</v>
      </c>
      <c r="E1867" s="81">
        <v>1441.3495947384833</v>
      </c>
      <c r="F1867" s="105">
        <v>3.0685884543123834</v>
      </c>
      <c r="G1867" s="81">
        <v>932.60626353383066</v>
      </c>
      <c r="H1867" s="105">
        <v>5.2880323123286619</v>
      </c>
      <c r="I1867" s="81">
        <v>1796.2179282593727</v>
      </c>
      <c r="J1867" s="105">
        <v>2.2647810867045481</v>
      </c>
      <c r="K1867" s="83">
        <v>772.84301745891571</v>
      </c>
      <c r="L1867" s="83">
        <v>373.5536490766408</v>
      </c>
      <c r="M1867" s="105">
        <v>1.0688943057289049</v>
      </c>
      <c r="N1867" s="83">
        <v>281.00132316649541</v>
      </c>
      <c r="O1867" s="105">
        <v>1.7503180723494329</v>
      </c>
      <c r="P1867" s="83">
        <v>494.68261968761652</v>
      </c>
      <c r="Q1867" s="105">
        <v>0.56230072919673757</v>
      </c>
      <c r="R1867" s="83">
        <v>352.83901089177033</v>
      </c>
      <c r="S1867" s="83">
        <v>153.50978996378697</v>
      </c>
      <c r="T1867" s="105">
        <v>1.2984788851252107</v>
      </c>
      <c r="U1867" s="83">
        <v>96.741896474731547</v>
      </c>
      <c r="V1867" s="105">
        <v>2.6472203228301394</v>
      </c>
      <c r="W1867" s="83">
        <v>202.89309154491406</v>
      </c>
      <c r="X1867" s="105">
        <v>0.73903905847707496</v>
      </c>
      <c r="Y1867" s="81">
        <v>5845.7029709949529</v>
      </c>
      <c r="Z1867" s="82">
        <v>18.555348785873502</v>
      </c>
      <c r="AA1867" s="83">
        <v>350.98501820381188</v>
      </c>
      <c r="AB1867" s="83">
        <v>1.8539926879584527</v>
      </c>
      <c r="AC1867" s="84">
        <v>7.587903606947668</v>
      </c>
      <c r="AD1867" s="84">
        <v>3.8584808321408373</v>
      </c>
      <c r="AE1867" s="105">
        <v>0.96655210614007381</v>
      </c>
      <c r="AF1867" s="84">
        <v>3.3188678723098195</v>
      </c>
      <c r="AG1867" s="105">
        <v>1.2862927657516972</v>
      </c>
      <c r="AH1867" s="84">
        <v>3.6310512170281082</v>
      </c>
      <c r="AI1867" s="105">
        <v>1.0897264052249058</v>
      </c>
      <c r="AJ1867" s="84">
        <v>16.620209610494644</v>
      </c>
      <c r="AK1867" s="84">
        <v>9.3893008066684107</v>
      </c>
      <c r="AL1867" s="105">
        <v>0.77012217977836461</v>
      </c>
      <c r="AM1867" s="84">
        <v>9.6401486586261242</v>
      </c>
      <c r="AN1867" s="105">
        <v>0.72406154708233417</v>
      </c>
      <c r="AO1867" s="84">
        <v>8.8530265598606999</v>
      </c>
      <c r="AP1867" s="105">
        <v>0.87734776328923147</v>
      </c>
      <c r="AQ1867" s="108">
        <v>0.51434832197307656</v>
      </c>
      <c r="AR1867" s="108">
        <v>0.14346645638619596</v>
      </c>
    </row>
    <row r="1868" spans="1:44" x14ac:dyDescent="0.25">
      <c r="A1868" s="80" t="s">
        <v>327</v>
      </c>
      <c r="B1868" s="80" t="s">
        <v>274</v>
      </c>
      <c r="C1868" s="80" t="s">
        <v>290</v>
      </c>
      <c r="D1868" s="81">
        <v>165901.07604168414</v>
      </c>
      <c r="E1868" s="81">
        <v>187367.84591753839</v>
      </c>
      <c r="F1868" s="105">
        <v>-0.11457019090298928</v>
      </c>
      <c r="G1868" s="81">
        <v>223841.75743331073</v>
      </c>
      <c r="H1868" s="105">
        <v>-0.25884661582363105</v>
      </c>
      <c r="I1868" s="81">
        <v>180117.35180649042</v>
      </c>
      <c r="J1868" s="105">
        <v>-7.8927852437446336E-2</v>
      </c>
      <c r="K1868" s="83">
        <v>52286.258666836613</v>
      </c>
      <c r="L1868" s="83">
        <v>64565.274892574402</v>
      </c>
      <c r="M1868" s="105">
        <v>-0.19017987991483001</v>
      </c>
      <c r="N1868" s="83">
        <v>78619.786806314965</v>
      </c>
      <c r="O1868" s="105">
        <v>-0.3349478446736664</v>
      </c>
      <c r="P1868" s="83">
        <v>65018.580301830647</v>
      </c>
      <c r="Q1868" s="105">
        <v>-0.19582589431955877</v>
      </c>
      <c r="R1868" s="83">
        <v>29040.85904253535</v>
      </c>
      <c r="S1868" s="83">
        <v>34764.24614360663</v>
      </c>
      <c r="T1868" s="105">
        <v>-0.16463429344702898</v>
      </c>
      <c r="U1868" s="83">
        <v>41157.024095798071</v>
      </c>
      <c r="V1868" s="105">
        <v>-0.29438875427583994</v>
      </c>
      <c r="W1868" s="83">
        <v>35159.132320874975</v>
      </c>
      <c r="X1868" s="105">
        <v>-0.17401661743247945</v>
      </c>
      <c r="Y1868" s="81">
        <v>165720.87401618983</v>
      </c>
      <c r="Z1868" s="82">
        <v>180.20202549430368</v>
      </c>
      <c r="AA1868" s="83">
        <v>28807.939090848544</v>
      </c>
      <c r="AB1868" s="83">
        <v>232.91995168680575</v>
      </c>
      <c r="AC1868" s="84">
        <v>3.1729383641463245</v>
      </c>
      <c r="AD1868" s="84">
        <v>2.9019909886434543</v>
      </c>
      <c r="AE1868" s="105">
        <v>9.3366029241023066E-2</v>
      </c>
      <c r="AF1868" s="84">
        <v>2.8471427680764343</v>
      </c>
      <c r="AG1868" s="105">
        <v>0.11442896356405823</v>
      </c>
      <c r="AH1868" s="84">
        <v>2.770244305094725</v>
      </c>
      <c r="AI1868" s="105">
        <v>0.14536409597919195</v>
      </c>
      <c r="AJ1868" s="84">
        <v>5.7126779823797005</v>
      </c>
      <c r="AK1868" s="84">
        <v>5.3896709033627799</v>
      </c>
      <c r="AL1868" s="105">
        <v>5.9930761044312865E-2</v>
      </c>
      <c r="AM1868" s="84">
        <v>5.4387255237961645</v>
      </c>
      <c r="AN1868" s="105">
        <v>5.0370708612689927E-2</v>
      </c>
      <c r="AO1868" s="84">
        <v>5.1229179993031178</v>
      </c>
      <c r="AP1868" s="105">
        <v>0.11512188622906108</v>
      </c>
      <c r="AQ1868" s="108">
        <v>14.551019996465163</v>
      </c>
      <c r="AR1868" s="108">
        <v>11.808187328020706</v>
      </c>
    </row>
    <row r="1869" spans="1:44" x14ac:dyDescent="0.25">
      <c r="A1869" s="80" t="s">
        <v>327</v>
      </c>
      <c r="B1869" s="80" t="s">
        <v>274</v>
      </c>
      <c r="C1869" s="80" t="s">
        <v>291</v>
      </c>
      <c r="D1869" s="81">
        <v>14308.330676873922</v>
      </c>
      <c r="E1869" s="81">
        <v>14833.673589854241</v>
      </c>
      <c r="F1869" s="105">
        <v>-3.5415563771042984E-2</v>
      </c>
      <c r="G1869" s="81">
        <v>15222.904733797312</v>
      </c>
      <c r="H1869" s="105">
        <v>-6.0078813663786979E-2</v>
      </c>
      <c r="I1869" s="81">
        <v>13178.457835741043</v>
      </c>
      <c r="J1869" s="105">
        <v>8.5736347546567462E-2</v>
      </c>
      <c r="K1869" s="83">
        <v>3005.4928600776757</v>
      </c>
      <c r="L1869" s="83">
        <v>3397.9147060092205</v>
      </c>
      <c r="M1869" s="105">
        <v>-0.11548902191027509</v>
      </c>
      <c r="N1869" s="83">
        <v>3440.5110096492526</v>
      </c>
      <c r="O1869" s="105">
        <v>-0.12643998183744382</v>
      </c>
      <c r="P1869" s="83">
        <v>3714.7505290161944</v>
      </c>
      <c r="Q1869" s="105">
        <v>-0.19093009433566371</v>
      </c>
      <c r="R1869" s="83">
        <v>840.71948275842442</v>
      </c>
      <c r="S1869" s="83">
        <v>975.0567046978</v>
      </c>
      <c r="T1869" s="105">
        <v>-0.13777375335418141</v>
      </c>
      <c r="U1869" s="83">
        <v>996.79943932998526</v>
      </c>
      <c r="V1869" s="105">
        <v>-0.15658110389435259</v>
      </c>
      <c r="W1869" s="83">
        <v>1152.1273995855581</v>
      </c>
      <c r="X1869" s="105">
        <v>-0.27028948095423561</v>
      </c>
      <c r="Y1869" s="81">
        <v>14210.328834524875</v>
      </c>
      <c r="Z1869" s="82">
        <v>98.001842349046498</v>
      </c>
      <c r="AA1869" s="83">
        <v>823.19841588558063</v>
      </c>
      <c r="AB1869" s="83">
        <v>17.521066872843818</v>
      </c>
      <c r="AC1869" s="84">
        <v>4.7607268900662536</v>
      </c>
      <c r="AD1869" s="84">
        <v>4.3655226435262939</v>
      </c>
      <c r="AE1869" s="105">
        <v>9.0528506850380122E-2</v>
      </c>
      <c r="AF1869" s="84">
        <v>4.4246057318529637</v>
      </c>
      <c r="AG1869" s="105">
        <v>7.5966352390120645E-2</v>
      </c>
      <c r="AH1869" s="84">
        <v>3.547602384817802</v>
      </c>
      <c r="AI1869" s="105">
        <v>0.34195616465929152</v>
      </c>
      <c r="AJ1869" s="84">
        <v>17.019149633511386</v>
      </c>
      <c r="AK1869" s="84">
        <v>15.213139418852212</v>
      </c>
      <c r="AL1869" s="105">
        <v>0.11871384103804085</v>
      </c>
      <c r="AM1869" s="84">
        <v>15.271783001833981</v>
      </c>
      <c r="AN1869" s="105">
        <v>0.11441798455802867</v>
      </c>
      <c r="AO1869" s="84">
        <v>11.438368569727256</v>
      </c>
      <c r="AP1869" s="105">
        <v>0.48790009080090357</v>
      </c>
      <c r="AQ1869" s="108">
        <v>1.2549695924993038</v>
      </c>
      <c r="AR1869" s="108">
        <v>0.34184158010573307</v>
      </c>
    </row>
    <row r="1870" spans="1:44" x14ac:dyDescent="0.25">
      <c r="A1870" s="80" t="s">
        <v>327</v>
      </c>
      <c r="B1870" s="80" t="s">
        <v>274</v>
      </c>
      <c r="C1870" s="80" t="s">
        <v>292</v>
      </c>
      <c r="D1870" s="81">
        <v>700770.16771110299</v>
      </c>
      <c r="E1870" s="81">
        <v>776486.92310843349</v>
      </c>
      <c r="F1870" s="105">
        <v>-9.7511951771474897E-2</v>
      </c>
      <c r="G1870" s="81">
        <v>857006.87631853705</v>
      </c>
      <c r="H1870" s="105">
        <v>-0.18230508170317544</v>
      </c>
      <c r="I1870" s="81">
        <v>660116.3600291264</v>
      </c>
      <c r="J1870" s="105">
        <v>6.1585820536522999E-2</v>
      </c>
      <c r="K1870" s="83">
        <v>265374.54368229705</v>
      </c>
      <c r="L1870" s="83">
        <v>319352.3769876787</v>
      </c>
      <c r="M1870" s="105">
        <v>-0.16902280112812257</v>
      </c>
      <c r="N1870" s="83">
        <v>364279.8431779957</v>
      </c>
      <c r="O1870" s="105">
        <v>-0.27150911956270718</v>
      </c>
      <c r="P1870" s="83">
        <v>290953.33467852202</v>
      </c>
      <c r="Q1870" s="105">
        <v>-8.7913723430897581E-2</v>
      </c>
      <c r="R1870" s="83">
        <v>162953.79778018346</v>
      </c>
      <c r="S1870" s="83">
        <v>198318.6128789408</v>
      </c>
      <c r="T1870" s="105">
        <v>-0.17832322738332684</v>
      </c>
      <c r="U1870" s="83">
        <v>224902.13786704178</v>
      </c>
      <c r="V1870" s="105">
        <v>-0.27544575909492286</v>
      </c>
      <c r="W1870" s="83">
        <v>173187.47169858369</v>
      </c>
      <c r="X1870" s="105">
        <v>-5.9090151371982362E-2</v>
      </c>
      <c r="Y1870" s="81">
        <v>693825.81993378291</v>
      </c>
      <c r="Z1870" s="82">
        <v>6944.3477773200857</v>
      </c>
      <c r="AA1870" s="83">
        <v>159858.36620495969</v>
      </c>
      <c r="AB1870" s="83">
        <v>3095.4315752237658</v>
      </c>
      <c r="AC1870" s="84">
        <v>2.6406834581317487</v>
      </c>
      <c r="AD1870" s="84">
        <v>2.4314424412077948</v>
      </c>
      <c r="AE1870" s="105">
        <v>8.6056331574115075E-2</v>
      </c>
      <c r="AF1870" s="84">
        <v>2.3526058121744149</v>
      </c>
      <c r="AG1870" s="105">
        <v>0.1224504523735218</v>
      </c>
      <c r="AH1870" s="84">
        <v>2.2688049296925819</v>
      </c>
      <c r="AI1870" s="105">
        <v>0.16390943248239306</v>
      </c>
      <c r="AJ1870" s="84">
        <v>4.3004224341945498</v>
      </c>
      <c r="AK1870" s="84">
        <v>3.9153507168912216</v>
      </c>
      <c r="AL1870" s="105">
        <v>9.8349227220460647E-2</v>
      </c>
      <c r="AM1870" s="84">
        <v>3.8105768333122052</v>
      </c>
      <c r="AN1870" s="105">
        <v>0.12854893689587782</v>
      </c>
      <c r="AO1870" s="84">
        <v>3.8115710885715575</v>
      </c>
      <c r="AP1870" s="105">
        <v>0.12825455285059281</v>
      </c>
      <c r="AQ1870" s="108">
        <v>61.463861275549753</v>
      </c>
      <c r="AR1870" s="108">
        <v>66.257990756489136</v>
      </c>
    </row>
    <row r="1871" spans="1:44" x14ac:dyDescent="0.25">
      <c r="A1871" s="80" t="s">
        <v>327</v>
      </c>
      <c r="B1871" s="80" t="s">
        <v>274</v>
      </c>
      <c r="C1871" s="80" t="s">
        <v>293</v>
      </c>
      <c r="D1871" s="81">
        <v>46.269179333448413</v>
      </c>
      <c r="E1871" s="81">
        <v>50.028986487388607</v>
      </c>
      <c r="F1871" s="105">
        <v>-7.5152574895515287E-2</v>
      </c>
      <c r="G1871" s="81">
        <v>28.605429346561433</v>
      </c>
      <c r="H1871" s="105">
        <v>0.61749641205823336</v>
      </c>
      <c r="I1871" s="81">
        <v>54.506859185695646</v>
      </c>
      <c r="J1871" s="105">
        <v>-0.15113106818690197</v>
      </c>
      <c r="K1871" s="83">
        <v>12.468171238899231</v>
      </c>
      <c r="L1871" s="83">
        <v>8.5621327642147733</v>
      </c>
      <c r="M1871" s="105">
        <v>0.45619924173678444</v>
      </c>
      <c r="N1871" s="83">
        <v>5.4550242578848946</v>
      </c>
      <c r="O1871" s="105">
        <v>1.2856307597307699</v>
      </c>
      <c r="P1871" s="83">
        <v>6.0581647162429704</v>
      </c>
      <c r="Q1871" s="105">
        <v>1.0580772928589979</v>
      </c>
      <c r="R1871" s="83">
        <v>5.1427537709881666</v>
      </c>
      <c r="S1871" s="83">
        <v>3.3497469681339638</v>
      </c>
      <c r="T1871" s="105">
        <v>0.5352663409836681</v>
      </c>
      <c r="U1871" s="83">
        <v>1.921370387797896</v>
      </c>
      <c r="V1871" s="105">
        <v>1.676607177693799</v>
      </c>
      <c r="W1871" s="83">
        <v>2.5963561864874158</v>
      </c>
      <c r="X1871" s="105">
        <v>0.98075818632024692</v>
      </c>
      <c r="Y1871" s="81">
        <v>46.269179333448413</v>
      </c>
      <c r="Z1871" s="80"/>
      <c r="AA1871" s="83">
        <v>5.1427537709881666</v>
      </c>
      <c r="AB1871" s="80"/>
      <c r="AC1871" s="84">
        <v>3.710983627582368</v>
      </c>
      <c r="AD1871" s="84">
        <v>5.8430519433760182</v>
      </c>
      <c r="AE1871" s="105">
        <v>-0.36488950234486134</v>
      </c>
      <c r="AF1871" s="84">
        <v>5.2438684035573413</v>
      </c>
      <c r="AG1871" s="105">
        <v>-0.29231945922500518</v>
      </c>
      <c r="AH1871" s="84">
        <v>8.9972560566987365</v>
      </c>
      <c r="AI1871" s="105">
        <v>-0.58754273478529873</v>
      </c>
      <c r="AJ1871" s="84">
        <v>8.9969657101739706</v>
      </c>
      <c r="AK1871" s="84">
        <v>14.935153897686233</v>
      </c>
      <c r="AL1871" s="105">
        <v>-0.39759805812461108</v>
      </c>
      <c r="AM1871" s="84">
        <v>14.88803487772414</v>
      </c>
      <c r="AN1871" s="105">
        <v>-0.39569152113987444</v>
      </c>
      <c r="AO1871" s="84">
        <v>20.993598439757001</v>
      </c>
      <c r="AP1871" s="105">
        <v>-0.57144242155571545</v>
      </c>
      <c r="AQ1871" s="108">
        <v>4.05822415239716E-3</v>
      </c>
      <c r="AR1871" s="108">
        <v>2.0910745037110846E-3</v>
      </c>
    </row>
    <row r="1872" spans="1:44" x14ac:dyDescent="0.25">
      <c r="A1872" s="80" t="s">
        <v>327</v>
      </c>
      <c r="B1872" s="80" t="s">
        <v>275</v>
      </c>
      <c r="C1872" s="80" t="s">
        <v>281</v>
      </c>
      <c r="D1872" s="81">
        <v>14860938.509468323</v>
      </c>
      <c r="E1872" s="81">
        <v>13843304.723053822</v>
      </c>
      <c r="F1872" s="105">
        <v>7.3510899801244214E-2</v>
      </c>
      <c r="G1872" s="81">
        <v>14249815.586318305</v>
      </c>
      <c r="H1872" s="105">
        <v>4.2886374174327994E-2</v>
      </c>
      <c r="I1872" s="81">
        <v>12478041.809336362</v>
      </c>
      <c r="J1872" s="105">
        <v>0.19096719954480529</v>
      </c>
      <c r="K1872" s="83">
        <v>6400539.3782698466</v>
      </c>
      <c r="L1872" s="83">
        <v>6347121.0089389514</v>
      </c>
      <c r="M1872" s="105">
        <v>8.416157381537788E-3</v>
      </c>
      <c r="N1872" s="83">
        <v>7072108.1822786815</v>
      </c>
      <c r="O1872" s="105">
        <v>-9.4960199518957442E-2</v>
      </c>
      <c r="P1872" s="83">
        <v>6222729.068459671</v>
      </c>
      <c r="Q1872" s="105">
        <v>2.8574329342316913E-2</v>
      </c>
      <c r="R1872" s="83">
        <v>9883263.9428326935</v>
      </c>
      <c r="S1872" s="83">
        <v>9727466.8340422418</v>
      </c>
      <c r="T1872" s="105">
        <v>1.601620560095092E-2</v>
      </c>
      <c r="U1872" s="83">
        <v>11063740.9508867</v>
      </c>
      <c r="V1872" s="105">
        <v>-0.10669781706696575</v>
      </c>
      <c r="W1872" s="83">
        <v>9632731.2244423535</v>
      </c>
      <c r="X1872" s="105">
        <v>2.6008482179449944E-2</v>
      </c>
      <c r="Y1872" s="80"/>
      <c r="Z1872" s="80"/>
      <c r="AA1872" s="80"/>
      <c r="AB1872" s="80"/>
      <c r="AC1872" s="84">
        <v>2.3218259635933118</v>
      </c>
      <c r="AD1872" s="84">
        <v>2.1810368360013368</v>
      </c>
      <c r="AE1872" s="105">
        <v>6.4551467113271963E-2</v>
      </c>
      <c r="AF1872" s="84">
        <v>2.0149317882361517</v>
      </c>
      <c r="AG1872" s="105">
        <v>0.15230995766155031</v>
      </c>
      <c r="AH1872" s="84">
        <v>2.0052362351081894</v>
      </c>
      <c r="AI1872" s="105">
        <v>0.15788151188482855</v>
      </c>
      <c r="AJ1872" s="84">
        <v>1.5036468311913718</v>
      </c>
      <c r="AK1872" s="84">
        <v>1.4231150780805333</v>
      </c>
      <c r="AL1872" s="105">
        <v>5.6588363338443415E-2</v>
      </c>
      <c r="AM1872" s="84">
        <v>1.287974442783411</v>
      </c>
      <c r="AN1872" s="105">
        <v>0.16745082918095508</v>
      </c>
      <c r="AO1872" s="84">
        <v>1.2953794223671726</v>
      </c>
      <c r="AP1872" s="105">
        <v>0.16077714778239405</v>
      </c>
      <c r="AQ1872" s="80"/>
      <c r="AR1872" s="80"/>
    </row>
    <row r="1873" spans="1:44" x14ac:dyDescent="0.25">
      <c r="A1873" s="80" t="s">
        <v>327</v>
      </c>
      <c r="B1873" s="80" t="s">
        <v>275</v>
      </c>
      <c r="C1873" s="80" t="s">
        <v>313</v>
      </c>
      <c r="D1873" s="81">
        <v>6969551.5093497336</v>
      </c>
      <c r="E1873" s="81">
        <v>6437683.7225180389</v>
      </c>
      <c r="F1873" s="105">
        <v>8.261788086471257E-2</v>
      </c>
      <c r="G1873" s="81">
        <v>6865827.0149125764</v>
      </c>
      <c r="H1873" s="105">
        <v>1.5107356216791884E-2</v>
      </c>
      <c r="I1873" s="81">
        <v>5941505.6478804955</v>
      </c>
      <c r="J1873" s="105">
        <v>0.1730278354335944</v>
      </c>
      <c r="K1873" s="83">
        <v>3526929.6260268949</v>
      </c>
      <c r="L1873" s="83">
        <v>3525259.1877786969</v>
      </c>
      <c r="M1873" s="105">
        <v>4.7384834964449084E-4</v>
      </c>
      <c r="N1873" s="83">
        <v>3845303.737497136</v>
      </c>
      <c r="O1873" s="105">
        <v>-8.279556914207957E-2</v>
      </c>
      <c r="P1873" s="83">
        <v>3315545.7274482376</v>
      </c>
      <c r="Q1873" s="105">
        <v>6.3755386278851259E-2</v>
      </c>
      <c r="R1873" s="83">
        <v>4133013.7653924515</v>
      </c>
      <c r="S1873" s="83">
        <v>4046589.346250169</v>
      </c>
      <c r="T1873" s="105">
        <v>2.1357348558822511E-2</v>
      </c>
      <c r="U1873" s="83">
        <v>4442970.0366962682</v>
      </c>
      <c r="V1873" s="105">
        <v>-6.9763304443596005E-2</v>
      </c>
      <c r="W1873" s="83">
        <v>3926811.2727013514</v>
      </c>
      <c r="X1873" s="105">
        <v>5.2511434436534117E-2</v>
      </c>
      <c r="Y1873" s="80"/>
      <c r="Z1873" s="80"/>
      <c r="AA1873" s="80"/>
      <c r="AB1873" s="80"/>
      <c r="AC1873" s="84">
        <v>1.976095995201631</v>
      </c>
      <c r="AD1873" s="84">
        <v>1.826158979979708</v>
      </c>
      <c r="AE1873" s="105">
        <v>8.2105127136077233E-2</v>
      </c>
      <c r="AF1873" s="84">
        <v>1.78550967195675</v>
      </c>
      <c r="AG1873" s="105">
        <v>0.10674057174723472</v>
      </c>
      <c r="AH1873" s="84">
        <v>1.7920143880667543</v>
      </c>
      <c r="AI1873" s="105">
        <v>0.10272328635344614</v>
      </c>
      <c r="AJ1873" s="84">
        <v>1.6863121937093131</v>
      </c>
      <c r="AK1873" s="84">
        <v>1.5908912844056224</v>
      </c>
      <c r="AL1873" s="105">
        <v>5.9979528607035593E-2</v>
      </c>
      <c r="AM1873" s="84">
        <v>1.5453237267424633</v>
      </c>
      <c r="AN1873" s="105">
        <v>9.1235554419430875E-2</v>
      </c>
      <c r="AO1873" s="84">
        <v>1.5130611672593028</v>
      </c>
      <c r="AP1873" s="105">
        <v>0.1145036500829838</v>
      </c>
      <c r="AQ1873" s="80"/>
      <c r="AR1873" s="80"/>
    </row>
    <row r="1874" spans="1:44" x14ac:dyDescent="0.25">
      <c r="A1874" s="80" t="s">
        <v>327</v>
      </c>
      <c r="B1874" s="80" t="s">
        <v>275</v>
      </c>
      <c r="C1874" s="80" t="s">
        <v>328</v>
      </c>
      <c r="D1874" s="81">
        <v>217682.61986884239</v>
      </c>
      <c r="E1874" s="81">
        <v>211264.71457897185</v>
      </c>
      <c r="F1874" s="105">
        <v>3.0378500748034262E-2</v>
      </c>
      <c r="G1874" s="81">
        <v>239324.574831996</v>
      </c>
      <c r="H1874" s="105">
        <v>-9.0429304965217602E-2</v>
      </c>
      <c r="I1874" s="81">
        <v>192311.03587123397</v>
      </c>
      <c r="J1874" s="105">
        <v>0.13192994298359725</v>
      </c>
      <c r="K1874" s="83">
        <v>77959.075161467175</v>
      </c>
      <c r="L1874" s="83">
        <v>81339.911513248589</v>
      </c>
      <c r="M1874" s="105">
        <v>-4.1564298373139318E-2</v>
      </c>
      <c r="N1874" s="83">
        <v>92033.602620074773</v>
      </c>
      <c r="O1874" s="105">
        <v>-0.15292813774452418</v>
      </c>
      <c r="P1874" s="83">
        <v>78535.396616760176</v>
      </c>
      <c r="Q1874" s="105">
        <v>-7.3383656302820283E-3</v>
      </c>
      <c r="R1874" s="83">
        <v>50631.75401684751</v>
      </c>
      <c r="S1874" s="83">
        <v>51941.562886357024</v>
      </c>
      <c r="T1874" s="105">
        <v>-2.5216970701772017E-2</v>
      </c>
      <c r="U1874" s="83">
        <v>57428.705370250405</v>
      </c>
      <c r="V1874" s="105">
        <v>-0.11835459827245029</v>
      </c>
      <c r="W1874" s="83">
        <v>49086.98268753165</v>
      </c>
      <c r="X1874" s="105">
        <v>3.1470081164883645E-2</v>
      </c>
      <c r="Y1874" s="80"/>
      <c r="Z1874" s="80"/>
      <c r="AA1874" s="80"/>
      <c r="AB1874" s="80"/>
      <c r="AC1874" s="84">
        <v>2.7922678587192418</v>
      </c>
      <c r="AD1874" s="84">
        <v>2.5973069142638692</v>
      </c>
      <c r="AE1874" s="105">
        <v>7.5062728776752435E-2</v>
      </c>
      <c r="AF1874" s="84">
        <v>2.6004042873335642</v>
      </c>
      <c r="AG1874" s="105">
        <v>7.3782208528202775E-2</v>
      </c>
      <c r="AH1874" s="84">
        <v>2.4487179559260421</v>
      </c>
      <c r="AI1874" s="105">
        <v>0.14029786564916086</v>
      </c>
      <c r="AJ1874" s="84">
        <v>4.2993300172142837</v>
      </c>
      <c r="AK1874" s="84">
        <v>4.0673538268611216</v>
      </c>
      <c r="AL1874" s="105">
        <v>5.7033688296595504E-2</v>
      </c>
      <c r="AM1874" s="84">
        <v>4.1673336232993421</v>
      </c>
      <c r="AN1874" s="105">
        <v>3.167406448501188E-2</v>
      </c>
      <c r="AO1874" s="84">
        <v>3.9177603784573618</v>
      </c>
      <c r="AP1874" s="105">
        <v>9.7394838350773977E-2</v>
      </c>
      <c r="AQ1874" s="108">
        <v>100.00000000000001</v>
      </c>
      <c r="AR1874" s="108">
        <v>100</v>
      </c>
    </row>
    <row r="1875" spans="1:44" x14ac:dyDescent="0.25">
      <c r="A1875" s="80" t="s">
        <v>327</v>
      </c>
      <c r="B1875" s="80" t="s">
        <v>275</v>
      </c>
      <c r="C1875" s="80" t="s">
        <v>270</v>
      </c>
      <c r="D1875" s="81">
        <v>120732.2705853951</v>
      </c>
      <c r="E1875" s="81">
        <v>112590.44064077496</v>
      </c>
      <c r="F1875" s="105">
        <v>7.2313687541174385E-2</v>
      </c>
      <c r="G1875" s="81">
        <v>138970.81261144162</v>
      </c>
      <c r="H1875" s="105">
        <v>-0.13124009051484037</v>
      </c>
      <c r="I1875" s="81">
        <v>113642.120937742</v>
      </c>
      <c r="J1875" s="105">
        <v>6.239015594875591E-2</v>
      </c>
      <c r="K1875" s="83">
        <v>47143.426839665408</v>
      </c>
      <c r="L1875" s="83">
        <v>47713.316587691872</v>
      </c>
      <c r="M1875" s="105">
        <v>-1.1944039710152381E-2</v>
      </c>
      <c r="N1875" s="83">
        <v>58037.958239685133</v>
      </c>
      <c r="O1875" s="105">
        <v>-0.18771389846326941</v>
      </c>
      <c r="P1875" s="83">
        <v>49562.343795365887</v>
      </c>
      <c r="Q1875" s="105">
        <v>-4.8805540062587784E-2</v>
      </c>
      <c r="R1875" s="83">
        <v>30461.355813711423</v>
      </c>
      <c r="S1875" s="83">
        <v>30647.468777303213</v>
      </c>
      <c r="T1875" s="105">
        <v>-6.0727026086284958E-3</v>
      </c>
      <c r="U1875" s="83">
        <v>37045.63650185219</v>
      </c>
      <c r="V1875" s="105">
        <v>-0.17773431124098973</v>
      </c>
      <c r="W1875" s="83">
        <v>32475.855861656717</v>
      </c>
      <c r="X1875" s="105">
        <v>-6.2030699253218281E-2</v>
      </c>
      <c r="Y1875" s="80"/>
      <c r="Z1875" s="80"/>
      <c r="AA1875" s="80"/>
      <c r="AB1875" s="80"/>
      <c r="AC1875" s="84">
        <v>2.5609566100488417</v>
      </c>
      <c r="AD1875" s="84">
        <v>2.3597278221866218</v>
      </c>
      <c r="AE1875" s="105">
        <v>8.5276270411454871E-2</v>
      </c>
      <c r="AF1875" s="84">
        <v>2.3944814191691588</v>
      </c>
      <c r="AG1875" s="105">
        <v>6.9524528170048075E-2</v>
      </c>
      <c r="AH1875" s="84">
        <v>2.2929125669873511</v>
      </c>
      <c r="AI1875" s="105">
        <v>0.11690111821999064</v>
      </c>
      <c r="AJ1875" s="84">
        <v>3.9634568902232012</v>
      </c>
      <c r="AK1875" s="84">
        <v>3.673727232056331</v>
      </c>
      <c r="AL1875" s="105">
        <v>7.8865315758540153E-2</v>
      </c>
      <c r="AM1875" s="84">
        <v>3.7513409333510421</v>
      </c>
      <c r="AN1875" s="105">
        <v>5.6544036023587346E-2</v>
      </c>
      <c r="AO1875" s="84">
        <v>3.4992802475119955</v>
      </c>
      <c r="AP1875" s="105">
        <v>0.13264917636740797</v>
      </c>
      <c r="AQ1875" s="80"/>
      <c r="AR1875" s="80"/>
    </row>
    <row r="1876" spans="1:44" x14ac:dyDescent="0.25">
      <c r="A1876" s="80" t="s">
        <v>327</v>
      </c>
      <c r="B1876" s="80" t="s">
        <v>275</v>
      </c>
      <c r="C1876" s="80" t="s">
        <v>271</v>
      </c>
      <c r="D1876" s="81">
        <v>92425.223146677017</v>
      </c>
      <c r="E1876" s="81">
        <v>90385.262927106611</v>
      </c>
      <c r="F1876" s="105">
        <v>2.2569610946594047E-2</v>
      </c>
      <c r="G1876" s="81">
        <v>92509.327210209362</v>
      </c>
      <c r="H1876" s="105">
        <v>-9.0914144625908104E-4</v>
      </c>
      <c r="I1876" s="81">
        <v>71344.147320973876</v>
      </c>
      <c r="J1876" s="105">
        <v>0.29548430554310778</v>
      </c>
      <c r="K1876" s="83">
        <v>29854.325209117902</v>
      </c>
      <c r="L1876" s="83">
        <v>31472.004883091344</v>
      </c>
      <c r="M1876" s="105">
        <v>-5.140059173168713E-2</v>
      </c>
      <c r="N1876" s="83">
        <v>31859.093810608705</v>
      </c>
      <c r="O1876" s="105">
        <v>-6.292610246256404E-2</v>
      </c>
      <c r="P1876" s="83">
        <v>26780.878554306972</v>
      </c>
      <c r="Q1876" s="105">
        <v>0.11476272701728266</v>
      </c>
      <c r="R1876" s="83">
        <v>19882.013342138642</v>
      </c>
      <c r="S1876" s="83">
        <v>20688.010933474587</v>
      </c>
      <c r="T1876" s="105">
        <v>-3.8959646431343808E-2</v>
      </c>
      <c r="U1876" s="83">
        <v>19790.860571773617</v>
      </c>
      <c r="V1876" s="105">
        <v>4.6058012502513202E-3</v>
      </c>
      <c r="W1876" s="83">
        <v>16012.989583452743</v>
      </c>
      <c r="X1876" s="105">
        <v>0.24161782773430457</v>
      </c>
      <c r="Y1876" s="80"/>
      <c r="Z1876" s="80"/>
      <c r="AA1876" s="80"/>
      <c r="AB1876" s="80"/>
      <c r="AC1876" s="84">
        <v>3.0958737971558352</v>
      </c>
      <c r="AD1876" s="84">
        <v>2.8719258039918207</v>
      </c>
      <c r="AE1876" s="105">
        <v>7.7978335252512077E-2</v>
      </c>
      <c r="AF1876" s="84">
        <v>2.9037024015857238</v>
      </c>
      <c r="AG1876" s="105">
        <v>6.6181505193220164E-2</v>
      </c>
      <c r="AH1876" s="84">
        <v>2.663995775056458</v>
      </c>
      <c r="AI1876" s="105">
        <v>0.16211663176914176</v>
      </c>
      <c r="AJ1876" s="84">
        <v>4.6486852994303014</v>
      </c>
      <c r="AK1876" s="84">
        <v>4.3689682501500036</v>
      </c>
      <c r="AL1876" s="105">
        <v>6.4023593961959793E-2</v>
      </c>
      <c r="AM1876" s="84">
        <v>4.6743458615513278</v>
      </c>
      <c r="AN1876" s="105">
        <v>-5.4896584208918913E-3</v>
      </c>
      <c r="AO1876" s="84">
        <v>4.4553921020905669</v>
      </c>
      <c r="AP1876" s="105">
        <v>4.3384104678247534E-2</v>
      </c>
      <c r="AQ1876" s="80"/>
      <c r="AR1876" s="80"/>
    </row>
    <row r="1877" spans="1:44" x14ac:dyDescent="0.25">
      <c r="A1877" s="80" t="s">
        <v>327</v>
      </c>
      <c r="B1877" s="80" t="s">
        <v>275</v>
      </c>
      <c r="C1877" s="80" t="s">
        <v>127</v>
      </c>
      <c r="D1877" s="81">
        <v>4525.1261367702482</v>
      </c>
      <c r="E1877" s="81">
        <v>8289.0110110902788</v>
      </c>
      <c r="F1877" s="105">
        <v>-0.45408129742910736</v>
      </c>
      <c r="G1877" s="81">
        <v>7844.4350103449824</v>
      </c>
      <c r="H1877" s="105">
        <v>-0.42314186671153997</v>
      </c>
      <c r="I1877" s="81">
        <v>7324.7676125180715</v>
      </c>
      <c r="J1877" s="105">
        <v>-0.38221574032781863</v>
      </c>
      <c r="K1877" s="83">
        <v>961.32311268386331</v>
      </c>
      <c r="L1877" s="83">
        <v>2154.590042465376</v>
      </c>
      <c r="M1877" s="105">
        <v>-0.55382551031198712</v>
      </c>
      <c r="N1877" s="83">
        <v>2136.5505697809385</v>
      </c>
      <c r="O1877" s="105">
        <v>-0.55005833876310817</v>
      </c>
      <c r="P1877" s="83">
        <v>2192.1742670873195</v>
      </c>
      <c r="Q1877" s="105">
        <v>-0.56147504917063629</v>
      </c>
      <c r="R1877" s="83">
        <v>288.38486099744398</v>
      </c>
      <c r="S1877" s="83">
        <v>606.08317557921532</v>
      </c>
      <c r="T1877" s="105">
        <v>-0.52418269865048917</v>
      </c>
      <c r="U1877" s="83">
        <v>592.20829662458823</v>
      </c>
      <c r="V1877" s="105">
        <v>-0.51303475037220481</v>
      </c>
      <c r="W1877" s="83">
        <v>598.13724242220155</v>
      </c>
      <c r="X1877" s="105">
        <v>-0.5178617204479562</v>
      </c>
      <c r="Y1877" s="80"/>
      <c r="Z1877" s="80"/>
      <c r="AA1877" s="80"/>
      <c r="AB1877" s="80"/>
      <c r="AC1877" s="84">
        <v>4.7071854167084428</v>
      </c>
      <c r="AD1877" s="84">
        <v>3.8471406846406988</v>
      </c>
      <c r="AE1877" s="105">
        <v>0.22355427122833885</v>
      </c>
      <c r="AF1877" s="84">
        <v>3.6715419336642596</v>
      </c>
      <c r="AG1877" s="105">
        <v>0.28207317300352713</v>
      </c>
      <c r="AH1877" s="84">
        <v>3.341325424027664</v>
      </c>
      <c r="AI1877" s="105">
        <v>0.40877790078715492</v>
      </c>
      <c r="AJ1877" s="84">
        <v>15.691274920323766</v>
      </c>
      <c r="AK1877" s="84">
        <v>13.676358864719719</v>
      </c>
      <c r="AL1877" s="105">
        <v>0.14732839899381658</v>
      </c>
      <c r="AM1877" s="84">
        <v>13.246074151706312</v>
      </c>
      <c r="AN1877" s="105">
        <v>0.18459814890153486</v>
      </c>
      <c r="AO1877" s="84">
        <v>12.24596479372506</v>
      </c>
      <c r="AP1877" s="105">
        <v>0.28134248175889848</v>
      </c>
      <c r="AQ1877" s="80"/>
      <c r="AR1877" s="80"/>
    </row>
    <row r="1878" spans="1:44" x14ac:dyDescent="0.25">
      <c r="A1878" s="80" t="s">
        <v>327</v>
      </c>
      <c r="B1878" s="80" t="s">
        <v>275</v>
      </c>
      <c r="C1878" s="80" t="s">
        <v>282</v>
      </c>
      <c r="D1878" s="80"/>
      <c r="E1878" s="81">
        <v>2750.9509369504453</v>
      </c>
      <c r="F1878" s="105">
        <v>-1</v>
      </c>
      <c r="G1878" s="81">
        <v>3089.4713457334042</v>
      </c>
      <c r="H1878" s="105">
        <v>-1</v>
      </c>
      <c r="I1878" s="81">
        <v>2606.5075967133043</v>
      </c>
      <c r="J1878" s="105">
        <v>-1</v>
      </c>
      <c r="K1878" s="80"/>
      <c r="L1878" s="83">
        <v>891.99045479297638</v>
      </c>
      <c r="M1878" s="105">
        <v>-1</v>
      </c>
      <c r="N1878" s="83">
        <v>960.90611707313349</v>
      </c>
      <c r="O1878" s="105">
        <v>-1</v>
      </c>
      <c r="P1878" s="83">
        <v>973.51958202689184</v>
      </c>
      <c r="Q1878" s="105">
        <v>-1</v>
      </c>
      <c r="R1878" s="80"/>
      <c r="S1878" s="83">
        <v>220.62641369824408</v>
      </c>
      <c r="T1878" s="105">
        <v>-1</v>
      </c>
      <c r="U1878" s="83">
        <v>239.89511571479827</v>
      </c>
      <c r="V1878" s="105">
        <v>-1</v>
      </c>
      <c r="W1878" s="83">
        <v>242.48650711414902</v>
      </c>
      <c r="X1878" s="105">
        <v>-1</v>
      </c>
      <c r="Y1878" s="80"/>
      <c r="Z1878" s="80"/>
      <c r="AA1878" s="80"/>
      <c r="AB1878" s="80"/>
      <c r="AC1878" s="80"/>
      <c r="AD1878" s="84">
        <v>3.084058716288526</v>
      </c>
      <c r="AE1878" s="105">
        <v>-1</v>
      </c>
      <c r="AF1878" s="84">
        <v>3.2151646147739821</v>
      </c>
      <c r="AG1878" s="105">
        <v>-1</v>
      </c>
      <c r="AH1878" s="84">
        <v>2.6774064382829272</v>
      </c>
      <c r="AI1878" s="105">
        <v>-1</v>
      </c>
      <c r="AJ1878" s="80"/>
      <c r="AK1878" s="84">
        <v>12.468819534514056</v>
      </c>
      <c r="AL1878" s="105">
        <v>-1</v>
      </c>
      <c r="AM1878" s="84">
        <v>12.878425375722752</v>
      </c>
      <c r="AN1878" s="105">
        <v>-1</v>
      </c>
      <c r="AO1878" s="84">
        <v>10.749083022117627</v>
      </c>
      <c r="AP1878" s="105">
        <v>-1</v>
      </c>
      <c r="AQ1878" s="80"/>
      <c r="AR1878" s="80"/>
    </row>
    <row r="1879" spans="1:44" x14ac:dyDescent="0.25">
      <c r="A1879" s="80" t="s">
        <v>327</v>
      </c>
      <c r="B1879" s="80" t="s">
        <v>275</v>
      </c>
      <c r="C1879" s="80" t="s">
        <v>284</v>
      </c>
      <c r="D1879" s="80"/>
      <c r="E1879" s="80"/>
      <c r="F1879" s="80"/>
      <c r="G1879" s="81">
        <v>40.812065005302429</v>
      </c>
      <c r="H1879" s="105">
        <v>-1</v>
      </c>
      <c r="I1879" s="80"/>
      <c r="J1879" s="80"/>
      <c r="K1879" s="80"/>
      <c r="L1879" s="80"/>
      <c r="M1879" s="80"/>
      <c r="N1879" s="83">
        <v>14.720190271140666</v>
      </c>
      <c r="O1879" s="105">
        <v>-1</v>
      </c>
      <c r="P1879" s="80"/>
      <c r="Q1879" s="80"/>
      <c r="R1879" s="80"/>
      <c r="S1879" s="80"/>
      <c r="T1879" s="80"/>
      <c r="U1879" s="83">
        <v>4.2967683986603333</v>
      </c>
      <c r="V1879" s="105">
        <v>-1</v>
      </c>
      <c r="W1879" s="80"/>
      <c r="X1879" s="80"/>
      <c r="Y1879" s="80"/>
      <c r="Z1879" s="80"/>
      <c r="AA1879" s="80"/>
      <c r="AB1879" s="80"/>
      <c r="AC1879" s="80"/>
      <c r="AD1879" s="80"/>
      <c r="AE1879" s="80"/>
      <c r="AF1879" s="84">
        <v>2.7725229262365985</v>
      </c>
      <c r="AG1879" s="105">
        <v>-1</v>
      </c>
      <c r="AH1879" s="80"/>
      <c r="AI1879" s="80"/>
      <c r="AJ1879" s="80"/>
      <c r="AK1879" s="80"/>
      <c r="AL1879" s="80"/>
      <c r="AM1879" s="84">
        <v>9.4983162271503883</v>
      </c>
      <c r="AN1879" s="105">
        <v>-1</v>
      </c>
      <c r="AO1879" s="80"/>
      <c r="AP1879" s="80"/>
      <c r="AQ1879" s="80"/>
      <c r="AR1879" s="80"/>
    </row>
    <row r="1880" spans="1:44" x14ac:dyDescent="0.25">
      <c r="A1880" s="80" t="s">
        <v>327</v>
      </c>
      <c r="B1880" s="80" t="s">
        <v>275</v>
      </c>
      <c r="C1880" s="80" t="s">
        <v>285</v>
      </c>
      <c r="D1880" s="81">
        <v>67327.634548116926</v>
      </c>
      <c r="E1880" s="81">
        <v>62703.84242171645</v>
      </c>
      <c r="F1880" s="105">
        <v>7.3740172018534889E-2</v>
      </c>
      <c r="G1880" s="81">
        <v>61204.633904372451</v>
      </c>
      <c r="H1880" s="105">
        <v>0.10004145524848976</v>
      </c>
      <c r="I1880" s="81">
        <v>43072.853990453485</v>
      </c>
      <c r="J1880" s="105">
        <v>0.56311059775698136</v>
      </c>
      <c r="K1880" s="83">
        <v>20656.807192087173</v>
      </c>
      <c r="L1880" s="83">
        <v>20524.88524377346</v>
      </c>
      <c r="M1880" s="105">
        <v>6.4274146601493729E-3</v>
      </c>
      <c r="N1880" s="83">
        <v>20068.501735568047</v>
      </c>
      <c r="O1880" s="105">
        <v>2.9314866863053075E-2</v>
      </c>
      <c r="P1880" s="83">
        <v>15099.731518268585</v>
      </c>
      <c r="Q1880" s="105">
        <v>0.36802480011616734</v>
      </c>
      <c r="R1880" s="83">
        <v>14679.880461275578</v>
      </c>
      <c r="S1880" s="83">
        <v>14675.640994012356</v>
      </c>
      <c r="T1880" s="105">
        <v>2.8887782584429794E-4</v>
      </c>
      <c r="U1880" s="83">
        <v>13391.959218408167</v>
      </c>
      <c r="V1880" s="105">
        <v>9.6171233936933942E-2</v>
      </c>
      <c r="W1880" s="83">
        <v>9974.3747182951138</v>
      </c>
      <c r="X1880" s="105">
        <v>0.47175947123277517</v>
      </c>
      <c r="Y1880" s="80"/>
      <c r="Z1880" s="80"/>
      <c r="AA1880" s="80"/>
      <c r="AB1880" s="80"/>
      <c r="AC1880" s="84">
        <v>3.2593437079621652</v>
      </c>
      <c r="AD1880" s="84">
        <v>3.0550154934843605</v>
      </c>
      <c r="AE1880" s="105">
        <v>6.6882873397398276E-2</v>
      </c>
      <c r="AF1880" s="84">
        <v>3.0497859138082801</v>
      </c>
      <c r="AG1880" s="105">
        <v>6.8712296559927846E-2</v>
      </c>
      <c r="AH1880" s="84">
        <v>2.8525576059641389</v>
      </c>
      <c r="AI1880" s="105">
        <v>0.14260399199213938</v>
      </c>
      <c r="AJ1880" s="84">
        <v>4.5863884740561867</v>
      </c>
      <c r="AK1880" s="84">
        <v>4.2726476102338253</v>
      </c>
      <c r="AL1880" s="105">
        <v>7.3430081870288266E-2</v>
      </c>
      <c r="AM1880" s="84">
        <v>4.5702524108826799</v>
      </c>
      <c r="AN1880" s="105">
        <v>3.5306722086254193E-3</v>
      </c>
      <c r="AO1880" s="84">
        <v>4.3183512958911354</v>
      </c>
      <c r="AP1880" s="105">
        <v>6.206933151086752E-2</v>
      </c>
      <c r="AQ1880" s="108">
        <v>30.92926508725548</v>
      </c>
      <c r="AR1880" s="108">
        <v>28.993426647615067</v>
      </c>
    </row>
    <row r="1881" spans="1:44" x14ac:dyDescent="0.25">
      <c r="A1881" s="80" t="s">
        <v>327</v>
      </c>
      <c r="B1881" s="80" t="s">
        <v>275</v>
      </c>
      <c r="C1881" s="80" t="s">
        <v>287</v>
      </c>
      <c r="D1881" s="80"/>
      <c r="E1881" s="81">
        <v>93.549374635219579</v>
      </c>
      <c r="F1881" s="105">
        <v>-1</v>
      </c>
      <c r="G1881" s="80"/>
      <c r="H1881" s="80"/>
      <c r="I1881" s="80"/>
      <c r="J1881" s="80"/>
      <c r="K1881" s="80"/>
      <c r="L1881" s="83">
        <v>1.8930152798346995</v>
      </c>
      <c r="M1881" s="105">
        <v>-1</v>
      </c>
      <c r="N1881" s="80"/>
      <c r="O1881" s="80"/>
      <c r="P1881" s="80"/>
      <c r="Q1881" s="80"/>
      <c r="R1881" s="80"/>
      <c r="S1881" s="83">
        <v>1.7323958156368064</v>
      </c>
      <c r="T1881" s="105">
        <v>-1</v>
      </c>
      <c r="U1881" s="80"/>
      <c r="V1881" s="80"/>
      <c r="W1881" s="80"/>
      <c r="X1881" s="80"/>
      <c r="Y1881" s="80"/>
      <c r="Z1881" s="80"/>
      <c r="AA1881" s="80"/>
      <c r="AB1881" s="80"/>
      <c r="AC1881" s="80"/>
      <c r="AD1881" s="84">
        <v>49.418182532255329</v>
      </c>
      <c r="AE1881" s="105">
        <v>-1</v>
      </c>
      <c r="AF1881" s="80"/>
      <c r="AG1881" s="80"/>
      <c r="AH1881" s="80"/>
      <c r="AI1881" s="80"/>
      <c r="AJ1881" s="80"/>
      <c r="AK1881" s="84">
        <v>54.000000341049095</v>
      </c>
      <c r="AL1881" s="105">
        <v>-1</v>
      </c>
      <c r="AM1881" s="80"/>
      <c r="AN1881" s="80"/>
      <c r="AO1881" s="80"/>
      <c r="AP1881" s="80"/>
      <c r="AQ1881" s="80"/>
      <c r="AR1881" s="80"/>
    </row>
    <row r="1882" spans="1:44" x14ac:dyDescent="0.25">
      <c r="A1882" s="80" t="s">
        <v>327</v>
      </c>
      <c r="B1882" s="80" t="s">
        <v>275</v>
      </c>
      <c r="C1882" s="80" t="s">
        <v>288</v>
      </c>
      <c r="D1882" s="81">
        <v>111.66</v>
      </c>
      <c r="E1882" s="81">
        <v>62.18</v>
      </c>
      <c r="F1882" s="105">
        <v>0.795754261820521</v>
      </c>
      <c r="G1882" s="81">
        <v>98.899037704467773</v>
      </c>
      <c r="H1882" s="105">
        <v>0.12903019677162891</v>
      </c>
      <c r="I1882" s="81">
        <v>19.68</v>
      </c>
      <c r="J1882" s="105">
        <v>4.6737804878048772</v>
      </c>
      <c r="K1882" s="83">
        <v>28</v>
      </c>
      <c r="L1882" s="83">
        <v>21</v>
      </c>
      <c r="M1882" s="105">
        <v>0.33333333333333331</v>
      </c>
      <c r="N1882" s="83">
        <v>31.017032405464306</v>
      </c>
      <c r="O1882" s="105">
        <v>-9.7270182589511436E-2</v>
      </c>
      <c r="P1882" s="83">
        <v>6</v>
      </c>
      <c r="Q1882" s="105">
        <v>3.6666666666666665</v>
      </c>
      <c r="R1882" s="83">
        <v>6.1263999999999985</v>
      </c>
      <c r="S1882" s="83">
        <v>4.5947999999999993</v>
      </c>
      <c r="T1882" s="105">
        <v>0.3333333333333332</v>
      </c>
      <c r="U1882" s="83">
        <v>7.2030183856889156</v>
      </c>
      <c r="V1882" s="105">
        <v>-0.14946767147338699</v>
      </c>
      <c r="W1882" s="83">
        <v>1.3128</v>
      </c>
      <c r="X1882" s="105">
        <v>3.6666666666666656</v>
      </c>
      <c r="Y1882" s="80"/>
      <c r="Z1882" s="80"/>
      <c r="AA1882" s="80"/>
      <c r="AB1882" s="80"/>
      <c r="AC1882" s="84">
        <v>3.9878571428571425</v>
      </c>
      <c r="AD1882" s="84">
        <v>2.960952380952381</v>
      </c>
      <c r="AE1882" s="105">
        <v>0.34681569636539067</v>
      </c>
      <c r="AF1882" s="84">
        <v>3.1885396517509719</v>
      </c>
      <c r="AG1882" s="105">
        <v>0.25068450714333412</v>
      </c>
      <c r="AH1882" s="84">
        <v>3.28</v>
      </c>
      <c r="AI1882" s="105">
        <v>0.21581010452961671</v>
      </c>
      <c r="AJ1882" s="84">
        <v>18.226038130060072</v>
      </c>
      <c r="AK1882" s="84">
        <v>13.532689126839037</v>
      </c>
      <c r="AL1882" s="105">
        <v>0.346815696365391</v>
      </c>
      <c r="AM1882" s="84">
        <v>13.730221472287525</v>
      </c>
      <c r="AN1882" s="105">
        <v>0.32743948572473547</v>
      </c>
      <c r="AO1882" s="84">
        <v>14.990859232175502</v>
      </c>
      <c r="AP1882" s="105">
        <v>0.21581010452961702</v>
      </c>
      <c r="AQ1882" s="108">
        <v>5.1294862248202053E-2</v>
      </c>
      <c r="AR1882" s="108">
        <v>1.2099916581917079E-2</v>
      </c>
    </row>
    <row r="1883" spans="1:44" x14ac:dyDescent="0.25">
      <c r="A1883" s="80" t="s">
        <v>327</v>
      </c>
      <c r="B1883" s="80" t="s">
        <v>275</v>
      </c>
      <c r="C1883" s="80" t="s">
        <v>290</v>
      </c>
      <c r="D1883" s="81">
        <v>25097.588598560094</v>
      </c>
      <c r="E1883" s="81">
        <v>27681.420505390168</v>
      </c>
      <c r="F1883" s="105">
        <v>-9.3341738236552771E-2</v>
      </c>
      <c r="G1883" s="81">
        <v>31304.693305836918</v>
      </c>
      <c r="H1883" s="105">
        <v>-0.19828032322934394</v>
      </c>
      <c r="I1883" s="81">
        <v>28271.293330520391</v>
      </c>
      <c r="J1883" s="105">
        <v>-0.11225891560235453</v>
      </c>
      <c r="K1883" s="83">
        <v>9197.5180170307267</v>
      </c>
      <c r="L1883" s="83">
        <v>10947.119639317883</v>
      </c>
      <c r="M1883" s="105">
        <v>-0.15982301097754101</v>
      </c>
      <c r="N1883" s="83">
        <v>11790.592075040659</v>
      </c>
      <c r="O1883" s="105">
        <v>-0.219927382908885</v>
      </c>
      <c r="P1883" s="83">
        <v>11681.147036038386</v>
      </c>
      <c r="Q1883" s="105">
        <v>-0.21261859056693908</v>
      </c>
      <c r="R1883" s="83">
        <v>5202.1328808630651</v>
      </c>
      <c r="S1883" s="83">
        <v>6012.3699394622327</v>
      </c>
      <c r="T1883" s="105">
        <v>-0.13476167746784357</v>
      </c>
      <c r="U1883" s="83">
        <v>6398.9013533654525</v>
      </c>
      <c r="V1883" s="105">
        <v>-0.18702717957559328</v>
      </c>
      <c r="W1883" s="83">
        <v>6038.6148651576295</v>
      </c>
      <c r="X1883" s="105">
        <v>-0.13852216161706302</v>
      </c>
      <c r="Y1883" s="80"/>
      <c r="Z1883" s="80"/>
      <c r="AA1883" s="80"/>
      <c r="AB1883" s="80"/>
      <c r="AC1883" s="84">
        <v>2.7287349208871086</v>
      </c>
      <c r="AD1883" s="84">
        <v>2.5286487603523624</v>
      </c>
      <c r="AE1883" s="105">
        <v>7.9127700007993407E-2</v>
      </c>
      <c r="AF1883" s="84">
        <v>2.655056939176565</v>
      </c>
      <c r="AG1883" s="105">
        <v>2.7750057116814181E-2</v>
      </c>
      <c r="AH1883" s="84">
        <v>2.4202497617141958</v>
      </c>
      <c r="AI1883" s="105">
        <v>0.12746005145949121</v>
      </c>
      <c r="AJ1883" s="84">
        <v>4.824480491624092</v>
      </c>
      <c r="AK1883" s="84">
        <v>4.6040780564254655</v>
      </c>
      <c r="AL1883" s="105">
        <v>4.787113348155167E-2</v>
      </c>
      <c r="AM1883" s="84">
        <v>4.8921981410718978</v>
      </c>
      <c r="AN1883" s="105">
        <v>-1.384196786293055E-2</v>
      </c>
      <c r="AO1883" s="84">
        <v>4.6817513555374601</v>
      </c>
      <c r="AP1883" s="105">
        <v>3.0486270040337649E-2</v>
      </c>
      <c r="AQ1883" s="108">
        <v>11.529440712208368</v>
      </c>
      <c r="AR1883" s="108">
        <v>10.274447294739339</v>
      </c>
    </row>
    <row r="1884" spans="1:44" x14ac:dyDescent="0.25">
      <c r="A1884" s="80" t="s">
        <v>327</v>
      </c>
      <c r="B1884" s="80" t="s">
        <v>275</v>
      </c>
      <c r="C1884" s="80" t="s">
        <v>291</v>
      </c>
      <c r="D1884" s="81">
        <v>4400.8820109272001</v>
      </c>
      <c r="E1884" s="81">
        <v>5366.7227100551127</v>
      </c>
      <c r="F1884" s="105">
        <v>-0.17996843722115727</v>
      </c>
      <c r="G1884" s="81">
        <v>4607.9048408782483</v>
      </c>
      <c r="H1884" s="105">
        <v>-4.4927757212883418E-2</v>
      </c>
      <c r="I1884" s="81">
        <v>4696.8741400802137</v>
      </c>
      <c r="J1884" s="105">
        <v>-6.3018961191061124E-2</v>
      </c>
      <c r="K1884" s="83">
        <v>928.80924141407013</v>
      </c>
      <c r="L1884" s="83">
        <v>1234.0913634300232</v>
      </c>
      <c r="M1884" s="105">
        <v>-0.24737400411542829</v>
      </c>
      <c r="N1884" s="83">
        <v>1127.2615883859708</v>
      </c>
      <c r="O1884" s="105">
        <v>-0.17604817640956572</v>
      </c>
      <c r="P1884" s="83">
        <v>1212.0364481960901</v>
      </c>
      <c r="Q1884" s="105">
        <v>-0.23367878680839627</v>
      </c>
      <c r="R1884" s="83">
        <v>280.32068794189695</v>
      </c>
      <c r="S1884" s="83">
        <v>376.72304784095292</v>
      </c>
      <c r="T1884" s="105">
        <v>-0.25589716491080117</v>
      </c>
      <c r="U1884" s="83">
        <v>339.68119809663023</v>
      </c>
      <c r="V1884" s="105">
        <v>-0.17475359392087048</v>
      </c>
      <c r="W1884" s="83">
        <v>354.07461220485453</v>
      </c>
      <c r="X1884" s="105">
        <v>-0.208300515542996</v>
      </c>
      <c r="Y1884" s="80"/>
      <c r="Z1884" s="80"/>
      <c r="AA1884" s="80"/>
      <c r="AB1884" s="80"/>
      <c r="AC1884" s="84">
        <v>4.7381979148130098</v>
      </c>
      <c r="AD1884" s="84">
        <v>4.3487239835621967</v>
      </c>
      <c r="AE1884" s="105">
        <v>8.9560508490074589E-2</v>
      </c>
      <c r="AF1884" s="84">
        <v>4.087697911782759</v>
      </c>
      <c r="AG1884" s="105">
        <v>0.15913602645518138</v>
      </c>
      <c r="AH1884" s="84">
        <v>3.8751921586770028</v>
      </c>
      <c r="AI1884" s="105">
        <v>0.22270011932276373</v>
      </c>
      <c r="AJ1884" s="84">
        <v>15.699454946541035</v>
      </c>
      <c r="AK1884" s="84">
        <v>14.245804021847016</v>
      </c>
      <c r="AL1884" s="105">
        <v>0.10204063754244655</v>
      </c>
      <c r="AM1884" s="84">
        <v>13.565380912155822</v>
      </c>
      <c r="AN1884" s="105">
        <v>0.15731766385364729</v>
      </c>
      <c r="AO1884" s="84">
        <v>13.265210151138357</v>
      </c>
      <c r="AP1884" s="105">
        <v>0.18350593527489523</v>
      </c>
      <c r="AQ1884" s="108">
        <v>2.0216965477440549</v>
      </c>
      <c r="AR1884" s="108">
        <v>0.5536460140184386</v>
      </c>
    </row>
    <row r="1885" spans="1:44" x14ac:dyDescent="0.25">
      <c r="A1885" s="80" t="s">
        <v>327</v>
      </c>
      <c r="B1885" s="80" t="s">
        <v>275</v>
      </c>
      <c r="C1885" s="80" t="s">
        <v>292</v>
      </c>
      <c r="D1885" s="81">
        <v>120732.2705853951</v>
      </c>
      <c r="E1885" s="81">
        <v>112590.44064077496</v>
      </c>
      <c r="F1885" s="105">
        <v>7.2313687541174385E-2</v>
      </c>
      <c r="G1885" s="81">
        <v>138970.81261144162</v>
      </c>
      <c r="H1885" s="105">
        <v>-0.13124009051484037</v>
      </c>
      <c r="I1885" s="81">
        <v>113642.120937742</v>
      </c>
      <c r="J1885" s="105">
        <v>6.239015594875591E-2</v>
      </c>
      <c r="K1885" s="83">
        <v>47143.426839665408</v>
      </c>
      <c r="L1885" s="83">
        <v>47713.316587691872</v>
      </c>
      <c r="M1885" s="105">
        <v>-1.1944039710152381E-2</v>
      </c>
      <c r="N1885" s="83">
        <v>58037.958239685133</v>
      </c>
      <c r="O1885" s="105">
        <v>-0.18771389846326941</v>
      </c>
      <c r="P1885" s="83">
        <v>49562.343795365887</v>
      </c>
      <c r="Q1885" s="105">
        <v>-4.8805540062587784E-2</v>
      </c>
      <c r="R1885" s="83">
        <v>30461.355813711423</v>
      </c>
      <c r="S1885" s="83">
        <v>30647.468777303216</v>
      </c>
      <c r="T1885" s="105">
        <v>-6.0727026086286138E-3</v>
      </c>
      <c r="U1885" s="83">
        <v>37045.63650185219</v>
      </c>
      <c r="V1885" s="105">
        <v>-0.17773431124098973</v>
      </c>
      <c r="W1885" s="83">
        <v>32475.855861656717</v>
      </c>
      <c r="X1885" s="105">
        <v>-6.2030699253218281E-2</v>
      </c>
      <c r="Y1885" s="80"/>
      <c r="Z1885" s="80"/>
      <c r="AA1885" s="80"/>
      <c r="AB1885" s="80"/>
      <c r="AC1885" s="84">
        <v>2.5609566100488417</v>
      </c>
      <c r="AD1885" s="84">
        <v>2.3597278221866218</v>
      </c>
      <c r="AE1885" s="105">
        <v>8.5276270411454871E-2</v>
      </c>
      <c r="AF1885" s="84">
        <v>2.3944814191691588</v>
      </c>
      <c r="AG1885" s="105">
        <v>6.9524528170048075E-2</v>
      </c>
      <c r="AH1885" s="84">
        <v>2.2929125669873511</v>
      </c>
      <c r="AI1885" s="105">
        <v>0.11690111821999064</v>
      </c>
      <c r="AJ1885" s="84">
        <v>3.9634568902232012</v>
      </c>
      <c r="AK1885" s="84">
        <v>3.6737272320563306</v>
      </c>
      <c r="AL1885" s="105">
        <v>7.8865315758540278E-2</v>
      </c>
      <c r="AM1885" s="84">
        <v>3.7513409333510421</v>
      </c>
      <c r="AN1885" s="105">
        <v>5.6544036023587346E-2</v>
      </c>
      <c r="AO1885" s="84">
        <v>3.4992802475119955</v>
      </c>
      <c r="AP1885" s="105">
        <v>0.13264917636740797</v>
      </c>
      <c r="AQ1885" s="108">
        <v>55.462521839427708</v>
      </c>
      <c r="AR1885" s="108">
        <v>60.16255293777801</v>
      </c>
    </row>
    <row r="1886" spans="1:44" x14ac:dyDescent="0.25">
      <c r="A1886" s="80" t="s">
        <v>327</v>
      </c>
      <c r="B1886" s="80" t="s">
        <v>275</v>
      </c>
      <c r="C1886" s="80" t="s">
        <v>293</v>
      </c>
      <c r="D1886" s="81">
        <v>12.584125843048096</v>
      </c>
      <c r="E1886" s="81">
        <v>15.607989449501037</v>
      </c>
      <c r="F1886" s="105">
        <v>-0.19373818878059337</v>
      </c>
      <c r="G1886" s="81">
        <v>7.3477210235595702</v>
      </c>
      <c r="H1886" s="105">
        <v>0.71265699972802898</v>
      </c>
      <c r="I1886" s="81">
        <v>1.7058757245540619</v>
      </c>
      <c r="J1886" s="105">
        <v>6.3769300201148882</v>
      </c>
      <c r="K1886" s="83">
        <v>4.5138712697931851</v>
      </c>
      <c r="L1886" s="83">
        <v>5.6152089625414305</v>
      </c>
      <c r="M1886" s="105">
        <v>-0.1961347654370787</v>
      </c>
      <c r="N1886" s="83">
        <v>2.6456416452292615</v>
      </c>
      <c r="O1886" s="105">
        <v>0.70615369543067108</v>
      </c>
      <c r="P1886" s="83">
        <v>0.61823686433779557</v>
      </c>
      <c r="Q1886" s="105">
        <v>6.3012004462530271</v>
      </c>
      <c r="R1886" s="83">
        <v>1.9377730555470691</v>
      </c>
      <c r="S1886" s="83">
        <v>2.4065182243814718</v>
      </c>
      <c r="T1886" s="105">
        <v>-0.19478147478184193</v>
      </c>
      <c r="U1886" s="83">
        <v>1.1321960288105402</v>
      </c>
      <c r="V1886" s="105">
        <v>0.71151726930437142</v>
      </c>
      <c r="W1886" s="83">
        <v>0.26332310319792107</v>
      </c>
      <c r="X1886" s="105">
        <v>6.3589177402735686</v>
      </c>
      <c r="Y1886" s="80"/>
      <c r="Z1886" s="80"/>
      <c r="AA1886" s="80"/>
      <c r="AB1886" s="80"/>
      <c r="AC1886" s="84">
        <v>2.7878787610229456</v>
      </c>
      <c r="AD1886" s="84">
        <v>2.7795919178824109</v>
      </c>
      <c r="AE1886" s="105">
        <v>2.9813164613199561E-3</v>
      </c>
      <c r="AF1886" s="84">
        <v>2.7772926226835395</v>
      </c>
      <c r="AG1886" s="105">
        <v>3.8116755335551771E-3</v>
      </c>
      <c r="AH1886" s="84">
        <v>2.7592591496161516</v>
      </c>
      <c r="AI1886" s="105">
        <v>1.037220857300605E-2</v>
      </c>
      <c r="AJ1886" s="84">
        <v>6.4941174649037343</v>
      </c>
      <c r="AK1886" s="84">
        <v>6.4857142120802491</v>
      </c>
      <c r="AL1886" s="105">
        <v>1.2956557363926632E-3</v>
      </c>
      <c r="AM1886" s="84">
        <v>6.4897957920581311</v>
      </c>
      <c r="AN1886" s="105">
        <v>6.6591815583656538E-4</v>
      </c>
      <c r="AO1886" s="84">
        <v>6.4782607520460429</v>
      </c>
      <c r="AP1886" s="105">
        <v>2.4476805526365011E-3</v>
      </c>
      <c r="AQ1886" s="108">
        <v>5.7809511161847713E-3</v>
      </c>
      <c r="AR1886" s="108">
        <v>3.8271892672378741E-3</v>
      </c>
    </row>
    <row r="1887" spans="1:44" x14ac:dyDescent="0.25">
      <c r="A1887" s="80" t="s">
        <v>326</v>
      </c>
      <c r="B1887" s="80" t="s">
        <v>325</v>
      </c>
      <c r="C1887" s="80" t="s">
        <v>281</v>
      </c>
      <c r="D1887" s="81">
        <v>73233328831.197067</v>
      </c>
      <c r="E1887" s="81">
        <v>70370545074.669952</v>
      </c>
      <c r="F1887" s="105">
        <v>4.0681562910865963E-2</v>
      </c>
      <c r="G1887" s="81">
        <v>65837142984.987</v>
      </c>
      <c r="H1887" s="105">
        <v>0.1123406258363404</v>
      </c>
      <c r="I1887" s="81">
        <v>62026057321.799278</v>
      </c>
      <c r="J1887" s="105">
        <v>0.18068650488701873</v>
      </c>
      <c r="K1887" s="83">
        <v>29406206861.918888</v>
      </c>
      <c r="L1887" s="83">
        <v>30395849163.785454</v>
      </c>
      <c r="M1887" s="105">
        <v>-3.2558468642674275E-2</v>
      </c>
      <c r="N1887" s="83">
        <v>29076351324.098209</v>
      </c>
      <c r="O1887" s="105">
        <v>1.1344461144521166E-2</v>
      </c>
      <c r="P1887" s="83">
        <v>27089095842.289303</v>
      </c>
      <c r="Q1887" s="105">
        <v>8.5536668817580069E-2</v>
      </c>
      <c r="R1887" s="83">
        <v>41831270940.939957</v>
      </c>
      <c r="S1887" s="83">
        <v>43348014781.637566</v>
      </c>
      <c r="T1887" s="105">
        <v>-3.4989926259324546E-2</v>
      </c>
      <c r="U1887" s="83">
        <v>42133888731.474373</v>
      </c>
      <c r="V1887" s="105">
        <v>-7.1822895926612661E-3</v>
      </c>
      <c r="W1887" s="83">
        <v>39580134387.687202</v>
      </c>
      <c r="X1887" s="105">
        <v>5.6875414600740963E-2</v>
      </c>
      <c r="Y1887" s="81">
        <v>66057929915.110405</v>
      </c>
      <c r="Z1887" s="82">
        <v>7175398916.0866623</v>
      </c>
      <c r="AA1887" s="83">
        <v>35754090784.984665</v>
      </c>
      <c r="AB1887" s="83">
        <v>6077180155.9552879</v>
      </c>
      <c r="AC1887" s="84">
        <v>2.4904037836323054</v>
      </c>
      <c r="AD1887" s="84">
        <v>2.3151366719674202</v>
      </c>
      <c r="AE1887" s="105">
        <v>7.5704866061294729E-2</v>
      </c>
      <c r="AF1887" s="84">
        <v>2.2642848908769988</v>
      </c>
      <c r="AG1887" s="105">
        <v>9.9863269708842448E-2</v>
      </c>
      <c r="AH1887" s="84">
        <v>2.2897057060490451</v>
      </c>
      <c r="AI1887" s="105">
        <v>8.7652346348723903E-2</v>
      </c>
      <c r="AJ1887" s="84">
        <v>1.7506838110320035</v>
      </c>
      <c r="AK1887" s="84">
        <v>1.6233856482045694</v>
      </c>
      <c r="AL1887" s="105">
        <v>7.8415232368367435E-2</v>
      </c>
      <c r="AM1887" s="84">
        <v>1.5625698212803723</v>
      </c>
      <c r="AN1887" s="105">
        <v>0.12038757384773398</v>
      </c>
      <c r="AO1887" s="84">
        <v>1.5671007256886593</v>
      </c>
      <c r="AP1887" s="105">
        <v>0.11714823580511648</v>
      </c>
      <c r="AQ1887" s="80"/>
      <c r="AR1887" s="80"/>
    </row>
    <row r="1888" spans="1:44" x14ac:dyDescent="0.25">
      <c r="A1888" s="80" t="s">
        <v>326</v>
      </c>
      <c r="B1888" s="80" t="s">
        <v>325</v>
      </c>
      <c r="C1888" s="80" t="s">
        <v>313</v>
      </c>
      <c r="D1888" s="81">
        <v>35683063756.392342</v>
      </c>
      <c r="E1888" s="81">
        <v>35700961018.058357</v>
      </c>
      <c r="F1888" s="105">
        <v>-5.0131036128026876E-4</v>
      </c>
      <c r="G1888" s="81">
        <v>33374596096.701847</v>
      </c>
      <c r="H1888" s="105">
        <v>6.9168407401898793E-2</v>
      </c>
      <c r="I1888" s="81">
        <v>30744809321.29681</v>
      </c>
      <c r="J1888" s="105">
        <v>0.16062075335997683</v>
      </c>
      <c r="K1888" s="83">
        <v>16438997403.017315</v>
      </c>
      <c r="L1888" s="83">
        <v>17343424016.888592</v>
      </c>
      <c r="M1888" s="105">
        <v>-5.2148100224648192E-2</v>
      </c>
      <c r="N1888" s="83">
        <v>16546550447.060682</v>
      </c>
      <c r="O1888" s="105">
        <v>-6.5000281712780219E-3</v>
      </c>
      <c r="P1888" s="83">
        <v>15353172925.877632</v>
      </c>
      <c r="Q1888" s="105">
        <v>7.0723132109685005E-2</v>
      </c>
      <c r="R1888" s="83">
        <v>19241374270.899422</v>
      </c>
      <c r="S1888" s="83">
        <v>20272995193.187424</v>
      </c>
      <c r="T1888" s="105">
        <v>-5.0886458190187403E-2</v>
      </c>
      <c r="U1888" s="83">
        <v>19629992933.964241</v>
      </c>
      <c r="V1888" s="105">
        <v>-1.9797188127990757E-2</v>
      </c>
      <c r="W1888" s="83">
        <v>18101915588.575325</v>
      </c>
      <c r="X1888" s="105">
        <v>6.29468564665744E-2</v>
      </c>
      <c r="Y1888" s="81">
        <v>33538146178.077316</v>
      </c>
      <c r="Z1888" s="82">
        <v>2144917578.3150241</v>
      </c>
      <c r="AA1888" s="83">
        <v>17085452457.798834</v>
      </c>
      <c r="AB1888" s="83">
        <v>2155921813.1005878</v>
      </c>
      <c r="AC1888" s="84">
        <v>2.1706350382318846</v>
      </c>
      <c r="AD1888" s="84">
        <v>2.0584724782888117</v>
      </c>
      <c r="AE1888" s="105">
        <v>5.4488248507608195E-2</v>
      </c>
      <c r="AF1888" s="84">
        <v>2.0170123194850254</v>
      </c>
      <c r="AG1888" s="105">
        <v>7.6163500471866999E-2</v>
      </c>
      <c r="AH1888" s="84">
        <v>2.0025052456405747</v>
      </c>
      <c r="AI1888" s="105">
        <v>8.3959726426348219E-2</v>
      </c>
      <c r="AJ1888" s="84">
        <v>1.8544966307505002</v>
      </c>
      <c r="AK1888" s="84">
        <v>1.7610106783853714</v>
      </c>
      <c r="AL1888" s="105">
        <v>5.3086533496119304E-2</v>
      </c>
      <c r="AM1888" s="84">
        <v>1.7001838059226397</v>
      </c>
      <c r="AN1888" s="105">
        <v>9.0762436561451332E-2</v>
      </c>
      <c r="AO1888" s="84">
        <v>1.6984284989540446</v>
      </c>
      <c r="AP1888" s="105">
        <v>9.1889727411291186E-2</v>
      </c>
      <c r="AQ1888" s="80"/>
      <c r="AR1888" s="80"/>
    </row>
    <row r="1889" spans="1:44" x14ac:dyDescent="0.25">
      <c r="A1889" s="80" t="s">
        <v>326</v>
      </c>
      <c r="B1889" s="80" t="s">
        <v>325</v>
      </c>
      <c r="C1889" s="80" t="s">
        <v>328</v>
      </c>
      <c r="D1889" s="81">
        <v>1284635901.8799436</v>
      </c>
      <c r="E1889" s="81">
        <v>1376695839.4814944</v>
      </c>
      <c r="F1889" s="105">
        <v>-6.687020833608634E-2</v>
      </c>
      <c r="G1889" s="81">
        <v>1261619399.0694604</v>
      </c>
      <c r="H1889" s="105">
        <v>1.8243618342789931E-2</v>
      </c>
      <c r="I1889" s="81">
        <v>1155305623.5828304</v>
      </c>
      <c r="J1889" s="105">
        <v>0.11194464534504255</v>
      </c>
      <c r="K1889" s="83">
        <v>460320522.65974379</v>
      </c>
      <c r="L1889" s="83">
        <v>511724744.09908992</v>
      </c>
      <c r="M1889" s="105">
        <v>-0.10045287438629755</v>
      </c>
      <c r="N1889" s="83">
        <v>486387351.7965647</v>
      </c>
      <c r="O1889" s="105">
        <v>-5.3592736407593856E-2</v>
      </c>
      <c r="P1889" s="83">
        <v>460007997.46820843</v>
      </c>
      <c r="Q1889" s="105">
        <v>6.7939077854174169E-4</v>
      </c>
      <c r="R1889" s="83">
        <v>289865930.42503101</v>
      </c>
      <c r="S1889" s="83">
        <v>323460925.2665379</v>
      </c>
      <c r="T1889" s="105">
        <v>-0.10386106084938695</v>
      </c>
      <c r="U1889" s="83">
        <v>301374205.05220675</v>
      </c>
      <c r="V1889" s="105">
        <v>-3.8185997455164357E-2</v>
      </c>
      <c r="W1889" s="83">
        <v>283491053.32634985</v>
      </c>
      <c r="X1889" s="105">
        <v>2.2487048617165731E-2</v>
      </c>
      <c r="Y1889" s="81">
        <v>1247015948.9062405</v>
      </c>
      <c r="Z1889" s="82">
        <v>37619952.973703086</v>
      </c>
      <c r="AA1889" s="83">
        <v>274219690.576334</v>
      </c>
      <c r="AB1889" s="83">
        <v>15646239.848697012</v>
      </c>
      <c r="AC1889" s="84">
        <v>2.7907421864601742</v>
      </c>
      <c r="AD1889" s="84">
        <v>2.6903053943682509</v>
      </c>
      <c r="AE1889" s="105">
        <v>3.7332859050936244E-2</v>
      </c>
      <c r="AF1889" s="84">
        <v>2.5938573328632577</v>
      </c>
      <c r="AG1889" s="105">
        <v>7.5904272414081875E-2</v>
      </c>
      <c r="AH1889" s="84">
        <v>2.5114903000413045</v>
      </c>
      <c r="AI1889" s="105">
        <v>0.11118971330061564</v>
      </c>
      <c r="AJ1889" s="84">
        <v>4.4318278453638182</v>
      </c>
      <c r="AK1889" s="84">
        <v>4.2561426495242696</v>
      </c>
      <c r="AL1889" s="105">
        <v>4.1278032788488864E-2</v>
      </c>
      <c r="AM1889" s="84">
        <v>4.186222237735679</v>
      </c>
      <c r="AN1889" s="105">
        <v>5.8669987802890011E-2</v>
      </c>
      <c r="AO1889" s="84">
        <v>4.0752807188340547</v>
      </c>
      <c r="AP1889" s="105">
        <v>8.7490200339320992E-2</v>
      </c>
      <c r="AQ1889" s="108">
        <v>100.00000000000006</v>
      </c>
      <c r="AR1889" s="108">
        <v>100.00000000000004</v>
      </c>
    </row>
    <row r="1890" spans="1:44" x14ac:dyDescent="0.25">
      <c r="A1890" s="80" t="s">
        <v>326</v>
      </c>
      <c r="B1890" s="80" t="s">
        <v>325</v>
      </c>
      <c r="C1890" s="80" t="s">
        <v>270</v>
      </c>
      <c r="D1890" s="81">
        <v>686684945.40700197</v>
      </c>
      <c r="E1890" s="81">
        <v>742180513.8916086</v>
      </c>
      <c r="F1890" s="105">
        <v>-7.4773680318844168E-2</v>
      </c>
      <c r="G1890" s="81">
        <v>711965028.13784087</v>
      </c>
      <c r="H1890" s="105">
        <v>-3.5507478221169751E-2</v>
      </c>
      <c r="I1890" s="81">
        <v>671545994.71702218</v>
      </c>
      <c r="J1890" s="105">
        <v>2.2543430843272445E-2</v>
      </c>
      <c r="K1890" s="83">
        <v>269966883.07992083</v>
      </c>
      <c r="L1890" s="83">
        <v>301936017.26894444</v>
      </c>
      <c r="M1890" s="105">
        <v>-0.1058804924241537</v>
      </c>
      <c r="N1890" s="83">
        <v>297930737.97048551</v>
      </c>
      <c r="O1890" s="105">
        <v>-9.3860254504303339E-2</v>
      </c>
      <c r="P1890" s="83">
        <v>288383642.9769513</v>
      </c>
      <c r="Q1890" s="105">
        <v>-6.3862012792807427E-2</v>
      </c>
      <c r="R1890" s="83">
        <v>175796247.44787353</v>
      </c>
      <c r="S1890" s="83">
        <v>197405103.07159463</v>
      </c>
      <c r="T1890" s="105">
        <v>-0.10946452390282951</v>
      </c>
      <c r="U1890" s="83">
        <v>191119711.81887838</v>
      </c>
      <c r="V1890" s="105">
        <v>-8.0177309944495387E-2</v>
      </c>
      <c r="W1890" s="83">
        <v>185375424.01057589</v>
      </c>
      <c r="X1890" s="105">
        <v>-5.1674468791266817E-2</v>
      </c>
      <c r="Y1890" s="81">
        <v>662993051.70605469</v>
      </c>
      <c r="Z1890" s="82">
        <v>23691893.700947322</v>
      </c>
      <c r="AA1890" s="83">
        <v>164815144.06125459</v>
      </c>
      <c r="AB1890" s="83">
        <v>10981103.386618936</v>
      </c>
      <c r="AC1890" s="84">
        <v>2.5435895602191922</v>
      </c>
      <c r="AD1890" s="84">
        <v>2.458072145896141</v>
      </c>
      <c r="AE1890" s="105">
        <v>3.4790441145442511E-2</v>
      </c>
      <c r="AF1890" s="84">
        <v>2.3896998107270546</v>
      </c>
      <c r="AG1890" s="105">
        <v>6.4397104942364045E-2</v>
      </c>
      <c r="AH1890" s="84">
        <v>2.3286549395961913</v>
      </c>
      <c r="AI1890" s="105">
        <v>9.2299901100964518E-2</v>
      </c>
      <c r="AJ1890" s="84">
        <v>3.9061410887659322</v>
      </c>
      <c r="AK1890" s="84">
        <v>3.7596825124750475</v>
      </c>
      <c r="AL1890" s="105">
        <v>3.8955038305739598E-2</v>
      </c>
      <c r="AM1890" s="84">
        <v>3.7252307538667737</v>
      </c>
      <c r="AN1890" s="105">
        <v>4.8563524477342614E-2</v>
      </c>
      <c r="AO1890" s="84">
        <v>3.622626884342067</v>
      </c>
      <c r="AP1890" s="105">
        <v>7.8262049467276676E-2</v>
      </c>
      <c r="AQ1890" s="80"/>
      <c r="AR1890" s="80"/>
    </row>
    <row r="1891" spans="1:44" x14ac:dyDescent="0.25">
      <c r="A1891" s="80" t="s">
        <v>326</v>
      </c>
      <c r="B1891" s="80" t="s">
        <v>325</v>
      </c>
      <c r="C1891" s="80" t="s">
        <v>271</v>
      </c>
      <c r="D1891" s="81">
        <v>524487320.21816343</v>
      </c>
      <c r="E1891" s="81">
        <v>552103634.60951042</v>
      </c>
      <c r="F1891" s="105">
        <v>-5.0020164078215759E-2</v>
      </c>
      <c r="G1891" s="81">
        <v>483288920.941396</v>
      </c>
      <c r="H1891" s="105">
        <v>8.5245900519542811E-2</v>
      </c>
      <c r="I1891" s="81">
        <v>426756940.7350927</v>
      </c>
      <c r="J1891" s="105">
        <v>0.22900712362106934</v>
      </c>
      <c r="K1891" s="83">
        <v>173828286.49698231</v>
      </c>
      <c r="L1891" s="83">
        <v>189927538.98367965</v>
      </c>
      <c r="M1891" s="105">
        <v>-8.4765235061992475E-2</v>
      </c>
      <c r="N1891" s="83">
        <v>171818062.75979856</v>
      </c>
      <c r="O1891" s="105">
        <v>1.1699722979615013E-2</v>
      </c>
      <c r="P1891" s="83">
        <v>156506684.47598404</v>
      </c>
      <c r="Q1891" s="105">
        <v>0.1106764358276101</v>
      </c>
      <c r="R1891" s="83">
        <v>108543287.83061841</v>
      </c>
      <c r="S1891" s="83">
        <v>119376360.72051153</v>
      </c>
      <c r="T1891" s="105">
        <v>-9.0747220174150864E-2</v>
      </c>
      <c r="U1891" s="83">
        <v>104711857.63596171</v>
      </c>
      <c r="V1891" s="105">
        <v>3.6590222742269952E-2</v>
      </c>
      <c r="W1891" s="83">
        <v>93022660.76703842</v>
      </c>
      <c r="X1891" s="105">
        <v>0.16684780821792575</v>
      </c>
      <c r="Y1891" s="81">
        <v>511485643.41512209</v>
      </c>
      <c r="Z1891" s="82">
        <v>13001676.803041345</v>
      </c>
      <c r="AA1891" s="83">
        <v>104026802.54068011</v>
      </c>
      <c r="AB1891" s="83">
        <v>4516485.2899382981</v>
      </c>
      <c r="AC1891" s="84">
        <v>3.0172725670126685</v>
      </c>
      <c r="AD1891" s="84">
        <v>2.9069172251895092</v>
      </c>
      <c r="AE1891" s="105">
        <v>3.796301486223605E-2</v>
      </c>
      <c r="AF1891" s="84">
        <v>2.8127946106401707</v>
      </c>
      <c r="AG1891" s="105">
        <v>7.2695658473961686E-2</v>
      </c>
      <c r="AH1891" s="84">
        <v>2.7267649440275412</v>
      </c>
      <c r="AI1891" s="105">
        <v>0.10653929801372461</v>
      </c>
      <c r="AJ1891" s="84">
        <v>4.8320566909362919</v>
      </c>
      <c r="AK1891" s="84">
        <v>4.6248991950937128</v>
      </c>
      <c r="AL1891" s="105">
        <v>4.4791786178245876E-2</v>
      </c>
      <c r="AM1891" s="84">
        <v>4.6154173161704817</v>
      </c>
      <c r="AN1891" s="105">
        <v>4.6938198634129333E-2</v>
      </c>
      <c r="AO1891" s="84">
        <v>4.5876664590775649</v>
      </c>
      <c r="AP1891" s="105">
        <v>5.327114210213664E-2</v>
      </c>
      <c r="AQ1891" s="80"/>
      <c r="AR1891" s="80"/>
    </row>
    <row r="1892" spans="1:44" x14ac:dyDescent="0.25">
      <c r="A1892" s="80" t="s">
        <v>326</v>
      </c>
      <c r="B1892" s="80" t="s">
        <v>325</v>
      </c>
      <c r="C1892" s="80" t="s">
        <v>127</v>
      </c>
      <c r="D1892" s="81">
        <v>73463636.254778236</v>
      </c>
      <c r="E1892" s="81">
        <v>82411690.980375409</v>
      </c>
      <c r="F1892" s="105">
        <v>-0.10857749209063022</v>
      </c>
      <c r="G1892" s="81">
        <v>66365449.990223587</v>
      </c>
      <c r="H1892" s="105">
        <v>0.10695604814855164</v>
      </c>
      <c r="I1892" s="81">
        <v>57002688.13071546</v>
      </c>
      <c r="J1892" s="105">
        <v>0.28877494489936029</v>
      </c>
      <c r="K1892" s="83">
        <v>16525353.082840687</v>
      </c>
      <c r="L1892" s="83">
        <v>19861187.846465822</v>
      </c>
      <c r="M1892" s="105">
        <v>-0.16795746505256115</v>
      </c>
      <c r="N1892" s="83">
        <v>16638551.066280611</v>
      </c>
      <c r="O1892" s="105">
        <v>-6.8033558324275727E-3</v>
      </c>
      <c r="P1892" s="83">
        <v>15117670.01527312</v>
      </c>
      <c r="Q1892" s="105">
        <v>9.3115080971168745E-2</v>
      </c>
      <c r="R1892" s="83">
        <v>5526395.1465390939</v>
      </c>
      <c r="S1892" s="83">
        <v>6679461.4744326426</v>
      </c>
      <c r="T1892" s="105">
        <v>-0.17262863665090467</v>
      </c>
      <c r="U1892" s="83">
        <v>5542635.5973671684</v>
      </c>
      <c r="V1892" s="105">
        <v>-2.9300953567629314E-3</v>
      </c>
      <c r="W1892" s="83">
        <v>5092968.5487358961</v>
      </c>
      <c r="X1892" s="105">
        <v>8.5102940192076537E-2</v>
      </c>
      <c r="Y1892" s="81">
        <v>72537253.785063818</v>
      </c>
      <c r="Z1892" s="82">
        <v>926382.46971441701</v>
      </c>
      <c r="AA1892" s="83">
        <v>5377743.9743993022</v>
      </c>
      <c r="AB1892" s="83">
        <v>148651.17213979168</v>
      </c>
      <c r="AC1892" s="84">
        <v>4.445510839405916</v>
      </c>
      <c r="AD1892" s="84">
        <v>4.1493837940332492</v>
      </c>
      <c r="AE1892" s="105">
        <v>7.1366511287409215E-2</v>
      </c>
      <c r="AF1892" s="84">
        <v>3.9886556062395733</v>
      </c>
      <c r="AG1892" s="105">
        <v>0.11453865118153354</v>
      </c>
      <c r="AH1892" s="84">
        <v>3.7706001039265065</v>
      </c>
      <c r="AI1892" s="105">
        <v>0.1789929233748741</v>
      </c>
      <c r="AJ1892" s="84">
        <v>13.293229004948163</v>
      </c>
      <c r="AK1892" s="84">
        <v>12.338074154005882</v>
      </c>
      <c r="AL1892" s="105">
        <v>7.7415230206909089E-2</v>
      </c>
      <c r="AM1892" s="84">
        <v>11.973626774552548</v>
      </c>
      <c r="AN1892" s="105">
        <v>0.11020906657957263</v>
      </c>
      <c r="AO1892" s="84">
        <v>11.192428852690217</v>
      </c>
      <c r="AP1892" s="105">
        <v>0.1876983253508015</v>
      </c>
      <c r="AQ1892" s="80"/>
      <c r="AR1892" s="80"/>
    </row>
    <row r="1893" spans="1:44" x14ac:dyDescent="0.25">
      <c r="A1893" s="80" t="s">
        <v>326</v>
      </c>
      <c r="B1893" s="80" t="s">
        <v>325</v>
      </c>
      <c r="C1893" s="80" t="s">
        <v>282</v>
      </c>
      <c r="D1893" s="81">
        <v>12564409.055220218</v>
      </c>
      <c r="E1893" s="81">
        <v>17318480.879153635</v>
      </c>
      <c r="F1893" s="105">
        <v>-0.27450859328290872</v>
      </c>
      <c r="G1893" s="81">
        <v>15657103.356630029</v>
      </c>
      <c r="H1893" s="105">
        <v>-0.19752659422154251</v>
      </c>
      <c r="I1893" s="81">
        <v>14809532.378854154</v>
      </c>
      <c r="J1893" s="105">
        <v>-0.15159987946949918</v>
      </c>
      <c r="K1893" s="83">
        <v>3225770.9355918551</v>
      </c>
      <c r="L1893" s="83">
        <v>4752894.7726813452</v>
      </c>
      <c r="M1893" s="105">
        <v>-0.3213039442545797</v>
      </c>
      <c r="N1893" s="83">
        <v>4482354.4023282342</v>
      </c>
      <c r="O1893" s="105">
        <v>-0.28034005211272045</v>
      </c>
      <c r="P1893" s="83">
        <v>4462774.9401770355</v>
      </c>
      <c r="Q1893" s="105">
        <v>-0.27718269936688972</v>
      </c>
      <c r="R1893" s="83">
        <v>1404662.9405457238</v>
      </c>
      <c r="S1893" s="83">
        <v>1796205.3130930082</v>
      </c>
      <c r="T1893" s="105">
        <v>-0.2179830833887586</v>
      </c>
      <c r="U1893" s="83">
        <v>1636487.3228315774</v>
      </c>
      <c r="V1893" s="105">
        <v>-0.14165974832284864</v>
      </c>
      <c r="W1893" s="83">
        <v>1701853.0968352451</v>
      </c>
      <c r="X1893" s="105">
        <v>-0.1746273851968623</v>
      </c>
      <c r="Y1893" s="81">
        <v>12342070.422195015</v>
      </c>
      <c r="Z1893" s="82">
        <v>222338.63302520273</v>
      </c>
      <c r="AA1893" s="83">
        <v>1341990.7222183475</v>
      </c>
      <c r="AB1893" s="83">
        <v>62672.218327376293</v>
      </c>
      <c r="AC1893" s="84">
        <v>3.8950096910445802</v>
      </c>
      <c r="AD1893" s="84">
        <v>3.6437753637418351</v>
      </c>
      <c r="AE1893" s="105">
        <v>6.8948906621057349E-2</v>
      </c>
      <c r="AF1893" s="84">
        <v>3.4930534159675957</v>
      </c>
      <c r="AG1893" s="105">
        <v>0.11507303989098613</v>
      </c>
      <c r="AH1893" s="84">
        <v>3.3184582636082181</v>
      </c>
      <c r="AI1893" s="105">
        <v>0.1737407499618415</v>
      </c>
      <c r="AJ1893" s="84">
        <v>8.9447857507644049</v>
      </c>
      <c r="AK1893" s="84">
        <v>9.6417045161344976</v>
      </c>
      <c r="AL1893" s="105">
        <v>-7.2281697100742295E-2</v>
      </c>
      <c r="AM1893" s="84">
        <v>9.567506657820541</v>
      </c>
      <c r="AN1893" s="105">
        <v>-6.5087062839629187E-2</v>
      </c>
      <c r="AO1893" s="84">
        <v>8.7020039546267913</v>
      </c>
      <c r="AP1893" s="105">
        <v>2.7899527212755199E-2</v>
      </c>
      <c r="AQ1893" s="108">
        <v>0.9780521497829382</v>
      </c>
      <c r="AR1893" s="108">
        <v>0.48459056174213511</v>
      </c>
    </row>
    <row r="1894" spans="1:44" x14ac:dyDescent="0.25">
      <c r="A1894" s="80" t="s">
        <v>326</v>
      </c>
      <c r="B1894" s="80" t="s">
        <v>325</v>
      </c>
      <c r="C1894" s="80" t="s">
        <v>283</v>
      </c>
      <c r="D1894" s="81">
        <v>7218.6649492669103</v>
      </c>
      <c r="E1894" s="81">
        <v>7917.2663889002797</v>
      </c>
      <c r="F1894" s="105">
        <v>-8.8237707981227376E-2</v>
      </c>
      <c r="G1894" s="81">
        <v>6264.9788992035392</v>
      </c>
      <c r="H1894" s="105">
        <v>0.15222494207995055</v>
      </c>
      <c r="I1894" s="81">
        <v>5504.5817832458015</v>
      </c>
      <c r="J1894" s="105">
        <v>0.31139207909277206</v>
      </c>
      <c r="K1894" s="83">
        <v>609.76419144728288</v>
      </c>
      <c r="L1894" s="83">
        <v>649.14575464747531</v>
      </c>
      <c r="M1894" s="105">
        <v>-6.0666749983721235E-2</v>
      </c>
      <c r="N1894" s="83">
        <v>616.93767477012466</v>
      </c>
      <c r="O1894" s="105">
        <v>-1.1627565662146774E-2</v>
      </c>
      <c r="P1894" s="83">
        <v>458.1266965774816</v>
      </c>
      <c r="Q1894" s="105">
        <v>0.33099467025745638</v>
      </c>
      <c r="R1894" s="83">
        <v>1022.2357989707173</v>
      </c>
      <c r="S1894" s="83">
        <v>1386.5453356592452</v>
      </c>
      <c r="T1894" s="105">
        <v>-0.26274621342641763</v>
      </c>
      <c r="U1894" s="83">
        <v>1320.1916150797911</v>
      </c>
      <c r="V1894" s="105">
        <v>-0.22569134109450137</v>
      </c>
      <c r="W1894" s="83">
        <v>980.26800828488922</v>
      </c>
      <c r="X1894" s="105">
        <v>4.2812567921354842E-2</v>
      </c>
      <c r="Y1894" s="81">
        <v>7227.5049946808813</v>
      </c>
      <c r="Z1894" s="82">
        <v>-8.8400454139709481</v>
      </c>
      <c r="AA1894" s="83">
        <v>1017.1862708456509</v>
      </c>
      <c r="AB1894" s="83">
        <v>5.0495281250663595</v>
      </c>
      <c r="AC1894" s="84">
        <v>11.838453373480853</v>
      </c>
      <c r="AD1894" s="84">
        <v>12.196438676857442</v>
      </c>
      <c r="AE1894" s="105">
        <v>-2.9351625737754142E-2</v>
      </c>
      <c r="AF1894" s="84">
        <v>10.154962414214555</v>
      </c>
      <c r="AG1894" s="105">
        <v>0.16578012705490733</v>
      </c>
      <c r="AH1894" s="84">
        <v>12.015413693130691</v>
      </c>
      <c r="AI1894" s="105">
        <v>-1.4727775852695611E-2</v>
      </c>
      <c r="AJ1894" s="84">
        <v>7.0616436604307324</v>
      </c>
      <c r="AK1894" s="84">
        <v>5.7100667286410403</v>
      </c>
      <c r="AL1894" s="105">
        <v>0.23670072453100016</v>
      </c>
      <c r="AM1894" s="84">
        <v>4.7455072639776539</v>
      </c>
      <c r="AN1894" s="105">
        <v>0.48806929746678079</v>
      </c>
      <c r="AO1894" s="84">
        <v>5.6153845037509775</v>
      </c>
      <c r="AP1894" s="105">
        <v>0.25755300562475808</v>
      </c>
      <c r="AQ1894" s="108">
        <v>5.6192302727201373E-4</v>
      </c>
      <c r="AR1894" s="108">
        <v>3.526581400828346E-4</v>
      </c>
    </row>
    <row r="1895" spans="1:44" x14ac:dyDescent="0.25">
      <c r="A1895" s="80" t="s">
        <v>326</v>
      </c>
      <c r="B1895" s="80" t="s">
        <v>325</v>
      </c>
      <c r="C1895" s="80" t="s">
        <v>284</v>
      </c>
      <c r="D1895" s="81">
        <v>566115.93183560495</v>
      </c>
      <c r="E1895" s="81">
        <v>789689.57089805871</v>
      </c>
      <c r="F1895" s="105">
        <v>-0.28311585628286706</v>
      </c>
      <c r="G1895" s="81">
        <v>331555.71881132247</v>
      </c>
      <c r="H1895" s="105">
        <v>0.7074533772640581</v>
      </c>
      <c r="I1895" s="81">
        <v>303425.57594781998</v>
      </c>
      <c r="J1895" s="105">
        <v>0.86574889103270503</v>
      </c>
      <c r="K1895" s="83">
        <v>97093.957558976326</v>
      </c>
      <c r="L1895" s="83">
        <v>196272.13416500948</v>
      </c>
      <c r="M1895" s="105">
        <v>-0.50530951338539121</v>
      </c>
      <c r="N1895" s="83">
        <v>38776.653934234499</v>
      </c>
      <c r="O1895" s="105">
        <v>1.5039282069992017</v>
      </c>
      <c r="P1895" s="83">
        <v>34991.177667158721</v>
      </c>
      <c r="Q1895" s="105">
        <v>1.7748125108148252</v>
      </c>
      <c r="R1895" s="83">
        <v>31131.62958586519</v>
      </c>
      <c r="S1895" s="83">
        <v>61171.85318474847</v>
      </c>
      <c r="T1895" s="105">
        <v>-0.49107918159937303</v>
      </c>
      <c r="U1895" s="83">
        <v>15704.274305880404</v>
      </c>
      <c r="V1895" s="105">
        <v>0.98236664614346891</v>
      </c>
      <c r="W1895" s="83">
        <v>14571.660969821891</v>
      </c>
      <c r="X1895" s="105">
        <v>1.1364503092913854</v>
      </c>
      <c r="Y1895" s="81">
        <v>550548.27612016303</v>
      </c>
      <c r="Z1895" s="82">
        <v>15567.655715441932</v>
      </c>
      <c r="AA1895" s="83">
        <v>28810.405375009388</v>
      </c>
      <c r="AB1895" s="83">
        <v>2321.2242108558012</v>
      </c>
      <c r="AC1895" s="84">
        <v>5.8305989998578198</v>
      </c>
      <c r="AD1895" s="84">
        <v>4.0234421165164109</v>
      </c>
      <c r="AE1895" s="105">
        <v>0.44915692360105008</v>
      </c>
      <c r="AF1895" s="84">
        <v>8.5503952809761135</v>
      </c>
      <c r="AG1895" s="105">
        <v>-0.31809012235605105</v>
      </c>
      <c r="AH1895" s="84">
        <v>8.6714879628816472</v>
      </c>
      <c r="AI1895" s="105">
        <v>-0.32761262832679566</v>
      </c>
      <c r="AJ1895" s="84">
        <v>18.184590378546734</v>
      </c>
      <c r="AK1895" s="84">
        <v>12.909361573746571</v>
      </c>
      <c r="AL1895" s="105">
        <v>0.40863591701763602</v>
      </c>
      <c r="AM1895" s="84">
        <v>21.112450811380231</v>
      </c>
      <c r="AN1895" s="105">
        <v>-0.13867932524703835</v>
      </c>
      <c r="AO1895" s="84">
        <v>20.822991735548783</v>
      </c>
      <c r="AP1895" s="105">
        <v>-0.12670616165581045</v>
      </c>
      <c r="AQ1895" s="108">
        <v>4.4068201037130286E-2</v>
      </c>
      <c r="AR1895" s="108">
        <v>1.0740009886714466E-2</v>
      </c>
    </row>
    <row r="1896" spans="1:44" x14ac:dyDescent="0.25">
      <c r="A1896" s="80" t="s">
        <v>326</v>
      </c>
      <c r="B1896" s="80" t="s">
        <v>325</v>
      </c>
      <c r="C1896" s="80" t="s">
        <v>285</v>
      </c>
      <c r="D1896" s="81">
        <v>394311359.27455103</v>
      </c>
      <c r="E1896" s="81">
        <v>412089882.59485471</v>
      </c>
      <c r="F1896" s="105">
        <v>-4.3142343627452256E-2</v>
      </c>
      <c r="G1896" s="81">
        <v>356135324.88724929</v>
      </c>
      <c r="H1896" s="105">
        <v>0.1071953039182173</v>
      </c>
      <c r="I1896" s="81">
        <v>297394951.74062771</v>
      </c>
      <c r="J1896" s="105">
        <v>0.32588450801427438</v>
      </c>
      <c r="K1896" s="83">
        <v>130443907.46388708</v>
      </c>
      <c r="L1896" s="83">
        <v>142899931.61176538</v>
      </c>
      <c r="M1896" s="105">
        <v>-8.716606094479587E-2</v>
      </c>
      <c r="N1896" s="83">
        <v>128009680.55123451</v>
      </c>
      <c r="O1896" s="105">
        <v>1.9015959591261487E-2</v>
      </c>
      <c r="P1896" s="83">
        <v>112121706.15948962</v>
      </c>
      <c r="Q1896" s="105">
        <v>0.16341350780316086</v>
      </c>
      <c r="R1896" s="83">
        <v>86300150.513961762</v>
      </c>
      <c r="S1896" s="83">
        <v>94497852.100272372</v>
      </c>
      <c r="T1896" s="105">
        <v>-8.6750136686831444E-2</v>
      </c>
      <c r="U1896" s="83">
        <v>81540193.19522804</v>
      </c>
      <c r="V1896" s="105">
        <v>5.8375595301045816E-2</v>
      </c>
      <c r="W1896" s="83">
        <v>68220164.850566059</v>
      </c>
      <c r="X1896" s="105">
        <v>0.26502406880721108</v>
      </c>
      <c r="Y1896" s="81">
        <v>386012115.02506256</v>
      </c>
      <c r="Z1896" s="82">
        <v>8299244.2494884841</v>
      </c>
      <c r="AA1896" s="83">
        <v>83186510.026713073</v>
      </c>
      <c r="AB1896" s="83">
        <v>3113640.4872486871</v>
      </c>
      <c r="AC1896" s="84">
        <v>3.0228422847860079</v>
      </c>
      <c r="AD1896" s="84">
        <v>2.8837654290446566</v>
      </c>
      <c r="AE1896" s="105">
        <v>4.8227520290173242E-2</v>
      </c>
      <c r="AF1896" s="84">
        <v>2.7820968176286471</v>
      </c>
      <c r="AG1896" s="105">
        <v>8.653382068944783E-2</v>
      </c>
      <c r="AH1896" s="84">
        <v>2.6524297741027301</v>
      </c>
      <c r="AI1896" s="105">
        <v>0.13965026116801973</v>
      </c>
      <c r="AJ1896" s="84">
        <v>4.5690691954327329</v>
      </c>
      <c r="AK1896" s="84">
        <v>4.3608386162849824</v>
      </c>
      <c r="AL1896" s="105">
        <v>4.775012273330654E-2</v>
      </c>
      <c r="AM1896" s="84">
        <v>4.3676046245631328</v>
      </c>
      <c r="AN1896" s="105">
        <v>4.6127016565688225E-2</v>
      </c>
      <c r="AO1896" s="84">
        <v>4.35934085460012</v>
      </c>
      <c r="AP1896" s="105">
        <v>4.8110103758301138E-2</v>
      </c>
      <c r="AQ1896" s="108">
        <v>30.694405994532278</v>
      </c>
      <c r="AR1896" s="108">
        <v>29.772436652841435</v>
      </c>
    </row>
    <row r="1897" spans="1:44" x14ac:dyDescent="0.25">
      <c r="A1897" s="80" t="s">
        <v>326</v>
      </c>
      <c r="B1897" s="80" t="s">
        <v>325</v>
      </c>
      <c r="C1897" s="80" t="s">
        <v>286</v>
      </c>
      <c r="D1897" s="81">
        <v>276760.63669157145</v>
      </c>
      <c r="E1897" s="81">
        <v>343227.97121553897</v>
      </c>
      <c r="F1897" s="105">
        <v>-0.19365360663518774</v>
      </c>
      <c r="G1897" s="81">
        <v>605440.0418672252</v>
      </c>
      <c r="H1897" s="105">
        <v>-0.54287688696964997</v>
      </c>
      <c r="I1897" s="81">
        <v>474230.72770794394</v>
      </c>
      <c r="J1897" s="105">
        <v>-0.41640087720757074</v>
      </c>
      <c r="K1897" s="83">
        <v>61395.872006116864</v>
      </c>
      <c r="L1897" s="83">
        <v>101378.4528813614</v>
      </c>
      <c r="M1897" s="105">
        <v>-0.3943893375649985</v>
      </c>
      <c r="N1897" s="83">
        <v>229185.02959749138</v>
      </c>
      <c r="O1897" s="105">
        <v>-0.73211220595889692</v>
      </c>
      <c r="P1897" s="83">
        <v>165786.3369302286</v>
      </c>
      <c r="Q1897" s="105">
        <v>-0.62966868595476955</v>
      </c>
      <c r="R1897" s="83">
        <v>21905.599172130598</v>
      </c>
      <c r="S1897" s="83">
        <v>36390.731562681452</v>
      </c>
      <c r="T1897" s="105">
        <v>-0.39804455059115379</v>
      </c>
      <c r="U1897" s="83">
        <v>97867.861036696515</v>
      </c>
      <c r="V1897" s="105">
        <v>-0.77617167740166637</v>
      </c>
      <c r="W1897" s="83">
        <v>45318.116854466862</v>
      </c>
      <c r="X1897" s="105">
        <v>-0.51662600539034897</v>
      </c>
      <c r="Y1897" s="81">
        <v>267954.11182959483</v>
      </c>
      <c r="Z1897" s="82">
        <v>8806.5248619766244</v>
      </c>
      <c r="AA1897" s="83">
        <v>21189.120031918905</v>
      </c>
      <c r="AB1897" s="83">
        <v>716.47914021169436</v>
      </c>
      <c r="AC1897" s="84">
        <v>4.5078052912742699</v>
      </c>
      <c r="AD1897" s="84">
        <v>3.3856106644002852</v>
      </c>
      <c r="AE1897" s="105">
        <v>0.33146003427797155</v>
      </c>
      <c r="AF1897" s="84">
        <v>2.6417085048292015</v>
      </c>
      <c r="AG1897" s="105">
        <v>0.70639769037111078</v>
      </c>
      <c r="AH1897" s="84">
        <v>2.8604934308158612</v>
      </c>
      <c r="AI1897" s="105">
        <v>0.57588381176200343</v>
      </c>
      <c r="AJ1897" s="84">
        <v>12.63424179894975</v>
      </c>
      <c r="AK1897" s="84">
        <v>9.431741448350488</v>
      </c>
      <c r="AL1897" s="105">
        <v>0.33954496824754943</v>
      </c>
      <c r="AM1897" s="84">
        <v>6.1863009516495868</v>
      </c>
      <c r="AN1897" s="105">
        <v>1.0422934315183632</v>
      </c>
      <c r="AO1897" s="84">
        <v>10.464484418690061</v>
      </c>
      <c r="AP1897" s="105">
        <v>0.20734489091353614</v>
      </c>
      <c r="AQ1897" s="108">
        <v>2.1543897090728858E-2</v>
      </c>
      <c r="AR1897" s="108">
        <v>7.5571486238518561E-3</v>
      </c>
    </row>
    <row r="1898" spans="1:44" x14ac:dyDescent="0.25">
      <c r="A1898" s="80" t="s">
        <v>326</v>
      </c>
      <c r="B1898" s="80" t="s">
        <v>325</v>
      </c>
      <c r="C1898" s="80" t="s">
        <v>287</v>
      </c>
      <c r="D1898" s="81">
        <v>195841.59861723782</v>
      </c>
      <c r="E1898" s="81">
        <v>147903.61714982986</v>
      </c>
      <c r="F1898" s="105">
        <v>0.32411635625412488</v>
      </c>
      <c r="G1898" s="81">
        <v>195262.42102784754</v>
      </c>
      <c r="H1898" s="105">
        <v>2.966149791350182E-3</v>
      </c>
      <c r="I1898" s="81">
        <v>195589.00469631792</v>
      </c>
      <c r="J1898" s="105">
        <v>1.2914525604958706E-3</v>
      </c>
      <c r="K1898" s="83">
        <v>11536.941939181857</v>
      </c>
      <c r="L1898" s="83">
        <v>9723.4107213042844</v>
      </c>
      <c r="M1898" s="105">
        <v>0.18651183929771389</v>
      </c>
      <c r="N1898" s="83">
        <v>10521.963825822559</v>
      </c>
      <c r="O1898" s="105">
        <v>9.6462802016899385E-2</v>
      </c>
      <c r="P1898" s="83">
        <v>10755.358102341041</v>
      </c>
      <c r="Q1898" s="105">
        <v>7.2669252795097089E-2</v>
      </c>
      <c r="R1898" s="83">
        <v>5197.5110898283947</v>
      </c>
      <c r="S1898" s="83">
        <v>4029.21923213543</v>
      </c>
      <c r="T1898" s="105">
        <v>0.28995489954359871</v>
      </c>
      <c r="U1898" s="83">
        <v>5327.8454134963813</v>
      </c>
      <c r="V1898" s="105">
        <v>-2.4462857600527702E-2</v>
      </c>
      <c r="W1898" s="83">
        <v>5133.8476006533365</v>
      </c>
      <c r="X1898" s="105">
        <v>1.2400736080859967E-2</v>
      </c>
      <c r="Y1898" s="81">
        <v>191493.13143793942</v>
      </c>
      <c r="Z1898" s="82">
        <v>4348.4671792984009</v>
      </c>
      <c r="AA1898" s="83">
        <v>5079.2515461105986</v>
      </c>
      <c r="AB1898" s="83">
        <v>118.25954371779629</v>
      </c>
      <c r="AC1898" s="84">
        <v>16.975174153570016</v>
      </c>
      <c r="AD1898" s="84">
        <v>15.21108398987699</v>
      </c>
      <c r="AE1898" s="105">
        <v>0.11597399402087534</v>
      </c>
      <c r="AF1898" s="84">
        <v>18.557602388695042</v>
      </c>
      <c r="AG1898" s="105">
        <v>-8.527115744698853E-2</v>
      </c>
      <c r="AH1898" s="84">
        <v>18.185261972239257</v>
      </c>
      <c r="AI1898" s="105">
        <v>-6.6542226365311763E-2</v>
      </c>
      <c r="AJ1898" s="84">
        <v>37.679880856916824</v>
      </c>
      <c r="AK1898" s="84">
        <v>36.707761138984488</v>
      </c>
      <c r="AL1898" s="105">
        <v>2.6482675264548436E-2</v>
      </c>
      <c r="AM1898" s="84">
        <v>36.649415640553883</v>
      </c>
      <c r="AN1898" s="105">
        <v>2.8116825285003859E-2</v>
      </c>
      <c r="AO1898" s="84">
        <v>38.097937436130195</v>
      </c>
      <c r="AP1898" s="105">
        <v>-1.0973207668111357E-2</v>
      </c>
      <c r="AQ1898" s="108">
        <v>1.524491089892803E-2</v>
      </c>
      <c r="AR1898" s="108">
        <v>1.7930741574931817E-3</v>
      </c>
    </row>
    <row r="1899" spans="1:44" x14ac:dyDescent="0.25">
      <c r="A1899" s="80" t="s">
        <v>326</v>
      </c>
      <c r="B1899" s="80" t="s">
        <v>325</v>
      </c>
      <c r="C1899" s="80" t="s">
        <v>288</v>
      </c>
      <c r="D1899" s="81">
        <v>6737026.0603305232</v>
      </c>
      <c r="E1899" s="81">
        <v>7378410.1992616914</v>
      </c>
      <c r="F1899" s="105">
        <v>-8.6927145768521688E-2</v>
      </c>
      <c r="G1899" s="81">
        <v>5648339.8556777276</v>
      </c>
      <c r="H1899" s="105">
        <v>0.19274445810098431</v>
      </c>
      <c r="I1899" s="81">
        <v>4798893.6380361328</v>
      </c>
      <c r="J1899" s="105">
        <v>0.40387067696868956</v>
      </c>
      <c r="K1899" s="83">
        <v>1812126.3250501782</v>
      </c>
      <c r="L1899" s="83">
        <v>2029980.6418951689</v>
      </c>
      <c r="M1899" s="105">
        <v>-0.10731842085036052</v>
      </c>
      <c r="N1899" s="83">
        <v>1627162.9806004963</v>
      </c>
      <c r="O1899" s="105">
        <v>0.1136722913776112</v>
      </c>
      <c r="P1899" s="83">
        <v>1447113.6789979518</v>
      </c>
      <c r="Q1899" s="105">
        <v>0.25223494971381794</v>
      </c>
      <c r="R1899" s="83">
        <v>573466.63389755879</v>
      </c>
      <c r="S1899" s="83">
        <v>653695.14671752776</v>
      </c>
      <c r="T1899" s="105">
        <v>-0.12273077629967018</v>
      </c>
      <c r="U1899" s="83">
        <v>550007.39911291888</v>
      </c>
      <c r="V1899" s="105">
        <v>4.2652580351602916E-2</v>
      </c>
      <c r="W1899" s="83">
        <v>505255.30903590209</v>
      </c>
      <c r="X1899" s="105">
        <v>0.13500367762946117</v>
      </c>
      <c r="Y1899" s="81">
        <v>6690319.7197629903</v>
      </c>
      <c r="Z1899" s="82">
        <v>46706.340567532861</v>
      </c>
      <c r="AA1899" s="83">
        <v>568551.87673440948</v>
      </c>
      <c r="AB1899" s="83">
        <v>4914.7571631492992</v>
      </c>
      <c r="AC1899" s="84">
        <v>3.7177463663544392</v>
      </c>
      <c r="AD1899" s="84">
        <v>3.6347194879520055</v>
      </c>
      <c r="AE1899" s="105">
        <v>2.2842719686524005E-2</v>
      </c>
      <c r="AF1899" s="84">
        <v>3.4712809491236314</v>
      </c>
      <c r="AG1899" s="105">
        <v>7.1001287663861129E-2</v>
      </c>
      <c r="AH1899" s="84">
        <v>3.3161829009584842</v>
      </c>
      <c r="AI1899" s="105">
        <v>0.12109207404690801</v>
      </c>
      <c r="AJ1899" s="84">
        <v>11.747895452159806</v>
      </c>
      <c r="AK1899" s="84">
        <v>11.287234173776147</v>
      </c>
      <c r="AL1899" s="105">
        <v>4.081259157836227E-2</v>
      </c>
      <c r="AM1899" s="84">
        <v>10.269570672663077</v>
      </c>
      <c r="AN1899" s="105">
        <v>0.14395195540471156</v>
      </c>
      <c r="AO1899" s="84">
        <v>9.4979578684548489</v>
      </c>
      <c r="AP1899" s="105">
        <v>0.23688645652741591</v>
      </c>
      <c r="AQ1899" s="108">
        <v>0.5244307784385851</v>
      </c>
      <c r="AR1899" s="108">
        <v>0.19783857766819429</v>
      </c>
    </row>
    <row r="1900" spans="1:44" x14ac:dyDescent="0.25">
      <c r="A1900" s="80" t="s">
        <v>326</v>
      </c>
      <c r="B1900" s="80" t="s">
        <v>325</v>
      </c>
      <c r="C1900" s="80" t="s">
        <v>289</v>
      </c>
      <c r="D1900" s="81">
        <v>18360.34214401841</v>
      </c>
      <c r="E1900" s="81">
        <v>36462.625939362049</v>
      </c>
      <c r="F1900" s="105">
        <v>-0.49646133071841936</v>
      </c>
      <c r="G1900" s="81">
        <v>58339.91091495991</v>
      </c>
      <c r="H1900" s="105">
        <v>-0.68528676413679046</v>
      </c>
      <c r="I1900" s="81">
        <v>80065.265575319529</v>
      </c>
      <c r="J1900" s="105">
        <v>-0.77068280468330741</v>
      </c>
      <c r="K1900" s="83">
        <v>795.46765635936413</v>
      </c>
      <c r="L1900" s="83">
        <v>1786.8890091059438</v>
      </c>
      <c r="M1900" s="105">
        <v>-0.55483096470699644</v>
      </c>
      <c r="N1900" s="83">
        <v>3787.1460930349417</v>
      </c>
      <c r="O1900" s="105">
        <v>-0.78995590959051365</v>
      </c>
      <c r="P1900" s="83">
        <v>3827.3407781322844</v>
      </c>
      <c r="Q1900" s="105">
        <v>-0.79216179000722609</v>
      </c>
      <c r="R1900" s="83">
        <v>416.02815112285236</v>
      </c>
      <c r="S1900" s="83">
        <v>816.76303429326629</v>
      </c>
      <c r="T1900" s="105">
        <v>-0.4906378794642246</v>
      </c>
      <c r="U1900" s="83">
        <v>1340.5319996117507</v>
      </c>
      <c r="V1900" s="105">
        <v>-0.68965444223387151</v>
      </c>
      <c r="W1900" s="83">
        <v>1748.806991037718</v>
      </c>
      <c r="X1900" s="105">
        <v>-0.76210745196301688</v>
      </c>
      <c r="Y1900" s="81">
        <v>18338.047016929388</v>
      </c>
      <c r="Z1900" s="82">
        <v>22.295127089023591</v>
      </c>
      <c r="AA1900" s="83">
        <v>415.44778438526788</v>
      </c>
      <c r="AB1900" s="83">
        <v>0.58036673758448032</v>
      </c>
      <c r="AC1900" s="84">
        <v>23.08119255036544</v>
      </c>
      <c r="AD1900" s="84">
        <v>20.40564677131561</v>
      </c>
      <c r="AE1900" s="105">
        <v>0.13111791108777143</v>
      </c>
      <c r="AF1900" s="84">
        <v>15.404716237975254</v>
      </c>
      <c r="AG1900" s="105">
        <v>0.49831987774408737</v>
      </c>
      <c r="AH1900" s="84">
        <v>20.919293634049179</v>
      </c>
      <c r="AI1900" s="105">
        <v>0.1033447378355767</v>
      </c>
      <c r="AJ1900" s="84">
        <v>44.132451360476885</v>
      </c>
      <c r="AK1900" s="84">
        <v>44.642845486895297</v>
      </c>
      <c r="AL1900" s="105">
        <v>-1.1432831416810906E-2</v>
      </c>
      <c r="AM1900" s="84">
        <v>43.519968886872157</v>
      </c>
      <c r="AN1900" s="105">
        <v>1.407359631154251E-2</v>
      </c>
      <c r="AO1900" s="84">
        <v>45.782791346122139</v>
      </c>
      <c r="AP1900" s="105">
        <v>-3.6047168316333755E-2</v>
      </c>
      <c r="AQ1900" s="108">
        <v>1.4292253639455186E-3</v>
      </c>
      <c r="AR1900" s="108">
        <v>1.4352433572059663E-4</v>
      </c>
    </row>
    <row r="1901" spans="1:44" x14ac:dyDescent="0.25">
      <c r="A1901" s="80" t="s">
        <v>326</v>
      </c>
      <c r="B1901" s="80" t="s">
        <v>325</v>
      </c>
      <c r="C1901" s="80" t="s">
        <v>290</v>
      </c>
      <c r="D1901" s="81">
        <v>130175960.9436124</v>
      </c>
      <c r="E1901" s="81">
        <v>140013752.01465568</v>
      </c>
      <c r="F1901" s="105">
        <v>-7.0263034376891284E-2</v>
      </c>
      <c r="G1901" s="81">
        <v>127153596.05414671</v>
      </c>
      <c r="H1901" s="105">
        <v>2.3769401599768005E-2</v>
      </c>
      <c r="I1901" s="81">
        <v>129361988.99446501</v>
      </c>
      <c r="J1901" s="105">
        <v>6.2922034167410311E-3</v>
      </c>
      <c r="K1901" s="83">
        <v>43384379.033095233</v>
      </c>
      <c r="L1901" s="83">
        <v>47027607.371914275</v>
      </c>
      <c r="M1901" s="105">
        <v>-7.7469991403280342E-2</v>
      </c>
      <c r="N1901" s="83">
        <v>43808382.208564036</v>
      </c>
      <c r="O1901" s="105">
        <v>-9.6785855604116493E-3</v>
      </c>
      <c r="P1901" s="83">
        <v>44384978.316494413</v>
      </c>
      <c r="Q1901" s="105">
        <v>-2.2543647002917097E-2</v>
      </c>
      <c r="R1901" s="83">
        <v>22243137.316656593</v>
      </c>
      <c r="S1901" s="83">
        <v>24878508.620239172</v>
      </c>
      <c r="T1901" s="105">
        <v>-0.105929633637229</v>
      </c>
      <c r="U1901" s="83">
        <v>23171664.440733667</v>
      </c>
      <c r="V1901" s="105">
        <v>-4.0071662804024057E-2</v>
      </c>
      <c r="W1901" s="83">
        <v>24802495.916472368</v>
      </c>
      <c r="X1901" s="105">
        <v>-0.10318955835876172</v>
      </c>
      <c r="Y1901" s="81">
        <v>125473528.39005953</v>
      </c>
      <c r="Z1901" s="82">
        <v>4702432.5535528604</v>
      </c>
      <c r="AA1901" s="83">
        <v>20840292.513966981</v>
      </c>
      <c r="AB1901" s="83">
        <v>1402844.8026896103</v>
      </c>
      <c r="AC1901" s="84">
        <v>3.0005260843841808</v>
      </c>
      <c r="AD1901" s="84">
        <v>2.9772671806874529</v>
      </c>
      <c r="AE1901" s="105">
        <v>7.8121654138401508E-3</v>
      </c>
      <c r="AF1901" s="84">
        <v>2.9024946743933775</v>
      </c>
      <c r="AG1901" s="105">
        <v>3.3774880228261535E-2</v>
      </c>
      <c r="AH1901" s="84">
        <v>2.9145443774249027</v>
      </c>
      <c r="AI1901" s="105">
        <v>2.9500908486850972E-2</v>
      </c>
      <c r="AJ1901" s="84">
        <v>5.8524100755396216</v>
      </c>
      <c r="AK1901" s="84">
        <v>5.6278997327336437</v>
      </c>
      <c r="AL1901" s="105">
        <v>3.9892384986917002E-2</v>
      </c>
      <c r="AM1901" s="84">
        <v>5.4874606172279243</v>
      </c>
      <c r="AN1901" s="105">
        <v>6.6506073349471631E-2</v>
      </c>
      <c r="AO1901" s="84">
        <v>5.2156843178250591</v>
      </c>
      <c r="AP1901" s="105">
        <v>0.12207904445798153</v>
      </c>
      <c r="AQ1901" s="108">
        <v>10.133296193350366</v>
      </c>
      <c r="AR1901" s="108">
        <v>7.6735949216389265</v>
      </c>
    </row>
    <row r="1902" spans="1:44" x14ac:dyDescent="0.25">
      <c r="A1902" s="80" t="s">
        <v>326</v>
      </c>
      <c r="B1902" s="80" t="s">
        <v>325</v>
      </c>
      <c r="C1902" s="80" t="s">
        <v>291</v>
      </c>
      <c r="D1902" s="81">
        <v>53067158.044074699</v>
      </c>
      <c r="E1902" s="81">
        <v>56347519.650140561</v>
      </c>
      <c r="F1902" s="105">
        <v>-5.8216610534651617E-2</v>
      </c>
      <c r="G1902" s="81">
        <v>43810842.60371507</v>
      </c>
      <c r="H1902" s="105">
        <v>0.21127910102269326</v>
      </c>
      <c r="I1902" s="81">
        <v>36274891.856206983</v>
      </c>
      <c r="J1902" s="105">
        <v>0.46291705718743303</v>
      </c>
      <c r="K1902" s="83">
        <v>11309704.901719606</v>
      </c>
      <c r="L1902" s="83">
        <v>12759180.457972515</v>
      </c>
      <c r="M1902" s="105">
        <v>-0.11360255942984267</v>
      </c>
      <c r="N1902" s="83">
        <v>10234604.385214897</v>
      </c>
      <c r="O1902" s="105">
        <v>0.10504563498886378</v>
      </c>
      <c r="P1902" s="83">
        <v>8978686.373957077</v>
      </c>
      <c r="Q1902" s="105">
        <v>0.25961687831348146</v>
      </c>
      <c r="R1902" s="83">
        <v>3485773.7057433077</v>
      </c>
      <c r="S1902" s="83">
        <v>4121783.4346367894</v>
      </c>
      <c r="T1902" s="105">
        <v>-0.15430449924876433</v>
      </c>
      <c r="U1902" s="83">
        <v>3229707.6730519393</v>
      </c>
      <c r="V1902" s="105">
        <v>7.9284585050199488E-2</v>
      </c>
      <c r="W1902" s="83">
        <v>2812351.6311126705</v>
      </c>
      <c r="X1902" s="105">
        <v>0.23945159174999978</v>
      </c>
      <c r="Y1902" s="81">
        <v>52438925.483755201</v>
      </c>
      <c r="Z1902" s="82">
        <v>628232.56031949609</v>
      </c>
      <c r="AA1902" s="83">
        <v>3407909.4965123679</v>
      </c>
      <c r="AB1902" s="83">
        <v>77864.209230939843</v>
      </c>
      <c r="AC1902" s="84">
        <v>4.6921788415545667</v>
      </c>
      <c r="AD1902" s="84">
        <v>4.4162334591742587</v>
      </c>
      <c r="AE1902" s="105">
        <v>6.2484328541794046E-2</v>
      </c>
      <c r="AF1902" s="84">
        <v>4.2806581431721034</v>
      </c>
      <c r="AG1902" s="105">
        <v>9.6134913048093448E-2</v>
      </c>
      <c r="AH1902" s="84">
        <v>4.0401112529582601</v>
      </c>
      <c r="AI1902" s="105">
        <v>0.16139842389707659</v>
      </c>
      <c r="AJ1902" s="84">
        <v>15.223925166639193</v>
      </c>
      <c r="AK1902" s="84">
        <v>13.670664784722222</v>
      </c>
      <c r="AL1902" s="105">
        <v>0.11361995970033816</v>
      </c>
      <c r="AM1902" s="84">
        <v>13.564956038982825</v>
      </c>
      <c r="AN1902" s="105">
        <v>0.1222981573171959</v>
      </c>
      <c r="AO1902" s="84">
        <v>12.898419761918353</v>
      </c>
      <c r="AP1902" s="105">
        <v>0.1802938226267628</v>
      </c>
      <c r="AQ1902" s="108">
        <v>4.130910397756745</v>
      </c>
      <c r="AR1902" s="108">
        <v>1.2025468811157323</v>
      </c>
    </row>
    <row r="1903" spans="1:44" x14ac:dyDescent="0.25">
      <c r="A1903" s="80" t="s">
        <v>326</v>
      </c>
      <c r="B1903" s="80" t="s">
        <v>325</v>
      </c>
      <c r="C1903" s="80" t="s">
        <v>292</v>
      </c>
      <c r="D1903" s="81">
        <v>686684945.40700197</v>
      </c>
      <c r="E1903" s="81">
        <v>742180513.8916086</v>
      </c>
      <c r="F1903" s="105">
        <v>-7.4773680318844168E-2</v>
      </c>
      <c r="G1903" s="81">
        <v>711965028.13784087</v>
      </c>
      <c r="H1903" s="105">
        <v>-3.5507478221169751E-2</v>
      </c>
      <c r="I1903" s="81">
        <v>671545994.71702218</v>
      </c>
      <c r="J1903" s="105">
        <v>2.2543430843272445E-2</v>
      </c>
      <c r="K1903" s="83">
        <v>269966883.07992083</v>
      </c>
      <c r="L1903" s="83">
        <v>301936017.26894444</v>
      </c>
      <c r="M1903" s="105">
        <v>-0.1058804924241537</v>
      </c>
      <c r="N1903" s="83">
        <v>297930737.97048551</v>
      </c>
      <c r="O1903" s="105">
        <v>-9.3860254504303339E-2</v>
      </c>
      <c r="P1903" s="83">
        <v>288383642.9769513</v>
      </c>
      <c r="Q1903" s="105">
        <v>-6.3862012792807427E-2</v>
      </c>
      <c r="R1903" s="83">
        <v>175796247.44787353</v>
      </c>
      <c r="S1903" s="83">
        <v>197405103.07159463</v>
      </c>
      <c r="T1903" s="105">
        <v>-0.10946452390282951</v>
      </c>
      <c r="U1903" s="83">
        <v>191119711.81887838</v>
      </c>
      <c r="V1903" s="105">
        <v>-8.0177309944495387E-2</v>
      </c>
      <c r="W1903" s="83">
        <v>185375424.01057589</v>
      </c>
      <c r="X1903" s="105">
        <v>-5.1674468791266817E-2</v>
      </c>
      <c r="Y1903" s="81">
        <v>662993051.70605469</v>
      </c>
      <c r="Z1903" s="82">
        <v>23691893.700947322</v>
      </c>
      <c r="AA1903" s="83">
        <v>164815144.06125462</v>
      </c>
      <c r="AB1903" s="83">
        <v>10981103.386618927</v>
      </c>
      <c r="AC1903" s="84">
        <v>2.5435895602191922</v>
      </c>
      <c r="AD1903" s="84">
        <v>2.458072145896141</v>
      </c>
      <c r="AE1903" s="105">
        <v>3.4790441145442511E-2</v>
      </c>
      <c r="AF1903" s="84">
        <v>2.3896998107270546</v>
      </c>
      <c r="AG1903" s="105">
        <v>6.4397104942364045E-2</v>
      </c>
      <c r="AH1903" s="84">
        <v>2.3286549395961913</v>
      </c>
      <c r="AI1903" s="105">
        <v>9.2299901100964518E-2</v>
      </c>
      <c r="AJ1903" s="84">
        <v>3.9061410887659322</v>
      </c>
      <c r="AK1903" s="84">
        <v>3.7596825124750475</v>
      </c>
      <c r="AL1903" s="105">
        <v>3.8955038305739598E-2</v>
      </c>
      <c r="AM1903" s="84">
        <v>3.7252307538667737</v>
      </c>
      <c r="AN1903" s="105">
        <v>4.8563524477342614E-2</v>
      </c>
      <c r="AO1903" s="84">
        <v>3.622626884342067</v>
      </c>
      <c r="AP1903" s="105">
        <v>7.8262049467276676E-2</v>
      </c>
      <c r="AQ1903" s="108">
        <v>53.453662971905395</v>
      </c>
      <c r="AR1903" s="108">
        <v>60.647433518697149</v>
      </c>
    </row>
    <row r="1904" spans="1:44" x14ac:dyDescent="0.25">
      <c r="A1904" s="80" t="s">
        <v>326</v>
      </c>
      <c r="B1904" s="80" t="s">
        <v>325</v>
      </c>
      <c r="C1904" s="80" t="s">
        <v>293</v>
      </c>
      <c r="D1904" s="81">
        <v>30745.920915101768</v>
      </c>
      <c r="E1904" s="81">
        <v>42079.20022782922</v>
      </c>
      <c r="F1904" s="105">
        <v>-0.26933209878908654</v>
      </c>
      <c r="G1904" s="81">
        <v>52301.10268020034</v>
      </c>
      <c r="H1904" s="105">
        <v>-0.41213627744905523</v>
      </c>
      <c r="I1904" s="81">
        <v>60555.101907544136</v>
      </c>
      <c r="J1904" s="105">
        <v>-0.49226539223656479</v>
      </c>
      <c r="K1904" s="83">
        <v>6318.917126964001</v>
      </c>
      <c r="L1904" s="83">
        <v>9321.9413853653969</v>
      </c>
      <c r="M1904" s="105">
        <v>-0.32214579927694803</v>
      </c>
      <c r="N1904" s="83">
        <v>11541.567011630819</v>
      </c>
      <c r="O1904" s="105">
        <v>-0.45250786824733424</v>
      </c>
      <c r="P1904" s="83">
        <v>13276.681966617569</v>
      </c>
      <c r="Q1904" s="105">
        <v>-0.52405901242101993</v>
      </c>
      <c r="R1904" s="83">
        <v>2818.8625545689792</v>
      </c>
      <c r="S1904" s="83">
        <v>3982.4676357565622</v>
      </c>
      <c r="T1904" s="105">
        <v>-0.29218193030375478</v>
      </c>
      <c r="U1904" s="83">
        <v>4872.4979999376192</v>
      </c>
      <c r="V1904" s="105">
        <v>-0.42147486677160911</v>
      </c>
      <c r="W1904" s="83">
        <v>5755.81132779374</v>
      </c>
      <c r="X1904" s="105">
        <v>-0.5102579994314238</v>
      </c>
      <c r="Y1904" s="81">
        <v>30377.087951308491</v>
      </c>
      <c r="Z1904" s="82">
        <v>368.83296379327771</v>
      </c>
      <c r="AA1904" s="83">
        <v>2780.467925890719</v>
      </c>
      <c r="AB1904" s="83">
        <v>38.394628678260453</v>
      </c>
      <c r="AC1904" s="84">
        <v>4.8656945956615214</v>
      </c>
      <c r="AD1904" s="84">
        <v>4.5139953673051139</v>
      </c>
      <c r="AE1904" s="105">
        <v>7.7913068077952952E-2</v>
      </c>
      <c r="AF1904" s="84">
        <v>4.531542608338607</v>
      </c>
      <c r="AG1904" s="105">
        <v>7.3739125106764489E-2</v>
      </c>
      <c r="AH1904" s="84">
        <v>4.5610117090852818</v>
      </c>
      <c r="AI1904" s="105">
        <v>6.6801601488838167E-2</v>
      </c>
      <c r="AJ1904" s="84">
        <v>10.907208251522217</v>
      </c>
      <c r="AK1904" s="84">
        <v>10.566112289280488</v>
      </c>
      <c r="AL1904" s="105">
        <v>3.2282068645794831E-2</v>
      </c>
      <c r="AM1904" s="84">
        <v>10.73394030759375</v>
      </c>
      <c r="AN1904" s="105">
        <v>1.6142063302316691E-2</v>
      </c>
      <c r="AO1904" s="84">
        <v>10.520689171157303</v>
      </c>
      <c r="AP1904" s="105">
        <v>3.6738950659673988E-2</v>
      </c>
      <c r="AQ1904" s="108">
        <v>2.3933568157411783E-3</v>
      </c>
      <c r="AR1904" s="108">
        <v>9.7247115258963898E-4</v>
      </c>
    </row>
    <row r="1905" spans="1:44" x14ac:dyDescent="0.25">
      <c r="A1905" s="80" t="s">
        <v>326</v>
      </c>
      <c r="B1905" s="80" t="s">
        <v>329</v>
      </c>
      <c r="C1905" s="80" t="s">
        <v>281</v>
      </c>
      <c r="D1905" s="81">
        <v>8383276861.2259684</v>
      </c>
      <c r="E1905" s="81">
        <v>8179078319.12714</v>
      </c>
      <c r="F1905" s="105">
        <v>2.496595999347517E-2</v>
      </c>
      <c r="G1905" s="81">
        <v>7568702649.4805546</v>
      </c>
      <c r="H1905" s="105">
        <v>0.10762402084871422</v>
      </c>
      <c r="I1905" s="81">
        <v>7036568504.8447819</v>
      </c>
      <c r="J1905" s="105">
        <v>0.19138708810323637</v>
      </c>
      <c r="K1905" s="83">
        <v>3446176170.7749004</v>
      </c>
      <c r="L1905" s="83">
        <v>3551249986.3697906</v>
      </c>
      <c r="M1905" s="105">
        <v>-2.9587839774214312E-2</v>
      </c>
      <c r="N1905" s="83">
        <v>3343228002.1262493</v>
      </c>
      <c r="O1905" s="105">
        <v>3.0793044501654519E-2</v>
      </c>
      <c r="P1905" s="83">
        <v>3094550077.4776049</v>
      </c>
      <c r="Q1905" s="105">
        <v>0.11362753372661821</v>
      </c>
      <c r="R1905" s="83">
        <v>4548009514.2423668</v>
      </c>
      <c r="S1905" s="83">
        <v>4706276737.2740421</v>
      </c>
      <c r="T1905" s="105">
        <v>-3.3628966562503186E-2</v>
      </c>
      <c r="U1905" s="83">
        <v>4523396456.8141556</v>
      </c>
      <c r="V1905" s="105">
        <v>5.4412779563315743E-3</v>
      </c>
      <c r="W1905" s="83">
        <v>4217918956.7497821</v>
      </c>
      <c r="X1905" s="105">
        <v>7.8259103808609884E-2</v>
      </c>
      <c r="Y1905" s="81">
        <v>7600190533.3504133</v>
      </c>
      <c r="Z1905" s="82">
        <v>783086327.8755554</v>
      </c>
      <c r="AA1905" s="83">
        <v>3933825314.1162148</v>
      </c>
      <c r="AB1905" s="83">
        <v>614184200.12615192</v>
      </c>
      <c r="AC1905" s="84">
        <v>2.4326315445855227</v>
      </c>
      <c r="AD1905" s="84">
        <v>2.3031547625539237</v>
      </c>
      <c r="AE1905" s="105">
        <v>5.6217143605245469E-2</v>
      </c>
      <c r="AF1905" s="84">
        <v>2.2638906603638635</v>
      </c>
      <c r="AG1905" s="105">
        <v>7.4535792375475529E-2</v>
      </c>
      <c r="AH1905" s="84">
        <v>2.2738583408481632</v>
      </c>
      <c r="AI1905" s="105">
        <v>6.9825459609826043E-2</v>
      </c>
      <c r="AJ1905" s="84">
        <v>1.8432848117342828</v>
      </c>
      <c r="AK1905" s="84">
        <v>1.7379084944895538</v>
      </c>
      <c r="AL1905" s="105">
        <v>6.0633984803486134E-2</v>
      </c>
      <c r="AM1905" s="84">
        <v>1.6732344205820993</v>
      </c>
      <c r="AN1905" s="105">
        <v>0.10162974718929399</v>
      </c>
      <c r="AO1905" s="84">
        <v>1.6682559757542088</v>
      </c>
      <c r="AP1905" s="105">
        <v>0.10491725402089119</v>
      </c>
      <c r="AQ1905" s="80"/>
      <c r="AR1905" s="80"/>
    </row>
    <row r="1906" spans="1:44" x14ac:dyDescent="0.25">
      <c r="A1906" s="80" t="s">
        <v>326</v>
      </c>
      <c r="B1906" s="80" t="s">
        <v>329</v>
      </c>
      <c r="C1906" s="80" t="s">
        <v>313</v>
      </c>
      <c r="D1906" s="81">
        <v>4090205643.5207753</v>
      </c>
      <c r="E1906" s="81">
        <v>4177109742.589766</v>
      </c>
      <c r="F1906" s="105">
        <v>-2.0804839811345496E-2</v>
      </c>
      <c r="G1906" s="81">
        <v>3873693255.4652267</v>
      </c>
      <c r="H1906" s="105">
        <v>5.5893013147099525E-2</v>
      </c>
      <c r="I1906" s="81">
        <v>3514452038.3012638</v>
      </c>
      <c r="J1906" s="105">
        <v>0.16382457320368107</v>
      </c>
      <c r="K1906" s="83">
        <v>1957210198.7346334</v>
      </c>
      <c r="L1906" s="83">
        <v>2047785964.504499</v>
      </c>
      <c r="M1906" s="105">
        <v>-4.4231070697753345E-2</v>
      </c>
      <c r="N1906" s="83">
        <v>1934183314.3138506</v>
      </c>
      <c r="O1906" s="105">
        <v>1.1905223383106045E-2</v>
      </c>
      <c r="P1906" s="83">
        <v>1765057502.8066974</v>
      </c>
      <c r="Q1906" s="105">
        <v>0.10886483620073875</v>
      </c>
      <c r="R1906" s="83">
        <v>2095799153.2152171</v>
      </c>
      <c r="S1906" s="83">
        <v>2198466422.7694411</v>
      </c>
      <c r="T1906" s="105">
        <v>-4.669949401587517E-2</v>
      </c>
      <c r="U1906" s="83">
        <v>2099337402.8001745</v>
      </c>
      <c r="V1906" s="105">
        <v>-1.685412540279572E-3</v>
      </c>
      <c r="W1906" s="83">
        <v>1898282557.7865126</v>
      </c>
      <c r="X1906" s="105">
        <v>0.10405015555693574</v>
      </c>
      <c r="Y1906" s="81">
        <v>3900311997.4123855</v>
      </c>
      <c r="Z1906" s="82">
        <v>189893646.10838977</v>
      </c>
      <c r="AA1906" s="83">
        <v>1904730943.4083409</v>
      </c>
      <c r="AB1906" s="83">
        <v>191068209.80687618</v>
      </c>
      <c r="AC1906" s="84">
        <v>2.0898141886677046</v>
      </c>
      <c r="AD1906" s="84">
        <v>2.0398175468501649</v>
      </c>
      <c r="AE1906" s="105">
        <v>2.4510349905923337E-2</v>
      </c>
      <c r="AF1906" s="84">
        <v>2.0027539410551762</v>
      </c>
      <c r="AG1906" s="105">
        <v>4.3470266530425405E-2</v>
      </c>
      <c r="AH1906" s="84">
        <v>1.9911260866644716</v>
      </c>
      <c r="AI1906" s="105">
        <v>4.9563964162889905E-2</v>
      </c>
      <c r="AJ1906" s="84">
        <v>1.9516210020630509</v>
      </c>
      <c r="AK1906" s="84">
        <v>1.9000107071582191</v>
      </c>
      <c r="AL1906" s="105">
        <v>2.7163160033989268E-2</v>
      </c>
      <c r="AM1906" s="84">
        <v>1.8451980373894878</v>
      </c>
      <c r="AN1906" s="105">
        <v>5.767563292237509E-2</v>
      </c>
      <c r="AO1906" s="84">
        <v>1.8513850974847925</v>
      </c>
      <c r="AP1906" s="105">
        <v>5.4141034576995518E-2</v>
      </c>
      <c r="AQ1906" s="80"/>
      <c r="AR1906" s="80"/>
    </row>
    <row r="1907" spans="1:44" x14ac:dyDescent="0.25">
      <c r="A1907" s="80" t="s">
        <v>326</v>
      </c>
      <c r="B1907" s="80" t="s">
        <v>329</v>
      </c>
      <c r="C1907" s="80" t="s">
        <v>328</v>
      </c>
      <c r="D1907" s="81">
        <v>160427938.00601265</v>
      </c>
      <c r="E1907" s="81">
        <v>176337720.33152777</v>
      </c>
      <c r="F1907" s="105">
        <v>-9.0223363983630789E-2</v>
      </c>
      <c r="G1907" s="81">
        <v>159988348.15024388</v>
      </c>
      <c r="H1907" s="105">
        <v>2.7476366926168548E-3</v>
      </c>
      <c r="I1907" s="81">
        <v>146343995.90652376</v>
      </c>
      <c r="J1907" s="105">
        <v>9.6238605569338886E-2</v>
      </c>
      <c r="K1907" s="83">
        <v>52914476.213861108</v>
      </c>
      <c r="L1907" s="83">
        <v>59192314.853040799</v>
      </c>
      <c r="M1907" s="105">
        <v>-0.10605833974842749</v>
      </c>
      <c r="N1907" s="83">
        <v>55903785.329624102</v>
      </c>
      <c r="O1907" s="105">
        <v>-5.3472391862862317E-2</v>
      </c>
      <c r="P1907" s="83">
        <v>52775642.304696374</v>
      </c>
      <c r="Q1907" s="105">
        <v>2.6306436663183861E-3</v>
      </c>
      <c r="R1907" s="83">
        <v>32528053.925775491</v>
      </c>
      <c r="S1907" s="83">
        <v>38009480.928802982</v>
      </c>
      <c r="T1907" s="105">
        <v>-0.14421209837869037</v>
      </c>
      <c r="U1907" s="83">
        <v>35307523.188191235</v>
      </c>
      <c r="V1907" s="105">
        <v>-7.8721728726226556E-2</v>
      </c>
      <c r="W1907" s="83">
        <v>33273070.633560505</v>
      </c>
      <c r="X1907" s="105">
        <v>-2.2390981463356781E-2</v>
      </c>
      <c r="Y1907" s="81">
        <v>159173823.11675099</v>
      </c>
      <c r="Z1907" s="82">
        <v>1254114.8892616485</v>
      </c>
      <c r="AA1907" s="83">
        <v>32080381.498251326</v>
      </c>
      <c r="AB1907" s="83">
        <v>447672.42752416275</v>
      </c>
      <c r="AC1907" s="84">
        <v>3.0318345656039596</v>
      </c>
      <c r="AD1907" s="84">
        <v>2.9790644405330102</v>
      </c>
      <c r="AE1907" s="105">
        <v>1.7713656795389023E-2</v>
      </c>
      <c r="AF1907" s="84">
        <v>2.8618517906597658</v>
      </c>
      <c r="AG1907" s="105">
        <v>5.9396078965013865E-2</v>
      </c>
      <c r="AH1907" s="84">
        <v>2.7729458044606492</v>
      </c>
      <c r="AI1907" s="105">
        <v>9.3362358805157197E-2</v>
      </c>
      <c r="AJ1907" s="84">
        <v>4.9319869664532332</v>
      </c>
      <c r="AK1907" s="84">
        <v>4.6393088256541235</v>
      </c>
      <c r="AL1907" s="105">
        <v>6.3086582893701476E-2</v>
      </c>
      <c r="AM1907" s="84">
        <v>4.5312821094104025</v>
      </c>
      <c r="AN1907" s="105">
        <v>8.8430790087128175E-2</v>
      </c>
      <c r="AO1907" s="84">
        <v>4.3982714285141915</v>
      </c>
      <c r="AP1907" s="105">
        <v>0.1213466577980931</v>
      </c>
      <c r="AQ1907" s="108">
        <v>100.00000000000001</v>
      </c>
      <c r="AR1907" s="108">
        <v>99.999999999999986</v>
      </c>
    </row>
    <row r="1908" spans="1:44" x14ac:dyDescent="0.25">
      <c r="A1908" s="80" t="s">
        <v>326</v>
      </c>
      <c r="B1908" s="80" t="s">
        <v>329</v>
      </c>
      <c r="C1908" s="80" t="s">
        <v>270</v>
      </c>
      <c r="D1908" s="81">
        <v>87302246.867696434</v>
      </c>
      <c r="E1908" s="81">
        <v>96200370.288264751</v>
      </c>
      <c r="F1908" s="105">
        <v>-9.2495729422922793E-2</v>
      </c>
      <c r="G1908" s="81">
        <v>91675441.477628902</v>
      </c>
      <c r="H1908" s="105">
        <v>-4.7703011182112891E-2</v>
      </c>
      <c r="I1908" s="81">
        <v>86419169.845579714</v>
      </c>
      <c r="J1908" s="105">
        <v>1.0218531648645425E-2</v>
      </c>
      <c r="K1908" s="83">
        <v>31341655.397558466</v>
      </c>
      <c r="L1908" s="83">
        <v>35081018.714004792</v>
      </c>
      <c r="M1908" s="105">
        <v>-0.10659221007608667</v>
      </c>
      <c r="N1908" s="83">
        <v>34274522.360701762</v>
      </c>
      <c r="O1908" s="105">
        <v>-8.5569885767570672E-2</v>
      </c>
      <c r="P1908" s="83">
        <v>33172967.45388807</v>
      </c>
      <c r="Q1908" s="105">
        <v>-5.5204951407353327E-2</v>
      </c>
      <c r="R1908" s="83">
        <v>19852799.676357448</v>
      </c>
      <c r="S1908" s="83">
        <v>23507374.260971375</v>
      </c>
      <c r="T1908" s="105">
        <v>-0.15546502744381421</v>
      </c>
      <c r="U1908" s="83">
        <v>22617821.417488053</v>
      </c>
      <c r="V1908" s="105">
        <v>-0.12224969373012629</v>
      </c>
      <c r="W1908" s="83">
        <v>21927687.844285101</v>
      </c>
      <c r="X1908" s="105">
        <v>-9.4624120092462002E-2</v>
      </c>
      <c r="Y1908" s="81">
        <v>86503866.321546361</v>
      </c>
      <c r="Z1908" s="82">
        <v>798380.54615007562</v>
      </c>
      <c r="AA1908" s="83">
        <v>19543306.52791822</v>
      </c>
      <c r="AB1908" s="83">
        <v>309493.14843922912</v>
      </c>
      <c r="AC1908" s="84">
        <v>2.7855020980958565</v>
      </c>
      <c r="AD1908" s="84">
        <v>2.7422342285020456</v>
      </c>
      <c r="AE1908" s="105">
        <v>1.5778327447048941E-2</v>
      </c>
      <c r="AF1908" s="84">
        <v>2.6747401615942423</v>
      </c>
      <c r="AG1908" s="105">
        <v>4.1410353832499379E-2</v>
      </c>
      <c r="AH1908" s="84">
        <v>2.6051082094390945</v>
      </c>
      <c r="AI1908" s="105">
        <v>6.9246217106506511E-2</v>
      </c>
      <c r="AJ1908" s="84">
        <v>4.39747785153265</v>
      </c>
      <c r="AK1908" s="84">
        <v>4.0923486060280023</v>
      </c>
      <c r="AL1908" s="105">
        <v>7.4560912297450502E-2</v>
      </c>
      <c r="AM1908" s="84">
        <v>4.0532392481773529</v>
      </c>
      <c r="AN1908" s="105">
        <v>8.4929258372817035E-2</v>
      </c>
      <c r="AO1908" s="84">
        <v>3.9410981430996013</v>
      </c>
      <c r="AP1908" s="105">
        <v>0.11580013789611301</v>
      </c>
      <c r="AQ1908" s="80"/>
      <c r="AR1908" s="80"/>
    </row>
    <row r="1909" spans="1:44" x14ac:dyDescent="0.25">
      <c r="A1909" s="80" t="s">
        <v>326</v>
      </c>
      <c r="B1909" s="80" t="s">
        <v>329</v>
      </c>
      <c r="C1909" s="80" t="s">
        <v>271</v>
      </c>
      <c r="D1909" s="81">
        <v>64729827.811338715</v>
      </c>
      <c r="E1909" s="81">
        <v>70850775.254157409</v>
      </c>
      <c r="F1909" s="105">
        <v>-8.6392102568553425E-2</v>
      </c>
      <c r="G1909" s="81">
        <v>60922304.720478669</v>
      </c>
      <c r="H1909" s="105">
        <v>6.2498014615986294E-2</v>
      </c>
      <c r="I1909" s="81">
        <v>54346837.683907315</v>
      </c>
      <c r="J1909" s="105">
        <v>0.191050492906709</v>
      </c>
      <c r="K1909" s="83">
        <v>19902098.078014992</v>
      </c>
      <c r="L1909" s="83">
        <v>22040609.582615171</v>
      </c>
      <c r="M1909" s="105">
        <v>-9.7025969113257116E-2</v>
      </c>
      <c r="N1909" s="83">
        <v>19936991.468607973</v>
      </c>
      <c r="O1909" s="105">
        <v>-1.7501833537885059E-3</v>
      </c>
      <c r="P1909" s="83">
        <v>18231901.046096656</v>
      </c>
      <c r="Q1909" s="105">
        <v>9.1608495882875313E-2</v>
      </c>
      <c r="R1909" s="83">
        <v>12145854.244020166</v>
      </c>
      <c r="S1909" s="83">
        <v>13863194.48236258</v>
      </c>
      <c r="T1909" s="105">
        <v>-0.12387767051290352</v>
      </c>
      <c r="U1909" s="83">
        <v>12179223.65600091</v>
      </c>
      <c r="V1909" s="105">
        <v>-2.7398636336153311E-3</v>
      </c>
      <c r="W1909" s="83">
        <v>10945762.382801173</v>
      </c>
      <c r="X1909" s="105">
        <v>0.10963986054591041</v>
      </c>
      <c r="Y1909" s="81">
        <v>64315386.855943702</v>
      </c>
      <c r="Z1909" s="82">
        <v>414440.95539501426</v>
      </c>
      <c r="AA1909" s="83">
        <v>12013742.457803367</v>
      </c>
      <c r="AB1909" s="83">
        <v>132111.78621679946</v>
      </c>
      <c r="AC1909" s="84">
        <v>3.2524122611395945</v>
      </c>
      <c r="AD1909" s="84">
        <v>3.2145560669992501</v>
      </c>
      <c r="AE1909" s="105">
        <v>1.1776492103832758E-2</v>
      </c>
      <c r="AF1909" s="84">
        <v>3.0557421272113503</v>
      </c>
      <c r="AG1909" s="105">
        <v>6.4360841242753694E-2</v>
      </c>
      <c r="AH1909" s="84">
        <v>2.9808651081694335</v>
      </c>
      <c r="AI1909" s="105">
        <v>9.1096759872143176E-2</v>
      </c>
      <c r="AJ1909" s="84">
        <v>5.3293763049402232</v>
      </c>
      <c r="AK1909" s="84">
        <v>5.1107106189916873</v>
      </c>
      <c r="AL1909" s="105">
        <v>4.2785769387130218E-2</v>
      </c>
      <c r="AM1909" s="84">
        <v>5.0021500911070973</v>
      </c>
      <c r="AN1909" s="105">
        <v>6.5417112216379497E-2</v>
      </c>
      <c r="AO1909" s="84">
        <v>4.9651030036337405</v>
      </c>
      <c r="AP1909" s="105">
        <v>7.3366715864683393E-2</v>
      </c>
      <c r="AQ1909" s="80"/>
      <c r="AR1909" s="80"/>
    </row>
    <row r="1910" spans="1:44" x14ac:dyDescent="0.25">
      <c r="A1910" s="80" t="s">
        <v>326</v>
      </c>
      <c r="B1910" s="80" t="s">
        <v>329</v>
      </c>
      <c r="C1910" s="80" t="s">
        <v>127</v>
      </c>
      <c r="D1910" s="81">
        <v>8395863.3269774877</v>
      </c>
      <c r="E1910" s="81">
        <v>9286574.7891056072</v>
      </c>
      <c r="F1910" s="105">
        <v>-9.5913884543636377E-2</v>
      </c>
      <c r="G1910" s="81">
        <v>7390601.9521363219</v>
      </c>
      <c r="H1910" s="105">
        <v>0.13601887658833875</v>
      </c>
      <c r="I1910" s="81">
        <v>5577988.3770367205</v>
      </c>
      <c r="J1910" s="105">
        <v>0.50517763026206763</v>
      </c>
      <c r="K1910" s="83">
        <v>1670722.7382876545</v>
      </c>
      <c r="L1910" s="83">
        <v>2070686.5564208394</v>
      </c>
      <c r="M1910" s="105">
        <v>-0.19315517208191968</v>
      </c>
      <c r="N1910" s="83">
        <v>1692271.500314364</v>
      </c>
      <c r="O1910" s="105">
        <v>-1.273363170313186E-2</v>
      </c>
      <c r="P1910" s="83">
        <v>1370773.8047116476</v>
      </c>
      <c r="Q1910" s="105">
        <v>0.21881723486764718</v>
      </c>
      <c r="R1910" s="83">
        <v>529400.00539788418</v>
      </c>
      <c r="S1910" s="83">
        <v>638912.18546905171</v>
      </c>
      <c r="T1910" s="105">
        <v>-0.17140411869084973</v>
      </c>
      <c r="U1910" s="83">
        <v>510478.11470230855</v>
      </c>
      <c r="V1910" s="105">
        <v>3.7066996900758716E-2</v>
      </c>
      <c r="W1910" s="83">
        <v>399620.40647424082</v>
      </c>
      <c r="X1910" s="105">
        <v>0.32475718662282288</v>
      </c>
      <c r="Y1910" s="81">
        <v>8354569.9392609289</v>
      </c>
      <c r="Z1910" s="82">
        <v>41293.387716558762</v>
      </c>
      <c r="AA1910" s="83">
        <v>523332.51252975018</v>
      </c>
      <c r="AB1910" s="83">
        <v>6067.4928681340079</v>
      </c>
      <c r="AC1910" s="84">
        <v>5.0252882387789359</v>
      </c>
      <c r="AD1910" s="84">
        <v>4.4847805479344771</v>
      </c>
      <c r="AE1910" s="105">
        <v>0.12052043239738822</v>
      </c>
      <c r="AF1910" s="84">
        <v>4.3672672799627072</v>
      </c>
      <c r="AG1910" s="105">
        <v>0.150671098568954</v>
      </c>
      <c r="AH1910" s="84">
        <v>4.0692259786873386</v>
      </c>
      <c r="AI1910" s="105">
        <v>0.23494941423725166</v>
      </c>
      <c r="AJ1910" s="84">
        <v>15.859205216039545</v>
      </c>
      <c r="AK1910" s="84">
        <v>14.534978359018073</v>
      </c>
      <c r="AL1910" s="105">
        <v>9.1106214561363238E-2</v>
      </c>
      <c r="AM1910" s="84">
        <v>14.477803728072143</v>
      </c>
      <c r="AN1910" s="105">
        <v>9.5415127453958706E-2</v>
      </c>
      <c r="AO1910" s="84">
        <v>13.958217064664021</v>
      </c>
      <c r="AP1910" s="105">
        <v>0.13619133035178094</v>
      </c>
      <c r="AQ1910" s="80"/>
      <c r="AR1910" s="80"/>
    </row>
    <row r="1911" spans="1:44" x14ac:dyDescent="0.25">
      <c r="A1911" s="80" t="s">
        <v>326</v>
      </c>
      <c r="B1911" s="80" t="s">
        <v>329</v>
      </c>
      <c r="C1911" s="80" t="s">
        <v>282</v>
      </c>
      <c r="D1911" s="81">
        <v>991633.87080984237</v>
      </c>
      <c r="E1911" s="81">
        <v>1705044.4205096555</v>
      </c>
      <c r="F1911" s="105">
        <v>-0.41841170887886153</v>
      </c>
      <c r="G1911" s="81">
        <v>1604140.5506394815</v>
      </c>
      <c r="H1911" s="105">
        <v>-0.3818285620829589</v>
      </c>
      <c r="I1911" s="81">
        <v>1347068.4429442822</v>
      </c>
      <c r="J1911" s="105">
        <v>-0.26385784181653599</v>
      </c>
      <c r="K1911" s="83">
        <v>198501.39167806366</v>
      </c>
      <c r="L1911" s="83">
        <v>428815.86945527076</v>
      </c>
      <c r="M1911" s="105">
        <v>-0.53709411004256435</v>
      </c>
      <c r="N1911" s="83">
        <v>397142.46695383848</v>
      </c>
      <c r="O1911" s="105">
        <v>-0.50017586081738197</v>
      </c>
      <c r="P1911" s="83">
        <v>369369.89698171814</v>
      </c>
      <c r="Q1911" s="105">
        <v>-0.46259456089923745</v>
      </c>
      <c r="R1911" s="83">
        <v>62859.589109855377</v>
      </c>
      <c r="S1911" s="83">
        <v>127428.84652305</v>
      </c>
      <c r="T1911" s="105">
        <v>-0.50670832527323395</v>
      </c>
      <c r="U1911" s="83">
        <v>117592.78954389032</v>
      </c>
      <c r="V1911" s="105">
        <v>-0.46544690917130027</v>
      </c>
      <c r="W1911" s="83">
        <v>107151.78646273745</v>
      </c>
      <c r="X1911" s="105">
        <v>-0.41335939245665215</v>
      </c>
      <c r="Y1911" s="81">
        <v>991009.65630562976</v>
      </c>
      <c r="Z1911" s="82">
        <v>624.21450421259112</v>
      </c>
      <c r="AA1911" s="83">
        <v>62377.657852245356</v>
      </c>
      <c r="AB1911" s="83">
        <v>481.93125761001801</v>
      </c>
      <c r="AC1911" s="84">
        <v>4.9956016047389129</v>
      </c>
      <c r="AD1911" s="84">
        <v>3.9761691251669187</v>
      </c>
      <c r="AE1911" s="105">
        <v>0.25638559313776643</v>
      </c>
      <c r="AF1911" s="84">
        <v>4.0392067938328475</v>
      </c>
      <c r="AG1911" s="105">
        <v>0.23677787737095082</v>
      </c>
      <c r="AH1911" s="84">
        <v>3.6469361849781574</v>
      </c>
      <c r="AI1911" s="105">
        <v>0.36980779244669809</v>
      </c>
      <c r="AJ1911" s="84">
        <v>15.775379458443995</v>
      </c>
      <c r="AK1911" s="84">
        <v>13.38036454878557</v>
      </c>
      <c r="AL1911" s="105">
        <v>0.17899474270122195</v>
      </c>
      <c r="AM1911" s="84">
        <v>13.64148734681349</v>
      </c>
      <c r="AN1911" s="105">
        <v>0.15642664596459566</v>
      </c>
      <c r="AO1911" s="84">
        <v>12.571591080403795</v>
      </c>
      <c r="AP1911" s="105">
        <v>0.25484350847476778</v>
      </c>
      <c r="AQ1911" s="108">
        <v>0.61811794325541802</v>
      </c>
      <c r="AR1911" s="108">
        <v>0.19324730970162629</v>
      </c>
    </row>
    <row r="1912" spans="1:44" x14ac:dyDescent="0.25">
      <c r="A1912" s="80" t="s">
        <v>326</v>
      </c>
      <c r="B1912" s="80" t="s">
        <v>329</v>
      </c>
      <c r="C1912" s="80" t="s">
        <v>283</v>
      </c>
      <c r="D1912" s="81">
        <v>5543.2277834296228</v>
      </c>
      <c r="E1912" s="81">
        <v>6448.2296465265754</v>
      </c>
      <c r="F1912" s="105">
        <v>-0.14034888840915333</v>
      </c>
      <c r="G1912" s="81">
        <v>3779.033994976282</v>
      </c>
      <c r="H1912" s="105">
        <v>0.4668372369231395</v>
      </c>
      <c r="I1912" s="81">
        <v>3050.2534207189083</v>
      </c>
      <c r="J1912" s="105">
        <v>0.81730073500684752</v>
      </c>
      <c r="K1912" s="83">
        <v>353.75324336278214</v>
      </c>
      <c r="L1912" s="83">
        <v>434.50575554856005</v>
      </c>
      <c r="M1912" s="105">
        <v>-0.18584911972875595</v>
      </c>
      <c r="N1912" s="83">
        <v>335.76981015648602</v>
      </c>
      <c r="O1912" s="105">
        <v>5.3558815183279644E-2</v>
      </c>
      <c r="P1912" s="83">
        <v>262.9673524995257</v>
      </c>
      <c r="Q1912" s="105">
        <v>0.34523635729047464</v>
      </c>
      <c r="R1912" s="83">
        <v>476.98279262818727</v>
      </c>
      <c r="S1912" s="83">
        <v>930.07673989541411</v>
      </c>
      <c r="T1912" s="105">
        <v>-0.48715759445632051</v>
      </c>
      <c r="U1912" s="83">
        <v>718.56918191925388</v>
      </c>
      <c r="V1912" s="105">
        <v>-0.33620477383375152</v>
      </c>
      <c r="W1912" s="83">
        <v>562.66762418429482</v>
      </c>
      <c r="X1912" s="105">
        <v>-0.1522832092575537</v>
      </c>
      <c r="Y1912" s="81">
        <v>5551.7021516203886</v>
      </c>
      <c r="Z1912" s="82">
        <v>-8.4743681907653805</v>
      </c>
      <c r="AA1912" s="83">
        <v>472.46111165260572</v>
      </c>
      <c r="AB1912" s="83">
        <v>4.5216809755815177</v>
      </c>
      <c r="AC1912" s="84">
        <v>15.669758192845498</v>
      </c>
      <c r="AD1912" s="84">
        <v>14.840377979310624</v>
      </c>
      <c r="AE1912" s="105">
        <v>5.5886731098839626E-2</v>
      </c>
      <c r="AF1912" s="84">
        <v>11.254835547052481</v>
      </c>
      <c r="AG1912" s="105">
        <v>0.39226896095778463</v>
      </c>
      <c r="AH1912" s="84">
        <v>11.599361638340294</v>
      </c>
      <c r="AI1912" s="105">
        <v>0.35091556599554558</v>
      </c>
      <c r="AJ1912" s="84">
        <v>11.621441840461996</v>
      </c>
      <c r="AK1912" s="84">
        <v>6.9330081808643769</v>
      </c>
      <c r="AL1912" s="105">
        <v>0.67624810721239992</v>
      </c>
      <c r="AM1912" s="84">
        <v>5.2591094776465583</v>
      </c>
      <c r="AN1912" s="105">
        <v>1.2097737059587832</v>
      </c>
      <c r="AO1912" s="84">
        <v>5.4210572807363722</v>
      </c>
      <c r="AP1912" s="105">
        <v>1.1437592776889809</v>
      </c>
      <c r="AQ1912" s="108">
        <v>3.4552758405595602E-3</v>
      </c>
      <c r="AR1912" s="108">
        <v>1.4663735915975661E-3</v>
      </c>
    </row>
    <row r="1913" spans="1:44" x14ac:dyDescent="0.25">
      <c r="A1913" s="80" t="s">
        <v>326</v>
      </c>
      <c r="B1913" s="80" t="s">
        <v>329</v>
      </c>
      <c r="C1913" s="80" t="s">
        <v>284</v>
      </c>
      <c r="D1913" s="81">
        <v>23427.721153433322</v>
      </c>
      <c r="E1913" s="81">
        <v>87128.063647727962</v>
      </c>
      <c r="F1913" s="105">
        <v>-0.73111165137153555</v>
      </c>
      <c r="G1913" s="81">
        <v>50584.618334735635</v>
      </c>
      <c r="H1913" s="105">
        <v>-0.53686077063181303</v>
      </c>
      <c r="I1913" s="81">
        <v>48968.266426632406</v>
      </c>
      <c r="J1913" s="105">
        <v>-0.52157340124477691</v>
      </c>
      <c r="K1913" s="83">
        <v>2375.3738951985601</v>
      </c>
      <c r="L1913" s="83">
        <v>8823.7268561125329</v>
      </c>
      <c r="M1913" s="105">
        <v>-0.73079698250710834</v>
      </c>
      <c r="N1913" s="83">
        <v>4542.2194690573515</v>
      </c>
      <c r="O1913" s="105">
        <v>-0.47704554758303602</v>
      </c>
      <c r="P1913" s="83">
        <v>5711.8971513901497</v>
      </c>
      <c r="Q1913" s="105">
        <v>-0.58413573769961058</v>
      </c>
      <c r="R1913" s="83">
        <v>1054.4409876862453</v>
      </c>
      <c r="S1913" s="83">
        <v>2896.148966039787</v>
      </c>
      <c r="T1913" s="105">
        <v>-0.63591617694717728</v>
      </c>
      <c r="U1913" s="83">
        <v>1517.6003586192533</v>
      </c>
      <c r="V1913" s="105">
        <v>-0.3051919224336509</v>
      </c>
      <c r="W1913" s="83">
        <v>2390.0896356557028</v>
      </c>
      <c r="X1913" s="105">
        <v>-0.5588278481459682</v>
      </c>
      <c r="Y1913" s="81">
        <v>23415.299701681135</v>
      </c>
      <c r="Z1913" s="82">
        <v>12.421451752185822</v>
      </c>
      <c r="AA1913" s="83">
        <v>1052.9154921204247</v>
      </c>
      <c r="AB1913" s="83">
        <v>1.5254955658205143</v>
      </c>
      <c r="AC1913" s="84">
        <v>9.8627509550343753</v>
      </c>
      <c r="AD1913" s="84">
        <v>9.8742929227655125</v>
      </c>
      <c r="AE1913" s="105">
        <v>-1.1688905546367635E-3</v>
      </c>
      <c r="AF1913" s="84">
        <v>11.13654209782899</v>
      </c>
      <c r="AG1913" s="105">
        <v>-0.11437941253263285</v>
      </c>
      <c r="AH1913" s="84">
        <v>8.5730301384566445</v>
      </c>
      <c r="AI1913" s="105">
        <v>0.15043931909119732</v>
      </c>
      <c r="AJ1913" s="84">
        <v>22.218143477939581</v>
      </c>
      <c r="AK1913" s="84">
        <v>30.084109853944234</v>
      </c>
      <c r="AL1913" s="105">
        <v>-0.26146581747617742</v>
      </c>
      <c r="AM1913" s="84">
        <v>33.331975738829328</v>
      </c>
      <c r="AN1913" s="105">
        <v>-0.33342854764960544</v>
      </c>
      <c r="AO1913" s="84">
        <v>20.488046011378287</v>
      </c>
      <c r="AP1913" s="105">
        <v>8.4444239611745436E-2</v>
      </c>
      <c r="AQ1913" s="108">
        <v>1.4603267638181127E-2</v>
      </c>
      <c r="AR1913" s="108">
        <v>3.2416356357879059E-3</v>
      </c>
    </row>
    <row r="1914" spans="1:44" x14ac:dyDescent="0.25">
      <c r="A1914" s="80" t="s">
        <v>326</v>
      </c>
      <c r="B1914" s="80" t="s">
        <v>329</v>
      </c>
      <c r="C1914" s="80" t="s">
        <v>285</v>
      </c>
      <c r="D1914" s="81">
        <v>53874653.849143431</v>
      </c>
      <c r="E1914" s="81">
        <v>57651279.862239815</v>
      </c>
      <c r="F1914" s="105">
        <v>-6.5508103586265437E-2</v>
      </c>
      <c r="G1914" s="81">
        <v>49237132.355304241</v>
      </c>
      <c r="H1914" s="105">
        <v>9.4187481520531649E-2</v>
      </c>
      <c r="I1914" s="81">
        <v>42013066.664002545</v>
      </c>
      <c r="J1914" s="105">
        <v>0.28233090623932194</v>
      </c>
      <c r="K1914" s="83">
        <v>17039162.848410092</v>
      </c>
      <c r="L1914" s="83">
        <v>18421536.943419341</v>
      </c>
      <c r="M1914" s="105">
        <v>-7.5041192233586629E-2</v>
      </c>
      <c r="N1914" s="83">
        <v>16441419.980989479</v>
      </c>
      <c r="O1914" s="105">
        <v>3.6355915006839962E-2</v>
      </c>
      <c r="P1914" s="83">
        <v>14451315.866416933</v>
      </c>
      <c r="Q1914" s="105">
        <v>0.17907344949860204</v>
      </c>
      <c r="R1914" s="83">
        <v>10577610.521644671</v>
      </c>
      <c r="S1914" s="83">
        <v>11859295.178499499</v>
      </c>
      <c r="T1914" s="105">
        <v>-0.10807426896486055</v>
      </c>
      <c r="U1914" s="83">
        <v>10364483.079707921</v>
      </c>
      <c r="V1914" s="105">
        <v>2.0563248576672487E-2</v>
      </c>
      <c r="W1914" s="83">
        <v>8985298.2738737203</v>
      </c>
      <c r="X1914" s="105">
        <v>0.17721306507997273</v>
      </c>
      <c r="Y1914" s="81">
        <v>53544903.030262783</v>
      </c>
      <c r="Z1914" s="82">
        <v>329750.81888064859</v>
      </c>
      <c r="AA1914" s="83">
        <v>10472158.047928246</v>
      </c>
      <c r="AB1914" s="83">
        <v>105452.4737164254</v>
      </c>
      <c r="AC1914" s="84">
        <v>3.161813425251137</v>
      </c>
      <c r="AD1914" s="84">
        <v>3.1295586269111153</v>
      </c>
      <c r="AE1914" s="105">
        <v>1.0306500751467705E-2</v>
      </c>
      <c r="AF1914" s="84">
        <v>2.9947007261072986</v>
      </c>
      <c r="AG1914" s="105">
        <v>5.5802804496281659E-2</v>
      </c>
      <c r="AH1914" s="84">
        <v>2.9072139210267838</v>
      </c>
      <c r="AI1914" s="105">
        <v>8.7575084304230527E-2</v>
      </c>
      <c r="AJ1914" s="84">
        <v>5.0932726005463351</v>
      </c>
      <c r="AK1914" s="84">
        <v>4.8612737093144993</v>
      </c>
      <c r="AL1914" s="105">
        <v>4.7723889890690929E-2</v>
      </c>
      <c r="AM1914" s="84">
        <v>4.7505632434002472</v>
      </c>
      <c r="AN1914" s="105">
        <v>7.2140784068541616E-2</v>
      </c>
      <c r="AO1914" s="84">
        <v>4.6757564839180317</v>
      </c>
      <c r="AP1914" s="105">
        <v>8.9293811186344649E-2</v>
      </c>
      <c r="AQ1914" s="108">
        <v>33.581840244761032</v>
      </c>
      <c r="AR1914" s="108">
        <v>32.518424083350666</v>
      </c>
    </row>
    <row r="1915" spans="1:44" x14ac:dyDescent="0.25">
      <c r="A1915" s="80" t="s">
        <v>326</v>
      </c>
      <c r="B1915" s="80" t="s">
        <v>329</v>
      </c>
      <c r="C1915" s="80" t="s">
        <v>286</v>
      </c>
      <c r="D1915" s="81">
        <v>3741.5187563014028</v>
      </c>
      <c r="E1915" s="81">
        <v>17858.618586697579</v>
      </c>
      <c r="F1915" s="105">
        <v>-0.79049226354560465</v>
      </c>
      <c r="G1915" s="81">
        <v>100254.34204440475</v>
      </c>
      <c r="H1915" s="105">
        <v>-0.96267973356561243</v>
      </c>
      <c r="I1915" s="81">
        <v>95261.773743865488</v>
      </c>
      <c r="J1915" s="105">
        <v>-0.96072381807248952</v>
      </c>
      <c r="K1915" s="83">
        <v>1581.3422057843823</v>
      </c>
      <c r="L1915" s="83">
        <v>8360.9853104973845</v>
      </c>
      <c r="M1915" s="105">
        <v>-0.81086652504950885</v>
      </c>
      <c r="N1915" s="83">
        <v>39236.491990575618</v>
      </c>
      <c r="O1915" s="105">
        <v>-0.9596971562553499</v>
      </c>
      <c r="P1915" s="83">
        <v>38370.850627340944</v>
      </c>
      <c r="Q1915" s="105">
        <v>-0.95878792938049673</v>
      </c>
      <c r="R1915" s="83">
        <v>553.2757572103045</v>
      </c>
      <c r="S1915" s="83">
        <v>3784.179704278501</v>
      </c>
      <c r="T1915" s="105">
        <v>-0.85379241990417232</v>
      </c>
      <c r="U1915" s="83">
        <v>11615.68367520516</v>
      </c>
      <c r="V1915" s="105">
        <v>-0.95236821415933304</v>
      </c>
      <c r="W1915" s="83">
        <v>9739.4620875061573</v>
      </c>
      <c r="X1915" s="105">
        <v>-0.94319237014947166</v>
      </c>
      <c r="Y1915" s="81">
        <v>3741.5187563014028</v>
      </c>
      <c r="Z1915" s="80"/>
      <c r="AA1915" s="83">
        <v>553.2757572103045</v>
      </c>
      <c r="AB1915" s="80"/>
      <c r="AC1915" s="84">
        <v>2.3660399011771922</v>
      </c>
      <c r="AD1915" s="84">
        <v>2.1359466526362301</v>
      </c>
      <c r="AE1915" s="105">
        <v>0.10772424875732557</v>
      </c>
      <c r="AF1915" s="84">
        <v>2.5551301086877305</v>
      </c>
      <c r="AG1915" s="105">
        <v>-7.4004140480991659E-2</v>
      </c>
      <c r="AH1915" s="84">
        <v>2.4826599407203975</v>
      </c>
      <c r="AI1915" s="105">
        <v>-4.6973827397950238E-2</v>
      </c>
      <c r="AJ1915" s="84">
        <v>6.762484543271289</v>
      </c>
      <c r="AK1915" s="84">
        <v>4.7192839617278528</v>
      </c>
      <c r="AL1915" s="105">
        <v>0.43294715853363636</v>
      </c>
      <c r="AM1915" s="84">
        <v>8.6309463005098603</v>
      </c>
      <c r="AN1915" s="105">
        <v>-0.2164839974879921</v>
      </c>
      <c r="AO1915" s="84">
        <v>9.7810097609053663</v>
      </c>
      <c r="AP1915" s="105">
        <v>-0.30861079698530752</v>
      </c>
      <c r="AQ1915" s="108">
        <v>2.3322114606753696E-3</v>
      </c>
      <c r="AR1915" s="108">
        <v>1.7009187161113389E-3</v>
      </c>
    </row>
    <row r="1916" spans="1:44" x14ac:dyDescent="0.25">
      <c r="A1916" s="80" t="s">
        <v>326</v>
      </c>
      <c r="B1916" s="80" t="s">
        <v>329</v>
      </c>
      <c r="C1916" s="80" t="s">
        <v>287</v>
      </c>
      <c r="D1916" s="81">
        <v>4031.0074500524997</v>
      </c>
      <c r="E1916" s="81">
        <v>8682.428156737089</v>
      </c>
      <c r="F1916" s="105">
        <v>-0.5357280961864731</v>
      </c>
      <c r="G1916" s="81">
        <v>8504.2543378674982</v>
      </c>
      <c r="H1916" s="105">
        <v>-0.52600107076956226</v>
      </c>
      <c r="I1916" s="81">
        <v>13097.489753155709</v>
      </c>
      <c r="J1916" s="105">
        <v>-0.69223053226048392</v>
      </c>
      <c r="K1916" s="83">
        <v>98.429032830158491</v>
      </c>
      <c r="L1916" s="83">
        <v>204.83397095104613</v>
      </c>
      <c r="M1916" s="105">
        <v>-0.51946919559704119</v>
      </c>
      <c r="N1916" s="83">
        <v>219.06749433345357</v>
      </c>
      <c r="O1916" s="105">
        <v>-0.55069083558177401</v>
      </c>
      <c r="P1916" s="83">
        <v>257.32748919358789</v>
      </c>
      <c r="Q1916" s="105">
        <v>-0.61749507159683914</v>
      </c>
      <c r="R1916" s="83">
        <v>76.069733972513347</v>
      </c>
      <c r="S1916" s="83">
        <v>164.28389153786802</v>
      </c>
      <c r="T1916" s="105">
        <v>-0.53696169928517301</v>
      </c>
      <c r="U1916" s="83">
        <v>161.67955704552648</v>
      </c>
      <c r="V1916" s="105">
        <v>-0.52950307780040939</v>
      </c>
      <c r="W1916" s="83">
        <v>242.61029400617039</v>
      </c>
      <c r="X1916" s="105">
        <v>-0.68645298302726332</v>
      </c>
      <c r="Y1916" s="81">
        <v>4031.0074500524997</v>
      </c>
      <c r="Z1916" s="80"/>
      <c r="AA1916" s="83">
        <v>76.069733972513347</v>
      </c>
      <c r="AB1916" s="80"/>
      <c r="AC1916" s="84">
        <v>40.953439591427191</v>
      </c>
      <c r="AD1916" s="84">
        <v>42.38763773618453</v>
      </c>
      <c r="AE1916" s="105">
        <v>-3.3835293056046496E-2</v>
      </c>
      <c r="AF1916" s="84">
        <v>38.82024744813463</v>
      </c>
      <c r="AG1916" s="105">
        <v>5.4950503500591781E-2</v>
      </c>
      <c r="AH1916" s="84">
        <v>50.89813682246146</v>
      </c>
      <c r="AI1916" s="105">
        <v>-0.1953843077934761</v>
      </c>
      <c r="AJ1916" s="84">
        <v>52.990949744993763</v>
      </c>
      <c r="AK1916" s="84">
        <v>52.850149064893309</v>
      </c>
      <c r="AL1916" s="105">
        <v>2.664149157414281E-3</v>
      </c>
      <c r="AM1916" s="84">
        <v>52.599441099859213</v>
      </c>
      <c r="AN1916" s="105">
        <v>7.443209223293403E-3</v>
      </c>
      <c r="AO1916" s="84">
        <v>53.985713206475054</v>
      </c>
      <c r="AP1916" s="105">
        <v>-1.8426420665717522E-2</v>
      </c>
      <c r="AQ1916" s="108">
        <v>2.5126592663064855E-3</v>
      </c>
      <c r="AR1916" s="108">
        <v>2.3385885348718962E-4</v>
      </c>
    </row>
    <row r="1917" spans="1:44" x14ac:dyDescent="0.25">
      <c r="A1917" s="80" t="s">
        <v>326</v>
      </c>
      <c r="B1917" s="80" t="s">
        <v>329</v>
      </c>
      <c r="C1917" s="80" t="s">
        <v>288</v>
      </c>
      <c r="D1917" s="81">
        <v>962911.20955913421</v>
      </c>
      <c r="E1917" s="81">
        <v>924821.91482573585</v>
      </c>
      <c r="F1917" s="105">
        <v>4.1185545155010224E-2</v>
      </c>
      <c r="G1917" s="81">
        <v>544918.20238668437</v>
      </c>
      <c r="H1917" s="105">
        <v>0.76707477441877414</v>
      </c>
      <c r="I1917" s="81">
        <v>405446.37005733611</v>
      </c>
      <c r="J1917" s="105">
        <v>1.3749410049545254</v>
      </c>
      <c r="K1917" s="83">
        <v>228530.67777867583</v>
      </c>
      <c r="L1917" s="83">
        <v>234575.36465881311</v>
      </c>
      <c r="M1917" s="105">
        <v>-2.5768634694138478E-2</v>
      </c>
      <c r="N1917" s="83">
        <v>143175.13687278112</v>
      </c>
      <c r="O1917" s="105">
        <v>0.59616175524761494</v>
      </c>
      <c r="P1917" s="83">
        <v>113952.06236931839</v>
      </c>
      <c r="Q1917" s="105">
        <v>1.0054983914025917</v>
      </c>
      <c r="R1917" s="83">
        <v>78013.129874710896</v>
      </c>
      <c r="S1917" s="83">
        <v>72512.84654219872</v>
      </c>
      <c r="T1917" s="105">
        <v>7.5852536409687019E-2</v>
      </c>
      <c r="U1917" s="83">
        <v>40006.270625768004</v>
      </c>
      <c r="V1917" s="105">
        <v>0.95002255032646576</v>
      </c>
      <c r="W1917" s="83">
        <v>32068.665346216123</v>
      </c>
      <c r="X1917" s="105">
        <v>1.432690261115463</v>
      </c>
      <c r="Y1917" s="81">
        <v>961214.94791544729</v>
      </c>
      <c r="Z1917" s="82">
        <v>1696.2616436869034</v>
      </c>
      <c r="AA1917" s="83">
        <v>77843.811663305722</v>
      </c>
      <c r="AB1917" s="83">
        <v>169.31821140517411</v>
      </c>
      <c r="AC1917" s="84">
        <v>4.2134877422963797</v>
      </c>
      <c r="AD1917" s="84">
        <v>3.9425364047536604</v>
      </c>
      <c r="AE1917" s="105">
        <v>6.8725132687683835E-2</v>
      </c>
      <c r="AF1917" s="84">
        <v>3.8059555191546544</v>
      </c>
      <c r="AG1917" s="105">
        <v>0.10707750552803172</v>
      </c>
      <c r="AH1917" s="84">
        <v>3.5580432826506052</v>
      </c>
      <c r="AI1917" s="105">
        <v>0.18421486406356855</v>
      </c>
      <c r="AJ1917" s="84">
        <v>12.342937799131631</v>
      </c>
      <c r="AK1917" s="84">
        <v>12.753904431093288</v>
      </c>
      <c r="AL1917" s="105">
        <v>-3.2222809429224154E-2</v>
      </c>
      <c r="AM1917" s="84">
        <v>13.620819783079281</v>
      </c>
      <c r="AN1917" s="105">
        <v>-9.3818287320350746E-2</v>
      </c>
      <c r="AO1917" s="84">
        <v>12.643069665672131</v>
      </c>
      <c r="AP1917" s="105">
        <v>-2.3738844637976181E-2</v>
      </c>
      <c r="AQ1917" s="108">
        <v>0.60021416564180086</v>
      </c>
      <c r="AR1917" s="108">
        <v>0.2398333759920776</v>
      </c>
    </row>
    <row r="1918" spans="1:44" x14ac:dyDescent="0.25">
      <c r="A1918" s="80" t="s">
        <v>326</v>
      </c>
      <c r="B1918" s="80" t="s">
        <v>329</v>
      </c>
      <c r="C1918" s="80" t="s">
        <v>289</v>
      </c>
      <c r="D1918" s="81">
        <v>7939.6358588623998</v>
      </c>
      <c r="E1918" s="81">
        <v>21314.759811332227</v>
      </c>
      <c r="F1918" s="105">
        <v>-0.62750526259079853</v>
      </c>
      <c r="G1918" s="81">
        <v>25540.712685580253</v>
      </c>
      <c r="H1918" s="105">
        <v>-0.68913804573100457</v>
      </c>
      <c r="I1918" s="81">
        <v>36971.012461165192</v>
      </c>
      <c r="J1918" s="105">
        <v>-0.78524699946472143</v>
      </c>
      <c r="K1918" s="83">
        <v>330.31263926600133</v>
      </c>
      <c r="L1918" s="83">
        <v>1008.6641622798996</v>
      </c>
      <c r="M1918" s="105">
        <v>-0.67252466022051338</v>
      </c>
      <c r="N1918" s="83">
        <v>1353.740830574249</v>
      </c>
      <c r="O1918" s="105">
        <v>-0.75600009115047184</v>
      </c>
      <c r="P1918" s="83">
        <v>1291.0004237616085</v>
      </c>
      <c r="Q1918" s="105">
        <v>-0.74414211398663677</v>
      </c>
      <c r="R1918" s="83">
        <v>164.05686451413837</v>
      </c>
      <c r="S1918" s="83">
        <v>458.99179810268123</v>
      </c>
      <c r="T1918" s="105">
        <v>-0.64257125030927653</v>
      </c>
      <c r="U1918" s="83">
        <v>554.39988618139546</v>
      </c>
      <c r="V1918" s="105">
        <v>-0.70408207396265554</v>
      </c>
      <c r="W1918" s="83">
        <v>764.05942135262796</v>
      </c>
      <c r="X1918" s="105">
        <v>-0.78528258414285945</v>
      </c>
      <c r="Y1918" s="81">
        <v>7917.3407317733763</v>
      </c>
      <c r="Z1918" s="82">
        <v>22.295127089023591</v>
      </c>
      <c r="AA1918" s="83">
        <v>163.47649777655388</v>
      </c>
      <c r="AB1918" s="83">
        <v>0.58036673758448032</v>
      </c>
      <c r="AC1918" s="84">
        <v>24.036730403369752</v>
      </c>
      <c r="AD1918" s="84">
        <v>21.131671579521708</v>
      </c>
      <c r="AE1918" s="105">
        <v>0.13747416113845345</v>
      </c>
      <c r="AF1918" s="84">
        <v>18.86676689418168</v>
      </c>
      <c r="AG1918" s="105">
        <v>0.27402487867608288</v>
      </c>
      <c r="AH1918" s="84">
        <v>28.637490569865317</v>
      </c>
      <c r="AI1918" s="105">
        <v>-0.16065514383222029</v>
      </c>
      <c r="AJ1918" s="84">
        <v>48.395633321263219</v>
      </c>
      <c r="AK1918" s="84">
        <v>46.438215017001014</v>
      </c>
      <c r="AL1918" s="105">
        <v>4.2151023753725141E-2</v>
      </c>
      <c r="AM1918" s="84">
        <v>46.069116033735121</v>
      </c>
      <c r="AN1918" s="105">
        <v>5.0500584509250296E-2</v>
      </c>
      <c r="AO1918" s="84">
        <v>48.387614140945679</v>
      </c>
      <c r="AP1918" s="105">
        <v>1.6572795455839021E-4</v>
      </c>
      <c r="AQ1918" s="108">
        <v>4.9490356589666027E-3</v>
      </c>
      <c r="AR1918" s="108">
        <v>5.0435499427200093E-4</v>
      </c>
    </row>
    <row r="1919" spans="1:44" x14ac:dyDescent="0.25">
      <c r="A1919" s="80" t="s">
        <v>326</v>
      </c>
      <c r="B1919" s="80" t="s">
        <v>329</v>
      </c>
      <c r="C1919" s="80" t="s">
        <v>290</v>
      </c>
      <c r="D1919" s="81">
        <v>10855173.962195283</v>
      </c>
      <c r="E1919" s="81">
        <v>13199495.391917594</v>
      </c>
      <c r="F1919" s="105">
        <v>-0.17760689784836792</v>
      </c>
      <c r="G1919" s="81">
        <v>11685172.365174428</v>
      </c>
      <c r="H1919" s="105">
        <v>-7.1030052192709373E-2</v>
      </c>
      <c r="I1919" s="81">
        <v>12333771.01990477</v>
      </c>
      <c r="J1919" s="105">
        <v>-0.1198819935381696</v>
      </c>
      <c r="K1919" s="83">
        <v>2862935.2296048985</v>
      </c>
      <c r="L1919" s="83">
        <v>3619072.6391958296</v>
      </c>
      <c r="M1919" s="105">
        <v>-0.20893126084337105</v>
      </c>
      <c r="N1919" s="83">
        <v>3495571.4876184952</v>
      </c>
      <c r="O1919" s="105">
        <v>-0.18098221142220344</v>
      </c>
      <c r="P1919" s="83">
        <v>3780585.1796797221</v>
      </c>
      <c r="Q1919" s="105">
        <v>-0.24272696063220658</v>
      </c>
      <c r="R1919" s="83">
        <v>1568243.7223754905</v>
      </c>
      <c r="S1919" s="83">
        <v>2003899.3038630721</v>
      </c>
      <c r="T1919" s="105">
        <v>-0.21740392875417169</v>
      </c>
      <c r="U1919" s="83">
        <v>1814740.5762929961</v>
      </c>
      <c r="V1919" s="105">
        <v>-0.13583035346078459</v>
      </c>
      <c r="W1919" s="83">
        <v>1960464.1089274508</v>
      </c>
      <c r="X1919" s="105">
        <v>-0.20006506865690082</v>
      </c>
      <c r="Y1919" s="81">
        <v>10770483.825680917</v>
      </c>
      <c r="Z1919" s="82">
        <v>84690.136514365688</v>
      </c>
      <c r="AA1919" s="83">
        <v>1541584.4098751165</v>
      </c>
      <c r="AB1919" s="83">
        <v>26659.312500374039</v>
      </c>
      <c r="AC1919" s="84">
        <v>3.791624012288032</v>
      </c>
      <c r="AD1919" s="84">
        <v>3.6472037750672412</v>
      </c>
      <c r="AE1919" s="105">
        <v>3.9597523507753057E-2</v>
      </c>
      <c r="AF1919" s="84">
        <v>3.3428503483804994</v>
      </c>
      <c r="AG1919" s="105">
        <v>0.13424880480364568</v>
      </c>
      <c r="AH1919" s="84">
        <v>3.2623973363165022</v>
      </c>
      <c r="AI1919" s="105">
        <v>0.16222017780613673</v>
      </c>
      <c r="AJ1919" s="84">
        <v>6.9218666762794081</v>
      </c>
      <c r="AK1919" s="84">
        <v>6.5869055228832618</v>
      </c>
      <c r="AL1919" s="105">
        <v>5.0852582025425044E-2</v>
      </c>
      <c r="AM1919" s="84">
        <v>6.4390318472097778</v>
      </c>
      <c r="AN1919" s="105">
        <v>7.4985625250301696E-2</v>
      </c>
      <c r="AO1919" s="84">
        <v>6.2912506093531322</v>
      </c>
      <c r="AP1919" s="105">
        <v>0.10023699675685245</v>
      </c>
      <c r="AQ1919" s="108">
        <v>6.7663862648340247</v>
      </c>
      <c r="AR1919" s="108">
        <v>4.8212036476390656</v>
      </c>
    </row>
    <row r="1920" spans="1:44" x14ac:dyDescent="0.25">
      <c r="A1920" s="80" t="s">
        <v>326</v>
      </c>
      <c r="B1920" s="80" t="s">
        <v>329</v>
      </c>
      <c r="C1920" s="80" t="s">
        <v>291</v>
      </c>
      <c r="D1920" s="81">
        <v>6385944.511153332</v>
      </c>
      <c r="E1920" s="81">
        <v>6497569.4702747129</v>
      </c>
      <c r="F1920" s="105">
        <v>-1.7179494522074189E-2</v>
      </c>
      <c r="G1920" s="81">
        <v>5034971.2248838749</v>
      </c>
      <c r="H1920" s="105">
        <v>0.26831797560086662</v>
      </c>
      <c r="I1920" s="81">
        <v>3607478.8938176278</v>
      </c>
      <c r="J1920" s="105">
        <v>0.77019594545579795</v>
      </c>
      <c r="K1920" s="83">
        <v>1237170.8706857143</v>
      </c>
      <c r="L1920" s="83">
        <v>1384794.037952872</v>
      </c>
      <c r="M1920" s="105">
        <v>-0.10660297720907842</v>
      </c>
      <c r="N1920" s="83">
        <v>1102466.8176481382</v>
      </c>
      <c r="O1920" s="105">
        <v>0.12218422439682726</v>
      </c>
      <c r="P1920" s="83">
        <v>837247.06576076488</v>
      </c>
      <c r="Q1920" s="105">
        <v>0.47766522127080674</v>
      </c>
      <c r="R1920" s="83">
        <v>385300.37616056867</v>
      </c>
      <c r="S1920" s="83">
        <v>429136.51284084772</v>
      </c>
      <c r="T1920" s="105">
        <v>-0.10214963157081997</v>
      </c>
      <c r="U1920" s="83">
        <v>336683.58819657535</v>
      </c>
      <c r="V1920" s="105">
        <v>0.1443990431027723</v>
      </c>
      <c r="W1920" s="83">
        <v>244782.25318724129</v>
      </c>
      <c r="X1920" s="105">
        <v>0.57405355634928668</v>
      </c>
      <c r="Y1920" s="81">
        <v>6347010.7122919476</v>
      </c>
      <c r="Z1920" s="82">
        <v>38933.798861384115</v>
      </c>
      <c r="AA1920" s="83">
        <v>379892.09337718191</v>
      </c>
      <c r="AB1920" s="83">
        <v>5408.282783386765</v>
      </c>
      <c r="AC1920" s="84">
        <v>5.161732031092729</v>
      </c>
      <c r="AD1920" s="84">
        <v>4.6920836544617197</v>
      </c>
      <c r="AE1920" s="105">
        <v>0.10009377735292911</v>
      </c>
      <c r="AF1920" s="84">
        <v>4.5670047789962869</v>
      </c>
      <c r="AG1920" s="105">
        <v>0.13022260340773023</v>
      </c>
      <c r="AH1920" s="84">
        <v>4.308738771798132</v>
      </c>
      <c r="AI1920" s="105">
        <v>0.19796820008622246</v>
      </c>
      <c r="AJ1920" s="84">
        <v>16.573937909918044</v>
      </c>
      <c r="AK1920" s="84">
        <v>15.141031526917502</v>
      </c>
      <c r="AL1920" s="105">
        <v>9.463730264699223E-2</v>
      </c>
      <c r="AM1920" s="84">
        <v>14.954608425832053</v>
      </c>
      <c r="AN1920" s="105">
        <v>0.10828297458386271</v>
      </c>
      <c r="AO1920" s="84">
        <v>14.737501787182909</v>
      </c>
      <c r="AP1920" s="105">
        <v>0.12460973028225647</v>
      </c>
      <c r="AQ1920" s="108">
        <v>3.9805688401442869</v>
      </c>
      <c r="AR1920" s="108">
        <v>1.1845171464600086</v>
      </c>
    </row>
    <row r="1921" spans="1:44" x14ac:dyDescent="0.25">
      <c r="A1921" s="80" t="s">
        <v>326</v>
      </c>
      <c r="B1921" s="80" t="s">
        <v>329</v>
      </c>
      <c r="C1921" s="80" t="s">
        <v>292</v>
      </c>
      <c r="D1921" s="81">
        <v>87302246.867696434</v>
      </c>
      <c r="E1921" s="81">
        <v>96200370.288264751</v>
      </c>
      <c r="F1921" s="105">
        <v>-9.2495729422922793E-2</v>
      </c>
      <c r="G1921" s="81">
        <v>91675441.477628902</v>
      </c>
      <c r="H1921" s="105">
        <v>-4.7703011182112891E-2</v>
      </c>
      <c r="I1921" s="81">
        <v>86419169.845579714</v>
      </c>
      <c r="J1921" s="105">
        <v>1.0218531648645425E-2</v>
      </c>
      <c r="K1921" s="83">
        <v>31341655.397558466</v>
      </c>
      <c r="L1921" s="83">
        <v>35081018.714004792</v>
      </c>
      <c r="M1921" s="105">
        <v>-0.10659221007608667</v>
      </c>
      <c r="N1921" s="83">
        <v>34274522.360701762</v>
      </c>
      <c r="O1921" s="105">
        <v>-8.5569885767570672E-2</v>
      </c>
      <c r="P1921" s="83">
        <v>33172967.45388807</v>
      </c>
      <c r="Q1921" s="105">
        <v>-5.5204951407353327E-2</v>
      </c>
      <c r="R1921" s="83">
        <v>19852799.676357444</v>
      </c>
      <c r="S1921" s="83">
        <v>23507374.260971379</v>
      </c>
      <c r="T1921" s="105">
        <v>-0.15546502744381452</v>
      </c>
      <c r="U1921" s="83">
        <v>22617821.417488053</v>
      </c>
      <c r="V1921" s="105">
        <v>-0.12224969373012645</v>
      </c>
      <c r="W1921" s="83">
        <v>21927687.844285101</v>
      </c>
      <c r="X1921" s="105">
        <v>-9.4624120092462169E-2</v>
      </c>
      <c r="Y1921" s="81">
        <v>86503866.321546361</v>
      </c>
      <c r="Z1921" s="82">
        <v>798380.54615007562</v>
      </c>
      <c r="AA1921" s="83">
        <v>19543306.527918216</v>
      </c>
      <c r="AB1921" s="83">
        <v>309493.14843922906</v>
      </c>
      <c r="AC1921" s="84">
        <v>2.7855020980958565</v>
      </c>
      <c r="AD1921" s="84">
        <v>2.7422342285020456</v>
      </c>
      <c r="AE1921" s="105">
        <v>1.5778327447048941E-2</v>
      </c>
      <c r="AF1921" s="84">
        <v>2.6747401615942423</v>
      </c>
      <c r="AG1921" s="105">
        <v>4.1410353832499379E-2</v>
      </c>
      <c r="AH1921" s="84">
        <v>2.6051082094390945</v>
      </c>
      <c r="AI1921" s="105">
        <v>6.9246217106506511E-2</v>
      </c>
      <c r="AJ1921" s="84">
        <v>4.3974778515326509</v>
      </c>
      <c r="AK1921" s="84">
        <v>4.0923486060280014</v>
      </c>
      <c r="AL1921" s="105">
        <v>7.456091229745096E-2</v>
      </c>
      <c r="AM1921" s="84">
        <v>4.0532392481773529</v>
      </c>
      <c r="AN1921" s="105">
        <v>8.4929258372817257E-2</v>
      </c>
      <c r="AO1921" s="84">
        <v>3.9410981430996013</v>
      </c>
      <c r="AP1921" s="105">
        <v>0.11580013789611324</v>
      </c>
      <c r="AQ1921" s="108">
        <v>54.418356274344475</v>
      </c>
      <c r="AR1921" s="108">
        <v>61.03285404549186</v>
      </c>
    </row>
    <row r="1922" spans="1:44" x14ac:dyDescent="0.25">
      <c r="A1922" s="80" t="s">
        <v>326</v>
      </c>
      <c r="B1922" s="80" t="s">
        <v>329</v>
      </c>
      <c r="C1922" s="80" t="s">
        <v>293</v>
      </c>
      <c r="D1922" s="81">
        <v>10690.624453101158</v>
      </c>
      <c r="E1922" s="81">
        <v>17706.883646481037</v>
      </c>
      <c r="F1922" s="105">
        <v>-0.39624472230460778</v>
      </c>
      <c r="G1922" s="81">
        <v>17909.012828716041</v>
      </c>
      <c r="H1922" s="105">
        <v>-0.40305897620669656</v>
      </c>
      <c r="I1922" s="81">
        <v>20645.874411936999</v>
      </c>
      <c r="J1922" s="105">
        <v>-0.4821907641305776</v>
      </c>
      <c r="K1922" s="83">
        <v>1780.5871287587045</v>
      </c>
      <c r="L1922" s="83">
        <v>3668.5682984939081</v>
      </c>
      <c r="M1922" s="105">
        <v>-0.51463705078362432</v>
      </c>
      <c r="N1922" s="83">
        <v>3799.7892449091837</v>
      </c>
      <c r="O1922" s="105">
        <v>-0.53139845028398114</v>
      </c>
      <c r="P1922" s="83">
        <v>4310.7365556603054</v>
      </c>
      <c r="Q1922" s="105">
        <v>-0.58694132527754084</v>
      </c>
      <c r="R1922" s="83">
        <v>902.08411673807677</v>
      </c>
      <c r="S1922" s="83">
        <v>1600.2984631014319</v>
      </c>
      <c r="T1922" s="105">
        <v>-0.43630257883907009</v>
      </c>
      <c r="U1922" s="83">
        <v>1627.5336771043028</v>
      </c>
      <c r="V1922" s="105">
        <v>-0.44573551415350193</v>
      </c>
      <c r="W1922" s="83">
        <v>1918.8124153411443</v>
      </c>
      <c r="X1922" s="105">
        <v>-0.52987373360428469</v>
      </c>
      <c r="Y1922" s="81">
        <v>10677.75395647645</v>
      </c>
      <c r="Z1922" s="82">
        <v>12.870496624708176</v>
      </c>
      <c r="AA1922" s="83">
        <v>900.7510442850122</v>
      </c>
      <c r="AB1922" s="83">
        <v>1.3330724530646165</v>
      </c>
      <c r="AC1922" s="84">
        <v>6.003988392611757</v>
      </c>
      <c r="AD1922" s="84">
        <v>4.8266468566907728</v>
      </c>
      <c r="AE1922" s="105">
        <v>0.24392535250200356</v>
      </c>
      <c r="AF1922" s="84">
        <v>4.7131595134414024</v>
      </c>
      <c r="AG1922" s="105">
        <v>0.27387761341177941</v>
      </c>
      <c r="AH1922" s="84">
        <v>4.7894075978332493</v>
      </c>
      <c r="AI1922" s="105">
        <v>0.25359729151638499</v>
      </c>
      <c r="AJ1922" s="84">
        <v>11.851028362807565</v>
      </c>
      <c r="AK1922" s="84">
        <v>11.064738268987965</v>
      </c>
      <c r="AL1922" s="105">
        <v>7.1062692555810283E-2</v>
      </c>
      <c r="AM1922" s="84">
        <v>11.003774042070599</v>
      </c>
      <c r="AN1922" s="105">
        <v>7.699670290371903E-2</v>
      </c>
      <c r="AO1922" s="84">
        <v>10.759714835525694</v>
      </c>
      <c r="AP1922" s="105">
        <v>0.10142587828430605</v>
      </c>
      <c r="AQ1922" s="108">
        <v>6.663817154279255E-3</v>
      </c>
      <c r="AR1922" s="108">
        <v>2.7732495734190173E-3</v>
      </c>
    </row>
    <row r="1923" spans="1:44" x14ac:dyDescent="0.25">
      <c r="A1923" s="80" t="s">
        <v>326</v>
      </c>
      <c r="B1923" s="80" t="s">
        <v>330</v>
      </c>
      <c r="C1923" s="80" t="s">
        <v>281</v>
      </c>
      <c r="D1923" s="81">
        <v>9500532746.8811321</v>
      </c>
      <c r="E1923" s="81">
        <v>9144633581.3004093</v>
      </c>
      <c r="F1923" s="105">
        <v>3.8918909370900381E-2</v>
      </c>
      <c r="G1923" s="81">
        <v>8598554862.0786629</v>
      </c>
      <c r="H1923" s="105">
        <v>0.10489877651189633</v>
      </c>
      <c r="I1923" s="81">
        <v>8170439224.5535498</v>
      </c>
      <c r="J1923" s="105">
        <v>0.16279339283626598</v>
      </c>
      <c r="K1923" s="83">
        <v>3975027958.4359064</v>
      </c>
      <c r="L1923" s="83">
        <v>4124897122.032856</v>
      </c>
      <c r="M1923" s="105">
        <v>-3.6332824592505274E-2</v>
      </c>
      <c r="N1923" s="83">
        <v>4005753225.0642762</v>
      </c>
      <c r="O1923" s="105">
        <v>-7.6702844389214195E-3</v>
      </c>
      <c r="P1923" s="83">
        <v>3801016662.1206312</v>
      </c>
      <c r="Q1923" s="105">
        <v>4.5780198242591302E-2</v>
      </c>
      <c r="R1923" s="83">
        <v>5744871662.3292923</v>
      </c>
      <c r="S1923" s="83">
        <v>6004047631.0124722</v>
      </c>
      <c r="T1923" s="105">
        <v>-4.3166874184086809E-2</v>
      </c>
      <c r="U1923" s="83">
        <v>5897083989.2232704</v>
      </c>
      <c r="V1923" s="105">
        <v>-2.5811456504967745E-2</v>
      </c>
      <c r="W1923" s="83">
        <v>5652211577.2267952</v>
      </c>
      <c r="X1923" s="105">
        <v>1.6393598122871385E-2</v>
      </c>
      <c r="Y1923" s="81">
        <v>8516689162.2437057</v>
      </c>
      <c r="Z1923" s="82">
        <v>983843584.6374265</v>
      </c>
      <c r="AA1923" s="83">
        <v>4793575414.893755</v>
      </c>
      <c r="AB1923" s="83">
        <v>951296247.43553722</v>
      </c>
      <c r="AC1923" s="84">
        <v>2.3900543206793947</v>
      </c>
      <c r="AD1923" s="84">
        <v>2.2169361588329015</v>
      </c>
      <c r="AE1923" s="105">
        <v>7.8088925184760696E-2</v>
      </c>
      <c r="AF1923" s="84">
        <v>2.1465513173095405</v>
      </c>
      <c r="AG1923" s="105">
        <v>0.11343917166399622</v>
      </c>
      <c r="AH1923" s="84">
        <v>2.1495404916207779</v>
      </c>
      <c r="AI1923" s="105">
        <v>0.11189081108086812</v>
      </c>
      <c r="AJ1923" s="84">
        <v>1.6537415116126519</v>
      </c>
      <c r="AK1923" s="84">
        <v>1.5230781205109019</v>
      </c>
      <c r="AL1923" s="105">
        <v>8.5789027720994573E-2</v>
      </c>
      <c r="AM1923" s="84">
        <v>1.4581028314658979</v>
      </c>
      <c r="AN1923" s="105">
        <v>0.13417344505810294</v>
      </c>
      <c r="AO1923" s="84">
        <v>1.4455296148985102</v>
      </c>
      <c r="AP1923" s="105">
        <v>0.14403848566517274</v>
      </c>
      <c r="AQ1923" s="80"/>
      <c r="AR1923" s="80"/>
    </row>
    <row r="1924" spans="1:44" x14ac:dyDescent="0.25">
      <c r="A1924" s="80" t="s">
        <v>326</v>
      </c>
      <c r="B1924" s="80" t="s">
        <v>330</v>
      </c>
      <c r="C1924" s="80" t="s">
        <v>313</v>
      </c>
      <c r="D1924" s="81">
        <v>4708876243.8346281</v>
      </c>
      <c r="E1924" s="81">
        <v>4680668112.9251041</v>
      </c>
      <c r="F1924" s="105">
        <v>6.0265180587426373E-3</v>
      </c>
      <c r="G1924" s="81">
        <v>4366711647.7548714</v>
      </c>
      <c r="H1924" s="105">
        <v>7.8357497284181662E-2</v>
      </c>
      <c r="I1924" s="81">
        <v>4045030159.8963161</v>
      </c>
      <c r="J1924" s="105">
        <v>0.16411400105736865</v>
      </c>
      <c r="K1924" s="83">
        <v>2214588692.5087714</v>
      </c>
      <c r="L1924" s="83">
        <v>2338961057.6376405</v>
      </c>
      <c r="M1924" s="105">
        <v>-5.3174192329001668E-2</v>
      </c>
      <c r="N1924" s="83">
        <v>2257520760.2261467</v>
      </c>
      <c r="O1924" s="105">
        <v>-1.9017352342343273E-2</v>
      </c>
      <c r="P1924" s="83">
        <v>2130381314.1587164</v>
      </c>
      <c r="Q1924" s="105">
        <v>3.9526904310700037E-2</v>
      </c>
      <c r="R1924" s="83">
        <v>2653836732.5331039</v>
      </c>
      <c r="S1924" s="83">
        <v>2811159577.8059893</v>
      </c>
      <c r="T1924" s="105">
        <v>-5.5963683639642485E-2</v>
      </c>
      <c r="U1924" s="83">
        <v>2748672843.4770889</v>
      </c>
      <c r="V1924" s="105">
        <v>-3.4502509518017678E-2</v>
      </c>
      <c r="W1924" s="83">
        <v>2581088793.2914739</v>
      </c>
      <c r="X1924" s="105">
        <v>2.8184981249273471E-2</v>
      </c>
      <c r="Y1924" s="81">
        <v>4403571994.7332058</v>
      </c>
      <c r="Z1924" s="82">
        <v>305304249.10142237</v>
      </c>
      <c r="AA1924" s="83">
        <v>2321396134.7215314</v>
      </c>
      <c r="AB1924" s="83">
        <v>332440597.81157249</v>
      </c>
      <c r="AC1924" s="84">
        <v>2.1262983324006011</v>
      </c>
      <c r="AD1924" s="84">
        <v>2.0011740245271961</v>
      </c>
      <c r="AE1924" s="105">
        <v>6.2525450730336801E-2</v>
      </c>
      <c r="AF1924" s="84">
        <v>1.9342952342628454</v>
      </c>
      <c r="AG1924" s="105">
        <v>9.9262560718104381E-2</v>
      </c>
      <c r="AH1924" s="84">
        <v>1.8987352794603771</v>
      </c>
      <c r="AI1924" s="105">
        <v>0.11984980497381269</v>
      </c>
      <c r="AJ1924" s="84">
        <v>1.774365463447322</v>
      </c>
      <c r="AK1924" s="84">
        <v>1.6650310960213082</v>
      </c>
      <c r="AL1924" s="105">
        <v>6.5665060362701283E-2</v>
      </c>
      <c r="AM1924" s="84">
        <v>1.5886618366087368</v>
      </c>
      <c r="AN1924" s="105">
        <v>0.11689311252985124</v>
      </c>
      <c r="AO1924" s="84">
        <v>1.5671797771582994</v>
      </c>
      <c r="AP1924" s="105">
        <v>0.13220288400141539</v>
      </c>
      <c r="AQ1924" s="80"/>
      <c r="AR1924" s="80"/>
    </row>
    <row r="1925" spans="1:44" x14ac:dyDescent="0.25">
      <c r="A1925" s="80" t="s">
        <v>326</v>
      </c>
      <c r="B1925" s="80" t="s">
        <v>330</v>
      </c>
      <c r="C1925" s="80" t="s">
        <v>328</v>
      </c>
      <c r="D1925" s="81">
        <v>194447079.88042161</v>
      </c>
      <c r="E1925" s="81">
        <v>209496444.85272503</v>
      </c>
      <c r="F1925" s="105">
        <v>-7.1835896704037394E-2</v>
      </c>
      <c r="G1925" s="81">
        <v>192243269.63097799</v>
      </c>
      <c r="H1925" s="105">
        <v>1.1463653597205047E-2</v>
      </c>
      <c r="I1925" s="81">
        <v>176037306.58614695</v>
      </c>
      <c r="J1925" s="105">
        <v>0.1045788171342278</v>
      </c>
      <c r="K1925" s="83">
        <v>69505008.993086085</v>
      </c>
      <c r="L1925" s="83">
        <v>77369702.700651139</v>
      </c>
      <c r="M1925" s="105">
        <v>-0.10165081980467357</v>
      </c>
      <c r="N1925" s="83">
        <v>73833016.862551019</v>
      </c>
      <c r="O1925" s="105">
        <v>-5.8618867999421419E-2</v>
      </c>
      <c r="P1925" s="83">
        <v>71846225.726187244</v>
      </c>
      <c r="Q1925" s="105">
        <v>-3.2586495803186066E-2</v>
      </c>
      <c r="R1925" s="83">
        <v>42191741.39247153</v>
      </c>
      <c r="S1925" s="83">
        <v>46517690.424807109</v>
      </c>
      <c r="T1925" s="105">
        <v>-9.2995782740508182E-2</v>
      </c>
      <c r="U1925" s="83">
        <v>43517708.87692979</v>
      </c>
      <c r="V1925" s="105">
        <v>-3.0469606941122777E-2</v>
      </c>
      <c r="W1925" s="83">
        <v>41974145.035570472</v>
      </c>
      <c r="X1925" s="105">
        <v>5.1840569168629331E-3</v>
      </c>
      <c r="Y1925" s="81">
        <v>186907320.85158232</v>
      </c>
      <c r="Z1925" s="82">
        <v>7539759.0288392864</v>
      </c>
      <c r="AA1925" s="83">
        <v>39189256.56212344</v>
      </c>
      <c r="AB1925" s="83">
        <v>3002484.8303480875</v>
      </c>
      <c r="AC1925" s="84">
        <v>2.7975980824599844</v>
      </c>
      <c r="AD1925" s="84">
        <v>2.7077323233783335</v>
      </c>
      <c r="AE1925" s="105">
        <v>3.3188568273812571E-2</v>
      </c>
      <c r="AF1925" s="84">
        <v>2.6037574759929125</v>
      </c>
      <c r="AG1925" s="105">
        <v>7.4446490602260509E-2</v>
      </c>
      <c r="AH1925" s="84">
        <v>2.4501956060578847</v>
      </c>
      <c r="AI1925" s="105">
        <v>0.14178560909307766</v>
      </c>
      <c r="AJ1925" s="84">
        <v>4.6086526287610807</v>
      </c>
      <c r="AK1925" s="84">
        <v>4.5035865482479771</v>
      </c>
      <c r="AL1925" s="105">
        <v>2.3329424090667759E-2</v>
      </c>
      <c r="AM1925" s="84">
        <v>4.4175871063123147</v>
      </c>
      <c r="AN1925" s="105">
        <v>4.3251104698252919E-2</v>
      </c>
      <c r="AO1925" s="84">
        <v>4.1939462122925031</v>
      </c>
      <c r="AP1925" s="105">
        <v>9.8882149526159521E-2</v>
      </c>
      <c r="AQ1925" s="108">
        <v>100</v>
      </c>
      <c r="AR1925" s="108">
        <v>100</v>
      </c>
    </row>
    <row r="1926" spans="1:44" x14ac:dyDescent="0.25">
      <c r="A1926" s="80" t="s">
        <v>326</v>
      </c>
      <c r="B1926" s="80" t="s">
        <v>330</v>
      </c>
      <c r="C1926" s="80" t="s">
        <v>270</v>
      </c>
      <c r="D1926" s="81">
        <v>108061105.48371446</v>
      </c>
      <c r="E1926" s="81">
        <v>116592426.1263579</v>
      </c>
      <c r="F1926" s="105">
        <v>-7.3172168433973186E-2</v>
      </c>
      <c r="G1926" s="81">
        <v>111397456.96130297</v>
      </c>
      <c r="H1926" s="105">
        <v>-2.9949978828937539E-2</v>
      </c>
      <c r="I1926" s="81">
        <v>104487776.4858513</v>
      </c>
      <c r="J1926" s="105">
        <v>3.4198536116298958E-2</v>
      </c>
      <c r="K1926" s="83">
        <v>42756048.031888619</v>
      </c>
      <c r="L1926" s="83">
        <v>47530362.124530792</v>
      </c>
      <c r="M1926" s="105">
        <v>-0.10044766922106221</v>
      </c>
      <c r="N1926" s="83">
        <v>46874388.757665254</v>
      </c>
      <c r="O1926" s="105">
        <v>-8.7859081151285906E-2</v>
      </c>
      <c r="P1926" s="83">
        <v>45772759.167559206</v>
      </c>
      <c r="Q1926" s="105">
        <v>-6.5906254954554683E-2</v>
      </c>
      <c r="R1926" s="83">
        <v>26227028.509143814</v>
      </c>
      <c r="S1926" s="83">
        <v>29214548.145209067</v>
      </c>
      <c r="T1926" s="105">
        <v>-0.10226136722074133</v>
      </c>
      <c r="U1926" s="83">
        <v>28321288.255482942</v>
      </c>
      <c r="V1926" s="105">
        <v>-7.3946486030121994E-2</v>
      </c>
      <c r="W1926" s="83">
        <v>27775586.828570604</v>
      </c>
      <c r="X1926" s="105">
        <v>-5.5752496931366628E-2</v>
      </c>
      <c r="Y1926" s="81">
        <v>103868707.26515725</v>
      </c>
      <c r="Z1926" s="82">
        <v>4192398.2185572023</v>
      </c>
      <c r="AA1926" s="83">
        <v>24358946.844631895</v>
      </c>
      <c r="AB1926" s="83">
        <v>1868081.66451192</v>
      </c>
      <c r="AC1926" s="84">
        <v>2.5273875967937816</v>
      </c>
      <c r="AD1926" s="84">
        <v>2.4530094220801999</v>
      </c>
      <c r="AE1926" s="105">
        <v>3.032119405823868E-2</v>
      </c>
      <c r="AF1926" s="84">
        <v>2.3765100711438381</v>
      </c>
      <c r="AG1926" s="105">
        <v>6.3487012944710403E-2</v>
      </c>
      <c r="AH1926" s="84">
        <v>2.2827502293089976</v>
      </c>
      <c r="AI1926" s="105">
        <v>0.10716782079081738</v>
      </c>
      <c r="AJ1926" s="84">
        <v>4.120219164212215</v>
      </c>
      <c r="AK1926" s="84">
        <v>3.9909029414674704</v>
      </c>
      <c r="AL1926" s="105">
        <v>3.240274811022955E-2</v>
      </c>
      <c r="AM1926" s="84">
        <v>3.9333470976461196</v>
      </c>
      <c r="AN1926" s="105">
        <v>4.7509681176605936E-2</v>
      </c>
      <c r="AO1926" s="84">
        <v>3.761856666818387</v>
      </c>
      <c r="AP1926" s="105">
        <v>9.526213493320447E-2</v>
      </c>
      <c r="AQ1926" s="80"/>
      <c r="AR1926" s="80"/>
    </row>
    <row r="1927" spans="1:44" x14ac:dyDescent="0.25">
      <c r="A1927" s="80" t="s">
        <v>326</v>
      </c>
      <c r="B1927" s="80" t="s">
        <v>330</v>
      </c>
      <c r="C1927" s="80" t="s">
        <v>271</v>
      </c>
      <c r="D1927" s="81">
        <v>76764972.580222577</v>
      </c>
      <c r="E1927" s="81">
        <v>81339384.781692475</v>
      </c>
      <c r="F1927" s="105">
        <v>-5.6238588646166987E-2</v>
      </c>
      <c r="G1927" s="81">
        <v>71299559.609897539</v>
      </c>
      <c r="H1927" s="105">
        <v>7.6654231810519474E-2</v>
      </c>
      <c r="I1927" s="81">
        <v>61931219.054951847</v>
      </c>
      <c r="J1927" s="105">
        <v>0.23951980522309232</v>
      </c>
      <c r="K1927" s="83">
        <v>24317245.656376258</v>
      </c>
      <c r="L1927" s="83">
        <v>26621470.581090275</v>
      </c>
      <c r="M1927" s="105">
        <v>-8.6555132921573144E-2</v>
      </c>
      <c r="N1927" s="83">
        <v>24235800.450475879</v>
      </c>
      <c r="O1927" s="105">
        <v>3.3605329465724049E-3</v>
      </c>
      <c r="P1927" s="83">
        <v>23118216.455332436</v>
      </c>
      <c r="Q1927" s="105">
        <v>5.1865125640661369E-2</v>
      </c>
      <c r="R1927" s="83">
        <v>15014344.822746184</v>
      </c>
      <c r="S1927" s="83">
        <v>16113434.585479617</v>
      </c>
      <c r="T1927" s="105">
        <v>-6.8209527702049438E-2</v>
      </c>
      <c r="U1927" s="83">
        <v>14221769.861524275</v>
      </c>
      <c r="V1927" s="105">
        <v>5.5729699533821717E-2</v>
      </c>
      <c r="W1927" s="83">
        <v>13070776.296697851</v>
      </c>
      <c r="X1927" s="105">
        <v>0.14869572257459168</v>
      </c>
      <c r="Y1927" s="81">
        <v>73727382.53737779</v>
      </c>
      <c r="Z1927" s="82">
        <v>3037590.0428447826</v>
      </c>
      <c r="AA1927" s="83">
        <v>13950447.112015279</v>
      </c>
      <c r="AB1927" s="83">
        <v>1063897.7107309045</v>
      </c>
      <c r="AC1927" s="84">
        <v>3.1568119870555296</v>
      </c>
      <c r="AD1927" s="84">
        <v>3.0554053929488534</v>
      </c>
      <c r="AE1927" s="105">
        <v>3.3189243673097654E-2</v>
      </c>
      <c r="AF1927" s="84">
        <v>2.9419106563281487</v>
      </c>
      <c r="AG1927" s="105">
        <v>7.3048217920935438E-2</v>
      </c>
      <c r="AH1927" s="84">
        <v>2.6788926029225246</v>
      </c>
      <c r="AI1927" s="105">
        <v>0.1784018454534613</v>
      </c>
      <c r="AJ1927" s="84">
        <v>5.1127753815755215</v>
      </c>
      <c r="AK1927" s="84">
        <v>5.0479234796404153</v>
      </c>
      <c r="AL1927" s="105">
        <v>1.2847243464896147E-2</v>
      </c>
      <c r="AM1927" s="84">
        <v>5.0134097446473325</v>
      </c>
      <c r="AN1927" s="105">
        <v>1.981997123500203E-2</v>
      </c>
      <c r="AO1927" s="84">
        <v>4.7381439058518584</v>
      </c>
      <c r="AP1927" s="105">
        <v>7.9067137505252502E-2</v>
      </c>
      <c r="AQ1927" s="80"/>
      <c r="AR1927" s="80"/>
    </row>
    <row r="1928" spans="1:44" x14ac:dyDescent="0.25">
      <c r="A1928" s="80" t="s">
        <v>326</v>
      </c>
      <c r="B1928" s="80" t="s">
        <v>330</v>
      </c>
      <c r="C1928" s="80" t="s">
        <v>127</v>
      </c>
      <c r="D1928" s="81">
        <v>9621001.8164845742</v>
      </c>
      <c r="E1928" s="81">
        <v>11564633.944674641</v>
      </c>
      <c r="F1928" s="105">
        <v>-0.16806689580391632</v>
      </c>
      <c r="G1928" s="81">
        <v>9546253.0597774908</v>
      </c>
      <c r="H1928" s="105">
        <v>7.830167107347321E-3</v>
      </c>
      <c r="I1928" s="81">
        <v>9618311.0453437902</v>
      </c>
      <c r="J1928" s="105">
        <v>2.7975505554965637E-4</v>
      </c>
      <c r="K1928" s="83">
        <v>2431715.3048212086</v>
      </c>
      <c r="L1928" s="83">
        <v>3217869.9950300679</v>
      </c>
      <c r="M1928" s="105">
        <v>-0.24430902784234867</v>
      </c>
      <c r="N1928" s="83">
        <v>2722827.654409884</v>
      </c>
      <c r="O1928" s="105">
        <v>-0.10691545207321171</v>
      </c>
      <c r="P1928" s="83">
        <v>2955250.1032956033</v>
      </c>
      <c r="Q1928" s="105">
        <v>-0.17715414268679491</v>
      </c>
      <c r="R1928" s="83">
        <v>950368.06058154989</v>
      </c>
      <c r="S1928" s="83">
        <v>1189707.694118418</v>
      </c>
      <c r="T1928" s="105">
        <v>-0.20117515816708284</v>
      </c>
      <c r="U1928" s="83">
        <v>974650.75992256135</v>
      </c>
      <c r="V1928" s="105">
        <v>-2.4914256818453405E-2</v>
      </c>
      <c r="W1928" s="83">
        <v>1127781.9103020309</v>
      </c>
      <c r="X1928" s="105">
        <v>-0.15731219671094726</v>
      </c>
      <c r="Y1928" s="81">
        <v>9311231.0490472727</v>
      </c>
      <c r="Z1928" s="82">
        <v>309770.76743730146</v>
      </c>
      <c r="AA1928" s="83">
        <v>879862.60547628871</v>
      </c>
      <c r="AB1928" s="83">
        <v>70505.45510526115</v>
      </c>
      <c r="AC1928" s="84">
        <v>3.9564671889877983</v>
      </c>
      <c r="AD1928" s="84">
        <v>3.5938785477772481</v>
      </c>
      <c r="AE1928" s="105">
        <v>0.10089062175871384</v>
      </c>
      <c r="AF1928" s="84">
        <v>3.506007089474211</v>
      </c>
      <c r="AG1928" s="105">
        <v>0.12848236983489439</v>
      </c>
      <c r="AH1928" s="84">
        <v>3.2546521306666221</v>
      </c>
      <c r="AI1928" s="105">
        <v>0.21563443039223659</v>
      </c>
      <c r="AJ1928" s="84">
        <v>10.123448183430412</v>
      </c>
      <c r="AK1928" s="84">
        <v>9.720567498930162</v>
      </c>
      <c r="AL1928" s="105">
        <v>4.1446210269574353E-2</v>
      </c>
      <c r="AM1928" s="84">
        <v>9.7945371330095377</v>
      </c>
      <c r="AN1928" s="105">
        <v>3.3581071361951209E-2</v>
      </c>
      <c r="AO1928" s="84">
        <v>8.5285204147031521</v>
      </c>
      <c r="AP1928" s="105">
        <v>0.18701107474370438</v>
      </c>
      <c r="AQ1928" s="80"/>
      <c r="AR1928" s="80"/>
    </row>
    <row r="1929" spans="1:44" x14ac:dyDescent="0.25">
      <c r="A1929" s="80" t="s">
        <v>326</v>
      </c>
      <c r="B1929" s="80" t="s">
        <v>330</v>
      </c>
      <c r="C1929" s="80" t="s">
        <v>282</v>
      </c>
      <c r="D1929" s="81">
        <v>3441734.3000588058</v>
      </c>
      <c r="E1929" s="81">
        <v>4871492.5887537254</v>
      </c>
      <c r="F1929" s="105">
        <v>-0.29349491201026229</v>
      </c>
      <c r="G1929" s="81">
        <v>3705281.3127398398</v>
      </c>
      <c r="H1929" s="105">
        <v>-7.112739639359697E-2</v>
      </c>
      <c r="I1929" s="81">
        <v>4259101.2799934354</v>
      </c>
      <c r="J1929" s="105">
        <v>-0.19191066992797348</v>
      </c>
      <c r="K1929" s="83">
        <v>991375.3436982187</v>
      </c>
      <c r="L1929" s="83">
        <v>1512043.8859596504</v>
      </c>
      <c r="M1929" s="105">
        <v>-0.34434750677291254</v>
      </c>
      <c r="N1929" s="83">
        <v>1173625.7667232647</v>
      </c>
      <c r="O1929" s="105">
        <v>-0.15528836209338251</v>
      </c>
      <c r="P1929" s="83">
        <v>1385147.2438287905</v>
      </c>
      <c r="Q1929" s="105">
        <v>-0.28428161835135812</v>
      </c>
      <c r="R1929" s="83">
        <v>559394.03794593073</v>
      </c>
      <c r="S1929" s="83">
        <v>714469.93017214898</v>
      </c>
      <c r="T1929" s="105">
        <v>-0.21705027136530891</v>
      </c>
      <c r="U1929" s="83">
        <v>539730.57121168252</v>
      </c>
      <c r="V1929" s="105">
        <v>3.6432004750266769E-2</v>
      </c>
      <c r="W1929" s="83">
        <v>679436.91261282761</v>
      </c>
      <c r="X1929" s="105">
        <v>-0.17667994252073035</v>
      </c>
      <c r="Y1929" s="81">
        <v>3248707.5993708586</v>
      </c>
      <c r="Z1929" s="82">
        <v>193026.70068794733</v>
      </c>
      <c r="AA1929" s="83">
        <v>504567.15983946074</v>
      </c>
      <c r="AB1929" s="83">
        <v>54826.878106470009</v>
      </c>
      <c r="AC1929" s="84">
        <v>3.4716763150672958</v>
      </c>
      <c r="AD1929" s="84">
        <v>3.2217931198881375</v>
      </c>
      <c r="AE1929" s="105">
        <v>7.7560285803774498E-2</v>
      </c>
      <c r="AF1929" s="84">
        <v>3.1571233503886824</v>
      </c>
      <c r="AG1929" s="105">
        <v>9.9632776349992111E-2</v>
      </c>
      <c r="AH1929" s="84">
        <v>3.0748364832467416</v>
      </c>
      <c r="AI1929" s="105">
        <v>0.12906046678668526</v>
      </c>
      <c r="AJ1929" s="84">
        <v>6.1526116951419372</v>
      </c>
      <c r="AK1929" s="84">
        <v>6.8183311613687598</v>
      </c>
      <c r="AL1929" s="105">
        <v>-9.7636716444435862E-2</v>
      </c>
      <c r="AM1929" s="84">
        <v>6.8650573274394482</v>
      </c>
      <c r="AN1929" s="105">
        <v>-0.10377854085061826</v>
      </c>
      <c r="AO1929" s="84">
        <v>6.2685750522660442</v>
      </c>
      <c r="AP1929" s="105">
        <v>-1.8499157489099072E-2</v>
      </c>
      <c r="AQ1929" s="108">
        <v>1.7700107927438953</v>
      </c>
      <c r="AR1929" s="108">
        <v>1.3258377575421574</v>
      </c>
    </row>
    <row r="1930" spans="1:44" x14ac:dyDescent="0.25">
      <c r="A1930" s="80" t="s">
        <v>326</v>
      </c>
      <c r="B1930" s="80" t="s">
        <v>330</v>
      </c>
      <c r="C1930" s="80" t="s">
        <v>283</v>
      </c>
      <c r="D1930" s="81">
        <v>1245.7385965919495</v>
      </c>
      <c r="E1930" s="81">
        <v>1143.8978951311112</v>
      </c>
      <c r="F1930" s="105">
        <v>8.9029538295605962E-2</v>
      </c>
      <c r="G1930" s="81">
        <v>1530.0493984651566</v>
      </c>
      <c r="H1930" s="105">
        <v>-0.18581805408270394</v>
      </c>
      <c r="I1930" s="81">
        <v>1122.783762369156</v>
      </c>
      <c r="J1930" s="105">
        <v>0.10950891733894501</v>
      </c>
      <c r="K1930" s="83">
        <v>178.21725273132324</v>
      </c>
      <c r="L1930" s="83">
        <v>163.64776754379272</v>
      </c>
      <c r="M1930" s="105">
        <v>8.9029538295605962E-2</v>
      </c>
      <c r="N1930" s="83">
        <v>218.89118719100952</v>
      </c>
      <c r="O1930" s="105">
        <v>-0.18581805408270394</v>
      </c>
      <c r="P1930" s="83">
        <v>161.53008008003235</v>
      </c>
      <c r="Q1930" s="105">
        <v>0.10330690508556054</v>
      </c>
      <c r="R1930" s="83">
        <v>381.38493525285509</v>
      </c>
      <c r="S1930" s="83">
        <v>350.20623449597787</v>
      </c>
      <c r="T1930" s="105">
        <v>8.9029542268857884E-2</v>
      </c>
      <c r="U1930" s="83">
        <v>468.42715649766205</v>
      </c>
      <c r="V1930" s="105">
        <v>-0.18581805097638782</v>
      </c>
      <c r="W1930" s="83">
        <v>345.67438603460607</v>
      </c>
      <c r="X1930" s="105">
        <v>0.10330689996415866</v>
      </c>
      <c r="Y1930" s="81">
        <v>1245.7385965919495</v>
      </c>
      <c r="Z1930" s="80"/>
      <c r="AA1930" s="83">
        <v>381.38493525285509</v>
      </c>
      <c r="AB1930" s="80"/>
      <c r="AC1930" s="84">
        <v>6.99</v>
      </c>
      <c r="AD1930" s="84">
        <v>6.99</v>
      </c>
      <c r="AE1930" s="105">
        <v>0</v>
      </c>
      <c r="AF1930" s="84">
        <v>6.99</v>
      </c>
      <c r="AG1930" s="105">
        <v>0</v>
      </c>
      <c r="AH1930" s="84">
        <v>6.9509267983576617</v>
      </c>
      <c r="AI1930" s="105">
        <v>5.621293789422525E-3</v>
      </c>
      <c r="AJ1930" s="84">
        <v>3.2663550167917226</v>
      </c>
      <c r="AK1930" s="84">
        <v>3.2663550287088019</v>
      </c>
      <c r="AL1930" s="105">
        <v>-3.6484335654304148E-9</v>
      </c>
      <c r="AM1930" s="84">
        <v>3.2663550292537176</v>
      </c>
      <c r="AN1930" s="105">
        <v>-3.8152603987890779E-9</v>
      </c>
      <c r="AO1930" s="84">
        <v>3.2480964969639148</v>
      </c>
      <c r="AP1930" s="105">
        <v>5.6212984573809728E-3</v>
      </c>
      <c r="AQ1930" s="108">
        <v>6.4065688070915586E-4</v>
      </c>
      <c r="AR1930" s="108">
        <v>9.0393267181170997E-4</v>
      </c>
    </row>
    <row r="1931" spans="1:44" x14ac:dyDescent="0.25">
      <c r="A1931" s="80" t="s">
        <v>326</v>
      </c>
      <c r="B1931" s="80" t="s">
        <v>330</v>
      </c>
      <c r="C1931" s="80" t="s">
        <v>284</v>
      </c>
      <c r="D1931" s="81">
        <v>4727.6775671708583</v>
      </c>
      <c r="E1931" s="81">
        <v>5705.7476734960082</v>
      </c>
      <c r="F1931" s="105">
        <v>-0.17141839462484848</v>
      </c>
      <c r="G1931" s="81">
        <v>6840.3961434412004</v>
      </c>
      <c r="H1931" s="105">
        <v>-0.30885909704163655</v>
      </c>
      <c r="I1931" s="81">
        <v>6373.8386135101318</v>
      </c>
      <c r="J1931" s="105">
        <v>-0.2582683914917509</v>
      </c>
      <c r="K1931" s="83">
        <v>445.70904333678038</v>
      </c>
      <c r="L1931" s="83">
        <v>579.31264379997549</v>
      </c>
      <c r="M1931" s="105">
        <v>-0.23062434747984825</v>
      </c>
      <c r="N1931" s="83">
        <v>1131.3115633817288</v>
      </c>
      <c r="O1931" s="105">
        <v>-0.60602449602436481</v>
      </c>
      <c r="P1931" s="83">
        <v>680.85171713182478</v>
      </c>
      <c r="Q1931" s="105">
        <v>-0.34536547074539681</v>
      </c>
      <c r="R1931" s="83">
        <v>130.10983001451325</v>
      </c>
      <c r="S1931" s="83">
        <v>169.01320180268843</v>
      </c>
      <c r="T1931" s="105">
        <v>-0.23017948523093631</v>
      </c>
      <c r="U1931" s="83">
        <v>330.00763963009405</v>
      </c>
      <c r="V1931" s="105">
        <v>-0.60573691518064998</v>
      </c>
      <c r="W1931" s="83">
        <v>198.67319605766411</v>
      </c>
      <c r="X1931" s="105">
        <v>-0.34510627202700567</v>
      </c>
      <c r="Y1931" s="81">
        <v>4727.6775671708583</v>
      </c>
      <c r="Z1931" s="80"/>
      <c r="AA1931" s="83">
        <v>130.10983001451325</v>
      </c>
      <c r="AB1931" s="80"/>
      <c r="AC1931" s="84">
        <v>10.607093658628321</v>
      </c>
      <c r="AD1931" s="84">
        <v>9.8491682074629168</v>
      </c>
      <c r="AE1931" s="105">
        <v>7.6953244700512707E-2</v>
      </c>
      <c r="AF1931" s="84">
        <v>6.0464299710628024</v>
      </c>
      <c r="AG1931" s="105">
        <v>0.75427379617263213</v>
      </c>
      <c r="AH1931" s="84">
        <v>9.361566480820148</v>
      </c>
      <c r="AI1931" s="105">
        <v>0.13304687632780177</v>
      </c>
      <c r="AJ1931" s="84">
        <v>36.336052138746965</v>
      </c>
      <c r="AK1931" s="84">
        <v>33.759183381172114</v>
      </c>
      <c r="AL1931" s="105">
        <v>7.6330897240008466E-2</v>
      </c>
      <c r="AM1931" s="84">
        <v>20.727993300726638</v>
      </c>
      <c r="AN1931" s="105">
        <v>0.7529942050624443</v>
      </c>
      <c r="AO1931" s="84">
        <v>32.082025859493143</v>
      </c>
      <c r="AP1931" s="105">
        <v>0.13259843059427762</v>
      </c>
      <c r="AQ1931" s="108">
        <v>2.4313440809078852E-3</v>
      </c>
      <c r="AR1931" s="108">
        <v>3.0837748270264416E-4</v>
      </c>
    </row>
    <row r="1932" spans="1:44" x14ac:dyDescent="0.25">
      <c r="A1932" s="80" t="s">
        <v>326</v>
      </c>
      <c r="B1932" s="80" t="s">
        <v>330</v>
      </c>
      <c r="C1932" s="80" t="s">
        <v>285</v>
      </c>
      <c r="D1932" s="81">
        <v>59239883.482393257</v>
      </c>
      <c r="E1932" s="81">
        <v>62516163.207297325</v>
      </c>
      <c r="F1932" s="105">
        <v>-5.2406922575210714E-2</v>
      </c>
      <c r="G1932" s="81">
        <v>54510880.625204228</v>
      </c>
      <c r="H1932" s="105">
        <v>8.675337479326059E-2</v>
      </c>
      <c r="I1932" s="81">
        <v>44306198.328616045</v>
      </c>
      <c r="J1932" s="105">
        <v>0.33705634238837395</v>
      </c>
      <c r="K1932" s="83">
        <v>18861168.481513016</v>
      </c>
      <c r="L1932" s="83">
        <v>20746871.986775842</v>
      </c>
      <c r="M1932" s="105">
        <v>-9.0890978961299912E-2</v>
      </c>
      <c r="N1932" s="83">
        <v>18752741.899234585</v>
      </c>
      <c r="O1932" s="105">
        <v>5.7819055400563056E-3</v>
      </c>
      <c r="P1932" s="83">
        <v>17185814.002533082</v>
      </c>
      <c r="Q1932" s="105">
        <v>9.7484732392250792E-2</v>
      </c>
      <c r="R1932" s="83">
        <v>12283598.363425588</v>
      </c>
      <c r="S1932" s="83">
        <v>13211150.29550034</v>
      </c>
      <c r="T1932" s="105">
        <v>-7.0209778204602807E-2</v>
      </c>
      <c r="U1932" s="83">
        <v>11507917.26574517</v>
      </c>
      <c r="V1932" s="105">
        <v>6.7404125331117448E-2</v>
      </c>
      <c r="W1932" s="83">
        <v>9951692.3255910799</v>
      </c>
      <c r="X1932" s="105">
        <v>0.23432256158462023</v>
      </c>
      <c r="Y1932" s="81">
        <v>56829560.071340218</v>
      </c>
      <c r="Z1932" s="82">
        <v>2410323.4110530363</v>
      </c>
      <c r="AA1932" s="83">
        <v>11389664.069293363</v>
      </c>
      <c r="AB1932" s="83">
        <v>893934.29413222522</v>
      </c>
      <c r="AC1932" s="84">
        <v>3.1408384661034066</v>
      </c>
      <c r="AD1932" s="84">
        <v>3.0132813875337656</v>
      </c>
      <c r="AE1932" s="105">
        <v>4.2331618645824722E-2</v>
      </c>
      <c r="AF1932" s="84">
        <v>2.9068218886662729</v>
      </c>
      <c r="AG1932" s="105">
        <v>8.0505991216581446E-2</v>
      </c>
      <c r="AH1932" s="84">
        <v>2.5780680695185918</v>
      </c>
      <c r="AI1932" s="105">
        <v>0.21829151962225035</v>
      </c>
      <c r="AJ1932" s="84">
        <v>4.8226815734044184</v>
      </c>
      <c r="AK1932" s="84">
        <v>4.7320756943163422</v>
      </c>
      <c r="AL1932" s="105">
        <v>1.914717450460527E-2</v>
      </c>
      <c r="AM1932" s="84">
        <v>4.7368154781111462</v>
      </c>
      <c r="AN1932" s="105">
        <v>1.8127388683401309E-2</v>
      </c>
      <c r="AO1932" s="84">
        <v>4.4521270231276446</v>
      </c>
      <c r="AP1932" s="105">
        <v>8.3230902521837097E-2</v>
      </c>
      <c r="AQ1932" s="108">
        <v>30.465812867348681</v>
      </c>
      <c r="AR1932" s="108">
        <v>29.113750601480053</v>
      </c>
    </row>
    <row r="1933" spans="1:44" x14ac:dyDescent="0.25">
      <c r="A1933" s="80" t="s">
        <v>326</v>
      </c>
      <c r="B1933" s="80" t="s">
        <v>330</v>
      </c>
      <c r="C1933" s="80" t="s">
        <v>286</v>
      </c>
      <c r="D1933" s="81">
        <v>224012.42121221067</v>
      </c>
      <c r="E1933" s="81">
        <v>218647.04421355366</v>
      </c>
      <c r="F1933" s="105">
        <v>2.4538987105705491E-2</v>
      </c>
      <c r="G1933" s="81">
        <v>169114.54132246971</v>
      </c>
      <c r="H1933" s="105">
        <v>0.32461951208004636</v>
      </c>
      <c r="I1933" s="81">
        <v>134479.7939416325</v>
      </c>
      <c r="J1933" s="105">
        <v>0.66577011048542734</v>
      </c>
      <c r="K1933" s="83">
        <v>47968.84905452143</v>
      </c>
      <c r="L1933" s="83">
        <v>63589.086860180389</v>
      </c>
      <c r="M1933" s="105">
        <v>-0.24564337336695399</v>
      </c>
      <c r="N1933" s="83">
        <v>54768.168336891504</v>
      </c>
      <c r="O1933" s="105">
        <v>-0.1241472827892638</v>
      </c>
      <c r="P1933" s="83">
        <v>47467.747504616636</v>
      </c>
      <c r="Q1933" s="105">
        <v>1.0556674294605136E-2</v>
      </c>
      <c r="R1933" s="83">
        <v>10514.081076529832</v>
      </c>
      <c r="S1933" s="83">
        <v>13978.962575835814</v>
      </c>
      <c r="T1933" s="105">
        <v>-0.24786399423483785</v>
      </c>
      <c r="U1933" s="83">
        <v>12044.323004246877</v>
      </c>
      <c r="V1933" s="105">
        <v>-0.12705088755735588</v>
      </c>
      <c r="W1933" s="83">
        <v>10359.310283383056</v>
      </c>
      <c r="X1933" s="105">
        <v>1.4940260395041668E-2</v>
      </c>
      <c r="Y1933" s="81">
        <v>215573.34412400107</v>
      </c>
      <c r="Z1933" s="82">
        <v>8439.0770882096022</v>
      </c>
      <c r="AA1933" s="83">
        <v>9858.3475160078015</v>
      </c>
      <c r="AB1933" s="83">
        <v>655.73356052203098</v>
      </c>
      <c r="AC1933" s="84">
        <v>4.6699561408612906</v>
      </c>
      <c r="AD1933" s="84">
        <v>3.4384366093244036</v>
      </c>
      <c r="AE1933" s="105">
        <v>0.35816263943829413</v>
      </c>
      <c r="AF1933" s="84">
        <v>3.0878254003713903</v>
      </c>
      <c r="AG1933" s="105">
        <v>0.51237700820117893</v>
      </c>
      <c r="AH1933" s="84">
        <v>2.8330772158201358</v>
      </c>
      <c r="AI1933" s="105">
        <v>0.6483688177589626</v>
      </c>
      <c r="AJ1933" s="84">
        <v>21.305943865343092</v>
      </c>
      <c r="AK1933" s="84">
        <v>15.641149550790651</v>
      </c>
      <c r="AL1933" s="105">
        <v>0.36217250504238607</v>
      </c>
      <c r="AM1933" s="84">
        <v>14.041016773034006</v>
      </c>
      <c r="AN1933" s="105">
        <v>0.5174074790838149</v>
      </c>
      <c r="AO1933" s="84">
        <v>12.981539336392501</v>
      </c>
      <c r="AP1933" s="105">
        <v>0.64124941682485381</v>
      </c>
      <c r="AQ1933" s="108">
        <v>0.11520482660370664</v>
      </c>
      <c r="AR1933" s="108">
        <v>2.4919760904691904E-2</v>
      </c>
    </row>
    <row r="1934" spans="1:44" x14ac:dyDescent="0.25">
      <c r="A1934" s="80" t="s">
        <v>326</v>
      </c>
      <c r="B1934" s="80" t="s">
        <v>330</v>
      </c>
      <c r="C1934" s="80" t="s">
        <v>287</v>
      </c>
      <c r="D1934" s="81">
        <v>42273.752604795693</v>
      </c>
      <c r="E1934" s="81">
        <v>20146.038997524978</v>
      </c>
      <c r="F1934" s="105">
        <v>1.0983654707503143</v>
      </c>
      <c r="G1934" s="81">
        <v>22598.680097465516</v>
      </c>
      <c r="H1934" s="105">
        <v>0.87062927668668455</v>
      </c>
      <c r="I1934" s="81">
        <v>22204.841209336519</v>
      </c>
      <c r="J1934" s="105">
        <v>0.90380792216702521</v>
      </c>
      <c r="K1934" s="83">
        <v>1500.7828827112348</v>
      </c>
      <c r="L1934" s="83">
        <v>666.2290041054224</v>
      </c>
      <c r="M1934" s="105">
        <v>1.252653177005417</v>
      </c>
      <c r="N1934" s="83">
        <v>903.0711611646949</v>
      </c>
      <c r="O1934" s="105">
        <v>0.66186558407608598</v>
      </c>
      <c r="P1934" s="83">
        <v>900.54773697536405</v>
      </c>
      <c r="Q1934" s="105">
        <v>0.66652229647687311</v>
      </c>
      <c r="R1934" s="83">
        <v>1162.1520860614321</v>
      </c>
      <c r="S1934" s="83">
        <v>616.78656838416202</v>
      </c>
      <c r="T1934" s="105">
        <v>0.88420459463960355</v>
      </c>
      <c r="U1934" s="83">
        <v>725.25691173945734</v>
      </c>
      <c r="V1934" s="105">
        <v>0.60240056626847538</v>
      </c>
      <c r="W1934" s="83">
        <v>742.01050730625548</v>
      </c>
      <c r="X1934" s="105">
        <v>0.56622052466673289</v>
      </c>
      <c r="Y1934" s="81">
        <v>40625.665629597897</v>
      </c>
      <c r="Z1934" s="82">
        <v>1648.0869751977921</v>
      </c>
      <c r="AA1934" s="83">
        <v>1114.9032733820659</v>
      </c>
      <c r="AB1934" s="83">
        <v>47.248812679366274</v>
      </c>
      <c r="AC1934" s="84">
        <v>28.167800347260204</v>
      </c>
      <c r="AD1934" s="84">
        <v>30.238910154588705</v>
      </c>
      <c r="AE1934" s="105">
        <v>-6.8491549356126946E-2</v>
      </c>
      <c r="AF1934" s="84">
        <v>25.024251763637206</v>
      </c>
      <c r="AG1934" s="105">
        <v>0.12562008300247743</v>
      </c>
      <c r="AH1934" s="84">
        <v>24.657039596718199</v>
      </c>
      <c r="AI1934" s="105">
        <v>0.14238370899194563</v>
      </c>
      <c r="AJ1934" s="84">
        <v>36.375404830242736</v>
      </c>
      <c r="AK1934" s="84">
        <v>32.66290161003819</v>
      </c>
      <c r="AL1934" s="105">
        <v>0.11366115798675994</v>
      </c>
      <c r="AM1934" s="84">
        <v>31.15955150743039</v>
      </c>
      <c r="AN1934" s="105">
        <v>0.1673917970728353</v>
      </c>
      <c r="AO1934" s="84">
        <v>29.925238242174583</v>
      </c>
      <c r="AP1934" s="105">
        <v>0.21554269796849038</v>
      </c>
      <c r="AQ1934" s="108">
        <v>2.174049239041935E-2</v>
      </c>
      <c r="AR1934" s="108">
        <v>2.7544539469252631E-3</v>
      </c>
    </row>
    <row r="1935" spans="1:44" x14ac:dyDescent="0.25">
      <c r="A1935" s="80" t="s">
        <v>326</v>
      </c>
      <c r="B1935" s="80" t="s">
        <v>330</v>
      </c>
      <c r="C1935" s="80" t="s">
        <v>288</v>
      </c>
      <c r="D1935" s="81">
        <v>619844.2602450375</v>
      </c>
      <c r="E1935" s="81">
        <v>570069.44727501273</v>
      </c>
      <c r="F1935" s="105">
        <v>8.7313595225903096E-2</v>
      </c>
      <c r="G1935" s="81">
        <v>446239.25627703191</v>
      </c>
      <c r="H1935" s="105">
        <v>0.38904018758096226</v>
      </c>
      <c r="I1935" s="81">
        <v>391891.86707977176</v>
      </c>
      <c r="J1935" s="105">
        <v>0.58167166076673071</v>
      </c>
      <c r="K1935" s="83">
        <v>179072.58739610089</v>
      </c>
      <c r="L1935" s="83">
        <v>162924.33436560837</v>
      </c>
      <c r="M1935" s="105">
        <v>9.9115046830605583E-2</v>
      </c>
      <c r="N1935" s="83">
        <v>138554.42147008597</v>
      </c>
      <c r="O1935" s="105">
        <v>0.29243502658457438</v>
      </c>
      <c r="P1935" s="83">
        <v>140072.19366265993</v>
      </c>
      <c r="Q1935" s="105">
        <v>0.2784306628863597</v>
      </c>
      <c r="R1935" s="83">
        <v>38082.191747412646</v>
      </c>
      <c r="S1935" s="83">
        <v>33061.212949954795</v>
      </c>
      <c r="T1935" s="105">
        <v>0.15186916478406809</v>
      </c>
      <c r="U1935" s="83">
        <v>32495.266162814056</v>
      </c>
      <c r="V1935" s="105">
        <v>0.17193044539490451</v>
      </c>
      <c r="W1935" s="83">
        <v>40846.39733191533</v>
      </c>
      <c r="X1935" s="105">
        <v>-6.7673179645218615E-2</v>
      </c>
      <c r="Y1935" s="81">
        <v>605725.51452585484</v>
      </c>
      <c r="Z1935" s="82">
        <v>14118.745719182691</v>
      </c>
      <c r="AA1935" s="83">
        <v>36759.096458526459</v>
      </c>
      <c r="AB1935" s="83">
        <v>1323.0952888861868</v>
      </c>
      <c r="AC1935" s="84">
        <v>3.4614134371888454</v>
      </c>
      <c r="AD1935" s="84">
        <v>3.4989828222698476</v>
      </c>
      <c r="AE1935" s="105">
        <v>-1.0737230500786021E-2</v>
      </c>
      <c r="AF1935" s="84">
        <v>3.2206785719456477</v>
      </c>
      <c r="AG1935" s="105">
        <v>7.4746628657751196E-2</v>
      </c>
      <c r="AH1935" s="84">
        <v>2.7977848910082517</v>
      </c>
      <c r="AI1935" s="105">
        <v>0.23719784473546093</v>
      </c>
      <c r="AJ1935" s="84">
        <v>16.276485984742475</v>
      </c>
      <c r="AK1935" s="84">
        <v>17.242847324988787</v>
      </c>
      <c r="AL1935" s="105">
        <v>-5.6044185860524079E-2</v>
      </c>
      <c r="AM1935" s="84">
        <v>13.732438874056234</v>
      </c>
      <c r="AN1935" s="105">
        <v>0.18525821480207258</v>
      </c>
      <c r="AO1935" s="84">
        <v>9.5942823034130136</v>
      </c>
      <c r="AP1935" s="105">
        <v>0.69647770098992956</v>
      </c>
      <c r="AQ1935" s="108">
        <v>0.31877272758542879</v>
      </c>
      <c r="AR1935" s="108">
        <v>9.0259824530987076E-2</v>
      </c>
    </row>
    <row r="1936" spans="1:44" x14ac:dyDescent="0.25">
      <c r="A1936" s="80" t="s">
        <v>326</v>
      </c>
      <c r="B1936" s="80" t="s">
        <v>330</v>
      </c>
      <c r="C1936" s="80" t="s">
        <v>289</v>
      </c>
      <c r="D1936" s="81">
        <v>90.951405882835388</v>
      </c>
      <c r="E1936" s="81">
        <v>130.38390597701073</v>
      </c>
      <c r="F1936" s="105">
        <v>-0.30243379962192629</v>
      </c>
      <c r="G1936" s="81">
        <v>2446.449081814289</v>
      </c>
      <c r="H1936" s="105">
        <v>-0.9628230946808074</v>
      </c>
      <c r="I1936" s="81">
        <v>2115.6218917429446</v>
      </c>
      <c r="J1936" s="105">
        <v>-0.95700961204938872</v>
      </c>
      <c r="K1936" s="83">
        <v>6.3420258898619331</v>
      </c>
      <c r="L1936" s="83">
        <v>9.0363647409262153</v>
      </c>
      <c r="M1936" s="105">
        <v>-0.29816623479810045</v>
      </c>
      <c r="N1936" s="83">
        <v>172.86449569292412</v>
      </c>
      <c r="O1936" s="105">
        <v>-0.96331215461891095</v>
      </c>
      <c r="P1936" s="83">
        <v>147.2300317875966</v>
      </c>
      <c r="Q1936" s="105">
        <v>-0.95692437328947033</v>
      </c>
      <c r="R1936" s="83">
        <v>1.8313202505891786</v>
      </c>
      <c r="S1936" s="83">
        <v>2.6138905139868194</v>
      </c>
      <c r="T1936" s="105">
        <v>-0.29938907510094243</v>
      </c>
      <c r="U1936" s="83">
        <v>49.96015407051064</v>
      </c>
      <c r="V1936" s="105">
        <v>-0.9633443834459644</v>
      </c>
      <c r="W1936" s="83">
        <v>42.601927679673267</v>
      </c>
      <c r="X1936" s="105">
        <v>-0.95701320690558889</v>
      </c>
      <c r="Y1936" s="81">
        <v>90.951405882835388</v>
      </c>
      <c r="Z1936" s="80"/>
      <c r="AA1936" s="83">
        <v>1.8313202505891786</v>
      </c>
      <c r="AB1936" s="80"/>
      <c r="AC1936" s="84">
        <v>14.341065057496229</v>
      </c>
      <c r="AD1936" s="84">
        <v>14.428800708596292</v>
      </c>
      <c r="AE1936" s="105">
        <v>-6.080592065270716E-3</v>
      </c>
      <c r="AF1936" s="84">
        <v>14.152409215135492</v>
      </c>
      <c r="AG1936" s="105">
        <v>1.3330298714015129E-2</v>
      </c>
      <c r="AH1936" s="84">
        <v>14.369499660198914</v>
      </c>
      <c r="AI1936" s="105">
        <v>-1.9788164776150131E-3</v>
      </c>
      <c r="AJ1936" s="84">
        <v>49.664391497649959</v>
      </c>
      <c r="AK1936" s="84">
        <v>49.88116574865392</v>
      </c>
      <c r="AL1936" s="105">
        <v>-4.3458136503117199E-3</v>
      </c>
      <c r="AM1936" s="84">
        <v>48.968005149894523</v>
      </c>
      <c r="AN1936" s="105">
        <v>1.4221252134403835E-2</v>
      </c>
      <c r="AO1936" s="84">
        <v>49.660238561279357</v>
      </c>
      <c r="AP1936" s="105">
        <v>8.362699195408154E-5</v>
      </c>
      <c r="AQ1936" s="108">
        <v>4.6774374775269158E-5</v>
      </c>
      <c r="AR1936" s="108">
        <v>4.3404708839914103E-6</v>
      </c>
    </row>
    <row r="1937" spans="1:44" x14ac:dyDescent="0.25">
      <c r="A1937" s="80" t="s">
        <v>326</v>
      </c>
      <c r="B1937" s="80" t="s">
        <v>330</v>
      </c>
      <c r="C1937" s="80" t="s">
        <v>290</v>
      </c>
      <c r="D1937" s="81">
        <v>17525089.09782932</v>
      </c>
      <c r="E1937" s="81">
        <v>18823221.574395157</v>
      </c>
      <c r="F1937" s="105">
        <v>-6.8964415651976432E-2</v>
      </c>
      <c r="G1937" s="81">
        <v>16788678.984693307</v>
      </c>
      <c r="H1937" s="105">
        <v>4.3863493596334596E-2</v>
      </c>
      <c r="I1937" s="81">
        <v>17625020.726335797</v>
      </c>
      <c r="J1937" s="105">
        <v>-5.6698729640162803E-3</v>
      </c>
      <c r="K1937" s="83">
        <v>5456077.1748632398</v>
      </c>
      <c r="L1937" s="83">
        <v>5874598.5943144327</v>
      </c>
      <c r="M1937" s="105">
        <v>-7.12425560201249E-2</v>
      </c>
      <c r="N1937" s="83">
        <v>5483058.5512412926</v>
      </c>
      <c r="O1937" s="105">
        <v>-4.9208623482498905E-3</v>
      </c>
      <c r="P1937" s="83">
        <v>5932402.4527993537</v>
      </c>
      <c r="Q1937" s="105">
        <v>-8.0292138256963311E-2</v>
      </c>
      <c r="R1937" s="83">
        <v>2730746.4593205992</v>
      </c>
      <c r="S1937" s="83">
        <v>2902284.2899792776</v>
      </c>
      <c r="T1937" s="105">
        <v>-5.9104420352943166E-2</v>
      </c>
      <c r="U1937" s="83">
        <v>2713852.5957791032</v>
      </c>
      <c r="V1937" s="105">
        <v>6.2250483197839384E-3</v>
      </c>
      <c r="W1937" s="83">
        <v>3119083.9711067714</v>
      </c>
      <c r="X1937" s="105">
        <v>-0.12450370537743972</v>
      </c>
      <c r="Y1937" s="81">
        <v>16897822.466037571</v>
      </c>
      <c r="Z1937" s="82">
        <v>627266.63179174648</v>
      </c>
      <c r="AA1937" s="83">
        <v>2560783.0427219197</v>
      </c>
      <c r="AB1937" s="83">
        <v>169963.41659867938</v>
      </c>
      <c r="AC1937" s="84">
        <v>3.2120310135218344</v>
      </c>
      <c r="AD1937" s="84">
        <v>3.2041715314153874</v>
      </c>
      <c r="AE1937" s="105">
        <v>2.4528905613786715E-3</v>
      </c>
      <c r="AF1937" s="84">
        <v>3.0619186039683219</v>
      </c>
      <c r="AG1937" s="105">
        <v>4.9025604194364629E-2</v>
      </c>
      <c r="AH1937" s="84">
        <v>2.9709752274171803</v>
      </c>
      <c r="AI1937" s="105">
        <v>8.1136922273908049E-2</v>
      </c>
      <c r="AJ1937" s="84">
        <v>6.4176917772840412</v>
      </c>
      <c r="AK1937" s="84">
        <v>6.4856573973080893</v>
      </c>
      <c r="AL1937" s="105">
        <v>-1.0479372538589179E-2</v>
      </c>
      <c r="AM1937" s="84">
        <v>6.1862899299707728</v>
      </c>
      <c r="AN1937" s="105">
        <v>3.7405593648657469E-2</v>
      </c>
      <c r="AO1937" s="84">
        <v>5.65070414570524</v>
      </c>
      <c r="AP1937" s="105">
        <v>0.13573310720253196</v>
      </c>
      <c r="AQ1937" s="108">
        <v>9.0127808083344103</v>
      </c>
      <c r="AR1937" s="108">
        <v>6.4722297994741202</v>
      </c>
    </row>
    <row r="1938" spans="1:44" x14ac:dyDescent="0.25">
      <c r="A1938" s="80" t="s">
        <v>326</v>
      </c>
      <c r="B1938" s="80" t="s">
        <v>330</v>
      </c>
      <c r="C1938" s="80" t="s">
        <v>291</v>
      </c>
      <c r="D1938" s="81">
        <v>5286047.6239285758</v>
      </c>
      <c r="E1938" s="81">
        <v>5876085.4516933905</v>
      </c>
      <c r="F1938" s="105">
        <v>-0.10041341852759741</v>
      </c>
      <c r="G1938" s="81">
        <v>5190217.6579955854</v>
      </c>
      <c r="H1938" s="105">
        <v>1.8463573639414397E-2</v>
      </c>
      <c r="I1938" s="81">
        <v>4798356.2489051139</v>
      </c>
      <c r="J1938" s="105">
        <v>0.10163717525866134</v>
      </c>
      <c r="K1938" s="83">
        <v>1210930.5280356542</v>
      </c>
      <c r="L1938" s="83">
        <v>1477622.8568887271</v>
      </c>
      <c r="M1938" s="105">
        <v>-0.18048741436946802</v>
      </c>
      <c r="N1938" s="83">
        <v>1353069.4348645725</v>
      </c>
      <c r="O1938" s="105">
        <v>-0.10504923337001165</v>
      </c>
      <c r="P1938" s="83">
        <v>1380089.5890098717</v>
      </c>
      <c r="Q1938" s="105">
        <v>-0.12257107242985477</v>
      </c>
      <c r="R1938" s="83">
        <v>340600.76426481531</v>
      </c>
      <c r="S1938" s="83">
        <v>426942.55447119189</v>
      </c>
      <c r="T1938" s="105">
        <v>-0.20223280462946339</v>
      </c>
      <c r="U1938" s="83">
        <v>388642.48327701661</v>
      </c>
      <c r="V1938" s="105">
        <v>-0.12361417261210252</v>
      </c>
      <c r="W1938" s="83">
        <v>395560.41144867084</v>
      </c>
      <c r="X1938" s="105">
        <v>-0.13894122261268621</v>
      </c>
      <c r="Y1938" s="81">
        <v>5193507.717125007</v>
      </c>
      <c r="Z1938" s="82">
        <v>92539.906803568898</v>
      </c>
      <c r="AA1938" s="83">
        <v>326948.86185826355</v>
      </c>
      <c r="AB1938" s="83">
        <v>13651.902406551779</v>
      </c>
      <c r="AC1938" s="84">
        <v>4.3652773644277429</v>
      </c>
      <c r="AD1938" s="84">
        <v>3.9767153196763871</v>
      </c>
      <c r="AE1938" s="105">
        <v>9.7709293604395051E-2</v>
      </c>
      <c r="AF1938" s="84">
        <v>3.8358841935669545</v>
      </c>
      <c r="AG1938" s="105">
        <v>0.1380107282041042</v>
      </c>
      <c r="AH1938" s="84">
        <v>3.4768440303557653</v>
      </c>
      <c r="AI1938" s="105">
        <v>0.25552867091972181</v>
      </c>
      <c r="AJ1938" s="84">
        <v>15.519776167673838</v>
      </c>
      <c r="AK1938" s="84">
        <v>13.763175842172654</v>
      </c>
      <c r="AL1938" s="105">
        <v>0.12763044995172329</v>
      </c>
      <c r="AM1938" s="84">
        <v>13.354735730977978</v>
      </c>
      <c r="AN1938" s="105">
        <v>0.16211780452336302</v>
      </c>
      <c r="AO1938" s="84">
        <v>12.130526994175108</v>
      </c>
      <c r="AP1938" s="105">
        <v>0.27939834560577581</v>
      </c>
      <c r="AQ1938" s="108">
        <v>2.7185019323403141</v>
      </c>
      <c r="AR1938" s="108">
        <v>0.80726879958927289</v>
      </c>
    </row>
    <row r="1939" spans="1:44" x14ac:dyDescent="0.25">
      <c r="A1939" s="80" t="s">
        <v>326</v>
      </c>
      <c r="B1939" s="80" t="s">
        <v>330</v>
      </c>
      <c r="C1939" s="80" t="s">
        <v>292</v>
      </c>
      <c r="D1939" s="81">
        <v>108061105.48371446</v>
      </c>
      <c r="E1939" s="81">
        <v>116592426.1263579</v>
      </c>
      <c r="F1939" s="105">
        <v>-7.3172168433973186E-2</v>
      </c>
      <c r="G1939" s="81">
        <v>111397456.96130297</v>
      </c>
      <c r="H1939" s="105">
        <v>-2.9949978828937539E-2</v>
      </c>
      <c r="I1939" s="81">
        <v>104487776.4858513</v>
      </c>
      <c r="J1939" s="105">
        <v>3.4198536116298958E-2</v>
      </c>
      <c r="K1939" s="83">
        <v>42756048.031888619</v>
      </c>
      <c r="L1939" s="83">
        <v>47530362.124530792</v>
      </c>
      <c r="M1939" s="105">
        <v>-0.10044766922106221</v>
      </c>
      <c r="N1939" s="83">
        <v>46874388.757665254</v>
      </c>
      <c r="O1939" s="105">
        <v>-8.7859081151285906E-2</v>
      </c>
      <c r="P1939" s="83">
        <v>45772759.167559206</v>
      </c>
      <c r="Q1939" s="105">
        <v>-6.5906254954554683E-2</v>
      </c>
      <c r="R1939" s="83">
        <v>26227028.509143807</v>
      </c>
      <c r="S1939" s="83">
        <v>29214548.145209074</v>
      </c>
      <c r="T1939" s="105">
        <v>-0.10226136722074182</v>
      </c>
      <c r="U1939" s="83">
        <v>28321288.255482942</v>
      </c>
      <c r="V1939" s="105">
        <v>-7.3946486030122258E-2</v>
      </c>
      <c r="W1939" s="83">
        <v>27775586.828570604</v>
      </c>
      <c r="X1939" s="105">
        <v>-5.5752496931366892E-2</v>
      </c>
      <c r="Y1939" s="81">
        <v>103868707.26515725</v>
      </c>
      <c r="Z1939" s="82">
        <v>4192398.2185572023</v>
      </c>
      <c r="AA1939" s="83">
        <v>24358946.844631888</v>
      </c>
      <c r="AB1939" s="83">
        <v>1868081.6645119195</v>
      </c>
      <c r="AC1939" s="84">
        <v>2.5273875967937816</v>
      </c>
      <c r="AD1939" s="84">
        <v>2.4530094220801999</v>
      </c>
      <c r="AE1939" s="105">
        <v>3.032119405823868E-2</v>
      </c>
      <c r="AF1939" s="84">
        <v>2.3765100711438381</v>
      </c>
      <c r="AG1939" s="105">
        <v>6.3487012944710403E-2</v>
      </c>
      <c r="AH1939" s="84">
        <v>2.2827502293089976</v>
      </c>
      <c r="AI1939" s="105">
        <v>0.10716782079081738</v>
      </c>
      <c r="AJ1939" s="84">
        <v>4.1202191642122159</v>
      </c>
      <c r="AK1939" s="84">
        <v>3.9909029414674695</v>
      </c>
      <c r="AL1939" s="105">
        <v>3.2402748110230001E-2</v>
      </c>
      <c r="AM1939" s="84">
        <v>3.9333470976461196</v>
      </c>
      <c r="AN1939" s="105">
        <v>4.7509681176606165E-2</v>
      </c>
      <c r="AO1939" s="84">
        <v>3.761856666818387</v>
      </c>
      <c r="AP1939" s="105">
        <v>9.5262134933204706E-2</v>
      </c>
      <c r="AQ1939" s="108">
        <v>55.573529594874039</v>
      </c>
      <c r="AR1939" s="108">
        <v>62.161521766019398</v>
      </c>
    </row>
    <row r="1940" spans="1:44" x14ac:dyDescent="0.25">
      <c r="A1940" s="80" t="s">
        <v>326</v>
      </c>
      <c r="B1940" s="80" t="s">
        <v>330</v>
      </c>
      <c r="C1940" s="80" t="s">
        <v>293</v>
      </c>
      <c r="D1940" s="81">
        <v>1025.0908655035496</v>
      </c>
      <c r="E1940" s="81">
        <v>1213.3442668282985</v>
      </c>
      <c r="F1940" s="105">
        <v>-0.15515250409254938</v>
      </c>
      <c r="G1940" s="81">
        <v>1984.7167213773728</v>
      </c>
      <c r="H1940" s="105">
        <v>-0.48350771953382488</v>
      </c>
      <c r="I1940" s="81">
        <v>2664.7699468779565</v>
      </c>
      <c r="J1940" s="105">
        <v>-0.61531731221130526</v>
      </c>
      <c r="K1940" s="83">
        <v>236.94543204412454</v>
      </c>
      <c r="L1940" s="83">
        <v>271.60517571161517</v>
      </c>
      <c r="M1940" s="105">
        <v>-0.12761076285339878</v>
      </c>
      <c r="N1940" s="83">
        <v>383.72460763893139</v>
      </c>
      <c r="O1940" s="105">
        <v>-0.38251176148942689</v>
      </c>
      <c r="P1940" s="83">
        <v>583.16972368986842</v>
      </c>
      <c r="Q1940" s="105">
        <v>-0.59369387260897488</v>
      </c>
      <c r="R1940" s="83">
        <v>101.50737528197175</v>
      </c>
      <c r="S1940" s="83">
        <v>116.41405408951698</v>
      </c>
      <c r="T1940" s="105">
        <v>-0.1280487903641144</v>
      </c>
      <c r="U1940" s="83">
        <v>164.4644048634654</v>
      </c>
      <c r="V1940" s="105">
        <v>-0.38280033684953985</v>
      </c>
      <c r="W1940" s="83">
        <v>249.91860815574344</v>
      </c>
      <c r="X1940" s="105">
        <v>-0.5938382658616812</v>
      </c>
      <c r="Y1940" s="81">
        <v>1026.8407023084164</v>
      </c>
      <c r="Z1940" s="82">
        <v>-1.7498368048667907</v>
      </c>
      <c r="AA1940" s="83">
        <v>100.91044513020724</v>
      </c>
      <c r="AB1940" s="83">
        <v>0.5969301517645107</v>
      </c>
      <c r="AC1940" s="84">
        <v>4.3262740144855574</v>
      </c>
      <c r="AD1940" s="84">
        <v>4.467309077042783</v>
      </c>
      <c r="AE1940" s="105">
        <v>-3.1570473438248509E-2</v>
      </c>
      <c r="AF1940" s="84">
        <v>5.172242493358433</v>
      </c>
      <c r="AG1940" s="105">
        <v>-0.16355932266500764</v>
      </c>
      <c r="AH1940" s="84">
        <v>4.5694586646529851</v>
      </c>
      <c r="AI1940" s="105">
        <v>-5.3219575449621824E-2</v>
      </c>
      <c r="AJ1940" s="84">
        <v>10.09868359472409</v>
      </c>
      <c r="AK1940" s="84">
        <v>10.422661390138456</v>
      </c>
      <c r="AL1940" s="105">
        <v>-3.1083979732940626E-2</v>
      </c>
      <c r="AM1940" s="84">
        <v>12.067758509964751</v>
      </c>
      <c r="AN1940" s="105">
        <v>-0.16316823986946127</v>
      </c>
      <c r="AO1940" s="84">
        <v>10.662551166327455</v>
      </c>
      <c r="AP1940" s="105">
        <v>-5.2882988583826958E-2</v>
      </c>
      <c r="AQ1940" s="108">
        <v>5.2718244271600574E-4</v>
      </c>
      <c r="AR1940" s="108">
        <v>2.4058588702879227E-4</v>
      </c>
    </row>
    <row r="1941" spans="1:44" x14ac:dyDescent="0.25">
      <c r="A1941" s="80" t="s">
        <v>326</v>
      </c>
      <c r="B1941" s="80" t="s">
        <v>331</v>
      </c>
      <c r="C1941" s="80" t="s">
        <v>281</v>
      </c>
      <c r="D1941" s="81">
        <v>9352008831.8615971</v>
      </c>
      <c r="E1941" s="81">
        <v>8855486754.0353947</v>
      </c>
      <c r="F1941" s="105">
        <v>5.6069428097776798E-2</v>
      </c>
      <c r="G1941" s="81">
        <v>8162433899.6824913</v>
      </c>
      <c r="H1941" s="105">
        <v>0.14573777218892747</v>
      </c>
      <c r="I1941" s="81">
        <v>7677114374.9419699</v>
      </c>
      <c r="J1941" s="105">
        <v>0.21816718823239981</v>
      </c>
      <c r="K1941" s="83">
        <v>3693405113.239862</v>
      </c>
      <c r="L1941" s="83">
        <v>3763199431.5365973</v>
      </c>
      <c r="M1941" s="105">
        <v>-1.854653721294721E-2</v>
      </c>
      <c r="N1941" s="83">
        <v>3540896243.4816866</v>
      </c>
      <c r="O1941" s="105">
        <v>4.3070697154406506E-2</v>
      </c>
      <c r="P1941" s="83">
        <v>3301283867.7683411</v>
      </c>
      <c r="Q1941" s="105">
        <v>0.11877840900019113</v>
      </c>
      <c r="R1941" s="83">
        <v>5480665183.9698496</v>
      </c>
      <c r="S1941" s="83">
        <v>5620909084.9779358</v>
      </c>
      <c r="T1941" s="105">
        <v>-2.495039483611159E-2</v>
      </c>
      <c r="U1941" s="83">
        <v>5373397360.3351355</v>
      </c>
      <c r="V1941" s="105">
        <v>1.9962756602840161E-2</v>
      </c>
      <c r="W1941" s="83">
        <v>5071074221.9859867</v>
      </c>
      <c r="X1941" s="105">
        <v>8.0770058582075852E-2</v>
      </c>
      <c r="Y1941" s="81">
        <v>8534700243.8824186</v>
      </c>
      <c r="Z1941" s="82">
        <v>817308587.97917879</v>
      </c>
      <c r="AA1941" s="83">
        <v>4732548376.0540981</v>
      </c>
      <c r="AB1941" s="83">
        <v>748116807.9157517</v>
      </c>
      <c r="AC1941" s="84">
        <v>2.5320831441796532</v>
      </c>
      <c r="AD1941" s="84">
        <v>2.3531802964849793</v>
      </c>
      <c r="AE1941" s="105">
        <v>7.6025984053116044E-2</v>
      </c>
      <c r="AF1941" s="84">
        <v>2.3051886693117409</v>
      </c>
      <c r="AG1941" s="105">
        <v>9.842772432837614E-2</v>
      </c>
      <c r="AH1941" s="84">
        <v>2.3254935602165223</v>
      </c>
      <c r="AI1941" s="105">
        <v>8.8836876393627043E-2</v>
      </c>
      <c r="AJ1941" s="84">
        <v>1.706363829561212</v>
      </c>
      <c r="AK1941" s="84">
        <v>1.5754545430563847</v>
      </c>
      <c r="AL1941" s="105">
        <v>8.3093026759669689E-2</v>
      </c>
      <c r="AM1941" s="84">
        <v>1.5190452803537695</v>
      </c>
      <c r="AN1941" s="105">
        <v>0.12331334136650489</v>
      </c>
      <c r="AO1941" s="84">
        <v>1.513902979699512</v>
      </c>
      <c r="AP1941" s="105">
        <v>0.12712891938418716</v>
      </c>
      <c r="AQ1941" s="80"/>
      <c r="AR1941" s="80"/>
    </row>
    <row r="1942" spans="1:44" x14ac:dyDescent="0.25">
      <c r="A1942" s="80" t="s">
        <v>326</v>
      </c>
      <c r="B1942" s="80" t="s">
        <v>331</v>
      </c>
      <c r="C1942" s="80" t="s">
        <v>313</v>
      </c>
      <c r="D1942" s="81">
        <v>4667149861.7426176</v>
      </c>
      <c r="E1942" s="81">
        <v>4604311818.6422482</v>
      </c>
      <c r="F1942" s="105">
        <v>1.3647651500479734E-2</v>
      </c>
      <c r="G1942" s="81">
        <v>4218623411.3335643</v>
      </c>
      <c r="H1942" s="105">
        <v>0.1063205711142792</v>
      </c>
      <c r="I1942" s="81">
        <v>3874330139.2269793</v>
      </c>
      <c r="J1942" s="105">
        <v>0.20463401259703301</v>
      </c>
      <c r="K1942" s="83">
        <v>2102717870.0200396</v>
      </c>
      <c r="L1942" s="83">
        <v>2185109047.2101474</v>
      </c>
      <c r="M1942" s="105">
        <v>-3.7705750793216163E-2</v>
      </c>
      <c r="N1942" s="83">
        <v>2049829653.8089895</v>
      </c>
      <c r="O1942" s="105">
        <v>2.5801273834034577E-2</v>
      </c>
      <c r="P1942" s="83">
        <v>1906458644.810143</v>
      </c>
      <c r="Q1942" s="105">
        <v>0.1029443915524542</v>
      </c>
      <c r="R1942" s="83">
        <v>2557711359.9403257</v>
      </c>
      <c r="S1942" s="83">
        <v>2670083138.2353392</v>
      </c>
      <c r="T1942" s="105">
        <v>-4.2085497895500007E-2</v>
      </c>
      <c r="U1942" s="83">
        <v>2562131100.6246891</v>
      </c>
      <c r="V1942" s="105">
        <v>-1.7250251883230178E-3</v>
      </c>
      <c r="W1942" s="83">
        <v>2384090781.691246</v>
      </c>
      <c r="X1942" s="105">
        <v>7.282465063092744E-2</v>
      </c>
      <c r="Y1942" s="81">
        <v>4416815313.9942703</v>
      </c>
      <c r="Z1942" s="82">
        <v>250334547.74834764</v>
      </c>
      <c r="AA1942" s="83">
        <v>2286837461.3414488</v>
      </c>
      <c r="AB1942" s="83">
        <v>270873898.59887713</v>
      </c>
      <c r="AC1942" s="84">
        <v>2.2195796822224838</v>
      </c>
      <c r="AD1942" s="84">
        <v>2.1071313692654536</v>
      </c>
      <c r="AE1942" s="105">
        <v>5.3365592006838034E-2</v>
      </c>
      <c r="AF1942" s="84">
        <v>2.0580360926550783</v>
      </c>
      <c r="AG1942" s="105">
        <v>7.8494050781683672E-2</v>
      </c>
      <c r="AH1942" s="84">
        <v>2.0322130510272931</v>
      </c>
      <c r="AI1942" s="105">
        <v>9.2198320988282206E-2</v>
      </c>
      <c r="AJ1942" s="84">
        <v>1.8247367294218482</v>
      </c>
      <c r="AK1942" s="84">
        <v>1.7244076608360752</v>
      </c>
      <c r="AL1942" s="105">
        <v>5.8181757634461345E-2</v>
      </c>
      <c r="AM1942" s="84">
        <v>1.646529098493436</v>
      </c>
      <c r="AN1942" s="105">
        <v>0.10823229974585391</v>
      </c>
      <c r="AO1942" s="84">
        <v>1.6250765990037406</v>
      </c>
      <c r="AP1942" s="105">
        <v>0.12286198111554249</v>
      </c>
      <c r="AQ1942" s="80"/>
      <c r="AR1942" s="80"/>
    </row>
    <row r="1943" spans="1:44" x14ac:dyDescent="0.25">
      <c r="A1943" s="80" t="s">
        <v>326</v>
      </c>
      <c r="B1943" s="80" t="s">
        <v>331</v>
      </c>
      <c r="C1943" s="80" t="s">
        <v>328</v>
      </c>
      <c r="D1943" s="81">
        <v>149235210.6562719</v>
      </c>
      <c r="E1943" s="81">
        <v>156915721.04825747</v>
      </c>
      <c r="F1943" s="105">
        <v>-4.8946723379128601E-2</v>
      </c>
      <c r="G1943" s="81">
        <v>143028417.47487339</v>
      </c>
      <c r="H1943" s="105">
        <v>4.3395524406811624E-2</v>
      </c>
      <c r="I1943" s="81">
        <v>129178111.29840821</v>
      </c>
      <c r="J1943" s="105">
        <v>0.15526701200585558</v>
      </c>
      <c r="K1943" s="83">
        <v>57845406.137438297</v>
      </c>
      <c r="L1943" s="83">
        <v>63641385.757661432</v>
      </c>
      <c r="M1943" s="105">
        <v>-9.1072492391877077E-2</v>
      </c>
      <c r="N1943" s="83">
        <v>59986993.020645857</v>
      </c>
      <c r="O1943" s="105">
        <v>-3.5700854057986953E-2</v>
      </c>
      <c r="P1943" s="83">
        <v>56537262.868662417</v>
      </c>
      <c r="Q1943" s="105">
        <v>2.3137718425009932E-2</v>
      </c>
      <c r="R1943" s="83">
        <v>34707724.991045527</v>
      </c>
      <c r="S1943" s="83">
        <v>38203920.089470521</v>
      </c>
      <c r="T1943" s="105">
        <v>-9.1514040711978897E-2</v>
      </c>
      <c r="U1943" s="83">
        <v>35233507.815768376</v>
      </c>
      <c r="V1943" s="105">
        <v>-1.4922806649627444E-2</v>
      </c>
      <c r="W1943" s="83">
        <v>32980632.599638253</v>
      </c>
      <c r="X1943" s="105">
        <v>5.236686671153231E-2</v>
      </c>
      <c r="Y1943" s="81">
        <v>145806655.79616654</v>
      </c>
      <c r="Z1943" s="82">
        <v>3428554.8601053786</v>
      </c>
      <c r="AA1943" s="83">
        <v>33164331.340323169</v>
      </c>
      <c r="AB1943" s="83">
        <v>1543393.6507223581</v>
      </c>
      <c r="AC1943" s="84">
        <v>2.5798973612821596</v>
      </c>
      <c r="AD1943" s="84">
        <v>2.4656238889230546</v>
      </c>
      <c r="AE1943" s="105">
        <v>4.6346676341223254E-2</v>
      </c>
      <c r="AF1943" s="84">
        <v>2.3843238387636299</v>
      </c>
      <c r="AG1943" s="105">
        <v>8.2024731430753423E-2</v>
      </c>
      <c r="AH1943" s="84">
        <v>2.2848313615480897</v>
      </c>
      <c r="AI1943" s="105">
        <v>0.12914125948190225</v>
      </c>
      <c r="AJ1943" s="84">
        <v>4.2997693076908403</v>
      </c>
      <c r="AK1943" s="84">
        <v>4.1073198949420222</v>
      </c>
      <c r="AL1943" s="105">
        <v>4.6855228633594086E-2</v>
      </c>
      <c r="AM1943" s="84">
        <v>4.0594430228960219</v>
      </c>
      <c r="AN1943" s="105">
        <v>5.9201787890440387E-2</v>
      </c>
      <c r="AO1943" s="84">
        <v>3.9167869478593658</v>
      </c>
      <c r="AP1943" s="105">
        <v>9.7779727345339823E-2</v>
      </c>
      <c r="AQ1943" s="108">
        <v>100.00000000000003</v>
      </c>
      <c r="AR1943" s="108">
        <v>100</v>
      </c>
    </row>
    <row r="1944" spans="1:44" x14ac:dyDescent="0.25">
      <c r="A1944" s="80" t="s">
        <v>326</v>
      </c>
      <c r="B1944" s="80" t="s">
        <v>331</v>
      </c>
      <c r="C1944" s="80" t="s">
        <v>270</v>
      </c>
      <c r="D1944" s="81">
        <v>74035165.386952326</v>
      </c>
      <c r="E1944" s="81">
        <v>78293580.739418656</v>
      </c>
      <c r="F1944" s="105">
        <v>-5.4390351191618641E-2</v>
      </c>
      <c r="G1944" s="81">
        <v>76213529.168778554</v>
      </c>
      <c r="H1944" s="105">
        <v>-2.8582376457100364E-2</v>
      </c>
      <c r="I1944" s="81">
        <v>70552373.055077359</v>
      </c>
      <c r="J1944" s="105">
        <v>4.9364637659403646E-2</v>
      </c>
      <c r="K1944" s="83">
        <v>32628102.396450255</v>
      </c>
      <c r="L1944" s="83">
        <v>36134480.51431971</v>
      </c>
      <c r="M1944" s="105">
        <v>-9.703690403076129E-2</v>
      </c>
      <c r="N1944" s="83">
        <v>35807680.543098971</v>
      </c>
      <c r="O1944" s="105">
        <v>-8.8795981711848118E-2</v>
      </c>
      <c r="P1944" s="83">
        <v>34533517.807585947</v>
      </c>
      <c r="Q1944" s="105">
        <v>-5.5175827199311023E-2</v>
      </c>
      <c r="R1944" s="83">
        <v>20396981.451567508</v>
      </c>
      <c r="S1944" s="83">
        <v>22534340.123984531</v>
      </c>
      <c r="T1944" s="105">
        <v>-9.4848957664489794E-2</v>
      </c>
      <c r="U1944" s="83">
        <v>21744890.064669944</v>
      </c>
      <c r="V1944" s="105">
        <v>-6.1987373083686147E-2</v>
      </c>
      <c r="W1944" s="83">
        <v>20887537.610310599</v>
      </c>
      <c r="X1944" s="105">
        <v>-2.3485590685468852E-2</v>
      </c>
      <c r="Y1944" s="81">
        <v>72083569.385644227</v>
      </c>
      <c r="Z1944" s="82">
        <v>1951596.0013080938</v>
      </c>
      <c r="AA1944" s="83">
        <v>19382719.080463171</v>
      </c>
      <c r="AB1944" s="83">
        <v>1014262.3711043355</v>
      </c>
      <c r="AC1944" s="84">
        <v>2.2690613290157784</v>
      </c>
      <c r="AD1944" s="84">
        <v>2.1667277244622829</v>
      </c>
      <c r="AE1944" s="105">
        <v>4.7229563455598297E-2</v>
      </c>
      <c r="AF1944" s="84">
        <v>2.1284128994908271</v>
      </c>
      <c r="AG1944" s="105">
        <v>6.6081364926231234E-2</v>
      </c>
      <c r="AH1944" s="84">
        <v>2.0430114721639852</v>
      </c>
      <c r="AI1944" s="105">
        <v>0.11064541728312383</v>
      </c>
      <c r="AJ1944" s="84">
        <v>3.6297118552933099</v>
      </c>
      <c r="AK1944" s="84">
        <v>3.4744119556483715</v>
      </c>
      <c r="AL1944" s="105">
        <v>4.4698182491706678E-2</v>
      </c>
      <c r="AM1944" s="84">
        <v>3.5048937447886503</v>
      </c>
      <c r="AN1944" s="105">
        <v>3.561252340110134E-2</v>
      </c>
      <c r="AO1944" s="84">
        <v>3.3777257219755277</v>
      </c>
      <c r="AP1944" s="105">
        <v>7.4602307605486473E-2</v>
      </c>
      <c r="AQ1944" s="80"/>
      <c r="AR1944" s="80"/>
    </row>
    <row r="1945" spans="1:44" x14ac:dyDescent="0.25">
      <c r="A1945" s="80" t="s">
        <v>326</v>
      </c>
      <c r="B1945" s="80" t="s">
        <v>331</v>
      </c>
      <c r="C1945" s="80" t="s">
        <v>271</v>
      </c>
      <c r="D1945" s="81">
        <v>64242828.947480381</v>
      </c>
      <c r="E1945" s="81">
        <v>66259771.881233737</v>
      </c>
      <c r="F1945" s="105">
        <v>-3.0439931748762934E-2</v>
      </c>
      <c r="G1945" s="81">
        <v>56480904.785981074</v>
      </c>
      <c r="H1945" s="105">
        <v>0.13742563421940554</v>
      </c>
      <c r="I1945" s="81">
        <v>49934454.236158773</v>
      </c>
      <c r="J1945" s="105">
        <v>0.28654312799038384</v>
      </c>
      <c r="K1945" s="83">
        <v>22604583.542630225</v>
      </c>
      <c r="L1945" s="83">
        <v>24331941.018414035</v>
      </c>
      <c r="M1945" s="105">
        <v>-7.0991355538654835E-2</v>
      </c>
      <c r="N1945" s="83">
        <v>21371584.881535437</v>
      </c>
      <c r="O1945" s="105">
        <v>5.7693365650203658E-2</v>
      </c>
      <c r="P1945" s="83">
        <v>19520291.438892543</v>
      </c>
      <c r="Q1945" s="105">
        <v>0.15800440856085216</v>
      </c>
      <c r="R1945" s="83">
        <v>13468921.046396976</v>
      </c>
      <c r="S1945" s="83">
        <v>14656158.372607438</v>
      </c>
      <c r="T1945" s="105">
        <v>-8.1006038282816634E-2</v>
      </c>
      <c r="U1945" s="83">
        <v>12589160.745728672</v>
      </c>
      <c r="V1945" s="105">
        <v>6.9882362965839107E-2</v>
      </c>
      <c r="W1945" s="83">
        <v>11312415.568959985</v>
      </c>
      <c r="X1945" s="105">
        <v>0.19063174123077686</v>
      </c>
      <c r="Y1945" s="81">
        <v>62855493.63659732</v>
      </c>
      <c r="Z1945" s="82">
        <v>1387335.3108830582</v>
      </c>
      <c r="AA1945" s="83">
        <v>12951612.376448939</v>
      </c>
      <c r="AB1945" s="83">
        <v>517308.66994803707</v>
      </c>
      <c r="AC1945" s="84">
        <v>2.8420266547412449</v>
      </c>
      <c r="AD1945" s="84">
        <v>2.7231601388105195</v>
      </c>
      <c r="AE1945" s="105">
        <v>4.3650211471825698E-2</v>
      </c>
      <c r="AF1945" s="84">
        <v>2.6428037555033783</v>
      </c>
      <c r="AG1945" s="105">
        <v>7.5383160336065277E-2</v>
      </c>
      <c r="AH1945" s="84">
        <v>2.5580793397719752</v>
      </c>
      <c r="AI1945" s="105">
        <v>0.11100019868601124</v>
      </c>
      <c r="AJ1945" s="84">
        <v>4.7697086296801592</v>
      </c>
      <c r="AK1945" s="84">
        <v>4.5209508656152462</v>
      </c>
      <c r="AL1945" s="105">
        <v>5.5023328379186026E-2</v>
      </c>
      <c r="AM1945" s="84">
        <v>4.4864710147691351</v>
      </c>
      <c r="AN1945" s="105">
        <v>6.3131493322619608E-2</v>
      </c>
      <c r="AO1945" s="84">
        <v>4.4141283470148833</v>
      </c>
      <c r="AP1945" s="105">
        <v>8.055503934445904E-2</v>
      </c>
      <c r="AQ1945" s="80"/>
      <c r="AR1945" s="80"/>
    </row>
    <row r="1946" spans="1:44" x14ac:dyDescent="0.25">
      <c r="A1946" s="80" t="s">
        <v>326</v>
      </c>
      <c r="B1946" s="80" t="s">
        <v>331</v>
      </c>
      <c r="C1946" s="80" t="s">
        <v>127</v>
      </c>
      <c r="D1946" s="81">
        <v>10957216.321839185</v>
      </c>
      <c r="E1946" s="81">
        <v>12362368.427605074</v>
      </c>
      <c r="F1946" s="105">
        <v>-0.11366366517828369</v>
      </c>
      <c r="G1946" s="81">
        <v>10333983.520113759</v>
      </c>
      <c r="H1946" s="105">
        <v>6.0309057055527991E-2</v>
      </c>
      <c r="I1946" s="81">
        <v>8691284.0071720742</v>
      </c>
      <c r="J1946" s="105">
        <v>0.26071318263184784</v>
      </c>
      <c r="K1946" s="83">
        <v>2612720.1983578149</v>
      </c>
      <c r="L1946" s="83">
        <v>3174964.2249276899</v>
      </c>
      <c r="M1946" s="105">
        <v>-0.17708672814500143</v>
      </c>
      <c r="N1946" s="83">
        <v>2807727.5960114496</v>
      </c>
      <c r="O1946" s="105">
        <v>-6.9453816648970754E-2</v>
      </c>
      <c r="P1946" s="83">
        <v>2483453.6221839306</v>
      </c>
      <c r="Q1946" s="105">
        <v>5.2051133558197182E-2</v>
      </c>
      <c r="R1946" s="83">
        <v>841822.49308102939</v>
      </c>
      <c r="S1946" s="83">
        <v>1013421.5928785502</v>
      </c>
      <c r="T1946" s="105">
        <v>-0.16932646886880123</v>
      </c>
      <c r="U1946" s="83">
        <v>899457.00536974834</v>
      </c>
      <c r="V1946" s="105">
        <v>-6.4077006399018019E-2</v>
      </c>
      <c r="W1946" s="83">
        <v>780679.4203676621</v>
      </c>
      <c r="X1946" s="105">
        <v>7.8320333696732872E-2</v>
      </c>
      <c r="Y1946" s="81">
        <v>10867592.77392496</v>
      </c>
      <c r="Z1946" s="82">
        <v>89623.547914226277</v>
      </c>
      <c r="AA1946" s="83">
        <v>829999.88341104402</v>
      </c>
      <c r="AB1946" s="83">
        <v>11822.609669985373</v>
      </c>
      <c r="AC1946" s="84">
        <v>4.1937963080494329</v>
      </c>
      <c r="AD1946" s="84">
        <v>3.8937032205100288</v>
      </c>
      <c r="AE1946" s="105">
        <v>7.70713818040029E-2</v>
      </c>
      <c r="AF1946" s="84">
        <v>3.6805506113890183</v>
      </c>
      <c r="AG1946" s="105">
        <v>0.13944807471801582</v>
      </c>
      <c r="AH1946" s="84">
        <v>3.499676389981877</v>
      </c>
      <c r="AI1946" s="105">
        <v>0.19833831495235774</v>
      </c>
      <c r="AJ1946" s="84">
        <v>13.016065039716754</v>
      </c>
      <c r="AK1946" s="84">
        <v>12.198643204839032</v>
      </c>
      <c r="AL1946" s="105">
        <v>6.70092420240197E-2</v>
      </c>
      <c r="AM1946" s="84">
        <v>11.489135621180326</v>
      </c>
      <c r="AN1946" s="105">
        <v>0.1329020275225509</v>
      </c>
      <c r="AO1946" s="84">
        <v>11.132974407188678</v>
      </c>
      <c r="AP1946" s="105">
        <v>0.16914533022838391</v>
      </c>
      <c r="AQ1946" s="80"/>
      <c r="AR1946" s="80"/>
    </row>
    <row r="1947" spans="1:44" x14ac:dyDescent="0.25">
      <c r="A1947" s="80" t="s">
        <v>326</v>
      </c>
      <c r="B1947" s="80" t="s">
        <v>331</v>
      </c>
      <c r="C1947" s="80" t="s">
        <v>282</v>
      </c>
      <c r="D1947" s="81">
        <v>1550493.6463012225</v>
      </c>
      <c r="E1947" s="81">
        <v>2083763.8661223566</v>
      </c>
      <c r="F1947" s="105">
        <v>-0.25591681883489431</v>
      </c>
      <c r="G1947" s="81">
        <v>2724528.5964119346</v>
      </c>
      <c r="H1947" s="105">
        <v>-0.43091305837525667</v>
      </c>
      <c r="I1947" s="81">
        <v>2107606.8395791859</v>
      </c>
      <c r="J1947" s="105">
        <v>-0.26433449674570192</v>
      </c>
      <c r="K1947" s="83">
        <v>393880.15838644211</v>
      </c>
      <c r="L1947" s="83">
        <v>562932.42208621744</v>
      </c>
      <c r="M1947" s="105">
        <v>-0.30030649695618999</v>
      </c>
      <c r="N1947" s="83">
        <v>834748.19239443098</v>
      </c>
      <c r="O1947" s="105">
        <v>-0.52814494002482626</v>
      </c>
      <c r="P1947" s="83">
        <v>720030.47185752192</v>
      </c>
      <c r="Q1947" s="105">
        <v>-0.45296737599130071</v>
      </c>
      <c r="R1947" s="83">
        <v>156526.12682269022</v>
      </c>
      <c r="S1947" s="83">
        <v>195479.38057459149</v>
      </c>
      <c r="T1947" s="105">
        <v>-0.19927039689506992</v>
      </c>
      <c r="U1947" s="83">
        <v>287106.2389646321</v>
      </c>
      <c r="V1947" s="105">
        <v>-0.45481461013470947</v>
      </c>
      <c r="W1947" s="83">
        <v>240868.53165403262</v>
      </c>
      <c r="X1947" s="105">
        <v>-0.35015950092013748</v>
      </c>
      <c r="Y1947" s="81">
        <v>1541294.3559119564</v>
      </c>
      <c r="Z1947" s="82">
        <v>9199.2903892660106</v>
      </c>
      <c r="AA1947" s="83">
        <v>153802.64197737191</v>
      </c>
      <c r="AB1947" s="83">
        <v>2723.484845318299</v>
      </c>
      <c r="AC1947" s="84">
        <v>3.9364604011863134</v>
      </c>
      <c r="AD1947" s="84">
        <v>3.7016234708954321</v>
      </c>
      <c r="AE1947" s="105">
        <v>6.3441603971155294E-2</v>
      </c>
      <c r="AF1947" s="84">
        <v>3.2638927777690281</v>
      </c>
      <c r="AG1947" s="105">
        <v>0.20606302633415735</v>
      </c>
      <c r="AH1947" s="84">
        <v>2.9271078405084983</v>
      </c>
      <c r="AI1947" s="105">
        <v>0.34482930444491927</v>
      </c>
      <c r="AJ1947" s="84">
        <v>9.9056539491173368</v>
      </c>
      <c r="AK1947" s="84">
        <v>10.659762988798857</v>
      </c>
      <c r="AL1947" s="105">
        <v>-7.0743509069941632E-2</v>
      </c>
      <c r="AM1947" s="84">
        <v>9.4896182202002315</v>
      </c>
      <c r="AN1947" s="105">
        <v>4.3841145055920586E-2</v>
      </c>
      <c r="AO1947" s="84">
        <v>8.7500298403712229</v>
      </c>
      <c r="AP1947" s="105">
        <v>0.13207087630881567</v>
      </c>
      <c r="AQ1947" s="108">
        <v>1.0389596660753335</v>
      </c>
      <c r="AR1947" s="108">
        <v>0.45098354001327778</v>
      </c>
    </row>
    <row r="1948" spans="1:44" x14ac:dyDescent="0.25">
      <c r="A1948" s="80" t="s">
        <v>326</v>
      </c>
      <c r="B1948" s="80" t="s">
        <v>331</v>
      </c>
      <c r="C1948" s="80" t="s">
        <v>283</v>
      </c>
      <c r="D1948" s="81">
        <v>248.85266870498657</v>
      </c>
      <c r="E1948" s="81">
        <v>124.73352875232696</v>
      </c>
      <c r="F1948" s="105">
        <v>0.99507438933370274</v>
      </c>
      <c r="G1948" s="81">
        <v>304.36097988247872</v>
      </c>
      <c r="H1948" s="105">
        <v>-0.18237656876688094</v>
      </c>
      <c r="I1948" s="81">
        <v>121.95667586445808</v>
      </c>
      <c r="J1948" s="105">
        <v>1.0405005871229218</v>
      </c>
      <c r="K1948" s="83">
        <v>35.601240158081055</v>
      </c>
      <c r="L1948" s="83">
        <v>17.844567775726318</v>
      </c>
      <c r="M1948" s="105">
        <v>0.99507438933370274</v>
      </c>
      <c r="N1948" s="83">
        <v>45.274892687797546</v>
      </c>
      <c r="O1948" s="105">
        <v>-0.2136648361912899</v>
      </c>
      <c r="P1948" s="83">
        <v>17.447306990623474</v>
      </c>
      <c r="Q1948" s="105">
        <v>1.0405005871229216</v>
      </c>
      <c r="R1948" s="83">
        <v>76.186655820425415</v>
      </c>
      <c r="S1948" s="83">
        <v>38.187376113631245</v>
      </c>
      <c r="T1948" s="105">
        <v>0.99507438253213909</v>
      </c>
      <c r="U1948" s="83">
        <v>96.888273489950564</v>
      </c>
      <c r="V1948" s="105">
        <v>-0.21366484223369261</v>
      </c>
      <c r="W1948" s="83">
        <v>37.337238516253734</v>
      </c>
      <c r="X1948" s="105">
        <v>1.0405005524781823</v>
      </c>
      <c r="Y1948" s="81">
        <v>248.85266870498657</v>
      </c>
      <c r="Z1948" s="80"/>
      <c r="AA1948" s="83">
        <v>76.186655820425415</v>
      </c>
      <c r="AB1948" s="80"/>
      <c r="AC1948" s="84">
        <v>6.99</v>
      </c>
      <c r="AD1948" s="84">
        <v>6.99</v>
      </c>
      <c r="AE1948" s="105">
        <v>0</v>
      </c>
      <c r="AF1948" s="84">
        <v>6.7225113482049146</v>
      </c>
      <c r="AG1948" s="105">
        <v>3.9789988880645333E-2</v>
      </c>
      <c r="AH1948" s="84">
        <v>6.9899999999999993</v>
      </c>
      <c r="AI1948" s="105">
        <v>1.2706415160230691E-16</v>
      </c>
      <c r="AJ1948" s="84">
        <v>3.2663550594941575</v>
      </c>
      <c r="AK1948" s="84">
        <v>3.2663550483585722</v>
      </c>
      <c r="AL1948" s="105">
        <v>3.4091778688633722E-9</v>
      </c>
      <c r="AM1948" s="84">
        <v>3.141360341342522</v>
      </c>
      <c r="AN1948" s="105">
        <v>3.9789996870660371E-2</v>
      </c>
      <c r="AO1948" s="84">
        <v>3.2663550040361877</v>
      </c>
      <c r="AP1948" s="105">
        <v>1.6978549393281756E-8</v>
      </c>
      <c r="AQ1948" s="108">
        <v>1.6675198005258965E-4</v>
      </c>
      <c r="AR1948" s="108">
        <v>2.1950921830826223E-4</v>
      </c>
    </row>
    <row r="1949" spans="1:44" x14ac:dyDescent="0.25">
      <c r="A1949" s="80" t="s">
        <v>326</v>
      </c>
      <c r="B1949" s="80" t="s">
        <v>331</v>
      </c>
      <c r="C1949" s="80" t="s">
        <v>284</v>
      </c>
      <c r="D1949" s="81">
        <v>32832.188797615767</v>
      </c>
      <c r="E1949" s="81">
        <v>1668.4522238540649</v>
      </c>
      <c r="F1949" s="105">
        <v>18.678231314154495</v>
      </c>
      <c r="G1949" s="81">
        <v>9797.0537996041767</v>
      </c>
      <c r="H1949" s="105">
        <v>2.3512308362481651</v>
      </c>
      <c r="I1949" s="81">
        <v>10257.316714502573</v>
      </c>
      <c r="J1949" s="105">
        <v>2.2008555172324091</v>
      </c>
      <c r="K1949" s="83">
        <v>2269.4289050421876</v>
      </c>
      <c r="L1949" s="83">
        <v>151.39551496228202</v>
      </c>
      <c r="M1949" s="105">
        <v>13.990066948862934</v>
      </c>
      <c r="N1949" s="83">
        <v>726.77006642496565</v>
      </c>
      <c r="O1949" s="105">
        <v>2.1226229723599817</v>
      </c>
      <c r="P1949" s="83">
        <v>749.32596575901073</v>
      </c>
      <c r="Q1949" s="105">
        <v>2.0286270711884744</v>
      </c>
      <c r="R1949" s="83">
        <v>596.6419137239568</v>
      </c>
      <c r="S1949" s="83">
        <v>75.024728939123392</v>
      </c>
      <c r="T1949" s="105">
        <v>6.9526033903845796</v>
      </c>
      <c r="U1949" s="83">
        <v>541.87307031388218</v>
      </c>
      <c r="V1949" s="105">
        <v>0.10107319667749783</v>
      </c>
      <c r="W1949" s="83">
        <v>639.56466126078169</v>
      </c>
      <c r="X1949" s="105">
        <v>-6.7112444036871499E-2</v>
      </c>
      <c r="Y1949" s="81">
        <v>32798.735361172025</v>
      </c>
      <c r="Z1949" s="82">
        <v>33.453436443745161</v>
      </c>
      <c r="AA1949" s="83">
        <v>595.25568112309168</v>
      </c>
      <c r="AB1949" s="83">
        <v>1.3862326008651777</v>
      </c>
      <c r="AC1949" s="84">
        <v>14.467158995229873</v>
      </c>
      <c r="AD1949" s="84">
        <v>11.020486467315331</v>
      </c>
      <c r="AE1949" s="105">
        <v>0.31275139606012109</v>
      </c>
      <c r="AF1949" s="84">
        <v>13.480265977101384</v>
      </c>
      <c r="AG1949" s="105">
        <v>7.3210203701091769E-2</v>
      </c>
      <c r="AH1949" s="84">
        <v>13.688724511384954</v>
      </c>
      <c r="AI1949" s="105">
        <v>5.6866838338187918E-2</v>
      </c>
      <c r="AJ1949" s="84">
        <v>55.028297614381067</v>
      </c>
      <c r="AK1949" s="84">
        <v>22.238697126221961</v>
      </c>
      <c r="AL1949" s="105">
        <v>1.4744389161852665</v>
      </c>
      <c r="AM1949" s="84">
        <v>18.079979124869951</v>
      </c>
      <c r="AN1949" s="105">
        <v>2.0436040459077072</v>
      </c>
      <c r="AO1949" s="84">
        <v>16.037966660450248</v>
      </c>
      <c r="AP1949" s="105">
        <v>2.4311268242052955</v>
      </c>
      <c r="AQ1949" s="108">
        <v>2.200029648045794E-2</v>
      </c>
      <c r="AR1949" s="108">
        <v>1.7190464482413883E-3</v>
      </c>
    </row>
    <row r="1950" spans="1:44" x14ac:dyDescent="0.25">
      <c r="A1950" s="80" t="s">
        <v>326</v>
      </c>
      <c r="B1950" s="80" t="s">
        <v>331</v>
      </c>
      <c r="C1950" s="80" t="s">
        <v>285</v>
      </c>
      <c r="D1950" s="81">
        <v>48717539.113969177</v>
      </c>
      <c r="E1950" s="81">
        <v>50420545.611878768</v>
      </c>
      <c r="F1950" s="105">
        <v>-3.3776042627915809E-2</v>
      </c>
      <c r="G1950" s="81">
        <v>42122661.73625128</v>
      </c>
      <c r="H1950" s="105">
        <v>0.15656364308151649</v>
      </c>
      <c r="I1950" s="81">
        <v>35151469.822342485</v>
      </c>
      <c r="J1950" s="105">
        <v>0.38593177924537359</v>
      </c>
      <c r="K1950" s="83">
        <v>17102848.336743526</v>
      </c>
      <c r="L1950" s="83">
        <v>18679488.098409921</v>
      </c>
      <c r="M1950" s="105">
        <v>-8.4404869842263253E-2</v>
      </c>
      <c r="N1950" s="83">
        <v>16112387.685393533</v>
      </c>
      <c r="O1950" s="105">
        <v>6.1471997241469192E-2</v>
      </c>
      <c r="P1950" s="83">
        <v>14036870.12089381</v>
      </c>
      <c r="Q1950" s="105">
        <v>0.21842320898061338</v>
      </c>
      <c r="R1950" s="83">
        <v>10800471.124869341</v>
      </c>
      <c r="S1950" s="83">
        <v>11850302.931028575</v>
      </c>
      <c r="T1950" s="105">
        <v>-8.8591136637560297E-2</v>
      </c>
      <c r="U1950" s="83">
        <v>9945631.6435956303</v>
      </c>
      <c r="V1950" s="105">
        <v>8.5951250951886438E-2</v>
      </c>
      <c r="W1950" s="83">
        <v>8395120.1199515127</v>
      </c>
      <c r="X1950" s="105">
        <v>0.28651775919219613</v>
      </c>
      <c r="Y1950" s="81">
        <v>47703851.334838599</v>
      </c>
      <c r="Z1950" s="82">
        <v>1013687.7791305794</v>
      </c>
      <c r="AA1950" s="83">
        <v>10387537.538809003</v>
      </c>
      <c r="AB1950" s="83">
        <v>412933.58606033702</v>
      </c>
      <c r="AC1950" s="84">
        <v>2.8485044218807158</v>
      </c>
      <c r="AD1950" s="84">
        <v>2.6992466467092737</v>
      </c>
      <c r="AE1950" s="105">
        <v>5.5296086170341791E-2</v>
      </c>
      <c r="AF1950" s="84">
        <v>2.6143028928255623</v>
      </c>
      <c r="AG1950" s="105">
        <v>8.9584695674657058E-2</v>
      </c>
      <c r="AH1950" s="84">
        <v>2.5042241981009501</v>
      </c>
      <c r="AI1950" s="105">
        <v>0.1374797927601078</v>
      </c>
      <c r="AJ1950" s="84">
        <v>4.5106864830915923</v>
      </c>
      <c r="AK1950" s="84">
        <v>4.2547895952818822</v>
      </c>
      <c r="AL1950" s="105">
        <v>6.0143253168963524E-2</v>
      </c>
      <c r="AM1950" s="84">
        <v>4.2352927642736153</v>
      </c>
      <c r="AN1950" s="105">
        <v>6.5023537721177818E-2</v>
      </c>
      <c r="AO1950" s="84">
        <v>4.1871312524525868</v>
      </c>
      <c r="AP1950" s="105">
        <v>7.7273725405547042E-2</v>
      </c>
      <c r="AQ1950" s="108">
        <v>32.64480205424077</v>
      </c>
      <c r="AR1950" s="108">
        <v>31.118349380882286</v>
      </c>
    </row>
    <row r="1951" spans="1:44" x14ac:dyDescent="0.25">
      <c r="A1951" s="80" t="s">
        <v>326</v>
      </c>
      <c r="B1951" s="80" t="s">
        <v>331</v>
      </c>
      <c r="C1951" s="80" t="s">
        <v>286</v>
      </c>
      <c r="D1951" s="81">
        <v>25833.398416976928</v>
      </c>
      <c r="E1951" s="81">
        <v>32736.230226529835</v>
      </c>
      <c r="F1951" s="105">
        <v>-0.21086214758957703</v>
      </c>
      <c r="G1951" s="81">
        <v>87833.455495404007</v>
      </c>
      <c r="H1951" s="105">
        <v>-0.70588202102183384</v>
      </c>
      <c r="I1951" s="81">
        <v>78746.313101695778</v>
      </c>
      <c r="J1951" s="105">
        <v>-0.67194148653518848</v>
      </c>
      <c r="K1951" s="83">
        <v>6474.0593945722158</v>
      </c>
      <c r="L1951" s="83">
        <v>9088.912246582353</v>
      </c>
      <c r="M1951" s="105">
        <v>-0.28769700719614538</v>
      </c>
      <c r="N1951" s="83">
        <v>27957.58144100153</v>
      </c>
      <c r="O1951" s="105">
        <v>-0.76843278063110265</v>
      </c>
      <c r="P1951" s="83">
        <v>25791.020723242007</v>
      </c>
      <c r="Q1951" s="105">
        <v>-0.74898010187173369</v>
      </c>
      <c r="R1951" s="83">
        <v>8694.3625588069954</v>
      </c>
      <c r="S1951" s="83">
        <v>11662.401281450973</v>
      </c>
      <c r="T1951" s="105">
        <v>-0.25449636408623993</v>
      </c>
      <c r="U1951" s="83">
        <v>15057.821136027051</v>
      </c>
      <c r="V1951" s="105">
        <v>-0.42260155169428648</v>
      </c>
      <c r="W1951" s="83">
        <v>10928.173759744586</v>
      </c>
      <c r="X1951" s="105">
        <v>-0.20440846293697654</v>
      </c>
      <c r="Y1951" s="81">
        <v>25625.76039628336</v>
      </c>
      <c r="Z1951" s="82">
        <v>207.638020693567</v>
      </c>
      <c r="AA1951" s="83">
        <v>8659.1193489446996</v>
      </c>
      <c r="AB1951" s="83">
        <v>35.243209862295281</v>
      </c>
      <c r="AC1951" s="84">
        <v>3.9902937002146412</v>
      </c>
      <c r="AD1951" s="84">
        <v>3.6017764654774211</v>
      </c>
      <c r="AE1951" s="105">
        <v>0.10786822515531139</v>
      </c>
      <c r="AF1951" s="84">
        <v>3.1416685910674227</v>
      </c>
      <c r="AG1951" s="105">
        <v>0.27011923267784499</v>
      </c>
      <c r="AH1951" s="84">
        <v>3.0532453114867311</v>
      </c>
      <c r="AI1951" s="105">
        <v>0.30690242451289601</v>
      </c>
      <c r="AJ1951" s="84">
        <v>2.9712814760420665</v>
      </c>
      <c r="AK1951" s="84">
        <v>2.8069888384475972</v>
      </c>
      <c r="AL1951" s="105">
        <v>5.8529850687019915E-2</v>
      </c>
      <c r="AM1951" s="84">
        <v>5.8330786839574937</v>
      </c>
      <c r="AN1951" s="105">
        <v>-0.49061522447590583</v>
      </c>
      <c r="AO1951" s="84">
        <v>7.2058071945898705</v>
      </c>
      <c r="AP1951" s="105">
        <v>-0.58765459638263584</v>
      </c>
      <c r="AQ1951" s="108">
        <v>1.7310524978235917E-2</v>
      </c>
      <c r="AR1951" s="108">
        <v>2.5050223144991814E-2</v>
      </c>
    </row>
    <row r="1952" spans="1:44" x14ac:dyDescent="0.25">
      <c r="A1952" s="80" t="s">
        <v>326</v>
      </c>
      <c r="B1952" s="80" t="s">
        <v>331</v>
      </c>
      <c r="C1952" s="80" t="s">
        <v>287</v>
      </c>
      <c r="D1952" s="81">
        <v>5276.7821377229693</v>
      </c>
      <c r="E1952" s="81">
        <v>10229.418187280893</v>
      </c>
      <c r="F1952" s="105">
        <v>-0.48415618160140894</v>
      </c>
      <c r="G1952" s="81">
        <v>28113.497464345695</v>
      </c>
      <c r="H1952" s="105">
        <v>-0.81230431594592134</v>
      </c>
      <c r="I1952" s="81">
        <v>31336.699622867109</v>
      </c>
      <c r="J1952" s="105">
        <v>-0.83161015035953623</v>
      </c>
      <c r="K1952" s="83">
        <v>1175.0195283161843</v>
      </c>
      <c r="L1952" s="83">
        <v>2225.0942609642425</v>
      </c>
      <c r="M1952" s="105">
        <v>-0.47192370726488203</v>
      </c>
      <c r="N1952" s="83">
        <v>2016.3577730581296</v>
      </c>
      <c r="O1952" s="105">
        <v>-0.41725642938153834</v>
      </c>
      <c r="P1952" s="83">
        <v>1363.7550234930984</v>
      </c>
      <c r="Q1952" s="105">
        <v>-0.13839398713523365</v>
      </c>
      <c r="R1952" s="83">
        <v>221.91184840314634</v>
      </c>
      <c r="S1952" s="83">
        <v>368.40453723824203</v>
      </c>
      <c r="T1952" s="105">
        <v>-0.39764083779554793</v>
      </c>
      <c r="U1952" s="83">
        <v>723.67275789156793</v>
      </c>
      <c r="V1952" s="105">
        <v>-0.69335332029121832</v>
      </c>
      <c r="W1952" s="83">
        <v>756.82839574566106</v>
      </c>
      <c r="X1952" s="105">
        <v>-0.7067871004172499</v>
      </c>
      <c r="Y1952" s="81">
        <v>5276.7821377229693</v>
      </c>
      <c r="Z1952" s="80"/>
      <c r="AA1952" s="83">
        <v>221.91184840314634</v>
      </c>
      <c r="AB1952" s="80"/>
      <c r="AC1952" s="84">
        <v>4.4908037786271136</v>
      </c>
      <c r="AD1952" s="84">
        <v>4.5972965580559197</v>
      </c>
      <c r="AE1952" s="105">
        <v>-2.3164217945043617E-2</v>
      </c>
      <c r="AF1952" s="84">
        <v>13.942712865736656</v>
      </c>
      <c r="AG1952" s="105">
        <v>-0.67791033051659666</v>
      </c>
      <c r="AH1952" s="84">
        <v>22.978246886747907</v>
      </c>
      <c r="AI1952" s="105">
        <v>-0.80456281975031496</v>
      </c>
      <c r="AJ1952" s="84">
        <v>23.778730949672688</v>
      </c>
      <c r="AK1952" s="84">
        <v>27.766808367687592</v>
      </c>
      <c r="AL1952" s="105">
        <v>-0.14362750537277644</v>
      </c>
      <c r="AM1952" s="84">
        <v>38.848356743806157</v>
      </c>
      <c r="AN1952" s="105">
        <v>-0.38790896339614456</v>
      </c>
      <c r="AO1952" s="84">
        <v>41.40529055069716</v>
      </c>
      <c r="AP1952" s="105">
        <v>-0.42570790753037441</v>
      </c>
      <c r="AQ1952" s="108">
        <v>3.5358827950307207E-3</v>
      </c>
      <c r="AR1952" s="108">
        <v>6.3937307461206061E-4</v>
      </c>
    </row>
    <row r="1953" spans="1:44" x14ac:dyDescent="0.25">
      <c r="A1953" s="80" t="s">
        <v>326</v>
      </c>
      <c r="B1953" s="80" t="s">
        <v>331</v>
      </c>
      <c r="C1953" s="80" t="s">
        <v>288</v>
      </c>
      <c r="D1953" s="81">
        <v>920454.15658197168</v>
      </c>
      <c r="E1953" s="81">
        <v>862582.52561637992</v>
      </c>
      <c r="F1953" s="105">
        <v>6.7091123744059317E-2</v>
      </c>
      <c r="G1953" s="81">
        <v>612253.80738810857</v>
      </c>
      <c r="H1953" s="105">
        <v>0.50338657836797163</v>
      </c>
      <c r="I1953" s="81">
        <v>534730.14502047654</v>
      </c>
      <c r="J1953" s="105">
        <v>0.72134330774773225</v>
      </c>
      <c r="K1953" s="83">
        <v>268820.56902718893</v>
      </c>
      <c r="L1953" s="83">
        <v>258466.83085448071</v>
      </c>
      <c r="M1953" s="105">
        <v>4.005828577105694E-2</v>
      </c>
      <c r="N1953" s="83">
        <v>185624.50393168576</v>
      </c>
      <c r="O1953" s="105">
        <v>0.4481954878442197</v>
      </c>
      <c r="P1953" s="83">
        <v>159586.34434067659</v>
      </c>
      <c r="Q1953" s="105">
        <v>0.68448353233359882</v>
      </c>
      <c r="R1953" s="83">
        <v>73807.698346827427</v>
      </c>
      <c r="S1953" s="83">
        <v>70888.290242872245</v>
      </c>
      <c r="T1953" s="105">
        <v>4.1183220725918492E-2</v>
      </c>
      <c r="U1953" s="83">
        <v>55445.095893082776</v>
      </c>
      <c r="V1953" s="105">
        <v>0.33118533132585914</v>
      </c>
      <c r="W1953" s="83">
        <v>50237.589447000457</v>
      </c>
      <c r="X1953" s="105">
        <v>0.46917276802647773</v>
      </c>
      <c r="Y1953" s="81">
        <v>915499.42021893454</v>
      </c>
      <c r="Z1953" s="82">
        <v>4954.7363630371365</v>
      </c>
      <c r="AA1953" s="83">
        <v>73304.761850512368</v>
      </c>
      <c r="AB1953" s="83">
        <v>502.93649631505377</v>
      </c>
      <c r="AC1953" s="84">
        <v>3.4240466044429638</v>
      </c>
      <c r="AD1953" s="84">
        <v>3.3373045305841278</v>
      </c>
      <c r="AE1953" s="105">
        <v>2.5991656758891458E-2</v>
      </c>
      <c r="AF1953" s="84">
        <v>3.2983458240698251</v>
      </c>
      <c r="AG1953" s="105">
        <v>3.8110248918058157E-2</v>
      </c>
      <c r="AH1953" s="84">
        <v>3.3507261992226764</v>
      </c>
      <c r="AI1953" s="105">
        <v>2.1881944647490662E-2</v>
      </c>
      <c r="AJ1953" s="84">
        <v>12.470977651364965</v>
      </c>
      <c r="AK1953" s="84">
        <v>12.168194812726659</v>
      </c>
      <c r="AL1953" s="105">
        <v>2.4883135362167842E-2</v>
      </c>
      <c r="AM1953" s="84">
        <v>11.04252409570622</v>
      </c>
      <c r="AN1953" s="105">
        <v>0.12935933336239541</v>
      </c>
      <c r="AO1953" s="84">
        <v>10.644024741366323</v>
      </c>
      <c r="AP1953" s="105">
        <v>0.17164117468634565</v>
      </c>
      <c r="AQ1953" s="108">
        <v>0.61678082038026605</v>
      </c>
      <c r="AR1953" s="108">
        <v>0.21265495899218276</v>
      </c>
    </row>
    <row r="1954" spans="1:44" x14ac:dyDescent="0.25">
      <c r="A1954" s="80" t="s">
        <v>326</v>
      </c>
      <c r="B1954" s="80" t="s">
        <v>331</v>
      </c>
      <c r="C1954" s="80" t="s">
        <v>289</v>
      </c>
      <c r="D1954" s="81">
        <v>320.52932864665985</v>
      </c>
      <c r="E1954" s="81">
        <v>872.40930008888245</v>
      </c>
      <c r="F1954" s="105">
        <v>-0.63259294850020065</v>
      </c>
      <c r="G1954" s="81">
        <v>4570.0635201942923</v>
      </c>
      <c r="H1954" s="105">
        <v>-0.92986326618212245</v>
      </c>
      <c r="I1954" s="81">
        <v>4694.2577111446853</v>
      </c>
      <c r="J1954" s="105">
        <v>-0.93171884707443997</v>
      </c>
      <c r="K1954" s="83">
        <v>24.356500905575786</v>
      </c>
      <c r="L1954" s="83">
        <v>53.058061855153824</v>
      </c>
      <c r="M1954" s="105">
        <v>-0.54094627557131725</v>
      </c>
      <c r="N1954" s="83">
        <v>394.89701958612301</v>
      </c>
      <c r="O1954" s="105">
        <v>-0.9383218922971287</v>
      </c>
      <c r="P1954" s="83">
        <v>361.76091686004588</v>
      </c>
      <c r="Q1954" s="105">
        <v>-0.93267238175704159</v>
      </c>
      <c r="R1954" s="83">
        <v>7.5707646377970601</v>
      </c>
      <c r="S1954" s="83">
        <v>20.103826518724546</v>
      </c>
      <c r="T1954" s="105">
        <v>-0.62341673458305513</v>
      </c>
      <c r="U1954" s="83">
        <v>120.19855136185964</v>
      </c>
      <c r="V1954" s="105">
        <v>-0.93701451014159776</v>
      </c>
      <c r="W1954" s="83">
        <v>113.41311128040341</v>
      </c>
      <c r="X1954" s="105">
        <v>-0.93324612514086625</v>
      </c>
      <c r="Y1954" s="81">
        <v>320.52932864665985</v>
      </c>
      <c r="Z1954" s="80"/>
      <c r="AA1954" s="83">
        <v>7.5707646377970601</v>
      </c>
      <c r="AB1954" s="80"/>
      <c r="AC1954" s="84">
        <v>13.159908719617563</v>
      </c>
      <c r="AD1954" s="84">
        <v>16.442539919202506</v>
      </c>
      <c r="AE1954" s="105">
        <v>-0.19964258659036641</v>
      </c>
      <c r="AF1954" s="84">
        <v>11.572798206945212</v>
      </c>
      <c r="AG1954" s="105">
        <v>0.13714146607342337</v>
      </c>
      <c r="AH1954" s="84">
        <v>12.976132833499946</v>
      </c>
      <c r="AI1954" s="105">
        <v>1.4162608265165928E-2</v>
      </c>
      <c r="AJ1954" s="84">
        <v>42.337774845940451</v>
      </c>
      <c r="AK1954" s="84">
        <v>43.395186447531636</v>
      </c>
      <c r="AL1954" s="105">
        <v>-2.436702519690017E-2</v>
      </c>
      <c r="AM1954" s="84">
        <v>38.020953400977717</v>
      </c>
      <c r="AN1954" s="105">
        <v>0.11353795891009209</v>
      </c>
      <c r="AO1954" s="84">
        <v>41.390785052519789</v>
      </c>
      <c r="AP1954" s="105">
        <v>2.2879242136119183E-2</v>
      </c>
      <c r="AQ1954" s="108">
        <v>2.1478130210498625E-4</v>
      </c>
      <c r="AR1954" s="108">
        <v>2.1812909488450457E-5</v>
      </c>
    </row>
    <row r="1955" spans="1:44" x14ac:dyDescent="0.25">
      <c r="A1955" s="80" t="s">
        <v>326</v>
      </c>
      <c r="B1955" s="80" t="s">
        <v>331</v>
      </c>
      <c r="C1955" s="80" t="s">
        <v>290</v>
      </c>
      <c r="D1955" s="81">
        <v>15525289.8335112</v>
      </c>
      <c r="E1955" s="81">
        <v>15839226.269354971</v>
      </c>
      <c r="F1955" s="105">
        <v>-1.9820187583983288E-2</v>
      </c>
      <c r="G1955" s="81">
        <v>14358243.049729791</v>
      </c>
      <c r="H1955" s="105">
        <v>8.1280612101309435E-2</v>
      </c>
      <c r="I1955" s="81">
        <v>14782984.413816284</v>
      </c>
      <c r="J1955" s="105">
        <v>5.0213502153269633E-2</v>
      </c>
      <c r="K1955" s="83">
        <v>5501735.2058866993</v>
      </c>
      <c r="L1955" s="83">
        <v>5652452.9200041145</v>
      </c>
      <c r="M1955" s="105">
        <v>-2.6664125513371908E-2</v>
      </c>
      <c r="N1955" s="83">
        <v>5259197.1961419033</v>
      </c>
      <c r="O1955" s="105">
        <v>4.6116926348135329E-2</v>
      </c>
      <c r="P1955" s="83">
        <v>5483421.3179987315</v>
      </c>
      <c r="Q1955" s="105">
        <v>3.3398651728355094E-3</v>
      </c>
      <c r="R1955" s="83">
        <v>2668449.9215276381</v>
      </c>
      <c r="S1955" s="83">
        <v>2805855.4415788595</v>
      </c>
      <c r="T1955" s="105">
        <v>-4.8970990456266364E-2</v>
      </c>
      <c r="U1955" s="83">
        <v>2643529.1021330412</v>
      </c>
      <c r="V1955" s="105">
        <v>9.4271023437905235E-3</v>
      </c>
      <c r="W1955" s="83">
        <v>2917295.4490084713</v>
      </c>
      <c r="X1955" s="105">
        <v>-8.5300077359463433E-2</v>
      </c>
      <c r="Y1955" s="81">
        <v>15151642.301758721</v>
      </c>
      <c r="Z1955" s="82">
        <v>373647.53175247891</v>
      </c>
      <c r="AA1955" s="83">
        <v>2564074.8376399381</v>
      </c>
      <c r="AB1955" s="83">
        <v>104375.08388770012</v>
      </c>
      <c r="AC1955" s="84">
        <v>2.8218896861665721</v>
      </c>
      <c r="AD1955" s="84">
        <v>2.8021863239762186</v>
      </c>
      <c r="AE1955" s="105">
        <v>7.0314247206784706E-3</v>
      </c>
      <c r="AF1955" s="84">
        <v>2.7301206846289885</v>
      </c>
      <c r="AG1955" s="105">
        <v>3.3613532930708012E-2</v>
      </c>
      <c r="AH1955" s="84">
        <v>2.6959417408421187</v>
      </c>
      <c r="AI1955" s="105">
        <v>4.6717606473614538E-2</v>
      </c>
      <c r="AJ1955" s="84">
        <v>5.8180930090766925</v>
      </c>
      <c r="AK1955" s="84">
        <v>5.6450614078828707</v>
      </c>
      <c r="AL1955" s="105">
        <v>3.0651854548862333E-2</v>
      </c>
      <c r="AM1955" s="84">
        <v>5.4314677444421724</v>
      </c>
      <c r="AN1955" s="105">
        <v>7.118246537137958E-2</v>
      </c>
      <c r="AO1955" s="84">
        <v>5.0673593649353261</v>
      </c>
      <c r="AP1955" s="105">
        <v>0.14815085926927304</v>
      </c>
      <c r="AQ1955" s="108">
        <v>10.403235111363932</v>
      </c>
      <c r="AR1955" s="108">
        <v>7.6883458141266505</v>
      </c>
    </row>
    <row r="1956" spans="1:44" x14ac:dyDescent="0.25">
      <c r="A1956" s="80" t="s">
        <v>326</v>
      </c>
      <c r="B1956" s="80" t="s">
        <v>331</v>
      </c>
      <c r="C1956" s="80" t="s">
        <v>291</v>
      </c>
      <c r="D1956" s="81">
        <v>8421050.4996927269</v>
      </c>
      <c r="E1956" s="81">
        <v>9369542.8482619114</v>
      </c>
      <c r="F1956" s="105">
        <v>-0.10123144361788514</v>
      </c>
      <c r="G1956" s="81">
        <v>6862219.9883416835</v>
      </c>
      <c r="H1956" s="105">
        <v>0.2271612559782929</v>
      </c>
      <c r="I1956" s="81">
        <v>5921324.9514141353</v>
      </c>
      <c r="J1956" s="105">
        <v>0.42215645464307872</v>
      </c>
      <c r="K1956" s="83">
        <v>1939945.5959879723</v>
      </c>
      <c r="L1956" s="83">
        <v>2341902.002096165</v>
      </c>
      <c r="M1956" s="105">
        <v>-0.17163673191637127</v>
      </c>
      <c r="N1956" s="83">
        <v>1755533.3678492161</v>
      </c>
      <c r="O1956" s="105">
        <v>0.10504626771332069</v>
      </c>
      <c r="P1956" s="83">
        <v>1575195.283144345</v>
      </c>
      <c r="Q1956" s="105">
        <v>0.23155878940643257</v>
      </c>
      <c r="R1956" s="83">
        <v>601849.12339141325</v>
      </c>
      <c r="S1956" s="83">
        <v>734840.24202250503</v>
      </c>
      <c r="T1956" s="105">
        <v>-0.18097963479117524</v>
      </c>
      <c r="U1956" s="83">
        <v>540127.79951853119</v>
      </c>
      <c r="V1956" s="105">
        <v>0.11427170371141852</v>
      </c>
      <c r="W1956" s="83">
        <v>476951.46335302189</v>
      </c>
      <c r="X1956" s="105">
        <v>0.26186660412014862</v>
      </c>
      <c r="Y1956" s="81">
        <v>8345822.0699879415</v>
      </c>
      <c r="Z1956" s="82">
        <v>75228.429704785813</v>
      </c>
      <c r="AA1956" s="83">
        <v>593289.56450552435</v>
      </c>
      <c r="AB1956" s="83">
        <v>8559.5588858888623</v>
      </c>
      <c r="AC1956" s="84">
        <v>4.3408694125796181</v>
      </c>
      <c r="AD1956" s="84">
        <v>4.0008261831090799</v>
      </c>
      <c r="AE1956" s="105">
        <v>8.4993252370261035E-2</v>
      </c>
      <c r="AF1956" s="84">
        <v>3.9089088900365945</v>
      </c>
      <c r="AG1956" s="105">
        <v>0.11050667454645628</v>
      </c>
      <c r="AH1956" s="84">
        <v>3.7591053088949145</v>
      </c>
      <c r="AI1956" s="105">
        <v>0.15476132108034191</v>
      </c>
      <c r="AJ1956" s="84">
        <v>13.991962723548053</v>
      </c>
      <c r="AK1956" s="84">
        <v>12.750448753968707</v>
      </c>
      <c r="AL1956" s="105">
        <v>9.7370217592766067E-2</v>
      </c>
      <c r="AM1956" s="84">
        <v>12.704807999993061</v>
      </c>
      <c r="AN1956" s="105">
        <v>0.1013124105107054</v>
      </c>
      <c r="AO1956" s="84">
        <v>12.414942413189303</v>
      </c>
      <c r="AP1956" s="105">
        <v>0.12702598674024981</v>
      </c>
      <c r="AQ1956" s="108">
        <v>5.6428040424646388</v>
      </c>
      <c r="AR1956" s="108">
        <v>1.7340494761517449</v>
      </c>
    </row>
    <row r="1957" spans="1:44" x14ac:dyDescent="0.25">
      <c r="A1957" s="80" t="s">
        <v>326</v>
      </c>
      <c r="B1957" s="80" t="s">
        <v>331</v>
      </c>
      <c r="C1957" s="80" t="s">
        <v>292</v>
      </c>
      <c r="D1957" s="81">
        <v>74035165.386952326</v>
      </c>
      <c r="E1957" s="81">
        <v>78293580.739418656</v>
      </c>
      <c r="F1957" s="105">
        <v>-5.4390351191618641E-2</v>
      </c>
      <c r="G1957" s="81">
        <v>76213529.168778554</v>
      </c>
      <c r="H1957" s="105">
        <v>-2.8582376457100364E-2</v>
      </c>
      <c r="I1957" s="81">
        <v>70552373.055077359</v>
      </c>
      <c r="J1957" s="105">
        <v>4.9364637659403646E-2</v>
      </c>
      <c r="K1957" s="83">
        <v>32628102.396450255</v>
      </c>
      <c r="L1957" s="83">
        <v>36134480.51431971</v>
      </c>
      <c r="M1957" s="105">
        <v>-9.703690403076129E-2</v>
      </c>
      <c r="N1957" s="83">
        <v>35807680.543098971</v>
      </c>
      <c r="O1957" s="105">
        <v>-8.8795981711848118E-2</v>
      </c>
      <c r="P1957" s="83">
        <v>34533517.807585947</v>
      </c>
      <c r="Q1957" s="105">
        <v>-5.5175827199311023E-2</v>
      </c>
      <c r="R1957" s="83">
        <v>20396981.451567501</v>
      </c>
      <c r="S1957" s="83">
        <v>22534340.123984523</v>
      </c>
      <c r="T1957" s="105">
        <v>-9.4848957664489822E-2</v>
      </c>
      <c r="U1957" s="83">
        <v>21744890.064669944</v>
      </c>
      <c r="V1957" s="105">
        <v>-6.1987373083686494E-2</v>
      </c>
      <c r="W1957" s="83">
        <v>20887537.610310599</v>
      </c>
      <c r="X1957" s="105">
        <v>-2.348559068546921E-2</v>
      </c>
      <c r="Y1957" s="81">
        <v>72083569.385644227</v>
      </c>
      <c r="Z1957" s="82">
        <v>1951596.0013080938</v>
      </c>
      <c r="AA1957" s="83">
        <v>19382719.080463164</v>
      </c>
      <c r="AB1957" s="83">
        <v>1014262.3711043355</v>
      </c>
      <c r="AC1957" s="84">
        <v>2.2690613290157784</v>
      </c>
      <c r="AD1957" s="84">
        <v>2.1667277244622829</v>
      </c>
      <c r="AE1957" s="105">
        <v>4.7229563455598297E-2</v>
      </c>
      <c r="AF1957" s="84">
        <v>2.1284128994908271</v>
      </c>
      <c r="AG1957" s="105">
        <v>6.6081364926231234E-2</v>
      </c>
      <c r="AH1957" s="84">
        <v>2.0430114721639852</v>
      </c>
      <c r="AI1957" s="105">
        <v>0.11064541728312383</v>
      </c>
      <c r="AJ1957" s="84">
        <v>3.6297118552933112</v>
      </c>
      <c r="AK1957" s="84">
        <v>3.4744119556483724</v>
      </c>
      <c r="AL1957" s="105">
        <v>4.4698182491706796E-2</v>
      </c>
      <c r="AM1957" s="84">
        <v>3.5048937447886503</v>
      </c>
      <c r="AN1957" s="105">
        <v>3.5612523401101721E-2</v>
      </c>
      <c r="AO1957" s="84">
        <v>3.3777257219755277</v>
      </c>
      <c r="AP1957" s="105">
        <v>7.4602307605486862E-2</v>
      </c>
      <c r="AQ1957" s="108">
        <v>49.609716809711138</v>
      </c>
      <c r="AR1957" s="108">
        <v>58.767843345623639</v>
      </c>
    </row>
    <row r="1958" spans="1:44" x14ac:dyDescent="0.25">
      <c r="A1958" s="80" t="s">
        <v>326</v>
      </c>
      <c r="B1958" s="80" t="s">
        <v>331</v>
      </c>
      <c r="C1958" s="80" t="s">
        <v>293</v>
      </c>
      <c r="D1958" s="81">
        <v>706.26791359663014</v>
      </c>
      <c r="E1958" s="81">
        <v>847.9441379201412</v>
      </c>
      <c r="F1958" s="105">
        <v>-0.1670820257936072</v>
      </c>
      <c r="G1958" s="81">
        <v>4362.6967126023774</v>
      </c>
      <c r="H1958" s="105">
        <v>-0.83811207605688998</v>
      </c>
      <c r="I1958" s="81">
        <v>2465.5273322033881</v>
      </c>
      <c r="J1958" s="105">
        <v>-0.71354285780095017</v>
      </c>
      <c r="K1958" s="83">
        <v>95.409387217317573</v>
      </c>
      <c r="L1958" s="83">
        <v>126.66523868699421</v>
      </c>
      <c r="M1958" s="105">
        <v>-0.2467595039781498</v>
      </c>
      <c r="N1958" s="83">
        <v>680.65064335842203</v>
      </c>
      <c r="O1958" s="105">
        <v>-0.85982619990402898</v>
      </c>
      <c r="P1958" s="83">
        <v>358.21290504235139</v>
      </c>
      <c r="Q1958" s="105">
        <v>-0.73365173092790359</v>
      </c>
      <c r="R1958" s="83">
        <v>42.870778706330562</v>
      </c>
      <c r="S1958" s="83">
        <v>49.558288321166309</v>
      </c>
      <c r="T1958" s="105">
        <v>-0.13494230413078082</v>
      </c>
      <c r="U1958" s="83">
        <v>237.41720441794885</v>
      </c>
      <c r="V1958" s="105">
        <v>-0.81942850851338933</v>
      </c>
      <c r="W1958" s="83">
        <v>146.51874705916021</v>
      </c>
      <c r="X1958" s="105">
        <v>-0.70740414065225032</v>
      </c>
      <c r="Y1958" s="81">
        <v>706.26791359663014</v>
      </c>
      <c r="Z1958" s="80"/>
      <c r="AA1958" s="83">
        <v>42.870778706330562</v>
      </c>
      <c r="AB1958" s="80"/>
      <c r="AC1958" s="84">
        <v>7.4024992109836845</v>
      </c>
      <c r="AD1958" s="84">
        <v>6.694371294838974</v>
      </c>
      <c r="AE1958" s="105">
        <v>0.10577959974981396</v>
      </c>
      <c r="AF1958" s="84">
        <v>6.4095975742801681</v>
      </c>
      <c r="AG1958" s="105">
        <v>0.15490857658330048</v>
      </c>
      <c r="AH1958" s="84">
        <v>6.8828545747448429</v>
      </c>
      <c r="AI1958" s="105">
        <v>7.5498418656928482E-2</v>
      </c>
      <c r="AJ1958" s="84">
        <v>16.474343011929903</v>
      </c>
      <c r="AK1958" s="84">
        <v>17.110036820177765</v>
      </c>
      <c r="AL1958" s="105">
        <v>-3.7153269448151706E-2</v>
      </c>
      <c r="AM1958" s="84">
        <v>18.375655308122884</v>
      </c>
      <c r="AN1958" s="105">
        <v>-0.10346908800321875</v>
      </c>
      <c r="AO1958" s="84">
        <v>16.827384766045512</v>
      </c>
      <c r="AP1958" s="105">
        <v>-2.0980191457200172E-2</v>
      </c>
      <c r="AQ1958" s="108">
        <v>4.7325822806211054E-4</v>
      </c>
      <c r="AR1958" s="108">
        <v>1.2351941453204172E-4</v>
      </c>
    </row>
    <row r="1959" spans="1:44" x14ac:dyDescent="0.25">
      <c r="A1959" s="80" t="s">
        <v>326</v>
      </c>
      <c r="B1959" s="80" t="s">
        <v>332</v>
      </c>
      <c r="C1959" s="80" t="s">
        <v>281</v>
      </c>
      <c r="D1959" s="81">
        <v>13453323945.958086</v>
      </c>
      <c r="E1959" s="81">
        <v>13254151309.796432</v>
      </c>
      <c r="F1959" s="105">
        <v>1.5027188954334683E-2</v>
      </c>
      <c r="G1959" s="81">
        <v>12463400755.552017</v>
      </c>
      <c r="H1959" s="105">
        <v>7.9426410962922134E-2</v>
      </c>
      <c r="I1959" s="81">
        <v>11823027220.469101</v>
      </c>
      <c r="J1959" s="105">
        <v>0.13789164949789398</v>
      </c>
      <c r="K1959" s="83">
        <v>4649535367.8078575</v>
      </c>
      <c r="L1959" s="83">
        <v>4880753462.1603346</v>
      </c>
      <c r="M1959" s="105">
        <v>-4.7373442675413192E-2</v>
      </c>
      <c r="N1959" s="83">
        <v>4708536264.3986025</v>
      </c>
      <c r="O1959" s="105">
        <v>-1.2530623802741564E-2</v>
      </c>
      <c r="P1959" s="83">
        <v>4453218913.4972858</v>
      </c>
      <c r="Q1959" s="105">
        <v>4.4084168805525153E-2</v>
      </c>
      <c r="R1959" s="83">
        <v>6830528458.043251</v>
      </c>
      <c r="S1959" s="83">
        <v>7265668835.4390211</v>
      </c>
      <c r="T1959" s="105">
        <v>-5.98899271699984E-2</v>
      </c>
      <c r="U1959" s="83">
        <v>7134792346.8148651</v>
      </c>
      <c r="V1959" s="105">
        <v>-4.2645093785727971E-2</v>
      </c>
      <c r="W1959" s="83">
        <v>6715688150.7311268</v>
      </c>
      <c r="X1959" s="105">
        <v>1.7100303756603374E-2</v>
      </c>
      <c r="Y1959" s="81">
        <v>12149863833.402523</v>
      </c>
      <c r="Z1959" s="82">
        <v>1303460112.5555634</v>
      </c>
      <c r="AA1959" s="83">
        <v>5858454176.8310471</v>
      </c>
      <c r="AB1959" s="83">
        <v>972074281.21220362</v>
      </c>
      <c r="AC1959" s="84">
        <v>2.8934770642041592</v>
      </c>
      <c r="AD1959" s="84">
        <v>2.71559533021974</v>
      </c>
      <c r="AE1959" s="105">
        <v>6.5503770758813834E-2</v>
      </c>
      <c r="AF1959" s="84">
        <v>2.6469798798807602</v>
      </c>
      <c r="AG1959" s="105">
        <v>9.3123935771851435E-2</v>
      </c>
      <c r="AH1959" s="84">
        <v>2.6549395954092043</v>
      </c>
      <c r="AI1959" s="105">
        <v>8.9846665139735202E-2</v>
      </c>
      <c r="AJ1959" s="84">
        <v>1.969587569775249</v>
      </c>
      <c r="AK1959" s="84">
        <v>1.8242162710675711</v>
      </c>
      <c r="AL1959" s="105">
        <v>7.9689728138760324E-2</v>
      </c>
      <c r="AM1959" s="84">
        <v>1.7468484224514207</v>
      </c>
      <c r="AN1959" s="105">
        <v>0.12750914415988637</v>
      </c>
      <c r="AO1959" s="84">
        <v>1.760508670906934</v>
      </c>
      <c r="AP1959" s="105">
        <v>0.11876050503097327</v>
      </c>
      <c r="AQ1959" s="80"/>
      <c r="AR1959" s="80"/>
    </row>
    <row r="1960" spans="1:44" x14ac:dyDescent="0.25">
      <c r="A1960" s="80" t="s">
        <v>326</v>
      </c>
      <c r="B1960" s="80" t="s">
        <v>332</v>
      </c>
      <c r="C1960" s="80" t="s">
        <v>313</v>
      </c>
      <c r="D1960" s="81">
        <v>6531461036.6073208</v>
      </c>
      <c r="E1960" s="81">
        <v>6690184260.0494852</v>
      </c>
      <c r="F1960" s="105">
        <v>-2.3724791018086309E-2</v>
      </c>
      <c r="G1960" s="81">
        <v>6275725204.0932884</v>
      </c>
      <c r="H1960" s="105">
        <v>4.0750004851587647E-2</v>
      </c>
      <c r="I1960" s="81">
        <v>5850756358.1703844</v>
      </c>
      <c r="J1960" s="105">
        <v>0.11634473164932858</v>
      </c>
      <c r="K1960" s="83">
        <v>2589984209.8909259</v>
      </c>
      <c r="L1960" s="83">
        <v>2777295706.0496325</v>
      </c>
      <c r="M1960" s="105">
        <v>-6.7443843214352789E-2</v>
      </c>
      <c r="N1960" s="83">
        <v>2671096736.3564053</v>
      </c>
      <c r="O1960" s="105">
        <v>-3.0366749867742904E-2</v>
      </c>
      <c r="P1960" s="83">
        <v>2514460534.494235</v>
      </c>
      <c r="Q1960" s="105">
        <v>3.0035737034099789E-2</v>
      </c>
      <c r="R1960" s="83">
        <v>3056281348.1759582</v>
      </c>
      <c r="S1960" s="83">
        <v>3314643494.5170155</v>
      </c>
      <c r="T1960" s="105">
        <v>-7.794568156980751E-2</v>
      </c>
      <c r="U1960" s="83">
        <v>3237932981.5227623</v>
      </c>
      <c r="V1960" s="105">
        <v>-5.6101109684294791E-2</v>
      </c>
      <c r="W1960" s="83">
        <v>3001886262.7491865</v>
      </c>
      <c r="X1960" s="105">
        <v>1.8120301925415239E-2</v>
      </c>
      <c r="Y1960" s="81">
        <v>6110479194.1234503</v>
      </c>
      <c r="Z1960" s="82">
        <v>420981842.48387074</v>
      </c>
      <c r="AA1960" s="83">
        <v>2684085849.6182623</v>
      </c>
      <c r="AB1960" s="83">
        <v>372195498.55769581</v>
      </c>
      <c r="AC1960" s="84">
        <v>2.5218150024483683</v>
      </c>
      <c r="AD1960" s="84">
        <v>2.4088843854389075</v>
      </c>
      <c r="AE1960" s="105">
        <v>4.6880878838394091E-2</v>
      </c>
      <c r="AF1960" s="84">
        <v>2.3494937935695628</v>
      </c>
      <c r="AG1960" s="105">
        <v>7.3343972795518478E-2</v>
      </c>
      <c r="AH1960" s="84">
        <v>2.3268435825131055</v>
      </c>
      <c r="AI1960" s="105">
        <v>8.3792233135277644E-2</v>
      </c>
      <c r="AJ1960" s="84">
        <v>2.1370614457682078</v>
      </c>
      <c r="AK1960" s="84">
        <v>2.0183721933041032</v>
      </c>
      <c r="AL1960" s="105">
        <v>5.8804442935675112E-2</v>
      </c>
      <c r="AM1960" s="84">
        <v>1.9381887271619462</v>
      </c>
      <c r="AN1960" s="105">
        <v>0.10260750969151862</v>
      </c>
      <c r="AO1960" s="84">
        <v>1.9490266605944446</v>
      </c>
      <c r="AP1960" s="105">
        <v>9.6476250928457477E-2</v>
      </c>
      <c r="AQ1960" s="80"/>
      <c r="AR1960" s="80"/>
    </row>
    <row r="1961" spans="1:44" x14ac:dyDescent="0.25">
      <c r="A1961" s="80" t="s">
        <v>326</v>
      </c>
      <c r="B1961" s="80" t="s">
        <v>332</v>
      </c>
      <c r="C1961" s="80" t="s">
        <v>328</v>
      </c>
      <c r="D1961" s="81">
        <v>235265889.02525222</v>
      </c>
      <c r="E1961" s="81">
        <v>254904376.88326007</v>
      </c>
      <c r="F1961" s="105">
        <v>-7.7042568268656256E-2</v>
      </c>
      <c r="G1961" s="81">
        <v>233278114.80801663</v>
      </c>
      <c r="H1961" s="105">
        <v>8.5210488728078692E-3</v>
      </c>
      <c r="I1961" s="81">
        <v>216143319.69887477</v>
      </c>
      <c r="J1961" s="105">
        <v>8.8471711052733507E-2</v>
      </c>
      <c r="K1961" s="83">
        <v>82578520.732334852</v>
      </c>
      <c r="L1961" s="83">
        <v>94842065.022557676</v>
      </c>
      <c r="M1961" s="105">
        <v>-0.12930490586962659</v>
      </c>
      <c r="N1961" s="83">
        <v>89438216.468546778</v>
      </c>
      <c r="O1961" s="105">
        <v>-7.6697590885260014E-2</v>
      </c>
      <c r="P1961" s="83">
        <v>84746989.098728493</v>
      </c>
      <c r="Q1961" s="105">
        <v>-2.5587556436576404E-2</v>
      </c>
      <c r="R1961" s="83">
        <v>53051559.277831197</v>
      </c>
      <c r="S1961" s="83">
        <v>61693769.297812343</v>
      </c>
      <c r="T1961" s="105">
        <v>-0.14008237976614599</v>
      </c>
      <c r="U1961" s="83">
        <v>56596795.417745315</v>
      </c>
      <c r="V1961" s="105">
        <v>-6.26402274854337E-2</v>
      </c>
      <c r="W1961" s="83">
        <v>52974178.276539333</v>
      </c>
      <c r="X1961" s="105">
        <v>1.4607305636326093E-3</v>
      </c>
      <c r="Y1961" s="81">
        <v>228510626.86265987</v>
      </c>
      <c r="Z1961" s="82">
        <v>6755262.1625923663</v>
      </c>
      <c r="AA1961" s="83">
        <v>50225233.140904993</v>
      </c>
      <c r="AB1961" s="83">
        <v>2826326.1369262016</v>
      </c>
      <c r="AC1961" s="84">
        <v>2.8489961667856609</v>
      </c>
      <c r="AD1961" s="84">
        <v>2.6876721507764771</v>
      </c>
      <c r="AE1961" s="105">
        <v>6.0023695956583377E-2</v>
      </c>
      <c r="AF1961" s="84">
        <v>2.6082599141503993</v>
      </c>
      <c r="AG1961" s="105">
        <v>9.2297646921310678E-2</v>
      </c>
      <c r="AH1961" s="84">
        <v>2.5504542638921635</v>
      </c>
      <c r="AI1961" s="105">
        <v>0.11705440364882395</v>
      </c>
      <c r="AJ1961" s="84">
        <v>4.4346649227247772</v>
      </c>
      <c r="AK1961" s="84">
        <v>4.1317685689257919</v>
      </c>
      <c r="AL1961" s="105">
        <v>7.3309128705080051E-2</v>
      </c>
      <c r="AM1961" s="84">
        <v>4.1217548288056394</v>
      </c>
      <c r="AN1961" s="105">
        <v>7.5916716766438477E-2</v>
      </c>
      <c r="AO1961" s="84">
        <v>4.0801637086383673</v>
      </c>
      <c r="AP1961" s="105">
        <v>8.6884066277996011E-2</v>
      </c>
      <c r="AQ1961" s="108">
        <v>99.999999999999986</v>
      </c>
      <c r="AR1961" s="108">
        <v>99.999999999999972</v>
      </c>
    </row>
    <row r="1962" spans="1:44" x14ac:dyDescent="0.25">
      <c r="A1962" s="80" t="s">
        <v>326</v>
      </c>
      <c r="B1962" s="80" t="s">
        <v>332</v>
      </c>
      <c r="C1962" s="80" t="s">
        <v>270</v>
      </c>
      <c r="D1962" s="81">
        <v>110962769.5575636</v>
      </c>
      <c r="E1962" s="81">
        <v>121793875.23550294</v>
      </c>
      <c r="F1962" s="105">
        <v>-8.89298058461159E-2</v>
      </c>
      <c r="G1962" s="81">
        <v>117345066.93971355</v>
      </c>
      <c r="H1962" s="105">
        <v>-5.4389140920843973E-2</v>
      </c>
      <c r="I1962" s="81">
        <v>112546345.4844268</v>
      </c>
      <c r="J1962" s="105">
        <v>-1.4070434006960406E-2</v>
      </c>
      <c r="K1962" s="83">
        <v>42585283.485697068</v>
      </c>
      <c r="L1962" s="83">
        <v>49697267.204069026</v>
      </c>
      <c r="M1962" s="105">
        <v>-0.14310613276115219</v>
      </c>
      <c r="N1962" s="83">
        <v>49112463.17037864</v>
      </c>
      <c r="O1962" s="105">
        <v>-0.1329027147760394</v>
      </c>
      <c r="P1962" s="83">
        <v>48798450.481130309</v>
      </c>
      <c r="Q1962" s="105">
        <v>-0.12732303862467492</v>
      </c>
      <c r="R1962" s="83">
        <v>27962020.336466249</v>
      </c>
      <c r="S1962" s="83">
        <v>31998076.199738253</v>
      </c>
      <c r="T1962" s="105">
        <v>-0.12613432876645939</v>
      </c>
      <c r="U1962" s="83">
        <v>30709019.826585952</v>
      </c>
      <c r="V1962" s="105">
        <v>-8.9452529114638898E-2</v>
      </c>
      <c r="W1962" s="83">
        <v>30304338.767760038</v>
      </c>
      <c r="X1962" s="105">
        <v>-7.7293170764897806E-2</v>
      </c>
      <c r="Y1962" s="81">
        <v>106367635.28593653</v>
      </c>
      <c r="Z1962" s="82">
        <v>4595134.2716270695</v>
      </c>
      <c r="AA1962" s="83">
        <v>25975030.258425776</v>
      </c>
      <c r="AB1962" s="83">
        <v>1986990.0780404725</v>
      </c>
      <c r="AC1962" s="84">
        <v>2.6056599950739363</v>
      </c>
      <c r="AD1962" s="84">
        <v>2.4507157453022068</v>
      </c>
      <c r="AE1962" s="105">
        <v>6.3224080584924278E-2</v>
      </c>
      <c r="AF1962" s="84">
        <v>2.3893134118039567</v>
      </c>
      <c r="AG1962" s="105">
        <v>9.054759505436151E-2</v>
      </c>
      <c r="AH1962" s="84">
        <v>2.3063508036581393</v>
      </c>
      <c r="AI1962" s="105">
        <v>0.12977609084492178</v>
      </c>
      <c r="AJ1962" s="84">
        <v>3.9683387760380522</v>
      </c>
      <c r="AK1962" s="84">
        <v>3.8062874303830561</v>
      </c>
      <c r="AL1962" s="105">
        <v>4.2574647505978717E-2</v>
      </c>
      <c r="AM1962" s="84">
        <v>3.8211921970275169</v>
      </c>
      <c r="AN1962" s="105">
        <v>3.8508028757360008E-2</v>
      </c>
      <c r="AO1962" s="84">
        <v>3.7138690385867053</v>
      </c>
      <c r="AP1962" s="105">
        <v>6.8518769727051052E-2</v>
      </c>
      <c r="AQ1962" s="80"/>
      <c r="AR1962" s="80"/>
    </row>
    <row r="1963" spans="1:44" x14ac:dyDescent="0.25">
      <c r="A1963" s="80" t="s">
        <v>326</v>
      </c>
      <c r="B1963" s="80" t="s">
        <v>332</v>
      </c>
      <c r="C1963" s="80" t="s">
        <v>271</v>
      </c>
      <c r="D1963" s="81">
        <v>102695075.12321751</v>
      </c>
      <c r="E1963" s="81">
        <v>111287614.28426377</v>
      </c>
      <c r="F1963" s="105">
        <v>-7.7210201838797649E-2</v>
      </c>
      <c r="G1963" s="81">
        <v>98956248.712354258</v>
      </c>
      <c r="H1963" s="105">
        <v>3.7782620698681296E-2</v>
      </c>
      <c r="I1963" s="81">
        <v>88491308.508079559</v>
      </c>
      <c r="J1963" s="105">
        <v>0.16051030157205887</v>
      </c>
      <c r="K1963" s="83">
        <v>34783925.134254031</v>
      </c>
      <c r="L1963" s="83">
        <v>39726384.77817335</v>
      </c>
      <c r="M1963" s="105">
        <v>-0.12441252007997534</v>
      </c>
      <c r="N1963" s="83">
        <v>35904279.082797639</v>
      </c>
      <c r="O1963" s="105">
        <v>-3.1203911543802285E-2</v>
      </c>
      <c r="P1963" s="83">
        <v>31928841.550003745</v>
      </c>
      <c r="Q1963" s="105">
        <v>8.942020585929937E-2</v>
      </c>
      <c r="R1963" s="83">
        <v>23343980.904083993</v>
      </c>
      <c r="S1963" s="83">
        <v>27740859.782350533</v>
      </c>
      <c r="T1963" s="105">
        <v>-0.15849829142873034</v>
      </c>
      <c r="U1963" s="83">
        <v>24313038.055437021</v>
      </c>
      <c r="V1963" s="105">
        <v>-3.9857509750260173E-2</v>
      </c>
      <c r="W1963" s="83">
        <v>21236896.667237382</v>
      </c>
      <c r="X1963" s="105">
        <v>9.921808585607779E-2</v>
      </c>
      <c r="Y1963" s="81">
        <v>100627281.17923033</v>
      </c>
      <c r="Z1963" s="82">
        <v>2067793.9439871707</v>
      </c>
      <c r="AA1963" s="83">
        <v>22517195.944413565</v>
      </c>
      <c r="AB1963" s="83">
        <v>826784.95967042749</v>
      </c>
      <c r="AC1963" s="84">
        <v>2.9523716695815585</v>
      </c>
      <c r="AD1963" s="84">
        <v>2.8013526754492877</v>
      </c>
      <c r="AE1963" s="105">
        <v>5.390931154644784E-2</v>
      </c>
      <c r="AF1963" s="84">
        <v>2.7561129547861025</v>
      </c>
      <c r="AG1963" s="105">
        <v>7.1208516492273916E-2</v>
      </c>
      <c r="AH1963" s="84">
        <v>2.7715164162624992</v>
      </c>
      <c r="AI1963" s="105">
        <v>6.5254981806295714E-2</v>
      </c>
      <c r="AJ1963" s="84">
        <v>4.3992100381324066</v>
      </c>
      <c r="AK1963" s="84">
        <v>4.0116858366108712</v>
      </c>
      <c r="AL1963" s="105">
        <v>9.6598840812749526E-2</v>
      </c>
      <c r="AM1963" s="84">
        <v>4.0700898212194048</v>
      </c>
      <c r="AN1963" s="105">
        <v>8.0863133584210919E-2</v>
      </c>
      <c r="AO1963" s="84">
        <v>4.1668662749862602</v>
      </c>
      <c r="AP1963" s="105">
        <v>5.5759831924750834E-2</v>
      </c>
      <c r="AQ1963" s="80"/>
      <c r="AR1963" s="80"/>
    </row>
    <row r="1964" spans="1:44" x14ac:dyDescent="0.25">
      <c r="A1964" s="80" t="s">
        <v>326</v>
      </c>
      <c r="B1964" s="80" t="s">
        <v>332</v>
      </c>
      <c r="C1964" s="80" t="s">
        <v>127</v>
      </c>
      <c r="D1964" s="81">
        <v>21608044.344471104</v>
      </c>
      <c r="E1964" s="81">
        <v>21822887.363493368</v>
      </c>
      <c r="F1964" s="105">
        <v>-9.8448484585805015E-3</v>
      </c>
      <c r="G1964" s="81">
        <v>16976799.155948818</v>
      </c>
      <c r="H1964" s="105">
        <v>0.27279849080970359</v>
      </c>
      <c r="I1964" s="81">
        <v>15105665.706368417</v>
      </c>
      <c r="J1964" s="105">
        <v>0.43045958811079355</v>
      </c>
      <c r="K1964" s="83">
        <v>5209312.1123837521</v>
      </c>
      <c r="L1964" s="83">
        <v>5418413.0403152928</v>
      </c>
      <c r="M1964" s="105">
        <v>-3.8590806270349082E-2</v>
      </c>
      <c r="N1964" s="83">
        <v>4421474.2153705005</v>
      </c>
      <c r="O1964" s="105">
        <v>0.17818443773220879</v>
      </c>
      <c r="P1964" s="83">
        <v>4019697.0675944323</v>
      </c>
      <c r="Q1964" s="105">
        <v>0.29594644192957531</v>
      </c>
      <c r="R1964" s="83">
        <v>1745558.0372809146</v>
      </c>
      <c r="S1964" s="83">
        <v>1954833.3157235188</v>
      </c>
      <c r="T1964" s="105">
        <v>-0.10705530582035722</v>
      </c>
      <c r="U1964" s="83">
        <v>1574737.5357223225</v>
      </c>
      <c r="V1964" s="105">
        <v>0.10847553810307681</v>
      </c>
      <c r="W1964" s="83">
        <v>1432942.8415419136</v>
      </c>
      <c r="X1964" s="105">
        <v>0.21816306043485478</v>
      </c>
      <c r="Y1964" s="81">
        <v>21515710.397492979</v>
      </c>
      <c r="Z1964" s="82">
        <v>92333.946978126172</v>
      </c>
      <c r="AA1964" s="83">
        <v>1733006.9380656115</v>
      </c>
      <c r="AB1964" s="83">
        <v>12551.099215302997</v>
      </c>
      <c r="AC1964" s="84">
        <v>4.1479650054186106</v>
      </c>
      <c r="AD1964" s="84">
        <v>4.0275422344368774</v>
      </c>
      <c r="AE1964" s="105">
        <v>2.9899815811259993E-2</v>
      </c>
      <c r="AF1964" s="84">
        <v>3.8396241454788704</v>
      </c>
      <c r="AG1964" s="105">
        <v>8.0304959094188749E-2</v>
      </c>
      <c r="AH1964" s="84">
        <v>3.7579114675445746</v>
      </c>
      <c r="AI1964" s="105">
        <v>0.10379529726624921</v>
      </c>
      <c r="AJ1964" s="84">
        <v>12.378874768398031</v>
      </c>
      <c r="AK1964" s="84">
        <v>11.163554042159511</v>
      </c>
      <c r="AL1964" s="105">
        <v>0.10886503721384995</v>
      </c>
      <c r="AM1964" s="84">
        <v>10.780716640606185</v>
      </c>
      <c r="AN1964" s="105">
        <v>0.14824229047745233</v>
      </c>
      <c r="AO1964" s="84">
        <v>10.541708481626534</v>
      </c>
      <c r="AP1964" s="105">
        <v>0.17427595251505487</v>
      </c>
      <c r="AQ1964" s="80"/>
      <c r="AR1964" s="80"/>
    </row>
    <row r="1965" spans="1:44" x14ac:dyDescent="0.25">
      <c r="A1965" s="80" t="s">
        <v>326</v>
      </c>
      <c r="B1965" s="80" t="s">
        <v>332</v>
      </c>
      <c r="C1965" s="80" t="s">
        <v>282</v>
      </c>
      <c r="D1965" s="81">
        <v>4568318.5241089622</v>
      </c>
      <c r="E1965" s="81">
        <v>4156224.5137597942</v>
      </c>
      <c r="F1965" s="105">
        <v>9.9151046577216892E-2</v>
      </c>
      <c r="G1965" s="81">
        <v>3675388.2560569607</v>
      </c>
      <c r="H1965" s="105">
        <v>0.2429485555928606</v>
      </c>
      <c r="I1965" s="81">
        <v>3790242.0602132706</v>
      </c>
      <c r="J1965" s="105">
        <v>0.20528410891306254</v>
      </c>
      <c r="K1965" s="83">
        <v>1185877.7949463893</v>
      </c>
      <c r="L1965" s="83">
        <v>1119348.8410328731</v>
      </c>
      <c r="M1965" s="105">
        <v>5.9435406974761233E-2</v>
      </c>
      <c r="N1965" s="83">
        <v>965169.98934244481</v>
      </c>
      <c r="O1965" s="105">
        <v>0.22867247017730963</v>
      </c>
      <c r="P1965" s="83">
        <v>1001114.0207409505</v>
      </c>
      <c r="Q1965" s="105">
        <v>0.18455817257328025</v>
      </c>
      <c r="R1965" s="83">
        <v>460340.70562141889</v>
      </c>
      <c r="S1965" s="83">
        <v>424677.68782755354</v>
      </c>
      <c r="T1965" s="105">
        <v>8.3976669403801663E-2</v>
      </c>
      <c r="U1965" s="83">
        <v>350025.91694190801</v>
      </c>
      <c r="V1965" s="105">
        <v>0.31516177328611711</v>
      </c>
      <c r="W1965" s="83">
        <v>374973.33879164816</v>
      </c>
      <c r="X1965" s="105">
        <v>0.2276624975654726</v>
      </c>
      <c r="Y1965" s="81">
        <v>4557258.0598050142</v>
      </c>
      <c r="Z1965" s="82">
        <v>11060.46430394756</v>
      </c>
      <c r="AA1965" s="83">
        <v>458504.4883006147</v>
      </c>
      <c r="AB1965" s="83">
        <v>1836.2173208041702</v>
      </c>
      <c r="AC1965" s="84">
        <v>3.8522675300750402</v>
      </c>
      <c r="AD1965" s="84">
        <v>3.71307349541244</v>
      </c>
      <c r="AE1965" s="105">
        <v>3.7487551710079683E-2</v>
      </c>
      <c r="AF1965" s="84">
        <v>3.8080216921797838</v>
      </c>
      <c r="AG1965" s="105">
        <v>1.1619113931551482E-2</v>
      </c>
      <c r="AH1965" s="84">
        <v>3.7860243505610023</v>
      </c>
      <c r="AI1965" s="105">
        <v>1.7496765308501566E-2</v>
      </c>
      <c r="AJ1965" s="84">
        <v>9.9237770380139203</v>
      </c>
      <c r="AK1965" s="84">
        <v>9.7867739061617218</v>
      </c>
      <c r="AL1965" s="105">
        <v>1.3998804219431466E-2</v>
      </c>
      <c r="AM1965" s="84">
        <v>10.500331770195594</v>
      </c>
      <c r="AN1965" s="105">
        <v>-5.4908239548980803E-2</v>
      </c>
      <c r="AO1965" s="84">
        <v>10.108030806743029</v>
      </c>
      <c r="AP1965" s="105">
        <v>-1.8228453420046347E-2</v>
      </c>
      <c r="AQ1965" s="108">
        <v>1.941768329882545</v>
      </c>
      <c r="AR1965" s="108">
        <v>0.86772323356343395</v>
      </c>
    </row>
    <row r="1966" spans="1:44" x14ac:dyDescent="0.25">
      <c r="A1966" s="80" t="s">
        <v>326</v>
      </c>
      <c r="B1966" s="80" t="s">
        <v>332</v>
      </c>
      <c r="C1966" s="80" t="s">
        <v>283</v>
      </c>
      <c r="D1966" s="81">
        <v>142.91173548817633</v>
      </c>
      <c r="E1966" s="81">
        <v>186.4426716864109</v>
      </c>
      <c r="F1966" s="105">
        <v>-0.23348161557914091</v>
      </c>
      <c r="G1966" s="81">
        <v>49.960716520547869</v>
      </c>
      <c r="H1966" s="105">
        <v>1.8604821035622963</v>
      </c>
      <c r="I1966" s="80"/>
      <c r="J1966" s="80"/>
      <c r="K1966" s="83">
        <v>29.711921080715129</v>
      </c>
      <c r="L1966" s="83">
        <v>24.939213938850386</v>
      </c>
      <c r="M1966" s="105">
        <v>0.19137359956761926</v>
      </c>
      <c r="N1966" s="83">
        <v>9.7496979524115694</v>
      </c>
      <c r="O1966" s="105">
        <v>2.047470929431813</v>
      </c>
      <c r="P1966" s="80"/>
      <c r="Q1966" s="80"/>
      <c r="R1966" s="83">
        <v>60.962702336509253</v>
      </c>
      <c r="S1966" s="83">
        <v>50.508901634353478</v>
      </c>
      <c r="T1966" s="105">
        <v>0.20696947199195584</v>
      </c>
      <c r="U1966" s="83">
        <v>20.852733823055985</v>
      </c>
      <c r="V1966" s="105">
        <v>1.923487292064572</v>
      </c>
      <c r="W1966" s="80"/>
      <c r="X1966" s="80"/>
      <c r="Y1966" s="81">
        <v>143.27741271138191</v>
      </c>
      <c r="Z1966" s="82">
        <v>-0.36567722320556639</v>
      </c>
      <c r="AA1966" s="83">
        <v>60.434855187024411</v>
      </c>
      <c r="AB1966" s="83">
        <v>0.52784714948484179</v>
      </c>
      <c r="AC1966" s="84">
        <v>4.8099123277806113</v>
      </c>
      <c r="AD1966" s="84">
        <v>7.475884049255054</v>
      </c>
      <c r="AE1966" s="105">
        <v>-0.35660956000783578</v>
      </c>
      <c r="AF1966" s="84">
        <v>5.124334801386353</v>
      </c>
      <c r="AG1966" s="105">
        <v>-6.1358690599348994E-2</v>
      </c>
      <c r="AH1966" s="80"/>
      <c r="AI1966" s="80"/>
      <c r="AJ1966" s="84">
        <v>2.3442486965114333</v>
      </c>
      <c r="AK1966" s="84">
        <v>3.6912834303172111</v>
      </c>
      <c r="AL1966" s="105">
        <v>-0.36492313831615475</v>
      </c>
      <c r="AM1966" s="84">
        <v>2.3958832901472333</v>
      </c>
      <c r="AN1966" s="105">
        <v>-2.1551381007639547E-2</v>
      </c>
      <c r="AO1966" s="80"/>
      <c r="AP1966" s="80"/>
      <c r="AQ1966" s="108">
        <v>6.0744775232943737E-5</v>
      </c>
      <c r="AR1966" s="108">
        <v>1.1491217820243015E-4</v>
      </c>
    </row>
    <row r="1967" spans="1:44" x14ac:dyDescent="0.25">
      <c r="A1967" s="80" t="s">
        <v>326</v>
      </c>
      <c r="B1967" s="80" t="s">
        <v>332</v>
      </c>
      <c r="C1967" s="80" t="s">
        <v>284</v>
      </c>
      <c r="D1967" s="81">
        <v>80573.364990701681</v>
      </c>
      <c r="E1967" s="81">
        <v>20012.370698039533</v>
      </c>
      <c r="F1967" s="105">
        <v>3.0261779179712511</v>
      </c>
      <c r="G1967" s="81">
        <v>25054.02111100197</v>
      </c>
      <c r="H1967" s="105">
        <v>2.215985355553145</v>
      </c>
      <c r="I1967" s="81">
        <v>29888.87799184084</v>
      </c>
      <c r="J1967" s="105">
        <v>1.6957641237886834</v>
      </c>
      <c r="K1967" s="83">
        <v>5538.9237803056412</v>
      </c>
      <c r="L1967" s="83">
        <v>1977.2327280727495</v>
      </c>
      <c r="M1967" s="105">
        <v>1.8013514553264285</v>
      </c>
      <c r="N1967" s="83">
        <v>2206.6517855254897</v>
      </c>
      <c r="O1967" s="105">
        <v>1.5101032327067443</v>
      </c>
      <c r="P1967" s="83">
        <v>2656.831712097076</v>
      </c>
      <c r="Q1967" s="105">
        <v>1.0847853309962519</v>
      </c>
      <c r="R1967" s="83">
        <v>1626.0616975030123</v>
      </c>
      <c r="S1967" s="83">
        <v>880.54656166100972</v>
      </c>
      <c r="T1967" s="105">
        <v>0.84665044223863406</v>
      </c>
      <c r="U1967" s="83">
        <v>912.16094344578528</v>
      </c>
      <c r="V1967" s="105">
        <v>0.78264779827164133</v>
      </c>
      <c r="W1967" s="83">
        <v>1048.5694751847707</v>
      </c>
      <c r="X1967" s="105">
        <v>0.55074292737396391</v>
      </c>
      <c r="Y1967" s="81">
        <v>80575.513043549145</v>
      </c>
      <c r="Z1967" s="82">
        <v>-2.1480528474599123</v>
      </c>
      <c r="AA1967" s="83">
        <v>1625.8962671742347</v>
      </c>
      <c r="AB1967" s="83">
        <v>0.16543032877757469</v>
      </c>
      <c r="AC1967" s="84">
        <v>14.546754601894087</v>
      </c>
      <c r="AD1967" s="84">
        <v>10.121403724459899</v>
      </c>
      <c r="AE1967" s="105">
        <v>0.43722698925047909</v>
      </c>
      <c r="AF1967" s="84">
        <v>11.353862569229804</v>
      </c>
      <c r="AG1967" s="105">
        <v>0.28121637136223271</v>
      </c>
      <c r="AH1967" s="84">
        <v>11.24981979692237</v>
      </c>
      <c r="AI1967" s="105">
        <v>0.2930655658923233</v>
      </c>
      <c r="AJ1967" s="84">
        <v>49.55123481134234</v>
      </c>
      <c r="AK1967" s="84">
        <v>22.727214629388147</v>
      </c>
      <c r="AL1967" s="105">
        <v>1.1802599051125491</v>
      </c>
      <c r="AM1967" s="84">
        <v>27.46666724882753</v>
      </c>
      <c r="AN1967" s="105">
        <v>0.80404977285540657</v>
      </c>
      <c r="AO1967" s="84">
        <v>28.5044326572391</v>
      </c>
      <c r="AP1967" s="105">
        <v>0.73836944615553013</v>
      </c>
      <c r="AQ1967" s="108">
        <v>3.4247788884538784E-2</v>
      </c>
      <c r="AR1967" s="108">
        <v>3.065059198330668E-3</v>
      </c>
    </row>
    <row r="1968" spans="1:44" x14ac:dyDescent="0.25">
      <c r="A1968" s="80" t="s">
        <v>326</v>
      </c>
      <c r="B1968" s="80" t="s">
        <v>332</v>
      </c>
      <c r="C1968" s="80" t="s">
        <v>285</v>
      </c>
      <c r="D1968" s="81">
        <v>73233877.950247303</v>
      </c>
      <c r="E1968" s="81">
        <v>78683310.323973835</v>
      </c>
      <c r="F1968" s="105">
        <v>-6.925779242496051E-2</v>
      </c>
      <c r="G1968" s="81">
        <v>69992942.889668241</v>
      </c>
      <c r="H1968" s="105">
        <v>4.6303740445487976E-2</v>
      </c>
      <c r="I1968" s="81">
        <v>59738594.165320784</v>
      </c>
      <c r="J1968" s="105">
        <v>0.22590561384118993</v>
      </c>
      <c r="K1968" s="83">
        <v>25199069.629205406</v>
      </c>
      <c r="L1968" s="83">
        <v>29330025.829773411</v>
      </c>
      <c r="M1968" s="105">
        <v>-0.14084393326290906</v>
      </c>
      <c r="N1968" s="83">
        <v>26612296.120897397</v>
      </c>
      <c r="O1968" s="105">
        <v>-5.3104267488676062E-2</v>
      </c>
      <c r="P1968" s="83">
        <v>22768123.486458305</v>
      </c>
      <c r="Q1968" s="105">
        <v>0.10676971882170892</v>
      </c>
      <c r="R1968" s="83">
        <v>18238716.950709563</v>
      </c>
      <c r="S1968" s="83">
        <v>21456941.864013594</v>
      </c>
      <c r="T1968" s="105">
        <v>-0.14998525576011656</v>
      </c>
      <c r="U1968" s="83">
        <v>18509059.142865632</v>
      </c>
      <c r="V1968" s="105">
        <v>-1.4605939181963937E-2</v>
      </c>
      <c r="W1968" s="83">
        <v>15155861.074755121</v>
      </c>
      <c r="X1968" s="105">
        <v>0.20341014349158335</v>
      </c>
      <c r="Y1968" s="81">
        <v>71896583.89023599</v>
      </c>
      <c r="Z1968" s="82">
        <v>1337294.0600113063</v>
      </c>
      <c r="AA1968" s="83">
        <v>17622376.485270876</v>
      </c>
      <c r="AB1968" s="83">
        <v>616340.46543868689</v>
      </c>
      <c r="AC1968" s="84">
        <v>2.9062135637488042</v>
      </c>
      <c r="AD1968" s="84">
        <v>2.6826880678741531</v>
      </c>
      <c r="AE1968" s="105">
        <v>8.3321463479643296E-2</v>
      </c>
      <c r="AF1968" s="84">
        <v>2.6300978529509913</v>
      </c>
      <c r="AG1968" s="105">
        <v>0.10498305623420393</v>
      </c>
      <c r="AH1968" s="84">
        <v>2.6237820697367193</v>
      </c>
      <c r="AI1968" s="105">
        <v>0.10764289354276485</v>
      </c>
      <c r="AJ1968" s="84">
        <v>4.0152976850379929</v>
      </c>
      <c r="AK1968" s="84">
        <v>3.6670328335995155</v>
      </c>
      <c r="AL1968" s="105">
        <v>9.4971838879507608E-2</v>
      </c>
      <c r="AM1968" s="84">
        <v>3.7815505558340181</v>
      </c>
      <c r="AN1968" s="105">
        <v>6.1812509380142884E-2</v>
      </c>
      <c r="AO1968" s="84">
        <v>3.941616637330255</v>
      </c>
      <c r="AP1968" s="105">
        <v>1.8693103487010775E-2</v>
      </c>
      <c r="AQ1968" s="108">
        <v>31.128132622059269</v>
      </c>
      <c r="AR1968" s="108">
        <v>34.379228808701619</v>
      </c>
    </row>
    <row r="1969" spans="1:44" x14ac:dyDescent="0.25">
      <c r="A1969" s="80" t="s">
        <v>326</v>
      </c>
      <c r="B1969" s="80" t="s">
        <v>332</v>
      </c>
      <c r="C1969" s="80" t="s">
        <v>286</v>
      </c>
      <c r="D1969" s="81">
        <v>16120.596607309581</v>
      </c>
      <c r="E1969" s="81">
        <v>28996.53574350238</v>
      </c>
      <c r="F1969" s="105">
        <v>-0.44405094629547509</v>
      </c>
      <c r="G1969" s="81">
        <v>171642.99223019718</v>
      </c>
      <c r="H1969" s="105">
        <v>-0.90608065964213891</v>
      </c>
      <c r="I1969" s="81">
        <v>108011.25561470746</v>
      </c>
      <c r="J1969" s="105">
        <v>-0.85075077115283071</v>
      </c>
      <c r="K1969" s="83">
        <v>3391.7011128664017</v>
      </c>
      <c r="L1969" s="83">
        <v>6565.8126591971923</v>
      </c>
      <c r="M1969" s="105">
        <v>-0.48343011156198479</v>
      </c>
      <c r="N1969" s="83">
        <v>80887.913242926195</v>
      </c>
      <c r="O1969" s="105">
        <v>-0.9580691233475106</v>
      </c>
      <c r="P1969" s="83">
        <v>35554.962238311768</v>
      </c>
      <c r="Q1969" s="105">
        <v>-0.90460681437001444</v>
      </c>
      <c r="R1969" s="83">
        <v>1304.0783648638212</v>
      </c>
      <c r="S1969" s="83">
        <v>2509.7077888926688</v>
      </c>
      <c r="T1969" s="105">
        <v>-0.48038637380999416</v>
      </c>
      <c r="U1969" s="83">
        <v>52399.356263243535</v>
      </c>
      <c r="V1969" s="105">
        <v>-0.97511270256236726</v>
      </c>
      <c r="W1969" s="83">
        <v>9906.2757770858279</v>
      </c>
      <c r="X1969" s="105">
        <v>-0.8683583624957949</v>
      </c>
      <c r="Y1969" s="81">
        <v>15960.786854236127</v>
      </c>
      <c r="Z1969" s="82">
        <v>159.80975307345389</v>
      </c>
      <c r="AA1969" s="83">
        <v>1278.5759950364532</v>
      </c>
      <c r="AB1969" s="83">
        <v>25.502369827368071</v>
      </c>
      <c r="AC1969" s="84">
        <v>4.7529531851011804</v>
      </c>
      <c r="AD1969" s="84">
        <v>4.4162904500305693</v>
      </c>
      <c r="AE1969" s="105">
        <v>7.6232018450752198E-2</v>
      </c>
      <c r="AF1969" s="84">
        <v>2.1219856632314307</v>
      </c>
      <c r="AG1969" s="105">
        <v>1.2398611203919372</v>
      </c>
      <c r="AH1969" s="84">
        <v>3.037867257198811</v>
      </c>
      <c r="AI1969" s="105">
        <v>0.56456908175896869</v>
      </c>
      <c r="AJ1969" s="84">
        <v>12.361677826771537</v>
      </c>
      <c r="AK1969" s="84">
        <v>11.553749751996509</v>
      </c>
      <c r="AL1969" s="105">
        <v>6.9927780341219187E-2</v>
      </c>
      <c r="AM1969" s="84">
        <v>3.2756698644902862</v>
      </c>
      <c r="AN1969" s="105">
        <v>2.7737862294297742</v>
      </c>
      <c r="AO1969" s="84">
        <v>10.903316043810118</v>
      </c>
      <c r="AP1969" s="105">
        <v>0.13375396779306784</v>
      </c>
      <c r="AQ1969" s="108">
        <v>6.8520756128736008E-3</v>
      </c>
      <c r="AR1969" s="108">
        <v>2.4581339033493024E-3</v>
      </c>
    </row>
    <row r="1970" spans="1:44" x14ac:dyDescent="0.25">
      <c r="A1970" s="80" t="s">
        <v>326</v>
      </c>
      <c r="B1970" s="80" t="s">
        <v>332</v>
      </c>
      <c r="C1970" s="80" t="s">
        <v>287</v>
      </c>
      <c r="D1970" s="81">
        <v>5443.1804352343079</v>
      </c>
      <c r="E1970" s="81">
        <v>4446.7922163689136</v>
      </c>
      <c r="F1970" s="105">
        <v>0.22406898509843307</v>
      </c>
      <c r="G1970" s="81">
        <v>42552.611713385581</v>
      </c>
      <c r="H1970" s="105">
        <v>-0.87208351694375386</v>
      </c>
      <c r="I1970" s="81">
        <v>51757.614681767227</v>
      </c>
      <c r="J1970" s="105">
        <v>-0.89483324398348307</v>
      </c>
      <c r="K1970" s="83">
        <v>158.79570238488512</v>
      </c>
      <c r="L1970" s="83">
        <v>99.476618211172678</v>
      </c>
      <c r="M1970" s="105">
        <v>0.59631182925607373</v>
      </c>
      <c r="N1970" s="83">
        <v>1408.4097438413387</v>
      </c>
      <c r="O1970" s="105">
        <v>-0.88725177237713437</v>
      </c>
      <c r="P1970" s="83">
        <v>2095.8507853239039</v>
      </c>
      <c r="Q1970" s="105">
        <v>-0.92423329776296836</v>
      </c>
      <c r="R1970" s="83">
        <v>145.67655212129532</v>
      </c>
      <c r="S1970" s="83">
        <v>109.14988598219745</v>
      </c>
      <c r="T1970" s="105">
        <v>0.33464685565549229</v>
      </c>
      <c r="U1970" s="83">
        <v>985.60470932780822</v>
      </c>
      <c r="V1970" s="105">
        <v>-0.85219576292340549</v>
      </c>
      <c r="W1970" s="83">
        <v>1191.9262163462975</v>
      </c>
      <c r="X1970" s="105">
        <v>-0.87778056214935118</v>
      </c>
      <c r="Y1970" s="81">
        <v>5443.1804352343079</v>
      </c>
      <c r="Z1970" s="80"/>
      <c r="AA1970" s="83">
        <v>145.67655212129532</v>
      </c>
      <c r="AB1970" s="80"/>
      <c r="AC1970" s="84">
        <v>34.277882546476356</v>
      </c>
      <c r="AD1970" s="84">
        <v>44.701883682144249</v>
      </c>
      <c r="AE1970" s="105">
        <v>-0.23318930382863629</v>
      </c>
      <c r="AF1970" s="84">
        <v>30.213232973897441</v>
      </c>
      <c r="AG1970" s="105">
        <v>0.13453209645225808</v>
      </c>
      <c r="AH1970" s="84">
        <v>24.695276516914983</v>
      </c>
      <c r="AI1970" s="105">
        <v>0.38803396362044312</v>
      </c>
      <c r="AJ1970" s="84">
        <v>37.364835699173661</v>
      </c>
      <c r="AK1970" s="84">
        <v>40.740236935237789</v>
      </c>
      <c r="AL1970" s="105">
        <v>-8.2851782168812449E-2</v>
      </c>
      <c r="AM1970" s="84">
        <v>43.17411565779436</v>
      </c>
      <c r="AN1970" s="105">
        <v>-0.13455469487009472</v>
      </c>
      <c r="AO1970" s="84">
        <v>43.42350555928185</v>
      </c>
      <c r="AP1970" s="105">
        <v>-0.13952512083200841</v>
      </c>
      <c r="AQ1970" s="108">
        <v>2.3136292548768364E-3</v>
      </c>
      <c r="AR1970" s="108">
        <v>2.7459428922416151E-4</v>
      </c>
    </row>
    <row r="1971" spans="1:44" x14ac:dyDescent="0.25">
      <c r="A1971" s="80" t="s">
        <v>326</v>
      </c>
      <c r="B1971" s="80" t="s">
        <v>332</v>
      </c>
      <c r="C1971" s="80" t="s">
        <v>288</v>
      </c>
      <c r="D1971" s="81">
        <v>2283882.8572533536</v>
      </c>
      <c r="E1971" s="81">
        <v>2340050.5752572604</v>
      </c>
      <c r="F1971" s="105">
        <v>-2.4002779511605989E-2</v>
      </c>
      <c r="G1971" s="81">
        <v>1763208.5787393216</v>
      </c>
      <c r="H1971" s="105">
        <v>0.29529931103574231</v>
      </c>
      <c r="I1971" s="81">
        <v>1420177.6265795291</v>
      </c>
      <c r="J1971" s="105">
        <v>0.60816704509987396</v>
      </c>
      <c r="K1971" s="83">
        <v>651975.23307985917</v>
      </c>
      <c r="L1971" s="83">
        <v>674676.46540290513</v>
      </c>
      <c r="M1971" s="105">
        <v>-3.3647582933679442E-2</v>
      </c>
      <c r="N1971" s="83">
        <v>538007.0317082383</v>
      </c>
      <c r="O1971" s="105">
        <v>0.21183403683360394</v>
      </c>
      <c r="P1971" s="83">
        <v>432163.92782655219</v>
      </c>
      <c r="Q1971" s="105">
        <v>0.50862946002639919</v>
      </c>
      <c r="R1971" s="83">
        <v>217985.54720858799</v>
      </c>
      <c r="S1971" s="83">
        <v>211148.80488175128</v>
      </c>
      <c r="T1971" s="105">
        <v>3.2378787702186919E-2</v>
      </c>
      <c r="U1971" s="83">
        <v>183706.00819048507</v>
      </c>
      <c r="V1971" s="105">
        <v>0.18659998851294188</v>
      </c>
      <c r="W1971" s="83">
        <v>153542.05762663475</v>
      </c>
      <c r="X1971" s="105">
        <v>0.41971229627949386</v>
      </c>
      <c r="Y1971" s="81">
        <v>2269278.8941396782</v>
      </c>
      <c r="Z1971" s="82">
        <v>14603.96311367552</v>
      </c>
      <c r="AA1971" s="83">
        <v>216145.31195080336</v>
      </c>
      <c r="AB1971" s="83">
        <v>1840.2352577846314</v>
      </c>
      <c r="AC1971" s="84">
        <v>3.5030208838831847</v>
      </c>
      <c r="AD1971" s="84">
        <v>3.4684040354954764</v>
      </c>
      <c r="AE1971" s="105">
        <v>9.9806274106018691E-3</v>
      </c>
      <c r="AF1971" s="84">
        <v>3.2772965311269595</v>
      </c>
      <c r="AG1971" s="105">
        <v>6.8875169095121716E-2</v>
      </c>
      <c r="AH1971" s="84">
        <v>3.2862012193426602</v>
      </c>
      <c r="AI1971" s="105">
        <v>6.5978815680646299E-2</v>
      </c>
      <c r="AJ1971" s="84">
        <v>10.477221478669552</v>
      </c>
      <c r="AK1971" s="84">
        <v>11.08247132427649</v>
      </c>
      <c r="AL1971" s="105">
        <v>-5.461325618602051E-2</v>
      </c>
      <c r="AM1971" s="84">
        <v>9.5979908120971622</v>
      </c>
      <c r="AN1971" s="105">
        <v>9.1605699962144252E-2</v>
      </c>
      <c r="AO1971" s="84">
        <v>9.2494372456108902</v>
      </c>
      <c r="AP1971" s="105">
        <v>0.13274150637016094</v>
      </c>
      <c r="AQ1971" s="108">
        <v>0.9707666788057886</v>
      </c>
      <c r="AR1971" s="108">
        <v>0.41089376104290715</v>
      </c>
    </row>
    <row r="1972" spans="1:44" x14ac:dyDescent="0.25">
      <c r="A1972" s="80" t="s">
        <v>326</v>
      </c>
      <c r="B1972" s="80" t="s">
        <v>332</v>
      </c>
      <c r="C1972" s="80" t="s">
        <v>289</v>
      </c>
      <c r="D1972" s="81">
        <v>1105.3816167676448</v>
      </c>
      <c r="E1972" s="81">
        <v>4493.5203152334689</v>
      </c>
      <c r="F1972" s="105">
        <v>-0.75400542576378382</v>
      </c>
      <c r="G1972" s="81">
        <v>18125.377176331283</v>
      </c>
      <c r="H1972" s="105">
        <v>-0.93901469712800856</v>
      </c>
      <c r="I1972" s="81">
        <v>20274.762264363766</v>
      </c>
      <c r="J1972" s="105">
        <v>-0.94547992216359866</v>
      </c>
      <c r="K1972" s="83">
        <v>88.950504318652264</v>
      </c>
      <c r="L1972" s="83">
        <v>322.28389252548158</v>
      </c>
      <c r="M1972" s="105">
        <v>-0.72399953462886968</v>
      </c>
      <c r="N1972" s="83">
        <v>1473.0757676259973</v>
      </c>
      <c r="O1972" s="105">
        <v>-0.93961579826813357</v>
      </c>
      <c r="P1972" s="83">
        <v>1478.5197742039504</v>
      </c>
      <c r="Q1972" s="105">
        <v>-0.93983813685106499</v>
      </c>
      <c r="R1972" s="83">
        <v>36.971572054257486</v>
      </c>
      <c r="S1972" s="83">
        <v>108.12971726088242</v>
      </c>
      <c r="T1972" s="105">
        <v>-0.65808130280173671</v>
      </c>
      <c r="U1972" s="83">
        <v>443.08174383673077</v>
      </c>
      <c r="V1972" s="105">
        <v>-0.91655812371298928</v>
      </c>
      <c r="W1972" s="83">
        <v>471.58642519385523</v>
      </c>
      <c r="X1972" s="105">
        <v>-0.92160170420711418</v>
      </c>
      <c r="Y1972" s="81">
        <v>1105.3816167676448</v>
      </c>
      <c r="Z1972" s="80"/>
      <c r="AA1972" s="83">
        <v>36.971572054257486</v>
      </c>
      <c r="AB1972" s="80"/>
      <c r="AC1972" s="84">
        <v>12.426929169594988</v>
      </c>
      <c r="AD1972" s="84">
        <v>13.942739365660932</v>
      </c>
      <c r="AE1972" s="105">
        <v>-0.10871681355524568</v>
      </c>
      <c r="AF1972" s="84">
        <v>12.304443243637131</v>
      </c>
      <c r="AG1972" s="105">
        <v>9.9546093661082233E-3</v>
      </c>
      <c r="AH1972" s="84">
        <v>13.712878662904524</v>
      </c>
      <c r="AI1972" s="105">
        <v>-9.3776771815842708E-2</v>
      </c>
      <c r="AJ1972" s="84">
        <v>29.89815026381476</v>
      </c>
      <c r="AK1972" s="84">
        <v>41.556756357662913</v>
      </c>
      <c r="AL1972" s="105">
        <v>-0.28054658533758131</v>
      </c>
      <c r="AM1972" s="84">
        <v>40.907524240064888</v>
      </c>
      <c r="AN1972" s="105">
        <v>-0.26912833716462192</v>
      </c>
      <c r="AO1972" s="84">
        <v>42.99267574555271</v>
      </c>
      <c r="AP1972" s="105">
        <v>-0.30457572725262366</v>
      </c>
      <c r="AQ1972" s="108">
        <v>4.6984355502934752E-4</v>
      </c>
      <c r="AR1972" s="108">
        <v>6.9689887644276824E-5</v>
      </c>
    </row>
    <row r="1973" spans="1:44" x14ac:dyDescent="0.25">
      <c r="A1973" s="80" t="s">
        <v>326</v>
      </c>
      <c r="B1973" s="80" t="s">
        <v>332</v>
      </c>
      <c r="C1973" s="80" t="s">
        <v>290</v>
      </c>
      <c r="D1973" s="81">
        <v>29461197.172970206</v>
      </c>
      <c r="E1973" s="81">
        <v>32604303.960289944</v>
      </c>
      <c r="F1973" s="105">
        <v>-9.6401591371122378E-2</v>
      </c>
      <c r="G1973" s="81">
        <v>28963305.82268602</v>
      </c>
      <c r="H1973" s="105">
        <v>1.7190418570735218E-2</v>
      </c>
      <c r="I1973" s="81">
        <v>28752714.342758778</v>
      </c>
      <c r="J1973" s="105">
        <v>2.4640554688703842E-2</v>
      </c>
      <c r="K1973" s="83">
        <v>9584855.5050486252</v>
      </c>
      <c r="L1973" s="83">
        <v>10396358.948399941</v>
      </c>
      <c r="M1973" s="105">
        <v>-7.8056504914752911E-2</v>
      </c>
      <c r="N1973" s="83">
        <v>9291982.9619002398</v>
      </c>
      <c r="O1973" s="105">
        <v>3.1518842032884228E-2</v>
      </c>
      <c r="P1973" s="83">
        <v>9160718.0635454413</v>
      </c>
      <c r="Q1973" s="105">
        <v>4.6299584657125824E-2</v>
      </c>
      <c r="R1973" s="83">
        <v>5105263.9533744445</v>
      </c>
      <c r="S1973" s="83">
        <v>6283917.9183369316</v>
      </c>
      <c r="T1973" s="105">
        <v>-0.18756673468364199</v>
      </c>
      <c r="U1973" s="83">
        <v>5803978.912571393</v>
      </c>
      <c r="V1973" s="105">
        <v>-0.12038550961712402</v>
      </c>
      <c r="W1973" s="83">
        <v>6081035.5924822642</v>
      </c>
      <c r="X1973" s="105">
        <v>-0.16046142540493041</v>
      </c>
      <c r="Y1973" s="81">
        <v>28730697.288994342</v>
      </c>
      <c r="Z1973" s="82">
        <v>730499.8839758645</v>
      </c>
      <c r="AA1973" s="83">
        <v>4894819.4591427036</v>
      </c>
      <c r="AB1973" s="83">
        <v>210444.49423174048</v>
      </c>
      <c r="AC1973" s="84">
        <v>3.0737236630695297</v>
      </c>
      <c r="AD1973" s="84">
        <v>3.1361271885776834</v>
      </c>
      <c r="AE1973" s="105">
        <v>-1.9898276363100979E-2</v>
      </c>
      <c r="AF1973" s="84">
        <v>3.1170209783470084</v>
      </c>
      <c r="AG1973" s="105">
        <v>-1.3890607595602313E-2</v>
      </c>
      <c r="AH1973" s="84">
        <v>3.138696567595348</v>
      </c>
      <c r="AI1973" s="105">
        <v>-2.0700600751475642E-2</v>
      </c>
      <c r="AJ1973" s="84">
        <v>5.770749062543012</v>
      </c>
      <c r="AK1973" s="84">
        <v>5.1885311654291666</v>
      </c>
      <c r="AL1973" s="105">
        <v>0.11221246987839718</v>
      </c>
      <c r="AM1973" s="84">
        <v>4.9902500093430087</v>
      </c>
      <c r="AN1973" s="105">
        <v>0.15640479970717136</v>
      </c>
      <c r="AO1973" s="84">
        <v>4.7282595053882899</v>
      </c>
      <c r="AP1973" s="105">
        <v>0.22048061363102187</v>
      </c>
      <c r="AQ1973" s="108">
        <v>12.522511144744824</v>
      </c>
      <c r="AR1973" s="108">
        <v>9.6232118770310944</v>
      </c>
    </row>
    <row r="1974" spans="1:44" x14ac:dyDescent="0.25">
      <c r="A1974" s="80" t="s">
        <v>326</v>
      </c>
      <c r="B1974" s="80" t="s">
        <v>332</v>
      </c>
      <c r="C1974" s="80" t="s">
        <v>291</v>
      </c>
      <c r="D1974" s="81">
        <v>14652435.850180121</v>
      </c>
      <c r="E1974" s="81">
        <v>15268352.256966891</v>
      </c>
      <c r="F1974" s="105">
        <v>-4.0339415571561059E-2</v>
      </c>
      <c r="G1974" s="81">
        <v>11280377.104207058</v>
      </c>
      <c r="H1974" s="105">
        <v>0.29893138454701501</v>
      </c>
      <c r="I1974" s="81">
        <v>9684680.5232291725</v>
      </c>
      <c r="J1974" s="105">
        <v>0.51294984021781087</v>
      </c>
      <c r="K1974" s="83">
        <v>3362242.5405861582</v>
      </c>
      <c r="L1974" s="83">
        <v>3615371.9205462802</v>
      </c>
      <c r="M1974" s="105">
        <v>-7.0014755196160947E-2</v>
      </c>
      <c r="N1974" s="83">
        <v>2832262.2203147472</v>
      </c>
      <c r="O1974" s="105">
        <v>0.18712261755640502</v>
      </c>
      <c r="P1974" s="83">
        <v>2544573.0331183425</v>
      </c>
      <c r="Q1974" s="105">
        <v>0.32133858876346411</v>
      </c>
      <c r="R1974" s="83">
        <v>1064054.4122941056</v>
      </c>
      <c r="S1974" s="83">
        <v>1315334.9358365741</v>
      </c>
      <c r="T1974" s="105">
        <v>-0.19103919214511703</v>
      </c>
      <c r="U1974" s="83">
        <v>986214.74102403794</v>
      </c>
      <c r="V1974" s="105">
        <v>7.8927710195492232E-2</v>
      </c>
      <c r="W1974" s="83">
        <v>891783.43014984613</v>
      </c>
      <c r="X1974" s="105">
        <v>0.19317580515631788</v>
      </c>
      <c r="Y1974" s="81">
        <v>14585923.62664262</v>
      </c>
      <c r="Z1974" s="82">
        <v>66512.223537500307</v>
      </c>
      <c r="AA1974" s="83">
        <v>1055205.961304697</v>
      </c>
      <c r="AB1974" s="83">
        <v>8848.4509894085659</v>
      </c>
      <c r="AC1974" s="84">
        <v>4.3579354175994931</v>
      </c>
      <c r="AD1974" s="84">
        <v>4.2231760915651115</v>
      </c>
      <c r="AE1974" s="105">
        <v>3.1909473607679872E-2</v>
      </c>
      <c r="AF1974" s="84">
        <v>3.9828152292175396</v>
      </c>
      <c r="AG1974" s="105">
        <v>9.4184682641089854E-2</v>
      </c>
      <c r="AH1974" s="84">
        <v>3.8060139745176493</v>
      </c>
      <c r="AI1974" s="105">
        <v>0.14501298386635347</v>
      </c>
      <c r="AJ1974" s="84">
        <v>13.770382116633876</v>
      </c>
      <c r="AK1974" s="84">
        <v>11.607957669926842</v>
      </c>
      <c r="AL1974" s="105">
        <v>0.18628810581462624</v>
      </c>
      <c r="AM1974" s="84">
        <v>11.43805363575691</v>
      </c>
      <c r="AN1974" s="105">
        <v>0.20390955971615568</v>
      </c>
      <c r="AO1974" s="84">
        <v>10.859901850387439</v>
      </c>
      <c r="AP1974" s="105">
        <v>0.26800244664666112</v>
      </c>
      <c r="AQ1974" s="108">
        <v>6.228032423607063</v>
      </c>
      <c r="AR1974" s="108">
        <v>2.0056986576429336</v>
      </c>
    </row>
    <row r="1975" spans="1:44" x14ac:dyDescent="0.25">
      <c r="A1975" s="80" t="s">
        <v>326</v>
      </c>
      <c r="B1975" s="80" t="s">
        <v>332</v>
      </c>
      <c r="C1975" s="80" t="s">
        <v>292</v>
      </c>
      <c r="D1975" s="81">
        <v>110962769.5575636</v>
      </c>
      <c r="E1975" s="81">
        <v>121793875.23550294</v>
      </c>
      <c r="F1975" s="105">
        <v>-8.89298058461159E-2</v>
      </c>
      <c r="G1975" s="81">
        <v>117345066.93971355</v>
      </c>
      <c r="H1975" s="105">
        <v>-5.4389140920843973E-2</v>
      </c>
      <c r="I1975" s="81">
        <v>112546345.4844268</v>
      </c>
      <c r="J1975" s="105">
        <v>-1.4070434006960406E-2</v>
      </c>
      <c r="K1975" s="83">
        <v>42585283.485697068</v>
      </c>
      <c r="L1975" s="83">
        <v>49697267.204069026</v>
      </c>
      <c r="M1975" s="105">
        <v>-0.14310613276115219</v>
      </c>
      <c r="N1975" s="83">
        <v>49112463.17037864</v>
      </c>
      <c r="O1975" s="105">
        <v>-0.1329027147760394</v>
      </c>
      <c r="P1975" s="83">
        <v>48798450.481130309</v>
      </c>
      <c r="Q1975" s="105">
        <v>-0.12732303862467492</v>
      </c>
      <c r="R1975" s="83">
        <v>27962020.336466253</v>
      </c>
      <c r="S1975" s="83">
        <v>31998076.199738257</v>
      </c>
      <c r="T1975" s="105">
        <v>-0.12613432876645936</v>
      </c>
      <c r="U1975" s="83">
        <v>30709019.826585952</v>
      </c>
      <c r="V1975" s="105">
        <v>-8.9452529114638774E-2</v>
      </c>
      <c r="W1975" s="83">
        <v>30304338.767760038</v>
      </c>
      <c r="X1975" s="105">
        <v>-7.7293170764897681E-2</v>
      </c>
      <c r="Y1975" s="81">
        <v>106367635.28593653</v>
      </c>
      <c r="Z1975" s="82">
        <v>4595134.2716270695</v>
      </c>
      <c r="AA1975" s="83">
        <v>25975030.25842578</v>
      </c>
      <c r="AB1975" s="83">
        <v>1986990.0780404722</v>
      </c>
      <c r="AC1975" s="84">
        <v>2.6056599950739363</v>
      </c>
      <c r="AD1975" s="84">
        <v>2.4507157453022068</v>
      </c>
      <c r="AE1975" s="105">
        <v>6.3224080584924278E-2</v>
      </c>
      <c r="AF1975" s="84">
        <v>2.3893134118039567</v>
      </c>
      <c r="AG1975" s="105">
        <v>9.054759505436151E-2</v>
      </c>
      <c r="AH1975" s="84">
        <v>2.3063508036581393</v>
      </c>
      <c r="AI1975" s="105">
        <v>0.12977609084492178</v>
      </c>
      <c r="AJ1975" s="84">
        <v>3.9683387760380517</v>
      </c>
      <c r="AK1975" s="84">
        <v>3.8062874303830556</v>
      </c>
      <c r="AL1975" s="105">
        <v>4.2574647505978724E-2</v>
      </c>
      <c r="AM1975" s="84">
        <v>3.8211921970275169</v>
      </c>
      <c r="AN1975" s="105">
        <v>3.850802875735989E-2</v>
      </c>
      <c r="AO1975" s="84">
        <v>3.7138690385867053</v>
      </c>
      <c r="AP1975" s="105">
        <v>6.8518769727050927E-2</v>
      </c>
      <c r="AQ1975" s="108">
        <v>47.164835504756674</v>
      </c>
      <c r="AR1975" s="108">
        <v>52.70725444662061</v>
      </c>
    </row>
    <row r="1976" spans="1:44" x14ac:dyDescent="0.25">
      <c r="A1976" s="80" t="s">
        <v>326</v>
      </c>
      <c r="B1976" s="80" t="s">
        <v>332</v>
      </c>
      <c r="C1976" s="80" t="s">
        <v>293</v>
      </c>
      <c r="D1976" s="81">
        <v>21.677543163299561</v>
      </c>
      <c r="E1976" s="81">
        <v>124.3558645915985</v>
      </c>
      <c r="F1976" s="105">
        <v>-0.82568137631070682</v>
      </c>
      <c r="G1976" s="81">
        <v>400.25399803996083</v>
      </c>
      <c r="H1976" s="105">
        <v>-0.94584053308785365</v>
      </c>
      <c r="I1976" s="81">
        <v>632.9857937633991</v>
      </c>
      <c r="J1976" s="105">
        <v>-0.9657535076191579</v>
      </c>
      <c r="K1976" s="83">
        <v>8.4607503894631009</v>
      </c>
      <c r="L1976" s="83">
        <v>26.068221289050921</v>
      </c>
      <c r="M1976" s="105">
        <v>-0.67543813996174895</v>
      </c>
      <c r="N1976" s="83">
        <v>49.17376719883633</v>
      </c>
      <c r="O1976" s="105">
        <v>-0.82794178946567831</v>
      </c>
      <c r="P1976" s="83">
        <v>59.921398650519848</v>
      </c>
      <c r="Q1976" s="105">
        <v>-0.85880252163657234</v>
      </c>
      <c r="R1976" s="83">
        <v>3.6212679228810885</v>
      </c>
      <c r="S1976" s="83">
        <v>13.844322208793017</v>
      </c>
      <c r="T1976" s="105">
        <v>-0.73842938149900228</v>
      </c>
      <c r="U1976" s="83">
        <v>29.813172214773015</v>
      </c>
      <c r="V1976" s="105">
        <v>-0.87853463238351137</v>
      </c>
      <c r="W1976" s="83">
        <v>25.657079973262398</v>
      </c>
      <c r="X1976" s="105">
        <v>-0.85885892211214754</v>
      </c>
      <c r="Y1976" s="81">
        <v>21.677543163299561</v>
      </c>
      <c r="Z1976" s="80"/>
      <c r="AA1976" s="83">
        <v>3.6212679228810885</v>
      </c>
      <c r="AB1976" s="80"/>
      <c r="AC1976" s="84">
        <v>2.5621300907655269</v>
      </c>
      <c r="AD1976" s="84">
        <v>4.7704008345145512</v>
      </c>
      <c r="AE1976" s="105">
        <v>-0.46291094194262689</v>
      </c>
      <c r="AF1976" s="84">
        <v>8.1395837829856692</v>
      </c>
      <c r="AG1976" s="105">
        <v>-0.68522590846460762</v>
      </c>
      <c r="AH1976" s="84">
        <v>10.563601785318268</v>
      </c>
      <c r="AI1976" s="105">
        <v>-0.75745677063229688</v>
      </c>
      <c r="AJ1976" s="84">
        <v>5.986174904742442</v>
      </c>
      <c r="AK1976" s="84">
        <v>8.9824451292108556</v>
      </c>
      <c r="AL1976" s="105">
        <v>-0.33356955498949409</v>
      </c>
      <c r="AM1976" s="84">
        <v>13.425407908844637</v>
      </c>
      <c r="AN1976" s="105">
        <v>-0.5541159758133859</v>
      </c>
      <c r="AO1976" s="84">
        <v>24.670998976619416</v>
      </c>
      <c r="AP1976" s="105">
        <v>-0.75735984949715618</v>
      </c>
      <c r="AQ1976" s="108">
        <v>9.2140612704686658E-6</v>
      </c>
      <c r="AR1976" s="108">
        <v>6.8259405984968232E-6</v>
      </c>
    </row>
    <row r="1977" spans="1:44" x14ac:dyDescent="0.25">
      <c r="A1977" s="80" t="s">
        <v>326</v>
      </c>
      <c r="B1977" s="80" t="s">
        <v>333</v>
      </c>
      <c r="C1977" s="80" t="s">
        <v>281</v>
      </c>
      <c r="D1977" s="81">
        <v>4719556285.9188776</v>
      </c>
      <c r="E1977" s="81">
        <v>4538012500.4603605</v>
      </c>
      <c r="F1977" s="105">
        <v>4.0005131197875785E-2</v>
      </c>
      <c r="G1977" s="81">
        <v>4343378484.2496214</v>
      </c>
      <c r="H1977" s="105">
        <v>8.6609491443904438E-2</v>
      </c>
      <c r="I1977" s="81">
        <v>4124012713.2864285</v>
      </c>
      <c r="J1977" s="105">
        <v>0.14440876254182544</v>
      </c>
      <c r="K1977" s="83">
        <v>1853799448.2273426</v>
      </c>
      <c r="L1977" s="83">
        <v>1911191330.6705799</v>
      </c>
      <c r="M1977" s="105">
        <v>-3.0029375668578513E-2</v>
      </c>
      <c r="N1977" s="83">
        <v>1882176606.0213227</v>
      </c>
      <c r="O1977" s="105">
        <v>-1.5076777441180588E-2</v>
      </c>
      <c r="P1977" s="83">
        <v>1763886883.5637949</v>
      </c>
      <c r="Q1977" s="105">
        <v>5.0974110358985428E-2</v>
      </c>
      <c r="R1977" s="83">
        <v>2745347163.2541323</v>
      </c>
      <c r="S1977" s="83">
        <v>2841776768.3766322</v>
      </c>
      <c r="T1977" s="105">
        <v>-3.3932857146124623E-2</v>
      </c>
      <c r="U1977" s="83">
        <v>2840121409.2085738</v>
      </c>
      <c r="V1977" s="105">
        <v>-3.3369786815152833E-2</v>
      </c>
      <c r="W1977" s="83">
        <v>2680998634.3773956</v>
      </c>
      <c r="X1977" s="105">
        <v>2.400170147482384E-2</v>
      </c>
      <c r="Y1977" s="81">
        <v>4250188035.950058</v>
      </c>
      <c r="Z1977" s="82">
        <v>469368249.96881956</v>
      </c>
      <c r="AA1977" s="83">
        <v>2339602586.3279362</v>
      </c>
      <c r="AB1977" s="83">
        <v>405744576.92619598</v>
      </c>
      <c r="AC1977" s="84">
        <v>2.545882884166276</v>
      </c>
      <c r="AD1977" s="84">
        <v>2.3744417566336007</v>
      </c>
      <c r="AE1977" s="105">
        <v>7.220270914361715E-2</v>
      </c>
      <c r="AF1977" s="84">
        <v>2.3076359946004006</v>
      </c>
      <c r="AG1977" s="105">
        <v>0.10324283817870121</v>
      </c>
      <c r="AH1977" s="84">
        <v>2.3380256136120163</v>
      </c>
      <c r="AI1977" s="105">
        <v>8.8902905658565845E-2</v>
      </c>
      <c r="AJ1977" s="84">
        <v>1.7191109194090641</v>
      </c>
      <c r="AK1977" s="84">
        <v>1.5968926732597313</v>
      </c>
      <c r="AL1977" s="105">
        <v>7.6535040955413233E-2</v>
      </c>
      <c r="AM1977" s="84">
        <v>1.5292932443546292</v>
      </c>
      <c r="AN1977" s="105">
        <v>0.12412117542214024</v>
      </c>
      <c r="AO1977" s="84">
        <v>1.5382375285111407</v>
      </c>
      <c r="AP1977" s="105">
        <v>0.11758482519470884</v>
      </c>
      <c r="AQ1977" s="80"/>
      <c r="AR1977" s="80"/>
    </row>
    <row r="1978" spans="1:44" x14ac:dyDescent="0.25">
      <c r="A1978" s="80" t="s">
        <v>326</v>
      </c>
      <c r="B1978" s="80" t="s">
        <v>333</v>
      </c>
      <c r="C1978" s="80" t="s">
        <v>313</v>
      </c>
      <c r="D1978" s="81">
        <v>2372723449.0742769</v>
      </c>
      <c r="E1978" s="81">
        <v>2361343742.1037331</v>
      </c>
      <c r="F1978" s="105">
        <v>4.8191657858358324E-3</v>
      </c>
      <c r="G1978" s="81">
        <v>2246639911.8842025</v>
      </c>
      <c r="H1978" s="105">
        <v>5.6120937103948818E-2</v>
      </c>
      <c r="I1978" s="81">
        <v>2083351962.0122597</v>
      </c>
      <c r="J1978" s="105">
        <v>0.13889707180467012</v>
      </c>
      <c r="K1978" s="83">
        <v>1072551092.1458296</v>
      </c>
      <c r="L1978" s="83">
        <v>1127699717.4892788</v>
      </c>
      <c r="M1978" s="105">
        <v>-4.8903643840784716E-2</v>
      </c>
      <c r="N1978" s="83">
        <v>1103166363.9077313</v>
      </c>
      <c r="O1978" s="105">
        <v>-2.7752180236400314E-2</v>
      </c>
      <c r="P1978" s="83">
        <v>1023028984.6886902</v>
      </c>
      <c r="Q1978" s="105">
        <v>4.8407335665283276E-2</v>
      </c>
      <c r="R1978" s="83">
        <v>1309384717.1643155</v>
      </c>
      <c r="S1978" s="83">
        <v>1376357940.1139307</v>
      </c>
      <c r="T1978" s="105">
        <v>-4.8659742496978221E-2</v>
      </c>
      <c r="U1978" s="83">
        <v>1362889227.3000519</v>
      </c>
      <c r="V1978" s="105">
        <v>-3.9258150305972725E-2</v>
      </c>
      <c r="W1978" s="83">
        <v>1272127867.1867044</v>
      </c>
      <c r="X1978" s="105">
        <v>2.9287032332688492E-2</v>
      </c>
      <c r="Y1978" s="81">
        <v>2223726320.9931288</v>
      </c>
      <c r="Z1978" s="82">
        <v>148997128.08114797</v>
      </c>
      <c r="AA1978" s="83">
        <v>1156046604.4202108</v>
      </c>
      <c r="AB1978" s="83">
        <v>153338112.74410462</v>
      </c>
      <c r="AC1978" s="84">
        <v>2.2122241695052689</v>
      </c>
      <c r="AD1978" s="84">
        <v>2.0939472675944719</v>
      </c>
      <c r="AE1978" s="105">
        <v>5.6485138733542974E-2</v>
      </c>
      <c r="AF1978" s="84">
        <v>2.0365377203180492</v>
      </c>
      <c r="AG1978" s="105">
        <v>8.6267220800497826E-2</v>
      </c>
      <c r="AH1978" s="84">
        <v>2.0364544829061986</v>
      </c>
      <c r="AI1978" s="105">
        <v>8.631162055153406E-2</v>
      </c>
      <c r="AJ1978" s="84">
        <v>1.8120903795278698</v>
      </c>
      <c r="AK1978" s="84">
        <v>1.7156465431574204</v>
      </c>
      <c r="AL1978" s="105">
        <v>5.6214280706652596E-2</v>
      </c>
      <c r="AM1978" s="84">
        <v>1.648439115139902</v>
      </c>
      <c r="AN1978" s="105">
        <v>9.9276499134806531E-2</v>
      </c>
      <c r="AO1978" s="84">
        <v>1.6376906879805784</v>
      </c>
      <c r="AP1978" s="105">
        <v>0.10649122745049133</v>
      </c>
      <c r="AQ1978" s="80"/>
      <c r="AR1978" s="80"/>
    </row>
    <row r="1979" spans="1:44" x14ac:dyDescent="0.25">
      <c r="A1979" s="80" t="s">
        <v>326</v>
      </c>
      <c r="B1979" s="80" t="s">
        <v>333</v>
      </c>
      <c r="C1979" s="80" t="s">
        <v>328</v>
      </c>
      <c r="D1979" s="81">
        <v>82525939.717715368</v>
      </c>
      <c r="E1979" s="81">
        <v>88601159.305101082</v>
      </c>
      <c r="F1979" s="105">
        <v>-6.8568172640557562E-2</v>
      </c>
      <c r="G1979" s="81">
        <v>82152388.502502143</v>
      </c>
      <c r="H1979" s="105">
        <v>4.5470523988702643E-3</v>
      </c>
      <c r="I1979" s="81">
        <v>75830481.610850736</v>
      </c>
      <c r="J1979" s="105">
        <v>8.8295075603298884E-2</v>
      </c>
      <c r="K1979" s="83">
        <v>29840679.870123599</v>
      </c>
      <c r="L1979" s="83">
        <v>32988457.101211883</v>
      </c>
      <c r="M1979" s="105">
        <v>-9.5420565485393558E-2</v>
      </c>
      <c r="N1979" s="83">
        <v>31762894.643080615</v>
      </c>
      <c r="O1979" s="105">
        <v>-6.0517619522934774E-2</v>
      </c>
      <c r="P1979" s="83">
        <v>30167783.605211094</v>
      </c>
      <c r="Q1979" s="105">
        <v>-1.08428162760685E-2</v>
      </c>
      <c r="R1979" s="83">
        <v>18022046.503141798</v>
      </c>
      <c r="S1979" s="83">
        <v>19942670.269217853</v>
      </c>
      <c r="T1979" s="105">
        <v>-9.6307251744546893E-2</v>
      </c>
      <c r="U1979" s="83">
        <v>18741821.667820208</v>
      </c>
      <c r="V1979" s="105">
        <v>-3.8404760083395037E-2</v>
      </c>
      <c r="W1979" s="83">
        <v>17783213.568529859</v>
      </c>
      <c r="X1979" s="105">
        <v>1.3430246096498026E-2</v>
      </c>
      <c r="Y1979" s="81">
        <v>79375549.356314316</v>
      </c>
      <c r="Z1979" s="82">
        <v>3150390.361401055</v>
      </c>
      <c r="AA1979" s="83">
        <v>16808158.644405421</v>
      </c>
      <c r="AB1979" s="83">
        <v>1213887.858736377</v>
      </c>
      <c r="AC1979" s="84">
        <v>2.7655515918838063</v>
      </c>
      <c r="AD1979" s="84">
        <v>2.6858230754249544</v>
      </c>
      <c r="AE1979" s="105">
        <v>2.968494730288114E-2</v>
      </c>
      <c r="AF1979" s="84">
        <v>2.5864263766148476</v>
      </c>
      <c r="AG1979" s="105">
        <v>6.9255872461137027E-2</v>
      </c>
      <c r="AH1979" s="84">
        <v>2.5136245540342581</v>
      </c>
      <c r="AI1979" s="105">
        <v>0.10022460890001103</v>
      </c>
      <c r="AJ1979" s="84">
        <v>4.5791658402018083</v>
      </c>
      <c r="AK1979" s="84">
        <v>4.442793172078856</v>
      </c>
      <c r="AL1979" s="105">
        <v>3.0695254728489021E-2</v>
      </c>
      <c r="AM1979" s="84">
        <v>4.3833726496052501</v>
      </c>
      <c r="AN1979" s="105">
        <v>4.4667247402337691E-2</v>
      </c>
      <c r="AO1979" s="84">
        <v>4.2641607670418171</v>
      </c>
      <c r="AP1979" s="105">
        <v>7.3872700953186654E-2</v>
      </c>
      <c r="AQ1979" s="108">
        <v>100.00000000000007</v>
      </c>
      <c r="AR1979" s="108">
        <v>99.999999999999986</v>
      </c>
    </row>
    <row r="1980" spans="1:44" x14ac:dyDescent="0.25">
      <c r="A1980" s="80" t="s">
        <v>326</v>
      </c>
      <c r="B1980" s="80" t="s">
        <v>333</v>
      </c>
      <c r="C1980" s="80" t="s">
        <v>270</v>
      </c>
      <c r="D1980" s="81">
        <v>44559940.570992514</v>
      </c>
      <c r="E1980" s="81">
        <v>48362394.395018429</v>
      </c>
      <c r="F1980" s="105">
        <v>-7.8624184587882728E-2</v>
      </c>
      <c r="G1980" s="81">
        <v>46552145.516261399</v>
      </c>
      <c r="H1980" s="105">
        <v>-4.2795126264867332E-2</v>
      </c>
      <c r="I1980" s="81">
        <v>45517104.572134659</v>
      </c>
      <c r="J1980" s="105">
        <v>-2.1028666259411306E-2</v>
      </c>
      <c r="K1980" s="83">
        <v>17778459.947957564</v>
      </c>
      <c r="L1980" s="83">
        <v>19713867.187400274</v>
      </c>
      <c r="M1980" s="105">
        <v>-9.8174915202821636E-2</v>
      </c>
      <c r="N1980" s="83">
        <v>19550245.335709929</v>
      </c>
      <c r="O1980" s="105">
        <v>-9.0627271286262162E-2</v>
      </c>
      <c r="P1980" s="83">
        <v>19327382.863982994</v>
      </c>
      <c r="Q1980" s="105">
        <v>-8.0141368695700752E-2</v>
      </c>
      <c r="R1980" s="83">
        <v>10559366.241607971</v>
      </c>
      <c r="S1980" s="83">
        <v>11882916.649584955</v>
      </c>
      <c r="T1980" s="105">
        <v>-0.11138262154041213</v>
      </c>
      <c r="U1980" s="83">
        <v>11551547.737992695</v>
      </c>
      <c r="V1980" s="105">
        <v>-8.5891650096503333E-2</v>
      </c>
      <c r="W1980" s="83">
        <v>11726000.741129803</v>
      </c>
      <c r="X1980" s="105">
        <v>-9.9491252412237663E-2</v>
      </c>
      <c r="Y1980" s="81">
        <v>42495811.202452451</v>
      </c>
      <c r="Z1980" s="82">
        <v>2064129.3685400642</v>
      </c>
      <c r="AA1980" s="83">
        <v>9711508.0365148708</v>
      </c>
      <c r="AB1980" s="83">
        <v>847858.2050931016</v>
      </c>
      <c r="AC1980" s="84">
        <v>2.5064004813370619</v>
      </c>
      <c r="AD1980" s="84">
        <v>2.453217013956972</v>
      </c>
      <c r="AE1980" s="105">
        <v>2.1679071634313537E-2</v>
      </c>
      <c r="AF1980" s="84">
        <v>2.3811540324371561</v>
      </c>
      <c r="AG1980" s="105">
        <v>5.2599053733501558E-2</v>
      </c>
      <c r="AH1980" s="84">
        <v>2.3550578416365306</v>
      </c>
      <c r="AI1980" s="105">
        <v>6.4262812158941807E-2</v>
      </c>
      <c r="AJ1980" s="84">
        <v>4.2199446019221476</v>
      </c>
      <c r="AK1980" s="84">
        <v>4.0699094188048202</v>
      </c>
      <c r="AL1980" s="105">
        <v>3.6864501805395744E-2</v>
      </c>
      <c r="AM1980" s="84">
        <v>4.029948762896316</v>
      </c>
      <c r="AN1980" s="105">
        <v>4.7145968895466052E-2</v>
      </c>
      <c r="AO1980" s="84">
        <v>3.8817245177616351</v>
      </c>
      <c r="AP1980" s="105">
        <v>8.7131398071376889E-2</v>
      </c>
      <c r="AQ1980" s="80"/>
      <c r="AR1980" s="80"/>
    </row>
    <row r="1981" spans="1:44" x14ac:dyDescent="0.25">
      <c r="A1981" s="80" t="s">
        <v>326</v>
      </c>
      <c r="B1981" s="80" t="s">
        <v>333</v>
      </c>
      <c r="C1981" s="80" t="s">
        <v>271</v>
      </c>
      <c r="D1981" s="81">
        <v>34928562.502701193</v>
      </c>
      <c r="E1981" s="81">
        <v>37043474.97514718</v>
      </c>
      <c r="F1981" s="105">
        <v>-5.709271265357535E-2</v>
      </c>
      <c r="G1981" s="81">
        <v>32862299.492063593</v>
      </c>
      <c r="H1981" s="105">
        <v>6.2876397652471425E-2</v>
      </c>
      <c r="I1981" s="81">
        <v>28039458.379960734</v>
      </c>
      <c r="J1981" s="105">
        <v>0.24569319526028968</v>
      </c>
      <c r="K1981" s="83">
        <v>11448115.846639458</v>
      </c>
      <c r="L1981" s="83">
        <v>12608614.372634931</v>
      </c>
      <c r="M1981" s="105">
        <v>-9.2040131587667315E-2</v>
      </c>
      <c r="N1981" s="83">
        <v>11621181.137821691</v>
      </c>
      <c r="O1981" s="105">
        <v>-1.4892229036770087E-2</v>
      </c>
      <c r="P1981" s="83">
        <v>10331739.559196394</v>
      </c>
      <c r="Q1981" s="105">
        <v>0.1080530806111315</v>
      </c>
      <c r="R1981" s="83">
        <v>7252586.228076444</v>
      </c>
      <c r="S1981" s="83">
        <v>7833524.6858283645</v>
      </c>
      <c r="T1981" s="105">
        <v>-7.416054471659439E-2</v>
      </c>
      <c r="U1981" s="83">
        <v>6985384.8789868345</v>
      </c>
      <c r="V1981" s="105">
        <v>3.8251485597220886E-2</v>
      </c>
      <c r="W1981" s="83">
        <v>5882263.0507974671</v>
      </c>
      <c r="X1981" s="105">
        <v>0.2329585000611627</v>
      </c>
      <c r="Y1981" s="81">
        <v>33860116.695042707</v>
      </c>
      <c r="Z1981" s="82">
        <v>1068445.8076584889</v>
      </c>
      <c r="AA1981" s="83">
        <v>6889462.2023326214</v>
      </c>
      <c r="AB1981" s="83">
        <v>363124.02574382286</v>
      </c>
      <c r="AC1981" s="84">
        <v>3.0510315383429938</v>
      </c>
      <c r="AD1981" s="84">
        <v>2.9379497128204966</v>
      </c>
      <c r="AE1981" s="105">
        <v>3.8490048018533368E-2</v>
      </c>
      <c r="AF1981" s="84">
        <v>2.8277934146565933</v>
      </c>
      <c r="AG1981" s="105">
        <v>7.8944283033317159E-2</v>
      </c>
      <c r="AH1981" s="84">
        <v>2.7139145561409848</v>
      </c>
      <c r="AI1981" s="105">
        <v>0.12421797931669894</v>
      </c>
      <c r="AJ1981" s="84">
        <v>4.816014784834219</v>
      </c>
      <c r="AK1981" s="84">
        <v>4.7288387361774147</v>
      </c>
      <c r="AL1981" s="105">
        <v>1.8434980239413614E-2</v>
      </c>
      <c r="AM1981" s="84">
        <v>4.7044364858003309</v>
      </c>
      <c r="AN1981" s="105">
        <v>2.3717675723898324E-2</v>
      </c>
      <c r="AO1981" s="84">
        <v>4.7667807675073934</v>
      </c>
      <c r="AP1981" s="105">
        <v>1.0328567586415472E-2</v>
      </c>
      <c r="AQ1981" s="80"/>
      <c r="AR1981" s="80"/>
    </row>
    <row r="1982" spans="1:44" x14ac:dyDescent="0.25">
      <c r="A1982" s="80" t="s">
        <v>326</v>
      </c>
      <c r="B1982" s="80" t="s">
        <v>333</v>
      </c>
      <c r="C1982" s="80" t="s">
        <v>127</v>
      </c>
      <c r="D1982" s="81">
        <v>3037436.6440216666</v>
      </c>
      <c r="E1982" s="81">
        <v>3195289.9349354757</v>
      </c>
      <c r="F1982" s="105">
        <v>-4.9401867789189126E-2</v>
      </c>
      <c r="G1982" s="81">
        <v>2737943.4941771496</v>
      </c>
      <c r="H1982" s="105">
        <v>0.10938616902849028</v>
      </c>
      <c r="I1982" s="81">
        <v>2273918.658755349</v>
      </c>
      <c r="J1982" s="105">
        <v>0.33577189857980078</v>
      </c>
      <c r="K1982" s="83">
        <v>614104.075526578</v>
      </c>
      <c r="L1982" s="83">
        <v>665975.54117667757</v>
      </c>
      <c r="M1982" s="105">
        <v>-7.7887943990331179E-2</v>
      </c>
      <c r="N1982" s="83">
        <v>591468.16954899498</v>
      </c>
      <c r="O1982" s="105">
        <v>3.827070862468103E-2</v>
      </c>
      <c r="P1982" s="83">
        <v>508661.18203170353</v>
      </c>
      <c r="Q1982" s="105">
        <v>0.20729494842463228</v>
      </c>
      <c r="R1982" s="83">
        <v>210094.03345738354</v>
      </c>
      <c r="S1982" s="83">
        <v>226228.93380452986</v>
      </c>
      <c r="T1982" s="105">
        <v>-7.1321117399985048E-2</v>
      </c>
      <c r="U1982" s="83">
        <v>204889.0508406618</v>
      </c>
      <c r="V1982" s="105">
        <v>2.540390809252932E-2</v>
      </c>
      <c r="W1982" s="83">
        <v>174949.77660258888</v>
      </c>
      <c r="X1982" s="105">
        <v>0.2008819761720953</v>
      </c>
      <c r="Y1982" s="81">
        <v>3019621.4588191649</v>
      </c>
      <c r="Z1982" s="82">
        <v>17815.185202501947</v>
      </c>
      <c r="AA1982" s="83">
        <v>207188.40555793134</v>
      </c>
      <c r="AB1982" s="83">
        <v>2905.6278994521904</v>
      </c>
      <c r="AC1982" s="84">
        <v>4.9461268294256886</v>
      </c>
      <c r="AD1982" s="84">
        <v>4.7979088380481425</v>
      </c>
      <c r="AE1982" s="105">
        <v>3.0892206663485355E-2</v>
      </c>
      <c r="AF1982" s="84">
        <v>4.6290631265328788</v>
      </c>
      <c r="AG1982" s="105">
        <v>6.8494141087742585E-2</v>
      </c>
      <c r="AH1982" s="84">
        <v>4.4703994310570794</v>
      </c>
      <c r="AI1982" s="105">
        <v>0.10641720179713735</v>
      </c>
      <c r="AJ1982" s="84">
        <v>14.457510258794638</v>
      </c>
      <c r="AK1982" s="84">
        <v>14.124143544328083</v>
      </c>
      <c r="AL1982" s="105">
        <v>2.3602614446695223E-2</v>
      </c>
      <c r="AM1982" s="84">
        <v>13.36305421369927</v>
      </c>
      <c r="AN1982" s="105">
        <v>8.1901639220573974E-2</v>
      </c>
      <c r="AO1982" s="84">
        <v>12.997551085307872</v>
      </c>
      <c r="AP1982" s="105">
        <v>0.11232571150553657</v>
      </c>
      <c r="AQ1982" s="80"/>
      <c r="AR1982" s="80"/>
    </row>
    <row r="1983" spans="1:44" x14ac:dyDescent="0.25">
      <c r="A1983" s="80" t="s">
        <v>326</v>
      </c>
      <c r="B1983" s="80" t="s">
        <v>333</v>
      </c>
      <c r="C1983" s="80" t="s">
        <v>282</v>
      </c>
      <c r="D1983" s="81">
        <v>611026.24836859584</v>
      </c>
      <c r="E1983" s="81">
        <v>698784.40190852399</v>
      </c>
      <c r="F1983" s="105">
        <v>-0.12558688101829774</v>
      </c>
      <c r="G1983" s="81">
        <v>690619.93941093679</v>
      </c>
      <c r="H1983" s="105">
        <v>-0.11524962790710945</v>
      </c>
      <c r="I1983" s="81">
        <v>536848.41728826519</v>
      </c>
      <c r="J1983" s="105">
        <v>0.13817276663498154</v>
      </c>
      <c r="K1983" s="83">
        <v>132156.25391659403</v>
      </c>
      <c r="L1983" s="83">
        <v>157752.18998572984</v>
      </c>
      <c r="M1983" s="105">
        <v>-0.16225407755956484</v>
      </c>
      <c r="N1983" s="83">
        <v>163828.92513103678</v>
      </c>
      <c r="O1983" s="105">
        <v>-0.19332771175242539</v>
      </c>
      <c r="P1983" s="83">
        <v>137083.59173148454</v>
      </c>
      <c r="Q1983" s="105">
        <v>-3.5944037887058342E-2</v>
      </c>
      <c r="R1983" s="83">
        <v>69781.450123866322</v>
      </c>
      <c r="S1983" s="83">
        <v>78420.840781228515</v>
      </c>
      <c r="T1983" s="105">
        <v>-0.11016702411369954</v>
      </c>
      <c r="U1983" s="83">
        <v>81584.782898606849</v>
      </c>
      <c r="V1983" s="105">
        <v>-0.14467566567419379</v>
      </c>
      <c r="W1983" s="83">
        <v>66622.554661158065</v>
      </c>
      <c r="X1983" s="105">
        <v>4.7414805372960868E-2</v>
      </c>
      <c r="Y1983" s="81">
        <v>609009.30365607957</v>
      </c>
      <c r="Z1983" s="82">
        <v>2016.9447125162631</v>
      </c>
      <c r="AA1983" s="83">
        <v>68912.768769432034</v>
      </c>
      <c r="AB1983" s="83">
        <v>868.68135443428446</v>
      </c>
      <c r="AC1983" s="84">
        <v>4.6235136836901001</v>
      </c>
      <c r="AD1983" s="84">
        <v>4.4296336042734845</v>
      </c>
      <c r="AE1983" s="105">
        <v>4.3768874976379525E-2</v>
      </c>
      <c r="AF1983" s="84">
        <v>4.2154945401646993</v>
      </c>
      <c r="AG1983" s="105">
        <v>9.6790338509004328E-2</v>
      </c>
      <c r="AH1983" s="84">
        <v>3.9162120754745664</v>
      </c>
      <c r="AI1983" s="105">
        <v>0.18060860713980176</v>
      </c>
      <c r="AJ1983" s="84">
        <v>8.7562847616950794</v>
      </c>
      <c r="AK1983" s="84">
        <v>8.9106976531650623</v>
      </c>
      <c r="AL1983" s="105">
        <v>-1.7328933993752529E-2</v>
      </c>
      <c r="AM1983" s="84">
        <v>8.4650582482916654</v>
      </c>
      <c r="AN1983" s="105">
        <v>3.4403367922741283E-2</v>
      </c>
      <c r="AO1983" s="84">
        <v>8.0580581158839255</v>
      </c>
      <c r="AP1983" s="105">
        <v>8.6649492442207612E-2</v>
      </c>
      <c r="AQ1983" s="108">
        <v>0.74040507803806421</v>
      </c>
      <c r="AR1983" s="108">
        <v>0.38720047754677167</v>
      </c>
    </row>
    <row r="1984" spans="1:44" x14ac:dyDescent="0.25">
      <c r="A1984" s="80" t="s">
        <v>326</v>
      </c>
      <c r="B1984" s="80" t="s">
        <v>333</v>
      </c>
      <c r="C1984" s="80" t="s">
        <v>283</v>
      </c>
      <c r="D1984" s="81">
        <v>23.048322212696075</v>
      </c>
      <c r="E1984" s="80"/>
      <c r="F1984" s="80"/>
      <c r="G1984" s="80"/>
      <c r="H1984" s="80"/>
      <c r="I1984" s="80"/>
      <c r="J1984" s="80"/>
      <c r="K1984" s="83">
        <v>2.6922363419736826</v>
      </c>
      <c r="L1984" s="80"/>
      <c r="M1984" s="80"/>
      <c r="N1984" s="80"/>
      <c r="O1984" s="80"/>
      <c r="P1984" s="80"/>
      <c r="Q1984" s="80"/>
      <c r="R1984" s="83">
        <v>5.7717550598351011</v>
      </c>
      <c r="S1984" s="80"/>
      <c r="T1984" s="80"/>
      <c r="U1984" s="80"/>
      <c r="V1984" s="80"/>
      <c r="W1984" s="80"/>
      <c r="X1984" s="80"/>
      <c r="Y1984" s="81">
        <v>23.048322212696075</v>
      </c>
      <c r="Z1984" s="80"/>
      <c r="AA1984" s="83">
        <v>5.7717550598351011</v>
      </c>
      <c r="AB1984" s="80"/>
      <c r="AC1984" s="84">
        <v>8.5610322739345062</v>
      </c>
      <c r="AD1984" s="80"/>
      <c r="AE1984" s="80"/>
      <c r="AF1984" s="80"/>
      <c r="AG1984" s="80"/>
      <c r="AH1984" s="80"/>
      <c r="AI1984" s="80"/>
      <c r="AJ1984" s="84">
        <v>3.993295275658244</v>
      </c>
      <c r="AK1984" s="80"/>
      <c r="AL1984" s="80"/>
      <c r="AM1984" s="80"/>
      <c r="AN1984" s="80"/>
      <c r="AO1984" s="80"/>
      <c r="AP1984" s="80"/>
      <c r="AQ1984" s="108">
        <v>2.7928578931102365E-5</v>
      </c>
      <c r="AR1984" s="108">
        <v>3.2026080161478361E-5</v>
      </c>
    </row>
    <row r="1985" spans="1:44" x14ac:dyDescent="0.25">
      <c r="A1985" s="80" t="s">
        <v>326</v>
      </c>
      <c r="B1985" s="80" t="s">
        <v>333</v>
      </c>
      <c r="C1985" s="80" t="s">
        <v>284</v>
      </c>
      <c r="D1985" s="81">
        <v>2411.6905115687846</v>
      </c>
      <c r="E1985" s="81">
        <v>3318.7185313081741</v>
      </c>
      <c r="F1985" s="105">
        <v>-0.27330670292845133</v>
      </c>
      <c r="G1985" s="81">
        <v>3191.1661124587058</v>
      </c>
      <c r="H1985" s="105">
        <v>-0.24426042813840132</v>
      </c>
      <c r="I1985" s="81">
        <v>3964.6489052796364</v>
      </c>
      <c r="J1985" s="105">
        <v>-0.39170136645462122</v>
      </c>
      <c r="K1985" s="83">
        <v>495.44009656370224</v>
      </c>
      <c r="L1985" s="83">
        <v>622.74823536864687</v>
      </c>
      <c r="M1985" s="105">
        <v>-0.20442954564067503</v>
      </c>
      <c r="N1985" s="83">
        <v>526.02899931305376</v>
      </c>
      <c r="O1985" s="105">
        <v>-5.8150601562457306E-2</v>
      </c>
      <c r="P1985" s="83">
        <v>385.52484742683566</v>
      </c>
      <c r="Q1985" s="105">
        <v>0.28510548637912664</v>
      </c>
      <c r="R1985" s="83">
        <v>144.67718845609477</v>
      </c>
      <c r="S1985" s="83">
        <v>181.93513450361243</v>
      </c>
      <c r="T1985" s="105">
        <v>-0.2047869761339467</v>
      </c>
      <c r="U1985" s="83">
        <v>150.62266814101912</v>
      </c>
      <c r="V1985" s="105">
        <v>-3.947267538348178E-2</v>
      </c>
      <c r="W1985" s="83">
        <v>107.78624369721037</v>
      </c>
      <c r="X1985" s="105">
        <v>0.3422602318577615</v>
      </c>
      <c r="Y1985" s="81">
        <v>2411.6905115687846</v>
      </c>
      <c r="Z1985" s="80"/>
      <c r="AA1985" s="83">
        <v>144.67718845609477</v>
      </c>
      <c r="AB1985" s="80"/>
      <c r="AC1985" s="84">
        <v>4.8677741835913286</v>
      </c>
      <c r="AD1985" s="84">
        <v>5.329149635154887</v>
      </c>
      <c r="AE1985" s="105">
        <v>-8.6575810992432181E-2</v>
      </c>
      <c r="AF1985" s="84">
        <v>6.0665212690290451</v>
      </c>
      <c r="AG1985" s="105">
        <v>-0.19760040924237582</v>
      </c>
      <c r="AH1985" s="84">
        <v>10.283770116871757</v>
      </c>
      <c r="AI1985" s="105">
        <v>-0.52665470656474889</v>
      </c>
      <c r="AJ1985" s="84">
        <v>16.66945934811735</v>
      </c>
      <c r="AK1985" s="84">
        <v>18.24121844504025</v>
      </c>
      <c r="AL1985" s="105">
        <v>-8.616524722065691E-2</v>
      </c>
      <c r="AM1985" s="84">
        <v>21.186493054757239</v>
      </c>
      <c r="AN1985" s="105">
        <v>-0.21320346387509514</v>
      </c>
      <c r="AO1985" s="84">
        <v>36.782512956078143</v>
      </c>
      <c r="AP1985" s="105">
        <v>-0.54681020929640434</v>
      </c>
      <c r="AQ1985" s="108">
        <v>2.9223423808539591E-3</v>
      </c>
      <c r="AR1985" s="108">
        <v>8.0277890988059012E-4</v>
      </c>
    </row>
    <row r="1986" spans="1:44" x14ac:dyDescent="0.25">
      <c r="A1986" s="80" t="s">
        <v>326</v>
      </c>
      <c r="B1986" s="80" t="s">
        <v>333</v>
      </c>
      <c r="C1986" s="80" t="s">
        <v>285</v>
      </c>
      <c r="D1986" s="81">
        <v>28236170.16657041</v>
      </c>
      <c r="E1986" s="81">
        <v>30011837.907739945</v>
      </c>
      <c r="F1986" s="105">
        <v>-5.9165578150466962E-2</v>
      </c>
      <c r="G1986" s="81">
        <v>27012961.831149071</v>
      </c>
      <c r="H1986" s="105">
        <v>4.5282273860500474E-2</v>
      </c>
      <c r="I1986" s="81">
        <v>21696661.147145834</v>
      </c>
      <c r="J1986" s="105">
        <v>0.30140623827205043</v>
      </c>
      <c r="K1986" s="83">
        <v>9307970.1244189795</v>
      </c>
      <c r="L1986" s="83">
        <v>10314858.109106543</v>
      </c>
      <c r="M1986" s="105">
        <v>-9.7615301542405622E-2</v>
      </c>
      <c r="N1986" s="83">
        <v>9657904.9159006216</v>
      </c>
      <c r="O1986" s="105">
        <v>-3.6232991992447033E-2</v>
      </c>
      <c r="P1986" s="83">
        <v>8085036.4631875223</v>
      </c>
      <c r="Q1986" s="105">
        <v>0.15125889249846577</v>
      </c>
      <c r="R1986" s="83">
        <v>6142147.6993712056</v>
      </c>
      <c r="S1986" s="83">
        <v>6663816.8891907483</v>
      </c>
      <c r="T1986" s="105">
        <v>-7.8283842202466938E-2</v>
      </c>
      <c r="U1986" s="83">
        <v>5982566.2904387964</v>
      </c>
      <c r="V1986" s="105">
        <v>2.6674407133181071E-2</v>
      </c>
      <c r="W1986" s="83">
        <v>4742731.0183227696</v>
      </c>
      <c r="X1986" s="105">
        <v>0.29506558049402704</v>
      </c>
      <c r="Y1986" s="81">
        <v>27360890.955924474</v>
      </c>
      <c r="Z1986" s="82">
        <v>875279.2106459369</v>
      </c>
      <c r="AA1986" s="83">
        <v>5834934.500744787</v>
      </c>
      <c r="AB1986" s="83">
        <v>307213.19862641883</v>
      </c>
      <c r="AC1986" s="84">
        <v>3.0335475715047981</v>
      </c>
      <c r="AD1986" s="84">
        <v>2.9095735094255724</v>
      </c>
      <c r="AE1986" s="105">
        <v>4.2609015265505902E-2</v>
      </c>
      <c r="AF1986" s="84">
        <v>2.7969794760223161</v>
      </c>
      <c r="AG1986" s="105">
        <v>8.4579846763449956E-2</v>
      </c>
      <c r="AH1986" s="84">
        <v>2.68355761237865</v>
      </c>
      <c r="AI1986" s="105">
        <v>0.1304201398590151</v>
      </c>
      <c r="AJ1986" s="84">
        <v>4.5971167657627401</v>
      </c>
      <c r="AK1986" s="84">
        <v>4.5037008679547572</v>
      </c>
      <c r="AL1986" s="105">
        <v>2.0742029843204342E-2</v>
      </c>
      <c r="AM1986" s="84">
        <v>4.5152799851663294</v>
      </c>
      <c r="AN1986" s="105">
        <v>1.812440886617489E-2</v>
      </c>
      <c r="AO1986" s="84">
        <v>4.5747188831338557</v>
      </c>
      <c r="AP1986" s="105">
        <v>4.8960128919530521E-3</v>
      </c>
      <c r="AQ1986" s="108">
        <v>34.214902930101545</v>
      </c>
      <c r="AR1986" s="108">
        <v>34.081299802996504</v>
      </c>
    </row>
    <row r="1987" spans="1:44" x14ac:dyDescent="0.25">
      <c r="A1987" s="80" t="s">
        <v>326</v>
      </c>
      <c r="B1987" s="80" t="s">
        <v>333</v>
      </c>
      <c r="C1987" s="80" t="s">
        <v>286</v>
      </c>
      <c r="D1987" s="81">
        <v>343.64286406993864</v>
      </c>
      <c r="E1987" s="81">
        <v>822.29294997930526</v>
      </c>
      <c r="F1987" s="105">
        <v>-0.58209192468622384</v>
      </c>
      <c r="G1987" s="81">
        <v>13173.157353931665</v>
      </c>
      <c r="H1987" s="105">
        <v>-0.97391340171250784</v>
      </c>
      <c r="I1987" s="81">
        <v>14028.040141876936</v>
      </c>
      <c r="J1987" s="105">
        <v>-0.97550314508695446</v>
      </c>
      <c r="K1987" s="83">
        <v>139.13296513478326</v>
      </c>
      <c r="L1987" s="83">
        <v>702.5906795406911</v>
      </c>
      <c r="M1987" s="105">
        <v>-0.80197151885684059</v>
      </c>
      <c r="N1987" s="83">
        <v>4095.646088392311</v>
      </c>
      <c r="O1987" s="105">
        <v>-0.96602905570158826</v>
      </c>
      <c r="P1987" s="83">
        <v>4181.4152314833445</v>
      </c>
      <c r="Q1987" s="105">
        <v>-0.96672586733620658</v>
      </c>
      <c r="R1987" s="83">
        <v>34.838039774890134</v>
      </c>
      <c r="S1987" s="83">
        <v>135.63567308171093</v>
      </c>
      <c r="T1987" s="105">
        <v>-0.74314987360365981</v>
      </c>
      <c r="U1987" s="83">
        <v>838.10267410535903</v>
      </c>
      <c r="V1987" s="105">
        <v>-0.95843225316984182</v>
      </c>
      <c r="W1987" s="83">
        <v>878.09023711328757</v>
      </c>
      <c r="X1987" s="105">
        <v>-0.96032521681436767</v>
      </c>
      <c r="Y1987" s="81">
        <v>343.64286406993864</v>
      </c>
      <c r="Z1987" s="80"/>
      <c r="AA1987" s="83">
        <v>34.838039774890134</v>
      </c>
      <c r="AB1987" s="80"/>
      <c r="AC1987" s="84">
        <v>2.4698881658781517</v>
      </c>
      <c r="AD1987" s="84">
        <v>1.1703726991039332</v>
      </c>
      <c r="AE1987" s="105">
        <v>1.1103432844675549</v>
      </c>
      <c r="AF1987" s="84">
        <v>3.2163807784238032</v>
      </c>
      <c r="AG1987" s="105">
        <v>-0.23209086982278024</v>
      </c>
      <c r="AH1987" s="84">
        <v>3.3548546043107348</v>
      </c>
      <c r="AI1987" s="105">
        <v>-0.26378682321894609</v>
      </c>
      <c r="AJ1987" s="84">
        <v>9.8640126221344602</v>
      </c>
      <c r="AK1987" s="84">
        <v>6.0625124002881732</v>
      </c>
      <c r="AL1987" s="105">
        <v>0.62705030041102894</v>
      </c>
      <c r="AM1987" s="84">
        <v>15.717832386101717</v>
      </c>
      <c r="AN1987" s="105">
        <v>-0.3724317463229484</v>
      </c>
      <c r="AO1987" s="84">
        <v>15.975624769492907</v>
      </c>
      <c r="AP1987" s="105">
        <v>-0.38255856879094935</v>
      </c>
      <c r="AQ1987" s="108">
        <v>4.1640587825523553E-4</v>
      </c>
      <c r="AR1987" s="108">
        <v>1.9330790079149327E-4</v>
      </c>
    </row>
    <row r="1988" spans="1:44" x14ac:dyDescent="0.25">
      <c r="A1988" s="80" t="s">
        <v>326</v>
      </c>
      <c r="B1988" s="80" t="s">
        <v>333</v>
      </c>
      <c r="C1988" s="80" t="s">
        <v>287</v>
      </c>
      <c r="D1988" s="81">
        <v>58339.547418888804</v>
      </c>
      <c r="E1988" s="81">
        <v>42318.095433490278</v>
      </c>
      <c r="F1988" s="105">
        <v>0.37859577141364564</v>
      </c>
      <c r="G1988" s="81">
        <v>35505.613238391874</v>
      </c>
      <c r="H1988" s="105">
        <v>0.64310772573297847</v>
      </c>
      <c r="I1988" s="81">
        <v>17281.730813987255</v>
      </c>
      <c r="J1988" s="105">
        <v>2.3757930873261102</v>
      </c>
      <c r="K1988" s="83">
        <v>1763.7977557363658</v>
      </c>
      <c r="L1988" s="83">
        <v>1160.268921367036</v>
      </c>
      <c r="M1988" s="105">
        <v>0.52016288918455944</v>
      </c>
      <c r="N1988" s="83">
        <v>1146.9156819112623</v>
      </c>
      <c r="O1988" s="105">
        <v>0.53786174829967337</v>
      </c>
      <c r="P1988" s="83">
        <v>530.54650727220906</v>
      </c>
      <c r="Q1988" s="105">
        <v>2.3244922576248515</v>
      </c>
      <c r="R1988" s="83">
        <v>1812.3669826962418</v>
      </c>
      <c r="S1988" s="83">
        <v>1247.0099508910876</v>
      </c>
      <c r="T1988" s="105">
        <v>0.45337010454580723</v>
      </c>
      <c r="U1988" s="83">
        <v>1243.8318866458367</v>
      </c>
      <c r="V1988" s="105">
        <v>0.45708355136604356</v>
      </c>
      <c r="W1988" s="83">
        <v>574.81688625913978</v>
      </c>
      <c r="X1988" s="105">
        <v>2.1529466618334312</v>
      </c>
      <c r="Y1988" s="81">
        <v>56431.475339387653</v>
      </c>
      <c r="Z1988" s="82">
        <v>1908.0720795011521</v>
      </c>
      <c r="AA1988" s="83">
        <v>1757.5174659664192</v>
      </c>
      <c r="AB1988" s="83">
        <v>54.849516729822625</v>
      </c>
      <c r="AC1988" s="84">
        <v>33.076097998850607</v>
      </c>
      <c r="AD1988" s="84">
        <v>36.472661340985361</v>
      </c>
      <c r="AE1988" s="105">
        <v>-9.3126281912363232E-2</v>
      </c>
      <c r="AF1988" s="84">
        <v>30.957474728415974</v>
      </c>
      <c r="AG1988" s="105">
        <v>6.8436566258097936E-2</v>
      </c>
      <c r="AH1988" s="84">
        <v>32.573451294290521</v>
      </c>
      <c r="AI1988" s="105">
        <v>1.5431177372604335E-2</v>
      </c>
      <c r="AJ1988" s="84">
        <v>32.189698872188451</v>
      </c>
      <c r="AK1988" s="84">
        <v>33.935651759034194</v>
      </c>
      <c r="AL1988" s="105">
        <v>-5.1448927494988896E-2</v>
      </c>
      <c r="AM1988" s="84">
        <v>28.545347341221191</v>
      </c>
      <c r="AN1988" s="105">
        <v>0.12766884520282568</v>
      </c>
      <c r="AO1988" s="84">
        <v>30.064758407595352</v>
      </c>
      <c r="AP1988" s="105">
        <v>7.0678780643594605E-2</v>
      </c>
      <c r="AQ1988" s="108">
        <v>7.0692375777170871E-2</v>
      </c>
      <c r="AR1988" s="108">
        <v>1.005638833736385E-2</v>
      </c>
    </row>
    <row r="1989" spans="1:44" x14ac:dyDescent="0.25">
      <c r="A1989" s="80" t="s">
        <v>326</v>
      </c>
      <c r="B1989" s="80" t="s">
        <v>333</v>
      </c>
      <c r="C1989" s="80" t="s">
        <v>288</v>
      </c>
      <c r="D1989" s="81">
        <v>198751.46959668875</v>
      </c>
      <c r="E1989" s="81">
        <v>207149.96109391452</v>
      </c>
      <c r="F1989" s="105">
        <v>-4.0543051289390238E-2</v>
      </c>
      <c r="G1989" s="81">
        <v>144009.69010306717</v>
      </c>
      <c r="H1989" s="105">
        <v>0.38012566692174049</v>
      </c>
      <c r="I1989" s="81">
        <v>118943.06297800064</v>
      </c>
      <c r="J1989" s="105">
        <v>0.67097991779015509</v>
      </c>
      <c r="K1989" s="83">
        <v>49838.054850792672</v>
      </c>
      <c r="L1989" s="83">
        <v>53251.666891224915</v>
      </c>
      <c r="M1989" s="105">
        <v>-6.4103383794634899E-2</v>
      </c>
      <c r="N1989" s="83">
        <v>37898.469843843079</v>
      </c>
      <c r="O1989" s="105">
        <v>0.31504134747776047</v>
      </c>
      <c r="P1989" s="83">
        <v>32128.280997806825</v>
      </c>
      <c r="Q1989" s="105">
        <v>0.55122070969793779</v>
      </c>
      <c r="R1989" s="83">
        <v>11066.146863481503</v>
      </c>
      <c r="S1989" s="83">
        <v>11837.942614410069</v>
      </c>
      <c r="T1989" s="105">
        <v>-6.5196780899163684E-2</v>
      </c>
      <c r="U1989" s="83">
        <v>9052.4714511585244</v>
      </c>
      <c r="V1989" s="105">
        <v>0.22244482329356263</v>
      </c>
      <c r="W1989" s="83">
        <v>8795.1995354782903</v>
      </c>
      <c r="X1989" s="105">
        <v>0.25820304801984423</v>
      </c>
      <c r="Y1989" s="81">
        <v>198257.61759032481</v>
      </c>
      <c r="Z1989" s="82">
        <v>493.85200636393444</v>
      </c>
      <c r="AA1989" s="83">
        <v>11026.206407766622</v>
      </c>
      <c r="AB1989" s="83">
        <v>39.940455714881267</v>
      </c>
      <c r="AC1989" s="84">
        <v>3.9879459620107469</v>
      </c>
      <c r="AD1989" s="84">
        <v>3.890018344722459</v>
      </c>
      <c r="AE1989" s="105">
        <v>2.5174075958059462E-2</v>
      </c>
      <c r="AF1989" s="84">
        <v>3.7998813856191278</v>
      </c>
      <c r="AG1989" s="105">
        <v>4.9492222863418957E-2</v>
      </c>
      <c r="AH1989" s="84">
        <v>3.7021296902289937</v>
      </c>
      <c r="AI1989" s="105">
        <v>7.7203203479366531E-2</v>
      </c>
      <c r="AJ1989" s="84">
        <v>17.960313743220997</v>
      </c>
      <c r="AK1989" s="84">
        <v>17.498814434338904</v>
      </c>
      <c r="AL1989" s="105">
        <v>2.6373175772209299E-2</v>
      </c>
      <c r="AM1989" s="84">
        <v>15.908328557571643</v>
      </c>
      <c r="AN1989" s="105">
        <v>0.12898810696694479</v>
      </c>
      <c r="AO1989" s="84">
        <v>13.523634398310717</v>
      </c>
      <c r="AP1989" s="105">
        <v>0.32806856605532608</v>
      </c>
      <c r="AQ1989" s="108">
        <v>0.24083514865329556</v>
      </c>
      <c r="AR1989" s="108">
        <v>6.1403386466416729E-2</v>
      </c>
    </row>
    <row r="1990" spans="1:44" x14ac:dyDescent="0.25">
      <c r="A1990" s="80" t="s">
        <v>326</v>
      </c>
      <c r="B1990" s="80" t="s">
        <v>333</v>
      </c>
      <c r="C1990" s="80" t="s">
        <v>289</v>
      </c>
      <c r="D1990" s="81">
        <v>1149.5909809327125</v>
      </c>
      <c r="E1990" s="81">
        <v>1287.5532807445527</v>
      </c>
      <c r="F1990" s="105">
        <v>-0.10715075008939502</v>
      </c>
      <c r="G1990" s="81">
        <v>373.22557738304135</v>
      </c>
      <c r="H1990" s="105">
        <v>2.0801505861236498</v>
      </c>
      <c r="I1990" s="81">
        <v>1686.4363673305511</v>
      </c>
      <c r="J1990" s="105">
        <v>-0.31833124379759886</v>
      </c>
      <c r="K1990" s="83">
        <v>24.26951779508687</v>
      </c>
      <c r="L1990" s="83">
        <v>13.77869701385498</v>
      </c>
      <c r="M1990" s="105">
        <v>0.76137974227047656</v>
      </c>
      <c r="N1990" s="83">
        <v>31.89274503574552</v>
      </c>
      <c r="O1990" s="105">
        <v>-0.23902700228890633</v>
      </c>
      <c r="P1990" s="83">
        <v>65.401252508163452</v>
      </c>
      <c r="Q1990" s="105">
        <v>-0.62891356259488262</v>
      </c>
      <c r="R1990" s="83">
        <v>28.748068008502997</v>
      </c>
      <c r="S1990" s="83">
        <v>32.197370143279215</v>
      </c>
      <c r="T1990" s="105">
        <v>-0.10712993388673439</v>
      </c>
      <c r="U1990" s="83">
        <v>9.33234266769729</v>
      </c>
      <c r="V1990" s="105">
        <v>2.0804771140702707</v>
      </c>
      <c r="W1990" s="83">
        <v>42.167797612790039</v>
      </c>
      <c r="X1990" s="105">
        <v>-0.31824592139041818</v>
      </c>
      <c r="Y1990" s="81">
        <v>1149.5909809327125</v>
      </c>
      <c r="Z1990" s="80"/>
      <c r="AA1990" s="83">
        <v>28.748068008502997</v>
      </c>
      <c r="AB1990" s="80"/>
      <c r="AC1990" s="84">
        <v>47.367689405243809</v>
      </c>
      <c r="AD1990" s="84">
        <v>93.445213248384164</v>
      </c>
      <c r="AE1990" s="105">
        <v>-0.49309667388379702</v>
      </c>
      <c r="AF1990" s="84">
        <v>11.702522845390968</v>
      </c>
      <c r="AG1990" s="105">
        <v>3.0476476765776663</v>
      </c>
      <c r="AH1990" s="84">
        <v>25.785994956595797</v>
      </c>
      <c r="AI1990" s="105">
        <v>0.83695410958449878</v>
      </c>
      <c r="AJ1990" s="84">
        <v>39.988460462549718</v>
      </c>
      <c r="AK1990" s="84">
        <v>39.989392767636112</v>
      </c>
      <c r="AL1990" s="105">
        <v>-2.3313809534727575E-5</v>
      </c>
      <c r="AM1990" s="84">
        <v>39.992699654601616</v>
      </c>
      <c r="AN1990" s="105">
        <v>-1.0599914705708737E-4</v>
      </c>
      <c r="AO1990" s="84">
        <v>39.993465696653622</v>
      </c>
      <c r="AP1990" s="105">
        <v>-1.2515129701109293E-4</v>
      </c>
      <c r="AQ1990" s="108">
        <v>1.3930056232803335E-3</v>
      </c>
      <c r="AR1990" s="108">
        <v>1.595161126872651E-4</v>
      </c>
    </row>
    <row r="1991" spans="1:44" x14ac:dyDescent="0.25">
      <c r="A1991" s="80" t="s">
        <v>326</v>
      </c>
      <c r="B1991" s="80" t="s">
        <v>333</v>
      </c>
      <c r="C1991" s="80" t="s">
        <v>290</v>
      </c>
      <c r="D1991" s="81">
        <v>6692392.3361307811</v>
      </c>
      <c r="E1991" s="81">
        <v>7031637.0674072327</v>
      </c>
      <c r="F1991" s="105">
        <v>-4.824548366537651E-2</v>
      </c>
      <c r="G1991" s="81">
        <v>5849337.6609145226</v>
      </c>
      <c r="H1991" s="105">
        <v>0.14412822854279367</v>
      </c>
      <c r="I1991" s="81">
        <v>6342797.2328149006</v>
      </c>
      <c r="J1991" s="105">
        <v>5.5116865711428716E-2</v>
      </c>
      <c r="K1991" s="83">
        <v>2140145.7222204776</v>
      </c>
      <c r="L1991" s="83">
        <v>2293756.2635283875</v>
      </c>
      <c r="M1991" s="105">
        <v>-6.6968990450457594E-2</v>
      </c>
      <c r="N1991" s="83">
        <v>1963276.2219210695</v>
      </c>
      <c r="O1991" s="105">
        <v>9.0088953517880918E-2</v>
      </c>
      <c r="P1991" s="83">
        <v>2246703.0960088721</v>
      </c>
      <c r="Q1991" s="105">
        <v>-4.7428329082595304E-2</v>
      </c>
      <c r="R1991" s="83">
        <v>1110438.5287052384</v>
      </c>
      <c r="S1991" s="83">
        <v>1169707.7966376154</v>
      </c>
      <c r="T1991" s="105">
        <v>-5.0670148649730802E-2</v>
      </c>
      <c r="U1991" s="83">
        <v>1002818.5885480369</v>
      </c>
      <c r="V1991" s="105">
        <v>0.10731745640357791</v>
      </c>
      <c r="W1991" s="83">
        <v>1139532.0324746997</v>
      </c>
      <c r="X1991" s="105">
        <v>-2.5531097801857749E-2</v>
      </c>
      <c r="Y1991" s="81">
        <v>6499225.7391182287</v>
      </c>
      <c r="Z1991" s="82">
        <v>193166.59701255205</v>
      </c>
      <c r="AA1991" s="83">
        <v>1054527.7015878346</v>
      </c>
      <c r="AB1991" s="83">
        <v>55910.827117403787</v>
      </c>
      <c r="AC1991" s="84">
        <v>3.127073201906637</v>
      </c>
      <c r="AD1991" s="84">
        <v>3.0655554730086121</v>
      </c>
      <c r="AE1991" s="105">
        <v>2.0067400325869768E-2</v>
      </c>
      <c r="AF1991" s="84">
        <v>2.9793757982719997</v>
      </c>
      <c r="AG1991" s="105">
        <v>4.9573270924835953E-2</v>
      </c>
      <c r="AH1991" s="84">
        <v>2.8231577390365841</v>
      </c>
      <c r="AI1991" s="105">
        <v>0.10765089696113313</v>
      </c>
      <c r="AJ1991" s="84">
        <v>6.0268012709663923</v>
      </c>
      <c r="AK1991" s="84">
        <v>6.0114475492255686</v>
      </c>
      <c r="AL1991" s="105">
        <v>2.5540806295152128E-3</v>
      </c>
      <c r="AM1991" s="84">
        <v>5.8328971238792793</v>
      </c>
      <c r="AN1991" s="105">
        <v>3.3243196814373675E-2</v>
      </c>
      <c r="AO1991" s="84">
        <v>5.5661421110211098</v>
      </c>
      <c r="AP1991" s="105">
        <v>8.2760941197165108E-2</v>
      </c>
      <c r="AQ1991" s="108">
        <v>8.1094409333871162</v>
      </c>
      <c r="AR1991" s="108">
        <v>6.161556227877087</v>
      </c>
    </row>
    <row r="1992" spans="1:44" x14ac:dyDescent="0.25">
      <c r="A1992" s="80" t="s">
        <v>326</v>
      </c>
      <c r="B1992" s="80" t="s">
        <v>333</v>
      </c>
      <c r="C1992" s="80" t="s">
        <v>291</v>
      </c>
      <c r="D1992" s="81">
        <v>2164010.8745719297</v>
      </c>
      <c r="E1992" s="81">
        <v>2239957.5456235693</v>
      </c>
      <c r="F1992" s="105">
        <v>-3.3905406466307478E-2</v>
      </c>
      <c r="G1992" s="81">
        <v>1849539.316403185</v>
      </c>
      <c r="H1992" s="105">
        <v>0.1700269658394179</v>
      </c>
      <c r="I1992" s="81">
        <v>1579013.1749513447</v>
      </c>
      <c r="J1992" s="105">
        <v>0.37048310229495768</v>
      </c>
      <c r="K1992" s="83">
        <v>429217.59626773634</v>
      </c>
      <c r="L1992" s="83">
        <v>451839.64894603001</v>
      </c>
      <c r="M1992" s="105">
        <v>-5.0066550669163955E-2</v>
      </c>
      <c r="N1992" s="83">
        <v>383370.1438510436</v>
      </c>
      <c r="O1992" s="105">
        <v>0.11959056580709249</v>
      </c>
      <c r="P1992" s="83">
        <v>333551.94923254685</v>
      </c>
      <c r="Q1992" s="105">
        <v>0.28680883818937902</v>
      </c>
      <c r="R1992" s="83">
        <v>127020.03338728541</v>
      </c>
      <c r="S1992" s="83">
        <v>134102.33086701194</v>
      </c>
      <c r="T1992" s="105">
        <v>-5.2812635201322365E-2</v>
      </c>
      <c r="U1992" s="83">
        <v>111769.18190685638</v>
      </c>
      <c r="V1992" s="105">
        <v>0.13644952231231713</v>
      </c>
      <c r="W1992" s="83">
        <v>97614.525888011369</v>
      </c>
      <c r="X1992" s="105">
        <v>0.30124110353216915</v>
      </c>
      <c r="Y1992" s="81">
        <v>2150614.5581678092</v>
      </c>
      <c r="Z1992" s="82">
        <v>13396.316404120596</v>
      </c>
      <c r="AA1992" s="83">
        <v>125077.8768147122</v>
      </c>
      <c r="AB1992" s="83">
        <v>1942.1565725732044</v>
      </c>
      <c r="AC1992" s="84">
        <v>5.041757125963839</v>
      </c>
      <c r="AD1992" s="84">
        <v>4.9574169749125341</v>
      </c>
      <c r="AE1992" s="105">
        <v>1.7012922551828097E-2</v>
      </c>
      <c r="AF1992" s="84">
        <v>4.8244218963535497</v>
      </c>
      <c r="AG1992" s="105">
        <v>4.5048968411025188E-2</v>
      </c>
      <c r="AH1992" s="84">
        <v>4.7339347846247577</v>
      </c>
      <c r="AI1992" s="105">
        <v>6.5024626519750689E-2</v>
      </c>
      <c r="AJ1992" s="84">
        <v>17.036768270827309</v>
      </c>
      <c r="AK1992" s="84">
        <v>16.70334535680006</v>
      </c>
      <c r="AL1992" s="105">
        <v>1.9961445261712802E-2</v>
      </c>
      <c r="AM1992" s="84">
        <v>16.547846954310817</v>
      </c>
      <c r="AN1992" s="105">
        <v>2.9545917234213088E-2</v>
      </c>
      <c r="AO1992" s="84">
        <v>16.17600618951808</v>
      </c>
      <c r="AP1992" s="105">
        <v>5.321227447767643E-2</v>
      </c>
      <c r="AQ1992" s="108">
        <v>2.6222190040780542</v>
      </c>
      <c r="AR1992" s="108">
        <v>0.70480360465800529</v>
      </c>
    </row>
    <row r="1993" spans="1:44" x14ac:dyDescent="0.25">
      <c r="A1993" s="80" t="s">
        <v>326</v>
      </c>
      <c r="B1993" s="80" t="s">
        <v>333</v>
      </c>
      <c r="C1993" s="80" t="s">
        <v>292</v>
      </c>
      <c r="D1993" s="81">
        <v>44559940.570992514</v>
      </c>
      <c r="E1993" s="81">
        <v>48362394.395018429</v>
      </c>
      <c r="F1993" s="105">
        <v>-7.8624184587882728E-2</v>
      </c>
      <c r="G1993" s="81">
        <v>46552145.516261399</v>
      </c>
      <c r="H1993" s="105">
        <v>-4.2795126264867332E-2</v>
      </c>
      <c r="I1993" s="81">
        <v>45517104.572134659</v>
      </c>
      <c r="J1993" s="105">
        <v>-2.1028666259411306E-2</v>
      </c>
      <c r="K1993" s="83">
        <v>17778459.947957564</v>
      </c>
      <c r="L1993" s="83">
        <v>19713867.187400274</v>
      </c>
      <c r="M1993" s="105">
        <v>-9.8174915202821636E-2</v>
      </c>
      <c r="N1993" s="83">
        <v>19550245.335709929</v>
      </c>
      <c r="O1993" s="105">
        <v>-9.0627271286262162E-2</v>
      </c>
      <c r="P1993" s="83">
        <v>19327382.863982994</v>
      </c>
      <c r="Q1993" s="105">
        <v>-8.0141368695700752E-2</v>
      </c>
      <c r="R1993" s="83">
        <v>10559366.24160797</v>
      </c>
      <c r="S1993" s="83">
        <v>11882916.649584953</v>
      </c>
      <c r="T1993" s="105">
        <v>-0.11138262154041215</v>
      </c>
      <c r="U1993" s="83">
        <v>11551547.737992695</v>
      </c>
      <c r="V1993" s="105">
        <v>-8.58916500965035E-2</v>
      </c>
      <c r="W1993" s="83">
        <v>11726000.741129803</v>
      </c>
      <c r="X1993" s="105">
        <v>-9.9491252412237816E-2</v>
      </c>
      <c r="Y1993" s="81">
        <v>42495811.202452451</v>
      </c>
      <c r="Z1993" s="82">
        <v>2064129.3685400642</v>
      </c>
      <c r="AA1993" s="83">
        <v>9711508.0365148671</v>
      </c>
      <c r="AB1993" s="83">
        <v>847858.2050931016</v>
      </c>
      <c r="AC1993" s="84">
        <v>2.5064004813370619</v>
      </c>
      <c r="AD1993" s="84">
        <v>2.453217013956972</v>
      </c>
      <c r="AE1993" s="105">
        <v>2.1679071634313537E-2</v>
      </c>
      <c r="AF1993" s="84">
        <v>2.3811540324371561</v>
      </c>
      <c r="AG1993" s="105">
        <v>5.2599053733501558E-2</v>
      </c>
      <c r="AH1993" s="84">
        <v>2.3550578416365306</v>
      </c>
      <c r="AI1993" s="105">
        <v>6.4262812158941807E-2</v>
      </c>
      <c r="AJ1993" s="84">
        <v>4.2199446019221485</v>
      </c>
      <c r="AK1993" s="84">
        <v>4.069909418804821</v>
      </c>
      <c r="AL1993" s="105">
        <v>3.6864501805395737E-2</v>
      </c>
      <c r="AM1993" s="84">
        <v>4.029948762896316</v>
      </c>
      <c r="AN1993" s="105">
        <v>4.7145968895466274E-2</v>
      </c>
      <c r="AO1993" s="84">
        <v>3.8817245177616351</v>
      </c>
      <c r="AP1993" s="105">
        <v>8.7131398071377125E-2</v>
      </c>
      <c r="AQ1993" s="108">
        <v>53.995072002103022</v>
      </c>
      <c r="AR1993" s="108">
        <v>58.59138272541437</v>
      </c>
    </row>
    <row r="1994" spans="1:44" x14ac:dyDescent="0.25">
      <c r="A1994" s="80" t="s">
        <v>326</v>
      </c>
      <c r="B1994" s="80" t="s">
        <v>333</v>
      </c>
      <c r="C1994" s="80" t="s">
        <v>293</v>
      </c>
      <c r="D1994" s="81">
        <v>1380.5313867795467</v>
      </c>
      <c r="E1994" s="81">
        <v>1651.3661139452458</v>
      </c>
      <c r="F1994" s="105">
        <v>-0.16400647008473085</v>
      </c>
      <c r="G1994" s="81">
        <v>1531.3859777951241</v>
      </c>
      <c r="H1994" s="105">
        <v>-9.8508536190710386E-2</v>
      </c>
      <c r="I1994" s="81">
        <v>2153.1473092639444</v>
      </c>
      <c r="J1994" s="105">
        <v>-0.35883096300945488</v>
      </c>
      <c r="K1994" s="83">
        <v>466.83791988301482</v>
      </c>
      <c r="L1994" s="83">
        <v>632.64882040251973</v>
      </c>
      <c r="M1994" s="105">
        <v>-0.26208995444583066</v>
      </c>
      <c r="N1994" s="83">
        <v>570.14720841905364</v>
      </c>
      <c r="O1994" s="105">
        <v>-0.18119756969871423</v>
      </c>
      <c r="P1994" s="83">
        <v>734.47223117474937</v>
      </c>
      <c r="Q1994" s="105">
        <v>-0.3643899659265098</v>
      </c>
      <c r="R1994" s="83">
        <v>200.00104875476779</v>
      </c>
      <c r="S1994" s="83">
        <v>271.04141325973444</v>
      </c>
      <c r="T1994" s="105">
        <v>-0.26210151301450696</v>
      </c>
      <c r="U1994" s="83">
        <v>240.7250124800955</v>
      </c>
      <c r="V1994" s="105">
        <v>-0.16917213257469452</v>
      </c>
      <c r="W1994" s="83">
        <v>314.63535325868395</v>
      </c>
      <c r="X1994" s="105">
        <v>-0.36434019037163695</v>
      </c>
      <c r="Y1994" s="81">
        <v>1380.5313867795467</v>
      </c>
      <c r="Z1994" s="80"/>
      <c r="AA1994" s="83">
        <v>200.00104875476779</v>
      </c>
      <c r="AB1994" s="80"/>
      <c r="AC1994" s="84">
        <v>2.9571963372758896</v>
      </c>
      <c r="AD1994" s="84">
        <v>2.6102413545868499</v>
      </c>
      <c r="AE1994" s="105">
        <v>0.13292065198467284</v>
      </c>
      <c r="AF1994" s="84">
        <v>2.6859483922432319</v>
      </c>
      <c r="AG1994" s="105">
        <v>0.10098777244417519</v>
      </c>
      <c r="AH1994" s="84">
        <v>2.93155713432501</v>
      </c>
      <c r="AI1994" s="105">
        <v>8.7459332280020678E-3</v>
      </c>
      <c r="AJ1994" s="84">
        <v>6.9026207381156865</v>
      </c>
      <c r="AK1994" s="84">
        <v>6.0926708361086108</v>
      </c>
      <c r="AL1994" s="105">
        <v>0.13293839824840936</v>
      </c>
      <c r="AM1994" s="84">
        <v>6.3615573721145724</v>
      </c>
      <c r="AN1994" s="105">
        <v>8.5052029613507274E-2</v>
      </c>
      <c r="AO1994" s="84">
        <v>6.8433101587719225</v>
      </c>
      <c r="AP1994" s="105">
        <v>8.6669430389236836E-3</v>
      </c>
      <c r="AQ1994" s="108">
        <v>1.6728454004907222E-3</v>
      </c>
      <c r="AR1994" s="108">
        <v>1.1097576999365827E-3</v>
      </c>
    </row>
    <row r="1995" spans="1:44" x14ac:dyDescent="0.25">
      <c r="A1995" s="80" t="s">
        <v>326</v>
      </c>
      <c r="B1995" s="80" t="s">
        <v>334</v>
      </c>
      <c r="C1995" s="80" t="s">
        <v>281</v>
      </c>
      <c r="D1995" s="81">
        <v>7077702579.5242825</v>
      </c>
      <c r="E1995" s="81">
        <v>6750669747.0041037</v>
      </c>
      <c r="F1995" s="105">
        <v>4.8444501771889151E-2</v>
      </c>
      <c r="G1995" s="81">
        <v>6552866572.6091318</v>
      </c>
      <c r="H1995" s="105">
        <v>8.0092582551422001E-2</v>
      </c>
      <c r="I1995" s="81">
        <v>6189760352.0047607</v>
      </c>
      <c r="J1995" s="105">
        <v>0.14345340966745698</v>
      </c>
      <c r="K1995" s="83">
        <v>3324672247.341661</v>
      </c>
      <c r="L1995" s="83">
        <v>3597103682.0073957</v>
      </c>
      <c r="M1995" s="105">
        <v>-7.5736330878764663E-2</v>
      </c>
      <c r="N1995" s="83">
        <v>3533459103.7828541</v>
      </c>
      <c r="O1995" s="105">
        <v>-5.9088516467523243E-2</v>
      </c>
      <c r="P1995" s="83">
        <v>3267257244.9492812</v>
      </c>
      <c r="Q1995" s="105">
        <v>1.7572844158853809E-2</v>
      </c>
      <c r="R1995" s="83">
        <v>4869836457.4706078</v>
      </c>
      <c r="S1995" s="83">
        <v>5121067523.6447353</v>
      </c>
      <c r="T1995" s="105">
        <v>-4.9058338913548036E-2</v>
      </c>
      <c r="U1995" s="83">
        <v>5151470768.9522448</v>
      </c>
      <c r="V1995" s="105">
        <v>-5.467066088757376E-2</v>
      </c>
      <c r="W1995" s="83">
        <v>4781576371.1846943</v>
      </c>
      <c r="X1995" s="105">
        <v>1.8458365909995063E-2</v>
      </c>
      <c r="Y1995" s="81">
        <v>6366538625.3843555</v>
      </c>
      <c r="Z1995" s="82">
        <v>711163954.13992739</v>
      </c>
      <c r="AA1995" s="83">
        <v>4143307014.468401</v>
      </c>
      <c r="AB1995" s="83">
        <v>726529443.00220668</v>
      </c>
      <c r="AC1995" s="84">
        <v>2.1288421994629596</v>
      </c>
      <c r="AD1995" s="84">
        <v>1.8766959041994675</v>
      </c>
      <c r="AE1995" s="105">
        <v>0.13435650107151953</v>
      </c>
      <c r="AF1995" s="84">
        <v>1.8545188666804597</v>
      </c>
      <c r="AG1995" s="105">
        <v>0.14792156483882607</v>
      </c>
      <c r="AH1995" s="84">
        <v>1.8944820955170447</v>
      </c>
      <c r="AI1995" s="105">
        <v>0.1237066871734953</v>
      </c>
      <c r="AJ1995" s="84">
        <v>1.4533758251094206</v>
      </c>
      <c r="AK1995" s="84">
        <v>1.3182153361257689</v>
      </c>
      <c r="AL1995" s="105">
        <v>0.10253293622033562</v>
      </c>
      <c r="AM1995" s="84">
        <v>1.2720379997306899</v>
      </c>
      <c r="AN1995" s="105">
        <v>0.14255692472797415</v>
      </c>
      <c r="AO1995" s="84">
        <v>1.2945020368818603</v>
      </c>
      <c r="AP1995" s="105">
        <v>0.1227296548796853</v>
      </c>
      <c r="AQ1995" s="80"/>
      <c r="AR1995" s="80"/>
    </row>
    <row r="1996" spans="1:44" x14ac:dyDescent="0.25">
      <c r="A1996" s="80" t="s">
        <v>326</v>
      </c>
      <c r="B1996" s="80" t="s">
        <v>334</v>
      </c>
      <c r="C1996" s="80" t="s">
        <v>313</v>
      </c>
      <c r="D1996" s="81">
        <v>3269533783.9247923</v>
      </c>
      <c r="E1996" s="81">
        <v>3310462792.6075554</v>
      </c>
      <c r="F1996" s="105">
        <v>-1.2363530795198731E-2</v>
      </c>
      <c r="G1996" s="81">
        <v>3207372169.4176512</v>
      </c>
      <c r="H1996" s="105">
        <v>1.9380854863010031E-2</v>
      </c>
      <c r="I1996" s="81">
        <v>2958253907.3997407</v>
      </c>
      <c r="J1996" s="105">
        <v>0.10522419179314522</v>
      </c>
      <c r="K1996" s="83">
        <v>1846643665.3387547</v>
      </c>
      <c r="L1996" s="83">
        <v>2063600244.6048152</v>
      </c>
      <c r="M1996" s="105">
        <v>-0.10513498427482904</v>
      </c>
      <c r="N1996" s="83">
        <v>2012457255.7561247</v>
      </c>
      <c r="O1996" s="105">
        <v>-8.2393596158677293E-2</v>
      </c>
      <c r="P1996" s="83">
        <v>1859051461.4379706</v>
      </c>
      <c r="Q1996" s="105">
        <v>-6.6742617709025613E-3</v>
      </c>
      <c r="R1996" s="83">
        <v>2202019649.3338671</v>
      </c>
      <c r="S1996" s="83">
        <v>2392135788.1533513</v>
      </c>
      <c r="T1996" s="105">
        <v>-7.9475479511239414E-2</v>
      </c>
      <c r="U1996" s="83">
        <v>2363213749.7533717</v>
      </c>
      <c r="V1996" s="105">
        <v>-6.8209699793904413E-2</v>
      </c>
      <c r="W1996" s="83">
        <v>2158756414.1681828</v>
      </c>
      <c r="X1996" s="105">
        <v>2.0040813721150894E-2</v>
      </c>
      <c r="Y1996" s="81">
        <v>3086286919.0949588</v>
      </c>
      <c r="Z1996" s="82">
        <v>183246864.82983357</v>
      </c>
      <c r="AA1996" s="83">
        <v>1966167516.3541141</v>
      </c>
      <c r="AB1996" s="83">
        <v>235852132.97975302</v>
      </c>
      <c r="AC1996" s="84">
        <v>1.7705277121371532</v>
      </c>
      <c r="AD1996" s="84">
        <v>1.6042170964374534</v>
      </c>
      <c r="AE1996" s="105">
        <v>0.10367089097169718</v>
      </c>
      <c r="AF1996" s="84">
        <v>1.5937591520236143</v>
      </c>
      <c r="AG1996" s="105">
        <v>0.11091296943399123</v>
      </c>
      <c r="AH1996" s="84">
        <v>1.5912705854369089</v>
      </c>
      <c r="AI1996" s="105">
        <v>0.11265031122976886</v>
      </c>
      <c r="AJ1996" s="84">
        <v>1.4847886506888615</v>
      </c>
      <c r="AK1996" s="84">
        <v>1.3838941790019044</v>
      </c>
      <c r="AL1996" s="105">
        <v>7.2906204258857743E-2</v>
      </c>
      <c r="AM1996" s="84">
        <v>1.3572078148886773</v>
      </c>
      <c r="AN1996" s="105">
        <v>9.4002432347214865E-2</v>
      </c>
      <c r="AO1996" s="84">
        <v>1.3703509520501516</v>
      </c>
      <c r="AP1996" s="105">
        <v>8.3509774242504956E-2</v>
      </c>
      <c r="AQ1996" s="80"/>
      <c r="AR1996" s="80"/>
    </row>
    <row r="1997" spans="1:44" x14ac:dyDescent="0.25">
      <c r="A1997" s="80" t="s">
        <v>326</v>
      </c>
      <c r="B1997" s="80" t="s">
        <v>334</v>
      </c>
      <c r="C1997" s="80" t="s">
        <v>328</v>
      </c>
      <c r="D1997" s="81">
        <v>93526257.913033158</v>
      </c>
      <c r="E1997" s="81">
        <v>99701644.620302558</v>
      </c>
      <c r="F1997" s="105">
        <v>-6.1938664410074208E-2</v>
      </c>
      <c r="G1997" s="81">
        <v>93241066.426212624</v>
      </c>
      <c r="H1997" s="105">
        <v>3.0586467717657797E-3</v>
      </c>
      <c r="I1997" s="81">
        <v>88063037.657819271</v>
      </c>
      <c r="J1997" s="105">
        <v>6.2037608519047008E-2</v>
      </c>
      <c r="K1997" s="83">
        <v>35697659.033442087</v>
      </c>
      <c r="L1997" s="83">
        <v>39124371.758465566</v>
      </c>
      <c r="M1997" s="105">
        <v>-8.7585118201470441E-2</v>
      </c>
      <c r="N1997" s="83">
        <v>37622866.835095055</v>
      </c>
      <c r="O1997" s="105">
        <v>-5.1171214838341646E-2</v>
      </c>
      <c r="P1997" s="83">
        <v>35938039.538292572</v>
      </c>
      <c r="Q1997" s="105">
        <v>-6.6887484108406926E-3</v>
      </c>
      <c r="R1997" s="83">
        <v>23173462.335971564</v>
      </c>
      <c r="S1997" s="83">
        <v>25035930.127821546</v>
      </c>
      <c r="T1997" s="105">
        <v>-7.4391795405287828E-2</v>
      </c>
      <c r="U1997" s="83">
        <v>23556772.999537595</v>
      </c>
      <c r="V1997" s="105">
        <v>-1.6271781520056025E-2</v>
      </c>
      <c r="W1997" s="83">
        <v>22378690.738047447</v>
      </c>
      <c r="X1997" s="105">
        <v>3.5514660228664535E-2</v>
      </c>
      <c r="Y1997" s="81">
        <v>92228547.958768398</v>
      </c>
      <c r="Z1997" s="82">
        <v>1297709.9542647577</v>
      </c>
      <c r="AA1997" s="83">
        <v>22642956.766682576</v>
      </c>
      <c r="AB1997" s="83">
        <v>530505.56928898883</v>
      </c>
      <c r="AC1997" s="84">
        <v>2.6199549338912225</v>
      </c>
      <c r="AD1997" s="84">
        <v>2.5483257657352554</v>
      </c>
      <c r="AE1997" s="105">
        <v>2.8108324735829172E-2</v>
      </c>
      <c r="AF1997" s="84">
        <v>2.4783083871544913</v>
      </c>
      <c r="AG1997" s="105">
        <v>5.7154528254397291E-2</v>
      </c>
      <c r="AH1997" s="84">
        <v>2.4504129548854956</v>
      </c>
      <c r="AI1997" s="105">
        <v>6.9189145718358866E-2</v>
      </c>
      <c r="AJ1997" s="84">
        <v>4.0359207682079852</v>
      </c>
      <c r="AK1997" s="84">
        <v>3.9823423420369606</v>
      </c>
      <c r="AL1997" s="105">
        <v>1.3453998066780801E-2</v>
      </c>
      <c r="AM1997" s="84">
        <v>3.9581425871889535</v>
      </c>
      <c r="AN1997" s="105">
        <v>1.9650171590778698E-2</v>
      </c>
      <c r="AO1997" s="84">
        <v>3.9351291229963534</v>
      </c>
      <c r="AP1997" s="105">
        <v>2.5613300621476241E-2</v>
      </c>
      <c r="AQ1997" s="108">
        <v>99.999999999999972</v>
      </c>
      <c r="AR1997" s="108">
        <v>100</v>
      </c>
    </row>
    <row r="1998" spans="1:44" x14ac:dyDescent="0.25">
      <c r="A1998" s="80" t="s">
        <v>326</v>
      </c>
      <c r="B1998" s="80" t="s">
        <v>334</v>
      </c>
      <c r="C1998" s="80" t="s">
        <v>270</v>
      </c>
      <c r="D1998" s="81">
        <v>53590060.11408329</v>
      </c>
      <c r="E1998" s="81">
        <v>58436522.0355433</v>
      </c>
      <c r="F1998" s="105">
        <v>-8.2935495690729319E-2</v>
      </c>
      <c r="G1998" s="81">
        <v>56293655.102273472</v>
      </c>
      <c r="H1998" s="105">
        <v>-4.8026637873812429E-2</v>
      </c>
      <c r="I1998" s="81">
        <v>54685416.659044892</v>
      </c>
      <c r="J1998" s="105">
        <v>-2.0030139877894322E-2</v>
      </c>
      <c r="K1998" s="83">
        <v>22040286.115217559</v>
      </c>
      <c r="L1998" s="83">
        <v>24699689.183539536</v>
      </c>
      <c r="M1998" s="105">
        <v>-0.1076694952944698</v>
      </c>
      <c r="N1998" s="83">
        <v>24196636.089653403</v>
      </c>
      <c r="O1998" s="105">
        <v>-8.9117758619261508E-2</v>
      </c>
      <c r="P1998" s="83">
        <v>23637459.234318361</v>
      </c>
      <c r="Q1998" s="105">
        <v>-6.7569576885062363E-2</v>
      </c>
      <c r="R1998" s="83">
        <v>14370498.890835345</v>
      </c>
      <c r="S1998" s="83">
        <v>16113212.864220325</v>
      </c>
      <c r="T1998" s="105">
        <v>-0.1081543443924028</v>
      </c>
      <c r="U1998" s="83">
        <v>15569637.25447873</v>
      </c>
      <c r="V1998" s="105">
        <v>-7.7017745760161738E-2</v>
      </c>
      <c r="W1998" s="83">
        <v>15310011.661911497</v>
      </c>
      <c r="X1998" s="105">
        <v>-6.1365908258155522E-2</v>
      </c>
      <c r="Y1998" s="81">
        <v>52702627.769534014</v>
      </c>
      <c r="Z1998" s="82">
        <v>887432.34454927698</v>
      </c>
      <c r="AA1998" s="83">
        <v>14017195.395736905</v>
      </c>
      <c r="AB1998" s="83">
        <v>353303.49509844073</v>
      </c>
      <c r="AC1998" s="84">
        <v>2.4314593664499853</v>
      </c>
      <c r="AD1998" s="84">
        <v>2.3658808660024273</v>
      </c>
      <c r="AE1998" s="105">
        <v>2.7718428848179669E-2</v>
      </c>
      <c r="AF1998" s="84">
        <v>2.3265074902847718</v>
      </c>
      <c r="AG1998" s="105">
        <v>4.5111342475139454E-2</v>
      </c>
      <c r="AH1998" s="84">
        <v>2.313506545561764</v>
      </c>
      <c r="AI1998" s="105">
        <v>5.0984433614204454E-2</v>
      </c>
      <c r="AJ1998" s="84">
        <v>3.7291718625203654</v>
      </c>
      <c r="AK1998" s="84">
        <v>3.6266213652090848</v>
      </c>
      <c r="AL1998" s="105">
        <v>2.8277144753810879E-2</v>
      </c>
      <c r="AM1998" s="84">
        <v>3.6156047942658494</v>
      </c>
      <c r="AN1998" s="105">
        <v>3.1410254913542303E-2</v>
      </c>
      <c r="AO1998" s="84">
        <v>3.5718729591233549</v>
      </c>
      <c r="AP1998" s="105">
        <v>4.4038213339932547E-2</v>
      </c>
      <c r="AQ1998" s="80"/>
      <c r="AR1998" s="80"/>
    </row>
    <row r="1999" spans="1:44" x14ac:dyDescent="0.25">
      <c r="A1999" s="80" t="s">
        <v>326</v>
      </c>
      <c r="B1999" s="80" t="s">
        <v>334</v>
      </c>
      <c r="C1999" s="80" t="s">
        <v>271</v>
      </c>
      <c r="D1999" s="81">
        <v>37955383.336578473</v>
      </c>
      <c r="E1999" s="81">
        <v>37876612.92617698</v>
      </c>
      <c r="F1999" s="105">
        <v>2.0796582459741047E-3</v>
      </c>
      <c r="G1999" s="81">
        <v>34025353.43546284</v>
      </c>
      <c r="H1999" s="105">
        <v>0.11550298540086786</v>
      </c>
      <c r="I1999" s="81">
        <v>30726311.756105401</v>
      </c>
      <c r="J1999" s="105">
        <v>0.23527300112863814</v>
      </c>
      <c r="K1999" s="83">
        <v>13146187.501844108</v>
      </c>
      <c r="L1999" s="83">
        <v>13480795.079510011</v>
      </c>
      <c r="M1999" s="105">
        <v>-2.482105659884155E-2</v>
      </c>
      <c r="N1999" s="83">
        <v>12646247.870638754</v>
      </c>
      <c r="O1999" s="105">
        <v>3.9532645280983429E-2</v>
      </c>
      <c r="P1999" s="83">
        <v>11555487.807635762</v>
      </c>
      <c r="Q1999" s="105">
        <v>0.13765751136505258</v>
      </c>
      <c r="R1999" s="83">
        <v>8640948.2053262256</v>
      </c>
      <c r="S1999" s="83">
        <v>8608806.2109432407</v>
      </c>
      <c r="T1999" s="105">
        <v>3.733618064503189E-3</v>
      </c>
      <c r="U1999" s="83">
        <v>7714656.8976592431</v>
      </c>
      <c r="V1999" s="105">
        <v>0.12006902185734727</v>
      </c>
      <c r="W1999" s="83">
        <v>6808059.8934004335</v>
      </c>
      <c r="X1999" s="105">
        <v>0.26922329424606695</v>
      </c>
      <c r="Y1999" s="81">
        <v>37563479.895805746</v>
      </c>
      <c r="Z1999" s="82">
        <v>391903.44077272445</v>
      </c>
      <c r="AA1999" s="83">
        <v>8467124.0170985982</v>
      </c>
      <c r="AB1999" s="83">
        <v>173824.18822762746</v>
      </c>
      <c r="AC1999" s="84">
        <v>2.8871779998006422</v>
      </c>
      <c r="AD1999" s="84">
        <v>2.8096720336434111</v>
      </c>
      <c r="AE1999" s="105">
        <v>2.758541396617243E-2</v>
      </c>
      <c r="AF1999" s="84">
        <v>2.6905493062855994</v>
      </c>
      <c r="AG1999" s="105">
        <v>7.3081245177586351E-2</v>
      </c>
      <c r="AH1999" s="84">
        <v>2.6590233374485264</v>
      </c>
      <c r="AI1999" s="105">
        <v>8.5803933774813074E-2</v>
      </c>
      <c r="AJ1999" s="84">
        <v>4.3925021229942125</v>
      </c>
      <c r="AK1999" s="84">
        <v>4.3997520676013631</v>
      </c>
      <c r="AL1999" s="105">
        <v>-1.6478075345511575E-3</v>
      </c>
      <c r="AM1999" s="84">
        <v>4.4104817475144884</v>
      </c>
      <c r="AN1999" s="105">
        <v>-4.0765670395095186E-3</v>
      </c>
      <c r="AO1999" s="84">
        <v>4.5132258289752611</v>
      </c>
      <c r="AP1999" s="105">
        <v>-2.6748873323819308E-2</v>
      </c>
      <c r="AQ1999" s="80"/>
      <c r="AR1999" s="80"/>
    </row>
    <row r="2000" spans="1:44" x14ac:dyDescent="0.25">
      <c r="A2000" s="80" t="s">
        <v>326</v>
      </c>
      <c r="B2000" s="80" t="s">
        <v>334</v>
      </c>
      <c r="C2000" s="80" t="s">
        <v>127</v>
      </c>
      <c r="D2000" s="81">
        <v>1980814.4623713931</v>
      </c>
      <c r="E2000" s="81">
        <v>3388509.6585822878</v>
      </c>
      <c r="F2000" s="105">
        <v>-0.41543195624233742</v>
      </c>
      <c r="G2000" s="81">
        <v>2922057.8884763187</v>
      </c>
      <c r="H2000" s="105">
        <v>-0.32211662534712093</v>
      </c>
      <c r="I2000" s="81">
        <v>2651309.2426689789</v>
      </c>
      <c r="J2000" s="105">
        <v>-0.25289195598421499</v>
      </c>
      <c r="K2000" s="83">
        <v>511185.41638042207</v>
      </c>
      <c r="L2000" s="83">
        <v>943887.49541601783</v>
      </c>
      <c r="M2000" s="105">
        <v>-0.45842548093603314</v>
      </c>
      <c r="N2000" s="83">
        <v>779982.87480290118</v>
      </c>
      <c r="O2000" s="105">
        <v>-0.34461969243927726</v>
      </c>
      <c r="P2000" s="83">
        <v>745092.49633844721</v>
      </c>
      <c r="Q2000" s="105">
        <v>-0.31393025846790479</v>
      </c>
      <c r="R2000" s="83">
        <v>162015.23980996801</v>
      </c>
      <c r="S2000" s="83">
        <v>313911.05265796446</v>
      </c>
      <c r="T2000" s="105">
        <v>-0.48388169693884969</v>
      </c>
      <c r="U2000" s="83">
        <v>272478.84739962418</v>
      </c>
      <c r="V2000" s="105">
        <v>-0.40540250608021516</v>
      </c>
      <c r="W2000" s="83">
        <v>260619.18273550947</v>
      </c>
      <c r="X2000" s="105">
        <v>-0.37834491648149365</v>
      </c>
      <c r="Y2000" s="81">
        <v>1962440.2934286371</v>
      </c>
      <c r="Z2000" s="82">
        <v>18374.168942756132</v>
      </c>
      <c r="AA2000" s="83">
        <v>158637.3538470474</v>
      </c>
      <c r="AB2000" s="83">
        <v>3377.8859629206095</v>
      </c>
      <c r="AC2000" s="84">
        <v>3.8749432180539345</v>
      </c>
      <c r="AD2000" s="84">
        <v>3.5899507886676729</v>
      </c>
      <c r="AE2000" s="105">
        <v>7.9386166040462613E-2</v>
      </c>
      <c r="AF2000" s="84">
        <v>3.7463103138190208</v>
      </c>
      <c r="AG2000" s="105">
        <v>3.4335891439752145E-2</v>
      </c>
      <c r="AH2000" s="84">
        <v>3.5583625599480753</v>
      </c>
      <c r="AI2000" s="105">
        <v>8.8968072469399764E-2</v>
      </c>
      <c r="AJ2000" s="84">
        <v>12.226099623064739</v>
      </c>
      <c r="AK2000" s="84">
        <v>10.794489808150804</v>
      </c>
      <c r="AL2000" s="105">
        <v>0.13262412956589595</v>
      </c>
      <c r="AM2000" s="84">
        <v>10.723980655242411</v>
      </c>
      <c r="AN2000" s="105">
        <v>0.14007102550003375</v>
      </c>
      <c r="AO2000" s="84">
        <v>10.173116248928121</v>
      </c>
      <c r="AP2000" s="105">
        <v>0.20180476895198443</v>
      </c>
      <c r="AQ2000" s="80"/>
      <c r="AR2000" s="80"/>
    </row>
    <row r="2001" spans="1:44" x14ac:dyDescent="0.25">
      <c r="A2001" s="80" t="s">
        <v>326</v>
      </c>
      <c r="B2001" s="80" t="s">
        <v>334</v>
      </c>
      <c r="C2001" s="80" t="s">
        <v>282</v>
      </c>
      <c r="D2001" s="81">
        <v>179478.67399226903</v>
      </c>
      <c r="E2001" s="81">
        <v>438501.03096021625</v>
      </c>
      <c r="F2001" s="105">
        <v>-0.59069953929355179</v>
      </c>
      <c r="G2001" s="81">
        <v>375152.03571745538</v>
      </c>
      <c r="H2001" s="105">
        <v>-0.52158416613939729</v>
      </c>
      <c r="I2001" s="81">
        <v>309722.10816760419</v>
      </c>
      <c r="J2001" s="105">
        <v>-0.42051707237138763</v>
      </c>
      <c r="K2001" s="83">
        <v>50244.919971336705</v>
      </c>
      <c r="L2001" s="83">
        <v>130781.20490803955</v>
      </c>
      <c r="M2001" s="105">
        <v>-0.61580932056202531</v>
      </c>
      <c r="N2001" s="83">
        <v>115057.48082311024</v>
      </c>
      <c r="O2001" s="105">
        <v>-0.56330592663867363</v>
      </c>
      <c r="P2001" s="83">
        <v>93076.967136180363</v>
      </c>
      <c r="Q2001" s="105">
        <v>-0.4601788012943776</v>
      </c>
      <c r="R2001" s="83">
        <v>15424.78579513498</v>
      </c>
      <c r="S2001" s="83">
        <v>33713.029465023799</v>
      </c>
      <c r="T2001" s="105">
        <v>-0.54246811870948275</v>
      </c>
      <c r="U2001" s="83">
        <v>29273.221110959901</v>
      </c>
      <c r="V2001" s="105">
        <v>-0.47307521312166306</v>
      </c>
      <c r="W2001" s="83">
        <v>23697.891672257636</v>
      </c>
      <c r="X2001" s="105">
        <v>-0.34910725357090383</v>
      </c>
      <c r="Y2001" s="81">
        <v>178046.33358263108</v>
      </c>
      <c r="Z2001" s="82">
        <v>1432.3404096379488</v>
      </c>
      <c r="AA2001" s="83">
        <v>14880.706301754293</v>
      </c>
      <c r="AB2001" s="83">
        <v>544.07949338068579</v>
      </c>
      <c r="AC2001" s="84">
        <v>3.5720760246937702</v>
      </c>
      <c r="AD2001" s="84">
        <v>3.3529361598140479</v>
      </c>
      <c r="AE2001" s="105">
        <v>6.5357601348388222E-2</v>
      </c>
      <c r="AF2001" s="84">
        <v>3.2605618777123704</v>
      </c>
      <c r="AG2001" s="105">
        <v>9.554001999187943E-2</v>
      </c>
      <c r="AH2001" s="84">
        <v>3.3275913225067981</v>
      </c>
      <c r="AI2001" s="105">
        <v>7.3471973716649985E-2</v>
      </c>
      <c r="AJ2001" s="84">
        <v>11.635732020919027</v>
      </c>
      <c r="AK2001" s="84">
        <v>13.00687116876124</v>
      </c>
      <c r="AL2001" s="105">
        <v>-0.10541652408576892</v>
      </c>
      <c r="AM2001" s="84">
        <v>12.815536571648357</v>
      </c>
      <c r="AN2001" s="105">
        <v>-9.206048799699855E-2</v>
      </c>
      <c r="AO2001" s="84">
        <v>13.069606041375653</v>
      </c>
      <c r="AP2001" s="105">
        <v>-0.10971057703784484</v>
      </c>
      <c r="AQ2001" s="108">
        <v>0.19190190861603809</v>
      </c>
      <c r="AR2001" s="108">
        <v>6.6562283924191529E-2</v>
      </c>
    </row>
    <row r="2002" spans="1:44" x14ac:dyDescent="0.25">
      <c r="A2002" s="80" t="s">
        <v>326</v>
      </c>
      <c r="B2002" s="80" t="s">
        <v>334</v>
      </c>
      <c r="C2002" s="80" t="s">
        <v>283</v>
      </c>
      <c r="D2002" s="81">
        <v>14.885842839479446</v>
      </c>
      <c r="E2002" s="81">
        <v>13.962646803855897</v>
      </c>
      <c r="F2002" s="105">
        <v>6.6118985074420225E-2</v>
      </c>
      <c r="G2002" s="81">
        <v>252.64926054477692</v>
      </c>
      <c r="H2002" s="105">
        <v>-0.94108099581458615</v>
      </c>
      <c r="I2002" s="81">
        <v>698.85828485131265</v>
      </c>
      <c r="J2002" s="105">
        <v>-0.97869976909174583</v>
      </c>
      <c r="K2002" s="83">
        <v>9.7882977724075317</v>
      </c>
      <c r="L2002" s="83">
        <v>8.2084498405456543</v>
      </c>
      <c r="M2002" s="105">
        <v>0.1924660517578137</v>
      </c>
      <c r="N2002" s="83">
        <v>2.8785732313523376</v>
      </c>
      <c r="O2002" s="105">
        <v>2.4003990816690268</v>
      </c>
      <c r="P2002" s="83">
        <v>9.1375088851618251</v>
      </c>
      <c r="Q2002" s="105">
        <v>7.1221696791179775E-2</v>
      </c>
      <c r="R2002" s="83">
        <v>20.946957872905273</v>
      </c>
      <c r="S2002" s="83">
        <v>17.566083519868357</v>
      </c>
      <c r="T2002" s="105">
        <v>0.19246602973354487</v>
      </c>
      <c r="U2002" s="83">
        <v>6.1561850309371948</v>
      </c>
      <c r="V2002" s="105">
        <v>2.4025874413518702</v>
      </c>
      <c r="W2002" s="83">
        <v>19.521122813224792</v>
      </c>
      <c r="X2002" s="105">
        <v>7.3040627494773663E-2</v>
      </c>
      <c r="Y2002" s="81">
        <v>14.885842839479446</v>
      </c>
      <c r="Z2002" s="82">
        <v>0</v>
      </c>
      <c r="AA2002" s="83">
        <v>20.946957872905273</v>
      </c>
      <c r="AB2002" s="83">
        <v>0</v>
      </c>
      <c r="AC2002" s="84">
        <v>1.5207795252655172</v>
      </c>
      <c r="AD2002" s="84">
        <v>1.7010089694265262</v>
      </c>
      <c r="AE2002" s="105">
        <v>-0.10595443492680179</v>
      </c>
      <c r="AF2002" s="84">
        <v>87.76891891893392</v>
      </c>
      <c r="AG2002" s="105">
        <v>-0.98267291492253483</v>
      </c>
      <c r="AH2002" s="84">
        <v>76.482364464364167</v>
      </c>
      <c r="AI2002" s="105">
        <v>-0.98011594521278045</v>
      </c>
      <c r="AJ2002" s="84">
        <v>0.71064461626354669</v>
      </c>
      <c r="AK2002" s="84">
        <v>0.79486396544017657</v>
      </c>
      <c r="AL2002" s="105">
        <v>-0.10595441841421409</v>
      </c>
      <c r="AM2002" s="84">
        <v>41.039906902589401</v>
      </c>
      <c r="AN2002" s="105">
        <v>-0.98268405876381981</v>
      </c>
      <c r="AO2002" s="84">
        <v>35.800106968122947</v>
      </c>
      <c r="AP2002" s="105">
        <v>-0.98014965103606211</v>
      </c>
      <c r="AQ2002" s="108">
        <v>1.5916217724995769E-5</v>
      </c>
      <c r="AR2002" s="108">
        <v>9.0392007759625351E-5</v>
      </c>
    </row>
    <row r="2003" spans="1:44" x14ac:dyDescent="0.25">
      <c r="A2003" s="80" t="s">
        <v>326</v>
      </c>
      <c r="B2003" s="80" t="s">
        <v>334</v>
      </c>
      <c r="C2003" s="80" t="s">
        <v>284</v>
      </c>
      <c r="D2003" s="81">
        <v>132127.99296100854</v>
      </c>
      <c r="E2003" s="81">
        <v>329018.78698710201</v>
      </c>
      <c r="F2003" s="105">
        <v>-0.59841808982722877</v>
      </c>
      <c r="G2003" s="81">
        <v>5660.3196953046318</v>
      </c>
      <c r="H2003" s="105">
        <v>22.342849887191321</v>
      </c>
      <c r="I2003" s="81">
        <v>3625.1038154065609</v>
      </c>
      <c r="J2003" s="105">
        <v>35.448057680298511</v>
      </c>
      <c r="K2003" s="83">
        <v>56084.694034253385</v>
      </c>
      <c r="L2003" s="83">
        <v>143789.27202915543</v>
      </c>
      <c r="M2003" s="105">
        <v>-0.6099521665087686</v>
      </c>
      <c r="N2003" s="83">
        <v>633.04118328274603</v>
      </c>
      <c r="O2003" s="105">
        <v>87.595648301136393</v>
      </c>
      <c r="P2003" s="83">
        <v>382.772226740218</v>
      </c>
      <c r="Q2003" s="105">
        <v>145.52237052798833</v>
      </c>
      <c r="R2003" s="83">
        <v>16381.466640986871</v>
      </c>
      <c r="S2003" s="83">
        <v>42000.325059939627</v>
      </c>
      <c r="T2003" s="105">
        <v>-0.60996809863712942</v>
      </c>
      <c r="U2003" s="83">
        <v>240.00979057938147</v>
      </c>
      <c r="V2003" s="105">
        <v>67.253326672391822</v>
      </c>
      <c r="W2003" s="83">
        <v>203.09310332530953</v>
      </c>
      <c r="X2003" s="105">
        <v>79.659886390861047</v>
      </c>
      <c r="Y2003" s="81">
        <v>132127.99296100854</v>
      </c>
      <c r="Z2003" s="80"/>
      <c r="AA2003" s="83">
        <v>16381.466640986871</v>
      </c>
      <c r="AB2003" s="80"/>
      <c r="AC2003" s="84">
        <v>2.3558654502119984</v>
      </c>
      <c r="AD2003" s="84">
        <v>2.2882012151809805</v>
      </c>
      <c r="AE2003" s="105">
        <v>2.9570928719949204E-2</v>
      </c>
      <c r="AF2003" s="84">
        <v>8.9414714947170602</v>
      </c>
      <c r="AG2003" s="105">
        <v>-0.73652374202569137</v>
      </c>
      <c r="AH2003" s="84">
        <v>9.4706552935640929</v>
      </c>
      <c r="AI2003" s="105">
        <v>-0.75124578213579818</v>
      </c>
      <c r="AJ2003" s="84">
        <v>8.0656998458502329</v>
      </c>
      <c r="AK2003" s="84">
        <v>7.8337200132987483</v>
      </c>
      <c r="AL2003" s="105">
        <v>2.9612984911085532E-2</v>
      </c>
      <c r="AM2003" s="84">
        <v>23.583703321604801</v>
      </c>
      <c r="AN2003" s="105">
        <v>-0.65799689150340845</v>
      </c>
      <c r="AO2003" s="84">
        <v>17.849467835448646</v>
      </c>
      <c r="AP2003" s="105">
        <v>-0.54812659289304233</v>
      </c>
      <c r="AQ2003" s="108">
        <v>0.14127368710065333</v>
      </c>
      <c r="AR2003" s="108">
        <v>7.0690630530243839E-2</v>
      </c>
    </row>
    <row r="2004" spans="1:44" x14ac:dyDescent="0.25">
      <c r="A2004" s="80" t="s">
        <v>326</v>
      </c>
      <c r="B2004" s="80" t="s">
        <v>334</v>
      </c>
      <c r="C2004" s="80" t="s">
        <v>285</v>
      </c>
      <c r="D2004" s="81">
        <v>26528851.502092209</v>
      </c>
      <c r="E2004" s="81">
        <v>26287182.117538814</v>
      </c>
      <c r="F2004" s="105">
        <v>9.1934306032807282E-3</v>
      </c>
      <c r="G2004" s="81">
        <v>21541986.554189876</v>
      </c>
      <c r="H2004" s="105">
        <v>0.23149512861117244</v>
      </c>
      <c r="I2004" s="81">
        <v>17574457.47082635</v>
      </c>
      <c r="J2004" s="105">
        <v>0.50951183250636201</v>
      </c>
      <c r="K2004" s="83">
        <v>9029936.7735292744</v>
      </c>
      <c r="L2004" s="83">
        <v>9032984.5376051813</v>
      </c>
      <c r="M2004" s="105">
        <v>-3.3740388497498398E-4</v>
      </c>
      <c r="N2004" s="83">
        <v>7684462.676537104</v>
      </c>
      <c r="O2004" s="105">
        <v>0.17509019870709941</v>
      </c>
      <c r="P2004" s="83">
        <v>6666995.680937672</v>
      </c>
      <c r="Q2004" s="105">
        <v>0.35442367232181393</v>
      </c>
      <c r="R2004" s="83">
        <v>6417881.5587131269</v>
      </c>
      <c r="S2004" s="83">
        <v>6228708.8381431978</v>
      </c>
      <c r="T2004" s="105">
        <v>3.0371097042051209E-2</v>
      </c>
      <c r="U2004" s="83">
        <v>5113574.711156589</v>
      </c>
      <c r="V2004" s="105">
        <v>0.25506752540661121</v>
      </c>
      <c r="W2004" s="83">
        <v>3988700.0894708545</v>
      </c>
      <c r="X2004" s="105">
        <v>0.60901582338935145</v>
      </c>
      <c r="Y2004" s="81">
        <v>26254403.78818813</v>
      </c>
      <c r="Z2004" s="82">
        <v>274447.71390407847</v>
      </c>
      <c r="AA2004" s="83">
        <v>6287497.7832777705</v>
      </c>
      <c r="AB2004" s="83">
        <v>130383.77543535654</v>
      </c>
      <c r="AC2004" s="84">
        <v>2.9378778797056442</v>
      </c>
      <c r="AD2004" s="84">
        <v>2.9101325268633809</v>
      </c>
      <c r="AE2004" s="105">
        <v>9.5340513142087042E-3</v>
      </c>
      <c r="AF2004" s="84">
        <v>2.8033172208596726</v>
      </c>
      <c r="AG2004" s="105">
        <v>4.8000510910679903E-2</v>
      </c>
      <c r="AH2004" s="84">
        <v>2.6360385264798327</v>
      </c>
      <c r="AI2004" s="105">
        <v>0.11450490961863441</v>
      </c>
      <c r="AJ2004" s="84">
        <v>4.1335838406172778</v>
      </c>
      <c r="AK2004" s="84">
        <v>4.2203260419819406</v>
      </c>
      <c r="AL2004" s="105">
        <v>-2.0553436038303601E-2</v>
      </c>
      <c r="AM2004" s="84">
        <v>4.2127059388005907</v>
      </c>
      <c r="AN2004" s="105">
        <v>-1.8781775735773283E-2</v>
      </c>
      <c r="AO2004" s="84">
        <v>4.4060613925871266</v>
      </c>
      <c r="AP2004" s="105">
        <v>-6.1841524139512036E-2</v>
      </c>
      <c r="AQ2004" s="108">
        <v>28.365137335827619</v>
      </c>
      <c r="AR2004" s="108">
        <v>27.694961873482395</v>
      </c>
    </row>
    <row r="2005" spans="1:44" x14ac:dyDescent="0.25">
      <c r="A2005" s="80" t="s">
        <v>326</v>
      </c>
      <c r="B2005" s="80" t="s">
        <v>334</v>
      </c>
      <c r="C2005" s="80" t="s">
        <v>286</v>
      </c>
      <c r="D2005" s="81">
        <v>91.006142662763594</v>
      </c>
      <c r="E2005" s="81">
        <v>19.226873002052308</v>
      </c>
      <c r="F2005" s="105">
        <v>3.733278399095342</v>
      </c>
      <c r="G2005" s="81">
        <v>39.140160871744158</v>
      </c>
      <c r="H2005" s="105">
        <v>1.3251346094610008</v>
      </c>
      <c r="I2005" s="81">
        <v>195.77020610213279</v>
      </c>
      <c r="J2005" s="105">
        <v>-0.53513793301476154</v>
      </c>
      <c r="K2005" s="83">
        <v>31.03833837264677</v>
      </c>
      <c r="L2005" s="83">
        <v>4.8187651634216309</v>
      </c>
      <c r="M2005" s="105">
        <v>5.4411394454855664</v>
      </c>
      <c r="N2005" s="83">
        <v>10.671810984611511</v>
      </c>
      <c r="O2005" s="105">
        <v>1.9084415398101868</v>
      </c>
      <c r="P2005" s="83">
        <v>59.840427994728088</v>
      </c>
      <c r="Q2005" s="105">
        <v>-0.48131490009761907</v>
      </c>
      <c r="R2005" s="83">
        <v>8.7765776316326765</v>
      </c>
      <c r="S2005" s="83">
        <v>1.3492542515024724</v>
      </c>
      <c r="T2005" s="105">
        <v>5.5047618874348192</v>
      </c>
      <c r="U2005" s="83">
        <v>2.7816851827991975</v>
      </c>
      <c r="V2005" s="105">
        <v>2.1551297342716711</v>
      </c>
      <c r="W2005" s="83">
        <v>15.007688840979926</v>
      </c>
      <c r="X2005" s="105">
        <v>-0.41519458961146671</v>
      </c>
      <c r="Y2005" s="81">
        <v>91.006142662763594</v>
      </c>
      <c r="Z2005" s="80"/>
      <c r="AA2005" s="83">
        <v>8.7765776316326765</v>
      </c>
      <c r="AB2005" s="80"/>
      <c r="AC2005" s="84">
        <v>2.9320558842468447</v>
      </c>
      <c r="AD2005" s="84">
        <v>3.99</v>
      </c>
      <c r="AE2005" s="105">
        <v>-0.26514890119126705</v>
      </c>
      <c r="AF2005" s="84">
        <v>3.6676212620503965</v>
      </c>
      <c r="AG2005" s="105">
        <v>-0.20055652567362733</v>
      </c>
      <c r="AH2005" s="84">
        <v>3.2715375317733364</v>
      </c>
      <c r="AI2005" s="105">
        <v>-0.10376822647743726</v>
      </c>
      <c r="AJ2005" s="84">
        <v>10.369206139618461</v>
      </c>
      <c r="AK2005" s="84">
        <v>14.249999939330987</v>
      </c>
      <c r="AL2005" s="105">
        <v>-0.27233640815683557</v>
      </c>
      <c r="AM2005" s="84">
        <v>14.070665190213074</v>
      </c>
      <c r="AN2005" s="105">
        <v>-0.26306212254763778</v>
      </c>
      <c r="AO2005" s="84">
        <v>13.044660518784449</v>
      </c>
      <c r="AP2005" s="105">
        <v>-0.20509957889002212</v>
      </c>
      <c r="AQ2005" s="108">
        <v>9.7305446292299047E-5</v>
      </c>
      <c r="AR2005" s="108">
        <v>3.7873398046389565E-5</v>
      </c>
    </row>
    <row r="2006" spans="1:44" x14ac:dyDescent="0.25">
      <c r="A2006" s="80" t="s">
        <v>326</v>
      </c>
      <c r="B2006" s="80" t="s">
        <v>334</v>
      </c>
      <c r="C2006" s="80" t="s">
        <v>287</v>
      </c>
      <c r="D2006" s="81">
        <v>3031.1297681498527</v>
      </c>
      <c r="E2006" s="81">
        <v>4382.0557305228713</v>
      </c>
      <c r="F2006" s="105">
        <v>-0.30828589261502265</v>
      </c>
      <c r="G2006" s="81">
        <v>3905.9598541533946</v>
      </c>
      <c r="H2006" s="105">
        <v>-0.22397313814510744</v>
      </c>
      <c r="I2006" s="81">
        <v>2194.1466599035261</v>
      </c>
      <c r="J2006" s="105">
        <v>0.38146178810268211</v>
      </c>
      <c r="K2006" s="83">
        <v>164.44684174918797</v>
      </c>
      <c r="L2006" s="83">
        <v>195.49659078859324</v>
      </c>
      <c r="M2006" s="105">
        <v>-0.158825015383424</v>
      </c>
      <c r="N2006" s="83">
        <v>144.84370611750961</v>
      </c>
      <c r="O2006" s="105">
        <v>0.13533992022942726</v>
      </c>
      <c r="P2006" s="83">
        <v>116.17849755192974</v>
      </c>
      <c r="Q2006" s="105">
        <v>0.41546710634369438</v>
      </c>
      <c r="R2006" s="83">
        <v>151.12423366157611</v>
      </c>
      <c r="S2006" s="83">
        <v>179.09631193562848</v>
      </c>
      <c r="T2006" s="105">
        <v>-0.15618455774849346</v>
      </c>
      <c r="U2006" s="83">
        <v>132.6566060220398</v>
      </c>
      <c r="V2006" s="105">
        <v>0.13921378055208253</v>
      </c>
      <c r="W2006" s="83">
        <v>108.10999018778325</v>
      </c>
      <c r="X2006" s="105">
        <v>0.39787482543545355</v>
      </c>
      <c r="Y2006" s="81">
        <v>3031.1297681498527</v>
      </c>
      <c r="Z2006" s="80"/>
      <c r="AA2006" s="83">
        <v>151.12423366157611</v>
      </c>
      <c r="AB2006" s="80"/>
      <c r="AC2006" s="84">
        <v>18.432277177891258</v>
      </c>
      <c r="AD2006" s="84">
        <v>22.414998199439463</v>
      </c>
      <c r="AE2006" s="105">
        <v>-0.17768107702314254</v>
      </c>
      <c r="AF2006" s="84">
        <v>26.966721294638415</v>
      </c>
      <c r="AG2006" s="105">
        <v>-0.31648059930978684</v>
      </c>
      <c r="AH2006" s="84">
        <v>18.885996170873025</v>
      </c>
      <c r="AI2006" s="105">
        <v>-2.4024096419203753E-2</v>
      </c>
      <c r="AJ2006" s="84">
        <v>20.057205219234991</v>
      </c>
      <c r="AK2006" s="84">
        <v>24.467593347750721</v>
      </c>
      <c r="AL2006" s="105">
        <v>-0.18025426799571903</v>
      </c>
      <c r="AM2006" s="84">
        <v>29.444141315544073</v>
      </c>
      <c r="AN2006" s="105">
        <v>-0.31880488534924795</v>
      </c>
      <c r="AO2006" s="84">
        <v>20.29550327488117</v>
      </c>
      <c r="AP2006" s="105">
        <v>-1.1741421359139703E-2</v>
      </c>
      <c r="AQ2006" s="108">
        <v>3.240939855594773E-3</v>
      </c>
      <c r="AR2006" s="108">
        <v>6.5214352292531567E-4</v>
      </c>
    </row>
    <row r="2007" spans="1:44" x14ac:dyDescent="0.25">
      <c r="A2007" s="80" t="s">
        <v>326</v>
      </c>
      <c r="B2007" s="80" t="s">
        <v>334</v>
      </c>
      <c r="C2007" s="80" t="s">
        <v>288</v>
      </c>
      <c r="D2007" s="81">
        <v>653825.13221221056</v>
      </c>
      <c r="E2007" s="81">
        <v>1500759.5600150833</v>
      </c>
      <c r="F2007" s="105">
        <v>-0.56433718656062448</v>
      </c>
      <c r="G2007" s="81">
        <v>1544923.4906575656</v>
      </c>
      <c r="H2007" s="105">
        <v>-0.57679125460515657</v>
      </c>
      <c r="I2007" s="81">
        <v>1365369.5154179132</v>
      </c>
      <c r="J2007" s="105">
        <v>-0.52113686087968114</v>
      </c>
      <c r="K2007" s="83">
        <v>181553.25896082426</v>
      </c>
      <c r="L2007" s="83">
        <v>411354.66902776365</v>
      </c>
      <c r="M2007" s="105">
        <v>-0.55864543998023608</v>
      </c>
      <c r="N2007" s="83">
        <v>428213.69180529262</v>
      </c>
      <c r="O2007" s="105">
        <v>-0.5760218264030289</v>
      </c>
      <c r="P2007" s="83">
        <v>409649.76274232281</v>
      </c>
      <c r="Q2007" s="105">
        <v>-0.55680858266473698</v>
      </c>
      <c r="R2007" s="83">
        <v>67897.542943621214</v>
      </c>
      <c r="S2007" s="83">
        <v>167675.86335195176</v>
      </c>
      <c r="T2007" s="105">
        <v>-0.59506668648483874</v>
      </c>
      <c r="U2007" s="83">
        <v>177135.07448441614</v>
      </c>
      <c r="V2007" s="105">
        <v>-0.61669057841170438</v>
      </c>
      <c r="W2007" s="83">
        <v>169947.90982423097</v>
      </c>
      <c r="X2007" s="105">
        <v>-0.60048027060853881</v>
      </c>
      <c r="Y2007" s="81">
        <v>652000.96226304618</v>
      </c>
      <c r="Z2007" s="82">
        <v>1824.1699491644029</v>
      </c>
      <c r="AA2007" s="83">
        <v>67684.477737542402</v>
      </c>
      <c r="AB2007" s="83">
        <v>213.06520607881137</v>
      </c>
      <c r="AC2007" s="84">
        <v>3.6012855729199198</v>
      </c>
      <c r="AD2007" s="84">
        <v>3.6483348142422378</v>
      </c>
      <c r="AE2007" s="105">
        <v>-1.2896086493665245E-2</v>
      </c>
      <c r="AF2007" s="84">
        <v>3.6078330053959071</v>
      </c>
      <c r="AG2007" s="105">
        <v>-1.8147825761876801E-3</v>
      </c>
      <c r="AH2007" s="84">
        <v>3.333016736730678</v>
      </c>
      <c r="AI2007" s="105">
        <v>8.0488295553050218E-2</v>
      </c>
      <c r="AJ2007" s="84">
        <v>9.629584575028213</v>
      </c>
      <c r="AK2007" s="84">
        <v>8.9503613102917967</v>
      </c>
      <c r="AL2007" s="105">
        <v>7.5887803987912131E-2</v>
      </c>
      <c r="AM2007" s="84">
        <v>8.7217254694156221</v>
      </c>
      <c r="AN2007" s="105">
        <v>0.10409168561842153</v>
      </c>
      <c r="AO2007" s="84">
        <v>8.0340471196736107</v>
      </c>
      <c r="AP2007" s="105">
        <v>0.19859697504729373</v>
      </c>
      <c r="AQ2007" s="108">
        <v>0.69908189079924465</v>
      </c>
      <c r="AR2007" s="108">
        <v>0.29299697196402807</v>
      </c>
    </row>
    <row r="2008" spans="1:44" x14ac:dyDescent="0.25">
      <c r="A2008" s="80" t="s">
        <v>326</v>
      </c>
      <c r="B2008" s="80" t="s">
        <v>334</v>
      </c>
      <c r="C2008" s="80" t="s">
        <v>289</v>
      </c>
      <c r="D2008" s="81">
        <v>117.75076348304748</v>
      </c>
      <c r="E2008" s="81">
        <v>61.709488533735275</v>
      </c>
      <c r="F2008" s="105">
        <v>0.90814680660779779</v>
      </c>
      <c r="G2008" s="80"/>
      <c r="H2008" s="80"/>
      <c r="I2008" s="80"/>
      <c r="J2008" s="80"/>
      <c r="K2008" s="83">
        <v>1.5579619407653809</v>
      </c>
      <c r="L2008" s="83">
        <v>4.7384905983461749</v>
      </c>
      <c r="M2008" s="105">
        <v>-0.67121134706711461</v>
      </c>
      <c r="N2008" s="80"/>
      <c r="O2008" s="80"/>
      <c r="P2008" s="80"/>
      <c r="Q2008" s="80"/>
      <c r="R2008" s="83">
        <v>2.617375978767484</v>
      </c>
      <c r="S2008" s="83">
        <v>1.3716683408798502</v>
      </c>
      <c r="T2008" s="105">
        <v>0.90816970893166526</v>
      </c>
      <c r="U2008" s="80"/>
      <c r="V2008" s="80"/>
      <c r="W2008" s="80"/>
      <c r="X2008" s="80"/>
      <c r="Y2008" s="81">
        <v>117.75076348304748</v>
      </c>
      <c r="Z2008" s="80"/>
      <c r="AA2008" s="83">
        <v>2.617375978767484</v>
      </c>
      <c r="AB2008" s="80"/>
      <c r="AC2008" s="84">
        <v>75.58</v>
      </c>
      <c r="AD2008" s="84">
        <v>13.023026479206919</v>
      </c>
      <c r="AE2008" s="105">
        <v>4.8035664843862538</v>
      </c>
      <c r="AF2008" s="80"/>
      <c r="AG2008" s="80"/>
      <c r="AH2008" s="80"/>
      <c r="AI2008" s="80"/>
      <c r="AJ2008" s="84">
        <v>44.988096642690223</v>
      </c>
      <c r="AK2008" s="84">
        <v>44.988636607411976</v>
      </c>
      <c r="AL2008" s="105">
        <v>-1.2002246844351674E-5</v>
      </c>
      <c r="AM2008" s="80"/>
      <c r="AN2008" s="80"/>
      <c r="AO2008" s="80"/>
      <c r="AP2008" s="80"/>
      <c r="AQ2008" s="108">
        <v>1.2590128816288129E-4</v>
      </c>
      <c r="AR2008" s="108">
        <v>1.12947126364652E-5</v>
      </c>
    </row>
    <row r="2009" spans="1:44" x14ac:dyDescent="0.25">
      <c r="A2009" s="80" t="s">
        <v>326</v>
      </c>
      <c r="B2009" s="80" t="s">
        <v>334</v>
      </c>
      <c r="C2009" s="80" t="s">
        <v>290</v>
      </c>
      <c r="D2009" s="81">
        <v>11426531.834486261</v>
      </c>
      <c r="E2009" s="81">
        <v>11589430.808638163</v>
      </c>
      <c r="F2009" s="105">
        <v>-1.4055821795017355E-2</v>
      </c>
      <c r="G2009" s="81">
        <v>12483366.881272964</v>
      </c>
      <c r="H2009" s="105">
        <v>-8.4659455805318348E-2</v>
      </c>
      <c r="I2009" s="81">
        <v>13151854.28527905</v>
      </c>
      <c r="J2009" s="105">
        <v>-0.13118472980072121</v>
      </c>
      <c r="K2009" s="83">
        <v>4116250.7283148346</v>
      </c>
      <c r="L2009" s="83">
        <v>4447810.5419048304</v>
      </c>
      <c r="M2009" s="105">
        <v>-7.4544500145907994E-2</v>
      </c>
      <c r="N2009" s="83">
        <v>4961785.1941016493</v>
      </c>
      <c r="O2009" s="105">
        <v>-0.17040932501309178</v>
      </c>
      <c r="P2009" s="83">
        <v>4888492.1266980888</v>
      </c>
      <c r="Q2009" s="105">
        <v>-0.15797128815360523</v>
      </c>
      <c r="R2009" s="83">
        <v>2223066.6466130977</v>
      </c>
      <c r="S2009" s="83">
        <v>2380097.3728000424</v>
      </c>
      <c r="T2009" s="105">
        <v>-6.597659742055316E-2</v>
      </c>
      <c r="U2009" s="83">
        <v>2601082.1865026541</v>
      </c>
      <c r="V2009" s="105">
        <v>-0.14533010215945003</v>
      </c>
      <c r="W2009" s="83">
        <v>2819359.8039295827</v>
      </c>
      <c r="X2009" s="105">
        <v>-0.21149948881493602</v>
      </c>
      <c r="Y2009" s="81">
        <v>11309076.107617615</v>
      </c>
      <c r="Z2009" s="82">
        <v>117455.726868646</v>
      </c>
      <c r="AA2009" s="83">
        <v>2179626.2338208267</v>
      </c>
      <c r="AB2009" s="83">
        <v>43440.412792270923</v>
      </c>
      <c r="AC2009" s="84">
        <v>2.7759562253789642</v>
      </c>
      <c r="AD2009" s="84">
        <v>2.6056484869238257</v>
      </c>
      <c r="AE2009" s="105">
        <v>6.5360979928724139E-2</v>
      </c>
      <c r="AF2009" s="84">
        <v>2.515902320018335</v>
      </c>
      <c r="AG2009" s="105">
        <v>0.10336407073178185</v>
      </c>
      <c r="AH2009" s="84">
        <v>2.6903703523324305</v>
      </c>
      <c r="AI2009" s="105">
        <v>3.1811929897433873E-2</v>
      </c>
      <c r="AJ2009" s="84">
        <v>5.1399861771552784</v>
      </c>
      <c r="AK2009" s="84">
        <v>4.869309525351011</v>
      </c>
      <c r="AL2009" s="105">
        <v>5.5588302693646334E-2</v>
      </c>
      <c r="AM2009" s="84">
        <v>4.7992973640166934</v>
      </c>
      <c r="AN2009" s="105">
        <v>7.098722735810041E-2</v>
      </c>
      <c r="AO2009" s="84">
        <v>4.6648371261263595</v>
      </c>
      <c r="AP2009" s="105">
        <v>0.10185758648844372</v>
      </c>
      <c r="AQ2009" s="108">
        <v>12.217458593405281</v>
      </c>
      <c r="AR2009" s="108">
        <v>9.5931570966082571</v>
      </c>
    </row>
    <row r="2010" spans="1:44" x14ac:dyDescent="0.25">
      <c r="A2010" s="80" t="s">
        <v>326</v>
      </c>
      <c r="B2010" s="80" t="s">
        <v>334</v>
      </c>
      <c r="C2010" s="80" t="s">
        <v>291</v>
      </c>
      <c r="D2010" s="81">
        <v>1009476.5101487553</v>
      </c>
      <c r="E2010" s="81">
        <v>1112180.0434707296</v>
      </c>
      <c r="F2010" s="105">
        <v>-9.2344341120770418E-2</v>
      </c>
      <c r="G2010" s="81">
        <v>985898.0442663111</v>
      </c>
      <c r="H2010" s="105">
        <v>2.3915724368832554E-2</v>
      </c>
      <c r="I2010" s="81">
        <v>959302.15434776782</v>
      </c>
      <c r="J2010" s="105">
        <v>5.2302974170949444E-2</v>
      </c>
      <c r="K2010" s="83">
        <v>222597.77305515873</v>
      </c>
      <c r="L2010" s="83">
        <v>256791.27985252641</v>
      </c>
      <c r="M2010" s="105">
        <v>-0.13315680663691068</v>
      </c>
      <c r="N2010" s="83">
        <v>234090.76455799982</v>
      </c>
      <c r="O2010" s="105">
        <v>-4.9096304694214082E-2</v>
      </c>
      <c r="P2010" s="83">
        <v>238950.74474454045</v>
      </c>
      <c r="Q2010" s="105">
        <v>-6.8436579709615475E-2</v>
      </c>
      <c r="R2010" s="83">
        <v>61914.422752437145</v>
      </c>
      <c r="S2010" s="83">
        <v>69912.877191175896</v>
      </c>
      <c r="T2010" s="105">
        <v>-0.11440602590088055</v>
      </c>
      <c r="U2010" s="83">
        <v>64904.108606104863</v>
      </c>
      <c r="V2010" s="105">
        <v>-4.6063121701767094E-2</v>
      </c>
      <c r="W2010" s="83">
        <v>65408.056730492906</v>
      </c>
      <c r="X2010" s="105">
        <v>-5.3412899766322616E-2</v>
      </c>
      <c r="Y2010" s="81">
        <v>994358.85156480153</v>
      </c>
      <c r="Z2010" s="82">
        <v>15117.65858395378</v>
      </c>
      <c r="AA2010" s="83">
        <v>59293.681488976035</v>
      </c>
      <c r="AB2010" s="83">
        <v>2620.7412634611119</v>
      </c>
      <c r="AC2010" s="84">
        <v>4.5349802753804349</v>
      </c>
      <c r="AD2010" s="84">
        <v>4.3310662422394071</v>
      </c>
      <c r="AE2010" s="105">
        <v>4.7081716541835371E-2</v>
      </c>
      <c r="AF2010" s="84">
        <v>4.2116058962336327</v>
      </c>
      <c r="AG2010" s="105">
        <v>7.678172818496394E-2</v>
      </c>
      <c r="AH2010" s="84">
        <v>4.014643919077745</v>
      </c>
      <c r="AI2010" s="105">
        <v>0.12960959098515093</v>
      </c>
      <c r="AJ2010" s="84">
        <v>16.304383781225177</v>
      </c>
      <c r="AK2010" s="84">
        <v>15.908085722598528</v>
      </c>
      <c r="AL2010" s="105">
        <v>2.4911737687186311E-2</v>
      </c>
      <c r="AM2010" s="84">
        <v>15.190071405950683</v>
      </c>
      <c r="AN2010" s="105">
        <v>7.3357941874977906E-2</v>
      </c>
      <c r="AO2010" s="84">
        <v>14.666421879807141</v>
      </c>
      <c r="AP2010" s="105">
        <v>0.11168108450999875</v>
      </c>
      <c r="AQ2010" s="108">
        <v>1.0793509038792426</v>
      </c>
      <c r="AR2010" s="108">
        <v>0.26717812752705922</v>
      </c>
    </row>
    <row r="2011" spans="1:44" x14ac:dyDescent="0.25">
      <c r="A2011" s="80" t="s">
        <v>326</v>
      </c>
      <c r="B2011" s="80" t="s">
        <v>334</v>
      </c>
      <c r="C2011" s="80" t="s">
        <v>292</v>
      </c>
      <c r="D2011" s="81">
        <v>53590060.11408329</v>
      </c>
      <c r="E2011" s="81">
        <v>58436522.0355433</v>
      </c>
      <c r="F2011" s="105">
        <v>-8.2935495690729319E-2</v>
      </c>
      <c r="G2011" s="81">
        <v>56293655.102273472</v>
      </c>
      <c r="H2011" s="105">
        <v>-4.8026637873812429E-2</v>
      </c>
      <c r="I2011" s="81">
        <v>54685416.659044892</v>
      </c>
      <c r="J2011" s="105">
        <v>-2.0030139877894322E-2</v>
      </c>
      <c r="K2011" s="83">
        <v>22040286.115217559</v>
      </c>
      <c r="L2011" s="83">
        <v>24699689.183539536</v>
      </c>
      <c r="M2011" s="105">
        <v>-0.1076694952944698</v>
      </c>
      <c r="N2011" s="83">
        <v>24196636.089653403</v>
      </c>
      <c r="O2011" s="105">
        <v>-8.9117758619261508E-2</v>
      </c>
      <c r="P2011" s="83">
        <v>23637459.234318361</v>
      </c>
      <c r="Q2011" s="105">
        <v>-6.7569576885062363E-2</v>
      </c>
      <c r="R2011" s="83">
        <v>14370498.890835345</v>
      </c>
      <c r="S2011" s="83">
        <v>16113212.864220323</v>
      </c>
      <c r="T2011" s="105">
        <v>-0.10815434439240269</v>
      </c>
      <c r="U2011" s="83">
        <v>15569637.25447873</v>
      </c>
      <c r="V2011" s="105">
        <v>-7.7017745760161738E-2</v>
      </c>
      <c r="W2011" s="83">
        <v>15310011.661911497</v>
      </c>
      <c r="X2011" s="105">
        <v>-6.1365908258155522E-2</v>
      </c>
      <c r="Y2011" s="81">
        <v>52702627.769534014</v>
      </c>
      <c r="Z2011" s="82">
        <v>887432.34454927698</v>
      </c>
      <c r="AA2011" s="83">
        <v>14017195.395736905</v>
      </c>
      <c r="AB2011" s="83">
        <v>353303.49509844079</v>
      </c>
      <c r="AC2011" s="84">
        <v>2.4314593664499853</v>
      </c>
      <c r="AD2011" s="84">
        <v>2.3658808660024273</v>
      </c>
      <c r="AE2011" s="105">
        <v>2.7718428848179669E-2</v>
      </c>
      <c r="AF2011" s="84">
        <v>2.3265074902847718</v>
      </c>
      <c r="AG2011" s="105">
        <v>4.5111342475139454E-2</v>
      </c>
      <c r="AH2011" s="84">
        <v>2.313506545561764</v>
      </c>
      <c r="AI2011" s="105">
        <v>5.0984433614204454E-2</v>
      </c>
      <c r="AJ2011" s="84">
        <v>3.7291718625203654</v>
      </c>
      <c r="AK2011" s="84">
        <v>3.6266213652090853</v>
      </c>
      <c r="AL2011" s="105">
        <v>2.8277144753810754E-2</v>
      </c>
      <c r="AM2011" s="84">
        <v>3.6156047942658494</v>
      </c>
      <c r="AN2011" s="105">
        <v>3.1410254913542303E-2</v>
      </c>
      <c r="AO2011" s="84">
        <v>3.5718729591233549</v>
      </c>
      <c r="AP2011" s="105">
        <v>4.4038213339932547E-2</v>
      </c>
      <c r="AQ2011" s="108">
        <v>57.299480712587496</v>
      </c>
      <c r="AR2011" s="108">
        <v>62.012739755890479</v>
      </c>
    </row>
    <row r="2012" spans="1:44" x14ac:dyDescent="0.25">
      <c r="A2012" s="80" t="s">
        <v>326</v>
      </c>
      <c r="B2012" s="80" t="s">
        <v>334</v>
      </c>
      <c r="C2012" s="80" t="s">
        <v>293</v>
      </c>
      <c r="D2012" s="81">
        <v>2651.3805400145052</v>
      </c>
      <c r="E2012" s="81">
        <v>3573.2824102938175</v>
      </c>
      <c r="F2012" s="105">
        <v>-0.25799860308368627</v>
      </c>
      <c r="G2012" s="81">
        <v>6226.2488641119007</v>
      </c>
      <c r="H2012" s="105">
        <v>-0.57416084742499407</v>
      </c>
      <c r="I2012" s="81">
        <v>10201.5857694304</v>
      </c>
      <c r="J2012" s="105">
        <v>-0.7401011372212829</v>
      </c>
      <c r="K2012" s="83">
        <v>497.93891901398973</v>
      </c>
      <c r="L2012" s="83">
        <v>957.80730214189202</v>
      </c>
      <c r="M2012" s="105">
        <v>-0.48012620294241209</v>
      </c>
      <c r="N2012" s="83">
        <v>1829.5023428822672</v>
      </c>
      <c r="O2012" s="105">
        <v>-0.72782821462282576</v>
      </c>
      <c r="P2012" s="83">
        <v>2847.0930542315377</v>
      </c>
      <c r="Q2012" s="105">
        <v>-0.82510620147314118</v>
      </c>
      <c r="R2012" s="83">
        <v>213.55653264305539</v>
      </c>
      <c r="S2012" s="83">
        <v>409.57427182430894</v>
      </c>
      <c r="T2012" s="105">
        <v>-0.4785889951245213</v>
      </c>
      <c r="U2012" s="83">
        <v>784.8389313277562</v>
      </c>
      <c r="V2012" s="105">
        <v>-0.72789763081480974</v>
      </c>
      <c r="W2012" s="83">
        <v>1219.5926033600342</v>
      </c>
      <c r="X2012" s="105">
        <v>-0.82489518872556522</v>
      </c>
      <c r="Y2012" s="81">
        <v>2651.3805400145052</v>
      </c>
      <c r="Z2012" s="80"/>
      <c r="AA2012" s="83">
        <v>213.55653264305539</v>
      </c>
      <c r="AB2012" s="80"/>
      <c r="AC2012" s="84">
        <v>5.3247103987467463</v>
      </c>
      <c r="AD2012" s="84">
        <v>3.7306902988764876</v>
      </c>
      <c r="AE2012" s="105">
        <v>0.4272721593508591</v>
      </c>
      <c r="AF2012" s="84">
        <v>3.4032472755967249</v>
      </c>
      <c r="AG2012" s="105">
        <v>0.56459697681330323</v>
      </c>
      <c r="AH2012" s="84">
        <v>3.5831585322678965</v>
      </c>
      <c r="AI2012" s="105">
        <v>0.48603818413151972</v>
      </c>
      <c r="AJ2012" s="84">
        <v>12.415356754485707</v>
      </c>
      <c r="AK2012" s="84">
        <v>8.7243820134937913</v>
      </c>
      <c r="AL2012" s="105">
        <v>0.42306431965991104</v>
      </c>
      <c r="AM2012" s="84">
        <v>7.9331549641384447</v>
      </c>
      <c r="AN2012" s="105">
        <v>0.56499612204840344</v>
      </c>
      <c r="AO2012" s="84">
        <v>8.3647488032680393</v>
      </c>
      <c r="AP2012" s="105">
        <v>0.48424741094856644</v>
      </c>
      <c r="AQ2012" s="108">
        <v>2.8349049766108808E-3</v>
      </c>
      <c r="AR2012" s="108">
        <v>9.2155643186541498E-4</v>
      </c>
    </row>
    <row r="2013" spans="1:44" x14ac:dyDescent="0.25">
      <c r="A2013" s="80" t="s">
        <v>326</v>
      </c>
      <c r="B2013" s="80" t="s">
        <v>335</v>
      </c>
      <c r="C2013" s="80" t="s">
        <v>281</v>
      </c>
      <c r="D2013" s="81">
        <v>11465746383.780298</v>
      </c>
      <c r="E2013" s="81">
        <v>10756877426.054501</v>
      </c>
      <c r="F2013" s="105">
        <v>6.5899138722993023E-2</v>
      </c>
      <c r="G2013" s="81">
        <v>9928473913.6400776</v>
      </c>
      <c r="H2013" s="105">
        <v>0.15483471916346209</v>
      </c>
      <c r="I2013" s="81">
        <v>9361324934.8084335</v>
      </c>
      <c r="J2013" s="105">
        <v>0.22479953036850001</v>
      </c>
      <c r="K2013" s="83">
        <v>4415059864.8441839</v>
      </c>
      <c r="L2013" s="83">
        <v>4405944746.9252605</v>
      </c>
      <c r="M2013" s="105">
        <v>2.0688225664392337E-3</v>
      </c>
      <c r="N2013" s="83">
        <v>4173593393.4814668</v>
      </c>
      <c r="O2013" s="105">
        <v>5.7855772855077814E-2</v>
      </c>
      <c r="P2013" s="83">
        <v>3814774047.4378114</v>
      </c>
      <c r="Q2013" s="105">
        <v>0.15735815803023873</v>
      </c>
      <c r="R2013" s="83">
        <v>6232139753.2223606</v>
      </c>
      <c r="S2013" s="83">
        <v>6203920241.8218088</v>
      </c>
      <c r="T2013" s="105">
        <v>4.5486579937502568E-3</v>
      </c>
      <c r="U2013" s="83">
        <v>5922797432.176096</v>
      </c>
      <c r="V2013" s="105">
        <v>5.2229090153537321E-2</v>
      </c>
      <c r="W2013" s="83">
        <v>5471815019.024065</v>
      </c>
      <c r="X2013" s="105">
        <v>0.13895293089310329</v>
      </c>
      <c r="Y2013" s="81">
        <v>10262056031.873642</v>
      </c>
      <c r="Z2013" s="82">
        <v>1203690351.9066553</v>
      </c>
      <c r="AA2013" s="83">
        <v>5338489833.8268471</v>
      </c>
      <c r="AB2013" s="83">
        <v>893649919.39551342</v>
      </c>
      <c r="AC2013" s="84">
        <v>2.59696283510868</v>
      </c>
      <c r="AD2013" s="84">
        <v>2.4414462831294723</v>
      </c>
      <c r="AE2013" s="105">
        <v>6.3698535189504496E-2</v>
      </c>
      <c r="AF2013" s="84">
        <v>2.3788790563898439</v>
      </c>
      <c r="AG2013" s="105">
        <v>9.1675017329295103E-2</v>
      </c>
      <c r="AH2013" s="84">
        <v>2.4539657705535554</v>
      </c>
      <c r="AI2013" s="105">
        <v>5.8271825251608109E-2</v>
      </c>
      <c r="AJ2013" s="84">
        <v>1.8397768403463473</v>
      </c>
      <c r="AK2013" s="84">
        <v>1.7338839003023185</v>
      </c>
      <c r="AL2013" s="105">
        <v>6.1072681986126816E-2</v>
      </c>
      <c r="AM2013" s="84">
        <v>1.6763149554470336</v>
      </c>
      <c r="AN2013" s="105">
        <v>9.7512632914333375E-2</v>
      </c>
      <c r="AO2013" s="84">
        <v>1.7108262801760592</v>
      </c>
      <c r="AP2013" s="105">
        <v>7.5373263588760106E-2</v>
      </c>
      <c r="AQ2013" s="80"/>
      <c r="AR2013" s="80"/>
    </row>
    <row r="2014" spans="1:44" x14ac:dyDescent="0.25">
      <c r="A2014" s="80" t="s">
        <v>326</v>
      </c>
      <c r="B2014" s="80" t="s">
        <v>335</v>
      </c>
      <c r="C2014" s="80" t="s">
        <v>313</v>
      </c>
      <c r="D2014" s="81">
        <v>5458518347.1860924</v>
      </c>
      <c r="E2014" s="81">
        <v>5324638997.5649328</v>
      </c>
      <c r="F2014" s="105">
        <v>2.5143366467169952E-2</v>
      </c>
      <c r="G2014" s="81">
        <v>4958619063.0643387</v>
      </c>
      <c r="H2014" s="105">
        <v>0.10081421415195883</v>
      </c>
      <c r="I2014" s="81">
        <v>4571937237.0445127</v>
      </c>
      <c r="J2014" s="105">
        <v>0.19391804046608083</v>
      </c>
      <c r="K2014" s="83">
        <v>2357911676.1351371</v>
      </c>
      <c r="L2014" s="83">
        <v>2409723025.2500243</v>
      </c>
      <c r="M2014" s="105">
        <v>-2.1500956156366342E-2</v>
      </c>
      <c r="N2014" s="83">
        <v>2280661540.1023493</v>
      </c>
      <c r="O2014" s="105">
        <v>3.3871810733179221E-2</v>
      </c>
      <c r="P2014" s="83">
        <v>2093138703.5872905</v>
      </c>
      <c r="Q2014" s="105">
        <v>0.12649566514348518</v>
      </c>
      <c r="R2014" s="83">
        <v>2808046470.6493425</v>
      </c>
      <c r="S2014" s="83">
        <v>2832959436.4089026</v>
      </c>
      <c r="T2014" s="105">
        <v>-8.793971928923951E-3</v>
      </c>
      <c r="U2014" s="83">
        <v>2716446355.8632321</v>
      </c>
      <c r="V2014" s="105">
        <v>3.3720568266845719E-2</v>
      </c>
      <c r="W2014" s="83">
        <v>2479183112.0657482</v>
      </c>
      <c r="X2014" s="105">
        <v>0.13264988656266422</v>
      </c>
      <c r="Y2014" s="81">
        <v>5059632052.0618439</v>
      </c>
      <c r="Z2014" s="82">
        <v>398886295.12424821</v>
      </c>
      <c r="AA2014" s="83">
        <v>2461930557.6242361</v>
      </c>
      <c r="AB2014" s="83">
        <v>346115913.02510637</v>
      </c>
      <c r="AC2014" s="84">
        <v>2.3149799894681267</v>
      </c>
      <c r="AD2014" s="84">
        <v>2.2096477237306007</v>
      </c>
      <c r="AE2014" s="105">
        <v>4.7669257233316359E-2</v>
      </c>
      <c r="AF2014" s="84">
        <v>2.1742020794728756</v>
      </c>
      <c r="AG2014" s="105">
        <v>6.4749229763123944E-2</v>
      </c>
      <c r="AH2014" s="84">
        <v>2.1842495335875141</v>
      </c>
      <c r="AI2014" s="105">
        <v>5.9851429001289411E-2</v>
      </c>
      <c r="AJ2014" s="84">
        <v>1.9438846202298943</v>
      </c>
      <c r="AK2014" s="84">
        <v>1.8795323819795022</v>
      </c>
      <c r="AL2014" s="105">
        <v>3.4238430190075789E-2</v>
      </c>
      <c r="AM2014" s="84">
        <v>1.8254065839958724</v>
      </c>
      <c r="AN2014" s="105">
        <v>6.4905011997201043E-2</v>
      </c>
      <c r="AO2014" s="84">
        <v>1.8441305181507965</v>
      </c>
      <c r="AP2014" s="105">
        <v>5.4092755961289686E-2</v>
      </c>
      <c r="AQ2014" s="80"/>
      <c r="AR2014" s="80"/>
    </row>
    <row r="2015" spans="1:44" x14ac:dyDescent="0.25">
      <c r="A2015" s="80" t="s">
        <v>326</v>
      </c>
      <c r="B2015" s="80" t="s">
        <v>335</v>
      </c>
      <c r="C2015" s="80" t="s">
        <v>328</v>
      </c>
      <c r="D2015" s="81">
        <v>172974132.03745571</v>
      </c>
      <c r="E2015" s="81">
        <v>181758849.72884569</v>
      </c>
      <c r="F2015" s="105">
        <v>-4.8331719222999774E-2</v>
      </c>
      <c r="G2015" s="81">
        <v>167900574.88170937</v>
      </c>
      <c r="H2015" s="105">
        <v>3.0217628256012839E-2</v>
      </c>
      <c r="I2015" s="81">
        <v>151716538.52043</v>
      </c>
      <c r="J2015" s="105">
        <v>0.14011388424975951</v>
      </c>
      <c r="K2015" s="83">
        <v>65805305.165872939</v>
      </c>
      <c r="L2015" s="83">
        <v>71391210.788229391</v>
      </c>
      <c r="M2015" s="105">
        <v>-7.8243603949037191E-2</v>
      </c>
      <c r="N2015" s="83">
        <v>67761756.136032417</v>
      </c>
      <c r="O2015" s="105">
        <v>-2.8872495072764692E-2</v>
      </c>
      <c r="P2015" s="83">
        <v>61805858.8440286</v>
      </c>
      <c r="Q2015" s="105">
        <v>6.4709825195330126E-2</v>
      </c>
      <c r="R2015" s="83">
        <v>46167959.957710028</v>
      </c>
      <c r="S2015" s="83">
        <v>49906681.621734776</v>
      </c>
      <c r="T2015" s="105">
        <v>-7.4914250808382807E-2</v>
      </c>
      <c r="U2015" s="83">
        <v>47121961.5780356</v>
      </c>
      <c r="V2015" s="105">
        <v>-2.0245371550284746E-2</v>
      </c>
      <c r="W2015" s="83">
        <v>43469392.391194128</v>
      </c>
      <c r="X2015" s="105">
        <v>6.2079716740245171E-2</v>
      </c>
      <c r="Y2015" s="81">
        <v>162355936.06253058</v>
      </c>
      <c r="Z2015" s="82">
        <v>10618195.97492514</v>
      </c>
      <c r="AA2015" s="83">
        <v>41310797.562096894</v>
      </c>
      <c r="AB2015" s="83">
        <v>4857162.3956131348</v>
      </c>
      <c r="AC2015" s="84">
        <v>2.62857427074377</v>
      </c>
      <c r="AD2015" s="84">
        <v>2.5459555556216049</v>
      </c>
      <c r="AE2015" s="105">
        <v>3.2450965194478203E-2</v>
      </c>
      <c r="AF2015" s="84">
        <v>2.4778073127952478</v>
      </c>
      <c r="AG2015" s="105">
        <v>6.0846925896929416E-2</v>
      </c>
      <c r="AH2015" s="84">
        <v>2.4547274539667394</v>
      </c>
      <c r="AI2015" s="105">
        <v>7.0821229662829277E-2</v>
      </c>
      <c r="AJ2015" s="84">
        <v>3.7466271456633664</v>
      </c>
      <c r="AK2015" s="84">
        <v>3.6419742572042337</v>
      </c>
      <c r="AL2015" s="105">
        <v>2.873520817784956E-2</v>
      </c>
      <c r="AM2015" s="84">
        <v>3.5631066547104622</v>
      </c>
      <c r="AN2015" s="105">
        <v>5.1505752910957166E-2</v>
      </c>
      <c r="AO2015" s="84">
        <v>3.4901922979527127</v>
      </c>
      <c r="AP2015" s="105">
        <v>7.3472985388534043E-2</v>
      </c>
      <c r="AQ2015" s="108">
        <v>100.00000000000001</v>
      </c>
      <c r="AR2015" s="108">
        <v>99.999999999999986</v>
      </c>
    </row>
    <row r="2016" spans="1:44" x14ac:dyDescent="0.25">
      <c r="A2016" s="80" t="s">
        <v>326</v>
      </c>
      <c r="B2016" s="80" t="s">
        <v>335</v>
      </c>
      <c r="C2016" s="80" t="s">
        <v>270</v>
      </c>
      <c r="D2016" s="81">
        <v>102701520.3394722</v>
      </c>
      <c r="E2016" s="81">
        <v>109996075.29268128</v>
      </c>
      <c r="F2016" s="105">
        <v>-6.6316502055182192E-2</v>
      </c>
      <c r="G2016" s="81">
        <v>106388269.6016974</v>
      </c>
      <c r="H2016" s="105">
        <v>-3.4653719587957044E-2</v>
      </c>
      <c r="I2016" s="81">
        <v>98114254.204466045</v>
      </c>
      <c r="J2016" s="105">
        <v>4.6754329146165521E-2</v>
      </c>
      <c r="K2016" s="83">
        <v>42660608.539234154</v>
      </c>
      <c r="L2016" s="83">
        <v>47086493.293063998</v>
      </c>
      <c r="M2016" s="105">
        <v>-9.3994783733062415E-2</v>
      </c>
      <c r="N2016" s="83">
        <v>46629453.550678231</v>
      </c>
      <c r="O2016" s="105">
        <v>-8.5114551195214452E-2</v>
      </c>
      <c r="P2016" s="83">
        <v>43074568.356846333</v>
      </c>
      <c r="Q2016" s="105">
        <v>-9.6103068098738892E-3</v>
      </c>
      <c r="R2016" s="83">
        <v>32791219.147800114</v>
      </c>
      <c r="S2016" s="83">
        <v>35910651.060808294</v>
      </c>
      <c r="T2016" s="105">
        <v>-8.6866481694413647E-2</v>
      </c>
      <c r="U2016" s="83">
        <v>35237603.478125714</v>
      </c>
      <c r="V2016" s="105">
        <v>-6.9425389040552385E-2</v>
      </c>
      <c r="W2016" s="83">
        <v>33048003.291461039</v>
      </c>
      <c r="X2016" s="105">
        <v>-7.7700350425489503E-3</v>
      </c>
      <c r="Y2016" s="81">
        <v>95628585.909397215</v>
      </c>
      <c r="Z2016" s="82">
        <v>7072934.4300749935</v>
      </c>
      <c r="AA2016" s="83">
        <v>28965524.242284082</v>
      </c>
      <c r="AB2016" s="83">
        <v>3825694.9055160331</v>
      </c>
      <c r="AC2016" s="84">
        <v>2.4074087045668735</v>
      </c>
      <c r="AD2016" s="84">
        <v>2.3360430475905511</v>
      </c>
      <c r="AE2016" s="105">
        <v>3.0549803887360099E-2</v>
      </c>
      <c r="AF2016" s="84">
        <v>2.2815680112157346</v>
      </c>
      <c r="AG2016" s="105">
        <v>5.5155354884242364E-2</v>
      </c>
      <c r="AH2016" s="84">
        <v>2.2777768401914034</v>
      </c>
      <c r="AI2016" s="105">
        <v>5.691157363975001E-2</v>
      </c>
      <c r="AJ2016" s="84">
        <v>3.131982372371239</v>
      </c>
      <c r="AK2016" s="84">
        <v>3.063048762508441</v>
      </c>
      <c r="AL2016" s="105">
        <v>2.2504901229958133E-2</v>
      </c>
      <c r="AM2016" s="84">
        <v>3.0191687033353323</v>
      </c>
      <c r="AN2016" s="105">
        <v>3.7365805001648086E-2</v>
      </c>
      <c r="AO2016" s="84">
        <v>2.9688406085888057</v>
      </c>
      <c r="AP2016" s="105">
        <v>5.4951338010692428E-2</v>
      </c>
      <c r="AQ2016" s="80"/>
      <c r="AR2016" s="80"/>
    </row>
    <row r="2017" spans="1:44" x14ac:dyDescent="0.25">
      <c r="A2017" s="80" t="s">
        <v>326</v>
      </c>
      <c r="B2017" s="80" t="s">
        <v>335</v>
      </c>
      <c r="C2017" s="80" t="s">
        <v>271</v>
      </c>
      <c r="D2017" s="81">
        <v>60825761.244242013</v>
      </c>
      <c r="E2017" s="81">
        <v>61746365.916642405</v>
      </c>
      <c r="F2017" s="105">
        <v>-1.4909455135274016E-2</v>
      </c>
      <c r="G2017" s="81">
        <v>53526660.893170923</v>
      </c>
      <c r="H2017" s="105">
        <v>0.13636382746980447</v>
      </c>
      <c r="I2017" s="81">
        <v>47505085.569634318</v>
      </c>
      <c r="J2017" s="105">
        <v>0.28040525587690746</v>
      </c>
      <c r="K2017" s="83">
        <v>21369292.860741854</v>
      </c>
      <c r="L2017" s="83">
        <v>22268648.348009646</v>
      </c>
      <c r="M2017" s="105">
        <v>-4.0386622178987162E-2</v>
      </c>
      <c r="N2017" s="83">
        <v>19428620.728140038</v>
      </c>
      <c r="O2017" s="105">
        <v>9.9887282775096037E-2</v>
      </c>
      <c r="P2017" s="83">
        <v>17389004.634623703</v>
      </c>
      <c r="Q2017" s="105">
        <v>0.2288968408342876</v>
      </c>
      <c r="R2017" s="83">
        <v>12823836.178642491</v>
      </c>
      <c r="S2017" s="83">
        <v>13350073.580389852</v>
      </c>
      <c r="T2017" s="105">
        <v>-3.9418314706546623E-2</v>
      </c>
      <c r="U2017" s="83">
        <v>11347492.944674984</v>
      </c>
      <c r="V2017" s="105">
        <v>0.13010303167100076</v>
      </c>
      <c r="W2017" s="83">
        <v>10008435.011449533</v>
      </c>
      <c r="X2017" s="105">
        <v>0.28130283745382495</v>
      </c>
      <c r="Y2017" s="81">
        <v>57515092.537534758</v>
      </c>
      <c r="Z2017" s="82">
        <v>3310668.7067072541</v>
      </c>
      <c r="AA2017" s="83">
        <v>11817340.800635712</v>
      </c>
      <c r="AB2017" s="83">
        <v>1006495.3780067791</v>
      </c>
      <c r="AC2017" s="84">
        <v>2.8464096421265666</v>
      </c>
      <c r="AD2017" s="84">
        <v>2.7727936133205517</v>
      </c>
      <c r="AE2017" s="105">
        <v>2.6549407951735767E-2</v>
      </c>
      <c r="AF2017" s="84">
        <v>2.7550417315854001</v>
      </c>
      <c r="AG2017" s="105">
        <v>3.3163893487953955E-2</v>
      </c>
      <c r="AH2017" s="84">
        <v>2.7319036694628109</v>
      </c>
      <c r="AI2017" s="105">
        <v>4.1914352231267202E-2</v>
      </c>
      <c r="AJ2017" s="84">
        <v>4.7431798407986934</v>
      </c>
      <c r="AK2017" s="84">
        <v>4.6251704565391076</v>
      </c>
      <c r="AL2017" s="105">
        <v>2.5514602190010751E-2</v>
      </c>
      <c r="AM2017" s="84">
        <v>4.7170472944236792</v>
      </c>
      <c r="AN2017" s="105">
        <v>5.5400221248379476E-3</v>
      </c>
      <c r="AO2017" s="84">
        <v>4.7465048746671235</v>
      </c>
      <c r="AP2017" s="105">
        <v>-7.0052258582443158E-4</v>
      </c>
      <c r="AQ2017" s="80"/>
      <c r="AR2017" s="80"/>
    </row>
    <row r="2018" spans="1:44" x14ac:dyDescent="0.25">
      <c r="A2018" s="80" t="s">
        <v>326</v>
      </c>
      <c r="B2018" s="80" t="s">
        <v>335</v>
      </c>
      <c r="C2018" s="80" t="s">
        <v>127</v>
      </c>
      <c r="D2018" s="81">
        <v>9446850.4537414759</v>
      </c>
      <c r="E2018" s="81">
        <v>10016408.519521991</v>
      </c>
      <c r="F2018" s="105">
        <v>-5.6862503627966611E-2</v>
      </c>
      <c r="G2018" s="81">
        <v>7985644.386841041</v>
      </c>
      <c r="H2018" s="105">
        <v>0.18297910551943053</v>
      </c>
      <c r="I2018" s="81">
        <v>6097198.7463296298</v>
      </c>
      <c r="J2018" s="105">
        <v>0.54937551599876211</v>
      </c>
      <c r="K2018" s="83">
        <v>1775403.7658969332</v>
      </c>
      <c r="L2018" s="83">
        <v>2036069.1471557487</v>
      </c>
      <c r="M2018" s="105">
        <v>-0.12802383535104764</v>
      </c>
      <c r="N2018" s="83">
        <v>1703681.8572141405</v>
      </c>
      <c r="O2018" s="105">
        <v>4.2098181875383882E-2</v>
      </c>
      <c r="P2018" s="83">
        <v>1342285.8525585653</v>
      </c>
      <c r="Q2018" s="105">
        <v>0.32267189027790966</v>
      </c>
      <c r="R2018" s="83">
        <v>552904.63126742176</v>
      </c>
      <c r="S2018" s="83">
        <v>645956.98053661908</v>
      </c>
      <c r="T2018" s="105">
        <v>-0.14405347735679777</v>
      </c>
      <c r="U2018" s="83">
        <v>536865.1552349109</v>
      </c>
      <c r="V2018" s="105">
        <v>2.9876172584701696E-2</v>
      </c>
      <c r="W2018" s="83">
        <v>412954.0882835635</v>
      </c>
      <c r="X2018" s="105">
        <v>0.33890097459879925</v>
      </c>
      <c r="Y2018" s="81">
        <v>9212257.6155985836</v>
      </c>
      <c r="Z2018" s="82">
        <v>234592.83814289258</v>
      </c>
      <c r="AA2018" s="83">
        <v>527932.51917709969</v>
      </c>
      <c r="AB2018" s="83">
        <v>24972.112090322127</v>
      </c>
      <c r="AC2018" s="84">
        <v>5.3209588912688437</v>
      </c>
      <c r="AD2018" s="84">
        <v>4.9194834731002324</v>
      </c>
      <c r="AE2018" s="105">
        <v>8.160926250974955E-2</v>
      </c>
      <c r="AF2018" s="84">
        <v>4.6872861579327738</v>
      </c>
      <c r="AG2018" s="105">
        <v>0.13518968374986892</v>
      </c>
      <c r="AH2018" s="84">
        <v>4.5423996198034891</v>
      </c>
      <c r="AI2018" s="105">
        <v>0.1713982336717077</v>
      </c>
      <c r="AJ2018" s="84">
        <v>17.085858789221003</v>
      </c>
      <c r="AK2018" s="84">
        <v>15.506308966892826</v>
      </c>
      <c r="AL2018" s="105">
        <v>0.10186497803575556</v>
      </c>
      <c r="AM2018" s="84">
        <v>14.874581277950215</v>
      </c>
      <c r="AN2018" s="105">
        <v>0.14866149641124637</v>
      </c>
      <c r="AO2018" s="84">
        <v>14.764834443636412</v>
      </c>
      <c r="AP2018" s="105">
        <v>0.15719948330236405</v>
      </c>
      <c r="AQ2018" s="80"/>
      <c r="AR2018" s="80"/>
    </row>
    <row r="2019" spans="1:44" x14ac:dyDescent="0.25">
      <c r="A2019" s="80" t="s">
        <v>326</v>
      </c>
      <c r="B2019" s="80" t="s">
        <v>335</v>
      </c>
      <c r="C2019" s="80" t="s">
        <v>282</v>
      </c>
      <c r="D2019" s="81">
        <v>427156.24736188544</v>
      </c>
      <c r="E2019" s="81">
        <v>951390.03183339944</v>
      </c>
      <c r="F2019" s="105">
        <v>-0.55101879032858525</v>
      </c>
      <c r="G2019" s="81">
        <v>971997.59346948576</v>
      </c>
      <c r="H2019" s="105">
        <v>-0.5605377521181123</v>
      </c>
      <c r="I2019" s="81">
        <v>806739.7190398979</v>
      </c>
      <c r="J2019" s="105">
        <v>-0.47051541249234052</v>
      </c>
      <c r="K2019" s="83">
        <v>100144.88077083696</v>
      </c>
      <c r="L2019" s="83">
        <v>256465.98827523246</v>
      </c>
      <c r="M2019" s="105">
        <v>-0.60951983752573013</v>
      </c>
      <c r="N2019" s="83">
        <v>347436.12317174673</v>
      </c>
      <c r="O2019" s="105">
        <v>-0.71176030904151921</v>
      </c>
      <c r="P2019" s="83">
        <v>316940.08775281499</v>
      </c>
      <c r="Q2019" s="105">
        <v>-0.68402583125129623</v>
      </c>
      <c r="R2019" s="83">
        <v>32056.834928544427</v>
      </c>
      <c r="S2019" s="83">
        <v>71136.46808709341</v>
      </c>
      <c r="T2019" s="105">
        <v>-0.5493614486272107</v>
      </c>
      <c r="U2019" s="83">
        <v>103381.01427156797</v>
      </c>
      <c r="V2019" s="105">
        <v>-0.68991564694523644</v>
      </c>
      <c r="W2019" s="83">
        <v>91695.121521258305</v>
      </c>
      <c r="X2019" s="105">
        <v>-0.65039759589486479</v>
      </c>
      <c r="Y2019" s="81">
        <v>425420.20632807864</v>
      </c>
      <c r="Z2019" s="82">
        <v>1736.0410338068243</v>
      </c>
      <c r="AA2019" s="83">
        <v>31661.381616261944</v>
      </c>
      <c r="AB2019" s="83">
        <v>395.45331228248176</v>
      </c>
      <c r="AC2019" s="84">
        <v>4.2653827542054152</v>
      </c>
      <c r="AD2019" s="84">
        <v>3.7096148235156741</v>
      </c>
      <c r="AE2019" s="105">
        <v>0.14981823103753641</v>
      </c>
      <c r="AF2019" s="84">
        <v>2.7976296321640741</v>
      </c>
      <c r="AG2019" s="105">
        <v>0.5246416842196433</v>
      </c>
      <c r="AH2019" s="84">
        <v>2.5454013241426341</v>
      </c>
      <c r="AI2019" s="105">
        <v>0.67572111861068562</v>
      </c>
      <c r="AJ2019" s="84">
        <v>13.324966370324098</v>
      </c>
      <c r="AK2019" s="84">
        <v>13.374153333963655</v>
      </c>
      <c r="AL2019" s="105">
        <v>-3.6777628019746163E-3</v>
      </c>
      <c r="AM2019" s="84">
        <v>9.4020899322595088</v>
      </c>
      <c r="AN2019" s="105">
        <v>0.41723451555220814</v>
      </c>
      <c r="AO2019" s="84">
        <v>8.798065869326166</v>
      </c>
      <c r="AP2019" s="105">
        <v>0.51453359956995215</v>
      </c>
      <c r="AQ2019" s="108">
        <v>0.24694805074633322</v>
      </c>
      <c r="AR2019" s="108">
        <v>6.9435242444995549E-2</v>
      </c>
    </row>
    <row r="2020" spans="1:44" x14ac:dyDescent="0.25">
      <c r="A2020" s="80" t="s">
        <v>326</v>
      </c>
      <c r="B2020" s="80" t="s">
        <v>335</v>
      </c>
      <c r="C2020" s="80" t="s">
        <v>284</v>
      </c>
      <c r="D2020" s="81">
        <v>908.33813469409938</v>
      </c>
      <c r="E2020" s="81">
        <v>978.1938037848472</v>
      </c>
      <c r="F2020" s="105">
        <v>-7.1412913085792257E-2</v>
      </c>
      <c r="G2020" s="81">
        <v>1005.7504363477231</v>
      </c>
      <c r="H2020" s="105">
        <v>-9.6855341179235485E-2</v>
      </c>
      <c r="I2020" s="81">
        <v>562.47795797824858</v>
      </c>
      <c r="J2020" s="105">
        <v>0.61488663121840137</v>
      </c>
      <c r="K2020" s="83">
        <v>101.98472445725237</v>
      </c>
      <c r="L2020" s="83">
        <v>131.43630416231161</v>
      </c>
      <c r="M2020" s="105">
        <v>-0.22407492277544019</v>
      </c>
      <c r="N2020" s="83">
        <v>179.67041783377886</v>
      </c>
      <c r="O2020" s="105">
        <v>-0.43237887635123662</v>
      </c>
      <c r="P2020" s="83">
        <v>69.354139565204051</v>
      </c>
      <c r="Q2020" s="105">
        <v>0.47049224598007333</v>
      </c>
      <c r="R2020" s="83">
        <v>29.778866116207581</v>
      </c>
      <c r="S2020" s="83">
        <v>38.317443764711442</v>
      </c>
      <c r="T2020" s="105">
        <v>-0.22283787250879944</v>
      </c>
      <c r="U2020" s="83">
        <v>52.379450624386166</v>
      </c>
      <c r="V2020" s="105">
        <v>-0.43147807467947152</v>
      </c>
      <c r="W2020" s="83">
        <v>20.214448114052022</v>
      </c>
      <c r="X2020" s="105">
        <v>0.47314761937561273</v>
      </c>
      <c r="Y2020" s="81">
        <v>908.33813469409938</v>
      </c>
      <c r="Z2020" s="80"/>
      <c r="AA2020" s="83">
        <v>29.778866116207581</v>
      </c>
      <c r="AB2020" s="80"/>
      <c r="AC2020" s="84">
        <v>8.9066096861872275</v>
      </c>
      <c r="AD2020" s="84">
        <v>7.4423410641314804</v>
      </c>
      <c r="AE2020" s="105">
        <v>0.19674838998078448</v>
      </c>
      <c r="AF2020" s="84">
        <v>5.5977519753874443</v>
      </c>
      <c r="AG2020" s="105">
        <v>0.5911047372853212</v>
      </c>
      <c r="AH2020" s="84">
        <v>8.1102290577684819</v>
      </c>
      <c r="AI2020" s="105">
        <v>9.8194591391462943E-2</v>
      </c>
      <c r="AJ2020" s="84">
        <v>30.502777746790134</v>
      </c>
      <c r="AK2020" s="84">
        <v>25.528681135188812</v>
      </c>
      <c r="AL2020" s="105">
        <v>0.19484346195797056</v>
      </c>
      <c r="AM2020" s="84">
        <v>19.201240646068907</v>
      </c>
      <c r="AN2020" s="105">
        <v>0.58858369149365375</v>
      </c>
      <c r="AO2020" s="84">
        <v>27.825541157724878</v>
      </c>
      <c r="AP2020" s="105">
        <v>9.6215077144043468E-2</v>
      </c>
      <c r="AQ2020" s="108">
        <v>5.2512946531069085E-4</v>
      </c>
      <c r="AR2020" s="108">
        <v>6.4501152191877439E-5</v>
      </c>
    </row>
    <row r="2021" spans="1:44" x14ac:dyDescent="0.25">
      <c r="A2021" s="80" t="s">
        <v>326</v>
      </c>
      <c r="B2021" s="80" t="s">
        <v>335</v>
      </c>
      <c r="C2021" s="80" t="s">
        <v>285</v>
      </c>
      <c r="D2021" s="81">
        <v>36353682.425690144</v>
      </c>
      <c r="E2021" s="81">
        <v>37347195.870636307</v>
      </c>
      <c r="F2021" s="105">
        <v>-2.6602089441668041E-2</v>
      </c>
      <c r="G2021" s="81">
        <v>32407227.53623005</v>
      </c>
      <c r="H2021" s="105">
        <v>0.12177699820350592</v>
      </c>
      <c r="I2021" s="81">
        <v>26734458.898756061</v>
      </c>
      <c r="J2021" s="105">
        <v>0.35980617985807301</v>
      </c>
      <c r="K2021" s="83">
        <v>12044138.904505845</v>
      </c>
      <c r="L2021" s="83">
        <v>12886486.571521472</v>
      </c>
      <c r="M2021" s="105">
        <v>-6.5366743863077129E-2</v>
      </c>
      <c r="N2021" s="83">
        <v>11352279.866147267</v>
      </c>
      <c r="O2021" s="105">
        <v>6.094450159053217E-2</v>
      </c>
      <c r="P2021" s="83">
        <v>9687008.72661037</v>
      </c>
      <c r="Q2021" s="105">
        <v>0.24332900324745246</v>
      </c>
      <c r="R2021" s="83">
        <v>8234471.3573959991</v>
      </c>
      <c r="S2021" s="83">
        <v>8745663.0051580947</v>
      </c>
      <c r="T2021" s="105">
        <v>-5.8450874160209512E-2</v>
      </c>
      <c r="U2021" s="83">
        <v>7424921.5274323393</v>
      </c>
      <c r="V2021" s="105">
        <v>0.10903143244984781</v>
      </c>
      <c r="W2021" s="83">
        <v>6012406.6161536463</v>
      </c>
      <c r="X2021" s="105">
        <v>0.36957991751128233</v>
      </c>
      <c r="Y2021" s="81">
        <v>35350011.031054199</v>
      </c>
      <c r="Z2021" s="82">
        <v>1003671.3946359445</v>
      </c>
      <c r="AA2021" s="83">
        <v>7927765.8185425233</v>
      </c>
      <c r="AB2021" s="83">
        <v>306705.53885347536</v>
      </c>
      <c r="AC2021" s="84">
        <v>3.0183712354969461</v>
      </c>
      <c r="AD2021" s="84">
        <v>2.8981674456691593</v>
      </c>
      <c r="AE2021" s="105">
        <v>4.1475791886149242E-2</v>
      </c>
      <c r="AF2021" s="84">
        <v>2.8546889187315645</v>
      </c>
      <c r="AG2021" s="105">
        <v>5.7338057289307451E-2</v>
      </c>
      <c r="AH2021" s="84">
        <v>2.7598260364229947</v>
      </c>
      <c r="AI2021" s="105">
        <v>9.3681701549946705E-2</v>
      </c>
      <c r="AJ2021" s="84">
        <v>4.414816792463327</v>
      </c>
      <c r="AK2021" s="84">
        <v>4.2703675923265445</v>
      </c>
      <c r="AL2021" s="105">
        <v>3.382594051068212E-2</v>
      </c>
      <c r="AM2021" s="84">
        <v>4.3646558979104801</v>
      </c>
      <c r="AN2021" s="105">
        <v>1.1492519851762138E-2</v>
      </c>
      <c r="AO2021" s="84">
        <v>4.4465487126116994</v>
      </c>
      <c r="AP2021" s="105">
        <v>-7.1363032768248843E-3</v>
      </c>
      <c r="AQ2021" s="108">
        <v>21.016831821892392</v>
      </c>
      <c r="AR2021" s="108">
        <v>17.835900405689998</v>
      </c>
    </row>
    <row r="2022" spans="1:44" x14ac:dyDescent="0.25">
      <c r="A2022" s="80" t="s">
        <v>326</v>
      </c>
      <c r="B2022" s="80" t="s">
        <v>335</v>
      </c>
      <c r="C2022" s="80" t="s">
        <v>286</v>
      </c>
      <c r="D2022" s="80"/>
      <c r="E2022" s="80"/>
      <c r="F2022" s="80"/>
      <c r="G2022" s="81">
        <v>14287.581719944477</v>
      </c>
      <c r="H2022" s="105">
        <v>-1</v>
      </c>
      <c r="I2022" s="81">
        <v>14852.537068456411</v>
      </c>
      <c r="J2022" s="105">
        <v>-1</v>
      </c>
      <c r="K2022" s="80"/>
      <c r="L2022" s="80"/>
      <c r="M2022" s="80"/>
      <c r="N2022" s="83">
        <v>3950.2743723392487</v>
      </c>
      <c r="O2022" s="105">
        <v>-1</v>
      </c>
      <c r="P2022" s="83">
        <v>4140.7601684331894</v>
      </c>
      <c r="Q2022" s="105">
        <v>-1</v>
      </c>
      <c r="R2022" s="80"/>
      <c r="S2022" s="80"/>
      <c r="T2022" s="80"/>
      <c r="U2022" s="83">
        <v>820.11831064798832</v>
      </c>
      <c r="V2022" s="105">
        <v>-1</v>
      </c>
      <c r="W2022" s="83">
        <v>855.47683666605928</v>
      </c>
      <c r="X2022" s="105">
        <v>-1</v>
      </c>
      <c r="Y2022" s="80"/>
      <c r="Z2022" s="80"/>
      <c r="AA2022" s="80"/>
      <c r="AB2022" s="80"/>
      <c r="AC2022" s="80"/>
      <c r="AD2022" s="80"/>
      <c r="AE2022" s="80"/>
      <c r="AF2022" s="84">
        <v>3.6168580643383885</v>
      </c>
      <c r="AG2022" s="105">
        <v>-1</v>
      </c>
      <c r="AH2022" s="84">
        <v>3.5869107275721359</v>
      </c>
      <c r="AI2022" s="105">
        <v>-1</v>
      </c>
      <c r="AJ2022" s="80"/>
      <c r="AK2022" s="80"/>
      <c r="AL2022" s="80"/>
      <c r="AM2022" s="84">
        <v>17.421366569240035</v>
      </c>
      <c r="AN2022" s="105">
        <v>-1</v>
      </c>
      <c r="AO2022" s="84">
        <v>17.361705696602272</v>
      </c>
      <c r="AP2022" s="105">
        <v>-1</v>
      </c>
      <c r="AQ2022" s="80"/>
      <c r="AR2022" s="80"/>
    </row>
    <row r="2023" spans="1:44" x14ac:dyDescent="0.25">
      <c r="A2023" s="80" t="s">
        <v>326</v>
      </c>
      <c r="B2023" s="80" t="s">
        <v>335</v>
      </c>
      <c r="C2023" s="80" t="s">
        <v>287</v>
      </c>
      <c r="D2023" s="81">
        <v>2380.590164361</v>
      </c>
      <c r="E2023" s="81">
        <v>2230.9667705285551</v>
      </c>
      <c r="F2023" s="105">
        <v>6.7066616952343255E-2</v>
      </c>
      <c r="G2023" s="81">
        <v>2269.8697445464136</v>
      </c>
      <c r="H2023" s="105">
        <v>4.8778314297815185E-2</v>
      </c>
      <c r="I2023" s="81">
        <v>2279.3739346706866</v>
      </c>
      <c r="J2023" s="105">
        <v>4.4405276444883388E-2</v>
      </c>
      <c r="K2023" s="83">
        <v>225.75608921265132</v>
      </c>
      <c r="L2023" s="83">
        <v>264.19518874742903</v>
      </c>
      <c r="M2023" s="105">
        <v>-0.1454950777757181</v>
      </c>
      <c r="N2023" s="83">
        <v>180.56359174627678</v>
      </c>
      <c r="O2023" s="105">
        <v>0.25028576929217183</v>
      </c>
      <c r="P2023" s="83">
        <v>101.89561000172276</v>
      </c>
      <c r="Q2023" s="105">
        <v>1.2155624683814585</v>
      </c>
      <c r="R2023" s="83">
        <v>134.79510041905414</v>
      </c>
      <c r="S2023" s="83">
        <v>90.493935641873861</v>
      </c>
      <c r="T2023" s="105">
        <v>0.48954843728424374</v>
      </c>
      <c r="U2023" s="83">
        <v>110.41779649760035</v>
      </c>
      <c r="V2023" s="105">
        <v>0.22077332363704222</v>
      </c>
      <c r="W2023" s="83">
        <v>93.330430968945862</v>
      </c>
      <c r="X2023" s="105">
        <v>0.44427813114786696</v>
      </c>
      <c r="Y2023" s="81">
        <v>2380.590164361</v>
      </c>
      <c r="Z2023" s="80"/>
      <c r="AA2023" s="83">
        <v>134.79510041905414</v>
      </c>
      <c r="AB2023" s="80"/>
      <c r="AC2023" s="84">
        <v>10.544965465443545</v>
      </c>
      <c r="AD2023" s="84">
        <v>8.4443883369176813</v>
      </c>
      <c r="AE2023" s="105">
        <v>0.2487542074945126</v>
      </c>
      <c r="AF2023" s="84">
        <v>12.571026764553814</v>
      </c>
      <c r="AG2023" s="105">
        <v>-0.16116911824761204</v>
      </c>
      <c r="AH2023" s="84">
        <v>22.369697130545163</v>
      </c>
      <c r="AI2023" s="105">
        <v>-0.52860490672246496</v>
      </c>
      <c r="AJ2023" s="84">
        <v>17.660806342071531</v>
      </c>
      <c r="AK2023" s="84">
        <v>24.653218524581771</v>
      </c>
      <c r="AL2023" s="105">
        <v>-0.28363080364286281</v>
      </c>
      <c r="AM2023" s="84">
        <v>20.557100544890364</v>
      </c>
      <c r="AN2023" s="105">
        <v>-0.1408902095163771</v>
      </c>
      <c r="AO2023" s="84">
        <v>24.422623050236531</v>
      </c>
      <c r="AP2023" s="105">
        <v>-0.27686693170738319</v>
      </c>
      <c r="AQ2023" s="108">
        <v>1.3762694666075903E-3</v>
      </c>
      <c r="AR2023" s="108">
        <v>2.9196676773790044E-4</v>
      </c>
    </row>
    <row r="2024" spans="1:44" x14ac:dyDescent="0.25">
      <c r="A2024" s="80" t="s">
        <v>326</v>
      </c>
      <c r="B2024" s="80" t="s">
        <v>335</v>
      </c>
      <c r="C2024" s="80" t="s">
        <v>288</v>
      </c>
      <c r="D2024" s="81">
        <v>155207.02281479715</v>
      </c>
      <c r="E2024" s="81">
        <v>156125.35200877904</v>
      </c>
      <c r="F2024" s="105">
        <v>-5.8819991895374558E-3</v>
      </c>
      <c r="G2024" s="81">
        <v>93274.824932484626</v>
      </c>
      <c r="H2024" s="105">
        <v>0.66397549314234661</v>
      </c>
      <c r="I2024" s="81">
        <v>82348.717884284255</v>
      </c>
      <c r="J2024" s="105">
        <v>0.88475336110141733</v>
      </c>
      <c r="K2024" s="83">
        <v>46118.517904505039</v>
      </c>
      <c r="L2024" s="83">
        <v>40628.380150147605</v>
      </c>
      <c r="M2024" s="105">
        <v>0.13513060904884461</v>
      </c>
      <c r="N2024" s="83">
        <v>25801.694463337313</v>
      </c>
      <c r="O2024" s="105">
        <v>0.78742206137030013</v>
      </c>
      <c r="P2024" s="83">
        <v>23941.420082950186</v>
      </c>
      <c r="Q2024" s="105">
        <v>0.92630669963258405</v>
      </c>
      <c r="R2024" s="83">
        <v>16559.694173647909</v>
      </c>
      <c r="S2024" s="83">
        <v>23289.338051393155</v>
      </c>
      <c r="T2024" s="105">
        <v>-0.2889581431165959</v>
      </c>
      <c r="U2024" s="83">
        <v>11463.711018085691</v>
      </c>
      <c r="V2024" s="105">
        <v>0.44453171817769616</v>
      </c>
      <c r="W2024" s="83">
        <v>6471.2053792223905</v>
      </c>
      <c r="X2024" s="105">
        <v>1.5589813957717098</v>
      </c>
      <c r="Y2024" s="81">
        <v>154971.08955500679</v>
      </c>
      <c r="Z2024" s="82">
        <v>235.9332597903628</v>
      </c>
      <c r="AA2024" s="83">
        <v>16509.016304454803</v>
      </c>
      <c r="AB2024" s="83">
        <v>50.677869193107618</v>
      </c>
      <c r="AC2024" s="84">
        <v>3.3653948536719112</v>
      </c>
      <c r="AD2024" s="84">
        <v>3.8427658555865865</v>
      </c>
      <c r="AE2024" s="105">
        <v>-0.12422588829363013</v>
      </c>
      <c r="AF2024" s="84">
        <v>3.6150658657330688</v>
      </c>
      <c r="AG2024" s="105">
        <v>-6.9064028522348636E-2</v>
      </c>
      <c r="AH2024" s="84">
        <v>3.4395920375219791</v>
      </c>
      <c r="AI2024" s="105">
        <v>-2.1571507039399519E-2</v>
      </c>
      <c r="AJ2024" s="84">
        <v>9.3725778500054773</v>
      </c>
      <c r="AK2024" s="84">
        <v>6.7037264719269132</v>
      </c>
      <c r="AL2024" s="105">
        <v>0.39811459928367748</v>
      </c>
      <c r="AM2024" s="84">
        <v>8.1365296792050898</v>
      </c>
      <c r="AN2024" s="105">
        <v>0.1519134347852763</v>
      </c>
      <c r="AO2024" s="84">
        <v>12.725406328268884</v>
      </c>
      <c r="AP2024" s="105">
        <v>-0.26347516077465105</v>
      </c>
      <c r="AQ2024" s="108">
        <v>8.9728458808620432E-2</v>
      </c>
      <c r="AR2024" s="108">
        <v>3.5868368861904733E-2</v>
      </c>
    </row>
    <row r="2025" spans="1:44" x14ac:dyDescent="0.25">
      <c r="A2025" s="80" t="s">
        <v>326</v>
      </c>
      <c r="B2025" s="80" t="s">
        <v>335</v>
      </c>
      <c r="C2025" s="80" t="s">
        <v>289</v>
      </c>
      <c r="D2025" s="81">
        <v>298.4654258823395</v>
      </c>
      <c r="E2025" s="81">
        <v>715.58583285331724</v>
      </c>
      <c r="F2025" s="105">
        <v>-0.58290758120204456</v>
      </c>
      <c r="G2025" s="81">
        <v>803.03821821928022</v>
      </c>
      <c r="H2025" s="105">
        <v>-0.62832973685339644</v>
      </c>
      <c r="I2025" s="81">
        <v>134.91940831780434</v>
      </c>
      <c r="J2025" s="105">
        <v>1.2121756210144392</v>
      </c>
      <c r="K2025" s="83">
        <v>22.439147278576321</v>
      </c>
      <c r="L2025" s="83">
        <v>53.81433082481756</v>
      </c>
      <c r="M2025" s="105">
        <v>-0.58302654823261213</v>
      </c>
      <c r="N2025" s="83">
        <v>61.432011340073856</v>
      </c>
      <c r="O2025" s="105">
        <v>-0.63473201041134353</v>
      </c>
      <c r="P2025" s="83">
        <v>14.658922396859536</v>
      </c>
      <c r="Q2025" s="105">
        <v>0.53075012412805922</v>
      </c>
      <c r="R2025" s="83">
        <v>6.4896271929798797</v>
      </c>
      <c r="S2025" s="83">
        <v>15.559780217157702</v>
      </c>
      <c r="T2025" s="105">
        <v>-0.58292295248336501</v>
      </c>
      <c r="U2025" s="83">
        <v>17.474294393231137</v>
      </c>
      <c r="V2025" s="105">
        <v>-0.62861864136306933</v>
      </c>
      <c r="W2025" s="83">
        <v>2.9058201876510736</v>
      </c>
      <c r="X2025" s="105">
        <v>1.2333202930308584</v>
      </c>
      <c r="Y2025" s="81">
        <v>298.4654258823395</v>
      </c>
      <c r="Z2025" s="80"/>
      <c r="AA2025" s="83">
        <v>6.4896271929798797</v>
      </c>
      <c r="AB2025" s="80"/>
      <c r="AC2025" s="84">
        <v>13.301103744138178</v>
      </c>
      <c r="AD2025" s="84">
        <v>13.297309877972328</v>
      </c>
      <c r="AE2025" s="105">
        <v>2.8531080351333491E-4</v>
      </c>
      <c r="AF2025" s="84">
        <v>13.07198316808871</v>
      </c>
      <c r="AG2025" s="105">
        <v>1.7527606416201345E-2</v>
      </c>
      <c r="AH2025" s="84">
        <v>9.2039104011294093</v>
      </c>
      <c r="AI2025" s="105">
        <v>0.44515789098794395</v>
      </c>
      <c r="AJ2025" s="84">
        <v>45.99115126446754</v>
      </c>
      <c r="AK2025" s="84">
        <v>45.989456333338431</v>
      </c>
      <c r="AL2025" s="105">
        <v>3.6854776382296292E-5</v>
      </c>
      <c r="AM2025" s="84">
        <v>45.955401697383905</v>
      </c>
      <c r="AN2025" s="105">
        <v>7.7791871604224086E-4</v>
      </c>
      <c r="AO2025" s="84">
        <v>46.430749187845223</v>
      </c>
      <c r="AP2025" s="105">
        <v>-9.4678188714810135E-3</v>
      </c>
      <c r="AQ2025" s="108">
        <v>1.7254916811359404E-4</v>
      </c>
      <c r="AR2025" s="108">
        <v>1.4056560434821886E-5</v>
      </c>
    </row>
    <row r="2026" spans="1:44" x14ac:dyDescent="0.25">
      <c r="A2026" s="80" t="s">
        <v>326</v>
      </c>
      <c r="B2026" s="80" t="s">
        <v>335</v>
      </c>
      <c r="C2026" s="80" t="s">
        <v>290</v>
      </c>
      <c r="D2026" s="81">
        <v>24472078.818551868</v>
      </c>
      <c r="E2026" s="81">
        <v>24399170.046006098</v>
      </c>
      <c r="F2026" s="105">
        <v>2.9881660895963243E-3</v>
      </c>
      <c r="G2026" s="81">
        <v>21119433.356940877</v>
      </c>
      <c r="H2026" s="105">
        <v>0.15874694197271863</v>
      </c>
      <c r="I2026" s="81">
        <v>20770626.670878258</v>
      </c>
      <c r="J2026" s="105">
        <v>0.17820608912408417</v>
      </c>
      <c r="K2026" s="83">
        <v>9325153.9562360086</v>
      </c>
      <c r="L2026" s="83">
        <v>9382161.7764881756</v>
      </c>
      <c r="M2026" s="105">
        <v>-6.0761924181513723E-3</v>
      </c>
      <c r="N2026" s="83">
        <v>8076340.8619927708</v>
      </c>
      <c r="O2026" s="105">
        <v>0.15462610055503567</v>
      </c>
      <c r="P2026" s="83">
        <v>7701995.9080133317</v>
      </c>
      <c r="Q2026" s="105">
        <v>0.21074511952595382</v>
      </c>
      <c r="R2026" s="83">
        <v>4589364.8212464955</v>
      </c>
      <c r="S2026" s="83">
        <v>4604410.5752317607</v>
      </c>
      <c r="T2026" s="105">
        <v>-3.2676829616802689E-3</v>
      </c>
      <c r="U2026" s="83">
        <v>3922571.4172426481</v>
      </c>
      <c r="V2026" s="105">
        <v>0.16998884993471106</v>
      </c>
      <c r="W2026" s="83">
        <v>3996028.395295891</v>
      </c>
      <c r="X2026" s="105">
        <v>0.14848153397735556</v>
      </c>
      <c r="Y2026" s="81">
        <v>22165081.50648056</v>
      </c>
      <c r="Z2026" s="82">
        <v>2306997.3120713094</v>
      </c>
      <c r="AA2026" s="83">
        <v>3889574.9820931917</v>
      </c>
      <c r="AB2026" s="83">
        <v>699789.83915330353</v>
      </c>
      <c r="AC2026" s="84">
        <v>2.6243082884638769</v>
      </c>
      <c r="AD2026" s="84">
        <v>2.6005914870441424</v>
      </c>
      <c r="AE2026" s="105">
        <v>9.1197719972125144E-3</v>
      </c>
      <c r="AF2026" s="84">
        <v>2.6149754842974557</v>
      </c>
      <c r="AG2026" s="105">
        <v>3.5689834273641367E-3</v>
      </c>
      <c r="AH2026" s="84">
        <v>2.696784952750757</v>
      </c>
      <c r="AI2026" s="105">
        <v>-2.6875210873953066E-2</v>
      </c>
      <c r="AJ2026" s="84">
        <v>5.3323454926176739</v>
      </c>
      <c r="AK2026" s="84">
        <v>5.2990865274385266</v>
      </c>
      <c r="AL2026" s="105">
        <v>6.2763582000281105E-3</v>
      </c>
      <c r="AM2026" s="84">
        <v>5.3840787357255246</v>
      </c>
      <c r="AN2026" s="105">
        <v>-9.6085599128742163E-3</v>
      </c>
      <c r="AO2026" s="84">
        <v>5.197817586914387</v>
      </c>
      <c r="AP2026" s="105">
        <v>2.5881613476002631E-2</v>
      </c>
      <c r="AQ2026" s="108">
        <v>14.147825764636707</v>
      </c>
      <c r="AR2026" s="108">
        <v>9.9405839579014632</v>
      </c>
    </row>
    <row r="2027" spans="1:44" x14ac:dyDescent="0.25">
      <c r="A2027" s="80" t="s">
        <v>326</v>
      </c>
      <c r="B2027" s="80" t="s">
        <v>335</v>
      </c>
      <c r="C2027" s="80" t="s">
        <v>291</v>
      </c>
      <c r="D2027" s="81">
        <v>8860888.7014748007</v>
      </c>
      <c r="E2027" s="81">
        <v>8904900.7294171751</v>
      </c>
      <c r="F2027" s="105">
        <v>-4.9424501496104752E-3</v>
      </c>
      <c r="G2027" s="81">
        <v>6901325.2730412111</v>
      </c>
      <c r="H2027" s="105">
        <v>0.28394016379553544</v>
      </c>
      <c r="I2027" s="81">
        <v>5189454.9425531104</v>
      </c>
      <c r="J2027" s="105">
        <v>0.70747964854964451</v>
      </c>
      <c r="K2027" s="83">
        <v>1628787.4623333632</v>
      </c>
      <c r="L2027" s="83">
        <v>1738520.9080532759</v>
      </c>
      <c r="M2027" s="105">
        <v>-6.311885305008362E-2</v>
      </c>
      <c r="N2027" s="83">
        <v>1325974.4186734268</v>
      </c>
      <c r="O2027" s="105">
        <v>0.22837020035641878</v>
      </c>
      <c r="P2027" s="83">
        <v>996933.71474186028</v>
      </c>
      <c r="Q2027" s="105">
        <v>0.63379715045058049</v>
      </c>
      <c r="R2027" s="83">
        <v>504116.26840584236</v>
      </c>
      <c r="S2027" s="83">
        <v>551383.36349840963</v>
      </c>
      <c r="T2027" s="105">
        <v>-8.5724557942168669E-2</v>
      </c>
      <c r="U2027" s="83">
        <v>420982.92185420723</v>
      </c>
      <c r="V2027" s="105">
        <v>0.19747439203822492</v>
      </c>
      <c r="W2027" s="83">
        <v>313754.44681840803</v>
      </c>
      <c r="X2027" s="105">
        <v>0.60672230630602098</v>
      </c>
      <c r="Y2027" s="81">
        <v>8628267.8376255054</v>
      </c>
      <c r="Z2027" s="82">
        <v>232620.86384929539</v>
      </c>
      <c r="AA2027" s="83">
        <v>479590.28749699582</v>
      </c>
      <c r="AB2027" s="83">
        <v>24525.980908846544</v>
      </c>
      <c r="AC2027" s="84">
        <v>5.4401749193113851</v>
      </c>
      <c r="AD2027" s="84">
        <v>5.1221131067031669</v>
      </c>
      <c r="AE2027" s="105">
        <v>6.2095819827168511E-2</v>
      </c>
      <c r="AF2027" s="84">
        <v>5.2047197712499251</v>
      </c>
      <c r="AG2027" s="105">
        <v>4.5238775267417493E-2</v>
      </c>
      <c r="AH2027" s="84">
        <v>5.2054162336127181</v>
      </c>
      <c r="AI2027" s="105">
        <v>4.509892680296524E-2</v>
      </c>
      <c r="AJ2027" s="84">
        <v>17.577073498332886</v>
      </c>
      <c r="AK2027" s="84">
        <v>16.150107745212846</v>
      </c>
      <c r="AL2027" s="105">
        <v>8.8356423104546528E-2</v>
      </c>
      <c r="AM2027" s="84">
        <v>16.393361618197055</v>
      </c>
      <c r="AN2027" s="105">
        <v>7.2206781482931526E-2</v>
      </c>
      <c r="AO2027" s="84">
        <v>16.53986101289145</v>
      </c>
      <c r="AP2027" s="105">
        <v>6.2709867067988992E-2</v>
      </c>
      <c r="AQ2027" s="108">
        <v>5.1226669543605921</v>
      </c>
      <c r="AR2027" s="108">
        <v>1.0919180073531818</v>
      </c>
    </row>
    <row r="2028" spans="1:44" x14ac:dyDescent="0.25">
      <c r="A2028" s="80" t="s">
        <v>326</v>
      </c>
      <c r="B2028" s="80" t="s">
        <v>335</v>
      </c>
      <c r="C2028" s="80" t="s">
        <v>292</v>
      </c>
      <c r="D2028" s="81">
        <v>102701520.3394722</v>
      </c>
      <c r="E2028" s="81">
        <v>109996075.29268128</v>
      </c>
      <c r="F2028" s="105">
        <v>-6.6316502055182192E-2</v>
      </c>
      <c r="G2028" s="81">
        <v>106388269.6016974</v>
      </c>
      <c r="H2028" s="105">
        <v>-3.4653719587957044E-2</v>
      </c>
      <c r="I2028" s="81">
        <v>98114254.204466045</v>
      </c>
      <c r="J2028" s="105">
        <v>4.6754329146165521E-2</v>
      </c>
      <c r="K2028" s="83">
        <v>42660608.539234154</v>
      </c>
      <c r="L2028" s="83">
        <v>47086493.293063998</v>
      </c>
      <c r="M2028" s="105">
        <v>-9.3994783733062415E-2</v>
      </c>
      <c r="N2028" s="83">
        <v>46629453.550678231</v>
      </c>
      <c r="O2028" s="105">
        <v>-8.5114551195214452E-2</v>
      </c>
      <c r="P2028" s="83">
        <v>43074568.356846333</v>
      </c>
      <c r="Q2028" s="105">
        <v>-9.6103068098738892E-3</v>
      </c>
      <c r="R2028" s="83">
        <v>32791219.147800114</v>
      </c>
      <c r="S2028" s="83">
        <v>35910651.060808286</v>
      </c>
      <c r="T2028" s="105">
        <v>-8.6866481694413453E-2</v>
      </c>
      <c r="U2028" s="83">
        <v>35237603.478125714</v>
      </c>
      <c r="V2028" s="105">
        <v>-6.9425389040552385E-2</v>
      </c>
      <c r="W2028" s="83">
        <v>33048003.291461039</v>
      </c>
      <c r="X2028" s="105">
        <v>-7.7700350425489503E-3</v>
      </c>
      <c r="Y2028" s="81">
        <v>95628585.909397215</v>
      </c>
      <c r="Z2028" s="82">
        <v>7072934.4300749935</v>
      </c>
      <c r="AA2028" s="83">
        <v>28965524.242284082</v>
      </c>
      <c r="AB2028" s="83">
        <v>3825694.9055160331</v>
      </c>
      <c r="AC2028" s="84">
        <v>2.4074087045668735</v>
      </c>
      <c r="AD2028" s="84">
        <v>2.3360430475905511</v>
      </c>
      <c r="AE2028" s="105">
        <v>3.0549803887360099E-2</v>
      </c>
      <c r="AF2028" s="84">
        <v>2.2815680112157346</v>
      </c>
      <c r="AG2028" s="105">
        <v>5.5155354884242364E-2</v>
      </c>
      <c r="AH2028" s="84">
        <v>2.2777768401914034</v>
      </c>
      <c r="AI2028" s="105">
        <v>5.691157363975001E-2</v>
      </c>
      <c r="AJ2028" s="84">
        <v>3.131982372371239</v>
      </c>
      <c r="AK2028" s="84">
        <v>3.0630487625084415</v>
      </c>
      <c r="AL2028" s="105">
        <v>2.2504901229957984E-2</v>
      </c>
      <c r="AM2028" s="84">
        <v>3.0191687033353323</v>
      </c>
      <c r="AN2028" s="105">
        <v>3.7365805001648086E-2</v>
      </c>
      <c r="AO2028" s="84">
        <v>2.9688406085888057</v>
      </c>
      <c r="AP2028" s="105">
        <v>5.4951338010692428E-2</v>
      </c>
      <c r="AQ2028" s="108">
        <v>59.373918591037238</v>
      </c>
      <c r="AR2028" s="108">
        <v>71.025921825085945</v>
      </c>
    </row>
    <row r="2029" spans="1:44" x14ac:dyDescent="0.25">
      <c r="A2029" s="80" t="s">
        <v>326</v>
      </c>
      <c r="B2029" s="80" t="s">
        <v>335</v>
      </c>
      <c r="C2029" s="80" t="s">
        <v>293</v>
      </c>
      <c r="D2029" s="81">
        <v>11.088365056514739</v>
      </c>
      <c r="E2029" s="81">
        <v>67.659855470657348</v>
      </c>
      <c r="F2029" s="105">
        <v>-0.83611603986763572</v>
      </c>
      <c r="G2029" s="81">
        <v>680.45527880191798</v>
      </c>
      <c r="H2029" s="105">
        <v>-0.98370449109302516</v>
      </c>
      <c r="I2029" s="81">
        <v>826.05848291397092</v>
      </c>
      <c r="J2029" s="105">
        <v>-0.98657677962775736</v>
      </c>
      <c r="K2029" s="83">
        <v>2.7249272793937536</v>
      </c>
      <c r="L2029" s="83">
        <v>4.4248533581762786</v>
      </c>
      <c r="M2029" s="105">
        <v>-0.3841768169879321</v>
      </c>
      <c r="N2029" s="83">
        <v>97.680512370198755</v>
      </c>
      <c r="O2029" s="105">
        <v>-0.97210367540798137</v>
      </c>
      <c r="P2029" s="83">
        <v>143.96114054286159</v>
      </c>
      <c r="Q2029" s="105">
        <v>-0.98107178597558797</v>
      </c>
      <c r="R2029" s="83">
        <v>0.77016565874653686</v>
      </c>
      <c r="S2029" s="83">
        <v>3.4397400993353351</v>
      </c>
      <c r="T2029" s="105">
        <v>-0.776097717703917</v>
      </c>
      <c r="U2029" s="83">
        <v>37.118238886835435</v>
      </c>
      <c r="V2029" s="105">
        <v>-0.97925101831758277</v>
      </c>
      <c r="W2029" s="83">
        <v>61.387028738024071</v>
      </c>
      <c r="X2029" s="105">
        <v>-0.98745393490156852</v>
      </c>
      <c r="Y2029" s="81">
        <v>11.088365056514739</v>
      </c>
      <c r="Z2029" s="80"/>
      <c r="AA2029" s="83">
        <v>0.77016565874653686</v>
      </c>
      <c r="AB2029" s="80"/>
      <c r="AC2029" s="84">
        <v>4.0692333848196114</v>
      </c>
      <c r="AD2029" s="84">
        <v>15.290869548396431</v>
      </c>
      <c r="AE2029" s="105">
        <v>-0.73387822242938727</v>
      </c>
      <c r="AF2029" s="84">
        <v>6.9661313427909226</v>
      </c>
      <c r="AG2029" s="105">
        <v>-0.41585462797356521</v>
      </c>
      <c r="AH2029" s="84">
        <v>5.7380657016122232</v>
      </c>
      <c r="AI2029" s="105">
        <v>-0.2908353447963693</v>
      </c>
      <c r="AJ2029" s="84">
        <v>14.397376630063356</v>
      </c>
      <c r="AK2029" s="84">
        <v>19.670048758547583</v>
      </c>
      <c r="AL2029" s="105">
        <v>-0.2680558748586222</v>
      </c>
      <c r="AM2029" s="84">
        <v>18.332100315331829</v>
      </c>
      <c r="AN2029" s="105">
        <v>-0.21463572736276787</v>
      </c>
      <c r="AO2029" s="84">
        <v>13.456564031454704</v>
      </c>
      <c r="AP2029" s="105">
        <v>6.9914771438645357E-2</v>
      </c>
      <c r="AQ2029" s="108">
        <v>6.4104180931017328E-6</v>
      </c>
      <c r="AR2029" s="108">
        <v>1.6681821320500416E-6</v>
      </c>
    </row>
    <row r="2030" spans="1:44" x14ac:dyDescent="0.25">
      <c r="A2030" s="80" t="s">
        <v>326</v>
      </c>
      <c r="B2030" s="80" t="s">
        <v>336</v>
      </c>
      <c r="C2030" s="80" t="s">
        <v>281</v>
      </c>
      <c r="D2030" s="81">
        <v>9281181196.0465317</v>
      </c>
      <c r="E2030" s="81">
        <v>8891635436.8898678</v>
      </c>
      <c r="F2030" s="105">
        <v>4.3810361088411867E-2</v>
      </c>
      <c r="G2030" s="81">
        <v>8219331847.6952963</v>
      </c>
      <c r="H2030" s="105">
        <v>0.12918925382590293</v>
      </c>
      <c r="I2030" s="81">
        <v>7643809996.8919735</v>
      </c>
      <c r="J2030" s="105">
        <v>0.21420877805967506</v>
      </c>
      <c r="K2030" s="83">
        <v>4048530691.2464342</v>
      </c>
      <c r="L2030" s="83">
        <v>4161509402.0820909</v>
      </c>
      <c r="M2030" s="105">
        <v>-2.7148493471895321E-2</v>
      </c>
      <c r="N2030" s="83">
        <v>3888708485.7415414</v>
      </c>
      <c r="O2030" s="105">
        <v>4.1099045117653291E-2</v>
      </c>
      <c r="P2030" s="83">
        <v>3593108145.4741259</v>
      </c>
      <c r="Q2030" s="105">
        <v>0.12674891134183033</v>
      </c>
      <c r="R2030" s="83">
        <v>5379872748.4142628</v>
      </c>
      <c r="S2030" s="83">
        <v>5584347959.1003437</v>
      </c>
      <c r="T2030" s="105">
        <v>-3.6615771829343981E-2</v>
      </c>
      <c r="U2030" s="83">
        <v>5290828967.9606962</v>
      </c>
      <c r="V2030" s="105">
        <v>1.6829835360920333E-2</v>
      </c>
      <c r="W2030" s="83">
        <v>4988851456.4193306</v>
      </c>
      <c r="X2030" s="105">
        <v>7.8379020784792322E-2</v>
      </c>
      <c r="Y2030" s="81">
        <v>8377703449.0229645</v>
      </c>
      <c r="Z2030" s="82">
        <v>903477747.02356732</v>
      </c>
      <c r="AA2030" s="83">
        <v>4614288068.4725494</v>
      </c>
      <c r="AB2030" s="83">
        <v>765584679.94171345</v>
      </c>
      <c r="AC2030" s="84">
        <v>2.2924813725912756</v>
      </c>
      <c r="AD2030" s="84">
        <v>2.1366371135533648</v>
      </c>
      <c r="AE2030" s="105">
        <v>7.2939039600754554E-2</v>
      </c>
      <c r="AF2030" s="84">
        <v>2.1136405255967508</v>
      </c>
      <c r="AG2030" s="105">
        <v>8.4612707236029247E-2</v>
      </c>
      <c r="AH2030" s="84">
        <v>2.1273531681811764</v>
      </c>
      <c r="AI2030" s="105">
        <v>7.7621434409632567E-2</v>
      </c>
      <c r="AJ2030" s="84">
        <v>1.7251674212521466</v>
      </c>
      <c r="AK2030" s="84">
        <v>1.5922423713586678</v>
      </c>
      <c r="AL2030" s="105">
        <v>8.3482924637945224E-2</v>
      </c>
      <c r="AM2030" s="84">
        <v>1.5535054898709693</v>
      </c>
      <c r="AN2030" s="105">
        <v>0.11049972626452399</v>
      </c>
      <c r="AO2030" s="84">
        <v>1.5321783107124616</v>
      </c>
      <c r="AP2030" s="105">
        <v>0.12595734399212666</v>
      </c>
      <c r="AQ2030" s="80"/>
      <c r="AR2030" s="80"/>
    </row>
    <row r="2031" spans="1:44" x14ac:dyDescent="0.25">
      <c r="A2031" s="80" t="s">
        <v>326</v>
      </c>
      <c r="B2031" s="80" t="s">
        <v>336</v>
      </c>
      <c r="C2031" s="80" t="s">
        <v>313</v>
      </c>
      <c r="D2031" s="81">
        <v>4584595390.5020266</v>
      </c>
      <c r="E2031" s="81">
        <v>4552241551.5750237</v>
      </c>
      <c r="F2031" s="105">
        <v>7.1072324612934581E-3</v>
      </c>
      <c r="G2031" s="81">
        <v>4227211433.6884031</v>
      </c>
      <c r="H2031" s="105">
        <v>8.4543667242542517E-2</v>
      </c>
      <c r="I2031" s="81">
        <v>3846697519.2457442</v>
      </c>
      <c r="J2031" s="105">
        <v>0.19182633091488005</v>
      </c>
      <c r="K2031" s="83">
        <v>2297389998.2430787</v>
      </c>
      <c r="L2031" s="83">
        <v>2393249254.1425695</v>
      </c>
      <c r="M2031" s="105">
        <v>-4.0054021006614447E-2</v>
      </c>
      <c r="N2031" s="83">
        <v>2237634822.5891099</v>
      </c>
      <c r="O2031" s="105">
        <v>2.6704614645220632E-2</v>
      </c>
      <c r="P2031" s="83">
        <v>2061595779.893837</v>
      </c>
      <c r="Q2031" s="105">
        <v>0.1143746124477341</v>
      </c>
      <c r="R2031" s="83">
        <v>2558294839.8904309</v>
      </c>
      <c r="S2031" s="83">
        <v>2677189395.1862297</v>
      </c>
      <c r="T2031" s="105">
        <v>-4.4410214499422174E-2</v>
      </c>
      <c r="U2031" s="83">
        <v>2539369272.6261678</v>
      </c>
      <c r="V2031" s="105">
        <v>7.4528614125863972E-3</v>
      </c>
      <c r="W2031" s="83">
        <v>2326499799.6397457</v>
      </c>
      <c r="X2031" s="105">
        <v>9.9632521045812369E-2</v>
      </c>
      <c r="Y2031" s="81">
        <v>4337322385.6642675</v>
      </c>
      <c r="Z2031" s="82">
        <v>247273004.8377592</v>
      </c>
      <c r="AA2031" s="83">
        <v>2304257390.3138227</v>
      </c>
      <c r="AB2031" s="83">
        <v>254037449.57660794</v>
      </c>
      <c r="AC2031" s="84">
        <v>1.9955668798106028</v>
      </c>
      <c r="AD2031" s="84">
        <v>1.9021176100631261</v>
      </c>
      <c r="AE2031" s="105">
        <v>4.9129070280977717E-2</v>
      </c>
      <c r="AF2031" s="84">
        <v>1.8891426746734328</v>
      </c>
      <c r="AG2031" s="105">
        <v>5.6334657283398169E-2</v>
      </c>
      <c r="AH2031" s="84">
        <v>1.8658834853861759</v>
      </c>
      <c r="AI2031" s="105">
        <v>6.9502407540515176E-2</v>
      </c>
      <c r="AJ2031" s="84">
        <v>1.7920512206084815</v>
      </c>
      <c r="AK2031" s="84">
        <v>1.7003808396074878</v>
      </c>
      <c r="AL2031" s="105">
        <v>5.3911676058496859E-2</v>
      </c>
      <c r="AM2031" s="84">
        <v>1.6646698372138293</v>
      </c>
      <c r="AN2031" s="105">
        <v>7.6520509080558227E-2</v>
      </c>
      <c r="AO2031" s="84">
        <v>1.6534269720725523</v>
      </c>
      <c r="AP2031" s="105">
        <v>8.3840563192316447E-2</v>
      </c>
      <c r="AQ2031" s="80"/>
      <c r="AR2031" s="80"/>
    </row>
    <row r="2032" spans="1:44" x14ac:dyDescent="0.25">
      <c r="A2032" s="80" t="s">
        <v>326</v>
      </c>
      <c r="B2032" s="80" t="s">
        <v>336</v>
      </c>
      <c r="C2032" s="80" t="s">
        <v>328</v>
      </c>
      <c r="D2032" s="81">
        <v>196233454.6437816</v>
      </c>
      <c r="E2032" s="81">
        <v>208979922.71147433</v>
      </c>
      <c r="F2032" s="105">
        <v>-6.0993744768922074E-2</v>
      </c>
      <c r="G2032" s="81">
        <v>189787219.19492486</v>
      </c>
      <c r="H2032" s="105">
        <v>3.3965593026767535E-2</v>
      </c>
      <c r="I2032" s="81">
        <v>171992832.30377692</v>
      </c>
      <c r="J2032" s="105">
        <v>0.14093972414612282</v>
      </c>
      <c r="K2032" s="83">
        <v>66133466.513584688</v>
      </c>
      <c r="L2032" s="83">
        <v>73175236.117271781</v>
      </c>
      <c r="M2032" s="105">
        <v>-9.6231593874215079E-2</v>
      </c>
      <c r="N2032" s="83">
        <v>70077822.500988692</v>
      </c>
      <c r="O2032" s="105">
        <v>-5.62853674191768E-2</v>
      </c>
      <c r="P2032" s="83">
        <v>66190195.482401729</v>
      </c>
      <c r="Q2032" s="105">
        <v>-8.5705999814010363E-4</v>
      </c>
      <c r="R2032" s="83">
        <v>40023382.041083939</v>
      </c>
      <c r="S2032" s="83">
        <v>44150782.506871551</v>
      </c>
      <c r="T2032" s="105">
        <v>-9.3484197367175323E-2</v>
      </c>
      <c r="U2032" s="83">
        <v>41298113.508178905</v>
      </c>
      <c r="V2032" s="105">
        <v>-3.0866578611212118E-2</v>
      </c>
      <c r="W2032" s="83">
        <v>38657730.083270237</v>
      </c>
      <c r="X2032" s="105">
        <v>3.532674978256705E-2</v>
      </c>
      <c r="Y2032" s="81">
        <v>192657488.90146819</v>
      </c>
      <c r="Z2032" s="82">
        <v>3575965.7423134274</v>
      </c>
      <c r="AA2032" s="83">
        <v>38798575.061546221</v>
      </c>
      <c r="AB2032" s="83">
        <v>1224806.9795377154</v>
      </c>
      <c r="AC2032" s="84">
        <v>2.9672337620994456</v>
      </c>
      <c r="AD2032" s="84">
        <v>2.8558831347883844</v>
      </c>
      <c r="AE2032" s="105">
        <v>3.8989910320441745E-2</v>
      </c>
      <c r="AF2032" s="84">
        <v>2.7082351080792679</v>
      </c>
      <c r="AG2032" s="105">
        <v>9.5633740677656467E-2</v>
      </c>
      <c r="AH2032" s="84">
        <v>2.5984638820035726</v>
      </c>
      <c r="AI2032" s="105">
        <v>0.141918416742252</v>
      </c>
      <c r="AJ2032" s="84">
        <v>4.9029703297524501</v>
      </c>
      <c r="AK2032" s="84">
        <v>4.7333231903409425</v>
      </c>
      <c r="AL2032" s="105">
        <v>3.5841021749306715E-2</v>
      </c>
      <c r="AM2032" s="84">
        <v>4.5955420980025723</v>
      </c>
      <c r="AN2032" s="105">
        <v>6.6897054840058978E-2</v>
      </c>
      <c r="AO2032" s="84">
        <v>4.4491187644307555</v>
      </c>
      <c r="AP2032" s="105">
        <v>0.1020093167550592</v>
      </c>
      <c r="AQ2032" s="108">
        <v>100.00000000000003</v>
      </c>
      <c r="AR2032" s="108">
        <v>100.00000000000003</v>
      </c>
    </row>
    <row r="2033" spans="1:44" x14ac:dyDescent="0.25">
      <c r="A2033" s="80" t="s">
        <v>326</v>
      </c>
      <c r="B2033" s="80" t="s">
        <v>336</v>
      </c>
      <c r="C2033" s="80" t="s">
        <v>270</v>
      </c>
      <c r="D2033" s="81">
        <v>105472137.0865275</v>
      </c>
      <c r="E2033" s="81">
        <v>112505269.77882084</v>
      </c>
      <c r="F2033" s="105">
        <v>-6.2513806740965086E-2</v>
      </c>
      <c r="G2033" s="81">
        <v>106099463.37018497</v>
      </c>
      <c r="H2033" s="105">
        <v>-5.9126244726489478E-3</v>
      </c>
      <c r="I2033" s="81">
        <v>99223554.410441622</v>
      </c>
      <c r="J2033" s="105">
        <v>6.2974791753965989E-2</v>
      </c>
      <c r="K2033" s="83">
        <v>38176439.165917009</v>
      </c>
      <c r="L2033" s="83">
        <v>41992839.048016086</v>
      </c>
      <c r="M2033" s="105">
        <v>-9.0882159163739124E-2</v>
      </c>
      <c r="N2033" s="83">
        <v>41485348.162599184</v>
      </c>
      <c r="O2033" s="105">
        <v>-7.9760907000541878E-2</v>
      </c>
      <c r="P2033" s="83">
        <v>40066537.611640163</v>
      </c>
      <c r="Q2033" s="105">
        <v>-4.7173990027379875E-2</v>
      </c>
      <c r="R2033" s="83">
        <v>23636333.19409509</v>
      </c>
      <c r="S2033" s="83">
        <v>26243983.767077725</v>
      </c>
      <c r="T2033" s="105">
        <v>-9.9361842170236872E-2</v>
      </c>
      <c r="U2033" s="83">
        <v>25367903.784054276</v>
      </c>
      <c r="V2033" s="105">
        <v>-6.825832377398143E-2</v>
      </c>
      <c r="W2033" s="83">
        <v>24396257.265147321</v>
      </c>
      <c r="X2033" s="105">
        <v>-3.1149207142435908E-2</v>
      </c>
      <c r="Y2033" s="81">
        <v>103342248.56638697</v>
      </c>
      <c r="Z2033" s="82">
        <v>2129888.5201405273</v>
      </c>
      <c r="AA2033" s="83">
        <v>22860913.675279688</v>
      </c>
      <c r="AB2033" s="83">
        <v>775419.51881540241</v>
      </c>
      <c r="AC2033" s="84">
        <v>2.7627547092105553</v>
      </c>
      <c r="AD2033" s="84">
        <v>2.6791536921373278</v>
      </c>
      <c r="AE2033" s="105">
        <v>3.1204263241252798E-2</v>
      </c>
      <c r="AF2033" s="84">
        <v>2.5575165225644212</v>
      </c>
      <c r="AG2033" s="105">
        <v>8.0249016901889597E-2</v>
      </c>
      <c r="AH2033" s="84">
        <v>2.4764694012795134</v>
      </c>
      <c r="AI2033" s="105">
        <v>0.11560219875243656</v>
      </c>
      <c r="AJ2033" s="84">
        <v>4.4622884700608685</v>
      </c>
      <c r="AK2033" s="84">
        <v>4.286897552495641</v>
      </c>
      <c r="AL2033" s="105">
        <v>4.0913251463899042E-2</v>
      </c>
      <c r="AM2033" s="84">
        <v>4.1824292725706744</v>
      </c>
      <c r="AN2033" s="105">
        <v>6.6913073539718773E-2</v>
      </c>
      <c r="AO2033" s="84">
        <v>4.0671629804541025</v>
      </c>
      <c r="AP2033" s="105">
        <v>9.7150149011891784E-2</v>
      </c>
      <c r="AQ2033" s="80"/>
      <c r="AR2033" s="80"/>
    </row>
    <row r="2034" spans="1:44" x14ac:dyDescent="0.25">
      <c r="A2034" s="80" t="s">
        <v>326</v>
      </c>
      <c r="B2034" s="80" t="s">
        <v>336</v>
      </c>
      <c r="C2034" s="80" t="s">
        <v>271</v>
      </c>
      <c r="D2034" s="81">
        <v>82344908.672382757</v>
      </c>
      <c r="E2034" s="81">
        <v>85699634.59019649</v>
      </c>
      <c r="F2034" s="105">
        <v>-3.914516011480746E-2</v>
      </c>
      <c r="G2034" s="81">
        <v>75215589.291987166</v>
      </c>
      <c r="H2034" s="105">
        <v>9.4785129618802158E-2</v>
      </c>
      <c r="I2034" s="81">
        <v>65782265.546294786</v>
      </c>
      <c r="J2034" s="105">
        <v>0.25177976143785868</v>
      </c>
      <c r="K2034" s="83">
        <v>26256837.876481347</v>
      </c>
      <c r="L2034" s="83">
        <v>28849075.223232199</v>
      </c>
      <c r="M2034" s="105">
        <v>-8.9855127996037787E-2</v>
      </c>
      <c r="N2034" s="83">
        <v>26673357.139781125</v>
      </c>
      <c r="O2034" s="105">
        <v>-1.5615554544447418E-2</v>
      </c>
      <c r="P2034" s="83">
        <v>24431201.98420278</v>
      </c>
      <c r="Q2034" s="105">
        <v>7.4725586299807245E-2</v>
      </c>
      <c r="R2034" s="83">
        <v>15852816.201325933</v>
      </c>
      <c r="S2034" s="83">
        <v>17210309.020549886</v>
      </c>
      <c r="T2034" s="105">
        <v>-7.8876725432590764E-2</v>
      </c>
      <c r="U2034" s="83">
        <v>15361130.595949685</v>
      </c>
      <c r="V2034" s="105">
        <v>3.2008425571610696E-2</v>
      </c>
      <c r="W2034" s="83">
        <v>13758051.895694589</v>
      </c>
      <c r="X2034" s="105">
        <v>0.15225733421509144</v>
      </c>
      <c r="Y2034" s="81">
        <v>81021410.077589914</v>
      </c>
      <c r="Z2034" s="82">
        <v>1323498.5947928466</v>
      </c>
      <c r="AA2034" s="83">
        <v>15419877.629932033</v>
      </c>
      <c r="AB2034" s="83">
        <v>432938.57139389904</v>
      </c>
      <c r="AC2034" s="84">
        <v>3.1361319691180465</v>
      </c>
      <c r="AD2034" s="84">
        <v>2.9706198180377879</v>
      </c>
      <c r="AE2034" s="105">
        <v>5.5716369383674941E-2</v>
      </c>
      <c r="AF2034" s="84">
        <v>2.819877111749435</v>
      </c>
      <c r="AG2034" s="105">
        <v>0.11215199983392497</v>
      </c>
      <c r="AH2034" s="84">
        <v>2.6925513361491431</v>
      </c>
      <c r="AI2034" s="105">
        <v>0.16474361213231592</v>
      </c>
      <c r="AJ2034" s="84">
        <v>5.1943394553136502</v>
      </c>
      <c r="AK2034" s="84">
        <v>4.9795523420217069</v>
      </c>
      <c r="AL2034" s="105">
        <v>4.3133819777208982E-2</v>
      </c>
      <c r="AM2034" s="84">
        <v>4.8964878478293441</v>
      </c>
      <c r="AN2034" s="105">
        <v>6.0829642948332097E-2</v>
      </c>
      <c r="AO2034" s="84">
        <v>4.7813648360259871</v>
      </c>
      <c r="AP2034" s="105">
        <v>8.6371702108159004E-2</v>
      </c>
      <c r="AQ2034" s="80"/>
      <c r="AR2034" s="80"/>
    </row>
    <row r="2035" spans="1:44" x14ac:dyDescent="0.25">
      <c r="A2035" s="80" t="s">
        <v>326</v>
      </c>
      <c r="B2035" s="80" t="s">
        <v>336</v>
      </c>
      <c r="C2035" s="80" t="s">
        <v>127</v>
      </c>
      <c r="D2035" s="81">
        <v>8416408.8848713506</v>
      </c>
      <c r="E2035" s="81">
        <v>10775018.342456976</v>
      </c>
      <c r="F2035" s="105">
        <v>-0.21889609675112653</v>
      </c>
      <c r="G2035" s="81">
        <v>8472166.5327527225</v>
      </c>
      <c r="H2035" s="105">
        <v>-6.5812738295236836E-3</v>
      </c>
      <c r="I2035" s="81">
        <v>6987012.3470405042</v>
      </c>
      <c r="J2035" s="105">
        <v>0.20457907712676324</v>
      </c>
      <c r="K2035" s="83">
        <v>1700189.4711863243</v>
      </c>
      <c r="L2035" s="83">
        <v>2333321.8460234902</v>
      </c>
      <c r="M2035" s="105">
        <v>-0.27134378222025701</v>
      </c>
      <c r="N2035" s="83">
        <v>1919117.1986083835</v>
      </c>
      <c r="O2035" s="105">
        <v>-0.11407730991145884</v>
      </c>
      <c r="P2035" s="83">
        <v>1692455.8865587919</v>
      </c>
      <c r="Q2035" s="105">
        <v>4.5694453184577898E-3</v>
      </c>
      <c r="R2035" s="83">
        <v>534232.64566292905</v>
      </c>
      <c r="S2035" s="83">
        <v>696489.71924394893</v>
      </c>
      <c r="T2035" s="105">
        <v>-0.23296406120273047</v>
      </c>
      <c r="U2035" s="83">
        <v>569079.12817500462</v>
      </c>
      <c r="V2035" s="105">
        <v>-6.1233105884283094E-2</v>
      </c>
      <c r="W2035" s="83">
        <v>503420.9224283697</v>
      </c>
      <c r="X2035" s="105">
        <v>6.1204693452015714E-2</v>
      </c>
      <c r="Y2035" s="81">
        <v>8293830.2574912971</v>
      </c>
      <c r="Z2035" s="82">
        <v>122578.62738005348</v>
      </c>
      <c r="AA2035" s="83">
        <v>517783.75633451587</v>
      </c>
      <c r="AB2035" s="83">
        <v>16448.889328413188</v>
      </c>
      <c r="AC2035" s="84">
        <v>4.9502770294176193</v>
      </c>
      <c r="AD2035" s="84">
        <v>4.6178877383846775</v>
      </c>
      <c r="AE2035" s="105">
        <v>7.1978642588052713E-2</v>
      </c>
      <c r="AF2035" s="84">
        <v>4.4146165429063817</v>
      </c>
      <c r="AG2035" s="105">
        <v>0.12133794210778343</v>
      </c>
      <c r="AH2035" s="84">
        <v>4.1283275992776032</v>
      </c>
      <c r="AI2035" s="105">
        <v>0.19909985590383988</v>
      </c>
      <c r="AJ2035" s="84">
        <v>15.754201756853389</v>
      </c>
      <c r="AK2035" s="84">
        <v>15.470462872235123</v>
      </c>
      <c r="AL2035" s="105">
        <v>1.8340684888458837E-2</v>
      </c>
      <c r="AM2035" s="84">
        <v>14.887501778394762</v>
      </c>
      <c r="AN2035" s="105">
        <v>5.8216616283895968E-2</v>
      </c>
      <c r="AO2035" s="84">
        <v>13.879066275865135</v>
      </c>
      <c r="AP2035" s="105">
        <v>0.13510530490433656</v>
      </c>
      <c r="AQ2035" s="80"/>
      <c r="AR2035" s="80"/>
    </row>
    <row r="2036" spans="1:44" x14ac:dyDescent="0.25">
      <c r="A2036" s="80" t="s">
        <v>326</v>
      </c>
      <c r="B2036" s="80" t="s">
        <v>336</v>
      </c>
      <c r="C2036" s="80" t="s">
        <v>282</v>
      </c>
      <c r="D2036" s="81">
        <v>794567.54421863612</v>
      </c>
      <c r="E2036" s="81">
        <v>2413280.0253059645</v>
      </c>
      <c r="F2036" s="105">
        <v>-0.67075203213605605</v>
      </c>
      <c r="G2036" s="81">
        <v>1909995.072183935</v>
      </c>
      <c r="H2036" s="105">
        <v>-0.58399497685085222</v>
      </c>
      <c r="I2036" s="81">
        <v>1652203.5116282105</v>
      </c>
      <c r="J2036" s="105">
        <v>-0.51908615456481677</v>
      </c>
      <c r="K2036" s="83">
        <v>173590.19222397287</v>
      </c>
      <c r="L2036" s="83">
        <v>584754.37097833003</v>
      </c>
      <c r="M2036" s="105">
        <v>-0.70313998348820239</v>
      </c>
      <c r="N2036" s="83">
        <v>485345.45778836182</v>
      </c>
      <c r="O2036" s="105">
        <v>-0.64233683567371913</v>
      </c>
      <c r="P2036" s="83">
        <v>440012.66014757566</v>
      </c>
      <c r="Q2036" s="105">
        <v>-0.60548818716772257</v>
      </c>
      <c r="R2036" s="83">
        <v>48279.410198283884</v>
      </c>
      <c r="S2036" s="83">
        <v>150879.12966231976</v>
      </c>
      <c r="T2036" s="105">
        <v>-0.68001266771396895</v>
      </c>
      <c r="U2036" s="83">
        <v>127792.78788833071</v>
      </c>
      <c r="V2036" s="105">
        <v>-0.62220551725914353</v>
      </c>
      <c r="W2036" s="83">
        <v>117406.95945932652</v>
      </c>
      <c r="X2036" s="105">
        <v>-0.58878578901441192</v>
      </c>
      <c r="Y2036" s="81">
        <v>791324.90723476803</v>
      </c>
      <c r="Z2036" s="82">
        <v>3242.6369838680748</v>
      </c>
      <c r="AA2036" s="83">
        <v>47283.917561207541</v>
      </c>
      <c r="AB2036" s="83">
        <v>995.49263707634043</v>
      </c>
      <c r="AC2036" s="84">
        <v>4.5772605815969944</v>
      </c>
      <c r="AD2036" s="84">
        <v>4.1269978388847246</v>
      </c>
      <c r="AE2036" s="105">
        <v>0.10910176362824274</v>
      </c>
      <c r="AF2036" s="84">
        <v>3.9353310956848415</v>
      </c>
      <c r="AG2036" s="105">
        <v>0.16311956231993788</v>
      </c>
      <c r="AH2036" s="84">
        <v>3.7548999410018764</v>
      </c>
      <c r="AI2036" s="105">
        <v>0.21901000120277428</v>
      </c>
      <c r="AJ2036" s="84">
        <v>16.457689540020095</v>
      </c>
      <c r="AK2036" s="84">
        <v>15.994790205292734</v>
      </c>
      <c r="AL2036" s="105">
        <v>2.8940631842372375E-2</v>
      </c>
      <c r="AM2036" s="84">
        <v>14.946031804650413</v>
      </c>
      <c r="AN2036" s="105">
        <v>0.10114107578035084</v>
      </c>
      <c r="AO2036" s="84">
        <v>14.072449531414584</v>
      </c>
      <c r="AP2036" s="105">
        <v>0.16949714428044871</v>
      </c>
      <c r="AQ2036" s="108">
        <v>0.40490931867912017</v>
      </c>
      <c r="AR2036" s="108">
        <v>0.12062801226724207</v>
      </c>
    </row>
    <row r="2037" spans="1:44" x14ac:dyDescent="0.25">
      <c r="A2037" s="80" t="s">
        <v>326</v>
      </c>
      <c r="B2037" s="80" t="s">
        <v>336</v>
      </c>
      <c r="C2037" s="80" t="s">
        <v>283</v>
      </c>
      <c r="D2037" s="80"/>
      <c r="E2037" s="80"/>
      <c r="F2037" s="80"/>
      <c r="G2037" s="81">
        <v>348.92454881429671</v>
      </c>
      <c r="H2037" s="105">
        <v>-1</v>
      </c>
      <c r="I2037" s="81">
        <v>510.72963944196704</v>
      </c>
      <c r="J2037" s="105">
        <v>-1</v>
      </c>
      <c r="K2037" s="80"/>
      <c r="L2037" s="80"/>
      <c r="M2037" s="80"/>
      <c r="N2037" s="83">
        <v>4.3735135510678091</v>
      </c>
      <c r="O2037" s="105">
        <v>-1</v>
      </c>
      <c r="P2037" s="83">
        <v>7.0444481221382205</v>
      </c>
      <c r="Q2037" s="105">
        <v>-1</v>
      </c>
      <c r="R2037" s="80"/>
      <c r="S2037" s="80"/>
      <c r="T2037" s="80"/>
      <c r="U2037" s="83">
        <v>9.2980843189310747</v>
      </c>
      <c r="V2037" s="105">
        <v>-1</v>
      </c>
      <c r="W2037" s="83">
        <v>15.067636736510181</v>
      </c>
      <c r="X2037" s="105">
        <v>-1</v>
      </c>
      <c r="Y2037" s="80"/>
      <c r="Z2037" s="80"/>
      <c r="AA2037" s="80"/>
      <c r="AB2037" s="80"/>
      <c r="AC2037" s="80"/>
      <c r="AD2037" s="80"/>
      <c r="AE2037" s="80"/>
      <c r="AF2037" s="84">
        <v>79.781289057422839</v>
      </c>
      <c r="AG2037" s="105">
        <v>-1</v>
      </c>
      <c r="AH2037" s="84">
        <v>72.501015067017605</v>
      </c>
      <c r="AI2037" s="105">
        <v>-1</v>
      </c>
      <c r="AJ2037" s="80"/>
      <c r="AK2037" s="80"/>
      <c r="AL2037" s="80"/>
      <c r="AM2037" s="84">
        <v>37.526498668535382</v>
      </c>
      <c r="AN2037" s="105">
        <v>-1</v>
      </c>
      <c r="AO2037" s="84">
        <v>33.89580253182141</v>
      </c>
      <c r="AP2037" s="105">
        <v>-1</v>
      </c>
      <c r="AQ2037" s="80"/>
      <c r="AR2037" s="80"/>
    </row>
    <row r="2038" spans="1:44" x14ac:dyDescent="0.25">
      <c r="A2038" s="80" t="s">
        <v>326</v>
      </c>
      <c r="B2038" s="80" t="s">
        <v>336</v>
      </c>
      <c r="C2038" s="80" t="s">
        <v>284</v>
      </c>
      <c r="D2038" s="81">
        <v>289106.95771941188</v>
      </c>
      <c r="E2038" s="81">
        <v>341859.23733274604</v>
      </c>
      <c r="F2038" s="105">
        <v>-0.15430994354553051</v>
      </c>
      <c r="G2038" s="81">
        <v>229422.39317842841</v>
      </c>
      <c r="H2038" s="105">
        <v>0.26015143384266359</v>
      </c>
      <c r="I2038" s="81">
        <v>199785.04552266956</v>
      </c>
      <c r="J2038" s="105">
        <v>0.4470900810571779</v>
      </c>
      <c r="K2038" s="83">
        <v>29782.403079818781</v>
      </c>
      <c r="L2038" s="83">
        <v>40197.009853375603</v>
      </c>
      <c r="M2038" s="105">
        <v>-0.25908909173954986</v>
      </c>
      <c r="N2038" s="83">
        <v>28830.960449415379</v>
      </c>
      <c r="O2038" s="105">
        <v>3.3000726148985964E-2</v>
      </c>
      <c r="P2038" s="83">
        <v>24354.6199070484</v>
      </c>
      <c r="Q2038" s="105">
        <v>0.22286462254332051</v>
      </c>
      <c r="R2038" s="83">
        <v>11168.452461378285</v>
      </c>
      <c r="S2038" s="83">
        <v>14930.542088097891</v>
      </c>
      <c r="T2038" s="105">
        <v>-0.25197274181482082</v>
      </c>
      <c r="U2038" s="83">
        <v>11959.620384526601</v>
      </c>
      <c r="V2038" s="105">
        <v>-6.615326387549321E-2</v>
      </c>
      <c r="W2038" s="83">
        <v>9963.670206526398</v>
      </c>
      <c r="X2038" s="105">
        <v>0.12091751632473054</v>
      </c>
      <c r="Y2038" s="81">
        <v>273583.02883931843</v>
      </c>
      <c r="Z2038" s="82">
        <v>15523.928880093461</v>
      </c>
      <c r="AA2038" s="83">
        <v>8850.3054090179467</v>
      </c>
      <c r="AB2038" s="83">
        <v>2318.147052360338</v>
      </c>
      <c r="AC2038" s="84">
        <v>9.7073079343055824</v>
      </c>
      <c r="AD2038" s="84">
        <v>8.5045937143018087</v>
      </c>
      <c r="AE2038" s="105">
        <v>0.14141936233605387</v>
      </c>
      <c r="AF2038" s="84">
        <v>7.957500881073857</v>
      </c>
      <c r="AG2038" s="105">
        <v>0.21989404454776393</v>
      </c>
      <c r="AH2038" s="84">
        <v>8.203168281220039</v>
      </c>
      <c r="AI2038" s="105">
        <v>0.18336081883496799</v>
      </c>
      <c r="AJ2038" s="84">
        <v>25.886035573789204</v>
      </c>
      <c r="AK2038" s="84">
        <v>22.896639339389047</v>
      </c>
      <c r="AL2038" s="105">
        <v>0.13056048051809527</v>
      </c>
      <c r="AM2038" s="84">
        <v>19.18308322522142</v>
      </c>
      <c r="AN2038" s="105">
        <v>0.34941996914004503</v>
      </c>
      <c r="AO2038" s="84">
        <v>20.051350695229402</v>
      </c>
      <c r="AP2038" s="105">
        <v>0.29098712437102725</v>
      </c>
      <c r="AQ2038" s="108">
        <v>0.14732806811367696</v>
      </c>
      <c r="AR2038" s="108">
        <v>2.7904819362626298E-2</v>
      </c>
    </row>
    <row r="2039" spans="1:44" x14ac:dyDescent="0.25">
      <c r="A2039" s="80" t="s">
        <v>326</v>
      </c>
      <c r="B2039" s="80" t="s">
        <v>336</v>
      </c>
      <c r="C2039" s="80" t="s">
        <v>285</v>
      </c>
      <c r="D2039" s="81">
        <v>68126700.784445271</v>
      </c>
      <c r="E2039" s="81">
        <v>69172367.693549961</v>
      </c>
      <c r="F2039" s="105">
        <v>-1.5116829797372892E-2</v>
      </c>
      <c r="G2039" s="81">
        <v>59309531.359252349</v>
      </c>
      <c r="H2039" s="105">
        <v>0.14866361650685062</v>
      </c>
      <c r="I2039" s="81">
        <v>50180045.243617579</v>
      </c>
      <c r="J2039" s="105">
        <v>0.35764526424197146</v>
      </c>
      <c r="K2039" s="83">
        <v>21859612.365560912</v>
      </c>
      <c r="L2039" s="83">
        <v>23487679.535153653</v>
      </c>
      <c r="M2039" s="105">
        <v>-6.9315794570342232E-2</v>
      </c>
      <c r="N2039" s="83">
        <v>21396187.406134523</v>
      </c>
      <c r="O2039" s="105">
        <v>2.1659230713856951E-2</v>
      </c>
      <c r="P2039" s="83">
        <v>19240541.812451892</v>
      </c>
      <c r="Q2039" s="105">
        <v>0.13612249481529867</v>
      </c>
      <c r="R2039" s="83">
        <v>13605252.937832328</v>
      </c>
      <c r="S2039" s="83">
        <v>14481973.098738298</v>
      </c>
      <c r="T2039" s="105">
        <v>-6.0538723206325529E-2</v>
      </c>
      <c r="U2039" s="83">
        <v>12692039.534285903</v>
      </c>
      <c r="V2039" s="105">
        <v>7.1951667112247542E-2</v>
      </c>
      <c r="W2039" s="83">
        <v>10988355.332447352</v>
      </c>
      <c r="X2039" s="105">
        <v>0.2381518913624478</v>
      </c>
      <c r="Y2039" s="81">
        <v>67071910.923218317</v>
      </c>
      <c r="Z2039" s="82">
        <v>1054789.8612269505</v>
      </c>
      <c r="AA2039" s="83">
        <v>13264575.782846566</v>
      </c>
      <c r="AB2039" s="83">
        <v>340677.15498576086</v>
      </c>
      <c r="AC2039" s="84">
        <v>3.1165557579500636</v>
      </c>
      <c r="AD2039" s="84">
        <v>2.9450490241073295</v>
      </c>
      <c r="AE2039" s="105">
        <v>5.8235612527611245E-2</v>
      </c>
      <c r="AF2039" s="84">
        <v>2.7719672777892965</v>
      </c>
      <c r="AG2039" s="105">
        <v>0.12431188597420377</v>
      </c>
      <c r="AH2039" s="84">
        <v>2.6080370154203552</v>
      </c>
      <c r="AI2039" s="105">
        <v>0.19498141304092917</v>
      </c>
      <c r="AJ2039" s="84">
        <v>5.0073821556822624</v>
      </c>
      <c r="AK2039" s="84">
        <v>4.7764463600320051</v>
      </c>
      <c r="AL2039" s="105">
        <v>4.834887241332067E-2</v>
      </c>
      <c r="AM2039" s="84">
        <v>4.6729708963666026</v>
      </c>
      <c r="AN2039" s="105">
        <v>7.1562880816500751E-2</v>
      </c>
      <c r="AO2039" s="84">
        <v>4.5666565855803434</v>
      </c>
      <c r="AP2039" s="105">
        <v>9.6509461975650274E-2</v>
      </c>
      <c r="AQ2039" s="108">
        <v>34.717169357342371</v>
      </c>
      <c r="AR2039" s="108">
        <v>33.993261548628148</v>
      </c>
    </row>
    <row r="2040" spans="1:44" x14ac:dyDescent="0.25">
      <c r="A2040" s="80" t="s">
        <v>326</v>
      </c>
      <c r="B2040" s="80" t="s">
        <v>336</v>
      </c>
      <c r="C2040" s="80" t="s">
        <v>286</v>
      </c>
      <c r="D2040" s="81">
        <v>6618.0526920402053</v>
      </c>
      <c r="E2040" s="81">
        <v>44148.022622274162</v>
      </c>
      <c r="F2040" s="105">
        <v>-0.85009401783034388</v>
      </c>
      <c r="G2040" s="81">
        <v>49094.831540001629</v>
      </c>
      <c r="H2040" s="105">
        <v>-0.86519858640011982</v>
      </c>
      <c r="I2040" s="81">
        <v>28655.243889607191</v>
      </c>
      <c r="J2040" s="105">
        <v>-0.76904566865541601</v>
      </c>
      <c r="K2040" s="83">
        <v>1809.7489348649979</v>
      </c>
      <c r="L2040" s="83">
        <v>13066.24636019995</v>
      </c>
      <c r="M2040" s="105">
        <v>-0.86149435078941039</v>
      </c>
      <c r="N2040" s="83">
        <v>18278.282314380373</v>
      </c>
      <c r="O2040" s="105">
        <v>-0.90098911354262301</v>
      </c>
      <c r="P2040" s="83">
        <v>10219.740008806031</v>
      </c>
      <c r="Q2040" s="105">
        <v>-0.82291634294946903</v>
      </c>
      <c r="R2040" s="83">
        <v>796.18679731311795</v>
      </c>
      <c r="S2040" s="83">
        <v>4318.4952848902885</v>
      </c>
      <c r="T2040" s="105">
        <v>-0.81563328317183859</v>
      </c>
      <c r="U2040" s="83">
        <v>5089.6742880377869</v>
      </c>
      <c r="V2040" s="105">
        <v>-0.84356822219756011</v>
      </c>
      <c r="W2040" s="83">
        <v>2636.3201841269042</v>
      </c>
      <c r="X2040" s="105">
        <v>-0.69799313372218519</v>
      </c>
      <c r="Y2040" s="81">
        <v>6618.0526920402053</v>
      </c>
      <c r="Z2040" s="80"/>
      <c r="AA2040" s="83">
        <v>796.18679731311795</v>
      </c>
      <c r="AB2040" s="80"/>
      <c r="AC2040" s="84">
        <v>3.6568899500603345</v>
      </c>
      <c r="AD2040" s="84">
        <v>3.3787838836982234</v>
      </c>
      <c r="AE2040" s="105">
        <v>8.230951606697974E-2</v>
      </c>
      <c r="AF2040" s="84">
        <v>2.6859652726436143</v>
      </c>
      <c r="AG2040" s="105">
        <v>0.36148072624226618</v>
      </c>
      <c r="AH2040" s="84">
        <v>2.8039112408843923</v>
      </c>
      <c r="AI2040" s="105">
        <v>0.30421031049003566</v>
      </c>
      <c r="AJ2040" s="84">
        <v>8.3121859271895353</v>
      </c>
      <c r="AK2040" s="84">
        <v>10.223010495517014</v>
      </c>
      <c r="AL2040" s="105">
        <v>-0.18691407674533958</v>
      </c>
      <c r="AM2040" s="84">
        <v>9.6459672587278806</v>
      </c>
      <c r="AN2040" s="105">
        <v>-0.13827346659626188</v>
      </c>
      <c r="AO2040" s="84">
        <v>10.86940958922151</v>
      </c>
      <c r="AP2040" s="105">
        <v>-0.23526794542435936</v>
      </c>
      <c r="AQ2040" s="108">
        <v>3.3725404794273314E-3</v>
      </c>
      <c r="AR2040" s="108">
        <v>1.9893041435024997E-3</v>
      </c>
    </row>
    <row r="2041" spans="1:44" x14ac:dyDescent="0.25">
      <c r="A2041" s="80" t="s">
        <v>326</v>
      </c>
      <c r="B2041" s="80" t="s">
        <v>336</v>
      </c>
      <c r="C2041" s="80" t="s">
        <v>287</v>
      </c>
      <c r="D2041" s="81">
        <v>75065.608638032674</v>
      </c>
      <c r="E2041" s="81">
        <v>55467.821657376291</v>
      </c>
      <c r="F2041" s="105">
        <v>0.35331812923376638</v>
      </c>
      <c r="G2041" s="81">
        <v>51811.934577691558</v>
      </c>
      <c r="H2041" s="105">
        <v>0.44880922223570763</v>
      </c>
      <c r="I2041" s="81">
        <v>55437.108020629879</v>
      </c>
      <c r="J2041" s="105">
        <v>0.35406790358000667</v>
      </c>
      <c r="K2041" s="83">
        <v>6449.9141062411882</v>
      </c>
      <c r="L2041" s="83">
        <v>4907.8161661693466</v>
      </c>
      <c r="M2041" s="105">
        <v>0.31421265342044818</v>
      </c>
      <c r="N2041" s="83">
        <v>4502.7346736498903</v>
      </c>
      <c r="O2041" s="105">
        <v>0.43244374224096255</v>
      </c>
      <c r="P2041" s="83">
        <v>5389.2564525292282</v>
      </c>
      <c r="Q2041" s="105">
        <v>0.19680964583048993</v>
      </c>
      <c r="R2041" s="83">
        <v>1493.4145524931359</v>
      </c>
      <c r="S2041" s="83">
        <v>1253.994150524373</v>
      </c>
      <c r="T2041" s="105">
        <v>0.19092625102648711</v>
      </c>
      <c r="U2041" s="83">
        <v>1244.7251883265444</v>
      </c>
      <c r="V2041" s="105">
        <v>0.19979459442042699</v>
      </c>
      <c r="W2041" s="83">
        <v>1424.2148798330825</v>
      </c>
      <c r="X2041" s="105">
        <v>4.8587943883976026E-2</v>
      </c>
      <c r="Y2041" s="81">
        <v>74273.30051343322</v>
      </c>
      <c r="Z2041" s="82">
        <v>792.30812459945673</v>
      </c>
      <c r="AA2041" s="83">
        <v>1477.2533381845285</v>
      </c>
      <c r="AB2041" s="83">
        <v>16.161214308607409</v>
      </c>
      <c r="AC2041" s="84">
        <v>11.638233843361769</v>
      </c>
      <c r="AD2041" s="84">
        <v>11.301935479924483</v>
      </c>
      <c r="AE2041" s="105">
        <v>2.9755820499475526E-2</v>
      </c>
      <c r="AF2041" s="84">
        <v>11.506770514571118</v>
      </c>
      <c r="AG2041" s="105">
        <v>1.1424867526833755E-2</v>
      </c>
      <c r="AH2041" s="84">
        <v>10.286596770619948</v>
      </c>
      <c r="AI2041" s="105">
        <v>0.13139788628658006</v>
      </c>
      <c r="AJ2041" s="84">
        <v>50.264414869077484</v>
      </c>
      <c r="AK2041" s="84">
        <v>44.232918976680828</v>
      </c>
      <c r="AL2041" s="105">
        <v>0.13635762757543546</v>
      </c>
      <c r="AM2041" s="84">
        <v>41.625199733725545</v>
      </c>
      <c r="AN2041" s="105">
        <v>0.20754771606182298</v>
      </c>
      <c r="AO2041" s="84">
        <v>38.924679699405395</v>
      </c>
      <c r="AP2041" s="105">
        <v>0.29132507337871072</v>
      </c>
      <c r="AQ2041" s="108">
        <v>3.8253216697579771E-2</v>
      </c>
      <c r="AR2041" s="108">
        <v>3.7313552137101967E-3</v>
      </c>
    </row>
    <row r="2042" spans="1:44" x14ac:dyDescent="0.25">
      <c r="A2042" s="80" t="s">
        <v>326</v>
      </c>
      <c r="B2042" s="80" t="s">
        <v>336</v>
      </c>
      <c r="C2042" s="80" t="s">
        <v>288</v>
      </c>
      <c r="D2042" s="81">
        <v>942149.95206732873</v>
      </c>
      <c r="E2042" s="81">
        <v>816850.86316952494</v>
      </c>
      <c r="F2042" s="105">
        <v>0.15339285853432449</v>
      </c>
      <c r="G2042" s="81">
        <v>499512.00519346358</v>
      </c>
      <c r="H2042" s="105">
        <v>0.88614075792318381</v>
      </c>
      <c r="I2042" s="81">
        <v>479986.33301882149</v>
      </c>
      <c r="J2042" s="105">
        <v>0.96286828864851159</v>
      </c>
      <c r="K2042" s="83">
        <v>206217.42605223178</v>
      </c>
      <c r="L2042" s="83">
        <v>194102.93054422596</v>
      </c>
      <c r="M2042" s="105">
        <v>6.2412738818724584E-2</v>
      </c>
      <c r="N2042" s="83">
        <v>129888.03050523315</v>
      </c>
      <c r="O2042" s="105">
        <v>0.58765534630170047</v>
      </c>
      <c r="P2042" s="83">
        <v>135619.6869756658</v>
      </c>
      <c r="Q2042" s="105">
        <v>0.52055671747150778</v>
      </c>
      <c r="R2042" s="83">
        <v>70054.682739269905</v>
      </c>
      <c r="S2042" s="83">
        <v>63280.848082994278</v>
      </c>
      <c r="T2042" s="105">
        <v>0.10704399295331168</v>
      </c>
      <c r="U2042" s="83">
        <v>40703.501287108949</v>
      </c>
      <c r="V2042" s="105">
        <v>0.72109721581756547</v>
      </c>
      <c r="W2042" s="83">
        <v>43346.284545204107</v>
      </c>
      <c r="X2042" s="105">
        <v>0.61616349530979242</v>
      </c>
      <c r="Y2042" s="81">
        <v>933371.27355469682</v>
      </c>
      <c r="Z2042" s="82">
        <v>8778.6785126319082</v>
      </c>
      <c r="AA2042" s="83">
        <v>69279.194361498448</v>
      </c>
      <c r="AB2042" s="83">
        <v>775.48837777145138</v>
      </c>
      <c r="AC2042" s="84">
        <v>4.5687213253679939</v>
      </c>
      <c r="AD2042" s="84">
        <v>4.2083386421793723</v>
      </c>
      <c r="AE2042" s="105">
        <v>8.5635381044808292E-2</v>
      </c>
      <c r="AF2042" s="84">
        <v>3.8457123666475055</v>
      </c>
      <c r="AG2042" s="105">
        <v>0.18800390923431709</v>
      </c>
      <c r="AH2042" s="84">
        <v>3.5392083828135168</v>
      </c>
      <c r="AI2042" s="105">
        <v>0.29088791367974187</v>
      </c>
      <c r="AJ2042" s="84">
        <v>13.448779085529946</v>
      </c>
      <c r="AK2042" s="84">
        <v>12.908342538301737</v>
      </c>
      <c r="AL2042" s="105">
        <v>4.1867230097483193E-2</v>
      </c>
      <c r="AM2042" s="84">
        <v>12.271966523716772</v>
      </c>
      <c r="AN2042" s="105">
        <v>9.5894375163008208E-2</v>
      </c>
      <c r="AO2042" s="84">
        <v>11.073298162804772</v>
      </c>
      <c r="AP2042" s="105">
        <v>0.21452334144712357</v>
      </c>
      <c r="AQ2042" s="108">
        <v>0.48011688617396747</v>
      </c>
      <c r="AR2042" s="108">
        <v>0.17503439031553827</v>
      </c>
    </row>
    <row r="2043" spans="1:44" x14ac:dyDescent="0.25">
      <c r="A2043" s="80" t="s">
        <v>326</v>
      </c>
      <c r="B2043" s="80" t="s">
        <v>336</v>
      </c>
      <c r="C2043" s="80" t="s">
        <v>289</v>
      </c>
      <c r="D2043" s="81">
        <v>7338.0367635607718</v>
      </c>
      <c r="E2043" s="81">
        <v>7586.704004598856</v>
      </c>
      <c r="F2043" s="105">
        <v>-3.277671580271866E-2</v>
      </c>
      <c r="G2043" s="81">
        <v>6481.0446554374694</v>
      </c>
      <c r="H2043" s="105">
        <v>0.1322305513516718</v>
      </c>
      <c r="I2043" s="81">
        <v>14188.255471254588</v>
      </c>
      <c r="J2043" s="105">
        <v>-0.48280908964265284</v>
      </c>
      <c r="K2043" s="83">
        <v>297.2393589648442</v>
      </c>
      <c r="L2043" s="83">
        <v>321.51500926746428</v>
      </c>
      <c r="M2043" s="105">
        <v>-7.5503941038178632E-2</v>
      </c>
      <c r="N2043" s="83">
        <v>299.24322317982791</v>
      </c>
      <c r="O2043" s="105">
        <v>-6.6964397512170246E-3</v>
      </c>
      <c r="P2043" s="83">
        <v>468.76945661405927</v>
      </c>
      <c r="Q2043" s="105">
        <v>-0.36591568676036168</v>
      </c>
      <c r="R2043" s="83">
        <v>167.74255848581987</v>
      </c>
      <c r="S2043" s="83">
        <v>177.79498319567455</v>
      </c>
      <c r="T2043" s="105">
        <v>-5.6539417081253367E-2</v>
      </c>
      <c r="U2043" s="83">
        <v>146.08502710032624</v>
      </c>
      <c r="V2043" s="105">
        <v>0.14825291691680331</v>
      </c>
      <c r="W2043" s="83">
        <v>312.07248773071746</v>
      </c>
      <c r="X2043" s="105">
        <v>-0.46248847597689435</v>
      </c>
      <c r="Y2043" s="81">
        <v>7338.0367635607718</v>
      </c>
      <c r="Z2043" s="80"/>
      <c r="AA2043" s="83">
        <v>167.74255848581987</v>
      </c>
      <c r="AB2043" s="80"/>
      <c r="AC2043" s="84">
        <v>24.687298442292338</v>
      </c>
      <c r="AD2043" s="84">
        <v>23.596733545610533</v>
      </c>
      <c r="AE2043" s="105">
        <v>4.621677379938343E-2</v>
      </c>
      <c r="AF2043" s="84">
        <v>21.658116720467003</v>
      </c>
      <c r="AG2043" s="105">
        <v>0.13986357913394873</v>
      </c>
      <c r="AH2043" s="84">
        <v>30.267022031974804</v>
      </c>
      <c r="AI2043" s="105">
        <v>-0.18434993650144746</v>
      </c>
      <c r="AJ2043" s="84">
        <v>43.745825923962485</v>
      </c>
      <c r="AK2043" s="84">
        <v>42.671080298419959</v>
      </c>
      <c r="AL2043" s="105">
        <v>2.5186745168538006E-2</v>
      </c>
      <c r="AM2043" s="84">
        <v>44.364879714787662</v>
      </c>
      <c r="AN2043" s="105">
        <v>-1.3953690279449456E-2</v>
      </c>
      <c r="AO2043" s="84">
        <v>45.464614886197261</v>
      </c>
      <c r="AP2043" s="105">
        <v>-3.7804982326081191E-2</v>
      </c>
      <c r="AQ2043" s="108">
        <v>3.7394422764871339E-3</v>
      </c>
      <c r="AR2043" s="108">
        <v>4.1911140421274851E-4</v>
      </c>
    </row>
    <row r="2044" spans="1:44" x14ac:dyDescent="0.25">
      <c r="A2044" s="80" t="s">
        <v>326</v>
      </c>
      <c r="B2044" s="80" t="s">
        <v>336</v>
      </c>
      <c r="C2044" s="80" t="s">
        <v>290</v>
      </c>
      <c r="D2044" s="81">
        <v>14218207.887937484</v>
      </c>
      <c r="E2044" s="81">
        <v>16527266.896646522</v>
      </c>
      <c r="F2044" s="105">
        <v>-0.1397120905197918</v>
      </c>
      <c r="G2044" s="81">
        <v>15906057.932734814</v>
      </c>
      <c r="H2044" s="105">
        <v>-0.10611366134431828</v>
      </c>
      <c r="I2044" s="81">
        <v>15602220.302677205</v>
      </c>
      <c r="J2044" s="105">
        <v>-8.8706119250363105E-2</v>
      </c>
      <c r="K2044" s="83">
        <v>4397225.5109204371</v>
      </c>
      <c r="L2044" s="83">
        <v>5361395.6880785441</v>
      </c>
      <c r="M2044" s="105">
        <v>-0.17983566840664456</v>
      </c>
      <c r="N2044" s="83">
        <v>5277169.7336465996</v>
      </c>
      <c r="O2044" s="105">
        <v>-0.16674548425375518</v>
      </c>
      <c r="P2044" s="83">
        <v>5190660.1717508873</v>
      </c>
      <c r="Q2044" s="105">
        <v>-0.15285814030911848</v>
      </c>
      <c r="R2044" s="83">
        <v>2247563.263493604</v>
      </c>
      <c r="S2044" s="83">
        <v>2728335.9218115988</v>
      </c>
      <c r="T2044" s="105">
        <v>-0.17621461289809379</v>
      </c>
      <c r="U2044" s="83">
        <v>2669091.0616637827</v>
      </c>
      <c r="V2044" s="105">
        <v>-0.15792934314778251</v>
      </c>
      <c r="W2044" s="83">
        <v>2769696.5632472322</v>
      </c>
      <c r="X2044" s="105">
        <v>-0.18851642691915377</v>
      </c>
      <c r="Y2044" s="81">
        <v>13949499.154371588</v>
      </c>
      <c r="Z2044" s="82">
        <v>268708.73356589611</v>
      </c>
      <c r="AA2044" s="83">
        <v>2155301.8470854657</v>
      </c>
      <c r="AB2044" s="83">
        <v>92261.416408138233</v>
      </c>
      <c r="AC2044" s="84">
        <v>3.2334497861496527</v>
      </c>
      <c r="AD2044" s="84">
        <v>3.0826426285595949</v>
      </c>
      <c r="AE2044" s="105">
        <v>4.8921388484309783E-2</v>
      </c>
      <c r="AF2044" s="84">
        <v>3.0141266503746698</v>
      </c>
      <c r="AG2044" s="105">
        <v>7.2765069691985276E-2</v>
      </c>
      <c r="AH2044" s="84">
        <v>3.0058258075897775</v>
      </c>
      <c r="AI2044" s="105">
        <v>7.5727601375009695E-2</v>
      </c>
      <c r="AJ2044" s="84">
        <v>6.3260545849271246</v>
      </c>
      <c r="AK2044" s="84">
        <v>6.0576363652729812</v>
      </c>
      <c r="AL2044" s="105">
        <v>4.4310718483024585E-2</v>
      </c>
      <c r="AM2044" s="84">
        <v>5.9593537894581026</v>
      </c>
      <c r="AN2044" s="105">
        <v>6.1533650866257256E-2</v>
      </c>
      <c r="AO2044" s="84">
        <v>5.6331875880240601</v>
      </c>
      <c r="AP2044" s="105">
        <v>0.12299732364249205</v>
      </c>
      <c r="AQ2044" s="108">
        <v>7.2455575496785176</v>
      </c>
      <c r="AR2044" s="108">
        <v>5.6156255390573548</v>
      </c>
    </row>
    <row r="2045" spans="1:44" x14ac:dyDescent="0.25">
      <c r="A2045" s="80" t="s">
        <v>326</v>
      </c>
      <c r="B2045" s="80" t="s">
        <v>336</v>
      </c>
      <c r="C2045" s="80" t="s">
        <v>291</v>
      </c>
      <c r="D2045" s="81">
        <v>6287303.4729244541</v>
      </c>
      <c r="E2045" s="81">
        <v>7078931.3044321928</v>
      </c>
      <c r="F2045" s="105">
        <v>-0.11182872067314627</v>
      </c>
      <c r="G2045" s="81">
        <v>5706293.9945761943</v>
      </c>
      <c r="H2045" s="105">
        <v>0.1018190578509461</v>
      </c>
      <c r="I2045" s="81">
        <v>4535280.9669887153</v>
      </c>
      <c r="J2045" s="105">
        <v>0.38630958449725927</v>
      </c>
      <c r="K2045" s="83">
        <v>1278812.5347678519</v>
      </c>
      <c r="L2045" s="83">
        <v>1492337.8036366408</v>
      </c>
      <c r="M2045" s="105">
        <v>-0.14308105601054563</v>
      </c>
      <c r="N2045" s="83">
        <v>1247837.217455758</v>
      </c>
      <c r="O2045" s="105">
        <v>2.4823203602830628E-2</v>
      </c>
      <c r="P2045" s="83">
        <v>1072144.9942048052</v>
      </c>
      <c r="Q2045" s="105">
        <v>0.19276081283793997</v>
      </c>
      <c r="R2045" s="83">
        <v>400918.30508684186</v>
      </c>
      <c r="S2045" s="83">
        <v>460130.61790907511</v>
      </c>
      <c r="T2045" s="105">
        <v>-0.12868587856923269</v>
      </c>
      <c r="U2045" s="83">
        <v>380382.84866861254</v>
      </c>
      <c r="V2045" s="105">
        <v>5.3986283793041635E-2</v>
      </c>
      <c r="W2045" s="83">
        <v>326497.04353697808</v>
      </c>
      <c r="X2045" s="105">
        <v>0.22793854652908996</v>
      </c>
      <c r="Y2045" s="81">
        <v>6193420.1103495667</v>
      </c>
      <c r="Z2045" s="82">
        <v>93883.362574887142</v>
      </c>
      <c r="AA2045" s="83">
        <v>388611.16966601886</v>
      </c>
      <c r="AB2045" s="83">
        <v>12307.13542082302</v>
      </c>
      <c r="AC2045" s="84">
        <v>4.9165169264358317</v>
      </c>
      <c r="AD2045" s="84">
        <v>4.743518047443227</v>
      </c>
      <c r="AE2045" s="105">
        <v>3.6470585177988665E-2</v>
      </c>
      <c r="AF2045" s="84">
        <v>4.5729474283599902</v>
      </c>
      <c r="AG2045" s="105">
        <v>7.5130865477510383E-2</v>
      </c>
      <c r="AH2045" s="84">
        <v>4.2301003982697969</v>
      </c>
      <c r="AI2045" s="105">
        <v>0.16226955947589189</v>
      </c>
      <c r="AJ2045" s="84">
        <v>15.682255943795278</v>
      </c>
      <c r="AK2045" s="84">
        <v>15.384612605438566</v>
      </c>
      <c r="AL2045" s="105">
        <v>1.9346820488121575E-2</v>
      </c>
      <c r="AM2045" s="84">
        <v>15.001449236076063</v>
      </c>
      <c r="AN2045" s="105">
        <v>4.5382729162058898E-2</v>
      </c>
      <c r="AO2045" s="84">
        <v>13.890725985930905</v>
      </c>
      <c r="AP2045" s="105">
        <v>0.12897309756731995</v>
      </c>
      <c r="AQ2045" s="108">
        <v>3.2039916355433196</v>
      </c>
      <c r="AR2045" s="108">
        <v>1.0017102119838348</v>
      </c>
    </row>
    <row r="2046" spans="1:44" x14ac:dyDescent="0.25">
      <c r="A2046" s="80" t="s">
        <v>326</v>
      </c>
      <c r="B2046" s="80" t="s">
        <v>336</v>
      </c>
      <c r="C2046" s="80" t="s">
        <v>292</v>
      </c>
      <c r="D2046" s="81">
        <v>105472137.0865275</v>
      </c>
      <c r="E2046" s="81">
        <v>112505269.77882084</v>
      </c>
      <c r="F2046" s="105">
        <v>-6.2513806740965086E-2</v>
      </c>
      <c r="G2046" s="81">
        <v>106099463.37018497</v>
      </c>
      <c r="H2046" s="105">
        <v>-5.9126244726489478E-3</v>
      </c>
      <c r="I2046" s="81">
        <v>99223554.410441622</v>
      </c>
      <c r="J2046" s="105">
        <v>6.2974791753965989E-2</v>
      </c>
      <c r="K2046" s="83">
        <v>38176439.165917009</v>
      </c>
      <c r="L2046" s="83">
        <v>41992839.048016086</v>
      </c>
      <c r="M2046" s="105">
        <v>-9.0882159163739124E-2</v>
      </c>
      <c r="N2046" s="83">
        <v>41485348.162599184</v>
      </c>
      <c r="O2046" s="105">
        <v>-7.9760907000541878E-2</v>
      </c>
      <c r="P2046" s="83">
        <v>40066537.611640163</v>
      </c>
      <c r="Q2046" s="105">
        <v>-4.7173990027379875E-2</v>
      </c>
      <c r="R2046" s="83">
        <v>23636333.19409509</v>
      </c>
      <c r="S2046" s="83">
        <v>26243983.767077725</v>
      </c>
      <c r="T2046" s="105">
        <v>-9.9361842170236872E-2</v>
      </c>
      <c r="U2046" s="83">
        <v>25367903.784054276</v>
      </c>
      <c r="V2046" s="105">
        <v>-6.825832377398143E-2</v>
      </c>
      <c r="W2046" s="83">
        <v>24396257.265147321</v>
      </c>
      <c r="X2046" s="105">
        <v>-3.1149207142435908E-2</v>
      </c>
      <c r="Y2046" s="81">
        <v>103342248.56638697</v>
      </c>
      <c r="Z2046" s="82">
        <v>2129888.5201405273</v>
      </c>
      <c r="AA2046" s="83">
        <v>22860913.675279688</v>
      </c>
      <c r="AB2046" s="83">
        <v>775419.51881540206</v>
      </c>
      <c r="AC2046" s="84">
        <v>2.7627547092105553</v>
      </c>
      <c r="AD2046" s="84">
        <v>2.6791536921373278</v>
      </c>
      <c r="AE2046" s="105">
        <v>3.1204263241252798E-2</v>
      </c>
      <c r="AF2046" s="84">
        <v>2.5575165225644212</v>
      </c>
      <c r="AG2046" s="105">
        <v>8.0249016901889597E-2</v>
      </c>
      <c r="AH2046" s="84">
        <v>2.4764694012795134</v>
      </c>
      <c r="AI2046" s="105">
        <v>0.11560219875243656</v>
      </c>
      <c r="AJ2046" s="84">
        <v>4.4622884700608685</v>
      </c>
      <c r="AK2046" s="84">
        <v>4.286897552495641</v>
      </c>
      <c r="AL2046" s="105">
        <v>4.0913251463899042E-2</v>
      </c>
      <c r="AM2046" s="84">
        <v>4.1824292725706744</v>
      </c>
      <c r="AN2046" s="105">
        <v>6.6913073539718773E-2</v>
      </c>
      <c r="AO2046" s="84">
        <v>4.0671629804541025</v>
      </c>
      <c r="AP2046" s="105">
        <v>9.7150149011891784E-2</v>
      </c>
      <c r="AQ2046" s="108">
        <v>53.748295507506022</v>
      </c>
      <c r="AR2046" s="108">
        <v>59.056311557660059</v>
      </c>
    </row>
    <row r="2047" spans="1:44" x14ac:dyDescent="0.25">
      <c r="A2047" s="80" t="s">
        <v>326</v>
      </c>
      <c r="B2047" s="80" t="s">
        <v>336</v>
      </c>
      <c r="C2047" s="80" t="s">
        <v>293</v>
      </c>
      <c r="D2047" s="81">
        <v>14259.259847886562</v>
      </c>
      <c r="E2047" s="81">
        <v>16894.363932298424</v>
      </c>
      <c r="F2047" s="105">
        <v>-0.1559753356191235</v>
      </c>
      <c r="G2047" s="81">
        <v>19206.332298755646</v>
      </c>
      <c r="H2047" s="105">
        <v>-0.25757507336211183</v>
      </c>
      <c r="I2047" s="81">
        <v>20965.152861154078</v>
      </c>
      <c r="J2047" s="105">
        <v>-0.31985900878847079</v>
      </c>
      <c r="K2047" s="83">
        <v>3230.0126623779938</v>
      </c>
      <c r="L2047" s="83">
        <v>3634.1534752812431</v>
      </c>
      <c r="M2047" s="105">
        <v>-0.11120631411197439</v>
      </c>
      <c r="N2047" s="83">
        <v>4130.8986848539271</v>
      </c>
      <c r="O2047" s="105">
        <v>-0.21808475375565634</v>
      </c>
      <c r="P2047" s="83">
        <v>4239.1149576253756</v>
      </c>
      <c r="Q2047" s="105">
        <v>-0.23804551311641015</v>
      </c>
      <c r="R2047" s="83">
        <v>1354.4512688631492</v>
      </c>
      <c r="S2047" s="83">
        <v>1518.2970828522743</v>
      </c>
      <c r="T2047" s="105">
        <v>-0.10791419929578228</v>
      </c>
      <c r="U2047" s="83">
        <v>1750.5873586424425</v>
      </c>
      <c r="V2047" s="105">
        <v>-0.22628753019586048</v>
      </c>
      <c r="W2047" s="83">
        <v>1819.2894919076866</v>
      </c>
      <c r="X2047" s="105">
        <v>-0.25550536355657905</v>
      </c>
      <c r="Y2047" s="81">
        <v>13901.547543913126</v>
      </c>
      <c r="Z2047" s="82">
        <v>357.71230397343635</v>
      </c>
      <c r="AA2047" s="83">
        <v>1317.9866427897177</v>
      </c>
      <c r="AB2047" s="83">
        <v>36.464626073431326</v>
      </c>
      <c r="AC2047" s="84">
        <v>4.4146142255023353</v>
      </c>
      <c r="AD2047" s="84">
        <v>4.6487755806710904</v>
      </c>
      <c r="AE2047" s="105">
        <v>-5.0370544050859938E-2</v>
      </c>
      <c r="AF2047" s="84">
        <v>4.6494319430239912</v>
      </c>
      <c r="AG2047" s="105">
        <v>-5.0504603658942999E-2</v>
      </c>
      <c r="AH2047" s="84">
        <v>4.9456438597971228</v>
      </c>
      <c r="AI2047" s="105">
        <v>-0.10737320546097129</v>
      </c>
      <c r="AJ2047" s="84">
        <v>10.527702380798823</v>
      </c>
      <c r="AK2047" s="84">
        <v>11.127179340001533</v>
      </c>
      <c r="AL2047" s="105">
        <v>-5.3875015481023678E-2</v>
      </c>
      <c r="AM2047" s="84">
        <v>10.971364670226972</v>
      </c>
      <c r="AN2047" s="105">
        <v>-4.04382046138815E-2</v>
      </c>
      <c r="AO2047" s="84">
        <v>11.523813529627027</v>
      </c>
      <c r="AP2047" s="105">
        <v>-8.6439367164980796E-2</v>
      </c>
      <c r="AQ2047" s="108">
        <v>7.2664775095414268E-3</v>
      </c>
      <c r="AR2047" s="108">
        <v>3.3841499638206669E-3</v>
      </c>
    </row>
    <row r="2048" spans="1:44" x14ac:dyDescent="0.25">
      <c r="A2048" s="80" t="s">
        <v>326</v>
      </c>
      <c r="B2048" s="80" t="s">
        <v>337</v>
      </c>
      <c r="C2048" s="80" t="s">
        <v>281</v>
      </c>
      <c r="D2048" s="81">
        <v>345907542.8835997</v>
      </c>
      <c r="E2048" s="81">
        <v>344603591.6178115</v>
      </c>
      <c r="F2048" s="105">
        <v>3.7839166436615872E-3</v>
      </c>
      <c r="G2048" s="81">
        <v>331283353.77611476</v>
      </c>
      <c r="H2048" s="105">
        <v>4.4144050525907613E-2</v>
      </c>
      <c r="I2048" s="81">
        <v>309196458.23420256</v>
      </c>
      <c r="J2048" s="105">
        <v>0.11873061178983532</v>
      </c>
      <c r="K2048" s="83">
        <v>125541814.47607605</v>
      </c>
      <c r="L2048" s="83">
        <v>130070843.83023468</v>
      </c>
      <c r="M2048" s="105">
        <v>-3.4819712249040256E-2</v>
      </c>
      <c r="N2048" s="83">
        <v>124655073.30523096</v>
      </c>
      <c r="O2048" s="105">
        <v>7.1135586168547911E-3</v>
      </c>
      <c r="P2048" s="83">
        <v>118096336.64489435</v>
      </c>
      <c r="Q2048" s="105">
        <v>6.3045798393980876E-2</v>
      </c>
      <c r="R2048" s="83">
        <v>175045341.57923004</v>
      </c>
      <c r="S2048" s="83">
        <v>182603909.70975226</v>
      </c>
      <c r="T2048" s="105">
        <v>-4.139324367444551E-2</v>
      </c>
      <c r="U2048" s="83">
        <v>178501529.90934175</v>
      </c>
      <c r="V2048" s="105">
        <v>-1.936223365630008E-2</v>
      </c>
      <c r="W2048" s="83">
        <v>170485746.5573974</v>
      </c>
      <c r="X2048" s="105">
        <v>2.6744728599921795E-2</v>
      </c>
      <c r="Y2048" s="81">
        <v>312479096.46994847</v>
      </c>
      <c r="Z2048" s="82">
        <v>33428446.413651228</v>
      </c>
      <c r="AA2048" s="83">
        <v>150653797.38852015</v>
      </c>
      <c r="AB2048" s="83">
        <v>24391544.190709881</v>
      </c>
      <c r="AC2048" s="84">
        <v>2.7553173763433039</v>
      </c>
      <c r="AD2048" s="84">
        <v>2.6493530869037785</v>
      </c>
      <c r="AE2048" s="105">
        <v>3.999628813664953E-2</v>
      </c>
      <c r="AF2048" s="84">
        <v>2.6576002483664092</v>
      </c>
      <c r="AG2048" s="105">
        <v>3.6768933942175876E-2</v>
      </c>
      <c r="AH2048" s="84">
        <v>2.6181714608466651</v>
      </c>
      <c r="AI2048" s="105">
        <v>5.2382327722833133E-2</v>
      </c>
      <c r="AJ2048" s="84">
        <v>1.9761025329944757</v>
      </c>
      <c r="AK2048" s="84">
        <v>1.8871643666642006</v>
      </c>
      <c r="AL2048" s="105">
        <v>4.712793856291618E-2</v>
      </c>
      <c r="AM2048" s="84">
        <v>1.8559132459221419</v>
      </c>
      <c r="AN2048" s="105">
        <v>6.4760186035859507E-2</v>
      </c>
      <c r="AO2048" s="84">
        <v>1.813620578129125</v>
      </c>
      <c r="AP2048" s="105">
        <v>8.9589827566338071E-2</v>
      </c>
      <c r="AQ2048" s="80"/>
      <c r="AR2048" s="80"/>
    </row>
    <row r="2049" spans="1:44" x14ac:dyDescent="0.25">
      <c r="A2049" s="80" t="s">
        <v>326</v>
      </c>
      <c r="B2049" s="80" t="s">
        <v>337</v>
      </c>
      <c r="C2049" s="80" t="s">
        <v>313</v>
      </c>
      <c r="D2049" s="81">
        <v>181436070.14058819</v>
      </c>
      <c r="E2049" s="81">
        <v>185926054.21424237</v>
      </c>
      <c r="F2049" s="105">
        <v>-2.4149300067866614E-2</v>
      </c>
      <c r="G2049" s="81">
        <v>175336478.60335919</v>
      </c>
      <c r="H2049" s="105">
        <v>3.4787920835500016E-2</v>
      </c>
      <c r="I2049" s="81">
        <v>161686954.89281309</v>
      </c>
      <c r="J2049" s="105">
        <v>0.12214414737952954</v>
      </c>
      <c r="K2049" s="83">
        <v>73883004.879012749</v>
      </c>
      <c r="L2049" s="83">
        <v>78120980.412638277</v>
      </c>
      <c r="M2049" s="105">
        <v>-5.4248877974141706E-2</v>
      </c>
      <c r="N2049" s="83">
        <v>73657540.096937209</v>
      </c>
      <c r="O2049" s="105">
        <v>3.0609871274388974E-3</v>
      </c>
      <c r="P2049" s="83">
        <v>69088303.475524917</v>
      </c>
      <c r="Q2049" s="105">
        <v>6.9399611255274093E-2</v>
      </c>
      <c r="R2049" s="83">
        <v>84751819.822605476</v>
      </c>
      <c r="S2049" s="83">
        <v>89574612.154687181</v>
      </c>
      <c r="T2049" s="105">
        <v>-5.384106295378855E-2</v>
      </c>
      <c r="U2049" s="83">
        <v>86295256.277710706</v>
      </c>
      <c r="V2049" s="105">
        <v>-1.7885530696359796E-2</v>
      </c>
      <c r="W2049" s="83">
        <v>81304038.748273894</v>
      </c>
      <c r="X2049" s="105">
        <v>4.2406024687239523E-2</v>
      </c>
      <c r="Y2049" s="81">
        <v>171080185.42754781</v>
      </c>
      <c r="Z2049" s="82">
        <v>10355884.713040391</v>
      </c>
      <c r="AA2049" s="83">
        <v>75584617.320693344</v>
      </c>
      <c r="AB2049" s="83">
        <v>9167202.5019121245</v>
      </c>
      <c r="AC2049" s="84">
        <v>2.4557213182882744</v>
      </c>
      <c r="AD2049" s="84">
        <v>2.3799759454140643</v>
      </c>
      <c r="AE2049" s="105">
        <v>3.1826108587426107E-2</v>
      </c>
      <c r="AF2049" s="84">
        <v>2.3804281051553873</v>
      </c>
      <c r="AG2049" s="105">
        <v>3.1630114335241495E-2</v>
      </c>
      <c r="AH2049" s="84">
        <v>2.3402941852536876</v>
      </c>
      <c r="AI2049" s="105">
        <v>4.9321633904788158E-2</v>
      </c>
      <c r="AJ2049" s="84">
        <v>2.1407926168470848</v>
      </c>
      <c r="AK2049" s="84">
        <v>2.0756556991077453</v>
      </c>
      <c r="AL2049" s="105">
        <v>3.1381369158353031E-2</v>
      </c>
      <c r="AM2049" s="84">
        <v>2.031820590915228</v>
      </c>
      <c r="AN2049" s="105">
        <v>5.3632700849227333E-2</v>
      </c>
      <c r="AO2049" s="84">
        <v>1.9886706414845319</v>
      </c>
      <c r="AP2049" s="105">
        <v>7.6494303374939288E-2</v>
      </c>
      <c r="AQ2049" s="80"/>
      <c r="AR2049" s="80"/>
    </row>
    <row r="2050" spans="1:44" x14ac:dyDescent="0.25">
      <c r="A2050" s="80" t="s">
        <v>326</v>
      </c>
      <c r="B2050" s="80" t="s">
        <v>337</v>
      </c>
      <c r="C2050" s="80" t="s">
        <v>328</v>
      </c>
      <c r="D2050" s="81">
        <v>6979195.8657622449</v>
      </c>
      <c r="E2050" s="81">
        <v>7855115.5939768301</v>
      </c>
      <c r="F2050" s="105">
        <v>-0.11150946383096204</v>
      </c>
      <c r="G2050" s="81">
        <v>7338730.7465232555</v>
      </c>
      <c r="H2050" s="105">
        <v>-4.8991425517463119E-2</v>
      </c>
      <c r="I2050" s="81">
        <v>6881882.8965980522</v>
      </c>
      <c r="J2050" s="105">
        <v>1.4140456997938424E-2</v>
      </c>
      <c r="K2050" s="83">
        <v>2511974.7041969183</v>
      </c>
      <c r="L2050" s="83">
        <v>2910077.0504706735</v>
      </c>
      <c r="M2050" s="105">
        <v>-0.13680130778989733</v>
      </c>
      <c r="N2050" s="83">
        <v>2747223.0606648428</v>
      </c>
      <c r="O2050" s="105">
        <v>-8.5631327079422948E-2</v>
      </c>
      <c r="P2050" s="83">
        <v>2600241.3249762934</v>
      </c>
      <c r="Q2050" s="105">
        <v>-3.3945549565550348E-2</v>
      </c>
      <c r="R2050" s="83">
        <v>1579414.7090799473</v>
      </c>
      <c r="S2050" s="83">
        <v>1836635.9137567326</v>
      </c>
      <c r="T2050" s="105">
        <v>-0.14005018781901862</v>
      </c>
      <c r="U2050" s="83">
        <v>1682723.9875114097</v>
      </c>
      <c r="V2050" s="105">
        <v>-6.1394072467135297E-2</v>
      </c>
      <c r="W2050" s="83">
        <v>1571846.0169811852</v>
      </c>
      <c r="X2050" s="105">
        <v>4.8151612925152951E-3</v>
      </c>
      <c r="Y2050" s="81">
        <v>6896174.2541514924</v>
      </c>
      <c r="Z2050" s="82">
        <v>83021.611610752298</v>
      </c>
      <c r="AA2050" s="83">
        <v>1539945.1153935047</v>
      </c>
      <c r="AB2050" s="83">
        <v>39469.593686442495</v>
      </c>
      <c r="AC2050" s="84">
        <v>2.7783702813972018</v>
      </c>
      <c r="AD2050" s="84">
        <v>2.6992809667037339</v>
      </c>
      <c r="AE2050" s="105">
        <v>2.9300141655890302E-2</v>
      </c>
      <c r="AF2050" s="84">
        <v>2.671326857873435</v>
      </c>
      <c r="AG2050" s="105">
        <v>4.0071256427594508E-2</v>
      </c>
      <c r="AH2050" s="84">
        <v>2.6466323838849055</v>
      </c>
      <c r="AI2050" s="105">
        <v>4.9775669002780992E-2</v>
      </c>
      <c r="AJ2050" s="84">
        <v>4.418849479898677</v>
      </c>
      <c r="AK2050" s="84">
        <v>4.27690405874164</v>
      </c>
      <c r="AL2050" s="105">
        <v>3.3188825189312404E-2</v>
      </c>
      <c r="AM2050" s="84">
        <v>4.3612207355387778</v>
      </c>
      <c r="AN2050" s="105">
        <v>1.321390222014982E-2</v>
      </c>
      <c r="AO2050" s="84">
        <v>4.3782169641623536</v>
      </c>
      <c r="AP2050" s="105">
        <v>9.2806080806224489E-3</v>
      </c>
      <c r="AQ2050" s="108">
        <v>100</v>
      </c>
      <c r="AR2050" s="108">
        <v>100.00000000000001</v>
      </c>
    </row>
    <row r="2051" spans="1:44" x14ac:dyDescent="0.25">
      <c r="A2051" s="80" t="s">
        <v>326</v>
      </c>
      <c r="B2051" s="80" t="s">
        <v>337</v>
      </c>
      <c r="C2051" s="80" t="s">
        <v>270</v>
      </c>
      <c r="D2051" s="81">
        <v>3714622.663090657</v>
      </c>
      <c r="E2051" s="81">
        <v>4355875.2349836193</v>
      </c>
      <c r="F2051" s="105">
        <v>-0.14721555079053447</v>
      </c>
      <c r="G2051" s="81">
        <v>4072764.7721568267</v>
      </c>
      <c r="H2051" s="105">
        <v>-8.793586890030658E-2</v>
      </c>
      <c r="I2051" s="81">
        <v>3822040.821083399</v>
      </c>
      <c r="J2051" s="105">
        <v>-2.8104921695287697E-2</v>
      </c>
      <c r="K2051" s="83">
        <v>1400788.2037179936</v>
      </c>
      <c r="L2051" s="83">
        <v>1676379.2205405349</v>
      </c>
      <c r="M2051" s="105">
        <v>-0.16439658368807464</v>
      </c>
      <c r="N2051" s="83">
        <v>1565119.4621206378</v>
      </c>
      <c r="O2051" s="105">
        <v>-0.10499598425540357</v>
      </c>
      <c r="P2051" s="83">
        <v>1508557.123646359</v>
      </c>
      <c r="Q2051" s="105">
        <v>-7.1438408422927535E-2</v>
      </c>
      <c r="R2051" s="83">
        <v>920459.6287209494</v>
      </c>
      <c r="S2051" s="83">
        <v>1088754.4267361369</v>
      </c>
      <c r="T2051" s="105">
        <v>-0.15457553501729576</v>
      </c>
      <c r="U2051" s="83">
        <v>995366.81344166305</v>
      </c>
      <c r="V2051" s="105">
        <v>-7.5255859155790347E-2</v>
      </c>
      <c r="W2051" s="83">
        <v>953194.81950633158</v>
      </c>
      <c r="X2051" s="105">
        <v>-3.4342602493723194E-2</v>
      </c>
      <c r="Y2051" s="81">
        <v>3674165.1116537102</v>
      </c>
      <c r="Z2051" s="82">
        <v>40457.551436946822</v>
      </c>
      <c r="AA2051" s="83">
        <v>899839.6683170863</v>
      </c>
      <c r="AB2051" s="83">
        <v>20619.96040386306</v>
      </c>
      <c r="AC2051" s="84">
        <v>2.6518089267394234</v>
      </c>
      <c r="AD2051" s="84">
        <v>2.5983829801821945</v>
      </c>
      <c r="AE2051" s="105">
        <v>2.0561228642854923E-2</v>
      </c>
      <c r="AF2051" s="84">
        <v>2.6022069693251968</v>
      </c>
      <c r="AG2051" s="105">
        <v>1.9061495875975356E-2</v>
      </c>
      <c r="AH2051" s="84">
        <v>2.5335738111428485</v>
      </c>
      <c r="AI2051" s="105">
        <v>4.6667326239546641E-2</v>
      </c>
      <c r="AJ2051" s="84">
        <v>4.0356171495021629</v>
      </c>
      <c r="AK2051" s="84">
        <v>4.0007876230103081</v>
      </c>
      <c r="AL2051" s="105">
        <v>8.7056674269673021E-3</v>
      </c>
      <c r="AM2051" s="84">
        <v>4.09172248577838</v>
      </c>
      <c r="AN2051" s="105">
        <v>-1.3711911419022858E-2</v>
      </c>
      <c r="AO2051" s="84">
        <v>4.0097163170304153</v>
      </c>
      <c r="AP2051" s="105">
        <v>6.45951743811384E-3</v>
      </c>
      <c r="AQ2051" s="80"/>
      <c r="AR2051" s="80"/>
    </row>
    <row r="2052" spans="1:44" x14ac:dyDescent="0.25">
      <c r="A2052" s="80" t="s">
        <v>326</v>
      </c>
      <c r="B2052" s="80" t="s">
        <v>337</v>
      </c>
      <c r="C2052" s="80" t="s">
        <v>271</v>
      </c>
      <c r="D2052" s="81">
        <v>2864430.8009615564</v>
      </c>
      <c r="E2052" s="81">
        <v>3032279.1139882077</v>
      </c>
      <c r="F2052" s="105">
        <v>-5.5353846633824103E-2</v>
      </c>
      <c r="G2052" s="81">
        <v>2889691.8127592225</v>
      </c>
      <c r="H2052" s="105">
        <v>-8.7417667469340283E-3</v>
      </c>
      <c r="I2052" s="81">
        <v>2708752.3426665161</v>
      </c>
      <c r="J2052" s="105">
        <v>5.7472385290782711E-2</v>
      </c>
      <c r="K2052" s="83">
        <v>1007977.46376163</v>
      </c>
      <c r="L2052" s="83">
        <v>1109259.1935513262</v>
      </c>
      <c r="M2052" s="105">
        <v>-9.13057384410218E-2</v>
      </c>
      <c r="N2052" s="83">
        <v>1080276.5134522156</v>
      </c>
      <c r="O2052" s="105">
        <v>-6.6926429289424355E-2</v>
      </c>
      <c r="P2052" s="83">
        <v>995183.37689328555</v>
      </c>
      <c r="Q2052" s="105">
        <v>1.2856009420378792E-2</v>
      </c>
      <c r="R2052" s="83">
        <v>631139.63526739413</v>
      </c>
      <c r="S2052" s="83">
        <v>712941.7868027041</v>
      </c>
      <c r="T2052" s="105">
        <v>-0.11473889320215633</v>
      </c>
      <c r="U2052" s="83">
        <v>658339.66450286191</v>
      </c>
      <c r="V2052" s="105">
        <v>-4.1316102768937046E-2</v>
      </c>
      <c r="W2052" s="83">
        <v>589727.19420824666</v>
      </c>
      <c r="X2052" s="105">
        <v>7.0223047988734535E-2</v>
      </c>
      <c r="Y2052" s="81">
        <v>2824717.9484000062</v>
      </c>
      <c r="Z2052" s="82">
        <v>39712.852561550048</v>
      </c>
      <c r="AA2052" s="83">
        <v>612739.08691160695</v>
      </c>
      <c r="AB2052" s="83">
        <v>18400.548355787225</v>
      </c>
      <c r="AC2052" s="84">
        <v>2.8417607574993826</v>
      </c>
      <c r="AD2052" s="84">
        <v>2.733607376541344</v>
      </c>
      <c r="AE2052" s="105">
        <v>3.9564343396994363E-2</v>
      </c>
      <c r="AF2052" s="84">
        <v>2.6749556958567013</v>
      </c>
      <c r="AG2052" s="105">
        <v>6.235806518255587E-2</v>
      </c>
      <c r="AH2052" s="84">
        <v>2.7218625286151439</v>
      </c>
      <c r="AI2052" s="105">
        <v>4.4050067784004408E-2</v>
      </c>
      <c r="AJ2052" s="84">
        <v>4.5385056505728505</v>
      </c>
      <c r="AK2052" s="84">
        <v>4.2531931359878969</v>
      </c>
      <c r="AL2052" s="105">
        <v>6.7081955947595001E-2</v>
      </c>
      <c r="AM2052" s="84">
        <v>4.3893630728468143</v>
      </c>
      <c r="AN2052" s="105">
        <v>3.3978182084925285E-2</v>
      </c>
      <c r="AO2052" s="84">
        <v>4.5932294953825572</v>
      </c>
      <c r="AP2052" s="105">
        <v>-1.1914023643869533E-2</v>
      </c>
      <c r="AQ2052" s="80"/>
      <c r="AR2052" s="80"/>
    </row>
    <row r="2053" spans="1:44" x14ac:dyDescent="0.25">
      <c r="A2053" s="80" t="s">
        <v>326</v>
      </c>
      <c r="B2053" s="80" t="s">
        <v>337</v>
      </c>
      <c r="C2053" s="80" t="s">
        <v>127</v>
      </c>
      <c r="D2053" s="81">
        <v>400142.40171003097</v>
      </c>
      <c r="E2053" s="81">
        <v>466961.24500500323</v>
      </c>
      <c r="F2053" s="105">
        <v>-0.14309290976439884</v>
      </c>
      <c r="G2053" s="81">
        <v>376274.16160720703</v>
      </c>
      <c r="H2053" s="105">
        <v>6.3433109520127026E-2</v>
      </c>
      <c r="I2053" s="81">
        <v>351089.73284813762</v>
      </c>
      <c r="J2053" s="105">
        <v>0.13971547519764949</v>
      </c>
      <c r="K2053" s="83">
        <v>103209.03671729483</v>
      </c>
      <c r="L2053" s="83">
        <v>124438.63637881246</v>
      </c>
      <c r="M2053" s="105">
        <v>-0.1706029596538739</v>
      </c>
      <c r="N2053" s="83">
        <v>101827.08509198912</v>
      </c>
      <c r="O2053" s="105">
        <v>1.3571552441644312E-2</v>
      </c>
      <c r="P2053" s="83">
        <v>96500.824436649011</v>
      </c>
      <c r="Q2053" s="105">
        <v>6.9514559277673707E-2</v>
      </c>
      <c r="R2053" s="83">
        <v>27815.445091603418</v>
      </c>
      <c r="S2053" s="83">
        <v>34939.700217891208</v>
      </c>
      <c r="T2053" s="105">
        <v>-0.2039014382453043</v>
      </c>
      <c r="U2053" s="83">
        <v>29017.50956688463</v>
      </c>
      <c r="V2053" s="105">
        <v>-4.1425487342753621E-2</v>
      </c>
      <c r="W2053" s="83">
        <v>28924.003266606669</v>
      </c>
      <c r="X2053" s="105">
        <v>-3.8326581724705544E-2</v>
      </c>
      <c r="Y2053" s="81">
        <v>397291.19409777556</v>
      </c>
      <c r="Z2053" s="82">
        <v>2851.2076122554358</v>
      </c>
      <c r="AA2053" s="83">
        <v>27366.360164811205</v>
      </c>
      <c r="AB2053" s="83">
        <v>449.08492679221217</v>
      </c>
      <c r="AC2053" s="84">
        <v>3.877009363105302</v>
      </c>
      <c r="AD2053" s="84">
        <v>3.7525422858499788</v>
      </c>
      <c r="AE2053" s="105">
        <v>3.3168734093859897E-2</v>
      </c>
      <c r="AF2053" s="84">
        <v>3.6952266802814435</v>
      </c>
      <c r="AG2053" s="105">
        <v>4.9193919223925159E-2</v>
      </c>
      <c r="AH2053" s="84">
        <v>3.6382044909742866</v>
      </c>
      <c r="AI2053" s="105">
        <v>6.5638111525464338E-2</v>
      </c>
      <c r="AJ2053" s="84">
        <v>14.385619226737486</v>
      </c>
      <c r="AK2053" s="84">
        <v>13.364775372797597</v>
      </c>
      <c r="AL2053" s="105">
        <v>7.638316585684593E-2</v>
      </c>
      <c r="AM2053" s="84">
        <v>12.967141812770134</v>
      </c>
      <c r="AN2053" s="105">
        <v>0.10939013658124919</v>
      </c>
      <c r="AO2053" s="84">
        <v>12.138351998233855</v>
      </c>
      <c r="AP2053" s="105">
        <v>0.18513775418859257</v>
      </c>
      <c r="AQ2053" s="80"/>
      <c r="AR2053" s="80"/>
    </row>
    <row r="2054" spans="1:44" x14ac:dyDescent="0.25">
      <c r="A2054" s="80" t="s">
        <v>326</v>
      </c>
      <c r="B2054" s="80" t="s">
        <v>337</v>
      </c>
      <c r="C2054" s="80" t="s">
        <v>282</v>
      </c>
      <c r="D2054" s="81">
        <v>50632.25886509299</v>
      </c>
      <c r="E2054" s="81">
        <v>60939.66054835439</v>
      </c>
      <c r="F2054" s="105">
        <v>-0.16914110762206633</v>
      </c>
      <c r="G2054" s="81">
        <v>46491.003923779725</v>
      </c>
      <c r="H2054" s="105">
        <v>8.9076479142130363E-2</v>
      </c>
      <c r="I2054" s="81">
        <v>63668.187463605405</v>
      </c>
      <c r="J2054" s="105">
        <v>-0.20474791442687343</v>
      </c>
      <c r="K2054" s="83">
        <v>14232.790032148361</v>
      </c>
      <c r="L2054" s="83">
        <v>16720.82378923893</v>
      </c>
      <c r="M2054" s="105">
        <v>-0.14879851545901704</v>
      </c>
      <c r="N2054" s="83">
        <v>12931.092399358749</v>
      </c>
      <c r="O2054" s="105">
        <v>0.10066416607263302</v>
      </c>
      <c r="P2054" s="83">
        <v>17234.978336930275</v>
      </c>
      <c r="Q2054" s="105">
        <v>-0.17419159143060658</v>
      </c>
      <c r="R2054" s="83">
        <v>4522.8315758533245</v>
      </c>
      <c r="S2054" s="83">
        <v>6143.809549489737</v>
      </c>
      <c r="T2054" s="105">
        <v>-0.26383922883336119</v>
      </c>
      <c r="U2054" s="83">
        <v>4643.4778698831797</v>
      </c>
      <c r="V2054" s="105">
        <v>-2.5981881988142309E-2</v>
      </c>
      <c r="W2054" s="83">
        <v>6218.9268391132355</v>
      </c>
      <c r="X2054" s="105">
        <v>-0.27273118130165352</v>
      </c>
      <c r="Y2054" s="81">
        <v>50296.08452522719</v>
      </c>
      <c r="Z2054" s="82">
        <v>336.17433986580136</v>
      </c>
      <c r="AA2054" s="83">
        <v>4489.7206368458401</v>
      </c>
      <c r="AB2054" s="83">
        <v>33.110939007484738</v>
      </c>
      <c r="AC2054" s="84">
        <v>3.557437350704058</v>
      </c>
      <c r="AD2054" s="84">
        <v>3.6445369747615848</v>
      </c>
      <c r="AE2054" s="105">
        <v>-2.389868031541225E-2</v>
      </c>
      <c r="AF2054" s="84">
        <v>3.5952882005610913</v>
      </c>
      <c r="AG2054" s="105">
        <v>-1.0527904230633371E-2</v>
      </c>
      <c r="AH2054" s="84">
        <v>3.694126341150096</v>
      </c>
      <c r="AI2054" s="105">
        <v>-3.7001709693416297E-2</v>
      </c>
      <c r="AJ2054" s="84">
        <v>11.194814137101751</v>
      </c>
      <c r="AK2054" s="84">
        <v>9.9188720056297353</v>
      </c>
      <c r="AL2054" s="105">
        <v>0.12863782602979645</v>
      </c>
      <c r="AM2054" s="84">
        <v>10.0121084296132</v>
      </c>
      <c r="AN2054" s="105">
        <v>0.11812753685231947</v>
      </c>
      <c r="AO2054" s="84">
        <v>10.237809369805021</v>
      </c>
      <c r="AP2054" s="105">
        <v>9.3477494327964497E-2</v>
      </c>
      <c r="AQ2054" s="108">
        <v>0.72547410674457558</v>
      </c>
      <c r="AR2054" s="108">
        <v>0.28636124191144191</v>
      </c>
    </row>
    <row r="2055" spans="1:44" x14ac:dyDescent="0.25">
      <c r="A2055" s="80" t="s">
        <v>326</v>
      </c>
      <c r="B2055" s="80" t="s">
        <v>337</v>
      </c>
      <c r="C2055" s="80" t="s">
        <v>285</v>
      </c>
      <c r="D2055" s="81">
        <v>1854688.1928757203</v>
      </c>
      <c r="E2055" s="81">
        <v>1956254.7409031533</v>
      </c>
      <c r="F2055" s="105">
        <v>-5.1918876362974223E-2</v>
      </c>
      <c r="G2055" s="81">
        <v>1864274.1182345361</v>
      </c>
      <c r="H2055" s="105">
        <v>-5.1419076545962403E-3</v>
      </c>
      <c r="I2055" s="81">
        <v>1738032.8393171323</v>
      </c>
      <c r="J2055" s="105">
        <v>6.7119188383357356E-2</v>
      </c>
      <c r="K2055" s="83">
        <v>640419.8370098779</v>
      </c>
      <c r="L2055" s="83">
        <v>727425.49565555621</v>
      </c>
      <c r="M2055" s="105">
        <v>-0.11960765626900219</v>
      </c>
      <c r="N2055" s="83">
        <v>721697.1048949766</v>
      </c>
      <c r="O2055" s="105">
        <v>-0.11261963964359591</v>
      </c>
      <c r="P2055" s="83">
        <v>654512.68965289998</v>
      </c>
      <c r="Q2055" s="105">
        <v>-2.1531824922288029E-2</v>
      </c>
      <c r="R2055" s="83">
        <v>435489.95840928203</v>
      </c>
      <c r="S2055" s="83">
        <v>509173.07393988239</v>
      </c>
      <c r="T2055" s="105">
        <v>-0.14471133550023516</v>
      </c>
      <c r="U2055" s="83">
        <v>461000.37002659199</v>
      </c>
      <c r="V2055" s="105">
        <v>-5.5337074058830885E-2</v>
      </c>
      <c r="W2055" s="83">
        <v>400095.7864986888</v>
      </c>
      <c r="X2055" s="105">
        <v>8.8464245575625974E-2</v>
      </c>
      <c r="Y2055" s="81">
        <v>1829705.0709667555</v>
      </c>
      <c r="Z2055" s="82">
        <v>24983.12190896484</v>
      </c>
      <c r="AA2055" s="83">
        <v>420682.31351253943</v>
      </c>
      <c r="AB2055" s="83">
        <v>14807.644896742608</v>
      </c>
      <c r="AC2055" s="84">
        <v>2.8960505057670685</v>
      </c>
      <c r="AD2055" s="84">
        <v>2.6892853667992149</v>
      </c>
      <c r="AE2055" s="105">
        <v>7.6884789364672454E-2</v>
      </c>
      <c r="AF2055" s="84">
        <v>2.5831808186425116</v>
      </c>
      <c r="AG2055" s="105">
        <v>0.12111799718649706</v>
      </c>
      <c r="AH2055" s="84">
        <v>2.6554608746223742</v>
      </c>
      <c r="AI2055" s="105">
        <v>9.0601836179908996E-2</v>
      </c>
      <c r="AJ2055" s="84">
        <v>4.2588540953971847</v>
      </c>
      <c r="AK2055" s="84">
        <v>3.8420231568139176</v>
      </c>
      <c r="AL2055" s="105">
        <v>0.10849256279052034</v>
      </c>
      <c r="AM2055" s="84">
        <v>4.0439753185599372</v>
      </c>
      <c r="AN2055" s="105">
        <v>5.3135531231126812E-2</v>
      </c>
      <c r="AO2055" s="84">
        <v>4.3440418468961512</v>
      </c>
      <c r="AP2055" s="105">
        <v>-1.9610251121276321E-2</v>
      </c>
      <c r="AQ2055" s="108">
        <v>26.574525612244834</v>
      </c>
      <c r="AR2055" s="108">
        <v>27.572869614654088</v>
      </c>
    </row>
    <row r="2056" spans="1:44" x14ac:dyDescent="0.25">
      <c r="A2056" s="80" t="s">
        <v>326</v>
      </c>
      <c r="B2056" s="80" t="s">
        <v>337</v>
      </c>
      <c r="C2056" s="80" t="s">
        <v>286</v>
      </c>
      <c r="D2056" s="81">
        <v>2612.6409509265422</v>
      </c>
      <c r="E2056" s="81">
        <v>9941.9055562627309</v>
      </c>
      <c r="F2056" s="105">
        <v>-0.7372092365853592</v>
      </c>
      <c r="G2056" s="81">
        <v>8616.6725787770756</v>
      </c>
      <c r="H2056" s="105">
        <v>-0.69679236073545425</v>
      </c>
      <c r="I2056" s="81">
        <v>6599.1316506910325</v>
      </c>
      <c r="J2056" s="105">
        <v>-0.60409322177214664</v>
      </c>
      <c r="K2056" s="83">
        <v>523.57534086704254</v>
      </c>
      <c r="L2056" s="83">
        <v>1992.3658429384232</v>
      </c>
      <c r="M2056" s="105">
        <v>-0.7372092365853592</v>
      </c>
      <c r="N2056" s="83">
        <v>1840.112665772438</v>
      </c>
      <c r="O2056" s="105">
        <v>-0.71546560675008597</v>
      </c>
      <c r="P2056" s="83">
        <v>1418.3114106655121</v>
      </c>
      <c r="Q2056" s="105">
        <v>-0.630845992685509</v>
      </c>
      <c r="R2056" s="83">
        <v>114.55828458170892</v>
      </c>
      <c r="S2056" s="83">
        <v>435.92964643492701</v>
      </c>
      <c r="T2056" s="105">
        <v>-0.7372092365853592</v>
      </c>
      <c r="U2056" s="83">
        <v>402.61970011522692</v>
      </c>
      <c r="V2056" s="105">
        <v>-0.71546776139139956</v>
      </c>
      <c r="W2056" s="83">
        <v>309.91235597338675</v>
      </c>
      <c r="X2056" s="105">
        <v>-0.63035263882300185</v>
      </c>
      <c r="Y2056" s="81">
        <v>2612.6409509265422</v>
      </c>
      <c r="Z2056" s="80"/>
      <c r="AA2056" s="83">
        <v>114.55828458170892</v>
      </c>
      <c r="AB2056" s="80"/>
      <c r="AC2056" s="84">
        <v>4.99</v>
      </c>
      <c r="AD2056" s="84">
        <v>4.9899999999999993</v>
      </c>
      <c r="AE2056" s="105">
        <v>1.7799166727457422E-16</v>
      </c>
      <c r="AF2056" s="84">
        <v>4.6826875000939081</v>
      </c>
      <c r="AG2056" s="105">
        <v>6.5627377419468877E-2</v>
      </c>
      <c r="AH2056" s="84">
        <v>4.6528086857839863</v>
      </c>
      <c r="AI2056" s="105">
        <v>7.247048761025901E-2</v>
      </c>
      <c r="AJ2056" s="84">
        <v>22.806215722120655</v>
      </c>
      <c r="AK2056" s="84">
        <v>22.806215722120655</v>
      </c>
      <c r="AL2056" s="105">
        <v>0</v>
      </c>
      <c r="AM2056" s="84">
        <v>21.401517551950501</v>
      </c>
      <c r="AN2056" s="105">
        <v>6.5635446961196039E-2</v>
      </c>
      <c r="AO2056" s="84">
        <v>21.293541620708154</v>
      </c>
      <c r="AP2056" s="105">
        <v>7.1039103234072226E-2</v>
      </c>
      <c r="AQ2056" s="108">
        <v>3.7434698798802062E-2</v>
      </c>
      <c r="AR2056" s="108">
        <v>7.2532112005239133E-3</v>
      </c>
    </row>
    <row r="2057" spans="1:44" x14ac:dyDescent="0.25">
      <c r="A2057" s="80" t="s">
        <v>326</v>
      </c>
      <c r="B2057" s="80" t="s">
        <v>337</v>
      </c>
      <c r="C2057" s="80" t="s">
        <v>288</v>
      </c>
      <c r="D2057" s="81">
        <v>27731.817276962996</v>
      </c>
      <c r="E2057" s="81">
        <v>66563.214914762968</v>
      </c>
      <c r="F2057" s="105">
        <v>-0.5833762339683447</v>
      </c>
      <c r="G2057" s="81">
        <v>46688.662210990187</v>
      </c>
      <c r="H2057" s="105">
        <v>-0.40602673189391325</v>
      </c>
      <c r="I2057" s="81">
        <v>33991.346787790062</v>
      </c>
      <c r="J2057" s="105">
        <v>-0.18415067663854773</v>
      </c>
      <c r="K2057" s="83">
        <v>7043.7393259493347</v>
      </c>
      <c r="L2057" s="83">
        <v>17660.002419374123</v>
      </c>
      <c r="M2057" s="105">
        <v>-0.601147318178059</v>
      </c>
      <c r="N2057" s="83">
        <v>12661.416591580728</v>
      </c>
      <c r="O2057" s="105">
        <v>-0.44368473503722289</v>
      </c>
      <c r="P2057" s="83">
        <v>9949.0045304167761</v>
      </c>
      <c r="Q2057" s="105">
        <v>-0.29201566805857471</v>
      </c>
      <c r="R2057" s="83">
        <v>1726.7520141968434</v>
      </c>
      <c r="S2057" s="83">
        <v>4217.684096540117</v>
      </c>
      <c r="T2057" s="105">
        <v>-0.59059237850142787</v>
      </c>
      <c r="U2057" s="83">
        <v>3088.2509480221838</v>
      </c>
      <c r="V2057" s="105">
        <v>-0.44086408674051847</v>
      </c>
      <c r="W2057" s="83">
        <v>2665.5128332351833</v>
      </c>
      <c r="X2057" s="105">
        <v>-0.35218769436534586</v>
      </c>
      <c r="Y2057" s="81">
        <v>27328.239423273619</v>
      </c>
      <c r="Z2057" s="82">
        <v>403.57785368937635</v>
      </c>
      <c r="AA2057" s="83">
        <v>1683.0239576736619</v>
      </c>
      <c r="AB2057" s="83">
        <v>43.728056523181593</v>
      </c>
      <c r="AC2057" s="84">
        <v>3.9370873897615999</v>
      </c>
      <c r="AD2057" s="84">
        <v>3.7691509510632328</v>
      </c>
      <c r="AE2057" s="105">
        <v>4.4555508887484108E-2</v>
      </c>
      <c r="AF2057" s="84">
        <v>3.6874754000303605</v>
      </c>
      <c r="AG2057" s="105">
        <v>6.7691838630078535E-2</v>
      </c>
      <c r="AH2057" s="84">
        <v>3.416557574566319</v>
      </c>
      <c r="AI2057" s="105">
        <v>0.15235505441799976</v>
      </c>
      <c r="AJ2057" s="84">
        <v>16.060104200811821</v>
      </c>
      <c r="AK2057" s="84">
        <v>15.781934680543433</v>
      </c>
      <c r="AL2057" s="105">
        <v>1.7625818754105377E-2</v>
      </c>
      <c r="AM2057" s="84">
        <v>15.118156845670564</v>
      </c>
      <c r="AN2057" s="105">
        <v>6.2305700672169319E-2</v>
      </c>
      <c r="AO2057" s="84">
        <v>12.752272794925592</v>
      </c>
      <c r="AP2057" s="105">
        <v>0.25939151860070686</v>
      </c>
      <c r="AQ2057" s="108">
        <v>0.39734974931720474</v>
      </c>
      <c r="AR2057" s="108">
        <v>0.10932860155536503</v>
      </c>
    </row>
    <row r="2058" spans="1:44" x14ac:dyDescent="0.25">
      <c r="A2058" s="80" t="s">
        <v>326</v>
      </c>
      <c r="B2058" s="80" t="s">
        <v>337</v>
      </c>
      <c r="C2058" s="80" t="s">
        <v>289</v>
      </c>
      <c r="D2058" s="80"/>
      <c r="E2058" s="81">
        <v>6.3931031918525694</v>
      </c>
      <c r="F2058" s="105">
        <v>-1</v>
      </c>
      <c r="G2058" s="80"/>
      <c r="H2058" s="80"/>
      <c r="I2058" s="80"/>
      <c r="J2058" s="80"/>
      <c r="K2058" s="80"/>
      <c r="L2058" s="83">
        <v>4.4328932440255358</v>
      </c>
      <c r="M2058" s="105">
        <v>-1</v>
      </c>
      <c r="N2058" s="80"/>
      <c r="O2058" s="80"/>
      <c r="P2058" s="80"/>
      <c r="Q2058" s="80"/>
      <c r="R2058" s="80"/>
      <c r="S2058" s="83">
        <v>1.2811830043792725</v>
      </c>
      <c r="T2058" s="105">
        <v>-1</v>
      </c>
      <c r="U2058" s="80"/>
      <c r="V2058" s="80"/>
      <c r="W2058" s="80"/>
      <c r="X2058" s="80"/>
      <c r="Y2058" s="80"/>
      <c r="Z2058" s="80"/>
      <c r="AA2058" s="80"/>
      <c r="AB2058" s="80"/>
      <c r="AC2058" s="80"/>
      <c r="AD2058" s="84">
        <v>1.4421965158914938</v>
      </c>
      <c r="AE2058" s="105">
        <v>-1</v>
      </c>
      <c r="AF2058" s="80"/>
      <c r="AG2058" s="80"/>
      <c r="AH2058" s="80"/>
      <c r="AI2058" s="80"/>
      <c r="AJ2058" s="80"/>
      <c r="AK2058" s="84">
        <v>4.99</v>
      </c>
      <c r="AL2058" s="105">
        <v>-1</v>
      </c>
      <c r="AM2058" s="80"/>
      <c r="AN2058" s="80"/>
      <c r="AO2058" s="80"/>
      <c r="AP2058" s="80"/>
      <c r="AQ2058" s="80"/>
      <c r="AR2058" s="80"/>
    </row>
    <row r="2059" spans="1:44" x14ac:dyDescent="0.25">
      <c r="A2059" s="80" t="s">
        <v>326</v>
      </c>
      <c r="B2059" s="80" t="s">
        <v>337</v>
      </c>
      <c r="C2059" s="80" t="s">
        <v>290</v>
      </c>
      <c r="D2059" s="81">
        <v>1009742.6080858362</v>
      </c>
      <c r="E2059" s="81">
        <v>1076024.3730850541</v>
      </c>
      <c r="F2059" s="105">
        <v>-6.1598758036662718E-2</v>
      </c>
      <c r="G2059" s="81">
        <v>1025417.6945246861</v>
      </c>
      <c r="H2059" s="105">
        <v>-1.5286537888460976E-2</v>
      </c>
      <c r="I2059" s="81">
        <v>970719.50334938406</v>
      </c>
      <c r="J2059" s="105">
        <v>4.0200186152442849E-2</v>
      </c>
      <c r="K2059" s="83">
        <v>367557.6267517521</v>
      </c>
      <c r="L2059" s="83">
        <v>381833.69789577008</v>
      </c>
      <c r="M2059" s="105">
        <v>-3.7388190782247151E-2</v>
      </c>
      <c r="N2059" s="83">
        <v>358579.4085572391</v>
      </c>
      <c r="O2059" s="105">
        <v>2.5038298296707211E-2</v>
      </c>
      <c r="P2059" s="83">
        <v>340670.68724038557</v>
      </c>
      <c r="Q2059" s="105">
        <v>7.8923548512979211E-2</v>
      </c>
      <c r="R2059" s="83">
        <v>195649.6768581121</v>
      </c>
      <c r="S2059" s="83">
        <v>203768.71286282176</v>
      </c>
      <c r="T2059" s="105">
        <v>-3.9844370073512915E-2</v>
      </c>
      <c r="U2059" s="83">
        <v>197339.29447626995</v>
      </c>
      <c r="V2059" s="105">
        <v>-8.5619927984541613E-3</v>
      </c>
      <c r="W2059" s="83">
        <v>189631.40770955794</v>
      </c>
      <c r="X2059" s="105">
        <v>3.1736668631241832E-2</v>
      </c>
      <c r="Y2059" s="81">
        <v>995012.87743325101</v>
      </c>
      <c r="Z2059" s="82">
        <v>14729.730652585209</v>
      </c>
      <c r="AA2059" s="83">
        <v>192056.77339906749</v>
      </c>
      <c r="AB2059" s="83">
        <v>3592.9034590446172</v>
      </c>
      <c r="AC2059" s="84">
        <v>2.7471681570297406</v>
      </c>
      <c r="AD2059" s="84">
        <v>2.8180445545138308</v>
      </c>
      <c r="AE2059" s="105">
        <v>-2.5150914441917988E-2</v>
      </c>
      <c r="AF2059" s="84">
        <v>2.8596669804618782</v>
      </c>
      <c r="AG2059" s="105">
        <v>-3.9339833694190279E-2</v>
      </c>
      <c r="AH2059" s="84">
        <v>2.849436537122493</v>
      </c>
      <c r="AI2059" s="105">
        <v>-3.5890737961838677E-2</v>
      </c>
      <c r="AJ2059" s="84">
        <v>5.16097253162404</v>
      </c>
      <c r="AK2059" s="84">
        <v>5.2806162338054312</v>
      </c>
      <c r="AL2059" s="105">
        <v>-2.265714774261696E-2</v>
      </c>
      <c r="AM2059" s="84">
        <v>5.1962164821056085</v>
      </c>
      <c r="AN2059" s="105">
        <v>-6.7826178148926806E-3</v>
      </c>
      <c r="AO2059" s="84">
        <v>5.1189806323441491</v>
      </c>
      <c r="AP2059" s="105">
        <v>8.2031760414497633E-3</v>
      </c>
      <c r="AQ2059" s="108">
        <v>14.467893257435545</v>
      </c>
      <c r="AR2059" s="108">
        <v>12.38747972482056</v>
      </c>
    </row>
    <row r="2060" spans="1:44" x14ac:dyDescent="0.25">
      <c r="A2060" s="80" t="s">
        <v>326</v>
      </c>
      <c r="B2060" s="80" t="s">
        <v>337</v>
      </c>
      <c r="C2060" s="80" t="s">
        <v>291</v>
      </c>
      <c r="D2060" s="81">
        <v>319165.68461704848</v>
      </c>
      <c r="E2060" s="81">
        <v>329510.07088243129</v>
      </c>
      <c r="F2060" s="105">
        <v>-3.1393232497205444E-2</v>
      </c>
      <c r="G2060" s="81">
        <v>274477.82289366005</v>
      </c>
      <c r="H2060" s="105">
        <v>0.16281046407418381</v>
      </c>
      <c r="I2060" s="81">
        <v>246831.06694605111</v>
      </c>
      <c r="J2060" s="105">
        <v>0.29305313373217828</v>
      </c>
      <c r="K2060" s="83">
        <v>81408.932018330088</v>
      </c>
      <c r="L2060" s="83">
        <v>88061.011434016968</v>
      </c>
      <c r="M2060" s="105">
        <v>-7.5539439161122976E-2</v>
      </c>
      <c r="N2060" s="83">
        <v>74394.463435277212</v>
      </c>
      <c r="O2060" s="105">
        <v>9.4287508225063363E-2</v>
      </c>
      <c r="P2060" s="83">
        <v>67898.530158636451</v>
      </c>
      <c r="Q2060" s="105">
        <v>0.19897929790421481</v>
      </c>
      <c r="R2060" s="83">
        <v>21451.303216971548</v>
      </c>
      <c r="S2060" s="83">
        <v>24140.995742422045</v>
      </c>
      <c r="T2060" s="105">
        <v>-0.11141597281855294</v>
      </c>
      <c r="U2060" s="83">
        <v>20883.16104886404</v>
      </c>
      <c r="V2060" s="105">
        <v>2.7205755238784251E-2</v>
      </c>
      <c r="W2060" s="83">
        <v>19729.651238284863</v>
      </c>
      <c r="X2060" s="105">
        <v>8.7262159776340345E-2</v>
      </c>
      <c r="Y2060" s="81">
        <v>317054.22919834824</v>
      </c>
      <c r="Z2060" s="82">
        <v>2111.4554187002582</v>
      </c>
      <c r="AA2060" s="83">
        <v>21079.057285710001</v>
      </c>
      <c r="AB2060" s="83">
        <v>372.24593126154582</v>
      </c>
      <c r="AC2060" s="84">
        <v>3.920524157535747</v>
      </c>
      <c r="AD2060" s="84">
        <v>3.7418383631594914</v>
      </c>
      <c r="AE2060" s="105">
        <v>4.7753477578165338E-2</v>
      </c>
      <c r="AF2060" s="84">
        <v>3.6894926076381247</v>
      </c>
      <c r="AG2060" s="105">
        <v>6.2618786501789495E-2</v>
      </c>
      <c r="AH2060" s="84">
        <v>3.6352932290192599</v>
      </c>
      <c r="AI2060" s="105">
        <v>7.8461601457508162E-2</v>
      </c>
      <c r="AJ2060" s="84">
        <v>14.878615130689838</v>
      </c>
      <c r="AK2060" s="84">
        <v>13.649398492018118</v>
      </c>
      <c r="AL2060" s="105">
        <v>9.0056469476698126E-2</v>
      </c>
      <c r="AM2060" s="84">
        <v>13.143499791598387</v>
      </c>
      <c r="AN2060" s="105">
        <v>0.1320131902920236</v>
      </c>
      <c r="AO2060" s="84">
        <v>12.510665493522865</v>
      </c>
      <c r="AP2060" s="105">
        <v>0.18927447451879592</v>
      </c>
      <c r="AQ2060" s="108">
        <v>4.5731011244830597</v>
      </c>
      <c r="AR2060" s="108">
        <v>1.3581805395156492</v>
      </c>
    </row>
    <row r="2061" spans="1:44" x14ac:dyDescent="0.25">
      <c r="A2061" s="80" t="s">
        <v>326</v>
      </c>
      <c r="B2061" s="80" t="s">
        <v>337</v>
      </c>
      <c r="C2061" s="80" t="s">
        <v>292</v>
      </c>
      <c r="D2061" s="81">
        <v>3714622.663090657</v>
      </c>
      <c r="E2061" s="81">
        <v>4355875.2349836193</v>
      </c>
      <c r="F2061" s="105">
        <v>-0.14721555079053447</v>
      </c>
      <c r="G2061" s="81">
        <v>4072764.7721568267</v>
      </c>
      <c r="H2061" s="105">
        <v>-8.793586890030658E-2</v>
      </c>
      <c r="I2061" s="81">
        <v>3822040.821083399</v>
      </c>
      <c r="J2061" s="105">
        <v>-2.8104921695287697E-2</v>
      </c>
      <c r="K2061" s="83">
        <v>1400788.2037179936</v>
      </c>
      <c r="L2061" s="83">
        <v>1676379.2205405349</v>
      </c>
      <c r="M2061" s="105">
        <v>-0.16439658368807464</v>
      </c>
      <c r="N2061" s="83">
        <v>1565119.4621206378</v>
      </c>
      <c r="O2061" s="105">
        <v>-0.10499598425540357</v>
      </c>
      <c r="P2061" s="83">
        <v>1508557.123646359</v>
      </c>
      <c r="Q2061" s="105">
        <v>-7.1438408422927535E-2</v>
      </c>
      <c r="R2061" s="83">
        <v>920459.62872094964</v>
      </c>
      <c r="S2061" s="83">
        <v>1088754.4267361369</v>
      </c>
      <c r="T2061" s="105">
        <v>-0.15457553501729554</v>
      </c>
      <c r="U2061" s="83">
        <v>995366.81344166305</v>
      </c>
      <c r="V2061" s="105">
        <v>-7.5255859155790111E-2</v>
      </c>
      <c r="W2061" s="83">
        <v>953194.81950633158</v>
      </c>
      <c r="X2061" s="105">
        <v>-3.4342602493722951E-2</v>
      </c>
      <c r="Y2061" s="81">
        <v>3674165.1116537102</v>
      </c>
      <c r="Z2061" s="82">
        <v>40457.551436946822</v>
      </c>
      <c r="AA2061" s="83">
        <v>899839.66831708665</v>
      </c>
      <c r="AB2061" s="83">
        <v>20619.960403863042</v>
      </c>
      <c r="AC2061" s="84">
        <v>2.6518089267394234</v>
      </c>
      <c r="AD2061" s="84">
        <v>2.5983829801821945</v>
      </c>
      <c r="AE2061" s="105">
        <v>2.0561228642854923E-2</v>
      </c>
      <c r="AF2061" s="84">
        <v>2.6022069693251968</v>
      </c>
      <c r="AG2061" s="105">
        <v>1.9061495875975356E-2</v>
      </c>
      <c r="AH2061" s="84">
        <v>2.5335738111428485</v>
      </c>
      <c r="AI2061" s="105">
        <v>4.6667326239546641E-2</v>
      </c>
      <c r="AJ2061" s="84">
        <v>4.035617149502162</v>
      </c>
      <c r="AK2061" s="84">
        <v>4.0007876230103081</v>
      </c>
      <c r="AL2061" s="105">
        <v>8.70566742696708E-3</v>
      </c>
      <c r="AM2061" s="84">
        <v>4.09172248577838</v>
      </c>
      <c r="AN2061" s="105">
        <v>-1.3711911419023075E-2</v>
      </c>
      <c r="AO2061" s="84">
        <v>4.0097163170304153</v>
      </c>
      <c r="AP2061" s="105">
        <v>6.4595174381136189E-3</v>
      </c>
      <c r="AQ2061" s="108">
        <v>53.224221450975975</v>
      </c>
      <c r="AR2061" s="108">
        <v>58.278527066342363</v>
      </c>
    </row>
    <row r="2062" spans="1:44" x14ac:dyDescent="0.25">
      <c r="A2062" s="80" t="s">
        <v>326</v>
      </c>
      <c r="B2062" s="80" t="s">
        <v>338</v>
      </c>
      <c r="C2062" s="80" t="s">
        <v>281</v>
      </c>
      <c r="D2062" s="81">
        <v>1374010023.4213541</v>
      </c>
      <c r="E2062" s="81">
        <v>1299788455.6341898</v>
      </c>
      <c r="F2062" s="105">
        <v>5.7102805818466967E-2</v>
      </c>
      <c r="G2062" s="81">
        <v>1186083668.210335</v>
      </c>
      <c r="H2062" s="105">
        <v>0.15844274754628271</v>
      </c>
      <c r="I2062" s="81">
        <v>1108849591.7559659</v>
      </c>
      <c r="J2062" s="105">
        <v>0.23913110816542937</v>
      </c>
      <c r="K2062" s="83">
        <v>551396174.1837976</v>
      </c>
      <c r="L2062" s="83">
        <v>558734859.01307487</v>
      </c>
      <c r="M2062" s="105">
        <v>-1.3134467468595055E-2</v>
      </c>
      <c r="N2062" s="83">
        <v>521098491.49167949</v>
      </c>
      <c r="O2062" s="105">
        <v>5.8141950488839363E-2</v>
      </c>
      <c r="P2062" s="83">
        <v>476986192.29977375</v>
      </c>
      <c r="Q2062" s="105">
        <v>0.1560002848830036</v>
      </c>
      <c r="R2062" s="83">
        <v>754922902.53138304</v>
      </c>
      <c r="S2062" s="83">
        <v>766873598.97944653</v>
      </c>
      <c r="T2062" s="105">
        <v>-1.5583658720247313E-2</v>
      </c>
      <c r="U2062" s="83">
        <v>722877757.06864929</v>
      </c>
      <c r="V2062" s="105">
        <v>4.4329964713093979E-2</v>
      </c>
      <c r="W2062" s="83">
        <v>671020313.39792311</v>
      </c>
      <c r="X2062" s="105">
        <v>0.12503733114813273</v>
      </c>
      <c r="Y2062" s="80"/>
      <c r="Z2062" s="80"/>
      <c r="AA2062" s="80"/>
      <c r="AB2062" s="80"/>
      <c r="AC2062" s="84">
        <v>2.4918744230592966</v>
      </c>
      <c r="AD2062" s="84">
        <v>2.3263063592095903</v>
      </c>
      <c r="AE2062" s="105">
        <v>7.117208066523166E-2</v>
      </c>
      <c r="AF2062" s="84">
        <v>2.2761218609846492</v>
      </c>
      <c r="AG2062" s="105">
        <v>9.4789547858967885E-2</v>
      </c>
      <c r="AH2062" s="84">
        <v>2.3246995608189054</v>
      </c>
      <c r="AI2062" s="105">
        <v>7.1912459165906897E-2</v>
      </c>
      <c r="AJ2062" s="84">
        <v>1.8200666833845789</v>
      </c>
      <c r="AK2062" s="84">
        <v>1.6949187680524471</v>
      </c>
      <c r="AL2062" s="105">
        <v>7.3837116970469005E-2</v>
      </c>
      <c r="AM2062" s="84">
        <v>1.6407804177293237</v>
      </c>
      <c r="AN2062" s="105">
        <v>0.10926889650680344</v>
      </c>
      <c r="AO2062" s="84">
        <v>1.6524828974863013</v>
      </c>
      <c r="AP2062" s="105">
        <v>0.10141332545904115</v>
      </c>
      <c r="AQ2062" s="80"/>
      <c r="AR2062" s="80"/>
    </row>
    <row r="2063" spans="1:44" x14ac:dyDescent="0.25">
      <c r="A2063" s="80" t="s">
        <v>326</v>
      </c>
      <c r="B2063" s="80" t="s">
        <v>338</v>
      </c>
      <c r="C2063" s="80" t="s">
        <v>313</v>
      </c>
      <c r="D2063" s="81">
        <v>636195352.03277516</v>
      </c>
      <c r="E2063" s="81">
        <v>631275031.43237209</v>
      </c>
      <c r="F2063" s="105">
        <v>7.7942582161673532E-3</v>
      </c>
      <c r="G2063" s="81">
        <v>573738866.51966631</v>
      </c>
      <c r="H2063" s="105">
        <v>0.10885873200812342</v>
      </c>
      <c r="I2063" s="81">
        <v>520970257.06407118</v>
      </c>
      <c r="J2063" s="105">
        <v>0.22117403710924921</v>
      </c>
      <c r="K2063" s="83">
        <v>286755138.11395425</v>
      </c>
      <c r="L2063" s="83">
        <v>298304782.07767504</v>
      </c>
      <c r="M2063" s="105">
        <v>-3.871759575316968E-2</v>
      </c>
      <c r="N2063" s="83">
        <v>278685040.49909759</v>
      </c>
      <c r="O2063" s="105">
        <v>2.8957771111086217E-2</v>
      </c>
      <c r="P2063" s="83">
        <v>252571314.74210146</v>
      </c>
      <c r="Q2063" s="105">
        <v>0.13534325307985831</v>
      </c>
      <c r="R2063" s="83">
        <v>323608917.64238971</v>
      </c>
      <c r="S2063" s="83">
        <v>335252149.99118429</v>
      </c>
      <c r="T2063" s="105">
        <v>-3.4729776823506565E-2</v>
      </c>
      <c r="U2063" s="83">
        <v>318541713.29813123</v>
      </c>
      <c r="V2063" s="105">
        <v>1.5907506404085805E-2</v>
      </c>
      <c r="W2063" s="83">
        <v>289566374.2879737</v>
      </c>
      <c r="X2063" s="105">
        <v>0.11756386921003718</v>
      </c>
      <c r="Y2063" s="80"/>
      <c r="Z2063" s="80"/>
      <c r="AA2063" s="80"/>
      <c r="AB2063" s="80"/>
      <c r="AC2063" s="84">
        <v>2.2186014040311846</v>
      </c>
      <c r="AD2063" s="84">
        <v>2.1162082184388029</v>
      </c>
      <c r="AE2063" s="105">
        <v>4.8385213090194168E-2</v>
      </c>
      <c r="AF2063" s="84">
        <v>2.0587357882294515</v>
      </c>
      <c r="AG2063" s="105">
        <v>7.7652322709763688E-2</v>
      </c>
      <c r="AH2063" s="84">
        <v>2.0626659745427927</v>
      </c>
      <c r="AI2063" s="105">
        <v>7.5598973082860066E-2</v>
      </c>
      <c r="AJ2063" s="84">
        <v>1.9659388766777284</v>
      </c>
      <c r="AK2063" s="84">
        <v>1.8829857808487491</v>
      </c>
      <c r="AL2063" s="105">
        <v>4.4054021370033093E-2</v>
      </c>
      <c r="AM2063" s="84">
        <v>1.8011420249463204</v>
      </c>
      <c r="AN2063" s="105">
        <v>9.1495756275144086E-2</v>
      </c>
      <c r="AO2063" s="84">
        <v>1.7991393453231774</v>
      </c>
      <c r="AP2063" s="105">
        <v>9.2710735156864094E-2</v>
      </c>
      <c r="AQ2063" s="80"/>
      <c r="AR2063" s="80"/>
    </row>
    <row r="2064" spans="1:44" x14ac:dyDescent="0.25">
      <c r="A2064" s="80" t="s">
        <v>326</v>
      </c>
      <c r="B2064" s="80" t="s">
        <v>338</v>
      </c>
      <c r="C2064" s="80" t="s">
        <v>328</v>
      </c>
      <c r="D2064" s="81">
        <v>21318669.023605414</v>
      </c>
      <c r="E2064" s="81">
        <v>22760543.511352114</v>
      </c>
      <c r="F2064" s="105">
        <v>-6.3349738859599158E-2</v>
      </c>
      <c r="G2064" s="81">
        <v>21270537.483898304</v>
      </c>
      <c r="H2064" s="105">
        <v>2.2628266795582707E-3</v>
      </c>
      <c r="I2064" s="81">
        <v>18905040.643150516</v>
      </c>
      <c r="J2064" s="105">
        <v>0.1276711553291148</v>
      </c>
      <c r="K2064" s="83">
        <v>8007933.621467948</v>
      </c>
      <c r="L2064" s="83">
        <v>8769402.4684450608</v>
      </c>
      <c r="M2064" s="105">
        <v>-8.6832466603865663E-2</v>
      </c>
      <c r="N2064" s="83">
        <v>8513258.7887187339</v>
      </c>
      <c r="O2064" s="105">
        <v>-5.9357430543567284E-2</v>
      </c>
      <c r="P2064" s="83">
        <v>7825765.4695867887</v>
      </c>
      <c r="Q2064" s="105">
        <v>2.327799786348287E-2</v>
      </c>
      <c r="R2064" s="83">
        <v>5433020.4926528931</v>
      </c>
      <c r="S2064" s="83">
        <v>5878473.5539758084</v>
      </c>
      <c r="T2064" s="105">
        <v>-7.5776995036686112E-2</v>
      </c>
      <c r="U2064" s="83">
        <v>5628283.5005107662</v>
      </c>
      <c r="V2064" s="105">
        <v>-3.4693172055059597E-2</v>
      </c>
      <c r="W2064" s="83">
        <v>5148576.8376855766</v>
      </c>
      <c r="X2064" s="105">
        <v>5.5247044753280107E-2</v>
      </c>
      <c r="Y2064" s="80"/>
      <c r="Z2064" s="80"/>
      <c r="AA2064" s="80"/>
      <c r="AB2064" s="80"/>
      <c r="AC2064" s="84">
        <v>2.6621935234894534</v>
      </c>
      <c r="AD2064" s="84">
        <v>2.5954497576375783</v>
      </c>
      <c r="AE2064" s="105">
        <v>2.5715684017950827E-2</v>
      </c>
      <c r="AF2064" s="84">
        <v>2.4985188412320745</v>
      </c>
      <c r="AG2064" s="105">
        <v>6.5508684407865961E-2</v>
      </c>
      <c r="AH2064" s="84">
        <v>2.4157433182250387</v>
      </c>
      <c r="AI2064" s="105">
        <v>0.10201837397422392</v>
      </c>
      <c r="AJ2064" s="84">
        <v>3.9239073462790688</v>
      </c>
      <c r="AK2064" s="84">
        <v>3.8718458631081867</v>
      </c>
      <c r="AL2064" s="105">
        <v>1.3446166250298226E-2</v>
      </c>
      <c r="AM2064" s="84">
        <v>3.7792228273447854</v>
      </c>
      <c r="AN2064" s="105">
        <v>3.8284199038863265E-2</v>
      </c>
      <c r="AO2064" s="84">
        <v>3.6718963781938698</v>
      </c>
      <c r="AP2064" s="105">
        <v>6.8632374699298559E-2</v>
      </c>
      <c r="AQ2064" s="108">
        <v>100</v>
      </c>
      <c r="AR2064" s="108">
        <v>100.00000000000001</v>
      </c>
    </row>
    <row r="2065" spans="1:44" x14ac:dyDescent="0.25">
      <c r="A2065" s="80" t="s">
        <v>326</v>
      </c>
      <c r="B2065" s="80" t="s">
        <v>338</v>
      </c>
      <c r="C2065" s="80" t="s">
        <v>270</v>
      </c>
      <c r="D2065" s="81">
        <v>12127824.19651567</v>
      </c>
      <c r="E2065" s="81">
        <v>12908125.380028564</v>
      </c>
      <c r="F2065" s="105">
        <v>-6.0450387685277329E-2</v>
      </c>
      <c r="G2065" s="81">
        <v>12647445.004528208</v>
      </c>
      <c r="H2065" s="105">
        <v>-4.1085041905815446E-2</v>
      </c>
      <c r="I2065" s="81">
        <v>11454927.551119287</v>
      </c>
      <c r="J2065" s="105">
        <v>5.8742985705800756E-2</v>
      </c>
      <c r="K2065" s="83">
        <v>5026898.0623833844</v>
      </c>
      <c r="L2065" s="83">
        <v>5528320.878881759</v>
      </c>
      <c r="M2065" s="105">
        <v>-9.0700743948097282E-2</v>
      </c>
      <c r="N2065" s="83">
        <v>5558829.2536276532</v>
      </c>
      <c r="O2065" s="105">
        <v>-9.5691226870682197E-2</v>
      </c>
      <c r="P2065" s="83">
        <v>5154395.4582437826</v>
      </c>
      <c r="Q2065" s="105">
        <v>-2.4735664326353296E-2</v>
      </c>
      <c r="R2065" s="83">
        <v>3732209.7748693479</v>
      </c>
      <c r="S2065" s="83">
        <v>4075465.4932656055</v>
      </c>
      <c r="T2065" s="105">
        <v>-8.4224910985864404E-2</v>
      </c>
      <c r="U2065" s="83">
        <v>4029127.3557143132</v>
      </c>
      <c r="V2065" s="105">
        <v>-7.3692776284140463E-2</v>
      </c>
      <c r="W2065" s="83">
        <v>3713675.944566329</v>
      </c>
      <c r="X2065" s="105">
        <v>4.9906967058169728E-3</v>
      </c>
      <c r="Y2065" s="80"/>
      <c r="Z2065" s="80"/>
      <c r="AA2065" s="80"/>
      <c r="AB2065" s="80"/>
      <c r="AC2065" s="84">
        <v>2.4125860612271</v>
      </c>
      <c r="AD2065" s="84">
        <v>2.3349088562022029</v>
      </c>
      <c r="AE2065" s="105">
        <v>3.3267767527012292E-2</v>
      </c>
      <c r="AF2065" s="84">
        <v>2.2751994039526529</v>
      </c>
      <c r="AG2065" s="105">
        <v>6.038444675915805E-2</v>
      </c>
      <c r="AH2065" s="84">
        <v>2.2223610205923618</v>
      </c>
      <c r="AI2065" s="105">
        <v>8.559592202712156E-2</v>
      </c>
      <c r="AJ2065" s="84">
        <v>3.2495022863338985</v>
      </c>
      <c r="AK2065" s="84">
        <v>3.1672763274178748</v>
      </c>
      <c r="AL2065" s="105">
        <v>2.5961094143957589E-2</v>
      </c>
      <c r="AM2065" s="84">
        <v>3.139003533008446</v>
      </c>
      <c r="AN2065" s="105">
        <v>3.5201856947115175E-2</v>
      </c>
      <c r="AO2065" s="84">
        <v>3.0845253388033447</v>
      </c>
      <c r="AP2065" s="105">
        <v>5.3485359791065085E-2</v>
      </c>
      <c r="AQ2065" s="80"/>
      <c r="AR2065" s="80"/>
    </row>
    <row r="2066" spans="1:44" x14ac:dyDescent="0.25">
      <c r="A2066" s="80" t="s">
        <v>326</v>
      </c>
      <c r="B2066" s="80" t="s">
        <v>338</v>
      </c>
      <c r="C2066" s="80" t="s">
        <v>271</v>
      </c>
      <c r="D2066" s="81">
        <v>7909831.7013255805</v>
      </c>
      <c r="E2066" s="81">
        <v>8227518.900448015</v>
      </c>
      <c r="F2066" s="105">
        <v>-3.861275834992435E-2</v>
      </c>
      <c r="G2066" s="81">
        <v>7319309.3047933457</v>
      </c>
      <c r="H2066" s="105">
        <v>8.0680071293818295E-2</v>
      </c>
      <c r="I2066" s="81">
        <v>6379242.9978767801</v>
      </c>
      <c r="J2066" s="105">
        <v>0.2399326540716869</v>
      </c>
      <c r="K2066" s="83">
        <v>2744836.7964012129</v>
      </c>
      <c r="L2066" s="83">
        <v>2873321.1038426226</v>
      </c>
      <c r="M2066" s="105">
        <v>-4.4716306600602967E-2</v>
      </c>
      <c r="N2066" s="83">
        <v>2623535.8542176406</v>
      </c>
      <c r="O2066" s="105">
        <v>4.6235671598909879E-2</v>
      </c>
      <c r="P2066" s="83">
        <v>2384647.1795877614</v>
      </c>
      <c r="Q2066" s="105">
        <v>0.15104524472073819</v>
      </c>
      <c r="R2066" s="83">
        <v>1627284.031332057</v>
      </c>
      <c r="S2066" s="83">
        <v>1692648.3377304173</v>
      </c>
      <c r="T2066" s="105">
        <v>-3.8616589719991004E-2</v>
      </c>
      <c r="U2066" s="83">
        <v>1501473.5216330048</v>
      </c>
      <c r="V2066" s="105">
        <v>8.3791360877426932E-2</v>
      </c>
      <c r="W2066" s="83">
        <v>1352364.3233903248</v>
      </c>
      <c r="X2066" s="105">
        <v>0.20328819918327859</v>
      </c>
      <c r="Y2066" s="80"/>
      <c r="Z2066" s="80"/>
      <c r="AA2066" s="80"/>
      <c r="AB2066" s="80"/>
      <c r="AC2066" s="84">
        <v>2.881712935244912</v>
      </c>
      <c r="AD2066" s="84">
        <v>2.8634178370962373</v>
      </c>
      <c r="AE2066" s="105">
        <v>6.3892520021554258E-3</v>
      </c>
      <c r="AF2066" s="84">
        <v>2.7898644087622055</v>
      </c>
      <c r="AG2066" s="105">
        <v>3.2922218798245258E-2</v>
      </c>
      <c r="AH2066" s="84">
        <v>2.675130749941621</v>
      </c>
      <c r="AI2066" s="105">
        <v>7.7223210606733594E-2</v>
      </c>
      <c r="AJ2066" s="84">
        <v>4.8607566651107463</v>
      </c>
      <c r="AK2066" s="84">
        <v>4.8607372937723499</v>
      </c>
      <c r="AL2066" s="105">
        <v>3.985267506904069E-6</v>
      </c>
      <c r="AM2066" s="84">
        <v>4.8747508359873404</v>
      </c>
      <c r="AN2066" s="105">
        <v>-2.8707458796218954E-3</v>
      </c>
      <c r="AO2066" s="84">
        <v>4.7171038806201757</v>
      </c>
      <c r="AP2066" s="105">
        <v>3.0453597827420336E-2</v>
      </c>
      <c r="AQ2066" s="80"/>
      <c r="AR2066" s="80"/>
    </row>
    <row r="2067" spans="1:44" x14ac:dyDescent="0.25">
      <c r="A2067" s="80" t="s">
        <v>326</v>
      </c>
      <c r="B2067" s="80" t="s">
        <v>338</v>
      </c>
      <c r="C2067" s="80" t="s">
        <v>127</v>
      </c>
      <c r="D2067" s="81">
        <v>1281013.1257641616</v>
      </c>
      <c r="E2067" s="81">
        <v>1624899.2308755359</v>
      </c>
      <c r="F2067" s="105">
        <v>-0.21163534241202142</v>
      </c>
      <c r="G2067" s="81">
        <v>1303783.1745767521</v>
      </c>
      <c r="H2067" s="105">
        <v>-1.7464597838503626E-2</v>
      </c>
      <c r="I2067" s="81">
        <v>1070870.0941544473</v>
      </c>
      <c r="J2067" s="105">
        <v>0.19623578317932386</v>
      </c>
      <c r="K2067" s="83">
        <v>236198.76268335091</v>
      </c>
      <c r="L2067" s="83">
        <v>367760.48572067922</v>
      </c>
      <c r="M2067" s="105">
        <v>-0.35773751706770324</v>
      </c>
      <c r="N2067" s="83">
        <v>330893.6808734411</v>
      </c>
      <c r="O2067" s="105">
        <v>-0.28617928858638048</v>
      </c>
      <c r="P2067" s="83">
        <v>286722.83175524476</v>
      </c>
      <c r="Q2067" s="105">
        <v>-0.17621222824355581</v>
      </c>
      <c r="R2067" s="83">
        <v>73526.686451486195</v>
      </c>
      <c r="S2067" s="83">
        <v>110359.72297978537</v>
      </c>
      <c r="T2067" s="105">
        <v>-0.33375434020476741</v>
      </c>
      <c r="U2067" s="83">
        <v>97682.623163447686</v>
      </c>
      <c r="V2067" s="105">
        <v>-0.24729000849560021</v>
      </c>
      <c r="W2067" s="83">
        <v>82536.56972892597</v>
      </c>
      <c r="X2067" s="105">
        <v>-0.10916231807344119</v>
      </c>
      <c r="Y2067" s="80"/>
      <c r="Z2067" s="80"/>
      <c r="AA2067" s="80"/>
      <c r="AB2067" s="80"/>
      <c r="AC2067" s="84">
        <v>5.4234540063255681</v>
      </c>
      <c r="AD2067" s="84">
        <v>4.418362749579563</v>
      </c>
      <c r="AE2067" s="105">
        <v>0.22748047494326859</v>
      </c>
      <c r="AF2067" s="84">
        <v>3.9401875887603244</v>
      </c>
      <c r="AG2067" s="105">
        <v>0.37644563466885955</v>
      </c>
      <c r="AH2067" s="84">
        <v>3.7348615999599719</v>
      </c>
      <c r="AI2067" s="105">
        <v>0.45211646032176761</v>
      </c>
      <c r="AJ2067" s="84">
        <v>17.422424259651489</v>
      </c>
      <c r="AK2067" s="84">
        <v>14.723661740009707</v>
      </c>
      <c r="AL2067" s="105">
        <v>0.18329424889653864</v>
      </c>
      <c r="AM2067" s="84">
        <v>13.347135164410908</v>
      </c>
      <c r="AN2067" s="105">
        <v>0.30533062301691682</v>
      </c>
      <c r="AO2067" s="84">
        <v>12.97449236952172</v>
      </c>
      <c r="AP2067" s="105">
        <v>0.34282126525260997</v>
      </c>
      <c r="AQ2067" s="80"/>
      <c r="AR2067" s="80"/>
    </row>
    <row r="2068" spans="1:44" x14ac:dyDescent="0.25">
      <c r="A2068" s="80" t="s">
        <v>326</v>
      </c>
      <c r="B2068" s="80" t="s">
        <v>338</v>
      </c>
      <c r="C2068" s="80" t="s">
        <v>282</v>
      </c>
      <c r="D2068" s="81">
        <v>20903.702476219201</v>
      </c>
      <c r="E2068" s="81">
        <v>290469.16376125766</v>
      </c>
      <c r="F2068" s="105">
        <v>-0.92803469323373555</v>
      </c>
      <c r="G2068" s="81">
        <v>255197.06601414873</v>
      </c>
      <c r="H2068" s="105">
        <v>-0.91808799841350752</v>
      </c>
      <c r="I2068" s="81">
        <v>260220.54362970352</v>
      </c>
      <c r="J2068" s="105">
        <v>-0.91966928442834472</v>
      </c>
      <c r="K2068" s="83">
        <v>7053.1749636162222</v>
      </c>
      <c r="L2068" s="83">
        <v>89586.619760581685</v>
      </c>
      <c r="M2068" s="105">
        <v>-0.92126977240054719</v>
      </c>
      <c r="N2068" s="83">
        <v>102904.45199399801</v>
      </c>
      <c r="O2068" s="105">
        <v>-0.9314589910645692</v>
      </c>
      <c r="P2068" s="83">
        <v>103789.59055317428</v>
      </c>
      <c r="Q2068" s="105">
        <v>-0.93204352261123247</v>
      </c>
      <c r="R2068" s="83">
        <v>1781.5982897405356</v>
      </c>
      <c r="S2068" s="83">
        <v>22426.920872719409</v>
      </c>
      <c r="T2068" s="105">
        <v>-0.92055983521537665</v>
      </c>
      <c r="U2068" s="83">
        <v>27439.079733719362</v>
      </c>
      <c r="V2068" s="105">
        <v>-0.93507077106703529</v>
      </c>
      <c r="W2068" s="83">
        <v>28104.081554461984</v>
      </c>
      <c r="X2068" s="105">
        <v>-0.93660713351233227</v>
      </c>
      <c r="Y2068" s="80"/>
      <c r="Z2068" s="80"/>
      <c r="AA2068" s="80"/>
      <c r="AB2068" s="80"/>
      <c r="AC2068" s="84">
        <v>2.963729467091186</v>
      </c>
      <c r="AD2068" s="84">
        <v>3.2423275321418563</v>
      </c>
      <c r="AE2068" s="105">
        <v>-8.5925330580846837E-2</v>
      </c>
      <c r="AF2068" s="84">
        <v>2.4799419370994107</v>
      </c>
      <c r="AG2068" s="105">
        <v>0.19508018423916118</v>
      </c>
      <c r="AH2068" s="84">
        <v>2.5071930840346206</v>
      </c>
      <c r="AI2068" s="105">
        <v>0.18209063592417812</v>
      </c>
      <c r="AJ2068" s="84">
        <v>11.733117727264728</v>
      </c>
      <c r="AK2068" s="84">
        <v>12.951807580263532</v>
      </c>
      <c r="AL2068" s="105">
        <v>-9.409419074877938E-2</v>
      </c>
      <c r="AM2068" s="84">
        <v>9.3004965359877545</v>
      </c>
      <c r="AN2068" s="105">
        <v>0.26155820625964232</v>
      </c>
      <c r="AO2068" s="84">
        <v>9.2591726623561996</v>
      </c>
      <c r="AP2068" s="105">
        <v>0.26718856588197365</v>
      </c>
      <c r="AQ2068" s="108">
        <v>9.8053506309766642E-2</v>
      </c>
      <c r="AR2068" s="108">
        <v>3.279204067331979E-2</v>
      </c>
    </row>
    <row r="2069" spans="1:44" x14ac:dyDescent="0.25">
      <c r="A2069" s="80" t="s">
        <v>326</v>
      </c>
      <c r="B2069" s="80" t="s">
        <v>338</v>
      </c>
      <c r="C2069" s="80" t="s">
        <v>284</v>
      </c>
      <c r="D2069" s="81">
        <v>671.06207637190823</v>
      </c>
      <c r="E2069" s="81">
        <v>710.24365287065507</v>
      </c>
      <c r="F2069" s="105">
        <v>-5.5166387394499292E-2</v>
      </c>
      <c r="G2069" s="81">
        <v>325.46819658517836</v>
      </c>
      <c r="H2069" s="105">
        <v>1.0618360976977497</v>
      </c>
      <c r="I2069" s="81">
        <v>207.80108292460443</v>
      </c>
      <c r="J2069" s="105">
        <v>2.2293483119882818</v>
      </c>
      <c r="K2069" s="83">
        <v>57.458600564386543</v>
      </c>
      <c r="L2069" s="83">
        <v>60.82864072282787</v>
      </c>
      <c r="M2069" s="105">
        <v>-5.5402194071658958E-2</v>
      </c>
      <c r="N2069" s="83">
        <v>27.860598524899224</v>
      </c>
      <c r="O2069" s="105">
        <v>1.0623605954852464</v>
      </c>
      <c r="P2069" s="83">
        <v>17.770559486635094</v>
      </c>
      <c r="Q2069" s="105">
        <v>2.2333591189180106</v>
      </c>
      <c r="R2069" s="83">
        <v>16.780492198940138</v>
      </c>
      <c r="S2069" s="83">
        <v>17.759447052188545</v>
      </c>
      <c r="T2069" s="105">
        <v>-5.5123048052769616E-2</v>
      </c>
      <c r="U2069" s="83">
        <v>8.1384796727072768</v>
      </c>
      <c r="V2069" s="105">
        <v>1.0618706286401627</v>
      </c>
      <c r="W2069" s="83">
        <v>5.1959193265180748</v>
      </c>
      <c r="X2069" s="105">
        <v>2.2295521051103764</v>
      </c>
      <c r="Y2069" s="80"/>
      <c r="Z2069" s="80"/>
      <c r="AA2069" s="80"/>
      <c r="AB2069" s="80"/>
      <c r="AC2069" s="84">
        <v>11.679053610432685</v>
      </c>
      <c r="AD2069" s="84">
        <v>11.676138812750319</v>
      </c>
      <c r="AE2069" s="105">
        <v>2.4963712140728893E-4</v>
      </c>
      <c r="AF2069" s="84">
        <v>11.682024572957577</v>
      </c>
      <c r="AG2069" s="105">
        <v>-2.5431914702256912E-4</v>
      </c>
      <c r="AH2069" s="84">
        <v>11.693558837069128</v>
      </c>
      <c r="AI2069" s="105">
        <v>-1.2404458590023482E-3</v>
      </c>
      <c r="AJ2069" s="84">
        <v>39.990607451567648</v>
      </c>
      <c r="AK2069" s="84">
        <v>39.992441813278745</v>
      </c>
      <c r="AL2069" s="105">
        <v>-4.5867709695288525E-5</v>
      </c>
      <c r="AM2069" s="84">
        <v>39.99127720090636</v>
      </c>
      <c r="AN2069" s="105">
        <v>-1.6747385569797282E-5</v>
      </c>
      <c r="AO2069" s="84">
        <v>39.993131121967885</v>
      </c>
      <c r="AP2069" s="105">
        <v>-6.3102596106821951E-5</v>
      </c>
      <c r="AQ2069" s="108">
        <v>3.1477672251905816E-3</v>
      </c>
      <c r="AR2069" s="108">
        <v>3.0886119832664911E-4</v>
      </c>
    </row>
    <row r="2070" spans="1:44" x14ac:dyDescent="0.25">
      <c r="A2070" s="80" t="s">
        <v>326</v>
      </c>
      <c r="B2070" s="80" t="s">
        <v>338</v>
      </c>
      <c r="C2070" s="80" t="s">
        <v>285</v>
      </c>
      <c r="D2070" s="81">
        <v>4999429.0075227451</v>
      </c>
      <c r="E2070" s="81">
        <v>5138365.7837205883</v>
      </c>
      <c r="F2070" s="105">
        <v>-2.7039098041253477E-2</v>
      </c>
      <c r="G2070" s="81">
        <v>4428364.6132439617</v>
      </c>
      <c r="H2070" s="105">
        <v>0.12895604679228409</v>
      </c>
      <c r="I2070" s="81">
        <v>3638495.7552910568</v>
      </c>
      <c r="J2070" s="105">
        <v>0.37403733404185929</v>
      </c>
      <c r="K2070" s="83">
        <v>1611240.0288694471</v>
      </c>
      <c r="L2070" s="83">
        <v>1697971.7794852972</v>
      </c>
      <c r="M2070" s="105">
        <v>-5.1079618438735722E-2</v>
      </c>
      <c r="N2070" s="83">
        <v>1515960.9620270124</v>
      </c>
      <c r="O2070" s="105">
        <v>6.2850607125816582E-2</v>
      </c>
      <c r="P2070" s="83">
        <v>1338012.2492627716</v>
      </c>
      <c r="Q2070" s="105">
        <v>0.20420424383799227</v>
      </c>
      <c r="R2070" s="83">
        <v>1088258.1498411887</v>
      </c>
      <c r="S2070" s="83">
        <v>1135301.7004108331</v>
      </c>
      <c r="T2070" s="105">
        <v>-4.14370475730114E-2</v>
      </c>
      <c r="U2070" s="83">
        <v>974536.36632089119</v>
      </c>
      <c r="V2070" s="105">
        <v>0.11669321684692439</v>
      </c>
      <c r="W2070" s="83">
        <v>855027.77942590415</v>
      </c>
      <c r="X2070" s="105">
        <v>0.27277519634728553</v>
      </c>
      <c r="Y2070" s="80"/>
      <c r="Z2070" s="80"/>
      <c r="AA2070" s="80"/>
      <c r="AB2070" s="80"/>
      <c r="AC2070" s="84">
        <v>3.1028455834917881</v>
      </c>
      <c r="AD2070" s="84">
        <v>3.0261785536142249</v>
      </c>
      <c r="AE2070" s="105">
        <v>2.5334602211755871E-2</v>
      </c>
      <c r="AF2070" s="84">
        <v>2.9211600589785203</v>
      </c>
      <c r="AG2070" s="105">
        <v>6.2196360639272918E-2</v>
      </c>
      <c r="AH2070" s="84">
        <v>2.719329181998015</v>
      </c>
      <c r="AI2070" s="105">
        <v>0.14103345929306951</v>
      </c>
      <c r="AJ2070" s="84">
        <v>4.5939734136172747</v>
      </c>
      <c r="AK2070" s="84">
        <v>4.5259914451472776</v>
      </c>
      <c r="AL2070" s="105">
        <v>1.5020348423965038E-2</v>
      </c>
      <c r="AM2070" s="84">
        <v>4.5440732293676236</v>
      </c>
      <c r="AN2070" s="105">
        <v>1.0981377660719502E-2</v>
      </c>
      <c r="AO2070" s="84">
        <v>4.2554123302684639</v>
      </c>
      <c r="AP2070" s="105">
        <v>7.9560112410411665E-2</v>
      </c>
      <c r="AQ2070" s="108">
        <v>23.450943405458627</v>
      </c>
      <c r="AR2070" s="108">
        <v>20.030444415088201</v>
      </c>
    </row>
    <row r="2071" spans="1:44" x14ac:dyDescent="0.25">
      <c r="A2071" s="80" t="s">
        <v>326</v>
      </c>
      <c r="B2071" s="80" t="s">
        <v>338</v>
      </c>
      <c r="C2071" s="80" t="s">
        <v>287</v>
      </c>
      <c r="D2071" s="81">
        <v>1162.6666429090501</v>
      </c>
      <c r="E2071" s="81">
        <v>876.03443978190421</v>
      </c>
      <c r="F2071" s="105">
        <v>0.3271928478045969</v>
      </c>
      <c r="G2071" s="81">
        <v>1048.0091099750996</v>
      </c>
      <c r="H2071" s="105">
        <v>0.10940509184760305</v>
      </c>
      <c r="I2071" s="81">
        <v>1095.6225889527798</v>
      </c>
      <c r="J2071" s="105">
        <v>6.1192653959747677E-2</v>
      </c>
      <c r="K2071" s="83">
        <v>25.458439734250533</v>
      </c>
      <c r="L2071" s="83">
        <v>19.127284795711628</v>
      </c>
      <c r="M2071" s="105">
        <v>0.33100123755977962</v>
      </c>
      <c r="N2071" s="83">
        <v>22.890095862191409</v>
      </c>
      <c r="O2071" s="105">
        <v>0.11220328160798017</v>
      </c>
      <c r="P2071" s="83">
        <v>24.023675775076022</v>
      </c>
      <c r="Q2071" s="105">
        <v>5.9722915535808364E-2</v>
      </c>
      <c r="R2071" s="83">
        <v>23.306652410361277</v>
      </c>
      <c r="S2071" s="83">
        <v>17.524113984922653</v>
      </c>
      <c r="T2071" s="105">
        <v>0.32997607927075728</v>
      </c>
      <c r="U2071" s="83">
        <v>20.96470154113182</v>
      </c>
      <c r="V2071" s="105">
        <v>0.11170923967768645</v>
      </c>
      <c r="W2071" s="83">
        <v>21.978331532345102</v>
      </c>
      <c r="X2071" s="105">
        <v>6.0437748700865206E-2</v>
      </c>
      <c r="Y2071" s="80"/>
      <c r="Z2071" s="80"/>
      <c r="AA2071" s="80"/>
      <c r="AB2071" s="80"/>
      <c r="AC2071" s="84">
        <v>45.66920263164657</v>
      </c>
      <c r="AD2071" s="84">
        <v>45.800250748517776</v>
      </c>
      <c r="AE2071" s="105">
        <v>-2.861296930245452E-3</v>
      </c>
      <c r="AF2071" s="84">
        <v>45.784391480253383</v>
      </c>
      <c r="AG2071" s="105">
        <v>-2.5158977739497441E-3</v>
      </c>
      <c r="AH2071" s="84">
        <v>45.6059513627578</v>
      </c>
      <c r="AI2071" s="105">
        <v>1.3869082213779143E-3</v>
      </c>
      <c r="AJ2071" s="84">
        <v>49.885613018889465</v>
      </c>
      <c r="AK2071" s="84">
        <v>49.990227211237283</v>
      </c>
      <c r="AL2071" s="105">
        <v>-2.0926928758647702E-3</v>
      </c>
      <c r="AM2071" s="84">
        <v>49.989221545508386</v>
      </c>
      <c r="AN2071" s="105">
        <v>-2.0726173246086443E-3</v>
      </c>
      <c r="AO2071" s="84">
        <v>49.85012567220457</v>
      </c>
      <c r="AP2071" s="105">
        <v>7.118807867857144E-4</v>
      </c>
      <c r="AQ2071" s="108">
        <v>5.4537487383554302E-3</v>
      </c>
      <c r="AR2071" s="108">
        <v>4.2898149274200252E-4</v>
      </c>
    </row>
    <row r="2072" spans="1:44" x14ac:dyDescent="0.25">
      <c r="A2072" s="80" t="s">
        <v>326</v>
      </c>
      <c r="B2072" s="80" t="s">
        <v>338</v>
      </c>
      <c r="C2072" s="80" t="s">
        <v>288</v>
      </c>
      <c r="D2072" s="81">
        <v>921.98397917151453</v>
      </c>
      <c r="E2072" s="81">
        <v>1557.0234564459324</v>
      </c>
      <c r="F2072" s="105">
        <v>-0.40785479155462523</v>
      </c>
      <c r="G2072" s="81">
        <v>2071.8352772319317</v>
      </c>
      <c r="H2072" s="105">
        <v>-0.55499165918087467</v>
      </c>
      <c r="I2072" s="81">
        <v>2544.4945721340177</v>
      </c>
      <c r="J2072" s="105">
        <v>-0.63765535628623304</v>
      </c>
      <c r="K2072" s="83">
        <v>269.48101999098731</v>
      </c>
      <c r="L2072" s="83">
        <v>223.4243774817341</v>
      </c>
      <c r="M2072" s="105">
        <v>0.2061397374286901</v>
      </c>
      <c r="N2072" s="83">
        <v>501.09593882132413</v>
      </c>
      <c r="O2072" s="105">
        <v>-0.46221671517661966</v>
      </c>
      <c r="P2072" s="83">
        <v>667.62698450452888</v>
      </c>
      <c r="Q2072" s="105">
        <v>-0.59635990418964369</v>
      </c>
      <c r="R2072" s="83">
        <v>189.88772225707706</v>
      </c>
      <c r="S2072" s="83">
        <v>657.74530885426134</v>
      </c>
      <c r="T2072" s="105">
        <v>-0.71130509073816739</v>
      </c>
      <c r="U2072" s="83">
        <v>206.80680549418852</v>
      </c>
      <c r="V2072" s="105">
        <v>-8.1811056443144514E-2</v>
      </c>
      <c r="W2072" s="83">
        <v>167.13981146239809</v>
      </c>
      <c r="X2072" s="105">
        <v>0.13610109162888839</v>
      </c>
      <c r="Y2072" s="80"/>
      <c r="Z2072" s="80"/>
      <c r="AA2072" s="80"/>
      <c r="AB2072" s="80"/>
      <c r="AC2072" s="84">
        <v>3.4213317850821179</v>
      </c>
      <c r="AD2072" s="84">
        <v>6.9689058731884606</v>
      </c>
      <c r="AE2072" s="105">
        <v>-0.50905754112061685</v>
      </c>
      <c r="AF2072" s="84">
        <v>4.1346079996283631</v>
      </c>
      <c r="AG2072" s="105">
        <v>-0.17251362513939839</v>
      </c>
      <c r="AH2072" s="84">
        <v>3.8112518385133622</v>
      </c>
      <c r="AI2072" s="105">
        <v>-0.10230760651684952</v>
      </c>
      <c r="AJ2072" s="84">
        <v>4.8554164967195632</v>
      </c>
      <c r="AK2072" s="84">
        <v>2.3672133202411434</v>
      </c>
      <c r="AL2072" s="105">
        <v>1.0511106689045462</v>
      </c>
      <c r="AM2072" s="84">
        <v>10.018216142747548</v>
      </c>
      <c r="AN2072" s="105">
        <v>-0.51534121169520508</v>
      </c>
      <c r="AO2072" s="84">
        <v>15.223749206552503</v>
      </c>
      <c r="AP2072" s="105">
        <v>-0.6810630265355575</v>
      </c>
      <c r="AQ2072" s="108">
        <v>4.3247727057943155E-3</v>
      </c>
      <c r="AR2072" s="108">
        <v>3.4950672929333405E-3</v>
      </c>
    </row>
    <row r="2073" spans="1:44" x14ac:dyDescent="0.25">
      <c r="A2073" s="80" t="s">
        <v>326</v>
      </c>
      <c r="B2073" s="80" t="s">
        <v>338</v>
      </c>
      <c r="C2073" s="80" t="s">
        <v>289</v>
      </c>
      <c r="D2073" s="81">
        <v>149.6749118435383</v>
      </c>
      <c r="E2073" s="81">
        <v>503.72590745568277</v>
      </c>
      <c r="F2073" s="105">
        <v>-0.70286437598664397</v>
      </c>
      <c r="G2073" s="81">
        <v>654.37873247146604</v>
      </c>
      <c r="H2073" s="105">
        <v>-0.77127173543943861</v>
      </c>
      <c r="I2073" s="81">
        <v>41.332373549938204</v>
      </c>
      <c r="J2073" s="105">
        <v>2.6212513095261638</v>
      </c>
      <c r="K2073" s="83">
        <v>11.256600493872819</v>
      </c>
      <c r="L2073" s="83">
        <v>37.884034403285085</v>
      </c>
      <c r="M2073" s="105">
        <v>-0.70286690234615801</v>
      </c>
      <c r="N2073" s="83">
        <v>49.226556599828101</v>
      </c>
      <c r="O2073" s="105">
        <v>-0.77133073545282005</v>
      </c>
      <c r="P2073" s="83">
        <v>3.109375546565273</v>
      </c>
      <c r="Q2073" s="105">
        <v>2.6202125877999074</v>
      </c>
      <c r="R2073" s="83">
        <v>3.2543285807575102</v>
      </c>
      <c r="S2073" s="83">
        <v>10.952949047521599</v>
      </c>
      <c r="T2073" s="105">
        <v>-0.70288106274958972</v>
      </c>
      <c r="U2073" s="83">
        <v>14.228973362464982</v>
      </c>
      <c r="V2073" s="105">
        <v>-0.77128858858206895</v>
      </c>
      <c r="W2073" s="83">
        <v>0.89852986172236049</v>
      </c>
      <c r="X2073" s="105">
        <v>2.6218368686371774</v>
      </c>
      <c r="Y2073" s="80"/>
      <c r="Z2073" s="80"/>
      <c r="AA2073" s="80"/>
      <c r="AB2073" s="80"/>
      <c r="AC2073" s="84">
        <v>13.296635331866774</v>
      </c>
      <c r="AD2073" s="84">
        <v>13.296522278841627</v>
      </c>
      <c r="AE2073" s="105">
        <v>8.5024506992729863E-6</v>
      </c>
      <c r="AF2073" s="84">
        <v>13.293205490504512</v>
      </c>
      <c r="AG2073" s="105">
        <v>2.5801461992836747E-4</v>
      </c>
      <c r="AH2073" s="84">
        <v>13.292821317642192</v>
      </c>
      <c r="AI2073" s="105">
        <v>2.8692285357967304E-4</v>
      </c>
      <c r="AJ2073" s="84">
        <v>45.992562867975202</v>
      </c>
      <c r="AK2073" s="84">
        <v>45.989979983488041</v>
      </c>
      <c r="AL2073" s="105">
        <v>5.6161896310641911E-5</v>
      </c>
      <c r="AM2073" s="84">
        <v>45.989174046644187</v>
      </c>
      <c r="AN2073" s="105">
        <v>7.3687371022968074E-5</v>
      </c>
      <c r="AO2073" s="84">
        <v>45.999999900626143</v>
      </c>
      <c r="AP2073" s="105">
        <v>-1.6167462319580889E-4</v>
      </c>
      <c r="AQ2073" s="108">
        <v>7.0208375428038462E-4</v>
      </c>
      <c r="AR2073" s="108">
        <v>5.9899066921583662E-5</v>
      </c>
    </row>
    <row r="2074" spans="1:44" x14ac:dyDescent="0.25">
      <c r="A2074" s="80" t="s">
        <v>326</v>
      </c>
      <c r="B2074" s="80" t="s">
        <v>338</v>
      </c>
      <c r="C2074" s="80" t="s">
        <v>290</v>
      </c>
      <c r="D2074" s="81">
        <v>2910402.6938028359</v>
      </c>
      <c r="E2074" s="81">
        <v>3089153.1167274262</v>
      </c>
      <c r="F2074" s="105">
        <v>-5.7863892196432835E-2</v>
      </c>
      <c r="G2074" s="81">
        <v>2890944.691549384</v>
      </c>
      <c r="H2074" s="105">
        <v>6.7306726103512739E-3</v>
      </c>
      <c r="I2074" s="81">
        <v>2740747.2425857233</v>
      </c>
      <c r="J2074" s="105">
        <v>6.190116643410478E-2</v>
      </c>
      <c r="K2074" s="83">
        <v>1133596.7675317661</v>
      </c>
      <c r="L2074" s="83">
        <v>1175349.3243573257</v>
      </c>
      <c r="M2074" s="105">
        <v>-3.552352986495283E-2</v>
      </c>
      <c r="N2074" s="83">
        <v>1107574.8921906282</v>
      </c>
      <c r="O2074" s="105">
        <v>2.3494461209453966E-2</v>
      </c>
      <c r="P2074" s="83">
        <v>1046634.93032499</v>
      </c>
      <c r="Q2074" s="105">
        <v>8.3087077152846092E-2</v>
      </c>
      <c r="R2074" s="83">
        <v>539025.88149086828</v>
      </c>
      <c r="S2074" s="83">
        <v>557346.63731958403</v>
      </c>
      <c r="T2074" s="105">
        <v>-3.2871384883247395E-2</v>
      </c>
      <c r="U2074" s="83">
        <v>526937.15531211346</v>
      </c>
      <c r="V2074" s="105">
        <v>2.2941495123065425E-2</v>
      </c>
      <c r="W2074" s="83">
        <v>497336.5439644201</v>
      </c>
      <c r="X2074" s="105">
        <v>8.3825204546864512E-2</v>
      </c>
      <c r="Y2074" s="80"/>
      <c r="Z2074" s="80"/>
      <c r="AA2074" s="80"/>
      <c r="AB2074" s="80"/>
      <c r="AC2074" s="84">
        <v>2.5674056041459905</v>
      </c>
      <c r="AD2074" s="84">
        <v>2.6282851001905816</v>
      </c>
      <c r="AE2074" s="105">
        <v>-2.3163200993749349E-2</v>
      </c>
      <c r="AF2074" s="84">
        <v>2.6101573012651991</v>
      </c>
      <c r="AG2074" s="105">
        <v>-1.6378973442897831E-2</v>
      </c>
      <c r="AH2074" s="84">
        <v>2.6186277212577793</v>
      </c>
      <c r="AI2074" s="105">
        <v>-1.9560671681572897E-2</v>
      </c>
      <c r="AJ2074" s="84">
        <v>5.399374675206837</v>
      </c>
      <c r="AK2074" s="84">
        <v>5.5426065394130974</v>
      </c>
      <c r="AL2074" s="105">
        <v>-2.5841968609488768E-2</v>
      </c>
      <c r="AM2074" s="84">
        <v>5.4863177940774177</v>
      </c>
      <c r="AN2074" s="105">
        <v>-1.5847262614724474E-2</v>
      </c>
      <c r="AO2074" s="84">
        <v>5.5108503001577116</v>
      </c>
      <c r="AP2074" s="105">
        <v>-2.0228389246516883E-2</v>
      </c>
      <c r="AQ2074" s="108">
        <v>13.651896797967309</v>
      </c>
      <c r="AR2074" s="108">
        <v>9.9212929938290557</v>
      </c>
    </row>
    <row r="2075" spans="1:44" x14ac:dyDescent="0.25">
      <c r="A2075" s="80" t="s">
        <v>326</v>
      </c>
      <c r="B2075" s="80" t="s">
        <v>338</v>
      </c>
      <c r="C2075" s="80" t="s">
        <v>291</v>
      </c>
      <c r="D2075" s="81">
        <v>1257204.0356776463</v>
      </c>
      <c r="E2075" s="81">
        <v>1330783.0396577241</v>
      </c>
      <c r="F2075" s="105">
        <v>-5.5290007302018399E-2</v>
      </c>
      <c r="G2075" s="81">
        <v>1044469.934737274</v>
      </c>
      <c r="H2075" s="105">
        <v>0.20367661515683885</v>
      </c>
      <c r="I2075" s="81">
        <v>806560.78301563021</v>
      </c>
      <c r="J2075" s="105">
        <v>0.55872199857909921</v>
      </c>
      <c r="K2075" s="83">
        <v>228781.9330589512</v>
      </c>
      <c r="L2075" s="83">
        <v>277832.601622694</v>
      </c>
      <c r="M2075" s="105">
        <v>-0.1765475623712269</v>
      </c>
      <c r="N2075" s="83">
        <v>227384.30029138981</v>
      </c>
      <c r="O2075" s="105">
        <v>6.1465666968666685E-3</v>
      </c>
      <c r="P2075" s="83">
        <v>182174.1248830223</v>
      </c>
      <c r="Q2075" s="105">
        <v>0.25584208627793165</v>
      </c>
      <c r="R2075" s="83">
        <v>71511.858966298518</v>
      </c>
      <c r="S2075" s="83">
        <v>87228.82028812707</v>
      </c>
      <c r="T2075" s="105">
        <v>-0.18018083094456142</v>
      </c>
      <c r="U2075" s="83">
        <v>69991.753859954551</v>
      </c>
      <c r="V2075" s="105">
        <v>2.1718345698059256E-2</v>
      </c>
      <c r="W2075" s="83">
        <v>54217.308499431216</v>
      </c>
      <c r="X2075" s="105">
        <v>0.31898578047356846</v>
      </c>
      <c r="Y2075" s="80"/>
      <c r="Z2075" s="80"/>
      <c r="AA2075" s="80"/>
      <c r="AB2075" s="80"/>
      <c r="AC2075" s="84">
        <v>5.495206806184723</v>
      </c>
      <c r="AD2075" s="84">
        <v>4.7898735853360082</v>
      </c>
      <c r="AE2075" s="105">
        <v>0.14725508059504161</v>
      </c>
      <c r="AF2075" s="84">
        <v>4.5934127087877235</v>
      </c>
      <c r="AG2075" s="105">
        <v>0.1963233339934303</v>
      </c>
      <c r="AH2075" s="84">
        <v>4.4274168108865037</v>
      </c>
      <c r="AI2075" s="105">
        <v>0.24117674953770959</v>
      </c>
      <c r="AJ2075" s="84">
        <v>17.58035735401775</v>
      </c>
      <c r="AK2075" s="84">
        <v>15.256231085803877</v>
      </c>
      <c r="AL2075" s="105">
        <v>0.15233947723671426</v>
      </c>
      <c r="AM2075" s="84">
        <v>14.922756998304946</v>
      </c>
      <c r="AN2075" s="105">
        <v>0.17809043972334848</v>
      </c>
      <c r="AO2075" s="84">
        <v>14.876444540290887</v>
      </c>
      <c r="AP2075" s="105">
        <v>0.18175800046870552</v>
      </c>
      <c r="AQ2075" s="108">
        <v>5.8971975890501813</v>
      </c>
      <c r="AR2075" s="108">
        <v>1.3162449702334909</v>
      </c>
    </row>
    <row r="2076" spans="1:44" x14ac:dyDescent="0.25">
      <c r="A2076" s="80" t="s">
        <v>326</v>
      </c>
      <c r="B2076" s="80" t="s">
        <v>338</v>
      </c>
      <c r="C2076" s="80" t="s">
        <v>292</v>
      </c>
      <c r="D2076" s="81">
        <v>12127824.19651567</v>
      </c>
      <c r="E2076" s="81">
        <v>12908125.380028564</v>
      </c>
      <c r="F2076" s="105">
        <v>-6.0450387685277329E-2</v>
      </c>
      <c r="G2076" s="81">
        <v>12647445.004528208</v>
      </c>
      <c r="H2076" s="105">
        <v>-4.1085041905815446E-2</v>
      </c>
      <c r="I2076" s="81">
        <v>11454927.551119287</v>
      </c>
      <c r="J2076" s="105">
        <v>5.8742985705800756E-2</v>
      </c>
      <c r="K2076" s="83">
        <v>5026898.0623833844</v>
      </c>
      <c r="L2076" s="83">
        <v>5528320.878881759</v>
      </c>
      <c r="M2076" s="105">
        <v>-9.0700743948097282E-2</v>
      </c>
      <c r="N2076" s="83">
        <v>5558829.2536276532</v>
      </c>
      <c r="O2076" s="105">
        <v>-9.5691226870682197E-2</v>
      </c>
      <c r="P2076" s="83">
        <v>5154395.4582437826</v>
      </c>
      <c r="Q2076" s="105">
        <v>-2.4735664326353296E-2</v>
      </c>
      <c r="R2076" s="83">
        <v>3732209.7748693475</v>
      </c>
      <c r="S2076" s="83">
        <v>4075465.4932656046</v>
      </c>
      <c r="T2076" s="105">
        <v>-8.4224910985864307E-2</v>
      </c>
      <c r="U2076" s="83">
        <v>4029127.3557143132</v>
      </c>
      <c r="V2076" s="105">
        <v>-7.3692776284140574E-2</v>
      </c>
      <c r="W2076" s="83">
        <v>3713675.944566329</v>
      </c>
      <c r="X2076" s="105">
        <v>4.990696705816847E-3</v>
      </c>
      <c r="Y2076" s="80"/>
      <c r="Z2076" s="80"/>
      <c r="AA2076" s="80"/>
      <c r="AB2076" s="80"/>
      <c r="AC2076" s="84">
        <v>2.4125860612271</v>
      </c>
      <c r="AD2076" s="84">
        <v>2.3349088562022029</v>
      </c>
      <c r="AE2076" s="105">
        <v>3.3267767527012292E-2</v>
      </c>
      <c r="AF2076" s="84">
        <v>2.2751994039526529</v>
      </c>
      <c r="AG2076" s="105">
        <v>6.038444675915805E-2</v>
      </c>
      <c r="AH2076" s="84">
        <v>2.2223610205923618</v>
      </c>
      <c r="AI2076" s="105">
        <v>8.559592202712156E-2</v>
      </c>
      <c r="AJ2076" s="84">
        <v>3.2495022863338989</v>
      </c>
      <c r="AK2076" s="84">
        <v>3.1672763274178757</v>
      </c>
      <c r="AL2076" s="105">
        <v>2.596109414395744E-2</v>
      </c>
      <c r="AM2076" s="84">
        <v>3.139003533008446</v>
      </c>
      <c r="AN2076" s="105">
        <v>3.520185694711532E-2</v>
      </c>
      <c r="AO2076" s="84">
        <v>3.0845253388033447</v>
      </c>
      <c r="AP2076" s="105">
        <v>5.3485359791065223E-2</v>
      </c>
      <c r="AQ2076" s="108">
        <v>56.888280328790486</v>
      </c>
      <c r="AR2076" s="108">
        <v>68.694932771124982</v>
      </c>
    </row>
    <row r="2077" spans="1:44" x14ac:dyDescent="0.25">
      <c r="A2077" s="80" t="s">
        <v>326</v>
      </c>
      <c r="B2077" s="80" t="s">
        <v>338</v>
      </c>
      <c r="C2077" s="80" t="s">
        <v>293</v>
      </c>
      <c r="D2077" s="80"/>
      <c r="E2077" s="80"/>
      <c r="F2077" s="80"/>
      <c r="G2077" s="81">
        <v>16.48250906586647</v>
      </c>
      <c r="H2077" s="105">
        <v>-1</v>
      </c>
      <c r="I2077" s="81">
        <v>199.51689155220984</v>
      </c>
      <c r="J2077" s="105">
        <v>-1</v>
      </c>
      <c r="K2077" s="80"/>
      <c r="L2077" s="80"/>
      <c r="M2077" s="80"/>
      <c r="N2077" s="83">
        <v>3.8553982450576489</v>
      </c>
      <c r="O2077" s="105">
        <v>-1</v>
      </c>
      <c r="P2077" s="83">
        <v>46.585723735357959</v>
      </c>
      <c r="Q2077" s="105">
        <v>-1</v>
      </c>
      <c r="R2077" s="80"/>
      <c r="S2077" s="80"/>
      <c r="T2077" s="80"/>
      <c r="U2077" s="83">
        <v>1.650609703329724</v>
      </c>
      <c r="V2077" s="105">
        <v>-1</v>
      </c>
      <c r="W2077" s="83">
        <v>19.967082849778741</v>
      </c>
      <c r="X2077" s="105">
        <v>-1</v>
      </c>
      <c r="Y2077" s="80"/>
      <c r="Z2077" s="80"/>
      <c r="AA2077" s="80"/>
      <c r="AB2077" s="80"/>
      <c r="AC2077" s="80"/>
      <c r="AD2077" s="80"/>
      <c r="AE2077" s="80"/>
      <c r="AF2077" s="84">
        <v>4.2751767828384253</v>
      </c>
      <c r="AG2077" s="105">
        <v>-1</v>
      </c>
      <c r="AH2077" s="84">
        <v>4.2827904249296678</v>
      </c>
      <c r="AI2077" s="105">
        <v>-1</v>
      </c>
      <c r="AJ2077" s="80"/>
      <c r="AK2077" s="80"/>
      <c r="AL2077" s="80"/>
      <c r="AM2077" s="84">
        <v>9.98570954273249</v>
      </c>
      <c r="AN2077" s="105">
        <v>-1</v>
      </c>
      <c r="AO2077" s="84">
        <v>9.992290463923263</v>
      </c>
      <c r="AP2077" s="105">
        <v>-1</v>
      </c>
      <c r="AQ2077" s="80"/>
      <c r="AR2077" s="80"/>
    </row>
    <row r="2078" spans="1:44" x14ac:dyDescent="0.25">
      <c r="A2078" s="80" t="s">
        <v>326</v>
      </c>
      <c r="B2078" s="80" t="s">
        <v>339</v>
      </c>
      <c r="C2078" s="80" t="s">
        <v>281</v>
      </c>
      <c r="D2078" s="81">
        <v>2274216800.4095702</v>
      </c>
      <c r="E2078" s="81">
        <v>2225368214.6838017</v>
      </c>
      <c r="F2078" s="105">
        <v>2.1950787920600082E-2</v>
      </c>
      <c r="G2078" s="81">
        <v>2109159288.2951212</v>
      </c>
      <c r="H2078" s="105">
        <v>7.8257490095908572E-2</v>
      </c>
      <c r="I2078" s="81">
        <v>1983972378.4206703</v>
      </c>
      <c r="J2078" s="105">
        <v>0.146294588143383</v>
      </c>
      <c r="K2078" s="83">
        <v>784889146.83277428</v>
      </c>
      <c r="L2078" s="83">
        <v>815222097.70498037</v>
      </c>
      <c r="M2078" s="105">
        <v>-3.7208204926730583E-2</v>
      </c>
      <c r="N2078" s="83">
        <v>783179343.37320507</v>
      </c>
      <c r="O2078" s="105">
        <v>2.1831569921200674E-3</v>
      </c>
      <c r="P2078" s="83">
        <v>731728492.82844615</v>
      </c>
      <c r="Q2078" s="105">
        <v>7.2650791277567017E-2</v>
      </c>
      <c r="R2078" s="83">
        <v>1133699720.3070107</v>
      </c>
      <c r="S2078" s="83">
        <v>1190166349.7472279</v>
      </c>
      <c r="T2078" s="105">
        <v>-4.7444316882434001E-2</v>
      </c>
      <c r="U2078" s="83">
        <v>1154504697.7294314</v>
      </c>
      <c r="V2078" s="105">
        <v>-1.8020695336569841E-2</v>
      </c>
      <c r="W2078" s="83">
        <v>1086633650.8263283</v>
      </c>
      <c r="X2078" s="105">
        <v>4.3313649862482241E-2</v>
      </c>
      <c r="Y2078" s="81">
        <v>2062847187.1330137</v>
      </c>
      <c r="Z2078" s="82">
        <v>211369613.2765564</v>
      </c>
      <c r="AA2078" s="83">
        <v>980425508.18531585</v>
      </c>
      <c r="AB2078" s="83">
        <v>153274212.12169477</v>
      </c>
      <c r="AC2078" s="84">
        <v>2.8975006337985545</v>
      </c>
      <c r="AD2078" s="84">
        <v>2.7297692505498508</v>
      </c>
      <c r="AE2078" s="105">
        <v>6.1445260699203058E-2</v>
      </c>
      <c r="AF2078" s="84">
        <v>2.693073184503096</v>
      </c>
      <c r="AG2078" s="105">
        <v>7.5908612685242655E-2</v>
      </c>
      <c r="AH2078" s="84">
        <v>2.7113504501536649</v>
      </c>
      <c r="AI2078" s="105">
        <v>6.8655891987086937E-2</v>
      </c>
      <c r="AJ2078" s="84">
        <v>2.0060133734475145</v>
      </c>
      <c r="AK2078" s="84">
        <v>1.869795945042837</v>
      </c>
      <c r="AL2078" s="105">
        <v>7.2851494178182527E-2</v>
      </c>
      <c r="AM2078" s="84">
        <v>1.8268953711866331</v>
      </c>
      <c r="AN2078" s="105">
        <v>9.8045024956485552E-2</v>
      </c>
      <c r="AO2078" s="84">
        <v>1.8257969251292399</v>
      </c>
      <c r="AP2078" s="105">
        <v>9.8705636885393466E-2</v>
      </c>
      <c r="AQ2078" s="80"/>
      <c r="AR2078" s="80"/>
    </row>
    <row r="2079" spans="1:44" x14ac:dyDescent="0.25">
      <c r="A2079" s="80" t="s">
        <v>326</v>
      </c>
      <c r="B2079" s="80" t="s">
        <v>339</v>
      </c>
      <c r="C2079" s="80" t="s">
        <v>313</v>
      </c>
      <c r="D2079" s="81">
        <v>1073362719.0798483</v>
      </c>
      <c r="E2079" s="81">
        <v>1104011307.71908</v>
      </c>
      <c r="F2079" s="105">
        <v>-2.7761118409695071E-2</v>
      </c>
      <c r="G2079" s="81">
        <v>1039375442.9003627</v>
      </c>
      <c r="H2079" s="105">
        <v>3.2699710592203848E-2</v>
      </c>
      <c r="I2079" s="81">
        <v>960060347.36083376</v>
      </c>
      <c r="J2079" s="105">
        <v>0.11801588517896616</v>
      </c>
      <c r="K2079" s="83">
        <v>433705487.08205426</v>
      </c>
      <c r="L2079" s="83">
        <v>462553641.11306757</v>
      </c>
      <c r="M2079" s="105">
        <v>-6.2367153702637498E-2</v>
      </c>
      <c r="N2079" s="83">
        <v>443466272.16340053</v>
      </c>
      <c r="O2079" s="105">
        <v>-2.2010208428544918E-2</v>
      </c>
      <c r="P2079" s="83">
        <v>411319667.27860481</v>
      </c>
      <c r="Q2079" s="105">
        <v>5.4424384692226636E-2</v>
      </c>
      <c r="R2079" s="83">
        <v>490365322.40690857</v>
      </c>
      <c r="S2079" s="83">
        <v>527546672.37349933</v>
      </c>
      <c r="T2079" s="105">
        <v>-7.0479735564072762E-2</v>
      </c>
      <c r="U2079" s="83">
        <v>513175549.72244143</v>
      </c>
      <c r="V2079" s="105">
        <v>-4.4449170128760249E-2</v>
      </c>
      <c r="W2079" s="83">
        <v>470536534.07336307</v>
      </c>
      <c r="X2079" s="105">
        <v>4.2140805012292469E-2</v>
      </c>
      <c r="Y2079" s="81">
        <v>1014413350.1861719</v>
      </c>
      <c r="Z2079" s="82">
        <v>58949368.893676355</v>
      </c>
      <c r="AA2079" s="83">
        <v>439814222.48778808</v>
      </c>
      <c r="AB2079" s="83">
        <v>50551099.919120468</v>
      </c>
      <c r="AC2079" s="84">
        <v>2.4748654353012025</v>
      </c>
      <c r="AD2079" s="84">
        <v>2.3867746561510974</v>
      </c>
      <c r="AE2079" s="105">
        <v>3.6907874366388621E-2</v>
      </c>
      <c r="AF2079" s="84">
        <v>2.3437530837010132</v>
      </c>
      <c r="AG2079" s="105">
        <v>5.5941196413553169E-2</v>
      </c>
      <c r="AH2079" s="84">
        <v>2.3340978410121656</v>
      </c>
      <c r="AI2079" s="105">
        <v>6.0309208901026208E-2</v>
      </c>
      <c r="AJ2079" s="84">
        <v>2.1889042108674324</v>
      </c>
      <c r="AK2079" s="84">
        <v>2.0927272704649869</v>
      </c>
      <c r="AL2079" s="105">
        <v>4.5957703977869885E-2</v>
      </c>
      <c r="AM2079" s="84">
        <v>2.0253798986770204</v>
      </c>
      <c r="AN2079" s="105">
        <v>8.0737600040973134E-2</v>
      </c>
      <c r="AO2079" s="84">
        <v>2.0403524016503831</v>
      </c>
      <c r="AP2079" s="105">
        <v>7.2806937221673029E-2</v>
      </c>
      <c r="AQ2079" s="80"/>
      <c r="AR2079" s="80"/>
    </row>
    <row r="2080" spans="1:44" x14ac:dyDescent="0.25">
      <c r="A2080" s="80" t="s">
        <v>326</v>
      </c>
      <c r="B2080" s="80" t="s">
        <v>339</v>
      </c>
      <c r="C2080" s="80" t="s">
        <v>328</v>
      </c>
      <c r="D2080" s="81">
        <v>36304061.428979553</v>
      </c>
      <c r="E2080" s="81">
        <v>38729155.913862132</v>
      </c>
      <c r="F2080" s="105">
        <v>-6.2616765784316422E-2</v>
      </c>
      <c r="G2080" s="81">
        <v>35268999.725631125</v>
      </c>
      <c r="H2080" s="105">
        <v>2.9347634222702808E-2</v>
      </c>
      <c r="I2080" s="81">
        <v>32702569.447288129</v>
      </c>
      <c r="J2080" s="105">
        <v>0.11012871595598978</v>
      </c>
      <c r="K2080" s="83">
        <v>13521114.649840795</v>
      </c>
      <c r="L2080" s="83">
        <v>15092662.401040742</v>
      </c>
      <c r="M2080" s="105">
        <v>-0.10412660864206297</v>
      </c>
      <c r="N2080" s="83">
        <v>14116527.571519395</v>
      </c>
      <c r="O2080" s="105">
        <v>-4.2178426575659296E-2</v>
      </c>
      <c r="P2080" s="83">
        <v>13510575.349834548</v>
      </c>
      <c r="Q2080" s="105">
        <v>7.8007780818714428E-4</v>
      </c>
      <c r="R2080" s="83">
        <v>7958167.5218451312</v>
      </c>
      <c r="S2080" s="83">
        <v>8957716.4319117274</v>
      </c>
      <c r="T2080" s="105">
        <v>-0.11158523689204077</v>
      </c>
      <c r="U2080" s="83">
        <v>8219758.4252481898</v>
      </c>
      <c r="V2080" s="105">
        <v>-3.1824646159860845E-2</v>
      </c>
      <c r="W2080" s="83">
        <v>7725946.4320444968</v>
      </c>
      <c r="X2080" s="105">
        <v>3.0057300014075087E-2</v>
      </c>
      <c r="Y2080" s="81">
        <v>35451686.702067256</v>
      </c>
      <c r="Z2080" s="82">
        <v>852374.72691229626</v>
      </c>
      <c r="AA2080" s="83">
        <v>7618726.7199698389</v>
      </c>
      <c r="AB2080" s="83">
        <v>339440.80187529192</v>
      </c>
      <c r="AC2080" s="84">
        <v>2.6849902814341582</v>
      </c>
      <c r="AD2080" s="84">
        <v>2.5660917129632139</v>
      </c>
      <c r="AE2080" s="105">
        <v>4.6334496881113123E-2</v>
      </c>
      <c r="AF2080" s="84">
        <v>2.4984189310682612</v>
      </c>
      <c r="AG2080" s="105">
        <v>7.4675767160523307E-2</v>
      </c>
      <c r="AH2080" s="84">
        <v>2.4205164177326179</v>
      </c>
      <c r="AI2080" s="105">
        <v>0.10926340419094621</v>
      </c>
      <c r="AJ2080" s="84">
        <v>4.5618619272998568</v>
      </c>
      <c r="AK2080" s="84">
        <v>4.3235523482179126</v>
      </c>
      <c r="AL2080" s="105">
        <v>5.5118929965117927E-2</v>
      </c>
      <c r="AM2080" s="84">
        <v>4.2907586696583726</v>
      </c>
      <c r="AN2080" s="105">
        <v>6.3183058874543813E-2</v>
      </c>
      <c r="AO2080" s="84">
        <v>4.2328237368627644</v>
      </c>
      <c r="AP2080" s="105">
        <v>7.7734914301195362E-2</v>
      </c>
      <c r="AQ2080" s="108">
        <v>99.999999999999986</v>
      </c>
      <c r="AR2080" s="108">
        <v>100.00000000000001</v>
      </c>
    </row>
    <row r="2081" spans="1:44" x14ac:dyDescent="0.25">
      <c r="A2081" s="80" t="s">
        <v>326</v>
      </c>
      <c r="B2081" s="80" t="s">
        <v>339</v>
      </c>
      <c r="C2081" s="80" t="s">
        <v>270</v>
      </c>
      <c r="D2081" s="81">
        <v>15878706.740607142</v>
      </c>
      <c r="E2081" s="81">
        <v>17220289.092633508</v>
      </c>
      <c r="F2081" s="105">
        <v>-7.7907074893432973E-2</v>
      </c>
      <c r="G2081" s="81">
        <v>16623850.836063929</v>
      </c>
      <c r="H2081" s="105">
        <v>-4.4823795810310346E-2</v>
      </c>
      <c r="I2081" s="81">
        <v>15947504.133769233</v>
      </c>
      <c r="J2081" s="105">
        <v>-4.3139912418276262E-3</v>
      </c>
      <c r="K2081" s="83">
        <v>6930967.632089681</v>
      </c>
      <c r="L2081" s="83">
        <v>7848511.7109981515</v>
      </c>
      <c r="M2081" s="105">
        <v>-0.11690676050374139</v>
      </c>
      <c r="N2081" s="83">
        <v>7601390.6892093355</v>
      </c>
      <c r="O2081" s="105">
        <v>-8.8197421304941376E-2</v>
      </c>
      <c r="P2081" s="83">
        <v>7507003.491488805</v>
      </c>
      <c r="Q2081" s="105">
        <v>-7.6733127945419852E-2</v>
      </c>
      <c r="R2081" s="83">
        <v>4141994.0196898277</v>
      </c>
      <c r="S2081" s="83">
        <v>4693036.0693706851</v>
      </c>
      <c r="T2081" s="105">
        <v>-0.11741696452692078</v>
      </c>
      <c r="U2081" s="83">
        <v>4465030.7945632627</v>
      </c>
      <c r="V2081" s="105">
        <v>-7.2348162809262817E-2</v>
      </c>
      <c r="W2081" s="83">
        <v>4343436.4181705685</v>
      </c>
      <c r="X2081" s="105">
        <v>-4.6378576566245042E-2</v>
      </c>
      <c r="Y2081" s="81">
        <v>15352203.193734389</v>
      </c>
      <c r="Z2081" s="82">
        <v>526503.54687275423</v>
      </c>
      <c r="AA2081" s="83">
        <v>3906722.0357040698</v>
      </c>
      <c r="AB2081" s="83">
        <v>235271.98398575807</v>
      </c>
      <c r="AC2081" s="84">
        <v>2.2909797857214529</v>
      </c>
      <c r="AD2081" s="84">
        <v>2.1940833787000211</v>
      </c>
      <c r="AE2081" s="105">
        <v>4.4162591067456243E-2</v>
      </c>
      <c r="AF2081" s="84">
        <v>2.1869486145032062</v>
      </c>
      <c r="AG2081" s="105">
        <v>4.7569097201617928E-2</v>
      </c>
      <c r="AH2081" s="84">
        <v>2.1243501687257762</v>
      </c>
      <c r="AI2081" s="105">
        <v>7.8437923958470629E-2</v>
      </c>
      <c r="AJ2081" s="84">
        <v>3.8335899726374341</v>
      </c>
      <c r="AK2081" s="84">
        <v>3.6693280933898023</v>
      </c>
      <c r="AL2081" s="105">
        <v>4.4766201077397587E-2</v>
      </c>
      <c r="AM2081" s="84">
        <v>3.723121205861684</v>
      </c>
      <c r="AN2081" s="105">
        <v>2.9671010065916718E-2</v>
      </c>
      <c r="AO2081" s="84">
        <v>3.6716329188228878</v>
      </c>
      <c r="AP2081" s="105">
        <v>4.411036108328311E-2</v>
      </c>
      <c r="AQ2081" s="80"/>
      <c r="AR2081" s="80"/>
    </row>
    <row r="2082" spans="1:44" x14ac:dyDescent="0.25">
      <c r="A2082" s="80" t="s">
        <v>326</v>
      </c>
      <c r="B2082" s="80" t="s">
        <v>339</v>
      </c>
      <c r="C2082" s="80" t="s">
        <v>271</v>
      </c>
      <c r="D2082" s="81">
        <v>16302242.664906843</v>
      </c>
      <c r="E2082" s="81">
        <v>17321055.345650539</v>
      </c>
      <c r="F2082" s="105">
        <v>-5.8819319054917087E-2</v>
      </c>
      <c r="G2082" s="81">
        <v>15453321.457044821</v>
      </c>
      <c r="H2082" s="105">
        <v>5.4934546610043974E-2</v>
      </c>
      <c r="I2082" s="81">
        <v>13954011.057955448</v>
      </c>
      <c r="J2082" s="105">
        <v>0.16828362806926567</v>
      </c>
      <c r="K2082" s="83">
        <v>5615697.3717844617</v>
      </c>
      <c r="L2082" s="83">
        <v>6200991.6970232129</v>
      </c>
      <c r="M2082" s="105">
        <v>-9.4387213180711388E-2</v>
      </c>
      <c r="N2082" s="83">
        <v>5709965.2092736717</v>
      </c>
      <c r="O2082" s="105">
        <v>-1.6509354091353786E-2</v>
      </c>
      <c r="P2082" s="83">
        <v>5278842.0639483938</v>
      </c>
      <c r="Q2082" s="105">
        <v>6.3812348192154769E-2</v>
      </c>
      <c r="R2082" s="83">
        <v>3503004.7234885837</v>
      </c>
      <c r="S2082" s="83">
        <v>3933110.1590305534</v>
      </c>
      <c r="T2082" s="105">
        <v>-0.10935504426552436</v>
      </c>
      <c r="U2082" s="83">
        <v>3499736.2479295977</v>
      </c>
      <c r="V2082" s="105">
        <v>9.3392053784611549E-4</v>
      </c>
      <c r="W2082" s="83">
        <v>3153004.98675321</v>
      </c>
      <c r="X2082" s="105">
        <v>0.11100513262929664</v>
      </c>
      <c r="Y2082" s="81">
        <v>15993984.522094522</v>
      </c>
      <c r="Z2082" s="82">
        <v>308258.14281232125</v>
      </c>
      <c r="AA2082" s="83">
        <v>3400402.307823814</v>
      </c>
      <c r="AB2082" s="83">
        <v>102602.41566476975</v>
      </c>
      <c r="AC2082" s="84">
        <v>2.9029774194770384</v>
      </c>
      <c r="AD2082" s="84">
        <v>2.7932718171458792</v>
      </c>
      <c r="AE2082" s="105">
        <v>3.9274946912704882E-2</v>
      </c>
      <c r="AF2082" s="84">
        <v>2.7063775155664285</v>
      </c>
      <c r="AG2082" s="105">
        <v>7.2643192895231662E-2</v>
      </c>
      <c r="AH2082" s="84">
        <v>2.6433848349534297</v>
      </c>
      <c r="AI2082" s="105">
        <v>9.8204612923181153E-2</v>
      </c>
      <c r="AJ2082" s="84">
        <v>4.6537883764746146</v>
      </c>
      <c r="AK2082" s="84">
        <v>4.403908013072253</v>
      </c>
      <c r="AL2082" s="105">
        <v>5.6740595548461552E-2</v>
      </c>
      <c r="AM2082" s="84">
        <v>4.4155674491718688</v>
      </c>
      <c r="AN2082" s="105">
        <v>5.395024083426099E-2</v>
      </c>
      <c r="AO2082" s="84">
        <v>4.4256228951684964</v>
      </c>
      <c r="AP2082" s="105">
        <v>5.1555563298266813E-2</v>
      </c>
      <c r="AQ2082" s="80"/>
      <c r="AR2082" s="80"/>
    </row>
    <row r="2083" spans="1:44" x14ac:dyDescent="0.25">
      <c r="A2083" s="80" t="s">
        <v>326</v>
      </c>
      <c r="B2083" s="80" t="s">
        <v>339</v>
      </c>
      <c r="C2083" s="80" t="s">
        <v>127</v>
      </c>
      <c r="D2083" s="81">
        <v>4123112.0234655673</v>
      </c>
      <c r="E2083" s="81">
        <v>4187811.4755780841</v>
      </c>
      <c r="F2083" s="105">
        <v>-1.5449466264138781E-2</v>
      </c>
      <c r="G2083" s="81">
        <v>3191827.4325223756</v>
      </c>
      <c r="H2083" s="105">
        <v>0.29177159813030185</v>
      </c>
      <c r="I2083" s="81">
        <v>2801054.255563451</v>
      </c>
      <c r="J2083" s="105">
        <v>0.47198577652548018</v>
      </c>
      <c r="K2083" s="83">
        <v>974449.64596665138</v>
      </c>
      <c r="L2083" s="83">
        <v>1043158.9930193772</v>
      </c>
      <c r="M2083" s="105">
        <v>-6.5866610471189732E-2</v>
      </c>
      <c r="N2083" s="83">
        <v>805171.67303638777</v>
      </c>
      <c r="O2083" s="105">
        <v>0.21023836108379026</v>
      </c>
      <c r="P2083" s="83">
        <v>724729.79439734889</v>
      </c>
      <c r="Q2083" s="105">
        <v>0.34456959476456706</v>
      </c>
      <c r="R2083" s="83">
        <v>313168.77866671473</v>
      </c>
      <c r="S2083" s="83">
        <v>331570.2035104864</v>
      </c>
      <c r="T2083" s="105">
        <v>-5.5497824137836625E-2</v>
      </c>
      <c r="U2083" s="83">
        <v>254991.38275533493</v>
      </c>
      <c r="V2083" s="105">
        <v>0.22815436067971445</v>
      </c>
      <c r="W2083" s="83">
        <v>229505.02712070808</v>
      </c>
      <c r="X2083" s="105">
        <v>0.3645399518939676</v>
      </c>
      <c r="Y2083" s="81">
        <v>4105498.9862383464</v>
      </c>
      <c r="Z2083" s="82">
        <v>17613.037227220797</v>
      </c>
      <c r="AA2083" s="83">
        <v>311602.37644195068</v>
      </c>
      <c r="AB2083" s="83">
        <v>1566.402224764058</v>
      </c>
      <c r="AC2083" s="84">
        <v>4.2312212237251634</v>
      </c>
      <c r="AD2083" s="84">
        <v>4.0145476419243149</v>
      </c>
      <c r="AE2083" s="105">
        <v>5.3972103740432681E-2</v>
      </c>
      <c r="AF2083" s="84">
        <v>3.9641576317329394</v>
      </c>
      <c r="AG2083" s="105">
        <v>6.7369569225600293E-2</v>
      </c>
      <c r="AH2083" s="84">
        <v>3.8649635729308955</v>
      </c>
      <c r="AI2083" s="105">
        <v>9.4763545343462527E-2</v>
      </c>
      <c r="AJ2083" s="84">
        <v>13.165782492812058</v>
      </c>
      <c r="AK2083" s="84">
        <v>12.630240688818827</v>
      </c>
      <c r="AL2083" s="105">
        <v>4.2401551735061584E-2</v>
      </c>
      <c r="AM2083" s="84">
        <v>12.517393325345996</v>
      </c>
      <c r="AN2083" s="105">
        <v>5.1799056769524336E-2</v>
      </c>
      <c r="AO2083" s="84">
        <v>12.204762094776415</v>
      </c>
      <c r="AP2083" s="105">
        <v>7.8741428187851001E-2</v>
      </c>
      <c r="AQ2083" s="80"/>
      <c r="AR2083" s="80"/>
    </row>
    <row r="2084" spans="1:44" x14ac:dyDescent="0.25">
      <c r="A2084" s="80" t="s">
        <v>326</v>
      </c>
      <c r="B2084" s="80" t="s">
        <v>339</v>
      </c>
      <c r="C2084" s="80" t="s">
        <v>282</v>
      </c>
      <c r="D2084" s="81">
        <v>716081.79257041216</v>
      </c>
      <c r="E2084" s="81">
        <v>650917.00929211732</v>
      </c>
      <c r="F2084" s="105">
        <v>0.10011227598609319</v>
      </c>
      <c r="G2084" s="81">
        <v>601892.5331750107</v>
      </c>
      <c r="H2084" s="105">
        <v>0.18971702272671151</v>
      </c>
      <c r="I2084" s="81">
        <v>557873.52793226007</v>
      </c>
      <c r="J2084" s="105">
        <v>0.28359163272103238</v>
      </c>
      <c r="K2084" s="83">
        <v>177876.20077618217</v>
      </c>
      <c r="L2084" s="83">
        <v>171354.76673188803</v>
      </c>
      <c r="M2084" s="105">
        <v>3.8058083639412113E-2</v>
      </c>
      <c r="N2084" s="83">
        <v>138882.35733704636</v>
      </c>
      <c r="O2084" s="105">
        <v>0.28076887652838217</v>
      </c>
      <c r="P2084" s="83">
        <v>127368.0828946473</v>
      </c>
      <c r="Q2084" s="105">
        <v>0.39655239156981525</v>
      </c>
      <c r="R2084" s="83">
        <v>70420.26047272663</v>
      </c>
      <c r="S2084" s="83">
        <v>68389.856816169719</v>
      </c>
      <c r="T2084" s="105">
        <v>2.9688666581282473E-2</v>
      </c>
      <c r="U2084" s="83">
        <v>60958.652703365813</v>
      </c>
      <c r="V2084" s="105">
        <v>0.15521353162778148</v>
      </c>
      <c r="W2084" s="83">
        <v>57228.06047064194</v>
      </c>
      <c r="X2084" s="105">
        <v>0.23051978161748646</v>
      </c>
      <c r="Y2084" s="81">
        <v>714846.61209537578</v>
      </c>
      <c r="Z2084" s="82">
        <v>1235.1804750363442</v>
      </c>
      <c r="AA2084" s="83">
        <v>70268.549127837876</v>
      </c>
      <c r="AB2084" s="83">
        <v>151.71134488875691</v>
      </c>
      <c r="AC2084" s="84">
        <v>4.0257313201300189</v>
      </c>
      <c r="AD2084" s="84">
        <v>3.7986513109996012</v>
      </c>
      <c r="AE2084" s="105">
        <v>5.9779113832551911E-2</v>
      </c>
      <c r="AF2084" s="84">
        <v>4.3338300466365869</v>
      </c>
      <c r="AG2084" s="105">
        <v>-7.1091557165624958E-2</v>
      </c>
      <c r="AH2084" s="84">
        <v>4.38001040177158</v>
      </c>
      <c r="AI2084" s="105">
        <v>-8.0885442988506612E-2</v>
      </c>
      <c r="AJ2084" s="84">
        <v>10.168689916274118</v>
      </c>
      <c r="AK2084" s="84">
        <v>9.5177419517307449</v>
      </c>
      <c r="AL2084" s="105">
        <v>6.83931091896227E-2</v>
      </c>
      <c r="AM2084" s="84">
        <v>9.8737834004290157</v>
      </c>
      <c r="AN2084" s="105">
        <v>2.9867630662456002E-2</v>
      </c>
      <c r="AO2084" s="84">
        <v>9.7482515280847206</v>
      </c>
      <c r="AP2084" s="105">
        <v>4.3129620422504948E-2</v>
      </c>
      <c r="AQ2084" s="108">
        <v>1.9724564260427428</v>
      </c>
      <c r="AR2084" s="108">
        <v>0.88488034813822858</v>
      </c>
    </row>
    <row r="2085" spans="1:44" x14ac:dyDescent="0.25">
      <c r="A2085" s="80" t="s">
        <v>326</v>
      </c>
      <c r="B2085" s="80" t="s">
        <v>339</v>
      </c>
      <c r="C2085" s="80" t="s">
        <v>284</v>
      </c>
      <c r="D2085" s="81">
        <v>18774.628346673249</v>
      </c>
      <c r="E2085" s="81">
        <v>1421.2841125714779</v>
      </c>
      <c r="F2085" s="105">
        <v>12.209623734346115</v>
      </c>
      <c r="G2085" s="81">
        <v>7201.5457712078096</v>
      </c>
      <c r="H2085" s="105">
        <v>1.6070275664615343</v>
      </c>
      <c r="I2085" s="81">
        <v>9579.0795022940638</v>
      </c>
      <c r="J2085" s="105">
        <v>0.95996163745973428</v>
      </c>
      <c r="K2085" s="83">
        <v>1275.9213289686777</v>
      </c>
      <c r="L2085" s="83">
        <v>97.721512011688759</v>
      </c>
      <c r="M2085" s="105">
        <v>12.056708832094831</v>
      </c>
      <c r="N2085" s="83">
        <v>476.18946580464893</v>
      </c>
      <c r="O2085" s="105">
        <v>1.6794404760984554</v>
      </c>
      <c r="P2085" s="83">
        <v>673.50088886806122</v>
      </c>
      <c r="Q2085" s="105">
        <v>0.89446123985536508</v>
      </c>
      <c r="R2085" s="83">
        <v>344.27100004407157</v>
      </c>
      <c r="S2085" s="83">
        <v>57.131919588251648</v>
      </c>
      <c r="T2085" s="105">
        <v>5.0258959006668125</v>
      </c>
      <c r="U2085" s="83">
        <v>442.28948716445558</v>
      </c>
      <c r="V2085" s="105">
        <v>-0.22161613595834351</v>
      </c>
      <c r="W2085" s="83">
        <v>604.32130908223871</v>
      </c>
      <c r="X2085" s="105">
        <v>-0.43031795359507724</v>
      </c>
      <c r="Y2085" s="81">
        <v>18741.579726951688</v>
      </c>
      <c r="Z2085" s="82">
        <v>33.04861972155981</v>
      </c>
      <c r="AA2085" s="83">
        <v>342.8995887794523</v>
      </c>
      <c r="AB2085" s="83">
        <v>1.3714112646192902</v>
      </c>
      <c r="AC2085" s="84">
        <v>14.714565796818139</v>
      </c>
      <c r="AD2085" s="84">
        <v>14.544229651312332</v>
      </c>
      <c r="AE2085" s="105">
        <v>1.1711596254287537E-2</v>
      </c>
      <c r="AF2085" s="84">
        <v>15.123278208262922</v>
      </c>
      <c r="AG2085" s="105">
        <v>-2.7025384696121962E-2</v>
      </c>
      <c r="AH2085" s="84">
        <v>14.222816421806691</v>
      </c>
      <c r="AI2085" s="105">
        <v>3.4574683412034249E-2</v>
      </c>
      <c r="AJ2085" s="84">
        <v>54.534446248071518</v>
      </c>
      <c r="AK2085" s="84">
        <v>24.877233651777111</v>
      </c>
      <c r="AL2085" s="105">
        <v>1.1921427041055201</v>
      </c>
      <c r="AM2085" s="84">
        <v>16.282425832405266</v>
      </c>
      <c r="AN2085" s="105">
        <v>2.3492826443303749</v>
      </c>
      <c r="AO2085" s="84">
        <v>15.85097092942407</v>
      </c>
      <c r="AP2085" s="105">
        <v>2.4404483164396904</v>
      </c>
      <c r="AQ2085" s="108">
        <v>5.1714953114547352E-2</v>
      </c>
      <c r="AR2085" s="108">
        <v>4.3260084573370616E-3</v>
      </c>
    </row>
    <row r="2086" spans="1:44" x14ac:dyDescent="0.25">
      <c r="A2086" s="80" t="s">
        <v>326</v>
      </c>
      <c r="B2086" s="80" t="s">
        <v>339</v>
      </c>
      <c r="C2086" s="80" t="s">
        <v>285</v>
      </c>
      <c r="D2086" s="81">
        <v>13054056.358850785</v>
      </c>
      <c r="E2086" s="81">
        <v>13729967.962345339</v>
      </c>
      <c r="F2086" s="105">
        <v>-4.9228927944205941E-2</v>
      </c>
      <c r="G2086" s="81">
        <v>12159822.272561871</v>
      </c>
      <c r="H2086" s="105">
        <v>7.3540062201954692E-2</v>
      </c>
      <c r="I2086" s="81">
        <v>10517958.169057244</v>
      </c>
      <c r="J2086" s="105">
        <v>0.241120771639355</v>
      </c>
      <c r="K2086" s="83">
        <v>4625719.0962762823</v>
      </c>
      <c r="L2086" s="83">
        <v>5104864.6770263733</v>
      </c>
      <c r="M2086" s="105">
        <v>-9.3860584180891021E-2</v>
      </c>
      <c r="N2086" s="83">
        <v>4665098.2455955688</v>
      </c>
      <c r="O2086" s="105">
        <v>-8.4412261534824607E-3</v>
      </c>
      <c r="P2086" s="83">
        <v>4162789.355971273</v>
      </c>
      <c r="Q2086" s="105">
        <v>0.11120662150271049</v>
      </c>
      <c r="R2086" s="83">
        <v>2988348.9942406593</v>
      </c>
      <c r="S2086" s="83">
        <v>3346619.137201481</v>
      </c>
      <c r="T2086" s="105">
        <v>-0.10705435195126965</v>
      </c>
      <c r="U2086" s="83">
        <v>2936053.9732092354</v>
      </c>
      <c r="V2086" s="105">
        <v>1.7811328234631597E-2</v>
      </c>
      <c r="W2086" s="83">
        <v>2518717.7397383838</v>
      </c>
      <c r="X2086" s="105">
        <v>0.18645648422322048</v>
      </c>
      <c r="Y2086" s="81">
        <v>12804626.009209001</v>
      </c>
      <c r="Z2086" s="82">
        <v>249430.34964178249</v>
      </c>
      <c r="AA2086" s="83">
        <v>2895734.626077021</v>
      </c>
      <c r="AB2086" s="83">
        <v>92614.36816363821</v>
      </c>
      <c r="AC2086" s="84">
        <v>2.8220598975323292</v>
      </c>
      <c r="AD2086" s="84">
        <v>2.6895850979429214</v>
      </c>
      <c r="AE2086" s="105">
        <v>4.9254734379190541E-2</v>
      </c>
      <c r="AF2086" s="84">
        <v>2.6065522380031867</v>
      </c>
      <c r="AG2086" s="105">
        <v>8.2679202199391733E-2</v>
      </c>
      <c r="AH2086" s="84">
        <v>2.526661156652056</v>
      </c>
      <c r="AI2086" s="105">
        <v>0.11691268538425244</v>
      </c>
      <c r="AJ2086" s="84">
        <v>4.3683172159642032</v>
      </c>
      <c r="AK2086" s="84">
        <v>4.1026383342284509</v>
      </c>
      <c r="AL2086" s="105">
        <v>6.4758055692890198E-2</v>
      </c>
      <c r="AM2086" s="84">
        <v>4.1415527042476858</v>
      </c>
      <c r="AN2086" s="105">
        <v>5.4753501382209059E-2</v>
      </c>
      <c r="AO2086" s="84">
        <v>4.1759177708216448</v>
      </c>
      <c r="AP2086" s="105">
        <v>4.6073571296568479E-2</v>
      </c>
      <c r="AQ2086" s="108">
        <v>35.957564649861574</v>
      </c>
      <c r="AR2086" s="108">
        <v>37.550717373536763</v>
      </c>
    </row>
    <row r="2087" spans="1:44" x14ac:dyDescent="0.25">
      <c r="A2087" s="80" t="s">
        <v>326</v>
      </c>
      <c r="B2087" s="80" t="s">
        <v>339</v>
      </c>
      <c r="C2087" s="80" t="s">
        <v>286</v>
      </c>
      <c r="D2087" s="81">
        <v>14.747463568449021</v>
      </c>
      <c r="E2087" s="80"/>
      <c r="F2087" s="80"/>
      <c r="G2087" s="81">
        <v>27057.528198556902</v>
      </c>
      <c r="H2087" s="105">
        <v>-0.99945495895041758</v>
      </c>
      <c r="I2087" s="81">
        <v>30438.546179780958</v>
      </c>
      <c r="J2087" s="105">
        <v>-0.9995155003960654</v>
      </c>
      <c r="K2087" s="83">
        <v>4.9322620630264282</v>
      </c>
      <c r="L2087" s="80"/>
      <c r="M2087" s="80"/>
      <c r="N2087" s="83">
        <v>9056.4032673835754</v>
      </c>
      <c r="O2087" s="105">
        <v>-0.99945538400649736</v>
      </c>
      <c r="P2087" s="83">
        <v>10194.107460021973</v>
      </c>
      <c r="Q2087" s="105">
        <v>-0.99951616538452537</v>
      </c>
      <c r="R2087" s="83">
        <v>1.394180236402228</v>
      </c>
      <c r="S2087" s="80"/>
      <c r="T2087" s="80"/>
      <c r="U2087" s="83">
        <v>2392.4001050718548</v>
      </c>
      <c r="V2087" s="105">
        <v>-0.9994172462066665</v>
      </c>
      <c r="W2087" s="83">
        <v>2679.9222395006182</v>
      </c>
      <c r="X2087" s="105">
        <v>-0.99947976839930186</v>
      </c>
      <c r="Y2087" s="81">
        <v>14.747463568449021</v>
      </c>
      <c r="Z2087" s="80"/>
      <c r="AA2087" s="83">
        <v>1.394180236402228</v>
      </c>
      <c r="AB2087" s="80"/>
      <c r="AC2087" s="84">
        <v>2.99</v>
      </c>
      <c r="AD2087" s="80"/>
      <c r="AE2087" s="80"/>
      <c r="AF2087" s="84">
        <v>2.987668216587037</v>
      </c>
      <c r="AG2087" s="105">
        <v>7.8046933056943109E-4</v>
      </c>
      <c r="AH2087" s="84">
        <v>2.9858961462934541</v>
      </c>
      <c r="AI2087" s="105">
        <v>1.3744127409255054E-3</v>
      </c>
      <c r="AJ2087" s="84">
        <v>10.577874498139352</v>
      </c>
      <c r="AK2087" s="80"/>
      <c r="AL2087" s="80"/>
      <c r="AM2087" s="84">
        <v>11.309783903284121</v>
      </c>
      <c r="AN2087" s="105">
        <v>-6.4714711740180841E-2</v>
      </c>
      <c r="AO2087" s="84">
        <v>11.357996038516751</v>
      </c>
      <c r="AP2087" s="105">
        <v>-6.8684787151878229E-2</v>
      </c>
      <c r="AQ2087" s="108">
        <v>4.0622076395774606E-5</v>
      </c>
      <c r="AR2087" s="108">
        <v>1.7518860121695229E-5</v>
      </c>
    </row>
    <row r="2088" spans="1:44" x14ac:dyDescent="0.25">
      <c r="A2088" s="80" t="s">
        <v>326</v>
      </c>
      <c r="B2088" s="80" t="s">
        <v>339</v>
      </c>
      <c r="C2088" s="80" t="s">
        <v>287</v>
      </c>
      <c r="D2088" s="81">
        <v>1460.3003724598884</v>
      </c>
      <c r="E2088" s="81">
        <v>3638.3628230845929</v>
      </c>
      <c r="F2088" s="105">
        <v>-0.5986380568769526</v>
      </c>
      <c r="G2088" s="81">
        <v>14811.446286250353</v>
      </c>
      <c r="H2088" s="105">
        <v>-0.90140730727859408</v>
      </c>
      <c r="I2088" s="81">
        <v>21624.924889794587</v>
      </c>
      <c r="J2088" s="105">
        <v>-0.93247142452970799</v>
      </c>
      <c r="K2088" s="83">
        <v>291.47464157031339</v>
      </c>
      <c r="L2088" s="83">
        <v>597.70687495217351</v>
      </c>
      <c r="M2088" s="105">
        <v>-0.51234517489256548</v>
      </c>
      <c r="N2088" s="83">
        <v>831.74695054841936</v>
      </c>
      <c r="O2088" s="105">
        <v>-0.64956331805229084</v>
      </c>
      <c r="P2088" s="83">
        <v>946.91322555091165</v>
      </c>
      <c r="Q2088" s="105">
        <v>-0.69218442228353683</v>
      </c>
      <c r="R2088" s="83">
        <v>43.742891486342366</v>
      </c>
      <c r="S2088" s="83">
        <v>110.50086395089531</v>
      </c>
      <c r="T2088" s="105">
        <v>-0.60413982368698083</v>
      </c>
      <c r="U2088" s="83">
        <v>355.71968970271035</v>
      </c>
      <c r="V2088" s="105">
        <v>-0.87702988405589766</v>
      </c>
      <c r="W2088" s="83">
        <v>501.71711904022459</v>
      </c>
      <c r="X2088" s="105">
        <v>-0.91281363575948593</v>
      </c>
      <c r="Y2088" s="81">
        <v>1460.3003724598884</v>
      </c>
      <c r="Z2088" s="80"/>
      <c r="AA2088" s="83">
        <v>43.742891486342366</v>
      </c>
      <c r="AB2088" s="80"/>
      <c r="AC2088" s="84">
        <v>5.0100426047101436</v>
      </c>
      <c r="AD2088" s="84">
        <v>6.0872025662674911</v>
      </c>
      <c r="AE2088" s="105">
        <v>-0.17695484088643251</v>
      </c>
      <c r="AF2088" s="84">
        <v>17.807635214633851</v>
      </c>
      <c r="AG2088" s="105">
        <v>-0.71865761262938377</v>
      </c>
      <c r="AH2088" s="84">
        <v>22.837282557980181</v>
      </c>
      <c r="AI2088" s="105">
        <v>-0.78062001939195469</v>
      </c>
      <c r="AJ2088" s="84">
        <v>33.383718424645771</v>
      </c>
      <c r="AK2088" s="84">
        <v>32.926102955189734</v>
      </c>
      <c r="AL2088" s="105">
        <v>1.3898257867893504E-2</v>
      </c>
      <c r="AM2088" s="84">
        <v>41.637971456201626</v>
      </c>
      <c r="AN2088" s="105">
        <v>-0.1982385967154616</v>
      </c>
      <c r="AO2088" s="84">
        <v>43.101827841080372</v>
      </c>
      <c r="AP2088" s="105">
        <v>-0.22546861474798677</v>
      </c>
      <c r="AQ2088" s="108">
        <v>4.0224159914356303E-3</v>
      </c>
      <c r="AR2088" s="108">
        <v>5.4966035040439083E-4</v>
      </c>
    </row>
    <row r="2089" spans="1:44" x14ac:dyDescent="0.25">
      <c r="A2089" s="80" t="s">
        <v>326</v>
      </c>
      <c r="B2089" s="80" t="s">
        <v>339</v>
      </c>
      <c r="C2089" s="80" t="s">
        <v>288</v>
      </c>
      <c r="D2089" s="81">
        <v>565386.5365563262</v>
      </c>
      <c r="E2089" s="81">
        <v>547282.73506976722</v>
      </c>
      <c r="F2089" s="105">
        <v>3.3079431026179038E-2</v>
      </c>
      <c r="G2089" s="81">
        <v>386777.21585213242</v>
      </c>
      <c r="H2089" s="105">
        <v>0.46178863020844885</v>
      </c>
      <c r="I2089" s="81">
        <v>357755.60756543517</v>
      </c>
      <c r="J2089" s="105">
        <v>0.58037085820636469</v>
      </c>
      <c r="K2089" s="83">
        <v>162185.61243484271</v>
      </c>
      <c r="L2089" s="83">
        <v>162548.21816530428</v>
      </c>
      <c r="M2089" s="105">
        <v>-2.2307579532666057E-3</v>
      </c>
      <c r="N2089" s="83">
        <v>117686.94539861869</v>
      </c>
      <c r="O2089" s="105">
        <v>0.37811047678654691</v>
      </c>
      <c r="P2089" s="83">
        <v>105923.13418764267</v>
      </c>
      <c r="Q2089" s="105">
        <v>0.53116326927723967</v>
      </c>
      <c r="R2089" s="83">
        <v>45371.073776444908</v>
      </c>
      <c r="S2089" s="83">
        <v>45624.125588130271</v>
      </c>
      <c r="T2089" s="105">
        <v>-5.5464473767624046E-3</v>
      </c>
      <c r="U2089" s="83">
        <v>35471.190295636625</v>
      </c>
      <c r="V2089" s="105">
        <v>0.27909645541345379</v>
      </c>
      <c r="W2089" s="83">
        <v>34071.567977644081</v>
      </c>
      <c r="X2089" s="105">
        <v>0.33164032269412874</v>
      </c>
      <c r="Y2089" s="81">
        <v>561712.3118692534</v>
      </c>
      <c r="Z2089" s="82">
        <v>3674.2246870727395</v>
      </c>
      <c r="AA2089" s="83">
        <v>45004.211080081557</v>
      </c>
      <c r="AB2089" s="83">
        <v>366.8626963633539</v>
      </c>
      <c r="AC2089" s="84">
        <v>3.4860461915724339</v>
      </c>
      <c r="AD2089" s="84">
        <v>3.3668947051342335</v>
      </c>
      <c r="AE2089" s="105">
        <v>3.5389133570617556E-2</v>
      </c>
      <c r="AF2089" s="84">
        <v>3.2864920959761106</v>
      </c>
      <c r="AG2089" s="105">
        <v>6.0719481370623649E-2</v>
      </c>
      <c r="AH2089" s="84">
        <v>3.3775020944118936</v>
      </c>
      <c r="AI2089" s="105">
        <v>3.2137388557101833E-2</v>
      </c>
      <c r="AJ2089" s="84">
        <v>12.461387608812894</v>
      </c>
      <c r="AK2089" s="84">
        <v>11.99546792436829</v>
      </c>
      <c r="AL2089" s="105">
        <v>3.8841309683143525E-2</v>
      </c>
      <c r="AM2089" s="84">
        <v>10.903981868905893</v>
      </c>
      <c r="AN2089" s="105">
        <v>0.14282908378159942</v>
      </c>
      <c r="AO2089" s="84">
        <v>10.500121620471797</v>
      </c>
      <c r="AP2089" s="105">
        <v>0.18678507347165113</v>
      </c>
      <c r="AQ2089" s="108">
        <v>1.557364422331571</v>
      </c>
      <c r="AR2089" s="108">
        <v>0.57011961173098624</v>
      </c>
    </row>
    <row r="2090" spans="1:44" x14ac:dyDescent="0.25">
      <c r="A2090" s="80" t="s">
        <v>326</v>
      </c>
      <c r="B2090" s="80" t="s">
        <v>339</v>
      </c>
      <c r="C2090" s="80" t="s">
        <v>289</v>
      </c>
      <c r="D2090" s="81">
        <v>263.96124733805658</v>
      </c>
      <c r="E2090" s="81">
        <v>486.83053690910339</v>
      </c>
      <c r="F2090" s="105">
        <v>-0.45779644593794033</v>
      </c>
      <c r="G2090" s="81">
        <v>3388.1914229810236</v>
      </c>
      <c r="H2090" s="105">
        <v>-0.92209376201483439</v>
      </c>
      <c r="I2090" s="81">
        <v>3388.4110958957672</v>
      </c>
      <c r="J2090" s="105">
        <v>-0.92209881272736316</v>
      </c>
      <c r="K2090" s="83">
        <v>20.095000206580153</v>
      </c>
      <c r="L2090" s="83">
        <v>24.708697371317697</v>
      </c>
      <c r="M2090" s="105">
        <v>-0.18672360972348173</v>
      </c>
      <c r="N2090" s="83">
        <v>294.02997751833755</v>
      </c>
      <c r="O2090" s="105">
        <v>-0.93165662774868963</v>
      </c>
      <c r="P2090" s="83">
        <v>259.40333883847097</v>
      </c>
      <c r="Q2090" s="105">
        <v>-0.92253376422771027</v>
      </c>
      <c r="R2090" s="83">
        <v>6.3314303616378051</v>
      </c>
      <c r="S2090" s="83">
        <v>10.981083382761746</v>
      </c>
      <c r="T2090" s="105">
        <v>-0.42342388806764086</v>
      </c>
      <c r="U2090" s="83">
        <v>88.40806537232487</v>
      </c>
      <c r="V2090" s="105">
        <v>-0.92838401864158671</v>
      </c>
      <c r="W2090" s="83">
        <v>81.993626037115561</v>
      </c>
      <c r="X2090" s="105">
        <v>-0.92278143231802201</v>
      </c>
      <c r="Y2090" s="81">
        <v>263.96124733805658</v>
      </c>
      <c r="Z2090" s="80"/>
      <c r="AA2090" s="83">
        <v>6.3314303616378051</v>
      </c>
      <c r="AB2090" s="80"/>
      <c r="AC2090" s="84">
        <v>13.135667809131043</v>
      </c>
      <c r="AD2090" s="84">
        <v>19.702800580423357</v>
      </c>
      <c r="AE2090" s="105">
        <v>-0.33330960969159873</v>
      </c>
      <c r="AF2090" s="84">
        <v>11.523285658074489</v>
      </c>
      <c r="AG2090" s="105">
        <v>0.13992382024537775</v>
      </c>
      <c r="AH2090" s="84">
        <v>13.062326456814468</v>
      </c>
      <c r="AI2090" s="105">
        <v>5.6147235761600314E-3</v>
      </c>
      <c r="AJ2090" s="84">
        <v>41.690618432353013</v>
      </c>
      <c r="AK2090" s="84">
        <v>44.333561629568955</v>
      </c>
      <c r="AL2090" s="105">
        <v>-5.9614953098042774E-2</v>
      </c>
      <c r="AM2090" s="84">
        <v>38.3244606553924</v>
      </c>
      <c r="AN2090" s="105">
        <v>8.7833141534034376E-2</v>
      </c>
      <c r="AO2090" s="84">
        <v>41.325298802640532</v>
      </c>
      <c r="AP2090" s="105">
        <v>8.8400965098197476E-3</v>
      </c>
      <c r="AQ2090" s="108">
        <v>7.2708462069577323E-4</v>
      </c>
      <c r="AR2090" s="108">
        <v>7.9558897752002078E-5</v>
      </c>
    </row>
    <row r="2091" spans="1:44" x14ac:dyDescent="0.25">
      <c r="A2091" s="80" t="s">
        <v>326</v>
      </c>
      <c r="B2091" s="80" t="s">
        <v>339</v>
      </c>
      <c r="C2091" s="80" t="s">
        <v>290</v>
      </c>
      <c r="D2091" s="81">
        <v>3248186.3060560585</v>
      </c>
      <c r="E2091" s="81">
        <v>3591087.3833052004</v>
      </c>
      <c r="F2091" s="105">
        <v>-9.5486698219395372E-2</v>
      </c>
      <c r="G2091" s="81">
        <v>3293499.1844829498</v>
      </c>
      <c r="H2091" s="105">
        <v>-1.3758278320024847E-2</v>
      </c>
      <c r="I2091" s="81">
        <v>3436052.8888982031</v>
      </c>
      <c r="J2091" s="105">
        <v>-5.4675113834579396E-2</v>
      </c>
      <c r="K2091" s="83">
        <v>989978.27550817898</v>
      </c>
      <c r="L2091" s="83">
        <v>1096127.01999684</v>
      </c>
      <c r="M2091" s="105">
        <v>-9.6839821071984036E-2</v>
      </c>
      <c r="N2091" s="83">
        <v>1044866.9636781032</v>
      </c>
      <c r="O2091" s="105">
        <v>-5.2531748134429485E-2</v>
      </c>
      <c r="P2091" s="83">
        <v>1116052.7079771208</v>
      </c>
      <c r="Q2091" s="105">
        <v>-0.11296458632088757</v>
      </c>
      <c r="R2091" s="83">
        <v>514655.72924792423</v>
      </c>
      <c r="S2091" s="83">
        <v>586491.02182907274</v>
      </c>
      <c r="T2091" s="105">
        <v>-0.12248319225265859</v>
      </c>
      <c r="U2091" s="83">
        <v>563682.27472036157</v>
      </c>
      <c r="V2091" s="105">
        <v>-8.6975496074910341E-2</v>
      </c>
      <c r="W2091" s="83">
        <v>634287.24701482721</v>
      </c>
      <c r="X2091" s="105">
        <v>-0.18860779296750776</v>
      </c>
      <c r="Y2091" s="81">
        <v>3189358.5128855198</v>
      </c>
      <c r="Z2091" s="82">
        <v>58827.793170538753</v>
      </c>
      <c r="AA2091" s="83">
        <v>504667.68174679269</v>
      </c>
      <c r="AB2091" s="83">
        <v>9988.0475011315175</v>
      </c>
      <c r="AC2091" s="84">
        <v>3.2810682682796131</v>
      </c>
      <c r="AD2091" s="84">
        <v>3.2761598955160807</v>
      </c>
      <c r="AE2091" s="105">
        <v>1.4982091595255309E-3</v>
      </c>
      <c r="AF2091" s="84">
        <v>3.1520751435085019</v>
      </c>
      <c r="AG2091" s="105">
        <v>4.0923239103853301E-2</v>
      </c>
      <c r="AH2091" s="84">
        <v>3.0787550304198024</v>
      </c>
      <c r="AI2091" s="105">
        <v>6.5712677969128441E-2</v>
      </c>
      <c r="AJ2091" s="84">
        <v>6.3113769486306746</v>
      </c>
      <c r="AK2091" s="84">
        <v>6.1230048707408669</v>
      </c>
      <c r="AL2091" s="105">
        <v>3.076464609557222E-2</v>
      </c>
      <c r="AM2091" s="84">
        <v>5.8428290762146622</v>
      </c>
      <c r="AN2091" s="105">
        <v>8.0191952614770995E-2</v>
      </c>
      <c r="AO2091" s="84">
        <v>5.4171874100723976</v>
      </c>
      <c r="AP2091" s="105">
        <v>0.16506527665918921</v>
      </c>
      <c r="AQ2091" s="108">
        <v>8.9471705869889462</v>
      </c>
      <c r="AR2091" s="108">
        <v>6.467013013174161</v>
      </c>
    </row>
    <row r="2092" spans="1:44" x14ac:dyDescent="0.25">
      <c r="A2092" s="80" t="s">
        <v>326</v>
      </c>
      <c r="B2092" s="80" t="s">
        <v>339</v>
      </c>
      <c r="C2092" s="80" t="s">
        <v>291</v>
      </c>
      <c r="D2092" s="81">
        <v>2821075.6193208005</v>
      </c>
      <c r="E2092" s="81">
        <v>2983915.8465577769</v>
      </c>
      <c r="F2092" s="105">
        <v>-5.4572660762141685E-2</v>
      </c>
      <c r="G2092" s="81">
        <v>2149370.4767554854</v>
      </c>
      <c r="H2092" s="105">
        <v>0.31251250067380959</v>
      </c>
      <c r="I2092" s="81">
        <v>1819955.4736181342</v>
      </c>
      <c r="J2092" s="105">
        <v>0.55007947184136596</v>
      </c>
      <c r="K2092" s="83">
        <v>632791.7441008552</v>
      </c>
      <c r="L2092" s="83">
        <v>708513.44421722775</v>
      </c>
      <c r="M2092" s="105">
        <v>-0.10687404838172208</v>
      </c>
      <c r="N2092" s="83">
        <v>537739.01321910706</v>
      </c>
      <c r="O2092" s="105">
        <v>0.17676368748610391</v>
      </c>
      <c r="P2092" s="83">
        <v>479294.52819625795</v>
      </c>
      <c r="Q2092" s="105">
        <v>0.32025655807558973</v>
      </c>
      <c r="R2092" s="83">
        <v>196978.98181510676</v>
      </c>
      <c r="S2092" s="83">
        <v>217370.04853613744</v>
      </c>
      <c r="T2092" s="105">
        <v>-9.3808079164322863E-2</v>
      </c>
      <c r="U2092" s="83">
        <v>155214.0588711804</v>
      </c>
      <c r="V2092" s="105">
        <v>0.26907951024326393</v>
      </c>
      <c r="W2092" s="83">
        <v>134312.54234878594</v>
      </c>
      <c r="X2092" s="105">
        <v>0.46657176143376955</v>
      </c>
      <c r="Y2092" s="81">
        <v>2808405.0358754103</v>
      </c>
      <c r="Z2092" s="82">
        <v>12670.583445390152</v>
      </c>
      <c r="AA2092" s="83">
        <v>195932.52504285943</v>
      </c>
      <c r="AB2092" s="83">
        <v>1046.4567722473275</v>
      </c>
      <c r="AC2092" s="84">
        <v>4.4581422650027083</v>
      </c>
      <c r="AD2092" s="84">
        <v>4.2115161976276045</v>
      </c>
      <c r="AE2092" s="105">
        <v>5.8559923742910219E-2</v>
      </c>
      <c r="AF2092" s="84">
        <v>3.997051402107779</v>
      </c>
      <c r="AG2092" s="105">
        <v>0.11535775162955889</v>
      </c>
      <c r="AH2092" s="84">
        <v>3.7971547066627731</v>
      </c>
      <c r="AI2092" s="105">
        <v>0.17407443451806603</v>
      </c>
      <c r="AJ2092" s="84">
        <v>14.321708810378498</v>
      </c>
      <c r="AK2092" s="84">
        <v>13.727355110111711</v>
      </c>
      <c r="AL2092" s="105">
        <v>4.3297029580664059E-2</v>
      </c>
      <c r="AM2092" s="84">
        <v>13.847782168620119</v>
      </c>
      <c r="AN2092" s="105">
        <v>3.4224010457957942E-2</v>
      </c>
      <c r="AO2092" s="84">
        <v>13.550152813666735</v>
      </c>
      <c r="AP2092" s="105">
        <v>5.6940759807045785E-2</v>
      </c>
      <c r="AQ2092" s="108">
        <v>7.7706887556908129</v>
      </c>
      <c r="AR2092" s="108">
        <v>2.4751801375681075</v>
      </c>
    </row>
    <row r="2093" spans="1:44" x14ac:dyDescent="0.25">
      <c r="A2093" s="80" t="s">
        <v>326</v>
      </c>
      <c r="B2093" s="80" t="s">
        <v>339</v>
      </c>
      <c r="C2093" s="80" t="s">
        <v>292</v>
      </c>
      <c r="D2093" s="81">
        <v>15878706.740607142</v>
      </c>
      <c r="E2093" s="81">
        <v>17220289.092633508</v>
      </c>
      <c r="F2093" s="105">
        <v>-7.7907074893432973E-2</v>
      </c>
      <c r="G2093" s="81">
        <v>16623850.836063929</v>
      </c>
      <c r="H2093" s="105">
        <v>-4.4823795810310346E-2</v>
      </c>
      <c r="I2093" s="81">
        <v>15947504.133769233</v>
      </c>
      <c r="J2093" s="105">
        <v>-4.3139912418276262E-3</v>
      </c>
      <c r="K2093" s="83">
        <v>6930967.632089681</v>
      </c>
      <c r="L2093" s="83">
        <v>7848511.7109981515</v>
      </c>
      <c r="M2093" s="105">
        <v>-0.11690676050374139</v>
      </c>
      <c r="N2093" s="83">
        <v>7601390.6892093355</v>
      </c>
      <c r="O2093" s="105">
        <v>-8.8197421304941376E-2</v>
      </c>
      <c r="P2093" s="83">
        <v>7507003.491488805</v>
      </c>
      <c r="Q2093" s="105">
        <v>-7.6733127945419852E-2</v>
      </c>
      <c r="R2093" s="83">
        <v>4141994.0196898282</v>
      </c>
      <c r="S2093" s="83">
        <v>4693036.0693706842</v>
      </c>
      <c r="T2093" s="105">
        <v>-0.11741696452692051</v>
      </c>
      <c r="U2093" s="83">
        <v>4465030.7945632627</v>
      </c>
      <c r="V2093" s="105">
        <v>-7.2348162809262706E-2</v>
      </c>
      <c r="W2093" s="83">
        <v>4343436.4181705685</v>
      </c>
      <c r="X2093" s="105">
        <v>-4.6378576566244938E-2</v>
      </c>
      <c r="Y2093" s="81">
        <v>15352203.193734389</v>
      </c>
      <c r="Z2093" s="82">
        <v>526503.54687275423</v>
      </c>
      <c r="AA2093" s="83">
        <v>3906722.0357040702</v>
      </c>
      <c r="AB2093" s="83">
        <v>235271.98398575807</v>
      </c>
      <c r="AC2093" s="84">
        <v>2.2909797857214529</v>
      </c>
      <c r="AD2093" s="84">
        <v>2.1940833787000211</v>
      </c>
      <c r="AE2093" s="105">
        <v>4.4162591067456243E-2</v>
      </c>
      <c r="AF2093" s="84">
        <v>2.1869486145032062</v>
      </c>
      <c r="AG2093" s="105">
        <v>4.7569097201617928E-2</v>
      </c>
      <c r="AH2093" s="84">
        <v>2.1243501687257762</v>
      </c>
      <c r="AI2093" s="105">
        <v>7.8437923958470629E-2</v>
      </c>
      <c r="AJ2093" s="84">
        <v>3.8335899726374336</v>
      </c>
      <c r="AK2093" s="84">
        <v>3.6693280933898031</v>
      </c>
      <c r="AL2093" s="105">
        <v>4.4766201077397212E-2</v>
      </c>
      <c r="AM2093" s="84">
        <v>3.723121205861684</v>
      </c>
      <c r="AN2093" s="105">
        <v>2.96710100659166E-2</v>
      </c>
      <c r="AO2093" s="84">
        <v>3.6716329188228878</v>
      </c>
      <c r="AP2093" s="105">
        <v>4.4110361083282985E-2</v>
      </c>
      <c r="AQ2093" s="108">
        <v>43.738100134251184</v>
      </c>
      <c r="AR2093" s="108">
        <v>52.047082551605946</v>
      </c>
    </row>
    <row r="2094" spans="1:44" x14ac:dyDescent="0.25">
      <c r="A2094" s="80" t="s">
        <v>326</v>
      </c>
      <c r="B2094" s="80" t="s">
        <v>339</v>
      </c>
      <c r="C2094" s="80" t="s">
        <v>293</v>
      </c>
      <c r="D2094" s="81">
        <v>54.43758798837662</v>
      </c>
      <c r="E2094" s="81">
        <v>149.40718585729599</v>
      </c>
      <c r="F2094" s="105">
        <v>-0.63564277262827329</v>
      </c>
      <c r="G2094" s="81">
        <v>1328.4950607514381</v>
      </c>
      <c r="H2094" s="105">
        <v>-0.95902311600798495</v>
      </c>
      <c r="I2094" s="81">
        <v>438.68477985620501</v>
      </c>
      <c r="J2094" s="105">
        <v>-0.87590727901200371</v>
      </c>
      <c r="K2094" s="83">
        <v>3.6654219627380371</v>
      </c>
      <c r="L2094" s="83">
        <v>22.426820622078893</v>
      </c>
      <c r="M2094" s="105">
        <v>-0.8365607847627996</v>
      </c>
      <c r="N2094" s="83">
        <v>204.9874203606324</v>
      </c>
      <c r="O2094" s="105">
        <v>-0.98211879560077642</v>
      </c>
      <c r="P2094" s="83">
        <v>70.124205521563809</v>
      </c>
      <c r="Q2094" s="105">
        <v>-0.94772957589357809</v>
      </c>
      <c r="R2094" s="83">
        <v>2.723100307914347</v>
      </c>
      <c r="S2094" s="83">
        <v>7.5587031270445326</v>
      </c>
      <c r="T2094" s="105">
        <v>-0.63973974607214346</v>
      </c>
      <c r="U2094" s="83">
        <v>68.663537840640771</v>
      </c>
      <c r="V2094" s="105">
        <v>-0.96034139233789095</v>
      </c>
      <c r="W2094" s="83">
        <v>24.902029975926045</v>
      </c>
      <c r="X2094" s="105">
        <v>-0.89064745683195723</v>
      </c>
      <c r="Y2094" s="81">
        <v>54.43758798837662</v>
      </c>
      <c r="Z2094" s="80"/>
      <c r="AA2094" s="83">
        <v>2.723100307914347</v>
      </c>
      <c r="AB2094" s="80"/>
      <c r="AC2094" s="84">
        <v>14.85165651916164</v>
      </c>
      <c r="AD2094" s="84">
        <v>6.6619869296233052</v>
      </c>
      <c r="AE2094" s="105">
        <v>1.2293133679266182</v>
      </c>
      <c r="AF2094" s="84">
        <v>6.4808614031740559</v>
      </c>
      <c r="AG2094" s="105">
        <v>1.291617671670608</v>
      </c>
      <c r="AH2094" s="84">
        <v>6.2558253115795459</v>
      </c>
      <c r="AI2094" s="105">
        <v>1.3740523079618596</v>
      </c>
      <c r="AJ2094" s="84">
        <v>19.991032952462547</v>
      </c>
      <c r="AK2094" s="84">
        <v>19.766246053866979</v>
      </c>
      <c r="AL2094" s="105">
        <v>1.1372260467818642E-2</v>
      </c>
      <c r="AM2094" s="84">
        <v>19.347897043037662</v>
      </c>
      <c r="AN2094" s="105">
        <v>3.3240610490860405E-2</v>
      </c>
      <c r="AO2094" s="84">
        <v>17.616426463236213</v>
      </c>
      <c r="AP2094" s="105">
        <v>0.1347950161278117</v>
      </c>
      <c r="AQ2094" s="108">
        <v>1.4994903006891136E-4</v>
      </c>
      <c r="AR2094" s="108">
        <v>3.421768014356886E-5</v>
      </c>
    </row>
    <row r="2095" spans="1:44" x14ac:dyDescent="0.25">
      <c r="A2095" s="80" t="s">
        <v>326</v>
      </c>
      <c r="B2095" s="80" t="s">
        <v>340</v>
      </c>
      <c r="C2095" s="80" t="s">
        <v>281</v>
      </c>
      <c r="D2095" s="81">
        <v>854132129.66648972</v>
      </c>
      <c r="E2095" s="81">
        <v>794997769.05454075</v>
      </c>
      <c r="F2095" s="105">
        <v>7.4383052272304004E-2</v>
      </c>
      <c r="G2095" s="81">
        <v>736699007.30048037</v>
      </c>
      <c r="H2095" s="105">
        <v>0.15940448025893897</v>
      </c>
      <c r="I2095" s="81">
        <v>693781977.67777467</v>
      </c>
      <c r="J2095" s="105">
        <v>0.23112470076757929</v>
      </c>
      <c r="K2095" s="83">
        <v>327103322.65926689</v>
      </c>
      <c r="L2095" s="83">
        <v>326799156.93461102</v>
      </c>
      <c r="M2095" s="105">
        <v>9.3074207262023906E-4</v>
      </c>
      <c r="N2095" s="83">
        <v>312254979.99803543</v>
      </c>
      <c r="O2095" s="105">
        <v>4.7551980312131058E-2</v>
      </c>
      <c r="P2095" s="83">
        <v>285370298.14114493</v>
      </c>
      <c r="Q2095" s="105">
        <v>0.14624165440469453</v>
      </c>
      <c r="R2095" s="83">
        <v>483987953.63545847</v>
      </c>
      <c r="S2095" s="83">
        <v>484338482.49224043</v>
      </c>
      <c r="T2095" s="105">
        <v>-7.2372704101119061E-4</v>
      </c>
      <c r="U2095" s="83">
        <v>472731223.49537957</v>
      </c>
      <c r="V2095" s="105">
        <v>2.3812114750632555E-2</v>
      </c>
      <c r="W2095" s="83">
        <v>433245433.3604598</v>
      </c>
      <c r="X2095" s="105">
        <v>0.11712188142738238</v>
      </c>
      <c r="Y2095" s="80"/>
      <c r="Z2095" s="80"/>
      <c r="AA2095" s="80"/>
      <c r="AB2095" s="80"/>
      <c r="AC2095" s="84">
        <v>2.6111997968183647</v>
      </c>
      <c r="AD2095" s="84">
        <v>2.4326799876463916</v>
      </c>
      <c r="AE2095" s="105">
        <v>7.338400861540785E-2</v>
      </c>
      <c r="AF2095" s="84">
        <v>2.35928665510832</v>
      </c>
      <c r="AG2095" s="105">
        <v>0.10677513101877768</v>
      </c>
      <c r="AH2095" s="84">
        <v>2.4311639375119136</v>
      </c>
      <c r="AI2095" s="105">
        <v>7.4053360420730088E-2</v>
      </c>
      <c r="AJ2095" s="84">
        <v>1.7647797290215723</v>
      </c>
      <c r="AK2095" s="84">
        <v>1.6414094642320258</v>
      </c>
      <c r="AL2095" s="105">
        <v>7.5161175488450305E-2</v>
      </c>
      <c r="AM2095" s="84">
        <v>1.5583887221438861</v>
      </c>
      <c r="AN2095" s="105">
        <v>0.13243871952163042</v>
      </c>
      <c r="AO2095" s="84">
        <v>1.6013601627522493</v>
      </c>
      <c r="AP2095" s="105">
        <v>0.10205047563344814</v>
      </c>
      <c r="AQ2095" s="80"/>
      <c r="AR2095" s="80"/>
    </row>
    <row r="2096" spans="1:44" x14ac:dyDescent="0.25">
      <c r="A2096" s="80" t="s">
        <v>326</v>
      </c>
      <c r="B2096" s="80" t="s">
        <v>340</v>
      </c>
      <c r="C2096" s="80" t="s">
        <v>313</v>
      </c>
      <c r="D2096" s="81">
        <v>405854318.2305916</v>
      </c>
      <c r="E2096" s="81">
        <v>392663894.16645795</v>
      </c>
      <c r="F2096" s="105">
        <v>3.3592149062072828E-2</v>
      </c>
      <c r="G2096" s="81">
        <v>365287114.44990313</v>
      </c>
      <c r="H2096" s="105">
        <v>0.11105566601159704</v>
      </c>
      <c r="I2096" s="81">
        <v>335928140.89861071</v>
      </c>
      <c r="J2096" s="105">
        <v>0.20815814103852018</v>
      </c>
      <c r="K2096" s="83">
        <v>177555159.4211435</v>
      </c>
      <c r="L2096" s="83">
        <v>182589291.23075119</v>
      </c>
      <c r="M2096" s="105">
        <v>-2.7570794407902548E-2</v>
      </c>
      <c r="N2096" s="83">
        <v>174713027.4042055</v>
      </c>
      <c r="O2096" s="105">
        <v>1.6267430420987532E-2</v>
      </c>
      <c r="P2096" s="83">
        <v>159139682.10011002</v>
      </c>
      <c r="Q2096" s="105">
        <v>0.11571895254540505</v>
      </c>
      <c r="R2096" s="83">
        <v>221808701.70866165</v>
      </c>
      <c r="S2096" s="83">
        <v>227373485.32229689</v>
      </c>
      <c r="T2096" s="105">
        <v>-2.4474197621359783E-2</v>
      </c>
      <c r="U2096" s="83">
        <v>223452932.77421966</v>
      </c>
      <c r="V2096" s="105">
        <v>-7.3582881421358345E-3</v>
      </c>
      <c r="W2096" s="83">
        <v>201331961.79546279</v>
      </c>
      <c r="X2096" s="105">
        <v>0.10170635467209917</v>
      </c>
      <c r="Y2096" s="80"/>
      <c r="Z2096" s="80"/>
      <c r="AA2096" s="80"/>
      <c r="AB2096" s="80"/>
      <c r="AC2096" s="84">
        <v>2.2857928744720102</v>
      </c>
      <c r="AD2096" s="84">
        <v>2.1505307979437873</v>
      </c>
      <c r="AE2096" s="105">
        <v>6.2897065532636229E-2</v>
      </c>
      <c r="AF2096" s="84">
        <v>2.0907834972420054</v>
      </c>
      <c r="AG2096" s="105">
        <v>9.3270956790717729E-2</v>
      </c>
      <c r="AH2096" s="84">
        <v>2.1109011684922705</v>
      </c>
      <c r="AI2096" s="105">
        <v>8.2851678984411009E-2</v>
      </c>
      <c r="AJ2096" s="84">
        <v>1.82974930696663</v>
      </c>
      <c r="AK2096" s="84">
        <v>1.7269555137876589</v>
      </c>
      <c r="AL2096" s="105">
        <v>5.9523127468129031E-2</v>
      </c>
      <c r="AM2096" s="84">
        <v>1.6347385103197323</v>
      </c>
      <c r="AN2096" s="105">
        <v>0.1192917371285003</v>
      </c>
      <c r="AO2096" s="84">
        <v>1.6685286225934008</v>
      </c>
      <c r="AP2096" s="105">
        <v>9.6624464327524182E-2</v>
      </c>
      <c r="AQ2096" s="80"/>
      <c r="AR2096" s="80"/>
    </row>
    <row r="2097" spans="1:44" x14ac:dyDescent="0.25">
      <c r="A2097" s="80" t="s">
        <v>326</v>
      </c>
      <c r="B2097" s="80" t="s">
        <v>340</v>
      </c>
      <c r="C2097" s="80" t="s">
        <v>328</v>
      </c>
      <c r="D2097" s="81">
        <v>11234333.633015782</v>
      </c>
      <c r="E2097" s="81">
        <v>11954897.144806858</v>
      </c>
      <c r="F2097" s="105">
        <v>-6.0273501567019785E-2</v>
      </c>
      <c r="G2097" s="81">
        <v>11103475.479984185</v>
      </c>
      <c r="H2097" s="105">
        <v>1.1785332733655328E-2</v>
      </c>
      <c r="I2097" s="81">
        <v>10250958.846827149</v>
      </c>
      <c r="J2097" s="105">
        <v>9.5930029656982177E-2</v>
      </c>
      <c r="K2097" s="83">
        <v>4309066.6968709715</v>
      </c>
      <c r="L2097" s="83">
        <v>4796395.651046847</v>
      </c>
      <c r="M2097" s="105">
        <v>-0.10160315987892128</v>
      </c>
      <c r="N2097" s="83">
        <v>4706785.7880339175</v>
      </c>
      <c r="O2097" s="105">
        <v>-8.4499084741453304E-2</v>
      </c>
      <c r="P2097" s="83">
        <v>4219201.9574860847</v>
      </c>
      <c r="Q2097" s="105">
        <v>2.1298989782994569E-2</v>
      </c>
      <c r="R2097" s="83">
        <v>2973088.7708143471</v>
      </c>
      <c r="S2097" s="83">
        <v>3310917.2137256647</v>
      </c>
      <c r="T2097" s="105">
        <v>-0.10203469948170964</v>
      </c>
      <c r="U2097" s="83">
        <v>3147370.7812330434</v>
      </c>
      <c r="V2097" s="105">
        <v>-5.537384138465503E-2</v>
      </c>
      <c r="W2097" s="83">
        <v>2808145.3242101255</v>
      </c>
      <c r="X2097" s="105">
        <v>5.8737503783076774E-2</v>
      </c>
      <c r="Y2097" s="80"/>
      <c r="Z2097" s="80"/>
      <c r="AA2097" s="80"/>
      <c r="AB2097" s="80"/>
      <c r="AC2097" s="84">
        <v>2.6071384880567274</v>
      </c>
      <c r="AD2097" s="84">
        <v>2.492475186486673</v>
      </c>
      <c r="AE2097" s="105">
        <v>4.6003788600070594E-2</v>
      </c>
      <c r="AF2097" s="84">
        <v>2.3590356519331301</v>
      </c>
      <c r="AG2097" s="105">
        <v>0.10517129570309269</v>
      </c>
      <c r="AH2097" s="84">
        <v>2.4295966275420837</v>
      </c>
      <c r="AI2097" s="105">
        <v>7.3074624199760685E-2</v>
      </c>
      <c r="AJ2097" s="84">
        <v>3.7786741328744884</v>
      </c>
      <c r="AK2097" s="84">
        <v>3.6107508503223524</v>
      </c>
      <c r="AL2097" s="105">
        <v>4.6506471787480012E-2</v>
      </c>
      <c r="AM2097" s="84">
        <v>3.5278574568307404</v>
      </c>
      <c r="AN2097" s="105">
        <v>7.1096034664923743E-2</v>
      </c>
      <c r="AO2097" s="84">
        <v>3.6504374465415306</v>
      </c>
      <c r="AP2097" s="105">
        <v>3.5129128552648076E-2</v>
      </c>
      <c r="AQ2097" s="108">
        <v>99.999999999999972</v>
      </c>
      <c r="AR2097" s="108">
        <v>100.00000000000004</v>
      </c>
    </row>
    <row r="2098" spans="1:44" x14ac:dyDescent="0.25">
      <c r="A2098" s="80" t="s">
        <v>326</v>
      </c>
      <c r="B2098" s="80" t="s">
        <v>340</v>
      </c>
      <c r="C2098" s="80" t="s">
        <v>270</v>
      </c>
      <c r="D2098" s="81">
        <v>6464345.622768811</v>
      </c>
      <c r="E2098" s="81">
        <v>7000915.6586995749</v>
      </c>
      <c r="F2098" s="105">
        <v>-7.6642836750076229E-2</v>
      </c>
      <c r="G2098" s="81">
        <v>6822775.7097231913</v>
      </c>
      <c r="H2098" s="105">
        <v>-5.2534349977763281E-2</v>
      </c>
      <c r="I2098" s="81">
        <v>6491542.2533194041</v>
      </c>
      <c r="J2098" s="105">
        <v>-4.1895484138128091E-3</v>
      </c>
      <c r="K2098" s="83">
        <v>2643649.137715511</v>
      </c>
      <c r="L2098" s="83">
        <v>3007745.0297140707</v>
      </c>
      <c r="M2098" s="105">
        <v>-0.12105277821144708</v>
      </c>
      <c r="N2098" s="83">
        <v>3111632.9833766352</v>
      </c>
      <c r="O2098" s="105">
        <v>-0.15039815047637287</v>
      </c>
      <c r="P2098" s="83">
        <v>2852691.3581329794</v>
      </c>
      <c r="Q2098" s="105">
        <v>-7.3278947552980866E-2</v>
      </c>
      <c r="R2098" s="83">
        <v>2009194.4497816688</v>
      </c>
      <c r="S2098" s="83">
        <v>2264126.2996409419</v>
      </c>
      <c r="T2098" s="105">
        <v>-0.11259612588736839</v>
      </c>
      <c r="U2098" s="83">
        <v>2232789.3710803716</v>
      </c>
      <c r="V2098" s="105">
        <v>-0.10014151992783478</v>
      </c>
      <c r="W2098" s="83">
        <v>2034557.6560945243</v>
      </c>
      <c r="X2098" s="105">
        <v>-1.2466201799137962E-2</v>
      </c>
      <c r="Y2098" s="80"/>
      <c r="Z2098" s="80"/>
      <c r="AA2098" s="80"/>
      <c r="AB2098" s="80"/>
      <c r="AC2098" s="84">
        <v>2.4452358410749335</v>
      </c>
      <c r="AD2098" s="84">
        <v>2.327629366697054</v>
      </c>
      <c r="AE2098" s="105">
        <v>5.0526289133722833E-2</v>
      </c>
      <c r="AF2098" s="84">
        <v>2.1926672413400614</v>
      </c>
      <c r="AG2098" s="105">
        <v>0.11518783834272697</v>
      </c>
      <c r="AH2098" s="84">
        <v>2.2755852065145836</v>
      </c>
      <c r="AI2098" s="105">
        <v>7.4552530080908952E-2</v>
      </c>
      <c r="AJ2098" s="84">
        <v>3.2173817837647647</v>
      </c>
      <c r="AK2098" s="84">
        <v>3.0921047380659905</v>
      </c>
      <c r="AL2098" s="105">
        <v>4.0515136552952226E-2</v>
      </c>
      <c r="AM2098" s="84">
        <v>3.0557184650256017</v>
      </c>
      <c r="AN2098" s="105">
        <v>5.2905174540616093E-2</v>
      </c>
      <c r="AO2098" s="84">
        <v>3.1906405964333167</v>
      </c>
      <c r="AP2098" s="105">
        <v>8.3811342967744125E-3</v>
      </c>
      <c r="AQ2098" s="80"/>
      <c r="AR2098" s="80"/>
    </row>
    <row r="2099" spans="1:44" x14ac:dyDescent="0.25">
      <c r="A2099" s="80" t="s">
        <v>326</v>
      </c>
      <c r="B2099" s="80" t="s">
        <v>340</v>
      </c>
      <c r="C2099" s="80" t="s">
        <v>271</v>
      </c>
      <c r="D2099" s="81">
        <v>4230694.0457484797</v>
      </c>
      <c r="E2099" s="81">
        <v>4399137.2476159753</v>
      </c>
      <c r="F2099" s="105">
        <v>-3.8290053796066509E-2</v>
      </c>
      <c r="G2099" s="81">
        <v>3867053.889892769</v>
      </c>
      <c r="H2099" s="105">
        <v>9.403545081338241E-2</v>
      </c>
      <c r="I2099" s="81">
        <v>3474705.1961079226</v>
      </c>
      <c r="J2099" s="105">
        <v>0.21756920572351096</v>
      </c>
      <c r="K2099" s="83">
        <v>1565081.1394228367</v>
      </c>
      <c r="L2099" s="83">
        <v>1678580.8382863814</v>
      </c>
      <c r="M2099" s="105">
        <v>-6.7616462832623278E-2</v>
      </c>
      <c r="N2099" s="83">
        <v>1512321.3120668307</v>
      </c>
      <c r="O2099" s="105">
        <v>3.4886652019669825E-2</v>
      </c>
      <c r="P2099" s="83">
        <v>1309540.4942839507</v>
      </c>
      <c r="Q2099" s="105">
        <v>0.19513764274896611</v>
      </c>
      <c r="R2099" s="83">
        <v>930766.21786603611</v>
      </c>
      <c r="S2099" s="83">
        <v>1009231.8445122428</v>
      </c>
      <c r="T2099" s="105">
        <v>-7.7747870395556931E-2</v>
      </c>
      <c r="U2099" s="83">
        <v>887339.56181696581</v>
      </c>
      <c r="V2099" s="105">
        <v>4.894029063704481E-2</v>
      </c>
      <c r="W2099" s="83">
        <v>756099.31035540567</v>
      </c>
      <c r="X2099" s="105">
        <v>0.23101053673561478</v>
      </c>
      <c r="Y2099" s="80"/>
      <c r="Z2099" s="80"/>
      <c r="AA2099" s="80"/>
      <c r="AB2099" s="80"/>
      <c r="AC2099" s="84">
        <v>2.7031787293204843</v>
      </c>
      <c r="AD2099" s="84">
        <v>2.6207479242447076</v>
      </c>
      <c r="AE2099" s="105">
        <v>3.1453160494072714E-2</v>
      </c>
      <c r="AF2099" s="84">
        <v>2.5570319343101877</v>
      </c>
      <c r="AG2099" s="105">
        <v>5.7154857180038592E-2</v>
      </c>
      <c r="AH2099" s="84">
        <v>2.6533774337447058</v>
      </c>
      <c r="AI2099" s="105">
        <v>1.8769020548084651E-2</v>
      </c>
      <c r="AJ2099" s="84">
        <v>4.54538848159764</v>
      </c>
      <c r="AK2099" s="84">
        <v>4.3588965920333784</v>
      </c>
      <c r="AL2099" s="105">
        <v>4.2784196786202051E-2</v>
      </c>
      <c r="AM2099" s="84">
        <v>4.3580316445875296</v>
      </c>
      <c r="AN2099" s="105">
        <v>4.2991160296598302E-2</v>
      </c>
      <c r="AO2099" s="84">
        <v>4.5955672072688865</v>
      </c>
      <c r="AP2099" s="105">
        <v>-1.091894066784138E-2</v>
      </c>
      <c r="AQ2099" s="80"/>
      <c r="AR2099" s="80"/>
    </row>
    <row r="2100" spans="1:44" x14ac:dyDescent="0.25">
      <c r="A2100" s="80" t="s">
        <v>326</v>
      </c>
      <c r="B2100" s="80" t="s">
        <v>340</v>
      </c>
      <c r="C2100" s="80" t="s">
        <v>127</v>
      </c>
      <c r="D2100" s="81">
        <v>539293.96449849254</v>
      </c>
      <c r="E2100" s="81">
        <v>554844.23849130864</v>
      </c>
      <c r="F2100" s="105">
        <v>-2.802637733988057E-2</v>
      </c>
      <c r="G2100" s="81">
        <v>413645.8803682244</v>
      </c>
      <c r="H2100" s="105">
        <v>0.30375761029800941</v>
      </c>
      <c r="I2100" s="81">
        <v>284711.39739982248</v>
      </c>
      <c r="J2100" s="105">
        <v>0.89417764593792404</v>
      </c>
      <c r="K2100" s="83">
        <v>100336.41973262386</v>
      </c>
      <c r="L2100" s="83">
        <v>110069.78304639441</v>
      </c>
      <c r="M2100" s="105">
        <v>-8.8429022429052442E-2</v>
      </c>
      <c r="N2100" s="83">
        <v>82831.492590451395</v>
      </c>
      <c r="O2100" s="105">
        <v>0.21133178450282319</v>
      </c>
      <c r="P2100" s="83">
        <v>56970.105069154619</v>
      </c>
      <c r="Q2100" s="105">
        <v>0.76121177257489581</v>
      </c>
      <c r="R2100" s="83">
        <v>33128.103166641915</v>
      </c>
      <c r="S2100" s="83">
        <v>37559.069572480614</v>
      </c>
      <c r="T2100" s="105">
        <v>-0.11797327399945101</v>
      </c>
      <c r="U2100" s="83">
        <v>27241.848335705898</v>
      </c>
      <c r="V2100" s="105">
        <v>0.21607398875431302</v>
      </c>
      <c r="W2100" s="83">
        <v>17488.357760195609</v>
      </c>
      <c r="X2100" s="105">
        <v>0.89429468569331083</v>
      </c>
      <c r="Y2100" s="80"/>
      <c r="Z2100" s="80"/>
      <c r="AA2100" s="80"/>
      <c r="AB2100" s="80"/>
      <c r="AC2100" s="84">
        <v>5.3748575635407478</v>
      </c>
      <c r="AD2100" s="84">
        <v>5.0408406661203449</v>
      </c>
      <c r="AE2100" s="105">
        <v>6.6262141484721288E-2</v>
      </c>
      <c r="AF2100" s="84">
        <v>4.9938238154591517</v>
      </c>
      <c r="AG2100" s="105">
        <v>7.6300999426941629E-2</v>
      </c>
      <c r="AH2100" s="84">
        <v>4.9975578780172212</v>
      </c>
      <c r="AI2100" s="105">
        <v>7.5496811589347748E-2</v>
      </c>
      <c r="AJ2100" s="84">
        <v>16.279047483815205</v>
      </c>
      <c r="AK2100" s="84">
        <v>14.772576765262601</v>
      </c>
      <c r="AL2100" s="105">
        <v>0.1019775183768236</v>
      </c>
      <c r="AM2100" s="84">
        <v>15.184207593801872</v>
      </c>
      <c r="AN2100" s="105">
        <v>7.2103854168869608E-2</v>
      </c>
      <c r="AO2100" s="84">
        <v>16.280053353428077</v>
      </c>
      <c r="AP2100" s="105">
        <v>-6.1785400270806225E-5</v>
      </c>
      <c r="AQ2100" s="80"/>
      <c r="AR2100" s="80"/>
    </row>
    <row r="2101" spans="1:44" x14ac:dyDescent="0.25">
      <c r="A2101" s="80" t="s">
        <v>326</v>
      </c>
      <c r="B2101" s="80" t="s">
        <v>340</v>
      </c>
      <c r="C2101" s="80" t="s">
        <v>282</v>
      </c>
      <c r="D2101" s="81">
        <v>51499.860182064775</v>
      </c>
      <c r="E2101" s="81">
        <v>93454.015701258177</v>
      </c>
      <c r="F2101" s="105">
        <v>-0.44892833340952487</v>
      </c>
      <c r="G2101" s="81">
        <v>69162.877067273861</v>
      </c>
      <c r="H2101" s="105">
        <v>-0.25538291109591194</v>
      </c>
      <c r="I2101" s="81">
        <v>32482.712067787648</v>
      </c>
      <c r="J2101" s="105">
        <v>0.58545444341564046</v>
      </c>
      <c r="K2101" s="83">
        <v>12340.099460046207</v>
      </c>
      <c r="L2101" s="83">
        <v>23868.707377258797</v>
      </c>
      <c r="M2101" s="105">
        <v>-0.4830009323503045</v>
      </c>
      <c r="N2101" s="83">
        <v>19015.974961165797</v>
      </c>
      <c r="O2101" s="105">
        <v>-0.35106669601495505</v>
      </c>
      <c r="P2101" s="83">
        <v>10030.146538405541</v>
      </c>
      <c r="Q2101" s="105">
        <v>0.23030101432674302</v>
      </c>
      <c r="R2101" s="83">
        <v>6056.1277401073639</v>
      </c>
      <c r="S2101" s="83">
        <v>10366.174998371485</v>
      </c>
      <c r="T2101" s="105">
        <v>-0.41577990521491537</v>
      </c>
      <c r="U2101" s="83">
        <v>7877.1112521581563</v>
      </c>
      <c r="V2101" s="105">
        <v>-0.23117402481168242</v>
      </c>
      <c r="W2101" s="83">
        <v>3677.6166441857272</v>
      </c>
      <c r="X2101" s="105">
        <v>0.64675340744991394</v>
      </c>
      <c r="Y2101" s="80"/>
      <c r="Z2101" s="80"/>
      <c r="AA2101" s="80"/>
      <c r="AB2101" s="80"/>
      <c r="AC2101" s="84">
        <v>4.1733748053495781</v>
      </c>
      <c r="AD2101" s="84">
        <v>3.9153362695416689</v>
      </c>
      <c r="AE2101" s="105">
        <v>6.590456554530251E-2</v>
      </c>
      <c r="AF2101" s="84">
        <v>3.6370934021798771</v>
      </c>
      <c r="AG2101" s="105">
        <v>0.14744779522249357</v>
      </c>
      <c r="AH2101" s="84">
        <v>3.2385082255190381</v>
      </c>
      <c r="AI2101" s="105">
        <v>0.2886719794206199</v>
      </c>
      <c r="AJ2101" s="84">
        <v>8.5037605532989922</v>
      </c>
      <c r="AK2101" s="84">
        <v>9.0152843952508714</v>
      </c>
      <c r="AL2101" s="105">
        <v>-5.6739623457840449E-2</v>
      </c>
      <c r="AM2101" s="84">
        <v>8.7802336228683764</v>
      </c>
      <c r="AN2101" s="105">
        <v>-3.1488122235073787E-2</v>
      </c>
      <c r="AO2101" s="84">
        <v>8.8325443379593338</v>
      </c>
      <c r="AP2101" s="105">
        <v>-3.72241306785564E-2</v>
      </c>
      <c r="AQ2101" s="108">
        <v>0.45841490794536754</v>
      </c>
      <c r="AR2101" s="108">
        <v>0.20369818081309948</v>
      </c>
    </row>
    <row r="2102" spans="1:44" x14ac:dyDescent="0.25">
      <c r="A2102" s="80" t="s">
        <v>326</v>
      </c>
      <c r="B2102" s="80" t="s">
        <v>340</v>
      </c>
      <c r="C2102" s="80" t="s">
        <v>284</v>
      </c>
      <c r="D2102" s="81">
        <v>38.034163811206817</v>
      </c>
      <c r="E2102" s="81">
        <v>8.2173311233520501</v>
      </c>
      <c r="F2102" s="105">
        <v>3.6285300227370847</v>
      </c>
      <c r="G2102" s="80"/>
      <c r="H2102" s="80"/>
      <c r="I2102" s="80"/>
      <c r="J2102" s="80"/>
      <c r="K2102" s="83">
        <v>2.6112117171287537</v>
      </c>
      <c r="L2102" s="83">
        <v>0.71111517452888506</v>
      </c>
      <c r="M2102" s="105">
        <v>2.6719954947645235</v>
      </c>
      <c r="N2102" s="80"/>
      <c r="O2102" s="80"/>
      <c r="P2102" s="80"/>
      <c r="Q2102" s="80"/>
      <c r="R2102" s="83">
        <v>0.76098168619040507</v>
      </c>
      <c r="S2102" s="83">
        <v>0.20543327054855354</v>
      </c>
      <c r="T2102" s="105">
        <v>2.7042767423135063</v>
      </c>
      <c r="U2102" s="80"/>
      <c r="V2102" s="80"/>
      <c r="W2102" s="80"/>
      <c r="X2102" s="80"/>
      <c r="Y2102" s="80"/>
      <c r="Z2102" s="80"/>
      <c r="AA2102" s="80"/>
      <c r="AB2102" s="80"/>
      <c r="AC2102" s="84">
        <v>14.565714285714286</v>
      </c>
      <c r="AD2102" s="84">
        <v>11.555555861673245</v>
      </c>
      <c r="AE2102" s="105">
        <v>0.26049447210280458</v>
      </c>
      <c r="AF2102" s="80"/>
      <c r="AG2102" s="80"/>
      <c r="AH2102" s="80"/>
      <c r="AI2102" s="80"/>
      <c r="AJ2102" s="84">
        <v>49.980393091470923</v>
      </c>
      <c r="AK2102" s="84">
        <v>40.000001467191304</v>
      </c>
      <c r="AL2102" s="105">
        <v>0.24950978145502595</v>
      </c>
      <c r="AM2102" s="80"/>
      <c r="AN2102" s="80"/>
      <c r="AO2102" s="80"/>
      <c r="AP2102" s="80"/>
      <c r="AQ2102" s="108">
        <v>3.3855291336044109E-4</v>
      </c>
      <c r="AR2102" s="108">
        <v>2.5595659761681714E-5</v>
      </c>
    </row>
    <row r="2103" spans="1:44" x14ac:dyDescent="0.25">
      <c r="A2103" s="80" t="s">
        <v>326</v>
      </c>
      <c r="B2103" s="80" t="s">
        <v>340</v>
      </c>
      <c r="C2103" s="80" t="s">
        <v>285</v>
      </c>
      <c r="D2103" s="81">
        <v>2282172.2426484991</v>
      </c>
      <c r="E2103" s="81">
        <v>2816815.2173326137</v>
      </c>
      <c r="F2103" s="105">
        <v>-0.18980406360854415</v>
      </c>
      <c r="G2103" s="81">
        <v>2620809.9064625418</v>
      </c>
      <c r="H2103" s="105">
        <v>-0.12921107440070748</v>
      </c>
      <c r="I2103" s="81">
        <v>2286730.961380261</v>
      </c>
      <c r="J2103" s="105">
        <v>-1.9935527216591704E-3</v>
      </c>
      <c r="K2103" s="83">
        <v>778021.38769473473</v>
      </c>
      <c r="L2103" s="83">
        <v>1044458.8838832052</v>
      </c>
      <c r="M2103" s="105">
        <v>-0.25509620368958863</v>
      </c>
      <c r="N2103" s="83">
        <v>1017847.4008818658</v>
      </c>
      <c r="O2103" s="105">
        <v>-0.2356207944131361</v>
      </c>
      <c r="P2103" s="83">
        <v>835532.35118594428</v>
      </c>
      <c r="Q2103" s="105">
        <v>-6.8831522094361997E-2</v>
      </c>
      <c r="R2103" s="83">
        <v>529992.81200114172</v>
      </c>
      <c r="S2103" s="83">
        <v>686646.98473855236</v>
      </c>
      <c r="T2103" s="105">
        <v>-0.22814368404611618</v>
      </c>
      <c r="U2103" s="83">
        <v>643432.89413221425</v>
      </c>
      <c r="V2103" s="105">
        <v>-0.17630444940815004</v>
      </c>
      <c r="W2103" s="83">
        <v>522077.18877500133</v>
      </c>
      <c r="X2103" s="105">
        <v>1.5161787176937499E-2</v>
      </c>
      <c r="Y2103" s="80"/>
      <c r="Z2103" s="80"/>
      <c r="AA2103" s="80"/>
      <c r="AB2103" s="80"/>
      <c r="AC2103" s="84">
        <v>2.93330270702524</v>
      </c>
      <c r="AD2103" s="84">
        <v>2.6969134551854692</v>
      </c>
      <c r="AE2103" s="105">
        <v>8.7651775174785534E-2</v>
      </c>
      <c r="AF2103" s="84">
        <v>2.5748554294011705</v>
      </c>
      <c r="AG2103" s="105">
        <v>0.13921064209318848</v>
      </c>
      <c r="AH2103" s="84">
        <v>2.7368550818343578</v>
      </c>
      <c r="AI2103" s="105">
        <v>7.1778599639705648E-2</v>
      </c>
      <c r="AJ2103" s="84">
        <v>4.3060437631814201</v>
      </c>
      <c r="AK2103" s="84">
        <v>4.1022756670301899</v>
      </c>
      <c r="AL2103" s="105">
        <v>4.9671965682098237E-2</v>
      </c>
      <c r="AM2103" s="84">
        <v>4.0731674279680377</v>
      </c>
      <c r="AN2103" s="105">
        <v>5.7173278371607822E-2</v>
      </c>
      <c r="AO2103" s="84">
        <v>4.3800629687457375</v>
      </c>
      <c r="AP2103" s="105">
        <v>-1.6899119052051742E-2</v>
      </c>
      <c r="AQ2103" s="108">
        <v>20.31426444325621</v>
      </c>
      <c r="AR2103" s="108">
        <v>17.826336610056</v>
      </c>
    </row>
    <row r="2104" spans="1:44" x14ac:dyDescent="0.25">
      <c r="A2104" s="80" t="s">
        <v>326</v>
      </c>
      <c r="B2104" s="80" t="s">
        <v>340</v>
      </c>
      <c r="C2104" s="80" t="s">
        <v>287</v>
      </c>
      <c r="D2104" s="81">
        <v>5.4045649051666258</v>
      </c>
      <c r="E2104" s="80"/>
      <c r="F2104" s="80"/>
      <c r="G2104" s="80"/>
      <c r="H2104" s="80"/>
      <c r="I2104" s="81">
        <v>185.0779023051262</v>
      </c>
      <c r="J2104" s="105">
        <v>-0.97079843223932549</v>
      </c>
      <c r="K2104" s="83">
        <v>1.5012680292129517</v>
      </c>
      <c r="L2104" s="80"/>
      <c r="M2104" s="80"/>
      <c r="N2104" s="80"/>
      <c r="O2104" s="80"/>
      <c r="P2104" s="83">
        <v>4.0418923533371753</v>
      </c>
      <c r="Q2104" s="105">
        <v>-0.62857298067984557</v>
      </c>
      <c r="R2104" s="83">
        <v>1.3751615276445506</v>
      </c>
      <c r="S2104" s="80"/>
      <c r="T2104" s="80"/>
      <c r="U2104" s="80"/>
      <c r="V2104" s="80"/>
      <c r="W2104" s="83">
        <v>3.7022374690810977</v>
      </c>
      <c r="X2104" s="105">
        <v>-0.62855934036401284</v>
      </c>
      <c r="Y2104" s="80"/>
      <c r="Z2104" s="80"/>
      <c r="AA2104" s="80"/>
      <c r="AB2104" s="80"/>
      <c r="AC2104" s="84">
        <v>3.6</v>
      </c>
      <c r="AD2104" s="80"/>
      <c r="AE2104" s="80"/>
      <c r="AF2104" s="80"/>
      <c r="AG2104" s="80"/>
      <c r="AH2104" s="84">
        <v>45.789913764605146</v>
      </c>
      <c r="AI2104" s="105">
        <v>-0.92138006595717281</v>
      </c>
      <c r="AJ2104" s="84">
        <v>3.9301309675408462</v>
      </c>
      <c r="AK2104" s="80"/>
      <c r="AL2104" s="80"/>
      <c r="AM2104" s="80"/>
      <c r="AN2104" s="80"/>
      <c r="AO2104" s="84">
        <v>49.990824157225894</v>
      </c>
      <c r="AP2104" s="105">
        <v>-0.92138295309594798</v>
      </c>
      <c r="AQ2104" s="108">
        <v>4.8107569898792524E-5</v>
      </c>
      <c r="AR2104" s="108">
        <v>4.6253631615173262E-5</v>
      </c>
    </row>
    <row r="2105" spans="1:44" x14ac:dyDescent="0.25">
      <c r="A2105" s="80" t="s">
        <v>326</v>
      </c>
      <c r="B2105" s="80" t="s">
        <v>340</v>
      </c>
      <c r="C2105" s="80" t="s">
        <v>288</v>
      </c>
      <c r="D2105" s="81">
        <v>6371.7795259582999</v>
      </c>
      <c r="E2105" s="81">
        <v>4148.5013376450543</v>
      </c>
      <c r="F2105" s="105">
        <v>0.53592321837729373</v>
      </c>
      <c r="G2105" s="81">
        <v>671.07442827105524</v>
      </c>
      <c r="H2105" s="105">
        <v>8.4948924553338223</v>
      </c>
      <c r="I2105" s="81">
        <v>34.061982793807985</v>
      </c>
      <c r="J2105" s="105">
        <v>186.0642576660747</v>
      </c>
      <c r="K2105" s="83">
        <v>1766.3304603193906</v>
      </c>
      <c r="L2105" s="83">
        <v>870.99740217425767</v>
      </c>
      <c r="M2105" s="105">
        <v>1.027939986858889</v>
      </c>
      <c r="N2105" s="83">
        <v>97.149617293996798</v>
      </c>
      <c r="O2105" s="105">
        <v>17.181548311961681</v>
      </c>
      <c r="P2105" s="83">
        <v>3.4096078872680664</v>
      </c>
      <c r="Q2105" s="105">
        <v>517.04504175248587</v>
      </c>
      <c r="R2105" s="83">
        <v>826.06967656707889</v>
      </c>
      <c r="S2105" s="83">
        <v>1100.4603915611713</v>
      </c>
      <c r="T2105" s="105">
        <v>-0.24934174559870093</v>
      </c>
      <c r="U2105" s="83">
        <v>261.49873429528969</v>
      </c>
      <c r="V2105" s="105">
        <v>2.1589815483935157</v>
      </c>
      <c r="W2105" s="83">
        <v>1.4490833927346216</v>
      </c>
      <c r="X2105" s="105">
        <v>569.06358689141473</v>
      </c>
      <c r="Y2105" s="80"/>
      <c r="Z2105" s="80"/>
      <c r="AA2105" s="80"/>
      <c r="AB2105" s="80"/>
      <c r="AC2105" s="84">
        <v>3.6073541554654192</v>
      </c>
      <c r="AD2105" s="84">
        <v>4.7629319298647887</v>
      </c>
      <c r="AE2105" s="105">
        <v>-0.24261899842691526</v>
      </c>
      <c r="AF2105" s="84">
        <v>6.9076384134404938</v>
      </c>
      <c r="AG2105" s="105">
        <v>-0.47777316362616307</v>
      </c>
      <c r="AH2105" s="84">
        <v>9.99</v>
      </c>
      <c r="AI2105" s="105">
        <v>-0.63890348794139951</v>
      </c>
      <c r="AJ2105" s="84">
        <v>7.7133681415806041</v>
      </c>
      <c r="AK2105" s="84">
        <v>3.7697870540890355</v>
      </c>
      <c r="AL2105" s="105">
        <v>1.0461018171342122</v>
      </c>
      <c r="AM2105" s="84">
        <v>2.5662626248632789</v>
      </c>
      <c r="AN2105" s="105">
        <v>2.0056815178811029</v>
      </c>
      <c r="AO2105" s="84">
        <v>23.505881693618953</v>
      </c>
      <c r="AP2105" s="105">
        <v>-0.6718536984862592</v>
      </c>
      <c r="AQ2105" s="108">
        <v>5.6717022425190673E-2</v>
      </c>
      <c r="AR2105" s="108">
        <v>2.7784897803129288E-2</v>
      </c>
    </row>
    <row r="2106" spans="1:44" x14ac:dyDescent="0.25">
      <c r="A2106" s="80" t="s">
        <v>326</v>
      </c>
      <c r="B2106" s="80" t="s">
        <v>340</v>
      </c>
      <c r="C2106" s="80" t="s">
        <v>289</v>
      </c>
      <c r="D2106" s="81">
        <v>133.09625496625901</v>
      </c>
      <c r="E2106" s="80"/>
      <c r="F2106" s="80"/>
      <c r="G2106" s="80"/>
      <c r="H2106" s="80"/>
      <c r="I2106" s="80"/>
      <c r="J2106" s="80"/>
      <c r="K2106" s="83">
        <v>10.000494923933513</v>
      </c>
      <c r="L2106" s="80"/>
      <c r="M2106" s="80"/>
      <c r="N2106" s="80"/>
      <c r="O2106" s="80"/>
      <c r="P2106" s="80"/>
      <c r="Q2106" s="80"/>
      <c r="R2106" s="83">
        <v>2.8940579244332847</v>
      </c>
      <c r="S2106" s="80"/>
      <c r="T2106" s="80"/>
      <c r="U2106" s="80"/>
      <c r="V2106" s="80"/>
      <c r="W2106" s="80"/>
      <c r="X2106" s="80"/>
      <c r="Y2106" s="80"/>
      <c r="Z2106" s="80"/>
      <c r="AA2106" s="80"/>
      <c r="AB2106" s="80"/>
      <c r="AC2106" s="84">
        <v>13.308966804005738</v>
      </c>
      <c r="AD2106" s="80"/>
      <c r="AE2106" s="80"/>
      <c r="AF2106" s="80"/>
      <c r="AG2106" s="80"/>
      <c r="AH2106" s="80"/>
      <c r="AI2106" s="80"/>
      <c r="AJ2106" s="84">
        <v>45.989492415678569</v>
      </c>
      <c r="AK2106" s="80"/>
      <c r="AL2106" s="80"/>
      <c r="AM2106" s="80"/>
      <c r="AN2106" s="80"/>
      <c r="AO2106" s="80"/>
      <c r="AP2106" s="80"/>
      <c r="AQ2106" s="108">
        <v>1.1847276332893647E-3</v>
      </c>
      <c r="AR2106" s="108">
        <v>9.7341793250276407E-5</v>
      </c>
    </row>
    <row r="2107" spans="1:44" x14ac:dyDescent="0.25">
      <c r="A2107" s="80" t="s">
        <v>326</v>
      </c>
      <c r="B2107" s="80" t="s">
        <v>340</v>
      </c>
      <c r="C2107" s="80" t="s">
        <v>290</v>
      </c>
      <c r="D2107" s="81">
        <v>1948521.8030999803</v>
      </c>
      <c r="E2107" s="81">
        <v>1582322.0302833614</v>
      </c>
      <c r="F2107" s="105">
        <v>0.23143188668809725</v>
      </c>
      <c r="G2107" s="81">
        <v>1246243.983430227</v>
      </c>
      <c r="H2107" s="105">
        <v>0.56351551462400418</v>
      </c>
      <c r="I2107" s="81">
        <v>1187974.2347276616</v>
      </c>
      <c r="J2107" s="105">
        <v>0.6402054406059331</v>
      </c>
      <c r="K2107" s="83">
        <v>787059.7517281021</v>
      </c>
      <c r="L2107" s="83">
        <v>634121.95440317621</v>
      </c>
      <c r="M2107" s="105">
        <v>0.24118041689452008</v>
      </c>
      <c r="N2107" s="83">
        <v>494473.91118496499</v>
      </c>
      <c r="O2107" s="105">
        <v>0.59171138036783344</v>
      </c>
      <c r="P2107" s="83">
        <v>474008.14309800637</v>
      </c>
      <c r="Q2107" s="105">
        <v>0.66043508574359844</v>
      </c>
      <c r="R2107" s="83">
        <v>400773.40586489433</v>
      </c>
      <c r="S2107" s="83">
        <v>322584.85977369064</v>
      </c>
      <c r="T2107" s="105">
        <v>0.24238132609836946</v>
      </c>
      <c r="U2107" s="83">
        <v>243906.66768475113</v>
      </c>
      <c r="V2107" s="105">
        <v>0.6431424760510982</v>
      </c>
      <c r="W2107" s="83">
        <v>234022.12158040455</v>
      </c>
      <c r="X2107" s="105">
        <v>0.71254496437507908</v>
      </c>
      <c r="Y2107" s="80"/>
      <c r="Z2107" s="80"/>
      <c r="AA2107" s="80"/>
      <c r="AB2107" s="80"/>
      <c r="AC2107" s="84">
        <v>2.4756974280818227</v>
      </c>
      <c r="AD2107" s="84">
        <v>2.49529608507659</v>
      </c>
      <c r="AE2107" s="105">
        <v>-7.8542410706205646E-3</v>
      </c>
      <c r="AF2107" s="84">
        <v>2.520343248127507</v>
      </c>
      <c r="AG2107" s="105">
        <v>-1.7714182414976205E-2</v>
      </c>
      <c r="AH2107" s="84">
        <v>2.5062317009225619</v>
      </c>
      <c r="AI2107" s="105">
        <v>-1.2183339963938406E-2</v>
      </c>
      <c r="AJ2107" s="84">
        <v>4.8619039451855528</v>
      </c>
      <c r="AK2107" s="84">
        <v>4.9051342068361148</v>
      </c>
      <c r="AL2107" s="105">
        <v>-8.8132678592796661E-3</v>
      </c>
      <c r="AM2107" s="84">
        <v>5.1095117458658201</v>
      </c>
      <c r="AN2107" s="105">
        <v>-4.8460168602334729E-2</v>
      </c>
      <c r="AO2107" s="84">
        <v>5.0763330693055924</v>
      </c>
      <c r="AP2107" s="105">
        <v>-4.2240948573016308E-2</v>
      </c>
      <c r="AQ2107" s="108">
        <v>17.344346952396076</v>
      </c>
      <c r="AR2107" s="108">
        <v>13.480034965626679</v>
      </c>
    </row>
    <row r="2108" spans="1:44" x14ac:dyDescent="0.25">
      <c r="A2108" s="80" t="s">
        <v>326</v>
      </c>
      <c r="B2108" s="80" t="s">
        <v>340</v>
      </c>
      <c r="C2108" s="80" t="s">
        <v>291</v>
      </c>
      <c r="D2108" s="81">
        <v>481238.27803296683</v>
      </c>
      <c r="E2108" s="81">
        <v>457233.50412128208</v>
      </c>
      <c r="F2108" s="105">
        <v>5.2500032686400508E-2</v>
      </c>
      <c r="G2108" s="81">
        <v>343797.99884274008</v>
      </c>
      <c r="H2108" s="105">
        <v>0.39977044558975056</v>
      </c>
      <c r="I2108" s="81">
        <v>251960.85637227059</v>
      </c>
      <c r="J2108" s="105">
        <v>0.90997238603579078</v>
      </c>
      <c r="K2108" s="83">
        <v>86214.523501840566</v>
      </c>
      <c r="L2108" s="83">
        <v>85329.367151786821</v>
      </c>
      <c r="M2108" s="105">
        <v>1.0373408119612541E-2</v>
      </c>
      <c r="N2108" s="83">
        <v>63715.878748298128</v>
      </c>
      <c r="O2108" s="105">
        <v>0.35310891406552852</v>
      </c>
      <c r="P2108" s="83">
        <v>46923.764879514369</v>
      </c>
      <c r="Q2108" s="105">
        <v>0.83733175978552965</v>
      </c>
      <c r="R2108" s="83">
        <v>26240.297720081082</v>
      </c>
      <c r="S2108" s="83">
        <v>26092.228749277398</v>
      </c>
      <c r="T2108" s="105">
        <v>5.674830319268338E-3</v>
      </c>
      <c r="U2108" s="83">
        <v>19102.166808465779</v>
      </c>
      <c r="V2108" s="105">
        <v>0.37368173899789187</v>
      </c>
      <c r="W2108" s="83">
        <v>13801.843165070544</v>
      </c>
      <c r="X2108" s="105">
        <v>0.90121691764253298</v>
      </c>
      <c r="Y2108" s="80"/>
      <c r="Z2108" s="80"/>
      <c r="AA2108" s="80"/>
      <c r="AB2108" s="80"/>
      <c r="AC2108" s="84">
        <v>5.5818701824953312</v>
      </c>
      <c r="AD2108" s="84">
        <v>5.3584541803519921</v>
      </c>
      <c r="AE2108" s="105">
        <v>4.1694114500884491E-2</v>
      </c>
      <c r="AF2108" s="84">
        <v>5.395797807338929</v>
      </c>
      <c r="AG2108" s="105">
        <v>3.4484682673491127E-2</v>
      </c>
      <c r="AH2108" s="84">
        <v>5.3695788694540534</v>
      </c>
      <c r="AI2108" s="105">
        <v>3.9535933487994807E-2</v>
      </c>
      <c r="AJ2108" s="84">
        <v>18.339665318076271</v>
      </c>
      <c r="AK2108" s="84">
        <v>17.523742740218953</v>
      </c>
      <c r="AL2108" s="105">
        <v>4.6560976724720128E-2</v>
      </c>
      <c r="AM2108" s="84">
        <v>17.997853452435262</v>
      </c>
      <c r="AN2108" s="105">
        <v>1.8991812915042896E-2</v>
      </c>
      <c r="AO2108" s="84">
        <v>18.255594804172866</v>
      </c>
      <c r="AP2108" s="105">
        <v>4.6051917127448976E-3</v>
      </c>
      <c r="AQ2108" s="108">
        <v>4.2836388321127474</v>
      </c>
      <c r="AR2108" s="108">
        <v>0.88259381884832555</v>
      </c>
    </row>
    <row r="2109" spans="1:44" x14ac:dyDescent="0.25">
      <c r="A2109" s="80" t="s">
        <v>326</v>
      </c>
      <c r="B2109" s="80" t="s">
        <v>340</v>
      </c>
      <c r="C2109" s="80" t="s">
        <v>292</v>
      </c>
      <c r="D2109" s="81">
        <v>6464345.622768811</v>
      </c>
      <c r="E2109" s="81">
        <v>7000915.6586995749</v>
      </c>
      <c r="F2109" s="105">
        <v>-7.6642836750076229E-2</v>
      </c>
      <c r="G2109" s="81">
        <v>6822775.7097231913</v>
      </c>
      <c r="H2109" s="105">
        <v>-5.2534349977763281E-2</v>
      </c>
      <c r="I2109" s="81">
        <v>6491542.2533194041</v>
      </c>
      <c r="J2109" s="105">
        <v>-4.1895484138128091E-3</v>
      </c>
      <c r="K2109" s="83">
        <v>2643649.137715511</v>
      </c>
      <c r="L2109" s="83">
        <v>3007745.0297140707</v>
      </c>
      <c r="M2109" s="105">
        <v>-0.12105277821144708</v>
      </c>
      <c r="N2109" s="83">
        <v>3111632.9833766352</v>
      </c>
      <c r="O2109" s="105">
        <v>-0.15039815047637287</v>
      </c>
      <c r="P2109" s="83">
        <v>2852691.3581329794</v>
      </c>
      <c r="Q2109" s="105">
        <v>-7.3278947552980866E-2</v>
      </c>
      <c r="R2109" s="83">
        <v>2009194.4497816688</v>
      </c>
      <c r="S2109" s="83">
        <v>2264126.2996409419</v>
      </c>
      <c r="T2109" s="105">
        <v>-0.11259612588736839</v>
      </c>
      <c r="U2109" s="83">
        <v>2232789.3710803716</v>
      </c>
      <c r="V2109" s="105">
        <v>-0.10014151992783478</v>
      </c>
      <c r="W2109" s="83">
        <v>2034557.6560945243</v>
      </c>
      <c r="X2109" s="105">
        <v>-1.2466201799137962E-2</v>
      </c>
      <c r="Y2109" s="80"/>
      <c r="Z2109" s="80"/>
      <c r="AA2109" s="80"/>
      <c r="AB2109" s="80"/>
      <c r="AC2109" s="84">
        <v>2.4452358410749335</v>
      </c>
      <c r="AD2109" s="84">
        <v>2.327629366697054</v>
      </c>
      <c r="AE2109" s="105">
        <v>5.0526289133722833E-2</v>
      </c>
      <c r="AF2109" s="84">
        <v>2.1926672413400614</v>
      </c>
      <c r="AG2109" s="105">
        <v>0.11518783834272697</v>
      </c>
      <c r="AH2109" s="84">
        <v>2.2755852065145836</v>
      </c>
      <c r="AI2109" s="105">
        <v>7.4552530080908952E-2</v>
      </c>
      <c r="AJ2109" s="84">
        <v>3.2173817837647647</v>
      </c>
      <c r="AK2109" s="84">
        <v>3.0921047380659905</v>
      </c>
      <c r="AL2109" s="105">
        <v>4.0515136552952226E-2</v>
      </c>
      <c r="AM2109" s="84">
        <v>3.0557184650256017</v>
      </c>
      <c r="AN2109" s="105">
        <v>5.2905174540616093E-2</v>
      </c>
      <c r="AO2109" s="84">
        <v>3.1906405964333167</v>
      </c>
      <c r="AP2109" s="105">
        <v>8.3811342967744125E-3</v>
      </c>
      <c r="AQ2109" s="108">
        <v>57.540979589311874</v>
      </c>
      <c r="AR2109" s="108">
        <v>67.579362900467274</v>
      </c>
    </row>
    <row r="2110" spans="1:44" x14ac:dyDescent="0.25">
      <c r="A2110" s="80" t="s">
        <v>326</v>
      </c>
      <c r="B2110" s="80" t="s">
        <v>340</v>
      </c>
      <c r="C2110" s="80" t="s">
        <v>293</v>
      </c>
      <c r="D2110" s="81">
        <v>7.511773819923401</v>
      </c>
      <c r="E2110" s="80"/>
      <c r="F2110" s="80"/>
      <c r="G2110" s="81">
        <v>13.930029939413071</v>
      </c>
      <c r="H2110" s="105">
        <v>-0.46074962849362672</v>
      </c>
      <c r="I2110" s="81">
        <v>48.689074665307999</v>
      </c>
      <c r="J2110" s="105">
        <v>-0.8457195197986439</v>
      </c>
      <c r="K2110" s="83">
        <v>1.3533357474240972</v>
      </c>
      <c r="L2110" s="80"/>
      <c r="M2110" s="80"/>
      <c r="N2110" s="83">
        <v>2.489263693481206</v>
      </c>
      <c r="O2110" s="105">
        <v>-0.45633090179712016</v>
      </c>
      <c r="P2110" s="83">
        <v>8.742150994107547</v>
      </c>
      <c r="Q2110" s="105">
        <v>-0.84519419210028712</v>
      </c>
      <c r="R2110" s="83">
        <v>0.57782874812792784</v>
      </c>
      <c r="S2110" s="80"/>
      <c r="T2110" s="80"/>
      <c r="U2110" s="83">
        <v>1.0715407866651327</v>
      </c>
      <c r="V2110" s="105">
        <v>-0.46074964637953147</v>
      </c>
      <c r="W2110" s="83">
        <v>3.7466300775234203</v>
      </c>
      <c r="X2110" s="105">
        <v>-0.84577373902099207</v>
      </c>
      <c r="Y2110" s="80"/>
      <c r="Z2110" s="80"/>
      <c r="AA2110" s="80"/>
      <c r="AB2110" s="80"/>
      <c r="AC2110" s="84">
        <v>5.550561886967893</v>
      </c>
      <c r="AD2110" s="80"/>
      <c r="AE2110" s="80"/>
      <c r="AF2110" s="84">
        <v>5.5960443145868926</v>
      </c>
      <c r="AG2110" s="105">
        <v>-8.1276031893534311E-3</v>
      </c>
      <c r="AH2110" s="84">
        <v>5.569461646009751</v>
      </c>
      <c r="AI2110" s="105">
        <v>-3.3934624642578863E-3</v>
      </c>
      <c r="AJ2110" s="84">
        <v>13.000000163128504</v>
      </c>
      <c r="AK2110" s="80"/>
      <c r="AL2110" s="80"/>
      <c r="AM2110" s="84">
        <v>12.99999973194333</v>
      </c>
      <c r="AN2110" s="105">
        <v>3.3168091043635202E-8</v>
      </c>
      <c r="AO2110" s="84">
        <v>12.995431536569583</v>
      </c>
      <c r="AP2110" s="105">
        <v>3.5155635625218188E-4</v>
      </c>
      <c r="AQ2110" s="108">
        <v>6.6864435980854109E-5</v>
      </c>
      <c r="AR2110" s="108">
        <v>1.9435300883049557E-5</v>
      </c>
    </row>
    <row r="2111" spans="1:44" x14ac:dyDescent="0.25">
      <c r="A2111" s="80" t="s">
        <v>326</v>
      </c>
      <c r="B2111" s="80" t="s">
        <v>341</v>
      </c>
      <c r="C2111" s="80" t="s">
        <v>281</v>
      </c>
      <c r="D2111" s="81">
        <v>174261150.58940005</v>
      </c>
      <c r="E2111" s="81">
        <v>168047312.01819187</v>
      </c>
      <c r="F2111" s="105">
        <v>3.6976720999473668E-2</v>
      </c>
      <c r="G2111" s="81">
        <v>153197581.33102244</v>
      </c>
      <c r="H2111" s="105">
        <v>0.13749283164506623</v>
      </c>
      <c r="I2111" s="81">
        <v>136840477.75493899</v>
      </c>
      <c r="J2111" s="105">
        <v>0.27346201539485954</v>
      </c>
      <c r="K2111" s="83">
        <v>71676639.219329759</v>
      </c>
      <c r="L2111" s="83">
        <v>73659558.369139746</v>
      </c>
      <c r="M2111" s="105">
        <v>-2.6920052111536228E-2</v>
      </c>
      <c r="N2111" s="83">
        <v>67267934.824160069</v>
      </c>
      <c r="O2111" s="105">
        <v>6.553946403578681E-2</v>
      </c>
      <c r="P2111" s="83">
        <v>60201329.693446025</v>
      </c>
      <c r="Q2111" s="105">
        <v>0.19061554926307589</v>
      </c>
      <c r="R2111" s="83">
        <v>94718054.559527904</v>
      </c>
      <c r="S2111" s="83">
        <v>98968554.9213361</v>
      </c>
      <c r="T2111" s="105">
        <v>-4.2947988532182291E-2</v>
      </c>
      <c r="U2111" s="83">
        <v>92322260.427026615</v>
      </c>
      <c r="V2111" s="105">
        <v>2.5950340919078486E-2</v>
      </c>
      <c r="W2111" s="83">
        <v>83986024.748813689</v>
      </c>
      <c r="X2111" s="105">
        <v>0.12778351925587247</v>
      </c>
      <c r="Y2111" s="80"/>
      <c r="Z2111" s="80"/>
      <c r="AA2111" s="80"/>
      <c r="AB2111" s="80"/>
      <c r="AC2111" s="84">
        <v>2.4312126306056672</v>
      </c>
      <c r="AD2111" s="84">
        <v>2.2814053700408365</v>
      </c>
      <c r="AE2111" s="105">
        <v>6.5664463901103698E-2</v>
      </c>
      <c r="AF2111" s="84">
        <v>2.2774235857170946</v>
      </c>
      <c r="AG2111" s="105">
        <v>6.7527642136080229E-2</v>
      </c>
      <c r="AH2111" s="84">
        <v>2.2730474302104406</v>
      </c>
      <c r="AI2111" s="105">
        <v>6.9582886081960657E-2</v>
      </c>
      <c r="AJ2111" s="84">
        <v>1.8397881100892051</v>
      </c>
      <c r="AK2111" s="84">
        <v>1.6979869227328028</v>
      </c>
      <c r="AL2111" s="105">
        <v>8.3511354214779329E-2</v>
      </c>
      <c r="AM2111" s="84">
        <v>1.6593785791468236</v>
      </c>
      <c r="AN2111" s="105">
        <v>0.10872114007590705</v>
      </c>
      <c r="AO2111" s="84">
        <v>1.6293243806240738</v>
      </c>
      <c r="AP2111" s="105">
        <v>0.12917239315139822</v>
      </c>
      <c r="AQ2111" s="80"/>
      <c r="AR2111" s="80"/>
    </row>
    <row r="2112" spans="1:44" x14ac:dyDescent="0.25">
      <c r="A2112" s="80" t="s">
        <v>326</v>
      </c>
      <c r="B2112" s="80" t="s">
        <v>341</v>
      </c>
      <c r="C2112" s="80" t="s">
        <v>313</v>
      </c>
      <c r="D2112" s="81">
        <v>86207945.762046903</v>
      </c>
      <c r="E2112" s="81">
        <v>85173072.670606077</v>
      </c>
      <c r="F2112" s="105">
        <v>1.2150237850911415E-2</v>
      </c>
      <c r="G2112" s="81">
        <v>77642176.046910167</v>
      </c>
      <c r="H2112" s="105">
        <v>0.11032366880033649</v>
      </c>
      <c r="I2112" s="81">
        <v>67064123.91417443</v>
      </c>
      <c r="J2112" s="105">
        <v>0.28545548246290153</v>
      </c>
      <c r="K2112" s="83">
        <v>40014576.91954539</v>
      </c>
      <c r="L2112" s="83">
        <v>41986504.559866011</v>
      </c>
      <c r="M2112" s="105">
        <v>-4.6965749137534644E-2</v>
      </c>
      <c r="N2112" s="83">
        <v>38876966.719215468</v>
      </c>
      <c r="O2112" s="105">
        <v>2.9261804516442454E-2</v>
      </c>
      <c r="P2112" s="83">
        <v>34906717.174830444</v>
      </c>
      <c r="Q2112" s="105">
        <v>0.14632884894710116</v>
      </c>
      <c r="R2112" s="83">
        <v>46087978.849556439</v>
      </c>
      <c r="S2112" s="83">
        <v>48887677.636629045</v>
      </c>
      <c r="T2112" s="105">
        <v>-5.7267984948725294E-2</v>
      </c>
      <c r="U2112" s="83">
        <v>45638951.793665655</v>
      </c>
      <c r="V2112" s="105">
        <v>9.8386802992505469E-3</v>
      </c>
      <c r="W2112" s="83">
        <v>40400407.840828218</v>
      </c>
      <c r="X2112" s="105">
        <v>0.14078003942773129</v>
      </c>
      <c r="Y2112" s="80"/>
      <c r="Z2112" s="80"/>
      <c r="AA2112" s="80"/>
      <c r="AB2112" s="80"/>
      <c r="AC2112" s="84">
        <v>2.1544135262351869</v>
      </c>
      <c r="AD2112" s="84">
        <v>2.0285821256961976</v>
      </c>
      <c r="AE2112" s="105">
        <v>6.2029236551517347E-2</v>
      </c>
      <c r="AF2112" s="84">
        <v>1.9971253572242937</v>
      </c>
      <c r="AG2112" s="105">
        <v>7.8757284034238206E-2</v>
      </c>
      <c r="AH2112" s="84">
        <v>1.9212383558810036</v>
      </c>
      <c r="AI2112" s="105">
        <v>0.12136712222115641</v>
      </c>
      <c r="AJ2112" s="84">
        <v>1.8705082738267353</v>
      </c>
      <c r="AK2112" s="84">
        <v>1.7422196510064989</v>
      </c>
      <c r="AL2112" s="105">
        <v>7.3635160036292058E-2</v>
      </c>
      <c r="AM2112" s="84">
        <v>1.7012261017284434</v>
      </c>
      <c r="AN2112" s="105">
        <v>9.9505980966493254E-2</v>
      </c>
      <c r="AO2112" s="84">
        <v>1.6599863095045331</v>
      </c>
      <c r="AP2112" s="105">
        <v>0.1268215063683496</v>
      </c>
      <c r="AQ2112" s="80"/>
      <c r="AR2112" s="80"/>
    </row>
    <row r="2113" spans="1:44" x14ac:dyDescent="0.25">
      <c r="A2113" s="80" t="s">
        <v>326</v>
      </c>
      <c r="B2113" s="80" t="s">
        <v>341</v>
      </c>
      <c r="C2113" s="80" t="s">
        <v>328</v>
      </c>
      <c r="D2113" s="81">
        <v>3826442.1145750489</v>
      </c>
      <c r="E2113" s="81">
        <v>4175902.4256184017</v>
      </c>
      <c r="F2113" s="105">
        <v>-8.3684980017607061E-2</v>
      </c>
      <c r="G2113" s="81">
        <v>3749338.8733183108</v>
      </c>
      <c r="H2113" s="105">
        <v>2.056448986391532E-2</v>
      </c>
      <c r="I2113" s="81">
        <v>3242409.524671006</v>
      </c>
      <c r="J2113" s="105">
        <v>0.18012301822463411</v>
      </c>
      <c r="K2113" s="83">
        <v>1284939.947394303</v>
      </c>
      <c r="L2113" s="83">
        <v>1438537.9772310955</v>
      </c>
      <c r="M2113" s="105">
        <v>-0.10677370515614658</v>
      </c>
      <c r="N2113" s="83">
        <v>1360128.7527108726</v>
      </c>
      <c r="O2113" s="105">
        <v>-5.5280652781371405E-2</v>
      </c>
      <c r="P2113" s="83">
        <v>1234666.6563559594</v>
      </c>
      <c r="Q2113" s="105">
        <v>4.0718108632432116E-2</v>
      </c>
      <c r="R2113" s="83">
        <v>750526.48026258196</v>
      </c>
      <c r="S2113" s="83">
        <v>846340.95347983285</v>
      </c>
      <c r="T2113" s="105">
        <v>-0.11321025270406464</v>
      </c>
      <c r="U2113" s="83">
        <v>792342.89892402291</v>
      </c>
      <c r="V2113" s="105">
        <v>-5.2775659021146469E-2</v>
      </c>
      <c r="W2113" s="83">
        <v>705256.18762495101</v>
      </c>
      <c r="X2113" s="105">
        <v>6.4189855306459626E-2</v>
      </c>
      <c r="Y2113" s="80"/>
      <c r="Z2113" s="80"/>
      <c r="AA2113" s="80"/>
      <c r="AB2113" s="80"/>
      <c r="AC2113" s="84">
        <v>2.9779151331815883</v>
      </c>
      <c r="AD2113" s="84">
        <v>2.9028795149754738</v>
      </c>
      <c r="AE2113" s="105">
        <v>2.5848685010527714E-2</v>
      </c>
      <c r="AF2113" s="84">
        <v>2.7566058476783932</v>
      </c>
      <c r="AG2113" s="105">
        <v>8.0283253294837639E-2</v>
      </c>
      <c r="AH2113" s="84">
        <v>2.6261416455845441</v>
      </c>
      <c r="AI2113" s="105">
        <v>0.13395069081231684</v>
      </c>
      <c r="AJ2113" s="84">
        <v>5.0983439161751036</v>
      </c>
      <c r="AK2113" s="84">
        <v>4.9340663575934443</v>
      </c>
      <c r="AL2113" s="105">
        <v>3.3294558012751288E-2</v>
      </c>
      <c r="AM2113" s="84">
        <v>4.7319650096060641</v>
      </c>
      <c r="AN2113" s="105">
        <v>7.7426376954452689E-2</v>
      </c>
      <c r="AO2113" s="84">
        <v>4.5974917789665541</v>
      </c>
      <c r="AP2113" s="105">
        <v>0.10894030077442213</v>
      </c>
      <c r="AQ2113" s="108">
        <v>100</v>
      </c>
      <c r="AR2113" s="108">
        <v>100.00000000000003</v>
      </c>
    </row>
    <row r="2114" spans="1:44" x14ac:dyDescent="0.25">
      <c r="A2114" s="80" t="s">
        <v>326</v>
      </c>
      <c r="B2114" s="80" t="s">
        <v>341</v>
      </c>
      <c r="C2114" s="80" t="s">
        <v>270</v>
      </c>
      <c r="D2114" s="81">
        <v>2032361.221735921</v>
      </c>
      <c r="E2114" s="81">
        <v>2210630.0581119214</v>
      </c>
      <c r="F2114" s="105">
        <v>-8.0641641382664539E-2</v>
      </c>
      <c r="G2114" s="81">
        <v>2063176.3812131155</v>
      </c>
      <c r="H2114" s="105">
        <v>-1.4935785305508251E-2</v>
      </c>
      <c r="I2114" s="81">
        <v>1818804.3728007805</v>
      </c>
      <c r="J2114" s="105">
        <v>0.11741606306250733</v>
      </c>
      <c r="K2114" s="83">
        <v>710703.9579015912</v>
      </c>
      <c r="L2114" s="83">
        <v>782769.11202441994</v>
      </c>
      <c r="M2114" s="105">
        <v>-9.2064381457837255E-2</v>
      </c>
      <c r="N2114" s="83">
        <v>765512.78690610279</v>
      </c>
      <c r="O2114" s="105">
        <v>-7.1597535589218567E-2</v>
      </c>
      <c r="P2114" s="83">
        <v>701561.59452948486</v>
      </c>
      <c r="Q2114" s="105">
        <v>1.3031447906206769E-2</v>
      </c>
      <c r="R2114" s="83">
        <v>428873.34768345545</v>
      </c>
      <c r="S2114" s="83">
        <v>479546.2798270387</v>
      </c>
      <c r="T2114" s="105">
        <v>-0.10566849181242698</v>
      </c>
      <c r="U2114" s="83">
        <v>466002.22158323549</v>
      </c>
      <c r="V2114" s="105">
        <v>-7.9675315224110421E-2</v>
      </c>
      <c r="W2114" s="83">
        <v>416601.24886936048</v>
      </c>
      <c r="X2114" s="105">
        <v>2.9457662086709916E-2</v>
      </c>
      <c r="Y2114" s="80"/>
      <c r="Z2114" s="80"/>
      <c r="AA2114" s="80"/>
      <c r="AB2114" s="80"/>
      <c r="AC2114" s="84">
        <v>2.8596452842849303</v>
      </c>
      <c r="AD2114" s="84">
        <v>2.8241150859858619</v>
      </c>
      <c r="AE2114" s="105">
        <v>1.2581002267004005E-2</v>
      </c>
      <c r="AF2114" s="84">
        <v>2.695156000661532</v>
      </c>
      <c r="AG2114" s="105">
        <v>6.1031451828029229E-2</v>
      </c>
      <c r="AH2114" s="84">
        <v>2.5925084653765786</v>
      </c>
      <c r="AI2114" s="105">
        <v>0.10304183090470574</v>
      </c>
      <c r="AJ2114" s="84">
        <v>4.7388377774316117</v>
      </c>
      <c r="AK2114" s="84">
        <v>4.6098367375704488</v>
      </c>
      <c r="AL2114" s="105">
        <v>2.7983863031373034E-2</v>
      </c>
      <c r="AM2114" s="84">
        <v>4.4273960201380698</v>
      </c>
      <c r="AN2114" s="105">
        <v>7.0344228498409669E-2</v>
      </c>
      <c r="AO2114" s="84">
        <v>4.3658159396711955</v>
      </c>
      <c r="AP2114" s="105">
        <v>8.544149430828038E-2</v>
      </c>
      <c r="AQ2114" s="80"/>
      <c r="AR2114" s="80"/>
    </row>
    <row r="2115" spans="1:44" x14ac:dyDescent="0.25">
      <c r="A2115" s="80" t="s">
        <v>326</v>
      </c>
      <c r="B2115" s="80" t="s">
        <v>341</v>
      </c>
      <c r="C2115" s="80" t="s">
        <v>271</v>
      </c>
      <c r="D2115" s="81">
        <v>1593540.3421775282</v>
      </c>
      <c r="E2115" s="81">
        <v>1747188.1218687105</v>
      </c>
      <c r="F2115" s="105">
        <v>-8.7940032196903814E-2</v>
      </c>
      <c r="G2115" s="81">
        <v>1523960.4281894146</v>
      </c>
      <c r="H2115" s="105">
        <v>4.5657297066945546E-2</v>
      </c>
      <c r="I2115" s="81">
        <v>1305037.0710048629</v>
      </c>
      <c r="J2115" s="105">
        <v>0.22106902369487577</v>
      </c>
      <c r="K2115" s="83">
        <v>534860.38977071026</v>
      </c>
      <c r="L2115" s="83">
        <v>610129.33801145048</v>
      </c>
      <c r="M2115" s="105">
        <v>-0.12336556128583941</v>
      </c>
      <c r="N2115" s="83">
        <v>559443.17320471327</v>
      </c>
      <c r="O2115" s="105">
        <v>-4.3941520088953877E-2</v>
      </c>
      <c r="P2115" s="83">
        <v>505160.43850239471</v>
      </c>
      <c r="Q2115" s="105">
        <v>5.8793106119640753E-2</v>
      </c>
      <c r="R2115" s="83">
        <v>308644.00488432194</v>
      </c>
      <c r="S2115" s="83">
        <v>352101.82671446935</v>
      </c>
      <c r="T2115" s="105">
        <v>-0.12342401695458613</v>
      </c>
      <c r="U2115" s="83">
        <v>315144.03792092868</v>
      </c>
      <c r="V2115" s="105">
        <v>-2.0625594186990864E-2</v>
      </c>
      <c r="W2115" s="83">
        <v>280018.83256112109</v>
      </c>
      <c r="X2115" s="105">
        <v>0.1022258826714903</v>
      </c>
      <c r="Y2115" s="80"/>
      <c r="Z2115" s="80"/>
      <c r="AA2115" s="80"/>
      <c r="AB2115" s="80"/>
      <c r="AC2115" s="84">
        <v>2.9793575532124641</v>
      </c>
      <c r="AD2115" s="84">
        <v>2.8636356474238589</v>
      </c>
      <c r="AE2115" s="105">
        <v>4.0410834350630191E-2</v>
      </c>
      <c r="AF2115" s="84">
        <v>2.7240665382679752</v>
      </c>
      <c r="AG2115" s="105">
        <v>9.3716879289890212E-2</v>
      </c>
      <c r="AH2115" s="84">
        <v>2.5834110740615257</v>
      </c>
      <c r="AI2115" s="105">
        <v>0.1532649926008286</v>
      </c>
      <c r="AJ2115" s="84">
        <v>5.1630367574279576</v>
      </c>
      <c r="AK2115" s="84">
        <v>4.962167161051287</v>
      </c>
      <c r="AL2115" s="105">
        <v>4.048021557059242E-2</v>
      </c>
      <c r="AM2115" s="84">
        <v>4.835758398741417</v>
      </c>
      <c r="AN2115" s="105">
        <v>6.7678806859275686E-2</v>
      </c>
      <c r="AO2115" s="84">
        <v>4.6605332186720192</v>
      </c>
      <c r="AP2115" s="105">
        <v>0.10782104003522643</v>
      </c>
      <c r="AQ2115" s="80"/>
      <c r="AR2115" s="80"/>
    </row>
    <row r="2116" spans="1:44" x14ac:dyDescent="0.25">
      <c r="A2116" s="80" t="s">
        <v>326</v>
      </c>
      <c r="B2116" s="80" t="s">
        <v>341</v>
      </c>
      <c r="C2116" s="80" t="s">
        <v>127</v>
      </c>
      <c r="D2116" s="81">
        <v>200540.55066159964</v>
      </c>
      <c r="E2116" s="81">
        <v>218084.24563776969</v>
      </c>
      <c r="F2116" s="105">
        <v>-8.0444577391938332E-2</v>
      </c>
      <c r="G2116" s="81">
        <v>162202.06391578077</v>
      </c>
      <c r="H2116" s="105">
        <v>0.23636250871459399</v>
      </c>
      <c r="I2116" s="81">
        <v>118568.08086536289</v>
      </c>
      <c r="J2116" s="105">
        <v>0.69135360206528607</v>
      </c>
      <c r="K2116" s="83">
        <v>39375.599722001512</v>
      </c>
      <c r="L2116" s="83">
        <v>45639.527195225099</v>
      </c>
      <c r="M2116" s="105">
        <v>-0.13724786075082152</v>
      </c>
      <c r="N2116" s="83">
        <v>35172.792600056462</v>
      </c>
      <c r="O2116" s="105">
        <v>0.11949028812509768</v>
      </c>
      <c r="P2116" s="83">
        <v>27944.623324079948</v>
      </c>
      <c r="Q2116" s="105">
        <v>0.40905816712410165</v>
      </c>
      <c r="R2116" s="83">
        <v>13009.127694804389</v>
      </c>
      <c r="S2116" s="83">
        <v>14692.846938324619</v>
      </c>
      <c r="T2116" s="105">
        <v>-0.11459448605078983</v>
      </c>
      <c r="U2116" s="83">
        <v>11196.639419858655</v>
      </c>
      <c r="V2116" s="105">
        <v>0.16187788201262041</v>
      </c>
      <c r="W2116" s="83">
        <v>8636.1061944695393</v>
      </c>
      <c r="X2116" s="105">
        <v>0.5063649521974708</v>
      </c>
      <c r="Y2116" s="80"/>
      <c r="Z2116" s="80"/>
      <c r="AA2116" s="80"/>
      <c r="AB2116" s="80"/>
      <c r="AC2116" s="84">
        <v>5.0930157782344985</v>
      </c>
      <c r="AD2116" s="84">
        <v>4.7784072062119458</v>
      </c>
      <c r="AE2116" s="105">
        <v>6.5839632004062024E-2</v>
      </c>
      <c r="AF2116" s="84">
        <v>4.61157764071086</v>
      </c>
      <c r="AG2116" s="105">
        <v>0.10439770834031244</v>
      </c>
      <c r="AH2116" s="84">
        <v>4.2429657931081319</v>
      </c>
      <c r="AI2116" s="105">
        <v>0.20034335098979739</v>
      </c>
      <c r="AJ2116" s="84">
        <v>15.415372603475323</v>
      </c>
      <c r="AK2116" s="84">
        <v>14.842885558749119</v>
      </c>
      <c r="AL2116" s="105">
        <v>3.8569794428466246E-2</v>
      </c>
      <c r="AM2116" s="84">
        <v>14.486673887889514</v>
      </c>
      <c r="AN2116" s="105">
        <v>6.4107104416989483E-2</v>
      </c>
      <c r="AO2116" s="84">
        <v>13.729344938033821</v>
      </c>
      <c r="AP2116" s="105">
        <v>0.12280466934520462</v>
      </c>
      <c r="AQ2116" s="80"/>
      <c r="AR2116" s="80"/>
    </row>
    <row r="2117" spans="1:44" x14ac:dyDescent="0.25">
      <c r="A2117" s="80" t="s">
        <v>326</v>
      </c>
      <c r="B2117" s="80" t="s">
        <v>341</v>
      </c>
      <c r="C2117" s="80" t="s">
        <v>282</v>
      </c>
      <c r="D2117" s="81">
        <v>37558.354401456119</v>
      </c>
      <c r="E2117" s="81">
        <v>54373.123285921814</v>
      </c>
      <c r="F2117" s="105">
        <v>-0.30924780237554134</v>
      </c>
      <c r="G2117" s="81">
        <v>46005.628510391711</v>
      </c>
      <c r="H2117" s="105">
        <v>-0.18361392687043779</v>
      </c>
      <c r="I2117" s="81">
        <v>37349.026608834269</v>
      </c>
      <c r="J2117" s="105">
        <v>5.6046385040818651E-3</v>
      </c>
      <c r="K2117" s="83">
        <v>5547.4612449960696</v>
      </c>
      <c r="L2117" s="83">
        <v>11033.406204675437</v>
      </c>
      <c r="M2117" s="105">
        <v>-0.49721227134324875</v>
      </c>
      <c r="N2117" s="83">
        <v>10043.311378754777</v>
      </c>
      <c r="O2117" s="105">
        <v>-0.44764619598164118</v>
      </c>
      <c r="P2117" s="83">
        <v>9154.1263266597016</v>
      </c>
      <c r="Q2117" s="105">
        <v>-0.39399337008927726</v>
      </c>
      <c r="R2117" s="83">
        <v>2295.0902104631796</v>
      </c>
      <c r="S2117" s="83">
        <v>3558.2700005379947</v>
      </c>
      <c r="T2117" s="105">
        <v>-0.3549982968925427</v>
      </c>
      <c r="U2117" s="83">
        <v>3206.8618712866055</v>
      </c>
      <c r="V2117" s="105">
        <v>-0.28431896895441261</v>
      </c>
      <c r="W2117" s="83">
        <v>2795.8137840443255</v>
      </c>
      <c r="X2117" s="105">
        <v>-0.17909761245143335</v>
      </c>
      <c r="Y2117" s="80"/>
      <c r="Z2117" s="80"/>
      <c r="AA2117" s="80"/>
      <c r="AB2117" s="80"/>
      <c r="AC2117" s="84">
        <v>6.7703680553576771</v>
      </c>
      <c r="AD2117" s="84">
        <v>4.9280450911778315</v>
      </c>
      <c r="AE2117" s="105">
        <v>0.37384458341867965</v>
      </c>
      <c r="AF2117" s="84">
        <v>4.5807231076903774</v>
      </c>
      <c r="AG2117" s="105">
        <v>0.47801294603273436</v>
      </c>
      <c r="AH2117" s="84">
        <v>4.0800208863255607</v>
      </c>
      <c r="AI2117" s="105">
        <v>0.65939544036379305</v>
      </c>
      <c r="AJ2117" s="84">
        <v>16.364652783681365</v>
      </c>
      <c r="AK2117" s="84">
        <v>15.280775005185339</v>
      </c>
      <c r="AL2117" s="105">
        <v>7.0930811960010262E-2</v>
      </c>
      <c r="AM2117" s="84">
        <v>14.345996290739542</v>
      </c>
      <c r="AN2117" s="105">
        <v>0.14071218561828863</v>
      </c>
      <c r="AO2117" s="84">
        <v>13.358910676377912</v>
      </c>
      <c r="AP2117" s="105">
        <v>0.22499904222118949</v>
      </c>
      <c r="AQ2117" s="108">
        <v>0.98154769566211553</v>
      </c>
      <c r="AR2117" s="108">
        <v>0.30579736635810789</v>
      </c>
    </row>
    <row r="2118" spans="1:44" x14ac:dyDescent="0.25">
      <c r="A2118" s="80" t="s">
        <v>326</v>
      </c>
      <c r="B2118" s="80" t="s">
        <v>341</v>
      </c>
      <c r="C2118" s="80" t="s">
        <v>284</v>
      </c>
      <c r="D2118" s="81">
        <v>737.73888684511189</v>
      </c>
      <c r="E2118" s="81">
        <v>971.83119624257085</v>
      </c>
      <c r="F2118" s="105">
        <v>-0.24087754159625588</v>
      </c>
      <c r="G2118" s="81">
        <v>2650.8289073932169</v>
      </c>
      <c r="H2118" s="105">
        <v>-0.72169501970212302</v>
      </c>
      <c r="I2118" s="81">
        <v>418.68880147337916</v>
      </c>
      <c r="J2118" s="105">
        <v>0.76202201790204416</v>
      </c>
      <c r="K2118" s="83">
        <v>84.208276455194707</v>
      </c>
      <c r="L2118" s="83">
        <v>111.3146990722404</v>
      </c>
      <c r="M2118" s="105">
        <v>-0.24351161924674761</v>
      </c>
      <c r="N2118" s="83">
        <v>323.07511227879331</v>
      </c>
      <c r="O2118" s="105">
        <v>-0.73935387389874729</v>
      </c>
      <c r="P2118" s="83">
        <v>46.707541315946457</v>
      </c>
      <c r="Q2118" s="105">
        <v>0.8028839472748075</v>
      </c>
      <c r="R2118" s="83">
        <v>24.597306581664785</v>
      </c>
      <c r="S2118" s="83">
        <v>32.492969022581384</v>
      </c>
      <c r="T2118" s="105">
        <v>-0.24299602893873479</v>
      </c>
      <c r="U2118" s="83">
        <v>127.41701982613992</v>
      </c>
      <c r="V2118" s="105">
        <v>-0.8069543094381918</v>
      </c>
      <c r="W2118" s="83">
        <v>13.637511961848073</v>
      </c>
      <c r="X2118" s="105">
        <v>0.80365059627280477</v>
      </c>
      <c r="Y2118" s="80"/>
      <c r="Z2118" s="80"/>
      <c r="AA2118" s="80"/>
      <c r="AB2118" s="80"/>
      <c r="AC2118" s="84">
        <v>8.7608833466345306</v>
      </c>
      <c r="AD2118" s="84">
        <v>8.7304839732969786</v>
      </c>
      <c r="AE2118" s="105">
        <v>3.4819803152415655E-3</v>
      </c>
      <c r="AF2118" s="84">
        <v>8.2049926058857796</v>
      </c>
      <c r="AG2118" s="105">
        <v>6.7750303680954888E-2</v>
      </c>
      <c r="AH2118" s="84">
        <v>8.964051407485119</v>
      </c>
      <c r="AI2118" s="105">
        <v>-2.2664758557825754E-2</v>
      </c>
      <c r="AJ2118" s="84">
        <v>29.992669498010564</v>
      </c>
      <c r="AK2118" s="84">
        <v>29.908968785437395</v>
      </c>
      <c r="AL2118" s="105">
        <v>2.798515494587111E-3</v>
      </c>
      <c r="AM2118" s="84">
        <v>20.80435495203281</v>
      </c>
      <c r="AN2118" s="105">
        <v>0.44165342146692976</v>
      </c>
      <c r="AO2118" s="84">
        <v>30.701260071829186</v>
      </c>
      <c r="AP2118" s="105">
        <v>-2.3080178864346008E-2</v>
      </c>
      <c r="AQ2118" s="108">
        <v>1.9280022139497137E-2</v>
      </c>
      <c r="AR2118" s="108">
        <v>3.2773402709334229E-3</v>
      </c>
    </row>
    <row r="2119" spans="1:44" x14ac:dyDescent="0.25">
      <c r="A2119" s="80" t="s">
        <v>326</v>
      </c>
      <c r="B2119" s="80" t="s">
        <v>341</v>
      </c>
      <c r="C2119" s="80" t="s">
        <v>285</v>
      </c>
      <c r="D2119" s="81">
        <v>1373645.0461966468</v>
      </c>
      <c r="E2119" s="81">
        <v>1498829.6116661811</v>
      </c>
      <c r="F2119" s="105">
        <v>-8.3521545407934897E-2</v>
      </c>
      <c r="G2119" s="81">
        <v>1286567.8691987335</v>
      </c>
      <c r="H2119" s="105">
        <v>6.7681759417903387E-2</v>
      </c>
      <c r="I2119" s="81">
        <v>1087724.2637170625</v>
      </c>
      <c r="J2119" s="105">
        <v>0.26286145488978224</v>
      </c>
      <c r="K2119" s="83">
        <v>473768.41149298172</v>
      </c>
      <c r="L2119" s="83">
        <v>538884.4098737638</v>
      </c>
      <c r="M2119" s="105">
        <v>-0.12083481575582379</v>
      </c>
      <c r="N2119" s="83">
        <v>489028.17178054259</v>
      </c>
      <c r="O2119" s="105">
        <v>-3.1204256049299502E-2</v>
      </c>
      <c r="P2119" s="83">
        <v>437936.20504372148</v>
      </c>
      <c r="Q2119" s="105">
        <v>8.1820607742817061E-2</v>
      </c>
      <c r="R2119" s="83">
        <v>280025.80026447016</v>
      </c>
      <c r="S2119" s="83">
        <v>318447.00730250124</v>
      </c>
      <c r="T2119" s="105">
        <v>-0.12065180754402177</v>
      </c>
      <c r="U2119" s="83">
        <v>281311.79675142508</v>
      </c>
      <c r="V2119" s="105">
        <v>-4.5714275114145213E-3</v>
      </c>
      <c r="W2119" s="83">
        <v>248007.80889056358</v>
      </c>
      <c r="X2119" s="105">
        <v>0.12910073887243972</v>
      </c>
      <c r="Y2119" s="80"/>
      <c r="Z2119" s="80"/>
      <c r="AA2119" s="80"/>
      <c r="AB2119" s="80"/>
      <c r="AC2119" s="84">
        <v>2.8994019290308795</v>
      </c>
      <c r="AD2119" s="84">
        <v>2.7813564174500596</v>
      </c>
      <c r="AE2119" s="105">
        <v>4.2441706082762203E-2</v>
      </c>
      <c r="AF2119" s="84">
        <v>2.6308665705584273</v>
      </c>
      <c r="AG2119" s="105">
        <v>0.1020710671828001</v>
      </c>
      <c r="AH2119" s="84">
        <v>2.4837504896597196</v>
      </c>
      <c r="AI2119" s="105">
        <v>0.16734830696625458</v>
      </c>
      <c r="AJ2119" s="84">
        <v>4.905423160649157</v>
      </c>
      <c r="AK2119" s="84">
        <v>4.7066845575421068</v>
      </c>
      <c r="AL2119" s="105">
        <v>4.2224755170513086E-2</v>
      </c>
      <c r="AM2119" s="84">
        <v>4.5734586464412672</v>
      </c>
      <c r="AN2119" s="105">
        <v>7.2585004013581797E-2</v>
      </c>
      <c r="AO2119" s="84">
        <v>4.3858468351576541</v>
      </c>
      <c r="AP2119" s="105">
        <v>0.11846659152036397</v>
      </c>
      <c r="AQ2119" s="108">
        <v>35.898754118463877</v>
      </c>
      <c r="AR2119" s="108">
        <v>37.31058232169228</v>
      </c>
    </row>
    <row r="2120" spans="1:44" x14ac:dyDescent="0.25">
      <c r="A2120" s="80" t="s">
        <v>326</v>
      </c>
      <c r="B2120" s="80" t="s">
        <v>341</v>
      </c>
      <c r="C2120" s="80" t="s">
        <v>286</v>
      </c>
      <c r="D2120" s="81">
        <v>1522.3293511021138</v>
      </c>
      <c r="E2120" s="81">
        <v>5583.9041992044449</v>
      </c>
      <c r="F2120" s="105">
        <v>-0.72737187158063987</v>
      </c>
      <c r="G2120" s="81">
        <v>3119.2643796932698</v>
      </c>
      <c r="H2120" s="105">
        <v>-0.51195885766764959</v>
      </c>
      <c r="I2120" s="81">
        <v>1662.072297397852</v>
      </c>
      <c r="J2120" s="105">
        <v>-8.4077537730771632E-2</v>
      </c>
      <c r="K2120" s="83">
        <v>436.19752180576324</v>
      </c>
      <c r="L2120" s="83">
        <v>1599.9725499153137</v>
      </c>
      <c r="M2120" s="105">
        <v>-0.72737187158063987</v>
      </c>
      <c r="N2120" s="83">
        <v>893.7720285654068</v>
      </c>
      <c r="O2120" s="105">
        <v>-0.51195885766764959</v>
      </c>
      <c r="P2120" s="83">
        <v>476.91873276233673</v>
      </c>
      <c r="Q2120" s="105">
        <v>-8.5383962002738359E-2</v>
      </c>
      <c r="R2120" s="83">
        <v>218.09876090288162</v>
      </c>
      <c r="S2120" s="83">
        <v>799.98627495765686</v>
      </c>
      <c r="T2120" s="105">
        <v>-0.72737187158063987</v>
      </c>
      <c r="U2120" s="83">
        <v>446.8860142827034</v>
      </c>
      <c r="V2120" s="105">
        <v>-0.51195885766764959</v>
      </c>
      <c r="W2120" s="83">
        <v>238.45936638116837</v>
      </c>
      <c r="X2120" s="105">
        <v>-8.5383962002738359E-2</v>
      </c>
      <c r="Y2120" s="80"/>
      <c r="Z2120" s="80"/>
      <c r="AA2120" s="80"/>
      <c r="AB2120" s="80"/>
      <c r="AC2120" s="84">
        <v>3.49</v>
      </c>
      <c r="AD2120" s="84">
        <v>3.49</v>
      </c>
      <c r="AE2120" s="105">
        <v>0</v>
      </c>
      <c r="AF2120" s="84">
        <v>3.49</v>
      </c>
      <c r="AG2120" s="105">
        <v>0</v>
      </c>
      <c r="AH2120" s="84">
        <v>3.4850220450999014</v>
      </c>
      <c r="AI2120" s="105">
        <v>1.4283854838445023E-3</v>
      </c>
      <c r="AJ2120" s="84">
        <v>6.98</v>
      </c>
      <c r="AK2120" s="84">
        <v>6.98</v>
      </c>
      <c r="AL2120" s="105">
        <v>0</v>
      </c>
      <c r="AM2120" s="84">
        <v>6.98</v>
      </c>
      <c r="AN2120" s="105">
        <v>0</v>
      </c>
      <c r="AO2120" s="84">
        <v>6.9700440901998029</v>
      </c>
      <c r="AP2120" s="105">
        <v>1.4283854838445023E-3</v>
      </c>
      <c r="AQ2120" s="108">
        <v>3.9784460486244108E-2</v>
      </c>
      <c r="AR2120" s="108">
        <v>2.9059435827844052E-2</v>
      </c>
    </row>
    <row r="2121" spans="1:44" x14ac:dyDescent="0.25">
      <c r="A2121" s="80" t="s">
        <v>326</v>
      </c>
      <c r="B2121" s="80" t="s">
        <v>341</v>
      </c>
      <c r="C2121" s="80" t="s">
        <v>287</v>
      </c>
      <c r="D2121" s="81">
        <v>218.42268783450126</v>
      </c>
      <c r="E2121" s="81">
        <v>466.41960331201551</v>
      </c>
      <c r="F2121" s="105">
        <v>-0.53170345696558241</v>
      </c>
      <c r="G2121" s="81">
        <v>26.197059333324432</v>
      </c>
      <c r="H2121" s="105">
        <v>7.3376796248521234</v>
      </c>
      <c r="I2121" s="81">
        <v>122.10896406173705</v>
      </c>
      <c r="J2121" s="105">
        <v>0.78875227967759154</v>
      </c>
      <c r="K2121" s="83">
        <v>4.7814246755812535</v>
      </c>
      <c r="L2121" s="83">
        <v>10.176084707010009</v>
      </c>
      <c r="M2121" s="105">
        <v>-0.53013120338046427</v>
      </c>
      <c r="N2121" s="83">
        <v>0.57503851200232958</v>
      </c>
      <c r="O2121" s="105">
        <v>7.3149642602752891</v>
      </c>
      <c r="P2121" s="83">
        <v>2.6716174933364627</v>
      </c>
      <c r="Q2121" s="105">
        <v>0.78971154647215147</v>
      </c>
      <c r="R2121" s="83">
        <v>4.3689701427884096</v>
      </c>
      <c r="S2121" s="83">
        <v>9.3301858929326098</v>
      </c>
      <c r="T2121" s="105">
        <v>-0.53173814617157855</v>
      </c>
      <c r="U2121" s="83">
        <v>0.52394118207826423</v>
      </c>
      <c r="V2121" s="105">
        <v>7.3386652781490849</v>
      </c>
      <c r="W2121" s="83">
        <v>2.4426867911852082</v>
      </c>
      <c r="X2121" s="105">
        <v>0.78859203666817868</v>
      </c>
      <c r="Y2121" s="80"/>
      <c r="Z2121" s="80"/>
      <c r="AA2121" s="80"/>
      <c r="AB2121" s="80"/>
      <c r="AC2121" s="84">
        <v>45.681507637250128</v>
      </c>
      <c r="AD2121" s="84">
        <v>45.834878220963766</v>
      </c>
      <c r="AE2121" s="105">
        <v>-3.3461544934025832E-3</v>
      </c>
      <c r="AF2121" s="84">
        <v>45.557051895714253</v>
      </c>
      <c r="AG2121" s="105">
        <v>2.7318655698083849E-3</v>
      </c>
      <c r="AH2121" s="84">
        <v>45.706005581375599</v>
      </c>
      <c r="AI2121" s="105">
        <v>-5.3598961042121418E-4</v>
      </c>
      <c r="AJ2121" s="84">
        <v>49.994090299527031</v>
      </c>
      <c r="AK2121" s="84">
        <v>49.990386972387881</v>
      </c>
      <c r="AL2121" s="105">
        <v>7.4080785595735934E-5</v>
      </c>
      <c r="AM2121" s="84">
        <v>50.000000437856819</v>
      </c>
      <c r="AN2121" s="105">
        <v>-1.1820276556065415E-4</v>
      </c>
      <c r="AO2121" s="84">
        <v>49.989611645007081</v>
      </c>
      <c r="AP2121" s="105">
        <v>8.9591704607637661E-5</v>
      </c>
      <c r="AQ2121" s="108">
        <v>5.7082449255542577E-3</v>
      </c>
      <c r="AR2121" s="108">
        <v>5.8212071894650096E-4</v>
      </c>
    </row>
    <row r="2122" spans="1:44" x14ac:dyDescent="0.25">
      <c r="A2122" s="80" t="s">
        <v>326</v>
      </c>
      <c r="B2122" s="80" t="s">
        <v>341</v>
      </c>
      <c r="C2122" s="80" t="s">
        <v>288</v>
      </c>
      <c r="D2122" s="81">
        <v>18564.643659051657</v>
      </c>
      <c r="E2122" s="81">
        <v>15218.722131242752</v>
      </c>
      <c r="F2122" s="105">
        <v>0.21985561592848921</v>
      </c>
      <c r="G2122" s="81">
        <v>9080.1911995399005</v>
      </c>
      <c r="H2122" s="105">
        <v>1.0445212277019387</v>
      </c>
      <c r="I2122" s="81">
        <v>6874.5242792379859</v>
      </c>
      <c r="J2122" s="105">
        <v>1.7004986679761169</v>
      </c>
      <c r="K2122" s="83">
        <v>4643.9881759926611</v>
      </c>
      <c r="L2122" s="83">
        <v>4077.2414428794086</v>
      </c>
      <c r="M2122" s="105">
        <v>0.13900249495968223</v>
      </c>
      <c r="N2122" s="83">
        <v>2472.5942978637599</v>
      </c>
      <c r="O2122" s="105">
        <v>0.87818445589918004</v>
      </c>
      <c r="P2122" s="83">
        <v>1936.9987015159368</v>
      </c>
      <c r="Q2122" s="105">
        <v>1.3975174440530993</v>
      </c>
      <c r="R2122" s="83">
        <v>1612.6942008056717</v>
      </c>
      <c r="S2122" s="83">
        <v>1293.4959898617981</v>
      </c>
      <c r="T2122" s="105">
        <v>0.24677170508891794</v>
      </c>
      <c r="U2122" s="83">
        <v>782.00261386084719</v>
      </c>
      <c r="V2122" s="105">
        <v>1.0622619058056515</v>
      </c>
      <c r="W2122" s="83">
        <v>625.19603862500219</v>
      </c>
      <c r="X2122" s="105">
        <v>1.5795016301646454</v>
      </c>
      <c r="Y2122" s="80"/>
      <c r="Z2122" s="80"/>
      <c r="AA2122" s="80"/>
      <c r="AB2122" s="80"/>
      <c r="AC2122" s="84">
        <v>3.9975647989421139</v>
      </c>
      <c r="AD2122" s="84">
        <v>3.732602629609068</v>
      </c>
      <c r="AE2122" s="105">
        <v>7.0985903302757045E-2</v>
      </c>
      <c r="AF2122" s="84">
        <v>3.6723336324866911</v>
      </c>
      <c r="AG2122" s="105">
        <v>8.8562532439405608E-2</v>
      </c>
      <c r="AH2122" s="84">
        <v>3.5490598284128096</v>
      </c>
      <c r="AI2122" s="105">
        <v>0.12637289654535977</v>
      </c>
      <c r="AJ2122" s="84">
        <v>11.51157091640629</v>
      </c>
      <c r="AK2122" s="84">
        <v>11.76557349270853</v>
      </c>
      <c r="AL2122" s="105">
        <v>-2.1588626891808748E-2</v>
      </c>
      <c r="AM2122" s="84">
        <v>11.611458885936241</v>
      </c>
      <c r="AN2122" s="105">
        <v>-8.6025339719313261E-3</v>
      </c>
      <c r="AO2122" s="84">
        <v>10.995789887532194</v>
      </c>
      <c r="AP2122" s="105">
        <v>4.6907137563525617E-2</v>
      </c>
      <c r="AQ2122" s="108">
        <v>0.48516724160907321</v>
      </c>
      <c r="AR2122" s="108">
        <v>0.21487505680565044</v>
      </c>
    </row>
    <row r="2123" spans="1:44" x14ac:dyDescent="0.25">
      <c r="A2123" s="80" t="s">
        <v>326</v>
      </c>
      <c r="B2123" s="80" t="s">
        <v>341</v>
      </c>
      <c r="C2123" s="80" t="s">
        <v>290</v>
      </c>
      <c r="D2123" s="81">
        <v>219895.29598088146</v>
      </c>
      <c r="E2123" s="81">
        <v>248358.51020252943</v>
      </c>
      <c r="F2123" s="105">
        <v>-0.11460535094383122</v>
      </c>
      <c r="G2123" s="81">
        <v>237392.55899068117</v>
      </c>
      <c r="H2123" s="105">
        <v>-7.3706029726426925E-2</v>
      </c>
      <c r="I2123" s="81">
        <v>217312.8072878003</v>
      </c>
      <c r="J2123" s="105">
        <v>1.1883739045628448E-2</v>
      </c>
      <c r="K2123" s="83">
        <v>61091.978277728536</v>
      </c>
      <c r="L2123" s="83">
        <v>71244.928137686686</v>
      </c>
      <c r="M2123" s="105">
        <v>-0.14250768616590836</v>
      </c>
      <c r="N2123" s="83">
        <v>70415.001424170681</v>
      </c>
      <c r="O2123" s="105">
        <v>-0.13240109291884386</v>
      </c>
      <c r="P2123" s="83">
        <v>67224.233458673247</v>
      </c>
      <c r="Q2123" s="105">
        <v>-9.1220901532697643E-2</v>
      </c>
      <c r="R2123" s="83">
        <v>28618.204619851771</v>
      </c>
      <c r="S2123" s="83">
        <v>33654.819411968092</v>
      </c>
      <c r="T2123" s="105">
        <v>-0.14965508299014182</v>
      </c>
      <c r="U2123" s="83">
        <v>33832.241169503606</v>
      </c>
      <c r="V2123" s="105">
        <v>-0.15411442959184654</v>
      </c>
      <c r="W2123" s="83">
        <v>32011.023670557497</v>
      </c>
      <c r="X2123" s="105">
        <v>-0.10598908318656207</v>
      </c>
      <c r="Y2123" s="80"/>
      <c r="Z2123" s="80"/>
      <c r="AA2123" s="80"/>
      <c r="AB2123" s="80"/>
      <c r="AC2123" s="84">
        <v>3.5994135757271044</v>
      </c>
      <c r="AD2123" s="84">
        <v>3.4859816227557445</v>
      </c>
      <c r="AE2123" s="105">
        <v>3.2539458105831739E-2</v>
      </c>
      <c r="AF2123" s="84">
        <v>3.3713350023336606</v>
      </c>
      <c r="AG2123" s="105">
        <v>6.7652301902826728E-2</v>
      </c>
      <c r="AH2123" s="84">
        <v>3.2326557865683285</v>
      </c>
      <c r="AI2123" s="105">
        <v>0.11345401842121669</v>
      </c>
      <c r="AJ2123" s="84">
        <v>7.6837558086486428</v>
      </c>
      <c r="AK2123" s="84">
        <v>7.3795823166476389</v>
      </c>
      <c r="AL2123" s="105">
        <v>4.1218253140806814E-2</v>
      </c>
      <c r="AM2123" s="84">
        <v>7.0167553429675511</v>
      </c>
      <c r="AN2123" s="105">
        <v>9.5058247449026995E-2</v>
      </c>
      <c r="AO2123" s="84">
        <v>6.7886865951018063</v>
      </c>
      <c r="AP2123" s="105">
        <v>0.13184718443073357</v>
      </c>
      <c r="AQ2123" s="108">
        <v>5.7467299751717853</v>
      </c>
      <c r="AR2123" s="108">
        <v>3.8130839314076304</v>
      </c>
    </row>
    <row r="2124" spans="1:44" x14ac:dyDescent="0.25">
      <c r="A2124" s="80" t="s">
        <v>326</v>
      </c>
      <c r="B2124" s="80" t="s">
        <v>341</v>
      </c>
      <c r="C2124" s="80" t="s">
        <v>291</v>
      </c>
      <c r="D2124" s="81">
        <v>141939.06167531013</v>
      </c>
      <c r="E2124" s="81">
        <v>141470.2452218461</v>
      </c>
      <c r="F2124" s="105">
        <v>3.3138873317768358E-3</v>
      </c>
      <c r="G2124" s="81">
        <v>101319.95385942936</v>
      </c>
      <c r="H2124" s="105">
        <v>0.40089939117259632</v>
      </c>
      <c r="I2124" s="81">
        <v>72141.65991435766</v>
      </c>
      <c r="J2124" s="105">
        <v>0.96750479326109007</v>
      </c>
      <c r="K2124" s="83">
        <v>28658.963078076245</v>
      </c>
      <c r="L2124" s="83">
        <v>28807.416213975688</v>
      </c>
      <c r="M2124" s="105">
        <v>-5.1532957623399026E-3</v>
      </c>
      <c r="N2124" s="83">
        <v>21439.464744081721</v>
      </c>
      <c r="O2124" s="105">
        <v>0.33673873952414968</v>
      </c>
      <c r="P2124" s="83">
        <v>16327.200404332689</v>
      </c>
      <c r="Q2124" s="105">
        <v>0.75528947819315806</v>
      </c>
      <c r="R2124" s="83">
        <v>8854.2782459082009</v>
      </c>
      <c r="S2124" s="83">
        <v>8999.2715180516589</v>
      </c>
      <c r="T2124" s="105">
        <v>-1.6111667689169686E-2</v>
      </c>
      <c r="U2124" s="83">
        <v>6632.9479594202794</v>
      </c>
      <c r="V2124" s="105">
        <v>0.33489336869183972</v>
      </c>
      <c r="W2124" s="83">
        <v>4960.5568066660062</v>
      </c>
      <c r="X2124" s="105">
        <v>0.78493636722591387</v>
      </c>
      <c r="Y2124" s="80"/>
      <c r="Z2124" s="80"/>
      <c r="AA2124" s="80"/>
      <c r="AB2124" s="80"/>
      <c r="AC2124" s="84">
        <v>4.9526935530996852</v>
      </c>
      <c r="AD2124" s="84">
        <v>4.9108967000384069</v>
      </c>
      <c r="AE2124" s="105">
        <v>8.5110430160242109E-3</v>
      </c>
      <c r="AF2124" s="84">
        <v>4.7258620991178582</v>
      </c>
      <c r="AG2124" s="105">
        <v>4.7997899478312747E-2</v>
      </c>
      <c r="AH2124" s="84">
        <v>4.4184954020172187</v>
      </c>
      <c r="AI2124" s="105">
        <v>0.12090046553824269</v>
      </c>
      <c r="AJ2124" s="84">
        <v>16.030562597341458</v>
      </c>
      <c r="AK2124" s="84">
        <v>15.720188566160118</v>
      </c>
      <c r="AL2124" s="105">
        <v>1.974365828215717E-2</v>
      </c>
      <c r="AM2124" s="84">
        <v>15.275252343195639</v>
      </c>
      <c r="AN2124" s="105">
        <v>4.9446662953641592E-2</v>
      </c>
      <c r="AO2124" s="84">
        <v>14.543056903897069</v>
      </c>
      <c r="AP2124" s="105">
        <v>0.10228287651448199</v>
      </c>
      <c r="AQ2124" s="108">
        <v>3.7094266011410286</v>
      </c>
      <c r="AR2124" s="108">
        <v>1.1797422847506209</v>
      </c>
    </row>
    <row r="2125" spans="1:44" x14ac:dyDescent="0.25">
      <c r="A2125" s="80" t="s">
        <v>326</v>
      </c>
      <c r="B2125" s="80" t="s">
        <v>341</v>
      </c>
      <c r="C2125" s="80" t="s">
        <v>292</v>
      </c>
      <c r="D2125" s="81">
        <v>2032361.221735921</v>
      </c>
      <c r="E2125" s="81">
        <v>2210630.0581119214</v>
      </c>
      <c r="F2125" s="105">
        <v>-8.0641641382664539E-2</v>
      </c>
      <c r="G2125" s="81">
        <v>2063176.3812131155</v>
      </c>
      <c r="H2125" s="105">
        <v>-1.4935785305508251E-2</v>
      </c>
      <c r="I2125" s="81">
        <v>1818804.3728007805</v>
      </c>
      <c r="J2125" s="105">
        <v>0.11741606306250733</v>
      </c>
      <c r="K2125" s="83">
        <v>710703.9579015912</v>
      </c>
      <c r="L2125" s="83">
        <v>782769.11202441994</v>
      </c>
      <c r="M2125" s="105">
        <v>-9.2064381457837255E-2</v>
      </c>
      <c r="N2125" s="83">
        <v>765512.78690610279</v>
      </c>
      <c r="O2125" s="105">
        <v>-7.1597535589218567E-2</v>
      </c>
      <c r="P2125" s="83">
        <v>701561.59452948486</v>
      </c>
      <c r="Q2125" s="105">
        <v>1.3031447906206769E-2</v>
      </c>
      <c r="R2125" s="83">
        <v>428873.34768345545</v>
      </c>
      <c r="S2125" s="83">
        <v>479546.27982703876</v>
      </c>
      <c r="T2125" s="105">
        <v>-0.10566849181242709</v>
      </c>
      <c r="U2125" s="83">
        <v>466002.22158323549</v>
      </c>
      <c r="V2125" s="105">
        <v>-7.9675315224110421E-2</v>
      </c>
      <c r="W2125" s="83">
        <v>416601.24886936048</v>
      </c>
      <c r="X2125" s="105">
        <v>2.9457662086709916E-2</v>
      </c>
      <c r="Y2125" s="80"/>
      <c r="Z2125" s="80"/>
      <c r="AA2125" s="80"/>
      <c r="AB2125" s="80"/>
      <c r="AC2125" s="84">
        <v>2.8596452842849303</v>
      </c>
      <c r="AD2125" s="84">
        <v>2.8241150859858619</v>
      </c>
      <c r="AE2125" s="105">
        <v>1.2581002267004005E-2</v>
      </c>
      <c r="AF2125" s="84">
        <v>2.695156000661532</v>
      </c>
      <c r="AG2125" s="105">
        <v>6.1031451828029229E-2</v>
      </c>
      <c r="AH2125" s="84">
        <v>2.5925084653765786</v>
      </c>
      <c r="AI2125" s="105">
        <v>0.10304183090470574</v>
      </c>
      <c r="AJ2125" s="84">
        <v>4.7388377774316117</v>
      </c>
      <c r="AK2125" s="84">
        <v>4.6098367375704479</v>
      </c>
      <c r="AL2125" s="105">
        <v>2.7983863031373232E-2</v>
      </c>
      <c r="AM2125" s="84">
        <v>4.4273960201380698</v>
      </c>
      <c r="AN2125" s="105">
        <v>7.0344228498409669E-2</v>
      </c>
      <c r="AO2125" s="84">
        <v>4.3658159396711955</v>
      </c>
      <c r="AP2125" s="105">
        <v>8.544149430828038E-2</v>
      </c>
      <c r="AQ2125" s="108">
        <v>53.113601640400816</v>
      </c>
      <c r="AR2125" s="108">
        <v>57.143000142167971</v>
      </c>
    </row>
    <row r="2126" spans="1:44" x14ac:dyDescent="0.25">
      <c r="A2126" s="80" t="s">
        <v>326</v>
      </c>
      <c r="B2126" s="80" t="s">
        <v>342</v>
      </c>
      <c r="C2126" s="80" t="s">
        <v>281</v>
      </c>
      <c r="D2126" s="81">
        <v>1482035266.524842</v>
      </c>
      <c r="E2126" s="81">
        <v>1483641204.3719518</v>
      </c>
      <c r="F2126" s="105">
        <v>-1.0824300662299366E-3</v>
      </c>
      <c r="G2126" s="81">
        <v>1406773839.6715176</v>
      </c>
      <c r="H2126" s="105">
        <v>5.3499307941991578E-2</v>
      </c>
      <c r="I2126" s="81">
        <v>1305411761.3723862</v>
      </c>
      <c r="J2126" s="105">
        <v>0.13530099113460614</v>
      </c>
      <c r="K2126" s="83">
        <v>503213704.39043993</v>
      </c>
      <c r="L2126" s="83">
        <v>539032048.48910904</v>
      </c>
      <c r="M2126" s="105">
        <v>-6.6449377544557653E-2</v>
      </c>
      <c r="N2126" s="83">
        <v>526501727.8745563</v>
      </c>
      <c r="O2126" s="105">
        <v>-4.4231618342694123E-2</v>
      </c>
      <c r="P2126" s="83">
        <v>492537980.8197735</v>
      </c>
      <c r="Q2126" s="105">
        <v>2.1674924546728161E-2</v>
      </c>
      <c r="R2126" s="83">
        <v>710228350.63831758</v>
      </c>
      <c r="S2126" s="83">
        <v>768194688.9884795</v>
      </c>
      <c r="T2126" s="105">
        <v>-7.5457874391827801E-2</v>
      </c>
      <c r="U2126" s="83">
        <v>765812131.46613157</v>
      </c>
      <c r="V2126" s="105">
        <v>-7.2581483818230957E-2</v>
      </c>
      <c r="W2126" s="83">
        <v>714594755.21620822</v>
      </c>
      <c r="X2126" s="105">
        <v>-6.1103227332945263E-3</v>
      </c>
      <c r="Y2126" s="80"/>
      <c r="Z2126" s="80"/>
      <c r="AA2126" s="80"/>
      <c r="AB2126" s="80"/>
      <c r="AC2126" s="84">
        <v>2.9451409085133768</v>
      </c>
      <c r="AD2126" s="84">
        <v>2.7524174277402511</v>
      </c>
      <c r="AE2126" s="105">
        <v>7.0019713881608686E-2</v>
      </c>
      <c r="AF2126" s="84">
        <v>2.6719263493218657</v>
      </c>
      <c r="AG2126" s="105">
        <v>0.10225377629172037</v>
      </c>
      <c r="AH2126" s="84">
        <v>2.6503778636516047</v>
      </c>
      <c r="AI2126" s="105">
        <v>0.11121547946210855</v>
      </c>
      <c r="AJ2126" s="84">
        <v>2.0867024882812171</v>
      </c>
      <c r="AK2126" s="84">
        <v>1.9313348889791684</v>
      </c>
      <c r="AL2126" s="105">
        <v>8.0445706329144301E-2</v>
      </c>
      <c r="AM2126" s="84">
        <v>1.8369699066770828</v>
      </c>
      <c r="AN2126" s="105">
        <v>0.13594810709549324</v>
      </c>
      <c r="AO2126" s="84">
        <v>1.8267860935774991</v>
      </c>
      <c r="AP2126" s="105">
        <v>0.14228069483204184</v>
      </c>
      <c r="AQ2126" s="80"/>
      <c r="AR2126" s="80"/>
    </row>
    <row r="2127" spans="1:44" x14ac:dyDescent="0.25">
      <c r="A2127" s="80" t="s">
        <v>326</v>
      </c>
      <c r="B2127" s="80" t="s">
        <v>342</v>
      </c>
      <c r="C2127" s="80" t="s">
        <v>313</v>
      </c>
      <c r="D2127" s="81">
        <v>687301999.24731207</v>
      </c>
      <c r="E2127" s="81">
        <v>714685659.96854222</v>
      </c>
      <c r="F2127" s="105">
        <v>-3.8315671147558038E-2</v>
      </c>
      <c r="G2127" s="81">
        <v>677791417.74018574</v>
      </c>
      <c r="H2127" s="105">
        <v>1.4031723120418697E-2</v>
      </c>
      <c r="I2127" s="81">
        <v>615653662.73248601</v>
      </c>
      <c r="J2127" s="105">
        <v>0.11637766629508174</v>
      </c>
      <c r="K2127" s="83">
        <v>269186901.57491022</v>
      </c>
      <c r="L2127" s="83">
        <v>294646946.35655755</v>
      </c>
      <c r="M2127" s="105">
        <v>-8.6408649729692658E-2</v>
      </c>
      <c r="N2127" s="83">
        <v>287226037.87265748</v>
      </c>
      <c r="O2127" s="105">
        <v>-6.2804669212284156E-2</v>
      </c>
      <c r="P2127" s="83">
        <v>264026318.8549858</v>
      </c>
      <c r="Q2127" s="105">
        <v>1.9545713254286692E-2</v>
      </c>
      <c r="R2127" s="83">
        <v>304732564.41463351</v>
      </c>
      <c r="S2127" s="83">
        <v>334335125.37085575</v>
      </c>
      <c r="T2127" s="105">
        <v>-8.8541582112815945E-2</v>
      </c>
      <c r="U2127" s="83">
        <v>328535717.58256322</v>
      </c>
      <c r="V2127" s="105">
        <v>-7.2452253724734864E-2</v>
      </c>
      <c r="W2127" s="83">
        <v>295629192.3491208</v>
      </c>
      <c r="X2127" s="105">
        <v>3.0793210890899321E-2</v>
      </c>
      <c r="Y2127" s="80"/>
      <c r="Z2127" s="80"/>
      <c r="AA2127" s="80"/>
      <c r="AB2127" s="80"/>
      <c r="AC2127" s="84">
        <v>2.5532520164471948</v>
      </c>
      <c r="AD2127" s="84">
        <v>2.4255661523255303</v>
      </c>
      <c r="AE2127" s="105">
        <v>5.2641674604192792E-2</v>
      </c>
      <c r="AF2127" s="84">
        <v>2.3597840319779317</v>
      </c>
      <c r="AG2127" s="105">
        <v>8.1985462164137712E-2</v>
      </c>
      <c r="AH2127" s="84">
        <v>2.3317889875616093</v>
      </c>
      <c r="AI2127" s="105">
        <v>9.4975587442486825E-2</v>
      </c>
      <c r="AJ2127" s="84">
        <v>2.2554268217693219</v>
      </c>
      <c r="AK2127" s="84">
        <v>2.1376325899822488</v>
      </c>
      <c r="AL2127" s="105">
        <v>5.510499434706468E-2</v>
      </c>
      <c r="AM2127" s="84">
        <v>2.0630676710816145</v>
      </c>
      <c r="AN2127" s="105">
        <v>9.3239380066897318E-2</v>
      </c>
      <c r="AO2127" s="84">
        <v>2.0825198548235218</v>
      </c>
      <c r="AP2127" s="105">
        <v>8.3027763958799183E-2</v>
      </c>
      <c r="AQ2127" s="80"/>
      <c r="AR2127" s="80"/>
    </row>
    <row r="2128" spans="1:44" x14ac:dyDescent="0.25">
      <c r="A2128" s="80" t="s">
        <v>326</v>
      </c>
      <c r="B2128" s="80" t="s">
        <v>342</v>
      </c>
      <c r="C2128" s="80" t="s">
        <v>328</v>
      </c>
      <c r="D2128" s="81">
        <v>21741178.469616897</v>
      </c>
      <c r="E2128" s="81">
        <v>24234907.842632201</v>
      </c>
      <c r="F2128" s="105">
        <v>-0.10289824038977878</v>
      </c>
      <c r="G2128" s="81">
        <v>22173124.119870909</v>
      </c>
      <c r="H2128" s="105">
        <v>-1.948059497249258E-2</v>
      </c>
      <c r="I2128" s="81">
        <v>20453284.218161292</v>
      </c>
      <c r="J2128" s="105">
        <v>6.2967601570413423E-2</v>
      </c>
      <c r="K2128" s="83">
        <v>7585616.031906236</v>
      </c>
      <c r="L2128" s="83">
        <v>8974559.0720257238</v>
      </c>
      <c r="M2128" s="105">
        <v>-0.15476448803472834</v>
      </c>
      <c r="N2128" s="83">
        <v>8592059.6680928618</v>
      </c>
      <c r="O2128" s="105">
        <v>-0.11713648124722827</v>
      </c>
      <c r="P2128" s="83">
        <v>7894430.0751841273</v>
      </c>
      <c r="Q2128" s="105">
        <v>-3.911796549425877E-2</v>
      </c>
      <c r="R2128" s="83">
        <v>4832489.576470457</v>
      </c>
      <c r="S2128" s="83">
        <v>5741097.9794813655</v>
      </c>
      <c r="T2128" s="105">
        <v>-0.15826387326226918</v>
      </c>
      <c r="U2128" s="83">
        <v>5306609.7178050177</v>
      </c>
      <c r="V2128" s="105">
        <v>-8.9345206553209988E-2</v>
      </c>
      <c r="W2128" s="83">
        <v>4764910.2463525999</v>
      </c>
      <c r="X2128" s="105">
        <v>1.4182707884075486E-2</v>
      </c>
      <c r="Y2128" s="80"/>
      <c r="Z2128" s="80"/>
      <c r="AA2128" s="80"/>
      <c r="AB2128" s="80"/>
      <c r="AC2128" s="84">
        <v>2.8661058479852195</v>
      </c>
      <c r="AD2128" s="84">
        <v>2.7004009498554602</v>
      </c>
      <c r="AE2128" s="105">
        <v>6.1363072079584594E-2</v>
      </c>
      <c r="AF2128" s="84">
        <v>2.5806529489328569</v>
      </c>
      <c r="AG2128" s="105">
        <v>0.11061266458568253</v>
      </c>
      <c r="AH2128" s="84">
        <v>2.5908500073305478</v>
      </c>
      <c r="AI2128" s="105">
        <v>0.10624151914462943</v>
      </c>
      <c r="AJ2128" s="84">
        <v>4.4989602410060803</v>
      </c>
      <c r="AK2128" s="84">
        <v>4.2213019058806438</v>
      </c>
      <c r="AL2128" s="105">
        <v>6.5775521703063708E-2</v>
      </c>
      <c r="AM2128" s="84">
        <v>4.1783973759129998</v>
      </c>
      <c r="AN2128" s="105">
        <v>7.671909496713103E-2</v>
      </c>
      <c r="AO2128" s="84">
        <v>4.2924804793159925</v>
      </c>
      <c r="AP2128" s="105">
        <v>4.8102667603275938E-2</v>
      </c>
      <c r="AQ2128" s="108">
        <v>99.999999999999986</v>
      </c>
      <c r="AR2128" s="108">
        <v>100</v>
      </c>
    </row>
    <row r="2129" spans="1:44" x14ac:dyDescent="0.25">
      <c r="A2129" s="80" t="s">
        <v>326</v>
      </c>
      <c r="B2129" s="80" t="s">
        <v>342</v>
      </c>
      <c r="C2129" s="80" t="s">
        <v>270</v>
      </c>
      <c r="D2129" s="81">
        <v>9685016.7458418347</v>
      </c>
      <c r="E2129" s="81">
        <v>11166176.991489893</v>
      </c>
      <c r="F2129" s="105">
        <v>-0.13264703280065313</v>
      </c>
      <c r="G2129" s="81">
        <v>10678874.152541056</v>
      </c>
      <c r="H2129" s="105">
        <v>-9.3067620472213494E-2</v>
      </c>
      <c r="I2129" s="81">
        <v>10127325.452443797</v>
      </c>
      <c r="J2129" s="105">
        <v>-4.3674779553493082E-2</v>
      </c>
      <c r="K2129" s="83">
        <v>3676466.8287408752</v>
      </c>
      <c r="L2129" s="83">
        <v>4503060.5057296632</v>
      </c>
      <c r="M2129" s="105">
        <v>-0.18356264055014049</v>
      </c>
      <c r="N2129" s="83">
        <v>4551029.0458611129</v>
      </c>
      <c r="O2129" s="105">
        <v>-0.19216801481757173</v>
      </c>
      <c r="P2129" s="83">
        <v>4329850.0574337076</v>
      </c>
      <c r="Q2129" s="105">
        <v>-0.15090204511148619</v>
      </c>
      <c r="R2129" s="83">
        <v>2385764.6160367839</v>
      </c>
      <c r="S2129" s="83">
        <v>2861625.155273376</v>
      </c>
      <c r="T2129" s="105">
        <v>-0.1662903117690592</v>
      </c>
      <c r="U2129" s="83">
        <v>2800233.3611721024</v>
      </c>
      <c r="V2129" s="105">
        <v>-0.14801221601110881</v>
      </c>
      <c r="W2129" s="83">
        <v>2648992.5501263225</v>
      </c>
      <c r="X2129" s="105">
        <v>-9.9369072999841421E-2</v>
      </c>
      <c r="Y2129" s="80"/>
      <c r="Z2129" s="80"/>
      <c r="AA2129" s="80"/>
      <c r="AB2129" s="80"/>
      <c r="AC2129" s="84">
        <v>2.6343272486858753</v>
      </c>
      <c r="AD2129" s="84">
        <v>2.4796861994819137</v>
      </c>
      <c r="AE2129" s="105">
        <v>6.2363152739355124E-2</v>
      </c>
      <c r="AF2129" s="84">
        <v>2.3464746203395141</v>
      </c>
      <c r="AG2129" s="105">
        <v>0.12267451173399499</v>
      </c>
      <c r="AH2129" s="84">
        <v>2.3389552335782824</v>
      </c>
      <c r="AI2129" s="105">
        <v>0.1262837402217887</v>
      </c>
      <c r="AJ2129" s="84">
        <v>4.0595022160780134</v>
      </c>
      <c r="AK2129" s="84">
        <v>3.9020404090706871</v>
      </c>
      <c r="AL2129" s="105">
        <v>4.0353709982421118E-2</v>
      </c>
      <c r="AM2129" s="84">
        <v>3.8135657908422198</v>
      </c>
      <c r="AN2129" s="105">
        <v>6.4489886558762879E-2</v>
      </c>
      <c r="AO2129" s="84">
        <v>3.8230856677799472</v>
      </c>
      <c r="AP2129" s="105">
        <v>6.1839197141337544E-2</v>
      </c>
      <c r="AQ2129" s="80"/>
      <c r="AR2129" s="80"/>
    </row>
    <row r="2130" spans="1:44" x14ac:dyDescent="0.25">
      <c r="A2130" s="80" t="s">
        <v>326</v>
      </c>
      <c r="B2130" s="80" t="s">
        <v>342</v>
      </c>
      <c r="C2130" s="80" t="s">
        <v>271</v>
      </c>
      <c r="D2130" s="81">
        <v>9545427.6662590448</v>
      </c>
      <c r="E2130" s="81">
        <v>10395212.418566035</v>
      </c>
      <c r="F2130" s="105">
        <v>-8.1747704432596255E-2</v>
      </c>
      <c r="G2130" s="81">
        <v>9327535.4776108284</v>
      </c>
      <c r="H2130" s="105">
        <v>2.3360102909415866E-2</v>
      </c>
      <c r="I2130" s="81">
        <v>8369422.7241237415</v>
      </c>
      <c r="J2130" s="105">
        <v>0.1405120736398732</v>
      </c>
      <c r="K2130" s="83">
        <v>3299470.482035473</v>
      </c>
      <c r="L2130" s="83">
        <v>3815598.0672172606</v>
      </c>
      <c r="M2130" s="105">
        <v>-0.13526780758598159</v>
      </c>
      <c r="N2130" s="83">
        <v>3476837.3738539792</v>
      </c>
      <c r="O2130" s="105">
        <v>-5.1013859075582771E-2</v>
      </c>
      <c r="P2130" s="83">
        <v>3044424.8150207866</v>
      </c>
      <c r="Q2130" s="105">
        <v>8.3774664349181835E-2</v>
      </c>
      <c r="R2130" s="83">
        <v>2240744.384217558</v>
      </c>
      <c r="S2130" s="83">
        <v>2657965.0841070507</v>
      </c>
      <c r="T2130" s="105">
        <v>-0.15696997014152236</v>
      </c>
      <c r="U2130" s="83">
        <v>2313014.3705952084</v>
      </c>
      <c r="V2130" s="105">
        <v>-3.1244936173506418E-2</v>
      </c>
      <c r="W2130" s="83">
        <v>1935245.4525025529</v>
      </c>
      <c r="X2130" s="105">
        <v>0.15786056043689481</v>
      </c>
      <c r="Y2130" s="80"/>
      <c r="Z2130" s="80"/>
      <c r="AA2130" s="80"/>
      <c r="AB2130" s="80"/>
      <c r="AC2130" s="84">
        <v>2.8930180519058273</v>
      </c>
      <c r="AD2130" s="84">
        <v>2.7243992253480012</v>
      </c>
      <c r="AE2130" s="105">
        <v>6.1892113677387936E-2</v>
      </c>
      <c r="AF2130" s="84">
        <v>2.6827643845968874</v>
      </c>
      <c r="AG2130" s="105">
        <v>7.8372021231574773E-2</v>
      </c>
      <c r="AH2130" s="84">
        <v>2.7490981819718865</v>
      </c>
      <c r="AI2130" s="105">
        <v>5.2351666040064547E-2</v>
      </c>
      <c r="AJ2130" s="84">
        <v>4.2599359987204419</v>
      </c>
      <c r="AK2130" s="84">
        <v>3.9109665061903285</v>
      </c>
      <c r="AL2130" s="105">
        <v>8.9228453370224475E-2</v>
      </c>
      <c r="AM2130" s="84">
        <v>4.0326318747473113</v>
      </c>
      <c r="AN2130" s="105">
        <v>5.6366197320546076E-2</v>
      </c>
      <c r="AO2130" s="84">
        <v>4.3247344740176832</v>
      </c>
      <c r="AP2130" s="105">
        <v>-1.4983226296675596E-2</v>
      </c>
      <c r="AQ2130" s="80"/>
      <c r="AR2130" s="80"/>
    </row>
    <row r="2131" spans="1:44" x14ac:dyDescent="0.25">
      <c r="A2131" s="80" t="s">
        <v>326</v>
      </c>
      <c r="B2131" s="80" t="s">
        <v>342</v>
      </c>
      <c r="C2131" s="80" t="s">
        <v>127</v>
      </c>
      <c r="D2131" s="81">
        <v>2510734.0575160179</v>
      </c>
      <c r="E2131" s="81">
        <v>2673518.4325762726</v>
      </c>
      <c r="F2131" s="105">
        <v>-6.0887695060097793E-2</v>
      </c>
      <c r="G2131" s="81">
        <v>2166714.4897190263</v>
      </c>
      <c r="H2131" s="105">
        <v>0.15877475755543741</v>
      </c>
      <c r="I2131" s="81">
        <v>1956536.0415937533</v>
      </c>
      <c r="J2131" s="105">
        <v>0.28325469305989709</v>
      </c>
      <c r="K2131" s="83">
        <v>609678.72112988785</v>
      </c>
      <c r="L2131" s="83">
        <v>655900.49907880137</v>
      </c>
      <c r="M2131" s="105">
        <v>-7.0470716234903072E-2</v>
      </c>
      <c r="N2131" s="83">
        <v>564193.24837776902</v>
      </c>
      <c r="O2131" s="105">
        <v>8.0620377650572228E-2</v>
      </c>
      <c r="P2131" s="83">
        <v>520155.20272963302</v>
      </c>
      <c r="Q2131" s="105">
        <v>0.17210924341515718</v>
      </c>
      <c r="R2131" s="83">
        <v>205980.57621611244</v>
      </c>
      <c r="S2131" s="83">
        <v>221507.74010093595</v>
      </c>
      <c r="T2131" s="105">
        <v>-7.0097613192875941E-2</v>
      </c>
      <c r="U2131" s="83">
        <v>193361.9860377069</v>
      </c>
      <c r="V2131" s="105">
        <v>6.5258898281820688E-2</v>
      </c>
      <c r="W2131" s="83">
        <v>180672.24372372357</v>
      </c>
      <c r="X2131" s="105">
        <v>0.14007869704152962</v>
      </c>
      <c r="Y2131" s="80"/>
      <c r="Z2131" s="80"/>
      <c r="AA2131" s="80"/>
      <c r="AB2131" s="80"/>
      <c r="AC2131" s="84">
        <v>4.1181264336452434</v>
      </c>
      <c r="AD2131" s="84">
        <v>4.0761036717172399</v>
      </c>
      <c r="AE2131" s="105">
        <v>1.0309541982355818E-2</v>
      </c>
      <c r="AF2131" s="84">
        <v>3.8403764950201089</v>
      </c>
      <c r="AG2131" s="105">
        <v>7.2323622172278751E-2</v>
      </c>
      <c r="AH2131" s="84">
        <v>3.76144664386011</v>
      </c>
      <c r="AI2131" s="105">
        <v>9.4825162645161956E-2</v>
      </c>
      <c r="AJ2131" s="84">
        <v>12.189178725676467</v>
      </c>
      <c r="AK2131" s="84">
        <v>12.06963888195515</v>
      </c>
      <c r="AL2131" s="105">
        <v>9.9041773238166906E-3</v>
      </c>
      <c r="AM2131" s="84">
        <v>11.205483218901684</v>
      </c>
      <c r="AN2131" s="105">
        <v>8.778697781774028E-2</v>
      </c>
      <c r="AO2131" s="84">
        <v>10.829200995508785</v>
      </c>
      <c r="AP2131" s="105">
        <v>0.12558430956556332</v>
      </c>
      <c r="AQ2131" s="80"/>
      <c r="AR2131" s="80"/>
    </row>
    <row r="2132" spans="1:44" x14ac:dyDescent="0.25">
      <c r="A2132" s="80" t="s">
        <v>326</v>
      </c>
      <c r="B2132" s="80" t="s">
        <v>342</v>
      </c>
      <c r="C2132" s="80" t="s">
        <v>282</v>
      </c>
      <c r="D2132" s="81">
        <v>357317.63398656965</v>
      </c>
      <c r="E2132" s="81">
        <v>383080.88566711778</v>
      </c>
      <c r="F2132" s="105">
        <v>-6.7252772572253525E-2</v>
      </c>
      <c r="G2132" s="81">
        <v>440656.91725536349</v>
      </c>
      <c r="H2132" s="105">
        <v>-0.18912509938088226</v>
      </c>
      <c r="I2132" s="81">
        <v>456923.22377410647</v>
      </c>
      <c r="J2132" s="105">
        <v>-0.21799196146085978</v>
      </c>
      <c r="K2132" s="83">
        <v>88091.22490449663</v>
      </c>
      <c r="L2132" s="83">
        <v>99554.874487422057</v>
      </c>
      <c r="M2132" s="105">
        <v>-0.11514905364451808</v>
      </c>
      <c r="N2132" s="83">
        <v>96691.995402400149</v>
      </c>
      <c r="O2132" s="105">
        <v>-8.8950181058007463E-2</v>
      </c>
      <c r="P2132" s="83">
        <v>101219.23490215617</v>
      </c>
      <c r="Q2132" s="105">
        <v>-0.12969876733754965</v>
      </c>
      <c r="R2132" s="83">
        <v>35008.74826059171</v>
      </c>
      <c r="S2132" s="83">
        <v>38911.549553967998</v>
      </c>
      <c r="T2132" s="105">
        <v>-0.10029930285771156</v>
      </c>
      <c r="U2132" s="83">
        <v>42265.703948291455</v>
      </c>
      <c r="V2132" s="105">
        <v>-0.1716984460161369</v>
      </c>
      <c r="W2132" s="83">
        <v>43156.172962007375</v>
      </c>
      <c r="X2132" s="105">
        <v>-0.1887893235711208</v>
      </c>
      <c r="Y2132" s="80"/>
      <c r="Z2132" s="80"/>
      <c r="AA2132" s="80"/>
      <c r="AB2132" s="80"/>
      <c r="AC2132" s="84">
        <v>4.0562227892046296</v>
      </c>
      <c r="AD2132" s="84">
        <v>3.8479370059927795</v>
      </c>
      <c r="AE2132" s="105">
        <v>5.412920816725058E-2</v>
      </c>
      <c r="AF2132" s="84">
        <v>4.5573257167927395</v>
      </c>
      <c r="AG2132" s="105">
        <v>-0.10995547799922575</v>
      </c>
      <c r="AH2132" s="84">
        <v>4.5141936136525089</v>
      </c>
      <c r="AI2132" s="105">
        <v>-0.10145130307721283</v>
      </c>
      <c r="AJ2132" s="84">
        <v>10.206524132963397</v>
      </c>
      <c r="AK2132" s="84">
        <v>9.8449146862118013</v>
      </c>
      <c r="AL2132" s="105">
        <v>3.673058205959305E-2</v>
      </c>
      <c r="AM2132" s="84">
        <v>10.425874316312589</v>
      </c>
      <c r="AN2132" s="105">
        <v>-2.1039020488285699E-2</v>
      </c>
      <c r="AO2132" s="84">
        <v>10.587667821619858</v>
      </c>
      <c r="AP2132" s="105">
        <v>-3.599883327262797E-2</v>
      </c>
      <c r="AQ2132" s="108">
        <v>1.6435062822648634</v>
      </c>
      <c r="AR2132" s="108">
        <v>0.72444539624152327</v>
      </c>
    </row>
    <row r="2133" spans="1:44" x14ac:dyDescent="0.25">
      <c r="A2133" s="80" t="s">
        <v>326</v>
      </c>
      <c r="B2133" s="80" t="s">
        <v>342</v>
      </c>
      <c r="C2133" s="80" t="s">
        <v>284</v>
      </c>
      <c r="D2133" s="81">
        <v>8631.0378896903985</v>
      </c>
      <c r="E2133" s="81">
        <v>365.43345323443413</v>
      </c>
      <c r="F2133" s="105">
        <v>22.618631007362605</v>
      </c>
      <c r="G2133" s="81">
        <v>3093.5393073821069</v>
      </c>
      <c r="H2133" s="105">
        <v>1.7900204368162285</v>
      </c>
      <c r="I2133" s="81">
        <v>5477.1704090976718</v>
      </c>
      <c r="J2133" s="105">
        <v>0.5758205870962313</v>
      </c>
      <c r="K2133" s="83">
        <v>595.26813564961867</v>
      </c>
      <c r="L2133" s="83">
        <v>21.212171196937561</v>
      </c>
      <c r="M2133" s="105">
        <v>27.06257455321493</v>
      </c>
      <c r="N2133" s="83">
        <v>264.83452306315269</v>
      </c>
      <c r="O2133" s="105">
        <v>1.2476984071584598</v>
      </c>
      <c r="P2133" s="83">
        <v>429.40968906879425</v>
      </c>
      <c r="Q2133" s="105">
        <v>0.38624756451234338</v>
      </c>
      <c r="R2133" s="83">
        <v>157.35846181999645</v>
      </c>
      <c r="S2133" s="83">
        <v>18.243990407646088</v>
      </c>
      <c r="T2133" s="105">
        <v>7.6252216924016381</v>
      </c>
      <c r="U2133" s="83">
        <v>95.730792941538084</v>
      </c>
      <c r="V2133" s="105">
        <v>0.64376014221561728</v>
      </c>
      <c r="W2133" s="83">
        <v>146.59916234625877</v>
      </c>
      <c r="X2133" s="105">
        <v>7.3392639504479842E-2</v>
      </c>
      <c r="Y2133" s="80"/>
      <c r="Z2133" s="80"/>
      <c r="AA2133" s="80"/>
      <c r="AB2133" s="80"/>
      <c r="AC2133" s="84">
        <v>14.499411899935328</v>
      </c>
      <c r="AD2133" s="84">
        <v>17.227536485618803</v>
      </c>
      <c r="AE2133" s="105">
        <v>-0.15835836934438405</v>
      </c>
      <c r="AF2133" s="84">
        <v>11.681027350971227</v>
      </c>
      <c r="AG2133" s="105">
        <v>0.24127882456586872</v>
      </c>
      <c r="AH2133" s="84">
        <v>12.755116031441464</v>
      </c>
      <c r="AI2133" s="105">
        <v>0.13675264609072635</v>
      </c>
      <c r="AJ2133" s="84">
        <v>54.849531381181833</v>
      </c>
      <c r="AK2133" s="84">
        <v>20.030346709746148</v>
      </c>
      <c r="AL2133" s="105">
        <v>1.7383216164947233</v>
      </c>
      <c r="AM2133" s="84">
        <v>32.314986769944575</v>
      </c>
      <c r="AN2133" s="105">
        <v>0.69734036320869297</v>
      </c>
      <c r="AO2133" s="84">
        <v>37.361539598438576</v>
      </c>
      <c r="AP2133" s="105">
        <v>0.46807470919838973</v>
      </c>
      <c r="AQ2133" s="108">
        <v>3.9699034262343204E-2</v>
      </c>
      <c r="AR2133" s="108">
        <v>3.2562607602131151E-3</v>
      </c>
    </row>
    <row r="2134" spans="1:44" x14ac:dyDescent="0.25">
      <c r="A2134" s="80" t="s">
        <v>326</v>
      </c>
      <c r="B2134" s="80" t="s">
        <v>342</v>
      </c>
      <c r="C2134" s="80" t="s">
        <v>285</v>
      </c>
      <c r="D2134" s="81">
        <v>7103568.5609143618</v>
      </c>
      <c r="E2134" s="81">
        <v>7656637.6581951436</v>
      </c>
      <c r="F2134" s="105">
        <v>-7.2233938965208078E-2</v>
      </c>
      <c r="G2134" s="81">
        <v>6820910.9487567544</v>
      </c>
      <c r="H2134" s="105">
        <v>4.1439862546384272E-2</v>
      </c>
      <c r="I2134" s="81">
        <v>6029491.8183643259</v>
      </c>
      <c r="J2134" s="105">
        <v>0.17813719213925566</v>
      </c>
      <c r="K2134" s="83">
        <v>2525432.6005027858</v>
      </c>
      <c r="L2134" s="83">
        <v>2961352.969904501</v>
      </c>
      <c r="M2134" s="105">
        <v>-0.14720311081855703</v>
      </c>
      <c r="N2134" s="83">
        <v>2703401.5413014479</v>
      </c>
      <c r="O2134" s="105">
        <v>-6.5831486029628392E-2</v>
      </c>
      <c r="P2134" s="83">
        <v>2323070.4040164016</v>
      </c>
      <c r="Q2134" s="105">
        <v>8.7109799228002827E-2</v>
      </c>
      <c r="R2134" s="83">
        <v>1803853.3084934445</v>
      </c>
      <c r="S2134" s="83">
        <v>2157002.3519005729</v>
      </c>
      <c r="T2134" s="105">
        <v>-0.16372214109825264</v>
      </c>
      <c r="U2134" s="83">
        <v>1852874.1279702098</v>
      </c>
      <c r="V2134" s="105">
        <v>-2.6456637683460328E-2</v>
      </c>
      <c r="W2134" s="83">
        <v>1515648.9057373847</v>
      </c>
      <c r="X2134" s="105">
        <v>0.19015248298275533</v>
      </c>
      <c r="Y2134" s="80"/>
      <c r="Z2134" s="80"/>
      <c r="AA2134" s="80"/>
      <c r="AB2134" s="80"/>
      <c r="AC2134" s="84">
        <v>2.8128125690228756</v>
      </c>
      <c r="AD2134" s="84">
        <v>2.5855201105736674</v>
      </c>
      <c r="AE2134" s="105">
        <v>8.790976234130983E-2</v>
      </c>
      <c r="AF2134" s="84">
        <v>2.5230846563300733</v>
      </c>
      <c r="AG2134" s="105">
        <v>0.11483083295121101</v>
      </c>
      <c r="AH2134" s="84">
        <v>2.5954838940480753</v>
      </c>
      <c r="AI2134" s="105">
        <v>8.3733393789564667E-2</v>
      </c>
      <c r="AJ2134" s="84">
        <v>3.9379968024379837</v>
      </c>
      <c r="AK2134" s="84">
        <v>3.5496658830477141</v>
      </c>
      <c r="AL2134" s="105">
        <v>0.10939928775968395</v>
      </c>
      <c r="AM2134" s="84">
        <v>3.6812597498076891</v>
      </c>
      <c r="AN2134" s="105">
        <v>6.9741629246267298E-2</v>
      </c>
      <c r="AO2134" s="84">
        <v>3.9781586590008406</v>
      </c>
      <c r="AP2134" s="105">
        <v>-1.0095589443620653E-2</v>
      </c>
      <c r="AQ2134" s="108">
        <v>32.673337238096515</v>
      </c>
      <c r="AR2134" s="108">
        <v>37.327619231223231</v>
      </c>
    </row>
    <row r="2135" spans="1:44" x14ac:dyDescent="0.25">
      <c r="A2135" s="80" t="s">
        <v>326</v>
      </c>
      <c r="B2135" s="80" t="s">
        <v>342</v>
      </c>
      <c r="C2135" s="80" t="s">
        <v>286</v>
      </c>
      <c r="D2135" s="81">
        <v>275.97634809136389</v>
      </c>
      <c r="E2135" s="81">
        <v>1134.6010453701019</v>
      </c>
      <c r="F2135" s="105">
        <v>-0.75676353444453104</v>
      </c>
      <c r="G2135" s="81">
        <v>18439.959211794139</v>
      </c>
      <c r="H2135" s="105">
        <v>-0.98503378749803028</v>
      </c>
      <c r="I2135" s="81">
        <v>22241.816658488511</v>
      </c>
      <c r="J2135" s="105">
        <v>-0.98759200508084222</v>
      </c>
      <c r="K2135" s="83">
        <v>55.305881381034851</v>
      </c>
      <c r="L2135" s="83">
        <v>227.37495899200439</v>
      </c>
      <c r="M2135" s="105">
        <v>-0.75676353444453104</v>
      </c>
      <c r="N2135" s="83">
        <v>6089.7303017377853</v>
      </c>
      <c r="O2135" s="105">
        <v>-0.99091817229323731</v>
      </c>
      <c r="P2135" s="83">
        <v>7518.6572262048721</v>
      </c>
      <c r="Q2135" s="105">
        <v>-0.99264418103963081</v>
      </c>
      <c r="R2135" s="83">
        <v>12.100926846170426</v>
      </c>
      <c r="S2135" s="83">
        <v>49.749641027450558</v>
      </c>
      <c r="T2135" s="105">
        <v>-0.75676353444453104</v>
      </c>
      <c r="U2135" s="83">
        <v>1782.4558168956758</v>
      </c>
      <c r="V2135" s="105">
        <v>-0.99321109295867682</v>
      </c>
      <c r="W2135" s="83">
        <v>2198.1386157585739</v>
      </c>
      <c r="X2135" s="105">
        <v>-0.99449492094837966</v>
      </c>
      <c r="Y2135" s="80"/>
      <c r="Z2135" s="80"/>
      <c r="AA2135" s="80"/>
      <c r="AB2135" s="80"/>
      <c r="AC2135" s="84">
        <v>4.9899999999999993</v>
      </c>
      <c r="AD2135" s="84">
        <v>4.99</v>
      </c>
      <c r="AE2135" s="105">
        <v>-1.7799166727457418E-16</v>
      </c>
      <c r="AF2135" s="84">
        <v>3.0280420146902158</v>
      </c>
      <c r="AG2135" s="105">
        <v>0.6479295781866824</v>
      </c>
      <c r="AH2135" s="84">
        <v>2.9582166056152719</v>
      </c>
      <c r="AI2135" s="105">
        <v>0.68682712095118603</v>
      </c>
      <c r="AJ2135" s="84">
        <v>22.806215722120655</v>
      </c>
      <c r="AK2135" s="84">
        <v>22.806215722120658</v>
      </c>
      <c r="AL2135" s="105">
        <v>-1.5577830719870735E-16</v>
      </c>
      <c r="AM2135" s="84">
        <v>10.345254584716251</v>
      </c>
      <c r="AN2135" s="105">
        <v>1.2045098586373921</v>
      </c>
      <c r="AO2135" s="84">
        <v>10.118477742502558</v>
      </c>
      <c r="AP2135" s="105">
        <v>1.2539176645438859</v>
      </c>
      <c r="AQ2135" s="108">
        <v>1.2693716142252287E-3</v>
      </c>
      <c r="AR2135" s="108">
        <v>2.5040771748562513E-4</v>
      </c>
    </row>
    <row r="2136" spans="1:44" x14ac:dyDescent="0.25">
      <c r="A2136" s="80" t="s">
        <v>326</v>
      </c>
      <c r="B2136" s="80" t="s">
        <v>342</v>
      </c>
      <c r="C2136" s="80" t="s">
        <v>287</v>
      </c>
      <c r="D2136" s="81">
        <v>376.83896168351174</v>
      </c>
      <c r="E2136" s="81">
        <v>454.52291481971741</v>
      </c>
      <c r="F2136" s="105">
        <v>-0.17091317203890224</v>
      </c>
      <c r="G2136" s="81">
        <v>2562.4931326150895</v>
      </c>
      <c r="H2136" s="105">
        <v>-0.85294049888869838</v>
      </c>
      <c r="I2136" s="81">
        <v>5802.1648882520203</v>
      </c>
      <c r="J2136" s="105">
        <v>-0.93505200749352713</v>
      </c>
      <c r="K2136" s="83">
        <v>9.723655104637146</v>
      </c>
      <c r="L2136" s="83">
        <v>11.365924000740051</v>
      </c>
      <c r="M2136" s="105">
        <v>-0.14449057516097899</v>
      </c>
      <c r="N2136" s="83">
        <v>78.829687833786011</v>
      </c>
      <c r="O2136" s="105">
        <v>-0.87664983368778948</v>
      </c>
      <c r="P2136" s="83">
        <v>217.85782837867737</v>
      </c>
      <c r="Q2136" s="105">
        <v>-0.95536696947269839</v>
      </c>
      <c r="R2136" s="83">
        <v>9.4230048827159543</v>
      </c>
      <c r="S2136" s="83">
        <v>10.716789490698055</v>
      </c>
      <c r="T2136" s="105">
        <v>-0.12072501835601775</v>
      </c>
      <c r="U2136" s="83">
        <v>59.402619618181532</v>
      </c>
      <c r="V2136" s="105">
        <v>-0.84137054993056515</v>
      </c>
      <c r="W2136" s="83">
        <v>131.75067595887165</v>
      </c>
      <c r="X2136" s="105">
        <v>-0.92847850825708467</v>
      </c>
      <c r="Y2136" s="80"/>
      <c r="Z2136" s="80"/>
      <c r="AA2136" s="80"/>
      <c r="AB2136" s="80"/>
      <c r="AC2136" s="84">
        <v>38.754867138777861</v>
      </c>
      <c r="AD2136" s="84">
        <v>39.989966041487058</v>
      </c>
      <c r="AE2136" s="105">
        <v>-3.0885220093156869E-2</v>
      </c>
      <c r="AF2136" s="84">
        <v>32.506701510960667</v>
      </c>
      <c r="AG2136" s="105">
        <v>0.19221161598664283</v>
      </c>
      <c r="AH2136" s="84">
        <v>26.632804207369496</v>
      </c>
      <c r="AI2136" s="105">
        <v>0.45515533539101</v>
      </c>
      <c r="AJ2136" s="84">
        <v>39.991379222855393</v>
      </c>
      <c r="AK2136" s="84">
        <v>42.412227581239101</v>
      </c>
      <c r="AL2136" s="105">
        <v>-5.707901934051117E-2</v>
      </c>
      <c r="AM2136" s="84">
        <v>43.137712597287205</v>
      </c>
      <c r="AN2136" s="105">
        <v>-7.2936954349074018E-2</v>
      </c>
      <c r="AO2136" s="84">
        <v>44.038976240723585</v>
      </c>
      <c r="AP2136" s="105">
        <v>-9.1909425771921335E-2</v>
      </c>
      <c r="AQ2136" s="108">
        <v>1.7332959306237275E-3</v>
      </c>
      <c r="AR2136" s="108">
        <v>1.9499276167292445E-4</v>
      </c>
    </row>
    <row r="2137" spans="1:44" x14ac:dyDescent="0.25">
      <c r="A2137" s="80" t="s">
        <v>326</v>
      </c>
      <c r="B2137" s="80" t="s">
        <v>342</v>
      </c>
      <c r="C2137" s="80" t="s">
        <v>288</v>
      </c>
      <c r="D2137" s="81">
        <v>355204.61439969781</v>
      </c>
      <c r="E2137" s="81">
        <v>328604.43287842989</v>
      </c>
      <c r="F2137" s="105">
        <v>8.0948943044565971E-2</v>
      </c>
      <c r="G2137" s="81">
        <v>295580.86532360507</v>
      </c>
      <c r="H2137" s="105">
        <v>0.20171721539151738</v>
      </c>
      <c r="I2137" s="81">
        <v>224165.61163052917</v>
      </c>
      <c r="J2137" s="105">
        <v>0.58456335838499507</v>
      </c>
      <c r="K2137" s="83">
        <v>104234.18779217274</v>
      </c>
      <c r="L2137" s="83">
        <v>96127.357240352663</v>
      </c>
      <c r="M2137" s="105">
        <v>8.4334270540176337E-2</v>
      </c>
      <c r="N2137" s="83">
        <v>91055.678302483924</v>
      </c>
      <c r="O2137" s="105">
        <v>0.14473023248380237</v>
      </c>
      <c r="P2137" s="83">
        <v>66756.989482527555</v>
      </c>
      <c r="Q2137" s="105">
        <v>0.56139736977585208</v>
      </c>
      <c r="R2137" s="83">
        <v>39322.09517290043</v>
      </c>
      <c r="S2137" s="83">
        <v>35110.937479538901</v>
      </c>
      <c r="T2137" s="105">
        <v>0.11993862869129042</v>
      </c>
      <c r="U2137" s="83">
        <v>33961.554486096538</v>
      </c>
      <c r="V2137" s="105">
        <v>0.15784144065014558</v>
      </c>
      <c r="W2137" s="83">
        <v>26248.644463287259</v>
      </c>
      <c r="X2137" s="105">
        <v>0.49806193717539926</v>
      </c>
      <c r="Y2137" s="80"/>
      <c r="Z2137" s="80"/>
      <c r="AA2137" s="80"/>
      <c r="AB2137" s="80"/>
      <c r="AC2137" s="84">
        <v>3.4077553816404484</v>
      </c>
      <c r="AD2137" s="84">
        <v>3.4184278265010621</v>
      </c>
      <c r="AE2137" s="105">
        <v>-3.1220331106236909E-3</v>
      </c>
      <c r="AF2137" s="84">
        <v>3.2461552188068414</v>
      </c>
      <c r="AG2137" s="105">
        <v>4.9782019632753374E-2</v>
      </c>
      <c r="AH2137" s="84">
        <v>3.3579347026905775</v>
      </c>
      <c r="AI2137" s="105">
        <v>1.4836702723835478E-2</v>
      </c>
      <c r="AJ2137" s="84">
        <v>9.0332067210013225</v>
      </c>
      <c r="AK2137" s="84">
        <v>9.3590332946799268</v>
      </c>
      <c r="AL2137" s="105">
        <v>-3.4814126995767615E-2</v>
      </c>
      <c r="AM2137" s="84">
        <v>8.7033962313065611</v>
      </c>
      <c r="AN2137" s="105">
        <v>3.7894458775577303E-2</v>
      </c>
      <c r="AO2137" s="84">
        <v>8.540083353411223</v>
      </c>
      <c r="AP2137" s="105">
        <v>5.7742219505753166E-2</v>
      </c>
      <c r="AQ2137" s="108">
        <v>1.6337873077859739</v>
      </c>
      <c r="AR2137" s="108">
        <v>0.81370263816731114</v>
      </c>
    </row>
    <row r="2138" spans="1:44" x14ac:dyDescent="0.25">
      <c r="A2138" s="80" t="s">
        <v>326</v>
      </c>
      <c r="B2138" s="80" t="s">
        <v>342</v>
      </c>
      <c r="C2138" s="80" t="s">
        <v>289</v>
      </c>
      <c r="D2138" s="81">
        <v>104.55258298993111</v>
      </c>
      <c r="E2138" s="81">
        <v>718.7263508367538</v>
      </c>
      <c r="F2138" s="105">
        <v>-0.85453075030822345</v>
      </c>
      <c r="G2138" s="81">
        <v>2113.9710283219815</v>
      </c>
      <c r="H2138" s="105">
        <v>-0.95054209277743862</v>
      </c>
      <c r="I2138" s="81">
        <v>2874.8855479466915</v>
      </c>
      <c r="J2138" s="105">
        <v>-0.96363243640617102</v>
      </c>
      <c r="K2138" s="83">
        <v>6.5020431280136108</v>
      </c>
      <c r="L2138" s="83">
        <v>39.495610387444628</v>
      </c>
      <c r="M2138" s="105">
        <v>-0.83537301831191435</v>
      </c>
      <c r="N2138" s="83">
        <v>173.83600308967519</v>
      </c>
      <c r="O2138" s="105">
        <v>-0.96259668300898826</v>
      </c>
      <c r="P2138" s="83">
        <v>205.92098041553237</v>
      </c>
      <c r="Q2138" s="105">
        <v>-0.96842457181928232</v>
      </c>
      <c r="R2138" s="83">
        <v>2.614220155403439</v>
      </c>
      <c r="S2138" s="83">
        <v>17.677464331235143</v>
      </c>
      <c r="T2138" s="105">
        <v>-0.85211565943967138</v>
      </c>
      <c r="U2138" s="83">
        <v>51.438486698773502</v>
      </c>
      <c r="V2138" s="105">
        <v>-0.94917773979797559</v>
      </c>
      <c r="W2138" s="83">
        <v>66.533375691415415</v>
      </c>
      <c r="X2138" s="105">
        <v>-0.96070813891168994</v>
      </c>
      <c r="Y2138" s="80"/>
      <c r="Z2138" s="80"/>
      <c r="AA2138" s="80"/>
      <c r="AB2138" s="80"/>
      <c r="AC2138" s="84">
        <v>16.079958396380579</v>
      </c>
      <c r="AD2138" s="84">
        <v>18.197626110501428</v>
      </c>
      <c r="AE2138" s="105">
        <v>-0.11637054752426151</v>
      </c>
      <c r="AF2138" s="84">
        <v>12.16072039594391</v>
      </c>
      <c r="AG2138" s="105">
        <v>0.32228666335786266</v>
      </c>
      <c r="AH2138" s="84">
        <v>13.961110432484336</v>
      </c>
      <c r="AI2138" s="105">
        <v>0.15176786790298322</v>
      </c>
      <c r="AJ2138" s="84">
        <v>39.993794238724341</v>
      </c>
      <c r="AK2138" s="84">
        <v>40.657774065865453</v>
      </c>
      <c r="AL2138" s="105">
        <v>-1.6330943894406695E-2</v>
      </c>
      <c r="AM2138" s="84">
        <v>41.097068829056106</v>
      </c>
      <c r="AN2138" s="105">
        <v>-2.6845578572059541E-2</v>
      </c>
      <c r="AO2138" s="84">
        <v>43.209675115246384</v>
      </c>
      <c r="AP2138" s="105">
        <v>-7.4425018654845895E-2</v>
      </c>
      <c r="AQ2138" s="108">
        <v>4.8089657667840953E-4</v>
      </c>
      <c r="AR2138" s="108">
        <v>5.4096757251834729E-5</v>
      </c>
    </row>
    <row r="2139" spans="1:44" x14ac:dyDescent="0.25">
      <c r="A2139" s="80" t="s">
        <v>326</v>
      </c>
      <c r="B2139" s="80" t="s">
        <v>342</v>
      </c>
      <c r="C2139" s="80" t="s">
        <v>290</v>
      </c>
      <c r="D2139" s="81">
        <v>2441859.1053446825</v>
      </c>
      <c r="E2139" s="81">
        <v>2738574.7603708911</v>
      </c>
      <c r="F2139" s="105">
        <v>-0.10834674273636545</v>
      </c>
      <c r="G2139" s="81">
        <v>2506624.5288540744</v>
      </c>
      <c r="H2139" s="105">
        <v>-2.5837704356543596E-2</v>
      </c>
      <c r="I2139" s="81">
        <v>2339930.9057594156</v>
      </c>
      <c r="J2139" s="105">
        <v>4.3560345877899531E-2</v>
      </c>
      <c r="K2139" s="83">
        <v>774037.88153268734</v>
      </c>
      <c r="L2139" s="83">
        <v>854245.09731275961</v>
      </c>
      <c r="M2139" s="105">
        <v>-9.3892509342323419E-2</v>
      </c>
      <c r="N2139" s="83">
        <v>773435.83255253138</v>
      </c>
      <c r="O2139" s="105">
        <v>7.7840844038612456E-4</v>
      </c>
      <c r="P2139" s="83">
        <v>721354.41100438475</v>
      </c>
      <c r="Q2139" s="105">
        <v>7.3034100470735677E-2</v>
      </c>
      <c r="R2139" s="83">
        <v>436891.07572411402</v>
      </c>
      <c r="S2139" s="83">
        <v>500962.73220647819</v>
      </c>
      <c r="T2139" s="105">
        <v>-0.127897051743075</v>
      </c>
      <c r="U2139" s="83">
        <v>460140.24262499844</v>
      </c>
      <c r="V2139" s="105">
        <v>-5.052626296768363E-2</v>
      </c>
      <c r="W2139" s="83">
        <v>419596.5467651675</v>
      </c>
      <c r="X2139" s="105">
        <v>4.1217043115051241E-2</v>
      </c>
      <c r="Y2139" s="80"/>
      <c r="Z2139" s="80"/>
      <c r="AA2139" s="80"/>
      <c r="AB2139" s="80"/>
      <c r="AC2139" s="84">
        <v>3.1547023260793261</v>
      </c>
      <c r="AD2139" s="84">
        <v>3.2058419404287588</v>
      </c>
      <c r="AE2139" s="105">
        <v>-1.5952007397655153E-2</v>
      </c>
      <c r="AF2139" s="84">
        <v>3.2408952667496509</v>
      </c>
      <c r="AG2139" s="105">
        <v>-2.6595410704761575E-2</v>
      </c>
      <c r="AH2139" s="84">
        <v>3.2438020341504399</v>
      </c>
      <c r="AI2139" s="105">
        <v>-2.7467677476331945E-2</v>
      </c>
      <c r="AJ2139" s="84">
        <v>5.5891713999822157</v>
      </c>
      <c r="AK2139" s="84">
        <v>5.4666237312881636</v>
      </c>
      <c r="AL2139" s="105">
        <v>2.2417432535671297E-2</v>
      </c>
      <c r="AM2139" s="84">
        <v>5.4475229433407852</v>
      </c>
      <c r="AN2139" s="105">
        <v>2.6002360727013688E-2</v>
      </c>
      <c r="AO2139" s="84">
        <v>5.5766209798408743</v>
      </c>
      <c r="AP2139" s="105">
        <v>2.2505420731855894E-3</v>
      </c>
      <c r="AQ2139" s="108">
        <v>11.231493770023359</v>
      </c>
      <c r="AR2139" s="108">
        <v>9.0407039438088059</v>
      </c>
    </row>
    <row r="2140" spans="1:44" x14ac:dyDescent="0.25">
      <c r="A2140" s="80" t="s">
        <v>326</v>
      </c>
      <c r="B2140" s="80" t="s">
        <v>342</v>
      </c>
      <c r="C2140" s="80" t="s">
        <v>291</v>
      </c>
      <c r="D2140" s="81">
        <v>1788823.4033472955</v>
      </c>
      <c r="E2140" s="81">
        <v>1959159.830266464</v>
      </c>
      <c r="F2140" s="105">
        <v>-8.6943609340949593E-2</v>
      </c>
      <c r="G2140" s="81">
        <v>1404266.7444599443</v>
      </c>
      <c r="H2140" s="105">
        <v>0.27384872596640797</v>
      </c>
      <c r="I2140" s="81">
        <v>1239051.1686853326</v>
      </c>
      <c r="J2140" s="105">
        <v>0.44370422187268205</v>
      </c>
      <c r="K2140" s="83">
        <v>416686.50871795521</v>
      </c>
      <c r="L2140" s="83">
        <v>459918.81868644949</v>
      </c>
      <c r="M2140" s="105">
        <v>-9.3999871742512869E-2</v>
      </c>
      <c r="N2140" s="83">
        <v>369838.34415716049</v>
      </c>
      <c r="O2140" s="105">
        <v>0.1266720049473477</v>
      </c>
      <c r="P2140" s="83">
        <v>343807.13262088143</v>
      </c>
      <c r="Q2140" s="105">
        <v>0.2119774989585175</v>
      </c>
      <c r="R2140" s="83">
        <v>131468.23616891599</v>
      </c>
      <c r="S2140" s="83">
        <v>147388.86518217198</v>
      </c>
      <c r="T2140" s="105">
        <v>-0.10801785462950793</v>
      </c>
      <c r="U2140" s="83">
        <v>115145.69988716471</v>
      </c>
      <c r="V2140" s="105">
        <v>0.14175550018581939</v>
      </c>
      <c r="W2140" s="83">
        <v>108724.40446867373</v>
      </c>
      <c r="X2140" s="105">
        <v>0.20918791702184336</v>
      </c>
      <c r="Y2140" s="80"/>
      <c r="Z2140" s="80"/>
      <c r="AA2140" s="80"/>
      <c r="AB2140" s="80"/>
      <c r="AC2140" s="84">
        <v>4.2929717327567856</v>
      </c>
      <c r="AD2140" s="84">
        <v>4.2597948826315042</v>
      </c>
      <c r="AE2140" s="105">
        <v>7.7883679940913622E-3</v>
      </c>
      <c r="AF2140" s="84">
        <v>3.7969744528793639</v>
      </c>
      <c r="AG2140" s="105">
        <v>0.13062960681794725</v>
      </c>
      <c r="AH2140" s="84">
        <v>3.6039135059238085</v>
      </c>
      <c r="AI2140" s="105">
        <v>0.19119721538831644</v>
      </c>
      <c r="AJ2140" s="84">
        <v>13.606506449580255</v>
      </c>
      <c r="AK2140" s="84">
        <v>13.292454812274666</v>
      </c>
      <c r="AL2140" s="105">
        <v>2.3626308438948671E-2</v>
      </c>
      <c r="AM2140" s="84">
        <v>12.19556393192307</v>
      </c>
      <c r="AN2140" s="105">
        <v>0.1156930934504723</v>
      </c>
      <c r="AO2140" s="84">
        <v>11.39625620154429</v>
      </c>
      <c r="AP2140" s="105">
        <v>0.19394529299336546</v>
      </c>
      <c r="AQ2140" s="108">
        <v>8.227812516451948</v>
      </c>
      <c r="AR2140" s="108">
        <v>2.7205073924843819</v>
      </c>
    </row>
    <row r="2141" spans="1:44" x14ac:dyDescent="0.25">
      <c r="A2141" s="80" t="s">
        <v>326</v>
      </c>
      <c r="B2141" s="80" t="s">
        <v>342</v>
      </c>
      <c r="C2141" s="80" t="s">
        <v>292</v>
      </c>
      <c r="D2141" s="81">
        <v>9685016.7458418347</v>
      </c>
      <c r="E2141" s="81">
        <v>11166176.991489893</v>
      </c>
      <c r="F2141" s="105">
        <v>-0.13264703280065313</v>
      </c>
      <c r="G2141" s="81">
        <v>10678874.152541056</v>
      </c>
      <c r="H2141" s="105">
        <v>-9.3067620472213494E-2</v>
      </c>
      <c r="I2141" s="81">
        <v>10127325.452443797</v>
      </c>
      <c r="J2141" s="105">
        <v>-4.3674779553493082E-2</v>
      </c>
      <c r="K2141" s="83">
        <v>3676466.8287408752</v>
      </c>
      <c r="L2141" s="83">
        <v>4503060.5057296632</v>
      </c>
      <c r="M2141" s="105">
        <v>-0.18356264055014049</v>
      </c>
      <c r="N2141" s="83">
        <v>4551029.0458611129</v>
      </c>
      <c r="O2141" s="105">
        <v>-0.19216801481757173</v>
      </c>
      <c r="P2141" s="83">
        <v>4329850.0574337076</v>
      </c>
      <c r="Q2141" s="105">
        <v>-0.15090204511148619</v>
      </c>
      <c r="R2141" s="83">
        <v>2385764.6160367834</v>
      </c>
      <c r="S2141" s="83">
        <v>2861625.155273376</v>
      </c>
      <c r="T2141" s="105">
        <v>-0.16629031176905937</v>
      </c>
      <c r="U2141" s="83">
        <v>2800233.3611721024</v>
      </c>
      <c r="V2141" s="105">
        <v>-0.14801221601110898</v>
      </c>
      <c r="W2141" s="83">
        <v>2648992.5501263225</v>
      </c>
      <c r="X2141" s="105">
        <v>-9.9369072999841601E-2</v>
      </c>
      <c r="Y2141" s="80"/>
      <c r="Z2141" s="80"/>
      <c r="AA2141" s="80"/>
      <c r="AB2141" s="80"/>
      <c r="AC2141" s="84">
        <v>2.6343272486858753</v>
      </c>
      <c r="AD2141" s="84">
        <v>2.4796861994819137</v>
      </c>
      <c r="AE2141" s="105">
        <v>6.2363152739355124E-2</v>
      </c>
      <c r="AF2141" s="84">
        <v>2.3464746203395141</v>
      </c>
      <c r="AG2141" s="105">
        <v>0.12267451173399499</v>
      </c>
      <c r="AH2141" s="84">
        <v>2.3389552335782824</v>
      </c>
      <c r="AI2141" s="105">
        <v>0.1262837402217887</v>
      </c>
      <c r="AJ2141" s="84">
        <v>4.0595022160780143</v>
      </c>
      <c r="AK2141" s="84">
        <v>3.9020404090706871</v>
      </c>
      <c r="AL2141" s="105">
        <v>4.0353709982421347E-2</v>
      </c>
      <c r="AM2141" s="84">
        <v>3.8135657908422198</v>
      </c>
      <c r="AN2141" s="105">
        <v>6.4489886558763115E-2</v>
      </c>
      <c r="AO2141" s="84">
        <v>3.8230856677799472</v>
      </c>
      <c r="AP2141" s="105">
        <v>6.1839197141337773E-2</v>
      </c>
      <c r="AQ2141" s="108">
        <v>44.546880286993442</v>
      </c>
      <c r="AR2141" s="108">
        <v>49.369265640078069</v>
      </c>
    </row>
    <row r="2142" spans="1:44" x14ac:dyDescent="0.25">
      <c r="A2142" s="80" t="s">
        <v>326</v>
      </c>
      <c r="B2142" s="80" t="s">
        <v>342</v>
      </c>
      <c r="C2142" s="80" t="s">
        <v>293</v>
      </c>
      <c r="D2142" s="80"/>
      <c r="E2142" s="80"/>
      <c r="F2142" s="80"/>
      <c r="G2142" s="80"/>
      <c r="H2142" s="80"/>
      <c r="I2142" s="80"/>
      <c r="J2142" s="80"/>
      <c r="K2142" s="80"/>
      <c r="L2142" s="80"/>
      <c r="M2142" s="80"/>
      <c r="N2142" s="80"/>
      <c r="O2142" s="80"/>
      <c r="P2142" s="80"/>
      <c r="Q2142" s="80"/>
      <c r="R2142" s="80"/>
      <c r="S2142" s="80"/>
      <c r="T2142" s="80"/>
      <c r="U2142" s="80"/>
      <c r="V2142" s="80"/>
      <c r="W2142" s="80"/>
      <c r="X2142" s="80"/>
      <c r="Y2142" s="80"/>
      <c r="Z2142" s="80"/>
      <c r="AA2142" s="80"/>
      <c r="AB2142" s="80"/>
      <c r="AC2142" s="80"/>
      <c r="AD2142" s="80"/>
      <c r="AE2142" s="80"/>
      <c r="AF2142" s="80"/>
      <c r="AG2142" s="80"/>
      <c r="AH2142" s="80"/>
      <c r="AI2142" s="80"/>
      <c r="AJ2142" s="80"/>
      <c r="AK2142" s="80"/>
      <c r="AL2142" s="80"/>
      <c r="AM2142" s="80"/>
      <c r="AN2142" s="80"/>
      <c r="AO2142" s="80"/>
      <c r="AP2142" s="80"/>
      <c r="AQ2142" s="80"/>
      <c r="AR2142" s="80"/>
    </row>
    <row r="2143" spans="1:44" x14ac:dyDescent="0.25">
      <c r="A2143" s="80" t="s">
        <v>326</v>
      </c>
      <c r="B2143" s="80" t="s">
        <v>343</v>
      </c>
      <c r="C2143" s="80" t="s">
        <v>281</v>
      </c>
      <c r="D2143" s="81">
        <v>654243552.17202282</v>
      </c>
      <c r="E2143" s="81">
        <v>644772934.89678836</v>
      </c>
      <c r="F2143" s="105">
        <v>1.468829841120807E-2</v>
      </c>
      <c r="G2143" s="81">
        <v>603728037.81571972</v>
      </c>
      <c r="H2143" s="105">
        <v>8.3672632695787286E-2</v>
      </c>
      <c r="I2143" s="81">
        <v>586326838.34785533</v>
      </c>
      <c r="J2143" s="105">
        <v>0.11583422313660821</v>
      </c>
      <c r="K2143" s="83">
        <v>217903529.49407488</v>
      </c>
      <c r="L2143" s="83">
        <v>225414628.32560411</v>
      </c>
      <c r="M2143" s="105">
        <v>-3.332125730846399E-2</v>
      </c>
      <c r="N2143" s="83">
        <v>219787511.32582015</v>
      </c>
      <c r="O2143" s="105">
        <v>-8.5718329507466461E-3</v>
      </c>
      <c r="P2143" s="83">
        <v>212996030.04979423</v>
      </c>
      <c r="Q2143" s="105">
        <v>2.3040332926080258E-2</v>
      </c>
      <c r="R2143" s="83">
        <v>330300946.77666235</v>
      </c>
      <c r="S2143" s="83">
        <v>346127498.28908861</v>
      </c>
      <c r="T2143" s="105">
        <v>-4.5724629192008856E-2</v>
      </c>
      <c r="U2143" s="83">
        <v>343917514.89367759</v>
      </c>
      <c r="V2143" s="105">
        <v>-3.9592540441637049E-2</v>
      </c>
      <c r="W2143" s="83">
        <v>331770192.87216419</v>
      </c>
      <c r="X2143" s="105">
        <v>-4.4285054144932237E-3</v>
      </c>
      <c r="Y2143" s="80"/>
      <c r="Z2143" s="80"/>
      <c r="AA2143" s="80"/>
      <c r="AB2143" s="80"/>
      <c r="AC2143" s="84">
        <v>3.0024458699270986</v>
      </c>
      <c r="AD2143" s="84">
        <v>2.8603863896775801</v>
      </c>
      <c r="AE2143" s="105">
        <v>4.9664437211062014E-2</v>
      </c>
      <c r="AF2143" s="84">
        <v>2.7468714403919594</v>
      </c>
      <c r="AG2143" s="105">
        <v>9.3042006180919234E-2</v>
      </c>
      <c r="AH2143" s="84">
        <v>2.7527594679148892</v>
      </c>
      <c r="AI2143" s="105">
        <v>9.070403895525872E-2</v>
      </c>
      <c r="AJ2143" s="84">
        <v>1.9807498542061366</v>
      </c>
      <c r="AK2143" s="84">
        <v>1.8628191579227507</v>
      </c>
      <c r="AL2143" s="105">
        <v>6.3307646253161626E-2</v>
      </c>
      <c r="AM2143" s="84">
        <v>1.7554442901879039</v>
      </c>
      <c r="AN2143" s="105">
        <v>0.12834674690480538</v>
      </c>
      <c r="AO2143" s="84">
        <v>1.7672679792960648</v>
      </c>
      <c r="AP2143" s="105">
        <v>0.12079768173873975</v>
      </c>
      <c r="AQ2143" s="80"/>
      <c r="AR2143" s="80"/>
    </row>
    <row r="2144" spans="1:44" x14ac:dyDescent="0.25">
      <c r="A2144" s="80" t="s">
        <v>326</v>
      </c>
      <c r="B2144" s="80" t="s">
        <v>343</v>
      </c>
      <c r="C2144" s="80" t="s">
        <v>313</v>
      </c>
      <c r="D2144" s="81">
        <v>314611402.33005488</v>
      </c>
      <c r="E2144" s="81">
        <v>319593097.79981858</v>
      </c>
      <c r="F2144" s="105">
        <v>-1.558761908207432E-2</v>
      </c>
      <c r="G2144" s="81">
        <v>298747609.24329656</v>
      </c>
      <c r="H2144" s="105">
        <v>5.3100987575900656E-2</v>
      </c>
      <c r="I2144" s="81">
        <v>283621202.77325541</v>
      </c>
      <c r="J2144" s="105">
        <v>0.10926615941888866</v>
      </c>
      <c r="K2144" s="83">
        <v>124514095.95432603</v>
      </c>
      <c r="L2144" s="83">
        <v>133011590.12265921</v>
      </c>
      <c r="M2144" s="105">
        <v>-6.3885366384215422E-2</v>
      </c>
      <c r="N2144" s="83">
        <v>129592529.87735407</v>
      </c>
      <c r="O2144" s="105">
        <v>-3.9187705709844922E-2</v>
      </c>
      <c r="P2144" s="83">
        <v>124159697.4564878</v>
      </c>
      <c r="Q2144" s="105">
        <v>2.8543763000262556E-3</v>
      </c>
      <c r="R2144" s="83">
        <v>150090568.18257928</v>
      </c>
      <c r="S2144" s="83">
        <v>159953522.51257598</v>
      </c>
      <c r="T2144" s="105">
        <v>-6.1661376223966891E-2</v>
      </c>
      <c r="U2144" s="83">
        <v>158482268.17898947</v>
      </c>
      <c r="V2144" s="105">
        <v>-5.2950403176541025E-2</v>
      </c>
      <c r="W2144" s="83">
        <v>150873973.75547883</v>
      </c>
      <c r="X2144" s="105">
        <v>-5.1924500521820559E-3</v>
      </c>
      <c r="Y2144" s="80"/>
      <c r="Z2144" s="80"/>
      <c r="AA2144" s="80"/>
      <c r="AB2144" s="80"/>
      <c r="AC2144" s="84">
        <v>2.5267131397352784</v>
      </c>
      <c r="AD2144" s="84">
        <v>2.402746238166912</v>
      </c>
      <c r="AE2144" s="105">
        <v>5.1593838583196563E-2</v>
      </c>
      <c r="AF2144" s="84">
        <v>2.30528418209005</v>
      </c>
      <c r="AG2144" s="105">
        <v>9.6052781416507749E-2</v>
      </c>
      <c r="AH2144" s="84">
        <v>2.2843258205638866</v>
      </c>
      <c r="AI2144" s="105">
        <v>0.10610890836560194</v>
      </c>
      <c r="AJ2144" s="84">
        <v>2.0961437226844426</v>
      </c>
      <c r="AK2144" s="84">
        <v>1.9980372596964302</v>
      </c>
      <c r="AL2144" s="105">
        <v>4.9101418160198931E-2</v>
      </c>
      <c r="AM2144" s="84">
        <v>1.8850538465659248</v>
      </c>
      <c r="AN2144" s="105">
        <v>0.11198082033734388</v>
      </c>
      <c r="AO2144" s="84">
        <v>1.8798550585863123</v>
      </c>
      <c r="AP2144" s="105">
        <v>0.11505603217132261</v>
      </c>
      <c r="AQ2144" s="80"/>
      <c r="AR2144" s="80"/>
    </row>
    <row r="2145" spans="1:44" x14ac:dyDescent="0.25">
      <c r="A2145" s="80" t="s">
        <v>326</v>
      </c>
      <c r="B2145" s="80" t="s">
        <v>343</v>
      </c>
      <c r="C2145" s="80" t="s">
        <v>328</v>
      </c>
      <c r="D2145" s="81">
        <v>13915936.106111119</v>
      </c>
      <c r="E2145" s="81">
        <v>14674815.914347608</v>
      </c>
      <c r="F2145" s="105">
        <v>-5.171307174589701E-2</v>
      </c>
      <c r="G2145" s="81">
        <v>13428983.652179386</v>
      </c>
      <c r="H2145" s="105">
        <v>3.6261303650682808E-2</v>
      </c>
      <c r="I2145" s="81">
        <v>12660549.541340882</v>
      </c>
      <c r="J2145" s="105">
        <v>9.915735179353663E-2</v>
      </c>
      <c r="K2145" s="83">
        <v>4490120.6292925905</v>
      </c>
      <c r="L2145" s="83">
        <v>5135461.8093477003</v>
      </c>
      <c r="M2145" s="105">
        <v>-0.12566370932414356</v>
      </c>
      <c r="N2145" s="83">
        <v>4913835.7633348554</v>
      </c>
      <c r="O2145" s="105">
        <v>-8.6228997966082535E-2</v>
      </c>
      <c r="P2145" s="83">
        <v>4829419.9305169731</v>
      </c>
      <c r="Q2145" s="105">
        <v>-7.025674016880569E-2</v>
      </c>
      <c r="R2145" s="83">
        <v>3108852.7800361821</v>
      </c>
      <c r="S2145" s="83">
        <v>3581309.2463386054</v>
      </c>
      <c r="T2145" s="105">
        <v>-0.13192283430576257</v>
      </c>
      <c r="U2145" s="83">
        <v>3317271.5384205612</v>
      </c>
      <c r="V2145" s="105">
        <v>-6.2828368425821624E-2</v>
      </c>
      <c r="W2145" s="83">
        <v>3180991.2783374102</v>
      </c>
      <c r="X2145" s="105">
        <v>-2.2677993112553342E-2</v>
      </c>
      <c r="Y2145" s="80"/>
      <c r="Z2145" s="80"/>
      <c r="AA2145" s="80"/>
      <c r="AB2145" s="80"/>
      <c r="AC2145" s="84">
        <v>3.0992343535998823</v>
      </c>
      <c r="AD2145" s="84">
        <v>2.8575455254357318</v>
      </c>
      <c r="AE2145" s="105">
        <v>8.4579169784984143E-2</v>
      </c>
      <c r="AF2145" s="84">
        <v>2.7328922452763433</v>
      </c>
      <c r="AG2145" s="105">
        <v>0.13404923262406029</v>
      </c>
      <c r="AH2145" s="84">
        <v>2.6215466295111787</v>
      </c>
      <c r="AI2145" s="105">
        <v>0.18221599368529054</v>
      </c>
      <c r="AJ2145" s="84">
        <v>4.4762287218853638</v>
      </c>
      <c r="AK2145" s="84">
        <v>4.0976120477031079</v>
      </c>
      <c r="AL2145" s="105">
        <v>9.2399346198351592E-2</v>
      </c>
      <c r="AM2145" s="84">
        <v>4.0482015103814124</v>
      </c>
      <c r="AN2145" s="105">
        <v>0.10573268410831249</v>
      </c>
      <c r="AO2145" s="84">
        <v>3.9800642106626887</v>
      </c>
      <c r="AP2145" s="105">
        <v>0.12466243883539324</v>
      </c>
      <c r="AQ2145" s="108">
        <v>99.999999999999943</v>
      </c>
      <c r="AR2145" s="108">
        <v>99.999999999999972</v>
      </c>
    </row>
    <row r="2146" spans="1:44" x14ac:dyDescent="0.25">
      <c r="A2146" s="80" t="s">
        <v>326</v>
      </c>
      <c r="B2146" s="80" t="s">
        <v>343</v>
      </c>
      <c r="C2146" s="80" t="s">
        <v>270</v>
      </c>
      <c r="D2146" s="81">
        <v>5845051.5930758622</v>
      </c>
      <c r="E2146" s="81">
        <v>6126468.6661285087</v>
      </c>
      <c r="F2146" s="105">
        <v>-4.5934630272169839E-2</v>
      </c>
      <c r="G2146" s="81">
        <v>5878832.9649423398</v>
      </c>
      <c r="H2146" s="105">
        <v>-5.7462717631081702E-3</v>
      </c>
      <c r="I2146" s="81">
        <v>5680798.9646330699</v>
      </c>
      <c r="J2146" s="105">
        <v>2.891364920064576E-2</v>
      </c>
      <c r="K2146" s="83">
        <v>2060269.4545386105</v>
      </c>
      <c r="L2146" s="83">
        <v>2345001.0994383194</v>
      </c>
      <c r="M2146" s="105">
        <v>-0.12142068716637641</v>
      </c>
      <c r="N2146" s="83">
        <v>2369675.0975404363</v>
      </c>
      <c r="O2146" s="105">
        <v>-0.13056880385119804</v>
      </c>
      <c r="P2146" s="83">
        <v>2423125.9426562483</v>
      </c>
      <c r="Q2146" s="105">
        <v>-0.14974726725094276</v>
      </c>
      <c r="R2146" s="83">
        <v>1482453.5571206668</v>
      </c>
      <c r="S2146" s="83">
        <v>1653069.7073108435</v>
      </c>
      <c r="T2146" s="105">
        <v>-0.10321170936447024</v>
      </c>
      <c r="U2146" s="83">
        <v>1604353.8232861629</v>
      </c>
      <c r="V2146" s="105">
        <v>-7.5980911689299574E-2</v>
      </c>
      <c r="W2146" s="83">
        <v>1614095.3199227299</v>
      </c>
      <c r="X2146" s="105">
        <v>-8.1557613839289861E-2</v>
      </c>
      <c r="Y2146" s="80"/>
      <c r="Z2146" s="80"/>
      <c r="AA2146" s="80"/>
      <c r="AB2146" s="80"/>
      <c r="AC2146" s="84">
        <v>2.8370325930910036</v>
      </c>
      <c r="AD2146" s="84">
        <v>2.6125653704793299</v>
      </c>
      <c r="AE2146" s="105">
        <v>8.5918318120587547E-2</v>
      </c>
      <c r="AF2146" s="84">
        <v>2.4808603386363699</v>
      </c>
      <c r="AG2146" s="105">
        <v>0.14356803924335679</v>
      </c>
      <c r="AH2146" s="84">
        <v>2.3444092874536007</v>
      </c>
      <c r="AI2146" s="105">
        <v>0.2101268359043526</v>
      </c>
      <c r="AJ2146" s="84">
        <v>3.9428227380212588</v>
      </c>
      <c r="AK2146" s="84">
        <v>3.7061163476855645</v>
      </c>
      <c r="AL2146" s="105">
        <v>6.3869120159574924E-2</v>
      </c>
      <c r="AM2146" s="84">
        <v>3.6642995326933896</v>
      </c>
      <c r="AN2146" s="105">
        <v>7.6009944831978524E-2</v>
      </c>
      <c r="AO2146" s="84">
        <v>3.519494105778723</v>
      </c>
      <c r="AP2146" s="105">
        <v>0.12028110277197641</v>
      </c>
      <c r="AQ2146" s="80"/>
      <c r="AR2146" s="80"/>
    </row>
    <row r="2147" spans="1:44" x14ac:dyDescent="0.25">
      <c r="A2147" s="80" t="s">
        <v>326</v>
      </c>
      <c r="B2147" s="80" t="s">
        <v>343</v>
      </c>
      <c r="C2147" s="80" t="s">
        <v>271</v>
      </c>
      <c r="D2147" s="81">
        <v>6412776.1524064615</v>
      </c>
      <c r="E2147" s="81">
        <v>6994336.215019105</v>
      </c>
      <c r="F2147" s="105">
        <v>-8.3147284421907788E-2</v>
      </c>
      <c r="G2147" s="81">
        <v>6422135.8182041403</v>
      </c>
      <c r="H2147" s="105">
        <v>-1.4574070157700359E-3</v>
      </c>
      <c r="I2147" s="81">
        <v>6038025.7388953008</v>
      </c>
      <c r="J2147" s="105">
        <v>6.206505730790806E-2</v>
      </c>
      <c r="K2147" s="83">
        <v>2054260.7769359713</v>
      </c>
      <c r="L2147" s="83">
        <v>2427785.234543677</v>
      </c>
      <c r="M2147" s="105">
        <v>-0.15385399511168571</v>
      </c>
      <c r="N2147" s="83">
        <v>2271607.8936028127</v>
      </c>
      <c r="O2147" s="105">
        <v>-9.5679856228235202E-2</v>
      </c>
      <c r="P2147" s="83">
        <v>2156777.4231380355</v>
      </c>
      <c r="Q2147" s="105">
        <v>-4.7532325358314441E-2</v>
      </c>
      <c r="R2147" s="83">
        <v>1477999.6852589229</v>
      </c>
      <c r="S2147" s="83">
        <v>1778815.8323611368</v>
      </c>
      <c r="T2147" s="105">
        <v>-0.16911033825402896</v>
      </c>
      <c r="U2147" s="83">
        <v>1609161.1385744177</v>
      </c>
      <c r="V2147" s="105">
        <v>-8.1509210091720768E-2</v>
      </c>
      <c r="W2147" s="83">
        <v>1475132.4191685747</v>
      </c>
      <c r="X2147" s="105">
        <v>1.9437347136362173E-3</v>
      </c>
      <c r="Y2147" s="80"/>
      <c r="Z2147" s="80"/>
      <c r="AA2147" s="80"/>
      <c r="AB2147" s="80"/>
      <c r="AC2147" s="84">
        <v>3.1216952708270198</v>
      </c>
      <c r="AD2147" s="84">
        <v>2.8809534366962861</v>
      </c>
      <c r="AE2147" s="105">
        <v>8.3563250646217585E-2</v>
      </c>
      <c r="AF2147" s="84">
        <v>2.8271321984264248</v>
      </c>
      <c r="AG2147" s="105">
        <v>0.10419147451419078</v>
      </c>
      <c r="AH2147" s="84">
        <v>2.7995590430978199</v>
      </c>
      <c r="AI2147" s="105">
        <v>0.1150667740062177</v>
      </c>
      <c r="AJ2147" s="84">
        <v>4.3388210541350976</v>
      </c>
      <c r="AK2147" s="84">
        <v>3.932018193100447</v>
      </c>
      <c r="AL2147" s="105">
        <v>0.103459048523344</v>
      </c>
      <c r="AM2147" s="84">
        <v>3.9909836648762322</v>
      </c>
      <c r="AN2147" s="105">
        <v>8.715580379847343E-2</v>
      </c>
      <c r="AO2147" s="84">
        <v>4.093209301371397</v>
      </c>
      <c r="AP2147" s="105">
        <v>6.0004689396511011E-2</v>
      </c>
      <c r="AQ2147" s="80"/>
      <c r="AR2147" s="80"/>
    </row>
    <row r="2148" spans="1:44" x14ac:dyDescent="0.25">
      <c r="A2148" s="80" t="s">
        <v>326</v>
      </c>
      <c r="B2148" s="80" t="s">
        <v>343</v>
      </c>
      <c r="C2148" s="80" t="s">
        <v>127</v>
      </c>
      <c r="D2148" s="81">
        <v>1658108.3606287944</v>
      </c>
      <c r="E2148" s="81">
        <v>1554011.0331999934</v>
      </c>
      <c r="F2148" s="105">
        <v>6.6986221593578726E-2</v>
      </c>
      <c r="G2148" s="81">
        <v>1128014.8690329075</v>
      </c>
      <c r="H2148" s="105">
        <v>0.46993484407732794</v>
      </c>
      <c r="I2148" s="81">
        <v>941724.83781251195</v>
      </c>
      <c r="J2148" s="105">
        <v>0.76071427029612582</v>
      </c>
      <c r="K2148" s="83">
        <v>375590.3978180082</v>
      </c>
      <c r="L2148" s="83">
        <v>362675.47536570433</v>
      </c>
      <c r="M2148" s="105">
        <v>3.5610134485330423E-2</v>
      </c>
      <c r="N2148" s="83">
        <v>272552.77219160675</v>
      </c>
      <c r="O2148" s="105">
        <v>0.37804651480104995</v>
      </c>
      <c r="P2148" s="83">
        <v>249516.56472268942</v>
      </c>
      <c r="Q2148" s="105">
        <v>0.50527239838940619</v>
      </c>
      <c r="R2148" s="83">
        <v>148399.5376565927</v>
      </c>
      <c r="S2148" s="83">
        <v>149423.70666662697</v>
      </c>
      <c r="T2148" s="105">
        <v>-6.8541266501924523E-3</v>
      </c>
      <c r="U2148" s="83">
        <v>103756.57655997998</v>
      </c>
      <c r="V2148" s="105">
        <v>0.43026632698126233</v>
      </c>
      <c r="W2148" s="83">
        <v>91763.539246106273</v>
      </c>
      <c r="X2148" s="105">
        <v>0.61719500877784217</v>
      </c>
      <c r="Y2148" s="80"/>
      <c r="Z2148" s="80"/>
      <c r="AA2148" s="80"/>
      <c r="AB2148" s="80"/>
      <c r="AC2148" s="84">
        <v>4.4146718613190652</v>
      </c>
      <c r="AD2148" s="84">
        <v>4.2848528195434339</v>
      </c>
      <c r="AE2148" s="105">
        <v>3.029719975060053E-2</v>
      </c>
      <c r="AF2148" s="84">
        <v>4.138702607801414</v>
      </c>
      <c r="AG2148" s="105">
        <v>6.6680136185057581E-2</v>
      </c>
      <c r="AH2148" s="84">
        <v>3.7741976724436586</v>
      </c>
      <c r="AI2148" s="105">
        <v>0.16969810393124493</v>
      </c>
      <c r="AJ2148" s="84">
        <v>11.173271742030474</v>
      </c>
      <c r="AK2148" s="84">
        <v>10.400030007735539</v>
      </c>
      <c r="AL2148" s="105">
        <v>7.4349952232810643E-2</v>
      </c>
      <c r="AM2148" s="84">
        <v>10.871743328778978</v>
      </c>
      <c r="AN2148" s="105">
        <v>2.7735056295277852E-2</v>
      </c>
      <c r="AO2148" s="84">
        <v>10.262516523985003</v>
      </c>
      <c r="AP2148" s="105">
        <v>8.8745797964554132E-2</v>
      </c>
      <c r="AQ2148" s="80"/>
      <c r="AR2148" s="80"/>
    </row>
    <row r="2149" spans="1:44" x14ac:dyDescent="0.25">
      <c r="A2149" s="80" t="s">
        <v>326</v>
      </c>
      <c r="B2149" s="80" t="s">
        <v>343</v>
      </c>
      <c r="C2149" s="80" t="s">
        <v>282</v>
      </c>
      <c r="D2149" s="81">
        <v>579973.00729990599</v>
      </c>
      <c r="E2149" s="81">
        <v>498869.954281919</v>
      </c>
      <c r="F2149" s="105">
        <v>0.16257353709490877</v>
      </c>
      <c r="G2149" s="81">
        <v>350314.41191398143</v>
      </c>
      <c r="H2149" s="105">
        <v>0.65557849627470222</v>
      </c>
      <c r="I2149" s="81">
        <v>379516.53933541535</v>
      </c>
      <c r="J2149" s="105">
        <v>0.52818901731006762</v>
      </c>
      <c r="K2149" s="83">
        <v>150469.61248693793</v>
      </c>
      <c r="L2149" s="83">
        <v>134309.39503216743</v>
      </c>
      <c r="M2149" s="105">
        <v>0.12032082678132888</v>
      </c>
      <c r="N2149" s="83">
        <v>88654.913444280624</v>
      </c>
      <c r="O2149" s="105">
        <v>0.69725068404141721</v>
      </c>
      <c r="P2149" s="83">
        <v>93793.490561131242</v>
      </c>
      <c r="Q2149" s="105">
        <v>0.6042649824282551</v>
      </c>
      <c r="R2149" s="83">
        <v>65678.476160066901</v>
      </c>
      <c r="S2149" s="83">
        <v>56779.540948413902</v>
      </c>
      <c r="T2149" s="105">
        <v>0.1567278470908734</v>
      </c>
      <c r="U2149" s="83">
        <v>34646.672540520529</v>
      </c>
      <c r="V2149" s="105">
        <v>0.89566475924213396</v>
      </c>
      <c r="W2149" s="83">
        <v>38687.667266575481</v>
      </c>
      <c r="X2149" s="105">
        <v>0.69765924907057775</v>
      </c>
      <c r="Y2149" s="80"/>
      <c r="Z2149" s="80"/>
      <c r="AA2149" s="80"/>
      <c r="AB2149" s="80"/>
      <c r="AC2149" s="84">
        <v>3.85441949184426</v>
      </c>
      <c r="AD2149" s="84">
        <v>3.7143340133610043</v>
      </c>
      <c r="AE2149" s="105">
        <v>3.7714830701640639E-2</v>
      </c>
      <c r="AF2149" s="84">
        <v>3.9514382035255506</v>
      </c>
      <c r="AG2149" s="105">
        <v>-2.4552759447111844E-2</v>
      </c>
      <c r="AH2149" s="84">
        <v>4.0462993440686592</v>
      </c>
      <c r="AI2149" s="105">
        <v>-4.7421071924811924E-2</v>
      </c>
      <c r="AJ2149" s="84">
        <v>8.830488178295079</v>
      </c>
      <c r="AK2149" s="84">
        <v>8.7860864309410136</v>
      </c>
      <c r="AL2149" s="105">
        <v>5.0536433602224292E-3</v>
      </c>
      <c r="AM2149" s="84">
        <v>10.111055008364112</v>
      </c>
      <c r="AN2149" s="105">
        <v>-0.12665016944420898</v>
      </c>
      <c r="AO2149" s="84">
        <v>9.8097550498554273</v>
      </c>
      <c r="AP2149" s="105">
        <v>-9.982582302855568E-2</v>
      </c>
      <c r="AQ2149" s="108">
        <v>4.1676894955360799</v>
      </c>
      <c r="AR2149" s="108">
        <v>2.1126274161912062</v>
      </c>
    </row>
    <row r="2150" spans="1:44" x14ac:dyDescent="0.25">
      <c r="A2150" s="80" t="s">
        <v>326</v>
      </c>
      <c r="B2150" s="80" t="s">
        <v>343</v>
      </c>
      <c r="C2150" s="80" t="s">
        <v>284</v>
      </c>
      <c r="D2150" s="81">
        <v>13286.555548341274</v>
      </c>
      <c r="E2150" s="81">
        <v>960.47427766323085</v>
      </c>
      <c r="F2150" s="105">
        <v>12.83332782286119</v>
      </c>
      <c r="G2150" s="81">
        <v>3879.0233377873897</v>
      </c>
      <c r="H2150" s="105">
        <v>2.4252321760765629</v>
      </c>
      <c r="I2150" s="81">
        <v>4518.633739434481</v>
      </c>
      <c r="J2150" s="105">
        <v>1.9403922323662641</v>
      </c>
      <c r="K2150" s="83">
        <v>915.71660030677322</v>
      </c>
      <c r="L2150" s="83">
        <v>109.53210031028721</v>
      </c>
      <c r="M2150" s="105">
        <v>7.3602578395985487</v>
      </c>
      <c r="N2150" s="83">
        <v>344.89710670553518</v>
      </c>
      <c r="O2150" s="105">
        <v>1.6550428591695607</v>
      </c>
      <c r="P2150" s="83">
        <v>360.42134258541489</v>
      </c>
      <c r="Q2150" s="105">
        <v>1.5406836169524589</v>
      </c>
      <c r="R2150" s="83">
        <v>243.08263372911316</v>
      </c>
      <c r="S2150" s="83">
        <v>46.6591599641351</v>
      </c>
      <c r="T2150" s="105">
        <v>4.2097516096723639</v>
      </c>
      <c r="U2150" s="83">
        <v>151.81517477602901</v>
      </c>
      <c r="V2150" s="105">
        <v>0.60117481067179124</v>
      </c>
      <c r="W2150" s="83">
        <v>159.30513420759277</v>
      </c>
      <c r="X2150" s="105">
        <v>0.52589327982580114</v>
      </c>
      <c r="Y2150" s="80"/>
      <c r="Z2150" s="80"/>
      <c r="AA2150" s="80"/>
      <c r="AB2150" s="80"/>
      <c r="AC2150" s="84">
        <v>14.509462364109332</v>
      </c>
      <c r="AD2150" s="84">
        <v>8.7688839613442848</v>
      </c>
      <c r="AE2150" s="105">
        <v>0.65465325212092407</v>
      </c>
      <c r="AF2150" s="84">
        <v>11.246900198264656</v>
      </c>
      <c r="AG2150" s="105">
        <v>0.29008545539935293</v>
      </c>
      <c r="AH2150" s="84">
        <v>12.537087029921452</v>
      </c>
      <c r="AI2150" s="105">
        <v>0.1573232545551084</v>
      </c>
      <c r="AJ2150" s="84">
        <v>54.658596315636302</v>
      </c>
      <c r="AK2150" s="84">
        <v>20.584902908700165</v>
      </c>
      <c r="AL2150" s="105">
        <v>1.655275886316421</v>
      </c>
      <c r="AM2150" s="84">
        <v>25.550959207536817</v>
      </c>
      <c r="AN2150" s="105">
        <v>1.1391993886285705</v>
      </c>
      <c r="AO2150" s="84">
        <v>28.364646010380216</v>
      </c>
      <c r="AP2150" s="105">
        <v>0.92699730134596614</v>
      </c>
      <c r="AQ2150" s="108">
        <v>9.547726755159891E-2</v>
      </c>
      <c r="AR2150" s="108">
        <v>7.8190461539411962E-3</v>
      </c>
    </row>
    <row r="2151" spans="1:44" x14ac:dyDescent="0.25">
      <c r="A2151" s="80" t="s">
        <v>326</v>
      </c>
      <c r="B2151" s="80" t="s">
        <v>343</v>
      </c>
      <c r="C2151" s="80" t="s">
        <v>285</v>
      </c>
      <c r="D2151" s="81">
        <v>4409609.0255397148</v>
      </c>
      <c r="E2151" s="81">
        <v>4869265.1092749182</v>
      </c>
      <c r="F2151" s="105">
        <v>-9.4399477830783118E-2</v>
      </c>
      <c r="G2151" s="81">
        <v>4490492.6927808151</v>
      </c>
      <c r="H2151" s="105">
        <v>-1.801220328698756E-2</v>
      </c>
      <c r="I2151" s="81">
        <v>3886437.3762303386</v>
      </c>
      <c r="J2151" s="105">
        <v>0.13461471230930477</v>
      </c>
      <c r="K2151" s="83">
        <v>1414095.0721968038</v>
      </c>
      <c r="L2151" s="83">
        <v>1767014.9310908532</v>
      </c>
      <c r="M2151" s="105">
        <v>-0.19972658560172835</v>
      </c>
      <c r="N2151" s="83">
        <v>1659076.8755777336</v>
      </c>
      <c r="O2151" s="105">
        <v>-0.1476615140546883</v>
      </c>
      <c r="P2151" s="83">
        <v>1482889.6358493145</v>
      </c>
      <c r="Q2151" s="105">
        <v>-4.6392234451830369E-2</v>
      </c>
      <c r="R2151" s="83">
        <v>1133335.5186851698</v>
      </c>
      <c r="S2151" s="83">
        <v>1412575.5873906428</v>
      </c>
      <c r="T2151" s="105">
        <v>-0.19768150546994426</v>
      </c>
      <c r="U2151" s="83">
        <v>1266985.3100321807</v>
      </c>
      <c r="V2151" s="105">
        <v>-0.10548645693738656</v>
      </c>
      <c r="W2151" s="83">
        <v>1093870.0606090268</v>
      </c>
      <c r="X2151" s="105">
        <v>3.6078744173846405E-2</v>
      </c>
      <c r="Y2151" s="80"/>
      <c r="Z2151" s="80"/>
      <c r="AA2151" s="80"/>
      <c r="AB2151" s="80"/>
      <c r="AC2151" s="84">
        <v>3.1183257139064668</v>
      </c>
      <c r="AD2151" s="84">
        <v>2.7556445752662171</v>
      </c>
      <c r="AE2151" s="105">
        <v>0.13161390329346515</v>
      </c>
      <c r="AF2151" s="84">
        <v>2.7066212294816712</v>
      </c>
      <c r="AG2151" s="105">
        <v>0.15211012163073839</v>
      </c>
      <c r="AH2151" s="84">
        <v>2.6208540961340048</v>
      </c>
      <c r="AI2151" s="105">
        <v>0.18981278603272017</v>
      </c>
      <c r="AJ2151" s="84">
        <v>3.8908239906356132</v>
      </c>
      <c r="AK2151" s="84">
        <v>3.4470828695755591</v>
      </c>
      <c r="AL2151" s="105">
        <v>0.12872946135892932</v>
      </c>
      <c r="AM2151" s="84">
        <v>3.5442342205741588</v>
      </c>
      <c r="AN2151" s="105">
        <v>9.7789747655364481E-2</v>
      </c>
      <c r="AO2151" s="84">
        <v>3.5529241691344149</v>
      </c>
      <c r="AP2151" s="105">
        <v>9.5104709646397986E-2</v>
      </c>
      <c r="AQ2151" s="108">
        <v>31.687476802967304</v>
      </c>
      <c r="AR2151" s="108">
        <v>36.455104145265423</v>
      </c>
    </row>
    <row r="2152" spans="1:44" x14ac:dyDescent="0.25">
      <c r="A2152" s="80" t="s">
        <v>326</v>
      </c>
      <c r="B2152" s="80" t="s">
        <v>343</v>
      </c>
      <c r="C2152" s="80" t="s">
        <v>286</v>
      </c>
      <c r="D2152" s="80"/>
      <c r="E2152" s="80"/>
      <c r="F2152" s="80"/>
      <c r="G2152" s="81">
        <v>10129.474583500623</v>
      </c>
      <c r="H2152" s="105">
        <v>-1</v>
      </c>
      <c r="I2152" s="81">
        <v>12557.634902478456</v>
      </c>
      <c r="J2152" s="105">
        <v>-1</v>
      </c>
      <c r="K2152" s="80"/>
      <c r="L2152" s="80"/>
      <c r="M2152" s="80"/>
      <c r="N2152" s="83">
        <v>3388.1615406274796</v>
      </c>
      <c r="O2152" s="105">
        <v>-1</v>
      </c>
      <c r="P2152" s="83">
        <v>4199.8778938055038</v>
      </c>
      <c r="Q2152" s="105">
        <v>-1</v>
      </c>
      <c r="R2152" s="80"/>
      <c r="S2152" s="80"/>
      <c r="T2152" s="80"/>
      <c r="U2152" s="83">
        <v>1058.8004814460874</v>
      </c>
      <c r="V2152" s="105">
        <v>-1</v>
      </c>
      <c r="W2152" s="83">
        <v>1312.46184181422</v>
      </c>
      <c r="X2152" s="105">
        <v>-1</v>
      </c>
      <c r="Y2152" s="80"/>
      <c r="Z2152" s="80"/>
      <c r="AA2152" s="80"/>
      <c r="AB2152" s="80"/>
      <c r="AC2152" s="80"/>
      <c r="AD2152" s="80"/>
      <c r="AE2152" s="80"/>
      <c r="AF2152" s="84">
        <v>2.9896669512471559</v>
      </c>
      <c r="AG2152" s="105">
        <v>-1</v>
      </c>
      <c r="AH2152" s="84">
        <v>2.9899999999999998</v>
      </c>
      <c r="AI2152" s="105">
        <v>-1</v>
      </c>
      <c r="AJ2152" s="80"/>
      <c r="AK2152" s="80"/>
      <c r="AL2152" s="80"/>
      <c r="AM2152" s="84">
        <v>9.5669342439908984</v>
      </c>
      <c r="AN2152" s="105">
        <v>-1</v>
      </c>
      <c r="AO2152" s="84">
        <v>9.5679999999999996</v>
      </c>
      <c r="AP2152" s="105">
        <v>-1</v>
      </c>
      <c r="AQ2152" s="80"/>
      <c r="AR2152" s="80"/>
    </row>
    <row r="2153" spans="1:44" x14ac:dyDescent="0.25">
      <c r="A2153" s="80" t="s">
        <v>326</v>
      </c>
      <c r="B2153" s="80" t="s">
        <v>343</v>
      </c>
      <c r="C2153" s="80" t="s">
        <v>287</v>
      </c>
      <c r="D2153" s="81">
        <v>826.31537456631656</v>
      </c>
      <c r="E2153" s="81">
        <v>660.17836825489996</v>
      </c>
      <c r="F2153" s="105">
        <v>0.25165472590472671</v>
      </c>
      <c r="G2153" s="81">
        <v>10577.266698954105</v>
      </c>
      <c r="H2153" s="105">
        <v>-0.921878175327845</v>
      </c>
      <c r="I2153" s="81">
        <v>8460.5045024645333</v>
      </c>
      <c r="J2153" s="105">
        <v>-0.90233261215975802</v>
      </c>
      <c r="K2153" s="83">
        <v>20.02909709314963</v>
      </c>
      <c r="L2153" s="83">
        <v>11.791682958602905</v>
      </c>
      <c r="M2153" s="105">
        <v>0.6985783253727087</v>
      </c>
      <c r="N2153" s="83">
        <v>379.06825339794159</v>
      </c>
      <c r="O2153" s="105">
        <v>-0.94716229356162063</v>
      </c>
      <c r="P2153" s="83">
        <v>372.08667838573456</v>
      </c>
      <c r="Q2153" s="105">
        <v>-0.94617088367677094</v>
      </c>
      <c r="R2153" s="83">
        <v>20.382041447065312</v>
      </c>
      <c r="S2153" s="83">
        <v>16.226468240587558</v>
      </c>
      <c r="T2153" s="105">
        <v>0.25609844020668304</v>
      </c>
      <c r="U2153" s="83">
        <v>248.72669126310251</v>
      </c>
      <c r="V2153" s="105">
        <v>-0.91805446635598409</v>
      </c>
      <c r="W2153" s="83">
        <v>199.23808996099839</v>
      </c>
      <c r="X2153" s="105">
        <v>-0.89770007606951474</v>
      </c>
      <c r="Y2153" s="80"/>
      <c r="Z2153" s="80"/>
      <c r="AA2153" s="80"/>
      <c r="AB2153" s="80"/>
      <c r="AC2153" s="84">
        <v>41.255747611754984</v>
      </c>
      <c r="AD2153" s="84">
        <v>55.986780731180616</v>
      </c>
      <c r="AE2153" s="105">
        <v>-0.26311627364603057</v>
      </c>
      <c r="AF2153" s="84">
        <v>27.903330347873286</v>
      </c>
      <c r="AG2153" s="105">
        <v>0.47852414379989527</v>
      </c>
      <c r="AH2153" s="84">
        <v>22.737993574964012</v>
      </c>
      <c r="AI2153" s="105">
        <v>0.81439701246024654</v>
      </c>
      <c r="AJ2153" s="84">
        <v>40.541345022399256</v>
      </c>
      <c r="AK2153" s="84">
        <v>40.685277810705841</v>
      </c>
      <c r="AL2153" s="105">
        <v>-3.5377118223514146E-3</v>
      </c>
      <c r="AM2153" s="84">
        <v>42.525659973362075</v>
      </c>
      <c r="AN2153" s="105">
        <v>-4.6661590959570926E-2</v>
      </c>
      <c r="AO2153" s="84">
        <v>42.464292365584861</v>
      </c>
      <c r="AP2153" s="105">
        <v>-4.528386642194597E-2</v>
      </c>
      <c r="AQ2153" s="108">
        <v>5.9379072184978171E-3</v>
      </c>
      <c r="AR2153" s="108">
        <v>6.5561295079492605E-4</v>
      </c>
    </row>
    <row r="2154" spans="1:44" x14ac:dyDescent="0.25">
      <c r="A2154" s="80" t="s">
        <v>326</v>
      </c>
      <c r="B2154" s="80" t="s">
        <v>343</v>
      </c>
      <c r="C2154" s="80" t="s">
        <v>288</v>
      </c>
      <c r="D2154" s="81">
        <v>134345.32924717187</v>
      </c>
      <c r="E2154" s="81">
        <v>113376.09490495801</v>
      </c>
      <c r="F2154" s="105">
        <v>0.18495287176535896</v>
      </c>
      <c r="G2154" s="81">
        <v>89573.371689819091</v>
      </c>
      <c r="H2154" s="105">
        <v>0.49983557292442038</v>
      </c>
      <c r="I2154" s="81">
        <v>91598.387500200275</v>
      </c>
      <c r="J2154" s="105">
        <v>0.46667788498873014</v>
      </c>
      <c r="K2154" s="83">
        <v>34477.587636330245</v>
      </c>
      <c r="L2154" s="83">
        <v>29819.513324616153</v>
      </c>
      <c r="M2154" s="105">
        <v>0.15620893141367365</v>
      </c>
      <c r="N2154" s="83">
        <v>26069.255559178833</v>
      </c>
      <c r="O2154" s="105">
        <v>0.32253825039476003</v>
      </c>
      <c r="P2154" s="83">
        <v>26423.530989779345</v>
      </c>
      <c r="Q2154" s="105">
        <v>0.30480622175992372</v>
      </c>
      <c r="R2154" s="83">
        <v>12409.366088671775</v>
      </c>
      <c r="S2154" s="83">
        <v>10497.578777177896</v>
      </c>
      <c r="T2154" s="105">
        <v>0.1821169768832954</v>
      </c>
      <c r="U2154" s="83">
        <v>11531.875235145832</v>
      </c>
      <c r="V2154" s="105">
        <v>7.6092641971325231E-2</v>
      </c>
      <c r="W2154" s="83">
        <v>12461.109614630544</v>
      </c>
      <c r="X2154" s="105">
        <v>-4.1524011551922532E-3</v>
      </c>
      <c r="Y2154" s="80"/>
      <c r="Z2154" s="80"/>
      <c r="AA2154" s="80"/>
      <c r="AB2154" s="80"/>
      <c r="AC2154" s="84">
        <v>3.8965988764714932</v>
      </c>
      <c r="AD2154" s="84">
        <v>3.8020773065858688</v>
      </c>
      <c r="AE2154" s="105">
        <v>2.4860507102760977E-2</v>
      </c>
      <c r="AF2154" s="84">
        <v>3.4359773521910499</v>
      </c>
      <c r="AG2154" s="105">
        <v>0.13405837031688078</v>
      </c>
      <c r="AH2154" s="84">
        <v>3.4665460696994148</v>
      </c>
      <c r="AI2154" s="105">
        <v>0.12405800993995396</v>
      </c>
      <c r="AJ2154" s="84">
        <v>10.826123452817839</v>
      </c>
      <c r="AK2154" s="84">
        <v>10.800213774193494</v>
      </c>
      <c r="AL2154" s="105">
        <v>2.3989968315492423E-3</v>
      </c>
      <c r="AM2154" s="84">
        <v>7.767459312846646</v>
      </c>
      <c r="AN2154" s="105">
        <v>0.39377922906045365</v>
      </c>
      <c r="AO2154" s="84">
        <v>7.3507408515735175</v>
      </c>
      <c r="AP2154" s="105">
        <v>0.47279351447961504</v>
      </c>
      <c r="AQ2154" s="108">
        <v>0.96540633862334768</v>
      </c>
      <c r="AR2154" s="108">
        <v>0.39916223014353691</v>
      </c>
    </row>
    <row r="2155" spans="1:44" x14ac:dyDescent="0.25">
      <c r="A2155" s="80" t="s">
        <v>326</v>
      </c>
      <c r="B2155" s="80" t="s">
        <v>343</v>
      </c>
      <c r="C2155" s="80" t="s">
        <v>289</v>
      </c>
      <c r="D2155" s="81">
        <v>128.97169908761978</v>
      </c>
      <c r="E2155" s="81">
        <v>424.42497774958611</v>
      </c>
      <c r="F2155" s="105">
        <v>-0.69612603911423421</v>
      </c>
      <c r="G2155" s="81">
        <v>2283.539504238367</v>
      </c>
      <c r="H2155" s="105">
        <v>-0.94352114388726716</v>
      </c>
      <c r="I2155" s="81">
        <v>3280.0779588806631</v>
      </c>
      <c r="J2155" s="105">
        <v>-0.96068029458311044</v>
      </c>
      <c r="K2155" s="83">
        <v>2.3373119831085205</v>
      </c>
      <c r="L2155" s="83">
        <v>25.401426498493976</v>
      </c>
      <c r="M2155" s="105">
        <v>-0.90798501087145256</v>
      </c>
      <c r="N2155" s="83">
        <v>188.62078090579041</v>
      </c>
      <c r="O2155" s="105">
        <v>-0.98760840681559936</v>
      </c>
      <c r="P2155" s="83">
        <v>207.81274341225401</v>
      </c>
      <c r="Q2155" s="105">
        <v>-0.98875279761611246</v>
      </c>
      <c r="R2155" s="83">
        <v>3.2251686485536766</v>
      </c>
      <c r="S2155" s="83">
        <v>10.19905075126907</v>
      </c>
      <c r="T2155" s="105">
        <v>-0.68377756644142906</v>
      </c>
      <c r="U2155" s="83">
        <v>58.752981725328254</v>
      </c>
      <c r="V2155" s="105">
        <v>-0.94510629837254179</v>
      </c>
      <c r="W2155" s="83">
        <v>79.854632848115514</v>
      </c>
      <c r="X2155" s="105">
        <v>-0.95961200329243279</v>
      </c>
      <c r="Y2155" s="80"/>
      <c r="Z2155" s="80"/>
      <c r="AA2155" s="80"/>
      <c r="AB2155" s="80"/>
      <c r="AC2155" s="84">
        <v>55.179496797895666</v>
      </c>
      <c r="AD2155" s="84">
        <v>16.708706409647892</v>
      </c>
      <c r="AE2155" s="105">
        <v>2.3024397846881843</v>
      </c>
      <c r="AF2155" s="84">
        <v>12.106510710391536</v>
      </c>
      <c r="AG2155" s="105">
        <v>3.557836532580172</v>
      </c>
      <c r="AH2155" s="84">
        <v>15.783815299400201</v>
      </c>
      <c r="AI2155" s="105">
        <v>2.495954289327786</v>
      </c>
      <c r="AJ2155" s="84">
        <v>39.989133326549293</v>
      </c>
      <c r="AK2155" s="84">
        <v>41.614164700256524</v>
      </c>
      <c r="AL2155" s="105">
        <v>-3.9049957758667042E-2</v>
      </c>
      <c r="AM2155" s="84">
        <v>38.86678492189511</v>
      </c>
      <c r="AN2155" s="105">
        <v>2.8876800767277305E-2</v>
      </c>
      <c r="AO2155" s="84">
        <v>41.075612546105013</v>
      </c>
      <c r="AP2155" s="105">
        <v>-2.6450712532557111E-2</v>
      </c>
      <c r="AQ2155" s="108">
        <v>9.2679140019177289E-4</v>
      </c>
      <c r="AR2155" s="108">
        <v>1.0374144022722554E-4</v>
      </c>
    </row>
    <row r="2156" spans="1:44" x14ac:dyDescent="0.25">
      <c r="A2156" s="80" t="s">
        <v>326</v>
      </c>
      <c r="B2156" s="80" t="s">
        <v>343</v>
      </c>
      <c r="C2156" s="80" t="s">
        <v>290</v>
      </c>
      <c r="D2156" s="81">
        <v>2003167.1268667472</v>
      </c>
      <c r="E2156" s="81">
        <v>2125071.1057441868</v>
      </c>
      <c r="F2156" s="105">
        <v>-5.7364658786205468E-2</v>
      </c>
      <c r="G2156" s="81">
        <v>1931643.1254233252</v>
      </c>
      <c r="H2156" s="105">
        <v>3.7027544323306225E-2</v>
      </c>
      <c r="I2156" s="81">
        <v>2151588.3626649617</v>
      </c>
      <c r="J2156" s="105">
        <v>-6.8982170741237747E-2</v>
      </c>
      <c r="K2156" s="83">
        <v>640165.70473916747</v>
      </c>
      <c r="L2156" s="83">
        <v>660770.30345282378</v>
      </c>
      <c r="M2156" s="105">
        <v>-3.1182694812384813E-2</v>
      </c>
      <c r="N2156" s="83">
        <v>612531.01802507916</v>
      </c>
      <c r="O2156" s="105">
        <v>4.5115571131708554E-2</v>
      </c>
      <c r="P2156" s="83">
        <v>673887.78728872119</v>
      </c>
      <c r="Q2156" s="105">
        <v>-5.0041094653501698E-2</v>
      </c>
      <c r="R2156" s="83">
        <v>344664.16657375311</v>
      </c>
      <c r="S2156" s="83">
        <v>366240.24497049378</v>
      </c>
      <c r="T2156" s="105">
        <v>-5.8912363381798581E-2</v>
      </c>
      <c r="U2156" s="83">
        <v>342175.82854223688</v>
      </c>
      <c r="V2156" s="105">
        <v>7.2721034741619244E-3</v>
      </c>
      <c r="W2156" s="83">
        <v>381262.3585595481</v>
      </c>
      <c r="X2156" s="105">
        <v>-9.5992145996439446E-2</v>
      </c>
      <c r="Y2156" s="80"/>
      <c r="Z2156" s="80"/>
      <c r="AA2156" s="80"/>
      <c r="AB2156" s="80"/>
      <c r="AC2156" s="84">
        <v>3.1291384590540168</v>
      </c>
      <c r="AD2156" s="84">
        <v>3.2160511673114378</v>
      </c>
      <c r="AE2156" s="105">
        <v>-2.7024665882439465E-2</v>
      </c>
      <c r="AF2156" s="84">
        <v>3.1535433612020558</v>
      </c>
      <c r="AG2156" s="105">
        <v>-7.7388826956660151E-3</v>
      </c>
      <c r="AH2156" s="84">
        <v>3.1927991621891985</v>
      </c>
      <c r="AI2156" s="105">
        <v>-1.9938837334050042E-2</v>
      </c>
      <c r="AJ2156" s="84">
        <v>5.8119390442583141</v>
      </c>
      <c r="AK2156" s="84">
        <v>5.8023964731549196</v>
      </c>
      <c r="AL2156" s="105">
        <v>1.6445913593708568E-3</v>
      </c>
      <c r="AM2156" s="84">
        <v>5.645177023908019</v>
      </c>
      <c r="AN2156" s="105">
        <v>2.9540618415337096E-2</v>
      </c>
      <c r="AO2156" s="84">
        <v>5.6433275259427749</v>
      </c>
      <c r="AP2156" s="105">
        <v>2.9878031629463321E-2</v>
      </c>
      <c r="AQ2156" s="108">
        <v>14.394770941690833</v>
      </c>
      <c r="AR2156" s="108">
        <v>11.086538699646681</v>
      </c>
    </row>
    <row r="2157" spans="1:44" x14ac:dyDescent="0.25">
      <c r="A2157" s="80" t="s">
        <v>326</v>
      </c>
      <c r="B2157" s="80" t="s">
        <v>343</v>
      </c>
      <c r="C2157" s="80" t="s">
        <v>291</v>
      </c>
      <c r="D2157" s="81">
        <v>929548.18145972129</v>
      </c>
      <c r="E2157" s="81">
        <v>939719.90638944868</v>
      </c>
      <c r="F2157" s="105">
        <v>-1.0824209278282445E-2</v>
      </c>
      <c r="G2157" s="81">
        <v>661257.78130462649</v>
      </c>
      <c r="H2157" s="105">
        <v>0.40572739972264987</v>
      </c>
      <c r="I2157" s="81">
        <v>441793.05987363815</v>
      </c>
      <c r="J2157" s="105">
        <v>1.1040352732693246</v>
      </c>
      <c r="K2157" s="83">
        <v>189705.11468535702</v>
      </c>
      <c r="L2157" s="83">
        <v>198399.84179915336</v>
      </c>
      <c r="M2157" s="105">
        <v>-4.3824264348951932E-2</v>
      </c>
      <c r="N2157" s="83">
        <v>153527.85550651056</v>
      </c>
      <c r="O2157" s="105">
        <v>0.23563970889512176</v>
      </c>
      <c r="P2157" s="83">
        <v>124159.34451358992</v>
      </c>
      <c r="Q2157" s="105">
        <v>0.5279165287844505</v>
      </c>
      <c r="R2157" s="83">
        <v>70045.00556402927</v>
      </c>
      <c r="S2157" s="83">
        <v>82073.502262079201</v>
      </c>
      <c r="T2157" s="105">
        <v>-0.14655761441299567</v>
      </c>
      <c r="U2157" s="83">
        <v>56059.933455103121</v>
      </c>
      <c r="V2157" s="105">
        <v>0.24946644148492281</v>
      </c>
      <c r="W2157" s="83">
        <v>38863.902666069291</v>
      </c>
      <c r="X2157" s="105">
        <v>0.80231527867588825</v>
      </c>
      <c r="Y2157" s="80"/>
      <c r="Z2157" s="80"/>
      <c r="AA2157" s="80"/>
      <c r="AB2157" s="80"/>
      <c r="AC2157" s="84">
        <v>4.8999637305586647</v>
      </c>
      <c r="AD2157" s="84">
        <v>4.7364952404586989</v>
      </c>
      <c r="AE2157" s="105">
        <v>3.451254182705249E-2</v>
      </c>
      <c r="AF2157" s="84">
        <v>4.307086678981098</v>
      </c>
      <c r="AG2157" s="105">
        <v>0.13765152544313786</v>
      </c>
      <c r="AH2157" s="84">
        <v>3.5582747444779033</v>
      </c>
      <c r="AI2157" s="105">
        <v>0.37706166117805617</v>
      </c>
      <c r="AJ2157" s="84">
        <v>13.270727498336855</v>
      </c>
      <c r="AK2157" s="84">
        <v>11.449735669725792</v>
      </c>
      <c r="AL2157" s="105">
        <v>0.15904225923974316</v>
      </c>
      <c r="AM2157" s="84">
        <v>11.795550592906249</v>
      </c>
      <c r="AN2157" s="105">
        <v>0.12506214896977899</v>
      </c>
      <c r="AO2157" s="84">
        <v>11.367696745992321</v>
      </c>
      <c r="AP2157" s="105">
        <v>0.16740688944006599</v>
      </c>
      <c r="AQ2157" s="108">
        <v>6.6797387856036075</v>
      </c>
      <c r="AR2157" s="108">
        <v>2.2530821019840648</v>
      </c>
    </row>
    <row r="2158" spans="1:44" x14ac:dyDescent="0.25">
      <c r="A2158" s="80" t="s">
        <v>326</v>
      </c>
      <c r="B2158" s="80" t="s">
        <v>343</v>
      </c>
      <c r="C2158" s="80" t="s">
        <v>292</v>
      </c>
      <c r="D2158" s="81">
        <v>5845051.5930758622</v>
      </c>
      <c r="E2158" s="81">
        <v>6126468.6661285087</v>
      </c>
      <c r="F2158" s="105">
        <v>-4.5934630272169839E-2</v>
      </c>
      <c r="G2158" s="81">
        <v>5878832.9649423398</v>
      </c>
      <c r="H2158" s="105">
        <v>-5.7462717631081702E-3</v>
      </c>
      <c r="I2158" s="81">
        <v>5680798.9646330699</v>
      </c>
      <c r="J2158" s="105">
        <v>2.891364920064576E-2</v>
      </c>
      <c r="K2158" s="83">
        <v>2060269.4545386105</v>
      </c>
      <c r="L2158" s="83">
        <v>2345001.0994383194</v>
      </c>
      <c r="M2158" s="105">
        <v>-0.12142068716637641</v>
      </c>
      <c r="N2158" s="83">
        <v>2369675.0975404363</v>
      </c>
      <c r="O2158" s="105">
        <v>-0.13056880385119804</v>
      </c>
      <c r="P2158" s="83">
        <v>2423125.9426562483</v>
      </c>
      <c r="Q2158" s="105">
        <v>-0.14974726725094276</v>
      </c>
      <c r="R2158" s="83">
        <v>1482453.5571206664</v>
      </c>
      <c r="S2158" s="83">
        <v>1653069.7073108433</v>
      </c>
      <c r="T2158" s="105">
        <v>-0.1032117093644704</v>
      </c>
      <c r="U2158" s="83">
        <v>1604353.8232861629</v>
      </c>
      <c r="V2158" s="105">
        <v>-7.5980911689299865E-2</v>
      </c>
      <c r="W2158" s="83">
        <v>1614095.3199227299</v>
      </c>
      <c r="X2158" s="105">
        <v>-8.1557613839290138E-2</v>
      </c>
      <c r="Y2158" s="80"/>
      <c r="Z2158" s="80"/>
      <c r="AA2158" s="80"/>
      <c r="AB2158" s="80"/>
      <c r="AC2158" s="84">
        <v>2.8370325930910036</v>
      </c>
      <c r="AD2158" s="84">
        <v>2.6125653704793299</v>
      </c>
      <c r="AE2158" s="105">
        <v>8.5918318120587547E-2</v>
      </c>
      <c r="AF2158" s="84">
        <v>2.4808603386363699</v>
      </c>
      <c r="AG2158" s="105">
        <v>0.14356803924335679</v>
      </c>
      <c r="AH2158" s="84">
        <v>2.3444092874536007</v>
      </c>
      <c r="AI2158" s="105">
        <v>0.2101268359043526</v>
      </c>
      <c r="AJ2158" s="84">
        <v>3.9428227380212602</v>
      </c>
      <c r="AK2158" s="84">
        <v>3.706116347685565</v>
      </c>
      <c r="AL2158" s="105">
        <v>6.386912015957516E-2</v>
      </c>
      <c r="AM2158" s="84">
        <v>3.6642995326933896</v>
      </c>
      <c r="AN2158" s="105">
        <v>7.6009944831978885E-2</v>
      </c>
      <c r="AO2158" s="84">
        <v>3.519494105778723</v>
      </c>
      <c r="AP2158" s="105">
        <v>0.12028110277197679</v>
      </c>
      <c r="AQ2158" s="108">
        <v>42.002575669408479</v>
      </c>
      <c r="AR2158" s="108">
        <v>47.684907006224101</v>
      </c>
    </row>
    <row r="2159" spans="1:44" x14ac:dyDescent="0.25">
      <c r="A2159" s="80" t="s">
        <v>326</v>
      </c>
      <c r="B2159" s="80" t="s">
        <v>344</v>
      </c>
      <c r="C2159" s="80" t="s">
        <v>281</v>
      </c>
      <c r="D2159" s="81">
        <v>751465222.75293028</v>
      </c>
      <c r="E2159" s="81">
        <v>692714201.26074874</v>
      </c>
      <c r="F2159" s="105">
        <v>8.4812786262002324E-2</v>
      </c>
      <c r="G2159" s="81">
        <v>622999442.2156539</v>
      </c>
      <c r="H2159" s="105">
        <v>0.20620528981598577</v>
      </c>
      <c r="I2159" s="81">
        <v>572281532.46096885</v>
      </c>
      <c r="J2159" s="105">
        <v>0.31310409322737009</v>
      </c>
      <c r="K2159" s="83">
        <v>301012321.61298597</v>
      </c>
      <c r="L2159" s="83">
        <v>300410019.1334874</v>
      </c>
      <c r="M2159" s="105">
        <v>2.0049347263312537E-3</v>
      </c>
      <c r="N2159" s="83">
        <v>277047576.82309562</v>
      </c>
      <c r="O2159" s="105">
        <v>8.6500467048634969E-2</v>
      </c>
      <c r="P2159" s="83">
        <v>252423843.58037764</v>
      </c>
      <c r="Q2159" s="105">
        <v>0.19248767209717502</v>
      </c>
      <c r="R2159" s="83">
        <v>443390017.83489716</v>
      </c>
      <c r="S2159" s="83">
        <v>443226591.97012216</v>
      </c>
      <c r="T2159" s="105">
        <v>3.6871854653075173E-4</v>
      </c>
      <c r="U2159" s="83">
        <v>414654379.66516596</v>
      </c>
      <c r="V2159" s="105">
        <v>6.9300216225704092E-2</v>
      </c>
      <c r="W2159" s="83">
        <v>384743003.87339592</v>
      </c>
      <c r="X2159" s="105">
        <v>0.15243165794068528</v>
      </c>
      <c r="Y2159" s="80"/>
      <c r="Z2159" s="80"/>
      <c r="AA2159" s="80"/>
      <c r="AB2159" s="80"/>
      <c r="AC2159" s="84">
        <v>2.4964600077703643</v>
      </c>
      <c r="AD2159" s="84">
        <v>2.3058957995436922</v>
      </c>
      <c r="AE2159" s="105">
        <v>8.2642159400430126E-2</v>
      </c>
      <c r="AF2159" s="84">
        <v>2.2487092266230517</v>
      </c>
      <c r="AG2159" s="105">
        <v>0.11017466296403589</v>
      </c>
      <c r="AH2159" s="84">
        <v>2.2671453074469214</v>
      </c>
      <c r="AI2159" s="105">
        <v>0.1011468914542927</v>
      </c>
      <c r="AJ2159" s="84">
        <v>1.6948176380297977</v>
      </c>
      <c r="AK2159" s="84">
        <v>1.5628895328271379</v>
      </c>
      <c r="AL2159" s="105">
        <v>8.4412943097784215E-2</v>
      </c>
      <c r="AM2159" s="84">
        <v>1.5024547497092082</v>
      </c>
      <c r="AN2159" s="105">
        <v>0.12803240054838272</v>
      </c>
      <c r="AO2159" s="84">
        <v>1.4874384373452691</v>
      </c>
      <c r="AP2159" s="105">
        <v>0.13942035883828044</v>
      </c>
      <c r="AQ2159" s="80"/>
      <c r="AR2159" s="80"/>
    </row>
    <row r="2160" spans="1:44" x14ac:dyDescent="0.25">
      <c r="A2160" s="80" t="s">
        <v>326</v>
      </c>
      <c r="B2160" s="80" t="s">
        <v>344</v>
      </c>
      <c r="C2160" s="80" t="s">
        <v>313</v>
      </c>
      <c r="D2160" s="81">
        <v>380403251.48611146</v>
      </c>
      <c r="E2160" s="81">
        <v>366488919.48908788</v>
      </c>
      <c r="F2160" s="105">
        <v>3.7966583045460613E-2</v>
      </c>
      <c r="G2160" s="81">
        <v>326954780.94613105</v>
      </c>
      <c r="H2160" s="105">
        <v>0.16347358611889073</v>
      </c>
      <c r="I2160" s="81">
        <v>291050855.91073823</v>
      </c>
      <c r="J2160" s="105">
        <v>0.30699925377569248</v>
      </c>
      <c r="K2160" s="83">
        <v>173735460.2057457</v>
      </c>
      <c r="L2160" s="83">
        <v>176587894.5095188</v>
      </c>
      <c r="M2160" s="105">
        <v>-1.6153056876836748E-2</v>
      </c>
      <c r="N2160" s="83">
        <v>161921212.97902578</v>
      </c>
      <c r="O2160" s="105">
        <v>7.2962936784881027E-2</v>
      </c>
      <c r="P2160" s="83">
        <v>147015360.33506387</v>
      </c>
      <c r="Q2160" s="105">
        <v>0.18175039539939114</v>
      </c>
      <c r="R2160" s="83">
        <v>207012257.91158754</v>
      </c>
      <c r="S2160" s="83">
        <v>210031969.61750999</v>
      </c>
      <c r="T2160" s="105">
        <v>-1.4377390791609787E-2</v>
      </c>
      <c r="U2160" s="83">
        <v>196588733.98007715</v>
      </c>
      <c r="V2160" s="105">
        <v>5.3021980051851485E-2</v>
      </c>
      <c r="W2160" s="83">
        <v>180447154.03671885</v>
      </c>
      <c r="X2160" s="105">
        <v>0.1472181925876371</v>
      </c>
      <c r="Y2160" s="80"/>
      <c r="Z2160" s="80"/>
      <c r="AA2160" s="80"/>
      <c r="AB2160" s="80"/>
      <c r="AC2160" s="84">
        <v>2.1895544584601212</v>
      </c>
      <c r="AD2160" s="84">
        <v>2.0753909576136467</v>
      </c>
      <c r="AE2160" s="105">
        <v>5.5008190349708136E-2</v>
      </c>
      <c r="AF2160" s="84">
        <v>2.0192214159640876</v>
      </c>
      <c r="AG2160" s="105">
        <v>8.4355802265848726E-2</v>
      </c>
      <c r="AH2160" s="84">
        <v>1.9797309291178957</v>
      </c>
      <c r="AI2160" s="105">
        <v>0.10598588235206088</v>
      </c>
      <c r="AJ2160" s="84">
        <v>1.8375880506968683</v>
      </c>
      <c r="AK2160" s="84">
        <v>1.744919690828507</v>
      </c>
      <c r="AL2160" s="105">
        <v>5.3107521426594341E-2</v>
      </c>
      <c r="AM2160" s="84">
        <v>1.6631409863968378</v>
      </c>
      <c r="AN2160" s="105">
        <v>0.10489012400443967</v>
      </c>
      <c r="AO2160" s="84">
        <v>1.6129423457214118</v>
      </c>
      <c r="AP2160" s="105">
        <v>0.13927695901305165</v>
      </c>
      <c r="AQ2160" s="80"/>
      <c r="AR2160" s="80"/>
    </row>
    <row r="2161" spans="1:44" x14ac:dyDescent="0.25">
      <c r="A2161" s="80" t="s">
        <v>326</v>
      </c>
      <c r="B2161" s="80" t="s">
        <v>344</v>
      </c>
      <c r="C2161" s="80" t="s">
        <v>328</v>
      </c>
      <c r="D2161" s="81">
        <v>11598425.578860218</v>
      </c>
      <c r="E2161" s="81">
        <v>11816074.323478248</v>
      </c>
      <c r="F2161" s="105">
        <v>-1.8419716960104728E-2</v>
      </c>
      <c r="G2161" s="81">
        <v>10347659.23962363</v>
      </c>
      <c r="H2161" s="105">
        <v>0.12087432628696426</v>
      </c>
      <c r="I2161" s="81">
        <v>9241559.5220651831</v>
      </c>
      <c r="J2161" s="105">
        <v>0.2550290404090102</v>
      </c>
      <c r="K2161" s="83">
        <v>4886233.8749471251</v>
      </c>
      <c r="L2161" s="83">
        <v>5332638.1188076884</v>
      </c>
      <c r="M2161" s="105">
        <v>-8.3711707772957542E-2</v>
      </c>
      <c r="N2161" s="83">
        <v>4784784.0000852104</v>
      </c>
      <c r="O2161" s="105">
        <v>2.1202602846880442E-2</v>
      </c>
      <c r="P2161" s="83">
        <v>4425697.1187763894</v>
      </c>
      <c r="Q2161" s="105">
        <v>0.10405970942224448</v>
      </c>
      <c r="R2161" s="83">
        <v>2868518.2074658605</v>
      </c>
      <c r="S2161" s="83">
        <v>3171272.0612622476</v>
      </c>
      <c r="T2161" s="105">
        <v>-9.5467638205686864E-2</v>
      </c>
      <c r="U2161" s="83">
        <v>2812545.9414370251</v>
      </c>
      <c r="V2161" s="105">
        <v>1.9900925067285233E-2</v>
      </c>
      <c r="W2161" s="83">
        <v>2595120.7611281942</v>
      </c>
      <c r="X2161" s="105">
        <v>0.10535056804786629</v>
      </c>
      <c r="Y2161" s="80"/>
      <c r="Z2161" s="80"/>
      <c r="AA2161" s="80"/>
      <c r="AB2161" s="80"/>
      <c r="AC2161" s="84">
        <v>2.3736943166654556</v>
      </c>
      <c r="AD2161" s="84">
        <v>2.2158027715783151</v>
      </c>
      <c r="AE2161" s="105">
        <v>7.1257039260165952E-2</v>
      </c>
      <c r="AF2161" s="84">
        <v>2.1626178401029916</v>
      </c>
      <c r="AG2161" s="105">
        <v>9.7602300623031837E-2</v>
      </c>
      <c r="AH2161" s="84">
        <v>2.0881590569894843</v>
      </c>
      <c r="AI2161" s="105">
        <v>0.13674018687428424</v>
      </c>
      <c r="AJ2161" s="84">
        <v>4.0433508661974411</v>
      </c>
      <c r="AK2161" s="84">
        <v>3.725973078063554</v>
      </c>
      <c r="AL2161" s="105">
        <v>8.5179839329068155E-2</v>
      </c>
      <c r="AM2161" s="84">
        <v>3.6791076324024989</v>
      </c>
      <c r="AN2161" s="105">
        <v>9.9003147009615267E-2</v>
      </c>
      <c r="AO2161" s="84">
        <v>3.561128892532746</v>
      </c>
      <c r="AP2161" s="105">
        <v>0.13541267059326492</v>
      </c>
      <c r="AQ2161" s="108">
        <v>100.00000000000003</v>
      </c>
      <c r="AR2161" s="108">
        <v>99.999999999999986</v>
      </c>
    </row>
    <row r="2162" spans="1:44" x14ac:dyDescent="0.25">
      <c r="A2162" s="80" t="s">
        <v>326</v>
      </c>
      <c r="B2162" s="80" t="s">
        <v>344</v>
      </c>
      <c r="C2162" s="80" t="s">
        <v>270</v>
      </c>
      <c r="D2162" s="81">
        <v>6118878.4460208295</v>
      </c>
      <c r="E2162" s="81">
        <v>6270822.1440834431</v>
      </c>
      <c r="F2162" s="105">
        <v>-2.4230267510612361E-2</v>
      </c>
      <c r="G2162" s="81">
        <v>5742859.7161176279</v>
      </c>
      <c r="H2162" s="105">
        <v>6.547586890341163E-2</v>
      </c>
      <c r="I2162" s="81">
        <v>5254375.7073738286</v>
      </c>
      <c r="J2162" s="105">
        <v>0.16453005776381471</v>
      </c>
      <c r="K2162" s="83">
        <v>2956184.7872410007</v>
      </c>
      <c r="L2162" s="83">
        <v>3252282.5094955168</v>
      </c>
      <c r="M2162" s="105">
        <v>-9.1043050961906069E-2</v>
      </c>
      <c r="N2162" s="83">
        <v>3001191.0381305483</v>
      </c>
      <c r="O2162" s="105">
        <v>-1.4996129975645327E-2</v>
      </c>
      <c r="P2162" s="83">
        <v>2837999.9720696877</v>
      </c>
      <c r="Q2162" s="105">
        <v>4.1643698496981858E-2</v>
      </c>
      <c r="R2162" s="83">
        <v>1855420.7523156656</v>
      </c>
      <c r="S2162" s="83">
        <v>2068254.7456263613</v>
      </c>
      <c r="T2162" s="105">
        <v>-0.10290511541712428</v>
      </c>
      <c r="U2162" s="83">
        <v>1872582.6101972924</v>
      </c>
      <c r="V2162" s="105">
        <v>-9.1648068224977619E-3</v>
      </c>
      <c r="W2162" s="83">
        <v>1756975.8463554259</v>
      </c>
      <c r="X2162" s="105">
        <v>5.6030881792967391E-2</v>
      </c>
      <c r="Y2162" s="80"/>
      <c r="Z2162" s="80"/>
      <c r="AA2162" s="80"/>
      <c r="AB2162" s="80"/>
      <c r="AC2162" s="84">
        <v>2.0698565503855266</v>
      </c>
      <c r="AD2162" s="84">
        <v>1.9281295907642881</v>
      </c>
      <c r="AE2162" s="105">
        <v>7.3504893187734122E-2</v>
      </c>
      <c r="AF2162" s="84">
        <v>1.9135268775475465</v>
      </c>
      <c r="AG2162" s="105">
        <v>8.1697139806229738E-2</v>
      </c>
      <c r="AH2162" s="84">
        <v>1.8514361378030366</v>
      </c>
      <c r="AI2162" s="105">
        <v>0.11797350614624681</v>
      </c>
      <c r="AJ2162" s="84">
        <v>3.2978387454080904</v>
      </c>
      <c r="AK2162" s="84">
        <v>3.0319389607803626</v>
      </c>
      <c r="AL2162" s="105">
        <v>8.7699583687954691E-2</v>
      </c>
      <c r="AM2162" s="84">
        <v>3.0668124785760824</v>
      </c>
      <c r="AN2162" s="105">
        <v>7.5331070434170547E-2</v>
      </c>
      <c r="AO2162" s="84">
        <v>2.9905793629851067</v>
      </c>
      <c r="AP2162" s="105">
        <v>0.1027424271784871</v>
      </c>
      <c r="AQ2162" s="80"/>
      <c r="AR2162" s="80"/>
    </row>
    <row r="2163" spans="1:44" x14ac:dyDescent="0.25">
      <c r="A2163" s="80" t="s">
        <v>326</v>
      </c>
      <c r="B2163" s="80" t="s">
        <v>344</v>
      </c>
      <c r="C2163" s="80" t="s">
        <v>271</v>
      </c>
      <c r="D2163" s="81">
        <v>4632670.0969800819</v>
      </c>
      <c r="E2163" s="81">
        <v>4627178.1526748408</v>
      </c>
      <c r="F2163" s="105">
        <v>1.1868884499435948E-3</v>
      </c>
      <c r="G2163" s="81">
        <v>3839508.352677851</v>
      </c>
      <c r="H2163" s="105">
        <v>0.20657898653848303</v>
      </c>
      <c r="I2163" s="81">
        <v>3394628.611091658</v>
      </c>
      <c r="J2163" s="105">
        <v>0.36470601875069025</v>
      </c>
      <c r="K2163" s="83">
        <v>1729457.7431453445</v>
      </c>
      <c r="L2163" s="83">
        <v>1851765.7630139703</v>
      </c>
      <c r="M2163" s="105">
        <v>-6.6049401231803126E-2</v>
      </c>
      <c r="N2163" s="83">
        <v>1575947.2637260195</v>
      </c>
      <c r="O2163" s="105">
        <v>9.7408386024529434E-2</v>
      </c>
      <c r="P2163" s="83">
        <v>1416052.9982282519</v>
      </c>
      <c r="Q2163" s="105">
        <v>0.22132275084987693</v>
      </c>
      <c r="R2163" s="83">
        <v>953542.32071998285</v>
      </c>
      <c r="S2163" s="83">
        <v>1031998.9396722073</v>
      </c>
      <c r="T2163" s="105">
        <v>-7.6023933684606873E-2</v>
      </c>
      <c r="U2163" s="83">
        <v>873423.19867009658</v>
      </c>
      <c r="V2163" s="105">
        <v>9.1730013780122077E-2</v>
      </c>
      <c r="W2163" s="83">
        <v>784045.82281937834</v>
      </c>
      <c r="X2163" s="105">
        <v>0.21618187734373229</v>
      </c>
      <c r="Y2163" s="80"/>
      <c r="Z2163" s="80"/>
      <c r="AA2163" s="80"/>
      <c r="AB2163" s="80"/>
      <c r="AC2163" s="84">
        <v>2.6786836020374221</v>
      </c>
      <c r="AD2163" s="84">
        <v>2.4987923662351088</v>
      </c>
      <c r="AE2163" s="105">
        <v>7.1991269956275944E-2</v>
      </c>
      <c r="AF2163" s="84">
        <v>2.4363177887057486</v>
      </c>
      <c r="AG2163" s="105">
        <v>9.9480377500517345E-2</v>
      </c>
      <c r="AH2163" s="84">
        <v>2.3972468652931602</v>
      </c>
      <c r="AI2163" s="105">
        <v>0.11739998112786972</v>
      </c>
      <c r="AJ2163" s="84">
        <v>4.8583791157608323</v>
      </c>
      <c r="AK2163" s="84">
        <v>4.4837043671232513</v>
      </c>
      <c r="AL2163" s="105">
        <v>8.3563660303940301E-2</v>
      </c>
      <c r="AM2163" s="84">
        <v>4.3959312719469956</v>
      </c>
      <c r="AN2163" s="105">
        <v>0.10519906140593835</v>
      </c>
      <c r="AO2163" s="84">
        <v>4.3296303765573185</v>
      </c>
      <c r="AP2163" s="105">
        <v>0.12212329765293853</v>
      </c>
      <c r="AQ2163" s="80"/>
      <c r="AR2163" s="80"/>
    </row>
    <row r="2164" spans="1:44" x14ac:dyDescent="0.25">
      <c r="A2164" s="80" t="s">
        <v>326</v>
      </c>
      <c r="B2164" s="80" t="s">
        <v>344</v>
      </c>
      <c r="C2164" s="80" t="s">
        <v>127</v>
      </c>
      <c r="D2164" s="81">
        <v>846877.03585930716</v>
      </c>
      <c r="E2164" s="81">
        <v>918074.02671996527</v>
      </c>
      <c r="F2164" s="105">
        <v>-7.7550381329298743E-2</v>
      </c>
      <c r="G2164" s="81">
        <v>765291.1708281528</v>
      </c>
      <c r="H2164" s="105">
        <v>0.10660761307734279</v>
      </c>
      <c r="I2164" s="81">
        <v>592555.20359969733</v>
      </c>
      <c r="J2164" s="105">
        <v>0.42919517154627468</v>
      </c>
      <c r="K2164" s="83">
        <v>200591.34456077949</v>
      </c>
      <c r="L2164" s="83">
        <v>228589.84629820051</v>
      </c>
      <c r="M2164" s="105">
        <v>-0.12248357567420717</v>
      </c>
      <c r="N2164" s="83">
        <v>207645.69822864232</v>
      </c>
      <c r="O2164" s="105">
        <v>-3.3973030638444326E-2</v>
      </c>
      <c r="P2164" s="83">
        <v>171644.14847845008</v>
      </c>
      <c r="Q2164" s="105">
        <v>0.16864656522773175</v>
      </c>
      <c r="R2164" s="83">
        <v>59555.134430211823</v>
      </c>
      <c r="S2164" s="83">
        <v>71018.375963678525</v>
      </c>
      <c r="T2164" s="105">
        <v>-0.16141232994865209</v>
      </c>
      <c r="U2164" s="83">
        <v>66540.132569635971</v>
      </c>
      <c r="V2164" s="105">
        <v>-0.10497421435273166</v>
      </c>
      <c r="W2164" s="83">
        <v>54099.091953389616</v>
      </c>
      <c r="X2164" s="105">
        <v>0.10085275519084486</v>
      </c>
      <c r="Y2164" s="80"/>
      <c r="Z2164" s="80"/>
      <c r="AA2164" s="80"/>
      <c r="AB2164" s="80"/>
      <c r="AC2164" s="84">
        <v>4.2219021848308218</v>
      </c>
      <c r="AD2164" s="84">
        <v>4.0162502472761519</v>
      </c>
      <c r="AE2164" s="105">
        <v>5.1204961068883711E-2</v>
      </c>
      <c r="AF2164" s="84">
        <v>3.6855623658790044</v>
      </c>
      <c r="AG2164" s="105">
        <v>0.14552455384211105</v>
      </c>
      <c r="AH2164" s="84">
        <v>3.4522307276562509</v>
      </c>
      <c r="AI2164" s="105">
        <v>0.22294901989274263</v>
      </c>
      <c r="AJ2164" s="84">
        <v>14.220050780872615</v>
      </c>
      <c r="AK2164" s="84">
        <v>12.927274304181539</v>
      </c>
      <c r="AL2164" s="105">
        <v>0.10000379401502342</v>
      </c>
      <c r="AM2164" s="84">
        <v>11.501196966015296</v>
      </c>
      <c r="AN2164" s="105">
        <v>0.23639746566302763</v>
      </c>
      <c r="AO2164" s="84">
        <v>10.953145093640899</v>
      </c>
      <c r="AP2164" s="105">
        <v>0.29826188362358075</v>
      </c>
      <c r="AQ2164" s="80"/>
      <c r="AR2164" s="80"/>
    </row>
    <row r="2165" spans="1:44" x14ac:dyDescent="0.25">
      <c r="A2165" s="80" t="s">
        <v>326</v>
      </c>
      <c r="B2165" s="80" t="s">
        <v>344</v>
      </c>
      <c r="C2165" s="80" t="s">
        <v>282</v>
      </c>
      <c r="D2165" s="81">
        <v>34202.681476162674</v>
      </c>
      <c r="E2165" s="81">
        <v>45819.327467182877</v>
      </c>
      <c r="F2165" s="105">
        <v>-0.25353156916893599</v>
      </c>
      <c r="G2165" s="81">
        <v>157599.79133585095</v>
      </c>
      <c r="H2165" s="105">
        <v>-0.78297762207517452</v>
      </c>
      <c r="I2165" s="81">
        <v>95916.252000207896</v>
      </c>
      <c r="J2165" s="105">
        <v>-0.64341098861860724</v>
      </c>
      <c r="K2165" s="83">
        <v>8418.2690067752337</v>
      </c>
      <c r="L2165" s="83">
        <v>10800.186527823715</v>
      </c>
      <c r="M2165" s="105">
        <v>-0.22054410957737855</v>
      </c>
      <c r="N2165" s="83">
        <v>58304.960540651038</v>
      </c>
      <c r="O2165" s="105">
        <v>-0.85561659027440906</v>
      </c>
      <c r="P2165" s="83">
        <v>46480.020354761822</v>
      </c>
      <c r="Q2165" s="105">
        <v>-0.81888413682863648</v>
      </c>
      <c r="R2165" s="83">
        <v>3505.7063938647852</v>
      </c>
      <c r="S2165" s="83">
        <v>4683.6054740974823</v>
      </c>
      <c r="T2165" s="105">
        <v>-0.25149408649960531</v>
      </c>
      <c r="U2165" s="83">
        <v>20902.769523791896</v>
      </c>
      <c r="V2165" s="105">
        <v>-0.83228507639265081</v>
      </c>
      <c r="W2165" s="83">
        <v>15751.889046128637</v>
      </c>
      <c r="X2165" s="105">
        <v>-0.77744216051811332</v>
      </c>
      <c r="Y2165" s="80"/>
      <c r="Z2165" s="80"/>
      <c r="AA2165" s="80"/>
      <c r="AB2165" s="80"/>
      <c r="AC2165" s="84">
        <v>4.0629114427960786</v>
      </c>
      <c r="AD2165" s="84">
        <v>4.2424570491576201</v>
      </c>
      <c r="AE2165" s="105">
        <v>-4.2321137086630482E-2</v>
      </c>
      <c r="AF2165" s="84">
        <v>2.7030254351337768</v>
      </c>
      <c r="AG2165" s="105">
        <v>0.50309774743018609</v>
      </c>
      <c r="AH2165" s="84">
        <v>2.0636017641154365</v>
      </c>
      <c r="AI2165" s="105">
        <v>0.96884472258514798</v>
      </c>
      <c r="AJ2165" s="84">
        <v>9.756288072503617</v>
      </c>
      <c r="AK2165" s="84">
        <v>9.7829178227297486</v>
      </c>
      <c r="AL2165" s="105">
        <v>-2.722066228979231E-3</v>
      </c>
      <c r="AM2165" s="84">
        <v>7.5396607687066597</v>
      </c>
      <c r="AN2165" s="105">
        <v>0.29399562815837321</v>
      </c>
      <c r="AO2165" s="84">
        <v>6.0891904278478499</v>
      </c>
      <c r="AP2165" s="105">
        <v>0.60223073791302961</v>
      </c>
      <c r="AQ2165" s="108">
        <v>0.29489072670778638</v>
      </c>
      <c r="AR2165" s="108">
        <v>0.12221314770603589</v>
      </c>
    </row>
    <row r="2166" spans="1:44" x14ac:dyDescent="0.25">
      <c r="A2166" s="80" t="s">
        <v>326</v>
      </c>
      <c r="B2166" s="80" t="s">
        <v>344</v>
      </c>
      <c r="C2166" s="80" t="s">
        <v>285</v>
      </c>
      <c r="D2166" s="81">
        <v>3328946.4684491633</v>
      </c>
      <c r="E2166" s="81">
        <v>3351429.5113681513</v>
      </c>
      <c r="F2166" s="105">
        <v>-6.7084934481614102E-3</v>
      </c>
      <c r="G2166" s="81">
        <v>2725571.5257535623</v>
      </c>
      <c r="H2166" s="105">
        <v>0.22137556728722452</v>
      </c>
      <c r="I2166" s="81">
        <v>2295163.8839032664</v>
      </c>
      <c r="J2166" s="105">
        <v>0.45041776397587624</v>
      </c>
      <c r="K2166" s="83">
        <v>1252775.331705515</v>
      </c>
      <c r="L2166" s="83">
        <v>1351357.2367982185</v>
      </c>
      <c r="M2166" s="105">
        <v>-7.2950292053250335E-2</v>
      </c>
      <c r="N2166" s="83">
        <v>1129875.911578903</v>
      </c>
      <c r="O2166" s="105">
        <v>0.10877249339254508</v>
      </c>
      <c r="P2166" s="83">
        <v>988030.85873553623</v>
      </c>
      <c r="Q2166" s="105">
        <v>0.2679516238073717</v>
      </c>
      <c r="R2166" s="83">
        <v>724503.02898109425</v>
      </c>
      <c r="S2166" s="83">
        <v>785016.7501673802</v>
      </c>
      <c r="T2166" s="105">
        <v>-7.7085898069542219E-2</v>
      </c>
      <c r="U2166" s="83">
        <v>652279.80869765906</v>
      </c>
      <c r="V2166" s="105">
        <v>0.11072429242848399</v>
      </c>
      <c r="W2166" s="83">
        <v>554973.56079797528</v>
      </c>
      <c r="X2166" s="105">
        <v>0.30547305341782233</v>
      </c>
      <c r="Y2166" s="80"/>
      <c r="Z2166" s="80"/>
      <c r="AA2166" s="80"/>
      <c r="AB2166" s="80"/>
      <c r="AC2166" s="84">
        <v>2.6572573582824073</v>
      </c>
      <c r="AD2166" s="84">
        <v>2.4800470372354835</v>
      </c>
      <c r="AE2166" s="105">
        <v>7.1454419366360378E-2</v>
      </c>
      <c r="AF2166" s="84">
        <v>2.4122750983732488</v>
      </c>
      <c r="AG2166" s="105">
        <v>0.10155651819080072</v>
      </c>
      <c r="AH2166" s="84">
        <v>2.3229678138196768</v>
      </c>
      <c r="AI2166" s="105">
        <v>0.14390623170669559</v>
      </c>
      <c r="AJ2166" s="84">
        <v>4.594799932211231</v>
      </c>
      <c r="AK2166" s="84">
        <v>4.2692458608731139</v>
      </c>
      <c r="AL2166" s="105">
        <v>7.6255639039616532E-2</v>
      </c>
      <c r="AM2166" s="84">
        <v>4.1785311907713876</v>
      </c>
      <c r="AN2166" s="105">
        <v>9.9620829050936707E-2</v>
      </c>
      <c r="AO2166" s="84">
        <v>4.135627435301851</v>
      </c>
      <c r="AP2166" s="105">
        <v>0.11102849666531094</v>
      </c>
      <c r="AQ2166" s="108">
        <v>28.701709950328457</v>
      </c>
      <c r="AR2166" s="108">
        <v>25.257048293974158</v>
      </c>
    </row>
    <row r="2167" spans="1:44" x14ac:dyDescent="0.25">
      <c r="A2167" s="80" t="s">
        <v>326</v>
      </c>
      <c r="B2167" s="80" t="s">
        <v>344</v>
      </c>
      <c r="C2167" s="80" t="s">
        <v>286</v>
      </c>
      <c r="D2167" s="80"/>
      <c r="E2167" s="80"/>
      <c r="F2167" s="80"/>
      <c r="G2167" s="81">
        <v>5670.303051848412</v>
      </c>
      <c r="H2167" s="105">
        <v>-1</v>
      </c>
      <c r="I2167" s="81">
        <v>6084.1745562136175</v>
      </c>
      <c r="J2167" s="105">
        <v>-1</v>
      </c>
      <c r="K2167" s="80"/>
      <c r="L2167" s="80"/>
      <c r="M2167" s="80"/>
      <c r="N2167" s="83">
        <v>1876.349404335022</v>
      </c>
      <c r="O2167" s="105">
        <v>-1</v>
      </c>
      <c r="P2167" s="83">
        <v>2014.2073279619217</v>
      </c>
      <c r="Q2167" s="105">
        <v>-1</v>
      </c>
      <c r="R2167" s="80"/>
      <c r="S2167" s="80"/>
      <c r="T2167" s="80"/>
      <c r="U2167" s="83">
        <v>354.64535565109253</v>
      </c>
      <c r="V2167" s="105">
        <v>-1</v>
      </c>
      <c r="W2167" s="83">
        <v>380.55839579823015</v>
      </c>
      <c r="X2167" s="105">
        <v>-1</v>
      </c>
      <c r="Y2167" s="80"/>
      <c r="Z2167" s="80"/>
      <c r="AA2167" s="80"/>
      <c r="AB2167" s="80"/>
      <c r="AC2167" s="80"/>
      <c r="AD2167" s="80"/>
      <c r="AE2167" s="80"/>
      <c r="AF2167" s="84">
        <v>3.0219867572361698</v>
      </c>
      <c r="AG2167" s="105">
        <v>-1</v>
      </c>
      <c r="AH2167" s="84">
        <v>3.0206297394270218</v>
      </c>
      <c r="AI2167" s="105">
        <v>-1</v>
      </c>
      <c r="AJ2167" s="80"/>
      <c r="AK2167" s="80"/>
      <c r="AL2167" s="80"/>
      <c r="AM2167" s="84">
        <v>15.988657292405019</v>
      </c>
      <c r="AN2167" s="105">
        <v>-1</v>
      </c>
      <c r="AO2167" s="84">
        <v>15.987492651297099</v>
      </c>
      <c r="AP2167" s="105">
        <v>-1</v>
      </c>
      <c r="AQ2167" s="80"/>
      <c r="AR2167" s="80"/>
    </row>
    <row r="2168" spans="1:44" x14ac:dyDescent="0.25">
      <c r="A2168" s="80" t="s">
        <v>326</v>
      </c>
      <c r="B2168" s="80" t="s">
        <v>344</v>
      </c>
      <c r="C2168" s="80" t="s">
        <v>287</v>
      </c>
      <c r="D2168" s="81">
        <v>899.44729617118833</v>
      </c>
      <c r="E2168" s="81">
        <v>1811.8573800694942</v>
      </c>
      <c r="F2168" s="105">
        <v>-0.50357720973783826</v>
      </c>
      <c r="G2168" s="81">
        <v>822.62961358666416</v>
      </c>
      <c r="H2168" s="105">
        <v>9.3380643385300902E-2</v>
      </c>
      <c r="I2168" s="81">
        <v>294.80135553359986</v>
      </c>
      <c r="J2168" s="105">
        <v>2.0510283595649006</v>
      </c>
      <c r="K2168" s="83">
        <v>244.32591519779146</v>
      </c>
      <c r="L2168" s="83">
        <v>493.72324094588026</v>
      </c>
      <c r="M2168" s="105">
        <v>-0.50513588396262399</v>
      </c>
      <c r="N2168" s="83">
        <v>222.33983392538468</v>
      </c>
      <c r="O2168" s="105">
        <v>9.8885030559954082E-2</v>
      </c>
      <c r="P2168" s="83">
        <v>7.4437466862324158</v>
      </c>
      <c r="Q2168" s="105">
        <v>31.822975511738534</v>
      </c>
      <c r="R2168" s="83">
        <v>29.984354382271615</v>
      </c>
      <c r="S2168" s="83">
        <v>60.400427415497198</v>
      </c>
      <c r="T2168" s="105">
        <v>-0.50357380460227674</v>
      </c>
      <c r="U2168" s="83">
        <v>27.422561371631325</v>
      </c>
      <c r="V2168" s="105">
        <v>9.3419173210073231E-2</v>
      </c>
      <c r="W2168" s="83">
        <v>9.8301524963628069</v>
      </c>
      <c r="X2168" s="105">
        <v>2.0502430550661281</v>
      </c>
      <c r="Y2168" s="80"/>
      <c r="Z2168" s="80"/>
      <c r="AA2168" s="80"/>
      <c r="AB2168" s="80"/>
      <c r="AC2168" s="84">
        <v>3.681342175442381</v>
      </c>
      <c r="AD2168" s="84">
        <v>3.6697834531716969</v>
      </c>
      <c r="AE2168" s="105">
        <v>3.1497014519192433E-3</v>
      </c>
      <c r="AF2168" s="84">
        <v>3.6998750923900192</v>
      </c>
      <c r="AG2168" s="105">
        <v>-5.0090655724451746E-3</v>
      </c>
      <c r="AH2168" s="84">
        <v>39.603894108708701</v>
      </c>
      <c r="AI2168" s="105">
        <v>-0.90704595448777159</v>
      </c>
      <c r="AJ2168" s="84">
        <v>29.99722070730963</v>
      </c>
      <c r="AK2168" s="84">
        <v>29.997426468618301</v>
      </c>
      <c r="AL2168" s="105">
        <v>-6.8592987097015313E-6</v>
      </c>
      <c r="AM2168" s="84">
        <v>29.998277784425913</v>
      </c>
      <c r="AN2168" s="105">
        <v>-3.523792678629555E-5</v>
      </c>
      <c r="AO2168" s="84">
        <v>29.989499719630743</v>
      </c>
      <c r="AP2168" s="105">
        <v>2.574563680978316E-4</v>
      </c>
      <c r="AQ2168" s="108">
        <v>7.7549085438851223E-3</v>
      </c>
      <c r="AR2168" s="108">
        <v>1.0452907115677936E-3</v>
      </c>
    </row>
    <row r="2169" spans="1:44" x14ac:dyDescent="0.25">
      <c r="A2169" s="80" t="s">
        <v>326</v>
      </c>
      <c r="B2169" s="80" t="s">
        <v>344</v>
      </c>
      <c r="C2169" s="80" t="s">
        <v>288</v>
      </c>
      <c r="D2169" s="81">
        <v>50439.319329612255</v>
      </c>
      <c r="E2169" s="81">
        <v>45351.617887132168</v>
      </c>
      <c r="F2169" s="105">
        <v>0.11218346069024464</v>
      </c>
      <c r="G2169" s="81">
        <v>27469.892556495666</v>
      </c>
      <c r="H2169" s="105">
        <v>0.83616733213924144</v>
      </c>
      <c r="I2169" s="81">
        <v>22091.730121148823</v>
      </c>
      <c r="J2169" s="105">
        <v>1.2831765123423158</v>
      </c>
      <c r="K2169" s="83">
        <v>16675.230765936467</v>
      </c>
      <c r="L2169" s="83">
        <v>15058.466750455915</v>
      </c>
      <c r="M2169" s="105">
        <v>0.10736577915089546</v>
      </c>
      <c r="N2169" s="83">
        <v>8683.2374223773531</v>
      </c>
      <c r="O2169" s="105">
        <v>0.92039327670151549</v>
      </c>
      <c r="P2169" s="83">
        <v>6827.6766222024489</v>
      </c>
      <c r="Q2169" s="105">
        <v>1.4422994363428752</v>
      </c>
      <c r="R2169" s="83">
        <v>3695.8572784890321</v>
      </c>
      <c r="S2169" s="83">
        <v>3317.5825099979133</v>
      </c>
      <c r="T2169" s="105">
        <v>0.11402120892280586</v>
      </c>
      <c r="U2169" s="83">
        <v>2097.5731824896752</v>
      </c>
      <c r="V2169" s="105">
        <v>0.76196821609928456</v>
      </c>
      <c r="W2169" s="83">
        <v>1732.2261169648557</v>
      </c>
      <c r="X2169" s="105">
        <v>1.133588243643838</v>
      </c>
      <c r="Y2169" s="80"/>
      <c r="Z2169" s="80"/>
      <c r="AA2169" s="80"/>
      <c r="AB2169" s="80"/>
      <c r="AC2169" s="84">
        <v>3.0248048760229334</v>
      </c>
      <c r="AD2169" s="84">
        <v>3.0117022296283311</v>
      </c>
      <c r="AE2169" s="105">
        <v>4.3505783094031879E-3</v>
      </c>
      <c r="AF2169" s="84">
        <v>3.1635542390795046</v>
      </c>
      <c r="AG2169" s="105">
        <v>-4.3858695812006368E-2</v>
      </c>
      <c r="AH2169" s="84">
        <v>3.2356145938883887</v>
      </c>
      <c r="AI2169" s="105">
        <v>-6.5152913534153478E-2</v>
      </c>
      <c r="AJ2169" s="84">
        <v>13.647528984190979</v>
      </c>
      <c r="AK2169" s="84">
        <v>13.670079870043892</v>
      </c>
      <c r="AL2169" s="105">
        <v>-1.6496528233409021E-3</v>
      </c>
      <c r="AM2169" s="84">
        <v>13.096035354480835</v>
      </c>
      <c r="AN2169" s="105">
        <v>4.2111495180214953E-2</v>
      </c>
      <c r="AO2169" s="84">
        <v>12.753375500340081</v>
      </c>
      <c r="AP2169" s="105">
        <v>7.0111123429797445E-2</v>
      </c>
      <c r="AQ2169" s="108">
        <v>0.43488074296519269</v>
      </c>
      <c r="AR2169" s="108">
        <v>0.12884203659122209</v>
      </c>
    </row>
    <row r="2170" spans="1:44" x14ac:dyDescent="0.25">
      <c r="A2170" s="80" t="s">
        <v>326</v>
      </c>
      <c r="B2170" s="80" t="s">
        <v>344</v>
      </c>
      <c r="C2170" s="80" t="s">
        <v>290</v>
      </c>
      <c r="D2170" s="81">
        <v>1303723.6285309184</v>
      </c>
      <c r="E2170" s="81">
        <v>1275748.641306689</v>
      </c>
      <c r="F2170" s="105">
        <v>2.1928290823477518E-2</v>
      </c>
      <c r="G2170" s="81">
        <v>1113936.8269242886</v>
      </c>
      <c r="H2170" s="105">
        <v>0.17037483367046366</v>
      </c>
      <c r="I2170" s="81">
        <v>1099464.7271883916</v>
      </c>
      <c r="J2170" s="105">
        <v>0.18578031317554702</v>
      </c>
      <c r="K2170" s="83">
        <v>476682.41143982956</v>
      </c>
      <c r="L2170" s="83">
        <v>500408.52621575183</v>
      </c>
      <c r="M2170" s="105">
        <v>-4.741349024435431E-2</v>
      </c>
      <c r="N2170" s="83">
        <v>446071.3521471165</v>
      </c>
      <c r="O2170" s="105">
        <v>6.8623683510205313E-2</v>
      </c>
      <c r="P2170" s="83">
        <v>428022.13949271571</v>
      </c>
      <c r="Q2170" s="105">
        <v>0.11368634343257372</v>
      </c>
      <c r="R2170" s="83">
        <v>229039.2917388888</v>
      </c>
      <c r="S2170" s="83">
        <v>246982.18950482679</v>
      </c>
      <c r="T2170" s="105">
        <v>-7.2648549281677369E-2</v>
      </c>
      <c r="U2170" s="83">
        <v>221143.38997243746</v>
      </c>
      <c r="V2170" s="105">
        <v>3.5704896119370583E-2</v>
      </c>
      <c r="W2170" s="83">
        <v>229072.26202140309</v>
      </c>
      <c r="X2170" s="105">
        <v>-1.4392961515003513E-4</v>
      </c>
      <c r="Y2170" s="80"/>
      <c r="Z2170" s="80"/>
      <c r="AA2170" s="80"/>
      <c r="AB2170" s="80"/>
      <c r="AC2170" s="84">
        <v>2.734994195806371</v>
      </c>
      <c r="AD2170" s="84">
        <v>2.5494142774790536</v>
      </c>
      <c r="AE2170" s="105">
        <v>7.279315879207561E-2</v>
      </c>
      <c r="AF2170" s="84">
        <v>2.4972166931646105</v>
      </c>
      <c r="AG2170" s="105">
        <v>9.5217008316741555E-2</v>
      </c>
      <c r="AH2170" s="84">
        <v>2.5687099468533514</v>
      </c>
      <c r="AI2170" s="105">
        <v>6.47345369440082E-2</v>
      </c>
      <c r="AJ2170" s="84">
        <v>5.6921396264934305</v>
      </c>
      <c r="AK2170" s="84">
        <v>5.1653467153418244</v>
      </c>
      <c r="AL2170" s="105">
        <v>0.1019859730977894</v>
      </c>
      <c r="AM2170" s="84">
        <v>5.0371698971564367</v>
      </c>
      <c r="AN2170" s="105">
        <v>0.13002732540483392</v>
      </c>
      <c r="AO2170" s="84">
        <v>4.7996414646032717</v>
      </c>
      <c r="AP2170" s="105">
        <v>0.18595100664752068</v>
      </c>
      <c r="AQ2170" s="108">
        <v>11.240522428381491</v>
      </c>
      <c r="AR2170" s="108">
        <v>7.9845856004250129</v>
      </c>
    </row>
    <row r="2171" spans="1:44" x14ac:dyDescent="0.25">
      <c r="A2171" s="80" t="s">
        <v>326</v>
      </c>
      <c r="B2171" s="80" t="s">
        <v>344</v>
      </c>
      <c r="C2171" s="80" t="s">
        <v>291</v>
      </c>
      <c r="D2171" s="81">
        <v>761311.80997024779</v>
      </c>
      <c r="E2171" s="81">
        <v>825049.04801273753</v>
      </c>
      <c r="F2171" s="105">
        <v>-7.7252665397300996E-2</v>
      </c>
      <c r="G2171" s="81">
        <v>573175.04889947409</v>
      </c>
      <c r="H2171" s="105">
        <v>0.3282361321065983</v>
      </c>
      <c r="I2171" s="81">
        <v>467951.45369917632</v>
      </c>
      <c r="J2171" s="105">
        <v>0.62690339767521885</v>
      </c>
      <c r="K2171" s="83">
        <v>175249.95064283707</v>
      </c>
      <c r="L2171" s="83">
        <v>202229.13021894312</v>
      </c>
      <c r="M2171" s="105">
        <v>-0.13340896806952132</v>
      </c>
      <c r="N2171" s="83">
        <v>138470.47340219512</v>
      </c>
      <c r="O2171" s="105">
        <v>0.26561241784603373</v>
      </c>
      <c r="P2171" s="83">
        <v>116286.77136932871</v>
      </c>
      <c r="Q2171" s="105">
        <v>0.50704975793196916</v>
      </c>
      <c r="R2171" s="83">
        <v>52322.397514128956</v>
      </c>
      <c r="S2171" s="83">
        <v>62954.678753548164</v>
      </c>
      <c r="T2171" s="105">
        <v>-0.16888786425298002</v>
      </c>
      <c r="U2171" s="83">
        <v>43129.109985468691</v>
      </c>
      <c r="V2171" s="105">
        <v>0.21315736707197808</v>
      </c>
      <c r="W2171" s="83">
        <v>36213.743489719651</v>
      </c>
      <c r="X2171" s="105">
        <v>0.44482156419377705</v>
      </c>
      <c r="Y2171" s="80"/>
      <c r="Z2171" s="80"/>
      <c r="AA2171" s="80"/>
      <c r="AB2171" s="80"/>
      <c r="AC2171" s="84">
        <v>4.3441484986310588</v>
      </c>
      <c r="AD2171" s="84">
        <v>4.0797735079980777</v>
      </c>
      <c r="AE2171" s="105">
        <v>6.4801389124836101E-2</v>
      </c>
      <c r="AF2171" s="84">
        <v>4.1393304638647086</v>
      </c>
      <c r="AG2171" s="105">
        <v>4.9480957501305829E-2</v>
      </c>
      <c r="AH2171" s="84">
        <v>4.0241159694162869</v>
      </c>
      <c r="AI2171" s="105">
        <v>7.9528654652861255E-2</v>
      </c>
      <c r="AJ2171" s="84">
        <v>14.550399946116112</v>
      </c>
      <c r="AK2171" s="84">
        <v>13.105444493531584</v>
      </c>
      <c r="AL2171" s="105">
        <v>0.11025611937830196</v>
      </c>
      <c r="AM2171" s="84">
        <v>13.289749060265596</v>
      </c>
      <c r="AN2171" s="105">
        <v>9.4858893131374328E-2</v>
      </c>
      <c r="AO2171" s="84">
        <v>12.921929869857786</v>
      </c>
      <c r="AP2171" s="105">
        <v>0.12602375130180521</v>
      </c>
      <c r="AQ2171" s="108">
        <v>6.5639237394241423</v>
      </c>
      <c r="AR2171" s="108">
        <v>1.8240218025442554</v>
      </c>
    </row>
    <row r="2172" spans="1:44" x14ac:dyDescent="0.25">
      <c r="A2172" s="80" t="s">
        <v>326</v>
      </c>
      <c r="B2172" s="80" t="s">
        <v>344</v>
      </c>
      <c r="C2172" s="80" t="s">
        <v>292</v>
      </c>
      <c r="D2172" s="81">
        <v>6118878.4460208295</v>
      </c>
      <c r="E2172" s="81">
        <v>6270822.1440834431</v>
      </c>
      <c r="F2172" s="105">
        <v>-2.4230267510612361E-2</v>
      </c>
      <c r="G2172" s="81">
        <v>5742859.7161176279</v>
      </c>
      <c r="H2172" s="105">
        <v>6.547586890341163E-2</v>
      </c>
      <c r="I2172" s="81">
        <v>5254375.7073738286</v>
      </c>
      <c r="J2172" s="105">
        <v>0.16453005776381471</v>
      </c>
      <c r="K2172" s="83">
        <v>2956184.7872410007</v>
      </c>
      <c r="L2172" s="83">
        <v>3252282.5094955168</v>
      </c>
      <c r="M2172" s="105">
        <v>-9.1043050961906069E-2</v>
      </c>
      <c r="N2172" s="83">
        <v>3001191.0381305483</v>
      </c>
      <c r="O2172" s="105">
        <v>-1.4996129975645327E-2</v>
      </c>
      <c r="P2172" s="83">
        <v>2837999.9720696877</v>
      </c>
      <c r="Q2172" s="105">
        <v>4.1643698496981858E-2</v>
      </c>
      <c r="R2172" s="83">
        <v>1855420.7523156654</v>
      </c>
      <c r="S2172" s="83">
        <v>2068254.7456263616</v>
      </c>
      <c r="T2172" s="105">
        <v>-0.10290511541712451</v>
      </c>
      <c r="U2172" s="83">
        <v>1872582.6101972924</v>
      </c>
      <c r="V2172" s="105">
        <v>-9.1648068224978868E-3</v>
      </c>
      <c r="W2172" s="83">
        <v>1756975.8463554259</v>
      </c>
      <c r="X2172" s="105">
        <v>5.6030881792967259E-2</v>
      </c>
      <c r="Y2172" s="80"/>
      <c r="Z2172" s="80"/>
      <c r="AA2172" s="80"/>
      <c r="AB2172" s="80"/>
      <c r="AC2172" s="84">
        <v>2.0698565503855266</v>
      </c>
      <c r="AD2172" s="84">
        <v>1.9281295907642881</v>
      </c>
      <c r="AE2172" s="105">
        <v>7.3504893187734122E-2</v>
      </c>
      <c r="AF2172" s="84">
        <v>1.9135268775475465</v>
      </c>
      <c r="AG2172" s="105">
        <v>8.1697139806229738E-2</v>
      </c>
      <c r="AH2172" s="84">
        <v>1.8514361378030366</v>
      </c>
      <c r="AI2172" s="105">
        <v>0.11797350614624681</v>
      </c>
      <c r="AJ2172" s="84">
        <v>3.2978387454080904</v>
      </c>
      <c r="AK2172" s="84">
        <v>3.0319389607803622</v>
      </c>
      <c r="AL2172" s="105">
        <v>8.7699583687954843E-2</v>
      </c>
      <c r="AM2172" s="84">
        <v>3.0668124785760824</v>
      </c>
      <c r="AN2172" s="105">
        <v>7.5331070434170547E-2</v>
      </c>
      <c r="AO2172" s="84">
        <v>2.9905793629851067</v>
      </c>
      <c r="AP2172" s="105">
        <v>0.1027424271784871</v>
      </c>
      <c r="AQ2172" s="108">
        <v>52.75611249490067</v>
      </c>
      <c r="AR2172" s="108">
        <v>64.682202381933024</v>
      </c>
    </row>
    <row r="2173" spans="1:44" x14ac:dyDescent="0.25">
      <c r="A2173" s="80" t="s">
        <v>326</v>
      </c>
      <c r="B2173" s="80" t="s">
        <v>344</v>
      </c>
      <c r="C2173" s="80" t="s">
        <v>293</v>
      </c>
      <c r="D2173" s="81">
        <v>23.777787113189696</v>
      </c>
      <c r="E2173" s="81">
        <v>42.175972843170165</v>
      </c>
      <c r="F2173" s="105">
        <v>-0.43622433555696416</v>
      </c>
      <c r="G2173" s="81">
        <v>553.50537089705472</v>
      </c>
      <c r="H2173" s="105">
        <v>-0.95704145187488698</v>
      </c>
      <c r="I2173" s="81">
        <v>216.79186741709708</v>
      </c>
      <c r="J2173" s="105">
        <v>-0.89031974586278007</v>
      </c>
      <c r="K2173" s="83">
        <v>3.5682300329208374</v>
      </c>
      <c r="L2173" s="83">
        <v>8.3395600318908691</v>
      </c>
      <c r="M2173" s="105">
        <v>-0.57213210058135466</v>
      </c>
      <c r="N2173" s="83">
        <v>88.337625158400428</v>
      </c>
      <c r="O2173" s="105">
        <v>-0.95960690559065231</v>
      </c>
      <c r="P2173" s="83">
        <v>28.029057508947304</v>
      </c>
      <c r="Q2173" s="105">
        <v>-0.87269532584954723</v>
      </c>
      <c r="R2173" s="83">
        <v>1.1888893467972048</v>
      </c>
      <c r="S2173" s="83">
        <v>2.1087986194762784</v>
      </c>
      <c r="T2173" s="105">
        <v>-0.43622433369552077</v>
      </c>
      <c r="U2173" s="83">
        <v>28.611960862982396</v>
      </c>
      <c r="V2173" s="105">
        <v>-0.95844782003964757</v>
      </c>
      <c r="W2173" s="83">
        <v>10.844752281883789</v>
      </c>
      <c r="X2173" s="105">
        <v>-0.89037192220764239</v>
      </c>
      <c r="Y2173" s="80"/>
      <c r="Z2173" s="80"/>
      <c r="AA2173" s="80"/>
      <c r="AB2173" s="80"/>
      <c r="AC2173" s="84">
        <v>6.6637483833198869</v>
      </c>
      <c r="AD2173" s="84">
        <v>5.0573378789633106</v>
      </c>
      <c r="AE2173" s="105">
        <v>0.31763954531071792</v>
      </c>
      <c r="AF2173" s="84">
        <v>6.2657941042058836</v>
      </c>
      <c r="AG2173" s="105">
        <v>6.3512185765389029E-2</v>
      </c>
      <c r="AH2173" s="84">
        <v>7.7345400339591794</v>
      </c>
      <c r="AI2173" s="105">
        <v>-0.13844283511855746</v>
      </c>
      <c r="AJ2173" s="84">
        <v>20.000000149085025</v>
      </c>
      <c r="AK2173" s="84">
        <v>20.000000215119922</v>
      </c>
      <c r="AL2173" s="105">
        <v>-3.3017447975816449E-9</v>
      </c>
      <c r="AM2173" s="84">
        <v>19.345244233615926</v>
      </c>
      <c r="AN2173" s="105">
        <v>3.3845833506270261E-2</v>
      </c>
      <c r="AO2173" s="84">
        <v>19.990485884979499</v>
      </c>
      <c r="AP2173" s="105">
        <v>4.7593961248710762E-4</v>
      </c>
      <c r="AQ2173" s="108">
        <v>2.0500874839881806E-4</v>
      </c>
      <c r="AR2173" s="108">
        <v>4.1446114711870946E-5</v>
      </c>
    </row>
    <row r="2174" spans="1:44" x14ac:dyDescent="0.25">
      <c r="A2174" s="80" t="s">
        <v>326</v>
      </c>
      <c r="B2174" s="80" t="s">
        <v>345</v>
      </c>
      <c r="C2174" s="80" t="s">
        <v>281</v>
      </c>
      <c r="D2174" s="81">
        <v>1817444999.6019156</v>
      </c>
      <c r="E2174" s="81">
        <v>1768573935.819545</v>
      </c>
      <c r="F2174" s="105">
        <v>2.7633034046565915E-2</v>
      </c>
      <c r="G2174" s="81">
        <v>1665036100.5956988</v>
      </c>
      <c r="H2174" s="105">
        <v>9.1534891616878181E-2</v>
      </c>
      <c r="I2174" s="81">
        <v>1578586462.6313052</v>
      </c>
      <c r="J2174" s="105">
        <v>0.15131165927551615</v>
      </c>
      <c r="K2174" s="83">
        <v>763670222.69470143</v>
      </c>
      <c r="L2174" s="83">
        <v>793360918.6879797</v>
      </c>
      <c r="M2174" s="105">
        <v>-3.7423945765288312E-2</v>
      </c>
      <c r="N2174" s="83">
        <v>764851522.48489904</v>
      </c>
      <c r="O2174" s="105">
        <v>-1.5444824981974642E-3</v>
      </c>
      <c r="P2174" s="83">
        <v>713056829.0004952</v>
      </c>
      <c r="Q2174" s="105">
        <v>7.098086945629839E-2</v>
      </c>
      <c r="R2174" s="83">
        <v>1051460429.2931105</v>
      </c>
      <c r="S2174" s="83">
        <v>1111385542.0119686</v>
      </c>
      <c r="T2174" s="105">
        <v>-5.3919284041048635E-2</v>
      </c>
      <c r="U2174" s="83">
        <v>1093673705.9959207</v>
      </c>
      <c r="V2174" s="105">
        <v>-3.8597688205706596E-2</v>
      </c>
      <c r="W2174" s="83">
        <v>1042852168.0562557</v>
      </c>
      <c r="X2174" s="105">
        <v>8.2545364535219785E-3</v>
      </c>
      <c r="Y2174" s="81">
        <v>1634443786.3856058</v>
      </c>
      <c r="Z2174" s="82">
        <v>183001213.21630967</v>
      </c>
      <c r="AA2174" s="83">
        <v>851588778.43921721</v>
      </c>
      <c r="AB2174" s="83">
        <v>199871650.85389325</v>
      </c>
      <c r="AC2174" s="84">
        <v>2.3798819773132496</v>
      </c>
      <c r="AD2174" s="84">
        <v>2.2292173639512312</v>
      </c>
      <c r="AE2174" s="105">
        <v>6.7586326842066766E-2</v>
      </c>
      <c r="AF2174" s="84">
        <v>2.1769402971000464</v>
      </c>
      <c r="AG2174" s="105">
        <v>9.322335595677407E-2</v>
      </c>
      <c r="AH2174" s="84">
        <v>2.2138298077083682</v>
      </c>
      <c r="AI2174" s="105">
        <v>7.5006745788091619E-2</v>
      </c>
      <c r="AJ2174" s="84">
        <v>1.7284958605848546</v>
      </c>
      <c r="AK2174" s="84">
        <v>1.5913235047289278</v>
      </c>
      <c r="AL2174" s="105">
        <v>8.6200169511914088E-2</v>
      </c>
      <c r="AM2174" s="84">
        <v>1.5224249165609083</v>
      </c>
      <c r="AN2174" s="105">
        <v>0.13535704899618409</v>
      </c>
      <c r="AO2174" s="84">
        <v>1.513720267344882</v>
      </c>
      <c r="AP2174" s="105">
        <v>0.14188592032046746</v>
      </c>
      <c r="AQ2174" s="80"/>
      <c r="AR2174" s="80"/>
    </row>
    <row r="2175" spans="1:44" x14ac:dyDescent="0.25">
      <c r="A2175" s="80" t="s">
        <v>326</v>
      </c>
      <c r="B2175" s="80" t="s">
        <v>345</v>
      </c>
      <c r="C2175" s="80" t="s">
        <v>313</v>
      </c>
      <c r="D2175" s="81">
        <v>844049461.53630769</v>
      </c>
      <c r="E2175" s="81">
        <v>851833933.16594386</v>
      </c>
      <c r="F2175" s="105">
        <v>-9.1384850104576573E-3</v>
      </c>
      <c r="G2175" s="81">
        <v>794173443.33617711</v>
      </c>
      <c r="H2175" s="105">
        <v>6.2802425110830409E-2</v>
      </c>
      <c r="I2175" s="81">
        <v>733907668.78305328</v>
      </c>
      <c r="J2175" s="105">
        <v>0.15007581667035677</v>
      </c>
      <c r="K2175" s="83">
        <v>402583817.82845187</v>
      </c>
      <c r="L2175" s="83">
        <v>425746636.11627209</v>
      </c>
      <c r="M2175" s="105">
        <v>-5.4405170406312778E-2</v>
      </c>
      <c r="N2175" s="83">
        <v>411397657.25196475</v>
      </c>
      <c r="O2175" s="105">
        <v>-2.1424136156698501E-2</v>
      </c>
      <c r="P2175" s="83">
        <v>381502540.6164239</v>
      </c>
      <c r="Q2175" s="105">
        <v>5.5258549990165926E-2</v>
      </c>
      <c r="R2175" s="83">
        <v>455701821.76965398</v>
      </c>
      <c r="S2175" s="83">
        <v>485242548.22310275</v>
      </c>
      <c r="T2175" s="105">
        <v>-6.0878269149362937E-2</v>
      </c>
      <c r="U2175" s="83">
        <v>474215778.11265326</v>
      </c>
      <c r="V2175" s="105">
        <v>-3.9041206972664583E-2</v>
      </c>
      <c r="W2175" s="83">
        <v>436904041.78027004</v>
      </c>
      <c r="X2175" s="105">
        <v>4.3024962444357079E-2</v>
      </c>
      <c r="Y2175" s="81">
        <v>789318068.6326735</v>
      </c>
      <c r="Z2175" s="82">
        <v>54731392.90363422</v>
      </c>
      <c r="AA2175" s="83">
        <v>386458911.40314829</v>
      </c>
      <c r="AB2175" s="83">
        <v>69242910.366505697</v>
      </c>
      <c r="AC2175" s="84">
        <v>2.0965806973790788</v>
      </c>
      <c r="AD2175" s="84">
        <v>2.000800149442183</v>
      </c>
      <c r="AE2175" s="105">
        <v>4.7871121942688361E-2</v>
      </c>
      <c r="AF2175" s="84">
        <v>1.9304277244577923</v>
      </c>
      <c r="AG2175" s="105">
        <v>8.607054841587225E-2</v>
      </c>
      <c r="AH2175" s="84">
        <v>1.923729439906797</v>
      </c>
      <c r="AI2175" s="105">
        <v>8.9852166259230454E-2</v>
      </c>
      <c r="AJ2175" s="84">
        <v>1.8521968120701389</v>
      </c>
      <c r="AK2175" s="84">
        <v>1.7554807101835004</v>
      </c>
      <c r="AL2175" s="105">
        <v>5.5093799279929856E-2</v>
      </c>
      <c r="AM2175" s="84">
        <v>1.6747090248598091</v>
      </c>
      <c r="AN2175" s="105">
        <v>0.10598126873125759</v>
      </c>
      <c r="AO2175" s="84">
        <v>1.6797914383958796</v>
      </c>
      <c r="AP2175" s="105">
        <v>0.10263498773329748</v>
      </c>
      <c r="AQ2175" s="80"/>
      <c r="AR2175" s="80"/>
    </row>
    <row r="2176" spans="1:44" x14ac:dyDescent="0.25">
      <c r="A2176" s="80" t="s">
        <v>326</v>
      </c>
      <c r="B2176" s="80" t="s">
        <v>345</v>
      </c>
      <c r="C2176" s="80" t="s">
        <v>328</v>
      </c>
      <c r="D2176" s="81">
        <v>35265325.80964651</v>
      </c>
      <c r="E2176" s="81">
        <v>38486161.792080559</v>
      </c>
      <c r="F2176" s="105">
        <v>-8.3688157832793098E-2</v>
      </c>
      <c r="G2176" s="81">
        <v>34012302.594200335</v>
      </c>
      <c r="H2176" s="105">
        <v>3.6840293654797587E-2</v>
      </c>
      <c r="I2176" s="81">
        <v>31332705.54832942</v>
      </c>
      <c r="J2176" s="105">
        <v>0.12551167198923127</v>
      </c>
      <c r="K2176" s="83">
        <v>11857792.014226438</v>
      </c>
      <c r="L2176" s="83">
        <v>12989513.328780729</v>
      </c>
      <c r="M2176" s="105">
        <v>-8.7125767217679187E-2</v>
      </c>
      <c r="N2176" s="83">
        <v>12050893.74921767</v>
      </c>
      <c r="O2176" s="105">
        <v>-1.6023851758195765E-2</v>
      </c>
      <c r="P2176" s="83">
        <v>12020068.814079577</v>
      </c>
      <c r="Q2176" s="105">
        <v>-1.3500488421751585E-2</v>
      </c>
      <c r="R2176" s="83">
        <v>7212523.0040508313</v>
      </c>
      <c r="S2176" s="83">
        <v>7924523.4226424014</v>
      </c>
      <c r="T2176" s="105">
        <v>-8.9847727190407664E-2</v>
      </c>
      <c r="U2176" s="83">
        <v>7252703.4845385598</v>
      </c>
      <c r="V2176" s="105">
        <v>-5.5400693787338671E-3</v>
      </c>
      <c r="W2176" s="83">
        <v>7100423.2631706763</v>
      </c>
      <c r="X2176" s="105">
        <v>1.5787754719018981E-2</v>
      </c>
      <c r="Y2176" s="81">
        <v>34276845.719855756</v>
      </c>
      <c r="Z2176" s="82">
        <v>988480.08979075751</v>
      </c>
      <c r="AA2176" s="83">
        <v>6733991.7317073923</v>
      </c>
      <c r="AB2176" s="83">
        <v>478531.2723434387</v>
      </c>
      <c r="AC2176" s="84">
        <v>2.9740212821524259</v>
      </c>
      <c r="AD2176" s="84">
        <v>2.9628640286936054</v>
      </c>
      <c r="AE2176" s="105">
        <v>3.7656987802237919E-3</v>
      </c>
      <c r="AF2176" s="84">
        <v>2.822388388944876</v>
      </c>
      <c r="AG2176" s="105">
        <v>5.3725027285928026E-2</v>
      </c>
      <c r="AH2176" s="84">
        <v>2.6066993486450092</v>
      </c>
      <c r="AI2176" s="105">
        <v>0.14091457601290103</v>
      </c>
      <c r="AJ2176" s="84">
        <v>4.8894576543936346</v>
      </c>
      <c r="AK2176" s="84">
        <v>4.8565900735576975</v>
      </c>
      <c r="AL2176" s="105">
        <v>6.7676250904701004E-3</v>
      </c>
      <c r="AM2176" s="84">
        <v>4.6896033550397256</v>
      </c>
      <c r="AN2176" s="105">
        <v>4.2616461185173302E-2</v>
      </c>
      <c r="AO2176" s="84">
        <v>4.4127940528347995</v>
      </c>
      <c r="AP2176" s="105">
        <v>0.10801854694592514</v>
      </c>
      <c r="AQ2176" s="108">
        <v>99.999999999999986</v>
      </c>
      <c r="AR2176" s="108">
        <v>100</v>
      </c>
    </row>
    <row r="2177" spans="1:44" x14ac:dyDescent="0.25">
      <c r="A2177" s="80" t="s">
        <v>326</v>
      </c>
      <c r="B2177" s="80" t="s">
        <v>345</v>
      </c>
      <c r="C2177" s="80" t="s">
        <v>270</v>
      </c>
      <c r="D2177" s="81">
        <v>20752261.139249064</v>
      </c>
      <c r="E2177" s="81">
        <v>22836379.543641809</v>
      </c>
      <c r="F2177" s="105">
        <v>-9.1263083117438096E-2</v>
      </c>
      <c r="G2177" s="81">
        <v>20783505.209709473</v>
      </c>
      <c r="H2177" s="105">
        <v>-1.5033109259073667E-3</v>
      </c>
      <c r="I2177" s="81">
        <v>19330669.982520886</v>
      </c>
      <c r="J2177" s="105">
        <v>7.3540708005134056E-2</v>
      </c>
      <c r="K2177" s="83">
        <v>7680111.9998351</v>
      </c>
      <c r="L2177" s="83">
        <v>8389727.8780890517</v>
      </c>
      <c r="M2177" s="105">
        <v>-8.4581513079490078E-2</v>
      </c>
      <c r="N2177" s="83">
        <v>8101571.1558027603</v>
      </c>
      <c r="O2177" s="105">
        <v>-5.2021903882901725E-2</v>
      </c>
      <c r="P2177" s="83">
        <v>7896222.7224855898</v>
      </c>
      <c r="Q2177" s="105">
        <v>-2.736887373187746E-2</v>
      </c>
      <c r="R2177" s="83">
        <v>4697214.563008368</v>
      </c>
      <c r="S2177" s="83">
        <v>5262519.4475838393</v>
      </c>
      <c r="T2177" s="105">
        <v>-0.10742095876434576</v>
      </c>
      <c r="U2177" s="83">
        <v>5032080.1538346373</v>
      </c>
      <c r="V2177" s="105">
        <v>-6.6546155981058619E-2</v>
      </c>
      <c r="W2177" s="83">
        <v>4919003.2212064834</v>
      </c>
      <c r="X2177" s="105">
        <v>-4.5088130302894443E-2</v>
      </c>
      <c r="Y2177" s="81">
        <v>20027141.570372421</v>
      </c>
      <c r="Z2177" s="82">
        <v>725119.5688766418</v>
      </c>
      <c r="AA2177" s="83">
        <v>4301752.2469244171</v>
      </c>
      <c r="AB2177" s="83">
        <v>395462.31608395139</v>
      </c>
      <c r="AC2177" s="84">
        <v>2.7020779305945846</v>
      </c>
      <c r="AD2177" s="84">
        <v>2.7219452019751689</v>
      </c>
      <c r="AE2177" s="105">
        <v>-7.2989240805317089E-3</v>
      </c>
      <c r="AF2177" s="84">
        <v>2.5653672368011309</v>
      </c>
      <c r="AG2177" s="105">
        <v>5.3290886323130976E-2</v>
      </c>
      <c r="AH2177" s="84">
        <v>2.4480907722465983</v>
      </c>
      <c r="AI2177" s="105">
        <v>0.10374907712874705</v>
      </c>
      <c r="AJ2177" s="84">
        <v>4.417993017112277</v>
      </c>
      <c r="AK2177" s="84">
        <v>4.3394385087026315</v>
      </c>
      <c r="AL2177" s="105">
        <v>1.8102459166573388E-2</v>
      </c>
      <c r="AM2177" s="84">
        <v>4.1302015417762474</v>
      </c>
      <c r="AN2177" s="105">
        <v>6.9679765605883986E-2</v>
      </c>
      <c r="AO2177" s="84">
        <v>3.9297941296691516</v>
      </c>
      <c r="AP2177" s="105">
        <v>0.12423014319180803</v>
      </c>
      <c r="AQ2177" s="80"/>
      <c r="AR2177" s="80"/>
    </row>
    <row r="2178" spans="1:44" x14ac:dyDescent="0.25">
      <c r="A2178" s="80" t="s">
        <v>326</v>
      </c>
      <c r="B2178" s="80" t="s">
        <v>345</v>
      </c>
      <c r="C2178" s="80" t="s">
        <v>271</v>
      </c>
      <c r="D2178" s="81">
        <v>13035052.58081216</v>
      </c>
      <c r="E2178" s="81">
        <v>13765940.529472254</v>
      </c>
      <c r="F2178" s="105">
        <v>-5.3093934780213264E-2</v>
      </c>
      <c r="G2178" s="81">
        <v>11699428.046322007</v>
      </c>
      <c r="H2178" s="105">
        <v>0.11416152389689156</v>
      </c>
      <c r="I2178" s="81">
        <v>10065534.109314501</v>
      </c>
      <c r="J2178" s="105">
        <v>0.29501846988424674</v>
      </c>
      <c r="K2178" s="83">
        <v>3827816.9666394112</v>
      </c>
      <c r="L2178" s="83">
        <v>4080626.2604399668</v>
      </c>
      <c r="M2178" s="105">
        <v>-6.1953552632702545E-2</v>
      </c>
      <c r="N2178" s="83">
        <v>3574182.3740595058</v>
      </c>
      <c r="O2178" s="105">
        <v>7.0962968879461741E-2</v>
      </c>
      <c r="P2178" s="83">
        <v>3578162.1799485842</v>
      </c>
      <c r="Q2178" s="105">
        <v>6.9771791812526046E-2</v>
      </c>
      <c r="R2178" s="83">
        <v>2398820.3705097614</v>
      </c>
      <c r="S2178" s="83">
        <v>2478743.6881324714</v>
      </c>
      <c r="T2178" s="105">
        <v>-3.2243478018869162E-2</v>
      </c>
      <c r="U2178" s="83">
        <v>2098413.8982838891</v>
      </c>
      <c r="V2178" s="105">
        <v>0.14315882699383031</v>
      </c>
      <c r="W2178" s="83">
        <v>1957973.1256881952</v>
      </c>
      <c r="X2178" s="105">
        <v>0.22515490076842379</v>
      </c>
      <c r="Y2178" s="81">
        <v>12797970.145377301</v>
      </c>
      <c r="Z2178" s="82">
        <v>237082.43543485936</v>
      </c>
      <c r="AA2178" s="83">
        <v>2321331.9859416881</v>
      </c>
      <c r="AB2178" s="83">
        <v>77488.384568073248</v>
      </c>
      <c r="AC2178" s="84">
        <v>3.4053489742107859</v>
      </c>
      <c r="AD2178" s="84">
        <v>3.3734872176184134</v>
      </c>
      <c r="AE2178" s="105">
        <v>9.4447539110185056E-3</v>
      </c>
      <c r="AF2178" s="84">
        <v>3.2733159144965405</v>
      </c>
      <c r="AG2178" s="105">
        <v>4.0336179935920737E-2</v>
      </c>
      <c r="AH2178" s="84">
        <v>2.8130458048324507</v>
      </c>
      <c r="AI2178" s="105">
        <v>0.21055582115329743</v>
      </c>
      <c r="AJ2178" s="84">
        <v>5.4339427583075537</v>
      </c>
      <c r="AK2178" s="84">
        <v>5.5535957974919761</v>
      </c>
      <c r="AL2178" s="105">
        <v>-2.1545147242883273E-2</v>
      </c>
      <c r="AM2178" s="84">
        <v>5.5753672122978006</v>
      </c>
      <c r="AN2178" s="105">
        <v>-2.5365944269697897E-2</v>
      </c>
      <c r="AO2178" s="84">
        <v>5.1407927806857066</v>
      </c>
      <c r="AP2178" s="105">
        <v>5.7024274295441491E-2</v>
      </c>
      <c r="AQ2178" s="80"/>
      <c r="AR2178" s="80"/>
    </row>
    <row r="2179" spans="1:44" x14ac:dyDescent="0.25">
      <c r="A2179" s="80" t="s">
        <v>326</v>
      </c>
      <c r="B2179" s="80" t="s">
        <v>345</v>
      </c>
      <c r="C2179" s="80" t="s">
        <v>127</v>
      </c>
      <c r="D2179" s="81">
        <v>1478012.089585284</v>
      </c>
      <c r="E2179" s="81">
        <v>1883841.718966492</v>
      </c>
      <c r="F2179" s="105">
        <v>-0.21542660686156431</v>
      </c>
      <c r="G2179" s="81">
        <v>1529369.3381688548</v>
      </c>
      <c r="H2179" s="105">
        <v>-3.3580671000676597E-2</v>
      </c>
      <c r="I2179" s="81">
        <v>1936501.4564940322</v>
      </c>
      <c r="J2179" s="105">
        <v>-0.23676169484469536</v>
      </c>
      <c r="K2179" s="83">
        <v>349863.0477519274</v>
      </c>
      <c r="L2179" s="83">
        <v>519159.1902517103</v>
      </c>
      <c r="M2179" s="105">
        <v>-0.32609678433642092</v>
      </c>
      <c r="N2179" s="83">
        <v>375140.21935540478</v>
      </c>
      <c r="O2179" s="105">
        <v>-6.7380596105932319E-2</v>
      </c>
      <c r="P2179" s="83">
        <v>545683.91164540336</v>
      </c>
      <c r="Q2179" s="105">
        <v>-0.35885401734314715</v>
      </c>
      <c r="R2179" s="83">
        <v>116488.07053270287</v>
      </c>
      <c r="S2179" s="83">
        <v>183260.28692609456</v>
      </c>
      <c r="T2179" s="105">
        <v>-0.36435726208548214</v>
      </c>
      <c r="U2179" s="83">
        <v>122209.43242003009</v>
      </c>
      <c r="V2179" s="105">
        <v>-4.681604172469335E-2</v>
      </c>
      <c r="W2179" s="83">
        <v>223446.9162759977</v>
      </c>
      <c r="X2179" s="105">
        <v>-0.47867675923162506</v>
      </c>
      <c r="Y2179" s="81">
        <v>1451734.0041060275</v>
      </c>
      <c r="Z2179" s="82">
        <v>26278.085479256391</v>
      </c>
      <c r="AA2179" s="83">
        <v>110907.49884128895</v>
      </c>
      <c r="AB2179" s="83">
        <v>5580.5716914139139</v>
      </c>
      <c r="AC2179" s="84">
        <v>4.2245447156605058</v>
      </c>
      <c r="AD2179" s="84">
        <v>3.6286398359877361</v>
      </c>
      <c r="AE2179" s="105">
        <v>0.1642226582431158</v>
      </c>
      <c r="AF2179" s="84">
        <v>4.0767938473692231</v>
      </c>
      <c r="AG2179" s="105">
        <v>3.624192780476921E-2</v>
      </c>
      <c r="AH2179" s="84">
        <v>3.5487603998712181</v>
      </c>
      <c r="AI2179" s="105">
        <v>0.19042827343706031</v>
      </c>
      <c r="AJ2179" s="84">
        <v>12.688098299047255</v>
      </c>
      <c r="AK2179" s="84">
        <v>10.279596035589588</v>
      </c>
      <c r="AL2179" s="105">
        <v>0.23429931050977595</v>
      </c>
      <c r="AM2179" s="84">
        <v>12.51433140538988</v>
      </c>
      <c r="AN2179" s="105">
        <v>1.3885431672564912E-2</v>
      </c>
      <c r="AO2179" s="84">
        <v>8.6664944353141102</v>
      </c>
      <c r="AP2179" s="105">
        <v>0.46404043685137203</v>
      </c>
      <c r="AQ2179" s="80"/>
      <c r="AR2179" s="80"/>
    </row>
    <row r="2180" spans="1:44" x14ac:dyDescent="0.25">
      <c r="A2180" s="80" t="s">
        <v>326</v>
      </c>
      <c r="B2180" s="80" t="s">
        <v>345</v>
      </c>
      <c r="C2180" s="80" t="s">
        <v>282</v>
      </c>
      <c r="D2180" s="81">
        <v>302845.48560720443</v>
      </c>
      <c r="E2180" s="81">
        <v>638089.00193821907</v>
      </c>
      <c r="F2180" s="105">
        <v>-0.52538676471887147</v>
      </c>
      <c r="G2180" s="81">
        <v>415237.58721861837</v>
      </c>
      <c r="H2180" s="105">
        <v>-0.27066938319396561</v>
      </c>
      <c r="I2180" s="81">
        <v>679251.72669376491</v>
      </c>
      <c r="J2180" s="105">
        <v>-0.55414837577035725</v>
      </c>
      <c r="K2180" s="83">
        <v>86540.285035039007</v>
      </c>
      <c r="L2180" s="83">
        <v>228195.45726425751</v>
      </c>
      <c r="M2180" s="105">
        <v>-0.6207624548159929</v>
      </c>
      <c r="N2180" s="83">
        <v>122315.05506098219</v>
      </c>
      <c r="O2180" s="105">
        <v>-0.29248051278811987</v>
      </c>
      <c r="P2180" s="83">
        <v>192057.57399859707</v>
      </c>
      <c r="Q2180" s="105">
        <v>-0.54940446641447649</v>
      </c>
      <c r="R2180" s="83">
        <v>50323.779195083269</v>
      </c>
      <c r="S2180" s="83">
        <v>108517.97833491153</v>
      </c>
      <c r="T2180" s="105">
        <v>-0.53626320756020285</v>
      </c>
      <c r="U2180" s="83">
        <v>57591.125852945239</v>
      </c>
      <c r="V2180" s="105">
        <v>-0.12618865407178551</v>
      </c>
      <c r="W2180" s="83">
        <v>117150.48684869574</v>
      </c>
      <c r="X2180" s="105">
        <v>-0.57043474125653171</v>
      </c>
      <c r="Y2180" s="81">
        <v>288330.30927370465</v>
      </c>
      <c r="Z2180" s="82">
        <v>14515.176333499765</v>
      </c>
      <c r="AA2180" s="83">
        <v>46012.782422760487</v>
      </c>
      <c r="AB2180" s="83">
        <v>4310.9967723227792</v>
      </c>
      <c r="AC2180" s="84">
        <v>3.499474094458856</v>
      </c>
      <c r="AD2180" s="84">
        <v>2.796238845365322</v>
      </c>
      <c r="AE2180" s="105">
        <v>0.25149326934611627</v>
      </c>
      <c r="AF2180" s="84">
        <v>3.3948199345664749</v>
      </c>
      <c r="AG2180" s="105">
        <v>3.08276026150252E-2</v>
      </c>
      <c r="AH2180" s="84">
        <v>3.5367088761556817</v>
      </c>
      <c r="AI2180" s="105">
        <v>-1.0528087835518717E-2</v>
      </c>
      <c r="AJ2180" s="84">
        <v>6.017940036522397</v>
      </c>
      <c r="AK2180" s="84">
        <v>5.8800303113731909</v>
      </c>
      <c r="AL2180" s="105">
        <v>2.3453913984501105E-2</v>
      </c>
      <c r="AM2180" s="84">
        <v>7.2100967131446154</v>
      </c>
      <c r="AN2180" s="105">
        <v>-0.16534544875782542</v>
      </c>
      <c r="AO2180" s="84">
        <v>5.7981127092629503</v>
      </c>
      <c r="AP2180" s="105">
        <v>3.7913600214817288E-2</v>
      </c>
      <c r="AQ2180" s="108">
        <v>0.85876276102449545</v>
      </c>
      <c r="AR2180" s="108">
        <v>0.69772781545125728</v>
      </c>
    </row>
    <row r="2181" spans="1:44" x14ac:dyDescent="0.25">
      <c r="A2181" s="80" t="s">
        <v>326</v>
      </c>
      <c r="B2181" s="80" t="s">
        <v>345</v>
      </c>
      <c r="C2181" s="80" t="s">
        <v>284</v>
      </c>
      <c r="D2181" s="81">
        <v>87.452839477062227</v>
      </c>
      <c r="E2181" s="81">
        <v>422.68986796855927</v>
      </c>
      <c r="F2181" s="105">
        <v>-0.7931040081529297</v>
      </c>
      <c r="G2181" s="81">
        <v>675.42356253385549</v>
      </c>
      <c r="H2181" s="105">
        <v>-0.87052148558604869</v>
      </c>
      <c r="I2181" s="81">
        <v>1694.097845711708</v>
      </c>
      <c r="J2181" s="105">
        <v>-0.94837792887911831</v>
      </c>
      <c r="K2181" s="83">
        <v>7.4951977999192536</v>
      </c>
      <c r="L2181" s="83">
        <v>36.177692411028573</v>
      </c>
      <c r="M2181" s="105">
        <v>-0.79282266777097199</v>
      </c>
      <c r="N2181" s="83">
        <v>57.864396843277298</v>
      </c>
      <c r="O2181" s="105">
        <v>-0.8704696115606354</v>
      </c>
      <c r="P2181" s="83">
        <v>146.20835970086949</v>
      </c>
      <c r="Q2181" s="105">
        <v>-0.9487361884419343</v>
      </c>
      <c r="R2181" s="83">
        <v>2.1866646148270821</v>
      </c>
      <c r="S2181" s="83">
        <v>10.569669596829947</v>
      </c>
      <c r="T2181" s="105">
        <v>-0.79311892440962339</v>
      </c>
      <c r="U2181" s="83">
        <v>16.890458009796422</v>
      </c>
      <c r="V2181" s="105">
        <v>-0.87053846535370316</v>
      </c>
      <c r="W2181" s="83">
        <v>42.683623403088262</v>
      </c>
      <c r="X2181" s="105">
        <v>-0.9487704079342788</v>
      </c>
      <c r="Y2181" s="81">
        <v>87.452839477062227</v>
      </c>
      <c r="Z2181" s="80"/>
      <c r="AA2181" s="83">
        <v>2.1866646148270821</v>
      </c>
      <c r="AB2181" s="80"/>
      <c r="AC2181" s="84">
        <v>11.667849443280117</v>
      </c>
      <c r="AD2181" s="84">
        <v>11.683715566106825</v>
      </c>
      <c r="AE2181" s="105">
        <v>-1.3579689386425779E-3</v>
      </c>
      <c r="AF2181" s="84">
        <v>11.672524028258776</v>
      </c>
      <c r="AG2181" s="105">
        <v>-4.0047764882230317E-4</v>
      </c>
      <c r="AH2181" s="84">
        <v>11.586874028117787</v>
      </c>
      <c r="AI2181" s="105">
        <v>6.9885471237391026E-3</v>
      </c>
      <c r="AJ2181" s="84">
        <v>39.993714117872557</v>
      </c>
      <c r="AK2181" s="84">
        <v>39.990830753624728</v>
      </c>
      <c r="AL2181" s="105">
        <v>7.2100633907627281E-5</v>
      </c>
      <c r="AM2181" s="84">
        <v>39.98846935601815</v>
      </c>
      <c r="AN2181" s="105">
        <v>1.3115685443501864E-4</v>
      </c>
      <c r="AO2181" s="84">
        <v>39.689644660981052</v>
      </c>
      <c r="AP2181" s="105">
        <v>7.6611786144418536E-3</v>
      </c>
      <c r="AQ2181" s="108">
        <v>2.4798534387321689E-4</v>
      </c>
      <c r="AR2181" s="108">
        <v>3.0317610267571647E-5</v>
      </c>
    </row>
    <row r="2182" spans="1:44" x14ac:dyDescent="0.25">
      <c r="A2182" s="80" t="s">
        <v>326</v>
      </c>
      <c r="B2182" s="80" t="s">
        <v>345</v>
      </c>
      <c r="C2182" s="80" t="s">
        <v>285</v>
      </c>
      <c r="D2182" s="81">
        <v>9886636.9673896916</v>
      </c>
      <c r="E2182" s="81">
        <v>10192891.514441347</v>
      </c>
      <c r="F2182" s="105">
        <v>-3.0045894888388828E-2</v>
      </c>
      <c r="G2182" s="81">
        <v>8766310.2114825528</v>
      </c>
      <c r="H2182" s="105">
        <v>0.12779912287836662</v>
      </c>
      <c r="I2182" s="81">
        <v>7187694.772449783</v>
      </c>
      <c r="J2182" s="105">
        <v>0.37549482558509195</v>
      </c>
      <c r="K2182" s="83">
        <v>3039565.8515279735</v>
      </c>
      <c r="L2182" s="83">
        <v>3185153.9973313049</v>
      </c>
      <c r="M2182" s="105">
        <v>-4.5708353795550563E-2</v>
      </c>
      <c r="N2182" s="83">
        <v>2764367.2009437308</v>
      </c>
      <c r="O2182" s="105">
        <v>9.9552132759458428E-2</v>
      </c>
      <c r="P2182" s="83">
        <v>2756587.1934121735</v>
      </c>
      <c r="Q2182" s="105">
        <v>0.10265543523966018</v>
      </c>
      <c r="R2182" s="83">
        <v>1980924.82291008</v>
      </c>
      <c r="S2182" s="83">
        <v>2046692.5356027223</v>
      </c>
      <c r="T2182" s="105">
        <v>-3.2133655421416135E-2</v>
      </c>
      <c r="U2182" s="83">
        <v>1706097.176154213</v>
      </c>
      <c r="V2182" s="105">
        <v>0.16108557624798825</v>
      </c>
      <c r="W2182" s="83">
        <v>1545327.4289750196</v>
      </c>
      <c r="X2182" s="105">
        <v>0.28188032242719085</v>
      </c>
      <c r="Y2182" s="81">
        <v>9723460.9928008653</v>
      </c>
      <c r="Z2182" s="82">
        <v>163175.97458882607</v>
      </c>
      <c r="AA2182" s="83">
        <v>1920970.0307034496</v>
      </c>
      <c r="AB2182" s="83">
        <v>59954.792206630373</v>
      </c>
      <c r="AC2182" s="84">
        <v>3.2526477300762315</v>
      </c>
      <c r="AD2182" s="84">
        <v>3.2001251816965537</v>
      </c>
      <c r="AE2182" s="105">
        <v>1.6412654317426702E-2</v>
      </c>
      <c r="AF2182" s="84">
        <v>3.1711815306193083</v>
      </c>
      <c r="AG2182" s="105">
        <v>2.5689541475417677E-2</v>
      </c>
      <c r="AH2182" s="84">
        <v>2.6074614253549777</v>
      </c>
      <c r="AI2182" s="105">
        <v>0.2474384849752547</v>
      </c>
      <c r="AJ2182" s="84">
        <v>4.9909198234316214</v>
      </c>
      <c r="AK2182" s="84">
        <v>4.9801772064604135</v>
      </c>
      <c r="AL2182" s="105">
        <v>2.1570752456905214E-3</v>
      </c>
      <c r="AM2182" s="84">
        <v>5.1382244423163925</v>
      </c>
      <c r="AN2182" s="105">
        <v>-2.8668389350926027E-2</v>
      </c>
      <c r="AO2182" s="84">
        <v>4.6512438967172267</v>
      </c>
      <c r="AP2182" s="105">
        <v>7.3029050778036508E-2</v>
      </c>
      <c r="AQ2182" s="108">
        <v>28.035008157177696</v>
      </c>
      <c r="AR2182" s="108">
        <v>27.465074590368943</v>
      </c>
    </row>
    <row r="2183" spans="1:44" x14ac:dyDescent="0.25">
      <c r="A2183" s="80" t="s">
        <v>326</v>
      </c>
      <c r="B2183" s="80" t="s">
        <v>345</v>
      </c>
      <c r="C2183" s="80" t="s">
        <v>286</v>
      </c>
      <c r="D2183" s="81">
        <v>21881.823520395756</v>
      </c>
      <c r="E2183" s="81">
        <v>21484.213255943061</v>
      </c>
      <c r="F2183" s="105">
        <v>1.8507089820601449E-2</v>
      </c>
      <c r="G2183" s="81">
        <v>19103.088778328896</v>
      </c>
      <c r="H2183" s="105">
        <v>0.14545997112357753</v>
      </c>
      <c r="I2183" s="81">
        <v>21430.687716169356</v>
      </c>
      <c r="J2183" s="105">
        <v>2.1050925206008212E-2</v>
      </c>
      <c r="K2183" s="83">
        <v>4686.6010638018688</v>
      </c>
      <c r="L2183" s="83">
        <v>6073.4369489773344</v>
      </c>
      <c r="M2183" s="105">
        <v>-0.22834449370697521</v>
      </c>
      <c r="N2183" s="83">
        <v>7874.2284130326125</v>
      </c>
      <c r="O2183" s="105">
        <v>-0.40481773985053709</v>
      </c>
      <c r="P2183" s="83">
        <v>7167.9100881900695</v>
      </c>
      <c r="Q2183" s="105">
        <v>-0.34616910561928416</v>
      </c>
      <c r="R2183" s="83">
        <v>1033.9944138590106</v>
      </c>
      <c r="S2183" s="83">
        <v>1338.2605100318469</v>
      </c>
      <c r="T2183" s="105">
        <v>-0.22735939220503162</v>
      </c>
      <c r="U2183" s="83">
        <v>1768.5318299535027</v>
      </c>
      <c r="V2183" s="105">
        <v>-0.41533740227553845</v>
      </c>
      <c r="W2183" s="83">
        <v>1568.4602336514015</v>
      </c>
      <c r="X2183" s="105">
        <v>-0.34075828530771585</v>
      </c>
      <c r="Y2183" s="81">
        <v>21149.297930395442</v>
      </c>
      <c r="Z2183" s="82">
        <v>732.52559000031351</v>
      </c>
      <c r="AA2183" s="83">
        <v>982.31724105929857</v>
      </c>
      <c r="AB2183" s="83">
        <v>51.677172799711997</v>
      </c>
      <c r="AC2183" s="84">
        <v>4.6690177428169584</v>
      </c>
      <c r="AD2183" s="84">
        <v>3.5374061567496216</v>
      </c>
      <c r="AE2183" s="105">
        <v>0.31989868732153975</v>
      </c>
      <c r="AF2183" s="84">
        <v>2.426026751613076</v>
      </c>
      <c r="AG2183" s="105">
        <v>0.92455328026061856</v>
      </c>
      <c r="AH2183" s="84">
        <v>2.9898097845114995</v>
      </c>
      <c r="AI2183" s="105">
        <v>0.56164374302488351</v>
      </c>
      <c r="AJ2183" s="84">
        <v>21.162419474520906</v>
      </c>
      <c r="AK2183" s="84">
        <v>16.053834881096353</v>
      </c>
      <c r="AL2183" s="105">
        <v>0.3182158425859975</v>
      </c>
      <c r="AM2183" s="84">
        <v>10.801665231454242</v>
      </c>
      <c r="AN2183" s="105">
        <v>0.95918120225540282</v>
      </c>
      <c r="AO2183" s="84">
        <v>13.663519964595059</v>
      </c>
      <c r="AP2183" s="105">
        <v>0.54882632947856858</v>
      </c>
      <c r="AQ2183" s="108">
        <v>6.2049117704195939E-2</v>
      </c>
      <c r="AR2183" s="108">
        <v>1.4336098661706579E-2</v>
      </c>
    </row>
    <row r="2184" spans="1:44" x14ac:dyDescent="0.25">
      <c r="A2184" s="80" t="s">
        <v>326</v>
      </c>
      <c r="B2184" s="80" t="s">
        <v>345</v>
      </c>
      <c r="C2184" s="80" t="s">
        <v>287</v>
      </c>
      <c r="D2184" s="81">
        <v>350.40352730393408</v>
      </c>
      <c r="E2184" s="81">
        <v>1733.8195851206779</v>
      </c>
      <c r="F2184" s="105">
        <v>-0.79790081372304655</v>
      </c>
      <c r="G2184" s="81">
        <v>329.11003362536428</v>
      </c>
      <c r="H2184" s="105">
        <v>6.4700226377202519E-2</v>
      </c>
      <c r="I2184" s="81">
        <v>3835.4529781103133</v>
      </c>
      <c r="J2184" s="105">
        <v>-0.90864090126935304</v>
      </c>
      <c r="K2184" s="83">
        <v>7.6538061609624704</v>
      </c>
      <c r="L2184" s="83">
        <v>37.841010182702519</v>
      </c>
      <c r="M2184" s="105">
        <v>-0.79773779494763331</v>
      </c>
      <c r="N2184" s="83">
        <v>7.1989772131485381</v>
      </c>
      <c r="O2184" s="105">
        <v>6.3179662103001522E-2</v>
      </c>
      <c r="P2184" s="83">
        <v>84.659730529284161</v>
      </c>
      <c r="Q2184" s="105">
        <v>-0.90959330825751927</v>
      </c>
      <c r="R2184" s="83">
        <v>7.0091675684032859</v>
      </c>
      <c r="S2184" s="83">
        <v>34.685246404469169</v>
      </c>
      <c r="T2184" s="105">
        <v>-0.79792077915006077</v>
      </c>
      <c r="U2184" s="83">
        <v>6.5838763183235969</v>
      </c>
      <c r="V2184" s="105">
        <v>6.4595874757862673E-2</v>
      </c>
      <c r="W2184" s="83">
        <v>77.517628636186558</v>
      </c>
      <c r="X2184" s="105">
        <v>-0.90957969571928721</v>
      </c>
      <c r="Y2184" s="81">
        <v>350.40352730393408</v>
      </c>
      <c r="Z2184" s="80"/>
      <c r="AA2184" s="83">
        <v>7.0091675684032859</v>
      </c>
      <c r="AB2184" s="80"/>
      <c r="AC2184" s="84">
        <v>45.78160459447416</v>
      </c>
      <c r="AD2184" s="84">
        <v>45.818533298913437</v>
      </c>
      <c r="AE2184" s="105">
        <v>-8.0597744581562285E-4</v>
      </c>
      <c r="AF2184" s="84">
        <v>45.716221052104849</v>
      </c>
      <c r="AG2184" s="105">
        <v>1.4302044408874128E-3</v>
      </c>
      <c r="AH2184" s="84">
        <v>45.304337187603188</v>
      </c>
      <c r="AI2184" s="105">
        <v>1.0534695715658071E-2</v>
      </c>
      <c r="AJ2184" s="84">
        <v>49.992174375103048</v>
      </c>
      <c r="AK2184" s="84">
        <v>49.987235636223602</v>
      </c>
      <c r="AL2184" s="105">
        <v>9.8799999971729675E-5</v>
      </c>
      <c r="AM2184" s="84">
        <v>49.987274625651395</v>
      </c>
      <c r="AN2184" s="105">
        <v>9.801993584059844E-5</v>
      </c>
      <c r="AO2184" s="84">
        <v>49.478461165411062</v>
      </c>
      <c r="AP2184" s="105">
        <v>1.0382562383550996E-2</v>
      </c>
      <c r="AQ2184" s="108">
        <v>9.9362055860571221E-4</v>
      </c>
      <c r="AR2184" s="108">
        <v>9.7180522883139037E-5</v>
      </c>
    </row>
    <row r="2185" spans="1:44" x14ac:dyDescent="0.25">
      <c r="A2185" s="80" t="s">
        <v>326</v>
      </c>
      <c r="B2185" s="80" t="s">
        <v>345</v>
      </c>
      <c r="C2185" s="80" t="s">
        <v>288</v>
      </c>
      <c r="D2185" s="81">
        <v>182556.88603070617</v>
      </c>
      <c r="E2185" s="81">
        <v>178279.77215151905</v>
      </c>
      <c r="F2185" s="105">
        <v>2.3991021682213187E-2</v>
      </c>
      <c r="G2185" s="81">
        <v>122905.77008293867</v>
      </c>
      <c r="H2185" s="105">
        <v>0.48534023998640602</v>
      </c>
      <c r="I2185" s="81">
        <v>122426.1600483048</v>
      </c>
      <c r="J2185" s="105">
        <v>0.49115912774423404</v>
      </c>
      <c r="K2185" s="83">
        <v>45265.298030139158</v>
      </c>
      <c r="L2185" s="83">
        <v>45074.600687673519</v>
      </c>
      <c r="M2185" s="105">
        <v>4.23070508792746E-3</v>
      </c>
      <c r="N2185" s="83">
        <v>31775.223959482541</v>
      </c>
      <c r="O2185" s="105">
        <v>0.42454693908241781</v>
      </c>
      <c r="P2185" s="83">
        <v>44307.272075320281</v>
      </c>
      <c r="Q2185" s="105">
        <v>2.1622318638580995E-2</v>
      </c>
      <c r="R2185" s="83">
        <v>9045.3364774121965</v>
      </c>
      <c r="S2185" s="83">
        <v>9034.0687755102263</v>
      </c>
      <c r="T2185" s="105">
        <v>1.2472455304430462E-3</v>
      </c>
      <c r="U2185" s="83">
        <v>6419.8577075741614</v>
      </c>
      <c r="V2185" s="105">
        <v>0.40896214362204475</v>
      </c>
      <c r="W2185" s="83">
        <v>15730.959000163413</v>
      </c>
      <c r="X2185" s="105">
        <v>-0.4249977717621517</v>
      </c>
      <c r="Y2185" s="81">
        <v>180259.62648076253</v>
      </c>
      <c r="Z2185" s="82">
        <v>2297.259549943652</v>
      </c>
      <c r="AA2185" s="83">
        <v>8828.8008898882326</v>
      </c>
      <c r="AB2185" s="83">
        <v>216.53558752396384</v>
      </c>
      <c r="AC2185" s="84">
        <v>4.0330428380070238</v>
      </c>
      <c r="AD2185" s="84">
        <v>3.9552157852010197</v>
      </c>
      <c r="AE2185" s="105">
        <v>1.9677068719538553E-2</v>
      </c>
      <c r="AF2185" s="84">
        <v>3.8679749429825954</v>
      </c>
      <c r="AG2185" s="105">
        <v>4.2675533698557151E-2</v>
      </c>
      <c r="AH2185" s="84">
        <v>2.7631166242910661</v>
      </c>
      <c r="AI2185" s="105">
        <v>0.45959920857187242</v>
      </c>
      <c r="AJ2185" s="84">
        <v>20.182431741105816</v>
      </c>
      <c r="AK2185" s="84">
        <v>19.734161492638201</v>
      </c>
      <c r="AL2185" s="105">
        <v>2.2715444415251283E-2</v>
      </c>
      <c r="AM2185" s="84">
        <v>19.144625267618345</v>
      </c>
      <c r="AN2185" s="105">
        <v>5.4208764025422879E-2</v>
      </c>
      <c r="AO2185" s="84">
        <v>7.7824981965201889</v>
      </c>
      <c r="AP2185" s="105">
        <v>1.5933101725780092</v>
      </c>
      <c r="AQ2185" s="108">
        <v>0.51766680681217281</v>
      </c>
      <c r="AR2185" s="108">
        <v>0.12541154423122097</v>
      </c>
    </row>
    <row r="2186" spans="1:44" x14ac:dyDescent="0.25">
      <c r="A2186" s="80" t="s">
        <v>326</v>
      </c>
      <c r="B2186" s="80" t="s">
        <v>345</v>
      </c>
      <c r="C2186" s="80" t="s">
        <v>290</v>
      </c>
      <c r="D2186" s="81">
        <v>3148415.6134224688</v>
      </c>
      <c r="E2186" s="81">
        <v>3573049.0150309084</v>
      </c>
      <c r="F2186" s="105">
        <v>-0.11884343030899237</v>
      </c>
      <c r="G2186" s="81">
        <v>2933117.8348394539</v>
      </c>
      <c r="H2186" s="105">
        <v>7.3402362505084737E-2</v>
      </c>
      <c r="I2186" s="81">
        <v>2877839.3368647182</v>
      </c>
      <c r="J2186" s="105">
        <v>9.4020633150609337E-2</v>
      </c>
      <c r="K2186" s="83">
        <v>788251.11511143774</v>
      </c>
      <c r="L2186" s="83">
        <v>895472.26310866175</v>
      </c>
      <c r="M2186" s="105">
        <v>-0.11973698395191183</v>
      </c>
      <c r="N2186" s="83">
        <v>809815.17311577511</v>
      </c>
      <c r="O2186" s="105">
        <v>-2.6628369929609187E-2</v>
      </c>
      <c r="P2186" s="83">
        <v>821574.98653641075</v>
      </c>
      <c r="Q2186" s="105">
        <v>-4.0560961532506636E-2</v>
      </c>
      <c r="R2186" s="83">
        <v>417895.54759968264</v>
      </c>
      <c r="S2186" s="83">
        <v>432051.15252975014</v>
      </c>
      <c r="T2186" s="105">
        <v>-3.2763724496933884E-2</v>
      </c>
      <c r="U2186" s="83">
        <v>392316.72212967585</v>
      </c>
      <c r="V2186" s="105">
        <v>6.5199426960831919E-2</v>
      </c>
      <c r="W2186" s="83">
        <v>412645.69671317464</v>
      </c>
      <c r="X2186" s="105">
        <v>1.2722417629274636E-2</v>
      </c>
      <c r="Y2186" s="81">
        <v>3074509.1525764354</v>
      </c>
      <c r="Z2186" s="82">
        <v>73906.460846033282</v>
      </c>
      <c r="AA2186" s="83">
        <v>400361.95523823978</v>
      </c>
      <c r="AB2186" s="83">
        <v>17533.592361442879</v>
      </c>
      <c r="AC2186" s="84">
        <v>3.9941784452501112</v>
      </c>
      <c r="AD2186" s="84">
        <v>3.9901280723391142</v>
      </c>
      <c r="AE2186" s="105">
        <v>1.0150984724213749E-3</v>
      </c>
      <c r="AF2186" s="84">
        <v>3.6219595930195312</v>
      </c>
      <c r="AG2186" s="105">
        <v>0.10276725696994071</v>
      </c>
      <c r="AH2186" s="84">
        <v>3.5028322235041385</v>
      </c>
      <c r="AI2186" s="105">
        <v>0.14027112644705642</v>
      </c>
      <c r="AJ2186" s="84">
        <v>7.5339774053741548</v>
      </c>
      <c r="AK2186" s="84">
        <v>8.2699675584938426</v>
      </c>
      <c r="AL2186" s="105">
        <v>-8.8995530866838007E-2</v>
      </c>
      <c r="AM2186" s="84">
        <v>7.4764027873120966</v>
      </c>
      <c r="AN2186" s="105">
        <v>7.7008448715157225E-3</v>
      </c>
      <c r="AO2186" s="84">
        <v>6.9741169235191904</v>
      </c>
      <c r="AP2186" s="105">
        <v>8.0276899282677172E-2</v>
      </c>
      <c r="AQ2186" s="108">
        <v>8.9277939197750094</v>
      </c>
      <c r="AR2186" s="108">
        <v>5.7940272407446924</v>
      </c>
    </row>
    <row r="2187" spans="1:44" x14ac:dyDescent="0.25">
      <c r="A2187" s="80" t="s">
        <v>326</v>
      </c>
      <c r="B2187" s="80" t="s">
        <v>345</v>
      </c>
      <c r="C2187" s="80" t="s">
        <v>291</v>
      </c>
      <c r="D2187" s="81">
        <v>970277.3790100324</v>
      </c>
      <c r="E2187" s="81">
        <v>1043831.507381955</v>
      </c>
      <c r="F2187" s="105">
        <v>-7.0465518478556505E-2</v>
      </c>
      <c r="G2187" s="81">
        <v>971109.03181390767</v>
      </c>
      <c r="H2187" s="105">
        <v>-8.5639488114105152E-4</v>
      </c>
      <c r="I2187" s="81">
        <v>1107850.6531141091</v>
      </c>
      <c r="J2187" s="105">
        <v>-0.12418034300685345</v>
      </c>
      <c r="K2187" s="83">
        <v>213352.54302111498</v>
      </c>
      <c r="L2187" s="83">
        <v>239741.49795177311</v>
      </c>
      <c r="M2187" s="105">
        <v>-0.11007253711231331</v>
      </c>
      <c r="N2187" s="83">
        <v>213108.30991804801</v>
      </c>
      <c r="O2187" s="105">
        <v>1.1460515226313561E-3</v>
      </c>
      <c r="P2187" s="83">
        <v>301916.81939822546</v>
      </c>
      <c r="Q2187" s="105">
        <v>-0.29333998865526939</v>
      </c>
      <c r="R2187" s="83">
        <v>56074.397546092529</v>
      </c>
      <c r="S2187" s="83">
        <v>64324.641914360713</v>
      </c>
      <c r="T2187" s="105">
        <v>-0.1282594682649339</v>
      </c>
      <c r="U2187" s="83">
        <v>56405.440445476277</v>
      </c>
      <c r="V2187" s="105">
        <v>-5.8689888203913186E-3</v>
      </c>
      <c r="W2187" s="83">
        <v>88875.328716396078</v>
      </c>
      <c r="X2187" s="105">
        <v>-0.36906677751901584</v>
      </c>
      <c r="Y2187" s="81">
        <v>961544.25500421971</v>
      </c>
      <c r="Z2187" s="82">
        <v>8733.1240058126623</v>
      </c>
      <c r="AA2187" s="83">
        <v>55073.035387325064</v>
      </c>
      <c r="AB2187" s="83">
        <v>1001.3621587674619</v>
      </c>
      <c r="AC2187" s="84">
        <v>4.5477657086749907</v>
      </c>
      <c r="AD2187" s="84">
        <v>4.3539875920518956</v>
      </c>
      <c r="AE2187" s="105">
        <v>4.4505895463926609E-2</v>
      </c>
      <c r="AF2187" s="84">
        <v>4.5568801713426996</v>
      </c>
      <c r="AG2187" s="105">
        <v>-2.0001541240930354E-3</v>
      </c>
      <c r="AH2187" s="84">
        <v>3.6693903152605234</v>
      </c>
      <c r="AI2187" s="105">
        <v>0.23937911150019031</v>
      </c>
      <c r="AJ2187" s="84">
        <v>17.303393731737827</v>
      </c>
      <c r="AK2187" s="84">
        <v>16.227552557100452</v>
      </c>
      <c r="AL2187" s="105">
        <v>6.629719243562919E-2</v>
      </c>
      <c r="AM2187" s="84">
        <v>17.216584502209852</v>
      </c>
      <c r="AN2187" s="105">
        <v>5.0421864753042852E-3</v>
      </c>
      <c r="AO2187" s="84">
        <v>12.465221441253902</v>
      </c>
      <c r="AP2187" s="105">
        <v>0.38813368164258166</v>
      </c>
      <c r="AQ2187" s="108">
        <v>2.7513637170044851</v>
      </c>
      <c r="AR2187" s="108">
        <v>0.77745883811530281</v>
      </c>
    </row>
    <row r="2188" spans="1:44" x14ac:dyDescent="0.25">
      <c r="A2188" s="80" t="s">
        <v>326</v>
      </c>
      <c r="B2188" s="80" t="s">
        <v>345</v>
      </c>
      <c r="C2188" s="80" t="s">
        <v>292</v>
      </c>
      <c r="D2188" s="81">
        <v>20752261.139249064</v>
      </c>
      <c r="E2188" s="81">
        <v>22836379.543641809</v>
      </c>
      <c r="F2188" s="105">
        <v>-9.1263083117438096E-2</v>
      </c>
      <c r="G2188" s="81">
        <v>20783505.209709473</v>
      </c>
      <c r="H2188" s="105">
        <v>-1.5033109259073667E-3</v>
      </c>
      <c r="I2188" s="81">
        <v>19330669.982520886</v>
      </c>
      <c r="J2188" s="105">
        <v>7.3540708005134056E-2</v>
      </c>
      <c r="K2188" s="83">
        <v>7680111.9998351</v>
      </c>
      <c r="L2188" s="83">
        <v>8389727.8780890517</v>
      </c>
      <c r="M2188" s="105">
        <v>-8.4581513079490078E-2</v>
      </c>
      <c r="N2188" s="83">
        <v>8101571.1558027603</v>
      </c>
      <c r="O2188" s="105">
        <v>-5.2021903882901725E-2</v>
      </c>
      <c r="P2188" s="83">
        <v>7896222.7224855898</v>
      </c>
      <c r="Q2188" s="105">
        <v>-2.736887373187746E-2</v>
      </c>
      <c r="R2188" s="83">
        <v>4697214.5630083662</v>
      </c>
      <c r="S2188" s="83">
        <v>5262519.447583843</v>
      </c>
      <c r="T2188" s="105">
        <v>-0.10742095876434675</v>
      </c>
      <c r="U2188" s="83">
        <v>5032080.1538346373</v>
      </c>
      <c r="V2188" s="105">
        <v>-6.6546155981058994E-2</v>
      </c>
      <c r="W2188" s="83">
        <v>4919003.2212064834</v>
      </c>
      <c r="X2188" s="105">
        <v>-4.5088130302894817E-2</v>
      </c>
      <c r="Y2188" s="81">
        <v>20027141.570372421</v>
      </c>
      <c r="Z2188" s="82">
        <v>725119.5688766418</v>
      </c>
      <c r="AA2188" s="83">
        <v>4301752.2469244143</v>
      </c>
      <c r="AB2188" s="83">
        <v>395462.3160839515</v>
      </c>
      <c r="AC2188" s="84">
        <v>2.7020779305945846</v>
      </c>
      <c r="AD2188" s="84">
        <v>2.7219452019751689</v>
      </c>
      <c r="AE2188" s="105">
        <v>-7.2989240805317089E-3</v>
      </c>
      <c r="AF2188" s="84">
        <v>2.5653672368011309</v>
      </c>
      <c r="AG2188" s="105">
        <v>5.3290886323130976E-2</v>
      </c>
      <c r="AH2188" s="84">
        <v>2.4480907722465983</v>
      </c>
      <c r="AI2188" s="105">
        <v>0.10374907712874705</v>
      </c>
      <c r="AJ2188" s="84">
        <v>4.4179930171122788</v>
      </c>
      <c r="AK2188" s="84">
        <v>4.3394385087026279</v>
      </c>
      <c r="AL2188" s="105">
        <v>1.810245916657463E-2</v>
      </c>
      <c r="AM2188" s="84">
        <v>4.1302015417762474</v>
      </c>
      <c r="AN2188" s="105">
        <v>6.9679765605884417E-2</v>
      </c>
      <c r="AO2188" s="84">
        <v>3.9297941296691516</v>
      </c>
      <c r="AP2188" s="105">
        <v>0.12423014319180849</v>
      </c>
      <c r="AQ2188" s="108">
        <v>58.846078018007333</v>
      </c>
      <c r="AR2188" s="108">
        <v>65.125817420204115</v>
      </c>
    </row>
    <row r="2189" spans="1:44" x14ac:dyDescent="0.25">
      <c r="A2189" s="80" t="s">
        <v>326</v>
      </c>
      <c r="B2189" s="80" t="s">
        <v>345</v>
      </c>
      <c r="C2189" s="80" t="s">
        <v>293</v>
      </c>
      <c r="D2189" s="81">
        <v>12.659050164222718</v>
      </c>
      <c r="E2189" s="81">
        <v>0.71478576660156246</v>
      </c>
      <c r="F2189" s="105">
        <v>16.710271742552976</v>
      </c>
      <c r="G2189" s="81">
        <v>9.3266789019107819</v>
      </c>
      <c r="H2189" s="105">
        <v>0.35729452009216528</v>
      </c>
      <c r="I2189" s="81">
        <v>12.678097862005234</v>
      </c>
      <c r="J2189" s="105">
        <v>-1.5024097455187185E-3</v>
      </c>
      <c r="K2189" s="83">
        <v>3.171597871539106</v>
      </c>
      <c r="L2189" s="83">
        <v>0.17869643509584421</v>
      </c>
      <c r="M2189" s="105">
        <v>16.748523465720023</v>
      </c>
      <c r="N2189" s="83">
        <v>2.3386298029806625</v>
      </c>
      <c r="O2189" s="105">
        <v>0.35617782151617056</v>
      </c>
      <c r="P2189" s="83">
        <v>3.4679948402783118</v>
      </c>
      <c r="Q2189" s="105">
        <v>-8.5466381119361626E-2</v>
      </c>
      <c r="R2189" s="83">
        <v>1.3670680726627715</v>
      </c>
      <c r="S2189" s="83">
        <v>8.247527891825257E-2</v>
      </c>
      <c r="T2189" s="105">
        <v>15.575488929449698</v>
      </c>
      <c r="U2189" s="83">
        <v>1.0022497527698562</v>
      </c>
      <c r="V2189" s="105">
        <v>0.36399941120932117</v>
      </c>
      <c r="W2189" s="83">
        <v>1.4802250517962658</v>
      </c>
      <c r="X2189" s="105">
        <v>-7.6445793831267317E-2</v>
      </c>
      <c r="Y2189" s="81">
        <v>12.659050164222718</v>
      </c>
      <c r="Z2189" s="80"/>
      <c r="AA2189" s="83">
        <v>1.3670680726627715</v>
      </c>
      <c r="AB2189" s="80"/>
      <c r="AC2189" s="84">
        <v>3.9913793226502459</v>
      </c>
      <c r="AD2189" s="84">
        <v>4.0000001467191311</v>
      </c>
      <c r="AE2189" s="105">
        <v>-2.1552059381688151E-3</v>
      </c>
      <c r="AF2189" s="84">
        <v>3.9880954608649968</v>
      </c>
      <c r="AG2189" s="105">
        <v>8.2341604344065395E-4</v>
      </c>
      <c r="AH2189" s="84">
        <v>3.6557430001792617</v>
      </c>
      <c r="AI2189" s="105">
        <v>9.1810699618251626E-2</v>
      </c>
      <c r="AJ2189" s="84">
        <v>9.2599998620152491</v>
      </c>
      <c r="AK2189" s="84">
        <v>8.6666668603817651</v>
      </c>
      <c r="AL2189" s="105">
        <v>6.8461498658245148E-2</v>
      </c>
      <c r="AM2189" s="84">
        <v>9.3057432801906028</v>
      </c>
      <c r="AN2189" s="105">
        <v>-4.9156114453242084E-3</v>
      </c>
      <c r="AO2189" s="84">
        <v>8.5649799310045811</v>
      </c>
      <c r="AP2189" s="105">
        <v>8.114670864490274E-2</v>
      </c>
      <c r="AQ2189" s="108">
        <v>3.5896592115873622E-5</v>
      </c>
      <c r="AR2189" s="108">
        <v>1.8954089600753763E-5</v>
      </c>
    </row>
    <row r="2190" spans="1:44" x14ac:dyDescent="0.25">
      <c r="A2190" s="80" t="s">
        <v>326</v>
      </c>
      <c r="B2190" s="80" t="s">
        <v>346</v>
      </c>
      <c r="C2190" s="80" t="s">
        <v>281</v>
      </c>
      <c r="D2190" s="81">
        <v>689455676.20147598</v>
      </c>
      <c r="E2190" s="81">
        <v>664595925.17663884</v>
      </c>
      <c r="F2190" s="105">
        <v>3.7405813191270794E-2</v>
      </c>
      <c r="G2190" s="81">
        <v>628725880.90288019</v>
      </c>
      <c r="H2190" s="105">
        <v>9.6591848917345222E-2</v>
      </c>
      <c r="I2190" s="81">
        <v>589741234.72355294</v>
      </c>
      <c r="J2190" s="105">
        <v>0.16908168465558487</v>
      </c>
      <c r="K2190" s="83">
        <v>299761390.82805824</v>
      </c>
      <c r="L2190" s="83">
        <v>314193753.02360958</v>
      </c>
      <c r="M2190" s="105">
        <v>-4.5934593086791382E-2</v>
      </c>
      <c r="N2190" s="83">
        <v>307146798.79232711</v>
      </c>
      <c r="O2190" s="105">
        <v>-2.4045205723476872E-2</v>
      </c>
      <c r="P2190" s="83">
        <v>292255420.12162393</v>
      </c>
      <c r="Q2190" s="105">
        <v>2.5682913607934635E-2</v>
      </c>
      <c r="R2190" s="83">
        <v>423196475.98305404</v>
      </c>
      <c r="S2190" s="83">
        <v>444139261.89586276</v>
      </c>
      <c r="T2190" s="105">
        <v>-4.7153646861598932E-2</v>
      </c>
      <c r="U2190" s="83">
        <v>439251208.01397878</v>
      </c>
      <c r="V2190" s="105">
        <v>-3.6550228520746172E-2</v>
      </c>
      <c r="W2190" s="83">
        <v>422482483.23032635</v>
      </c>
      <c r="X2190" s="105">
        <v>1.6899937419143536E-3</v>
      </c>
      <c r="Y2190" s="80"/>
      <c r="Z2190" s="80"/>
      <c r="AA2190" s="80"/>
      <c r="AB2190" s="80"/>
      <c r="AC2190" s="84">
        <v>2.3000149362028566</v>
      </c>
      <c r="AD2190" s="84">
        <v>2.1152423266884588</v>
      </c>
      <c r="AE2190" s="105">
        <v>8.7352927455678617E-2</v>
      </c>
      <c r="AF2190" s="84">
        <v>2.0469882263952366</v>
      </c>
      <c r="AG2190" s="105">
        <v>0.12360926484330696</v>
      </c>
      <c r="AH2190" s="84">
        <v>2.017896655186509</v>
      </c>
      <c r="AI2190" s="105">
        <v>0.13980809190165003</v>
      </c>
      <c r="AJ2190" s="84">
        <v>1.6291621394056308</v>
      </c>
      <c r="AK2190" s="84">
        <v>1.4963683290230407</v>
      </c>
      <c r="AL2190" s="105">
        <v>8.8744066421994797E-2</v>
      </c>
      <c r="AM2190" s="84">
        <v>1.4313583421787006</v>
      </c>
      <c r="AN2190" s="105">
        <v>0.1381930655644546</v>
      </c>
      <c r="AO2190" s="84">
        <v>1.3958951154953365</v>
      </c>
      <c r="AP2190" s="105">
        <v>0.16710927728084998</v>
      </c>
      <c r="AQ2190" s="80"/>
      <c r="AR2190" s="80"/>
    </row>
    <row r="2191" spans="1:44" x14ac:dyDescent="0.25">
      <c r="A2191" s="80" t="s">
        <v>326</v>
      </c>
      <c r="B2191" s="80" t="s">
        <v>346</v>
      </c>
      <c r="C2191" s="80" t="s">
        <v>313</v>
      </c>
      <c r="D2191" s="81">
        <v>339498736.96378142</v>
      </c>
      <c r="E2191" s="81">
        <v>338446775.35437453</v>
      </c>
      <c r="F2191" s="105">
        <v>3.1082039659128683E-3</v>
      </c>
      <c r="G2191" s="81">
        <v>314800115.64387667</v>
      </c>
      <c r="H2191" s="105">
        <v>7.8458107518122724E-2</v>
      </c>
      <c r="I2191" s="81">
        <v>287019967.59317553</v>
      </c>
      <c r="J2191" s="105">
        <v>0.18284013412261871</v>
      </c>
      <c r="K2191" s="83">
        <v>165759789.56127667</v>
      </c>
      <c r="L2191" s="83">
        <v>176168479.18608272</v>
      </c>
      <c r="M2191" s="105">
        <v>-5.9083722995710186E-2</v>
      </c>
      <c r="N2191" s="83">
        <v>169944701.6705212</v>
      </c>
      <c r="O2191" s="105">
        <v>-2.4625140225659915E-2</v>
      </c>
      <c r="P2191" s="83">
        <v>159899263.63283786</v>
      </c>
      <c r="Q2191" s="105">
        <v>3.6651362834889629E-2</v>
      </c>
      <c r="R2191" s="83">
        <v>197524360.89618385</v>
      </c>
      <c r="S2191" s="83">
        <v>211618426.03921255</v>
      </c>
      <c r="T2191" s="105">
        <v>-6.6601313537872631E-2</v>
      </c>
      <c r="U2191" s="83">
        <v>207445879.98841262</v>
      </c>
      <c r="V2191" s="105">
        <v>-4.7827024054577318E-2</v>
      </c>
      <c r="W2191" s="83">
        <v>193645986.5833461</v>
      </c>
      <c r="X2191" s="105">
        <v>2.0028167798708703E-2</v>
      </c>
      <c r="Y2191" s="80"/>
      <c r="Z2191" s="80"/>
      <c r="AA2191" s="80"/>
      <c r="AB2191" s="80"/>
      <c r="AC2191" s="84">
        <v>2.048136872412464</v>
      </c>
      <c r="AD2191" s="84">
        <v>1.92115398235845</v>
      </c>
      <c r="AE2191" s="105">
        <v>6.609719534200327E-2</v>
      </c>
      <c r="AF2191" s="84">
        <v>1.8523679323300861</v>
      </c>
      <c r="AG2191" s="105">
        <v>0.10568577476728445</v>
      </c>
      <c r="AH2191" s="84">
        <v>1.7950049366845953</v>
      </c>
      <c r="AI2191" s="105">
        <v>0.141020189167506</v>
      </c>
      <c r="AJ2191" s="84">
        <v>1.7187689428455732</v>
      </c>
      <c r="AK2191" s="84">
        <v>1.5993256432767384</v>
      </c>
      <c r="AL2191" s="105">
        <v>7.4683539322308617E-2</v>
      </c>
      <c r="AM2191" s="84">
        <v>1.5175047856407684</v>
      </c>
      <c r="AN2191" s="105">
        <v>0.13262835090158928</v>
      </c>
      <c r="AO2191" s="84">
        <v>1.4821890846141592</v>
      </c>
      <c r="AP2191" s="105">
        <v>0.15961516697648606</v>
      </c>
      <c r="AQ2191" s="80"/>
      <c r="AR2191" s="80"/>
    </row>
    <row r="2192" spans="1:44" x14ac:dyDescent="0.25">
      <c r="A2192" s="80" t="s">
        <v>326</v>
      </c>
      <c r="B2192" s="80" t="s">
        <v>346</v>
      </c>
      <c r="C2192" s="80" t="s">
        <v>328</v>
      </c>
      <c r="D2192" s="81">
        <v>12123919.69489242</v>
      </c>
      <c r="E2192" s="81">
        <v>13333862.229591651</v>
      </c>
      <c r="F2192" s="105">
        <v>-9.0742090616027449E-2</v>
      </c>
      <c r="G2192" s="81">
        <v>12373592.358767539</v>
      </c>
      <c r="H2192" s="105">
        <v>-2.0177864005533491E-2</v>
      </c>
      <c r="I2192" s="81">
        <v>11246333.24636104</v>
      </c>
      <c r="J2192" s="105">
        <v>7.8033117933379692E-2</v>
      </c>
      <c r="K2192" s="83">
        <v>4337521.2213163739</v>
      </c>
      <c r="L2192" s="83">
        <v>4936512.0458549792</v>
      </c>
      <c r="M2192" s="105">
        <v>-0.12133887631076631</v>
      </c>
      <c r="N2192" s="83">
        <v>4786235.7385716457</v>
      </c>
      <c r="O2192" s="105">
        <v>-9.3751027271628179E-2</v>
      </c>
      <c r="P2192" s="83">
        <v>4595448.0216325885</v>
      </c>
      <c r="Q2192" s="105">
        <v>-5.612658419854849E-2</v>
      </c>
      <c r="R2192" s="83">
        <v>2665980.1705353251</v>
      </c>
      <c r="S2192" s="83">
        <v>2967158.1354870182</v>
      </c>
      <c r="T2192" s="105">
        <v>-0.10150384684578291</v>
      </c>
      <c r="U2192" s="83">
        <v>2802622.2270411728</v>
      </c>
      <c r="V2192" s="105">
        <v>-4.875507486790525E-2</v>
      </c>
      <c r="W2192" s="83">
        <v>2728786.6692215949</v>
      </c>
      <c r="X2192" s="105">
        <v>-2.3016272907909596E-2</v>
      </c>
      <c r="Y2192" s="80"/>
      <c r="Z2192" s="80"/>
      <c r="AA2192" s="80"/>
      <c r="AB2192" s="80"/>
      <c r="AC2192" s="84">
        <v>2.7951263120766905</v>
      </c>
      <c r="AD2192" s="84">
        <v>2.70106952150307</v>
      </c>
      <c r="AE2192" s="105">
        <v>3.4822054680503187E-2</v>
      </c>
      <c r="AF2192" s="84">
        <v>2.5852450724585885</v>
      </c>
      <c r="AG2192" s="105">
        <v>8.1184272181400313E-2</v>
      </c>
      <c r="AH2192" s="84">
        <v>2.4472767820286743</v>
      </c>
      <c r="AI2192" s="105">
        <v>0.1421373882195972</v>
      </c>
      <c r="AJ2192" s="84">
        <v>4.5476406122172897</v>
      </c>
      <c r="AK2192" s="84">
        <v>4.4938158401871231</v>
      </c>
      <c r="AL2192" s="105">
        <v>1.197752065156397E-2</v>
      </c>
      <c r="AM2192" s="84">
        <v>4.4150054329051613</v>
      </c>
      <c r="AN2192" s="105">
        <v>3.0041906250804256E-2</v>
      </c>
      <c r="AO2192" s="84">
        <v>4.1213677027999891</v>
      </c>
      <c r="AP2192" s="105">
        <v>0.10342996309882707</v>
      </c>
      <c r="AQ2192" s="108">
        <v>99.999999999999972</v>
      </c>
      <c r="AR2192" s="108">
        <v>100.00000000000004</v>
      </c>
    </row>
    <row r="2193" spans="1:44" x14ac:dyDescent="0.25">
      <c r="A2193" s="80" t="s">
        <v>326</v>
      </c>
      <c r="B2193" s="80" t="s">
        <v>346</v>
      </c>
      <c r="C2193" s="80" t="s">
        <v>270</v>
      </c>
      <c r="D2193" s="81">
        <v>6238620.770943189</v>
      </c>
      <c r="E2193" s="81">
        <v>6615027.6938958075</v>
      </c>
      <c r="F2193" s="105">
        <v>-5.6901790947898517E-2</v>
      </c>
      <c r="G2193" s="81">
        <v>6521112.5448039062</v>
      </c>
      <c r="H2193" s="105">
        <v>-4.3319567316133768E-2</v>
      </c>
      <c r="I2193" s="81">
        <v>6040730.169590055</v>
      </c>
      <c r="J2193" s="105">
        <v>3.2759384345512586E-2</v>
      </c>
      <c r="K2193" s="83">
        <v>2489517.9085528813</v>
      </c>
      <c r="L2193" s="83">
        <v>2784566.474284742</v>
      </c>
      <c r="M2193" s="105">
        <v>-0.10595852835858349</v>
      </c>
      <c r="N2193" s="83">
        <v>2826115.9520530161</v>
      </c>
      <c r="O2193" s="105">
        <v>-0.1191027010960449</v>
      </c>
      <c r="P2193" s="83">
        <v>2653488.1273716707</v>
      </c>
      <c r="Q2193" s="105">
        <v>-6.1794216121556535E-2</v>
      </c>
      <c r="R2193" s="83">
        <v>1559307.9675342066</v>
      </c>
      <c r="S2193" s="83">
        <v>1744437.2272616588</v>
      </c>
      <c r="T2193" s="105">
        <v>-0.10612549241342435</v>
      </c>
      <c r="U2193" s="83">
        <v>1742755.9298900976</v>
      </c>
      <c r="V2193" s="105">
        <v>-0.10526314052906978</v>
      </c>
      <c r="W2193" s="83">
        <v>1685998.3762161888</v>
      </c>
      <c r="X2193" s="105">
        <v>-7.5142663521603065E-2</v>
      </c>
      <c r="Y2193" s="80"/>
      <c r="Z2193" s="80"/>
      <c r="AA2193" s="80"/>
      <c r="AB2193" s="80"/>
      <c r="AC2193" s="84">
        <v>2.5059553697163817</v>
      </c>
      <c r="AD2193" s="84">
        <v>2.3756041577692906</v>
      </c>
      <c r="AE2193" s="105">
        <v>5.4870762673480004E-2</v>
      </c>
      <c r="AF2193" s="84">
        <v>2.3074469184700934</v>
      </c>
      <c r="AG2193" s="105">
        <v>8.6029476846169572E-2</v>
      </c>
      <c r="AH2193" s="84">
        <v>2.2765242878902612</v>
      </c>
      <c r="AI2193" s="105">
        <v>0.10078130202544103</v>
      </c>
      <c r="AJ2193" s="84">
        <v>4.0008907161608098</v>
      </c>
      <c r="AK2193" s="84">
        <v>3.7920697807394244</v>
      </c>
      <c r="AL2193" s="105">
        <v>5.5067798720905128E-2</v>
      </c>
      <c r="AM2193" s="84">
        <v>3.7418392518194694</v>
      </c>
      <c r="AN2193" s="105">
        <v>6.9231051070773986E-2</v>
      </c>
      <c r="AO2193" s="84">
        <v>3.5828801823326764</v>
      </c>
      <c r="AP2193" s="105">
        <v>0.11666885649410212</v>
      </c>
      <c r="AQ2193" s="80"/>
      <c r="AR2193" s="80"/>
    </row>
    <row r="2194" spans="1:44" x14ac:dyDescent="0.25">
      <c r="A2194" s="80" t="s">
        <v>326</v>
      </c>
      <c r="B2194" s="80" t="s">
        <v>346</v>
      </c>
      <c r="C2194" s="80" t="s">
        <v>271</v>
      </c>
      <c r="D2194" s="81">
        <v>5363307.8483772594</v>
      </c>
      <c r="E2194" s="81">
        <v>5863279.006069798</v>
      </c>
      <c r="F2194" s="105">
        <v>-8.5271595838259995E-2</v>
      </c>
      <c r="G2194" s="81">
        <v>4984306.6456399467</v>
      </c>
      <c r="H2194" s="105">
        <v>7.6038901633158226E-2</v>
      </c>
      <c r="I2194" s="81">
        <v>4387238.9214463551</v>
      </c>
      <c r="J2194" s="105">
        <v>0.22247909092881604</v>
      </c>
      <c r="K2194" s="83">
        <v>1722617.9105858845</v>
      </c>
      <c r="L2194" s="83">
        <v>1883713.8868971926</v>
      </c>
      <c r="M2194" s="105">
        <v>-8.5520405955418974E-2</v>
      </c>
      <c r="N2194" s="83">
        <v>1677881.0211380078</v>
      </c>
      <c r="O2194" s="105">
        <v>2.6662730482244996E-2</v>
      </c>
      <c r="P2194" s="83">
        <v>1667769.7597986832</v>
      </c>
      <c r="Q2194" s="105">
        <v>3.2887123935993405E-2</v>
      </c>
      <c r="R2194" s="83">
        <v>1056595.3456950546</v>
      </c>
      <c r="S2194" s="83">
        <v>1133672.9355416356</v>
      </c>
      <c r="T2194" s="105">
        <v>-6.7989265184103198E-2</v>
      </c>
      <c r="U2194" s="83">
        <v>971196.24878148048</v>
      </c>
      <c r="V2194" s="105">
        <v>8.7931864461709808E-2</v>
      </c>
      <c r="W2194" s="83">
        <v>954881.49893772742</v>
      </c>
      <c r="X2194" s="105">
        <v>0.10651986332385782</v>
      </c>
      <c r="Y2194" s="80"/>
      <c r="Z2194" s="80"/>
      <c r="AA2194" s="80"/>
      <c r="AB2194" s="80"/>
      <c r="AC2194" s="84">
        <v>3.1134634183346726</v>
      </c>
      <c r="AD2194" s="84">
        <v>3.1126165426999362</v>
      </c>
      <c r="AE2194" s="105">
        <v>2.720783697955306E-4</v>
      </c>
      <c r="AF2194" s="84">
        <v>2.9705959974798364</v>
      </c>
      <c r="AG2194" s="105">
        <v>4.8093857588187877E-2</v>
      </c>
      <c r="AH2194" s="84">
        <v>2.6306022732873746</v>
      </c>
      <c r="AI2194" s="105">
        <v>0.18355535914742546</v>
      </c>
      <c r="AJ2194" s="84">
        <v>5.0760282734816915</v>
      </c>
      <c r="AK2194" s="84">
        <v>5.1719317117405605</v>
      </c>
      <c r="AL2194" s="105">
        <v>-1.8543059654318933E-2</v>
      </c>
      <c r="AM2194" s="84">
        <v>5.1321312781979431</v>
      </c>
      <c r="AN2194" s="105">
        <v>-1.0931716605649885E-2</v>
      </c>
      <c r="AO2194" s="84">
        <v>4.5945375696638866</v>
      </c>
      <c r="AP2194" s="105">
        <v>0.10479633619646914</v>
      </c>
      <c r="AQ2194" s="80"/>
      <c r="AR2194" s="80"/>
    </row>
    <row r="2195" spans="1:44" x14ac:dyDescent="0.25">
      <c r="A2195" s="80" t="s">
        <v>326</v>
      </c>
      <c r="B2195" s="80" t="s">
        <v>346</v>
      </c>
      <c r="C2195" s="80" t="s">
        <v>127</v>
      </c>
      <c r="D2195" s="81">
        <v>521991.07557197212</v>
      </c>
      <c r="E2195" s="81">
        <v>855555.52962604491</v>
      </c>
      <c r="F2195" s="105">
        <v>-0.3898805425287481</v>
      </c>
      <c r="G2195" s="81">
        <v>868173.16832368588</v>
      </c>
      <c r="H2195" s="105">
        <v>-0.39874774455439604</v>
      </c>
      <c r="I2195" s="81">
        <v>818364.15532463079</v>
      </c>
      <c r="J2195" s="105">
        <v>-0.36215305597676456</v>
      </c>
      <c r="K2195" s="83">
        <v>125385.4021776083</v>
      </c>
      <c r="L2195" s="83">
        <v>268231.68467304495</v>
      </c>
      <c r="M2195" s="105">
        <v>-0.53254813155111025</v>
      </c>
      <c r="N2195" s="83">
        <v>282238.76538062224</v>
      </c>
      <c r="O2195" s="105">
        <v>-0.55574705689873705</v>
      </c>
      <c r="P2195" s="83">
        <v>274190.1344622348</v>
      </c>
      <c r="Q2195" s="105">
        <v>-0.54270636898178382</v>
      </c>
      <c r="R2195" s="83">
        <v>50076.857306063648</v>
      </c>
      <c r="S2195" s="83">
        <v>89047.972683724511</v>
      </c>
      <c r="T2195" s="105">
        <v>-0.43764180366100236</v>
      </c>
      <c r="U2195" s="83">
        <v>88670.048369594268</v>
      </c>
      <c r="V2195" s="105">
        <v>-0.43524495332027541</v>
      </c>
      <c r="W2195" s="83">
        <v>87906.794067677794</v>
      </c>
      <c r="X2195" s="105">
        <v>-0.43034144474077379</v>
      </c>
      <c r="Y2195" s="80"/>
      <c r="Z2195" s="80"/>
      <c r="AA2195" s="80"/>
      <c r="AB2195" s="80"/>
      <c r="AC2195" s="84">
        <v>4.1630928840709247</v>
      </c>
      <c r="AD2195" s="84">
        <v>3.1896139737141991</v>
      </c>
      <c r="AE2195" s="105">
        <v>0.30520273562231165</v>
      </c>
      <c r="AF2195" s="84">
        <v>3.0760238309322352</v>
      </c>
      <c r="AG2195" s="105">
        <v>0.35340072538034822</v>
      </c>
      <c r="AH2195" s="84">
        <v>2.9846593748884391</v>
      </c>
      <c r="AI2195" s="105">
        <v>0.3948301501663094</v>
      </c>
      <c r="AJ2195" s="84">
        <v>10.4237986098374</v>
      </c>
      <c r="AK2195" s="84">
        <v>9.6078046904532908</v>
      </c>
      <c r="AL2195" s="105">
        <v>8.4930319222133455E-2</v>
      </c>
      <c r="AM2195" s="84">
        <v>9.7910532844751437</v>
      </c>
      <c r="AN2195" s="105">
        <v>6.4624847498843424E-2</v>
      </c>
      <c r="AO2195" s="84">
        <v>9.3094528586105358</v>
      </c>
      <c r="AP2195" s="105">
        <v>0.11970045588621021</v>
      </c>
      <c r="AQ2195" s="80"/>
      <c r="AR2195" s="80"/>
    </row>
    <row r="2196" spans="1:44" x14ac:dyDescent="0.25">
      <c r="A2196" s="80" t="s">
        <v>326</v>
      </c>
      <c r="B2196" s="80" t="s">
        <v>346</v>
      </c>
      <c r="C2196" s="80" t="s">
        <v>282</v>
      </c>
      <c r="D2196" s="81">
        <v>146684.58093403696</v>
      </c>
      <c r="E2196" s="81">
        <v>387939.04741033347</v>
      </c>
      <c r="F2196" s="105">
        <v>-0.62188755704479326</v>
      </c>
      <c r="G2196" s="81">
        <v>425870.64387697092</v>
      </c>
      <c r="H2196" s="105">
        <v>-0.65556540925508733</v>
      </c>
      <c r="I2196" s="81">
        <v>372081.32778809068</v>
      </c>
      <c r="J2196" s="105">
        <v>-0.60577279756006086</v>
      </c>
      <c r="K2196" s="83">
        <v>45845.618214674367</v>
      </c>
      <c r="L2196" s="83">
        <v>131865.72534323376</v>
      </c>
      <c r="M2196" s="105">
        <v>-0.65233105042767825</v>
      </c>
      <c r="N2196" s="83">
        <v>148117.96770788974</v>
      </c>
      <c r="O2196" s="105">
        <v>-0.6904790220651108</v>
      </c>
      <c r="P2196" s="83">
        <v>130892.24777079328</v>
      </c>
      <c r="Q2196" s="105">
        <v>-0.64974535165019798</v>
      </c>
      <c r="R2196" s="83">
        <v>26355.989403419717</v>
      </c>
      <c r="S2196" s="83">
        <v>47992.043882194324</v>
      </c>
      <c r="T2196" s="105">
        <v>-0.45082586046729856</v>
      </c>
      <c r="U2196" s="83">
        <v>48765.137567725826</v>
      </c>
      <c r="V2196" s="105">
        <v>-0.45953214287940675</v>
      </c>
      <c r="W2196" s="83">
        <v>46647.000674430012</v>
      </c>
      <c r="X2196" s="105">
        <v>-0.4349906955997066</v>
      </c>
      <c r="Y2196" s="80"/>
      <c r="Z2196" s="80"/>
      <c r="AA2196" s="80"/>
      <c r="AB2196" s="80"/>
      <c r="AC2196" s="84">
        <v>3.1995332737619369</v>
      </c>
      <c r="AD2196" s="84">
        <v>2.9419247981275314</v>
      </c>
      <c r="AE2196" s="105">
        <v>8.7564602534492872E-2</v>
      </c>
      <c r="AF2196" s="84">
        <v>2.8752125786444087</v>
      </c>
      <c r="AG2196" s="105">
        <v>0.11279885790929493</v>
      </c>
      <c r="AH2196" s="84">
        <v>2.8426536645596152</v>
      </c>
      <c r="AI2196" s="105">
        <v>0.12554452681016615</v>
      </c>
      <c r="AJ2196" s="84">
        <v>5.5655122138956576</v>
      </c>
      <c r="AK2196" s="84">
        <v>8.0834033316564771</v>
      </c>
      <c r="AL2196" s="105">
        <v>-0.31148898730565322</v>
      </c>
      <c r="AM2196" s="84">
        <v>8.7330963290222403</v>
      </c>
      <c r="AN2196" s="105">
        <v>-0.36271031439329449</v>
      </c>
      <c r="AO2196" s="84">
        <v>7.9765327332621094</v>
      </c>
      <c r="AP2196" s="105">
        <v>-0.30226422933269065</v>
      </c>
      <c r="AQ2196" s="108">
        <v>1.209877536518428</v>
      </c>
      <c r="AR2196" s="108">
        <v>0.98860410496329687</v>
      </c>
    </row>
    <row r="2197" spans="1:44" x14ac:dyDescent="0.25">
      <c r="A2197" s="80" t="s">
        <v>326</v>
      </c>
      <c r="B2197" s="80" t="s">
        <v>346</v>
      </c>
      <c r="C2197" s="80" t="s">
        <v>283</v>
      </c>
      <c r="D2197" s="81">
        <v>1430.3031785202027</v>
      </c>
      <c r="E2197" s="81">
        <v>1199.9595648622512</v>
      </c>
      <c r="F2197" s="105">
        <v>0.19195947963829399</v>
      </c>
      <c r="G2197" s="81">
        <v>1723.4214769864082</v>
      </c>
      <c r="H2197" s="105">
        <v>-0.17007928842731787</v>
      </c>
      <c r="I2197" s="81">
        <v>1006.9271929454803</v>
      </c>
      <c r="J2197" s="105">
        <v>0.4204633547895909</v>
      </c>
      <c r="K2197" s="83">
        <v>204.62134170532227</v>
      </c>
      <c r="L2197" s="83">
        <v>171.66803503036499</v>
      </c>
      <c r="M2197" s="105">
        <v>0.19195947963829391</v>
      </c>
      <c r="N2197" s="83">
        <v>246.55528998374939</v>
      </c>
      <c r="O2197" s="105">
        <v>-0.17007928842731793</v>
      </c>
      <c r="P2197" s="83">
        <v>144.94873690605164</v>
      </c>
      <c r="Q2197" s="105">
        <v>0.41168075053973985</v>
      </c>
      <c r="R2197" s="83">
        <v>437.88968662198147</v>
      </c>
      <c r="S2197" s="83">
        <v>367.36960738995015</v>
      </c>
      <c r="T2197" s="105">
        <v>0.19195948116953696</v>
      </c>
      <c r="U2197" s="83">
        <v>527.62833785037913</v>
      </c>
      <c r="V2197" s="105">
        <v>-0.17007928648033507</v>
      </c>
      <c r="W2197" s="83">
        <v>310.19031000943073</v>
      </c>
      <c r="X2197" s="105">
        <v>0.4116807407964107</v>
      </c>
      <c r="Y2197" s="80"/>
      <c r="Z2197" s="80"/>
      <c r="AA2197" s="80"/>
      <c r="AB2197" s="80"/>
      <c r="AC2197" s="84">
        <v>6.99</v>
      </c>
      <c r="AD2197" s="84">
        <v>6.9899999999999993</v>
      </c>
      <c r="AE2197" s="105">
        <v>1.2706415160230691E-16</v>
      </c>
      <c r="AF2197" s="84">
        <v>6.9899999999999993</v>
      </c>
      <c r="AG2197" s="105">
        <v>1.2706415160230691E-16</v>
      </c>
      <c r="AH2197" s="84">
        <v>6.9467814238224035</v>
      </c>
      <c r="AI2197" s="105">
        <v>6.2213813190362469E-3</v>
      </c>
      <c r="AJ2197" s="84">
        <v>3.2663550255179801</v>
      </c>
      <c r="AK2197" s="84">
        <v>3.2663550297140818</v>
      </c>
      <c r="AL2197" s="105">
        <v>-1.284643478790359E-9</v>
      </c>
      <c r="AM2197" s="84">
        <v>3.2663550331808051</v>
      </c>
      <c r="AN2197" s="105">
        <v>-2.3459865701444471E-9</v>
      </c>
      <c r="AO2197" s="84">
        <v>3.2461594074775149</v>
      </c>
      <c r="AP2197" s="105">
        <v>6.2213882639110974E-3</v>
      </c>
      <c r="AQ2197" s="108">
        <v>1.1797365988185838E-2</v>
      </c>
      <c r="AR2197" s="108">
        <v>1.6425091659029632E-2</v>
      </c>
    </row>
    <row r="2198" spans="1:44" x14ac:dyDescent="0.25">
      <c r="A2198" s="80" t="s">
        <v>326</v>
      </c>
      <c r="B2198" s="80" t="s">
        <v>346</v>
      </c>
      <c r="C2198" s="80" t="s">
        <v>284</v>
      </c>
      <c r="D2198" s="81">
        <v>334.08777298092843</v>
      </c>
      <c r="E2198" s="81">
        <v>320.80511851787566</v>
      </c>
      <c r="F2198" s="105">
        <v>4.1404122616306237E-2</v>
      </c>
      <c r="G2198" s="81">
        <v>390.0293697321415</v>
      </c>
      <c r="H2198" s="105">
        <v>-0.14342919044694455</v>
      </c>
      <c r="I2198" s="81">
        <v>254.27136010050774</v>
      </c>
      <c r="J2198" s="105">
        <v>0.31390248924956027</v>
      </c>
      <c r="K2198" s="83">
        <v>47.795103430747986</v>
      </c>
      <c r="L2198" s="83">
        <v>46.78287935256958</v>
      </c>
      <c r="M2198" s="105">
        <v>2.1636634858448675E-2</v>
      </c>
      <c r="N2198" s="83">
        <v>158.07438719272614</v>
      </c>
      <c r="O2198" s="105">
        <v>-0.69764169718098834</v>
      </c>
      <c r="P2198" s="83">
        <v>36.37644636631012</v>
      </c>
      <c r="Q2198" s="105">
        <v>0.31390248924956021</v>
      </c>
      <c r="R2198" s="83">
        <v>13.945095200431957</v>
      </c>
      <c r="S2198" s="83">
        <v>13.600337636329346</v>
      </c>
      <c r="T2198" s="105">
        <v>2.5349191565780818E-2</v>
      </c>
      <c r="U2198" s="83">
        <v>46.032013564406327</v>
      </c>
      <c r="V2198" s="105">
        <v>-0.69705658908619139</v>
      </c>
      <c r="W2198" s="83">
        <v>10.59466524063296</v>
      </c>
      <c r="X2198" s="105">
        <v>0.3162374538224515</v>
      </c>
      <c r="Y2198" s="80"/>
      <c r="Z2198" s="80"/>
      <c r="AA2198" s="80"/>
      <c r="AB2198" s="80"/>
      <c r="AC2198" s="84">
        <v>6.99</v>
      </c>
      <c r="AD2198" s="84">
        <v>6.8573188088786425</v>
      </c>
      <c r="AE2198" s="105">
        <v>1.9348843887725654E-2</v>
      </c>
      <c r="AF2198" s="84">
        <v>2.4673786605075567</v>
      </c>
      <c r="AG2198" s="105">
        <v>1.8329660590329129</v>
      </c>
      <c r="AH2198" s="84">
        <v>6.99</v>
      </c>
      <c r="AI2198" s="105">
        <v>0</v>
      </c>
      <c r="AJ2198" s="84">
        <v>23.95736767509338</v>
      </c>
      <c r="AK2198" s="84">
        <v>23.588026054657504</v>
      </c>
      <c r="AL2198" s="105">
        <v>1.5658013077484635E-2</v>
      </c>
      <c r="AM2198" s="84">
        <v>8.4730025808327181</v>
      </c>
      <c r="AN2198" s="105">
        <v>1.8274944385463499</v>
      </c>
      <c r="AO2198" s="84">
        <v>23.999942832107525</v>
      </c>
      <c r="AP2198" s="105">
        <v>-1.7739691011758284E-3</v>
      </c>
      <c r="AQ2198" s="108">
        <v>2.7556085934953307E-3</v>
      </c>
      <c r="AR2198" s="108">
        <v>5.2307572856522065E-4</v>
      </c>
    </row>
    <row r="2199" spans="1:44" x14ac:dyDescent="0.25">
      <c r="A2199" s="80" t="s">
        <v>326</v>
      </c>
      <c r="B2199" s="80" t="s">
        <v>346</v>
      </c>
      <c r="C2199" s="80" t="s">
        <v>285</v>
      </c>
      <c r="D2199" s="81">
        <v>4529327.6518783858</v>
      </c>
      <c r="E2199" s="81">
        <v>4846713.2000811296</v>
      </c>
      <c r="F2199" s="105">
        <v>-6.5484697587930518E-2</v>
      </c>
      <c r="G2199" s="81">
        <v>3909581.4628177346</v>
      </c>
      <c r="H2199" s="105">
        <v>0.15851983005208553</v>
      </c>
      <c r="I2199" s="81">
        <v>3075433.0190113308</v>
      </c>
      <c r="J2199" s="105">
        <v>0.47274469119618256</v>
      </c>
      <c r="K2199" s="83">
        <v>1463437.5682448398</v>
      </c>
      <c r="L2199" s="83">
        <v>1567038.8895368548</v>
      </c>
      <c r="M2199" s="105">
        <v>-6.6112795275064834E-2</v>
      </c>
      <c r="N2199" s="83">
        <v>1330224.6240192398</v>
      </c>
      <c r="O2199" s="105">
        <v>0.10014319523202064</v>
      </c>
      <c r="P2199" s="83">
        <v>1229280.0859369298</v>
      </c>
      <c r="Q2199" s="105">
        <v>0.19048342602039339</v>
      </c>
      <c r="R2199" s="83">
        <v>931080.04695656348</v>
      </c>
      <c r="S2199" s="83">
        <v>979817.0344284561</v>
      </c>
      <c r="T2199" s="105">
        <v>-4.9740906474770287E-2</v>
      </c>
      <c r="U2199" s="83">
        <v>802463.51433475583</v>
      </c>
      <c r="V2199" s="105">
        <v>0.16027710958102695</v>
      </c>
      <c r="W2199" s="83">
        <v>728531.45907892729</v>
      </c>
      <c r="X2199" s="105">
        <v>0.27802311808705654</v>
      </c>
      <c r="Y2199" s="80"/>
      <c r="Z2199" s="80"/>
      <c r="AA2199" s="80"/>
      <c r="AB2199" s="80"/>
      <c r="AC2199" s="84">
        <v>3.0949920585342037</v>
      </c>
      <c r="AD2199" s="84">
        <v>3.0929118814106755</v>
      </c>
      <c r="AE2199" s="105">
        <v>6.7256268632502419E-4</v>
      </c>
      <c r="AF2199" s="84">
        <v>2.9390385595216495</v>
      </c>
      <c r="AG2199" s="105">
        <v>5.3062760441610804E-2</v>
      </c>
      <c r="AH2199" s="84">
        <v>2.501816351045258</v>
      </c>
      <c r="AI2199" s="105">
        <v>0.23709802169976107</v>
      </c>
      <c r="AJ2199" s="84">
        <v>4.8645953338635843</v>
      </c>
      <c r="AK2199" s="84">
        <v>4.9465492329476595</v>
      </c>
      <c r="AL2199" s="105">
        <v>-1.656789313612848E-2</v>
      </c>
      <c r="AM2199" s="84">
        <v>4.8719741059614243</v>
      </c>
      <c r="AN2199" s="105">
        <v>-1.5145343422107293E-3</v>
      </c>
      <c r="AO2199" s="84">
        <v>4.2214141622649493</v>
      </c>
      <c r="AP2199" s="105">
        <v>0.15236154209838154</v>
      </c>
      <c r="AQ2199" s="108">
        <v>37.358608155302328</v>
      </c>
      <c r="AR2199" s="108">
        <v>34.9244925842642</v>
      </c>
    </row>
    <row r="2200" spans="1:44" x14ac:dyDescent="0.25">
      <c r="A2200" s="80" t="s">
        <v>326</v>
      </c>
      <c r="B2200" s="80" t="s">
        <v>346</v>
      </c>
      <c r="C2200" s="80" t="s">
        <v>286</v>
      </c>
      <c r="D2200" s="81">
        <v>10212.466432659627</v>
      </c>
      <c r="E2200" s="81">
        <v>11752.137137370109</v>
      </c>
      <c r="F2200" s="105">
        <v>-0.13101197566990186</v>
      </c>
      <c r="G2200" s="81">
        <v>8944.2697826719286</v>
      </c>
      <c r="H2200" s="105">
        <v>0.1417887296338739</v>
      </c>
      <c r="I2200" s="81">
        <v>6358.2770710408686</v>
      </c>
      <c r="J2200" s="105">
        <v>0.606168828214939</v>
      </c>
      <c r="K2200" s="83">
        <v>2300.1066267839446</v>
      </c>
      <c r="L2200" s="83">
        <v>3582.9333475933245</v>
      </c>
      <c r="M2200" s="105">
        <v>-0.35803812026563692</v>
      </c>
      <c r="N2200" s="83">
        <v>2828.9737519025803</v>
      </c>
      <c r="O2200" s="105">
        <v>-0.18694663559990779</v>
      </c>
      <c r="P2200" s="83">
        <v>2404.6971175763674</v>
      </c>
      <c r="Q2200" s="105">
        <v>-4.3494247166494235E-2</v>
      </c>
      <c r="R2200" s="83">
        <v>503.73346903281418</v>
      </c>
      <c r="S2200" s="83">
        <v>784.17537134311158</v>
      </c>
      <c r="T2200" s="105">
        <v>-0.35762651131208711</v>
      </c>
      <c r="U2200" s="83">
        <v>618.97945691628456</v>
      </c>
      <c r="V2200" s="105">
        <v>-0.186187096511439</v>
      </c>
      <c r="W2200" s="83">
        <v>526.24111599164689</v>
      </c>
      <c r="X2200" s="105">
        <v>-4.2770597497725694E-2</v>
      </c>
      <c r="Y2200" s="80"/>
      <c r="Z2200" s="80"/>
      <c r="AA2200" s="80"/>
      <c r="AB2200" s="80"/>
      <c r="AC2200" s="84">
        <v>4.4399969608969405</v>
      </c>
      <c r="AD2200" s="84">
        <v>3.280032307959087</v>
      </c>
      <c r="AE2200" s="105">
        <v>0.35364427665031467</v>
      </c>
      <c r="AF2200" s="84">
        <v>3.1616658785386771</v>
      </c>
      <c r="AG2200" s="105">
        <v>0.40432200348415959</v>
      </c>
      <c r="AH2200" s="84">
        <v>2.6441072451773939</v>
      </c>
      <c r="AI2200" s="105">
        <v>0.67920456668128071</v>
      </c>
      <c r="AJ2200" s="84">
        <v>20.27355151181024</v>
      </c>
      <c r="AK2200" s="84">
        <v>14.986618512694946</v>
      </c>
      <c r="AL2200" s="105">
        <v>0.3527769119255828</v>
      </c>
      <c r="AM2200" s="84">
        <v>14.450026867178597</v>
      </c>
      <c r="AN2200" s="105">
        <v>0.40301133680651074</v>
      </c>
      <c r="AO2200" s="84">
        <v>12.082440687021109</v>
      </c>
      <c r="AP2200" s="105">
        <v>0.67793511567476405</v>
      </c>
      <c r="AQ2200" s="108">
        <v>8.4234032306910997E-2</v>
      </c>
      <c r="AR2200" s="108">
        <v>1.8894869309236662E-2</v>
      </c>
    </row>
    <row r="2201" spans="1:44" x14ac:dyDescent="0.25">
      <c r="A2201" s="80" t="s">
        <v>326</v>
      </c>
      <c r="B2201" s="80" t="s">
        <v>346</v>
      </c>
      <c r="C2201" s="80" t="s">
        <v>287</v>
      </c>
      <c r="D2201" s="81">
        <v>2724.8198981666565</v>
      </c>
      <c r="E2201" s="81">
        <v>1674.8313948035241</v>
      </c>
      <c r="F2201" s="105">
        <v>0.62692191382423157</v>
      </c>
      <c r="G2201" s="81">
        <v>3322.1584949469566</v>
      </c>
      <c r="H2201" s="105">
        <v>-0.17980436444825235</v>
      </c>
      <c r="I2201" s="81">
        <v>4732.3324528145786</v>
      </c>
      <c r="J2201" s="105">
        <v>-0.42421207188306137</v>
      </c>
      <c r="K2201" s="83">
        <v>54.507299423217773</v>
      </c>
      <c r="L2201" s="83">
        <v>33.503328561782837</v>
      </c>
      <c r="M2201" s="105">
        <v>0.62692191382423157</v>
      </c>
      <c r="N2201" s="83">
        <v>66.456461191177368</v>
      </c>
      <c r="O2201" s="105">
        <v>-0.17980436444825237</v>
      </c>
      <c r="P2201" s="83">
        <v>95.736237287521362</v>
      </c>
      <c r="Q2201" s="105">
        <v>-0.43065132944887036</v>
      </c>
      <c r="R2201" s="83">
        <v>49.933087759107352</v>
      </c>
      <c r="S2201" s="83">
        <v>30.6778878158323</v>
      </c>
      <c r="T2201" s="105">
        <v>0.62765729045197804</v>
      </c>
      <c r="U2201" s="83">
        <v>60.880907908574549</v>
      </c>
      <c r="V2201" s="105">
        <v>-0.17982353623746292</v>
      </c>
      <c r="W2201" s="83">
        <v>87.735118826424454</v>
      </c>
      <c r="X2201" s="105">
        <v>-0.43086544559317014</v>
      </c>
      <c r="Y2201" s="80"/>
      <c r="Z2201" s="80"/>
      <c r="AA2201" s="80"/>
      <c r="AB2201" s="80"/>
      <c r="AC2201" s="84">
        <v>49.99</v>
      </c>
      <c r="AD2201" s="84">
        <v>49.99</v>
      </c>
      <c r="AE2201" s="105">
        <v>0</v>
      </c>
      <c r="AF2201" s="84">
        <v>49.99</v>
      </c>
      <c r="AG2201" s="105">
        <v>0</v>
      </c>
      <c r="AH2201" s="84">
        <v>49.430942628360533</v>
      </c>
      <c r="AI2201" s="105">
        <v>1.1309866693068379E-2</v>
      </c>
      <c r="AJ2201" s="84">
        <v>54.569425213838763</v>
      </c>
      <c r="AK2201" s="84">
        <v>54.59409085977471</v>
      </c>
      <c r="AL2201" s="105">
        <v>-4.5180065365134462E-4</v>
      </c>
      <c r="AM2201" s="84">
        <v>54.568149672404267</v>
      </c>
      <c r="AN2201" s="105">
        <v>2.3375200408164272E-5</v>
      </c>
      <c r="AO2201" s="84">
        <v>53.938861839089157</v>
      </c>
      <c r="AP2201" s="105">
        <v>1.1690335191549049E-2</v>
      </c>
      <c r="AQ2201" s="108">
        <v>2.2474743867815058E-2</v>
      </c>
      <c r="AR2201" s="108">
        <v>1.8729729617261508E-3</v>
      </c>
    </row>
    <row r="2202" spans="1:44" x14ac:dyDescent="0.25">
      <c r="A2202" s="80" t="s">
        <v>326</v>
      </c>
      <c r="B2202" s="80" t="s">
        <v>346</v>
      </c>
      <c r="C2202" s="80" t="s">
        <v>288</v>
      </c>
      <c r="D2202" s="81">
        <v>13061.615752230882</v>
      </c>
      <c r="E2202" s="81">
        <v>12879.345848931074</v>
      </c>
      <c r="F2202" s="105">
        <v>1.4152108766838926E-2</v>
      </c>
      <c r="G2202" s="81">
        <v>10507.961867674589</v>
      </c>
      <c r="H2202" s="105">
        <v>0.24302085568201792</v>
      </c>
      <c r="I2202" s="81">
        <v>12332.872123841047</v>
      </c>
      <c r="J2202" s="105">
        <v>5.9089530895328007E-2</v>
      </c>
      <c r="K2202" s="83">
        <v>4389.3981517518987</v>
      </c>
      <c r="L2202" s="83">
        <v>4299.1550340761823</v>
      </c>
      <c r="M2202" s="105">
        <v>2.0990896341357021E-2</v>
      </c>
      <c r="N2202" s="83">
        <v>3499.9249468373855</v>
      </c>
      <c r="O2202" s="105">
        <v>0.25414065113546563</v>
      </c>
      <c r="P2202" s="83">
        <v>4722.218307198038</v>
      </c>
      <c r="Q2202" s="105">
        <v>-7.0479620761883105E-2</v>
      </c>
      <c r="R2202" s="83">
        <v>825.64332905777712</v>
      </c>
      <c r="S2202" s="83">
        <v>817.36410701411376</v>
      </c>
      <c r="T2202" s="105">
        <v>1.0129172510287885E-2</v>
      </c>
      <c r="U2202" s="83">
        <v>669.80918144237012</v>
      </c>
      <c r="V2202" s="105">
        <v>0.23265454092437649</v>
      </c>
      <c r="W2202" s="83">
        <v>1364.9624098153331</v>
      </c>
      <c r="X2202" s="105">
        <v>-0.39511643462073137</v>
      </c>
      <c r="Y2202" s="80"/>
      <c r="Z2202" s="80"/>
      <c r="AA2202" s="80"/>
      <c r="AB2202" s="80"/>
      <c r="AC2202" s="84">
        <v>2.9757190623087415</v>
      </c>
      <c r="AD2202" s="84">
        <v>2.9957853919772943</v>
      </c>
      <c r="AE2202" s="105">
        <v>-6.6981866332249292E-3</v>
      </c>
      <c r="AF2202" s="84">
        <v>3.0023392007790997</v>
      </c>
      <c r="AG2202" s="105">
        <v>-8.8664660087208989E-3</v>
      </c>
      <c r="AH2202" s="84">
        <v>2.6116692032306412</v>
      </c>
      <c r="AI2202" s="105">
        <v>0.13939355666780837</v>
      </c>
      <c r="AJ2202" s="84">
        <v>15.819925254088563</v>
      </c>
      <c r="AK2202" s="84">
        <v>15.757170810913381</v>
      </c>
      <c r="AL2202" s="105">
        <v>3.9825958560859333E-3</v>
      </c>
      <c r="AM2202" s="84">
        <v>15.687993175976919</v>
      </c>
      <c r="AN2202" s="105">
        <v>8.4097485657803756E-3</v>
      </c>
      <c r="AO2202" s="84">
        <v>9.0353199730310312</v>
      </c>
      <c r="AP2202" s="105">
        <v>0.75089817530629588</v>
      </c>
      <c r="AQ2202" s="108">
        <v>0.10773426483296071</v>
      </c>
      <c r="AR2202" s="108">
        <v>3.0969597530501866E-2</v>
      </c>
    </row>
    <row r="2203" spans="1:44" x14ac:dyDescent="0.25">
      <c r="A2203" s="80" t="s">
        <v>326</v>
      </c>
      <c r="B2203" s="80" t="s">
        <v>346</v>
      </c>
      <c r="C2203" s="80" t="s">
        <v>290</v>
      </c>
      <c r="D2203" s="81">
        <v>833980.19649887318</v>
      </c>
      <c r="E2203" s="81">
        <v>1016565.8059886683</v>
      </c>
      <c r="F2203" s="105">
        <v>-0.17961022140836247</v>
      </c>
      <c r="G2203" s="81">
        <v>1074725.1828222121</v>
      </c>
      <c r="H2203" s="105">
        <v>-0.22400609027430271</v>
      </c>
      <c r="I2203" s="81">
        <v>1311805.9024350238</v>
      </c>
      <c r="J2203" s="105">
        <v>-0.36425030947733383</v>
      </c>
      <c r="K2203" s="83">
        <v>259180.34234104471</v>
      </c>
      <c r="L2203" s="83">
        <v>316674.9973603377</v>
      </c>
      <c r="M2203" s="105">
        <v>-0.18155729217192051</v>
      </c>
      <c r="N2203" s="83">
        <v>347656.3971187679</v>
      </c>
      <c r="O2203" s="105">
        <v>-0.25449281391332373</v>
      </c>
      <c r="P2203" s="83">
        <v>438489.67386175337</v>
      </c>
      <c r="Q2203" s="105">
        <v>-0.40892486689946805</v>
      </c>
      <c r="R2203" s="83">
        <v>125515.29873849128</v>
      </c>
      <c r="S2203" s="83">
        <v>153855.90111317943</v>
      </c>
      <c r="T2203" s="105">
        <v>-0.18420224489043313</v>
      </c>
      <c r="U2203" s="83">
        <v>168732.73444672502</v>
      </c>
      <c r="V2203" s="105">
        <v>-0.25612952845186676</v>
      </c>
      <c r="W2203" s="83">
        <v>226350.03985880033</v>
      </c>
      <c r="X2203" s="105">
        <v>-0.44548143743739066</v>
      </c>
      <c r="Y2203" s="80"/>
      <c r="Z2203" s="80"/>
      <c r="AA2203" s="80"/>
      <c r="AB2203" s="80"/>
      <c r="AC2203" s="84">
        <v>3.217760224274544</v>
      </c>
      <c r="AD2203" s="84">
        <v>3.2101233582136572</v>
      </c>
      <c r="AE2203" s="105">
        <v>2.3789945770608827E-3</v>
      </c>
      <c r="AF2203" s="84">
        <v>3.0913430379221811</v>
      </c>
      <c r="AG2203" s="105">
        <v>4.0893936648756089E-2</v>
      </c>
      <c r="AH2203" s="84">
        <v>2.9916460537873664</v>
      </c>
      <c r="AI2203" s="105">
        <v>7.5581859090891268E-2</v>
      </c>
      <c r="AJ2203" s="84">
        <v>6.6444505560748803</v>
      </c>
      <c r="AK2203" s="84">
        <v>6.6072591212530911</v>
      </c>
      <c r="AL2203" s="105">
        <v>5.6288748691811141E-3</v>
      </c>
      <c r="AM2203" s="84">
        <v>6.3693935047413186</v>
      </c>
      <c r="AN2203" s="105">
        <v>4.318418247024803E-2</v>
      </c>
      <c r="AO2203" s="84">
        <v>5.7954745811104909</v>
      </c>
      <c r="AP2203" s="105">
        <v>0.14648946571718277</v>
      </c>
      <c r="AQ2203" s="108">
        <v>6.8788000703288503</v>
      </c>
      <c r="AR2203" s="108">
        <v>4.708035720809133</v>
      </c>
    </row>
    <row r="2204" spans="1:44" x14ac:dyDescent="0.25">
      <c r="A2204" s="80" t="s">
        <v>326</v>
      </c>
      <c r="B2204" s="80" t="s">
        <v>346</v>
      </c>
      <c r="C2204" s="80" t="s">
        <v>291</v>
      </c>
      <c r="D2204" s="81">
        <v>346991.64193207142</v>
      </c>
      <c r="E2204" s="81">
        <v>439173.91605450207</v>
      </c>
      <c r="F2204" s="105">
        <v>-0.20989924663693074</v>
      </c>
      <c r="G2204" s="81">
        <v>416769.90323210938</v>
      </c>
      <c r="H2204" s="105">
        <v>-0.16742634427029809</v>
      </c>
      <c r="I2204" s="81">
        <v>421000.12907928467</v>
      </c>
      <c r="J2204" s="105">
        <v>-0.17579207709286862</v>
      </c>
      <c r="K2204" s="83">
        <v>72464.448476848032</v>
      </c>
      <c r="L2204" s="83">
        <v>128143.86418778288</v>
      </c>
      <c r="M2204" s="105">
        <v>-0.43450707580771764</v>
      </c>
      <c r="N2204" s="83">
        <v>127228.56959920234</v>
      </c>
      <c r="O2204" s="105">
        <v>-0.43043886522400743</v>
      </c>
      <c r="P2204" s="83">
        <v>135806.29133097338</v>
      </c>
      <c r="Q2204" s="105">
        <v>-0.46641317006260785</v>
      </c>
      <c r="R2204" s="83">
        <v>21855.934396439516</v>
      </c>
      <c r="S2204" s="83">
        <v>39004.979269869509</v>
      </c>
      <c r="T2204" s="105">
        <v>-0.43966296597104604</v>
      </c>
      <c r="U2204" s="83">
        <v>37942.006222329095</v>
      </c>
      <c r="V2204" s="105">
        <v>-0.4239647142438881</v>
      </c>
      <c r="W2204" s="83">
        <v>38922.473343675323</v>
      </c>
      <c r="X2204" s="105">
        <v>-0.43847519135134871</v>
      </c>
      <c r="Y2204" s="80"/>
      <c r="Z2204" s="80"/>
      <c r="AA2204" s="80"/>
      <c r="AB2204" s="80"/>
      <c r="AC2204" s="84">
        <v>4.7884397000956023</v>
      </c>
      <c r="AD2204" s="84">
        <v>3.4271942619970761</v>
      </c>
      <c r="AE2204" s="105">
        <v>0.39718945995938632</v>
      </c>
      <c r="AF2204" s="84">
        <v>3.2757572025294728</v>
      </c>
      <c r="AG2204" s="105">
        <v>0.46178101856818538</v>
      </c>
      <c r="AH2204" s="84">
        <v>3.100004609162514</v>
      </c>
      <c r="AI2204" s="105">
        <v>0.54465567113760838</v>
      </c>
      <c r="AJ2204" s="84">
        <v>15.876312384456954</v>
      </c>
      <c r="AK2204" s="84">
        <v>11.259432110344802</v>
      </c>
      <c r="AL2204" s="105">
        <v>0.41004557146983561</v>
      </c>
      <c r="AM2204" s="84">
        <v>10.984392886078803</v>
      </c>
      <c r="AN2204" s="105">
        <v>0.4453518322872429</v>
      </c>
      <c r="AO2204" s="84">
        <v>10.816376579205617</v>
      </c>
      <c r="AP2204" s="105">
        <v>0.46780322118028106</v>
      </c>
      <c r="AQ2204" s="108">
        <v>2.8620417378568788</v>
      </c>
      <c r="AR2204" s="108">
        <v>0.81980858815055935</v>
      </c>
    </row>
    <row r="2205" spans="1:44" x14ac:dyDescent="0.25">
      <c r="A2205" s="80" t="s">
        <v>326</v>
      </c>
      <c r="B2205" s="80" t="s">
        <v>346</v>
      </c>
      <c r="C2205" s="80" t="s">
        <v>292</v>
      </c>
      <c r="D2205" s="81">
        <v>6238620.770943189</v>
      </c>
      <c r="E2205" s="81">
        <v>6615027.6938958075</v>
      </c>
      <c r="F2205" s="105">
        <v>-5.6901790947898517E-2</v>
      </c>
      <c r="G2205" s="81">
        <v>6521112.5448039062</v>
      </c>
      <c r="H2205" s="105">
        <v>-4.3319567316133768E-2</v>
      </c>
      <c r="I2205" s="81">
        <v>6040730.169590055</v>
      </c>
      <c r="J2205" s="105">
        <v>3.2759384345512586E-2</v>
      </c>
      <c r="K2205" s="83">
        <v>2489517.9085528813</v>
      </c>
      <c r="L2205" s="83">
        <v>2784566.474284742</v>
      </c>
      <c r="M2205" s="105">
        <v>-0.10595852835858349</v>
      </c>
      <c r="N2205" s="83">
        <v>2826115.9520530161</v>
      </c>
      <c r="O2205" s="105">
        <v>-0.1191027010960449</v>
      </c>
      <c r="P2205" s="83">
        <v>2653488.1273716707</v>
      </c>
      <c r="Q2205" s="105">
        <v>-6.1794216121556535E-2</v>
      </c>
      <c r="R2205" s="83">
        <v>1559307.9675342066</v>
      </c>
      <c r="S2205" s="83">
        <v>1744437.2272616588</v>
      </c>
      <c r="T2205" s="105">
        <v>-0.10612549241342435</v>
      </c>
      <c r="U2205" s="83">
        <v>1742755.9298900976</v>
      </c>
      <c r="V2205" s="105">
        <v>-0.10526314052906978</v>
      </c>
      <c r="W2205" s="83">
        <v>1685998.3762161888</v>
      </c>
      <c r="X2205" s="105">
        <v>-7.5142663521603065E-2</v>
      </c>
      <c r="Y2205" s="80"/>
      <c r="Z2205" s="80"/>
      <c r="AA2205" s="80"/>
      <c r="AB2205" s="80"/>
      <c r="AC2205" s="84">
        <v>2.5059553697163817</v>
      </c>
      <c r="AD2205" s="84">
        <v>2.3756041577692906</v>
      </c>
      <c r="AE2205" s="105">
        <v>5.4870762673480004E-2</v>
      </c>
      <c r="AF2205" s="84">
        <v>2.3074469184700934</v>
      </c>
      <c r="AG2205" s="105">
        <v>8.6029476846169572E-2</v>
      </c>
      <c r="AH2205" s="84">
        <v>2.2765242878902612</v>
      </c>
      <c r="AI2205" s="105">
        <v>0.10078130202544103</v>
      </c>
      <c r="AJ2205" s="84">
        <v>4.0008907161608098</v>
      </c>
      <c r="AK2205" s="84">
        <v>3.7920697807394244</v>
      </c>
      <c r="AL2205" s="105">
        <v>5.5067798720905128E-2</v>
      </c>
      <c r="AM2205" s="84">
        <v>3.7418392518194694</v>
      </c>
      <c r="AN2205" s="105">
        <v>6.9231051070773986E-2</v>
      </c>
      <c r="AO2205" s="84">
        <v>3.5828801823326764</v>
      </c>
      <c r="AP2205" s="105">
        <v>0.11666885649410212</v>
      </c>
      <c r="AQ2205" s="108">
        <v>51.457127133326374</v>
      </c>
      <c r="AR2205" s="108">
        <v>58.489105986902381</v>
      </c>
    </row>
    <row r="2206" spans="1:44" x14ac:dyDescent="0.25">
      <c r="A2206" s="80" t="s">
        <v>326</v>
      </c>
      <c r="B2206" s="80" t="s">
        <v>346</v>
      </c>
      <c r="C2206" s="80" t="s">
        <v>293</v>
      </c>
      <c r="D2206" s="81">
        <v>551.55967130541796</v>
      </c>
      <c r="E2206" s="81">
        <v>615.48709672451014</v>
      </c>
      <c r="F2206" s="105">
        <v>-0.10386476947981553</v>
      </c>
      <c r="G2206" s="81">
        <v>644.78022259354589</v>
      </c>
      <c r="H2206" s="105">
        <v>-0.14457724976916969</v>
      </c>
      <c r="I2206" s="81">
        <v>598.01825651288027</v>
      </c>
      <c r="J2206" s="105">
        <v>-7.768757007247265E-2</v>
      </c>
      <c r="K2206" s="83">
        <v>78.906962990760803</v>
      </c>
      <c r="L2206" s="83">
        <v>88.052517414093018</v>
      </c>
      <c r="M2206" s="105">
        <v>-0.10386476947981553</v>
      </c>
      <c r="N2206" s="83">
        <v>92.243236422538757</v>
      </c>
      <c r="O2206" s="105">
        <v>-0.14457724976916966</v>
      </c>
      <c r="P2206" s="83">
        <v>87.618515133857727</v>
      </c>
      <c r="Q2206" s="105">
        <v>-9.9425927611167517E-2</v>
      </c>
      <c r="R2206" s="83">
        <v>33.788838532284878</v>
      </c>
      <c r="S2206" s="83">
        <v>37.762220461353401</v>
      </c>
      <c r="T2206" s="105">
        <v>-0.10522108818084362</v>
      </c>
      <c r="U2206" s="83">
        <v>39.574681857318048</v>
      </c>
      <c r="V2206" s="105">
        <v>-0.14620062761068708</v>
      </c>
      <c r="W2206" s="83">
        <v>37.596429689009966</v>
      </c>
      <c r="X2206" s="105">
        <v>-0.10127533886118202</v>
      </c>
      <c r="Y2206" s="80"/>
      <c r="Z2206" s="80"/>
      <c r="AA2206" s="80"/>
      <c r="AB2206" s="80"/>
      <c r="AC2206" s="84">
        <v>6.9899999999999993</v>
      </c>
      <c r="AD2206" s="84">
        <v>6.9899999999999993</v>
      </c>
      <c r="AE2206" s="105">
        <v>0</v>
      </c>
      <c r="AF2206" s="84">
        <v>6.9899999999999993</v>
      </c>
      <c r="AG2206" s="105">
        <v>0</v>
      </c>
      <c r="AH2206" s="84">
        <v>6.8252498413065759</v>
      </c>
      <c r="AI2206" s="105">
        <v>2.4138333764187146E-2</v>
      </c>
      <c r="AJ2206" s="84">
        <v>16.323723905999568</v>
      </c>
      <c r="AK2206" s="84">
        <v>16.299017621445532</v>
      </c>
      <c r="AL2206" s="105">
        <v>1.5158143348178309E-3</v>
      </c>
      <c r="AM2206" s="84">
        <v>16.292745571985307</v>
      </c>
      <c r="AN2206" s="105">
        <v>1.9013575015574301E-3</v>
      </c>
      <c r="AO2206" s="84">
        <v>15.906251244056042</v>
      </c>
      <c r="AP2206" s="105">
        <v>2.6245823452557993E-2</v>
      </c>
      <c r="AQ2206" s="108">
        <v>4.5493510777523515E-3</v>
      </c>
      <c r="AR2206" s="108">
        <v>1.2674077213972728E-3</v>
      </c>
    </row>
    <row r="2207" spans="1:44" x14ac:dyDescent="0.25">
      <c r="A2207" s="80" t="s">
        <v>326</v>
      </c>
      <c r="B2207" s="80" t="s">
        <v>347</v>
      </c>
      <c r="C2207" s="80" t="s">
        <v>281</v>
      </c>
      <c r="D2207" s="81">
        <v>505585459.64244956</v>
      </c>
      <c r="E2207" s="81">
        <v>477147181.41421777</v>
      </c>
      <c r="F2207" s="105">
        <v>5.960064176412716E-2</v>
      </c>
      <c r="G2207" s="81">
        <v>437316660.04959452</v>
      </c>
      <c r="H2207" s="105">
        <v>0.15610838970807311</v>
      </c>
      <c r="I2207" s="81">
        <v>413946519.23848605</v>
      </c>
      <c r="J2207" s="105">
        <v>0.22137869542313454</v>
      </c>
      <c r="K2207" s="83">
        <v>215655924.04514864</v>
      </c>
      <c r="L2207" s="83">
        <v>223812130.54992267</v>
      </c>
      <c r="M2207" s="105">
        <v>-3.6442200361229936E-2</v>
      </c>
      <c r="N2207" s="83">
        <v>214536842.24339914</v>
      </c>
      <c r="O2207" s="105">
        <v>5.2162686373460384E-3</v>
      </c>
      <c r="P2207" s="83">
        <v>201539773.12507683</v>
      </c>
      <c r="Q2207" s="105">
        <v>7.0041514392850085E-2</v>
      </c>
      <c r="R2207" s="83">
        <v>301952227.89747041</v>
      </c>
      <c r="S2207" s="83">
        <v>313949997.00567663</v>
      </c>
      <c r="T2207" s="105">
        <v>-3.8215541400337318E-2</v>
      </c>
      <c r="U2207" s="83">
        <v>304169779.83022219</v>
      </c>
      <c r="V2207" s="105">
        <v>-7.2905070779534413E-3</v>
      </c>
      <c r="W2207" s="83">
        <v>288703028.00800633</v>
      </c>
      <c r="X2207" s="105">
        <v>4.5892140379963912E-2</v>
      </c>
      <c r="Y2207" s="81">
        <v>456406256.37145263</v>
      </c>
      <c r="Z2207" s="82">
        <v>49179203.270996951</v>
      </c>
      <c r="AA2207" s="83">
        <v>257484813.74720973</v>
      </c>
      <c r="AB2207" s="83">
        <v>44467414.150260702</v>
      </c>
      <c r="AC2207" s="84">
        <v>2.3444079353767382</v>
      </c>
      <c r="AD2207" s="84">
        <v>2.131909384186784</v>
      </c>
      <c r="AE2207" s="105">
        <v>9.9675226708104997E-2</v>
      </c>
      <c r="AF2207" s="84">
        <v>2.0384221911565397</v>
      </c>
      <c r="AG2207" s="105">
        <v>0.15010911161960586</v>
      </c>
      <c r="AH2207" s="84">
        <v>2.0539197440774544</v>
      </c>
      <c r="AI2207" s="105">
        <v>0.14143113046988137</v>
      </c>
      <c r="AJ2207" s="84">
        <v>1.674388903049008</v>
      </c>
      <c r="AK2207" s="84">
        <v>1.5198190347668337</v>
      </c>
      <c r="AL2207" s="105">
        <v>0.10170281115467672</v>
      </c>
      <c r="AM2207" s="84">
        <v>1.4377386875635398</v>
      </c>
      <c r="AN2207" s="105">
        <v>0.16459890627726437</v>
      </c>
      <c r="AO2207" s="84">
        <v>1.433814262685899</v>
      </c>
      <c r="AP2207" s="105">
        <v>0.16778647459710125</v>
      </c>
      <c r="AQ2207" s="80"/>
      <c r="AR2207" s="80"/>
    </row>
    <row r="2208" spans="1:44" x14ac:dyDescent="0.25">
      <c r="A2208" s="80" t="s">
        <v>326</v>
      </c>
      <c r="B2208" s="80" t="s">
        <v>347</v>
      </c>
      <c r="C2208" s="80" t="s">
        <v>313</v>
      </c>
      <c r="D2208" s="81">
        <v>253701737.61261243</v>
      </c>
      <c r="E2208" s="81">
        <v>246342117.54444301</v>
      </c>
      <c r="F2208" s="105">
        <v>2.9875606094202114E-2</v>
      </c>
      <c r="G2208" s="81">
        <v>224876432.51684034</v>
      </c>
      <c r="H2208" s="105">
        <v>0.12818286368720941</v>
      </c>
      <c r="I2208" s="81">
        <v>207742923.27034852</v>
      </c>
      <c r="J2208" s="105">
        <v>0.22122926556903652</v>
      </c>
      <c r="K2208" s="83">
        <v>119044648.71936828</v>
      </c>
      <c r="L2208" s="83">
        <v>125420272.42374471</v>
      </c>
      <c r="M2208" s="105">
        <v>-5.0834076351195912E-2</v>
      </c>
      <c r="N2208" s="83">
        <v>118600244.46434779</v>
      </c>
      <c r="O2208" s="105">
        <v>3.7470770572827603E-3</v>
      </c>
      <c r="P2208" s="83">
        <v>111410985.50236496</v>
      </c>
      <c r="Q2208" s="105">
        <v>6.8518047682481667E-2</v>
      </c>
      <c r="R2208" s="83">
        <v>138709533.99670705</v>
      </c>
      <c r="S2208" s="83">
        <v>146007288.22679558</v>
      </c>
      <c r="T2208" s="105">
        <v>-4.9982122938635826E-2</v>
      </c>
      <c r="U2208" s="83">
        <v>141216614.87418526</v>
      </c>
      <c r="V2208" s="105">
        <v>-1.775344126264361E-2</v>
      </c>
      <c r="W2208" s="83">
        <v>131265397.86643524</v>
      </c>
      <c r="X2208" s="105">
        <v>5.6710574540339571E-2</v>
      </c>
      <c r="Y2208" s="81">
        <v>238917753.75235409</v>
      </c>
      <c r="Z2208" s="82">
        <v>14783983.860258343</v>
      </c>
      <c r="AA2208" s="83">
        <v>124150850.87555523</v>
      </c>
      <c r="AB2208" s="83">
        <v>14558683.121151814</v>
      </c>
      <c r="AC2208" s="84">
        <v>2.1311477696967303</v>
      </c>
      <c r="AD2208" s="84">
        <v>1.9641331722845567</v>
      </c>
      <c r="AE2208" s="105">
        <v>8.503221663830085E-2</v>
      </c>
      <c r="AF2208" s="84">
        <v>1.8960874282551756</v>
      </c>
      <c r="AG2208" s="105">
        <v>0.12397125677789167</v>
      </c>
      <c r="AH2208" s="84">
        <v>1.8646538519842704</v>
      </c>
      <c r="AI2208" s="105">
        <v>0.14291870709883797</v>
      </c>
      <c r="AJ2208" s="84">
        <v>1.8290144181339061</v>
      </c>
      <c r="AK2208" s="84">
        <v>1.6871905542262771</v>
      </c>
      <c r="AL2208" s="105">
        <v>8.4059185580651577E-2</v>
      </c>
      <c r="AM2208" s="84">
        <v>1.5924219166221374</v>
      </c>
      <c r="AN2208" s="105">
        <v>0.14857400481753685</v>
      </c>
      <c r="AO2208" s="84">
        <v>1.5826175568502101</v>
      </c>
      <c r="AP2208" s="105">
        <v>0.15568945271533891</v>
      </c>
      <c r="AQ2208" s="80"/>
      <c r="AR2208" s="80"/>
    </row>
    <row r="2209" spans="1:44" x14ac:dyDescent="0.25">
      <c r="A2209" s="80" t="s">
        <v>326</v>
      </c>
      <c r="B2209" s="80" t="s">
        <v>347</v>
      </c>
      <c r="C2209" s="80" t="s">
        <v>328</v>
      </c>
      <c r="D2209" s="81">
        <v>9818940.6364737339</v>
      </c>
      <c r="E2209" s="81">
        <v>10403726.63652127</v>
      </c>
      <c r="F2209" s="105">
        <v>-5.6209281585187197E-2</v>
      </c>
      <c r="G2209" s="81">
        <v>9616385.3703547157</v>
      </c>
      <c r="H2209" s="105">
        <v>2.1063555412770094E-2</v>
      </c>
      <c r="I2209" s="81">
        <v>8621453.9151297733</v>
      </c>
      <c r="J2209" s="105">
        <v>0.13889614595543953</v>
      </c>
      <c r="K2209" s="83">
        <v>3441998.3302587895</v>
      </c>
      <c r="L2209" s="83">
        <v>3876069.7644510348</v>
      </c>
      <c r="M2209" s="105">
        <v>-0.11198751843253332</v>
      </c>
      <c r="N2209" s="83">
        <v>3789142.1653028978</v>
      </c>
      <c r="O2209" s="105">
        <v>-9.1615415811762829E-2</v>
      </c>
      <c r="P2209" s="83">
        <v>3577151.6329797884</v>
      </c>
      <c r="Q2209" s="105">
        <v>-3.7782380113536136E-2</v>
      </c>
      <c r="R2209" s="83">
        <v>2115933.2288960787</v>
      </c>
      <c r="S2209" s="83">
        <v>2301526.5244106981</v>
      </c>
      <c r="T2209" s="105">
        <v>-8.0639216427079968E-2</v>
      </c>
      <c r="U2209" s="83">
        <v>2175238.5399770318</v>
      </c>
      <c r="V2209" s="105">
        <v>-2.726381957244069E-2</v>
      </c>
      <c r="W2209" s="83">
        <v>2064931.9978510046</v>
      </c>
      <c r="X2209" s="105">
        <v>2.4698746059507799E-2</v>
      </c>
      <c r="Y2209" s="81">
        <v>9501225.6160718538</v>
      </c>
      <c r="Z2209" s="82">
        <v>317715.02040188003</v>
      </c>
      <c r="AA2209" s="83">
        <v>1991699.4448491617</v>
      </c>
      <c r="AB2209" s="83">
        <v>124233.78404691705</v>
      </c>
      <c r="AC2209" s="84">
        <v>2.8526860545384078</v>
      </c>
      <c r="AD2209" s="84">
        <v>2.6840916879097358</v>
      </c>
      <c r="AE2209" s="105">
        <v>6.2812446902649074E-2</v>
      </c>
      <c r="AF2209" s="84">
        <v>2.5378792747371088</v>
      </c>
      <c r="AG2209" s="105">
        <v>0.12404324466297116</v>
      </c>
      <c r="AH2209" s="84">
        <v>2.4101449420381575</v>
      </c>
      <c r="AI2209" s="105">
        <v>0.18361597461686766</v>
      </c>
      <c r="AJ2209" s="84">
        <v>4.6404775455019704</v>
      </c>
      <c r="AK2209" s="84">
        <v>4.5203592164487985</v>
      </c>
      <c r="AL2209" s="105">
        <v>2.6572739753974055E-2</v>
      </c>
      <c r="AM2209" s="84">
        <v>4.420841757638339</v>
      </c>
      <c r="AN2209" s="105">
        <v>4.9681893156239831E-2</v>
      </c>
      <c r="AO2209" s="84">
        <v>4.1751757075304203</v>
      </c>
      <c r="AP2209" s="105">
        <v>0.1114448518016436</v>
      </c>
      <c r="AQ2209" s="108">
        <v>100</v>
      </c>
      <c r="AR2209" s="108">
        <v>100</v>
      </c>
    </row>
    <row r="2210" spans="1:44" x14ac:dyDescent="0.25">
      <c r="A2210" s="80" t="s">
        <v>326</v>
      </c>
      <c r="B2210" s="80" t="s">
        <v>347</v>
      </c>
      <c r="C2210" s="80" t="s">
        <v>270</v>
      </c>
      <c r="D2210" s="81">
        <v>5246076.969537233</v>
      </c>
      <c r="E2210" s="81">
        <v>5504786.0791262127</v>
      </c>
      <c r="F2210" s="105">
        <v>-4.6997123207019376E-2</v>
      </c>
      <c r="G2210" s="81">
        <v>5179589.7779918611</v>
      </c>
      <c r="H2210" s="105">
        <v>1.2836381720397388E-2</v>
      </c>
      <c r="I2210" s="81">
        <v>4743318.9621409103</v>
      </c>
      <c r="J2210" s="105">
        <v>0.1059928736416666</v>
      </c>
      <c r="K2210" s="83">
        <v>2072089.5321380219</v>
      </c>
      <c r="L2210" s="83">
        <v>2316812.9896497689</v>
      </c>
      <c r="M2210" s="105">
        <v>-0.10562935316964953</v>
      </c>
      <c r="N2210" s="83">
        <v>2249268.5632746341</v>
      </c>
      <c r="O2210" s="105">
        <v>-7.8771843447037387E-2</v>
      </c>
      <c r="P2210" s="83">
        <v>2154482.7147805234</v>
      </c>
      <c r="Q2210" s="105">
        <v>-3.8242675180104622E-2</v>
      </c>
      <c r="R2210" s="83">
        <v>1275431.4209856831</v>
      </c>
      <c r="S2210" s="83">
        <v>1399985.6075684191</v>
      </c>
      <c r="T2210" s="105">
        <v>-8.8968190750953025E-2</v>
      </c>
      <c r="U2210" s="83">
        <v>1338670.1297638204</v>
      </c>
      <c r="V2210" s="105">
        <v>-4.7239949089843705E-2</v>
      </c>
      <c r="W2210" s="83">
        <v>1305879.140434911</v>
      </c>
      <c r="X2210" s="105">
        <v>-2.331587855755746E-2</v>
      </c>
      <c r="Y2210" s="81">
        <v>5084548.5950787412</v>
      </c>
      <c r="Z2210" s="82">
        <v>161528.37445849212</v>
      </c>
      <c r="AA2210" s="83">
        <v>1200870.3437556773</v>
      </c>
      <c r="AB2210" s="83">
        <v>74561.077230005802</v>
      </c>
      <c r="AC2210" s="84">
        <v>2.5317810298111154</v>
      </c>
      <c r="AD2210" s="84">
        <v>2.3760165812771827</v>
      </c>
      <c r="AE2210" s="105">
        <v>6.5556970334863754E-2</v>
      </c>
      <c r="AF2210" s="84">
        <v>2.3027884986980265</v>
      </c>
      <c r="AG2210" s="105">
        <v>9.9441408206858345E-2</v>
      </c>
      <c r="AH2210" s="84">
        <v>2.2016045566761999</v>
      </c>
      <c r="AI2210" s="105">
        <v>0.14997083474127096</v>
      </c>
      <c r="AJ2210" s="84">
        <v>4.1131783984770758</v>
      </c>
      <c r="AK2210" s="84">
        <v>3.9320304790041827</v>
      </c>
      <c r="AL2210" s="105">
        <v>4.6069815694503524E-2</v>
      </c>
      <c r="AM2210" s="84">
        <v>3.8692054620697993</v>
      </c>
      <c r="AN2210" s="105">
        <v>6.3055048070971439E-2</v>
      </c>
      <c r="AO2210" s="84">
        <v>3.6322802128236704</v>
      </c>
      <c r="AP2210" s="105">
        <v>0.13239567364753602</v>
      </c>
      <c r="AQ2210" s="80"/>
      <c r="AR2210" s="80"/>
    </row>
    <row r="2211" spans="1:44" x14ac:dyDescent="0.25">
      <c r="A2211" s="80" t="s">
        <v>326</v>
      </c>
      <c r="B2211" s="80" t="s">
        <v>347</v>
      </c>
      <c r="C2211" s="80" t="s">
        <v>271</v>
      </c>
      <c r="D2211" s="81">
        <v>4086398.3262724755</v>
      </c>
      <c r="E2211" s="81">
        <v>4206655.2953257225</v>
      </c>
      <c r="F2211" s="105">
        <v>-2.8587312392073589E-2</v>
      </c>
      <c r="G2211" s="81">
        <v>3834544.5600734735</v>
      </c>
      <c r="H2211" s="105">
        <v>6.5680229360583126E-2</v>
      </c>
      <c r="I2211" s="81">
        <v>3319720.4590786574</v>
      </c>
      <c r="J2211" s="105">
        <v>0.2309465139141863</v>
      </c>
      <c r="K2211" s="83">
        <v>1242536.6616613644</v>
      </c>
      <c r="L2211" s="83">
        <v>1359536.7800101475</v>
      </c>
      <c r="M2211" s="105">
        <v>-8.6058810669255914E-2</v>
      </c>
      <c r="N2211" s="83">
        <v>1350847.3004018944</v>
      </c>
      <c r="O2211" s="105">
        <v>-8.0179779541556029E-2</v>
      </c>
      <c r="P2211" s="83">
        <v>1237901.52369783</v>
      </c>
      <c r="Q2211" s="105">
        <v>3.7443511255147006E-3</v>
      </c>
      <c r="R2211" s="83">
        <v>791066.45606172399</v>
      </c>
      <c r="S2211" s="83">
        <v>830933.36478003475</v>
      </c>
      <c r="T2211" s="105">
        <v>-4.7978466635365348E-2</v>
      </c>
      <c r="U2211" s="83">
        <v>769292.09792867431</v>
      </c>
      <c r="V2211" s="105">
        <v>2.8304408938655851E-2</v>
      </c>
      <c r="W2211" s="83">
        <v>693395.34617787856</v>
      </c>
      <c r="X2211" s="105">
        <v>0.14085919442959399</v>
      </c>
      <c r="Y2211" s="81">
        <v>3945037.87012487</v>
      </c>
      <c r="Z2211" s="82">
        <v>141360.45614760541</v>
      </c>
      <c r="AA2211" s="83">
        <v>744505.1621537871</v>
      </c>
      <c r="AB2211" s="83">
        <v>46561.293907936917</v>
      </c>
      <c r="AC2211" s="84">
        <v>3.2887547324427882</v>
      </c>
      <c r="AD2211" s="84">
        <v>3.0941827813546348</v>
      </c>
      <c r="AE2211" s="105">
        <v>6.2883147130361083E-2</v>
      </c>
      <c r="AF2211" s="84">
        <v>2.8386217738545634</v>
      </c>
      <c r="AG2211" s="105">
        <v>0.15857447537894045</v>
      </c>
      <c r="AH2211" s="84">
        <v>2.6817322666847256</v>
      </c>
      <c r="AI2211" s="105">
        <v>0.22635461164379775</v>
      </c>
      <c r="AJ2211" s="84">
        <v>5.1656827248324495</v>
      </c>
      <c r="AK2211" s="84">
        <v>5.0625663544504693</v>
      </c>
      <c r="AL2211" s="105">
        <v>2.0368398784804322E-2</v>
      </c>
      <c r="AM2211" s="84">
        <v>4.9845105264931462</v>
      </c>
      <c r="AN2211" s="105">
        <v>3.6347038967287942E-2</v>
      </c>
      <c r="AO2211" s="84">
        <v>4.7876301411273685</v>
      </c>
      <c r="AP2211" s="105">
        <v>7.8964450586414547E-2</v>
      </c>
      <c r="AQ2211" s="80"/>
      <c r="AR2211" s="80"/>
    </row>
    <row r="2212" spans="1:44" x14ac:dyDescent="0.25">
      <c r="A2212" s="80" t="s">
        <v>326</v>
      </c>
      <c r="B2212" s="80" t="s">
        <v>347</v>
      </c>
      <c r="C2212" s="80" t="s">
        <v>127</v>
      </c>
      <c r="D2212" s="81">
        <v>486465.34066402551</v>
      </c>
      <c r="E2212" s="81">
        <v>692285.26206933497</v>
      </c>
      <c r="F2212" s="105">
        <v>-0.29730507448632615</v>
      </c>
      <c r="G2212" s="81">
        <v>602251.03228938102</v>
      </c>
      <c r="H2212" s="105">
        <v>-0.19225486618962007</v>
      </c>
      <c r="I2212" s="81">
        <v>558414.49391020543</v>
      </c>
      <c r="J2212" s="105">
        <v>-0.12884542580972036</v>
      </c>
      <c r="K2212" s="83">
        <v>127372.13645940318</v>
      </c>
      <c r="L2212" s="83">
        <v>199719.99479111857</v>
      </c>
      <c r="M2212" s="105">
        <v>-0.36224644611763562</v>
      </c>
      <c r="N2212" s="83">
        <v>189026.30162636944</v>
      </c>
      <c r="O2212" s="105">
        <v>-0.32616712402717518</v>
      </c>
      <c r="P2212" s="83">
        <v>184767.3945014354</v>
      </c>
      <c r="Q2212" s="105">
        <v>-0.31063520810532586</v>
      </c>
      <c r="R2212" s="83">
        <v>49435.351848671213</v>
      </c>
      <c r="S2212" s="83">
        <v>70607.552062243689</v>
      </c>
      <c r="T2212" s="105">
        <v>-0.29985744577163986</v>
      </c>
      <c r="U2212" s="83">
        <v>67276.312284536165</v>
      </c>
      <c r="V2212" s="105">
        <v>-0.26518933380903809</v>
      </c>
      <c r="W2212" s="83">
        <v>65657.511238213876</v>
      </c>
      <c r="X2212" s="105">
        <v>-0.24707240776590797</v>
      </c>
      <c r="Y2212" s="81">
        <v>471639.15086824301</v>
      </c>
      <c r="Z2212" s="82">
        <v>14826.189795782524</v>
      </c>
      <c r="AA2212" s="83">
        <v>46323.938939696949</v>
      </c>
      <c r="AB2212" s="83">
        <v>3111.4129089742623</v>
      </c>
      <c r="AC2212" s="84">
        <v>3.8192445709590079</v>
      </c>
      <c r="AD2212" s="84">
        <v>3.46627919149195</v>
      </c>
      <c r="AE2212" s="105">
        <v>0.10182831790740296</v>
      </c>
      <c r="AF2212" s="84">
        <v>3.186070018339533</v>
      </c>
      <c r="AG2212" s="105">
        <v>0.1987321524557904</v>
      </c>
      <c r="AH2212" s="84">
        <v>3.0222566888329818</v>
      </c>
      <c r="AI2212" s="105">
        <v>0.26370621829404439</v>
      </c>
      <c r="AJ2212" s="84">
        <v>9.8404344759832298</v>
      </c>
      <c r="AK2212" s="84">
        <v>9.8046914508387832</v>
      </c>
      <c r="AL2212" s="105">
        <v>3.6455022907823193E-3</v>
      </c>
      <c r="AM2212" s="84">
        <v>8.9519031563775506</v>
      </c>
      <c r="AN2212" s="105">
        <v>9.9256136274515905E-2</v>
      </c>
      <c r="AO2212" s="84">
        <v>8.5049598039774299</v>
      </c>
      <c r="AP2212" s="105">
        <v>0.15702304335186296</v>
      </c>
      <c r="AQ2212" s="80"/>
      <c r="AR2212" s="80"/>
    </row>
    <row r="2213" spans="1:44" x14ac:dyDescent="0.25">
      <c r="A2213" s="80" t="s">
        <v>326</v>
      </c>
      <c r="B2213" s="80" t="s">
        <v>347</v>
      </c>
      <c r="C2213" s="80" t="s">
        <v>282</v>
      </c>
      <c r="D2213" s="81">
        <v>117384.13137719751</v>
      </c>
      <c r="E2213" s="81">
        <v>250974.45827134131</v>
      </c>
      <c r="F2213" s="105">
        <v>-0.53228654347651772</v>
      </c>
      <c r="G2213" s="81">
        <v>199888.39972539424</v>
      </c>
      <c r="H2213" s="105">
        <v>-0.41275165773271838</v>
      </c>
      <c r="I2213" s="81">
        <v>205308.66166553379</v>
      </c>
      <c r="J2213" s="105">
        <v>-0.42825533796315529</v>
      </c>
      <c r="K2213" s="83">
        <v>37617.519031862568</v>
      </c>
      <c r="L2213" s="83">
        <v>76298.568038575962</v>
      </c>
      <c r="M2213" s="105">
        <v>-0.50696952775255966</v>
      </c>
      <c r="N2213" s="83">
        <v>64732.312711870589</v>
      </c>
      <c r="O2213" s="105">
        <v>-0.41887571359760362</v>
      </c>
      <c r="P2213" s="83">
        <v>70915.794450243062</v>
      </c>
      <c r="Q2213" s="105">
        <v>-0.46954667400283723</v>
      </c>
      <c r="R2213" s="83">
        <v>21887.950938056762</v>
      </c>
      <c r="S2213" s="83">
        <v>31224.265430642768</v>
      </c>
      <c r="T2213" s="105">
        <v>-0.29900829895660458</v>
      </c>
      <c r="U2213" s="83">
        <v>26482.645093522726</v>
      </c>
      <c r="V2213" s="105">
        <v>-0.17349830952459355</v>
      </c>
      <c r="W2213" s="83">
        <v>29950.769516997076</v>
      </c>
      <c r="X2213" s="105">
        <v>-0.26920238474556257</v>
      </c>
      <c r="Y2213" s="81">
        <v>110480.59608213542</v>
      </c>
      <c r="Z2213" s="82">
        <v>6903.5352950620818</v>
      </c>
      <c r="AA2213" s="83">
        <v>19802.106871193839</v>
      </c>
      <c r="AB2213" s="83">
        <v>2085.8440668629228</v>
      </c>
      <c r="AC2213" s="84">
        <v>3.1204644643835096</v>
      </c>
      <c r="AD2213" s="84">
        <v>3.2893731130635451</v>
      </c>
      <c r="AE2213" s="105">
        <v>-5.1349799148422873E-2</v>
      </c>
      <c r="AF2213" s="84">
        <v>3.0879230379905578</v>
      </c>
      <c r="AG2213" s="105">
        <v>1.0538289326708042E-2</v>
      </c>
      <c r="AH2213" s="84">
        <v>2.8951048670770421</v>
      </c>
      <c r="AI2213" s="105">
        <v>7.7841600789402568E-2</v>
      </c>
      <c r="AJ2213" s="84">
        <v>5.3629566198040379</v>
      </c>
      <c r="AK2213" s="84">
        <v>8.0378018444924191</v>
      </c>
      <c r="AL2213" s="105">
        <v>-0.33278317585313594</v>
      </c>
      <c r="AM2213" s="84">
        <v>7.5479016170587911</v>
      </c>
      <c r="AN2213" s="105">
        <v>-0.28947714319919365</v>
      </c>
      <c r="AO2213" s="84">
        <v>6.8548710092079945</v>
      </c>
      <c r="AP2213" s="105">
        <v>-0.2176429559943435</v>
      </c>
      <c r="AQ2213" s="108">
        <v>1.1954867202390334</v>
      </c>
      <c r="AR2213" s="108">
        <v>1.0344348601905604</v>
      </c>
    </row>
    <row r="2214" spans="1:44" x14ac:dyDescent="0.25">
      <c r="A2214" s="80" t="s">
        <v>326</v>
      </c>
      <c r="B2214" s="80" t="s">
        <v>347</v>
      </c>
      <c r="C2214" s="80" t="s">
        <v>284</v>
      </c>
      <c r="D2214" s="81">
        <v>476.27172587037086</v>
      </c>
      <c r="E2214" s="81">
        <v>897.56817774176602</v>
      </c>
      <c r="F2214" s="105">
        <v>-0.46937543277364702</v>
      </c>
      <c r="G2214" s="81">
        <v>586.52695971846583</v>
      </c>
      <c r="H2214" s="105">
        <v>-0.18797982261722074</v>
      </c>
      <c r="I2214" s="81">
        <v>844.17250101923946</v>
      </c>
      <c r="J2214" s="105">
        <v>-0.43581231881478194</v>
      </c>
      <c r="K2214" s="83">
        <v>44.75303533387963</v>
      </c>
      <c r="L2214" s="83">
        <v>87.888553172234495</v>
      </c>
      <c r="M2214" s="105">
        <v>-0.49079790577303661</v>
      </c>
      <c r="N2214" s="83">
        <v>177.64719441717318</v>
      </c>
      <c r="O2214" s="105">
        <v>-0.74807913245854585</v>
      </c>
      <c r="P2214" s="83">
        <v>85.80654678621984</v>
      </c>
      <c r="Q2214" s="105">
        <v>-0.47844264790915964</v>
      </c>
      <c r="R2214" s="83">
        <v>13.068235710490022</v>
      </c>
      <c r="S2214" s="83">
        <v>25.63420909734177</v>
      </c>
      <c r="T2214" s="105">
        <v>-0.49020328027810389</v>
      </c>
      <c r="U2214" s="83">
        <v>51.805895591942232</v>
      </c>
      <c r="V2214" s="105">
        <v>-0.74774616747437095</v>
      </c>
      <c r="W2214" s="83">
        <v>25.003030176947259</v>
      </c>
      <c r="X2214" s="105">
        <v>-0.47733392240837641</v>
      </c>
      <c r="Y2214" s="81">
        <v>476.27172587037086</v>
      </c>
      <c r="Z2214" s="80"/>
      <c r="AA2214" s="83">
        <v>13.068235710490022</v>
      </c>
      <c r="AB2214" s="80"/>
      <c r="AC2214" s="84">
        <v>10.642221746908334</v>
      </c>
      <c r="AD2214" s="84">
        <v>10.212572005626363</v>
      </c>
      <c r="AE2214" s="105">
        <v>4.2070669469479925E-2</v>
      </c>
      <c r="AF2214" s="84">
        <v>3.3016393061694544</v>
      </c>
      <c r="AG2214" s="105">
        <v>2.2233144689737134</v>
      </c>
      <c r="AH2214" s="84">
        <v>9.8380896637459134</v>
      </c>
      <c r="AI2214" s="105">
        <v>8.1736608492775406E-2</v>
      </c>
      <c r="AJ2214" s="84">
        <v>36.444990465550148</v>
      </c>
      <c r="AK2214" s="84">
        <v>35.014467360135662</v>
      </c>
      <c r="AL2214" s="105">
        <v>4.0855201100193014E-2</v>
      </c>
      <c r="AM2214" s="84">
        <v>11.321625714925251</v>
      </c>
      <c r="AN2214" s="105">
        <v>2.2190598226105349</v>
      </c>
      <c r="AO2214" s="84">
        <v>33.762807749500887</v>
      </c>
      <c r="AP2214" s="105">
        <v>7.9441933145767835E-2</v>
      </c>
      <c r="AQ2214" s="108">
        <v>4.8505408424733467E-3</v>
      </c>
      <c r="AR2214" s="108">
        <v>6.1761096862720762E-4</v>
      </c>
    </row>
    <row r="2215" spans="1:44" x14ac:dyDescent="0.25">
      <c r="A2215" s="80" t="s">
        <v>326</v>
      </c>
      <c r="B2215" s="80" t="s">
        <v>347</v>
      </c>
      <c r="C2215" s="80" t="s">
        <v>285</v>
      </c>
      <c r="D2215" s="81">
        <v>3476535.0244476353</v>
      </c>
      <c r="E2215" s="81">
        <v>3458892.3446049416</v>
      </c>
      <c r="F2215" s="105">
        <v>5.1006733037563777E-3</v>
      </c>
      <c r="G2215" s="81">
        <v>2965318.5133519601</v>
      </c>
      <c r="H2215" s="105">
        <v>0.1723985159752037</v>
      </c>
      <c r="I2215" s="81">
        <v>2345059.8826490105</v>
      </c>
      <c r="J2215" s="105">
        <v>0.48249306986587293</v>
      </c>
      <c r="K2215" s="83">
        <v>1059056.6346741307</v>
      </c>
      <c r="L2215" s="83">
        <v>1131640.1164424897</v>
      </c>
      <c r="M2215" s="105">
        <v>-6.4140074846885012E-2</v>
      </c>
      <c r="N2215" s="83">
        <v>1064925.2680621743</v>
      </c>
      <c r="O2215" s="105">
        <v>-5.510840585764917E-3</v>
      </c>
      <c r="P2215" s="83">
        <v>909735.19191353233</v>
      </c>
      <c r="Q2215" s="105">
        <v>0.16413726113696495</v>
      </c>
      <c r="R2215" s="83">
        <v>701621.56461593532</v>
      </c>
      <c r="S2215" s="83">
        <v>718654.65553351562</v>
      </c>
      <c r="T2215" s="105">
        <v>-2.370135751077164E-2</v>
      </c>
      <c r="U2215" s="83">
        <v>627560.50996289402</v>
      </c>
      <c r="V2215" s="105">
        <v>0.11801420496872936</v>
      </c>
      <c r="W2215" s="83">
        <v>516896.17950089392</v>
      </c>
      <c r="X2215" s="105">
        <v>0.35737425123437566</v>
      </c>
      <c r="Y2215" s="81">
        <v>3363980.936994019</v>
      </c>
      <c r="Z2215" s="82">
        <v>112554.08745361611</v>
      </c>
      <c r="AA2215" s="83">
        <v>662749.60996906704</v>
      </c>
      <c r="AB2215" s="83">
        <v>38871.954646868318</v>
      </c>
      <c r="AC2215" s="84">
        <v>3.2826714933119296</v>
      </c>
      <c r="AD2215" s="84">
        <v>3.0565303353495277</v>
      </c>
      <c r="AE2215" s="105">
        <v>7.3986230513410481E-2</v>
      </c>
      <c r="AF2215" s="84">
        <v>2.7845320251888639</v>
      </c>
      <c r="AG2215" s="105">
        <v>0.17889521959772717</v>
      </c>
      <c r="AH2215" s="84">
        <v>2.5777389986600645</v>
      </c>
      <c r="AI2215" s="105">
        <v>0.27346930586001778</v>
      </c>
      <c r="AJ2215" s="84">
        <v>4.9550002448266763</v>
      </c>
      <c r="AK2215" s="84">
        <v>4.8130104188041827</v>
      </c>
      <c r="AL2215" s="105">
        <v>2.9501250499634649E-2</v>
      </c>
      <c r="AM2215" s="84">
        <v>4.7251515451909034</v>
      </c>
      <c r="AN2215" s="105">
        <v>4.864366728506412E-2</v>
      </c>
      <c r="AO2215" s="84">
        <v>4.5368102447833145</v>
      </c>
      <c r="AP2215" s="105">
        <v>9.21770974495177E-2</v>
      </c>
      <c r="AQ2215" s="108">
        <v>35.406416569355692</v>
      </c>
      <c r="AR2215" s="108">
        <v>33.158965275193694</v>
      </c>
    </row>
    <row r="2216" spans="1:44" x14ac:dyDescent="0.25">
      <c r="A2216" s="80" t="s">
        <v>326</v>
      </c>
      <c r="B2216" s="80" t="s">
        <v>347</v>
      </c>
      <c r="C2216" s="80" t="s">
        <v>286</v>
      </c>
      <c r="D2216" s="81">
        <v>8214.4745272243017</v>
      </c>
      <c r="E2216" s="81">
        <v>8650.3477478194236</v>
      </c>
      <c r="F2216" s="105">
        <v>-5.0387941999788001E-2</v>
      </c>
      <c r="G2216" s="81">
        <v>5710.9004460799697</v>
      </c>
      <c r="H2216" s="105">
        <v>0.4383851731932773</v>
      </c>
      <c r="I2216" s="81">
        <v>4249.2171283519265</v>
      </c>
      <c r="J2216" s="105">
        <v>0.93317363624821736</v>
      </c>
      <c r="K2216" s="83">
        <v>1805.9505287408829</v>
      </c>
      <c r="L2216" s="83">
        <v>2592.298780033515</v>
      </c>
      <c r="M2216" s="105">
        <v>-0.30334013090978101</v>
      </c>
      <c r="N2216" s="83">
        <v>1954.7961806058884</v>
      </c>
      <c r="O2216" s="105">
        <v>-7.6143821714891438E-2</v>
      </c>
      <c r="P2216" s="83">
        <v>1736.2380947647584</v>
      </c>
      <c r="Q2216" s="105">
        <v>4.0151425191237794E-2</v>
      </c>
      <c r="R2216" s="83">
        <v>395.14197568850517</v>
      </c>
      <c r="S2216" s="83">
        <v>567.98993012081326</v>
      </c>
      <c r="T2216" s="105">
        <v>-0.30431517403053743</v>
      </c>
      <c r="U2216" s="83">
        <v>418.23234211280061</v>
      </c>
      <c r="V2216" s="105">
        <v>-5.5209423325917203E-2</v>
      </c>
      <c r="W2216" s="83">
        <v>370.21167713942742</v>
      </c>
      <c r="X2216" s="105">
        <v>6.7340659651015308E-2</v>
      </c>
      <c r="Y2216" s="81">
        <v>7713.9220241809644</v>
      </c>
      <c r="Z2216" s="82">
        <v>500.55250304333697</v>
      </c>
      <c r="AA2216" s="83">
        <v>354.71871386851586</v>
      </c>
      <c r="AB2216" s="83">
        <v>40.423261819989307</v>
      </c>
      <c r="AC2216" s="84">
        <v>4.5485601053266231</v>
      </c>
      <c r="AD2216" s="84">
        <v>3.33694087056878</v>
      </c>
      <c r="AE2216" s="105">
        <v>0.36309280917864251</v>
      </c>
      <c r="AF2216" s="84">
        <v>2.9214812790916533</v>
      </c>
      <c r="AG2216" s="105">
        <v>0.55693624938813946</v>
      </c>
      <c r="AH2216" s="84">
        <v>2.4473700589593674</v>
      </c>
      <c r="AI2216" s="105">
        <v>0.85855019704731173</v>
      </c>
      <c r="AJ2216" s="84">
        <v>20.788665929280729</v>
      </c>
      <c r="AK2216" s="84">
        <v>15.229755474677988</v>
      </c>
      <c r="AL2216" s="105">
        <v>0.36500326376515746</v>
      </c>
      <c r="AM2216" s="84">
        <v>13.654851313578456</v>
      </c>
      <c r="AN2216" s="105">
        <v>0.52243810290401105</v>
      </c>
      <c r="AO2216" s="84">
        <v>11.477804161081623</v>
      </c>
      <c r="AP2216" s="105">
        <v>0.8112058402050385</v>
      </c>
      <c r="AQ2216" s="108">
        <v>8.3659478464617326E-2</v>
      </c>
      <c r="AR2216" s="108">
        <v>1.8674595695756337E-2</v>
      </c>
    </row>
    <row r="2217" spans="1:44" x14ac:dyDescent="0.25">
      <c r="A2217" s="80" t="s">
        <v>326</v>
      </c>
      <c r="B2217" s="80" t="s">
        <v>347</v>
      </c>
      <c r="C2217" s="80" t="s">
        <v>287</v>
      </c>
      <c r="D2217" s="81">
        <v>664.44646311640736</v>
      </c>
      <c r="E2217" s="81">
        <v>527.07295580029484</v>
      </c>
      <c r="F2217" s="105">
        <v>0.26063471063038685</v>
      </c>
      <c r="G2217" s="81">
        <v>1528.3134401929378</v>
      </c>
      <c r="H2217" s="105">
        <v>-0.56524202062076601</v>
      </c>
      <c r="I2217" s="81">
        <v>2234.9661269187927</v>
      </c>
      <c r="J2217" s="105">
        <v>-0.7027040118802883</v>
      </c>
      <c r="K2217" s="83">
        <v>77.037349420347994</v>
      </c>
      <c r="L2217" s="83">
        <v>63.235253345036412</v>
      </c>
      <c r="M2217" s="105">
        <v>0.21826584610963631</v>
      </c>
      <c r="N2217" s="83">
        <v>82.064991225550727</v>
      </c>
      <c r="O2217" s="105">
        <v>-6.1264148452591198E-2</v>
      </c>
      <c r="P2217" s="83">
        <v>136.58534413910971</v>
      </c>
      <c r="Q2217" s="105">
        <v>-0.43597645921741907</v>
      </c>
      <c r="R2217" s="83">
        <v>70.554470158511464</v>
      </c>
      <c r="S2217" s="83">
        <v>57.920003462366957</v>
      </c>
      <c r="T2217" s="105">
        <v>0.21813649759799561</v>
      </c>
      <c r="U2217" s="83">
        <v>75.168507141466478</v>
      </c>
      <c r="V2217" s="105">
        <v>-6.1382581062457926E-2</v>
      </c>
      <c r="W2217" s="83">
        <v>125.10483352816604</v>
      </c>
      <c r="X2217" s="105">
        <v>-0.43603721639878235</v>
      </c>
      <c r="Y2217" s="81">
        <v>664.44646311640736</v>
      </c>
      <c r="Z2217" s="80"/>
      <c r="AA2217" s="83">
        <v>70.554470158511464</v>
      </c>
      <c r="AB2217" s="80"/>
      <c r="AC2217" s="84">
        <v>8.6249912297853033</v>
      </c>
      <c r="AD2217" s="84">
        <v>8.3351125822866159</v>
      </c>
      <c r="AE2217" s="105">
        <v>3.477801225081515E-2</v>
      </c>
      <c r="AF2217" s="84">
        <v>18.623208476224164</v>
      </c>
      <c r="AG2217" s="105">
        <v>-0.53686867433199614</v>
      </c>
      <c r="AH2217" s="84">
        <v>16.36314745923633</v>
      </c>
      <c r="AI2217" s="105">
        <v>-0.47290145424211483</v>
      </c>
      <c r="AJ2217" s="84">
        <v>9.4174963205538393</v>
      </c>
      <c r="AK2217" s="84">
        <v>9.1000159580922002</v>
      </c>
      <c r="AL2217" s="105">
        <v>3.4887890738182645E-2</v>
      </c>
      <c r="AM2217" s="84">
        <v>20.331831751250096</v>
      </c>
      <c r="AN2217" s="105">
        <v>-0.53681023747529255</v>
      </c>
      <c r="AO2217" s="84">
        <v>17.864746420174193</v>
      </c>
      <c r="AP2217" s="105">
        <v>-0.47284466854122786</v>
      </c>
      <c r="AQ2217" s="108">
        <v>6.766987272010124E-3</v>
      </c>
      <c r="AR2217" s="108">
        <v>3.3344374574296484E-3</v>
      </c>
    </row>
    <row r="2218" spans="1:44" x14ac:dyDescent="0.25">
      <c r="A2218" s="80" t="s">
        <v>326</v>
      </c>
      <c r="B2218" s="80" t="s">
        <v>347</v>
      </c>
      <c r="C2218" s="80" t="s">
        <v>288</v>
      </c>
      <c r="D2218" s="81">
        <v>13813.958302007914</v>
      </c>
      <c r="E2218" s="81">
        <v>13836.384251992702</v>
      </c>
      <c r="F2218" s="105">
        <v>-1.6207955471863084E-3</v>
      </c>
      <c r="G2218" s="81">
        <v>14078.687082548142</v>
      </c>
      <c r="H2218" s="105">
        <v>-1.8803513352348363E-2</v>
      </c>
      <c r="I2218" s="81">
        <v>12156.168669825793</v>
      </c>
      <c r="J2218" s="105">
        <v>0.1363743525784657</v>
      </c>
      <c r="K2218" s="83">
        <v>4691.3527315078527</v>
      </c>
      <c r="L2218" s="83">
        <v>4659.1963561423345</v>
      </c>
      <c r="M2218" s="105">
        <v>6.90169997302768E-3</v>
      </c>
      <c r="N2218" s="83">
        <v>5481.1022548401406</v>
      </c>
      <c r="O2218" s="105">
        <v>-0.14408589488271123</v>
      </c>
      <c r="P2218" s="83">
        <v>5167.0757760792276</v>
      </c>
      <c r="Q2218" s="105">
        <v>-9.2068137799278235E-2</v>
      </c>
      <c r="R2218" s="83">
        <v>1095.4342700514728</v>
      </c>
      <c r="S2218" s="83">
        <v>1052.9836506580516</v>
      </c>
      <c r="T2218" s="105">
        <v>4.0314604473575759E-2</v>
      </c>
      <c r="U2218" s="83">
        <v>1639.7809496054449</v>
      </c>
      <c r="V2218" s="105">
        <v>-0.33196304645748553</v>
      </c>
      <c r="W2218" s="83">
        <v>1576.4657245091405</v>
      </c>
      <c r="X2218" s="105">
        <v>-0.30513283414864284</v>
      </c>
      <c r="Y2218" s="81">
        <v>13242.31132718184</v>
      </c>
      <c r="Z2218" s="82">
        <v>571.64697482607426</v>
      </c>
      <c r="AA2218" s="83">
        <v>1040.6368181038929</v>
      </c>
      <c r="AB2218" s="83">
        <v>54.797451947579816</v>
      </c>
      <c r="AC2218" s="84">
        <v>2.9445575919353124</v>
      </c>
      <c r="AD2218" s="84">
        <v>2.9696933106826142</v>
      </c>
      <c r="AE2218" s="105">
        <v>-8.4640789865011706E-3</v>
      </c>
      <c r="AF2218" s="84">
        <v>2.5685868330801203</v>
      </c>
      <c r="AG2218" s="105">
        <v>0.14637261003333374</v>
      </c>
      <c r="AH2218" s="84">
        <v>2.352620553021942</v>
      </c>
      <c r="AI2218" s="105">
        <v>0.2516075268291893</v>
      </c>
      <c r="AJ2218" s="84">
        <v>12.610485795153018</v>
      </c>
      <c r="AK2218" s="84">
        <v>13.140170071345166</v>
      </c>
      <c r="AL2218" s="105">
        <v>-4.0310305979009586E-2</v>
      </c>
      <c r="AM2218" s="84">
        <v>8.5857120647338157</v>
      </c>
      <c r="AN2218" s="105">
        <v>0.46877576374254787</v>
      </c>
      <c r="AO2218" s="84">
        <v>7.7110263044956611</v>
      </c>
      <c r="AP2218" s="105">
        <v>0.63538357894083275</v>
      </c>
      <c r="AQ2218" s="108">
        <v>0.14068685017499918</v>
      </c>
      <c r="AR2218" s="108">
        <v>5.1770739033338072E-2</v>
      </c>
    </row>
    <row r="2219" spans="1:44" x14ac:dyDescent="0.25">
      <c r="A2219" s="80" t="s">
        <v>326</v>
      </c>
      <c r="B2219" s="80" t="s">
        <v>347</v>
      </c>
      <c r="C2219" s="80" t="s">
        <v>289</v>
      </c>
      <c r="D2219" s="81">
        <v>80.767252445220947</v>
      </c>
      <c r="E2219" s="81">
        <v>10.143011927604675</v>
      </c>
      <c r="F2219" s="105">
        <v>6.9628470341643922</v>
      </c>
      <c r="G2219" s="81">
        <v>517.69325971603394</v>
      </c>
      <c r="H2219" s="105">
        <v>-0.84398627772452828</v>
      </c>
      <c r="I2219" s="81">
        <v>445.44492587447166</v>
      </c>
      <c r="J2219" s="105">
        <v>-0.81868184425568802</v>
      </c>
      <c r="K2219" s="83">
        <v>5.6318980042878373</v>
      </c>
      <c r="L2219" s="83">
        <v>0.72371963108719939</v>
      </c>
      <c r="M2219" s="105">
        <v>6.7818781781936526</v>
      </c>
      <c r="N2219" s="83">
        <v>35.828797312128458</v>
      </c>
      <c r="O2219" s="105">
        <v>-0.84281085532331346</v>
      </c>
      <c r="P2219" s="83">
        <v>30.872381384263662</v>
      </c>
      <c r="Q2219" s="105">
        <v>-0.81757487593235878</v>
      </c>
      <c r="R2219" s="83">
        <v>1.6262644733127827</v>
      </c>
      <c r="S2219" s="83">
        <v>0.20834375596899335</v>
      </c>
      <c r="T2219" s="105">
        <v>6.8056789643113209</v>
      </c>
      <c r="U2219" s="83">
        <v>10.359345103050213</v>
      </c>
      <c r="V2219" s="105">
        <v>-0.8430147410733575</v>
      </c>
      <c r="W2219" s="83">
        <v>8.9309409485337401</v>
      </c>
      <c r="X2219" s="105">
        <v>-0.81790670404334287</v>
      </c>
      <c r="Y2219" s="81">
        <v>80.767252445220947</v>
      </c>
      <c r="Z2219" s="80"/>
      <c r="AA2219" s="83">
        <v>1.6262644733127827</v>
      </c>
      <c r="AB2219" s="80"/>
      <c r="AC2219" s="84">
        <v>14.34103607411372</v>
      </c>
      <c r="AD2219" s="84">
        <v>14.015112333442515</v>
      </c>
      <c r="AE2219" s="105">
        <v>2.3255164348094055E-2</v>
      </c>
      <c r="AF2219" s="84">
        <v>14.449082820337619</v>
      </c>
      <c r="AG2219" s="105">
        <v>-7.4777581087582074E-3</v>
      </c>
      <c r="AH2219" s="84">
        <v>14.428589758920406</v>
      </c>
      <c r="AI2219" s="105">
        <v>-6.0680694558216371E-3</v>
      </c>
      <c r="AJ2219" s="84">
        <v>49.664278947626514</v>
      </c>
      <c r="AK2219" s="84">
        <v>48.684021656565527</v>
      </c>
      <c r="AL2219" s="105">
        <v>2.0135092741024391E-2</v>
      </c>
      <c r="AM2219" s="84">
        <v>49.973550892092973</v>
      </c>
      <c r="AN2219" s="105">
        <v>-6.1887126078806198E-3</v>
      </c>
      <c r="AO2219" s="84">
        <v>49.876595136104186</v>
      </c>
      <c r="AP2219" s="105">
        <v>-4.2568300401881823E-3</v>
      </c>
      <c r="AQ2219" s="108">
        <v>8.2256584936668694E-4</v>
      </c>
      <c r="AR2219" s="108">
        <v>7.6858024209073685E-5</v>
      </c>
    </row>
    <row r="2220" spans="1:44" x14ac:dyDescent="0.25">
      <c r="A2220" s="80" t="s">
        <v>326</v>
      </c>
      <c r="B2220" s="80" t="s">
        <v>347</v>
      </c>
      <c r="C2220" s="80" t="s">
        <v>290</v>
      </c>
      <c r="D2220" s="81">
        <v>609863.30182484025</v>
      </c>
      <c r="E2220" s="81">
        <v>747762.95072078111</v>
      </c>
      <c r="F2220" s="105">
        <v>-0.18441626288520593</v>
      </c>
      <c r="G2220" s="81">
        <v>869226.04672151327</v>
      </c>
      <c r="H2220" s="105">
        <v>-0.29838354001806489</v>
      </c>
      <c r="I2220" s="81">
        <v>974660.57642964716</v>
      </c>
      <c r="J2220" s="105">
        <v>-0.37428134822188397</v>
      </c>
      <c r="K2220" s="83">
        <v>183480.02698723369</v>
      </c>
      <c r="L2220" s="83">
        <v>227896.66356765773</v>
      </c>
      <c r="M2220" s="105">
        <v>-0.19489814324217899</v>
      </c>
      <c r="N2220" s="83">
        <v>285922.03233971994</v>
      </c>
      <c r="O2220" s="105">
        <v>-0.3582865038912747</v>
      </c>
      <c r="P2220" s="83">
        <v>328166.33178429765</v>
      </c>
      <c r="Q2220" s="105">
        <v>-0.44089320196370924</v>
      </c>
      <c r="R2220" s="83">
        <v>89444.89144578838</v>
      </c>
      <c r="S2220" s="83">
        <v>112278.70924651872</v>
      </c>
      <c r="T2220" s="105">
        <v>-0.20336729869771206</v>
      </c>
      <c r="U2220" s="83">
        <v>141731.58796578037</v>
      </c>
      <c r="V2220" s="105">
        <v>-0.36891350241991272</v>
      </c>
      <c r="W2220" s="83">
        <v>176499.16667698458</v>
      </c>
      <c r="X2220" s="105">
        <v>-0.49322768413131574</v>
      </c>
      <c r="Y2220" s="81">
        <v>581056.93313085102</v>
      </c>
      <c r="Z2220" s="82">
        <v>28806.368693989287</v>
      </c>
      <c r="AA2220" s="83">
        <v>81755.552184719782</v>
      </c>
      <c r="AB2220" s="83">
        <v>7689.3392610686042</v>
      </c>
      <c r="AC2220" s="84">
        <v>3.3238675175651342</v>
      </c>
      <c r="AD2220" s="84">
        <v>3.2811491796973411</v>
      </c>
      <c r="AE2220" s="105">
        <v>1.3019322050981396E-2</v>
      </c>
      <c r="AF2220" s="84">
        <v>3.0400806807666267</v>
      </c>
      <c r="AG2220" s="105">
        <v>9.3348455714979267E-2</v>
      </c>
      <c r="AH2220" s="84">
        <v>2.9700200234748255</v>
      </c>
      <c r="AI2220" s="105">
        <v>0.11913976717110439</v>
      </c>
      <c r="AJ2220" s="84">
        <v>6.8183133990885558</v>
      </c>
      <c r="AK2220" s="84">
        <v>6.6598819646117908</v>
      </c>
      <c r="AL2220" s="105">
        <v>2.3788925287056506E-2</v>
      </c>
      <c r="AM2220" s="84">
        <v>6.1329027579326842</v>
      </c>
      <c r="AN2220" s="105">
        <v>0.11175958077426193</v>
      </c>
      <c r="AO2220" s="84">
        <v>5.5221823126983782</v>
      </c>
      <c r="AP2220" s="105">
        <v>0.23471356304367133</v>
      </c>
      <c r="AQ2220" s="108">
        <v>6.2110906298732838</v>
      </c>
      <c r="AR2220" s="108">
        <v>4.2272076559076224</v>
      </c>
    </row>
    <row r="2221" spans="1:44" x14ac:dyDescent="0.25">
      <c r="A2221" s="80" t="s">
        <v>326</v>
      </c>
      <c r="B2221" s="80" t="s">
        <v>347</v>
      </c>
      <c r="C2221" s="80" t="s">
        <v>291</v>
      </c>
      <c r="D2221" s="81">
        <v>345831.29101616383</v>
      </c>
      <c r="E2221" s="81">
        <v>417372.57987348078</v>
      </c>
      <c r="F2221" s="105">
        <v>-0.17140869407138207</v>
      </c>
      <c r="G2221" s="81">
        <v>379763.69257706997</v>
      </c>
      <c r="H2221" s="105">
        <v>-8.9351357763143305E-2</v>
      </c>
      <c r="I2221" s="81">
        <v>332997.54398056271</v>
      </c>
      <c r="J2221" s="105">
        <v>3.8540065137388016E-2</v>
      </c>
      <c r="K2221" s="83">
        <v>83129.891884533354</v>
      </c>
      <c r="L2221" s="83">
        <v>116011.41851958519</v>
      </c>
      <c r="M2221" s="105">
        <v>-0.28343353658330395</v>
      </c>
      <c r="N2221" s="83">
        <v>116546.05007733731</v>
      </c>
      <c r="O2221" s="105">
        <v>-0.28672064107389095</v>
      </c>
      <c r="P2221" s="83">
        <v>106676.14098334758</v>
      </c>
      <c r="Q2221" s="105">
        <v>-0.22072647999602699</v>
      </c>
      <c r="R2221" s="83">
        <v>25971.575694532155</v>
      </c>
      <c r="S2221" s="83">
        <v>37675.700086080687</v>
      </c>
      <c r="T2221" s="105">
        <v>-0.31065446334924585</v>
      </c>
      <c r="U2221" s="83">
        <v>38591.24739956385</v>
      </c>
      <c r="V2221" s="105">
        <v>-0.32700864976897115</v>
      </c>
      <c r="W2221" s="83">
        <v>33592.924228845673</v>
      </c>
      <c r="X2221" s="105">
        <v>-0.22687362619563781</v>
      </c>
      <c r="Y2221" s="81">
        <v>338980.83599331282</v>
      </c>
      <c r="Z2221" s="82">
        <v>6850.4550228510307</v>
      </c>
      <c r="AA2221" s="83">
        <v>25041.227566188387</v>
      </c>
      <c r="AB2221" s="83">
        <v>930.34812834376953</v>
      </c>
      <c r="AC2221" s="84">
        <v>4.1601316106187207</v>
      </c>
      <c r="AD2221" s="84">
        <v>3.5976853416633245</v>
      </c>
      <c r="AE2221" s="105">
        <v>0.15633559234375938</v>
      </c>
      <c r="AF2221" s="84">
        <v>3.2584861719901053</v>
      </c>
      <c r="AG2221" s="105">
        <v>0.2767068482226947</v>
      </c>
      <c r="AH2221" s="84">
        <v>3.1215747111863044</v>
      </c>
      <c r="AI2221" s="105">
        <v>0.33270288092439393</v>
      </c>
      <c r="AJ2221" s="84">
        <v>13.315760856549506</v>
      </c>
      <c r="AK2221" s="84">
        <v>11.078031169158802</v>
      </c>
      <c r="AL2221" s="105">
        <v>0.20199705644632374</v>
      </c>
      <c r="AM2221" s="84">
        <v>9.8406690160878814</v>
      </c>
      <c r="AN2221" s="105">
        <v>0.35313573038382035</v>
      </c>
      <c r="AO2221" s="84">
        <v>9.9127286958431373</v>
      </c>
      <c r="AP2221" s="105">
        <v>0.3432992332508219</v>
      </c>
      <c r="AQ2221" s="108">
        <v>3.5220835303915421</v>
      </c>
      <c r="AR2221" s="108">
        <v>1.2274288876347013</v>
      </c>
    </row>
    <row r="2222" spans="1:44" x14ac:dyDescent="0.25">
      <c r="A2222" s="80" t="s">
        <v>326</v>
      </c>
      <c r="B2222" s="80" t="s">
        <v>347</v>
      </c>
      <c r="C2222" s="80" t="s">
        <v>292</v>
      </c>
      <c r="D2222" s="81">
        <v>5246076.969537233</v>
      </c>
      <c r="E2222" s="81">
        <v>5504786.0791262127</v>
      </c>
      <c r="F2222" s="105">
        <v>-4.6997123207019376E-2</v>
      </c>
      <c r="G2222" s="81">
        <v>5179589.7779918611</v>
      </c>
      <c r="H2222" s="105">
        <v>1.2836381720397388E-2</v>
      </c>
      <c r="I2222" s="81">
        <v>4743318.9621409103</v>
      </c>
      <c r="J2222" s="105">
        <v>0.1059928736416666</v>
      </c>
      <c r="K2222" s="83">
        <v>2072089.5321380219</v>
      </c>
      <c r="L2222" s="83">
        <v>2316812.9896497689</v>
      </c>
      <c r="M2222" s="105">
        <v>-0.10562935316964953</v>
      </c>
      <c r="N2222" s="83">
        <v>2249268.5632746341</v>
      </c>
      <c r="O2222" s="105">
        <v>-7.8771843447037387E-2</v>
      </c>
      <c r="P2222" s="83">
        <v>2154482.7147805234</v>
      </c>
      <c r="Q2222" s="105">
        <v>-3.8242675180104622E-2</v>
      </c>
      <c r="R2222" s="83">
        <v>1275431.4209856831</v>
      </c>
      <c r="S2222" s="83">
        <v>1399985.6075684193</v>
      </c>
      <c r="T2222" s="105">
        <v>-8.8968190750953177E-2</v>
      </c>
      <c r="U2222" s="83">
        <v>1338670.1297638204</v>
      </c>
      <c r="V2222" s="105">
        <v>-4.7239949089843705E-2</v>
      </c>
      <c r="W2222" s="83">
        <v>1305879.140434911</v>
      </c>
      <c r="X2222" s="105">
        <v>-2.331587855755746E-2</v>
      </c>
      <c r="Y2222" s="81">
        <v>5084548.5950787412</v>
      </c>
      <c r="Z2222" s="82">
        <v>161528.37445849212</v>
      </c>
      <c r="AA2222" s="83">
        <v>1200870.3437556773</v>
      </c>
      <c r="AB2222" s="83">
        <v>74561.077230005787</v>
      </c>
      <c r="AC2222" s="84">
        <v>2.5317810298111154</v>
      </c>
      <c r="AD2222" s="84">
        <v>2.3760165812771827</v>
      </c>
      <c r="AE2222" s="105">
        <v>6.5556970334863754E-2</v>
      </c>
      <c r="AF2222" s="84">
        <v>2.3027884986980265</v>
      </c>
      <c r="AG2222" s="105">
        <v>9.9441408206858345E-2</v>
      </c>
      <c r="AH2222" s="84">
        <v>2.2016045566761999</v>
      </c>
      <c r="AI2222" s="105">
        <v>0.14997083474127096</v>
      </c>
      <c r="AJ2222" s="84">
        <v>4.1131783984770758</v>
      </c>
      <c r="AK2222" s="84">
        <v>3.9320304790041822</v>
      </c>
      <c r="AL2222" s="105">
        <v>4.6069815694503642E-2</v>
      </c>
      <c r="AM2222" s="84">
        <v>3.8692054620697993</v>
      </c>
      <c r="AN2222" s="105">
        <v>6.3055048070971439E-2</v>
      </c>
      <c r="AO2222" s="84">
        <v>3.6322802128236704</v>
      </c>
      <c r="AP2222" s="105">
        <v>0.13239567364753602</v>
      </c>
      <c r="AQ2222" s="108">
        <v>53.428136127536987</v>
      </c>
      <c r="AR2222" s="108">
        <v>60.277489079894032</v>
      </c>
    </row>
    <row r="2223" spans="1:44" x14ac:dyDescent="0.25">
      <c r="A2223" s="80" t="s">
        <v>326</v>
      </c>
      <c r="B2223" s="80" t="s">
        <v>347</v>
      </c>
      <c r="C2223" s="80" t="s">
        <v>293</v>
      </c>
      <c r="D2223" s="80"/>
      <c r="E2223" s="81">
        <v>16.707779231071473</v>
      </c>
      <c r="F2223" s="105">
        <v>-1</v>
      </c>
      <c r="G2223" s="81">
        <v>176.81879866123199</v>
      </c>
      <c r="H2223" s="105">
        <v>-1</v>
      </c>
      <c r="I2223" s="81">
        <v>178.31891211867332</v>
      </c>
      <c r="J2223" s="105">
        <v>-1</v>
      </c>
      <c r="K2223" s="80"/>
      <c r="L2223" s="83">
        <v>6.6655706332160207</v>
      </c>
      <c r="M2223" s="105">
        <v>-1</v>
      </c>
      <c r="N2223" s="83">
        <v>16.499418760667577</v>
      </c>
      <c r="O2223" s="105">
        <v>-1</v>
      </c>
      <c r="P2223" s="83">
        <v>18.880924691170616</v>
      </c>
      <c r="Q2223" s="105">
        <v>-1</v>
      </c>
      <c r="R2223" s="80"/>
      <c r="S2223" s="83">
        <v>2.8504084256829287</v>
      </c>
      <c r="T2223" s="105">
        <v>-1</v>
      </c>
      <c r="U2223" s="83">
        <v>7.0727518948812165</v>
      </c>
      <c r="V2223" s="105">
        <v>-1</v>
      </c>
      <c r="W2223" s="83">
        <v>8.1012860689176041</v>
      </c>
      <c r="X2223" s="105">
        <v>-1</v>
      </c>
      <c r="Y2223" s="80"/>
      <c r="Z2223" s="80"/>
      <c r="AA2223" s="80"/>
      <c r="AB2223" s="80"/>
      <c r="AC2223" s="80"/>
      <c r="AD2223" s="84">
        <v>2.5065789788218424</v>
      </c>
      <c r="AE2223" s="105">
        <v>-1</v>
      </c>
      <c r="AF2223" s="84">
        <v>10.716668340023258</v>
      </c>
      <c r="AG2223" s="105">
        <v>-1</v>
      </c>
      <c r="AH2223" s="84">
        <v>9.4443950725602708</v>
      </c>
      <c r="AI2223" s="105">
        <v>-1</v>
      </c>
      <c r="AJ2223" s="80"/>
      <c r="AK2223" s="84">
        <v>5.8615386765384194</v>
      </c>
      <c r="AL2223" s="105">
        <v>-1</v>
      </c>
      <c r="AM2223" s="84">
        <v>25.000000182277223</v>
      </c>
      <c r="AN2223" s="105">
        <v>-1</v>
      </c>
      <c r="AO2223" s="84">
        <v>22.011185705789813</v>
      </c>
      <c r="AP2223" s="105">
        <v>-1</v>
      </c>
      <c r="AQ2223" s="80"/>
      <c r="AR2223" s="80"/>
    </row>
    <row r="2224" spans="1:44" x14ac:dyDescent="0.25">
      <c r="A2224" s="80" t="s">
        <v>326</v>
      </c>
      <c r="B2224" s="80" t="s">
        <v>348</v>
      </c>
      <c r="C2224" s="80" t="s">
        <v>281</v>
      </c>
      <c r="D2224" s="81">
        <v>1679408117.0016122</v>
      </c>
      <c r="E2224" s="81">
        <v>1560427040.6940196</v>
      </c>
      <c r="F2224" s="105">
        <v>7.6249047987962518E-2</v>
      </c>
      <c r="G2224" s="81">
        <v>1459798823.7382746</v>
      </c>
      <c r="H2224" s="105">
        <v>0.15043805330720766</v>
      </c>
      <c r="I2224" s="81">
        <v>1336609613.029655</v>
      </c>
      <c r="J2224" s="105">
        <v>0.25646868063064848</v>
      </c>
      <c r="K2224" s="83">
        <v>785467424.05094922</v>
      </c>
      <c r="L2224" s="83">
        <v>834157963.52016532</v>
      </c>
      <c r="M2224" s="105">
        <v>-5.8370886089417574E-2</v>
      </c>
      <c r="N2224" s="83">
        <v>792687066.7836529</v>
      </c>
      <c r="O2224" s="105">
        <v>-9.107809418409666E-3</v>
      </c>
      <c r="P2224" s="83">
        <v>727541462.25627422</v>
      </c>
      <c r="Q2224" s="105">
        <v>7.9618777485249009E-2</v>
      </c>
      <c r="R2224" s="83">
        <v>1106695636.1738985</v>
      </c>
      <c r="S2224" s="83">
        <v>1142634673.1462188</v>
      </c>
      <c r="T2224" s="105">
        <v>-3.1452779980291508E-2</v>
      </c>
      <c r="U2224" s="83">
        <v>1106725204.607868</v>
      </c>
      <c r="V2224" s="105">
        <v>-2.6717051212341634E-5</v>
      </c>
      <c r="W2224" s="83">
        <v>1032653672.2595135</v>
      </c>
      <c r="X2224" s="105">
        <v>7.1700673617299329E-2</v>
      </c>
      <c r="Y2224" s="81">
        <v>1521686276.4087048</v>
      </c>
      <c r="Z2224" s="82">
        <v>157721840.59290755</v>
      </c>
      <c r="AA2224" s="83">
        <v>950506523.29041851</v>
      </c>
      <c r="AB2224" s="83">
        <v>156189112.88347995</v>
      </c>
      <c r="AC2224" s="84">
        <v>2.138100277081227</v>
      </c>
      <c r="AD2224" s="84">
        <v>1.8706613242760188</v>
      </c>
      <c r="AE2224" s="105">
        <v>0.142964923331973</v>
      </c>
      <c r="AF2224" s="84">
        <v>1.8415827441987214</v>
      </c>
      <c r="AG2224" s="105">
        <v>0.16101233236279119</v>
      </c>
      <c r="AH2224" s="84">
        <v>1.8371593680510243</v>
      </c>
      <c r="AI2224" s="105">
        <v>0.16380773179708408</v>
      </c>
      <c r="AJ2224" s="84">
        <v>1.5174977311808264</v>
      </c>
      <c r="AK2224" s="84">
        <v>1.3656394973534445</v>
      </c>
      <c r="AL2224" s="105">
        <v>0.11119935687396068</v>
      </c>
      <c r="AM2224" s="84">
        <v>1.3190255518356129</v>
      </c>
      <c r="AN2224" s="105">
        <v>0.15046879044080011</v>
      </c>
      <c r="AO2224" s="84">
        <v>1.2943445115583292</v>
      </c>
      <c r="AP2224" s="105">
        <v>0.17240635520896316</v>
      </c>
      <c r="AQ2224" s="80"/>
      <c r="AR2224" s="80"/>
    </row>
    <row r="2225" spans="1:44" x14ac:dyDescent="0.25">
      <c r="A2225" s="80" t="s">
        <v>326</v>
      </c>
      <c r="B2225" s="80" t="s">
        <v>348</v>
      </c>
      <c r="C2225" s="80" t="s">
        <v>313</v>
      </c>
      <c r="D2225" s="81">
        <v>764729152.29672635</v>
      </c>
      <c r="E2225" s="81">
        <v>755504441.91084385</v>
      </c>
      <c r="F2225" s="105">
        <v>1.2210001522361789E-2</v>
      </c>
      <c r="G2225" s="81">
        <v>704654403.38059998</v>
      </c>
      <c r="H2225" s="105">
        <v>8.5254202099520018E-2</v>
      </c>
      <c r="I2225" s="81">
        <v>632448559.73289597</v>
      </c>
      <c r="J2225" s="105">
        <v>0.20915628714483414</v>
      </c>
      <c r="K2225" s="83">
        <v>427709111.11263382</v>
      </c>
      <c r="L2225" s="83">
        <v>464195755.43865341</v>
      </c>
      <c r="M2225" s="105">
        <v>-7.860184824727795E-2</v>
      </c>
      <c r="N2225" s="83">
        <v>437765243.78287667</v>
      </c>
      <c r="O2225" s="105">
        <v>-2.297151912596903E-2</v>
      </c>
      <c r="P2225" s="83">
        <v>401839580.71739274</v>
      </c>
      <c r="Q2225" s="105">
        <v>6.437775579263981E-2</v>
      </c>
      <c r="R2225" s="83">
        <v>482210189.13904387</v>
      </c>
      <c r="S2225" s="83">
        <v>515282839.72913957</v>
      </c>
      <c r="T2225" s="105">
        <v>-6.4183489222114337E-2</v>
      </c>
      <c r="U2225" s="83">
        <v>490612519.28356904</v>
      </c>
      <c r="V2225" s="105">
        <v>-1.7126204110720439E-2</v>
      </c>
      <c r="W2225" s="83">
        <v>447042229.78485656</v>
      </c>
      <c r="X2225" s="105">
        <v>7.8668092209347285E-2</v>
      </c>
      <c r="Y2225" s="81">
        <v>725499930.39272714</v>
      </c>
      <c r="Z2225" s="82">
        <v>39229221.903999217</v>
      </c>
      <c r="AA2225" s="83">
        <v>436520280.0373773</v>
      </c>
      <c r="AB2225" s="83">
        <v>45689909.101666547</v>
      </c>
      <c r="AC2225" s="84">
        <v>1.7879655411299877</v>
      </c>
      <c r="AD2225" s="84">
        <v>1.6275556875717465</v>
      </c>
      <c r="AE2225" s="105">
        <v>9.8558749653332514E-2</v>
      </c>
      <c r="AF2225" s="84">
        <v>1.6096627436464448</v>
      </c>
      <c r="AG2225" s="105">
        <v>0.11077028289766166</v>
      </c>
      <c r="AH2225" s="84">
        <v>1.5738831864292802</v>
      </c>
      <c r="AI2225" s="105">
        <v>0.13602175596424226</v>
      </c>
      <c r="AJ2225" s="84">
        <v>1.5858834373908657</v>
      </c>
      <c r="AK2225" s="84">
        <v>1.4661936778410429</v>
      </c>
      <c r="AL2225" s="105">
        <v>8.1632980252694068E-2</v>
      </c>
      <c r="AM2225" s="84">
        <v>1.4362748109436583</v>
      </c>
      <c r="AN2225" s="105">
        <v>0.10416434606195722</v>
      </c>
      <c r="AO2225" s="84">
        <v>1.4147400795608684</v>
      </c>
      <c r="AP2225" s="105">
        <v>0.12097159068478477</v>
      </c>
      <c r="AQ2225" s="80"/>
      <c r="AR2225" s="80"/>
    </row>
    <row r="2226" spans="1:44" x14ac:dyDescent="0.25">
      <c r="A2226" s="80" t="s">
        <v>326</v>
      </c>
      <c r="B2226" s="80" t="s">
        <v>348</v>
      </c>
      <c r="C2226" s="80" t="s">
        <v>328</v>
      </c>
      <c r="D2226" s="81">
        <v>23825083.226639513</v>
      </c>
      <c r="E2226" s="81">
        <v>24179746.209650196</v>
      </c>
      <c r="F2226" s="105">
        <v>-1.4667771114534541E-2</v>
      </c>
      <c r="G2226" s="81">
        <v>22430898.360426683</v>
      </c>
      <c r="H2226" s="105">
        <v>6.2154660228521924E-2</v>
      </c>
      <c r="I2226" s="81">
        <v>21101892.55163775</v>
      </c>
      <c r="J2226" s="105">
        <v>0.12904959440665958</v>
      </c>
      <c r="K2226" s="83">
        <v>9279934.2098700851</v>
      </c>
      <c r="L2226" s="83">
        <v>9848690.1720909942</v>
      </c>
      <c r="M2226" s="105">
        <v>-5.7749401421179583E-2</v>
      </c>
      <c r="N2226" s="83">
        <v>9337612.7640011944</v>
      </c>
      <c r="O2226" s="105">
        <v>-6.1770128606611699E-3</v>
      </c>
      <c r="P2226" s="83">
        <v>8819351.091716256</v>
      </c>
      <c r="Q2226" s="105">
        <v>5.2224150435108613E-2</v>
      </c>
      <c r="R2226" s="83">
        <v>5971984.6087937169</v>
      </c>
      <c r="S2226" s="83">
        <v>6259911.5703201983</v>
      </c>
      <c r="T2226" s="105">
        <v>-4.5995372025958797E-2</v>
      </c>
      <c r="U2226" s="83">
        <v>5871743.0096829031</v>
      </c>
      <c r="V2226" s="105">
        <v>1.7071864171423819E-2</v>
      </c>
      <c r="W2226" s="83">
        <v>5535401.0052250065</v>
      </c>
      <c r="X2226" s="105">
        <v>7.8871179008821221E-2</v>
      </c>
      <c r="Y2226" s="81">
        <v>23506218.347425878</v>
      </c>
      <c r="Z2226" s="82">
        <v>318864.87921363476</v>
      </c>
      <c r="AA2226" s="83">
        <v>5848430.7116015293</v>
      </c>
      <c r="AB2226" s="83">
        <v>123553.89719218759</v>
      </c>
      <c r="AC2226" s="84">
        <v>2.5673763076142597</v>
      </c>
      <c r="AD2226" s="84">
        <v>2.4551230455162698</v>
      </c>
      <c r="AE2226" s="105">
        <v>4.5722051407156662E-2</v>
      </c>
      <c r="AF2226" s="84">
        <v>2.4022091006925606</v>
      </c>
      <c r="AG2226" s="105">
        <v>6.8756382145951075E-2</v>
      </c>
      <c r="AH2226" s="84">
        <v>2.3926808596448899</v>
      </c>
      <c r="AI2226" s="105">
        <v>7.3012431752096402E-2</v>
      </c>
      <c r="AJ2226" s="84">
        <v>3.9894749881902238</v>
      </c>
      <c r="AK2226" s="84">
        <v>3.8626338308503274</v>
      </c>
      <c r="AL2226" s="105">
        <v>3.2837996790385224E-2</v>
      </c>
      <c r="AM2226" s="84">
        <v>3.8201430688360523</v>
      </c>
      <c r="AN2226" s="105">
        <v>4.4326067454265476E-2</v>
      </c>
      <c r="AO2226" s="84">
        <v>3.8121705241804764</v>
      </c>
      <c r="AP2226" s="105">
        <v>4.6510108318898867E-2</v>
      </c>
      <c r="AQ2226" s="108">
        <v>100</v>
      </c>
      <c r="AR2226" s="108">
        <v>100.00000000000001</v>
      </c>
    </row>
    <row r="2227" spans="1:44" x14ac:dyDescent="0.25">
      <c r="A2227" s="80" t="s">
        <v>326</v>
      </c>
      <c r="B2227" s="80" t="s">
        <v>348</v>
      </c>
      <c r="C2227" s="80" t="s">
        <v>270</v>
      </c>
      <c r="D2227" s="81">
        <v>12730098.775954444</v>
      </c>
      <c r="E2227" s="81">
        <v>13254610.887734495</v>
      </c>
      <c r="F2227" s="105">
        <v>-3.9572049019215065E-2</v>
      </c>
      <c r="G2227" s="81">
        <v>13012910.216275353</v>
      </c>
      <c r="H2227" s="105">
        <v>-2.1733143134054243E-2</v>
      </c>
      <c r="I2227" s="81">
        <v>12610293.143401308</v>
      </c>
      <c r="J2227" s="105">
        <v>9.5006223242183434E-3</v>
      </c>
      <c r="K2227" s="83">
        <v>5381339.8676811755</v>
      </c>
      <c r="L2227" s="83">
        <v>5864157.8564240923</v>
      </c>
      <c r="M2227" s="105">
        <v>-8.2333729849034906E-2</v>
      </c>
      <c r="N2227" s="83">
        <v>5774767.9125268403</v>
      </c>
      <c r="O2227" s="105">
        <v>-6.8128806352931726E-2</v>
      </c>
      <c r="P2227" s="83">
        <v>5641385.5494980086</v>
      </c>
      <c r="Q2227" s="105">
        <v>-4.6096066211956194E-2</v>
      </c>
      <c r="R2227" s="83">
        <v>3490354.4872127906</v>
      </c>
      <c r="S2227" s="83">
        <v>3807531.0218374049</v>
      </c>
      <c r="T2227" s="105">
        <v>-8.3302416396742587E-2</v>
      </c>
      <c r="U2227" s="83">
        <v>3761665.0465178182</v>
      </c>
      <c r="V2227" s="105">
        <v>-7.2125124366450535E-2</v>
      </c>
      <c r="W2227" s="83">
        <v>3695991.1839976995</v>
      </c>
      <c r="X2227" s="105">
        <v>-5.5637767123266187E-2</v>
      </c>
      <c r="Y2227" s="81">
        <v>12514524.723554285</v>
      </c>
      <c r="Z2227" s="82">
        <v>215574.05240015913</v>
      </c>
      <c r="AA2227" s="83">
        <v>3410833.8544409531</v>
      </c>
      <c r="AB2227" s="83">
        <v>79520.632771837583</v>
      </c>
      <c r="AC2227" s="84">
        <v>2.3656002201994082</v>
      </c>
      <c r="AD2227" s="84">
        <v>2.2602752538822397</v>
      </c>
      <c r="AE2227" s="105">
        <v>4.6598292016099691E-2</v>
      </c>
      <c r="AF2227" s="84">
        <v>2.2534083470345649</v>
      </c>
      <c r="AG2227" s="105">
        <v>4.9787635389069738E-2</v>
      </c>
      <c r="AH2227" s="84">
        <v>2.2353184395495567</v>
      </c>
      <c r="AI2227" s="105">
        <v>5.8283320329118232E-2</v>
      </c>
      <c r="AJ2227" s="84">
        <v>3.6472223158399064</v>
      </c>
      <c r="AK2227" s="84">
        <v>3.4811563744891569</v>
      </c>
      <c r="AL2227" s="105">
        <v>4.7704246372764242E-2</v>
      </c>
      <c r="AM2227" s="84">
        <v>3.4593484681262181</v>
      </c>
      <c r="AN2227" s="105">
        <v>5.4309026524711916E-2</v>
      </c>
      <c r="AO2227" s="84">
        <v>3.4118839887928578</v>
      </c>
      <c r="AP2227" s="105">
        <v>6.8976063611797228E-2</v>
      </c>
      <c r="AQ2227" s="80"/>
      <c r="AR2227" s="80"/>
    </row>
    <row r="2228" spans="1:44" x14ac:dyDescent="0.25">
      <c r="A2228" s="80" t="s">
        <v>326</v>
      </c>
      <c r="B2228" s="80" t="s">
        <v>348</v>
      </c>
      <c r="C2228" s="80" t="s">
        <v>271</v>
      </c>
      <c r="D2228" s="81">
        <v>10614346.792005468</v>
      </c>
      <c r="E2228" s="81">
        <v>10259839.763611682</v>
      </c>
      <c r="F2228" s="105">
        <v>3.4552881581163444E-2</v>
      </c>
      <c r="G2228" s="81">
        <v>8844345.2409830876</v>
      </c>
      <c r="H2228" s="105">
        <v>0.20012804823815733</v>
      </c>
      <c r="I2228" s="81">
        <v>7954382.4452599948</v>
      </c>
      <c r="J2228" s="105">
        <v>0.33440237064921896</v>
      </c>
      <c r="K2228" s="83">
        <v>3794323.8279288276</v>
      </c>
      <c r="L2228" s="83">
        <v>3816073.7342363335</v>
      </c>
      <c r="M2228" s="105">
        <v>-5.6995508531122408E-3</v>
      </c>
      <c r="N2228" s="83">
        <v>3416171.4330398301</v>
      </c>
      <c r="O2228" s="105">
        <v>0.11069479453860551</v>
      </c>
      <c r="P2228" s="83">
        <v>3033851.5999721223</v>
      </c>
      <c r="Q2228" s="105">
        <v>0.25066230265306749</v>
      </c>
      <c r="R2228" s="83">
        <v>2451419.2074956289</v>
      </c>
      <c r="S2228" s="83">
        <v>2404616.3819957539</v>
      </c>
      <c r="T2228" s="105">
        <v>1.9463738935784083E-2</v>
      </c>
      <c r="U2228" s="83">
        <v>2067603.1392082728</v>
      </c>
      <c r="V2228" s="105">
        <v>0.185633336015502</v>
      </c>
      <c r="W2228" s="83">
        <v>1797906.7841297509</v>
      </c>
      <c r="X2228" s="105">
        <v>0.36348515347651938</v>
      </c>
      <c r="Y2228" s="81">
        <v>10517613.648234092</v>
      </c>
      <c r="Z2228" s="82">
        <v>96733.143771376461</v>
      </c>
      <c r="AA2228" s="83">
        <v>2408520.6855136971</v>
      </c>
      <c r="AB2228" s="83">
        <v>42898.521981931983</v>
      </c>
      <c r="AC2228" s="84">
        <v>2.7974277561331458</v>
      </c>
      <c r="AD2228" s="84">
        <v>2.6885853047241666</v>
      </c>
      <c r="AE2228" s="105">
        <v>4.0483168310758065E-2</v>
      </c>
      <c r="AF2228" s="84">
        <v>2.5889641121180729</v>
      </c>
      <c r="AG2228" s="105">
        <v>8.0520097995690432E-2</v>
      </c>
      <c r="AH2228" s="84">
        <v>2.6218759168487629</v>
      </c>
      <c r="AI2228" s="105">
        <v>6.6956577981531235E-2</v>
      </c>
      <c r="AJ2228" s="84">
        <v>4.3298782841997436</v>
      </c>
      <c r="AK2228" s="84">
        <v>4.2667262189640187</v>
      </c>
      <c r="AL2228" s="105">
        <v>1.480105870281467E-2</v>
      </c>
      <c r="AM2228" s="84">
        <v>4.2775835813297167</v>
      </c>
      <c r="AN2228" s="105">
        <v>1.2225290722144285E-2</v>
      </c>
      <c r="AO2228" s="84">
        <v>4.4242463043545337</v>
      </c>
      <c r="AP2228" s="105">
        <v>-2.1329739273762627E-2</v>
      </c>
      <c r="AQ2228" s="80"/>
      <c r="AR2228" s="80"/>
    </row>
    <row r="2229" spans="1:44" x14ac:dyDescent="0.25">
      <c r="A2229" s="80" t="s">
        <v>326</v>
      </c>
      <c r="B2229" s="80" t="s">
        <v>348</v>
      </c>
      <c r="C2229" s="80" t="s">
        <v>127</v>
      </c>
      <c r="D2229" s="81">
        <v>480637.65867960092</v>
      </c>
      <c r="E2229" s="81">
        <v>665295.55830401776</v>
      </c>
      <c r="F2229" s="105">
        <v>-0.27755769194544117</v>
      </c>
      <c r="G2229" s="81">
        <v>573642.90316824126</v>
      </c>
      <c r="H2229" s="105">
        <v>-0.16213090752970272</v>
      </c>
      <c r="I2229" s="81">
        <v>537216.96297644963</v>
      </c>
      <c r="J2229" s="105">
        <v>-0.1053192810282296</v>
      </c>
      <c r="K2229" s="83">
        <v>104270.51426008284</v>
      </c>
      <c r="L2229" s="83">
        <v>168458.58143056859</v>
      </c>
      <c r="M2229" s="105">
        <v>-0.38103174457123945</v>
      </c>
      <c r="N2229" s="83">
        <v>146673.41843452267</v>
      </c>
      <c r="O2229" s="105">
        <v>-0.28909740174474186</v>
      </c>
      <c r="P2229" s="83">
        <v>144113.94224612403</v>
      </c>
      <c r="Q2229" s="105">
        <v>-0.27647170957265788</v>
      </c>
      <c r="R2229" s="83">
        <v>30210.914085295259</v>
      </c>
      <c r="S2229" s="83">
        <v>47764.166487039176</v>
      </c>
      <c r="T2229" s="105">
        <v>-0.36749835059943942</v>
      </c>
      <c r="U2229" s="83">
        <v>42474.82395680964</v>
      </c>
      <c r="V2229" s="105">
        <v>-0.2887336245109548</v>
      </c>
      <c r="W2229" s="83">
        <v>41503.037097555054</v>
      </c>
      <c r="X2229" s="105">
        <v>-0.27207943808346052</v>
      </c>
      <c r="Y2229" s="81">
        <v>474079.97563750175</v>
      </c>
      <c r="Z2229" s="82">
        <v>6557.6830420991482</v>
      </c>
      <c r="AA2229" s="83">
        <v>29076.171646877228</v>
      </c>
      <c r="AB2229" s="83">
        <v>1134.742438418031</v>
      </c>
      <c r="AC2229" s="84">
        <v>4.6095261166617272</v>
      </c>
      <c r="AD2229" s="84">
        <v>3.94931236304055</v>
      </c>
      <c r="AE2229" s="105">
        <v>0.16717182459401184</v>
      </c>
      <c r="AF2229" s="84">
        <v>3.9110215694899382</v>
      </c>
      <c r="AG2229" s="105">
        <v>0.17859900150407135</v>
      </c>
      <c r="AH2229" s="84">
        <v>3.7277237344528902</v>
      </c>
      <c r="AI2229" s="105">
        <v>0.2365525036254483</v>
      </c>
      <c r="AJ2229" s="84">
        <v>15.909404704624432</v>
      </c>
      <c r="AK2229" s="84">
        <v>13.928758884226442</v>
      </c>
      <c r="AL2229" s="105">
        <v>0.14219829899137415</v>
      </c>
      <c r="AM2229" s="84">
        <v>13.505480417094791</v>
      </c>
      <c r="AN2229" s="105">
        <v>0.17799620696845653</v>
      </c>
      <c r="AO2229" s="84">
        <v>12.944039775057743</v>
      </c>
      <c r="AP2229" s="105">
        <v>0.22909114782548334</v>
      </c>
      <c r="AQ2229" s="80"/>
      <c r="AR2229" s="80"/>
    </row>
    <row r="2230" spans="1:44" x14ac:dyDescent="0.25">
      <c r="A2230" s="80" t="s">
        <v>326</v>
      </c>
      <c r="B2230" s="80" t="s">
        <v>348</v>
      </c>
      <c r="C2230" s="80" t="s">
        <v>282</v>
      </c>
      <c r="D2230" s="81">
        <v>45138.281651895049</v>
      </c>
      <c r="E2230" s="81">
        <v>144003.88405968546</v>
      </c>
      <c r="F2230" s="105">
        <v>-0.68654816537318852</v>
      </c>
      <c r="G2230" s="81">
        <v>130541.2902925387</v>
      </c>
      <c r="H2230" s="105">
        <v>-0.65422218862138048</v>
      </c>
      <c r="I2230" s="81">
        <v>99258.464624795917</v>
      </c>
      <c r="J2230" s="105">
        <v>-0.54524501439226392</v>
      </c>
      <c r="K2230" s="83">
        <v>9270.2248097372158</v>
      </c>
      <c r="L2230" s="83">
        <v>43755.702095626169</v>
      </c>
      <c r="M2230" s="105">
        <v>-0.78813676010780165</v>
      </c>
      <c r="N2230" s="83">
        <v>42795.688016994034</v>
      </c>
      <c r="O2230" s="105">
        <v>-0.78338413893343561</v>
      </c>
      <c r="P2230" s="83">
        <v>33727.045844661421</v>
      </c>
      <c r="Q2230" s="105">
        <v>-0.72513973348173988</v>
      </c>
      <c r="R2230" s="83">
        <v>3179.0602186825899</v>
      </c>
      <c r="S2230" s="83">
        <v>11024.94918653799</v>
      </c>
      <c r="T2230" s="105">
        <v>-0.71164853779422577</v>
      </c>
      <c r="U2230" s="83">
        <v>10813.28305622986</v>
      </c>
      <c r="V2230" s="105">
        <v>-0.70600416153436052</v>
      </c>
      <c r="W2230" s="83">
        <v>8554.2912398274693</v>
      </c>
      <c r="X2230" s="105">
        <v>-0.62836661395378113</v>
      </c>
      <c r="Y2230" s="81">
        <v>44707.022976193111</v>
      </c>
      <c r="Z2230" s="82">
        <v>431.25867570193907</v>
      </c>
      <c r="AA2230" s="83">
        <v>2975.63945990812</v>
      </c>
      <c r="AB2230" s="83">
        <v>203.42075877446985</v>
      </c>
      <c r="AC2230" s="84">
        <v>4.869167962839791</v>
      </c>
      <c r="AD2230" s="84">
        <v>3.2910884104881069</v>
      </c>
      <c r="AE2230" s="105">
        <v>0.479500808098205</v>
      </c>
      <c r="AF2230" s="84">
        <v>3.0503374601829316</v>
      </c>
      <c r="AG2230" s="105">
        <v>0.59627189660116575</v>
      </c>
      <c r="AH2230" s="84">
        <v>2.9429931421197186</v>
      </c>
      <c r="AI2230" s="105">
        <v>0.65449517810725399</v>
      </c>
      <c r="AJ2230" s="84">
        <v>14.198624293628656</v>
      </c>
      <c r="AK2230" s="84">
        <v>13.061636985639929</v>
      </c>
      <c r="AL2230" s="105">
        <v>8.704784164792978E-2</v>
      </c>
      <c r="AM2230" s="84">
        <v>12.072308623913244</v>
      </c>
      <c r="AN2230" s="105">
        <v>0.1761316526901518</v>
      </c>
      <c r="AO2230" s="84">
        <v>11.60335343303063</v>
      </c>
      <c r="AP2230" s="105">
        <v>0.22366558733014291</v>
      </c>
      <c r="AQ2230" s="108">
        <v>0.18945697365465919</v>
      </c>
      <c r="AR2230" s="108">
        <v>5.3232893701725896E-2</v>
      </c>
    </row>
    <row r="2231" spans="1:44" x14ac:dyDescent="0.25">
      <c r="A2231" s="80" t="s">
        <v>326</v>
      </c>
      <c r="B2231" s="80" t="s">
        <v>348</v>
      </c>
      <c r="C2231" s="80" t="s">
        <v>283</v>
      </c>
      <c r="D2231" s="80"/>
      <c r="E2231" s="80"/>
      <c r="F2231" s="80"/>
      <c r="G2231" s="81">
        <v>155.70748999118806</v>
      </c>
      <c r="H2231" s="105">
        <v>-1</v>
      </c>
      <c r="I2231" s="81">
        <v>61.258019870519639</v>
      </c>
      <c r="J2231" s="105">
        <v>-1</v>
      </c>
      <c r="K2231" s="80"/>
      <c r="L2231" s="80"/>
      <c r="M2231" s="80"/>
      <c r="N2231" s="83">
        <v>1.92872490989933</v>
      </c>
      <c r="O2231" s="105">
        <v>-1</v>
      </c>
      <c r="P2231" s="83">
        <v>0.64859809114933498</v>
      </c>
      <c r="Q2231" s="105">
        <v>-1</v>
      </c>
      <c r="R2231" s="80"/>
      <c r="S2231" s="80"/>
      <c r="T2231" s="80"/>
      <c r="U2231" s="83">
        <v>4.1330080032348633</v>
      </c>
      <c r="V2231" s="105">
        <v>-1</v>
      </c>
      <c r="W2231" s="83">
        <v>1.3799959421157837</v>
      </c>
      <c r="X2231" s="105">
        <v>-1</v>
      </c>
      <c r="Y2231" s="80"/>
      <c r="Z2231" s="80"/>
      <c r="AA2231" s="80"/>
      <c r="AB2231" s="80"/>
      <c r="AC2231" s="80"/>
      <c r="AD2231" s="80"/>
      <c r="AE2231" s="80"/>
      <c r="AF2231" s="84">
        <v>80.730792241033086</v>
      </c>
      <c r="AG2231" s="105">
        <v>-1</v>
      </c>
      <c r="AH2231" s="84">
        <v>94.446808750190144</v>
      </c>
      <c r="AI2231" s="105">
        <v>-1</v>
      </c>
      <c r="AJ2231" s="80"/>
      <c r="AK2231" s="80"/>
      <c r="AL2231" s="80"/>
      <c r="AM2231" s="84">
        <v>37.674132222661413</v>
      </c>
      <c r="AN2231" s="105">
        <v>-1</v>
      </c>
      <c r="AO2231" s="84">
        <v>44.39</v>
      </c>
      <c r="AP2231" s="105">
        <v>-1</v>
      </c>
      <c r="AQ2231" s="80"/>
      <c r="AR2231" s="80"/>
    </row>
    <row r="2232" spans="1:44" x14ac:dyDescent="0.25">
      <c r="A2232" s="80" t="s">
        <v>326</v>
      </c>
      <c r="B2232" s="80" t="s">
        <v>348</v>
      </c>
      <c r="C2232" s="80" t="s">
        <v>284</v>
      </c>
      <c r="D2232" s="81">
        <v>21563.311910699606</v>
      </c>
      <c r="E2232" s="81">
        <v>47787.887148240807</v>
      </c>
      <c r="F2232" s="105">
        <v>-0.54877034333388797</v>
      </c>
      <c r="G2232" s="81">
        <v>936.52562625408177</v>
      </c>
      <c r="H2232" s="105">
        <v>22.024796445718852</v>
      </c>
      <c r="I2232" s="81">
        <v>134.41865563750267</v>
      </c>
      <c r="J2232" s="105">
        <v>159.41904160127208</v>
      </c>
      <c r="K2232" s="83">
        <v>9325.017928666879</v>
      </c>
      <c r="L2232" s="83">
        <v>20549.457102773024</v>
      </c>
      <c r="M2232" s="105">
        <v>-0.54621584978960225</v>
      </c>
      <c r="N2232" s="83">
        <v>111.17869094998545</v>
      </c>
      <c r="O2232" s="105">
        <v>82.874147545610214</v>
      </c>
      <c r="P2232" s="83">
        <v>15.329423921557414</v>
      </c>
      <c r="Q2232" s="105">
        <v>607.30843848954578</v>
      </c>
      <c r="R2232" s="83">
        <v>2722.9058685151231</v>
      </c>
      <c r="S2232" s="83">
        <v>6000.4058646067206</v>
      </c>
      <c r="T2232" s="105">
        <v>-0.54621305125772723</v>
      </c>
      <c r="U2232" s="83">
        <v>32.457601628842681</v>
      </c>
      <c r="V2232" s="105">
        <v>82.891160525412232</v>
      </c>
      <c r="W2232" s="83">
        <v>4.4819995443106206</v>
      </c>
      <c r="X2232" s="105">
        <v>606.52033586695393</v>
      </c>
      <c r="Y2232" s="81">
        <v>21563.311910699606</v>
      </c>
      <c r="Z2232" s="80"/>
      <c r="AA2232" s="83">
        <v>2722.9058685151231</v>
      </c>
      <c r="AB2232" s="80"/>
      <c r="AC2232" s="84">
        <v>2.312415061896008</v>
      </c>
      <c r="AD2232" s="84">
        <v>2.3255060661331108</v>
      </c>
      <c r="AE2232" s="105">
        <v>-5.6293141642372877E-3</v>
      </c>
      <c r="AF2232" s="84">
        <v>8.4236072421052768</v>
      </c>
      <c r="AG2232" s="105">
        <v>-0.72548398857707475</v>
      </c>
      <c r="AH2232" s="84">
        <v>8.7686697377109404</v>
      </c>
      <c r="AI2232" s="105">
        <v>-0.73628667391233471</v>
      </c>
      <c r="AJ2232" s="84">
        <v>7.9192278220248147</v>
      </c>
      <c r="AK2232" s="84">
        <v>7.9641091330366081</v>
      </c>
      <c r="AL2232" s="105">
        <v>-5.6354465090913105E-3</v>
      </c>
      <c r="AM2232" s="84">
        <v>28.853814800100952</v>
      </c>
      <c r="AN2232" s="105">
        <v>-0.72553965994135694</v>
      </c>
      <c r="AO2232" s="84">
        <v>29.990778514944648</v>
      </c>
      <c r="AP2232" s="105">
        <v>-0.73594457316009321</v>
      </c>
      <c r="AQ2232" s="108">
        <v>9.0506764260067915E-2</v>
      </c>
      <c r="AR2232" s="108">
        <v>4.5594656498371723E-2</v>
      </c>
    </row>
    <row r="2233" spans="1:44" x14ac:dyDescent="0.25">
      <c r="A2233" s="80" t="s">
        <v>326</v>
      </c>
      <c r="B2233" s="80" t="s">
        <v>348</v>
      </c>
      <c r="C2233" s="80" t="s">
        <v>285</v>
      </c>
      <c r="D2233" s="81">
        <v>9129593.041891383</v>
      </c>
      <c r="E2233" s="81">
        <v>8261530.5648509897</v>
      </c>
      <c r="F2233" s="105">
        <v>0.1050728397391156</v>
      </c>
      <c r="G2233" s="81">
        <v>6055830.6155544305</v>
      </c>
      <c r="H2233" s="105">
        <v>0.50757073991501322</v>
      </c>
      <c r="I2233" s="81">
        <v>4880836.5723925689</v>
      </c>
      <c r="J2233" s="105">
        <v>0.87049758919014342</v>
      </c>
      <c r="K2233" s="83">
        <v>3308224.4805338415</v>
      </c>
      <c r="L2233" s="83">
        <v>3094327.3828501455</v>
      </c>
      <c r="M2233" s="105">
        <v>6.912555499757049E-2</v>
      </c>
      <c r="N2233" s="83">
        <v>2363121.412122129</v>
      </c>
      <c r="O2233" s="105">
        <v>0.39993843040125121</v>
      </c>
      <c r="P2233" s="83">
        <v>1914710.3486904916</v>
      </c>
      <c r="Q2233" s="105">
        <v>0.72779370143186506</v>
      </c>
      <c r="R2233" s="83">
        <v>2221276.4648377998</v>
      </c>
      <c r="S2233" s="83">
        <v>2046367.4492006735</v>
      </c>
      <c r="T2233" s="105">
        <v>8.5472927017797837E-2</v>
      </c>
      <c r="U2233" s="83">
        <v>1536156.9728254452</v>
      </c>
      <c r="V2233" s="105">
        <v>0.44599575703010219</v>
      </c>
      <c r="W2233" s="83">
        <v>1152550.1981222841</v>
      </c>
      <c r="X2233" s="105">
        <v>0.92727090625351238</v>
      </c>
      <c r="Y2233" s="81">
        <v>9050306.2707900908</v>
      </c>
      <c r="Z2233" s="82">
        <v>79286.771101291437</v>
      </c>
      <c r="AA2233" s="83">
        <v>2185165.064498635</v>
      </c>
      <c r="AB2233" s="83">
        <v>36111.4003391648</v>
      </c>
      <c r="AC2233" s="84">
        <v>2.7596655231866731</v>
      </c>
      <c r="AD2233" s="84">
        <v>2.6698954385496854</v>
      </c>
      <c r="AE2233" s="105">
        <v>3.3623071278683407E-2</v>
      </c>
      <c r="AF2233" s="84">
        <v>2.5626404908735418</v>
      </c>
      <c r="AG2233" s="105">
        <v>7.6883602290218345E-2</v>
      </c>
      <c r="AH2233" s="84">
        <v>2.5491252897497891</v>
      </c>
      <c r="AI2233" s="105">
        <v>8.2593128820886513E-2</v>
      </c>
      <c r="AJ2233" s="84">
        <v>4.1100660752546334</v>
      </c>
      <c r="AK2233" s="84">
        <v>4.037168675683346</v>
      </c>
      <c r="AL2233" s="105">
        <v>1.805656523849564E-2</v>
      </c>
      <c r="AM2233" s="84">
        <v>3.9421951810145899</v>
      </c>
      <c r="AN2233" s="105">
        <v>4.2583100666476678E-2</v>
      </c>
      <c r="AO2233" s="84">
        <v>4.2348147441598183</v>
      </c>
      <c r="AP2233" s="105">
        <v>-2.945788102708017E-2</v>
      </c>
      <c r="AQ2233" s="108">
        <v>38.319249318228287</v>
      </c>
      <c r="AR2233" s="108">
        <v>37.19494624227567</v>
      </c>
    </row>
    <row r="2234" spans="1:44" x14ac:dyDescent="0.25">
      <c r="A2234" s="80" t="s">
        <v>326</v>
      </c>
      <c r="B2234" s="80" t="s">
        <v>348</v>
      </c>
      <c r="C2234" s="80" t="s">
        <v>286</v>
      </c>
      <c r="D2234" s="81">
        <v>25.741567883491516</v>
      </c>
      <c r="E2234" s="80"/>
      <c r="F2234" s="80"/>
      <c r="G2234" s="80"/>
      <c r="H2234" s="80"/>
      <c r="I2234" s="81">
        <v>5.4630442285537724</v>
      </c>
      <c r="J2234" s="105">
        <v>3.711945722304002</v>
      </c>
      <c r="K2234" s="83">
        <v>8.609220027923584</v>
      </c>
      <c r="L2234" s="80"/>
      <c r="M2234" s="80"/>
      <c r="N2234" s="80"/>
      <c r="O2234" s="80"/>
      <c r="P2234" s="83">
        <v>1.3691840171813965</v>
      </c>
      <c r="Q2234" s="105">
        <v>5.2878473016698901</v>
      </c>
      <c r="R2234" s="83">
        <v>2.4335394991566943</v>
      </c>
      <c r="S2234" s="80"/>
      <c r="T2234" s="80"/>
      <c r="U2234" s="80"/>
      <c r="V2234" s="80"/>
      <c r="W2234" s="83">
        <v>0.38337152644298556</v>
      </c>
      <c r="X2234" s="105">
        <v>5.3477314597035068</v>
      </c>
      <c r="Y2234" s="81">
        <v>25.741567883491516</v>
      </c>
      <c r="Z2234" s="80"/>
      <c r="AA2234" s="83">
        <v>2.4335394991566943</v>
      </c>
      <c r="AB2234" s="80"/>
      <c r="AC2234" s="84">
        <v>2.99</v>
      </c>
      <c r="AD2234" s="80"/>
      <c r="AE2234" s="80"/>
      <c r="AF2234" s="80"/>
      <c r="AG2234" s="80"/>
      <c r="AH2234" s="84">
        <v>3.99</v>
      </c>
      <c r="AI2234" s="105">
        <v>-0.25062656641604009</v>
      </c>
      <c r="AJ2234" s="84">
        <v>10.57783031358721</v>
      </c>
      <c r="AK2234" s="80"/>
      <c r="AL2234" s="80"/>
      <c r="AM2234" s="80"/>
      <c r="AN2234" s="80"/>
      <c r="AO2234" s="84">
        <v>14.249999939330987</v>
      </c>
      <c r="AP2234" s="105">
        <v>-0.25769611518441726</v>
      </c>
      <c r="AQ2234" s="108">
        <v>1.080439788546431E-4</v>
      </c>
      <c r="AR2234" s="108">
        <v>4.0749259393155839E-5</v>
      </c>
    </row>
    <row r="2235" spans="1:44" x14ac:dyDescent="0.25">
      <c r="A2235" s="80" t="s">
        <v>326</v>
      </c>
      <c r="B2235" s="80" t="s">
        <v>348</v>
      </c>
      <c r="C2235" s="80" t="s">
        <v>287</v>
      </c>
      <c r="D2235" s="81">
        <v>688.06469809770579</v>
      </c>
      <c r="E2235" s="81">
        <v>1522.606677570343</v>
      </c>
      <c r="F2235" s="105">
        <v>-0.54810082719743103</v>
      </c>
      <c r="G2235" s="81">
        <v>749.42474189758298</v>
      </c>
      <c r="H2235" s="105">
        <v>-8.1876191656697003E-2</v>
      </c>
      <c r="I2235" s="81">
        <v>495.88882257223128</v>
      </c>
      <c r="J2235" s="105">
        <v>0.38753822788067005</v>
      </c>
      <c r="K2235" s="83">
        <v>24.192012719912114</v>
      </c>
      <c r="L2235" s="83">
        <v>56.518106767684799</v>
      </c>
      <c r="M2235" s="105">
        <v>-0.57195995932149102</v>
      </c>
      <c r="N2235" s="83">
        <v>26.871369598441536</v>
      </c>
      <c r="O2235" s="105">
        <v>-9.9710469491097964E-2</v>
      </c>
      <c r="P2235" s="83">
        <v>18.051973053893871</v>
      </c>
      <c r="Q2235" s="105">
        <v>0.34013122264736684</v>
      </c>
      <c r="R2235" s="83">
        <v>22.146995771100499</v>
      </c>
      <c r="S2235" s="83">
        <v>51.77234317706462</v>
      </c>
      <c r="T2235" s="105">
        <v>-0.57222342254519165</v>
      </c>
      <c r="U2235" s="83">
        <v>24.637745324615178</v>
      </c>
      <c r="V2235" s="105">
        <v>-0.1010948656501539</v>
      </c>
      <c r="W2235" s="83">
        <v>16.535092403702315</v>
      </c>
      <c r="X2235" s="105">
        <v>0.33939352925186211</v>
      </c>
      <c r="Y2235" s="81">
        <v>688.06469809770579</v>
      </c>
      <c r="Z2235" s="80"/>
      <c r="AA2235" s="83">
        <v>22.146995771100499</v>
      </c>
      <c r="AB2235" s="80"/>
      <c r="AC2235" s="84">
        <v>28.441812843929647</v>
      </c>
      <c r="AD2235" s="84">
        <v>26.940157139887063</v>
      </c>
      <c r="AE2235" s="105">
        <v>5.5740421120976394E-2</v>
      </c>
      <c r="AF2235" s="84">
        <v>27.88933921481425</v>
      </c>
      <c r="AG2235" s="105">
        <v>1.9809491535817181E-2</v>
      </c>
      <c r="AH2235" s="84">
        <v>27.470062197177189</v>
      </c>
      <c r="AI2235" s="105">
        <v>3.5374897944436198E-2</v>
      </c>
      <c r="AJ2235" s="84">
        <v>31.06808278690141</v>
      </c>
      <c r="AK2235" s="84">
        <v>29.409653574359844</v>
      </c>
      <c r="AL2235" s="105">
        <v>5.6390640860436089E-2</v>
      </c>
      <c r="AM2235" s="84">
        <v>30.417748540847391</v>
      </c>
      <c r="AN2235" s="105">
        <v>2.1380091468002568E-2</v>
      </c>
      <c r="AO2235" s="84">
        <v>29.990084752184302</v>
      </c>
      <c r="AP2235" s="105">
        <v>3.5945147992240779E-2</v>
      </c>
      <c r="AQ2235" s="108">
        <v>2.8879844471156385E-3</v>
      </c>
      <c r="AR2235" s="108">
        <v>3.7084817228914433E-4</v>
      </c>
    </row>
    <row r="2236" spans="1:44" x14ac:dyDescent="0.25">
      <c r="A2236" s="80" t="s">
        <v>326</v>
      </c>
      <c r="B2236" s="80" t="s">
        <v>348</v>
      </c>
      <c r="C2236" s="80" t="s">
        <v>288</v>
      </c>
      <c r="D2236" s="81">
        <v>78733.415799149268</v>
      </c>
      <c r="E2236" s="81">
        <v>92919.233673758514</v>
      </c>
      <c r="F2236" s="105">
        <v>-0.15266826160465299</v>
      </c>
      <c r="G2236" s="81">
        <v>99453.868116021156</v>
      </c>
      <c r="H2236" s="105">
        <v>-0.20834234715435873</v>
      </c>
      <c r="I2236" s="81">
        <v>93639.295719945425</v>
      </c>
      <c r="J2236" s="105">
        <v>-0.15918402425170272</v>
      </c>
      <c r="K2236" s="83">
        <v>17215.662689968136</v>
      </c>
      <c r="L2236" s="83">
        <v>23452.824380209804</v>
      </c>
      <c r="M2236" s="105">
        <v>-0.26594501323707398</v>
      </c>
      <c r="N2236" s="83">
        <v>25477.125652210863</v>
      </c>
      <c r="O2236" s="105">
        <v>-0.32426982050566644</v>
      </c>
      <c r="P2236" s="83">
        <v>25476.746842326749</v>
      </c>
      <c r="Q2236" s="105">
        <v>-0.32425977317613219</v>
      </c>
      <c r="R2236" s="83">
        <v>5062.8713999298861</v>
      </c>
      <c r="S2236" s="83">
        <v>8195.1120342842532</v>
      </c>
      <c r="T2236" s="105">
        <v>-0.38220839706042303</v>
      </c>
      <c r="U2236" s="83">
        <v>9346.9210759321631</v>
      </c>
      <c r="V2236" s="105">
        <v>-0.4583380603302068</v>
      </c>
      <c r="W2236" s="83">
        <v>9619.2102066073585</v>
      </c>
      <c r="X2236" s="105">
        <v>-0.47367078053328743</v>
      </c>
      <c r="Y2236" s="81">
        <v>78314.100664644269</v>
      </c>
      <c r="Z2236" s="82">
        <v>419.31513450499529</v>
      </c>
      <c r="AA2236" s="83">
        <v>5013.2956239763134</v>
      </c>
      <c r="AB2236" s="83">
        <v>49.575775953572851</v>
      </c>
      <c r="AC2236" s="84">
        <v>4.5733595747684221</v>
      </c>
      <c r="AD2236" s="84">
        <v>3.96196347899857</v>
      </c>
      <c r="AE2236" s="105">
        <v>0.15431643906126796</v>
      </c>
      <c r="AF2236" s="84">
        <v>3.903653397705432</v>
      </c>
      <c r="AG2236" s="105">
        <v>0.17155882165579647</v>
      </c>
      <c r="AH2236" s="84">
        <v>3.675480872792372</v>
      </c>
      <c r="AI2236" s="105">
        <v>0.24428877010966596</v>
      </c>
      <c r="AJ2236" s="84">
        <v>15.551138786626028</v>
      </c>
      <c r="AK2236" s="84">
        <v>11.33837259149489</v>
      </c>
      <c r="AL2236" s="105">
        <v>0.37154945836682129</v>
      </c>
      <c r="AM2236" s="84">
        <v>10.640281147993184</v>
      </c>
      <c r="AN2236" s="105">
        <v>0.46153457510463053</v>
      </c>
      <c r="AO2236" s="84">
        <v>9.7346137269799282</v>
      </c>
      <c r="AP2236" s="105">
        <v>0.59750959029071016</v>
      </c>
      <c r="AQ2236" s="108">
        <v>0.33046438935883826</v>
      </c>
      <c r="AR2236" s="108">
        <v>8.4777033625887691E-2</v>
      </c>
    </row>
    <row r="2237" spans="1:44" x14ac:dyDescent="0.25">
      <c r="A2237" s="80" t="s">
        <v>326</v>
      </c>
      <c r="B2237" s="80" t="s">
        <v>348</v>
      </c>
      <c r="C2237" s="80" t="s">
        <v>290</v>
      </c>
      <c r="D2237" s="81">
        <v>1484753.7501140845</v>
      </c>
      <c r="E2237" s="81">
        <v>1998309.1987606923</v>
      </c>
      <c r="F2237" s="105">
        <v>-0.25699498804544546</v>
      </c>
      <c r="G2237" s="81">
        <v>2788514.6254286575</v>
      </c>
      <c r="H2237" s="105">
        <v>-0.46754672305660067</v>
      </c>
      <c r="I2237" s="81">
        <v>3073545.8728674259</v>
      </c>
      <c r="J2237" s="105">
        <v>-0.51692481208067931</v>
      </c>
      <c r="K2237" s="83">
        <v>486099.34739498625</v>
      </c>
      <c r="L2237" s="83">
        <v>721746.3513861883</v>
      </c>
      <c r="M2237" s="105">
        <v>-0.32649559438522641</v>
      </c>
      <c r="N2237" s="83">
        <v>1053050.0209177008</v>
      </c>
      <c r="O2237" s="105">
        <v>-0.53838911947281898</v>
      </c>
      <c r="P2237" s="83">
        <v>1119141.2512816309</v>
      </c>
      <c r="Q2237" s="105">
        <v>-0.56564969181655178</v>
      </c>
      <c r="R2237" s="83">
        <v>230142.74265782969</v>
      </c>
      <c r="S2237" s="83">
        <v>358248.93279508047</v>
      </c>
      <c r="T2237" s="105">
        <v>-0.35758987232078632</v>
      </c>
      <c r="U2237" s="83">
        <v>531446.16638282791</v>
      </c>
      <c r="V2237" s="105">
        <v>-0.56695003705785307</v>
      </c>
      <c r="W2237" s="83">
        <v>645356.58600746677</v>
      </c>
      <c r="X2237" s="105">
        <v>-0.64338669869068799</v>
      </c>
      <c r="Y2237" s="81">
        <v>1467307.3774439995</v>
      </c>
      <c r="Z2237" s="82">
        <v>17446.372670085017</v>
      </c>
      <c r="AA2237" s="83">
        <v>223355.6210150625</v>
      </c>
      <c r="AB2237" s="83">
        <v>6787.1216427671989</v>
      </c>
      <c r="AC2237" s="84">
        <v>3.054424487650317</v>
      </c>
      <c r="AD2237" s="84">
        <v>2.7687139601367341</v>
      </c>
      <c r="AE2237" s="105">
        <v>0.10319250439993917</v>
      </c>
      <c r="AF2237" s="84">
        <v>2.648036247127703</v>
      </c>
      <c r="AG2237" s="105">
        <v>0.15346777860892918</v>
      </c>
      <c r="AH2237" s="84">
        <v>2.7463431174104498</v>
      </c>
      <c r="AI2237" s="105">
        <v>0.11217876174567722</v>
      </c>
      <c r="AJ2237" s="84">
        <v>6.4514471886761955</v>
      </c>
      <c r="AK2237" s="84">
        <v>5.5779906535094455</v>
      </c>
      <c r="AL2237" s="105">
        <v>0.15658981691143684</v>
      </c>
      <c r="AM2237" s="84">
        <v>5.247031217494845</v>
      </c>
      <c r="AN2237" s="105">
        <v>0.22954236810437534</v>
      </c>
      <c r="AO2237" s="84">
        <v>4.7625544381317662</v>
      </c>
      <c r="AP2237" s="105">
        <v>0.35461909621907456</v>
      </c>
      <c r="AQ2237" s="108">
        <v>6.2318932361753028</v>
      </c>
      <c r="AR2237" s="108">
        <v>3.8537062255476293</v>
      </c>
    </row>
    <row r="2238" spans="1:44" x14ac:dyDescent="0.25">
      <c r="A2238" s="80" t="s">
        <v>326</v>
      </c>
      <c r="B2238" s="80" t="s">
        <v>348</v>
      </c>
      <c r="C2238" s="80" t="s">
        <v>291</v>
      </c>
      <c r="D2238" s="81">
        <v>334392.76533316734</v>
      </c>
      <c r="E2238" s="81">
        <v>378813.19334813359</v>
      </c>
      <c r="F2238" s="105">
        <v>-0.11726209328233027</v>
      </c>
      <c r="G2238" s="81">
        <v>340666.61562620179</v>
      </c>
      <c r="H2238" s="105">
        <v>-1.8416393051905237E-2</v>
      </c>
      <c r="I2238" s="81">
        <v>342138.11887758016</v>
      </c>
      <c r="J2238" s="105">
        <v>-2.2638090049194936E-2</v>
      </c>
      <c r="K2238" s="83">
        <v>68406.130173169746</v>
      </c>
      <c r="L2238" s="83">
        <v>80557.09151522319</v>
      </c>
      <c r="M2238" s="105">
        <v>-0.15083664409305578</v>
      </c>
      <c r="N2238" s="83">
        <v>77803.228204959101</v>
      </c>
      <c r="O2238" s="105">
        <v>-0.12078031013101836</v>
      </c>
      <c r="P2238" s="83">
        <v>84385.057989495297</v>
      </c>
      <c r="Q2238" s="105">
        <v>-0.18935731274030401</v>
      </c>
      <c r="R2238" s="83">
        <v>19212.638394051315</v>
      </c>
      <c r="S2238" s="83">
        <v>22454.644458275816</v>
      </c>
      <c r="T2238" s="105">
        <v>-0.14438020028545306</v>
      </c>
      <c r="U2238" s="83">
        <v>22057.332239472293</v>
      </c>
      <c r="V2238" s="105">
        <v>-0.12896817323766416</v>
      </c>
      <c r="W2238" s="83">
        <v>23096.912418428423</v>
      </c>
      <c r="X2238" s="105">
        <v>-0.16817286891030278</v>
      </c>
      <c r="Y2238" s="81">
        <v>328685.65610127512</v>
      </c>
      <c r="Z2238" s="82">
        <v>5707.1092318922138</v>
      </c>
      <c r="AA2238" s="83">
        <v>18330.892490361326</v>
      </c>
      <c r="AB2238" s="83">
        <v>881.74590368998872</v>
      </c>
      <c r="AC2238" s="84">
        <v>4.8883450136216426</v>
      </c>
      <c r="AD2238" s="84">
        <v>4.7024189456560475</v>
      </c>
      <c r="AE2238" s="105">
        <v>3.9538388670653873E-2</v>
      </c>
      <c r="AF2238" s="84">
        <v>4.3785665901776563</v>
      </c>
      <c r="AG2238" s="105">
        <v>0.11642586973270232</v>
      </c>
      <c r="AH2238" s="84">
        <v>4.0544869794386029</v>
      </c>
      <c r="AI2238" s="105">
        <v>0.20566301936885203</v>
      </c>
      <c r="AJ2238" s="84">
        <v>17.404833135083791</v>
      </c>
      <c r="AK2238" s="84">
        <v>16.870148803826609</v>
      </c>
      <c r="AL2238" s="105">
        <v>3.1694108776082704E-2</v>
      </c>
      <c r="AM2238" s="84">
        <v>15.444597375949577</v>
      </c>
      <c r="AN2238" s="105">
        <v>0.12692048302836986</v>
      </c>
      <c r="AO2238" s="84">
        <v>14.813153926348921</v>
      </c>
      <c r="AP2238" s="105">
        <v>0.17495796112162967</v>
      </c>
      <c r="AQ2238" s="108">
        <v>1.4035324122573185</v>
      </c>
      <c r="AR2238" s="108">
        <v>0.32171279151926824</v>
      </c>
    </row>
    <row r="2239" spans="1:44" x14ac:dyDescent="0.25">
      <c r="A2239" s="80" t="s">
        <v>326</v>
      </c>
      <c r="B2239" s="80" t="s">
        <v>348</v>
      </c>
      <c r="C2239" s="80" t="s">
        <v>292</v>
      </c>
      <c r="D2239" s="81">
        <v>12730098.775954444</v>
      </c>
      <c r="E2239" s="81">
        <v>13254610.887734495</v>
      </c>
      <c r="F2239" s="105">
        <v>-3.9572049019215065E-2</v>
      </c>
      <c r="G2239" s="81">
        <v>13012910.216275353</v>
      </c>
      <c r="H2239" s="105">
        <v>-2.1733143134054243E-2</v>
      </c>
      <c r="I2239" s="81">
        <v>12610293.143401308</v>
      </c>
      <c r="J2239" s="105">
        <v>9.5006223242183434E-3</v>
      </c>
      <c r="K2239" s="83">
        <v>5381339.8676811755</v>
      </c>
      <c r="L2239" s="83">
        <v>5864157.8564240923</v>
      </c>
      <c r="M2239" s="105">
        <v>-8.2333729849034906E-2</v>
      </c>
      <c r="N2239" s="83">
        <v>5774767.9125268403</v>
      </c>
      <c r="O2239" s="105">
        <v>-6.8128806352931726E-2</v>
      </c>
      <c r="P2239" s="83">
        <v>5641385.5494980086</v>
      </c>
      <c r="Q2239" s="105">
        <v>-4.6096066211956194E-2</v>
      </c>
      <c r="R2239" s="83">
        <v>3490354.4872127916</v>
      </c>
      <c r="S2239" s="83">
        <v>3807531.0218374049</v>
      </c>
      <c r="T2239" s="105">
        <v>-8.3302416396742338E-2</v>
      </c>
      <c r="U2239" s="83">
        <v>3761665.0465178182</v>
      </c>
      <c r="V2239" s="105">
        <v>-7.2125124366450286E-2</v>
      </c>
      <c r="W2239" s="83">
        <v>3695991.1839976995</v>
      </c>
      <c r="X2239" s="105">
        <v>-5.5637767123265937E-2</v>
      </c>
      <c r="Y2239" s="81">
        <v>12514524.723554285</v>
      </c>
      <c r="Z2239" s="82">
        <v>215574.05240015913</v>
      </c>
      <c r="AA2239" s="83">
        <v>3410833.854440954</v>
      </c>
      <c r="AB2239" s="83">
        <v>79520.632771837569</v>
      </c>
      <c r="AC2239" s="84">
        <v>2.3656002201994082</v>
      </c>
      <c r="AD2239" s="84">
        <v>2.2602752538822397</v>
      </c>
      <c r="AE2239" s="105">
        <v>4.6598292016099691E-2</v>
      </c>
      <c r="AF2239" s="84">
        <v>2.2534083470345649</v>
      </c>
      <c r="AG2239" s="105">
        <v>4.9787635389069738E-2</v>
      </c>
      <c r="AH2239" s="84">
        <v>2.2353184395495567</v>
      </c>
      <c r="AI2239" s="105">
        <v>5.8283320329118232E-2</v>
      </c>
      <c r="AJ2239" s="84">
        <v>3.6472223158399055</v>
      </c>
      <c r="AK2239" s="84">
        <v>3.4811563744891569</v>
      </c>
      <c r="AL2239" s="105">
        <v>4.7704246372763985E-2</v>
      </c>
      <c r="AM2239" s="84">
        <v>3.4593484681262181</v>
      </c>
      <c r="AN2239" s="105">
        <v>5.4309026524711659E-2</v>
      </c>
      <c r="AO2239" s="84">
        <v>3.4118839887928578</v>
      </c>
      <c r="AP2239" s="105">
        <v>6.8976063611796964E-2</v>
      </c>
      <c r="AQ2239" s="108">
        <v>53.431497614751471</v>
      </c>
      <c r="AR2239" s="108">
        <v>58.44547023904353</v>
      </c>
    </row>
    <row r="2240" spans="1:44" x14ac:dyDescent="0.25">
      <c r="A2240" s="80" t="s">
        <v>326</v>
      </c>
      <c r="B2240" s="80" t="s">
        <v>348</v>
      </c>
      <c r="C2240" s="80" t="s">
        <v>293</v>
      </c>
      <c r="D2240" s="81">
        <v>96.077718708515164</v>
      </c>
      <c r="E2240" s="81">
        <v>248.75339662909508</v>
      </c>
      <c r="F2240" s="105">
        <v>-0.61376318872231406</v>
      </c>
      <c r="G2240" s="81">
        <v>1139.4712753367423</v>
      </c>
      <c r="H2240" s="105">
        <v>-0.91568219332240575</v>
      </c>
      <c r="I2240" s="81">
        <v>1484.0552118194103</v>
      </c>
      <c r="J2240" s="105">
        <v>-0.93526001058227026</v>
      </c>
      <c r="K2240" s="83">
        <v>20.677425793017512</v>
      </c>
      <c r="L2240" s="83">
        <v>86.988229968703749</v>
      </c>
      <c r="M2240" s="105">
        <v>-0.76229628076744682</v>
      </c>
      <c r="N2240" s="83">
        <v>457.39777490034021</v>
      </c>
      <c r="O2240" s="105">
        <v>-0.95479333978499836</v>
      </c>
      <c r="P2240" s="83">
        <v>489.69239055678628</v>
      </c>
      <c r="Q2240" s="105">
        <v>-0.95777466386703081</v>
      </c>
      <c r="R2240" s="83">
        <v>8.8576688460956827</v>
      </c>
      <c r="S2240" s="83">
        <v>37.282600157309105</v>
      </c>
      <c r="T2240" s="105">
        <v>-0.76241815729799167</v>
      </c>
      <c r="U2240" s="83">
        <v>196.05923021863015</v>
      </c>
      <c r="V2240" s="105">
        <v>-0.95482146473686391</v>
      </c>
      <c r="W2240" s="83">
        <v>209.8427732752194</v>
      </c>
      <c r="X2240" s="105">
        <v>-0.95778902123792264</v>
      </c>
      <c r="Y2240" s="81">
        <v>96.077718708515164</v>
      </c>
      <c r="Z2240" s="80"/>
      <c r="AA2240" s="83">
        <v>8.8576688460956827</v>
      </c>
      <c r="AB2240" s="80"/>
      <c r="AC2240" s="84">
        <v>4.6465028901692067</v>
      </c>
      <c r="AD2240" s="84">
        <v>2.8596213156491461</v>
      </c>
      <c r="AE2240" s="105">
        <v>0.62486650408619959</v>
      </c>
      <c r="AF2240" s="84">
        <v>2.4912042381164081</v>
      </c>
      <c r="AG2240" s="105">
        <v>0.86516336921552983</v>
      </c>
      <c r="AH2240" s="84">
        <v>3.0305866303783509</v>
      </c>
      <c r="AI2240" s="105">
        <v>0.53320246436549423</v>
      </c>
      <c r="AJ2240" s="84">
        <v>10.846840221495148</v>
      </c>
      <c r="AK2240" s="84">
        <v>6.6721042947517697</v>
      </c>
      <c r="AL2240" s="105">
        <v>0.62570004039463167</v>
      </c>
      <c r="AM2240" s="84">
        <v>5.8118726369887908</v>
      </c>
      <c r="AN2240" s="105">
        <v>0.86632448764655678</v>
      </c>
      <c r="AO2240" s="84">
        <v>7.072224545340891</v>
      </c>
      <c r="AP2240" s="105">
        <v>0.53372395799295358</v>
      </c>
      <c r="AQ2240" s="108">
        <v>4.0326288808547749E-4</v>
      </c>
      <c r="AR2240" s="108">
        <v>1.4832035623556049E-4</v>
      </c>
    </row>
    <row r="2241" spans="1:44" x14ac:dyDescent="0.25">
      <c r="A2241" s="80" t="s">
        <v>326</v>
      </c>
      <c r="B2241" s="80" t="s">
        <v>349</v>
      </c>
      <c r="C2241" s="80" t="s">
        <v>281</v>
      </c>
      <c r="D2241" s="81">
        <v>1231529145.4070628</v>
      </c>
      <c r="E2241" s="81">
        <v>1188465938.1548781</v>
      </c>
      <c r="F2241" s="105">
        <v>3.6234279729582569E-2</v>
      </c>
      <c r="G2241" s="81">
        <v>1116271210.1796191</v>
      </c>
      <c r="H2241" s="105">
        <v>0.10325262729735506</v>
      </c>
      <c r="I2241" s="81">
        <v>1032765132.4621295</v>
      </c>
      <c r="J2241" s="105">
        <v>0.19245809787466056</v>
      </c>
      <c r="K2241" s="83">
        <v>535158080.42024297</v>
      </c>
      <c r="L2241" s="83">
        <v>561268357.3558687</v>
      </c>
      <c r="M2241" s="105">
        <v>-4.6520129976026198E-2</v>
      </c>
      <c r="N2241" s="83">
        <v>533956148.10500807</v>
      </c>
      <c r="O2241" s="105">
        <v>2.2509944299742889E-3</v>
      </c>
      <c r="P2241" s="83">
        <v>490071633.36295635</v>
      </c>
      <c r="Q2241" s="105">
        <v>9.1999707773118028E-2</v>
      </c>
      <c r="R2241" s="83">
        <v>689050544.91427553</v>
      </c>
      <c r="S2241" s="83">
        <v>736967041.91332316</v>
      </c>
      <c r="T2241" s="105">
        <v>-6.5018507306169648E-2</v>
      </c>
      <c r="U2241" s="83">
        <v>709828140.91816306</v>
      </c>
      <c r="V2241" s="105">
        <v>-2.9271304990827363E-2</v>
      </c>
      <c r="W2241" s="83">
        <v>674735346.53232241</v>
      </c>
      <c r="X2241" s="105">
        <v>2.1216019666856697E-2</v>
      </c>
      <c r="Y2241" s="81">
        <v>1112154273.1098385</v>
      </c>
      <c r="Z2241" s="82">
        <v>119374872.29722427</v>
      </c>
      <c r="AA2241" s="83">
        <v>599731300.41728115</v>
      </c>
      <c r="AB2241" s="83">
        <v>89319244.496994391</v>
      </c>
      <c r="AC2241" s="84">
        <v>2.3012436707299297</v>
      </c>
      <c r="AD2241" s="84">
        <v>2.117464707530873</v>
      </c>
      <c r="AE2241" s="105">
        <v>8.6791984086175E-2</v>
      </c>
      <c r="AF2241" s="84">
        <v>2.0905672013352166</v>
      </c>
      <c r="AG2241" s="105">
        <v>0.10077478937780954</v>
      </c>
      <c r="AH2241" s="84">
        <v>2.1073758653915888</v>
      </c>
      <c r="AI2241" s="105">
        <v>9.1994887348829324E-2</v>
      </c>
      <c r="AJ2241" s="84">
        <v>1.787284190538267</v>
      </c>
      <c r="AK2241" s="84">
        <v>1.6126446239296779</v>
      </c>
      <c r="AL2241" s="105">
        <v>0.10829389440001295</v>
      </c>
      <c r="AM2241" s="84">
        <v>1.572593626304702</v>
      </c>
      <c r="AN2241" s="105">
        <v>0.13652005237872375</v>
      </c>
      <c r="AO2241" s="84">
        <v>1.530622543742276</v>
      </c>
      <c r="AP2241" s="105">
        <v>0.16768448096188979</v>
      </c>
      <c r="AQ2241" s="80"/>
      <c r="AR2241" s="80"/>
    </row>
    <row r="2242" spans="1:44" x14ac:dyDescent="0.25">
      <c r="A2242" s="80" t="s">
        <v>326</v>
      </c>
      <c r="B2242" s="80" t="s">
        <v>349</v>
      </c>
      <c r="C2242" s="80" t="s">
        <v>313</v>
      </c>
      <c r="D2242" s="81">
        <v>605520324.90892076</v>
      </c>
      <c r="E2242" s="81">
        <v>605975355.17458677</v>
      </c>
      <c r="F2242" s="105">
        <v>-7.5090556370053998E-4</v>
      </c>
      <c r="G2242" s="81">
        <v>562501340.68929088</v>
      </c>
      <c r="H2242" s="105">
        <v>7.6478011886894862E-2</v>
      </c>
      <c r="I2242" s="81">
        <v>514034315.50645375</v>
      </c>
      <c r="J2242" s="105">
        <v>0.1779764631322914</v>
      </c>
      <c r="K2242" s="83">
        <v>298237303.53822356</v>
      </c>
      <c r="L2242" s="83">
        <v>315972094.15706688</v>
      </c>
      <c r="M2242" s="105">
        <v>-5.6127711740352339E-2</v>
      </c>
      <c r="N2242" s="83">
        <v>296328856.66967708</v>
      </c>
      <c r="O2242" s="105">
        <v>6.4403004486122822E-3</v>
      </c>
      <c r="P2242" s="83">
        <v>269694550.00161397</v>
      </c>
      <c r="Q2242" s="105">
        <v>0.10583363118178983</v>
      </c>
      <c r="R2242" s="83">
        <v>320737526.18572396</v>
      </c>
      <c r="S2242" s="83">
        <v>342669799.16605055</v>
      </c>
      <c r="T2242" s="105">
        <v>-6.4004102590023343E-2</v>
      </c>
      <c r="U2242" s="83">
        <v>327816412.45750207</v>
      </c>
      <c r="V2242" s="105">
        <v>-2.1594056925675769E-2</v>
      </c>
      <c r="W2242" s="83">
        <v>298233989.42877722</v>
      </c>
      <c r="X2242" s="105">
        <v>7.545597602757792E-2</v>
      </c>
      <c r="Y2242" s="81">
        <v>573341006.04937589</v>
      </c>
      <c r="Z2242" s="82">
        <v>32179318.859544907</v>
      </c>
      <c r="AA2242" s="83">
        <v>290533621.58815593</v>
      </c>
      <c r="AB2242" s="83">
        <v>30203904.597568054</v>
      </c>
      <c r="AC2242" s="84">
        <v>2.0303306049416259</v>
      </c>
      <c r="AD2242" s="84">
        <v>1.9178128903793696</v>
      </c>
      <c r="AE2242" s="105">
        <v>5.866980826268129E-2</v>
      </c>
      <c r="AF2242" s="84">
        <v>1.8982334255631435</v>
      </c>
      <c r="AG2242" s="105">
        <v>6.9589533931683628E-2</v>
      </c>
      <c r="AH2242" s="84">
        <v>1.9059870342332743</v>
      </c>
      <c r="AI2242" s="105">
        <v>6.523841373263671E-2</v>
      </c>
      <c r="AJ2242" s="84">
        <v>1.8878998416864154</v>
      </c>
      <c r="AK2242" s="84">
        <v>1.7683944037360115</v>
      </c>
      <c r="AL2242" s="105">
        <v>6.7578498155123012E-2</v>
      </c>
      <c r="AM2242" s="84">
        <v>1.715903534153322</v>
      </c>
      <c r="AN2242" s="105">
        <v>0.1002365832983505</v>
      </c>
      <c r="AO2242" s="84">
        <v>1.7235940024509275</v>
      </c>
      <c r="AP2242" s="105">
        <v>9.5327460528318864E-2</v>
      </c>
      <c r="AQ2242" s="80"/>
      <c r="AR2242" s="80"/>
    </row>
    <row r="2243" spans="1:44" x14ac:dyDescent="0.25">
      <c r="A2243" s="80" t="s">
        <v>326</v>
      </c>
      <c r="B2243" s="80" t="s">
        <v>349</v>
      </c>
      <c r="C2243" s="80" t="s">
        <v>328</v>
      </c>
      <c r="D2243" s="81">
        <v>25558791.057497635</v>
      </c>
      <c r="E2243" s="81">
        <v>27857301.597110644</v>
      </c>
      <c r="F2243" s="105">
        <v>-8.2510164582897352E-2</v>
      </c>
      <c r="G2243" s="81">
        <v>25131627.765429497</v>
      </c>
      <c r="H2243" s="105">
        <v>1.6997040384934197E-2</v>
      </c>
      <c r="I2243" s="81">
        <v>22715382.929601531</v>
      </c>
      <c r="J2243" s="105">
        <v>0.12517544329797403</v>
      </c>
      <c r="K2243" s="83">
        <v>8526007.2755753063</v>
      </c>
      <c r="L2243" s="83">
        <v>9412355.2864710614</v>
      </c>
      <c r="M2243" s="105">
        <v>-9.4168567156592137E-2</v>
      </c>
      <c r="N2243" s="83">
        <v>8812078.2833023611</v>
      </c>
      <c r="O2243" s="105">
        <v>-3.2463511844773196E-2</v>
      </c>
      <c r="P2243" s="83">
        <v>8461536.4731492996</v>
      </c>
      <c r="Q2243" s="105">
        <v>7.6192784408115012E-3</v>
      </c>
      <c r="R2243" s="83">
        <v>5484073.3763039149</v>
      </c>
      <c r="S2243" s="83">
        <v>6102558.2329502404</v>
      </c>
      <c r="T2243" s="105">
        <v>-0.10134845634194352</v>
      </c>
      <c r="U2243" s="83">
        <v>5577250.5965938577</v>
      </c>
      <c r="V2243" s="105">
        <v>-1.6706658357228572E-2</v>
      </c>
      <c r="W2243" s="83">
        <v>5244215.597765076</v>
      </c>
      <c r="X2243" s="105">
        <v>4.5737589171783666E-2</v>
      </c>
      <c r="Y2243" s="81">
        <v>25092863.78752083</v>
      </c>
      <c r="Z2243" s="82">
        <v>465927.26997680485</v>
      </c>
      <c r="AA2243" s="83">
        <v>5334202.9244407872</v>
      </c>
      <c r="AB2243" s="83">
        <v>149870.4518631282</v>
      </c>
      <c r="AC2243" s="84">
        <v>2.99774445779757</v>
      </c>
      <c r="AD2243" s="84">
        <v>2.9596525788982491</v>
      </c>
      <c r="AE2243" s="105">
        <v>1.2870388629702252E-2</v>
      </c>
      <c r="AF2243" s="84">
        <v>2.8519523950496861</v>
      </c>
      <c r="AG2243" s="105">
        <v>5.1120089872798861E-2</v>
      </c>
      <c r="AH2243" s="84">
        <v>2.6845458861618652</v>
      </c>
      <c r="AI2243" s="105">
        <v>0.11666724463536345</v>
      </c>
      <c r="AJ2243" s="84">
        <v>4.6605487023449381</v>
      </c>
      <c r="AK2243" s="84">
        <v>4.5648563329879472</v>
      </c>
      <c r="AL2243" s="105">
        <v>2.0962843598268298E-2</v>
      </c>
      <c r="AM2243" s="84">
        <v>4.5060962081886551</v>
      </c>
      <c r="AN2243" s="105">
        <v>3.4276341875614173E-2</v>
      </c>
      <c r="AO2243" s="84">
        <v>4.3315120261802607</v>
      </c>
      <c r="AP2243" s="105">
        <v>7.5963468224475444E-2</v>
      </c>
      <c r="AQ2243" s="108">
        <v>99.999999999999972</v>
      </c>
      <c r="AR2243" s="108">
        <v>100</v>
      </c>
    </row>
    <row r="2244" spans="1:44" x14ac:dyDescent="0.25">
      <c r="A2244" s="80" t="s">
        <v>326</v>
      </c>
      <c r="B2244" s="80" t="s">
        <v>349</v>
      </c>
      <c r="C2244" s="80" t="s">
        <v>270</v>
      </c>
      <c r="D2244" s="81">
        <v>12502327.368470676</v>
      </c>
      <c r="E2244" s="81">
        <v>13629812.291234409</v>
      </c>
      <c r="F2244" s="105">
        <v>-8.2721969948833421E-2</v>
      </c>
      <c r="G2244" s="81">
        <v>13005453.870991392</v>
      </c>
      <c r="H2244" s="105">
        <v>-3.8685808854617316E-2</v>
      </c>
      <c r="I2244" s="81">
        <v>12103413.012631994</v>
      </c>
      <c r="J2244" s="105">
        <v>3.2958831977587373E-2</v>
      </c>
      <c r="K2244" s="83">
        <v>4551419.0580195962</v>
      </c>
      <c r="L2244" s="83">
        <v>5026239.7358136168</v>
      </c>
      <c r="M2244" s="105">
        <v>-9.4468370541652955E-2</v>
      </c>
      <c r="N2244" s="83">
        <v>4896938.3972592279</v>
      </c>
      <c r="O2244" s="105">
        <v>-7.055823684304785E-2</v>
      </c>
      <c r="P2244" s="83">
        <v>4797493.5500662392</v>
      </c>
      <c r="Q2244" s="105">
        <v>-5.1292302840770986E-2</v>
      </c>
      <c r="R2244" s="83">
        <v>2982246.0526484032</v>
      </c>
      <c r="S2244" s="83">
        <v>3419618.0618274421</v>
      </c>
      <c r="T2244" s="105">
        <v>-0.12790083607913438</v>
      </c>
      <c r="U2244" s="83">
        <v>3272413.5167322466</v>
      </c>
      <c r="V2244" s="105">
        <v>-8.8670781550125616E-2</v>
      </c>
      <c r="W2244" s="83">
        <v>3130767.1730523072</v>
      </c>
      <c r="X2244" s="105">
        <v>-4.7439209687095626E-2</v>
      </c>
      <c r="Y2244" s="81">
        <v>12219251.542134145</v>
      </c>
      <c r="Z2244" s="82">
        <v>283075.82633653021</v>
      </c>
      <c r="AA2244" s="83">
        <v>2890877.1017920757</v>
      </c>
      <c r="AB2244" s="83">
        <v>91368.950856327458</v>
      </c>
      <c r="AC2244" s="84">
        <v>2.7469075488537111</v>
      </c>
      <c r="AD2244" s="84">
        <v>2.7117314349567332</v>
      </c>
      <c r="AE2244" s="105">
        <v>1.2971828051821508E-2</v>
      </c>
      <c r="AF2244" s="84">
        <v>2.6558336691085245</v>
      </c>
      <c r="AG2244" s="105">
        <v>3.429201188482453E-2</v>
      </c>
      <c r="AH2244" s="84">
        <v>2.5228617581913957</v>
      </c>
      <c r="AI2244" s="105">
        <v>8.8806209826943011E-2</v>
      </c>
      <c r="AJ2244" s="84">
        <v>4.1922521306945493</v>
      </c>
      <c r="AK2244" s="84">
        <v>3.9857703535320095</v>
      </c>
      <c r="AL2244" s="105">
        <v>5.1804735056941997E-2</v>
      </c>
      <c r="AM2244" s="84">
        <v>3.9742696955910159</v>
      </c>
      <c r="AN2244" s="105">
        <v>5.4848425446657322E-2</v>
      </c>
      <c r="AO2244" s="84">
        <v>3.8659575572436782</v>
      </c>
      <c r="AP2244" s="105">
        <v>8.4402006131570201E-2</v>
      </c>
      <c r="AQ2244" s="80"/>
      <c r="AR2244" s="80"/>
    </row>
    <row r="2245" spans="1:44" x14ac:dyDescent="0.25">
      <c r="A2245" s="80" t="s">
        <v>326</v>
      </c>
      <c r="B2245" s="80" t="s">
        <v>349</v>
      </c>
      <c r="C2245" s="80" t="s">
        <v>271</v>
      </c>
      <c r="D2245" s="81">
        <v>11924644.335265828</v>
      </c>
      <c r="E2245" s="81">
        <v>12489791.441307154</v>
      </c>
      <c r="F2245" s="105">
        <v>-4.5248722422396047E-2</v>
      </c>
      <c r="G2245" s="81">
        <v>10782802.888059059</v>
      </c>
      <c r="H2245" s="105">
        <v>0.10589467868982852</v>
      </c>
      <c r="I2245" s="81">
        <v>9437784.2413294874</v>
      </c>
      <c r="J2245" s="105">
        <v>0.26350041814327602</v>
      </c>
      <c r="K2245" s="83">
        <v>3736094.502268292</v>
      </c>
      <c r="L2245" s="83">
        <v>3988162.2555832476</v>
      </c>
      <c r="M2245" s="105">
        <v>-6.3203986488280947E-2</v>
      </c>
      <c r="N2245" s="83">
        <v>3588784.6467153151</v>
      </c>
      <c r="O2245" s="105">
        <v>4.1047282033990072E-2</v>
      </c>
      <c r="P2245" s="83">
        <v>3359395.8709418066</v>
      </c>
      <c r="Q2245" s="105">
        <v>0.11213284941642736</v>
      </c>
      <c r="R2245" s="83">
        <v>2433645.4312064564</v>
      </c>
      <c r="S2245" s="83">
        <v>2572813.0541240107</v>
      </c>
      <c r="T2245" s="105">
        <v>-5.4091618780649421E-2</v>
      </c>
      <c r="U2245" s="83">
        <v>2213613.6467973869</v>
      </c>
      <c r="V2245" s="105">
        <v>9.9399362091667234E-2</v>
      </c>
      <c r="W2245" s="83">
        <v>2026866.6298095253</v>
      </c>
      <c r="X2245" s="105">
        <v>0.20069342275133223</v>
      </c>
      <c r="Y2245" s="81">
        <v>11749199.011203112</v>
      </c>
      <c r="Z2245" s="82">
        <v>175445.32406271601</v>
      </c>
      <c r="AA2245" s="83">
        <v>2376131.369613152</v>
      </c>
      <c r="AB2245" s="83">
        <v>57514.061593304155</v>
      </c>
      <c r="AC2245" s="84">
        <v>3.1917405536787222</v>
      </c>
      <c r="AD2245" s="84">
        <v>3.1317159736472626</v>
      </c>
      <c r="AE2245" s="105">
        <v>1.9166674288650036E-2</v>
      </c>
      <c r="AF2245" s="84">
        <v>3.0045834313095852</v>
      </c>
      <c r="AG2245" s="105">
        <v>6.2290539320308473E-2</v>
      </c>
      <c r="AH2245" s="84">
        <v>2.8093694830563702</v>
      </c>
      <c r="AI2245" s="105">
        <v>0.13610565392999241</v>
      </c>
      <c r="AJ2245" s="84">
        <v>4.8999103083616831</v>
      </c>
      <c r="AK2245" s="84">
        <v>4.8545273902769699</v>
      </c>
      <c r="AL2245" s="105">
        <v>9.3485759655223405E-3</v>
      </c>
      <c r="AM2245" s="84">
        <v>4.8711313754590408</v>
      </c>
      <c r="AN2245" s="105">
        <v>5.9080592750242085E-3</v>
      </c>
      <c r="AO2245" s="84">
        <v>4.6563420121117698</v>
      </c>
      <c r="AP2245" s="105">
        <v>5.2308935988026543E-2</v>
      </c>
      <c r="AQ2245" s="80"/>
      <c r="AR2245" s="80"/>
    </row>
    <row r="2246" spans="1:44" x14ac:dyDescent="0.25">
      <c r="A2246" s="80" t="s">
        <v>326</v>
      </c>
      <c r="B2246" s="80" t="s">
        <v>349</v>
      </c>
      <c r="C2246" s="80" t="s">
        <v>127</v>
      </c>
      <c r="D2246" s="81">
        <v>1131819.3537611293</v>
      </c>
      <c r="E2246" s="81">
        <v>1737697.8645690817</v>
      </c>
      <c r="F2246" s="105">
        <v>-0.34866735072969635</v>
      </c>
      <c r="G2246" s="81">
        <v>1343371.0063790476</v>
      </c>
      <c r="H2246" s="105">
        <v>-0.15747820342508315</v>
      </c>
      <c r="I2246" s="81">
        <v>1174185.6756400489</v>
      </c>
      <c r="J2246" s="105">
        <v>-3.6081450112926745E-2</v>
      </c>
      <c r="K2246" s="83">
        <v>238493.71528741956</v>
      </c>
      <c r="L2246" s="83">
        <v>397953.29507419799</v>
      </c>
      <c r="M2246" s="105">
        <v>-0.40069923219770637</v>
      </c>
      <c r="N2246" s="83">
        <v>326355.23932781687</v>
      </c>
      <c r="O2246" s="105">
        <v>-0.26922051020649401</v>
      </c>
      <c r="P2246" s="83">
        <v>304647.05214125436</v>
      </c>
      <c r="Q2246" s="105">
        <v>-0.21714747078255586</v>
      </c>
      <c r="R2246" s="83">
        <v>68181.892449055056</v>
      </c>
      <c r="S2246" s="83">
        <v>110127.11699878871</v>
      </c>
      <c r="T2246" s="105">
        <v>-0.38088007470671381</v>
      </c>
      <c r="U2246" s="83">
        <v>91223.43306422235</v>
      </c>
      <c r="V2246" s="105">
        <v>-0.25258357245715346</v>
      </c>
      <c r="W2246" s="83">
        <v>86581.794903243819</v>
      </c>
      <c r="X2246" s="105">
        <v>-0.21251468019057437</v>
      </c>
      <c r="Y2246" s="81">
        <v>1124413.2341835706</v>
      </c>
      <c r="Z2246" s="82">
        <v>7406.1195775586375</v>
      </c>
      <c r="AA2246" s="83">
        <v>67194.45303555853</v>
      </c>
      <c r="AB2246" s="83">
        <v>987.4394134965313</v>
      </c>
      <c r="AC2246" s="84">
        <v>4.7456988642116738</v>
      </c>
      <c r="AD2246" s="84">
        <v>4.3665874515377228</v>
      </c>
      <c r="AE2246" s="105">
        <v>8.6820982490673437E-2</v>
      </c>
      <c r="AF2246" s="84">
        <v>4.1162844792868798</v>
      </c>
      <c r="AG2246" s="105">
        <v>0.15290837843982932</v>
      </c>
      <c r="AH2246" s="84">
        <v>3.8542492611929799</v>
      </c>
      <c r="AI2246" s="105">
        <v>0.23129007560418377</v>
      </c>
      <c r="AJ2246" s="84">
        <v>16.599999106900931</v>
      </c>
      <c r="AK2246" s="84">
        <v>15.779018936709246</v>
      </c>
      <c r="AL2246" s="105">
        <v>5.2029861519571931E-2</v>
      </c>
      <c r="AM2246" s="84">
        <v>14.726161483456766</v>
      </c>
      <c r="AN2246" s="105">
        <v>0.12724548929802362</v>
      </c>
      <c r="AO2246" s="84">
        <v>13.561576968370952</v>
      </c>
      <c r="AP2246" s="105">
        <v>0.2240463734871212</v>
      </c>
      <c r="AQ2246" s="80"/>
      <c r="AR2246" s="80"/>
    </row>
    <row r="2247" spans="1:44" x14ac:dyDescent="0.25">
      <c r="A2247" s="80" t="s">
        <v>326</v>
      </c>
      <c r="B2247" s="80" t="s">
        <v>349</v>
      </c>
      <c r="C2247" s="80" t="s">
        <v>282</v>
      </c>
      <c r="D2247" s="81">
        <v>160226.46224730252</v>
      </c>
      <c r="E2247" s="81">
        <v>597460.4508844082</v>
      </c>
      <c r="F2247" s="105">
        <v>-0.73182080586234177</v>
      </c>
      <c r="G2247" s="81">
        <v>421352.36489831569</v>
      </c>
      <c r="H2247" s="105">
        <v>-0.61973285165737768</v>
      </c>
      <c r="I2247" s="81">
        <v>402936.97617192386</v>
      </c>
      <c r="J2247" s="105">
        <v>-0.60235353982768358</v>
      </c>
      <c r="K2247" s="83">
        <v>41995.826724309882</v>
      </c>
      <c r="L2247" s="83">
        <v>153714.89548542257</v>
      </c>
      <c r="M2247" s="105">
        <v>-0.72679403260373998</v>
      </c>
      <c r="N2247" s="83">
        <v>114858.46008129066</v>
      </c>
      <c r="O2247" s="105">
        <v>-0.6343688858914921</v>
      </c>
      <c r="P2247" s="83">
        <v>108179.52522750494</v>
      </c>
      <c r="Q2247" s="105">
        <v>-0.61179505423053637</v>
      </c>
      <c r="R2247" s="83">
        <v>10291.523580185176</v>
      </c>
      <c r="S2247" s="83">
        <v>38287.934710522837</v>
      </c>
      <c r="T2247" s="105">
        <v>-0.73120713723540931</v>
      </c>
      <c r="U2247" s="83">
        <v>28744.033286209808</v>
      </c>
      <c r="V2247" s="105">
        <v>-0.64195965549752476</v>
      </c>
      <c r="W2247" s="83">
        <v>27126.566885998644</v>
      </c>
      <c r="X2247" s="105">
        <v>-0.62061090799156238</v>
      </c>
      <c r="Y2247" s="81">
        <v>160496.36945366548</v>
      </c>
      <c r="Z2247" s="82">
        <v>-269.90720636297027</v>
      </c>
      <c r="AA2247" s="83">
        <v>10210.971559295253</v>
      </c>
      <c r="AB2247" s="83">
        <v>80.552020889924123</v>
      </c>
      <c r="AC2247" s="84">
        <v>3.8152948696341094</v>
      </c>
      <c r="AD2247" s="84">
        <v>3.8868090759692699</v>
      </c>
      <c r="AE2247" s="105">
        <v>-1.8399207405711531E-2</v>
      </c>
      <c r="AF2247" s="84">
        <v>3.6684486680398214</v>
      </c>
      <c r="AG2247" s="105">
        <v>4.0029509714457297E-2</v>
      </c>
      <c r="AH2247" s="84">
        <v>3.7247064573867812</v>
      </c>
      <c r="AI2247" s="105">
        <v>2.4320953418402839E-2</v>
      </c>
      <c r="AJ2247" s="84">
        <v>15.568779588261854</v>
      </c>
      <c r="AK2247" s="84">
        <v>15.604405288546566</v>
      </c>
      <c r="AL2247" s="105">
        <v>-2.28305402390826E-3</v>
      </c>
      <c r="AM2247" s="84">
        <v>14.658776682549385</v>
      </c>
      <c r="AN2247" s="105">
        <v>6.207904830119873E-2</v>
      </c>
      <c r="AO2247" s="84">
        <v>14.853961353284976</v>
      </c>
      <c r="AP2247" s="105">
        <v>4.812307087488113E-2</v>
      </c>
      <c r="AQ2247" s="108">
        <v>0.62689374425751754</v>
      </c>
      <c r="AR2247" s="108">
        <v>0.18766203283591593</v>
      </c>
    </row>
    <row r="2248" spans="1:44" x14ac:dyDescent="0.25">
      <c r="A2248" s="80" t="s">
        <v>326</v>
      </c>
      <c r="B2248" s="80" t="s">
        <v>349</v>
      </c>
      <c r="C2248" s="80" t="s">
        <v>284</v>
      </c>
      <c r="D2248" s="81">
        <v>144.55085971593857</v>
      </c>
      <c r="E2248" s="81">
        <v>20.946655330657958</v>
      </c>
      <c r="F2248" s="105">
        <v>5.9009041030226408</v>
      </c>
      <c r="G2248" s="81">
        <v>2097.3374809491634</v>
      </c>
      <c r="H2248" s="105">
        <v>-0.93107887451163984</v>
      </c>
      <c r="I2248" s="81">
        <v>3015.8005105674265</v>
      </c>
      <c r="J2248" s="105">
        <v>-0.95206882576966556</v>
      </c>
      <c r="K2248" s="83">
        <v>10.619122166885063</v>
      </c>
      <c r="L2248" s="83">
        <v>2.8661458835736084</v>
      </c>
      <c r="M2248" s="105">
        <v>2.705018027081294</v>
      </c>
      <c r="N2248" s="83">
        <v>171.50231796199697</v>
      </c>
      <c r="O2248" s="105">
        <v>-0.93808175718512365</v>
      </c>
      <c r="P2248" s="83">
        <v>251.51812432908849</v>
      </c>
      <c r="Q2248" s="105">
        <v>-0.95777989282000642</v>
      </c>
      <c r="R2248" s="83">
        <v>3.2127479650939961</v>
      </c>
      <c r="S2248" s="83">
        <v>0.83831936962951659</v>
      </c>
      <c r="T2248" s="105">
        <v>2.8323675695502835</v>
      </c>
      <c r="U2248" s="83">
        <v>48.771657249572982</v>
      </c>
      <c r="V2248" s="105">
        <v>-0.93412674191787637</v>
      </c>
      <c r="W2248" s="83">
        <v>72.766944624395066</v>
      </c>
      <c r="X2248" s="105">
        <v>-0.95584879945588752</v>
      </c>
      <c r="Y2248" s="81">
        <v>144.55085971593857</v>
      </c>
      <c r="Z2248" s="80"/>
      <c r="AA2248" s="83">
        <v>3.2127479650939961</v>
      </c>
      <c r="AB2248" s="80"/>
      <c r="AC2248" s="84">
        <v>13.612317237173295</v>
      </c>
      <c r="AD2248" s="84">
        <v>7.3083004779020371</v>
      </c>
      <c r="AE2248" s="105">
        <v>0.86258313794466834</v>
      </c>
      <c r="AF2248" s="84">
        <v>12.229207779068679</v>
      </c>
      <c r="AG2248" s="105">
        <v>0.11309885996637699</v>
      </c>
      <c r="AH2248" s="84">
        <v>11.990390428570176</v>
      </c>
      <c r="AI2248" s="105">
        <v>0.13526889038896206</v>
      </c>
      <c r="AJ2248" s="84">
        <v>44.992903672015686</v>
      </c>
      <c r="AK2248" s="84">
        <v>24.986486164473376</v>
      </c>
      <c r="AL2248" s="105">
        <v>0.80068951575864655</v>
      </c>
      <c r="AM2248" s="84">
        <v>43.00320307380013</v>
      </c>
      <c r="AN2248" s="105">
        <v>4.6268660378644889E-2</v>
      </c>
      <c r="AO2248" s="84">
        <v>41.444649437106932</v>
      </c>
      <c r="AP2248" s="105">
        <v>8.5614289977124766E-2</v>
      </c>
      <c r="AQ2248" s="108">
        <v>5.6556219498314153E-4</v>
      </c>
      <c r="AR2248" s="108">
        <v>5.8583241773823284E-5</v>
      </c>
    </row>
    <row r="2249" spans="1:44" x14ac:dyDescent="0.25">
      <c r="A2249" s="80" t="s">
        <v>326</v>
      </c>
      <c r="B2249" s="80" t="s">
        <v>349</v>
      </c>
      <c r="C2249" s="80" t="s">
        <v>285</v>
      </c>
      <c r="D2249" s="81">
        <v>9900318.0173178632</v>
      </c>
      <c r="E2249" s="81">
        <v>9661840.4163245503</v>
      </c>
      <c r="F2249" s="105">
        <v>2.4682419778987809E-2</v>
      </c>
      <c r="G2249" s="81">
        <v>7882286.0263831392</v>
      </c>
      <c r="H2249" s="105">
        <v>0.2560211573368541</v>
      </c>
      <c r="I2249" s="81">
        <v>6500445.1613922082</v>
      </c>
      <c r="J2249" s="105">
        <v>0.52302154260424527</v>
      </c>
      <c r="K2249" s="83">
        <v>3087637.6997429859</v>
      </c>
      <c r="L2249" s="83">
        <v>3035292.9548926451</v>
      </c>
      <c r="M2249" s="105">
        <v>1.7245368281821133E-2</v>
      </c>
      <c r="N2249" s="83">
        <v>2595135.34135568</v>
      </c>
      <c r="O2249" s="105">
        <v>0.18977906490612015</v>
      </c>
      <c r="P2249" s="83">
        <v>2363810.421302787</v>
      </c>
      <c r="Q2249" s="105">
        <v>0.30621206841167481</v>
      </c>
      <c r="R2249" s="83">
        <v>2101623.2845994825</v>
      </c>
      <c r="S2249" s="83">
        <v>2067720.1148304606</v>
      </c>
      <c r="T2249" s="105">
        <v>1.6396401778875063E-2</v>
      </c>
      <c r="U2249" s="83">
        <v>1691726.5300286822</v>
      </c>
      <c r="V2249" s="105">
        <v>0.24229492609768954</v>
      </c>
      <c r="W2249" s="83">
        <v>1440891.7478521336</v>
      </c>
      <c r="X2249" s="105">
        <v>0.45855737444000838</v>
      </c>
      <c r="Y2249" s="81">
        <v>9761092.3814109508</v>
      </c>
      <c r="Z2249" s="82">
        <v>139225.63590691148</v>
      </c>
      <c r="AA2249" s="83">
        <v>2055935.7724186729</v>
      </c>
      <c r="AB2249" s="83">
        <v>45687.512180809717</v>
      </c>
      <c r="AC2249" s="84">
        <v>3.2064377300944225</v>
      </c>
      <c r="AD2249" s="84">
        <v>3.1831656976472238</v>
      </c>
      <c r="AE2249" s="105">
        <v>7.310971107913026E-3</v>
      </c>
      <c r="AF2249" s="84">
        <v>3.0373313872198624</v>
      </c>
      <c r="AG2249" s="105">
        <v>5.5675960675909943E-2</v>
      </c>
      <c r="AH2249" s="84">
        <v>2.7499858291552681</v>
      </c>
      <c r="AI2249" s="105">
        <v>0.16598336475041611</v>
      </c>
      <c r="AJ2249" s="84">
        <v>4.7107957405433005</v>
      </c>
      <c r="AK2249" s="84">
        <v>4.6727022419650623</v>
      </c>
      <c r="AL2249" s="105">
        <v>8.1523488135247218E-3</v>
      </c>
      <c r="AM2249" s="84">
        <v>4.6593145443250217</v>
      </c>
      <c r="AN2249" s="105">
        <v>1.1049092249198374E-2</v>
      </c>
      <c r="AO2249" s="84">
        <v>4.5114042544015547</v>
      </c>
      <c r="AP2249" s="105">
        <v>4.4197211089476052E-2</v>
      </c>
      <c r="AQ2249" s="108">
        <v>38.735470684219301</v>
      </c>
      <c r="AR2249" s="108">
        <v>38.322304250712037</v>
      </c>
    </row>
    <row r="2250" spans="1:44" x14ac:dyDescent="0.25">
      <c r="A2250" s="80" t="s">
        <v>326</v>
      </c>
      <c r="B2250" s="80" t="s">
        <v>349</v>
      </c>
      <c r="C2250" s="80" t="s">
        <v>286</v>
      </c>
      <c r="D2250" s="80"/>
      <c r="E2250" s="81">
        <v>4.520314757823944</v>
      </c>
      <c r="F2250" s="105">
        <v>-1</v>
      </c>
      <c r="G2250" s="80"/>
      <c r="H2250" s="80"/>
      <c r="I2250" s="81">
        <v>145.25077469110488</v>
      </c>
      <c r="J2250" s="105">
        <v>-1</v>
      </c>
      <c r="K2250" s="80"/>
      <c r="L2250" s="83">
        <v>1.1329109668731689</v>
      </c>
      <c r="M2250" s="105">
        <v>-1</v>
      </c>
      <c r="N2250" s="80"/>
      <c r="O2250" s="80"/>
      <c r="P2250" s="83">
        <v>72.990339040756226</v>
      </c>
      <c r="Q2250" s="105">
        <v>-1</v>
      </c>
      <c r="R2250" s="80"/>
      <c r="S2250" s="83">
        <v>0.31721507207502242</v>
      </c>
      <c r="T2250" s="105">
        <v>-1</v>
      </c>
      <c r="U2250" s="80"/>
      <c r="V2250" s="80"/>
      <c r="W2250" s="83">
        <v>15.484298640251158</v>
      </c>
      <c r="X2250" s="105">
        <v>-1</v>
      </c>
      <c r="Y2250" s="80"/>
      <c r="Z2250" s="80"/>
      <c r="AA2250" s="80"/>
      <c r="AB2250" s="80"/>
      <c r="AC2250" s="80"/>
      <c r="AD2250" s="84">
        <v>3.9899999999999998</v>
      </c>
      <c r="AE2250" s="105">
        <v>-1</v>
      </c>
      <c r="AF2250" s="80"/>
      <c r="AG2250" s="80"/>
      <c r="AH2250" s="84">
        <v>1.9899999999999998</v>
      </c>
      <c r="AI2250" s="105">
        <v>-1</v>
      </c>
      <c r="AJ2250" s="80"/>
      <c r="AK2250" s="84">
        <v>14.249999939330987</v>
      </c>
      <c r="AL2250" s="105">
        <v>-1</v>
      </c>
      <c r="AM2250" s="80"/>
      <c r="AN2250" s="80"/>
      <c r="AO2250" s="84">
        <v>9.3805201039928328</v>
      </c>
      <c r="AP2250" s="105">
        <v>-1</v>
      </c>
      <c r="AQ2250" s="80"/>
      <c r="AR2250" s="80"/>
    </row>
    <row r="2251" spans="1:44" x14ac:dyDescent="0.25">
      <c r="A2251" s="80" t="s">
        <v>326</v>
      </c>
      <c r="B2251" s="80" t="s">
        <v>349</v>
      </c>
      <c r="C2251" s="80" t="s">
        <v>287</v>
      </c>
      <c r="D2251" s="81">
        <v>702.59561054229732</v>
      </c>
      <c r="E2251" s="81">
        <v>699.40219170331955</v>
      </c>
      <c r="F2251" s="105">
        <v>4.5659262679754349E-3</v>
      </c>
      <c r="G2251" s="81">
        <v>1384.4064330720901</v>
      </c>
      <c r="H2251" s="105">
        <v>-0.49249324926698668</v>
      </c>
      <c r="I2251" s="81">
        <v>1557.4747116827964</v>
      </c>
      <c r="J2251" s="105">
        <v>-0.54888794965847787</v>
      </c>
      <c r="K2251" s="83">
        <v>27.399903128461286</v>
      </c>
      <c r="L2251" s="83">
        <v>27.307991109599197</v>
      </c>
      <c r="M2251" s="105">
        <v>3.365755411784241E-3</v>
      </c>
      <c r="N2251" s="83">
        <v>50.681507627455026</v>
      </c>
      <c r="O2251" s="105">
        <v>-0.45937079595441438</v>
      </c>
      <c r="P2251" s="83">
        <v>45.841189173774048</v>
      </c>
      <c r="Q2251" s="105">
        <v>-0.40228637994982697</v>
      </c>
      <c r="R2251" s="83">
        <v>25.100426352574317</v>
      </c>
      <c r="S2251" s="83">
        <v>24.986780410871834</v>
      </c>
      <c r="T2251" s="105">
        <v>4.5482427040914545E-3</v>
      </c>
      <c r="U2251" s="83">
        <v>35.517537056499052</v>
      </c>
      <c r="V2251" s="105">
        <v>-0.29329485001603162</v>
      </c>
      <c r="W2251" s="83">
        <v>39.168293520935848</v>
      </c>
      <c r="X2251" s="105">
        <v>-0.3591646687605145</v>
      </c>
      <c r="Y2251" s="81">
        <v>702.59561054229732</v>
      </c>
      <c r="Z2251" s="80"/>
      <c r="AA2251" s="83">
        <v>25.100426352574317</v>
      </c>
      <c r="AB2251" s="80"/>
      <c r="AC2251" s="84">
        <v>25.642266224382578</v>
      </c>
      <c r="AD2251" s="84">
        <v>25.61163100194025</v>
      </c>
      <c r="AE2251" s="105">
        <v>1.196144924936918E-3</v>
      </c>
      <c r="AF2251" s="84">
        <v>27.315810004083893</v>
      </c>
      <c r="AG2251" s="105">
        <v>-6.1266489240154681E-2</v>
      </c>
      <c r="AH2251" s="84">
        <v>33.975443040509838</v>
      </c>
      <c r="AI2251" s="105">
        <v>-0.24527058576370553</v>
      </c>
      <c r="AJ2251" s="84">
        <v>27.991381527678261</v>
      </c>
      <c r="AK2251" s="84">
        <v>27.990888790098275</v>
      </c>
      <c r="AL2251" s="105">
        <v>1.7603498898549392E-5</v>
      </c>
      <c r="AM2251" s="84">
        <v>38.978109063977712</v>
      </c>
      <c r="AN2251" s="105">
        <v>-0.28186917734429101</v>
      </c>
      <c r="AO2251" s="84">
        <v>39.763660136235202</v>
      </c>
      <c r="AP2251" s="105">
        <v>-0.2960562123361799</v>
      </c>
      <c r="AQ2251" s="108">
        <v>2.7489391378556294E-3</v>
      </c>
      <c r="AR2251" s="108">
        <v>4.5769676352308726E-4</v>
      </c>
    </row>
    <row r="2252" spans="1:44" x14ac:dyDescent="0.25">
      <c r="A2252" s="80" t="s">
        <v>326</v>
      </c>
      <c r="B2252" s="80" t="s">
        <v>349</v>
      </c>
      <c r="C2252" s="80" t="s">
        <v>288</v>
      </c>
      <c r="D2252" s="81">
        <v>48732.680376060009</v>
      </c>
      <c r="E2252" s="81">
        <v>35488.971667209866</v>
      </c>
      <c r="F2252" s="105">
        <v>0.37317814765218188</v>
      </c>
      <c r="G2252" s="81">
        <v>22905.576081125735</v>
      </c>
      <c r="H2252" s="105">
        <v>1.127546594045975</v>
      </c>
      <c r="I2252" s="81">
        <v>28957.140535051822</v>
      </c>
      <c r="J2252" s="105">
        <v>0.68292446959914566</v>
      </c>
      <c r="K2252" s="83">
        <v>12240.21522547759</v>
      </c>
      <c r="L2252" s="83">
        <v>8975.8967469245508</v>
      </c>
      <c r="M2252" s="105">
        <v>0.36367602821094241</v>
      </c>
      <c r="N2252" s="83">
        <v>6193.3864968214302</v>
      </c>
      <c r="O2252" s="105">
        <v>0.97633640848338998</v>
      </c>
      <c r="P2252" s="83">
        <v>8199.3312230120537</v>
      </c>
      <c r="Q2252" s="105">
        <v>0.49283092639610471</v>
      </c>
      <c r="R2252" s="83">
        <v>2708.0401733007138</v>
      </c>
      <c r="S2252" s="83">
        <v>2025.8392313574645</v>
      </c>
      <c r="T2252" s="105">
        <v>0.33674979306532798</v>
      </c>
      <c r="U2252" s="83">
        <v>1667.5925860965499</v>
      </c>
      <c r="V2252" s="105">
        <v>0.62392193145905739</v>
      </c>
      <c r="W2252" s="83">
        <v>2425.8018230738148</v>
      </c>
      <c r="X2252" s="105">
        <v>0.11634847807528866</v>
      </c>
      <c r="Y2252" s="81">
        <v>48732.680376060009</v>
      </c>
      <c r="Z2252" s="82">
        <v>0</v>
      </c>
      <c r="AA2252" s="83">
        <v>2708.0401733007138</v>
      </c>
      <c r="AB2252" s="83">
        <v>0</v>
      </c>
      <c r="AC2252" s="84">
        <v>3.9813581279702173</v>
      </c>
      <c r="AD2252" s="84">
        <v>3.9538079222412623</v>
      </c>
      <c r="AE2252" s="105">
        <v>6.9680182423575571E-3</v>
      </c>
      <c r="AF2252" s="84">
        <v>3.6983928086647482</v>
      </c>
      <c r="AG2252" s="105">
        <v>7.6510347587342861E-2</v>
      </c>
      <c r="AH2252" s="84">
        <v>3.5316466364697381</v>
      </c>
      <c r="AI2252" s="105">
        <v>0.12733762400136792</v>
      </c>
      <c r="AJ2252" s="84">
        <v>17.995552967244883</v>
      </c>
      <c r="AK2252" s="84">
        <v>17.518157965294012</v>
      </c>
      <c r="AL2252" s="105">
        <v>2.7251438358796575E-2</v>
      </c>
      <c r="AM2252" s="84">
        <v>13.735714749573463</v>
      </c>
      <c r="AN2252" s="105">
        <v>0.31012861691843902</v>
      </c>
      <c r="AO2252" s="84">
        <v>11.93714188010596</v>
      </c>
      <c r="AP2252" s="105">
        <v>0.50752610197552128</v>
      </c>
      <c r="AQ2252" s="108">
        <v>0.19066895717575161</v>
      </c>
      <c r="AR2252" s="108">
        <v>4.9380086433596253E-2</v>
      </c>
    </row>
    <row r="2253" spans="1:44" x14ac:dyDescent="0.25">
      <c r="A2253" s="80" t="s">
        <v>326</v>
      </c>
      <c r="B2253" s="80" t="s">
        <v>349</v>
      </c>
      <c r="C2253" s="80" t="s">
        <v>289</v>
      </c>
      <c r="D2253" s="81">
        <v>1297.0374770605565</v>
      </c>
      <c r="E2253" s="81">
        <v>1353.9108764851094</v>
      </c>
      <c r="F2253" s="105">
        <v>-4.2006752742988526E-2</v>
      </c>
      <c r="G2253" s="81">
        <v>1306.8346822726726</v>
      </c>
      <c r="H2253" s="105">
        <v>-7.496897155406127E-3</v>
      </c>
      <c r="I2253" s="81">
        <v>3504.0802426457403</v>
      </c>
      <c r="J2253" s="105">
        <v>-0.62984937922505047</v>
      </c>
      <c r="K2253" s="83">
        <v>34.899101152601929</v>
      </c>
      <c r="L2253" s="83">
        <v>31.455570680263492</v>
      </c>
      <c r="M2253" s="105">
        <v>0.10947283415522482</v>
      </c>
      <c r="N2253" s="83">
        <v>51.851945280286515</v>
      </c>
      <c r="O2253" s="105">
        <v>-0.32694711907230706</v>
      </c>
      <c r="P2253" s="83">
        <v>134.38228476567767</v>
      </c>
      <c r="Q2253" s="105">
        <v>-0.74029983778400943</v>
      </c>
      <c r="R2253" s="83">
        <v>32.434190749251187</v>
      </c>
      <c r="S2253" s="83">
        <v>33.856866619092315</v>
      </c>
      <c r="T2253" s="105">
        <v>-4.2020305241089968E-2</v>
      </c>
      <c r="U2253" s="83">
        <v>32.678234424398781</v>
      </c>
      <c r="V2253" s="105">
        <v>-7.4680801899561083E-3</v>
      </c>
      <c r="W2253" s="83">
        <v>87.621939722870394</v>
      </c>
      <c r="X2253" s="105">
        <v>-0.62983938894946112</v>
      </c>
      <c r="Y2253" s="81">
        <v>1297.0374770605565</v>
      </c>
      <c r="Z2253" s="80"/>
      <c r="AA2253" s="83">
        <v>32.434190749251187</v>
      </c>
      <c r="AB2253" s="80"/>
      <c r="AC2253" s="84">
        <v>37.165354814986543</v>
      </c>
      <c r="AD2253" s="84">
        <v>43.042006461978076</v>
      </c>
      <c r="AE2253" s="105">
        <v>-0.13653293909945341</v>
      </c>
      <c r="AF2253" s="84">
        <v>25.203194888997064</v>
      </c>
      <c r="AG2253" s="105">
        <v>0.47462871190238615</v>
      </c>
      <c r="AH2253" s="84">
        <v>26.075462615893187</v>
      </c>
      <c r="AI2253" s="105">
        <v>0.42529992132657252</v>
      </c>
      <c r="AJ2253" s="84">
        <v>39.989820837151655</v>
      </c>
      <c r="AK2253" s="84">
        <v>39.989255110856064</v>
      </c>
      <c r="AL2253" s="105">
        <v>1.4146957577039912E-5</v>
      </c>
      <c r="AM2253" s="84">
        <v>39.990981927008313</v>
      </c>
      <c r="AN2253" s="105">
        <v>-2.9033792137886821E-5</v>
      </c>
      <c r="AO2253" s="84">
        <v>39.990900152728905</v>
      </c>
      <c r="AP2253" s="105">
        <v>-2.6989029332382587E-5</v>
      </c>
      <c r="AQ2253" s="108">
        <v>5.0747215474421748E-3</v>
      </c>
      <c r="AR2253" s="108">
        <v>5.914251783974263E-4</v>
      </c>
    </row>
    <row r="2254" spans="1:44" x14ac:dyDescent="0.25">
      <c r="A2254" s="80" t="s">
        <v>326</v>
      </c>
      <c r="B2254" s="80" t="s">
        <v>349</v>
      </c>
      <c r="C2254" s="80" t="s">
        <v>290</v>
      </c>
      <c r="D2254" s="81">
        <v>2024326.3179479658</v>
      </c>
      <c r="E2254" s="81">
        <v>2827951.0249826033</v>
      </c>
      <c r="F2254" s="105">
        <v>-0.28417207367994679</v>
      </c>
      <c r="G2254" s="81">
        <v>2900516.8616759195</v>
      </c>
      <c r="H2254" s="105">
        <v>-0.30208083093910737</v>
      </c>
      <c r="I2254" s="81">
        <v>2937339.0799372792</v>
      </c>
      <c r="J2254" s="105">
        <v>-0.31082988280971935</v>
      </c>
      <c r="K2254" s="83">
        <v>648456.80252530612</v>
      </c>
      <c r="L2254" s="83">
        <v>952869.30069060263</v>
      </c>
      <c r="M2254" s="105">
        <v>-0.31946931016107893</v>
      </c>
      <c r="N2254" s="83">
        <v>993649.30535963492</v>
      </c>
      <c r="O2254" s="105">
        <v>-0.3473987260620004</v>
      </c>
      <c r="P2254" s="83">
        <v>995585.44963901932</v>
      </c>
      <c r="Q2254" s="105">
        <v>-0.34866785893624253</v>
      </c>
      <c r="R2254" s="83">
        <v>332022.14660697331</v>
      </c>
      <c r="S2254" s="83">
        <v>505092.93929355027</v>
      </c>
      <c r="T2254" s="105">
        <v>-0.3426513800185822</v>
      </c>
      <c r="U2254" s="83">
        <v>521887.11676870519</v>
      </c>
      <c r="V2254" s="105">
        <v>-0.36380466974791792</v>
      </c>
      <c r="W2254" s="83">
        <v>585974.88195739163</v>
      </c>
      <c r="X2254" s="105">
        <v>-0.43338501899964399</v>
      </c>
      <c r="Y2254" s="81">
        <v>1988106.6297921613</v>
      </c>
      <c r="Z2254" s="82">
        <v>36219.688155804521</v>
      </c>
      <c r="AA2254" s="83">
        <v>320195.59719447885</v>
      </c>
      <c r="AB2254" s="83">
        <v>11826.549412494445</v>
      </c>
      <c r="AC2254" s="84">
        <v>3.1217597071455909</v>
      </c>
      <c r="AD2254" s="84">
        <v>2.9678267763826733</v>
      </c>
      <c r="AE2254" s="105">
        <v>5.1867222166698784E-2</v>
      </c>
      <c r="AF2254" s="84">
        <v>2.9190548879074849</v>
      </c>
      <c r="AG2254" s="105">
        <v>6.9441934811789133E-2</v>
      </c>
      <c r="AH2254" s="84">
        <v>2.9503636086709619</v>
      </c>
      <c r="AI2254" s="105">
        <v>5.8093211958995486E-2</v>
      </c>
      <c r="AJ2254" s="84">
        <v>6.0969617196777977</v>
      </c>
      <c r="AK2254" s="84">
        <v>5.5988726133014755</v>
      </c>
      <c r="AL2254" s="105">
        <v>8.8962393106246263E-2</v>
      </c>
      <c r="AM2254" s="84">
        <v>5.5577475827237128</v>
      </c>
      <c r="AN2254" s="105">
        <v>9.7020263861970768E-2</v>
      </c>
      <c r="AO2254" s="84">
        <v>5.0127388910005601</v>
      </c>
      <c r="AP2254" s="105">
        <v>0.21629349787673119</v>
      </c>
      <c r="AQ2254" s="108">
        <v>7.9202741373564773</v>
      </c>
      <c r="AR2254" s="108">
        <v>6.0542980340417198</v>
      </c>
    </row>
    <row r="2255" spans="1:44" x14ac:dyDescent="0.25">
      <c r="A2255" s="80" t="s">
        <v>326</v>
      </c>
      <c r="B2255" s="80" t="s">
        <v>349</v>
      </c>
      <c r="C2255" s="80" t="s">
        <v>291</v>
      </c>
      <c r="D2255" s="81">
        <v>920474.93499577639</v>
      </c>
      <c r="E2255" s="81">
        <v>1102337.2725995851</v>
      </c>
      <c r="F2255" s="105">
        <v>-0.164978851867117</v>
      </c>
      <c r="G2255" s="81">
        <v>893935.59478609567</v>
      </c>
      <c r="H2255" s="105">
        <v>2.9688201660692526E-2</v>
      </c>
      <c r="I2255" s="81">
        <v>733309.56059475301</v>
      </c>
      <c r="J2255" s="105">
        <v>0.25523378455508244</v>
      </c>
      <c r="K2255" s="83">
        <v>184072.09525367679</v>
      </c>
      <c r="L2255" s="83">
        <v>235046.27532064679</v>
      </c>
      <c r="M2255" s="105">
        <v>-0.21686869956748622</v>
      </c>
      <c r="N2255" s="83">
        <v>204858.38906903402</v>
      </c>
      <c r="O2255" s="105">
        <v>-0.10146664683745307</v>
      </c>
      <c r="P2255" s="83">
        <v>187444.02349133693</v>
      </c>
      <c r="Q2255" s="105">
        <v>-1.7988987724732591E-2</v>
      </c>
      <c r="R2255" s="83">
        <v>55073.285474294222</v>
      </c>
      <c r="S2255" s="83">
        <v>69689.002656397119</v>
      </c>
      <c r="T2255" s="105">
        <v>-0.20972774218288004</v>
      </c>
      <c r="U2255" s="83">
        <v>60623.628027454397</v>
      </c>
      <c r="V2255" s="105">
        <v>-9.1554114027068992E-2</v>
      </c>
      <c r="W2255" s="83">
        <v>56679.899784070825</v>
      </c>
      <c r="X2255" s="105">
        <v>-2.8345397855275005E-2</v>
      </c>
      <c r="Y2255" s="81">
        <v>912798.90821185475</v>
      </c>
      <c r="Z2255" s="82">
        <v>7676.0267839216076</v>
      </c>
      <c r="AA2255" s="83">
        <v>54166.398081687614</v>
      </c>
      <c r="AB2255" s="83">
        <v>906.88739260660736</v>
      </c>
      <c r="AC2255" s="84">
        <v>5.0006218146603629</v>
      </c>
      <c r="AD2255" s="84">
        <v>4.689873392359833</v>
      </c>
      <c r="AE2255" s="105">
        <v>6.6259448028333376E-2</v>
      </c>
      <c r="AF2255" s="84">
        <v>4.3636757998953781</v>
      </c>
      <c r="AG2255" s="105">
        <v>0.14596547589082029</v>
      </c>
      <c r="AH2255" s="84">
        <v>3.9121522625054208</v>
      </c>
      <c r="AI2255" s="105">
        <v>0.27822780891914067</v>
      </c>
      <c r="AJ2255" s="84">
        <v>16.713637602489023</v>
      </c>
      <c r="AK2255" s="84">
        <v>15.817951621932069</v>
      </c>
      <c r="AL2255" s="105">
        <v>5.6624650395001683E-2</v>
      </c>
      <c r="AM2255" s="84">
        <v>14.745663099893369</v>
      </c>
      <c r="AN2255" s="105">
        <v>0.13346124140120122</v>
      </c>
      <c r="AO2255" s="84">
        <v>12.937735659173493</v>
      </c>
      <c r="AP2255" s="105">
        <v>0.29185183889873567</v>
      </c>
      <c r="AQ2255" s="108">
        <v>3.6014024799727613</v>
      </c>
      <c r="AR2255" s="108">
        <v>1.0042404923365886</v>
      </c>
    </row>
    <row r="2256" spans="1:44" x14ac:dyDescent="0.25">
      <c r="A2256" s="80" t="s">
        <v>326</v>
      </c>
      <c r="B2256" s="80" t="s">
        <v>349</v>
      </c>
      <c r="C2256" s="80" t="s">
        <v>292</v>
      </c>
      <c r="D2256" s="81">
        <v>12502327.368470676</v>
      </c>
      <c r="E2256" s="81">
        <v>13629812.291234409</v>
      </c>
      <c r="F2256" s="105">
        <v>-8.2721969948833421E-2</v>
      </c>
      <c r="G2256" s="81">
        <v>13005453.870991392</v>
      </c>
      <c r="H2256" s="105">
        <v>-3.8685808854617316E-2</v>
      </c>
      <c r="I2256" s="81">
        <v>12103413.012631994</v>
      </c>
      <c r="J2256" s="105">
        <v>3.2958831977587373E-2</v>
      </c>
      <c r="K2256" s="83">
        <v>4551419.0580195962</v>
      </c>
      <c r="L2256" s="83">
        <v>5026239.7358136168</v>
      </c>
      <c r="M2256" s="105">
        <v>-9.4468370541652955E-2</v>
      </c>
      <c r="N2256" s="83">
        <v>4896938.3972592279</v>
      </c>
      <c r="O2256" s="105">
        <v>-7.055823684304785E-2</v>
      </c>
      <c r="P2256" s="83">
        <v>4797493.5500662392</v>
      </c>
      <c r="Q2256" s="105">
        <v>-5.1292302840770986E-2</v>
      </c>
      <c r="R2256" s="83">
        <v>2982246.0526484037</v>
      </c>
      <c r="S2256" s="83">
        <v>3419618.0618274426</v>
      </c>
      <c r="T2256" s="105">
        <v>-0.12790083607913438</v>
      </c>
      <c r="U2256" s="83">
        <v>3272413.5167322466</v>
      </c>
      <c r="V2256" s="105">
        <v>-8.8670781550125477E-2</v>
      </c>
      <c r="W2256" s="83">
        <v>3130767.1730523072</v>
      </c>
      <c r="X2256" s="105">
        <v>-4.7439209687095481E-2</v>
      </c>
      <c r="Y2256" s="81">
        <v>12219251.542134145</v>
      </c>
      <c r="Z2256" s="82">
        <v>283075.82633653021</v>
      </c>
      <c r="AA2256" s="83">
        <v>2890877.1017920761</v>
      </c>
      <c r="AB2256" s="83">
        <v>91368.950856327472</v>
      </c>
      <c r="AC2256" s="84">
        <v>2.7469075488537111</v>
      </c>
      <c r="AD2256" s="84">
        <v>2.7117314349567332</v>
      </c>
      <c r="AE2256" s="105">
        <v>1.2971828051821508E-2</v>
      </c>
      <c r="AF2256" s="84">
        <v>2.6558336691085245</v>
      </c>
      <c r="AG2256" s="105">
        <v>3.429201188482453E-2</v>
      </c>
      <c r="AH2256" s="84">
        <v>2.5228617581913957</v>
      </c>
      <c r="AI2256" s="105">
        <v>8.8806209826943011E-2</v>
      </c>
      <c r="AJ2256" s="84">
        <v>4.1922521306945484</v>
      </c>
      <c r="AK2256" s="84">
        <v>3.985770353532009</v>
      </c>
      <c r="AL2256" s="105">
        <v>5.1804735056941893E-2</v>
      </c>
      <c r="AM2256" s="84">
        <v>3.9742696955910159</v>
      </c>
      <c r="AN2256" s="105">
        <v>5.4848425446657099E-2</v>
      </c>
      <c r="AO2256" s="84">
        <v>3.8659575572436782</v>
      </c>
      <c r="AP2256" s="105">
        <v>8.4402006131569979E-2</v>
      </c>
      <c r="AQ2256" s="108">
        <v>48.915957489323944</v>
      </c>
      <c r="AR2256" s="108">
        <v>54.380126741818678</v>
      </c>
    </row>
    <row r="2257" spans="1:44" x14ac:dyDescent="0.25">
      <c r="A2257" s="80" t="s">
        <v>326</v>
      </c>
      <c r="B2257" s="80" t="s">
        <v>349</v>
      </c>
      <c r="C2257" s="80" t="s">
        <v>293</v>
      </c>
      <c r="D2257" s="81">
        <v>241.09219467163086</v>
      </c>
      <c r="E2257" s="81">
        <v>332.38937960147859</v>
      </c>
      <c r="F2257" s="105">
        <v>-0.27466938034936422</v>
      </c>
      <c r="G2257" s="81">
        <v>388.89201721668246</v>
      </c>
      <c r="H2257" s="105">
        <v>-0.38005362928985154</v>
      </c>
      <c r="I2257" s="81">
        <v>759.39209873318669</v>
      </c>
      <c r="J2257" s="105">
        <v>-0.68251948489611702</v>
      </c>
      <c r="K2257" s="83">
        <v>112.65995750737646</v>
      </c>
      <c r="L2257" s="83">
        <v>153.46490256377967</v>
      </c>
      <c r="M2257" s="105">
        <v>-0.26589105635697236</v>
      </c>
      <c r="N2257" s="83">
        <v>170.96790980101997</v>
      </c>
      <c r="O2257" s="105">
        <v>-0.34104617855774738</v>
      </c>
      <c r="P2257" s="83">
        <v>319.44026209114202</v>
      </c>
      <c r="Q2257" s="105">
        <v>-0.64732073292867331</v>
      </c>
      <c r="R2257" s="83">
        <v>48.295856208008701</v>
      </c>
      <c r="S2257" s="83">
        <v>64.341219039589006</v>
      </c>
      <c r="T2257" s="105">
        <v>-0.24937921710354338</v>
      </c>
      <c r="U2257" s="83">
        <v>71.211735731114743</v>
      </c>
      <c r="V2257" s="105">
        <v>-0.32179919907630256</v>
      </c>
      <c r="W2257" s="83">
        <v>134.48493359208703</v>
      </c>
      <c r="X2257" s="105">
        <v>-0.64088277461252818</v>
      </c>
      <c r="Y2257" s="81">
        <v>241.09219467163086</v>
      </c>
      <c r="Z2257" s="80"/>
      <c r="AA2257" s="83">
        <v>48.295856208008701</v>
      </c>
      <c r="AB2257" s="80"/>
      <c r="AC2257" s="84">
        <v>2.1399989846067999</v>
      </c>
      <c r="AD2257" s="84">
        <v>2.1658983523176469</v>
      </c>
      <c r="AE2257" s="105">
        <v>-1.1957794641255003E-2</v>
      </c>
      <c r="AF2257" s="84">
        <v>2.2746491880803377</v>
      </c>
      <c r="AG2257" s="105">
        <v>-5.919603083373666E-2</v>
      </c>
      <c r="AH2257" s="84">
        <v>2.3772585639706199</v>
      </c>
      <c r="AI2257" s="105">
        <v>-9.9803859352823918E-2</v>
      </c>
      <c r="AJ2257" s="84">
        <v>4.9919851018533459</v>
      </c>
      <c r="AK2257" s="84">
        <v>5.1660410629919857</v>
      </c>
      <c r="AL2257" s="105">
        <v>-3.3692330164683766E-2</v>
      </c>
      <c r="AM2257" s="84">
        <v>5.4610663990143804</v>
      </c>
      <c r="AN2257" s="105">
        <v>-8.5895549126759355E-2</v>
      </c>
      <c r="AO2257" s="84">
        <v>5.6466704369765077</v>
      </c>
      <c r="AP2257" s="105">
        <v>-0.11594183553480254</v>
      </c>
      <c r="AQ2257" s="108">
        <v>9.4328481393843831E-4</v>
      </c>
      <c r="AR2257" s="108">
        <v>8.8065663775925844E-4</v>
      </c>
    </row>
    <row r="2258" spans="1:44" x14ac:dyDescent="0.25">
      <c r="A2258" s="80" t="s">
        <v>326</v>
      </c>
      <c r="B2258" s="80" t="s">
        <v>350</v>
      </c>
      <c r="C2258" s="80" t="s">
        <v>281</v>
      </c>
      <c r="D2258" s="81">
        <v>1046377037.0964781</v>
      </c>
      <c r="E2258" s="81">
        <v>1020157057.8003304</v>
      </c>
      <c r="F2258" s="105">
        <v>2.5701904521136579E-2</v>
      </c>
      <c r="G2258" s="81">
        <v>968282943.73239315</v>
      </c>
      <c r="H2258" s="105">
        <v>8.0652141886398881E-2</v>
      </c>
      <c r="I2258" s="81">
        <v>923022661.59753156</v>
      </c>
      <c r="J2258" s="105">
        <v>0.13364176269025682</v>
      </c>
      <c r="K2258" s="83">
        <v>431823011.04146862</v>
      </c>
      <c r="L2258" s="83">
        <v>456159561.05633074</v>
      </c>
      <c r="M2258" s="105">
        <v>-5.3350958946264029E-2</v>
      </c>
      <c r="N2258" s="83">
        <v>452610272.43341279</v>
      </c>
      <c r="O2258" s="105">
        <v>-4.5927506859673305E-2</v>
      </c>
      <c r="P2258" s="83">
        <v>441602079.30330259</v>
      </c>
      <c r="Q2258" s="105">
        <v>-2.214452494712434E-2</v>
      </c>
      <c r="R2258" s="83">
        <v>618742591.86013412</v>
      </c>
      <c r="S2258" s="83">
        <v>654906152.0295769</v>
      </c>
      <c r="T2258" s="105">
        <v>-5.5219454050585176E-2</v>
      </c>
      <c r="U2258" s="83">
        <v>652780409.81460273</v>
      </c>
      <c r="V2258" s="105">
        <v>-5.2142830027843125E-2</v>
      </c>
      <c r="W2258" s="83">
        <v>642492193.3542192</v>
      </c>
      <c r="X2258" s="105">
        <v>-3.6964809440091402E-2</v>
      </c>
      <c r="Y2258" s="80"/>
      <c r="Z2258" s="80"/>
      <c r="AA2258" s="80"/>
      <c r="AB2258" s="80"/>
      <c r="AC2258" s="84">
        <v>2.4231618286687202</v>
      </c>
      <c r="AD2258" s="84">
        <v>2.2364039798660542</v>
      </c>
      <c r="AE2258" s="105">
        <v>8.3508100720627212E-2</v>
      </c>
      <c r="AF2258" s="84">
        <v>2.1393304631079606</v>
      </c>
      <c r="AG2258" s="105">
        <v>0.1326729883275804</v>
      </c>
      <c r="AH2258" s="84">
        <v>2.0901682869196323</v>
      </c>
      <c r="AI2258" s="105">
        <v>0.15931422547790844</v>
      </c>
      <c r="AJ2258" s="84">
        <v>1.6911346509228351</v>
      </c>
      <c r="AK2258" s="84">
        <v>1.557714879664557</v>
      </c>
      <c r="AL2258" s="105">
        <v>8.5650957694523078E-2</v>
      </c>
      <c r="AM2258" s="84">
        <v>1.4833210819047049</v>
      </c>
      <c r="AN2258" s="105">
        <v>0.14010019243526201</v>
      </c>
      <c r="AO2258" s="84">
        <v>1.4366286020982828</v>
      </c>
      <c r="AP2258" s="105">
        <v>0.17715507574666886</v>
      </c>
      <c r="AQ2258" s="80"/>
      <c r="AR2258" s="80"/>
    </row>
    <row r="2259" spans="1:44" x14ac:dyDescent="0.25">
      <c r="A2259" s="80" t="s">
        <v>326</v>
      </c>
      <c r="B2259" s="80" t="s">
        <v>350</v>
      </c>
      <c r="C2259" s="80" t="s">
        <v>313</v>
      </c>
      <c r="D2259" s="81">
        <v>523314237.66666275</v>
      </c>
      <c r="E2259" s="81">
        <v>525152044.79372764</v>
      </c>
      <c r="F2259" s="105">
        <v>-3.4995714960735771E-3</v>
      </c>
      <c r="G2259" s="81">
        <v>494549595.75978833</v>
      </c>
      <c r="H2259" s="105">
        <v>5.8163310926748639E-2</v>
      </c>
      <c r="I2259" s="81">
        <v>458711555.68507338</v>
      </c>
      <c r="J2259" s="105">
        <v>0.14083508728073574</v>
      </c>
      <c r="K2259" s="83">
        <v>243004942.99857411</v>
      </c>
      <c r="L2259" s="83">
        <v>261564790.93883982</v>
      </c>
      <c r="M2259" s="105">
        <v>-7.0956981150438775E-2</v>
      </c>
      <c r="N2259" s="83">
        <v>255738505.05197173</v>
      </c>
      <c r="O2259" s="105">
        <v>-4.9791336861103035E-2</v>
      </c>
      <c r="P2259" s="83">
        <v>246458431.47191733</v>
      </c>
      <c r="Q2259" s="105">
        <v>-1.4012458217469142E-2</v>
      </c>
      <c r="R2259" s="83">
        <v>282996179.75468862</v>
      </c>
      <c r="S2259" s="83">
        <v>304861315.09910661</v>
      </c>
      <c r="T2259" s="105">
        <v>-7.1721580474419677E-2</v>
      </c>
      <c r="U2259" s="83">
        <v>301504635.01028132</v>
      </c>
      <c r="V2259" s="105">
        <v>-6.1386967583306189E-2</v>
      </c>
      <c r="W2259" s="83">
        <v>288991599.26830316</v>
      </c>
      <c r="X2259" s="105">
        <v>-2.0745999291309221E-2</v>
      </c>
      <c r="Y2259" s="80"/>
      <c r="Z2259" s="80"/>
      <c r="AA2259" s="80"/>
      <c r="AB2259" s="80"/>
      <c r="AC2259" s="84">
        <v>2.1535127278037858</v>
      </c>
      <c r="AD2259" s="84">
        <v>2.0077321680367941</v>
      </c>
      <c r="AE2259" s="105">
        <v>7.260956520387836E-2</v>
      </c>
      <c r="AF2259" s="84">
        <v>1.9338096766432762</v>
      </c>
      <c r="AG2259" s="105">
        <v>0.11361151710744982</v>
      </c>
      <c r="AH2259" s="84">
        <v>1.8612126716279178</v>
      </c>
      <c r="AI2259" s="105">
        <v>0.15704817650967659</v>
      </c>
      <c r="AJ2259" s="84">
        <v>1.8491918799762264</v>
      </c>
      <c r="AK2259" s="84">
        <v>1.7225932539948772</v>
      </c>
      <c r="AL2259" s="105">
        <v>7.3493046421581817E-2</v>
      </c>
      <c r="AM2259" s="84">
        <v>1.6402719505221675</v>
      </c>
      <c r="AN2259" s="105">
        <v>0.12736908010135203</v>
      </c>
      <c r="AO2259" s="84">
        <v>1.5872833564936959</v>
      </c>
      <c r="AP2259" s="105">
        <v>0.16500426493545903</v>
      </c>
      <c r="AQ2259" s="80"/>
      <c r="AR2259" s="80"/>
    </row>
    <row r="2260" spans="1:44" x14ac:dyDescent="0.25">
      <c r="A2260" s="80" t="s">
        <v>326</v>
      </c>
      <c r="B2260" s="80" t="s">
        <v>350</v>
      </c>
      <c r="C2260" s="80" t="s">
        <v>328</v>
      </c>
      <c r="D2260" s="81">
        <v>21885399.747362994</v>
      </c>
      <c r="E2260" s="81">
        <v>23871202.554487057</v>
      </c>
      <c r="F2260" s="105">
        <v>-8.3188218213614593E-2</v>
      </c>
      <c r="G2260" s="81">
        <v>22356698.679773416</v>
      </c>
      <c r="H2260" s="105">
        <v>-2.1080882251940755E-2</v>
      </c>
      <c r="I2260" s="81">
        <v>20740432.0443694</v>
      </c>
      <c r="J2260" s="105">
        <v>5.5204621607891205E-2</v>
      </c>
      <c r="K2260" s="83">
        <v>7516450.091015948</v>
      </c>
      <c r="L2260" s="83">
        <v>8564691.7451590169</v>
      </c>
      <c r="M2260" s="105">
        <v>-0.12239105449832004</v>
      </c>
      <c r="N2260" s="83">
        <v>8284648.4360945895</v>
      </c>
      <c r="O2260" s="105">
        <v>-9.2725521306583375E-2</v>
      </c>
      <c r="P2260" s="83">
        <v>8197149.5937746</v>
      </c>
      <c r="Q2260" s="105">
        <v>-8.3041000407704582E-2</v>
      </c>
      <c r="R2260" s="83">
        <v>4685040.0380258309</v>
      </c>
      <c r="S2260" s="83">
        <v>5205768.5455037002</v>
      </c>
      <c r="T2260" s="105">
        <v>-0.10002913170767652</v>
      </c>
      <c r="U2260" s="83">
        <v>4905676.329303355</v>
      </c>
      <c r="V2260" s="105">
        <v>-4.4975713126360332E-2</v>
      </c>
      <c r="W2260" s="83">
        <v>4764873.2403306719</v>
      </c>
      <c r="X2260" s="105">
        <v>-1.6754528038462734E-2</v>
      </c>
      <c r="Y2260" s="80"/>
      <c r="Z2260" s="80"/>
      <c r="AA2260" s="80"/>
      <c r="AB2260" s="80"/>
      <c r="AC2260" s="84">
        <v>2.9116670080097466</v>
      </c>
      <c r="AD2260" s="84">
        <v>2.7871642395045533</v>
      </c>
      <c r="AE2260" s="105">
        <v>4.4670050921478889E-2</v>
      </c>
      <c r="AF2260" s="84">
        <v>2.698569390388331</v>
      </c>
      <c r="AG2260" s="105">
        <v>7.8966884594637146E-2</v>
      </c>
      <c r="AH2260" s="84">
        <v>2.5302005053221075</v>
      </c>
      <c r="AI2260" s="105">
        <v>0.15076532546936494</v>
      </c>
      <c r="AJ2260" s="84">
        <v>4.6713367590738892</v>
      </c>
      <c r="AK2260" s="84">
        <v>4.5855289849766701</v>
      </c>
      <c r="AL2260" s="105">
        <v>1.8712731808772056E-2</v>
      </c>
      <c r="AM2260" s="84">
        <v>4.5573122193628794</v>
      </c>
      <c r="AN2260" s="105">
        <v>2.5020129019589232E-2</v>
      </c>
      <c r="AO2260" s="84">
        <v>4.352777292965313</v>
      </c>
      <c r="AP2260" s="105">
        <v>7.3185335400322946E-2</v>
      </c>
      <c r="AQ2260" s="108">
        <v>99.999999999999972</v>
      </c>
      <c r="AR2260" s="108">
        <v>99.999999999999986</v>
      </c>
    </row>
    <row r="2261" spans="1:44" x14ac:dyDescent="0.25">
      <c r="A2261" s="80" t="s">
        <v>326</v>
      </c>
      <c r="B2261" s="80" t="s">
        <v>350</v>
      </c>
      <c r="C2261" s="80" t="s">
        <v>270</v>
      </c>
      <c r="D2261" s="81">
        <v>11507812.459171047</v>
      </c>
      <c r="E2261" s="81">
        <v>12562156.420340311</v>
      </c>
      <c r="F2261" s="105">
        <v>-8.3930172964738564E-2</v>
      </c>
      <c r="G2261" s="81">
        <v>12466790.086568533</v>
      </c>
      <c r="H2261" s="105">
        <v>-7.6922577563142594E-2</v>
      </c>
      <c r="I2261" s="81">
        <v>11863751.746237926</v>
      </c>
      <c r="J2261" s="105">
        <v>-3.0002253475992488E-2</v>
      </c>
      <c r="K2261" s="83">
        <v>4443184.7485900354</v>
      </c>
      <c r="L2261" s="83">
        <v>5057840.597798652</v>
      </c>
      <c r="M2261" s="105">
        <v>-0.12152535006266038</v>
      </c>
      <c r="N2261" s="83">
        <v>5124427.575837452</v>
      </c>
      <c r="O2261" s="105">
        <v>-0.13294027814142451</v>
      </c>
      <c r="P2261" s="83">
        <v>5085734.1399236443</v>
      </c>
      <c r="Q2261" s="105">
        <v>-0.12634348820743821</v>
      </c>
      <c r="R2261" s="83">
        <v>2830513.651134708</v>
      </c>
      <c r="S2261" s="83">
        <v>3153275.1995034013</v>
      </c>
      <c r="T2261" s="105">
        <v>-0.10235755776074475</v>
      </c>
      <c r="U2261" s="83">
        <v>3106697.3106268011</v>
      </c>
      <c r="V2261" s="105">
        <v>-8.8899442680616628E-2</v>
      </c>
      <c r="W2261" s="83">
        <v>3028385.3034020406</v>
      </c>
      <c r="X2261" s="105">
        <v>-6.5338995023204852E-2</v>
      </c>
      <c r="Y2261" s="80"/>
      <c r="Z2261" s="80"/>
      <c r="AA2261" s="80"/>
      <c r="AB2261" s="80"/>
      <c r="AC2261" s="84">
        <v>2.5899918887736648</v>
      </c>
      <c r="AD2261" s="84">
        <v>2.4836995507149431</v>
      </c>
      <c r="AE2261" s="105">
        <v>4.2795972656243811E-2</v>
      </c>
      <c r="AF2261" s="84">
        <v>2.4328161344989185</v>
      </c>
      <c r="AG2261" s="105">
        <v>6.4606507678854827E-2</v>
      </c>
      <c r="AH2261" s="84">
        <v>2.3327510679541823</v>
      </c>
      <c r="AI2261" s="105">
        <v>0.11027358398986059</v>
      </c>
      <c r="AJ2261" s="84">
        <v>4.0656269064654564</v>
      </c>
      <c r="AK2261" s="84">
        <v>3.9838439798463141</v>
      </c>
      <c r="AL2261" s="105">
        <v>2.0528646963302335E-2</v>
      </c>
      <c r="AM2261" s="84">
        <v>4.0128756811693567</v>
      </c>
      <c r="AN2261" s="105">
        <v>1.3145492032967242E-2</v>
      </c>
      <c r="AO2261" s="84">
        <v>3.9175172765864281</v>
      </c>
      <c r="AP2261" s="105">
        <v>3.7807013836090919E-2</v>
      </c>
      <c r="AQ2261" s="80"/>
      <c r="AR2261" s="80"/>
    </row>
    <row r="2262" spans="1:44" x14ac:dyDescent="0.25">
      <c r="A2262" s="80" t="s">
        <v>326</v>
      </c>
      <c r="B2262" s="80" t="s">
        <v>350</v>
      </c>
      <c r="C2262" s="80" t="s">
        <v>271</v>
      </c>
      <c r="D2262" s="81">
        <v>8846491.7830866873</v>
      </c>
      <c r="E2262" s="81">
        <v>9553781.1352622211</v>
      </c>
      <c r="F2262" s="105">
        <v>-7.403240059215789E-2</v>
      </c>
      <c r="G2262" s="81">
        <v>8552219.7567002997</v>
      </c>
      <c r="H2262" s="105">
        <v>3.4408847615946501E-2</v>
      </c>
      <c r="I2262" s="81">
        <v>7600231.4752114629</v>
      </c>
      <c r="J2262" s="105">
        <v>0.16397662517779427</v>
      </c>
      <c r="K2262" s="83">
        <v>2685007.6354849865</v>
      </c>
      <c r="L2262" s="83">
        <v>3032341.3156656194</v>
      </c>
      <c r="M2262" s="105">
        <v>-0.11454306887758474</v>
      </c>
      <c r="N2262" s="83">
        <v>2781467.8977008443</v>
      </c>
      <c r="O2262" s="105">
        <v>-3.4679624487340556E-2</v>
      </c>
      <c r="P2262" s="83">
        <v>2715151.7938365648</v>
      </c>
      <c r="Q2262" s="105">
        <v>-1.1102200039057108E-2</v>
      </c>
      <c r="R2262" s="83">
        <v>1685577.8788772277</v>
      </c>
      <c r="S2262" s="83">
        <v>1865889.7737245446</v>
      </c>
      <c r="T2262" s="105">
        <v>-9.6635877095457928E-2</v>
      </c>
      <c r="U2262" s="83">
        <v>1651593.422992185</v>
      </c>
      <c r="V2262" s="105">
        <v>2.0576768720399218E-2</v>
      </c>
      <c r="W2262" s="83">
        <v>1576926.1616890833</v>
      </c>
      <c r="X2262" s="105">
        <v>6.8900954165009784E-2</v>
      </c>
      <c r="Y2262" s="80"/>
      <c r="Z2262" s="80"/>
      <c r="AA2262" s="80"/>
      <c r="AB2262" s="80"/>
      <c r="AC2262" s="84">
        <v>3.2947734174650742</v>
      </c>
      <c r="AD2262" s="84">
        <v>3.1506285542150789</v>
      </c>
      <c r="AE2262" s="105">
        <v>4.5751144817484317E-2</v>
      </c>
      <c r="AF2262" s="84">
        <v>3.0747145288894209</v>
      </c>
      <c r="AG2262" s="105">
        <v>7.157051053293656E-2</v>
      </c>
      <c r="AH2262" s="84">
        <v>2.799192108693187</v>
      </c>
      <c r="AI2262" s="105">
        <v>0.17704440764633733</v>
      </c>
      <c r="AJ2262" s="84">
        <v>5.248343546712527</v>
      </c>
      <c r="AK2262" s="84">
        <v>5.1202280380108967</v>
      </c>
      <c r="AL2262" s="105">
        <v>2.5021445871266427E-2</v>
      </c>
      <c r="AM2262" s="84">
        <v>5.1781628805510005</v>
      </c>
      <c r="AN2262" s="105">
        <v>1.3553197877402168E-2</v>
      </c>
      <c r="AO2262" s="84">
        <v>4.8196495561153432</v>
      </c>
      <c r="AP2262" s="105">
        <v>8.8947128957382729E-2</v>
      </c>
      <c r="AQ2262" s="80"/>
      <c r="AR2262" s="80"/>
    </row>
    <row r="2263" spans="1:44" x14ac:dyDescent="0.25">
      <c r="A2263" s="80" t="s">
        <v>326</v>
      </c>
      <c r="B2263" s="80" t="s">
        <v>350</v>
      </c>
      <c r="C2263" s="80" t="s">
        <v>127</v>
      </c>
      <c r="D2263" s="81">
        <v>1531095.5051052594</v>
      </c>
      <c r="E2263" s="81">
        <v>1755264.9988845252</v>
      </c>
      <c r="F2263" s="105">
        <v>-0.12771262112656837</v>
      </c>
      <c r="G2263" s="81">
        <v>1337688.8365045832</v>
      </c>
      <c r="H2263" s="105">
        <v>0.14458270363237308</v>
      </c>
      <c r="I2263" s="81">
        <v>1276448.8229200102</v>
      </c>
      <c r="J2263" s="105">
        <v>0.19949619413860889</v>
      </c>
      <c r="K2263" s="83">
        <v>388257.70694092638</v>
      </c>
      <c r="L2263" s="83">
        <v>474509.83169474505</v>
      </c>
      <c r="M2263" s="105">
        <v>-0.18177099607349162</v>
      </c>
      <c r="N2263" s="83">
        <v>378752.96255629242</v>
      </c>
      <c r="O2263" s="105">
        <v>2.5094838388812102E-2</v>
      </c>
      <c r="P2263" s="83">
        <v>396263.66001439077</v>
      </c>
      <c r="Q2263" s="105">
        <v>-2.020360149394887E-2</v>
      </c>
      <c r="R2263" s="83">
        <v>168948.50801389478</v>
      </c>
      <c r="S2263" s="83">
        <v>186603.57227575508</v>
      </c>
      <c r="T2263" s="105">
        <v>-9.4612681025046899E-2</v>
      </c>
      <c r="U2263" s="83">
        <v>147385.5956843684</v>
      </c>
      <c r="V2263" s="105">
        <v>0.14630271180437568</v>
      </c>
      <c r="W2263" s="83">
        <v>159561.77523954763</v>
      </c>
      <c r="X2263" s="105">
        <v>5.8828204689092972E-2</v>
      </c>
      <c r="Y2263" s="80"/>
      <c r="Z2263" s="80"/>
      <c r="AA2263" s="80"/>
      <c r="AB2263" s="80"/>
      <c r="AC2263" s="84">
        <v>3.9435031880467384</v>
      </c>
      <c r="AD2263" s="84">
        <v>3.6991119712219103</v>
      </c>
      <c r="AE2263" s="105">
        <v>6.6067536945657673E-2</v>
      </c>
      <c r="AF2263" s="84">
        <v>3.5318240878598233</v>
      </c>
      <c r="AG2263" s="105">
        <v>0.11656274206917819</v>
      </c>
      <c r="AH2263" s="84">
        <v>3.2212109050667288</v>
      </c>
      <c r="AI2263" s="105">
        <v>0.22423005020996817</v>
      </c>
      <c r="AJ2263" s="84">
        <v>9.0624979356392892</v>
      </c>
      <c r="AK2263" s="84">
        <v>9.4063847625096191</v>
      </c>
      <c r="AL2263" s="105">
        <v>-3.6558873100846989E-2</v>
      </c>
      <c r="AM2263" s="84">
        <v>9.0761164976344944</v>
      </c>
      <c r="AN2263" s="105">
        <v>-1.5004833839180635E-3</v>
      </c>
      <c r="AO2263" s="84">
        <v>7.9997156023345646</v>
      </c>
      <c r="AP2263" s="105">
        <v>0.13285251453121305</v>
      </c>
      <c r="AQ2263" s="80"/>
      <c r="AR2263" s="80"/>
    </row>
    <row r="2264" spans="1:44" x14ac:dyDescent="0.25">
      <c r="A2264" s="80" t="s">
        <v>326</v>
      </c>
      <c r="B2264" s="80" t="s">
        <v>350</v>
      </c>
      <c r="C2264" s="80" t="s">
        <v>282</v>
      </c>
      <c r="D2264" s="81">
        <v>742345.75804980274</v>
      </c>
      <c r="E2264" s="81">
        <v>881203.49343289377</v>
      </c>
      <c r="F2264" s="105">
        <v>-0.15757737732307964</v>
      </c>
      <c r="G2264" s="81">
        <v>635862.49096223596</v>
      </c>
      <c r="H2264" s="105">
        <v>0.16746272755675229</v>
      </c>
      <c r="I2264" s="81">
        <v>647393.42193346145</v>
      </c>
      <c r="J2264" s="105">
        <v>0.14666867610851383</v>
      </c>
      <c r="K2264" s="83">
        <v>203738.88090013835</v>
      </c>
      <c r="L2264" s="83">
        <v>247029.37296738662</v>
      </c>
      <c r="M2264" s="105">
        <v>-0.17524431020987766</v>
      </c>
      <c r="N2264" s="83">
        <v>187522.483069682</v>
      </c>
      <c r="O2264" s="105">
        <v>8.6477085653939717E-2</v>
      </c>
      <c r="P2264" s="83">
        <v>209520.91277716405</v>
      </c>
      <c r="Q2264" s="105">
        <v>-2.7596442762614248E-2</v>
      </c>
      <c r="R2264" s="83">
        <v>121086.07085872903</v>
      </c>
      <c r="S2264" s="83">
        <v>125752.48901758024</v>
      </c>
      <c r="T2264" s="105">
        <v>-3.7107958620197549E-2</v>
      </c>
      <c r="U2264" s="83">
        <v>96839.702533448901</v>
      </c>
      <c r="V2264" s="105">
        <v>0.25037631974246632</v>
      </c>
      <c r="W2264" s="83">
        <v>111101.63267870787</v>
      </c>
      <c r="X2264" s="105">
        <v>8.9867609856777816E-2</v>
      </c>
      <c r="Y2264" s="80"/>
      <c r="Z2264" s="80"/>
      <c r="AA2264" s="80"/>
      <c r="AB2264" s="80"/>
      <c r="AC2264" s="84">
        <v>3.6436136036972737</v>
      </c>
      <c r="AD2264" s="84">
        <v>3.5672012718472645</v>
      </c>
      <c r="AE2264" s="105">
        <v>2.142080752579438E-2</v>
      </c>
      <c r="AF2264" s="84">
        <v>3.3908600214404907</v>
      </c>
      <c r="AG2264" s="105">
        <v>7.4539668596938807E-2</v>
      </c>
      <c r="AH2264" s="84">
        <v>3.0898749597468425</v>
      </c>
      <c r="AI2264" s="105">
        <v>0.17921069660236341</v>
      </c>
      <c r="AJ2264" s="84">
        <v>6.1307279424063283</v>
      </c>
      <c r="AK2264" s="84">
        <v>7.0074437517471422</v>
      </c>
      <c r="AL2264" s="105">
        <v>-0.12511207230485799</v>
      </c>
      <c r="AM2264" s="84">
        <v>6.5661342850842193</v>
      </c>
      <c r="AN2264" s="105">
        <v>-6.6310910464772235E-2</v>
      </c>
      <c r="AO2264" s="84">
        <v>5.8270378780628977</v>
      </c>
      <c r="AP2264" s="105">
        <v>5.2117400075042473E-2</v>
      </c>
      <c r="AQ2264" s="108">
        <v>3.391968008897114</v>
      </c>
      <c r="AR2264" s="108">
        <v>2.5845258498527564</v>
      </c>
    </row>
    <row r="2265" spans="1:44" x14ac:dyDescent="0.25">
      <c r="A2265" s="80" t="s">
        <v>326</v>
      </c>
      <c r="B2265" s="80" t="s">
        <v>350</v>
      </c>
      <c r="C2265" s="80" t="s">
        <v>284</v>
      </c>
      <c r="D2265" s="81">
        <v>231.78568353652955</v>
      </c>
      <c r="E2265" s="81">
        <v>329.96544557332993</v>
      </c>
      <c r="F2265" s="105">
        <v>-0.29754558652712437</v>
      </c>
      <c r="G2265" s="81">
        <v>220.52674159288406</v>
      </c>
      <c r="H2265" s="105">
        <v>5.1054769423069302E-2</v>
      </c>
      <c r="I2265" s="81">
        <v>192.8480236530304</v>
      </c>
      <c r="J2265" s="105">
        <v>0.20190852437023296</v>
      </c>
      <c r="K2265" s="83">
        <v>27.593533754348755</v>
      </c>
      <c r="L2265" s="83">
        <v>41.545685052871704</v>
      </c>
      <c r="M2265" s="105">
        <v>-0.33582672378051337</v>
      </c>
      <c r="N2265" s="83">
        <v>102.68553996086121</v>
      </c>
      <c r="O2265" s="105">
        <v>-0.73128121286730263</v>
      </c>
      <c r="P2265" s="83">
        <v>22.95809805393219</v>
      </c>
      <c r="Q2265" s="105">
        <v>0.20190852437023293</v>
      </c>
      <c r="R2265" s="83">
        <v>8.0448123727016458</v>
      </c>
      <c r="S2265" s="83">
        <v>12.085964574849648</v>
      </c>
      <c r="T2265" s="105">
        <v>-0.33436737110395465</v>
      </c>
      <c r="U2265" s="83">
        <v>29.905532401366781</v>
      </c>
      <c r="V2265" s="105">
        <v>-0.73099250450615716</v>
      </c>
      <c r="W2265" s="83">
        <v>6.657848244063036</v>
      </c>
      <c r="X2265" s="105">
        <v>0.2083201776002328</v>
      </c>
      <c r="Y2265" s="80"/>
      <c r="Z2265" s="80"/>
      <c r="AA2265" s="80"/>
      <c r="AB2265" s="80"/>
      <c r="AC2265" s="84">
        <v>8.4</v>
      </c>
      <c r="AD2265" s="84">
        <v>7.9422314291703371</v>
      </c>
      <c r="AE2265" s="105">
        <v>5.7637274223509095E-2</v>
      </c>
      <c r="AF2265" s="84">
        <v>2.1475929490845376</v>
      </c>
      <c r="AG2265" s="105">
        <v>2.9113557360023461</v>
      </c>
      <c r="AH2265" s="84">
        <v>8.4</v>
      </c>
      <c r="AI2265" s="105">
        <v>0</v>
      </c>
      <c r="AJ2265" s="84">
        <v>28.811819691786077</v>
      </c>
      <c r="AK2265" s="84">
        <v>27.301540024366222</v>
      </c>
      <c r="AL2265" s="105">
        <v>5.5318478960232745E-2</v>
      </c>
      <c r="AM2265" s="84">
        <v>7.3741118744572249</v>
      </c>
      <c r="AN2265" s="105">
        <v>2.9071579306500266</v>
      </c>
      <c r="AO2265" s="84">
        <v>28.965518074852131</v>
      </c>
      <c r="AP2265" s="105">
        <v>-5.3062535484043301E-3</v>
      </c>
      <c r="AQ2265" s="108">
        <v>1.0590881876144742E-3</v>
      </c>
      <c r="AR2265" s="108">
        <v>1.7171277742359582E-4</v>
      </c>
    </row>
    <row r="2266" spans="1:44" x14ac:dyDescent="0.25">
      <c r="A2266" s="80" t="s">
        <v>326</v>
      </c>
      <c r="B2266" s="80" t="s">
        <v>350</v>
      </c>
      <c r="C2266" s="80" t="s">
        <v>285</v>
      </c>
      <c r="D2266" s="81">
        <v>6714668.5599694988</v>
      </c>
      <c r="E2266" s="81">
        <v>7107335.843413285</v>
      </c>
      <c r="F2266" s="105">
        <v>-5.5248167821939941E-2</v>
      </c>
      <c r="G2266" s="81">
        <v>6154740.7473990358</v>
      </c>
      <c r="H2266" s="105">
        <v>9.0975044368373392E-2</v>
      </c>
      <c r="I2266" s="81">
        <v>5021537.7348070536</v>
      </c>
      <c r="J2266" s="105">
        <v>0.33717377317040148</v>
      </c>
      <c r="K2266" s="83">
        <v>2022263.9785566586</v>
      </c>
      <c r="L2266" s="83">
        <v>2265344.3444622373</v>
      </c>
      <c r="M2266" s="105">
        <v>-0.10730393659568906</v>
      </c>
      <c r="N2266" s="83">
        <v>2010971.298964153</v>
      </c>
      <c r="O2266" s="105">
        <v>5.6155349399180376E-3</v>
      </c>
      <c r="P2266" s="83">
        <v>1881218.709251707</v>
      </c>
      <c r="Q2266" s="105">
        <v>7.4975476594667342E-2</v>
      </c>
      <c r="R2266" s="83">
        <v>1356277.4999723099</v>
      </c>
      <c r="S2266" s="83">
        <v>1485304.7636047879</v>
      </c>
      <c r="T2266" s="105">
        <v>-8.6869218219790031E-2</v>
      </c>
      <c r="U2266" s="83">
        <v>1271953.4274418694</v>
      </c>
      <c r="V2266" s="105">
        <v>6.6294937150357489E-2</v>
      </c>
      <c r="W2266" s="83">
        <v>1110496.2680101122</v>
      </c>
      <c r="X2266" s="105">
        <v>0.22132558122199794</v>
      </c>
      <c r="Y2266" s="80"/>
      <c r="Z2266" s="80"/>
      <c r="AA2266" s="80"/>
      <c r="AB2266" s="80"/>
      <c r="AC2266" s="84">
        <v>3.3203719352020151</v>
      </c>
      <c r="AD2266" s="84">
        <v>3.1374196425314191</v>
      </c>
      <c r="AE2266" s="105">
        <v>5.8312981212478604E-2</v>
      </c>
      <c r="AF2266" s="84">
        <v>3.0605810985812325</v>
      </c>
      <c r="AG2266" s="105">
        <v>8.4882846836246764E-2</v>
      </c>
      <c r="AH2266" s="84">
        <v>2.6693003371226691</v>
      </c>
      <c r="AI2266" s="105">
        <v>0.24391095637486732</v>
      </c>
      <c r="AJ2266" s="84">
        <v>4.9508073090548113</v>
      </c>
      <c r="AK2266" s="84">
        <v>4.7851027059012488</v>
      </c>
      <c r="AL2266" s="105">
        <v>3.4629267820982523E-2</v>
      </c>
      <c r="AM2266" s="84">
        <v>4.838809829521308</v>
      </c>
      <c r="AN2266" s="105">
        <v>2.3145666698908666E-2</v>
      </c>
      <c r="AO2266" s="84">
        <v>4.5218861867992581</v>
      </c>
      <c r="AP2266" s="105">
        <v>9.4854471018687408E-2</v>
      </c>
      <c r="AQ2266" s="108">
        <v>30.681041413367641</v>
      </c>
      <c r="AR2266" s="108">
        <v>28.949112258682302</v>
      </c>
    </row>
    <row r="2267" spans="1:44" x14ac:dyDescent="0.25">
      <c r="A2267" s="80" t="s">
        <v>326</v>
      </c>
      <c r="B2267" s="80" t="s">
        <v>350</v>
      </c>
      <c r="C2267" s="80" t="s">
        <v>286</v>
      </c>
      <c r="D2267" s="81">
        <v>46777.614682657717</v>
      </c>
      <c r="E2267" s="81">
        <v>43872.629652172327</v>
      </c>
      <c r="F2267" s="105">
        <v>6.6214062241458357E-2</v>
      </c>
      <c r="G2267" s="81">
        <v>30466.364117372035</v>
      </c>
      <c r="H2267" s="105">
        <v>0.53538553213788143</v>
      </c>
      <c r="I2267" s="81">
        <v>22939.218259111643</v>
      </c>
      <c r="J2267" s="105">
        <v>1.0391982915144578</v>
      </c>
      <c r="K2267" s="83">
        <v>9914.1283794641495</v>
      </c>
      <c r="L2267" s="83">
        <v>12729.833104338373</v>
      </c>
      <c r="M2267" s="105">
        <v>-0.22118944543857541</v>
      </c>
      <c r="N2267" s="83">
        <v>9179.1181860959059</v>
      </c>
      <c r="O2267" s="105">
        <v>8.0074161642411601E-2</v>
      </c>
      <c r="P2267" s="83">
        <v>8111.8907064199448</v>
      </c>
      <c r="Q2267" s="105">
        <v>0.2221723317373927</v>
      </c>
      <c r="R2267" s="83">
        <v>2169.2112894267557</v>
      </c>
      <c r="S2267" s="83">
        <v>2825.2943640035573</v>
      </c>
      <c r="T2267" s="105">
        <v>-0.23221759931843181</v>
      </c>
      <c r="U2267" s="83">
        <v>2009.3222658431068</v>
      </c>
      <c r="V2267" s="105">
        <v>7.9573608624975742E-2</v>
      </c>
      <c r="W2267" s="83">
        <v>1774.8816865646836</v>
      </c>
      <c r="X2267" s="105">
        <v>0.22217233173739279</v>
      </c>
      <c r="Y2267" s="80"/>
      <c r="Z2267" s="80"/>
      <c r="AA2267" s="80"/>
      <c r="AB2267" s="80"/>
      <c r="AC2267" s="84">
        <v>4.7182780868110976</v>
      </c>
      <c r="AD2267" s="84">
        <v>3.4464418576878573</v>
      </c>
      <c r="AE2267" s="105">
        <v>0.36902877856076399</v>
      </c>
      <c r="AF2267" s="84">
        <v>3.3190948737887527</v>
      </c>
      <c r="AG2267" s="105">
        <v>0.4215556548479058</v>
      </c>
      <c r="AH2267" s="84">
        <v>2.8278510016113749</v>
      </c>
      <c r="AI2267" s="105">
        <v>0.66850307322504388</v>
      </c>
      <c r="AJ2267" s="84">
        <v>21.564342261476682</v>
      </c>
      <c r="AK2267" s="84">
        <v>15.528516324225778</v>
      </c>
      <c r="AL2267" s="105">
        <v>0.38869302200072475</v>
      </c>
      <c r="AM2267" s="84">
        <v>15.162507595359981</v>
      </c>
      <c r="AN2267" s="105">
        <v>0.42221477060138685</v>
      </c>
      <c r="AO2267" s="84">
        <v>12.924364724000801</v>
      </c>
      <c r="AP2267" s="105">
        <v>0.66850307322504376</v>
      </c>
      <c r="AQ2267" s="108">
        <v>0.21373890914783958</v>
      </c>
      <c r="AR2267" s="108">
        <v>4.6300805795051678E-2</v>
      </c>
    </row>
    <row r="2268" spans="1:44" x14ac:dyDescent="0.25">
      <c r="A2268" s="80" t="s">
        <v>326</v>
      </c>
      <c r="B2268" s="80" t="s">
        <v>350</v>
      </c>
      <c r="C2268" s="80" t="s">
        <v>287</v>
      </c>
      <c r="D2268" s="81">
        <v>830.78536634445186</v>
      </c>
      <c r="E2268" s="81">
        <v>581.24855089187622</v>
      </c>
      <c r="F2268" s="105">
        <v>0.4293117205534237</v>
      </c>
      <c r="G2268" s="81">
        <v>659.60484466552737</v>
      </c>
      <c r="H2268" s="105">
        <v>0.25951980653769569</v>
      </c>
      <c r="I2268" s="81">
        <v>1047.8269672393799</v>
      </c>
      <c r="J2268" s="105">
        <v>-0.20713496376863536</v>
      </c>
      <c r="K2268" s="83">
        <v>115.38685643672943</v>
      </c>
      <c r="L2268" s="83">
        <v>80.728965401649475</v>
      </c>
      <c r="M2268" s="105">
        <v>0.42931172055342376</v>
      </c>
      <c r="N2268" s="83">
        <v>91.611783981323242</v>
      </c>
      <c r="O2268" s="105">
        <v>0.2595198065376958</v>
      </c>
      <c r="P2268" s="83">
        <v>145.53152322769165</v>
      </c>
      <c r="Q2268" s="105">
        <v>-0.20713496376863533</v>
      </c>
      <c r="R2268" s="83">
        <v>105.68181053063358</v>
      </c>
      <c r="S2268" s="83">
        <v>73.917654219473619</v>
      </c>
      <c r="T2268" s="105">
        <v>0.429723543672625</v>
      </c>
      <c r="U2268" s="83">
        <v>83.92665383289949</v>
      </c>
      <c r="V2268" s="105">
        <v>0.25921630023579006</v>
      </c>
      <c r="W2268" s="83">
        <v>133.26350470842524</v>
      </c>
      <c r="X2268" s="105">
        <v>-0.20697110013832526</v>
      </c>
      <c r="Y2268" s="80"/>
      <c r="Z2268" s="80"/>
      <c r="AA2268" s="80"/>
      <c r="AB2268" s="80"/>
      <c r="AC2268" s="84">
        <v>7.1999999999999993</v>
      </c>
      <c r="AD2268" s="84">
        <v>7.2</v>
      </c>
      <c r="AE2268" s="105">
        <v>-1.2335811384723962E-16</v>
      </c>
      <c r="AF2268" s="84">
        <v>7.2</v>
      </c>
      <c r="AG2268" s="105">
        <v>-1.2335811384723962E-16</v>
      </c>
      <c r="AH2268" s="84">
        <v>7.2</v>
      </c>
      <c r="AI2268" s="105">
        <v>-1.2335811384723962E-16</v>
      </c>
      <c r="AJ2268" s="84">
        <v>7.8611954334718295</v>
      </c>
      <c r="AK2268" s="84">
        <v>7.863460455144506</v>
      </c>
      <c r="AL2268" s="105">
        <v>-2.8804388164687219E-4</v>
      </c>
      <c r="AM2268" s="84">
        <v>7.8593011223683549</v>
      </c>
      <c r="AN2268" s="105">
        <v>2.410279328887401E-4</v>
      </c>
      <c r="AO2268" s="84">
        <v>7.8628201286764874</v>
      </c>
      <c r="AP2268" s="105">
        <v>-2.0663008666985602E-4</v>
      </c>
      <c r="AQ2268" s="108">
        <v>3.7960712435447029E-3</v>
      </c>
      <c r="AR2268" s="108">
        <v>2.2557290796423051E-3</v>
      </c>
    </row>
    <row r="2269" spans="1:44" x14ac:dyDescent="0.25">
      <c r="A2269" s="80" t="s">
        <v>326</v>
      </c>
      <c r="B2269" s="80" t="s">
        <v>350</v>
      </c>
      <c r="C2269" s="80" t="s">
        <v>288</v>
      </c>
      <c r="D2269" s="81">
        <v>70491.193301697975</v>
      </c>
      <c r="E2269" s="81">
        <v>63229.403350125554</v>
      </c>
      <c r="F2269" s="105">
        <v>0.11484830738258106</v>
      </c>
      <c r="G2269" s="81">
        <v>43334.723547888992</v>
      </c>
      <c r="H2269" s="105">
        <v>0.62666765887633968</v>
      </c>
      <c r="I2269" s="81">
        <v>33117.04525514126</v>
      </c>
      <c r="J2269" s="105">
        <v>1.1285471804207703</v>
      </c>
      <c r="K2269" s="83">
        <v>22286.455740061756</v>
      </c>
      <c r="L2269" s="83">
        <v>19818.902347471703</v>
      </c>
      <c r="M2269" s="105">
        <v>0.12450504822759967</v>
      </c>
      <c r="N2269" s="83">
        <v>13665.875572762934</v>
      </c>
      <c r="O2269" s="105">
        <v>0.63081067300804738</v>
      </c>
      <c r="P2269" s="83">
        <v>11695.685291975746</v>
      </c>
      <c r="Q2269" s="105">
        <v>0.90552799461457778</v>
      </c>
      <c r="R2269" s="83">
        <v>4185.0138424228307</v>
      </c>
      <c r="S2269" s="83">
        <v>3722.8671721805331</v>
      </c>
      <c r="T2269" s="105">
        <v>0.12413729764406614</v>
      </c>
      <c r="U2269" s="83">
        <v>2573.2686009719391</v>
      </c>
      <c r="V2269" s="105">
        <v>0.62634162669304161</v>
      </c>
      <c r="W2269" s="83">
        <v>2250.9850929402783</v>
      </c>
      <c r="X2269" s="105">
        <v>0.85919216237735652</v>
      </c>
      <c r="Y2269" s="80"/>
      <c r="Z2269" s="80"/>
      <c r="AA2269" s="80"/>
      <c r="AB2269" s="80"/>
      <c r="AC2269" s="84">
        <v>3.1629611331596434</v>
      </c>
      <c r="AD2269" s="84">
        <v>3.1903584891618242</v>
      </c>
      <c r="AE2269" s="105">
        <v>-8.5875477929060612E-3</v>
      </c>
      <c r="AF2269" s="84">
        <v>3.1710169843971205</v>
      </c>
      <c r="AG2269" s="105">
        <v>-2.5404629735872224E-3</v>
      </c>
      <c r="AH2269" s="84">
        <v>2.8315609071545746</v>
      </c>
      <c r="AI2269" s="105">
        <v>0.11703800019547936</v>
      </c>
      <c r="AJ2269" s="84">
        <v>16.843718074989329</v>
      </c>
      <c r="AK2269" s="84">
        <v>16.984061054504732</v>
      </c>
      <c r="AL2269" s="105">
        <v>-8.2632168516715825E-3</v>
      </c>
      <c r="AM2269" s="84">
        <v>16.840342097020578</v>
      </c>
      <c r="AN2269" s="105">
        <v>2.0046967866221233E-4</v>
      </c>
      <c r="AO2269" s="84">
        <v>14.712245478215568</v>
      </c>
      <c r="AP2269" s="105">
        <v>0.14487744919222798</v>
      </c>
      <c r="AQ2269" s="108">
        <v>0.32209232691850442</v>
      </c>
      <c r="AR2269" s="108">
        <v>8.932717348102534E-2</v>
      </c>
    </row>
    <row r="2270" spans="1:44" x14ac:dyDescent="0.25">
      <c r="A2270" s="80" t="s">
        <v>326</v>
      </c>
      <c r="B2270" s="80" t="s">
        <v>350</v>
      </c>
      <c r="C2270" s="80" t="s">
        <v>290</v>
      </c>
      <c r="D2270" s="81">
        <v>2131823.2231171895</v>
      </c>
      <c r="E2270" s="81">
        <v>2446445.2918489366</v>
      </c>
      <c r="F2270" s="105">
        <v>-0.1286037622750055</v>
      </c>
      <c r="G2270" s="81">
        <v>2397479.0093012643</v>
      </c>
      <c r="H2270" s="105">
        <v>-0.11080630326832315</v>
      </c>
      <c r="I2270" s="81">
        <v>2578693.7404044094</v>
      </c>
      <c r="J2270" s="105">
        <v>-0.17329336566239092</v>
      </c>
      <c r="K2270" s="83">
        <v>662743.65692832775</v>
      </c>
      <c r="L2270" s="83">
        <v>766996.97120338189</v>
      </c>
      <c r="M2270" s="105">
        <v>-0.13592402341757051</v>
      </c>
      <c r="N2270" s="83">
        <v>770496.59873669141</v>
      </c>
      <c r="O2270" s="105">
        <v>-0.13984869236935726</v>
      </c>
      <c r="P2270" s="83">
        <v>833933.0845848578</v>
      </c>
      <c r="Q2270" s="105">
        <v>-0.2052795731707302</v>
      </c>
      <c r="R2270" s="83">
        <v>329300.37890491798</v>
      </c>
      <c r="S2270" s="83">
        <v>380585.01011975645</v>
      </c>
      <c r="T2270" s="105">
        <v>-0.13475210492053022</v>
      </c>
      <c r="U2270" s="83">
        <v>379639.99555031542</v>
      </c>
      <c r="V2270" s="105">
        <v>-0.13259829637398071</v>
      </c>
      <c r="W2270" s="83">
        <v>466429.89367897063</v>
      </c>
      <c r="X2270" s="105">
        <v>-0.29399812626168143</v>
      </c>
      <c r="Y2270" s="80"/>
      <c r="Z2270" s="80"/>
      <c r="AA2270" s="80"/>
      <c r="AB2270" s="80"/>
      <c r="AC2270" s="84">
        <v>3.2166633370702105</v>
      </c>
      <c r="AD2270" s="84">
        <v>3.189641398466776</v>
      </c>
      <c r="AE2270" s="105">
        <v>8.4717794973515285E-3</v>
      </c>
      <c r="AF2270" s="84">
        <v>3.1116023266451509</v>
      </c>
      <c r="AG2270" s="105">
        <v>3.3764279427806451E-2</v>
      </c>
      <c r="AH2270" s="84">
        <v>3.0922070224472686</v>
      </c>
      <c r="AI2270" s="105">
        <v>4.0248377200968653E-2</v>
      </c>
      <c r="AJ2270" s="84">
        <v>6.4737952328100148</v>
      </c>
      <c r="AK2270" s="84">
        <v>6.4281178364831764</v>
      </c>
      <c r="AL2270" s="105">
        <v>7.1058741436869077E-3</v>
      </c>
      <c r="AM2270" s="84">
        <v>6.3151381240165341</v>
      </c>
      <c r="AN2270" s="105">
        <v>2.5123299867362541E-2</v>
      </c>
      <c r="AO2270" s="84">
        <v>5.5285773389542756</v>
      </c>
      <c r="AP2270" s="105">
        <v>0.17096946210659794</v>
      </c>
      <c r="AQ2270" s="108">
        <v>9.7408466270946477</v>
      </c>
      <c r="AR2270" s="108">
        <v>7.0287633879790192</v>
      </c>
    </row>
    <row r="2271" spans="1:44" x14ac:dyDescent="0.25">
      <c r="A2271" s="80" t="s">
        <v>326</v>
      </c>
      <c r="B2271" s="80" t="s">
        <v>350</v>
      </c>
      <c r="C2271" s="80" t="s">
        <v>291</v>
      </c>
      <c r="D2271" s="81">
        <v>670418.36802121997</v>
      </c>
      <c r="E2271" s="81">
        <v>766048.25845286844</v>
      </c>
      <c r="F2271" s="105">
        <v>-0.12483533429706524</v>
      </c>
      <c r="G2271" s="81">
        <v>627145.12629082799</v>
      </c>
      <c r="H2271" s="105">
        <v>6.9000363578245752E-2</v>
      </c>
      <c r="I2271" s="81">
        <v>571758.46248140337</v>
      </c>
      <c r="J2271" s="105">
        <v>0.17255521695584092</v>
      </c>
      <c r="K2271" s="83">
        <v>152175.26153107107</v>
      </c>
      <c r="L2271" s="83">
        <v>194809.44862509385</v>
      </c>
      <c r="M2271" s="105">
        <v>-0.21885071486481777</v>
      </c>
      <c r="N2271" s="83">
        <v>168191.18840380941</v>
      </c>
      <c r="O2271" s="105">
        <v>-9.5224530040692645E-2</v>
      </c>
      <c r="P2271" s="83">
        <v>166766.68161754942</v>
      </c>
      <c r="Q2271" s="105">
        <v>-8.7496015060977539E-2</v>
      </c>
      <c r="R2271" s="83">
        <v>41394.485400412792</v>
      </c>
      <c r="S2271" s="83">
        <v>54216.918103196425</v>
      </c>
      <c r="T2271" s="105">
        <v>-0.23650242675869973</v>
      </c>
      <c r="U2271" s="83">
        <v>45849.470097870173</v>
      </c>
      <c r="V2271" s="105">
        <v>-9.7165456611554749E-2</v>
      </c>
      <c r="W2271" s="83">
        <v>44294.354428382336</v>
      </c>
      <c r="X2271" s="105">
        <v>-6.5468140700824962E-2</v>
      </c>
      <c r="Y2271" s="80"/>
      <c r="Z2271" s="80"/>
      <c r="AA2271" s="80"/>
      <c r="AB2271" s="80"/>
      <c r="AC2271" s="84">
        <v>4.405567378534351</v>
      </c>
      <c r="AD2271" s="84">
        <v>3.9322951933769397</v>
      </c>
      <c r="AE2271" s="105">
        <v>0.12035520272092774</v>
      </c>
      <c r="AF2271" s="84">
        <v>3.7287632737638923</v>
      </c>
      <c r="AG2271" s="105">
        <v>0.18150900314121535</v>
      </c>
      <c r="AH2271" s="84">
        <v>3.4284933713116188</v>
      </c>
      <c r="AI2271" s="105">
        <v>0.28498640697355021</v>
      </c>
      <c r="AJ2271" s="84">
        <v>16.195837719353179</v>
      </c>
      <c r="AK2271" s="84">
        <v>14.129321349376093</v>
      </c>
      <c r="AL2271" s="105">
        <v>0.14625729848435617</v>
      </c>
      <c r="AM2271" s="84">
        <v>13.678350588395579</v>
      </c>
      <c r="AN2271" s="105">
        <v>0.18404902803802833</v>
      </c>
      <c r="AO2271" s="84">
        <v>12.908156577964251</v>
      </c>
      <c r="AP2271" s="105">
        <v>0.25469795950580493</v>
      </c>
      <c r="AQ2271" s="108">
        <v>3.0633133310804594</v>
      </c>
      <c r="AR2271" s="108">
        <v>0.88354603299944212</v>
      </c>
    </row>
    <row r="2272" spans="1:44" x14ac:dyDescent="0.25">
      <c r="A2272" s="80" t="s">
        <v>326</v>
      </c>
      <c r="B2272" s="80" t="s">
        <v>350</v>
      </c>
      <c r="C2272" s="80" t="s">
        <v>292</v>
      </c>
      <c r="D2272" s="81">
        <v>11507812.459171047</v>
      </c>
      <c r="E2272" s="81">
        <v>12562156.420340311</v>
      </c>
      <c r="F2272" s="105">
        <v>-8.3930172964738564E-2</v>
      </c>
      <c r="G2272" s="81">
        <v>12466790.086568533</v>
      </c>
      <c r="H2272" s="105">
        <v>-7.6922577563142594E-2</v>
      </c>
      <c r="I2272" s="81">
        <v>11863751.746237926</v>
      </c>
      <c r="J2272" s="105">
        <v>-3.0002253475992488E-2</v>
      </c>
      <c r="K2272" s="83">
        <v>4443184.7485900354</v>
      </c>
      <c r="L2272" s="83">
        <v>5057840.597798652</v>
      </c>
      <c r="M2272" s="105">
        <v>-0.12152535006266038</v>
      </c>
      <c r="N2272" s="83">
        <v>5124427.575837452</v>
      </c>
      <c r="O2272" s="105">
        <v>-0.13294027814142451</v>
      </c>
      <c r="P2272" s="83">
        <v>5085734.1399236443</v>
      </c>
      <c r="Q2272" s="105">
        <v>-0.12634348820743821</v>
      </c>
      <c r="R2272" s="83">
        <v>2830513.6511347075</v>
      </c>
      <c r="S2272" s="83">
        <v>3153275.1995034018</v>
      </c>
      <c r="T2272" s="105">
        <v>-0.10235755776074504</v>
      </c>
      <c r="U2272" s="83">
        <v>3106697.3106268011</v>
      </c>
      <c r="V2272" s="105">
        <v>-8.889944268061678E-2</v>
      </c>
      <c r="W2272" s="83">
        <v>3028385.3034020406</v>
      </c>
      <c r="X2272" s="105">
        <v>-6.5338995023205004E-2</v>
      </c>
      <c r="Y2272" s="80"/>
      <c r="Z2272" s="80"/>
      <c r="AA2272" s="80"/>
      <c r="AB2272" s="80"/>
      <c r="AC2272" s="84">
        <v>2.5899918887736648</v>
      </c>
      <c r="AD2272" s="84">
        <v>2.4836995507149431</v>
      </c>
      <c r="AE2272" s="105">
        <v>4.2795972656243811E-2</v>
      </c>
      <c r="AF2272" s="84">
        <v>2.4328161344989185</v>
      </c>
      <c r="AG2272" s="105">
        <v>6.4606507678854827E-2</v>
      </c>
      <c r="AH2272" s="84">
        <v>2.3327510679541823</v>
      </c>
      <c r="AI2272" s="105">
        <v>0.11027358398986059</v>
      </c>
      <c r="AJ2272" s="84">
        <v>4.0656269064654573</v>
      </c>
      <c r="AK2272" s="84">
        <v>3.9838439798463137</v>
      </c>
      <c r="AL2272" s="105">
        <v>2.0528646963302671E-2</v>
      </c>
      <c r="AM2272" s="84">
        <v>4.0128756811693567</v>
      </c>
      <c r="AN2272" s="105">
        <v>1.3145492032967462E-2</v>
      </c>
      <c r="AO2272" s="84">
        <v>3.9175172765864281</v>
      </c>
      <c r="AP2272" s="105">
        <v>3.7807013836091148E-2</v>
      </c>
      <c r="AQ2272" s="108">
        <v>52.58214422406261</v>
      </c>
      <c r="AR2272" s="108">
        <v>60.415997049353301</v>
      </c>
    </row>
    <row r="2273" spans="1:44" x14ac:dyDescent="0.25">
      <c r="A2273" s="80" t="s">
        <v>326</v>
      </c>
      <c r="B2273" s="80" t="s">
        <v>351</v>
      </c>
      <c r="C2273" s="80" t="s">
        <v>281</v>
      </c>
      <c r="D2273" s="81">
        <v>428712617.82126445</v>
      </c>
      <c r="E2273" s="81">
        <v>412655370.66052681</v>
      </c>
      <c r="F2273" s="105">
        <v>3.8912003338367349E-2</v>
      </c>
      <c r="G2273" s="81">
        <v>390015067.27188361</v>
      </c>
      <c r="H2273" s="105">
        <v>9.9220655294336019E-2</v>
      </c>
      <c r="I2273" s="81">
        <v>371681503.85319036</v>
      </c>
      <c r="J2273" s="105">
        <v>0.15344081794987752</v>
      </c>
      <c r="K2273" s="83">
        <v>174081179.6825003</v>
      </c>
      <c r="L2273" s="83">
        <v>181301217.99060389</v>
      </c>
      <c r="M2273" s="105">
        <v>-3.9823440725465932E-2</v>
      </c>
      <c r="N2273" s="83">
        <v>176226793.48436409</v>
      </c>
      <c r="O2273" s="105">
        <v>-1.2175298429033502E-2</v>
      </c>
      <c r="P2273" s="83">
        <v>173187852.69573775</v>
      </c>
      <c r="Q2273" s="105">
        <v>5.1581388235812384E-3</v>
      </c>
      <c r="R2273" s="83">
        <v>258548847.91211993</v>
      </c>
      <c r="S2273" s="83">
        <v>271715373.53228879</v>
      </c>
      <c r="T2273" s="105">
        <v>-4.845705065931518E-2</v>
      </c>
      <c r="U2273" s="83">
        <v>264001455.9586198</v>
      </c>
      <c r="V2273" s="105">
        <v>-2.0653704452882005E-2</v>
      </c>
      <c r="W2273" s="83">
        <v>258281225.37143916</v>
      </c>
      <c r="X2273" s="105">
        <v>1.0361672254570306E-3</v>
      </c>
      <c r="Y2273" s="80"/>
      <c r="Z2273" s="80"/>
      <c r="AA2273" s="80"/>
      <c r="AB2273" s="80"/>
      <c r="AC2273" s="84">
        <v>2.462716639461981</v>
      </c>
      <c r="AD2273" s="84">
        <v>2.2760761082251144</v>
      </c>
      <c r="AE2273" s="105">
        <v>8.2001006276722896E-2</v>
      </c>
      <c r="AF2273" s="84">
        <v>2.2131428459911695</v>
      </c>
      <c r="AG2273" s="105">
        <v>0.11276894933505226</v>
      </c>
      <c r="AH2273" s="84">
        <v>2.1461176293130264</v>
      </c>
      <c r="AI2273" s="105">
        <v>0.14752174150412165</v>
      </c>
      <c r="AJ2273" s="84">
        <v>1.6581494030365307</v>
      </c>
      <c r="AK2273" s="84">
        <v>1.5187045373841892</v>
      </c>
      <c r="AL2273" s="105">
        <v>9.1818297911008276E-2</v>
      </c>
      <c r="AM2273" s="84">
        <v>1.4773216528510944</v>
      </c>
      <c r="AN2273" s="105">
        <v>0.12240242322073559</v>
      </c>
      <c r="AO2273" s="84">
        <v>1.4390573814208449</v>
      </c>
      <c r="AP2273" s="105">
        <v>0.15224689747907516</v>
      </c>
      <c r="AQ2273" s="80"/>
      <c r="AR2273" s="80"/>
    </row>
    <row r="2274" spans="1:44" x14ac:dyDescent="0.25">
      <c r="A2274" s="80" t="s">
        <v>326</v>
      </c>
      <c r="B2274" s="80" t="s">
        <v>351</v>
      </c>
      <c r="C2274" s="80" t="s">
        <v>313</v>
      </c>
      <c r="D2274" s="81">
        <v>213577403.41234234</v>
      </c>
      <c r="E2274" s="81">
        <v>212477745.46989182</v>
      </c>
      <c r="F2274" s="105">
        <v>5.1754029111079087E-3</v>
      </c>
      <c r="G2274" s="81">
        <v>200063346.94726312</v>
      </c>
      <c r="H2274" s="105">
        <v>6.7548887246405689E-2</v>
      </c>
      <c r="I2274" s="81">
        <v>185862203.80687904</v>
      </c>
      <c r="J2274" s="105">
        <v>0.1491169212340821</v>
      </c>
      <c r="K2274" s="83">
        <v>101465442.42318511</v>
      </c>
      <c r="L2274" s="83">
        <v>107618079.25649467</v>
      </c>
      <c r="M2274" s="105">
        <v>-5.7171033675907701E-2</v>
      </c>
      <c r="N2274" s="83">
        <v>103773938.89768171</v>
      </c>
      <c r="O2274" s="105">
        <v>-2.2245435597975306E-2</v>
      </c>
      <c r="P2274" s="83">
        <v>101921580.03668244</v>
      </c>
      <c r="Q2274" s="105">
        <v>-4.4753781616529483E-3</v>
      </c>
      <c r="R2274" s="83">
        <v>120961521.5660453</v>
      </c>
      <c r="S2274" s="83">
        <v>129225369.43259691</v>
      </c>
      <c r="T2274" s="105">
        <v>-6.3949113884034792E-2</v>
      </c>
      <c r="U2274" s="83">
        <v>125816575.99020347</v>
      </c>
      <c r="V2274" s="105">
        <v>-3.8588352813990125E-2</v>
      </c>
      <c r="W2274" s="83">
        <v>121488791.23799863</v>
      </c>
      <c r="X2274" s="105">
        <v>-4.3400684670605125E-3</v>
      </c>
      <c r="Y2274" s="80"/>
      <c r="Z2274" s="80"/>
      <c r="AA2274" s="80"/>
      <c r="AB2274" s="80"/>
      <c r="AC2274" s="84">
        <v>2.1049275330764177</v>
      </c>
      <c r="AD2274" s="84">
        <v>1.9743684977268254</v>
      </c>
      <c r="AE2274" s="105">
        <v>6.6126984653528662E-2</v>
      </c>
      <c r="AF2274" s="84">
        <v>1.9278765851272173</v>
      </c>
      <c r="AG2274" s="105">
        <v>9.1837283213602142E-2</v>
      </c>
      <c r="AH2274" s="84">
        <v>1.8235804796195827</v>
      </c>
      <c r="AI2274" s="105">
        <v>0.15428277314940705</v>
      </c>
      <c r="AJ2274" s="84">
        <v>1.7656639950228183</v>
      </c>
      <c r="AK2274" s="84">
        <v>1.6442417336691677</v>
      </c>
      <c r="AL2274" s="105">
        <v>7.3846964754199343E-2</v>
      </c>
      <c r="AM2274" s="84">
        <v>1.5901191506184429</v>
      </c>
      <c r="AN2274" s="105">
        <v>0.11039728962203935</v>
      </c>
      <c r="AO2274" s="84">
        <v>1.5298712079764774</v>
      </c>
      <c r="AP2274" s="105">
        <v>0.15412590668871939</v>
      </c>
      <c r="AQ2274" s="80"/>
      <c r="AR2274" s="80"/>
    </row>
    <row r="2275" spans="1:44" x14ac:dyDescent="0.25">
      <c r="A2275" s="80" t="s">
        <v>326</v>
      </c>
      <c r="B2275" s="80" t="s">
        <v>351</v>
      </c>
      <c r="C2275" s="80" t="s">
        <v>328</v>
      </c>
      <c r="D2275" s="81">
        <v>8702331.4124467932</v>
      </c>
      <c r="E2275" s="81">
        <v>9762372.1255538836</v>
      </c>
      <c r="F2275" s="105">
        <v>-0.10858433785087325</v>
      </c>
      <c r="G2275" s="81">
        <v>8895910.5446624681</v>
      </c>
      <c r="H2275" s="105">
        <v>-2.1760462995193013E-2</v>
      </c>
      <c r="I2275" s="81">
        <v>7939972.3176846839</v>
      </c>
      <c r="J2275" s="105">
        <v>9.6015334091796314E-2</v>
      </c>
      <c r="K2275" s="83">
        <v>3160290.2721256251</v>
      </c>
      <c r="L2275" s="83">
        <v>3603733.1964072357</v>
      </c>
      <c r="M2275" s="105">
        <v>-0.12305098632820649</v>
      </c>
      <c r="N2275" s="83">
        <v>3348214.3261607671</v>
      </c>
      <c r="O2275" s="105">
        <v>-5.6126650127151609E-2</v>
      </c>
      <c r="P2275" s="83">
        <v>3375044.958898244</v>
      </c>
      <c r="Q2275" s="105">
        <v>-6.3630170675629705E-2</v>
      </c>
      <c r="R2275" s="83">
        <v>1851189.9662158762</v>
      </c>
      <c r="S2275" s="83">
        <v>2081533.6661320226</v>
      </c>
      <c r="T2275" s="105">
        <v>-0.11066056901408616</v>
      </c>
      <c r="U2275" s="83">
        <v>1926035.3828573585</v>
      </c>
      <c r="V2275" s="105">
        <v>-3.8859834719363204E-2</v>
      </c>
      <c r="W2275" s="83">
        <v>1891932.3388030254</v>
      </c>
      <c r="X2275" s="105">
        <v>-2.1534793687667426E-2</v>
      </c>
      <c r="Y2275" s="80"/>
      <c r="Z2275" s="80"/>
      <c r="AA2275" s="80"/>
      <c r="AB2275" s="80"/>
      <c r="AC2275" s="84">
        <v>2.753649400247518</v>
      </c>
      <c r="AD2275" s="84">
        <v>2.7089608451831397</v>
      </c>
      <c r="AE2275" s="105">
        <v>1.6496567362293168E-2</v>
      </c>
      <c r="AF2275" s="84">
        <v>2.6569119172436526</v>
      </c>
      <c r="AG2275" s="105">
        <v>3.6409744100294947E-2</v>
      </c>
      <c r="AH2275" s="84">
        <v>2.352553051701161</v>
      </c>
      <c r="AI2275" s="105">
        <v>0.17049407164540631</v>
      </c>
      <c r="AJ2275" s="84">
        <v>4.700939164139772</v>
      </c>
      <c r="AK2275" s="84">
        <v>4.6899900224504458</v>
      </c>
      <c r="AL2275" s="105">
        <v>2.334576755369171E-3</v>
      </c>
      <c r="AM2275" s="84">
        <v>4.618767974794415</v>
      </c>
      <c r="AN2275" s="105">
        <v>1.779071600777141E-2</v>
      </c>
      <c r="AO2275" s="84">
        <v>4.1967527880558828</v>
      </c>
      <c r="AP2275" s="105">
        <v>0.12013725886328655</v>
      </c>
      <c r="AQ2275" s="108">
        <v>100</v>
      </c>
      <c r="AR2275" s="108">
        <v>100</v>
      </c>
    </row>
    <row r="2276" spans="1:44" x14ac:dyDescent="0.25">
      <c r="A2276" s="80" t="s">
        <v>326</v>
      </c>
      <c r="B2276" s="80" t="s">
        <v>351</v>
      </c>
      <c r="C2276" s="80" t="s">
        <v>270</v>
      </c>
      <c r="D2276" s="81">
        <v>4236589.8910408514</v>
      </c>
      <c r="E2276" s="81">
        <v>4782556.9582593963</v>
      </c>
      <c r="F2276" s="105">
        <v>-0.11415798535878781</v>
      </c>
      <c r="G2276" s="81">
        <v>4522443.9142181249</v>
      </c>
      <c r="H2276" s="105">
        <v>-6.3207864729637936E-2</v>
      </c>
      <c r="I2276" s="81">
        <v>4105718.5728220367</v>
      </c>
      <c r="J2276" s="105">
        <v>3.1875374772426544E-2</v>
      </c>
      <c r="K2276" s="83">
        <v>1699139.7210358356</v>
      </c>
      <c r="L2276" s="83">
        <v>1938540.2527519804</v>
      </c>
      <c r="M2276" s="105">
        <v>-0.12349525957807084</v>
      </c>
      <c r="N2276" s="83">
        <v>1827521.7802177432</v>
      </c>
      <c r="O2276" s="105">
        <v>-7.0249263550014374E-2</v>
      </c>
      <c r="P2276" s="83">
        <v>1855346.1956078729</v>
      </c>
      <c r="Q2276" s="105">
        <v>-8.419262935500775E-2</v>
      </c>
      <c r="R2276" s="83">
        <v>1011103.9002355523</v>
      </c>
      <c r="S2276" s="83">
        <v>1142244.785694293</v>
      </c>
      <c r="T2276" s="105">
        <v>-0.11480979129970728</v>
      </c>
      <c r="U2276" s="83">
        <v>1074698.6013291047</v>
      </c>
      <c r="V2276" s="105">
        <v>-5.9174452274250063E-2</v>
      </c>
      <c r="W2276" s="83">
        <v>1065455.0026888244</v>
      </c>
      <c r="X2276" s="105">
        <v>-5.101210498435832E-2</v>
      </c>
      <c r="Y2276" s="80"/>
      <c r="Z2276" s="80"/>
      <c r="AA2276" s="80"/>
      <c r="AB2276" s="80"/>
      <c r="AC2276" s="84">
        <v>2.4933734634007183</v>
      </c>
      <c r="AD2276" s="84">
        <v>2.467091901481028</v>
      </c>
      <c r="AE2276" s="105">
        <v>1.0652850793240885E-2</v>
      </c>
      <c r="AF2276" s="84">
        <v>2.474632019805143</v>
      </c>
      <c r="AG2276" s="105">
        <v>7.5734264511177771E-3</v>
      </c>
      <c r="AH2276" s="84">
        <v>2.2129123839752545</v>
      </c>
      <c r="AI2276" s="105">
        <v>0.12673844724102734</v>
      </c>
      <c r="AJ2276" s="84">
        <v>4.190063840178909</v>
      </c>
      <c r="AK2276" s="84">
        <v>4.1869807751868224</v>
      </c>
      <c r="AL2276" s="105">
        <v>7.3634562889746786E-4</v>
      </c>
      <c r="AM2276" s="84">
        <v>4.2081044012015214</v>
      </c>
      <c r="AN2276" s="105">
        <v>-4.2870992025438774E-3</v>
      </c>
      <c r="AO2276" s="84">
        <v>3.8534884743707454</v>
      </c>
      <c r="AP2276" s="105">
        <v>8.7343031657341239E-2</v>
      </c>
      <c r="AQ2276" s="80"/>
      <c r="AR2276" s="80"/>
    </row>
    <row r="2277" spans="1:44" x14ac:dyDescent="0.25">
      <c r="A2277" s="80" t="s">
        <v>326</v>
      </c>
      <c r="B2277" s="80" t="s">
        <v>351</v>
      </c>
      <c r="C2277" s="80" t="s">
        <v>271</v>
      </c>
      <c r="D2277" s="81">
        <v>3781201.0750034666</v>
      </c>
      <c r="E2277" s="81">
        <v>4253266.0398435742</v>
      </c>
      <c r="F2277" s="105">
        <v>-0.11098881669237627</v>
      </c>
      <c r="G2277" s="81">
        <v>3861860.4218183388</v>
      </c>
      <c r="H2277" s="105">
        <v>-2.0886137251147508E-2</v>
      </c>
      <c r="I2277" s="81">
        <v>3276282.8797020838</v>
      </c>
      <c r="J2277" s="105">
        <v>0.15411312571010219</v>
      </c>
      <c r="K2277" s="83">
        <v>1283714.1054952391</v>
      </c>
      <c r="L2277" s="83">
        <v>1464361.8527358042</v>
      </c>
      <c r="M2277" s="105">
        <v>-0.12336277874424864</v>
      </c>
      <c r="N2277" s="83">
        <v>1365533.1291089579</v>
      </c>
      <c r="O2277" s="105">
        <v>-5.9917274703622618E-2</v>
      </c>
      <c r="P2277" s="83">
        <v>1331724.6989222376</v>
      </c>
      <c r="Q2277" s="105">
        <v>-3.6051440260778639E-2</v>
      </c>
      <c r="R2277" s="83">
        <v>760862.6992092171</v>
      </c>
      <c r="S2277" s="83">
        <v>851546.63095732825</v>
      </c>
      <c r="T2277" s="105">
        <v>-0.10649320712614668</v>
      </c>
      <c r="U2277" s="83">
        <v>783575.61130413855</v>
      </c>
      <c r="V2277" s="105">
        <v>-2.8986241745221474E-2</v>
      </c>
      <c r="W2277" s="83">
        <v>740233.64131109114</v>
      </c>
      <c r="X2277" s="105">
        <v>2.7868306365525446E-2</v>
      </c>
      <c r="Y2277" s="80"/>
      <c r="Z2277" s="80"/>
      <c r="AA2277" s="80"/>
      <c r="AB2277" s="80"/>
      <c r="AC2277" s="84">
        <v>2.9455164968719663</v>
      </c>
      <c r="AD2277" s="84">
        <v>2.9045184644064448</v>
      </c>
      <c r="AE2277" s="105">
        <v>1.4115259712731644E-2</v>
      </c>
      <c r="AF2277" s="84">
        <v>2.8280972021076431</v>
      </c>
      <c r="AG2277" s="105">
        <v>4.1518832760350753E-2</v>
      </c>
      <c r="AH2277" s="84">
        <v>2.4601803078020357</v>
      </c>
      <c r="AI2277" s="105">
        <v>0.19727667420585837</v>
      </c>
      <c r="AJ2277" s="84">
        <v>4.9696234010858458</v>
      </c>
      <c r="AK2277" s="84">
        <v>4.9947541158867068</v>
      </c>
      <c r="AL2277" s="105">
        <v>-5.0314218113216664E-3</v>
      </c>
      <c r="AM2277" s="84">
        <v>4.9285102370540583</v>
      </c>
      <c r="AN2277" s="105">
        <v>8.341904968094822E-3</v>
      </c>
      <c r="AO2277" s="84">
        <v>4.4260118655228622</v>
      </c>
      <c r="AP2277" s="105">
        <v>0.12282197881066111</v>
      </c>
      <c r="AQ2277" s="80"/>
      <c r="AR2277" s="80"/>
    </row>
    <row r="2278" spans="1:44" x14ac:dyDescent="0.25">
      <c r="A2278" s="80" t="s">
        <v>326</v>
      </c>
      <c r="B2278" s="80" t="s">
        <v>351</v>
      </c>
      <c r="C2278" s="80" t="s">
        <v>127</v>
      </c>
      <c r="D2278" s="81">
        <v>684540.44640247582</v>
      </c>
      <c r="E2278" s="81">
        <v>726549.12745091447</v>
      </c>
      <c r="F2278" s="105">
        <v>-5.7819463903047284E-2</v>
      </c>
      <c r="G2278" s="81">
        <v>511606.20862600446</v>
      </c>
      <c r="H2278" s="105">
        <v>0.33802216404080065</v>
      </c>
      <c r="I2278" s="81">
        <v>557970.86516056303</v>
      </c>
      <c r="J2278" s="105">
        <v>0.22683905046814734</v>
      </c>
      <c r="K2278" s="83">
        <v>177436.44559455029</v>
      </c>
      <c r="L2278" s="83">
        <v>200831.09091945115</v>
      </c>
      <c r="M2278" s="105">
        <v>-0.11648916120404848</v>
      </c>
      <c r="N2278" s="83">
        <v>155159.41683406581</v>
      </c>
      <c r="O2278" s="105">
        <v>0.14357509982335456</v>
      </c>
      <c r="P2278" s="83">
        <v>187974.06436813349</v>
      </c>
      <c r="Q2278" s="105">
        <v>-5.6058897321845678E-2</v>
      </c>
      <c r="R2278" s="83">
        <v>79223.366771106492</v>
      </c>
      <c r="S2278" s="83">
        <v>87742.249480401879</v>
      </c>
      <c r="T2278" s="105">
        <v>-9.7089859899228664E-2</v>
      </c>
      <c r="U2278" s="83">
        <v>67761.170224115689</v>
      </c>
      <c r="V2278" s="105">
        <v>0.16915582344697308</v>
      </c>
      <c r="W2278" s="83">
        <v>86243.694803109669</v>
      </c>
      <c r="X2278" s="105">
        <v>-8.1401058338586477E-2</v>
      </c>
      <c r="Y2278" s="80"/>
      <c r="Z2278" s="80"/>
      <c r="AA2278" s="80"/>
      <c r="AB2278" s="80"/>
      <c r="AC2278" s="84">
        <v>3.8579472447654832</v>
      </c>
      <c r="AD2278" s="84">
        <v>3.6177123976402492</v>
      </c>
      <c r="AE2278" s="105">
        <v>6.6405181153132486E-2</v>
      </c>
      <c r="AF2278" s="84">
        <v>3.2972939642660442</v>
      </c>
      <c r="AG2278" s="105">
        <v>0.170034363503964</v>
      </c>
      <c r="AH2278" s="84">
        <v>2.9683396325772784</v>
      </c>
      <c r="AI2278" s="105">
        <v>0.29969872801105235</v>
      </c>
      <c r="AJ2278" s="84">
        <v>8.6406381639934811</v>
      </c>
      <c r="AK2278" s="84">
        <v>8.2804935108621365</v>
      </c>
      <c r="AL2278" s="105">
        <v>4.3493138743351006E-2</v>
      </c>
      <c r="AM2278" s="84">
        <v>7.5501383304612366</v>
      </c>
      <c r="AN2278" s="105">
        <v>0.14443441772882404</v>
      </c>
      <c r="AO2278" s="84">
        <v>6.4697003813946568</v>
      </c>
      <c r="AP2278" s="105">
        <v>0.33555460911944746</v>
      </c>
      <c r="AQ2278" s="80"/>
      <c r="AR2278" s="80"/>
    </row>
    <row r="2279" spans="1:44" x14ac:dyDescent="0.25">
      <c r="A2279" s="80" t="s">
        <v>326</v>
      </c>
      <c r="B2279" s="80" t="s">
        <v>351</v>
      </c>
      <c r="C2279" s="80" t="s">
        <v>282</v>
      </c>
      <c r="D2279" s="81">
        <v>402115.31735433219</v>
      </c>
      <c r="E2279" s="81">
        <v>424347.8515487478</v>
      </c>
      <c r="F2279" s="105">
        <v>-5.2392239322700103E-2</v>
      </c>
      <c r="G2279" s="81">
        <v>241611.2885586214</v>
      </c>
      <c r="H2279" s="105">
        <v>0.6643068283490744</v>
      </c>
      <c r="I2279" s="81">
        <v>342215.5180549908</v>
      </c>
      <c r="J2279" s="105">
        <v>0.17503531002856529</v>
      </c>
      <c r="K2279" s="83">
        <v>102667.98635149002</v>
      </c>
      <c r="L2279" s="83">
        <v>116717.7362171743</v>
      </c>
      <c r="M2279" s="105">
        <v>-0.12037373514118024</v>
      </c>
      <c r="N2279" s="83">
        <v>75540.914099619797</v>
      </c>
      <c r="O2279" s="105">
        <v>0.35910436847635069</v>
      </c>
      <c r="P2279" s="83">
        <v>113434.67697828017</v>
      </c>
      <c r="Q2279" s="105">
        <v>-9.4915337298943386E-2</v>
      </c>
      <c r="R2279" s="83">
        <v>61738.009258754755</v>
      </c>
      <c r="S2279" s="83">
        <v>67767.747032501647</v>
      </c>
      <c r="T2279" s="105">
        <v>-8.8976512246378925E-2</v>
      </c>
      <c r="U2279" s="83">
        <v>48714.95378876356</v>
      </c>
      <c r="V2279" s="105">
        <v>0.26733178330541807</v>
      </c>
      <c r="W2279" s="83">
        <v>68342.850918779761</v>
      </c>
      <c r="X2279" s="105">
        <v>-9.6642758843560009E-2</v>
      </c>
      <c r="Y2279" s="80"/>
      <c r="Z2279" s="80"/>
      <c r="AA2279" s="80"/>
      <c r="AB2279" s="80"/>
      <c r="AC2279" s="84">
        <v>3.9166572915696061</v>
      </c>
      <c r="AD2279" s="84">
        <v>3.6356758218748557</v>
      </c>
      <c r="AE2279" s="105">
        <v>7.7284522454989679E-2</v>
      </c>
      <c r="AF2279" s="84">
        <v>3.1984162680371568</v>
      </c>
      <c r="AG2279" s="105">
        <v>0.22456145896644908</v>
      </c>
      <c r="AH2279" s="84">
        <v>3.0168509945200999</v>
      </c>
      <c r="AI2279" s="105">
        <v>0.29826010587991975</v>
      </c>
      <c r="AJ2279" s="84">
        <v>6.5132537019293384</v>
      </c>
      <c r="AK2279" s="84">
        <v>6.2617966529893501</v>
      </c>
      <c r="AL2279" s="105">
        <v>4.0157332292153562E-2</v>
      </c>
      <c r="AM2279" s="84">
        <v>4.9596945037921953</v>
      </c>
      <c r="AN2279" s="105">
        <v>0.31323687314799081</v>
      </c>
      <c r="AO2279" s="84">
        <v>5.00733454127759</v>
      </c>
      <c r="AP2279" s="105">
        <v>0.30074267022461065</v>
      </c>
      <c r="AQ2279" s="108">
        <v>4.6207768734157106</v>
      </c>
      <c r="AR2279" s="108">
        <v>3.3350445057217426</v>
      </c>
    </row>
    <row r="2280" spans="1:44" x14ac:dyDescent="0.25">
      <c r="A2280" s="80" t="s">
        <v>326</v>
      </c>
      <c r="B2280" s="80" t="s">
        <v>351</v>
      </c>
      <c r="C2280" s="80" t="s">
        <v>285</v>
      </c>
      <c r="D2280" s="81">
        <v>3201453.1839948152</v>
      </c>
      <c r="E2280" s="81">
        <v>3661949.5358994673</v>
      </c>
      <c r="F2280" s="105">
        <v>-0.12575169247698073</v>
      </c>
      <c r="G2280" s="81">
        <v>3395655.8441668465</v>
      </c>
      <c r="H2280" s="105">
        <v>-5.7191502638772443E-2</v>
      </c>
      <c r="I2280" s="81">
        <v>2741142.9715445088</v>
      </c>
      <c r="J2280" s="105">
        <v>0.16792637860510523</v>
      </c>
      <c r="K2280" s="83">
        <v>1107715.545688611</v>
      </c>
      <c r="L2280" s="83">
        <v>1291807.055219572</v>
      </c>
      <c r="M2280" s="105">
        <v>-0.14250697020668501</v>
      </c>
      <c r="N2280" s="83">
        <v>1228949.8880084986</v>
      </c>
      <c r="O2280" s="105">
        <v>-9.8648727261244698E-2</v>
      </c>
      <c r="P2280" s="83">
        <v>1165612.0432931525</v>
      </c>
      <c r="Q2280" s="105">
        <v>-4.9670469636680356E-2</v>
      </c>
      <c r="R2280" s="83">
        <v>667136.87517319783</v>
      </c>
      <c r="S2280" s="83">
        <v>758808.67133351718</v>
      </c>
      <c r="T2280" s="105">
        <v>-0.12081015890239753</v>
      </c>
      <c r="U2280" s="83">
        <v>711293.76470481697</v>
      </c>
      <c r="V2280" s="105">
        <v>-6.2079680327218972E-2</v>
      </c>
      <c r="W2280" s="83">
        <v>637738.94417777867</v>
      </c>
      <c r="X2280" s="105">
        <v>4.6097123695842651E-2</v>
      </c>
      <c r="Y2280" s="80"/>
      <c r="Z2280" s="80"/>
      <c r="AA2280" s="80"/>
      <c r="AB2280" s="80"/>
      <c r="AC2280" s="84">
        <v>2.8901401595882028</v>
      </c>
      <c r="AD2280" s="84">
        <v>2.8347496021973928</v>
      </c>
      <c r="AE2280" s="105">
        <v>1.9539841313629003E-2</v>
      </c>
      <c r="AF2280" s="84">
        <v>2.7630547651291737</v>
      </c>
      <c r="AG2280" s="105">
        <v>4.599452608138508E-2</v>
      </c>
      <c r="AH2280" s="84">
        <v>2.3516769471599472</v>
      </c>
      <c r="AI2280" s="105">
        <v>0.22896989022175948</v>
      </c>
      <c r="AJ2280" s="84">
        <v>4.7987951245592209</v>
      </c>
      <c r="AK2280" s="84">
        <v>4.8259194632871294</v>
      </c>
      <c r="AL2280" s="105">
        <v>-5.6205535409894819E-3</v>
      </c>
      <c r="AM2280" s="84">
        <v>4.7739148192533714</v>
      </c>
      <c r="AN2280" s="105">
        <v>5.2117195735261823E-3</v>
      </c>
      <c r="AO2280" s="84">
        <v>4.2982210770875815</v>
      </c>
      <c r="AP2280" s="105">
        <v>0.11646074934117205</v>
      </c>
      <c r="AQ2280" s="108">
        <v>36.78845394713229</v>
      </c>
      <c r="AR2280" s="108">
        <v>36.038271995225358</v>
      </c>
    </row>
    <row r="2281" spans="1:44" x14ac:dyDescent="0.25">
      <c r="A2281" s="80" t="s">
        <v>326</v>
      </c>
      <c r="B2281" s="80" t="s">
        <v>351</v>
      </c>
      <c r="C2281" s="80" t="s">
        <v>286</v>
      </c>
      <c r="D2281" s="81">
        <v>27963.917789971827</v>
      </c>
      <c r="E2281" s="81">
        <v>27614.604909843205</v>
      </c>
      <c r="F2281" s="105">
        <v>1.2649570083260895E-2</v>
      </c>
      <c r="G2281" s="81">
        <v>22539.852472125291</v>
      </c>
      <c r="H2281" s="105">
        <v>0.24064333715379901</v>
      </c>
      <c r="I2281" s="81">
        <v>17221.919605408908</v>
      </c>
      <c r="J2281" s="105">
        <v>0.62373988676553616</v>
      </c>
      <c r="K2281" s="83">
        <v>5858.5824312356162</v>
      </c>
      <c r="L2281" s="83">
        <v>7863.7226389958823</v>
      </c>
      <c r="M2281" s="105">
        <v>-0.25498613059123637</v>
      </c>
      <c r="N2281" s="83">
        <v>6723.197294437854</v>
      </c>
      <c r="O2281" s="105">
        <v>-0.12860173892524907</v>
      </c>
      <c r="P2281" s="83">
        <v>5927.028738617897</v>
      </c>
      <c r="Q2281" s="105">
        <v>-1.1548165261341645E-2</v>
      </c>
      <c r="R2281" s="83">
        <v>1282.6093801973291</v>
      </c>
      <c r="S2281" s="83">
        <v>1721.0459422740546</v>
      </c>
      <c r="T2281" s="105">
        <v>-0.2547500629166296</v>
      </c>
      <c r="U2281" s="83">
        <v>1471.8732056901415</v>
      </c>
      <c r="V2281" s="105">
        <v>-0.12858704456412004</v>
      </c>
      <c r="W2281" s="83">
        <v>1296.8338880095953</v>
      </c>
      <c r="X2281" s="105">
        <v>-1.0968642895427609E-2</v>
      </c>
      <c r="Y2281" s="80"/>
      <c r="Z2281" s="80"/>
      <c r="AA2281" s="80"/>
      <c r="AB2281" s="80"/>
      <c r="AC2281" s="84">
        <v>4.773154277198425</v>
      </c>
      <c r="AD2281" s="84">
        <v>3.5116453335858386</v>
      </c>
      <c r="AE2281" s="105">
        <v>0.35923586347042186</v>
      </c>
      <c r="AF2281" s="84">
        <v>3.3525496106997577</v>
      </c>
      <c r="AG2281" s="105">
        <v>0.42373859642964479</v>
      </c>
      <c r="AH2281" s="84">
        <v>2.9056581914642154</v>
      </c>
      <c r="AI2281" s="105">
        <v>0.64271017534693009</v>
      </c>
      <c r="AJ2281" s="84">
        <v>21.802364945802584</v>
      </c>
      <c r="AK2281" s="84">
        <v>16.045245644840509</v>
      </c>
      <c r="AL2281" s="105">
        <v>0.35880530771514407</v>
      </c>
      <c r="AM2281" s="84">
        <v>15.313718861779712</v>
      </c>
      <c r="AN2281" s="105">
        <v>0.4237145883758755</v>
      </c>
      <c r="AO2281" s="84">
        <v>13.279973452761501</v>
      </c>
      <c r="AP2281" s="105">
        <v>0.64174763024612036</v>
      </c>
      <c r="AQ2281" s="108">
        <v>0.32133823069500117</v>
      </c>
      <c r="AR2281" s="108">
        <v>6.9285670493298146E-2</v>
      </c>
    </row>
    <row r="2282" spans="1:44" x14ac:dyDescent="0.25">
      <c r="A2282" s="80" t="s">
        <v>326</v>
      </c>
      <c r="B2282" s="80" t="s">
        <v>351</v>
      </c>
      <c r="C2282" s="80" t="s">
        <v>287</v>
      </c>
      <c r="D2282" s="81">
        <v>2924.0461805832388</v>
      </c>
      <c r="E2282" s="81">
        <v>70.497564461231235</v>
      </c>
      <c r="F2282" s="105">
        <v>40.477265249230861</v>
      </c>
      <c r="G2282" s="81">
        <v>1356.6444927453995</v>
      </c>
      <c r="H2282" s="105">
        <v>1.1553518229863868</v>
      </c>
      <c r="I2282" s="81">
        <v>1362.2552656555176</v>
      </c>
      <c r="J2282" s="105">
        <v>1.1464744929256609</v>
      </c>
      <c r="K2282" s="83">
        <v>211.18062734603882</v>
      </c>
      <c r="L2282" s="83">
        <v>2.5656269788742065</v>
      </c>
      <c r="M2282" s="105">
        <v>81.31150868186792</v>
      </c>
      <c r="N2282" s="83">
        <v>143.79004108905792</v>
      </c>
      <c r="O2282" s="105">
        <v>0.46867353084099755</v>
      </c>
      <c r="P2282" s="83">
        <v>124.40407586097717</v>
      </c>
      <c r="Q2282" s="105">
        <v>0.69753784901738536</v>
      </c>
      <c r="R2282" s="83">
        <v>43.748853781908515</v>
      </c>
      <c r="S2282" s="83">
        <v>2.4628751635331767</v>
      </c>
      <c r="T2282" s="105">
        <v>16.763325738015705</v>
      </c>
      <c r="U2282" s="83">
        <v>40.172097978537096</v>
      </c>
      <c r="V2282" s="105">
        <v>8.9035822955584418E-2</v>
      </c>
      <c r="W2282" s="83">
        <v>36.703538050748648</v>
      </c>
      <c r="X2282" s="105">
        <v>0.19195195082878835</v>
      </c>
      <c r="Y2282" s="80"/>
      <c r="Z2282" s="80"/>
      <c r="AA2282" s="80"/>
      <c r="AB2282" s="80"/>
      <c r="AC2282" s="84">
        <v>13.846185691038416</v>
      </c>
      <c r="AD2282" s="84">
        <v>27.47771404094194</v>
      </c>
      <c r="AE2282" s="105">
        <v>-0.49609397381428727</v>
      </c>
      <c r="AF2282" s="84">
        <v>9.4348988460553187</v>
      </c>
      <c r="AG2282" s="105">
        <v>0.46754998828921551</v>
      </c>
      <c r="AH2282" s="84">
        <v>10.950246253811265</v>
      </c>
      <c r="AI2282" s="105">
        <v>0.26446340749818392</v>
      </c>
      <c r="AJ2282" s="84">
        <v>66.837092353546893</v>
      </c>
      <c r="AK2282" s="84">
        <v>28.624091673447737</v>
      </c>
      <c r="AL2282" s="105">
        <v>1.3349943507743263</v>
      </c>
      <c r="AM2282" s="84">
        <v>33.770815093357065</v>
      </c>
      <c r="AN2282" s="105">
        <v>0.97913767164874199</v>
      </c>
      <c r="AO2282" s="84">
        <v>37.115094020962687</v>
      </c>
      <c r="AP2282" s="105">
        <v>0.80080622497674814</v>
      </c>
      <c r="AQ2282" s="108">
        <v>3.3600721944478308E-2</v>
      </c>
      <c r="AR2282" s="108">
        <v>2.3632827846046547E-3</v>
      </c>
    </row>
    <row r="2283" spans="1:44" x14ac:dyDescent="0.25">
      <c r="A2283" s="80" t="s">
        <v>326</v>
      </c>
      <c r="B2283" s="80" t="s">
        <v>351</v>
      </c>
      <c r="C2283" s="80" t="s">
        <v>288</v>
      </c>
      <c r="D2283" s="81">
        <v>40842.85515851021</v>
      </c>
      <c r="E2283" s="81">
        <v>36015.669949153664</v>
      </c>
      <c r="F2283" s="105">
        <v>0.13403013788641133</v>
      </c>
      <c r="G2283" s="81">
        <v>31002.693888484238</v>
      </c>
      <c r="H2283" s="105">
        <v>0.31739697541835354</v>
      </c>
      <c r="I2283" s="81">
        <v>22242.998402694462</v>
      </c>
      <c r="J2283" s="105">
        <v>0.8362117561255864</v>
      </c>
      <c r="K2283" s="83">
        <v>12685.447528613386</v>
      </c>
      <c r="L2283" s="83">
        <v>11175.05340279849</v>
      </c>
      <c r="M2283" s="105">
        <v>0.13515766514696545</v>
      </c>
      <c r="N2283" s="83">
        <v>9650.0684815066397</v>
      </c>
      <c r="O2283" s="105">
        <v>0.31454481933716189</v>
      </c>
      <c r="P2283" s="83">
        <v>7677.0966072816254</v>
      </c>
      <c r="Q2283" s="105">
        <v>0.65237565417392362</v>
      </c>
      <c r="R2283" s="83">
        <v>2414.4293389230388</v>
      </c>
      <c r="S2283" s="83">
        <v>2120.3570450587363</v>
      </c>
      <c r="T2283" s="105">
        <v>0.1386899883439944</v>
      </c>
      <c r="U2283" s="83">
        <v>1834.2648750155058</v>
      </c>
      <c r="V2283" s="105">
        <v>0.31629263134781915</v>
      </c>
      <c r="W2283" s="83">
        <v>1453.04162835335</v>
      </c>
      <c r="X2283" s="105">
        <v>0.66163810575693915</v>
      </c>
      <c r="Y2283" s="80"/>
      <c r="Z2283" s="80"/>
      <c r="AA2283" s="80"/>
      <c r="AB2283" s="80"/>
      <c r="AC2283" s="84">
        <v>3.2196621417088185</v>
      </c>
      <c r="AD2283" s="84">
        <v>3.2228633413183072</v>
      </c>
      <c r="AE2283" s="105">
        <v>-9.9327811032138874E-4</v>
      </c>
      <c r="AF2283" s="84">
        <v>3.2126915936293821</v>
      </c>
      <c r="AG2283" s="105">
        <v>2.1696910133729287E-3</v>
      </c>
      <c r="AH2283" s="84">
        <v>2.8973190700241118</v>
      </c>
      <c r="AI2283" s="105">
        <v>0.1112556345691067</v>
      </c>
      <c r="AJ2283" s="84">
        <v>16.916152608023001</v>
      </c>
      <c r="AK2283" s="84">
        <v>16.985662878374331</v>
      </c>
      <c r="AL2283" s="105">
        <v>-4.0922907071132605E-3</v>
      </c>
      <c r="AM2283" s="84">
        <v>16.901972180120474</v>
      </c>
      <c r="AN2283" s="105">
        <v>8.3898066754634754E-4</v>
      </c>
      <c r="AO2283" s="84">
        <v>15.307887928786457</v>
      </c>
      <c r="AP2283" s="105">
        <v>0.10506117412920207</v>
      </c>
      <c r="AQ2283" s="108">
        <v>0.46933233432242516</v>
      </c>
      <c r="AR2283" s="108">
        <v>0.13042580086248592</v>
      </c>
    </row>
    <row r="2284" spans="1:44" x14ac:dyDescent="0.25">
      <c r="A2284" s="80" t="s">
        <v>326</v>
      </c>
      <c r="B2284" s="80" t="s">
        <v>351</v>
      </c>
      <c r="C2284" s="80" t="s">
        <v>290</v>
      </c>
      <c r="D2284" s="81">
        <v>579747.89100865123</v>
      </c>
      <c r="E2284" s="81">
        <v>591316.50394410687</v>
      </c>
      <c r="F2284" s="105">
        <v>-1.9564163790952018E-2</v>
      </c>
      <c r="G2284" s="81">
        <v>466204.57765149238</v>
      </c>
      <c r="H2284" s="105">
        <v>0.24354825928379725</v>
      </c>
      <c r="I2284" s="81">
        <v>535139.90815757518</v>
      </c>
      <c r="J2284" s="105">
        <v>8.3357608302203026E-2</v>
      </c>
      <c r="K2284" s="83">
        <v>175998.55980662818</v>
      </c>
      <c r="L2284" s="83">
        <v>172554.79751623212</v>
      </c>
      <c r="M2284" s="105">
        <v>1.9957499530386023E-2</v>
      </c>
      <c r="N2284" s="83">
        <v>136583.24110045948</v>
      </c>
      <c r="O2284" s="105">
        <v>0.2885809297582711</v>
      </c>
      <c r="P2284" s="83">
        <v>166112.65562908509</v>
      </c>
      <c r="Q2284" s="105">
        <v>5.9513251053053107E-2</v>
      </c>
      <c r="R2284" s="83">
        <v>93725.824036019199</v>
      </c>
      <c r="S2284" s="83">
        <v>92737.959623810995</v>
      </c>
      <c r="T2284" s="105">
        <v>1.0652212063058636E-2</v>
      </c>
      <c r="U2284" s="83">
        <v>72281.84659932155</v>
      </c>
      <c r="V2284" s="105">
        <v>0.29667168792141685</v>
      </c>
      <c r="W2284" s="83">
        <v>102494.69713331263</v>
      </c>
      <c r="X2284" s="105">
        <v>-8.5554407618649242E-2</v>
      </c>
      <c r="Y2284" s="80"/>
      <c r="Z2284" s="80"/>
      <c r="AA2284" s="80"/>
      <c r="AB2284" s="80"/>
      <c r="AC2284" s="84">
        <v>3.2940490629333983</v>
      </c>
      <c r="AD2284" s="84">
        <v>3.426833171001705</v>
      </c>
      <c r="AE2284" s="105">
        <v>-3.8748343278553109E-2</v>
      </c>
      <c r="AF2284" s="84">
        <v>3.4133366135936867</v>
      </c>
      <c r="AG2284" s="105">
        <v>-3.494749102248608E-2</v>
      </c>
      <c r="AH2284" s="84">
        <v>3.2215480881390244</v>
      </c>
      <c r="AI2284" s="105">
        <v>2.2505010886320551E-2</v>
      </c>
      <c r="AJ2284" s="84">
        <v>6.1855726206883164</v>
      </c>
      <c r="AK2284" s="84">
        <v>6.3762078262533075</v>
      </c>
      <c r="AL2284" s="105">
        <v>-2.9897897113715845E-2</v>
      </c>
      <c r="AM2284" s="84">
        <v>6.4498155427018133</v>
      </c>
      <c r="AN2284" s="105">
        <v>-4.0969066520436678E-2</v>
      </c>
      <c r="AO2284" s="84">
        <v>5.2211472702976067</v>
      </c>
      <c r="AP2284" s="105">
        <v>0.18471521687909354</v>
      </c>
      <c r="AQ2284" s="108">
        <v>6.6619835941831393</v>
      </c>
      <c r="AR2284" s="108">
        <v>5.0630041079797747</v>
      </c>
    </row>
    <row r="2285" spans="1:44" x14ac:dyDescent="0.25">
      <c r="A2285" s="80" t="s">
        <v>326</v>
      </c>
      <c r="B2285" s="80" t="s">
        <v>351</v>
      </c>
      <c r="C2285" s="80" t="s">
        <v>291</v>
      </c>
      <c r="D2285" s="81">
        <v>210694.30991907834</v>
      </c>
      <c r="E2285" s="81">
        <v>238500.50347870859</v>
      </c>
      <c r="F2285" s="105">
        <v>-0.11658756754831154</v>
      </c>
      <c r="G2285" s="81">
        <v>215043.44893797993</v>
      </c>
      <c r="H2285" s="105">
        <v>-2.0224466452618686E-2</v>
      </c>
      <c r="I2285" s="81">
        <v>174921.41419786811</v>
      </c>
      <c r="J2285" s="105">
        <v>0.20450838386628029</v>
      </c>
      <c r="K2285" s="83">
        <v>56013.248655865224</v>
      </c>
      <c r="L2285" s="83">
        <v>65072.013033503586</v>
      </c>
      <c r="M2285" s="105">
        <v>-0.13921137452708407</v>
      </c>
      <c r="N2285" s="83">
        <v>63086.179658739376</v>
      </c>
      <c r="O2285" s="105">
        <v>-0.11211537996332505</v>
      </c>
      <c r="P2285" s="83">
        <v>60808.882667140671</v>
      </c>
      <c r="Q2285" s="105">
        <v>-7.8864037636180204E-2</v>
      </c>
      <c r="R2285" s="83">
        <v>13744.569939449453</v>
      </c>
      <c r="S2285" s="83">
        <v>16130.636585403914</v>
      </c>
      <c r="T2285" s="105">
        <v>-0.14792141855787233</v>
      </c>
      <c r="U2285" s="83">
        <v>15693.363155217994</v>
      </c>
      <c r="V2285" s="105">
        <v>-0.12417945066928329</v>
      </c>
      <c r="W2285" s="83">
        <v>15113.418272310679</v>
      </c>
      <c r="X2285" s="105">
        <v>-9.0571722968131915E-2</v>
      </c>
      <c r="Y2285" s="80"/>
      <c r="Z2285" s="80"/>
      <c r="AA2285" s="80"/>
      <c r="AB2285" s="80"/>
      <c r="AC2285" s="84">
        <v>3.761508481922629</v>
      </c>
      <c r="AD2285" s="84">
        <v>3.6651778907763615</v>
      </c>
      <c r="AE2285" s="105">
        <v>2.6282650942724823E-2</v>
      </c>
      <c r="AF2285" s="84">
        <v>3.408725177229682</v>
      </c>
      <c r="AG2285" s="105">
        <v>0.10349420570761847</v>
      </c>
      <c r="AH2285" s="84">
        <v>2.8765766862608459</v>
      </c>
      <c r="AI2285" s="105">
        <v>0.30763365353282923</v>
      </c>
      <c r="AJ2285" s="84">
        <v>15.329276277633596</v>
      </c>
      <c r="AK2285" s="84">
        <v>14.785560521183641</v>
      </c>
      <c r="AL2285" s="105">
        <v>3.6773428756451988E-2</v>
      </c>
      <c r="AM2285" s="84">
        <v>13.702827546336279</v>
      </c>
      <c r="AN2285" s="105">
        <v>0.11869438813248298</v>
      </c>
      <c r="AO2285" s="84">
        <v>11.573914719103749</v>
      </c>
      <c r="AP2285" s="105">
        <v>0.32446770601577851</v>
      </c>
      <c r="AQ2285" s="108">
        <v>2.4211248679603945</v>
      </c>
      <c r="AR2285" s="108">
        <v>0.74247214982185328</v>
      </c>
    </row>
    <row r="2286" spans="1:44" x14ac:dyDescent="0.25">
      <c r="A2286" s="80" t="s">
        <v>326</v>
      </c>
      <c r="B2286" s="80" t="s">
        <v>351</v>
      </c>
      <c r="C2286" s="80" t="s">
        <v>292</v>
      </c>
      <c r="D2286" s="81">
        <v>4236589.8910408514</v>
      </c>
      <c r="E2286" s="81">
        <v>4782556.9582593963</v>
      </c>
      <c r="F2286" s="105">
        <v>-0.11415798535878781</v>
      </c>
      <c r="G2286" s="81">
        <v>4522443.9142181249</v>
      </c>
      <c r="H2286" s="105">
        <v>-6.3207864729637936E-2</v>
      </c>
      <c r="I2286" s="81">
        <v>4105718.5728220367</v>
      </c>
      <c r="J2286" s="105">
        <v>3.1875374772426544E-2</v>
      </c>
      <c r="K2286" s="83">
        <v>1699139.7210358356</v>
      </c>
      <c r="L2286" s="83">
        <v>1938540.2527519804</v>
      </c>
      <c r="M2286" s="105">
        <v>-0.12349525957807084</v>
      </c>
      <c r="N2286" s="83">
        <v>1827521.7802177432</v>
      </c>
      <c r="O2286" s="105">
        <v>-7.0249263550014374E-2</v>
      </c>
      <c r="P2286" s="83">
        <v>1855346.1956078729</v>
      </c>
      <c r="Q2286" s="105">
        <v>-8.419262935500775E-2</v>
      </c>
      <c r="R2286" s="83">
        <v>1011103.9002355522</v>
      </c>
      <c r="S2286" s="83">
        <v>1142244.7856942927</v>
      </c>
      <c r="T2286" s="105">
        <v>-0.1148097912997072</v>
      </c>
      <c r="U2286" s="83">
        <v>1074698.6013291047</v>
      </c>
      <c r="V2286" s="105">
        <v>-5.9174452274250167E-2</v>
      </c>
      <c r="W2286" s="83">
        <v>1065455.0026888244</v>
      </c>
      <c r="X2286" s="105">
        <v>-5.1012104984358431E-2</v>
      </c>
      <c r="Y2286" s="80"/>
      <c r="Z2286" s="80"/>
      <c r="AA2286" s="80"/>
      <c r="AB2286" s="80"/>
      <c r="AC2286" s="84">
        <v>2.4933734634007183</v>
      </c>
      <c r="AD2286" s="84">
        <v>2.467091901481028</v>
      </c>
      <c r="AE2286" s="105">
        <v>1.0652850793240885E-2</v>
      </c>
      <c r="AF2286" s="84">
        <v>2.474632019805143</v>
      </c>
      <c r="AG2286" s="105">
        <v>7.5734264511177771E-3</v>
      </c>
      <c r="AH2286" s="84">
        <v>2.2129123839752545</v>
      </c>
      <c r="AI2286" s="105">
        <v>0.12673844724102734</v>
      </c>
      <c r="AJ2286" s="84">
        <v>4.1900638401789099</v>
      </c>
      <c r="AK2286" s="84">
        <v>4.1869807751868233</v>
      </c>
      <c r="AL2286" s="105">
        <v>7.3634562889746775E-4</v>
      </c>
      <c r="AM2286" s="84">
        <v>4.2081044012015214</v>
      </c>
      <c r="AN2286" s="105">
        <v>-4.2870992025436658E-3</v>
      </c>
      <c r="AO2286" s="84">
        <v>3.8534884743707454</v>
      </c>
      <c r="AP2286" s="105">
        <v>8.7343031657341474E-2</v>
      </c>
      <c r="AQ2286" s="108">
        <v>48.683389430346573</v>
      </c>
      <c r="AR2286" s="108">
        <v>54.619132487110868</v>
      </c>
    </row>
    <row r="2287" spans="1:44" x14ac:dyDescent="0.25">
      <c r="A2287" s="80" t="s">
        <v>326</v>
      </c>
      <c r="B2287" s="80" t="s">
        <v>351</v>
      </c>
      <c r="C2287" s="80" t="s">
        <v>293</v>
      </c>
      <c r="D2287" s="80"/>
      <c r="E2287" s="80"/>
      <c r="F2287" s="80"/>
      <c r="G2287" s="81">
        <v>52.280276048183438</v>
      </c>
      <c r="H2287" s="105">
        <v>-1</v>
      </c>
      <c r="I2287" s="81">
        <v>6.7596339452266694</v>
      </c>
      <c r="J2287" s="105">
        <v>-1</v>
      </c>
      <c r="K2287" s="80"/>
      <c r="L2287" s="80"/>
      <c r="M2287" s="80"/>
      <c r="N2287" s="83">
        <v>15.267258673092471</v>
      </c>
      <c r="O2287" s="105">
        <v>-1</v>
      </c>
      <c r="P2287" s="83">
        <v>1.97530095214222</v>
      </c>
      <c r="Q2287" s="105">
        <v>-1</v>
      </c>
      <c r="R2287" s="80"/>
      <c r="S2287" s="80"/>
      <c r="T2287" s="80"/>
      <c r="U2287" s="83">
        <v>6.5431014499582858</v>
      </c>
      <c r="V2287" s="105">
        <v>-1</v>
      </c>
      <c r="W2287" s="83">
        <v>0.84655760552714554</v>
      </c>
      <c r="X2287" s="105">
        <v>-1</v>
      </c>
      <c r="Y2287" s="80"/>
      <c r="Z2287" s="80"/>
      <c r="AA2287" s="80"/>
      <c r="AB2287" s="80"/>
      <c r="AC2287" s="80"/>
      <c r="AD2287" s="80"/>
      <c r="AE2287" s="80"/>
      <c r="AF2287" s="84">
        <v>3.4243394421766071</v>
      </c>
      <c r="AG2287" s="105">
        <v>-1</v>
      </c>
      <c r="AH2287" s="84">
        <v>3.4220780068454002</v>
      </c>
      <c r="AI2287" s="105">
        <v>-1</v>
      </c>
      <c r="AJ2287" s="80"/>
      <c r="AK2287" s="80"/>
      <c r="AL2287" s="80"/>
      <c r="AM2287" s="84">
        <v>7.9901368560496246</v>
      </c>
      <c r="AN2287" s="105">
        <v>-1</v>
      </c>
      <c r="AO2287" s="84">
        <v>7.9848481675591261</v>
      </c>
      <c r="AP2287" s="105">
        <v>-1</v>
      </c>
      <c r="AQ2287" s="80"/>
      <c r="AR2287" s="80"/>
    </row>
    <row r="2288" spans="1:44" x14ac:dyDescent="0.25">
      <c r="A2288" s="80" t="s">
        <v>326</v>
      </c>
      <c r="B2288" s="80" t="s">
        <v>352</v>
      </c>
      <c r="C2288" s="80" t="s">
        <v>281</v>
      </c>
      <c r="D2288" s="81">
        <v>1035174315.6209553</v>
      </c>
      <c r="E2288" s="81">
        <v>979015161.6349287</v>
      </c>
      <c r="F2288" s="105">
        <v>5.7362905281510029E-2</v>
      </c>
      <c r="G2288" s="81">
        <v>895964793.26997662</v>
      </c>
      <c r="H2288" s="105">
        <v>0.15537387562173038</v>
      </c>
      <c r="I2288" s="81">
        <v>851902996.27188003</v>
      </c>
      <c r="J2288" s="105">
        <v>0.2151316759667615</v>
      </c>
      <c r="K2288" s="83">
        <v>371885025.60354978</v>
      </c>
      <c r="L2288" s="83">
        <v>375964773.47746748</v>
      </c>
      <c r="M2288" s="105">
        <v>-1.0851409923813537E-2</v>
      </c>
      <c r="N2288" s="83">
        <v>356195516.81247431</v>
      </c>
      <c r="O2288" s="105">
        <v>4.4047462841413296E-2</v>
      </c>
      <c r="P2288" s="83">
        <v>335031381.3073253</v>
      </c>
      <c r="Q2288" s="105">
        <v>0.11000057413254227</v>
      </c>
      <c r="R2288" s="83">
        <v>562619088.73652983</v>
      </c>
      <c r="S2288" s="83">
        <v>576044249.6833812</v>
      </c>
      <c r="T2288" s="105">
        <v>-2.3305780683047214E-2</v>
      </c>
      <c r="U2288" s="83">
        <v>552713409.63645089</v>
      </c>
      <c r="V2288" s="105">
        <v>1.7921908402031415E-2</v>
      </c>
      <c r="W2288" s="83">
        <v>524167577.82783461</v>
      </c>
      <c r="X2288" s="105">
        <v>7.3357285981020384E-2</v>
      </c>
      <c r="Y2288" s="80"/>
      <c r="Z2288" s="80"/>
      <c r="AA2288" s="80"/>
      <c r="AB2288" s="80"/>
      <c r="AC2288" s="84">
        <v>2.7835869807904259</v>
      </c>
      <c r="AD2288" s="84">
        <v>2.6040076908790595</v>
      </c>
      <c r="AE2288" s="105">
        <v>6.8962657268782535E-2</v>
      </c>
      <c r="AF2288" s="84">
        <v>2.5153735827104016</v>
      </c>
      <c r="AG2288" s="105">
        <v>0.1066296473508381</v>
      </c>
      <c r="AH2288" s="84">
        <v>2.5427558246862456</v>
      </c>
      <c r="AI2288" s="105">
        <v>9.4712655366307838E-2</v>
      </c>
      <c r="AJ2288" s="84">
        <v>1.8399203588090831</v>
      </c>
      <c r="AK2288" s="84">
        <v>1.6995485367192498</v>
      </c>
      <c r="AL2288" s="105">
        <v>8.2593594155776384E-2</v>
      </c>
      <c r="AM2288" s="84">
        <v>1.6210295926406064</v>
      </c>
      <c r="AN2288" s="105">
        <v>0.13503193720967827</v>
      </c>
      <c r="AO2288" s="84">
        <v>1.6252493139735775</v>
      </c>
      <c r="AP2288" s="105">
        <v>0.13208499335443841</v>
      </c>
      <c r="AQ2288" s="80"/>
      <c r="AR2288" s="80"/>
    </row>
    <row r="2289" spans="1:44" x14ac:dyDescent="0.25">
      <c r="A2289" s="80" t="s">
        <v>326</v>
      </c>
      <c r="B2289" s="80" t="s">
        <v>352</v>
      </c>
      <c r="C2289" s="80" t="s">
        <v>313</v>
      </c>
      <c r="D2289" s="81">
        <v>498737460.00124252</v>
      </c>
      <c r="E2289" s="81">
        <v>489998673.82296479</v>
      </c>
      <c r="F2289" s="105">
        <v>1.7834305774947937E-2</v>
      </c>
      <c r="G2289" s="81">
        <v>454217883.69361335</v>
      </c>
      <c r="H2289" s="105">
        <v>9.8013702026887292E-2</v>
      </c>
      <c r="I2289" s="81">
        <v>424627096.15056682</v>
      </c>
      <c r="J2289" s="105">
        <v>0.17453046337014066</v>
      </c>
      <c r="K2289" s="83">
        <v>209017756.9651601</v>
      </c>
      <c r="L2289" s="83">
        <v>215101181.27888727</v>
      </c>
      <c r="M2289" s="105">
        <v>-2.828168714629125E-2</v>
      </c>
      <c r="N2289" s="83">
        <v>204756168.50767243</v>
      </c>
      <c r="O2289" s="105">
        <v>2.0812991806534935E-2</v>
      </c>
      <c r="P2289" s="83">
        <v>192918831.25564006</v>
      </c>
      <c r="Q2289" s="105">
        <v>8.3449218537857917E-2</v>
      </c>
      <c r="R2289" s="83">
        <v>257569544.12131166</v>
      </c>
      <c r="S2289" s="83">
        <v>268666064.26364923</v>
      </c>
      <c r="T2289" s="105">
        <v>-4.1302276760373603E-2</v>
      </c>
      <c r="U2289" s="83">
        <v>259307090.36992612</v>
      </c>
      <c r="V2289" s="105">
        <v>-6.7007278749519955E-3</v>
      </c>
      <c r="W2289" s="83">
        <v>243216117.78808585</v>
      </c>
      <c r="X2289" s="105">
        <v>5.901511159606599E-2</v>
      </c>
      <c r="Y2289" s="80"/>
      <c r="Z2289" s="80"/>
      <c r="AA2289" s="80"/>
      <c r="AB2289" s="80"/>
      <c r="AC2289" s="84">
        <v>2.3861009095240364</v>
      </c>
      <c r="AD2289" s="84">
        <v>2.2779915522065961</v>
      </c>
      <c r="AE2289" s="105">
        <v>4.745819062090869E-2</v>
      </c>
      <c r="AF2289" s="84">
        <v>2.2183355305195276</v>
      </c>
      <c r="AG2289" s="105">
        <v>7.5626692489219008E-2</v>
      </c>
      <c r="AH2289" s="84">
        <v>2.2010660824908594</v>
      </c>
      <c r="AI2289" s="105">
        <v>8.4066002608963186E-2</v>
      </c>
      <c r="AJ2289" s="84">
        <v>1.9363215542531074</v>
      </c>
      <c r="AK2289" s="84">
        <v>1.8238204931684856</v>
      </c>
      <c r="AL2289" s="105">
        <v>6.1684283900756046E-2</v>
      </c>
      <c r="AM2289" s="84">
        <v>1.7516600994042566</v>
      </c>
      <c r="AN2289" s="105">
        <v>0.1054208261703595</v>
      </c>
      <c r="AO2289" s="84">
        <v>1.7458838666298602</v>
      </c>
      <c r="AP2289" s="105">
        <v>0.10907809577899109</v>
      </c>
      <c r="AQ2289" s="80"/>
      <c r="AR2289" s="80"/>
    </row>
    <row r="2290" spans="1:44" x14ac:dyDescent="0.25">
      <c r="A2290" s="80" t="s">
        <v>326</v>
      </c>
      <c r="B2290" s="80" t="s">
        <v>352</v>
      </c>
      <c r="C2290" s="80" t="s">
        <v>328</v>
      </c>
      <c r="D2290" s="81">
        <v>17621231.973718442</v>
      </c>
      <c r="E2290" s="81">
        <v>18701418.315744661</v>
      </c>
      <c r="F2290" s="105">
        <v>-5.7759594688966104E-2</v>
      </c>
      <c r="G2290" s="81">
        <v>16799448.475634284</v>
      </c>
      <c r="H2290" s="105">
        <v>4.8917290307242081E-2</v>
      </c>
      <c r="I2290" s="81">
        <v>15575714.168044217</v>
      </c>
      <c r="J2290" s="105">
        <v>0.13132738464544338</v>
      </c>
      <c r="K2290" s="83">
        <v>6748786.9947351534</v>
      </c>
      <c r="L2290" s="83">
        <v>7375267.2901136391</v>
      </c>
      <c r="M2290" s="105">
        <v>-8.4943402148728475E-2</v>
      </c>
      <c r="N2290" s="83">
        <v>6821294.0968994293</v>
      </c>
      <c r="O2290" s="105">
        <v>-1.0629522951844802E-2</v>
      </c>
      <c r="P2290" s="83">
        <v>6498157.9748986484</v>
      </c>
      <c r="Q2290" s="105">
        <v>3.856924082249847E-2</v>
      </c>
      <c r="R2290" s="83">
        <v>4112687.814362308</v>
      </c>
      <c r="S2290" s="83">
        <v>4501819.5175184691</v>
      </c>
      <c r="T2290" s="105">
        <v>-8.6438761403447278E-2</v>
      </c>
      <c r="U2290" s="83">
        <v>4076821.0868796012</v>
      </c>
      <c r="V2290" s="105">
        <v>8.7977192813627168E-3</v>
      </c>
      <c r="W2290" s="83">
        <v>3833210.1523577371</v>
      </c>
      <c r="X2290" s="105">
        <v>7.2909559063092169E-2</v>
      </c>
      <c r="Y2290" s="80"/>
      <c r="Z2290" s="80"/>
      <c r="AA2290" s="80"/>
      <c r="AB2290" s="80"/>
      <c r="AC2290" s="84">
        <v>2.6110220973732128</v>
      </c>
      <c r="AD2290" s="84">
        <v>2.5356936338854381</v>
      </c>
      <c r="AE2290" s="105">
        <v>2.9707241632479481E-2</v>
      </c>
      <c r="AF2290" s="84">
        <v>2.462794923806372</v>
      </c>
      <c r="AG2290" s="105">
        <v>6.0186567762511189E-2</v>
      </c>
      <c r="AH2290" s="84">
        <v>2.3969429841827061</v>
      </c>
      <c r="AI2290" s="105">
        <v>8.9313394020301209E-2</v>
      </c>
      <c r="AJ2290" s="84">
        <v>4.2846023741898582</v>
      </c>
      <c r="AK2290" s="84">
        <v>4.154191042748292</v>
      </c>
      <c r="AL2290" s="105">
        <v>3.139271403254721E-2</v>
      </c>
      <c r="AM2290" s="84">
        <v>4.1207225231688014</v>
      </c>
      <c r="AN2290" s="105">
        <v>3.9769688470805989E-2</v>
      </c>
      <c r="AO2290" s="84">
        <v>4.0633603556705289</v>
      </c>
      <c r="AP2290" s="105">
        <v>5.4448042790637592E-2</v>
      </c>
      <c r="AQ2290" s="108">
        <v>99.999999999999957</v>
      </c>
      <c r="AR2290" s="108">
        <v>99.999999999999972</v>
      </c>
    </row>
    <row r="2291" spans="1:44" x14ac:dyDescent="0.25">
      <c r="A2291" s="80" t="s">
        <v>326</v>
      </c>
      <c r="B2291" s="80" t="s">
        <v>352</v>
      </c>
      <c r="C2291" s="80" t="s">
        <v>270</v>
      </c>
      <c r="D2291" s="81">
        <v>7769099.215818298</v>
      </c>
      <c r="E2291" s="81">
        <v>8395331.0712236036</v>
      </c>
      <c r="F2291" s="105">
        <v>-7.4592871929949206E-2</v>
      </c>
      <c r="G2291" s="81">
        <v>7959475.4501235224</v>
      </c>
      <c r="H2291" s="105">
        <v>-2.3918188516087444E-2</v>
      </c>
      <c r="I2291" s="81">
        <v>7644885.2900437918</v>
      </c>
      <c r="J2291" s="105">
        <v>1.6247977708216833E-2</v>
      </c>
      <c r="K2291" s="83">
        <v>3389707.1610103827</v>
      </c>
      <c r="L2291" s="83">
        <v>3751837.8300068323</v>
      </c>
      <c r="M2291" s="105">
        <v>-9.6520874676448931E-2</v>
      </c>
      <c r="N2291" s="83">
        <v>3632855.7108829319</v>
      </c>
      <c r="O2291" s="105">
        <v>-6.6930417617234311E-2</v>
      </c>
      <c r="P2291" s="83">
        <v>3607444.6289044884</v>
      </c>
      <c r="Q2291" s="105">
        <v>-6.0357812882142113E-2</v>
      </c>
      <c r="R2291" s="83">
        <v>2115440.6387346978</v>
      </c>
      <c r="S2291" s="83">
        <v>2308446.2047788701</v>
      </c>
      <c r="T2291" s="105">
        <v>-8.3608431352924076E-2</v>
      </c>
      <c r="U2291" s="83">
        <v>2177833.9196599196</v>
      </c>
      <c r="V2291" s="105">
        <v>-2.8649237373878714E-2</v>
      </c>
      <c r="W2291" s="83">
        <v>2141760.4005184127</v>
      </c>
      <c r="X2291" s="105">
        <v>-1.2288845090862721E-2</v>
      </c>
      <c r="Y2291" s="80"/>
      <c r="Z2291" s="80"/>
      <c r="AA2291" s="80"/>
      <c r="AB2291" s="80"/>
      <c r="AC2291" s="84">
        <v>2.2919676676443439</v>
      </c>
      <c r="AD2291" s="84">
        <v>2.2376583028398951</v>
      </c>
      <c r="AE2291" s="105">
        <v>2.4270624668441463E-2</v>
      </c>
      <c r="AF2291" s="84">
        <v>2.1909693319994386</v>
      </c>
      <c r="AG2291" s="105">
        <v>4.6097557902709717E-2</v>
      </c>
      <c r="AH2291" s="84">
        <v>2.1191968488690001</v>
      </c>
      <c r="AI2291" s="105">
        <v>8.1526555151094318E-2</v>
      </c>
      <c r="AJ2291" s="84">
        <v>3.6725678204164622</v>
      </c>
      <c r="AK2291" s="84">
        <v>3.636788699621357</v>
      </c>
      <c r="AL2291" s="105">
        <v>9.838108218613412E-3</v>
      </c>
      <c r="AM2291" s="84">
        <v>3.6547669582474116</v>
      </c>
      <c r="AN2291" s="105">
        <v>4.8705874744984484E-3</v>
      </c>
      <c r="AO2291" s="84">
        <v>3.5694400214857596</v>
      </c>
      <c r="AP2291" s="105">
        <v>2.8891870520288587E-2</v>
      </c>
      <c r="AQ2291" s="80"/>
      <c r="AR2291" s="80"/>
    </row>
    <row r="2292" spans="1:44" x14ac:dyDescent="0.25">
      <c r="A2292" s="80" t="s">
        <v>326</v>
      </c>
      <c r="B2292" s="80" t="s">
        <v>352</v>
      </c>
      <c r="C2292" s="80" t="s">
        <v>271</v>
      </c>
      <c r="D2292" s="81">
        <v>8422684.4819104895</v>
      </c>
      <c r="E2292" s="81">
        <v>8982767.2354667056</v>
      </c>
      <c r="F2292" s="105">
        <v>-6.2350803363226258E-2</v>
      </c>
      <c r="G2292" s="81">
        <v>7823678.6251440626</v>
      </c>
      <c r="H2292" s="105">
        <v>7.6563198140746358E-2</v>
      </c>
      <c r="I2292" s="81">
        <v>7043116.4995973343</v>
      </c>
      <c r="J2292" s="105">
        <v>0.19587465043237992</v>
      </c>
      <c r="K2292" s="83">
        <v>3009115.4055334376</v>
      </c>
      <c r="L2292" s="83">
        <v>3287124.5021420289</v>
      </c>
      <c r="M2292" s="105">
        <v>-8.4575164837057071E-2</v>
      </c>
      <c r="N2292" s="83">
        <v>2922854.0445282189</v>
      </c>
      <c r="O2292" s="105">
        <v>2.9512715890383175E-2</v>
      </c>
      <c r="P2292" s="83">
        <v>2647756.5619297409</v>
      </c>
      <c r="Q2292" s="105">
        <v>0.13647736683931799</v>
      </c>
      <c r="R2292" s="83">
        <v>1872591.6656766417</v>
      </c>
      <c r="S2292" s="83">
        <v>2072427.0426166656</v>
      </c>
      <c r="T2292" s="105">
        <v>-9.6425771730767343E-2</v>
      </c>
      <c r="U2292" s="83">
        <v>1802425.7847933958</v>
      </c>
      <c r="V2292" s="105">
        <v>3.8928582510979096E-2</v>
      </c>
      <c r="W2292" s="83">
        <v>1601912.118765027</v>
      </c>
      <c r="X2292" s="105">
        <v>0.16897278180296901</v>
      </c>
      <c r="Y2292" s="80"/>
      <c r="Z2292" s="80"/>
      <c r="AA2292" s="80"/>
      <c r="AB2292" s="80"/>
      <c r="AC2292" s="84">
        <v>2.7990566484828348</v>
      </c>
      <c r="AD2292" s="84">
        <v>2.7327128101211731</v>
      </c>
      <c r="AE2292" s="105">
        <v>2.4277647514200328E-2</v>
      </c>
      <c r="AF2292" s="84">
        <v>2.6767257296992026</v>
      </c>
      <c r="AG2292" s="105">
        <v>4.5701700934962459E-2</v>
      </c>
      <c r="AH2292" s="84">
        <v>2.6600317419151867</v>
      </c>
      <c r="AI2292" s="105">
        <v>5.2264378795552291E-2</v>
      </c>
      <c r="AJ2292" s="84">
        <v>4.4978756641358002</v>
      </c>
      <c r="AK2292" s="84">
        <v>4.3344190414177284</v>
      </c>
      <c r="AL2292" s="105">
        <v>3.7711310594604489E-2</v>
      </c>
      <c r="AM2292" s="84">
        <v>4.3406384280287336</v>
      </c>
      <c r="AN2292" s="105">
        <v>3.6224449171288073E-2</v>
      </c>
      <c r="AO2292" s="84">
        <v>4.3966934372324564</v>
      </c>
      <c r="AP2292" s="105">
        <v>2.3013254926191523E-2</v>
      </c>
      <c r="AQ2292" s="80"/>
      <c r="AR2292" s="80"/>
    </row>
    <row r="2293" spans="1:44" x14ac:dyDescent="0.25">
      <c r="A2293" s="80" t="s">
        <v>326</v>
      </c>
      <c r="B2293" s="80" t="s">
        <v>352</v>
      </c>
      <c r="C2293" s="80" t="s">
        <v>127</v>
      </c>
      <c r="D2293" s="81">
        <v>1429448.2759896563</v>
      </c>
      <c r="E2293" s="81">
        <v>1323320.0090543525</v>
      </c>
      <c r="F2293" s="105">
        <v>8.0198490319165733E-2</v>
      </c>
      <c r="G2293" s="81">
        <v>1016294.4003666996</v>
      </c>
      <c r="H2293" s="105">
        <v>0.40652971764272489</v>
      </c>
      <c r="I2293" s="81">
        <v>887712.3784030918</v>
      </c>
      <c r="J2293" s="105">
        <v>0.61026061004251708</v>
      </c>
      <c r="K2293" s="83">
        <v>349964.42819133343</v>
      </c>
      <c r="L2293" s="83">
        <v>336304.95796477806</v>
      </c>
      <c r="M2293" s="105">
        <v>4.0616321297249354E-2</v>
      </c>
      <c r="N2293" s="83">
        <v>265584.34148827911</v>
      </c>
      <c r="O2293" s="105">
        <v>0.31771484052940002</v>
      </c>
      <c r="P2293" s="83">
        <v>242956.78406441875</v>
      </c>
      <c r="Q2293" s="105">
        <v>0.44043900457022078</v>
      </c>
      <c r="R2293" s="83">
        <v>124655.50995096911</v>
      </c>
      <c r="S2293" s="83">
        <v>120946.27012293275</v>
      </c>
      <c r="T2293" s="105">
        <v>3.0668492912317127E-2</v>
      </c>
      <c r="U2293" s="83">
        <v>96561.382426284195</v>
      </c>
      <c r="V2293" s="105">
        <v>0.29094578825165657</v>
      </c>
      <c r="W2293" s="83">
        <v>89537.633074298545</v>
      </c>
      <c r="X2293" s="105">
        <v>0.39221359411555656</v>
      </c>
      <c r="Y2293" s="80"/>
      <c r="Z2293" s="80"/>
      <c r="AA2293" s="80"/>
      <c r="AB2293" s="80"/>
      <c r="AC2293" s="84">
        <v>4.0845530597988224</v>
      </c>
      <c r="AD2293" s="84">
        <v>3.934881058735229</v>
      </c>
      <c r="AE2293" s="105">
        <v>3.8037236406759864E-2</v>
      </c>
      <c r="AF2293" s="84">
        <v>3.8266352401335042</v>
      </c>
      <c r="AG2293" s="105">
        <v>6.7400680618913647E-2</v>
      </c>
      <c r="AH2293" s="84">
        <v>3.6537871614555097</v>
      </c>
      <c r="AI2293" s="105">
        <v>0.11789572826998339</v>
      </c>
      <c r="AJ2293" s="84">
        <v>11.467188867559106</v>
      </c>
      <c r="AK2293" s="84">
        <v>10.941387507934703</v>
      </c>
      <c r="AL2293" s="105">
        <v>4.8056186589049248E-2</v>
      </c>
      <c r="AM2293" s="84">
        <v>10.524853464505313</v>
      </c>
      <c r="AN2293" s="105">
        <v>8.9534301473344499E-2</v>
      </c>
      <c r="AO2293" s="84">
        <v>9.9144052385935417</v>
      </c>
      <c r="AP2293" s="105">
        <v>0.15661893896782475</v>
      </c>
      <c r="AQ2293" s="80"/>
      <c r="AR2293" s="80"/>
    </row>
    <row r="2294" spans="1:44" x14ac:dyDescent="0.25">
      <c r="A2294" s="80" t="s">
        <v>326</v>
      </c>
      <c r="B2294" s="80" t="s">
        <v>352</v>
      </c>
      <c r="C2294" s="80" t="s">
        <v>282</v>
      </c>
      <c r="D2294" s="81">
        <v>422400.669751457</v>
      </c>
      <c r="E2294" s="81">
        <v>386007.20247004152</v>
      </c>
      <c r="F2294" s="105">
        <v>9.4281834765090985E-2</v>
      </c>
      <c r="G2294" s="81">
        <v>304841.59899570944</v>
      </c>
      <c r="H2294" s="105">
        <v>0.38563985736540557</v>
      </c>
      <c r="I2294" s="81">
        <v>301736.56788141368</v>
      </c>
      <c r="J2294" s="105">
        <v>0.39989883465986081</v>
      </c>
      <c r="K2294" s="83">
        <v>111992.75189120405</v>
      </c>
      <c r="L2294" s="83">
        <v>104976.05133683408</v>
      </c>
      <c r="M2294" s="105">
        <v>6.6840964820210874E-2</v>
      </c>
      <c r="N2294" s="83">
        <v>78987.315566574209</v>
      </c>
      <c r="O2294" s="105">
        <v>0.41785742543448406</v>
      </c>
      <c r="P2294" s="83">
        <v>80395.924206519107</v>
      </c>
      <c r="Q2294" s="105">
        <v>0.39301529270961277</v>
      </c>
      <c r="R2294" s="83">
        <v>42311.33318915264</v>
      </c>
      <c r="S2294" s="83">
        <v>40518.95257428386</v>
      </c>
      <c r="T2294" s="105">
        <v>4.4235610769621653E-2</v>
      </c>
      <c r="U2294" s="83">
        <v>28445.218960282637</v>
      </c>
      <c r="V2294" s="105">
        <v>0.48746730507615071</v>
      </c>
      <c r="W2294" s="83">
        <v>30490.233495614353</v>
      </c>
      <c r="X2294" s="105">
        <v>0.38770118619257565</v>
      </c>
      <c r="Y2294" s="80"/>
      <c r="Z2294" s="80"/>
      <c r="AA2294" s="80"/>
      <c r="AB2294" s="80"/>
      <c r="AC2294" s="84">
        <v>3.7716786365049799</v>
      </c>
      <c r="AD2294" s="84">
        <v>3.6770977528147797</v>
      </c>
      <c r="AE2294" s="105">
        <v>2.5721612545600552E-2</v>
      </c>
      <c r="AF2294" s="84">
        <v>3.8593740882202114</v>
      </c>
      <c r="AG2294" s="105">
        <v>-2.272271350499561E-2</v>
      </c>
      <c r="AH2294" s="84">
        <v>3.7531326476989069</v>
      </c>
      <c r="AI2294" s="105">
        <v>4.9414690465160709E-3</v>
      </c>
      <c r="AJ2294" s="84">
        <v>9.9831567079939685</v>
      </c>
      <c r="AK2294" s="84">
        <v>9.5265839303809763</v>
      </c>
      <c r="AL2294" s="105">
        <v>4.7926180144904622E-2</v>
      </c>
      <c r="AM2294" s="84">
        <v>10.716795656287699</v>
      </c>
      <c r="AN2294" s="105">
        <v>-6.8456931700782597E-2</v>
      </c>
      <c r="AO2294" s="84">
        <v>9.8961711108186421</v>
      </c>
      <c r="AP2294" s="105">
        <v>8.7898234783180366E-3</v>
      </c>
      <c r="AQ2294" s="108">
        <v>2.3971120202120666</v>
      </c>
      <c r="AR2294" s="108">
        <v>1.0288000232206587</v>
      </c>
    </row>
    <row r="2295" spans="1:44" x14ac:dyDescent="0.25">
      <c r="A2295" s="80" t="s">
        <v>326</v>
      </c>
      <c r="B2295" s="80" t="s">
        <v>352</v>
      </c>
      <c r="C2295" s="80" t="s">
        <v>283</v>
      </c>
      <c r="D2295" s="81">
        <v>35.638715211153027</v>
      </c>
      <c r="E2295" s="81">
        <v>130.07359759211539</v>
      </c>
      <c r="F2295" s="105">
        <v>-0.72601115160273444</v>
      </c>
      <c r="G2295" s="81">
        <v>37.742899975776673</v>
      </c>
      <c r="H2295" s="105">
        <v>-5.5750479321252697E-2</v>
      </c>
      <c r="I2295" s="80"/>
      <c r="J2295" s="80"/>
      <c r="K2295" s="83">
        <v>3.5674389600753784</v>
      </c>
      <c r="L2295" s="83">
        <v>13.020380139350891</v>
      </c>
      <c r="M2295" s="105">
        <v>-0.72601115160273444</v>
      </c>
      <c r="N2295" s="83">
        <v>3.7780680656433105</v>
      </c>
      <c r="O2295" s="105">
        <v>-5.5750479321252586E-2</v>
      </c>
      <c r="P2295" s="80"/>
      <c r="Q2295" s="80"/>
      <c r="R2295" s="83">
        <v>7.6343197488005501</v>
      </c>
      <c r="S2295" s="83">
        <v>27.863614864103141</v>
      </c>
      <c r="T2295" s="105">
        <v>-0.72601115160273444</v>
      </c>
      <c r="U2295" s="83">
        <v>8.0850660568117974</v>
      </c>
      <c r="V2295" s="105">
        <v>-5.5750479321252586E-2</v>
      </c>
      <c r="W2295" s="80"/>
      <c r="X2295" s="80"/>
      <c r="Y2295" s="80"/>
      <c r="Z2295" s="80"/>
      <c r="AA2295" s="80"/>
      <c r="AB2295" s="80"/>
      <c r="AC2295" s="84">
        <v>9.9899999999999984</v>
      </c>
      <c r="AD2295" s="84">
        <v>9.9899999999999984</v>
      </c>
      <c r="AE2295" s="105">
        <v>0</v>
      </c>
      <c r="AF2295" s="84">
        <v>9.99</v>
      </c>
      <c r="AG2295" s="105">
        <v>-1.778134974374625E-16</v>
      </c>
      <c r="AH2295" s="80"/>
      <c r="AI2295" s="80"/>
      <c r="AJ2295" s="84">
        <v>4.6682240702260769</v>
      </c>
      <c r="AK2295" s="84">
        <v>4.6682240702260769</v>
      </c>
      <c r="AL2295" s="105">
        <v>0</v>
      </c>
      <c r="AM2295" s="84">
        <v>4.6682240702260778</v>
      </c>
      <c r="AN2295" s="105">
        <v>-1.9026045158477398E-16</v>
      </c>
      <c r="AO2295" s="80"/>
      <c r="AP2295" s="80"/>
      <c r="AQ2295" s="108">
        <v>2.0224871487026062E-4</v>
      </c>
      <c r="AR2295" s="108">
        <v>1.8562847688414412E-4</v>
      </c>
    </row>
    <row r="2296" spans="1:44" x14ac:dyDescent="0.25">
      <c r="A2296" s="80" t="s">
        <v>326</v>
      </c>
      <c r="B2296" s="80" t="s">
        <v>352</v>
      </c>
      <c r="C2296" s="80" t="s">
        <v>284</v>
      </c>
      <c r="D2296" s="81">
        <v>7504.388789912462</v>
      </c>
      <c r="E2296" s="81">
        <v>620.78988324403758</v>
      </c>
      <c r="F2296" s="105">
        <v>11.088452135684088</v>
      </c>
      <c r="G2296" s="81">
        <v>1888.8792516124249</v>
      </c>
      <c r="H2296" s="105">
        <v>2.9729319825533618</v>
      </c>
      <c r="I2296" s="81">
        <v>1254.9836819517614</v>
      </c>
      <c r="J2296" s="105">
        <v>4.9796704115240544</v>
      </c>
      <c r="K2296" s="83">
        <v>529.56026831230656</v>
      </c>
      <c r="L2296" s="83">
        <v>48.705543723263872</v>
      </c>
      <c r="M2296" s="105">
        <v>9.8726897973087553</v>
      </c>
      <c r="N2296" s="83">
        <v>166.86108362674713</v>
      </c>
      <c r="O2296" s="105">
        <v>2.1736595304444029</v>
      </c>
      <c r="P2296" s="83">
        <v>95.761259078979492</v>
      </c>
      <c r="Q2296" s="105">
        <v>4.5300052798548682</v>
      </c>
      <c r="R2296" s="83">
        <v>137.7441208519179</v>
      </c>
      <c r="S2296" s="83">
        <v>20.43466638417792</v>
      </c>
      <c r="T2296" s="105">
        <v>5.7407080821524898</v>
      </c>
      <c r="U2296" s="83">
        <v>70.623372505091197</v>
      </c>
      <c r="V2296" s="105">
        <v>0.95040417875807337</v>
      </c>
      <c r="W2296" s="83">
        <v>36.049742752228212</v>
      </c>
      <c r="X2296" s="105">
        <v>2.8209460133638267</v>
      </c>
      <c r="Y2296" s="80"/>
      <c r="Z2296" s="80"/>
      <c r="AA2296" s="80"/>
      <c r="AB2296" s="80"/>
      <c r="AC2296" s="84">
        <v>14.17098154630961</v>
      </c>
      <c r="AD2296" s="84">
        <v>12.745774624162989</v>
      </c>
      <c r="AE2296" s="105">
        <v>0.11181799177939053</v>
      </c>
      <c r="AF2296" s="84">
        <v>11.320070627358946</v>
      </c>
      <c r="AG2296" s="105">
        <v>0.25184568301724475</v>
      </c>
      <c r="AH2296" s="84">
        <v>13.105338150542783</v>
      </c>
      <c r="AI2296" s="105">
        <v>8.1313689393256228E-2</v>
      </c>
      <c r="AJ2296" s="84">
        <v>54.480646749200069</v>
      </c>
      <c r="AK2296" s="84">
        <v>30.379252177304963</v>
      </c>
      <c r="AL2296" s="105">
        <v>0.79335048905187422</v>
      </c>
      <c r="AM2296" s="84">
        <v>26.745809278313022</v>
      </c>
      <c r="AN2296" s="105">
        <v>1.036978809737344</v>
      </c>
      <c r="AO2296" s="84">
        <v>34.812555822584656</v>
      </c>
      <c r="AP2296" s="105">
        <v>0.56497118530595603</v>
      </c>
      <c r="AQ2296" s="108">
        <v>4.2587197087610211E-2</v>
      </c>
      <c r="AR2296" s="108">
        <v>3.3492481576376533E-3</v>
      </c>
    </row>
    <row r="2297" spans="1:44" x14ac:dyDescent="0.25">
      <c r="A2297" s="80" t="s">
        <v>326</v>
      </c>
      <c r="B2297" s="80" t="s">
        <v>352</v>
      </c>
      <c r="C2297" s="80" t="s">
        <v>285</v>
      </c>
      <c r="D2297" s="81">
        <v>6025659.6755434545</v>
      </c>
      <c r="E2297" s="81">
        <v>6432161.9334017029</v>
      </c>
      <c r="F2297" s="105">
        <v>-6.3198386804802706E-2</v>
      </c>
      <c r="G2297" s="81">
        <v>5587331.7522341553</v>
      </c>
      <c r="H2297" s="105">
        <v>7.8450312733628E-2</v>
      </c>
      <c r="I2297" s="81">
        <v>4705529.9092716249</v>
      </c>
      <c r="J2297" s="105">
        <v>0.2805485868171167</v>
      </c>
      <c r="K2297" s="83">
        <v>2151157.4625653038</v>
      </c>
      <c r="L2297" s="83">
        <v>2403021.9726555259</v>
      </c>
      <c r="M2297" s="105">
        <v>-0.10481157182757354</v>
      </c>
      <c r="N2297" s="83">
        <v>2171525.0829189839</v>
      </c>
      <c r="O2297" s="105">
        <v>-9.3794082849375897E-3</v>
      </c>
      <c r="P2297" s="83">
        <v>1874887.7903333781</v>
      </c>
      <c r="Q2297" s="105">
        <v>0.14735264353223054</v>
      </c>
      <c r="R2297" s="83">
        <v>1435988.1633121099</v>
      </c>
      <c r="S2297" s="83">
        <v>1606113.6515851133</v>
      </c>
      <c r="T2297" s="105">
        <v>-0.10592369232719137</v>
      </c>
      <c r="U2297" s="83">
        <v>1397209.3698361954</v>
      </c>
      <c r="V2297" s="105">
        <v>2.7754461366416992E-2</v>
      </c>
      <c r="W2297" s="83">
        <v>1157938.9789917176</v>
      </c>
      <c r="X2297" s="105">
        <v>0.24012421152149602</v>
      </c>
      <c r="Y2297" s="80"/>
      <c r="Z2297" s="80"/>
      <c r="AA2297" s="80"/>
      <c r="AB2297" s="80"/>
      <c r="AC2297" s="84">
        <v>2.801124408790475</v>
      </c>
      <c r="AD2297" s="84">
        <v>2.6766970949889668</v>
      </c>
      <c r="AE2297" s="105">
        <v>4.6485392028275452E-2</v>
      </c>
      <c r="AF2297" s="84">
        <v>2.5729989472300328</v>
      </c>
      <c r="AG2297" s="105">
        <v>8.8661311659700121E-2</v>
      </c>
      <c r="AH2297" s="84">
        <v>2.5097661489570657</v>
      </c>
      <c r="AI2297" s="105">
        <v>0.11608980380681415</v>
      </c>
      <c r="AJ2297" s="84">
        <v>4.1961764236588532</v>
      </c>
      <c r="AK2297" s="84">
        <v>4.0047987432605678</v>
      </c>
      <c r="AL2297" s="105">
        <v>4.778709060482584E-2</v>
      </c>
      <c r="AM2297" s="84">
        <v>3.9989223325128411</v>
      </c>
      <c r="AN2297" s="105">
        <v>4.9326812261958002E-2</v>
      </c>
      <c r="AO2297" s="84">
        <v>4.0637114689489024</v>
      </c>
      <c r="AP2297" s="105">
        <v>3.2597037393556252E-2</v>
      </c>
      <c r="AQ2297" s="108">
        <v>34.195450604875695</v>
      </c>
      <c r="AR2297" s="108">
        <v>34.916050722288205</v>
      </c>
    </row>
    <row r="2298" spans="1:44" x14ac:dyDescent="0.25">
      <c r="A2298" s="80" t="s">
        <v>326</v>
      </c>
      <c r="B2298" s="80" t="s">
        <v>352</v>
      </c>
      <c r="C2298" s="80" t="s">
        <v>286</v>
      </c>
      <c r="D2298" s="81">
        <v>147.61087210059165</v>
      </c>
      <c r="E2298" s="81">
        <v>129.71204693436621</v>
      </c>
      <c r="F2298" s="105">
        <v>0.13798891921952455</v>
      </c>
      <c r="G2298" s="81">
        <v>4979.3555722713472</v>
      </c>
      <c r="H2298" s="105">
        <v>-0.97035542652896789</v>
      </c>
      <c r="I2298" s="81">
        <v>4362.1540764534475</v>
      </c>
      <c r="J2298" s="105">
        <v>-0.9661610136841835</v>
      </c>
      <c r="K2298" s="83">
        <v>29.581337094306946</v>
      </c>
      <c r="L2298" s="83">
        <v>26.417879939079285</v>
      </c>
      <c r="M2298" s="105">
        <v>0.1197468215664059</v>
      </c>
      <c r="N2298" s="83">
        <v>1654.3686103820801</v>
      </c>
      <c r="O2298" s="105">
        <v>-0.98211925872585615</v>
      </c>
      <c r="P2298" s="83">
        <v>1452.1404031515121</v>
      </c>
      <c r="Q2298" s="105">
        <v>-0.97962914809745116</v>
      </c>
      <c r="R2298" s="83">
        <v>6.4723965562343597</v>
      </c>
      <c r="S2298" s="83">
        <v>5.7802321306705471</v>
      </c>
      <c r="T2298" s="105">
        <v>0.11974682156640598</v>
      </c>
      <c r="U2298" s="83">
        <v>513.39929654031994</v>
      </c>
      <c r="V2298" s="105">
        <v>-0.98739305526935794</v>
      </c>
      <c r="W2298" s="83">
        <v>448.29881871343855</v>
      </c>
      <c r="X2298" s="105">
        <v>-0.98556231628089208</v>
      </c>
      <c r="Y2298" s="80"/>
      <c r="Z2298" s="80"/>
      <c r="AA2298" s="80"/>
      <c r="AB2298" s="80"/>
      <c r="AC2298" s="84">
        <v>4.9899999999999993</v>
      </c>
      <c r="AD2298" s="84">
        <v>4.9100097068155169</v>
      </c>
      <c r="AE2298" s="105">
        <v>1.6291269867236526E-2</v>
      </c>
      <c r="AF2298" s="84">
        <v>3.0098223219560203</v>
      </c>
      <c r="AG2298" s="105">
        <v>0.65790517386989911</v>
      </c>
      <c r="AH2298" s="84">
        <v>3.003947873763769</v>
      </c>
      <c r="AI2298" s="105">
        <v>0.66114733334164832</v>
      </c>
      <c r="AJ2298" s="84">
        <v>22.806215722120658</v>
      </c>
      <c r="AK2298" s="84">
        <v>22.44062937301425</v>
      </c>
      <c r="AL2298" s="105">
        <v>1.6291269867236446E-2</v>
      </c>
      <c r="AM2298" s="84">
        <v>9.6987970295753847</v>
      </c>
      <c r="AN2298" s="105">
        <v>1.3514478808635424</v>
      </c>
      <c r="AO2298" s="84">
        <v>9.7304607872317916</v>
      </c>
      <c r="AP2298" s="105">
        <v>1.3437960668878841</v>
      </c>
      <c r="AQ2298" s="108">
        <v>8.3768758234809536E-4</v>
      </c>
      <c r="AR2298" s="108">
        <v>1.5737631564524511E-4</v>
      </c>
    </row>
    <row r="2299" spans="1:44" x14ac:dyDescent="0.25">
      <c r="A2299" s="80" t="s">
        <v>326</v>
      </c>
      <c r="B2299" s="80" t="s">
        <v>352</v>
      </c>
      <c r="C2299" s="80" t="s">
        <v>287</v>
      </c>
      <c r="D2299" s="81">
        <v>298.6340733778477</v>
      </c>
      <c r="E2299" s="81">
        <v>153.93526239752771</v>
      </c>
      <c r="F2299" s="105">
        <v>0.9399978193862093</v>
      </c>
      <c r="G2299" s="81">
        <v>3579.0635287547111</v>
      </c>
      <c r="H2299" s="105">
        <v>-0.91656083470478278</v>
      </c>
      <c r="I2299" s="81">
        <v>4278.2804533278941</v>
      </c>
      <c r="J2299" s="105">
        <v>-0.93019763976773584</v>
      </c>
      <c r="K2299" s="83">
        <v>10.519640394769198</v>
      </c>
      <c r="L2299" s="83">
        <v>3.8493438959121704</v>
      </c>
      <c r="M2299" s="105">
        <v>1.7328398499132751</v>
      </c>
      <c r="N2299" s="83">
        <v>163.42749118804932</v>
      </c>
      <c r="O2299" s="105">
        <v>-0.93563114554169668</v>
      </c>
      <c r="P2299" s="83">
        <v>216.10819232463837</v>
      </c>
      <c r="Q2299" s="105">
        <v>-0.9513223433058634</v>
      </c>
      <c r="R2299" s="83">
        <v>7.3653542582275886</v>
      </c>
      <c r="S2299" s="83">
        <v>3.8493438959121704</v>
      </c>
      <c r="T2299" s="105">
        <v>0.91340510419172016</v>
      </c>
      <c r="U2299" s="83">
        <v>84.071015138903533</v>
      </c>
      <c r="V2299" s="105">
        <v>-0.91239127723082181</v>
      </c>
      <c r="W2299" s="83">
        <v>100.31095853881705</v>
      </c>
      <c r="X2299" s="105">
        <v>-0.92657477941079158</v>
      </c>
      <c r="Y2299" s="80"/>
      <c r="Z2299" s="80"/>
      <c r="AA2299" s="80"/>
      <c r="AB2299" s="80"/>
      <c r="AC2299" s="84">
        <v>28.388239727884706</v>
      </c>
      <c r="AD2299" s="84">
        <v>39.99</v>
      </c>
      <c r="AE2299" s="105">
        <v>-0.29011653593686659</v>
      </c>
      <c r="AF2299" s="84">
        <v>21.900009005439784</v>
      </c>
      <c r="AG2299" s="105">
        <v>0.29626612120722406</v>
      </c>
      <c r="AH2299" s="84">
        <v>19.796937854632777</v>
      </c>
      <c r="AI2299" s="105">
        <v>0.43397125031846462</v>
      </c>
      <c r="AJ2299" s="84">
        <v>40.545785431061063</v>
      </c>
      <c r="AK2299" s="84">
        <v>39.99</v>
      </c>
      <c r="AL2299" s="105">
        <v>1.3898110304102545E-2</v>
      </c>
      <c r="AM2299" s="84">
        <v>42.57190808082099</v>
      </c>
      <c r="AN2299" s="105">
        <v>-4.7592948991466801E-2</v>
      </c>
      <c r="AO2299" s="84">
        <v>42.650180156262188</v>
      </c>
      <c r="AP2299" s="105">
        <v>-4.9340816791184024E-2</v>
      </c>
      <c r="AQ2299" s="108">
        <v>1.6947400376049284E-3</v>
      </c>
      <c r="AR2299" s="108">
        <v>1.790885812559449E-4</v>
      </c>
    </row>
    <row r="2300" spans="1:44" x14ac:dyDescent="0.25">
      <c r="A2300" s="80" t="s">
        <v>326</v>
      </c>
      <c r="B2300" s="80" t="s">
        <v>352</v>
      </c>
      <c r="C2300" s="80" t="s">
        <v>288</v>
      </c>
      <c r="D2300" s="81">
        <v>163041.68346058606</v>
      </c>
      <c r="E2300" s="81">
        <v>157553.90626091894</v>
      </c>
      <c r="F2300" s="105">
        <v>3.4831108475209913E-2</v>
      </c>
      <c r="G2300" s="81">
        <v>113956.1855212269</v>
      </c>
      <c r="H2300" s="105">
        <v>0.43074009291242804</v>
      </c>
      <c r="I2300" s="81">
        <v>101188.23294694304</v>
      </c>
      <c r="J2300" s="105">
        <v>0.61127117958542876</v>
      </c>
      <c r="K2300" s="83">
        <v>48314.647764161535</v>
      </c>
      <c r="L2300" s="83">
        <v>47329.958836097263</v>
      </c>
      <c r="M2300" s="105">
        <v>2.080477043037858E-2</v>
      </c>
      <c r="N2300" s="83">
        <v>35457.298506809282</v>
      </c>
      <c r="O2300" s="105">
        <v>0.36261502705523674</v>
      </c>
      <c r="P2300" s="83">
        <v>31461.193822190286</v>
      </c>
      <c r="Q2300" s="105">
        <v>0.5356902232388947</v>
      </c>
      <c r="R2300" s="83">
        <v>14004.807921801817</v>
      </c>
      <c r="S2300" s="83">
        <v>13318.448669086778</v>
      </c>
      <c r="T2300" s="105">
        <v>5.1534474454831676E-2</v>
      </c>
      <c r="U2300" s="83">
        <v>11707.141243706592</v>
      </c>
      <c r="V2300" s="105">
        <v>0.19626197636680792</v>
      </c>
      <c r="W2300" s="83">
        <v>11372.295567488025</v>
      </c>
      <c r="X2300" s="105">
        <v>0.23148469354242049</v>
      </c>
      <c r="Y2300" s="80"/>
      <c r="Z2300" s="80"/>
      <c r="AA2300" s="80"/>
      <c r="AB2300" s="80"/>
      <c r="AC2300" s="84">
        <v>3.3745808156657175</v>
      </c>
      <c r="AD2300" s="84">
        <v>3.3288409737799496</v>
      </c>
      <c r="AE2300" s="105">
        <v>1.3740470706183863E-2</v>
      </c>
      <c r="AF2300" s="84">
        <v>3.2138992624985954</v>
      </c>
      <c r="AG2300" s="105">
        <v>4.9995827511470546E-2</v>
      </c>
      <c r="AH2300" s="84">
        <v>3.2162871351554596</v>
      </c>
      <c r="AI2300" s="105">
        <v>4.9216277607815884E-2</v>
      </c>
      <c r="AJ2300" s="84">
        <v>11.641836458661663</v>
      </c>
      <c r="AK2300" s="84">
        <v>11.829749107838257</v>
      </c>
      <c r="AL2300" s="105">
        <v>-1.5884753553402527E-2</v>
      </c>
      <c r="AM2300" s="84">
        <v>9.7339037045005607</v>
      </c>
      <c r="AN2300" s="105">
        <v>0.19600900235729185</v>
      </c>
      <c r="AO2300" s="84">
        <v>8.8977842992603513</v>
      </c>
      <c r="AP2300" s="105">
        <v>0.30839724442740396</v>
      </c>
      <c r="AQ2300" s="108">
        <v>0.92525700645538267</v>
      </c>
      <c r="AR2300" s="108">
        <v>0.34052689029530259</v>
      </c>
    </row>
    <row r="2301" spans="1:44" x14ac:dyDescent="0.25">
      <c r="A2301" s="80" t="s">
        <v>326</v>
      </c>
      <c r="B2301" s="80" t="s">
        <v>352</v>
      </c>
      <c r="C2301" s="80" t="s">
        <v>289</v>
      </c>
      <c r="D2301" s="80"/>
      <c r="E2301" s="81">
        <v>51.09839916229248</v>
      </c>
      <c r="F2301" s="105">
        <v>-1</v>
      </c>
      <c r="G2301" s="81">
        <v>1342.1326283538342</v>
      </c>
      <c r="H2301" s="105">
        <v>-1</v>
      </c>
      <c r="I2301" s="81">
        <v>1399.6396012222767</v>
      </c>
      <c r="J2301" s="105">
        <v>-1</v>
      </c>
      <c r="K2301" s="80"/>
      <c r="L2301" s="83">
        <v>3.4746911795843118</v>
      </c>
      <c r="M2301" s="105">
        <v>-1</v>
      </c>
      <c r="N2301" s="83">
        <v>112.54488079470644</v>
      </c>
      <c r="O2301" s="105">
        <v>-1</v>
      </c>
      <c r="P2301" s="83">
        <v>121.30979297663436</v>
      </c>
      <c r="Q2301" s="105">
        <v>-1</v>
      </c>
      <c r="R2301" s="80"/>
      <c r="S2301" s="83">
        <v>0.9964187471162802</v>
      </c>
      <c r="T2301" s="105">
        <v>-1</v>
      </c>
      <c r="U2301" s="83">
        <v>33.065899703955786</v>
      </c>
      <c r="V2301" s="105">
        <v>-1</v>
      </c>
      <c r="W2301" s="83">
        <v>34.519278064669791</v>
      </c>
      <c r="X2301" s="105">
        <v>-1</v>
      </c>
      <c r="Y2301" s="80"/>
      <c r="Z2301" s="80"/>
      <c r="AA2301" s="80"/>
      <c r="AB2301" s="80"/>
      <c r="AC2301" s="80"/>
      <c r="AD2301" s="84">
        <v>14.705882198257845</v>
      </c>
      <c r="AE2301" s="105">
        <v>-1</v>
      </c>
      <c r="AF2301" s="84">
        <v>11.925310319551748</v>
      </c>
      <c r="AG2301" s="105">
        <v>-1</v>
      </c>
      <c r="AH2301" s="84">
        <v>11.537729699133715</v>
      </c>
      <c r="AI2301" s="105">
        <v>-1</v>
      </c>
      <c r="AJ2301" s="80"/>
      <c r="AK2301" s="84">
        <v>51.282053163065783</v>
      </c>
      <c r="AL2301" s="105">
        <v>-1</v>
      </c>
      <c r="AM2301" s="84">
        <v>40.589629811079064</v>
      </c>
      <c r="AN2301" s="105">
        <v>-1</v>
      </c>
      <c r="AO2301" s="84">
        <v>40.546606988713265</v>
      </c>
      <c r="AP2301" s="105">
        <v>-1</v>
      </c>
      <c r="AQ2301" s="80"/>
      <c r="AR2301" s="80"/>
    </row>
    <row r="2302" spans="1:44" x14ac:dyDescent="0.25">
      <c r="A2302" s="80" t="s">
        <v>326</v>
      </c>
      <c r="B2302" s="80" t="s">
        <v>352</v>
      </c>
      <c r="C2302" s="80" t="s">
        <v>290</v>
      </c>
      <c r="D2302" s="81">
        <v>2397024.806367035</v>
      </c>
      <c r="E2302" s="81">
        <v>2550605.3020650032</v>
      </c>
      <c r="F2302" s="105">
        <v>-6.0213352326064486E-2</v>
      </c>
      <c r="G2302" s="81">
        <v>2236346.8729099068</v>
      </c>
      <c r="H2302" s="105">
        <v>7.1848394988947351E-2</v>
      </c>
      <c r="I2302" s="81">
        <v>2337586.5903257094</v>
      </c>
      <c r="J2302" s="105">
        <v>2.5427171890579556E-2</v>
      </c>
      <c r="K2302" s="83">
        <v>857957.94296813372</v>
      </c>
      <c r="L2302" s="83">
        <v>884102.5294865031</v>
      </c>
      <c r="M2302" s="105">
        <v>-2.9571894261578979E-2</v>
      </c>
      <c r="N2302" s="83">
        <v>751328.96160923503</v>
      </c>
      <c r="O2302" s="105">
        <v>0.14192049928504719</v>
      </c>
      <c r="P2302" s="83">
        <v>772868.77159636305</v>
      </c>
      <c r="Q2302" s="105">
        <v>0.11009523802600887</v>
      </c>
      <c r="R2302" s="83">
        <v>436603.50236453145</v>
      </c>
      <c r="S2302" s="83">
        <v>466313.3910315528</v>
      </c>
      <c r="T2302" s="105">
        <v>-6.3712278562918334E-2</v>
      </c>
      <c r="U2302" s="83">
        <v>405216.41495720105</v>
      </c>
      <c r="V2302" s="105">
        <v>7.7457591175435242E-2</v>
      </c>
      <c r="W2302" s="83">
        <v>443973.13977330935</v>
      </c>
      <c r="X2302" s="105">
        <v>-1.6599286642747801E-2</v>
      </c>
      <c r="Y2302" s="80"/>
      <c r="Z2302" s="80"/>
      <c r="AA2302" s="80"/>
      <c r="AB2302" s="80"/>
      <c r="AC2302" s="84">
        <v>2.7938721542392262</v>
      </c>
      <c r="AD2302" s="84">
        <v>2.8849655068246713</v>
      </c>
      <c r="AE2302" s="105">
        <v>-3.1575196434742395E-2</v>
      </c>
      <c r="AF2302" s="84">
        <v>2.9765215866562418</v>
      </c>
      <c r="AG2302" s="105">
        <v>-6.1363382424583689E-2</v>
      </c>
      <c r="AH2302" s="84">
        <v>3.0245582125118298</v>
      </c>
      <c r="AI2302" s="105">
        <v>-7.6270993005958326E-2</v>
      </c>
      <c r="AJ2302" s="84">
        <v>5.4901639436820124</v>
      </c>
      <c r="AK2302" s="84">
        <v>5.4697234759282694</v>
      </c>
      <c r="AL2302" s="105">
        <v>3.7370203162371248E-3</v>
      </c>
      <c r="AM2302" s="84">
        <v>5.5188950653593576</v>
      </c>
      <c r="AN2302" s="105">
        <v>-5.2059554198960571E-3</v>
      </c>
      <c r="AO2302" s="84">
        <v>5.2651531836346459</v>
      </c>
      <c r="AP2302" s="105">
        <v>4.2735843041899278E-2</v>
      </c>
      <c r="AQ2302" s="108">
        <v>13.603048923833061</v>
      </c>
      <c r="AR2302" s="108">
        <v>10.616013713460738</v>
      </c>
    </row>
    <row r="2303" spans="1:44" x14ac:dyDescent="0.25">
      <c r="A2303" s="80" t="s">
        <v>326</v>
      </c>
      <c r="B2303" s="80" t="s">
        <v>352</v>
      </c>
      <c r="C2303" s="80" t="s">
        <v>291</v>
      </c>
      <c r="D2303" s="81">
        <v>836019.65032701136</v>
      </c>
      <c r="E2303" s="81">
        <v>778673.29113406164</v>
      </c>
      <c r="F2303" s="105">
        <v>7.3646238860241811E-2</v>
      </c>
      <c r="G2303" s="81">
        <v>585669.44196879503</v>
      </c>
      <c r="H2303" s="105">
        <v>0.42745991239808478</v>
      </c>
      <c r="I2303" s="81">
        <v>473492.51976177975</v>
      </c>
      <c r="J2303" s="105">
        <v>0.76564489497663812</v>
      </c>
      <c r="K2303" s="83">
        <v>189083.79985120639</v>
      </c>
      <c r="L2303" s="83">
        <v>183903.4799529695</v>
      </c>
      <c r="M2303" s="105">
        <v>2.8168688811988113E-2</v>
      </c>
      <c r="N2303" s="83">
        <v>149038.7472808384</v>
      </c>
      <c r="O2303" s="105">
        <v>0.26868886984744872</v>
      </c>
      <c r="P2303" s="83">
        <v>129214.34638817761</v>
      </c>
      <c r="Q2303" s="105">
        <v>0.46333441399125092</v>
      </c>
      <c r="R2303" s="83">
        <v>68180.152648599498</v>
      </c>
      <c r="S2303" s="83">
        <v>67049.944603540105</v>
      </c>
      <c r="T2303" s="105">
        <v>1.685621146657473E-2</v>
      </c>
      <c r="U2303" s="83">
        <v>55699.777572349885</v>
      </c>
      <c r="V2303" s="105">
        <v>0.22406507925527225</v>
      </c>
      <c r="W2303" s="83">
        <v>47055.925213126975</v>
      </c>
      <c r="X2303" s="105">
        <v>0.44891748148179211</v>
      </c>
      <c r="Y2303" s="80"/>
      <c r="Z2303" s="80"/>
      <c r="AA2303" s="80"/>
      <c r="AB2303" s="80"/>
      <c r="AC2303" s="84">
        <v>4.4214239981684891</v>
      </c>
      <c r="AD2303" s="84">
        <v>4.2341411447635213</v>
      </c>
      <c r="AE2303" s="105">
        <v>4.4231603766111009E-2</v>
      </c>
      <c r="AF2303" s="84">
        <v>3.9296454959138893</v>
      </c>
      <c r="AG2303" s="105">
        <v>0.12514576766936336</v>
      </c>
      <c r="AH2303" s="84">
        <v>3.6643958894420541</v>
      </c>
      <c r="AI2303" s="105">
        <v>0.20659015334767802</v>
      </c>
      <c r="AJ2303" s="84">
        <v>12.261921070136886</v>
      </c>
      <c r="AK2303" s="84">
        <v>11.613332356026275</v>
      </c>
      <c r="AL2303" s="105">
        <v>5.5848631058427564E-2</v>
      </c>
      <c r="AM2303" s="84">
        <v>10.514753693729814</v>
      </c>
      <c r="AN2303" s="105">
        <v>0.16616341450289487</v>
      </c>
      <c r="AO2303" s="84">
        <v>10.062335776360248</v>
      </c>
      <c r="AP2303" s="105">
        <v>0.21859589489591377</v>
      </c>
      <c r="AQ2303" s="108">
        <v>4.7443881992695527</v>
      </c>
      <c r="AR2303" s="108">
        <v>1.6578003419199749</v>
      </c>
    </row>
    <row r="2304" spans="1:44" x14ac:dyDescent="0.25">
      <c r="A2304" s="80" t="s">
        <v>326</v>
      </c>
      <c r="B2304" s="80" t="s">
        <v>352</v>
      </c>
      <c r="C2304" s="80" t="s">
        <v>292</v>
      </c>
      <c r="D2304" s="81">
        <v>7769099.215818298</v>
      </c>
      <c r="E2304" s="81">
        <v>8395331.0712236036</v>
      </c>
      <c r="F2304" s="105">
        <v>-7.4592871929949206E-2</v>
      </c>
      <c r="G2304" s="81">
        <v>7959475.4501235224</v>
      </c>
      <c r="H2304" s="105">
        <v>-2.3918188516087444E-2</v>
      </c>
      <c r="I2304" s="81">
        <v>7644885.2900437918</v>
      </c>
      <c r="J2304" s="105">
        <v>1.6247977708216833E-2</v>
      </c>
      <c r="K2304" s="83">
        <v>3389707.1610103827</v>
      </c>
      <c r="L2304" s="83">
        <v>3751837.8300068323</v>
      </c>
      <c r="M2304" s="105">
        <v>-9.6520874676448931E-2</v>
      </c>
      <c r="N2304" s="83">
        <v>3632855.7108829319</v>
      </c>
      <c r="O2304" s="105">
        <v>-6.6930417617234311E-2</v>
      </c>
      <c r="P2304" s="83">
        <v>3607444.6289044884</v>
      </c>
      <c r="Q2304" s="105">
        <v>-6.0357812882142113E-2</v>
      </c>
      <c r="R2304" s="83">
        <v>2115440.6387346983</v>
      </c>
      <c r="S2304" s="83">
        <v>2308446.2047788706</v>
      </c>
      <c r="T2304" s="105">
        <v>-8.3608431352924062E-2</v>
      </c>
      <c r="U2304" s="83">
        <v>2177833.9196599196</v>
      </c>
      <c r="V2304" s="105">
        <v>-2.8649237373878502E-2</v>
      </c>
      <c r="W2304" s="83">
        <v>2141760.4005184127</v>
      </c>
      <c r="X2304" s="105">
        <v>-1.2288845090862505E-2</v>
      </c>
      <c r="Y2304" s="80"/>
      <c r="Z2304" s="80"/>
      <c r="AA2304" s="80"/>
      <c r="AB2304" s="80"/>
      <c r="AC2304" s="84">
        <v>2.2919676676443439</v>
      </c>
      <c r="AD2304" s="84">
        <v>2.2376583028398951</v>
      </c>
      <c r="AE2304" s="105">
        <v>2.4270624668441463E-2</v>
      </c>
      <c r="AF2304" s="84">
        <v>2.1909693319994386</v>
      </c>
      <c r="AG2304" s="105">
        <v>4.6097557902709717E-2</v>
      </c>
      <c r="AH2304" s="84">
        <v>2.1191968488690001</v>
      </c>
      <c r="AI2304" s="105">
        <v>8.1526555151094318E-2</v>
      </c>
      <c r="AJ2304" s="84">
        <v>3.6725678204164613</v>
      </c>
      <c r="AK2304" s="84">
        <v>3.6367886996213561</v>
      </c>
      <c r="AL2304" s="105">
        <v>9.8381082186134155E-3</v>
      </c>
      <c r="AM2304" s="84">
        <v>3.6547669582474116</v>
      </c>
      <c r="AN2304" s="105">
        <v>4.8705874744982046E-3</v>
      </c>
      <c r="AO2304" s="84">
        <v>3.5694400214857596</v>
      </c>
      <c r="AP2304" s="105">
        <v>2.8891870520288337E-2</v>
      </c>
      <c r="AQ2304" s="108">
        <v>44.089421371931778</v>
      </c>
      <c r="AR2304" s="108">
        <v>51.436936967283692</v>
      </c>
    </row>
    <row r="2305" spans="1:44" x14ac:dyDescent="0.25">
      <c r="A2305" s="80" t="s">
        <v>326</v>
      </c>
      <c r="B2305" s="80" t="s">
        <v>352</v>
      </c>
      <c r="C2305" s="80" t="s">
        <v>293</v>
      </c>
      <c r="D2305" s="80"/>
      <c r="E2305" s="80"/>
      <c r="F2305" s="80"/>
      <c r="G2305" s="80"/>
      <c r="H2305" s="80"/>
      <c r="I2305" s="80"/>
      <c r="J2305" s="80"/>
      <c r="K2305" s="80"/>
      <c r="L2305" s="80"/>
      <c r="M2305" s="80"/>
      <c r="N2305" s="80"/>
      <c r="O2305" s="80"/>
      <c r="P2305" s="80"/>
      <c r="Q2305" s="80"/>
      <c r="R2305" s="80"/>
      <c r="S2305" s="80"/>
      <c r="T2305" s="80"/>
      <c r="U2305" s="80"/>
      <c r="V2305" s="80"/>
      <c r="W2305" s="80"/>
      <c r="X2305" s="80"/>
      <c r="Y2305" s="80"/>
      <c r="Z2305" s="80"/>
      <c r="AA2305" s="80"/>
      <c r="AB2305" s="80"/>
      <c r="AC2305" s="80"/>
      <c r="AD2305" s="80"/>
      <c r="AE2305" s="80"/>
      <c r="AF2305" s="80"/>
      <c r="AG2305" s="80"/>
      <c r="AH2305" s="80"/>
      <c r="AI2305" s="80"/>
      <c r="AJ2305" s="80"/>
      <c r="AK2305" s="80"/>
      <c r="AL2305" s="80"/>
      <c r="AM2305" s="80"/>
      <c r="AN2305" s="80"/>
      <c r="AO2305" s="80"/>
      <c r="AP2305" s="80"/>
      <c r="AQ2305" s="80"/>
      <c r="AR2305" s="80"/>
    </row>
    <row r="2306" spans="1:44" x14ac:dyDescent="0.25">
      <c r="A2306" s="80" t="s">
        <v>326</v>
      </c>
      <c r="B2306" s="80" t="s">
        <v>353</v>
      </c>
      <c r="C2306" s="80" t="s">
        <v>281</v>
      </c>
      <c r="D2306" s="81">
        <v>956679234.89957857</v>
      </c>
      <c r="E2306" s="81">
        <v>936641335.9741509</v>
      </c>
      <c r="F2306" s="105">
        <v>2.1393353203430127E-2</v>
      </c>
      <c r="G2306" s="81">
        <v>884095086.65038645</v>
      </c>
      <c r="H2306" s="105">
        <v>8.2099933983566367E-2</v>
      </c>
      <c r="I2306" s="81">
        <v>853949958.33729398</v>
      </c>
      <c r="J2306" s="105">
        <v>0.12029894206249084</v>
      </c>
      <c r="K2306" s="83">
        <v>329850834.65796012</v>
      </c>
      <c r="L2306" s="83">
        <v>345769410.4822824</v>
      </c>
      <c r="M2306" s="105">
        <v>-4.6038126397933539E-2</v>
      </c>
      <c r="N2306" s="83">
        <v>334747637.50856262</v>
      </c>
      <c r="O2306" s="105">
        <v>-1.4628341777250782E-2</v>
      </c>
      <c r="P2306" s="83">
        <v>323723397.35610884</v>
      </c>
      <c r="Q2306" s="105">
        <v>1.8928002584597998E-2</v>
      </c>
      <c r="R2306" s="83">
        <v>470921210.76041824</v>
      </c>
      <c r="S2306" s="83">
        <v>497332556.46822339</v>
      </c>
      <c r="T2306" s="105">
        <v>-5.3106005959802242E-2</v>
      </c>
      <c r="U2306" s="83">
        <v>488984551.71867168</v>
      </c>
      <c r="V2306" s="105">
        <v>-3.6940514572014242E-2</v>
      </c>
      <c r="W2306" s="83">
        <v>468936700.19076115</v>
      </c>
      <c r="X2306" s="105">
        <v>4.2319369945875386E-3</v>
      </c>
      <c r="Y2306" s="80"/>
      <c r="Z2306" s="80"/>
      <c r="AA2306" s="80"/>
      <c r="AB2306" s="80"/>
      <c r="AC2306" s="84">
        <v>2.9003389847159555</v>
      </c>
      <c r="AD2306" s="84">
        <v>2.7088611877716851</v>
      </c>
      <c r="AE2306" s="105">
        <v>7.068571760289441E-2</v>
      </c>
      <c r="AF2306" s="84">
        <v>2.6410793911212349</v>
      </c>
      <c r="AG2306" s="105">
        <v>9.8164256048605722E-2</v>
      </c>
      <c r="AH2306" s="84">
        <v>2.6379000261075181</v>
      </c>
      <c r="AI2306" s="105">
        <v>9.9487833508115187E-2</v>
      </c>
      <c r="AJ2306" s="84">
        <v>2.0315059356846219</v>
      </c>
      <c r="AK2306" s="84">
        <v>1.8833300249347273</v>
      </c>
      <c r="AL2306" s="105">
        <v>7.8677612945203299E-2</v>
      </c>
      <c r="AM2306" s="84">
        <v>1.8080225306566216</v>
      </c>
      <c r="AN2306" s="105">
        <v>0.12360653766125228</v>
      </c>
      <c r="AO2306" s="84">
        <v>1.8210346044357615</v>
      </c>
      <c r="AP2306" s="105">
        <v>0.11557788673328034</v>
      </c>
      <c r="AQ2306" s="80"/>
      <c r="AR2306" s="80"/>
    </row>
    <row r="2307" spans="1:44" x14ac:dyDescent="0.25">
      <c r="A2307" s="80" t="s">
        <v>326</v>
      </c>
      <c r="B2307" s="80" t="s">
        <v>353</v>
      </c>
      <c r="C2307" s="80" t="s">
        <v>313</v>
      </c>
      <c r="D2307" s="81">
        <v>474680495.71328318</v>
      </c>
      <c r="E2307" s="81">
        <v>482220897.68046016</v>
      </c>
      <c r="F2307" s="105">
        <v>-1.563682122331737E-2</v>
      </c>
      <c r="G2307" s="81">
        <v>458234691.67429793</v>
      </c>
      <c r="H2307" s="105">
        <v>3.5889478334552916E-2</v>
      </c>
      <c r="I2307" s="81">
        <v>433639523.28441679</v>
      </c>
      <c r="J2307" s="105">
        <v>9.4643062325175345E-2</v>
      </c>
      <c r="K2307" s="83">
        <v>187563807.22359675</v>
      </c>
      <c r="L2307" s="83">
        <v>200478923.06512991</v>
      </c>
      <c r="M2307" s="105">
        <v>-6.4421314939612881E-2</v>
      </c>
      <c r="N2307" s="83">
        <v>194317000.19648841</v>
      </c>
      <c r="O2307" s="105">
        <v>-3.4753485109707341E-2</v>
      </c>
      <c r="P2307" s="83">
        <v>185540382.96236825</v>
      </c>
      <c r="Q2307" s="105">
        <v>1.0905573379348353E-2</v>
      </c>
      <c r="R2307" s="83">
        <v>218681592.92875931</v>
      </c>
      <c r="S2307" s="83">
        <v>234558748.0028162</v>
      </c>
      <c r="T2307" s="105">
        <v>-6.7689460355860473E-2</v>
      </c>
      <c r="U2307" s="83">
        <v>230661299.38018852</v>
      </c>
      <c r="V2307" s="105">
        <v>-5.1936352060878724E-2</v>
      </c>
      <c r="W2307" s="83">
        <v>217122883.42666808</v>
      </c>
      <c r="X2307" s="105">
        <v>7.1789277919094762E-3</v>
      </c>
      <c r="Y2307" s="80"/>
      <c r="Z2307" s="80"/>
      <c r="AA2307" s="80"/>
      <c r="AB2307" s="80"/>
      <c r="AC2307" s="84">
        <v>2.5307680769532026</v>
      </c>
      <c r="AD2307" s="84">
        <v>2.4053446133277574</v>
      </c>
      <c r="AE2307" s="105">
        <v>5.2143656642997104E-2</v>
      </c>
      <c r="AF2307" s="84">
        <v>2.3581811741172549</v>
      </c>
      <c r="AG2307" s="105">
        <v>7.3186447559760823E-2</v>
      </c>
      <c r="AH2307" s="84">
        <v>2.3371705736554862</v>
      </c>
      <c r="AI2307" s="105">
        <v>8.2834135206022799E-2</v>
      </c>
      <c r="AJ2307" s="84">
        <v>2.1706467808103151</v>
      </c>
      <c r="AK2307" s="84">
        <v>2.0558640502066052</v>
      </c>
      <c r="AL2307" s="105">
        <v>5.5831868158876925E-2</v>
      </c>
      <c r="AM2307" s="84">
        <v>1.9866128080680345</v>
      </c>
      <c r="AN2307" s="105">
        <v>9.2637061431840972E-2</v>
      </c>
      <c r="AO2307" s="84">
        <v>1.9972078319919506</v>
      </c>
      <c r="AP2307" s="105">
        <v>8.6840711337178217E-2</v>
      </c>
      <c r="AQ2307" s="80"/>
      <c r="AR2307" s="80"/>
    </row>
    <row r="2308" spans="1:44" x14ac:dyDescent="0.25">
      <c r="A2308" s="80" t="s">
        <v>326</v>
      </c>
      <c r="B2308" s="80" t="s">
        <v>353</v>
      </c>
      <c r="C2308" s="80" t="s">
        <v>328</v>
      </c>
      <c r="D2308" s="81">
        <v>16503275.09860488</v>
      </c>
      <c r="E2308" s="81">
        <v>17048383.253452711</v>
      </c>
      <c r="F2308" s="105">
        <v>-3.1974184692113425E-2</v>
      </c>
      <c r="G2308" s="81">
        <v>15729280.899846543</v>
      </c>
      <c r="H2308" s="105">
        <v>4.9207220831429671E-2</v>
      </c>
      <c r="I2308" s="81">
        <v>15140295.340459157</v>
      </c>
      <c r="J2308" s="105">
        <v>9.002332698910144E-2</v>
      </c>
      <c r="K2308" s="83">
        <v>5995988.7061993815</v>
      </c>
      <c r="L2308" s="83">
        <v>7048565.5074326657</v>
      </c>
      <c r="M2308" s="105">
        <v>-0.14933205914357309</v>
      </c>
      <c r="N2308" s="83">
        <v>6669496.9693893716</v>
      </c>
      <c r="O2308" s="105">
        <v>-0.10098336745352077</v>
      </c>
      <c r="P2308" s="83">
        <v>6519779.3458972173</v>
      </c>
      <c r="Q2308" s="105">
        <v>-8.0338706558750028E-2</v>
      </c>
      <c r="R2308" s="83">
        <v>3705576.7251627366</v>
      </c>
      <c r="S2308" s="83">
        <v>4356506.1688030399</v>
      </c>
      <c r="T2308" s="105">
        <v>-0.14941547616794668</v>
      </c>
      <c r="U2308" s="83">
        <v>4045365.3010185449</v>
      </c>
      <c r="V2308" s="105">
        <v>-8.3994534627133952E-2</v>
      </c>
      <c r="W2308" s="83">
        <v>3932026.8617032766</v>
      </c>
      <c r="X2308" s="105">
        <v>-5.7591197747424924E-2</v>
      </c>
      <c r="Y2308" s="80"/>
      <c r="Z2308" s="80"/>
      <c r="AA2308" s="80"/>
      <c r="AB2308" s="80"/>
      <c r="AC2308" s="84">
        <v>2.7523859545535485</v>
      </c>
      <c r="AD2308" s="84">
        <v>2.4187025339376222</v>
      </c>
      <c r="AE2308" s="105">
        <v>0.13795967711361892</v>
      </c>
      <c r="AF2308" s="84">
        <v>2.3583908909530016</v>
      </c>
      <c r="AG2308" s="105">
        <v>0.16706096733664771</v>
      </c>
      <c r="AH2308" s="84">
        <v>2.322209776928521</v>
      </c>
      <c r="AI2308" s="105">
        <v>0.18524432284235814</v>
      </c>
      <c r="AJ2308" s="84">
        <v>4.4536320045782105</v>
      </c>
      <c r="AK2308" s="84">
        <v>3.9133155315000492</v>
      </c>
      <c r="AL2308" s="105">
        <v>0.13807127708688688</v>
      </c>
      <c r="AM2308" s="84">
        <v>3.8882226274809382</v>
      </c>
      <c r="AN2308" s="105">
        <v>0.14541589596776355</v>
      </c>
      <c r="AO2308" s="84">
        <v>3.8505065893422405</v>
      </c>
      <c r="AP2308" s="105">
        <v>0.1566353416730546</v>
      </c>
      <c r="AQ2308" s="108">
        <v>99.999999999999972</v>
      </c>
      <c r="AR2308" s="108">
        <v>99.999999999999986</v>
      </c>
    </row>
    <row r="2309" spans="1:44" x14ac:dyDescent="0.25">
      <c r="A2309" s="80" t="s">
        <v>326</v>
      </c>
      <c r="B2309" s="80" t="s">
        <v>353</v>
      </c>
      <c r="C2309" s="80" t="s">
        <v>270</v>
      </c>
      <c r="D2309" s="81">
        <v>7948447.579646565</v>
      </c>
      <c r="E2309" s="81">
        <v>8368375.4335480975</v>
      </c>
      <c r="F2309" s="105">
        <v>-5.0180331563289791E-2</v>
      </c>
      <c r="G2309" s="81">
        <v>8092720.9304781007</v>
      </c>
      <c r="H2309" s="105">
        <v>-1.7827545527757657E-2</v>
      </c>
      <c r="I2309" s="81">
        <v>8287391.1612765538</v>
      </c>
      <c r="J2309" s="105">
        <v>-4.0898706846821425E-2</v>
      </c>
      <c r="K2309" s="83">
        <v>3101407.0194556648</v>
      </c>
      <c r="L2309" s="83">
        <v>3748515.5791859995</v>
      </c>
      <c r="M2309" s="105">
        <v>-0.17263061765661811</v>
      </c>
      <c r="N2309" s="83">
        <v>3718350.2977808425</v>
      </c>
      <c r="O2309" s="105">
        <v>-0.16591854691403796</v>
      </c>
      <c r="P2309" s="83">
        <v>3957427.3898094259</v>
      </c>
      <c r="Q2309" s="105">
        <v>-0.2163072840093179</v>
      </c>
      <c r="R2309" s="83">
        <v>1950148.1501309909</v>
      </c>
      <c r="S2309" s="83">
        <v>2276886.6623916635</v>
      </c>
      <c r="T2309" s="105">
        <v>-0.14350231729034038</v>
      </c>
      <c r="U2309" s="83">
        <v>2212049.0297367461</v>
      </c>
      <c r="V2309" s="105">
        <v>-0.11839741166900075</v>
      </c>
      <c r="W2309" s="83">
        <v>2354499.4872726309</v>
      </c>
      <c r="X2309" s="105">
        <v>-0.17173558088561164</v>
      </c>
      <c r="Y2309" s="80"/>
      <c r="Z2309" s="80"/>
      <c r="AA2309" s="80"/>
      <c r="AB2309" s="80"/>
      <c r="AC2309" s="84">
        <v>2.5628521280130512</v>
      </c>
      <c r="AD2309" s="84">
        <v>2.2324504878716054</v>
      </c>
      <c r="AE2309" s="105">
        <v>0.14799953769924243</v>
      </c>
      <c r="AF2309" s="84">
        <v>2.1764277925369044</v>
      </c>
      <c r="AG2309" s="105">
        <v>0.17754980744190912</v>
      </c>
      <c r="AH2309" s="84">
        <v>2.0941359992142878</v>
      </c>
      <c r="AI2309" s="105">
        <v>0.22382315617258092</v>
      </c>
      <c r="AJ2309" s="84">
        <v>4.0758173060403999</v>
      </c>
      <c r="AK2309" s="84">
        <v>3.6753588010208098</v>
      </c>
      <c r="AL2309" s="105">
        <v>0.10895766282964403</v>
      </c>
      <c r="AM2309" s="84">
        <v>3.6584726747404908</v>
      </c>
      <c r="AN2309" s="105">
        <v>0.11407619200805237</v>
      </c>
      <c r="AO2309" s="84">
        <v>3.5198101363259906</v>
      </c>
      <c r="AP2309" s="105">
        <v>0.15796510271283398</v>
      </c>
      <c r="AQ2309" s="80"/>
      <c r="AR2309" s="80"/>
    </row>
    <row r="2310" spans="1:44" x14ac:dyDescent="0.25">
      <c r="A2310" s="80" t="s">
        <v>326</v>
      </c>
      <c r="B2310" s="80" t="s">
        <v>353</v>
      </c>
      <c r="C2310" s="80" t="s">
        <v>271</v>
      </c>
      <c r="D2310" s="81">
        <v>7357250.9876633966</v>
      </c>
      <c r="E2310" s="81">
        <v>7502625.9331936035</v>
      </c>
      <c r="F2310" s="105">
        <v>-1.9376541870097727E-2</v>
      </c>
      <c r="G2310" s="81">
        <v>6705003.8209655695</v>
      </c>
      <c r="H2310" s="105">
        <v>9.7277672632839582E-2</v>
      </c>
      <c r="I2310" s="81">
        <v>5979312.266333946</v>
      </c>
      <c r="J2310" s="105">
        <v>0.2304510385061887</v>
      </c>
      <c r="K2310" s="83">
        <v>2558580.5413981308</v>
      </c>
      <c r="L2310" s="83">
        <v>2957715.6467281552</v>
      </c>
      <c r="M2310" s="105">
        <v>-0.13494708518432133</v>
      </c>
      <c r="N2310" s="83">
        <v>2679187.1011611354</v>
      </c>
      <c r="O2310" s="105">
        <v>-4.5016101977624012E-2</v>
      </c>
      <c r="P2310" s="83">
        <v>2310831.0258939085</v>
      </c>
      <c r="Q2310" s="105">
        <v>0.10721230272922459</v>
      </c>
      <c r="R2310" s="83">
        <v>1654641.6241860986</v>
      </c>
      <c r="S2310" s="83">
        <v>1968499.8808493563</v>
      </c>
      <c r="T2310" s="105">
        <v>-0.15944032291626864</v>
      </c>
      <c r="U2310" s="83">
        <v>1742694.7056645206</v>
      </c>
      <c r="V2310" s="105">
        <v>-5.0526969062458835E-2</v>
      </c>
      <c r="W2310" s="83">
        <v>1497171.3792344984</v>
      </c>
      <c r="X2310" s="105">
        <v>0.10517850336687208</v>
      </c>
      <c r="Y2310" s="80"/>
      <c r="Z2310" s="80"/>
      <c r="AA2310" s="80"/>
      <c r="AB2310" s="80"/>
      <c r="AC2310" s="84">
        <v>2.8755205742489713</v>
      </c>
      <c r="AD2310" s="84">
        <v>2.5366285435494986</v>
      </c>
      <c r="AE2310" s="105">
        <v>0.13359939182315667</v>
      </c>
      <c r="AF2310" s="84">
        <v>2.5026261951095843</v>
      </c>
      <c r="AG2310" s="105">
        <v>0.14900122913604316</v>
      </c>
      <c r="AH2310" s="84">
        <v>2.5875160058580846</v>
      </c>
      <c r="AI2310" s="105">
        <v>0.11130542487035834</v>
      </c>
      <c r="AJ2310" s="84">
        <v>4.446431710723072</v>
      </c>
      <c r="AK2310" s="84">
        <v>3.8113418274409123</v>
      </c>
      <c r="AL2310" s="105">
        <v>0.16663157282551705</v>
      </c>
      <c r="AM2310" s="84">
        <v>3.8474919325636168</v>
      </c>
      <c r="AN2310" s="105">
        <v>0.15567018428038043</v>
      </c>
      <c r="AO2310" s="84">
        <v>3.9937393602802906</v>
      </c>
      <c r="AP2310" s="105">
        <v>0.11335049927019029</v>
      </c>
      <c r="AQ2310" s="80"/>
      <c r="AR2310" s="80"/>
    </row>
    <row r="2311" spans="1:44" x14ac:dyDescent="0.25">
      <c r="A2311" s="80" t="s">
        <v>326</v>
      </c>
      <c r="B2311" s="80" t="s">
        <v>353</v>
      </c>
      <c r="C2311" s="80" t="s">
        <v>127</v>
      </c>
      <c r="D2311" s="81">
        <v>1197576.5312949191</v>
      </c>
      <c r="E2311" s="81">
        <v>1177381.8867110105</v>
      </c>
      <c r="F2311" s="105">
        <v>1.7152161768278846E-2</v>
      </c>
      <c r="G2311" s="81">
        <v>931556.14840287319</v>
      </c>
      <c r="H2311" s="105">
        <v>0.28556559188421476</v>
      </c>
      <c r="I2311" s="81">
        <v>873591.91284865735</v>
      </c>
      <c r="J2311" s="105">
        <v>0.3708649469862817</v>
      </c>
      <c r="K2311" s="83">
        <v>336001.14534558577</v>
      </c>
      <c r="L2311" s="83">
        <v>342334.28151851031</v>
      </c>
      <c r="M2311" s="105">
        <v>-1.8499859683442491E-2</v>
      </c>
      <c r="N2311" s="83">
        <v>271959.57044739358</v>
      </c>
      <c r="O2311" s="105">
        <v>0.23548196812062569</v>
      </c>
      <c r="P2311" s="83">
        <v>251520.93019388296</v>
      </c>
      <c r="Q2311" s="105">
        <v>0.33587747582907668</v>
      </c>
      <c r="R2311" s="83">
        <v>100786.95084564709</v>
      </c>
      <c r="S2311" s="83">
        <v>111119.62556201909</v>
      </c>
      <c r="T2311" s="105">
        <v>-9.2986946852201491E-2</v>
      </c>
      <c r="U2311" s="83">
        <v>90621.565617277301</v>
      </c>
      <c r="V2311" s="105">
        <v>0.11217401905525817</v>
      </c>
      <c r="W2311" s="83">
        <v>80355.995196148244</v>
      </c>
      <c r="X2311" s="105">
        <v>0.25425552380537475</v>
      </c>
      <c r="Y2311" s="80"/>
      <c r="Z2311" s="80"/>
      <c r="AA2311" s="80"/>
      <c r="AB2311" s="80"/>
      <c r="AC2311" s="84">
        <v>3.5642037174104897</v>
      </c>
      <c r="AD2311" s="84">
        <v>3.4392754400419241</v>
      </c>
      <c r="AE2311" s="105">
        <v>3.6324010550036888E-2</v>
      </c>
      <c r="AF2311" s="84">
        <v>3.4253479179658748</v>
      </c>
      <c r="AG2311" s="105">
        <v>4.0537721355637851E-2</v>
      </c>
      <c r="AH2311" s="84">
        <v>3.4732374445945942</v>
      </c>
      <c r="AI2311" s="105">
        <v>2.6190628849019956E-2</v>
      </c>
      <c r="AJ2311" s="84">
        <v>11.882257784829507</v>
      </c>
      <c r="AK2311" s="84">
        <v>10.59562503703614</v>
      </c>
      <c r="AL2311" s="105">
        <v>0.12143056622861306</v>
      </c>
      <c r="AM2311" s="84">
        <v>10.27962982163783</v>
      </c>
      <c r="AN2311" s="105">
        <v>0.15590327579873245</v>
      </c>
      <c r="AO2311" s="84">
        <v>10.871521293666111</v>
      </c>
      <c r="AP2311" s="105">
        <v>9.2971026212519486E-2</v>
      </c>
      <c r="AQ2311" s="80"/>
      <c r="AR2311" s="80"/>
    </row>
    <row r="2312" spans="1:44" x14ac:dyDescent="0.25">
      <c r="A2312" s="80" t="s">
        <v>326</v>
      </c>
      <c r="B2312" s="80" t="s">
        <v>353</v>
      </c>
      <c r="C2312" s="80" t="s">
        <v>282</v>
      </c>
      <c r="D2312" s="81">
        <v>159844.15300002217</v>
      </c>
      <c r="E2312" s="81">
        <v>151815.89449131369</v>
      </c>
      <c r="F2312" s="105">
        <v>5.2881541393334272E-2</v>
      </c>
      <c r="G2312" s="81">
        <v>117688.09708929062</v>
      </c>
      <c r="H2312" s="105">
        <v>0.35820152550132162</v>
      </c>
      <c r="I2312" s="81">
        <v>115702.76911674022</v>
      </c>
      <c r="J2312" s="105">
        <v>0.38150671950422177</v>
      </c>
      <c r="K2312" s="83">
        <v>40688.372477536919</v>
      </c>
      <c r="L2312" s="83">
        <v>42796.21208816595</v>
      </c>
      <c r="M2312" s="105">
        <v>-4.9252948047986071E-2</v>
      </c>
      <c r="N2312" s="83">
        <v>34534.64861226036</v>
      </c>
      <c r="O2312" s="105">
        <v>0.17818985026799686</v>
      </c>
      <c r="P2312" s="83">
        <v>35504.23817187213</v>
      </c>
      <c r="Q2312" s="105">
        <v>0.14601452031075735</v>
      </c>
      <c r="R2312" s="83">
        <v>11461.768609830426</v>
      </c>
      <c r="S2312" s="83">
        <v>11649.525650019372</v>
      </c>
      <c r="T2312" s="105">
        <v>-1.6117140373748513E-2</v>
      </c>
      <c r="U2312" s="83">
        <v>9608.1261617086438</v>
      </c>
      <c r="V2312" s="105">
        <v>0.19292444925516494</v>
      </c>
      <c r="W2312" s="83">
        <v>10062.810872474973</v>
      </c>
      <c r="X2312" s="105">
        <v>0.13902256090115464</v>
      </c>
      <c r="Y2312" s="80"/>
      <c r="Z2312" s="80"/>
      <c r="AA2312" s="80"/>
      <c r="AB2312" s="80"/>
      <c r="AC2312" s="84">
        <v>3.928497093076611</v>
      </c>
      <c r="AD2312" s="84">
        <v>3.5474142940163147</v>
      </c>
      <c r="AE2312" s="105">
        <v>0.10742551263411684</v>
      </c>
      <c r="AF2312" s="84">
        <v>3.4078266847489926</v>
      </c>
      <c r="AG2312" s="105">
        <v>0.1527866457111122</v>
      </c>
      <c r="AH2312" s="84">
        <v>3.2588438753885041</v>
      </c>
      <c r="AI2312" s="105">
        <v>0.20548797159184989</v>
      </c>
      <c r="AJ2312" s="84">
        <v>13.94585412088397</v>
      </c>
      <c r="AK2312" s="84">
        <v>13.031937870454085</v>
      </c>
      <c r="AL2312" s="105">
        <v>7.0128960060645285E-2</v>
      </c>
      <c r="AM2312" s="84">
        <v>12.248808467806564</v>
      </c>
      <c r="AN2312" s="105">
        <v>0.13854781528650209</v>
      </c>
      <c r="AO2312" s="84">
        <v>11.498056614899177</v>
      </c>
      <c r="AP2312" s="105">
        <v>0.21288793297581596</v>
      </c>
      <c r="AQ2312" s="108">
        <v>0.96856019211322919</v>
      </c>
      <c r="AR2312" s="108">
        <v>0.30931132884118223</v>
      </c>
    </row>
    <row r="2313" spans="1:44" x14ac:dyDescent="0.25">
      <c r="A2313" s="80" t="s">
        <v>326</v>
      </c>
      <c r="B2313" s="80" t="s">
        <v>353</v>
      </c>
      <c r="C2313" s="80" t="s">
        <v>283</v>
      </c>
      <c r="D2313" s="81">
        <v>34.536591136455534</v>
      </c>
      <c r="E2313" s="81">
        <v>6.541855756044388</v>
      </c>
      <c r="F2313" s="105">
        <v>4.2793262988938938</v>
      </c>
      <c r="G2313" s="81">
        <v>7.1466522181034087</v>
      </c>
      <c r="H2313" s="105">
        <v>3.8325551716326443</v>
      </c>
      <c r="I2313" s="80"/>
      <c r="J2313" s="80"/>
      <c r="K2313" s="83">
        <v>12.590651658591803</v>
      </c>
      <c r="L2313" s="83">
        <v>3.2995404508391903</v>
      </c>
      <c r="M2313" s="105">
        <v>2.8158803767323275</v>
      </c>
      <c r="N2313" s="83">
        <v>3.1902472756545848</v>
      </c>
      <c r="O2313" s="105">
        <v>2.9466068209425598</v>
      </c>
      <c r="P2313" s="80"/>
      <c r="Q2313" s="80"/>
      <c r="R2313" s="83">
        <v>24.367048554489553</v>
      </c>
      <c r="S2313" s="83">
        <v>4.2569555502334353</v>
      </c>
      <c r="T2313" s="105">
        <v>4.7240552002365535</v>
      </c>
      <c r="U2313" s="83">
        <v>6.825049263990195</v>
      </c>
      <c r="V2313" s="105">
        <v>2.5702377538947769</v>
      </c>
      <c r="W2313" s="80"/>
      <c r="X2313" s="80"/>
      <c r="Y2313" s="80"/>
      <c r="Z2313" s="80"/>
      <c r="AA2313" s="80"/>
      <c r="AB2313" s="80"/>
      <c r="AC2313" s="84">
        <v>2.7430344411830285</v>
      </c>
      <c r="AD2313" s="84">
        <v>1.9826566315865477</v>
      </c>
      <c r="AE2313" s="105">
        <v>0.38351462249316293</v>
      </c>
      <c r="AF2313" s="84">
        <v>2.2401562012577965</v>
      </c>
      <c r="AG2313" s="105">
        <v>0.22448356040658121</v>
      </c>
      <c r="AH2313" s="80"/>
      <c r="AI2313" s="80"/>
      <c r="AJ2313" s="84">
        <v>1.4173481478162966</v>
      </c>
      <c r="AK2313" s="84">
        <v>1.5367451407111021</v>
      </c>
      <c r="AL2313" s="105">
        <v>-7.7694726166211703E-2</v>
      </c>
      <c r="AM2313" s="84">
        <v>1.0471209718309333</v>
      </c>
      <c r="AN2313" s="105">
        <v>0.35356676634792833</v>
      </c>
      <c r="AO2313" s="80"/>
      <c r="AP2313" s="80"/>
      <c r="AQ2313" s="108">
        <v>2.0927113515410714E-4</v>
      </c>
      <c r="AR2313" s="108">
        <v>6.5757776351046753E-4</v>
      </c>
    </row>
    <row r="2314" spans="1:44" x14ac:dyDescent="0.25">
      <c r="A2314" s="80" t="s">
        <v>326</v>
      </c>
      <c r="B2314" s="80" t="s">
        <v>353</v>
      </c>
      <c r="C2314" s="80" t="s">
        <v>284</v>
      </c>
      <c r="D2314" s="80"/>
      <c r="E2314" s="80"/>
      <c r="F2314" s="80"/>
      <c r="G2314" s="80"/>
      <c r="H2314" s="80"/>
      <c r="I2314" s="81">
        <v>5.3255876791477199</v>
      </c>
      <c r="J2314" s="105">
        <v>-1</v>
      </c>
      <c r="K2314" s="80"/>
      <c r="L2314" s="80"/>
      <c r="M2314" s="80"/>
      <c r="N2314" s="80"/>
      <c r="O2314" s="80"/>
      <c r="P2314" s="83">
        <v>1.0672520399093628</v>
      </c>
      <c r="Q2314" s="105">
        <v>-1</v>
      </c>
      <c r="R2314" s="80"/>
      <c r="S2314" s="80"/>
      <c r="T2314" s="80"/>
      <c r="U2314" s="80"/>
      <c r="V2314" s="80"/>
      <c r="W2314" s="83">
        <v>3.3404988849163056E-2</v>
      </c>
      <c r="X2314" s="105">
        <v>-1</v>
      </c>
      <c r="Y2314" s="80"/>
      <c r="Z2314" s="80"/>
      <c r="AA2314" s="80"/>
      <c r="AB2314" s="80"/>
      <c r="AC2314" s="80"/>
      <c r="AD2314" s="80"/>
      <c r="AE2314" s="80"/>
      <c r="AF2314" s="80"/>
      <c r="AG2314" s="80"/>
      <c r="AH2314" s="84">
        <v>4.9899999999999993</v>
      </c>
      <c r="AI2314" s="105">
        <v>-1</v>
      </c>
      <c r="AJ2314" s="80"/>
      <c r="AK2314" s="80"/>
      <c r="AL2314" s="80"/>
      <c r="AM2314" s="80"/>
      <c r="AN2314" s="80"/>
      <c r="AO2314" s="84">
        <v>159.4249201277955</v>
      </c>
      <c r="AP2314" s="105">
        <v>-1</v>
      </c>
      <c r="AQ2314" s="80"/>
      <c r="AR2314" s="80"/>
    </row>
    <row r="2315" spans="1:44" x14ac:dyDescent="0.25">
      <c r="A2315" s="80" t="s">
        <v>326</v>
      </c>
      <c r="B2315" s="80" t="s">
        <v>353</v>
      </c>
      <c r="C2315" s="80" t="s">
        <v>285</v>
      </c>
      <c r="D2315" s="81">
        <v>4788639.6821844876</v>
      </c>
      <c r="E2315" s="81">
        <v>4799110.6260437723</v>
      </c>
      <c r="F2315" s="105">
        <v>-2.1818509043032091E-3</v>
      </c>
      <c r="G2315" s="81">
        <v>4281570.81302574</v>
      </c>
      <c r="H2315" s="105">
        <v>0.11843056936395908</v>
      </c>
      <c r="I2315" s="81">
        <v>3789115.2212339807</v>
      </c>
      <c r="J2315" s="105">
        <v>0.26378835231750941</v>
      </c>
      <c r="K2315" s="83">
        <v>1692440.1050566367</v>
      </c>
      <c r="L2315" s="83">
        <v>2004016.2595520462</v>
      </c>
      <c r="M2315" s="105">
        <v>-0.15547586154069201</v>
      </c>
      <c r="N2315" s="83">
        <v>1813698.9635482547</v>
      </c>
      <c r="O2315" s="105">
        <v>-6.685721331305805E-2</v>
      </c>
      <c r="P2315" s="83">
        <v>1541269.0964762717</v>
      </c>
      <c r="Q2315" s="105">
        <v>9.8082164189225537E-2</v>
      </c>
      <c r="R2315" s="83">
        <v>1167365.4890349556</v>
      </c>
      <c r="S2315" s="83">
        <v>1389927.5693135208</v>
      </c>
      <c r="T2315" s="105">
        <v>-0.16012494837302035</v>
      </c>
      <c r="U2315" s="83">
        <v>1201633.0876361076</v>
      </c>
      <c r="V2315" s="105">
        <v>-2.8517522489801203E-2</v>
      </c>
      <c r="W2315" s="83">
        <v>994970.36363546306</v>
      </c>
      <c r="X2315" s="105">
        <v>0.17326659335820643</v>
      </c>
      <c r="Y2315" s="80"/>
      <c r="Z2315" s="80"/>
      <c r="AA2315" s="80"/>
      <c r="AB2315" s="80"/>
      <c r="AC2315" s="84">
        <v>2.8294293357130282</v>
      </c>
      <c r="AD2315" s="84">
        <v>2.3947463515672811</v>
      </c>
      <c r="AE2315" s="105">
        <v>0.18151525060733956</v>
      </c>
      <c r="AF2315" s="84">
        <v>2.3606843798650194</v>
      </c>
      <c r="AG2315" s="105">
        <v>0.19856316238039876</v>
      </c>
      <c r="AH2315" s="84">
        <v>2.4584384582139807</v>
      </c>
      <c r="AI2315" s="105">
        <v>0.15090509028587479</v>
      </c>
      <c r="AJ2315" s="84">
        <v>4.102091184949443</v>
      </c>
      <c r="AK2315" s="84">
        <v>3.4527774914300262</v>
      </c>
      <c r="AL2315" s="105">
        <v>0.18805546987347063</v>
      </c>
      <c r="AM2315" s="84">
        <v>3.5631265958634577</v>
      </c>
      <c r="AN2315" s="105">
        <v>0.15126170080840959</v>
      </c>
      <c r="AO2315" s="84">
        <v>3.8082694316533789</v>
      </c>
      <c r="AP2315" s="105">
        <v>7.7153614934356129E-2</v>
      </c>
      <c r="AQ2315" s="108">
        <v>29.016299210750589</v>
      </c>
      <c r="AR2315" s="108">
        <v>31.502936671313659</v>
      </c>
    </row>
    <row r="2316" spans="1:44" x14ac:dyDescent="0.25">
      <c r="A2316" s="80" t="s">
        <v>326</v>
      </c>
      <c r="B2316" s="80" t="s">
        <v>353</v>
      </c>
      <c r="C2316" s="80" t="s">
        <v>286</v>
      </c>
      <c r="D2316" s="81">
        <v>964.47550623416896</v>
      </c>
      <c r="E2316" s="81">
        <v>1601.5935975325108</v>
      </c>
      <c r="F2316" s="105">
        <v>-0.39780259628904324</v>
      </c>
      <c r="G2316" s="81">
        <v>2200.8918379080296</v>
      </c>
      <c r="H2316" s="105">
        <v>-0.56177968875066897</v>
      </c>
      <c r="I2316" s="81">
        <v>1575.5817825090885</v>
      </c>
      <c r="J2316" s="105">
        <v>-0.3878607147270659</v>
      </c>
      <c r="K2316" s="83">
        <v>193.90836477279663</v>
      </c>
      <c r="L2316" s="83">
        <v>320.96064078807831</v>
      </c>
      <c r="M2316" s="105">
        <v>-0.3958500198133979</v>
      </c>
      <c r="N2316" s="83">
        <v>442.95127856731415</v>
      </c>
      <c r="O2316" s="105">
        <v>-0.56223545533049213</v>
      </c>
      <c r="P2316" s="83">
        <v>315.74785220623016</v>
      </c>
      <c r="Q2316" s="105">
        <v>-0.38587590250290693</v>
      </c>
      <c r="R2316" s="83">
        <v>42.42902655081317</v>
      </c>
      <c r="S2316" s="83">
        <v>70.226188204431537</v>
      </c>
      <c r="T2316" s="105">
        <v>-0.39582330131174998</v>
      </c>
      <c r="U2316" s="83">
        <v>96.923400770190312</v>
      </c>
      <c r="V2316" s="105">
        <v>-0.56224166492657146</v>
      </c>
      <c r="W2316" s="83">
        <v>69.085630062723141</v>
      </c>
      <c r="X2316" s="105">
        <v>-0.38584874289643628</v>
      </c>
      <c r="Y2316" s="80"/>
      <c r="Z2316" s="80"/>
      <c r="AA2316" s="80"/>
      <c r="AB2316" s="80"/>
      <c r="AC2316" s="84">
        <v>4.9738726194934886</v>
      </c>
      <c r="AD2316" s="84">
        <v>4.99</v>
      </c>
      <c r="AE2316" s="105">
        <v>-3.2319399812648563E-3</v>
      </c>
      <c r="AF2316" s="84">
        <v>4.9686995938393386</v>
      </c>
      <c r="AG2316" s="105">
        <v>1.0411226431487253E-3</v>
      </c>
      <c r="AH2316" s="84">
        <v>4.99</v>
      </c>
      <c r="AI2316" s="105">
        <v>-3.2319399812648563E-3</v>
      </c>
      <c r="AJ2316" s="84">
        <v>22.731502102201407</v>
      </c>
      <c r="AK2316" s="84">
        <v>22.806215722120658</v>
      </c>
      <c r="AL2316" s="105">
        <v>-3.2760200477619508E-3</v>
      </c>
      <c r="AM2316" s="84">
        <v>22.707538328400609</v>
      </c>
      <c r="AN2316" s="105">
        <v>1.0553223979732774E-3</v>
      </c>
      <c r="AO2316" s="84">
        <v>22.806215722120665</v>
      </c>
      <c r="AP2316" s="105">
        <v>-3.2760200477622613E-3</v>
      </c>
      <c r="AQ2316" s="108">
        <v>5.8441460890129721E-3</v>
      </c>
      <c r="AR2316" s="108">
        <v>1.1450046699262399E-3</v>
      </c>
    </row>
    <row r="2317" spans="1:44" x14ac:dyDescent="0.25">
      <c r="A2317" s="80" t="s">
        <v>326</v>
      </c>
      <c r="B2317" s="80" t="s">
        <v>353</v>
      </c>
      <c r="C2317" s="80" t="s">
        <v>287</v>
      </c>
      <c r="D2317" s="80"/>
      <c r="E2317" s="80"/>
      <c r="F2317" s="80"/>
      <c r="G2317" s="80"/>
      <c r="H2317" s="80"/>
      <c r="I2317" s="81">
        <v>10.658631255626679</v>
      </c>
      <c r="J2317" s="105">
        <v>-1</v>
      </c>
      <c r="K2317" s="80"/>
      <c r="L2317" s="80"/>
      <c r="M2317" s="80"/>
      <c r="N2317" s="80"/>
      <c r="O2317" s="80"/>
      <c r="P2317" s="83">
        <v>1.0669300556182861</v>
      </c>
      <c r="Q2317" s="105">
        <v>-1</v>
      </c>
      <c r="R2317" s="80"/>
      <c r="S2317" s="80"/>
      <c r="T2317" s="80"/>
      <c r="U2317" s="80"/>
      <c r="V2317" s="80"/>
      <c r="W2317" s="83">
        <v>3.3394910740852358E-2</v>
      </c>
      <c r="X2317" s="105">
        <v>-1</v>
      </c>
      <c r="Y2317" s="80"/>
      <c r="Z2317" s="80"/>
      <c r="AA2317" s="80"/>
      <c r="AB2317" s="80"/>
      <c r="AC2317" s="80"/>
      <c r="AD2317" s="80"/>
      <c r="AE2317" s="80"/>
      <c r="AF2317" s="80"/>
      <c r="AG2317" s="80"/>
      <c r="AH2317" s="84">
        <v>9.99</v>
      </c>
      <c r="AI2317" s="105">
        <v>-1</v>
      </c>
      <c r="AJ2317" s="80"/>
      <c r="AK2317" s="80"/>
      <c r="AL2317" s="80"/>
      <c r="AM2317" s="80"/>
      <c r="AN2317" s="80"/>
      <c r="AO2317" s="84">
        <v>319.1693290734824</v>
      </c>
      <c r="AP2317" s="105">
        <v>-1</v>
      </c>
      <c r="AQ2317" s="80"/>
      <c r="AR2317" s="80"/>
    </row>
    <row r="2318" spans="1:44" x14ac:dyDescent="0.25">
      <c r="A2318" s="80" t="s">
        <v>326</v>
      </c>
      <c r="B2318" s="80" t="s">
        <v>353</v>
      </c>
      <c r="C2318" s="80" t="s">
        <v>288</v>
      </c>
      <c r="D2318" s="81">
        <v>222067.87697402478</v>
      </c>
      <c r="E2318" s="81">
        <v>205708.76576377155</v>
      </c>
      <c r="F2318" s="105">
        <v>7.9525591189630887E-2</v>
      </c>
      <c r="G2318" s="81">
        <v>143946.22253062605</v>
      </c>
      <c r="H2318" s="105">
        <v>0.54271416831919672</v>
      </c>
      <c r="I2318" s="81">
        <v>120838.50223964453</v>
      </c>
      <c r="J2318" s="105">
        <v>0.8377245071576952</v>
      </c>
      <c r="K2318" s="83">
        <v>71855.884819855113</v>
      </c>
      <c r="L2318" s="83">
        <v>70529.938429640679</v>
      </c>
      <c r="M2318" s="105">
        <v>1.8799766733628629E-2</v>
      </c>
      <c r="N2318" s="83">
        <v>50747.87719255589</v>
      </c>
      <c r="O2318" s="105">
        <v>0.41593873074153959</v>
      </c>
      <c r="P2318" s="83">
        <v>40979.188897071515</v>
      </c>
      <c r="Q2318" s="105">
        <v>0.75347259801401612</v>
      </c>
      <c r="R2318" s="83">
        <v>25732.703722529161</v>
      </c>
      <c r="S2318" s="83">
        <v>24035.904342062036</v>
      </c>
      <c r="T2318" s="105">
        <v>7.059436401141693E-2</v>
      </c>
      <c r="U2318" s="83">
        <v>17812.715788001973</v>
      </c>
      <c r="V2318" s="105">
        <v>0.44462551520986016</v>
      </c>
      <c r="W2318" s="83">
        <v>13828.321706243949</v>
      </c>
      <c r="X2318" s="105">
        <v>0.86086961738169465</v>
      </c>
      <c r="Y2318" s="80"/>
      <c r="Z2318" s="80"/>
      <c r="AA2318" s="80"/>
      <c r="AB2318" s="80"/>
      <c r="AC2318" s="84">
        <v>3.0904619368442221</v>
      </c>
      <c r="AD2318" s="84">
        <v>2.9166162674164631</v>
      </c>
      <c r="AE2318" s="105">
        <v>5.9605259481649749E-2</v>
      </c>
      <c r="AF2318" s="84">
        <v>2.8364974161272158</v>
      </c>
      <c r="AG2318" s="105">
        <v>8.9534550348279271E-2</v>
      </c>
      <c r="AH2318" s="84">
        <v>2.9487773060408227</v>
      </c>
      <c r="AI2318" s="105">
        <v>4.8048603234006969E-2</v>
      </c>
      <c r="AJ2318" s="84">
        <v>8.6297918543088343</v>
      </c>
      <c r="AK2318" s="84">
        <v>8.5583950924529191</v>
      </c>
      <c r="AL2318" s="105">
        <v>8.3423072999837707E-3</v>
      </c>
      <c r="AM2318" s="84">
        <v>8.0810935426019217</v>
      </c>
      <c r="AN2318" s="105">
        <v>6.7899017480033366E-2</v>
      </c>
      <c r="AO2318" s="84">
        <v>8.7384792461895007</v>
      </c>
      <c r="AP2318" s="105">
        <v>-1.2437792528724095E-2</v>
      </c>
      <c r="AQ2318" s="108">
        <v>1.3455988320330274</v>
      </c>
      <c r="AR2318" s="108">
        <v>0.69443181537144028</v>
      </c>
    </row>
    <row r="2319" spans="1:44" x14ac:dyDescent="0.25">
      <c r="A2319" s="80" t="s">
        <v>326</v>
      </c>
      <c r="B2319" s="80" t="s">
        <v>353</v>
      </c>
      <c r="C2319" s="80" t="s">
        <v>290</v>
      </c>
      <c r="D2319" s="81">
        <v>2568611.3054789091</v>
      </c>
      <c r="E2319" s="81">
        <v>2703515.3071498312</v>
      </c>
      <c r="F2319" s="105">
        <v>-4.9899477659382699E-2</v>
      </c>
      <c r="G2319" s="81">
        <v>2423433.00793983</v>
      </c>
      <c r="H2319" s="105">
        <v>5.9906049419742674E-2</v>
      </c>
      <c r="I2319" s="81">
        <v>2190197.0450999653</v>
      </c>
      <c r="J2319" s="105">
        <v>0.17277635417578244</v>
      </c>
      <c r="K2319" s="83">
        <v>866140.43634149409</v>
      </c>
      <c r="L2319" s="83">
        <v>953699.38717610901</v>
      </c>
      <c r="M2319" s="105">
        <v>-9.1809800878530287E-2</v>
      </c>
      <c r="N2319" s="83">
        <v>865488.13761288091</v>
      </c>
      <c r="O2319" s="105">
        <v>7.5367726057147392E-4</v>
      </c>
      <c r="P2319" s="83">
        <v>769561.92941763659</v>
      </c>
      <c r="Q2319" s="105">
        <v>0.12549803106417043</v>
      </c>
      <c r="R2319" s="83">
        <v>487276.13515114301</v>
      </c>
      <c r="S2319" s="83">
        <v>578572.31153583585</v>
      </c>
      <c r="T2319" s="105">
        <v>-0.1577956196043061</v>
      </c>
      <c r="U2319" s="83">
        <v>541061.61802841316</v>
      </c>
      <c r="V2319" s="105">
        <v>-9.9407315331773674E-2</v>
      </c>
      <c r="W2319" s="83">
        <v>502201.01559903543</v>
      </c>
      <c r="X2319" s="105">
        <v>-2.9718937207025991E-2</v>
      </c>
      <c r="Y2319" s="80"/>
      <c r="Z2319" s="80"/>
      <c r="AA2319" s="80"/>
      <c r="AB2319" s="80"/>
      <c r="AC2319" s="84">
        <v>2.965582944410853</v>
      </c>
      <c r="AD2319" s="84">
        <v>2.8347667446394231</v>
      </c>
      <c r="AE2319" s="105">
        <v>4.614707718679318E-2</v>
      </c>
      <c r="AF2319" s="84">
        <v>2.8000765147676616</v>
      </c>
      <c r="AG2319" s="105">
        <v>5.9107823936348544E-2</v>
      </c>
      <c r="AH2319" s="84">
        <v>2.8460309188597592</v>
      </c>
      <c r="AI2319" s="105">
        <v>4.2006580026541458E-2</v>
      </c>
      <c r="AJ2319" s="84">
        <v>5.2713669317750984</v>
      </c>
      <c r="AK2319" s="84">
        <v>4.6727353750705367</v>
      </c>
      <c r="AL2319" s="105">
        <v>0.1281115896051625</v>
      </c>
      <c r="AM2319" s="84">
        <v>4.4790333063554444</v>
      </c>
      <c r="AN2319" s="105">
        <v>0.17689835534274467</v>
      </c>
      <c r="AO2319" s="84">
        <v>4.3611959694813729</v>
      </c>
      <c r="AP2319" s="105">
        <v>0.2086975610962884</v>
      </c>
      <c r="AQ2319" s="108">
        <v>15.564251884136915</v>
      </c>
      <c r="AR2319" s="108">
        <v>13.149805584709446</v>
      </c>
    </row>
    <row r="2320" spans="1:44" x14ac:dyDescent="0.25">
      <c r="A2320" s="80" t="s">
        <v>326</v>
      </c>
      <c r="B2320" s="80" t="s">
        <v>353</v>
      </c>
      <c r="C2320" s="80" t="s">
        <v>291</v>
      </c>
      <c r="D2320" s="81">
        <v>814665.48922350165</v>
      </c>
      <c r="E2320" s="81">
        <v>818249.09100263671</v>
      </c>
      <c r="F2320" s="105">
        <v>-4.3795976293037062E-3</v>
      </c>
      <c r="G2320" s="81">
        <v>667713.79029283044</v>
      </c>
      <c r="H2320" s="105">
        <v>0.22008186900891255</v>
      </c>
      <c r="I2320" s="81">
        <v>635459.07549082872</v>
      </c>
      <c r="J2320" s="105">
        <v>0.28201094396874238</v>
      </c>
      <c r="K2320" s="83">
        <v>223250.38903176234</v>
      </c>
      <c r="L2320" s="83">
        <v>228683.87081946479</v>
      </c>
      <c r="M2320" s="105">
        <v>-2.3759794550582566E-2</v>
      </c>
      <c r="N2320" s="83">
        <v>186230.90311673432</v>
      </c>
      <c r="O2320" s="105">
        <v>0.19878272239180014</v>
      </c>
      <c r="P2320" s="83">
        <v>174719.62109063755</v>
      </c>
      <c r="Q2320" s="105">
        <v>0.27776369727787453</v>
      </c>
      <c r="R2320" s="83">
        <v>63525.682438182201</v>
      </c>
      <c r="S2320" s="83">
        <v>75359.712426182974</v>
      </c>
      <c r="T2320" s="105">
        <v>-0.15703390587633345</v>
      </c>
      <c r="U2320" s="83">
        <v>63096.975217532541</v>
      </c>
      <c r="V2320" s="105">
        <v>6.7944179443095738E-3</v>
      </c>
      <c r="W2320" s="83">
        <v>56395.710187467004</v>
      </c>
      <c r="X2320" s="105">
        <v>0.12642756385218307</v>
      </c>
      <c r="Y2320" s="80"/>
      <c r="Z2320" s="80"/>
      <c r="AA2320" s="80"/>
      <c r="AB2320" s="80"/>
      <c r="AC2320" s="84">
        <v>3.6491111740351649</v>
      </c>
      <c r="AD2320" s="84">
        <v>3.578079591142683</v>
      </c>
      <c r="AE2320" s="105">
        <v>1.985187335360461E-2</v>
      </c>
      <c r="AF2320" s="84">
        <v>3.5854081095997814</v>
      </c>
      <c r="AG2320" s="105">
        <v>1.7767311973446265E-2</v>
      </c>
      <c r="AH2320" s="84">
        <v>3.6370218268798671</v>
      </c>
      <c r="AI2320" s="105">
        <v>3.323968821399426E-3</v>
      </c>
      <c r="AJ2320" s="84">
        <v>12.824191066601527</v>
      </c>
      <c r="AK2320" s="84">
        <v>10.857911537336816</v>
      </c>
      <c r="AL2320" s="105">
        <v>0.18109187227242701</v>
      </c>
      <c r="AM2320" s="84">
        <v>10.582342307072988</v>
      </c>
      <c r="AN2320" s="105">
        <v>0.21184806675835272</v>
      </c>
      <c r="AO2320" s="84">
        <v>11.267861923867549</v>
      </c>
      <c r="AP2320" s="105">
        <v>0.13812106975125121</v>
      </c>
      <c r="AQ2320" s="108">
        <v>4.9363867738735685</v>
      </c>
      <c r="AR2320" s="108">
        <v>1.7143264638621767</v>
      </c>
    </row>
    <row r="2321" spans="1:44" x14ac:dyDescent="0.25">
      <c r="A2321" s="80" t="s">
        <v>326</v>
      </c>
      <c r="B2321" s="80" t="s">
        <v>353</v>
      </c>
      <c r="C2321" s="80" t="s">
        <v>292</v>
      </c>
      <c r="D2321" s="81">
        <v>7948447.579646565</v>
      </c>
      <c r="E2321" s="81">
        <v>8368375.4335480975</v>
      </c>
      <c r="F2321" s="105">
        <v>-5.0180331563289791E-2</v>
      </c>
      <c r="G2321" s="81">
        <v>8092720.9304781007</v>
      </c>
      <c r="H2321" s="105">
        <v>-1.7827545527757657E-2</v>
      </c>
      <c r="I2321" s="81">
        <v>8287391.1612765538</v>
      </c>
      <c r="J2321" s="105">
        <v>-4.0898706846821425E-2</v>
      </c>
      <c r="K2321" s="83">
        <v>3101407.0194556648</v>
      </c>
      <c r="L2321" s="83">
        <v>3748515.5791859995</v>
      </c>
      <c r="M2321" s="105">
        <v>-0.17263061765661811</v>
      </c>
      <c r="N2321" s="83">
        <v>3718350.2977808425</v>
      </c>
      <c r="O2321" s="105">
        <v>-0.16591854691403796</v>
      </c>
      <c r="P2321" s="83">
        <v>3957427.3898094259</v>
      </c>
      <c r="Q2321" s="105">
        <v>-0.2163072840093179</v>
      </c>
      <c r="R2321" s="83">
        <v>1950148.1501309904</v>
      </c>
      <c r="S2321" s="83">
        <v>2276886.6623916635</v>
      </c>
      <c r="T2321" s="105">
        <v>-0.1435023172903406</v>
      </c>
      <c r="U2321" s="83">
        <v>2212049.0297367461</v>
      </c>
      <c r="V2321" s="105">
        <v>-0.11839741166900096</v>
      </c>
      <c r="W2321" s="83">
        <v>2354499.4872726309</v>
      </c>
      <c r="X2321" s="105">
        <v>-0.17173558088561183</v>
      </c>
      <c r="Y2321" s="80"/>
      <c r="Z2321" s="80"/>
      <c r="AA2321" s="80"/>
      <c r="AB2321" s="80"/>
      <c r="AC2321" s="84">
        <v>2.5628521280130512</v>
      </c>
      <c r="AD2321" s="84">
        <v>2.2324504878716054</v>
      </c>
      <c r="AE2321" s="105">
        <v>0.14799953769924243</v>
      </c>
      <c r="AF2321" s="84">
        <v>2.1764277925369044</v>
      </c>
      <c r="AG2321" s="105">
        <v>0.17754980744190912</v>
      </c>
      <c r="AH2321" s="84">
        <v>2.0941359992142878</v>
      </c>
      <c r="AI2321" s="105">
        <v>0.22382315617258092</v>
      </c>
      <c r="AJ2321" s="84">
        <v>4.0758173060404008</v>
      </c>
      <c r="AK2321" s="84">
        <v>3.6753588010208098</v>
      </c>
      <c r="AL2321" s="105">
        <v>0.10895766282964427</v>
      </c>
      <c r="AM2321" s="84">
        <v>3.6584726747404908</v>
      </c>
      <c r="AN2321" s="105">
        <v>0.11407619200805262</v>
      </c>
      <c r="AO2321" s="84">
        <v>3.5198101363259906</v>
      </c>
      <c r="AP2321" s="105">
        <v>0.15796510271283426</v>
      </c>
      <c r="AQ2321" s="108">
        <v>48.16284968986848</v>
      </c>
      <c r="AR2321" s="108">
        <v>52.627385553468635</v>
      </c>
    </row>
    <row r="2322" spans="1:44" x14ac:dyDescent="0.25">
      <c r="A2322" s="80" t="s">
        <v>326</v>
      </c>
      <c r="B2322" s="80" t="s">
        <v>354</v>
      </c>
      <c r="C2322" s="80" t="s">
        <v>281</v>
      </c>
      <c r="D2322" s="81">
        <v>1019382971.8206793</v>
      </c>
      <c r="E2322" s="81">
        <v>1031798391.2728161</v>
      </c>
      <c r="F2322" s="105">
        <v>-1.2032795900002537E-2</v>
      </c>
      <c r="G2322" s="81">
        <v>1019218231.2798434</v>
      </c>
      <c r="H2322" s="105">
        <v>1.6163421706947971E-4</v>
      </c>
      <c r="I2322" s="81">
        <v>969438469.61466944</v>
      </c>
      <c r="J2322" s="105">
        <v>5.1519001743206776E-2</v>
      </c>
      <c r="K2322" s="83">
        <v>564011947.71247041</v>
      </c>
      <c r="L2322" s="83">
        <v>653656048.52813792</v>
      </c>
      <c r="M2322" s="105">
        <v>-0.13714261654508136</v>
      </c>
      <c r="N2322" s="83">
        <v>650605743.28690648</v>
      </c>
      <c r="O2322" s="105">
        <v>-0.13309718899338033</v>
      </c>
      <c r="P2322" s="83">
        <v>608981299.61143613</v>
      </c>
      <c r="Q2322" s="105">
        <v>-7.3843567819994904E-2</v>
      </c>
      <c r="R2322" s="83">
        <v>788404730.91758037</v>
      </c>
      <c r="S2322" s="83">
        <v>884540005.55221558</v>
      </c>
      <c r="T2322" s="105">
        <v>-0.10868391936057008</v>
      </c>
      <c r="U2322" s="83">
        <v>893897998.79342341</v>
      </c>
      <c r="V2322" s="105">
        <v>-0.11801488315024426</v>
      </c>
      <c r="W2322" s="83">
        <v>847673325.00148606</v>
      </c>
      <c r="X2322" s="105">
        <v>-6.9919144953395573E-2</v>
      </c>
      <c r="Y2322" s="81">
        <v>904386925.23155558</v>
      </c>
      <c r="Z2322" s="82">
        <v>114996046.58912368</v>
      </c>
      <c r="AA2322" s="83">
        <v>667053001.41084707</v>
      </c>
      <c r="AB2322" s="83">
        <v>121351729.50673334</v>
      </c>
      <c r="AC2322" s="84">
        <v>1.807378329404387</v>
      </c>
      <c r="AD2322" s="84">
        <v>1.5785035472342916</v>
      </c>
      <c r="AE2322" s="105">
        <v>0.1449947848207935</v>
      </c>
      <c r="AF2322" s="84">
        <v>1.5665681432977834</v>
      </c>
      <c r="AG2322" s="105">
        <v>0.15371829635171438</v>
      </c>
      <c r="AH2322" s="84">
        <v>1.5919018699477718</v>
      </c>
      <c r="AI2322" s="105">
        <v>0.1353578782237907</v>
      </c>
      <c r="AJ2322" s="84">
        <v>1.2929691208654674</v>
      </c>
      <c r="AK2322" s="84">
        <v>1.1664801872117334</v>
      </c>
      <c r="AL2322" s="105">
        <v>0.1084364184153729</v>
      </c>
      <c r="AM2322" s="84">
        <v>1.1401952265868995</v>
      </c>
      <c r="AN2322" s="105">
        <v>0.13398924211942778</v>
      </c>
      <c r="AO2322" s="84">
        <v>1.143646309281904</v>
      </c>
      <c r="AP2322" s="105">
        <v>0.13056730072195422</v>
      </c>
      <c r="AQ2322" s="80"/>
      <c r="AR2322" s="80"/>
    </row>
    <row r="2323" spans="1:44" x14ac:dyDescent="0.25">
      <c r="A2323" s="80" t="s">
        <v>326</v>
      </c>
      <c r="B2323" s="80" t="s">
        <v>354</v>
      </c>
      <c r="C2323" s="80" t="s">
        <v>313</v>
      </c>
      <c r="D2323" s="81">
        <v>440943242.01625365</v>
      </c>
      <c r="E2323" s="81">
        <v>474215888.83398384</v>
      </c>
      <c r="F2323" s="105">
        <v>-7.0163500635843229E-2</v>
      </c>
      <c r="G2323" s="81">
        <v>469301746.21635902</v>
      </c>
      <c r="H2323" s="105">
        <v>-6.0427016154828962E-2</v>
      </c>
      <c r="I2323" s="81">
        <v>433661601.70679754</v>
      </c>
      <c r="J2323" s="105">
        <v>1.679106538553831E-2</v>
      </c>
      <c r="K2323" s="83">
        <v>297663342.15087861</v>
      </c>
      <c r="L2323" s="83">
        <v>359563613.66291541</v>
      </c>
      <c r="M2323" s="105">
        <v>-0.17215388087090264</v>
      </c>
      <c r="N2323" s="83">
        <v>354835229.0915392</v>
      </c>
      <c r="O2323" s="105">
        <v>-0.16112235272420367</v>
      </c>
      <c r="P2323" s="83">
        <v>326756415.332596</v>
      </c>
      <c r="Q2323" s="105">
        <v>-8.9035966293437241E-2</v>
      </c>
      <c r="R2323" s="83">
        <v>323745179.81777048</v>
      </c>
      <c r="S2323" s="83">
        <v>377646897.49797451</v>
      </c>
      <c r="T2323" s="105">
        <v>-0.1427304660446552</v>
      </c>
      <c r="U2323" s="83">
        <v>370688725.28855318</v>
      </c>
      <c r="V2323" s="105">
        <v>-0.12663871941138941</v>
      </c>
      <c r="W2323" s="83">
        <v>343311018.43721658</v>
      </c>
      <c r="X2323" s="105">
        <v>-5.699158363314874E-2</v>
      </c>
      <c r="Y2323" s="81">
        <v>415188132.14141363</v>
      </c>
      <c r="Z2323" s="82">
        <v>25755109.874840021</v>
      </c>
      <c r="AA2323" s="83">
        <v>290225330.29995084</v>
      </c>
      <c r="AB2323" s="83">
        <v>33519849.517819673</v>
      </c>
      <c r="AC2323" s="84">
        <v>1.4813488245816637</v>
      </c>
      <c r="AD2323" s="84">
        <v>1.3188650653582343</v>
      </c>
      <c r="AE2323" s="105">
        <v>0.1231996839489376</v>
      </c>
      <c r="AF2323" s="84">
        <v>1.3225906216186052</v>
      </c>
      <c r="AG2323" s="105">
        <v>0.12003578459430476</v>
      </c>
      <c r="AH2323" s="84">
        <v>1.3271708874189534</v>
      </c>
      <c r="AI2323" s="105">
        <v>0.11617037310285752</v>
      </c>
      <c r="AJ2323" s="84">
        <v>1.3620071262974527</v>
      </c>
      <c r="AK2323" s="84">
        <v>1.2557123915906849</v>
      </c>
      <c r="AL2323" s="105">
        <v>8.464894940800731E-2</v>
      </c>
      <c r="AM2323" s="84">
        <v>1.2660264912320791</v>
      </c>
      <c r="AN2323" s="105">
        <v>7.5812501341868899E-2</v>
      </c>
      <c r="AO2323" s="84">
        <v>1.2631741436114261</v>
      </c>
      <c r="AP2323" s="105">
        <v>7.8241771481691522E-2</v>
      </c>
      <c r="AQ2323" s="80"/>
      <c r="AR2323" s="80"/>
    </row>
    <row r="2324" spans="1:44" x14ac:dyDescent="0.25">
      <c r="A2324" s="80" t="s">
        <v>326</v>
      </c>
      <c r="B2324" s="80" t="s">
        <v>354</v>
      </c>
      <c r="C2324" s="80" t="s">
        <v>328</v>
      </c>
      <c r="D2324" s="81">
        <v>11868943.876158446</v>
      </c>
      <c r="E2324" s="81">
        <v>13093228.466955317</v>
      </c>
      <c r="F2324" s="105">
        <v>-9.3505172836991265E-2</v>
      </c>
      <c r="G2324" s="81">
        <v>12829950.440889284</v>
      </c>
      <c r="H2324" s="105">
        <v>-7.4903373100186937E-2</v>
      </c>
      <c r="I2324" s="81">
        <v>12299576.950776996</v>
      </c>
      <c r="J2324" s="105">
        <v>-3.5012023286812785E-2</v>
      </c>
      <c r="K2324" s="83">
        <v>4498611.988560318</v>
      </c>
      <c r="L2324" s="83">
        <v>4949636.3784941444</v>
      </c>
      <c r="M2324" s="105">
        <v>-9.1122732145233684E-2</v>
      </c>
      <c r="N2324" s="83">
        <v>4951476.1474414729</v>
      </c>
      <c r="O2324" s="105">
        <v>-9.1460434302033114E-2</v>
      </c>
      <c r="P2324" s="83">
        <v>4934202.9561051289</v>
      </c>
      <c r="Q2324" s="105">
        <v>-8.8279904864036987E-2</v>
      </c>
      <c r="R2324" s="83">
        <v>3002866.9372472609</v>
      </c>
      <c r="S2324" s="83">
        <v>3194907.9000058011</v>
      </c>
      <c r="T2324" s="105">
        <v>-6.0108450311882694E-2</v>
      </c>
      <c r="U2324" s="83">
        <v>3147890.4528633081</v>
      </c>
      <c r="V2324" s="105">
        <v>-4.6070064313748403E-2</v>
      </c>
      <c r="W2324" s="83">
        <v>3124801.1260562339</v>
      </c>
      <c r="X2324" s="105">
        <v>-3.9021423729088421E-2</v>
      </c>
      <c r="Y2324" s="81">
        <v>11662255.354868587</v>
      </c>
      <c r="Z2324" s="82">
        <v>206688.52128985827</v>
      </c>
      <c r="AA2324" s="83">
        <v>2898929.1952554253</v>
      </c>
      <c r="AB2324" s="83">
        <v>103937.74199183576</v>
      </c>
      <c r="AC2324" s="84">
        <v>2.6383568768189853</v>
      </c>
      <c r="AD2324" s="84">
        <v>2.6452909801302904</v>
      </c>
      <c r="AE2324" s="105">
        <v>-2.6213007806663038E-3</v>
      </c>
      <c r="AF2324" s="84">
        <v>2.5911364730129574</v>
      </c>
      <c r="AG2324" s="105">
        <v>1.822381966285257E-2</v>
      </c>
      <c r="AH2324" s="84">
        <v>2.4927180864254135</v>
      </c>
      <c r="AI2324" s="105">
        <v>5.8425696506426671E-2</v>
      </c>
      <c r="AJ2324" s="84">
        <v>3.9525373998219018</v>
      </c>
      <c r="AK2324" s="84">
        <v>4.098155213466887</v>
      </c>
      <c r="AL2324" s="105">
        <v>-3.5532527700872028E-2</v>
      </c>
      <c r="AM2324" s="84">
        <v>4.0757296459345378</v>
      </c>
      <c r="AN2324" s="105">
        <v>-3.0225813980453271E-2</v>
      </c>
      <c r="AO2324" s="84">
        <v>3.9361151172843161</v>
      </c>
      <c r="AP2324" s="105">
        <v>4.1722058548216701E-3</v>
      </c>
      <c r="AQ2324" s="108">
        <v>100.00000000000003</v>
      </c>
      <c r="AR2324" s="108">
        <v>99.999999999999986</v>
      </c>
    </row>
    <row r="2325" spans="1:44" x14ac:dyDescent="0.25">
      <c r="A2325" s="80" t="s">
        <v>326</v>
      </c>
      <c r="B2325" s="80" t="s">
        <v>354</v>
      </c>
      <c r="C2325" s="80" t="s">
        <v>270</v>
      </c>
      <c r="D2325" s="81">
        <v>6891447.4227120066</v>
      </c>
      <c r="E2325" s="81">
        <v>7804945.8376064654</v>
      </c>
      <c r="F2325" s="105">
        <v>-0.11704096785565912</v>
      </c>
      <c r="G2325" s="81">
        <v>8005236.2677924428</v>
      </c>
      <c r="H2325" s="105">
        <v>-0.13913253873112469</v>
      </c>
      <c r="I2325" s="81">
        <v>7887194.0836833417</v>
      </c>
      <c r="J2325" s="105">
        <v>-0.12624853026392355</v>
      </c>
      <c r="K2325" s="83">
        <v>2827331.4869526345</v>
      </c>
      <c r="L2325" s="83">
        <v>3203977.3347453526</v>
      </c>
      <c r="M2325" s="105">
        <v>-0.11755571542538809</v>
      </c>
      <c r="N2325" s="83">
        <v>3308627.7113808854</v>
      </c>
      <c r="O2325" s="105">
        <v>-0.14546702331383715</v>
      </c>
      <c r="P2325" s="83">
        <v>3370038.8869857863</v>
      </c>
      <c r="Q2325" s="105">
        <v>-0.16103891326861139</v>
      </c>
      <c r="R2325" s="83">
        <v>1925187.1673558706</v>
      </c>
      <c r="S2325" s="83">
        <v>2126995.0941982553</v>
      </c>
      <c r="T2325" s="105">
        <v>-9.4879356982463456E-2</v>
      </c>
      <c r="U2325" s="83">
        <v>2174469.222891368</v>
      </c>
      <c r="V2325" s="105">
        <v>-0.11464041565234469</v>
      </c>
      <c r="W2325" s="83">
        <v>2200192.1489576888</v>
      </c>
      <c r="X2325" s="105">
        <v>-0.12499134756575607</v>
      </c>
      <c r="Y2325" s="81">
        <v>6786623.5735570183</v>
      </c>
      <c r="Z2325" s="82">
        <v>104823.84915498822</v>
      </c>
      <c r="AA2325" s="83">
        <v>1869257.1576128141</v>
      </c>
      <c r="AB2325" s="83">
        <v>55930.009743056413</v>
      </c>
      <c r="AC2325" s="84">
        <v>2.4374387844206318</v>
      </c>
      <c r="AD2325" s="84">
        <v>2.4360178060456819</v>
      </c>
      <c r="AE2325" s="105">
        <v>5.8332019225120326E-4</v>
      </c>
      <c r="AF2325" s="84">
        <v>2.4195034818382108</v>
      </c>
      <c r="AG2325" s="105">
        <v>7.4128029643481383E-3</v>
      </c>
      <c r="AH2325" s="84">
        <v>2.3403866685757349</v>
      </c>
      <c r="AI2325" s="105">
        <v>4.1468410817755569E-2</v>
      </c>
      <c r="AJ2325" s="84">
        <v>3.5796246409521819</v>
      </c>
      <c r="AK2325" s="84">
        <v>3.6694705403391841</v>
      </c>
      <c r="AL2325" s="105">
        <v>-2.4484703828334137E-2</v>
      </c>
      <c r="AM2325" s="84">
        <v>3.6814668074022991</v>
      </c>
      <c r="AN2325" s="105">
        <v>-2.7663475396639162E-2</v>
      </c>
      <c r="AO2325" s="84">
        <v>3.5847751240362316</v>
      </c>
      <c r="AP2325" s="105">
        <v>-1.4367660190217229E-3</v>
      </c>
      <c r="AQ2325" s="80"/>
      <c r="AR2325" s="80"/>
    </row>
    <row r="2326" spans="1:44" x14ac:dyDescent="0.25">
      <c r="A2326" s="80" t="s">
        <v>326</v>
      </c>
      <c r="B2326" s="80" t="s">
        <v>354</v>
      </c>
      <c r="C2326" s="80" t="s">
        <v>271</v>
      </c>
      <c r="D2326" s="81">
        <v>4681050.8996881507</v>
      </c>
      <c r="E2326" s="81">
        <v>4696144.6189741185</v>
      </c>
      <c r="F2326" s="105">
        <v>-3.2140661139317748E-3</v>
      </c>
      <c r="G2326" s="81">
        <v>4421334.6954150051</v>
      </c>
      <c r="H2326" s="105">
        <v>5.8741584196843437E-2</v>
      </c>
      <c r="I2326" s="81">
        <v>4018478.6052676691</v>
      </c>
      <c r="J2326" s="105">
        <v>0.16488137912491088</v>
      </c>
      <c r="K2326" s="83">
        <v>1589947.5015597609</v>
      </c>
      <c r="L2326" s="83">
        <v>1570162.012583304</v>
      </c>
      <c r="M2326" s="105">
        <v>1.2600921954483481E-2</v>
      </c>
      <c r="N2326" s="83">
        <v>1541180.817514342</v>
      </c>
      <c r="O2326" s="105">
        <v>3.1642415666755498E-2</v>
      </c>
      <c r="P2326" s="83">
        <v>1461919.2194937048</v>
      </c>
      <c r="Q2326" s="105">
        <v>8.7575483213357772E-2</v>
      </c>
      <c r="R2326" s="83">
        <v>1052385.7269626141</v>
      </c>
      <c r="S2326" s="83">
        <v>1013456.7457251824</v>
      </c>
      <c r="T2326" s="105">
        <v>3.8412079648822102E-2</v>
      </c>
      <c r="U2326" s="83">
        <v>940993.17145034857</v>
      </c>
      <c r="V2326" s="105">
        <v>0.11837764490955517</v>
      </c>
      <c r="W2326" s="83">
        <v>892694.52511275874</v>
      </c>
      <c r="X2326" s="105">
        <v>0.1788867270466169</v>
      </c>
      <c r="Y2326" s="81">
        <v>4586062.6806294871</v>
      </c>
      <c r="Z2326" s="82">
        <v>94988.219058663628</v>
      </c>
      <c r="AA2326" s="83">
        <v>1005717.0749794166</v>
      </c>
      <c r="AB2326" s="83">
        <v>46668.651983197487</v>
      </c>
      <c r="AC2326" s="84">
        <v>2.9441543793716294</v>
      </c>
      <c r="AD2326" s="84">
        <v>2.9908662808927606</v>
      </c>
      <c r="AE2326" s="105">
        <v>-1.5618184543906774E-2</v>
      </c>
      <c r="AF2326" s="84">
        <v>2.8687968635282219</v>
      </c>
      <c r="AG2326" s="105">
        <v>2.6267985998398004E-2</v>
      </c>
      <c r="AH2326" s="84">
        <v>2.7487692559780132</v>
      </c>
      <c r="AI2326" s="105">
        <v>7.1080947579973575E-2</v>
      </c>
      <c r="AJ2326" s="84">
        <v>4.4480372355472326</v>
      </c>
      <c r="AK2326" s="84">
        <v>4.6337889000026111</v>
      </c>
      <c r="AL2326" s="105">
        <v>-4.0086345853017569E-2</v>
      </c>
      <c r="AM2326" s="84">
        <v>4.698583188016574</v>
      </c>
      <c r="AN2326" s="105">
        <v>-5.3323723863896312E-2</v>
      </c>
      <c r="AO2326" s="84">
        <v>4.5015159074265449</v>
      </c>
      <c r="AP2326" s="105">
        <v>-1.1880147261300104E-2</v>
      </c>
      <c r="AQ2326" s="80"/>
      <c r="AR2326" s="80"/>
    </row>
    <row r="2327" spans="1:44" x14ac:dyDescent="0.25">
      <c r="A2327" s="80" t="s">
        <v>326</v>
      </c>
      <c r="B2327" s="80" t="s">
        <v>354</v>
      </c>
      <c r="C2327" s="80" t="s">
        <v>127</v>
      </c>
      <c r="D2327" s="81">
        <v>296445.55375828984</v>
      </c>
      <c r="E2327" s="81">
        <v>592138.01037473255</v>
      </c>
      <c r="F2327" s="105">
        <v>-0.49936408647253488</v>
      </c>
      <c r="G2327" s="81">
        <v>403379.47768183588</v>
      </c>
      <c r="H2327" s="105">
        <v>-0.26509510235394224</v>
      </c>
      <c r="I2327" s="81">
        <v>393904.26182598469</v>
      </c>
      <c r="J2327" s="105">
        <v>-0.24741724706382903</v>
      </c>
      <c r="K2327" s="83">
        <v>81333.000047922411</v>
      </c>
      <c r="L2327" s="83">
        <v>175497.03116548777</v>
      </c>
      <c r="M2327" s="105">
        <v>-0.53655626247473021</v>
      </c>
      <c r="N2327" s="83">
        <v>101667.6185462451</v>
      </c>
      <c r="O2327" s="105">
        <v>-0.20001076831629697</v>
      </c>
      <c r="P2327" s="83">
        <v>102244.84962563759</v>
      </c>
      <c r="Q2327" s="105">
        <v>-0.20452716840293145</v>
      </c>
      <c r="R2327" s="83">
        <v>25294.042928776274</v>
      </c>
      <c r="S2327" s="83">
        <v>54456.060082363489</v>
      </c>
      <c r="T2327" s="105">
        <v>-0.53551463527622745</v>
      </c>
      <c r="U2327" s="83">
        <v>32428.058521592382</v>
      </c>
      <c r="V2327" s="105">
        <v>-0.21999514981958873</v>
      </c>
      <c r="W2327" s="83">
        <v>31914.451985786269</v>
      </c>
      <c r="X2327" s="105">
        <v>-0.20744235432770472</v>
      </c>
      <c r="Y2327" s="81">
        <v>289569.1006820834</v>
      </c>
      <c r="Z2327" s="82">
        <v>6876.453076206446</v>
      </c>
      <c r="AA2327" s="83">
        <v>23954.962663194405</v>
      </c>
      <c r="AB2327" s="83">
        <v>1339.08026558187</v>
      </c>
      <c r="AC2327" s="84">
        <v>3.6448373179843414</v>
      </c>
      <c r="AD2327" s="84">
        <v>3.3740628342388677</v>
      </c>
      <c r="AE2327" s="105">
        <v>8.025176087349184E-2</v>
      </c>
      <c r="AF2327" s="84">
        <v>3.967629845665682</v>
      </c>
      <c r="AG2327" s="105">
        <v>-8.1356512637882683E-2</v>
      </c>
      <c r="AH2327" s="84">
        <v>3.8525584737836454</v>
      </c>
      <c r="AI2327" s="105">
        <v>-5.3917716554551978E-2</v>
      </c>
      <c r="AJ2327" s="84">
        <v>11.719975117976597</v>
      </c>
      <c r="AK2327" s="84">
        <v>10.873684388461779</v>
      </c>
      <c r="AL2327" s="105">
        <v>7.782925265081532E-2</v>
      </c>
      <c r="AM2327" s="84">
        <v>12.439211475248932</v>
      </c>
      <c r="AN2327" s="105">
        <v>-5.7820092431376688E-2</v>
      </c>
      <c r="AO2327" s="84">
        <v>12.342504330057672</v>
      </c>
      <c r="AP2327" s="105">
        <v>-5.0437836231098633E-2</v>
      </c>
      <c r="AQ2327" s="80"/>
      <c r="AR2327" s="80"/>
    </row>
    <row r="2328" spans="1:44" x14ac:dyDescent="0.25">
      <c r="A2328" s="80" t="s">
        <v>326</v>
      </c>
      <c r="B2328" s="80" t="s">
        <v>354</v>
      </c>
      <c r="C2328" s="80" t="s">
        <v>282</v>
      </c>
      <c r="D2328" s="81">
        <v>14378.577322863341</v>
      </c>
      <c r="E2328" s="81">
        <v>111718.85163897676</v>
      </c>
      <c r="F2328" s="105">
        <v>-0.87129676762764974</v>
      </c>
      <c r="G2328" s="81">
        <v>90121.434281694892</v>
      </c>
      <c r="H2328" s="105">
        <v>-0.84045330128768414</v>
      </c>
      <c r="I2328" s="81">
        <v>69800.283283256285</v>
      </c>
      <c r="J2328" s="105">
        <v>-0.794004026251388</v>
      </c>
      <c r="K2328" s="83">
        <v>5627.0935989646114</v>
      </c>
      <c r="L2328" s="83">
        <v>32485.925425287518</v>
      </c>
      <c r="M2328" s="105">
        <v>-0.82678364475390942</v>
      </c>
      <c r="N2328" s="83">
        <v>26753.359765830242</v>
      </c>
      <c r="O2328" s="105">
        <v>-0.7896677782447491</v>
      </c>
      <c r="P2328" s="83">
        <v>20877.16065944577</v>
      </c>
      <c r="Q2328" s="105">
        <v>-0.73046652795581857</v>
      </c>
      <c r="R2328" s="83">
        <v>1433.3391105727042</v>
      </c>
      <c r="S2328" s="83">
        <v>8137.467236323314</v>
      </c>
      <c r="T2328" s="105">
        <v>-0.82385930794600437</v>
      </c>
      <c r="U2328" s="83">
        <v>6701.0709439631883</v>
      </c>
      <c r="V2328" s="105">
        <v>-0.78610297927617667</v>
      </c>
      <c r="W2328" s="83">
        <v>5254.3599982395508</v>
      </c>
      <c r="X2328" s="105">
        <v>-0.7272095724212011</v>
      </c>
      <c r="Y2328" s="81">
        <v>13993.111810470307</v>
      </c>
      <c r="Z2328" s="82">
        <v>385.46551239303255</v>
      </c>
      <c r="AA2328" s="83">
        <v>1284.1229649243528</v>
      </c>
      <c r="AB2328" s="83">
        <v>149.2161456483513</v>
      </c>
      <c r="AC2328" s="84">
        <v>2.5552404753866202</v>
      </c>
      <c r="AD2328" s="84">
        <v>3.4389924306116018</v>
      </c>
      <c r="AE2328" s="105">
        <v>-0.25697990706766755</v>
      </c>
      <c r="AF2328" s="84">
        <v>3.368602488454524</v>
      </c>
      <c r="AG2328" s="105">
        <v>-0.24145384201775166</v>
      </c>
      <c r="AH2328" s="84">
        <v>3.3433800899393611</v>
      </c>
      <c r="AI2328" s="105">
        <v>-0.2357313836151472</v>
      </c>
      <c r="AJ2328" s="84">
        <v>10.031525140703266</v>
      </c>
      <c r="AK2328" s="84">
        <v>13.728946414714388</v>
      </c>
      <c r="AL2328" s="105">
        <v>-0.26931573351093463</v>
      </c>
      <c r="AM2328" s="84">
        <v>13.44881065061441</v>
      </c>
      <c r="AN2328" s="105">
        <v>-0.25409574115425776</v>
      </c>
      <c r="AO2328" s="84">
        <v>13.284259796938647</v>
      </c>
      <c r="AP2328" s="105">
        <v>-0.24485629654615551</v>
      </c>
      <c r="AQ2328" s="108">
        <v>0.12114453883083973</v>
      </c>
      <c r="AR2328" s="108">
        <v>4.773235513014943E-2</v>
      </c>
    </row>
    <row r="2329" spans="1:44" x14ac:dyDescent="0.25">
      <c r="A2329" s="80" t="s">
        <v>326</v>
      </c>
      <c r="B2329" s="80" t="s">
        <v>354</v>
      </c>
      <c r="C2329" s="80" t="s">
        <v>284</v>
      </c>
      <c r="D2329" s="81">
        <v>57147.111185925009</v>
      </c>
      <c r="E2329" s="81">
        <v>137153.45264747381</v>
      </c>
      <c r="F2329" s="105">
        <v>-0.58333450538200804</v>
      </c>
      <c r="G2329" s="81">
        <v>1209.2895252275466</v>
      </c>
      <c r="H2329" s="105">
        <v>46.256765227642148</v>
      </c>
      <c r="I2329" s="81">
        <v>446.19770486354827</v>
      </c>
      <c r="J2329" s="105">
        <v>127.07576229779391</v>
      </c>
      <c r="K2329" s="83">
        <v>24535.620703174875</v>
      </c>
      <c r="L2329" s="83">
        <v>60160.0902184968</v>
      </c>
      <c r="M2329" s="105">
        <v>-0.59216117173256555</v>
      </c>
      <c r="N2329" s="83">
        <v>163.43330605444845</v>
      </c>
      <c r="O2329" s="105">
        <v>149.12619701274804</v>
      </c>
      <c r="P2329" s="83">
        <v>58.81108675286157</v>
      </c>
      <c r="Q2329" s="105">
        <v>416.19379895630044</v>
      </c>
      <c r="R2329" s="83">
        <v>7164.3981805855819</v>
      </c>
      <c r="S2329" s="83">
        <v>17566.703783556295</v>
      </c>
      <c r="T2329" s="105">
        <v>-0.59216035809222345</v>
      </c>
      <c r="U2329" s="83">
        <v>47.728696018724001</v>
      </c>
      <c r="V2329" s="105">
        <v>149.10672358982913</v>
      </c>
      <c r="W2329" s="83">
        <v>17.166850183643625</v>
      </c>
      <c r="X2329" s="105">
        <v>416.33912185077128</v>
      </c>
      <c r="Y2329" s="81">
        <v>57147.111185925009</v>
      </c>
      <c r="Z2329" s="80"/>
      <c r="AA2329" s="83">
        <v>7164.3981805855819</v>
      </c>
      <c r="AB2329" s="80"/>
      <c r="AC2329" s="84">
        <v>2.3291487864633584</v>
      </c>
      <c r="AD2329" s="84">
        <v>2.2798079615463185</v>
      </c>
      <c r="AE2329" s="105">
        <v>2.1642535577239452E-2</v>
      </c>
      <c r="AF2329" s="84">
        <v>7.3992844813692198</v>
      </c>
      <c r="AG2329" s="105">
        <v>-0.68521972734958891</v>
      </c>
      <c r="AH2329" s="84">
        <v>7.5869658171524543</v>
      </c>
      <c r="AI2329" s="105">
        <v>-0.69300655326564575</v>
      </c>
      <c r="AJ2329" s="84">
        <v>7.9765403520961327</v>
      </c>
      <c r="AK2329" s="84">
        <v>7.8075804281426633</v>
      </c>
      <c r="AL2329" s="105">
        <v>2.1640497399738355E-2</v>
      </c>
      <c r="AM2329" s="84">
        <v>25.336739238657213</v>
      </c>
      <c r="AN2329" s="105">
        <v>-0.68517889074194571</v>
      </c>
      <c r="AO2329" s="84">
        <v>25.991821451828145</v>
      </c>
      <c r="AP2329" s="105">
        <v>-0.69311345236502842</v>
      </c>
      <c r="AQ2329" s="108">
        <v>0.48148438295945079</v>
      </c>
      <c r="AR2329" s="108">
        <v>0.23858526968741448</v>
      </c>
    </row>
    <row r="2330" spans="1:44" x14ac:dyDescent="0.25">
      <c r="A2330" s="80" t="s">
        <v>326</v>
      </c>
      <c r="B2330" s="80" t="s">
        <v>354</v>
      </c>
      <c r="C2330" s="80" t="s">
        <v>285</v>
      </c>
      <c r="D2330" s="81">
        <v>4058856.1241744948</v>
      </c>
      <c r="E2330" s="81">
        <v>3947912.3360812571</v>
      </c>
      <c r="F2330" s="105">
        <v>2.8101887440429272E-2</v>
      </c>
      <c r="G2330" s="81">
        <v>3437063.6298579397</v>
      </c>
      <c r="H2330" s="105">
        <v>0.1809080544552662</v>
      </c>
      <c r="I2330" s="81">
        <v>2821001.2920651878</v>
      </c>
      <c r="J2330" s="105">
        <v>0.43879981040458971</v>
      </c>
      <c r="K2330" s="83">
        <v>1381980.0087586083</v>
      </c>
      <c r="L2330" s="83">
        <v>1312884.838827566</v>
      </c>
      <c r="M2330" s="105">
        <v>5.2628507762147433E-2</v>
      </c>
      <c r="N2330" s="83">
        <v>1192452.2099797502</v>
      </c>
      <c r="O2330" s="105">
        <v>0.15893953417393267</v>
      </c>
      <c r="P2330" s="83">
        <v>1065794.7751411172</v>
      </c>
      <c r="Q2330" s="105">
        <v>0.29666615092537529</v>
      </c>
      <c r="R2330" s="83">
        <v>956654.47224360507</v>
      </c>
      <c r="S2330" s="83">
        <v>890328.61521918909</v>
      </c>
      <c r="T2330" s="105">
        <v>7.449592868368865E-2</v>
      </c>
      <c r="U2330" s="83">
        <v>771090.68586670759</v>
      </c>
      <c r="V2330" s="105">
        <v>0.24065105412124566</v>
      </c>
      <c r="W2330" s="83">
        <v>645799.30278705887</v>
      </c>
      <c r="X2330" s="105">
        <v>0.48134949684057693</v>
      </c>
      <c r="Y2330" s="81">
        <v>3988372.9093442173</v>
      </c>
      <c r="Z2330" s="82">
        <v>70483.214830277546</v>
      </c>
      <c r="AA2330" s="83">
        <v>920069.03463744698</v>
      </c>
      <c r="AB2330" s="83">
        <v>36585.437606158092</v>
      </c>
      <c r="AC2330" s="84">
        <v>2.9369861347129365</v>
      </c>
      <c r="AD2330" s="84">
        <v>3.0070515092601928</v>
      </c>
      <c r="AE2330" s="105">
        <v>-2.3300357287359581E-2</v>
      </c>
      <c r="AF2330" s="84">
        <v>2.8823491634237541</v>
      </c>
      <c r="AG2330" s="105">
        <v>1.895570876093396E-2</v>
      </c>
      <c r="AH2330" s="84">
        <v>2.646852243849358</v>
      </c>
      <c r="AI2330" s="105">
        <v>0.10961469101185348</v>
      </c>
      <c r="AJ2330" s="84">
        <v>4.2427608315627428</v>
      </c>
      <c r="AK2330" s="84">
        <v>4.4342193080128336</v>
      </c>
      <c r="AL2330" s="105">
        <v>-4.3177493748249383E-2</v>
      </c>
      <c r="AM2330" s="84">
        <v>4.4574051961147383</v>
      </c>
      <c r="AN2330" s="105">
        <v>-4.8154555197065907E-2</v>
      </c>
      <c r="AO2330" s="84">
        <v>4.3682321735106671</v>
      </c>
      <c r="AP2330" s="105">
        <v>-2.8723597319023755E-2</v>
      </c>
      <c r="AQ2330" s="108">
        <v>34.197281295833392</v>
      </c>
      <c r="AR2330" s="108">
        <v>31.858037410094955</v>
      </c>
    </row>
    <row r="2331" spans="1:44" x14ac:dyDescent="0.25">
      <c r="A2331" s="80" t="s">
        <v>326</v>
      </c>
      <c r="B2331" s="80" t="s">
        <v>354</v>
      </c>
      <c r="C2331" s="80" t="s">
        <v>287</v>
      </c>
      <c r="D2331" s="81">
        <v>1534.3519043064118</v>
      </c>
      <c r="E2331" s="81">
        <v>1855.9024262595176</v>
      </c>
      <c r="F2331" s="105">
        <v>-0.17325831218464186</v>
      </c>
      <c r="G2331" s="81">
        <v>1787.3828929185868</v>
      </c>
      <c r="H2331" s="105">
        <v>-0.14156507238301078</v>
      </c>
      <c r="I2331" s="81">
        <v>893.4511031103134</v>
      </c>
      <c r="J2331" s="105">
        <v>0.71733170283742675</v>
      </c>
      <c r="K2331" s="83">
        <v>55.839356367673368</v>
      </c>
      <c r="L2331" s="83">
        <v>73.141316675672442</v>
      </c>
      <c r="M2331" s="105">
        <v>-0.23655522069312002</v>
      </c>
      <c r="N2331" s="83">
        <v>65.077228248959216</v>
      </c>
      <c r="O2331" s="105">
        <v>-0.14195244834253662</v>
      </c>
      <c r="P2331" s="83">
        <v>32.56019183879971</v>
      </c>
      <c r="Q2331" s="105">
        <v>0.71495784312712496</v>
      </c>
      <c r="R2331" s="83">
        <v>51.16273206879108</v>
      </c>
      <c r="S2331" s="83">
        <v>67.013891505897533</v>
      </c>
      <c r="T2331" s="105">
        <v>-0.23653542692281163</v>
      </c>
      <c r="U2331" s="83">
        <v>59.598755687862919</v>
      </c>
      <c r="V2331" s="105">
        <v>-0.14154697563240917</v>
      </c>
      <c r="W2331" s="83">
        <v>29.791209793231168</v>
      </c>
      <c r="X2331" s="105">
        <v>0.71737678408802696</v>
      </c>
      <c r="Y2331" s="81">
        <v>1534.3519043064118</v>
      </c>
      <c r="Z2331" s="80"/>
      <c r="AA2331" s="83">
        <v>51.16273206879108</v>
      </c>
      <c r="AB2331" s="80"/>
      <c r="AC2331" s="84">
        <v>27.47796543719981</v>
      </c>
      <c r="AD2331" s="84">
        <v>25.374200391949053</v>
      </c>
      <c r="AE2331" s="105">
        <v>8.2909609475546583E-2</v>
      </c>
      <c r="AF2331" s="84">
        <v>27.465565774878751</v>
      </c>
      <c r="AG2331" s="105">
        <v>4.5146211160157512E-4</v>
      </c>
      <c r="AH2331" s="84">
        <v>27.439982772019484</v>
      </c>
      <c r="AI2331" s="105">
        <v>1.3842087837991361E-3</v>
      </c>
      <c r="AJ2331" s="84">
        <v>29.989639768325745</v>
      </c>
      <c r="AK2331" s="84">
        <v>27.694294191170641</v>
      </c>
      <c r="AL2331" s="105">
        <v>8.2881533694651593E-2</v>
      </c>
      <c r="AM2331" s="84">
        <v>29.990271982852505</v>
      </c>
      <c r="AN2331" s="105">
        <v>-2.1080653323911241E-5</v>
      </c>
      <c r="AO2331" s="84">
        <v>29.990427018956229</v>
      </c>
      <c r="AP2331" s="105">
        <v>-2.6250064061663253E-5</v>
      </c>
      <c r="AQ2331" s="108">
        <v>1.2927451004200273E-2</v>
      </c>
      <c r="AR2331" s="108">
        <v>1.7037961767194432E-3</v>
      </c>
    </row>
    <row r="2332" spans="1:44" x14ac:dyDescent="0.25">
      <c r="A2332" s="80" t="s">
        <v>326</v>
      </c>
      <c r="B2332" s="80" t="s">
        <v>354</v>
      </c>
      <c r="C2332" s="80" t="s">
        <v>288</v>
      </c>
      <c r="D2332" s="81">
        <v>43519.649449813369</v>
      </c>
      <c r="E2332" s="81">
        <v>120945.51516564943</v>
      </c>
      <c r="F2332" s="105">
        <v>-0.64017144918347757</v>
      </c>
      <c r="G2332" s="81">
        <v>111260.37431038737</v>
      </c>
      <c r="H2332" s="105">
        <v>-0.60884861551512559</v>
      </c>
      <c r="I2332" s="81">
        <v>101866.42434566974</v>
      </c>
      <c r="J2332" s="105">
        <v>-0.57277729409510436</v>
      </c>
      <c r="K2332" s="83">
        <v>12166.708777658538</v>
      </c>
      <c r="L2332" s="83">
        <v>32216.275085356116</v>
      </c>
      <c r="M2332" s="105">
        <v>-0.62234278340921823</v>
      </c>
      <c r="N2332" s="83">
        <v>29555.202142015441</v>
      </c>
      <c r="O2332" s="105">
        <v>-0.58833951738186752</v>
      </c>
      <c r="P2332" s="83">
        <v>29016.072995760667</v>
      </c>
      <c r="Q2332" s="105">
        <v>-0.58069071650611948</v>
      </c>
      <c r="R2332" s="83">
        <v>4715.9487981825168</v>
      </c>
      <c r="S2332" s="83">
        <v>13442.050106118628</v>
      </c>
      <c r="T2332" s="105">
        <v>-0.64916446814642625</v>
      </c>
      <c r="U2332" s="83">
        <v>12181.084274319664</v>
      </c>
      <c r="V2332" s="105">
        <v>-0.61284655027592683</v>
      </c>
      <c r="W2332" s="83">
        <v>11967.869890862718</v>
      </c>
      <c r="X2332" s="105">
        <v>-0.60594919219642662</v>
      </c>
      <c r="Y2332" s="81">
        <v>42817.768665490155</v>
      </c>
      <c r="Z2332" s="82">
        <v>701.88078432321549</v>
      </c>
      <c r="AA2332" s="83">
        <v>4620.7562139513702</v>
      </c>
      <c r="AB2332" s="83">
        <v>95.192584231146725</v>
      </c>
      <c r="AC2332" s="84">
        <v>3.5769451085841353</v>
      </c>
      <c r="AD2332" s="84">
        <v>3.754174399281347</v>
      </c>
      <c r="AE2332" s="105">
        <v>-4.7208592848307293E-2</v>
      </c>
      <c r="AF2332" s="84">
        <v>3.7644937691771192</v>
      </c>
      <c r="AG2332" s="105">
        <v>-4.9820419980129274E-2</v>
      </c>
      <c r="AH2332" s="84">
        <v>3.510689553357297</v>
      </c>
      <c r="AI2332" s="105">
        <v>1.8872518979491531E-2</v>
      </c>
      <c r="AJ2332" s="84">
        <v>9.2281853158765088</v>
      </c>
      <c r="AK2332" s="84">
        <v>8.9975497941788483</v>
      </c>
      <c r="AL2332" s="105">
        <v>2.5633147576118443E-2</v>
      </c>
      <c r="AM2332" s="84">
        <v>9.1338645891275938</v>
      </c>
      <c r="AN2332" s="105">
        <v>1.0326486212767896E-2</v>
      </c>
      <c r="AO2332" s="84">
        <v>8.5116587391581842</v>
      </c>
      <c r="AP2332" s="105">
        <v>8.4181779213247709E-2</v>
      </c>
      <c r="AQ2332" s="108">
        <v>0.36666825543958281</v>
      </c>
      <c r="AR2332" s="108">
        <v>0.15704821081768092</v>
      </c>
    </row>
    <row r="2333" spans="1:44" x14ac:dyDescent="0.25">
      <c r="A2333" s="80" t="s">
        <v>326</v>
      </c>
      <c r="B2333" s="80" t="s">
        <v>354</v>
      </c>
      <c r="C2333" s="80" t="s">
        <v>290</v>
      </c>
      <c r="D2333" s="81">
        <v>622194.77551365609</v>
      </c>
      <c r="E2333" s="81">
        <v>748232.28289286117</v>
      </c>
      <c r="F2333" s="105">
        <v>-0.1684470321060075</v>
      </c>
      <c r="G2333" s="81">
        <v>984271.06555706577</v>
      </c>
      <c r="H2333" s="105">
        <v>-0.3678623731954227</v>
      </c>
      <c r="I2333" s="81">
        <v>1197477.3132024813</v>
      </c>
      <c r="J2333" s="105">
        <v>-0.48041205569925544</v>
      </c>
      <c r="K2333" s="83">
        <v>207967.49280115261</v>
      </c>
      <c r="L2333" s="83">
        <v>257277.17375573795</v>
      </c>
      <c r="M2333" s="105">
        <v>-0.19165975836395246</v>
      </c>
      <c r="N2333" s="83">
        <v>348728.60753459181</v>
      </c>
      <c r="O2333" s="105">
        <v>-0.40364085908689479</v>
      </c>
      <c r="P2333" s="83">
        <v>396124.44435258757</v>
      </c>
      <c r="Q2333" s="105">
        <v>-0.47499454838984334</v>
      </c>
      <c r="R2333" s="83">
        <v>95731.254719009114</v>
      </c>
      <c r="S2333" s="83">
        <v>123128.13050599316</v>
      </c>
      <c r="T2333" s="105">
        <v>-0.22250703941006014</v>
      </c>
      <c r="U2333" s="83">
        <v>169902.48558364119</v>
      </c>
      <c r="V2333" s="105">
        <v>-0.43655177032779996</v>
      </c>
      <c r="W2333" s="83">
        <v>246895.22232569993</v>
      </c>
      <c r="X2333" s="105">
        <v>-0.61225959005102948</v>
      </c>
      <c r="Y2333" s="81">
        <v>597689.77128526999</v>
      </c>
      <c r="Z2333" s="82">
        <v>24505.004228386078</v>
      </c>
      <c r="AA2333" s="83">
        <v>85648.040341969696</v>
      </c>
      <c r="AB2333" s="83">
        <v>10083.214377039414</v>
      </c>
      <c r="AC2333" s="84">
        <v>2.9917886066384685</v>
      </c>
      <c r="AD2333" s="84">
        <v>2.9082730969489035</v>
      </c>
      <c r="AE2333" s="105">
        <v>2.8716529330475155E-2</v>
      </c>
      <c r="AF2333" s="84">
        <v>2.8224557558256298</v>
      </c>
      <c r="AG2333" s="105">
        <v>5.999486456548727E-2</v>
      </c>
      <c r="AH2333" s="84">
        <v>3.0229826264814275</v>
      </c>
      <c r="AI2333" s="105">
        <v>-1.0318954389515293E-2</v>
      </c>
      <c r="AJ2333" s="84">
        <v>6.4993901661471529</v>
      </c>
      <c r="AK2333" s="84">
        <v>6.076858958371349</v>
      </c>
      <c r="AL2333" s="105">
        <v>6.9531185546726257E-2</v>
      </c>
      <c r="AM2333" s="84">
        <v>5.7931528322022077</v>
      </c>
      <c r="AN2333" s="105">
        <v>0.12190897675255641</v>
      </c>
      <c r="AO2333" s="84">
        <v>4.8501437246233534</v>
      </c>
      <c r="AP2333" s="105">
        <v>0.3400407359375468</v>
      </c>
      <c r="AQ2333" s="108">
        <v>5.2422084222967813</v>
      </c>
      <c r="AR2333" s="108">
        <v>3.1879952298774281</v>
      </c>
    </row>
    <row r="2334" spans="1:44" x14ac:dyDescent="0.25">
      <c r="A2334" s="80" t="s">
        <v>326</v>
      </c>
      <c r="B2334" s="80" t="s">
        <v>354</v>
      </c>
      <c r="C2334" s="80" t="s">
        <v>291</v>
      </c>
      <c r="D2334" s="81">
        <v>178155.31427354933</v>
      </c>
      <c r="E2334" s="81">
        <v>218648.53910873679</v>
      </c>
      <c r="F2334" s="105">
        <v>-0.18519778362227998</v>
      </c>
      <c r="G2334" s="81">
        <v>195410.43731535436</v>
      </c>
      <c r="H2334" s="105">
        <v>-8.8301951926746988E-2</v>
      </c>
      <c r="I2334" s="81">
        <v>216237.68238250614</v>
      </c>
      <c r="J2334" s="105">
        <v>-0.17611346777936848</v>
      </c>
      <c r="K2334" s="83">
        <v>38640.396671533585</v>
      </c>
      <c r="L2334" s="83">
        <v>50183.796061158886</v>
      </c>
      <c r="M2334" s="105">
        <v>-0.23002244341096448</v>
      </c>
      <c r="N2334" s="83">
        <v>44216.315362243782</v>
      </c>
      <c r="O2334" s="105">
        <v>-0.12610545779378673</v>
      </c>
      <c r="P2334" s="83">
        <v>51161.282604678869</v>
      </c>
      <c r="Q2334" s="105">
        <v>-0.24473362073217858</v>
      </c>
      <c r="R2334" s="83">
        <v>11797.517480073644</v>
      </c>
      <c r="S2334" s="83">
        <v>15080.949573880936</v>
      </c>
      <c r="T2334" s="105">
        <v>-0.2177205140645751</v>
      </c>
      <c r="U2334" s="83">
        <v>13046.790024281318</v>
      </c>
      <c r="V2334" s="105">
        <v>-9.5753249794214401E-2</v>
      </c>
      <c r="W2334" s="83">
        <v>14174.309360094818</v>
      </c>
      <c r="X2334" s="105">
        <v>-0.16768308209164656</v>
      </c>
      <c r="Y2334" s="81">
        <v>172366.20749405914</v>
      </c>
      <c r="Z2334" s="82">
        <v>5789.1067794901983</v>
      </c>
      <c r="AA2334" s="83">
        <v>10702.845944371273</v>
      </c>
      <c r="AB2334" s="83">
        <v>1094.671535702372</v>
      </c>
      <c r="AC2334" s="84">
        <v>4.6105974477429861</v>
      </c>
      <c r="AD2334" s="84">
        <v>4.3569549589726186</v>
      </c>
      <c r="AE2334" s="105">
        <v>5.8215540706479323E-2</v>
      </c>
      <c r="AF2334" s="84">
        <v>4.4194192961228724</v>
      </c>
      <c r="AG2334" s="105">
        <v>4.3258658844123027E-2</v>
      </c>
      <c r="AH2334" s="84">
        <v>4.2265883764753482</v>
      </c>
      <c r="AI2334" s="105">
        <v>9.0855564124716598E-2</v>
      </c>
      <c r="AJ2334" s="84">
        <v>15.101085001523323</v>
      </c>
      <c r="AK2334" s="84">
        <v>14.498327047483768</v>
      </c>
      <c r="AL2334" s="105">
        <v>4.1574310750850801E-2</v>
      </c>
      <c r="AM2334" s="84">
        <v>14.977664004071265</v>
      </c>
      <c r="AN2334" s="105">
        <v>8.2403369055754992E-3</v>
      </c>
      <c r="AO2334" s="84">
        <v>15.255606244300262</v>
      </c>
      <c r="AP2334" s="105">
        <v>-1.0128816928181435E-2</v>
      </c>
      <c r="AQ2334" s="108">
        <v>1.501020782745599</v>
      </c>
      <c r="AR2334" s="108">
        <v>0.39287513321813949</v>
      </c>
    </row>
    <row r="2335" spans="1:44" x14ac:dyDescent="0.25">
      <c r="A2335" s="80" t="s">
        <v>326</v>
      </c>
      <c r="B2335" s="80" t="s">
        <v>354</v>
      </c>
      <c r="C2335" s="80" t="s">
        <v>292</v>
      </c>
      <c r="D2335" s="81">
        <v>6891447.4227120066</v>
      </c>
      <c r="E2335" s="81">
        <v>7804945.8376064654</v>
      </c>
      <c r="F2335" s="105">
        <v>-0.11704096785565912</v>
      </c>
      <c r="G2335" s="81">
        <v>8005236.2677924428</v>
      </c>
      <c r="H2335" s="105">
        <v>-0.13913253873112469</v>
      </c>
      <c r="I2335" s="81">
        <v>7887194.0836833417</v>
      </c>
      <c r="J2335" s="105">
        <v>-0.12624853026392355</v>
      </c>
      <c r="K2335" s="83">
        <v>2827331.4869526345</v>
      </c>
      <c r="L2335" s="83">
        <v>3203977.3347453526</v>
      </c>
      <c r="M2335" s="105">
        <v>-0.11755571542538809</v>
      </c>
      <c r="N2335" s="83">
        <v>3308627.7113808854</v>
      </c>
      <c r="O2335" s="105">
        <v>-0.14546702331383715</v>
      </c>
      <c r="P2335" s="83">
        <v>3370038.8869857863</v>
      </c>
      <c r="Q2335" s="105">
        <v>-0.16103891326861139</v>
      </c>
      <c r="R2335" s="83">
        <v>1925187.1673558706</v>
      </c>
      <c r="S2335" s="83">
        <v>2126995.0941982553</v>
      </c>
      <c r="T2335" s="105">
        <v>-9.4879356982463456E-2</v>
      </c>
      <c r="U2335" s="83">
        <v>2174469.222891368</v>
      </c>
      <c r="V2335" s="105">
        <v>-0.11464041565234469</v>
      </c>
      <c r="W2335" s="83">
        <v>2200192.1489576888</v>
      </c>
      <c r="X2335" s="105">
        <v>-0.12499134756575607</v>
      </c>
      <c r="Y2335" s="81">
        <v>6786623.5735570183</v>
      </c>
      <c r="Z2335" s="82">
        <v>104823.84915498822</v>
      </c>
      <c r="AA2335" s="83">
        <v>1869257.1576128141</v>
      </c>
      <c r="AB2335" s="83">
        <v>55930.009743056406</v>
      </c>
      <c r="AC2335" s="84">
        <v>2.4374387844206318</v>
      </c>
      <c r="AD2335" s="84">
        <v>2.4360178060456819</v>
      </c>
      <c r="AE2335" s="105">
        <v>5.8332019225120326E-4</v>
      </c>
      <c r="AF2335" s="84">
        <v>2.4195034818382108</v>
      </c>
      <c r="AG2335" s="105">
        <v>7.4128029643481383E-3</v>
      </c>
      <c r="AH2335" s="84">
        <v>2.3403866685757349</v>
      </c>
      <c r="AI2335" s="105">
        <v>4.1468410817755569E-2</v>
      </c>
      <c r="AJ2335" s="84">
        <v>3.5796246409521819</v>
      </c>
      <c r="AK2335" s="84">
        <v>3.6694705403391841</v>
      </c>
      <c r="AL2335" s="105">
        <v>-2.4484703828334137E-2</v>
      </c>
      <c r="AM2335" s="84">
        <v>3.6814668074022991</v>
      </c>
      <c r="AN2335" s="105">
        <v>-2.7663475396639162E-2</v>
      </c>
      <c r="AO2335" s="84">
        <v>3.5847751240362316</v>
      </c>
      <c r="AP2335" s="105">
        <v>-1.4367660190217229E-3</v>
      </c>
      <c r="AQ2335" s="108">
        <v>58.062852892539951</v>
      </c>
      <c r="AR2335" s="108">
        <v>64.111637564623379</v>
      </c>
    </row>
    <row r="2336" spans="1:44" x14ac:dyDescent="0.25">
      <c r="A2336" s="80" t="s">
        <v>326</v>
      </c>
      <c r="B2336" s="80" t="s">
        <v>354</v>
      </c>
      <c r="C2336" s="80" t="s">
        <v>293</v>
      </c>
      <c r="D2336" s="81">
        <v>1710.5496218323708</v>
      </c>
      <c r="E2336" s="81">
        <v>1815.7493876361848</v>
      </c>
      <c r="F2336" s="105">
        <v>-5.7937381953776811E-2</v>
      </c>
      <c r="G2336" s="81">
        <v>3590.5593562531471</v>
      </c>
      <c r="H2336" s="105">
        <v>-0.52359801019488539</v>
      </c>
      <c r="I2336" s="81">
        <v>4660.2230065786835</v>
      </c>
      <c r="J2336" s="105">
        <v>-0.63294683121008499</v>
      </c>
      <c r="K2336" s="83">
        <v>307.34094022313241</v>
      </c>
      <c r="L2336" s="83">
        <v>377.80305851278399</v>
      </c>
      <c r="M2336" s="105">
        <v>-0.18650489111185242</v>
      </c>
      <c r="N2336" s="83">
        <v>914.23074185222379</v>
      </c>
      <c r="O2336" s="105">
        <v>-0.66382563377768045</v>
      </c>
      <c r="P2336" s="83">
        <v>1098.9620871606294</v>
      </c>
      <c r="Q2336" s="105">
        <v>-0.72033526559846639</v>
      </c>
      <c r="R2336" s="83">
        <v>131.67662729304135</v>
      </c>
      <c r="S2336" s="83">
        <v>161.87549097840977</v>
      </c>
      <c r="T2336" s="105">
        <v>-0.18655612102141028</v>
      </c>
      <c r="U2336" s="83">
        <v>391.78582732162579</v>
      </c>
      <c r="V2336" s="105">
        <v>-0.66390660889081865</v>
      </c>
      <c r="W2336" s="83">
        <v>470.95467661230754</v>
      </c>
      <c r="X2336" s="105">
        <v>-0.72040488430813854</v>
      </c>
      <c r="Y2336" s="81">
        <v>1710.5496218323708</v>
      </c>
      <c r="Z2336" s="80"/>
      <c r="AA2336" s="83">
        <v>131.67662729304135</v>
      </c>
      <c r="AB2336" s="80"/>
      <c r="AC2336" s="84">
        <v>5.5656419238858827</v>
      </c>
      <c r="AD2336" s="84">
        <v>4.8060738173583211</v>
      </c>
      <c r="AE2336" s="105">
        <v>0.15804337082468314</v>
      </c>
      <c r="AF2336" s="84">
        <v>3.927410435771066</v>
      </c>
      <c r="AG2336" s="105">
        <v>0.4171276506253882</v>
      </c>
      <c r="AH2336" s="84">
        <v>4.2405675873853177</v>
      </c>
      <c r="AI2336" s="105">
        <v>0.31247570264941577</v>
      </c>
      <c r="AJ2336" s="84">
        <v>12.990533377086029</v>
      </c>
      <c r="AK2336" s="84">
        <v>11.216950612235433</v>
      </c>
      <c r="AL2336" s="105">
        <v>0.15811630327728954</v>
      </c>
      <c r="AM2336" s="84">
        <v>9.1645973536086505</v>
      </c>
      <c r="AN2336" s="105">
        <v>0.41746907974859132</v>
      </c>
      <c r="AO2336" s="84">
        <v>9.895268564059732</v>
      </c>
      <c r="AP2336" s="105">
        <v>0.31280250687368943</v>
      </c>
      <c r="AQ2336" s="108">
        <v>1.4411978350225504E-2</v>
      </c>
      <c r="AR2336" s="108">
        <v>4.385030374131388E-3</v>
      </c>
    </row>
    <row r="2337" spans="1:44" x14ac:dyDescent="0.25">
      <c r="A2337" s="80" t="s">
        <v>326</v>
      </c>
      <c r="B2337" s="80" t="s">
        <v>355</v>
      </c>
      <c r="C2337" s="80" t="s">
        <v>281</v>
      </c>
      <c r="D2337" s="81">
        <v>512328804.91372108</v>
      </c>
      <c r="E2337" s="81">
        <v>484206472.25736696</v>
      </c>
      <c r="F2337" s="105">
        <v>5.8079216754885629E-2</v>
      </c>
      <c r="G2337" s="81">
        <v>453498633.30852914</v>
      </c>
      <c r="H2337" s="105">
        <v>0.129725135390139</v>
      </c>
      <c r="I2337" s="81">
        <v>425378600.55114013</v>
      </c>
      <c r="J2337" s="105">
        <v>0.20440662565047762</v>
      </c>
      <c r="K2337" s="83">
        <v>225401336.08811659</v>
      </c>
      <c r="L2337" s="83">
        <v>229216730.7137669</v>
      </c>
      <c r="M2337" s="105">
        <v>-1.6645358363542709E-2</v>
      </c>
      <c r="N2337" s="83">
        <v>222292833.38320681</v>
      </c>
      <c r="O2337" s="105">
        <v>1.398381881052853E-2</v>
      </c>
      <c r="P2337" s="83">
        <v>207575085.51748708</v>
      </c>
      <c r="Q2337" s="105">
        <v>8.5878565465544482E-2</v>
      </c>
      <c r="R2337" s="83">
        <v>328333009.64513457</v>
      </c>
      <c r="S2337" s="83">
        <v>334807880.41460723</v>
      </c>
      <c r="T2337" s="105">
        <v>-1.9339063230693804E-2</v>
      </c>
      <c r="U2337" s="83">
        <v>329171325.61937958</v>
      </c>
      <c r="V2337" s="105">
        <v>-2.546746660474174E-3</v>
      </c>
      <c r="W2337" s="83">
        <v>309381036.56590259</v>
      </c>
      <c r="X2337" s="105">
        <v>6.1257707613876118E-2</v>
      </c>
      <c r="Y2337" s="81">
        <v>465502675.45622551</v>
      </c>
      <c r="Z2337" s="82">
        <v>46826129.457495585</v>
      </c>
      <c r="AA2337" s="83">
        <v>282070743.89209497</v>
      </c>
      <c r="AB2337" s="83">
        <v>46262265.753039576</v>
      </c>
      <c r="AC2337" s="84">
        <v>2.2729625911065381</v>
      </c>
      <c r="AD2337" s="84">
        <v>2.1124394835820994</v>
      </c>
      <c r="AE2337" s="105">
        <v>7.5989446690438153E-2</v>
      </c>
      <c r="AF2337" s="84">
        <v>2.0400956090507454</v>
      </c>
      <c r="AG2337" s="105">
        <v>0.11414513173926466</v>
      </c>
      <c r="AH2337" s="84">
        <v>2.0492758053822615</v>
      </c>
      <c r="AI2337" s="105">
        <v>0.10915406561517042</v>
      </c>
      <c r="AJ2337" s="84">
        <v>1.560393837547589</v>
      </c>
      <c r="AK2337" s="84">
        <v>1.4462218501480697</v>
      </c>
      <c r="AL2337" s="105">
        <v>7.8945002378321083E-2</v>
      </c>
      <c r="AM2337" s="84">
        <v>1.3776978673801894</v>
      </c>
      <c r="AN2337" s="105">
        <v>0.13260960511959827</v>
      </c>
      <c r="AO2337" s="84">
        <v>1.3749343051946508</v>
      </c>
      <c r="AP2337" s="105">
        <v>0.13488610448677585</v>
      </c>
      <c r="AQ2337" s="80"/>
      <c r="AR2337" s="80"/>
    </row>
    <row r="2338" spans="1:44" x14ac:dyDescent="0.25">
      <c r="A2338" s="80" t="s">
        <v>326</v>
      </c>
      <c r="B2338" s="80" t="s">
        <v>355</v>
      </c>
      <c r="C2338" s="80" t="s">
        <v>313</v>
      </c>
      <c r="D2338" s="81">
        <v>256564853.09647334</v>
      </c>
      <c r="E2338" s="81">
        <v>253344748.16812307</v>
      </c>
      <c r="F2338" s="105">
        <v>1.2710367795796438E-2</v>
      </c>
      <c r="G2338" s="81">
        <v>235358281.075661</v>
      </c>
      <c r="H2338" s="105">
        <v>9.0103360391194487E-2</v>
      </c>
      <c r="I2338" s="81">
        <v>214975092.51232716</v>
      </c>
      <c r="J2338" s="105">
        <v>0.19346315937396943</v>
      </c>
      <c r="K2338" s="83">
        <v>126754085.38334844</v>
      </c>
      <c r="L2338" s="83">
        <v>131275391.26299235</v>
      </c>
      <c r="M2338" s="105">
        <v>-3.4441381862546479E-2</v>
      </c>
      <c r="N2338" s="83">
        <v>126908058.00964062</v>
      </c>
      <c r="O2338" s="105">
        <v>-1.2132612279079033E-3</v>
      </c>
      <c r="P2338" s="83">
        <v>116915955.38831456</v>
      </c>
      <c r="Q2338" s="105">
        <v>8.4147026488885626E-2</v>
      </c>
      <c r="R2338" s="83">
        <v>152996356.16954145</v>
      </c>
      <c r="S2338" s="83">
        <v>157888025.69321251</v>
      </c>
      <c r="T2338" s="105">
        <v>-3.0981890502424277E-2</v>
      </c>
      <c r="U2338" s="83">
        <v>155852272.50418723</v>
      </c>
      <c r="V2338" s="105">
        <v>-1.8324508772042763E-2</v>
      </c>
      <c r="W2338" s="83">
        <v>142659064.1439147</v>
      </c>
      <c r="X2338" s="105">
        <v>7.2461515765997672E-2</v>
      </c>
      <c r="Y2338" s="81">
        <v>240949215.34139702</v>
      </c>
      <c r="Z2338" s="82">
        <v>15615637.755076312</v>
      </c>
      <c r="AA2338" s="83">
        <v>137049119.54983261</v>
      </c>
      <c r="AB2338" s="83">
        <v>15947236.619708849</v>
      </c>
      <c r="AC2338" s="84">
        <v>2.0241150596490205</v>
      </c>
      <c r="AD2338" s="84">
        <v>1.9298723525461172</v>
      </c>
      <c r="AE2338" s="105">
        <v>4.8833647976026545E-2</v>
      </c>
      <c r="AF2338" s="84">
        <v>1.8545574234362796</v>
      </c>
      <c r="AG2338" s="105">
        <v>9.1427547117182428E-2</v>
      </c>
      <c r="AH2338" s="84">
        <v>1.8387147570947648</v>
      </c>
      <c r="AI2338" s="105">
        <v>0.10083146493434075</v>
      </c>
      <c r="AJ2338" s="84">
        <v>1.6769344023602983</v>
      </c>
      <c r="AK2338" s="84">
        <v>1.6045849395849034</v>
      </c>
      <c r="AL2338" s="105">
        <v>4.5089207177845793E-2</v>
      </c>
      <c r="AM2338" s="84">
        <v>1.5101369860958409</v>
      </c>
      <c r="AN2338" s="105">
        <v>0.11045184496519021</v>
      </c>
      <c r="AO2338" s="84">
        <v>1.5069150621614897</v>
      </c>
      <c r="AP2338" s="105">
        <v>0.11282609383101935</v>
      </c>
      <c r="AQ2338" s="80"/>
      <c r="AR2338" s="80"/>
    </row>
    <row r="2339" spans="1:44" x14ac:dyDescent="0.25">
      <c r="A2339" s="80" t="s">
        <v>326</v>
      </c>
      <c r="B2339" s="80" t="s">
        <v>355</v>
      </c>
      <c r="C2339" s="80" t="s">
        <v>328</v>
      </c>
      <c r="D2339" s="81">
        <v>9008572.0745503753</v>
      </c>
      <c r="E2339" s="81">
        <v>9542688.5503354967</v>
      </c>
      <c r="F2339" s="105">
        <v>-5.5971278216592653E-2</v>
      </c>
      <c r="G2339" s="81">
        <v>8931865.2360046543</v>
      </c>
      <c r="H2339" s="105">
        <v>8.587997749508483E-3</v>
      </c>
      <c r="I2339" s="81">
        <v>8132916.4043125054</v>
      </c>
      <c r="J2339" s="105">
        <v>0.10766810166320542</v>
      </c>
      <c r="K2339" s="83">
        <v>3204012.2716202019</v>
      </c>
      <c r="L2339" s="83">
        <v>3524765.5923296171</v>
      </c>
      <c r="M2339" s="105">
        <v>-9.0999901215394099E-2</v>
      </c>
      <c r="N2339" s="83">
        <v>3406405.0128775118</v>
      </c>
      <c r="O2339" s="105">
        <v>-5.9415348583679292E-2</v>
      </c>
      <c r="P2339" s="83">
        <v>3205971.6056739311</v>
      </c>
      <c r="Q2339" s="105">
        <v>-6.111514057896097E-4</v>
      </c>
      <c r="R2339" s="83">
        <v>2016413.2120492528</v>
      </c>
      <c r="S2339" s="83">
        <v>2172074.884350169</v>
      </c>
      <c r="T2339" s="105">
        <v>-7.1664965799503863E-2</v>
      </c>
      <c r="U2339" s="83">
        <v>2070333.8004204205</v>
      </c>
      <c r="V2339" s="105">
        <v>-2.6044393594993262E-2</v>
      </c>
      <c r="W2339" s="83">
        <v>1941934.2996163939</v>
      </c>
      <c r="X2339" s="105">
        <v>3.835295171807377E-2</v>
      </c>
      <c r="Y2339" s="81">
        <v>8689834.0744552519</v>
      </c>
      <c r="Z2339" s="82">
        <v>318738.0000951243</v>
      </c>
      <c r="AA2339" s="83">
        <v>1891418.7539889722</v>
      </c>
      <c r="AB2339" s="83">
        <v>124994.4580602807</v>
      </c>
      <c r="AC2339" s="84">
        <v>2.8116534241596174</v>
      </c>
      <c r="AD2339" s="84">
        <v>2.7073257214895996</v>
      </c>
      <c r="AE2339" s="105">
        <v>3.8535334644778381E-2</v>
      </c>
      <c r="AF2339" s="84">
        <v>2.6220796418038352</v>
      </c>
      <c r="AG2339" s="105">
        <v>7.2299017670327759E-2</v>
      </c>
      <c r="AH2339" s="84">
        <v>2.5368023815054581</v>
      </c>
      <c r="AI2339" s="105">
        <v>0.10834546855441286</v>
      </c>
      <c r="AJ2339" s="84">
        <v>4.4676220234616935</v>
      </c>
      <c r="AK2339" s="84">
        <v>4.3933515456077075</v>
      </c>
      <c r="AL2339" s="105">
        <v>1.6905198020913798E-2</v>
      </c>
      <c r="AM2339" s="84">
        <v>4.314215047926508</v>
      </c>
      <c r="AN2339" s="105">
        <v>3.5558490671186105E-2</v>
      </c>
      <c r="AO2339" s="84">
        <v>4.1880492073903151</v>
      </c>
      <c r="AP2339" s="105">
        <v>6.6754902396571336E-2</v>
      </c>
      <c r="AQ2339" s="108">
        <v>100</v>
      </c>
      <c r="AR2339" s="108">
        <v>100</v>
      </c>
    </row>
    <row r="2340" spans="1:44" x14ac:dyDescent="0.25">
      <c r="A2340" s="80" t="s">
        <v>326</v>
      </c>
      <c r="B2340" s="80" t="s">
        <v>355</v>
      </c>
      <c r="C2340" s="80" t="s">
        <v>270</v>
      </c>
      <c r="D2340" s="81">
        <v>4557734.3880124781</v>
      </c>
      <c r="E2340" s="81">
        <v>4837344.2129905531</v>
      </c>
      <c r="F2340" s="105">
        <v>-5.7802342084152414E-2</v>
      </c>
      <c r="G2340" s="81">
        <v>4787535.0185015202</v>
      </c>
      <c r="H2340" s="105">
        <v>-4.7999780597107515E-2</v>
      </c>
      <c r="I2340" s="81">
        <v>4608918.0692101754</v>
      </c>
      <c r="J2340" s="105">
        <v>-1.110535714219554E-2</v>
      </c>
      <c r="K2340" s="83">
        <v>1794281.7604430204</v>
      </c>
      <c r="L2340" s="83">
        <v>1983694.9370106407</v>
      </c>
      <c r="M2340" s="105">
        <v>-9.5485033022799079E-2</v>
      </c>
      <c r="N2340" s="83">
        <v>2011431.9203776603</v>
      </c>
      <c r="O2340" s="105">
        <v>-0.10795799635807136</v>
      </c>
      <c r="P2340" s="83">
        <v>1927528.8179195831</v>
      </c>
      <c r="Q2340" s="105">
        <v>-6.9128438567459996E-2</v>
      </c>
      <c r="R2340" s="83">
        <v>1164769.7635334316</v>
      </c>
      <c r="S2340" s="83">
        <v>1273460.5392167545</v>
      </c>
      <c r="T2340" s="105">
        <v>-8.5350721389587381E-2</v>
      </c>
      <c r="U2340" s="83">
        <v>1274736.6024522739</v>
      </c>
      <c r="V2340" s="105">
        <v>-8.6266322554238828E-2</v>
      </c>
      <c r="W2340" s="83">
        <v>1244125.962012677</v>
      </c>
      <c r="X2340" s="105">
        <v>-6.378469777358188E-2</v>
      </c>
      <c r="Y2340" s="81">
        <v>4426165.6922890218</v>
      </c>
      <c r="Z2340" s="82">
        <v>131568.69572345645</v>
      </c>
      <c r="AA2340" s="83">
        <v>1106630.6386693355</v>
      </c>
      <c r="AB2340" s="83">
        <v>58139.12486409612</v>
      </c>
      <c r="AC2340" s="84">
        <v>2.5401441894427674</v>
      </c>
      <c r="AD2340" s="84">
        <v>2.4385524824095497</v>
      </c>
      <c r="AE2340" s="105">
        <v>4.1660660480365923E-2</v>
      </c>
      <c r="AF2340" s="84">
        <v>2.3801625946169866</v>
      </c>
      <c r="AG2340" s="105">
        <v>6.7214565587913069E-2</v>
      </c>
      <c r="AH2340" s="84">
        <v>2.3911020298958046</v>
      </c>
      <c r="AI2340" s="105">
        <v>6.233199490590436E-2</v>
      </c>
      <c r="AJ2340" s="84">
        <v>3.9129916750123988</v>
      </c>
      <c r="AK2340" s="84">
        <v>3.798581945825958</v>
      </c>
      <c r="AL2340" s="105">
        <v>3.0119063065668229E-2</v>
      </c>
      <c r="AM2340" s="84">
        <v>3.7557053035831105</v>
      </c>
      <c r="AN2340" s="105">
        <v>4.1879316590476369E-2</v>
      </c>
      <c r="AO2340" s="84">
        <v>3.7045429562084911</v>
      </c>
      <c r="AP2340" s="105">
        <v>5.626840375938031E-2</v>
      </c>
      <c r="AQ2340" s="80"/>
      <c r="AR2340" s="80"/>
    </row>
    <row r="2341" spans="1:44" x14ac:dyDescent="0.25">
      <c r="A2341" s="80" t="s">
        <v>326</v>
      </c>
      <c r="B2341" s="80" t="s">
        <v>355</v>
      </c>
      <c r="C2341" s="80" t="s">
        <v>271</v>
      </c>
      <c r="D2341" s="81">
        <v>3976993.518943551</v>
      </c>
      <c r="E2341" s="81">
        <v>4061600.7720960481</v>
      </c>
      <c r="F2341" s="105">
        <v>-2.08310116872551E-2</v>
      </c>
      <c r="G2341" s="81">
        <v>3597998.7927456782</v>
      </c>
      <c r="H2341" s="105">
        <v>0.10533486752747272</v>
      </c>
      <c r="I2341" s="81">
        <v>3000650.8998001372</v>
      </c>
      <c r="J2341" s="105">
        <v>0.32537694378524495</v>
      </c>
      <c r="K2341" s="83">
        <v>1282945.7398566853</v>
      </c>
      <c r="L2341" s="83">
        <v>1363107.0809762261</v>
      </c>
      <c r="M2341" s="105">
        <v>-5.8807809187031101E-2</v>
      </c>
      <c r="N2341" s="83">
        <v>1238908.3588194947</v>
      </c>
      <c r="O2341" s="105">
        <v>3.5545309484514238E-2</v>
      </c>
      <c r="P2341" s="83">
        <v>1121615.6532553949</v>
      </c>
      <c r="Q2341" s="105">
        <v>0.14383722813875091</v>
      </c>
      <c r="R2341" s="83">
        <v>798377.05527936807</v>
      </c>
      <c r="S2341" s="83">
        <v>832685.89686226158</v>
      </c>
      <c r="T2341" s="105">
        <v>-4.1202621195070746E-2</v>
      </c>
      <c r="U2341" s="83">
        <v>739875.24431875977</v>
      </c>
      <c r="V2341" s="105">
        <v>7.9069831582855368E-2</v>
      </c>
      <c r="W2341" s="83">
        <v>639264.34216466674</v>
      </c>
      <c r="X2341" s="105">
        <v>0.24889971584511719</v>
      </c>
      <c r="Y2341" s="81">
        <v>3808065.7253015977</v>
      </c>
      <c r="Z2341" s="82">
        <v>168927.79364195335</v>
      </c>
      <c r="AA2341" s="83">
        <v>735808.53843935602</v>
      </c>
      <c r="AB2341" s="83">
        <v>62568.516840011987</v>
      </c>
      <c r="AC2341" s="84">
        <v>3.0998922209974453</v>
      </c>
      <c r="AD2341" s="84">
        <v>2.9796637614025321</v>
      </c>
      <c r="AE2341" s="105">
        <v>4.0349673393457498E-2</v>
      </c>
      <c r="AF2341" s="84">
        <v>2.904168631305438</v>
      </c>
      <c r="AG2341" s="105">
        <v>6.7394016856393291E-2</v>
      </c>
      <c r="AH2341" s="84">
        <v>2.6752933512393491</v>
      </c>
      <c r="AI2341" s="105">
        <v>0.15871114454098939</v>
      </c>
      <c r="AJ2341" s="84">
        <v>4.9813474631381052</v>
      </c>
      <c r="AK2341" s="84">
        <v>4.8777105357506692</v>
      </c>
      <c r="AL2341" s="105">
        <v>2.1247043388048552E-2</v>
      </c>
      <c r="AM2341" s="84">
        <v>4.8629803745610332</v>
      </c>
      <c r="AN2341" s="105">
        <v>2.4340441346682725E-2</v>
      </c>
      <c r="AO2341" s="84">
        <v>4.6939125208194481</v>
      </c>
      <c r="AP2341" s="105">
        <v>6.1235683674070181E-2</v>
      </c>
      <c r="AQ2341" s="80"/>
      <c r="AR2341" s="80"/>
    </row>
    <row r="2342" spans="1:44" x14ac:dyDescent="0.25">
      <c r="A2342" s="80" t="s">
        <v>326</v>
      </c>
      <c r="B2342" s="80" t="s">
        <v>355</v>
      </c>
      <c r="C2342" s="80" t="s">
        <v>127</v>
      </c>
      <c r="D2342" s="81">
        <v>473844.16759434663</v>
      </c>
      <c r="E2342" s="81">
        <v>643743.56524889648</v>
      </c>
      <c r="F2342" s="105">
        <v>-0.26392403252816998</v>
      </c>
      <c r="G2342" s="81">
        <v>546331.42475745559</v>
      </c>
      <c r="H2342" s="105">
        <v>-0.13268000682056641</v>
      </c>
      <c r="I2342" s="81">
        <v>523347.43530219316</v>
      </c>
      <c r="J2342" s="105">
        <v>-9.4589682433930677E-2</v>
      </c>
      <c r="K2342" s="83">
        <v>126784.77132049632</v>
      </c>
      <c r="L2342" s="83">
        <v>177963.57434275059</v>
      </c>
      <c r="M2342" s="105">
        <v>-0.28758021528431421</v>
      </c>
      <c r="N2342" s="83">
        <v>156064.73368035661</v>
      </c>
      <c r="O2342" s="105">
        <v>-0.18761421411085694</v>
      </c>
      <c r="P2342" s="83">
        <v>156827.13449895315</v>
      </c>
      <c r="Q2342" s="105">
        <v>-0.1915635535549326</v>
      </c>
      <c r="R2342" s="83">
        <v>53266.393236453347</v>
      </c>
      <c r="S2342" s="83">
        <v>65928.448271152462</v>
      </c>
      <c r="T2342" s="105">
        <v>-0.1920575315624333</v>
      </c>
      <c r="U2342" s="83">
        <v>55721.953649387106</v>
      </c>
      <c r="V2342" s="105">
        <v>-4.4068096183141781E-2</v>
      </c>
      <c r="W2342" s="83">
        <v>58543.995439049242</v>
      </c>
      <c r="X2342" s="105">
        <v>-9.0147625952356827E-2</v>
      </c>
      <c r="Y2342" s="81">
        <v>455602.65686463215</v>
      </c>
      <c r="Z2342" s="82">
        <v>18241.510729714475</v>
      </c>
      <c r="AA2342" s="83">
        <v>48979.576880280772</v>
      </c>
      <c r="AB2342" s="83">
        <v>4286.8163561725733</v>
      </c>
      <c r="AC2342" s="84">
        <v>3.7373902453672989</v>
      </c>
      <c r="AD2342" s="84">
        <v>3.6172771176705667</v>
      </c>
      <c r="AE2342" s="105">
        <v>3.3205398367179007E-2</v>
      </c>
      <c r="AF2342" s="84">
        <v>3.5006718806596129</v>
      </c>
      <c r="AG2342" s="105">
        <v>6.7620837592777316E-2</v>
      </c>
      <c r="AH2342" s="84">
        <v>3.3370974798094433</v>
      </c>
      <c r="AI2342" s="105">
        <v>0.1199523741753907</v>
      </c>
      <c r="AJ2342" s="84">
        <v>8.8957434285238417</v>
      </c>
      <c r="AK2342" s="84">
        <v>9.7642760011776559</v>
      </c>
      <c r="AL2342" s="105">
        <v>-8.8950022771689549E-2</v>
      </c>
      <c r="AM2342" s="84">
        <v>9.8045992463773715</v>
      </c>
      <c r="AN2342" s="105">
        <v>-9.269688592211825E-2</v>
      </c>
      <c r="AO2342" s="84">
        <v>8.9393870605749068</v>
      </c>
      <c r="AP2342" s="105">
        <v>-4.8821727659097858E-3</v>
      </c>
      <c r="AQ2342" s="80"/>
      <c r="AR2342" s="80"/>
    </row>
    <row r="2343" spans="1:44" x14ac:dyDescent="0.25">
      <c r="A2343" s="80" t="s">
        <v>326</v>
      </c>
      <c r="B2343" s="80" t="s">
        <v>355</v>
      </c>
      <c r="C2343" s="80" t="s">
        <v>282</v>
      </c>
      <c r="D2343" s="81">
        <v>194202.75315575479</v>
      </c>
      <c r="E2343" s="81">
        <v>298410.47657169995</v>
      </c>
      <c r="F2343" s="105">
        <v>-0.34920933277256055</v>
      </c>
      <c r="G2343" s="81">
        <v>234483.50693615674</v>
      </c>
      <c r="H2343" s="105">
        <v>-0.17178501936756374</v>
      </c>
      <c r="I2343" s="81">
        <v>243657.336845479</v>
      </c>
      <c r="J2343" s="105">
        <v>-0.20296775927205915</v>
      </c>
      <c r="K2343" s="83">
        <v>58315.301904624168</v>
      </c>
      <c r="L2343" s="83">
        <v>92161.37716497053</v>
      </c>
      <c r="M2343" s="105">
        <v>-0.3672479329357381</v>
      </c>
      <c r="N2343" s="83">
        <v>75773.250979424774</v>
      </c>
      <c r="O2343" s="105">
        <v>-0.23039725561651145</v>
      </c>
      <c r="P2343" s="83">
        <v>80295.9610422689</v>
      </c>
      <c r="Q2343" s="105">
        <v>-0.27374551412459974</v>
      </c>
      <c r="R2343" s="83">
        <v>34351.751901650656</v>
      </c>
      <c r="S2343" s="83">
        <v>42190.495266580998</v>
      </c>
      <c r="T2343" s="105">
        <v>-0.18579405895572396</v>
      </c>
      <c r="U2343" s="83">
        <v>33473.789840743309</v>
      </c>
      <c r="V2343" s="105">
        <v>2.6228343581183533E-2</v>
      </c>
      <c r="W2343" s="83">
        <v>37789.069725388101</v>
      </c>
      <c r="X2343" s="105">
        <v>-9.0960636202910478E-2</v>
      </c>
      <c r="Y2343" s="81">
        <v>183539.45457673111</v>
      </c>
      <c r="Z2343" s="82">
        <v>10663.298579023685</v>
      </c>
      <c r="AA2343" s="83">
        <v>31277.332720705483</v>
      </c>
      <c r="AB2343" s="83">
        <v>3074.4191809451727</v>
      </c>
      <c r="AC2343" s="84">
        <v>3.3302194589231013</v>
      </c>
      <c r="AD2343" s="84">
        <v>3.2379125155382584</v>
      </c>
      <c r="AE2343" s="105">
        <v>2.8508164733258134E-2</v>
      </c>
      <c r="AF2343" s="84">
        <v>3.0945419908118716</v>
      </c>
      <c r="AG2343" s="105">
        <v>7.6159079053051817E-2</v>
      </c>
      <c r="AH2343" s="84">
        <v>3.0344905731586476</v>
      </c>
      <c r="AI2343" s="105">
        <v>9.7455859108708673E-2</v>
      </c>
      <c r="AJ2343" s="84">
        <v>5.6533580503189143</v>
      </c>
      <c r="AK2343" s="84">
        <v>7.072931348309397</v>
      </c>
      <c r="AL2343" s="105">
        <v>-0.20070508648861626</v>
      </c>
      <c r="AM2343" s="84">
        <v>7.0049883222589377</v>
      </c>
      <c r="AN2343" s="105">
        <v>-0.19295253750032745</v>
      </c>
      <c r="AO2343" s="84">
        <v>6.4478257500417095</v>
      </c>
      <c r="AP2343" s="105">
        <v>-0.12321482163466593</v>
      </c>
      <c r="AQ2343" s="108">
        <v>2.1557551135588557</v>
      </c>
      <c r="AR2343" s="108">
        <v>1.7036067655368836</v>
      </c>
    </row>
    <row r="2344" spans="1:44" x14ac:dyDescent="0.25">
      <c r="A2344" s="80" t="s">
        <v>326</v>
      </c>
      <c r="B2344" s="80" t="s">
        <v>355</v>
      </c>
      <c r="C2344" s="80" t="s">
        <v>284</v>
      </c>
      <c r="D2344" s="81">
        <v>161.96179741144181</v>
      </c>
      <c r="E2344" s="81">
        <v>244.87467302203177</v>
      </c>
      <c r="F2344" s="105">
        <v>-0.33859310392271624</v>
      </c>
      <c r="G2344" s="81">
        <v>653.82835409045219</v>
      </c>
      <c r="H2344" s="105">
        <v>-0.75228697807584588</v>
      </c>
      <c r="I2344" s="81">
        <v>381.32558395266534</v>
      </c>
      <c r="J2344" s="105">
        <v>-0.57526637543536441</v>
      </c>
      <c r="K2344" s="83">
        <v>17.310655267074502</v>
      </c>
      <c r="L2344" s="83">
        <v>24.112927536637077</v>
      </c>
      <c r="M2344" s="105">
        <v>-0.2821006391375428</v>
      </c>
      <c r="N2344" s="83">
        <v>69.90063274343936</v>
      </c>
      <c r="O2344" s="105">
        <v>-0.75235338239911398</v>
      </c>
      <c r="P2344" s="83">
        <v>42.388269979223452</v>
      </c>
      <c r="Q2344" s="105">
        <v>-0.59161684882258003</v>
      </c>
      <c r="R2344" s="83">
        <v>5.0554131117890044</v>
      </c>
      <c r="S2344" s="83">
        <v>7.0375831391132779</v>
      </c>
      <c r="T2344" s="105">
        <v>-0.28165493581281131</v>
      </c>
      <c r="U2344" s="83">
        <v>20.411940032977515</v>
      </c>
      <c r="V2344" s="105">
        <v>-0.75233059162326155</v>
      </c>
      <c r="W2344" s="83">
        <v>12.375480568945864</v>
      </c>
      <c r="X2344" s="105">
        <v>-0.59149763246570863</v>
      </c>
      <c r="Y2344" s="81">
        <v>161.96179741144181</v>
      </c>
      <c r="Z2344" s="80"/>
      <c r="AA2344" s="83">
        <v>5.0554131117890044</v>
      </c>
      <c r="AB2344" s="80"/>
      <c r="AC2344" s="84">
        <v>9.3561910229648593</v>
      </c>
      <c r="AD2344" s="84">
        <v>10.155327371592282</v>
      </c>
      <c r="AE2344" s="105">
        <v>-7.8691342916513377E-2</v>
      </c>
      <c r="AF2344" s="84">
        <v>9.3536829128605898</v>
      </c>
      <c r="AG2344" s="105">
        <v>2.6814145055323362E-4</v>
      </c>
      <c r="AH2344" s="84">
        <v>8.9960166843226084</v>
      </c>
      <c r="AI2344" s="105">
        <v>4.0037091001612755E-2</v>
      </c>
      <c r="AJ2344" s="84">
        <v>32.037302161074415</v>
      </c>
      <c r="AK2344" s="84">
        <v>34.795279598343122</v>
      </c>
      <c r="AL2344" s="105">
        <v>-7.926297673435094E-2</v>
      </c>
      <c r="AM2344" s="84">
        <v>32.03166151939147</v>
      </c>
      <c r="AN2344" s="105">
        <v>1.7609581942946951E-4</v>
      </c>
      <c r="AO2344" s="84">
        <v>30.81299201499586</v>
      </c>
      <c r="AP2344" s="105">
        <v>3.9733569056932726E-2</v>
      </c>
      <c r="AQ2344" s="108">
        <v>1.7978631471350628E-3</v>
      </c>
      <c r="AR2344" s="108">
        <v>2.5071315152965391E-4</v>
      </c>
    </row>
    <row r="2345" spans="1:44" x14ac:dyDescent="0.25">
      <c r="A2345" s="80" t="s">
        <v>326</v>
      </c>
      <c r="B2345" s="80" t="s">
        <v>355</v>
      </c>
      <c r="C2345" s="80" t="s">
        <v>285</v>
      </c>
      <c r="D2345" s="81">
        <v>3137654.3673497038</v>
      </c>
      <c r="E2345" s="81">
        <v>3215476.4010955263</v>
      </c>
      <c r="F2345" s="105">
        <v>-2.4202333974308817E-2</v>
      </c>
      <c r="G2345" s="81">
        <v>2847902.8568122922</v>
      </c>
      <c r="H2345" s="105">
        <v>0.10174206253008768</v>
      </c>
      <c r="I2345" s="81">
        <v>2224191.0359995281</v>
      </c>
      <c r="J2345" s="105">
        <v>0.41069463754028429</v>
      </c>
      <c r="K2345" s="83">
        <v>983705.29190651537</v>
      </c>
      <c r="L2345" s="83">
        <v>1069116.7689637095</v>
      </c>
      <c r="M2345" s="105">
        <v>-7.9889755297714679E-2</v>
      </c>
      <c r="N2345" s="83">
        <v>976395.71092191141</v>
      </c>
      <c r="O2345" s="105">
        <v>7.4862895267148065E-3</v>
      </c>
      <c r="P2345" s="83">
        <v>850543.2520581478</v>
      </c>
      <c r="Q2345" s="105">
        <v>0.15656116197047187</v>
      </c>
      <c r="R2345" s="83">
        <v>649894.29926457722</v>
      </c>
      <c r="S2345" s="83">
        <v>686953.88321630936</v>
      </c>
      <c r="T2345" s="105">
        <v>-5.3947702833004804E-2</v>
      </c>
      <c r="U2345" s="83">
        <v>609517.43504349398</v>
      </c>
      <c r="V2345" s="105">
        <v>6.6243985651045431E-2</v>
      </c>
      <c r="W2345" s="83">
        <v>503183.52747625118</v>
      </c>
      <c r="X2345" s="105">
        <v>0.29156513235670334</v>
      </c>
      <c r="Y2345" s="81">
        <v>2993373.7582024694</v>
      </c>
      <c r="Z2345" s="82">
        <v>144280.6091472345</v>
      </c>
      <c r="AA2345" s="83">
        <v>595578.56824760488</v>
      </c>
      <c r="AB2345" s="83">
        <v>54315.731016972386</v>
      </c>
      <c r="AC2345" s="84">
        <v>3.1896284315687966</v>
      </c>
      <c r="AD2345" s="84">
        <v>3.0076007546044523</v>
      </c>
      <c r="AE2345" s="105">
        <v>6.0522553296234911E-2</v>
      </c>
      <c r="AF2345" s="84">
        <v>2.9167506831050156</v>
      </c>
      <c r="AG2345" s="105">
        <v>9.3555390265063737E-2</v>
      </c>
      <c r="AH2345" s="84">
        <v>2.6150240221381127</v>
      </c>
      <c r="AI2345" s="105">
        <v>0.21973198126144639</v>
      </c>
      <c r="AJ2345" s="84">
        <v>4.8279456688576667</v>
      </c>
      <c r="AK2345" s="84">
        <v>4.6807747647348705</v>
      </c>
      <c r="AL2345" s="105">
        <v>3.1441569295661741E-2</v>
      </c>
      <c r="AM2345" s="84">
        <v>4.6723894889226116</v>
      </c>
      <c r="AN2345" s="105">
        <v>3.3292639730452822E-2</v>
      </c>
      <c r="AO2345" s="84">
        <v>4.4202381726506408</v>
      </c>
      <c r="AP2345" s="105">
        <v>9.2236544792911018E-2</v>
      </c>
      <c r="AQ2345" s="108">
        <v>34.829652706156615</v>
      </c>
      <c r="AR2345" s="108">
        <v>32.230214292441509</v>
      </c>
    </row>
    <row r="2346" spans="1:44" x14ac:dyDescent="0.25">
      <c r="A2346" s="80" t="s">
        <v>326</v>
      </c>
      <c r="B2346" s="80" t="s">
        <v>355</v>
      </c>
      <c r="C2346" s="80" t="s">
        <v>286</v>
      </c>
      <c r="D2346" s="81">
        <v>14233.480828156471</v>
      </c>
      <c r="E2346" s="81">
        <v>12186.765643655062</v>
      </c>
      <c r="F2346" s="105">
        <v>0.16794572443156924</v>
      </c>
      <c r="G2346" s="81">
        <v>9213.3080454313749</v>
      </c>
      <c r="H2346" s="105">
        <v>0.54488276718528494</v>
      </c>
      <c r="I2346" s="81">
        <v>5947.5207022404675</v>
      </c>
      <c r="J2346" s="105">
        <v>1.3931788623778363</v>
      </c>
      <c r="K2346" s="83">
        <v>3065.3194176805173</v>
      </c>
      <c r="L2346" s="83">
        <v>3632.0449318885803</v>
      </c>
      <c r="M2346" s="105">
        <v>-0.15603483019506004</v>
      </c>
      <c r="N2346" s="83">
        <v>2889.0540704727173</v>
      </c>
      <c r="O2346" s="105">
        <v>6.101143935286709E-2</v>
      </c>
      <c r="P2346" s="83">
        <v>2195.2884217500687</v>
      </c>
      <c r="Q2346" s="105">
        <v>0.39631739834753282</v>
      </c>
      <c r="R2346" s="83">
        <v>671.97557543021139</v>
      </c>
      <c r="S2346" s="83">
        <v>794.69143109722131</v>
      </c>
      <c r="T2346" s="105">
        <v>-0.15441950279692529</v>
      </c>
      <c r="U2346" s="83">
        <v>632.12503061943039</v>
      </c>
      <c r="V2346" s="105">
        <v>6.304218766931402E-2</v>
      </c>
      <c r="W2346" s="83">
        <v>480.32910667891491</v>
      </c>
      <c r="X2346" s="105">
        <v>0.39898991355401286</v>
      </c>
      <c r="Y2346" s="81">
        <v>13770.724252400983</v>
      </c>
      <c r="Z2346" s="82">
        <v>462.7565757554874</v>
      </c>
      <c r="AA2346" s="83">
        <v>631.75030481433896</v>
      </c>
      <c r="AB2346" s="83">
        <v>40.225270615872475</v>
      </c>
      <c r="AC2346" s="84">
        <v>4.6433923805978887</v>
      </c>
      <c r="AD2346" s="84">
        <v>3.3553455070607354</v>
      </c>
      <c r="AE2346" s="105">
        <v>0.38387905830463209</v>
      </c>
      <c r="AF2346" s="84">
        <v>3.1890396720487342</v>
      </c>
      <c r="AG2346" s="105">
        <v>0.45604722992198932</v>
      </c>
      <c r="AH2346" s="84">
        <v>2.7092206396730072</v>
      </c>
      <c r="AI2346" s="105">
        <v>0.71392182408529448</v>
      </c>
      <c r="AJ2346" s="84">
        <v>21.181544908152247</v>
      </c>
      <c r="AK2346" s="84">
        <v>15.335217125506103</v>
      </c>
      <c r="AL2346" s="105">
        <v>0.38123540963253233</v>
      </c>
      <c r="AM2346" s="84">
        <v>14.575135612654181</v>
      </c>
      <c r="AN2346" s="105">
        <v>0.4532657171136274</v>
      </c>
      <c r="AO2346" s="84">
        <v>12.382178426293455</v>
      </c>
      <c r="AP2346" s="105">
        <v>0.71064768887301843</v>
      </c>
      <c r="AQ2346" s="108">
        <v>0.15799930011512811</v>
      </c>
      <c r="AR2346" s="108">
        <v>3.3325291235683376E-2</v>
      </c>
    </row>
    <row r="2347" spans="1:44" x14ac:dyDescent="0.25">
      <c r="A2347" s="80" t="s">
        <v>326</v>
      </c>
      <c r="B2347" s="80" t="s">
        <v>355</v>
      </c>
      <c r="C2347" s="80" t="s">
        <v>287</v>
      </c>
      <c r="D2347" s="81">
        <v>450.62237639307978</v>
      </c>
      <c r="E2347" s="81">
        <v>120.87181223273278</v>
      </c>
      <c r="F2347" s="105">
        <v>2.7281014329910795</v>
      </c>
      <c r="G2347" s="81">
        <v>1526.0397789478302</v>
      </c>
      <c r="H2347" s="105">
        <v>-0.7047112515613625</v>
      </c>
      <c r="I2347" s="81">
        <v>1113.04735937953</v>
      </c>
      <c r="J2347" s="105">
        <v>-0.59514537041417548</v>
      </c>
      <c r="K2347" s="83">
        <v>12.400049927480438</v>
      </c>
      <c r="L2347" s="83">
        <v>3.2706100526901203</v>
      </c>
      <c r="M2347" s="105">
        <v>2.79135688073888</v>
      </c>
      <c r="N2347" s="83">
        <v>41.631995562988678</v>
      </c>
      <c r="O2347" s="105">
        <v>-0.70215095962144503</v>
      </c>
      <c r="P2347" s="83">
        <v>28.447948982126267</v>
      </c>
      <c r="Q2347" s="105">
        <v>-0.56411444862786631</v>
      </c>
      <c r="R2347" s="83">
        <v>11.377832533143939</v>
      </c>
      <c r="S2347" s="83">
        <v>2.9915641335108401</v>
      </c>
      <c r="T2347" s="105">
        <v>2.8033055703843934</v>
      </c>
      <c r="U2347" s="83">
        <v>38.125228778529035</v>
      </c>
      <c r="V2347" s="105">
        <v>-0.70156683913326223</v>
      </c>
      <c r="W2347" s="83">
        <v>26.050931250466967</v>
      </c>
      <c r="X2347" s="105">
        <v>-0.56324661012108768</v>
      </c>
      <c r="Y2347" s="81">
        <v>450.62237639307978</v>
      </c>
      <c r="Z2347" s="80"/>
      <c r="AA2347" s="83">
        <v>11.377832533143939</v>
      </c>
      <c r="AB2347" s="80"/>
      <c r="AC2347" s="84">
        <v>36.340367904038075</v>
      </c>
      <c r="AD2347" s="84">
        <v>36.956962244188695</v>
      </c>
      <c r="AE2347" s="105">
        <v>-1.6684118572206953E-2</v>
      </c>
      <c r="AF2347" s="84">
        <v>36.655455937464048</v>
      </c>
      <c r="AG2347" s="105">
        <v>-8.5959381862151067E-3</v>
      </c>
      <c r="AH2347" s="84">
        <v>39.125750685184833</v>
      </c>
      <c r="AI2347" s="105">
        <v>-7.1190526248521485E-2</v>
      </c>
      <c r="AJ2347" s="84">
        <v>39.605291700365989</v>
      </c>
      <c r="AK2347" s="84">
        <v>40.404218943111886</v>
      </c>
      <c r="AL2347" s="105">
        <v>-1.9773361882598605E-2</v>
      </c>
      <c r="AM2347" s="84">
        <v>40.027032698286369</v>
      </c>
      <c r="AN2347" s="105">
        <v>-1.0536404262073524E-2</v>
      </c>
      <c r="AO2347" s="84">
        <v>42.725818462231693</v>
      </c>
      <c r="AP2347" s="105">
        <v>-7.3036090920625754E-2</v>
      </c>
      <c r="AQ2347" s="108">
        <v>5.0021509809097097E-3</v>
      </c>
      <c r="AR2347" s="108">
        <v>5.6426095926939528E-4</v>
      </c>
    </row>
    <row r="2348" spans="1:44" x14ac:dyDescent="0.25">
      <c r="A2348" s="80" t="s">
        <v>326</v>
      </c>
      <c r="B2348" s="80" t="s">
        <v>355</v>
      </c>
      <c r="C2348" s="80" t="s">
        <v>288</v>
      </c>
      <c r="D2348" s="81">
        <v>27253.483716688155</v>
      </c>
      <c r="E2348" s="81">
        <v>26450.780688604118</v>
      </c>
      <c r="F2348" s="105">
        <v>3.0347044857918639E-2</v>
      </c>
      <c r="G2348" s="81">
        <v>18252.68020409465</v>
      </c>
      <c r="H2348" s="105">
        <v>0.49312229283315567</v>
      </c>
      <c r="I2348" s="81">
        <v>13143.44224652648</v>
      </c>
      <c r="J2348" s="105">
        <v>1.0735423190900122</v>
      </c>
      <c r="K2348" s="83">
        <v>8832.2543794116646</v>
      </c>
      <c r="L2348" s="83">
        <v>8596.1537879835414</v>
      </c>
      <c r="M2348" s="105">
        <v>2.7465840799424192E-2</v>
      </c>
      <c r="N2348" s="83">
        <v>6209.2958124762936</v>
      </c>
      <c r="O2348" s="105">
        <v>0.42242448196220239</v>
      </c>
      <c r="P2348" s="83">
        <v>4976.1652112966813</v>
      </c>
      <c r="Q2348" s="105">
        <v>0.77491180545232941</v>
      </c>
      <c r="R2348" s="83">
        <v>1798.202505757381</v>
      </c>
      <c r="S2348" s="83">
        <v>1706.0524784209595</v>
      </c>
      <c r="T2348" s="105">
        <v>5.4013594834850097E-2</v>
      </c>
      <c r="U2348" s="83">
        <v>1336.5969248274557</v>
      </c>
      <c r="V2348" s="105">
        <v>0.34535885303605274</v>
      </c>
      <c r="W2348" s="83">
        <v>1156.7471114427515</v>
      </c>
      <c r="X2348" s="105">
        <v>0.55453381985503736</v>
      </c>
      <c r="Y2348" s="81">
        <v>26247.240688309572</v>
      </c>
      <c r="Z2348" s="82">
        <v>1006.243028378585</v>
      </c>
      <c r="AA2348" s="83">
        <v>1704.3796259325659</v>
      </c>
      <c r="AB2348" s="83">
        <v>93.822879824815089</v>
      </c>
      <c r="AC2348" s="84">
        <v>3.0856769456524153</v>
      </c>
      <c r="AD2348" s="84">
        <v>3.0770483335906973</v>
      </c>
      <c r="AE2348" s="105">
        <v>2.8041847661356284E-3</v>
      </c>
      <c r="AF2348" s="84">
        <v>2.939573303533014</v>
      </c>
      <c r="AG2348" s="105">
        <v>4.9702329907474078E-2</v>
      </c>
      <c r="AH2348" s="84">
        <v>2.6412793161868477</v>
      </c>
      <c r="AI2348" s="105">
        <v>0.16825090278870389</v>
      </c>
      <c r="AJ2348" s="84">
        <v>15.155959147776473</v>
      </c>
      <c r="AK2348" s="84">
        <v>15.504083856251418</v>
      </c>
      <c r="AL2348" s="105">
        <v>-2.2453742620501701E-2</v>
      </c>
      <c r="AM2348" s="84">
        <v>13.656084242787651</v>
      </c>
      <c r="AN2348" s="105">
        <v>0.10983198978001095</v>
      </c>
      <c r="AO2348" s="84">
        <v>11.362416310798768</v>
      </c>
      <c r="AP2348" s="105">
        <v>0.33386761523359659</v>
      </c>
      <c r="AQ2348" s="108">
        <v>0.30252834179659266</v>
      </c>
      <c r="AR2348" s="108">
        <v>8.9178274324531556E-2</v>
      </c>
    </row>
    <row r="2349" spans="1:44" x14ac:dyDescent="0.25">
      <c r="A2349" s="80" t="s">
        <v>326</v>
      </c>
      <c r="B2349" s="80" t="s">
        <v>355</v>
      </c>
      <c r="C2349" s="80" t="s">
        <v>289</v>
      </c>
      <c r="D2349" s="80"/>
      <c r="E2349" s="80"/>
      <c r="F2349" s="80"/>
      <c r="G2349" s="81">
        <v>396.04415259361269</v>
      </c>
      <c r="H2349" s="105">
        <v>-1</v>
      </c>
      <c r="I2349" s="81">
        <v>247.71296846866608</v>
      </c>
      <c r="J2349" s="105">
        <v>-1</v>
      </c>
      <c r="K2349" s="80"/>
      <c r="L2349" s="80"/>
      <c r="M2349" s="80"/>
      <c r="N2349" s="83">
        <v>30.448349195182974</v>
      </c>
      <c r="O2349" s="105">
        <v>-1</v>
      </c>
      <c r="P2349" s="83">
        <v>19.034833676872182</v>
      </c>
      <c r="Q2349" s="105">
        <v>-1</v>
      </c>
      <c r="R2349" s="80"/>
      <c r="S2349" s="80"/>
      <c r="T2349" s="80"/>
      <c r="U2349" s="83">
        <v>8.8009811546226491</v>
      </c>
      <c r="V2349" s="105">
        <v>-1</v>
      </c>
      <c r="W2349" s="83">
        <v>5.5047326254607425</v>
      </c>
      <c r="X2349" s="105">
        <v>-1</v>
      </c>
      <c r="Y2349" s="80"/>
      <c r="Z2349" s="80"/>
      <c r="AA2349" s="80"/>
      <c r="AB2349" s="80"/>
      <c r="AC2349" s="80"/>
      <c r="AD2349" s="80"/>
      <c r="AE2349" s="80"/>
      <c r="AF2349" s="84">
        <v>13.007081272447708</v>
      </c>
      <c r="AG2349" s="105">
        <v>-1</v>
      </c>
      <c r="AH2349" s="84">
        <v>13.013666033218025</v>
      </c>
      <c r="AI2349" s="105">
        <v>-1</v>
      </c>
      <c r="AJ2349" s="80"/>
      <c r="AK2349" s="80"/>
      <c r="AL2349" s="80"/>
      <c r="AM2349" s="84">
        <v>45.000000072218484</v>
      </c>
      <c r="AN2349" s="105">
        <v>-1</v>
      </c>
      <c r="AO2349" s="84">
        <v>45.000000058664547</v>
      </c>
      <c r="AP2349" s="105">
        <v>-1</v>
      </c>
      <c r="AQ2349" s="80"/>
      <c r="AR2349" s="80"/>
    </row>
    <row r="2350" spans="1:44" x14ac:dyDescent="0.25">
      <c r="A2350" s="80" t="s">
        <v>326</v>
      </c>
      <c r="B2350" s="80" t="s">
        <v>355</v>
      </c>
      <c r="C2350" s="80" t="s">
        <v>290</v>
      </c>
      <c r="D2350" s="81">
        <v>839339.15159384708</v>
      </c>
      <c r="E2350" s="81">
        <v>846124.37100052182</v>
      </c>
      <c r="F2350" s="105">
        <v>-8.0191750045579858E-3</v>
      </c>
      <c r="G2350" s="81">
        <v>750095.93593338609</v>
      </c>
      <c r="H2350" s="105">
        <v>0.11897573548296951</v>
      </c>
      <c r="I2350" s="81">
        <v>776459.86380060914</v>
      </c>
      <c r="J2350" s="105">
        <v>8.0982019451020876E-2</v>
      </c>
      <c r="K2350" s="83">
        <v>299240.44795016991</v>
      </c>
      <c r="L2350" s="83">
        <v>293990.3120125166</v>
      </c>
      <c r="M2350" s="105">
        <v>1.7858193699354909E-2</v>
      </c>
      <c r="N2350" s="83">
        <v>262512.64789758337</v>
      </c>
      <c r="O2350" s="105">
        <v>0.13990868762603587</v>
      </c>
      <c r="P2350" s="83">
        <v>271072.40119724703</v>
      </c>
      <c r="Q2350" s="105">
        <v>0.10391337011260794</v>
      </c>
      <c r="R2350" s="83">
        <v>148482.75601479097</v>
      </c>
      <c r="S2350" s="83">
        <v>145732.01364595181</v>
      </c>
      <c r="T2350" s="105">
        <v>1.8875347290005475E-2</v>
      </c>
      <c r="U2350" s="83">
        <v>130357.80927526558</v>
      </c>
      <c r="V2350" s="105">
        <v>0.13903997650998007</v>
      </c>
      <c r="W2350" s="83">
        <v>136080.81468841576</v>
      </c>
      <c r="X2350" s="105">
        <v>9.113658934782197E-2</v>
      </c>
      <c r="Y2350" s="81">
        <v>814691.96709912817</v>
      </c>
      <c r="Z2350" s="82">
        <v>24647.184494718862</v>
      </c>
      <c r="AA2350" s="83">
        <v>140229.97019175137</v>
      </c>
      <c r="AB2350" s="83">
        <v>8252.7858230395868</v>
      </c>
      <c r="AC2350" s="84">
        <v>2.8048987272389576</v>
      </c>
      <c r="AD2350" s="84">
        <v>2.8780688901221283</v>
      </c>
      <c r="AE2350" s="105">
        <v>-2.5423353532050365E-2</v>
      </c>
      <c r="AF2350" s="84">
        <v>2.8573706521981688</v>
      </c>
      <c r="AG2350" s="105">
        <v>-1.8363709628936176E-2</v>
      </c>
      <c r="AH2350" s="84">
        <v>2.8644002870495644</v>
      </c>
      <c r="AI2350" s="105">
        <v>-2.0772780983029274E-2</v>
      </c>
      <c r="AJ2350" s="84">
        <v>5.6527719051109013</v>
      </c>
      <c r="AK2350" s="84">
        <v>5.8060295046504748</v>
      </c>
      <c r="AL2350" s="105">
        <v>-2.6396283280479074E-2</v>
      </c>
      <c r="AM2350" s="84">
        <v>5.7541311878713142</v>
      </c>
      <c r="AN2350" s="105">
        <v>-1.7615045512702283E-2</v>
      </c>
      <c r="AO2350" s="84">
        <v>5.7058731282471324</v>
      </c>
      <c r="AP2350" s="105">
        <v>-9.3064149767634295E-3</v>
      </c>
      <c r="AQ2350" s="108">
        <v>9.3171164602769654</v>
      </c>
      <c r="AR2350" s="108">
        <v>7.3637067604754485</v>
      </c>
    </row>
    <row r="2351" spans="1:44" x14ac:dyDescent="0.25">
      <c r="A2351" s="80" t="s">
        <v>326</v>
      </c>
      <c r="B2351" s="80" t="s">
        <v>355</v>
      </c>
      <c r="C2351" s="80" t="s">
        <v>291</v>
      </c>
      <c r="D2351" s="81">
        <v>237345.65960759364</v>
      </c>
      <c r="E2351" s="81">
        <v>306121.64387322904</v>
      </c>
      <c r="F2351" s="105">
        <v>-0.22466880614987447</v>
      </c>
      <c r="G2351" s="81">
        <v>281526.54013564589</v>
      </c>
      <c r="H2351" s="105">
        <v>-0.15693326997435089</v>
      </c>
      <c r="I2351" s="81">
        <v>258114.83935085655</v>
      </c>
      <c r="J2351" s="105">
        <v>-8.0464880653495788E-2</v>
      </c>
      <c r="K2351" s="83">
        <v>56483.173048741708</v>
      </c>
      <c r="L2351" s="83">
        <v>73485.807079386723</v>
      </c>
      <c r="M2351" s="105">
        <v>-0.23137303251329971</v>
      </c>
      <c r="N2351" s="83">
        <v>70969.534436956732</v>
      </c>
      <c r="O2351" s="105">
        <v>-0.20412084570011474</v>
      </c>
      <c r="P2351" s="83">
        <v>69053.057701795173</v>
      </c>
      <c r="Q2351" s="105">
        <v>-0.18203226723625138</v>
      </c>
      <c r="R2351" s="83">
        <v>16402.743970009447</v>
      </c>
      <c r="S2351" s="83">
        <v>21201.127439481603</v>
      </c>
      <c r="T2351" s="105">
        <v>-0.22632680658937082</v>
      </c>
      <c r="U2351" s="83">
        <v>20177.131187055242</v>
      </c>
      <c r="V2351" s="105">
        <v>-0.18706262957081207</v>
      </c>
      <c r="W2351" s="83">
        <v>18981.030495897397</v>
      </c>
      <c r="X2351" s="105">
        <v>-0.13583490772248782</v>
      </c>
      <c r="Y2351" s="81">
        <v>231234.87918055305</v>
      </c>
      <c r="Z2351" s="82">
        <v>6110.7804270405823</v>
      </c>
      <c r="AA2351" s="83">
        <v>15324.929803749301</v>
      </c>
      <c r="AB2351" s="83">
        <v>1077.8141662601465</v>
      </c>
      <c r="AC2351" s="84">
        <v>4.2020596010563729</v>
      </c>
      <c r="AD2351" s="84">
        <v>4.1657247302533644</v>
      </c>
      <c r="AE2351" s="105">
        <v>8.7223408064215809E-3</v>
      </c>
      <c r="AF2351" s="84">
        <v>3.9668646887592312</v>
      </c>
      <c r="AG2351" s="105">
        <v>5.9289875191257599E-2</v>
      </c>
      <c r="AH2351" s="84">
        <v>3.737920491016089</v>
      </c>
      <c r="AI2351" s="105">
        <v>0.12417040735773266</v>
      </c>
      <c r="AJ2351" s="84">
        <v>14.469875286815011</v>
      </c>
      <c r="AK2351" s="84">
        <v>14.43893230428665</v>
      </c>
      <c r="AL2351" s="105">
        <v>2.1430242815927655E-3</v>
      </c>
      <c r="AM2351" s="84">
        <v>13.95275361624555</v>
      </c>
      <c r="AN2351" s="105">
        <v>3.7062338000963674E-2</v>
      </c>
      <c r="AO2351" s="84">
        <v>13.598568286724268</v>
      </c>
      <c r="AP2351" s="105">
        <v>6.4073436388253094E-2</v>
      </c>
      <c r="AQ2351" s="108">
        <v>2.6346646021527196</v>
      </c>
      <c r="AR2351" s="108">
        <v>0.81346144093846551</v>
      </c>
    </row>
    <row r="2352" spans="1:44" x14ac:dyDescent="0.25">
      <c r="A2352" s="80" t="s">
        <v>326</v>
      </c>
      <c r="B2352" s="80" t="s">
        <v>355</v>
      </c>
      <c r="C2352" s="80" t="s">
        <v>292</v>
      </c>
      <c r="D2352" s="81">
        <v>4557734.3880124781</v>
      </c>
      <c r="E2352" s="81">
        <v>4837344.2129905531</v>
      </c>
      <c r="F2352" s="105">
        <v>-5.7802342084152414E-2</v>
      </c>
      <c r="G2352" s="81">
        <v>4787535.0185015202</v>
      </c>
      <c r="H2352" s="105">
        <v>-4.7999780597107515E-2</v>
      </c>
      <c r="I2352" s="81">
        <v>4608918.0692101754</v>
      </c>
      <c r="J2352" s="105">
        <v>-1.110535714219554E-2</v>
      </c>
      <c r="K2352" s="83">
        <v>1794281.7604430204</v>
      </c>
      <c r="L2352" s="83">
        <v>1983694.9370106407</v>
      </c>
      <c r="M2352" s="105">
        <v>-9.5485033022799079E-2</v>
      </c>
      <c r="N2352" s="83">
        <v>2011431.9203776603</v>
      </c>
      <c r="O2352" s="105">
        <v>-0.10795799635807136</v>
      </c>
      <c r="P2352" s="83">
        <v>1927528.8179195831</v>
      </c>
      <c r="Q2352" s="105">
        <v>-6.9128438567459996E-2</v>
      </c>
      <c r="R2352" s="83">
        <v>1164769.7635334313</v>
      </c>
      <c r="S2352" s="83">
        <v>1273460.5392167545</v>
      </c>
      <c r="T2352" s="105">
        <v>-8.5350721389587561E-2</v>
      </c>
      <c r="U2352" s="83">
        <v>1274736.6024522739</v>
      </c>
      <c r="V2352" s="105">
        <v>-8.6266322554239008E-2</v>
      </c>
      <c r="W2352" s="83">
        <v>1244125.962012677</v>
      </c>
      <c r="X2352" s="105">
        <v>-6.3784697773582075E-2</v>
      </c>
      <c r="Y2352" s="81">
        <v>4426165.6922890218</v>
      </c>
      <c r="Z2352" s="82">
        <v>131568.69572345645</v>
      </c>
      <c r="AA2352" s="83">
        <v>1106630.6386693353</v>
      </c>
      <c r="AB2352" s="83">
        <v>58139.124864096128</v>
      </c>
      <c r="AC2352" s="84">
        <v>2.5401441894427674</v>
      </c>
      <c r="AD2352" s="84">
        <v>2.4385524824095497</v>
      </c>
      <c r="AE2352" s="105">
        <v>4.1660660480365923E-2</v>
      </c>
      <c r="AF2352" s="84">
        <v>2.3801625946169866</v>
      </c>
      <c r="AG2352" s="105">
        <v>6.7214565587913069E-2</v>
      </c>
      <c r="AH2352" s="84">
        <v>2.3911020298958046</v>
      </c>
      <c r="AI2352" s="105">
        <v>6.233199490590436E-2</v>
      </c>
      <c r="AJ2352" s="84">
        <v>3.9129916750123996</v>
      </c>
      <c r="AK2352" s="84">
        <v>3.798581945825958</v>
      </c>
      <c r="AL2352" s="105">
        <v>3.0119063065668465E-2</v>
      </c>
      <c r="AM2352" s="84">
        <v>3.7557053035831105</v>
      </c>
      <c r="AN2352" s="105">
        <v>4.1879316590476605E-2</v>
      </c>
      <c r="AO2352" s="84">
        <v>3.7045429562084911</v>
      </c>
      <c r="AP2352" s="105">
        <v>5.6268403759380546E-2</v>
      </c>
      <c r="AQ2352" s="108">
        <v>50.593305468335927</v>
      </c>
      <c r="AR2352" s="108">
        <v>57.764438190210619</v>
      </c>
    </row>
    <row r="2353" spans="1:44" x14ac:dyDescent="0.25">
      <c r="A2353" s="80" t="s">
        <v>326</v>
      </c>
      <c r="B2353" s="80" t="s">
        <v>355</v>
      </c>
      <c r="C2353" s="80" t="s">
        <v>293</v>
      </c>
      <c r="D2353" s="81">
        <v>196.20611234903336</v>
      </c>
      <c r="E2353" s="81">
        <v>208.15198645353317</v>
      </c>
      <c r="F2353" s="105">
        <v>-5.7390151821426628E-2</v>
      </c>
      <c r="G2353" s="81">
        <v>279.47715049505234</v>
      </c>
      <c r="H2353" s="105">
        <v>-0.29795293818659835</v>
      </c>
      <c r="I2353" s="81">
        <v>742.21024528980251</v>
      </c>
      <c r="J2353" s="105">
        <v>-0.73564618166592011</v>
      </c>
      <c r="K2353" s="83">
        <v>59.011864843711002</v>
      </c>
      <c r="L2353" s="83">
        <v>60.807840931907464</v>
      </c>
      <c r="M2353" s="105">
        <v>-2.9535271449739397E-2</v>
      </c>
      <c r="N2353" s="83">
        <v>81.617403524493881</v>
      </c>
      <c r="O2353" s="105">
        <v>-0.27696958864905347</v>
      </c>
      <c r="P2353" s="83">
        <v>216.79106920411283</v>
      </c>
      <c r="Q2353" s="105">
        <v>-0.72779383827776489</v>
      </c>
      <c r="R2353" s="83">
        <v>25.286037960706135</v>
      </c>
      <c r="S2353" s="83">
        <v>26.052508299068229</v>
      </c>
      <c r="T2353" s="105">
        <v>-2.9420212808818364E-2</v>
      </c>
      <c r="U2353" s="83">
        <v>34.972516175517171</v>
      </c>
      <c r="V2353" s="105">
        <v>-0.27697401485776257</v>
      </c>
      <c r="W2353" s="83">
        <v>92.887855197210541</v>
      </c>
      <c r="X2353" s="105">
        <v>-0.72777885863527303</v>
      </c>
      <c r="Y2353" s="81">
        <v>197.7739928328991</v>
      </c>
      <c r="Z2353" s="82">
        <v>-1.5678804838657379</v>
      </c>
      <c r="AA2353" s="83">
        <v>24.751179434139804</v>
      </c>
      <c r="AB2353" s="83">
        <v>0.5348585265663317</v>
      </c>
      <c r="AC2353" s="84">
        <v>3.3248587020368223</v>
      </c>
      <c r="AD2353" s="84">
        <v>3.4231109551582577</v>
      </c>
      <c r="AE2353" s="105">
        <v>-2.8702620046066534E-2</v>
      </c>
      <c r="AF2353" s="84">
        <v>3.4242347639885353</v>
      </c>
      <c r="AG2353" s="105">
        <v>-2.9021392749356983E-2</v>
      </c>
      <c r="AH2353" s="84">
        <v>3.4236200227925337</v>
      </c>
      <c r="AI2353" s="105">
        <v>-2.8847044969422475E-2</v>
      </c>
      <c r="AJ2353" s="84">
        <v>7.7594644385938478</v>
      </c>
      <c r="AK2353" s="84">
        <v>7.9897100142552393</v>
      </c>
      <c r="AL2353" s="105">
        <v>-2.8817763754953228E-2</v>
      </c>
      <c r="AM2353" s="84">
        <v>7.991336656831769</v>
      </c>
      <c r="AN2353" s="105">
        <v>-2.9015448628321058E-2</v>
      </c>
      <c r="AO2353" s="84">
        <v>7.9903906028835872</v>
      </c>
      <c r="AP2353" s="105">
        <v>-2.8900485065949374E-2</v>
      </c>
      <c r="AQ2353" s="108">
        <v>2.1779934791588615E-3</v>
      </c>
      <c r="AR2353" s="108">
        <v>1.2540107260559101E-3</v>
      </c>
    </row>
    <row r="2354" spans="1:44" x14ac:dyDescent="0.25">
      <c r="A2354" s="80" t="s">
        <v>326</v>
      </c>
      <c r="B2354" s="80" t="s">
        <v>356</v>
      </c>
      <c r="C2354" s="80" t="s">
        <v>281</v>
      </c>
      <c r="D2354" s="81">
        <v>526796699.93424988</v>
      </c>
      <c r="E2354" s="81">
        <v>505667712.34657204</v>
      </c>
      <c r="F2354" s="105">
        <v>4.1784332026318018E-2</v>
      </c>
      <c r="G2354" s="81">
        <v>468304846.97760355</v>
      </c>
      <c r="H2354" s="105">
        <v>0.12490123331873963</v>
      </c>
      <c r="I2354" s="81">
        <v>443034019.68018633</v>
      </c>
      <c r="J2354" s="105">
        <v>0.18906602322442292</v>
      </c>
      <c r="K2354" s="83">
        <v>191923880.45651093</v>
      </c>
      <c r="L2354" s="83">
        <v>194355120.73395529</v>
      </c>
      <c r="M2354" s="105">
        <v>-1.2509267922878075E-2</v>
      </c>
      <c r="N2354" s="83">
        <v>185938973.40650865</v>
      </c>
      <c r="O2354" s="105">
        <v>3.2187480334839688E-2</v>
      </c>
      <c r="P2354" s="83">
        <v>170456607.6142689</v>
      </c>
      <c r="Q2354" s="105">
        <v>0.1259398103875265</v>
      </c>
      <c r="R2354" s="83">
        <v>267240640.35083523</v>
      </c>
      <c r="S2354" s="83">
        <v>265580723.61941412</v>
      </c>
      <c r="T2354" s="105">
        <v>6.2501401035409037E-3</v>
      </c>
      <c r="U2354" s="83">
        <v>254000374.13574198</v>
      </c>
      <c r="V2354" s="105">
        <v>5.2126955561165589E-2</v>
      </c>
      <c r="W2354" s="83">
        <v>234574491.33565742</v>
      </c>
      <c r="X2354" s="105">
        <v>0.13925703868812897</v>
      </c>
      <c r="Y2354" s="81">
        <v>461165393.39799416</v>
      </c>
      <c r="Z2354" s="82">
        <v>65631306.536255702</v>
      </c>
      <c r="AA2354" s="83">
        <v>222774244.96714377</v>
      </c>
      <c r="AB2354" s="83">
        <v>44466395.38369146</v>
      </c>
      <c r="AC2354" s="84">
        <v>2.7448210127953283</v>
      </c>
      <c r="AD2354" s="84">
        <v>2.601772005990826</v>
      </c>
      <c r="AE2354" s="105">
        <v>5.4981376721372363E-2</v>
      </c>
      <c r="AF2354" s="84">
        <v>2.5185943452197788</v>
      </c>
      <c r="AG2354" s="105">
        <v>8.9822590130451699E-2</v>
      </c>
      <c r="AH2354" s="84">
        <v>2.5991014715178458</v>
      </c>
      <c r="AI2354" s="105">
        <v>5.6065352920747644E-2</v>
      </c>
      <c r="AJ2354" s="84">
        <v>1.971244715035362</v>
      </c>
      <c r="AK2354" s="84">
        <v>1.9040075855475507</v>
      </c>
      <c r="AL2354" s="105">
        <v>3.5313477739362803E-2</v>
      </c>
      <c r="AM2354" s="84">
        <v>1.8437171542406223</v>
      </c>
      <c r="AN2354" s="105">
        <v>6.9168722817066208E-2</v>
      </c>
      <c r="AO2354" s="84">
        <v>1.888670917104281</v>
      </c>
      <c r="AP2354" s="105">
        <v>4.3720585297984851E-2</v>
      </c>
      <c r="AQ2354" s="80"/>
      <c r="AR2354" s="80"/>
    </row>
    <row r="2355" spans="1:44" x14ac:dyDescent="0.25">
      <c r="A2355" s="80" t="s">
        <v>326</v>
      </c>
      <c r="B2355" s="80" t="s">
        <v>356</v>
      </c>
      <c r="C2355" s="80" t="s">
        <v>313</v>
      </c>
      <c r="D2355" s="81">
        <v>254432448.72793004</v>
      </c>
      <c r="E2355" s="81">
        <v>251181393.34398678</v>
      </c>
      <c r="F2355" s="105">
        <v>1.2943058164706566E-2</v>
      </c>
      <c r="G2355" s="81">
        <v>235623924.94439262</v>
      </c>
      <c r="H2355" s="105">
        <v>7.982433782128126E-2</v>
      </c>
      <c r="I2355" s="81">
        <v>218553843.57902962</v>
      </c>
      <c r="J2355" s="105">
        <v>0.16416368873387774</v>
      </c>
      <c r="K2355" s="83">
        <v>103616690.49444783</v>
      </c>
      <c r="L2355" s="83">
        <v>106938230.89188407</v>
      </c>
      <c r="M2355" s="105">
        <v>-3.1060364190935292E-2</v>
      </c>
      <c r="N2355" s="83">
        <v>101571023.74521911</v>
      </c>
      <c r="O2355" s="105">
        <v>2.0140259237320175E-2</v>
      </c>
      <c r="P2355" s="83">
        <v>93539760.037754357</v>
      </c>
      <c r="Q2355" s="105">
        <v>0.10772884656349596</v>
      </c>
      <c r="R2355" s="83">
        <v>125157862.12092331</v>
      </c>
      <c r="S2355" s="83">
        <v>122991191.02348401</v>
      </c>
      <c r="T2355" s="105">
        <v>1.7616473825557137E-2</v>
      </c>
      <c r="U2355" s="83">
        <v>116984121.42912054</v>
      </c>
      <c r="V2355" s="105">
        <v>6.9870513980439253E-2</v>
      </c>
      <c r="W2355" s="83">
        <v>106417626.79684982</v>
      </c>
      <c r="X2355" s="105">
        <v>0.17610085742513704</v>
      </c>
      <c r="Y2355" s="81">
        <v>231890349.71320608</v>
      </c>
      <c r="Z2355" s="82">
        <v>22542099.01472396</v>
      </c>
      <c r="AA2355" s="83">
        <v>107160468.28250203</v>
      </c>
      <c r="AB2355" s="83">
        <v>17997393.838421281</v>
      </c>
      <c r="AC2355" s="84">
        <v>2.4555160709515569</v>
      </c>
      <c r="AD2355" s="84">
        <v>2.3488456022611257</v>
      </c>
      <c r="AE2355" s="105">
        <v>4.5413997662402505E-2</v>
      </c>
      <c r="AF2355" s="84">
        <v>2.3197947234974414</v>
      </c>
      <c r="AG2355" s="105">
        <v>5.8505757461804635E-2</v>
      </c>
      <c r="AH2355" s="84">
        <v>2.3364806953836239</v>
      </c>
      <c r="AI2355" s="105">
        <v>5.0946440860016907E-2</v>
      </c>
      <c r="AJ2355" s="84">
        <v>2.0328922563578624</v>
      </c>
      <c r="AK2355" s="84">
        <v>2.0422714119097041</v>
      </c>
      <c r="AL2355" s="105">
        <v>-4.5925117969855518E-3</v>
      </c>
      <c r="AM2355" s="84">
        <v>2.0141530497124323</v>
      </c>
      <c r="AN2355" s="105">
        <v>9.3037649984471765E-3</v>
      </c>
      <c r="AO2355" s="84">
        <v>2.0537372440774941</v>
      </c>
      <c r="AP2355" s="105">
        <v>-1.0149783171992364E-2</v>
      </c>
      <c r="AQ2355" s="80"/>
      <c r="AR2355" s="80"/>
    </row>
    <row r="2356" spans="1:44" x14ac:dyDescent="0.25">
      <c r="A2356" s="80" t="s">
        <v>326</v>
      </c>
      <c r="B2356" s="80" t="s">
        <v>356</v>
      </c>
      <c r="C2356" s="80" t="s">
        <v>328</v>
      </c>
      <c r="D2356" s="81">
        <v>8736203.6018720809</v>
      </c>
      <c r="E2356" s="81">
        <v>9170646.337130893</v>
      </c>
      <c r="F2356" s="105">
        <v>-4.7373186064302075E-2</v>
      </c>
      <c r="G2356" s="81">
        <v>8400275.633675199</v>
      </c>
      <c r="H2356" s="105">
        <v>3.9990112568474172E-2</v>
      </c>
      <c r="I2356" s="81">
        <v>7657728.7353594489</v>
      </c>
      <c r="J2356" s="105">
        <v>0.14083482241056547</v>
      </c>
      <c r="K2356" s="83">
        <v>3298033.3106411677</v>
      </c>
      <c r="L2356" s="83">
        <v>3599798.5881980066</v>
      </c>
      <c r="M2356" s="105">
        <v>-8.3828378217098279E-2</v>
      </c>
      <c r="N2356" s="83">
        <v>3366200.9005013555</v>
      </c>
      <c r="O2356" s="105">
        <v>-2.0250600565769883E-2</v>
      </c>
      <c r="P2356" s="83">
        <v>3115791.6168747335</v>
      </c>
      <c r="Q2356" s="105">
        <v>5.8489692564623462E-2</v>
      </c>
      <c r="R2356" s="83">
        <v>2440245.1739593842</v>
      </c>
      <c r="S2356" s="83">
        <v>2636121.2467056825</v>
      </c>
      <c r="T2356" s="105">
        <v>-7.4304652333833807E-2</v>
      </c>
      <c r="U2356" s="83">
        <v>2475978.2031051656</v>
      </c>
      <c r="V2356" s="105">
        <v>-1.4431883568671174E-2</v>
      </c>
      <c r="W2356" s="83">
        <v>2330777.6389320083</v>
      </c>
      <c r="X2356" s="105">
        <v>4.696609972521245E-2</v>
      </c>
      <c r="Y2356" s="81">
        <v>7969740.1569945253</v>
      </c>
      <c r="Z2356" s="82">
        <v>766463.44487755559</v>
      </c>
      <c r="AA2356" s="83">
        <v>2097444.7890424435</v>
      </c>
      <c r="AB2356" s="83">
        <v>342800.38491694088</v>
      </c>
      <c r="AC2356" s="84">
        <v>2.648913088198519</v>
      </c>
      <c r="AD2356" s="84">
        <v>2.5475442896158116</v>
      </c>
      <c r="AE2356" s="105">
        <v>3.9790789504976408E-2</v>
      </c>
      <c r="AF2356" s="84">
        <v>2.4954766165097508</v>
      </c>
      <c r="AG2356" s="105">
        <v>6.1485838285821756E-2</v>
      </c>
      <c r="AH2356" s="84">
        <v>2.4577153022320744</v>
      </c>
      <c r="AI2356" s="105">
        <v>7.7794928400698238E-2</v>
      </c>
      <c r="AJ2356" s="84">
        <v>3.5800515846107714</v>
      </c>
      <c r="AK2356" s="84">
        <v>3.4788408722062005</v>
      </c>
      <c r="AL2356" s="105">
        <v>2.9093228498372051E-2</v>
      </c>
      <c r="AM2356" s="84">
        <v>3.3927098482289839</v>
      </c>
      <c r="AN2356" s="105">
        <v>5.521890900266084E-2</v>
      </c>
      <c r="AO2356" s="84">
        <v>3.2854823246323561</v>
      </c>
      <c r="AP2356" s="105">
        <v>8.965784346789249E-2</v>
      </c>
      <c r="AQ2356" s="108">
        <v>100</v>
      </c>
      <c r="AR2356" s="108">
        <v>100.00000000000004</v>
      </c>
    </row>
    <row r="2357" spans="1:44" x14ac:dyDescent="0.25">
      <c r="A2357" s="80" t="s">
        <v>326</v>
      </c>
      <c r="B2357" s="80" t="s">
        <v>356</v>
      </c>
      <c r="C2357" s="80" t="s">
        <v>270</v>
      </c>
      <c r="D2357" s="81">
        <v>5195806.2690618597</v>
      </c>
      <c r="E2357" s="81">
        <v>5664308.8930623457</v>
      </c>
      <c r="F2357" s="105">
        <v>-8.2711347994158427E-2</v>
      </c>
      <c r="G2357" s="81">
        <v>5433366.2946151188</v>
      </c>
      <c r="H2357" s="105">
        <v>-4.3722438847662304E-2</v>
      </c>
      <c r="I2357" s="81">
        <v>5048616.4602111885</v>
      </c>
      <c r="J2357" s="105">
        <v>2.9154484205859851E-2</v>
      </c>
      <c r="K2357" s="83">
        <v>2146588.5354178254</v>
      </c>
      <c r="L2357" s="83">
        <v>2414831.0129112955</v>
      </c>
      <c r="M2357" s="105">
        <v>-0.11108126244000804</v>
      </c>
      <c r="N2357" s="83">
        <v>2363416.8434776096</v>
      </c>
      <c r="O2357" s="105">
        <v>-9.1743573994647429E-2</v>
      </c>
      <c r="P2357" s="83">
        <v>2217495.7303270032</v>
      </c>
      <c r="Q2357" s="105">
        <v>-3.1976248675221301E-2</v>
      </c>
      <c r="R2357" s="83">
        <v>1776505.3005157264</v>
      </c>
      <c r="S2357" s="83">
        <v>1957999.1460084389</v>
      </c>
      <c r="T2357" s="105">
        <v>-9.2693526380082616E-2</v>
      </c>
      <c r="U2357" s="83">
        <v>1911926.1469465746</v>
      </c>
      <c r="V2357" s="105">
        <v>-7.0829538393583261E-2</v>
      </c>
      <c r="W2357" s="83">
        <v>1825989.6499651044</v>
      </c>
      <c r="X2357" s="105">
        <v>-2.710001639402701E-2</v>
      </c>
      <c r="Y2357" s="81">
        <v>4694662.1489385571</v>
      </c>
      <c r="Z2357" s="82">
        <v>501144.12012330286</v>
      </c>
      <c r="AA2357" s="83">
        <v>1507644.8201776822</v>
      </c>
      <c r="AB2357" s="83">
        <v>268860.48033804435</v>
      </c>
      <c r="AC2357" s="84">
        <v>2.4204947447231731</v>
      </c>
      <c r="AD2357" s="84">
        <v>2.3456336541882958</v>
      </c>
      <c r="AE2357" s="105">
        <v>3.1915082050944919E-2</v>
      </c>
      <c r="AF2357" s="84">
        <v>2.2989454059319829</v>
      </c>
      <c r="AG2357" s="105">
        <v>5.287178132962863E-2</v>
      </c>
      <c r="AH2357" s="84">
        <v>2.2767198110756652</v>
      </c>
      <c r="AI2357" s="105">
        <v>6.3150034074495764E-2</v>
      </c>
      <c r="AJ2357" s="84">
        <v>2.9247344590266615</v>
      </c>
      <c r="AK2357" s="84">
        <v>2.8929067229725609</v>
      </c>
      <c r="AL2357" s="105">
        <v>1.10019918033847E-2</v>
      </c>
      <c r="AM2357" s="84">
        <v>2.8418285420137335</v>
      </c>
      <c r="AN2357" s="105">
        <v>2.9173440898084761E-2</v>
      </c>
      <c r="AO2357" s="84">
        <v>2.7648658689317709</v>
      </c>
      <c r="AP2357" s="105">
        <v>5.7821463200548387E-2</v>
      </c>
      <c r="AQ2357" s="80"/>
      <c r="AR2357" s="80"/>
    </row>
    <row r="2358" spans="1:44" x14ac:dyDescent="0.25">
      <c r="A2358" s="80" t="s">
        <v>326</v>
      </c>
      <c r="B2358" s="80" t="s">
        <v>356</v>
      </c>
      <c r="C2358" s="80" t="s">
        <v>271</v>
      </c>
      <c r="D2358" s="81">
        <v>3049053.769333072</v>
      </c>
      <c r="E2358" s="81">
        <v>3056264.1931210589</v>
      </c>
      <c r="F2358" s="105">
        <v>-2.3592279110607813E-3</v>
      </c>
      <c r="G2358" s="81">
        <v>2618048.5445982334</v>
      </c>
      <c r="H2358" s="105">
        <v>0.16462843121229473</v>
      </c>
      <c r="I2358" s="81">
        <v>2358863.8051867066</v>
      </c>
      <c r="J2358" s="105">
        <v>0.29259424076488222</v>
      </c>
      <c r="K2358" s="83">
        <v>1062698.2102382933</v>
      </c>
      <c r="L2358" s="83">
        <v>1100188.3190662486</v>
      </c>
      <c r="M2358" s="105">
        <v>-3.4076083319784664E-2</v>
      </c>
      <c r="N2358" s="83">
        <v>939722.29726644524</v>
      </c>
      <c r="O2358" s="105">
        <v>0.13086410030875315</v>
      </c>
      <c r="P2358" s="83">
        <v>854042.68047370703</v>
      </c>
      <c r="Q2358" s="105">
        <v>0.24431510805625364</v>
      </c>
      <c r="R2358" s="83">
        <v>636665.55004177243</v>
      </c>
      <c r="S2358" s="83">
        <v>651283.36156941985</v>
      </c>
      <c r="T2358" s="105">
        <v>-2.24446260878251E-2</v>
      </c>
      <c r="U2358" s="83">
        <v>545052.97533011402</v>
      </c>
      <c r="V2358" s="105">
        <v>0.16808012956203533</v>
      </c>
      <c r="W2358" s="83">
        <v>491333.34660738916</v>
      </c>
      <c r="X2358" s="105">
        <v>0.29579145083045666</v>
      </c>
      <c r="Y2358" s="81">
        <v>2797643.6307211453</v>
      </c>
      <c r="Z2358" s="82">
        <v>251410.13861192676</v>
      </c>
      <c r="AA2358" s="83">
        <v>564129.29082719632</v>
      </c>
      <c r="AB2358" s="83">
        <v>72536.259214576057</v>
      </c>
      <c r="AC2358" s="84">
        <v>2.8691624206738524</v>
      </c>
      <c r="AD2358" s="84">
        <v>2.777946411678839</v>
      </c>
      <c r="AE2358" s="105">
        <v>3.2835769837578473E-2</v>
      </c>
      <c r="AF2358" s="84">
        <v>2.7859810842137782</v>
      </c>
      <c r="AG2358" s="105">
        <v>2.9857107405145397E-2</v>
      </c>
      <c r="AH2358" s="84">
        <v>2.7619975665365213</v>
      </c>
      <c r="AI2358" s="105">
        <v>3.8799764140166594E-2</v>
      </c>
      <c r="AJ2358" s="84">
        <v>4.7890980894647432</v>
      </c>
      <c r="AK2358" s="84">
        <v>4.6926796744143351</v>
      </c>
      <c r="AL2358" s="105">
        <v>2.0546557988201392E-2</v>
      </c>
      <c r="AM2358" s="84">
        <v>4.8032919057319141</v>
      </c>
      <c r="AN2358" s="105">
        <v>-2.9550184635318446E-3</v>
      </c>
      <c r="AO2358" s="84">
        <v>4.8009438428603328</v>
      </c>
      <c r="AP2358" s="105">
        <v>-2.4673801200998944E-3</v>
      </c>
      <c r="AQ2358" s="80"/>
      <c r="AR2358" s="80"/>
    </row>
    <row r="2359" spans="1:44" x14ac:dyDescent="0.25">
      <c r="A2359" s="80" t="s">
        <v>326</v>
      </c>
      <c r="B2359" s="80" t="s">
        <v>356</v>
      </c>
      <c r="C2359" s="80" t="s">
        <v>127</v>
      </c>
      <c r="D2359" s="81">
        <v>491343.563477149</v>
      </c>
      <c r="E2359" s="81">
        <v>450073.25094748859</v>
      </c>
      <c r="F2359" s="105">
        <v>9.1696879214169399E-2</v>
      </c>
      <c r="G2359" s="81">
        <v>348860.79446184559</v>
      </c>
      <c r="H2359" s="105">
        <v>0.40842299070922555</v>
      </c>
      <c r="I2359" s="81">
        <v>250248.46996155381</v>
      </c>
      <c r="J2359" s="105">
        <v>0.96342284751085638</v>
      </c>
      <c r="K2359" s="83">
        <v>88746.564985048986</v>
      </c>
      <c r="L2359" s="83">
        <v>84779.256220462383</v>
      </c>
      <c r="M2359" s="105">
        <v>4.6795748647167901E-2</v>
      </c>
      <c r="N2359" s="83">
        <v>63061.759757300613</v>
      </c>
      <c r="O2359" s="105">
        <v>0.40729604322173807</v>
      </c>
      <c r="P2359" s="83">
        <v>44253.206074023234</v>
      </c>
      <c r="Q2359" s="105">
        <v>1.005426789566406</v>
      </c>
      <c r="R2359" s="83">
        <v>27074.323401884671</v>
      </c>
      <c r="S2359" s="83">
        <v>26838.739127822806</v>
      </c>
      <c r="T2359" s="105">
        <v>8.7777698102681125E-3</v>
      </c>
      <c r="U2359" s="83">
        <v>18999.080828478429</v>
      </c>
      <c r="V2359" s="105">
        <v>0.42503332904936958</v>
      </c>
      <c r="W2359" s="83">
        <v>13454.642359514501</v>
      </c>
      <c r="X2359" s="105">
        <v>1.0122663002438681</v>
      </c>
      <c r="Y2359" s="81">
        <v>477434.37733482302</v>
      </c>
      <c r="Z2359" s="82">
        <v>13909.186142325967</v>
      </c>
      <c r="AA2359" s="83">
        <v>25670.678037564299</v>
      </c>
      <c r="AB2359" s="83">
        <v>1403.6453643203731</v>
      </c>
      <c r="AC2359" s="84">
        <v>5.5364797900620148</v>
      </c>
      <c r="AD2359" s="84">
        <v>5.3087662125403101</v>
      </c>
      <c r="AE2359" s="105">
        <v>4.289387936952322E-2</v>
      </c>
      <c r="AF2359" s="84">
        <v>5.5320497842824352</v>
      </c>
      <c r="AG2359" s="105">
        <v>8.0078921056822268E-4</v>
      </c>
      <c r="AH2359" s="84">
        <v>5.6549229346899326</v>
      </c>
      <c r="AI2359" s="105">
        <v>-2.0945138597969617E-2</v>
      </c>
      <c r="AJ2359" s="84">
        <v>18.147953549337675</v>
      </c>
      <c r="AK2359" s="84">
        <v>16.769537823813526</v>
      </c>
      <c r="AL2359" s="105">
        <v>8.2197597811356202E-2</v>
      </c>
      <c r="AM2359" s="84">
        <v>18.361982751235271</v>
      </c>
      <c r="AN2359" s="105">
        <v>-1.1656105160168344E-2</v>
      </c>
      <c r="AO2359" s="84">
        <v>18.599414482733515</v>
      </c>
      <c r="AP2359" s="105">
        <v>-2.4272857288865014E-2</v>
      </c>
      <c r="AQ2359" s="80"/>
      <c r="AR2359" s="80"/>
    </row>
    <row r="2360" spans="1:44" x14ac:dyDescent="0.25">
      <c r="A2360" s="80" t="s">
        <v>326</v>
      </c>
      <c r="B2360" s="80" t="s">
        <v>356</v>
      </c>
      <c r="C2360" s="80" t="s">
        <v>282</v>
      </c>
      <c r="D2360" s="81">
        <v>2306.081712796688</v>
      </c>
      <c r="E2360" s="81">
        <v>4426.6634619534016</v>
      </c>
      <c r="F2360" s="105">
        <v>-0.47904742869722056</v>
      </c>
      <c r="G2360" s="81">
        <v>5383.7792324078082</v>
      </c>
      <c r="H2360" s="105">
        <v>-0.57166116713791582</v>
      </c>
      <c r="I2360" s="81">
        <v>3745.3435298418999</v>
      </c>
      <c r="J2360" s="105">
        <v>-0.38428032183898675</v>
      </c>
      <c r="K2360" s="83">
        <v>502.11461699513222</v>
      </c>
      <c r="L2360" s="83">
        <v>1030.3953764554442</v>
      </c>
      <c r="M2360" s="105">
        <v>-0.51269713697434827</v>
      </c>
      <c r="N2360" s="83">
        <v>1386.5732857557841</v>
      </c>
      <c r="O2360" s="105">
        <v>-0.63787372643527962</v>
      </c>
      <c r="P2360" s="83">
        <v>937.92212820053101</v>
      </c>
      <c r="Q2360" s="105">
        <v>-0.46465212633539832</v>
      </c>
      <c r="R2360" s="83">
        <v>197.02795104506856</v>
      </c>
      <c r="S2360" s="83">
        <v>325.14176758330052</v>
      </c>
      <c r="T2360" s="105">
        <v>-0.39402448196819106</v>
      </c>
      <c r="U2360" s="83">
        <v>450.09078589837952</v>
      </c>
      <c r="V2360" s="105">
        <v>-0.5622484236112465</v>
      </c>
      <c r="W2360" s="83">
        <v>242.76486447033884</v>
      </c>
      <c r="X2360" s="105">
        <v>-0.18840005338111207</v>
      </c>
      <c r="Y2360" s="81">
        <v>2263.3778941190239</v>
      </c>
      <c r="Z2360" s="82">
        <v>42.703818677663804</v>
      </c>
      <c r="AA2360" s="83">
        <v>193.26309430392863</v>
      </c>
      <c r="AB2360" s="83">
        <v>3.7648567411399476</v>
      </c>
      <c r="AC2360" s="84">
        <v>4.5927396549362838</v>
      </c>
      <c r="AD2360" s="84">
        <v>4.2960824195282257</v>
      </c>
      <c r="AE2360" s="105">
        <v>6.9052966502592267E-2</v>
      </c>
      <c r="AF2360" s="84">
        <v>3.8827945754581976</v>
      </c>
      <c r="AG2360" s="105">
        <v>0.18284384241324628</v>
      </c>
      <c r="AH2360" s="84">
        <v>3.993235064223938</v>
      </c>
      <c r="AI2360" s="105">
        <v>0.15013005271926208</v>
      </c>
      <c r="AJ2360" s="84">
        <v>11.704337889953443</v>
      </c>
      <c r="AK2360" s="84">
        <v>13.614564178744896</v>
      </c>
      <c r="AL2360" s="105">
        <v>-0.14030756061759983</v>
      </c>
      <c r="AM2360" s="84">
        <v>11.961540651541677</v>
      </c>
      <c r="AN2360" s="105">
        <v>-2.1502477739360763E-2</v>
      </c>
      <c r="AO2360" s="84">
        <v>15.427864893107332</v>
      </c>
      <c r="AP2360" s="105">
        <v>-0.24135076557595725</v>
      </c>
      <c r="AQ2360" s="108">
        <v>2.6396840296882707E-2</v>
      </c>
      <c r="AR2360" s="108">
        <v>8.0741047312628753E-3</v>
      </c>
    </row>
    <row r="2361" spans="1:44" x14ac:dyDescent="0.25">
      <c r="A2361" s="80" t="s">
        <v>326</v>
      </c>
      <c r="B2361" s="80" t="s">
        <v>356</v>
      </c>
      <c r="C2361" s="80" t="s">
        <v>285</v>
      </c>
      <c r="D2361" s="81">
        <v>1762317.3896393336</v>
      </c>
      <c r="E2361" s="81">
        <v>1806924.7486018718</v>
      </c>
      <c r="F2361" s="105">
        <v>-2.4686893572659088E-2</v>
      </c>
      <c r="G2361" s="81">
        <v>1588222.3921348497</v>
      </c>
      <c r="H2361" s="105">
        <v>0.10961625926358441</v>
      </c>
      <c r="I2361" s="81">
        <v>1251562.4625358295</v>
      </c>
      <c r="J2361" s="105">
        <v>0.40809383661814824</v>
      </c>
      <c r="K2361" s="83">
        <v>573051.18363016774</v>
      </c>
      <c r="L2361" s="83">
        <v>617989.99142092769</v>
      </c>
      <c r="M2361" s="105">
        <v>-7.2717695131976762E-2</v>
      </c>
      <c r="N2361" s="83">
        <v>545867.19999106275</v>
      </c>
      <c r="O2361" s="105">
        <v>4.9799628260408506E-2</v>
      </c>
      <c r="P2361" s="83">
        <v>452295.08020791283</v>
      </c>
      <c r="Q2361" s="105">
        <v>0.26698522426276505</v>
      </c>
      <c r="R2361" s="83">
        <v>387208.96839505539</v>
      </c>
      <c r="S2361" s="83">
        <v>407592.88281875447</v>
      </c>
      <c r="T2361" s="105">
        <v>-5.0010476833481067E-2</v>
      </c>
      <c r="U2361" s="83">
        <v>351388.51978121541</v>
      </c>
      <c r="V2361" s="105">
        <v>0.10193972368859068</v>
      </c>
      <c r="W2361" s="83">
        <v>271103.66626920615</v>
      </c>
      <c r="X2361" s="105">
        <v>0.42826902241357584</v>
      </c>
      <c r="Y2361" s="81">
        <v>1672125.6628811359</v>
      </c>
      <c r="Z2361" s="82">
        <v>90191.726758197634</v>
      </c>
      <c r="AA2361" s="83">
        <v>363433.5243934429</v>
      </c>
      <c r="AB2361" s="83">
        <v>23775.444001612501</v>
      </c>
      <c r="AC2361" s="84">
        <v>3.0753228332509424</v>
      </c>
      <c r="AD2361" s="84">
        <v>2.9238738065114269</v>
      </c>
      <c r="AE2361" s="105">
        <v>5.179738824645596E-2</v>
      </c>
      <c r="AF2361" s="84">
        <v>2.9095398883846713</v>
      </c>
      <c r="AG2361" s="105">
        <v>5.6979093336407591E-2</v>
      </c>
      <c r="AH2361" s="84">
        <v>2.7671370247063183</v>
      </c>
      <c r="AI2361" s="105">
        <v>0.11137352642568629</v>
      </c>
      <c r="AJ2361" s="84">
        <v>4.5513341205498747</v>
      </c>
      <c r="AK2361" s="84">
        <v>4.4331606972768522</v>
      </c>
      <c r="AL2361" s="105">
        <v>2.6656697409054585E-2</v>
      </c>
      <c r="AM2361" s="84">
        <v>4.5198471285394373</v>
      </c>
      <c r="AN2361" s="105">
        <v>6.9663842857916117E-3</v>
      </c>
      <c r="AO2361" s="84">
        <v>4.61654569176142</v>
      </c>
      <c r="AP2361" s="105">
        <v>-1.4125620228977774E-2</v>
      </c>
      <c r="AQ2361" s="108">
        <v>20.172576898982602</v>
      </c>
      <c r="AR2361" s="108">
        <v>15.86762561922396</v>
      </c>
    </row>
    <row r="2362" spans="1:44" x14ac:dyDescent="0.25">
      <c r="A2362" s="80" t="s">
        <v>326</v>
      </c>
      <c r="B2362" s="80" t="s">
        <v>356</v>
      </c>
      <c r="C2362" s="80" t="s">
        <v>286</v>
      </c>
      <c r="D2362" s="80"/>
      <c r="E2362" s="80"/>
      <c r="F2362" s="80"/>
      <c r="G2362" s="81">
        <v>303.06524308681486</v>
      </c>
      <c r="H2362" s="105">
        <v>-1</v>
      </c>
      <c r="I2362" s="81">
        <v>287.19703989982605</v>
      </c>
      <c r="J2362" s="105">
        <v>-1</v>
      </c>
      <c r="K2362" s="80"/>
      <c r="L2362" s="80"/>
      <c r="M2362" s="80"/>
      <c r="N2362" s="83">
        <v>101.72151708602905</v>
      </c>
      <c r="O2362" s="105">
        <v>-1</v>
      </c>
      <c r="P2362" s="83">
        <v>96.052521705627441</v>
      </c>
      <c r="Q2362" s="105">
        <v>-1</v>
      </c>
      <c r="R2362" s="80"/>
      <c r="S2362" s="80"/>
      <c r="T2362" s="80"/>
      <c r="U2362" s="83">
        <v>19.072784453630447</v>
      </c>
      <c r="V2362" s="105">
        <v>-1</v>
      </c>
      <c r="W2362" s="83">
        <v>18.009847819805145</v>
      </c>
      <c r="X2362" s="105">
        <v>-1</v>
      </c>
      <c r="Y2362" s="80"/>
      <c r="Z2362" s="80"/>
      <c r="AA2362" s="80"/>
      <c r="AB2362" s="80"/>
      <c r="AC2362" s="80"/>
      <c r="AD2362" s="80"/>
      <c r="AE2362" s="80"/>
      <c r="AF2362" s="84">
        <v>2.979362201514387</v>
      </c>
      <c r="AG2362" s="105">
        <v>-1</v>
      </c>
      <c r="AH2362" s="84">
        <v>2.99</v>
      </c>
      <c r="AI2362" s="105">
        <v>-1</v>
      </c>
      <c r="AJ2362" s="80"/>
      <c r="AK2362" s="80"/>
      <c r="AL2362" s="80"/>
      <c r="AM2362" s="84">
        <v>15.889931741410065</v>
      </c>
      <c r="AN2362" s="105">
        <v>-1</v>
      </c>
      <c r="AO2362" s="84">
        <v>15.946666666666667</v>
      </c>
      <c r="AP2362" s="105">
        <v>-1</v>
      </c>
      <c r="AQ2362" s="80"/>
      <c r="AR2362" s="80"/>
    </row>
    <row r="2363" spans="1:44" x14ac:dyDescent="0.25">
      <c r="A2363" s="80" t="s">
        <v>326</v>
      </c>
      <c r="B2363" s="80" t="s">
        <v>356</v>
      </c>
      <c r="C2363" s="80" t="s">
        <v>287</v>
      </c>
      <c r="D2363" s="81">
        <v>10.898732578754425</v>
      </c>
      <c r="E2363" s="81">
        <v>18.00865273475647</v>
      </c>
      <c r="F2363" s="105">
        <v>-0.3948057781290874</v>
      </c>
      <c r="G2363" s="81">
        <v>14.05493255853653</v>
      </c>
      <c r="H2363" s="105">
        <v>-0.22456173066907584</v>
      </c>
      <c r="I2363" s="80"/>
      <c r="J2363" s="80"/>
      <c r="K2363" s="83">
        <v>2.2018470764160156</v>
      </c>
      <c r="L2363" s="83">
        <v>6.8582225802422601</v>
      </c>
      <c r="M2363" s="105">
        <v>-0.67894785410446135</v>
      </c>
      <c r="N2363" s="83">
        <v>4.502746163804213</v>
      </c>
      <c r="O2363" s="105">
        <v>-0.51099906672159556</v>
      </c>
      <c r="P2363" s="80"/>
      <c r="Q2363" s="80"/>
      <c r="R2363" s="83">
        <v>0.36329108809110933</v>
      </c>
      <c r="S2363" s="83">
        <v>0.60028842762327139</v>
      </c>
      <c r="T2363" s="105">
        <v>-0.39480577773339437</v>
      </c>
      <c r="U2363" s="83">
        <v>0.46849774146995493</v>
      </c>
      <c r="V2363" s="105">
        <v>-0.22456170876886197</v>
      </c>
      <c r="W2363" s="80"/>
      <c r="X2363" s="80"/>
      <c r="Y2363" s="81">
        <v>10.898732578754425</v>
      </c>
      <c r="Z2363" s="80"/>
      <c r="AA2363" s="83">
        <v>0.36329108809110933</v>
      </c>
      <c r="AB2363" s="80"/>
      <c r="AC2363" s="84">
        <v>4.9498135885506089</v>
      </c>
      <c r="AD2363" s="84">
        <v>2.625848392065504</v>
      </c>
      <c r="AE2363" s="105">
        <v>0.88503403452667107</v>
      </c>
      <c r="AF2363" s="84">
        <v>3.1214134768507598</v>
      </c>
      <c r="AG2363" s="105">
        <v>0.58576030547050406</v>
      </c>
      <c r="AH2363" s="80"/>
      <c r="AI2363" s="80"/>
      <c r="AJ2363" s="84">
        <v>29.999999823890931</v>
      </c>
      <c r="AK2363" s="84">
        <v>29.999999843505776</v>
      </c>
      <c r="AL2363" s="105">
        <v>-6.5382816539272106E-10</v>
      </c>
      <c r="AM2363" s="84">
        <v>30.000000671162002</v>
      </c>
      <c r="AN2363" s="105">
        <v>-2.8242368404176955E-8</v>
      </c>
      <c r="AO2363" s="80"/>
      <c r="AP2363" s="80"/>
      <c r="AQ2363" s="108">
        <v>1.2475364672612411E-4</v>
      </c>
      <c r="AR2363" s="108">
        <v>1.4887483108988464E-5</v>
      </c>
    </row>
    <row r="2364" spans="1:44" x14ac:dyDescent="0.25">
      <c r="A2364" s="80" t="s">
        <v>326</v>
      </c>
      <c r="B2364" s="80" t="s">
        <v>356</v>
      </c>
      <c r="C2364" s="80" t="s">
        <v>288</v>
      </c>
      <c r="D2364" s="81">
        <v>5522.862871611118</v>
      </c>
      <c r="E2364" s="81">
        <v>12250.911078218222</v>
      </c>
      <c r="F2364" s="105">
        <v>-0.54918757989921141</v>
      </c>
      <c r="G2364" s="81">
        <v>3328.748630876541</v>
      </c>
      <c r="H2364" s="105">
        <v>0.65914086163869123</v>
      </c>
      <c r="I2364" s="81">
        <v>3267.0590565884113</v>
      </c>
      <c r="J2364" s="105">
        <v>0.69046924954527877</v>
      </c>
      <c r="K2364" s="83">
        <v>1583.1577882828951</v>
      </c>
      <c r="L2364" s="83">
        <v>3052.3475887485147</v>
      </c>
      <c r="M2364" s="105">
        <v>-0.48133109278946778</v>
      </c>
      <c r="N2364" s="83">
        <v>1002.1360020279768</v>
      </c>
      <c r="O2364" s="105">
        <v>0.57978336780549855</v>
      </c>
      <c r="P2364" s="83">
        <v>1029.7549088801866</v>
      </c>
      <c r="Q2364" s="105">
        <v>0.53741222754112428</v>
      </c>
      <c r="R2364" s="83">
        <v>656.17626600748315</v>
      </c>
      <c r="S2364" s="83">
        <v>1734.4190144199119</v>
      </c>
      <c r="T2364" s="105">
        <v>-0.62167373595881281</v>
      </c>
      <c r="U2364" s="83">
        <v>268.19414046607113</v>
      </c>
      <c r="V2364" s="105">
        <v>1.4466465407005977</v>
      </c>
      <c r="W2364" s="83">
        <v>255.67645081452147</v>
      </c>
      <c r="X2364" s="105">
        <v>1.5664321603224274</v>
      </c>
      <c r="Y2364" s="81">
        <v>5472.7997968220707</v>
      </c>
      <c r="Z2364" s="82">
        <v>50.063074789047242</v>
      </c>
      <c r="AA2364" s="83">
        <v>648.11144914947624</v>
      </c>
      <c r="AB2364" s="83">
        <v>8.0648168580069139</v>
      </c>
      <c r="AC2364" s="84">
        <v>3.4885106920398989</v>
      </c>
      <c r="AD2364" s="84">
        <v>4.0136028817219946</v>
      </c>
      <c r="AE2364" s="105">
        <v>-0.13082813750044209</v>
      </c>
      <c r="AF2364" s="84">
        <v>3.3216535721102769</v>
      </c>
      <c r="AG2364" s="105">
        <v>5.023314933580391E-2</v>
      </c>
      <c r="AH2364" s="84">
        <v>3.1726569384759671</v>
      </c>
      <c r="AI2364" s="105">
        <v>9.9554965976137624E-2</v>
      </c>
      <c r="AJ2364" s="84">
        <v>8.4167367180393171</v>
      </c>
      <c r="AK2364" s="84">
        <v>7.0634091164617567</v>
      </c>
      <c r="AL2364" s="105">
        <v>0.19159694409085523</v>
      </c>
      <c r="AM2364" s="84">
        <v>12.411712743208334</v>
      </c>
      <c r="AN2364" s="105">
        <v>-0.3218714538293726</v>
      </c>
      <c r="AO2364" s="84">
        <v>12.77809921946419</v>
      </c>
      <c r="AP2364" s="105">
        <v>-0.34131543561513783</v>
      </c>
      <c r="AQ2364" s="108">
        <v>6.3218110787019943E-2</v>
      </c>
      <c r="AR2364" s="108">
        <v>2.6889768004040932E-2</v>
      </c>
    </row>
    <row r="2365" spans="1:44" x14ac:dyDescent="0.25">
      <c r="A2365" s="80" t="s">
        <v>326</v>
      </c>
      <c r="B2365" s="80" t="s">
        <v>356</v>
      </c>
      <c r="C2365" s="80" t="s">
        <v>290</v>
      </c>
      <c r="D2365" s="81">
        <v>1286736.3796937382</v>
      </c>
      <c r="E2365" s="81">
        <v>1249339.4445191869</v>
      </c>
      <c r="F2365" s="105">
        <v>2.9933366258954291E-2</v>
      </c>
      <c r="G2365" s="81">
        <v>1029826.1524633839</v>
      </c>
      <c r="H2365" s="105">
        <v>0.24946951154407485</v>
      </c>
      <c r="I2365" s="81">
        <v>1107301.3426508773</v>
      </c>
      <c r="J2365" s="105">
        <v>0.16204715927941868</v>
      </c>
      <c r="K2365" s="83">
        <v>489647.0266081256</v>
      </c>
      <c r="L2365" s="83">
        <v>482198.32764532097</v>
      </c>
      <c r="M2365" s="105">
        <v>1.5447376184770779E-2</v>
      </c>
      <c r="N2365" s="83">
        <v>393855.09727538249</v>
      </c>
      <c r="O2365" s="105">
        <v>0.24321617263662232</v>
      </c>
      <c r="P2365" s="83">
        <v>401747.6002657942</v>
      </c>
      <c r="Q2365" s="105">
        <v>0.21879266057638572</v>
      </c>
      <c r="R2365" s="83">
        <v>249456.58164671698</v>
      </c>
      <c r="S2365" s="83">
        <v>243690.4787506655</v>
      </c>
      <c r="T2365" s="105">
        <v>2.3661584669260431E-2</v>
      </c>
      <c r="U2365" s="83">
        <v>193664.45554889852</v>
      </c>
      <c r="V2365" s="105">
        <v>0.28808655640854786</v>
      </c>
      <c r="W2365" s="83">
        <v>220229.68033818313</v>
      </c>
      <c r="X2365" s="105">
        <v>0.1327110009134701</v>
      </c>
      <c r="Y2365" s="81">
        <v>1125517.9678400091</v>
      </c>
      <c r="Z2365" s="82">
        <v>161218.41185372914</v>
      </c>
      <c r="AA2365" s="83">
        <v>200695.76643375342</v>
      </c>
      <c r="AB2365" s="83">
        <v>48760.815212963564</v>
      </c>
      <c r="AC2365" s="84">
        <v>2.6278856191718272</v>
      </c>
      <c r="AD2365" s="84">
        <v>2.5909244659142274</v>
      </c>
      <c r="AE2365" s="105">
        <v>1.4265623619620929E-2</v>
      </c>
      <c r="AF2365" s="84">
        <v>2.6147335900627739</v>
      </c>
      <c r="AG2365" s="105">
        <v>5.0299690794646003E-3</v>
      </c>
      <c r="AH2365" s="84">
        <v>2.7562114668968585</v>
      </c>
      <c r="AI2365" s="105">
        <v>-4.655878159795547E-2</v>
      </c>
      <c r="AJ2365" s="84">
        <v>5.1581576689607163</v>
      </c>
      <c r="AK2365" s="84">
        <v>5.1267470560368578</v>
      </c>
      <c r="AL2365" s="105">
        <v>6.1268115201571736E-3</v>
      </c>
      <c r="AM2365" s="84">
        <v>5.3175795710398805</v>
      </c>
      <c r="AN2365" s="105">
        <v>-2.9980162957484152E-2</v>
      </c>
      <c r="AO2365" s="84">
        <v>5.0279387453612667</v>
      </c>
      <c r="AP2365" s="105">
        <v>2.5899067230997674E-2</v>
      </c>
      <c r="AQ2365" s="108">
        <v>14.72878195533359</v>
      </c>
      <c r="AR2365" s="108">
        <v>10.222603216625357</v>
      </c>
    </row>
    <row r="2366" spans="1:44" x14ac:dyDescent="0.25">
      <c r="A2366" s="80" t="s">
        <v>326</v>
      </c>
      <c r="B2366" s="80" t="s">
        <v>356</v>
      </c>
      <c r="C2366" s="80" t="s">
        <v>291</v>
      </c>
      <c r="D2366" s="81">
        <v>483503.72016016243</v>
      </c>
      <c r="E2366" s="81">
        <v>433377.66775458219</v>
      </c>
      <c r="F2366" s="105">
        <v>0.11566367197759291</v>
      </c>
      <c r="G2366" s="81">
        <v>339831.14642291592</v>
      </c>
      <c r="H2366" s="105">
        <v>0.42277635599194802</v>
      </c>
      <c r="I2366" s="81">
        <v>242948.87033522368</v>
      </c>
      <c r="J2366" s="105">
        <v>0.99014599036010487</v>
      </c>
      <c r="K2366" s="83">
        <v>86659.090732694545</v>
      </c>
      <c r="L2366" s="83">
        <v>80689.655032678187</v>
      </c>
      <c r="M2366" s="105">
        <v>7.3980186153960126E-2</v>
      </c>
      <c r="N2366" s="83">
        <v>60566.826206267018</v>
      </c>
      <c r="O2366" s="105">
        <v>0.43080125145681958</v>
      </c>
      <c r="P2366" s="83">
        <v>42189.476515236885</v>
      </c>
      <c r="Q2366" s="105">
        <v>1.0540451764410326</v>
      </c>
      <c r="R2366" s="83">
        <v>26220.755893744034</v>
      </c>
      <c r="S2366" s="83">
        <v>24778.578057391973</v>
      </c>
      <c r="T2366" s="105">
        <v>5.8202606824802383E-2</v>
      </c>
      <c r="U2366" s="83">
        <v>18261.254619918884</v>
      </c>
      <c r="V2366" s="105">
        <v>0.4358682598479921</v>
      </c>
      <c r="W2366" s="83">
        <v>12938.191196409834</v>
      </c>
      <c r="X2366" s="105">
        <v>1.0266168195922103</v>
      </c>
      <c r="Y2366" s="81">
        <v>469687.30091130314</v>
      </c>
      <c r="Z2366" s="82">
        <v>13816.419248859256</v>
      </c>
      <c r="AA2366" s="83">
        <v>24828.940203022808</v>
      </c>
      <c r="AB2366" s="83">
        <v>1391.8156907212262</v>
      </c>
      <c r="AC2366" s="84">
        <v>5.5793767978891013</v>
      </c>
      <c r="AD2366" s="84">
        <v>5.3709198233536908</v>
      </c>
      <c r="AE2366" s="105">
        <v>3.8812155346092392E-2</v>
      </c>
      <c r="AF2366" s="84">
        <v>5.6108461959948732</v>
      </c>
      <c r="AG2366" s="105">
        <v>-5.6086723831844324E-3</v>
      </c>
      <c r="AH2366" s="84">
        <v>5.7585182467832183</v>
      </c>
      <c r="AI2366" s="105">
        <v>-3.1108948728987302E-2</v>
      </c>
      <c r="AJ2366" s="84">
        <v>18.439732329590115</v>
      </c>
      <c r="AK2366" s="84">
        <v>17.490013621879182</v>
      </c>
      <c r="AL2366" s="105">
        <v>5.4300627103164689E-2</v>
      </c>
      <c r="AM2366" s="84">
        <v>18.609408471433134</v>
      </c>
      <c r="AN2366" s="105">
        <v>-9.1177611638481575E-3</v>
      </c>
      <c r="AO2366" s="84">
        <v>18.777653432934162</v>
      </c>
      <c r="AP2366" s="105">
        <v>-1.7995917570369425E-2</v>
      </c>
      <c r="AQ2366" s="108">
        <v>5.5344831942395718</v>
      </c>
      <c r="AR2366" s="108">
        <v>1.0745131748872569</v>
      </c>
    </row>
    <row r="2367" spans="1:44" x14ac:dyDescent="0.25">
      <c r="A2367" s="80" t="s">
        <v>326</v>
      </c>
      <c r="B2367" s="80" t="s">
        <v>356</v>
      </c>
      <c r="C2367" s="80" t="s">
        <v>292</v>
      </c>
      <c r="D2367" s="81">
        <v>5195806.2690618597</v>
      </c>
      <c r="E2367" s="81">
        <v>5664308.8930623457</v>
      </c>
      <c r="F2367" s="105">
        <v>-8.2711347994158427E-2</v>
      </c>
      <c r="G2367" s="81">
        <v>5433366.2946151188</v>
      </c>
      <c r="H2367" s="105">
        <v>-4.3722438847662304E-2</v>
      </c>
      <c r="I2367" s="81">
        <v>5048616.4602111885</v>
      </c>
      <c r="J2367" s="105">
        <v>2.9154484205859851E-2</v>
      </c>
      <c r="K2367" s="83">
        <v>2146588.5354178254</v>
      </c>
      <c r="L2367" s="83">
        <v>2414831.0129112955</v>
      </c>
      <c r="M2367" s="105">
        <v>-0.11108126244000804</v>
      </c>
      <c r="N2367" s="83">
        <v>2363416.8434776096</v>
      </c>
      <c r="O2367" s="105">
        <v>-9.1743573994647429E-2</v>
      </c>
      <c r="P2367" s="83">
        <v>2217495.7303270032</v>
      </c>
      <c r="Q2367" s="105">
        <v>-3.1976248675221301E-2</v>
      </c>
      <c r="R2367" s="83">
        <v>1776505.3005157264</v>
      </c>
      <c r="S2367" s="83">
        <v>1957999.1460084391</v>
      </c>
      <c r="T2367" s="105">
        <v>-9.2693526380082714E-2</v>
      </c>
      <c r="U2367" s="83">
        <v>1911926.1469465746</v>
      </c>
      <c r="V2367" s="105">
        <v>-7.0829538393583261E-2</v>
      </c>
      <c r="W2367" s="83">
        <v>1825989.6499651044</v>
      </c>
      <c r="X2367" s="105">
        <v>-2.710001639402701E-2</v>
      </c>
      <c r="Y2367" s="81">
        <v>4694662.1489385571</v>
      </c>
      <c r="Z2367" s="82">
        <v>501144.12012330286</v>
      </c>
      <c r="AA2367" s="83">
        <v>1507644.820177682</v>
      </c>
      <c r="AB2367" s="83">
        <v>268860.48033804446</v>
      </c>
      <c r="AC2367" s="84">
        <v>2.4204947447231731</v>
      </c>
      <c r="AD2367" s="84">
        <v>2.3456336541882958</v>
      </c>
      <c r="AE2367" s="105">
        <v>3.1915082050944919E-2</v>
      </c>
      <c r="AF2367" s="84">
        <v>2.2989454059319829</v>
      </c>
      <c r="AG2367" s="105">
        <v>5.287178132962863E-2</v>
      </c>
      <c r="AH2367" s="84">
        <v>2.2767198110756652</v>
      </c>
      <c r="AI2367" s="105">
        <v>6.3150034074495764E-2</v>
      </c>
      <c r="AJ2367" s="84">
        <v>2.9247344590266615</v>
      </c>
      <c r="AK2367" s="84">
        <v>2.8929067229725605</v>
      </c>
      <c r="AL2367" s="105">
        <v>1.1001991803384856E-2</v>
      </c>
      <c r="AM2367" s="84">
        <v>2.8418285420137335</v>
      </c>
      <c r="AN2367" s="105">
        <v>2.9173440898084761E-2</v>
      </c>
      <c r="AO2367" s="84">
        <v>2.7648658689317709</v>
      </c>
      <c r="AP2367" s="105">
        <v>5.7821463200548387E-2</v>
      </c>
      <c r="AQ2367" s="108">
        <v>59.474418246713604</v>
      </c>
      <c r="AR2367" s="108">
        <v>72.800279229045017</v>
      </c>
    </row>
    <row r="2368" spans="1:44" x14ac:dyDescent="0.25">
      <c r="A2368" s="80" t="s">
        <v>326</v>
      </c>
      <c r="B2368" s="80" t="s">
        <v>357</v>
      </c>
      <c r="C2368" s="80" t="s">
        <v>281</v>
      </c>
      <c r="D2368" s="81">
        <v>496490266.78428781</v>
      </c>
      <c r="E2368" s="81">
        <v>464587950.75593382</v>
      </c>
      <c r="F2368" s="105">
        <v>6.8667979822648301E-2</v>
      </c>
      <c r="G2368" s="81">
        <v>417822072.18164033</v>
      </c>
      <c r="H2368" s="105">
        <v>0.18828156729941245</v>
      </c>
      <c r="I2368" s="81">
        <v>381934685.0641306</v>
      </c>
      <c r="J2368" s="105">
        <v>0.29993500511984711</v>
      </c>
      <c r="K2368" s="83">
        <v>222852267.73298213</v>
      </c>
      <c r="L2368" s="83">
        <v>220610159.08850348</v>
      </c>
      <c r="M2368" s="105">
        <v>1.0163215754625194E-2</v>
      </c>
      <c r="N2368" s="83">
        <v>201387856.8854191</v>
      </c>
      <c r="O2368" s="105">
        <v>0.1065824483140279</v>
      </c>
      <c r="P2368" s="83">
        <v>180989786.18973386</v>
      </c>
      <c r="Q2368" s="105">
        <v>0.23129748050734367</v>
      </c>
      <c r="R2368" s="83">
        <v>309493292.25459081</v>
      </c>
      <c r="S2368" s="83">
        <v>307505265.54109168</v>
      </c>
      <c r="T2368" s="105">
        <v>6.4650168184956511E-3</v>
      </c>
      <c r="U2368" s="83">
        <v>284984254.91601515</v>
      </c>
      <c r="V2368" s="105">
        <v>8.6001373464644468E-2</v>
      </c>
      <c r="W2368" s="83">
        <v>258768445.17473468</v>
      </c>
      <c r="X2368" s="105">
        <v>0.19602408263342899</v>
      </c>
      <c r="Y2368" s="81">
        <v>456722652.76356184</v>
      </c>
      <c r="Z2368" s="82">
        <v>39767614.020725936</v>
      </c>
      <c r="AA2368" s="83">
        <v>269480684.91438532</v>
      </c>
      <c r="AB2368" s="83">
        <v>40012607.340205468</v>
      </c>
      <c r="AC2368" s="84">
        <v>2.2278896770266399</v>
      </c>
      <c r="AD2368" s="84">
        <v>2.1059227402558207</v>
      </c>
      <c r="AE2368" s="105">
        <v>5.7916149742512871E-2</v>
      </c>
      <c r="AF2368" s="84">
        <v>2.0747133349721421</v>
      </c>
      <c r="AG2368" s="105">
        <v>7.3830123647686763E-2</v>
      </c>
      <c r="AH2368" s="84">
        <v>2.1102554630554882</v>
      </c>
      <c r="AI2368" s="105">
        <v>5.5744063233380464E-2</v>
      </c>
      <c r="AJ2368" s="84">
        <v>1.6042036425651265</v>
      </c>
      <c r="AK2368" s="84">
        <v>1.5108292534062358</v>
      </c>
      <c r="AL2368" s="105">
        <v>6.1803402964546637E-2</v>
      </c>
      <c r="AM2368" s="84">
        <v>1.4661233558491591</v>
      </c>
      <c r="AN2368" s="105">
        <v>9.4180538196250982E-2</v>
      </c>
      <c r="AO2368" s="84">
        <v>1.475970861927262</v>
      </c>
      <c r="AP2368" s="105">
        <v>8.6880292792788194E-2</v>
      </c>
      <c r="AQ2368" s="80"/>
      <c r="AR2368" s="80"/>
    </row>
    <row r="2369" spans="1:44" x14ac:dyDescent="0.25">
      <c r="A2369" s="80" t="s">
        <v>326</v>
      </c>
      <c r="B2369" s="80" t="s">
        <v>357</v>
      </c>
      <c r="C2369" s="80" t="s">
        <v>313</v>
      </c>
      <c r="D2369" s="81">
        <v>234222837.01231384</v>
      </c>
      <c r="E2369" s="81">
        <v>229018420.21031022</v>
      </c>
      <c r="F2369" s="105">
        <v>2.2724882990740863E-2</v>
      </c>
      <c r="G2369" s="81">
        <v>206782060.66315678</v>
      </c>
      <c r="H2369" s="105">
        <v>0.13270385381185199</v>
      </c>
      <c r="I2369" s="81">
        <v>184794770.97623676</v>
      </c>
      <c r="J2369" s="105">
        <v>0.26747545817967527</v>
      </c>
      <c r="K2369" s="83">
        <v>122093617.07462786</v>
      </c>
      <c r="L2369" s="83">
        <v>123426247.76835197</v>
      </c>
      <c r="M2369" s="105">
        <v>-1.0796979717192812E-2</v>
      </c>
      <c r="N2369" s="83">
        <v>112680498.13187954</v>
      </c>
      <c r="O2369" s="105">
        <v>8.3538137466621351E-2</v>
      </c>
      <c r="P2369" s="83">
        <v>100934211.5097039</v>
      </c>
      <c r="Q2369" s="105">
        <v>0.20963561559986699</v>
      </c>
      <c r="R2369" s="83">
        <v>138040239.97098765</v>
      </c>
      <c r="S2369" s="83">
        <v>139918360.89193216</v>
      </c>
      <c r="T2369" s="105">
        <v>-1.342297686288009E-2</v>
      </c>
      <c r="U2369" s="83">
        <v>128624115.08742246</v>
      </c>
      <c r="V2369" s="105">
        <v>7.3206528007328117E-2</v>
      </c>
      <c r="W2369" s="83">
        <v>114480506.80155163</v>
      </c>
      <c r="X2369" s="105">
        <v>0.20579689789700253</v>
      </c>
      <c r="Y2369" s="81">
        <v>224229891.19794622</v>
      </c>
      <c r="Z2369" s="82">
        <v>9992945.8143676165</v>
      </c>
      <c r="AA2369" s="83">
        <v>126780987.75616938</v>
      </c>
      <c r="AB2369" s="83">
        <v>11259252.214818276</v>
      </c>
      <c r="AC2369" s="84">
        <v>1.9183872394340542</v>
      </c>
      <c r="AD2369" s="84">
        <v>1.855508243596087</v>
      </c>
      <c r="AE2369" s="105">
        <v>3.3887748036141245E-2</v>
      </c>
      <c r="AF2369" s="84">
        <v>1.8351184463272625</v>
      </c>
      <c r="AG2369" s="105">
        <v>4.537515999222979E-2</v>
      </c>
      <c r="AH2369" s="84">
        <v>1.8308437566629272</v>
      </c>
      <c r="AI2369" s="105">
        <v>4.7815922277656402E-2</v>
      </c>
      <c r="AJ2369" s="84">
        <v>1.6967721663012263</v>
      </c>
      <c r="AK2369" s="84">
        <v>1.6368003366419914</v>
      </c>
      <c r="AL2369" s="105">
        <v>3.6639673341142633E-2</v>
      </c>
      <c r="AM2369" s="84">
        <v>1.6076461285864816</v>
      </c>
      <c r="AN2369" s="105">
        <v>5.5438840756024163E-2</v>
      </c>
      <c r="AO2369" s="84">
        <v>1.6142029428343876</v>
      </c>
      <c r="AP2369" s="105">
        <v>5.1151699254032436E-2</v>
      </c>
      <c r="AQ2369" s="80"/>
      <c r="AR2369" s="80"/>
    </row>
    <row r="2370" spans="1:44" x14ac:dyDescent="0.25">
      <c r="A2370" s="80" t="s">
        <v>326</v>
      </c>
      <c r="B2370" s="80" t="s">
        <v>357</v>
      </c>
      <c r="C2370" s="80" t="s">
        <v>328</v>
      </c>
      <c r="D2370" s="81">
        <v>10188183.398436062</v>
      </c>
      <c r="E2370" s="81">
        <v>10628087.542910831</v>
      </c>
      <c r="F2370" s="105">
        <v>-4.1390715187342879E-2</v>
      </c>
      <c r="G2370" s="81">
        <v>9520142.979308866</v>
      </c>
      <c r="H2370" s="105">
        <v>7.0171259042970155E-2</v>
      </c>
      <c r="I2370" s="81">
        <v>8368439.1891793646</v>
      </c>
      <c r="J2370" s="105">
        <v>0.21745323926230828</v>
      </c>
      <c r="K2370" s="83">
        <v>3397702.187906452</v>
      </c>
      <c r="L2370" s="83">
        <v>3696180.2151742121</v>
      </c>
      <c r="M2370" s="105">
        <v>-8.0753104527315905E-2</v>
      </c>
      <c r="N2370" s="83">
        <v>3488579.7249025609</v>
      </c>
      <c r="O2370" s="105">
        <v>-2.6050010079287277E-2</v>
      </c>
      <c r="P2370" s="83">
        <v>3164673.5632001739</v>
      </c>
      <c r="Q2370" s="105">
        <v>7.3634332278693357E-2</v>
      </c>
      <c r="R2370" s="83">
        <v>2238498.3643637882</v>
      </c>
      <c r="S2370" s="83">
        <v>2387597.0119409682</v>
      </c>
      <c r="T2370" s="105">
        <v>-6.244715788782635E-2</v>
      </c>
      <c r="U2370" s="83">
        <v>2185827.6084945211</v>
      </c>
      <c r="V2370" s="105">
        <v>2.4096482112577849E-2</v>
      </c>
      <c r="W2370" s="83">
        <v>1979143.4394087514</v>
      </c>
      <c r="X2370" s="105">
        <v>0.13104402631499834</v>
      </c>
      <c r="Y2370" s="81">
        <v>10075281.409655839</v>
      </c>
      <c r="Z2370" s="82">
        <v>112901.98878022321</v>
      </c>
      <c r="AA2370" s="83">
        <v>2181693.4194157538</v>
      </c>
      <c r="AB2370" s="83">
        <v>56804.944948034165</v>
      </c>
      <c r="AC2370" s="84">
        <v>2.9985510309582701</v>
      </c>
      <c r="AD2370" s="84">
        <v>2.8754246070790943</v>
      </c>
      <c r="AE2370" s="105">
        <v>4.2820258119808524E-2</v>
      </c>
      <c r="AF2370" s="84">
        <v>2.7289452241412575</v>
      </c>
      <c r="AG2370" s="105">
        <v>9.8794876654899513E-2</v>
      </c>
      <c r="AH2370" s="84">
        <v>2.6443293508974275</v>
      </c>
      <c r="AI2370" s="105">
        <v>0.13395520491448146</v>
      </c>
      <c r="AJ2370" s="84">
        <v>4.5513472605693339</v>
      </c>
      <c r="AK2370" s="84">
        <v>4.4513741178922217</v>
      </c>
      <c r="AL2370" s="105">
        <v>2.2458939650853403E-2</v>
      </c>
      <c r="AM2370" s="84">
        <v>4.3553951566499896</v>
      </c>
      <c r="AN2370" s="105">
        <v>4.4990660289493355E-2</v>
      </c>
      <c r="AO2370" s="84">
        <v>4.2283136343464571</v>
      </c>
      <c r="AP2370" s="105">
        <v>7.6397744859530978E-2</v>
      </c>
      <c r="AQ2370" s="108">
        <v>100</v>
      </c>
      <c r="AR2370" s="108">
        <v>100.00000000000001</v>
      </c>
    </row>
    <row r="2371" spans="1:44" x14ac:dyDescent="0.25">
      <c r="A2371" s="80" t="s">
        <v>326</v>
      </c>
      <c r="B2371" s="80" t="s">
        <v>357</v>
      </c>
      <c r="C2371" s="80" t="s">
        <v>270</v>
      </c>
      <c r="D2371" s="81">
        <v>5922750.9299372351</v>
      </c>
      <c r="E2371" s="81">
        <v>6209808.1860971488</v>
      </c>
      <c r="F2371" s="105">
        <v>-4.6226428829572043E-2</v>
      </c>
      <c r="G2371" s="81">
        <v>5791016.2736395905</v>
      </c>
      <c r="H2371" s="105">
        <v>2.274810673513283E-2</v>
      </c>
      <c r="I2371" s="81">
        <v>5351564.9246648215</v>
      </c>
      <c r="J2371" s="105">
        <v>0.1067325190506192</v>
      </c>
      <c r="K2371" s="83">
        <v>2130081.9553763983</v>
      </c>
      <c r="L2371" s="83">
        <v>2333064.6245507472</v>
      </c>
      <c r="M2371" s="105">
        <v>-8.7002591800660084E-2</v>
      </c>
      <c r="N2371" s="83">
        <v>2293596.0950283804</v>
      </c>
      <c r="O2371" s="105">
        <v>-7.1291601867659635E-2</v>
      </c>
      <c r="P2371" s="83">
        <v>2162519.8203915884</v>
      </c>
      <c r="Q2371" s="105">
        <v>-1.5000031310379507E-2</v>
      </c>
      <c r="R2371" s="83">
        <v>1438964.9936680535</v>
      </c>
      <c r="S2371" s="83">
        <v>1537441.5102885761</v>
      </c>
      <c r="T2371" s="105">
        <v>-6.4052203587269249E-2</v>
      </c>
      <c r="U2371" s="83">
        <v>1464244.5380395767</v>
      </c>
      <c r="V2371" s="105">
        <v>-1.7264564568817892E-2</v>
      </c>
      <c r="W2371" s="83">
        <v>1415604.394543825</v>
      </c>
      <c r="X2371" s="105">
        <v>1.65022086779806E-2</v>
      </c>
      <c r="Y2371" s="81">
        <v>5852211.4661500119</v>
      </c>
      <c r="Z2371" s="82">
        <v>70539.463787223664</v>
      </c>
      <c r="AA2371" s="83">
        <v>1400320.3257106382</v>
      </c>
      <c r="AB2371" s="83">
        <v>38644.66795741539</v>
      </c>
      <c r="AC2371" s="84">
        <v>2.780527253887116</v>
      </c>
      <c r="AD2371" s="84">
        <v>2.6616528838299556</v>
      </c>
      <c r="AE2371" s="105">
        <v>4.4661860597730328E-2</v>
      </c>
      <c r="AF2371" s="84">
        <v>2.5248631553708387</v>
      </c>
      <c r="AG2371" s="105">
        <v>0.10125859612329233</v>
      </c>
      <c r="AH2371" s="84">
        <v>2.4746894221278222</v>
      </c>
      <c r="AI2371" s="105">
        <v>0.12358634947262352</v>
      </c>
      <c r="AJ2371" s="84">
        <v>4.1159798577445592</v>
      </c>
      <c r="AK2371" s="84">
        <v>4.0390532872574605</v>
      </c>
      <c r="AL2371" s="105">
        <v>1.9045693388049428E-2</v>
      </c>
      <c r="AM2371" s="84">
        <v>3.954951596673169</v>
      </c>
      <c r="AN2371" s="105">
        <v>4.071560855683902E-2</v>
      </c>
      <c r="AO2371" s="84">
        <v>3.7804099402992812</v>
      </c>
      <c r="AP2371" s="105">
        <v>8.8765483834991749E-2</v>
      </c>
      <c r="AQ2371" s="80"/>
      <c r="AR2371" s="80"/>
    </row>
    <row r="2372" spans="1:44" x14ac:dyDescent="0.25">
      <c r="A2372" s="80" t="s">
        <v>326</v>
      </c>
      <c r="B2372" s="80" t="s">
        <v>357</v>
      </c>
      <c r="C2372" s="80" t="s">
        <v>271</v>
      </c>
      <c r="D2372" s="81">
        <v>3912506.5014636782</v>
      </c>
      <c r="E2372" s="81">
        <v>3994820.329292513</v>
      </c>
      <c r="F2372" s="105">
        <v>-2.0605138915825192E-2</v>
      </c>
      <c r="G2372" s="81">
        <v>3429359.8633030485</v>
      </c>
      <c r="H2372" s="105">
        <v>0.14088537144517649</v>
      </c>
      <c r="I2372" s="81">
        <v>2766276.9466087557</v>
      </c>
      <c r="J2372" s="105">
        <v>0.41435820670815782</v>
      </c>
      <c r="K2372" s="83">
        <v>1184830.9078467588</v>
      </c>
      <c r="L2372" s="83">
        <v>1258950.3464135041</v>
      </c>
      <c r="M2372" s="105">
        <v>-5.8873996721075302E-2</v>
      </c>
      <c r="N2372" s="83">
        <v>1117358.9556661064</v>
      </c>
      <c r="O2372" s="105">
        <v>6.0385207312747081E-2</v>
      </c>
      <c r="P2372" s="83">
        <v>931879.58834910614</v>
      </c>
      <c r="Q2372" s="105">
        <v>0.27144206468324383</v>
      </c>
      <c r="R2372" s="83">
        <v>773658.72137185012</v>
      </c>
      <c r="S2372" s="83">
        <v>819719.34823245963</v>
      </c>
      <c r="T2372" s="105">
        <v>-5.6190727911850431E-2</v>
      </c>
      <c r="U2372" s="83">
        <v>699098.13116987608</v>
      </c>
      <c r="V2372" s="105">
        <v>0.10665253828844282</v>
      </c>
      <c r="W2372" s="83">
        <v>543016.60752410628</v>
      </c>
      <c r="X2372" s="105">
        <v>0.42474228348072185</v>
      </c>
      <c r="Y2372" s="81">
        <v>3872831.4959124932</v>
      </c>
      <c r="Z2372" s="82">
        <v>39675.005551185153</v>
      </c>
      <c r="AA2372" s="83">
        <v>756169.226994636</v>
      </c>
      <c r="AB2372" s="83">
        <v>17489.494377214127</v>
      </c>
      <c r="AC2372" s="84">
        <v>3.3021644485743833</v>
      </c>
      <c r="AD2372" s="84">
        <v>3.1731357322176774</v>
      </c>
      <c r="AE2372" s="105">
        <v>4.0662841821307409E-2</v>
      </c>
      <c r="AF2372" s="84">
        <v>3.0691657733737476</v>
      </c>
      <c r="AG2372" s="105">
        <v>7.5915962970131243E-2</v>
      </c>
      <c r="AH2372" s="84">
        <v>2.9684918322005749</v>
      </c>
      <c r="AI2372" s="105">
        <v>0.11240476148672887</v>
      </c>
      <c r="AJ2372" s="84">
        <v>5.0571478009399664</v>
      </c>
      <c r="AK2372" s="84">
        <v>4.8734000702880129</v>
      </c>
      <c r="AL2372" s="105">
        <v>3.7704216358558508E-2</v>
      </c>
      <c r="AM2372" s="84">
        <v>4.9054055652592456</v>
      </c>
      <c r="AN2372" s="105">
        <v>3.0933677891055545E-2</v>
      </c>
      <c r="AO2372" s="84">
        <v>5.0942768752905065</v>
      </c>
      <c r="AP2372" s="105">
        <v>-7.2883895515441161E-3</v>
      </c>
      <c r="AQ2372" s="80"/>
      <c r="AR2372" s="80"/>
    </row>
    <row r="2373" spans="1:44" x14ac:dyDescent="0.25">
      <c r="A2373" s="80" t="s">
        <v>326</v>
      </c>
      <c r="B2373" s="80" t="s">
        <v>357</v>
      </c>
      <c r="C2373" s="80" t="s">
        <v>127</v>
      </c>
      <c r="D2373" s="81">
        <v>352925.96703514794</v>
      </c>
      <c r="E2373" s="81">
        <v>423459.027521168</v>
      </c>
      <c r="F2373" s="105">
        <v>-0.16656407326797212</v>
      </c>
      <c r="G2373" s="81">
        <v>299766.84236622689</v>
      </c>
      <c r="H2373" s="105">
        <v>0.17733490551959127</v>
      </c>
      <c r="I2373" s="81">
        <v>250597.31790578726</v>
      </c>
      <c r="J2373" s="105">
        <v>0.40833896381856494</v>
      </c>
      <c r="K2373" s="83">
        <v>82789.324683295024</v>
      </c>
      <c r="L2373" s="83">
        <v>104165.24420996073</v>
      </c>
      <c r="M2373" s="105">
        <v>-0.20521162974071583</v>
      </c>
      <c r="N2373" s="83">
        <v>77624.674208074342</v>
      </c>
      <c r="O2373" s="105">
        <v>6.6533618696765703E-2</v>
      </c>
      <c r="P2373" s="83">
        <v>70274.154459479381</v>
      </c>
      <c r="Q2373" s="105">
        <v>0.17809065537788843</v>
      </c>
      <c r="R2373" s="83">
        <v>25874.649323883779</v>
      </c>
      <c r="S2373" s="83">
        <v>30436.153419932387</v>
      </c>
      <c r="T2373" s="105">
        <v>-0.14987124138562516</v>
      </c>
      <c r="U2373" s="83">
        <v>22484.939285068413</v>
      </c>
      <c r="V2373" s="105">
        <v>0.15075468943188891</v>
      </c>
      <c r="W2373" s="83">
        <v>20522.437340821423</v>
      </c>
      <c r="X2373" s="105">
        <v>0.26079806672944289</v>
      </c>
      <c r="Y2373" s="81">
        <v>350238.44759333355</v>
      </c>
      <c r="Z2373" s="82">
        <v>2687.5194418143938</v>
      </c>
      <c r="AA2373" s="83">
        <v>25203.866710479131</v>
      </c>
      <c r="AB2373" s="83">
        <v>670.78261340464974</v>
      </c>
      <c r="AC2373" s="84">
        <v>4.2629405226488126</v>
      </c>
      <c r="AD2373" s="84">
        <v>4.0652621777338958</v>
      </c>
      <c r="AE2373" s="105">
        <v>4.8626222927916782E-2</v>
      </c>
      <c r="AF2373" s="84">
        <v>3.8617468662437981</v>
      </c>
      <c r="AG2373" s="105">
        <v>0.10388916474870948</v>
      </c>
      <c r="AH2373" s="84">
        <v>3.5659954905652205</v>
      </c>
      <c r="AI2373" s="105">
        <v>0.19544192748632006</v>
      </c>
      <c r="AJ2373" s="84">
        <v>13.639835756513119</v>
      </c>
      <c r="AK2373" s="84">
        <v>13.913027105581882</v>
      </c>
      <c r="AL2373" s="105">
        <v>-1.963565132128291E-2</v>
      </c>
      <c r="AM2373" s="84">
        <v>13.33189467695353</v>
      </c>
      <c r="AN2373" s="105">
        <v>2.30980732312503E-2</v>
      </c>
      <c r="AO2373" s="84">
        <v>12.210894531875176</v>
      </c>
      <c r="AP2373" s="105">
        <v>0.11702183004757355</v>
      </c>
      <c r="AQ2373" s="80"/>
      <c r="AR2373" s="80"/>
    </row>
    <row r="2374" spans="1:44" x14ac:dyDescent="0.25">
      <c r="A2374" s="80" t="s">
        <v>326</v>
      </c>
      <c r="B2374" s="80" t="s">
        <v>357</v>
      </c>
      <c r="C2374" s="80" t="s">
        <v>282</v>
      </c>
      <c r="D2374" s="81">
        <v>13911.323452578908</v>
      </c>
      <c r="E2374" s="81">
        <v>86238.957289940125</v>
      </c>
      <c r="F2374" s="105">
        <v>-0.8386886403808399</v>
      </c>
      <c r="G2374" s="81">
        <v>61328.087843135596</v>
      </c>
      <c r="H2374" s="105">
        <v>-0.77316554385062253</v>
      </c>
      <c r="I2374" s="81">
        <v>49869.753608697654</v>
      </c>
      <c r="J2374" s="105">
        <v>-0.72104687819928048</v>
      </c>
      <c r="K2374" s="83">
        <v>4123.7031106517779</v>
      </c>
      <c r="L2374" s="83">
        <v>23972.95398529261</v>
      </c>
      <c r="M2374" s="105">
        <v>-0.82798519059513198</v>
      </c>
      <c r="N2374" s="83">
        <v>19474.709656301697</v>
      </c>
      <c r="O2374" s="105">
        <v>-0.78825342285308908</v>
      </c>
      <c r="P2374" s="83">
        <v>16855.728978267958</v>
      </c>
      <c r="Q2374" s="105">
        <v>-0.75535302472124122</v>
      </c>
      <c r="R2374" s="83">
        <v>1013.522410736713</v>
      </c>
      <c r="S2374" s="83">
        <v>5921.0677712631687</v>
      </c>
      <c r="T2374" s="105">
        <v>-0.82882776386116352</v>
      </c>
      <c r="U2374" s="83">
        <v>4810.5354199683552</v>
      </c>
      <c r="V2374" s="105">
        <v>-0.78931193261157195</v>
      </c>
      <c r="W2374" s="83">
        <v>4199.8222926158442</v>
      </c>
      <c r="X2374" s="105">
        <v>-0.75867492952768623</v>
      </c>
      <c r="Y2374" s="81">
        <v>13687.156155663581</v>
      </c>
      <c r="Z2374" s="82">
        <v>224.16729691532865</v>
      </c>
      <c r="AA2374" s="83">
        <v>960.75394962908547</v>
      </c>
      <c r="AB2374" s="83">
        <v>52.768461107627523</v>
      </c>
      <c r="AC2374" s="84">
        <v>3.3735026696381483</v>
      </c>
      <c r="AD2374" s="84">
        <v>3.5973437959647216</v>
      </c>
      <c r="AE2374" s="105">
        <v>-6.2224001658575015E-2</v>
      </c>
      <c r="AF2374" s="84">
        <v>3.1491143603925735</v>
      </c>
      <c r="AG2374" s="105">
        <v>7.1254417453928895E-2</v>
      </c>
      <c r="AH2374" s="84">
        <v>2.9586233661560755</v>
      </c>
      <c r="AI2374" s="105">
        <v>0.14022714355193353</v>
      </c>
      <c r="AJ2374" s="84">
        <v>13.725718647372576</v>
      </c>
      <c r="AK2374" s="84">
        <v>14.564764434632096</v>
      </c>
      <c r="AL2374" s="105">
        <v>-5.7607920198450811E-2</v>
      </c>
      <c r="AM2374" s="84">
        <v>12.748703104557752</v>
      </c>
      <c r="AN2374" s="105">
        <v>7.6636465278223792E-2</v>
      </c>
      <c r="AO2374" s="84">
        <v>11.874253274091856</v>
      </c>
      <c r="AP2374" s="105">
        <v>0.15592267829762285</v>
      </c>
      <c r="AQ2374" s="108">
        <v>0.13654370861359216</v>
      </c>
      <c r="AR2374" s="108">
        <v>4.5276888599593425E-2</v>
      </c>
    </row>
    <row r="2375" spans="1:44" x14ac:dyDescent="0.25">
      <c r="A2375" s="80" t="s">
        <v>326</v>
      </c>
      <c r="B2375" s="80" t="s">
        <v>357</v>
      </c>
      <c r="C2375" s="80" t="s">
        <v>284</v>
      </c>
      <c r="D2375" s="81">
        <v>1453.6205981171131</v>
      </c>
      <c r="E2375" s="81">
        <v>1268.864901585579</v>
      </c>
      <c r="F2375" s="105">
        <v>0.14560706683640048</v>
      </c>
      <c r="G2375" s="81">
        <v>1649.6725699687004</v>
      </c>
      <c r="H2375" s="105">
        <v>-0.11884296036716366</v>
      </c>
      <c r="I2375" s="81">
        <v>1253.9636056888103</v>
      </c>
      <c r="J2375" s="105">
        <v>0.15922072341057295</v>
      </c>
      <c r="K2375" s="83">
        <v>125.54210909277425</v>
      </c>
      <c r="L2375" s="83">
        <v>135.24915236992371</v>
      </c>
      <c r="M2375" s="105">
        <v>-7.1771564605443511E-2</v>
      </c>
      <c r="N2375" s="83">
        <v>148.52437230281043</v>
      </c>
      <c r="O2375" s="105">
        <v>-0.15473731922717779</v>
      </c>
      <c r="P2375" s="83">
        <v>150.06351291991675</v>
      </c>
      <c r="Q2375" s="105">
        <v>-0.16340683587907637</v>
      </c>
      <c r="R2375" s="83">
        <v>48.920481681157156</v>
      </c>
      <c r="S2375" s="83">
        <v>57.749802721599643</v>
      </c>
      <c r="T2375" s="105">
        <v>-0.15288919830612918</v>
      </c>
      <c r="U2375" s="83">
        <v>158.71960404389071</v>
      </c>
      <c r="V2375" s="105">
        <v>-0.69178047049796587</v>
      </c>
      <c r="W2375" s="83">
        <v>220.79589726280892</v>
      </c>
      <c r="X2375" s="105">
        <v>-0.77843573052026371</v>
      </c>
      <c r="Y2375" s="81">
        <v>1453.6205981171131</v>
      </c>
      <c r="Z2375" s="80"/>
      <c r="AA2375" s="83">
        <v>48.920481681157156</v>
      </c>
      <c r="AB2375" s="80"/>
      <c r="AC2375" s="84">
        <v>11.57874922304279</v>
      </c>
      <c r="AD2375" s="84">
        <v>9.3816846860161558</v>
      </c>
      <c r="AE2375" s="105">
        <v>0.234186567824163</v>
      </c>
      <c r="AF2375" s="84">
        <v>11.10708326445817</v>
      </c>
      <c r="AG2375" s="105">
        <v>4.2465330218052384E-2</v>
      </c>
      <c r="AH2375" s="84">
        <v>8.3562191853925452</v>
      </c>
      <c r="AI2375" s="105">
        <v>0.38564450813874407</v>
      </c>
      <c r="AJ2375" s="84">
        <v>29.713946963793049</v>
      </c>
      <c r="AK2375" s="84">
        <v>21.971761664754514</v>
      </c>
      <c r="AL2375" s="105">
        <v>0.35236980161941134</v>
      </c>
      <c r="AM2375" s="84">
        <v>10.393628310164614</v>
      </c>
      <c r="AN2375" s="105">
        <v>1.8588618023538346</v>
      </c>
      <c r="AO2375" s="84">
        <v>5.6792885249866876</v>
      </c>
      <c r="AP2375" s="105">
        <v>4.2319840474846622</v>
      </c>
      <c r="AQ2375" s="108">
        <v>1.4267711340377435E-2</v>
      </c>
      <c r="AR2375" s="108">
        <v>2.1854151184542425E-3</v>
      </c>
    </row>
    <row r="2376" spans="1:44" x14ac:dyDescent="0.25">
      <c r="A2376" s="80" t="s">
        <v>326</v>
      </c>
      <c r="B2376" s="80" t="s">
        <v>357</v>
      </c>
      <c r="C2376" s="80" t="s">
        <v>285</v>
      </c>
      <c r="D2376" s="81">
        <v>3317577.3323078156</v>
      </c>
      <c r="E2376" s="81">
        <v>3256972.5448182784</v>
      </c>
      <c r="F2376" s="105">
        <v>1.8607705977121945E-2</v>
      </c>
      <c r="G2376" s="81">
        <v>2769253.1983688665</v>
      </c>
      <c r="H2376" s="105">
        <v>0.19800433353725858</v>
      </c>
      <c r="I2376" s="81">
        <v>2095258.9950757134</v>
      </c>
      <c r="J2376" s="105">
        <v>0.58337338730190391</v>
      </c>
      <c r="K2376" s="83">
        <v>997801.39991326374</v>
      </c>
      <c r="L2376" s="83">
        <v>1020795.651610826</v>
      </c>
      <c r="M2376" s="105">
        <v>-2.2525812743497801E-2</v>
      </c>
      <c r="N2376" s="83">
        <v>898868.17433326517</v>
      </c>
      <c r="O2376" s="105">
        <v>0.11006422121172799</v>
      </c>
      <c r="P2376" s="83">
        <v>718816.124313546</v>
      </c>
      <c r="Q2376" s="105">
        <v>0.38811772046174214</v>
      </c>
      <c r="R2376" s="83">
        <v>684239.62035366998</v>
      </c>
      <c r="S2376" s="83">
        <v>704970.20931487321</v>
      </c>
      <c r="T2376" s="105">
        <v>-2.940633332768813E-2</v>
      </c>
      <c r="U2376" s="83">
        <v>594345.5457872668</v>
      </c>
      <c r="V2376" s="105">
        <v>0.15124884034813449</v>
      </c>
      <c r="W2376" s="83">
        <v>439066.42813840567</v>
      </c>
      <c r="X2376" s="105">
        <v>0.55839658079706123</v>
      </c>
      <c r="Y2376" s="81">
        <v>3286091.7606160445</v>
      </c>
      <c r="Z2376" s="82">
        <v>31485.571691770943</v>
      </c>
      <c r="AA2376" s="83">
        <v>670836.80539909494</v>
      </c>
      <c r="AB2376" s="83">
        <v>13402.814954574977</v>
      </c>
      <c r="AC2376" s="84">
        <v>3.3248874301000217</v>
      </c>
      <c r="AD2376" s="84">
        <v>3.190621491851716</v>
      </c>
      <c r="AE2376" s="105">
        <v>4.2081437297152705E-2</v>
      </c>
      <c r="AF2376" s="84">
        <v>3.080822391362291</v>
      </c>
      <c r="AG2376" s="105">
        <v>7.922074294903092E-2</v>
      </c>
      <c r="AH2376" s="84">
        <v>2.914874783974331</v>
      </c>
      <c r="AI2376" s="105">
        <v>0.14066218157290883</v>
      </c>
      <c r="AJ2376" s="84">
        <v>4.8485606995295383</v>
      </c>
      <c r="AK2376" s="84">
        <v>4.6200144371824932</v>
      </c>
      <c r="AL2376" s="105">
        <v>4.9468733367513805E-2</v>
      </c>
      <c r="AM2376" s="84">
        <v>4.6593319626896994</v>
      </c>
      <c r="AN2376" s="105">
        <v>4.0612847153865921E-2</v>
      </c>
      <c r="AO2376" s="84">
        <v>4.7720774370278907</v>
      </c>
      <c r="AP2376" s="105">
        <v>1.6027246730782797E-2</v>
      </c>
      <c r="AQ2376" s="108">
        <v>32.562991875637813</v>
      </c>
      <c r="AR2376" s="108">
        <v>30.566902850882375</v>
      </c>
    </row>
    <row r="2377" spans="1:44" x14ac:dyDescent="0.25">
      <c r="A2377" s="80" t="s">
        <v>326</v>
      </c>
      <c r="B2377" s="80" t="s">
        <v>357</v>
      </c>
      <c r="C2377" s="80" t="s">
        <v>286</v>
      </c>
      <c r="D2377" s="80"/>
      <c r="E2377" s="80"/>
      <c r="F2377" s="80"/>
      <c r="G2377" s="81">
        <v>2771.4936003684998</v>
      </c>
      <c r="H2377" s="105">
        <v>-1</v>
      </c>
      <c r="I2377" s="81">
        <v>1207.1218746900558</v>
      </c>
      <c r="J2377" s="105">
        <v>-1</v>
      </c>
      <c r="K2377" s="80"/>
      <c r="L2377" s="80"/>
      <c r="M2377" s="80"/>
      <c r="N2377" s="83">
        <v>1392.7103519439697</v>
      </c>
      <c r="O2377" s="105">
        <v>-1</v>
      </c>
      <c r="P2377" s="83">
        <v>606.59390687942505</v>
      </c>
      <c r="Q2377" s="105">
        <v>-1</v>
      </c>
      <c r="R2377" s="80"/>
      <c r="S2377" s="80"/>
      <c r="T2377" s="80"/>
      <c r="U2377" s="83">
        <v>304.72502500534051</v>
      </c>
      <c r="V2377" s="105">
        <v>-1</v>
      </c>
      <c r="W2377" s="83">
        <v>130.41536249575614</v>
      </c>
      <c r="X2377" s="105">
        <v>-1</v>
      </c>
      <c r="Y2377" s="80"/>
      <c r="Z2377" s="80"/>
      <c r="AA2377" s="80"/>
      <c r="AB2377" s="80"/>
      <c r="AC2377" s="80"/>
      <c r="AD2377" s="80"/>
      <c r="AE2377" s="80"/>
      <c r="AF2377" s="84">
        <v>1.99</v>
      </c>
      <c r="AG2377" s="105">
        <v>-1</v>
      </c>
      <c r="AH2377" s="84">
        <v>1.99</v>
      </c>
      <c r="AI2377" s="105">
        <v>-1</v>
      </c>
      <c r="AJ2377" s="80"/>
      <c r="AK2377" s="80"/>
      <c r="AL2377" s="80"/>
      <c r="AM2377" s="84">
        <v>9.0950639853747735</v>
      </c>
      <c r="AN2377" s="105">
        <v>-1</v>
      </c>
      <c r="AO2377" s="84">
        <v>9.2559791391856692</v>
      </c>
      <c r="AP2377" s="105">
        <v>-1</v>
      </c>
      <c r="AQ2377" s="80"/>
      <c r="AR2377" s="80"/>
    </row>
    <row r="2378" spans="1:44" x14ac:dyDescent="0.25">
      <c r="A2378" s="80" t="s">
        <v>326</v>
      </c>
      <c r="B2378" s="80" t="s">
        <v>357</v>
      </c>
      <c r="C2378" s="80" t="s">
        <v>287</v>
      </c>
      <c r="D2378" s="80"/>
      <c r="E2378" s="81">
        <v>286.61938318252561</v>
      </c>
      <c r="F2378" s="105">
        <v>-1</v>
      </c>
      <c r="G2378" s="81">
        <v>77.767554910182952</v>
      </c>
      <c r="H2378" s="105">
        <v>-1</v>
      </c>
      <c r="I2378" s="81">
        <v>72.717054864168162</v>
      </c>
      <c r="J2378" s="105">
        <v>-1</v>
      </c>
      <c r="K2378" s="80"/>
      <c r="L2378" s="83">
        <v>5.2177011302864855</v>
      </c>
      <c r="M2378" s="105">
        <v>-1</v>
      </c>
      <c r="N2378" s="83">
        <v>2.5435792637190104</v>
      </c>
      <c r="O2378" s="105">
        <v>-1</v>
      </c>
      <c r="P2378" s="83">
        <v>1.3223509407977616</v>
      </c>
      <c r="Q2378" s="105">
        <v>-1</v>
      </c>
      <c r="R2378" s="80"/>
      <c r="S2378" s="83">
        <v>4.7778043757169684</v>
      </c>
      <c r="T2378" s="105">
        <v>-1</v>
      </c>
      <c r="U2378" s="83">
        <v>1.2963297546975783</v>
      </c>
      <c r="V2378" s="105">
        <v>-1</v>
      </c>
      <c r="W2378" s="83">
        <v>1.212154992574682</v>
      </c>
      <c r="X2378" s="105">
        <v>-1</v>
      </c>
      <c r="Y2378" s="80"/>
      <c r="Z2378" s="80"/>
      <c r="AA2378" s="80"/>
      <c r="AB2378" s="80"/>
      <c r="AC2378" s="80"/>
      <c r="AD2378" s="84">
        <v>54.932119725835726</v>
      </c>
      <c r="AE2378" s="105">
        <v>-1</v>
      </c>
      <c r="AF2378" s="84">
        <v>30.574063886838616</v>
      </c>
      <c r="AG2378" s="105">
        <v>-1</v>
      </c>
      <c r="AH2378" s="84">
        <v>54.990738555605112</v>
      </c>
      <c r="AI2378" s="105">
        <v>-1</v>
      </c>
      <c r="AJ2378" s="80"/>
      <c r="AK2378" s="84">
        <v>59.98976949312933</v>
      </c>
      <c r="AL2378" s="105">
        <v>-1</v>
      </c>
      <c r="AM2378" s="84">
        <v>59.990565385367866</v>
      </c>
      <c r="AN2378" s="105">
        <v>-1</v>
      </c>
      <c r="AO2378" s="84">
        <v>59.989898412011861</v>
      </c>
      <c r="AP2378" s="105">
        <v>-1</v>
      </c>
      <c r="AQ2378" s="80"/>
      <c r="AR2378" s="80"/>
    </row>
    <row r="2379" spans="1:44" x14ac:dyDescent="0.25">
      <c r="A2379" s="80" t="s">
        <v>326</v>
      </c>
      <c r="B2379" s="80" t="s">
        <v>357</v>
      </c>
      <c r="C2379" s="80" t="s">
        <v>288</v>
      </c>
      <c r="D2379" s="81">
        <v>14536.527853672504</v>
      </c>
      <c r="E2379" s="81">
        <v>15125.592927280664</v>
      </c>
      <c r="F2379" s="105">
        <v>-3.8944924436364887E-2</v>
      </c>
      <c r="G2379" s="81">
        <v>7620.2544538176062</v>
      </c>
      <c r="H2379" s="105">
        <v>0.90761711984433446</v>
      </c>
      <c r="I2379" s="81">
        <v>15325.24750613451</v>
      </c>
      <c r="J2379" s="105">
        <v>-5.1465377779138108E-2</v>
      </c>
      <c r="K2379" s="83">
        <v>3659.6061365938135</v>
      </c>
      <c r="L2379" s="83">
        <v>4668.8488167359837</v>
      </c>
      <c r="M2379" s="105">
        <v>-0.21616520897494748</v>
      </c>
      <c r="N2379" s="83">
        <v>2316.3704709566268</v>
      </c>
      <c r="O2379" s="105">
        <v>0.57988809755567738</v>
      </c>
      <c r="P2379" s="83">
        <v>5174.3938188278862</v>
      </c>
      <c r="Q2379" s="105">
        <v>-0.2927468869343241</v>
      </c>
      <c r="R2379" s="83">
        <v>1343.9848709391033</v>
      </c>
      <c r="S2379" s="83">
        <v>1384.5770206360476</v>
      </c>
      <c r="T2379" s="105">
        <v>-2.9317364864467434E-2</v>
      </c>
      <c r="U2379" s="83">
        <v>627.15613196912454</v>
      </c>
      <c r="V2379" s="105">
        <v>1.1429829071738533</v>
      </c>
      <c r="W2379" s="83">
        <v>1748.1660313654561</v>
      </c>
      <c r="X2379" s="105">
        <v>-0.23120295965861737</v>
      </c>
      <c r="Y2379" s="81">
        <v>14495.809129903315</v>
      </c>
      <c r="Z2379" s="82">
        <v>40.718723769187925</v>
      </c>
      <c r="AA2379" s="83">
        <v>1340.2223641577966</v>
      </c>
      <c r="AB2379" s="83">
        <v>3.7625067813066386</v>
      </c>
      <c r="AC2379" s="84">
        <v>3.9721563772440303</v>
      </c>
      <c r="AD2379" s="84">
        <v>3.2396835967490256</v>
      </c>
      <c r="AE2379" s="105">
        <v>0.2260939251073871</v>
      </c>
      <c r="AF2379" s="84">
        <v>3.2897390764399415</v>
      </c>
      <c r="AG2379" s="105">
        <v>0.20743812349476076</v>
      </c>
      <c r="AH2379" s="84">
        <v>2.9617474128797592</v>
      </c>
      <c r="AI2379" s="105">
        <v>0.34115298285407553</v>
      </c>
      <c r="AJ2379" s="84">
        <v>10.815990691558284</v>
      </c>
      <c r="AK2379" s="84">
        <v>10.924342020592153</v>
      </c>
      <c r="AL2379" s="105">
        <v>-9.9183391392936426E-3</v>
      </c>
      <c r="AM2379" s="84">
        <v>12.150490229429437</v>
      </c>
      <c r="AN2379" s="105">
        <v>-0.10983092144207407</v>
      </c>
      <c r="AO2379" s="84">
        <v>8.7664713941182573</v>
      </c>
      <c r="AP2379" s="105">
        <v>0.23379067874619691</v>
      </c>
      <c r="AQ2379" s="108">
        <v>0.14268027267651989</v>
      </c>
      <c r="AR2379" s="108">
        <v>6.0039573507621596E-2</v>
      </c>
    </row>
    <row r="2380" spans="1:44" x14ac:dyDescent="0.25">
      <c r="A2380" s="80" t="s">
        <v>326</v>
      </c>
      <c r="B2380" s="80" t="s">
        <v>357</v>
      </c>
      <c r="C2380" s="80" t="s">
        <v>289</v>
      </c>
      <c r="D2380" s="81">
        <v>555.17134653925893</v>
      </c>
      <c r="E2380" s="81">
        <v>212.31540519595146</v>
      </c>
      <c r="F2380" s="105">
        <v>1.6148425076686108</v>
      </c>
      <c r="G2380" s="81">
        <v>213.42844950914383</v>
      </c>
      <c r="H2380" s="105">
        <v>1.6012059208417477</v>
      </c>
      <c r="I2380" s="81">
        <v>1134.5146527171134</v>
      </c>
      <c r="J2380" s="105">
        <v>-0.51065299579018431</v>
      </c>
      <c r="K2380" s="83">
        <v>9.7636855012787187</v>
      </c>
      <c r="L2380" s="83">
        <v>7.3518285327550927</v>
      </c>
      <c r="M2380" s="105">
        <v>0.32806218994062747</v>
      </c>
      <c r="N2380" s="83">
        <v>10.628519942736347</v>
      </c>
      <c r="O2380" s="105">
        <v>-8.1369226018027638E-2</v>
      </c>
      <c r="P2380" s="83">
        <v>53.914113147508218</v>
      </c>
      <c r="Q2380" s="105">
        <v>-0.81890297491186737</v>
      </c>
      <c r="R2380" s="83">
        <v>11.744043997802198</v>
      </c>
      <c r="S2380" s="83">
        <v>4.7192045709261592</v>
      </c>
      <c r="T2380" s="105">
        <v>1.488564295380268</v>
      </c>
      <c r="U2380" s="83">
        <v>3.0734510198421781</v>
      </c>
      <c r="V2380" s="105">
        <v>2.8211261288963883</v>
      </c>
      <c r="W2380" s="83">
        <v>21.961064397357575</v>
      </c>
      <c r="X2380" s="105">
        <v>-0.46523338826804411</v>
      </c>
      <c r="Y2380" s="81">
        <v>555.17134653925893</v>
      </c>
      <c r="Z2380" s="80"/>
      <c r="AA2380" s="83">
        <v>11.744043997802198</v>
      </c>
      <c r="AB2380" s="80"/>
      <c r="AC2380" s="84">
        <v>56.860838713675271</v>
      </c>
      <c r="AD2380" s="84">
        <v>28.879265103913735</v>
      </c>
      <c r="AE2380" s="105">
        <v>0.96891570852228703</v>
      </c>
      <c r="AF2380" s="84">
        <v>20.080730963392821</v>
      </c>
      <c r="AG2380" s="105">
        <v>1.8316119974582898</v>
      </c>
      <c r="AH2380" s="84">
        <v>21.042999438998432</v>
      </c>
      <c r="AI2380" s="105">
        <v>1.7021261336108098</v>
      </c>
      <c r="AJ2380" s="84">
        <v>47.272587419048733</v>
      </c>
      <c r="AK2380" s="84">
        <v>44.989659169253571</v>
      </c>
      <c r="AL2380" s="105">
        <v>5.0743399526692587E-2</v>
      </c>
      <c r="AM2380" s="84">
        <v>69.442606415801407</v>
      </c>
      <c r="AN2380" s="105">
        <v>-0.31925672351647172</v>
      </c>
      <c r="AO2380" s="84">
        <v>51.660276213826045</v>
      </c>
      <c r="AP2380" s="105">
        <v>-8.4933514033419297E-2</v>
      </c>
      <c r="AQ2380" s="108">
        <v>5.4491691484909914E-3</v>
      </c>
      <c r="AR2380" s="108">
        <v>5.2463938257734754E-4</v>
      </c>
    </row>
    <row r="2381" spans="1:44" x14ac:dyDescent="0.25">
      <c r="A2381" s="80" t="s">
        <v>326</v>
      </c>
      <c r="B2381" s="80" t="s">
        <v>357</v>
      </c>
      <c r="C2381" s="80" t="s">
        <v>290</v>
      </c>
      <c r="D2381" s="81">
        <v>594929.16915586265</v>
      </c>
      <c r="E2381" s="81">
        <v>737847.78447423456</v>
      </c>
      <c r="F2381" s="105">
        <v>-0.19369661104317187</v>
      </c>
      <c r="G2381" s="81">
        <v>660106.66493418219</v>
      </c>
      <c r="H2381" s="105">
        <v>-9.8737824113347278E-2</v>
      </c>
      <c r="I2381" s="81">
        <v>671017.95153304224</v>
      </c>
      <c r="J2381" s="105">
        <v>-0.11339306527246139</v>
      </c>
      <c r="K2381" s="83">
        <v>187029.50793349519</v>
      </c>
      <c r="L2381" s="83">
        <v>238154.69480267799</v>
      </c>
      <c r="M2381" s="105">
        <v>-0.21467217730703292</v>
      </c>
      <c r="N2381" s="83">
        <v>218490.78133284129</v>
      </c>
      <c r="O2381" s="105">
        <v>-0.14399359646858093</v>
      </c>
      <c r="P2381" s="83">
        <v>213063.46403556014</v>
      </c>
      <c r="Q2381" s="105">
        <v>-0.12218873949087727</v>
      </c>
      <c r="R2381" s="83">
        <v>89419.101018179979</v>
      </c>
      <c r="S2381" s="83">
        <v>114749.13891758658</v>
      </c>
      <c r="T2381" s="105">
        <v>-0.22074272746916873</v>
      </c>
      <c r="U2381" s="83">
        <v>104752.58538260935</v>
      </c>
      <c r="V2381" s="105">
        <v>-0.14637809948483604</v>
      </c>
      <c r="W2381" s="83">
        <v>103950.17938570057</v>
      </c>
      <c r="X2381" s="105">
        <v>-0.13978887245209978</v>
      </c>
      <c r="Y2381" s="81">
        <v>586739.73529644846</v>
      </c>
      <c r="Z2381" s="82">
        <v>8189.4338594142082</v>
      </c>
      <c r="AA2381" s="83">
        <v>85332.421595540829</v>
      </c>
      <c r="AB2381" s="83">
        <v>4086.6794226391467</v>
      </c>
      <c r="AC2381" s="84">
        <v>3.1809374666558514</v>
      </c>
      <c r="AD2381" s="84">
        <v>3.0981870211946694</v>
      </c>
      <c r="AE2381" s="105">
        <v>2.6709312541524123E-2</v>
      </c>
      <c r="AF2381" s="84">
        <v>3.0212106016894076</v>
      </c>
      <c r="AG2381" s="105">
        <v>5.2868497441763043E-2</v>
      </c>
      <c r="AH2381" s="84">
        <v>3.1493806531797013</v>
      </c>
      <c r="AI2381" s="105">
        <v>1.0020006138124177E-2</v>
      </c>
      <c r="AJ2381" s="84">
        <v>6.6532671697840753</v>
      </c>
      <c r="AK2381" s="84">
        <v>6.4300943034017939</v>
      </c>
      <c r="AL2381" s="105">
        <v>3.4707557284846265E-2</v>
      </c>
      <c r="AM2381" s="84">
        <v>6.3015787393040394</v>
      </c>
      <c r="AN2381" s="105">
        <v>5.580957487470467E-2</v>
      </c>
      <c r="AO2381" s="84">
        <v>6.4551880092796434</v>
      </c>
      <c r="AP2381" s="105">
        <v>3.0685265900804677E-2</v>
      </c>
      <c r="AQ2381" s="108">
        <v>5.8394038062485931</v>
      </c>
      <c r="AR2381" s="108">
        <v>3.9946020261486375</v>
      </c>
    </row>
    <row r="2382" spans="1:44" x14ac:dyDescent="0.25">
      <c r="A2382" s="80" t="s">
        <v>326</v>
      </c>
      <c r="B2382" s="80" t="s">
        <v>357</v>
      </c>
      <c r="C2382" s="80" t="s">
        <v>291</v>
      </c>
      <c r="D2382" s="81">
        <v>321145.8032418415</v>
      </c>
      <c r="E2382" s="81">
        <v>319016.60818440199</v>
      </c>
      <c r="F2382" s="105">
        <v>6.674245173495034E-3</v>
      </c>
      <c r="G2382" s="81">
        <v>225561.90936133743</v>
      </c>
      <c r="H2382" s="105">
        <v>0.4237590209762947</v>
      </c>
      <c r="I2382" s="81">
        <v>180014.82145963551</v>
      </c>
      <c r="J2382" s="105">
        <v>0.78399645450222888</v>
      </c>
      <c r="K2382" s="83">
        <v>74705.957544508856</v>
      </c>
      <c r="L2382" s="83">
        <v>75201.33834149722</v>
      </c>
      <c r="M2382" s="105">
        <v>-6.5873933617881537E-3</v>
      </c>
      <c r="N2382" s="83">
        <v>54199.220817226611</v>
      </c>
      <c r="O2382" s="105">
        <v>0.37835851545608218</v>
      </c>
      <c r="P2382" s="83">
        <v>47177.298696740305</v>
      </c>
      <c r="Q2382" s="105">
        <v>0.58351494486204303</v>
      </c>
      <c r="R2382" s="83">
        <v>23376.481039121471</v>
      </c>
      <c r="S2382" s="83">
        <v>22989.106271192257</v>
      </c>
      <c r="T2382" s="105">
        <v>1.6850362226331288E-2</v>
      </c>
      <c r="U2382" s="83">
        <v>16547.840178905182</v>
      </c>
      <c r="V2382" s="105">
        <v>0.41266055185384781</v>
      </c>
      <c r="W2382" s="83">
        <v>14088.928497722522</v>
      </c>
      <c r="X2382" s="105">
        <v>0.65920928925860356</v>
      </c>
      <c r="Y2382" s="81">
        <v>318723.1698207116</v>
      </c>
      <c r="Z2382" s="82">
        <v>2422.6334211298772</v>
      </c>
      <c r="AA2382" s="83">
        <v>22762.229393605754</v>
      </c>
      <c r="AB2382" s="83">
        <v>614.25164551571584</v>
      </c>
      <c r="AC2382" s="84">
        <v>4.2987977638932868</v>
      </c>
      <c r="AD2382" s="84">
        <v>4.2421666318718145</v>
      </c>
      <c r="AE2382" s="105">
        <v>1.3349577453180892E-2</v>
      </c>
      <c r="AF2382" s="84">
        <v>4.1617186734471492</v>
      </c>
      <c r="AG2382" s="105">
        <v>3.2938096301592418E-2</v>
      </c>
      <c r="AH2382" s="84">
        <v>3.8157085384813176</v>
      </c>
      <c r="AI2382" s="105">
        <v>0.12660537893291046</v>
      </c>
      <c r="AJ2382" s="84">
        <v>13.737987454330325</v>
      </c>
      <c r="AK2382" s="84">
        <v>13.87685995362782</v>
      </c>
      <c r="AL2382" s="105">
        <v>-1.0007487267405163E-2</v>
      </c>
      <c r="AM2382" s="84">
        <v>13.630897260470205</v>
      </c>
      <c r="AN2382" s="105">
        <v>7.8564302711519509E-3</v>
      </c>
      <c r="AO2382" s="84">
        <v>12.77704131217182</v>
      </c>
      <c r="AP2382" s="105">
        <v>7.5208815458949571E-2</v>
      </c>
      <c r="AQ2382" s="108">
        <v>3.1521399908362371</v>
      </c>
      <c r="AR2382" s="108">
        <v>1.0442929693971608</v>
      </c>
    </row>
    <row r="2383" spans="1:44" x14ac:dyDescent="0.25">
      <c r="A2383" s="80" t="s">
        <v>326</v>
      </c>
      <c r="B2383" s="80" t="s">
        <v>357</v>
      </c>
      <c r="C2383" s="80" t="s">
        <v>292</v>
      </c>
      <c r="D2383" s="81">
        <v>5922750.9299372351</v>
      </c>
      <c r="E2383" s="81">
        <v>6209808.1860971488</v>
      </c>
      <c r="F2383" s="105">
        <v>-4.6226428829572043E-2</v>
      </c>
      <c r="G2383" s="81">
        <v>5791016.2736395905</v>
      </c>
      <c r="H2383" s="105">
        <v>2.274810673513283E-2</v>
      </c>
      <c r="I2383" s="81">
        <v>5351564.9246648215</v>
      </c>
      <c r="J2383" s="105">
        <v>0.1067325190506192</v>
      </c>
      <c r="K2383" s="83">
        <v>2130081.9553763983</v>
      </c>
      <c r="L2383" s="83">
        <v>2333064.6245507472</v>
      </c>
      <c r="M2383" s="105">
        <v>-8.7002591800660084E-2</v>
      </c>
      <c r="N2383" s="83">
        <v>2293596.0950283804</v>
      </c>
      <c r="O2383" s="105">
        <v>-7.1291601867659635E-2</v>
      </c>
      <c r="P2383" s="83">
        <v>2162519.8203915884</v>
      </c>
      <c r="Q2383" s="105">
        <v>-1.5000031310379507E-2</v>
      </c>
      <c r="R2383" s="83">
        <v>1438964.993668054</v>
      </c>
      <c r="S2383" s="83">
        <v>1537441.5102885757</v>
      </c>
      <c r="T2383" s="105">
        <v>-6.4052203587268666E-2</v>
      </c>
      <c r="U2383" s="83">
        <v>1464244.5380395767</v>
      </c>
      <c r="V2383" s="105">
        <v>-1.7264564568817573E-2</v>
      </c>
      <c r="W2383" s="83">
        <v>1415604.394543825</v>
      </c>
      <c r="X2383" s="105">
        <v>1.6502208677980929E-2</v>
      </c>
      <c r="Y2383" s="81">
        <v>5852211.4661500119</v>
      </c>
      <c r="Z2383" s="82">
        <v>70539.463787223664</v>
      </c>
      <c r="AA2383" s="83">
        <v>1400320.3257106387</v>
      </c>
      <c r="AB2383" s="83">
        <v>38644.66795741539</v>
      </c>
      <c r="AC2383" s="84">
        <v>2.780527253887116</v>
      </c>
      <c r="AD2383" s="84">
        <v>2.6616528838299556</v>
      </c>
      <c r="AE2383" s="105">
        <v>4.4661860597730328E-2</v>
      </c>
      <c r="AF2383" s="84">
        <v>2.5248631553708387</v>
      </c>
      <c r="AG2383" s="105">
        <v>0.10125859612329233</v>
      </c>
      <c r="AH2383" s="84">
        <v>2.4746894221278222</v>
      </c>
      <c r="AI2383" s="105">
        <v>0.12358634947262352</v>
      </c>
      <c r="AJ2383" s="84">
        <v>4.1159798577445574</v>
      </c>
      <c r="AK2383" s="84">
        <v>4.0390532872574623</v>
      </c>
      <c r="AL2383" s="105">
        <v>1.904569338804854E-2</v>
      </c>
      <c r="AM2383" s="84">
        <v>3.954951596673169</v>
      </c>
      <c r="AN2383" s="105">
        <v>4.0715608556838576E-2</v>
      </c>
      <c r="AO2383" s="84">
        <v>3.7804099402992812</v>
      </c>
      <c r="AP2383" s="105">
        <v>8.8765483834991277E-2</v>
      </c>
      <c r="AQ2383" s="108">
        <v>58.133532724257861</v>
      </c>
      <c r="AR2383" s="108">
        <v>64.282601969960695</v>
      </c>
    </row>
    <row r="2384" spans="1:44" x14ac:dyDescent="0.25">
      <c r="A2384" s="80" t="s">
        <v>326</v>
      </c>
      <c r="B2384" s="80" t="s">
        <v>357</v>
      </c>
      <c r="C2384" s="80" t="s">
        <v>293</v>
      </c>
      <c r="D2384" s="81">
        <v>1323.5205423986911</v>
      </c>
      <c r="E2384" s="81">
        <v>1310.0694295811654</v>
      </c>
      <c r="F2384" s="105">
        <v>1.0267480878342479E-2</v>
      </c>
      <c r="G2384" s="81">
        <v>544.22853317976001</v>
      </c>
      <c r="H2384" s="105">
        <v>1.4319205291677146</v>
      </c>
      <c r="I2384" s="81">
        <v>1719.1781433594226</v>
      </c>
      <c r="J2384" s="105">
        <v>-0.23014345691225599</v>
      </c>
      <c r="K2384" s="83">
        <v>164.75209694652304</v>
      </c>
      <c r="L2384" s="83">
        <v>174.28438440195208</v>
      </c>
      <c r="M2384" s="105">
        <v>-5.4693869953631229E-2</v>
      </c>
      <c r="N2384" s="83">
        <v>79.966440136178932</v>
      </c>
      <c r="O2384" s="105">
        <v>1.0602654896974066</v>
      </c>
      <c r="P2384" s="83">
        <v>254.8390817555854</v>
      </c>
      <c r="Q2384" s="105">
        <v>-0.35350537362029988</v>
      </c>
      <c r="R2384" s="83">
        <v>79.996477407537014</v>
      </c>
      <c r="S2384" s="83">
        <v>74.155545172671424</v>
      </c>
      <c r="T2384" s="105">
        <v>7.876595366219695E-2</v>
      </c>
      <c r="U2384" s="83">
        <v>31.593144401982933</v>
      </c>
      <c r="V2384" s="105">
        <v>1.5320834289136496</v>
      </c>
      <c r="W2384" s="83">
        <v>111.13603996909075</v>
      </c>
      <c r="X2384" s="105">
        <v>-0.28019319898580419</v>
      </c>
      <c r="Y2384" s="81">
        <v>1323.5205423986911</v>
      </c>
      <c r="Z2384" s="80"/>
      <c r="AA2384" s="83">
        <v>79.996477407537014</v>
      </c>
      <c r="AB2384" s="80"/>
      <c r="AC2384" s="84">
        <v>8.0334063537187834</v>
      </c>
      <c r="AD2384" s="84">
        <v>7.5168491662440182</v>
      </c>
      <c r="AE2384" s="105">
        <v>6.8719908574788643E-2</v>
      </c>
      <c r="AF2384" s="84">
        <v>6.8057116491989076</v>
      </c>
      <c r="AG2384" s="105">
        <v>0.18039181907808075</v>
      </c>
      <c r="AH2384" s="84">
        <v>6.7461322318225738</v>
      </c>
      <c r="AI2384" s="105">
        <v>0.19081661575264325</v>
      </c>
      <c r="AJ2384" s="84">
        <v>16.54473528448133</v>
      </c>
      <c r="AK2384" s="84">
        <v>17.666506618360966</v>
      </c>
      <c r="AL2384" s="105">
        <v>-6.3497065838345676E-2</v>
      </c>
      <c r="AM2384" s="84">
        <v>17.226159139310035</v>
      </c>
      <c r="AN2384" s="105">
        <v>-3.9557503754490318E-2</v>
      </c>
      <c r="AO2384" s="84">
        <v>15.469132639938961</v>
      </c>
      <c r="AP2384" s="105">
        <v>6.9532188363640141E-2</v>
      </c>
      <c r="AQ2384" s="108">
        <v>1.2990741240502779E-2</v>
      </c>
      <c r="AR2384" s="108">
        <v>3.5736670028916071E-3</v>
      </c>
    </row>
    <row r="2385" spans="1:44" x14ac:dyDescent="0.25">
      <c r="A2385" s="80" t="s">
        <v>326</v>
      </c>
      <c r="B2385" s="80" t="s">
        <v>358</v>
      </c>
      <c r="C2385" s="80" t="s">
        <v>281</v>
      </c>
      <c r="D2385" s="81">
        <v>3718360464.8016863</v>
      </c>
      <c r="E2385" s="81">
        <v>3589427654.0145931</v>
      </c>
      <c r="F2385" s="105">
        <v>3.5920158647824628E-2</v>
      </c>
      <c r="G2385" s="81">
        <v>3272709103.7406673</v>
      </c>
      <c r="H2385" s="105">
        <v>0.1361720051903314</v>
      </c>
      <c r="I2385" s="81">
        <v>3012051616.1036119</v>
      </c>
      <c r="J2385" s="105">
        <v>0.23449427125414107</v>
      </c>
      <c r="K2385" s="83">
        <v>1633856169.5887837</v>
      </c>
      <c r="L2385" s="83">
        <v>1664579919.5812583</v>
      </c>
      <c r="M2385" s="105">
        <v>-1.845735950016952E-2</v>
      </c>
      <c r="N2385" s="83">
        <v>1550449764.7050691</v>
      </c>
      <c r="O2385" s="105">
        <v>5.3794974066496429E-2</v>
      </c>
      <c r="P2385" s="83">
        <v>1425313606.9008319</v>
      </c>
      <c r="Q2385" s="105">
        <v>0.14631345808969143</v>
      </c>
      <c r="R2385" s="83">
        <v>2161180144.664825</v>
      </c>
      <c r="S2385" s="83">
        <v>2209744043.2122355</v>
      </c>
      <c r="T2385" s="105">
        <v>-2.1977160068192638E-2</v>
      </c>
      <c r="U2385" s="83">
        <v>2108804171.3130414</v>
      </c>
      <c r="V2385" s="105">
        <v>2.4836812286449409E-2</v>
      </c>
      <c r="W2385" s="83">
        <v>1946796700.0226901</v>
      </c>
      <c r="X2385" s="105">
        <v>0.11012112597049104</v>
      </c>
      <c r="Y2385" s="81">
        <v>3381190221.2012901</v>
      </c>
      <c r="Z2385" s="82">
        <v>337170243.60039592</v>
      </c>
      <c r="AA2385" s="83">
        <v>1873948965.8460612</v>
      </c>
      <c r="AB2385" s="83">
        <v>287231178.81876367</v>
      </c>
      <c r="AC2385" s="84">
        <v>2.2758187250579955</v>
      </c>
      <c r="AD2385" s="84">
        <v>2.15635645473697</v>
      </c>
      <c r="AE2385" s="105">
        <v>5.5400056914800482E-2</v>
      </c>
      <c r="AF2385" s="84">
        <v>2.1108127320482462</v>
      </c>
      <c r="AG2385" s="105">
        <v>7.8171782131347262E-2</v>
      </c>
      <c r="AH2385" s="84">
        <v>2.1132553576422706</v>
      </c>
      <c r="AI2385" s="105">
        <v>7.6925567384859089E-2</v>
      </c>
      <c r="AJ2385" s="84">
        <v>1.7205231474946585</v>
      </c>
      <c r="AK2385" s="84">
        <v>1.6243635388634219</v>
      </c>
      <c r="AL2385" s="105">
        <v>5.9198329887729537E-2</v>
      </c>
      <c r="AM2385" s="84">
        <v>1.551926512788963</v>
      </c>
      <c r="AN2385" s="105">
        <v>0.10863699622136809</v>
      </c>
      <c r="AO2385" s="84">
        <v>1.5471834404016127</v>
      </c>
      <c r="AP2385" s="105">
        <v>0.11203565302382687</v>
      </c>
      <c r="AQ2385" s="80"/>
      <c r="AR2385" s="80"/>
    </row>
    <row r="2386" spans="1:44" x14ac:dyDescent="0.25">
      <c r="A2386" s="80" t="s">
        <v>326</v>
      </c>
      <c r="B2386" s="80" t="s">
        <v>358</v>
      </c>
      <c r="C2386" s="80" t="s">
        <v>313</v>
      </c>
      <c r="D2386" s="81">
        <v>1726374514.9931204</v>
      </c>
      <c r="E2386" s="81">
        <v>1764059229.2223914</v>
      </c>
      <c r="F2386" s="105">
        <v>-2.1362499401951826E-2</v>
      </c>
      <c r="G2386" s="81">
        <v>1627239423.4794364</v>
      </c>
      <c r="H2386" s="105">
        <v>6.0922252794065747E-2</v>
      </c>
      <c r="I2386" s="81">
        <v>1463705787.8729546</v>
      </c>
      <c r="J2386" s="105">
        <v>0.17945459346845508</v>
      </c>
      <c r="K2386" s="83">
        <v>902340096.52512836</v>
      </c>
      <c r="L2386" s="83">
        <v>930340951.00392365</v>
      </c>
      <c r="M2386" s="105">
        <v>-3.0097411544208374E-2</v>
      </c>
      <c r="N2386" s="83">
        <v>872440130.93993843</v>
      </c>
      <c r="O2386" s="105">
        <v>3.4271653176908189E-2</v>
      </c>
      <c r="P2386" s="83">
        <v>788566354.24733829</v>
      </c>
      <c r="Q2386" s="105">
        <v>0.14427922477923055</v>
      </c>
      <c r="R2386" s="83">
        <v>966251034.55686963</v>
      </c>
      <c r="S2386" s="83">
        <v>997973523.40833342</v>
      </c>
      <c r="T2386" s="105">
        <v>-3.1786904268886237E-2</v>
      </c>
      <c r="U2386" s="83">
        <v>950112196.43737829</v>
      </c>
      <c r="V2386" s="105">
        <v>1.6986244550913989E-2</v>
      </c>
      <c r="W2386" s="83">
        <v>848424211.48516619</v>
      </c>
      <c r="X2386" s="105">
        <v>0.13887725205937679</v>
      </c>
      <c r="Y2386" s="81">
        <v>1645015893.2859631</v>
      </c>
      <c r="Z2386" s="82">
        <v>81358621.707157418</v>
      </c>
      <c r="AA2386" s="83">
        <v>879430256.48900127</v>
      </c>
      <c r="AB2386" s="83">
        <v>86820778.067868412</v>
      </c>
      <c r="AC2386" s="84">
        <v>1.9132193300966143</v>
      </c>
      <c r="AD2386" s="84">
        <v>1.8961427284468224</v>
      </c>
      <c r="AE2386" s="105">
        <v>9.0059684820138642E-3</v>
      </c>
      <c r="AF2386" s="84">
        <v>1.8651588410156028</v>
      </c>
      <c r="AG2386" s="105">
        <v>2.5767504635070066E-2</v>
      </c>
      <c r="AH2386" s="84">
        <v>1.856160588121992</v>
      </c>
      <c r="AI2386" s="105">
        <v>3.074019690955327E-2</v>
      </c>
      <c r="AJ2386" s="84">
        <v>1.7866728761484323</v>
      </c>
      <c r="AK2386" s="84">
        <v>1.7676413129655788</v>
      </c>
      <c r="AL2386" s="105">
        <v>1.0766643121122891E-2</v>
      </c>
      <c r="AM2386" s="84">
        <v>1.7126813334057516</v>
      </c>
      <c r="AN2386" s="105">
        <v>4.3202165691585415E-2</v>
      </c>
      <c r="AO2386" s="84">
        <v>1.7252051132660846</v>
      </c>
      <c r="AP2386" s="105">
        <v>3.5629249188799082E-2</v>
      </c>
      <c r="AQ2386" s="80"/>
      <c r="AR2386" s="80"/>
    </row>
    <row r="2387" spans="1:44" x14ac:dyDescent="0.25">
      <c r="A2387" s="80" t="s">
        <v>326</v>
      </c>
      <c r="B2387" s="80" t="s">
        <v>358</v>
      </c>
      <c r="C2387" s="80" t="s">
        <v>328</v>
      </c>
      <c r="D2387" s="81">
        <v>60580171.836913601</v>
      </c>
      <c r="E2387" s="81">
        <v>66545628.217823453</v>
      </c>
      <c r="F2387" s="105">
        <v>-8.964460236791448E-2</v>
      </c>
      <c r="G2387" s="81">
        <v>60314265.78629332</v>
      </c>
      <c r="H2387" s="105">
        <v>4.4086759103135519E-3</v>
      </c>
      <c r="I2387" s="81">
        <v>54029324.253673054</v>
      </c>
      <c r="J2387" s="105">
        <v>0.12124615056230696</v>
      </c>
      <c r="K2387" s="83">
        <v>21078478.439507272</v>
      </c>
      <c r="L2387" s="83">
        <v>23658819.419552777</v>
      </c>
      <c r="M2387" s="105">
        <v>-0.10906465509910389</v>
      </c>
      <c r="N2387" s="83">
        <v>22472739.89191154</v>
      </c>
      <c r="O2387" s="105">
        <v>-6.2042343706656573E-2</v>
      </c>
      <c r="P2387" s="83">
        <v>20902928.768956568</v>
      </c>
      <c r="Q2387" s="105">
        <v>8.398328889271103E-3</v>
      </c>
      <c r="R2387" s="83">
        <v>13048809.578389775</v>
      </c>
      <c r="S2387" s="83">
        <v>14734495.235345187</v>
      </c>
      <c r="T2387" s="105">
        <v>-0.11440403149418922</v>
      </c>
      <c r="U2387" s="83">
        <v>13542240.445811318</v>
      </c>
      <c r="V2387" s="105">
        <v>-3.6436427886211681E-2</v>
      </c>
      <c r="W2387" s="83">
        <v>12376016.102866944</v>
      </c>
      <c r="X2387" s="105">
        <v>5.4362685853889307E-2</v>
      </c>
      <c r="Y2387" s="81">
        <v>59931206.200819634</v>
      </c>
      <c r="Z2387" s="82">
        <v>648965.63609396457</v>
      </c>
      <c r="AA2387" s="83">
        <v>12789334.008782098</v>
      </c>
      <c r="AB2387" s="83">
        <v>259475.56960767703</v>
      </c>
      <c r="AC2387" s="84">
        <v>2.8740296416921884</v>
      </c>
      <c r="AD2387" s="84">
        <v>2.8127197320263146</v>
      </c>
      <c r="AE2387" s="105">
        <v>2.1797376029962807E-2</v>
      </c>
      <c r="AF2387" s="84">
        <v>2.6838857244995666</v>
      </c>
      <c r="AG2387" s="105">
        <v>7.0846502687097732E-2</v>
      </c>
      <c r="AH2387" s="84">
        <v>2.5847729210996153</v>
      </c>
      <c r="AI2387" s="105">
        <v>0.11190798163790627</v>
      </c>
      <c r="AJ2387" s="84">
        <v>4.642582258019984</v>
      </c>
      <c r="AK2387" s="84">
        <v>4.5163154322513499</v>
      </c>
      <c r="AL2387" s="105">
        <v>2.7957928905264939E-2</v>
      </c>
      <c r="AM2387" s="84">
        <v>4.4537878372222242</v>
      </c>
      <c r="AN2387" s="105">
        <v>4.2389630511791232E-2</v>
      </c>
      <c r="AO2387" s="84">
        <v>4.3656475399346792</v>
      </c>
      <c r="AP2387" s="105">
        <v>6.3434969395043839E-2</v>
      </c>
      <c r="AQ2387" s="108">
        <v>100.00000000000003</v>
      </c>
      <c r="AR2387" s="108">
        <v>100.00000000000003</v>
      </c>
    </row>
    <row r="2388" spans="1:44" x14ac:dyDescent="0.25">
      <c r="A2388" s="80" t="s">
        <v>326</v>
      </c>
      <c r="B2388" s="80" t="s">
        <v>358</v>
      </c>
      <c r="C2388" s="80" t="s">
        <v>270</v>
      </c>
      <c r="D2388" s="81">
        <v>35090751.905219659</v>
      </c>
      <c r="E2388" s="81">
        <v>38677106.999568753</v>
      </c>
      <c r="F2388" s="105">
        <v>-9.2725526094521019E-2</v>
      </c>
      <c r="G2388" s="81">
        <v>36748270.224420168</v>
      </c>
      <c r="H2388" s="105">
        <v>-4.5104662316841376E-2</v>
      </c>
      <c r="I2388" s="81">
        <v>33838933.79347308</v>
      </c>
      <c r="J2388" s="105">
        <v>3.6993426547855139E-2</v>
      </c>
      <c r="K2388" s="83">
        <v>13307613.022253023</v>
      </c>
      <c r="L2388" s="83">
        <v>15049528.067088885</v>
      </c>
      <c r="M2388" s="105">
        <v>-0.11574549295304316</v>
      </c>
      <c r="N2388" s="83">
        <v>14678320.445791744</v>
      </c>
      <c r="O2388" s="105">
        <v>-9.3383124356826552E-2</v>
      </c>
      <c r="P2388" s="83">
        <v>13932694.809403254</v>
      </c>
      <c r="Q2388" s="105">
        <v>-4.4864385224914212E-2</v>
      </c>
      <c r="R2388" s="83">
        <v>8380226.1167733874</v>
      </c>
      <c r="S2388" s="83">
        <v>9614593.5363235082</v>
      </c>
      <c r="T2388" s="105">
        <v>-0.12838477413389712</v>
      </c>
      <c r="U2388" s="83">
        <v>9134300.5760200936</v>
      </c>
      <c r="V2388" s="105">
        <v>-8.2554154307812808E-2</v>
      </c>
      <c r="W2388" s="83">
        <v>8551652.1967843641</v>
      </c>
      <c r="X2388" s="105">
        <v>-2.0045960250282064E-2</v>
      </c>
      <c r="Y2388" s="81">
        <v>34667667.726722889</v>
      </c>
      <c r="Z2388" s="82">
        <v>423084.17849676864</v>
      </c>
      <c r="AA2388" s="83">
        <v>8197725.7641095547</v>
      </c>
      <c r="AB2388" s="83">
        <v>182500.35266383231</v>
      </c>
      <c r="AC2388" s="84">
        <v>2.6368930210504931</v>
      </c>
      <c r="AD2388" s="84">
        <v>2.5699880306645579</v>
      </c>
      <c r="AE2388" s="105">
        <v>2.6033191434216351E-2</v>
      </c>
      <c r="AF2388" s="84">
        <v>2.5035745990240899</v>
      </c>
      <c r="AG2388" s="105">
        <v>5.3251228095368766E-2</v>
      </c>
      <c r="AH2388" s="84">
        <v>2.4287429141586445</v>
      </c>
      <c r="AI2388" s="105">
        <v>8.5702815921114103E-2</v>
      </c>
      <c r="AJ2388" s="84">
        <v>4.1873275752051597</v>
      </c>
      <c r="AK2388" s="84">
        <v>4.0227500885449139</v>
      </c>
      <c r="AL2388" s="105">
        <v>4.091168554787749E-2</v>
      </c>
      <c r="AM2388" s="84">
        <v>4.0231071792069004</v>
      </c>
      <c r="AN2388" s="105">
        <v>4.0819294312371038E-2</v>
      </c>
      <c r="AO2388" s="84">
        <v>3.9570053850175722</v>
      </c>
      <c r="AP2388" s="105">
        <v>5.8206185682652234E-2</v>
      </c>
      <c r="AQ2388" s="80"/>
      <c r="AR2388" s="80"/>
    </row>
    <row r="2389" spans="1:44" x14ac:dyDescent="0.25">
      <c r="A2389" s="80" t="s">
        <v>326</v>
      </c>
      <c r="B2389" s="80" t="s">
        <v>358</v>
      </c>
      <c r="C2389" s="80" t="s">
        <v>271</v>
      </c>
      <c r="D2389" s="81">
        <v>22965315.856979534</v>
      </c>
      <c r="E2389" s="81">
        <v>24812562.49602589</v>
      </c>
      <c r="F2389" s="105">
        <v>-7.444803975172741E-2</v>
      </c>
      <c r="G2389" s="81">
        <v>21156698.307095494</v>
      </c>
      <c r="H2389" s="105">
        <v>8.5486758076872005E-2</v>
      </c>
      <c r="I2389" s="81">
        <v>18390715.655912556</v>
      </c>
      <c r="J2389" s="105">
        <v>0.24874508891644243</v>
      </c>
      <c r="K2389" s="83">
        <v>7236549.0995279327</v>
      </c>
      <c r="L2389" s="83">
        <v>7887798.2373681376</v>
      </c>
      <c r="M2389" s="105">
        <v>-8.256412223564967E-2</v>
      </c>
      <c r="N2389" s="83">
        <v>7186444.4380103434</v>
      </c>
      <c r="O2389" s="105">
        <v>6.9721072708190937E-3</v>
      </c>
      <c r="P2389" s="83">
        <v>6470533.8934024405</v>
      </c>
      <c r="Q2389" s="105">
        <v>0.11838516245259845</v>
      </c>
      <c r="R2389" s="83">
        <v>4513558.034703766</v>
      </c>
      <c r="S2389" s="83">
        <v>4912446.9797889786</v>
      </c>
      <c r="T2389" s="105">
        <v>-8.119964382849125E-2</v>
      </c>
      <c r="U2389" s="83">
        <v>4235129.3712446392</v>
      </c>
      <c r="V2389" s="105">
        <v>6.5742658382428806E-2</v>
      </c>
      <c r="W2389" s="83">
        <v>3689001.613954328</v>
      </c>
      <c r="X2389" s="105">
        <v>0.22351750067834111</v>
      </c>
      <c r="Y2389" s="81">
        <v>22765131.666079327</v>
      </c>
      <c r="Z2389" s="82">
        <v>200184.19090020843</v>
      </c>
      <c r="AA2389" s="83">
        <v>4440595.8643134125</v>
      </c>
      <c r="AB2389" s="83">
        <v>72962.170390353276</v>
      </c>
      <c r="AC2389" s="84">
        <v>3.1735175898243608</v>
      </c>
      <c r="AD2389" s="84">
        <v>3.145689297487015</v>
      </c>
      <c r="AE2389" s="105">
        <v>8.8464847305730204E-3</v>
      </c>
      <c r="AF2389" s="84">
        <v>2.9439729882546741</v>
      </c>
      <c r="AG2389" s="105">
        <v>7.7971028431810294E-2</v>
      </c>
      <c r="AH2389" s="84">
        <v>2.8422253802988817</v>
      </c>
      <c r="AI2389" s="105">
        <v>0.11656085116326742</v>
      </c>
      <c r="AJ2389" s="84">
        <v>5.088073683866301</v>
      </c>
      <c r="AK2389" s="84">
        <v>5.0509578216540367</v>
      </c>
      <c r="AL2389" s="105">
        <v>7.3482819541957553E-3</v>
      </c>
      <c r="AM2389" s="84">
        <v>4.9955258629744925</v>
      </c>
      <c r="AN2389" s="105">
        <v>1.8526141877824767E-2</v>
      </c>
      <c r="AO2389" s="84">
        <v>4.9852826266993997</v>
      </c>
      <c r="AP2389" s="105">
        <v>2.0618902650852526E-2</v>
      </c>
      <c r="AQ2389" s="80"/>
      <c r="AR2389" s="80"/>
    </row>
    <row r="2390" spans="1:44" x14ac:dyDescent="0.25">
      <c r="A2390" s="80" t="s">
        <v>326</v>
      </c>
      <c r="B2390" s="80" t="s">
        <v>358</v>
      </c>
      <c r="C2390" s="80" t="s">
        <v>127</v>
      </c>
      <c r="D2390" s="81">
        <v>2524104.0747144073</v>
      </c>
      <c r="E2390" s="81">
        <v>3055958.7222288176</v>
      </c>
      <c r="F2390" s="105">
        <v>-0.17403855740777482</v>
      </c>
      <c r="G2390" s="81">
        <v>2409297.254777655</v>
      </c>
      <c r="H2390" s="105">
        <v>4.7651579608572379E-2</v>
      </c>
      <c r="I2390" s="81">
        <v>1799674.8042874183</v>
      </c>
      <c r="J2390" s="105">
        <v>0.40253342920685442</v>
      </c>
      <c r="K2390" s="83">
        <v>534316.31772631523</v>
      </c>
      <c r="L2390" s="83">
        <v>721493.11509575357</v>
      </c>
      <c r="M2390" s="105">
        <v>-0.25942977618656415</v>
      </c>
      <c r="N2390" s="83">
        <v>607975.00810945593</v>
      </c>
      <c r="O2390" s="105">
        <v>-0.12115414186544927</v>
      </c>
      <c r="P2390" s="83">
        <v>499700.06615087349</v>
      </c>
      <c r="Q2390" s="105">
        <v>6.9274058420857043E-2</v>
      </c>
      <c r="R2390" s="83">
        <v>155025.42691261854</v>
      </c>
      <c r="S2390" s="83">
        <v>207454.71923270309</v>
      </c>
      <c r="T2390" s="105">
        <v>-0.25272643839581366</v>
      </c>
      <c r="U2390" s="83">
        <v>172810.49854659676</v>
      </c>
      <c r="V2390" s="105">
        <v>-0.10291661550402068</v>
      </c>
      <c r="W2390" s="83">
        <v>135362.29212824357</v>
      </c>
      <c r="X2390" s="105">
        <v>0.14526301583121776</v>
      </c>
      <c r="Y2390" s="81">
        <v>2498406.8080174197</v>
      </c>
      <c r="Z2390" s="82">
        <v>25697.266696987448</v>
      </c>
      <c r="AA2390" s="83">
        <v>151012.38035912698</v>
      </c>
      <c r="AB2390" s="83">
        <v>4013.0465534915456</v>
      </c>
      <c r="AC2390" s="84">
        <v>4.7239883772505165</v>
      </c>
      <c r="AD2390" s="84">
        <v>4.2356034427622271</v>
      </c>
      <c r="AE2390" s="105">
        <v>0.1153046882429087</v>
      </c>
      <c r="AF2390" s="84">
        <v>3.9628228506785934</v>
      </c>
      <c r="AG2390" s="105">
        <v>0.19207659672235441</v>
      </c>
      <c r="AH2390" s="84">
        <v>3.6015100381116336</v>
      </c>
      <c r="AI2390" s="105">
        <v>0.31166880760033305</v>
      </c>
      <c r="AJ2390" s="84">
        <v>16.281871464460735</v>
      </c>
      <c r="AK2390" s="84">
        <v>14.730726461811322</v>
      </c>
      <c r="AL2390" s="105">
        <v>0.10529996647963559</v>
      </c>
      <c r="AM2390" s="84">
        <v>13.94184540314841</v>
      </c>
      <c r="AN2390" s="105">
        <v>0.16784191716714136</v>
      </c>
      <c r="AO2390" s="84">
        <v>13.295244753852044</v>
      </c>
      <c r="AP2390" s="105">
        <v>0.22463871601486485</v>
      </c>
      <c r="AQ2390" s="80"/>
      <c r="AR2390" s="80"/>
    </row>
    <row r="2391" spans="1:44" x14ac:dyDescent="0.25">
      <c r="A2391" s="80" t="s">
        <v>326</v>
      </c>
      <c r="B2391" s="80" t="s">
        <v>358</v>
      </c>
      <c r="C2391" s="80" t="s">
        <v>282</v>
      </c>
      <c r="D2391" s="81">
        <v>133881.29322252393</v>
      </c>
      <c r="E2391" s="81">
        <v>546829.17654060584</v>
      </c>
      <c r="F2391" s="105">
        <v>-0.75516797755837684</v>
      </c>
      <c r="G2391" s="81">
        <v>497294.3664812682</v>
      </c>
      <c r="H2391" s="105">
        <v>-0.73078059546534824</v>
      </c>
      <c r="I2391" s="81">
        <v>400874.00481287</v>
      </c>
      <c r="J2391" s="105">
        <v>-0.66602650305294708</v>
      </c>
      <c r="K2391" s="83">
        <v>31912.064667225965</v>
      </c>
      <c r="L2391" s="83">
        <v>142779.41055621763</v>
      </c>
      <c r="M2391" s="105">
        <v>-0.77649393184277804</v>
      </c>
      <c r="N2391" s="83">
        <v>142267.78144510865</v>
      </c>
      <c r="O2391" s="105">
        <v>-0.77569015034132216</v>
      </c>
      <c r="P2391" s="83">
        <v>134738.53689418038</v>
      </c>
      <c r="Q2391" s="105">
        <v>-0.76315562419763583</v>
      </c>
      <c r="R2391" s="83">
        <v>9839.3370474386775</v>
      </c>
      <c r="S2391" s="83">
        <v>38036.419442178216</v>
      </c>
      <c r="T2391" s="105">
        <v>-0.7413180001762224</v>
      </c>
      <c r="U2391" s="83">
        <v>36704.336459737278</v>
      </c>
      <c r="V2391" s="105">
        <v>-0.7319298481738824</v>
      </c>
      <c r="W2391" s="83">
        <v>34432.024699085043</v>
      </c>
      <c r="X2391" s="105">
        <v>-0.71423878980604549</v>
      </c>
      <c r="Y2391" s="81">
        <v>134014.20509773926</v>
      </c>
      <c r="Z2391" s="82">
        <v>-132.91187521532515</v>
      </c>
      <c r="AA2391" s="83">
        <v>9541.7131191926164</v>
      </c>
      <c r="AB2391" s="83">
        <v>297.62392824606025</v>
      </c>
      <c r="AC2391" s="84">
        <v>4.1953190625118486</v>
      </c>
      <c r="AD2391" s="84">
        <v>3.8298881779267369</v>
      </c>
      <c r="AE2391" s="105">
        <v>9.5415549386335688E-2</v>
      </c>
      <c r="AF2391" s="84">
        <v>3.4954812778404074</v>
      </c>
      <c r="AG2391" s="105">
        <v>0.20021213934346055</v>
      </c>
      <c r="AH2391" s="84">
        <v>2.9751993308915359</v>
      </c>
      <c r="AI2391" s="105">
        <v>0.41009680223835515</v>
      </c>
      <c r="AJ2391" s="84">
        <v>13.606739211904037</v>
      </c>
      <c r="AK2391" s="84">
        <v>14.37646299415429</v>
      </c>
      <c r="AL2391" s="105">
        <v>-5.3540553233659458E-2</v>
      </c>
      <c r="AM2391" s="84">
        <v>13.54865431300669</v>
      </c>
      <c r="AN2391" s="105">
        <v>4.2871341725491795E-3</v>
      </c>
      <c r="AO2391" s="84">
        <v>11.642475524348772</v>
      </c>
      <c r="AP2391" s="105">
        <v>0.16871529456491061</v>
      </c>
      <c r="AQ2391" s="108">
        <v>0.22099853658874147</v>
      </c>
      <c r="AR2391" s="108">
        <v>7.5404097119584568E-2</v>
      </c>
    </row>
    <row r="2392" spans="1:44" x14ac:dyDescent="0.25">
      <c r="A2392" s="80" t="s">
        <v>326</v>
      </c>
      <c r="B2392" s="80" t="s">
        <v>358</v>
      </c>
      <c r="C2392" s="80" t="s">
        <v>284</v>
      </c>
      <c r="D2392" s="81">
        <v>1634.0606230545045</v>
      </c>
      <c r="E2392" s="81">
        <v>13156.052984868287</v>
      </c>
      <c r="F2392" s="105">
        <v>-0.87579400714378752</v>
      </c>
      <c r="G2392" s="81">
        <v>13086.79337526083</v>
      </c>
      <c r="H2392" s="105">
        <v>-0.87513666822741154</v>
      </c>
      <c r="I2392" s="81">
        <v>25857.485393697025</v>
      </c>
      <c r="J2392" s="105">
        <v>-0.93680512245584324</v>
      </c>
      <c r="K2392" s="83">
        <v>223.92313948391586</v>
      </c>
      <c r="L2392" s="83">
        <v>1779.9047363143989</v>
      </c>
      <c r="M2392" s="105">
        <v>-0.87419375042083003</v>
      </c>
      <c r="N2392" s="83">
        <v>1754.2362333909812</v>
      </c>
      <c r="O2392" s="105">
        <v>-0.87235291620270139</v>
      </c>
      <c r="P2392" s="83">
        <v>3327.0409273494779</v>
      </c>
      <c r="Q2392" s="105">
        <v>-0.93269600694022525</v>
      </c>
      <c r="R2392" s="83">
        <v>65.383195047062941</v>
      </c>
      <c r="S2392" s="83">
        <v>522.88389900509753</v>
      </c>
      <c r="T2392" s="105">
        <v>-0.8749565722496544</v>
      </c>
      <c r="U2392" s="83">
        <v>532.09417973137613</v>
      </c>
      <c r="V2392" s="105">
        <v>-0.8771210106450118</v>
      </c>
      <c r="W2392" s="83">
        <v>1280.4410440683998</v>
      </c>
      <c r="X2392" s="105">
        <v>-0.94893697343587335</v>
      </c>
      <c r="Y2392" s="81">
        <v>1634.0606230545045</v>
      </c>
      <c r="Z2392" s="80"/>
      <c r="AA2392" s="83">
        <v>65.383195047062941</v>
      </c>
      <c r="AB2392" s="80"/>
      <c r="AC2392" s="84">
        <v>7.2974174389506414</v>
      </c>
      <c r="AD2392" s="84">
        <v>7.3914365844714673</v>
      </c>
      <c r="AE2392" s="105">
        <v>-1.2720009763507813E-2</v>
      </c>
      <c r="AF2392" s="84">
        <v>7.4601089215696685</v>
      </c>
      <c r="AG2392" s="105">
        <v>-2.1808191318578692E-2</v>
      </c>
      <c r="AH2392" s="84">
        <v>7.7719168349085086</v>
      </c>
      <c r="AI2392" s="105">
        <v>-6.1053071724416229E-2</v>
      </c>
      <c r="AJ2392" s="84">
        <v>24.992058309146636</v>
      </c>
      <c r="AK2392" s="84">
        <v>25.16056243059041</v>
      </c>
      <c r="AL2392" s="105">
        <v>-6.6971524149597684E-3</v>
      </c>
      <c r="AM2392" s="84">
        <v>24.59488164645515</v>
      </c>
      <c r="AN2392" s="105">
        <v>1.6148752752739127E-2</v>
      </c>
      <c r="AO2392" s="84">
        <v>20.194202234832254</v>
      </c>
      <c r="AP2392" s="105">
        <v>0.2375858188663047</v>
      </c>
      <c r="AQ2392" s="108">
        <v>2.697352241676566E-3</v>
      </c>
      <c r="AR2392" s="108">
        <v>5.0106635899832986E-4</v>
      </c>
    </row>
    <row r="2393" spans="1:44" x14ac:dyDescent="0.25">
      <c r="A2393" s="80" t="s">
        <v>326</v>
      </c>
      <c r="B2393" s="80" t="s">
        <v>358</v>
      </c>
      <c r="C2393" s="80" t="s">
        <v>285</v>
      </c>
      <c r="D2393" s="81">
        <v>19317122.834360242</v>
      </c>
      <c r="E2393" s="81">
        <v>20230835.058730502</v>
      </c>
      <c r="F2393" s="105">
        <v>-4.5164335615298909E-2</v>
      </c>
      <c r="G2393" s="81">
        <v>17096815.889751814</v>
      </c>
      <c r="H2393" s="105">
        <v>0.12986669324428565</v>
      </c>
      <c r="I2393" s="81">
        <v>13650663.320739126</v>
      </c>
      <c r="J2393" s="105">
        <v>0.415105067093128</v>
      </c>
      <c r="K2393" s="83">
        <v>6281741.6268672897</v>
      </c>
      <c r="L2393" s="83">
        <v>6628221.7939037643</v>
      </c>
      <c r="M2393" s="105">
        <v>-5.2273472103052748E-2</v>
      </c>
      <c r="N2393" s="83">
        <v>5922416.2346876739</v>
      </c>
      <c r="O2393" s="105">
        <v>6.0672093608524505E-2</v>
      </c>
      <c r="P2393" s="83">
        <v>4927061.0898358114</v>
      </c>
      <c r="Q2393" s="105">
        <v>0.27494697393261291</v>
      </c>
      <c r="R2393" s="83">
        <v>3968064.3255388541</v>
      </c>
      <c r="S2393" s="83">
        <v>4180973.4505981402</v>
      </c>
      <c r="T2393" s="105">
        <v>-5.0923338206997425E-2</v>
      </c>
      <c r="U2393" s="83">
        <v>3578020.9717553491</v>
      </c>
      <c r="V2393" s="105">
        <v>0.10901091884661392</v>
      </c>
      <c r="W2393" s="83">
        <v>2889021.5170994173</v>
      </c>
      <c r="X2393" s="105">
        <v>0.37349767111558163</v>
      </c>
      <c r="Y2393" s="81">
        <v>19167871.644296888</v>
      </c>
      <c r="Z2393" s="82">
        <v>149251.1900633545</v>
      </c>
      <c r="AA2393" s="83">
        <v>3911938.6029228261</v>
      </c>
      <c r="AB2393" s="83">
        <v>56125.722616028135</v>
      </c>
      <c r="AC2393" s="84">
        <v>3.0751221527068298</v>
      </c>
      <c r="AD2393" s="84">
        <v>3.0522266284658119</v>
      </c>
      <c r="AE2393" s="105">
        <v>7.5012530286868474E-3</v>
      </c>
      <c r="AF2393" s="84">
        <v>2.8867974171784021</v>
      </c>
      <c r="AG2393" s="105">
        <v>6.5236560905787083E-2</v>
      </c>
      <c r="AH2393" s="84">
        <v>2.7705488265407356</v>
      </c>
      <c r="AI2393" s="105">
        <v>0.1099324881945429</v>
      </c>
      <c r="AJ2393" s="84">
        <v>4.8681476028584845</v>
      </c>
      <c r="AK2393" s="84">
        <v>4.8387858229131373</v>
      </c>
      <c r="AL2393" s="105">
        <v>6.068005698105115E-3</v>
      </c>
      <c r="AM2393" s="84">
        <v>4.7782883400385021</v>
      </c>
      <c r="AN2393" s="105">
        <v>1.8805743066409069E-2</v>
      </c>
      <c r="AO2393" s="84">
        <v>4.7250126868021445</v>
      </c>
      <c r="AP2393" s="105">
        <v>3.0293022589366357E-2</v>
      </c>
      <c r="AQ2393" s="108">
        <v>31.886873623210249</v>
      </c>
      <c r="AR2393" s="108">
        <v>30.409397130834019</v>
      </c>
    </row>
    <row r="2394" spans="1:44" x14ac:dyDescent="0.25">
      <c r="A2394" s="80" t="s">
        <v>326</v>
      </c>
      <c r="B2394" s="80" t="s">
        <v>358</v>
      </c>
      <c r="C2394" s="80" t="s">
        <v>286</v>
      </c>
      <c r="D2394" s="81">
        <v>2720.2116993772984</v>
      </c>
      <c r="E2394" s="81">
        <v>5854.6702313768865</v>
      </c>
      <c r="F2394" s="105">
        <v>-0.53537746928957841</v>
      </c>
      <c r="G2394" s="81">
        <v>46478.868090761898</v>
      </c>
      <c r="H2394" s="105">
        <v>-0.94147422665144531</v>
      </c>
      <c r="I2394" s="81">
        <v>50253.804853980539</v>
      </c>
      <c r="J2394" s="105">
        <v>-0.94587053244463271</v>
      </c>
      <c r="K2394" s="83">
        <v>1281.1035213000807</v>
      </c>
      <c r="L2394" s="83">
        <v>2917.3174621406411</v>
      </c>
      <c r="M2394" s="105">
        <v>-0.56086249168095514</v>
      </c>
      <c r="N2394" s="83">
        <v>19687.832230664473</v>
      </c>
      <c r="O2394" s="105">
        <v>-0.93492917319232749</v>
      </c>
      <c r="P2394" s="83">
        <v>20166.72541936503</v>
      </c>
      <c r="Q2394" s="105">
        <v>-0.93647439062814308</v>
      </c>
      <c r="R2394" s="83">
        <v>438.86109474309512</v>
      </c>
      <c r="S2394" s="83">
        <v>1871.9940642428901</v>
      </c>
      <c r="T2394" s="105">
        <v>-0.76556491116835435</v>
      </c>
      <c r="U2394" s="83">
        <v>6870.0819234891887</v>
      </c>
      <c r="V2394" s="105">
        <v>-0.93611996194068592</v>
      </c>
      <c r="W2394" s="83">
        <v>5163.8831934651989</v>
      </c>
      <c r="X2394" s="105">
        <v>-0.91501335752550217</v>
      </c>
      <c r="Y2394" s="81">
        <v>2720.2116993772984</v>
      </c>
      <c r="Z2394" s="80"/>
      <c r="AA2394" s="83">
        <v>438.86109474309512</v>
      </c>
      <c r="AB2394" s="80"/>
      <c r="AC2394" s="84">
        <v>2.1233348079605556</v>
      </c>
      <c r="AD2394" s="84">
        <v>2.0068677157544941</v>
      </c>
      <c r="AE2394" s="105">
        <v>5.8034264686088209E-2</v>
      </c>
      <c r="AF2394" s="84">
        <v>2.3607915562369262</v>
      </c>
      <c r="AG2394" s="105">
        <v>-0.10058352998130583</v>
      </c>
      <c r="AH2394" s="84">
        <v>2.4919169477918559</v>
      </c>
      <c r="AI2394" s="105">
        <v>-0.1479110851418661</v>
      </c>
      <c r="AJ2394" s="84">
        <v>6.1983432388092705</v>
      </c>
      <c r="AK2394" s="84">
        <v>3.1275046984429147</v>
      </c>
      <c r="AL2394" s="105">
        <v>0.98188135157565992</v>
      </c>
      <c r="AM2394" s="84">
        <v>6.7654023064627635</v>
      </c>
      <c r="AN2394" s="105">
        <v>-8.3817494062666517E-2</v>
      </c>
      <c r="AO2394" s="84">
        <v>9.7317857455753103</v>
      </c>
      <c r="AP2394" s="105">
        <v>-0.36308264476255736</v>
      </c>
      <c r="AQ2394" s="108">
        <v>4.4902673876533634E-3</v>
      </c>
      <c r="AR2394" s="108">
        <v>3.3632270599602905E-3</v>
      </c>
    </row>
    <row r="2395" spans="1:44" x14ac:dyDescent="0.25">
      <c r="A2395" s="80" t="s">
        <v>326</v>
      </c>
      <c r="B2395" s="80" t="s">
        <v>358</v>
      </c>
      <c r="C2395" s="80" t="s">
        <v>287</v>
      </c>
      <c r="D2395" s="81">
        <v>2201.032847249508</v>
      </c>
      <c r="E2395" s="81">
        <v>5057.7420569455626</v>
      </c>
      <c r="F2395" s="105">
        <v>-0.56481907885616034</v>
      </c>
      <c r="G2395" s="81">
        <v>4725.7037444460393</v>
      </c>
      <c r="H2395" s="105">
        <v>-0.53424231262141475</v>
      </c>
      <c r="I2395" s="81">
        <v>5633.5011528503892</v>
      </c>
      <c r="J2395" s="105">
        <v>-0.60929574920991203</v>
      </c>
      <c r="K2395" s="83">
        <v>48.226303329211618</v>
      </c>
      <c r="L2395" s="83">
        <v>109.89908822286893</v>
      </c>
      <c r="M2395" s="105">
        <v>-0.56117649282575033</v>
      </c>
      <c r="N2395" s="83">
        <v>109.13452579591855</v>
      </c>
      <c r="O2395" s="105">
        <v>-0.5581022322908632</v>
      </c>
      <c r="P2395" s="83">
        <v>122.40066930379106</v>
      </c>
      <c r="Q2395" s="105">
        <v>-0.60599640832423185</v>
      </c>
      <c r="R2395" s="83">
        <v>43.829554752363137</v>
      </c>
      <c r="S2395" s="83">
        <v>99.932593062272687</v>
      </c>
      <c r="T2395" s="105">
        <v>-0.56140881158711764</v>
      </c>
      <c r="U2395" s="83">
        <v>94.297753495590555</v>
      </c>
      <c r="V2395" s="105">
        <v>-0.53520043556061336</v>
      </c>
      <c r="W2395" s="83">
        <v>112.1582629000806</v>
      </c>
      <c r="X2395" s="105">
        <v>-0.60921689032033288</v>
      </c>
      <c r="Y2395" s="81">
        <v>2201.032847249508</v>
      </c>
      <c r="Z2395" s="80"/>
      <c r="AA2395" s="83">
        <v>43.829554752363137</v>
      </c>
      <c r="AB2395" s="80"/>
      <c r="AC2395" s="84">
        <v>45.639675764165389</v>
      </c>
      <c r="AD2395" s="84">
        <v>46.021692615763634</v>
      </c>
      <c r="AE2395" s="105">
        <v>-8.3007996856550581E-3</v>
      </c>
      <c r="AF2395" s="84">
        <v>43.301638138631766</v>
      </c>
      <c r="AG2395" s="105">
        <v>5.3994207287223421E-2</v>
      </c>
      <c r="AH2395" s="84">
        <v>46.025084543192975</v>
      </c>
      <c r="AI2395" s="105">
        <v>-8.3738853030436589E-3</v>
      </c>
      <c r="AJ2395" s="84">
        <v>50.218006084828772</v>
      </c>
      <c r="AK2395" s="84">
        <v>50.611536256182667</v>
      </c>
      <c r="AL2395" s="105">
        <v>-7.7755033825083987E-3</v>
      </c>
      <c r="AM2395" s="84">
        <v>50.11470124436228</v>
      </c>
      <c r="AN2395" s="105">
        <v>2.0613679798822285E-3</v>
      </c>
      <c r="AO2395" s="84">
        <v>50.228141977102077</v>
      </c>
      <c r="AP2395" s="105">
        <v>-2.0179707778011918E-4</v>
      </c>
      <c r="AQ2395" s="108">
        <v>3.6332561967220151E-3</v>
      </c>
      <c r="AR2395" s="108">
        <v>3.358892969436046E-4</v>
      </c>
    </row>
    <row r="2396" spans="1:44" x14ac:dyDescent="0.25">
      <c r="A2396" s="80" t="s">
        <v>326</v>
      </c>
      <c r="B2396" s="80" t="s">
        <v>358</v>
      </c>
      <c r="C2396" s="80" t="s">
        <v>288</v>
      </c>
      <c r="D2396" s="81">
        <v>257264.62215183498</v>
      </c>
      <c r="E2396" s="81">
        <v>216163.67315959572</v>
      </c>
      <c r="F2396" s="105">
        <v>0.19013809485876948</v>
      </c>
      <c r="G2396" s="81">
        <v>129711.1799558115</v>
      </c>
      <c r="H2396" s="105">
        <v>0.98336505950741404</v>
      </c>
      <c r="I2396" s="81">
        <v>102594.26351111889</v>
      </c>
      <c r="J2396" s="105">
        <v>1.5075926601291245</v>
      </c>
      <c r="K2396" s="83">
        <v>72425.754022581328</v>
      </c>
      <c r="L2396" s="83">
        <v>64253.371615661395</v>
      </c>
      <c r="M2396" s="105">
        <v>0.12718993885338711</v>
      </c>
      <c r="N2396" s="83">
        <v>39161.45924795371</v>
      </c>
      <c r="O2396" s="105">
        <v>0.84941407734610319</v>
      </c>
      <c r="P2396" s="83">
        <v>30336.382843672975</v>
      </c>
      <c r="Q2396" s="105">
        <v>1.3874222050730287</v>
      </c>
      <c r="R2396" s="83">
        <v>16320.383451719787</v>
      </c>
      <c r="S2396" s="83">
        <v>14791.92398471516</v>
      </c>
      <c r="T2396" s="105">
        <v>0.10333067345289355</v>
      </c>
      <c r="U2396" s="83">
        <v>9172.3992638950131</v>
      </c>
      <c r="V2396" s="105">
        <v>0.77929274360756706</v>
      </c>
      <c r="W2396" s="83">
        <v>7775.9210820699736</v>
      </c>
      <c r="X2396" s="105">
        <v>1.098836045205239</v>
      </c>
      <c r="Y2396" s="81">
        <v>257252.20510672475</v>
      </c>
      <c r="Z2396" s="82">
        <v>12.417045110227919</v>
      </c>
      <c r="AA2396" s="83">
        <v>16316.669608223858</v>
      </c>
      <c r="AB2396" s="83">
        <v>3.713843495928435</v>
      </c>
      <c r="AC2396" s="84">
        <v>3.5521152057543439</v>
      </c>
      <c r="AD2396" s="84">
        <v>3.3642386029577169</v>
      </c>
      <c r="AE2396" s="105">
        <v>5.5845207480662247E-2</v>
      </c>
      <c r="AF2396" s="84">
        <v>3.3122151841823735</v>
      </c>
      <c r="AG2396" s="105">
        <v>7.2428875610987875E-2</v>
      </c>
      <c r="AH2396" s="84">
        <v>3.3818884749641858</v>
      </c>
      <c r="AI2396" s="105">
        <v>5.0334815015436268E-2</v>
      </c>
      <c r="AJ2396" s="84">
        <v>15.763393238455148</v>
      </c>
      <c r="AK2396" s="84">
        <v>14.61362790823984</v>
      </c>
      <c r="AL2396" s="105">
        <v>7.8677610887233351E-2</v>
      </c>
      <c r="AM2396" s="84">
        <v>14.141466831518006</v>
      </c>
      <c r="AN2396" s="105">
        <v>0.11469294000833416</v>
      </c>
      <c r="AO2396" s="84">
        <v>13.19384063036401</v>
      </c>
      <c r="AP2396" s="105">
        <v>0.19475395224781078</v>
      </c>
      <c r="AQ2396" s="108">
        <v>0.42466802973819689</v>
      </c>
      <c r="AR2396" s="108">
        <v>0.12507181864886813</v>
      </c>
    </row>
    <row r="2397" spans="1:44" x14ac:dyDescent="0.25">
      <c r="A2397" s="80" t="s">
        <v>326</v>
      </c>
      <c r="B2397" s="80" t="s">
        <v>358</v>
      </c>
      <c r="C2397" s="80" t="s">
        <v>289</v>
      </c>
      <c r="D2397" s="81">
        <v>582.6265115523338</v>
      </c>
      <c r="E2397" s="81">
        <v>3261.8119056248665</v>
      </c>
      <c r="F2397" s="105">
        <v>-0.82137948833051433</v>
      </c>
      <c r="G2397" s="81">
        <v>7090.4659063351155</v>
      </c>
      <c r="H2397" s="105">
        <v>-0.91782958704705497</v>
      </c>
      <c r="I2397" s="81">
        <v>12057.379370568991</v>
      </c>
      <c r="J2397" s="105">
        <v>-0.95167884383115009</v>
      </c>
      <c r="K2397" s="83">
        <v>38.547074830865576</v>
      </c>
      <c r="L2397" s="83">
        <v>107.46791440022494</v>
      </c>
      <c r="M2397" s="105">
        <v>-0.64131550290153494</v>
      </c>
      <c r="N2397" s="83">
        <v>401.82758029936065</v>
      </c>
      <c r="O2397" s="105">
        <v>-0.90407060958297558</v>
      </c>
      <c r="P2397" s="83">
        <v>443.72160532296033</v>
      </c>
      <c r="Q2397" s="105">
        <v>-0.91312779371468888</v>
      </c>
      <c r="R2397" s="83">
        <v>11.653123595231152</v>
      </c>
      <c r="S2397" s="83">
        <v>65.246633225926701</v>
      </c>
      <c r="T2397" s="105">
        <v>-0.82139885203148522</v>
      </c>
      <c r="U2397" s="83">
        <v>143.04537869622715</v>
      </c>
      <c r="V2397" s="105">
        <v>-0.918535476633762</v>
      </c>
      <c r="W2397" s="83">
        <v>241.66741336831882</v>
      </c>
      <c r="X2397" s="105">
        <v>-0.95178032721577177</v>
      </c>
      <c r="Y2397" s="81">
        <v>582.6265115523338</v>
      </c>
      <c r="Z2397" s="80"/>
      <c r="AA2397" s="83">
        <v>11.653123595231152</v>
      </c>
      <c r="AB2397" s="80"/>
      <c r="AC2397" s="84">
        <v>15.11467508517172</v>
      </c>
      <c r="AD2397" s="84">
        <v>30.351495363327153</v>
      </c>
      <c r="AE2397" s="105">
        <v>-0.50201217751418103</v>
      </c>
      <c r="AF2397" s="84">
        <v>17.645543148264572</v>
      </c>
      <c r="AG2397" s="105">
        <v>-0.1434281757057595</v>
      </c>
      <c r="AH2397" s="84">
        <v>27.173297910055776</v>
      </c>
      <c r="AI2397" s="105">
        <v>-0.44376736547762319</v>
      </c>
      <c r="AJ2397" s="84">
        <v>49.997454055216927</v>
      </c>
      <c r="AK2397" s="84">
        <v>49.99203398480855</v>
      </c>
      <c r="AL2397" s="105">
        <v>1.0841868146480945E-4</v>
      </c>
      <c r="AM2397" s="84">
        <v>49.567948094237373</v>
      </c>
      <c r="AN2397" s="105">
        <v>8.6649937609478648E-3</v>
      </c>
      <c r="AO2397" s="84">
        <v>49.892450134320192</v>
      </c>
      <c r="AP2397" s="105">
        <v>2.1046054185361479E-3</v>
      </c>
      <c r="AQ2397" s="108">
        <v>9.6174456738222622E-4</v>
      </c>
      <c r="AR2397" s="108">
        <v>8.9304112572306793E-5</v>
      </c>
    </row>
    <row r="2398" spans="1:44" x14ac:dyDescent="0.25">
      <c r="A2398" s="80" t="s">
        <v>326</v>
      </c>
      <c r="B2398" s="80" t="s">
        <v>358</v>
      </c>
      <c r="C2398" s="80" t="s">
        <v>290</v>
      </c>
      <c r="D2398" s="81">
        <v>3648193.0226192917</v>
      </c>
      <c r="E2398" s="81">
        <v>4581727.4372953875</v>
      </c>
      <c r="F2398" s="105">
        <v>-0.20375162587741472</v>
      </c>
      <c r="G2398" s="81">
        <v>4059882.4173436807</v>
      </c>
      <c r="H2398" s="105">
        <v>-0.10140426554366842</v>
      </c>
      <c r="I2398" s="81">
        <v>4740052.3351734281</v>
      </c>
      <c r="J2398" s="105">
        <v>-0.23034752263219213</v>
      </c>
      <c r="K2398" s="83">
        <v>954807.4726606434</v>
      </c>
      <c r="L2398" s="83">
        <v>1259576.4434643735</v>
      </c>
      <c r="M2398" s="105">
        <v>-0.24196147235453624</v>
      </c>
      <c r="N2398" s="83">
        <v>1264028.2033226697</v>
      </c>
      <c r="O2398" s="105">
        <v>-0.244631195608767</v>
      </c>
      <c r="P2398" s="83">
        <v>1543472.8035666288</v>
      </c>
      <c r="Q2398" s="105">
        <v>-0.38139015442689261</v>
      </c>
      <c r="R2398" s="83">
        <v>545493.7091649099</v>
      </c>
      <c r="S2398" s="83">
        <v>731473.52919083822</v>
      </c>
      <c r="T2398" s="105">
        <v>-0.25425365731506466</v>
      </c>
      <c r="U2398" s="83">
        <v>657108.39948928962</v>
      </c>
      <c r="V2398" s="105">
        <v>-0.16985734836311273</v>
      </c>
      <c r="W2398" s="83">
        <v>799980.09685491177</v>
      </c>
      <c r="X2398" s="105">
        <v>-0.31811589899611808</v>
      </c>
      <c r="Y2398" s="81">
        <v>3597260.0217824378</v>
      </c>
      <c r="Z2398" s="82">
        <v>50933.000836853913</v>
      </c>
      <c r="AA2398" s="83">
        <v>528657.26139058475</v>
      </c>
      <c r="AB2398" s="83">
        <v>16836.447774325152</v>
      </c>
      <c r="AC2398" s="84">
        <v>3.8208676901672392</v>
      </c>
      <c r="AD2398" s="84">
        <v>3.6375143891177251</v>
      </c>
      <c r="AE2398" s="105">
        <v>5.040620639138866E-2</v>
      </c>
      <c r="AF2398" s="84">
        <v>3.2118606267421317</v>
      </c>
      <c r="AG2398" s="105">
        <v>0.18961192100132879</v>
      </c>
      <c r="AH2398" s="84">
        <v>3.071030681085019</v>
      </c>
      <c r="AI2398" s="105">
        <v>0.24416461017488009</v>
      </c>
      <c r="AJ2398" s="84">
        <v>6.6878736845641518</v>
      </c>
      <c r="AK2398" s="84">
        <v>6.2636954783090104</v>
      </c>
      <c r="AL2398" s="105">
        <v>6.7720119492407915E-2</v>
      </c>
      <c r="AM2398" s="84">
        <v>6.1784059076083286</v>
      </c>
      <c r="AN2398" s="105">
        <v>8.2459421503602526E-2</v>
      </c>
      <c r="AO2398" s="84">
        <v>5.9252128319301258</v>
      </c>
      <c r="AP2398" s="105">
        <v>0.12871450769230694</v>
      </c>
      <c r="AQ2398" s="108">
        <v>6.0220909119249511</v>
      </c>
      <c r="AR2398" s="108">
        <v>4.1804097598933927</v>
      </c>
    </row>
    <row r="2399" spans="1:44" x14ac:dyDescent="0.25">
      <c r="A2399" s="80" t="s">
        <v>326</v>
      </c>
      <c r="B2399" s="80" t="s">
        <v>358</v>
      </c>
      <c r="C2399" s="80" t="s">
        <v>291</v>
      </c>
      <c r="D2399" s="81">
        <v>2119984.587555856</v>
      </c>
      <c r="E2399" s="81">
        <v>2256966.7921238495</v>
      </c>
      <c r="F2399" s="105">
        <v>-6.0693052749389645E-2</v>
      </c>
      <c r="G2399" s="81">
        <v>1700827.3887798258</v>
      </c>
      <c r="H2399" s="105">
        <v>0.24644311441664504</v>
      </c>
      <c r="I2399" s="81">
        <v>1191532.9356394708</v>
      </c>
      <c r="J2399" s="105">
        <v>0.77920771146632595</v>
      </c>
      <c r="K2399" s="83">
        <v>427457.02860948141</v>
      </c>
      <c r="L2399" s="83">
        <v>508112.20877544081</v>
      </c>
      <c r="M2399" s="105">
        <v>-0.15873497777260615</v>
      </c>
      <c r="N2399" s="83">
        <v>402935.51699350332</v>
      </c>
      <c r="O2399" s="105">
        <v>6.0857160964476256E-2</v>
      </c>
      <c r="P2399" s="83">
        <v>308709.34178024658</v>
      </c>
      <c r="Q2399" s="105">
        <v>0.38465854691810669</v>
      </c>
      <c r="R2399" s="83">
        <v>127887.2882170084</v>
      </c>
      <c r="S2399" s="83">
        <v>151445.46134533107</v>
      </c>
      <c r="T2399" s="105">
        <v>-0.15555549119167411</v>
      </c>
      <c r="U2399" s="83">
        <v>118583.9322950589</v>
      </c>
      <c r="V2399" s="105">
        <v>7.8453764703982201E-2</v>
      </c>
      <c r="W2399" s="83">
        <v>85551.257279278361</v>
      </c>
      <c r="X2399" s="105">
        <v>0.49486158689083798</v>
      </c>
      <c r="Y2399" s="81">
        <v>2094166.8260287633</v>
      </c>
      <c r="Z2399" s="82">
        <v>25817.761527092545</v>
      </c>
      <c r="AA2399" s="83">
        <v>124175.57943525884</v>
      </c>
      <c r="AB2399" s="83">
        <v>3711.708781749559</v>
      </c>
      <c r="AC2399" s="84">
        <v>4.9595267960668936</v>
      </c>
      <c r="AD2399" s="84">
        <v>4.441866881260693</v>
      </c>
      <c r="AE2399" s="105">
        <v>0.11654106902440042</v>
      </c>
      <c r="AF2399" s="84">
        <v>4.2210907627863659</v>
      </c>
      <c r="AG2399" s="105">
        <v>0.17493962456118378</v>
      </c>
      <c r="AH2399" s="84">
        <v>3.8597242596165371</v>
      </c>
      <c r="AI2399" s="105">
        <v>0.28494329192304058</v>
      </c>
      <c r="AJ2399" s="84">
        <v>16.576976626156249</v>
      </c>
      <c r="AK2399" s="84">
        <v>14.902835463503507</v>
      </c>
      <c r="AL2399" s="105">
        <v>0.11233708959296045</v>
      </c>
      <c r="AM2399" s="84">
        <v>14.342814881090725</v>
      </c>
      <c r="AN2399" s="105">
        <v>0.15576870813629462</v>
      </c>
      <c r="AO2399" s="84">
        <v>13.92770806102549</v>
      </c>
      <c r="AP2399" s="105">
        <v>0.1902156875720509</v>
      </c>
      <c r="AQ2399" s="108">
        <v>3.4994694192400368</v>
      </c>
      <c r="AR2399" s="108">
        <v>0.98006862195922828</v>
      </c>
    </row>
    <row r="2400" spans="1:44" x14ac:dyDescent="0.25">
      <c r="A2400" s="80" t="s">
        <v>326</v>
      </c>
      <c r="B2400" s="80" t="s">
        <v>358</v>
      </c>
      <c r="C2400" s="80" t="s">
        <v>292</v>
      </c>
      <c r="D2400" s="81">
        <v>35090751.905219659</v>
      </c>
      <c r="E2400" s="81">
        <v>38677106.999568753</v>
      </c>
      <c r="F2400" s="105">
        <v>-9.2725526094521019E-2</v>
      </c>
      <c r="G2400" s="81">
        <v>36748270.224420168</v>
      </c>
      <c r="H2400" s="105">
        <v>-4.5104662316841376E-2</v>
      </c>
      <c r="I2400" s="81">
        <v>33838933.79347308</v>
      </c>
      <c r="J2400" s="105">
        <v>3.6993426547855139E-2</v>
      </c>
      <c r="K2400" s="83">
        <v>13307613.022253023</v>
      </c>
      <c r="L2400" s="83">
        <v>15049528.067088885</v>
      </c>
      <c r="M2400" s="105">
        <v>-0.11574549295304316</v>
      </c>
      <c r="N2400" s="83">
        <v>14678320.445791744</v>
      </c>
      <c r="O2400" s="105">
        <v>-9.3383124356826552E-2</v>
      </c>
      <c r="P2400" s="83">
        <v>13932694.809403254</v>
      </c>
      <c r="Q2400" s="105">
        <v>-4.4864385224914212E-2</v>
      </c>
      <c r="R2400" s="83">
        <v>8380226.1167733865</v>
      </c>
      <c r="S2400" s="83">
        <v>9614593.5363235045</v>
      </c>
      <c r="T2400" s="105">
        <v>-0.12838477413389687</v>
      </c>
      <c r="U2400" s="83">
        <v>9134300.5760200936</v>
      </c>
      <c r="V2400" s="105">
        <v>-8.2554154307812905E-2</v>
      </c>
      <c r="W2400" s="83">
        <v>8551652.1967843641</v>
      </c>
      <c r="X2400" s="105">
        <v>-2.0045960250282172E-2</v>
      </c>
      <c r="Y2400" s="81">
        <v>34667667.726722889</v>
      </c>
      <c r="Z2400" s="82">
        <v>423084.17849676864</v>
      </c>
      <c r="AA2400" s="83">
        <v>8197725.7641095538</v>
      </c>
      <c r="AB2400" s="83">
        <v>182500.35266383228</v>
      </c>
      <c r="AC2400" s="84">
        <v>2.6368930210504931</v>
      </c>
      <c r="AD2400" s="84">
        <v>2.5699880306645579</v>
      </c>
      <c r="AE2400" s="105">
        <v>2.6033191434216351E-2</v>
      </c>
      <c r="AF2400" s="84">
        <v>2.5035745990240899</v>
      </c>
      <c r="AG2400" s="105">
        <v>5.3251228095368766E-2</v>
      </c>
      <c r="AH2400" s="84">
        <v>2.4287429141586445</v>
      </c>
      <c r="AI2400" s="105">
        <v>8.5702815921114103E-2</v>
      </c>
      <c r="AJ2400" s="84">
        <v>4.1873275752051597</v>
      </c>
      <c r="AK2400" s="84">
        <v>4.0227500885449157</v>
      </c>
      <c r="AL2400" s="105">
        <v>4.0911685547877032E-2</v>
      </c>
      <c r="AM2400" s="84">
        <v>4.0231071792069004</v>
      </c>
      <c r="AN2400" s="105">
        <v>4.0819294312371038E-2</v>
      </c>
      <c r="AO2400" s="84">
        <v>3.9570053850175722</v>
      </c>
      <c r="AP2400" s="105">
        <v>5.8206185682652234E-2</v>
      </c>
      <c r="AQ2400" s="108">
        <v>57.924483937890805</v>
      </c>
      <c r="AR2400" s="108">
        <v>64.222150430119996</v>
      </c>
    </row>
    <row r="2401" spans="1:44" x14ac:dyDescent="0.25">
      <c r="A2401" s="80" t="s">
        <v>326</v>
      </c>
      <c r="B2401" s="80" t="s">
        <v>358</v>
      </c>
      <c r="C2401" s="80" t="s">
        <v>293</v>
      </c>
      <c r="D2401" s="81">
        <v>5835.6401029586796</v>
      </c>
      <c r="E2401" s="81">
        <v>8668.8032259511947</v>
      </c>
      <c r="F2401" s="105">
        <v>-0.32682286691097928</v>
      </c>
      <c r="G2401" s="81">
        <v>10082.488443945645</v>
      </c>
      <c r="H2401" s="105">
        <v>-0.42121033558308935</v>
      </c>
      <c r="I2401" s="81">
        <v>10871.429552861453</v>
      </c>
      <c r="J2401" s="105">
        <v>-0.46321317959304725</v>
      </c>
      <c r="K2401" s="83">
        <v>929.67038808248651</v>
      </c>
      <c r="L2401" s="83">
        <v>1433.5349473556312</v>
      </c>
      <c r="M2401" s="105">
        <v>-0.35148397337825488</v>
      </c>
      <c r="N2401" s="83">
        <v>1657.2198527394912</v>
      </c>
      <c r="O2401" s="105">
        <v>-0.43901807201640658</v>
      </c>
      <c r="P2401" s="83">
        <v>1855.9160114323295</v>
      </c>
      <c r="Q2401" s="105">
        <v>-0.49907733843785301</v>
      </c>
      <c r="R2401" s="83">
        <v>418.69122831386477</v>
      </c>
      <c r="S2401" s="83">
        <v>620.85727094250478</v>
      </c>
      <c r="T2401" s="105">
        <v>-0.32562402357266079</v>
      </c>
      <c r="U2401" s="83">
        <v>710.31129249324749</v>
      </c>
      <c r="V2401" s="105">
        <v>-0.41055248207553308</v>
      </c>
      <c r="W2401" s="83">
        <v>804.9391540082687</v>
      </c>
      <c r="X2401" s="105">
        <v>-0.47984735712140075</v>
      </c>
      <c r="Y2401" s="81">
        <v>5835.6401029586796</v>
      </c>
      <c r="Z2401" s="80"/>
      <c r="AA2401" s="83">
        <v>418.69122831386477</v>
      </c>
      <c r="AB2401" s="80"/>
      <c r="AC2401" s="84">
        <v>6.2771065721423227</v>
      </c>
      <c r="AD2401" s="84">
        <v>6.0471516525928397</v>
      </c>
      <c r="AE2401" s="105">
        <v>3.8026980760584222E-2</v>
      </c>
      <c r="AF2401" s="84">
        <v>6.0839775888990486</v>
      </c>
      <c r="AG2401" s="105">
        <v>3.1743868287033343E-2</v>
      </c>
      <c r="AH2401" s="84">
        <v>5.8577163437860928</v>
      </c>
      <c r="AI2401" s="105">
        <v>7.1596199566939078E-2</v>
      </c>
      <c r="AJ2401" s="84">
        <v>13.937813138478486</v>
      </c>
      <c r="AK2401" s="84">
        <v>13.962634620983572</v>
      </c>
      <c r="AL2401" s="105">
        <v>-1.7777076589673994E-3</v>
      </c>
      <c r="AM2401" s="84">
        <v>14.194464526328073</v>
      </c>
      <c r="AN2401" s="105">
        <v>-1.8081089806068176E-2</v>
      </c>
      <c r="AO2401" s="84">
        <v>13.505902276869211</v>
      </c>
      <c r="AP2401" s="105">
        <v>3.1979415573662483E-2</v>
      </c>
      <c r="AQ2401" s="108">
        <v>9.6329210136093125E-3</v>
      </c>
      <c r="AR2401" s="108">
        <v>3.2086545964105598E-3</v>
      </c>
    </row>
    <row r="2402" spans="1:44" x14ac:dyDescent="0.25">
      <c r="A2402" s="80" t="s">
        <v>326</v>
      </c>
      <c r="B2402" s="80" t="s">
        <v>359</v>
      </c>
      <c r="C2402" s="80" t="s">
        <v>281</v>
      </c>
      <c r="D2402" s="81">
        <v>288517847.55447328</v>
      </c>
      <c r="E2402" s="81">
        <v>276609010.70808023</v>
      </c>
      <c r="F2402" s="105">
        <v>4.3052960624486158E-2</v>
      </c>
      <c r="G2402" s="81">
        <v>260803517.77190933</v>
      </c>
      <c r="H2402" s="105">
        <v>0.10626516858105438</v>
      </c>
      <c r="I2402" s="81">
        <v>244218420.86652499</v>
      </c>
      <c r="J2402" s="105">
        <v>0.18139265060664556</v>
      </c>
      <c r="K2402" s="83">
        <v>124134303.32778881</v>
      </c>
      <c r="L2402" s="83">
        <v>126711507.63817172</v>
      </c>
      <c r="M2402" s="105">
        <v>-2.033914960385589E-2</v>
      </c>
      <c r="N2402" s="83">
        <v>122155210.9735269</v>
      </c>
      <c r="O2402" s="105">
        <v>1.6201456642654589E-2</v>
      </c>
      <c r="P2402" s="83">
        <v>114880402.22147575</v>
      </c>
      <c r="Q2402" s="105">
        <v>8.0552478293666172E-2</v>
      </c>
      <c r="R2402" s="83">
        <v>186615471.63305205</v>
      </c>
      <c r="S2402" s="83">
        <v>192114571.29281408</v>
      </c>
      <c r="T2402" s="105">
        <v>-2.8624063353219036E-2</v>
      </c>
      <c r="U2402" s="83">
        <v>186934402.74127764</v>
      </c>
      <c r="V2402" s="105">
        <v>-1.706112430610183E-3</v>
      </c>
      <c r="W2402" s="83">
        <v>176610841.45073387</v>
      </c>
      <c r="X2402" s="105">
        <v>5.6647882429737492E-2</v>
      </c>
      <c r="Y2402" s="80"/>
      <c r="Z2402" s="80"/>
      <c r="AA2402" s="80"/>
      <c r="AB2402" s="80"/>
      <c r="AC2402" s="84">
        <v>2.324239471442584</v>
      </c>
      <c r="AD2402" s="84">
        <v>2.1829825551278663</v>
      </c>
      <c r="AE2402" s="105">
        <v>6.470822040373278E-2</v>
      </c>
      <c r="AF2402" s="84">
        <v>2.1350175378799836</v>
      </c>
      <c r="AG2402" s="105">
        <v>8.8627812280405352E-2</v>
      </c>
      <c r="AH2402" s="84">
        <v>2.125849284508083</v>
      </c>
      <c r="AI2402" s="105">
        <v>9.332279027504442E-2</v>
      </c>
      <c r="AJ2402" s="84">
        <v>1.5460553459457804</v>
      </c>
      <c r="AK2402" s="84">
        <v>1.4398127578073336</v>
      </c>
      <c r="AL2402" s="105">
        <v>7.3789169850280958E-2</v>
      </c>
      <c r="AM2402" s="84">
        <v>1.3951606229104259</v>
      </c>
      <c r="AN2402" s="105">
        <v>0.108155806978393</v>
      </c>
      <c r="AO2402" s="84">
        <v>1.3828053751425586</v>
      </c>
      <c r="AP2402" s="105">
        <v>0.11805708434304556</v>
      </c>
      <c r="AQ2402" s="80"/>
      <c r="AR2402" s="80"/>
    </row>
    <row r="2403" spans="1:44" x14ac:dyDescent="0.25">
      <c r="A2403" s="80" t="s">
        <v>326</v>
      </c>
      <c r="B2403" s="80" t="s">
        <v>359</v>
      </c>
      <c r="C2403" s="80" t="s">
        <v>313</v>
      </c>
      <c r="D2403" s="81">
        <v>146412882.1816425</v>
      </c>
      <c r="E2403" s="81">
        <v>145442293.24487159</v>
      </c>
      <c r="F2403" s="105">
        <v>6.6733610638055564E-3</v>
      </c>
      <c r="G2403" s="81">
        <v>135007528.65491289</v>
      </c>
      <c r="H2403" s="105">
        <v>8.4479388967132057E-2</v>
      </c>
      <c r="I2403" s="81">
        <v>123901639.51338115</v>
      </c>
      <c r="J2403" s="105">
        <v>0.18168639863583222</v>
      </c>
      <c r="K2403" s="83">
        <v>69465961.883126885</v>
      </c>
      <c r="L2403" s="83">
        <v>71940402.307922333</v>
      </c>
      <c r="M2403" s="105">
        <v>-3.4395699014918554E-2</v>
      </c>
      <c r="N2403" s="83">
        <v>68564696.907916814</v>
      </c>
      <c r="O2403" s="105">
        <v>1.3144737975294779E-2</v>
      </c>
      <c r="P2403" s="83">
        <v>64113663.479885183</v>
      </c>
      <c r="Q2403" s="105">
        <v>8.3481400262222019E-2</v>
      </c>
      <c r="R2403" s="83">
        <v>88061182.790081725</v>
      </c>
      <c r="S2403" s="83">
        <v>92570594.739594474</v>
      </c>
      <c r="T2403" s="105">
        <v>-4.8713222186785581E-2</v>
      </c>
      <c r="U2403" s="83">
        <v>89317930.938299879</v>
      </c>
      <c r="V2403" s="105">
        <v>-1.4070502249837231E-2</v>
      </c>
      <c r="W2403" s="83">
        <v>83425596.322514832</v>
      </c>
      <c r="X2403" s="105">
        <v>5.5565517921456489E-2</v>
      </c>
      <c r="Y2403" s="80"/>
      <c r="Z2403" s="80"/>
      <c r="AA2403" s="80"/>
      <c r="AB2403" s="80"/>
      <c r="AC2403" s="84">
        <v>2.1076924325610733</v>
      </c>
      <c r="AD2403" s="84">
        <v>2.0217053085461405</v>
      </c>
      <c r="AE2403" s="105">
        <v>4.253197716375802E-2</v>
      </c>
      <c r="AF2403" s="84">
        <v>1.9690530950093685</v>
      </c>
      <c r="AG2403" s="105">
        <v>7.0409141278663767E-2</v>
      </c>
      <c r="AH2403" s="84">
        <v>1.9325309581202399</v>
      </c>
      <c r="AI2403" s="105">
        <v>9.063837953272004E-2</v>
      </c>
      <c r="AJ2403" s="84">
        <v>1.6626267958569017</v>
      </c>
      <c r="AK2403" s="84">
        <v>1.5711500358619035</v>
      </c>
      <c r="AL2403" s="105">
        <v>5.822280361965286E-2</v>
      </c>
      <c r="AM2403" s="84">
        <v>1.5115389176242229</v>
      </c>
      <c r="AN2403" s="105">
        <v>9.9956326940064982E-2</v>
      </c>
      <c r="AO2403" s="84">
        <v>1.4851753535496477</v>
      </c>
      <c r="AP2403" s="105">
        <v>0.11948181195111784</v>
      </c>
      <c r="AQ2403" s="80"/>
      <c r="AR2403" s="80"/>
    </row>
    <row r="2404" spans="1:44" x14ac:dyDescent="0.25">
      <c r="A2404" s="80" t="s">
        <v>326</v>
      </c>
      <c r="B2404" s="80" t="s">
        <v>359</v>
      </c>
      <c r="C2404" s="80" t="s">
        <v>328</v>
      </c>
      <c r="D2404" s="81">
        <v>4800493.2636459023</v>
      </c>
      <c r="E2404" s="81">
        <v>4973596.9408878218</v>
      </c>
      <c r="F2404" s="105">
        <v>-3.4804524632633248E-2</v>
      </c>
      <c r="G2404" s="81">
        <v>4881433.8517098511</v>
      </c>
      <c r="H2404" s="105">
        <v>-1.6581314122611168E-2</v>
      </c>
      <c r="I2404" s="81">
        <v>4460743.6513787517</v>
      </c>
      <c r="J2404" s="105">
        <v>7.6164343620629002E-2</v>
      </c>
      <c r="K2404" s="83">
        <v>1697725.9672902951</v>
      </c>
      <c r="L2404" s="83">
        <v>1758122.3837460105</v>
      </c>
      <c r="M2404" s="105">
        <v>-3.4352794216196428E-2</v>
      </c>
      <c r="N2404" s="83">
        <v>1829004.1268809547</v>
      </c>
      <c r="O2404" s="105">
        <v>-7.177575909275366E-2</v>
      </c>
      <c r="P2404" s="83">
        <v>1784462.4071278628</v>
      </c>
      <c r="Q2404" s="105">
        <v>-4.8606481980851712E-2</v>
      </c>
      <c r="R2404" s="83">
        <v>1113395.150048146</v>
      </c>
      <c r="S2404" s="83">
        <v>1154862.4691270839</v>
      </c>
      <c r="T2404" s="105">
        <v>-3.5906716329851311E-2</v>
      </c>
      <c r="U2404" s="83">
        <v>1142080.8109751919</v>
      </c>
      <c r="V2404" s="105">
        <v>-2.5117015058288169E-2</v>
      </c>
      <c r="W2404" s="83">
        <v>1106091.029342534</v>
      </c>
      <c r="X2404" s="105">
        <v>6.6035439325040088E-3</v>
      </c>
      <c r="Y2404" s="80"/>
      <c r="Z2404" s="80"/>
      <c r="AA2404" s="80"/>
      <c r="AB2404" s="80"/>
      <c r="AC2404" s="84">
        <v>2.8276019546946491</v>
      </c>
      <c r="AD2404" s="84">
        <v>2.8289253278777089</v>
      </c>
      <c r="AE2404" s="105">
        <v>-4.6780067682187983E-4</v>
      </c>
      <c r="AF2404" s="84">
        <v>2.6689025901949597</v>
      </c>
      <c r="AG2404" s="105">
        <v>5.9462404166686612E-2</v>
      </c>
      <c r="AH2404" s="84">
        <v>2.4997689127889395</v>
      </c>
      <c r="AI2404" s="105">
        <v>0.13114533916655247</v>
      </c>
      <c r="AJ2404" s="84">
        <v>4.3115809004901058</v>
      </c>
      <c r="AK2404" s="84">
        <v>4.3066573499848619</v>
      </c>
      <c r="AL2404" s="105">
        <v>1.1432417545967878E-3</v>
      </c>
      <c r="AM2404" s="84">
        <v>4.274158014739541</v>
      </c>
      <c r="AN2404" s="105">
        <v>8.7556158713624956E-3</v>
      </c>
      <c r="AO2404" s="84">
        <v>4.0328901808653486</v>
      </c>
      <c r="AP2404" s="105">
        <v>6.910446531548195E-2</v>
      </c>
      <c r="AQ2404" s="108">
        <v>100.00000000000001</v>
      </c>
      <c r="AR2404" s="108">
        <v>100</v>
      </c>
    </row>
    <row r="2405" spans="1:44" x14ac:dyDescent="0.25">
      <c r="A2405" s="80" t="s">
        <v>326</v>
      </c>
      <c r="B2405" s="80" t="s">
        <v>359</v>
      </c>
      <c r="C2405" s="80" t="s">
        <v>270</v>
      </c>
      <c r="D2405" s="81">
        <v>2483734.7224436975</v>
      </c>
      <c r="E2405" s="81">
        <v>2504092.0866649495</v>
      </c>
      <c r="F2405" s="105">
        <v>-8.1296388138683787E-3</v>
      </c>
      <c r="G2405" s="81">
        <v>2698483.4537825822</v>
      </c>
      <c r="H2405" s="105">
        <v>-7.9581266669566567E-2</v>
      </c>
      <c r="I2405" s="81">
        <v>2581636.557870151</v>
      </c>
      <c r="J2405" s="105">
        <v>-3.7922392727201874E-2</v>
      </c>
      <c r="K2405" s="83">
        <v>932210.61420790141</v>
      </c>
      <c r="L2405" s="83">
        <v>938668.51805942971</v>
      </c>
      <c r="M2405" s="105">
        <v>-6.8798555904262624E-3</v>
      </c>
      <c r="N2405" s="83">
        <v>1089889.2124463746</v>
      </c>
      <c r="O2405" s="105">
        <v>-0.1446739690950298</v>
      </c>
      <c r="P2405" s="83">
        <v>1095557.5749238243</v>
      </c>
      <c r="Q2405" s="105">
        <v>-0.14909938505722131</v>
      </c>
      <c r="R2405" s="83">
        <v>633362.29031162441</v>
      </c>
      <c r="S2405" s="83">
        <v>655762.22571465943</v>
      </c>
      <c r="T2405" s="105">
        <v>-3.4158624154697594E-2</v>
      </c>
      <c r="U2405" s="83">
        <v>717612.78429704113</v>
      </c>
      <c r="V2405" s="105">
        <v>-0.11740383648257714</v>
      </c>
      <c r="W2405" s="83">
        <v>725970.45649952255</v>
      </c>
      <c r="X2405" s="105">
        <v>-0.12756464861453909</v>
      </c>
      <c r="Y2405" s="80"/>
      <c r="Z2405" s="80"/>
      <c r="AA2405" s="80"/>
      <c r="AB2405" s="80"/>
      <c r="AC2405" s="84">
        <v>2.6643493268461924</v>
      </c>
      <c r="AD2405" s="84">
        <v>2.6677064783655697</v>
      </c>
      <c r="AE2405" s="105">
        <v>-1.2584411165932152E-3</v>
      </c>
      <c r="AF2405" s="84">
        <v>2.4759245462440567</v>
      </c>
      <c r="AG2405" s="105">
        <v>7.610279597897017E-2</v>
      </c>
      <c r="AH2405" s="84">
        <v>2.3564590460247201</v>
      </c>
      <c r="AI2405" s="105">
        <v>0.13065802324927925</v>
      </c>
      <c r="AJ2405" s="84">
        <v>3.9215071064961258</v>
      </c>
      <c r="AK2405" s="84">
        <v>3.818597638703499</v>
      </c>
      <c r="AL2405" s="105">
        <v>2.6949544709708374E-2</v>
      </c>
      <c r="AM2405" s="84">
        <v>3.7603614551348352</v>
      </c>
      <c r="AN2405" s="105">
        <v>4.2853766395579744E-2</v>
      </c>
      <c r="AO2405" s="84">
        <v>3.5561179311872575</v>
      </c>
      <c r="AP2405" s="105">
        <v>0.10274945386495611</v>
      </c>
      <c r="AQ2405" s="80"/>
      <c r="AR2405" s="80"/>
    </row>
    <row r="2406" spans="1:44" x14ac:dyDescent="0.25">
      <c r="A2406" s="80" t="s">
        <v>326</v>
      </c>
      <c r="B2406" s="80" t="s">
        <v>359</v>
      </c>
      <c r="C2406" s="80" t="s">
        <v>271</v>
      </c>
      <c r="D2406" s="81">
        <v>2147913.782792734</v>
      </c>
      <c r="E2406" s="81">
        <v>2167681.2480087993</v>
      </c>
      <c r="F2406" s="105">
        <v>-9.1191752635325883E-3</v>
      </c>
      <c r="G2406" s="81">
        <v>1913616.5264549125</v>
      </c>
      <c r="H2406" s="105">
        <v>0.12243689009723958</v>
      </c>
      <c r="I2406" s="81">
        <v>1609353.5338248254</v>
      </c>
      <c r="J2406" s="105">
        <v>0.33464384154795018</v>
      </c>
      <c r="K2406" s="83">
        <v>724583.30346282769</v>
      </c>
      <c r="L2406" s="83">
        <v>744250.10304934869</v>
      </c>
      <c r="M2406" s="105">
        <v>-2.6424987387898228E-2</v>
      </c>
      <c r="N2406" s="83">
        <v>668048.88146989024</v>
      </c>
      <c r="O2406" s="105">
        <v>8.4626175660299383E-2</v>
      </c>
      <c r="P2406" s="83">
        <v>614865.0317584502</v>
      </c>
      <c r="Q2406" s="105">
        <v>0.17844285499631457</v>
      </c>
      <c r="R2406" s="83">
        <v>464598.31223077455</v>
      </c>
      <c r="S2406" s="83">
        <v>474316.1891127493</v>
      </c>
      <c r="T2406" s="105">
        <v>-2.0488182999093715E-2</v>
      </c>
      <c r="U2406" s="83">
        <v>402206.86914976873</v>
      </c>
      <c r="V2406" s="105">
        <v>0.15512276857154642</v>
      </c>
      <c r="W2406" s="83">
        <v>356378.76218535582</v>
      </c>
      <c r="X2406" s="105">
        <v>0.30366441979259345</v>
      </c>
      <c r="Y2406" s="80"/>
      <c r="Z2406" s="80"/>
      <c r="AA2406" s="80"/>
      <c r="AB2406" s="80"/>
      <c r="AC2406" s="84">
        <v>2.9643434682081735</v>
      </c>
      <c r="AD2406" s="84">
        <v>2.9125709746325259</v>
      </c>
      <c r="AE2406" s="105">
        <v>1.7775530288040332E-2</v>
      </c>
      <c r="AF2406" s="84">
        <v>2.864485787693309</v>
      </c>
      <c r="AG2406" s="105">
        <v>3.4860595553967533E-2</v>
      </c>
      <c r="AH2406" s="84">
        <v>2.6174094324769799</v>
      </c>
      <c r="AI2406" s="105">
        <v>0.13254863049946042</v>
      </c>
      <c r="AJ2406" s="84">
        <v>4.6231631201574954</v>
      </c>
      <c r="AK2406" s="84">
        <v>4.5701186207952134</v>
      </c>
      <c r="AL2406" s="105">
        <v>1.160681018670193E-2</v>
      </c>
      <c r="AM2406" s="84">
        <v>4.7577917565160828</v>
      </c>
      <c r="AN2406" s="105">
        <v>-2.8296454163679045E-2</v>
      </c>
      <c r="AO2406" s="84">
        <v>4.5158514047135787</v>
      </c>
      <c r="AP2406" s="105">
        <v>2.3763340691836391E-2</v>
      </c>
      <c r="AQ2406" s="80"/>
      <c r="AR2406" s="80"/>
    </row>
    <row r="2407" spans="1:44" x14ac:dyDescent="0.25">
      <c r="A2407" s="80" t="s">
        <v>326</v>
      </c>
      <c r="B2407" s="80" t="s">
        <v>359</v>
      </c>
      <c r="C2407" s="80" t="s">
        <v>127</v>
      </c>
      <c r="D2407" s="81">
        <v>168844.75840947032</v>
      </c>
      <c r="E2407" s="81">
        <v>301823.60621407273</v>
      </c>
      <c r="F2407" s="105">
        <v>-0.44058464966549121</v>
      </c>
      <c r="G2407" s="81">
        <v>269333.87147235632</v>
      </c>
      <c r="H2407" s="105">
        <v>-0.373102397086361</v>
      </c>
      <c r="I2407" s="81">
        <v>269753.55968377594</v>
      </c>
      <c r="J2407" s="105">
        <v>-0.37407773744523704</v>
      </c>
      <c r="K2407" s="83">
        <v>40932.049619565973</v>
      </c>
      <c r="L2407" s="83">
        <v>75203.76263723211</v>
      </c>
      <c r="M2407" s="105">
        <v>-0.45571806271164939</v>
      </c>
      <c r="N2407" s="83">
        <v>71066.03296468973</v>
      </c>
      <c r="O2407" s="105">
        <v>-0.42402793694839136</v>
      </c>
      <c r="P2407" s="83">
        <v>74039.800445588189</v>
      </c>
      <c r="Q2407" s="105">
        <v>-0.44716153510371881</v>
      </c>
      <c r="R2407" s="83">
        <v>15434.547505747401</v>
      </c>
      <c r="S2407" s="83">
        <v>24784.054299675223</v>
      </c>
      <c r="T2407" s="105">
        <v>-0.3772387955932755</v>
      </c>
      <c r="U2407" s="83">
        <v>22261.157528382231</v>
      </c>
      <c r="V2407" s="105">
        <v>-0.30666015520222301</v>
      </c>
      <c r="W2407" s="83">
        <v>23741.810657655504</v>
      </c>
      <c r="X2407" s="105">
        <v>-0.3499001517489333</v>
      </c>
      <c r="Y2407" s="80"/>
      <c r="Z2407" s="80"/>
      <c r="AA2407" s="80"/>
      <c r="AB2407" s="80"/>
      <c r="AC2407" s="84">
        <v>4.1250013126330387</v>
      </c>
      <c r="AD2407" s="84">
        <v>4.0134109734643113</v>
      </c>
      <c r="AE2407" s="105">
        <v>2.7804363895582922E-2</v>
      </c>
      <c r="AF2407" s="84">
        <v>3.789910034885148</v>
      </c>
      <c r="AG2407" s="105">
        <v>8.8416683948553287E-2</v>
      </c>
      <c r="AH2407" s="84">
        <v>3.6433588159387016</v>
      </c>
      <c r="AI2407" s="105">
        <v>0.13219738187391331</v>
      </c>
      <c r="AJ2407" s="84">
        <v>10.939404498032557</v>
      </c>
      <c r="AK2407" s="84">
        <v>12.178136900629205</v>
      </c>
      <c r="AL2407" s="105">
        <v>-0.1017177268332931</v>
      </c>
      <c r="AM2407" s="84">
        <v>12.098825999005875</v>
      </c>
      <c r="AN2407" s="105">
        <v>-9.5829256579818917E-2</v>
      </c>
      <c r="AO2407" s="84">
        <v>11.361962386672239</v>
      </c>
      <c r="AP2407" s="105">
        <v>-3.7190572742552747E-2</v>
      </c>
      <c r="AQ2407" s="80"/>
      <c r="AR2407" s="80"/>
    </row>
    <row r="2408" spans="1:44" x14ac:dyDescent="0.25">
      <c r="A2408" s="80" t="s">
        <v>326</v>
      </c>
      <c r="B2408" s="80" t="s">
        <v>359</v>
      </c>
      <c r="C2408" s="80" t="s">
        <v>282</v>
      </c>
      <c r="D2408" s="81">
        <v>44374.171464202402</v>
      </c>
      <c r="E2408" s="81">
        <v>139952.90396747232</v>
      </c>
      <c r="F2408" s="105">
        <v>-0.68293497164935002</v>
      </c>
      <c r="G2408" s="81">
        <v>129819.88255672694</v>
      </c>
      <c r="H2408" s="105">
        <v>-0.65818663065873306</v>
      </c>
      <c r="I2408" s="81">
        <v>122237.82058441639</v>
      </c>
      <c r="J2408" s="105">
        <v>-0.63698492617055469</v>
      </c>
      <c r="K2408" s="83">
        <v>13403.85684956188</v>
      </c>
      <c r="L2408" s="83">
        <v>39143.908981069872</v>
      </c>
      <c r="M2408" s="105">
        <v>-0.65757490249519968</v>
      </c>
      <c r="N2408" s="83">
        <v>37527.589644426007</v>
      </c>
      <c r="O2408" s="105">
        <v>-0.64282659833569233</v>
      </c>
      <c r="P2408" s="83">
        <v>37119.960648659522</v>
      </c>
      <c r="Q2408" s="105">
        <v>-0.63890433569072436</v>
      </c>
      <c r="R2408" s="83">
        <v>7369.1882918130786</v>
      </c>
      <c r="S2408" s="83">
        <v>14167.113381307918</v>
      </c>
      <c r="T2408" s="105">
        <v>-0.47983840508144854</v>
      </c>
      <c r="U2408" s="83">
        <v>12488.291647103304</v>
      </c>
      <c r="V2408" s="105">
        <v>-0.40991222017765866</v>
      </c>
      <c r="W2408" s="83">
        <v>13462.346113136871</v>
      </c>
      <c r="X2408" s="105">
        <v>-0.45260742593580677</v>
      </c>
      <c r="Y2408" s="80"/>
      <c r="Z2408" s="80"/>
      <c r="AA2408" s="80"/>
      <c r="AB2408" s="80"/>
      <c r="AC2408" s="84">
        <v>3.3105524747269155</v>
      </c>
      <c r="AD2408" s="84">
        <v>3.5753430766241059</v>
      </c>
      <c r="AE2408" s="105">
        <v>-7.4060194007230698E-2</v>
      </c>
      <c r="AF2408" s="84">
        <v>3.4593184317663512</v>
      </c>
      <c r="AG2408" s="105">
        <v>-4.3004412566747967E-2</v>
      </c>
      <c r="AH2408" s="84">
        <v>3.293048226569999</v>
      </c>
      <c r="AI2408" s="105">
        <v>5.3155152772083021E-3</v>
      </c>
      <c r="AJ2408" s="84">
        <v>6.0215819852914629</v>
      </c>
      <c r="AK2408" s="84">
        <v>9.8787170117609211</v>
      </c>
      <c r="AL2408" s="105">
        <v>-0.39044898460776012</v>
      </c>
      <c r="AM2408" s="84">
        <v>10.395327577638614</v>
      </c>
      <c r="AN2408" s="105">
        <v>-0.42074148791188781</v>
      </c>
      <c r="AO2408" s="84">
        <v>9.0799790435586765</v>
      </c>
      <c r="AP2408" s="105">
        <v>-0.33682864724636513</v>
      </c>
      <c r="AQ2408" s="108">
        <v>0.92436691454704589</v>
      </c>
      <c r="AR2408" s="108">
        <v>0.66186639051682739</v>
      </c>
    </row>
    <row r="2409" spans="1:44" x14ac:dyDescent="0.25">
      <c r="A2409" s="80" t="s">
        <v>326</v>
      </c>
      <c r="B2409" s="80" t="s">
        <v>359</v>
      </c>
      <c r="C2409" s="80" t="s">
        <v>285</v>
      </c>
      <c r="D2409" s="81">
        <v>1760617.4112764942</v>
      </c>
      <c r="E2409" s="81">
        <v>1791826.0937401687</v>
      </c>
      <c r="F2409" s="105">
        <v>-1.7417249683272063E-2</v>
      </c>
      <c r="G2409" s="81">
        <v>1502509.0123465967</v>
      </c>
      <c r="H2409" s="105">
        <v>0.17178492562037118</v>
      </c>
      <c r="I2409" s="81">
        <v>1195824.2777530516</v>
      </c>
      <c r="J2409" s="105">
        <v>0.47230445478551941</v>
      </c>
      <c r="K2409" s="83">
        <v>588270.10274982511</v>
      </c>
      <c r="L2409" s="83">
        <v>622148.2136750652</v>
      </c>
      <c r="M2409" s="105">
        <v>-5.4453440804917125E-2</v>
      </c>
      <c r="N2409" s="83">
        <v>513888.27068872744</v>
      </c>
      <c r="O2409" s="105">
        <v>0.14474319867509147</v>
      </c>
      <c r="P2409" s="83">
        <v>465399.15373300068</v>
      </c>
      <c r="Q2409" s="105">
        <v>0.26401197344530508</v>
      </c>
      <c r="R2409" s="83">
        <v>399099.54674275697</v>
      </c>
      <c r="S2409" s="83">
        <v>414854.27063629229</v>
      </c>
      <c r="T2409" s="105">
        <v>-3.7976525755348142E-2</v>
      </c>
      <c r="U2409" s="83">
        <v>326082.38229468971</v>
      </c>
      <c r="V2409" s="105">
        <v>0.22392244540853365</v>
      </c>
      <c r="W2409" s="83">
        <v>280698.78198435612</v>
      </c>
      <c r="X2409" s="105">
        <v>0.4218071910443828</v>
      </c>
      <c r="Y2409" s="80"/>
      <c r="Z2409" s="80"/>
      <c r="AA2409" s="80"/>
      <c r="AB2409" s="80"/>
      <c r="AC2409" s="84">
        <v>2.9928724969136087</v>
      </c>
      <c r="AD2409" s="84">
        <v>2.8800630691451303</v>
      </c>
      <c r="AE2409" s="105">
        <v>3.9169082433310326E-2</v>
      </c>
      <c r="AF2409" s="84">
        <v>2.9238048386138336</v>
      </c>
      <c r="AG2409" s="105">
        <v>2.3622526848447203E-2</v>
      </c>
      <c r="AH2409" s="84">
        <v>2.5694595019377613</v>
      </c>
      <c r="AI2409" s="105">
        <v>0.16478679452099942</v>
      </c>
      <c r="AJ2409" s="84">
        <v>4.4114743442976527</v>
      </c>
      <c r="AK2409" s="84">
        <v>4.3191699364500078</v>
      </c>
      <c r="AL2409" s="105">
        <v>2.1370867367055103E-2</v>
      </c>
      <c r="AM2409" s="84">
        <v>4.6077589404653496</v>
      </c>
      <c r="AN2409" s="105">
        <v>-4.2598712021135722E-2</v>
      </c>
      <c r="AO2409" s="84">
        <v>4.2601691011958049</v>
      </c>
      <c r="AP2409" s="105">
        <v>3.5516252878172672E-2</v>
      </c>
      <c r="AQ2409" s="108">
        <v>36.675760480899669</v>
      </c>
      <c r="AR2409" s="108">
        <v>35.845274404644108</v>
      </c>
    </row>
    <row r="2410" spans="1:44" x14ac:dyDescent="0.25">
      <c r="A2410" s="80" t="s">
        <v>326</v>
      </c>
      <c r="B2410" s="80" t="s">
        <v>359</v>
      </c>
      <c r="C2410" s="80" t="s">
        <v>286</v>
      </c>
      <c r="D2410" s="81">
        <v>3901.6964581179618</v>
      </c>
      <c r="E2410" s="81">
        <v>4321.1633236789703</v>
      </c>
      <c r="F2410" s="105">
        <v>-9.7072670977842376E-2</v>
      </c>
      <c r="G2410" s="81">
        <v>2967.0934415388106</v>
      </c>
      <c r="H2410" s="105">
        <v>0.3149894113528296</v>
      </c>
      <c r="I2410" s="81">
        <v>2146.2315766370298</v>
      </c>
      <c r="J2410" s="105">
        <v>0.81792892276405826</v>
      </c>
      <c r="K2410" s="83">
        <v>821.87336659431458</v>
      </c>
      <c r="L2410" s="83">
        <v>1260.647097960375</v>
      </c>
      <c r="M2410" s="105">
        <v>-0.34805436991522914</v>
      </c>
      <c r="N2410" s="83">
        <v>903.50468027591705</v>
      </c>
      <c r="O2410" s="105">
        <v>-9.0349630127730465E-2</v>
      </c>
      <c r="P2410" s="83">
        <v>783.91565215587616</v>
      </c>
      <c r="Q2410" s="105">
        <v>4.8420661501080459E-2</v>
      </c>
      <c r="R2410" s="83">
        <v>179.82589261083604</v>
      </c>
      <c r="S2410" s="83">
        <v>276.76607788402265</v>
      </c>
      <c r="T2410" s="105">
        <v>-0.35026035710130954</v>
      </c>
      <c r="U2410" s="83">
        <v>197.68682404437067</v>
      </c>
      <c r="V2410" s="105">
        <v>-9.0349630127730507E-2</v>
      </c>
      <c r="W2410" s="83">
        <v>171.52074469170566</v>
      </c>
      <c r="X2410" s="105">
        <v>4.8420661501080778E-2</v>
      </c>
      <c r="Y2410" s="80"/>
      <c r="Z2410" s="80"/>
      <c r="AA2410" s="80"/>
      <c r="AB2410" s="80"/>
      <c r="AC2410" s="84">
        <v>4.7473207147298648</v>
      </c>
      <c r="AD2410" s="84">
        <v>3.4277343204694342</v>
      </c>
      <c r="AE2410" s="105">
        <v>0.38497335875194405</v>
      </c>
      <c r="AF2410" s="84">
        <v>3.283982370332275</v>
      </c>
      <c r="AG2410" s="105">
        <v>0.44559872111905657</v>
      </c>
      <c r="AH2410" s="84">
        <v>2.7378348304879445</v>
      </c>
      <c r="AI2410" s="105">
        <v>0.7339689969112505</v>
      </c>
      <c r="AJ2410" s="84">
        <v>21.697078220886038</v>
      </c>
      <c r="AK2410" s="84">
        <v>15.61305257029993</v>
      </c>
      <c r="AL2410" s="105">
        <v>0.38967560143616636</v>
      </c>
      <c r="AM2410" s="84">
        <v>15.009060193474749</v>
      </c>
      <c r="AN2410" s="105">
        <v>0.44559872111905663</v>
      </c>
      <c r="AO2410" s="84">
        <v>12.512956263656058</v>
      </c>
      <c r="AP2410" s="105">
        <v>0.73396899691125006</v>
      </c>
      <c r="AQ2410" s="108">
        <v>8.1276990588977166E-2</v>
      </c>
      <c r="AR2410" s="108">
        <v>1.6151129507170917E-2</v>
      </c>
    </row>
    <row r="2411" spans="1:44" x14ac:dyDescent="0.25">
      <c r="A2411" s="80" t="s">
        <v>326</v>
      </c>
      <c r="B2411" s="80" t="s">
        <v>359</v>
      </c>
      <c r="C2411" s="80" t="s">
        <v>287</v>
      </c>
      <c r="D2411" s="80"/>
      <c r="E2411" s="81">
        <v>0.55740052461624146</v>
      </c>
      <c r="F2411" s="105">
        <v>-1</v>
      </c>
      <c r="G2411" s="80"/>
      <c r="H2411" s="80"/>
      <c r="I2411" s="81">
        <v>30.634515239000322</v>
      </c>
      <c r="J2411" s="105">
        <v>-1</v>
      </c>
      <c r="K2411" s="80"/>
      <c r="L2411" s="83">
        <v>1.1148010243147377E-2</v>
      </c>
      <c r="M2411" s="105">
        <v>-1</v>
      </c>
      <c r="N2411" s="80"/>
      <c r="O2411" s="80"/>
      <c r="P2411" s="83">
        <v>0.66966888431226579</v>
      </c>
      <c r="Q2411" s="105">
        <v>-1</v>
      </c>
      <c r="R2411" s="80"/>
      <c r="S2411" s="83">
        <v>1.1148010243147377E-2</v>
      </c>
      <c r="T2411" s="105">
        <v>-1</v>
      </c>
      <c r="U2411" s="80"/>
      <c r="V2411" s="80"/>
      <c r="W2411" s="83">
        <v>0.61291733554670458</v>
      </c>
      <c r="X2411" s="105">
        <v>-1</v>
      </c>
      <c r="Y2411" s="80"/>
      <c r="Z2411" s="80"/>
      <c r="AA2411" s="80"/>
      <c r="AB2411" s="80"/>
      <c r="AC2411" s="80"/>
      <c r="AD2411" s="84">
        <v>50.000001117587118</v>
      </c>
      <c r="AE2411" s="105">
        <v>-1</v>
      </c>
      <c r="AF2411" s="80"/>
      <c r="AG2411" s="80"/>
      <c r="AH2411" s="84">
        <v>45.745764745305806</v>
      </c>
      <c r="AI2411" s="105">
        <v>-1</v>
      </c>
      <c r="AJ2411" s="80"/>
      <c r="AK2411" s="84">
        <v>50.000001117587118</v>
      </c>
      <c r="AL2411" s="105">
        <v>-1</v>
      </c>
      <c r="AM2411" s="80"/>
      <c r="AN2411" s="80"/>
      <c r="AO2411" s="84">
        <v>49.981479495395931</v>
      </c>
      <c r="AP2411" s="105">
        <v>-1</v>
      </c>
      <c r="AQ2411" s="80"/>
      <c r="AR2411" s="80"/>
    </row>
    <row r="2412" spans="1:44" x14ac:dyDescent="0.25">
      <c r="A2412" s="80" t="s">
        <v>326</v>
      </c>
      <c r="B2412" s="80" t="s">
        <v>359</v>
      </c>
      <c r="C2412" s="80" t="s">
        <v>288</v>
      </c>
      <c r="D2412" s="81">
        <v>4533.524113292694</v>
      </c>
      <c r="E2412" s="81">
        <v>6066.7202290606501</v>
      </c>
      <c r="F2412" s="105">
        <v>-0.25272240318972988</v>
      </c>
      <c r="G2412" s="81">
        <v>2888.8387318611144</v>
      </c>
      <c r="H2412" s="105">
        <v>0.56932405512716255</v>
      </c>
      <c r="I2412" s="81">
        <v>1833.3804245448111</v>
      </c>
      <c r="J2412" s="105">
        <v>1.4727678187238584</v>
      </c>
      <c r="K2412" s="83">
        <v>1424.4982094906618</v>
      </c>
      <c r="L2412" s="83">
        <v>1859.5013280005694</v>
      </c>
      <c r="M2412" s="105">
        <v>-0.23393536318559402</v>
      </c>
      <c r="N2412" s="83">
        <v>928.94662777527174</v>
      </c>
      <c r="O2412" s="105">
        <v>0.53345538580852958</v>
      </c>
      <c r="P2412" s="83">
        <v>664.87466319578834</v>
      </c>
      <c r="Q2412" s="105">
        <v>1.1425063825468471</v>
      </c>
      <c r="R2412" s="83">
        <v>270.05933455125171</v>
      </c>
      <c r="S2412" s="83">
        <v>353.59268501873123</v>
      </c>
      <c r="T2412" s="105">
        <v>-0.23624173804119963</v>
      </c>
      <c r="U2412" s="83">
        <v>175.87111520736141</v>
      </c>
      <c r="V2412" s="105">
        <v>0.5355525222708537</v>
      </c>
      <c r="W2412" s="83">
        <v>130.3976841839204</v>
      </c>
      <c r="X2412" s="105">
        <v>1.0710439471482061</v>
      </c>
      <c r="Y2412" s="80"/>
      <c r="Z2412" s="80"/>
      <c r="AA2412" s="80"/>
      <c r="AB2412" s="80"/>
      <c r="AC2412" s="84">
        <v>3.1825411103280246</v>
      </c>
      <c r="AD2412" s="84">
        <v>3.2625522432855139</v>
      </c>
      <c r="AE2412" s="105">
        <v>-2.4524092486842463E-2</v>
      </c>
      <c r="AF2412" s="84">
        <v>3.1098005477231512</v>
      </c>
      <c r="AG2412" s="105">
        <v>2.3390748534702837E-2</v>
      </c>
      <c r="AH2412" s="84">
        <v>2.7574827648454519</v>
      </c>
      <c r="AI2412" s="105">
        <v>0.15414723562429805</v>
      </c>
      <c r="AJ2412" s="84">
        <v>16.787140947473247</v>
      </c>
      <c r="AK2412" s="84">
        <v>17.15736915977001</v>
      </c>
      <c r="AL2412" s="105">
        <v>-2.1578378879021871E-2</v>
      </c>
      <c r="AM2412" s="84">
        <v>16.425885106005154</v>
      </c>
      <c r="AN2412" s="105">
        <v>2.1993082207547004E-2</v>
      </c>
      <c r="AO2412" s="84">
        <v>14.059915527018914</v>
      </c>
      <c r="AP2412" s="105">
        <v>0.19397167893458742</v>
      </c>
      <c r="AQ2412" s="108">
        <v>9.4438714196831336E-2</v>
      </c>
      <c r="AR2412" s="108">
        <v>2.425547969555765E-2</v>
      </c>
    </row>
    <row r="2413" spans="1:44" x14ac:dyDescent="0.25">
      <c r="A2413" s="80" t="s">
        <v>326</v>
      </c>
      <c r="B2413" s="80" t="s">
        <v>359</v>
      </c>
      <c r="C2413" s="80" t="s">
        <v>290</v>
      </c>
      <c r="D2413" s="81">
        <v>387296.37151623965</v>
      </c>
      <c r="E2413" s="81">
        <v>375855.15426863072</v>
      </c>
      <c r="F2413" s="105">
        <v>3.0440495807147239E-2</v>
      </c>
      <c r="G2413" s="81">
        <v>411107.51410831569</v>
      </c>
      <c r="H2413" s="105">
        <v>-5.7919502258969774E-2</v>
      </c>
      <c r="I2413" s="81">
        <v>413529.25607177377</v>
      </c>
      <c r="J2413" s="105">
        <v>-6.3436586820307159E-2</v>
      </c>
      <c r="K2413" s="83">
        <v>136313.20071300256</v>
      </c>
      <c r="L2413" s="83">
        <v>122101.88937428348</v>
      </c>
      <c r="M2413" s="105">
        <v>0.11638895525323625</v>
      </c>
      <c r="N2413" s="83">
        <v>154160.6107811628</v>
      </c>
      <c r="O2413" s="105">
        <v>-0.11577153189601305</v>
      </c>
      <c r="P2413" s="83">
        <v>149465.87802544955</v>
      </c>
      <c r="Q2413" s="105">
        <v>-8.7997859352269586E-2</v>
      </c>
      <c r="R2413" s="83">
        <v>65498.765488017481</v>
      </c>
      <c r="S2413" s="83">
        <v>59461.918476457045</v>
      </c>
      <c r="T2413" s="105">
        <v>0.10152459197815195</v>
      </c>
      <c r="U2413" s="83">
        <v>76124.486855079056</v>
      </c>
      <c r="V2413" s="105">
        <v>-0.13958348760091013</v>
      </c>
      <c r="W2413" s="83">
        <v>75679.98020099978</v>
      </c>
      <c r="X2413" s="105">
        <v>-0.13452982791409079</v>
      </c>
      <c r="Y2413" s="80"/>
      <c r="Z2413" s="80"/>
      <c r="AA2413" s="80"/>
      <c r="AB2413" s="80"/>
      <c r="AC2413" s="84">
        <v>2.8412242504059733</v>
      </c>
      <c r="AD2413" s="84">
        <v>3.0782091595364909</v>
      </c>
      <c r="AE2413" s="105">
        <v>-7.6987916300724088E-2</v>
      </c>
      <c r="AF2413" s="84">
        <v>2.6667480884069628</v>
      </c>
      <c r="AG2413" s="105">
        <v>6.5426563070393892E-2</v>
      </c>
      <c r="AH2413" s="84">
        <v>2.766713456842385</v>
      </c>
      <c r="AI2413" s="105">
        <v>2.6931156668687502E-2</v>
      </c>
      <c r="AJ2413" s="84">
        <v>5.9130331484964049</v>
      </c>
      <c r="AK2413" s="84">
        <v>6.3209389118086445</v>
      </c>
      <c r="AL2413" s="105">
        <v>-6.4532464085390651E-2</v>
      </c>
      <c r="AM2413" s="84">
        <v>5.4004635182757417</v>
      </c>
      <c r="AN2413" s="105">
        <v>9.491215494486227E-2</v>
      </c>
      <c r="AO2413" s="84">
        <v>5.4641829315160253</v>
      </c>
      <c r="AP2413" s="105">
        <v>8.2144068492203126E-2</v>
      </c>
      <c r="AQ2413" s="108">
        <v>8.0678453285047205</v>
      </c>
      <c r="AR2413" s="108">
        <v>5.8827960122859482</v>
      </c>
    </row>
    <row r="2414" spans="1:44" x14ac:dyDescent="0.25">
      <c r="A2414" s="80" t="s">
        <v>326</v>
      </c>
      <c r="B2414" s="80" t="s">
        <v>359</v>
      </c>
      <c r="C2414" s="80" t="s">
        <v>291</v>
      </c>
      <c r="D2414" s="81">
        <v>115981.4317642057</v>
      </c>
      <c r="E2414" s="81">
        <v>151456.57164778709</v>
      </c>
      <c r="F2414" s="105">
        <v>-0.23422648154270242</v>
      </c>
      <c r="G2414" s="81">
        <v>133548.60469564557</v>
      </c>
      <c r="H2414" s="105">
        <v>-0.13154141873271594</v>
      </c>
      <c r="I2414" s="81">
        <v>143235.83764347911</v>
      </c>
      <c r="J2414" s="105">
        <v>-0.19027644427305226</v>
      </c>
      <c r="K2414" s="83">
        <v>25273.435342667963</v>
      </c>
      <c r="L2414" s="83">
        <v>32935.694404785369</v>
      </c>
      <c r="M2414" s="105">
        <v>-0.23264300937295931</v>
      </c>
      <c r="N2414" s="83">
        <v>31688.940138646984</v>
      </c>
      <c r="O2414" s="105">
        <v>-0.20245248872034199</v>
      </c>
      <c r="P2414" s="83">
        <v>35428.397116096836</v>
      </c>
      <c r="Q2414" s="105">
        <v>-0.28663339580821684</v>
      </c>
      <c r="R2414" s="83">
        <v>7611.8768618916447</v>
      </c>
      <c r="S2414" s="83">
        <v>9984.8568694435544</v>
      </c>
      <c r="T2414" s="105">
        <v>-0.23765788919958283</v>
      </c>
      <c r="U2414" s="83">
        <v>9392.008106273719</v>
      </c>
      <c r="V2414" s="105">
        <v>-0.18953680876754925</v>
      </c>
      <c r="W2414" s="83">
        <v>9958.9455186503055</v>
      </c>
      <c r="X2414" s="105">
        <v>-0.23567441476241244</v>
      </c>
      <c r="Y2414" s="80"/>
      <c r="Z2414" s="80"/>
      <c r="AA2414" s="80"/>
      <c r="AB2414" s="80"/>
      <c r="AC2414" s="84">
        <v>4.5890647706447592</v>
      </c>
      <c r="AD2414" s="84">
        <v>4.5985540728657393</v>
      </c>
      <c r="AE2414" s="105">
        <v>-2.0635404239286309E-3</v>
      </c>
      <c r="AF2414" s="84">
        <v>4.2143600925539717</v>
      </c>
      <c r="AG2414" s="105">
        <v>8.8911405257662793E-2</v>
      </c>
      <c r="AH2414" s="84">
        <v>4.0429669221021616</v>
      </c>
      <c r="AI2414" s="105">
        <v>0.13507353858305898</v>
      </c>
      <c r="AJ2414" s="84">
        <v>15.23690331156814</v>
      </c>
      <c r="AK2414" s="84">
        <v>15.168627215006598</v>
      </c>
      <c r="AL2414" s="105">
        <v>4.5011388040438558E-3</v>
      </c>
      <c r="AM2414" s="84">
        <v>14.219387716077154</v>
      </c>
      <c r="AN2414" s="105">
        <v>7.155832696934844E-2</v>
      </c>
      <c r="AO2414" s="84">
        <v>14.382630909591649</v>
      </c>
      <c r="AP2414" s="105">
        <v>5.9396115171584114E-2</v>
      </c>
      <c r="AQ2414" s="108">
        <v>2.4160315491437556</v>
      </c>
      <c r="AR2414" s="108">
        <v>0.68366355480913388</v>
      </c>
    </row>
    <row r="2415" spans="1:44" x14ac:dyDescent="0.25">
      <c r="A2415" s="80" t="s">
        <v>326</v>
      </c>
      <c r="B2415" s="80" t="s">
        <v>359</v>
      </c>
      <c r="C2415" s="80" t="s">
        <v>292</v>
      </c>
      <c r="D2415" s="81">
        <v>2483734.7224436975</v>
      </c>
      <c r="E2415" s="81">
        <v>2504092.0866649495</v>
      </c>
      <c r="F2415" s="105">
        <v>-8.1296388138683787E-3</v>
      </c>
      <c r="G2415" s="81">
        <v>2698483.4537825822</v>
      </c>
      <c r="H2415" s="105">
        <v>-7.9581266669566567E-2</v>
      </c>
      <c r="I2415" s="81">
        <v>2581636.557870151</v>
      </c>
      <c r="J2415" s="105">
        <v>-3.7922392727201874E-2</v>
      </c>
      <c r="K2415" s="83">
        <v>932210.61420790141</v>
      </c>
      <c r="L2415" s="83">
        <v>938668.51805942971</v>
      </c>
      <c r="M2415" s="105">
        <v>-6.8798555904262624E-3</v>
      </c>
      <c r="N2415" s="83">
        <v>1089889.2124463746</v>
      </c>
      <c r="O2415" s="105">
        <v>-0.1446739690950298</v>
      </c>
      <c r="P2415" s="83">
        <v>1095557.5749238243</v>
      </c>
      <c r="Q2415" s="105">
        <v>-0.14909938505722131</v>
      </c>
      <c r="R2415" s="83">
        <v>633362.29031162441</v>
      </c>
      <c r="S2415" s="83">
        <v>655762.22571465943</v>
      </c>
      <c r="T2415" s="105">
        <v>-3.4158624154697594E-2</v>
      </c>
      <c r="U2415" s="83">
        <v>717612.78429704113</v>
      </c>
      <c r="V2415" s="105">
        <v>-0.11740383648257714</v>
      </c>
      <c r="W2415" s="83">
        <v>725970.45649952255</v>
      </c>
      <c r="X2415" s="105">
        <v>-0.12756464861453909</v>
      </c>
      <c r="Y2415" s="80"/>
      <c r="Z2415" s="80"/>
      <c r="AA2415" s="80"/>
      <c r="AB2415" s="80"/>
      <c r="AC2415" s="84">
        <v>2.6643493268461924</v>
      </c>
      <c r="AD2415" s="84">
        <v>2.6677064783655697</v>
      </c>
      <c r="AE2415" s="105">
        <v>-1.2584411165932152E-3</v>
      </c>
      <c r="AF2415" s="84">
        <v>2.4759245462440567</v>
      </c>
      <c r="AG2415" s="105">
        <v>7.610279597897017E-2</v>
      </c>
      <c r="AH2415" s="84">
        <v>2.3564590460247201</v>
      </c>
      <c r="AI2415" s="105">
        <v>0.13065802324927925</v>
      </c>
      <c r="AJ2415" s="84">
        <v>3.9215071064961258</v>
      </c>
      <c r="AK2415" s="84">
        <v>3.818597638703499</v>
      </c>
      <c r="AL2415" s="105">
        <v>2.6949544709708374E-2</v>
      </c>
      <c r="AM2415" s="84">
        <v>3.7603614551348352</v>
      </c>
      <c r="AN2415" s="105">
        <v>4.2853766395579744E-2</v>
      </c>
      <c r="AO2415" s="84">
        <v>3.5561179311872575</v>
      </c>
      <c r="AP2415" s="105">
        <v>0.10274945386495611</v>
      </c>
      <c r="AQ2415" s="108">
        <v>51.739156499874738</v>
      </c>
      <c r="AR2415" s="108">
        <v>56.88566995143065</v>
      </c>
    </row>
    <row r="2416" spans="1:44" x14ac:dyDescent="0.25">
      <c r="A2416" s="80" t="s">
        <v>326</v>
      </c>
      <c r="B2416" s="80" t="s">
        <v>359</v>
      </c>
      <c r="C2416" s="80" t="s">
        <v>293</v>
      </c>
      <c r="D2416" s="81">
        <v>53.934609651565552</v>
      </c>
      <c r="E2416" s="81">
        <v>25.689645549058913</v>
      </c>
      <c r="F2416" s="105">
        <v>1.0994688131670751</v>
      </c>
      <c r="G2416" s="81">
        <v>109.45204658389092</v>
      </c>
      <c r="H2416" s="105">
        <v>-0.50723068837066754</v>
      </c>
      <c r="I2416" s="81">
        <v>269.65493945956229</v>
      </c>
      <c r="J2416" s="105">
        <v>-0.79998656891039954</v>
      </c>
      <c r="K2416" s="83">
        <v>8.3858512511528467</v>
      </c>
      <c r="L2416" s="83">
        <v>3.9996774056916422</v>
      </c>
      <c r="M2416" s="105">
        <v>1.0966319031678824</v>
      </c>
      <c r="N2416" s="83">
        <v>17.051873565546352</v>
      </c>
      <c r="O2416" s="105">
        <v>-0.50821525746609886</v>
      </c>
      <c r="P2416" s="83">
        <v>41.982696595862024</v>
      </c>
      <c r="Q2416" s="105">
        <v>-0.80025458269444782</v>
      </c>
      <c r="R2416" s="83">
        <v>3.5971248805905662</v>
      </c>
      <c r="S2416" s="83">
        <v>1.7141380107516477</v>
      </c>
      <c r="T2416" s="105">
        <v>1.0985036549147118</v>
      </c>
      <c r="U2416" s="83">
        <v>7.299835753474488</v>
      </c>
      <c r="V2416" s="105">
        <v>-0.50723207999872466</v>
      </c>
      <c r="W2416" s="83">
        <v>17.987679657157479</v>
      </c>
      <c r="X2416" s="105">
        <v>-0.80002285179905153</v>
      </c>
      <c r="Y2416" s="80"/>
      <c r="Z2416" s="80"/>
      <c r="AA2416" s="80"/>
      <c r="AB2416" s="80"/>
      <c r="AC2416" s="84">
        <v>6.4316201225428227</v>
      </c>
      <c r="AD2416" s="84">
        <v>6.4229293873805666</v>
      </c>
      <c r="AE2416" s="105">
        <v>1.3530796678741549E-3</v>
      </c>
      <c r="AF2416" s="84">
        <v>6.4187695365652342</v>
      </c>
      <c r="AG2416" s="105">
        <v>2.0020326176822035E-3</v>
      </c>
      <c r="AH2416" s="84">
        <v>6.4230018870712682</v>
      </c>
      <c r="AI2416" s="105">
        <v>1.3417768861164381E-3</v>
      </c>
      <c r="AJ2416" s="84">
        <v>14.993810735509053</v>
      </c>
      <c r="AK2416" s="84">
        <v>14.986917849044156</v>
      </c>
      <c r="AL2416" s="105">
        <v>4.5992688652365818E-4</v>
      </c>
      <c r="AM2416" s="84">
        <v>14.993768391541584</v>
      </c>
      <c r="AN2416" s="105">
        <v>2.8241044120883495E-6</v>
      </c>
      <c r="AO2416" s="84">
        <v>14.991090824338974</v>
      </c>
      <c r="AP2416" s="105">
        <v>1.8143517386092501E-4</v>
      </c>
      <c r="AQ2416" s="108">
        <v>1.1235222442662703E-3</v>
      </c>
      <c r="AR2416" s="108">
        <v>3.2307711062285637E-4</v>
      </c>
    </row>
    <row r="2417" spans="1:44" x14ac:dyDescent="0.25">
      <c r="A2417" s="80" t="s">
        <v>326</v>
      </c>
      <c r="B2417" s="80" t="s">
        <v>360</v>
      </c>
      <c r="C2417" s="80" t="s">
        <v>281</v>
      </c>
      <c r="D2417" s="81">
        <v>1832699000.184314</v>
      </c>
      <c r="E2417" s="81">
        <v>1738047090.2550077</v>
      </c>
      <c r="F2417" s="105">
        <v>5.4458771836509254E-2</v>
      </c>
      <c r="G2417" s="81">
        <v>1618029911.3061414</v>
      </c>
      <c r="H2417" s="105">
        <v>0.13267312759680863</v>
      </c>
      <c r="I2417" s="81">
        <v>1523250800.5231466</v>
      </c>
      <c r="J2417" s="105">
        <v>0.20314986839651764</v>
      </c>
      <c r="K2417" s="83">
        <v>686483849.64409935</v>
      </c>
      <c r="L2417" s="83">
        <v>689229671.95190752</v>
      </c>
      <c r="M2417" s="105">
        <v>-3.9839003158873816E-3</v>
      </c>
      <c r="N2417" s="83">
        <v>658965714.27163255</v>
      </c>
      <c r="O2417" s="105">
        <v>4.1759585933667465E-2</v>
      </c>
      <c r="P2417" s="83">
        <v>599246951.16294837</v>
      </c>
      <c r="Q2417" s="105">
        <v>0.14557754246701099</v>
      </c>
      <c r="R2417" s="83">
        <v>925376717.67243135</v>
      </c>
      <c r="S2417" s="83">
        <v>924510130.77293038</v>
      </c>
      <c r="T2417" s="105">
        <v>9.373471102760789E-4</v>
      </c>
      <c r="U2417" s="83">
        <v>877892721.643893</v>
      </c>
      <c r="V2417" s="105">
        <v>5.4088608844623361E-2</v>
      </c>
      <c r="W2417" s="83">
        <v>809149844.59608209</v>
      </c>
      <c r="X2417" s="105">
        <v>0.14364072841708117</v>
      </c>
      <c r="Y2417" s="81">
        <v>1641459468.6849742</v>
      </c>
      <c r="Z2417" s="82">
        <v>191239531.49933991</v>
      </c>
      <c r="AA2417" s="83">
        <v>795302767.42680752</v>
      </c>
      <c r="AB2417" s="83">
        <v>130073950.24562383</v>
      </c>
      <c r="AC2417" s="84">
        <v>2.6696899004025489</v>
      </c>
      <c r="AD2417" s="84">
        <v>2.5217241232996188</v>
      </c>
      <c r="AE2417" s="105">
        <v>5.8676433213209804E-2</v>
      </c>
      <c r="AF2417" s="84">
        <v>2.4554083410767142</v>
      </c>
      <c r="AG2417" s="105">
        <v>8.7269215364753017E-2</v>
      </c>
      <c r="AH2417" s="84">
        <v>2.5419416779125861</v>
      </c>
      <c r="AI2417" s="105">
        <v>5.0256157959874308E-2</v>
      </c>
      <c r="AJ2417" s="84">
        <v>1.9804896375543568</v>
      </c>
      <c r="AK2417" s="84">
        <v>1.8799654351022907</v>
      </c>
      <c r="AL2417" s="105">
        <v>5.3471303554363719E-2</v>
      </c>
      <c r="AM2417" s="84">
        <v>1.8430838659606481</v>
      </c>
      <c r="AN2417" s="105">
        <v>7.4552099408721359E-2</v>
      </c>
      <c r="AO2417" s="84">
        <v>1.8825324019972285</v>
      </c>
      <c r="AP2417" s="105">
        <v>5.2034820464817971E-2</v>
      </c>
      <c r="AQ2417" s="80"/>
      <c r="AR2417" s="80"/>
    </row>
    <row r="2418" spans="1:44" x14ac:dyDescent="0.25">
      <c r="A2418" s="80" t="s">
        <v>326</v>
      </c>
      <c r="B2418" s="80" t="s">
        <v>360</v>
      </c>
      <c r="C2418" s="80" t="s">
        <v>313</v>
      </c>
      <c r="D2418" s="81">
        <v>814470694.01521087</v>
      </c>
      <c r="E2418" s="81">
        <v>807091902.41682708</v>
      </c>
      <c r="F2418" s="105">
        <v>9.1424428572360605E-3</v>
      </c>
      <c r="G2418" s="81">
        <v>761235802.67679942</v>
      </c>
      <c r="H2418" s="105">
        <v>6.9932195978193598E-2</v>
      </c>
      <c r="I2418" s="81">
        <v>699106865.96368182</v>
      </c>
      <c r="J2418" s="105">
        <v>0.16501601352821235</v>
      </c>
      <c r="K2418" s="83">
        <v>340616669.40293503</v>
      </c>
      <c r="L2418" s="83">
        <v>350798005.01250672</v>
      </c>
      <c r="M2418" s="105">
        <v>-2.9023356644256596E-2</v>
      </c>
      <c r="N2418" s="83">
        <v>332489279.82802743</v>
      </c>
      <c r="O2418" s="105">
        <v>2.444406502101755E-2</v>
      </c>
      <c r="P2418" s="83">
        <v>304761776.62143344</v>
      </c>
      <c r="Q2418" s="105">
        <v>0.1176489164060739</v>
      </c>
      <c r="R2418" s="83">
        <v>375586124.51563066</v>
      </c>
      <c r="S2418" s="83">
        <v>381558881.09617269</v>
      </c>
      <c r="T2418" s="105">
        <v>-1.565356456487926E-2</v>
      </c>
      <c r="U2418" s="83">
        <v>360220664.7229895</v>
      </c>
      <c r="V2418" s="105">
        <v>4.2655686631574111E-2</v>
      </c>
      <c r="W2418" s="83">
        <v>326952268.5920279</v>
      </c>
      <c r="X2418" s="105">
        <v>0.14874910069606595</v>
      </c>
      <c r="Y2418" s="81">
        <v>753094654.23888707</v>
      </c>
      <c r="Z2418" s="82">
        <v>61376039.776323758</v>
      </c>
      <c r="AA2418" s="83">
        <v>324885028.60762966</v>
      </c>
      <c r="AB2418" s="83">
        <v>50701095.908001035</v>
      </c>
      <c r="AC2418" s="84">
        <v>2.3911651048754949</v>
      </c>
      <c r="AD2418" s="84">
        <v>2.3007311640442554</v>
      </c>
      <c r="AE2418" s="105">
        <v>3.930660923993988E-2</v>
      </c>
      <c r="AF2418" s="84">
        <v>2.2895048016902422</v>
      </c>
      <c r="AG2418" s="105">
        <v>4.4402747314703762E-2</v>
      </c>
      <c r="AH2418" s="84">
        <v>2.2939453684577145</v>
      </c>
      <c r="AI2418" s="105">
        <v>4.2381016459491411E-2</v>
      </c>
      <c r="AJ2418" s="84">
        <v>2.1685324373087038</v>
      </c>
      <c r="AK2418" s="84">
        <v>2.1152486350157789</v>
      </c>
      <c r="AL2418" s="105">
        <v>2.519032581364955E-2</v>
      </c>
      <c r="AM2418" s="84">
        <v>2.1132485646324355</v>
      </c>
      <c r="AN2418" s="105">
        <v>2.6160610541280098E-2</v>
      </c>
      <c r="AO2418" s="84">
        <v>2.1382536018920537</v>
      </c>
      <c r="AP2418" s="105">
        <v>1.4160544563029192E-2</v>
      </c>
      <c r="AQ2418" s="80"/>
      <c r="AR2418" s="80"/>
    </row>
    <row r="2419" spans="1:44" x14ac:dyDescent="0.25">
      <c r="A2419" s="80" t="s">
        <v>326</v>
      </c>
      <c r="B2419" s="80" t="s">
        <v>360</v>
      </c>
      <c r="C2419" s="80" t="s">
        <v>328</v>
      </c>
      <c r="D2419" s="81">
        <v>23424754.571617313</v>
      </c>
      <c r="E2419" s="81">
        <v>25582863.408582516</v>
      </c>
      <c r="F2419" s="105">
        <v>-8.4357595258129039E-2</v>
      </c>
      <c r="G2419" s="81">
        <v>23742419.058492437</v>
      </c>
      <c r="H2419" s="105">
        <v>-1.3379617556766976E-2</v>
      </c>
      <c r="I2419" s="81">
        <v>21278238.390630752</v>
      </c>
      <c r="J2419" s="105">
        <v>0.10087847224851641</v>
      </c>
      <c r="K2419" s="83">
        <v>8607689.6297284421</v>
      </c>
      <c r="L2419" s="83">
        <v>9660939.4971050937</v>
      </c>
      <c r="M2419" s="105">
        <v>-0.10902147432889508</v>
      </c>
      <c r="N2419" s="83">
        <v>9102839.6617474053</v>
      </c>
      <c r="O2419" s="105">
        <v>-5.4395117393940005E-2</v>
      </c>
      <c r="P2419" s="83">
        <v>8083041.8920700271</v>
      </c>
      <c r="Q2419" s="105">
        <v>6.4907214964842308E-2</v>
      </c>
      <c r="R2419" s="83">
        <v>6246682.0241491264</v>
      </c>
      <c r="S2419" s="83">
        <v>6970604.0530005964</v>
      </c>
      <c r="T2419" s="105">
        <v>-0.10385355750336261</v>
      </c>
      <c r="U2419" s="83">
        <v>6658018.3183970014</v>
      </c>
      <c r="V2419" s="105">
        <v>-6.1780589144865734E-2</v>
      </c>
      <c r="W2419" s="83">
        <v>6069554.2626537168</v>
      </c>
      <c r="X2419" s="105">
        <v>2.9182993318848119E-2</v>
      </c>
      <c r="Y2419" s="81">
        <v>21683401.814141896</v>
      </c>
      <c r="Z2419" s="82">
        <v>1741352.7574754166</v>
      </c>
      <c r="AA2419" s="83">
        <v>5448537.8674667301</v>
      </c>
      <c r="AB2419" s="83">
        <v>798144.15668239654</v>
      </c>
      <c r="AC2419" s="84">
        <v>2.7213753724013308</v>
      </c>
      <c r="AD2419" s="84">
        <v>2.6480720033748724</v>
      </c>
      <c r="AE2419" s="105">
        <v>2.76817884608258E-2</v>
      </c>
      <c r="AF2419" s="84">
        <v>2.6082431351904951</v>
      </c>
      <c r="AG2419" s="105">
        <v>4.3374881614544322E-2</v>
      </c>
      <c r="AH2419" s="84">
        <v>2.6324543005902323</v>
      </c>
      <c r="AI2419" s="105">
        <v>3.3778771312824349E-2</v>
      </c>
      <c r="AJ2419" s="84">
        <v>3.7499514912171388</v>
      </c>
      <c r="AK2419" s="84">
        <v>3.6701070974717043</v>
      </c>
      <c r="AL2419" s="105">
        <v>2.1755330736925475E-2</v>
      </c>
      <c r="AM2419" s="84">
        <v>3.5659888457934903</v>
      </c>
      <c r="AN2419" s="105">
        <v>5.1588115773456331E-2</v>
      </c>
      <c r="AO2419" s="84">
        <v>3.5057332828469563</v>
      </c>
      <c r="AP2419" s="105">
        <v>6.9662518128548651E-2</v>
      </c>
      <c r="AQ2419" s="108">
        <v>100</v>
      </c>
      <c r="AR2419" s="108">
        <v>99.999999999999957</v>
      </c>
    </row>
    <row r="2420" spans="1:44" x14ac:dyDescent="0.25">
      <c r="A2420" s="80" t="s">
        <v>326</v>
      </c>
      <c r="B2420" s="80" t="s">
        <v>360</v>
      </c>
      <c r="C2420" s="80" t="s">
        <v>270</v>
      </c>
      <c r="D2420" s="81">
        <v>14246753.654794265</v>
      </c>
      <c r="E2420" s="81">
        <v>15727051.123556044</v>
      </c>
      <c r="F2420" s="105">
        <v>-9.4124286691265574E-2</v>
      </c>
      <c r="G2420" s="81">
        <v>15292257.040165953</v>
      </c>
      <c r="H2420" s="105">
        <v>-6.836815406814159E-2</v>
      </c>
      <c r="I2420" s="81">
        <v>14019997.689146485</v>
      </c>
      <c r="J2420" s="105">
        <v>1.6173751998783955E-2</v>
      </c>
      <c r="K2420" s="83">
        <v>5769466.8960361136</v>
      </c>
      <c r="L2420" s="83">
        <v>6527351.0214176811</v>
      </c>
      <c r="M2420" s="105">
        <v>-0.11610898860728988</v>
      </c>
      <c r="N2420" s="83">
        <v>6463257.7093325229</v>
      </c>
      <c r="O2420" s="105">
        <v>-0.10734382636400536</v>
      </c>
      <c r="P2420" s="83">
        <v>5841039.7834250992</v>
      </c>
      <c r="Q2420" s="105">
        <v>-1.2253449735453835E-2</v>
      </c>
      <c r="R2420" s="83">
        <v>4646798.5243016668</v>
      </c>
      <c r="S2420" s="83">
        <v>5189486.645856482</v>
      </c>
      <c r="T2420" s="105">
        <v>-0.1045745289638854</v>
      </c>
      <c r="U2420" s="83">
        <v>5207421.1145631038</v>
      </c>
      <c r="V2420" s="105">
        <v>-0.1076583932675613</v>
      </c>
      <c r="W2420" s="83">
        <v>4857460.195037269</v>
      </c>
      <c r="X2420" s="105">
        <v>-4.3368686983957044E-2</v>
      </c>
      <c r="Y2420" s="81">
        <v>13034660.457616515</v>
      </c>
      <c r="Z2420" s="82">
        <v>1212093.1971777482</v>
      </c>
      <c r="AA2420" s="83">
        <v>3993076.8584610373</v>
      </c>
      <c r="AB2420" s="83">
        <v>653721.66584062972</v>
      </c>
      <c r="AC2420" s="84">
        <v>2.469336233575139</v>
      </c>
      <c r="AD2420" s="84">
        <v>2.4094079009926253</v>
      </c>
      <c r="AE2420" s="105">
        <v>2.4872638857797603E-2</v>
      </c>
      <c r="AF2420" s="84">
        <v>2.366029288617864</v>
      </c>
      <c r="AG2420" s="105">
        <v>4.3662580786403796E-2</v>
      </c>
      <c r="AH2420" s="84">
        <v>2.4002571817659093</v>
      </c>
      <c r="AI2420" s="105">
        <v>2.8779854231456594E-2</v>
      </c>
      <c r="AJ2420" s="84">
        <v>3.0659288497848753</v>
      </c>
      <c r="AK2420" s="84">
        <v>3.0305600913557074</v>
      </c>
      <c r="AL2420" s="105">
        <v>1.1670700254402784E-2</v>
      </c>
      <c r="AM2420" s="84">
        <v>2.9366276903167172</v>
      </c>
      <c r="AN2420" s="105">
        <v>4.4030491129167591E-2</v>
      </c>
      <c r="AO2420" s="84">
        <v>2.8862815393670798</v>
      </c>
      <c r="AP2420" s="105">
        <v>6.2241783404535671E-2</v>
      </c>
      <c r="AQ2420" s="80"/>
      <c r="AR2420" s="80"/>
    </row>
    <row r="2421" spans="1:44" x14ac:dyDescent="0.25">
      <c r="A2421" s="80" t="s">
        <v>326</v>
      </c>
      <c r="B2421" s="80" t="s">
        <v>360</v>
      </c>
      <c r="C2421" s="80" t="s">
        <v>271</v>
      </c>
      <c r="D2421" s="81">
        <v>7281448.8153168093</v>
      </c>
      <c r="E2421" s="81">
        <v>7820291.8522013975</v>
      </c>
      <c r="F2421" s="105">
        <v>-6.8903187639078309E-2</v>
      </c>
      <c r="G2421" s="81">
        <v>6899174.2975851689</v>
      </c>
      <c r="H2421" s="105">
        <v>5.5408734617045874E-2</v>
      </c>
      <c r="I2421" s="81">
        <v>6143917.6799989734</v>
      </c>
      <c r="J2421" s="105">
        <v>0.18514752224317335</v>
      </c>
      <c r="K2421" s="83">
        <v>2501621.7343300534</v>
      </c>
      <c r="L2421" s="83">
        <v>2761696.8689651573</v>
      </c>
      <c r="M2421" s="105">
        <v>-9.417222344628913E-2</v>
      </c>
      <c r="N2421" s="83">
        <v>2363115.8485627095</v>
      </c>
      <c r="O2421" s="105">
        <v>5.8611551292157657E-2</v>
      </c>
      <c r="P2421" s="83">
        <v>2047468.632495088</v>
      </c>
      <c r="Q2421" s="105">
        <v>0.22181199488342096</v>
      </c>
      <c r="R2421" s="83">
        <v>1496524.8190027385</v>
      </c>
      <c r="S2421" s="83">
        <v>1662780.7434631421</v>
      </c>
      <c r="T2421" s="105">
        <v>-9.9986679009846813E-2</v>
      </c>
      <c r="U2421" s="83">
        <v>1362921.1908054063</v>
      </c>
      <c r="V2421" s="105">
        <v>9.802740547190425E-2</v>
      </c>
      <c r="W2421" s="83">
        <v>1151226.2295595601</v>
      </c>
      <c r="X2421" s="105">
        <v>0.29993982118986628</v>
      </c>
      <c r="Y2421" s="81">
        <v>6796898.8088906789</v>
      </c>
      <c r="Z2421" s="82">
        <v>484550.00642613042</v>
      </c>
      <c r="AA2421" s="83">
        <v>1356981.1879882342</v>
      </c>
      <c r="AB2421" s="83">
        <v>139543.63101450424</v>
      </c>
      <c r="AC2421" s="84">
        <v>2.9106913788734001</v>
      </c>
      <c r="AD2421" s="84">
        <v>2.8316981273660784</v>
      </c>
      <c r="AE2421" s="105">
        <v>2.7896070821926838E-2</v>
      </c>
      <c r="AF2421" s="84">
        <v>2.9195243651644813</v>
      </c>
      <c r="AG2421" s="105">
        <v>-3.0254881228174184E-3</v>
      </c>
      <c r="AH2421" s="84">
        <v>3.0007383666297573</v>
      </c>
      <c r="AI2421" s="105">
        <v>-3.0008276882030338E-2</v>
      </c>
      <c r="AJ2421" s="84">
        <v>4.8655717050981195</v>
      </c>
      <c r="AK2421" s="84">
        <v>4.7031407375537393</v>
      </c>
      <c r="AL2421" s="105">
        <v>3.4536701453009466E-2</v>
      </c>
      <c r="AM2421" s="84">
        <v>5.0620493276710761</v>
      </c>
      <c r="AN2421" s="105">
        <v>-3.8813849857000711E-2</v>
      </c>
      <c r="AO2421" s="84">
        <v>5.3368465052690244</v>
      </c>
      <c r="AP2421" s="105">
        <v>-8.8305856221575635E-2</v>
      </c>
      <c r="AQ2421" s="80"/>
      <c r="AR2421" s="80"/>
    </row>
    <row r="2422" spans="1:44" x14ac:dyDescent="0.25">
      <c r="A2422" s="80" t="s">
        <v>326</v>
      </c>
      <c r="B2422" s="80" t="s">
        <v>360</v>
      </c>
      <c r="C2422" s="80" t="s">
        <v>127</v>
      </c>
      <c r="D2422" s="81">
        <v>1896552.1015062411</v>
      </c>
      <c r="E2422" s="81">
        <v>2035520.4328250752</v>
      </c>
      <c r="F2422" s="105">
        <v>-6.8271646443736039E-2</v>
      </c>
      <c r="G2422" s="81">
        <v>1550987.7207413139</v>
      </c>
      <c r="H2422" s="105">
        <v>0.22280278311923737</v>
      </c>
      <c r="I2422" s="81">
        <v>1114323.0214852954</v>
      </c>
      <c r="J2422" s="105">
        <v>0.70197695366492796</v>
      </c>
      <c r="K2422" s="83">
        <v>336600.99936227407</v>
      </c>
      <c r="L2422" s="83">
        <v>371891.60672225524</v>
      </c>
      <c r="M2422" s="105">
        <v>-9.4894874533529655E-2</v>
      </c>
      <c r="N2422" s="83">
        <v>276466.10385217337</v>
      </c>
      <c r="O2422" s="105">
        <v>0.21751272460603299</v>
      </c>
      <c r="P2422" s="83">
        <v>194533.47614983941</v>
      </c>
      <c r="Q2422" s="105">
        <v>0.73029858934411451</v>
      </c>
      <c r="R2422" s="83">
        <v>103358.68084472153</v>
      </c>
      <c r="S2422" s="83">
        <v>118336.66368097205</v>
      </c>
      <c r="T2422" s="105">
        <v>-0.12657094065648317</v>
      </c>
      <c r="U2422" s="83">
        <v>87676.013028488276</v>
      </c>
      <c r="V2422" s="105">
        <v>0.17887067710455237</v>
      </c>
      <c r="W2422" s="83">
        <v>60867.838056887296</v>
      </c>
      <c r="X2422" s="105">
        <v>0.69808365377002779</v>
      </c>
      <c r="Y2422" s="81">
        <v>1851842.5476347033</v>
      </c>
      <c r="Z2422" s="82">
        <v>44709.553871537872</v>
      </c>
      <c r="AA2422" s="83">
        <v>98479.821017459195</v>
      </c>
      <c r="AB2422" s="83">
        <v>4878.8598272623394</v>
      </c>
      <c r="AC2422" s="84">
        <v>5.6344220756903818</v>
      </c>
      <c r="AD2422" s="84">
        <v>5.4734239655623371</v>
      </c>
      <c r="AE2422" s="105">
        <v>2.9414514779233583E-2</v>
      </c>
      <c r="AF2422" s="84">
        <v>5.6100465812280129</v>
      </c>
      <c r="AG2422" s="105">
        <v>4.3449718481719237E-3</v>
      </c>
      <c r="AH2422" s="84">
        <v>5.7281813060647107</v>
      </c>
      <c r="AI2422" s="105">
        <v>-1.6368062630116354E-2</v>
      </c>
      <c r="AJ2422" s="84">
        <v>18.349228976281939</v>
      </c>
      <c r="AK2422" s="84">
        <v>17.201097018525939</v>
      </c>
      <c r="AL2422" s="105">
        <v>6.6747600837286022E-2</v>
      </c>
      <c r="AM2422" s="84">
        <v>17.689989167702649</v>
      </c>
      <c r="AN2422" s="105">
        <v>3.7266264118628843E-2</v>
      </c>
      <c r="AO2422" s="84">
        <v>18.30725481729522</v>
      </c>
      <c r="AP2422" s="105">
        <v>2.2927609521808169E-3</v>
      </c>
      <c r="AQ2422" s="80"/>
      <c r="AR2422" s="80"/>
    </row>
    <row r="2423" spans="1:44" x14ac:dyDescent="0.25">
      <c r="A2423" s="80" t="s">
        <v>326</v>
      </c>
      <c r="B2423" s="80" t="s">
        <v>360</v>
      </c>
      <c r="C2423" s="80" t="s">
        <v>282</v>
      </c>
      <c r="D2423" s="81">
        <v>200952.1646265483</v>
      </c>
      <c r="E2423" s="81">
        <v>228574.37292435885</v>
      </c>
      <c r="F2423" s="105">
        <v>-0.1208456046249395</v>
      </c>
      <c r="G2423" s="81">
        <v>150124.19178945184</v>
      </c>
      <c r="H2423" s="105">
        <v>0.33857283247447784</v>
      </c>
      <c r="I2423" s="81">
        <v>94039.867180057758</v>
      </c>
      <c r="J2423" s="105">
        <v>1.1368826929730345</v>
      </c>
      <c r="K2423" s="83">
        <v>40696.717826247346</v>
      </c>
      <c r="L2423" s="83">
        <v>47072.117507304873</v>
      </c>
      <c r="M2423" s="105">
        <v>-0.13543898211224856</v>
      </c>
      <c r="N2423" s="83">
        <v>31564.222601252593</v>
      </c>
      <c r="O2423" s="105">
        <v>0.28933059243576426</v>
      </c>
      <c r="P2423" s="83">
        <v>19781.736892580986</v>
      </c>
      <c r="Q2423" s="105">
        <v>1.0572873882227394</v>
      </c>
      <c r="R2423" s="83">
        <v>10411.235294824621</v>
      </c>
      <c r="S2423" s="83">
        <v>11292.192201329372</v>
      </c>
      <c r="T2423" s="105">
        <v>-7.8014692877884276E-2</v>
      </c>
      <c r="U2423" s="83">
        <v>7980.3814789723428</v>
      </c>
      <c r="V2423" s="105">
        <v>0.30460371127086849</v>
      </c>
      <c r="W2423" s="83">
        <v>5131.5600824344838</v>
      </c>
      <c r="X2423" s="105">
        <v>1.0288635673316302</v>
      </c>
      <c r="Y2423" s="81">
        <v>200757.49467697722</v>
      </c>
      <c r="Z2423" s="82">
        <v>194.66994957107352</v>
      </c>
      <c r="AA2423" s="83">
        <v>10371.871805262823</v>
      </c>
      <c r="AB2423" s="83">
        <v>39.363489561798076</v>
      </c>
      <c r="AC2423" s="84">
        <v>4.9377978215467833</v>
      </c>
      <c r="AD2423" s="84">
        <v>4.855833666052682</v>
      </c>
      <c r="AE2423" s="105">
        <v>1.6879522885455453E-2</v>
      </c>
      <c r="AF2423" s="84">
        <v>4.7561504582563146</v>
      </c>
      <c r="AG2423" s="105">
        <v>3.8192097765776679E-2</v>
      </c>
      <c r="AH2423" s="84">
        <v>4.7538731149197933</v>
      </c>
      <c r="AI2423" s="105">
        <v>3.8689443782113475E-2</v>
      </c>
      <c r="AJ2423" s="84">
        <v>19.301471817320348</v>
      </c>
      <c r="AK2423" s="84">
        <v>20.241806803239673</v>
      </c>
      <c r="AL2423" s="105">
        <v>-4.6455091438222088E-2</v>
      </c>
      <c r="AM2423" s="84">
        <v>18.811656082483889</v>
      </c>
      <c r="AN2423" s="105">
        <v>2.603788484590365E-2</v>
      </c>
      <c r="AO2423" s="84">
        <v>18.325785076931989</v>
      </c>
      <c r="AP2423" s="105">
        <v>5.3241197378033574E-2</v>
      </c>
      <c r="AQ2423" s="108">
        <v>0.85786241222792869</v>
      </c>
      <c r="AR2423" s="108">
        <v>0.16666824491106946</v>
      </c>
    </row>
    <row r="2424" spans="1:44" x14ac:dyDescent="0.25">
      <c r="A2424" s="80" t="s">
        <v>326</v>
      </c>
      <c r="B2424" s="80" t="s">
        <v>360</v>
      </c>
      <c r="C2424" s="80" t="s">
        <v>284</v>
      </c>
      <c r="D2424" s="80"/>
      <c r="E2424" s="80"/>
      <c r="F2424" s="80"/>
      <c r="G2424" s="80"/>
      <c r="H2424" s="80"/>
      <c r="I2424" s="80"/>
      <c r="J2424" s="80"/>
      <c r="K2424" s="80"/>
      <c r="L2424" s="80"/>
      <c r="M2424" s="80"/>
      <c r="N2424" s="80"/>
      <c r="O2424" s="80"/>
      <c r="P2424" s="80"/>
      <c r="Q2424" s="80"/>
      <c r="R2424" s="80"/>
      <c r="S2424" s="80"/>
      <c r="T2424" s="80"/>
      <c r="U2424" s="80"/>
      <c r="V2424" s="80"/>
      <c r="W2424" s="80"/>
      <c r="X2424" s="80"/>
      <c r="Y2424" s="80"/>
      <c r="Z2424" s="80"/>
      <c r="AA2424" s="80"/>
      <c r="AB2424" s="80"/>
      <c r="AC2424" s="80"/>
      <c r="AD2424" s="80"/>
      <c r="AE2424" s="80"/>
      <c r="AF2424" s="80"/>
      <c r="AG2424" s="80"/>
      <c r="AH2424" s="80"/>
      <c r="AI2424" s="80"/>
      <c r="AJ2424" s="80"/>
      <c r="AK2424" s="80"/>
      <c r="AL2424" s="80"/>
      <c r="AM2424" s="80"/>
      <c r="AN2424" s="80"/>
      <c r="AO2424" s="80"/>
      <c r="AP2424" s="80"/>
      <c r="AQ2424" s="80"/>
      <c r="AR2424" s="80"/>
    </row>
    <row r="2425" spans="1:44" x14ac:dyDescent="0.25">
      <c r="A2425" s="80" t="s">
        <v>326</v>
      </c>
      <c r="B2425" s="80" t="s">
        <v>360</v>
      </c>
      <c r="C2425" s="80" t="s">
        <v>285</v>
      </c>
      <c r="D2425" s="81">
        <v>3698255.6344645978</v>
      </c>
      <c r="E2425" s="81">
        <v>3887428.4065426602</v>
      </c>
      <c r="F2425" s="105">
        <v>-4.8662702510399648E-2</v>
      </c>
      <c r="G2425" s="81">
        <v>3334310.7515801145</v>
      </c>
      <c r="H2425" s="105">
        <v>0.10915145887707423</v>
      </c>
      <c r="I2425" s="81">
        <v>2925894.2805603063</v>
      </c>
      <c r="J2425" s="105">
        <v>0.26397445698427113</v>
      </c>
      <c r="K2425" s="83">
        <v>1215538.1199333011</v>
      </c>
      <c r="L2425" s="83">
        <v>1316617.0914067652</v>
      </c>
      <c r="M2425" s="105">
        <v>-7.6771729710317108E-2</v>
      </c>
      <c r="N2425" s="83">
        <v>1072723.761826457</v>
      </c>
      <c r="O2425" s="105">
        <v>0.13313246446940208</v>
      </c>
      <c r="P2425" s="83">
        <v>927183.54452581319</v>
      </c>
      <c r="Q2425" s="105">
        <v>0.31100053178247494</v>
      </c>
      <c r="R2425" s="83">
        <v>879709.66441924183</v>
      </c>
      <c r="S2425" s="83">
        <v>971783.98453840089</v>
      </c>
      <c r="T2425" s="105">
        <v>-9.4747723346042312E-2</v>
      </c>
      <c r="U2425" s="83">
        <v>746131.80407541397</v>
      </c>
      <c r="V2425" s="105">
        <v>0.1790271633164785</v>
      </c>
      <c r="W2425" s="83">
        <v>595548.5811800597</v>
      </c>
      <c r="X2425" s="105">
        <v>0.47714173489612954</v>
      </c>
      <c r="Y2425" s="81">
        <v>3599439.379021042</v>
      </c>
      <c r="Z2425" s="82">
        <v>98816.255443555652</v>
      </c>
      <c r="AA2425" s="83">
        <v>853490.11325375654</v>
      </c>
      <c r="AB2425" s="83">
        <v>26219.551165485325</v>
      </c>
      <c r="AC2425" s="84">
        <v>3.0424842905523426</v>
      </c>
      <c r="AD2425" s="84">
        <v>2.9525884419357351</v>
      </c>
      <c r="AE2425" s="105">
        <v>3.0446454148439061E-2</v>
      </c>
      <c r="AF2425" s="84">
        <v>3.1082659583330199</v>
      </c>
      <c r="AG2425" s="105">
        <v>-2.1163461770162151E-2</v>
      </c>
      <c r="AH2425" s="84">
        <v>3.1556796902135358</v>
      </c>
      <c r="AI2425" s="105">
        <v>-3.5870370498069647E-2</v>
      </c>
      <c r="AJ2425" s="84">
        <v>4.2039502168094014</v>
      </c>
      <c r="AK2425" s="84">
        <v>4.0003009602892305</v>
      </c>
      <c r="AL2425" s="105">
        <v>5.0908483772042636E-2</v>
      </c>
      <c r="AM2425" s="84">
        <v>4.4687959062566707</v>
      </c>
      <c r="AN2425" s="105">
        <v>-5.9265559448903042E-2</v>
      </c>
      <c r="AO2425" s="84">
        <v>4.9129397214963459</v>
      </c>
      <c r="AP2425" s="105">
        <v>-0.14431064594275256</v>
      </c>
      <c r="AQ2425" s="108">
        <v>15.787809529264406</v>
      </c>
      <c r="AR2425" s="108">
        <v>14.0828308695458</v>
      </c>
    </row>
    <row r="2426" spans="1:44" x14ac:dyDescent="0.25">
      <c r="A2426" s="80" t="s">
        <v>326</v>
      </c>
      <c r="B2426" s="80" t="s">
        <v>360</v>
      </c>
      <c r="C2426" s="80" t="s">
        <v>286</v>
      </c>
      <c r="D2426" s="80"/>
      <c r="E2426" s="80"/>
      <c r="F2426" s="80"/>
      <c r="G2426" s="81">
        <v>8843.9525794601432</v>
      </c>
      <c r="H2426" s="105">
        <v>-1</v>
      </c>
      <c r="I2426" s="81">
        <v>8929.6927128124244</v>
      </c>
      <c r="J2426" s="105">
        <v>-1</v>
      </c>
      <c r="K2426" s="80"/>
      <c r="L2426" s="80"/>
      <c r="M2426" s="80"/>
      <c r="N2426" s="83">
        <v>2216.529468536377</v>
      </c>
      <c r="O2426" s="105">
        <v>-1</v>
      </c>
      <c r="P2426" s="83">
        <v>2238.0182237625122</v>
      </c>
      <c r="Q2426" s="105">
        <v>-1</v>
      </c>
      <c r="R2426" s="80"/>
      <c r="S2426" s="80"/>
      <c r="T2426" s="80"/>
      <c r="U2426" s="83">
        <v>484.97664771575921</v>
      </c>
      <c r="V2426" s="105">
        <v>-1</v>
      </c>
      <c r="W2426" s="83">
        <v>489.67838735923772</v>
      </c>
      <c r="X2426" s="105">
        <v>-1</v>
      </c>
      <c r="Y2426" s="80"/>
      <c r="Z2426" s="80"/>
      <c r="AA2426" s="80"/>
      <c r="AB2426" s="80"/>
      <c r="AC2426" s="80"/>
      <c r="AD2426" s="80"/>
      <c r="AE2426" s="80"/>
      <c r="AF2426" s="84">
        <v>3.9899999999999998</v>
      </c>
      <c r="AG2426" s="105">
        <v>-1</v>
      </c>
      <c r="AH2426" s="84">
        <v>3.99</v>
      </c>
      <c r="AI2426" s="105">
        <v>-1</v>
      </c>
      <c r="AJ2426" s="80"/>
      <c r="AK2426" s="80"/>
      <c r="AL2426" s="80"/>
      <c r="AM2426" s="84">
        <v>18.235831809872028</v>
      </c>
      <c r="AN2426" s="105">
        <v>-1</v>
      </c>
      <c r="AO2426" s="84">
        <v>18.235831809872028</v>
      </c>
      <c r="AP2426" s="105">
        <v>-1</v>
      </c>
      <c r="AQ2426" s="80"/>
      <c r="AR2426" s="80"/>
    </row>
    <row r="2427" spans="1:44" x14ac:dyDescent="0.25">
      <c r="A2427" s="80" t="s">
        <v>326</v>
      </c>
      <c r="B2427" s="80" t="s">
        <v>360</v>
      </c>
      <c r="C2427" s="80" t="s">
        <v>287</v>
      </c>
      <c r="D2427" s="80"/>
      <c r="E2427" s="80"/>
      <c r="F2427" s="80"/>
      <c r="G2427" s="80"/>
      <c r="H2427" s="80"/>
      <c r="I2427" s="80"/>
      <c r="J2427" s="80"/>
      <c r="K2427" s="80"/>
      <c r="L2427" s="80"/>
      <c r="M2427" s="80"/>
      <c r="N2427" s="80"/>
      <c r="O2427" s="80"/>
      <c r="P2427" s="80"/>
      <c r="Q2427" s="80"/>
      <c r="R2427" s="80"/>
      <c r="S2427" s="80"/>
      <c r="T2427" s="80"/>
      <c r="U2427" s="80"/>
      <c r="V2427" s="80"/>
      <c r="W2427" s="80"/>
      <c r="X2427" s="80"/>
      <c r="Y2427" s="80"/>
      <c r="Z2427" s="80"/>
      <c r="AA2427" s="80"/>
      <c r="AB2427" s="80"/>
      <c r="AC2427" s="80"/>
      <c r="AD2427" s="80"/>
      <c r="AE2427" s="80"/>
      <c r="AF2427" s="80"/>
      <c r="AG2427" s="80"/>
      <c r="AH2427" s="80"/>
      <c r="AI2427" s="80"/>
      <c r="AJ2427" s="80"/>
      <c r="AK2427" s="80"/>
      <c r="AL2427" s="80"/>
      <c r="AM2427" s="80"/>
      <c r="AN2427" s="80"/>
      <c r="AO2427" s="80"/>
      <c r="AP2427" s="80"/>
      <c r="AQ2427" s="80"/>
      <c r="AR2427" s="80"/>
    </row>
    <row r="2428" spans="1:44" x14ac:dyDescent="0.25">
      <c r="A2428" s="80" t="s">
        <v>326</v>
      </c>
      <c r="B2428" s="80" t="s">
        <v>360</v>
      </c>
      <c r="C2428" s="80" t="s">
        <v>288</v>
      </c>
      <c r="D2428" s="81">
        <v>29371.418375496865</v>
      </c>
      <c r="E2428" s="81">
        <v>32453.655245984792</v>
      </c>
      <c r="F2428" s="105">
        <v>-9.4973489029999622E-2</v>
      </c>
      <c r="G2428" s="81">
        <v>17648.641722012759</v>
      </c>
      <c r="H2428" s="105">
        <v>0.66423109710831441</v>
      </c>
      <c r="I2428" s="81">
        <v>15181.202698470353</v>
      </c>
      <c r="J2428" s="105">
        <v>0.93472275938034255</v>
      </c>
      <c r="K2428" s="83">
        <v>7534.3893667601778</v>
      </c>
      <c r="L2428" s="83">
        <v>7535.4631090311004</v>
      </c>
      <c r="M2428" s="105">
        <v>-1.4249187546757882E-4</v>
      </c>
      <c r="N2428" s="83">
        <v>4350.2327125239581</v>
      </c>
      <c r="O2428" s="105">
        <v>0.73195087818389526</v>
      </c>
      <c r="P2428" s="83">
        <v>4249.1481737483473</v>
      </c>
      <c r="Q2428" s="105">
        <v>0.77315289057425007</v>
      </c>
      <c r="R2428" s="83">
        <v>3499.1149077642349</v>
      </c>
      <c r="S2428" s="83">
        <v>4530.071248803325</v>
      </c>
      <c r="T2428" s="105">
        <v>-0.22758060180873096</v>
      </c>
      <c r="U2428" s="83">
        <v>2029.6685327604021</v>
      </c>
      <c r="V2428" s="105">
        <v>0.72398342452762343</v>
      </c>
      <c r="W2428" s="83">
        <v>976.29460373634492</v>
      </c>
      <c r="X2428" s="105">
        <v>2.5840768702120114</v>
      </c>
      <c r="Y2428" s="81">
        <v>29356.243167767527</v>
      </c>
      <c r="Z2428" s="82">
        <v>15.175207729339599</v>
      </c>
      <c r="AA2428" s="83">
        <v>3492.188168179639</v>
      </c>
      <c r="AB2428" s="83">
        <v>6.9267395845958504</v>
      </c>
      <c r="AC2428" s="84">
        <v>3.8983143750276752</v>
      </c>
      <c r="AD2428" s="84">
        <v>4.3067897455552187</v>
      </c>
      <c r="AE2428" s="105">
        <v>-9.4844511726885808E-2</v>
      </c>
      <c r="AF2428" s="84">
        <v>4.0569419817941661</v>
      </c>
      <c r="AG2428" s="105">
        <v>-3.9100289695624013E-2</v>
      </c>
      <c r="AH2428" s="84">
        <v>3.5727637817530833</v>
      </c>
      <c r="AI2428" s="105">
        <v>9.1120100057342945E-2</v>
      </c>
      <c r="AJ2428" s="84">
        <v>8.3939565146386634</v>
      </c>
      <c r="AK2428" s="84">
        <v>7.1640496282608863</v>
      </c>
      <c r="AL2428" s="105">
        <v>0.17167760557185643</v>
      </c>
      <c r="AM2428" s="84">
        <v>8.6953319900023995</v>
      </c>
      <c r="AN2428" s="105">
        <v>-3.4659455867843518E-2</v>
      </c>
      <c r="AO2428" s="84">
        <v>15.549817278893965</v>
      </c>
      <c r="AP2428" s="105">
        <v>-0.46018937945773003</v>
      </c>
      <c r="AQ2428" s="108">
        <v>0.12538623739129737</v>
      </c>
      <c r="AR2428" s="108">
        <v>5.6015575856702193E-2</v>
      </c>
    </row>
    <row r="2429" spans="1:44" x14ac:dyDescent="0.25">
      <c r="A2429" s="80" t="s">
        <v>326</v>
      </c>
      <c r="B2429" s="80" t="s">
        <v>360</v>
      </c>
      <c r="C2429" s="80" t="s">
        <v>289</v>
      </c>
      <c r="D2429" s="80"/>
      <c r="E2429" s="80"/>
      <c r="F2429" s="80"/>
      <c r="G2429" s="81">
        <v>2.7304209280014038</v>
      </c>
      <c r="H2429" s="105">
        <v>-1</v>
      </c>
      <c r="I2429" s="81">
        <v>3.7310358512401582</v>
      </c>
      <c r="J2429" s="105">
        <v>-1</v>
      </c>
      <c r="K2429" s="80"/>
      <c r="L2429" s="80"/>
      <c r="M2429" s="80"/>
      <c r="N2429" s="83">
        <v>1.1975530385971069</v>
      </c>
      <c r="O2429" s="105">
        <v>-1</v>
      </c>
      <c r="P2429" s="83">
        <v>1.1996899843215942</v>
      </c>
      <c r="Q2429" s="105">
        <v>-1</v>
      </c>
      <c r="R2429" s="80"/>
      <c r="S2429" s="80"/>
      <c r="T2429" s="80"/>
      <c r="U2429" s="83">
        <v>7.1853180709782638E-2</v>
      </c>
      <c r="V2429" s="105">
        <v>-1</v>
      </c>
      <c r="W2429" s="83">
        <v>7.1981397450386009E-2</v>
      </c>
      <c r="X2429" s="105">
        <v>-1</v>
      </c>
      <c r="Y2429" s="80"/>
      <c r="Z2429" s="80"/>
      <c r="AA2429" s="80"/>
      <c r="AB2429" s="80"/>
      <c r="AC2429" s="80"/>
      <c r="AD2429" s="80"/>
      <c r="AE2429" s="80"/>
      <c r="AF2429" s="84">
        <v>2.2799999999999998</v>
      </c>
      <c r="AG2429" s="105">
        <v>-1</v>
      </c>
      <c r="AH2429" s="84">
        <v>3.1100000000000003</v>
      </c>
      <c r="AI2429" s="105">
        <v>-1</v>
      </c>
      <c r="AJ2429" s="80"/>
      <c r="AK2429" s="80"/>
      <c r="AL2429" s="80"/>
      <c r="AM2429" s="84">
        <v>38.000000849366209</v>
      </c>
      <c r="AN2429" s="105">
        <v>-1</v>
      </c>
      <c r="AO2429" s="84">
        <v>51.833334491898647</v>
      </c>
      <c r="AP2429" s="105">
        <v>-1</v>
      </c>
      <c r="AQ2429" s="80"/>
      <c r="AR2429" s="80"/>
    </row>
    <row r="2430" spans="1:44" x14ac:dyDescent="0.25">
      <c r="A2430" s="80" t="s">
        <v>326</v>
      </c>
      <c r="B2430" s="80" t="s">
        <v>360</v>
      </c>
      <c r="C2430" s="80" t="s">
        <v>290</v>
      </c>
      <c r="D2430" s="81">
        <v>3583193.1808522115</v>
      </c>
      <c r="E2430" s="81">
        <v>3932863.4456587373</v>
      </c>
      <c r="F2430" s="105">
        <v>-8.8909841299602388E-2</v>
      </c>
      <c r="G2430" s="81">
        <v>3564863.5460050548</v>
      </c>
      <c r="H2430" s="105">
        <v>5.1417493574747652E-3</v>
      </c>
      <c r="I2430" s="81">
        <v>3218023.3994386671</v>
      </c>
      <c r="J2430" s="105">
        <v>0.11347642204131968</v>
      </c>
      <c r="K2430" s="83">
        <v>1286083.6143967526</v>
      </c>
      <c r="L2430" s="83">
        <v>1445079.7775583924</v>
      </c>
      <c r="M2430" s="105">
        <v>-0.11002587236414021</v>
      </c>
      <c r="N2430" s="83">
        <v>1290392.0867362525</v>
      </c>
      <c r="O2430" s="105">
        <v>-3.3388862065926459E-3</v>
      </c>
      <c r="P2430" s="83">
        <v>1120285.0879692747</v>
      </c>
      <c r="Q2430" s="105">
        <v>0.14799672709026104</v>
      </c>
      <c r="R2430" s="83">
        <v>616815.15458349744</v>
      </c>
      <c r="S2430" s="83">
        <v>690996.75892474107</v>
      </c>
      <c r="T2430" s="105">
        <v>-0.1073544895589344</v>
      </c>
      <c r="U2430" s="83">
        <v>616789.38672999316</v>
      </c>
      <c r="V2430" s="105">
        <v>4.177739445370809E-5</v>
      </c>
      <c r="W2430" s="83">
        <v>555677.64837950002</v>
      </c>
      <c r="X2430" s="105">
        <v>0.11002333166052336</v>
      </c>
      <c r="Y2430" s="81">
        <v>3197459.4298696369</v>
      </c>
      <c r="Z2430" s="82">
        <v>385733.75098257477</v>
      </c>
      <c r="AA2430" s="83">
        <v>503491.07473447855</v>
      </c>
      <c r="AB2430" s="83">
        <v>113324.0798490189</v>
      </c>
      <c r="AC2430" s="84">
        <v>2.7861276986511765</v>
      </c>
      <c r="AD2430" s="84">
        <v>2.7215545513367476</v>
      </c>
      <c r="AE2430" s="105">
        <v>2.372656733362645E-2</v>
      </c>
      <c r="AF2430" s="84">
        <v>2.7626204334696056</v>
      </c>
      <c r="AG2430" s="105">
        <v>8.5090463013943012E-3</v>
      </c>
      <c r="AH2430" s="84">
        <v>2.8725040027730206</v>
      </c>
      <c r="AI2430" s="105">
        <v>-3.0070037861900045E-2</v>
      </c>
      <c r="AJ2430" s="84">
        <v>5.8091847358577819</v>
      </c>
      <c r="AK2430" s="84">
        <v>5.6915801628051916</v>
      </c>
      <c r="AL2430" s="105">
        <v>2.0662903743523295E-2</v>
      </c>
      <c r="AM2430" s="84">
        <v>5.7797096102848737</v>
      </c>
      <c r="AN2430" s="105">
        <v>5.099758908381458E-3</v>
      </c>
      <c r="AO2430" s="84">
        <v>5.7911694105804994</v>
      </c>
      <c r="AP2430" s="105">
        <v>3.1108268468831969E-3</v>
      </c>
      <c r="AQ2430" s="108">
        <v>15.296609276725574</v>
      </c>
      <c r="AR2430" s="108">
        <v>9.874284495335985</v>
      </c>
    </row>
    <row r="2431" spans="1:44" x14ac:dyDescent="0.25">
      <c r="A2431" s="80" t="s">
        <v>326</v>
      </c>
      <c r="B2431" s="80" t="s">
        <v>360</v>
      </c>
      <c r="C2431" s="80" t="s">
        <v>291</v>
      </c>
      <c r="D2431" s="81">
        <v>1666228.5185041958</v>
      </c>
      <c r="E2431" s="81">
        <v>1774492.4046547315</v>
      </c>
      <c r="F2431" s="105">
        <v>-6.1011185996933531E-2</v>
      </c>
      <c r="G2431" s="81">
        <v>1374368.204229461</v>
      </c>
      <c r="H2431" s="105">
        <v>0.21235962340846365</v>
      </c>
      <c r="I2431" s="81">
        <v>996168.52785810351</v>
      </c>
      <c r="J2431" s="105">
        <v>0.67263718126772343</v>
      </c>
      <c r="K2431" s="83">
        <v>288369.89216926653</v>
      </c>
      <c r="L2431" s="83">
        <v>317284.02610591927</v>
      </c>
      <c r="M2431" s="105">
        <v>-9.1130128079628892E-2</v>
      </c>
      <c r="N2431" s="83">
        <v>238333.92151682187</v>
      </c>
      <c r="O2431" s="105">
        <v>0.20994061749163589</v>
      </c>
      <c r="P2431" s="83">
        <v>168263.37316976325</v>
      </c>
      <c r="Q2431" s="105">
        <v>0.71380073236928487</v>
      </c>
      <c r="R2431" s="83">
        <v>89448.330642132671</v>
      </c>
      <c r="S2431" s="83">
        <v>102514.40023083935</v>
      </c>
      <c r="T2431" s="105">
        <v>-0.12745594335317609</v>
      </c>
      <c r="U2431" s="83">
        <v>77180.914515859084</v>
      </c>
      <c r="V2431" s="105">
        <v>0.15894364822216361</v>
      </c>
      <c r="W2431" s="83">
        <v>54270.233001959787</v>
      </c>
      <c r="X2431" s="105">
        <v>0.64820244348135647</v>
      </c>
      <c r="Y2431" s="81">
        <v>1621728.8097899584</v>
      </c>
      <c r="Z2431" s="82">
        <v>44499.708714237458</v>
      </c>
      <c r="AA2431" s="83">
        <v>84615.761044016734</v>
      </c>
      <c r="AB2431" s="83">
        <v>4832.5695981159424</v>
      </c>
      <c r="AC2431" s="84">
        <v>5.7780946060976364</v>
      </c>
      <c r="AD2431" s="84">
        <v>5.5927568318940546</v>
      </c>
      <c r="AE2431" s="105">
        <v>3.313889371099564E-2</v>
      </c>
      <c r="AF2431" s="84">
        <v>5.7665656465626389</v>
      </c>
      <c r="AG2431" s="105">
        <v>1.9992765610618991E-3</v>
      </c>
      <c r="AH2431" s="84">
        <v>5.9202933418733696</v>
      </c>
      <c r="AI2431" s="105">
        <v>-2.4018866560206131E-2</v>
      </c>
      <c r="AJ2431" s="84">
        <v>18.627832476499627</v>
      </c>
      <c r="AK2431" s="84">
        <v>17.309689181802497</v>
      </c>
      <c r="AL2431" s="105">
        <v>7.6150604488200782E-2</v>
      </c>
      <c r="AM2431" s="84">
        <v>17.807099240150318</v>
      </c>
      <c r="AN2431" s="105">
        <v>4.6090226447369452E-2</v>
      </c>
      <c r="AO2431" s="84">
        <v>18.355707590607363</v>
      </c>
      <c r="AP2431" s="105">
        <v>1.4825082854965007E-2</v>
      </c>
      <c r="AQ2431" s="108">
        <v>7.1131098232426631</v>
      </c>
      <c r="AR2431" s="108">
        <v>1.431933469581663</v>
      </c>
    </row>
    <row r="2432" spans="1:44" x14ac:dyDescent="0.25">
      <c r="A2432" s="80" t="s">
        <v>326</v>
      </c>
      <c r="B2432" s="80" t="s">
        <v>360</v>
      </c>
      <c r="C2432" s="80" t="s">
        <v>292</v>
      </c>
      <c r="D2432" s="81">
        <v>14246753.654794265</v>
      </c>
      <c r="E2432" s="81">
        <v>15727051.123556044</v>
      </c>
      <c r="F2432" s="105">
        <v>-9.4124286691265574E-2</v>
      </c>
      <c r="G2432" s="81">
        <v>15292257.040165953</v>
      </c>
      <c r="H2432" s="105">
        <v>-6.836815406814159E-2</v>
      </c>
      <c r="I2432" s="81">
        <v>14019997.689146485</v>
      </c>
      <c r="J2432" s="105">
        <v>1.6173751998783955E-2</v>
      </c>
      <c r="K2432" s="83">
        <v>5769466.8960361136</v>
      </c>
      <c r="L2432" s="83">
        <v>6527351.0214176811</v>
      </c>
      <c r="M2432" s="105">
        <v>-0.11610898860728988</v>
      </c>
      <c r="N2432" s="83">
        <v>6463257.7093325229</v>
      </c>
      <c r="O2432" s="105">
        <v>-0.10734382636400536</v>
      </c>
      <c r="P2432" s="83">
        <v>5841039.7834250992</v>
      </c>
      <c r="Q2432" s="105">
        <v>-1.2253449735453835E-2</v>
      </c>
      <c r="R2432" s="83">
        <v>4646798.5243016649</v>
      </c>
      <c r="S2432" s="83">
        <v>5189486.6458564829</v>
      </c>
      <c r="T2432" s="105">
        <v>-0.10457452896388593</v>
      </c>
      <c r="U2432" s="83">
        <v>5207421.1145631038</v>
      </c>
      <c r="V2432" s="105">
        <v>-0.10765839326756166</v>
      </c>
      <c r="W2432" s="83">
        <v>4857460.195037269</v>
      </c>
      <c r="X2432" s="105">
        <v>-4.3368686983957433E-2</v>
      </c>
      <c r="Y2432" s="81">
        <v>13034660.457616515</v>
      </c>
      <c r="Z2432" s="82">
        <v>1212093.1971777482</v>
      </c>
      <c r="AA2432" s="83">
        <v>3993076.8584610354</v>
      </c>
      <c r="AB2432" s="83">
        <v>653721.66584062972</v>
      </c>
      <c r="AC2432" s="84">
        <v>2.469336233575139</v>
      </c>
      <c r="AD2432" s="84">
        <v>2.4094079009926253</v>
      </c>
      <c r="AE2432" s="105">
        <v>2.4872638857797603E-2</v>
      </c>
      <c r="AF2432" s="84">
        <v>2.366029288617864</v>
      </c>
      <c r="AG2432" s="105">
        <v>4.3662580786403796E-2</v>
      </c>
      <c r="AH2432" s="84">
        <v>2.4002571817659093</v>
      </c>
      <c r="AI2432" s="105">
        <v>2.8779854231456594E-2</v>
      </c>
      <c r="AJ2432" s="84">
        <v>3.0659288497848762</v>
      </c>
      <c r="AK2432" s="84">
        <v>3.0305600913557069</v>
      </c>
      <c r="AL2432" s="105">
        <v>1.1670700254403225E-2</v>
      </c>
      <c r="AM2432" s="84">
        <v>2.9366276903167172</v>
      </c>
      <c r="AN2432" s="105">
        <v>4.403049112916789E-2</v>
      </c>
      <c r="AO2432" s="84">
        <v>2.8862815393670798</v>
      </c>
      <c r="AP2432" s="105">
        <v>6.2241783404535983E-2</v>
      </c>
      <c r="AQ2432" s="108">
        <v>60.819222721148137</v>
      </c>
      <c r="AR2432" s="108">
        <v>74.388267344768735</v>
      </c>
    </row>
    <row r="2433" spans="1:44" x14ac:dyDescent="0.25">
      <c r="A2433" s="80" t="s">
        <v>326</v>
      </c>
      <c r="B2433" s="80" t="s">
        <v>361</v>
      </c>
      <c r="C2433" s="80" t="s">
        <v>281</v>
      </c>
      <c r="D2433" s="81">
        <v>517586724.69752645</v>
      </c>
      <c r="E2433" s="81">
        <v>480277041.78946632</v>
      </c>
      <c r="F2433" s="105">
        <v>7.7683669344359718E-2</v>
      </c>
      <c r="G2433" s="81">
        <v>443734931.2059828</v>
      </c>
      <c r="H2433" s="105">
        <v>0.16643222856228435</v>
      </c>
      <c r="I2433" s="81">
        <v>411061772.24646789</v>
      </c>
      <c r="J2433" s="105">
        <v>0.25914585019398845</v>
      </c>
      <c r="K2433" s="83">
        <v>210611431.93740916</v>
      </c>
      <c r="L2433" s="83">
        <v>212691510.26446339</v>
      </c>
      <c r="M2433" s="105">
        <v>-9.7797901028952011E-3</v>
      </c>
      <c r="N2433" s="83">
        <v>203284350.34695193</v>
      </c>
      <c r="O2433" s="105">
        <v>3.6043510373286805E-2</v>
      </c>
      <c r="P2433" s="83">
        <v>186304946.64172813</v>
      </c>
      <c r="Q2433" s="105">
        <v>0.13046612950338551</v>
      </c>
      <c r="R2433" s="83">
        <v>295766568.14660513</v>
      </c>
      <c r="S2433" s="83">
        <v>300137389.23316932</v>
      </c>
      <c r="T2433" s="105">
        <v>-1.4562734412168156E-2</v>
      </c>
      <c r="U2433" s="83">
        <v>288305791.48183239</v>
      </c>
      <c r="V2433" s="105">
        <v>2.58779978939233E-2</v>
      </c>
      <c r="W2433" s="83">
        <v>267941510.14421347</v>
      </c>
      <c r="X2433" s="105">
        <v>0.10384750756766079</v>
      </c>
      <c r="Y2433" s="80"/>
      <c r="Z2433" s="80"/>
      <c r="AA2433" s="80"/>
      <c r="AB2433" s="80"/>
      <c r="AC2433" s="84">
        <v>2.4575433533510478</v>
      </c>
      <c r="AD2433" s="84">
        <v>2.2580922068411833</v>
      </c>
      <c r="AE2433" s="105">
        <v>8.8327281722863832E-2</v>
      </c>
      <c r="AF2433" s="84">
        <v>2.1828287836650788</v>
      </c>
      <c r="AG2433" s="105">
        <v>0.12585255048025776</v>
      </c>
      <c r="AH2433" s="84">
        <v>2.2063921525226924</v>
      </c>
      <c r="AI2433" s="105">
        <v>0.11382890414163234</v>
      </c>
      <c r="AJ2433" s="84">
        <v>1.7499838739075129</v>
      </c>
      <c r="AK2433" s="84">
        <v>1.6001906427471153</v>
      </c>
      <c r="AL2433" s="105">
        <v>9.3609615728811629E-2</v>
      </c>
      <c r="AM2433" s="84">
        <v>1.539112096657083</v>
      </c>
      <c r="AN2433" s="105">
        <v>0.13700871931839051</v>
      </c>
      <c r="AO2433" s="84">
        <v>1.5341474041301892</v>
      </c>
      <c r="AP2433" s="105">
        <v>0.14068822148136134</v>
      </c>
      <c r="AQ2433" s="80"/>
      <c r="AR2433" s="80"/>
    </row>
    <row r="2434" spans="1:44" x14ac:dyDescent="0.25">
      <c r="A2434" s="80" t="s">
        <v>326</v>
      </c>
      <c r="B2434" s="80" t="s">
        <v>361</v>
      </c>
      <c r="C2434" s="80" t="s">
        <v>313</v>
      </c>
      <c r="D2434" s="81">
        <v>255071080.65140739</v>
      </c>
      <c r="E2434" s="81">
        <v>246133301.34425336</v>
      </c>
      <c r="F2434" s="105">
        <v>3.6312759217629151E-2</v>
      </c>
      <c r="G2434" s="81">
        <v>225110348.80172515</v>
      </c>
      <c r="H2434" s="105">
        <v>0.13309353394530671</v>
      </c>
      <c r="I2434" s="81">
        <v>204070357.33666447</v>
      </c>
      <c r="J2434" s="105">
        <v>0.24991735193859943</v>
      </c>
      <c r="K2434" s="83">
        <v>115780727.09040964</v>
      </c>
      <c r="L2434" s="83">
        <v>118721589.77474535</v>
      </c>
      <c r="M2434" s="105">
        <v>-2.4771085780737192E-2</v>
      </c>
      <c r="N2434" s="83">
        <v>112465440.10502686</v>
      </c>
      <c r="O2434" s="105">
        <v>2.9478273345898705E-2</v>
      </c>
      <c r="P2434" s="83">
        <v>102268715.4942093</v>
      </c>
      <c r="Q2434" s="105">
        <v>0.13212262939750538</v>
      </c>
      <c r="R2434" s="83">
        <v>134685451.78734139</v>
      </c>
      <c r="S2434" s="83">
        <v>139341191.63227943</v>
      </c>
      <c r="T2434" s="105">
        <v>-3.3412516359301057E-2</v>
      </c>
      <c r="U2434" s="83">
        <v>133553280.18210654</v>
      </c>
      <c r="V2434" s="105">
        <v>8.4773028688705683E-3</v>
      </c>
      <c r="W2434" s="83">
        <v>121261375.70616105</v>
      </c>
      <c r="X2434" s="105">
        <v>0.11070364329124367</v>
      </c>
      <c r="Y2434" s="80"/>
      <c r="Z2434" s="80"/>
      <c r="AA2434" s="80"/>
      <c r="AB2434" s="80"/>
      <c r="AC2434" s="84">
        <v>2.2030530215294828</v>
      </c>
      <c r="AD2434" s="84">
        <v>2.0731974850678023</v>
      </c>
      <c r="AE2434" s="105">
        <v>6.2635391658037651E-2</v>
      </c>
      <c r="AF2434" s="84">
        <v>2.001595766588419</v>
      </c>
      <c r="AG2434" s="105">
        <v>0.10064832185593284</v>
      </c>
      <c r="AH2434" s="84">
        <v>1.9954328784761104</v>
      </c>
      <c r="AI2434" s="105">
        <v>0.10404767070487962</v>
      </c>
      <c r="AJ2434" s="84">
        <v>1.8938280064141317</v>
      </c>
      <c r="AK2434" s="84">
        <v>1.7664073233548747</v>
      </c>
      <c r="AL2434" s="105">
        <v>7.2135504294248198E-2</v>
      </c>
      <c r="AM2434" s="84">
        <v>1.6855471351566655</v>
      </c>
      <c r="AN2434" s="105">
        <v>0.12356870176644881</v>
      </c>
      <c r="AO2434" s="84">
        <v>1.6828966037064021</v>
      </c>
      <c r="AP2434" s="105">
        <v>0.12533830197480667</v>
      </c>
      <c r="AQ2434" s="80"/>
      <c r="AR2434" s="80"/>
    </row>
    <row r="2435" spans="1:44" x14ac:dyDescent="0.25">
      <c r="A2435" s="80" t="s">
        <v>326</v>
      </c>
      <c r="B2435" s="80" t="s">
        <v>361</v>
      </c>
      <c r="C2435" s="80" t="s">
        <v>328</v>
      </c>
      <c r="D2435" s="81">
        <v>7816995.9582874598</v>
      </c>
      <c r="E2435" s="81">
        <v>8329160.2897599461</v>
      </c>
      <c r="F2435" s="105">
        <v>-6.1490512087053049E-2</v>
      </c>
      <c r="G2435" s="81">
        <v>7868906.3869289709</v>
      </c>
      <c r="H2435" s="105">
        <v>-6.5969050956991258E-3</v>
      </c>
      <c r="I2435" s="81">
        <v>7516387.179495912</v>
      </c>
      <c r="J2435" s="105">
        <v>3.9993785792672293E-2</v>
      </c>
      <c r="K2435" s="83">
        <v>2807387.1622095071</v>
      </c>
      <c r="L2435" s="83">
        <v>3109526.6541781621</v>
      </c>
      <c r="M2435" s="105">
        <v>-9.7165750794475675E-2</v>
      </c>
      <c r="N2435" s="83">
        <v>3145758.5029337625</v>
      </c>
      <c r="O2435" s="105">
        <v>-0.10756430934182878</v>
      </c>
      <c r="P2435" s="83">
        <v>2886172.3243151708</v>
      </c>
      <c r="Q2435" s="105">
        <v>-2.7297456025727009E-2</v>
      </c>
      <c r="R2435" s="83">
        <v>1936738.6234696975</v>
      </c>
      <c r="S2435" s="83">
        <v>2104699.6065620747</v>
      </c>
      <c r="T2435" s="105">
        <v>-7.9802829139467249E-2</v>
      </c>
      <c r="U2435" s="83">
        <v>2045982.7423589076</v>
      </c>
      <c r="V2435" s="105">
        <v>-5.3394447874598142E-2</v>
      </c>
      <c r="W2435" s="83">
        <v>1877605.0779606835</v>
      </c>
      <c r="X2435" s="105">
        <v>3.1494133778781935E-2</v>
      </c>
      <c r="Y2435" s="80"/>
      <c r="Z2435" s="80"/>
      <c r="AA2435" s="80"/>
      <c r="AB2435" s="80"/>
      <c r="AC2435" s="84">
        <v>2.7844381649644734</v>
      </c>
      <c r="AD2435" s="84">
        <v>2.678594273687394</v>
      </c>
      <c r="AE2435" s="105">
        <v>3.9514715728624722E-2</v>
      </c>
      <c r="AF2435" s="84">
        <v>2.5014337176837822</v>
      </c>
      <c r="AG2435" s="105">
        <v>0.11313689636467397</v>
      </c>
      <c r="AH2435" s="84">
        <v>2.6042752597176939</v>
      </c>
      <c r="AI2435" s="105">
        <v>6.9179670841057445E-2</v>
      </c>
      <c r="AJ2435" s="84">
        <v>4.0361646448105573</v>
      </c>
      <c r="AK2435" s="84">
        <v>3.9574104845133826</v>
      </c>
      <c r="AL2435" s="105">
        <v>1.9900427465223771E-2</v>
      </c>
      <c r="AM2435" s="84">
        <v>3.8460277420798512</v>
      </c>
      <c r="AN2435" s="105">
        <v>4.9437215610900399E-2</v>
      </c>
      <c r="AO2435" s="84">
        <v>4.0031779141009025</v>
      </c>
      <c r="AP2435" s="105">
        <v>8.2401360662641022E-3</v>
      </c>
      <c r="AQ2435" s="108">
        <v>100</v>
      </c>
      <c r="AR2435" s="108">
        <v>99.999999999999986</v>
      </c>
    </row>
    <row r="2436" spans="1:44" x14ac:dyDescent="0.25">
      <c r="A2436" s="80" t="s">
        <v>326</v>
      </c>
      <c r="B2436" s="80" t="s">
        <v>361</v>
      </c>
      <c r="C2436" s="80" t="s">
        <v>270</v>
      </c>
      <c r="D2436" s="81">
        <v>3928002.13623492</v>
      </c>
      <c r="E2436" s="81">
        <v>4342503.0504511669</v>
      </c>
      <c r="F2436" s="105">
        <v>-9.5452072088511739E-2</v>
      </c>
      <c r="G2436" s="81">
        <v>4443020.1873304499</v>
      </c>
      <c r="H2436" s="105">
        <v>-0.11591620775528685</v>
      </c>
      <c r="I2436" s="81">
        <v>4486180.9346439289</v>
      </c>
      <c r="J2436" s="105">
        <v>-0.12442182037254632</v>
      </c>
      <c r="K2436" s="83">
        <v>1551830.5181689383</v>
      </c>
      <c r="L2436" s="83">
        <v>1759494.2872187889</v>
      </c>
      <c r="M2436" s="105">
        <v>-0.11802469070706795</v>
      </c>
      <c r="N2436" s="83">
        <v>1938146.0940026403</v>
      </c>
      <c r="O2436" s="105">
        <v>-0.19932221674573913</v>
      </c>
      <c r="P2436" s="83">
        <v>1836592.655198795</v>
      </c>
      <c r="Q2436" s="105">
        <v>-0.1550491537814811</v>
      </c>
      <c r="R2436" s="83">
        <v>1187768.7364566643</v>
      </c>
      <c r="S2436" s="83">
        <v>1316254.9822426904</v>
      </c>
      <c r="T2436" s="105">
        <v>-9.7615011923530101E-2</v>
      </c>
      <c r="U2436" s="83">
        <v>1366426.1130978765</v>
      </c>
      <c r="V2436" s="105">
        <v>-0.13074792330788479</v>
      </c>
      <c r="W2436" s="83">
        <v>1313337.2102127788</v>
      </c>
      <c r="X2436" s="105">
        <v>-9.5610230776733002E-2</v>
      </c>
      <c r="Y2436" s="80"/>
      <c r="Z2436" s="80"/>
      <c r="AA2436" s="80"/>
      <c r="AB2436" s="80"/>
      <c r="AC2436" s="84">
        <v>2.5312056247416201</v>
      </c>
      <c r="AD2436" s="84">
        <v>2.4680404375255507</v>
      </c>
      <c r="AE2436" s="105">
        <v>2.5593254573818353E-2</v>
      </c>
      <c r="AF2436" s="84">
        <v>2.2924072654165961</v>
      </c>
      <c r="AG2436" s="105">
        <v>0.10416925601639442</v>
      </c>
      <c r="AH2436" s="84">
        <v>2.4426651832375641</v>
      </c>
      <c r="AI2436" s="105">
        <v>3.6247473502161488E-2</v>
      </c>
      <c r="AJ2436" s="84">
        <v>3.3070428743164961</v>
      </c>
      <c r="AK2436" s="84">
        <v>3.2991351288579573</v>
      </c>
      <c r="AL2436" s="105">
        <v>2.3969146911773094E-3</v>
      </c>
      <c r="AM2436" s="84">
        <v>3.2515627041534723</v>
      </c>
      <c r="AN2436" s="105">
        <v>1.7062617335398378E-2</v>
      </c>
      <c r="AO2436" s="84">
        <v>3.4158637246843142</v>
      </c>
      <c r="AP2436" s="105">
        <v>-3.1857491732307043E-2</v>
      </c>
      <c r="AQ2436" s="80"/>
      <c r="AR2436" s="80"/>
    </row>
    <row r="2437" spans="1:44" x14ac:dyDescent="0.25">
      <c r="A2437" s="80" t="s">
        <v>326</v>
      </c>
      <c r="B2437" s="80" t="s">
        <v>361</v>
      </c>
      <c r="C2437" s="80" t="s">
        <v>271</v>
      </c>
      <c r="D2437" s="81">
        <v>3477248.0585985314</v>
      </c>
      <c r="E2437" s="81">
        <v>3464932.4054225204</v>
      </c>
      <c r="F2437" s="105">
        <v>3.5543703988964999E-3</v>
      </c>
      <c r="G2437" s="81">
        <v>2957202.3028586828</v>
      </c>
      <c r="H2437" s="105">
        <v>0.17585734842595255</v>
      </c>
      <c r="I2437" s="81">
        <v>2617596.6061195936</v>
      </c>
      <c r="J2437" s="105">
        <v>0.32841250270159533</v>
      </c>
      <c r="K2437" s="83">
        <v>1176099.8601748319</v>
      </c>
      <c r="L2437" s="83">
        <v>1236309.3526719387</v>
      </c>
      <c r="M2437" s="105">
        <v>-4.8700992487827353E-2</v>
      </c>
      <c r="N2437" s="83">
        <v>1101028.1622961769</v>
      </c>
      <c r="O2437" s="105">
        <v>6.818326764875314E-2</v>
      </c>
      <c r="P2437" s="83">
        <v>952047.97227748123</v>
      </c>
      <c r="Q2437" s="105">
        <v>0.2353367628748535</v>
      </c>
      <c r="R2437" s="83">
        <v>724428.58340835769</v>
      </c>
      <c r="S2437" s="83">
        <v>755094.30741352937</v>
      </c>
      <c r="T2437" s="105">
        <v>-4.0611780149969419E-2</v>
      </c>
      <c r="U2437" s="83">
        <v>649033.51167722268</v>
      </c>
      <c r="V2437" s="105">
        <v>0.11616514459523083</v>
      </c>
      <c r="W2437" s="83">
        <v>537086.26539779687</v>
      </c>
      <c r="X2437" s="105">
        <v>0.3488123418531367</v>
      </c>
      <c r="Y2437" s="80"/>
      <c r="Z2437" s="80"/>
      <c r="AA2437" s="80"/>
      <c r="AB2437" s="80"/>
      <c r="AC2437" s="84">
        <v>2.9565925278501646</v>
      </c>
      <c r="AD2437" s="84">
        <v>2.8026419099184463</v>
      </c>
      <c r="AE2437" s="105">
        <v>5.493053443142084E-2</v>
      </c>
      <c r="AF2437" s="84">
        <v>2.6858552797518676</v>
      </c>
      <c r="AG2437" s="105">
        <v>0.10080113032870075</v>
      </c>
      <c r="AH2437" s="84">
        <v>2.7494377198848508</v>
      </c>
      <c r="AI2437" s="105">
        <v>7.5344426413844964E-2</v>
      </c>
      <c r="AJ2437" s="84">
        <v>4.799987380727659</v>
      </c>
      <c r="AK2437" s="84">
        <v>4.5887412623876944</v>
      </c>
      <c r="AL2437" s="105">
        <v>4.6035744065910843E-2</v>
      </c>
      <c r="AM2437" s="84">
        <v>4.5563168151621705</v>
      </c>
      <c r="AN2437" s="105">
        <v>5.3479723963579487E-2</v>
      </c>
      <c r="AO2437" s="84">
        <v>4.8736986491003478</v>
      </c>
      <c r="AP2437" s="105">
        <v>-1.5124297516075481E-2</v>
      </c>
      <c r="AQ2437" s="80"/>
      <c r="AR2437" s="80"/>
    </row>
    <row r="2438" spans="1:44" x14ac:dyDescent="0.25">
      <c r="A2438" s="80" t="s">
        <v>326</v>
      </c>
      <c r="B2438" s="80" t="s">
        <v>361</v>
      </c>
      <c r="C2438" s="80" t="s">
        <v>127</v>
      </c>
      <c r="D2438" s="81">
        <v>411745.76345400815</v>
      </c>
      <c r="E2438" s="81">
        <v>521724.83388625982</v>
      </c>
      <c r="F2438" s="105">
        <v>-0.21079899458308704</v>
      </c>
      <c r="G2438" s="81">
        <v>468683.89673983812</v>
      </c>
      <c r="H2438" s="105">
        <v>-0.1214851495472561</v>
      </c>
      <c r="I2438" s="81">
        <v>412609.6387323892</v>
      </c>
      <c r="J2438" s="105">
        <v>-2.0936866163258532E-3</v>
      </c>
      <c r="K2438" s="83">
        <v>79456.783865736579</v>
      </c>
      <c r="L2438" s="83">
        <v>113723.01428743459</v>
      </c>
      <c r="M2438" s="105">
        <v>-0.30131306874341385</v>
      </c>
      <c r="N2438" s="83">
        <v>106584.24663494519</v>
      </c>
      <c r="O2438" s="105">
        <v>-0.25451662535197278</v>
      </c>
      <c r="P2438" s="83">
        <v>97531.696838894597</v>
      </c>
      <c r="Q2438" s="105">
        <v>-0.18532347492133383</v>
      </c>
      <c r="R2438" s="83">
        <v>24541.303604675373</v>
      </c>
      <c r="S2438" s="83">
        <v>33350.316905854743</v>
      </c>
      <c r="T2438" s="105">
        <v>-0.26413581993977764</v>
      </c>
      <c r="U2438" s="83">
        <v>30523.117583807885</v>
      </c>
      <c r="V2438" s="105">
        <v>-0.19597650740322103</v>
      </c>
      <c r="W2438" s="83">
        <v>27181.602350108682</v>
      </c>
      <c r="X2438" s="105">
        <v>-9.7135507738849394E-2</v>
      </c>
      <c r="Y2438" s="80"/>
      <c r="Z2438" s="80"/>
      <c r="AA2438" s="80"/>
      <c r="AB2438" s="80"/>
      <c r="AC2438" s="84">
        <v>5.1820089289010536</v>
      </c>
      <c r="AD2438" s="84">
        <v>4.5876803139213473</v>
      </c>
      <c r="AE2438" s="105">
        <v>0.12954882954163394</v>
      </c>
      <c r="AF2438" s="84">
        <v>4.3973092791573318</v>
      </c>
      <c r="AG2438" s="105">
        <v>0.17844995653662457</v>
      </c>
      <c r="AH2438" s="84">
        <v>4.2305184068923625</v>
      </c>
      <c r="AI2438" s="105">
        <v>0.22491109374645962</v>
      </c>
      <c r="AJ2438" s="84">
        <v>16.777664711159286</v>
      </c>
      <c r="AK2438" s="84">
        <v>15.643774401276215</v>
      </c>
      <c r="AL2438" s="105">
        <v>7.2481888372832121E-2</v>
      </c>
      <c r="AM2438" s="84">
        <v>15.355046726565991</v>
      </c>
      <c r="AN2438" s="105">
        <v>9.2648235458118303E-2</v>
      </c>
      <c r="AO2438" s="84">
        <v>15.179739347880624</v>
      </c>
      <c r="AP2438" s="105">
        <v>0.1052669829605317</v>
      </c>
      <c r="AQ2438" s="80"/>
      <c r="AR2438" s="80"/>
    </row>
    <row r="2439" spans="1:44" x14ac:dyDescent="0.25">
      <c r="A2439" s="80" t="s">
        <v>326</v>
      </c>
      <c r="B2439" s="80" t="s">
        <v>361</v>
      </c>
      <c r="C2439" s="80" t="s">
        <v>282</v>
      </c>
      <c r="D2439" s="81">
        <v>9326.8899509322637</v>
      </c>
      <c r="E2439" s="81">
        <v>116651.00720837354</v>
      </c>
      <c r="F2439" s="105">
        <v>-0.92004449705031988</v>
      </c>
      <c r="G2439" s="81">
        <v>136884.76328182817</v>
      </c>
      <c r="H2439" s="105">
        <v>-0.93186319845014898</v>
      </c>
      <c r="I2439" s="81">
        <v>112649.94296439171</v>
      </c>
      <c r="J2439" s="105">
        <v>-0.9172046633536205</v>
      </c>
      <c r="K2439" s="83">
        <v>3322.0525948115437</v>
      </c>
      <c r="L2439" s="83">
        <v>34771.918314714894</v>
      </c>
      <c r="M2439" s="105">
        <v>-0.90446162432730359</v>
      </c>
      <c r="N2439" s="83">
        <v>40439.133911144083</v>
      </c>
      <c r="O2439" s="105">
        <v>-0.91785055035770524</v>
      </c>
      <c r="P2439" s="83">
        <v>34300.341575703911</v>
      </c>
      <c r="Q2439" s="105">
        <v>-0.90314811916728366</v>
      </c>
      <c r="R2439" s="83">
        <v>843.34043333236184</v>
      </c>
      <c r="S2439" s="83">
        <v>8718.1796957488114</v>
      </c>
      <c r="T2439" s="105">
        <v>-0.90326645437882014</v>
      </c>
      <c r="U2439" s="83">
        <v>10255.896919048359</v>
      </c>
      <c r="V2439" s="105">
        <v>-0.91777019211591149</v>
      </c>
      <c r="W2439" s="83">
        <v>8616.4537674089843</v>
      </c>
      <c r="X2439" s="105">
        <v>-0.90212441729540449</v>
      </c>
      <c r="Y2439" s="80"/>
      <c r="Z2439" s="80"/>
      <c r="AA2439" s="80"/>
      <c r="AB2439" s="80"/>
      <c r="AC2439" s="84">
        <v>2.8075684188441836</v>
      </c>
      <c r="AD2439" s="84">
        <v>3.3547475337018948</v>
      </c>
      <c r="AE2439" s="105">
        <v>-0.16310589973186754</v>
      </c>
      <c r="AF2439" s="84">
        <v>3.3849578376876641</v>
      </c>
      <c r="AG2439" s="105">
        <v>-0.17057506962565516</v>
      </c>
      <c r="AH2439" s="84">
        <v>3.2842221910753642</v>
      </c>
      <c r="AI2439" s="105">
        <v>-0.14513444721445845</v>
      </c>
      <c r="AJ2439" s="84">
        <v>11.059460192224083</v>
      </c>
      <c r="AK2439" s="84">
        <v>13.380202207262981</v>
      </c>
      <c r="AL2439" s="105">
        <v>-0.17344595986592509</v>
      </c>
      <c r="AM2439" s="84">
        <v>13.346932439189304</v>
      </c>
      <c r="AN2439" s="105">
        <v>-0.17138561668662813</v>
      </c>
      <c r="AO2439" s="84">
        <v>13.073817373741468</v>
      </c>
      <c r="AP2439" s="105">
        <v>-0.15407567078022563</v>
      </c>
      <c r="AQ2439" s="108">
        <v>0.1193155273547767</v>
      </c>
      <c r="AR2439" s="108">
        <v>4.3544359735104794E-2</v>
      </c>
    </row>
    <row r="2440" spans="1:44" x14ac:dyDescent="0.25">
      <c r="A2440" s="80" t="s">
        <v>326</v>
      </c>
      <c r="B2440" s="80" t="s">
        <v>361</v>
      </c>
      <c r="C2440" s="80" t="s">
        <v>284</v>
      </c>
      <c r="D2440" s="81">
        <v>5.6722760438919071</v>
      </c>
      <c r="E2440" s="80"/>
      <c r="F2440" s="80"/>
      <c r="G2440" s="81">
        <v>3.6696097970008852</v>
      </c>
      <c r="H2440" s="105">
        <v>0.54574365059951868</v>
      </c>
      <c r="I2440" s="80"/>
      <c r="J2440" s="80"/>
      <c r="K2440" s="83">
        <v>0.64508235505705613</v>
      </c>
      <c r="L2440" s="80"/>
      <c r="M2440" s="80"/>
      <c r="N2440" s="83">
        <v>0.42256112283705249</v>
      </c>
      <c r="O2440" s="105">
        <v>0.52660128959807784</v>
      </c>
      <c r="P2440" s="80"/>
      <c r="Q2440" s="80"/>
      <c r="R2440" s="83">
        <v>0.18907587011851845</v>
      </c>
      <c r="S2440" s="80"/>
      <c r="T2440" s="80"/>
      <c r="U2440" s="83">
        <v>0.12232032590389075</v>
      </c>
      <c r="V2440" s="105">
        <v>0.5457436752341448</v>
      </c>
      <c r="W2440" s="80"/>
      <c r="X2440" s="80"/>
      <c r="Y2440" s="80"/>
      <c r="Z2440" s="80"/>
      <c r="AA2440" s="80"/>
      <c r="AB2440" s="80"/>
      <c r="AC2440" s="84">
        <v>8.7931037012943971</v>
      </c>
      <c r="AD2440" s="80"/>
      <c r="AE2440" s="80"/>
      <c r="AF2440" s="84">
        <v>8.684210635288272</v>
      </c>
      <c r="AG2440" s="105">
        <v>1.2539201382753015E-2</v>
      </c>
      <c r="AH2440" s="80"/>
      <c r="AI2440" s="80"/>
      <c r="AJ2440" s="84">
        <v>29.999999684446003</v>
      </c>
      <c r="AK2440" s="80"/>
      <c r="AL2440" s="80"/>
      <c r="AM2440" s="84">
        <v>30.000000162558123</v>
      </c>
      <c r="AN2440" s="105">
        <v>-1.5937070599011193E-8</v>
      </c>
      <c r="AO2440" s="80"/>
      <c r="AP2440" s="80"/>
      <c r="AQ2440" s="108">
        <v>7.2563374398041571E-5</v>
      </c>
      <c r="AR2440" s="108">
        <v>9.7625909778050507E-6</v>
      </c>
    </row>
    <row r="2441" spans="1:44" x14ac:dyDescent="0.25">
      <c r="A2441" s="80" t="s">
        <v>326</v>
      </c>
      <c r="B2441" s="80" t="s">
        <v>361</v>
      </c>
      <c r="C2441" s="80" t="s">
        <v>285</v>
      </c>
      <c r="D2441" s="81">
        <v>2575453.3767818725</v>
      </c>
      <c r="E2441" s="81">
        <v>2505753.5324305091</v>
      </c>
      <c r="F2441" s="105">
        <v>2.7815921817241344E-2</v>
      </c>
      <c r="G2441" s="81">
        <v>2090656.6154569651</v>
      </c>
      <c r="H2441" s="105">
        <v>0.2318873208257316</v>
      </c>
      <c r="I2441" s="81">
        <v>1787940.9197330952</v>
      </c>
      <c r="J2441" s="105">
        <v>0.4404577625340873</v>
      </c>
      <c r="K2441" s="83">
        <v>856055.79086552782</v>
      </c>
      <c r="L2441" s="83">
        <v>877149.92458179058</v>
      </c>
      <c r="M2441" s="105">
        <v>-2.4048492880302152E-2</v>
      </c>
      <c r="N2441" s="83">
        <v>769269.19342272996</v>
      </c>
      <c r="O2441" s="105">
        <v>0.11281694130588529</v>
      </c>
      <c r="P2441" s="83">
        <v>644099.8309508157</v>
      </c>
      <c r="Q2441" s="105">
        <v>0.32907314942440552</v>
      </c>
      <c r="R2441" s="83">
        <v>574260.37623237225</v>
      </c>
      <c r="S2441" s="83">
        <v>583767.51652913203</v>
      </c>
      <c r="T2441" s="105">
        <v>-1.6285833020113483E-2</v>
      </c>
      <c r="U2441" s="83">
        <v>489637.02596185129</v>
      </c>
      <c r="V2441" s="105">
        <v>0.17282874003305898</v>
      </c>
      <c r="W2441" s="83">
        <v>390584.77801986452</v>
      </c>
      <c r="X2441" s="105">
        <v>0.47025795307150009</v>
      </c>
      <c r="Y2441" s="80"/>
      <c r="Z2441" s="80"/>
      <c r="AA2441" s="80"/>
      <c r="AB2441" s="80"/>
      <c r="AC2441" s="84">
        <v>3.0085111324086977</v>
      </c>
      <c r="AD2441" s="84">
        <v>2.856699250843814</v>
      </c>
      <c r="AE2441" s="105">
        <v>5.3142409555378071E-2</v>
      </c>
      <c r="AF2441" s="84">
        <v>2.7177178461481746</v>
      </c>
      <c r="AG2441" s="105">
        <v>0.10699907154551194</v>
      </c>
      <c r="AH2441" s="84">
        <v>2.7758754680834947</v>
      </c>
      <c r="AI2441" s="105">
        <v>8.3806232304008244E-2</v>
      </c>
      <c r="AJ2441" s="84">
        <v>4.4848181824401641</v>
      </c>
      <c r="AK2441" s="84">
        <v>4.2923826034870913</v>
      </c>
      <c r="AL2441" s="105">
        <v>4.4831879338235105E-2</v>
      </c>
      <c r="AM2441" s="84">
        <v>4.2698090720366659</v>
      </c>
      <c r="AN2441" s="105">
        <v>5.0355673234105627E-2</v>
      </c>
      <c r="AO2441" s="84">
        <v>4.5776001020760813</v>
      </c>
      <c r="AP2441" s="105">
        <v>-2.0268681747415588E-2</v>
      </c>
      <c r="AQ2441" s="108">
        <v>32.946842885999146</v>
      </c>
      <c r="AR2441" s="108">
        <v>29.650897094393446</v>
      </c>
    </row>
    <row r="2442" spans="1:44" x14ac:dyDescent="0.25">
      <c r="A2442" s="80" t="s">
        <v>326</v>
      </c>
      <c r="B2442" s="80" t="s">
        <v>361</v>
      </c>
      <c r="C2442" s="80" t="s">
        <v>287</v>
      </c>
      <c r="D2442" s="80"/>
      <c r="E2442" s="80"/>
      <c r="F2442" s="80"/>
      <c r="G2442" s="81">
        <v>21.819018423557281</v>
      </c>
      <c r="H2442" s="105">
        <v>-1</v>
      </c>
      <c r="I2442" s="81">
        <v>9.8201150178909309</v>
      </c>
      <c r="J2442" s="105">
        <v>-1</v>
      </c>
      <c r="K2442" s="80"/>
      <c r="L2442" s="80"/>
      <c r="M2442" s="80"/>
      <c r="N2442" s="83">
        <v>0.48113733734314934</v>
      </c>
      <c r="O2442" s="105">
        <v>-1</v>
      </c>
      <c r="P2442" s="83">
        <v>2.1485181161931877</v>
      </c>
      <c r="Q2442" s="105">
        <v>-1</v>
      </c>
      <c r="R2442" s="80"/>
      <c r="S2442" s="80"/>
      <c r="T2442" s="80"/>
      <c r="U2442" s="83">
        <v>0.43638035246480911</v>
      </c>
      <c r="V2442" s="105">
        <v>-1</v>
      </c>
      <c r="W2442" s="83">
        <v>1.9685228835227733</v>
      </c>
      <c r="X2442" s="105">
        <v>-1</v>
      </c>
      <c r="Y2442" s="80"/>
      <c r="Z2442" s="80"/>
      <c r="AA2442" s="80"/>
      <c r="AB2442" s="80"/>
      <c r="AC2442" s="80"/>
      <c r="AD2442" s="80"/>
      <c r="AE2442" s="80"/>
      <c r="AF2442" s="84">
        <v>45.348836454976386</v>
      </c>
      <c r="AG2442" s="105">
        <v>-1</v>
      </c>
      <c r="AH2442" s="84">
        <v>4.5706456668331574</v>
      </c>
      <c r="AI2442" s="105">
        <v>-1</v>
      </c>
      <c r="AJ2442" s="80"/>
      <c r="AK2442" s="80"/>
      <c r="AL2442" s="80"/>
      <c r="AM2442" s="84">
        <v>50.000001833989138</v>
      </c>
      <c r="AN2442" s="105">
        <v>-1</v>
      </c>
      <c r="AO2442" s="84">
        <v>4.9885704149485566</v>
      </c>
      <c r="AP2442" s="105">
        <v>-1</v>
      </c>
      <c r="AQ2442" s="80"/>
      <c r="AR2442" s="80"/>
    </row>
    <row r="2443" spans="1:44" x14ac:dyDescent="0.25">
      <c r="A2443" s="80" t="s">
        <v>326</v>
      </c>
      <c r="B2443" s="80" t="s">
        <v>361</v>
      </c>
      <c r="C2443" s="80" t="s">
        <v>288</v>
      </c>
      <c r="D2443" s="80"/>
      <c r="E2443" s="81">
        <v>23.92</v>
      </c>
      <c r="F2443" s="105">
        <v>-1</v>
      </c>
      <c r="G2443" s="81">
        <v>99.874924991130825</v>
      </c>
      <c r="H2443" s="105">
        <v>-1</v>
      </c>
      <c r="I2443" s="81">
        <v>330.25156217932704</v>
      </c>
      <c r="J2443" s="105">
        <v>-1</v>
      </c>
      <c r="K2443" s="80"/>
      <c r="L2443" s="83">
        <v>4</v>
      </c>
      <c r="M2443" s="105">
        <v>-1</v>
      </c>
      <c r="N2443" s="83">
        <v>20.086313806303821</v>
      </c>
      <c r="O2443" s="105">
        <v>-1</v>
      </c>
      <c r="P2443" s="83">
        <v>77.545141805205077</v>
      </c>
      <c r="Q2443" s="105">
        <v>-1</v>
      </c>
      <c r="R2443" s="80"/>
      <c r="S2443" s="83">
        <v>1.7099999785423279</v>
      </c>
      <c r="T2443" s="105">
        <v>-1</v>
      </c>
      <c r="U2443" s="83">
        <v>18.575688689374338</v>
      </c>
      <c r="V2443" s="105">
        <v>-1</v>
      </c>
      <c r="W2443" s="83">
        <v>32.98700615144179</v>
      </c>
      <c r="X2443" s="105">
        <v>-1</v>
      </c>
      <c r="Y2443" s="80"/>
      <c r="Z2443" s="80"/>
      <c r="AA2443" s="80"/>
      <c r="AB2443" s="80"/>
      <c r="AC2443" s="80"/>
      <c r="AD2443" s="84">
        <v>5.98</v>
      </c>
      <c r="AE2443" s="105">
        <v>-1</v>
      </c>
      <c r="AF2443" s="84">
        <v>4.9722873969929919</v>
      </c>
      <c r="AG2443" s="105">
        <v>-1</v>
      </c>
      <c r="AH2443" s="84">
        <v>4.2588298182357507</v>
      </c>
      <c r="AI2443" s="105">
        <v>-1</v>
      </c>
      <c r="AJ2443" s="80"/>
      <c r="AK2443" s="84">
        <v>13.988304269097338</v>
      </c>
      <c r="AL2443" s="105">
        <v>-1</v>
      </c>
      <c r="AM2443" s="84">
        <v>5.3766472221437072</v>
      </c>
      <c r="AN2443" s="105">
        <v>-1</v>
      </c>
      <c r="AO2443" s="84">
        <v>10.011565180033546</v>
      </c>
      <c r="AP2443" s="105">
        <v>-1</v>
      </c>
      <c r="AQ2443" s="80"/>
      <c r="AR2443" s="80"/>
    </row>
    <row r="2444" spans="1:44" x14ac:dyDescent="0.25">
      <c r="A2444" s="80" t="s">
        <v>326</v>
      </c>
      <c r="B2444" s="80" t="s">
        <v>361</v>
      </c>
      <c r="C2444" s="80" t="s">
        <v>290</v>
      </c>
      <c r="D2444" s="81">
        <v>901794.68181665894</v>
      </c>
      <c r="E2444" s="81">
        <v>959178.87299201125</v>
      </c>
      <c r="F2444" s="105">
        <v>-5.9826371067109869E-2</v>
      </c>
      <c r="G2444" s="81">
        <v>866545.68740171788</v>
      </c>
      <c r="H2444" s="105">
        <v>4.067759487746448E-2</v>
      </c>
      <c r="I2444" s="81">
        <v>829655.68638649816</v>
      </c>
      <c r="J2444" s="105">
        <v>8.695052250453035E-2</v>
      </c>
      <c r="K2444" s="83">
        <v>320044.06930930412</v>
      </c>
      <c r="L2444" s="83">
        <v>359159.42809014808</v>
      </c>
      <c r="M2444" s="105">
        <v>-0.10890806622797637</v>
      </c>
      <c r="N2444" s="83">
        <v>331758.96887344692</v>
      </c>
      <c r="O2444" s="105">
        <v>-3.531147810087263E-2</v>
      </c>
      <c r="P2444" s="83">
        <v>307948.14132666553</v>
      </c>
      <c r="Q2444" s="105">
        <v>3.9279106964336112E-2</v>
      </c>
      <c r="R2444" s="83">
        <v>150168.20717598542</v>
      </c>
      <c r="S2444" s="83">
        <v>171326.79088439723</v>
      </c>
      <c r="T2444" s="105">
        <v>-0.12349839507989481</v>
      </c>
      <c r="U2444" s="83">
        <v>159396.48571537161</v>
      </c>
      <c r="V2444" s="105">
        <v>-5.7895119192682788E-2</v>
      </c>
      <c r="W2444" s="83">
        <v>146501.48737793244</v>
      </c>
      <c r="X2444" s="105">
        <v>2.5028549973652305E-2</v>
      </c>
      <c r="Y2444" s="80"/>
      <c r="Z2444" s="80"/>
      <c r="AA2444" s="80"/>
      <c r="AB2444" s="80"/>
      <c r="AC2444" s="84">
        <v>2.8177203338366708</v>
      </c>
      <c r="AD2444" s="84">
        <v>2.6706214510155077</v>
      </c>
      <c r="AE2444" s="105">
        <v>5.5080394402294806E-2</v>
      </c>
      <c r="AF2444" s="84">
        <v>2.6119736576956605</v>
      </c>
      <c r="AG2444" s="105">
        <v>7.8770578537351879E-2</v>
      </c>
      <c r="AH2444" s="84">
        <v>2.6941409122077316</v>
      </c>
      <c r="AI2444" s="105">
        <v>4.5869694888257061E-2</v>
      </c>
      <c r="AJ2444" s="84">
        <v>6.0052303931405797</v>
      </c>
      <c r="AK2444" s="84">
        <v>5.598534053201389</v>
      </c>
      <c r="AL2444" s="105">
        <v>7.2643362722181012E-2</v>
      </c>
      <c r="AM2444" s="84">
        <v>5.4364165151612962</v>
      </c>
      <c r="AN2444" s="105">
        <v>0.10463029762214734</v>
      </c>
      <c r="AO2444" s="84">
        <v>5.6631212504090209</v>
      </c>
      <c r="AP2444" s="105">
        <v>6.0409997880029466E-2</v>
      </c>
      <c r="AQ2444" s="108">
        <v>11.53633296766119</v>
      </c>
      <c r="AR2444" s="108">
        <v>7.7536640905604859</v>
      </c>
    </row>
    <row r="2445" spans="1:44" x14ac:dyDescent="0.25">
      <c r="A2445" s="80" t="s">
        <v>326</v>
      </c>
      <c r="B2445" s="80" t="s">
        <v>361</v>
      </c>
      <c r="C2445" s="80" t="s">
        <v>291</v>
      </c>
      <c r="D2445" s="81">
        <v>402368.90410237911</v>
      </c>
      <c r="E2445" s="81">
        <v>404966.74832435133</v>
      </c>
      <c r="F2445" s="105">
        <v>-6.4149568642893132E-3</v>
      </c>
      <c r="G2445" s="81">
        <v>331413.70212416054</v>
      </c>
      <c r="H2445" s="105">
        <v>0.21409857686462214</v>
      </c>
      <c r="I2445" s="81">
        <v>299346.61623442412</v>
      </c>
      <c r="J2445" s="105">
        <v>0.34415718194481359</v>
      </c>
      <c r="K2445" s="83">
        <v>76126.122027037054</v>
      </c>
      <c r="L2445" s="83">
        <v>78932.134124634278</v>
      </c>
      <c r="M2445" s="105">
        <v>-3.5549679844795727E-2</v>
      </c>
      <c r="N2445" s="83">
        <v>66077.398920135151</v>
      </c>
      <c r="O2445" s="105">
        <v>0.1520750403484761</v>
      </c>
      <c r="P2445" s="83">
        <v>63102.610627373251</v>
      </c>
      <c r="Q2445" s="105">
        <v>0.20638625359842624</v>
      </c>
      <c r="R2445" s="83">
        <v>23694.364060966174</v>
      </c>
      <c r="S2445" s="83">
        <v>24624.026131474286</v>
      </c>
      <c r="T2445" s="105">
        <v>-3.7754267541156593E-2</v>
      </c>
      <c r="U2445" s="83">
        <v>20228.068174283184</v>
      </c>
      <c r="V2445" s="105">
        <v>0.17136069825441078</v>
      </c>
      <c r="W2445" s="83">
        <v>18509.1760190608</v>
      </c>
      <c r="X2445" s="105">
        <v>0.2801414842327748</v>
      </c>
      <c r="Y2445" s="80"/>
      <c r="Z2445" s="80"/>
      <c r="AA2445" s="80"/>
      <c r="AB2445" s="80"/>
      <c r="AC2445" s="84">
        <v>5.2855563029924637</v>
      </c>
      <c r="AD2445" s="84">
        <v>5.1305688464587389</v>
      </c>
      <c r="AE2445" s="105">
        <v>3.0208630109447115E-2</v>
      </c>
      <c r="AF2445" s="84">
        <v>5.015537953071151</v>
      </c>
      <c r="AG2445" s="105">
        <v>5.383636859052638E-2</v>
      </c>
      <c r="AH2445" s="84">
        <v>4.7438071619903894</v>
      </c>
      <c r="AI2445" s="105">
        <v>0.11420134134937499</v>
      </c>
      <c r="AJ2445" s="84">
        <v>16.981629178444045</v>
      </c>
      <c r="AK2445" s="84">
        <v>16.446000591541171</v>
      </c>
      <c r="AL2445" s="105">
        <v>3.2568926647027416E-2</v>
      </c>
      <c r="AM2445" s="84">
        <v>16.383853330368993</v>
      </c>
      <c r="AN2445" s="105">
        <v>3.6485668909585475E-2</v>
      </c>
      <c r="AO2445" s="84">
        <v>16.172876411470515</v>
      </c>
      <c r="AP2445" s="105">
        <v>5.0006736365086367E-2</v>
      </c>
      <c r="AQ2445" s="108">
        <v>5.1473597562218734</v>
      </c>
      <c r="AR2445" s="108">
        <v>1.2234156831404202</v>
      </c>
    </row>
    <row r="2446" spans="1:44" x14ac:dyDescent="0.25">
      <c r="A2446" s="80" t="s">
        <v>326</v>
      </c>
      <c r="B2446" s="80" t="s">
        <v>361</v>
      </c>
      <c r="C2446" s="80" t="s">
        <v>292</v>
      </c>
      <c r="D2446" s="81">
        <v>3928002.13623492</v>
      </c>
      <c r="E2446" s="81">
        <v>4342503.0504511669</v>
      </c>
      <c r="F2446" s="105">
        <v>-9.5452072088511739E-2</v>
      </c>
      <c r="G2446" s="81">
        <v>4443020.1873304499</v>
      </c>
      <c r="H2446" s="105">
        <v>-0.11591620775528685</v>
      </c>
      <c r="I2446" s="81">
        <v>4486180.9346439289</v>
      </c>
      <c r="J2446" s="105">
        <v>-0.12442182037254632</v>
      </c>
      <c r="K2446" s="83">
        <v>1551830.5181689383</v>
      </c>
      <c r="L2446" s="83">
        <v>1759494.2872187889</v>
      </c>
      <c r="M2446" s="105">
        <v>-0.11802469070706795</v>
      </c>
      <c r="N2446" s="83">
        <v>1938146.0940026403</v>
      </c>
      <c r="O2446" s="105">
        <v>-0.19932221674573913</v>
      </c>
      <c r="P2446" s="83">
        <v>1836592.655198795</v>
      </c>
      <c r="Q2446" s="105">
        <v>-0.1550491537814811</v>
      </c>
      <c r="R2446" s="83">
        <v>1187768.7364566638</v>
      </c>
      <c r="S2446" s="83">
        <v>1316254.9822426906</v>
      </c>
      <c r="T2446" s="105">
        <v>-9.7615011923530615E-2</v>
      </c>
      <c r="U2446" s="83">
        <v>1366426.1130978765</v>
      </c>
      <c r="V2446" s="105">
        <v>-0.13074792330788512</v>
      </c>
      <c r="W2446" s="83">
        <v>1313337.2102127788</v>
      </c>
      <c r="X2446" s="105">
        <v>-9.5610230776733363E-2</v>
      </c>
      <c r="Y2446" s="80"/>
      <c r="Z2446" s="80"/>
      <c r="AA2446" s="80"/>
      <c r="AB2446" s="80"/>
      <c r="AC2446" s="84">
        <v>2.5312056247416201</v>
      </c>
      <c r="AD2446" s="84">
        <v>2.4680404375255507</v>
      </c>
      <c r="AE2446" s="105">
        <v>2.5593254573818353E-2</v>
      </c>
      <c r="AF2446" s="84">
        <v>2.2924072654165961</v>
      </c>
      <c r="AG2446" s="105">
        <v>0.10416925601639442</v>
      </c>
      <c r="AH2446" s="84">
        <v>2.4426651832375641</v>
      </c>
      <c r="AI2446" s="105">
        <v>3.6247473502161488E-2</v>
      </c>
      <c r="AJ2446" s="84">
        <v>3.3070428743164975</v>
      </c>
      <c r="AK2446" s="84">
        <v>3.2991351288579569</v>
      </c>
      <c r="AL2446" s="105">
        <v>2.3969146911778485E-3</v>
      </c>
      <c r="AM2446" s="84">
        <v>3.2515627041534723</v>
      </c>
      <c r="AN2446" s="105">
        <v>1.7062617335398787E-2</v>
      </c>
      <c r="AO2446" s="84">
        <v>3.4158637246843142</v>
      </c>
      <c r="AP2446" s="105">
        <v>-3.1857491732306654E-2</v>
      </c>
      <c r="AQ2446" s="108">
        <v>50.249509622305894</v>
      </c>
      <c r="AR2446" s="108">
        <v>61.328292938608172</v>
      </c>
    </row>
    <row r="2447" spans="1:44" x14ac:dyDescent="0.25">
      <c r="A2447" s="80" t="s">
        <v>326</v>
      </c>
      <c r="B2447" s="80" t="s">
        <v>361</v>
      </c>
      <c r="C2447" s="80" t="s">
        <v>293</v>
      </c>
      <c r="D2447" s="81">
        <v>44.29712465286255</v>
      </c>
      <c r="E2447" s="81">
        <v>83.158353534936907</v>
      </c>
      <c r="F2447" s="105">
        <v>-0.46731599689197528</v>
      </c>
      <c r="G2447" s="81">
        <v>260.06778063774107</v>
      </c>
      <c r="H2447" s="105">
        <v>-0.82967084756044496</v>
      </c>
      <c r="I2447" s="81">
        <v>273.00785637617111</v>
      </c>
      <c r="J2447" s="105">
        <v>-0.83774413952459093</v>
      </c>
      <c r="K2447" s="83">
        <v>7.9641615329363802</v>
      </c>
      <c r="L2447" s="83">
        <v>14.96184808542759</v>
      </c>
      <c r="M2447" s="105">
        <v>-0.46770201866350691</v>
      </c>
      <c r="N2447" s="83">
        <v>46.723791399456957</v>
      </c>
      <c r="O2447" s="105">
        <v>-0.82954804620095657</v>
      </c>
      <c r="P2447" s="83">
        <v>49.050975896043205</v>
      </c>
      <c r="Q2447" s="105">
        <v>-0.83763500343366615</v>
      </c>
      <c r="R2447" s="83">
        <v>3.410034506715907</v>
      </c>
      <c r="S2447" s="83">
        <v>6.4010786531017123</v>
      </c>
      <c r="T2447" s="105">
        <v>-0.46727189407936148</v>
      </c>
      <c r="U2447" s="83">
        <v>20.018101108593939</v>
      </c>
      <c r="V2447" s="105">
        <v>-0.82965244864049814</v>
      </c>
      <c r="W2447" s="83">
        <v>21.017034603935883</v>
      </c>
      <c r="X2447" s="105">
        <v>-0.83774901783350042</v>
      </c>
      <c r="Y2447" s="80"/>
      <c r="Z2447" s="80"/>
      <c r="AA2447" s="80"/>
      <c r="AB2447" s="80"/>
      <c r="AC2447" s="84">
        <v>5.5620575335731841</v>
      </c>
      <c r="AD2447" s="84">
        <v>5.5580268600595373</v>
      </c>
      <c r="AE2447" s="105">
        <v>7.2519863885718171E-4</v>
      </c>
      <c r="AF2447" s="84">
        <v>5.5660675824514465</v>
      </c>
      <c r="AG2447" s="105">
        <v>-7.2044559625994724E-4</v>
      </c>
      <c r="AH2447" s="84">
        <v>5.5657986694245123</v>
      </c>
      <c r="AI2447" s="105">
        <v>-6.7216514170373399E-4</v>
      </c>
      <c r="AJ2447" s="84">
        <v>12.990227684095686</v>
      </c>
      <c r="AK2447" s="84">
        <v>12.991303191477209</v>
      </c>
      <c r="AL2447" s="105">
        <v>-8.278672013668309E-5</v>
      </c>
      <c r="AM2447" s="84">
        <v>12.99163088581323</v>
      </c>
      <c r="AN2447" s="105">
        <v>-1.0800812691469777E-4</v>
      </c>
      <c r="AO2447" s="84">
        <v>12.989837125978021</v>
      </c>
      <c r="AP2447" s="105">
        <v>3.0066436851947953E-5</v>
      </c>
      <c r="AQ2447" s="108">
        <v>5.6667708272126476E-4</v>
      </c>
      <c r="AR2447" s="108">
        <v>1.760709713428845E-4</v>
      </c>
    </row>
    <row r="2448" spans="1:44" x14ac:dyDescent="0.25">
      <c r="A2448" s="80" t="s">
        <v>326</v>
      </c>
      <c r="B2448" s="80" t="s">
        <v>362</v>
      </c>
      <c r="C2448" s="80" t="s">
        <v>281</v>
      </c>
      <c r="D2448" s="81">
        <v>1088762577.5874541</v>
      </c>
      <c r="E2448" s="81">
        <v>1064087734.7179986</v>
      </c>
      <c r="F2448" s="105">
        <v>2.3188729711272078E-2</v>
      </c>
      <c r="G2448" s="81">
        <v>998323586.11984849</v>
      </c>
      <c r="H2448" s="105">
        <v>9.0590859241452812E-2</v>
      </c>
      <c r="I2448" s="81">
        <v>943899448.13340223</v>
      </c>
      <c r="J2448" s="105">
        <v>0.15347305238976919</v>
      </c>
      <c r="K2448" s="83">
        <v>398318009.60797435</v>
      </c>
      <c r="L2448" s="83">
        <v>410850412.15585536</v>
      </c>
      <c r="M2448" s="105">
        <v>-3.0503565719016155E-2</v>
      </c>
      <c r="N2448" s="83">
        <v>393868652.36540318</v>
      </c>
      <c r="O2448" s="105">
        <v>1.1296550806595747E-2</v>
      </c>
      <c r="P2448" s="83">
        <v>376140876.704476</v>
      </c>
      <c r="Q2448" s="105">
        <v>5.8959645911928746E-2</v>
      </c>
      <c r="R2448" s="83">
        <v>540657141.73637986</v>
      </c>
      <c r="S2448" s="83">
        <v>565096469.13832688</v>
      </c>
      <c r="T2448" s="105">
        <v>-4.324806247544373E-2</v>
      </c>
      <c r="U2448" s="83">
        <v>550152803.2678256</v>
      </c>
      <c r="V2448" s="105">
        <v>-1.7260043891520551E-2</v>
      </c>
      <c r="W2448" s="83">
        <v>530834998.11606199</v>
      </c>
      <c r="X2448" s="105">
        <v>1.8503195258746597E-2</v>
      </c>
      <c r="Y2448" s="80"/>
      <c r="Z2448" s="80"/>
      <c r="AA2448" s="80"/>
      <c r="AB2448" s="80"/>
      <c r="AC2448" s="84">
        <v>2.7334003266862501</v>
      </c>
      <c r="AD2448" s="84">
        <v>2.5899638974058981</v>
      </c>
      <c r="AE2448" s="105">
        <v>5.5381632703072677E-2</v>
      </c>
      <c r="AF2448" s="84">
        <v>2.5346611874906846</v>
      </c>
      <c r="AG2448" s="105">
        <v>7.8408562129093612E-2</v>
      </c>
      <c r="AH2448" s="84">
        <v>2.5094306590745763</v>
      </c>
      <c r="AI2448" s="105">
        <v>8.9251188034129209E-2</v>
      </c>
      <c r="AJ2448" s="84">
        <v>2.0137763723804207</v>
      </c>
      <c r="AK2448" s="84">
        <v>1.8830196131654229</v>
      </c>
      <c r="AL2448" s="105">
        <v>6.9439934826377669E-2</v>
      </c>
      <c r="AM2448" s="84">
        <v>1.8146296450548924</v>
      </c>
      <c r="AN2448" s="105">
        <v>0.10974510852295931</v>
      </c>
      <c r="AO2448" s="84">
        <v>1.7781409505464214</v>
      </c>
      <c r="AP2448" s="105">
        <v>0.13251785341403263</v>
      </c>
      <c r="AQ2448" s="80"/>
      <c r="AR2448" s="80"/>
    </row>
    <row r="2449" spans="1:44" x14ac:dyDescent="0.25">
      <c r="A2449" s="80" t="s">
        <v>326</v>
      </c>
      <c r="B2449" s="80" t="s">
        <v>362</v>
      </c>
      <c r="C2449" s="80" t="s">
        <v>313</v>
      </c>
      <c r="D2449" s="81">
        <v>569425749.17444468</v>
      </c>
      <c r="E2449" s="81">
        <v>573865757.4702245</v>
      </c>
      <c r="F2449" s="105">
        <v>-7.7370155615360927E-3</v>
      </c>
      <c r="G2449" s="81">
        <v>533352897.14228189</v>
      </c>
      <c r="H2449" s="105">
        <v>6.7634116596051175E-2</v>
      </c>
      <c r="I2449" s="81">
        <v>493863870.31329018</v>
      </c>
      <c r="J2449" s="105">
        <v>0.15300143096764834</v>
      </c>
      <c r="K2449" s="83">
        <v>233608049.39074886</v>
      </c>
      <c r="L2449" s="83">
        <v>245451568.56055152</v>
      </c>
      <c r="M2449" s="105">
        <v>-4.8251959599439009E-2</v>
      </c>
      <c r="N2449" s="83">
        <v>233086072.72514662</v>
      </c>
      <c r="O2449" s="105">
        <v>2.2394159354932716E-3</v>
      </c>
      <c r="P2449" s="83">
        <v>221572204.52129176</v>
      </c>
      <c r="Q2449" s="105">
        <v>5.432019280333749E-2</v>
      </c>
      <c r="R2449" s="83">
        <v>262967386.47484359</v>
      </c>
      <c r="S2449" s="83">
        <v>277640690.83116829</v>
      </c>
      <c r="T2449" s="105">
        <v>-5.2849977834291781E-2</v>
      </c>
      <c r="U2449" s="83">
        <v>268625610.23039258</v>
      </c>
      <c r="V2449" s="105">
        <v>-2.1063605032655246E-2</v>
      </c>
      <c r="W2449" s="83">
        <v>255083094.25079635</v>
      </c>
      <c r="X2449" s="105">
        <v>3.0908721125577413E-2</v>
      </c>
      <c r="Y2449" s="80"/>
      <c r="Z2449" s="80"/>
      <c r="AA2449" s="80"/>
      <c r="AB2449" s="80"/>
      <c r="AC2449" s="84">
        <v>2.4375262353309757</v>
      </c>
      <c r="AD2449" s="84">
        <v>2.3379999599744052</v>
      </c>
      <c r="AE2449" s="105">
        <v>4.2568980778622416E-2</v>
      </c>
      <c r="AF2449" s="84">
        <v>2.2882229337280382</v>
      </c>
      <c r="AG2449" s="105">
        <v>6.524858194637892E-2</v>
      </c>
      <c r="AH2449" s="84">
        <v>2.2289071473576136</v>
      </c>
      <c r="AI2449" s="105">
        <v>9.3597029477285112E-2</v>
      </c>
      <c r="AJ2449" s="84">
        <v>2.1653854373645607</v>
      </c>
      <c r="AK2449" s="84">
        <v>2.066936787083522</v>
      </c>
      <c r="AL2449" s="105">
        <v>4.7630218251594983E-2</v>
      </c>
      <c r="AM2449" s="84">
        <v>1.985487894042717</v>
      </c>
      <c r="AN2449" s="105">
        <v>9.0606215158304707E-2</v>
      </c>
      <c r="AO2449" s="84">
        <v>1.9360901660841774</v>
      </c>
      <c r="AP2449" s="105">
        <v>0.11843212433858</v>
      </c>
      <c r="AQ2449" s="80"/>
      <c r="AR2449" s="80"/>
    </row>
    <row r="2450" spans="1:44" x14ac:dyDescent="0.25">
      <c r="A2450" s="80" t="s">
        <v>326</v>
      </c>
      <c r="B2450" s="80" t="s">
        <v>362</v>
      </c>
      <c r="C2450" s="80" t="s">
        <v>328</v>
      </c>
      <c r="D2450" s="81">
        <v>21095629.305163004</v>
      </c>
      <c r="E2450" s="81">
        <v>22441198.084040623</v>
      </c>
      <c r="F2450" s="105">
        <v>-5.9959756775844336E-2</v>
      </c>
      <c r="G2450" s="81">
        <v>19833042.648218349</v>
      </c>
      <c r="H2450" s="105">
        <v>6.3660764479729293E-2</v>
      </c>
      <c r="I2450" s="81">
        <v>18590484.033873722</v>
      </c>
      <c r="J2450" s="105">
        <v>0.1347541713666334</v>
      </c>
      <c r="K2450" s="83">
        <v>7638982.4527162127</v>
      </c>
      <c r="L2450" s="83">
        <v>8384444.4060130669</v>
      </c>
      <c r="M2450" s="105">
        <v>-8.8910119406627783E-2</v>
      </c>
      <c r="N2450" s="83">
        <v>7820623.5699796081</v>
      </c>
      <c r="O2450" s="105">
        <v>-2.3225912312241484E-2</v>
      </c>
      <c r="P2450" s="83">
        <v>7418983.9578158539</v>
      </c>
      <c r="Q2450" s="105">
        <v>2.9653453377344451E-2</v>
      </c>
      <c r="R2450" s="83">
        <v>4505474.1130168382</v>
      </c>
      <c r="S2450" s="83">
        <v>4945082.2401262</v>
      </c>
      <c r="T2450" s="105">
        <v>-8.8898041683153656E-2</v>
      </c>
      <c r="U2450" s="83">
        <v>4495291.3595274556</v>
      </c>
      <c r="V2450" s="105">
        <v>2.2652043382685155E-3</v>
      </c>
      <c r="W2450" s="83">
        <v>4209092.5273715714</v>
      </c>
      <c r="X2450" s="105">
        <v>7.041460450629404E-2</v>
      </c>
      <c r="Y2450" s="80"/>
      <c r="Z2450" s="80"/>
      <c r="AA2450" s="80"/>
      <c r="AB2450" s="80"/>
      <c r="AC2450" s="84">
        <v>2.7615758297313509</v>
      </c>
      <c r="AD2450" s="84">
        <v>2.6765277455887815</v>
      </c>
      <c r="AE2450" s="105">
        <v>3.1775528679924267E-2</v>
      </c>
      <c r="AF2450" s="84">
        <v>2.5359924909760183</v>
      </c>
      <c r="AG2450" s="105">
        <v>8.8952684031218518E-2</v>
      </c>
      <c r="AH2450" s="84">
        <v>2.5057991956282319</v>
      </c>
      <c r="AI2450" s="105">
        <v>0.10207387509316876</v>
      </c>
      <c r="AJ2450" s="84">
        <v>4.6822218430276363</v>
      </c>
      <c r="AK2450" s="84">
        <v>4.5380838971583852</v>
      </c>
      <c r="AL2450" s="105">
        <v>3.1761851286950873E-2</v>
      </c>
      <c r="AM2450" s="84">
        <v>4.4119593285502177</v>
      </c>
      <c r="AN2450" s="105">
        <v>6.1256800970154839E-2</v>
      </c>
      <c r="AO2450" s="84">
        <v>4.4167439686774523</v>
      </c>
      <c r="AP2450" s="105">
        <v>6.0107145950250442E-2</v>
      </c>
      <c r="AQ2450" s="108">
        <v>99.999999999999972</v>
      </c>
      <c r="AR2450" s="108">
        <v>100</v>
      </c>
    </row>
    <row r="2451" spans="1:44" x14ac:dyDescent="0.25">
      <c r="A2451" s="80" t="s">
        <v>326</v>
      </c>
      <c r="B2451" s="80" t="s">
        <v>362</v>
      </c>
      <c r="C2451" s="80" t="s">
        <v>270</v>
      </c>
      <c r="D2451" s="81">
        <v>10094499.644377045</v>
      </c>
      <c r="E2451" s="81">
        <v>11057474.062644845</v>
      </c>
      <c r="F2451" s="105">
        <v>-8.708810102670636E-2</v>
      </c>
      <c r="G2451" s="81">
        <v>9952972.7109722383</v>
      </c>
      <c r="H2451" s="105">
        <v>1.4219564095537663E-2</v>
      </c>
      <c r="I2451" s="81">
        <v>9379865.3471324388</v>
      </c>
      <c r="J2451" s="105">
        <v>7.61881189971539E-2</v>
      </c>
      <c r="K2451" s="83">
        <v>3978204.7338184719</v>
      </c>
      <c r="L2451" s="83">
        <v>4535496.4127442157</v>
      </c>
      <c r="M2451" s="105">
        <v>-0.12287335899105095</v>
      </c>
      <c r="N2451" s="83">
        <v>4240279.3601524746</v>
      </c>
      <c r="O2451" s="105">
        <v>-6.1805981180584023E-2</v>
      </c>
      <c r="P2451" s="83">
        <v>4017501.3442065888</v>
      </c>
      <c r="Q2451" s="105">
        <v>-9.7813558780221257E-3</v>
      </c>
      <c r="R2451" s="83">
        <v>2499528.1195348953</v>
      </c>
      <c r="S2451" s="83">
        <v>2820738.7379830056</v>
      </c>
      <c r="T2451" s="105">
        <v>-0.11387464358992525</v>
      </c>
      <c r="U2451" s="83">
        <v>2582415.2613390004</v>
      </c>
      <c r="V2451" s="105">
        <v>-3.2096751845064442E-2</v>
      </c>
      <c r="W2451" s="83">
        <v>2425716.8851746721</v>
      </c>
      <c r="X2451" s="105">
        <v>3.0428627022113564E-2</v>
      </c>
      <c r="Y2451" s="80"/>
      <c r="Z2451" s="80"/>
      <c r="AA2451" s="80"/>
      <c r="AB2451" s="80"/>
      <c r="AC2451" s="84">
        <v>2.537451016174288</v>
      </c>
      <c r="AD2451" s="84">
        <v>2.4379854058697155</v>
      </c>
      <c r="AE2451" s="105">
        <v>4.0798279622633618E-2</v>
      </c>
      <c r="AF2451" s="84">
        <v>2.3472445717855588</v>
      </c>
      <c r="AG2451" s="105">
        <v>8.1033926619772059E-2</v>
      </c>
      <c r="AH2451" s="84">
        <v>2.334751016489045</v>
      </c>
      <c r="AI2451" s="105">
        <v>8.6818679274015043E-2</v>
      </c>
      <c r="AJ2451" s="84">
        <v>4.038562145184188</v>
      </c>
      <c r="AK2451" s="84">
        <v>3.9200631783968727</v>
      </c>
      <c r="AL2451" s="105">
        <v>3.0228841065713635E-2</v>
      </c>
      <c r="AM2451" s="84">
        <v>3.8541333223888836</v>
      </c>
      <c r="AN2451" s="105">
        <v>4.785221666410621E-2</v>
      </c>
      <c r="AO2451" s="84">
        <v>3.8668425835099089</v>
      </c>
      <c r="AP2451" s="105">
        <v>4.4408211083268423E-2</v>
      </c>
      <c r="AQ2451" s="80"/>
      <c r="AR2451" s="80"/>
    </row>
    <row r="2452" spans="1:44" x14ac:dyDescent="0.25">
      <c r="A2452" s="80" t="s">
        <v>326</v>
      </c>
      <c r="B2452" s="80" t="s">
        <v>362</v>
      </c>
      <c r="C2452" s="80" t="s">
        <v>271</v>
      </c>
      <c r="D2452" s="81">
        <v>8582151.2285270244</v>
      </c>
      <c r="E2452" s="81">
        <v>8759809.2449838985</v>
      </c>
      <c r="F2452" s="105">
        <v>-2.0281037119456207E-2</v>
      </c>
      <c r="G2452" s="81">
        <v>7748205.7828425039</v>
      </c>
      <c r="H2452" s="105">
        <v>0.10763078176514042</v>
      </c>
      <c r="I2452" s="81">
        <v>7248130.4850538671</v>
      </c>
      <c r="J2452" s="105">
        <v>0.18405032114474179</v>
      </c>
      <c r="K2452" s="83">
        <v>3040855.795311911</v>
      </c>
      <c r="L2452" s="83">
        <v>3172959.6710524689</v>
      </c>
      <c r="M2452" s="105">
        <v>-4.1634275073133574E-2</v>
      </c>
      <c r="N2452" s="83">
        <v>3003660.8822205309</v>
      </c>
      <c r="O2452" s="105">
        <v>1.2383193226487966E-2</v>
      </c>
      <c r="P2452" s="83">
        <v>2867215.6108217156</v>
      </c>
      <c r="Q2452" s="105">
        <v>6.056056050853878E-2</v>
      </c>
      <c r="R2452" s="83">
        <v>1820105.7376271496</v>
      </c>
      <c r="S2452" s="83">
        <v>1916075.2153464842</v>
      </c>
      <c r="T2452" s="105">
        <v>-5.0086487707102077E-2</v>
      </c>
      <c r="U2452" s="83">
        <v>1739015.2778016673</v>
      </c>
      <c r="V2452" s="105">
        <v>4.6630102024170075E-2</v>
      </c>
      <c r="W2452" s="83">
        <v>1611453.060011952</v>
      </c>
      <c r="X2452" s="105">
        <v>0.12948107691926816</v>
      </c>
      <c r="Y2452" s="80"/>
      <c r="Z2452" s="80"/>
      <c r="AA2452" s="80"/>
      <c r="AB2452" s="80"/>
      <c r="AC2452" s="84">
        <v>2.8222815569742346</v>
      </c>
      <c r="AD2452" s="84">
        <v>2.7607691723602255</v>
      </c>
      <c r="AE2452" s="105">
        <v>2.2280886511573578E-2</v>
      </c>
      <c r="AF2452" s="84">
        <v>2.5795874057241943</v>
      </c>
      <c r="AG2452" s="105">
        <v>9.4082546189942412E-2</v>
      </c>
      <c r="AH2452" s="84">
        <v>2.527933531645576</v>
      </c>
      <c r="AI2452" s="105">
        <v>0.11643819809496757</v>
      </c>
      <c r="AJ2452" s="84">
        <v>4.7151937665530763</v>
      </c>
      <c r="AK2452" s="84">
        <v>4.5717460227154287</v>
      </c>
      <c r="AL2452" s="105">
        <v>3.1377015067089301E-2</v>
      </c>
      <c r="AM2452" s="84">
        <v>4.4555133481272255</v>
      </c>
      <c r="AN2452" s="105">
        <v>5.8282940289024511E-2</v>
      </c>
      <c r="AO2452" s="84">
        <v>4.4978849616631766</v>
      </c>
      <c r="AP2452" s="105">
        <v>4.8313553312743174E-2</v>
      </c>
      <c r="AQ2452" s="80"/>
      <c r="AR2452" s="80"/>
    </row>
    <row r="2453" spans="1:44" x14ac:dyDescent="0.25">
      <c r="A2453" s="80" t="s">
        <v>326</v>
      </c>
      <c r="B2453" s="80" t="s">
        <v>362</v>
      </c>
      <c r="C2453" s="80" t="s">
        <v>127</v>
      </c>
      <c r="D2453" s="81">
        <v>2418978.4322589347</v>
      </c>
      <c r="E2453" s="81">
        <v>2623914.7764118789</v>
      </c>
      <c r="F2453" s="105">
        <v>-7.8103277589369038E-2</v>
      </c>
      <c r="G2453" s="81">
        <v>2131864.1544036078</v>
      </c>
      <c r="H2453" s="105">
        <v>0.13467756717155721</v>
      </c>
      <c r="I2453" s="81">
        <v>1962488.2016874161</v>
      </c>
      <c r="J2453" s="105">
        <v>0.23260788532589005</v>
      </c>
      <c r="K2453" s="83">
        <v>619921.92358582979</v>
      </c>
      <c r="L2453" s="83">
        <v>675988.32221638225</v>
      </c>
      <c r="M2453" s="105">
        <v>-8.2939892285011599E-2</v>
      </c>
      <c r="N2453" s="83">
        <v>576683.32760660211</v>
      </c>
      <c r="O2453" s="105">
        <v>7.49780579901278E-2</v>
      </c>
      <c r="P2453" s="83">
        <v>534267.00278754975</v>
      </c>
      <c r="Q2453" s="105">
        <v>0.16032231141240919</v>
      </c>
      <c r="R2453" s="83">
        <v>185840.25585479365</v>
      </c>
      <c r="S2453" s="83">
        <v>208268.28679670871</v>
      </c>
      <c r="T2453" s="105">
        <v>-0.1076881712855646</v>
      </c>
      <c r="U2453" s="83">
        <v>173860.82038679</v>
      </c>
      <c r="V2453" s="105">
        <v>6.8902444158223067E-2</v>
      </c>
      <c r="W2453" s="83">
        <v>171922.58218494849</v>
      </c>
      <c r="X2453" s="105">
        <v>8.0953144682721176E-2</v>
      </c>
      <c r="Y2453" s="80"/>
      <c r="Z2453" s="80"/>
      <c r="AA2453" s="80"/>
      <c r="AB2453" s="80"/>
      <c r="AC2453" s="84">
        <v>3.9020695029896308</v>
      </c>
      <c r="AD2453" s="84">
        <v>3.8815977882706236</v>
      </c>
      <c r="AE2453" s="105">
        <v>5.27404327693829E-3</v>
      </c>
      <c r="AF2453" s="84">
        <v>3.6967674499130108</v>
      </c>
      <c r="AG2453" s="105">
        <v>5.5535560691395688E-2</v>
      </c>
      <c r="AH2453" s="84">
        <v>3.6732349021146562</v>
      </c>
      <c r="AI2453" s="105">
        <v>6.2297840179846964E-2</v>
      </c>
      <c r="AJ2453" s="84">
        <v>13.016439420687218</v>
      </c>
      <c r="AK2453" s="84">
        <v>12.598724543084613</v>
      </c>
      <c r="AL2453" s="105">
        <v>3.3155330618914736E-2</v>
      </c>
      <c r="AM2453" s="84">
        <v>12.26190092546916</v>
      </c>
      <c r="AN2453" s="105">
        <v>6.1535197503578658E-2</v>
      </c>
      <c r="AO2453" s="84">
        <v>11.414953037270216</v>
      </c>
      <c r="AP2453" s="105">
        <v>0.14029723803401506</v>
      </c>
      <c r="AQ2453" s="80"/>
      <c r="AR2453" s="80"/>
    </row>
    <row r="2454" spans="1:44" x14ac:dyDescent="0.25">
      <c r="A2454" s="80" t="s">
        <v>326</v>
      </c>
      <c r="B2454" s="80" t="s">
        <v>362</v>
      </c>
      <c r="C2454" s="80" t="s">
        <v>282</v>
      </c>
      <c r="D2454" s="81">
        <v>374653.47798124194</v>
      </c>
      <c r="E2454" s="81">
        <v>390744.84940860746</v>
      </c>
      <c r="F2454" s="105">
        <v>-4.1181275842073976E-2</v>
      </c>
      <c r="G2454" s="81">
        <v>361871.38510110736</v>
      </c>
      <c r="H2454" s="105">
        <v>3.5322198456126212E-2</v>
      </c>
      <c r="I2454" s="81">
        <v>432374.28099632502</v>
      </c>
      <c r="J2454" s="105">
        <v>-0.13349730904917925</v>
      </c>
      <c r="K2454" s="83">
        <v>105375.40841281414</v>
      </c>
      <c r="L2454" s="83">
        <v>108270.88289618492</v>
      </c>
      <c r="M2454" s="105">
        <v>-2.6742873115268621E-2</v>
      </c>
      <c r="N2454" s="83">
        <v>100287.39636927797</v>
      </c>
      <c r="O2454" s="105">
        <v>5.0734311865083342E-2</v>
      </c>
      <c r="P2454" s="83">
        <v>116662.1607234478</v>
      </c>
      <c r="Q2454" s="105">
        <v>-9.6747327845138634E-2</v>
      </c>
      <c r="R2454" s="83">
        <v>31269.395582387355</v>
      </c>
      <c r="S2454" s="83">
        <v>39169.375827845295</v>
      </c>
      <c r="T2454" s="105">
        <v>-0.20168767253732667</v>
      </c>
      <c r="U2454" s="83">
        <v>34737.901222169712</v>
      </c>
      <c r="V2454" s="105">
        <v>-9.9847875598447461E-2</v>
      </c>
      <c r="W2454" s="83">
        <v>42606.883919165899</v>
      </c>
      <c r="X2454" s="105">
        <v>-0.26609522438411859</v>
      </c>
      <c r="Y2454" s="80"/>
      <c r="Z2454" s="80"/>
      <c r="AA2454" s="80"/>
      <c r="AB2454" s="80"/>
      <c r="AC2454" s="84">
        <v>3.5554166159291709</v>
      </c>
      <c r="AD2454" s="84">
        <v>3.6089559718772359</v>
      </c>
      <c r="AE2454" s="105">
        <v>-1.4835136910860115E-2</v>
      </c>
      <c r="AF2454" s="84">
        <v>3.6083436025063964</v>
      </c>
      <c r="AG2454" s="105">
        <v>-1.466794529779864E-2</v>
      </c>
      <c r="AH2454" s="84">
        <v>3.706208408236884</v>
      </c>
      <c r="AI2454" s="105">
        <v>-4.0686269010826545E-2</v>
      </c>
      <c r="AJ2454" s="84">
        <v>11.9814748895328</v>
      </c>
      <c r="AK2454" s="84">
        <v>9.975774215192601</v>
      </c>
      <c r="AL2454" s="105">
        <v>0.20105714414482415</v>
      </c>
      <c r="AM2454" s="84">
        <v>10.417191953731541</v>
      </c>
      <c r="AN2454" s="105">
        <v>0.15016358945376998</v>
      </c>
      <c r="AO2454" s="84">
        <v>10.147991151303831</v>
      </c>
      <c r="AP2454" s="105">
        <v>0.18067455035112046</v>
      </c>
      <c r="AQ2454" s="108">
        <v>1.7759767796523998</v>
      </c>
      <c r="AR2454" s="108">
        <v>0.69403118957106946</v>
      </c>
    </row>
    <row r="2455" spans="1:44" x14ac:dyDescent="0.25">
      <c r="A2455" s="80" t="s">
        <v>326</v>
      </c>
      <c r="B2455" s="80" t="s">
        <v>362</v>
      </c>
      <c r="C2455" s="80" t="s">
        <v>285</v>
      </c>
      <c r="D2455" s="81">
        <v>6480756.4195077177</v>
      </c>
      <c r="E2455" s="81">
        <v>6484469.9440375157</v>
      </c>
      <c r="F2455" s="105">
        <v>-5.7267973509732284E-4</v>
      </c>
      <c r="G2455" s="81">
        <v>5885432.4954035543</v>
      </c>
      <c r="H2455" s="105">
        <v>0.10115211151756538</v>
      </c>
      <c r="I2455" s="81">
        <v>5333981.3893660819</v>
      </c>
      <c r="J2455" s="105">
        <v>0.2149941940982146</v>
      </c>
      <c r="K2455" s="83">
        <v>2302476.0616529407</v>
      </c>
      <c r="L2455" s="83">
        <v>2394006.5871210238</v>
      </c>
      <c r="M2455" s="105">
        <v>-3.823319700141492E-2</v>
      </c>
      <c r="N2455" s="83">
        <v>2366061.0179723385</v>
      </c>
      <c r="O2455" s="105">
        <v>-2.6873760159359147E-2</v>
      </c>
      <c r="P2455" s="83">
        <v>2218631.3499429589</v>
      </c>
      <c r="Q2455" s="105">
        <v>3.7791186765722677E-2</v>
      </c>
      <c r="R2455" s="83">
        <v>1461868.736576665</v>
      </c>
      <c r="S2455" s="83">
        <v>1540162.2270540933</v>
      </c>
      <c r="T2455" s="105">
        <v>-5.0834573853419468E-2</v>
      </c>
      <c r="U2455" s="83">
        <v>1428774.5386499153</v>
      </c>
      <c r="V2455" s="105">
        <v>2.316264535202401E-2</v>
      </c>
      <c r="W2455" s="83">
        <v>1281028.3747806696</v>
      </c>
      <c r="X2455" s="105">
        <v>0.14116811567656168</v>
      </c>
      <c r="Y2455" s="80"/>
      <c r="Z2455" s="80"/>
      <c r="AA2455" s="80"/>
      <c r="AB2455" s="80"/>
      <c r="AC2455" s="84">
        <v>2.8146900319368369</v>
      </c>
      <c r="AD2455" s="84">
        <v>2.7086266090168061</v>
      </c>
      <c r="AE2455" s="105">
        <v>3.9157638992009441E-2</v>
      </c>
      <c r="AF2455" s="84">
        <v>2.4874390181396246</v>
      </c>
      <c r="AG2455" s="105">
        <v>0.13156142177184543</v>
      </c>
      <c r="AH2455" s="84">
        <v>2.4041765160774542</v>
      </c>
      <c r="AI2455" s="105">
        <v>0.17075015628601098</v>
      </c>
      <c r="AJ2455" s="84">
        <v>4.4331999565734241</v>
      </c>
      <c r="AK2455" s="84">
        <v>4.2102512515454444</v>
      </c>
      <c r="AL2455" s="105">
        <v>5.2953776795658589E-2</v>
      </c>
      <c r="AM2455" s="84">
        <v>4.1192170886281652</v>
      </c>
      <c r="AN2455" s="105">
        <v>7.6223918572309479E-2</v>
      </c>
      <c r="AO2455" s="84">
        <v>4.1638276671891328</v>
      </c>
      <c r="AP2455" s="105">
        <v>6.4693428958873311E-2</v>
      </c>
      <c r="AQ2455" s="108">
        <v>30.720848976624733</v>
      </c>
      <c r="AR2455" s="108">
        <v>32.446501742250753</v>
      </c>
    </row>
    <row r="2456" spans="1:44" x14ac:dyDescent="0.25">
      <c r="A2456" s="80" t="s">
        <v>326</v>
      </c>
      <c r="B2456" s="80" t="s">
        <v>362</v>
      </c>
      <c r="C2456" s="80" t="s">
        <v>286</v>
      </c>
      <c r="D2456" s="81">
        <v>1604.7183603203296</v>
      </c>
      <c r="E2456" s="81">
        <v>5064.018676762581</v>
      </c>
      <c r="F2456" s="105">
        <v>-0.68311365681095326</v>
      </c>
      <c r="G2456" s="81">
        <v>7978.3796271264555</v>
      </c>
      <c r="H2456" s="105">
        <v>-0.79886663266005864</v>
      </c>
      <c r="I2456" s="81">
        <v>11280.28779226303</v>
      </c>
      <c r="J2456" s="105">
        <v>-0.85774136352966268</v>
      </c>
      <c r="K2456" s="83">
        <v>321.58684575557709</v>
      </c>
      <c r="L2456" s="83">
        <v>1014.8334021568298</v>
      </c>
      <c r="M2456" s="105">
        <v>-0.68311365681095326</v>
      </c>
      <c r="N2456" s="83">
        <v>2803.1159085035324</v>
      </c>
      <c r="O2456" s="105">
        <v>-0.88527522362524813</v>
      </c>
      <c r="P2456" s="83">
        <v>4031.8654003143311</v>
      </c>
      <c r="Q2456" s="105">
        <v>-0.92023869503914846</v>
      </c>
      <c r="R2456" s="83">
        <v>70.363201851320255</v>
      </c>
      <c r="S2456" s="83">
        <v>222.04554839191442</v>
      </c>
      <c r="T2456" s="105">
        <v>-0.68311365681095326</v>
      </c>
      <c r="U2456" s="83">
        <v>613.32176078057296</v>
      </c>
      <c r="V2456" s="105">
        <v>-0.88527522362524824</v>
      </c>
      <c r="W2456" s="83">
        <v>868.20818057417853</v>
      </c>
      <c r="X2456" s="105">
        <v>-0.91895584097723382</v>
      </c>
      <c r="Y2456" s="80"/>
      <c r="Z2456" s="80"/>
      <c r="AA2456" s="80"/>
      <c r="AB2456" s="80"/>
      <c r="AC2456" s="84">
        <v>4.9899999999999993</v>
      </c>
      <c r="AD2456" s="84">
        <v>4.99</v>
      </c>
      <c r="AE2456" s="105">
        <v>-1.7799166727457418E-16</v>
      </c>
      <c r="AF2456" s="84">
        <v>2.8462539144111889</v>
      </c>
      <c r="AG2456" s="105">
        <v>0.75318160292536374</v>
      </c>
      <c r="AH2456" s="84">
        <v>2.7977838226900134</v>
      </c>
      <c r="AI2456" s="105">
        <v>0.78355452609709275</v>
      </c>
      <c r="AJ2456" s="84">
        <v>22.806215722120662</v>
      </c>
      <c r="AK2456" s="84">
        <v>22.806215722120655</v>
      </c>
      <c r="AL2456" s="105">
        <v>3.1155661439741474E-16</v>
      </c>
      <c r="AM2456" s="84">
        <v>13.008473100599582</v>
      </c>
      <c r="AN2456" s="105">
        <v>0.75318160292536451</v>
      </c>
      <c r="AO2456" s="84">
        <v>12.992607124253258</v>
      </c>
      <c r="AP2456" s="105">
        <v>0.75532250794749056</v>
      </c>
      <c r="AQ2456" s="108">
        <v>7.6068759888930446E-3</v>
      </c>
      <c r="AR2456" s="108">
        <v>1.5617269145556244E-3</v>
      </c>
    </row>
    <row r="2457" spans="1:44" x14ac:dyDescent="0.25">
      <c r="A2457" s="80" t="s">
        <v>326</v>
      </c>
      <c r="B2457" s="80" t="s">
        <v>362</v>
      </c>
      <c r="C2457" s="80" t="s">
        <v>288</v>
      </c>
      <c r="D2457" s="81">
        <v>274470.35643736005</v>
      </c>
      <c r="E2457" s="81">
        <v>371741.11276404979</v>
      </c>
      <c r="F2457" s="105">
        <v>-0.26166262752979136</v>
      </c>
      <c r="G2457" s="81">
        <v>284479.50471931696</v>
      </c>
      <c r="H2457" s="105">
        <v>-3.5184075182612823E-2</v>
      </c>
      <c r="I2457" s="81">
        <v>160581.0689120829</v>
      </c>
      <c r="J2457" s="105">
        <v>0.7092323416257168</v>
      </c>
      <c r="K2457" s="83">
        <v>76270.238337233051</v>
      </c>
      <c r="L2457" s="83">
        <v>101159.30968327553</v>
      </c>
      <c r="M2457" s="105">
        <v>-0.24603836684897165</v>
      </c>
      <c r="N2457" s="83">
        <v>82643.660613137836</v>
      </c>
      <c r="O2457" s="105">
        <v>-7.7119312341926968E-2</v>
      </c>
      <c r="P2457" s="83">
        <v>47320.983090568188</v>
      </c>
      <c r="Q2457" s="105">
        <v>0.61176360582489464</v>
      </c>
      <c r="R2457" s="83">
        <v>26285.878821570361</v>
      </c>
      <c r="S2457" s="83">
        <v>32392.396955352102</v>
      </c>
      <c r="T2457" s="105">
        <v>-0.18851701966355344</v>
      </c>
      <c r="U2457" s="83">
        <v>25270.56618948399</v>
      </c>
      <c r="V2457" s="105">
        <v>4.0177676450671655E-2</v>
      </c>
      <c r="W2457" s="83">
        <v>12989.503725727676</v>
      </c>
      <c r="X2457" s="105">
        <v>1.0236245646172919</v>
      </c>
      <c r="Y2457" s="80"/>
      <c r="Z2457" s="80"/>
      <c r="AA2457" s="80"/>
      <c r="AB2457" s="80"/>
      <c r="AC2457" s="84">
        <v>3.5986560737331681</v>
      </c>
      <c r="AD2457" s="84">
        <v>3.6748087143729196</v>
      </c>
      <c r="AE2457" s="105">
        <v>-2.0722885613583941E-2</v>
      </c>
      <c r="AF2457" s="84">
        <v>3.4422423039921992</v>
      </c>
      <c r="AG2457" s="105">
        <v>4.5439500165216536E-2</v>
      </c>
      <c r="AH2457" s="84">
        <v>3.3934432132304795</v>
      </c>
      <c r="AI2457" s="105">
        <v>6.047334450819665E-2</v>
      </c>
      <c r="AJ2457" s="84">
        <v>10.441741678125972</v>
      </c>
      <c r="AK2457" s="84">
        <v>11.476184157548985</v>
      </c>
      <c r="AL2457" s="105">
        <v>-9.0138190989429337E-2</v>
      </c>
      <c r="AM2457" s="84">
        <v>11.257345901402847</v>
      </c>
      <c r="AN2457" s="105">
        <v>-7.2450845023358246E-2</v>
      </c>
      <c r="AO2457" s="84">
        <v>12.36237136558403</v>
      </c>
      <c r="AP2457" s="105">
        <v>-0.1553609441635895</v>
      </c>
      <c r="AQ2457" s="108">
        <v>1.3010768840642517</v>
      </c>
      <c r="AR2457" s="108">
        <v>0.58342092668177592</v>
      </c>
    </row>
    <row r="2458" spans="1:44" x14ac:dyDescent="0.25">
      <c r="A2458" s="80" t="s">
        <v>326</v>
      </c>
      <c r="B2458" s="80" t="s">
        <v>362</v>
      </c>
      <c r="C2458" s="80" t="s">
        <v>290</v>
      </c>
      <c r="D2458" s="81">
        <v>2101394.8090193067</v>
      </c>
      <c r="E2458" s="81">
        <v>2275339.3009463833</v>
      </c>
      <c r="F2458" s="105">
        <v>-7.6447715668044661E-2</v>
      </c>
      <c r="G2458" s="81">
        <v>1862773.2874389493</v>
      </c>
      <c r="H2458" s="105">
        <v>0.12810014143397358</v>
      </c>
      <c r="I2458" s="81">
        <v>1914149.0956877852</v>
      </c>
      <c r="J2458" s="105">
        <v>9.7821906221072619E-2</v>
      </c>
      <c r="K2458" s="83">
        <v>738379.73365897022</v>
      </c>
      <c r="L2458" s="83">
        <v>778953.08393144514</v>
      </c>
      <c r="M2458" s="105">
        <v>-5.2087026946087224E-2</v>
      </c>
      <c r="N2458" s="83">
        <v>637599.86424819217</v>
      </c>
      <c r="O2458" s="105">
        <v>0.15806130939129007</v>
      </c>
      <c r="P2458" s="83">
        <v>648584.26087875653</v>
      </c>
      <c r="Q2458" s="105">
        <v>0.13844843021406536</v>
      </c>
      <c r="R2458" s="83">
        <v>358237.00105048448</v>
      </c>
      <c r="S2458" s="83">
        <v>375912.988292391</v>
      </c>
      <c r="T2458" s="105">
        <v>-4.7021485802341743E-2</v>
      </c>
      <c r="U2458" s="83">
        <v>310240.73915175255</v>
      </c>
      <c r="V2458" s="105">
        <v>0.15470650962849472</v>
      </c>
      <c r="W2458" s="83">
        <v>330424.68523128156</v>
      </c>
      <c r="X2458" s="105">
        <v>8.4171422603416035E-2</v>
      </c>
      <c r="Y2458" s="80"/>
      <c r="Z2458" s="80"/>
      <c r="AA2458" s="80"/>
      <c r="AB2458" s="80"/>
      <c r="AC2458" s="84">
        <v>2.8459540710929936</v>
      </c>
      <c r="AD2458" s="84">
        <v>2.9210222642197454</v>
      </c>
      <c r="AE2458" s="105">
        <v>-2.5699288241065092E-2</v>
      </c>
      <c r="AF2458" s="84">
        <v>2.921539655023901</v>
      </c>
      <c r="AG2458" s="105">
        <v>-2.5871832272045286E-2</v>
      </c>
      <c r="AH2458" s="84">
        <v>2.9512728124088841</v>
      </c>
      <c r="AI2458" s="105">
        <v>-3.5685871151277047E-2</v>
      </c>
      <c r="AJ2458" s="84">
        <v>5.8659345708490003</v>
      </c>
      <c r="AK2458" s="84">
        <v>6.0528350224935261</v>
      </c>
      <c r="AL2458" s="105">
        <v>-3.0878167164637229E-2</v>
      </c>
      <c r="AM2458" s="84">
        <v>6.0042832947473865</v>
      </c>
      <c r="AN2458" s="105">
        <v>-2.3041671604571899E-2</v>
      </c>
      <c r="AO2458" s="84">
        <v>5.792996653225142</v>
      </c>
      <c r="AP2458" s="105">
        <v>1.2590705983448384E-2</v>
      </c>
      <c r="AQ2458" s="108">
        <v>9.961280503279438</v>
      </c>
      <c r="AR2458" s="108">
        <v>7.9511499137348531</v>
      </c>
    </row>
    <row r="2459" spans="1:44" x14ac:dyDescent="0.25">
      <c r="A2459" s="80" t="s">
        <v>326</v>
      </c>
      <c r="B2459" s="80" t="s">
        <v>362</v>
      </c>
      <c r="C2459" s="80" t="s">
        <v>291</v>
      </c>
      <c r="D2459" s="81">
        <v>1768249.8794800127</v>
      </c>
      <c r="E2459" s="81">
        <v>1856364.7955624592</v>
      </c>
      <c r="F2459" s="105">
        <v>-4.7466379610882764E-2</v>
      </c>
      <c r="G2459" s="81">
        <v>1477534.8849560572</v>
      </c>
      <c r="H2459" s="105">
        <v>0.19675677202883879</v>
      </c>
      <c r="I2459" s="81">
        <v>1358252.563986745</v>
      </c>
      <c r="J2459" s="105">
        <v>0.30185646349147538</v>
      </c>
      <c r="K2459" s="83">
        <v>437954.68999002705</v>
      </c>
      <c r="L2459" s="83">
        <v>465543.29623476503</v>
      </c>
      <c r="M2459" s="105">
        <v>-5.9261096589447067E-2</v>
      </c>
      <c r="N2459" s="83">
        <v>390949.15471568285</v>
      </c>
      <c r="O2459" s="105">
        <v>0.12023439546385234</v>
      </c>
      <c r="P2459" s="83">
        <v>366251.99357321946</v>
      </c>
      <c r="Q2459" s="105">
        <v>0.19577421468007139</v>
      </c>
      <c r="R2459" s="83">
        <v>128214.61824898454</v>
      </c>
      <c r="S2459" s="83">
        <v>136484.46846511943</v>
      </c>
      <c r="T2459" s="105">
        <v>-6.0591877662976482E-2</v>
      </c>
      <c r="U2459" s="83">
        <v>113239.03121435574</v>
      </c>
      <c r="V2459" s="105">
        <v>0.13224757289101824</v>
      </c>
      <c r="W2459" s="83">
        <v>115457.98635948061</v>
      </c>
      <c r="X2459" s="105">
        <v>0.11048721956561686</v>
      </c>
      <c r="Y2459" s="80"/>
      <c r="Z2459" s="80"/>
      <c r="AA2459" s="80"/>
      <c r="AB2459" s="80"/>
      <c r="AC2459" s="84">
        <v>4.0375178526351174</v>
      </c>
      <c r="AD2459" s="84">
        <v>3.9875234174273837</v>
      </c>
      <c r="AE2459" s="105">
        <v>1.2537715763432045E-2</v>
      </c>
      <c r="AF2459" s="84">
        <v>3.7793530619872859</v>
      </c>
      <c r="AG2459" s="105">
        <v>6.8309254629966079E-2</v>
      </c>
      <c r="AH2459" s="84">
        <v>3.7085192376303318</v>
      </c>
      <c r="AI2459" s="105">
        <v>8.8714280262169834E-2</v>
      </c>
      <c r="AJ2459" s="84">
        <v>13.791328193530829</v>
      </c>
      <c r="AK2459" s="84">
        <v>13.60128970306156</v>
      </c>
      <c r="AL2459" s="105">
        <v>1.3972093427764561E-2</v>
      </c>
      <c r="AM2459" s="84">
        <v>13.047929403062083</v>
      </c>
      <c r="AN2459" s="105">
        <v>5.6974464491989438E-2</v>
      </c>
      <c r="AO2459" s="84">
        <v>11.764041681428603</v>
      </c>
      <c r="AP2459" s="105">
        <v>0.17232908272525227</v>
      </c>
      <c r="AQ2459" s="108">
        <v>8.3820674600460752</v>
      </c>
      <c r="AR2459" s="108">
        <v>2.8457519682236683</v>
      </c>
    </row>
    <row r="2460" spans="1:44" x14ac:dyDescent="0.25">
      <c r="A2460" s="80" t="s">
        <v>326</v>
      </c>
      <c r="B2460" s="80" t="s">
        <v>362</v>
      </c>
      <c r="C2460" s="80" t="s">
        <v>292</v>
      </c>
      <c r="D2460" s="81">
        <v>10094499.644377045</v>
      </c>
      <c r="E2460" s="81">
        <v>11057474.062644845</v>
      </c>
      <c r="F2460" s="105">
        <v>-8.708810102670636E-2</v>
      </c>
      <c r="G2460" s="81">
        <v>9952972.7109722383</v>
      </c>
      <c r="H2460" s="105">
        <v>1.4219564095537663E-2</v>
      </c>
      <c r="I2460" s="81">
        <v>9379865.3471324388</v>
      </c>
      <c r="J2460" s="105">
        <v>7.61881189971539E-2</v>
      </c>
      <c r="K2460" s="83">
        <v>3978204.7338184719</v>
      </c>
      <c r="L2460" s="83">
        <v>4535496.4127442157</v>
      </c>
      <c r="M2460" s="105">
        <v>-0.12287335899105095</v>
      </c>
      <c r="N2460" s="83">
        <v>4240279.3601524746</v>
      </c>
      <c r="O2460" s="105">
        <v>-6.1805981180584023E-2</v>
      </c>
      <c r="P2460" s="83">
        <v>4017501.3442065888</v>
      </c>
      <c r="Q2460" s="105">
        <v>-9.7813558780221257E-3</v>
      </c>
      <c r="R2460" s="83">
        <v>2499528.1195348953</v>
      </c>
      <c r="S2460" s="83">
        <v>2820738.7379830051</v>
      </c>
      <c r="T2460" s="105">
        <v>-0.11387464358992511</v>
      </c>
      <c r="U2460" s="83">
        <v>2582415.2613390004</v>
      </c>
      <c r="V2460" s="105">
        <v>-3.2096751845064442E-2</v>
      </c>
      <c r="W2460" s="83">
        <v>2425716.8851746721</v>
      </c>
      <c r="X2460" s="105">
        <v>3.0428627022113564E-2</v>
      </c>
      <c r="Y2460" s="80"/>
      <c r="Z2460" s="80"/>
      <c r="AA2460" s="80"/>
      <c r="AB2460" s="80"/>
      <c r="AC2460" s="84">
        <v>2.537451016174288</v>
      </c>
      <c r="AD2460" s="84">
        <v>2.4379854058697155</v>
      </c>
      <c r="AE2460" s="105">
        <v>4.0798279622633618E-2</v>
      </c>
      <c r="AF2460" s="84">
        <v>2.3472445717855588</v>
      </c>
      <c r="AG2460" s="105">
        <v>8.1033926619772059E-2</v>
      </c>
      <c r="AH2460" s="84">
        <v>2.334751016489045</v>
      </c>
      <c r="AI2460" s="105">
        <v>8.6818679274015043E-2</v>
      </c>
      <c r="AJ2460" s="84">
        <v>4.038562145184188</v>
      </c>
      <c r="AK2460" s="84">
        <v>3.9200631783968736</v>
      </c>
      <c r="AL2460" s="105">
        <v>3.0228841065713403E-2</v>
      </c>
      <c r="AM2460" s="84">
        <v>3.8541333223888836</v>
      </c>
      <c r="AN2460" s="105">
        <v>4.785221666410621E-2</v>
      </c>
      <c r="AO2460" s="84">
        <v>3.8668425835099089</v>
      </c>
      <c r="AP2460" s="105">
        <v>4.4408211083268423E-2</v>
      </c>
      <c r="AQ2460" s="108">
        <v>47.851142520344183</v>
      </c>
      <c r="AR2460" s="108">
        <v>55.47758253262333</v>
      </c>
    </row>
    <row r="2461" spans="1:44" x14ac:dyDescent="0.25">
      <c r="A2461" s="80" t="s">
        <v>326</v>
      </c>
      <c r="B2461" s="80" t="s">
        <v>363</v>
      </c>
      <c r="C2461" s="80" t="s">
        <v>281</v>
      </c>
      <c r="D2461" s="81">
        <v>662155542.92414629</v>
      </c>
      <c r="E2461" s="81">
        <v>628661016.60355365</v>
      </c>
      <c r="F2461" s="105">
        <v>5.3279152732505074E-2</v>
      </c>
      <c r="G2461" s="81">
        <v>581461184.72228312</v>
      </c>
      <c r="H2461" s="105">
        <v>0.13877858113676894</v>
      </c>
      <c r="I2461" s="81">
        <v>557130870.62199175</v>
      </c>
      <c r="J2461" s="105">
        <v>0.18850987773286185</v>
      </c>
      <c r="K2461" s="83">
        <v>255802207.1556398</v>
      </c>
      <c r="L2461" s="83">
        <v>261160813.63187715</v>
      </c>
      <c r="M2461" s="105">
        <v>-2.051841699264521E-2</v>
      </c>
      <c r="N2461" s="83">
        <v>248713080.21703184</v>
      </c>
      <c r="O2461" s="105">
        <v>2.8503233253441482E-2</v>
      </c>
      <c r="P2461" s="83">
        <v>228584794.57435474</v>
      </c>
      <c r="Q2461" s="105">
        <v>0.11906921732027849</v>
      </c>
      <c r="R2461" s="83">
        <v>386333990.29065645</v>
      </c>
      <c r="S2461" s="83">
        <v>393351486.05227655</v>
      </c>
      <c r="T2461" s="105">
        <v>-1.7840267573534671E-2</v>
      </c>
      <c r="U2461" s="83">
        <v>382609345.15562642</v>
      </c>
      <c r="V2461" s="105">
        <v>9.7348514410044822E-3</v>
      </c>
      <c r="W2461" s="83">
        <v>351751213.47230488</v>
      </c>
      <c r="X2461" s="105">
        <v>9.8316012834663444E-2</v>
      </c>
      <c r="Y2461" s="80"/>
      <c r="Z2461" s="80"/>
      <c r="AA2461" s="80"/>
      <c r="AB2461" s="80"/>
      <c r="AC2461" s="84">
        <v>2.5885450727220101</v>
      </c>
      <c r="AD2461" s="84">
        <v>2.407179729075632</v>
      </c>
      <c r="AE2461" s="105">
        <v>7.5343499056475999E-2</v>
      </c>
      <c r="AF2461" s="84">
        <v>2.3378793918473804</v>
      </c>
      <c r="AG2461" s="105">
        <v>0.10721925251950443</v>
      </c>
      <c r="AH2461" s="84">
        <v>2.4373050344814891</v>
      </c>
      <c r="AI2461" s="105">
        <v>6.2052158470470534E-2</v>
      </c>
      <c r="AJ2461" s="84">
        <v>1.7139458591929146</v>
      </c>
      <c r="AK2461" s="84">
        <v>1.5982169608989463</v>
      </c>
      <c r="AL2461" s="105">
        <v>7.2411256497287163E-2</v>
      </c>
      <c r="AM2461" s="84">
        <v>1.5197255165991141</v>
      </c>
      <c r="AN2461" s="105">
        <v>0.12779961938681692</v>
      </c>
      <c r="AO2461" s="84">
        <v>1.5838776080465673</v>
      </c>
      <c r="AP2461" s="105">
        <v>8.2120140145653997E-2</v>
      </c>
      <c r="AQ2461" s="80"/>
      <c r="AR2461" s="80"/>
    </row>
    <row r="2462" spans="1:44" x14ac:dyDescent="0.25">
      <c r="A2462" s="80" t="s">
        <v>326</v>
      </c>
      <c r="B2462" s="80" t="s">
        <v>363</v>
      </c>
      <c r="C2462" s="80" t="s">
        <v>313</v>
      </c>
      <c r="D2462" s="81">
        <v>325192849.67036188</v>
      </c>
      <c r="E2462" s="81">
        <v>320378796.70524508</v>
      </c>
      <c r="F2462" s="105">
        <v>1.5026128491099317E-2</v>
      </c>
      <c r="G2462" s="81">
        <v>299939262.95765841</v>
      </c>
      <c r="H2462" s="105">
        <v>8.419566836192581E-2</v>
      </c>
      <c r="I2462" s="81">
        <v>283089932.94645125</v>
      </c>
      <c r="J2462" s="105">
        <v>0.14872629445242314</v>
      </c>
      <c r="K2462" s="83">
        <v>145898400.89810824</v>
      </c>
      <c r="L2462" s="83">
        <v>152279131.01649877</v>
      </c>
      <c r="M2462" s="105">
        <v>-4.1901540124360218E-2</v>
      </c>
      <c r="N2462" s="83">
        <v>145072939.2586208</v>
      </c>
      <c r="O2462" s="105">
        <v>5.6899766676395732E-3</v>
      </c>
      <c r="P2462" s="83">
        <v>133764577.26803795</v>
      </c>
      <c r="Q2462" s="105">
        <v>9.0710290256862988E-2</v>
      </c>
      <c r="R2462" s="83">
        <v>179914956.74767104</v>
      </c>
      <c r="S2462" s="83">
        <v>187779649.94254196</v>
      </c>
      <c r="T2462" s="105">
        <v>-4.1882563937452273E-2</v>
      </c>
      <c r="U2462" s="83">
        <v>180717396.87009993</v>
      </c>
      <c r="V2462" s="105">
        <v>-4.4403036803683585E-3</v>
      </c>
      <c r="W2462" s="83">
        <v>166434047.28353134</v>
      </c>
      <c r="X2462" s="105">
        <v>8.099850772224558E-2</v>
      </c>
      <c r="Y2462" s="80"/>
      <c r="Z2462" s="80"/>
      <c r="AA2462" s="80"/>
      <c r="AB2462" s="80"/>
      <c r="AC2462" s="84">
        <v>2.2288993413811871</v>
      </c>
      <c r="AD2462" s="84">
        <v>2.1038916794878046</v>
      </c>
      <c r="AE2462" s="105">
        <v>5.9417346963326415E-2</v>
      </c>
      <c r="AF2462" s="84">
        <v>2.0675066245329061</v>
      </c>
      <c r="AG2462" s="105">
        <v>7.8061523447231038E-2</v>
      </c>
      <c r="AH2462" s="84">
        <v>2.1163295898524361</v>
      </c>
      <c r="AI2462" s="105">
        <v>5.31910303898364E-2</v>
      </c>
      <c r="AJ2462" s="84">
        <v>1.8074809095857531</v>
      </c>
      <c r="AK2462" s="84">
        <v>1.7061422619718201</v>
      </c>
      <c r="AL2462" s="105">
        <v>5.9396364460730336E-2</v>
      </c>
      <c r="AM2462" s="84">
        <v>1.6597143836310093</v>
      </c>
      <c r="AN2462" s="105">
        <v>8.9031298042661022E-2</v>
      </c>
      <c r="AO2462" s="84">
        <v>1.7009135904998389</v>
      </c>
      <c r="AP2462" s="105">
        <v>6.265298818301393E-2</v>
      </c>
      <c r="AQ2462" s="80"/>
      <c r="AR2462" s="80"/>
    </row>
    <row r="2463" spans="1:44" x14ac:dyDescent="0.25">
      <c r="A2463" s="80" t="s">
        <v>326</v>
      </c>
      <c r="B2463" s="80" t="s">
        <v>363</v>
      </c>
      <c r="C2463" s="80" t="s">
        <v>328</v>
      </c>
      <c r="D2463" s="81">
        <v>10848299.293775616</v>
      </c>
      <c r="E2463" s="81">
        <v>11546252.441281728</v>
      </c>
      <c r="F2463" s="105">
        <v>-6.0448457285646677E-2</v>
      </c>
      <c r="G2463" s="81">
        <v>11004729.095579775</v>
      </c>
      <c r="H2463" s="105">
        <v>-1.421477988649365E-2</v>
      </c>
      <c r="I2463" s="81">
        <v>9929820.3354393579</v>
      </c>
      <c r="J2463" s="105">
        <v>9.2497036936128915E-2</v>
      </c>
      <c r="K2463" s="83">
        <v>3768164.8157195118</v>
      </c>
      <c r="L2463" s="83">
        <v>4161448.5555460351</v>
      </c>
      <c r="M2463" s="105">
        <v>-9.4506452399222174E-2</v>
      </c>
      <c r="N2463" s="83">
        <v>4175541.7436570153</v>
      </c>
      <c r="O2463" s="105">
        <v>-9.7562652452545071E-2</v>
      </c>
      <c r="P2463" s="83">
        <v>3953293.8339765379</v>
      </c>
      <c r="Q2463" s="105">
        <v>-4.6829055980088526E-2</v>
      </c>
      <c r="R2463" s="83">
        <v>2664458.2257782775</v>
      </c>
      <c r="S2463" s="83">
        <v>3034214.1614194685</v>
      </c>
      <c r="T2463" s="105">
        <v>-0.1218621745105202</v>
      </c>
      <c r="U2463" s="83">
        <v>2915634.9999291906</v>
      </c>
      <c r="V2463" s="105">
        <v>-8.6148222996710225E-2</v>
      </c>
      <c r="W2463" s="83">
        <v>2752937.2583481246</v>
      </c>
      <c r="X2463" s="105">
        <v>-3.2139865266285844E-2</v>
      </c>
      <c r="Y2463" s="80"/>
      <c r="Z2463" s="80"/>
      <c r="AA2463" s="80"/>
      <c r="AB2463" s="80"/>
      <c r="AC2463" s="84">
        <v>2.8789343949394604</v>
      </c>
      <c r="AD2463" s="84">
        <v>2.7745753160624411</v>
      </c>
      <c r="AE2463" s="105">
        <v>3.761263148016511E-2</v>
      </c>
      <c r="AF2463" s="84">
        <v>2.6355212739273526</v>
      </c>
      <c r="AG2463" s="105">
        <v>9.2358624997696523E-2</v>
      </c>
      <c r="AH2463" s="84">
        <v>2.5117840343911784</v>
      </c>
      <c r="AI2463" s="105">
        <v>0.14617114987645591</v>
      </c>
      <c r="AJ2463" s="84">
        <v>4.07148409714957</v>
      </c>
      <c r="AK2463" s="84">
        <v>3.8053518397264852</v>
      </c>
      <c r="AL2463" s="105">
        <v>6.9936307766541111E-2</v>
      </c>
      <c r="AM2463" s="84">
        <v>3.774385029623748</v>
      </c>
      <c r="AN2463" s="105">
        <v>7.8714562821228268E-2</v>
      </c>
      <c r="AO2463" s="84">
        <v>3.6069911529322893</v>
      </c>
      <c r="AP2463" s="105">
        <v>0.12877573704046183</v>
      </c>
      <c r="AQ2463" s="108">
        <v>100</v>
      </c>
      <c r="AR2463" s="108">
        <v>99.999999999999986</v>
      </c>
    </row>
    <row r="2464" spans="1:44" x14ac:dyDescent="0.25">
      <c r="A2464" s="80" t="s">
        <v>326</v>
      </c>
      <c r="B2464" s="80" t="s">
        <v>363</v>
      </c>
      <c r="C2464" s="80" t="s">
        <v>270</v>
      </c>
      <c r="D2464" s="81">
        <v>6276733.0844480107</v>
      </c>
      <c r="E2464" s="81">
        <v>6911358.4203022337</v>
      </c>
      <c r="F2464" s="105">
        <v>-9.1823531245319334E-2</v>
      </c>
      <c r="G2464" s="81">
        <v>7132970.1575566521</v>
      </c>
      <c r="H2464" s="105">
        <v>-0.12003934605019283</v>
      </c>
      <c r="I2464" s="81">
        <v>6761364.9069308629</v>
      </c>
      <c r="J2464" s="105">
        <v>-7.1676625822409232E-2</v>
      </c>
      <c r="K2464" s="83">
        <v>2263610.0793522657</v>
      </c>
      <c r="L2464" s="83">
        <v>2604037.4294508011</v>
      </c>
      <c r="M2464" s="105">
        <v>-0.1307305902167207</v>
      </c>
      <c r="N2464" s="83">
        <v>2839367.1443822803</v>
      </c>
      <c r="O2464" s="105">
        <v>-0.20277654693904465</v>
      </c>
      <c r="P2464" s="83">
        <v>2760912.7101159031</v>
      </c>
      <c r="Q2464" s="105">
        <v>-0.18012254749725884</v>
      </c>
      <c r="R2464" s="83">
        <v>1676278.3137989328</v>
      </c>
      <c r="S2464" s="83">
        <v>2025661.768313545</v>
      </c>
      <c r="T2464" s="105">
        <v>-0.17247867337965792</v>
      </c>
      <c r="U2464" s="83">
        <v>2067678.1761694306</v>
      </c>
      <c r="V2464" s="105">
        <v>-0.18929438192146664</v>
      </c>
      <c r="W2464" s="83">
        <v>2055212.2720717981</v>
      </c>
      <c r="X2464" s="105">
        <v>-0.18437704144831388</v>
      </c>
      <c r="Y2464" s="80"/>
      <c r="Z2464" s="80"/>
      <c r="AA2464" s="80"/>
      <c r="AB2464" s="80"/>
      <c r="AC2464" s="84">
        <v>2.772886170503404</v>
      </c>
      <c r="AD2464" s="84">
        <v>2.6540933483278919</v>
      </c>
      <c r="AE2464" s="105">
        <v>4.4758343654473537E-2</v>
      </c>
      <c r="AF2464" s="84">
        <v>2.512169013320209</v>
      </c>
      <c r="AG2464" s="105">
        <v>0.10378169454395827</v>
      </c>
      <c r="AH2464" s="84">
        <v>2.4489600421474464</v>
      </c>
      <c r="AI2464" s="105">
        <v>0.13227089163607297</v>
      </c>
      <c r="AJ2464" s="84">
        <v>3.7444456763406508</v>
      </c>
      <c r="AK2464" s="84">
        <v>3.4119014972851325</v>
      </c>
      <c r="AL2464" s="105">
        <v>9.7465937782824461E-2</v>
      </c>
      <c r="AM2464" s="84">
        <v>3.4497487277111731</v>
      </c>
      <c r="AN2464" s="105">
        <v>8.542562716589569E-2</v>
      </c>
      <c r="AO2464" s="84">
        <v>3.2898620735243727</v>
      </c>
      <c r="AP2464" s="105">
        <v>0.13817710063731961</v>
      </c>
      <c r="AQ2464" s="80"/>
      <c r="AR2464" s="80"/>
    </row>
    <row r="2465" spans="1:44" x14ac:dyDescent="0.25">
      <c r="A2465" s="80" t="s">
        <v>326</v>
      </c>
      <c r="B2465" s="80" t="s">
        <v>363</v>
      </c>
      <c r="C2465" s="80" t="s">
        <v>271</v>
      </c>
      <c r="D2465" s="81">
        <v>4325112.3034749795</v>
      </c>
      <c r="E2465" s="81">
        <v>4394982.6992490673</v>
      </c>
      <c r="F2465" s="105">
        <v>-1.589776355343242E-2</v>
      </c>
      <c r="G2465" s="81">
        <v>3706188.6278275908</v>
      </c>
      <c r="H2465" s="105">
        <v>0.16699734897469998</v>
      </c>
      <c r="I2465" s="81">
        <v>3073707.1600163556</v>
      </c>
      <c r="J2465" s="105">
        <v>0.40713219519974214</v>
      </c>
      <c r="K2465" s="83">
        <v>1446480.8511055249</v>
      </c>
      <c r="L2465" s="83">
        <v>1500788.3339938412</v>
      </c>
      <c r="M2465" s="105">
        <v>-3.6185970838269542E-2</v>
      </c>
      <c r="N2465" s="83">
        <v>1299152.8473648182</v>
      </c>
      <c r="O2465" s="105">
        <v>0.1134031334646609</v>
      </c>
      <c r="P2465" s="83">
        <v>1170719.4439591505</v>
      </c>
      <c r="Q2465" s="105">
        <v>0.23554866929842888</v>
      </c>
      <c r="R2465" s="83">
        <v>970685.80438078428</v>
      </c>
      <c r="S2465" s="83">
        <v>992387.00239501195</v>
      </c>
      <c r="T2465" s="105">
        <v>-2.1867676583685929E-2</v>
      </c>
      <c r="U2465" s="83">
        <v>837588.56733562064</v>
      </c>
      <c r="V2465" s="105">
        <v>0.15890526952695588</v>
      </c>
      <c r="W2465" s="83">
        <v>691364.24066264683</v>
      </c>
      <c r="X2465" s="105">
        <v>0.40401505789541292</v>
      </c>
      <c r="Y2465" s="80"/>
      <c r="Z2465" s="80"/>
      <c r="AA2465" s="80"/>
      <c r="AB2465" s="80"/>
      <c r="AC2465" s="84">
        <v>2.990093024853635</v>
      </c>
      <c r="AD2465" s="84">
        <v>2.9284494020241385</v>
      </c>
      <c r="AE2465" s="105">
        <v>2.1049919041417817E-2</v>
      </c>
      <c r="AF2465" s="84">
        <v>2.8527733556102866</v>
      </c>
      <c r="AG2465" s="105">
        <v>4.8135499083127142E-2</v>
      </c>
      <c r="AH2465" s="84">
        <v>2.6254857010161738</v>
      </c>
      <c r="AI2465" s="105">
        <v>0.13887233272546209</v>
      </c>
      <c r="AJ2465" s="84">
        <v>4.45572839734072</v>
      </c>
      <c r="AK2465" s="84">
        <v>4.428698369327976</v>
      </c>
      <c r="AL2465" s="105">
        <v>6.1033797650223874E-3</v>
      </c>
      <c r="AM2465" s="84">
        <v>4.4248319191091898</v>
      </c>
      <c r="AN2465" s="105">
        <v>6.9825201942925524E-3</v>
      </c>
      <c r="AO2465" s="84">
        <v>4.4458578839286247</v>
      </c>
      <c r="AP2465" s="105">
        <v>2.2201594539889239E-3</v>
      </c>
      <c r="AQ2465" s="80"/>
      <c r="AR2465" s="80"/>
    </row>
    <row r="2466" spans="1:44" x14ac:dyDescent="0.25">
      <c r="A2466" s="80" t="s">
        <v>326</v>
      </c>
      <c r="B2466" s="80" t="s">
        <v>363</v>
      </c>
      <c r="C2466" s="80" t="s">
        <v>127</v>
      </c>
      <c r="D2466" s="81">
        <v>246453.90585262657</v>
      </c>
      <c r="E2466" s="81">
        <v>239911.32173042654</v>
      </c>
      <c r="F2466" s="105">
        <v>2.7270843555901571E-2</v>
      </c>
      <c r="G2466" s="81">
        <v>165570.31019553184</v>
      </c>
      <c r="H2466" s="105">
        <v>0.48851509405022236</v>
      </c>
      <c r="I2466" s="81">
        <v>94748.268492138392</v>
      </c>
      <c r="J2466" s="105">
        <v>1.6011441662712365</v>
      </c>
      <c r="K2466" s="83">
        <v>58073.885261721225</v>
      </c>
      <c r="L2466" s="83">
        <v>56622.792101392755</v>
      </c>
      <c r="M2466" s="105">
        <v>2.5627368529090554E-2</v>
      </c>
      <c r="N2466" s="83">
        <v>37021.75190991666</v>
      </c>
      <c r="O2466" s="105">
        <v>0.56864227827547875</v>
      </c>
      <c r="P2466" s="83">
        <v>21661.679901484582</v>
      </c>
      <c r="Q2466" s="105">
        <v>1.6809502091174902</v>
      </c>
      <c r="R2466" s="83">
        <v>17494.10759856072</v>
      </c>
      <c r="S2466" s="83">
        <v>16165.390710911666</v>
      </c>
      <c r="T2466" s="105">
        <v>8.2195160723963698E-2</v>
      </c>
      <c r="U2466" s="83">
        <v>10368.256424139414</v>
      </c>
      <c r="V2466" s="105">
        <v>0.68727574655955392</v>
      </c>
      <c r="W2466" s="83">
        <v>6360.7456136803985</v>
      </c>
      <c r="X2466" s="105">
        <v>1.7503234150624101</v>
      </c>
      <c r="Y2466" s="80"/>
      <c r="Z2466" s="80"/>
      <c r="AA2466" s="80"/>
      <c r="AB2466" s="80"/>
      <c r="AC2466" s="84">
        <v>4.2437991662161787</v>
      </c>
      <c r="AD2466" s="84">
        <v>4.2370097416041306</v>
      </c>
      <c r="AE2466" s="105">
        <v>1.6024094883193847E-3</v>
      </c>
      <c r="AF2466" s="84">
        <v>4.4722440633929619</v>
      </c>
      <c r="AG2466" s="105">
        <v>-5.1080597109333221E-2</v>
      </c>
      <c r="AH2466" s="84">
        <v>4.3740037209969493</v>
      </c>
      <c r="AI2466" s="105">
        <v>-2.9767819847920395E-2</v>
      </c>
      <c r="AJ2466" s="84">
        <v>14.087823826629652</v>
      </c>
      <c r="AK2466" s="84">
        <v>14.841046902039057</v>
      </c>
      <c r="AL2466" s="105">
        <v>-5.0752691530535993E-2</v>
      </c>
      <c r="AM2466" s="84">
        <v>15.968963673588398</v>
      </c>
      <c r="AN2466" s="105">
        <v>-0.11779974489327857</v>
      </c>
      <c r="AO2466" s="84">
        <v>14.895780187838071</v>
      </c>
      <c r="AP2466" s="105">
        <v>-5.4240620566359407E-2</v>
      </c>
      <c r="AQ2466" s="80"/>
      <c r="AR2466" s="80"/>
    </row>
    <row r="2467" spans="1:44" x14ac:dyDescent="0.25">
      <c r="A2467" s="80" t="s">
        <v>326</v>
      </c>
      <c r="B2467" s="80" t="s">
        <v>363</v>
      </c>
      <c r="C2467" s="80" t="s">
        <v>282</v>
      </c>
      <c r="D2467" s="81">
        <v>32312.063869879246</v>
      </c>
      <c r="E2467" s="81">
        <v>30583.935402965544</v>
      </c>
      <c r="F2467" s="105">
        <v>5.6504450592912765E-2</v>
      </c>
      <c r="G2467" s="81">
        <v>13583.858075011969</v>
      </c>
      <c r="H2467" s="105">
        <v>1.3787103554415467</v>
      </c>
      <c r="I2467" s="81">
        <v>10515.662872352601</v>
      </c>
      <c r="J2467" s="105">
        <v>2.072755779840846</v>
      </c>
      <c r="K2467" s="83">
        <v>10859.186768054962</v>
      </c>
      <c r="L2467" s="83">
        <v>10075.560066699982</v>
      </c>
      <c r="M2467" s="105">
        <v>7.7775001703864532E-2</v>
      </c>
      <c r="N2467" s="83">
        <v>4117.9736787080765</v>
      </c>
      <c r="O2467" s="105">
        <v>1.6370218984648277</v>
      </c>
      <c r="P2467" s="83">
        <v>3624.3209085464478</v>
      </c>
      <c r="Q2467" s="105">
        <v>1.9961990237807319</v>
      </c>
      <c r="R2467" s="83">
        <v>4153.9458043245904</v>
      </c>
      <c r="S2467" s="83">
        <v>3931.9701376539197</v>
      </c>
      <c r="T2467" s="105">
        <v>5.6454057101032948E-2</v>
      </c>
      <c r="U2467" s="83">
        <v>1567.1651908606291</v>
      </c>
      <c r="V2467" s="105">
        <v>1.6506113258190716</v>
      </c>
      <c r="W2467" s="83">
        <v>1392.1325181722641</v>
      </c>
      <c r="X2467" s="105">
        <v>1.9838724044592544</v>
      </c>
      <c r="Y2467" s="80"/>
      <c r="Z2467" s="80"/>
      <c r="AA2467" s="80"/>
      <c r="AB2467" s="80"/>
      <c r="AC2467" s="84">
        <v>2.9755509837010385</v>
      </c>
      <c r="AD2467" s="84">
        <v>3.035457602406276</v>
      </c>
      <c r="AE2467" s="105">
        <v>-1.9735613720233868E-2</v>
      </c>
      <c r="AF2467" s="84">
        <v>3.2986753036443899</v>
      </c>
      <c r="AG2467" s="105">
        <v>-9.795578230641927E-2</v>
      </c>
      <c r="AH2467" s="84">
        <v>2.9014160549513703</v>
      </c>
      <c r="AI2467" s="105">
        <v>2.5551291971089185E-2</v>
      </c>
      <c r="AJ2467" s="84">
        <v>7.7786435817818802</v>
      </c>
      <c r="AK2467" s="84">
        <v>7.7782725535179154</v>
      </c>
      <c r="AL2467" s="105">
        <v>4.7700599511267934E-5</v>
      </c>
      <c r="AM2467" s="84">
        <v>8.6677895567296375</v>
      </c>
      <c r="AN2467" s="105">
        <v>-0.10258047557897017</v>
      </c>
      <c r="AO2467" s="84">
        <v>7.5536364067974313</v>
      </c>
      <c r="AP2467" s="105">
        <v>2.9787927677054658E-2</v>
      </c>
      <c r="AQ2467" s="108">
        <v>0.2978537279886701</v>
      </c>
      <c r="AR2467" s="108">
        <v>0.155902080360492</v>
      </c>
    </row>
    <row r="2468" spans="1:44" x14ac:dyDescent="0.25">
      <c r="A2468" s="80" t="s">
        <v>326</v>
      </c>
      <c r="B2468" s="80" t="s">
        <v>363</v>
      </c>
      <c r="C2468" s="80" t="s">
        <v>285</v>
      </c>
      <c r="D2468" s="81">
        <v>3005066.5208970667</v>
      </c>
      <c r="E2468" s="81">
        <v>3588069.4925530567</v>
      </c>
      <c r="F2468" s="105">
        <v>-0.16248374588786457</v>
      </c>
      <c r="G2468" s="81">
        <v>3071911.8710502172</v>
      </c>
      <c r="H2468" s="105">
        <v>-2.1760178338155772E-2</v>
      </c>
      <c r="I2468" s="81">
        <v>2429575.5107358624</v>
      </c>
      <c r="J2468" s="105">
        <v>0.23686895411079498</v>
      </c>
      <c r="K2468" s="83">
        <v>955537.46992446517</v>
      </c>
      <c r="L2468" s="83">
        <v>1209478.6612975246</v>
      </c>
      <c r="M2468" s="105">
        <v>-0.20995921589937946</v>
      </c>
      <c r="N2468" s="83">
        <v>1067084.3465224255</v>
      </c>
      <c r="O2468" s="105">
        <v>-0.10453426382036814</v>
      </c>
      <c r="P2468" s="83">
        <v>931806.80295251741</v>
      </c>
      <c r="Q2468" s="105">
        <v>2.5467368232078708E-2</v>
      </c>
      <c r="R2468" s="83">
        <v>712978.29376623943</v>
      </c>
      <c r="S2468" s="83">
        <v>839897.14030726592</v>
      </c>
      <c r="T2468" s="105">
        <v>-0.15111236894388616</v>
      </c>
      <c r="U2468" s="83">
        <v>718860.13194160315</v>
      </c>
      <c r="V2468" s="105">
        <v>-8.1821732963228734E-3</v>
      </c>
      <c r="W2468" s="83">
        <v>569901.54784828983</v>
      </c>
      <c r="X2468" s="105">
        <v>0.2510551979691012</v>
      </c>
      <c r="Y2468" s="80"/>
      <c r="Z2468" s="80"/>
      <c r="AA2468" s="80"/>
      <c r="AB2468" s="80"/>
      <c r="AC2468" s="84">
        <v>3.1448965796543971</v>
      </c>
      <c r="AD2468" s="84">
        <v>2.9666248834053741</v>
      </c>
      <c r="AE2468" s="105">
        <v>6.0092429361809217E-2</v>
      </c>
      <c r="AF2468" s="84">
        <v>2.8787901172587005</v>
      </c>
      <c r="AG2468" s="105">
        <v>9.2436909797749975E-2</v>
      </c>
      <c r="AH2468" s="84">
        <v>2.6073811685400066</v>
      </c>
      <c r="AI2468" s="105">
        <v>0.20615145096540305</v>
      </c>
      <c r="AJ2468" s="84">
        <v>4.2148078660615198</v>
      </c>
      <c r="AK2468" s="84">
        <v>4.2720344198819467</v>
      </c>
      <c r="AL2468" s="105">
        <v>-1.3395620960846155E-2</v>
      </c>
      <c r="AM2468" s="84">
        <v>4.273309555717252</v>
      </c>
      <c r="AN2468" s="105">
        <v>-1.3690019150955943E-2</v>
      </c>
      <c r="AO2468" s="84">
        <v>4.2631495210162607</v>
      </c>
      <c r="AP2468" s="105">
        <v>-1.1339422817902255E-2</v>
      </c>
      <c r="AQ2468" s="108">
        <v>27.700807652138352</v>
      </c>
      <c r="AR2468" s="108">
        <v>26.758846765480108</v>
      </c>
    </row>
    <row r="2469" spans="1:44" x14ac:dyDescent="0.25">
      <c r="A2469" s="80" t="s">
        <v>326</v>
      </c>
      <c r="B2469" s="80" t="s">
        <v>363</v>
      </c>
      <c r="C2469" s="80" t="s">
        <v>288</v>
      </c>
      <c r="D2469" s="81">
        <v>32387.549894136191</v>
      </c>
      <c r="E2469" s="81">
        <v>12503.824561737776</v>
      </c>
      <c r="F2469" s="105">
        <v>1.5902114776340868</v>
      </c>
      <c r="G2469" s="81">
        <v>4700.9142390286925</v>
      </c>
      <c r="H2469" s="105">
        <v>5.8896278994504989</v>
      </c>
      <c r="I2469" s="81">
        <v>2710.5877071440218</v>
      </c>
      <c r="J2469" s="105">
        <v>10.948534190122533</v>
      </c>
      <c r="K2469" s="83">
        <v>8919.434471819839</v>
      </c>
      <c r="L2469" s="83">
        <v>3518.1913088623392</v>
      </c>
      <c r="M2469" s="105">
        <v>1.5352329332835726</v>
      </c>
      <c r="N2469" s="83">
        <v>1195.1888494231412</v>
      </c>
      <c r="O2469" s="105">
        <v>6.4627825352661308</v>
      </c>
      <c r="P2469" s="83">
        <v>622.75052285584957</v>
      </c>
      <c r="Q2469" s="105">
        <v>13.322644693924175</v>
      </c>
      <c r="R2469" s="83">
        <v>2323.14123488519</v>
      </c>
      <c r="S2469" s="83">
        <v>981.0945211332255</v>
      </c>
      <c r="T2469" s="105">
        <v>1.3679076631697185</v>
      </c>
      <c r="U2469" s="83">
        <v>252.62074076580623</v>
      </c>
      <c r="V2469" s="105">
        <v>8.1961619138741817</v>
      </c>
      <c r="W2469" s="83">
        <v>142.14096405450374</v>
      </c>
      <c r="X2469" s="105">
        <v>15.343924851912393</v>
      </c>
      <c r="Y2469" s="80"/>
      <c r="Z2469" s="80"/>
      <c r="AA2469" s="80"/>
      <c r="AB2469" s="80"/>
      <c r="AC2469" s="84">
        <v>3.6311214569109485</v>
      </c>
      <c r="AD2469" s="84">
        <v>3.5540490735226897</v>
      </c>
      <c r="AE2469" s="105">
        <v>2.168579605792173E-2</v>
      </c>
      <c r="AF2469" s="84">
        <v>3.9331978718656826</v>
      </c>
      <c r="AG2469" s="105">
        <v>-7.6801733550070916E-2</v>
      </c>
      <c r="AH2469" s="84">
        <v>4.3526060720328799</v>
      </c>
      <c r="AI2469" s="105">
        <v>-0.16575922635354934</v>
      </c>
      <c r="AJ2469" s="84">
        <v>13.941274601729837</v>
      </c>
      <c r="AK2469" s="84">
        <v>12.744770552071861</v>
      </c>
      <c r="AL2469" s="105">
        <v>9.3881960822234337E-2</v>
      </c>
      <c r="AM2469" s="84">
        <v>18.60858385886338</v>
      </c>
      <c r="AN2469" s="105">
        <v>-0.25081485472149323</v>
      </c>
      <c r="AO2469" s="84">
        <v>19.069715230752557</v>
      </c>
      <c r="AP2469" s="105">
        <v>-0.26893115953574381</v>
      </c>
      <c r="AQ2469" s="108">
        <v>0.29854956078432554</v>
      </c>
      <c r="AR2469" s="108">
        <v>8.7190004046943145E-2</v>
      </c>
    </row>
    <row r="2470" spans="1:44" x14ac:dyDescent="0.25">
      <c r="A2470" s="80" t="s">
        <v>326</v>
      </c>
      <c r="B2470" s="80" t="s">
        <v>363</v>
      </c>
      <c r="C2470" s="80" t="s">
        <v>290</v>
      </c>
      <c r="D2470" s="81">
        <v>1320045.7825779128</v>
      </c>
      <c r="E2470" s="81">
        <v>806913.20669601078</v>
      </c>
      <c r="F2470" s="105">
        <v>0.63592040832120744</v>
      </c>
      <c r="G2470" s="81">
        <v>634276.75677737361</v>
      </c>
      <c r="H2470" s="105">
        <v>1.0811826516941705</v>
      </c>
      <c r="I2470" s="81">
        <v>644131.64928049326</v>
      </c>
      <c r="J2470" s="105">
        <v>1.0493415966323467</v>
      </c>
      <c r="K2470" s="83">
        <v>490943.3811810597</v>
      </c>
      <c r="L2470" s="83">
        <v>291309.67269631661</v>
      </c>
      <c r="M2470" s="105">
        <v>0.6852972187190518</v>
      </c>
      <c r="N2470" s="83">
        <v>232068.50084239274</v>
      </c>
      <c r="O2470" s="105">
        <v>1.1155106332784024</v>
      </c>
      <c r="P2470" s="83">
        <v>238912.64100663303</v>
      </c>
      <c r="Q2470" s="105">
        <v>1.0549075139453565</v>
      </c>
      <c r="R2470" s="83">
        <v>257707.51061454465</v>
      </c>
      <c r="S2470" s="83">
        <v>152489.86208774598</v>
      </c>
      <c r="T2470" s="105">
        <v>0.68999766336108403</v>
      </c>
      <c r="U2470" s="83">
        <v>118728.43539401735</v>
      </c>
      <c r="V2470" s="105">
        <v>1.1705626774184743</v>
      </c>
      <c r="W2470" s="83">
        <v>121462.69281435684</v>
      </c>
      <c r="X2470" s="105">
        <v>1.1217009490183452</v>
      </c>
      <c r="Y2470" s="80"/>
      <c r="Z2470" s="80"/>
      <c r="AA2470" s="80"/>
      <c r="AB2470" s="80"/>
      <c r="AC2470" s="84">
        <v>2.6887943359217639</v>
      </c>
      <c r="AD2470" s="84">
        <v>2.7699499272624517</v>
      </c>
      <c r="AE2470" s="105">
        <v>-2.9298577039944585E-2</v>
      </c>
      <c r="AF2470" s="84">
        <v>2.7331445434214143</v>
      </c>
      <c r="AG2470" s="105">
        <v>-1.6226806447686749E-2</v>
      </c>
      <c r="AH2470" s="84">
        <v>2.6960969773994083</v>
      </c>
      <c r="AI2470" s="105">
        <v>-2.7085974795641194E-3</v>
      </c>
      <c r="AJ2470" s="84">
        <v>5.1222635282536126</v>
      </c>
      <c r="AK2470" s="84">
        <v>5.2915859169162038</v>
      </c>
      <c r="AL2470" s="105">
        <v>-3.1998420005106484E-2</v>
      </c>
      <c r="AM2470" s="84">
        <v>5.3422480863361432</v>
      </c>
      <c r="AN2470" s="105">
        <v>-4.1178274488072659E-2</v>
      </c>
      <c r="AO2470" s="84">
        <v>5.3031234065013022</v>
      </c>
      <c r="AP2470" s="105">
        <v>-3.4104406853132346E-2</v>
      </c>
      <c r="AQ2470" s="108">
        <v>12.168227911404601</v>
      </c>
      <c r="AR2470" s="108">
        <v>9.6720416976801822</v>
      </c>
    </row>
    <row r="2471" spans="1:44" x14ac:dyDescent="0.25">
      <c r="A2471" s="80" t="s">
        <v>326</v>
      </c>
      <c r="B2471" s="80" t="s">
        <v>363</v>
      </c>
      <c r="C2471" s="80" t="s">
        <v>291</v>
      </c>
      <c r="D2471" s="81">
        <v>181754.29208861114</v>
      </c>
      <c r="E2471" s="81">
        <v>196823.56176572322</v>
      </c>
      <c r="F2471" s="105">
        <v>-7.6562325881740001E-2</v>
      </c>
      <c r="G2471" s="81">
        <v>147285.53788149118</v>
      </c>
      <c r="H2471" s="105">
        <v>0.23402673950822103</v>
      </c>
      <c r="I2471" s="81">
        <v>81522.017912641764</v>
      </c>
      <c r="J2471" s="105">
        <v>1.2295116919624995</v>
      </c>
      <c r="K2471" s="83">
        <v>38295.264021846422</v>
      </c>
      <c r="L2471" s="83">
        <v>43029.040725830433</v>
      </c>
      <c r="M2471" s="105">
        <v>-0.11001353095799586</v>
      </c>
      <c r="N2471" s="83">
        <v>31708.589381785445</v>
      </c>
      <c r="O2471" s="105">
        <v>0.2077252494822302</v>
      </c>
      <c r="P2471" s="83">
        <v>17414.608470082283</v>
      </c>
      <c r="Q2471" s="105">
        <v>1.199031008227168</v>
      </c>
      <c r="R2471" s="83">
        <v>11017.02055935094</v>
      </c>
      <c r="S2471" s="83">
        <v>11252.326052124523</v>
      </c>
      <c r="T2471" s="105">
        <v>-2.0911720090901163E-2</v>
      </c>
      <c r="U2471" s="83">
        <v>8548.470492512979</v>
      </c>
      <c r="V2471" s="105">
        <v>0.28877096423272386</v>
      </c>
      <c r="W2471" s="83">
        <v>4826.47213145363</v>
      </c>
      <c r="X2471" s="105">
        <v>1.2826238833026991</v>
      </c>
      <c r="Y2471" s="80"/>
      <c r="Z2471" s="80"/>
      <c r="AA2471" s="80"/>
      <c r="AB2471" s="80"/>
      <c r="AC2471" s="84">
        <v>4.7461297560169626</v>
      </c>
      <c r="AD2471" s="84">
        <v>4.5742028742827534</v>
      </c>
      <c r="AE2471" s="105">
        <v>3.7586195116273195E-2</v>
      </c>
      <c r="AF2471" s="84">
        <v>4.6449728844165268</v>
      </c>
      <c r="AG2471" s="105">
        <v>2.1777709820397059E-2</v>
      </c>
      <c r="AH2471" s="84">
        <v>4.6812432247726887</v>
      </c>
      <c r="AI2471" s="105">
        <v>1.3860961314913232E-2</v>
      </c>
      <c r="AJ2471" s="84">
        <v>16.497590352079644</v>
      </c>
      <c r="AK2471" s="84">
        <v>17.491811102341945</v>
      </c>
      <c r="AL2471" s="105">
        <v>-5.6839211471314502E-2</v>
      </c>
      <c r="AM2471" s="84">
        <v>17.229460873788888</v>
      </c>
      <c r="AN2471" s="105">
        <v>-4.247785389632449E-2</v>
      </c>
      <c r="AO2471" s="84">
        <v>16.890601601399712</v>
      </c>
      <c r="AP2471" s="105">
        <v>-2.3268043293822024E-2</v>
      </c>
      <c r="AQ2471" s="108">
        <v>1.6754173826389132</v>
      </c>
      <c r="AR2471" s="108">
        <v>0.41348070135845005</v>
      </c>
    </row>
    <row r="2472" spans="1:44" x14ac:dyDescent="0.25">
      <c r="A2472" s="80" t="s">
        <v>326</v>
      </c>
      <c r="B2472" s="80" t="s">
        <v>363</v>
      </c>
      <c r="C2472" s="80" t="s">
        <v>292</v>
      </c>
      <c r="D2472" s="81">
        <v>6276733.0844480107</v>
      </c>
      <c r="E2472" s="81">
        <v>6911358.4203022337</v>
      </c>
      <c r="F2472" s="105">
        <v>-9.1823531245319334E-2</v>
      </c>
      <c r="G2472" s="81">
        <v>7132970.1575566521</v>
      </c>
      <c r="H2472" s="105">
        <v>-0.12003934605019283</v>
      </c>
      <c r="I2472" s="81">
        <v>6761364.9069308629</v>
      </c>
      <c r="J2472" s="105">
        <v>-7.1676625822409232E-2</v>
      </c>
      <c r="K2472" s="83">
        <v>2263610.0793522657</v>
      </c>
      <c r="L2472" s="83">
        <v>2604037.4294508011</v>
      </c>
      <c r="M2472" s="105">
        <v>-0.1307305902167207</v>
      </c>
      <c r="N2472" s="83">
        <v>2839367.1443822803</v>
      </c>
      <c r="O2472" s="105">
        <v>-0.20277654693904465</v>
      </c>
      <c r="P2472" s="83">
        <v>2760912.7101159031</v>
      </c>
      <c r="Q2472" s="105">
        <v>-0.18012254749725884</v>
      </c>
      <c r="R2472" s="83">
        <v>1676278.3137989326</v>
      </c>
      <c r="S2472" s="83">
        <v>2025661.7683135448</v>
      </c>
      <c r="T2472" s="105">
        <v>-0.17247867337965794</v>
      </c>
      <c r="U2472" s="83">
        <v>2067678.1761694306</v>
      </c>
      <c r="V2472" s="105">
        <v>-0.18929438192146675</v>
      </c>
      <c r="W2472" s="83">
        <v>2055212.2720717981</v>
      </c>
      <c r="X2472" s="105">
        <v>-0.18437704144831399</v>
      </c>
      <c r="Y2472" s="80"/>
      <c r="Z2472" s="80"/>
      <c r="AA2472" s="80"/>
      <c r="AB2472" s="80"/>
      <c r="AC2472" s="84">
        <v>2.772886170503404</v>
      </c>
      <c r="AD2472" s="84">
        <v>2.6540933483278919</v>
      </c>
      <c r="AE2472" s="105">
        <v>4.4758343654473537E-2</v>
      </c>
      <c r="AF2472" s="84">
        <v>2.512169013320209</v>
      </c>
      <c r="AG2472" s="105">
        <v>0.10378169454395827</v>
      </c>
      <c r="AH2472" s="84">
        <v>2.4489600421474464</v>
      </c>
      <c r="AI2472" s="105">
        <v>0.13227089163607297</v>
      </c>
      <c r="AJ2472" s="84">
        <v>3.7444456763406513</v>
      </c>
      <c r="AK2472" s="84">
        <v>3.4119014972851329</v>
      </c>
      <c r="AL2472" s="105">
        <v>9.7465937782824461E-2</v>
      </c>
      <c r="AM2472" s="84">
        <v>3.4497487277111731</v>
      </c>
      <c r="AN2472" s="105">
        <v>8.5425627165895829E-2</v>
      </c>
      <c r="AO2472" s="84">
        <v>3.2898620735243727</v>
      </c>
      <c r="AP2472" s="105">
        <v>0.13817710063731975</v>
      </c>
      <c r="AQ2472" s="108">
        <v>57.859143765045147</v>
      </c>
      <c r="AR2472" s="108">
        <v>62.912538751073804</v>
      </c>
    </row>
    <row r="2473" spans="1:44" x14ac:dyDescent="0.25">
      <c r="A2473" s="80" t="s">
        <v>326</v>
      </c>
      <c r="B2473" s="80" t="s">
        <v>364</v>
      </c>
      <c r="C2473" s="80" t="s">
        <v>281</v>
      </c>
      <c r="D2473" s="81">
        <v>4014987076.7455511</v>
      </c>
      <c r="E2473" s="81">
        <v>3983802424.9016185</v>
      </c>
      <c r="F2473" s="105">
        <v>7.8278610527987586E-3</v>
      </c>
      <c r="G2473" s="81">
        <v>3767818706.4041362</v>
      </c>
      <c r="H2473" s="105">
        <v>6.5599857530646177E-2</v>
      </c>
      <c r="I2473" s="81">
        <v>3564222911.4592271</v>
      </c>
      <c r="J2473" s="105">
        <v>0.12646912847035621</v>
      </c>
      <c r="K2473" s="83">
        <v>1354572931.5217364</v>
      </c>
      <c r="L2473" s="83">
        <v>1440248411.6373775</v>
      </c>
      <c r="M2473" s="105">
        <v>-5.9486599272301294E-2</v>
      </c>
      <c r="N2473" s="83">
        <v>1398924800.6748133</v>
      </c>
      <c r="O2473" s="105">
        <v>-3.1704255390770424E-2</v>
      </c>
      <c r="P2473" s="83">
        <v>1312760000.9864283</v>
      </c>
      <c r="Q2473" s="105">
        <v>3.1851161296725404E-2</v>
      </c>
      <c r="R2473" s="83">
        <v>2040260709.4660017</v>
      </c>
      <c r="S2473" s="83">
        <v>2204071493.713346</v>
      </c>
      <c r="T2473" s="105">
        <v>-7.4321901405911897E-2</v>
      </c>
      <c r="U2473" s="83">
        <v>2183660681.3519597</v>
      </c>
      <c r="V2473" s="105">
        <v>-6.5669530577972118E-2</v>
      </c>
      <c r="W2473" s="83">
        <v>2019331755.888814</v>
      </c>
      <c r="X2473" s="105">
        <v>1.0364296761121277E-2</v>
      </c>
      <c r="Y2473" s="81">
        <v>3608185739.8637047</v>
      </c>
      <c r="Z2473" s="82">
        <v>406801336.88184637</v>
      </c>
      <c r="AA2473" s="83">
        <v>1731149988.1782527</v>
      </c>
      <c r="AB2473" s="83">
        <v>309110721.28774893</v>
      </c>
      <c r="AC2473" s="84">
        <v>2.9640242937935337</v>
      </c>
      <c r="AD2473" s="84">
        <v>2.7660522953623996</v>
      </c>
      <c r="AE2473" s="105">
        <v>7.1572037435104402E-2</v>
      </c>
      <c r="AF2473" s="84">
        <v>2.6933675810069388</v>
      </c>
      <c r="AG2473" s="105">
        <v>0.10049007595369047</v>
      </c>
      <c r="AH2473" s="84">
        <v>2.7150605661210081</v>
      </c>
      <c r="AI2473" s="105">
        <v>9.1697301628972022E-2</v>
      </c>
      <c r="AJ2473" s="84">
        <v>1.9678794274268974</v>
      </c>
      <c r="AK2473" s="84">
        <v>1.8074742295177737</v>
      </c>
      <c r="AL2473" s="105">
        <v>8.8745496499786372E-2</v>
      </c>
      <c r="AM2473" s="84">
        <v>1.7254597926228099</v>
      </c>
      <c r="AN2473" s="105">
        <v>0.14049567300295884</v>
      </c>
      <c r="AO2473" s="84">
        <v>1.765050691182948</v>
      </c>
      <c r="AP2473" s="105">
        <v>0.11491383066625259</v>
      </c>
      <c r="AQ2473" s="80"/>
      <c r="AR2473" s="80"/>
    </row>
    <row r="2474" spans="1:44" x14ac:dyDescent="0.25">
      <c r="A2474" s="80" t="s">
        <v>326</v>
      </c>
      <c r="B2474" s="80" t="s">
        <v>364</v>
      </c>
      <c r="C2474" s="80" t="s">
        <v>313</v>
      </c>
      <c r="D2474" s="81">
        <v>1886481379.1677816</v>
      </c>
      <c r="E2474" s="81">
        <v>1958612796.7617383</v>
      </c>
      <c r="F2474" s="105">
        <v>-3.6827808800807792E-2</v>
      </c>
      <c r="G2474" s="81">
        <v>1843154783.7985287</v>
      </c>
      <c r="H2474" s="105">
        <v>2.350675903624427E-2</v>
      </c>
      <c r="I2474" s="81">
        <v>1717821380.2196393</v>
      </c>
      <c r="J2474" s="105">
        <v>9.8182500747881915E-2</v>
      </c>
      <c r="K2474" s="83">
        <v>732718184.04976308</v>
      </c>
      <c r="L2474" s="83">
        <v>797499165.95586479</v>
      </c>
      <c r="M2474" s="105">
        <v>-8.1230156308008991E-2</v>
      </c>
      <c r="N2474" s="83">
        <v>771178269.43442953</v>
      </c>
      <c r="O2474" s="105">
        <v>-4.9871847935850797E-2</v>
      </c>
      <c r="P2474" s="83">
        <v>720580538.05829394</v>
      </c>
      <c r="Q2474" s="105">
        <v>1.6844260079762557E-2</v>
      </c>
      <c r="R2474" s="83">
        <v>867107349.77256131</v>
      </c>
      <c r="S2474" s="83">
        <v>960538145.08126962</v>
      </c>
      <c r="T2474" s="105">
        <v>-9.7269219121748962E-2</v>
      </c>
      <c r="U2474" s="83">
        <v>945831824.42056704</v>
      </c>
      <c r="V2474" s="105">
        <v>-8.3233057521863038E-2</v>
      </c>
      <c r="W2474" s="83">
        <v>863953525.42098951</v>
      </c>
      <c r="X2474" s="105">
        <v>3.6504560242809295E-3</v>
      </c>
      <c r="Y2474" s="81">
        <v>1754893390.1645784</v>
      </c>
      <c r="Z2474" s="82">
        <v>131587989.0032032</v>
      </c>
      <c r="AA2474" s="83">
        <v>752523957.6612916</v>
      </c>
      <c r="AB2474" s="83">
        <v>114583392.11126974</v>
      </c>
      <c r="AC2474" s="84">
        <v>2.5746343140293346</v>
      </c>
      <c r="AD2474" s="84">
        <v>2.4559433794694803</v>
      </c>
      <c r="AE2474" s="105">
        <v>4.8328041905222316E-2</v>
      </c>
      <c r="AF2474" s="84">
        <v>2.3900502086894519</v>
      </c>
      <c r="AG2474" s="105">
        <v>7.7230220799878763E-2</v>
      </c>
      <c r="AH2474" s="84">
        <v>2.3839408497605996</v>
      </c>
      <c r="AI2474" s="105">
        <v>7.9990853920677119E-2</v>
      </c>
      <c r="AJ2474" s="84">
        <v>2.1756030319228614</v>
      </c>
      <c r="AK2474" s="84">
        <v>2.0390786214908969</v>
      </c>
      <c r="AL2474" s="105">
        <v>6.6953970775360805E-2</v>
      </c>
      <c r="AM2474" s="84">
        <v>1.9487130124086036</v>
      </c>
      <c r="AN2474" s="105">
        <v>0.11643069968205447</v>
      </c>
      <c r="AO2474" s="84">
        <v>1.9883261421759635</v>
      </c>
      <c r="AP2474" s="105">
        <v>9.4188214787513588E-2</v>
      </c>
      <c r="AQ2474" s="80"/>
      <c r="AR2474" s="80"/>
    </row>
    <row r="2475" spans="1:44" x14ac:dyDescent="0.25">
      <c r="A2475" s="80" t="s">
        <v>326</v>
      </c>
      <c r="B2475" s="80" t="s">
        <v>364</v>
      </c>
      <c r="C2475" s="80" t="s">
        <v>328</v>
      </c>
      <c r="D2475" s="81">
        <v>64232563.566140331</v>
      </c>
      <c r="E2475" s="81">
        <v>70026907.469911069</v>
      </c>
      <c r="F2475" s="105">
        <v>-8.2744535109742376E-2</v>
      </c>
      <c r="G2475" s="81">
        <v>64617917.330303513</v>
      </c>
      <c r="H2475" s="105">
        <v>-5.9635745019975123E-3</v>
      </c>
      <c r="I2475" s="81">
        <v>59223755.775652125</v>
      </c>
      <c r="J2475" s="105">
        <v>8.4574301728891882E-2</v>
      </c>
      <c r="K2475" s="83">
        <v>21336190.042099915</v>
      </c>
      <c r="L2475" s="83">
        <v>24959868.131415442</v>
      </c>
      <c r="M2475" s="105">
        <v>-0.14518017764503438</v>
      </c>
      <c r="N2475" s="83">
        <v>23675289.796098702</v>
      </c>
      <c r="O2475" s="105">
        <v>-9.8799202634648697E-2</v>
      </c>
      <c r="P2475" s="83">
        <v>21949615.727652196</v>
      </c>
      <c r="Q2475" s="105">
        <v>-2.7946989740667068E-2</v>
      </c>
      <c r="R2475" s="83">
        <v>14662104.006112603</v>
      </c>
      <c r="S2475" s="83">
        <v>17580538.365842342</v>
      </c>
      <c r="T2475" s="105">
        <v>-0.16600369675823104</v>
      </c>
      <c r="U2475" s="83">
        <v>16130352.818179544</v>
      </c>
      <c r="V2475" s="105">
        <v>-9.1023973785134216E-2</v>
      </c>
      <c r="W2475" s="83">
        <v>14843923.854874136</v>
      </c>
      <c r="X2475" s="105">
        <v>-1.2248772665445213E-2</v>
      </c>
      <c r="Y2475" s="81">
        <v>62305023.372395784</v>
      </c>
      <c r="Z2475" s="82">
        <v>1927540.1937445463</v>
      </c>
      <c r="AA2475" s="83">
        <v>13815659.899664886</v>
      </c>
      <c r="AB2475" s="83">
        <v>846444.10644771787</v>
      </c>
      <c r="AC2475" s="84">
        <v>3.0104982866856083</v>
      </c>
      <c r="AD2475" s="84">
        <v>2.8055800255519991</v>
      </c>
      <c r="AE2475" s="105">
        <v>7.3039535235959394E-2</v>
      </c>
      <c r="AF2475" s="84">
        <v>2.7293400793324811</v>
      </c>
      <c r="AG2475" s="105">
        <v>0.10301325565185356</v>
      </c>
      <c r="AH2475" s="84">
        <v>2.6981682281135266</v>
      </c>
      <c r="AI2475" s="105">
        <v>0.11575633250653643</v>
      </c>
      <c r="AJ2475" s="84">
        <v>4.3808558130103226</v>
      </c>
      <c r="AK2475" s="84">
        <v>3.983206089181436</v>
      </c>
      <c r="AL2475" s="105">
        <v>9.9831571584739431E-2</v>
      </c>
      <c r="AM2475" s="84">
        <v>4.0059828857231548</v>
      </c>
      <c r="AN2475" s="105">
        <v>9.3578264805666098E-2</v>
      </c>
      <c r="AO2475" s="84">
        <v>3.9897641859841171</v>
      </c>
      <c r="AP2475" s="105">
        <v>9.8023744962194709E-2</v>
      </c>
      <c r="AQ2475" s="108">
        <v>99.999999999999972</v>
      </c>
      <c r="AR2475" s="108">
        <v>100.00000000000001</v>
      </c>
    </row>
    <row r="2476" spans="1:44" x14ac:dyDescent="0.25">
      <c r="A2476" s="80" t="s">
        <v>326</v>
      </c>
      <c r="B2476" s="80" t="s">
        <v>364</v>
      </c>
      <c r="C2476" s="80" t="s">
        <v>270</v>
      </c>
      <c r="D2476" s="81">
        <v>29622105.443740629</v>
      </c>
      <c r="E2476" s="81">
        <v>32261893.297070932</v>
      </c>
      <c r="F2476" s="105">
        <v>-8.1823711616142825E-2</v>
      </c>
      <c r="G2476" s="81">
        <v>32112684.229411438</v>
      </c>
      <c r="H2476" s="105">
        <v>-7.755747753374452E-2</v>
      </c>
      <c r="I2476" s="81">
        <v>30915669.028761402</v>
      </c>
      <c r="J2476" s="105">
        <v>-4.1841681763941374E-2</v>
      </c>
      <c r="K2476" s="83">
        <v>10717705.093110364</v>
      </c>
      <c r="L2476" s="83">
        <v>12624072.769490911</v>
      </c>
      <c r="M2476" s="105">
        <v>-0.15101051072738902</v>
      </c>
      <c r="N2476" s="83">
        <v>12873465.534343425</v>
      </c>
      <c r="O2476" s="105">
        <v>-0.16745766207879234</v>
      </c>
      <c r="P2476" s="83">
        <v>12758574.387410231</v>
      </c>
      <c r="Q2476" s="105">
        <v>-0.15996060628166531</v>
      </c>
      <c r="R2476" s="83">
        <v>7515812.350941604</v>
      </c>
      <c r="S2476" s="83">
        <v>8556938.8713553641</v>
      </c>
      <c r="T2476" s="105">
        <v>-0.12167044033690197</v>
      </c>
      <c r="U2476" s="83">
        <v>8415908.0905560348</v>
      </c>
      <c r="V2476" s="105">
        <v>-0.10695170740094928</v>
      </c>
      <c r="W2476" s="83">
        <v>8319408.3366623512</v>
      </c>
      <c r="X2476" s="105">
        <v>-9.6592925025620321E-2</v>
      </c>
      <c r="Y2476" s="81">
        <v>28190252.02394259</v>
      </c>
      <c r="Z2476" s="82">
        <v>1431853.4197980398</v>
      </c>
      <c r="AA2476" s="83">
        <v>6881177.4236786216</v>
      </c>
      <c r="AB2476" s="83">
        <v>634634.92726298224</v>
      </c>
      <c r="AC2476" s="84">
        <v>2.7638477814418065</v>
      </c>
      <c r="AD2476" s="84">
        <v>2.5555851812767991</v>
      </c>
      <c r="AE2476" s="105">
        <v>8.1493116211042146E-2</v>
      </c>
      <c r="AF2476" s="84">
        <v>2.4944863637333889</v>
      </c>
      <c r="AG2476" s="105">
        <v>0.10798271805554235</v>
      </c>
      <c r="AH2476" s="84">
        <v>2.4231287987212768</v>
      </c>
      <c r="AI2476" s="105">
        <v>0.14061117300092857</v>
      </c>
      <c r="AJ2476" s="84">
        <v>3.9413045537292426</v>
      </c>
      <c r="AK2476" s="84">
        <v>3.7702610456957553</v>
      </c>
      <c r="AL2476" s="105">
        <v>4.5366489471267729E-2</v>
      </c>
      <c r="AM2476" s="84">
        <v>3.8157123252625458</v>
      </c>
      <c r="AN2476" s="105">
        <v>3.2914490863263715E-2</v>
      </c>
      <c r="AO2476" s="84">
        <v>3.7160898681365127</v>
      </c>
      <c r="AP2476" s="105">
        <v>6.0605285013106296E-2</v>
      </c>
      <c r="AQ2476" s="80"/>
      <c r="AR2476" s="80"/>
    </row>
    <row r="2477" spans="1:44" x14ac:dyDescent="0.25">
      <c r="A2477" s="80" t="s">
        <v>326</v>
      </c>
      <c r="B2477" s="80" t="s">
        <v>364</v>
      </c>
      <c r="C2477" s="80" t="s">
        <v>271</v>
      </c>
      <c r="D2477" s="81">
        <v>28728715.879111402</v>
      </c>
      <c r="E2477" s="81">
        <v>31876677.16741601</v>
      </c>
      <c r="F2477" s="105">
        <v>-9.8754373668608716E-2</v>
      </c>
      <c r="G2477" s="81">
        <v>28208922.196640365</v>
      </c>
      <c r="H2477" s="105">
        <v>1.8426570105998005E-2</v>
      </c>
      <c r="I2477" s="81">
        <v>24607101.043311033</v>
      </c>
      <c r="J2477" s="105">
        <v>0.16749696880367587</v>
      </c>
      <c r="K2477" s="83">
        <v>9339825.3147225399</v>
      </c>
      <c r="L2477" s="83">
        <v>11021446.079039704</v>
      </c>
      <c r="M2477" s="105">
        <v>-0.15257714389359725</v>
      </c>
      <c r="N2477" s="83">
        <v>9775242.28462312</v>
      </c>
      <c r="O2477" s="105">
        <v>-4.4542831494367142E-2</v>
      </c>
      <c r="P2477" s="83">
        <v>8309157.2563431486</v>
      </c>
      <c r="Q2477" s="105">
        <v>0.1240400231434526</v>
      </c>
      <c r="R2477" s="83">
        <v>6719103.9982027402</v>
      </c>
      <c r="S2477" s="83">
        <v>8497910.050813999</v>
      </c>
      <c r="T2477" s="105">
        <v>-0.20932276783052914</v>
      </c>
      <c r="U2477" s="83">
        <v>7310139.3254880942</v>
      </c>
      <c r="V2477" s="105">
        <v>-8.08514449546269E-2</v>
      </c>
      <c r="W2477" s="83">
        <v>6196141.8955378588</v>
      </c>
      <c r="X2477" s="105">
        <v>8.4401247014935482E-2</v>
      </c>
      <c r="Y2477" s="81">
        <v>28241500.044389118</v>
      </c>
      <c r="Z2477" s="82">
        <v>487215.83472228557</v>
      </c>
      <c r="AA2477" s="83">
        <v>6509459.6440867046</v>
      </c>
      <c r="AB2477" s="83">
        <v>209644.35411603519</v>
      </c>
      <c r="AC2477" s="84">
        <v>3.0759371734528904</v>
      </c>
      <c r="AD2477" s="84">
        <v>2.8922409036721812</v>
      </c>
      <c r="AE2477" s="105">
        <v>6.3513474810302353E-2</v>
      </c>
      <c r="AF2477" s="84">
        <v>2.885751715946133</v>
      </c>
      <c r="AG2477" s="105">
        <v>6.5904996765947521E-2</v>
      </c>
      <c r="AH2477" s="84">
        <v>2.9614436559768027</v>
      </c>
      <c r="AI2477" s="105">
        <v>3.8661386396805567E-2</v>
      </c>
      <c r="AJ2477" s="84">
        <v>4.2756766209893318</v>
      </c>
      <c r="AK2477" s="84">
        <v>3.7511196255086983</v>
      </c>
      <c r="AL2477" s="105">
        <v>0.1398401138458753</v>
      </c>
      <c r="AM2477" s="84">
        <v>3.8588761363665074</v>
      </c>
      <c r="AN2477" s="105">
        <v>0.10801084820910603</v>
      </c>
      <c r="AO2477" s="84">
        <v>3.9713585418422706</v>
      </c>
      <c r="AP2477" s="105">
        <v>7.6628205673389377E-2</v>
      </c>
      <c r="AQ2477" s="80"/>
      <c r="AR2477" s="80"/>
    </row>
    <row r="2478" spans="1:44" x14ac:dyDescent="0.25">
      <c r="A2478" s="80" t="s">
        <v>326</v>
      </c>
      <c r="B2478" s="80" t="s">
        <v>364</v>
      </c>
      <c r="C2478" s="80" t="s">
        <v>127</v>
      </c>
      <c r="D2478" s="81">
        <v>5881742.2432883</v>
      </c>
      <c r="E2478" s="81">
        <v>5888337.0054241177</v>
      </c>
      <c r="F2478" s="105">
        <v>-1.1199702275435015E-3</v>
      </c>
      <c r="G2478" s="81">
        <v>4296310.9042517068</v>
      </c>
      <c r="H2478" s="105">
        <v>0.36902155695194727</v>
      </c>
      <c r="I2478" s="81">
        <v>3700985.7035796931</v>
      </c>
      <c r="J2478" s="105">
        <v>0.58923668297321996</v>
      </c>
      <c r="K2478" s="83">
        <v>1278659.6342670103</v>
      </c>
      <c r="L2478" s="83">
        <v>1314349.2828848292</v>
      </c>
      <c r="M2478" s="105">
        <v>-2.7153854064944381E-2</v>
      </c>
      <c r="N2478" s="83">
        <v>1026581.9771321547</v>
      </c>
      <c r="O2478" s="105">
        <v>0.2455504409292828</v>
      </c>
      <c r="P2478" s="83">
        <v>881884.08389881707</v>
      </c>
      <c r="Q2478" s="105">
        <v>0.44991803073941994</v>
      </c>
      <c r="R2478" s="83">
        <v>427187.65696825896</v>
      </c>
      <c r="S2478" s="83">
        <v>525689.44367297064</v>
      </c>
      <c r="T2478" s="105">
        <v>-0.18737638331955789</v>
      </c>
      <c r="U2478" s="83">
        <v>404305.40213541879</v>
      </c>
      <c r="V2478" s="105">
        <v>5.6596460774412188E-2</v>
      </c>
      <c r="W2478" s="83">
        <v>328373.62267392752</v>
      </c>
      <c r="X2478" s="105">
        <v>0.30091952419836421</v>
      </c>
      <c r="Y2478" s="81">
        <v>5873271.3040640792</v>
      </c>
      <c r="Z2478" s="82">
        <v>8470.9392242208341</v>
      </c>
      <c r="AA2478" s="83">
        <v>425022.83189955825</v>
      </c>
      <c r="AB2478" s="83">
        <v>2164.8250687006876</v>
      </c>
      <c r="AC2478" s="84">
        <v>4.5999279915174611</v>
      </c>
      <c r="AD2478" s="84">
        <v>4.480039729241506</v>
      </c>
      <c r="AE2478" s="105">
        <v>2.6760535513432351E-2</v>
      </c>
      <c r="AF2478" s="84">
        <v>4.185063638321239</v>
      </c>
      <c r="AG2478" s="105">
        <v>9.912975979563296E-2</v>
      </c>
      <c r="AH2478" s="84">
        <v>4.1966804607898167</v>
      </c>
      <c r="AI2478" s="105">
        <v>9.6087260990023793E-2</v>
      </c>
      <c r="AJ2478" s="84">
        <v>13.768521040684767</v>
      </c>
      <c r="AK2478" s="84">
        <v>11.201170341718388</v>
      </c>
      <c r="AL2478" s="105">
        <v>0.22920379037575803</v>
      </c>
      <c r="AM2478" s="84">
        <v>10.626399948058801</v>
      </c>
      <c r="AN2478" s="105">
        <v>0.29569008394041862</v>
      </c>
      <c r="AO2478" s="84">
        <v>11.270654669040647</v>
      </c>
      <c r="AP2478" s="105">
        <v>0.22162566816154056</v>
      </c>
      <c r="AQ2478" s="80"/>
      <c r="AR2478" s="80"/>
    </row>
    <row r="2479" spans="1:44" x14ac:dyDescent="0.25">
      <c r="A2479" s="80" t="s">
        <v>326</v>
      </c>
      <c r="B2479" s="80" t="s">
        <v>364</v>
      </c>
      <c r="C2479" s="80" t="s">
        <v>282</v>
      </c>
      <c r="D2479" s="81">
        <v>1144292.9447573784</v>
      </c>
      <c r="E2479" s="81">
        <v>893800.61655277328</v>
      </c>
      <c r="F2479" s="105">
        <v>0.28025526450262317</v>
      </c>
      <c r="G2479" s="81">
        <v>746109.35360416083</v>
      </c>
      <c r="H2479" s="105">
        <v>0.53367993475721665</v>
      </c>
      <c r="I2479" s="81">
        <v>708934.5722865999</v>
      </c>
      <c r="J2479" s="105">
        <v>0.61410232973484735</v>
      </c>
      <c r="K2479" s="83">
        <v>276683.70980113995</v>
      </c>
      <c r="L2479" s="83">
        <v>217007.09705321462</v>
      </c>
      <c r="M2479" s="105">
        <v>0.27499843810772417</v>
      </c>
      <c r="N2479" s="83">
        <v>181958.99321625996</v>
      </c>
      <c r="O2479" s="105">
        <v>0.52058276928526848</v>
      </c>
      <c r="P2479" s="83">
        <v>174902.45678956216</v>
      </c>
      <c r="Q2479" s="105">
        <v>0.5819315227460653</v>
      </c>
      <c r="R2479" s="83">
        <v>118596.81226908499</v>
      </c>
      <c r="S2479" s="83">
        <v>83672.429425741007</v>
      </c>
      <c r="T2479" s="105">
        <v>0.41739415340317382</v>
      </c>
      <c r="U2479" s="83">
        <v>69206.595508357204</v>
      </c>
      <c r="V2479" s="105">
        <v>0.71366343623655859</v>
      </c>
      <c r="W2479" s="83">
        <v>65962.472829498482</v>
      </c>
      <c r="X2479" s="105">
        <v>0.7979436971023981</v>
      </c>
      <c r="Y2479" s="81">
        <v>1142810.0236141353</v>
      </c>
      <c r="Z2479" s="82">
        <v>1482.9211432431593</v>
      </c>
      <c r="AA2479" s="83">
        <v>118323.38259095894</v>
      </c>
      <c r="AB2479" s="83">
        <v>273.42967812604309</v>
      </c>
      <c r="AC2479" s="84">
        <v>4.1357438266958786</v>
      </c>
      <c r="AD2479" s="84">
        <v>4.1187621450629095</v>
      </c>
      <c r="AE2479" s="105">
        <v>4.1230061447769563E-3</v>
      </c>
      <c r="AF2479" s="84">
        <v>4.1004258180160562</v>
      </c>
      <c r="AG2479" s="105">
        <v>8.6132539027155442E-3</v>
      </c>
      <c r="AH2479" s="84">
        <v>4.0533139745405098</v>
      </c>
      <c r="AI2479" s="105">
        <v>2.0336409336440112E-2</v>
      </c>
      <c r="AJ2479" s="84">
        <v>9.6485978237010759</v>
      </c>
      <c r="AK2479" s="84">
        <v>10.682140134893755</v>
      </c>
      <c r="AL2479" s="105">
        <v>-9.675423633664576E-2</v>
      </c>
      <c r="AM2479" s="84">
        <v>10.780899538889507</v>
      </c>
      <c r="AN2479" s="105">
        <v>-0.10502850073910108</v>
      </c>
      <c r="AO2479" s="84">
        <v>10.74754389695293</v>
      </c>
      <c r="AP2479" s="105">
        <v>-0.10225090344254559</v>
      </c>
      <c r="AQ2479" s="108">
        <v>1.7814841588551866</v>
      </c>
      <c r="AR2479" s="108">
        <v>0.80886625971035409</v>
      </c>
    </row>
    <row r="2480" spans="1:44" x14ac:dyDescent="0.25">
      <c r="A2480" s="80" t="s">
        <v>326</v>
      </c>
      <c r="B2480" s="80" t="s">
        <v>364</v>
      </c>
      <c r="C2480" s="80" t="s">
        <v>283</v>
      </c>
      <c r="D2480" s="81">
        <v>70.846324805021283</v>
      </c>
      <c r="E2480" s="81">
        <v>46.823527904748914</v>
      </c>
      <c r="F2480" s="105">
        <v>0.51304969905601538</v>
      </c>
      <c r="G2480" s="81">
        <v>4.1105791389942166</v>
      </c>
      <c r="H2480" s="105">
        <v>16.235120018235701</v>
      </c>
      <c r="I2480" s="80"/>
      <c r="J2480" s="80"/>
      <c r="K2480" s="83">
        <v>13.126290028523105</v>
      </c>
      <c r="L2480" s="83">
        <v>8.2328506678737874</v>
      </c>
      <c r="M2480" s="105">
        <v>0.59437970613805569</v>
      </c>
      <c r="N2480" s="83">
        <v>2.6085249522533402</v>
      </c>
      <c r="O2480" s="105">
        <v>4.0320737845287358</v>
      </c>
      <c r="P2480" s="80"/>
      <c r="Q2480" s="80"/>
      <c r="R2480" s="83">
        <v>28.101785938988129</v>
      </c>
      <c r="S2480" s="83">
        <v>17.625208243112098</v>
      </c>
      <c r="T2480" s="105">
        <v>0.59440873272917272</v>
      </c>
      <c r="U2480" s="83">
        <v>5.5728269970590674</v>
      </c>
      <c r="V2480" s="105">
        <v>4.0426445956097696</v>
      </c>
      <c r="W2480" s="80"/>
      <c r="X2480" s="80"/>
      <c r="Y2480" s="81">
        <v>70.846324805021283</v>
      </c>
      <c r="Z2480" s="80"/>
      <c r="AA2480" s="83">
        <v>28.101785938988129</v>
      </c>
      <c r="AB2480" s="80"/>
      <c r="AC2480" s="84">
        <v>5.3972847355249627</v>
      </c>
      <c r="AD2480" s="84">
        <v>5.6874015810178102</v>
      </c>
      <c r="AE2480" s="105">
        <v>-5.1010437958370541E-2</v>
      </c>
      <c r="AF2480" s="84">
        <v>1.5758251173496909</v>
      </c>
      <c r="AG2480" s="105">
        <v>2.4250531204899262</v>
      </c>
      <c r="AH2480" s="80"/>
      <c r="AI2480" s="80"/>
      <c r="AJ2480" s="84">
        <v>2.5210612933582208</v>
      </c>
      <c r="AK2480" s="84">
        <v>2.6566226769574466</v>
      </c>
      <c r="AL2480" s="105">
        <v>-5.1027714539604967E-2</v>
      </c>
      <c r="AM2480" s="84">
        <v>0.73761111571622107</v>
      </c>
      <c r="AN2480" s="105">
        <v>2.4178732392207349</v>
      </c>
      <c r="AO2480" s="80"/>
      <c r="AP2480" s="80"/>
      <c r="AQ2480" s="108">
        <v>1.1029658614212204E-4</v>
      </c>
      <c r="AR2480" s="108">
        <v>1.9166271039458286E-4</v>
      </c>
    </row>
    <row r="2481" spans="1:44" x14ac:dyDescent="0.25">
      <c r="A2481" s="80" t="s">
        <v>326</v>
      </c>
      <c r="B2481" s="80" t="s">
        <v>364</v>
      </c>
      <c r="C2481" s="80" t="s">
        <v>284</v>
      </c>
      <c r="D2481" s="81">
        <v>21032.40668786049</v>
      </c>
      <c r="E2481" s="81">
        <v>13007.62845450163</v>
      </c>
      <c r="F2481" s="105">
        <v>0.61692861703638802</v>
      </c>
      <c r="G2481" s="81">
        <v>6446.2754486382009</v>
      </c>
      <c r="H2481" s="105">
        <v>2.2627223045989546</v>
      </c>
      <c r="I2481" s="81">
        <v>4955.085057559013</v>
      </c>
      <c r="J2481" s="105">
        <v>3.2446106259619953</v>
      </c>
      <c r="K2481" s="83">
        <v>1419.1423668608172</v>
      </c>
      <c r="L2481" s="83">
        <v>1358.9932161902104</v>
      </c>
      <c r="M2481" s="105">
        <v>4.4260081620737142E-2</v>
      </c>
      <c r="N2481" s="83">
        <v>496.57466526627411</v>
      </c>
      <c r="O2481" s="105">
        <v>1.8578630085766503</v>
      </c>
      <c r="P2481" s="83">
        <v>468.8884763247687</v>
      </c>
      <c r="Q2481" s="105">
        <v>2.0266096065834409</v>
      </c>
      <c r="R2481" s="83">
        <v>518.135139784854</v>
      </c>
      <c r="S2481" s="83">
        <v>650.57096185790181</v>
      </c>
      <c r="T2481" s="105">
        <v>-0.20356860333089158</v>
      </c>
      <c r="U2481" s="83">
        <v>229.40582877470493</v>
      </c>
      <c r="V2481" s="105">
        <v>1.2585962290160666</v>
      </c>
      <c r="W2481" s="83">
        <v>190.94421628651602</v>
      </c>
      <c r="X2481" s="105">
        <v>1.7135419436186574</v>
      </c>
      <c r="Y2481" s="81">
        <v>21032.40668786049</v>
      </c>
      <c r="Z2481" s="80"/>
      <c r="AA2481" s="83">
        <v>518.135139784854</v>
      </c>
      <c r="AB2481" s="80"/>
      <c r="AC2481" s="84">
        <v>14.820505101531683</v>
      </c>
      <c r="AD2481" s="84">
        <v>9.5715183118920191</v>
      </c>
      <c r="AE2481" s="105">
        <v>0.54839646319415414</v>
      </c>
      <c r="AF2481" s="84">
        <v>12.98148274475817</v>
      </c>
      <c r="AG2481" s="105">
        <v>0.14166504650758002</v>
      </c>
      <c r="AH2481" s="84">
        <v>10.567726245690343</v>
      </c>
      <c r="AI2481" s="105">
        <v>0.4024308310953531</v>
      </c>
      <c r="AJ2481" s="84">
        <v>40.592511630448008</v>
      </c>
      <c r="AK2481" s="84">
        <v>19.994173145008531</v>
      </c>
      <c r="AL2481" s="105">
        <v>1.0302170705459641</v>
      </c>
      <c r="AM2481" s="84">
        <v>28.099876463770954</v>
      </c>
      <c r="AN2481" s="105">
        <v>0.4445797184476506</v>
      </c>
      <c r="AO2481" s="84">
        <v>25.950432822347434</v>
      </c>
      <c r="AP2481" s="105">
        <v>0.56423254703834558</v>
      </c>
      <c r="AQ2481" s="108">
        <v>3.2744149571740815E-2</v>
      </c>
      <c r="AR2481" s="108">
        <v>3.5338389331356847E-3</v>
      </c>
    </row>
    <row r="2482" spans="1:44" x14ac:dyDescent="0.25">
      <c r="A2482" s="80" t="s">
        <v>326</v>
      </c>
      <c r="B2482" s="80" t="s">
        <v>364</v>
      </c>
      <c r="C2482" s="80" t="s">
        <v>285</v>
      </c>
      <c r="D2482" s="81">
        <v>20641775.551555805</v>
      </c>
      <c r="E2482" s="81">
        <v>22525144.7107049</v>
      </c>
      <c r="F2482" s="105">
        <v>-8.3611856142883689E-2</v>
      </c>
      <c r="G2482" s="81">
        <v>19568049.950539708</v>
      </c>
      <c r="H2482" s="105">
        <v>5.4871364480878294E-2</v>
      </c>
      <c r="I2482" s="81">
        <v>16242233.786539897</v>
      </c>
      <c r="J2482" s="105">
        <v>0.27087048634048427</v>
      </c>
      <c r="K2482" s="83">
        <v>6962501.2757903161</v>
      </c>
      <c r="L2482" s="83">
        <v>8352262.1908768155</v>
      </c>
      <c r="M2482" s="105">
        <v>-0.16639335348027467</v>
      </c>
      <c r="N2482" s="83">
        <v>7223528.0141346818</v>
      </c>
      <c r="O2482" s="105">
        <v>-3.6135630378064582E-2</v>
      </c>
      <c r="P2482" s="83">
        <v>5836690.6815662328</v>
      </c>
      <c r="Q2482" s="105">
        <v>0.19288508773981838</v>
      </c>
      <c r="R2482" s="83">
        <v>5403703.1366527248</v>
      </c>
      <c r="S2482" s="83">
        <v>6509109.0078822784</v>
      </c>
      <c r="T2482" s="105">
        <v>-0.16982445214712952</v>
      </c>
      <c r="U2482" s="83">
        <v>5357878.3363787578</v>
      </c>
      <c r="V2482" s="105">
        <v>8.5527885101136306E-3</v>
      </c>
      <c r="W2482" s="83">
        <v>4125599.90744218</v>
      </c>
      <c r="X2482" s="105">
        <v>0.3097981524832234</v>
      </c>
      <c r="Y2482" s="81">
        <v>20284999.088063903</v>
      </c>
      <c r="Z2482" s="82">
        <v>356776.46349190309</v>
      </c>
      <c r="AA2482" s="83">
        <v>5238802.8013213566</v>
      </c>
      <c r="AB2482" s="83">
        <v>164900.33533136797</v>
      </c>
      <c r="AC2482" s="84">
        <v>2.9647068968346795</v>
      </c>
      <c r="AD2482" s="84">
        <v>2.6968914763366909</v>
      </c>
      <c r="AE2482" s="105">
        <v>9.9305227091219223E-2</v>
      </c>
      <c r="AF2482" s="84">
        <v>2.7089325205425672</v>
      </c>
      <c r="AG2482" s="105">
        <v>9.4418880630102855E-2</v>
      </c>
      <c r="AH2482" s="84">
        <v>2.7827813178171392</v>
      </c>
      <c r="AI2482" s="105">
        <v>6.5375449322135654E-2</v>
      </c>
      <c r="AJ2482" s="84">
        <v>3.8199314487772114</v>
      </c>
      <c r="AK2482" s="84">
        <v>3.4605573026089784</v>
      </c>
      <c r="AL2482" s="105">
        <v>0.10384863325259608</v>
      </c>
      <c r="AM2482" s="84">
        <v>3.6522012487064446</v>
      </c>
      <c r="AN2482" s="105">
        <v>4.5925782466170045E-2</v>
      </c>
      <c r="AO2482" s="84">
        <v>3.9369386636936099</v>
      </c>
      <c r="AP2482" s="105">
        <v>-2.9720355055423479E-2</v>
      </c>
      <c r="AQ2482" s="108">
        <v>32.135998324745273</v>
      </c>
      <c r="AR2482" s="108">
        <v>36.854895684820761</v>
      </c>
    </row>
    <row r="2483" spans="1:44" x14ac:dyDescent="0.25">
      <c r="A2483" s="80" t="s">
        <v>326</v>
      </c>
      <c r="B2483" s="80" t="s">
        <v>364</v>
      </c>
      <c r="C2483" s="80" t="s">
        <v>286</v>
      </c>
      <c r="D2483" s="81">
        <v>8507.7834861314295</v>
      </c>
      <c r="E2483" s="81">
        <v>3782.4852071487903</v>
      </c>
      <c r="F2483" s="105">
        <v>1.2492575701424975</v>
      </c>
      <c r="G2483" s="81">
        <v>88241.054195921417</v>
      </c>
      <c r="H2483" s="105">
        <v>-0.90358474789703191</v>
      </c>
      <c r="I2483" s="81">
        <v>17588.555730466844</v>
      </c>
      <c r="J2483" s="105">
        <v>-0.5162886813159836</v>
      </c>
      <c r="K2483" s="83">
        <v>1864.2371934652328</v>
      </c>
      <c r="L2483" s="83">
        <v>1505.5852490326115</v>
      </c>
      <c r="M2483" s="105">
        <v>0.23821430547560632</v>
      </c>
      <c r="N2483" s="83">
        <v>54590.69975326203</v>
      </c>
      <c r="O2483" s="105">
        <v>-0.96585064485542083</v>
      </c>
      <c r="P2483" s="83">
        <v>6430.9140951633453</v>
      </c>
      <c r="Q2483" s="105">
        <v>-0.71011318672919066</v>
      </c>
      <c r="R2483" s="83">
        <v>966.90360010095469</v>
      </c>
      <c r="S2483" s="83">
        <v>1394.387401419059</v>
      </c>
      <c r="T2483" s="105">
        <v>-0.306574629749994</v>
      </c>
      <c r="U2483" s="83">
        <v>44759.629290714474</v>
      </c>
      <c r="V2483" s="105">
        <v>-0.97839786398093476</v>
      </c>
      <c r="W2483" s="83">
        <v>1690.3895401735736</v>
      </c>
      <c r="X2483" s="105">
        <v>-0.42799953672118052</v>
      </c>
      <c r="Y2483" s="81">
        <v>8348.7955117869369</v>
      </c>
      <c r="Z2483" s="82">
        <v>158.98797434449196</v>
      </c>
      <c r="AA2483" s="83">
        <v>941.53166069583062</v>
      </c>
      <c r="AB2483" s="83">
        <v>25.371939405124024</v>
      </c>
      <c r="AC2483" s="84">
        <v>4.563680799822051</v>
      </c>
      <c r="AD2483" s="84">
        <v>2.5123022489620981</v>
      </c>
      <c r="AE2483" s="105">
        <v>0.81653334176149961</v>
      </c>
      <c r="AF2483" s="84">
        <v>1.6164118539376047</v>
      </c>
      <c r="AG2483" s="105">
        <v>1.8233403440496017</v>
      </c>
      <c r="AH2483" s="84">
        <v>2.7350008832640289</v>
      </c>
      <c r="AI2483" s="105">
        <v>0.66862132577289068</v>
      </c>
      <c r="AJ2483" s="84">
        <v>8.7989986646477778</v>
      </c>
      <c r="AK2483" s="84">
        <v>2.7126501597040966</v>
      </c>
      <c r="AL2483" s="105">
        <v>2.243690909854589</v>
      </c>
      <c r="AM2483" s="84">
        <v>1.9714429184119115</v>
      </c>
      <c r="AN2483" s="105">
        <v>3.4632277112724004</v>
      </c>
      <c r="AO2483" s="84">
        <v>10.405031096359485</v>
      </c>
      <c r="AP2483" s="105">
        <v>-0.15435152637589197</v>
      </c>
      <c r="AQ2483" s="108">
        <v>1.3245280919499586E-2</v>
      </c>
      <c r="AR2483" s="108">
        <v>6.5945760560548097E-3</v>
      </c>
    </row>
    <row r="2484" spans="1:44" x14ac:dyDescent="0.25">
      <c r="A2484" s="80" t="s">
        <v>326</v>
      </c>
      <c r="B2484" s="80" t="s">
        <v>364</v>
      </c>
      <c r="C2484" s="80" t="s">
        <v>287</v>
      </c>
      <c r="D2484" s="81">
        <v>649.76355123281473</v>
      </c>
      <c r="E2484" s="81">
        <v>830.40170590639116</v>
      </c>
      <c r="F2484" s="105">
        <v>-0.21753104959774644</v>
      </c>
      <c r="G2484" s="81">
        <v>4320.568311473131</v>
      </c>
      <c r="H2484" s="105">
        <v>-0.84961155468659333</v>
      </c>
      <c r="I2484" s="81">
        <v>6978.9036279809479</v>
      </c>
      <c r="J2484" s="105">
        <v>-0.90689604186140682</v>
      </c>
      <c r="K2484" s="83">
        <v>16.765728227601812</v>
      </c>
      <c r="L2484" s="83">
        <v>18.275739715236227</v>
      </c>
      <c r="M2484" s="105">
        <v>-8.262382323028708E-2</v>
      </c>
      <c r="N2484" s="83">
        <v>124.23710370063782</v>
      </c>
      <c r="O2484" s="105">
        <v>-0.86505055471994441</v>
      </c>
      <c r="P2484" s="83">
        <v>246.15068812225024</v>
      </c>
      <c r="Q2484" s="105">
        <v>-0.93188835523679237</v>
      </c>
      <c r="R2484" s="83">
        <v>16.24930779609754</v>
      </c>
      <c r="S2484" s="83">
        <v>22.477039422468216</v>
      </c>
      <c r="T2484" s="105">
        <v>-0.27707081476866519</v>
      </c>
      <c r="U2484" s="83">
        <v>102.53282863897144</v>
      </c>
      <c r="V2484" s="105">
        <v>-0.84152092542659662</v>
      </c>
      <c r="W2484" s="83">
        <v>162.87455175985031</v>
      </c>
      <c r="X2484" s="105">
        <v>-0.90023421326091357</v>
      </c>
      <c r="Y2484" s="81">
        <v>649.76355123281473</v>
      </c>
      <c r="Z2484" s="80"/>
      <c r="AA2484" s="83">
        <v>16.24930779609754</v>
      </c>
      <c r="AB2484" s="80"/>
      <c r="AC2484" s="84">
        <v>38.755462477501794</v>
      </c>
      <c r="AD2484" s="84">
        <v>45.437378669499047</v>
      </c>
      <c r="AE2484" s="105">
        <v>-0.147057695396558</v>
      </c>
      <c r="AF2484" s="84">
        <v>34.776795198670989</v>
      </c>
      <c r="AG2484" s="105">
        <v>0.11440580582833153</v>
      </c>
      <c r="AH2484" s="84">
        <v>28.352159732801109</v>
      </c>
      <c r="AI2484" s="105">
        <v>0.36693157920752412</v>
      </c>
      <c r="AJ2484" s="84">
        <v>39.987152645903045</v>
      </c>
      <c r="AK2484" s="84">
        <v>36.94444318482244</v>
      </c>
      <c r="AL2484" s="105">
        <v>8.2359055889915669E-2</v>
      </c>
      <c r="AM2484" s="84">
        <v>42.138389907161276</v>
      </c>
      <c r="AN2484" s="105">
        <v>-5.1051719488993473E-2</v>
      </c>
      <c r="AO2484" s="84">
        <v>42.848336665085426</v>
      </c>
      <c r="AP2484" s="105">
        <v>-6.6774681163149815E-2</v>
      </c>
      <c r="AQ2484" s="108">
        <v>1.0115796648280315E-3</v>
      </c>
      <c r="AR2484" s="108">
        <v>1.1082521164304411E-4</v>
      </c>
    </row>
    <row r="2485" spans="1:44" x14ac:dyDescent="0.25">
      <c r="A2485" s="80" t="s">
        <v>326</v>
      </c>
      <c r="B2485" s="80" t="s">
        <v>364</v>
      </c>
      <c r="C2485" s="80" t="s">
        <v>288</v>
      </c>
      <c r="D2485" s="81">
        <v>474363.59524402005</v>
      </c>
      <c r="E2485" s="81">
        <v>479549.97473563353</v>
      </c>
      <c r="F2485" s="105">
        <v>-1.0815096996872178E-2</v>
      </c>
      <c r="G2485" s="81">
        <v>316391.53302630543</v>
      </c>
      <c r="H2485" s="105">
        <v>0.49929295106825916</v>
      </c>
      <c r="I2485" s="81">
        <v>292062.07269463659</v>
      </c>
      <c r="J2485" s="105">
        <v>0.62418759432686599</v>
      </c>
      <c r="K2485" s="83">
        <v>127700.25305227409</v>
      </c>
      <c r="L2485" s="83">
        <v>133934.06389408311</v>
      </c>
      <c r="M2485" s="105">
        <v>-4.654387883532609E-2</v>
      </c>
      <c r="N2485" s="83">
        <v>90914.38109043712</v>
      </c>
      <c r="O2485" s="105">
        <v>0.40462104587440573</v>
      </c>
      <c r="P2485" s="83">
        <v>83432.27711946379</v>
      </c>
      <c r="Q2485" s="105">
        <v>0.53058573325793945</v>
      </c>
      <c r="R2485" s="83">
        <v>36933.926900139137</v>
      </c>
      <c r="S2485" s="83">
        <v>36103.279201510508</v>
      </c>
      <c r="T2485" s="105">
        <v>2.3007541613945023E-2</v>
      </c>
      <c r="U2485" s="83">
        <v>27319.836690964541</v>
      </c>
      <c r="V2485" s="105">
        <v>0.35190877302550833</v>
      </c>
      <c r="W2485" s="83">
        <v>25842.51090560398</v>
      </c>
      <c r="X2485" s="105">
        <v>0.42919265991796368</v>
      </c>
      <c r="Y2485" s="81">
        <v>473748.39653434779</v>
      </c>
      <c r="Z2485" s="82">
        <v>615.19870967226166</v>
      </c>
      <c r="AA2485" s="83">
        <v>36822.340991100806</v>
      </c>
      <c r="AB2485" s="83">
        <v>111.58590903833245</v>
      </c>
      <c r="AC2485" s="84">
        <v>3.7146644889563323</v>
      </c>
      <c r="AD2485" s="84">
        <v>3.5804929738775657</v>
      </c>
      <c r="AE2485" s="105">
        <v>3.7472916734553142E-2</v>
      </c>
      <c r="AF2485" s="84">
        <v>3.480104349075146</v>
      </c>
      <c r="AG2485" s="105">
        <v>6.7400318023085062E-2</v>
      </c>
      <c r="AH2485" s="84">
        <v>3.5005885345361367</v>
      </c>
      <c r="AI2485" s="105">
        <v>6.1154275147782482E-2</v>
      </c>
      <c r="AJ2485" s="84">
        <v>12.843573241659096</v>
      </c>
      <c r="AK2485" s="84">
        <v>13.282726260377197</v>
      </c>
      <c r="AL2485" s="105">
        <v>-3.3061964096038746E-2</v>
      </c>
      <c r="AM2485" s="84">
        <v>11.581018459416534</v>
      </c>
      <c r="AN2485" s="105">
        <v>0.10901932214916538</v>
      </c>
      <c r="AO2485" s="84">
        <v>11.301613599447203</v>
      </c>
      <c r="AP2485" s="105">
        <v>0.1364371227739829</v>
      </c>
      <c r="AQ2485" s="108">
        <v>0.73850951745926707</v>
      </c>
      <c r="AR2485" s="108">
        <v>0.25190059274399812</v>
      </c>
    </row>
    <row r="2486" spans="1:44" x14ac:dyDescent="0.25">
      <c r="A2486" s="80" t="s">
        <v>326</v>
      </c>
      <c r="B2486" s="80" t="s">
        <v>364</v>
      </c>
      <c r="C2486" s="80" t="s">
        <v>289</v>
      </c>
      <c r="D2486" s="81">
        <v>462.896105029583</v>
      </c>
      <c r="E2486" s="81">
        <v>2080.4821473109723</v>
      </c>
      <c r="F2486" s="105">
        <v>-0.77750537026819622</v>
      </c>
      <c r="G2486" s="81">
        <v>6087.6504400813583</v>
      </c>
      <c r="H2486" s="105">
        <v>-0.92396145120589468</v>
      </c>
      <c r="I2486" s="81">
        <v>4272.1279481792453</v>
      </c>
      <c r="J2486" s="105">
        <v>-0.891647415376015</v>
      </c>
      <c r="K2486" s="83">
        <v>58.208424806594849</v>
      </c>
      <c r="L2486" s="83">
        <v>164.51080763386312</v>
      </c>
      <c r="M2486" s="105">
        <v>-0.64617263969584238</v>
      </c>
      <c r="N2486" s="83">
        <v>472.39223787131067</v>
      </c>
      <c r="O2486" s="105">
        <v>-0.87677946388600059</v>
      </c>
      <c r="P2486" s="83">
        <v>335.14892452855349</v>
      </c>
      <c r="Q2486" s="105">
        <v>-0.82632071730955026</v>
      </c>
      <c r="R2486" s="83">
        <v>20.175565185720934</v>
      </c>
      <c r="S2486" s="83">
        <v>47.547665079736305</v>
      </c>
      <c r="T2486" s="105">
        <v>-0.5756770568673143</v>
      </c>
      <c r="U2486" s="83">
        <v>142.76306461087671</v>
      </c>
      <c r="V2486" s="105">
        <v>-0.85867797640298194</v>
      </c>
      <c r="W2486" s="83">
        <v>95.651032347148771</v>
      </c>
      <c r="X2486" s="105">
        <v>-0.7890711193529284</v>
      </c>
      <c r="Y2486" s="81">
        <v>462.896105029583</v>
      </c>
      <c r="Z2486" s="80"/>
      <c r="AA2486" s="83">
        <v>20.175565185720934</v>
      </c>
      <c r="AB2486" s="80"/>
      <c r="AC2486" s="84">
        <v>7.9523901663310115</v>
      </c>
      <c r="AD2486" s="84">
        <v>12.646477014089639</v>
      </c>
      <c r="AE2486" s="105">
        <v>-0.37117743087888205</v>
      </c>
      <c r="AF2486" s="84">
        <v>12.886855354595728</v>
      </c>
      <c r="AG2486" s="105">
        <v>-0.3829068498471957</v>
      </c>
      <c r="AH2486" s="84">
        <v>12.746954071801818</v>
      </c>
      <c r="AI2486" s="105">
        <v>-0.37613408493226663</v>
      </c>
      <c r="AJ2486" s="84">
        <v>22.943402118776497</v>
      </c>
      <c r="AK2486" s="84">
        <v>43.755716370552648</v>
      </c>
      <c r="AL2486" s="105">
        <v>-0.47564789193538887</v>
      </c>
      <c r="AM2486" s="84">
        <v>42.641634631998208</v>
      </c>
      <c r="AN2486" s="105">
        <v>-0.46194834422318776</v>
      </c>
      <c r="AO2486" s="84">
        <v>44.663688863015096</v>
      </c>
      <c r="AP2486" s="105">
        <v>-0.48630749714506083</v>
      </c>
      <c r="AQ2486" s="108">
        <v>7.2065643861923443E-4</v>
      </c>
      <c r="AR2486" s="108">
        <v>1.376034788548068E-4</v>
      </c>
    </row>
    <row r="2487" spans="1:44" x14ac:dyDescent="0.25">
      <c r="A2487" s="80" t="s">
        <v>326</v>
      </c>
      <c r="B2487" s="80" t="s">
        <v>364</v>
      </c>
      <c r="C2487" s="80" t="s">
        <v>290</v>
      </c>
      <c r="D2487" s="81">
        <v>8086940.3275555968</v>
      </c>
      <c r="E2487" s="81">
        <v>9351532.4567111097</v>
      </c>
      <c r="F2487" s="105">
        <v>-0.13522833129322892</v>
      </c>
      <c r="G2487" s="81">
        <v>8640872.2461006586</v>
      </c>
      <c r="H2487" s="105">
        <v>-6.4106018787053937E-2</v>
      </c>
      <c r="I2487" s="81">
        <v>8364867.2567711351</v>
      </c>
      <c r="J2487" s="105">
        <v>-3.3225503846527144E-2</v>
      </c>
      <c r="K2487" s="83">
        <v>2377324.0389322238</v>
      </c>
      <c r="L2487" s="83">
        <v>2669183.8881628877</v>
      </c>
      <c r="M2487" s="105">
        <v>-0.10934422709689795</v>
      </c>
      <c r="N2487" s="83">
        <v>2551714.2704884387</v>
      </c>
      <c r="O2487" s="105">
        <v>-6.8342382050022313E-2</v>
      </c>
      <c r="P2487" s="83">
        <v>2472466.5747769163</v>
      </c>
      <c r="Q2487" s="105">
        <v>-3.8480817825930339E-2</v>
      </c>
      <c r="R2487" s="83">
        <v>1315400.8615500159</v>
      </c>
      <c r="S2487" s="83">
        <v>1988801.0429317176</v>
      </c>
      <c r="T2487" s="105">
        <v>-0.33859605201585863</v>
      </c>
      <c r="U2487" s="83">
        <v>1952260.9891093362</v>
      </c>
      <c r="V2487" s="105">
        <v>-0.3262166949562772</v>
      </c>
      <c r="W2487" s="83">
        <v>2070541.9880956779</v>
      </c>
      <c r="X2487" s="105">
        <v>-0.3647069853628912</v>
      </c>
      <c r="Y2487" s="81">
        <v>7956500.9563252144</v>
      </c>
      <c r="Z2487" s="82">
        <v>130439.37123038249</v>
      </c>
      <c r="AA2487" s="83">
        <v>1270656.8427653485</v>
      </c>
      <c r="AB2487" s="83">
        <v>44744.018784667292</v>
      </c>
      <c r="AC2487" s="84">
        <v>3.4016987987837997</v>
      </c>
      <c r="AD2487" s="84">
        <v>3.5035174976825836</v>
      </c>
      <c r="AE2487" s="105">
        <v>-2.9061849688529408E-2</v>
      </c>
      <c r="AF2487" s="84">
        <v>3.3863008668469212</v>
      </c>
      <c r="AG2487" s="105">
        <v>4.5471245888484453E-3</v>
      </c>
      <c r="AH2487" s="84">
        <v>3.3832074180925473</v>
      </c>
      <c r="AI2487" s="105">
        <v>5.4656361275294725E-3</v>
      </c>
      <c r="AJ2487" s="84">
        <v>6.1478903989969025</v>
      </c>
      <c r="AK2487" s="84">
        <v>4.7020955112362035</v>
      </c>
      <c r="AL2487" s="105">
        <v>0.30747884306173795</v>
      </c>
      <c r="AM2487" s="84">
        <v>4.4260845728638012</v>
      </c>
      <c r="AN2487" s="105">
        <v>0.38901331363829872</v>
      </c>
      <c r="AO2487" s="84">
        <v>4.0399408970520243</v>
      </c>
      <c r="AP2487" s="105">
        <v>0.52177731201044675</v>
      </c>
      <c r="AQ2487" s="108">
        <v>12.590094305092563</v>
      </c>
      <c r="AR2487" s="108">
        <v>8.9714331654012813</v>
      </c>
    </row>
    <row r="2488" spans="1:44" x14ac:dyDescent="0.25">
      <c r="A2488" s="80" t="s">
        <v>326</v>
      </c>
      <c r="B2488" s="80" t="s">
        <v>364</v>
      </c>
      <c r="C2488" s="80" t="s">
        <v>291</v>
      </c>
      <c r="D2488" s="81">
        <v>4232340.4826886114</v>
      </c>
      <c r="E2488" s="81">
        <v>4495238.5930929389</v>
      </c>
      <c r="F2488" s="105">
        <v>-5.8483683337360086E-2</v>
      </c>
      <c r="G2488" s="81">
        <v>3128666.4335989072</v>
      </c>
      <c r="H2488" s="105">
        <v>0.35276181482221713</v>
      </c>
      <c r="I2488" s="81">
        <v>2666194.3862342704</v>
      </c>
      <c r="J2488" s="105">
        <v>0.58740881930456834</v>
      </c>
      <c r="K2488" s="83">
        <v>870895.79041475907</v>
      </c>
      <c r="L2488" s="83">
        <v>960352.52407429181</v>
      </c>
      <c r="M2488" s="105">
        <v>-9.3149891750180333E-2</v>
      </c>
      <c r="N2488" s="83">
        <v>698018.70908951364</v>
      </c>
      <c r="O2488" s="105">
        <v>0.24766826314833884</v>
      </c>
      <c r="P2488" s="83">
        <v>616068.24780565221</v>
      </c>
      <c r="Q2488" s="105">
        <v>0.413635248232264</v>
      </c>
      <c r="R2488" s="83">
        <v>270103.75670789159</v>
      </c>
      <c r="S2488" s="83">
        <v>403781.12676969683</v>
      </c>
      <c r="T2488" s="105">
        <v>-0.33106393835502451</v>
      </c>
      <c r="U2488" s="83">
        <v>262528.92174368643</v>
      </c>
      <c r="V2488" s="105">
        <v>2.8853335144539478E-2</v>
      </c>
      <c r="W2488" s="83">
        <v>234428.779598258</v>
      </c>
      <c r="X2488" s="105">
        <v>0.15217831688912092</v>
      </c>
      <c r="Y2488" s="81">
        <v>4226126.6512916507</v>
      </c>
      <c r="Z2488" s="82">
        <v>6213.8313969609208</v>
      </c>
      <c r="AA2488" s="83">
        <v>268349.31916576042</v>
      </c>
      <c r="AB2488" s="83">
        <v>1754.4375421311877</v>
      </c>
      <c r="AC2488" s="84">
        <v>4.8597553568067928</v>
      </c>
      <c r="AD2488" s="84">
        <v>4.680821344668213</v>
      </c>
      <c r="AE2488" s="105">
        <v>3.8227054391297879E-2</v>
      </c>
      <c r="AF2488" s="84">
        <v>4.4822099935973041</v>
      </c>
      <c r="AG2488" s="105">
        <v>8.4231966763895577E-2</v>
      </c>
      <c r="AH2488" s="84">
        <v>4.3277581594748256</v>
      </c>
      <c r="AI2488" s="105">
        <v>0.12292673890921051</v>
      </c>
      <c r="AJ2488" s="84">
        <v>15.669313652922456</v>
      </c>
      <c r="AK2488" s="84">
        <v>11.132859599098776</v>
      </c>
      <c r="AL2488" s="105">
        <v>0.40748327179037758</v>
      </c>
      <c r="AM2488" s="84">
        <v>11.917416232918912</v>
      </c>
      <c r="AN2488" s="105">
        <v>0.31482473605644962</v>
      </c>
      <c r="AO2488" s="84">
        <v>11.373153035234598</v>
      </c>
      <c r="AP2488" s="105">
        <v>0.37774578468944697</v>
      </c>
      <c r="AQ2488" s="108">
        <v>6.5890885365809275</v>
      </c>
      <c r="AR2488" s="108">
        <v>1.8421896106812903</v>
      </c>
    </row>
    <row r="2489" spans="1:44" x14ac:dyDescent="0.25">
      <c r="A2489" s="80" t="s">
        <v>326</v>
      </c>
      <c r="B2489" s="80" t="s">
        <v>364</v>
      </c>
      <c r="C2489" s="80" t="s">
        <v>292</v>
      </c>
      <c r="D2489" s="81">
        <v>29622105.443740629</v>
      </c>
      <c r="E2489" s="81">
        <v>32261893.297070932</v>
      </c>
      <c r="F2489" s="105">
        <v>-8.1823711616142825E-2</v>
      </c>
      <c r="G2489" s="81">
        <v>32112684.229411438</v>
      </c>
      <c r="H2489" s="105">
        <v>-7.755747753374452E-2</v>
      </c>
      <c r="I2489" s="81">
        <v>30915669.028761402</v>
      </c>
      <c r="J2489" s="105">
        <v>-4.1841681763941374E-2</v>
      </c>
      <c r="K2489" s="83">
        <v>10717705.093110364</v>
      </c>
      <c r="L2489" s="83">
        <v>12624072.769490911</v>
      </c>
      <c r="M2489" s="105">
        <v>-0.15101051072738902</v>
      </c>
      <c r="N2489" s="83">
        <v>12873465.534343425</v>
      </c>
      <c r="O2489" s="105">
        <v>-0.16745766207879234</v>
      </c>
      <c r="P2489" s="83">
        <v>12758574.387410231</v>
      </c>
      <c r="Q2489" s="105">
        <v>-0.15996060628166531</v>
      </c>
      <c r="R2489" s="83">
        <v>7515812.350941604</v>
      </c>
      <c r="S2489" s="83">
        <v>8556938.871355366</v>
      </c>
      <c r="T2489" s="105">
        <v>-0.12167044033690216</v>
      </c>
      <c r="U2489" s="83">
        <v>8415908.0905560348</v>
      </c>
      <c r="V2489" s="105">
        <v>-0.10695170740094928</v>
      </c>
      <c r="W2489" s="83">
        <v>8319408.3366623512</v>
      </c>
      <c r="X2489" s="105">
        <v>-9.6592925025620321E-2</v>
      </c>
      <c r="Y2489" s="81">
        <v>28190252.02394259</v>
      </c>
      <c r="Z2489" s="82">
        <v>1431853.4197980398</v>
      </c>
      <c r="AA2489" s="83">
        <v>6881177.4236786216</v>
      </c>
      <c r="AB2489" s="83">
        <v>634634.92726298235</v>
      </c>
      <c r="AC2489" s="84">
        <v>2.7638477814418065</v>
      </c>
      <c r="AD2489" s="84">
        <v>2.5555851812767991</v>
      </c>
      <c r="AE2489" s="105">
        <v>8.1493116211042146E-2</v>
      </c>
      <c r="AF2489" s="84">
        <v>2.4944863637333889</v>
      </c>
      <c r="AG2489" s="105">
        <v>0.10798271805554235</v>
      </c>
      <c r="AH2489" s="84">
        <v>2.4231287987212768</v>
      </c>
      <c r="AI2489" s="105">
        <v>0.14061117300092857</v>
      </c>
      <c r="AJ2489" s="84">
        <v>3.9413045537292426</v>
      </c>
      <c r="AK2489" s="84">
        <v>3.7702610456957544</v>
      </c>
      <c r="AL2489" s="105">
        <v>4.5366489471267972E-2</v>
      </c>
      <c r="AM2489" s="84">
        <v>3.8157123252625458</v>
      </c>
      <c r="AN2489" s="105">
        <v>3.2914490863263715E-2</v>
      </c>
      <c r="AO2489" s="84">
        <v>3.7160898681365127</v>
      </c>
      <c r="AP2489" s="105">
        <v>6.0605285013106296E-2</v>
      </c>
      <c r="AQ2489" s="108">
        <v>46.116959683912839</v>
      </c>
      <c r="AR2489" s="108">
        <v>51.260121656539042</v>
      </c>
    </row>
    <row r="2490" spans="1:44" x14ac:dyDescent="0.25">
      <c r="A2490" s="80" t="s">
        <v>326</v>
      </c>
      <c r="B2490" s="80" t="s">
        <v>364</v>
      </c>
      <c r="C2490" s="80" t="s">
        <v>293</v>
      </c>
      <c r="D2490" s="81">
        <v>21.524443230628968</v>
      </c>
      <c r="E2490" s="80"/>
      <c r="F2490" s="80"/>
      <c r="G2490" s="81">
        <v>43.925047080516812</v>
      </c>
      <c r="H2490" s="105">
        <v>-0.50997336004731908</v>
      </c>
      <c r="I2490" s="80"/>
      <c r="J2490" s="80"/>
      <c r="K2490" s="83">
        <v>8.400995448360618</v>
      </c>
      <c r="L2490" s="80"/>
      <c r="M2490" s="80"/>
      <c r="N2490" s="83">
        <v>3.381450891494751</v>
      </c>
      <c r="O2490" s="105">
        <v>1.4844351486787395</v>
      </c>
      <c r="P2490" s="80"/>
      <c r="Q2490" s="80"/>
      <c r="R2490" s="83">
        <v>3.5956923366165938</v>
      </c>
      <c r="S2490" s="80"/>
      <c r="T2490" s="80"/>
      <c r="U2490" s="83">
        <v>10.144352674484253</v>
      </c>
      <c r="V2490" s="105">
        <v>-0.64554738463887229</v>
      </c>
      <c r="W2490" s="80"/>
      <c r="X2490" s="80"/>
      <c r="Y2490" s="81">
        <v>21.524443230628968</v>
      </c>
      <c r="Z2490" s="80"/>
      <c r="AA2490" s="83">
        <v>3.5956923366165938</v>
      </c>
      <c r="AB2490" s="80"/>
      <c r="AC2490" s="84">
        <v>2.5621300907655269</v>
      </c>
      <c r="AD2490" s="80"/>
      <c r="AE2490" s="80"/>
      <c r="AF2490" s="84">
        <v>12.989999999999998</v>
      </c>
      <c r="AG2490" s="105">
        <v>-0.80276134790103715</v>
      </c>
      <c r="AH2490" s="80"/>
      <c r="AI2490" s="80"/>
      <c r="AJ2490" s="84">
        <v>5.986174904742442</v>
      </c>
      <c r="AK2490" s="80"/>
      <c r="AL2490" s="80"/>
      <c r="AM2490" s="84">
        <v>4.33</v>
      </c>
      <c r="AN2490" s="105">
        <v>0.3824884306564531</v>
      </c>
      <c r="AO2490" s="80"/>
      <c r="AP2490" s="80"/>
      <c r="AQ2490" s="108">
        <v>3.3510173089176526E-5</v>
      </c>
      <c r="AR2490" s="108">
        <v>2.4523713207310198E-5</v>
      </c>
    </row>
    <row r="2491" spans="1:44" x14ac:dyDescent="0.25">
      <c r="A2491" s="80" t="s">
        <v>326</v>
      </c>
      <c r="B2491" s="80" t="s">
        <v>365</v>
      </c>
      <c r="C2491" s="80" t="s">
        <v>281</v>
      </c>
      <c r="D2491" s="81">
        <v>1121794431.7157559</v>
      </c>
      <c r="E2491" s="81">
        <v>1055989235.40271</v>
      </c>
      <c r="F2491" s="105">
        <v>6.231616204681352E-2</v>
      </c>
      <c r="G2491" s="81">
        <v>979611201.08016586</v>
      </c>
      <c r="H2491" s="105">
        <v>0.14514251213013091</v>
      </c>
      <c r="I2491" s="81">
        <v>925370523.89407516</v>
      </c>
      <c r="J2491" s="105">
        <v>0.21226514433926894</v>
      </c>
      <c r="K2491" s="83">
        <v>418434004.74722064</v>
      </c>
      <c r="L2491" s="83">
        <v>417543557.50142598</v>
      </c>
      <c r="M2491" s="105">
        <v>2.1325852831332761E-3</v>
      </c>
      <c r="N2491" s="83">
        <v>394698138.70816541</v>
      </c>
      <c r="O2491" s="105">
        <v>6.0136756957461138E-2</v>
      </c>
      <c r="P2491" s="83">
        <v>356273619.74792016</v>
      </c>
      <c r="Q2491" s="105">
        <v>0.17447372343560488</v>
      </c>
      <c r="R2491" s="83">
        <v>581907397.47591674</v>
      </c>
      <c r="S2491" s="83">
        <v>574655611.53581643</v>
      </c>
      <c r="T2491" s="105">
        <v>1.2619359829653959E-2</v>
      </c>
      <c r="U2491" s="83">
        <v>540172279.84215736</v>
      </c>
      <c r="V2491" s="105">
        <v>7.7262605267257908E-2</v>
      </c>
      <c r="W2491" s="83">
        <v>490648015.95272344</v>
      </c>
      <c r="X2491" s="105">
        <v>0.18599765729407663</v>
      </c>
      <c r="Y2491" s="81">
        <v>996955259.1380645</v>
      </c>
      <c r="Z2491" s="82">
        <v>124839172.57769147</v>
      </c>
      <c r="AA2491" s="83">
        <v>497961712.89710397</v>
      </c>
      <c r="AB2491" s="83">
        <v>83945684.578812778</v>
      </c>
      <c r="AC2491" s="84">
        <v>2.6809351510364006</v>
      </c>
      <c r="AD2491" s="84">
        <v>2.5290516795941786</v>
      </c>
      <c r="AE2491" s="105">
        <v>6.0055503281211606E-2</v>
      </c>
      <c r="AF2491" s="84">
        <v>2.481925058695241</v>
      </c>
      <c r="AG2491" s="105">
        <v>8.018376366520108E-2</v>
      </c>
      <c r="AH2491" s="84">
        <v>2.5973590875148629</v>
      </c>
      <c r="AI2491" s="105">
        <v>3.2177323468008709E-2</v>
      </c>
      <c r="AJ2491" s="84">
        <v>1.9277885735456446</v>
      </c>
      <c r="AK2491" s="84">
        <v>1.8376036259012387</v>
      </c>
      <c r="AL2491" s="105">
        <v>4.9077475889380308E-2</v>
      </c>
      <c r="AM2491" s="84">
        <v>1.813516238497866</v>
      </c>
      <c r="AN2491" s="105">
        <v>6.3011476060688729E-2</v>
      </c>
      <c r="AO2491" s="84">
        <v>1.8860170505269902</v>
      </c>
      <c r="AP2491" s="105">
        <v>2.2148009217086668E-2</v>
      </c>
      <c r="AQ2491" s="80"/>
      <c r="AR2491" s="80"/>
    </row>
    <row r="2492" spans="1:44" x14ac:dyDescent="0.25">
      <c r="A2492" s="80" t="s">
        <v>326</v>
      </c>
      <c r="B2492" s="80" t="s">
        <v>365</v>
      </c>
      <c r="C2492" s="80" t="s">
        <v>313</v>
      </c>
      <c r="D2492" s="81">
        <v>529058541.75740904</v>
      </c>
      <c r="E2492" s="81">
        <v>518972500.71498108</v>
      </c>
      <c r="F2492" s="105">
        <v>1.9434634838132195E-2</v>
      </c>
      <c r="G2492" s="81">
        <v>482474101.9512617</v>
      </c>
      <c r="H2492" s="105">
        <v>9.6553244242015668E-2</v>
      </c>
      <c r="I2492" s="81">
        <v>446293720.83967024</v>
      </c>
      <c r="J2492" s="105">
        <v>0.18544921663254102</v>
      </c>
      <c r="K2492" s="83">
        <v>215753798.16578335</v>
      </c>
      <c r="L2492" s="83">
        <v>220865818.22358108</v>
      </c>
      <c r="M2492" s="105">
        <v>-2.3145365357634763E-2</v>
      </c>
      <c r="N2492" s="83">
        <v>207245896.72762156</v>
      </c>
      <c r="O2492" s="105">
        <v>4.1052206931476799E-2</v>
      </c>
      <c r="P2492" s="83">
        <v>189131694.92090189</v>
      </c>
      <c r="Q2492" s="105">
        <v>0.14075960803933613</v>
      </c>
      <c r="R2492" s="83">
        <v>257344569.4875645</v>
      </c>
      <c r="S2492" s="83">
        <v>254381574.85939032</v>
      </c>
      <c r="T2492" s="105">
        <v>1.1647835067504336E-2</v>
      </c>
      <c r="U2492" s="83">
        <v>236248733.29803506</v>
      </c>
      <c r="V2492" s="105">
        <v>8.9295023490840911E-2</v>
      </c>
      <c r="W2492" s="83">
        <v>211254615.3233391</v>
      </c>
      <c r="X2492" s="105">
        <v>0.21817253125420094</v>
      </c>
      <c r="Y2492" s="81">
        <v>484467096.89953631</v>
      </c>
      <c r="Z2492" s="82">
        <v>44591444.857872717</v>
      </c>
      <c r="AA2492" s="83">
        <v>223508287.10220319</v>
      </c>
      <c r="AB2492" s="83">
        <v>33836282.385361306</v>
      </c>
      <c r="AC2492" s="84">
        <v>2.4521401071738493</v>
      </c>
      <c r="AD2492" s="84">
        <v>2.349718507322978</v>
      </c>
      <c r="AE2492" s="105">
        <v>4.3588880766641143E-2</v>
      </c>
      <c r="AF2492" s="84">
        <v>2.3280272833838835</v>
      </c>
      <c r="AG2492" s="105">
        <v>5.3312443834233204E-2</v>
      </c>
      <c r="AH2492" s="84">
        <v>2.3596982040811185</v>
      </c>
      <c r="AI2492" s="105">
        <v>3.9175307644363902E-2</v>
      </c>
      <c r="AJ2492" s="84">
        <v>2.0558372100522386</v>
      </c>
      <c r="AK2492" s="84">
        <v>2.0401340034231792</v>
      </c>
      <c r="AL2492" s="105">
        <v>7.6971446986868189E-3</v>
      </c>
      <c r="AM2492" s="84">
        <v>2.0422293707818775</v>
      </c>
      <c r="AN2492" s="105">
        <v>6.6632276790492464E-3</v>
      </c>
      <c r="AO2492" s="84">
        <v>2.1125868429269028</v>
      </c>
      <c r="AP2492" s="105">
        <v>-2.6862627240468784E-2</v>
      </c>
      <c r="AQ2492" s="80"/>
      <c r="AR2492" s="80"/>
    </row>
    <row r="2493" spans="1:44" x14ac:dyDescent="0.25">
      <c r="A2493" s="80" t="s">
        <v>326</v>
      </c>
      <c r="B2493" s="80" t="s">
        <v>365</v>
      </c>
      <c r="C2493" s="80" t="s">
        <v>328</v>
      </c>
      <c r="D2493" s="81">
        <v>17178177.669353083</v>
      </c>
      <c r="E2493" s="81">
        <v>18040411.130412199</v>
      </c>
      <c r="F2493" s="105">
        <v>-4.7794557165361837E-2</v>
      </c>
      <c r="G2493" s="81">
        <v>16344093.934223928</v>
      </c>
      <c r="H2493" s="105">
        <v>5.103273014006697E-2</v>
      </c>
      <c r="I2493" s="81">
        <v>14684713.83988395</v>
      </c>
      <c r="J2493" s="105">
        <v>0.16979996046615767</v>
      </c>
      <c r="K2493" s="83">
        <v>6516625.4794914639</v>
      </c>
      <c r="L2493" s="83">
        <v>7116093.3636283893</v>
      </c>
      <c r="M2493" s="105">
        <v>-8.4241149392574266E-2</v>
      </c>
      <c r="N2493" s="83">
        <v>6589544.8290822133</v>
      </c>
      <c r="O2493" s="105">
        <v>-1.10659160051432E-2</v>
      </c>
      <c r="P2493" s="83">
        <v>5837165.1949980715</v>
      </c>
      <c r="Q2493" s="105">
        <v>0.11640244224638854</v>
      </c>
      <c r="R2493" s="83">
        <v>4934833.3739829957</v>
      </c>
      <c r="S2493" s="83">
        <v>5323566.9392227875</v>
      </c>
      <c r="T2493" s="105">
        <v>-7.3021259933014906E-2</v>
      </c>
      <c r="U2493" s="83">
        <v>4947718.3805873347</v>
      </c>
      <c r="V2493" s="105">
        <v>-2.6042320142743128E-3</v>
      </c>
      <c r="W2493" s="83">
        <v>4453317.7787371511</v>
      </c>
      <c r="X2493" s="105">
        <v>0.10812513707081339</v>
      </c>
      <c r="Y2493" s="81">
        <v>15693544.82136157</v>
      </c>
      <c r="Z2493" s="82">
        <v>1484632.8479915133</v>
      </c>
      <c r="AA2493" s="83">
        <v>4266836.4821691941</v>
      </c>
      <c r="AB2493" s="83">
        <v>667996.89181380149</v>
      </c>
      <c r="AC2493" s="84">
        <v>2.636054154625687</v>
      </c>
      <c r="AD2493" s="84">
        <v>2.5351566103137331</v>
      </c>
      <c r="AE2493" s="105">
        <v>3.9799333856328348E-2</v>
      </c>
      <c r="AF2493" s="84">
        <v>2.4803069647680536</v>
      </c>
      <c r="AG2493" s="105">
        <v>6.2793513895647274E-2</v>
      </c>
      <c r="AH2493" s="84">
        <v>2.5157269580904504</v>
      </c>
      <c r="AI2493" s="105">
        <v>4.7829990511597628E-2</v>
      </c>
      <c r="AJ2493" s="84">
        <v>3.4810045988418565</v>
      </c>
      <c r="AK2493" s="84">
        <v>3.3887826219474575</v>
      </c>
      <c r="AL2493" s="105">
        <v>2.7213895720877231E-2</v>
      </c>
      <c r="AM2493" s="84">
        <v>3.3033597866747924</v>
      </c>
      <c r="AN2493" s="105">
        <v>5.3777009965325001E-2</v>
      </c>
      <c r="AO2493" s="84">
        <v>3.2974772000322341</v>
      </c>
      <c r="AP2493" s="105">
        <v>5.5656912141144869E-2</v>
      </c>
      <c r="AQ2493" s="108">
        <v>100.00000000000001</v>
      </c>
      <c r="AR2493" s="108">
        <v>99.999999999999986</v>
      </c>
    </row>
    <row r="2494" spans="1:44" x14ac:dyDescent="0.25">
      <c r="A2494" s="80" t="s">
        <v>326</v>
      </c>
      <c r="B2494" s="80" t="s">
        <v>365</v>
      </c>
      <c r="C2494" s="80" t="s">
        <v>270</v>
      </c>
      <c r="D2494" s="81">
        <v>10745169.61684509</v>
      </c>
      <c r="E2494" s="81">
        <v>11555575.165004468</v>
      </c>
      <c r="F2494" s="105">
        <v>-7.0131130349413845E-2</v>
      </c>
      <c r="G2494" s="81">
        <v>10974726.832849212</v>
      </c>
      <c r="H2494" s="105">
        <v>-2.0916895654934983E-2</v>
      </c>
      <c r="I2494" s="81">
        <v>10084242.032729756</v>
      </c>
      <c r="J2494" s="105">
        <v>6.5540630814909545E-2</v>
      </c>
      <c r="K2494" s="83">
        <v>4422504.5279870974</v>
      </c>
      <c r="L2494" s="83">
        <v>4910180.2680126531</v>
      </c>
      <c r="M2494" s="105">
        <v>-9.9319314853370477E-2</v>
      </c>
      <c r="N2494" s="83">
        <v>4778906.9484877409</v>
      </c>
      <c r="O2494" s="105">
        <v>-7.4578229779808783E-2</v>
      </c>
      <c r="P2494" s="83">
        <v>4318927.4394686855</v>
      </c>
      <c r="Q2494" s="105">
        <v>2.398213213120198E-2</v>
      </c>
      <c r="R2494" s="83">
        <v>3659204.7740455074</v>
      </c>
      <c r="S2494" s="83">
        <v>3978847.8647310697</v>
      </c>
      <c r="T2494" s="105">
        <v>-8.0335589987974299E-2</v>
      </c>
      <c r="U2494" s="83">
        <v>3879200.4370928714</v>
      </c>
      <c r="V2494" s="105">
        <v>-5.671159988119405E-2</v>
      </c>
      <c r="W2494" s="83">
        <v>3572314.2452479955</v>
      </c>
      <c r="X2494" s="105">
        <v>2.4323316156493358E-2</v>
      </c>
      <c r="Y2494" s="81">
        <v>9723022.8902458213</v>
      </c>
      <c r="Z2494" s="82">
        <v>1022146.7265992677</v>
      </c>
      <c r="AA2494" s="83">
        <v>3117547.0092644114</v>
      </c>
      <c r="AB2494" s="83">
        <v>541657.76478109602</v>
      </c>
      <c r="AC2494" s="84">
        <v>2.4296571204949684</v>
      </c>
      <c r="AD2494" s="84">
        <v>2.3533912268523438</v>
      </c>
      <c r="AE2494" s="105">
        <v>3.2406806302507585E-2</v>
      </c>
      <c r="AF2494" s="84">
        <v>2.2964931000219839</v>
      </c>
      <c r="AG2494" s="105">
        <v>5.7985813443859127E-2</v>
      </c>
      <c r="AH2494" s="84">
        <v>2.3348949881802876</v>
      </c>
      <c r="AI2494" s="105">
        <v>4.0585179545284018E-2</v>
      </c>
      <c r="AJ2494" s="84">
        <v>2.9364767156678013</v>
      </c>
      <c r="AK2494" s="84">
        <v>2.9042515717764217</v>
      </c>
      <c r="AL2494" s="105">
        <v>1.109585140782716E-2</v>
      </c>
      <c r="AM2494" s="84">
        <v>2.8291208486957768</v>
      </c>
      <c r="AN2494" s="105">
        <v>3.7946723633780252E-2</v>
      </c>
      <c r="AO2494" s="84">
        <v>2.8228877249934357</v>
      </c>
      <c r="AP2494" s="105">
        <v>4.0238578980192993E-2</v>
      </c>
      <c r="AQ2494" s="80"/>
      <c r="AR2494" s="80"/>
    </row>
    <row r="2495" spans="1:44" x14ac:dyDescent="0.25">
      <c r="A2495" s="80" t="s">
        <v>326</v>
      </c>
      <c r="B2495" s="80" t="s">
        <v>365</v>
      </c>
      <c r="C2495" s="80" t="s">
        <v>271</v>
      </c>
      <c r="D2495" s="81">
        <v>5544509.161860236</v>
      </c>
      <c r="E2495" s="81">
        <v>5667795.6894407459</v>
      </c>
      <c r="F2495" s="105">
        <v>-2.175211216773321E-2</v>
      </c>
      <c r="G2495" s="81">
        <v>4732640.5216635121</v>
      </c>
      <c r="H2495" s="105">
        <v>0.17154665275767741</v>
      </c>
      <c r="I2495" s="81">
        <v>4110085.4156901408</v>
      </c>
      <c r="J2495" s="105">
        <v>0.34900095766725941</v>
      </c>
      <c r="K2495" s="83">
        <v>1934206.6625763602</v>
      </c>
      <c r="L2495" s="83">
        <v>2054981.79604684</v>
      </c>
      <c r="M2495" s="105">
        <v>-5.8771875109947198E-2</v>
      </c>
      <c r="N2495" s="83">
        <v>1697282.0064674336</v>
      </c>
      <c r="O2495" s="105">
        <v>0.13959062501466074</v>
      </c>
      <c r="P2495" s="83">
        <v>1433003.7548851368</v>
      </c>
      <c r="Q2495" s="105">
        <v>0.34975686977972886</v>
      </c>
      <c r="R2495" s="83">
        <v>1226726.497527516</v>
      </c>
      <c r="S2495" s="83">
        <v>1298865.9638745193</v>
      </c>
      <c r="T2495" s="105">
        <v>-5.5540347005330101E-2</v>
      </c>
      <c r="U2495" s="83">
        <v>1033826.2336611865</v>
      </c>
      <c r="V2495" s="105">
        <v>0.18658867185367653</v>
      </c>
      <c r="W2495" s="83">
        <v>854541.86255844031</v>
      </c>
      <c r="X2495" s="105">
        <v>0.43553704186566139</v>
      </c>
      <c r="Y2495" s="81">
        <v>5110025.7192862025</v>
      </c>
      <c r="Z2495" s="82">
        <v>434483.44257403386</v>
      </c>
      <c r="AA2495" s="83">
        <v>1103146.0057931682</v>
      </c>
      <c r="AB2495" s="83">
        <v>123580.4917343478</v>
      </c>
      <c r="AC2495" s="84">
        <v>2.8665546806022055</v>
      </c>
      <c r="AD2495" s="84">
        <v>2.7580758624450401</v>
      </c>
      <c r="AE2495" s="105">
        <v>3.9331339516164986E-2</v>
      </c>
      <c r="AF2495" s="84">
        <v>2.7883642810269307</v>
      </c>
      <c r="AG2495" s="105">
        <v>2.8041673072385649E-2</v>
      </c>
      <c r="AH2495" s="84">
        <v>2.8681609532974228</v>
      </c>
      <c r="AI2495" s="105">
        <v>-5.6003575858273142E-4</v>
      </c>
      <c r="AJ2495" s="84">
        <v>4.5197598429929329</v>
      </c>
      <c r="AK2495" s="84">
        <v>4.3636494042339073</v>
      </c>
      <c r="AL2495" s="105">
        <v>3.5775201969149177E-2</v>
      </c>
      <c r="AM2495" s="84">
        <v>4.5777910905814077</v>
      </c>
      <c r="AN2495" s="105">
        <v>-1.2676691976589183E-2</v>
      </c>
      <c r="AO2495" s="84">
        <v>4.8096946396339488</v>
      </c>
      <c r="AP2495" s="105">
        <v>-6.0281331428367356E-2</v>
      </c>
      <c r="AQ2495" s="80"/>
      <c r="AR2495" s="80"/>
    </row>
    <row r="2496" spans="1:44" x14ac:dyDescent="0.25">
      <c r="A2496" s="80" t="s">
        <v>326</v>
      </c>
      <c r="B2496" s="80" t="s">
        <v>365</v>
      </c>
      <c r="C2496" s="80" t="s">
        <v>127</v>
      </c>
      <c r="D2496" s="81">
        <v>888498.89064775466</v>
      </c>
      <c r="E2496" s="81">
        <v>817040.27596698387</v>
      </c>
      <c r="F2496" s="105">
        <v>8.7460333086025716E-2</v>
      </c>
      <c r="G2496" s="81">
        <v>636726.57971120265</v>
      </c>
      <c r="H2496" s="105">
        <v>0.39541668112983014</v>
      </c>
      <c r="I2496" s="81">
        <v>490386.3914640522</v>
      </c>
      <c r="J2496" s="105">
        <v>0.81183431292849428</v>
      </c>
      <c r="K2496" s="83">
        <v>159914.28892800631</v>
      </c>
      <c r="L2496" s="83">
        <v>150931.29956889636</v>
      </c>
      <c r="M2496" s="105">
        <v>5.951707422362347E-2</v>
      </c>
      <c r="N2496" s="83">
        <v>113355.87412703902</v>
      </c>
      <c r="O2496" s="105">
        <v>0.4107278529632159</v>
      </c>
      <c r="P2496" s="83">
        <v>85234.000644249318</v>
      </c>
      <c r="Q2496" s="105">
        <v>0.8761795494671013</v>
      </c>
      <c r="R2496" s="83">
        <v>48902.102409973384</v>
      </c>
      <c r="S2496" s="83">
        <v>45853.110617198116</v>
      </c>
      <c r="T2496" s="105">
        <v>6.6494764515096685E-2</v>
      </c>
      <c r="U2496" s="83">
        <v>34691.709833277542</v>
      </c>
      <c r="V2496" s="105">
        <v>0.40961926192132275</v>
      </c>
      <c r="W2496" s="83">
        <v>26461.670930713324</v>
      </c>
      <c r="X2496" s="105">
        <v>0.84803531636447327</v>
      </c>
      <c r="Y2496" s="81">
        <v>860496.21182954288</v>
      </c>
      <c r="Z2496" s="82">
        <v>28002.678818211782</v>
      </c>
      <c r="AA2496" s="83">
        <v>46143.467111615704</v>
      </c>
      <c r="AB2496" s="83">
        <v>2758.6352983576794</v>
      </c>
      <c r="AC2496" s="84">
        <v>5.5560944341112535</v>
      </c>
      <c r="AD2496" s="84">
        <v>5.4133256541266679</v>
      </c>
      <c r="AE2496" s="105">
        <v>2.6373580513441047E-2</v>
      </c>
      <c r="AF2496" s="84">
        <v>5.6170585301791869</v>
      </c>
      <c r="AG2496" s="105">
        <v>-1.0853384514401458E-2</v>
      </c>
      <c r="AH2496" s="84">
        <v>5.7534128136356371</v>
      </c>
      <c r="AI2496" s="105">
        <v>-3.42958841849028E-2</v>
      </c>
      <c r="AJ2496" s="84">
        <v>18.168930308946162</v>
      </c>
      <c r="AK2496" s="84">
        <v>17.818644470775265</v>
      </c>
      <c r="AL2496" s="105">
        <v>1.9658388647094269E-2</v>
      </c>
      <c r="AM2496" s="84">
        <v>18.353854069782155</v>
      </c>
      <c r="AN2496" s="105">
        <v>-1.0075472984197467E-2</v>
      </c>
      <c r="AO2496" s="84">
        <v>18.531951090619692</v>
      </c>
      <c r="AP2496" s="105">
        <v>-1.9588913217954695E-2</v>
      </c>
      <c r="AQ2496" s="80"/>
      <c r="AR2496" s="80"/>
    </row>
    <row r="2497" spans="1:44" x14ac:dyDescent="0.25">
      <c r="A2497" s="80" t="s">
        <v>326</v>
      </c>
      <c r="B2497" s="80" t="s">
        <v>365</v>
      </c>
      <c r="C2497" s="80" t="s">
        <v>282</v>
      </c>
      <c r="D2497" s="81">
        <v>12723.320019019842</v>
      </c>
      <c r="E2497" s="81">
        <v>9088.882918456793</v>
      </c>
      <c r="F2497" s="105">
        <v>0.39987720528147613</v>
      </c>
      <c r="G2497" s="81">
        <v>13216.931109492778</v>
      </c>
      <c r="H2497" s="105">
        <v>-3.7346876244093469E-2</v>
      </c>
      <c r="I2497" s="81">
        <v>16119.3</v>
      </c>
      <c r="J2497" s="105">
        <v>-0.21067788185468087</v>
      </c>
      <c r="K2497" s="83">
        <v>3572.0261249832624</v>
      </c>
      <c r="L2497" s="83">
        <v>2359.3825585252121</v>
      </c>
      <c r="M2497" s="105">
        <v>0.5139664875780221</v>
      </c>
      <c r="N2497" s="83">
        <v>3425.7206540132552</v>
      </c>
      <c r="O2497" s="105">
        <v>4.2707939656028114E-2</v>
      </c>
      <c r="P2497" s="83">
        <v>4052</v>
      </c>
      <c r="Q2497" s="105">
        <v>-0.11845357231410107</v>
      </c>
      <c r="R2497" s="83">
        <v>1206.635917829135</v>
      </c>
      <c r="S2497" s="83">
        <v>710.9784391806113</v>
      </c>
      <c r="T2497" s="105">
        <v>0.69714839625764069</v>
      </c>
      <c r="U2497" s="83">
        <v>990.32305437450555</v>
      </c>
      <c r="V2497" s="105">
        <v>0.21842656545166875</v>
      </c>
      <c r="W2497" s="83">
        <v>1013</v>
      </c>
      <c r="X2497" s="105">
        <v>0.19115095540882032</v>
      </c>
      <c r="Y2497" s="81">
        <v>12654.020592530966</v>
      </c>
      <c r="Z2497" s="82">
        <v>69.29942648887635</v>
      </c>
      <c r="AA2497" s="83">
        <v>1189.5821879160042</v>
      </c>
      <c r="AB2497" s="83">
        <v>17.05372991313088</v>
      </c>
      <c r="AC2497" s="84">
        <v>3.5619336404152029</v>
      </c>
      <c r="AD2497" s="84">
        <v>3.8522294257095866</v>
      </c>
      <c r="AE2497" s="105">
        <v>-7.5357865073394689E-2</v>
      </c>
      <c r="AF2497" s="84">
        <v>3.85814619589868</v>
      </c>
      <c r="AG2497" s="105">
        <v>-7.6775876403636437E-2</v>
      </c>
      <c r="AH2497" s="84">
        <v>3.9781095755182623</v>
      </c>
      <c r="AI2497" s="105">
        <v>-0.10461650872169367</v>
      </c>
      <c r="AJ2497" s="84">
        <v>10.544456559780214</v>
      </c>
      <c r="AK2497" s="84">
        <v>12.783626644053443</v>
      </c>
      <c r="AL2497" s="105">
        <v>-0.17515922098012962</v>
      </c>
      <c r="AM2497" s="84">
        <v>13.346080403874549</v>
      </c>
      <c r="AN2497" s="105">
        <v>-0.20992109737934633</v>
      </c>
      <c r="AO2497" s="84">
        <v>15.912438302073049</v>
      </c>
      <c r="AP2497" s="105">
        <v>-0.33734501528866906</v>
      </c>
      <c r="AQ2497" s="108">
        <v>7.406676228363282E-2</v>
      </c>
      <c r="AR2497" s="108">
        <v>2.4451401423007651E-2</v>
      </c>
    </row>
    <row r="2498" spans="1:44" x14ac:dyDescent="0.25">
      <c r="A2498" s="80" t="s">
        <v>326</v>
      </c>
      <c r="B2498" s="80" t="s">
        <v>365</v>
      </c>
      <c r="C2498" s="80" t="s">
        <v>285</v>
      </c>
      <c r="D2498" s="81">
        <v>3063764.3318271996</v>
      </c>
      <c r="E2498" s="81">
        <v>3001228.3079968132</v>
      </c>
      <c r="F2498" s="105">
        <v>2.0836809936704337E-2</v>
      </c>
      <c r="G2498" s="81">
        <v>2534314.599586457</v>
      </c>
      <c r="H2498" s="105">
        <v>0.20891239482546359</v>
      </c>
      <c r="I2498" s="81">
        <v>2037562.1446111309</v>
      </c>
      <c r="J2498" s="105">
        <v>0.50364215389951672</v>
      </c>
      <c r="K2498" s="83">
        <v>979563.88462466153</v>
      </c>
      <c r="L2498" s="83">
        <v>1006662.2975601059</v>
      </c>
      <c r="M2498" s="105">
        <v>-2.6919070080526575E-2</v>
      </c>
      <c r="N2498" s="83">
        <v>842958.19232160458</v>
      </c>
      <c r="O2498" s="105">
        <v>0.16205512153198134</v>
      </c>
      <c r="P2498" s="83">
        <v>696697.87751407304</v>
      </c>
      <c r="Q2498" s="105">
        <v>0.40600957206859684</v>
      </c>
      <c r="R2498" s="83">
        <v>751156.02757548529</v>
      </c>
      <c r="S2498" s="83">
        <v>782856.58330419217</v>
      </c>
      <c r="T2498" s="105">
        <v>-4.0493439545349133E-2</v>
      </c>
      <c r="U2498" s="83">
        <v>619694.80818570242</v>
      </c>
      <c r="V2498" s="105">
        <v>0.2121386489821748</v>
      </c>
      <c r="W2498" s="83">
        <v>445317.15967539075</v>
      </c>
      <c r="X2498" s="105">
        <v>0.68678886778814574</v>
      </c>
      <c r="Y2498" s="81">
        <v>2963515.8937807921</v>
      </c>
      <c r="Z2498" s="82">
        <v>100248.43804640755</v>
      </c>
      <c r="AA2498" s="83">
        <v>726530.0412694962</v>
      </c>
      <c r="AB2498" s="83">
        <v>24625.986305989078</v>
      </c>
      <c r="AC2498" s="84">
        <v>3.1276820020790566</v>
      </c>
      <c r="AD2498" s="84">
        <v>2.9813655634774734</v>
      </c>
      <c r="AE2498" s="105">
        <v>4.9076986866018288E-2</v>
      </c>
      <c r="AF2498" s="84">
        <v>3.0064534904236009</v>
      </c>
      <c r="AG2498" s="105">
        <v>4.0322763030129202E-2</v>
      </c>
      <c r="AH2498" s="84">
        <v>2.9245993283078042</v>
      </c>
      <c r="AI2498" s="105">
        <v>6.9439485882928628E-2</v>
      </c>
      <c r="AJ2498" s="84">
        <v>4.0787322731285878</v>
      </c>
      <c r="AK2498" s="84">
        <v>3.8336885350437617</v>
      </c>
      <c r="AL2498" s="105">
        <v>6.3918530638282248E-2</v>
      </c>
      <c r="AM2498" s="84">
        <v>4.0896172859770115</v>
      </c>
      <c r="AN2498" s="105">
        <v>-2.6616213907711067E-3</v>
      </c>
      <c r="AO2498" s="84">
        <v>4.5755302717200266</v>
      </c>
      <c r="AP2498" s="105">
        <v>-0.10857714168388252</v>
      </c>
      <c r="AQ2498" s="108">
        <v>17.835211573653371</v>
      </c>
      <c r="AR2498" s="108">
        <v>15.221507407639443</v>
      </c>
    </row>
    <row r="2499" spans="1:44" x14ac:dyDescent="0.25">
      <c r="A2499" s="80" t="s">
        <v>326</v>
      </c>
      <c r="B2499" s="80" t="s">
        <v>365</v>
      </c>
      <c r="C2499" s="80" t="s">
        <v>286</v>
      </c>
      <c r="D2499" s="80"/>
      <c r="E2499" s="80"/>
      <c r="F2499" s="80"/>
      <c r="G2499" s="80"/>
      <c r="H2499" s="80"/>
      <c r="I2499" s="80"/>
      <c r="J2499" s="80"/>
      <c r="K2499" s="80"/>
      <c r="L2499" s="80"/>
      <c r="M2499" s="80"/>
      <c r="N2499" s="80"/>
      <c r="O2499" s="80"/>
      <c r="P2499" s="80"/>
      <c r="Q2499" s="80"/>
      <c r="R2499" s="80"/>
      <c r="S2499" s="80"/>
      <c r="T2499" s="80"/>
      <c r="U2499" s="80"/>
      <c r="V2499" s="80"/>
      <c r="W2499" s="80"/>
      <c r="X2499" s="80"/>
      <c r="Y2499" s="80"/>
      <c r="Z2499" s="80"/>
      <c r="AA2499" s="80"/>
      <c r="AB2499" s="80"/>
      <c r="AC2499" s="80"/>
      <c r="AD2499" s="80"/>
      <c r="AE2499" s="80"/>
      <c r="AF2499" s="80"/>
      <c r="AG2499" s="80"/>
      <c r="AH2499" s="80"/>
      <c r="AI2499" s="80"/>
      <c r="AJ2499" s="80"/>
      <c r="AK2499" s="80"/>
      <c r="AL2499" s="80"/>
      <c r="AM2499" s="80"/>
      <c r="AN2499" s="80"/>
      <c r="AO2499" s="80"/>
      <c r="AP2499" s="80"/>
      <c r="AQ2499" s="80"/>
      <c r="AR2499" s="80"/>
    </row>
    <row r="2500" spans="1:44" x14ac:dyDescent="0.25">
      <c r="A2500" s="80" t="s">
        <v>326</v>
      </c>
      <c r="B2500" s="80" t="s">
        <v>365</v>
      </c>
      <c r="C2500" s="80" t="s">
        <v>287</v>
      </c>
      <c r="D2500" s="80"/>
      <c r="E2500" s="80"/>
      <c r="F2500" s="80"/>
      <c r="G2500" s="80"/>
      <c r="H2500" s="80"/>
      <c r="I2500" s="80"/>
      <c r="J2500" s="80"/>
      <c r="K2500" s="80"/>
      <c r="L2500" s="80"/>
      <c r="M2500" s="80"/>
      <c r="N2500" s="80"/>
      <c r="O2500" s="80"/>
      <c r="P2500" s="80"/>
      <c r="Q2500" s="80"/>
      <c r="R2500" s="80"/>
      <c r="S2500" s="80"/>
      <c r="T2500" s="80"/>
      <c r="U2500" s="80"/>
      <c r="V2500" s="80"/>
      <c r="W2500" s="80"/>
      <c r="X2500" s="80"/>
      <c r="Y2500" s="80"/>
      <c r="Z2500" s="80"/>
      <c r="AA2500" s="80"/>
      <c r="AB2500" s="80"/>
      <c r="AC2500" s="80"/>
      <c r="AD2500" s="80"/>
      <c r="AE2500" s="80"/>
      <c r="AF2500" s="80"/>
      <c r="AG2500" s="80"/>
      <c r="AH2500" s="80"/>
      <c r="AI2500" s="80"/>
      <c r="AJ2500" s="80"/>
      <c r="AK2500" s="80"/>
      <c r="AL2500" s="80"/>
      <c r="AM2500" s="80"/>
      <c r="AN2500" s="80"/>
      <c r="AO2500" s="80"/>
      <c r="AP2500" s="80"/>
      <c r="AQ2500" s="80"/>
      <c r="AR2500" s="80"/>
    </row>
    <row r="2501" spans="1:44" x14ac:dyDescent="0.25">
      <c r="A2501" s="80" t="s">
        <v>326</v>
      </c>
      <c r="B2501" s="80" t="s">
        <v>365</v>
      </c>
      <c r="C2501" s="80" t="s">
        <v>288</v>
      </c>
      <c r="D2501" s="81">
        <v>15504.174771647453</v>
      </c>
      <c r="E2501" s="81">
        <v>16892.18963962674</v>
      </c>
      <c r="F2501" s="105">
        <v>-8.2169031818302374E-2</v>
      </c>
      <c r="G2501" s="81">
        <v>9270.3517576789855</v>
      </c>
      <c r="H2501" s="105">
        <v>0.67244730048185652</v>
      </c>
      <c r="I2501" s="81">
        <v>6529.3531936287882</v>
      </c>
      <c r="J2501" s="105">
        <v>1.3745345537098708</v>
      </c>
      <c r="K2501" s="83">
        <v>4427.7862050379499</v>
      </c>
      <c r="L2501" s="83">
        <v>5123.1918974039809</v>
      </c>
      <c r="M2501" s="105">
        <v>-0.13573680359668086</v>
      </c>
      <c r="N2501" s="83">
        <v>2777.833692469997</v>
      </c>
      <c r="O2501" s="105">
        <v>0.59397094831146868</v>
      </c>
      <c r="P2501" s="83">
        <v>2133.5622998545368</v>
      </c>
      <c r="Q2501" s="105">
        <v>1.0753020454756956</v>
      </c>
      <c r="R2501" s="83">
        <v>1142.915977663507</v>
      </c>
      <c r="S2501" s="83">
        <v>1189.3069509884281</v>
      </c>
      <c r="T2501" s="105">
        <v>-3.9006728487011498E-2</v>
      </c>
      <c r="U2501" s="83">
        <v>706.35889929362384</v>
      </c>
      <c r="V2501" s="105">
        <v>0.6180386186207194</v>
      </c>
      <c r="W2501" s="83">
        <v>439.75576696997001</v>
      </c>
      <c r="X2501" s="105">
        <v>1.5989789412848208</v>
      </c>
      <c r="Y2501" s="81">
        <v>15391.575029077223</v>
      </c>
      <c r="Z2501" s="82">
        <v>112.59974257023015</v>
      </c>
      <c r="AA2501" s="83">
        <v>1126.0449233916702</v>
      </c>
      <c r="AB2501" s="83">
        <v>16.871054271836726</v>
      </c>
      <c r="AC2501" s="84">
        <v>3.5015635474916902</v>
      </c>
      <c r="AD2501" s="84">
        <v>3.2972002567747531</v>
      </c>
      <c r="AE2501" s="105">
        <v>6.1980854907745457E-2</v>
      </c>
      <c r="AF2501" s="84">
        <v>3.3372594561037112</v>
      </c>
      <c r="AG2501" s="105">
        <v>4.9233238694544261E-2</v>
      </c>
      <c r="AH2501" s="84">
        <v>3.0603058528330531</v>
      </c>
      <c r="AI2501" s="105">
        <v>0.14418744918915422</v>
      </c>
      <c r="AJ2501" s="84">
        <v>13.565454569410292</v>
      </c>
      <c r="AK2501" s="84">
        <v>14.203389314749831</v>
      </c>
      <c r="AL2501" s="105">
        <v>-4.4914261744347261E-2</v>
      </c>
      <c r="AM2501" s="84">
        <v>13.124138121498241</v>
      </c>
      <c r="AN2501" s="105">
        <v>3.3626318454325343E-2</v>
      </c>
      <c r="AO2501" s="84">
        <v>14.847680653781316</v>
      </c>
      <c r="AP2501" s="105">
        <v>-8.635867879098505E-2</v>
      </c>
      <c r="AQ2501" s="108">
        <v>9.0255061218209726E-2</v>
      </c>
      <c r="AR2501" s="108">
        <v>2.3160173627930176E-2</v>
      </c>
    </row>
    <row r="2502" spans="1:44" x14ac:dyDescent="0.25">
      <c r="A2502" s="80" t="s">
        <v>326</v>
      </c>
      <c r="B2502" s="80" t="s">
        <v>365</v>
      </c>
      <c r="C2502" s="80" t="s">
        <v>289</v>
      </c>
      <c r="D2502" s="80"/>
      <c r="E2502" s="80"/>
      <c r="F2502" s="80"/>
      <c r="G2502" s="80"/>
      <c r="H2502" s="80"/>
      <c r="I2502" s="81">
        <v>2.5419148421287536</v>
      </c>
      <c r="J2502" s="105">
        <v>-1</v>
      </c>
      <c r="K2502" s="80"/>
      <c r="L2502" s="80"/>
      <c r="M2502" s="80"/>
      <c r="N2502" s="80"/>
      <c r="O2502" s="80"/>
      <c r="P2502" s="83">
        <v>1.1660159826278687</v>
      </c>
      <c r="Q2502" s="105">
        <v>-1</v>
      </c>
      <c r="R2502" s="80"/>
      <c r="S2502" s="80"/>
      <c r="T2502" s="80"/>
      <c r="U2502" s="80"/>
      <c r="V2502" s="80"/>
      <c r="W2502" s="83">
        <v>6.9960957393922829E-2</v>
      </c>
      <c r="X2502" s="105">
        <v>-1</v>
      </c>
      <c r="Y2502" s="80"/>
      <c r="Z2502" s="80"/>
      <c r="AA2502" s="80"/>
      <c r="AB2502" s="80"/>
      <c r="AC2502" s="80"/>
      <c r="AD2502" s="80"/>
      <c r="AE2502" s="80"/>
      <c r="AF2502" s="80"/>
      <c r="AG2502" s="80"/>
      <c r="AH2502" s="84">
        <v>2.1800000000000002</v>
      </c>
      <c r="AI2502" s="105">
        <v>-1</v>
      </c>
      <c r="AJ2502" s="80"/>
      <c r="AK2502" s="80"/>
      <c r="AL2502" s="80"/>
      <c r="AM2502" s="80"/>
      <c r="AN2502" s="80"/>
      <c r="AO2502" s="84">
        <v>36.333334145446635</v>
      </c>
      <c r="AP2502" s="105">
        <v>-1</v>
      </c>
      <c r="AQ2502" s="80"/>
      <c r="AR2502" s="80"/>
    </row>
    <row r="2503" spans="1:44" x14ac:dyDescent="0.25">
      <c r="A2503" s="80" t="s">
        <v>326</v>
      </c>
      <c r="B2503" s="80" t="s">
        <v>365</v>
      </c>
      <c r="C2503" s="80" t="s">
        <v>290</v>
      </c>
      <c r="D2503" s="81">
        <v>2480744.8300330364</v>
      </c>
      <c r="E2503" s="81">
        <v>2666567.3814439327</v>
      </c>
      <c r="F2503" s="105">
        <v>-6.9686051327258899E-2</v>
      </c>
      <c r="G2503" s="81">
        <v>2198325.9220770551</v>
      </c>
      <c r="H2503" s="105">
        <v>0.12846998942228824</v>
      </c>
      <c r="I2503" s="81">
        <v>2072523.2710790099</v>
      </c>
      <c r="J2503" s="105">
        <v>0.19696838373327202</v>
      </c>
      <c r="K2503" s="83">
        <v>954642.77795169852</v>
      </c>
      <c r="L2503" s="83">
        <v>1048319.4984867342</v>
      </c>
      <c r="M2503" s="105">
        <v>-8.9358941305832371E-2</v>
      </c>
      <c r="N2503" s="83">
        <v>854323.81414582906</v>
      </c>
      <c r="O2503" s="105">
        <v>0.11742498821266087</v>
      </c>
      <c r="P2503" s="83">
        <v>736305.87737106381</v>
      </c>
      <c r="Q2503" s="105">
        <v>0.29653016129681536</v>
      </c>
      <c r="R2503" s="83">
        <v>475570.46995203028</v>
      </c>
      <c r="S2503" s="83">
        <v>516009.38057032734</v>
      </c>
      <c r="T2503" s="105">
        <v>-7.836855712506878E-2</v>
      </c>
      <c r="U2503" s="83">
        <v>414131.42547548428</v>
      </c>
      <c r="V2503" s="105">
        <v>0.1483563929156182</v>
      </c>
      <c r="W2503" s="83">
        <v>409224.7028830495</v>
      </c>
      <c r="X2503" s="105">
        <v>0.16212551833153008</v>
      </c>
      <c r="Y2503" s="81">
        <v>2146509.8255054103</v>
      </c>
      <c r="Z2503" s="82">
        <v>334235.00452762633</v>
      </c>
      <c r="AA2503" s="83">
        <v>376615.96452367154</v>
      </c>
      <c r="AB2503" s="83">
        <v>98954.505428358738</v>
      </c>
      <c r="AC2503" s="84">
        <v>2.5986105874657892</v>
      </c>
      <c r="AD2503" s="84">
        <v>2.5436590517424933</v>
      </c>
      <c r="AE2503" s="105">
        <v>2.1603341723668602E-2</v>
      </c>
      <c r="AF2503" s="84">
        <v>2.57317645332758</v>
      </c>
      <c r="AG2503" s="105">
        <v>9.8843334685883091E-3</v>
      </c>
      <c r="AH2503" s="84">
        <v>2.8147585599599321</v>
      </c>
      <c r="AI2503" s="105">
        <v>-7.6790945969170341E-2</v>
      </c>
      <c r="AJ2503" s="84">
        <v>5.2163559067981318</v>
      </c>
      <c r="AK2503" s="84">
        <v>5.1676722979273517</v>
      </c>
      <c r="AL2503" s="105">
        <v>9.4208003263492653E-3</v>
      </c>
      <c r="AM2503" s="84">
        <v>5.3082808665221455</v>
      </c>
      <c r="AN2503" s="105">
        <v>-1.7317275034137498E-2</v>
      </c>
      <c r="AO2503" s="84">
        <v>5.0645116398833503</v>
      </c>
      <c r="AP2503" s="105">
        <v>2.9982015584483653E-2</v>
      </c>
      <c r="AQ2503" s="108">
        <v>14.441257261291675</v>
      </c>
      <c r="AR2503" s="108">
        <v>9.637011706601724</v>
      </c>
    </row>
    <row r="2504" spans="1:44" x14ac:dyDescent="0.25">
      <c r="A2504" s="80" t="s">
        <v>326</v>
      </c>
      <c r="B2504" s="80" t="s">
        <v>365</v>
      </c>
      <c r="C2504" s="80" t="s">
        <v>291</v>
      </c>
      <c r="D2504" s="81">
        <v>860271.39585708734</v>
      </c>
      <c r="E2504" s="81">
        <v>791059.2034089003</v>
      </c>
      <c r="F2504" s="105">
        <v>8.7493062655654485E-2</v>
      </c>
      <c r="G2504" s="81">
        <v>614239.29684403085</v>
      </c>
      <c r="H2504" s="105">
        <v>0.40054763717849456</v>
      </c>
      <c r="I2504" s="81">
        <v>467735.19635558128</v>
      </c>
      <c r="J2504" s="105">
        <v>0.83922741448580762</v>
      </c>
      <c r="K2504" s="83">
        <v>151914.47659798511</v>
      </c>
      <c r="L2504" s="83">
        <v>143448.72511296716</v>
      </c>
      <c r="M2504" s="105">
        <v>5.9015871199629609E-2</v>
      </c>
      <c r="N2504" s="83">
        <v>107152.31978055577</v>
      </c>
      <c r="O2504" s="105">
        <v>0.41774323606899672</v>
      </c>
      <c r="P2504" s="83">
        <v>79047.272328412146</v>
      </c>
      <c r="Q2504" s="105">
        <v>0.92181807320101716</v>
      </c>
      <c r="R2504" s="83">
        <v>46552.550514480739</v>
      </c>
      <c r="S2504" s="83">
        <v>43952.825227029069</v>
      </c>
      <c r="T2504" s="105">
        <v>5.9148081471972209E-2</v>
      </c>
      <c r="U2504" s="83">
        <v>32995.027879609421</v>
      </c>
      <c r="V2504" s="105">
        <v>0.41089592905753308</v>
      </c>
      <c r="W2504" s="83">
        <v>25008.845202785957</v>
      </c>
      <c r="X2504" s="105">
        <v>0.86144342679584573</v>
      </c>
      <c r="Y2504" s="81">
        <v>832450.61620793468</v>
      </c>
      <c r="Z2504" s="82">
        <v>27820.779649152675</v>
      </c>
      <c r="AA2504" s="83">
        <v>43827.840000308024</v>
      </c>
      <c r="AB2504" s="83">
        <v>2724.710514172712</v>
      </c>
      <c r="AC2504" s="84">
        <v>5.6628664701498064</v>
      </c>
      <c r="AD2504" s="84">
        <v>5.5145781378393854</v>
      </c>
      <c r="AE2504" s="105">
        <v>2.6890240486921523E-2</v>
      </c>
      <c r="AF2504" s="84">
        <v>5.7323938305952833</v>
      </c>
      <c r="AG2504" s="105">
        <v>-1.2128852709733799E-2</v>
      </c>
      <c r="AH2504" s="84">
        <v>5.9171579559673448</v>
      </c>
      <c r="AI2504" s="105">
        <v>-4.297527422959703E-2</v>
      </c>
      <c r="AJ2504" s="84">
        <v>18.479576013552457</v>
      </c>
      <c r="AK2504" s="84">
        <v>17.997914794392635</v>
      </c>
      <c r="AL2504" s="105">
        <v>2.6762056863936613E-2</v>
      </c>
      <c r="AM2504" s="84">
        <v>18.616116921774879</v>
      </c>
      <c r="AN2504" s="105">
        <v>-7.3345536448964181E-3</v>
      </c>
      <c r="AO2504" s="84">
        <v>18.702790655182916</v>
      </c>
      <c r="AP2504" s="105">
        <v>-1.1934830782517593E-2</v>
      </c>
      <c r="AQ2504" s="108">
        <v>5.0079316468583519</v>
      </c>
      <c r="AR2504" s="108">
        <v>0.94334594476707334</v>
      </c>
    </row>
    <row r="2505" spans="1:44" x14ac:dyDescent="0.25">
      <c r="A2505" s="80" t="s">
        <v>326</v>
      </c>
      <c r="B2505" s="80" t="s">
        <v>365</v>
      </c>
      <c r="C2505" s="80" t="s">
        <v>292</v>
      </c>
      <c r="D2505" s="81">
        <v>10745169.61684509</v>
      </c>
      <c r="E2505" s="81">
        <v>11555575.165004468</v>
      </c>
      <c r="F2505" s="105">
        <v>-7.0131130349413845E-2</v>
      </c>
      <c r="G2505" s="81">
        <v>10974726.832849212</v>
      </c>
      <c r="H2505" s="105">
        <v>-2.0916895654934983E-2</v>
      </c>
      <c r="I2505" s="81">
        <v>10084242.032729756</v>
      </c>
      <c r="J2505" s="105">
        <v>6.5540630814909545E-2</v>
      </c>
      <c r="K2505" s="83">
        <v>4422504.5279870974</v>
      </c>
      <c r="L2505" s="83">
        <v>4910180.2680126531</v>
      </c>
      <c r="M2505" s="105">
        <v>-9.9319314853370477E-2</v>
      </c>
      <c r="N2505" s="83">
        <v>4778906.9484877409</v>
      </c>
      <c r="O2505" s="105">
        <v>-7.4578229779808783E-2</v>
      </c>
      <c r="P2505" s="83">
        <v>4318927.4394686855</v>
      </c>
      <c r="Q2505" s="105">
        <v>2.398213213120198E-2</v>
      </c>
      <c r="R2505" s="83">
        <v>3659204.774045507</v>
      </c>
      <c r="S2505" s="83">
        <v>3978847.8647310701</v>
      </c>
      <c r="T2505" s="105">
        <v>-8.0335589987974521E-2</v>
      </c>
      <c r="U2505" s="83">
        <v>3879200.4370928714</v>
      </c>
      <c r="V2505" s="105">
        <v>-5.6711599881194168E-2</v>
      </c>
      <c r="W2505" s="83">
        <v>3572314.2452479955</v>
      </c>
      <c r="X2505" s="105">
        <v>2.4323316156493226E-2</v>
      </c>
      <c r="Y2505" s="81">
        <v>9723022.8902458213</v>
      </c>
      <c r="Z2505" s="82">
        <v>1022146.7265992677</v>
      </c>
      <c r="AA2505" s="83">
        <v>3117547.0092644109</v>
      </c>
      <c r="AB2505" s="83">
        <v>541657.76478109614</v>
      </c>
      <c r="AC2505" s="84">
        <v>2.4296571204949684</v>
      </c>
      <c r="AD2505" s="84">
        <v>2.3533912268523438</v>
      </c>
      <c r="AE2505" s="105">
        <v>3.2406806302507585E-2</v>
      </c>
      <c r="AF2505" s="84">
        <v>2.2964931000219839</v>
      </c>
      <c r="AG2505" s="105">
        <v>5.7985813443859127E-2</v>
      </c>
      <c r="AH2505" s="84">
        <v>2.3348949881802876</v>
      </c>
      <c r="AI2505" s="105">
        <v>4.0585179545284018E-2</v>
      </c>
      <c r="AJ2505" s="84">
        <v>2.9364767156678013</v>
      </c>
      <c r="AK2505" s="84">
        <v>2.9042515717764212</v>
      </c>
      <c r="AL2505" s="105">
        <v>1.1095851407827314E-2</v>
      </c>
      <c r="AM2505" s="84">
        <v>2.8291208486957768</v>
      </c>
      <c r="AN2505" s="105">
        <v>3.7946723633780252E-2</v>
      </c>
      <c r="AO2505" s="84">
        <v>2.8228877249934357</v>
      </c>
      <c r="AP2505" s="105">
        <v>4.0238578980192993E-2</v>
      </c>
      <c r="AQ2505" s="108">
        <v>62.551277694694768</v>
      </c>
      <c r="AR2505" s="108">
        <v>74.150523365940799</v>
      </c>
    </row>
    <row r="2506" spans="1:44" x14ac:dyDescent="0.25">
      <c r="A2506" s="80" t="s">
        <v>326</v>
      </c>
      <c r="B2506" s="80" t="s">
        <v>366</v>
      </c>
      <c r="C2506" s="80" t="s">
        <v>281</v>
      </c>
      <c r="D2506" s="81">
        <v>348562118.95165026</v>
      </c>
      <c r="E2506" s="81">
        <v>341537265.55656326</v>
      </c>
      <c r="F2506" s="105">
        <v>2.0568336470222139E-2</v>
      </c>
      <c r="G2506" s="81">
        <v>325408726.49393713</v>
      </c>
      <c r="H2506" s="105">
        <v>7.115172573020874E-2</v>
      </c>
      <c r="I2506" s="81">
        <v>315470502.28507555</v>
      </c>
      <c r="J2506" s="105">
        <v>0.10489607245964129</v>
      </c>
      <c r="K2506" s="83">
        <v>146174738.56485957</v>
      </c>
      <c r="L2506" s="83">
        <v>152952717.94471821</v>
      </c>
      <c r="M2506" s="105">
        <v>-4.4314213378728005E-2</v>
      </c>
      <c r="N2506" s="83">
        <v>148775772.9377808</v>
      </c>
      <c r="O2506" s="105">
        <v>-1.7482916213844853E-2</v>
      </c>
      <c r="P2506" s="83">
        <v>143682306.02895433</v>
      </c>
      <c r="Q2506" s="105">
        <v>1.7346829994522611E-2</v>
      </c>
      <c r="R2506" s="83">
        <v>219241956.89524779</v>
      </c>
      <c r="S2506" s="83">
        <v>230762729.43338296</v>
      </c>
      <c r="T2506" s="105">
        <v>-4.9924754168159599E-2</v>
      </c>
      <c r="U2506" s="83">
        <v>226266857.37355095</v>
      </c>
      <c r="V2506" s="105">
        <v>-3.1046970642746582E-2</v>
      </c>
      <c r="W2506" s="83">
        <v>220049415.45316109</v>
      </c>
      <c r="X2506" s="105">
        <v>-3.6694419580731675E-3</v>
      </c>
      <c r="Y2506" s="81">
        <v>317204117.22033423</v>
      </c>
      <c r="Z2506" s="82">
        <v>31358001.731316041</v>
      </c>
      <c r="AA2506" s="83">
        <v>188046308.71829647</v>
      </c>
      <c r="AB2506" s="83">
        <v>31195648.176951323</v>
      </c>
      <c r="AC2506" s="84">
        <v>2.3845578406626591</v>
      </c>
      <c r="AD2506" s="84">
        <v>2.2329597678676443</v>
      </c>
      <c r="AE2506" s="105">
        <v>6.7891090102255969E-2</v>
      </c>
      <c r="AF2506" s="84">
        <v>2.187242721501609</v>
      </c>
      <c r="AG2506" s="105">
        <v>9.0211807414582304E-2</v>
      </c>
      <c r="AH2506" s="84">
        <v>2.1956113526010856</v>
      </c>
      <c r="AI2506" s="105">
        <v>8.6056436098188901E-2</v>
      </c>
      <c r="AJ2506" s="84">
        <v>1.5898513399886807</v>
      </c>
      <c r="AK2506" s="84">
        <v>1.4800365136743578</v>
      </c>
      <c r="AL2506" s="105">
        <v>7.4197376415866323E-2</v>
      </c>
      <c r="AM2506" s="84">
        <v>1.438163460045365</v>
      </c>
      <c r="AN2506" s="105">
        <v>0.10547332355289493</v>
      </c>
      <c r="AO2506" s="84">
        <v>1.4336348116872204</v>
      </c>
      <c r="AP2506" s="105">
        <v>0.10896535646871723</v>
      </c>
      <c r="AQ2506" s="80"/>
      <c r="AR2506" s="80"/>
    </row>
    <row r="2507" spans="1:44" x14ac:dyDescent="0.25">
      <c r="A2507" s="80" t="s">
        <v>326</v>
      </c>
      <c r="B2507" s="80" t="s">
        <v>366</v>
      </c>
      <c r="C2507" s="80" t="s">
        <v>313</v>
      </c>
      <c r="D2507" s="81">
        <v>176972322.63169706</v>
      </c>
      <c r="E2507" s="81">
        <v>178773133.94331464</v>
      </c>
      <c r="F2507" s="105">
        <v>-1.0073165200474608E-2</v>
      </c>
      <c r="G2507" s="81">
        <v>168033068.63564503</v>
      </c>
      <c r="H2507" s="105">
        <v>5.31993736032726E-2</v>
      </c>
      <c r="I2507" s="81">
        <v>158582555.81260079</v>
      </c>
      <c r="J2507" s="105">
        <v>0.11596336510572897</v>
      </c>
      <c r="K2507" s="83">
        <v>83243991.919385985</v>
      </c>
      <c r="L2507" s="83">
        <v>88892212.639920384</v>
      </c>
      <c r="M2507" s="105">
        <v>-6.3540107201672399E-2</v>
      </c>
      <c r="N2507" s="83">
        <v>85825621.681443945</v>
      </c>
      <c r="O2507" s="105">
        <v>-3.0079942463336971E-2</v>
      </c>
      <c r="P2507" s="83">
        <v>81909233.348387793</v>
      </c>
      <c r="Q2507" s="105">
        <v>1.6295581296934012E-2</v>
      </c>
      <c r="R2507" s="83">
        <v>103937340.9805849</v>
      </c>
      <c r="S2507" s="83">
        <v>111341734.33574799</v>
      </c>
      <c r="T2507" s="105">
        <v>-6.6501509064295111E-2</v>
      </c>
      <c r="U2507" s="83">
        <v>108311076.99618311</v>
      </c>
      <c r="V2507" s="105">
        <v>-4.0381243884707547E-2</v>
      </c>
      <c r="W2507" s="83">
        <v>102879451.90176436</v>
      </c>
      <c r="X2507" s="105">
        <v>1.0282802437853957E-2</v>
      </c>
      <c r="Y2507" s="81">
        <v>166967408.94170466</v>
      </c>
      <c r="Z2507" s="82">
        <v>10004913.689992409</v>
      </c>
      <c r="AA2507" s="83">
        <v>92881203.348275289</v>
      </c>
      <c r="AB2507" s="83">
        <v>11056137.632309617</v>
      </c>
      <c r="AC2507" s="84">
        <v>2.1259470930115678</v>
      </c>
      <c r="AD2507" s="84">
        <v>2.0111225565672313</v>
      </c>
      <c r="AE2507" s="105">
        <v>5.7094748437573895E-2</v>
      </c>
      <c r="AF2507" s="84">
        <v>1.9578427204329225</v>
      </c>
      <c r="AG2507" s="105">
        <v>8.5862041329588357E-2</v>
      </c>
      <c r="AH2507" s="84">
        <v>1.9360766708448522</v>
      </c>
      <c r="AI2507" s="105">
        <v>9.8069681343694509E-2</v>
      </c>
      <c r="AJ2507" s="84">
        <v>1.7026827987138407</v>
      </c>
      <c r="AK2507" s="84">
        <v>1.6056255546031741</v>
      </c>
      <c r="AL2507" s="105">
        <v>6.0448243260960023E-2</v>
      </c>
      <c r="AM2507" s="84">
        <v>1.5513932027613992</v>
      </c>
      <c r="AN2507" s="105">
        <v>9.7518537327064336E-2</v>
      </c>
      <c r="AO2507" s="84">
        <v>1.5414405197650662</v>
      </c>
      <c r="AP2507" s="105">
        <v>0.10460493083012352</v>
      </c>
      <c r="AQ2507" s="80"/>
      <c r="AR2507" s="80"/>
    </row>
    <row r="2508" spans="1:44" x14ac:dyDescent="0.25">
      <c r="A2508" s="80" t="s">
        <v>326</v>
      </c>
      <c r="B2508" s="80" t="s">
        <v>366</v>
      </c>
      <c r="C2508" s="80" t="s">
        <v>328</v>
      </c>
      <c r="D2508" s="81">
        <v>7064553.4101159964</v>
      </c>
      <c r="E2508" s="81">
        <v>7534034.0067689624</v>
      </c>
      <c r="F2508" s="105">
        <v>-6.2314637315302873E-2</v>
      </c>
      <c r="G2508" s="81">
        <v>6910205.3187930882</v>
      </c>
      <c r="H2508" s="105">
        <v>2.233625257170594E-2</v>
      </c>
      <c r="I2508" s="81">
        <v>6347530.1249433644</v>
      </c>
      <c r="J2508" s="105">
        <v>0.11296098971708773</v>
      </c>
      <c r="K2508" s="83">
        <v>2516021.9288954725</v>
      </c>
      <c r="L2508" s="83">
        <v>2755562.0933220545</v>
      </c>
      <c r="M2508" s="105">
        <v>-8.692969213326518E-2</v>
      </c>
      <c r="N2508" s="83">
        <v>2669863.2246135287</v>
      </c>
      <c r="O2508" s="105">
        <v>-5.7621414572772797E-2</v>
      </c>
      <c r="P2508" s="83">
        <v>2581421.0637955056</v>
      </c>
      <c r="Q2508" s="105">
        <v>-2.5334547632409721E-2</v>
      </c>
      <c r="R2508" s="83">
        <v>1568976.5888949512</v>
      </c>
      <c r="S2508" s="83">
        <v>1714415.9175762455</v>
      </c>
      <c r="T2508" s="105">
        <v>-8.483316515569285E-2</v>
      </c>
      <c r="U2508" s="83">
        <v>1619830.6571327837</v>
      </c>
      <c r="V2508" s="105">
        <v>-3.139468191560707E-2</v>
      </c>
      <c r="W2508" s="83">
        <v>1565405.1169585313</v>
      </c>
      <c r="X2508" s="105">
        <v>2.2815001035380224E-3</v>
      </c>
      <c r="Y2508" s="81">
        <v>6861091.2277323594</v>
      </c>
      <c r="Z2508" s="82">
        <v>203462.18238363683</v>
      </c>
      <c r="AA2508" s="83">
        <v>1488241.3410538763</v>
      </c>
      <c r="AB2508" s="83">
        <v>80735.247841074917</v>
      </c>
      <c r="AC2508" s="84">
        <v>2.8078266445067581</v>
      </c>
      <c r="AD2508" s="84">
        <v>2.7341187574859078</v>
      </c>
      <c r="AE2508" s="105">
        <v>2.6958553581127757E-2</v>
      </c>
      <c r="AF2508" s="84">
        <v>2.5882244659905238</v>
      </c>
      <c r="AG2508" s="105">
        <v>8.4846651208898019E-2</v>
      </c>
      <c r="AH2508" s="84">
        <v>2.4589286164770372</v>
      </c>
      <c r="AI2508" s="105">
        <v>0.14189026297542343</v>
      </c>
      <c r="AJ2508" s="84">
        <v>4.5026506195937861</v>
      </c>
      <c r="AK2508" s="84">
        <v>4.3945193984317399</v>
      </c>
      <c r="AL2508" s="105">
        <v>2.4605926463912003E-2</v>
      </c>
      <c r="AM2508" s="84">
        <v>4.266004775477362</v>
      </c>
      <c r="AN2508" s="105">
        <v>5.5472475201330182E-2</v>
      </c>
      <c r="AO2508" s="84">
        <v>4.0548801432795587</v>
      </c>
      <c r="AP2508" s="105">
        <v>0.11042754914873359</v>
      </c>
      <c r="AQ2508" s="108">
        <v>100.00000000000001</v>
      </c>
      <c r="AR2508" s="108">
        <v>100.00000000000001</v>
      </c>
    </row>
    <row r="2509" spans="1:44" x14ac:dyDescent="0.25">
      <c r="A2509" s="80" t="s">
        <v>326</v>
      </c>
      <c r="B2509" s="80" t="s">
        <v>366</v>
      </c>
      <c r="C2509" s="80" t="s">
        <v>270</v>
      </c>
      <c r="D2509" s="81">
        <v>3847704.3027223255</v>
      </c>
      <c r="E2509" s="81">
        <v>4138820.3886630144</v>
      </c>
      <c r="F2509" s="105">
        <v>-7.0337936562337666E-2</v>
      </c>
      <c r="G2509" s="81">
        <v>4085127.6955167628</v>
      </c>
      <c r="H2509" s="105">
        <v>-5.8118964813510809E-2</v>
      </c>
      <c r="I2509" s="81">
        <v>3939077.5203022212</v>
      </c>
      <c r="J2509" s="105">
        <v>-2.3196603039405309E-2</v>
      </c>
      <c r="K2509" s="83">
        <v>1523273.376489389</v>
      </c>
      <c r="L2509" s="83">
        <v>1670049.1434337748</v>
      </c>
      <c r="M2509" s="105">
        <v>-8.7887094533398782E-2</v>
      </c>
      <c r="N2509" s="83">
        <v>1724318.0948177055</v>
      </c>
      <c r="O2509" s="105">
        <v>-0.11659375316685455</v>
      </c>
      <c r="P2509" s="83">
        <v>1711614.3312858157</v>
      </c>
      <c r="Q2509" s="105">
        <v>-0.11003702840869495</v>
      </c>
      <c r="R2509" s="83">
        <v>945616.97882001032</v>
      </c>
      <c r="S2509" s="83">
        <v>1050450.0494454394</v>
      </c>
      <c r="T2509" s="105">
        <v>-9.979824426756248E-2</v>
      </c>
      <c r="U2509" s="83">
        <v>1051849.9904504109</v>
      </c>
      <c r="V2509" s="105">
        <v>-0.10099635175630955</v>
      </c>
      <c r="W2509" s="83">
        <v>1076535.5687301329</v>
      </c>
      <c r="X2509" s="105">
        <v>-0.12161102123597496</v>
      </c>
      <c r="Y2509" s="81">
        <v>3737665.6761395829</v>
      </c>
      <c r="Z2509" s="82">
        <v>110038.62658274249</v>
      </c>
      <c r="AA2509" s="83">
        <v>896969.36531808821</v>
      </c>
      <c r="AB2509" s="83">
        <v>48647.613501922067</v>
      </c>
      <c r="AC2509" s="84">
        <v>2.5259446939130092</v>
      </c>
      <c r="AD2509" s="84">
        <v>2.4782626337289804</v>
      </c>
      <c r="AE2509" s="105">
        <v>1.9240115851758156E-2</v>
      </c>
      <c r="AF2509" s="84">
        <v>2.3691265015395211</v>
      </c>
      <c r="AG2509" s="105">
        <v>6.6192409848770645E-2</v>
      </c>
      <c r="AH2509" s="84">
        <v>2.3013814784683819</v>
      </c>
      <c r="AI2509" s="105">
        <v>9.7577571361215129E-2</v>
      </c>
      <c r="AJ2509" s="84">
        <v>4.0689881726993624</v>
      </c>
      <c r="AK2509" s="84">
        <v>3.9400449272652311</v>
      </c>
      <c r="AL2509" s="105">
        <v>3.2726338865285538E-2</v>
      </c>
      <c r="AM2509" s="84">
        <v>3.8837550340875864</v>
      </c>
      <c r="AN2509" s="105">
        <v>4.7694341426272012E-2</v>
      </c>
      <c r="AO2509" s="84">
        <v>3.6590314660468719</v>
      </c>
      <c r="AP2509" s="105">
        <v>0.11203967783731517</v>
      </c>
      <c r="AQ2509" s="80"/>
      <c r="AR2509" s="80"/>
    </row>
    <row r="2510" spans="1:44" x14ac:dyDescent="0.25">
      <c r="A2510" s="80" t="s">
        <v>326</v>
      </c>
      <c r="B2510" s="80" t="s">
        <v>366</v>
      </c>
      <c r="C2510" s="80" t="s">
        <v>271</v>
      </c>
      <c r="D2510" s="81">
        <v>2969554.2614420759</v>
      </c>
      <c r="E2510" s="81">
        <v>3078979.1125800069</v>
      </c>
      <c r="F2510" s="105">
        <v>-3.5539328828456805E-2</v>
      </c>
      <c r="G2510" s="81">
        <v>2581984.3256564485</v>
      </c>
      <c r="H2510" s="105">
        <v>0.15010545646402829</v>
      </c>
      <c r="I2510" s="81">
        <v>2187786.7889065179</v>
      </c>
      <c r="J2510" s="105">
        <v>0.35733256846582151</v>
      </c>
      <c r="K2510" s="83">
        <v>930319.10487922863</v>
      </c>
      <c r="L2510" s="83">
        <v>1001408.386252598</v>
      </c>
      <c r="M2510" s="105">
        <v>-7.0989301017734471E-2</v>
      </c>
      <c r="N2510" s="83">
        <v>878544.6356334422</v>
      </c>
      <c r="O2510" s="105">
        <v>5.8932087392983008E-2</v>
      </c>
      <c r="P2510" s="83">
        <v>804609.03157195286</v>
      </c>
      <c r="Q2510" s="105">
        <v>0.15623746238800953</v>
      </c>
      <c r="R2510" s="83">
        <v>600254.98054640135</v>
      </c>
      <c r="S2510" s="83">
        <v>633579.95275853516</v>
      </c>
      <c r="T2510" s="105">
        <v>-5.259789560424169E-2</v>
      </c>
      <c r="U2510" s="83">
        <v>544168.60211044119</v>
      </c>
      <c r="V2510" s="105">
        <v>0.10306801645379973</v>
      </c>
      <c r="W2510" s="83">
        <v>464660.18659050949</v>
      </c>
      <c r="X2510" s="105">
        <v>0.29181496041404409</v>
      </c>
      <c r="Y2510" s="81">
        <v>2880771.6853389125</v>
      </c>
      <c r="Z2510" s="82">
        <v>88782.576103163316</v>
      </c>
      <c r="AA2510" s="83">
        <v>569420.77169450233</v>
      </c>
      <c r="AB2510" s="83">
        <v>30834.208851898977</v>
      </c>
      <c r="AC2510" s="84">
        <v>3.1919738569999323</v>
      </c>
      <c r="AD2510" s="84">
        <v>3.0746488194511254</v>
      </c>
      <c r="AE2510" s="105">
        <v>3.8158841688382246E-2</v>
      </c>
      <c r="AF2510" s="84">
        <v>2.9389335736991939</v>
      </c>
      <c r="AG2510" s="105">
        <v>8.6099354393451011E-2</v>
      </c>
      <c r="AH2510" s="84">
        <v>2.719068147460725</v>
      </c>
      <c r="AI2510" s="105">
        <v>0.17392197763812689</v>
      </c>
      <c r="AJ2510" s="84">
        <v>4.9471547220465277</v>
      </c>
      <c r="AK2510" s="84">
        <v>4.8596536225214857</v>
      </c>
      <c r="AL2510" s="105">
        <v>1.8005624746489878E-2</v>
      </c>
      <c r="AM2510" s="84">
        <v>4.7448241512699854</v>
      </c>
      <c r="AN2510" s="105">
        <v>4.2642375001903321E-2</v>
      </c>
      <c r="AO2510" s="84">
        <v>4.7083586070922534</v>
      </c>
      <c r="AP2510" s="105">
        <v>5.0717486683060434E-2</v>
      </c>
      <c r="AQ2510" s="80"/>
      <c r="AR2510" s="80"/>
    </row>
    <row r="2511" spans="1:44" x14ac:dyDescent="0.25">
      <c r="A2511" s="80" t="s">
        <v>326</v>
      </c>
      <c r="B2511" s="80" t="s">
        <v>366</v>
      </c>
      <c r="C2511" s="80" t="s">
        <v>127</v>
      </c>
      <c r="D2511" s="81">
        <v>247294.84595159415</v>
      </c>
      <c r="E2511" s="81">
        <v>316234.50552594144</v>
      </c>
      <c r="F2511" s="105">
        <v>-0.21800169927595711</v>
      </c>
      <c r="G2511" s="81">
        <v>243093.29761987686</v>
      </c>
      <c r="H2511" s="105">
        <v>1.7283686439957799E-2</v>
      </c>
      <c r="I2511" s="81">
        <v>220665.81573462478</v>
      </c>
      <c r="J2511" s="105">
        <v>0.12067582886963221</v>
      </c>
      <c r="K2511" s="83">
        <v>62429.447526854732</v>
      </c>
      <c r="L2511" s="83">
        <v>84104.56363568145</v>
      </c>
      <c r="M2511" s="105">
        <v>-0.25771628995921725</v>
      </c>
      <c r="N2511" s="83">
        <v>67000.494162380986</v>
      </c>
      <c r="O2511" s="105">
        <v>-6.82240734590399E-2</v>
      </c>
      <c r="P2511" s="83">
        <v>65197.700937737056</v>
      </c>
      <c r="Q2511" s="105">
        <v>-4.2459371589283021E-2</v>
      </c>
      <c r="R2511" s="83">
        <v>23104.629528539132</v>
      </c>
      <c r="S2511" s="83">
        <v>30385.915372270978</v>
      </c>
      <c r="T2511" s="105">
        <v>-0.23962700331800663</v>
      </c>
      <c r="U2511" s="83">
        <v>23812.064571931318</v>
      </c>
      <c r="V2511" s="105">
        <v>-2.9709101504204791E-2</v>
      </c>
      <c r="W2511" s="83">
        <v>24209.361637889375</v>
      </c>
      <c r="X2511" s="105">
        <v>-4.5632434505057697E-2</v>
      </c>
      <c r="Y2511" s="81">
        <v>242653.86625386312</v>
      </c>
      <c r="Z2511" s="82">
        <v>4640.9796977310225</v>
      </c>
      <c r="AA2511" s="83">
        <v>21851.204041285211</v>
      </c>
      <c r="AB2511" s="83">
        <v>1253.4254872539191</v>
      </c>
      <c r="AC2511" s="84">
        <v>3.9611890822070381</v>
      </c>
      <c r="AD2511" s="84">
        <v>3.7600160069290061</v>
      </c>
      <c r="AE2511" s="105">
        <v>5.3503249695561861E-2</v>
      </c>
      <c r="AF2511" s="84">
        <v>3.6282314132000439</v>
      </c>
      <c r="AG2511" s="105">
        <v>9.1768586699195867E-2</v>
      </c>
      <c r="AH2511" s="84">
        <v>3.3845643720682377</v>
      </c>
      <c r="AI2511" s="105">
        <v>0.17036895941395169</v>
      </c>
      <c r="AJ2511" s="84">
        <v>10.7032595197483</v>
      </c>
      <c r="AK2511" s="84">
        <v>10.407272634429994</v>
      </c>
      <c r="AL2511" s="105">
        <v>2.8440389304216392E-2</v>
      </c>
      <c r="AM2511" s="84">
        <v>10.208829095248852</v>
      </c>
      <c r="AN2511" s="105">
        <v>4.843164871175621E-2</v>
      </c>
      <c r="AO2511" s="84">
        <v>9.1148960900012774</v>
      </c>
      <c r="AP2511" s="105">
        <v>0.1742601796074672</v>
      </c>
      <c r="AQ2511" s="80"/>
      <c r="AR2511" s="80"/>
    </row>
    <row r="2512" spans="1:44" x14ac:dyDescent="0.25">
      <c r="A2512" s="80" t="s">
        <v>326</v>
      </c>
      <c r="B2512" s="80" t="s">
        <v>366</v>
      </c>
      <c r="C2512" s="80" t="s">
        <v>282</v>
      </c>
      <c r="D2512" s="81">
        <v>78733.984524053332</v>
      </c>
      <c r="E2512" s="81">
        <v>124997.58478576265</v>
      </c>
      <c r="F2512" s="105">
        <v>-0.37011595336823488</v>
      </c>
      <c r="G2512" s="81">
        <v>82389.686776521208</v>
      </c>
      <c r="H2512" s="105">
        <v>-4.4370872077518934E-2</v>
      </c>
      <c r="I2512" s="81">
        <v>78646.716668862253</v>
      </c>
      <c r="J2512" s="105">
        <v>1.1096185433718234E-3</v>
      </c>
      <c r="K2512" s="83">
        <v>23200.96847952847</v>
      </c>
      <c r="L2512" s="83">
        <v>39106.558046325641</v>
      </c>
      <c r="M2512" s="105">
        <v>-0.4067243542107542</v>
      </c>
      <c r="N2512" s="83">
        <v>26669.653272078143</v>
      </c>
      <c r="O2512" s="105">
        <v>-0.1300611131746966</v>
      </c>
      <c r="P2512" s="83">
        <v>26432.815952133395</v>
      </c>
      <c r="Q2512" s="105">
        <v>-0.12226648414824232</v>
      </c>
      <c r="R2512" s="83">
        <v>12704.026442104474</v>
      </c>
      <c r="S2512" s="83">
        <v>18484.132232255455</v>
      </c>
      <c r="T2512" s="105">
        <v>-0.31270636443860184</v>
      </c>
      <c r="U2512" s="83">
        <v>13159.627723896136</v>
      </c>
      <c r="V2512" s="105">
        <v>-3.4621137569442809E-2</v>
      </c>
      <c r="W2512" s="83">
        <v>13376.097005227282</v>
      </c>
      <c r="X2512" s="105">
        <v>-5.0244145423001048E-2</v>
      </c>
      <c r="Y2512" s="81">
        <v>75988.410299856623</v>
      </c>
      <c r="Z2512" s="82">
        <v>2745.5742241967159</v>
      </c>
      <c r="AA2512" s="83">
        <v>11874.357659698113</v>
      </c>
      <c r="AB2512" s="83">
        <v>829.66878240636163</v>
      </c>
      <c r="AC2512" s="84">
        <v>3.3935645657863289</v>
      </c>
      <c r="AD2512" s="84">
        <v>3.1963330712380893</v>
      </c>
      <c r="AE2512" s="105">
        <v>6.170555137792403E-2</v>
      </c>
      <c r="AF2512" s="84">
        <v>3.0892672632823195</v>
      </c>
      <c r="AG2512" s="105">
        <v>9.8501449233853663E-2</v>
      </c>
      <c r="AH2512" s="84">
        <v>2.9753438608766416</v>
      </c>
      <c r="AI2512" s="105">
        <v>0.1405621415423442</v>
      </c>
      <c r="AJ2512" s="84">
        <v>6.1975614489519852</v>
      </c>
      <c r="AK2512" s="84">
        <v>6.7624264539526235</v>
      </c>
      <c r="AL2512" s="105">
        <v>-8.3529929507843437E-2</v>
      </c>
      <c r="AM2512" s="84">
        <v>6.2607916048348757</v>
      </c>
      <c r="AN2512" s="105">
        <v>-1.0099386766692763E-2</v>
      </c>
      <c r="AO2512" s="84">
        <v>5.8796461058952909</v>
      </c>
      <c r="AP2512" s="105">
        <v>5.4070489504110301E-2</v>
      </c>
      <c r="AQ2512" s="108">
        <v>1.1144934428737028</v>
      </c>
      <c r="AR2512" s="108">
        <v>0.8097014660398516</v>
      </c>
    </row>
    <row r="2513" spans="1:44" x14ac:dyDescent="0.25">
      <c r="A2513" s="80" t="s">
        <v>326</v>
      </c>
      <c r="B2513" s="80" t="s">
        <v>366</v>
      </c>
      <c r="C2513" s="80" t="s">
        <v>284</v>
      </c>
      <c r="D2513" s="80"/>
      <c r="E2513" s="81">
        <v>22.34925284385681</v>
      </c>
      <c r="F2513" s="105">
        <v>-1</v>
      </c>
      <c r="G2513" s="81">
        <v>204.34380218982696</v>
      </c>
      <c r="H2513" s="105">
        <v>-1</v>
      </c>
      <c r="I2513" s="80"/>
      <c r="J2513" s="80"/>
      <c r="K2513" s="80"/>
      <c r="L2513" s="83">
        <v>2.566038270568896</v>
      </c>
      <c r="M2513" s="105">
        <v>-1</v>
      </c>
      <c r="N2513" s="83">
        <v>23.333810831620667</v>
      </c>
      <c r="O2513" s="105">
        <v>-1</v>
      </c>
      <c r="P2513" s="80"/>
      <c r="Q2513" s="80"/>
      <c r="R2513" s="80"/>
      <c r="S2513" s="83">
        <v>0.74497509353530234</v>
      </c>
      <c r="T2513" s="105">
        <v>-1</v>
      </c>
      <c r="U2513" s="83">
        <v>6.8135565519332886</v>
      </c>
      <c r="V2513" s="105">
        <v>-1</v>
      </c>
      <c r="W2513" s="80"/>
      <c r="X2513" s="80"/>
      <c r="Y2513" s="80"/>
      <c r="Z2513" s="80"/>
      <c r="AA2513" s="80"/>
      <c r="AB2513" s="80"/>
      <c r="AC2513" s="80"/>
      <c r="AD2513" s="84">
        <v>8.7096334845005785</v>
      </c>
      <c r="AE2513" s="105">
        <v>-1</v>
      </c>
      <c r="AF2513" s="84">
        <v>8.7574123088763418</v>
      </c>
      <c r="AG2513" s="105">
        <v>-1</v>
      </c>
      <c r="AH2513" s="80"/>
      <c r="AI2513" s="80"/>
      <c r="AJ2513" s="80"/>
      <c r="AK2513" s="84">
        <v>30.000000050736919</v>
      </c>
      <c r="AL2513" s="105">
        <v>-1</v>
      </c>
      <c r="AM2513" s="84">
        <v>29.990769230769232</v>
      </c>
      <c r="AN2513" s="105">
        <v>-1</v>
      </c>
      <c r="AO2513" s="80"/>
      <c r="AP2513" s="80"/>
      <c r="AQ2513" s="80"/>
      <c r="AR2513" s="80"/>
    </row>
    <row r="2514" spans="1:44" x14ac:dyDescent="0.25">
      <c r="A2514" s="80" t="s">
        <v>326</v>
      </c>
      <c r="B2514" s="80" t="s">
        <v>366</v>
      </c>
      <c r="C2514" s="80" t="s">
        <v>285</v>
      </c>
      <c r="D2514" s="81">
        <v>2522628.7635770072</v>
      </c>
      <c r="E2514" s="81">
        <v>2548698.6507752235</v>
      </c>
      <c r="F2514" s="105">
        <v>-1.0228705221893043E-2</v>
      </c>
      <c r="G2514" s="81">
        <v>2154050.2626141333</v>
      </c>
      <c r="H2514" s="105">
        <v>0.17110951743325192</v>
      </c>
      <c r="I2514" s="81">
        <v>1756614.8779033497</v>
      </c>
      <c r="J2514" s="105">
        <v>0.43607389149974179</v>
      </c>
      <c r="K2514" s="83">
        <v>798075.33406215673</v>
      </c>
      <c r="L2514" s="83">
        <v>841018.22161934886</v>
      </c>
      <c r="M2514" s="105">
        <v>-5.106059114213627E-2</v>
      </c>
      <c r="N2514" s="83">
        <v>740094.79296521668</v>
      </c>
      <c r="O2514" s="105">
        <v>7.8342047056754599E-2</v>
      </c>
      <c r="P2514" s="83">
        <v>662746.64229000849</v>
      </c>
      <c r="Q2514" s="105">
        <v>0.2041937041046982</v>
      </c>
      <c r="R2514" s="83">
        <v>534704.85671480827</v>
      </c>
      <c r="S2514" s="83">
        <v>556023.78579421865</v>
      </c>
      <c r="T2514" s="105">
        <v>-3.8341757356582594E-2</v>
      </c>
      <c r="U2514" s="83">
        <v>475378.61042609951</v>
      </c>
      <c r="V2514" s="105">
        <v>0.12479788738397893</v>
      </c>
      <c r="W2514" s="83">
        <v>394873.52564114623</v>
      </c>
      <c r="X2514" s="105">
        <v>0.35411675383053703</v>
      </c>
      <c r="Y2514" s="81">
        <v>2447459.5887999088</v>
      </c>
      <c r="Z2514" s="82">
        <v>75169.174777098262</v>
      </c>
      <c r="AA2514" s="83">
        <v>508106.32934452087</v>
      </c>
      <c r="AB2514" s="83">
        <v>26598.527370287378</v>
      </c>
      <c r="AC2514" s="84">
        <v>3.1608905273853969</v>
      </c>
      <c r="AD2514" s="84">
        <v>3.0304915937110142</v>
      </c>
      <c r="AE2514" s="105">
        <v>4.3028970595064941E-2</v>
      </c>
      <c r="AF2514" s="84">
        <v>2.9105059015262795</v>
      </c>
      <c r="AG2514" s="105">
        <v>8.6027870868708695E-2</v>
      </c>
      <c r="AH2514" s="84">
        <v>2.6505073972667219</v>
      </c>
      <c r="AI2514" s="105">
        <v>0.19256053789738389</v>
      </c>
      <c r="AJ2514" s="84">
        <v>4.7177966160170559</v>
      </c>
      <c r="AK2514" s="84">
        <v>4.5837942834310379</v>
      </c>
      <c r="AL2514" s="105">
        <v>2.9233932480433062E-2</v>
      </c>
      <c r="AM2514" s="84">
        <v>4.5312309291395714</v>
      </c>
      <c r="AN2514" s="105">
        <v>4.1173290391737158E-2</v>
      </c>
      <c r="AO2514" s="84">
        <v>4.4485506468208476</v>
      </c>
      <c r="AP2514" s="105">
        <v>6.0524424823312897E-2</v>
      </c>
      <c r="AQ2514" s="108">
        <v>35.708255244623984</v>
      </c>
      <c r="AR2514" s="108">
        <v>34.07984927878416</v>
      </c>
    </row>
    <row r="2515" spans="1:44" x14ac:dyDescent="0.25">
      <c r="A2515" s="80" t="s">
        <v>326</v>
      </c>
      <c r="B2515" s="80" t="s">
        <v>366</v>
      </c>
      <c r="C2515" s="80" t="s">
        <v>286</v>
      </c>
      <c r="D2515" s="81">
        <v>4540.7837550628183</v>
      </c>
      <c r="E2515" s="81">
        <v>4812.2555514943597</v>
      </c>
      <c r="F2515" s="105">
        <v>-5.6412589382797994E-2</v>
      </c>
      <c r="G2515" s="81">
        <v>6215.6748556840421</v>
      </c>
      <c r="H2515" s="105">
        <v>-0.26946247020781466</v>
      </c>
      <c r="I2515" s="81">
        <v>5838.265708504915</v>
      </c>
      <c r="J2515" s="105">
        <v>-0.22223756475351664</v>
      </c>
      <c r="K2515" s="83">
        <v>986.63610872454774</v>
      </c>
      <c r="L2515" s="83">
        <v>1371.6885200738907</v>
      </c>
      <c r="M2515" s="105">
        <v>-0.28071417505819818</v>
      </c>
      <c r="N2515" s="83">
        <v>1774.5977697372437</v>
      </c>
      <c r="O2515" s="105">
        <v>-0.44402268190011629</v>
      </c>
      <c r="P2515" s="83">
        <v>1772.938857793808</v>
      </c>
      <c r="Q2515" s="105">
        <v>-0.44350246237352586</v>
      </c>
      <c r="R2515" s="83">
        <v>218.12186699091876</v>
      </c>
      <c r="S2515" s="83">
        <v>300.12544819216731</v>
      </c>
      <c r="T2515" s="105">
        <v>-0.2732310162140682</v>
      </c>
      <c r="U2515" s="83">
        <v>388.28199201850884</v>
      </c>
      <c r="V2515" s="105">
        <v>-0.43823851871935077</v>
      </c>
      <c r="W2515" s="83">
        <v>387.91902208528512</v>
      </c>
      <c r="X2515" s="105">
        <v>-0.43771288703918204</v>
      </c>
      <c r="Y2515" s="81">
        <v>4323.3398717713835</v>
      </c>
      <c r="Z2515" s="82">
        <v>217.44388329143433</v>
      </c>
      <c r="AA2515" s="83">
        <v>203.3077920666959</v>
      </c>
      <c r="AB2515" s="83">
        <v>14.814074924222867</v>
      </c>
      <c r="AC2515" s="84">
        <v>4.6022882346489604</v>
      </c>
      <c r="AD2515" s="84">
        <v>3.5082713612235605</v>
      </c>
      <c r="AE2515" s="105">
        <v>0.31183929655995757</v>
      </c>
      <c r="AF2515" s="84">
        <v>3.5025823663716018</v>
      </c>
      <c r="AG2515" s="105">
        <v>0.31397002361333959</v>
      </c>
      <c r="AH2515" s="84">
        <v>3.2929876193079091</v>
      </c>
      <c r="AI2515" s="105">
        <v>0.39760265348833246</v>
      </c>
      <c r="AJ2515" s="84">
        <v>20.817645739534534</v>
      </c>
      <c r="AK2515" s="84">
        <v>16.034146989138758</v>
      </c>
      <c r="AL2515" s="105">
        <v>0.29833197572880127</v>
      </c>
      <c r="AM2515" s="84">
        <v>16.008146098590505</v>
      </c>
      <c r="AN2515" s="105">
        <v>0.30044076380384227</v>
      </c>
      <c r="AO2515" s="84">
        <v>15.050217638518781</v>
      </c>
      <c r="AP2515" s="105">
        <v>0.38321227237637306</v>
      </c>
      <c r="AQ2515" s="108">
        <v>6.4275595235230326E-2</v>
      </c>
      <c r="AR2515" s="108">
        <v>1.3902174738282399E-2</v>
      </c>
    </row>
    <row r="2516" spans="1:44" x14ac:dyDescent="0.25">
      <c r="A2516" s="80" t="s">
        <v>326</v>
      </c>
      <c r="B2516" s="80" t="s">
        <v>366</v>
      </c>
      <c r="C2516" s="80" t="s">
        <v>287</v>
      </c>
      <c r="D2516" s="80"/>
      <c r="E2516" s="81">
        <v>216.70492351531982</v>
      </c>
      <c r="F2516" s="105">
        <v>-1</v>
      </c>
      <c r="G2516" s="81">
        <v>353.97277260780334</v>
      </c>
      <c r="H2516" s="105">
        <v>-1</v>
      </c>
      <c r="I2516" s="81">
        <v>352.5437552714348</v>
      </c>
      <c r="J2516" s="105">
        <v>-1</v>
      </c>
      <c r="K2516" s="80"/>
      <c r="L2516" s="83">
        <v>6.2229600009133872</v>
      </c>
      <c r="M2516" s="105">
        <v>-1</v>
      </c>
      <c r="N2516" s="83">
        <v>10.185586237722784</v>
      </c>
      <c r="O2516" s="105">
        <v>-1</v>
      </c>
      <c r="P2516" s="83">
        <v>10.127778477952688</v>
      </c>
      <c r="Q2516" s="105">
        <v>-1</v>
      </c>
      <c r="R2516" s="80"/>
      <c r="S2516" s="83">
        <v>5.7043986904701836</v>
      </c>
      <c r="T2516" s="105">
        <v>-1</v>
      </c>
      <c r="U2516" s="83">
        <v>9.3173036069272221</v>
      </c>
      <c r="V2516" s="105">
        <v>-1</v>
      </c>
      <c r="W2516" s="83">
        <v>9.2802564491196335</v>
      </c>
      <c r="X2516" s="105">
        <v>-1</v>
      </c>
      <c r="Y2516" s="80"/>
      <c r="Z2516" s="80"/>
      <c r="AA2516" s="80"/>
      <c r="AB2516" s="80"/>
      <c r="AC2516" s="80"/>
      <c r="AD2516" s="84">
        <v>34.82344792245371</v>
      </c>
      <c r="AE2516" s="105">
        <v>-1</v>
      </c>
      <c r="AF2516" s="84">
        <v>34.752321991722873</v>
      </c>
      <c r="AG2516" s="105">
        <v>-1</v>
      </c>
      <c r="AH2516" s="84">
        <v>34.809583961467219</v>
      </c>
      <c r="AI2516" s="105">
        <v>-1</v>
      </c>
      <c r="AJ2516" s="80"/>
      <c r="AK2516" s="84">
        <v>37.989091449261579</v>
      </c>
      <c r="AL2516" s="105">
        <v>-1</v>
      </c>
      <c r="AM2516" s="84">
        <v>37.990902469318691</v>
      </c>
      <c r="AN2516" s="105">
        <v>-1</v>
      </c>
      <c r="AO2516" s="84">
        <v>37.988579001486393</v>
      </c>
      <c r="AP2516" s="105">
        <v>-1</v>
      </c>
      <c r="AQ2516" s="80"/>
      <c r="AR2516" s="80"/>
    </row>
    <row r="2517" spans="1:44" x14ac:dyDescent="0.25">
      <c r="A2517" s="80" t="s">
        <v>326</v>
      </c>
      <c r="B2517" s="80" t="s">
        <v>366</v>
      </c>
      <c r="C2517" s="80" t="s">
        <v>288</v>
      </c>
      <c r="D2517" s="81">
        <v>25585.59830233574</v>
      </c>
      <c r="E2517" s="81">
        <v>27200.581084713936</v>
      </c>
      <c r="F2517" s="105">
        <v>-5.9373098587433379E-2</v>
      </c>
      <c r="G2517" s="81">
        <v>20370.016692494155</v>
      </c>
      <c r="H2517" s="105">
        <v>0.25604208816202872</v>
      </c>
      <c r="I2517" s="81">
        <v>16201.570440416335</v>
      </c>
      <c r="J2517" s="105">
        <v>0.57920483057062599</v>
      </c>
      <c r="K2517" s="83">
        <v>6881.7925747388254</v>
      </c>
      <c r="L2517" s="83">
        <v>7314.9763480172442</v>
      </c>
      <c r="M2517" s="105">
        <v>-5.9218752415492792E-2</v>
      </c>
      <c r="N2517" s="83">
        <v>5688.8969129769803</v>
      </c>
      <c r="O2517" s="105">
        <v>0.20968839478189927</v>
      </c>
      <c r="P2517" s="83">
        <v>4958.5068701226228</v>
      </c>
      <c r="Q2517" s="105">
        <v>0.38787597859446754</v>
      </c>
      <c r="R2517" s="83">
        <v>1374.1490492040548</v>
      </c>
      <c r="S2517" s="83">
        <v>1465.9726696088053</v>
      </c>
      <c r="T2517" s="105">
        <v>-6.2636652311706217E-2</v>
      </c>
      <c r="U2517" s="83">
        <v>1229.3142244967787</v>
      </c>
      <c r="V2517" s="105">
        <v>0.11781757814326471</v>
      </c>
      <c r="W2517" s="83">
        <v>1302.8241481706041</v>
      </c>
      <c r="X2517" s="105">
        <v>5.4746376273116765E-2</v>
      </c>
      <c r="Y2517" s="81">
        <v>25326.84114670991</v>
      </c>
      <c r="Z2517" s="82">
        <v>258.75715562583105</v>
      </c>
      <c r="AA2517" s="83">
        <v>1354.3030108589439</v>
      </c>
      <c r="AB2517" s="83">
        <v>19.846038345110777</v>
      </c>
      <c r="AC2517" s="84">
        <v>3.71786827697386</v>
      </c>
      <c r="AD2517" s="84">
        <v>3.7184783368556991</v>
      </c>
      <c r="AE2517" s="105">
        <v>-1.6406170120514987E-4</v>
      </c>
      <c r="AF2517" s="84">
        <v>3.5806619462602627</v>
      </c>
      <c r="AG2517" s="105">
        <v>3.8318705527870124E-2</v>
      </c>
      <c r="AH2517" s="84">
        <v>3.2674292614251583</v>
      </c>
      <c r="AI2517" s="105">
        <v>0.13785731212807747</v>
      </c>
      <c r="AJ2517" s="84">
        <v>18.619230801167912</v>
      </c>
      <c r="AK2517" s="84">
        <v>18.554630416113017</v>
      </c>
      <c r="AL2517" s="105">
        <v>3.481631463744785E-3</v>
      </c>
      <c r="AM2517" s="84">
        <v>16.570227763233316</v>
      </c>
      <c r="AN2517" s="105">
        <v>0.12365569545646238</v>
      </c>
      <c r="AO2517" s="84">
        <v>12.435730841469441</v>
      </c>
      <c r="AP2517" s="105">
        <v>0.49723655477315004</v>
      </c>
      <c r="AQ2517" s="108">
        <v>0.36216865832875966</v>
      </c>
      <c r="AR2517" s="108">
        <v>8.7582508173170662E-2</v>
      </c>
    </row>
    <row r="2518" spans="1:44" x14ac:dyDescent="0.25">
      <c r="A2518" s="80" t="s">
        <v>326</v>
      </c>
      <c r="B2518" s="80" t="s">
        <v>366</v>
      </c>
      <c r="C2518" s="80" t="s">
        <v>290</v>
      </c>
      <c r="D2518" s="81">
        <v>446925.4978650689</v>
      </c>
      <c r="E2518" s="81">
        <v>530280.4618047832</v>
      </c>
      <c r="F2518" s="105">
        <v>-0.15719033595169588</v>
      </c>
      <c r="G2518" s="81">
        <v>427934.06304231525</v>
      </c>
      <c r="H2518" s="105">
        <v>4.437934827561444E-2</v>
      </c>
      <c r="I2518" s="81">
        <v>431171.91100316832</v>
      </c>
      <c r="J2518" s="105">
        <v>3.6536672403469292E-2</v>
      </c>
      <c r="K2518" s="83">
        <v>132243.77081707184</v>
      </c>
      <c r="L2518" s="83">
        <v>160390.16463324914</v>
      </c>
      <c r="M2518" s="105">
        <v>-0.17548703114394401</v>
      </c>
      <c r="N2518" s="83">
        <v>138449.84266822552</v>
      </c>
      <c r="O2518" s="105">
        <v>-4.482541642192843E-2</v>
      </c>
      <c r="P2518" s="83">
        <v>141862.38928194431</v>
      </c>
      <c r="Q2518" s="105">
        <v>-6.7802456405523778E-2</v>
      </c>
      <c r="R2518" s="83">
        <v>65550.123831593155</v>
      </c>
      <c r="S2518" s="83">
        <v>77556.16696431661</v>
      </c>
      <c r="T2518" s="105">
        <v>-0.15480449334541513</v>
      </c>
      <c r="U2518" s="83">
        <v>68789.99168434173</v>
      </c>
      <c r="V2518" s="105">
        <v>-4.7097953836299819E-2</v>
      </c>
      <c r="W2518" s="83">
        <v>69786.660949363344</v>
      </c>
      <c r="X2518" s="105">
        <v>-6.0706975518490379E-2</v>
      </c>
      <c r="Y2518" s="81">
        <v>433312.09653900383</v>
      </c>
      <c r="Z2518" s="82">
        <v>13613.401326065057</v>
      </c>
      <c r="AA2518" s="83">
        <v>61314.442349981568</v>
      </c>
      <c r="AB2518" s="83">
        <v>4235.6814816115884</v>
      </c>
      <c r="AC2518" s="84">
        <v>3.379558032138128</v>
      </c>
      <c r="AD2518" s="84">
        <v>3.3061906446528782</v>
      </c>
      <c r="AE2518" s="105">
        <v>2.2190912554878636E-2</v>
      </c>
      <c r="AF2518" s="84">
        <v>3.0908959865544641</v>
      </c>
      <c r="AG2518" s="105">
        <v>9.3391057751330608E-2</v>
      </c>
      <c r="AH2518" s="84">
        <v>3.0393673276306941</v>
      </c>
      <c r="AI2518" s="105">
        <v>0.11192813103397604</v>
      </c>
      <c r="AJ2518" s="84">
        <v>6.818072518265244</v>
      </c>
      <c r="AK2518" s="84">
        <v>6.8373732555499274</v>
      </c>
      <c r="AL2518" s="105">
        <v>-2.8228292596161695E-3</v>
      </c>
      <c r="AM2518" s="84">
        <v>6.2208767956534503</v>
      </c>
      <c r="AN2518" s="105">
        <v>9.5998641707396706E-2</v>
      </c>
      <c r="AO2518" s="84">
        <v>6.1784287303274663</v>
      </c>
      <c r="AP2518" s="105">
        <v>0.10352855327083713</v>
      </c>
      <c r="AQ2518" s="108">
        <v>6.3263092784478037</v>
      </c>
      <c r="AR2518" s="108">
        <v>4.1778904985294201</v>
      </c>
    </row>
    <row r="2519" spans="1:44" x14ac:dyDescent="0.25">
      <c r="A2519" s="80" t="s">
        <v>326</v>
      </c>
      <c r="B2519" s="80" t="s">
        <v>366</v>
      </c>
      <c r="C2519" s="80" t="s">
        <v>291</v>
      </c>
      <c r="D2519" s="81">
        <v>138311.97141025902</v>
      </c>
      <c r="E2519" s="81">
        <v>158755.76588609457</v>
      </c>
      <c r="F2519" s="105">
        <v>-0.12877513053921916</v>
      </c>
      <c r="G2519" s="81">
        <v>133350.59779358149</v>
      </c>
      <c r="H2519" s="105">
        <v>3.7205484630503383E-2</v>
      </c>
      <c r="I2519" s="81">
        <v>119304.25825716474</v>
      </c>
      <c r="J2519" s="105">
        <v>0.15932133044339841</v>
      </c>
      <c r="K2519" s="83">
        <v>31324.24410247567</v>
      </c>
      <c r="L2519" s="83">
        <v>36235.565448119945</v>
      </c>
      <c r="M2519" s="105">
        <v>-0.13553869754498604</v>
      </c>
      <c r="N2519" s="83">
        <v>32772.784901907376</v>
      </c>
      <c r="O2519" s="105">
        <v>-4.4199502842597958E-2</v>
      </c>
      <c r="P2519" s="83">
        <v>31929.129356439746</v>
      </c>
      <c r="Q2519" s="105">
        <v>-1.894462098266006E-2</v>
      </c>
      <c r="R2519" s="83">
        <v>8792.9982697714331</v>
      </c>
      <c r="S2519" s="83">
        <v>10100.538963353607</v>
      </c>
      <c r="T2519" s="105">
        <v>-0.12945256667254523</v>
      </c>
      <c r="U2519" s="83">
        <v>8992.5550731947151</v>
      </c>
      <c r="V2519" s="105">
        <v>-2.2191335143237213E-2</v>
      </c>
      <c r="W2519" s="83">
        <v>9092.8805045249646</v>
      </c>
      <c r="X2519" s="105">
        <v>-3.2979893951569986E-2</v>
      </c>
      <c r="Y2519" s="81">
        <v>136892.76697564198</v>
      </c>
      <c r="Z2519" s="82">
        <v>1419.2044346170414</v>
      </c>
      <c r="AA2519" s="83">
        <v>8403.9016781932096</v>
      </c>
      <c r="AB2519" s="83">
        <v>389.09659157822381</v>
      </c>
      <c r="AC2519" s="84">
        <v>4.4154927077498964</v>
      </c>
      <c r="AD2519" s="84">
        <v>4.3812139792158673</v>
      </c>
      <c r="AE2519" s="105">
        <v>7.8240251895124752E-3</v>
      </c>
      <c r="AF2519" s="84">
        <v>4.068943124385517</v>
      </c>
      <c r="AG2519" s="105">
        <v>8.5169434118525469E-2</v>
      </c>
      <c r="AH2519" s="84">
        <v>3.7365333994959813</v>
      </c>
      <c r="AI2519" s="105">
        <v>0.18170834719301573</v>
      </c>
      <c r="AJ2519" s="84">
        <v>15.729784900077584</v>
      </c>
      <c r="AK2519" s="84">
        <v>15.717553930744312</v>
      </c>
      <c r="AL2519" s="105">
        <v>7.7817256980093293E-4</v>
      </c>
      <c r="AM2519" s="84">
        <v>14.82899984578099</v>
      </c>
      <c r="AN2519" s="105">
        <v>6.0744828623953202E-2</v>
      </c>
      <c r="AO2519" s="84">
        <v>13.120623129028736</v>
      </c>
      <c r="AP2519" s="105">
        <v>0.19885959267256184</v>
      </c>
      <c r="AQ2519" s="108">
        <v>1.9578303592723214</v>
      </c>
      <c r="AR2519" s="108">
        <v>0.56042890199938844</v>
      </c>
    </row>
    <row r="2520" spans="1:44" x14ac:dyDescent="0.25">
      <c r="A2520" s="80" t="s">
        <v>326</v>
      </c>
      <c r="B2520" s="80" t="s">
        <v>366</v>
      </c>
      <c r="C2520" s="80" t="s">
        <v>292</v>
      </c>
      <c r="D2520" s="81">
        <v>3847704.3027223255</v>
      </c>
      <c r="E2520" s="81">
        <v>4138820.3886630144</v>
      </c>
      <c r="F2520" s="105">
        <v>-7.0337936562337666E-2</v>
      </c>
      <c r="G2520" s="81">
        <v>4085127.6955167628</v>
      </c>
      <c r="H2520" s="105">
        <v>-5.8118964813510809E-2</v>
      </c>
      <c r="I2520" s="81">
        <v>3939077.5203022212</v>
      </c>
      <c r="J2520" s="105">
        <v>-2.3196603039405309E-2</v>
      </c>
      <c r="K2520" s="83">
        <v>1523273.376489389</v>
      </c>
      <c r="L2520" s="83">
        <v>1670049.1434337748</v>
      </c>
      <c r="M2520" s="105">
        <v>-8.7887094533398782E-2</v>
      </c>
      <c r="N2520" s="83">
        <v>1724318.0948177055</v>
      </c>
      <c r="O2520" s="105">
        <v>-0.11659375316685455</v>
      </c>
      <c r="P2520" s="83">
        <v>1711614.3312858157</v>
      </c>
      <c r="Q2520" s="105">
        <v>-0.11003702840869495</v>
      </c>
      <c r="R2520" s="83">
        <v>945616.9788200102</v>
      </c>
      <c r="S2520" s="83">
        <v>1050450.0494454394</v>
      </c>
      <c r="T2520" s="105">
        <v>-9.9798244267562591E-2</v>
      </c>
      <c r="U2520" s="83">
        <v>1051849.9904504109</v>
      </c>
      <c r="V2520" s="105">
        <v>-0.10099635175630967</v>
      </c>
      <c r="W2520" s="83">
        <v>1076535.5687301329</v>
      </c>
      <c r="X2520" s="105">
        <v>-0.12161102123597506</v>
      </c>
      <c r="Y2520" s="81">
        <v>3737665.6761395829</v>
      </c>
      <c r="Z2520" s="82">
        <v>110038.62658274249</v>
      </c>
      <c r="AA2520" s="83">
        <v>896969.36531808809</v>
      </c>
      <c r="AB2520" s="83">
        <v>48647.613501922075</v>
      </c>
      <c r="AC2520" s="84">
        <v>2.5259446939130092</v>
      </c>
      <c r="AD2520" s="84">
        <v>2.4782626337289804</v>
      </c>
      <c r="AE2520" s="105">
        <v>1.9240115851758156E-2</v>
      </c>
      <c r="AF2520" s="84">
        <v>2.3691265015395211</v>
      </c>
      <c r="AG2520" s="105">
        <v>6.6192409848770645E-2</v>
      </c>
      <c r="AH2520" s="84">
        <v>2.3013814784683819</v>
      </c>
      <c r="AI2520" s="105">
        <v>9.7577571361215129E-2</v>
      </c>
      <c r="AJ2520" s="84">
        <v>4.0689881726993633</v>
      </c>
      <c r="AK2520" s="84">
        <v>3.9400449272652311</v>
      </c>
      <c r="AL2520" s="105">
        <v>3.2726338865285767E-2</v>
      </c>
      <c r="AM2520" s="84">
        <v>3.8837550340875864</v>
      </c>
      <c r="AN2520" s="105">
        <v>4.7694341426272241E-2</v>
      </c>
      <c r="AO2520" s="84">
        <v>3.6590314660468719</v>
      </c>
      <c r="AP2520" s="105">
        <v>0.1120396778373154</v>
      </c>
      <c r="AQ2520" s="108">
        <v>54.464933299430577</v>
      </c>
      <c r="AR2520" s="108">
        <v>60.269667853107975</v>
      </c>
    </row>
    <row r="2521" spans="1:44" x14ac:dyDescent="0.25">
      <c r="A2521" s="80" t="s">
        <v>326</v>
      </c>
      <c r="B2521" s="80" t="s">
        <v>366</v>
      </c>
      <c r="C2521" s="80" t="s">
        <v>293</v>
      </c>
      <c r="D2521" s="81">
        <v>122.50795988321305</v>
      </c>
      <c r="E2521" s="81">
        <v>229.26404151678085</v>
      </c>
      <c r="F2521" s="105">
        <v>-0.46564686257506216</v>
      </c>
      <c r="G2521" s="81">
        <v>209.00492679834366</v>
      </c>
      <c r="H2521" s="105">
        <v>-0.41385132991906148</v>
      </c>
      <c r="I2521" s="81">
        <v>322.46090440511705</v>
      </c>
      <c r="J2521" s="105">
        <v>-0.62008430104350654</v>
      </c>
      <c r="K2521" s="83">
        <v>35.806261387216324</v>
      </c>
      <c r="L2521" s="83">
        <v>66.9862748732521</v>
      </c>
      <c r="M2521" s="105">
        <v>-0.46546868810115138</v>
      </c>
      <c r="N2521" s="83">
        <v>61.041908611894087</v>
      </c>
      <c r="O2521" s="105">
        <v>-0.41341510772748952</v>
      </c>
      <c r="P2521" s="83">
        <v>94.182122769534885</v>
      </c>
      <c r="Q2521" s="105">
        <v>-0.61981891749419582</v>
      </c>
      <c r="R2521" s="83">
        <v>15.333900468261731</v>
      </c>
      <c r="S2521" s="83">
        <v>28.696685076938948</v>
      </c>
      <c r="T2521" s="105">
        <v>-0.46565603563094937</v>
      </c>
      <c r="U2521" s="83">
        <v>26.15469816631721</v>
      </c>
      <c r="V2521" s="105">
        <v>-0.41372290474339407</v>
      </c>
      <c r="W2521" s="83">
        <v>40.360701432119356</v>
      </c>
      <c r="X2521" s="105">
        <v>-0.62007844452230221</v>
      </c>
      <c r="Y2521" s="81">
        <v>122.50795988321305</v>
      </c>
      <c r="Z2521" s="80"/>
      <c r="AA2521" s="83">
        <v>15.333900468261731</v>
      </c>
      <c r="AB2521" s="80"/>
      <c r="AC2521" s="84">
        <v>3.4214116508391257</v>
      </c>
      <c r="AD2521" s="84">
        <v>3.4225524848274098</v>
      </c>
      <c r="AE2521" s="105">
        <v>-3.3332841303138061E-4</v>
      </c>
      <c r="AF2521" s="84">
        <v>3.4239579258112975</v>
      </c>
      <c r="AG2521" s="105">
        <v>-7.4366421181081693E-4</v>
      </c>
      <c r="AH2521" s="84">
        <v>3.423801618850574</v>
      </c>
      <c r="AI2521" s="105">
        <v>-6.9804511987194462E-4</v>
      </c>
      <c r="AJ2521" s="84">
        <v>7.9893540548786861</v>
      </c>
      <c r="AK2521" s="84">
        <v>7.9892169043950165</v>
      </c>
      <c r="AL2521" s="105">
        <v>1.7166949565999407E-5</v>
      </c>
      <c r="AM2521" s="84">
        <v>7.9911045223800885</v>
      </c>
      <c r="AN2521" s="105">
        <v>-2.1905200920598573E-4</v>
      </c>
      <c r="AO2521" s="84">
        <v>7.9894772133097813</v>
      </c>
      <c r="AP2521" s="105">
        <v>-1.5415080086849215E-5</v>
      </c>
      <c r="AQ2521" s="108">
        <v>1.734121787624811E-3</v>
      </c>
      <c r="AR2521" s="108">
        <v>9.7731862774712167E-4</v>
      </c>
    </row>
    <row r="2522" spans="1:44" x14ac:dyDescent="0.25">
      <c r="A2522" s="80" t="s">
        <v>326</v>
      </c>
      <c r="B2522" s="80" t="s">
        <v>367</v>
      </c>
      <c r="C2522" s="80" t="s">
        <v>281</v>
      </c>
      <c r="D2522" s="81">
        <v>1594179924.1244409</v>
      </c>
      <c r="E2522" s="81">
        <v>1564356645.3346066</v>
      </c>
      <c r="F2522" s="105">
        <v>1.9064245278579195E-2</v>
      </c>
      <c r="G2522" s="81">
        <v>1471853892.9414401</v>
      </c>
      <c r="H2522" s="105">
        <v>8.3110172667028248E-2</v>
      </c>
      <c r="I2522" s="81">
        <v>1401780335.1226089</v>
      </c>
      <c r="J2522" s="105">
        <v>0.13725373668122079</v>
      </c>
      <c r="K2522" s="83">
        <v>549035932.26229465</v>
      </c>
      <c r="L2522" s="83">
        <v>575139116.94919574</v>
      </c>
      <c r="M2522" s="105">
        <v>-4.5385862163861285E-2</v>
      </c>
      <c r="N2522" s="83">
        <v>550394935.15398622</v>
      </c>
      <c r="O2522" s="105">
        <v>-2.4691413472243376E-3</v>
      </c>
      <c r="P2522" s="83">
        <v>517721439.1499154</v>
      </c>
      <c r="Q2522" s="105">
        <v>6.04852160725598E-2</v>
      </c>
      <c r="R2522" s="83">
        <v>808807695.42055166</v>
      </c>
      <c r="S2522" s="83">
        <v>868458869.16674209</v>
      </c>
      <c r="T2522" s="105">
        <v>-6.8686239341908942E-2</v>
      </c>
      <c r="U2522" s="83">
        <v>843411288.21152008</v>
      </c>
      <c r="V2522" s="105">
        <v>-4.1028135708672357E-2</v>
      </c>
      <c r="W2522" s="83">
        <v>786953405.72595084</v>
      </c>
      <c r="X2522" s="105">
        <v>2.7770754323682756E-2</v>
      </c>
      <c r="Y2522" s="80"/>
      <c r="Z2522" s="80"/>
      <c r="AA2522" s="80"/>
      <c r="AB2522" s="80"/>
      <c r="AC2522" s="84">
        <v>2.9035985268862925</v>
      </c>
      <c r="AD2522" s="84">
        <v>2.7199621782512011</v>
      </c>
      <c r="AE2522" s="105">
        <v>6.7514302258849898E-2</v>
      </c>
      <c r="AF2522" s="84">
        <v>2.6741777566133553</v>
      </c>
      <c r="AG2522" s="105">
        <v>8.5791144476304856E-2</v>
      </c>
      <c r="AH2522" s="84">
        <v>2.7075956858659249</v>
      </c>
      <c r="AI2522" s="105">
        <v>7.2389996055738023E-2</v>
      </c>
      <c r="AJ2522" s="84">
        <v>1.9710246739127812</v>
      </c>
      <c r="AK2522" s="84">
        <v>1.8013019394177594</v>
      </c>
      <c r="AL2522" s="105">
        <v>9.4222257124689415E-2</v>
      </c>
      <c r="AM2522" s="84">
        <v>1.745119982994954</v>
      </c>
      <c r="AN2522" s="105">
        <v>0.12944937489635089</v>
      </c>
      <c r="AO2522" s="84">
        <v>1.7812748822523881</v>
      </c>
      <c r="AP2522" s="105">
        <v>0.10652471078492849</v>
      </c>
      <c r="AQ2522" s="80"/>
      <c r="AR2522" s="80"/>
    </row>
    <row r="2523" spans="1:44" x14ac:dyDescent="0.25">
      <c r="A2523" s="80" t="s">
        <v>326</v>
      </c>
      <c r="B2523" s="80" t="s">
        <v>367</v>
      </c>
      <c r="C2523" s="80" t="s">
        <v>313</v>
      </c>
      <c r="D2523" s="81">
        <v>758130683.33662891</v>
      </c>
      <c r="E2523" s="81">
        <v>780619842.634233</v>
      </c>
      <c r="F2523" s="105">
        <v>-2.8809361573123114E-2</v>
      </c>
      <c r="G2523" s="81">
        <v>734844222.08966184</v>
      </c>
      <c r="H2523" s="105">
        <v>3.1688976448297886E-2</v>
      </c>
      <c r="I2523" s="81">
        <v>689890633.40419698</v>
      </c>
      <c r="J2523" s="105">
        <v>9.8914301235991819E-2</v>
      </c>
      <c r="K2523" s="83">
        <v>303291515.71949327</v>
      </c>
      <c r="L2523" s="83">
        <v>323999099.04341161</v>
      </c>
      <c r="M2523" s="105">
        <v>-6.3912471932966078E-2</v>
      </c>
      <c r="N2523" s="83">
        <v>309777171.69574457</v>
      </c>
      <c r="O2523" s="105">
        <v>-2.0936520082316955E-2</v>
      </c>
      <c r="P2523" s="83">
        <v>294552656.78795213</v>
      </c>
      <c r="Q2523" s="105">
        <v>2.9668240058796116E-2</v>
      </c>
      <c r="R2523" s="83">
        <v>353205957.8087374</v>
      </c>
      <c r="S2523" s="83">
        <v>389784210.39960563</v>
      </c>
      <c r="T2523" s="105">
        <v>-9.3842314837146223E-2</v>
      </c>
      <c r="U2523" s="83">
        <v>377667156.7997362</v>
      </c>
      <c r="V2523" s="105">
        <v>-6.4769198355179539E-2</v>
      </c>
      <c r="W2523" s="83">
        <v>347112288.28805834</v>
      </c>
      <c r="X2523" s="105">
        <v>1.7555326406716257E-2</v>
      </c>
      <c r="Y2523" s="80"/>
      <c r="Z2523" s="80"/>
      <c r="AA2523" s="80"/>
      <c r="AB2523" s="80"/>
      <c r="AC2523" s="84">
        <v>2.4996765291575285</v>
      </c>
      <c r="AD2523" s="84">
        <v>2.4093272016464473</v>
      </c>
      <c r="AE2523" s="105">
        <v>3.7499816317742019E-2</v>
      </c>
      <c r="AF2523" s="84">
        <v>2.3721703509237524</v>
      </c>
      <c r="AG2523" s="105">
        <v>5.3750852329860543E-2</v>
      </c>
      <c r="AH2523" s="84">
        <v>2.3421640155187866</v>
      </c>
      <c r="AI2523" s="105">
        <v>6.7250846907001519E-2</v>
      </c>
      <c r="AJ2523" s="84">
        <v>2.14642665723991</v>
      </c>
      <c r="AK2523" s="84">
        <v>2.0026974459379558</v>
      </c>
      <c r="AL2523" s="105">
        <v>7.1767810756176956E-2</v>
      </c>
      <c r="AM2523" s="84">
        <v>1.9457456356982723</v>
      </c>
      <c r="AN2523" s="105">
        <v>0.10313836395661195</v>
      </c>
      <c r="AO2523" s="84">
        <v>1.9875142905677741</v>
      </c>
      <c r="AP2523" s="105">
        <v>7.9955332862909567E-2</v>
      </c>
      <c r="AQ2523" s="80"/>
      <c r="AR2523" s="80"/>
    </row>
    <row r="2524" spans="1:44" x14ac:dyDescent="0.25">
      <c r="A2524" s="80" t="s">
        <v>326</v>
      </c>
      <c r="B2524" s="80" t="s">
        <v>367</v>
      </c>
      <c r="C2524" s="80" t="s">
        <v>328</v>
      </c>
      <c r="D2524" s="81">
        <v>26328412.798912607</v>
      </c>
      <c r="E2524" s="81">
        <v>28815738.89783328</v>
      </c>
      <c r="F2524" s="105">
        <v>-8.6318317490991031E-2</v>
      </c>
      <c r="G2524" s="81">
        <v>26859646.37934158</v>
      </c>
      <c r="H2524" s="105">
        <v>-1.9778130096215926E-2</v>
      </c>
      <c r="I2524" s="81">
        <v>24585146.111435164</v>
      </c>
      <c r="J2524" s="105">
        <v>7.0907314505103E-2</v>
      </c>
      <c r="K2524" s="83">
        <v>9843832.1068081148</v>
      </c>
      <c r="L2524" s="83">
        <v>11115048.043569386</v>
      </c>
      <c r="M2524" s="105">
        <v>-0.11436891066761817</v>
      </c>
      <c r="N2524" s="83">
        <v>10418489.381131709</v>
      </c>
      <c r="O2524" s="105">
        <v>-5.515744685254665E-2</v>
      </c>
      <c r="P2524" s="83">
        <v>9932120.2284196112</v>
      </c>
      <c r="Q2524" s="105">
        <v>-8.8891515186123298E-3</v>
      </c>
      <c r="R2524" s="83">
        <v>6150121.1983632091</v>
      </c>
      <c r="S2524" s="83">
        <v>7149002.1619125279</v>
      </c>
      <c r="T2524" s="105">
        <v>-0.13972313071480374</v>
      </c>
      <c r="U2524" s="83">
        <v>6548902.7675630944</v>
      </c>
      <c r="V2524" s="105">
        <v>-6.0892882877275553E-2</v>
      </c>
      <c r="W2524" s="83">
        <v>6154038.2024191497</v>
      </c>
      <c r="X2524" s="105">
        <v>-6.3649329547560711E-4</v>
      </c>
      <c r="Y2524" s="80"/>
      <c r="Z2524" s="80"/>
      <c r="AA2524" s="80"/>
      <c r="AB2524" s="80"/>
      <c r="AC2524" s="84">
        <v>2.6746101023709614</v>
      </c>
      <c r="AD2524" s="84">
        <v>2.5924979167773037</v>
      </c>
      <c r="AE2524" s="105">
        <v>3.1672999643421199E-2</v>
      </c>
      <c r="AF2524" s="84">
        <v>2.5780749393463362</v>
      </c>
      <c r="AG2524" s="105">
        <v>3.7444669102249369E-2</v>
      </c>
      <c r="AH2524" s="84">
        <v>2.4753170064421508</v>
      </c>
      <c r="AI2524" s="105">
        <v>8.0512150730649532E-2</v>
      </c>
      <c r="AJ2524" s="84">
        <v>4.2809583664659554</v>
      </c>
      <c r="AK2524" s="84">
        <v>4.0307357929409813</v>
      </c>
      <c r="AL2524" s="105">
        <v>6.2078634368243228E-2</v>
      </c>
      <c r="AM2524" s="84">
        <v>4.1013964220660277</v>
      </c>
      <c r="AN2524" s="105">
        <v>4.3780684898894889E-2</v>
      </c>
      <c r="AO2524" s="84">
        <v>3.9949615687745901</v>
      </c>
      <c r="AP2524" s="105">
        <v>7.1589373957129623E-2</v>
      </c>
      <c r="AQ2524" s="108">
        <v>100</v>
      </c>
      <c r="AR2524" s="108">
        <v>99.999999999999986</v>
      </c>
    </row>
    <row r="2525" spans="1:44" x14ac:dyDescent="0.25">
      <c r="A2525" s="80" t="s">
        <v>326</v>
      </c>
      <c r="B2525" s="80" t="s">
        <v>367</v>
      </c>
      <c r="C2525" s="80" t="s">
        <v>270</v>
      </c>
      <c r="D2525" s="81">
        <v>11321116.754363172</v>
      </c>
      <c r="E2525" s="81">
        <v>12554034.264764261</v>
      </c>
      <c r="F2525" s="105">
        <v>-9.8208869308374511E-2</v>
      </c>
      <c r="G2525" s="81">
        <v>12737361.022543978</v>
      </c>
      <c r="H2525" s="105">
        <v>-0.1111882018319322</v>
      </c>
      <c r="I2525" s="81">
        <v>12241456.203295479</v>
      </c>
      <c r="J2525" s="105">
        <v>-7.5182186959468558E-2</v>
      </c>
      <c r="K2525" s="83">
        <v>4982452.2591460943</v>
      </c>
      <c r="L2525" s="83">
        <v>5670470.874639499</v>
      </c>
      <c r="M2525" s="105">
        <v>-0.12133359481140894</v>
      </c>
      <c r="N2525" s="83">
        <v>5667384.7778204158</v>
      </c>
      <c r="O2525" s="105">
        <v>-0.12085512904555872</v>
      </c>
      <c r="P2525" s="83">
        <v>5722151.4368070262</v>
      </c>
      <c r="Q2525" s="105">
        <v>-0.12926941655247168</v>
      </c>
      <c r="R2525" s="83">
        <v>3097258.5036197295</v>
      </c>
      <c r="S2525" s="83">
        <v>3508267.3520629066</v>
      </c>
      <c r="T2525" s="105">
        <v>-0.1171543691507714</v>
      </c>
      <c r="U2525" s="83">
        <v>3405587.2213299433</v>
      </c>
      <c r="V2525" s="105">
        <v>-9.0536138901121971E-2</v>
      </c>
      <c r="W2525" s="83">
        <v>3394088.2580999047</v>
      </c>
      <c r="X2525" s="105">
        <v>-8.745493101771841E-2</v>
      </c>
      <c r="Y2525" s="80"/>
      <c r="Z2525" s="80"/>
      <c r="AA2525" s="80"/>
      <c r="AB2525" s="80"/>
      <c r="AC2525" s="84">
        <v>2.2721977382886984</v>
      </c>
      <c r="AD2525" s="84">
        <v>2.2139315309616832</v>
      </c>
      <c r="AE2525" s="105">
        <v>2.6317980710860424E-2</v>
      </c>
      <c r="AF2525" s="84">
        <v>2.2474847785864576</v>
      </c>
      <c r="AG2525" s="105">
        <v>1.0995829621495335E-2</v>
      </c>
      <c r="AH2525" s="84">
        <v>2.1393100721791174</v>
      </c>
      <c r="AI2525" s="105">
        <v>6.2117066542962909E-2</v>
      </c>
      <c r="AJ2525" s="84">
        <v>3.6552056410959293</v>
      </c>
      <c r="AK2525" s="84">
        <v>3.5784143581253365</v>
      </c>
      <c r="AL2525" s="105">
        <v>2.1459583850659006E-2</v>
      </c>
      <c r="AM2525" s="84">
        <v>3.7401364859390704</v>
      </c>
      <c r="AN2525" s="105">
        <v>-2.2707953349412811E-2</v>
      </c>
      <c r="AO2525" s="84">
        <v>3.6066994351374206</v>
      </c>
      <c r="AP2525" s="105">
        <v>1.3448918278564698E-2</v>
      </c>
      <c r="AQ2525" s="80"/>
      <c r="AR2525" s="80"/>
    </row>
    <row r="2526" spans="1:44" x14ac:dyDescent="0.25">
      <c r="A2526" s="80" t="s">
        <v>326</v>
      </c>
      <c r="B2526" s="80" t="s">
        <v>367</v>
      </c>
      <c r="C2526" s="80" t="s">
        <v>271</v>
      </c>
      <c r="D2526" s="81">
        <v>12276581.840614006</v>
      </c>
      <c r="E2526" s="81">
        <v>13601796.360550595</v>
      </c>
      <c r="F2526" s="105">
        <v>-9.7429375121371495E-2</v>
      </c>
      <c r="G2526" s="81">
        <v>11879372.906387063</v>
      </c>
      <c r="H2526" s="105">
        <v>3.343686046031772E-2</v>
      </c>
      <c r="I2526" s="81">
        <v>10394301.501900112</v>
      </c>
      <c r="J2526" s="105">
        <v>0.18108771795486273</v>
      </c>
      <c r="K2526" s="83">
        <v>4201057.4160380177</v>
      </c>
      <c r="L2526" s="83">
        <v>4784899.2281233808</v>
      </c>
      <c r="M2526" s="105">
        <v>-0.12201757743482168</v>
      </c>
      <c r="N2526" s="83">
        <v>4176241.4736870187</v>
      </c>
      <c r="O2526" s="105">
        <v>5.9421713297363741E-3</v>
      </c>
      <c r="P2526" s="83">
        <v>3690115.8148308671</v>
      </c>
      <c r="Q2526" s="105">
        <v>0.13846221279929372</v>
      </c>
      <c r="R2526" s="83">
        <v>2812904.9135414436</v>
      </c>
      <c r="S2526" s="83">
        <v>3371201.882667806</v>
      </c>
      <c r="T2526" s="105">
        <v>-0.16560769380104676</v>
      </c>
      <c r="U2526" s="83">
        <v>2914647.7585832779</v>
      </c>
      <c r="V2526" s="105">
        <v>-3.4907423973347777E-2</v>
      </c>
      <c r="W2526" s="83">
        <v>2546619.9812446432</v>
      </c>
      <c r="X2526" s="105">
        <v>0.10456406305531911</v>
      </c>
      <c r="Y2526" s="80"/>
      <c r="Z2526" s="80"/>
      <c r="AA2526" s="80"/>
      <c r="AB2526" s="80"/>
      <c r="AC2526" s="84">
        <v>2.922259951446212</v>
      </c>
      <c r="AD2526" s="84">
        <v>2.8426505370490673</v>
      </c>
      <c r="AE2526" s="105">
        <v>2.8005346897050008E-2</v>
      </c>
      <c r="AF2526" s="84">
        <v>2.8445129385440659</v>
      </c>
      <c r="AG2526" s="105">
        <v>2.7332276063381178E-2</v>
      </c>
      <c r="AH2526" s="84">
        <v>2.8167954675364371</v>
      </c>
      <c r="AI2526" s="105">
        <v>3.7441299918738478E-2</v>
      </c>
      <c r="AJ2526" s="84">
        <v>4.364378540317527</v>
      </c>
      <c r="AK2526" s="84">
        <v>4.0347024099864326</v>
      </c>
      <c r="AL2526" s="105">
        <v>8.1710147820345205E-2</v>
      </c>
      <c r="AM2526" s="84">
        <v>4.0757490751339596</v>
      </c>
      <c r="AN2526" s="105">
        <v>7.0816299007337921E-2</v>
      </c>
      <c r="AO2526" s="84">
        <v>4.0816068272659853</v>
      </c>
      <c r="AP2526" s="105">
        <v>6.9279508051233063E-2</v>
      </c>
      <c r="AQ2526" s="80"/>
      <c r="AR2526" s="80"/>
    </row>
    <row r="2527" spans="1:44" x14ac:dyDescent="0.25">
      <c r="A2527" s="80" t="s">
        <v>326</v>
      </c>
      <c r="B2527" s="80" t="s">
        <v>367</v>
      </c>
      <c r="C2527" s="80" t="s">
        <v>127</v>
      </c>
      <c r="D2527" s="81">
        <v>2730714.2039354295</v>
      </c>
      <c r="E2527" s="81">
        <v>2659908.2725184239</v>
      </c>
      <c r="F2527" s="105">
        <v>2.6619689163177775E-2</v>
      </c>
      <c r="G2527" s="81">
        <v>2242912.4504105379</v>
      </c>
      <c r="H2527" s="105">
        <v>0.21748586461125818</v>
      </c>
      <c r="I2527" s="81">
        <v>1949388.4062395715</v>
      </c>
      <c r="J2527" s="105">
        <v>0.40080560405253396</v>
      </c>
      <c r="K2527" s="83">
        <v>660322.43162400299</v>
      </c>
      <c r="L2527" s="83">
        <v>659677.94080650643</v>
      </c>
      <c r="M2527" s="105">
        <v>9.7697797308276537E-4</v>
      </c>
      <c r="N2527" s="83">
        <v>574863.12962427491</v>
      </c>
      <c r="O2527" s="105">
        <v>0.14866025945268654</v>
      </c>
      <c r="P2527" s="83">
        <v>519852.97678171803</v>
      </c>
      <c r="Q2527" s="105">
        <v>0.27020996534808134</v>
      </c>
      <c r="R2527" s="83">
        <v>239957.78120203735</v>
      </c>
      <c r="S2527" s="83">
        <v>269532.92718181759</v>
      </c>
      <c r="T2527" s="105">
        <v>-0.10972739504969597</v>
      </c>
      <c r="U2527" s="83">
        <v>228667.78764986794</v>
      </c>
      <c r="V2527" s="105">
        <v>4.9372907606280124E-2</v>
      </c>
      <c r="W2527" s="83">
        <v>213329.96307459872</v>
      </c>
      <c r="X2527" s="105">
        <v>0.12481986938762665</v>
      </c>
      <c r="Y2527" s="80"/>
      <c r="Z2527" s="80"/>
      <c r="AA2527" s="80"/>
      <c r="AB2527" s="80"/>
      <c r="AC2527" s="84">
        <v>4.1354254727035187</v>
      </c>
      <c r="AD2527" s="84">
        <v>4.0321316023793123</v>
      </c>
      <c r="AE2527" s="105">
        <v>2.5617683277811137E-2</v>
      </c>
      <c r="AF2527" s="84">
        <v>3.9016460350770523</v>
      </c>
      <c r="AG2527" s="105">
        <v>5.9918156471579956E-2</v>
      </c>
      <c r="AH2527" s="84">
        <v>3.749884088974071</v>
      </c>
      <c r="AI2527" s="105">
        <v>0.10281421360811389</v>
      </c>
      <c r="AJ2527" s="84">
        <v>11.379977720481792</v>
      </c>
      <c r="AK2527" s="84">
        <v>9.8685837768687232</v>
      </c>
      <c r="AL2527" s="105">
        <v>0.15315206090216019</v>
      </c>
      <c r="AM2527" s="84">
        <v>9.8086069466191965</v>
      </c>
      <c r="AN2527" s="105">
        <v>0.16020325642717401</v>
      </c>
      <c r="AO2527" s="84">
        <v>9.1379025156344102</v>
      </c>
      <c r="AP2527" s="105">
        <v>0.24535993911199244</v>
      </c>
      <c r="AQ2527" s="80"/>
      <c r="AR2527" s="80"/>
    </row>
    <row r="2528" spans="1:44" x14ac:dyDescent="0.25">
      <c r="A2528" s="80" t="s">
        <v>326</v>
      </c>
      <c r="B2528" s="80" t="s">
        <v>367</v>
      </c>
      <c r="C2528" s="80" t="s">
        <v>282</v>
      </c>
      <c r="D2528" s="81">
        <v>785772.43263791723</v>
      </c>
      <c r="E2528" s="81">
        <v>748033.9263156557</v>
      </c>
      <c r="F2528" s="105">
        <v>5.0450260335300111E-2</v>
      </c>
      <c r="G2528" s="81">
        <v>789382.56124928594</v>
      </c>
      <c r="H2528" s="105">
        <v>-4.5733574423727809E-3</v>
      </c>
      <c r="I2528" s="81">
        <v>761550.38022221567</v>
      </c>
      <c r="J2528" s="105">
        <v>3.1806237702400882E-2</v>
      </c>
      <c r="K2528" s="83">
        <v>205036.89753602134</v>
      </c>
      <c r="L2528" s="83">
        <v>192867.96896325256</v>
      </c>
      <c r="M2528" s="105">
        <v>6.3094606316341451E-2</v>
      </c>
      <c r="N2528" s="83">
        <v>205858.24517662817</v>
      </c>
      <c r="O2528" s="105">
        <v>-3.989870019061482E-3</v>
      </c>
      <c r="P2528" s="83">
        <v>202753.63983721242</v>
      </c>
      <c r="Q2528" s="105">
        <v>1.1261241478289136E-2</v>
      </c>
      <c r="R2528" s="83">
        <v>79580.234238212288</v>
      </c>
      <c r="S2528" s="83">
        <v>77938.453088530296</v>
      </c>
      <c r="T2528" s="105">
        <v>2.1065097966687804E-2</v>
      </c>
      <c r="U2528" s="83">
        <v>73266.493528299776</v>
      </c>
      <c r="V2528" s="105">
        <v>8.6175008600265265E-2</v>
      </c>
      <c r="W2528" s="83">
        <v>79294.127268605997</v>
      </c>
      <c r="X2528" s="105">
        <v>3.6081735112250411E-3</v>
      </c>
      <c r="Y2528" s="80"/>
      <c r="Z2528" s="80"/>
      <c r="AA2528" s="80"/>
      <c r="AB2528" s="80"/>
      <c r="AC2528" s="84">
        <v>3.8323464804663803</v>
      </c>
      <c r="AD2528" s="84">
        <v>3.8784767130418625</v>
      </c>
      <c r="AE2528" s="105">
        <v>-1.189390474367515E-2</v>
      </c>
      <c r="AF2528" s="84">
        <v>3.8345928800276559</v>
      </c>
      <c r="AG2528" s="105">
        <v>-5.8582478806965032E-4</v>
      </c>
      <c r="AH2528" s="84">
        <v>3.7560380214809066</v>
      </c>
      <c r="AI2528" s="105">
        <v>2.0316210472062064E-2</v>
      </c>
      <c r="AJ2528" s="84">
        <v>9.87396481249122</v>
      </c>
      <c r="AK2528" s="84">
        <v>9.5977517730043207</v>
      </c>
      <c r="AL2528" s="105">
        <v>2.8778931360134374E-2</v>
      </c>
      <c r="AM2528" s="84">
        <v>10.774127752468194</v>
      </c>
      <c r="AN2528" s="105">
        <v>-8.3548567518216058E-2</v>
      </c>
      <c r="AO2528" s="84">
        <v>9.6041208404058889</v>
      </c>
      <c r="AP2528" s="105">
        <v>2.8096686471296737E-2</v>
      </c>
      <c r="AQ2528" s="108">
        <v>2.9845036183509341</v>
      </c>
      <c r="AR2528" s="108">
        <v>1.29396204841283</v>
      </c>
    </row>
    <row r="2529" spans="1:44" x14ac:dyDescent="0.25">
      <c r="A2529" s="80" t="s">
        <v>326</v>
      </c>
      <c r="B2529" s="80" t="s">
        <v>367</v>
      </c>
      <c r="C2529" s="80" t="s">
        <v>284</v>
      </c>
      <c r="D2529" s="81">
        <v>19302.510931104422</v>
      </c>
      <c r="E2529" s="81">
        <v>376.45420717477799</v>
      </c>
      <c r="F2529" s="105">
        <v>50.274525727754089</v>
      </c>
      <c r="G2529" s="81">
        <v>5093.3820792043207</v>
      </c>
      <c r="H2529" s="105">
        <v>2.7897237299189279</v>
      </c>
      <c r="I2529" s="81">
        <v>6314.1177659881114</v>
      </c>
      <c r="J2529" s="105">
        <v>2.0570400563448672</v>
      </c>
      <c r="K2529" s="83">
        <v>1286.8102592702496</v>
      </c>
      <c r="L2529" s="83">
        <v>26.610888917695064</v>
      </c>
      <c r="M2529" s="105">
        <v>47.356530413179009</v>
      </c>
      <c r="N2529" s="83">
        <v>488.50280547142029</v>
      </c>
      <c r="O2529" s="105">
        <v>1.6341921578698775</v>
      </c>
      <c r="P2529" s="83">
        <v>588.9969036296277</v>
      </c>
      <c r="Q2529" s="105">
        <v>1.1847487675069681</v>
      </c>
      <c r="R2529" s="83">
        <v>341.10434777104592</v>
      </c>
      <c r="S2529" s="83">
        <v>17.762381213746345</v>
      </c>
      <c r="T2529" s="105">
        <v>18.203751099940618</v>
      </c>
      <c r="U2529" s="83">
        <v>199.1835540404696</v>
      </c>
      <c r="V2529" s="105">
        <v>0.71251260885595613</v>
      </c>
      <c r="W2529" s="83">
        <v>238.80114838061047</v>
      </c>
      <c r="X2529" s="105">
        <v>0.42840329740534022</v>
      </c>
      <c r="Y2529" s="80"/>
      <c r="Z2529" s="80"/>
      <c r="AA2529" s="80"/>
      <c r="AB2529" s="80"/>
      <c r="AC2529" s="84">
        <v>15.000277462856785</v>
      </c>
      <c r="AD2529" s="84">
        <v>14.14662277307289</v>
      </c>
      <c r="AE2529" s="105">
        <v>6.0343355688310764E-2</v>
      </c>
      <c r="AF2529" s="84">
        <v>10.426515512616247</v>
      </c>
      <c r="AG2529" s="105">
        <v>0.43866639288132403</v>
      </c>
      <c r="AH2529" s="84">
        <v>10.720120474450825</v>
      </c>
      <c r="AI2529" s="105">
        <v>0.39926388874143931</v>
      </c>
      <c r="AJ2529" s="84">
        <v>56.588287593626745</v>
      </c>
      <c r="AK2529" s="84">
        <v>21.193904276946792</v>
      </c>
      <c r="AL2529" s="105">
        <v>1.6700265724602437</v>
      </c>
      <c r="AM2529" s="84">
        <v>25.571298311955317</v>
      </c>
      <c r="AN2529" s="105">
        <v>1.2129610668680868</v>
      </c>
      <c r="AO2529" s="84">
        <v>26.440902017457752</v>
      </c>
      <c r="AP2529" s="105">
        <v>1.1401799211034485</v>
      </c>
      <c r="AQ2529" s="108">
        <v>7.3314373633269828E-2</v>
      </c>
      <c r="AR2529" s="108">
        <v>5.5463028576059163E-3</v>
      </c>
    </row>
    <row r="2530" spans="1:44" x14ac:dyDescent="0.25">
      <c r="A2530" s="80" t="s">
        <v>326</v>
      </c>
      <c r="B2530" s="80" t="s">
        <v>367</v>
      </c>
      <c r="C2530" s="80" t="s">
        <v>285</v>
      </c>
      <c r="D2530" s="81">
        <v>9718387.3119547646</v>
      </c>
      <c r="E2530" s="81">
        <v>10690910.408176346</v>
      </c>
      <c r="F2530" s="105">
        <v>-9.096728520686144E-2</v>
      </c>
      <c r="G2530" s="81">
        <v>9434102.5298465174</v>
      </c>
      <c r="H2530" s="105">
        <v>3.0133738870110869E-2</v>
      </c>
      <c r="I2530" s="81">
        <v>7774661.7142457748</v>
      </c>
      <c r="J2530" s="105">
        <v>0.25000773913383728</v>
      </c>
      <c r="K2530" s="83">
        <v>3409633.8847156167</v>
      </c>
      <c r="L2530" s="83">
        <v>3932440.9307742501</v>
      </c>
      <c r="M2530" s="105">
        <v>-0.13294720893765566</v>
      </c>
      <c r="N2530" s="83">
        <v>3482496.4105861438</v>
      </c>
      <c r="O2530" s="105">
        <v>-2.0922498483857317E-2</v>
      </c>
      <c r="P2530" s="83">
        <v>2928784.7991591655</v>
      </c>
      <c r="Q2530" s="105">
        <v>0.16418040878063139</v>
      </c>
      <c r="R2530" s="83">
        <v>2406740.2212047409</v>
      </c>
      <c r="S2530" s="83">
        <v>2854480.4971033055</v>
      </c>
      <c r="T2530" s="105">
        <v>-0.15685525837465919</v>
      </c>
      <c r="U2530" s="83">
        <v>2454611.4721956863</v>
      </c>
      <c r="V2530" s="105">
        <v>-1.9502577712685355E-2</v>
      </c>
      <c r="W2530" s="83">
        <v>1998012.1403764035</v>
      </c>
      <c r="X2530" s="105">
        <v>0.20456736601777484</v>
      </c>
      <c r="Y2530" s="80"/>
      <c r="Z2530" s="80"/>
      <c r="AA2530" s="80"/>
      <c r="AB2530" s="80"/>
      <c r="AC2530" s="84">
        <v>2.8502729737405033</v>
      </c>
      <c r="AD2530" s="84">
        <v>2.7186448814811404</v>
      </c>
      <c r="AE2530" s="105">
        <v>4.8416802487146027E-2</v>
      </c>
      <c r="AF2530" s="84">
        <v>2.7090056722437943</v>
      </c>
      <c r="AG2530" s="105">
        <v>5.2147288927490938E-2</v>
      </c>
      <c r="AH2530" s="84">
        <v>2.6545691293118661</v>
      </c>
      <c r="AI2530" s="105">
        <v>7.3723393475674442E-2</v>
      </c>
      <c r="AJ2530" s="84">
        <v>4.0379876591292581</v>
      </c>
      <c r="AK2530" s="84">
        <v>3.7453086188626479</v>
      </c>
      <c r="AL2530" s="105">
        <v>7.8145506832889289E-2</v>
      </c>
      <c r="AM2530" s="84">
        <v>3.8434198799729282</v>
      </c>
      <c r="AN2530" s="105">
        <v>5.0623607420613205E-2</v>
      </c>
      <c r="AO2530" s="84">
        <v>3.8911984352513063</v>
      </c>
      <c r="AP2530" s="105">
        <v>3.7723397128286436E-2</v>
      </c>
      <c r="AQ2530" s="108">
        <v>36.912165523157341</v>
      </c>
      <c r="AR2530" s="108">
        <v>39.133216136379062</v>
      </c>
    </row>
    <row r="2531" spans="1:44" x14ac:dyDescent="0.25">
      <c r="A2531" s="80" t="s">
        <v>326</v>
      </c>
      <c r="B2531" s="80" t="s">
        <v>367</v>
      </c>
      <c r="C2531" s="80" t="s">
        <v>286</v>
      </c>
      <c r="D2531" s="81">
        <v>16930.71285330534</v>
      </c>
      <c r="E2531" s="81">
        <v>23437.517478313446</v>
      </c>
      <c r="F2531" s="105">
        <v>-0.2776234569650477</v>
      </c>
      <c r="G2531" s="81">
        <v>31176.768046982288</v>
      </c>
      <c r="H2531" s="105">
        <v>-0.45694458040707253</v>
      </c>
      <c r="I2531" s="81">
        <v>23099.311853232382</v>
      </c>
      <c r="J2531" s="105">
        <v>-0.26704687304630009</v>
      </c>
      <c r="K2531" s="83">
        <v>4565.7521760205791</v>
      </c>
      <c r="L2531" s="83">
        <v>6345.3997542681118</v>
      </c>
      <c r="M2531" s="105">
        <v>-0.28046264178241676</v>
      </c>
      <c r="N2531" s="83">
        <v>9324.0151466890529</v>
      </c>
      <c r="O2531" s="105">
        <v>-0.5103233849162212</v>
      </c>
      <c r="P2531" s="83">
        <v>7140.2416174594982</v>
      </c>
      <c r="Q2531" s="105">
        <v>-0.36056054953990813</v>
      </c>
      <c r="R2531" s="83">
        <v>8276.5104694427173</v>
      </c>
      <c r="S2531" s="83">
        <v>11061.139278661607</v>
      </c>
      <c r="T2531" s="105">
        <v>-0.25174882433591672</v>
      </c>
      <c r="U2531" s="83">
        <v>10869.331077680723</v>
      </c>
      <c r="V2531" s="105">
        <v>-0.23854463441288945</v>
      </c>
      <c r="W2531" s="83">
        <v>6884.2244651572446</v>
      </c>
      <c r="X2531" s="105">
        <v>0.20224297033488303</v>
      </c>
      <c r="Y2531" s="80"/>
      <c r="Z2531" s="80"/>
      <c r="AA2531" s="80"/>
      <c r="AB2531" s="80"/>
      <c r="AC2531" s="84">
        <v>3.7081979486810037</v>
      </c>
      <c r="AD2531" s="84">
        <v>3.6936234730599358</v>
      </c>
      <c r="AE2531" s="105">
        <v>3.9458476824639384E-3</v>
      </c>
      <c r="AF2531" s="84">
        <v>3.3437062849531216</v>
      </c>
      <c r="AG2531" s="105">
        <v>0.10900827784070521</v>
      </c>
      <c r="AH2531" s="84">
        <v>3.2350882632247857</v>
      </c>
      <c r="AI2531" s="105">
        <v>0.14624320790079928</v>
      </c>
      <c r="AJ2531" s="84">
        <v>2.0456341976264469</v>
      </c>
      <c r="AK2531" s="84">
        <v>2.1189062797109428</v>
      </c>
      <c r="AL2531" s="105">
        <v>-3.4580142966253093E-2</v>
      </c>
      <c r="AM2531" s="84">
        <v>2.8683244464786997</v>
      </c>
      <c r="AN2531" s="105">
        <v>-0.28681910439463321</v>
      </c>
      <c r="AO2531" s="84">
        <v>3.3553978331391847</v>
      </c>
      <c r="AP2531" s="105">
        <v>-0.3903452587877998</v>
      </c>
      <c r="AQ2531" s="108">
        <v>6.4305862197680974E-2</v>
      </c>
      <c r="AR2531" s="108">
        <v>0.13457475393566917</v>
      </c>
    </row>
    <row r="2532" spans="1:44" x14ac:dyDescent="0.25">
      <c r="A2532" s="80" t="s">
        <v>326</v>
      </c>
      <c r="B2532" s="80" t="s">
        <v>367</v>
      </c>
      <c r="C2532" s="80" t="s">
        <v>287</v>
      </c>
      <c r="D2532" s="81">
        <v>249.3208987545967</v>
      </c>
      <c r="E2532" s="81">
        <v>873.92074897885323</v>
      </c>
      <c r="F2532" s="105">
        <v>-0.71470994475652438</v>
      </c>
      <c r="G2532" s="81">
        <v>10630.705210199356</v>
      </c>
      <c r="H2532" s="105">
        <v>-0.97654709693996666</v>
      </c>
      <c r="I2532" s="81">
        <v>12422.322744866609</v>
      </c>
      <c r="J2532" s="105">
        <v>-0.97992960705697119</v>
      </c>
      <c r="K2532" s="83">
        <v>7.2470049858093262</v>
      </c>
      <c r="L2532" s="83">
        <v>20.638813972473145</v>
      </c>
      <c r="M2532" s="105">
        <v>-0.64886524024709158</v>
      </c>
      <c r="N2532" s="83">
        <v>308.89159164094349</v>
      </c>
      <c r="O2532" s="105">
        <v>-0.97653867835213437</v>
      </c>
      <c r="P2532" s="83">
        <v>430.03352332115173</v>
      </c>
      <c r="Q2532" s="105">
        <v>-0.98314781384985839</v>
      </c>
      <c r="R2532" s="83">
        <v>6.1379544186836554</v>
      </c>
      <c r="S2532" s="83">
        <v>20.979010525854207</v>
      </c>
      <c r="T2532" s="105">
        <v>-0.70742402692827977</v>
      </c>
      <c r="U2532" s="83">
        <v>245.20461081973616</v>
      </c>
      <c r="V2532" s="105">
        <v>-0.97496803017625144</v>
      </c>
      <c r="W2532" s="83">
        <v>288.54787717345914</v>
      </c>
      <c r="X2532" s="105">
        <v>-0.97872812484773941</v>
      </c>
      <c r="Y2532" s="80"/>
      <c r="Z2532" s="80"/>
      <c r="AA2532" s="80"/>
      <c r="AB2532" s="80"/>
      <c r="AC2532" s="84">
        <v>34.403301673284723</v>
      </c>
      <c r="AD2532" s="84">
        <v>42.343554728698955</v>
      </c>
      <c r="AE2532" s="105">
        <v>-0.18751975610665042</v>
      </c>
      <c r="AF2532" s="84">
        <v>34.415650985270325</v>
      </c>
      <c r="AG2532" s="105">
        <v>-3.5882837116425927E-4</v>
      </c>
      <c r="AH2532" s="84">
        <v>28.886870607037629</v>
      </c>
      <c r="AI2532" s="105">
        <v>0.1909667246857519</v>
      </c>
      <c r="AJ2532" s="84">
        <v>40.61954223636382</v>
      </c>
      <c r="AK2532" s="84">
        <v>41.656909790947807</v>
      </c>
      <c r="AL2532" s="105">
        <v>-2.49026526401008E-2</v>
      </c>
      <c r="AM2532" s="84">
        <v>43.354426226571206</v>
      </c>
      <c r="AN2532" s="105">
        <v>-6.3082001729530934E-2</v>
      </c>
      <c r="AO2532" s="84">
        <v>43.051166643651968</v>
      </c>
      <c r="AP2532" s="105">
        <v>-5.6482195416804069E-2</v>
      </c>
      <c r="AQ2532" s="108">
        <v>9.4696516899375695E-4</v>
      </c>
      <c r="AR2532" s="108">
        <v>9.9802170082716538E-5</v>
      </c>
    </row>
    <row r="2533" spans="1:44" x14ac:dyDescent="0.25">
      <c r="A2533" s="80" t="s">
        <v>326</v>
      </c>
      <c r="B2533" s="80" t="s">
        <v>367</v>
      </c>
      <c r="C2533" s="80" t="s">
        <v>288</v>
      </c>
      <c r="D2533" s="81">
        <v>242512.85021395079</v>
      </c>
      <c r="E2533" s="81">
        <v>239571.91876283771</v>
      </c>
      <c r="F2533" s="105">
        <v>1.2275777003833371E-2</v>
      </c>
      <c r="G2533" s="81">
        <v>165568.88880082377</v>
      </c>
      <c r="H2533" s="105">
        <v>0.46472475578240513</v>
      </c>
      <c r="I2533" s="81">
        <v>142782.00262066838</v>
      </c>
      <c r="J2533" s="105">
        <v>0.69848332256719503</v>
      </c>
      <c r="K2533" s="83">
        <v>68932.339918717276</v>
      </c>
      <c r="L2533" s="83">
        <v>69369.070930493472</v>
      </c>
      <c r="M2533" s="105">
        <v>-6.2957598525975903E-3</v>
      </c>
      <c r="N2533" s="83">
        <v>50016.420404040298</v>
      </c>
      <c r="O2533" s="105">
        <v>0.37819418826599915</v>
      </c>
      <c r="P2533" s="83">
        <v>42290.071549602304</v>
      </c>
      <c r="Q2533" s="105">
        <v>0.62998872768200642</v>
      </c>
      <c r="R2533" s="83">
        <v>21545.354951034067</v>
      </c>
      <c r="S2533" s="83">
        <v>20737.450419518464</v>
      </c>
      <c r="T2533" s="105">
        <v>3.8958720342747111E-2</v>
      </c>
      <c r="U2533" s="83">
        <v>17363.184940660351</v>
      </c>
      <c r="V2533" s="105">
        <v>0.24086422074443803</v>
      </c>
      <c r="W2533" s="83">
        <v>16290.579475352879</v>
      </c>
      <c r="X2533" s="105">
        <v>0.32256528895313358</v>
      </c>
      <c r="Y2533" s="80"/>
      <c r="Z2533" s="80"/>
      <c r="AA2533" s="80"/>
      <c r="AB2533" s="80"/>
      <c r="AC2533" s="84">
        <v>3.5181287984698311</v>
      </c>
      <c r="AD2533" s="84">
        <v>3.4535840764378167</v>
      </c>
      <c r="AE2533" s="105">
        <v>1.8689199568753135E-2</v>
      </c>
      <c r="AF2533" s="84">
        <v>3.3102906498172588</v>
      </c>
      <c r="AG2533" s="105">
        <v>6.2785468298394195E-2</v>
      </c>
      <c r="AH2533" s="84">
        <v>3.3762535126761</v>
      </c>
      <c r="AI2533" s="105">
        <v>4.2021514457093394E-2</v>
      </c>
      <c r="AJ2533" s="84">
        <v>11.255922715829353</v>
      </c>
      <c r="AK2533" s="84">
        <v>11.552621653882209</v>
      </c>
      <c r="AL2533" s="105">
        <v>-2.5682390278327132E-2</v>
      </c>
      <c r="AM2533" s="84">
        <v>9.5356289394292961</v>
      </c>
      <c r="AN2533" s="105">
        <v>0.18040695452050759</v>
      </c>
      <c r="AO2533" s="84">
        <v>8.7646975871357391</v>
      </c>
      <c r="AP2533" s="105">
        <v>0.28423400852415881</v>
      </c>
      <c r="AQ2533" s="108">
        <v>0.92110698835581484</v>
      </c>
      <c r="AR2533" s="108">
        <v>0.35032407095925422</v>
      </c>
    </row>
    <row r="2534" spans="1:44" x14ac:dyDescent="0.25">
      <c r="A2534" s="80" t="s">
        <v>326</v>
      </c>
      <c r="B2534" s="80" t="s">
        <v>367</v>
      </c>
      <c r="C2534" s="80" t="s">
        <v>289</v>
      </c>
      <c r="D2534" s="81">
        <v>76.168012037277222</v>
      </c>
      <c r="E2534" s="81">
        <v>173.44599734663964</v>
      </c>
      <c r="F2534" s="105">
        <v>-0.56085459911160696</v>
      </c>
      <c r="G2534" s="81">
        <v>2971.1405551970006</v>
      </c>
      <c r="H2534" s="105">
        <v>-0.97436404955529721</v>
      </c>
      <c r="I2534" s="81">
        <v>3191.1412919986246</v>
      </c>
      <c r="J2534" s="105">
        <v>-0.97613141974369533</v>
      </c>
      <c r="K2534" s="83">
        <v>8.532196044921875</v>
      </c>
      <c r="L2534" s="83">
        <v>6.1471179723739624</v>
      </c>
      <c r="M2534" s="105">
        <v>0.38799939797264321</v>
      </c>
      <c r="N2534" s="83">
        <v>275.41495686455789</v>
      </c>
      <c r="O2534" s="105">
        <v>-0.96902057846801037</v>
      </c>
      <c r="P2534" s="83">
        <v>252.98956906721867</v>
      </c>
      <c r="Q2534" s="105">
        <v>-0.96627451449330348</v>
      </c>
      <c r="R2534" s="83">
        <v>3.1099051090326526</v>
      </c>
      <c r="S2534" s="83">
        <v>5.0720785206160741</v>
      </c>
      <c r="T2534" s="105">
        <v>-0.38685785395630828</v>
      </c>
      <c r="U2534" s="83">
        <v>83.72516141882717</v>
      </c>
      <c r="V2534" s="105">
        <v>-0.9628557884352632</v>
      </c>
      <c r="W2534" s="83">
        <v>79.863521022293213</v>
      </c>
      <c r="X2534" s="105">
        <v>-0.9610597545760029</v>
      </c>
      <c r="Y2534" s="80"/>
      <c r="Z2534" s="80"/>
      <c r="AA2534" s="80"/>
      <c r="AB2534" s="80"/>
      <c r="AC2534" s="84">
        <v>8.9271286824932137</v>
      </c>
      <c r="AD2534" s="84">
        <v>28.215823761009801</v>
      </c>
      <c r="AE2534" s="105">
        <v>-0.68361268633846461</v>
      </c>
      <c r="AF2534" s="84">
        <v>10.787869290113145</v>
      </c>
      <c r="AG2534" s="105">
        <v>-0.17248453402427305</v>
      </c>
      <c r="AH2534" s="84">
        <v>12.613726738870987</v>
      </c>
      <c r="AI2534" s="105">
        <v>-0.29226874283053866</v>
      </c>
      <c r="AJ2534" s="84">
        <v>24.492069489853201</v>
      </c>
      <c r="AK2534" s="84">
        <v>34.196236639801121</v>
      </c>
      <c r="AL2534" s="105">
        <v>-0.28377880443876696</v>
      </c>
      <c r="AM2534" s="84">
        <v>35.486829823285163</v>
      </c>
      <c r="AN2534" s="105">
        <v>-0.30982650149880681</v>
      </c>
      <c r="AO2534" s="84">
        <v>39.957433020112461</v>
      </c>
      <c r="AP2534" s="105">
        <v>-0.38704597270987889</v>
      </c>
      <c r="AQ2534" s="108">
        <v>2.8929967263512004E-4</v>
      </c>
      <c r="AR2534" s="108">
        <v>5.0566566230602435E-5</v>
      </c>
    </row>
    <row r="2535" spans="1:44" x14ac:dyDescent="0.25">
      <c r="A2535" s="80" t="s">
        <v>326</v>
      </c>
      <c r="B2535" s="80" t="s">
        <v>367</v>
      </c>
      <c r="C2535" s="80" t="s">
        <v>290</v>
      </c>
      <c r="D2535" s="81">
        <v>2558194.5286592408</v>
      </c>
      <c r="E2535" s="81">
        <v>2910885.9523742497</v>
      </c>
      <c r="F2535" s="105">
        <v>-0.12116291379514126</v>
      </c>
      <c r="G2535" s="81">
        <v>2445270.3765405454</v>
      </c>
      <c r="H2535" s="105">
        <v>4.6180640473163247E-2</v>
      </c>
      <c r="I2535" s="81">
        <v>2619639.7876543379</v>
      </c>
      <c r="J2535" s="105">
        <v>-2.3455613739214152E-2</v>
      </c>
      <c r="K2535" s="83">
        <v>791423.53132240078</v>
      </c>
      <c r="L2535" s="83">
        <v>852458.29734913062</v>
      </c>
      <c r="M2535" s="105">
        <v>-7.1598535924312312E-2</v>
      </c>
      <c r="N2535" s="83">
        <v>693745.06310087501</v>
      </c>
      <c r="O2535" s="105">
        <v>0.14079879399058542</v>
      </c>
      <c r="P2535" s="83">
        <v>761331.01567170164</v>
      </c>
      <c r="Q2535" s="105">
        <v>3.9526191671239531E-2</v>
      </c>
      <c r="R2535" s="83">
        <v>406164.6923367026</v>
      </c>
      <c r="S2535" s="83">
        <v>516721.38556450006</v>
      </c>
      <c r="T2535" s="105">
        <v>-0.21395803679969261</v>
      </c>
      <c r="U2535" s="83">
        <v>460036.28638759279</v>
      </c>
      <c r="V2535" s="105">
        <v>-0.11710292349743458</v>
      </c>
      <c r="W2535" s="83">
        <v>548607.84086823883</v>
      </c>
      <c r="X2535" s="105">
        <v>-0.25964475517904112</v>
      </c>
      <c r="Y2535" s="80"/>
      <c r="Z2535" s="80"/>
      <c r="AA2535" s="80"/>
      <c r="AB2535" s="80"/>
      <c r="AC2535" s="84">
        <v>3.2323963433140754</v>
      </c>
      <c r="AD2535" s="84">
        <v>3.4146960167156126</v>
      </c>
      <c r="AE2535" s="105">
        <v>-5.3386794171177823E-2</v>
      </c>
      <c r="AF2535" s="84">
        <v>3.5247391392030525</v>
      </c>
      <c r="AG2535" s="105">
        <v>-8.2940264326930038E-2</v>
      </c>
      <c r="AH2535" s="84">
        <v>3.4408683394345903</v>
      </c>
      <c r="AI2535" s="105">
        <v>-6.0587030817567201E-2</v>
      </c>
      <c r="AJ2535" s="84">
        <v>6.2984168169362871</v>
      </c>
      <c r="AK2535" s="84">
        <v>5.6333761940087088</v>
      </c>
      <c r="AL2535" s="105">
        <v>0.11805365024882805</v>
      </c>
      <c r="AM2535" s="84">
        <v>5.3153858704101014</v>
      </c>
      <c r="AN2535" s="105">
        <v>0.18494065539033788</v>
      </c>
      <c r="AO2535" s="84">
        <v>4.7750680768769884</v>
      </c>
      <c r="AP2535" s="105">
        <v>0.31902136588084123</v>
      </c>
      <c r="AQ2535" s="108">
        <v>9.7164783467877616</v>
      </c>
      <c r="AR2535" s="108">
        <v>6.6041737916449357</v>
      </c>
    </row>
    <row r="2536" spans="1:44" x14ac:dyDescent="0.25">
      <c r="A2536" s="80" t="s">
        <v>326</v>
      </c>
      <c r="B2536" s="80" t="s">
        <v>367</v>
      </c>
      <c r="C2536" s="80" t="s">
        <v>291</v>
      </c>
      <c r="D2536" s="81">
        <v>1665870.2083883595</v>
      </c>
      <c r="E2536" s="81">
        <v>1647441.0890081166</v>
      </c>
      <c r="F2536" s="105">
        <v>1.1186511920337379E-2</v>
      </c>
      <c r="G2536" s="81">
        <v>1238089.0044688452</v>
      </c>
      <c r="H2536" s="105">
        <v>0.34551732740978303</v>
      </c>
      <c r="I2536" s="81">
        <v>1000014.1838220287</v>
      </c>
      <c r="J2536" s="105">
        <v>0.66584658031693722</v>
      </c>
      <c r="K2536" s="83">
        <v>380484.85253294284</v>
      </c>
      <c r="L2536" s="83">
        <v>391042.10433762975</v>
      </c>
      <c r="M2536" s="105">
        <v>-2.6997736784813507E-2</v>
      </c>
      <c r="N2536" s="83">
        <v>308591.63954294048</v>
      </c>
      <c r="O2536" s="105">
        <v>0.2329720049982055</v>
      </c>
      <c r="P2536" s="83">
        <v>266394.81833965238</v>
      </c>
      <c r="Q2536" s="105">
        <v>0.42827422434255497</v>
      </c>
      <c r="R2536" s="83">
        <v>130205.3293360495</v>
      </c>
      <c r="S2536" s="83">
        <v>159752.07092484698</v>
      </c>
      <c r="T2536" s="105">
        <v>-0.18495373122704187</v>
      </c>
      <c r="U2536" s="83">
        <v>126640.66477694819</v>
      </c>
      <c r="V2536" s="105">
        <v>2.8147866764437316E-2</v>
      </c>
      <c r="W2536" s="83">
        <v>110252.88444101856</v>
      </c>
      <c r="X2536" s="105">
        <v>0.18096982220637325</v>
      </c>
      <c r="Y2536" s="80"/>
      <c r="Z2536" s="80"/>
      <c r="AA2536" s="80"/>
      <c r="AB2536" s="80"/>
      <c r="AC2536" s="84">
        <v>4.3782825973187105</v>
      </c>
      <c r="AD2536" s="84">
        <v>4.2129506534818031</v>
      </c>
      <c r="AE2536" s="105">
        <v>3.9243740892210173E-2</v>
      </c>
      <c r="AF2536" s="84">
        <v>4.012062693281635</v>
      </c>
      <c r="AG2536" s="105">
        <v>9.1279706234482796E-2</v>
      </c>
      <c r="AH2536" s="84">
        <v>3.7538800118364706</v>
      </c>
      <c r="AI2536" s="105">
        <v>0.16633525406070987</v>
      </c>
      <c r="AJ2536" s="84">
        <v>12.794178371062541</v>
      </c>
      <c r="AK2536" s="84">
        <v>10.312486589191893</v>
      </c>
      <c r="AL2536" s="105">
        <v>0.24064921301052747</v>
      </c>
      <c r="AM2536" s="84">
        <v>9.7763937566932988</v>
      </c>
      <c r="AN2536" s="105">
        <v>0.3086807558567442</v>
      </c>
      <c r="AO2536" s="84">
        <v>9.0701861351936</v>
      </c>
      <c r="AP2536" s="105">
        <v>0.4105750621168982</v>
      </c>
      <c r="AQ2536" s="108">
        <v>6.3272716859603548</v>
      </c>
      <c r="AR2536" s="108">
        <v>2.1171181044481249</v>
      </c>
    </row>
    <row r="2537" spans="1:44" x14ac:dyDescent="0.25">
      <c r="A2537" s="80" t="s">
        <v>326</v>
      </c>
      <c r="B2537" s="80" t="s">
        <v>367</v>
      </c>
      <c r="C2537" s="80" t="s">
        <v>292</v>
      </c>
      <c r="D2537" s="81">
        <v>11321116.754363172</v>
      </c>
      <c r="E2537" s="81">
        <v>12554034.264764261</v>
      </c>
      <c r="F2537" s="105">
        <v>-9.8208869308374511E-2</v>
      </c>
      <c r="G2537" s="81">
        <v>12737361.022543978</v>
      </c>
      <c r="H2537" s="105">
        <v>-0.1111882018319322</v>
      </c>
      <c r="I2537" s="81">
        <v>12241456.203295479</v>
      </c>
      <c r="J2537" s="105">
        <v>-7.5182186959468558E-2</v>
      </c>
      <c r="K2537" s="83">
        <v>4982452.2591460943</v>
      </c>
      <c r="L2537" s="83">
        <v>5670470.874639499</v>
      </c>
      <c r="M2537" s="105">
        <v>-0.12133359481140894</v>
      </c>
      <c r="N2537" s="83">
        <v>5667384.7778204158</v>
      </c>
      <c r="O2537" s="105">
        <v>-0.12085512904555872</v>
      </c>
      <c r="P2537" s="83">
        <v>5722151.4368070262</v>
      </c>
      <c r="Q2537" s="105">
        <v>-0.12926941655247168</v>
      </c>
      <c r="R2537" s="83">
        <v>3097258.5036197291</v>
      </c>
      <c r="S2537" s="83">
        <v>3508267.3520629071</v>
      </c>
      <c r="T2537" s="105">
        <v>-0.11715436915077165</v>
      </c>
      <c r="U2537" s="83">
        <v>3405587.2213299433</v>
      </c>
      <c r="V2537" s="105">
        <v>-9.0536138901122096E-2</v>
      </c>
      <c r="W2537" s="83">
        <v>3394088.2580999047</v>
      </c>
      <c r="X2537" s="105">
        <v>-8.7454931017718548E-2</v>
      </c>
      <c r="Y2537" s="80"/>
      <c r="Z2537" s="80"/>
      <c r="AA2537" s="80"/>
      <c r="AB2537" s="80"/>
      <c r="AC2537" s="84">
        <v>2.2721977382886984</v>
      </c>
      <c r="AD2537" s="84">
        <v>2.2139315309616832</v>
      </c>
      <c r="AE2537" s="105">
        <v>2.6317980710860424E-2</v>
      </c>
      <c r="AF2537" s="84">
        <v>2.2474847785864576</v>
      </c>
      <c r="AG2537" s="105">
        <v>1.0995829621495335E-2</v>
      </c>
      <c r="AH2537" s="84">
        <v>2.1393100721791174</v>
      </c>
      <c r="AI2537" s="105">
        <v>6.2117066542962909E-2</v>
      </c>
      <c r="AJ2537" s="84">
        <v>3.6552056410959297</v>
      </c>
      <c r="AK2537" s="84">
        <v>3.578414358125336</v>
      </c>
      <c r="AL2537" s="105">
        <v>2.1459583850659259E-2</v>
      </c>
      <c r="AM2537" s="84">
        <v>3.7401364859390704</v>
      </c>
      <c r="AN2537" s="105">
        <v>-2.2707953349412693E-2</v>
      </c>
      <c r="AO2537" s="84">
        <v>3.6066994351374206</v>
      </c>
      <c r="AP2537" s="105">
        <v>1.3448918278564821E-2</v>
      </c>
      <c r="AQ2537" s="108">
        <v>42.999617336715211</v>
      </c>
      <c r="AR2537" s="108">
        <v>50.360934422626208</v>
      </c>
    </row>
    <row r="2538" spans="1:44" x14ac:dyDescent="0.25">
      <c r="A2538" s="80" t="s">
        <v>326</v>
      </c>
      <c r="B2538" s="80" t="s">
        <v>367</v>
      </c>
      <c r="C2538" s="80" t="s">
        <v>293</v>
      </c>
      <c r="D2538" s="80"/>
      <c r="E2538" s="80"/>
      <c r="F2538" s="80"/>
      <c r="G2538" s="80"/>
      <c r="H2538" s="80"/>
      <c r="I2538" s="81">
        <v>14.945918573141098</v>
      </c>
      <c r="J2538" s="105">
        <v>-1</v>
      </c>
      <c r="K2538" s="80"/>
      <c r="L2538" s="80"/>
      <c r="M2538" s="80"/>
      <c r="N2538" s="80"/>
      <c r="O2538" s="80"/>
      <c r="P2538" s="83">
        <v>2.1854417734644009</v>
      </c>
      <c r="Q2538" s="105">
        <v>-1</v>
      </c>
      <c r="R2538" s="80"/>
      <c r="S2538" s="80"/>
      <c r="T2538" s="80"/>
      <c r="U2538" s="80"/>
      <c r="V2538" s="80"/>
      <c r="W2538" s="83">
        <v>0.93487788768810454</v>
      </c>
      <c r="X2538" s="105">
        <v>-1</v>
      </c>
      <c r="Y2538" s="80"/>
      <c r="Z2538" s="80"/>
      <c r="AA2538" s="80"/>
      <c r="AB2538" s="80"/>
      <c r="AC2538" s="80"/>
      <c r="AD2538" s="80"/>
      <c r="AE2538" s="80"/>
      <c r="AF2538" s="80"/>
      <c r="AG2538" s="80"/>
      <c r="AH2538" s="84">
        <v>6.8388546218042512</v>
      </c>
      <c r="AI2538" s="105">
        <v>-1</v>
      </c>
      <c r="AJ2538" s="80"/>
      <c r="AK2538" s="80"/>
      <c r="AL2538" s="80"/>
      <c r="AM2538" s="80"/>
      <c r="AN2538" s="80"/>
      <c r="AO2538" s="84">
        <v>15.987027578651405</v>
      </c>
      <c r="AP2538" s="105">
        <v>-1</v>
      </c>
      <c r="AQ2538" s="80"/>
      <c r="AR2538" s="80"/>
    </row>
    <row r="2539" spans="1:44" x14ac:dyDescent="0.25">
      <c r="A2539" s="80" t="s">
        <v>326</v>
      </c>
      <c r="B2539" s="80" t="s">
        <v>368</v>
      </c>
      <c r="C2539" s="80" t="s">
        <v>281</v>
      </c>
      <c r="D2539" s="81">
        <v>1340480783.809243</v>
      </c>
      <c r="E2539" s="81">
        <v>1263992404.1407959</v>
      </c>
      <c r="F2539" s="105">
        <v>6.0513322246141428E-2</v>
      </c>
      <c r="G2539" s="81">
        <v>1155223431.316932</v>
      </c>
      <c r="H2539" s="105">
        <v>0.16036495406011742</v>
      </c>
      <c r="I2539" s="81">
        <v>1054203641.6086612</v>
      </c>
      <c r="J2539" s="105">
        <v>0.27155772461925615</v>
      </c>
      <c r="K2539" s="83">
        <v>694466781.65903199</v>
      </c>
      <c r="L2539" s="83">
        <v>707138462.20918071</v>
      </c>
      <c r="M2539" s="105">
        <v>-1.7919659624454538E-2</v>
      </c>
      <c r="N2539" s="83">
        <v>657044959.95512474</v>
      </c>
      <c r="O2539" s="105">
        <v>5.6954735192646648E-2</v>
      </c>
      <c r="P2539" s="83">
        <v>608132462.26641226</v>
      </c>
      <c r="Q2539" s="105">
        <v>0.14196630627292212</v>
      </c>
      <c r="R2539" s="83">
        <v>902046903.85443962</v>
      </c>
      <c r="S2539" s="83">
        <v>925027520.99459374</v>
      </c>
      <c r="T2539" s="105">
        <v>-2.4843171277158609E-2</v>
      </c>
      <c r="U2539" s="83">
        <v>867878432.3610245</v>
      </c>
      <c r="V2539" s="105">
        <v>3.9370112471237839E-2</v>
      </c>
      <c r="W2539" s="83">
        <v>817775600.14811432</v>
      </c>
      <c r="X2539" s="105">
        <v>0.10304942296036003</v>
      </c>
      <c r="Y2539" s="81">
        <v>1214022752.2828503</v>
      </c>
      <c r="Z2539" s="82">
        <v>126458031.52639282</v>
      </c>
      <c r="AA2539" s="83">
        <v>754387880.48948157</v>
      </c>
      <c r="AB2539" s="83">
        <v>147659023.36495802</v>
      </c>
      <c r="AC2539" s="84">
        <v>1.9302302416926684</v>
      </c>
      <c r="AD2539" s="84">
        <v>1.7874751151166921</v>
      </c>
      <c r="AE2539" s="105">
        <v>7.9864119712042436E-2</v>
      </c>
      <c r="AF2539" s="84">
        <v>1.7582106274673077</v>
      </c>
      <c r="AG2539" s="105">
        <v>9.7837887871917814E-2</v>
      </c>
      <c r="AH2539" s="84">
        <v>1.7335098963140581</v>
      </c>
      <c r="AI2539" s="105">
        <v>0.11348094741016164</v>
      </c>
      <c r="AJ2539" s="84">
        <v>1.4860433288794392</v>
      </c>
      <c r="AK2539" s="84">
        <v>1.3664376199118331</v>
      </c>
      <c r="AL2539" s="105">
        <v>8.7531042196659872E-2</v>
      </c>
      <c r="AM2539" s="84">
        <v>1.331088996156061</v>
      </c>
      <c r="AN2539" s="105">
        <v>0.11641169987195273</v>
      </c>
      <c r="AO2539" s="84">
        <v>1.2891111466491851</v>
      </c>
      <c r="AP2539" s="105">
        <v>0.15276586719628035</v>
      </c>
      <c r="AQ2539" s="80"/>
      <c r="AR2539" s="80"/>
    </row>
    <row r="2540" spans="1:44" x14ac:dyDescent="0.25">
      <c r="A2540" s="80" t="s">
        <v>326</v>
      </c>
      <c r="B2540" s="80" t="s">
        <v>368</v>
      </c>
      <c r="C2540" s="80" t="s">
        <v>313</v>
      </c>
      <c r="D2540" s="81">
        <v>661900062.17976069</v>
      </c>
      <c r="E2540" s="81">
        <v>645429548.46380353</v>
      </c>
      <c r="F2540" s="105">
        <v>2.5518685587232377E-2</v>
      </c>
      <c r="G2540" s="81">
        <v>595599372.35103345</v>
      </c>
      <c r="H2540" s="105">
        <v>0.11131759519325189</v>
      </c>
      <c r="I2540" s="81">
        <v>534595765.95319754</v>
      </c>
      <c r="J2540" s="105">
        <v>0.23813188269378907</v>
      </c>
      <c r="K2540" s="83">
        <v>395077824.67744815</v>
      </c>
      <c r="L2540" s="83">
        <v>403299312.97603709</v>
      </c>
      <c r="M2540" s="105">
        <v>-2.0385574768081564E-2</v>
      </c>
      <c r="N2540" s="83">
        <v>373722129.05156755</v>
      </c>
      <c r="O2540" s="105">
        <v>5.7143246186885183E-2</v>
      </c>
      <c r="P2540" s="83">
        <v>344178631.38203466</v>
      </c>
      <c r="Q2540" s="105">
        <v>0.14788597738049555</v>
      </c>
      <c r="R2540" s="83">
        <v>417967687.06986058</v>
      </c>
      <c r="S2540" s="83">
        <v>427820483.00264645</v>
      </c>
      <c r="T2540" s="105">
        <v>-2.3030210857680977E-2</v>
      </c>
      <c r="U2540" s="83">
        <v>402519855.98448849</v>
      </c>
      <c r="V2540" s="105">
        <v>3.8377811319616956E-2</v>
      </c>
      <c r="W2540" s="83">
        <v>367939114.51914459</v>
      </c>
      <c r="X2540" s="105">
        <v>0.13596970416178164</v>
      </c>
      <c r="Y2540" s="81">
        <v>624347885.30272782</v>
      </c>
      <c r="Z2540" s="82">
        <v>37552176.877032898</v>
      </c>
      <c r="AA2540" s="83">
        <v>368815928.25750208</v>
      </c>
      <c r="AB2540" s="83">
        <v>49151758.812358528</v>
      </c>
      <c r="AC2540" s="84">
        <v>1.6753662717469733</v>
      </c>
      <c r="AD2540" s="84">
        <v>1.6003735382067292</v>
      </c>
      <c r="AE2540" s="105">
        <v>4.6859518574817134E-2</v>
      </c>
      <c r="AF2540" s="84">
        <v>1.5936957596344274</v>
      </c>
      <c r="AG2540" s="105">
        <v>5.1245986957560809E-2</v>
      </c>
      <c r="AH2540" s="84">
        <v>1.55325089127861</v>
      </c>
      <c r="AI2540" s="105">
        <v>7.8619224462726622E-2</v>
      </c>
      <c r="AJ2540" s="84">
        <v>1.5836153909886541</v>
      </c>
      <c r="AK2540" s="84">
        <v>1.5086457383570646</v>
      </c>
      <c r="AL2540" s="105">
        <v>4.9693344650436261E-2</v>
      </c>
      <c r="AM2540" s="84">
        <v>1.479676998527957</v>
      </c>
      <c r="AN2540" s="105">
        <v>7.0243973897073E-2</v>
      </c>
      <c r="AO2540" s="84">
        <v>1.4529462752332125</v>
      </c>
      <c r="AP2540" s="105">
        <v>8.9933893622094113E-2</v>
      </c>
      <c r="AQ2540" s="80"/>
      <c r="AR2540" s="80"/>
    </row>
    <row r="2541" spans="1:44" x14ac:dyDescent="0.25">
      <c r="A2541" s="80" t="s">
        <v>326</v>
      </c>
      <c r="B2541" s="80" t="s">
        <v>368</v>
      </c>
      <c r="C2541" s="80" t="s">
        <v>328</v>
      </c>
      <c r="D2541" s="81">
        <v>25206483.088823605</v>
      </c>
      <c r="E2541" s="81">
        <v>26439865.605118953</v>
      </c>
      <c r="F2541" s="105">
        <v>-4.6648592497253671E-2</v>
      </c>
      <c r="G2541" s="81">
        <v>24158502.920501523</v>
      </c>
      <c r="H2541" s="105">
        <v>4.3379350606727367E-2</v>
      </c>
      <c r="I2541" s="81">
        <v>21366290.381066144</v>
      </c>
      <c r="J2541" s="105">
        <v>0.17973137307730638</v>
      </c>
      <c r="K2541" s="83">
        <v>8618599.5069188401</v>
      </c>
      <c r="L2541" s="83">
        <v>9315540.9926205054</v>
      </c>
      <c r="M2541" s="105">
        <v>-7.4814923390253085E-2</v>
      </c>
      <c r="N2541" s="83">
        <v>8751627.6261289455</v>
      </c>
      <c r="O2541" s="105">
        <v>-1.5200386133081728E-2</v>
      </c>
      <c r="P2541" s="83">
        <v>8103463.9370187446</v>
      </c>
      <c r="Q2541" s="105">
        <v>6.3569798533540861E-2</v>
      </c>
      <c r="R2541" s="83">
        <v>5290914.2417193074</v>
      </c>
      <c r="S2541" s="83">
        <v>5666420.6847342709</v>
      </c>
      <c r="T2541" s="105">
        <v>-6.6268719515761312E-2</v>
      </c>
      <c r="U2541" s="83">
        <v>5195921.5624173479</v>
      </c>
      <c r="V2541" s="105">
        <v>1.8282161915039594E-2</v>
      </c>
      <c r="W2541" s="83">
        <v>4769314.5403334545</v>
      </c>
      <c r="X2541" s="105">
        <v>0.10936575832328818</v>
      </c>
      <c r="Y2541" s="81">
        <v>24900256.442460969</v>
      </c>
      <c r="Z2541" s="82">
        <v>306226.64636263513</v>
      </c>
      <c r="AA2541" s="83">
        <v>5154441.1314278822</v>
      </c>
      <c r="AB2541" s="83">
        <v>136473.11029142493</v>
      </c>
      <c r="AC2541" s="84">
        <v>2.9246611434477656</v>
      </c>
      <c r="AD2541" s="84">
        <v>2.8382533688664813</v>
      </c>
      <c r="AE2541" s="105">
        <v>3.0443996131252083E-2</v>
      </c>
      <c r="AF2541" s="84">
        <v>2.7604582773121722</v>
      </c>
      <c r="AG2541" s="105">
        <v>5.9483915219858331E-2</v>
      </c>
      <c r="AH2541" s="84">
        <v>2.6366860576079492</v>
      </c>
      <c r="AI2541" s="105">
        <v>0.10921857193005102</v>
      </c>
      <c r="AJ2541" s="84">
        <v>4.7641072860467757</v>
      </c>
      <c r="AK2541" s="84">
        <v>4.6660611832703802</v>
      </c>
      <c r="AL2541" s="105">
        <v>2.1012605477169561E-2</v>
      </c>
      <c r="AM2541" s="84">
        <v>4.6495126283742501</v>
      </c>
      <c r="AN2541" s="105">
        <v>2.4646595639550899E-2</v>
      </c>
      <c r="AO2541" s="84">
        <v>4.4799499383767385</v>
      </c>
      <c r="AP2541" s="105">
        <v>6.3428688172573314E-2</v>
      </c>
      <c r="AQ2541" s="108">
        <v>100</v>
      </c>
      <c r="AR2541" s="108">
        <v>100.00000000000001</v>
      </c>
    </row>
    <row r="2542" spans="1:44" x14ac:dyDescent="0.25">
      <c r="A2542" s="80" t="s">
        <v>326</v>
      </c>
      <c r="B2542" s="80" t="s">
        <v>368</v>
      </c>
      <c r="C2542" s="80" t="s">
        <v>270</v>
      </c>
      <c r="D2542" s="81">
        <v>14485148.42219496</v>
      </c>
      <c r="E2542" s="81">
        <v>15495138.304847574</v>
      </c>
      <c r="F2542" s="105">
        <v>-6.5181082142173857E-2</v>
      </c>
      <c r="G2542" s="81">
        <v>14574238.649416871</v>
      </c>
      <c r="H2542" s="105">
        <v>-6.11285634639147E-3</v>
      </c>
      <c r="I2542" s="81">
        <v>13029712.252295457</v>
      </c>
      <c r="J2542" s="105">
        <v>0.11170132860325424</v>
      </c>
      <c r="K2542" s="83">
        <v>5293359.838146966</v>
      </c>
      <c r="L2542" s="83">
        <v>5770205.0204303656</v>
      </c>
      <c r="M2542" s="105">
        <v>-8.2639209628609447E-2</v>
      </c>
      <c r="N2542" s="83">
        <v>5576537.3270857632</v>
      </c>
      <c r="O2542" s="105">
        <v>-5.0780165599067673E-2</v>
      </c>
      <c r="P2542" s="83">
        <v>5188870.7010745397</v>
      </c>
      <c r="Q2542" s="105">
        <v>2.0137163381386259E-2</v>
      </c>
      <c r="R2542" s="83">
        <v>3319649.7501431061</v>
      </c>
      <c r="S2542" s="83">
        <v>3601328.1519048931</v>
      </c>
      <c r="T2542" s="105">
        <v>-7.8215144491288732E-2</v>
      </c>
      <c r="U2542" s="83">
        <v>3415756.3873120793</v>
      </c>
      <c r="V2542" s="105">
        <v>-2.8136268009616831E-2</v>
      </c>
      <c r="W2542" s="83">
        <v>3198322.4335974338</v>
      </c>
      <c r="X2542" s="105">
        <v>3.7934673274703193E-2</v>
      </c>
      <c r="Y2542" s="81">
        <v>14299940.647935923</v>
      </c>
      <c r="Z2542" s="82">
        <v>185207.77425903652</v>
      </c>
      <c r="AA2542" s="83">
        <v>3230973.2189393793</v>
      </c>
      <c r="AB2542" s="83">
        <v>88676.531203726612</v>
      </c>
      <c r="AC2542" s="84">
        <v>2.7364752945391562</v>
      </c>
      <c r="AD2542" s="84">
        <v>2.6853704937665945</v>
      </c>
      <c r="AE2542" s="105">
        <v>1.9030819356654304E-2</v>
      </c>
      <c r="AF2542" s="84">
        <v>2.6134925303249439</v>
      </c>
      <c r="AG2542" s="105">
        <v>4.7056864631222592E-2</v>
      </c>
      <c r="AH2542" s="84">
        <v>2.5110882507820427</v>
      </c>
      <c r="AI2542" s="105">
        <v>8.9756719496783877E-2</v>
      </c>
      <c r="AJ2542" s="84">
        <v>4.3634568440753494</v>
      </c>
      <c r="AK2542" s="84">
        <v>4.3026177152591734</v>
      </c>
      <c r="AL2542" s="105">
        <v>1.4140026570431976E-2</v>
      </c>
      <c r="AM2542" s="84">
        <v>4.2667675902044069</v>
      </c>
      <c r="AN2542" s="105">
        <v>2.2661007853561212E-2</v>
      </c>
      <c r="AO2542" s="84">
        <v>4.0739207890430844</v>
      </c>
      <c r="AP2542" s="105">
        <v>7.1070614777533153E-2</v>
      </c>
      <c r="AQ2542" s="80"/>
      <c r="AR2542" s="80"/>
    </row>
    <row r="2543" spans="1:44" x14ac:dyDescent="0.25">
      <c r="A2543" s="80" t="s">
        <v>326</v>
      </c>
      <c r="B2543" s="80" t="s">
        <v>368</v>
      </c>
      <c r="C2543" s="80" t="s">
        <v>271</v>
      </c>
      <c r="D2543" s="81">
        <v>9924999.9345929381</v>
      </c>
      <c r="E2543" s="81">
        <v>10011335.890657004</v>
      </c>
      <c r="F2543" s="105">
        <v>-8.6238197386462913E-3</v>
      </c>
      <c r="G2543" s="81">
        <v>8791764.657637069</v>
      </c>
      <c r="H2543" s="105">
        <v>0.12889736259847118</v>
      </c>
      <c r="I2543" s="81">
        <v>7550268.7298944434</v>
      </c>
      <c r="J2543" s="105">
        <v>0.31452273947495568</v>
      </c>
      <c r="K2543" s="83">
        <v>3138027.9729072759</v>
      </c>
      <c r="L2543" s="83">
        <v>3306338.7604439883</v>
      </c>
      <c r="M2543" s="105">
        <v>-5.0905487831534514E-2</v>
      </c>
      <c r="N2543" s="83">
        <v>2965454.2318208236</v>
      </c>
      <c r="O2543" s="105">
        <v>5.8194707318241085E-2</v>
      </c>
      <c r="P2543" s="83">
        <v>2692385.3614411755</v>
      </c>
      <c r="Q2543" s="105">
        <v>0.16551962354584993</v>
      </c>
      <c r="R2543" s="83">
        <v>1912235.9287963933</v>
      </c>
      <c r="S2543" s="83">
        <v>1990080.0570853031</v>
      </c>
      <c r="T2543" s="105">
        <v>-3.9116078778720746E-2</v>
      </c>
      <c r="U2543" s="83">
        <v>1714786.1962543074</v>
      </c>
      <c r="V2543" s="105">
        <v>0.11514539420330371</v>
      </c>
      <c r="W2543" s="83">
        <v>1502300.9304246011</v>
      </c>
      <c r="X2543" s="105">
        <v>0.27287142680257193</v>
      </c>
      <c r="Y2543" s="81">
        <v>9816984.2352791931</v>
      </c>
      <c r="Z2543" s="82">
        <v>108015.69931374531</v>
      </c>
      <c r="AA2543" s="83">
        <v>1866731.1764891148</v>
      </c>
      <c r="AB2543" s="83">
        <v>45504.752307278635</v>
      </c>
      <c r="AC2543" s="84">
        <v>3.1628143599363021</v>
      </c>
      <c r="AD2543" s="84">
        <v>3.0279220055819818</v>
      </c>
      <c r="AE2543" s="105">
        <v>4.4549481164193119E-2</v>
      </c>
      <c r="AF2543" s="84">
        <v>2.9647278191978104</v>
      </c>
      <c r="AG2543" s="105">
        <v>6.6814410232130375E-2</v>
      </c>
      <c r="AH2543" s="84">
        <v>2.8043046281654673</v>
      </c>
      <c r="AI2543" s="105">
        <v>0.1278426488228443</v>
      </c>
      <c r="AJ2543" s="84">
        <v>5.1902591019926962</v>
      </c>
      <c r="AK2543" s="84">
        <v>5.0306196753309189</v>
      </c>
      <c r="AL2543" s="105">
        <v>3.1733551125841392E-2</v>
      </c>
      <c r="AM2543" s="84">
        <v>5.1270325576689135</v>
      </c>
      <c r="AN2543" s="105">
        <v>1.2331995869464435E-2</v>
      </c>
      <c r="AO2543" s="84">
        <v>5.0258031376979062</v>
      </c>
      <c r="AP2543" s="105">
        <v>3.2722325126749774E-2</v>
      </c>
      <c r="AQ2543" s="80"/>
      <c r="AR2543" s="80"/>
    </row>
    <row r="2544" spans="1:44" x14ac:dyDescent="0.25">
      <c r="A2544" s="80" t="s">
        <v>326</v>
      </c>
      <c r="B2544" s="80" t="s">
        <v>368</v>
      </c>
      <c r="C2544" s="80" t="s">
        <v>127</v>
      </c>
      <c r="D2544" s="81">
        <v>796334.73203570605</v>
      </c>
      <c r="E2544" s="81">
        <v>933391.4096143744</v>
      </c>
      <c r="F2544" s="105">
        <v>-0.1468373033723254</v>
      </c>
      <c r="G2544" s="81">
        <v>792499.61344758037</v>
      </c>
      <c r="H2544" s="105">
        <v>4.8392687176740876E-3</v>
      </c>
      <c r="I2544" s="81">
        <v>786309.39887624269</v>
      </c>
      <c r="J2544" s="105">
        <v>1.2749857974216142E-2</v>
      </c>
      <c r="K2544" s="83">
        <v>187211.6958645994</v>
      </c>
      <c r="L2544" s="83">
        <v>238997.21174615185</v>
      </c>
      <c r="M2544" s="105">
        <v>-0.21667832650933117</v>
      </c>
      <c r="N2544" s="83">
        <v>209636.06722235915</v>
      </c>
      <c r="O2544" s="105">
        <v>-0.10696809787971465</v>
      </c>
      <c r="P2544" s="83">
        <v>222207.87450303009</v>
      </c>
      <c r="Q2544" s="105">
        <v>-0.15749297236517815</v>
      </c>
      <c r="R2544" s="83">
        <v>59028.56277980897</v>
      </c>
      <c r="S2544" s="83">
        <v>75012.475744075171</v>
      </c>
      <c r="T2544" s="105">
        <v>-0.21308339453825698</v>
      </c>
      <c r="U2544" s="83">
        <v>65378.978850959618</v>
      </c>
      <c r="V2544" s="105">
        <v>-9.7132383875668901E-2</v>
      </c>
      <c r="W2544" s="83">
        <v>68691.176311420306</v>
      </c>
      <c r="X2544" s="105">
        <v>-0.14066746342797554</v>
      </c>
      <c r="Y2544" s="81">
        <v>783331.55924585275</v>
      </c>
      <c r="Z2544" s="82">
        <v>13003.172789853252</v>
      </c>
      <c r="AA2544" s="83">
        <v>56736.735999389362</v>
      </c>
      <c r="AB2544" s="83">
        <v>2291.8267804196048</v>
      </c>
      <c r="AC2544" s="84">
        <v>4.2536590908917038</v>
      </c>
      <c r="AD2544" s="84">
        <v>3.9054489497800726</v>
      </c>
      <c r="AE2544" s="105">
        <v>8.9160080080227369E-2</v>
      </c>
      <c r="AF2544" s="84">
        <v>3.7803590953983264</v>
      </c>
      <c r="AG2544" s="105">
        <v>0.1251997451960333</v>
      </c>
      <c r="AH2544" s="84">
        <v>3.5386207650598824</v>
      </c>
      <c r="AI2544" s="105">
        <v>0.20206695582981499</v>
      </c>
      <c r="AJ2544" s="84">
        <v>13.490667814600705</v>
      </c>
      <c r="AK2544" s="84">
        <v>12.443148960965976</v>
      </c>
      <c r="AL2544" s="105">
        <v>8.4184385875374843E-2</v>
      </c>
      <c r="AM2544" s="84">
        <v>12.121627278000048</v>
      </c>
      <c r="AN2544" s="105">
        <v>0.11294197595774746</v>
      </c>
      <c r="AO2544" s="84">
        <v>11.447021889848088</v>
      </c>
      <c r="AP2544" s="105">
        <v>0.17853079555696894</v>
      </c>
      <c r="AQ2544" s="80"/>
      <c r="AR2544" s="80"/>
    </row>
    <row r="2545" spans="1:44" x14ac:dyDescent="0.25">
      <c r="A2545" s="80" t="s">
        <v>326</v>
      </c>
      <c r="B2545" s="80" t="s">
        <v>368</v>
      </c>
      <c r="C2545" s="80" t="s">
        <v>282</v>
      </c>
      <c r="D2545" s="81">
        <v>30455.97806731701</v>
      </c>
      <c r="E2545" s="81">
        <v>177999.21688651852</v>
      </c>
      <c r="F2545" s="105">
        <v>-0.82889824685726621</v>
      </c>
      <c r="G2545" s="81">
        <v>167051.90581004857</v>
      </c>
      <c r="H2545" s="105">
        <v>-0.81768553959541224</v>
      </c>
      <c r="I2545" s="81">
        <v>158047.71017945171</v>
      </c>
      <c r="J2545" s="105">
        <v>-0.80729883379685496</v>
      </c>
      <c r="K2545" s="83">
        <v>11085.718970169079</v>
      </c>
      <c r="L2545" s="83">
        <v>52011.568058288212</v>
      </c>
      <c r="M2545" s="105">
        <v>-0.78686051230477116</v>
      </c>
      <c r="N2545" s="83">
        <v>51308.619290859278</v>
      </c>
      <c r="O2545" s="105">
        <v>-0.78394041540416148</v>
      </c>
      <c r="P2545" s="83">
        <v>50887.527112174561</v>
      </c>
      <c r="Q2545" s="105">
        <v>-0.78215253129254769</v>
      </c>
      <c r="R2545" s="83">
        <v>2816.7174767979081</v>
      </c>
      <c r="S2545" s="83">
        <v>13057.321305626718</v>
      </c>
      <c r="T2545" s="105">
        <v>-0.78428060312921022</v>
      </c>
      <c r="U2545" s="83">
        <v>12871.775312601829</v>
      </c>
      <c r="V2545" s="105">
        <v>-0.78117101888499696</v>
      </c>
      <c r="W2545" s="83">
        <v>12749.174962612729</v>
      </c>
      <c r="X2545" s="105">
        <v>-0.77906668587904693</v>
      </c>
      <c r="Y2545" s="81">
        <v>29712.97313374441</v>
      </c>
      <c r="Z2545" s="82">
        <v>743.00493357259938</v>
      </c>
      <c r="AA2545" s="83">
        <v>2585.7069706546026</v>
      </c>
      <c r="AB2545" s="83">
        <v>231.01050614330563</v>
      </c>
      <c r="AC2545" s="84">
        <v>2.7473164482404786</v>
      </c>
      <c r="AD2545" s="84">
        <v>3.4223005291253425</v>
      </c>
      <c r="AE2545" s="105">
        <v>-0.19723109503108821</v>
      </c>
      <c r="AF2545" s="84">
        <v>3.2558253977379814</v>
      </c>
      <c r="AG2545" s="105">
        <v>-0.15618434264036232</v>
      </c>
      <c r="AH2545" s="84">
        <v>3.1058241409738234</v>
      </c>
      <c r="AI2545" s="105">
        <v>-0.11543077665077831</v>
      </c>
      <c r="AJ2545" s="84">
        <v>10.812578229159099</v>
      </c>
      <c r="AK2545" s="84">
        <v>13.63213883768138</v>
      </c>
      <c r="AL2545" s="105">
        <v>-0.20683185830887893</v>
      </c>
      <c r="AM2545" s="84">
        <v>12.97815582956145</v>
      </c>
      <c r="AN2545" s="105">
        <v>-0.16686327617284658</v>
      </c>
      <c r="AO2545" s="84">
        <v>12.396701013432676</v>
      </c>
      <c r="AP2545" s="105">
        <v>-0.12778583451815695</v>
      </c>
      <c r="AQ2545" s="108">
        <v>0.12082597147723871</v>
      </c>
      <c r="AR2545" s="108">
        <v>5.3236876428422383E-2</v>
      </c>
    </row>
    <row r="2546" spans="1:44" x14ac:dyDescent="0.25">
      <c r="A2546" s="80" t="s">
        <v>326</v>
      </c>
      <c r="B2546" s="80" t="s">
        <v>368</v>
      </c>
      <c r="C2546" s="80" t="s">
        <v>284</v>
      </c>
      <c r="D2546" s="81">
        <v>23768.923550673724</v>
      </c>
      <c r="E2546" s="81">
        <v>31562.824809521437</v>
      </c>
      <c r="F2546" s="105">
        <v>-0.24693294424320844</v>
      </c>
      <c r="G2546" s="81">
        <v>18334.359455397131</v>
      </c>
      <c r="H2546" s="105">
        <v>0.29641417844444012</v>
      </c>
      <c r="I2546" s="81">
        <v>21817.776883590221</v>
      </c>
      <c r="J2546" s="105">
        <v>8.9429215336371742E-2</v>
      </c>
      <c r="K2546" s="83">
        <v>2534.9133851602119</v>
      </c>
      <c r="L2546" s="83">
        <v>3485.4018833422851</v>
      </c>
      <c r="M2546" s="105">
        <v>-0.27270556739087243</v>
      </c>
      <c r="N2546" s="83">
        <v>1886.0268012147926</v>
      </c>
      <c r="O2546" s="105">
        <v>0.34404950318175248</v>
      </c>
      <c r="P2546" s="83">
        <v>2184.9521421159507</v>
      </c>
      <c r="Q2546" s="105">
        <v>0.1601688367898767</v>
      </c>
      <c r="R2546" s="83">
        <v>793.22811001646619</v>
      </c>
      <c r="S2546" s="83">
        <v>1156.3309018247642</v>
      </c>
      <c r="T2546" s="105">
        <v>-0.31401287575667014</v>
      </c>
      <c r="U2546" s="83">
        <v>1115.489659489067</v>
      </c>
      <c r="V2546" s="105">
        <v>-0.28889694021924667</v>
      </c>
      <c r="W2546" s="83">
        <v>1505.5040527203653</v>
      </c>
      <c r="X2546" s="105">
        <v>-0.47311459668066291</v>
      </c>
      <c r="Y2546" s="81">
        <v>23657.17448379159</v>
      </c>
      <c r="Z2546" s="82">
        <v>111.74906688213349</v>
      </c>
      <c r="AA2546" s="83">
        <v>787.22942184705346</v>
      </c>
      <c r="AB2546" s="83">
        <v>5.9986881694127625</v>
      </c>
      <c r="AC2546" s="84">
        <v>9.3766215799801298</v>
      </c>
      <c r="AD2546" s="84">
        <v>9.0557203633730285</v>
      </c>
      <c r="AE2546" s="105">
        <v>3.5436299237443944E-2</v>
      </c>
      <c r="AF2546" s="84">
        <v>9.7211553110422102</v>
      </c>
      <c r="AG2546" s="105">
        <v>-3.5441644541027578E-2</v>
      </c>
      <c r="AH2546" s="84">
        <v>9.9854712892985642</v>
      </c>
      <c r="AI2546" s="105">
        <v>-6.0973557649796561E-2</v>
      </c>
      <c r="AJ2546" s="84">
        <v>29.964802369623939</v>
      </c>
      <c r="AK2546" s="84">
        <v>27.295668359042622</v>
      </c>
      <c r="AL2546" s="105">
        <v>9.7785992102189176E-2</v>
      </c>
      <c r="AM2546" s="84">
        <v>16.436153665283552</v>
      </c>
      <c r="AN2546" s="105">
        <v>0.8231030799447685</v>
      </c>
      <c r="AO2546" s="84">
        <v>14.492008071427417</v>
      </c>
      <c r="AP2546" s="105">
        <v>1.0676777311974337</v>
      </c>
      <c r="AQ2546" s="108">
        <v>9.4296865877384992E-2</v>
      </c>
      <c r="AR2546" s="108">
        <v>1.4992269271004157E-2</v>
      </c>
    </row>
    <row r="2547" spans="1:44" x14ac:dyDescent="0.25">
      <c r="A2547" s="80" t="s">
        <v>326</v>
      </c>
      <c r="B2547" s="80" t="s">
        <v>368</v>
      </c>
      <c r="C2547" s="80" t="s">
        <v>285</v>
      </c>
      <c r="D2547" s="81">
        <v>8190953.9640156673</v>
      </c>
      <c r="E2547" s="81">
        <v>8128391.5400474761</v>
      </c>
      <c r="F2547" s="105">
        <v>7.696777850815224E-3</v>
      </c>
      <c r="G2547" s="81">
        <v>6835272.1237579109</v>
      </c>
      <c r="H2547" s="105">
        <v>0.19833619140717204</v>
      </c>
      <c r="I2547" s="81">
        <v>5776690.1382793281</v>
      </c>
      <c r="J2547" s="105">
        <v>0.41793202819347741</v>
      </c>
      <c r="K2547" s="83">
        <v>2548228.8846555068</v>
      </c>
      <c r="L2547" s="83">
        <v>2614234.4764449475</v>
      </c>
      <c r="M2547" s="105">
        <v>-2.5248535425636567E-2</v>
      </c>
      <c r="N2547" s="83">
        <v>2259577.7228111094</v>
      </c>
      <c r="O2547" s="105">
        <v>0.12774562208255907</v>
      </c>
      <c r="P2547" s="83">
        <v>2050638.8891604841</v>
      </c>
      <c r="Q2547" s="105">
        <v>0.24265120403462762</v>
      </c>
      <c r="R2547" s="83">
        <v>1617869.4097006798</v>
      </c>
      <c r="S2547" s="83">
        <v>1661294.7180982372</v>
      </c>
      <c r="T2547" s="105">
        <v>-2.6139436864801666E-2</v>
      </c>
      <c r="U2547" s="83">
        <v>1376207.1884918544</v>
      </c>
      <c r="V2547" s="105">
        <v>0.17560017360006389</v>
      </c>
      <c r="W2547" s="83">
        <v>1185708.0658690888</v>
      </c>
      <c r="X2547" s="105">
        <v>0.3644753344195476</v>
      </c>
      <c r="Y2547" s="81">
        <v>8112773.8469917281</v>
      </c>
      <c r="Z2547" s="82">
        <v>78180.117023938816</v>
      </c>
      <c r="AA2547" s="83">
        <v>1585145.9169438307</v>
      </c>
      <c r="AB2547" s="83">
        <v>32723.492756849071</v>
      </c>
      <c r="AC2547" s="84">
        <v>3.2143713672419958</v>
      </c>
      <c r="AD2547" s="84">
        <v>3.1092817470226066</v>
      </c>
      <c r="AE2547" s="105">
        <v>3.3798680457318202E-2</v>
      </c>
      <c r="AF2547" s="84">
        <v>3.0250219121713782</v>
      </c>
      <c r="AG2547" s="105">
        <v>6.2594407765694984E-2</v>
      </c>
      <c r="AH2547" s="84">
        <v>2.8170196950884225</v>
      </c>
      <c r="AI2547" s="105">
        <v>0.14105392051265048</v>
      </c>
      <c r="AJ2547" s="84">
        <v>5.062802915305177</v>
      </c>
      <c r="AK2547" s="84">
        <v>4.8928052629652798</v>
      </c>
      <c r="AL2547" s="105">
        <v>3.4744414135311458E-2</v>
      </c>
      <c r="AM2547" s="84">
        <v>4.9667464179201737</v>
      </c>
      <c r="AN2547" s="105">
        <v>1.9339923825872917E-2</v>
      </c>
      <c r="AO2547" s="84">
        <v>4.8719329020041586</v>
      </c>
      <c r="AP2547" s="105">
        <v>3.9177471681209018E-2</v>
      </c>
      <c r="AQ2547" s="108">
        <v>32.495425621861088</v>
      </c>
      <c r="AR2547" s="108">
        <v>30.578258043640975</v>
      </c>
    </row>
    <row r="2548" spans="1:44" x14ac:dyDescent="0.25">
      <c r="A2548" s="80" t="s">
        <v>326</v>
      </c>
      <c r="B2548" s="80" t="s">
        <v>368</v>
      </c>
      <c r="C2548" s="80" t="s">
        <v>286</v>
      </c>
      <c r="D2548" s="80"/>
      <c r="E2548" s="81">
        <v>173.55363361835481</v>
      </c>
      <c r="F2548" s="105">
        <v>-1</v>
      </c>
      <c r="G2548" s="81">
        <v>3460.4256485903261</v>
      </c>
      <c r="H2548" s="105">
        <v>-1</v>
      </c>
      <c r="I2548" s="81">
        <v>2549.3399094295501</v>
      </c>
      <c r="J2548" s="105">
        <v>-1</v>
      </c>
      <c r="K2548" s="80"/>
      <c r="L2548" s="83">
        <v>61.491450218207305</v>
      </c>
      <c r="M2548" s="105">
        <v>-1</v>
      </c>
      <c r="N2548" s="83">
        <v>1711.9865219613389</v>
      </c>
      <c r="O2548" s="105">
        <v>-1</v>
      </c>
      <c r="P2548" s="83">
        <v>1262.759447892724</v>
      </c>
      <c r="Q2548" s="105">
        <v>-1</v>
      </c>
      <c r="R2548" s="80"/>
      <c r="S2548" s="83">
        <v>17.378019262223567</v>
      </c>
      <c r="T2548" s="105">
        <v>-1</v>
      </c>
      <c r="U2548" s="83">
        <v>378.67929766715702</v>
      </c>
      <c r="V2548" s="105">
        <v>-1</v>
      </c>
      <c r="W2548" s="83">
        <v>273.662334495805</v>
      </c>
      <c r="X2548" s="105">
        <v>-1</v>
      </c>
      <c r="Y2548" s="80"/>
      <c r="Z2548" s="80"/>
      <c r="AA2548" s="80"/>
      <c r="AB2548" s="80"/>
      <c r="AC2548" s="80"/>
      <c r="AD2548" s="84">
        <v>2.8224026755343372</v>
      </c>
      <c r="AE2548" s="105">
        <v>-1</v>
      </c>
      <c r="AF2548" s="84">
        <v>2.021292576898261</v>
      </c>
      <c r="AG2548" s="105">
        <v>-1</v>
      </c>
      <c r="AH2548" s="84">
        <v>2.0188642529532084</v>
      </c>
      <c r="AI2548" s="105">
        <v>-1</v>
      </c>
      <c r="AJ2548" s="80"/>
      <c r="AK2548" s="84">
        <v>9.9869628983336813</v>
      </c>
      <c r="AL2548" s="105">
        <v>-1</v>
      </c>
      <c r="AM2548" s="84">
        <v>9.1381431990293081</v>
      </c>
      <c r="AN2548" s="105">
        <v>-1</v>
      </c>
      <c r="AO2548" s="84">
        <v>9.3156404374261061</v>
      </c>
      <c r="AP2548" s="105">
        <v>-1</v>
      </c>
      <c r="AQ2548" s="80"/>
      <c r="AR2548" s="80"/>
    </row>
    <row r="2549" spans="1:44" x14ac:dyDescent="0.25">
      <c r="A2549" s="80" t="s">
        <v>326</v>
      </c>
      <c r="B2549" s="80" t="s">
        <v>368</v>
      </c>
      <c r="C2549" s="80" t="s">
        <v>287</v>
      </c>
      <c r="D2549" s="81">
        <v>10323.66900689602</v>
      </c>
      <c r="E2549" s="81">
        <v>8632.6335546743867</v>
      </c>
      <c r="F2549" s="105">
        <v>0.1958887101498677</v>
      </c>
      <c r="G2549" s="81">
        <v>9826.7841790461534</v>
      </c>
      <c r="H2549" s="105">
        <v>5.0564337101183479E-2</v>
      </c>
      <c r="I2549" s="81">
        <v>11016.380648466349</v>
      </c>
      <c r="J2549" s="105">
        <v>-6.2880147634220104E-2</v>
      </c>
      <c r="K2549" s="83">
        <v>225.47694752145983</v>
      </c>
      <c r="L2549" s="83">
        <v>326.64168461514322</v>
      </c>
      <c r="M2549" s="105">
        <v>-0.30971165610071483</v>
      </c>
      <c r="N2549" s="83">
        <v>372.24794766950254</v>
      </c>
      <c r="O2549" s="105">
        <v>-0.39428289952145607</v>
      </c>
      <c r="P2549" s="83">
        <v>313.42374012871221</v>
      </c>
      <c r="Q2549" s="105">
        <v>-0.28060029074739423</v>
      </c>
      <c r="R2549" s="83">
        <v>206.5612590047723</v>
      </c>
      <c r="S2549" s="83">
        <v>300.52402183899494</v>
      </c>
      <c r="T2549" s="105">
        <v>-0.3126630685268913</v>
      </c>
      <c r="U2549" s="83">
        <v>331.81926251852542</v>
      </c>
      <c r="V2549" s="105">
        <v>-0.37748864415838423</v>
      </c>
      <c r="W2549" s="83">
        <v>299.81776028681429</v>
      </c>
      <c r="X2549" s="105">
        <v>-0.31104395280930036</v>
      </c>
      <c r="Y2549" s="81">
        <v>10147.234337766171</v>
      </c>
      <c r="Z2549" s="82">
        <v>176.43466912984849</v>
      </c>
      <c r="AA2549" s="83">
        <v>203.55462660860456</v>
      </c>
      <c r="AB2549" s="83">
        <v>3.0066323961677313</v>
      </c>
      <c r="AC2549" s="84">
        <v>45.785917897054475</v>
      </c>
      <c r="AD2549" s="84">
        <v>26.428450382398545</v>
      </c>
      <c r="AE2549" s="105">
        <v>0.7324480714748256</v>
      </c>
      <c r="AF2549" s="84">
        <v>26.398491222229083</v>
      </c>
      <c r="AG2549" s="105">
        <v>0.73441419479686165</v>
      </c>
      <c r="AH2549" s="84">
        <v>35.148520159775728</v>
      </c>
      <c r="AI2549" s="105">
        <v>0.30264141104444781</v>
      </c>
      <c r="AJ2549" s="84">
        <v>49.97872813438606</v>
      </c>
      <c r="AK2549" s="84">
        <v>28.725269620207932</v>
      </c>
      <c r="AL2549" s="105">
        <v>0.73988717234620971</v>
      </c>
      <c r="AM2549" s="84">
        <v>29.61486956622214</v>
      </c>
      <c r="AN2549" s="105">
        <v>0.68762276742864148</v>
      </c>
      <c r="AO2549" s="84">
        <v>36.743589298805254</v>
      </c>
      <c r="AP2549" s="105">
        <v>0.36020266631956821</v>
      </c>
      <c r="AQ2549" s="108">
        <v>4.0956403836731471E-2</v>
      </c>
      <c r="AR2549" s="108">
        <v>3.9040749777423962E-3</v>
      </c>
    </row>
    <row r="2550" spans="1:44" x14ac:dyDescent="0.25">
      <c r="A2550" s="80" t="s">
        <v>326</v>
      </c>
      <c r="B2550" s="80" t="s">
        <v>368</v>
      </c>
      <c r="C2550" s="80" t="s">
        <v>288</v>
      </c>
      <c r="D2550" s="81">
        <v>38973.823741093875</v>
      </c>
      <c r="E2550" s="81">
        <v>38971.289459725616</v>
      </c>
      <c r="F2550" s="105">
        <v>6.5029446122824735E-5</v>
      </c>
      <c r="G2550" s="81">
        <v>27339.086138154267</v>
      </c>
      <c r="H2550" s="105">
        <v>0.42557156241964639</v>
      </c>
      <c r="I2550" s="81">
        <v>52847.055095590353</v>
      </c>
      <c r="J2550" s="105">
        <v>-0.26251664031992739</v>
      </c>
      <c r="K2550" s="83">
        <v>9895.0608434375008</v>
      </c>
      <c r="L2550" s="83">
        <v>10557.490665954423</v>
      </c>
      <c r="M2550" s="105">
        <v>-6.2745006694925359E-2</v>
      </c>
      <c r="N2550" s="83">
        <v>7246.5903868026153</v>
      </c>
      <c r="O2550" s="105">
        <v>0.36547815113963683</v>
      </c>
      <c r="P2550" s="83">
        <v>16997.617794725425</v>
      </c>
      <c r="Q2550" s="105">
        <v>-0.41785602177100001</v>
      </c>
      <c r="R2550" s="83">
        <v>3956.1321637711126</v>
      </c>
      <c r="S2550" s="83">
        <v>3987.3234745506538</v>
      </c>
      <c r="T2550" s="105">
        <v>-7.8226186008287981E-3</v>
      </c>
      <c r="U2550" s="83">
        <v>2681.6631880532573</v>
      </c>
      <c r="V2550" s="105">
        <v>0.47525318667742572</v>
      </c>
      <c r="W2550" s="83">
        <v>6389.0399214712088</v>
      </c>
      <c r="X2550" s="105">
        <v>-0.38079395145489542</v>
      </c>
      <c r="Y2550" s="81">
        <v>38591.922674101588</v>
      </c>
      <c r="Z2550" s="82">
        <v>381.90106699228289</v>
      </c>
      <c r="AA2550" s="83">
        <v>3917.2815753024079</v>
      </c>
      <c r="AB2550" s="83">
        <v>38.850588468704728</v>
      </c>
      <c r="AC2550" s="84">
        <v>3.9387149162343644</v>
      </c>
      <c r="AD2550" s="84">
        <v>3.6913401766386991</v>
      </c>
      <c r="AE2550" s="105">
        <v>6.7014885585788123E-2</v>
      </c>
      <c r="AF2550" s="84">
        <v>3.7726826933593229</v>
      </c>
      <c r="AG2550" s="105">
        <v>4.4009061023682551E-2</v>
      </c>
      <c r="AH2550" s="84">
        <v>3.1090859750940782</v>
      </c>
      <c r="AI2550" s="105">
        <v>0.26684014137472745</v>
      </c>
      <c r="AJ2550" s="84">
        <v>9.8514968984106872</v>
      </c>
      <c r="AK2550" s="84">
        <v>9.7737968109340407</v>
      </c>
      <c r="AL2550" s="105">
        <v>7.9498365865067547E-3</v>
      </c>
      <c r="AM2550" s="84">
        <v>10.19482471174949</v>
      </c>
      <c r="AN2550" s="105">
        <v>-3.3676676455566629E-2</v>
      </c>
      <c r="AO2550" s="84">
        <v>8.2715174337838882</v>
      </c>
      <c r="AP2550" s="105">
        <v>0.19101446346151527</v>
      </c>
      <c r="AQ2550" s="108">
        <v>0.15461825278741334</v>
      </c>
      <c r="AR2550" s="108">
        <v>7.477218459858366E-2</v>
      </c>
    </row>
    <row r="2551" spans="1:44" x14ac:dyDescent="0.25">
      <c r="A2551" s="80" t="s">
        <v>326</v>
      </c>
      <c r="B2551" s="80" t="s">
        <v>368</v>
      </c>
      <c r="C2551" s="80" t="s">
        <v>289</v>
      </c>
      <c r="D2551" s="81">
        <v>1738.5177010905743</v>
      </c>
      <c r="E2551" s="81">
        <v>1725.9818075859546</v>
      </c>
      <c r="F2551" s="105">
        <v>7.2630507746504246E-3</v>
      </c>
      <c r="G2551" s="81">
        <v>1862.2982095873356</v>
      </c>
      <c r="H2551" s="105">
        <v>-6.6466534661057133E-2</v>
      </c>
      <c r="I2551" s="81">
        <v>3459.664962807894</v>
      </c>
      <c r="J2551" s="105">
        <v>-0.49748957781172592</v>
      </c>
      <c r="K2551" s="83">
        <v>61.899811964296873</v>
      </c>
      <c r="L2551" s="83">
        <v>64.722842460878738</v>
      </c>
      <c r="M2551" s="105">
        <v>-4.3617220586197609E-2</v>
      </c>
      <c r="N2551" s="83">
        <v>66.748844748645638</v>
      </c>
      <c r="O2551" s="105">
        <v>-7.2645943201094187E-2</v>
      </c>
      <c r="P2551" s="83">
        <v>95.022984281698939</v>
      </c>
      <c r="Q2551" s="105">
        <v>-0.34858063623014901</v>
      </c>
      <c r="R2551" s="83">
        <v>32.665135441555215</v>
      </c>
      <c r="S2551" s="83">
        <v>33.620038063379525</v>
      </c>
      <c r="T2551" s="105">
        <v>-2.8402782293825934E-2</v>
      </c>
      <c r="U2551" s="83">
        <v>36.308976712913179</v>
      </c>
      <c r="V2551" s="105">
        <v>-0.10035648484860887</v>
      </c>
      <c r="W2551" s="83">
        <v>75.423200556386178</v>
      </c>
      <c r="X2551" s="105">
        <v>-0.56690865409331381</v>
      </c>
      <c r="Y2551" s="81">
        <v>1738.5177010905743</v>
      </c>
      <c r="Z2551" s="80"/>
      <c r="AA2551" s="83">
        <v>32.665135441555215</v>
      </c>
      <c r="AB2551" s="80"/>
      <c r="AC2551" s="84">
        <v>28.085993251374205</v>
      </c>
      <c r="AD2551" s="84">
        <v>26.667274519489961</v>
      </c>
      <c r="AE2551" s="105">
        <v>5.3200739762414177E-2</v>
      </c>
      <c r="AF2551" s="84">
        <v>27.900081516019384</v>
      </c>
      <c r="AG2551" s="105">
        <v>6.6634835904718238E-3</v>
      </c>
      <c r="AH2551" s="84">
        <v>36.408717206266608</v>
      </c>
      <c r="AI2551" s="105">
        <v>-0.22859151855698751</v>
      </c>
      <c r="AJ2551" s="84">
        <v>53.222424385814882</v>
      </c>
      <c r="AK2551" s="84">
        <v>51.337889752896281</v>
      </c>
      <c r="AL2551" s="105">
        <v>3.6708455333660912E-2</v>
      </c>
      <c r="AM2551" s="84">
        <v>51.290297281361134</v>
      </c>
      <c r="AN2551" s="105">
        <v>3.7670421246629858E-2</v>
      </c>
      <c r="AO2551" s="84">
        <v>45.870036504503119</v>
      </c>
      <c r="AP2551" s="105">
        <v>0.16028737802704757</v>
      </c>
      <c r="AQ2551" s="108">
        <v>6.8971053794546289E-3</v>
      </c>
      <c r="AR2551" s="108">
        <v>6.1738168394391763E-4</v>
      </c>
    </row>
    <row r="2552" spans="1:44" x14ac:dyDescent="0.25">
      <c r="A2552" s="80" t="s">
        <v>326</v>
      </c>
      <c r="B2552" s="80" t="s">
        <v>368</v>
      </c>
      <c r="C2552" s="80" t="s">
        <v>290</v>
      </c>
      <c r="D2552" s="81">
        <v>1734045.97057727</v>
      </c>
      <c r="E2552" s="81">
        <v>1882944.3506095279</v>
      </c>
      <c r="F2552" s="105">
        <v>-7.9077419353396169E-2</v>
      </c>
      <c r="G2552" s="81">
        <v>1956492.5338791579</v>
      </c>
      <c r="H2552" s="105">
        <v>-0.11369660729593521</v>
      </c>
      <c r="I2552" s="81">
        <v>1773578.5916151153</v>
      </c>
      <c r="J2552" s="105">
        <v>-2.2289748661120653E-2</v>
      </c>
      <c r="K2552" s="83">
        <v>589799.08825176896</v>
      </c>
      <c r="L2552" s="83">
        <v>692104.28399904096</v>
      </c>
      <c r="M2552" s="105">
        <v>-0.14781760222049681</v>
      </c>
      <c r="N2552" s="83">
        <v>705876.50900971435</v>
      </c>
      <c r="O2552" s="105">
        <v>-0.16444437415942953</v>
      </c>
      <c r="P2552" s="83">
        <v>641746.47228069138</v>
      </c>
      <c r="Q2552" s="105">
        <v>-8.0946894564620717E-2</v>
      </c>
      <c r="R2552" s="83">
        <v>294366.51909571438</v>
      </c>
      <c r="S2552" s="83">
        <v>328785.33898706624</v>
      </c>
      <c r="T2552" s="105">
        <v>-0.10468477699580706</v>
      </c>
      <c r="U2552" s="83">
        <v>338579.00776245299</v>
      </c>
      <c r="V2552" s="105">
        <v>-0.13058248637126993</v>
      </c>
      <c r="W2552" s="83">
        <v>316592.86455551238</v>
      </c>
      <c r="X2552" s="105">
        <v>-7.0204821233110157E-2</v>
      </c>
      <c r="Y2552" s="81">
        <v>1704210.3882874635</v>
      </c>
      <c r="Z2552" s="82">
        <v>29835.582289806494</v>
      </c>
      <c r="AA2552" s="83">
        <v>281585.25954528485</v>
      </c>
      <c r="AB2552" s="83">
        <v>12781.259550429555</v>
      </c>
      <c r="AC2552" s="84">
        <v>2.9400621416984181</v>
      </c>
      <c r="AD2552" s="84">
        <v>2.7206078536744576</v>
      </c>
      <c r="AE2552" s="105">
        <v>8.066369716883863E-2</v>
      </c>
      <c r="AF2552" s="84">
        <v>2.771720703135387</v>
      </c>
      <c r="AG2552" s="105">
        <v>6.0735354169199743E-2</v>
      </c>
      <c r="AH2552" s="84">
        <v>2.7636748595002412</v>
      </c>
      <c r="AI2552" s="105">
        <v>6.3823456508220813E-2</v>
      </c>
      <c r="AJ2552" s="84">
        <v>5.8907717355363998</v>
      </c>
      <c r="AK2552" s="84">
        <v>5.7269717573495553</v>
      </c>
      <c r="AL2552" s="105">
        <v>2.8601499208833384E-2</v>
      </c>
      <c r="AM2552" s="84">
        <v>5.7785405740565965</v>
      </c>
      <c r="AN2552" s="105">
        <v>1.9422059954667035E-2</v>
      </c>
      <c r="AO2552" s="84">
        <v>5.6020801166986836</v>
      </c>
      <c r="AP2552" s="105">
        <v>5.1532932914897821E-2</v>
      </c>
      <c r="AQ2552" s="108">
        <v>6.8793649810914523</v>
      </c>
      <c r="AR2552" s="108">
        <v>5.5636229514855762</v>
      </c>
    </row>
    <row r="2553" spans="1:44" x14ac:dyDescent="0.25">
      <c r="A2553" s="80" t="s">
        <v>326</v>
      </c>
      <c r="B2553" s="80" t="s">
        <v>368</v>
      </c>
      <c r="C2553" s="80" t="s">
        <v>291</v>
      </c>
      <c r="D2553" s="81">
        <v>686235.80719040637</v>
      </c>
      <c r="E2553" s="81">
        <v>667810.71769406844</v>
      </c>
      <c r="F2553" s="105">
        <v>2.7590287199880888E-2</v>
      </c>
      <c r="G2553" s="81">
        <v>557045.43048801785</v>
      </c>
      <c r="H2553" s="105">
        <v>0.23192071890654783</v>
      </c>
      <c r="I2553" s="81">
        <v>529268.01282105688</v>
      </c>
      <c r="J2553" s="105">
        <v>0.29657525217270136</v>
      </c>
      <c r="K2553" s="83">
        <v>162141.48108894765</v>
      </c>
      <c r="L2553" s="83">
        <v>170965.0612238597</v>
      </c>
      <c r="M2553" s="105">
        <v>-5.1610428889669741E-2</v>
      </c>
      <c r="N2553" s="83">
        <v>145408.82047471582</v>
      </c>
      <c r="O2553" s="105">
        <v>0.11507321605116359</v>
      </c>
      <c r="P2553" s="83">
        <v>148940.5883478944</v>
      </c>
      <c r="Q2553" s="105">
        <v>8.8631936314221435E-2</v>
      </c>
      <c r="R2553" s="83">
        <v>50681.195042502964</v>
      </c>
      <c r="S2553" s="83">
        <v>55818.733402863108</v>
      </c>
      <c r="T2553" s="105">
        <v>-9.2039679999199417E-2</v>
      </c>
      <c r="U2553" s="83">
        <v>47265.540714060327</v>
      </c>
      <c r="V2553" s="105">
        <v>7.2265212178701771E-2</v>
      </c>
      <c r="W2553" s="83">
        <v>46747.574412078218</v>
      </c>
      <c r="X2553" s="105">
        <v>8.4145983612968225E-2</v>
      </c>
      <c r="Y2553" s="81">
        <v>674773.5391870155</v>
      </c>
      <c r="Z2553" s="82">
        <v>11462.268003390875</v>
      </c>
      <c r="AA2553" s="83">
        <v>48683.35662595446</v>
      </c>
      <c r="AB2553" s="83">
        <v>1997.8384165485029</v>
      </c>
      <c r="AC2553" s="84">
        <v>4.2323272402695693</v>
      </c>
      <c r="AD2553" s="84">
        <v>3.9061239349930377</v>
      </c>
      <c r="AE2553" s="105">
        <v>8.3510741263029861E-2</v>
      </c>
      <c r="AF2553" s="84">
        <v>3.8308916107663413</v>
      </c>
      <c r="AG2553" s="105">
        <v>0.10478908575096015</v>
      </c>
      <c r="AH2553" s="84">
        <v>3.5535512427599407</v>
      </c>
      <c r="AI2553" s="105">
        <v>0.19101342604600879</v>
      </c>
      <c r="AJ2553" s="84">
        <v>13.5402451859098</v>
      </c>
      <c r="AK2553" s="84">
        <v>11.963917433852314</v>
      </c>
      <c r="AL2553" s="105">
        <v>0.13175682302831782</v>
      </c>
      <c r="AM2553" s="84">
        <v>11.785445000152313</v>
      </c>
      <c r="AN2553" s="105">
        <v>0.14889553900890534</v>
      </c>
      <c r="AO2553" s="84">
        <v>11.321828340345064</v>
      </c>
      <c r="AP2553" s="105">
        <v>0.1959415722334758</v>
      </c>
      <c r="AQ2553" s="108">
        <v>2.7224575708250187</v>
      </c>
      <c r="AR2553" s="108">
        <v>0.95789106999462315</v>
      </c>
    </row>
    <row r="2554" spans="1:44" x14ac:dyDescent="0.25">
      <c r="A2554" s="80" t="s">
        <v>326</v>
      </c>
      <c r="B2554" s="80" t="s">
        <v>368</v>
      </c>
      <c r="C2554" s="80" t="s">
        <v>292</v>
      </c>
      <c r="D2554" s="81">
        <v>14485148.42219496</v>
      </c>
      <c r="E2554" s="81">
        <v>15495138.304847574</v>
      </c>
      <c r="F2554" s="105">
        <v>-6.5181082142173857E-2</v>
      </c>
      <c r="G2554" s="81">
        <v>14574238.649416871</v>
      </c>
      <c r="H2554" s="105">
        <v>-6.11285634639147E-3</v>
      </c>
      <c r="I2554" s="81">
        <v>13029712.252295457</v>
      </c>
      <c r="J2554" s="105">
        <v>0.11170132860325424</v>
      </c>
      <c r="K2554" s="83">
        <v>5293359.838146966</v>
      </c>
      <c r="L2554" s="83">
        <v>5770205.0204303656</v>
      </c>
      <c r="M2554" s="105">
        <v>-8.2639209628609447E-2</v>
      </c>
      <c r="N2554" s="83">
        <v>5576537.3270857632</v>
      </c>
      <c r="O2554" s="105">
        <v>-5.0780165599067673E-2</v>
      </c>
      <c r="P2554" s="83">
        <v>5188870.7010745397</v>
      </c>
      <c r="Q2554" s="105">
        <v>2.0137163381386259E-2</v>
      </c>
      <c r="R2554" s="83">
        <v>3319649.7501431061</v>
      </c>
      <c r="S2554" s="83">
        <v>3601328.1519048931</v>
      </c>
      <c r="T2554" s="105">
        <v>-7.8215144491288732E-2</v>
      </c>
      <c r="U2554" s="83">
        <v>3415756.3873120793</v>
      </c>
      <c r="V2554" s="105">
        <v>-2.8136268009616831E-2</v>
      </c>
      <c r="W2554" s="83">
        <v>3198322.4335974338</v>
      </c>
      <c r="X2554" s="105">
        <v>3.7934673274703193E-2</v>
      </c>
      <c r="Y2554" s="81">
        <v>14299940.647935923</v>
      </c>
      <c r="Z2554" s="82">
        <v>185207.77425903652</v>
      </c>
      <c r="AA2554" s="83">
        <v>3230973.2189393793</v>
      </c>
      <c r="AB2554" s="83">
        <v>88676.53120372667</v>
      </c>
      <c r="AC2554" s="84">
        <v>2.7364752945391562</v>
      </c>
      <c r="AD2554" s="84">
        <v>2.6853704937665945</v>
      </c>
      <c r="AE2554" s="105">
        <v>1.9030819356654304E-2</v>
      </c>
      <c r="AF2554" s="84">
        <v>2.6134925303249439</v>
      </c>
      <c r="AG2554" s="105">
        <v>4.7056864631222592E-2</v>
      </c>
      <c r="AH2554" s="84">
        <v>2.5110882507820427</v>
      </c>
      <c r="AI2554" s="105">
        <v>8.9756719496783877E-2</v>
      </c>
      <c r="AJ2554" s="84">
        <v>4.3634568440753494</v>
      </c>
      <c r="AK2554" s="84">
        <v>4.3026177152591734</v>
      </c>
      <c r="AL2554" s="105">
        <v>1.4140026570431976E-2</v>
      </c>
      <c r="AM2554" s="84">
        <v>4.2667675902044069</v>
      </c>
      <c r="AN2554" s="105">
        <v>2.2661007853561212E-2</v>
      </c>
      <c r="AO2554" s="84">
        <v>4.0739207890430844</v>
      </c>
      <c r="AP2554" s="105">
        <v>7.1070614777533153E-2</v>
      </c>
      <c r="AQ2554" s="108">
        <v>57.465963701289148</v>
      </c>
      <c r="AR2554" s="108">
        <v>62.742459969722944</v>
      </c>
    </row>
    <row r="2555" spans="1:44" x14ac:dyDescent="0.25">
      <c r="A2555" s="80" t="s">
        <v>326</v>
      </c>
      <c r="B2555" s="80" t="s">
        <v>368</v>
      </c>
      <c r="C2555" s="80" t="s">
        <v>293</v>
      </c>
      <c r="D2555" s="81">
        <v>4838.0127782285217</v>
      </c>
      <c r="E2555" s="81">
        <v>6515.1917686617371</v>
      </c>
      <c r="F2555" s="105">
        <v>-0.25742588245836373</v>
      </c>
      <c r="G2555" s="81">
        <v>7579.3235187387463</v>
      </c>
      <c r="H2555" s="105">
        <v>-0.36168277204855326</v>
      </c>
      <c r="I2555" s="81">
        <v>7303.4583758497238</v>
      </c>
      <c r="J2555" s="105">
        <v>-0.33757234870724634</v>
      </c>
      <c r="K2555" s="83">
        <v>1267.1448173992028</v>
      </c>
      <c r="L2555" s="83">
        <v>1524.8339374129926</v>
      </c>
      <c r="M2555" s="105">
        <v>-0.1689948745835109</v>
      </c>
      <c r="N2555" s="83">
        <v>1635.0269543871618</v>
      </c>
      <c r="O2555" s="105">
        <v>-0.22500065580010453</v>
      </c>
      <c r="P2555" s="83">
        <v>1525.9829338166146</v>
      </c>
      <c r="Q2555" s="105">
        <v>-0.16962058400616278</v>
      </c>
      <c r="R2555" s="83">
        <v>542.06359227421251</v>
      </c>
      <c r="S2555" s="83">
        <v>641.24458004535165</v>
      </c>
      <c r="T2555" s="105">
        <v>-0.15466951434369181</v>
      </c>
      <c r="U2555" s="83">
        <v>697.70243985654577</v>
      </c>
      <c r="V2555" s="105">
        <v>-0.22307338872762733</v>
      </c>
      <c r="W2555" s="83">
        <v>650.97966719876808</v>
      </c>
      <c r="X2555" s="105">
        <v>-0.16731102431083994</v>
      </c>
      <c r="Y2555" s="81">
        <v>4710.1977283430106</v>
      </c>
      <c r="Z2555" s="82">
        <v>127.8150498855114</v>
      </c>
      <c r="AA2555" s="83">
        <v>526.94164358070134</v>
      </c>
      <c r="AB2555" s="83">
        <v>15.12194869351114</v>
      </c>
      <c r="AC2555" s="84">
        <v>3.818042509267785</v>
      </c>
      <c r="AD2555" s="84">
        <v>4.2727221691532531</v>
      </c>
      <c r="AE2555" s="105">
        <v>-0.10641451559102291</v>
      </c>
      <c r="AF2555" s="84">
        <v>4.6355954551095557</v>
      </c>
      <c r="AG2555" s="105">
        <v>-0.17636417020398709</v>
      </c>
      <c r="AH2555" s="84">
        <v>4.7860681885760981</v>
      </c>
      <c r="AI2555" s="105">
        <v>-0.20225906551413136</v>
      </c>
      <c r="AJ2555" s="84">
        <v>8.9251756568464149</v>
      </c>
      <c r="AK2555" s="84">
        <v>10.160228985016847</v>
      </c>
      <c r="AL2555" s="105">
        <v>-0.12155762729282464</v>
      </c>
      <c r="AM2555" s="84">
        <v>10.863260733755105</v>
      </c>
      <c r="AN2555" s="105">
        <v>-0.1784073055419293</v>
      </c>
      <c r="AO2555" s="84">
        <v>11.219180481131231</v>
      </c>
      <c r="AP2555" s="105">
        <v>-0.20447169275357902</v>
      </c>
      <c r="AQ2555" s="108">
        <v>1.9193525575067892E-2</v>
      </c>
      <c r="AR2555" s="108">
        <v>1.0245178196236772E-2</v>
      </c>
    </row>
    <row r="2556" spans="1:44" x14ac:dyDescent="0.25">
      <c r="A2556" s="80" t="s">
        <v>326</v>
      </c>
      <c r="B2556" s="80" t="s">
        <v>369</v>
      </c>
      <c r="C2556" s="80" t="s">
        <v>281</v>
      </c>
      <c r="D2556" s="81">
        <v>525413150.91813326</v>
      </c>
      <c r="E2556" s="81">
        <v>507612148.51425147</v>
      </c>
      <c r="F2556" s="105">
        <v>3.5068117372651919E-2</v>
      </c>
      <c r="G2556" s="81">
        <v>475049675.60001534</v>
      </c>
      <c r="H2556" s="105">
        <v>0.10601728178112305</v>
      </c>
      <c r="I2556" s="81">
        <v>456916888.97602481</v>
      </c>
      <c r="J2556" s="105">
        <v>0.14990967415455411</v>
      </c>
      <c r="K2556" s="83">
        <v>184784806.21347383</v>
      </c>
      <c r="L2556" s="83">
        <v>190612338.91182911</v>
      </c>
      <c r="M2556" s="105">
        <v>-3.057269393798745E-2</v>
      </c>
      <c r="N2556" s="83">
        <v>184286506.36390191</v>
      </c>
      <c r="O2556" s="105">
        <v>2.7039410502901614E-3</v>
      </c>
      <c r="P2556" s="83">
        <v>176968709.0086436</v>
      </c>
      <c r="Q2556" s="105">
        <v>4.4166549265206377E-2</v>
      </c>
      <c r="R2556" s="83">
        <v>280220109.66490299</v>
      </c>
      <c r="S2556" s="83">
        <v>289519349.95849329</v>
      </c>
      <c r="T2556" s="105">
        <v>-3.2119581281608585E-2</v>
      </c>
      <c r="U2556" s="83">
        <v>283833768.95849407</v>
      </c>
      <c r="V2556" s="105">
        <v>-1.2731604512215455E-2</v>
      </c>
      <c r="W2556" s="83">
        <v>273287190.98892969</v>
      </c>
      <c r="X2556" s="105">
        <v>2.5368619183670903E-2</v>
      </c>
      <c r="Y2556" s="80"/>
      <c r="Z2556" s="80"/>
      <c r="AA2556" s="80"/>
      <c r="AB2556" s="80"/>
      <c r="AC2556" s="84">
        <v>2.8433785314099165</v>
      </c>
      <c r="AD2556" s="84">
        <v>2.6630602793718188</v>
      </c>
      <c r="AE2556" s="105">
        <v>6.7710916435069365E-2</v>
      </c>
      <c r="AF2556" s="84">
        <v>2.5777778578207839</v>
      </c>
      <c r="AG2556" s="105">
        <v>0.10303474086540082</v>
      </c>
      <c r="AH2556" s="84">
        <v>2.581907793392491</v>
      </c>
      <c r="AI2556" s="105">
        <v>0.10127036243764023</v>
      </c>
      <c r="AJ2556" s="84">
        <v>1.8750015890952318</v>
      </c>
      <c r="AK2556" s="84">
        <v>1.7532926506882005</v>
      </c>
      <c r="AL2556" s="105">
        <v>6.9417355031550651E-2</v>
      </c>
      <c r="AM2556" s="84">
        <v>1.6736897704003761</v>
      </c>
      <c r="AN2556" s="105">
        <v>0.12028024682656593</v>
      </c>
      <c r="AO2556" s="84">
        <v>1.6719293989689168</v>
      </c>
      <c r="AP2556" s="105">
        <v>0.12145978786637175</v>
      </c>
      <c r="AQ2556" s="80"/>
      <c r="AR2556" s="80"/>
    </row>
    <row r="2557" spans="1:44" x14ac:dyDescent="0.25">
      <c r="A2557" s="80" t="s">
        <v>326</v>
      </c>
      <c r="B2557" s="80" t="s">
        <v>369</v>
      </c>
      <c r="C2557" s="80" t="s">
        <v>313</v>
      </c>
      <c r="D2557" s="81">
        <v>279200733.38481075</v>
      </c>
      <c r="E2557" s="81">
        <v>276560300.22331983</v>
      </c>
      <c r="F2557" s="105">
        <v>9.5474048855124626E-3</v>
      </c>
      <c r="G2557" s="81">
        <v>255183784.31814164</v>
      </c>
      <c r="H2557" s="105">
        <v>9.4116282234951096E-2</v>
      </c>
      <c r="I2557" s="81">
        <v>242432163.11009777</v>
      </c>
      <c r="J2557" s="105">
        <v>0.1516653970455849</v>
      </c>
      <c r="K2557" s="83">
        <v>104320989.94782123</v>
      </c>
      <c r="L2557" s="83">
        <v>109993814.00668545</v>
      </c>
      <c r="M2557" s="105">
        <v>-5.1574028140522754E-2</v>
      </c>
      <c r="N2557" s="83">
        <v>105980834.73684558</v>
      </c>
      <c r="O2557" s="105">
        <v>-1.5661744815898181E-2</v>
      </c>
      <c r="P2557" s="83">
        <v>101946850.63863467</v>
      </c>
      <c r="Q2557" s="105">
        <v>2.3288010314335677E-2</v>
      </c>
      <c r="R2557" s="83">
        <v>131720015.45177957</v>
      </c>
      <c r="S2557" s="83">
        <v>139691887.48130205</v>
      </c>
      <c r="T2557" s="105">
        <v>-5.7067537516017341E-2</v>
      </c>
      <c r="U2557" s="83">
        <v>136415497.34159976</v>
      </c>
      <c r="V2557" s="105">
        <v>-3.4420443287775236E-2</v>
      </c>
      <c r="W2557" s="83">
        <v>130868252.80549274</v>
      </c>
      <c r="X2557" s="105">
        <v>6.5085506074020151E-3</v>
      </c>
      <c r="Y2557" s="80"/>
      <c r="Z2557" s="80"/>
      <c r="AA2557" s="80"/>
      <c r="AB2557" s="80"/>
      <c r="AC2557" s="84">
        <v>2.6763620008251459</v>
      </c>
      <c r="AD2557" s="84">
        <v>2.5143259438799932</v>
      </c>
      <c r="AE2557" s="105">
        <v>6.4445127864013532E-2</v>
      </c>
      <c r="AF2557" s="84">
        <v>2.4078295377817378</v>
      </c>
      <c r="AG2557" s="105">
        <v>0.11152469841814429</v>
      </c>
      <c r="AH2557" s="84">
        <v>2.3780250355102539</v>
      </c>
      <c r="AI2557" s="105">
        <v>0.12545577143214459</v>
      </c>
      <c r="AJ2557" s="84">
        <v>2.1196530567294181</v>
      </c>
      <c r="AK2557" s="84">
        <v>1.9797878402948619</v>
      </c>
      <c r="AL2557" s="105">
        <v>7.0646568075559649E-2</v>
      </c>
      <c r="AM2557" s="84">
        <v>1.870636322786206</v>
      </c>
      <c r="AN2557" s="105">
        <v>0.13311873126269455</v>
      </c>
      <c r="AO2557" s="84">
        <v>1.8524902557568379</v>
      </c>
      <c r="AP2557" s="105">
        <v>0.14421819501740393</v>
      </c>
      <c r="AQ2557" s="80"/>
      <c r="AR2557" s="80"/>
    </row>
    <row r="2558" spans="1:44" x14ac:dyDescent="0.25">
      <c r="A2558" s="80" t="s">
        <v>326</v>
      </c>
      <c r="B2558" s="80" t="s">
        <v>369</v>
      </c>
      <c r="C2558" s="80" t="s">
        <v>328</v>
      </c>
      <c r="D2558" s="81">
        <v>11877993.347290503</v>
      </c>
      <c r="E2558" s="81">
        <v>12668437.081695015</v>
      </c>
      <c r="F2558" s="105">
        <v>-6.2394731828967792E-2</v>
      </c>
      <c r="G2558" s="81">
        <v>11711193.245742898</v>
      </c>
      <c r="H2558" s="105">
        <v>1.4242793031208621E-2</v>
      </c>
      <c r="I2558" s="81">
        <v>10765338.812410152</v>
      </c>
      <c r="J2558" s="105">
        <v>0.10335527327739065</v>
      </c>
      <c r="K2558" s="83">
        <v>4147362.7096392764</v>
      </c>
      <c r="L2558" s="83">
        <v>4744239.7555820476</v>
      </c>
      <c r="M2558" s="105">
        <v>-0.12581089419869407</v>
      </c>
      <c r="N2558" s="83">
        <v>4507593.9575463692</v>
      </c>
      <c r="O2558" s="105">
        <v>-7.9916525600983473E-2</v>
      </c>
      <c r="P2558" s="83">
        <v>4456325.5143190278</v>
      </c>
      <c r="Q2558" s="105">
        <v>-6.9331291820356189E-2</v>
      </c>
      <c r="R2558" s="83">
        <v>2468312.4167731204</v>
      </c>
      <c r="S2558" s="83">
        <v>2793842.8613674636</v>
      </c>
      <c r="T2558" s="105">
        <v>-0.11651709160013757</v>
      </c>
      <c r="U2558" s="83">
        <v>2620106.4480203828</v>
      </c>
      <c r="V2558" s="105">
        <v>-5.7934299334269461E-2</v>
      </c>
      <c r="W2558" s="83">
        <v>2576479.2777661406</v>
      </c>
      <c r="X2558" s="105">
        <v>-4.1982430026296612E-2</v>
      </c>
      <c r="Y2558" s="80"/>
      <c r="Z2558" s="80"/>
      <c r="AA2558" s="80"/>
      <c r="AB2558" s="80"/>
      <c r="AC2558" s="84">
        <v>2.8639871115404834</v>
      </c>
      <c r="AD2558" s="84">
        <v>2.6702775859481802</v>
      </c>
      <c r="AE2558" s="105">
        <v>7.2542842216727618E-2</v>
      </c>
      <c r="AF2558" s="84">
        <v>2.5981029693538953</v>
      </c>
      <c r="AG2558" s="105">
        <v>0.10233780004982213</v>
      </c>
      <c r="AH2558" s="84">
        <v>2.4157433692442472</v>
      </c>
      <c r="AI2558" s="105">
        <v>0.18555105977025488</v>
      </c>
      <c r="AJ2558" s="84">
        <v>4.8121920331377126</v>
      </c>
      <c r="AK2558" s="84">
        <v>4.5344128894544804</v>
      </c>
      <c r="AL2558" s="105">
        <v>6.1260222757670145E-2</v>
      </c>
      <c r="AM2558" s="84">
        <v>4.46973948504698</v>
      </c>
      <c r="AN2558" s="105">
        <v>7.6615773522454661E-2</v>
      </c>
      <c r="AO2558" s="84">
        <v>4.1783137575800406</v>
      </c>
      <c r="AP2558" s="105">
        <v>0.15170672006326208</v>
      </c>
      <c r="AQ2558" s="108">
        <v>100</v>
      </c>
      <c r="AR2558" s="108">
        <v>100</v>
      </c>
    </row>
    <row r="2559" spans="1:44" x14ac:dyDescent="0.25">
      <c r="A2559" s="80" t="s">
        <v>326</v>
      </c>
      <c r="B2559" s="80" t="s">
        <v>369</v>
      </c>
      <c r="C2559" s="80" t="s">
        <v>270</v>
      </c>
      <c r="D2559" s="81">
        <v>8025111.9356862744</v>
      </c>
      <c r="E2559" s="81">
        <v>8472750.1293759067</v>
      </c>
      <c r="F2559" s="105">
        <v>-5.2832691493830797E-2</v>
      </c>
      <c r="G2559" s="81">
        <v>8046735.6210135492</v>
      </c>
      <c r="H2559" s="105">
        <v>-2.6872618097214251E-3</v>
      </c>
      <c r="I2559" s="81">
        <v>7532532.0943800351</v>
      </c>
      <c r="J2559" s="105">
        <v>6.5393659812448657E-2</v>
      </c>
      <c r="K2559" s="83">
        <v>2879754.1378561244</v>
      </c>
      <c r="L2559" s="83">
        <v>3291818.1787820398</v>
      </c>
      <c r="M2559" s="105">
        <v>-0.12517825060385854</v>
      </c>
      <c r="N2559" s="83">
        <v>3190963.2229537577</v>
      </c>
      <c r="O2559" s="105">
        <v>-9.7528258194576889E-2</v>
      </c>
      <c r="P2559" s="83">
        <v>3250689.0137708732</v>
      </c>
      <c r="Q2559" s="105">
        <v>-0.11410961625161918</v>
      </c>
      <c r="R2559" s="83">
        <v>1742717.1086431793</v>
      </c>
      <c r="S2559" s="83">
        <v>1989896.3119188098</v>
      </c>
      <c r="T2559" s="105">
        <v>-0.12421712719155775</v>
      </c>
      <c r="U2559" s="83">
        <v>1891871.4935607356</v>
      </c>
      <c r="V2559" s="105">
        <v>-7.883959636012558E-2</v>
      </c>
      <c r="W2559" s="83">
        <v>1898027.5305643589</v>
      </c>
      <c r="X2559" s="105">
        <v>-8.1827275642835207E-2</v>
      </c>
      <c r="Y2559" s="80"/>
      <c r="Z2559" s="80"/>
      <c r="AA2559" s="80"/>
      <c r="AB2559" s="80"/>
      <c r="AC2559" s="84">
        <v>2.7867351001223626</v>
      </c>
      <c r="AD2559" s="84">
        <v>2.5738815661169938</v>
      </c>
      <c r="AE2559" s="105">
        <v>8.2697485699189971E-2</v>
      </c>
      <c r="AF2559" s="84">
        <v>2.5217262183188001</v>
      </c>
      <c r="AG2559" s="105">
        <v>0.10509026708705922</v>
      </c>
      <c r="AH2559" s="84">
        <v>2.3172109243517349</v>
      </c>
      <c r="AI2559" s="105">
        <v>0.20262470318794229</v>
      </c>
      <c r="AJ2559" s="84">
        <v>4.6049424177251321</v>
      </c>
      <c r="AK2559" s="84">
        <v>4.2578852368472582</v>
      </c>
      <c r="AL2559" s="105">
        <v>8.1509284908498777E-2</v>
      </c>
      <c r="AM2559" s="84">
        <v>4.2533204017301403</v>
      </c>
      <c r="AN2559" s="105">
        <v>8.267000432226107E-2</v>
      </c>
      <c r="AO2559" s="84">
        <v>3.9686105565288163</v>
      </c>
      <c r="AP2559" s="105">
        <v>0.16034122072005211</v>
      </c>
      <c r="AQ2559" s="80"/>
      <c r="AR2559" s="80"/>
    </row>
    <row r="2560" spans="1:44" x14ac:dyDescent="0.25">
      <c r="A2560" s="80" t="s">
        <v>326</v>
      </c>
      <c r="B2560" s="80" t="s">
        <v>369</v>
      </c>
      <c r="C2560" s="80" t="s">
        <v>271</v>
      </c>
      <c r="D2560" s="81">
        <v>3272529.8041785741</v>
      </c>
      <c r="E2560" s="81">
        <v>3594024.3563550366</v>
      </c>
      <c r="F2560" s="105">
        <v>-8.9452524607405187E-2</v>
      </c>
      <c r="G2560" s="81">
        <v>3178401.9878025674</v>
      </c>
      <c r="H2560" s="105">
        <v>2.9614824285043716E-2</v>
      </c>
      <c r="I2560" s="81">
        <v>2754829.1528846775</v>
      </c>
      <c r="J2560" s="105">
        <v>0.1879247759345781</v>
      </c>
      <c r="K2560" s="83">
        <v>1077303.8143641423</v>
      </c>
      <c r="L2560" s="83">
        <v>1224462.1665149066</v>
      </c>
      <c r="M2560" s="105">
        <v>-0.1201820327120518</v>
      </c>
      <c r="N2560" s="83">
        <v>1123127.6078807213</v>
      </c>
      <c r="O2560" s="105">
        <v>-4.0800166601768439E-2</v>
      </c>
      <c r="P2560" s="83">
        <v>1020420.7290954278</v>
      </c>
      <c r="Q2560" s="105">
        <v>5.5744737094021606E-2</v>
      </c>
      <c r="R2560" s="83">
        <v>662557.40769049746</v>
      </c>
      <c r="S2560" s="83">
        <v>731735.02197603264</v>
      </c>
      <c r="T2560" s="105">
        <v>-9.4539159952632457E-2</v>
      </c>
      <c r="U2560" s="83">
        <v>666699.28120615403</v>
      </c>
      <c r="V2560" s="105">
        <v>-6.2125063464345239E-3</v>
      </c>
      <c r="W2560" s="83">
        <v>614300.82027784572</v>
      </c>
      <c r="X2560" s="105">
        <v>7.855530355766982E-2</v>
      </c>
      <c r="Y2560" s="80"/>
      <c r="Z2560" s="80"/>
      <c r="AA2560" s="80"/>
      <c r="AB2560" s="80"/>
      <c r="AC2560" s="84">
        <v>3.0377037197349215</v>
      </c>
      <c r="AD2560" s="84">
        <v>2.9351861206005525</v>
      </c>
      <c r="AE2560" s="105">
        <v>3.4927120435345141E-2</v>
      </c>
      <c r="AF2560" s="84">
        <v>2.8299562449542428</v>
      </c>
      <c r="AG2560" s="105">
        <v>7.3410136694193912E-2</v>
      </c>
      <c r="AH2560" s="84">
        <v>2.6996993243431566</v>
      </c>
      <c r="AI2560" s="105">
        <v>0.12520075563377864</v>
      </c>
      <c r="AJ2560" s="84">
        <v>4.9392396284357618</v>
      </c>
      <c r="AK2560" s="84">
        <v>4.9116473155124671</v>
      </c>
      <c r="AL2560" s="105">
        <v>5.6177309059121175E-3</v>
      </c>
      <c r="AM2560" s="84">
        <v>4.7673697533502439</v>
      </c>
      <c r="AN2560" s="105">
        <v>3.605129955878443E-2</v>
      </c>
      <c r="AO2560" s="84">
        <v>4.4844953188222663</v>
      </c>
      <c r="AP2560" s="105">
        <v>0.10140367583947486</v>
      </c>
      <c r="AQ2560" s="80"/>
      <c r="AR2560" s="80"/>
    </row>
    <row r="2561" spans="1:44" x14ac:dyDescent="0.25">
      <c r="A2561" s="80" t="s">
        <v>326</v>
      </c>
      <c r="B2561" s="80" t="s">
        <v>369</v>
      </c>
      <c r="C2561" s="80" t="s">
        <v>127</v>
      </c>
      <c r="D2561" s="81">
        <v>580351.60742565384</v>
      </c>
      <c r="E2561" s="81">
        <v>601662.59596407169</v>
      </c>
      <c r="F2561" s="105">
        <v>-3.5420165191206991E-2</v>
      </c>
      <c r="G2561" s="81">
        <v>486055.63692678214</v>
      </c>
      <c r="H2561" s="105">
        <v>0.19400242139991095</v>
      </c>
      <c r="I2561" s="81">
        <v>477977.56514544011</v>
      </c>
      <c r="J2561" s="105">
        <v>0.21418168915326208</v>
      </c>
      <c r="K2561" s="83">
        <v>190304.75741900949</v>
      </c>
      <c r="L2561" s="83">
        <v>227959.41028510162</v>
      </c>
      <c r="M2561" s="105">
        <v>-0.16518139268301602</v>
      </c>
      <c r="N2561" s="83">
        <v>193503.12671189013</v>
      </c>
      <c r="O2561" s="105">
        <v>-1.6528773189503774E-2</v>
      </c>
      <c r="P2561" s="83">
        <v>185215.77145272671</v>
      </c>
      <c r="Q2561" s="105">
        <v>2.7475986123469298E-2</v>
      </c>
      <c r="R2561" s="83">
        <v>63037.900439444027</v>
      </c>
      <c r="S2561" s="83">
        <v>72211.527472622474</v>
      </c>
      <c r="T2561" s="105">
        <v>-0.12703826320051795</v>
      </c>
      <c r="U2561" s="83">
        <v>61535.673253493849</v>
      </c>
      <c r="V2561" s="105">
        <v>2.441229788389266E-2</v>
      </c>
      <c r="W2561" s="83">
        <v>64150.92692393632</v>
      </c>
      <c r="X2561" s="105">
        <v>-1.7350123183909834E-2</v>
      </c>
      <c r="Y2561" s="80"/>
      <c r="Z2561" s="80"/>
      <c r="AA2561" s="80"/>
      <c r="AB2561" s="80"/>
      <c r="AC2561" s="84">
        <v>3.049590642381296</v>
      </c>
      <c r="AD2561" s="84">
        <v>2.6393409037669966</v>
      </c>
      <c r="AE2561" s="105">
        <v>0.15543643416004763</v>
      </c>
      <c r="AF2561" s="84">
        <v>2.5118748476373618</v>
      </c>
      <c r="AG2561" s="105">
        <v>0.21406950081517911</v>
      </c>
      <c r="AH2561" s="84">
        <v>2.5806526161160961</v>
      </c>
      <c r="AI2561" s="105">
        <v>0.1817129602553619</v>
      </c>
      <c r="AJ2561" s="84">
        <v>9.2063917640016548</v>
      </c>
      <c r="AK2561" s="84">
        <v>8.3319466714255537</v>
      </c>
      <c r="AL2561" s="105">
        <v>0.10495087487477738</v>
      </c>
      <c r="AM2561" s="84">
        <v>7.898761990049163</v>
      </c>
      <c r="AN2561" s="105">
        <v>0.16554869935311886</v>
      </c>
      <c r="AO2561" s="84">
        <v>7.4508286639751526</v>
      </c>
      <c r="AP2561" s="105">
        <v>0.23561984568436947</v>
      </c>
      <c r="AQ2561" s="80"/>
      <c r="AR2561" s="80"/>
    </row>
    <row r="2562" spans="1:44" x14ac:dyDescent="0.25">
      <c r="A2562" s="80" t="s">
        <v>326</v>
      </c>
      <c r="B2562" s="80" t="s">
        <v>369</v>
      </c>
      <c r="C2562" s="80" t="s">
        <v>282</v>
      </c>
      <c r="D2562" s="81">
        <v>86075.153183245653</v>
      </c>
      <c r="E2562" s="81">
        <v>131796.79023642896</v>
      </c>
      <c r="F2562" s="105">
        <v>-0.34691009523952532</v>
      </c>
      <c r="G2562" s="81">
        <v>126820.27098284721</v>
      </c>
      <c r="H2562" s="105">
        <v>-0.3212823745275899</v>
      </c>
      <c r="I2562" s="81">
        <v>125414.65316301704</v>
      </c>
      <c r="J2562" s="105">
        <v>-0.31367546763963011</v>
      </c>
      <c r="K2562" s="83">
        <v>33534.515969312073</v>
      </c>
      <c r="L2562" s="83">
        <v>60383.96972297765</v>
      </c>
      <c r="M2562" s="105">
        <v>-0.44464538977550311</v>
      </c>
      <c r="N2562" s="83">
        <v>59002.541463344889</v>
      </c>
      <c r="O2562" s="105">
        <v>-0.43164285575486155</v>
      </c>
      <c r="P2562" s="83">
        <v>59856.304983746624</v>
      </c>
      <c r="Q2562" s="105">
        <v>-0.43974964745287848</v>
      </c>
      <c r="R2562" s="83">
        <v>10216.144619858356</v>
      </c>
      <c r="S2562" s="83">
        <v>16854.585374339531</v>
      </c>
      <c r="T2562" s="105">
        <v>-0.39386556281520574</v>
      </c>
      <c r="U2562" s="83">
        <v>16082.904942609159</v>
      </c>
      <c r="V2562" s="105">
        <v>-0.36478237878579584</v>
      </c>
      <c r="W2562" s="83">
        <v>16193.853971472277</v>
      </c>
      <c r="X2562" s="105">
        <v>-0.36913444830023084</v>
      </c>
      <c r="Y2562" s="80"/>
      <c r="Z2562" s="80"/>
      <c r="AA2562" s="80"/>
      <c r="AB2562" s="80"/>
      <c r="AC2562" s="84">
        <v>2.5667629514024979</v>
      </c>
      <c r="AD2562" s="84">
        <v>2.1826453418195344</v>
      </c>
      <c r="AE2562" s="105">
        <v>0.17598718501043725</v>
      </c>
      <c r="AF2562" s="84">
        <v>2.1494035313993014</v>
      </c>
      <c r="AG2562" s="105">
        <v>0.19417452977361016</v>
      </c>
      <c r="AH2562" s="84">
        <v>2.0952621983109734</v>
      </c>
      <c r="AI2562" s="105">
        <v>0.22503186163125996</v>
      </c>
      <c r="AJ2562" s="84">
        <v>8.4254047281134774</v>
      </c>
      <c r="AK2562" s="84">
        <v>7.8196400154158994</v>
      </c>
      <c r="AL2562" s="105">
        <v>7.7467084354695778E-2</v>
      </c>
      <c r="AM2562" s="84">
        <v>7.8854082291350611</v>
      </c>
      <c r="AN2562" s="105">
        <v>6.8480474730938282E-2</v>
      </c>
      <c r="AO2562" s="84">
        <v>7.7445834317113373</v>
      </c>
      <c r="AP2562" s="105">
        <v>8.7909350116162091E-2</v>
      </c>
      <c r="AQ2562" s="108">
        <v>0.72466072901851142</v>
      </c>
      <c r="AR2562" s="108">
        <v>0.41389187812838329</v>
      </c>
    </row>
    <row r="2563" spans="1:44" x14ac:dyDescent="0.25">
      <c r="A2563" s="80" t="s">
        <v>326</v>
      </c>
      <c r="B2563" s="80" t="s">
        <v>369</v>
      </c>
      <c r="C2563" s="80" t="s">
        <v>284</v>
      </c>
      <c r="D2563" s="81">
        <v>3500.2134739160538</v>
      </c>
      <c r="E2563" s="81">
        <v>3515.8112514626978</v>
      </c>
      <c r="F2563" s="105">
        <v>-4.4364661328604605E-3</v>
      </c>
      <c r="G2563" s="81">
        <v>1486.1908908939361</v>
      </c>
      <c r="H2563" s="105">
        <v>1.3551573996061124</v>
      </c>
      <c r="I2563" s="81">
        <v>1890.9796575927735</v>
      </c>
      <c r="J2563" s="105">
        <v>0.85100535580157588</v>
      </c>
      <c r="K2563" s="83">
        <v>299.73466187948878</v>
      </c>
      <c r="L2563" s="83">
        <v>305.58771588317279</v>
      </c>
      <c r="M2563" s="105">
        <v>-1.9153433529774638E-2</v>
      </c>
      <c r="N2563" s="83">
        <v>156.05568753993475</v>
      </c>
      <c r="O2563" s="105">
        <v>0.9206904061268929</v>
      </c>
      <c r="P2563" s="83">
        <v>207.35515175283604</v>
      </c>
      <c r="Q2563" s="105">
        <v>0.44551345527584296</v>
      </c>
      <c r="R2563" s="83">
        <v>87.520555425159372</v>
      </c>
      <c r="S2563" s="83">
        <v>89.224467360076403</v>
      </c>
      <c r="T2563" s="105">
        <v>-1.9096913496167846E-2</v>
      </c>
      <c r="U2563" s="83">
        <v>45.568174180197396</v>
      </c>
      <c r="V2563" s="105">
        <v>0.92065091480433425</v>
      </c>
      <c r="W2563" s="83">
        <v>60.542647234373284</v>
      </c>
      <c r="X2563" s="105">
        <v>0.44560172742940934</v>
      </c>
      <c r="Y2563" s="80"/>
      <c r="Z2563" s="80"/>
      <c r="AA2563" s="80"/>
      <c r="AB2563" s="80"/>
      <c r="AC2563" s="84">
        <v>11.677706715559472</v>
      </c>
      <c r="AD2563" s="84">
        <v>11.505080435912562</v>
      </c>
      <c r="AE2563" s="105">
        <v>1.5004352260594774E-2</v>
      </c>
      <c r="AF2563" s="84">
        <v>9.5234650804612215</v>
      </c>
      <c r="AG2563" s="105">
        <v>0.22620355268777026</v>
      </c>
      <c r="AH2563" s="84">
        <v>9.1195209842039056</v>
      </c>
      <c r="AI2563" s="105">
        <v>0.28051755522978106</v>
      </c>
      <c r="AJ2563" s="84">
        <v>39.993044570074268</v>
      </c>
      <c r="AK2563" s="84">
        <v>39.404115883081772</v>
      </c>
      <c r="AL2563" s="105">
        <v>1.4945867298226922E-2</v>
      </c>
      <c r="AM2563" s="84">
        <v>32.614668409071157</v>
      </c>
      <c r="AN2563" s="105">
        <v>0.22622876518195578</v>
      </c>
      <c r="AO2563" s="84">
        <v>31.233844966712386</v>
      </c>
      <c r="AP2563" s="105">
        <v>0.28043936353968074</v>
      </c>
      <c r="AQ2563" s="108">
        <v>2.9468053833474232E-2</v>
      </c>
      <c r="AR2563" s="108">
        <v>3.5457649052212333E-3</v>
      </c>
    </row>
    <row r="2564" spans="1:44" x14ac:dyDescent="0.25">
      <c r="A2564" s="80" t="s">
        <v>326</v>
      </c>
      <c r="B2564" s="80" t="s">
        <v>369</v>
      </c>
      <c r="C2564" s="80" t="s">
        <v>285</v>
      </c>
      <c r="D2564" s="81">
        <v>1954992.2973650992</v>
      </c>
      <c r="E2564" s="81">
        <v>2018583.4569739879</v>
      </c>
      <c r="F2564" s="105">
        <v>-3.1502863747935754E-2</v>
      </c>
      <c r="G2564" s="81">
        <v>2019237.7816330385</v>
      </c>
      <c r="H2564" s="105">
        <v>-3.1816700763186719E-2</v>
      </c>
      <c r="I2564" s="81">
        <v>1524703.199353497</v>
      </c>
      <c r="J2564" s="105">
        <v>0.28221171057688665</v>
      </c>
      <c r="K2564" s="83">
        <v>642916.87248255219</v>
      </c>
      <c r="L2564" s="83">
        <v>686820.9816601288</v>
      </c>
      <c r="M2564" s="105">
        <v>-6.392365747396811E-2</v>
      </c>
      <c r="N2564" s="83">
        <v>716096.88574187388</v>
      </c>
      <c r="O2564" s="105">
        <v>-0.1021928941689328</v>
      </c>
      <c r="P2564" s="83">
        <v>610492.68899215083</v>
      </c>
      <c r="Q2564" s="105">
        <v>5.3111501701895478E-2</v>
      </c>
      <c r="R2564" s="83">
        <v>451085.02922993066</v>
      </c>
      <c r="S2564" s="83">
        <v>460969.17427613947</v>
      </c>
      <c r="T2564" s="105">
        <v>-2.1442095475754746E-2</v>
      </c>
      <c r="U2564" s="83">
        <v>462532.38901034126</v>
      </c>
      <c r="V2564" s="105">
        <v>-2.4749314972090868E-2</v>
      </c>
      <c r="W2564" s="83">
        <v>363143.78914997494</v>
      </c>
      <c r="X2564" s="105">
        <v>0.24216644400225945</v>
      </c>
      <c r="Y2564" s="80"/>
      <c r="Z2564" s="80"/>
      <c r="AA2564" s="80"/>
      <c r="AB2564" s="80"/>
      <c r="AC2564" s="84">
        <v>3.0408165986002409</v>
      </c>
      <c r="AD2564" s="84">
        <v>2.9390241574956391</v>
      </c>
      <c r="AE2564" s="105">
        <v>3.4634775234831626E-2</v>
      </c>
      <c r="AF2564" s="84">
        <v>2.8197829397639613</v>
      </c>
      <c r="AG2564" s="105">
        <v>7.8386763647411054E-2</v>
      </c>
      <c r="AH2564" s="84">
        <v>2.4974962466308916</v>
      </c>
      <c r="AI2564" s="105">
        <v>0.21754601341334762</v>
      </c>
      <c r="AJ2564" s="84">
        <v>4.3339773450308519</v>
      </c>
      <c r="AK2564" s="84">
        <v>4.3789987912831094</v>
      </c>
      <c r="AL2564" s="105">
        <v>-1.0281219154907699E-2</v>
      </c>
      <c r="AM2564" s="84">
        <v>4.3656138026431108</v>
      </c>
      <c r="AN2564" s="105">
        <v>-7.2467375820337203E-3</v>
      </c>
      <c r="AO2564" s="84">
        <v>4.1986211657988983</v>
      </c>
      <c r="AP2564" s="105">
        <v>3.2238245339812281E-2</v>
      </c>
      <c r="AQ2564" s="108">
        <v>16.458944202145503</v>
      </c>
      <c r="AR2564" s="108">
        <v>18.275037882750844</v>
      </c>
    </row>
    <row r="2565" spans="1:44" x14ac:dyDescent="0.25">
      <c r="A2565" s="80" t="s">
        <v>326</v>
      </c>
      <c r="B2565" s="80" t="s">
        <v>369</v>
      </c>
      <c r="C2565" s="80" t="s">
        <v>286</v>
      </c>
      <c r="D2565" s="80"/>
      <c r="E2565" s="80"/>
      <c r="F2565" s="80"/>
      <c r="G2565" s="81">
        <v>11.208428151607514</v>
      </c>
      <c r="H2565" s="105">
        <v>-1</v>
      </c>
      <c r="I2565" s="81">
        <v>28.850605616569521</v>
      </c>
      <c r="J2565" s="105">
        <v>-1</v>
      </c>
      <c r="K2565" s="80"/>
      <c r="L2565" s="80"/>
      <c r="M2565" s="80"/>
      <c r="N2565" s="83">
        <v>5.632375955581665</v>
      </c>
      <c r="O2565" s="105">
        <v>-1</v>
      </c>
      <c r="P2565" s="83">
        <v>14.497791767120361</v>
      </c>
      <c r="Q2565" s="105">
        <v>-1</v>
      </c>
      <c r="R2565" s="80"/>
      <c r="S2565" s="80"/>
      <c r="T2565" s="80"/>
      <c r="U2565" s="83">
        <v>1.0560704916715622</v>
      </c>
      <c r="V2565" s="105">
        <v>-1</v>
      </c>
      <c r="W2565" s="83">
        <v>2.7183359563350677</v>
      </c>
      <c r="X2565" s="105">
        <v>-1</v>
      </c>
      <c r="Y2565" s="80"/>
      <c r="Z2565" s="80"/>
      <c r="AA2565" s="80"/>
      <c r="AB2565" s="80"/>
      <c r="AC2565" s="80"/>
      <c r="AD2565" s="80"/>
      <c r="AE2565" s="80"/>
      <c r="AF2565" s="84">
        <v>1.99</v>
      </c>
      <c r="AG2565" s="105">
        <v>-1</v>
      </c>
      <c r="AH2565" s="84">
        <v>1.9900000000000002</v>
      </c>
      <c r="AI2565" s="105">
        <v>-1</v>
      </c>
      <c r="AJ2565" s="80"/>
      <c r="AK2565" s="80"/>
      <c r="AL2565" s="80"/>
      <c r="AM2565" s="84">
        <v>10.613333333333333</v>
      </c>
      <c r="AN2565" s="105">
        <v>-1</v>
      </c>
      <c r="AO2565" s="84">
        <v>10.613333333333333</v>
      </c>
      <c r="AP2565" s="105">
        <v>-1</v>
      </c>
      <c r="AQ2565" s="80"/>
      <c r="AR2565" s="80"/>
    </row>
    <row r="2566" spans="1:44" x14ac:dyDescent="0.25">
      <c r="A2566" s="80" t="s">
        <v>326</v>
      </c>
      <c r="B2566" s="80" t="s">
        <v>369</v>
      </c>
      <c r="C2566" s="80" t="s">
        <v>287</v>
      </c>
      <c r="D2566" s="81">
        <v>834.19199011802675</v>
      </c>
      <c r="E2566" s="81">
        <v>825.41102726578708</v>
      </c>
      <c r="F2566" s="105">
        <v>1.0638291181215523E-2</v>
      </c>
      <c r="G2566" s="81">
        <v>2380.7425636458397</v>
      </c>
      <c r="H2566" s="105">
        <v>-0.6496084865049182</v>
      </c>
      <c r="I2566" s="81">
        <v>3458.6615217959879</v>
      </c>
      <c r="J2566" s="105">
        <v>-0.75881074662522807</v>
      </c>
      <c r="K2566" s="83">
        <v>19.80055390431945</v>
      </c>
      <c r="L2566" s="83">
        <v>20.92397166745409</v>
      </c>
      <c r="M2566" s="105">
        <v>-5.3690464744895673E-2</v>
      </c>
      <c r="N2566" s="83">
        <v>54.578738261647175</v>
      </c>
      <c r="O2566" s="105">
        <v>-0.63721121933239289</v>
      </c>
      <c r="P2566" s="83">
        <v>73.150349510202744</v>
      </c>
      <c r="Q2566" s="105">
        <v>-0.72931702942092247</v>
      </c>
      <c r="R2566" s="83">
        <v>18.146662120515053</v>
      </c>
      <c r="S2566" s="83">
        <v>19.131324059600644</v>
      </c>
      <c r="T2566" s="105">
        <v>-5.1468572484477844E-2</v>
      </c>
      <c r="U2566" s="83">
        <v>50.03142197341402</v>
      </c>
      <c r="V2566" s="105">
        <v>-0.63729469591813859</v>
      </c>
      <c r="W2566" s="83">
        <v>67.076790108373586</v>
      </c>
      <c r="X2566" s="105">
        <v>-0.72946436328875996</v>
      </c>
      <c r="Y2566" s="80"/>
      <c r="Z2566" s="80"/>
      <c r="AA2566" s="80"/>
      <c r="AB2566" s="80"/>
      <c r="AC2566" s="84">
        <v>42.129730014070439</v>
      </c>
      <c r="AD2566" s="84">
        <v>39.448104804579792</v>
      </c>
      <c r="AE2566" s="105">
        <v>6.7978556201242893E-2</v>
      </c>
      <c r="AF2566" s="84">
        <v>43.620329811083273</v>
      </c>
      <c r="AG2566" s="105">
        <v>-3.4172134953323871E-2</v>
      </c>
      <c r="AH2566" s="84">
        <v>47.281544721991878</v>
      </c>
      <c r="AI2566" s="105">
        <v>-0.10896037213279107</v>
      </c>
      <c r="AJ2566" s="84">
        <v>45.96944521135714</v>
      </c>
      <c r="AK2566" s="84">
        <v>43.144479947877535</v>
      </c>
      <c r="AL2566" s="105">
        <v>6.5476864407507537E-2</v>
      </c>
      <c r="AM2566" s="84">
        <v>47.584947014117091</v>
      </c>
      <c r="AN2566" s="105">
        <v>-3.3949849776667353E-2</v>
      </c>
      <c r="AO2566" s="84">
        <v>51.562716644728397</v>
      </c>
      <c r="AP2566" s="105">
        <v>-0.1084751114241979</v>
      </c>
      <c r="AQ2566" s="108">
        <v>7.0230043554310858E-3</v>
      </c>
      <c r="AR2566" s="108">
        <v>7.3518497890305904E-4</v>
      </c>
    </row>
    <row r="2567" spans="1:44" x14ac:dyDescent="0.25">
      <c r="A2567" s="80" t="s">
        <v>326</v>
      </c>
      <c r="B2567" s="80" t="s">
        <v>369</v>
      </c>
      <c r="C2567" s="80" t="s">
        <v>288</v>
      </c>
      <c r="D2567" s="81">
        <v>41345.840702718495</v>
      </c>
      <c r="E2567" s="81">
        <v>21426.747976061106</v>
      </c>
      <c r="F2567" s="105">
        <v>0.92963676750722346</v>
      </c>
      <c r="G2567" s="81">
        <v>36082.618077796695</v>
      </c>
      <c r="H2567" s="105">
        <v>0.14586587407748289</v>
      </c>
      <c r="I2567" s="81">
        <v>33965.505689325335</v>
      </c>
      <c r="J2567" s="105">
        <v>0.2172891250582101</v>
      </c>
      <c r="K2567" s="83">
        <v>18048.144927073085</v>
      </c>
      <c r="L2567" s="83">
        <v>9478.4945976189119</v>
      </c>
      <c r="M2567" s="105">
        <v>0.90411512515995418</v>
      </c>
      <c r="N2567" s="83">
        <v>18495.184186573209</v>
      </c>
      <c r="O2567" s="105">
        <v>-2.4170576242471712E-2</v>
      </c>
      <c r="P2567" s="83">
        <v>17667.879981512735</v>
      </c>
      <c r="Q2567" s="105">
        <v>2.152295272314789E-2</v>
      </c>
      <c r="R2567" s="83">
        <v>7187.4043274622363</v>
      </c>
      <c r="S2567" s="83">
        <v>3467.6612187936453</v>
      </c>
      <c r="T2567" s="105">
        <v>1.0726950742790964</v>
      </c>
      <c r="U2567" s="83">
        <v>7415.336293913505</v>
      </c>
      <c r="V2567" s="105">
        <v>-3.0737913618072155E-2</v>
      </c>
      <c r="W2567" s="83">
        <v>7081.0679896437314</v>
      </c>
      <c r="X2567" s="105">
        <v>1.5016991501003088E-2</v>
      </c>
      <c r="Y2567" s="80"/>
      <c r="Z2567" s="80"/>
      <c r="AA2567" s="80"/>
      <c r="AB2567" s="80"/>
      <c r="AC2567" s="84">
        <v>2.2908637352915839</v>
      </c>
      <c r="AD2567" s="84">
        <v>2.2605644551871884</v>
      </c>
      <c r="AE2567" s="105">
        <v>1.3403413485897074E-2</v>
      </c>
      <c r="AF2567" s="84">
        <v>1.9509196401510445</v>
      </c>
      <c r="AG2567" s="105">
        <v>0.17424812798246281</v>
      </c>
      <c r="AH2567" s="84">
        <v>1.9224437637603415</v>
      </c>
      <c r="AI2567" s="105">
        <v>0.19164148178285589</v>
      </c>
      <c r="AJ2567" s="84">
        <v>5.7525413652799307</v>
      </c>
      <c r="AK2567" s="84">
        <v>6.1790199861320927</v>
      </c>
      <c r="AL2567" s="105">
        <v>-6.9020430717060474E-2</v>
      </c>
      <c r="AM2567" s="84">
        <v>4.8659449346098089</v>
      </c>
      <c r="AN2567" s="105">
        <v>0.18220436987769081</v>
      </c>
      <c r="AO2567" s="84">
        <v>4.7966642516356117</v>
      </c>
      <c r="AP2567" s="105">
        <v>0.19927955418567705</v>
      </c>
      <c r="AQ2567" s="108">
        <v>0.34808775770319755</v>
      </c>
      <c r="AR2567" s="108">
        <v>0.29118697773511548</v>
      </c>
    </row>
    <row r="2568" spans="1:44" x14ac:dyDescent="0.25">
      <c r="A2568" s="80" t="s">
        <v>326</v>
      </c>
      <c r="B2568" s="80" t="s">
        <v>369</v>
      </c>
      <c r="C2568" s="80" t="s">
        <v>289</v>
      </c>
      <c r="D2568" s="81">
        <v>137.17527770996094</v>
      </c>
      <c r="E2568" s="81">
        <v>565.41563168168068</v>
      </c>
      <c r="F2568" s="105">
        <v>-0.75739036909544044</v>
      </c>
      <c r="G2568" s="81">
        <v>1782.5386372542382</v>
      </c>
      <c r="H2568" s="105">
        <v>-0.92304499053032529</v>
      </c>
      <c r="I2568" s="81">
        <v>2777.5122373878958</v>
      </c>
      <c r="J2568" s="105">
        <v>-0.95061217881834892</v>
      </c>
      <c r="K2568" s="83">
        <v>9.474844081953222</v>
      </c>
      <c r="L2568" s="83">
        <v>39.80144613051165</v>
      </c>
      <c r="M2568" s="105">
        <v>-0.76194724053782958</v>
      </c>
      <c r="N2568" s="83">
        <v>123.48958887665073</v>
      </c>
      <c r="O2568" s="105">
        <v>-0.92327414668602303</v>
      </c>
      <c r="P2568" s="83">
        <v>192.61638280923313</v>
      </c>
      <c r="Q2568" s="105">
        <v>-0.95080977046829351</v>
      </c>
      <c r="R2568" s="83">
        <v>2.7435055514832953</v>
      </c>
      <c r="S2568" s="83">
        <v>11.496566693500501</v>
      </c>
      <c r="T2568" s="105">
        <v>-0.76136305519505088</v>
      </c>
      <c r="U2568" s="83">
        <v>35.680863462357621</v>
      </c>
      <c r="V2568" s="105">
        <v>-0.92310988901998903</v>
      </c>
      <c r="W2568" s="83">
        <v>55.671101168565244</v>
      </c>
      <c r="X2568" s="105">
        <v>-0.95071939491233881</v>
      </c>
      <c r="Y2568" s="80"/>
      <c r="Z2568" s="80"/>
      <c r="AA2568" s="80"/>
      <c r="AB2568" s="80"/>
      <c r="AC2568" s="84">
        <v>14.477840112560724</v>
      </c>
      <c r="AD2568" s="84">
        <v>14.205906735841817</v>
      </c>
      <c r="AE2568" s="105">
        <v>1.9142275236315148E-2</v>
      </c>
      <c r="AF2568" s="84">
        <v>14.434728088978833</v>
      </c>
      <c r="AG2568" s="105">
        <v>2.9866876131049332E-3</v>
      </c>
      <c r="AH2568" s="84">
        <v>14.419916919210024</v>
      </c>
      <c r="AI2568" s="105">
        <v>4.016888146805832E-3</v>
      </c>
      <c r="AJ2568" s="84">
        <v>50.000000049497316</v>
      </c>
      <c r="AK2568" s="84">
        <v>49.181259653922091</v>
      </c>
      <c r="AL2568" s="105">
        <v>1.6647405970008199E-2</v>
      </c>
      <c r="AM2568" s="84">
        <v>49.957833535468389</v>
      </c>
      <c r="AN2568" s="105">
        <v>8.440420859921994E-4</v>
      </c>
      <c r="AO2568" s="84">
        <v>49.891454975498519</v>
      </c>
      <c r="AP2568" s="105">
        <v>2.1756245443654365E-3</v>
      </c>
      <c r="AQ2568" s="108">
        <v>1.1548691239269978E-3</v>
      </c>
      <c r="AR2568" s="108">
        <v>1.11149039839533E-4</v>
      </c>
    </row>
    <row r="2569" spans="1:44" x14ac:dyDescent="0.25">
      <c r="A2569" s="80" t="s">
        <v>326</v>
      </c>
      <c r="B2569" s="80" t="s">
        <v>369</v>
      </c>
      <c r="C2569" s="80" t="s">
        <v>290</v>
      </c>
      <c r="D2569" s="81">
        <v>1317537.5068134749</v>
      </c>
      <c r="E2569" s="81">
        <v>1575440.8993810487</v>
      </c>
      <c r="F2569" s="105">
        <v>-0.1637023595546476</v>
      </c>
      <c r="G2569" s="81">
        <v>1159164.2061695289</v>
      </c>
      <c r="H2569" s="105">
        <v>0.13662714894147085</v>
      </c>
      <c r="I2569" s="81">
        <v>1230125.9535311805</v>
      </c>
      <c r="J2569" s="105">
        <v>7.1059026948721932E-2</v>
      </c>
      <c r="K2569" s="83">
        <v>434386.94188158994</v>
      </c>
      <c r="L2569" s="83">
        <v>537641.18485477765</v>
      </c>
      <c r="M2569" s="105">
        <v>-0.19205047135865852</v>
      </c>
      <c r="N2569" s="83">
        <v>407030.72213884752</v>
      </c>
      <c r="O2569" s="105">
        <v>6.7209225876101286E-2</v>
      </c>
      <c r="P2569" s="83">
        <v>409928.04010327696</v>
      </c>
      <c r="Q2569" s="105">
        <v>5.9666330149435072E-2</v>
      </c>
      <c r="R2569" s="83">
        <v>211472.37846056654</v>
      </c>
      <c r="S2569" s="83">
        <v>270765.84769989358</v>
      </c>
      <c r="T2569" s="105">
        <v>-0.21898429858497381</v>
      </c>
      <c r="U2569" s="83">
        <v>204166.89219581266</v>
      </c>
      <c r="V2569" s="105">
        <v>3.5781934015762594E-2</v>
      </c>
      <c r="W2569" s="83">
        <v>251157.03112787096</v>
      </c>
      <c r="X2569" s="105">
        <v>-0.15800733305809728</v>
      </c>
      <c r="Y2569" s="80"/>
      <c r="Z2569" s="80"/>
      <c r="AA2569" s="80"/>
      <c r="AB2569" s="80"/>
      <c r="AC2569" s="84">
        <v>3.0330964856043581</v>
      </c>
      <c r="AD2569" s="84">
        <v>2.9302831400585343</v>
      </c>
      <c r="AE2569" s="105">
        <v>3.5086488448952416E-2</v>
      </c>
      <c r="AF2569" s="84">
        <v>2.8478543341357692</v>
      </c>
      <c r="AG2569" s="105">
        <v>6.5046217163633069E-2</v>
      </c>
      <c r="AH2569" s="84">
        <v>3.0008338859212058</v>
      </c>
      <c r="AI2569" s="105">
        <v>1.0751211466424835E-2</v>
      </c>
      <c r="AJ2569" s="84">
        <v>6.2303054252504069</v>
      </c>
      <c r="AK2569" s="84">
        <v>5.818462382771429</v>
      </c>
      <c r="AL2569" s="105">
        <v>7.0782109668432749E-2</v>
      </c>
      <c r="AM2569" s="84">
        <v>5.6775326974061793</v>
      </c>
      <c r="AN2569" s="105">
        <v>9.7361434500723473E-2</v>
      </c>
      <c r="AO2569" s="84">
        <v>4.8978360191910753</v>
      </c>
      <c r="AP2569" s="105">
        <v>0.27205267812935102</v>
      </c>
      <c r="AQ2569" s="108">
        <v>11.092256648838914</v>
      </c>
      <c r="AR2569" s="108">
        <v>8.5674883383291114</v>
      </c>
    </row>
    <row r="2570" spans="1:44" x14ac:dyDescent="0.25">
      <c r="A2570" s="80" t="s">
        <v>326</v>
      </c>
      <c r="B2570" s="80" t="s">
        <v>369</v>
      </c>
      <c r="C2570" s="80" t="s">
        <v>291</v>
      </c>
      <c r="D2570" s="81">
        <v>448459.03279794572</v>
      </c>
      <c r="E2570" s="81">
        <v>443423.0603237045</v>
      </c>
      <c r="F2570" s="105">
        <v>1.1357037837781593E-2</v>
      </c>
      <c r="G2570" s="81">
        <v>317141.39096457598</v>
      </c>
      <c r="H2570" s="105">
        <v>0.41406655067624915</v>
      </c>
      <c r="I2570" s="81">
        <v>309832.55429875496</v>
      </c>
      <c r="J2570" s="105">
        <v>0.4474238635541205</v>
      </c>
      <c r="K2570" s="83">
        <v>138393.08646275857</v>
      </c>
      <c r="L2570" s="83">
        <v>157705.95459158273</v>
      </c>
      <c r="M2570" s="105">
        <v>-0.12246124871340117</v>
      </c>
      <c r="N2570" s="83">
        <v>115620.55730959641</v>
      </c>
      <c r="O2570" s="105">
        <v>0.19695917130190188</v>
      </c>
      <c r="P2570" s="83">
        <v>107147.08951051797</v>
      </c>
      <c r="Q2570" s="105">
        <v>0.29161778537319372</v>
      </c>
      <c r="R2570" s="83">
        <v>45525.940769026281</v>
      </c>
      <c r="S2570" s="83">
        <v>51758.835038597281</v>
      </c>
      <c r="T2570" s="105">
        <v>-0.12042184227915956</v>
      </c>
      <c r="U2570" s="83">
        <v>37885.797873590505</v>
      </c>
      <c r="V2570" s="105">
        <v>0.20166245200715649</v>
      </c>
      <c r="W2570" s="83">
        <v>40665.641571341563</v>
      </c>
      <c r="X2570" s="105">
        <v>0.11951856677726522</v>
      </c>
      <c r="Y2570" s="80"/>
      <c r="Z2570" s="80"/>
      <c r="AA2570" s="80"/>
      <c r="AB2570" s="80"/>
      <c r="AC2570" s="84">
        <v>3.240472802943271</v>
      </c>
      <c r="AD2570" s="84">
        <v>2.8117077853658379</v>
      </c>
      <c r="AE2570" s="105">
        <v>0.15249273761983254</v>
      </c>
      <c r="AF2570" s="84">
        <v>2.7429498554947158</v>
      </c>
      <c r="AG2570" s="105">
        <v>0.18138244359513545</v>
      </c>
      <c r="AH2570" s="84">
        <v>2.891656280298128</v>
      </c>
      <c r="AI2570" s="105">
        <v>0.12062862554645679</v>
      </c>
      <c r="AJ2570" s="84">
        <v>9.8506263730645678</v>
      </c>
      <c r="AK2570" s="84">
        <v>8.5670989308982275</v>
      </c>
      <c r="AL2570" s="105">
        <v>0.14982054631552708</v>
      </c>
      <c r="AM2570" s="84">
        <v>8.3709835549127884</v>
      </c>
      <c r="AN2570" s="105">
        <v>0.17675853840178699</v>
      </c>
      <c r="AO2570" s="84">
        <v>7.6190253571974704</v>
      </c>
      <c r="AP2570" s="105">
        <v>0.29289848914323002</v>
      </c>
      <c r="AQ2570" s="108">
        <v>3.7755454114666933</v>
      </c>
      <c r="AR2570" s="108">
        <v>1.8444156606619251</v>
      </c>
    </row>
    <row r="2571" spans="1:44" x14ac:dyDescent="0.25">
      <c r="A2571" s="80" t="s">
        <v>326</v>
      </c>
      <c r="B2571" s="80" t="s">
        <v>369</v>
      </c>
      <c r="C2571" s="80" t="s">
        <v>292</v>
      </c>
      <c r="D2571" s="81">
        <v>8025111.9356862744</v>
      </c>
      <c r="E2571" s="81">
        <v>8472750.1293759067</v>
      </c>
      <c r="F2571" s="105">
        <v>-5.2832691493830797E-2</v>
      </c>
      <c r="G2571" s="81">
        <v>8046735.6210135492</v>
      </c>
      <c r="H2571" s="105">
        <v>-2.6872618097214251E-3</v>
      </c>
      <c r="I2571" s="81">
        <v>7532532.0943800351</v>
      </c>
      <c r="J2571" s="105">
        <v>6.5393659812448657E-2</v>
      </c>
      <c r="K2571" s="83">
        <v>2879754.1378561244</v>
      </c>
      <c r="L2571" s="83">
        <v>3291818.1787820398</v>
      </c>
      <c r="M2571" s="105">
        <v>-0.12517825060385854</v>
      </c>
      <c r="N2571" s="83">
        <v>3190963.2229537577</v>
      </c>
      <c r="O2571" s="105">
        <v>-9.7528258194576889E-2</v>
      </c>
      <c r="P2571" s="83">
        <v>3250689.0137708732</v>
      </c>
      <c r="Q2571" s="105">
        <v>-0.11410961625161918</v>
      </c>
      <c r="R2571" s="83">
        <v>1742717.1086431791</v>
      </c>
      <c r="S2571" s="83">
        <v>1989896.3119188098</v>
      </c>
      <c r="T2571" s="105">
        <v>-0.12421712719155788</v>
      </c>
      <c r="U2571" s="83">
        <v>1891871.4935607356</v>
      </c>
      <c r="V2571" s="105">
        <v>-7.8839596360125705E-2</v>
      </c>
      <c r="W2571" s="83">
        <v>1898027.5305643589</v>
      </c>
      <c r="X2571" s="105">
        <v>-8.1827275642835332E-2</v>
      </c>
      <c r="Y2571" s="80"/>
      <c r="Z2571" s="80"/>
      <c r="AA2571" s="80"/>
      <c r="AB2571" s="80"/>
      <c r="AC2571" s="84">
        <v>2.7867351001223626</v>
      </c>
      <c r="AD2571" s="84">
        <v>2.5738815661169938</v>
      </c>
      <c r="AE2571" s="105">
        <v>8.2697485699189971E-2</v>
      </c>
      <c r="AF2571" s="84">
        <v>2.5217262183188001</v>
      </c>
      <c r="AG2571" s="105">
        <v>0.10509026708705922</v>
      </c>
      <c r="AH2571" s="84">
        <v>2.3172109243517349</v>
      </c>
      <c r="AI2571" s="105">
        <v>0.20262470318794229</v>
      </c>
      <c r="AJ2571" s="84">
        <v>4.604942417725133</v>
      </c>
      <c r="AK2571" s="84">
        <v>4.2578852368472582</v>
      </c>
      <c r="AL2571" s="105">
        <v>8.1509284908498986E-2</v>
      </c>
      <c r="AM2571" s="84">
        <v>4.2533204017301403</v>
      </c>
      <c r="AN2571" s="105">
        <v>8.2670004322261278E-2</v>
      </c>
      <c r="AO2571" s="84">
        <v>3.9686105565288163</v>
      </c>
      <c r="AP2571" s="105">
        <v>0.16034122072005233</v>
      </c>
      <c r="AQ2571" s="108">
        <v>67.562859323514331</v>
      </c>
      <c r="AR2571" s="108">
        <v>70.60358716347065</v>
      </c>
    </row>
    <row r="2572" spans="1:44" x14ac:dyDescent="0.25">
      <c r="A2572" s="80" t="s">
        <v>326</v>
      </c>
      <c r="B2572" s="80" t="s">
        <v>369</v>
      </c>
      <c r="C2572" s="80" t="s">
        <v>293</v>
      </c>
      <c r="D2572" s="80"/>
      <c r="E2572" s="81">
        <v>109.35951746702194</v>
      </c>
      <c r="F2572" s="105">
        <v>-1</v>
      </c>
      <c r="G2572" s="81">
        <v>350.67638161659238</v>
      </c>
      <c r="H2572" s="105">
        <v>-1</v>
      </c>
      <c r="I2572" s="81">
        <v>608.8479719495773</v>
      </c>
      <c r="J2572" s="105">
        <v>-1</v>
      </c>
      <c r="K2572" s="80"/>
      <c r="L2572" s="83">
        <v>24.678239241179476</v>
      </c>
      <c r="M2572" s="105">
        <v>-1</v>
      </c>
      <c r="N2572" s="83">
        <v>45.087361741797011</v>
      </c>
      <c r="O2572" s="105">
        <v>-1</v>
      </c>
      <c r="P2572" s="83">
        <v>56.877301109986142</v>
      </c>
      <c r="Q2572" s="105">
        <v>-1</v>
      </c>
      <c r="R2572" s="80"/>
      <c r="S2572" s="83">
        <v>10.593482778829204</v>
      </c>
      <c r="T2572" s="105">
        <v>-1</v>
      </c>
      <c r="U2572" s="83">
        <v>19.297613273056012</v>
      </c>
      <c r="V2572" s="105">
        <v>-1</v>
      </c>
      <c r="W2572" s="83">
        <v>24.354517011074051</v>
      </c>
      <c r="X2572" s="105">
        <v>-1</v>
      </c>
      <c r="Y2572" s="80"/>
      <c r="Z2572" s="80"/>
      <c r="AA2572" s="80"/>
      <c r="AB2572" s="80"/>
      <c r="AC2572" s="80"/>
      <c r="AD2572" s="84">
        <v>4.4314149157180793</v>
      </c>
      <c r="AE2572" s="105">
        <v>-1</v>
      </c>
      <c r="AF2572" s="84">
        <v>7.7777090534775599</v>
      </c>
      <c r="AG2572" s="105">
        <v>-1</v>
      </c>
      <c r="AH2572" s="84">
        <v>10.704586189352078</v>
      </c>
      <c r="AI2572" s="105">
        <v>-1</v>
      </c>
      <c r="AJ2572" s="80"/>
      <c r="AK2572" s="84">
        <v>10.32328269656265</v>
      </c>
      <c r="AL2572" s="105">
        <v>-1</v>
      </c>
      <c r="AM2572" s="84">
        <v>18.172007939770392</v>
      </c>
      <c r="AN2572" s="105">
        <v>-1</v>
      </c>
      <c r="AO2572" s="84">
        <v>24.999386014213822</v>
      </c>
      <c r="AP2572" s="105">
        <v>-1</v>
      </c>
      <c r="AQ2572" s="80"/>
      <c r="AR2572" s="80"/>
    </row>
    <row r="2573" spans="1:44" x14ac:dyDescent="0.25">
      <c r="A2573" s="80" t="s">
        <v>326</v>
      </c>
      <c r="B2573" s="80" t="s">
        <v>370</v>
      </c>
      <c r="C2573" s="80" t="s">
        <v>281</v>
      </c>
      <c r="D2573" s="81">
        <v>947097188.68844831</v>
      </c>
      <c r="E2573" s="81">
        <v>914189496.98148513</v>
      </c>
      <c r="F2573" s="105">
        <v>3.5996576000511253E-2</v>
      </c>
      <c r="G2573" s="81">
        <v>832223616.4897958</v>
      </c>
      <c r="H2573" s="105">
        <v>0.13803209849195744</v>
      </c>
      <c r="I2573" s="81">
        <v>772753957.07565212</v>
      </c>
      <c r="J2573" s="105">
        <v>0.22561286165724298</v>
      </c>
      <c r="K2573" s="83">
        <v>382609231.46166068</v>
      </c>
      <c r="L2573" s="83">
        <v>401295219.68968821</v>
      </c>
      <c r="M2573" s="105">
        <v>-4.6564193419689724E-2</v>
      </c>
      <c r="N2573" s="83">
        <v>366915734.07788098</v>
      </c>
      <c r="O2573" s="105">
        <v>4.2771393882085819E-2</v>
      </c>
      <c r="P2573" s="83">
        <v>337665146.03278565</v>
      </c>
      <c r="Q2573" s="105">
        <v>0.13310253058961311</v>
      </c>
      <c r="R2573" s="83">
        <v>492742341.16554421</v>
      </c>
      <c r="S2573" s="83">
        <v>517864190.35703647</v>
      </c>
      <c r="T2573" s="105">
        <v>-4.8510496881764009E-2</v>
      </c>
      <c r="U2573" s="83">
        <v>479244349.90091878</v>
      </c>
      <c r="V2573" s="105">
        <v>2.816515472204538E-2</v>
      </c>
      <c r="W2573" s="83">
        <v>451310738.06469005</v>
      </c>
      <c r="X2573" s="105">
        <v>9.1802830303841398E-2</v>
      </c>
      <c r="Y2573" s="81">
        <v>834078151.0078336</v>
      </c>
      <c r="Z2573" s="82">
        <v>113019037.68061472</v>
      </c>
      <c r="AA2573" s="83">
        <v>414089915.62248969</v>
      </c>
      <c r="AB2573" s="83">
        <v>78652425.543054536</v>
      </c>
      <c r="AC2573" s="84">
        <v>2.4753641857262716</v>
      </c>
      <c r="AD2573" s="84">
        <v>2.2780971517388258</v>
      </c>
      <c r="AE2573" s="105">
        <v>8.6592897865166052E-2</v>
      </c>
      <c r="AF2573" s="84">
        <v>2.2681600683636787</v>
      </c>
      <c r="AG2573" s="105">
        <v>9.1353392669537833E-2</v>
      </c>
      <c r="AH2573" s="84">
        <v>2.2885215313298026</v>
      </c>
      <c r="AI2573" s="105">
        <v>8.164338934049678E-2</v>
      </c>
      <c r="AJ2573" s="84">
        <v>1.9220941850626487</v>
      </c>
      <c r="AK2573" s="84">
        <v>1.7653074184395836</v>
      </c>
      <c r="AL2573" s="105">
        <v>8.881555981997423E-2</v>
      </c>
      <c r="AM2573" s="84">
        <v>1.7365329745918832</v>
      </c>
      <c r="AN2573" s="105">
        <v>0.1068572916183039</v>
      </c>
      <c r="AO2573" s="84">
        <v>1.712243675808323</v>
      </c>
      <c r="AP2573" s="105">
        <v>0.12255878775855814</v>
      </c>
      <c r="AQ2573" s="80"/>
      <c r="AR2573" s="80"/>
    </row>
    <row r="2574" spans="1:44" x14ac:dyDescent="0.25">
      <c r="A2574" s="80" t="s">
        <v>326</v>
      </c>
      <c r="B2574" s="80" t="s">
        <v>370</v>
      </c>
      <c r="C2574" s="80" t="s">
        <v>313</v>
      </c>
      <c r="D2574" s="81">
        <v>473345496.13886726</v>
      </c>
      <c r="E2574" s="81">
        <v>475678063.30073816</v>
      </c>
      <c r="F2574" s="105">
        <v>-4.9036677152719081E-3</v>
      </c>
      <c r="G2574" s="81">
        <v>435058202.12605315</v>
      </c>
      <c r="H2574" s="105">
        <v>8.8004992954300851E-2</v>
      </c>
      <c r="I2574" s="81">
        <v>391941115.66278189</v>
      </c>
      <c r="J2574" s="105">
        <v>0.20769543490845196</v>
      </c>
      <c r="K2574" s="83">
        <v>217603013.78575811</v>
      </c>
      <c r="L2574" s="83">
        <v>231918543.88553774</v>
      </c>
      <c r="M2574" s="105">
        <v>-6.1726543552485372E-2</v>
      </c>
      <c r="N2574" s="83">
        <v>212359650.64915809</v>
      </c>
      <c r="O2574" s="105">
        <v>2.469095763047115E-2</v>
      </c>
      <c r="P2574" s="83">
        <v>195021701.97195759</v>
      </c>
      <c r="Q2574" s="105">
        <v>0.11578871266874446</v>
      </c>
      <c r="R2574" s="83">
        <v>237104668.72342482</v>
      </c>
      <c r="S2574" s="83">
        <v>255121778.8215107</v>
      </c>
      <c r="T2574" s="105">
        <v>-7.0621607380258508E-2</v>
      </c>
      <c r="U2574" s="83">
        <v>236209522.90923506</v>
      </c>
      <c r="V2574" s="105">
        <v>3.7896262740165945E-3</v>
      </c>
      <c r="W2574" s="83">
        <v>213027634.39634174</v>
      </c>
      <c r="X2574" s="105">
        <v>0.11302305635280785</v>
      </c>
      <c r="Y2574" s="81">
        <v>439544880.82456934</v>
      </c>
      <c r="Z2574" s="82">
        <v>33800615.314297937</v>
      </c>
      <c r="AA2574" s="83">
        <v>210131626.51663783</v>
      </c>
      <c r="AB2574" s="83">
        <v>26973042.206786979</v>
      </c>
      <c r="AC2574" s="84">
        <v>2.1752708655262532</v>
      </c>
      <c r="AD2574" s="84">
        <v>2.0510566138062107</v>
      </c>
      <c r="AE2574" s="105">
        <v>6.0561103425387217E-2</v>
      </c>
      <c r="AF2574" s="84">
        <v>2.0486858063484856</v>
      </c>
      <c r="AG2574" s="105">
        <v>6.1788420062024459E-2</v>
      </c>
      <c r="AH2574" s="84">
        <v>2.009730772009874</v>
      </c>
      <c r="AI2574" s="105">
        <v>8.2369288375291783E-2</v>
      </c>
      <c r="AJ2574" s="84">
        <v>1.9963567089900283</v>
      </c>
      <c r="AK2574" s="84">
        <v>1.8645137451535798</v>
      </c>
      <c r="AL2574" s="105">
        <v>7.0711714611462168E-2</v>
      </c>
      <c r="AM2574" s="84">
        <v>1.8418317634603874</v>
      </c>
      <c r="AN2574" s="105">
        <v>8.3897426787408275E-2</v>
      </c>
      <c r="AO2574" s="84">
        <v>1.8398604330063977</v>
      </c>
      <c r="AP2574" s="105">
        <v>8.5058775750674789E-2</v>
      </c>
      <c r="AQ2574" s="80"/>
      <c r="AR2574" s="80"/>
    </row>
    <row r="2575" spans="1:44" x14ac:dyDescent="0.25">
      <c r="A2575" s="80" t="s">
        <v>326</v>
      </c>
      <c r="B2575" s="80" t="s">
        <v>370</v>
      </c>
      <c r="C2575" s="80" t="s">
        <v>328</v>
      </c>
      <c r="D2575" s="81">
        <v>22368679.046054259</v>
      </c>
      <c r="E2575" s="81">
        <v>24181849.707648885</v>
      </c>
      <c r="F2575" s="105">
        <v>-7.498064389264264E-2</v>
      </c>
      <c r="G2575" s="81">
        <v>21319669.848301593</v>
      </c>
      <c r="H2575" s="105">
        <v>4.9203820003630772E-2</v>
      </c>
      <c r="I2575" s="81">
        <v>18896012.496492762</v>
      </c>
      <c r="J2575" s="105">
        <v>0.18377774412490724</v>
      </c>
      <c r="K2575" s="83">
        <v>7326967.3371969191</v>
      </c>
      <c r="L2575" s="83">
        <v>8266752.8683463512</v>
      </c>
      <c r="M2575" s="105">
        <v>-0.11368254816808417</v>
      </c>
      <c r="N2575" s="83">
        <v>7855967.4452759502</v>
      </c>
      <c r="O2575" s="105">
        <v>-6.7337360008681832E-2</v>
      </c>
      <c r="P2575" s="83">
        <v>7402168.3990853624</v>
      </c>
      <c r="Q2575" s="105">
        <v>-1.0159328703969421E-2</v>
      </c>
      <c r="R2575" s="83">
        <v>4275517.6012102785</v>
      </c>
      <c r="S2575" s="83">
        <v>4798588.5693987738</v>
      </c>
      <c r="T2575" s="105">
        <v>-0.10900517112973329</v>
      </c>
      <c r="U2575" s="83">
        <v>4442185.8823862746</v>
      </c>
      <c r="V2575" s="105">
        <v>-3.7519429755709481E-2</v>
      </c>
      <c r="W2575" s="83">
        <v>4117602.3032317148</v>
      </c>
      <c r="X2575" s="105">
        <v>3.8351274928766999E-2</v>
      </c>
      <c r="Y2575" s="81">
        <v>21394186.97198195</v>
      </c>
      <c r="Z2575" s="82">
        <v>974492.07407230837</v>
      </c>
      <c r="AA2575" s="83">
        <v>4020667.3192061596</v>
      </c>
      <c r="AB2575" s="83">
        <v>254850.28200411884</v>
      </c>
      <c r="AC2575" s="84">
        <v>3.0529246298799326</v>
      </c>
      <c r="AD2575" s="84">
        <v>2.9251932521464292</v>
      </c>
      <c r="AE2575" s="105">
        <v>4.366596211712765E-2</v>
      </c>
      <c r="AF2575" s="84">
        <v>2.7138185076265566</v>
      </c>
      <c r="AG2575" s="105">
        <v>0.12495534292377954</v>
      </c>
      <c r="AH2575" s="84">
        <v>2.5527671727689443</v>
      </c>
      <c r="AI2575" s="105">
        <v>0.19592756536761471</v>
      </c>
      <c r="AJ2575" s="84">
        <v>5.2318060951783512</v>
      </c>
      <c r="AK2575" s="84">
        <v>5.0393671718095812</v>
      </c>
      <c r="AL2575" s="105">
        <v>3.8187120884003237E-2</v>
      </c>
      <c r="AM2575" s="84">
        <v>4.7993646400156926</v>
      </c>
      <c r="AN2575" s="105">
        <v>9.0103896577702958E-2</v>
      </c>
      <c r="AO2575" s="84">
        <v>4.5890814860051341</v>
      </c>
      <c r="AP2575" s="105">
        <v>0.1400551746865403</v>
      </c>
      <c r="AQ2575" s="108">
        <v>100</v>
      </c>
      <c r="AR2575" s="108">
        <v>99.999999999999957</v>
      </c>
    </row>
    <row r="2576" spans="1:44" x14ac:dyDescent="0.25">
      <c r="A2576" s="80" t="s">
        <v>326</v>
      </c>
      <c r="B2576" s="80" t="s">
        <v>370</v>
      </c>
      <c r="C2576" s="80" t="s">
        <v>270</v>
      </c>
      <c r="D2576" s="81">
        <v>10681430.248924935</v>
      </c>
      <c r="E2576" s="81">
        <v>11273543.955396974</v>
      </c>
      <c r="F2576" s="105">
        <v>-5.2522410771155693E-2</v>
      </c>
      <c r="G2576" s="81">
        <v>10318800.300695954</v>
      </c>
      <c r="H2576" s="105">
        <v>3.5142646205152714E-2</v>
      </c>
      <c r="I2576" s="81">
        <v>9417445.0471733995</v>
      </c>
      <c r="J2576" s="105">
        <v>0.13421742260454333</v>
      </c>
      <c r="K2576" s="83">
        <v>3644897.80050482</v>
      </c>
      <c r="L2576" s="83">
        <v>3890426.5604033088</v>
      </c>
      <c r="M2576" s="105">
        <v>-6.3111012657963053E-2</v>
      </c>
      <c r="N2576" s="83">
        <v>3827187.5857268986</v>
      </c>
      <c r="O2576" s="105">
        <v>-4.7630219616595131E-2</v>
      </c>
      <c r="P2576" s="83">
        <v>3728775.7655844698</v>
      </c>
      <c r="Q2576" s="105">
        <v>-2.2494773178322859E-2</v>
      </c>
      <c r="R2576" s="83">
        <v>2225778.2709917519</v>
      </c>
      <c r="S2576" s="83">
        <v>2406092.7540185554</v>
      </c>
      <c r="T2576" s="105">
        <v>-7.4940786353996439E-2</v>
      </c>
      <c r="U2576" s="83">
        <v>2304287.4292252678</v>
      </c>
      <c r="V2576" s="105">
        <v>-3.4070905060620736E-2</v>
      </c>
      <c r="W2576" s="83">
        <v>2206309.9275544672</v>
      </c>
      <c r="X2576" s="105">
        <v>8.823938647125577E-3</v>
      </c>
      <c r="Y2576" s="81">
        <v>10159332.921502007</v>
      </c>
      <c r="Z2576" s="82">
        <v>522097.32742292841</v>
      </c>
      <c r="AA2576" s="83">
        <v>2080500.6003909507</v>
      </c>
      <c r="AB2576" s="83">
        <v>145277.6706008013</v>
      </c>
      <c r="AC2576" s="84">
        <v>2.930515705391123</v>
      </c>
      <c r="AD2576" s="84">
        <v>2.8977655227164294</v>
      </c>
      <c r="AE2576" s="105">
        <v>1.1301874640289358E-2</v>
      </c>
      <c r="AF2576" s="84">
        <v>2.6961835733317217</v>
      </c>
      <c r="AG2576" s="105">
        <v>8.6912528648719956E-2</v>
      </c>
      <c r="AH2576" s="84">
        <v>2.5256131339657681</v>
      </c>
      <c r="AI2576" s="105">
        <v>0.16031852463071761</v>
      </c>
      <c r="AJ2576" s="84">
        <v>4.7989642041772438</v>
      </c>
      <c r="AK2576" s="84">
        <v>4.685415363380474</v>
      </c>
      <c r="AL2576" s="105">
        <v>2.4234530343718672E-2</v>
      </c>
      <c r="AM2576" s="84">
        <v>4.4780873122956155</v>
      </c>
      <c r="AN2576" s="105">
        <v>7.1654898510037354E-2</v>
      </c>
      <c r="AO2576" s="84">
        <v>4.2684143916317083</v>
      </c>
      <c r="AP2576" s="105">
        <v>0.12429669752442182</v>
      </c>
      <c r="AQ2576" s="80"/>
      <c r="AR2576" s="80"/>
    </row>
    <row r="2577" spans="1:44" x14ac:dyDescent="0.25">
      <c r="A2577" s="80" t="s">
        <v>326</v>
      </c>
      <c r="B2577" s="80" t="s">
        <v>370</v>
      </c>
      <c r="C2577" s="80" t="s">
        <v>271</v>
      </c>
      <c r="D2577" s="81">
        <v>10597536.957140436</v>
      </c>
      <c r="E2577" s="81">
        <v>11460513.823359611</v>
      </c>
      <c r="F2577" s="105">
        <v>-7.5300015297760481E-2</v>
      </c>
      <c r="G2577" s="81">
        <v>9795006.0798121151</v>
      </c>
      <c r="H2577" s="105">
        <v>8.1932657395932446E-2</v>
      </c>
      <c r="I2577" s="81">
        <v>8423869.3821009547</v>
      </c>
      <c r="J2577" s="105">
        <v>0.25803671406136619</v>
      </c>
      <c r="K2577" s="83">
        <v>3479161.6050637951</v>
      </c>
      <c r="L2577" s="83">
        <v>4076049.8231127039</v>
      </c>
      <c r="M2577" s="105">
        <v>-0.14643791021992242</v>
      </c>
      <c r="N2577" s="83">
        <v>3778709.0261976169</v>
      </c>
      <c r="O2577" s="105">
        <v>-7.9272423215726126E-2</v>
      </c>
      <c r="P2577" s="83">
        <v>3444875.6390218209</v>
      </c>
      <c r="Q2577" s="105">
        <v>9.9527442017354872E-3</v>
      </c>
      <c r="R2577" s="83">
        <v>1985660.3581911214</v>
      </c>
      <c r="S2577" s="83">
        <v>2303335.9725180501</v>
      </c>
      <c r="T2577" s="105">
        <v>-0.13791979030294907</v>
      </c>
      <c r="U2577" s="83">
        <v>2063155.489055227</v>
      </c>
      <c r="V2577" s="105">
        <v>-3.756145926722794E-2</v>
      </c>
      <c r="W2577" s="83">
        <v>1843225.8048612482</v>
      </c>
      <c r="X2577" s="105">
        <v>7.7274608978575535E-2</v>
      </c>
      <c r="Y2577" s="81">
        <v>10183908.096786585</v>
      </c>
      <c r="Z2577" s="82">
        <v>413628.86035385088</v>
      </c>
      <c r="AA2577" s="83">
        <v>1879256.3362227017</v>
      </c>
      <c r="AB2577" s="83">
        <v>106404.02196841958</v>
      </c>
      <c r="AC2577" s="84">
        <v>3.0460030777863554</v>
      </c>
      <c r="AD2577" s="84">
        <v>2.8116716725036763</v>
      </c>
      <c r="AE2577" s="105">
        <v>8.3342378690331467E-2</v>
      </c>
      <c r="AF2577" s="84">
        <v>2.5921567423963543</v>
      </c>
      <c r="AG2577" s="105">
        <v>0.17508444916430352</v>
      </c>
      <c r="AH2577" s="84">
        <v>2.4453333776928239</v>
      </c>
      <c r="AI2577" s="105">
        <v>0.24563918587667763</v>
      </c>
      <c r="AJ2577" s="84">
        <v>5.3370340569192223</v>
      </c>
      <c r="AK2577" s="84">
        <v>4.9756153509949144</v>
      </c>
      <c r="AL2577" s="105">
        <v>7.2637991570638466E-2</v>
      </c>
      <c r="AM2577" s="84">
        <v>4.7475850132349962</v>
      </c>
      <c r="AN2577" s="105">
        <v>0.1241576595344791</v>
      </c>
      <c r="AO2577" s="84">
        <v>4.5701776526154241</v>
      </c>
      <c r="AP2577" s="105">
        <v>0.16779575381822218</v>
      </c>
      <c r="AQ2577" s="80"/>
      <c r="AR2577" s="80"/>
    </row>
    <row r="2578" spans="1:44" x14ac:dyDescent="0.25">
      <c r="A2578" s="80" t="s">
        <v>326</v>
      </c>
      <c r="B2578" s="80" t="s">
        <v>370</v>
      </c>
      <c r="C2578" s="80" t="s">
        <v>127</v>
      </c>
      <c r="D2578" s="81">
        <v>1089711.8399888885</v>
      </c>
      <c r="E2578" s="81">
        <v>1447791.9288923019</v>
      </c>
      <c r="F2578" s="105">
        <v>-0.24732841906183206</v>
      </c>
      <c r="G2578" s="81">
        <v>1205863.4677935254</v>
      </c>
      <c r="H2578" s="105">
        <v>-9.6322370572490948E-2</v>
      </c>
      <c r="I2578" s="81">
        <v>1054698.0672184096</v>
      </c>
      <c r="J2578" s="105">
        <v>3.319791119255755E-2</v>
      </c>
      <c r="K2578" s="83">
        <v>202907.93162830378</v>
      </c>
      <c r="L2578" s="83">
        <v>300276.48483033845</v>
      </c>
      <c r="M2578" s="105">
        <v>-0.32426299800681907</v>
      </c>
      <c r="N2578" s="83">
        <v>250070.8333514345</v>
      </c>
      <c r="O2578" s="105">
        <v>-0.18859817073049387</v>
      </c>
      <c r="P2578" s="83">
        <v>228516.99447907211</v>
      </c>
      <c r="Q2578" s="105">
        <v>-0.112066338475818</v>
      </c>
      <c r="R2578" s="83">
        <v>64078.972027403637</v>
      </c>
      <c r="S2578" s="83">
        <v>89159.842862167701</v>
      </c>
      <c r="T2578" s="105">
        <v>-0.28130232209512313</v>
      </c>
      <c r="U2578" s="83">
        <v>74742.964105779174</v>
      </c>
      <c r="V2578" s="105">
        <v>-0.14267553081362197</v>
      </c>
      <c r="W2578" s="83">
        <v>68066.570815995947</v>
      </c>
      <c r="X2578" s="105">
        <v>-5.8583806129619304E-2</v>
      </c>
      <c r="Y2578" s="81">
        <v>1050945.9536933594</v>
      </c>
      <c r="Z2578" s="82">
        <v>38765.886295529126</v>
      </c>
      <c r="AA2578" s="83">
        <v>60910.382592505703</v>
      </c>
      <c r="AB2578" s="83">
        <v>3168.5894348979323</v>
      </c>
      <c r="AC2578" s="84">
        <v>5.3704743389976173</v>
      </c>
      <c r="AD2578" s="84">
        <v>4.8215294970910891</v>
      </c>
      <c r="AE2578" s="105">
        <v>0.11385284321867489</v>
      </c>
      <c r="AF2578" s="84">
        <v>4.8220876126680379</v>
      </c>
      <c r="AG2578" s="105">
        <v>0.11372392423748595</v>
      </c>
      <c r="AH2578" s="84">
        <v>4.615403198447896</v>
      </c>
      <c r="AI2578" s="105">
        <v>0.16359808841915316</v>
      </c>
      <c r="AJ2578" s="84">
        <v>17.005763443315988</v>
      </c>
      <c r="AK2578" s="84">
        <v>16.238161513254852</v>
      </c>
      <c r="AL2578" s="105">
        <v>4.7271480175545742E-2</v>
      </c>
      <c r="AM2578" s="84">
        <v>16.13347132028294</v>
      </c>
      <c r="AN2578" s="105">
        <v>5.4067231144261318E-2</v>
      </c>
      <c r="AO2578" s="84">
        <v>15.495096264942891</v>
      </c>
      <c r="AP2578" s="105">
        <v>9.749324254221825E-2</v>
      </c>
      <c r="AQ2578" s="80"/>
      <c r="AR2578" s="80"/>
    </row>
    <row r="2579" spans="1:44" x14ac:dyDescent="0.25">
      <c r="A2579" s="80" t="s">
        <v>326</v>
      </c>
      <c r="B2579" s="80" t="s">
        <v>370</v>
      </c>
      <c r="C2579" s="80" t="s">
        <v>282</v>
      </c>
      <c r="D2579" s="81">
        <v>56891.446671636106</v>
      </c>
      <c r="E2579" s="81">
        <v>309792.5188799763</v>
      </c>
      <c r="F2579" s="105">
        <v>-0.81635629266542198</v>
      </c>
      <c r="G2579" s="81">
        <v>283907.91963423847</v>
      </c>
      <c r="H2579" s="105">
        <v>-0.79961303388461313</v>
      </c>
      <c r="I2579" s="81">
        <v>262247.54378688335</v>
      </c>
      <c r="J2579" s="105">
        <v>-0.78306204187800055</v>
      </c>
      <c r="K2579" s="83">
        <v>14823.580131158042</v>
      </c>
      <c r="L2579" s="83">
        <v>78209.712728886618</v>
      </c>
      <c r="M2579" s="105">
        <v>-0.81046369288500175</v>
      </c>
      <c r="N2579" s="83">
        <v>68342.869298121121</v>
      </c>
      <c r="O2579" s="105">
        <v>-0.78309982762802188</v>
      </c>
      <c r="P2579" s="83">
        <v>66007.446298734081</v>
      </c>
      <c r="Q2579" s="105">
        <v>-0.77542563813073406</v>
      </c>
      <c r="R2579" s="83">
        <v>3570.6386468330661</v>
      </c>
      <c r="S2579" s="83">
        <v>19617.398865388677</v>
      </c>
      <c r="T2579" s="105">
        <v>-0.81798613203849335</v>
      </c>
      <c r="U2579" s="83">
        <v>18464.872043928368</v>
      </c>
      <c r="V2579" s="105">
        <v>-0.80662532411064469</v>
      </c>
      <c r="W2579" s="83">
        <v>18176.735224081574</v>
      </c>
      <c r="X2579" s="105">
        <v>-0.803559957120216</v>
      </c>
      <c r="Y2579" s="81">
        <v>56138.767163790188</v>
      </c>
      <c r="Z2579" s="82">
        <v>752.67950784591505</v>
      </c>
      <c r="AA2579" s="83">
        <v>3448.4287411226105</v>
      </c>
      <c r="AB2579" s="83">
        <v>122.20990571045559</v>
      </c>
      <c r="AC2579" s="84">
        <v>3.8379019216858818</v>
      </c>
      <c r="AD2579" s="84">
        <v>3.9610491852063148</v>
      </c>
      <c r="AE2579" s="105">
        <v>-3.1089556772069895E-2</v>
      </c>
      <c r="AF2579" s="84">
        <v>4.1541703260334675</v>
      </c>
      <c r="AG2579" s="105">
        <v>-7.6132748425259841E-2</v>
      </c>
      <c r="AH2579" s="84">
        <v>3.972999388584328</v>
      </c>
      <c r="AI2579" s="105">
        <v>-3.400389823532908E-2</v>
      </c>
      <c r="AJ2579" s="84">
        <v>15.933129139823563</v>
      </c>
      <c r="AK2579" s="84">
        <v>15.791722491127439</v>
      </c>
      <c r="AL2579" s="105">
        <v>8.954479080769906E-3</v>
      </c>
      <c r="AM2579" s="84">
        <v>15.37556929497344</v>
      </c>
      <c r="AN2579" s="105">
        <v>3.6262712238720178E-2</v>
      </c>
      <c r="AO2579" s="84">
        <v>14.42764834024995</v>
      </c>
      <c r="AP2579" s="105">
        <v>0.10434692917858653</v>
      </c>
      <c r="AQ2579" s="108">
        <v>0.25433529872060778</v>
      </c>
      <c r="AR2579" s="108">
        <v>8.3513599518858658E-2</v>
      </c>
    </row>
    <row r="2580" spans="1:44" x14ac:dyDescent="0.25">
      <c r="A2580" s="80" t="s">
        <v>326</v>
      </c>
      <c r="B2580" s="80" t="s">
        <v>370</v>
      </c>
      <c r="C2580" s="80" t="s">
        <v>284</v>
      </c>
      <c r="D2580" s="81">
        <v>60206.606910644769</v>
      </c>
      <c r="E2580" s="81">
        <v>45586.474323360577</v>
      </c>
      <c r="F2580" s="105">
        <v>0.32071207094408205</v>
      </c>
      <c r="G2580" s="81">
        <v>38005.222054901125</v>
      </c>
      <c r="H2580" s="105">
        <v>0.58416669224224593</v>
      </c>
      <c r="I2580" s="81">
        <v>37964.262596250774</v>
      </c>
      <c r="J2580" s="105">
        <v>0.58587584199753628</v>
      </c>
      <c r="K2580" s="83">
        <v>4750.348411641743</v>
      </c>
      <c r="L2580" s="83">
        <v>4115.1285971685757</v>
      </c>
      <c r="M2580" s="105">
        <v>0.15436208115348618</v>
      </c>
      <c r="N2580" s="83">
        <v>4295.9976215571833</v>
      </c>
      <c r="O2580" s="105">
        <v>0.10576141564991599</v>
      </c>
      <c r="P2580" s="83">
        <v>4502.8476160935834</v>
      </c>
      <c r="Q2580" s="105">
        <v>5.4965394490270887E-2</v>
      </c>
      <c r="R2580" s="83">
        <v>1805.5652725110524</v>
      </c>
      <c r="S2580" s="83">
        <v>1579.0883691649242</v>
      </c>
      <c r="T2580" s="105">
        <v>0.14342256441664308</v>
      </c>
      <c r="U2580" s="83">
        <v>1759.2136929741448</v>
      </c>
      <c r="V2580" s="105">
        <v>2.6347896064033663E-2</v>
      </c>
      <c r="W2580" s="83">
        <v>1808.8012399970441</v>
      </c>
      <c r="X2580" s="105">
        <v>-1.7890122001447979E-3</v>
      </c>
      <c r="Y2580" s="81">
        <v>56218.169859610789</v>
      </c>
      <c r="Z2580" s="82">
        <v>3988.4370510339809</v>
      </c>
      <c r="AA2580" s="83">
        <v>1688.5097312638395</v>
      </c>
      <c r="AB2580" s="83">
        <v>117.05554124721291</v>
      </c>
      <c r="AC2580" s="84">
        <v>12.674145492801248</v>
      </c>
      <c r="AD2580" s="84">
        <v>11.077776367602816</v>
      </c>
      <c r="AE2580" s="105">
        <v>0.14410555622580057</v>
      </c>
      <c r="AF2580" s="84">
        <v>8.8466580763900087</v>
      </c>
      <c r="AG2580" s="105">
        <v>0.43264782965061699</v>
      </c>
      <c r="AH2580" s="84">
        <v>8.4311675262034349</v>
      </c>
      <c r="AI2580" s="105">
        <v>0.5032491589582293</v>
      </c>
      <c r="AJ2580" s="84">
        <v>33.345018220755698</v>
      </c>
      <c r="AK2580" s="84">
        <v>28.868855735710511</v>
      </c>
      <c r="AL2580" s="105">
        <v>0.15505160738006718</v>
      </c>
      <c r="AM2580" s="84">
        <v>21.603527875370901</v>
      </c>
      <c r="AN2580" s="105">
        <v>0.54349874766383321</v>
      </c>
      <c r="AO2580" s="84">
        <v>20.98863145201781</v>
      </c>
      <c r="AP2580" s="105">
        <v>0.58871807802170761</v>
      </c>
      <c r="AQ2580" s="108">
        <v>0.26915584414567817</v>
      </c>
      <c r="AR2580" s="108">
        <v>4.2230331878412734E-2</v>
      </c>
    </row>
    <row r="2581" spans="1:44" x14ac:dyDescent="0.25">
      <c r="A2581" s="80" t="s">
        <v>326</v>
      </c>
      <c r="B2581" s="80" t="s">
        <v>370</v>
      </c>
      <c r="C2581" s="80" t="s">
        <v>285</v>
      </c>
      <c r="D2581" s="81">
        <v>9035308.3200220652</v>
      </c>
      <c r="E2581" s="81">
        <v>9798343.3889308199</v>
      </c>
      <c r="F2581" s="105">
        <v>-7.7873885270315676E-2</v>
      </c>
      <c r="G2581" s="81">
        <v>8280055.0885179546</v>
      </c>
      <c r="H2581" s="105">
        <v>9.1213551531973358E-2</v>
      </c>
      <c r="I2581" s="81">
        <v>6986724.464668585</v>
      </c>
      <c r="J2581" s="105">
        <v>0.29321091245447517</v>
      </c>
      <c r="K2581" s="83">
        <v>3006554.0251743207</v>
      </c>
      <c r="L2581" s="83">
        <v>3565621.2750765146</v>
      </c>
      <c r="M2581" s="105">
        <v>-0.15679378340320141</v>
      </c>
      <c r="N2581" s="83">
        <v>3300364.9495254094</v>
      </c>
      <c r="O2581" s="105">
        <v>-8.9023768233067235E-2</v>
      </c>
      <c r="P2581" s="83">
        <v>2963085.1591886291</v>
      </c>
      <c r="Q2581" s="105">
        <v>1.4670137255722502E-2</v>
      </c>
      <c r="R2581" s="83">
        <v>1736787.3886205843</v>
      </c>
      <c r="S2581" s="83">
        <v>2036021.2460574356</v>
      </c>
      <c r="T2581" s="105">
        <v>-0.1469699090892542</v>
      </c>
      <c r="U2581" s="83">
        <v>1815816.48622965</v>
      </c>
      <c r="V2581" s="105">
        <v>-4.352262368382899E-2</v>
      </c>
      <c r="W2581" s="83">
        <v>1596693.716571155</v>
      </c>
      <c r="X2581" s="105">
        <v>8.7739853044750266E-2</v>
      </c>
      <c r="Y2581" s="81">
        <v>8695896.0907212459</v>
      </c>
      <c r="Z2581" s="82">
        <v>339412.22930081881</v>
      </c>
      <c r="AA2581" s="83">
        <v>1651410.6698046771</v>
      </c>
      <c r="AB2581" s="83">
        <v>85376.718815907036</v>
      </c>
      <c r="AC2581" s="84">
        <v>3.0052040456842266</v>
      </c>
      <c r="AD2581" s="84">
        <v>2.7480045223593068</v>
      </c>
      <c r="AE2581" s="105">
        <v>9.3595014575922328E-2</v>
      </c>
      <c r="AF2581" s="84">
        <v>2.5088301491350591</v>
      </c>
      <c r="AG2581" s="105">
        <v>0.19785073801042161</v>
      </c>
      <c r="AH2581" s="84">
        <v>2.3579222632203169</v>
      </c>
      <c r="AI2581" s="105">
        <v>0.27451362267553669</v>
      </c>
      <c r="AJ2581" s="84">
        <v>5.2023111056778317</v>
      </c>
      <c r="AK2581" s="84">
        <v>4.8124956494950109</v>
      </c>
      <c r="AL2581" s="105">
        <v>8.1000687496460458E-2</v>
      </c>
      <c r="AM2581" s="84">
        <v>4.5599625024391148</v>
      </c>
      <c r="AN2581" s="105">
        <v>0.14086708013391031</v>
      </c>
      <c r="AO2581" s="84">
        <v>4.3757449485505182</v>
      </c>
      <c r="AP2581" s="105">
        <v>0.18889724306283359</v>
      </c>
      <c r="AQ2581" s="108">
        <v>40.392677195732112</v>
      </c>
      <c r="AR2581" s="108">
        <v>40.621687257911134</v>
      </c>
    </row>
    <row r="2582" spans="1:44" x14ac:dyDescent="0.25">
      <c r="A2582" s="80" t="s">
        <v>326</v>
      </c>
      <c r="B2582" s="80" t="s">
        <v>370</v>
      </c>
      <c r="C2582" s="80" t="s">
        <v>286</v>
      </c>
      <c r="D2582" s="80"/>
      <c r="E2582" s="81">
        <v>314.82564890623092</v>
      </c>
      <c r="F2582" s="105">
        <v>-1</v>
      </c>
      <c r="G2582" s="81">
        <v>5065.499256520271</v>
      </c>
      <c r="H2582" s="105">
        <v>-1</v>
      </c>
      <c r="I2582" s="81">
        <v>5333.6663390278818</v>
      </c>
      <c r="J2582" s="105">
        <v>-1</v>
      </c>
      <c r="K2582" s="80"/>
      <c r="L2582" s="83">
        <v>87.695166826248169</v>
      </c>
      <c r="M2582" s="105">
        <v>-1</v>
      </c>
      <c r="N2582" s="83">
        <v>1411.2250871658325</v>
      </c>
      <c r="O2582" s="105">
        <v>-1</v>
      </c>
      <c r="P2582" s="83">
        <v>1606.1705577373505</v>
      </c>
      <c r="Q2582" s="105">
        <v>-1</v>
      </c>
      <c r="R2582" s="80"/>
      <c r="S2582" s="83">
        <v>19.1877025015831</v>
      </c>
      <c r="T2582" s="105">
        <v>-1</v>
      </c>
      <c r="U2582" s="83">
        <v>308.77604907188413</v>
      </c>
      <c r="V2582" s="105">
        <v>-1</v>
      </c>
      <c r="W2582" s="83">
        <v>342.53395064973836</v>
      </c>
      <c r="X2582" s="105">
        <v>-1</v>
      </c>
      <c r="Y2582" s="80"/>
      <c r="Z2582" s="80"/>
      <c r="AA2582" s="80"/>
      <c r="AB2582" s="80"/>
      <c r="AC2582" s="80"/>
      <c r="AD2582" s="84">
        <v>3.59</v>
      </c>
      <c r="AE2582" s="105">
        <v>-1</v>
      </c>
      <c r="AF2582" s="84">
        <v>3.5894339624399167</v>
      </c>
      <c r="AG2582" s="105">
        <v>-1</v>
      </c>
      <c r="AH2582" s="84">
        <v>3.3207347210632103</v>
      </c>
      <c r="AI2582" s="105">
        <v>-1</v>
      </c>
      <c r="AJ2582" s="80"/>
      <c r="AK2582" s="84">
        <v>16.407678244972576</v>
      </c>
      <c r="AL2582" s="105">
        <v>-1</v>
      </c>
      <c r="AM2582" s="84">
        <v>16.405091236014247</v>
      </c>
      <c r="AN2582" s="105">
        <v>-1</v>
      </c>
      <c r="AO2582" s="84">
        <v>15.57120492409781</v>
      </c>
      <c r="AP2582" s="105">
        <v>-1</v>
      </c>
      <c r="AQ2582" s="80"/>
      <c r="AR2582" s="80"/>
    </row>
    <row r="2583" spans="1:44" x14ac:dyDescent="0.25">
      <c r="A2583" s="80" t="s">
        <v>326</v>
      </c>
      <c r="B2583" s="80" t="s">
        <v>370</v>
      </c>
      <c r="C2583" s="80" t="s">
        <v>287</v>
      </c>
      <c r="D2583" s="81">
        <v>5765.3186292493347</v>
      </c>
      <c r="E2583" s="81">
        <v>2936.5239220392705</v>
      </c>
      <c r="F2583" s="105">
        <v>0.96331403465823162</v>
      </c>
      <c r="G2583" s="81">
        <v>3126.4602933681012</v>
      </c>
      <c r="H2583" s="105">
        <v>0.84404025263932603</v>
      </c>
      <c r="I2583" s="81">
        <v>12273.538443715572</v>
      </c>
      <c r="J2583" s="105">
        <v>-0.53026434424855251</v>
      </c>
      <c r="K2583" s="83">
        <v>463.95727165190982</v>
      </c>
      <c r="L2583" s="83">
        <v>186.10143854788905</v>
      </c>
      <c r="M2583" s="105">
        <v>1.4930343111373683</v>
      </c>
      <c r="N2583" s="83">
        <v>298.89279082701222</v>
      </c>
      <c r="O2583" s="105">
        <v>0.55225313520669905</v>
      </c>
      <c r="P2583" s="83">
        <v>1677.5472118911664</v>
      </c>
      <c r="Q2583" s="105">
        <v>-0.72343116881409719</v>
      </c>
      <c r="R2583" s="83">
        <v>107.63770396197279</v>
      </c>
      <c r="S2583" s="83">
        <v>58.837558330525255</v>
      </c>
      <c r="T2583" s="105">
        <v>0.8294046696721904</v>
      </c>
      <c r="U2583" s="83">
        <v>86.39542794008176</v>
      </c>
      <c r="V2583" s="105">
        <v>0.24587268711283297</v>
      </c>
      <c r="W2583" s="83">
        <v>386.95500268368056</v>
      </c>
      <c r="X2583" s="105">
        <v>-0.72183405508272469</v>
      </c>
      <c r="Y2583" s="81">
        <v>5236.5386449933058</v>
      </c>
      <c r="Z2583" s="82">
        <v>528.77998425602914</v>
      </c>
      <c r="AA2583" s="83">
        <v>97.314000014109837</v>
      </c>
      <c r="AB2583" s="83">
        <v>10.323703947862953</v>
      </c>
      <c r="AC2583" s="84">
        <v>12.426399975847005</v>
      </c>
      <c r="AD2583" s="84">
        <v>15.779157565639245</v>
      </c>
      <c r="AE2583" s="105">
        <v>-0.21248013880621983</v>
      </c>
      <c r="AF2583" s="84">
        <v>10.460139519315398</v>
      </c>
      <c r="AG2583" s="105">
        <v>0.18797650384115494</v>
      </c>
      <c r="AH2583" s="84">
        <v>7.3163594781211065</v>
      </c>
      <c r="AI2583" s="105">
        <v>0.69844032582146898</v>
      </c>
      <c r="AJ2583" s="84">
        <v>53.562259478204382</v>
      </c>
      <c r="AK2583" s="84">
        <v>49.909003795553247</v>
      </c>
      <c r="AL2583" s="105">
        <v>7.3198329055340322E-2</v>
      </c>
      <c r="AM2583" s="84">
        <v>36.187797987833456</v>
      </c>
      <c r="AN2583" s="105">
        <v>0.48011933459483552</v>
      </c>
      <c r="AO2583" s="84">
        <v>31.718257571536483</v>
      </c>
      <c r="AP2583" s="105">
        <v>0.68868858440289604</v>
      </c>
      <c r="AQ2583" s="108">
        <v>2.5774068363086072E-2</v>
      </c>
      <c r="AR2583" s="108">
        <v>2.5175362143639297E-3</v>
      </c>
    </row>
    <row r="2584" spans="1:44" x14ac:dyDescent="0.25">
      <c r="A2584" s="80" t="s">
        <v>326</v>
      </c>
      <c r="B2584" s="80" t="s">
        <v>370</v>
      </c>
      <c r="C2584" s="80" t="s">
        <v>288</v>
      </c>
      <c r="D2584" s="81">
        <v>99022.363625323778</v>
      </c>
      <c r="E2584" s="81">
        <v>69609.572831234618</v>
      </c>
      <c r="F2584" s="105">
        <v>0.42253945251753222</v>
      </c>
      <c r="G2584" s="81">
        <v>42326.048036704065</v>
      </c>
      <c r="H2584" s="105">
        <v>1.3395135671408329</v>
      </c>
      <c r="I2584" s="81">
        <v>38884.054235997202</v>
      </c>
      <c r="J2584" s="105">
        <v>1.5466059435143233</v>
      </c>
      <c r="K2584" s="83">
        <v>22912.094364473978</v>
      </c>
      <c r="L2584" s="83">
        <v>18834.861349444076</v>
      </c>
      <c r="M2584" s="105">
        <v>0.21647268537765182</v>
      </c>
      <c r="N2584" s="83">
        <v>11701.570442799177</v>
      </c>
      <c r="O2584" s="105">
        <v>0.95803584454541724</v>
      </c>
      <c r="P2584" s="83">
        <v>11037.152143437132</v>
      </c>
      <c r="Q2584" s="105">
        <v>1.0759063630465471</v>
      </c>
      <c r="R2584" s="83">
        <v>5902.2330751529007</v>
      </c>
      <c r="S2584" s="83">
        <v>4527.1730651860462</v>
      </c>
      <c r="T2584" s="105">
        <v>0.3037348009823313</v>
      </c>
      <c r="U2584" s="83">
        <v>2824.4050119414392</v>
      </c>
      <c r="V2584" s="105">
        <v>1.0897261724853775</v>
      </c>
      <c r="W2584" s="83">
        <v>2652.9772956059628</v>
      </c>
      <c r="X2584" s="105">
        <v>1.2247582310367191</v>
      </c>
      <c r="Y2584" s="81">
        <v>94812.667830293169</v>
      </c>
      <c r="Z2584" s="82">
        <v>4209.695795030606</v>
      </c>
      <c r="AA2584" s="83">
        <v>5624.0044656697073</v>
      </c>
      <c r="AB2584" s="83">
        <v>278.22860948319334</v>
      </c>
      <c r="AC2584" s="84">
        <v>4.3218381545626618</v>
      </c>
      <c r="AD2584" s="84">
        <v>3.6957836609341004</v>
      </c>
      <c r="AE2584" s="105">
        <v>0.16939695368162533</v>
      </c>
      <c r="AF2584" s="84">
        <v>3.6171254314629491</v>
      </c>
      <c r="AG2584" s="105">
        <v>0.19482673090899455</v>
      </c>
      <c r="AH2584" s="84">
        <v>3.5230151519763444</v>
      </c>
      <c r="AI2584" s="105">
        <v>0.22674412914125361</v>
      </c>
      <c r="AJ2584" s="84">
        <v>16.77710154181916</v>
      </c>
      <c r="AK2584" s="84">
        <v>15.375946938395646</v>
      </c>
      <c r="AL2584" s="105">
        <v>9.1126394298659874E-2</v>
      </c>
      <c r="AM2584" s="84">
        <v>14.985828115214252</v>
      </c>
      <c r="AN2584" s="105">
        <v>0.11953116056271398</v>
      </c>
      <c r="AO2584" s="84">
        <v>14.656761028599663</v>
      </c>
      <c r="AP2584" s="105">
        <v>0.14466637677192717</v>
      </c>
      <c r="AQ2584" s="108">
        <v>0.44268310802550903</v>
      </c>
      <c r="AR2584" s="108">
        <v>0.13804721733532666</v>
      </c>
    </row>
    <row r="2585" spans="1:44" x14ac:dyDescent="0.25">
      <c r="A2585" s="80" t="s">
        <v>326</v>
      </c>
      <c r="B2585" s="80" t="s">
        <v>370</v>
      </c>
      <c r="C2585" s="80" t="s">
        <v>290</v>
      </c>
      <c r="D2585" s="81">
        <v>1562228.6371183705</v>
      </c>
      <c r="E2585" s="81">
        <v>1662170.4344287906</v>
      </c>
      <c r="F2585" s="105">
        <v>-6.012728613162064E-2</v>
      </c>
      <c r="G2585" s="81">
        <v>1514950.9912941612</v>
      </c>
      <c r="H2585" s="105">
        <v>3.1207376407484937E-2</v>
      </c>
      <c r="I2585" s="81">
        <v>1437144.917432369</v>
      </c>
      <c r="J2585" s="105">
        <v>8.7036260692121808E-2</v>
      </c>
      <c r="K2585" s="83">
        <v>472607.57988947444</v>
      </c>
      <c r="L2585" s="83">
        <v>510428.54803618905</v>
      </c>
      <c r="M2585" s="105">
        <v>-7.4096498505473743E-2</v>
      </c>
      <c r="N2585" s="83">
        <v>478344.07667220762</v>
      </c>
      <c r="O2585" s="105">
        <v>-1.1992406852074819E-2</v>
      </c>
      <c r="P2585" s="83">
        <v>481790.47983319173</v>
      </c>
      <c r="Q2585" s="105">
        <v>-1.9059944785327944E-2</v>
      </c>
      <c r="R2585" s="83">
        <v>248872.96957053809</v>
      </c>
      <c r="S2585" s="83">
        <v>267314.72646061471</v>
      </c>
      <c r="T2585" s="105">
        <v>-6.8988929769246254E-2</v>
      </c>
      <c r="U2585" s="83">
        <v>247339.00282557553</v>
      </c>
      <c r="V2585" s="105">
        <v>6.2018797174674279E-3</v>
      </c>
      <c r="W2585" s="83">
        <v>246532.08829009268</v>
      </c>
      <c r="X2585" s="105">
        <v>9.4952397340297007E-3</v>
      </c>
      <c r="Y2585" s="81">
        <v>1488012.0060653384</v>
      </c>
      <c r="Z2585" s="82">
        <v>74216.631053032033</v>
      </c>
      <c r="AA2585" s="83">
        <v>227845.66641802553</v>
      </c>
      <c r="AB2585" s="83">
        <v>21027.303152512552</v>
      </c>
      <c r="AC2585" s="84">
        <v>3.3055513783416646</v>
      </c>
      <c r="AD2585" s="84">
        <v>3.2564213753791527</v>
      </c>
      <c r="AE2585" s="105">
        <v>1.5087114749328652E-2</v>
      </c>
      <c r="AF2585" s="84">
        <v>3.1670737972413607</v>
      </c>
      <c r="AG2585" s="105">
        <v>4.3724140947054332E-2</v>
      </c>
      <c r="AH2585" s="84">
        <v>2.982925104559861</v>
      </c>
      <c r="AI2585" s="105">
        <v>0.10815768498130225</v>
      </c>
      <c r="AJ2585" s="84">
        <v>6.2772129886752843</v>
      </c>
      <c r="AK2585" s="84">
        <v>6.2180279269937246</v>
      </c>
      <c r="AL2585" s="105">
        <v>9.5183010395667872E-3</v>
      </c>
      <c r="AM2585" s="84">
        <v>6.1249983786928697</v>
      </c>
      <c r="AN2585" s="105">
        <v>2.4851371473325782E-2</v>
      </c>
      <c r="AO2585" s="84">
        <v>5.8294436533604097</v>
      </c>
      <c r="AP2585" s="105">
        <v>7.6811675683108441E-2</v>
      </c>
      <c r="AQ2585" s="108">
        <v>6.984000413712141</v>
      </c>
      <c r="AR2585" s="108">
        <v>5.8208851601988281</v>
      </c>
    </row>
    <row r="2586" spans="1:44" x14ac:dyDescent="0.25">
      <c r="A2586" s="80" t="s">
        <v>326</v>
      </c>
      <c r="B2586" s="80" t="s">
        <v>370</v>
      </c>
      <c r="C2586" s="80" t="s">
        <v>291</v>
      </c>
      <c r="D2586" s="81">
        <v>867037.41616693733</v>
      </c>
      <c r="E2586" s="81">
        <v>1018255.4910592091</v>
      </c>
      <c r="F2586" s="105">
        <v>-0.14850700656175378</v>
      </c>
      <c r="G2586" s="81">
        <v>832448.58570077538</v>
      </c>
      <c r="H2586" s="105">
        <v>4.1550710831040977E-2</v>
      </c>
      <c r="I2586" s="81">
        <v>696357.33231977106</v>
      </c>
      <c r="J2586" s="105">
        <v>0.24510416696350523</v>
      </c>
      <c r="K2586" s="83">
        <v>159797.32727714386</v>
      </c>
      <c r="L2586" s="83">
        <v>198560.87311218161</v>
      </c>
      <c r="M2586" s="105">
        <v>-0.19522247876668719</v>
      </c>
      <c r="N2586" s="83">
        <v>163844.35315830365</v>
      </c>
      <c r="O2586" s="105">
        <v>-2.4700429420656447E-2</v>
      </c>
      <c r="P2586" s="83">
        <v>143399.2769159867</v>
      </c>
      <c r="Q2586" s="105">
        <v>0.11435239224228644</v>
      </c>
      <c r="R2586" s="83">
        <v>52629.817110654607</v>
      </c>
      <c r="S2586" s="83">
        <v>63251.577603881437</v>
      </c>
      <c r="T2586" s="105">
        <v>-0.1679287836857847</v>
      </c>
      <c r="U2586" s="83">
        <v>51224.77335572827</v>
      </c>
      <c r="V2586" s="105">
        <v>2.7428989195697757E-2</v>
      </c>
      <c r="W2586" s="83">
        <v>44572.568780673544</v>
      </c>
      <c r="X2586" s="105">
        <v>0.18076697283542356</v>
      </c>
      <c r="Y2586" s="81">
        <v>837916.03752721858</v>
      </c>
      <c r="Z2586" s="82">
        <v>29121.378639718714</v>
      </c>
      <c r="AA2586" s="83">
        <v>50003.172679346899</v>
      </c>
      <c r="AB2586" s="83">
        <v>2626.6444313077068</v>
      </c>
      <c r="AC2586" s="84">
        <v>5.4258568083757392</v>
      </c>
      <c r="AD2586" s="84">
        <v>5.1281779491567905</v>
      </c>
      <c r="AE2586" s="105">
        <v>5.8047685195459164E-2</v>
      </c>
      <c r="AF2586" s="84">
        <v>5.0807279570781274</v>
      </c>
      <c r="AG2586" s="105">
        <v>6.7929016119983671E-2</v>
      </c>
      <c r="AH2586" s="84">
        <v>4.8560728289288777</v>
      </c>
      <c r="AI2586" s="105">
        <v>0.11733431509768789</v>
      </c>
      <c r="AJ2586" s="84">
        <v>16.474262381417443</v>
      </c>
      <c r="AK2586" s="84">
        <v>16.098499509943036</v>
      </c>
      <c r="AL2586" s="105">
        <v>2.3341484170144058E-2</v>
      </c>
      <c r="AM2586" s="84">
        <v>16.250898367472931</v>
      </c>
      <c r="AN2586" s="105">
        <v>1.3744717916123753E-2</v>
      </c>
      <c r="AO2586" s="84">
        <v>15.623002024996781</v>
      </c>
      <c r="AP2586" s="105">
        <v>5.4487630165997954E-2</v>
      </c>
      <c r="AQ2586" s="108">
        <v>3.8761225657617859</v>
      </c>
      <c r="AR2586" s="108">
        <v>1.2309577931747158</v>
      </c>
    </row>
    <row r="2587" spans="1:44" x14ac:dyDescent="0.25">
      <c r="A2587" s="80" t="s">
        <v>326</v>
      </c>
      <c r="B2587" s="80" t="s">
        <v>370</v>
      </c>
      <c r="C2587" s="80" t="s">
        <v>292</v>
      </c>
      <c r="D2587" s="81">
        <v>10681430.248924935</v>
      </c>
      <c r="E2587" s="81">
        <v>11273543.955396974</v>
      </c>
      <c r="F2587" s="105">
        <v>-5.2522410771155693E-2</v>
      </c>
      <c r="G2587" s="81">
        <v>10318800.300695954</v>
      </c>
      <c r="H2587" s="105">
        <v>3.5142646205152714E-2</v>
      </c>
      <c r="I2587" s="81">
        <v>9417445.0471733995</v>
      </c>
      <c r="J2587" s="105">
        <v>0.13421742260454333</v>
      </c>
      <c r="K2587" s="83">
        <v>3644897.80050482</v>
      </c>
      <c r="L2587" s="83">
        <v>3890426.5604033088</v>
      </c>
      <c r="M2587" s="105">
        <v>-6.3111012657963053E-2</v>
      </c>
      <c r="N2587" s="83">
        <v>3827187.5857268986</v>
      </c>
      <c r="O2587" s="105">
        <v>-4.7630219616595131E-2</v>
      </c>
      <c r="P2587" s="83">
        <v>3728775.7655844698</v>
      </c>
      <c r="Q2587" s="105">
        <v>-2.2494773178322859E-2</v>
      </c>
      <c r="R2587" s="83">
        <v>2225778.2709917519</v>
      </c>
      <c r="S2587" s="83">
        <v>2406092.7540185549</v>
      </c>
      <c r="T2587" s="105">
        <v>-7.4940786353996258E-2</v>
      </c>
      <c r="U2587" s="83">
        <v>2304287.4292252678</v>
      </c>
      <c r="V2587" s="105">
        <v>-3.4070905060620736E-2</v>
      </c>
      <c r="W2587" s="83">
        <v>2206309.9275544672</v>
      </c>
      <c r="X2587" s="105">
        <v>8.823938647125577E-3</v>
      </c>
      <c r="Y2587" s="81">
        <v>10159332.921502007</v>
      </c>
      <c r="Z2587" s="82">
        <v>522097.32742292841</v>
      </c>
      <c r="AA2587" s="83">
        <v>2080500.6003909507</v>
      </c>
      <c r="AB2587" s="83">
        <v>145277.67060080136</v>
      </c>
      <c r="AC2587" s="84">
        <v>2.930515705391123</v>
      </c>
      <c r="AD2587" s="84">
        <v>2.8977655227164294</v>
      </c>
      <c r="AE2587" s="105">
        <v>1.1301874640289358E-2</v>
      </c>
      <c r="AF2587" s="84">
        <v>2.6961835733317217</v>
      </c>
      <c r="AG2587" s="105">
        <v>8.6912528648719956E-2</v>
      </c>
      <c r="AH2587" s="84">
        <v>2.5256131339657681</v>
      </c>
      <c r="AI2587" s="105">
        <v>0.16031852463071761</v>
      </c>
      <c r="AJ2587" s="84">
        <v>4.7989642041772438</v>
      </c>
      <c r="AK2587" s="84">
        <v>4.6854153633804749</v>
      </c>
      <c r="AL2587" s="105">
        <v>2.4234530343718478E-2</v>
      </c>
      <c r="AM2587" s="84">
        <v>4.4780873122956155</v>
      </c>
      <c r="AN2587" s="105">
        <v>7.1654898510037354E-2</v>
      </c>
      <c r="AO2587" s="84">
        <v>4.2684143916317083</v>
      </c>
      <c r="AP2587" s="105">
        <v>0.12429669752442182</v>
      </c>
      <c r="AQ2587" s="108">
        <v>47.751725646978223</v>
      </c>
      <c r="AR2587" s="108">
        <v>52.058685721740353</v>
      </c>
    </row>
    <row r="2588" spans="1:44" x14ac:dyDescent="0.25">
      <c r="A2588" s="80" t="s">
        <v>326</v>
      </c>
      <c r="B2588" s="80" t="s">
        <v>370</v>
      </c>
      <c r="C2588" s="80" t="s">
        <v>293</v>
      </c>
      <c r="D2588" s="81">
        <v>788.68798509716987</v>
      </c>
      <c r="E2588" s="81">
        <v>1296.522227575779</v>
      </c>
      <c r="F2588" s="105">
        <v>-0.39168957668250026</v>
      </c>
      <c r="G2588" s="81">
        <v>983.73281701803205</v>
      </c>
      <c r="H2588" s="105">
        <v>-0.19827012837906266</v>
      </c>
      <c r="I2588" s="81">
        <v>1637.6694967639446</v>
      </c>
      <c r="J2588" s="105">
        <v>-0.51840833168375722</v>
      </c>
      <c r="K2588" s="83">
        <v>160.62417223423935</v>
      </c>
      <c r="L2588" s="83">
        <v>282.11243728344766</v>
      </c>
      <c r="M2588" s="105">
        <v>-0.43063774932809873</v>
      </c>
      <c r="N2588" s="83">
        <v>175.92495266052302</v>
      </c>
      <c r="O2588" s="105">
        <v>-8.6973338317783214E-2</v>
      </c>
      <c r="P2588" s="83">
        <v>286.55373519208177</v>
      </c>
      <c r="Q2588" s="105">
        <v>-0.43946229796456754</v>
      </c>
      <c r="R2588" s="83">
        <v>63.080218290036953</v>
      </c>
      <c r="S2588" s="83">
        <v>106.57969771453199</v>
      </c>
      <c r="T2588" s="105">
        <v>-0.40814039031154004</v>
      </c>
      <c r="U2588" s="83">
        <v>74.528524194986147</v>
      </c>
      <c r="V2588" s="105">
        <v>-0.15360972229904118</v>
      </c>
      <c r="W2588" s="83">
        <v>125.99932230443258</v>
      </c>
      <c r="X2588" s="105">
        <v>-0.4993606541975994</v>
      </c>
      <c r="Y2588" s="81">
        <v>623.77266745328905</v>
      </c>
      <c r="Z2588" s="82">
        <v>164.91531764388085</v>
      </c>
      <c r="AA2588" s="83">
        <v>48.952975088536078</v>
      </c>
      <c r="AB2588" s="83">
        <v>14.127243201500875</v>
      </c>
      <c r="AC2588" s="84">
        <v>4.9101450555463142</v>
      </c>
      <c r="AD2588" s="84">
        <v>4.5957641572289862</v>
      </c>
      <c r="AE2588" s="105">
        <v>6.8406664824785912E-2</v>
      </c>
      <c r="AF2588" s="84">
        <v>5.591775368650012</v>
      </c>
      <c r="AG2588" s="105">
        <v>-0.1218987295028376</v>
      </c>
      <c r="AH2588" s="84">
        <v>5.7150519977210807</v>
      </c>
      <c r="AI2588" s="105">
        <v>-0.14083982831577546</v>
      </c>
      <c r="AJ2588" s="84">
        <v>12.502936839420183</v>
      </c>
      <c r="AK2588" s="84">
        <v>12.164814269303374</v>
      </c>
      <c r="AL2588" s="105">
        <v>2.7795128033317022E-2</v>
      </c>
      <c r="AM2588" s="84">
        <v>13.19941361570946</v>
      </c>
      <c r="AN2588" s="105">
        <v>-5.2765736158184764E-2</v>
      </c>
      <c r="AO2588" s="84">
        <v>12.997446865683122</v>
      </c>
      <c r="AP2588" s="105">
        <v>-3.8046704970080135E-2</v>
      </c>
      <c r="AQ2588" s="108">
        <v>3.5258585608625428E-3</v>
      </c>
      <c r="AR2588" s="108">
        <v>1.4753820279486325E-3</v>
      </c>
    </row>
    <row r="2589" spans="1:44" x14ac:dyDescent="0.25">
      <c r="A2589" s="80" t="s">
        <v>326</v>
      </c>
      <c r="B2589" s="80" t="s">
        <v>371</v>
      </c>
      <c r="C2589" s="80" t="s">
        <v>281</v>
      </c>
      <c r="D2589" s="81">
        <v>248670032.46567455</v>
      </c>
      <c r="E2589" s="81">
        <v>258519595.71777871</v>
      </c>
      <c r="F2589" s="105">
        <v>-3.8099871016573764E-2</v>
      </c>
      <c r="G2589" s="81">
        <v>240115883.85299665</v>
      </c>
      <c r="H2589" s="105">
        <v>3.5625084336007147E-2</v>
      </c>
      <c r="I2589" s="81">
        <v>224312895.85501927</v>
      </c>
      <c r="J2589" s="105">
        <v>0.10858553859693421</v>
      </c>
      <c r="K2589" s="83">
        <v>85155478.714525267</v>
      </c>
      <c r="L2589" s="83">
        <v>94492280.649471104</v>
      </c>
      <c r="M2589" s="105">
        <v>-9.8810208313012043E-2</v>
      </c>
      <c r="N2589" s="83">
        <v>92021126.254983306</v>
      </c>
      <c r="O2589" s="105">
        <v>-7.4609470888607352E-2</v>
      </c>
      <c r="P2589" s="83">
        <v>86575771.214956179</v>
      </c>
      <c r="Q2589" s="105">
        <v>-1.6405196055424252E-2</v>
      </c>
      <c r="R2589" s="83">
        <v>119959792.05589518</v>
      </c>
      <c r="S2589" s="83">
        <v>134022068.01723537</v>
      </c>
      <c r="T2589" s="105">
        <v>-0.10492507815602253</v>
      </c>
      <c r="U2589" s="83">
        <v>132801709.67113042</v>
      </c>
      <c r="V2589" s="105">
        <v>-9.6699941943796566E-2</v>
      </c>
      <c r="W2589" s="83">
        <v>124648080.56704086</v>
      </c>
      <c r="X2589" s="105">
        <v>-3.7612199801377019E-2</v>
      </c>
      <c r="Y2589" s="80"/>
      <c r="Z2589" s="80"/>
      <c r="AA2589" s="80"/>
      <c r="AB2589" s="80"/>
      <c r="AC2589" s="84">
        <v>2.9201882981518374</v>
      </c>
      <c r="AD2589" s="84">
        <v>2.7358805813649889</v>
      </c>
      <c r="AE2589" s="105">
        <v>6.7366871946908408E-2</v>
      </c>
      <c r="AF2589" s="84">
        <v>2.6093560644721343</v>
      </c>
      <c r="AG2589" s="105">
        <v>0.11912219950042872</v>
      </c>
      <c r="AH2589" s="84">
        <v>2.5909430861214049</v>
      </c>
      <c r="AI2589" s="105">
        <v>0.12707543202861576</v>
      </c>
      <c r="AJ2589" s="84">
        <v>2.072944844300888</v>
      </c>
      <c r="AK2589" s="84">
        <v>1.9289330447022563</v>
      </c>
      <c r="AL2589" s="105">
        <v>7.4658786106731254E-2</v>
      </c>
      <c r="AM2589" s="84">
        <v>1.8080782577846217</v>
      </c>
      <c r="AN2589" s="105">
        <v>0.1464906650892415</v>
      </c>
      <c r="AO2589" s="84">
        <v>1.7995695949315047</v>
      </c>
      <c r="AP2589" s="105">
        <v>0.15191146268493635</v>
      </c>
      <c r="AQ2589" s="80"/>
      <c r="AR2589" s="80"/>
    </row>
    <row r="2590" spans="1:44" x14ac:dyDescent="0.25">
      <c r="A2590" s="80" t="s">
        <v>326</v>
      </c>
      <c r="B2590" s="80" t="s">
        <v>371</v>
      </c>
      <c r="C2590" s="80" t="s">
        <v>313</v>
      </c>
      <c r="D2590" s="81">
        <v>120891012.65906441</v>
      </c>
      <c r="E2590" s="81">
        <v>131022826.62216824</v>
      </c>
      <c r="F2590" s="105">
        <v>-7.7328616885369433E-2</v>
      </c>
      <c r="G2590" s="81">
        <v>122730820.34421135</v>
      </c>
      <c r="H2590" s="105">
        <v>-1.4990592256997962E-2</v>
      </c>
      <c r="I2590" s="81">
        <v>113031654.37948656</v>
      </c>
      <c r="J2590" s="105">
        <v>6.9532365271689767E-2</v>
      </c>
      <c r="K2590" s="83">
        <v>46861818.696788438</v>
      </c>
      <c r="L2590" s="83">
        <v>53274704.250248045</v>
      </c>
      <c r="M2590" s="105">
        <v>-0.12037393062449049</v>
      </c>
      <c r="N2590" s="83">
        <v>51874806.326754197</v>
      </c>
      <c r="O2590" s="105">
        <v>-9.6636266907474386E-2</v>
      </c>
      <c r="P2590" s="83">
        <v>48106041.277348526</v>
      </c>
      <c r="Q2590" s="105">
        <v>-2.5864164822598894E-2</v>
      </c>
      <c r="R2590" s="83">
        <v>54499769.015177511</v>
      </c>
      <c r="S2590" s="83">
        <v>62038256.41392418</v>
      </c>
      <c r="T2590" s="105">
        <v>-0.12151352785367277</v>
      </c>
      <c r="U2590" s="83">
        <v>60888930.123144433</v>
      </c>
      <c r="V2590" s="105">
        <v>-0.10493140699048585</v>
      </c>
      <c r="W2590" s="83">
        <v>55523693.778690606</v>
      </c>
      <c r="X2590" s="105">
        <v>-1.8441222005047275E-2</v>
      </c>
      <c r="Y2590" s="80"/>
      <c r="Z2590" s="80"/>
      <c r="AA2590" s="80"/>
      <c r="AB2590" s="80"/>
      <c r="AC2590" s="84">
        <v>2.5797336941032847</v>
      </c>
      <c r="AD2590" s="84">
        <v>2.4593815858031385</v>
      </c>
      <c r="AE2590" s="105">
        <v>4.8935923158440614E-2</v>
      </c>
      <c r="AF2590" s="84">
        <v>2.3659041649455466</v>
      </c>
      <c r="AG2590" s="105">
        <v>9.0379624130996705E-2</v>
      </c>
      <c r="AH2590" s="84">
        <v>2.3496353343194185</v>
      </c>
      <c r="AI2590" s="105">
        <v>9.7929392030748935E-2</v>
      </c>
      <c r="AJ2590" s="84">
        <v>2.2181931197799711</v>
      </c>
      <c r="AK2590" s="84">
        <v>2.1119682305056018</v>
      </c>
      <c r="AL2590" s="105">
        <v>5.0296632184158981E-2</v>
      </c>
      <c r="AM2590" s="84">
        <v>2.0156507939291295</v>
      </c>
      <c r="AN2590" s="105">
        <v>0.10048482924764152</v>
      </c>
      <c r="AO2590" s="84">
        <v>2.0357372985668847</v>
      </c>
      <c r="AP2590" s="105">
        <v>8.9626407759749463E-2</v>
      </c>
      <c r="AQ2590" s="80"/>
      <c r="AR2590" s="80"/>
    </row>
    <row r="2591" spans="1:44" x14ac:dyDescent="0.25">
      <c r="A2591" s="80" t="s">
        <v>326</v>
      </c>
      <c r="B2591" s="80" t="s">
        <v>371</v>
      </c>
      <c r="C2591" s="80" t="s">
        <v>328</v>
      </c>
      <c r="D2591" s="81">
        <v>4468964.9834453054</v>
      </c>
      <c r="E2591" s="81">
        <v>5283774.1316186516</v>
      </c>
      <c r="F2591" s="105">
        <v>-0.15420968570504251</v>
      </c>
      <c r="G2591" s="81">
        <v>4778879.98441095</v>
      </c>
      <c r="H2591" s="105">
        <v>-6.4850969678378542E-2</v>
      </c>
      <c r="I2591" s="81">
        <v>4610730.0368932523</v>
      </c>
      <c r="J2591" s="105">
        <v>-3.0746769451604969E-2</v>
      </c>
      <c r="K2591" s="83">
        <v>1630551.1636983233</v>
      </c>
      <c r="L2591" s="83">
        <v>2069768.9045473053</v>
      </c>
      <c r="M2591" s="105">
        <v>-0.21220617426612978</v>
      </c>
      <c r="N2591" s="83">
        <v>2003188.4142271699</v>
      </c>
      <c r="O2591" s="105">
        <v>-0.18602206756103373</v>
      </c>
      <c r="P2591" s="83">
        <v>1885919.3336730658</v>
      </c>
      <c r="Q2591" s="105">
        <v>-0.13540779046863088</v>
      </c>
      <c r="R2591" s="83">
        <v>1000105.8564222255</v>
      </c>
      <c r="S2591" s="83">
        <v>1274810.1320908184</v>
      </c>
      <c r="T2591" s="105">
        <v>-0.21548642323547423</v>
      </c>
      <c r="U2591" s="83">
        <v>1182232.9838243327</v>
      </c>
      <c r="V2591" s="105">
        <v>-0.15405349867075727</v>
      </c>
      <c r="W2591" s="83">
        <v>1107445.8343171249</v>
      </c>
      <c r="X2591" s="105">
        <v>-9.6925713717716577E-2</v>
      </c>
      <c r="Y2591" s="80"/>
      <c r="Z2591" s="80"/>
      <c r="AA2591" s="80"/>
      <c r="AB2591" s="80"/>
      <c r="AC2591" s="84">
        <v>2.7407695526149904</v>
      </c>
      <c r="AD2591" s="84">
        <v>2.5528328887394824</v>
      </c>
      <c r="AE2591" s="105">
        <v>7.3618866595026464E-2</v>
      </c>
      <c r="AF2591" s="84">
        <v>2.3856367930595495</v>
      </c>
      <c r="AG2591" s="105">
        <v>0.14886287828416145</v>
      </c>
      <c r="AH2591" s="84">
        <v>2.4448182669156235</v>
      </c>
      <c r="AI2591" s="105">
        <v>0.12105246827721812</v>
      </c>
      <c r="AJ2591" s="84">
        <v>4.4684919648731602</v>
      </c>
      <c r="AK2591" s="84">
        <v>4.1447537940043855</v>
      </c>
      <c r="AL2591" s="105">
        <v>7.8107937638438221E-2</v>
      </c>
      <c r="AM2591" s="84">
        <v>4.0422489050779529</v>
      </c>
      <c r="AN2591" s="105">
        <v>0.10544700977214749</v>
      </c>
      <c r="AO2591" s="84">
        <v>4.1633910156304195</v>
      </c>
      <c r="AP2591" s="105">
        <v>7.3281838793741658E-2</v>
      </c>
      <c r="AQ2591" s="108">
        <v>100.00000000000001</v>
      </c>
      <c r="AR2591" s="108">
        <v>100</v>
      </c>
    </row>
    <row r="2592" spans="1:44" x14ac:dyDescent="0.25">
      <c r="A2592" s="80" t="s">
        <v>326</v>
      </c>
      <c r="B2592" s="80" t="s">
        <v>371</v>
      </c>
      <c r="C2592" s="80" t="s">
        <v>270</v>
      </c>
      <c r="D2592" s="81">
        <v>2080212.9192619682</v>
      </c>
      <c r="E2592" s="81">
        <v>2534115.3429562165</v>
      </c>
      <c r="F2592" s="105">
        <v>-0.1791167181698764</v>
      </c>
      <c r="G2592" s="81">
        <v>2446371.0399430953</v>
      </c>
      <c r="H2592" s="105">
        <v>-0.14967399249855584</v>
      </c>
      <c r="I2592" s="81">
        <v>2458376.9586706827</v>
      </c>
      <c r="J2592" s="105">
        <v>-0.15382670996607412</v>
      </c>
      <c r="K2592" s="83">
        <v>813791.08587192895</v>
      </c>
      <c r="L2592" s="83">
        <v>1055962.4588056889</v>
      </c>
      <c r="M2592" s="105">
        <v>-0.22933710466152346</v>
      </c>
      <c r="N2592" s="83">
        <v>1106134.2789390886</v>
      </c>
      <c r="O2592" s="105">
        <v>-0.2642926800420205</v>
      </c>
      <c r="P2592" s="83">
        <v>1091789.1652089071</v>
      </c>
      <c r="Q2592" s="105">
        <v>-0.25462615695016988</v>
      </c>
      <c r="R2592" s="83">
        <v>507275.56221343623</v>
      </c>
      <c r="S2592" s="83">
        <v>645181.58607164572</v>
      </c>
      <c r="T2592" s="105">
        <v>-0.21374761281995946</v>
      </c>
      <c r="U2592" s="83">
        <v>646374.71028151514</v>
      </c>
      <c r="V2592" s="105">
        <v>-0.21519893315055155</v>
      </c>
      <c r="W2592" s="83">
        <v>642779.76241464692</v>
      </c>
      <c r="X2592" s="105">
        <v>-0.21080968649694215</v>
      </c>
      <c r="Y2592" s="80"/>
      <c r="Z2592" s="80"/>
      <c r="AA2592" s="80"/>
      <c r="AB2592" s="80"/>
      <c r="AC2592" s="84">
        <v>2.5562001788618063</v>
      </c>
      <c r="AD2592" s="84">
        <v>2.3998157527516111</v>
      </c>
      <c r="AE2592" s="105">
        <v>6.5165180256395089E-2</v>
      </c>
      <c r="AF2592" s="84">
        <v>2.2116402018473287</v>
      </c>
      <c r="AG2592" s="105">
        <v>0.15579386589494762</v>
      </c>
      <c r="AH2592" s="84">
        <v>2.2516956908986065</v>
      </c>
      <c r="AI2592" s="105">
        <v>0.13523341062205352</v>
      </c>
      <c r="AJ2592" s="84">
        <v>4.1007552388000086</v>
      </c>
      <c r="AK2592" s="84">
        <v>3.9277552206438973</v>
      </c>
      <c r="AL2592" s="105">
        <v>4.4045519243877562E-2</v>
      </c>
      <c r="AM2592" s="84">
        <v>3.7847567378953131</v>
      </c>
      <c r="AN2592" s="105">
        <v>8.3492420461459008E-2</v>
      </c>
      <c r="AO2592" s="84">
        <v>3.8246023014719981</v>
      </c>
      <c r="AP2592" s="105">
        <v>7.2204353697566365E-2</v>
      </c>
      <c r="AQ2592" s="80"/>
      <c r="AR2592" s="80"/>
    </row>
    <row r="2593" spans="1:44" x14ac:dyDescent="0.25">
      <c r="A2593" s="80" t="s">
        <v>326</v>
      </c>
      <c r="B2593" s="80" t="s">
        <v>371</v>
      </c>
      <c r="C2593" s="80" t="s">
        <v>271</v>
      </c>
      <c r="D2593" s="81">
        <v>2020886.5415227604</v>
      </c>
      <c r="E2593" s="81">
        <v>2383090.7373589147</v>
      </c>
      <c r="F2593" s="105">
        <v>-0.15198925922458617</v>
      </c>
      <c r="G2593" s="81">
        <v>2068012.0505390679</v>
      </c>
      <c r="H2593" s="105">
        <v>-2.2787830952930545E-2</v>
      </c>
      <c r="I2593" s="81">
        <v>1908248.8542854858</v>
      </c>
      <c r="J2593" s="105">
        <v>5.9026728607391214E-2</v>
      </c>
      <c r="K2593" s="83">
        <v>727933.22571802721</v>
      </c>
      <c r="L2593" s="83">
        <v>922621.29682861036</v>
      </c>
      <c r="M2593" s="105">
        <v>-0.21101623361589186</v>
      </c>
      <c r="N2593" s="83">
        <v>826570.02227559872</v>
      </c>
      <c r="O2593" s="105">
        <v>-0.11933265651955084</v>
      </c>
      <c r="P2593" s="83">
        <v>730666.18048194901</v>
      </c>
      <c r="Q2593" s="105">
        <v>-3.7403602861694374E-3</v>
      </c>
      <c r="R2593" s="83">
        <v>465190.82157422713</v>
      </c>
      <c r="S2593" s="83">
        <v>602566.67656110681</v>
      </c>
      <c r="T2593" s="105">
        <v>-0.22798448757719891</v>
      </c>
      <c r="U2593" s="83">
        <v>515724.95197378792</v>
      </c>
      <c r="V2593" s="105">
        <v>-9.7986591895846881E-2</v>
      </c>
      <c r="W2593" s="83">
        <v>446746.66934989986</v>
      </c>
      <c r="X2593" s="105">
        <v>4.1285483451207285E-2</v>
      </c>
      <c r="Y2593" s="80"/>
      <c r="Z2593" s="80"/>
      <c r="AA2593" s="80"/>
      <c r="AB2593" s="80"/>
      <c r="AC2593" s="84">
        <v>2.7761976924866629</v>
      </c>
      <c r="AD2593" s="84">
        <v>2.5829565668497749</v>
      </c>
      <c r="AE2593" s="105">
        <v>7.4813927619607132E-2</v>
      </c>
      <c r="AF2593" s="84">
        <v>2.5019199762963846</v>
      </c>
      <c r="AG2593" s="105">
        <v>0.10962689406089404</v>
      </c>
      <c r="AH2593" s="84">
        <v>2.611656191650749</v>
      </c>
      <c r="AI2593" s="105">
        <v>6.3002741847085236E-2</v>
      </c>
      <c r="AJ2593" s="84">
        <v>4.3442098334700319</v>
      </c>
      <c r="AK2593" s="84">
        <v>3.9548996485490902</v>
      </c>
      <c r="AL2593" s="105">
        <v>9.8437436981179932E-2</v>
      </c>
      <c r="AM2593" s="84">
        <v>4.0099127308545972</v>
      </c>
      <c r="AN2593" s="105">
        <v>8.3367675321998555E-2</v>
      </c>
      <c r="AO2593" s="84">
        <v>4.2714338689135509</v>
      </c>
      <c r="AP2593" s="105">
        <v>1.7037830103405458E-2</v>
      </c>
      <c r="AQ2593" s="80"/>
      <c r="AR2593" s="80"/>
    </row>
    <row r="2594" spans="1:44" x14ac:dyDescent="0.25">
      <c r="A2594" s="80" t="s">
        <v>326</v>
      </c>
      <c r="B2594" s="80" t="s">
        <v>371</v>
      </c>
      <c r="C2594" s="80" t="s">
        <v>127</v>
      </c>
      <c r="D2594" s="81">
        <v>367865.5226605761</v>
      </c>
      <c r="E2594" s="81">
        <v>366568.05130352022</v>
      </c>
      <c r="F2594" s="105">
        <v>3.5395102012902063E-3</v>
      </c>
      <c r="G2594" s="81">
        <v>264496.89392878651</v>
      </c>
      <c r="H2594" s="105">
        <v>0.39081225944233849</v>
      </c>
      <c r="I2594" s="81">
        <v>244104.22393708347</v>
      </c>
      <c r="J2594" s="105">
        <v>0.50700187291880461</v>
      </c>
      <c r="K2594" s="83">
        <v>88826.852108367078</v>
      </c>
      <c r="L2594" s="83">
        <v>91185.148913006182</v>
      </c>
      <c r="M2594" s="105">
        <v>-2.5862729103935563E-2</v>
      </c>
      <c r="N2594" s="83">
        <v>70484.113012482703</v>
      </c>
      <c r="O2594" s="105">
        <v>0.26023934063887394</v>
      </c>
      <c r="P2594" s="83">
        <v>63463.987982209634</v>
      </c>
      <c r="Q2594" s="105">
        <v>0.39964182731893905</v>
      </c>
      <c r="R2594" s="83">
        <v>27639.472634562058</v>
      </c>
      <c r="S2594" s="83">
        <v>27061.869458066354</v>
      </c>
      <c r="T2594" s="105">
        <v>2.1343801742548778E-2</v>
      </c>
      <c r="U2594" s="83">
        <v>20133.321569029762</v>
      </c>
      <c r="V2594" s="105">
        <v>0.37282229063875338</v>
      </c>
      <c r="W2594" s="83">
        <v>17919.402552578023</v>
      </c>
      <c r="X2594" s="105">
        <v>0.54243270965446511</v>
      </c>
      <c r="Y2594" s="80"/>
      <c r="Z2594" s="80"/>
      <c r="AA2594" s="80"/>
      <c r="AB2594" s="80"/>
      <c r="AC2594" s="84">
        <v>4.1413774543286426</v>
      </c>
      <c r="AD2594" s="84">
        <v>4.0200411544344679</v>
      </c>
      <c r="AE2594" s="105">
        <v>3.0182850183095723E-2</v>
      </c>
      <c r="AF2594" s="84">
        <v>3.752574624610006</v>
      </c>
      <c r="AG2594" s="105">
        <v>0.10360961969118566</v>
      </c>
      <c r="AH2594" s="84">
        <v>3.8463423383590598</v>
      </c>
      <c r="AI2594" s="105">
        <v>7.6705370977314433E-2</v>
      </c>
      <c r="AJ2594" s="84">
        <v>13.309426251518813</v>
      </c>
      <c r="AK2594" s="84">
        <v>13.54555537530527</v>
      </c>
      <c r="AL2594" s="105">
        <v>-1.7432221658252617E-2</v>
      </c>
      <c r="AM2594" s="84">
        <v>13.137270619848982</v>
      </c>
      <c r="AN2594" s="105">
        <v>1.3104368224684569E-2</v>
      </c>
      <c r="AO2594" s="84">
        <v>13.622341661271779</v>
      </c>
      <c r="AP2594" s="105">
        <v>-2.2970750369782779E-2</v>
      </c>
      <c r="AQ2594" s="80"/>
      <c r="AR2594" s="80"/>
    </row>
    <row r="2595" spans="1:44" x14ac:dyDescent="0.25">
      <c r="A2595" s="80" t="s">
        <v>326</v>
      </c>
      <c r="B2595" s="80" t="s">
        <v>371</v>
      </c>
      <c r="C2595" s="80" t="s">
        <v>282</v>
      </c>
      <c r="D2595" s="81">
        <v>11590.379664257765</v>
      </c>
      <c r="E2595" s="81">
        <v>4214.5188687026503</v>
      </c>
      <c r="F2595" s="105">
        <v>1.7501074322691588</v>
      </c>
      <c r="G2595" s="81">
        <v>8539.6104761064053</v>
      </c>
      <c r="H2595" s="105">
        <v>0.35724922075630128</v>
      </c>
      <c r="I2595" s="81">
        <v>16239.389066897631</v>
      </c>
      <c r="J2595" s="105">
        <v>-0.28627982145685554</v>
      </c>
      <c r="K2595" s="83">
        <v>1989.2441793680191</v>
      </c>
      <c r="L2595" s="83">
        <v>861.23928368091583</v>
      </c>
      <c r="M2595" s="105">
        <v>1.3097462192690952</v>
      </c>
      <c r="N2595" s="83">
        <v>2042.5891772508621</v>
      </c>
      <c r="O2595" s="105">
        <v>-2.6116361761321236E-2</v>
      </c>
      <c r="P2595" s="83">
        <v>3954.7693437337875</v>
      </c>
      <c r="Q2595" s="105">
        <v>-0.49700121385842227</v>
      </c>
      <c r="R2595" s="83">
        <v>773.29170821394916</v>
      </c>
      <c r="S2595" s="83">
        <v>404.15515507378581</v>
      </c>
      <c r="T2595" s="105">
        <v>0.9133535685639611</v>
      </c>
      <c r="U2595" s="83">
        <v>673.1954173087596</v>
      </c>
      <c r="V2595" s="105">
        <v>0.14868831297952911</v>
      </c>
      <c r="W2595" s="83">
        <v>1050.0680541965007</v>
      </c>
      <c r="X2595" s="105">
        <v>-0.26357943647217935</v>
      </c>
      <c r="Y2595" s="80"/>
      <c r="Z2595" s="80"/>
      <c r="AA2595" s="80"/>
      <c r="AB2595" s="80"/>
      <c r="AC2595" s="84">
        <v>5.8265243575778705</v>
      </c>
      <c r="AD2595" s="84">
        <v>4.8935515931065039</v>
      </c>
      <c r="AE2595" s="105">
        <v>0.19065350527531696</v>
      </c>
      <c r="AF2595" s="84">
        <v>4.1807773052043382</v>
      </c>
      <c r="AG2595" s="105">
        <v>0.39364618879002822</v>
      </c>
      <c r="AH2595" s="84">
        <v>4.1062796981139877</v>
      </c>
      <c r="AI2595" s="105">
        <v>0.41893022052394296</v>
      </c>
      <c r="AJ2595" s="84">
        <v>14.988366668288414</v>
      </c>
      <c r="AK2595" s="84">
        <v>10.42797256398527</v>
      </c>
      <c r="AL2595" s="105">
        <v>0.43732317824206984</v>
      </c>
      <c r="AM2595" s="84">
        <v>12.685188069528602</v>
      </c>
      <c r="AN2595" s="105">
        <v>0.18156440299788174</v>
      </c>
      <c r="AO2595" s="84">
        <v>15.46508247917685</v>
      </c>
      <c r="AP2595" s="105">
        <v>-3.0825300254965715E-2</v>
      </c>
      <c r="AQ2595" s="108">
        <v>0.25935266235454535</v>
      </c>
      <c r="AR2595" s="108">
        <v>7.7320985898464756E-2</v>
      </c>
    </row>
    <row r="2596" spans="1:44" x14ac:dyDescent="0.25">
      <c r="A2596" s="80" t="s">
        <v>326</v>
      </c>
      <c r="B2596" s="80" t="s">
        <v>371</v>
      </c>
      <c r="C2596" s="80" t="s">
        <v>285</v>
      </c>
      <c r="D2596" s="81">
        <v>1465935.9736427427</v>
      </c>
      <c r="E2596" s="81">
        <v>1792639.9881168841</v>
      </c>
      <c r="F2596" s="105">
        <v>-0.18224742092099286</v>
      </c>
      <c r="G2596" s="81">
        <v>1528146.5342250157</v>
      </c>
      <c r="H2596" s="105">
        <v>-4.0709813613406129E-2</v>
      </c>
      <c r="I2596" s="81">
        <v>1400913.4093988109</v>
      </c>
      <c r="J2596" s="105">
        <v>4.6414406349237262E-2</v>
      </c>
      <c r="K2596" s="83">
        <v>534538.27973521338</v>
      </c>
      <c r="L2596" s="83">
        <v>721586.51757071679</v>
      </c>
      <c r="M2596" s="105">
        <v>-0.2592180331545238</v>
      </c>
      <c r="N2596" s="83">
        <v>633117.61118322762</v>
      </c>
      <c r="O2596" s="105">
        <v>-0.15570461112869732</v>
      </c>
      <c r="P2596" s="83">
        <v>550686.54240692046</v>
      </c>
      <c r="Q2596" s="105">
        <v>-2.9323873797835787E-2</v>
      </c>
      <c r="R2596" s="83">
        <v>360984.26946072641</v>
      </c>
      <c r="S2596" s="83">
        <v>491433.2171670259</v>
      </c>
      <c r="T2596" s="105">
        <v>-0.26544593069695399</v>
      </c>
      <c r="U2596" s="83">
        <v>410287.08151832863</v>
      </c>
      <c r="V2596" s="105">
        <v>-0.12016662058953891</v>
      </c>
      <c r="W2596" s="83">
        <v>350675.35756619315</v>
      </c>
      <c r="X2596" s="105">
        <v>2.9397309141083169E-2</v>
      </c>
      <c r="Y2596" s="80"/>
      <c r="Z2596" s="80"/>
      <c r="AA2596" s="80"/>
      <c r="AB2596" s="80"/>
      <c r="AC2596" s="84">
        <v>2.7424340392776032</v>
      </c>
      <c r="AD2596" s="84">
        <v>2.48430360665823</v>
      </c>
      <c r="AE2596" s="105">
        <v>0.10390454368280626</v>
      </c>
      <c r="AF2596" s="84">
        <v>2.4136850835172265</v>
      </c>
      <c r="AG2596" s="105">
        <v>0.13620209115321832</v>
      </c>
      <c r="AH2596" s="84">
        <v>2.54393979427162</v>
      </c>
      <c r="AI2596" s="105">
        <v>7.8026313929656518E-2</v>
      </c>
      <c r="AJ2596" s="84">
        <v>4.0609414250451996</v>
      </c>
      <c r="AK2596" s="84">
        <v>3.647779444887647</v>
      </c>
      <c r="AL2596" s="105">
        <v>0.11326396960117695</v>
      </c>
      <c r="AM2596" s="84">
        <v>3.7245787231951861</v>
      </c>
      <c r="AN2596" s="105">
        <v>9.0308925343766042E-2</v>
      </c>
      <c r="AO2596" s="84">
        <v>3.9949012075488533</v>
      </c>
      <c r="AP2596" s="105">
        <v>1.6531126569927515E-2</v>
      </c>
      <c r="AQ2596" s="108">
        <v>32.802583575237456</v>
      </c>
      <c r="AR2596" s="108">
        <v>36.094606100209234</v>
      </c>
    </row>
    <row r="2597" spans="1:44" x14ac:dyDescent="0.25">
      <c r="A2597" s="80" t="s">
        <v>326</v>
      </c>
      <c r="B2597" s="80" t="s">
        <v>371</v>
      </c>
      <c r="C2597" s="80" t="s">
        <v>288</v>
      </c>
      <c r="D2597" s="81">
        <v>81969.56539213896</v>
      </c>
      <c r="E2597" s="81">
        <v>58264.834798032047</v>
      </c>
      <c r="F2597" s="105">
        <v>0.40684455171419392</v>
      </c>
      <c r="G2597" s="81">
        <v>42919.426039224862</v>
      </c>
      <c r="H2597" s="105">
        <v>0.90984766006016604</v>
      </c>
      <c r="I2597" s="81">
        <v>23511.247589678766</v>
      </c>
      <c r="J2597" s="105">
        <v>2.4863979497252577</v>
      </c>
      <c r="K2597" s="83">
        <v>22658.695644940482</v>
      </c>
      <c r="L2597" s="83">
        <v>18187.557044993249</v>
      </c>
      <c r="M2597" s="105">
        <v>0.24583502824960585</v>
      </c>
      <c r="N2597" s="83">
        <v>13801.068356329015</v>
      </c>
      <c r="O2597" s="105">
        <v>0.64180736301834629</v>
      </c>
      <c r="P2597" s="83">
        <v>7682.8929082797622</v>
      </c>
      <c r="Q2597" s="105">
        <v>1.9492400734261799</v>
      </c>
      <c r="R2597" s="83">
        <v>8076.7586762658175</v>
      </c>
      <c r="S2597" s="83">
        <v>6206.7380629450672</v>
      </c>
      <c r="T2597" s="105">
        <v>0.30128879201218206</v>
      </c>
      <c r="U2597" s="83">
        <v>4287.2309053777954</v>
      </c>
      <c r="V2597" s="105">
        <v>0.8839103501830361</v>
      </c>
      <c r="W2597" s="83">
        <v>2134.1902315013685</v>
      </c>
      <c r="X2597" s="105">
        <v>2.7844605213959523</v>
      </c>
      <c r="Y2597" s="80"/>
      <c r="Z2597" s="80"/>
      <c r="AA2597" s="80"/>
      <c r="AB2597" s="80"/>
      <c r="AC2597" s="84">
        <v>3.6175765223468259</v>
      </c>
      <c r="AD2597" s="84">
        <v>3.2035547519600192</v>
      </c>
      <c r="AE2597" s="105">
        <v>0.12923823765880615</v>
      </c>
      <c r="AF2597" s="84">
        <v>3.1098625795547554</v>
      </c>
      <c r="AG2597" s="105">
        <v>0.16325928551632685</v>
      </c>
      <c r="AH2597" s="84">
        <v>3.0602076418820019</v>
      </c>
      <c r="AI2597" s="105">
        <v>0.1821343339048872</v>
      </c>
      <c r="AJ2597" s="84">
        <v>10.148819430870565</v>
      </c>
      <c r="AK2597" s="84">
        <v>9.3873519725086751</v>
      </c>
      <c r="AL2597" s="105">
        <v>8.1116321257782328E-2</v>
      </c>
      <c r="AM2597" s="84">
        <v>10.010990074126356</v>
      </c>
      <c r="AN2597" s="105">
        <v>1.3767804754939527E-2</v>
      </c>
      <c r="AO2597" s="84">
        <v>11.016472310033478</v>
      </c>
      <c r="AP2597" s="105">
        <v>-7.8759593338484604E-2</v>
      </c>
      <c r="AQ2597" s="108">
        <v>1.8341957409777092</v>
      </c>
      <c r="AR2597" s="108">
        <v>0.80759037899843733</v>
      </c>
    </row>
    <row r="2598" spans="1:44" x14ac:dyDescent="0.25">
      <c r="A2598" s="80" t="s">
        <v>326</v>
      </c>
      <c r="B2598" s="80" t="s">
        <v>371</v>
      </c>
      <c r="C2598" s="80" t="s">
        <v>290</v>
      </c>
      <c r="D2598" s="81">
        <v>554950.5678800178</v>
      </c>
      <c r="E2598" s="81">
        <v>590450.74924203043</v>
      </c>
      <c r="F2598" s="105">
        <v>-6.0123865381803129E-2</v>
      </c>
      <c r="G2598" s="81">
        <v>539865.51631405239</v>
      </c>
      <c r="H2598" s="105">
        <v>2.7942239520981144E-2</v>
      </c>
      <c r="I2598" s="81">
        <v>507335.44488667487</v>
      </c>
      <c r="J2598" s="105">
        <v>9.3853334067717009E-2</v>
      </c>
      <c r="K2598" s="83">
        <v>193394.94598281384</v>
      </c>
      <c r="L2598" s="83">
        <v>201034.77925789356</v>
      </c>
      <c r="M2598" s="105">
        <v>-3.8002545148066717E-2</v>
      </c>
      <c r="N2598" s="83">
        <v>193452.41109237116</v>
      </c>
      <c r="O2598" s="105">
        <v>-2.9705036620030514E-4</v>
      </c>
      <c r="P2598" s="83">
        <v>179979.63807502852</v>
      </c>
      <c r="Q2598" s="105">
        <v>7.4537920240693278E-2</v>
      </c>
      <c r="R2598" s="83">
        <v>104206.55211350083</v>
      </c>
      <c r="S2598" s="83">
        <v>111133.45939408078</v>
      </c>
      <c r="T2598" s="105">
        <v>-6.2329628883566406E-2</v>
      </c>
      <c r="U2598" s="83">
        <v>105437.87045545918</v>
      </c>
      <c r="V2598" s="105">
        <v>-1.1678141227999336E-2</v>
      </c>
      <c r="W2598" s="83">
        <v>96071.311783706711</v>
      </c>
      <c r="X2598" s="105">
        <v>8.4679184438635119E-2</v>
      </c>
      <c r="Y2598" s="80"/>
      <c r="Z2598" s="80"/>
      <c r="AA2598" s="80"/>
      <c r="AB2598" s="80"/>
      <c r="AC2598" s="84">
        <v>2.8695194957645573</v>
      </c>
      <c r="AD2598" s="84">
        <v>2.9370577142006962</v>
      </c>
      <c r="AE2598" s="105">
        <v>-2.2995196216128486E-2</v>
      </c>
      <c r="AF2598" s="84">
        <v>2.7906890033863325</v>
      </c>
      <c r="AG2598" s="105">
        <v>2.8247680871128517E-2</v>
      </c>
      <c r="AH2598" s="84">
        <v>2.8188491226723147</v>
      </c>
      <c r="AI2598" s="105">
        <v>1.7975553457152155E-2</v>
      </c>
      <c r="AJ2598" s="84">
        <v>5.3254863213934058</v>
      </c>
      <c r="AK2598" s="84">
        <v>5.3129881177214502</v>
      </c>
      <c r="AL2598" s="105">
        <v>2.3523869045119707E-3</v>
      </c>
      <c r="AM2598" s="84">
        <v>5.1202240142180351</v>
      </c>
      <c r="AN2598" s="105">
        <v>4.0088540385223477E-2</v>
      </c>
      <c r="AO2598" s="84">
        <v>5.2808214592601912</v>
      </c>
      <c r="AP2598" s="105">
        <v>8.4579383108839071E-3</v>
      </c>
      <c r="AQ2598" s="108">
        <v>12.417876844767402</v>
      </c>
      <c r="AR2598" s="108">
        <v>10.419552234829313</v>
      </c>
    </row>
    <row r="2599" spans="1:44" x14ac:dyDescent="0.25">
      <c r="A2599" s="80" t="s">
        <v>326</v>
      </c>
      <c r="B2599" s="80" t="s">
        <v>371</v>
      </c>
      <c r="C2599" s="80" t="s">
        <v>291</v>
      </c>
      <c r="D2599" s="81">
        <v>274305.57760417939</v>
      </c>
      <c r="E2599" s="81">
        <v>304088.69763678551</v>
      </c>
      <c r="F2599" s="105">
        <v>-9.7942213124212044E-2</v>
      </c>
      <c r="G2599" s="81">
        <v>213037.85741345526</v>
      </c>
      <c r="H2599" s="105">
        <v>0.28759076407635009</v>
      </c>
      <c r="I2599" s="81">
        <v>204353.58728050708</v>
      </c>
      <c r="J2599" s="105">
        <v>0.34230859978813249</v>
      </c>
      <c r="K2599" s="83">
        <v>64178.912284058584</v>
      </c>
      <c r="L2599" s="83">
        <v>72136.352584332024</v>
      </c>
      <c r="M2599" s="105">
        <v>-0.11031109856809965</v>
      </c>
      <c r="N2599" s="83">
        <v>54640.455478902826</v>
      </c>
      <c r="O2599" s="105">
        <v>0.17456766642142363</v>
      </c>
      <c r="P2599" s="83">
        <v>51826.325730196084</v>
      </c>
      <c r="Q2599" s="105">
        <v>0.23834579009457718</v>
      </c>
      <c r="R2599" s="83">
        <v>18789.422250082294</v>
      </c>
      <c r="S2599" s="83">
        <v>20450.976240047501</v>
      </c>
      <c r="T2599" s="105">
        <v>-8.1245705362051085E-2</v>
      </c>
      <c r="U2599" s="83">
        <v>15172.895246343207</v>
      </c>
      <c r="V2599" s="105">
        <v>0.23835444356677413</v>
      </c>
      <c r="W2599" s="83">
        <v>14735.14426688015</v>
      </c>
      <c r="X2599" s="105">
        <v>0.27514341968913414</v>
      </c>
      <c r="Y2599" s="80"/>
      <c r="Z2599" s="80"/>
      <c r="AA2599" s="80"/>
      <c r="AB2599" s="80"/>
      <c r="AC2599" s="84">
        <v>4.2740764503781445</v>
      </c>
      <c r="AD2599" s="84">
        <v>4.215470934454113</v>
      </c>
      <c r="AE2599" s="105">
        <v>1.3902483692873736E-2</v>
      </c>
      <c r="AF2599" s="84">
        <v>3.8989033957762507</v>
      </c>
      <c r="AG2599" s="105">
        <v>9.6225275806608931E-2</v>
      </c>
      <c r="AH2599" s="84">
        <v>3.943046017662073</v>
      </c>
      <c r="AI2599" s="105">
        <v>8.3952972203034923E-2</v>
      </c>
      <c r="AJ2599" s="84">
        <v>14.598936250047709</v>
      </c>
      <c r="AK2599" s="84">
        <v>14.869153142983613</v>
      </c>
      <c r="AL2599" s="105">
        <v>-1.8172984724648761E-2</v>
      </c>
      <c r="AM2599" s="84">
        <v>14.04068597025338</v>
      </c>
      <c r="AN2599" s="105">
        <v>3.9759473360278776E-2</v>
      </c>
      <c r="AO2599" s="84">
        <v>13.868448355801172</v>
      </c>
      <c r="AP2599" s="105">
        <v>5.2672647689600643E-2</v>
      </c>
      <c r="AQ2599" s="108">
        <v>6.1380113431254992</v>
      </c>
      <c r="AR2599" s="108">
        <v>1.8787433479591347</v>
      </c>
    </row>
    <row r="2600" spans="1:44" x14ac:dyDescent="0.25">
      <c r="A2600" s="80" t="s">
        <v>326</v>
      </c>
      <c r="B2600" s="80" t="s">
        <v>371</v>
      </c>
      <c r="C2600" s="80" t="s">
        <v>292</v>
      </c>
      <c r="D2600" s="81">
        <v>2080212.9192619682</v>
      </c>
      <c r="E2600" s="81">
        <v>2534115.3429562165</v>
      </c>
      <c r="F2600" s="105">
        <v>-0.1791167181698764</v>
      </c>
      <c r="G2600" s="81">
        <v>2446371.0399430953</v>
      </c>
      <c r="H2600" s="105">
        <v>-0.14967399249855584</v>
      </c>
      <c r="I2600" s="81">
        <v>2458376.9586706827</v>
      </c>
      <c r="J2600" s="105">
        <v>-0.15382670996607412</v>
      </c>
      <c r="K2600" s="83">
        <v>813791.08587192895</v>
      </c>
      <c r="L2600" s="83">
        <v>1055962.4588056889</v>
      </c>
      <c r="M2600" s="105">
        <v>-0.22933710466152346</v>
      </c>
      <c r="N2600" s="83">
        <v>1106134.2789390886</v>
      </c>
      <c r="O2600" s="105">
        <v>-0.2642926800420205</v>
      </c>
      <c r="P2600" s="83">
        <v>1091789.1652089071</v>
      </c>
      <c r="Q2600" s="105">
        <v>-0.25462615695016988</v>
      </c>
      <c r="R2600" s="83">
        <v>507275.56221343618</v>
      </c>
      <c r="S2600" s="83">
        <v>645181.58607164561</v>
      </c>
      <c r="T2600" s="105">
        <v>-0.21374761281995944</v>
      </c>
      <c r="U2600" s="83">
        <v>646374.71028151514</v>
      </c>
      <c r="V2600" s="105">
        <v>-0.21519893315055166</v>
      </c>
      <c r="W2600" s="83">
        <v>642779.76241464692</v>
      </c>
      <c r="X2600" s="105">
        <v>-0.21080968649694226</v>
      </c>
      <c r="Y2600" s="80"/>
      <c r="Z2600" s="80"/>
      <c r="AA2600" s="80"/>
      <c r="AB2600" s="80"/>
      <c r="AC2600" s="84">
        <v>2.5562001788618063</v>
      </c>
      <c r="AD2600" s="84">
        <v>2.3998157527516111</v>
      </c>
      <c r="AE2600" s="105">
        <v>6.5165180256395089E-2</v>
      </c>
      <c r="AF2600" s="84">
        <v>2.2116402018473287</v>
      </c>
      <c r="AG2600" s="105">
        <v>0.15579386589494762</v>
      </c>
      <c r="AH2600" s="84">
        <v>2.2516956908986065</v>
      </c>
      <c r="AI2600" s="105">
        <v>0.13523341062205352</v>
      </c>
      <c r="AJ2600" s="84">
        <v>4.1007552388000086</v>
      </c>
      <c r="AK2600" s="84">
        <v>3.9277552206438981</v>
      </c>
      <c r="AL2600" s="105">
        <v>4.4045519243877319E-2</v>
      </c>
      <c r="AM2600" s="84">
        <v>3.7847567378953131</v>
      </c>
      <c r="AN2600" s="105">
        <v>8.3492420461459008E-2</v>
      </c>
      <c r="AO2600" s="84">
        <v>3.8246023014719981</v>
      </c>
      <c r="AP2600" s="105">
        <v>7.2204353697566365E-2</v>
      </c>
      <c r="AQ2600" s="108">
        <v>46.547979833537397</v>
      </c>
      <c r="AR2600" s="108">
        <v>50.72218695210541</v>
      </c>
    </row>
    <row r="2601" spans="1:44" x14ac:dyDescent="0.25">
      <c r="A2601" s="80" t="s">
        <v>326</v>
      </c>
      <c r="B2601" s="80" t="s">
        <v>372</v>
      </c>
      <c r="C2601" s="80" t="s">
        <v>281</v>
      </c>
      <c r="D2601" s="81">
        <v>953128735.83463061</v>
      </c>
      <c r="E2601" s="81">
        <v>885950189.56393099</v>
      </c>
      <c r="F2601" s="105">
        <v>7.5826549914465538E-2</v>
      </c>
      <c r="G2601" s="81">
        <v>795210641.70266342</v>
      </c>
      <c r="H2601" s="105">
        <v>0.1985864950119898</v>
      </c>
      <c r="I2601" s="81">
        <v>732448770.13396168</v>
      </c>
      <c r="J2601" s="105">
        <v>0.30129064952939649</v>
      </c>
      <c r="K2601" s="83">
        <v>385635258.50626445</v>
      </c>
      <c r="L2601" s="83">
        <v>389221134.75087637</v>
      </c>
      <c r="M2601" s="105">
        <v>-9.2129535743404149E-3</v>
      </c>
      <c r="N2601" s="83">
        <v>358808984.73187751</v>
      </c>
      <c r="O2601" s="105">
        <v>7.4764777126283669E-2</v>
      </c>
      <c r="P2601" s="83">
        <v>329320760.21479023</v>
      </c>
      <c r="Q2601" s="105">
        <v>0.17100196858146652</v>
      </c>
      <c r="R2601" s="83">
        <v>563782136.67401361</v>
      </c>
      <c r="S2601" s="83">
        <v>572947209.19959331</v>
      </c>
      <c r="T2601" s="105">
        <v>-1.5996364723345608E-2</v>
      </c>
      <c r="U2601" s="83">
        <v>536024142.89176422</v>
      </c>
      <c r="V2601" s="105">
        <v>5.17849692972773E-2</v>
      </c>
      <c r="W2601" s="83">
        <v>498364020.45897979</v>
      </c>
      <c r="X2601" s="105">
        <v>0.13126572852266805</v>
      </c>
      <c r="Y2601" s="80"/>
      <c r="Z2601" s="80"/>
      <c r="AA2601" s="80"/>
      <c r="AB2601" s="80"/>
      <c r="AC2601" s="84">
        <v>2.4715808910381245</v>
      </c>
      <c r="AD2601" s="84">
        <v>2.2762129557301392</v>
      </c>
      <c r="AE2601" s="105">
        <v>8.5830253630780048E-2</v>
      </c>
      <c r="AF2601" s="84">
        <v>2.2162506390326042</v>
      </c>
      <c r="AG2601" s="105">
        <v>0.11520820231640055</v>
      </c>
      <c r="AH2601" s="84">
        <v>2.2241196384225597</v>
      </c>
      <c r="AI2601" s="105">
        <v>0.11126256355124624</v>
      </c>
      <c r="AJ2601" s="84">
        <v>1.6905976153439966</v>
      </c>
      <c r="AK2601" s="84">
        <v>1.5463033510567274</v>
      </c>
      <c r="AL2601" s="105">
        <v>9.3315625416358253E-2</v>
      </c>
      <c r="AM2601" s="84">
        <v>1.4835351210350893</v>
      </c>
      <c r="AN2601" s="105">
        <v>0.13957370565277616</v>
      </c>
      <c r="AO2601" s="84">
        <v>1.4697063593382929</v>
      </c>
      <c r="AP2601" s="105">
        <v>0.15029618304513273</v>
      </c>
      <c r="AQ2601" s="80"/>
      <c r="AR2601" s="80"/>
    </row>
    <row r="2602" spans="1:44" x14ac:dyDescent="0.25">
      <c r="A2602" s="80" t="s">
        <v>326</v>
      </c>
      <c r="B2602" s="80" t="s">
        <v>372</v>
      </c>
      <c r="C2602" s="80" t="s">
        <v>313</v>
      </c>
      <c r="D2602" s="81">
        <v>477652774.44363487</v>
      </c>
      <c r="E2602" s="81">
        <v>462074625.99968266</v>
      </c>
      <c r="F2602" s="105">
        <v>3.3713490348554434E-2</v>
      </c>
      <c r="G2602" s="81">
        <v>411499063.95563459</v>
      </c>
      <c r="H2602" s="105">
        <v>0.16076272410459863</v>
      </c>
      <c r="I2602" s="81">
        <v>366870519.27764833</v>
      </c>
      <c r="J2602" s="105">
        <v>0.3019655419141114</v>
      </c>
      <c r="K2602" s="83">
        <v>222922349.1282393</v>
      </c>
      <c r="L2602" s="83">
        <v>229076166.1024029</v>
      </c>
      <c r="M2602" s="105">
        <v>-2.6863628280790586E-2</v>
      </c>
      <c r="N2602" s="83">
        <v>209933116.92134437</v>
      </c>
      <c r="O2602" s="105">
        <v>6.1873192745295201E-2</v>
      </c>
      <c r="P2602" s="83">
        <v>191621839.79311872</v>
      </c>
      <c r="Q2602" s="105">
        <v>0.16334520829626548</v>
      </c>
      <c r="R2602" s="83">
        <v>259489927.2690787</v>
      </c>
      <c r="S2602" s="83">
        <v>266923816.38895541</v>
      </c>
      <c r="T2602" s="105">
        <v>-2.7850227905644117E-2</v>
      </c>
      <c r="U2602" s="83">
        <v>250381394.23615414</v>
      </c>
      <c r="V2602" s="105">
        <v>3.6378633726807982E-2</v>
      </c>
      <c r="W2602" s="83">
        <v>229767206.34433395</v>
      </c>
      <c r="X2602" s="105">
        <v>0.1293601528157228</v>
      </c>
      <c r="Y2602" s="80"/>
      <c r="Z2602" s="80"/>
      <c r="AA2602" s="80"/>
      <c r="AB2602" s="80"/>
      <c r="AC2602" s="84">
        <v>2.1426867979435218</v>
      </c>
      <c r="AD2602" s="84">
        <v>2.0171222255968937</v>
      </c>
      <c r="AE2602" s="105">
        <v>6.2249362360514295E-2</v>
      </c>
      <c r="AF2602" s="84">
        <v>1.9601436399851622</v>
      </c>
      <c r="AG2602" s="105">
        <v>9.3127439354261529E-2</v>
      </c>
      <c r="AH2602" s="84">
        <v>1.9145548319217365</v>
      </c>
      <c r="AI2602" s="105">
        <v>0.11915666358471312</v>
      </c>
      <c r="AJ2602" s="84">
        <v>1.8407372473781292</v>
      </c>
      <c r="AK2602" s="84">
        <v>1.7311105177904316</v>
      </c>
      <c r="AL2602" s="105">
        <v>6.3327400799126229E-2</v>
      </c>
      <c r="AM2602" s="84">
        <v>1.643488986915369</v>
      </c>
      <c r="AN2602" s="105">
        <v>0.12001799953218509</v>
      </c>
      <c r="AO2602" s="84">
        <v>1.5967053136723457</v>
      </c>
      <c r="AP2602" s="105">
        <v>0.15283467250730301</v>
      </c>
      <c r="AQ2602" s="80"/>
      <c r="AR2602" s="80"/>
    </row>
    <row r="2603" spans="1:44" x14ac:dyDescent="0.25">
      <c r="A2603" s="80" t="s">
        <v>326</v>
      </c>
      <c r="B2603" s="80" t="s">
        <v>372</v>
      </c>
      <c r="C2603" s="80" t="s">
        <v>328</v>
      </c>
      <c r="D2603" s="81">
        <v>15363815.165218219</v>
      </c>
      <c r="E2603" s="81">
        <v>15741576.211642578</v>
      </c>
      <c r="F2603" s="105">
        <v>-2.3997663343583369E-2</v>
      </c>
      <c r="G2603" s="81">
        <v>13696791.41743065</v>
      </c>
      <c r="H2603" s="105">
        <v>0.12170907017435488</v>
      </c>
      <c r="I2603" s="81">
        <v>11846511.917959535</v>
      </c>
      <c r="J2603" s="105">
        <v>0.29690623464670524</v>
      </c>
      <c r="K2603" s="83">
        <v>6359431.8660707548</v>
      </c>
      <c r="L2603" s="83">
        <v>7018183.0942673767</v>
      </c>
      <c r="M2603" s="105">
        <v>-9.3863499904228195E-2</v>
      </c>
      <c r="N2603" s="83">
        <v>6286189.136669023</v>
      </c>
      <c r="O2603" s="105">
        <v>1.1651372208081909E-2</v>
      </c>
      <c r="P2603" s="83">
        <v>5717517.239279435</v>
      </c>
      <c r="Q2603" s="105">
        <v>0.11227156822219198</v>
      </c>
      <c r="R2603" s="83">
        <v>3673780.4200559813</v>
      </c>
      <c r="S2603" s="83">
        <v>4067550.4311752268</v>
      </c>
      <c r="T2603" s="105">
        <v>-9.6807653102772867E-2</v>
      </c>
      <c r="U2603" s="83">
        <v>3579286.0927324286</v>
      </c>
      <c r="V2603" s="105">
        <v>2.6400328131193244E-2</v>
      </c>
      <c r="W2603" s="83">
        <v>3230272.9243567032</v>
      </c>
      <c r="X2603" s="105">
        <v>0.13729722103515477</v>
      </c>
      <c r="Y2603" s="80"/>
      <c r="Z2603" s="80"/>
      <c r="AA2603" s="80"/>
      <c r="AB2603" s="80"/>
      <c r="AC2603" s="84">
        <v>2.4159100197595045</v>
      </c>
      <c r="AD2603" s="84">
        <v>2.2429702959018956</v>
      </c>
      <c r="AE2603" s="105">
        <v>7.7102993371595263E-2</v>
      </c>
      <c r="AF2603" s="84">
        <v>2.178870396618136</v>
      </c>
      <c r="AG2603" s="105">
        <v>0.10879014351164805</v>
      </c>
      <c r="AH2603" s="84">
        <v>2.0719678528599457</v>
      </c>
      <c r="AI2603" s="105">
        <v>0.16599782975629376</v>
      </c>
      <c r="AJ2603" s="84">
        <v>4.1820178150397203</v>
      </c>
      <c r="AK2603" s="84">
        <v>3.8700383628911528</v>
      </c>
      <c r="AL2603" s="105">
        <v>8.0614046398108555E-2</v>
      </c>
      <c r="AM2603" s="84">
        <v>3.8266824899080683</v>
      </c>
      <c r="AN2603" s="105">
        <v>9.2857279397692741E-2</v>
      </c>
      <c r="AO2603" s="84">
        <v>3.6673408703751322</v>
      </c>
      <c r="AP2603" s="105">
        <v>0.14034063449682596</v>
      </c>
      <c r="AQ2603" s="108">
        <v>100</v>
      </c>
      <c r="AR2603" s="108">
        <v>100.00000000000001</v>
      </c>
    </row>
    <row r="2604" spans="1:44" x14ac:dyDescent="0.25">
      <c r="A2604" s="80" t="s">
        <v>326</v>
      </c>
      <c r="B2604" s="80" t="s">
        <v>372</v>
      </c>
      <c r="C2604" s="80" t="s">
        <v>270</v>
      </c>
      <c r="D2604" s="81">
        <v>7775594.9664826654</v>
      </c>
      <c r="E2604" s="81">
        <v>7982485.6368388655</v>
      </c>
      <c r="F2604" s="105">
        <v>-2.5918076119223761E-2</v>
      </c>
      <c r="G2604" s="81">
        <v>7335331.4086144427</v>
      </c>
      <c r="H2604" s="105">
        <v>6.001958648401181E-2</v>
      </c>
      <c r="I2604" s="81">
        <v>6539977.1403822256</v>
      </c>
      <c r="J2604" s="105">
        <v>0.18893304969996039</v>
      </c>
      <c r="K2604" s="83">
        <v>3736141.0417030575</v>
      </c>
      <c r="L2604" s="83">
        <v>4155253.2903957786</v>
      </c>
      <c r="M2604" s="105">
        <v>-0.10086322527231587</v>
      </c>
      <c r="N2604" s="83">
        <v>3863294.9427923458</v>
      </c>
      <c r="O2604" s="105">
        <v>-3.2913329935245095E-2</v>
      </c>
      <c r="P2604" s="83">
        <v>3615338.3418893046</v>
      </c>
      <c r="Q2604" s="105">
        <v>3.3413940381199228E-2</v>
      </c>
      <c r="R2604" s="83">
        <v>2278728.9672833495</v>
      </c>
      <c r="S2604" s="83">
        <v>2530697.6634823717</v>
      </c>
      <c r="T2604" s="105">
        <v>-9.9564914385031747E-2</v>
      </c>
      <c r="U2604" s="83">
        <v>2296423.1654641563</v>
      </c>
      <c r="V2604" s="105">
        <v>-7.7051122140332729E-3</v>
      </c>
      <c r="W2604" s="83">
        <v>2126246.7413754649</v>
      </c>
      <c r="X2604" s="105">
        <v>7.1714266712641292E-2</v>
      </c>
      <c r="Y2604" s="80"/>
      <c r="Z2604" s="80"/>
      <c r="AA2604" s="80"/>
      <c r="AB2604" s="80"/>
      <c r="AC2604" s="84">
        <v>2.08118346702947</v>
      </c>
      <c r="AD2604" s="84">
        <v>1.9210587367295127</v>
      </c>
      <c r="AE2604" s="105">
        <v>8.3352334438539913E-2</v>
      </c>
      <c r="AF2604" s="84">
        <v>1.8987241505595605</v>
      </c>
      <c r="AG2604" s="105">
        <v>9.6095747460808442E-2</v>
      </c>
      <c r="AH2604" s="84">
        <v>1.8089530002230891</v>
      </c>
      <c r="AI2604" s="105">
        <v>0.15049062456172604</v>
      </c>
      <c r="AJ2604" s="84">
        <v>3.4122508986896141</v>
      </c>
      <c r="AK2604" s="84">
        <v>3.1542628548739993</v>
      </c>
      <c r="AL2604" s="105">
        <v>8.1790280545886981E-2</v>
      </c>
      <c r="AM2604" s="84">
        <v>3.1942420364549036</v>
      </c>
      <c r="AN2604" s="105">
        <v>6.8250577052910294E-2</v>
      </c>
      <c r="AO2604" s="84">
        <v>3.0758317052853079</v>
      </c>
      <c r="AP2604" s="105">
        <v>0.10937503271919118</v>
      </c>
      <c r="AQ2604" s="80"/>
      <c r="AR2604" s="80"/>
    </row>
    <row r="2605" spans="1:44" x14ac:dyDescent="0.25">
      <c r="A2605" s="80" t="s">
        <v>326</v>
      </c>
      <c r="B2605" s="80" t="s">
        <v>372</v>
      </c>
      <c r="C2605" s="80" t="s">
        <v>271</v>
      </c>
      <c r="D2605" s="81">
        <v>6185003.9146330953</v>
      </c>
      <c r="E2605" s="81">
        <v>6366658.7708581984</v>
      </c>
      <c r="F2605" s="105">
        <v>-2.853221175549461E-2</v>
      </c>
      <c r="G2605" s="81">
        <v>5238481.0753418235</v>
      </c>
      <c r="H2605" s="105">
        <v>0.18068650543507192</v>
      </c>
      <c r="I2605" s="81">
        <v>4484548.1586439647</v>
      </c>
      <c r="J2605" s="105">
        <v>0.37918106704050059</v>
      </c>
      <c r="K2605" s="83">
        <v>2285372.6719560167</v>
      </c>
      <c r="L2605" s="83">
        <v>2500953.5632344871</v>
      </c>
      <c r="M2605" s="105">
        <v>-8.6199477850224179E-2</v>
      </c>
      <c r="N2605" s="83">
        <v>2123706.7135301223</v>
      </c>
      <c r="O2605" s="105">
        <v>7.6124427820433757E-2</v>
      </c>
      <c r="P2605" s="83">
        <v>1870796.213115782</v>
      </c>
      <c r="Q2605" s="105">
        <v>0.2216042858830487</v>
      </c>
      <c r="R2605" s="83">
        <v>1284471.005471125</v>
      </c>
      <c r="S2605" s="83">
        <v>1421977.9166041641</v>
      </c>
      <c r="T2605" s="105">
        <v>-9.6701157962720205E-2</v>
      </c>
      <c r="U2605" s="83">
        <v>1187146.8940027417</v>
      </c>
      <c r="V2605" s="105">
        <v>8.1981523904116435E-2</v>
      </c>
      <c r="W2605" s="83">
        <v>1033073.6216490382</v>
      </c>
      <c r="X2605" s="105">
        <v>0.24334895263398085</v>
      </c>
      <c r="Y2605" s="80"/>
      <c r="Z2605" s="80"/>
      <c r="AA2605" s="80"/>
      <c r="AB2605" s="80"/>
      <c r="AC2605" s="84">
        <v>2.7063436920068891</v>
      </c>
      <c r="AD2605" s="84">
        <v>2.5456925168271374</v>
      </c>
      <c r="AE2605" s="105">
        <v>6.3107061877206494E-2</v>
      </c>
      <c r="AF2605" s="84">
        <v>2.4666687928081092</v>
      </c>
      <c r="AG2605" s="105">
        <v>9.7165415923525233E-2</v>
      </c>
      <c r="AH2605" s="84">
        <v>2.3971334382674527</v>
      </c>
      <c r="AI2605" s="105">
        <v>0.12899167347267931</v>
      </c>
      <c r="AJ2605" s="84">
        <v>4.8152148925810332</v>
      </c>
      <c r="AK2605" s="84">
        <v>4.4773260516326889</v>
      </c>
      <c r="AL2605" s="105">
        <v>7.5466659575781997E-2</v>
      </c>
      <c r="AM2605" s="84">
        <v>4.4126646009905874</v>
      </c>
      <c r="AN2605" s="105">
        <v>9.1226124799985542E-2</v>
      </c>
      <c r="AO2605" s="84">
        <v>4.3409763492804405</v>
      </c>
      <c r="AP2605" s="105">
        <v>0.10924697698000643</v>
      </c>
      <c r="AQ2605" s="80"/>
      <c r="AR2605" s="80"/>
    </row>
    <row r="2606" spans="1:44" x14ac:dyDescent="0.25">
      <c r="A2606" s="80" t="s">
        <v>326</v>
      </c>
      <c r="B2606" s="80" t="s">
        <v>372</v>
      </c>
      <c r="C2606" s="80" t="s">
        <v>127</v>
      </c>
      <c r="D2606" s="81">
        <v>1403216.2841024578</v>
      </c>
      <c r="E2606" s="81">
        <v>1392431.8039455153</v>
      </c>
      <c r="F2606" s="105">
        <v>7.7450688259088993E-3</v>
      </c>
      <c r="G2606" s="81">
        <v>1122978.9334743847</v>
      </c>
      <c r="H2606" s="105">
        <v>0.24954818142584984</v>
      </c>
      <c r="I2606" s="81">
        <v>821986.61893334554</v>
      </c>
      <c r="J2606" s="105">
        <v>0.70710356078952652</v>
      </c>
      <c r="K2606" s="83">
        <v>337918.1524116809</v>
      </c>
      <c r="L2606" s="83">
        <v>361976.24063711142</v>
      </c>
      <c r="M2606" s="105">
        <v>-6.646316946959302E-2</v>
      </c>
      <c r="N2606" s="83">
        <v>299187.48034655466</v>
      </c>
      <c r="O2606" s="105">
        <v>0.129452850166938</v>
      </c>
      <c r="P2606" s="83">
        <v>231382.68427434817</v>
      </c>
      <c r="Q2606" s="105">
        <v>0.46042973557612754</v>
      </c>
      <c r="R2606" s="83">
        <v>110580.44730150588</v>
      </c>
      <c r="S2606" s="83">
        <v>114874.85108868995</v>
      </c>
      <c r="T2606" s="105">
        <v>-3.7383324082557852E-2</v>
      </c>
      <c r="U2606" s="83">
        <v>95716.033265530248</v>
      </c>
      <c r="V2606" s="105">
        <v>0.15529701272449908</v>
      </c>
      <c r="W2606" s="83">
        <v>70952.56133219898</v>
      </c>
      <c r="X2606" s="105">
        <v>0.558512409210566</v>
      </c>
      <c r="Y2606" s="80"/>
      <c r="Z2606" s="80"/>
      <c r="AA2606" s="80"/>
      <c r="AB2606" s="80"/>
      <c r="AC2606" s="84">
        <v>4.1525330145417563</v>
      </c>
      <c r="AD2606" s="84">
        <v>3.8467491719752309</v>
      </c>
      <c r="AE2606" s="105">
        <v>7.9491494999012716E-2</v>
      </c>
      <c r="AF2606" s="84">
        <v>3.7534288940620657</v>
      </c>
      <c r="AG2606" s="105">
        <v>0.10633053981948994</v>
      </c>
      <c r="AH2606" s="84">
        <v>3.5524984140936153</v>
      </c>
      <c r="AI2606" s="105">
        <v>0.16890495941325673</v>
      </c>
      <c r="AJ2606" s="84">
        <v>12.689551528729879</v>
      </c>
      <c r="AK2606" s="84">
        <v>12.121293657830106</v>
      </c>
      <c r="AL2606" s="105">
        <v>4.6880958991756615E-2</v>
      </c>
      <c r="AM2606" s="84">
        <v>11.732401512702445</v>
      </c>
      <c r="AN2606" s="105">
        <v>8.1581764397608295E-2</v>
      </c>
      <c r="AO2606" s="84">
        <v>11.585016854921061</v>
      </c>
      <c r="AP2606" s="105">
        <v>9.5341654452547095E-2</v>
      </c>
      <c r="AQ2606" s="80"/>
      <c r="AR2606" s="80"/>
    </row>
    <row r="2607" spans="1:44" x14ac:dyDescent="0.25">
      <c r="A2607" s="80" t="s">
        <v>326</v>
      </c>
      <c r="B2607" s="80" t="s">
        <v>372</v>
      </c>
      <c r="C2607" s="80" t="s">
        <v>282</v>
      </c>
      <c r="D2607" s="81">
        <v>241610.9716421187</v>
      </c>
      <c r="E2607" s="81">
        <v>177350.29618259787</v>
      </c>
      <c r="F2607" s="105">
        <v>0.36233757057478361</v>
      </c>
      <c r="G2607" s="81">
        <v>254178.26723419072</v>
      </c>
      <c r="H2607" s="105">
        <v>-4.9442840762200013E-2</v>
      </c>
      <c r="I2607" s="81">
        <v>110398.9615876998</v>
      </c>
      <c r="J2607" s="105">
        <v>1.1885257629908541</v>
      </c>
      <c r="K2607" s="83">
        <v>59411.238321639656</v>
      </c>
      <c r="L2607" s="83">
        <v>45240.835702324141</v>
      </c>
      <c r="M2607" s="105">
        <v>0.31322150440708024</v>
      </c>
      <c r="N2607" s="83">
        <v>70108.035985433322</v>
      </c>
      <c r="O2607" s="105">
        <v>-0.15257591392256645</v>
      </c>
      <c r="P2607" s="83">
        <v>38448.052017494047</v>
      </c>
      <c r="Q2607" s="105">
        <v>0.54523402888154804</v>
      </c>
      <c r="R2607" s="83">
        <v>26171.615437371271</v>
      </c>
      <c r="S2607" s="83">
        <v>17414.496076089163</v>
      </c>
      <c r="T2607" s="105">
        <v>0.50286378216283856</v>
      </c>
      <c r="U2607" s="83">
        <v>25320.033424894194</v>
      </c>
      <c r="V2607" s="105">
        <v>3.3632736504992773E-2</v>
      </c>
      <c r="W2607" s="83">
        <v>12005.365018489178</v>
      </c>
      <c r="X2607" s="105">
        <v>1.179993311079254</v>
      </c>
      <c r="Y2607" s="80"/>
      <c r="Z2607" s="80"/>
      <c r="AA2607" s="80"/>
      <c r="AB2607" s="80"/>
      <c r="AC2607" s="84">
        <v>4.0667553558484828</v>
      </c>
      <c r="AD2607" s="84">
        <v>3.920137491480665</v>
      </c>
      <c r="AE2607" s="105">
        <v>3.7401204597147714E-2</v>
      </c>
      <c r="AF2607" s="84">
        <v>3.6255225761423775</v>
      </c>
      <c r="AG2607" s="105">
        <v>0.1217018430969433</v>
      </c>
      <c r="AH2607" s="84">
        <v>2.8713798435735507</v>
      </c>
      <c r="AI2607" s="105">
        <v>0.41630699433594892</v>
      </c>
      <c r="AJ2607" s="84">
        <v>9.2317943544713259</v>
      </c>
      <c r="AK2607" s="84">
        <v>10.184061336469409</v>
      </c>
      <c r="AL2607" s="105">
        <v>-9.3505621238551259E-2</v>
      </c>
      <c r="AM2607" s="84">
        <v>10.038622894718902</v>
      </c>
      <c r="AN2607" s="105">
        <v>-8.0372432425171642E-2</v>
      </c>
      <c r="AO2607" s="84">
        <v>9.1958021615900041</v>
      </c>
      <c r="AP2607" s="105">
        <v>3.9139807761043198E-3</v>
      </c>
      <c r="AQ2607" s="108">
        <v>1.5725974899066484</v>
      </c>
      <c r="AR2607" s="108">
        <v>0.71238921342425987</v>
      </c>
    </row>
    <row r="2608" spans="1:44" x14ac:dyDescent="0.25">
      <c r="A2608" s="80" t="s">
        <v>326</v>
      </c>
      <c r="B2608" s="80" t="s">
        <v>372</v>
      </c>
      <c r="C2608" s="80" t="s">
        <v>284</v>
      </c>
      <c r="D2608" s="81">
        <v>5280.0670313835144</v>
      </c>
      <c r="E2608" s="80"/>
      <c r="F2608" s="80"/>
      <c r="G2608" s="81">
        <v>201.03034454703331</v>
      </c>
      <c r="H2608" s="105">
        <v>25.265025030329106</v>
      </c>
      <c r="I2608" s="80"/>
      <c r="J2608" s="80"/>
      <c r="K2608" s="83">
        <v>353.05417776107788</v>
      </c>
      <c r="L2608" s="80"/>
      <c r="M2608" s="80"/>
      <c r="N2608" s="83">
        <v>19.458804845809937</v>
      </c>
      <c r="O2608" s="105">
        <v>17.143672263463859</v>
      </c>
      <c r="P2608" s="80"/>
      <c r="Q2608" s="80"/>
      <c r="R2608" s="83">
        <v>88.26354444026947</v>
      </c>
      <c r="S2608" s="80"/>
      <c r="T2608" s="80"/>
      <c r="U2608" s="83">
        <v>7.0537235152204083</v>
      </c>
      <c r="V2608" s="105">
        <v>11.513042827637891</v>
      </c>
      <c r="W2608" s="80"/>
      <c r="X2608" s="80"/>
      <c r="Y2608" s="80"/>
      <c r="Z2608" s="80"/>
      <c r="AA2608" s="80"/>
      <c r="AB2608" s="80"/>
      <c r="AC2608" s="84">
        <v>14.955401646476735</v>
      </c>
      <c r="AD2608" s="80"/>
      <c r="AE2608" s="80"/>
      <c r="AF2608" s="84">
        <v>10.331073575174951</v>
      </c>
      <c r="AG2608" s="105">
        <v>0.44761350673310579</v>
      </c>
      <c r="AH2608" s="80"/>
      <c r="AI2608" s="80"/>
      <c r="AJ2608" s="84">
        <v>59.821606585906942</v>
      </c>
      <c r="AK2608" s="80"/>
      <c r="AL2608" s="80"/>
      <c r="AM2608" s="84">
        <v>28.499890038680046</v>
      </c>
      <c r="AN2608" s="105">
        <v>1.0990118384568175</v>
      </c>
      <c r="AO2608" s="80"/>
      <c r="AP2608" s="80"/>
      <c r="AQ2608" s="108">
        <v>3.4366900243221712E-2</v>
      </c>
      <c r="AR2608" s="108">
        <v>2.4025263991941173E-3</v>
      </c>
    </row>
    <row r="2609" spans="1:44" x14ac:dyDescent="0.25">
      <c r="A2609" s="80" t="s">
        <v>326</v>
      </c>
      <c r="B2609" s="80" t="s">
        <v>372</v>
      </c>
      <c r="C2609" s="80" t="s">
        <v>285</v>
      </c>
      <c r="D2609" s="81">
        <v>4063007.5418231296</v>
      </c>
      <c r="E2609" s="81">
        <v>4408955.3666555891</v>
      </c>
      <c r="F2609" s="105">
        <v>-7.8464805393318821E-2</v>
      </c>
      <c r="G2609" s="81">
        <v>3645840.8891995316</v>
      </c>
      <c r="H2609" s="105">
        <v>0.11442261615404442</v>
      </c>
      <c r="I2609" s="81">
        <v>3042210.7685286663</v>
      </c>
      <c r="J2609" s="105">
        <v>0.33554439549504356</v>
      </c>
      <c r="K2609" s="83">
        <v>1520997.9111961764</v>
      </c>
      <c r="L2609" s="83">
        <v>1786718.8795807653</v>
      </c>
      <c r="M2609" s="105">
        <v>-0.1487200764604544</v>
      </c>
      <c r="N2609" s="83">
        <v>1537682.6525893246</v>
      </c>
      <c r="O2609" s="105">
        <v>-1.0850575289415238E-2</v>
      </c>
      <c r="P2609" s="83">
        <v>1330421.2725121679</v>
      </c>
      <c r="Q2609" s="105">
        <v>0.14324533335531547</v>
      </c>
      <c r="R2609" s="83">
        <v>905559.70454544493</v>
      </c>
      <c r="S2609" s="83">
        <v>1060874.5660479257</v>
      </c>
      <c r="T2609" s="105">
        <v>-0.14640266292845064</v>
      </c>
      <c r="U2609" s="83">
        <v>889577.93139601138</v>
      </c>
      <c r="V2609" s="105">
        <v>1.7965568372805076E-2</v>
      </c>
      <c r="W2609" s="83">
        <v>744064.64467207331</v>
      </c>
      <c r="X2609" s="105">
        <v>0.21704439396464842</v>
      </c>
      <c r="Y2609" s="80"/>
      <c r="Z2609" s="80"/>
      <c r="AA2609" s="80"/>
      <c r="AB2609" s="80"/>
      <c r="AC2609" s="84">
        <v>2.6712775289926665</v>
      </c>
      <c r="AD2609" s="84">
        <v>2.4676267861959928</v>
      </c>
      <c r="AE2609" s="105">
        <v>8.2528988555280874E-2</v>
      </c>
      <c r="AF2609" s="84">
        <v>2.3709969564007571</v>
      </c>
      <c r="AG2609" s="105">
        <v>0.12664738846723111</v>
      </c>
      <c r="AH2609" s="84">
        <v>2.286652229172653</v>
      </c>
      <c r="AI2609" s="105">
        <v>0.16820454589160547</v>
      </c>
      <c r="AJ2609" s="84">
        <v>4.486736237742158</v>
      </c>
      <c r="AK2609" s="84">
        <v>4.1559629269653087</v>
      </c>
      <c r="AL2609" s="105">
        <v>7.9590053277587974E-2</v>
      </c>
      <c r="AM2609" s="84">
        <v>4.0983940366844838</v>
      </c>
      <c r="AN2609" s="105">
        <v>9.4754725285476724E-2</v>
      </c>
      <c r="AO2609" s="84">
        <v>4.0886377148983337</v>
      </c>
      <c r="AP2609" s="105">
        <v>9.7367032885603375E-2</v>
      </c>
      <c r="AQ2609" s="108">
        <v>26.445303449245323</v>
      </c>
      <c r="AR2609" s="108">
        <v>24.649260462105847</v>
      </c>
    </row>
    <row r="2610" spans="1:44" x14ac:dyDescent="0.25">
      <c r="A2610" s="80" t="s">
        <v>326</v>
      </c>
      <c r="B2610" s="80" t="s">
        <v>372</v>
      </c>
      <c r="C2610" s="80" t="s">
        <v>286</v>
      </c>
      <c r="D2610" s="80"/>
      <c r="E2610" s="80"/>
      <c r="F2610" s="80"/>
      <c r="G2610" s="81">
        <v>10944.143128271104</v>
      </c>
      <c r="H2610" s="105">
        <v>-1</v>
      </c>
      <c r="I2610" s="81">
        <v>10997.230518399478</v>
      </c>
      <c r="J2610" s="105">
        <v>-1</v>
      </c>
      <c r="K2610" s="80"/>
      <c r="L2610" s="80"/>
      <c r="M2610" s="80"/>
      <c r="N2610" s="83">
        <v>3603.0202697515488</v>
      </c>
      <c r="O2610" s="105">
        <v>-1</v>
      </c>
      <c r="P2610" s="83">
        <v>3625.8176163434982</v>
      </c>
      <c r="Q2610" s="105">
        <v>-1</v>
      </c>
      <c r="R2610" s="80"/>
      <c r="S2610" s="80"/>
      <c r="T2610" s="80"/>
      <c r="U2610" s="83">
        <v>738.90320583206415</v>
      </c>
      <c r="V2610" s="105">
        <v>-1</v>
      </c>
      <c r="W2610" s="83">
        <v>687.09839960024362</v>
      </c>
      <c r="X2610" s="105">
        <v>-1</v>
      </c>
      <c r="Y2610" s="80"/>
      <c r="Z2610" s="80"/>
      <c r="AA2610" s="80"/>
      <c r="AB2610" s="80"/>
      <c r="AC2610" s="80"/>
      <c r="AD2610" s="80"/>
      <c r="AE2610" s="80"/>
      <c r="AF2610" s="84">
        <v>3.0374914124548549</v>
      </c>
      <c r="AG2610" s="105">
        <v>-1</v>
      </c>
      <c r="AH2610" s="84">
        <v>3.0330346647412934</v>
      </c>
      <c r="AI2610" s="105">
        <v>-1</v>
      </c>
      <c r="AJ2610" s="80"/>
      <c r="AK2610" s="80"/>
      <c r="AL2610" s="80"/>
      <c r="AM2610" s="84">
        <v>14.81133528977875</v>
      </c>
      <c r="AN2610" s="105">
        <v>-1</v>
      </c>
      <c r="AO2610" s="84">
        <v>16.005321108006811</v>
      </c>
      <c r="AP2610" s="105">
        <v>-1</v>
      </c>
      <c r="AQ2610" s="80"/>
      <c r="AR2610" s="80"/>
    </row>
    <row r="2611" spans="1:44" x14ac:dyDescent="0.25">
      <c r="A2611" s="80" t="s">
        <v>326</v>
      </c>
      <c r="B2611" s="80" t="s">
        <v>372</v>
      </c>
      <c r="C2611" s="80" t="s">
        <v>287</v>
      </c>
      <c r="D2611" s="81">
        <v>1033.4134365057946</v>
      </c>
      <c r="E2611" s="81">
        <v>1932.4884129571915</v>
      </c>
      <c r="F2611" s="105">
        <v>-0.46524210464764798</v>
      </c>
      <c r="G2611" s="81">
        <v>1231.1380964565278</v>
      </c>
      <c r="H2611" s="105">
        <v>-0.1606031529036637</v>
      </c>
      <c r="I2611" s="81">
        <v>440.68331652641297</v>
      </c>
      <c r="J2611" s="105">
        <v>1.3450250956887668</v>
      </c>
      <c r="K2611" s="83">
        <v>281.01642055458882</v>
      </c>
      <c r="L2611" s="83">
        <v>548.38960757756729</v>
      </c>
      <c r="M2611" s="105">
        <v>-0.48756063814568135</v>
      </c>
      <c r="N2611" s="83">
        <v>273.51431479654065</v>
      </c>
      <c r="O2611" s="105">
        <v>2.7428567179852259E-2</v>
      </c>
      <c r="P2611" s="83">
        <v>14.241240581707345</v>
      </c>
      <c r="Q2611" s="105">
        <v>18.732580103698979</v>
      </c>
      <c r="R2611" s="83">
        <v>34.449019972694899</v>
      </c>
      <c r="S2611" s="83">
        <v>64.419339485946765</v>
      </c>
      <c r="T2611" s="105">
        <v>-0.4652379200471306</v>
      </c>
      <c r="U2611" s="83">
        <v>39.871802689261983</v>
      </c>
      <c r="V2611" s="105">
        <v>-0.13600545625762522</v>
      </c>
      <c r="W2611" s="83">
        <v>15.630094147407064</v>
      </c>
      <c r="X2611" s="105">
        <v>1.2040187120952037</v>
      </c>
      <c r="Y2611" s="80"/>
      <c r="Z2611" s="80"/>
      <c r="AA2611" s="80"/>
      <c r="AB2611" s="80"/>
      <c r="AC2611" s="84">
        <v>3.677412994110246</v>
      </c>
      <c r="AD2611" s="84">
        <v>3.5239333245093443</v>
      </c>
      <c r="AE2611" s="105">
        <v>4.3553511223788983E-2</v>
      </c>
      <c r="AF2611" s="84">
        <v>4.501183411085214</v>
      </c>
      <c r="AG2611" s="105">
        <v>-0.183011964130642</v>
      </c>
      <c r="AH2611" s="84">
        <v>30.944166275265648</v>
      </c>
      <c r="AI2611" s="105">
        <v>-0.88115973261655844</v>
      </c>
      <c r="AJ2611" s="84">
        <v>29.998340658889639</v>
      </c>
      <c r="AK2611" s="84">
        <v>29.998575402636167</v>
      </c>
      <c r="AL2611" s="105">
        <v>-7.8251631411664107E-6</v>
      </c>
      <c r="AM2611" s="84">
        <v>30.877412442354657</v>
      </c>
      <c r="AN2611" s="105">
        <v>-2.8469736092885584E-2</v>
      </c>
      <c r="AO2611" s="84">
        <v>28.194540120509743</v>
      </c>
      <c r="AP2611" s="105">
        <v>6.3976944850671472E-2</v>
      </c>
      <c r="AQ2611" s="108">
        <v>6.7262813656162376E-3</v>
      </c>
      <c r="AR2611" s="108">
        <v>9.376994821092211E-4</v>
      </c>
    </row>
    <row r="2612" spans="1:44" x14ac:dyDescent="0.25">
      <c r="A2612" s="80" t="s">
        <v>326</v>
      </c>
      <c r="B2612" s="80" t="s">
        <v>372</v>
      </c>
      <c r="C2612" s="80" t="s">
        <v>288</v>
      </c>
      <c r="D2612" s="81">
        <v>92034.53142673969</v>
      </c>
      <c r="E2612" s="81">
        <v>70047.895934115644</v>
      </c>
      <c r="F2612" s="105">
        <v>0.31388002736447401</v>
      </c>
      <c r="G2612" s="81">
        <v>47328.425221931931</v>
      </c>
      <c r="H2612" s="105">
        <v>0.94459314872980404</v>
      </c>
      <c r="I2612" s="81">
        <v>31950.447974721192</v>
      </c>
      <c r="J2612" s="105">
        <v>1.8805396249704012</v>
      </c>
      <c r="K2612" s="83">
        <v>26958.730322294836</v>
      </c>
      <c r="L2612" s="83">
        <v>20676.466769303312</v>
      </c>
      <c r="M2612" s="105">
        <v>0.30383641572254966</v>
      </c>
      <c r="N2612" s="83">
        <v>14403.275989536969</v>
      </c>
      <c r="O2612" s="105">
        <v>0.87170823789522445</v>
      </c>
      <c r="P2612" s="83">
        <v>9879.0965165810539</v>
      </c>
      <c r="Q2612" s="105">
        <v>1.7288659724143158</v>
      </c>
      <c r="R2612" s="83">
        <v>7356.9099413577214</v>
      </c>
      <c r="S2612" s="83">
        <v>5601.3448205257928</v>
      </c>
      <c r="T2612" s="105">
        <v>0.31341850521302766</v>
      </c>
      <c r="U2612" s="83">
        <v>4128.0686974620585</v>
      </c>
      <c r="V2612" s="105">
        <v>0.78216751719290878</v>
      </c>
      <c r="W2612" s="83">
        <v>2577.6477731255327</v>
      </c>
      <c r="X2612" s="105">
        <v>1.8541176254027461</v>
      </c>
      <c r="Y2612" s="80"/>
      <c r="Z2612" s="80"/>
      <c r="AA2612" s="80"/>
      <c r="AB2612" s="80"/>
      <c r="AC2612" s="84">
        <v>3.413904524673673</v>
      </c>
      <c r="AD2612" s="84">
        <v>3.3878078259536162</v>
      </c>
      <c r="AE2612" s="105">
        <v>7.7031225089371769E-3</v>
      </c>
      <c r="AF2612" s="84">
        <v>3.2859486450383173</v>
      </c>
      <c r="AG2612" s="105">
        <v>3.8940316315827152E-2</v>
      </c>
      <c r="AH2612" s="84">
        <v>3.2341467583696173</v>
      </c>
      <c r="AI2612" s="105">
        <v>5.5581202627512906E-2</v>
      </c>
      <c r="AJ2612" s="84">
        <v>12.509944006430867</v>
      </c>
      <c r="AK2612" s="84">
        <v>12.505549681110386</v>
      </c>
      <c r="AL2612" s="105">
        <v>3.5139001743512733E-4</v>
      </c>
      <c r="AM2612" s="84">
        <v>11.465028489237474</v>
      </c>
      <c r="AN2612" s="105">
        <v>9.1139373807425192E-2</v>
      </c>
      <c r="AO2612" s="84">
        <v>12.395195459921045</v>
      </c>
      <c r="AP2612" s="105">
        <v>9.2575019797673866E-3</v>
      </c>
      <c r="AQ2612" s="108">
        <v>0.59903435726755239</v>
      </c>
      <c r="AR2612" s="108">
        <v>0.2002544817647435</v>
      </c>
    </row>
    <row r="2613" spans="1:44" x14ac:dyDescent="0.25">
      <c r="A2613" s="80" t="s">
        <v>326</v>
      </c>
      <c r="B2613" s="80" t="s">
        <v>372</v>
      </c>
      <c r="C2613" s="80" t="s">
        <v>289</v>
      </c>
      <c r="D2613" s="80"/>
      <c r="E2613" s="81">
        <v>88.548717498779297</v>
      </c>
      <c r="F2613" s="105">
        <v>-1</v>
      </c>
      <c r="G2613" s="81">
        <v>548.12991832613943</v>
      </c>
      <c r="H2613" s="105">
        <v>-1</v>
      </c>
      <c r="I2613" s="80"/>
      <c r="J2613" s="80"/>
      <c r="K2613" s="80"/>
      <c r="L2613" s="83">
        <v>7.4380920376692075</v>
      </c>
      <c r="M2613" s="105">
        <v>-1</v>
      </c>
      <c r="N2613" s="83">
        <v>38.781425165525235</v>
      </c>
      <c r="O2613" s="105">
        <v>-1</v>
      </c>
      <c r="P2613" s="80"/>
      <c r="Q2613" s="80"/>
      <c r="R2613" s="80"/>
      <c r="S2613" s="83">
        <v>2.1473064626803762</v>
      </c>
      <c r="T2613" s="105">
        <v>-1</v>
      </c>
      <c r="U2613" s="83">
        <v>13.648114103701687</v>
      </c>
      <c r="V2613" s="105">
        <v>-1</v>
      </c>
      <c r="W2613" s="80"/>
      <c r="X2613" s="80"/>
      <c r="Y2613" s="80"/>
      <c r="Z2613" s="80"/>
      <c r="AA2613" s="80"/>
      <c r="AB2613" s="80"/>
      <c r="AC2613" s="80"/>
      <c r="AD2613" s="84">
        <v>11.90476227644621</v>
      </c>
      <c r="AE2613" s="105">
        <v>-1</v>
      </c>
      <c r="AF2613" s="84">
        <v>14.133826077474836</v>
      </c>
      <c r="AG2613" s="105">
        <v>-1</v>
      </c>
      <c r="AH2613" s="80"/>
      <c r="AI2613" s="80"/>
      <c r="AJ2613" s="80"/>
      <c r="AK2613" s="84">
        <v>41.237112185769853</v>
      </c>
      <c r="AL2613" s="105">
        <v>-1</v>
      </c>
      <c r="AM2613" s="84">
        <v>40.161586733618662</v>
      </c>
      <c r="AN2613" s="105">
        <v>-1</v>
      </c>
      <c r="AO2613" s="80"/>
      <c r="AP2613" s="80"/>
      <c r="AQ2613" s="80"/>
      <c r="AR2613" s="80"/>
    </row>
    <row r="2614" spans="1:44" x14ac:dyDescent="0.25">
      <c r="A2614" s="80" t="s">
        <v>326</v>
      </c>
      <c r="B2614" s="80" t="s">
        <v>372</v>
      </c>
      <c r="C2614" s="80" t="s">
        <v>290</v>
      </c>
      <c r="D2614" s="81">
        <v>2121996.3728099661</v>
      </c>
      <c r="E2614" s="81">
        <v>1957703.4042026091</v>
      </c>
      <c r="F2614" s="105">
        <v>8.3921276458256491E-2</v>
      </c>
      <c r="G2614" s="81">
        <v>1592640.1861422916</v>
      </c>
      <c r="H2614" s="105">
        <v>0.33237650994471396</v>
      </c>
      <c r="I2614" s="81">
        <v>1442337.3901152981</v>
      </c>
      <c r="J2614" s="105">
        <v>0.47122052534486203</v>
      </c>
      <c r="K2614" s="83">
        <v>764374.76075984037</v>
      </c>
      <c r="L2614" s="83">
        <v>714234.6836537217</v>
      </c>
      <c r="M2614" s="105">
        <v>7.0201123319331538E-2</v>
      </c>
      <c r="N2614" s="83">
        <v>586024.06094079791</v>
      </c>
      <c r="O2614" s="105">
        <v>0.30434023397046156</v>
      </c>
      <c r="P2614" s="83">
        <v>540374.9406036142</v>
      </c>
      <c r="Q2614" s="105">
        <v>0.41452666162870538</v>
      </c>
      <c r="R2614" s="83">
        <v>378911.30092568044</v>
      </c>
      <c r="S2614" s="83">
        <v>361103.35055623809</v>
      </c>
      <c r="T2614" s="105">
        <v>4.9315383925436454E-2</v>
      </c>
      <c r="U2614" s="83">
        <v>297568.96260673041</v>
      </c>
      <c r="V2614" s="105">
        <v>0.27335625868499175</v>
      </c>
      <c r="W2614" s="83">
        <v>289008.97697696532</v>
      </c>
      <c r="X2614" s="105">
        <v>0.31107104315268563</v>
      </c>
      <c r="Y2614" s="80"/>
      <c r="Z2614" s="80"/>
      <c r="AA2614" s="80"/>
      <c r="AB2614" s="80"/>
      <c r="AC2614" s="84">
        <v>2.7761204081366548</v>
      </c>
      <c r="AD2614" s="84">
        <v>2.7409805894441148</v>
      </c>
      <c r="AE2614" s="105">
        <v>1.2820163275824786E-2</v>
      </c>
      <c r="AF2614" s="84">
        <v>2.7177044293803925</v>
      </c>
      <c r="AG2614" s="105">
        <v>2.1494603358901902E-2</v>
      </c>
      <c r="AH2614" s="84">
        <v>2.6691418897111814</v>
      </c>
      <c r="AI2614" s="105">
        <v>4.0079742046628036E-2</v>
      </c>
      <c r="AJ2614" s="84">
        <v>5.6002456712848847</v>
      </c>
      <c r="AK2614" s="84">
        <v>5.421449015045118</v>
      </c>
      <c r="AL2614" s="105">
        <v>3.2979496024694931E-2</v>
      </c>
      <c r="AM2614" s="84">
        <v>5.3521717190886537</v>
      </c>
      <c r="AN2614" s="105">
        <v>4.6350148167232569E-2</v>
      </c>
      <c r="AO2614" s="84">
        <v>4.9906317969848244</v>
      </c>
      <c r="AP2614" s="105">
        <v>0.12215164313832348</v>
      </c>
      <c r="AQ2614" s="108">
        <v>13.811649970990956</v>
      </c>
      <c r="AR2614" s="108">
        <v>10.313934356477041</v>
      </c>
    </row>
    <row r="2615" spans="1:44" x14ac:dyDescent="0.25">
      <c r="A2615" s="80" t="s">
        <v>326</v>
      </c>
      <c r="B2615" s="80" t="s">
        <v>372</v>
      </c>
      <c r="C2615" s="80" t="s">
        <v>291</v>
      </c>
      <c r="D2615" s="81">
        <v>1063165.3979965223</v>
      </c>
      <c r="E2615" s="81">
        <v>1142884.387473247</v>
      </c>
      <c r="F2615" s="105">
        <v>-6.9752452960681333E-2</v>
      </c>
      <c r="G2615" s="81">
        <v>807551.75631032709</v>
      </c>
      <c r="H2615" s="105">
        <v>0.31652911369307651</v>
      </c>
      <c r="I2615" s="81">
        <v>667843.59320068511</v>
      </c>
      <c r="J2615" s="105">
        <v>0.59193770640402632</v>
      </c>
      <c r="K2615" s="83">
        <v>250905.24743023422</v>
      </c>
      <c r="L2615" s="83">
        <v>295479.22574682598</v>
      </c>
      <c r="M2615" s="105">
        <v>-0.15085317150107827</v>
      </c>
      <c r="N2615" s="83">
        <v>210586.38680863357</v>
      </c>
      <c r="O2615" s="105">
        <v>0.19145995727748372</v>
      </c>
      <c r="P2615" s="83">
        <v>179371.91312589266</v>
      </c>
      <c r="Q2615" s="105">
        <v>0.39879897057314478</v>
      </c>
      <c r="R2615" s="83">
        <v>76924.612514812936</v>
      </c>
      <c r="S2615" s="83">
        <v>91786.033613067324</v>
      </c>
      <c r="T2615" s="105">
        <v>-0.16191375216085827</v>
      </c>
      <c r="U2615" s="83">
        <v>65416.548325773387</v>
      </c>
      <c r="V2615" s="105">
        <v>0.17591977081593438</v>
      </c>
      <c r="W2615" s="83">
        <v>55649.026277151017</v>
      </c>
      <c r="X2615" s="105">
        <v>0.38231731372445382</v>
      </c>
      <c r="Y2615" s="80"/>
      <c r="Z2615" s="80"/>
      <c r="AA2615" s="80"/>
      <c r="AB2615" s="80"/>
      <c r="AC2615" s="84">
        <v>4.2373183059558848</v>
      </c>
      <c r="AD2615" s="84">
        <v>3.8679009821573684</v>
      </c>
      <c r="AE2615" s="105">
        <v>9.5508474881502617E-2</v>
      </c>
      <c r="AF2615" s="84">
        <v>3.8347766375049428</v>
      </c>
      <c r="AG2615" s="105">
        <v>0.10497134683517095</v>
      </c>
      <c r="AH2615" s="84">
        <v>3.7232339308995233</v>
      </c>
      <c r="AI2615" s="105">
        <v>0.13807469114146156</v>
      </c>
      <c r="AJ2615" s="84">
        <v>13.820874272090672</v>
      </c>
      <c r="AK2615" s="84">
        <v>12.451615376378326</v>
      </c>
      <c r="AL2615" s="105">
        <v>0.10996636615598769</v>
      </c>
      <c r="AM2615" s="84">
        <v>12.344762555932055</v>
      </c>
      <c r="AN2615" s="105">
        <v>0.11957392533640084</v>
      </c>
      <c r="AO2615" s="84">
        <v>12.000993330495984</v>
      </c>
      <c r="AP2615" s="105">
        <v>0.15164419239948657</v>
      </c>
      <c r="AQ2615" s="108">
        <v>6.9199309322816989</v>
      </c>
      <c r="AR2615" s="108">
        <v>2.0938816074816131</v>
      </c>
    </row>
    <row r="2616" spans="1:44" x14ac:dyDescent="0.25">
      <c r="A2616" s="80" t="s">
        <v>326</v>
      </c>
      <c r="B2616" s="80" t="s">
        <v>372</v>
      </c>
      <c r="C2616" s="80" t="s">
        <v>292</v>
      </c>
      <c r="D2616" s="81">
        <v>7775594.9664826654</v>
      </c>
      <c r="E2616" s="81">
        <v>7982485.6368388655</v>
      </c>
      <c r="F2616" s="105">
        <v>-2.5918076119223761E-2</v>
      </c>
      <c r="G2616" s="81">
        <v>7335331.4086144427</v>
      </c>
      <c r="H2616" s="105">
        <v>6.001958648401181E-2</v>
      </c>
      <c r="I2616" s="81">
        <v>6539977.1403822256</v>
      </c>
      <c r="J2616" s="105">
        <v>0.18893304969996039</v>
      </c>
      <c r="K2616" s="83">
        <v>3736141.0417030575</v>
      </c>
      <c r="L2616" s="83">
        <v>4155253.2903957786</v>
      </c>
      <c r="M2616" s="105">
        <v>-0.10086322527231587</v>
      </c>
      <c r="N2616" s="83">
        <v>3863294.9427923458</v>
      </c>
      <c r="O2616" s="105">
        <v>-3.2913329935245095E-2</v>
      </c>
      <c r="P2616" s="83">
        <v>3615338.3418893046</v>
      </c>
      <c r="Q2616" s="105">
        <v>3.3413940381199228E-2</v>
      </c>
      <c r="R2616" s="83">
        <v>2278728.9672833495</v>
      </c>
      <c r="S2616" s="83">
        <v>2530697.6634823713</v>
      </c>
      <c r="T2616" s="105">
        <v>-9.956491438503158E-2</v>
      </c>
      <c r="U2616" s="83">
        <v>2296423.1654641563</v>
      </c>
      <c r="V2616" s="105">
        <v>-7.7051122140332729E-3</v>
      </c>
      <c r="W2616" s="83">
        <v>2126246.7413754649</v>
      </c>
      <c r="X2616" s="105">
        <v>7.1714266712641292E-2</v>
      </c>
      <c r="Y2616" s="80"/>
      <c r="Z2616" s="80"/>
      <c r="AA2616" s="80"/>
      <c r="AB2616" s="80"/>
      <c r="AC2616" s="84">
        <v>2.08118346702947</v>
      </c>
      <c r="AD2616" s="84">
        <v>1.9210587367295127</v>
      </c>
      <c r="AE2616" s="105">
        <v>8.3352334438539913E-2</v>
      </c>
      <c r="AF2616" s="84">
        <v>1.8987241505595605</v>
      </c>
      <c r="AG2616" s="105">
        <v>9.6095747460808442E-2</v>
      </c>
      <c r="AH2616" s="84">
        <v>1.8089530002230891</v>
      </c>
      <c r="AI2616" s="105">
        <v>0.15049062456172604</v>
      </c>
      <c r="AJ2616" s="84">
        <v>3.4122508986896141</v>
      </c>
      <c r="AK2616" s="84">
        <v>3.1542628548739997</v>
      </c>
      <c r="AL2616" s="105">
        <v>8.1790280545886829E-2</v>
      </c>
      <c r="AM2616" s="84">
        <v>3.1942420364549036</v>
      </c>
      <c r="AN2616" s="105">
        <v>6.8250577052910294E-2</v>
      </c>
      <c r="AO2616" s="84">
        <v>3.0758317052853079</v>
      </c>
      <c r="AP2616" s="105">
        <v>0.10937503271919118</v>
      </c>
      <c r="AQ2616" s="108">
        <v>50.609792443257533</v>
      </c>
      <c r="AR2616" s="108">
        <v>62.026814527162912</v>
      </c>
    </row>
    <row r="2617" spans="1:44" x14ac:dyDescent="0.25">
      <c r="A2617" s="80" t="s">
        <v>326</v>
      </c>
      <c r="B2617" s="80" t="s">
        <v>372</v>
      </c>
      <c r="C2617" s="80" t="s">
        <v>293</v>
      </c>
      <c r="D2617" s="81">
        <v>91.902569187879564</v>
      </c>
      <c r="E2617" s="81">
        <v>128.18722509860993</v>
      </c>
      <c r="F2617" s="105">
        <v>-0.28305984377786364</v>
      </c>
      <c r="G2617" s="81">
        <v>996.04322033405299</v>
      </c>
      <c r="H2617" s="105">
        <v>-0.90773234804303249</v>
      </c>
      <c r="I2617" s="81">
        <v>355.70233531355859</v>
      </c>
      <c r="J2617" s="105">
        <v>-0.74163068368143925</v>
      </c>
      <c r="K2617" s="83">
        <v>8.8657391965389252</v>
      </c>
      <c r="L2617" s="83">
        <v>23.884719042731831</v>
      </c>
      <c r="M2617" s="105">
        <v>-0.62881124200467464</v>
      </c>
      <c r="N2617" s="83">
        <v>155.00674839137142</v>
      </c>
      <c r="O2617" s="105">
        <v>-0.94280417279540552</v>
      </c>
      <c r="P2617" s="83">
        <v>43.563757455204893</v>
      </c>
      <c r="Q2617" s="105">
        <v>-0.79648818847512737</v>
      </c>
      <c r="R2617" s="83">
        <v>4.5968435510073693</v>
      </c>
      <c r="S2617" s="83">
        <v>6.4099330590076757</v>
      </c>
      <c r="T2617" s="105">
        <v>-0.28285623130688226</v>
      </c>
      <c r="U2617" s="83">
        <v>51.905971260435592</v>
      </c>
      <c r="V2617" s="105">
        <v>-0.91143902253667619</v>
      </c>
      <c r="W2617" s="83">
        <v>17.793769685597674</v>
      </c>
      <c r="X2617" s="105">
        <v>-0.74165993871843428</v>
      </c>
      <c r="Y2617" s="80"/>
      <c r="Z2617" s="80"/>
      <c r="AA2617" s="80"/>
      <c r="AB2617" s="80"/>
      <c r="AC2617" s="84">
        <v>10.366035719137463</v>
      </c>
      <c r="AD2617" s="84">
        <v>5.3669136684954042</v>
      </c>
      <c r="AE2617" s="105">
        <v>0.93147055448043847</v>
      </c>
      <c r="AF2617" s="84">
        <v>6.4258055256999285</v>
      </c>
      <c r="AG2617" s="105">
        <v>0.61318852207379027</v>
      </c>
      <c r="AH2617" s="84">
        <v>8.1650976888142637</v>
      </c>
      <c r="AI2617" s="105">
        <v>0.26955440267890041</v>
      </c>
      <c r="AJ2617" s="84">
        <v>19.992537959604846</v>
      </c>
      <c r="AK2617" s="84">
        <v>19.998215881283265</v>
      </c>
      <c r="AL2617" s="105">
        <v>-2.8392141139617247E-4</v>
      </c>
      <c r="AM2617" s="84">
        <v>19.189376407898358</v>
      </c>
      <c r="AN2617" s="105">
        <v>4.1854489413001773E-2</v>
      </c>
      <c r="AO2617" s="84">
        <v>19.990274213870769</v>
      </c>
      <c r="AP2617" s="105">
        <v>1.1324235525021642E-4</v>
      </c>
      <c r="AQ2617" s="108">
        <v>5.9817544144852536E-4</v>
      </c>
      <c r="AR2617" s="108">
        <v>1.2512570228509528E-4</v>
      </c>
    </row>
    <row r="2618" spans="1:44" x14ac:dyDescent="0.25">
      <c r="A2618" s="80" t="s">
        <v>326</v>
      </c>
      <c r="B2618" s="80" t="s">
        <v>373</v>
      </c>
      <c r="C2618" s="80" t="s">
        <v>281</v>
      </c>
      <c r="D2618" s="81">
        <v>756026686.30122149</v>
      </c>
      <c r="E2618" s="81">
        <v>711590864.06336415</v>
      </c>
      <c r="F2618" s="105">
        <v>6.2445745837878715E-2</v>
      </c>
      <c r="G2618" s="81">
        <v>642235991.29712498</v>
      </c>
      <c r="H2618" s="105">
        <v>0.17717894441616899</v>
      </c>
      <c r="I2618" s="81">
        <v>603169589.05884457</v>
      </c>
      <c r="J2618" s="105">
        <v>0.25342308368180072</v>
      </c>
      <c r="K2618" s="83">
        <v>313902048.69321924</v>
      </c>
      <c r="L2618" s="83">
        <v>320612023.43637496</v>
      </c>
      <c r="M2618" s="105">
        <v>-2.0928643508864864E-2</v>
      </c>
      <c r="N2618" s="83">
        <v>298222683.21792752</v>
      </c>
      <c r="O2618" s="105">
        <v>5.2576032467100985E-2</v>
      </c>
      <c r="P2618" s="83">
        <v>277505382.27123183</v>
      </c>
      <c r="Q2618" s="105">
        <v>0.131156614419873</v>
      </c>
      <c r="R2618" s="83">
        <v>451627421.94275284</v>
      </c>
      <c r="S2618" s="83">
        <v>461958687.7682758</v>
      </c>
      <c r="T2618" s="105">
        <v>-2.236404704375914E-2</v>
      </c>
      <c r="U2618" s="83">
        <v>435707026.54744899</v>
      </c>
      <c r="V2618" s="105">
        <v>3.6539221140079771E-2</v>
      </c>
      <c r="W2618" s="83">
        <v>411292972.60285604</v>
      </c>
      <c r="X2618" s="105">
        <v>9.8067441037568343E-2</v>
      </c>
      <c r="Y2618" s="80"/>
      <c r="Z2618" s="80"/>
      <c r="AA2618" s="80"/>
      <c r="AB2618" s="80"/>
      <c r="AC2618" s="84">
        <v>2.408479617920865</v>
      </c>
      <c r="AD2618" s="84">
        <v>2.2194765387661093</v>
      </c>
      <c r="AE2618" s="105">
        <v>8.5156601502005339E-2</v>
      </c>
      <c r="AF2618" s="84">
        <v>2.1535450770114903</v>
      </c>
      <c r="AG2618" s="105">
        <v>0.11837901311225463</v>
      </c>
      <c r="AH2618" s="84">
        <v>2.1735419476272027</v>
      </c>
      <c r="AI2618" s="105">
        <v>0.10808977970272782</v>
      </c>
      <c r="AJ2618" s="84">
        <v>1.6740052741904887</v>
      </c>
      <c r="AK2618" s="84">
        <v>1.5403777067188895</v>
      </c>
      <c r="AL2618" s="105">
        <v>8.6749871079499788E-2</v>
      </c>
      <c r="AM2618" s="84">
        <v>1.4740087998722802</v>
      </c>
      <c r="AN2618" s="105">
        <v>0.13568200836761479</v>
      </c>
      <c r="AO2618" s="84">
        <v>1.4665205321688399</v>
      </c>
      <c r="AP2618" s="105">
        <v>0.14148096632155516</v>
      </c>
      <c r="AQ2618" s="80"/>
      <c r="AR2618" s="80"/>
    </row>
    <row r="2619" spans="1:44" x14ac:dyDescent="0.25">
      <c r="A2619" s="80" t="s">
        <v>326</v>
      </c>
      <c r="B2619" s="80" t="s">
        <v>373</v>
      </c>
      <c r="C2619" s="80" t="s">
        <v>313</v>
      </c>
      <c r="D2619" s="81">
        <v>384843795.31758738</v>
      </c>
      <c r="E2619" s="81">
        <v>375717103.55446279</v>
      </c>
      <c r="F2619" s="105">
        <v>2.429139285058288E-2</v>
      </c>
      <c r="G2619" s="81">
        <v>337050389.27704066</v>
      </c>
      <c r="H2619" s="105">
        <v>0.14179899374411531</v>
      </c>
      <c r="I2619" s="81">
        <v>311249844.89089948</v>
      </c>
      <c r="J2619" s="105">
        <v>0.23644654490505637</v>
      </c>
      <c r="K2619" s="83">
        <v>180368213.74158305</v>
      </c>
      <c r="L2619" s="83">
        <v>187573148.84617126</v>
      </c>
      <c r="M2619" s="105">
        <v>-3.8411335251918054E-2</v>
      </c>
      <c r="N2619" s="83">
        <v>173607688.58079407</v>
      </c>
      <c r="O2619" s="105">
        <v>3.8941392607982045E-2</v>
      </c>
      <c r="P2619" s="83">
        <v>162303169.17976668</v>
      </c>
      <c r="Q2619" s="105">
        <v>0.11130432420458504</v>
      </c>
      <c r="R2619" s="83">
        <v>210202540.44540676</v>
      </c>
      <c r="S2619" s="83">
        <v>218598978.24095953</v>
      </c>
      <c r="T2619" s="105">
        <v>-3.8410233492937228E-2</v>
      </c>
      <c r="U2619" s="83">
        <v>205346790.47660524</v>
      </c>
      <c r="V2619" s="105">
        <v>2.3646583214334362E-2</v>
      </c>
      <c r="W2619" s="83">
        <v>191591630.96093917</v>
      </c>
      <c r="X2619" s="105">
        <v>9.7138426094728031E-2</v>
      </c>
      <c r="Y2619" s="80"/>
      <c r="Z2619" s="80"/>
      <c r="AA2619" s="80"/>
      <c r="AB2619" s="80"/>
      <c r="AC2619" s="84">
        <v>2.1336564094877626</v>
      </c>
      <c r="AD2619" s="84">
        <v>2.0030431107311015</v>
      </c>
      <c r="AE2619" s="105">
        <v>6.520743265929399E-2</v>
      </c>
      <c r="AF2619" s="84">
        <v>1.9414485155142374</v>
      </c>
      <c r="AG2619" s="105">
        <v>9.9002313189136784E-2</v>
      </c>
      <c r="AH2619" s="84">
        <v>1.9177065146901706</v>
      </c>
      <c r="AI2619" s="105">
        <v>0.11260841695189286</v>
      </c>
      <c r="AJ2619" s="84">
        <v>1.8308237117502295</v>
      </c>
      <c r="AK2619" s="84">
        <v>1.7187505018450429</v>
      </c>
      <c r="AL2619" s="105">
        <v>6.5206212178485712E-2</v>
      </c>
      <c r="AM2619" s="84">
        <v>1.6413715962872093</v>
      </c>
      <c r="AN2619" s="105">
        <v>0.11542304977834504</v>
      </c>
      <c r="AO2619" s="84">
        <v>1.6245482296372105</v>
      </c>
      <c r="AP2619" s="105">
        <v>0.12697405860279318</v>
      </c>
      <c r="AQ2619" s="80"/>
      <c r="AR2619" s="80"/>
    </row>
    <row r="2620" spans="1:44" x14ac:dyDescent="0.25">
      <c r="A2620" s="80" t="s">
        <v>326</v>
      </c>
      <c r="B2620" s="80" t="s">
        <v>373</v>
      </c>
      <c r="C2620" s="80" t="s">
        <v>328</v>
      </c>
      <c r="D2620" s="81">
        <v>13004105.208114523</v>
      </c>
      <c r="E2620" s="81">
        <v>13688048.786606802</v>
      </c>
      <c r="F2620" s="105">
        <v>-4.9966477264567405E-2</v>
      </c>
      <c r="G2620" s="81">
        <v>12439279.712729841</v>
      </c>
      <c r="H2620" s="105">
        <v>4.5406607812401148E-2</v>
      </c>
      <c r="I2620" s="81">
        <v>10816446.970607636</v>
      </c>
      <c r="J2620" s="105">
        <v>0.20225294345283429</v>
      </c>
      <c r="K2620" s="83">
        <v>5042912.0386249302</v>
      </c>
      <c r="L2620" s="83">
        <v>5622860.0484334277</v>
      </c>
      <c r="M2620" s="105">
        <v>-0.10314110698346041</v>
      </c>
      <c r="N2620" s="83">
        <v>5226672.986138613</v>
      </c>
      <c r="O2620" s="105">
        <v>-3.5158302040519007E-2</v>
      </c>
      <c r="P2620" s="83">
        <v>4894835.669743835</v>
      </c>
      <c r="Q2620" s="105">
        <v>3.0251550587569488E-2</v>
      </c>
      <c r="R2620" s="83">
        <v>2951300.8754623006</v>
      </c>
      <c r="S2620" s="83">
        <v>3270115.045755344</v>
      </c>
      <c r="T2620" s="105">
        <v>-9.7493258136856289E-2</v>
      </c>
      <c r="U2620" s="83">
        <v>3009161.9575518663</v>
      </c>
      <c r="V2620" s="105">
        <v>-1.9228304393638936E-2</v>
      </c>
      <c r="W2620" s="83">
        <v>2811683.1838254733</v>
      </c>
      <c r="X2620" s="105">
        <v>4.9656267263678187E-2</v>
      </c>
      <c r="Y2620" s="80"/>
      <c r="Z2620" s="80"/>
      <c r="AA2620" s="80"/>
      <c r="AB2620" s="80"/>
      <c r="AC2620" s="84">
        <v>2.578689675432134</v>
      </c>
      <c r="AD2620" s="84">
        <v>2.4343570120370321</v>
      </c>
      <c r="AE2620" s="105">
        <v>5.9289850536066828E-2</v>
      </c>
      <c r="AF2620" s="84">
        <v>2.3799613531819204</v>
      </c>
      <c r="AG2620" s="105">
        <v>8.3500650959949921E-2</v>
      </c>
      <c r="AH2620" s="84">
        <v>2.2097671301749138</v>
      </c>
      <c r="AI2620" s="105">
        <v>0.16695087017065832</v>
      </c>
      <c r="AJ2620" s="84">
        <v>4.4062282216744579</v>
      </c>
      <c r="AK2620" s="84">
        <v>4.1858003755476689</v>
      </c>
      <c r="AL2620" s="105">
        <v>5.2660859656487632E-2</v>
      </c>
      <c r="AM2620" s="84">
        <v>4.1338019980984813</v>
      </c>
      <c r="AN2620" s="105">
        <v>6.5902097802771092E-2</v>
      </c>
      <c r="AO2620" s="84">
        <v>3.8469650609394672</v>
      </c>
      <c r="AP2620" s="105">
        <v>0.14537775931825414</v>
      </c>
      <c r="AQ2620" s="108">
        <v>100</v>
      </c>
      <c r="AR2620" s="108">
        <v>100</v>
      </c>
    </row>
    <row r="2621" spans="1:44" x14ac:dyDescent="0.25">
      <c r="A2621" s="80" t="s">
        <v>326</v>
      </c>
      <c r="B2621" s="80" t="s">
        <v>373</v>
      </c>
      <c r="C2621" s="80" t="s">
        <v>270</v>
      </c>
      <c r="D2621" s="81">
        <v>6220244.8265089812</v>
      </c>
      <c r="E2621" s="81">
        <v>6528129.1702059591</v>
      </c>
      <c r="F2621" s="105">
        <v>-4.7162722377208165E-2</v>
      </c>
      <c r="G2621" s="81">
        <v>6296712.9833277734</v>
      </c>
      <c r="H2621" s="105">
        <v>-1.2144138858045786E-2</v>
      </c>
      <c r="I2621" s="81">
        <v>5561164.248341728</v>
      </c>
      <c r="J2621" s="105">
        <v>0.11851485565523137</v>
      </c>
      <c r="K2621" s="83">
        <v>2804082.8845526706</v>
      </c>
      <c r="L2621" s="83">
        <v>3115701.4175316752</v>
      </c>
      <c r="M2621" s="105">
        <v>-0.10001553140668895</v>
      </c>
      <c r="N2621" s="83">
        <v>3019396.7788316971</v>
      </c>
      <c r="O2621" s="105">
        <v>-7.1310235139860748E-2</v>
      </c>
      <c r="P2621" s="83">
        <v>2901873.8706618776</v>
      </c>
      <c r="Q2621" s="105">
        <v>-3.3699254505125044E-2</v>
      </c>
      <c r="R2621" s="83">
        <v>1707488.4417805844</v>
      </c>
      <c r="S2621" s="83">
        <v>1893781.6266600727</v>
      </c>
      <c r="T2621" s="105">
        <v>-9.8370996030857208E-2</v>
      </c>
      <c r="U2621" s="83">
        <v>1819560.8671266679</v>
      </c>
      <c r="V2621" s="105">
        <v>-6.1593116982704157E-2</v>
      </c>
      <c r="W2621" s="83">
        <v>1737265.9609550638</v>
      </c>
      <c r="X2621" s="105">
        <v>-1.7140449328846109E-2</v>
      </c>
      <c r="Y2621" s="80"/>
      <c r="Z2621" s="80"/>
      <c r="AA2621" s="80"/>
      <c r="AB2621" s="80"/>
      <c r="AC2621" s="84">
        <v>2.2182813713444434</v>
      </c>
      <c r="AD2621" s="84">
        <v>2.0952358058037799</v>
      </c>
      <c r="AE2621" s="105">
        <v>5.8726356813790903E-2</v>
      </c>
      <c r="AF2621" s="84">
        <v>2.0854208454723784</v>
      </c>
      <c r="AG2621" s="105">
        <v>6.3709215413529696E-2</v>
      </c>
      <c r="AH2621" s="84">
        <v>1.9164045358984891</v>
      </c>
      <c r="AI2621" s="105">
        <v>0.15752250101225207</v>
      </c>
      <c r="AJ2621" s="84">
        <v>3.6429206045005222</v>
      </c>
      <c r="AK2621" s="84">
        <v>3.4471393524496032</v>
      </c>
      <c r="AL2621" s="105">
        <v>5.6795282126263072E-2</v>
      </c>
      <c r="AM2621" s="84">
        <v>3.4605673803433312</v>
      </c>
      <c r="AN2621" s="105">
        <v>5.2694602969730157E-2</v>
      </c>
      <c r="AO2621" s="84">
        <v>3.2011012552646068</v>
      </c>
      <c r="AP2621" s="105">
        <v>0.13802104775951368</v>
      </c>
      <c r="AQ2621" s="80"/>
      <c r="AR2621" s="80"/>
    </row>
    <row r="2622" spans="1:44" x14ac:dyDescent="0.25">
      <c r="A2622" s="80" t="s">
        <v>326</v>
      </c>
      <c r="B2622" s="80" t="s">
        <v>373</v>
      </c>
      <c r="C2622" s="80" t="s">
        <v>271</v>
      </c>
      <c r="D2622" s="81">
        <v>5721723.5264296103</v>
      </c>
      <c r="E2622" s="81">
        <v>5936442.7746869884</v>
      </c>
      <c r="F2622" s="105">
        <v>-3.6169682149205865E-2</v>
      </c>
      <c r="G2622" s="81">
        <v>5066374.2009428144</v>
      </c>
      <c r="H2622" s="105">
        <v>0.12935272830120609</v>
      </c>
      <c r="I2622" s="81">
        <v>4414676.6800325215</v>
      </c>
      <c r="J2622" s="105">
        <v>0.29606853256294641</v>
      </c>
      <c r="K2622" s="83">
        <v>1994422.0026454381</v>
      </c>
      <c r="L2622" s="83">
        <v>2191045.292368684</v>
      </c>
      <c r="M2622" s="105">
        <v>-8.9739491195401713E-2</v>
      </c>
      <c r="N2622" s="83">
        <v>1930150.0011395556</v>
      </c>
      <c r="O2622" s="105">
        <v>3.3298967162104738E-2</v>
      </c>
      <c r="P2622" s="83">
        <v>1763405.822853019</v>
      </c>
      <c r="Q2622" s="105">
        <v>0.13100568048406316</v>
      </c>
      <c r="R2622" s="83">
        <v>1164655.1993847059</v>
      </c>
      <c r="S2622" s="83">
        <v>1275150.8226976902</v>
      </c>
      <c r="T2622" s="105">
        <v>-8.6652983589205118E-2</v>
      </c>
      <c r="U2622" s="83">
        <v>1099954.973615071</v>
      </c>
      <c r="V2622" s="105">
        <v>5.8820794779438537E-2</v>
      </c>
      <c r="W2622" s="83">
        <v>1002816.7647762933</v>
      </c>
      <c r="X2622" s="105">
        <v>0.16138385425229224</v>
      </c>
      <c r="Y2622" s="80"/>
      <c r="Z2622" s="80"/>
      <c r="AA2622" s="80"/>
      <c r="AB2622" s="80"/>
      <c r="AC2622" s="84">
        <v>2.8688630183783626</v>
      </c>
      <c r="AD2622" s="84">
        <v>2.7094112546935301</v>
      </c>
      <c r="AE2622" s="105">
        <v>5.8851074530901576E-2</v>
      </c>
      <c r="AF2622" s="84">
        <v>2.6248603465801312</v>
      </c>
      <c r="AG2622" s="105">
        <v>9.2958344285301378E-2</v>
      </c>
      <c r="AH2622" s="84">
        <v>2.5034944440015541</v>
      </c>
      <c r="AI2622" s="105">
        <v>0.14594343328871462</v>
      </c>
      <c r="AJ2622" s="84">
        <v>4.9128046905662979</v>
      </c>
      <c r="AK2622" s="84">
        <v>4.655482840945778</v>
      </c>
      <c r="AL2622" s="105">
        <v>5.5272859639247211E-2</v>
      </c>
      <c r="AM2622" s="84">
        <v>4.6059832651984447</v>
      </c>
      <c r="AN2622" s="105">
        <v>6.6613664814223775E-2</v>
      </c>
      <c r="AO2622" s="84">
        <v>4.4022765026443693</v>
      </c>
      <c r="AP2622" s="105">
        <v>0.11596913270106123</v>
      </c>
      <c r="AQ2622" s="80"/>
      <c r="AR2622" s="80"/>
    </row>
    <row r="2623" spans="1:44" x14ac:dyDescent="0.25">
      <c r="A2623" s="80" t="s">
        <v>326</v>
      </c>
      <c r="B2623" s="80" t="s">
        <v>373</v>
      </c>
      <c r="C2623" s="80" t="s">
        <v>127</v>
      </c>
      <c r="D2623" s="81">
        <v>1062136.8551759315</v>
      </c>
      <c r="E2623" s="81">
        <v>1223476.8417138541</v>
      </c>
      <c r="F2623" s="105">
        <v>-0.13187007799176367</v>
      </c>
      <c r="G2623" s="81">
        <v>1076192.5284592521</v>
      </c>
      <c r="H2623" s="105">
        <v>-1.3060556463297179E-2</v>
      </c>
      <c r="I2623" s="81">
        <v>840606.04223338724</v>
      </c>
      <c r="J2623" s="105">
        <v>0.26353702187764916</v>
      </c>
      <c r="K2623" s="83">
        <v>244407.15142682116</v>
      </c>
      <c r="L2623" s="83">
        <v>316113.33853306866</v>
      </c>
      <c r="M2623" s="105">
        <v>-0.22683695486878769</v>
      </c>
      <c r="N2623" s="83">
        <v>277126.20616735984</v>
      </c>
      <c r="O2623" s="105">
        <v>-0.11806553841674304</v>
      </c>
      <c r="P2623" s="83">
        <v>229555.97622893818</v>
      </c>
      <c r="Q2623" s="105">
        <v>6.4695223543523778E-2</v>
      </c>
      <c r="R2623" s="83">
        <v>79157.234297010378</v>
      </c>
      <c r="S2623" s="83">
        <v>101182.59639757984</v>
      </c>
      <c r="T2623" s="105">
        <v>-0.21767935282095882</v>
      </c>
      <c r="U2623" s="83">
        <v>89646.116810126652</v>
      </c>
      <c r="V2623" s="105">
        <v>-0.11700319976304231</v>
      </c>
      <c r="W2623" s="83">
        <v>71600.458094115384</v>
      </c>
      <c r="X2623" s="105">
        <v>0.1055408918328703</v>
      </c>
      <c r="Y2623" s="80"/>
      <c r="Z2623" s="80"/>
      <c r="AA2623" s="80"/>
      <c r="AB2623" s="80"/>
      <c r="AC2623" s="84">
        <v>4.3457683172333432</v>
      </c>
      <c r="AD2623" s="84">
        <v>3.8703739848227445</v>
      </c>
      <c r="AE2623" s="105">
        <v>0.12282904294902934</v>
      </c>
      <c r="AF2623" s="84">
        <v>3.8834022351871211</v>
      </c>
      <c r="AG2623" s="105">
        <v>0.11906211462123832</v>
      </c>
      <c r="AH2623" s="84">
        <v>3.6618782749312677</v>
      </c>
      <c r="AI2623" s="105">
        <v>0.18675935980283559</v>
      </c>
      <c r="AJ2623" s="84">
        <v>13.418064244016247</v>
      </c>
      <c r="AK2623" s="84">
        <v>12.091771562239909</v>
      </c>
      <c r="AL2623" s="105">
        <v>0.10968555558211782</v>
      </c>
      <c r="AM2623" s="84">
        <v>12.004898446841398</v>
      </c>
      <c r="AN2623" s="105">
        <v>0.11771576439671302</v>
      </c>
      <c r="AO2623" s="84">
        <v>11.740232738852741</v>
      </c>
      <c r="AP2623" s="105">
        <v>0.1429129679525811</v>
      </c>
      <c r="AQ2623" s="80"/>
      <c r="AR2623" s="80"/>
    </row>
    <row r="2624" spans="1:44" x14ac:dyDescent="0.25">
      <c r="A2624" s="80" t="s">
        <v>326</v>
      </c>
      <c r="B2624" s="80" t="s">
        <v>373</v>
      </c>
      <c r="C2624" s="80" t="s">
        <v>282</v>
      </c>
      <c r="D2624" s="81">
        <v>188041.08719659926</v>
      </c>
      <c r="E2624" s="81">
        <v>254313.69005095004</v>
      </c>
      <c r="F2624" s="105">
        <v>-0.26059392571856244</v>
      </c>
      <c r="G2624" s="81">
        <v>312305.88828540745</v>
      </c>
      <c r="H2624" s="105">
        <v>-0.3978945186433569</v>
      </c>
      <c r="I2624" s="81">
        <v>194895.15054700256</v>
      </c>
      <c r="J2624" s="105">
        <v>-3.5167952261338176E-2</v>
      </c>
      <c r="K2624" s="83">
        <v>44367.877550366196</v>
      </c>
      <c r="L2624" s="83">
        <v>63649.06180939504</v>
      </c>
      <c r="M2624" s="105">
        <v>-0.30292959096190181</v>
      </c>
      <c r="N2624" s="83">
        <v>77333.292020286317</v>
      </c>
      <c r="O2624" s="105">
        <v>-0.42627713897492592</v>
      </c>
      <c r="P2624" s="83">
        <v>52658.834463142826</v>
      </c>
      <c r="Q2624" s="105">
        <v>-0.15744664684099052</v>
      </c>
      <c r="R2624" s="83">
        <v>16318.34772307383</v>
      </c>
      <c r="S2624" s="83">
        <v>21068.706473020964</v>
      </c>
      <c r="T2624" s="105">
        <v>-0.22546988141061694</v>
      </c>
      <c r="U2624" s="83">
        <v>26081.105828562679</v>
      </c>
      <c r="V2624" s="105">
        <v>-0.37432301259240247</v>
      </c>
      <c r="W2624" s="83">
        <v>15307.346200011363</v>
      </c>
      <c r="X2624" s="105">
        <v>6.6046818949042671E-2</v>
      </c>
      <c r="Y2624" s="80"/>
      <c r="Z2624" s="80"/>
      <c r="AA2624" s="80"/>
      <c r="AB2624" s="80"/>
      <c r="AC2624" s="84">
        <v>4.2382258872567418</v>
      </c>
      <c r="AD2624" s="84">
        <v>3.9955607014683694</v>
      </c>
      <c r="AE2624" s="105">
        <v>6.0733700203626707E-2</v>
      </c>
      <c r="AF2624" s="84">
        <v>4.0384403680045375</v>
      </c>
      <c r="AG2624" s="105">
        <v>4.9470959342386343E-2</v>
      </c>
      <c r="AH2624" s="84">
        <v>3.7010912325341025</v>
      </c>
      <c r="AI2624" s="105">
        <v>0.145128725820376</v>
      </c>
      <c r="AJ2624" s="84">
        <v>11.523292087391468</v>
      </c>
      <c r="AK2624" s="84">
        <v>12.070683616794673</v>
      </c>
      <c r="AL2624" s="105">
        <v>-4.5348842433545852E-2</v>
      </c>
      <c r="AM2624" s="84">
        <v>11.974411297521986</v>
      </c>
      <c r="AN2624" s="105">
        <v>-3.7673602394455372E-2</v>
      </c>
      <c r="AO2624" s="84">
        <v>12.732131879715237</v>
      </c>
      <c r="AP2624" s="105">
        <v>-9.4944020667087625E-2</v>
      </c>
      <c r="AQ2624" s="108">
        <v>1.446013271864812</v>
      </c>
      <c r="AR2624" s="108">
        <v>0.55292050562339479</v>
      </c>
    </row>
    <row r="2625" spans="1:44" x14ac:dyDescent="0.25">
      <c r="A2625" s="80" t="s">
        <v>326</v>
      </c>
      <c r="B2625" s="80" t="s">
        <v>373</v>
      </c>
      <c r="C2625" s="80" t="s">
        <v>284</v>
      </c>
      <c r="D2625" s="81">
        <v>4360.8167439067365</v>
      </c>
      <c r="E2625" s="81">
        <v>37.081738389730454</v>
      </c>
      <c r="F2625" s="105">
        <v>116.60011621015148</v>
      </c>
      <c r="G2625" s="81">
        <v>1105.3838673305511</v>
      </c>
      <c r="H2625" s="105">
        <v>2.9450700094238753</v>
      </c>
      <c r="I2625" s="81">
        <v>191.0912561416626</v>
      </c>
      <c r="J2625" s="105">
        <v>21.820598032355345</v>
      </c>
      <c r="K2625" s="83">
        <v>298.99768996238708</v>
      </c>
      <c r="L2625" s="83">
        <v>2.3190580606460571</v>
      </c>
      <c r="M2625" s="105">
        <v>127.9306615631221</v>
      </c>
      <c r="N2625" s="83">
        <v>87.230974197387695</v>
      </c>
      <c r="O2625" s="105">
        <v>2.4276550584636389</v>
      </c>
      <c r="P2625" s="83">
        <v>9.5545628070831299</v>
      </c>
      <c r="Q2625" s="105">
        <v>30.293707100939219</v>
      </c>
      <c r="R2625" s="83">
        <v>75.057864447496442</v>
      </c>
      <c r="S2625" s="83">
        <v>2.3190580606460571</v>
      </c>
      <c r="T2625" s="105">
        <v>31.365668510509984</v>
      </c>
      <c r="U2625" s="83">
        <v>32.597556506221238</v>
      </c>
      <c r="V2625" s="105">
        <v>1.3025610656790076</v>
      </c>
      <c r="W2625" s="83">
        <v>3.5245236506955742</v>
      </c>
      <c r="X2625" s="105">
        <v>20.29588900125087</v>
      </c>
      <c r="Y2625" s="80"/>
      <c r="Z2625" s="80"/>
      <c r="AA2625" s="80"/>
      <c r="AB2625" s="80"/>
      <c r="AC2625" s="84">
        <v>14.58478406457024</v>
      </c>
      <c r="AD2625" s="84">
        <v>15.99</v>
      </c>
      <c r="AE2625" s="105">
        <v>-8.7880921540322732E-2</v>
      </c>
      <c r="AF2625" s="84">
        <v>12.67191932110342</v>
      </c>
      <c r="AG2625" s="105">
        <v>0.15095303994566903</v>
      </c>
      <c r="AH2625" s="84">
        <v>20</v>
      </c>
      <c r="AI2625" s="105">
        <v>-0.27076079677148801</v>
      </c>
      <c r="AJ2625" s="84">
        <v>58.099398057843246</v>
      </c>
      <c r="AK2625" s="84">
        <v>15.99</v>
      </c>
      <c r="AL2625" s="105">
        <v>2.6334833056812537</v>
      </c>
      <c r="AM2625" s="84">
        <v>33.910022277884195</v>
      </c>
      <c r="AN2625" s="105">
        <v>0.7133400143984906</v>
      </c>
      <c r="AO2625" s="84">
        <v>54.21761210311363</v>
      </c>
      <c r="AP2625" s="105">
        <v>7.1596402057454142E-2</v>
      </c>
      <c r="AQ2625" s="108">
        <v>3.3534154592855796E-2</v>
      </c>
      <c r="AR2625" s="108">
        <v>2.5432128954232481E-3</v>
      </c>
    </row>
    <row r="2626" spans="1:44" x14ac:dyDescent="0.25">
      <c r="A2626" s="80" t="s">
        <v>326</v>
      </c>
      <c r="B2626" s="80" t="s">
        <v>373</v>
      </c>
      <c r="C2626" s="80" t="s">
        <v>285</v>
      </c>
      <c r="D2626" s="81">
        <v>4558094.7184580322</v>
      </c>
      <c r="E2626" s="81">
        <v>4418862.5771615589</v>
      </c>
      <c r="F2626" s="105">
        <v>3.150859273517137E-2</v>
      </c>
      <c r="G2626" s="81">
        <v>3608654.4633799754</v>
      </c>
      <c r="H2626" s="105">
        <v>0.26310090498073962</v>
      </c>
      <c r="I2626" s="81">
        <v>2972446.2991555654</v>
      </c>
      <c r="J2626" s="105">
        <v>0.53344897088735621</v>
      </c>
      <c r="K2626" s="83">
        <v>1600585.2328162207</v>
      </c>
      <c r="L2626" s="83">
        <v>1634859.4808077321</v>
      </c>
      <c r="M2626" s="105">
        <v>-2.0964644603325509E-2</v>
      </c>
      <c r="N2626" s="83">
        <v>1386922.6379378703</v>
      </c>
      <c r="O2626" s="105">
        <v>0.15405516431401833</v>
      </c>
      <c r="P2626" s="83">
        <v>1175097.9074575091</v>
      </c>
      <c r="Q2626" s="105">
        <v>0.36208670159179657</v>
      </c>
      <c r="R2626" s="83">
        <v>978221.1451946256</v>
      </c>
      <c r="S2626" s="83">
        <v>1003465.92952961</v>
      </c>
      <c r="T2626" s="105">
        <v>-2.515758990125181E-2</v>
      </c>
      <c r="U2626" s="83">
        <v>830758.92654775304</v>
      </c>
      <c r="V2626" s="105">
        <v>0.17750302035231427</v>
      </c>
      <c r="W2626" s="83">
        <v>695499.82913381665</v>
      </c>
      <c r="X2626" s="105">
        <v>0.40650091375710801</v>
      </c>
      <c r="Y2626" s="80"/>
      <c r="Z2626" s="80"/>
      <c r="AA2626" s="80"/>
      <c r="AB2626" s="80"/>
      <c r="AC2626" s="84">
        <v>2.8477675696395686</v>
      </c>
      <c r="AD2626" s="84">
        <v>2.7029005422400827</v>
      </c>
      <c r="AE2626" s="105">
        <v>5.3596876812723723E-2</v>
      </c>
      <c r="AF2626" s="84">
        <v>2.6019147461212841</v>
      </c>
      <c r="AG2626" s="105">
        <v>9.4489192578189246E-2</v>
      </c>
      <c r="AH2626" s="84">
        <v>2.5295307567918952</v>
      </c>
      <c r="AI2626" s="105">
        <v>0.12580863545271956</v>
      </c>
      <c r="AJ2626" s="84">
        <v>4.6595749241866571</v>
      </c>
      <c r="AK2626" s="84">
        <v>4.4036000098508259</v>
      </c>
      <c r="AL2626" s="105">
        <v>5.8128557035883571E-2</v>
      </c>
      <c r="AM2626" s="84">
        <v>4.3438046201632305</v>
      </c>
      <c r="AN2626" s="105">
        <v>7.2694407699110689E-2</v>
      </c>
      <c r="AO2626" s="84">
        <v>4.2738275045408471</v>
      </c>
      <c r="AP2626" s="105">
        <v>9.0258069432133575E-2</v>
      </c>
      <c r="AQ2626" s="108">
        <v>35.051198413973104</v>
      </c>
      <c r="AR2626" s="108">
        <v>33.145422526308643</v>
      </c>
    </row>
    <row r="2627" spans="1:44" x14ac:dyDescent="0.25">
      <c r="A2627" s="80" t="s">
        <v>326</v>
      </c>
      <c r="B2627" s="80" t="s">
        <v>373</v>
      </c>
      <c r="C2627" s="80" t="s">
        <v>286</v>
      </c>
      <c r="D2627" s="80"/>
      <c r="E2627" s="80"/>
      <c r="F2627" s="80"/>
      <c r="G2627" s="81">
        <v>5397.079846199751</v>
      </c>
      <c r="H2627" s="105">
        <v>-1</v>
      </c>
      <c r="I2627" s="81">
        <v>3108.0136334705353</v>
      </c>
      <c r="J2627" s="105">
        <v>-1</v>
      </c>
      <c r="K2627" s="80"/>
      <c r="L2627" s="80"/>
      <c r="M2627" s="80"/>
      <c r="N2627" s="83">
        <v>1807.9596582651138</v>
      </c>
      <c r="O2627" s="105">
        <v>-1</v>
      </c>
      <c r="P2627" s="83">
        <v>1039.8399968147278</v>
      </c>
      <c r="Q2627" s="105">
        <v>-1</v>
      </c>
      <c r="R2627" s="80"/>
      <c r="S2627" s="80"/>
      <c r="T2627" s="80"/>
      <c r="U2627" s="83">
        <v>453.10458562523127</v>
      </c>
      <c r="V2627" s="105">
        <v>-1</v>
      </c>
      <c r="W2627" s="83">
        <v>219.97828237235547</v>
      </c>
      <c r="X2627" s="105">
        <v>-1</v>
      </c>
      <c r="Y2627" s="80"/>
      <c r="Z2627" s="80"/>
      <c r="AA2627" s="80"/>
      <c r="AB2627" s="80"/>
      <c r="AC2627" s="80"/>
      <c r="AD2627" s="80"/>
      <c r="AE2627" s="80"/>
      <c r="AF2627" s="84">
        <v>2.9851771423808722</v>
      </c>
      <c r="AG2627" s="105">
        <v>-1</v>
      </c>
      <c r="AH2627" s="84">
        <v>2.9889344927980317</v>
      </c>
      <c r="AI2627" s="105">
        <v>-1</v>
      </c>
      <c r="AJ2627" s="80"/>
      <c r="AK2627" s="80"/>
      <c r="AL2627" s="80"/>
      <c r="AM2627" s="84">
        <v>11.911333536279296</v>
      </c>
      <c r="AN2627" s="105">
        <v>-1</v>
      </c>
      <c r="AO2627" s="84">
        <v>14.128729436161455</v>
      </c>
      <c r="AP2627" s="105">
        <v>-1</v>
      </c>
      <c r="AQ2627" s="80"/>
      <c r="AR2627" s="80"/>
    </row>
    <row r="2628" spans="1:44" x14ac:dyDescent="0.25">
      <c r="A2628" s="80" t="s">
        <v>326</v>
      </c>
      <c r="B2628" s="80" t="s">
        <v>373</v>
      </c>
      <c r="C2628" s="80" t="s">
        <v>287</v>
      </c>
      <c r="D2628" s="81">
        <v>474.64458398342134</v>
      </c>
      <c r="E2628" s="81">
        <v>831.38221929669385</v>
      </c>
      <c r="F2628" s="105">
        <v>-0.42908980614843317</v>
      </c>
      <c r="G2628" s="81">
        <v>6250.996575564146</v>
      </c>
      <c r="H2628" s="105">
        <v>-0.92406897392347631</v>
      </c>
      <c r="I2628" s="81">
        <v>5327.493671799898</v>
      </c>
      <c r="J2628" s="105">
        <v>-0.91090658887201226</v>
      </c>
      <c r="K2628" s="83">
        <v>109.83517256701063</v>
      </c>
      <c r="L2628" s="83">
        <v>205.27303540104148</v>
      </c>
      <c r="M2628" s="105">
        <v>-0.46493131768414742</v>
      </c>
      <c r="N2628" s="83">
        <v>323.68135501034817</v>
      </c>
      <c r="O2628" s="105">
        <v>-0.66066883103755181</v>
      </c>
      <c r="P2628" s="83">
        <v>213.40938639640808</v>
      </c>
      <c r="Q2628" s="105">
        <v>-0.48533110740034779</v>
      </c>
      <c r="R2628" s="83">
        <v>15.166879144204922</v>
      </c>
      <c r="S2628" s="83">
        <v>25.995154419624434</v>
      </c>
      <c r="T2628" s="105">
        <v>-0.41654975772119129</v>
      </c>
      <c r="U2628" s="83">
        <v>152.13137055877428</v>
      </c>
      <c r="V2628" s="105">
        <v>-0.90030406556847942</v>
      </c>
      <c r="W2628" s="83">
        <v>124.95024967719604</v>
      </c>
      <c r="X2628" s="105">
        <v>-0.87861665596196925</v>
      </c>
      <c r="Y2628" s="80"/>
      <c r="Z2628" s="80"/>
      <c r="AA2628" s="80"/>
      <c r="AB2628" s="80"/>
      <c r="AC2628" s="84">
        <v>4.3214261232560984</v>
      </c>
      <c r="AD2628" s="84">
        <v>4.0501287354786966</v>
      </c>
      <c r="AE2628" s="105">
        <v>6.6984880110319861E-2</v>
      </c>
      <c r="AF2628" s="84">
        <v>19.312192311368385</v>
      </c>
      <c r="AG2628" s="105">
        <v>-0.77623326996841091</v>
      </c>
      <c r="AH2628" s="84">
        <v>24.963727049493855</v>
      </c>
      <c r="AI2628" s="105">
        <v>-0.82689178924732243</v>
      </c>
      <c r="AJ2628" s="84">
        <v>31.294808870734439</v>
      </c>
      <c r="AK2628" s="84">
        <v>31.98219967753149</v>
      </c>
      <c r="AL2628" s="105">
        <v>-2.1492918364835453E-2</v>
      </c>
      <c r="AM2628" s="84">
        <v>41.089464668624295</v>
      </c>
      <c r="AN2628" s="105">
        <v>-0.23837389649344848</v>
      </c>
      <c r="AO2628" s="84">
        <v>42.636918978259459</v>
      </c>
      <c r="AP2628" s="105">
        <v>-0.26601617516754333</v>
      </c>
      <c r="AQ2628" s="108">
        <v>3.6499595811270774E-3</v>
      </c>
      <c r="AR2628" s="108">
        <v>5.1390487734765896E-4</v>
      </c>
    </row>
    <row r="2629" spans="1:44" x14ac:dyDescent="0.25">
      <c r="A2629" s="80" t="s">
        <v>326</v>
      </c>
      <c r="B2629" s="80" t="s">
        <v>373</v>
      </c>
      <c r="C2629" s="80" t="s">
        <v>288</v>
      </c>
      <c r="D2629" s="81">
        <v>68699.253355313544</v>
      </c>
      <c r="E2629" s="81">
        <v>55532.025053917168</v>
      </c>
      <c r="F2629" s="105">
        <v>0.23711053736311699</v>
      </c>
      <c r="G2629" s="81">
        <v>46356.849776817558</v>
      </c>
      <c r="H2629" s="105">
        <v>0.4819655279869583</v>
      </c>
      <c r="I2629" s="81">
        <v>31002.376675491334</v>
      </c>
      <c r="J2629" s="105">
        <v>1.2159350579603516</v>
      </c>
      <c r="K2629" s="83">
        <v>18392.145092661533</v>
      </c>
      <c r="L2629" s="83">
        <v>14987.054640922703</v>
      </c>
      <c r="M2629" s="105">
        <v>0.22720211097656942</v>
      </c>
      <c r="N2629" s="83">
        <v>12714.165027070796</v>
      </c>
      <c r="O2629" s="105">
        <v>0.44658694090420192</v>
      </c>
      <c r="P2629" s="83">
        <v>8864.9736433735379</v>
      </c>
      <c r="Q2629" s="105">
        <v>1.0746982261373605</v>
      </c>
      <c r="R2629" s="83">
        <v>5832.5573696071488</v>
      </c>
      <c r="S2629" s="83">
        <v>4849.0163961528242</v>
      </c>
      <c r="T2629" s="105">
        <v>0.20283308883728648</v>
      </c>
      <c r="U2629" s="83">
        <v>4691.948558228647</v>
      </c>
      <c r="V2629" s="105">
        <v>0.24309917238502635</v>
      </c>
      <c r="W2629" s="83">
        <v>3417.0791478602928</v>
      </c>
      <c r="X2629" s="105">
        <v>0.70688389622446424</v>
      </c>
      <c r="Y2629" s="80"/>
      <c r="Z2629" s="80"/>
      <c r="AA2629" s="80"/>
      <c r="AB2629" s="80"/>
      <c r="AC2629" s="84">
        <v>3.7352496410396716</v>
      </c>
      <c r="AD2629" s="84">
        <v>3.7053327944961874</v>
      </c>
      <c r="AE2629" s="105">
        <v>8.0739971826341815E-3</v>
      </c>
      <c r="AF2629" s="84">
        <v>3.6460789739723607</v>
      </c>
      <c r="AG2629" s="105">
        <v>2.4456592329419709E-2</v>
      </c>
      <c r="AH2629" s="84">
        <v>3.4971764071363305</v>
      </c>
      <c r="AI2629" s="105">
        <v>6.8075843534094932E-2</v>
      </c>
      <c r="AJ2629" s="84">
        <v>11.778581675561089</v>
      </c>
      <c r="AK2629" s="84">
        <v>11.452224640439635</v>
      </c>
      <c r="AL2629" s="105">
        <v>2.8497261044726205E-2</v>
      </c>
      <c r="AM2629" s="84">
        <v>9.8800848307507181</v>
      </c>
      <c r="AN2629" s="105">
        <v>0.19215390123994688</v>
      </c>
      <c r="AO2629" s="84">
        <v>9.072771022849853</v>
      </c>
      <c r="AP2629" s="105">
        <v>0.29823420495200725</v>
      </c>
      <c r="AQ2629" s="108">
        <v>0.52828896918217338</v>
      </c>
      <c r="AR2629" s="108">
        <v>0.19762666077525964</v>
      </c>
    </row>
    <row r="2630" spans="1:44" x14ac:dyDescent="0.25">
      <c r="A2630" s="80" t="s">
        <v>326</v>
      </c>
      <c r="B2630" s="80" t="s">
        <v>373</v>
      </c>
      <c r="C2630" s="80" t="s">
        <v>289</v>
      </c>
      <c r="D2630" s="80"/>
      <c r="E2630" s="81">
        <v>46.298879537582394</v>
      </c>
      <c r="F2630" s="105">
        <v>-1</v>
      </c>
      <c r="G2630" s="81">
        <v>325.13191728711126</v>
      </c>
      <c r="H2630" s="105">
        <v>-1</v>
      </c>
      <c r="I2630" s="81">
        <v>644.33947136402128</v>
      </c>
      <c r="J2630" s="105">
        <v>-1</v>
      </c>
      <c r="K2630" s="80"/>
      <c r="L2630" s="83">
        <v>3.9605345560494243</v>
      </c>
      <c r="M2630" s="105">
        <v>-1</v>
      </c>
      <c r="N2630" s="83">
        <v>34.688692690574811</v>
      </c>
      <c r="O2630" s="105">
        <v>-1</v>
      </c>
      <c r="P2630" s="83">
        <v>54.227948695760034</v>
      </c>
      <c r="Q2630" s="105">
        <v>-1</v>
      </c>
      <c r="R2630" s="80"/>
      <c r="S2630" s="83">
        <v>1.146470514851103</v>
      </c>
      <c r="T2630" s="105">
        <v>-1</v>
      </c>
      <c r="U2630" s="83">
        <v>10.022205063310949</v>
      </c>
      <c r="V2630" s="105">
        <v>-1</v>
      </c>
      <c r="W2630" s="83">
        <v>15.405831793436665</v>
      </c>
      <c r="X2630" s="105">
        <v>-1</v>
      </c>
      <c r="Y2630" s="80"/>
      <c r="Z2630" s="80"/>
      <c r="AA2630" s="80"/>
      <c r="AB2630" s="80"/>
      <c r="AC2630" s="80"/>
      <c r="AD2630" s="84">
        <v>11.690058218748343</v>
      </c>
      <c r="AE2630" s="105">
        <v>-1</v>
      </c>
      <c r="AF2630" s="84">
        <v>9.3728501153764192</v>
      </c>
      <c r="AG2630" s="105">
        <v>-1</v>
      </c>
      <c r="AH2630" s="84">
        <v>11.882055044696919</v>
      </c>
      <c r="AI2630" s="105">
        <v>-1</v>
      </c>
      <c r="AJ2630" s="80"/>
      <c r="AK2630" s="84">
        <v>40.383837994817888</v>
      </c>
      <c r="AL2630" s="105">
        <v>-1</v>
      </c>
      <c r="AM2630" s="84">
        <v>32.441155936565941</v>
      </c>
      <c r="AN2630" s="105">
        <v>-1</v>
      </c>
      <c r="AO2630" s="84">
        <v>41.824387024563563</v>
      </c>
      <c r="AP2630" s="105">
        <v>-1</v>
      </c>
      <c r="AQ2630" s="80"/>
      <c r="AR2630" s="80"/>
    </row>
    <row r="2631" spans="1:44" x14ac:dyDescent="0.25">
      <c r="A2631" s="80" t="s">
        <v>326</v>
      </c>
      <c r="B2631" s="80" t="s">
        <v>373</v>
      </c>
      <c r="C2631" s="80" t="s">
        <v>290</v>
      </c>
      <c r="D2631" s="81">
        <v>1163628.8079715776</v>
      </c>
      <c r="E2631" s="81">
        <v>1517580.1975254298</v>
      </c>
      <c r="F2631" s="105">
        <v>-0.23323405914956336</v>
      </c>
      <c r="G2631" s="81">
        <v>1457719.7375628394</v>
      </c>
      <c r="H2631" s="105">
        <v>-0.20174723714926998</v>
      </c>
      <c r="I2631" s="81">
        <v>1442230.380876956</v>
      </c>
      <c r="J2631" s="105">
        <v>-0.19317411184749361</v>
      </c>
      <c r="K2631" s="83">
        <v>393836.76982921746</v>
      </c>
      <c r="L2631" s="83">
        <v>556185.81156095187</v>
      </c>
      <c r="M2631" s="105">
        <v>-0.29189712926350464</v>
      </c>
      <c r="N2631" s="83">
        <v>543227.36320168537</v>
      </c>
      <c r="O2631" s="105">
        <v>-0.27500564863298921</v>
      </c>
      <c r="P2631" s="83">
        <v>588307.91539551003</v>
      </c>
      <c r="Q2631" s="105">
        <v>-0.33056013777335075</v>
      </c>
      <c r="R2631" s="83">
        <v>186434.05419008015</v>
      </c>
      <c r="S2631" s="83">
        <v>271684.89316808054</v>
      </c>
      <c r="T2631" s="105">
        <v>-0.31378571691602714</v>
      </c>
      <c r="U2631" s="83">
        <v>269196.04706731811</v>
      </c>
      <c r="V2631" s="105">
        <v>-0.30744133793517997</v>
      </c>
      <c r="W2631" s="83">
        <v>307316.93564247654</v>
      </c>
      <c r="X2631" s="105">
        <v>-0.39334923472303518</v>
      </c>
      <c r="Y2631" s="80"/>
      <c r="Z2631" s="80"/>
      <c r="AA2631" s="80"/>
      <c r="AB2631" s="80"/>
      <c r="AC2631" s="84">
        <v>2.9545966682495672</v>
      </c>
      <c r="AD2631" s="84">
        <v>2.7285489237244227</v>
      </c>
      <c r="AE2631" s="105">
        <v>8.2845406420858025E-2</v>
      </c>
      <c r="AF2631" s="84">
        <v>2.6834431332238102</v>
      </c>
      <c r="AG2631" s="105">
        <v>0.10104687208333014</v>
      </c>
      <c r="AH2631" s="84">
        <v>2.4514889960427739</v>
      </c>
      <c r="AI2631" s="105">
        <v>0.2052253438701607</v>
      </c>
      <c r="AJ2631" s="84">
        <v>6.241503533389837</v>
      </c>
      <c r="AK2631" s="84">
        <v>5.5858100162623465</v>
      </c>
      <c r="AL2631" s="105">
        <v>0.1173855743783848</v>
      </c>
      <c r="AM2631" s="84">
        <v>5.4150859696624964</v>
      </c>
      <c r="AN2631" s="105">
        <v>0.15261393232854772</v>
      </c>
      <c r="AO2631" s="84">
        <v>4.6929739744470327</v>
      </c>
      <c r="AP2631" s="105">
        <v>0.32996764255980465</v>
      </c>
      <c r="AQ2631" s="108">
        <v>8.9481651320805735</v>
      </c>
      <c r="AR2631" s="108">
        <v>6.3170128040868274</v>
      </c>
    </row>
    <row r="2632" spans="1:44" x14ac:dyDescent="0.25">
      <c r="A2632" s="80" t="s">
        <v>326</v>
      </c>
      <c r="B2632" s="80" t="s">
        <v>373</v>
      </c>
      <c r="C2632" s="80" t="s">
        <v>291</v>
      </c>
      <c r="D2632" s="81">
        <v>800545.5043543732</v>
      </c>
      <c r="E2632" s="81">
        <v>912689.66689845209</v>
      </c>
      <c r="F2632" s="105">
        <v>-0.12287217288782595</v>
      </c>
      <c r="G2632" s="81">
        <v>704009.86857685272</v>
      </c>
      <c r="H2632" s="105">
        <v>0.13712256047300314</v>
      </c>
      <c r="I2632" s="81">
        <v>605354.79374148126</v>
      </c>
      <c r="J2632" s="105">
        <v>0.32244018322955376</v>
      </c>
      <c r="K2632" s="83">
        <v>181235.98558430758</v>
      </c>
      <c r="L2632" s="83">
        <v>237262.56116926332</v>
      </c>
      <c r="M2632" s="105">
        <v>-0.23613744751320601</v>
      </c>
      <c r="N2632" s="83">
        <v>184762.76738205715</v>
      </c>
      <c r="O2632" s="105">
        <v>-1.9088162878924644E-2</v>
      </c>
      <c r="P2632" s="83">
        <v>166709.07122203967</v>
      </c>
      <c r="Q2632" s="105">
        <v>8.7139315550019025E-2</v>
      </c>
      <c r="R2632" s="83">
        <v>56915.327013648151</v>
      </c>
      <c r="S2632" s="83">
        <v>75234.077428694276</v>
      </c>
      <c r="T2632" s="105">
        <v>-0.24349006515575816</v>
      </c>
      <c r="U2632" s="83">
        <v>58201.894332291231</v>
      </c>
      <c r="V2632" s="105">
        <v>-2.21052481779665E-2</v>
      </c>
      <c r="W2632" s="83">
        <v>52508.032672880414</v>
      </c>
      <c r="X2632" s="105">
        <v>8.3935621207229819E-2</v>
      </c>
      <c r="Y2632" s="80"/>
      <c r="Z2632" s="80"/>
      <c r="AA2632" s="80"/>
      <c r="AB2632" s="80"/>
      <c r="AC2632" s="84">
        <v>4.4171443202816612</v>
      </c>
      <c r="AD2632" s="84">
        <v>3.8467496194957556</v>
      </c>
      <c r="AE2632" s="105">
        <v>0.14827965352750844</v>
      </c>
      <c r="AF2632" s="84">
        <v>3.8103449009349553</v>
      </c>
      <c r="AG2632" s="105">
        <v>0.15925052327882805</v>
      </c>
      <c r="AH2632" s="84">
        <v>3.6312048846772695</v>
      </c>
      <c r="AI2632" s="105">
        <v>0.21644039941696749</v>
      </c>
      <c r="AJ2632" s="84">
        <v>14.065552222205531</v>
      </c>
      <c r="AK2632" s="84">
        <v>12.131333274651844</v>
      </c>
      <c r="AL2632" s="105">
        <v>0.15943993160217557</v>
      </c>
      <c r="AM2632" s="84">
        <v>12.095995785935409</v>
      </c>
      <c r="AN2632" s="105">
        <v>0.16282714305838453</v>
      </c>
      <c r="AO2632" s="84">
        <v>11.528803554929942</v>
      </c>
      <c r="AP2632" s="105">
        <v>0.22003572662063667</v>
      </c>
      <c r="AQ2632" s="108">
        <v>6.156098336199519</v>
      </c>
      <c r="AR2632" s="108">
        <v>1.9284827069599526</v>
      </c>
    </row>
    <row r="2633" spans="1:44" x14ac:dyDescent="0.25">
      <c r="A2633" s="80" t="s">
        <v>326</v>
      </c>
      <c r="B2633" s="80" t="s">
        <v>373</v>
      </c>
      <c r="C2633" s="80" t="s">
        <v>292</v>
      </c>
      <c r="D2633" s="81">
        <v>6220244.8265089812</v>
      </c>
      <c r="E2633" s="81">
        <v>6528129.1702059591</v>
      </c>
      <c r="F2633" s="105">
        <v>-4.7162722377208165E-2</v>
      </c>
      <c r="G2633" s="81">
        <v>6296712.9833277734</v>
      </c>
      <c r="H2633" s="105">
        <v>-1.2144138858045786E-2</v>
      </c>
      <c r="I2633" s="81">
        <v>5561164.248341728</v>
      </c>
      <c r="J2633" s="105">
        <v>0.11851485565523137</v>
      </c>
      <c r="K2633" s="83">
        <v>2804082.8845526706</v>
      </c>
      <c r="L2633" s="83">
        <v>3115701.4175316752</v>
      </c>
      <c r="M2633" s="105">
        <v>-0.10001553140668895</v>
      </c>
      <c r="N2633" s="83">
        <v>3019396.7788316971</v>
      </c>
      <c r="O2633" s="105">
        <v>-7.1310235139860748E-2</v>
      </c>
      <c r="P2633" s="83">
        <v>2901873.8706618776</v>
      </c>
      <c r="Q2633" s="105">
        <v>-3.3699254505125044E-2</v>
      </c>
      <c r="R2633" s="83">
        <v>1707488.4417805844</v>
      </c>
      <c r="S2633" s="83">
        <v>1893781.6266600727</v>
      </c>
      <c r="T2633" s="105">
        <v>-9.8370996030857208E-2</v>
      </c>
      <c r="U2633" s="83">
        <v>1819560.8671266679</v>
      </c>
      <c r="V2633" s="105">
        <v>-6.1593116982704157E-2</v>
      </c>
      <c r="W2633" s="83">
        <v>1737265.9609550638</v>
      </c>
      <c r="X2633" s="105">
        <v>-1.7140449328846109E-2</v>
      </c>
      <c r="Y2633" s="80"/>
      <c r="Z2633" s="80"/>
      <c r="AA2633" s="80"/>
      <c r="AB2633" s="80"/>
      <c r="AC2633" s="84">
        <v>2.2182813713444434</v>
      </c>
      <c r="AD2633" s="84">
        <v>2.0952358058037799</v>
      </c>
      <c r="AE2633" s="105">
        <v>5.8726356813790903E-2</v>
      </c>
      <c r="AF2633" s="84">
        <v>2.0854208454723784</v>
      </c>
      <c r="AG2633" s="105">
        <v>6.3709215413529696E-2</v>
      </c>
      <c r="AH2633" s="84">
        <v>1.9164045358984891</v>
      </c>
      <c r="AI2633" s="105">
        <v>0.15752250101225207</v>
      </c>
      <c r="AJ2633" s="84">
        <v>3.6429206045005222</v>
      </c>
      <c r="AK2633" s="84">
        <v>3.4471393524496032</v>
      </c>
      <c r="AL2633" s="105">
        <v>5.6795282126263072E-2</v>
      </c>
      <c r="AM2633" s="84">
        <v>3.4605673803433312</v>
      </c>
      <c r="AN2633" s="105">
        <v>5.2694602969730157E-2</v>
      </c>
      <c r="AO2633" s="84">
        <v>3.2011012552646068</v>
      </c>
      <c r="AP2633" s="105">
        <v>0.13802104775951368</v>
      </c>
      <c r="AQ2633" s="108">
        <v>47.832932193039831</v>
      </c>
      <c r="AR2633" s="108">
        <v>57.85545133595091</v>
      </c>
    </row>
    <row r="2634" spans="1:44" x14ac:dyDescent="0.25">
      <c r="A2634" s="80" t="s">
        <v>326</v>
      </c>
      <c r="B2634" s="80" t="s">
        <v>373</v>
      </c>
      <c r="C2634" s="80" t="s">
        <v>293</v>
      </c>
      <c r="D2634" s="81">
        <v>15.5489417552948</v>
      </c>
      <c r="E2634" s="81">
        <v>26.696873310804367</v>
      </c>
      <c r="F2634" s="105">
        <v>-0.41757442625305263</v>
      </c>
      <c r="G2634" s="81">
        <v>441.32961379289628</v>
      </c>
      <c r="H2634" s="105">
        <v>-0.96476796192835712</v>
      </c>
      <c r="I2634" s="81">
        <v>82.783236635923387</v>
      </c>
      <c r="J2634" s="105">
        <v>-0.81217282161027016</v>
      </c>
      <c r="K2634" s="83">
        <v>2.3103369564668848</v>
      </c>
      <c r="L2634" s="83">
        <v>3.1082854698201174</v>
      </c>
      <c r="M2634" s="105">
        <v>-0.25671661148916658</v>
      </c>
      <c r="N2634" s="83">
        <v>62.421057782108683</v>
      </c>
      <c r="O2634" s="105">
        <v>-0.9629878595692577</v>
      </c>
      <c r="P2634" s="83">
        <v>6.065005668149027</v>
      </c>
      <c r="Q2634" s="105">
        <v>-0.61907093201910002</v>
      </c>
      <c r="R2634" s="83">
        <v>0.77744708955886965</v>
      </c>
      <c r="S2634" s="83">
        <v>1.3354167166909647</v>
      </c>
      <c r="T2634" s="105">
        <v>-0.41782435411973173</v>
      </c>
      <c r="U2634" s="83">
        <v>23.312373290514483</v>
      </c>
      <c r="V2634" s="105">
        <v>-0.96665088192135273</v>
      </c>
      <c r="W2634" s="83">
        <v>4.1411858696413333</v>
      </c>
      <c r="X2634" s="105">
        <v>-0.81226462321861348</v>
      </c>
      <c r="Y2634" s="80"/>
      <c r="Z2634" s="80"/>
      <c r="AA2634" s="80"/>
      <c r="AB2634" s="80"/>
      <c r="AC2634" s="84">
        <v>6.7301618977143658</v>
      </c>
      <c r="AD2634" s="84">
        <v>8.5889386834052175</v>
      </c>
      <c r="AE2634" s="105">
        <v>-0.21641518867543141</v>
      </c>
      <c r="AF2634" s="84">
        <v>7.0702040220694808</v>
      </c>
      <c r="AG2634" s="105">
        <v>-4.8095093620167298E-2</v>
      </c>
      <c r="AH2634" s="84">
        <v>13.649325518468629</v>
      </c>
      <c r="AI2634" s="105">
        <v>-0.50692348214511274</v>
      </c>
      <c r="AJ2634" s="84">
        <v>19.999999953845613</v>
      </c>
      <c r="AK2634" s="84">
        <v>19.991417642993621</v>
      </c>
      <c r="AL2634" s="105">
        <v>4.2929976279094088E-4</v>
      </c>
      <c r="AM2634" s="84">
        <v>18.931131905496205</v>
      </c>
      <c r="AN2634" s="105">
        <v>5.6460863179506333E-2</v>
      </c>
      <c r="AO2634" s="84">
        <v>19.990224839411329</v>
      </c>
      <c r="AP2634" s="105">
        <v>4.8899472181082029E-4</v>
      </c>
      <c r="AQ2634" s="108">
        <v>1.1956948599271795E-4</v>
      </c>
      <c r="AR2634" s="108">
        <v>2.6342522242402277E-5</v>
      </c>
    </row>
    <row r="2635" spans="1:44" x14ac:dyDescent="0.25">
      <c r="A2635" s="80" t="s">
        <v>326</v>
      </c>
      <c r="B2635" s="80" t="s">
        <v>374</v>
      </c>
      <c r="C2635" s="80" t="s">
        <v>281</v>
      </c>
      <c r="D2635" s="81">
        <v>526776843.70132965</v>
      </c>
      <c r="E2635" s="81">
        <v>494876540.385674</v>
      </c>
      <c r="F2635" s="105">
        <v>6.4461134671679257E-2</v>
      </c>
      <c r="G2635" s="81">
        <v>464453565.82136154</v>
      </c>
      <c r="H2635" s="105">
        <v>0.13418624049048411</v>
      </c>
      <c r="I2635" s="81">
        <v>448331269.42016494</v>
      </c>
      <c r="J2635" s="105">
        <v>0.17497234663694058</v>
      </c>
      <c r="K2635" s="83">
        <v>223564629.8129729</v>
      </c>
      <c r="L2635" s="83">
        <v>228550675.99878144</v>
      </c>
      <c r="M2635" s="105">
        <v>-2.1815932786106149E-2</v>
      </c>
      <c r="N2635" s="83">
        <v>219161976.78626511</v>
      </c>
      <c r="O2635" s="105">
        <v>2.0088580561588149E-2</v>
      </c>
      <c r="P2635" s="83">
        <v>209276274.75386736</v>
      </c>
      <c r="Q2635" s="105">
        <v>6.8275083145044851E-2</v>
      </c>
      <c r="R2635" s="83">
        <v>348598937.08976328</v>
      </c>
      <c r="S2635" s="83">
        <v>358426450.09057617</v>
      </c>
      <c r="T2635" s="105">
        <v>-2.7418492687493978E-2</v>
      </c>
      <c r="U2635" s="83">
        <v>350884832.75659806</v>
      </c>
      <c r="V2635" s="105">
        <v>-6.514660804448201E-3</v>
      </c>
      <c r="W2635" s="83">
        <v>339332798.54191053</v>
      </c>
      <c r="X2635" s="105">
        <v>2.730693463074807E-2</v>
      </c>
      <c r="Y2635" s="80"/>
      <c r="Z2635" s="80"/>
      <c r="AA2635" s="80"/>
      <c r="AB2635" s="80"/>
      <c r="AC2635" s="84">
        <v>2.3562620086281738</v>
      </c>
      <c r="AD2635" s="84">
        <v>2.1652814555154172</v>
      </c>
      <c r="AE2635" s="105">
        <v>8.8201260222448161E-2</v>
      </c>
      <c r="AF2635" s="84">
        <v>2.1192251166556773</v>
      </c>
      <c r="AG2635" s="105">
        <v>0.11185073738016163</v>
      </c>
      <c r="AH2635" s="84">
        <v>2.1422938168574217</v>
      </c>
      <c r="AI2635" s="105">
        <v>9.9878079321830279E-2</v>
      </c>
      <c r="AJ2635" s="84">
        <v>1.5111257885610996</v>
      </c>
      <c r="AK2635" s="84">
        <v>1.3806920227584103</v>
      </c>
      <c r="AL2635" s="105">
        <v>9.4469848201268428E-2</v>
      </c>
      <c r="AM2635" s="84">
        <v>1.3236638419864215</v>
      </c>
      <c r="AN2635" s="105">
        <v>0.14162353055844906</v>
      </c>
      <c r="AO2635" s="84">
        <v>1.3212140746388599</v>
      </c>
      <c r="AP2635" s="105">
        <v>0.14374030489657788</v>
      </c>
      <c r="AQ2635" s="80"/>
      <c r="AR2635" s="80"/>
    </row>
    <row r="2636" spans="1:44" x14ac:dyDescent="0.25">
      <c r="A2636" s="80" t="s">
        <v>326</v>
      </c>
      <c r="B2636" s="80" t="s">
        <v>374</v>
      </c>
      <c r="C2636" s="80" t="s">
        <v>313</v>
      </c>
      <c r="D2636" s="81">
        <v>274051031.40888631</v>
      </c>
      <c r="E2636" s="81">
        <v>268369255.03228688</v>
      </c>
      <c r="F2636" s="105">
        <v>2.1171487679972394E-2</v>
      </c>
      <c r="G2636" s="81">
        <v>249536664.59942356</v>
      </c>
      <c r="H2636" s="105">
        <v>9.8239538661844344E-2</v>
      </c>
      <c r="I2636" s="81">
        <v>233890266.55979279</v>
      </c>
      <c r="J2636" s="105">
        <v>0.17170772191508296</v>
      </c>
      <c r="K2636" s="83">
        <v>129893384.53044271</v>
      </c>
      <c r="L2636" s="83">
        <v>135450785.76335028</v>
      </c>
      <c r="M2636" s="105">
        <v>-4.1028933140462166E-2</v>
      </c>
      <c r="N2636" s="83">
        <v>129639891.83447792</v>
      </c>
      <c r="O2636" s="105">
        <v>1.9553602859253665E-3</v>
      </c>
      <c r="P2636" s="83">
        <v>123638774.96007404</v>
      </c>
      <c r="Q2636" s="105">
        <v>5.0587767246872535E-2</v>
      </c>
      <c r="R2636" s="83">
        <v>173036767.27028453</v>
      </c>
      <c r="S2636" s="83">
        <v>181624079.47239986</v>
      </c>
      <c r="T2636" s="105">
        <v>-4.7280692224624769E-2</v>
      </c>
      <c r="U2636" s="83">
        <v>179113256.46470699</v>
      </c>
      <c r="V2636" s="105">
        <v>-3.3925401806425108E-2</v>
      </c>
      <c r="W2636" s="83">
        <v>170318171.34871602</v>
      </c>
      <c r="X2636" s="105">
        <v>1.5961866546831075E-2</v>
      </c>
      <c r="Y2636" s="80"/>
      <c r="Z2636" s="80"/>
      <c r="AA2636" s="80"/>
      <c r="AB2636" s="80"/>
      <c r="AC2636" s="84">
        <v>2.1098151564805661</v>
      </c>
      <c r="AD2636" s="84">
        <v>1.981304527100803</v>
      </c>
      <c r="AE2636" s="105">
        <v>6.4861624057261771E-2</v>
      </c>
      <c r="AF2636" s="84">
        <v>1.9248447454586577</v>
      </c>
      <c r="AG2636" s="105">
        <v>9.6096275535112352E-2</v>
      </c>
      <c r="AH2636" s="84">
        <v>1.89172261400456</v>
      </c>
      <c r="AI2636" s="105">
        <v>0.1152878021658414</v>
      </c>
      <c r="AJ2636" s="84">
        <v>1.5837734126228611</v>
      </c>
      <c r="AK2636" s="84">
        <v>1.4776083425274515</v>
      </c>
      <c r="AL2636" s="105">
        <v>7.1849262784896034E-2</v>
      </c>
      <c r="AM2636" s="84">
        <v>1.3931780903586721</v>
      </c>
      <c r="AN2636" s="105">
        <v>0.13680614386859932</v>
      </c>
      <c r="AO2636" s="84">
        <v>1.3732549187656367</v>
      </c>
      <c r="AP2636" s="105">
        <v>0.15329891848954819</v>
      </c>
      <c r="AQ2636" s="80"/>
      <c r="AR2636" s="80"/>
    </row>
    <row r="2637" spans="1:44" x14ac:dyDescent="0.25">
      <c r="A2637" s="80" t="s">
        <v>326</v>
      </c>
      <c r="B2637" s="80" t="s">
        <v>374</v>
      </c>
      <c r="C2637" s="80" t="s">
        <v>328</v>
      </c>
      <c r="D2637" s="81">
        <v>8698981.6101018228</v>
      </c>
      <c r="E2637" s="81">
        <v>9142737.1759312563</v>
      </c>
      <c r="F2637" s="105">
        <v>-4.8536401877289408E-2</v>
      </c>
      <c r="G2637" s="81">
        <v>8543813.0158288218</v>
      </c>
      <c r="H2637" s="105">
        <v>1.8161515705637E-2</v>
      </c>
      <c r="I2637" s="81">
        <v>7582915.1336154453</v>
      </c>
      <c r="J2637" s="105">
        <v>0.14718171795683146</v>
      </c>
      <c r="K2637" s="83">
        <v>3317454.0781941591</v>
      </c>
      <c r="L2637" s="83">
        <v>3636735.6320030838</v>
      </c>
      <c r="M2637" s="105">
        <v>-8.7793446133192565E-2</v>
      </c>
      <c r="N2637" s="83">
        <v>3525493.906658716</v>
      </c>
      <c r="O2637" s="105">
        <v>-5.9010122828924851E-2</v>
      </c>
      <c r="P2637" s="83">
        <v>3451644.7349914676</v>
      </c>
      <c r="Q2637" s="105">
        <v>-3.8877308384879357E-2</v>
      </c>
      <c r="R2637" s="83">
        <v>2011735.0203424627</v>
      </c>
      <c r="S2637" s="83">
        <v>2182044.2618148797</v>
      </c>
      <c r="T2637" s="105">
        <v>-7.8050314768026333E-2</v>
      </c>
      <c r="U2637" s="83">
        <v>2068460.6839521821</v>
      </c>
      <c r="V2637" s="105">
        <v>-2.742409563295849E-2</v>
      </c>
      <c r="W2637" s="83">
        <v>2029227.4052205184</v>
      </c>
      <c r="X2637" s="105">
        <v>-8.6202191203675078E-3</v>
      </c>
      <c r="Y2637" s="80"/>
      <c r="Z2637" s="80"/>
      <c r="AA2637" s="80"/>
      <c r="AB2637" s="80"/>
      <c r="AC2637" s="84">
        <v>2.6221859911432666</v>
      </c>
      <c r="AD2637" s="84">
        <v>2.5139955446515403</v>
      </c>
      <c r="AE2637" s="105">
        <v>4.3035257847572006E-2</v>
      </c>
      <c r="AF2637" s="84">
        <v>2.4234371812958866</v>
      </c>
      <c r="AG2637" s="105">
        <v>8.2011125100054316E-2</v>
      </c>
      <c r="AH2637" s="84">
        <v>2.196899077342092</v>
      </c>
      <c r="AI2637" s="105">
        <v>0.19358509372934232</v>
      </c>
      <c r="AJ2637" s="84">
        <v>4.3241189928785815</v>
      </c>
      <c r="AK2637" s="84">
        <v>4.1899870391845004</v>
      </c>
      <c r="AL2637" s="105">
        <v>3.2012498473070986E-2</v>
      </c>
      <c r="AM2637" s="84">
        <v>4.1305174819684094</v>
      </c>
      <c r="AN2637" s="105">
        <v>4.6871006297717142E-2</v>
      </c>
      <c r="AO2637" s="84">
        <v>3.7368483759420754</v>
      </c>
      <c r="AP2637" s="105">
        <v>0.1571566619393415</v>
      </c>
      <c r="AQ2637" s="108">
        <v>99.999999999999972</v>
      </c>
      <c r="AR2637" s="108">
        <v>100.00000000000001</v>
      </c>
    </row>
    <row r="2638" spans="1:44" x14ac:dyDescent="0.25">
      <c r="A2638" s="80" t="s">
        <v>326</v>
      </c>
      <c r="B2638" s="80" t="s">
        <v>374</v>
      </c>
      <c r="C2638" s="80" t="s">
        <v>270</v>
      </c>
      <c r="D2638" s="81">
        <v>4766008.8443700094</v>
      </c>
      <c r="E2638" s="81">
        <v>4944159.5237076338</v>
      </c>
      <c r="F2638" s="105">
        <v>-3.6032550827573007E-2</v>
      </c>
      <c r="G2638" s="81">
        <v>4921769.7381532146</v>
      </c>
      <c r="H2638" s="105">
        <v>-3.164733461132032E-2</v>
      </c>
      <c r="I2638" s="81">
        <v>4382843.3658276685</v>
      </c>
      <c r="J2638" s="105">
        <v>8.7423949833530704E-2</v>
      </c>
      <c r="K2638" s="83">
        <v>2001687.1178443052</v>
      </c>
      <c r="L2638" s="83">
        <v>2169516.6448107054</v>
      </c>
      <c r="M2638" s="105">
        <v>-7.7358026898679849E-2</v>
      </c>
      <c r="N2638" s="83">
        <v>2214378.0776389479</v>
      </c>
      <c r="O2638" s="105">
        <v>-9.6049975359863399E-2</v>
      </c>
      <c r="P2638" s="83">
        <v>2217160.726944922</v>
      </c>
      <c r="Q2638" s="105">
        <v>-9.7184478545911709E-2</v>
      </c>
      <c r="R2638" s="83">
        <v>1241661.3568466401</v>
      </c>
      <c r="S2638" s="83">
        <v>1337166.0861695146</v>
      </c>
      <c r="T2638" s="105">
        <v>-7.1423236283579494E-2</v>
      </c>
      <c r="U2638" s="83">
        <v>1333144.7546048798</v>
      </c>
      <c r="V2638" s="105">
        <v>-6.8622253841709557E-2</v>
      </c>
      <c r="W2638" s="83">
        <v>1341463.7132403876</v>
      </c>
      <c r="X2638" s="105">
        <v>-7.4398103659970641E-2</v>
      </c>
      <c r="Y2638" s="80"/>
      <c r="Z2638" s="80"/>
      <c r="AA2638" s="80"/>
      <c r="AB2638" s="80"/>
      <c r="AC2638" s="84">
        <v>2.3809959118399631</v>
      </c>
      <c r="AD2638" s="84">
        <v>2.2789221440331571</v>
      </c>
      <c r="AE2638" s="105">
        <v>4.479037077859948E-2</v>
      </c>
      <c r="AF2638" s="84">
        <v>2.2226420085412824</v>
      </c>
      <c r="AG2638" s="105">
        <v>7.1245797879348191E-2</v>
      </c>
      <c r="AH2638" s="84">
        <v>1.9767819773115374</v>
      </c>
      <c r="AI2638" s="105">
        <v>0.20448078704064504</v>
      </c>
      <c r="AJ2638" s="84">
        <v>3.8384127991821426</v>
      </c>
      <c r="AK2638" s="84">
        <v>3.6974909660405904</v>
      </c>
      <c r="AL2638" s="105">
        <v>3.8112826896898835E-2</v>
      </c>
      <c r="AM2638" s="84">
        <v>3.6918494568220681</v>
      </c>
      <c r="AN2638" s="105">
        <v>3.9699165438407596E-2</v>
      </c>
      <c r="AO2638" s="84">
        <v>3.2672097817991976</v>
      </c>
      <c r="AP2638" s="105">
        <v>0.17482899952276498</v>
      </c>
      <c r="AQ2638" s="80"/>
      <c r="AR2638" s="80"/>
    </row>
    <row r="2639" spans="1:44" x14ac:dyDescent="0.25">
      <c r="A2639" s="80" t="s">
        <v>326</v>
      </c>
      <c r="B2639" s="80" t="s">
        <v>374</v>
      </c>
      <c r="C2639" s="80" t="s">
        <v>271</v>
      </c>
      <c r="D2639" s="81">
        <v>3573304.4417115441</v>
      </c>
      <c r="E2639" s="81">
        <v>3686560.1150610591</v>
      </c>
      <c r="F2639" s="105">
        <v>-3.0721233294642547E-2</v>
      </c>
      <c r="G2639" s="81">
        <v>3135338.4288983629</v>
      </c>
      <c r="H2639" s="105">
        <v>0.1396869979892619</v>
      </c>
      <c r="I2639" s="81">
        <v>2774495.2863124087</v>
      </c>
      <c r="J2639" s="105">
        <v>0.28791152010239501</v>
      </c>
      <c r="K2639" s="83">
        <v>1224263.121365495</v>
      </c>
      <c r="L2639" s="83">
        <v>1319212.8906786712</v>
      </c>
      <c r="M2639" s="105">
        <v>-7.197456148592446E-2</v>
      </c>
      <c r="N2639" s="83">
        <v>1166603.9299828641</v>
      </c>
      <c r="O2639" s="105">
        <v>4.9424821827471384E-2</v>
      </c>
      <c r="P2639" s="83">
        <v>1104454.966189455</v>
      </c>
      <c r="Q2639" s="105">
        <v>0.10847717547904843</v>
      </c>
      <c r="R2639" s="83">
        <v>741237.85770990502</v>
      </c>
      <c r="S2639" s="83">
        <v>798402.47177760385</v>
      </c>
      <c r="T2639" s="105">
        <v>-7.1598743852113372E-2</v>
      </c>
      <c r="U2639" s="83">
        <v>689759.62785175478</v>
      </c>
      <c r="V2639" s="105">
        <v>7.4632129483249626E-2</v>
      </c>
      <c r="W2639" s="83">
        <v>647890.70321429416</v>
      </c>
      <c r="X2639" s="105">
        <v>0.14407855218866394</v>
      </c>
      <c r="Y2639" s="80"/>
      <c r="Z2639" s="80"/>
      <c r="AA2639" s="80"/>
      <c r="AB2639" s="80"/>
      <c r="AC2639" s="84">
        <v>2.9187389372033201</v>
      </c>
      <c r="AD2639" s="84">
        <v>2.7945149271278744</v>
      </c>
      <c r="AE2639" s="105">
        <v>4.4452798898848511E-2</v>
      </c>
      <c r="AF2639" s="84">
        <v>2.6875774616535169</v>
      </c>
      <c r="AG2639" s="105">
        <v>8.6011093204949887E-2</v>
      </c>
      <c r="AH2639" s="84">
        <v>2.5120945364434895</v>
      </c>
      <c r="AI2639" s="105">
        <v>0.16187464080692582</v>
      </c>
      <c r="AJ2639" s="84">
        <v>4.8207257691228342</v>
      </c>
      <c r="AK2639" s="84">
        <v>4.6174207187173586</v>
      </c>
      <c r="AL2639" s="105">
        <v>4.4030003499865258E-2</v>
      </c>
      <c r="AM2639" s="84">
        <v>4.5455522508084796</v>
      </c>
      <c r="AN2639" s="105">
        <v>6.0536872778310234E-2</v>
      </c>
      <c r="AO2639" s="84">
        <v>4.2823508232911411</v>
      </c>
      <c r="AP2639" s="105">
        <v>0.12571948633996607</v>
      </c>
      <c r="AQ2639" s="80"/>
      <c r="AR2639" s="80"/>
    </row>
    <row r="2640" spans="1:44" x14ac:dyDescent="0.25">
      <c r="A2640" s="80" t="s">
        <v>326</v>
      </c>
      <c r="B2640" s="80" t="s">
        <v>374</v>
      </c>
      <c r="C2640" s="80" t="s">
        <v>127</v>
      </c>
      <c r="D2640" s="81">
        <v>359668.32402027008</v>
      </c>
      <c r="E2640" s="81">
        <v>512017.5371625626</v>
      </c>
      <c r="F2640" s="105">
        <v>-0.29754686526278595</v>
      </c>
      <c r="G2640" s="81">
        <v>486704.84877724532</v>
      </c>
      <c r="H2640" s="105">
        <v>-0.26101347680453707</v>
      </c>
      <c r="I2640" s="81">
        <v>425576.48147536872</v>
      </c>
      <c r="J2640" s="105">
        <v>-0.15486795047181956</v>
      </c>
      <c r="K2640" s="83">
        <v>91503.838984358765</v>
      </c>
      <c r="L2640" s="83">
        <v>148006.09651370696</v>
      </c>
      <c r="M2640" s="105">
        <v>-0.38175628477652251</v>
      </c>
      <c r="N2640" s="83">
        <v>144511.89903690413</v>
      </c>
      <c r="O2640" s="105">
        <v>-0.36680758059243723</v>
      </c>
      <c r="P2640" s="83">
        <v>130029.04185709069</v>
      </c>
      <c r="Q2640" s="105">
        <v>-0.29628152543855024</v>
      </c>
      <c r="R2640" s="83">
        <v>28835.805785917873</v>
      </c>
      <c r="S2640" s="83">
        <v>46475.703867761287</v>
      </c>
      <c r="T2640" s="105">
        <v>-0.37955096133744942</v>
      </c>
      <c r="U2640" s="83">
        <v>45556.301495548243</v>
      </c>
      <c r="V2640" s="105">
        <v>-0.36702926183031548</v>
      </c>
      <c r="W2640" s="83">
        <v>39872.988765836126</v>
      </c>
      <c r="X2640" s="105">
        <v>-0.27680851928950717</v>
      </c>
      <c r="Y2640" s="80"/>
      <c r="Z2640" s="80"/>
      <c r="AA2640" s="80"/>
      <c r="AB2640" s="80"/>
      <c r="AC2640" s="84">
        <v>3.9306364411852721</v>
      </c>
      <c r="AD2640" s="84">
        <v>3.4594354504521663</v>
      </c>
      <c r="AE2640" s="105">
        <v>0.13620748167783198</v>
      </c>
      <c r="AF2640" s="84">
        <v>3.3679223096566955</v>
      </c>
      <c r="AG2640" s="105">
        <v>0.16708049645775117</v>
      </c>
      <c r="AH2640" s="84">
        <v>3.2729340722444258</v>
      </c>
      <c r="AI2640" s="105">
        <v>0.20095191483335462</v>
      </c>
      <c r="AJ2640" s="84">
        <v>12.472976364541758</v>
      </c>
      <c r="AK2640" s="84">
        <v>11.01688612655381</v>
      </c>
      <c r="AL2640" s="105">
        <v>0.13216894694757333</v>
      </c>
      <c r="AM2640" s="84">
        <v>10.683590036930589</v>
      </c>
      <c r="AN2640" s="105">
        <v>0.16748923549347108</v>
      </c>
      <c r="AO2640" s="84">
        <v>10.673302770822389</v>
      </c>
      <c r="AP2640" s="105">
        <v>0.16861449846987733</v>
      </c>
      <c r="AQ2640" s="80"/>
      <c r="AR2640" s="80"/>
    </row>
    <row r="2641" spans="1:44" x14ac:dyDescent="0.25">
      <c r="A2641" s="80" t="s">
        <v>326</v>
      </c>
      <c r="B2641" s="80" t="s">
        <v>374</v>
      </c>
      <c r="C2641" s="80" t="s">
        <v>282</v>
      </c>
      <c r="D2641" s="81">
        <v>20993.837029429684</v>
      </c>
      <c r="E2641" s="81">
        <v>101566.18464775204</v>
      </c>
      <c r="F2641" s="105">
        <v>-0.79329894982035887</v>
      </c>
      <c r="G2641" s="81">
        <v>134006.59843207838</v>
      </c>
      <c r="H2641" s="105">
        <v>-0.84333728879723435</v>
      </c>
      <c r="I2641" s="81">
        <v>99707.220535590648</v>
      </c>
      <c r="J2641" s="105">
        <v>-0.78944516839744916</v>
      </c>
      <c r="K2641" s="83">
        <v>6809.3294734394876</v>
      </c>
      <c r="L2641" s="83">
        <v>28194.559126328117</v>
      </c>
      <c r="M2641" s="105">
        <v>-0.75848781876922744</v>
      </c>
      <c r="N2641" s="83">
        <v>41813.163572792153</v>
      </c>
      <c r="O2641" s="105">
        <v>-0.83714866583617409</v>
      </c>
      <c r="P2641" s="83">
        <v>33894.145793705458</v>
      </c>
      <c r="Q2641" s="105">
        <v>-0.79910013030320826</v>
      </c>
      <c r="R2641" s="83">
        <v>1995.2413911669889</v>
      </c>
      <c r="S2641" s="83">
        <v>7398.0430985670182</v>
      </c>
      <c r="T2641" s="105">
        <v>-0.73030146424079867</v>
      </c>
      <c r="U2641" s="83">
        <v>11760.049523089196</v>
      </c>
      <c r="V2641" s="105">
        <v>-0.83033733087181194</v>
      </c>
      <c r="W2641" s="83">
        <v>8914.9982931676041</v>
      </c>
      <c r="X2641" s="105">
        <v>-0.77619273436135949</v>
      </c>
      <c r="Y2641" s="80"/>
      <c r="Z2641" s="80"/>
      <c r="AA2641" s="80"/>
      <c r="AB2641" s="80"/>
      <c r="AC2641" s="84">
        <v>3.0830990204422291</v>
      </c>
      <c r="AD2641" s="84">
        <v>3.6023327831684164</v>
      </c>
      <c r="AE2641" s="105">
        <v>-0.14413819987766302</v>
      </c>
      <c r="AF2641" s="84">
        <v>3.2048902063769349</v>
      </c>
      <c r="AG2641" s="105">
        <v>-3.8001671848967446E-2</v>
      </c>
      <c r="AH2641" s="84">
        <v>2.9417239526392622</v>
      </c>
      <c r="AI2641" s="105">
        <v>4.8058577242139813E-2</v>
      </c>
      <c r="AJ2641" s="84">
        <v>10.521953445016836</v>
      </c>
      <c r="AK2641" s="84">
        <v>13.728790613212993</v>
      </c>
      <c r="AL2641" s="105">
        <v>-0.23358482611788126</v>
      </c>
      <c r="AM2641" s="84">
        <v>11.395070927973165</v>
      </c>
      <c r="AN2641" s="105">
        <v>-7.6622382473544692E-2</v>
      </c>
      <c r="AO2641" s="84">
        <v>11.184210838492881</v>
      </c>
      <c r="AP2641" s="105">
        <v>-5.9213600587423018E-2</v>
      </c>
      <c r="AQ2641" s="108">
        <v>0.24133672158876932</v>
      </c>
      <c r="AR2641" s="108">
        <v>9.9180129141825765E-2</v>
      </c>
    </row>
    <row r="2642" spans="1:44" x14ac:dyDescent="0.25">
      <c r="A2642" s="80" t="s">
        <v>326</v>
      </c>
      <c r="B2642" s="80" t="s">
        <v>374</v>
      </c>
      <c r="C2642" s="80" t="s">
        <v>285</v>
      </c>
      <c r="D2642" s="81">
        <v>2695621.6519037797</v>
      </c>
      <c r="E2642" s="81">
        <v>2782400.801105143</v>
      </c>
      <c r="F2642" s="105">
        <v>-3.1188586909152511E-2</v>
      </c>
      <c r="G2642" s="81">
        <v>2251380.4346806835</v>
      </c>
      <c r="H2642" s="105">
        <v>0.19731948025305796</v>
      </c>
      <c r="I2642" s="81">
        <v>1795222.1146550954</v>
      </c>
      <c r="J2642" s="105">
        <v>0.50155327850429943</v>
      </c>
      <c r="K2642" s="83">
        <v>880469.10157701967</v>
      </c>
      <c r="L2642" s="83">
        <v>954026.05464438838</v>
      </c>
      <c r="M2642" s="105">
        <v>-7.7101618670977437E-2</v>
      </c>
      <c r="N2642" s="83">
        <v>803458.52037048992</v>
      </c>
      <c r="O2642" s="105">
        <v>9.5848857475577851E-2</v>
      </c>
      <c r="P2642" s="83">
        <v>706613.75318775233</v>
      </c>
      <c r="Q2642" s="105">
        <v>0.24604014230539994</v>
      </c>
      <c r="R2642" s="83">
        <v>580706.98784558917</v>
      </c>
      <c r="S2642" s="83">
        <v>626379.73384378722</v>
      </c>
      <c r="T2642" s="105">
        <v>-7.2915427384482354E-2</v>
      </c>
      <c r="U2642" s="83">
        <v>516172.82196231029</v>
      </c>
      <c r="V2642" s="105">
        <v>0.12502433901487167</v>
      </c>
      <c r="W2642" s="83">
        <v>436459.67488624994</v>
      </c>
      <c r="X2642" s="105">
        <v>0.33049402100419234</v>
      </c>
      <c r="Y2642" s="80"/>
      <c r="Z2642" s="80"/>
      <c r="AA2642" s="80"/>
      <c r="AB2642" s="80"/>
      <c r="AC2642" s="84">
        <v>3.0615743892382103</v>
      </c>
      <c r="AD2642" s="84">
        <v>2.9164830326801487</v>
      </c>
      <c r="AE2642" s="105">
        <v>4.9748740154585289E-2</v>
      </c>
      <c r="AF2642" s="84">
        <v>2.8021115933185068</v>
      </c>
      <c r="AG2642" s="105">
        <v>9.2595454277545355E-2</v>
      </c>
      <c r="AH2642" s="84">
        <v>2.5405988866708231</v>
      </c>
      <c r="AI2642" s="105">
        <v>0.20506011606187416</v>
      </c>
      <c r="AJ2642" s="84">
        <v>4.6419652394824453</v>
      </c>
      <c r="AK2642" s="84">
        <v>4.4420351597758518</v>
      </c>
      <c r="AL2642" s="105">
        <v>4.5008666639343324E-2</v>
      </c>
      <c r="AM2642" s="84">
        <v>4.3616795361710734</v>
      </c>
      <c r="AN2642" s="105">
        <v>6.4260957502031979E-2</v>
      </c>
      <c r="AO2642" s="84">
        <v>4.1131454243120302</v>
      </c>
      <c r="AP2642" s="105">
        <v>0.12856822713941998</v>
      </c>
      <c r="AQ2642" s="108">
        <v>30.987784234115956</v>
      </c>
      <c r="AR2642" s="108">
        <v>28.865977972920806</v>
      </c>
    </row>
    <row r="2643" spans="1:44" x14ac:dyDescent="0.25">
      <c r="A2643" s="80" t="s">
        <v>326</v>
      </c>
      <c r="B2643" s="80" t="s">
        <v>374</v>
      </c>
      <c r="C2643" s="80" t="s">
        <v>288</v>
      </c>
      <c r="D2643" s="81">
        <v>5906.5695747315885</v>
      </c>
      <c r="E2643" s="81">
        <v>5628.7884376204011</v>
      </c>
      <c r="F2643" s="105">
        <v>4.9350075986977562E-2</v>
      </c>
      <c r="G2643" s="81">
        <v>4247.592734314203</v>
      </c>
      <c r="H2643" s="105">
        <v>0.39056871602009569</v>
      </c>
      <c r="I2643" s="81">
        <v>3929.8698292922973</v>
      </c>
      <c r="J2643" s="105">
        <v>0.50299369477977374</v>
      </c>
      <c r="K2643" s="83">
        <v>1976.6579425600003</v>
      </c>
      <c r="L2643" s="83">
        <v>1880.6276756942821</v>
      </c>
      <c r="M2643" s="105">
        <v>5.1062880817313382E-2</v>
      </c>
      <c r="N2643" s="83">
        <v>1391.4232891283241</v>
      </c>
      <c r="O2643" s="105">
        <v>0.4206014503309804</v>
      </c>
      <c r="P2643" s="83">
        <v>1265.6452498911988</v>
      </c>
      <c r="Q2643" s="105">
        <v>0.56177881814033093</v>
      </c>
      <c r="R2643" s="83">
        <v>494.27889566498033</v>
      </c>
      <c r="S2643" s="83">
        <v>471.81486961936935</v>
      </c>
      <c r="T2643" s="105">
        <v>4.7611950135724945E-2</v>
      </c>
      <c r="U2643" s="83">
        <v>359.88473300608837</v>
      </c>
      <c r="V2643" s="105">
        <v>0.37343668773139743</v>
      </c>
      <c r="W2643" s="83">
        <v>335.14830055720796</v>
      </c>
      <c r="X2643" s="105">
        <v>0.47480651056026957</v>
      </c>
      <c r="Y2643" s="80"/>
      <c r="Z2643" s="80"/>
      <c r="AA2643" s="80"/>
      <c r="AB2643" s="80"/>
      <c r="AC2643" s="84">
        <v>2.9881596848678327</v>
      </c>
      <c r="AD2643" s="84">
        <v>2.993037117537042</v>
      </c>
      <c r="AE2643" s="105">
        <v>-1.6295931115024023E-3</v>
      </c>
      <c r="AF2643" s="84">
        <v>3.0526963056476975</v>
      </c>
      <c r="AG2643" s="105">
        <v>-2.1140858545433294E-2</v>
      </c>
      <c r="AH2643" s="84">
        <v>3.105032654000107</v>
      </c>
      <c r="AI2643" s="105">
        <v>-3.7639851864910617E-2</v>
      </c>
      <c r="AJ2643" s="84">
        <v>11.949872079375671</v>
      </c>
      <c r="AK2643" s="84">
        <v>11.930078511856472</v>
      </c>
      <c r="AL2643" s="105">
        <v>1.659131371141283E-3</v>
      </c>
      <c r="AM2643" s="84">
        <v>11.802647750112657</v>
      </c>
      <c r="AN2643" s="105">
        <v>1.2473839123226345E-2</v>
      </c>
      <c r="AO2643" s="84">
        <v>11.725763856652737</v>
      </c>
      <c r="AP2643" s="105">
        <v>1.9112462562154049E-2</v>
      </c>
      <c r="AQ2643" s="108">
        <v>6.7899552378320863E-2</v>
      </c>
      <c r="AR2643" s="108">
        <v>2.4569781341323871E-2</v>
      </c>
    </row>
    <row r="2644" spans="1:44" x14ac:dyDescent="0.25">
      <c r="A2644" s="80" t="s">
        <v>326</v>
      </c>
      <c r="B2644" s="80" t="s">
        <v>374</v>
      </c>
      <c r="C2644" s="80" t="s">
        <v>290</v>
      </c>
      <c r="D2644" s="81">
        <v>877682.78980776435</v>
      </c>
      <c r="E2644" s="81">
        <v>904159.31395591621</v>
      </c>
      <c r="F2644" s="105">
        <v>-2.9283029815078326E-2</v>
      </c>
      <c r="G2644" s="81">
        <v>883957.99421767949</v>
      </c>
      <c r="H2644" s="105">
        <v>-7.0989848510491955E-3</v>
      </c>
      <c r="I2644" s="81">
        <v>979273.17165731313</v>
      </c>
      <c r="J2644" s="105">
        <v>-0.10374059536178054</v>
      </c>
      <c r="K2644" s="83">
        <v>343794.0197884753</v>
      </c>
      <c r="L2644" s="83">
        <v>365186.83603428293</v>
      </c>
      <c r="M2644" s="105">
        <v>-5.8580469323925237E-2</v>
      </c>
      <c r="N2644" s="83">
        <v>363145.40961237409</v>
      </c>
      <c r="O2644" s="105">
        <v>-5.3288267761816686E-2</v>
      </c>
      <c r="P2644" s="83">
        <v>397841.21300170274</v>
      </c>
      <c r="Q2644" s="105">
        <v>-0.13585116736761035</v>
      </c>
      <c r="R2644" s="83">
        <v>160530.8698643157</v>
      </c>
      <c r="S2644" s="83">
        <v>172022.73793381645</v>
      </c>
      <c r="T2644" s="105">
        <v>-6.6804355095906556E-2</v>
      </c>
      <c r="U2644" s="83">
        <v>173586.80588944466</v>
      </c>
      <c r="V2644" s="105">
        <v>-7.5212721141053374E-2</v>
      </c>
      <c r="W2644" s="83">
        <v>211431.02832804417</v>
      </c>
      <c r="X2644" s="105">
        <v>-0.24074119520789883</v>
      </c>
      <c r="Y2644" s="80"/>
      <c r="Z2644" s="80"/>
      <c r="AA2644" s="80"/>
      <c r="AB2644" s="80"/>
      <c r="AC2644" s="84">
        <v>2.5529321026228802</v>
      </c>
      <c r="AD2644" s="84">
        <v>2.4758814522849772</v>
      </c>
      <c r="AE2644" s="105">
        <v>3.1120492569138684E-2</v>
      </c>
      <c r="AF2644" s="84">
        <v>2.4341709156153928</v>
      </c>
      <c r="AG2644" s="105">
        <v>4.8789173449417737E-2</v>
      </c>
      <c r="AH2644" s="84">
        <v>2.4614673886315592</v>
      </c>
      <c r="AI2644" s="105">
        <v>3.7158612953296248E-2</v>
      </c>
      <c r="AJ2644" s="84">
        <v>5.4673770256748844</v>
      </c>
      <c r="AK2644" s="84">
        <v>5.2560453624670247</v>
      </c>
      <c r="AL2644" s="105">
        <v>4.0207351465602108E-2</v>
      </c>
      <c r="AM2644" s="84">
        <v>5.0923109604347561</v>
      </c>
      <c r="AN2644" s="105">
        <v>7.3653409651186552E-2</v>
      </c>
      <c r="AO2644" s="84">
        <v>4.6316436116364601</v>
      </c>
      <c r="AP2644" s="105">
        <v>0.18043992243676571</v>
      </c>
      <c r="AQ2644" s="108">
        <v>10.089488967174523</v>
      </c>
      <c r="AR2644" s="108">
        <v>7.9797223909234392</v>
      </c>
    </row>
    <row r="2645" spans="1:44" x14ac:dyDescent="0.25">
      <c r="A2645" s="80" t="s">
        <v>326</v>
      </c>
      <c r="B2645" s="80" t="s">
        <v>374</v>
      </c>
      <c r="C2645" s="80" t="s">
        <v>291</v>
      </c>
      <c r="D2645" s="81">
        <v>332767.91741610883</v>
      </c>
      <c r="E2645" s="81">
        <v>404822.56407719018</v>
      </c>
      <c r="F2645" s="105">
        <v>-0.17799068790874567</v>
      </c>
      <c r="G2645" s="81">
        <v>348450.65761085274</v>
      </c>
      <c r="H2645" s="105">
        <v>-4.5007061551475908E-2</v>
      </c>
      <c r="I2645" s="81">
        <v>321939.39111048577</v>
      </c>
      <c r="J2645" s="105">
        <v>3.3635294731320528E-2</v>
      </c>
      <c r="K2645" s="83">
        <v>82717.851568359285</v>
      </c>
      <c r="L2645" s="83">
        <v>117930.90971168455</v>
      </c>
      <c r="M2645" s="105">
        <v>-0.29859057501899666</v>
      </c>
      <c r="N2645" s="83">
        <v>101307.31217498364</v>
      </c>
      <c r="O2645" s="105">
        <v>-0.18349574386610518</v>
      </c>
      <c r="P2645" s="83">
        <v>94869.250813494044</v>
      </c>
      <c r="Q2645" s="105">
        <v>-0.12808575108307235</v>
      </c>
      <c r="R2645" s="83">
        <v>26346.285499085901</v>
      </c>
      <c r="S2645" s="83">
        <v>38605.845899574902</v>
      </c>
      <c r="T2645" s="105">
        <v>-0.31755709827935652</v>
      </c>
      <c r="U2645" s="83">
        <v>33436.367239452957</v>
      </c>
      <c r="V2645" s="105">
        <v>-0.2120470112554923</v>
      </c>
      <c r="W2645" s="83">
        <v>30622.842172111319</v>
      </c>
      <c r="X2645" s="105">
        <v>-0.13965250674609628</v>
      </c>
      <c r="Y2645" s="80"/>
      <c r="Z2645" s="80"/>
      <c r="AA2645" s="80"/>
      <c r="AB2645" s="80"/>
      <c r="AC2645" s="84">
        <v>4.0229274709958389</v>
      </c>
      <c r="AD2645" s="84">
        <v>3.432709584509213</v>
      </c>
      <c r="AE2645" s="105">
        <v>0.17193935926013137</v>
      </c>
      <c r="AF2645" s="84">
        <v>3.4395410373635156</v>
      </c>
      <c r="AG2645" s="105">
        <v>0.16961170903182535</v>
      </c>
      <c r="AH2645" s="84">
        <v>3.3935062030098129</v>
      </c>
      <c r="AI2645" s="105">
        <v>0.18547815454934827</v>
      </c>
      <c r="AJ2645" s="84">
        <v>12.630543969002932</v>
      </c>
      <c r="AK2645" s="84">
        <v>10.486043101613474</v>
      </c>
      <c r="AL2645" s="105">
        <v>0.20451001837475638</v>
      </c>
      <c r="AM2645" s="84">
        <v>10.421307288421612</v>
      </c>
      <c r="AN2645" s="105">
        <v>0.21199227884162372</v>
      </c>
      <c r="AO2645" s="84">
        <v>10.513047394525671</v>
      </c>
      <c r="AP2645" s="105">
        <v>0.20141605901823281</v>
      </c>
      <c r="AQ2645" s="108">
        <v>3.8253663742624431</v>
      </c>
      <c r="AR2645" s="108">
        <v>1.3096300075643614</v>
      </c>
    </row>
    <row r="2646" spans="1:44" x14ac:dyDescent="0.25">
      <c r="A2646" s="80" t="s">
        <v>326</v>
      </c>
      <c r="B2646" s="80" t="s">
        <v>374</v>
      </c>
      <c r="C2646" s="80" t="s">
        <v>292</v>
      </c>
      <c r="D2646" s="81">
        <v>4766008.8443700094</v>
      </c>
      <c r="E2646" s="81">
        <v>4944159.5237076338</v>
      </c>
      <c r="F2646" s="105">
        <v>-3.6032550827573007E-2</v>
      </c>
      <c r="G2646" s="81">
        <v>4921769.7381532146</v>
      </c>
      <c r="H2646" s="105">
        <v>-3.164733461132032E-2</v>
      </c>
      <c r="I2646" s="81">
        <v>4382843.3658276685</v>
      </c>
      <c r="J2646" s="105">
        <v>8.7423949833530704E-2</v>
      </c>
      <c r="K2646" s="83">
        <v>2001687.1178443052</v>
      </c>
      <c r="L2646" s="83">
        <v>2169516.6448107054</v>
      </c>
      <c r="M2646" s="105">
        <v>-7.7358026898679849E-2</v>
      </c>
      <c r="N2646" s="83">
        <v>2214378.0776389479</v>
      </c>
      <c r="O2646" s="105">
        <v>-9.6049975359863399E-2</v>
      </c>
      <c r="P2646" s="83">
        <v>2217160.726944922</v>
      </c>
      <c r="Q2646" s="105">
        <v>-9.7184478545911709E-2</v>
      </c>
      <c r="R2646" s="83">
        <v>1241661.3568466399</v>
      </c>
      <c r="S2646" s="83">
        <v>1337166.0861695141</v>
      </c>
      <c r="T2646" s="105">
        <v>-7.1423236283579342E-2</v>
      </c>
      <c r="U2646" s="83">
        <v>1333144.7546048798</v>
      </c>
      <c r="V2646" s="105">
        <v>-6.8622253841709724E-2</v>
      </c>
      <c r="W2646" s="83">
        <v>1341463.7132403876</v>
      </c>
      <c r="X2646" s="105">
        <v>-7.4398103659970821E-2</v>
      </c>
      <c r="Y2646" s="80"/>
      <c r="Z2646" s="80"/>
      <c r="AA2646" s="80"/>
      <c r="AB2646" s="80"/>
      <c r="AC2646" s="84">
        <v>2.3809959118399631</v>
      </c>
      <c r="AD2646" s="84">
        <v>2.2789221440331571</v>
      </c>
      <c r="AE2646" s="105">
        <v>4.479037077859948E-2</v>
      </c>
      <c r="AF2646" s="84">
        <v>2.2226420085412824</v>
      </c>
      <c r="AG2646" s="105">
        <v>7.1245797879348191E-2</v>
      </c>
      <c r="AH2646" s="84">
        <v>1.9767819773115374</v>
      </c>
      <c r="AI2646" s="105">
        <v>0.20448078704064504</v>
      </c>
      <c r="AJ2646" s="84">
        <v>3.8384127991821435</v>
      </c>
      <c r="AK2646" s="84">
        <v>3.6974909660405917</v>
      </c>
      <c r="AL2646" s="105">
        <v>3.8112826896898704E-2</v>
      </c>
      <c r="AM2646" s="84">
        <v>3.6918494568220681</v>
      </c>
      <c r="AN2646" s="105">
        <v>3.9699165438407839E-2</v>
      </c>
      <c r="AO2646" s="84">
        <v>3.2672097817991976</v>
      </c>
      <c r="AP2646" s="105">
        <v>0.17482899952276526</v>
      </c>
      <c r="AQ2646" s="108">
        <v>54.788124150479973</v>
      </c>
      <c r="AR2646" s="108">
        <v>61.720919718108242</v>
      </c>
    </row>
    <row r="2647" spans="1:44" x14ac:dyDescent="0.25">
      <c r="A2647" s="80" t="s">
        <v>326</v>
      </c>
      <c r="B2647" s="80" t="s">
        <v>375</v>
      </c>
      <c r="C2647" s="80" t="s">
        <v>281</v>
      </c>
      <c r="D2647" s="81">
        <v>695975135.42709768</v>
      </c>
      <c r="E2647" s="81">
        <v>687922496.29123998</v>
      </c>
      <c r="F2647" s="105">
        <v>1.1705736008447851E-2</v>
      </c>
      <c r="G2647" s="81">
        <v>639532490.57373977</v>
      </c>
      <c r="H2647" s="105">
        <v>8.8256102207914217E-2</v>
      </c>
      <c r="I2647" s="81">
        <v>598000573.43487632</v>
      </c>
      <c r="J2647" s="105">
        <v>0.16383690308098178</v>
      </c>
      <c r="K2647" s="83">
        <v>263321044.39591351</v>
      </c>
      <c r="L2647" s="83">
        <v>276780178.14482749</v>
      </c>
      <c r="M2647" s="105">
        <v>-4.8627520363367108E-2</v>
      </c>
      <c r="N2647" s="83">
        <v>261892492.56618699</v>
      </c>
      <c r="O2647" s="105">
        <v>5.4547261577782159E-3</v>
      </c>
      <c r="P2647" s="83">
        <v>243826811.81650928</v>
      </c>
      <c r="Q2647" s="105">
        <v>7.9951144150933365E-2</v>
      </c>
      <c r="R2647" s="83">
        <v>359467413.06821805</v>
      </c>
      <c r="S2647" s="83">
        <v>379449061.73291278</v>
      </c>
      <c r="T2647" s="105">
        <v>-5.2659633874017696E-2</v>
      </c>
      <c r="U2647" s="83">
        <v>364280500.40965003</v>
      </c>
      <c r="V2647" s="105">
        <v>-1.3212585730005968E-2</v>
      </c>
      <c r="W2647" s="83">
        <v>342008280.17969543</v>
      </c>
      <c r="X2647" s="105">
        <v>5.104886021867476E-2</v>
      </c>
      <c r="Y2647" s="80"/>
      <c r="Z2647" s="80"/>
      <c r="AA2647" s="80"/>
      <c r="AB2647" s="80"/>
      <c r="AC2647" s="84">
        <v>2.6430668958637114</v>
      </c>
      <c r="AD2647" s="84">
        <v>2.4854471187285636</v>
      </c>
      <c r="AE2647" s="105">
        <v>6.3417071297730332E-2</v>
      </c>
      <c r="AF2647" s="84">
        <v>2.4419657253524112</v>
      </c>
      <c r="AG2647" s="105">
        <v>8.2352167527772469E-2</v>
      </c>
      <c r="AH2647" s="84">
        <v>2.4525628210440567</v>
      </c>
      <c r="AI2647" s="105">
        <v>7.7675512808498451E-2</v>
      </c>
      <c r="AJ2647" s="84">
        <v>1.9361285894780642</v>
      </c>
      <c r="AK2647" s="84">
        <v>1.8129508428603152</v>
      </c>
      <c r="AL2647" s="105">
        <v>6.7943235804126922E-2</v>
      </c>
      <c r="AM2647" s="84">
        <v>1.7556045131555391</v>
      </c>
      <c r="AN2647" s="105">
        <v>0.10282730248742043</v>
      </c>
      <c r="AO2647" s="84">
        <v>1.7484973554461294</v>
      </c>
      <c r="AP2647" s="105">
        <v>0.10730999017385456</v>
      </c>
      <c r="AQ2647" s="80"/>
      <c r="AR2647" s="80"/>
    </row>
    <row r="2648" spans="1:44" x14ac:dyDescent="0.25">
      <c r="A2648" s="80" t="s">
        <v>326</v>
      </c>
      <c r="B2648" s="80" t="s">
        <v>375</v>
      </c>
      <c r="C2648" s="80" t="s">
        <v>313</v>
      </c>
      <c r="D2648" s="81">
        <v>364860861.67188978</v>
      </c>
      <c r="E2648" s="81">
        <v>370368369.56234008</v>
      </c>
      <c r="F2648" s="105">
        <v>-1.4870351636557019E-2</v>
      </c>
      <c r="G2648" s="81">
        <v>342499386.87173349</v>
      </c>
      <c r="H2648" s="105">
        <v>6.5289094396337413E-2</v>
      </c>
      <c r="I2648" s="81">
        <v>312437714.04526263</v>
      </c>
      <c r="J2648" s="105">
        <v>0.16778751498301081</v>
      </c>
      <c r="K2648" s="83">
        <v>157401310.95244274</v>
      </c>
      <c r="L2648" s="83">
        <v>167531714.99426007</v>
      </c>
      <c r="M2648" s="105">
        <v>-6.0468574813816137E-2</v>
      </c>
      <c r="N2648" s="83">
        <v>158397977.52081475</v>
      </c>
      <c r="O2648" s="105">
        <v>-6.2921672610437296E-3</v>
      </c>
      <c r="P2648" s="83">
        <v>145625595.91407323</v>
      </c>
      <c r="Q2648" s="105">
        <v>8.0862948333051271E-2</v>
      </c>
      <c r="R2648" s="83">
        <v>173230436.2617158</v>
      </c>
      <c r="S2648" s="83">
        <v>184641022.11647958</v>
      </c>
      <c r="T2648" s="105">
        <v>-6.1798758065612761E-2</v>
      </c>
      <c r="U2648" s="83">
        <v>176041784.16107857</v>
      </c>
      <c r="V2648" s="105">
        <v>-1.5969776225344227E-2</v>
      </c>
      <c r="W2648" s="83">
        <v>160717030.14526361</v>
      </c>
      <c r="X2648" s="105">
        <v>7.7859864042671659E-2</v>
      </c>
      <c r="Y2648" s="80"/>
      <c r="Z2648" s="80"/>
      <c r="AA2648" s="80"/>
      <c r="AB2648" s="80"/>
      <c r="AC2648" s="84">
        <v>2.3180293700484422</v>
      </c>
      <c r="AD2648" s="84">
        <v>2.2107358572377147</v>
      </c>
      <c r="AE2648" s="105">
        <v>4.8532940947902004E-2</v>
      </c>
      <c r="AF2648" s="84">
        <v>2.1622712122490726</v>
      </c>
      <c r="AG2648" s="105">
        <v>7.2034514873533739E-2</v>
      </c>
      <c r="AH2648" s="84">
        <v>2.1454862524965552</v>
      </c>
      <c r="AI2648" s="105">
        <v>8.0421451011914155E-2</v>
      </c>
      <c r="AJ2648" s="84">
        <v>2.1062168377885948</v>
      </c>
      <c r="AK2648" s="84">
        <v>2.0058834451679739</v>
      </c>
      <c r="AL2648" s="105">
        <v>5.0019552662601954E-2</v>
      </c>
      <c r="AM2648" s="84">
        <v>1.9455573488072917</v>
      </c>
      <c r="AN2648" s="105">
        <v>8.2577616681304269E-2</v>
      </c>
      <c r="AO2648" s="84">
        <v>1.9440236903510892</v>
      </c>
      <c r="AP2648" s="105">
        <v>8.3431672279782557E-2</v>
      </c>
      <c r="AQ2648" s="80"/>
      <c r="AR2648" s="80"/>
    </row>
    <row r="2649" spans="1:44" x14ac:dyDescent="0.25">
      <c r="A2649" s="80" t="s">
        <v>326</v>
      </c>
      <c r="B2649" s="80" t="s">
        <v>375</v>
      </c>
      <c r="C2649" s="80" t="s">
        <v>328</v>
      </c>
      <c r="D2649" s="81">
        <v>15775796.822327713</v>
      </c>
      <c r="E2649" s="81">
        <v>17024340.911132343</v>
      </c>
      <c r="F2649" s="105">
        <v>-7.333876214780205E-2</v>
      </c>
      <c r="G2649" s="81">
        <v>15365953.718199924</v>
      </c>
      <c r="H2649" s="105">
        <v>2.6672155314535258E-2</v>
      </c>
      <c r="I2649" s="81">
        <v>14395243.779934643</v>
      </c>
      <c r="J2649" s="105">
        <v>9.5903415287583116E-2</v>
      </c>
      <c r="K2649" s="83">
        <v>5064789.0504129622</v>
      </c>
      <c r="L2649" s="83">
        <v>5511821.6463771118</v>
      </c>
      <c r="M2649" s="105">
        <v>-8.1104328957737865E-2</v>
      </c>
      <c r="N2649" s="83">
        <v>5147782.2454613298</v>
      </c>
      <c r="O2649" s="105">
        <v>-1.6122126207172151E-2</v>
      </c>
      <c r="P2649" s="83">
        <v>4874115.2341329465</v>
      </c>
      <c r="Q2649" s="105">
        <v>3.9119677545730945E-2</v>
      </c>
      <c r="R2649" s="83">
        <v>3201532.8324265177</v>
      </c>
      <c r="S2649" s="83">
        <v>4157191.0388607294</v>
      </c>
      <c r="T2649" s="105">
        <v>-0.22988075301348385</v>
      </c>
      <c r="U2649" s="83">
        <v>3974157.6451840699</v>
      </c>
      <c r="V2649" s="105">
        <v>-0.19441222058561966</v>
      </c>
      <c r="W2649" s="83">
        <v>3920796.6760824723</v>
      </c>
      <c r="X2649" s="105">
        <v>-0.18344839150767153</v>
      </c>
      <c r="Y2649" s="80"/>
      <c r="Z2649" s="80"/>
      <c r="AA2649" s="80"/>
      <c r="AB2649" s="80"/>
      <c r="AC2649" s="84">
        <v>3.1147983983738512</v>
      </c>
      <c r="AD2649" s="84">
        <v>3.0886958982648403</v>
      </c>
      <c r="AE2649" s="105">
        <v>8.4509776840364041E-3</v>
      </c>
      <c r="AF2649" s="84">
        <v>2.9849657552527011</v>
      </c>
      <c r="AG2649" s="105">
        <v>4.3495521813836917E-2</v>
      </c>
      <c r="AH2649" s="84">
        <v>2.9534065339953752</v>
      </c>
      <c r="AI2649" s="105">
        <v>5.4646003698022798E-2</v>
      </c>
      <c r="AJ2649" s="84">
        <v>4.9275761480699423</v>
      </c>
      <c r="AK2649" s="84">
        <v>4.0951548177583472</v>
      </c>
      <c r="AL2649" s="105">
        <v>0.2032698072126258</v>
      </c>
      <c r="AM2649" s="84">
        <v>3.8664680896140502</v>
      </c>
      <c r="AN2649" s="105">
        <v>0.27443859198171</v>
      </c>
      <c r="AO2649" s="84">
        <v>3.6715098917901257</v>
      </c>
      <c r="AP2649" s="105">
        <v>0.34211163616595724</v>
      </c>
      <c r="AQ2649" s="108">
        <v>100.00000000000001</v>
      </c>
      <c r="AR2649" s="108">
        <v>100.00000000000001</v>
      </c>
    </row>
    <row r="2650" spans="1:44" x14ac:dyDescent="0.25">
      <c r="A2650" s="80" t="s">
        <v>326</v>
      </c>
      <c r="B2650" s="80" t="s">
        <v>375</v>
      </c>
      <c r="C2650" s="80" t="s">
        <v>270</v>
      </c>
      <c r="D2650" s="81">
        <v>8146560.1364927962</v>
      </c>
      <c r="E2650" s="81">
        <v>8807928.0134425312</v>
      </c>
      <c r="F2650" s="105">
        <v>-7.5087793172283535E-2</v>
      </c>
      <c r="G2650" s="81">
        <v>8435149.1485201996</v>
      </c>
      <c r="H2650" s="105">
        <v>-3.4212674482232634E-2</v>
      </c>
      <c r="I2650" s="81">
        <v>8318832.5504170265</v>
      </c>
      <c r="J2650" s="105">
        <v>-2.0708724797639324E-2</v>
      </c>
      <c r="K2650" s="83">
        <v>2815474.3227615072</v>
      </c>
      <c r="L2650" s="83">
        <v>3029537.9787635333</v>
      </c>
      <c r="M2650" s="105">
        <v>-7.0658845507985138E-2</v>
      </c>
      <c r="N2650" s="83">
        <v>2981957.9776851749</v>
      </c>
      <c r="O2650" s="105">
        <v>-5.5830315574368045E-2</v>
      </c>
      <c r="P2650" s="83">
        <v>2942425.3227698812</v>
      </c>
      <c r="Q2650" s="105">
        <v>-4.3145020206958866E-2</v>
      </c>
      <c r="R2650" s="83">
        <v>1842126.4915961998</v>
      </c>
      <c r="S2650" s="83">
        <v>2470230.519834979</v>
      </c>
      <c r="T2650" s="105">
        <v>-0.25426939842065388</v>
      </c>
      <c r="U2650" s="83">
        <v>2472396.3957136492</v>
      </c>
      <c r="V2650" s="105">
        <v>-0.25492267551034187</v>
      </c>
      <c r="W2650" s="83">
        <v>2580239.9700799873</v>
      </c>
      <c r="X2650" s="105">
        <v>-0.28606388825955054</v>
      </c>
      <c r="Y2650" s="80"/>
      <c r="Z2650" s="80"/>
      <c r="AA2650" s="80"/>
      <c r="AB2650" s="80"/>
      <c r="AC2650" s="84">
        <v>2.8934947375056823</v>
      </c>
      <c r="AD2650" s="84">
        <v>2.9073502544560847</v>
      </c>
      <c r="AE2650" s="105">
        <v>-4.7656854997660284E-3</v>
      </c>
      <c r="AF2650" s="84">
        <v>2.8287283763362123</v>
      </c>
      <c r="AG2650" s="105">
        <v>2.2895927976427276E-2</v>
      </c>
      <c r="AH2650" s="84">
        <v>2.8272026093719216</v>
      </c>
      <c r="AI2650" s="105">
        <v>2.3447958032441079E-2</v>
      </c>
      <c r="AJ2650" s="84">
        <v>4.4223673964070809</v>
      </c>
      <c r="AK2650" s="84">
        <v>3.5656299858326319</v>
      </c>
      <c r="AL2650" s="105">
        <v>0.24027658898386423</v>
      </c>
      <c r="AM2650" s="84">
        <v>3.4117300782124063</v>
      </c>
      <c r="AN2650" s="105">
        <v>0.29622428944443441</v>
      </c>
      <c r="AO2650" s="84">
        <v>3.2240538271171513</v>
      </c>
      <c r="AP2650" s="105">
        <v>0.37167914481174291</v>
      </c>
      <c r="AQ2650" s="80"/>
      <c r="AR2650" s="80"/>
    </row>
    <row r="2651" spans="1:44" x14ac:dyDescent="0.25">
      <c r="A2651" s="80" t="s">
        <v>326</v>
      </c>
      <c r="B2651" s="80" t="s">
        <v>375</v>
      </c>
      <c r="C2651" s="80" t="s">
        <v>271</v>
      </c>
      <c r="D2651" s="81">
        <v>6877110.019957982</v>
      </c>
      <c r="E2651" s="81">
        <v>7459597.4251896376</v>
      </c>
      <c r="F2651" s="105">
        <v>-7.8085635461332903E-2</v>
      </c>
      <c r="G2651" s="81">
        <v>6346700.4703837428</v>
      </c>
      <c r="H2651" s="105">
        <v>8.3572488106118045E-2</v>
      </c>
      <c r="I2651" s="81">
        <v>5633002.4023397537</v>
      </c>
      <c r="J2651" s="105">
        <v>0.22086048056742691</v>
      </c>
      <c r="K2651" s="83">
        <v>2105213.9179149261</v>
      </c>
      <c r="L2651" s="83">
        <v>2326323.7380895978</v>
      </c>
      <c r="M2651" s="105">
        <v>-9.5046883008746447E-2</v>
      </c>
      <c r="N2651" s="83">
        <v>2045408.6151634944</v>
      </c>
      <c r="O2651" s="105">
        <v>2.9238804563581702E-2</v>
      </c>
      <c r="P2651" s="83">
        <v>1837948.0740328506</v>
      </c>
      <c r="Q2651" s="105">
        <v>0.14541533988805092</v>
      </c>
      <c r="R2651" s="83">
        <v>1310313.3986522825</v>
      </c>
      <c r="S2651" s="83">
        <v>1635050.4220279299</v>
      </c>
      <c r="T2651" s="105">
        <v>-0.19860979147840629</v>
      </c>
      <c r="U2651" s="83">
        <v>1461573.724287977</v>
      </c>
      <c r="V2651" s="105">
        <v>-0.10349141006170093</v>
      </c>
      <c r="W2651" s="83">
        <v>1309653.2605891945</v>
      </c>
      <c r="X2651" s="105">
        <v>5.0405560231344944E-4</v>
      </c>
      <c r="Y2651" s="80"/>
      <c r="Z2651" s="80"/>
      <c r="AA2651" s="80"/>
      <c r="AB2651" s="80"/>
      <c r="AC2651" s="84">
        <v>3.2667036643807204</v>
      </c>
      <c r="AD2651" s="84">
        <v>3.2066033213913467</v>
      </c>
      <c r="AE2651" s="105">
        <v>1.8742680951037014E-2</v>
      </c>
      <c r="AF2651" s="84">
        <v>3.10290101612603</v>
      </c>
      <c r="AG2651" s="105">
        <v>5.279016230404858E-2</v>
      </c>
      <c r="AH2651" s="84">
        <v>3.064832179931908</v>
      </c>
      <c r="AI2651" s="105">
        <v>6.5867059792258292E-2</v>
      </c>
      <c r="AJ2651" s="84">
        <v>5.2484466899532629</v>
      </c>
      <c r="AK2651" s="84">
        <v>4.5623042107396321</v>
      </c>
      <c r="AL2651" s="105">
        <v>0.15039384651257059</v>
      </c>
      <c r="AM2651" s="84">
        <v>4.3423745001133032</v>
      </c>
      <c r="AN2651" s="105">
        <v>0.20865823291296456</v>
      </c>
      <c r="AO2651" s="84">
        <v>4.3011402879305214</v>
      </c>
      <c r="AP2651" s="105">
        <v>0.22024540903280668</v>
      </c>
      <c r="AQ2651" s="80"/>
      <c r="AR2651" s="80"/>
    </row>
    <row r="2652" spans="1:44" x14ac:dyDescent="0.25">
      <c r="A2652" s="80" t="s">
        <v>326</v>
      </c>
      <c r="B2652" s="80" t="s">
        <v>375</v>
      </c>
      <c r="C2652" s="80" t="s">
        <v>127</v>
      </c>
      <c r="D2652" s="81">
        <v>752126.66587693349</v>
      </c>
      <c r="E2652" s="81">
        <v>756815.47250017419</v>
      </c>
      <c r="F2652" s="105">
        <v>-6.1954423417785245E-3</v>
      </c>
      <c r="G2652" s="81">
        <v>584104.09929597971</v>
      </c>
      <c r="H2652" s="105">
        <v>0.28765859849891701</v>
      </c>
      <c r="I2652" s="81">
        <v>443408.82717786194</v>
      </c>
      <c r="J2652" s="105">
        <v>0.69623746704356293</v>
      </c>
      <c r="K2652" s="83">
        <v>144100.80973652858</v>
      </c>
      <c r="L2652" s="83">
        <v>155959.92952398045</v>
      </c>
      <c r="M2652" s="105">
        <v>-7.6039530305304526E-2</v>
      </c>
      <c r="N2652" s="83">
        <v>120415.65261266063</v>
      </c>
      <c r="O2652" s="105">
        <v>0.19669500276725371</v>
      </c>
      <c r="P2652" s="83">
        <v>93741.837330214854</v>
      </c>
      <c r="Q2652" s="105">
        <v>0.53720914631659378</v>
      </c>
      <c r="R2652" s="83">
        <v>49092.942178036559</v>
      </c>
      <c r="S2652" s="83">
        <v>51910.096997818277</v>
      </c>
      <c r="T2652" s="105">
        <v>-5.4269881635939134E-2</v>
      </c>
      <c r="U2652" s="83">
        <v>40187.525182442179</v>
      </c>
      <c r="V2652" s="105">
        <v>0.2215965515459293</v>
      </c>
      <c r="W2652" s="83">
        <v>30903.445413290472</v>
      </c>
      <c r="X2652" s="105">
        <v>0.58859122410096809</v>
      </c>
      <c r="Y2652" s="80"/>
      <c r="Z2652" s="80"/>
      <c r="AA2652" s="80"/>
      <c r="AB2652" s="80"/>
      <c r="AC2652" s="84">
        <v>5.2194478799398061</v>
      </c>
      <c r="AD2652" s="84">
        <v>4.852627689754156</v>
      </c>
      <c r="AE2652" s="105">
        <v>7.5592073745973681E-2</v>
      </c>
      <c r="AF2652" s="84">
        <v>4.8507323310770847</v>
      </c>
      <c r="AG2652" s="105">
        <v>7.6012346939961881E-2</v>
      </c>
      <c r="AH2652" s="84">
        <v>4.7301059996926522</v>
      </c>
      <c r="AI2652" s="105">
        <v>0.10345262458789503</v>
      </c>
      <c r="AJ2652" s="84">
        <v>15.32046425633507</v>
      </c>
      <c r="AK2652" s="84">
        <v>14.579349996822049</v>
      </c>
      <c r="AL2652" s="105">
        <v>5.0833148231887268E-2</v>
      </c>
      <c r="AM2652" s="84">
        <v>14.534463036583631</v>
      </c>
      <c r="AN2652" s="105">
        <v>5.4078449115942777E-2</v>
      </c>
      <c r="AO2652" s="84">
        <v>14.348200378562566</v>
      </c>
      <c r="AP2652" s="105">
        <v>6.7762078317859881E-2</v>
      </c>
      <c r="AQ2652" s="80"/>
      <c r="AR2652" s="80"/>
    </row>
    <row r="2653" spans="1:44" x14ac:dyDescent="0.25">
      <c r="A2653" s="80" t="s">
        <v>326</v>
      </c>
      <c r="B2653" s="80" t="s">
        <v>375</v>
      </c>
      <c r="C2653" s="80" t="s">
        <v>282</v>
      </c>
      <c r="D2653" s="81">
        <v>101579.41880959392</v>
      </c>
      <c r="E2653" s="81">
        <v>103002.46973943114</v>
      </c>
      <c r="F2653" s="105">
        <v>-1.381569717150628E-2</v>
      </c>
      <c r="G2653" s="81">
        <v>89707.008004068135</v>
      </c>
      <c r="H2653" s="105">
        <v>0.13234652531257513</v>
      </c>
      <c r="I2653" s="81">
        <v>77382.525332691672</v>
      </c>
      <c r="J2653" s="105">
        <v>0.31269195949437206</v>
      </c>
      <c r="K2653" s="83">
        <v>17601.519678600031</v>
      </c>
      <c r="L2653" s="83">
        <v>20602.192689689524</v>
      </c>
      <c r="M2653" s="105">
        <v>-0.1456482354225915</v>
      </c>
      <c r="N2653" s="83">
        <v>16603.332785286824</v>
      </c>
      <c r="O2653" s="105">
        <v>6.0119670322922016E-2</v>
      </c>
      <c r="P2653" s="83">
        <v>15670.764595578665</v>
      </c>
      <c r="Q2653" s="105">
        <v>0.12320745878386223</v>
      </c>
      <c r="R2653" s="83">
        <v>6112.8405349232189</v>
      </c>
      <c r="S2653" s="83">
        <v>6884.4398284012468</v>
      </c>
      <c r="T2653" s="105">
        <v>-0.11207873301395593</v>
      </c>
      <c r="U2653" s="83">
        <v>5867.1342289874192</v>
      </c>
      <c r="V2653" s="105">
        <v>4.187841906221481E-2</v>
      </c>
      <c r="W2653" s="83">
        <v>5267.2818903619655</v>
      </c>
      <c r="X2653" s="105">
        <v>0.1605303574332049</v>
      </c>
      <c r="Y2653" s="80"/>
      <c r="Z2653" s="80"/>
      <c r="AA2653" s="80"/>
      <c r="AB2653" s="80"/>
      <c r="AC2653" s="84">
        <v>5.771059582604928</v>
      </c>
      <c r="AD2653" s="84">
        <v>4.9995877279110816</v>
      </c>
      <c r="AE2653" s="105">
        <v>0.15430709424038475</v>
      </c>
      <c r="AF2653" s="84">
        <v>5.4029518750333496</v>
      </c>
      <c r="AG2653" s="105">
        <v>6.8130850706366181E-2</v>
      </c>
      <c r="AH2653" s="84">
        <v>4.9380184904649971</v>
      </c>
      <c r="AI2653" s="105">
        <v>0.16869946796442356</v>
      </c>
      <c r="AJ2653" s="84">
        <v>16.617384050714456</v>
      </c>
      <c r="AK2653" s="84">
        <v>14.961634106307688</v>
      </c>
      <c r="AL2653" s="105">
        <v>0.11066638394189302</v>
      </c>
      <c r="AM2653" s="84">
        <v>15.289748709149652</v>
      </c>
      <c r="AN2653" s="105">
        <v>8.6831730646450958E-2</v>
      </c>
      <c r="AO2653" s="84">
        <v>14.691168413501025</v>
      </c>
      <c r="AP2653" s="105">
        <v>0.13111384901443646</v>
      </c>
      <c r="AQ2653" s="108">
        <v>0.64389406096956781</v>
      </c>
      <c r="AR2653" s="108">
        <v>0.19093480700899615</v>
      </c>
    </row>
    <row r="2654" spans="1:44" x14ac:dyDescent="0.25">
      <c r="A2654" s="80" t="s">
        <v>326</v>
      </c>
      <c r="B2654" s="80" t="s">
        <v>375</v>
      </c>
      <c r="C2654" s="80" t="s">
        <v>283</v>
      </c>
      <c r="D2654" s="81">
        <v>2013.8989922130108</v>
      </c>
      <c r="E2654" s="81">
        <v>1602.8530166399478</v>
      </c>
      <c r="F2654" s="105">
        <v>0.25644645597931154</v>
      </c>
      <c r="G2654" s="81">
        <v>225.9409842288494</v>
      </c>
      <c r="H2654" s="105">
        <v>7.9133850553345733</v>
      </c>
      <c r="I2654" s="81">
        <v>89.118364194631582</v>
      </c>
      <c r="J2654" s="105">
        <v>21.598024665429467</v>
      </c>
      <c r="K2654" s="83">
        <v>121.58085357831683</v>
      </c>
      <c r="L2654" s="83">
        <v>55.055423551431161</v>
      </c>
      <c r="M2654" s="105">
        <v>1.208335632269536</v>
      </c>
      <c r="N2654" s="83">
        <v>7.0393822816366383</v>
      </c>
      <c r="O2654" s="105">
        <v>16.271523084558154</v>
      </c>
      <c r="P2654" s="83">
        <v>2.7787199375117062</v>
      </c>
      <c r="Q2654" s="105">
        <v>42.754266825173573</v>
      </c>
      <c r="R2654" s="83">
        <v>158.21857215000296</v>
      </c>
      <c r="S2654" s="83">
        <v>117.93278880020178</v>
      </c>
      <c r="T2654" s="105">
        <v>0.34159951409316841</v>
      </c>
      <c r="U2654" s="83">
        <v>15.055753938299414</v>
      </c>
      <c r="V2654" s="105">
        <v>9.5088441799995405</v>
      </c>
      <c r="W2654" s="83">
        <v>5.943001912774454</v>
      </c>
      <c r="X2654" s="105">
        <v>25.622668892283695</v>
      </c>
      <c r="Y2654" s="80"/>
      <c r="Z2654" s="80"/>
      <c r="AA2654" s="80"/>
      <c r="AB2654" s="80"/>
      <c r="AC2654" s="84">
        <v>16.564277457681683</v>
      </c>
      <c r="AD2654" s="84">
        <v>29.113444475504025</v>
      </c>
      <c r="AE2654" s="105">
        <v>-0.43104370657278901</v>
      </c>
      <c r="AF2654" s="84">
        <v>32.096706101365292</v>
      </c>
      <c r="AG2654" s="105">
        <v>-0.48392593914871873</v>
      </c>
      <c r="AH2654" s="84">
        <v>32.071733099678795</v>
      </c>
      <c r="AI2654" s="105">
        <v>-0.48352409250226713</v>
      </c>
      <c r="AJ2654" s="84">
        <v>12.728587831671778</v>
      </c>
      <c r="AK2654" s="84">
        <v>13.591241527879525</v>
      </c>
      <c r="AL2654" s="105">
        <v>-6.3471294689171537E-2</v>
      </c>
      <c r="AM2654" s="84">
        <v>15.00695250166728</v>
      </c>
      <c r="AN2654" s="105">
        <v>-0.151820609130493</v>
      </c>
      <c r="AO2654" s="84">
        <v>14.995513294901031</v>
      </c>
      <c r="AP2654" s="105">
        <v>-0.15117358230078609</v>
      </c>
      <c r="AQ2654" s="108">
        <v>1.276575132713874E-2</v>
      </c>
      <c r="AR2654" s="108">
        <v>4.9419631292703424E-3</v>
      </c>
    </row>
    <row r="2655" spans="1:44" x14ac:dyDescent="0.25">
      <c r="A2655" s="80" t="s">
        <v>326</v>
      </c>
      <c r="B2655" s="80" t="s">
        <v>375</v>
      </c>
      <c r="C2655" s="80" t="s">
        <v>284</v>
      </c>
      <c r="D2655" s="81">
        <v>4018.4894651520253</v>
      </c>
      <c r="E2655" s="81">
        <v>7831.8773530435565</v>
      </c>
      <c r="F2655" s="105">
        <v>-0.48690597617818993</v>
      </c>
      <c r="G2655" s="81">
        <v>3297.5924971628187</v>
      </c>
      <c r="H2655" s="105">
        <v>0.21861311505574191</v>
      </c>
      <c r="I2655" s="81">
        <v>1841.5521136820316</v>
      </c>
      <c r="J2655" s="105">
        <v>1.1821209594320885</v>
      </c>
      <c r="K2655" s="83">
        <v>457.63770343109189</v>
      </c>
      <c r="L2655" s="83">
        <v>735.36090848598735</v>
      </c>
      <c r="M2655" s="105">
        <v>-0.37766925308375648</v>
      </c>
      <c r="N2655" s="83">
        <v>239.99541350915158</v>
      </c>
      <c r="O2655" s="105">
        <v>0.90686020511654952</v>
      </c>
      <c r="P2655" s="83">
        <v>133.86330533624928</v>
      </c>
      <c r="Q2655" s="105">
        <v>2.4186941842019993</v>
      </c>
      <c r="R2655" s="83">
        <v>208.88027621883649</v>
      </c>
      <c r="S2655" s="83">
        <v>279.99988938853693</v>
      </c>
      <c r="T2655" s="105">
        <v>-0.25399871880310837</v>
      </c>
      <c r="U2655" s="83">
        <v>96.600029122505902</v>
      </c>
      <c r="V2655" s="105">
        <v>1.1623210481017494</v>
      </c>
      <c r="W2655" s="83">
        <v>79.363513457676035</v>
      </c>
      <c r="X2655" s="105">
        <v>1.6319434097411878</v>
      </c>
      <c r="Y2655" s="80"/>
      <c r="Z2655" s="80"/>
      <c r="AA2655" s="80"/>
      <c r="AB2655" s="80"/>
      <c r="AC2655" s="84">
        <v>8.7809405453786074</v>
      </c>
      <c r="AD2655" s="84">
        <v>10.650385766586879</v>
      </c>
      <c r="AE2655" s="105">
        <v>-0.17552840452720725</v>
      </c>
      <c r="AF2655" s="84">
        <v>13.740231319200081</v>
      </c>
      <c r="AG2655" s="105">
        <v>-0.36093211668798819</v>
      </c>
      <c r="AH2655" s="84">
        <v>13.756959825967719</v>
      </c>
      <c r="AI2655" s="105">
        <v>-0.36170922526039134</v>
      </c>
      <c r="AJ2655" s="84">
        <v>19.238242776651617</v>
      </c>
      <c r="AK2655" s="84">
        <v>27.971001596274881</v>
      </c>
      <c r="AL2655" s="105">
        <v>-0.31220758361353335</v>
      </c>
      <c r="AM2655" s="84">
        <v>34.136558002284751</v>
      </c>
      <c r="AN2655" s="105">
        <v>-0.43643284787634401</v>
      </c>
      <c r="AO2655" s="84">
        <v>23.204014457652729</v>
      </c>
      <c r="AP2655" s="105">
        <v>-0.17090886097483846</v>
      </c>
      <c r="AQ2655" s="108">
        <v>2.5472497588613717E-2</v>
      </c>
      <c r="AR2655" s="108">
        <v>6.524383386083259E-3</v>
      </c>
    </row>
    <row r="2656" spans="1:44" x14ac:dyDescent="0.25">
      <c r="A2656" s="80" t="s">
        <v>326</v>
      </c>
      <c r="B2656" s="80" t="s">
        <v>375</v>
      </c>
      <c r="C2656" s="80" t="s">
        <v>285</v>
      </c>
      <c r="D2656" s="81">
        <v>5752909.2470045015</v>
      </c>
      <c r="E2656" s="81">
        <v>6148380.6774364198</v>
      </c>
      <c r="F2656" s="105">
        <v>-6.4321233700319752E-2</v>
      </c>
      <c r="G2656" s="81">
        <v>5211942.3963344796</v>
      </c>
      <c r="H2656" s="105">
        <v>0.10379371250351499</v>
      </c>
      <c r="I2656" s="81">
        <v>4544023.3596852683</v>
      </c>
      <c r="J2656" s="105">
        <v>0.26603866037408841</v>
      </c>
      <c r="K2656" s="83">
        <v>1790765.8156131154</v>
      </c>
      <c r="L2656" s="83">
        <v>1952485.6417344767</v>
      </c>
      <c r="M2656" s="105">
        <v>-8.2827664728790829E-2</v>
      </c>
      <c r="N2656" s="83">
        <v>1714698.4196132994</v>
      </c>
      <c r="O2656" s="105">
        <v>4.4361967754639214E-2</v>
      </c>
      <c r="P2656" s="83">
        <v>1523810.347900972</v>
      </c>
      <c r="Q2656" s="105">
        <v>0.17518943094189574</v>
      </c>
      <c r="R2656" s="83">
        <v>1147194.1507950921</v>
      </c>
      <c r="S2656" s="83">
        <v>1441270.5142428905</v>
      </c>
      <c r="T2656" s="105">
        <v>-0.20403967231805806</v>
      </c>
      <c r="U2656" s="83">
        <v>1290237.8706848091</v>
      </c>
      <c r="V2656" s="105">
        <v>-0.11086616130233008</v>
      </c>
      <c r="W2656" s="83">
        <v>1146278.0857276253</v>
      </c>
      <c r="X2656" s="105">
        <v>7.9916477412662174E-4</v>
      </c>
      <c r="Y2656" s="80"/>
      <c r="Z2656" s="80"/>
      <c r="AA2656" s="80"/>
      <c r="AB2656" s="80"/>
      <c r="AC2656" s="84">
        <v>3.2125413590357392</v>
      </c>
      <c r="AD2656" s="84">
        <v>3.149001737075285</v>
      </c>
      <c r="AE2656" s="105">
        <v>2.0177703051846612E-2</v>
      </c>
      <c r="AF2656" s="84">
        <v>3.0395679710895647</v>
      </c>
      <c r="AG2656" s="105">
        <v>5.6907228129585291E-2</v>
      </c>
      <c r="AH2656" s="84">
        <v>2.9820137170905805</v>
      </c>
      <c r="AI2656" s="105">
        <v>7.7306030023924374E-2</v>
      </c>
      <c r="AJ2656" s="84">
        <v>5.0147651494015211</v>
      </c>
      <c r="AK2656" s="84">
        <v>4.2659449538979901</v>
      </c>
      <c r="AL2656" s="105">
        <v>0.17553442522020812</v>
      </c>
      <c r="AM2656" s="84">
        <v>4.0395205525692557</v>
      </c>
      <c r="AN2656" s="105">
        <v>0.24142582866968723</v>
      </c>
      <c r="AO2656" s="84">
        <v>3.9641544370979136</v>
      </c>
      <c r="AP2656" s="105">
        <v>0.26502769480210786</v>
      </c>
      <c r="AQ2656" s="108">
        <v>36.466679381052423</v>
      </c>
      <c r="AR2656" s="108">
        <v>35.832653008453036</v>
      </c>
    </row>
    <row r="2657" spans="1:44" x14ac:dyDescent="0.25">
      <c r="A2657" s="80" t="s">
        <v>326</v>
      </c>
      <c r="B2657" s="80" t="s">
        <v>375</v>
      </c>
      <c r="C2657" s="80" t="s">
        <v>286</v>
      </c>
      <c r="D2657" s="81">
        <v>28.78027858018875</v>
      </c>
      <c r="E2657" s="81">
        <v>1185.9372943484784</v>
      </c>
      <c r="F2657" s="105">
        <v>-0.97573204020369408</v>
      </c>
      <c r="G2657" s="81">
        <v>2752.3257499957085</v>
      </c>
      <c r="H2657" s="105">
        <v>-0.98954328767943489</v>
      </c>
      <c r="I2657" s="81">
        <v>2185.4523235833644</v>
      </c>
      <c r="J2657" s="105">
        <v>-0.98683097395005204</v>
      </c>
      <c r="K2657" s="83">
        <v>5.241705060005188</v>
      </c>
      <c r="L2657" s="83">
        <v>506.71659934947087</v>
      </c>
      <c r="M2657" s="105">
        <v>-0.98965554894642382</v>
      </c>
      <c r="N2657" s="83">
        <v>977.93650892884625</v>
      </c>
      <c r="O2657" s="105">
        <v>-0.99464003540910184</v>
      </c>
      <c r="P2657" s="83">
        <v>808.60683425871957</v>
      </c>
      <c r="Q2657" s="105">
        <v>-0.99351760974811643</v>
      </c>
      <c r="R2657" s="83">
        <v>2.2148743777326274</v>
      </c>
      <c r="S2657" s="83">
        <v>144.96332376603863</v>
      </c>
      <c r="T2657" s="105">
        <v>-0.98472113966352415</v>
      </c>
      <c r="U2657" s="83">
        <v>238.72913420171653</v>
      </c>
      <c r="V2657" s="105">
        <v>-0.9907222284153171</v>
      </c>
      <c r="W2657" s="83">
        <v>202.75463274415864</v>
      </c>
      <c r="X2657" s="105">
        <v>-0.98907608498136057</v>
      </c>
      <c r="Y2657" s="80"/>
      <c r="Z2657" s="80"/>
      <c r="AA2657" s="80"/>
      <c r="AB2657" s="80"/>
      <c r="AC2657" s="84">
        <v>5.4906329621224934</v>
      </c>
      <c r="AD2657" s="84">
        <v>2.3404350595007144</v>
      </c>
      <c r="AE2657" s="105">
        <v>1.3459881699489715</v>
      </c>
      <c r="AF2657" s="84">
        <v>2.8144217184512184</v>
      </c>
      <c r="AG2657" s="105">
        <v>0.95089205222023343</v>
      </c>
      <c r="AH2657" s="84">
        <v>2.7027378832221363</v>
      </c>
      <c r="AI2657" s="105">
        <v>1.031507752271078</v>
      </c>
      <c r="AJ2657" s="84">
        <v>12.994090712111264</v>
      </c>
      <c r="AK2657" s="84">
        <v>8.1809471771115287</v>
      </c>
      <c r="AL2657" s="105">
        <v>0.58833573066769584</v>
      </c>
      <c r="AM2657" s="84">
        <v>11.529073563640138</v>
      </c>
      <c r="AN2657" s="105">
        <v>0.12707154138485421</v>
      </c>
      <c r="AO2657" s="84">
        <v>10.778803394056244</v>
      </c>
      <c r="AP2657" s="105">
        <v>0.20552256471034591</v>
      </c>
      <c r="AQ2657" s="108">
        <v>1.8243312147286035E-4</v>
      </c>
      <c r="AR2657" s="108">
        <v>6.918168557571599E-5</v>
      </c>
    </row>
    <row r="2658" spans="1:44" x14ac:dyDescent="0.25">
      <c r="A2658" s="80" t="s">
        <v>326</v>
      </c>
      <c r="B2658" s="80" t="s">
        <v>375</v>
      </c>
      <c r="C2658" s="80" t="s">
        <v>287</v>
      </c>
      <c r="D2658" s="81">
        <v>142.31991580486297</v>
      </c>
      <c r="E2658" s="81">
        <v>585.50547938585282</v>
      </c>
      <c r="F2658" s="105">
        <v>-0.75692812310801116</v>
      </c>
      <c r="G2658" s="81">
        <v>425.95961181640627</v>
      </c>
      <c r="H2658" s="105">
        <v>-0.6658840137496308</v>
      </c>
      <c r="I2658" s="81">
        <v>279.52316828846932</v>
      </c>
      <c r="J2658" s="105">
        <v>-0.49084751480067618</v>
      </c>
      <c r="K2658" s="83">
        <v>2.6215519905090332</v>
      </c>
      <c r="L2658" s="83">
        <v>18.397800090295192</v>
      </c>
      <c r="M2658" s="105">
        <v>-0.85750731187192875</v>
      </c>
      <c r="N2658" s="83">
        <v>14.578218838897442</v>
      </c>
      <c r="O2658" s="105">
        <v>-0.82017336826401332</v>
      </c>
      <c r="P2658" s="83">
        <v>8.4710324398382895</v>
      </c>
      <c r="Q2658" s="105">
        <v>-0.69052745233506885</v>
      </c>
      <c r="R2658" s="83">
        <v>2.3724355251332838</v>
      </c>
      <c r="S2658" s="83">
        <v>9.7595263349285659</v>
      </c>
      <c r="T2658" s="105">
        <v>-0.75691079221308866</v>
      </c>
      <c r="U2658" s="83">
        <v>7.1002064521276518</v>
      </c>
      <c r="V2658" s="105">
        <v>-0.66586386732144132</v>
      </c>
      <c r="W2658" s="83">
        <v>4.6596075239107382</v>
      </c>
      <c r="X2658" s="105">
        <v>-0.49085078239762681</v>
      </c>
      <c r="Y2658" s="80"/>
      <c r="Z2658" s="80"/>
      <c r="AA2658" s="80"/>
      <c r="AB2658" s="80"/>
      <c r="AC2658" s="84">
        <v>54.288420111488371</v>
      </c>
      <c r="AD2658" s="84">
        <v>31.824754944190634</v>
      </c>
      <c r="AE2658" s="105">
        <v>0.70585508691869148</v>
      </c>
      <c r="AF2658" s="84">
        <v>29.218906405758265</v>
      </c>
      <c r="AG2658" s="105">
        <v>0.85798945920815073</v>
      </c>
      <c r="AH2658" s="84">
        <v>32.997532505471717</v>
      </c>
      <c r="AI2658" s="105">
        <v>0.64522665755344455</v>
      </c>
      <c r="AJ2658" s="84">
        <v>59.988949877517712</v>
      </c>
      <c r="AK2658" s="84">
        <v>59.993227057585308</v>
      </c>
      <c r="AL2658" s="105">
        <v>-7.1294382339042478E-5</v>
      </c>
      <c r="AM2658" s="84">
        <v>59.992567073702901</v>
      </c>
      <c r="AN2658" s="105">
        <v>-6.0294072443096798E-5</v>
      </c>
      <c r="AO2658" s="84">
        <v>59.988564885368234</v>
      </c>
      <c r="AP2658" s="105">
        <v>6.4177589547825396E-6</v>
      </c>
      <c r="AQ2658" s="108">
        <v>9.021409023437446E-4</v>
      </c>
      <c r="AR2658" s="108">
        <v>7.410311401789245E-5</v>
      </c>
    </row>
    <row r="2659" spans="1:44" x14ac:dyDescent="0.25">
      <c r="A2659" s="80" t="s">
        <v>326</v>
      </c>
      <c r="B2659" s="80" t="s">
        <v>375</v>
      </c>
      <c r="C2659" s="80" t="s">
        <v>288</v>
      </c>
      <c r="D2659" s="81">
        <v>73145.716816294196</v>
      </c>
      <c r="E2659" s="81">
        <v>74871.684000437264</v>
      </c>
      <c r="F2659" s="105">
        <v>-2.3052335568316963E-2</v>
      </c>
      <c r="G2659" s="81">
        <v>40509.420048462154</v>
      </c>
      <c r="H2659" s="105">
        <v>0.8056470995829772</v>
      </c>
      <c r="I2659" s="81">
        <v>28964.523753811121</v>
      </c>
      <c r="J2659" s="105">
        <v>1.525355411951828</v>
      </c>
      <c r="K2659" s="83">
        <v>15173.693263549894</v>
      </c>
      <c r="L2659" s="83">
        <v>16721.188135071006</v>
      </c>
      <c r="M2659" s="105">
        <v>-9.2546944572401382E-2</v>
      </c>
      <c r="N2659" s="83">
        <v>9473.3261126894267</v>
      </c>
      <c r="O2659" s="105">
        <v>0.60172816633271831</v>
      </c>
      <c r="P2659" s="83">
        <v>6914.6143129805796</v>
      </c>
      <c r="Q2659" s="105">
        <v>1.1944381243455351</v>
      </c>
      <c r="R2659" s="83">
        <v>4845.8679184734883</v>
      </c>
      <c r="S2659" s="83">
        <v>5047.4468359358671</v>
      </c>
      <c r="T2659" s="105">
        <v>-3.9936808452783475E-2</v>
      </c>
      <c r="U2659" s="83">
        <v>2704.7261534998156</v>
      </c>
      <c r="V2659" s="105">
        <v>0.79162977819514724</v>
      </c>
      <c r="W2659" s="83">
        <v>1894.334183945821</v>
      </c>
      <c r="X2659" s="105">
        <v>1.558085030371855</v>
      </c>
      <c r="Y2659" s="80"/>
      <c r="Z2659" s="80"/>
      <c r="AA2659" s="80"/>
      <c r="AB2659" s="80"/>
      <c r="AC2659" s="84">
        <v>4.8205611874337908</v>
      </c>
      <c r="AD2659" s="84">
        <v>4.477653345900789</v>
      </c>
      <c r="AE2659" s="105">
        <v>7.6582043102315575E-2</v>
      </c>
      <c r="AF2659" s="84">
        <v>4.2761559737925827</v>
      </c>
      <c r="AG2659" s="105">
        <v>0.1273118232771962</v>
      </c>
      <c r="AH2659" s="84">
        <v>4.1888849388803893</v>
      </c>
      <c r="AI2659" s="105">
        <v>0.15079818561983152</v>
      </c>
      <c r="AJ2659" s="84">
        <v>15.094451199845341</v>
      </c>
      <c r="AK2659" s="84">
        <v>14.833575554947872</v>
      </c>
      <c r="AL2659" s="105">
        <v>1.7586834942870652E-2</v>
      </c>
      <c r="AM2659" s="84">
        <v>14.977272281722296</v>
      </c>
      <c r="AN2659" s="105">
        <v>7.8237823229030772E-3</v>
      </c>
      <c r="AO2659" s="84">
        <v>15.290081337960759</v>
      </c>
      <c r="AP2659" s="105">
        <v>-1.2794577987608569E-2</v>
      </c>
      <c r="AQ2659" s="108">
        <v>0.46365782749413981</v>
      </c>
      <c r="AR2659" s="108">
        <v>0.15136086906223264</v>
      </c>
    </row>
    <row r="2660" spans="1:44" x14ac:dyDescent="0.25">
      <c r="A2660" s="80" t="s">
        <v>326</v>
      </c>
      <c r="B2660" s="80" t="s">
        <v>375</v>
      </c>
      <c r="C2660" s="80" t="s">
        <v>289</v>
      </c>
      <c r="D2660" s="81">
        <v>1033.5934146475793</v>
      </c>
      <c r="E2660" s="81">
        <v>1771.8003354108334</v>
      </c>
      <c r="F2660" s="105">
        <v>-0.41664227396823672</v>
      </c>
      <c r="G2660" s="81">
        <v>2430.4021741509437</v>
      </c>
      <c r="H2660" s="105">
        <v>-0.57472330067814259</v>
      </c>
      <c r="I2660" s="81">
        <v>2644.9327861154079</v>
      </c>
      <c r="J2660" s="105">
        <v>-0.60921751203908292</v>
      </c>
      <c r="K2660" s="83">
        <v>48.453736066818237</v>
      </c>
      <c r="L2660" s="83">
        <v>161.45122832088299</v>
      </c>
      <c r="M2660" s="105">
        <v>-0.69988623455674903</v>
      </c>
      <c r="N2660" s="83">
        <v>198.65707901284708</v>
      </c>
      <c r="O2660" s="105">
        <v>-0.75609358444415287</v>
      </c>
      <c r="P2660" s="83">
        <v>124.09132213073367</v>
      </c>
      <c r="Q2660" s="105">
        <v>-0.60953163174640956</v>
      </c>
      <c r="R2660" s="83">
        <v>20.899942455624331</v>
      </c>
      <c r="S2660" s="83">
        <v>46.154353810982457</v>
      </c>
      <c r="T2660" s="105">
        <v>-0.54717289421456106</v>
      </c>
      <c r="U2660" s="83">
        <v>70.201997373502252</v>
      </c>
      <c r="V2660" s="105">
        <v>-0.70228849267025251</v>
      </c>
      <c r="W2660" s="83">
        <v>64.823642398623036</v>
      </c>
      <c r="X2660" s="105">
        <v>-0.67758765656666842</v>
      </c>
      <c r="Y2660" s="80"/>
      <c r="Z2660" s="80"/>
      <c r="AA2660" s="80"/>
      <c r="AB2660" s="80"/>
      <c r="AC2660" s="84">
        <v>21.331552498289142</v>
      </c>
      <c r="AD2660" s="84">
        <v>10.974214032546069</v>
      </c>
      <c r="AE2660" s="105">
        <v>0.94378863352094855</v>
      </c>
      <c r="AF2660" s="84">
        <v>12.234158411207538</v>
      </c>
      <c r="AG2660" s="105">
        <v>0.74360603985212503</v>
      </c>
      <c r="AH2660" s="84">
        <v>21.314405719111424</v>
      </c>
      <c r="AI2660" s="105">
        <v>8.0446902455008076E-4</v>
      </c>
      <c r="AJ2660" s="84">
        <v>49.454366529580163</v>
      </c>
      <c r="AK2660" s="84">
        <v>38.388585022053377</v>
      </c>
      <c r="AL2660" s="105">
        <v>0.28825708218132406</v>
      </c>
      <c r="AM2660" s="84">
        <v>34.620128558739545</v>
      </c>
      <c r="AN2660" s="105">
        <v>0.42848592967156518</v>
      </c>
      <c r="AO2660" s="84">
        <v>40.801977307149755</v>
      </c>
      <c r="AP2660" s="105">
        <v>0.21205808623677275</v>
      </c>
      <c r="AQ2660" s="108">
        <v>6.5517667746881718E-3</v>
      </c>
      <c r="AR2660" s="108">
        <v>6.5281049889417411E-4</v>
      </c>
    </row>
    <row r="2661" spans="1:44" x14ac:dyDescent="0.25">
      <c r="A2661" s="80" t="s">
        <v>326</v>
      </c>
      <c r="B2661" s="80" t="s">
        <v>375</v>
      </c>
      <c r="C2661" s="80" t="s">
        <v>290</v>
      </c>
      <c r="D2661" s="81">
        <v>1124200.7729534805</v>
      </c>
      <c r="E2661" s="81">
        <v>1311216.7477532178</v>
      </c>
      <c r="F2661" s="105">
        <v>-0.14262781124493029</v>
      </c>
      <c r="G2661" s="81">
        <v>1134758.0740492633</v>
      </c>
      <c r="H2661" s="105">
        <v>-9.3035699302056307E-3</v>
      </c>
      <c r="I2661" s="81">
        <v>1088979.0426544857</v>
      </c>
      <c r="J2661" s="105">
        <v>3.2343809127068808E-2</v>
      </c>
      <c r="K2661" s="83">
        <v>314448.10230181081</v>
      </c>
      <c r="L2661" s="83">
        <v>373838.09635512129</v>
      </c>
      <c r="M2661" s="105">
        <v>-0.15886554803364381</v>
      </c>
      <c r="N2661" s="83">
        <v>330710.195550195</v>
      </c>
      <c r="O2661" s="105">
        <v>-4.9173244330521219E-2</v>
      </c>
      <c r="P2661" s="83">
        <v>314137.72613187862</v>
      </c>
      <c r="Q2661" s="105">
        <v>9.8802577377125281E-4</v>
      </c>
      <c r="R2661" s="83">
        <v>163119.24785719017</v>
      </c>
      <c r="S2661" s="83">
        <v>193779.90778503905</v>
      </c>
      <c r="T2661" s="105">
        <v>-0.15822414345382435</v>
      </c>
      <c r="U2661" s="83">
        <v>171335.85360316784</v>
      </c>
      <c r="V2661" s="105">
        <v>-4.7956137452749389E-2</v>
      </c>
      <c r="W2661" s="83">
        <v>163375.17486156922</v>
      </c>
      <c r="X2661" s="105">
        <v>-1.5664987327229938E-3</v>
      </c>
      <c r="Y2661" s="80"/>
      <c r="Z2661" s="80"/>
      <c r="AA2661" s="80"/>
      <c r="AB2661" s="80"/>
      <c r="AC2661" s="84">
        <v>3.5751552155161681</v>
      </c>
      <c r="AD2661" s="84">
        <v>3.5074454972284292</v>
      </c>
      <c r="AE2661" s="105">
        <v>1.930456748116053E-2</v>
      </c>
      <c r="AF2661" s="84">
        <v>3.4312763540942308</v>
      </c>
      <c r="AG2661" s="105">
        <v>4.1931586550952006E-2</v>
      </c>
      <c r="AH2661" s="84">
        <v>3.4665656241406668</v>
      </c>
      <c r="AI2661" s="105">
        <v>3.1324833610331476E-2</v>
      </c>
      <c r="AJ2661" s="84">
        <v>6.8918952712294921</v>
      </c>
      <c r="AK2661" s="84">
        <v>6.7665258113744002</v>
      </c>
      <c r="AL2661" s="105">
        <v>1.852789206010981E-2</v>
      </c>
      <c r="AM2661" s="84">
        <v>6.6230041767993537</v>
      </c>
      <c r="AN2661" s="105">
        <v>4.0599565884628992E-2</v>
      </c>
      <c r="AO2661" s="84">
        <v>6.6655111070405741</v>
      </c>
      <c r="AP2661" s="105">
        <v>3.3963511657762492E-2</v>
      </c>
      <c r="AQ2661" s="108">
        <v>7.1261108748712028</v>
      </c>
      <c r="AR2661" s="108">
        <v>5.0950359217012382</v>
      </c>
    </row>
    <row r="2662" spans="1:44" x14ac:dyDescent="0.25">
      <c r="A2662" s="80" t="s">
        <v>326</v>
      </c>
      <c r="B2662" s="80" t="s">
        <v>375</v>
      </c>
      <c r="C2662" s="80" t="s">
        <v>291</v>
      </c>
      <c r="D2662" s="81">
        <v>569916.84664608969</v>
      </c>
      <c r="E2662" s="81">
        <v>564696.0875821067</v>
      </c>
      <c r="F2662" s="105">
        <v>9.245254533880384E-3</v>
      </c>
      <c r="G2662" s="81">
        <v>443631.2017810297</v>
      </c>
      <c r="H2662" s="105">
        <v>0.28466357721924362</v>
      </c>
      <c r="I2662" s="81">
        <v>328622.41765000223</v>
      </c>
      <c r="J2662" s="105">
        <v>0.73426040354032374</v>
      </c>
      <c r="K2662" s="83">
        <v>110647.59202799632</v>
      </c>
      <c r="L2662" s="83">
        <v>116730.05588089484</v>
      </c>
      <c r="M2662" s="105">
        <v>-5.2107092787694258E-2</v>
      </c>
      <c r="N2662" s="83">
        <v>92497.507016256204</v>
      </c>
      <c r="O2662" s="105">
        <v>0.19622242368705442</v>
      </c>
      <c r="P2662" s="83">
        <v>69598.02649121295</v>
      </c>
      <c r="Q2662" s="105">
        <v>0.58980933233740551</v>
      </c>
      <c r="R2662" s="83">
        <v>37714.107200799015</v>
      </c>
      <c r="S2662" s="83">
        <v>39192.362636411926</v>
      </c>
      <c r="T2662" s="105">
        <v>-3.771794646132224E-2</v>
      </c>
      <c r="U2662" s="83">
        <v>31012.824387596578</v>
      </c>
      <c r="V2662" s="105">
        <v>0.21608102278754659</v>
      </c>
      <c r="W2662" s="83">
        <v>23173.907000649673</v>
      </c>
      <c r="X2662" s="105">
        <v>0.62743844616886191</v>
      </c>
      <c r="Y2662" s="80"/>
      <c r="Z2662" s="80"/>
      <c r="AA2662" s="80"/>
      <c r="AB2662" s="80"/>
      <c r="AC2662" s="84">
        <v>5.1507388113958053</v>
      </c>
      <c r="AD2662" s="84">
        <v>4.8376237235617587</v>
      </c>
      <c r="AE2662" s="105">
        <v>6.4724977742483814E-2</v>
      </c>
      <c r="AF2662" s="84">
        <v>4.7961422538994771</v>
      </c>
      <c r="AG2662" s="105">
        <v>7.3933703114836796E-2</v>
      </c>
      <c r="AH2662" s="84">
        <v>4.7217203449223124</v>
      </c>
      <c r="AI2662" s="105">
        <v>9.0860626028996971E-2</v>
      </c>
      <c r="AJ2662" s="84">
        <v>15.111503067319472</v>
      </c>
      <c r="AK2662" s="84">
        <v>14.408319621371129</v>
      </c>
      <c r="AL2662" s="105">
        <v>4.8803987170394671E-2</v>
      </c>
      <c r="AM2662" s="84">
        <v>14.304766190803884</v>
      </c>
      <c r="AN2662" s="105">
        <v>5.6396369276850926E-2</v>
      </c>
      <c r="AO2662" s="84">
        <v>14.180708399355767</v>
      </c>
      <c r="AP2662" s="105">
        <v>6.5638093792690269E-2</v>
      </c>
      <c r="AQ2662" s="108">
        <v>3.6126026029916809</v>
      </c>
      <c r="AR2662" s="108">
        <v>1.178001575333357</v>
      </c>
    </row>
    <row r="2663" spans="1:44" x14ac:dyDescent="0.25">
      <c r="A2663" s="80" t="s">
        <v>326</v>
      </c>
      <c r="B2663" s="80" t="s">
        <v>375</v>
      </c>
      <c r="C2663" s="80" t="s">
        <v>292</v>
      </c>
      <c r="D2663" s="81">
        <v>8146560.1364927962</v>
      </c>
      <c r="E2663" s="81">
        <v>8807928.0134425312</v>
      </c>
      <c r="F2663" s="105">
        <v>-7.5087793172283535E-2</v>
      </c>
      <c r="G2663" s="81">
        <v>8435149.1485201996</v>
      </c>
      <c r="H2663" s="105">
        <v>-3.4212674482232634E-2</v>
      </c>
      <c r="I2663" s="81">
        <v>8318832.5504170265</v>
      </c>
      <c r="J2663" s="105">
        <v>-2.0708724797639324E-2</v>
      </c>
      <c r="K2663" s="83">
        <v>2815474.3227615072</v>
      </c>
      <c r="L2663" s="83">
        <v>3029537.9787635333</v>
      </c>
      <c r="M2663" s="105">
        <v>-7.0658845507985138E-2</v>
      </c>
      <c r="N2663" s="83">
        <v>2981957.9776851749</v>
      </c>
      <c r="O2663" s="105">
        <v>-5.5830315574368045E-2</v>
      </c>
      <c r="P2663" s="83">
        <v>2942425.3227698812</v>
      </c>
      <c r="Q2663" s="105">
        <v>-4.3145020206958866E-2</v>
      </c>
      <c r="R2663" s="83">
        <v>1842126.4915961998</v>
      </c>
      <c r="S2663" s="83">
        <v>2470230.5198349799</v>
      </c>
      <c r="T2663" s="105">
        <v>-0.25426939842065416</v>
      </c>
      <c r="U2663" s="83">
        <v>2472396.3957136492</v>
      </c>
      <c r="V2663" s="105">
        <v>-0.25492267551034187</v>
      </c>
      <c r="W2663" s="83">
        <v>2580239.9700799873</v>
      </c>
      <c r="X2663" s="105">
        <v>-0.28606388825955054</v>
      </c>
      <c r="Y2663" s="80"/>
      <c r="Z2663" s="80"/>
      <c r="AA2663" s="80"/>
      <c r="AB2663" s="80"/>
      <c r="AC2663" s="84">
        <v>2.8934947375056823</v>
      </c>
      <c r="AD2663" s="84">
        <v>2.9073502544560847</v>
      </c>
      <c r="AE2663" s="105">
        <v>-4.7656854997660284E-3</v>
      </c>
      <c r="AF2663" s="84">
        <v>2.8287283763362123</v>
      </c>
      <c r="AG2663" s="105">
        <v>2.2895927976427276E-2</v>
      </c>
      <c r="AH2663" s="84">
        <v>2.8272026093719216</v>
      </c>
      <c r="AI2663" s="105">
        <v>2.3447958032441079E-2</v>
      </c>
      <c r="AJ2663" s="84">
        <v>4.4223673964070809</v>
      </c>
      <c r="AK2663" s="84">
        <v>3.5656299858326306</v>
      </c>
      <c r="AL2663" s="105">
        <v>0.2402765889838647</v>
      </c>
      <c r="AM2663" s="84">
        <v>3.4117300782124063</v>
      </c>
      <c r="AN2663" s="105">
        <v>0.29622428944443441</v>
      </c>
      <c r="AO2663" s="84">
        <v>3.2240538271171513</v>
      </c>
      <c r="AP2663" s="105">
        <v>0.37167914481174291</v>
      </c>
      <c r="AQ2663" s="108">
        <v>51.639611160324108</v>
      </c>
      <c r="AR2663" s="108">
        <v>57.538891150462099</v>
      </c>
    </row>
    <row r="2664" spans="1:44" x14ac:dyDescent="0.25">
      <c r="A2664" s="80" t="s">
        <v>326</v>
      </c>
      <c r="B2664" s="80" t="s">
        <v>375</v>
      </c>
      <c r="C2664" s="80" t="s">
        <v>293</v>
      </c>
      <c r="D2664" s="81">
        <v>247.6015385580063</v>
      </c>
      <c r="E2664" s="81">
        <v>1267.2576993703842</v>
      </c>
      <c r="F2664" s="105">
        <v>-0.80461626811892883</v>
      </c>
      <c r="G2664" s="81">
        <v>1124.2484450650215</v>
      </c>
      <c r="H2664" s="105">
        <v>-0.77976261417583181</v>
      </c>
      <c r="I2664" s="81">
        <v>1398.7816854929924</v>
      </c>
      <c r="J2664" s="105">
        <v>-0.82298771772183976</v>
      </c>
      <c r="K2664" s="83">
        <v>42.469216255573428</v>
      </c>
      <c r="L2664" s="83">
        <v>429.51085852701647</v>
      </c>
      <c r="M2664" s="105">
        <v>-0.90112190317790974</v>
      </c>
      <c r="N2664" s="83">
        <v>403.28009585679769</v>
      </c>
      <c r="O2664" s="105">
        <v>-0.89469052231465951</v>
      </c>
      <c r="P2664" s="83">
        <v>480.6207163395996</v>
      </c>
      <c r="Q2664" s="105">
        <v>-0.91163673389066879</v>
      </c>
      <c r="R2664" s="83">
        <v>27.54042311350792</v>
      </c>
      <c r="S2664" s="83">
        <v>187.03781496855817</v>
      </c>
      <c r="T2664" s="105">
        <v>-0.85275478588039755</v>
      </c>
      <c r="U2664" s="83">
        <v>175.15329127022306</v>
      </c>
      <c r="V2664" s="105">
        <v>-0.84276388463052576</v>
      </c>
      <c r="W2664" s="83">
        <v>210.37794029586641</v>
      </c>
      <c r="X2664" s="105">
        <v>-0.86909072750319605</v>
      </c>
      <c r="Y2664" s="80"/>
      <c r="Z2664" s="80"/>
      <c r="AA2664" s="80"/>
      <c r="AB2664" s="80"/>
      <c r="AC2664" s="84">
        <v>5.8301414621823264</v>
      </c>
      <c r="AD2664" s="84">
        <v>2.9504671982365562</v>
      </c>
      <c r="AE2664" s="105">
        <v>0.97600619510933806</v>
      </c>
      <c r="AF2664" s="84">
        <v>2.7877608059888859</v>
      </c>
      <c r="AG2664" s="105">
        <v>1.0913348984810893</v>
      </c>
      <c r="AH2664" s="84">
        <v>2.9103649467007862</v>
      </c>
      <c r="AI2664" s="105">
        <v>1.0032338105196819</v>
      </c>
      <c r="AJ2664" s="84">
        <v>8.9904769268618701</v>
      </c>
      <c r="AK2664" s="84">
        <v>6.7754090240169642</v>
      </c>
      <c r="AL2664" s="105">
        <v>0.32692755448314609</v>
      </c>
      <c r="AM2664" s="84">
        <v>6.4186544078726619</v>
      </c>
      <c r="AN2664" s="105">
        <v>0.40067938785344087</v>
      </c>
      <c r="AO2664" s="84">
        <v>6.6488990410582334</v>
      </c>
      <c r="AP2664" s="105">
        <v>0.35217528065081782</v>
      </c>
      <c r="AQ2664" s="108">
        <v>1.5695025826370451E-3</v>
      </c>
      <c r="AR2664" s="108">
        <v>8.6022616524705081E-4</v>
      </c>
    </row>
    <row r="2665" spans="1:44" x14ac:dyDescent="0.25">
      <c r="A2665" s="80" t="s">
        <v>326</v>
      </c>
      <c r="B2665" s="80" t="s">
        <v>376</v>
      </c>
      <c r="C2665" s="80" t="s">
        <v>281</v>
      </c>
      <c r="D2665" s="81">
        <v>753168483.73055363</v>
      </c>
      <c r="E2665" s="81">
        <v>726252647.69136083</v>
      </c>
      <c r="F2665" s="105">
        <v>3.7061257022268854E-2</v>
      </c>
      <c r="G2665" s="81">
        <v>653030242.45257902</v>
      </c>
      <c r="H2665" s="105">
        <v>0.15334395678504326</v>
      </c>
      <c r="I2665" s="81">
        <v>603812038.02350271</v>
      </c>
      <c r="J2665" s="105">
        <v>0.24735585960814743</v>
      </c>
      <c r="K2665" s="83">
        <v>312282317.3247956</v>
      </c>
      <c r="L2665" s="83">
        <v>318349744.44508165</v>
      </c>
      <c r="M2665" s="105">
        <v>-1.9058997929658261E-2</v>
      </c>
      <c r="N2665" s="83">
        <v>291061167.978661</v>
      </c>
      <c r="O2665" s="105">
        <v>7.290958630280224E-2</v>
      </c>
      <c r="P2665" s="83">
        <v>266504455.12911901</v>
      </c>
      <c r="Q2665" s="105">
        <v>0.17177147066264853</v>
      </c>
      <c r="R2665" s="83">
        <v>402290503.93681782</v>
      </c>
      <c r="S2665" s="83">
        <v>409125211.78996176</v>
      </c>
      <c r="T2665" s="105">
        <v>-1.6705662853778756E-2</v>
      </c>
      <c r="U2665" s="83">
        <v>381377034.40761793</v>
      </c>
      <c r="V2665" s="105">
        <v>5.4836730170929653E-2</v>
      </c>
      <c r="W2665" s="83">
        <v>353056763.81710702</v>
      </c>
      <c r="X2665" s="105">
        <v>0.1394499275057515</v>
      </c>
      <c r="Y2665" s="81">
        <v>684224231.97362685</v>
      </c>
      <c r="Z2665" s="82">
        <v>68944251.756926715</v>
      </c>
      <c r="AA2665" s="83">
        <v>348921013.92080939</v>
      </c>
      <c r="AB2665" s="83">
        <v>53369490.016008452</v>
      </c>
      <c r="AC2665" s="84">
        <v>2.4118191839443965</v>
      </c>
      <c r="AD2665" s="84">
        <v>2.2813043213127076</v>
      </c>
      <c r="AE2665" s="105">
        <v>5.7210632273991466E-2</v>
      </c>
      <c r="AF2665" s="84">
        <v>2.2436185733318283</v>
      </c>
      <c r="AG2665" s="105">
        <v>7.4968451684185422E-2</v>
      </c>
      <c r="AH2665" s="84">
        <v>2.2656733364211914</v>
      </c>
      <c r="AI2665" s="105">
        <v>6.4504377208258079E-2</v>
      </c>
      <c r="AJ2665" s="84">
        <v>1.8722005027711102</v>
      </c>
      <c r="AK2665" s="84">
        <v>1.7751354029587576</v>
      </c>
      <c r="AL2665" s="105">
        <v>5.468039207069305E-2</v>
      </c>
      <c r="AM2665" s="84">
        <v>1.7122956642287397</v>
      </c>
      <c r="AN2665" s="105">
        <v>9.3386231059806812E-2</v>
      </c>
      <c r="AO2665" s="84">
        <v>1.7102406748856218</v>
      </c>
      <c r="AP2665" s="105">
        <v>9.470002103436112E-2</v>
      </c>
      <c r="AQ2665" s="80"/>
      <c r="AR2665" s="80"/>
    </row>
    <row r="2666" spans="1:44" x14ac:dyDescent="0.25">
      <c r="A2666" s="80" t="s">
        <v>326</v>
      </c>
      <c r="B2666" s="80" t="s">
        <v>376</v>
      </c>
      <c r="C2666" s="80" t="s">
        <v>313</v>
      </c>
      <c r="D2666" s="81">
        <v>367134652.48320043</v>
      </c>
      <c r="E2666" s="81">
        <v>372063196.2698558</v>
      </c>
      <c r="F2666" s="105">
        <v>-1.32465232682695E-2</v>
      </c>
      <c r="G2666" s="81">
        <v>337500962.56197214</v>
      </c>
      <c r="H2666" s="105">
        <v>8.7803275274472542E-2</v>
      </c>
      <c r="I2666" s="81">
        <v>303989162.53702378</v>
      </c>
      <c r="J2666" s="105">
        <v>0.20772283267988531</v>
      </c>
      <c r="K2666" s="83">
        <v>174087878.03497365</v>
      </c>
      <c r="L2666" s="83">
        <v>179220274.8811605</v>
      </c>
      <c r="M2666" s="105">
        <v>-2.8637367337987274E-2</v>
      </c>
      <c r="N2666" s="83">
        <v>164801562.4607729</v>
      </c>
      <c r="O2666" s="105">
        <v>5.6348468033554817E-2</v>
      </c>
      <c r="P2666" s="83">
        <v>149571266.63029858</v>
      </c>
      <c r="Q2666" s="105">
        <v>0.16391257463422956</v>
      </c>
      <c r="R2666" s="83">
        <v>182484842.96849775</v>
      </c>
      <c r="S2666" s="83">
        <v>188066138.65174055</v>
      </c>
      <c r="T2666" s="105">
        <v>-2.9677302481220177E-2</v>
      </c>
      <c r="U2666" s="83">
        <v>174239483.52648851</v>
      </c>
      <c r="V2666" s="105">
        <v>4.7321991979824431E-2</v>
      </c>
      <c r="W2666" s="83">
        <v>155611384.38820815</v>
      </c>
      <c r="X2666" s="105">
        <v>0.17269596749584606</v>
      </c>
      <c r="Y2666" s="81">
        <v>350442637.11596936</v>
      </c>
      <c r="Z2666" s="82">
        <v>16692015.36723106</v>
      </c>
      <c r="AA2666" s="83">
        <v>166986640.02303568</v>
      </c>
      <c r="AB2666" s="83">
        <v>15498202.94546208</v>
      </c>
      <c r="AC2666" s="84">
        <v>2.108904173152391</v>
      </c>
      <c r="AD2666" s="84">
        <v>2.0760106328180106</v>
      </c>
      <c r="AE2666" s="105">
        <v>1.5844591455550585E-2</v>
      </c>
      <c r="AF2666" s="84">
        <v>2.0479233177313243</v>
      </c>
      <c r="AG2666" s="105">
        <v>2.9776923233932832E-2</v>
      </c>
      <c r="AH2666" s="84">
        <v>2.0324034781921467</v>
      </c>
      <c r="AI2666" s="105">
        <v>3.7640505825296447E-2</v>
      </c>
      <c r="AJ2666" s="84">
        <v>2.0118638157064841</v>
      </c>
      <c r="AK2666" s="84">
        <v>1.9783635636760726</v>
      </c>
      <c r="AL2666" s="105">
        <v>1.6933314303546627E-2</v>
      </c>
      <c r="AM2666" s="84">
        <v>1.936994736963072</v>
      </c>
      <c r="AN2666" s="105">
        <v>3.8652184910319368E-2</v>
      </c>
      <c r="AO2666" s="84">
        <v>1.9535149290790534</v>
      </c>
      <c r="AP2666" s="105">
        <v>2.9868666862422236E-2</v>
      </c>
      <c r="AQ2666" s="80"/>
      <c r="AR2666" s="80"/>
    </row>
    <row r="2667" spans="1:44" x14ac:dyDescent="0.25">
      <c r="A2667" s="80" t="s">
        <v>326</v>
      </c>
      <c r="B2667" s="80" t="s">
        <v>376</v>
      </c>
      <c r="C2667" s="80" t="s">
        <v>328</v>
      </c>
      <c r="D2667" s="81">
        <v>14703659.707933314</v>
      </c>
      <c r="E2667" s="81">
        <v>16178465.595801717</v>
      </c>
      <c r="F2667" s="105">
        <v>-9.1158576141553996E-2</v>
      </c>
      <c r="G2667" s="81">
        <v>14546511.421529423</v>
      </c>
      <c r="H2667" s="105">
        <v>1.0803159730195166E-2</v>
      </c>
      <c r="I2667" s="81">
        <v>12924432.116808821</v>
      </c>
      <c r="J2667" s="105">
        <v>0.13766388921726982</v>
      </c>
      <c r="K2667" s="83">
        <v>4894607.897703182</v>
      </c>
      <c r="L2667" s="83">
        <v>5451380.4915971579</v>
      </c>
      <c r="M2667" s="105">
        <v>-0.10213423824519199</v>
      </c>
      <c r="N2667" s="83">
        <v>5154906.8212989205</v>
      </c>
      <c r="O2667" s="105">
        <v>-5.0495369289749667E-2</v>
      </c>
      <c r="P2667" s="83">
        <v>4727239.7488700999</v>
      </c>
      <c r="Q2667" s="105">
        <v>3.5405047707403929E-2</v>
      </c>
      <c r="R2667" s="83">
        <v>2996140.9143284624</v>
      </c>
      <c r="S2667" s="83">
        <v>3376935.6825530869</v>
      </c>
      <c r="T2667" s="105">
        <v>-0.11276340564968347</v>
      </c>
      <c r="U2667" s="83">
        <v>3080573.7032604278</v>
      </c>
      <c r="V2667" s="105">
        <v>-2.7408137920090375E-2</v>
      </c>
      <c r="W2667" s="83">
        <v>2758325.8468491891</v>
      </c>
      <c r="X2667" s="105">
        <v>8.6217176897692246E-2</v>
      </c>
      <c r="Y2667" s="81">
        <v>14568870.01657312</v>
      </c>
      <c r="Z2667" s="82">
        <v>134789.69136019517</v>
      </c>
      <c r="AA2667" s="83">
        <v>2947940.4524643831</v>
      </c>
      <c r="AB2667" s="83">
        <v>48200.461864079385</v>
      </c>
      <c r="AC2667" s="84">
        <v>3.0040526259178137</v>
      </c>
      <c r="AD2667" s="84">
        <v>2.9677740566338109</v>
      </c>
      <c r="AE2667" s="105">
        <v>1.2224168212168996E-2</v>
      </c>
      <c r="AF2667" s="84">
        <v>2.8218766945362614</v>
      </c>
      <c r="AG2667" s="105">
        <v>6.455843082523155E-2</v>
      </c>
      <c r="AH2667" s="84">
        <v>2.7340335594144562</v>
      </c>
      <c r="AI2667" s="105">
        <v>9.876216243709425E-2</v>
      </c>
      <c r="AJ2667" s="84">
        <v>4.9075327657707675</v>
      </c>
      <c r="AK2667" s="84">
        <v>4.7908717004554271</v>
      </c>
      <c r="AL2667" s="105">
        <v>2.4350697035833875E-2</v>
      </c>
      <c r="AM2667" s="84">
        <v>4.72201376196052</v>
      </c>
      <c r="AN2667" s="105">
        <v>3.9288111632529911E-2</v>
      </c>
      <c r="AO2667" s="84">
        <v>4.6856074424899017</v>
      </c>
      <c r="AP2667" s="105">
        <v>4.7363191646916138E-2</v>
      </c>
      <c r="AQ2667" s="108">
        <v>100.00000000000001</v>
      </c>
      <c r="AR2667" s="108">
        <v>100</v>
      </c>
    </row>
    <row r="2668" spans="1:44" x14ac:dyDescent="0.25">
      <c r="A2668" s="80" t="s">
        <v>326</v>
      </c>
      <c r="B2668" s="80" t="s">
        <v>376</v>
      </c>
      <c r="C2668" s="80" t="s">
        <v>270</v>
      </c>
      <c r="D2668" s="81">
        <v>7882864.8764811363</v>
      </c>
      <c r="E2668" s="81">
        <v>8539903.2637920156</v>
      </c>
      <c r="F2668" s="105">
        <v>-7.6937450813597541E-2</v>
      </c>
      <c r="G2668" s="81">
        <v>7925747.3685122812</v>
      </c>
      <c r="H2668" s="105">
        <v>-5.4105297629735401E-3</v>
      </c>
      <c r="I2668" s="81">
        <v>7266151.7449468002</v>
      </c>
      <c r="J2668" s="105">
        <v>8.4874793863646658E-2</v>
      </c>
      <c r="K2668" s="83">
        <v>2842750.0921483305</v>
      </c>
      <c r="L2668" s="83">
        <v>3123022.5300939619</v>
      </c>
      <c r="M2668" s="105">
        <v>-8.9743969262110576E-2</v>
      </c>
      <c r="N2668" s="83">
        <v>2976533.3990815412</v>
      </c>
      <c r="O2668" s="105">
        <v>-4.4946012356015141E-2</v>
      </c>
      <c r="P2668" s="83">
        <v>2795479.3562401962</v>
      </c>
      <c r="Q2668" s="105">
        <v>1.6909706667164074E-2</v>
      </c>
      <c r="R2668" s="83">
        <v>1775261.3328964857</v>
      </c>
      <c r="S2668" s="83">
        <v>1986587.9807901622</v>
      </c>
      <c r="T2668" s="105">
        <v>-0.10637668703181305</v>
      </c>
      <c r="U2668" s="83">
        <v>1836881.5944761878</v>
      </c>
      <c r="V2668" s="105">
        <v>-3.354612608945761E-2</v>
      </c>
      <c r="W2668" s="83">
        <v>1677150.0514641423</v>
      </c>
      <c r="X2668" s="105">
        <v>5.8498809541038282E-2</v>
      </c>
      <c r="Y2668" s="81">
        <v>7793659.9885757919</v>
      </c>
      <c r="Z2668" s="82">
        <v>89204.88790534412</v>
      </c>
      <c r="AA2668" s="83">
        <v>1741635.2719762861</v>
      </c>
      <c r="AB2668" s="83">
        <v>33626.060920199612</v>
      </c>
      <c r="AC2668" s="84">
        <v>2.7729714610698957</v>
      </c>
      <c r="AD2668" s="84">
        <v>2.7344994093062391</v>
      </c>
      <c r="AE2668" s="105">
        <v>1.4069138809365167E-2</v>
      </c>
      <c r="AF2668" s="84">
        <v>2.6627443088520026</v>
      </c>
      <c r="AG2668" s="105">
        <v>4.1396070907542604E-2</v>
      </c>
      <c r="AH2668" s="84">
        <v>2.5992507255426394</v>
      </c>
      <c r="AI2668" s="105">
        <v>6.6834928166073337E-2</v>
      </c>
      <c r="AJ2668" s="84">
        <v>4.4403968758895855</v>
      </c>
      <c r="AK2668" s="84">
        <v>4.2987792870846233</v>
      </c>
      <c r="AL2668" s="105">
        <v>3.2943675249958101E-2</v>
      </c>
      <c r="AM2668" s="84">
        <v>4.3147840298178926</v>
      </c>
      <c r="AN2668" s="105">
        <v>2.9112197784090375E-2</v>
      </c>
      <c r="AO2668" s="84">
        <v>4.33243986642906</v>
      </c>
      <c r="AP2668" s="105">
        <v>2.4918293799541479E-2</v>
      </c>
      <c r="AQ2668" s="80"/>
      <c r="AR2668" s="80"/>
    </row>
    <row r="2669" spans="1:44" x14ac:dyDescent="0.25">
      <c r="A2669" s="80" t="s">
        <v>326</v>
      </c>
      <c r="B2669" s="80" t="s">
        <v>376</v>
      </c>
      <c r="C2669" s="80" t="s">
        <v>271</v>
      </c>
      <c r="D2669" s="81">
        <v>6088214.0159824165</v>
      </c>
      <c r="E2669" s="81">
        <v>6834270.9519319125</v>
      </c>
      <c r="F2669" s="105">
        <v>-0.10916408512287629</v>
      </c>
      <c r="G2669" s="81">
        <v>5896380.1163529009</v>
      </c>
      <c r="H2669" s="105">
        <v>3.2534181284800033E-2</v>
      </c>
      <c r="I2669" s="81">
        <v>5121442.859450045</v>
      </c>
      <c r="J2669" s="105">
        <v>0.18876929472101658</v>
      </c>
      <c r="K2669" s="83">
        <v>1896402.4725223118</v>
      </c>
      <c r="L2669" s="83">
        <v>2140629.6411680337</v>
      </c>
      <c r="M2669" s="105">
        <v>-0.11409127667337139</v>
      </c>
      <c r="N2669" s="83">
        <v>2003916.4851217433</v>
      </c>
      <c r="O2669" s="105">
        <v>-5.3651942781886779E-2</v>
      </c>
      <c r="P2669" s="83">
        <v>1792076.0122658624</v>
      </c>
      <c r="Q2669" s="105">
        <v>5.8215421412031107E-2</v>
      </c>
      <c r="R2669" s="83">
        <v>1176569.8012297221</v>
      </c>
      <c r="S2669" s="83">
        <v>1336497.7767477015</v>
      </c>
      <c r="T2669" s="105">
        <v>-0.11966198395567544</v>
      </c>
      <c r="U2669" s="83">
        <v>1196110.7567968161</v>
      </c>
      <c r="V2669" s="105">
        <v>-1.6337078699488247E-2</v>
      </c>
      <c r="W2669" s="83">
        <v>1045118.1055597781</v>
      </c>
      <c r="X2669" s="105">
        <v>0.12577688107272519</v>
      </c>
      <c r="Y2669" s="81">
        <v>6044700.2340499163</v>
      </c>
      <c r="Z2669" s="82">
        <v>43513.781932499951</v>
      </c>
      <c r="AA2669" s="83">
        <v>1162463.9211263873</v>
      </c>
      <c r="AB2669" s="83">
        <v>14105.880103334795</v>
      </c>
      <c r="AC2669" s="84">
        <v>3.2104018551952116</v>
      </c>
      <c r="AD2669" s="84">
        <v>3.1926452014383933</v>
      </c>
      <c r="AE2669" s="105">
        <v>5.5617372543677497E-3</v>
      </c>
      <c r="AF2669" s="84">
        <v>2.9424280702968915</v>
      </c>
      <c r="AG2669" s="105">
        <v>9.1072331590175984E-2</v>
      </c>
      <c r="AH2669" s="84">
        <v>2.8578268022094679</v>
      </c>
      <c r="AI2669" s="105">
        <v>0.12337173572350772</v>
      </c>
      <c r="AJ2669" s="84">
        <v>5.1745455387510058</v>
      </c>
      <c r="AK2669" s="84">
        <v>5.1135670188414073</v>
      </c>
      <c r="AL2669" s="105">
        <v>1.1924850047905406E-2</v>
      </c>
      <c r="AM2669" s="84">
        <v>4.9296271961832394</v>
      </c>
      <c r="AN2669" s="105">
        <v>4.9682933986852841E-2</v>
      </c>
      <c r="AO2669" s="84">
        <v>4.9003484220636837</v>
      </c>
      <c r="AP2669" s="105">
        <v>5.5954616502932139E-2</v>
      </c>
      <c r="AQ2669" s="80"/>
      <c r="AR2669" s="80"/>
    </row>
    <row r="2670" spans="1:44" x14ac:dyDescent="0.25">
      <c r="A2670" s="80" t="s">
        <v>326</v>
      </c>
      <c r="B2670" s="80" t="s">
        <v>376</v>
      </c>
      <c r="C2670" s="80" t="s">
        <v>127</v>
      </c>
      <c r="D2670" s="81">
        <v>732580.81546976103</v>
      </c>
      <c r="E2670" s="81">
        <v>804291.38007779</v>
      </c>
      <c r="F2670" s="105">
        <v>-8.9159931816120197E-2</v>
      </c>
      <c r="G2670" s="81">
        <v>724383.9366642416</v>
      </c>
      <c r="H2670" s="105">
        <v>1.1315655125189167E-2</v>
      </c>
      <c r="I2670" s="81">
        <v>536837.51241197588</v>
      </c>
      <c r="J2670" s="105">
        <v>0.36462299770804629</v>
      </c>
      <c r="K2670" s="83">
        <v>155455.33303254013</v>
      </c>
      <c r="L2670" s="83">
        <v>187728.32033516245</v>
      </c>
      <c r="M2670" s="105">
        <v>-0.17191325871878815</v>
      </c>
      <c r="N2670" s="83">
        <v>174456.93709563572</v>
      </c>
      <c r="O2670" s="105">
        <v>-0.10891859263056462</v>
      </c>
      <c r="P2670" s="83">
        <v>139684.38036404055</v>
      </c>
      <c r="Q2670" s="105">
        <v>0.11290419606972429</v>
      </c>
      <c r="R2670" s="83">
        <v>44309.780202254471</v>
      </c>
      <c r="S2670" s="83">
        <v>53849.925015223031</v>
      </c>
      <c r="T2670" s="105">
        <v>-0.17716171025812238</v>
      </c>
      <c r="U2670" s="83">
        <v>47581.351987423754</v>
      </c>
      <c r="V2670" s="105">
        <v>-6.8757436443461994E-2</v>
      </c>
      <c r="W2670" s="83">
        <v>36057.689825269197</v>
      </c>
      <c r="X2670" s="105">
        <v>0.22885798887765174</v>
      </c>
      <c r="Y2670" s="81">
        <v>730509.79394740995</v>
      </c>
      <c r="Z2670" s="82">
        <v>2071.0215223511095</v>
      </c>
      <c r="AA2670" s="83">
        <v>43841.25936170949</v>
      </c>
      <c r="AB2670" s="83">
        <v>468.52084054498044</v>
      </c>
      <c r="AC2670" s="84">
        <v>4.712484294870837</v>
      </c>
      <c r="AD2670" s="84">
        <v>4.2843369537523222</v>
      </c>
      <c r="AE2670" s="105">
        <v>9.9933162526708696E-2</v>
      </c>
      <c r="AF2670" s="84">
        <v>4.1522220252390474</v>
      </c>
      <c r="AG2670" s="105">
        <v>0.13493071088835495</v>
      </c>
      <c r="AH2670" s="84">
        <v>3.8432179103553934</v>
      </c>
      <c r="AI2670" s="105">
        <v>0.22618191442469107</v>
      </c>
      <c r="AJ2670" s="84">
        <v>16.533162929851038</v>
      </c>
      <c r="AK2670" s="84">
        <v>14.93579387251555</v>
      </c>
      <c r="AL2670" s="105">
        <v>0.10694905613788122</v>
      </c>
      <c r="AM2670" s="84">
        <v>15.224114204567028</v>
      </c>
      <c r="AN2670" s="105">
        <v>8.5985214488952841E-2</v>
      </c>
      <c r="AO2670" s="84">
        <v>14.888294702556363</v>
      </c>
      <c r="AP2670" s="105">
        <v>0.11048063328651372</v>
      </c>
      <c r="AQ2670" s="80"/>
      <c r="AR2670" s="80"/>
    </row>
    <row r="2671" spans="1:44" x14ac:dyDescent="0.25">
      <c r="A2671" s="80" t="s">
        <v>326</v>
      </c>
      <c r="B2671" s="80" t="s">
        <v>376</v>
      </c>
      <c r="C2671" s="80" t="s">
        <v>282</v>
      </c>
      <c r="D2671" s="81">
        <v>78273.863465118411</v>
      </c>
      <c r="E2671" s="81">
        <v>157170.07154911279</v>
      </c>
      <c r="F2671" s="105">
        <v>-0.50197984454909883</v>
      </c>
      <c r="G2671" s="81">
        <v>163387.44363929628</v>
      </c>
      <c r="H2671" s="105">
        <v>-0.520930974121118</v>
      </c>
      <c r="I2671" s="81">
        <v>138926.07292381764</v>
      </c>
      <c r="J2671" s="105">
        <v>-0.43657902496069872</v>
      </c>
      <c r="K2671" s="83">
        <v>17081.845395148484</v>
      </c>
      <c r="L2671" s="83">
        <v>40133.175087053685</v>
      </c>
      <c r="M2671" s="105">
        <v>-0.57437094478331441</v>
      </c>
      <c r="N2671" s="83">
        <v>43943.072793614891</v>
      </c>
      <c r="O2671" s="105">
        <v>-0.61127330636671939</v>
      </c>
      <c r="P2671" s="83">
        <v>41532.61065995122</v>
      </c>
      <c r="Q2671" s="105">
        <v>-0.58871245694121399</v>
      </c>
      <c r="R2671" s="83">
        <v>3916.8540387922285</v>
      </c>
      <c r="S2671" s="83">
        <v>9599.5045841239844</v>
      </c>
      <c r="T2671" s="105">
        <v>-0.59197331440728029</v>
      </c>
      <c r="U2671" s="83">
        <v>10444.228942689513</v>
      </c>
      <c r="V2671" s="105">
        <v>-0.62497432215579218</v>
      </c>
      <c r="W2671" s="83">
        <v>9984.1223002544757</v>
      </c>
      <c r="X2671" s="105">
        <v>-0.60769170078251189</v>
      </c>
      <c r="Y2671" s="81">
        <v>78396.431522648199</v>
      </c>
      <c r="Z2671" s="82">
        <v>-122.56805752979521</v>
      </c>
      <c r="AA2671" s="83">
        <v>3875.5451948480295</v>
      </c>
      <c r="AB2671" s="83">
        <v>41.308843944199197</v>
      </c>
      <c r="AC2671" s="84">
        <v>4.5822838021557928</v>
      </c>
      <c r="AD2671" s="84">
        <v>3.9162132377563448</v>
      </c>
      <c r="AE2671" s="105">
        <v>0.17008025966968271</v>
      </c>
      <c r="AF2671" s="84">
        <v>3.7181615497548264</v>
      </c>
      <c r="AG2671" s="105">
        <v>0.23240578464320524</v>
      </c>
      <c r="AH2671" s="84">
        <v>3.3449877269039656</v>
      </c>
      <c r="AI2671" s="105">
        <v>0.36989555007935304</v>
      </c>
      <c r="AJ2671" s="84">
        <v>19.983860182151272</v>
      </c>
      <c r="AK2671" s="84">
        <v>16.372727381061566</v>
      </c>
      <c r="AL2671" s="105">
        <v>0.22055780427069993</v>
      </c>
      <c r="AM2671" s="84">
        <v>15.643801427166157</v>
      </c>
      <c r="AN2671" s="105">
        <v>0.27742993128565352</v>
      </c>
      <c r="AO2671" s="84">
        <v>13.914700636256898</v>
      </c>
      <c r="AP2671" s="105">
        <v>0.4361688910561427</v>
      </c>
      <c r="AQ2671" s="108">
        <v>0.53234272976873909</v>
      </c>
      <c r="AR2671" s="108">
        <v>0.13072996734100972</v>
      </c>
    </row>
    <row r="2672" spans="1:44" x14ac:dyDescent="0.25">
      <c r="A2672" s="80" t="s">
        <v>326</v>
      </c>
      <c r="B2672" s="80" t="s">
        <v>376</v>
      </c>
      <c r="C2672" s="80" t="s">
        <v>284</v>
      </c>
      <c r="D2672" s="81">
        <v>340.72074115395549</v>
      </c>
      <c r="E2672" s="81">
        <v>1699.669254797697</v>
      </c>
      <c r="F2672" s="105">
        <v>-0.79953703334210768</v>
      </c>
      <c r="G2672" s="81">
        <v>1132.92066796422</v>
      </c>
      <c r="H2672" s="105">
        <v>-0.69925454554006239</v>
      </c>
      <c r="I2672" s="81">
        <v>6599.3864664363864</v>
      </c>
      <c r="J2672" s="105">
        <v>-0.94837084585259301</v>
      </c>
      <c r="K2672" s="83">
        <v>46.653741069415311</v>
      </c>
      <c r="L2672" s="83">
        <v>232.88192991547137</v>
      </c>
      <c r="M2672" s="105">
        <v>-0.79966783560085963</v>
      </c>
      <c r="N2672" s="83">
        <v>141.00555036284086</v>
      </c>
      <c r="O2672" s="105">
        <v>-0.6691354280071663</v>
      </c>
      <c r="P2672" s="83">
        <v>800.04840187389436</v>
      </c>
      <c r="Q2672" s="105">
        <v>-0.94168635177554039</v>
      </c>
      <c r="R2672" s="83">
        <v>13.633047936392803</v>
      </c>
      <c r="S2672" s="83">
        <v>68.007449762504677</v>
      </c>
      <c r="T2672" s="105">
        <v>-0.79953596283933492</v>
      </c>
      <c r="U2672" s="83">
        <v>63.495005880417814</v>
      </c>
      <c r="V2672" s="105">
        <v>-0.78528944525072786</v>
      </c>
      <c r="W2672" s="83">
        <v>390.76490434169818</v>
      </c>
      <c r="X2672" s="105">
        <v>-0.96511189263693031</v>
      </c>
      <c r="Y2672" s="81">
        <v>340.72074115395549</v>
      </c>
      <c r="Z2672" s="80"/>
      <c r="AA2672" s="83">
        <v>13.633047936392803</v>
      </c>
      <c r="AB2672" s="80"/>
      <c r="AC2672" s="84">
        <v>7.3031815529434789</v>
      </c>
      <c r="AD2672" s="84">
        <v>7.2984162206772423</v>
      </c>
      <c r="AE2672" s="105">
        <v>6.5292689840515362E-4</v>
      </c>
      <c r="AF2672" s="84">
        <v>8.0345820788539548</v>
      </c>
      <c r="AG2672" s="105">
        <v>-9.1031558173440455E-2</v>
      </c>
      <c r="AH2672" s="84">
        <v>8.2487340153159856</v>
      </c>
      <c r="AI2672" s="105">
        <v>-0.11463000996478188</v>
      </c>
      <c r="AJ2672" s="84">
        <v>24.992264587027304</v>
      </c>
      <c r="AK2672" s="84">
        <v>24.992398049526553</v>
      </c>
      <c r="AL2672" s="105">
        <v>-5.3401237842413432E-6</v>
      </c>
      <c r="AM2672" s="84">
        <v>17.842673644252997</v>
      </c>
      <c r="AN2672" s="105">
        <v>0.40070177179288041</v>
      </c>
      <c r="AO2672" s="84">
        <v>16.888380694151738</v>
      </c>
      <c r="AP2672" s="105">
        <v>0.47984966940506329</v>
      </c>
      <c r="AQ2672" s="108">
        <v>2.3172512688804997E-3</v>
      </c>
      <c r="AR2672" s="108">
        <v>4.5502025192458058E-4</v>
      </c>
    </row>
    <row r="2673" spans="1:44" x14ac:dyDescent="0.25">
      <c r="A2673" s="80" t="s">
        <v>326</v>
      </c>
      <c r="B2673" s="80" t="s">
        <v>376</v>
      </c>
      <c r="C2673" s="80" t="s">
        <v>285</v>
      </c>
      <c r="D2673" s="81">
        <v>5220425.0914628096</v>
      </c>
      <c r="E2673" s="81">
        <v>5738738.5950818686</v>
      </c>
      <c r="F2673" s="105">
        <v>-9.0318367883711698E-2</v>
      </c>
      <c r="G2673" s="81">
        <v>4947802.2039342234</v>
      </c>
      <c r="H2673" s="105">
        <v>5.5099795079078001E-2</v>
      </c>
      <c r="I2673" s="81">
        <v>4156372.4390103067</v>
      </c>
      <c r="J2673" s="105">
        <v>0.25600512660166458</v>
      </c>
      <c r="K2673" s="83">
        <v>1690527.5604263784</v>
      </c>
      <c r="L2673" s="83">
        <v>1864495.0647991949</v>
      </c>
      <c r="M2673" s="105">
        <v>-9.3305424968530407E-2</v>
      </c>
      <c r="N2673" s="83">
        <v>1703772.5766338555</v>
      </c>
      <c r="O2673" s="105">
        <v>-7.7739343789916286E-3</v>
      </c>
      <c r="P2673" s="83">
        <v>1473668.8291823633</v>
      </c>
      <c r="Q2673" s="105">
        <v>0.14715567497233073</v>
      </c>
      <c r="R2673" s="83">
        <v>1049466.8401576329</v>
      </c>
      <c r="S2673" s="83">
        <v>1164017.1250609204</v>
      </c>
      <c r="T2673" s="105">
        <v>-9.8409449858645581E-2</v>
      </c>
      <c r="U2673" s="83">
        <v>1041416.9768382683</v>
      </c>
      <c r="V2673" s="105">
        <v>7.7297216181398494E-3</v>
      </c>
      <c r="W2673" s="83">
        <v>883353.11417521827</v>
      </c>
      <c r="X2673" s="105">
        <v>0.18804906363806065</v>
      </c>
      <c r="Y2673" s="81">
        <v>5186284.823853787</v>
      </c>
      <c r="Z2673" s="82">
        <v>34140.267609022238</v>
      </c>
      <c r="AA2673" s="83">
        <v>1038086.0188280101</v>
      </c>
      <c r="AB2673" s="83">
        <v>11380.821329622901</v>
      </c>
      <c r="AC2673" s="84">
        <v>3.0880449474282066</v>
      </c>
      <c r="AD2673" s="84">
        <v>3.0779049531568097</v>
      </c>
      <c r="AE2673" s="105">
        <v>3.2944468480083991E-3</v>
      </c>
      <c r="AF2673" s="84">
        <v>2.9040273753610939</v>
      </c>
      <c r="AG2673" s="105">
        <v>6.3366335189671372E-2</v>
      </c>
      <c r="AH2673" s="84">
        <v>2.8204250213505495</v>
      </c>
      <c r="AI2673" s="105">
        <v>9.4886382035253791E-2</v>
      </c>
      <c r="AJ2673" s="84">
        <v>4.9743592572002431</v>
      </c>
      <c r="AK2673" s="84">
        <v>4.9301152633656695</v>
      </c>
      <c r="AL2673" s="105">
        <v>8.974231122614619E-3</v>
      </c>
      <c r="AM2673" s="84">
        <v>4.7510289480354952</v>
      </c>
      <c r="AN2673" s="105">
        <v>4.7006724565863307E-2</v>
      </c>
      <c r="AO2673" s="84">
        <v>4.7052219235012123</v>
      </c>
      <c r="AP2673" s="105">
        <v>5.7199710890312797E-2</v>
      </c>
      <c r="AQ2673" s="108">
        <v>35.504256730357724</v>
      </c>
      <c r="AR2673" s="108">
        <v>35.02728577079808</v>
      </c>
    </row>
    <row r="2674" spans="1:44" x14ac:dyDescent="0.25">
      <c r="A2674" s="80" t="s">
        <v>326</v>
      </c>
      <c r="B2674" s="80" t="s">
        <v>376</v>
      </c>
      <c r="C2674" s="80" t="s">
        <v>286</v>
      </c>
      <c r="D2674" s="81">
        <v>32.076087881326679</v>
      </c>
      <c r="E2674" s="81">
        <v>42.671967015266418</v>
      </c>
      <c r="F2674" s="105">
        <v>-0.24831007040638492</v>
      </c>
      <c r="G2674" s="81">
        <v>20460.249510107042</v>
      </c>
      <c r="H2674" s="105">
        <v>-0.99843227288770442</v>
      </c>
      <c r="I2674" s="81">
        <v>16046.909127111436</v>
      </c>
      <c r="J2674" s="105">
        <v>-0.99800110490891147</v>
      </c>
      <c r="K2674" s="83">
        <v>16.584877133369446</v>
      </c>
      <c r="L2674" s="83">
        <v>23.770713231417062</v>
      </c>
      <c r="M2674" s="105">
        <v>-0.30229787504021144</v>
      </c>
      <c r="N2674" s="83">
        <v>7301.5749429266752</v>
      </c>
      <c r="O2674" s="105">
        <v>-0.99772858906975459</v>
      </c>
      <c r="P2674" s="83">
        <v>5789.5249989389567</v>
      </c>
      <c r="Q2674" s="105">
        <v>-0.99713536479479592</v>
      </c>
      <c r="R2674" s="83">
        <v>4.5844492487463739</v>
      </c>
      <c r="S2674" s="83">
        <v>6.1003325887435373</v>
      </c>
      <c r="T2674" s="105">
        <v>-0.24849191711191343</v>
      </c>
      <c r="U2674" s="83">
        <v>1630.464509797303</v>
      </c>
      <c r="V2674" s="105">
        <v>-0.99718825572639036</v>
      </c>
      <c r="W2674" s="83">
        <v>1280.3678901780042</v>
      </c>
      <c r="X2674" s="105">
        <v>-0.99641942813162165</v>
      </c>
      <c r="Y2674" s="81">
        <v>32.076087881326679</v>
      </c>
      <c r="Z2674" s="80"/>
      <c r="AA2674" s="83">
        <v>4.5844492487463739</v>
      </c>
      <c r="AB2674" s="80"/>
      <c r="AC2674" s="84">
        <v>1.934056407134201</v>
      </c>
      <c r="AD2674" s="84">
        <v>1.7951487866534908</v>
      </c>
      <c r="AE2674" s="105">
        <v>7.7379447048320324E-2</v>
      </c>
      <c r="AF2674" s="84">
        <v>2.8021693497685312</v>
      </c>
      <c r="AG2674" s="105">
        <v>-0.30980031335580743</v>
      </c>
      <c r="AH2674" s="84">
        <v>2.7717142822688121</v>
      </c>
      <c r="AI2674" s="105">
        <v>-0.30221653093656486</v>
      </c>
      <c r="AJ2674" s="84">
        <v>6.9967156665760761</v>
      </c>
      <c r="AK2674" s="84">
        <v>6.9950230408757772</v>
      </c>
      <c r="AL2674" s="105">
        <v>2.4197571479150071E-4</v>
      </c>
      <c r="AM2674" s="84">
        <v>12.548724236046469</v>
      </c>
      <c r="AN2674" s="105">
        <v>-0.44243609669277251</v>
      </c>
      <c r="AO2674" s="84">
        <v>12.533045580267169</v>
      </c>
      <c r="AP2674" s="105">
        <v>-0.44173859244618452</v>
      </c>
      <c r="AQ2674" s="108">
        <v>2.1815036880933888E-4</v>
      </c>
      <c r="AR2674" s="108">
        <v>1.5301180351104767E-4</v>
      </c>
    </row>
    <row r="2675" spans="1:44" x14ac:dyDescent="0.25">
      <c r="A2675" s="80" t="s">
        <v>326</v>
      </c>
      <c r="B2675" s="80" t="s">
        <v>376</v>
      </c>
      <c r="C2675" s="80" t="s">
        <v>287</v>
      </c>
      <c r="D2675" s="81">
        <v>283.6584758555889</v>
      </c>
      <c r="E2675" s="81">
        <v>736.18897809505461</v>
      </c>
      <c r="F2675" s="105">
        <v>-0.61469339490849628</v>
      </c>
      <c r="G2675" s="81">
        <v>484.50884395241735</v>
      </c>
      <c r="H2675" s="105">
        <v>-0.41454427634050278</v>
      </c>
      <c r="I2675" s="81">
        <v>1622.7960104727745</v>
      </c>
      <c r="J2675" s="105">
        <v>-0.82520386171460347</v>
      </c>
      <c r="K2675" s="83">
        <v>6.1867942767403399</v>
      </c>
      <c r="L2675" s="83">
        <v>15.743345650216988</v>
      </c>
      <c r="M2675" s="105">
        <v>-0.60702163223767702</v>
      </c>
      <c r="N2675" s="83">
        <v>11.519668806329577</v>
      </c>
      <c r="O2675" s="105">
        <v>-0.46293644541751455</v>
      </c>
      <c r="P2675" s="83">
        <v>29.920681174822661</v>
      </c>
      <c r="Q2675" s="105">
        <v>-0.79322682392851607</v>
      </c>
      <c r="R2675" s="83">
        <v>5.6737731379736918</v>
      </c>
      <c r="S2675" s="83">
        <v>14.436451907398542</v>
      </c>
      <c r="T2675" s="105">
        <v>-0.60698285324069567</v>
      </c>
      <c r="U2675" s="83">
        <v>9.3632634545984139</v>
      </c>
      <c r="V2675" s="105">
        <v>-0.39403893039160059</v>
      </c>
      <c r="W2675" s="83">
        <v>30.527798197999275</v>
      </c>
      <c r="X2675" s="105">
        <v>-0.81414404336747948</v>
      </c>
      <c r="Y2675" s="81">
        <v>283.6584758555889</v>
      </c>
      <c r="Z2675" s="80"/>
      <c r="AA2675" s="83">
        <v>5.6737731379736918</v>
      </c>
      <c r="AB2675" s="80"/>
      <c r="AC2675" s="84">
        <v>45.849023446928179</v>
      </c>
      <c r="AD2675" s="84">
        <v>46.761914173237237</v>
      </c>
      <c r="AE2675" s="105">
        <v>-1.9522099179411341E-2</v>
      </c>
      <c r="AF2675" s="84">
        <v>42.059268551731279</v>
      </c>
      <c r="AG2675" s="105">
        <v>9.0105107047585661E-2</v>
      </c>
      <c r="AH2675" s="84">
        <v>54.23659979500426</v>
      </c>
      <c r="AI2675" s="105">
        <v>-0.15464790159741285</v>
      </c>
      <c r="AJ2675" s="84">
        <v>49.994680604535688</v>
      </c>
      <c r="AK2675" s="84">
        <v>50.995146370955929</v>
      </c>
      <c r="AL2675" s="105">
        <v>-1.9618842921687391E-2</v>
      </c>
      <c r="AM2675" s="84">
        <v>51.745723732089274</v>
      </c>
      <c r="AN2675" s="105">
        <v>-3.3839378430950522E-2</v>
      </c>
      <c r="AO2675" s="84">
        <v>53.15797752420707</v>
      </c>
      <c r="AP2675" s="105">
        <v>-5.9507473139490306E-2</v>
      </c>
      <c r="AQ2675" s="108">
        <v>1.9291692101833797E-3</v>
      </c>
      <c r="AR2675" s="108">
        <v>1.8936936880505095E-4</v>
      </c>
    </row>
    <row r="2676" spans="1:44" x14ac:dyDescent="0.25">
      <c r="A2676" s="80" t="s">
        <v>326</v>
      </c>
      <c r="B2676" s="80" t="s">
        <v>376</v>
      </c>
      <c r="C2676" s="80" t="s">
        <v>288</v>
      </c>
      <c r="D2676" s="81">
        <v>88214.131525617835</v>
      </c>
      <c r="E2676" s="81">
        <v>84787.050188373323</v>
      </c>
      <c r="F2676" s="105">
        <v>4.0419867534375674E-2</v>
      </c>
      <c r="G2676" s="81">
        <v>64508.034590128664</v>
      </c>
      <c r="H2676" s="105">
        <v>0.36749060928786681</v>
      </c>
      <c r="I2676" s="81">
        <v>53704.860001887086</v>
      </c>
      <c r="J2676" s="105">
        <v>0.64257259999408167</v>
      </c>
      <c r="K2676" s="83">
        <v>24574.15045313504</v>
      </c>
      <c r="L2676" s="83">
        <v>25155.089849188938</v>
      </c>
      <c r="M2676" s="105">
        <v>-2.3094308131546153E-2</v>
      </c>
      <c r="N2676" s="83">
        <v>19096.002206004741</v>
      </c>
      <c r="O2676" s="105">
        <v>0.28687408956245797</v>
      </c>
      <c r="P2676" s="83">
        <v>15638.169003688738</v>
      </c>
      <c r="Q2676" s="105">
        <v>0.57142120969139543</v>
      </c>
      <c r="R2676" s="83">
        <v>6450.0634720906428</v>
      </c>
      <c r="S2676" s="83">
        <v>6838.637346032323</v>
      </c>
      <c r="T2676" s="105">
        <v>-5.6820365561148674E-2</v>
      </c>
      <c r="U2676" s="83">
        <v>5326.1287478407057</v>
      </c>
      <c r="V2676" s="105">
        <v>0.21102282304114361</v>
      </c>
      <c r="W2676" s="83">
        <v>4526.8769672011558</v>
      </c>
      <c r="X2676" s="105">
        <v>0.42483736996248445</v>
      </c>
      <c r="Y2676" s="81">
        <v>88194.410606580757</v>
      </c>
      <c r="Z2676" s="82">
        <v>19.720919037078129</v>
      </c>
      <c r="AA2676" s="83">
        <v>6448.6095278301782</v>
      </c>
      <c r="AB2676" s="83">
        <v>1.4539442604644282</v>
      </c>
      <c r="AC2676" s="84">
        <v>3.5897123562358568</v>
      </c>
      <c r="AD2676" s="84">
        <v>3.3705723452666208</v>
      </c>
      <c r="AE2676" s="105">
        <v>6.5015667525125193E-2</v>
      </c>
      <c r="AF2676" s="84">
        <v>3.3780910734208076</v>
      </c>
      <c r="AG2676" s="105">
        <v>6.264522720542047E-2</v>
      </c>
      <c r="AH2676" s="84">
        <v>3.4342166265896705</v>
      </c>
      <c r="AI2676" s="105">
        <v>4.5278369582818209E-2</v>
      </c>
      <c r="AJ2676" s="84">
        <v>13.676474953668201</v>
      </c>
      <c r="AK2676" s="84">
        <v>12.398237528645312</v>
      </c>
      <c r="AL2676" s="105">
        <v>0.10309831716561368</v>
      </c>
      <c r="AM2676" s="84">
        <v>12.111617582710746</v>
      </c>
      <c r="AN2676" s="105">
        <v>0.12920300366742743</v>
      </c>
      <c r="AO2676" s="84">
        <v>11.863556352646212</v>
      </c>
      <c r="AP2676" s="105">
        <v>0.15281409276718366</v>
      </c>
      <c r="AQ2676" s="108">
        <v>0.59994677024538445</v>
      </c>
      <c r="AR2676" s="108">
        <v>0.21527904249244306</v>
      </c>
    </row>
    <row r="2677" spans="1:44" x14ac:dyDescent="0.25">
      <c r="A2677" s="80" t="s">
        <v>326</v>
      </c>
      <c r="B2677" s="80" t="s">
        <v>376</v>
      </c>
      <c r="C2677" s="80" t="s">
        <v>289</v>
      </c>
      <c r="D2677" s="81">
        <v>509.05509316682816</v>
      </c>
      <c r="E2677" s="81">
        <v>1092.3983198213577</v>
      </c>
      <c r="F2677" s="105">
        <v>-0.53400231039345158</v>
      </c>
      <c r="G2677" s="81">
        <v>3148.3410264563558</v>
      </c>
      <c r="H2677" s="105">
        <v>-0.83831005317114593</v>
      </c>
      <c r="I2677" s="81">
        <v>4737.5631131231785</v>
      </c>
      <c r="J2677" s="105">
        <v>-0.89254916905344606</v>
      </c>
      <c r="K2677" s="83">
        <v>26.083238313537791</v>
      </c>
      <c r="L2677" s="83">
        <v>39.16155995901179</v>
      </c>
      <c r="M2677" s="105">
        <v>-0.33395813800988378</v>
      </c>
      <c r="N2677" s="83">
        <v>217.88388912484763</v>
      </c>
      <c r="O2677" s="105">
        <v>-0.88028835716902365</v>
      </c>
      <c r="P2677" s="83">
        <v>200.69345582927727</v>
      </c>
      <c r="Q2677" s="105">
        <v>-0.87003443532445879</v>
      </c>
      <c r="R2677" s="83">
        <v>14.598531071000886</v>
      </c>
      <c r="S2677" s="83">
        <v>21.850993545726116</v>
      </c>
      <c r="T2677" s="105">
        <v>-0.33190538725612112</v>
      </c>
      <c r="U2677" s="83">
        <v>62.968947435583075</v>
      </c>
      <c r="V2677" s="105">
        <v>-0.76816301263515463</v>
      </c>
      <c r="W2677" s="83">
        <v>94.761576166751993</v>
      </c>
      <c r="X2677" s="105">
        <v>-0.8459446153015453</v>
      </c>
      <c r="Y2677" s="81">
        <v>509.05509316682816</v>
      </c>
      <c r="Z2677" s="80"/>
      <c r="AA2677" s="83">
        <v>14.598531071000886</v>
      </c>
      <c r="AB2677" s="80"/>
      <c r="AC2677" s="84">
        <v>19.516560292385822</v>
      </c>
      <c r="AD2677" s="84">
        <v>27.894657949395015</v>
      </c>
      <c r="AE2677" s="105">
        <v>-0.30034774659034308</v>
      </c>
      <c r="AF2677" s="84">
        <v>14.449627455714976</v>
      </c>
      <c r="AG2677" s="105">
        <v>0.35066183209220536</v>
      </c>
      <c r="AH2677" s="84">
        <v>23.605967088200693</v>
      </c>
      <c r="AI2677" s="105">
        <v>-0.17323614747641231</v>
      </c>
      <c r="AJ2677" s="84">
        <v>34.870295558574099</v>
      </c>
      <c r="AK2677" s="84">
        <v>49.993073199869322</v>
      </c>
      <c r="AL2677" s="105">
        <v>-0.30249745961476021</v>
      </c>
      <c r="AM2677" s="84">
        <v>49.998311146570984</v>
      </c>
      <c r="AN2677" s="105">
        <v>-0.30257053170553749</v>
      </c>
      <c r="AO2677" s="84">
        <v>49.994557971328867</v>
      </c>
      <c r="AP2677" s="105">
        <v>-0.30251817450667945</v>
      </c>
      <c r="AQ2677" s="108">
        <v>3.4620978945273679E-3</v>
      </c>
      <c r="AR2677" s="108">
        <v>4.8724447509081582E-4</v>
      </c>
    </row>
    <row r="2678" spans="1:44" x14ac:dyDescent="0.25">
      <c r="A2678" s="80" t="s">
        <v>326</v>
      </c>
      <c r="B2678" s="80" t="s">
        <v>376</v>
      </c>
      <c r="C2678" s="80" t="s">
        <v>290</v>
      </c>
      <c r="D2678" s="81">
        <v>867788.92451960687</v>
      </c>
      <c r="E2678" s="81">
        <v>1095532.3568500436</v>
      </c>
      <c r="F2678" s="105">
        <v>-0.20788380270689738</v>
      </c>
      <c r="G2678" s="81">
        <v>948577.91241867794</v>
      </c>
      <c r="H2678" s="105">
        <v>-8.5168531589646462E-2</v>
      </c>
      <c r="I2678" s="81">
        <v>965070.42043973808</v>
      </c>
      <c r="J2678" s="105">
        <v>-0.10080248431591605</v>
      </c>
      <c r="K2678" s="83">
        <v>205874.9120959334</v>
      </c>
      <c r="L2678" s="83">
        <v>276134.57636883884</v>
      </c>
      <c r="M2678" s="105">
        <v>-0.2544399372103916</v>
      </c>
      <c r="N2678" s="83">
        <v>300143.90848788788</v>
      </c>
      <c r="O2678" s="105">
        <v>-0.31407932570371871</v>
      </c>
      <c r="P2678" s="83">
        <v>318407.18308349914</v>
      </c>
      <c r="Q2678" s="105">
        <v>-0.35342252614337305</v>
      </c>
      <c r="R2678" s="83">
        <v>127102.96107208924</v>
      </c>
      <c r="S2678" s="83">
        <v>172480.65168678161</v>
      </c>
      <c r="T2678" s="105">
        <v>-0.26308858513067629</v>
      </c>
      <c r="U2678" s="83">
        <v>154693.77995854782</v>
      </c>
      <c r="V2678" s="105">
        <v>-0.17835764885861535</v>
      </c>
      <c r="W2678" s="83">
        <v>161764.99138455986</v>
      </c>
      <c r="X2678" s="105">
        <v>-0.21427399102732586</v>
      </c>
      <c r="Y2678" s="81">
        <v>858415.41019612912</v>
      </c>
      <c r="Z2678" s="82">
        <v>9373.5143234777133</v>
      </c>
      <c r="AA2678" s="83">
        <v>124377.90229837735</v>
      </c>
      <c r="AB2678" s="83">
        <v>2725.0587737118894</v>
      </c>
      <c r="AC2678" s="84">
        <v>4.2151271161939121</v>
      </c>
      <c r="AD2678" s="84">
        <v>3.9673856539672081</v>
      </c>
      <c r="AE2678" s="105">
        <v>6.2444512289591421E-2</v>
      </c>
      <c r="AF2678" s="84">
        <v>3.1604103418176059</v>
      </c>
      <c r="AG2678" s="105">
        <v>0.33372779490707544</v>
      </c>
      <c r="AH2678" s="84">
        <v>3.0309316865714613</v>
      </c>
      <c r="AI2678" s="105">
        <v>0.39070343778087346</v>
      </c>
      <c r="AJ2678" s="84">
        <v>6.8274485283424777</v>
      </c>
      <c r="AK2678" s="84">
        <v>6.3516246381042745</v>
      </c>
      <c r="AL2678" s="105">
        <v>7.4913729533648749E-2</v>
      </c>
      <c r="AM2678" s="84">
        <v>6.13197190393086</v>
      </c>
      <c r="AN2678" s="105">
        <v>0.11341810355748483</v>
      </c>
      <c r="AO2678" s="84">
        <v>5.9658793424932117</v>
      </c>
      <c r="AP2678" s="105">
        <v>0.14441612650670974</v>
      </c>
      <c r="AQ2678" s="108">
        <v>5.9018566925307319</v>
      </c>
      <c r="AR2678" s="108">
        <v>4.2422224022990376</v>
      </c>
    </row>
    <row r="2679" spans="1:44" x14ac:dyDescent="0.25">
      <c r="A2679" s="80" t="s">
        <v>326</v>
      </c>
      <c r="B2679" s="80" t="s">
        <v>376</v>
      </c>
      <c r="C2679" s="80" t="s">
        <v>291</v>
      </c>
      <c r="D2679" s="81">
        <v>563760.29714268807</v>
      </c>
      <c r="E2679" s="81">
        <v>556839.2915594792</v>
      </c>
      <c r="F2679" s="105">
        <v>1.2429089843545274E-2</v>
      </c>
      <c r="G2679" s="81">
        <v>469531.2215497935</v>
      </c>
      <c r="H2679" s="105">
        <v>0.20068756084392067</v>
      </c>
      <c r="I2679" s="81">
        <v>313145.84601421474</v>
      </c>
      <c r="J2679" s="105">
        <v>0.8003122325215104</v>
      </c>
      <c r="K2679" s="83">
        <v>113524.88617774521</v>
      </c>
      <c r="L2679" s="83">
        <v>121800.21333714221</v>
      </c>
      <c r="M2679" s="105">
        <v>-6.7941811698563656E-2</v>
      </c>
      <c r="N2679" s="83">
        <v>103446.5087351976</v>
      </c>
      <c r="O2679" s="105">
        <v>9.7425979530602128E-2</v>
      </c>
      <c r="P2679" s="83">
        <v>75329.860013554455</v>
      </c>
      <c r="Q2679" s="105">
        <v>0.50703699910391642</v>
      </c>
      <c r="R2679" s="83">
        <v>33817.349320638903</v>
      </c>
      <c r="S2679" s="83">
        <v>37156.031527493855</v>
      </c>
      <c r="T2679" s="105">
        <v>-8.9855726502559116E-2</v>
      </c>
      <c r="U2679" s="83">
        <v>29908.230260065338</v>
      </c>
      <c r="V2679" s="105">
        <v>0.13070379044771419</v>
      </c>
      <c r="W2679" s="83">
        <v>19589.075895049969</v>
      </c>
      <c r="X2679" s="105">
        <v>0.72633714330466836</v>
      </c>
      <c r="Y2679" s="81">
        <v>561598.7368419047</v>
      </c>
      <c r="Z2679" s="82">
        <v>2161.5603007833733</v>
      </c>
      <c r="AA2679" s="83">
        <v>33392.866116986828</v>
      </c>
      <c r="AB2679" s="83">
        <v>424.48320365207792</v>
      </c>
      <c r="AC2679" s="84">
        <v>4.9659622319287076</v>
      </c>
      <c r="AD2679" s="84">
        <v>4.5717431546540199</v>
      </c>
      <c r="AE2679" s="105">
        <v>8.6229489264586942E-2</v>
      </c>
      <c r="AF2679" s="84">
        <v>4.5388793424793068</v>
      </c>
      <c r="AG2679" s="105">
        <v>9.4094347354056779E-2</v>
      </c>
      <c r="AH2679" s="84">
        <v>4.1569949281449476</v>
      </c>
      <c r="AI2679" s="105">
        <v>0.1946038707689163</v>
      </c>
      <c r="AJ2679" s="84">
        <v>16.670741748485362</v>
      </c>
      <c r="AK2679" s="84">
        <v>14.986511440207016</v>
      </c>
      <c r="AL2679" s="105">
        <v>0.11238307961116008</v>
      </c>
      <c r="AM2679" s="84">
        <v>15.699064019068032</v>
      </c>
      <c r="AN2679" s="105">
        <v>6.18939911473151E-2</v>
      </c>
      <c r="AO2679" s="84">
        <v>15.985738566327401</v>
      </c>
      <c r="AP2679" s="105">
        <v>4.2850893583413319E-2</v>
      </c>
      <c r="AQ2679" s="108">
        <v>3.8341495133930024</v>
      </c>
      <c r="AR2679" s="108">
        <v>1.1286968900198917</v>
      </c>
    </row>
    <row r="2680" spans="1:44" x14ac:dyDescent="0.25">
      <c r="A2680" s="80" t="s">
        <v>326</v>
      </c>
      <c r="B2680" s="80" t="s">
        <v>376</v>
      </c>
      <c r="C2680" s="80" t="s">
        <v>292</v>
      </c>
      <c r="D2680" s="81">
        <v>7882864.8764811363</v>
      </c>
      <c r="E2680" s="81">
        <v>8539903.2637920156</v>
      </c>
      <c r="F2680" s="105">
        <v>-7.6937450813597541E-2</v>
      </c>
      <c r="G2680" s="81">
        <v>7925747.3685122812</v>
      </c>
      <c r="H2680" s="105">
        <v>-5.4105297629735401E-3</v>
      </c>
      <c r="I2680" s="81">
        <v>7266151.7449468002</v>
      </c>
      <c r="J2680" s="105">
        <v>8.4874793863646658E-2</v>
      </c>
      <c r="K2680" s="83">
        <v>2842750.0921483305</v>
      </c>
      <c r="L2680" s="83">
        <v>3123022.5300939619</v>
      </c>
      <c r="M2680" s="105">
        <v>-8.9743969262110576E-2</v>
      </c>
      <c r="N2680" s="83">
        <v>2976533.3990815412</v>
      </c>
      <c r="O2680" s="105">
        <v>-4.4946012356015141E-2</v>
      </c>
      <c r="P2680" s="83">
        <v>2795479.3562401962</v>
      </c>
      <c r="Q2680" s="105">
        <v>1.6909706667164074E-2</v>
      </c>
      <c r="R2680" s="83">
        <v>1775261.3328964855</v>
      </c>
      <c r="S2680" s="83">
        <v>1986587.9807901625</v>
      </c>
      <c r="T2680" s="105">
        <v>-0.10637668703181327</v>
      </c>
      <c r="U2680" s="83">
        <v>1836881.5944761878</v>
      </c>
      <c r="V2680" s="105">
        <v>-3.3546126089457742E-2</v>
      </c>
      <c r="W2680" s="83">
        <v>1677150.0514641423</v>
      </c>
      <c r="X2680" s="105">
        <v>5.8498809541038144E-2</v>
      </c>
      <c r="Y2680" s="81">
        <v>7793659.9885757919</v>
      </c>
      <c r="Z2680" s="82">
        <v>89204.88790534412</v>
      </c>
      <c r="AA2680" s="83">
        <v>1741635.2719762858</v>
      </c>
      <c r="AB2680" s="83">
        <v>33626.060920199619</v>
      </c>
      <c r="AC2680" s="84">
        <v>2.7729714610698957</v>
      </c>
      <c r="AD2680" s="84">
        <v>2.7344994093062391</v>
      </c>
      <c r="AE2680" s="105">
        <v>1.4069138809365167E-2</v>
      </c>
      <c r="AF2680" s="84">
        <v>2.6627443088520026</v>
      </c>
      <c r="AG2680" s="105">
        <v>4.1396070907542604E-2</v>
      </c>
      <c r="AH2680" s="84">
        <v>2.5992507255426394</v>
      </c>
      <c r="AI2680" s="105">
        <v>6.6834928166073337E-2</v>
      </c>
      <c r="AJ2680" s="84">
        <v>4.4403968758895855</v>
      </c>
      <c r="AK2680" s="84">
        <v>4.2987792870846233</v>
      </c>
      <c r="AL2680" s="105">
        <v>3.2943675249958101E-2</v>
      </c>
      <c r="AM2680" s="84">
        <v>4.3147840298178926</v>
      </c>
      <c r="AN2680" s="105">
        <v>2.9112197784090375E-2</v>
      </c>
      <c r="AO2680" s="84">
        <v>4.33243986642906</v>
      </c>
      <c r="AP2680" s="105">
        <v>2.4918293799541479E-2</v>
      </c>
      <c r="AQ2680" s="108">
        <v>53.611584007401653</v>
      </c>
      <c r="AR2680" s="108">
        <v>59.251596759239277</v>
      </c>
    </row>
    <row r="2681" spans="1:44" x14ac:dyDescent="0.25">
      <c r="A2681" s="80" t="s">
        <v>326</v>
      </c>
      <c r="B2681" s="80" t="s">
        <v>376</v>
      </c>
      <c r="C2681" s="80" t="s">
        <v>293</v>
      </c>
      <c r="D2681" s="81">
        <v>1167.0129382789135</v>
      </c>
      <c r="E2681" s="81">
        <v>1924.0382610952854</v>
      </c>
      <c r="F2681" s="105">
        <v>-0.39345648063434291</v>
      </c>
      <c r="G2681" s="81">
        <v>1731.2168365430832</v>
      </c>
      <c r="H2681" s="105">
        <v>-0.32590019133061321</v>
      </c>
      <c r="I2681" s="81">
        <v>2054.0787549126148</v>
      </c>
      <c r="J2681" s="105">
        <v>-0.43185579643047289</v>
      </c>
      <c r="K2681" s="83">
        <v>178.94235571833687</v>
      </c>
      <c r="L2681" s="83">
        <v>328.28451302149261</v>
      </c>
      <c r="M2681" s="105">
        <v>-0.45491685224084388</v>
      </c>
      <c r="N2681" s="83">
        <v>299.36930959779113</v>
      </c>
      <c r="O2681" s="105">
        <v>-0.40226886998286621</v>
      </c>
      <c r="P2681" s="83">
        <v>363.55314902918758</v>
      </c>
      <c r="Q2681" s="105">
        <v>-0.50779588570151368</v>
      </c>
      <c r="R2681" s="83">
        <v>87.023569338567896</v>
      </c>
      <c r="S2681" s="83">
        <v>145.35632976850792</v>
      </c>
      <c r="T2681" s="105">
        <v>-0.40130870477288338</v>
      </c>
      <c r="U2681" s="83">
        <v>136.47231026027893</v>
      </c>
      <c r="V2681" s="105">
        <v>-0.36233533987519356</v>
      </c>
      <c r="W2681" s="83">
        <v>161.19249387912436</v>
      </c>
      <c r="X2681" s="105">
        <v>-0.46012641628446133</v>
      </c>
      <c r="Y2681" s="81">
        <v>1154.70457821846</v>
      </c>
      <c r="Z2681" s="82">
        <v>12.308360060453415</v>
      </c>
      <c r="AA2681" s="83">
        <v>85.748720650329091</v>
      </c>
      <c r="AB2681" s="83">
        <v>1.274848688238805</v>
      </c>
      <c r="AC2681" s="84">
        <v>6.5217255780171079</v>
      </c>
      <c r="AD2681" s="84">
        <v>5.8608864712704847</v>
      </c>
      <c r="AE2681" s="105">
        <v>0.11275412175035203</v>
      </c>
      <c r="AF2681" s="84">
        <v>5.782880145159198</v>
      </c>
      <c r="AG2681" s="105">
        <v>0.12776426526432361</v>
      </c>
      <c r="AH2681" s="84">
        <v>5.650009525148425</v>
      </c>
      <c r="AI2681" s="105">
        <v>0.15428576695112439</v>
      </c>
      <c r="AJ2681" s="84">
        <v>13.410308806555767</v>
      </c>
      <c r="AK2681" s="84">
        <v>13.236700900191115</v>
      </c>
      <c r="AL2681" s="105">
        <v>1.3115647748914898E-2</v>
      </c>
      <c r="AM2681" s="84">
        <v>12.685480543571952</v>
      </c>
      <c r="AN2681" s="105">
        <v>5.7138415883748545E-2</v>
      </c>
      <c r="AO2681" s="84">
        <v>12.743017404104036</v>
      </c>
      <c r="AP2681" s="105">
        <v>5.2365258658190507E-2</v>
      </c>
      <c r="AQ2681" s="108">
        <v>7.9368875603755672E-3</v>
      </c>
      <c r="AR2681" s="108">
        <v>2.90452191091529E-3</v>
      </c>
    </row>
    <row r="2682" spans="1:44" x14ac:dyDescent="0.25">
      <c r="A2682" s="80" t="s">
        <v>326</v>
      </c>
      <c r="B2682" s="80" t="s">
        <v>377</v>
      </c>
      <c r="C2682" s="80" t="s">
        <v>281</v>
      </c>
      <c r="D2682" s="81">
        <v>1377873714.3841269</v>
      </c>
      <c r="E2682" s="81">
        <v>1394166932.7650235</v>
      </c>
      <c r="F2682" s="105">
        <v>-1.1686705514226015E-2</v>
      </c>
      <c r="G2682" s="81">
        <v>1358887285.1927772</v>
      </c>
      <c r="H2682" s="105">
        <v>1.3972041241563501E-2</v>
      </c>
      <c r="I2682" s="81">
        <v>1284264672.5811675</v>
      </c>
      <c r="J2682" s="105">
        <v>7.2889213416437115E-2</v>
      </c>
      <c r="K2682" s="83">
        <v>487659211.26769847</v>
      </c>
      <c r="L2682" s="83">
        <v>520706343.62694073</v>
      </c>
      <c r="M2682" s="105">
        <v>-6.3465968417159957E-2</v>
      </c>
      <c r="N2682" s="83">
        <v>511583060.80251616</v>
      </c>
      <c r="O2682" s="105">
        <v>-4.6764350440549281E-2</v>
      </c>
      <c r="P2682" s="83">
        <v>481997439.49306643</v>
      </c>
      <c r="Q2682" s="105">
        <v>1.1746476870472009E-2</v>
      </c>
      <c r="R2682" s="83">
        <v>624670113.09936011</v>
      </c>
      <c r="S2682" s="83">
        <v>673635554.49939203</v>
      </c>
      <c r="T2682" s="105">
        <v>-7.2688326904627648E-2</v>
      </c>
      <c r="U2682" s="83">
        <v>672819531.38662481</v>
      </c>
      <c r="V2682" s="105">
        <v>-7.1563645288407099E-2</v>
      </c>
      <c r="W2682" s="83">
        <v>640817604.36728168</v>
      </c>
      <c r="X2682" s="105">
        <v>-2.519826415172375E-2</v>
      </c>
      <c r="Y2682" s="81">
        <v>1241063388.4156609</v>
      </c>
      <c r="Z2682" s="82">
        <v>136810325.96846598</v>
      </c>
      <c r="AA2682" s="83">
        <v>535799078.43387079</v>
      </c>
      <c r="AB2682" s="83">
        <v>88871034.665489301</v>
      </c>
      <c r="AC2682" s="84">
        <v>2.8254848520184086</v>
      </c>
      <c r="AD2682" s="84">
        <v>2.6774533282119419</v>
      </c>
      <c r="AE2682" s="105">
        <v>5.5288180842100861E-2</v>
      </c>
      <c r="AF2682" s="84">
        <v>2.6562397962534212</v>
      </c>
      <c r="AG2682" s="105">
        <v>6.3716030459186904E-2</v>
      </c>
      <c r="AH2682" s="84">
        <v>2.6644636824873458</v>
      </c>
      <c r="AI2682" s="105">
        <v>6.0432863314821166E-2</v>
      </c>
      <c r="AJ2682" s="84">
        <v>2.2057621862965009</v>
      </c>
      <c r="AK2682" s="84">
        <v>2.0696160163355537</v>
      </c>
      <c r="AL2682" s="105">
        <v>6.578329935907945E-2</v>
      </c>
      <c r="AM2682" s="84">
        <v>2.0196906032026507</v>
      </c>
      <c r="AN2682" s="105">
        <v>9.212875615641028E-2</v>
      </c>
      <c r="AO2682" s="84">
        <v>2.0041032952726079</v>
      </c>
      <c r="AP2682" s="105">
        <v>0.10062300256657299</v>
      </c>
      <c r="AQ2682" s="80"/>
      <c r="AR2682" s="80"/>
    </row>
    <row r="2683" spans="1:44" x14ac:dyDescent="0.25">
      <c r="A2683" s="80" t="s">
        <v>326</v>
      </c>
      <c r="B2683" s="80" t="s">
        <v>377</v>
      </c>
      <c r="C2683" s="80" t="s">
        <v>313</v>
      </c>
      <c r="D2683" s="81">
        <v>693837322.07981694</v>
      </c>
      <c r="E2683" s="81">
        <v>726691451.31331491</v>
      </c>
      <c r="F2683" s="105">
        <v>-4.5210562439013523E-2</v>
      </c>
      <c r="G2683" s="81">
        <v>695059088.87347937</v>
      </c>
      <c r="H2683" s="105">
        <v>-1.7577883855063514E-3</v>
      </c>
      <c r="I2683" s="81">
        <v>637745426.47020125</v>
      </c>
      <c r="J2683" s="105">
        <v>8.7953426683235622E-2</v>
      </c>
      <c r="K2683" s="83">
        <v>280550120.92579228</v>
      </c>
      <c r="L2683" s="83">
        <v>307704349.58751649</v>
      </c>
      <c r="M2683" s="105">
        <v>-8.8247789471045723E-2</v>
      </c>
      <c r="N2683" s="83">
        <v>300534955.7437548</v>
      </c>
      <c r="O2683" s="105">
        <v>-6.6497538592489733E-2</v>
      </c>
      <c r="P2683" s="83">
        <v>279036965.94263929</v>
      </c>
      <c r="Q2683" s="105">
        <v>5.4227760757119174E-3</v>
      </c>
      <c r="R2683" s="83">
        <v>290878445.62584293</v>
      </c>
      <c r="S2683" s="83">
        <v>320080091.83596307</v>
      </c>
      <c r="T2683" s="105">
        <v>-9.1232310146566714E-2</v>
      </c>
      <c r="U2683" s="83">
        <v>314886905.45706671</v>
      </c>
      <c r="V2683" s="105">
        <v>-7.6244706957168853E-2</v>
      </c>
      <c r="W2683" s="83">
        <v>291217847.08435524</v>
      </c>
      <c r="X2683" s="105">
        <v>-1.1654555581340931E-3</v>
      </c>
      <c r="Y2683" s="81">
        <v>664045890.70549917</v>
      </c>
      <c r="Z2683" s="82">
        <v>29791431.374317762</v>
      </c>
      <c r="AA2683" s="83">
        <v>264060984.10915947</v>
      </c>
      <c r="AB2683" s="83">
        <v>26817461.51668347</v>
      </c>
      <c r="AC2683" s="84">
        <v>2.4731314311689152</v>
      </c>
      <c r="AD2683" s="84">
        <v>2.3616547906698706</v>
      </c>
      <c r="AE2683" s="105">
        <v>4.7202766864764704E-2</v>
      </c>
      <c r="AF2683" s="84">
        <v>2.3127395851619594</v>
      </c>
      <c r="AG2683" s="105">
        <v>6.9351450996037525E-2</v>
      </c>
      <c r="AH2683" s="84">
        <v>2.285523082276133</v>
      </c>
      <c r="AI2683" s="105">
        <v>8.2085519217747149E-2</v>
      </c>
      <c r="AJ2683" s="84">
        <v>2.385317071490062</v>
      </c>
      <c r="AK2683" s="84">
        <v>2.2703425481573998</v>
      </c>
      <c r="AL2683" s="105">
        <v>5.0641927768113694E-2</v>
      </c>
      <c r="AM2683" s="84">
        <v>2.2073292881600861</v>
      </c>
      <c r="AN2683" s="105">
        <v>8.0634903131438618E-2</v>
      </c>
      <c r="AO2683" s="84">
        <v>2.1899256273447745</v>
      </c>
      <c r="AP2683" s="105">
        <v>8.9222867528243127E-2</v>
      </c>
      <c r="AQ2683" s="80"/>
      <c r="AR2683" s="80"/>
    </row>
    <row r="2684" spans="1:44" x14ac:dyDescent="0.25">
      <c r="A2684" s="80" t="s">
        <v>326</v>
      </c>
      <c r="B2684" s="80" t="s">
        <v>377</v>
      </c>
      <c r="C2684" s="80" t="s">
        <v>328</v>
      </c>
      <c r="D2684" s="81">
        <v>30775439.271844964</v>
      </c>
      <c r="E2684" s="81">
        <v>34623032.363047697</v>
      </c>
      <c r="F2684" s="105">
        <v>-0.11112813721391927</v>
      </c>
      <c r="G2684" s="81">
        <v>32037643.092884593</v>
      </c>
      <c r="H2684" s="105">
        <v>-3.9397524261700692E-2</v>
      </c>
      <c r="I2684" s="81">
        <v>29945833.123709247</v>
      </c>
      <c r="J2684" s="105">
        <v>2.7703558779230874E-2</v>
      </c>
      <c r="K2684" s="83">
        <v>9355287.9961728398</v>
      </c>
      <c r="L2684" s="83">
        <v>10668990.538113967</v>
      </c>
      <c r="M2684" s="105">
        <v>-0.12313278723493548</v>
      </c>
      <c r="N2684" s="83">
        <v>10109872.497237254</v>
      </c>
      <c r="O2684" s="105">
        <v>-7.4638379590901971E-2</v>
      </c>
      <c r="P2684" s="83">
        <v>9833621.5489516575</v>
      </c>
      <c r="Q2684" s="105">
        <v>-4.8642664393548057E-2</v>
      </c>
      <c r="R2684" s="83">
        <v>5549224.9408644568</v>
      </c>
      <c r="S2684" s="83">
        <v>6558193.8073524218</v>
      </c>
      <c r="T2684" s="105">
        <v>-0.15384858943278029</v>
      </c>
      <c r="U2684" s="83">
        <v>6185504.1319241337</v>
      </c>
      <c r="V2684" s="105">
        <v>-0.10286618155758125</v>
      </c>
      <c r="W2684" s="83">
        <v>6037589.1491795238</v>
      </c>
      <c r="X2684" s="105">
        <v>-8.088728733412294E-2</v>
      </c>
      <c r="Y2684" s="81">
        <v>30639219.335529752</v>
      </c>
      <c r="Z2684" s="82">
        <v>136219.93631521339</v>
      </c>
      <c r="AA2684" s="83">
        <v>5509370.465916275</v>
      </c>
      <c r="AB2684" s="83">
        <v>39854.474948182033</v>
      </c>
      <c r="AC2684" s="84">
        <v>3.2896303442967127</v>
      </c>
      <c r="AD2684" s="84">
        <v>3.2452022747007008</v>
      </c>
      <c r="AE2684" s="105">
        <v>1.3690385324319883E-2</v>
      </c>
      <c r="AF2684" s="84">
        <v>3.1689463048757132</v>
      </c>
      <c r="AG2684" s="105">
        <v>3.8083333641632293E-2</v>
      </c>
      <c r="AH2684" s="84">
        <v>3.0452497052727954</v>
      </c>
      <c r="AI2684" s="105">
        <v>8.0249786610528742E-2</v>
      </c>
      <c r="AJ2684" s="84">
        <v>5.545898679510147</v>
      </c>
      <c r="AK2684" s="84">
        <v>5.2793548620401634</v>
      </c>
      <c r="AL2684" s="105">
        <v>5.0487952493305219E-2</v>
      </c>
      <c r="AM2684" s="84">
        <v>5.1794716177674909</v>
      </c>
      <c r="AN2684" s="105">
        <v>7.0746031407079579E-2</v>
      </c>
      <c r="AO2684" s="84">
        <v>4.9598991226123301</v>
      </c>
      <c r="AP2684" s="105">
        <v>0.11814747486016948</v>
      </c>
      <c r="AQ2684" s="108">
        <v>100</v>
      </c>
      <c r="AR2684" s="108">
        <v>100</v>
      </c>
    </row>
    <row r="2685" spans="1:44" x14ac:dyDescent="0.25">
      <c r="A2685" s="80" t="s">
        <v>326</v>
      </c>
      <c r="B2685" s="80" t="s">
        <v>377</v>
      </c>
      <c r="C2685" s="80" t="s">
        <v>270</v>
      </c>
      <c r="D2685" s="81">
        <v>15038686.681802655</v>
      </c>
      <c r="E2685" s="81">
        <v>17202982.826837763</v>
      </c>
      <c r="F2685" s="105">
        <v>-0.12580935334415766</v>
      </c>
      <c r="G2685" s="81">
        <v>16952528.758068472</v>
      </c>
      <c r="H2685" s="105">
        <v>-0.11289419434578064</v>
      </c>
      <c r="I2685" s="81">
        <v>16331687.499575248</v>
      </c>
      <c r="J2685" s="105">
        <v>-7.9171293095475992E-2</v>
      </c>
      <c r="K2685" s="83">
        <v>4979314.3387272758</v>
      </c>
      <c r="L2685" s="83">
        <v>5687229.193413984</v>
      </c>
      <c r="M2685" s="105">
        <v>-0.12447447264944045</v>
      </c>
      <c r="N2685" s="83">
        <v>5705016.3352228831</v>
      </c>
      <c r="O2685" s="105">
        <v>-0.12720419256560386</v>
      </c>
      <c r="P2685" s="83">
        <v>5738775.5658605015</v>
      </c>
      <c r="Q2685" s="105">
        <v>-0.13233854825255709</v>
      </c>
      <c r="R2685" s="83">
        <v>3122219.5986362565</v>
      </c>
      <c r="S2685" s="83">
        <v>3760425.8580240165</v>
      </c>
      <c r="T2685" s="105">
        <v>-0.16971648517572871</v>
      </c>
      <c r="U2685" s="83">
        <v>3729082.7774383323</v>
      </c>
      <c r="V2685" s="105">
        <v>-0.16273792109784066</v>
      </c>
      <c r="W2685" s="83">
        <v>3752849.4467798946</v>
      </c>
      <c r="X2685" s="105">
        <v>-0.16804027368717003</v>
      </c>
      <c r="Y2685" s="81">
        <v>14955098.432223862</v>
      </c>
      <c r="Z2685" s="82">
        <v>83588.249578793082</v>
      </c>
      <c r="AA2685" s="83">
        <v>3095589.8068281705</v>
      </c>
      <c r="AB2685" s="83">
        <v>26629.791808085905</v>
      </c>
      <c r="AC2685" s="84">
        <v>3.0202324373934939</v>
      </c>
      <c r="AD2685" s="84">
        <v>3.0248443032258021</v>
      </c>
      <c r="AE2685" s="105">
        <v>-1.524662220594282E-3</v>
      </c>
      <c r="AF2685" s="84">
        <v>2.9715127463182229</v>
      </c>
      <c r="AG2685" s="105">
        <v>1.63955854255163E-2</v>
      </c>
      <c r="AH2685" s="84">
        <v>2.8458487898936315</v>
      </c>
      <c r="AI2685" s="105">
        <v>6.1276497935921687E-2</v>
      </c>
      <c r="AJ2685" s="84">
        <v>4.8166652622292645</v>
      </c>
      <c r="AK2685" s="84">
        <v>4.5747432541795625</v>
      </c>
      <c r="AL2685" s="105">
        <v>5.2882095148985238E-2</v>
      </c>
      <c r="AM2685" s="84">
        <v>4.5460317643347929</v>
      </c>
      <c r="AN2685" s="105">
        <v>5.9531809702185953E-2</v>
      </c>
      <c r="AO2685" s="84">
        <v>4.3518099330066473</v>
      </c>
      <c r="AP2685" s="105">
        <v>0.10681884925554425</v>
      </c>
      <c r="AQ2685" s="80"/>
      <c r="AR2685" s="80"/>
    </row>
    <row r="2686" spans="1:44" x14ac:dyDescent="0.25">
      <c r="A2686" s="80" t="s">
        <v>326</v>
      </c>
      <c r="B2686" s="80" t="s">
        <v>377</v>
      </c>
      <c r="C2686" s="80" t="s">
        <v>271</v>
      </c>
      <c r="D2686" s="81">
        <v>13295493.0418825</v>
      </c>
      <c r="E2686" s="81">
        <v>14762429.714881685</v>
      </c>
      <c r="F2686" s="105">
        <v>-9.9369595746179748E-2</v>
      </c>
      <c r="G2686" s="81">
        <v>12989387.349899977</v>
      </c>
      <c r="H2686" s="105">
        <v>2.3565829837608139E-2</v>
      </c>
      <c r="I2686" s="81">
        <v>12008803.710472668</v>
      </c>
      <c r="J2686" s="105">
        <v>0.10714550445084994</v>
      </c>
      <c r="K2686" s="83">
        <v>3916314.2013599528</v>
      </c>
      <c r="L2686" s="83">
        <v>4411324.6594893746</v>
      </c>
      <c r="M2686" s="105">
        <v>-0.11221356312203984</v>
      </c>
      <c r="N2686" s="83">
        <v>3962604.0963139301</v>
      </c>
      <c r="O2686" s="105">
        <v>-1.1681685535286462E-2</v>
      </c>
      <c r="P2686" s="83">
        <v>3735185.4160140385</v>
      </c>
      <c r="Q2686" s="105">
        <v>4.8492582073530334E-2</v>
      </c>
      <c r="R2686" s="83">
        <v>2269983.9432456209</v>
      </c>
      <c r="S2686" s="83">
        <v>2610204.895613479</v>
      </c>
      <c r="T2686" s="105">
        <v>-0.13034262288742493</v>
      </c>
      <c r="U2686" s="83">
        <v>2314371.8586668186</v>
      </c>
      <c r="V2686" s="105">
        <v>-1.9179249546685671E-2</v>
      </c>
      <c r="W2686" s="83">
        <v>2171958.9575227504</v>
      </c>
      <c r="X2686" s="105">
        <v>4.5132061719377031E-2</v>
      </c>
      <c r="Y2686" s="81">
        <v>13252374.579129696</v>
      </c>
      <c r="Z2686" s="82">
        <v>43118.462752803265</v>
      </c>
      <c r="AA2686" s="83">
        <v>2257811.8964143479</v>
      </c>
      <c r="AB2686" s="83">
        <v>12172.04683127323</v>
      </c>
      <c r="AC2686" s="84">
        <v>3.3948994790217792</v>
      </c>
      <c r="AD2686" s="84">
        <v>3.346484526620737</v>
      </c>
      <c r="AE2686" s="105">
        <v>1.4467406622056424E-2</v>
      </c>
      <c r="AF2686" s="84">
        <v>3.2779927124142652</v>
      </c>
      <c r="AG2686" s="105">
        <v>3.5664132554282413E-2</v>
      </c>
      <c r="AH2686" s="84">
        <v>3.21504888592324</v>
      </c>
      <c r="AI2686" s="105">
        <v>5.5940235896877494E-2</v>
      </c>
      <c r="AJ2686" s="84">
        <v>5.8570868227695989</v>
      </c>
      <c r="AK2686" s="84">
        <v>5.6556593467778535</v>
      </c>
      <c r="AL2686" s="105">
        <v>3.5615206581793651E-2</v>
      </c>
      <c r="AM2686" s="84">
        <v>5.6124893245904071</v>
      </c>
      <c r="AN2686" s="105">
        <v>4.3580928895048242E-2</v>
      </c>
      <c r="AO2686" s="84">
        <v>5.5290196294360134</v>
      </c>
      <c r="AP2686" s="105">
        <v>5.9335508882439963E-2</v>
      </c>
      <c r="AQ2686" s="80"/>
      <c r="AR2686" s="80"/>
    </row>
    <row r="2687" spans="1:44" x14ac:dyDescent="0.25">
      <c r="A2687" s="80" t="s">
        <v>326</v>
      </c>
      <c r="B2687" s="80" t="s">
        <v>377</v>
      </c>
      <c r="C2687" s="80" t="s">
        <v>127</v>
      </c>
      <c r="D2687" s="81">
        <v>2441259.5481598107</v>
      </c>
      <c r="E2687" s="81">
        <v>2657619.8213282493</v>
      </c>
      <c r="F2687" s="105">
        <v>-8.1411295713584825E-2</v>
      </c>
      <c r="G2687" s="81">
        <v>2095726.9849161459</v>
      </c>
      <c r="H2687" s="105">
        <v>0.16487479797254709</v>
      </c>
      <c r="I2687" s="81">
        <v>1605341.9136613333</v>
      </c>
      <c r="J2687" s="105">
        <v>0.52071002905043728</v>
      </c>
      <c r="K2687" s="83">
        <v>459659.45608561073</v>
      </c>
      <c r="L2687" s="83">
        <v>570436.68521060643</v>
      </c>
      <c r="M2687" s="105">
        <v>-0.19419723870686284</v>
      </c>
      <c r="N2687" s="83">
        <v>442252.06570044102</v>
      </c>
      <c r="O2687" s="105">
        <v>3.9360789321808594E-2</v>
      </c>
      <c r="P2687" s="83">
        <v>359660.56707711733</v>
      </c>
      <c r="Q2687" s="105">
        <v>0.2780368440754083</v>
      </c>
      <c r="R2687" s="83">
        <v>157021.39898257845</v>
      </c>
      <c r="S2687" s="83">
        <v>187563.05371492697</v>
      </c>
      <c r="T2687" s="105">
        <v>-0.16283406634426051</v>
      </c>
      <c r="U2687" s="83">
        <v>142049.49581898339</v>
      </c>
      <c r="V2687" s="105">
        <v>0.10539919960486219</v>
      </c>
      <c r="W2687" s="83">
        <v>112780.74487688071</v>
      </c>
      <c r="X2687" s="105">
        <v>0.39227134165494221</v>
      </c>
      <c r="Y2687" s="81">
        <v>2431746.3241761937</v>
      </c>
      <c r="Z2687" s="82">
        <v>9513.2239836170647</v>
      </c>
      <c r="AA2687" s="83">
        <v>155968.76267375555</v>
      </c>
      <c r="AB2687" s="83">
        <v>1052.6363088228984</v>
      </c>
      <c r="AC2687" s="84">
        <v>5.3110177890153762</v>
      </c>
      <c r="AD2687" s="84">
        <v>4.6589216476269408</v>
      </c>
      <c r="AE2687" s="105">
        <v>0.13996718354784649</v>
      </c>
      <c r="AF2687" s="84">
        <v>4.7387613251662781</v>
      </c>
      <c r="AG2687" s="105">
        <v>0.12076076944622617</v>
      </c>
      <c r="AH2687" s="84">
        <v>4.4634915823761148</v>
      </c>
      <c r="AI2687" s="105">
        <v>0.18987964713223132</v>
      </c>
      <c r="AJ2687" s="84">
        <v>15.547304787614769</v>
      </c>
      <c r="AK2687" s="84">
        <v>14.169207467519207</v>
      </c>
      <c r="AL2687" s="105">
        <v>9.7260014242479223E-2</v>
      </c>
      <c r="AM2687" s="84">
        <v>14.753498228439854</v>
      </c>
      <c r="AN2687" s="105">
        <v>5.3804633103538689E-2</v>
      </c>
      <c r="AO2687" s="84">
        <v>14.234184349587654</v>
      </c>
      <c r="AP2687" s="105">
        <v>9.2251189515130463E-2</v>
      </c>
      <c r="AQ2687" s="80"/>
      <c r="AR2687" s="80"/>
    </row>
    <row r="2688" spans="1:44" x14ac:dyDescent="0.25">
      <c r="A2688" s="80" t="s">
        <v>326</v>
      </c>
      <c r="B2688" s="80" t="s">
        <v>377</v>
      </c>
      <c r="C2688" s="80" t="s">
        <v>282</v>
      </c>
      <c r="D2688" s="81">
        <v>382586.20907695533</v>
      </c>
      <c r="E2688" s="81">
        <v>515449.54498693824</v>
      </c>
      <c r="F2688" s="105">
        <v>-0.25776205877405467</v>
      </c>
      <c r="G2688" s="81">
        <v>518977.93574149848</v>
      </c>
      <c r="H2688" s="105">
        <v>-0.26280833397988523</v>
      </c>
      <c r="I2688" s="81">
        <v>441030.93345366238</v>
      </c>
      <c r="J2688" s="105">
        <v>-0.13251842431784353</v>
      </c>
      <c r="K2688" s="83">
        <v>78035.448463453664</v>
      </c>
      <c r="L2688" s="83">
        <v>137267.92474338866</v>
      </c>
      <c r="M2688" s="105">
        <v>-0.43150995682833659</v>
      </c>
      <c r="N2688" s="83">
        <v>119268.97791789261</v>
      </c>
      <c r="O2688" s="105">
        <v>-0.34571881284020911</v>
      </c>
      <c r="P2688" s="83">
        <v>107282.8334897821</v>
      </c>
      <c r="Q2688" s="105">
        <v>-0.27261943103986003</v>
      </c>
      <c r="R2688" s="83">
        <v>24809.301010405765</v>
      </c>
      <c r="S2688" s="83">
        <v>44785.478454348362</v>
      </c>
      <c r="T2688" s="105">
        <v>-0.44604139853736557</v>
      </c>
      <c r="U2688" s="83">
        <v>40331.662372164967</v>
      </c>
      <c r="V2688" s="105">
        <v>-0.38486787919934617</v>
      </c>
      <c r="W2688" s="83">
        <v>35245.437840560546</v>
      </c>
      <c r="X2688" s="105">
        <v>-0.29609894129744208</v>
      </c>
      <c r="Y2688" s="81">
        <v>382002.94466493535</v>
      </c>
      <c r="Z2688" s="82">
        <v>583.26441201998375</v>
      </c>
      <c r="AA2688" s="83">
        <v>24723.174392121557</v>
      </c>
      <c r="AB2688" s="83">
        <v>86.126618284207822</v>
      </c>
      <c r="AC2688" s="84">
        <v>4.902723270131931</v>
      </c>
      <c r="AD2688" s="84">
        <v>3.7550618321835176</v>
      </c>
      <c r="AE2688" s="105">
        <v>0.30563050336805342</v>
      </c>
      <c r="AF2688" s="84">
        <v>4.3513237457167975</v>
      </c>
      <c r="AG2688" s="105">
        <v>0.12671994929310895</v>
      </c>
      <c r="AH2688" s="84">
        <v>4.110918020222381</v>
      </c>
      <c r="AI2688" s="105">
        <v>0.1926103235371055</v>
      </c>
      <c r="AJ2688" s="84">
        <v>15.421079736042833</v>
      </c>
      <c r="AK2688" s="84">
        <v>11.509300844298375</v>
      </c>
      <c r="AL2688" s="105">
        <v>0.33987980196749529</v>
      </c>
      <c r="AM2688" s="84">
        <v>12.867754642805719</v>
      </c>
      <c r="AN2688" s="105">
        <v>0.19842817679653701</v>
      </c>
      <c r="AO2688" s="84">
        <v>12.513135329705644</v>
      </c>
      <c r="AP2688" s="105">
        <v>0.23239134954721169</v>
      </c>
      <c r="AQ2688" s="108">
        <v>1.243154340373513</v>
      </c>
      <c r="AR2688" s="108">
        <v>0.44707686703615551</v>
      </c>
    </row>
    <row r="2689" spans="1:44" x14ac:dyDescent="0.25">
      <c r="A2689" s="80" t="s">
        <v>326</v>
      </c>
      <c r="B2689" s="80" t="s">
        <v>377</v>
      </c>
      <c r="C2689" s="80" t="s">
        <v>283</v>
      </c>
      <c r="D2689" s="81">
        <v>2167.0225733983516</v>
      </c>
      <c r="E2689" s="81">
        <v>1570.328951369524</v>
      </c>
      <c r="F2689" s="105">
        <v>0.37998001724952968</v>
      </c>
      <c r="G2689" s="81">
        <v>929.84502347230909</v>
      </c>
      <c r="H2689" s="105">
        <v>1.3305201605597299</v>
      </c>
      <c r="I2689" s="81">
        <v>894.14988844275479</v>
      </c>
      <c r="J2689" s="105">
        <v>1.423556275528282</v>
      </c>
      <c r="K2689" s="83">
        <v>128.56729331838159</v>
      </c>
      <c r="L2689" s="83">
        <v>56.427033882016303</v>
      </c>
      <c r="M2689" s="105">
        <v>1.2784698126646863</v>
      </c>
      <c r="N2689" s="83">
        <v>33.178950031522277</v>
      </c>
      <c r="O2689" s="105">
        <v>2.8749656995243624</v>
      </c>
      <c r="P2689" s="83">
        <v>31.299650202263223</v>
      </c>
      <c r="Q2689" s="105">
        <v>3.1076271615676112</v>
      </c>
      <c r="R2689" s="83">
        <v>171.52113825138684</v>
      </c>
      <c r="S2689" s="83">
        <v>120.77264259635514</v>
      </c>
      <c r="T2689" s="105">
        <v>0.42019860263091791</v>
      </c>
      <c r="U2689" s="83">
        <v>71.027057595495492</v>
      </c>
      <c r="V2689" s="105">
        <v>1.4148703896508399</v>
      </c>
      <c r="W2689" s="83">
        <v>66.936525612938752</v>
      </c>
      <c r="X2689" s="105">
        <v>1.5624445947973136</v>
      </c>
      <c r="Y2689" s="81">
        <v>2175.0525308835504</v>
      </c>
      <c r="Z2689" s="82">
        <v>-8.0299574851989739</v>
      </c>
      <c r="AA2689" s="83">
        <v>167.23658214310743</v>
      </c>
      <c r="AB2689" s="83">
        <v>4.2845561082794177</v>
      </c>
      <c r="AC2689" s="84">
        <v>16.855162129235918</v>
      </c>
      <c r="AD2689" s="84">
        <v>27.829372613363592</v>
      </c>
      <c r="AE2689" s="105">
        <v>-0.39433912638252888</v>
      </c>
      <c r="AF2689" s="84">
        <v>28.02514915598271</v>
      </c>
      <c r="AG2689" s="105">
        <v>-0.39857011873787879</v>
      </c>
      <c r="AH2689" s="84">
        <v>28.567408346886264</v>
      </c>
      <c r="AI2689" s="105">
        <v>-0.40998630591307855</v>
      </c>
      <c r="AJ2689" s="84">
        <v>12.634142913757337</v>
      </c>
      <c r="AK2689" s="84">
        <v>13.002356474204662</v>
      </c>
      <c r="AL2689" s="105">
        <v>-2.83189867296611E-2</v>
      </c>
      <c r="AM2689" s="84">
        <v>13.091419734263066</v>
      </c>
      <c r="AN2689" s="105">
        <v>-3.4929505721135609E-2</v>
      </c>
      <c r="AO2689" s="84">
        <v>13.35817597724129</v>
      </c>
      <c r="AP2689" s="105">
        <v>-5.4201491634599572E-2</v>
      </c>
      <c r="AQ2689" s="108">
        <v>7.0414025751400437E-3</v>
      </c>
      <c r="AR2689" s="108">
        <v>3.0909026049440935E-3</v>
      </c>
    </row>
    <row r="2690" spans="1:44" x14ac:dyDescent="0.25">
      <c r="A2690" s="80" t="s">
        <v>326</v>
      </c>
      <c r="B2690" s="80" t="s">
        <v>377</v>
      </c>
      <c r="C2690" s="80" t="s">
        <v>284</v>
      </c>
      <c r="D2690" s="81">
        <v>8475.162843353748</v>
      </c>
      <c r="E2690" s="81">
        <v>51527.76416818142</v>
      </c>
      <c r="F2690" s="105">
        <v>-0.8355224027246424</v>
      </c>
      <c r="G2690" s="81">
        <v>24699.113755953313</v>
      </c>
      <c r="H2690" s="105">
        <v>-0.65686368640206982</v>
      </c>
      <c r="I2690" s="81">
        <v>4914.7904950404163</v>
      </c>
      <c r="J2690" s="105">
        <v>0.72441996294779054</v>
      </c>
      <c r="K2690" s="83">
        <v>688.50123115431347</v>
      </c>
      <c r="L2690" s="83">
        <v>4862.2385492498142</v>
      </c>
      <c r="M2690" s="105">
        <v>-0.85839830271993944</v>
      </c>
      <c r="N2690" s="83">
        <v>1753.4614031135418</v>
      </c>
      <c r="O2690" s="105">
        <v>-0.60734737021768881</v>
      </c>
      <c r="P2690" s="83">
        <v>380.34330431542151</v>
      </c>
      <c r="Q2690" s="105">
        <v>0.81020994281349124</v>
      </c>
      <c r="R2690" s="83">
        <v>304.84854511245197</v>
      </c>
      <c r="S2690" s="83">
        <v>1553.1272860599861</v>
      </c>
      <c r="T2690" s="105">
        <v>-0.80371953551482589</v>
      </c>
      <c r="U2690" s="83">
        <v>556.34663099631496</v>
      </c>
      <c r="V2690" s="105">
        <v>-0.4520528603426176</v>
      </c>
      <c r="W2690" s="83">
        <v>151.74073010934771</v>
      </c>
      <c r="X2690" s="105">
        <v>1.0090093470142882</v>
      </c>
      <c r="Y2690" s="81">
        <v>8469.8245135521884</v>
      </c>
      <c r="Z2690" s="82">
        <v>5.338329801559448</v>
      </c>
      <c r="AA2690" s="83">
        <v>303.90452784470733</v>
      </c>
      <c r="AB2690" s="83">
        <v>0.94401726774466432</v>
      </c>
      <c r="AC2690" s="84">
        <v>12.30958269914003</v>
      </c>
      <c r="AD2690" s="84">
        <v>10.597539311626646</v>
      </c>
      <c r="AE2690" s="105">
        <v>0.16155102964657916</v>
      </c>
      <c r="AF2690" s="84">
        <v>14.085918122917459</v>
      </c>
      <c r="AG2690" s="105">
        <v>-0.12610718082248204</v>
      </c>
      <c r="AH2690" s="84">
        <v>12.921985057385273</v>
      </c>
      <c r="AI2690" s="105">
        <v>-4.7392281876633018E-2</v>
      </c>
      <c r="AJ2690" s="84">
        <v>27.80122450716452</v>
      </c>
      <c r="AK2690" s="84">
        <v>33.176781214692582</v>
      </c>
      <c r="AL2690" s="105">
        <v>-0.16202767449747227</v>
      </c>
      <c r="AM2690" s="84">
        <v>44.395188862241731</v>
      </c>
      <c r="AN2690" s="105">
        <v>-0.37377843816743933</v>
      </c>
      <c r="AO2690" s="84">
        <v>32.389395329116383</v>
      </c>
      <c r="AP2690" s="105">
        <v>-0.14165657541088258</v>
      </c>
      <c r="AQ2690" s="108">
        <v>2.7538722578388297E-2</v>
      </c>
      <c r="AR2690" s="108">
        <v>5.4935337522101372E-3</v>
      </c>
    </row>
    <row r="2691" spans="1:44" x14ac:dyDescent="0.25">
      <c r="A2691" s="80" t="s">
        <v>326</v>
      </c>
      <c r="B2691" s="80" t="s">
        <v>377</v>
      </c>
      <c r="C2691" s="80" t="s">
        <v>285</v>
      </c>
      <c r="D2691" s="81">
        <v>10676446.482755383</v>
      </c>
      <c r="E2691" s="81">
        <v>11703997.656197701</v>
      </c>
      <c r="F2691" s="105">
        <v>-8.7794888859892312E-2</v>
      </c>
      <c r="G2691" s="81">
        <v>10163279.578659886</v>
      </c>
      <c r="H2691" s="105">
        <v>5.0492254997393501E-2</v>
      </c>
      <c r="I2691" s="81">
        <v>9221228.6441250108</v>
      </c>
      <c r="J2691" s="105">
        <v>0.15781170761420332</v>
      </c>
      <c r="K2691" s="83">
        <v>3209192.0427231821</v>
      </c>
      <c r="L2691" s="83">
        <v>3558670.3662772616</v>
      </c>
      <c r="M2691" s="105">
        <v>-9.8204747162258271E-2</v>
      </c>
      <c r="N2691" s="83">
        <v>3157457.332581094</v>
      </c>
      <c r="O2691" s="105">
        <v>1.638492771010688E-2</v>
      </c>
      <c r="P2691" s="83">
        <v>2946826.8682847889</v>
      </c>
      <c r="Q2691" s="105">
        <v>8.9033114657022183E-2</v>
      </c>
      <c r="R2691" s="83">
        <v>1905397.0504329717</v>
      </c>
      <c r="S2691" s="83">
        <v>2169909.5951559013</v>
      </c>
      <c r="T2691" s="105">
        <v>-0.12190026041334924</v>
      </c>
      <c r="U2691" s="83">
        <v>1897018.2762848362</v>
      </c>
      <c r="V2691" s="105">
        <v>4.416812559415415E-3</v>
      </c>
      <c r="W2691" s="83">
        <v>1762492.9177207714</v>
      </c>
      <c r="X2691" s="105">
        <v>8.1080684793333357E-2</v>
      </c>
      <c r="Y2691" s="81">
        <v>10640822.640928647</v>
      </c>
      <c r="Z2691" s="82">
        <v>35623.841826737764</v>
      </c>
      <c r="AA2691" s="83">
        <v>1895246.2398142521</v>
      </c>
      <c r="AB2691" s="83">
        <v>10150.810618719583</v>
      </c>
      <c r="AC2691" s="84">
        <v>3.3268331532119251</v>
      </c>
      <c r="AD2691" s="84">
        <v>3.2888681590482056</v>
      </c>
      <c r="AE2691" s="105">
        <v>1.1543483146100474E-2</v>
      </c>
      <c r="AF2691" s="84">
        <v>3.2188177093597701</v>
      </c>
      <c r="AG2691" s="105">
        <v>3.3557490235642924E-2</v>
      </c>
      <c r="AH2691" s="84">
        <v>3.1292061109420586</v>
      </c>
      <c r="AI2691" s="105">
        <v>6.3155648833361819E-2</v>
      </c>
      <c r="AJ2691" s="84">
        <v>5.6032659861257414</v>
      </c>
      <c r="AK2691" s="84">
        <v>5.3937720181180193</v>
      </c>
      <c r="AL2691" s="105">
        <v>3.8839974567708595E-2</v>
      </c>
      <c r="AM2691" s="84">
        <v>5.3575021947410466</v>
      </c>
      <c r="AN2691" s="105">
        <v>4.5872830743016388E-2</v>
      </c>
      <c r="AO2691" s="84">
        <v>5.231923800323556</v>
      </c>
      <c r="AP2691" s="105">
        <v>7.0976222126786462E-2</v>
      </c>
      <c r="AQ2691" s="108">
        <v>34.691451155086433</v>
      </c>
      <c r="AR2691" s="108">
        <v>34.336273456886566</v>
      </c>
    </row>
    <row r="2692" spans="1:44" x14ac:dyDescent="0.25">
      <c r="A2692" s="80" t="s">
        <v>326</v>
      </c>
      <c r="B2692" s="80" t="s">
        <v>377</v>
      </c>
      <c r="C2692" s="80" t="s">
        <v>286</v>
      </c>
      <c r="D2692" s="81">
        <v>379.60608695983888</v>
      </c>
      <c r="E2692" s="81">
        <v>6311.7286926424504</v>
      </c>
      <c r="F2692" s="105">
        <v>-0.93985703355685368</v>
      </c>
      <c r="G2692" s="81">
        <v>10142.331892421245</v>
      </c>
      <c r="H2692" s="105">
        <v>-0.96257210955170025</v>
      </c>
      <c r="I2692" s="81">
        <v>8728.0368798160562</v>
      </c>
      <c r="J2692" s="105">
        <v>-0.95650727738814978</v>
      </c>
      <c r="K2692" s="83">
        <v>62.3534175774939</v>
      </c>
      <c r="L2692" s="83">
        <v>2921.4373645629857</v>
      </c>
      <c r="M2692" s="105">
        <v>-0.97865659612153921</v>
      </c>
      <c r="N2692" s="83">
        <v>3377.3253662042202</v>
      </c>
      <c r="O2692" s="105">
        <v>-0.98153763383254578</v>
      </c>
      <c r="P2692" s="83">
        <v>4305.7486245947175</v>
      </c>
      <c r="Q2692" s="105">
        <v>-0.98551856529168302</v>
      </c>
      <c r="R2692" s="83">
        <v>29.220260614425253</v>
      </c>
      <c r="S2692" s="83">
        <v>1005.4311190741917</v>
      </c>
      <c r="T2692" s="105">
        <v>-0.97093758084459181</v>
      </c>
      <c r="U2692" s="83">
        <v>765.63884413767914</v>
      </c>
      <c r="V2692" s="105">
        <v>-0.96183545174313179</v>
      </c>
      <c r="W2692" s="83">
        <v>1296.0045276029477</v>
      </c>
      <c r="X2692" s="105">
        <v>-0.97745358137870841</v>
      </c>
      <c r="Y2692" s="81">
        <v>379.60608695983888</v>
      </c>
      <c r="Z2692" s="80"/>
      <c r="AA2692" s="83">
        <v>29.220260614425253</v>
      </c>
      <c r="AB2692" s="80"/>
      <c r="AC2692" s="84">
        <v>6.0879756348247938</v>
      </c>
      <c r="AD2692" s="84">
        <v>2.1604874262250746</v>
      </c>
      <c r="AE2692" s="105">
        <v>1.8178713566790101</v>
      </c>
      <c r="AF2692" s="84">
        <v>3.0030662706981719</v>
      </c>
      <c r="AG2692" s="105">
        <v>1.0272531759378798</v>
      </c>
      <c r="AH2692" s="84">
        <v>2.027066055357003</v>
      </c>
      <c r="AI2692" s="105">
        <v>2.0033434868764508</v>
      </c>
      <c r="AJ2692" s="84">
        <v>12.99119443077238</v>
      </c>
      <c r="AK2692" s="84">
        <v>6.2776341142636767</v>
      </c>
      <c r="AL2692" s="105">
        <v>1.0694411611620596</v>
      </c>
      <c r="AM2692" s="84">
        <v>13.246887837625732</v>
      </c>
      <c r="AN2692" s="105">
        <v>-1.9302149303860969E-2</v>
      </c>
      <c r="AO2692" s="84">
        <v>6.7345728305125441</v>
      </c>
      <c r="AP2692" s="105">
        <v>0.92903020840650208</v>
      </c>
      <c r="AQ2692" s="108">
        <v>1.2334708973825209E-3</v>
      </c>
      <c r="AR2692" s="108">
        <v>5.2656471715982239E-4</v>
      </c>
    </row>
    <row r="2693" spans="1:44" x14ac:dyDescent="0.25">
      <c r="A2693" s="80" t="s">
        <v>326</v>
      </c>
      <c r="B2693" s="80" t="s">
        <v>377</v>
      </c>
      <c r="C2693" s="80" t="s">
        <v>287</v>
      </c>
      <c r="D2693" s="81">
        <v>640.67588494420056</v>
      </c>
      <c r="E2693" s="81">
        <v>1192.7026740157605</v>
      </c>
      <c r="F2693" s="105">
        <v>-0.46283688390914551</v>
      </c>
      <c r="G2693" s="81">
        <v>1189.2548789656162</v>
      </c>
      <c r="H2693" s="105">
        <v>-0.461279582471468</v>
      </c>
      <c r="I2693" s="81">
        <v>3853.7846710515023</v>
      </c>
      <c r="J2693" s="105">
        <v>-0.83375410417796059</v>
      </c>
      <c r="K2693" s="83">
        <v>18.603846907615662</v>
      </c>
      <c r="L2693" s="83">
        <v>33.928231136464994</v>
      </c>
      <c r="M2693" s="105">
        <v>-0.45167059158528211</v>
      </c>
      <c r="N2693" s="83">
        <v>41.059566394215025</v>
      </c>
      <c r="O2693" s="105">
        <v>-0.54690590911264958</v>
      </c>
      <c r="P2693" s="83">
        <v>61.248893756790359</v>
      </c>
      <c r="Q2693" s="105">
        <v>-0.69625823804281939</v>
      </c>
      <c r="R2693" s="83">
        <v>10.679601751730491</v>
      </c>
      <c r="S2693" s="83">
        <v>19.880980764552724</v>
      </c>
      <c r="T2693" s="105">
        <v>-0.46282319377462777</v>
      </c>
      <c r="U2693" s="83">
        <v>19.964946914992375</v>
      </c>
      <c r="V2693" s="105">
        <v>-0.46508238678507052</v>
      </c>
      <c r="W2693" s="83">
        <v>64.126445055235124</v>
      </c>
      <c r="X2693" s="105">
        <v>-0.83346025586586558</v>
      </c>
      <c r="Y2693" s="81">
        <v>640.67588494420056</v>
      </c>
      <c r="Z2693" s="80"/>
      <c r="AA2693" s="83">
        <v>10.679601751730491</v>
      </c>
      <c r="AB2693" s="80"/>
      <c r="AC2693" s="84">
        <v>34.437817518372171</v>
      </c>
      <c r="AD2693" s="84">
        <v>35.153694550668199</v>
      </c>
      <c r="AE2693" s="105">
        <v>-2.0364204714363961E-2</v>
      </c>
      <c r="AF2693" s="84">
        <v>28.964136336646092</v>
      </c>
      <c r="AG2693" s="105">
        <v>0.18898133602556796</v>
      </c>
      <c r="AH2693" s="84">
        <v>62.920069811452755</v>
      </c>
      <c r="AI2693" s="105">
        <v>-0.45267356470568038</v>
      </c>
      <c r="AJ2693" s="84">
        <v>59.990615739991178</v>
      </c>
      <c r="AK2693" s="84">
        <v>59.992144660303609</v>
      </c>
      <c r="AL2693" s="105">
        <v>-2.5485341807471701E-5</v>
      </c>
      <c r="AM2693" s="84">
        <v>59.567144557372366</v>
      </c>
      <c r="AN2693" s="105">
        <v>7.1091402108580774E-3</v>
      </c>
      <c r="AO2693" s="84">
        <v>60.096652289582813</v>
      </c>
      <c r="AP2693" s="105">
        <v>-1.7644335508188733E-3</v>
      </c>
      <c r="AQ2693" s="108">
        <v>2.0817765728215797E-3</v>
      </c>
      <c r="AR2693" s="108">
        <v>1.9245213278499439E-4</v>
      </c>
    </row>
    <row r="2694" spans="1:44" x14ac:dyDescent="0.25">
      <c r="A2694" s="80" t="s">
        <v>326</v>
      </c>
      <c r="B2694" s="80" t="s">
        <v>377</v>
      </c>
      <c r="C2694" s="80" t="s">
        <v>288</v>
      </c>
      <c r="D2694" s="81">
        <v>315433.47012368438</v>
      </c>
      <c r="E2694" s="81">
        <v>336152.52591073752</v>
      </c>
      <c r="F2694" s="105">
        <v>-6.163587713916184E-2</v>
      </c>
      <c r="G2694" s="81">
        <v>179076.48920254945</v>
      </c>
      <c r="H2694" s="105">
        <v>0.76144546684129244</v>
      </c>
      <c r="I2694" s="81">
        <v>119388.97222373009</v>
      </c>
      <c r="J2694" s="105">
        <v>1.6420653788071387</v>
      </c>
      <c r="K2694" s="83">
        <v>63404.294133672272</v>
      </c>
      <c r="L2694" s="83">
        <v>74020.168246289162</v>
      </c>
      <c r="M2694" s="105">
        <v>-0.1434186703993218</v>
      </c>
      <c r="N2694" s="83">
        <v>40876.925246135346</v>
      </c>
      <c r="O2694" s="105">
        <v>0.55110233345319304</v>
      </c>
      <c r="P2694" s="83">
        <v>33170.235270886733</v>
      </c>
      <c r="Q2694" s="105">
        <v>0.91148159233352644</v>
      </c>
      <c r="R2694" s="83">
        <v>31739.27520910844</v>
      </c>
      <c r="S2694" s="83">
        <v>29152.851658581225</v>
      </c>
      <c r="T2694" s="105">
        <v>8.8719401478033255E-2</v>
      </c>
      <c r="U2694" s="83">
        <v>13093.515798085253</v>
      </c>
      <c r="V2694" s="105">
        <v>1.4240452830667432</v>
      </c>
      <c r="W2694" s="83">
        <v>10032.159891545958</v>
      </c>
      <c r="X2694" s="105">
        <v>2.1637529258136068</v>
      </c>
      <c r="Y2694" s="81">
        <v>314354.68997485482</v>
      </c>
      <c r="Z2694" s="82">
        <v>1078.7801488295629</v>
      </c>
      <c r="AA2694" s="83">
        <v>31632.478348235942</v>
      </c>
      <c r="AB2694" s="83">
        <v>106.79686087249807</v>
      </c>
      <c r="AC2694" s="84">
        <v>4.9749543691578824</v>
      </c>
      <c r="AD2694" s="84">
        <v>4.54136398058768</v>
      </c>
      <c r="AE2694" s="105">
        <v>9.5475806480962391E-2</v>
      </c>
      <c r="AF2694" s="84">
        <v>4.3808698458668927</v>
      </c>
      <c r="AG2694" s="105">
        <v>0.13560880468783509</v>
      </c>
      <c r="AH2694" s="84">
        <v>3.5992802356912099</v>
      </c>
      <c r="AI2694" s="105">
        <v>0.38220812034172891</v>
      </c>
      <c r="AJ2694" s="84">
        <v>9.9382694798639335</v>
      </c>
      <c r="AK2694" s="84">
        <v>11.530691057174506</v>
      </c>
      <c r="AL2694" s="105">
        <v>-0.13810287426960005</v>
      </c>
      <c r="AM2694" s="84">
        <v>13.676730678305436</v>
      </c>
      <c r="AN2694" s="105">
        <v>-0.27334465278106235</v>
      </c>
      <c r="AO2694" s="84">
        <v>11.900624941627822</v>
      </c>
      <c r="AP2694" s="105">
        <v>-0.16489516066502202</v>
      </c>
      <c r="AQ2694" s="108">
        <v>1.0249519668505918</v>
      </c>
      <c r="AR2694" s="108">
        <v>0.5719587067985048</v>
      </c>
    </row>
    <row r="2695" spans="1:44" x14ac:dyDescent="0.25">
      <c r="A2695" s="80" t="s">
        <v>326</v>
      </c>
      <c r="B2695" s="80" t="s">
        <v>377</v>
      </c>
      <c r="C2695" s="80" t="s">
        <v>289</v>
      </c>
      <c r="D2695" s="81">
        <v>3691.6231277453899</v>
      </c>
      <c r="E2695" s="81">
        <v>8876.3227885782726</v>
      </c>
      <c r="F2695" s="105">
        <v>-0.58410445229688635</v>
      </c>
      <c r="G2695" s="81">
        <v>7057.1097079348565</v>
      </c>
      <c r="H2695" s="105">
        <v>-0.4768930510468597</v>
      </c>
      <c r="I2695" s="81">
        <v>10037.639426534175</v>
      </c>
      <c r="J2695" s="105">
        <v>-0.63222198259217166</v>
      </c>
      <c r="K2695" s="83">
        <v>135.09466424868518</v>
      </c>
      <c r="L2695" s="83">
        <v>382.56028661148775</v>
      </c>
      <c r="M2695" s="105">
        <v>-0.64686699331684239</v>
      </c>
      <c r="N2695" s="83">
        <v>274.92740318994663</v>
      </c>
      <c r="O2695" s="105">
        <v>-0.50861695603566803</v>
      </c>
      <c r="P2695" s="83">
        <v>269.74014947065581</v>
      </c>
      <c r="Q2695" s="105">
        <v>-0.49916738567173624</v>
      </c>
      <c r="R2695" s="83">
        <v>73.84363817336282</v>
      </c>
      <c r="S2695" s="83">
        <v>179.38293711096949</v>
      </c>
      <c r="T2695" s="105">
        <v>-0.58834636469531199</v>
      </c>
      <c r="U2695" s="83">
        <v>143.98472819411438</v>
      </c>
      <c r="V2695" s="105">
        <v>-0.48714256644072823</v>
      </c>
      <c r="W2695" s="83">
        <v>202.64542878542133</v>
      </c>
      <c r="X2695" s="105">
        <v>-0.63560175713830236</v>
      </c>
      <c r="Y2695" s="81">
        <v>3691.6231277453899</v>
      </c>
      <c r="Z2695" s="80"/>
      <c r="AA2695" s="83">
        <v>73.84363817336282</v>
      </c>
      <c r="AB2695" s="80"/>
      <c r="AC2695" s="84">
        <v>27.32619491877022</v>
      </c>
      <c r="AD2695" s="84">
        <v>23.202415669435901</v>
      </c>
      <c r="AE2695" s="105">
        <v>0.17773059961021623</v>
      </c>
      <c r="AF2695" s="84">
        <v>25.668993436274949</v>
      </c>
      <c r="AG2695" s="105">
        <v>6.4560438904992051E-2</v>
      </c>
      <c r="AH2695" s="84">
        <v>37.212255744027232</v>
      </c>
      <c r="AI2695" s="105">
        <v>-0.26566679787595993</v>
      </c>
      <c r="AJ2695" s="84">
        <v>49.992432917221123</v>
      </c>
      <c r="AK2695" s="84">
        <v>49.482536809435899</v>
      </c>
      <c r="AL2695" s="105">
        <v>1.03045668363549E-2</v>
      </c>
      <c r="AM2695" s="84">
        <v>49.012904329831059</v>
      </c>
      <c r="AN2695" s="105">
        <v>1.9985116180799078E-2</v>
      </c>
      <c r="AO2695" s="84">
        <v>49.533016790439937</v>
      </c>
      <c r="AP2695" s="105">
        <v>9.2749474300110601E-3</v>
      </c>
      <c r="AQ2695" s="108">
        <v>1.1995354786447147E-2</v>
      </c>
      <c r="AR2695" s="108">
        <v>1.3307018360272033E-3</v>
      </c>
    </row>
    <row r="2696" spans="1:44" x14ac:dyDescent="0.25">
      <c r="A2696" s="80" t="s">
        <v>326</v>
      </c>
      <c r="B2696" s="80" t="s">
        <v>377</v>
      </c>
      <c r="C2696" s="80" t="s">
        <v>290</v>
      </c>
      <c r="D2696" s="81">
        <v>2619046.5591271161</v>
      </c>
      <c r="E2696" s="81">
        <v>3058432.0586839844</v>
      </c>
      <c r="F2696" s="105">
        <v>-0.14366364566095083</v>
      </c>
      <c r="G2696" s="81">
        <v>2826107.77124009</v>
      </c>
      <c r="H2696" s="105">
        <v>-7.3267273888184353E-2</v>
      </c>
      <c r="I2696" s="81">
        <v>2787575.0663476563</v>
      </c>
      <c r="J2696" s="105">
        <v>-6.0457029213333451E-2</v>
      </c>
      <c r="K2696" s="83">
        <v>707122.15863677079</v>
      </c>
      <c r="L2696" s="83">
        <v>852654.29321211332</v>
      </c>
      <c r="M2696" s="105">
        <v>-0.17068128986613659</v>
      </c>
      <c r="N2696" s="83">
        <v>805146.76373283623</v>
      </c>
      <c r="O2696" s="105">
        <v>-0.12174749935229444</v>
      </c>
      <c r="P2696" s="83">
        <v>788358.54772924958</v>
      </c>
      <c r="Q2696" s="105">
        <v>-0.10304497785489637</v>
      </c>
      <c r="R2696" s="83">
        <v>364586.89281264966</v>
      </c>
      <c r="S2696" s="83">
        <v>440295.30045757623</v>
      </c>
      <c r="T2696" s="105">
        <v>-0.17194916131570498</v>
      </c>
      <c r="U2696" s="83">
        <v>417353.58238198271</v>
      </c>
      <c r="V2696" s="105">
        <v>-0.12643162008619913</v>
      </c>
      <c r="W2696" s="83">
        <v>409466.03980197845</v>
      </c>
      <c r="X2696" s="105">
        <v>-0.10960407610612288</v>
      </c>
      <c r="Y2696" s="81">
        <v>2611551.9382010507</v>
      </c>
      <c r="Z2696" s="82">
        <v>7494.6209260655023</v>
      </c>
      <c r="AA2696" s="83">
        <v>362565.65660009603</v>
      </c>
      <c r="AB2696" s="83">
        <v>2021.2362125536461</v>
      </c>
      <c r="AC2696" s="84">
        <v>3.7038106176396153</v>
      </c>
      <c r="AD2696" s="84">
        <v>3.5869543882342754</v>
      </c>
      <c r="AE2696" s="105">
        <v>3.2578119696376709E-2</v>
      </c>
      <c r="AF2696" s="84">
        <v>3.5100529475367166</v>
      </c>
      <c r="AG2696" s="105">
        <v>5.5200782722914156E-2</v>
      </c>
      <c r="AH2696" s="84">
        <v>3.5359229304697144</v>
      </c>
      <c r="AI2696" s="105">
        <v>4.7480584410701104E-2</v>
      </c>
      <c r="AJ2696" s="84">
        <v>7.1836004276570797</v>
      </c>
      <c r="AK2696" s="84">
        <v>6.9463200163742682</v>
      </c>
      <c r="AL2696" s="105">
        <v>3.4159153440020094E-2</v>
      </c>
      <c r="AM2696" s="84">
        <v>6.771495179484277</v>
      </c>
      <c r="AN2696" s="105">
        <v>6.0858826189726239E-2</v>
      </c>
      <c r="AO2696" s="84">
        <v>6.8078296986381419</v>
      </c>
      <c r="AP2696" s="105">
        <v>5.5196846227529468E-2</v>
      </c>
      <c r="AQ2696" s="108">
        <v>8.5101841633927915</v>
      </c>
      <c r="AR2696" s="108">
        <v>6.5700507133497892</v>
      </c>
    </row>
    <row r="2697" spans="1:44" x14ac:dyDescent="0.25">
      <c r="A2697" s="80" t="s">
        <v>326</v>
      </c>
      <c r="B2697" s="80" t="s">
        <v>377</v>
      </c>
      <c r="C2697" s="80" t="s">
        <v>291</v>
      </c>
      <c r="D2697" s="81">
        <v>1726191.8452224806</v>
      </c>
      <c r="E2697" s="81">
        <v>1734286.2252364636</v>
      </c>
      <c r="F2697" s="105">
        <v>-4.6672688142231876E-3</v>
      </c>
      <c r="G2697" s="81">
        <v>1351609.4302404202</v>
      </c>
      <c r="H2697" s="105">
        <v>0.27713805970962402</v>
      </c>
      <c r="I2697" s="81">
        <v>1013545.933905133</v>
      </c>
      <c r="J2697" s="105">
        <v>0.70312147429921079</v>
      </c>
      <c r="K2697" s="83">
        <v>316897.24677611637</v>
      </c>
      <c r="L2697" s="83">
        <v>350306.71928390919</v>
      </c>
      <c r="M2697" s="105">
        <v>-9.5372057310484565E-2</v>
      </c>
      <c r="N2697" s="83">
        <v>275993.73048611055</v>
      </c>
      <c r="O2697" s="105">
        <v>0.14820451253715816</v>
      </c>
      <c r="P2697" s="83">
        <v>213401.61378345435</v>
      </c>
      <c r="Q2697" s="105">
        <v>0.48498055454108446</v>
      </c>
      <c r="R2697" s="83">
        <v>99691.050251423992</v>
      </c>
      <c r="S2697" s="83">
        <v>110484.72508447798</v>
      </c>
      <c r="T2697" s="105">
        <v>-9.7693819890496247E-2</v>
      </c>
      <c r="U2697" s="83">
        <v>86797.200650762912</v>
      </c>
      <c r="V2697" s="105">
        <v>0.14855144525387121</v>
      </c>
      <c r="W2697" s="83">
        <v>65360.608344464315</v>
      </c>
      <c r="X2697" s="105">
        <v>0.52524667038028383</v>
      </c>
      <c r="Y2697" s="81">
        <v>1718337.9741720294</v>
      </c>
      <c r="Z2697" s="82">
        <v>7853.8710504511582</v>
      </c>
      <c r="AA2697" s="83">
        <v>98836.565995133817</v>
      </c>
      <c r="AB2697" s="83">
        <v>854.48425629016867</v>
      </c>
      <c r="AC2697" s="84">
        <v>5.4471658014814244</v>
      </c>
      <c r="AD2697" s="84">
        <v>4.9507649433092826</v>
      </c>
      <c r="AE2697" s="105">
        <v>0.10026750691183658</v>
      </c>
      <c r="AF2697" s="84">
        <v>4.897246860860994</v>
      </c>
      <c r="AG2697" s="105">
        <v>0.1122914478776649</v>
      </c>
      <c r="AH2697" s="84">
        <v>4.7494764258606379</v>
      </c>
      <c r="AI2697" s="105">
        <v>0.14689816583190227</v>
      </c>
      <c r="AJ2697" s="84">
        <v>17.3154143814211</v>
      </c>
      <c r="AK2697" s="84">
        <v>15.697067842730359</v>
      </c>
      <c r="AL2697" s="105">
        <v>0.10309865223906967</v>
      </c>
      <c r="AM2697" s="84">
        <v>15.572039421855941</v>
      </c>
      <c r="AN2697" s="105">
        <v>0.11195546789576367</v>
      </c>
      <c r="AO2697" s="84">
        <v>15.506984398975149</v>
      </c>
      <c r="AP2697" s="105">
        <v>0.11662035221789925</v>
      </c>
      <c r="AQ2697" s="108">
        <v>5.6089917351779093</v>
      </c>
      <c r="AR2697" s="108">
        <v>1.7964860194673267</v>
      </c>
    </row>
    <row r="2698" spans="1:44" x14ac:dyDescent="0.25">
      <c r="A2698" s="80" t="s">
        <v>326</v>
      </c>
      <c r="B2698" s="80" t="s">
        <v>377</v>
      </c>
      <c r="C2698" s="80" t="s">
        <v>292</v>
      </c>
      <c r="D2698" s="81">
        <v>15038686.681802655</v>
      </c>
      <c r="E2698" s="81">
        <v>17202982.826837763</v>
      </c>
      <c r="F2698" s="105">
        <v>-0.12580935334415766</v>
      </c>
      <c r="G2698" s="81">
        <v>16952528.758068472</v>
      </c>
      <c r="H2698" s="105">
        <v>-0.11289419434578064</v>
      </c>
      <c r="I2698" s="81">
        <v>16331687.499575248</v>
      </c>
      <c r="J2698" s="105">
        <v>-7.9171293095475992E-2</v>
      </c>
      <c r="K2698" s="83">
        <v>4979314.3387272758</v>
      </c>
      <c r="L2698" s="83">
        <v>5687229.193413984</v>
      </c>
      <c r="M2698" s="105">
        <v>-0.12447447264944045</v>
      </c>
      <c r="N2698" s="83">
        <v>5705016.3352228831</v>
      </c>
      <c r="O2698" s="105">
        <v>-0.12720419256560386</v>
      </c>
      <c r="P2698" s="83">
        <v>5738775.5658605015</v>
      </c>
      <c r="Q2698" s="105">
        <v>-0.13233854825255709</v>
      </c>
      <c r="R2698" s="83">
        <v>3122219.5986362565</v>
      </c>
      <c r="S2698" s="83">
        <v>3760425.858024016</v>
      </c>
      <c r="T2698" s="105">
        <v>-0.16971648517572863</v>
      </c>
      <c r="U2698" s="83">
        <v>3729082.7774383323</v>
      </c>
      <c r="V2698" s="105">
        <v>-0.16273792109784066</v>
      </c>
      <c r="W2698" s="83">
        <v>3752849.4467798946</v>
      </c>
      <c r="X2698" s="105">
        <v>-0.16804027368717003</v>
      </c>
      <c r="Y2698" s="81">
        <v>14955098.432223862</v>
      </c>
      <c r="Z2698" s="82">
        <v>83588.249578793082</v>
      </c>
      <c r="AA2698" s="83">
        <v>3095589.8068281705</v>
      </c>
      <c r="AB2698" s="83">
        <v>26629.791808085905</v>
      </c>
      <c r="AC2698" s="84">
        <v>3.0202324373934939</v>
      </c>
      <c r="AD2698" s="84">
        <v>3.0248443032258021</v>
      </c>
      <c r="AE2698" s="105">
        <v>-1.524662220594282E-3</v>
      </c>
      <c r="AF2698" s="84">
        <v>2.9715127463182229</v>
      </c>
      <c r="AG2698" s="105">
        <v>1.63955854255163E-2</v>
      </c>
      <c r="AH2698" s="84">
        <v>2.8458487898936315</v>
      </c>
      <c r="AI2698" s="105">
        <v>6.1276497935921687E-2</v>
      </c>
      <c r="AJ2698" s="84">
        <v>4.8166652622292645</v>
      </c>
      <c r="AK2698" s="84">
        <v>4.5747432541795634</v>
      </c>
      <c r="AL2698" s="105">
        <v>5.2882095148985037E-2</v>
      </c>
      <c r="AM2698" s="84">
        <v>4.5460317643347929</v>
      </c>
      <c r="AN2698" s="105">
        <v>5.9531809702185953E-2</v>
      </c>
      <c r="AO2698" s="84">
        <v>4.3518099330066473</v>
      </c>
      <c r="AP2698" s="105">
        <v>0.10681884925554425</v>
      </c>
      <c r="AQ2698" s="108">
        <v>48.865871739354368</v>
      </c>
      <c r="AR2698" s="108">
        <v>56.264066277873354</v>
      </c>
    </row>
    <row r="2699" spans="1:44" x14ac:dyDescent="0.25">
      <c r="A2699" s="80" t="s">
        <v>326</v>
      </c>
      <c r="B2699" s="80" t="s">
        <v>377</v>
      </c>
      <c r="C2699" s="80" t="s">
        <v>293</v>
      </c>
      <c r="D2699" s="81">
        <v>1693.9332202887535</v>
      </c>
      <c r="E2699" s="81">
        <v>2252.6779193222524</v>
      </c>
      <c r="F2699" s="105">
        <v>-0.24803576855834075</v>
      </c>
      <c r="G2699" s="81">
        <v>2045.4744729304314</v>
      </c>
      <c r="H2699" s="105">
        <v>-0.17186293805859396</v>
      </c>
      <c r="I2699" s="81">
        <v>2947.672717922926</v>
      </c>
      <c r="J2699" s="105">
        <v>-0.42533198818545176</v>
      </c>
      <c r="K2699" s="83">
        <v>289.34625916195978</v>
      </c>
      <c r="L2699" s="83">
        <v>585.2814715766774</v>
      </c>
      <c r="M2699" s="105">
        <v>-0.50562887565448467</v>
      </c>
      <c r="N2699" s="83">
        <v>632.47936136905741</v>
      </c>
      <c r="O2699" s="105">
        <v>-0.54252063097261505</v>
      </c>
      <c r="P2699" s="83">
        <v>757.50391065431063</v>
      </c>
      <c r="Q2699" s="105">
        <v>-0.61802671234788664</v>
      </c>
      <c r="R2699" s="83">
        <v>191.65932773684276</v>
      </c>
      <c r="S2699" s="83">
        <v>261.40355191327802</v>
      </c>
      <c r="T2699" s="105">
        <v>-0.26680671959489394</v>
      </c>
      <c r="U2699" s="83">
        <v>270.15479013167635</v>
      </c>
      <c r="V2699" s="105">
        <v>-0.29055735919608927</v>
      </c>
      <c r="W2699" s="83">
        <v>361.08514314402362</v>
      </c>
      <c r="X2699" s="105">
        <v>-0.46921292283577315</v>
      </c>
      <c r="Y2699" s="81">
        <v>1693.9332202887535</v>
      </c>
      <c r="Z2699" s="82">
        <v>0</v>
      </c>
      <c r="AA2699" s="83">
        <v>191.65932773684276</v>
      </c>
      <c r="AB2699" s="83">
        <v>0</v>
      </c>
      <c r="AC2699" s="84">
        <v>5.8543463640930806</v>
      </c>
      <c r="AD2699" s="84">
        <v>3.8488796053184648</v>
      </c>
      <c r="AE2699" s="105">
        <v>0.52105208902960187</v>
      </c>
      <c r="AF2699" s="84">
        <v>3.2340572639442673</v>
      </c>
      <c r="AG2699" s="105">
        <v>0.81021728630528322</v>
      </c>
      <c r="AH2699" s="84">
        <v>3.8912970302381793</v>
      </c>
      <c r="AI2699" s="105">
        <v>0.50447172719034161</v>
      </c>
      <c r="AJ2699" s="84">
        <v>8.838250870913015</v>
      </c>
      <c r="AK2699" s="84">
        <v>8.6176255174588832</v>
      </c>
      <c r="AL2699" s="105">
        <v>2.5601640847256097E-2</v>
      </c>
      <c r="AM2699" s="84">
        <v>7.5714906699727411</v>
      </c>
      <c r="AN2699" s="105">
        <v>0.16730657887013345</v>
      </c>
      <c r="AO2699" s="84">
        <v>8.1633730268077169</v>
      </c>
      <c r="AP2699" s="105">
        <v>8.2671444988372492E-2</v>
      </c>
      <c r="AQ2699" s="108">
        <v>5.5041723542138205E-3</v>
      </c>
      <c r="AR2699" s="108">
        <v>3.4538035451665457E-3</v>
      </c>
    </row>
    <row r="2700" spans="1:44" x14ac:dyDescent="0.25">
      <c r="A2700" s="80" t="s">
        <v>326</v>
      </c>
      <c r="B2700" s="80" t="s">
        <v>378</v>
      </c>
      <c r="C2700" s="80" t="s">
        <v>281</v>
      </c>
      <c r="D2700" s="81">
        <v>1093227192.0028455</v>
      </c>
      <c r="E2700" s="81">
        <v>1060099324.0616091</v>
      </c>
      <c r="F2700" s="105">
        <v>3.1249777440015711E-2</v>
      </c>
      <c r="G2700" s="81">
        <v>1012015785.4594682</v>
      </c>
      <c r="H2700" s="105">
        <v>8.0247173720226356E-2</v>
      </c>
      <c r="I2700" s="81">
        <v>940652902.71139956</v>
      </c>
      <c r="J2700" s="105">
        <v>0.16220041298087301</v>
      </c>
      <c r="K2700" s="83">
        <v>408623106.81504995</v>
      </c>
      <c r="L2700" s="83">
        <v>430085058.77305591</v>
      </c>
      <c r="M2700" s="105">
        <v>-4.9901645082097233E-2</v>
      </c>
      <c r="N2700" s="83">
        <v>407114833.32479113</v>
      </c>
      <c r="O2700" s="105">
        <v>3.7047863816240052E-3</v>
      </c>
      <c r="P2700" s="83">
        <v>374701213.54919338</v>
      </c>
      <c r="Q2700" s="105">
        <v>9.0530513484454095E-2</v>
      </c>
      <c r="R2700" s="83">
        <v>517103197.13675261</v>
      </c>
      <c r="S2700" s="83">
        <v>546185777.68268597</v>
      </c>
      <c r="T2700" s="105">
        <v>-5.3246682235708609E-2</v>
      </c>
      <c r="U2700" s="83">
        <v>515347548.59939468</v>
      </c>
      <c r="V2700" s="105">
        <v>3.40672725062806E-3</v>
      </c>
      <c r="W2700" s="83">
        <v>481506562.72065443</v>
      </c>
      <c r="X2700" s="105">
        <v>7.3927620456441273E-2</v>
      </c>
      <c r="Y2700" s="80"/>
      <c r="Z2700" s="80"/>
      <c r="AA2700" s="80"/>
      <c r="AB2700" s="80"/>
      <c r="AC2700" s="84">
        <v>2.6753924919318366</v>
      </c>
      <c r="AD2700" s="84">
        <v>2.4648596886528775</v>
      </c>
      <c r="AE2700" s="105">
        <v>8.5413707014707116E-2</v>
      </c>
      <c r="AF2700" s="84">
        <v>2.4858239067209196</v>
      </c>
      <c r="AG2700" s="105">
        <v>7.6259860844680366E-2</v>
      </c>
      <c r="AH2700" s="84">
        <v>2.5104079429086346</v>
      </c>
      <c r="AI2700" s="105">
        <v>6.5720214712213648E-2</v>
      </c>
      <c r="AJ2700" s="84">
        <v>2.1141373676591901</v>
      </c>
      <c r="AK2700" s="84">
        <v>1.9409134535859121</v>
      </c>
      <c r="AL2700" s="105">
        <v>8.924865441745497E-2</v>
      </c>
      <c r="AM2700" s="84">
        <v>1.963753952473263</v>
      </c>
      <c r="AN2700" s="105">
        <v>7.6579560793003487E-2</v>
      </c>
      <c r="AO2700" s="84">
        <v>1.9535619564485944</v>
      </c>
      <c r="AP2700" s="105">
        <v>8.2196221461287994E-2</v>
      </c>
      <c r="AQ2700" s="80"/>
      <c r="AR2700" s="80"/>
    </row>
    <row r="2701" spans="1:44" x14ac:dyDescent="0.25">
      <c r="A2701" s="80" t="s">
        <v>326</v>
      </c>
      <c r="B2701" s="80" t="s">
        <v>378</v>
      </c>
      <c r="C2701" s="80" t="s">
        <v>313</v>
      </c>
      <c r="D2701" s="81">
        <v>539810824.61818349</v>
      </c>
      <c r="E2701" s="81">
        <v>546350220.98544264</v>
      </c>
      <c r="F2701" s="105">
        <v>-1.196923899008249E-2</v>
      </c>
      <c r="G2701" s="81">
        <v>525628750.84545541</v>
      </c>
      <c r="H2701" s="105">
        <v>2.6981160657434961E-2</v>
      </c>
      <c r="I2701" s="81">
        <v>479142487.02057159</v>
      </c>
      <c r="J2701" s="105">
        <v>0.12661857222235265</v>
      </c>
      <c r="K2701" s="83">
        <v>235852076.58831516</v>
      </c>
      <c r="L2701" s="83">
        <v>251666949.52345675</v>
      </c>
      <c r="M2701" s="105">
        <v>-6.2840484080598585E-2</v>
      </c>
      <c r="N2701" s="83">
        <v>238229310.15424174</v>
      </c>
      <c r="O2701" s="105">
        <v>-9.9787619096384072E-3</v>
      </c>
      <c r="P2701" s="83">
        <v>218607219.46715972</v>
      </c>
      <c r="Q2701" s="105">
        <v>7.8885121741123693E-2</v>
      </c>
      <c r="R2701" s="83">
        <v>251232136.8325415</v>
      </c>
      <c r="S2701" s="83">
        <v>269864692.68904889</v>
      </c>
      <c r="T2701" s="105">
        <v>-6.9044066753766564E-2</v>
      </c>
      <c r="U2701" s="83">
        <v>253094682.91592425</v>
      </c>
      <c r="V2701" s="105">
        <v>-7.3590881559589157E-3</v>
      </c>
      <c r="W2701" s="83">
        <v>228776616.34004998</v>
      </c>
      <c r="X2701" s="105">
        <v>9.8154788945361351E-2</v>
      </c>
      <c r="Y2701" s="80"/>
      <c r="Z2701" s="80"/>
      <c r="AA2701" s="80"/>
      <c r="AB2701" s="80"/>
      <c r="AC2701" s="84">
        <v>2.2887685893070802</v>
      </c>
      <c r="AD2701" s="84">
        <v>2.170925590428074</v>
      </c>
      <c r="AE2701" s="105">
        <v>5.4282375867046324E-2</v>
      </c>
      <c r="AF2701" s="84">
        <v>2.206398324812076</v>
      </c>
      <c r="AG2701" s="105">
        <v>3.7332454239431059E-2</v>
      </c>
      <c r="AH2701" s="84">
        <v>2.1917962644987159</v>
      </c>
      <c r="AI2701" s="105">
        <v>4.424331146971032E-2</v>
      </c>
      <c r="AJ2701" s="84">
        <v>2.1486535577173944</v>
      </c>
      <c r="AK2701" s="84">
        <v>2.0245339082388734</v>
      </c>
      <c r="AL2701" s="105">
        <v>6.1307765196430712E-2</v>
      </c>
      <c r="AM2701" s="84">
        <v>2.0768067696628161</v>
      </c>
      <c r="AN2701" s="105">
        <v>3.4594835255782205E-2</v>
      </c>
      <c r="AO2701" s="84">
        <v>2.0943682736717362</v>
      </c>
      <c r="AP2701" s="105">
        <v>2.5919645903768464E-2</v>
      </c>
      <c r="AQ2701" s="80"/>
      <c r="AR2701" s="80"/>
    </row>
    <row r="2702" spans="1:44" x14ac:dyDescent="0.25">
      <c r="A2702" s="80" t="s">
        <v>326</v>
      </c>
      <c r="B2702" s="80" t="s">
        <v>378</v>
      </c>
      <c r="C2702" s="80" t="s">
        <v>328</v>
      </c>
      <c r="D2702" s="81">
        <v>24444046.839828547</v>
      </c>
      <c r="E2702" s="81">
        <v>26043151.545182373</v>
      </c>
      <c r="F2702" s="105">
        <v>-6.1402119577560831E-2</v>
      </c>
      <c r="G2702" s="81">
        <v>24168024.124889884</v>
      </c>
      <c r="H2702" s="105">
        <v>1.1420988058945036E-2</v>
      </c>
      <c r="I2702" s="81">
        <v>21680959.014380045</v>
      </c>
      <c r="J2702" s="105">
        <v>0.12744306299439359</v>
      </c>
      <c r="K2702" s="83">
        <v>7871452.9347626511</v>
      </c>
      <c r="L2702" s="83">
        <v>8816059.6675450895</v>
      </c>
      <c r="M2702" s="105">
        <v>-0.10714613652852835</v>
      </c>
      <c r="N2702" s="83">
        <v>8867293.9750661943</v>
      </c>
      <c r="O2702" s="105">
        <v>-0.11230495381158367</v>
      </c>
      <c r="P2702" s="83">
        <v>8345520.4858983783</v>
      </c>
      <c r="Q2702" s="105">
        <v>-5.6805031146561831E-2</v>
      </c>
      <c r="R2702" s="83">
        <v>4439665.6693765782</v>
      </c>
      <c r="S2702" s="83">
        <v>4883625.0228721118</v>
      </c>
      <c r="T2702" s="105">
        <v>-9.0907748120767129E-2</v>
      </c>
      <c r="U2702" s="83">
        <v>4805776.2936415728</v>
      </c>
      <c r="V2702" s="105">
        <v>-7.6181370478977217E-2</v>
      </c>
      <c r="W2702" s="83">
        <v>4477342.849262937</v>
      </c>
      <c r="X2702" s="105">
        <v>-8.4150758954189154E-3</v>
      </c>
      <c r="Y2702" s="80"/>
      <c r="Z2702" s="80"/>
      <c r="AA2702" s="80"/>
      <c r="AB2702" s="80"/>
      <c r="AC2702" s="84">
        <v>3.1054046873451338</v>
      </c>
      <c r="AD2702" s="84">
        <v>2.9540579949856807</v>
      </c>
      <c r="AE2702" s="105">
        <v>5.123348716117089E-2</v>
      </c>
      <c r="AF2702" s="84">
        <v>2.7255241782721509</v>
      </c>
      <c r="AG2702" s="105">
        <v>0.13937888062097786</v>
      </c>
      <c r="AH2702" s="84">
        <v>2.5979157382711922</v>
      </c>
      <c r="AI2702" s="105">
        <v>0.1953446532533249</v>
      </c>
      <c r="AJ2702" s="84">
        <v>5.505830542249142</v>
      </c>
      <c r="AK2702" s="84">
        <v>5.33275004186667</v>
      </c>
      <c r="AL2702" s="105">
        <v>3.2456143457623439E-2</v>
      </c>
      <c r="AM2702" s="84">
        <v>5.0289532113398865</v>
      </c>
      <c r="AN2702" s="105">
        <v>9.4826360649754179E-2</v>
      </c>
      <c r="AO2702" s="84">
        <v>4.842371858556505</v>
      </c>
      <c r="AP2702" s="105">
        <v>0.13701109767526443</v>
      </c>
      <c r="AQ2702" s="108">
        <v>99.999999999999972</v>
      </c>
      <c r="AR2702" s="108">
        <v>100</v>
      </c>
    </row>
    <row r="2703" spans="1:44" x14ac:dyDescent="0.25">
      <c r="A2703" s="80" t="s">
        <v>326</v>
      </c>
      <c r="B2703" s="80" t="s">
        <v>378</v>
      </c>
      <c r="C2703" s="80" t="s">
        <v>270</v>
      </c>
      <c r="D2703" s="81">
        <v>11712884.118567396</v>
      </c>
      <c r="E2703" s="81">
        <v>12543859.552235765</v>
      </c>
      <c r="F2703" s="105">
        <v>-6.6245594524394991E-2</v>
      </c>
      <c r="G2703" s="81">
        <v>12129931.537720995</v>
      </c>
      <c r="H2703" s="105">
        <v>-3.4381679554965988E-2</v>
      </c>
      <c r="I2703" s="81">
        <v>11281911.990675988</v>
      </c>
      <c r="J2703" s="105">
        <v>3.8200273876235528E-2</v>
      </c>
      <c r="K2703" s="83">
        <v>3997488.9117174475</v>
      </c>
      <c r="L2703" s="83">
        <v>4453630.8645909224</v>
      </c>
      <c r="M2703" s="105">
        <v>-0.10242024243636383</v>
      </c>
      <c r="N2703" s="83">
        <v>4621261.5799542433</v>
      </c>
      <c r="O2703" s="105">
        <v>-0.13497887047609455</v>
      </c>
      <c r="P2703" s="83">
        <v>4469491.869612637</v>
      </c>
      <c r="Q2703" s="105">
        <v>-0.10560550766503513</v>
      </c>
      <c r="R2703" s="83">
        <v>2354146.0780399414</v>
      </c>
      <c r="S2703" s="83">
        <v>2617974.6815139297</v>
      </c>
      <c r="T2703" s="105">
        <v>-0.10077584223290532</v>
      </c>
      <c r="U2703" s="83">
        <v>2658387.3382797572</v>
      </c>
      <c r="V2703" s="105">
        <v>-0.1144457979688883</v>
      </c>
      <c r="W2703" s="83">
        <v>2543687.4886715063</v>
      </c>
      <c r="X2703" s="105">
        <v>-7.4514425013175206E-2</v>
      </c>
      <c r="Y2703" s="80"/>
      <c r="Z2703" s="80"/>
      <c r="AA2703" s="80"/>
      <c r="AB2703" s="80"/>
      <c r="AC2703" s="84">
        <v>2.9300604397512067</v>
      </c>
      <c r="AD2703" s="84">
        <v>2.8165467533394128</v>
      </c>
      <c r="AE2703" s="105">
        <v>4.0302432855839287E-2</v>
      </c>
      <c r="AF2703" s="84">
        <v>2.6248095520793044</v>
      </c>
      <c r="AG2703" s="105">
        <v>0.11629448979644659</v>
      </c>
      <c r="AH2703" s="84">
        <v>2.5242046120231048</v>
      </c>
      <c r="AI2703" s="105">
        <v>0.16078562957810927</v>
      </c>
      <c r="AJ2703" s="84">
        <v>4.9754279175060905</v>
      </c>
      <c r="AK2703" s="84">
        <v>4.7914365409301309</v>
      </c>
      <c r="AL2703" s="105">
        <v>3.8400044538676591E-2</v>
      </c>
      <c r="AM2703" s="84">
        <v>4.5628909538706557</v>
      </c>
      <c r="AN2703" s="105">
        <v>9.0411313311242678E-2</v>
      </c>
      <c r="AO2703" s="84">
        <v>4.4352586710909998</v>
      </c>
      <c r="AP2703" s="105">
        <v>0.12178979547143708</v>
      </c>
      <c r="AQ2703" s="80"/>
      <c r="AR2703" s="80"/>
    </row>
    <row r="2704" spans="1:44" x14ac:dyDescent="0.25">
      <c r="A2704" s="80" t="s">
        <v>326</v>
      </c>
      <c r="B2704" s="80" t="s">
        <v>378</v>
      </c>
      <c r="C2704" s="80" t="s">
        <v>271</v>
      </c>
      <c r="D2704" s="81">
        <v>11174153.871950462</v>
      </c>
      <c r="E2704" s="81">
        <v>11359124.634540234</v>
      </c>
      <c r="F2704" s="105">
        <v>-1.6283892336855066E-2</v>
      </c>
      <c r="G2704" s="81">
        <v>10368712.055653242</v>
      </c>
      <c r="H2704" s="105">
        <v>7.7680025443283104E-2</v>
      </c>
      <c r="I2704" s="81">
        <v>9078811.0378809199</v>
      </c>
      <c r="J2704" s="105">
        <v>0.23079485026473415</v>
      </c>
      <c r="K2704" s="83">
        <v>3581957.9130395977</v>
      </c>
      <c r="L2704" s="83">
        <v>3948038.8718275558</v>
      </c>
      <c r="M2704" s="105">
        <v>-9.272476048811E-2</v>
      </c>
      <c r="N2704" s="83">
        <v>3902907.9177419082</v>
      </c>
      <c r="O2704" s="105">
        <v>-8.2233558020503195E-2</v>
      </c>
      <c r="P2704" s="83">
        <v>3586702.8082675273</v>
      </c>
      <c r="Q2704" s="105">
        <v>-1.322912848255049E-3</v>
      </c>
      <c r="R2704" s="83">
        <v>1988843.1124110436</v>
      </c>
      <c r="S2704" s="83">
        <v>2137290.5109606441</v>
      </c>
      <c r="T2704" s="105">
        <v>-6.9455882477519687E-2</v>
      </c>
      <c r="U2704" s="83">
        <v>2043932.6429438177</v>
      </c>
      <c r="V2704" s="105">
        <v>-2.6952713301466813E-2</v>
      </c>
      <c r="W2704" s="83">
        <v>1848726.6062642401</v>
      </c>
      <c r="X2704" s="105">
        <v>7.5790820379839613E-2</v>
      </c>
      <c r="Y2704" s="80"/>
      <c r="Z2704" s="80"/>
      <c r="AA2704" s="80"/>
      <c r="AB2704" s="80"/>
      <c r="AC2704" s="84">
        <v>3.1195659310436277</v>
      </c>
      <c r="AD2704" s="84">
        <v>2.8771562295388624</v>
      </c>
      <c r="AE2704" s="105">
        <v>8.4253228592879578E-2</v>
      </c>
      <c r="AF2704" s="84">
        <v>2.6566632557532208</v>
      </c>
      <c r="AG2704" s="105">
        <v>0.17424213410862419</v>
      </c>
      <c r="AH2704" s="84">
        <v>2.5312415115503328</v>
      </c>
      <c r="AI2704" s="105">
        <v>0.23242524145116375</v>
      </c>
      <c r="AJ2704" s="84">
        <v>5.6184189704155241</v>
      </c>
      <c r="AK2704" s="84">
        <v>5.3147312339091739</v>
      </c>
      <c r="AL2704" s="105">
        <v>5.7140751458654104E-2</v>
      </c>
      <c r="AM2704" s="84">
        <v>5.0729225796401405</v>
      </c>
      <c r="AN2704" s="105">
        <v>0.10753099070833437</v>
      </c>
      <c r="AO2704" s="84">
        <v>4.9108456637764633</v>
      </c>
      <c r="AP2704" s="105">
        <v>0.14408380044567184</v>
      </c>
      <c r="AQ2704" s="80"/>
      <c r="AR2704" s="80"/>
    </row>
    <row r="2705" spans="1:44" x14ac:dyDescent="0.25">
      <c r="A2705" s="80" t="s">
        <v>326</v>
      </c>
      <c r="B2705" s="80" t="s">
        <v>378</v>
      </c>
      <c r="C2705" s="80" t="s">
        <v>127</v>
      </c>
      <c r="D2705" s="81">
        <v>1557008.8493106877</v>
      </c>
      <c r="E2705" s="81">
        <v>2140167.3584063719</v>
      </c>
      <c r="F2705" s="105">
        <v>-0.27248266674337102</v>
      </c>
      <c r="G2705" s="81">
        <v>1669380.5315156498</v>
      </c>
      <c r="H2705" s="105">
        <v>-6.7313401638234321E-2</v>
      </c>
      <c r="I2705" s="81">
        <v>1320235.9858231391</v>
      </c>
      <c r="J2705" s="105">
        <v>0.17934131930203812</v>
      </c>
      <c r="K2705" s="83">
        <v>292006.11000560533</v>
      </c>
      <c r="L2705" s="83">
        <v>414389.93112661107</v>
      </c>
      <c r="M2705" s="105">
        <v>-0.2953349295632694</v>
      </c>
      <c r="N2705" s="83">
        <v>343124.47737004183</v>
      </c>
      <c r="O2705" s="105">
        <v>-0.14897907533803836</v>
      </c>
      <c r="P2705" s="83">
        <v>289325.80801821465</v>
      </c>
      <c r="Q2705" s="105">
        <v>9.2639574939748694E-3</v>
      </c>
      <c r="R2705" s="83">
        <v>96676.478925592368</v>
      </c>
      <c r="S2705" s="83">
        <v>128359.8303975327</v>
      </c>
      <c r="T2705" s="105">
        <v>-0.24683229460350969</v>
      </c>
      <c r="U2705" s="83">
        <v>103456.3124179986</v>
      </c>
      <c r="V2705" s="105">
        <v>-6.5533299360346506E-2</v>
      </c>
      <c r="W2705" s="83">
        <v>84928.754327188653</v>
      </c>
      <c r="X2705" s="105">
        <v>0.13832446609478716</v>
      </c>
      <c r="Y2705" s="80"/>
      <c r="Z2705" s="80"/>
      <c r="AA2705" s="80"/>
      <c r="AB2705" s="80"/>
      <c r="AC2705" s="84">
        <v>5.3321105139916405</v>
      </c>
      <c r="AD2705" s="84">
        <v>5.1646220085219046</v>
      </c>
      <c r="AE2705" s="105">
        <v>3.2429963934121578E-2</v>
      </c>
      <c r="AF2705" s="84">
        <v>4.8652330032267272</v>
      </c>
      <c r="AG2705" s="105">
        <v>9.5962004379907401E-2</v>
      </c>
      <c r="AH2705" s="84">
        <v>4.5631462843439907</v>
      </c>
      <c r="AI2705" s="105">
        <v>0.16851623457392578</v>
      </c>
      <c r="AJ2705" s="84">
        <v>16.105353304282513</v>
      </c>
      <c r="AK2705" s="84">
        <v>16.673186243533006</v>
      </c>
      <c r="AL2705" s="105">
        <v>-3.4056654256515467E-2</v>
      </c>
      <c r="AM2705" s="84">
        <v>16.136091578160894</v>
      </c>
      <c r="AN2705" s="105">
        <v>-1.9049392307603761E-3</v>
      </c>
      <c r="AO2705" s="84">
        <v>15.545217827367633</v>
      </c>
      <c r="AP2705" s="105">
        <v>3.603265538863993E-2</v>
      </c>
      <c r="AQ2705" s="80"/>
      <c r="AR2705" s="80"/>
    </row>
    <row r="2706" spans="1:44" x14ac:dyDescent="0.25">
      <c r="A2706" s="80" t="s">
        <v>326</v>
      </c>
      <c r="B2706" s="80" t="s">
        <v>378</v>
      </c>
      <c r="C2706" s="80" t="s">
        <v>282</v>
      </c>
      <c r="D2706" s="81">
        <v>112548.34349745273</v>
      </c>
      <c r="E2706" s="81">
        <v>321184.16445266106</v>
      </c>
      <c r="F2706" s="105">
        <v>-0.64958314900347125</v>
      </c>
      <c r="G2706" s="81">
        <v>229881.36861980439</v>
      </c>
      <c r="H2706" s="105">
        <v>-0.51040684952770621</v>
      </c>
      <c r="I2706" s="81">
        <v>177301.44502226473</v>
      </c>
      <c r="J2706" s="105">
        <v>-0.36521474213975291</v>
      </c>
      <c r="K2706" s="83">
        <v>19294.139800309047</v>
      </c>
      <c r="L2706" s="83">
        <v>70166.81530247537</v>
      </c>
      <c r="M2706" s="105">
        <v>-0.72502471834961024</v>
      </c>
      <c r="N2706" s="83">
        <v>57067.169045456758</v>
      </c>
      <c r="O2706" s="105">
        <v>-0.66190473221231061</v>
      </c>
      <c r="P2706" s="83">
        <v>50924.58347554371</v>
      </c>
      <c r="Q2706" s="105">
        <v>-0.62112326731989931</v>
      </c>
      <c r="R2706" s="83">
        <v>5589.1636082749719</v>
      </c>
      <c r="S2706" s="83">
        <v>17802.59354629787</v>
      </c>
      <c r="T2706" s="105">
        <v>-0.68604778883820194</v>
      </c>
      <c r="U2706" s="83">
        <v>14273.702080227509</v>
      </c>
      <c r="V2706" s="105">
        <v>-0.60842929347549579</v>
      </c>
      <c r="W2706" s="83">
        <v>12904.202023216774</v>
      </c>
      <c r="X2706" s="105">
        <v>-0.56687258939226537</v>
      </c>
      <c r="Y2706" s="80"/>
      <c r="Z2706" s="80"/>
      <c r="AA2706" s="80"/>
      <c r="AB2706" s="80"/>
      <c r="AC2706" s="84">
        <v>5.8332915933184006</v>
      </c>
      <c r="AD2706" s="84">
        <v>4.577436827766789</v>
      </c>
      <c r="AE2706" s="105">
        <v>0.27435764005165098</v>
      </c>
      <c r="AF2706" s="84">
        <v>4.0282595486152948</v>
      </c>
      <c r="AG2706" s="105">
        <v>0.44809228971444542</v>
      </c>
      <c r="AH2706" s="84">
        <v>3.4816474268741522</v>
      </c>
      <c r="AI2706" s="105">
        <v>0.67544006561157499</v>
      </c>
      <c r="AJ2706" s="84">
        <v>20.136884762296202</v>
      </c>
      <c r="AK2706" s="84">
        <v>18.041425459575958</v>
      </c>
      <c r="AL2706" s="105">
        <v>0.1161471030886877</v>
      </c>
      <c r="AM2706" s="84">
        <v>16.105237963334339</v>
      </c>
      <c r="AN2706" s="105">
        <v>0.25033140200352388</v>
      </c>
      <c r="AO2706" s="84">
        <v>13.739822478233863</v>
      </c>
      <c r="AP2706" s="105">
        <v>0.46558551205420129</v>
      </c>
      <c r="AQ2706" s="108">
        <v>0.46043253081183394</v>
      </c>
      <c r="AR2706" s="108">
        <v>0.12589154284358101</v>
      </c>
    </row>
    <row r="2707" spans="1:44" x14ac:dyDescent="0.25">
      <c r="A2707" s="80" t="s">
        <v>326</v>
      </c>
      <c r="B2707" s="80" t="s">
        <v>378</v>
      </c>
      <c r="C2707" s="80" t="s">
        <v>283</v>
      </c>
      <c r="D2707" s="80"/>
      <c r="E2707" s="80"/>
      <c r="F2707" s="80"/>
      <c r="G2707" s="81">
        <v>1.3516144144535065</v>
      </c>
      <c r="H2707" s="105">
        <v>-1</v>
      </c>
      <c r="I2707" s="81">
        <v>2.4761955511569975</v>
      </c>
      <c r="J2707" s="105">
        <v>-1</v>
      </c>
      <c r="K2707" s="80"/>
      <c r="L2707" s="80"/>
      <c r="M2707" s="80"/>
      <c r="N2707" s="83">
        <v>0.43060283941439081</v>
      </c>
      <c r="O2707" s="105">
        <v>-1</v>
      </c>
      <c r="P2707" s="83">
        <v>0.7775126706762876</v>
      </c>
      <c r="Q2707" s="105">
        <v>-1</v>
      </c>
      <c r="R2707" s="80"/>
      <c r="S2707" s="80"/>
      <c r="T2707" s="80"/>
      <c r="U2707" s="83">
        <v>0.90905039123421716</v>
      </c>
      <c r="V2707" s="105">
        <v>-1</v>
      </c>
      <c r="W2707" s="83">
        <v>1.6627684447615536</v>
      </c>
      <c r="X2707" s="105">
        <v>-1</v>
      </c>
      <c r="Y2707" s="80"/>
      <c r="Z2707" s="80"/>
      <c r="AA2707" s="80"/>
      <c r="AB2707" s="80"/>
      <c r="AC2707" s="80"/>
      <c r="AD2707" s="80"/>
      <c r="AE2707" s="80"/>
      <c r="AF2707" s="84">
        <v>3.1388887641606558</v>
      </c>
      <c r="AG2707" s="105">
        <v>-1</v>
      </c>
      <c r="AH2707" s="84">
        <v>3.1847655280050677</v>
      </c>
      <c r="AI2707" s="105">
        <v>-1</v>
      </c>
      <c r="AJ2707" s="80"/>
      <c r="AK2707" s="80"/>
      <c r="AL2707" s="80"/>
      <c r="AM2707" s="84">
        <v>1.4868421239205678</v>
      </c>
      <c r="AN2707" s="105">
        <v>-1</v>
      </c>
      <c r="AO2707" s="84">
        <v>1.4892004710325688</v>
      </c>
      <c r="AP2707" s="105">
        <v>-1</v>
      </c>
      <c r="AQ2707" s="80"/>
      <c r="AR2707" s="80"/>
    </row>
    <row r="2708" spans="1:44" x14ac:dyDescent="0.25">
      <c r="A2708" s="80" t="s">
        <v>326</v>
      </c>
      <c r="B2708" s="80" t="s">
        <v>378</v>
      </c>
      <c r="C2708" s="80" t="s">
        <v>284</v>
      </c>
      <c r="D2708" s="81">
        <v>96941.538241368529</v>
      </c>
      <c r="E2708" s="81">
        <v>120285.73244804025</v>
      </c>
      <c r="F2708" s="105">
        <v>-0.19407284414845871</v>
      </c>
      <c r="G2708" s="81">
        <v>75016.107313181157</v>
      </c>
      <c r="H2708" s="105">
        <v>0.2922763085619991</v>
      </c>
      <c r="I2708" s="81">
        <v>79740.821693539619</v>
      </c>
      <c r="J2708" s="105">
        <v>0.21570779159932416</v>
      </c>
      <c r="K2708" s="83">
        <v>12060.408551415949</v>
      </c>
      <c r="L2708" s="83">
        <v>14115.273483203682</v>
      </c>
      <c r="M2708" s="105">
        <v>-0.14557740834656147</v>
      </c>
      <c r="N2708" s="83">
        <v>9834.4255544308653</v>
      </c>
      <c r="O2708" s="105">
        <v>0.22634601123012973</v>
      </c>
      <c r="P2708" s="83">
        <v>10578.222760114855</v>
      </c>
      <c r="Q2708" s="105">
        <v>0.14011671193857525</v>
      </c>
      <c r="R2708" s="83">
        <v>4440.619721076966</v>
      </c>
      <c r="S2708" s="83">
        <v>5401.1913979219871</v>
      </c>
      <c r="T2708" s="105">
        <v>-0.17784440618315878</v>
      </c>
      <c r="U2708" s="83">
        <v>3642.5931610793527</v>
      </c>
      <c r="V2708" s="105">
        <v>0.2190819904139793</v>
      </c>
      <c r="W2708" s="83">
        <v>3368.0735540062974</v>
      </c>
      <c r="X2708" s="105">
        <v>0.31844499529853892</v>
      </c>
      <c r="Y2708" s="80"/>
      <c r="Z2708" s="80"/>
      <c r="AA2708" s="80"/>
      <c r="AB2708" s="80"/>
      <c r="AC2708" s="84">
        <v>8.0379978694823855</v>
      </c>
      <c r="AD2708" s="84">
        <v>8.5216721157526951</v>
      </c>
      <c r="AE2708" s="105">
        <v>-5.6758138508546462E-2</v>
      </c>
      <c r="AF2708" s="84">
        <v>7.6279094186017726</v>
      </c>
      <c r="AG2708" s="105">
        <v>5.3761578484473375E-2</v>
      </c>
      <c r="AH2708" s="84">
        <v>7.538205944594214</v>
      </c>
      <c r="AI2708" s="105">
        <v>6.6301176773577206E-2</v>
      </c>
      <c r="AJ2708" s="84">
        <v>21.830632733815289</v>
      </c>
      <c r="AK2708" s="84">
        <v>22.270222176225428</v>
      </c>
      <c r="AL2708" s="105">
        <v>-1.9738888949182652E-2</v>
      </c>
      <c r="AM2708" s="84">
        <v>20.594149276597445</v>
      </c>
      <c r="AN2708" s="105">
        <v>6.0040521247602369E-2</v>
      </c>
      <c r="AO2708" s="84">
        <v>23.675498891254477</v>
      </c>
      <c r="AP2708" s="105">
        <v>-7.7923010869294332E-2</v>
      </c>
      <c r="AQ2708" s="108">
        <v>0.39658547079616241</v>
      </c>
      <c r="AR2708" s="108">
        <v>0.10002148926904493</v>
      </c>
    </row>
    <row r="2709" spans="1:44" x14ac:dyDescent="0.25">
      <c r="A2709" s="80" t="s">
        <v>326</v>
      </c>
      <c r="B2709" s="80" t="s">
        <v>378</v>
      </c>
      <c r="C2709" s="80" t="s">
        <v>285</v>
      </c>
      <c r="D2709" s="81">
        <v>9360915.7732394096</v>
      </c>
      <c r="E2709" s="81">
        <v>9447087.805620797</v>
      </c>
      <c r="F2709" s="105">
        <v>-9.1215445600195521E-3</v>
      </c>
      <c r="G2709" s="81">
        <v>8482339.3802319542</v>
      </c>
      <c r="H2709" s="105">
        <v>0.1035771328667859</v>
      </c>
      <c r="I2709" s="81">
        <v>7270998.2877506539</v>
      </c>
      <c r="J2709" s="105">
        <v>0.28743198702296624</v>
      </c>
      <c r="K2709" s="83">
        <v>3080986.9989317018</v>
      </c>
      <c r="L2709" s="83">
        <v>3412025.2286905292</v>
      </c>
      <c r="M2709" s="105">
        <v>-9.7021038114033439E-2</v>
      </c>
      <c r="N2709" s="83">
        <v>3361172.4839230953</v>
      </c>
      <c r="O2709" s="105">
        <v>-8.3359448624417645E-2</v>
      </c>
      <c r="P2709" s="83">
        <v>3029122.622868692</v>
      </c>
      <c r="Q2709" s="105">
        <v>1.7121913676077009E-2</v>
      </c>
      <c r="R2709" s="83">
        <v>1730817.4843150435</v>
      </c>
      <c r="S2709" s="83">
        <v>1861694.8504788002</v>
      </c>
      <c r="T2709" s="105">
        <v>-7.0300117191653078E-2</v>
      </c>
      <c r="U2709" s="83">
        <v>1769428.4448817968</v>
      </c>
      <c r="V2709" s="105">
        <v>-2.18211483365933E-2</v>
      </c>
      <c r="W2709" s="83">
        <v>1568325.7691632034</v>
      </c>
      <c r="X2709" s="105">
        <v>0.10360839459938179</v>
      </c>
      <c r="Y2709" s="80"/>
      <c r="Z2709" s="80"/>
      <c r="AA2709" s="80"/>
      <c r="AB2709" s="80"/>
      <c r="AC2709" s="84">
        <v>3.0382847368343988</v>
      </c>
      <c r="AD2709" s="84">
        <v>2.7687625889115743</v>
      </c>
      <c r="AE2709" s="105">
        <v>9.7343899763098166E-2</v>
      </c>
      <c r="AF2709" s="84">
        <v>2.523625139978396</v>
      </c>
      <c r="AG2709" s="105">
        <v>0.20393662620606509</v>
      </c>
      <c r="AH2709" s="84">
        <v>2.4003644596152887</v>
      </c>
      <c r="AI2709" s="105">
        <v>0.26575975771668897</v>
      </c>
      <c r="AJ2709" s="84">
        <v>5.4083783287779257</v>
      </c>
      <c r="AK2709" s="84">
        <v>5.0744555710572792</v>
      </c>
      <c r="AL2709" s="105">
        <v>6.5804647029567467E-2</v>
      </c>
      <c r="AM2709" s="84">
        <v>4.7938301233755736</v>
      </c>
      <c r="AN2709" s="105">
        <v>0.12819565766540308</v>
      </c>
      <c r="AO2709" s="84">
        <v>4.6361530434012899</v>
      </c>
      <c r="AP2709" s="105">
        <v>0.16656596064613446</v>
      </c>
      <c r="AQ2709" s="108">
        <v>38.295278333319807</v>
      </c>
      <c r="AR2709" s="108">
        <v>38.985311354719343</v>
      </c>
    </row>
    <row r="2710" spans="1:44" x14ac:dyDescent="0.25">
      <c r="A2710" s="80" t="s">
        <v>326</v>
      </c>
      <c r="B2710" s="80" t="s">
        <v>378</v>
      </c>
      <c r="C2710" s="80" t="s">
        <v>286</v>
      </c>
      <c r="D2710" s="80"/>
      <c r="E2710" s="81">
        <v>814.08631546735762</v>
      </c>
      <c r="F2710" s="105">
        <v>-1</v>
      </c>
      <c r="G2710" s="81">
        <v>3626.7347553145887</v>
      </c>
      <c r="H2710" s="105">
        <v>-1</v>
      </c>
      <c r="I2710" s="81">
        <v>2018.5209952247142</v>
      </c>
      <c r="J2710" s="105">
        <v>-1</v>
      </c>
      <c r="K2710" s="80"/>
      <c r="L2710" s="83">
        <v>272.26967072486877</v>
      </c>
      <c r="M2710" s="105">
        <v>-1</v>
      </c>
      <c r="N2710" s="83">
        <v>1000.852948307991</v>
      </c>
      <c r="O2710" s="105">
        <v>-1</v>
      </c>
      <c r="P2710" s="83">
        <v>505.89498627185822</v>
      </c>
      <c r="Q2710" s="105">
        <v>-1</v>
      </c>
      <c r="R2710" s="80"/>
      <c r="S2710" s="83">
        <v>86.817778964829429</v>
      </c>
      <c r="T2710" s="105">
        <v>-1</v>
      </c>
      <c r="U2710" s="83">
        <v>218.98662508978842</v>
      </c>
      <c r="V2710" s="105">
        <v>-1</v>
      </c>
      <c r="W2710" s="83">
        <v>106.03280425863265</v>
      </c>
      <c r="X2710" s="105">
        <v>-1</v>
      </c>
      <c r="Y2710" s="80"/>
      <c r="Z2710" s="80"/>
      <c r="AA2710" s="80"/>
      <c r="AB2710" s="80"/>
      <c r="AC2710" s="80"/>
      <c r="AD2710" s="84">
        <v>2.9899999999999998</v>
      </c>
      <c r="AE2710" s="105">
        <v>-1</v>
      </c>
      <c r="AF2710" s="84">
        <v>3.6236439743179325</v>
      </c>
      <c r="AG2710" s="105">
        <v>-1</v>
      </c>
      <c r="AH2710" s="84">
        <v>3.9899999999999998</v>
      </c>
      <c r="AI2710" s="105">
        <v>-1</v>
      </c>
      <c r="AJ2710" s="80"/>
      <c r="AK2710" s="84">
        <v>9.3769539508393827</v>
      </c>
      <c r="AL2710" s="105">
        <v>-1</v>
      </c>
      <c r="AM2710" s="84">
        <v>16.561444123939363</v>
      </c>
      <c r="AN2710" s="105">
        <v>-1</v>
      </c>
      <c r="AO2710" s="84">
        <v>19.036759513604739</v>
      </c>
      <c r="AP2710" s="105">
        <v>-1</v>
      </c>
      <c r="AQ2710" s="80"/>
      <c r="AR2710" s="80"/>
    </row>
    <row r="2711" spans="1:44" x14ac:dyDescent="0.25">
      <c r="A2711" s="80" t="s">
        <v>326</v>
      </c>
      <c r="B2711" s="80" t="s">
        <v>378</v>
      </c>
      <c r="C2711" s="80" t="s">
        <v>287</v>
      </c>
      <c r="D2711" s="81">
        <v>22178.774540946484</v>
      </c>
      <c r="E2711" s="81">
        <v>14446.783807348012</v>
      </c>
      <c r="F2711" s="105">
        <v>0.53520498657049043</v>
      </c>
      <c r="G2711" s="81">
        <v>14166.185730609894</v>
      </c>
      <c r="H2711" s="105">
        <v>0.56561370595496396</v>
      </c>
      <c r="I2711" s="81">
        <v>11755.107418560981</v>
      </c>
      <c r="J2711" s="105">
        <v>0.8867351655100002</v>
      </c>
      <c r="K2711" s="83">
        <v>2204.9897884093944</v>
      </c>
      <c r="L2711" s="83">
        <v>1415.8285618565264</v>
      </c>
      <c r="M2711" s="105">
        <v>0.55738473415034684</v>
      </c>
      <c r="N2711" s="83">
        <v>1323.4733588499244</v>
      </c>
      <c r="O2711" s="105">
        <v>0.66606284415539174</v>
      </c>
      <c r="P2711" s="83">
        <v>1223.5304074766889</v>
      </c>
      <c r="Q2711" s="105">
        <v>0.8021536489287493</v>
      </c>
      <c r="R2711" s="83">
        <v>434.23126732265683</v>
      </c>
      <c r="S2711" s="83">
        <v>289.43105839780247</v>
      </c>
      <c r="T2711" s="105">
        <v>0.50029257304458574</v>
      </c>
      <c r="U2711" s="83">
        <v>290.39171664350391</v>
      </c>
      <c r="V2711" s="105">
        <v>0.49532938591267017</v>
      </c>
      <c r="W2711" s="83">
        <v>241.0377197568437</v>
      </c>
      <c r="X2711" s="105">
        <v>0.80150753069148162</v>
      </c>
      <c r="Y2711" s="80"/>
      <c r="Z2711" s="80"/>
      <c r="AA2711" s="80"/>
      <c r="AB2711" s="80"/>
      <c r="AC2711" s="84">
        <v>10.05844773410289</v>
      </c>
      <c r="AD2711" s="84">
        <v>10.203766329169436</v>
      </c>
      <c r="AE2711" s="105">
        <v>-1.4241662380206169E-2</v>
      </c>
      <c r="AF2711" s="84">
        <v>10.703793647134738</v>
      </c>
      <c r="AG2711" s="105">
        <v>-6.0291326076208379E-2</v>
      </c>
      <c r="AH2711" s="84">
        <v>9.6075318984542228</v>
      </c>
      <c r="AI2711" s="105">
        <v>4.6933576741099943E-2</v>
      </c>
      <c r="AJ2711" s="84">
        <v>51.075950098421814</v>
      </c>
      <c r="AK2711" s="84">
        <v>49.914421373161453</v>
      </c>
      <c r="AL2711" s="105">
        <v>2.3270403488738118E-2</v>
      </c>
      <c r="AM2711" s="84">
        <v>48.783022788493831</v>
      </c>
      <c r="AN2711" s="105">
        <v>4.7002567263396439E-2</v>
      </c>
      <c r="AO2711" s="84">
        <v>48.768746362268153</v>
      </c>
      <c r="AP2711" s="105">
        <v>4.7309063862644593E-2</v>
      </c>
      <c r="AQ2711" s="108">
        <v>9.0732826222575017E-2</v>
      </c>
      <c r="AR2711" s="108">
        <v>9.7807199834403745E-3</v>
      </c>
    </row>
    <row r="2712" spans="1:44" x14ac:dyDescent="0.25">
      <c r="A2712" s="80" t="s">
        <v>326</v>
      </c>
      <c r="B2712" s="80" t="s">
        <v>378</v>
      </c>
      <c r="C2712" s="80" t="s">
        <v>288</v>
      </c>
      <c r="D2712" s="81">
        <v>297447.81124031189</v>
      </c>
      <c r="E2712" s="81">
        <v>279869.23796910048</v>
      </c>
      <c r="F2712" s="105">
        <v>6.280995152869287E-2</v>
      </c>
      <c r="G2712" s="81">
        <v>184925.33844107628</v>
      </c>
      <c r="H2712" s="105">
        <v>0.60847514866162711</v>
      </c>
      <c r="I2712" s="81">
        <v>143596.1017977786</v>
      </c>
      <c r="J2712" s="105">
        <v>1.0714198193151323</v>
      </c>
      <c r="K2712" s="83">
        <v>60507.445711740496</v>
      </c>
      <c r="L2712" s="83">
        <v>60668.487786142599</v>
      </c>
      <c r="M2712" s="105">
        <v>-2.654460005164113E-3</v>
      </c>
      <c r="N2712" s="83">
        <v>45316.590004596263</v>
      </c>
      <c r="O2712" s="105">
        <v>0.33521621343537744</v>
      </c>
      <c r="P2712" s="83">
        <v>38007.917689441696</v>
      </c>
      <c r="Q2712" s="105">
        <v>0.59196949978001545</v>
      </c>
      <c r="R2712" s="83">
        <v>22374.721844514581</v>
      </c>
      <c r="S2712" s="83">
        <v>21585.520984529645</v>
      </c>
      <c r="T2712" s="105">
        <v>3.6561584987944311E-2</v>
      </c>
      <c r="U2712" s="83">
        <v>15021.461941560558</v>
      </c>
      <c r="V2712" s="105">
        <v>0.48951692795023011</v>
      </c>
      <c r="W2712" s="83">
        <v>11634.40178350237</v>
      </c>
      <c r="X2712" s="105">
        <v>0.92315189563437894</v>
      </c>
      <c r="Y2712" s="80"/>
      <c r="Z2712" s="80"/>
      <c r="AA2712" s="80"/>
      <c r="AB2712" s="80"/>
      <c r="AC2712" s="84">
        <v>4.9158877513581265</v>
      </c>
      <c r="AD2712" s="84">
        <v>4.6130907194463795</v>
      </c>
      <c r="AE2712" s="105">
        <v>6.5638646696305578E-2</v>
      </c>
      <c r="AF2712" s="84">
        <v>4.0807425806381312</v>
      </c>
      <c r="AG2712" s="105">
        <v>0.20465519552311442</v>
      </c>
      <c r="AH2712" s="84">
        <v>3.7780575871344952</v>
      </c>
      <c r="AI2712" s="105">
        <v>0.30116803092105054</v>
      </c>
      <c r="AJ2712" s="84">
        <v>13.293922190734836</v>
      </c>
      <c r="AK2712" s="84">
        <v>12.965600328557413</v>
      </c>
      <c r="AL2712" s="105">
        <v>2.5322534541981637E-2</v>
      </c>
      <c r="AM2712" s="84">
        <v>12.31074173475985</v>
      </c>
      <c r="AN2712" s="105">
        <v>7.9863624561218677E-2</v>
      </c>
      <c r="AO2712" s="84">
        <v>12.342370881620958</v>
      </c>
      <c r="AP2712" s="105">
        <v>7.7096314657893988E-2</v>
      </c>
      <c r="AQ2712" s="108">
        <v>1.2168517479505785</v>
      </c>
      <c r="AR2712" s="108">
        <v>0.5039731256983695</v>
      </c>
    </row>
    <row r="2713" spans="1:44" x14ac:dyDescent="0.25">
      <c r="A2713" s="80" t="s">
        <v>326</v>
      </c>
      <c r="B2713" s="80" t="s">
        <v>378</v>
      </c>
      <c r="C2713" s="80" t="s">
        <v>289</v>
      </c>
      <c r="D2713" s="81">
        <v>823.90132181763647</v>
      </c>
      <c r="E2713" s="81">
        <v>720.73718006730076</v>
      </c>
      <c r="F2713" s="105">
        <v>0.1431369778102782</v>
      </c>
      <c r="G2713" s="81">
        <v>677.00859016418462</v>
      </c>
      <c r="H2713" s="105">
        <v>0.21697321686542881</v>
      </c>
      <c r="I2713" s="80"/>
      <c r="J2713" s="80"/>
      <c r="K2713" s="83">
        <v>58.976757575641585</v>
      </c>
      <c r="L2713" s="83">
        <v>52.941635503219118</v>
      </c>
      <c r="M2713" s="105">
        <v>0.1139957618433511</v>
      </c>
      <c r="N2713" s="83">
        <v>55.204680648662503</v>
      </c>
      <c r="O2713" s="105">
        <v>6.832893302989286E-2</v>
      </c>
      <c r="P2713" s="80"/>
      <c r="Q2713" s="80"/>
      <c r="R2713" s="83">
        <v>23.573525630787486</v>
      </c>
      <c r="S2713" s="83">
        <v>20.621763693255879</v>
      </c>
      <c r="T2713" s="105">
        <v>0.14313819038169603</v>
      </c>
      <c r="U2713" s="83">
        <v>19.37012389351278</v>
      </c>
      <c r="V2713" s="105">
        <v>0.21700438058026369</v>
      </c>
      <c r="W2713" s="80"/>
      <c r="X2713" s="80"/>
      <c r="Y2713" s="80"/>
      <c r="Z2713" s="80"/>
      <c r="AA2713" s="80"/>
      <c r="AB2713" s="80"/>
      <c r="AC2713" s="84">
        <v>13.969932490115765</v>
      </c>
      <c r="AD2713" s="84">
        <v>13.613806472289212</v>
      </c>
      <c r="AE2713" s="105">
        <v>2.6159180281535799E-2</v>
      </c>
      <c r="AF2713" s="84">
        <v>12.26360848770868</v>
      </c>
      <c r="AG2713" s="105">
        <v>0.13913718821970419</v>
      </c>
      <c r="AH2713" s="80"/>
      <c r="AI2713" s="80"/>
      <c r="AJ2713" s="84">
        <v>34.950280018429027</v>
      </c>
      <c r="AK2713" s="84">
        <v>34.95031709159823</v>
      </c>
      <c r="AL2713" s="105">
        <v>-1.0607391373824079E-6</v>
      </c>
      <c r="AM2713" s="84">
        <v>34.951175009826372</v>
      </c>
      <c r="AN2713" s="105">
        <v>-2.5606904405750494E-5</v>
      </c>
      <c r="AO2713" s="80"/>
      <c r="AP2713" s="80"/>
      <c r="AQ2713" s="108">
        <v>3.3705602317664974E-3</v>
      </c>
      <c r="AR2713" s="108">
        <v>5.3097524422593965E-4</v>
      </c>
    </row>
    <row r="2714" spans="1:44" x14ac:dyDescent="0.25">
      <c r="A2714" s="80" t="s">
        <v>326</v>
      </c>
      <c r="B2714" s="80" t="s">
        <v>378</v>
      </c>
      <c r="C2714" s="80" t="s">
        <v>290</v>
      </c>
      <c r="D2714" s="81">
        <v>1813238.0987110531</v>
      </c>
      <c r="E2714" s="81">
        <v>1912036.8289194375</v>
      </c>
      <c r="F2714" s="105">
        <v>-5.1671980745380909E-2</v>
      </c>
      <c r="G2714" s="81">
        <v>1886372.675421288</v>
      </c>
      <c r="H2714" s="105">
        <v>-3.8769951273759595E-2</v>
      </c>
      <c r="I2714" s="81">
        <v>1807812.750130266</v>
      </c>
      <c r="J2714" s="105">
        <v>3.0010567081110895E-3</v>
      </c>
      <c r="K2714" s="83">
        <v>500970.9141078961</v>
      </c>
      <c r="L2714" s="83">
        <v>536013.64313702669</v>
      </c>
      <c r="M2714" s="105">
        <v>-6.5376561730859276E-2</v>
      </c>
      <c r="N2714" s="83">
        <v>541735.43381881295</v>
      </c>
      <c r="O2714" s="105">
        <v>-7.524802175770326E-2</v>
      </c>
      <c r="P2714" s="83">
        <v>557580.18539883499</v>
      </c>
      <c r="Q2714" s="105">
        <v>-0.1015266911797565</v>
      </c>
      <c r="R2714" s="83">
        <v>258025.62809599991</v>
      </c>
      <c r="S2714" s="83">
        <v>275595.66048184421</v>
      </c>
      <c r="T2714" s="105">
        <v>-6.375293556917884E-2</v>
      </c>
      <c r="U2714" s="83">
        <v>274504.19806202059</v>
      </c>
      <c r="V2714" s="105">
        <v>-6.0030302204331164E-2</v>
      </c>
      <c r="W2714" s="83">
        <v>280400.83710103692</v>
      </c>
      <c r="X2714" s="105">
        <v>-7.9797226129444607E-2</v>
      </c>
      <c r="Y2714" s="80"/>
      <c r="Z2714" s="80"/>
      <c r="AA2714" s="80"/>
      <c r="AB2714" s="80"/>
      <c r="AC2714" s="84">
        <v>3.6194478514585557</v>
      </c>
      <c r="AD2714" s="84">
        <v>3.5671420931176629</v>
      </c>
      <c r="AE2714" s="105">
        <v>1.4663211325898668E-2</v>
      </c>
      <c r="AF2714" s="84">
        <v>3.4820921019026385</v>
      </c>
      <c r="AG2714" s="105">
        <v>3.9446328682938951E-2</v>
      </c>
      <c r="AH2714" s="84">
        <v>3.2422471197342575</v>
      </c>
      <c r="AI2714" s="105">
        <v>0.11633929117507075</v>
      </c>
      <c r="AJ2714" s="84">
        <v>7.02735659279716</v>
      </c>
      <c r="AK2714" s="84">
        <v>6.9378335840864933</v>
      </c>
      <c r="AL2714" s="105">
        <v>1.2903597012763196E-2</v>
      </c>
      <c r="AM2714" s="84">
        <v>6.8719265087344388</v>
      </c>
      <c r="AN2714" s="105">
        <v>2.2618123733594148E-2</v>
      </c>
      <c r="AO2714" s="84">
        <v>6.4472444833638507</v>
      </c>
      <c r="AP2714" s="105">
        <v>8.9978301727226526E-2</v>
      </c>
      <c r="AQ2714" s="108">
        <v>7.4179128791252591</v>
      </c>
      <c r="AR2714" s="108">
        <v>5.8118256488496378</v>
      </c>
    </row>
    <row r="2715" spans="1:44" x14ac:dyDescent="0.25">
      <c r="A2715" s="80" t="s">
        <v>326</v>
      </c>
      <c r="B2715" s="80" t="s">
        <v>378</v>
      </c>
      <c r="C2715" s="80" t="s">
        <v>291</v>
      </c>
      <c r="D2715" s="81">
        <v>1025341.1125290478</v>
      </c>
      <c r="E2715" s="81">
        <v>1400908.6274206126</v>
      </c>
      <c r="F2715" s="105">
        <v>-0.26808851593916511</v>
      </c>
      <c r="G2715" s="81">
        <v>1158440.627947191</v>
      </c>
      <c r="H2715" s="105">
        <v>-0.11489541389272714</v>
      </c>
      <c r="I2715" s="81">
        <v>903625.82521749381</v>
      </c>
      <c r="J2715" s="105">
        <v>0.13469655682124654</v>
      </c>
      <c r="K2715" s="83">
        <v>197377.78086470964</v>
      </c>
      <c r="L2715" s="83">
        <v>267140.08709053614</v>
      </c>
      <c r="M2715" s="105">
        <v>-0.26114503063025296</v>
      </c>
      <c r="N2715" s="83">
        <v>227759.84998790344</v>
      </c>
      <c r="O2715" s="105">
        <v>-0.13339519289641005</v>
      </c>
      <c r="P2715" s="83">
        <v>187455.33777630079</v>
      </c>
      <c r="Q2715" s="105">
        <v>5.2932304868532287E-2</v>
      </c>
      <c r="R2715" s="83">
        <v>63598.878552423164</v>
      </c>
      <c r="S2715" s="83">
        <v>82933.888661131976</v>
      </c>
      <c r="T2715" s="105">
        <v>-0.23313762830670703</v>
      </c>
      <c r="U2715" s="83">
        <v>69661.201957666868</v>
      </c>
      <c r="V2715" s="105">
        <v>-8.702582262258092E-2</v>
      </c>
      <c r="W2715" s="83">
        <v>56404.143613299697</v>
      </c>
      <c r="X2715" s="105">
        <v>0.12755685093722441</v>
      </c>
      <c r="Y2715" s="80"/>
      <c r="Z2715" s="80"/>
      <c r="AA2715" s="80"/>
      <c r="AB2715" s="80"/>
      <c r="AC2715" s="84">
        <v>5.1948152828400485</v>
      </c>
      <c r="AD2715" s="84">
        <v>5.2440973673330884</v>
      </c>
      <c r="AE2715" s="105">
        <v>-9.3976295711119852E-3</v>
      </c>
      <c r="AF2715" s="84">
        <v>5.0862372275390815</v>
      </c>
      <c r="AG2715" s="105">
        <v>2.134742255297857E-2</v>
      </c>
      <c r="AH2715" s="84">
        <v>4.820485967147186</v>
      </c>
      <c r="AI2715" s="105">
        <v>7.7653854454511451E-2</v>
      </c>
      <c r="AJ2715" s="84">
        <v>16.121999882181594</v>
      </c>
      <c r="AK2715" s="84">
        <v>16.891871948085395</v>
      </c>
      <c r="AL2715" s="105">
        <v>-4.5576480112440226E-2</v>
      </c>
      <c r="AM2715" s="84">
        <v>16.629638814604085</v>
      </c>
      <c r="AN2715" s="105">
        <v>-3.0526155022482189E-2</v>
      </c>
      <c r="AO2715" s="84">
        <v>16.020557486213217</v>
      </c>
      <c r="AP2715" s="105">
        <v>6.3320141047323031E-3</v>
      </c>
      <c r="AQ2715" s="108">
        <v>4.1946455071358359</v>
      </c>
      <c r="AR2715" s="108">
        <v>1.4325150425426916</v>
      </c>
    </row>
    <row r="2716" spans="1:44" x14ac:dyDescent="0.25">
      <c r="A2716" s="80" t="s">
        <v>326</v>
      </c>
      <c r="B2716" s="80" t="s">
        <v>378</v>
      </c>
      <c r="C2716" s="80" t="s">
        <v>292</v>
      </c>
      <c r="D2716" s="81">
        <v>11712884.118567396</v>
      </c>
      <c r="E2716" s="81">
        <v>12543859.552235765</v>
      </c>
      <c r="F2716" s="105">
        <v>-6.6245594524394991E-2</v>
      </c>
      <c r="G2716" s="81">
        <v>12129931.537720995</v>
      </c>
      <c r="H2716" s="105">
        <v>-3.4381679554965988E-2</v>
      </c>
      <c r="I2716" s="81">
        <v>11281911.990675988</v>
      </c>
      <c r="J2716" s="105">
        <v>3.8200273876235528E-2</v>
      </c>
      <c r="K2716" s="83">
        <v>3997488.9117174475</v>
      </c>
      <c r="L2716" s="83">
        <v>4453630.8645909224</v>
      </c>
      <c r="M2716" s="105">
        <v>-0.10242024243636383</v>
      </c>
      <c r="N2716" s="83">
        <v>4621261.5799542433</v>
      </c>
      <c r="O2716" s="105">
        <v>-0.13497887047609455</v>
      </c>
      <c r="P2716" s="83">
        <v>4469491.869612637</v>
      </c>
      <c r="Q2716" s="105">
        <v>-0.10560550766503513</v>
      </c>
      <c r="R2716" s="83">
        <v>2354146.0780399409</v>
      </c>
      <c r="S2716" s="83">
        <v>2617974.6815139297</v>
      </c>
      <c r="T2716" s="105">
        <v>-0.1007758422329055</v>
      </c>
      <c r="U2716" s="83">
        <v>2658387.3382797572</v>
      </c>
      <c r="V2716" s="105">
        <v>-0.11444579796888847</v>
      </c>
      <c r="W2716" s="83">
        <v>2543687.4886715063</v>
      </c>
      <c r="X2716" s="105">
        <v>-7.4514425013175387E-2</v>
      </c>
      <c r="Y2716" s="80"/>
      <c r="Z2716" s="80"/>
      <c r="AA2716" s="80"/>
      <c r="AB2716" s="80"/>
      <c r="AC2716" s="84">
        <v>2.9300604397512067</v>
      </c>
      <c r="AD2716" s="84">
        <v>2.8165467533394128</v>
      </c>
      <c r="AE2716" s="105">
        <v>4.0302432855839287E-2</v>
      </c>
      <c r="AF2716" s="84">
        <v>2.6248095520793044</v>
      </c>
      <c r="AG2716" s="105">
        <v>0.11629448979644659</v>
      </c>
      <c r="AH2716" s="84">
        <v>2.5242046120231048</v>
      </c>
      <c r="AI2716" s="105">
        <v>0.16078562957810927</v>
      </c>
      <c r="AJ2716" s="84">
        <v>4.9754279175060914</v>
      </c>
      <c r="AK2716" s="84">
        <v>4.7914365409301309</v>
      </c>
      <c r="AL2716" s="105">
        <v>3.8400044538676778E-2</v>
      </c>
      <c r="AM2716" s="84">
        <v>4.5628909538706557</v>
      </c>
      <c r="AN2716" s="105">
        <v>9.0411313311242872E-2</v>
      </c>
      <c r="AO2716" s="84">
        <v>4.4352586710909998</v>
      </c>
      <c r="AP2716" s="105">
        <v>0.12178979547143727</v>
      </c>
      <c r="AQ2716" s="108">
        <v>47.917123524254983</v>
      </c>
      <c r="AR2716" s="108">
        <v>53.025300852676871</v>
      </c>
    </row>
    <row r="2717" spans="1:44" x14ac:dyDescent="0.25">
      <c r="A2717" s="80" t="s">
        <v>326</v>
      </c>
      <c r="B2717" s="80" t="s">
        <v>378</v>
      </c>
      <c r="C2717" s="80" t="s">
        <v>293</v>
      </c>
      <c r="D2717" s="81">
        <v>1727.3679397428036</v>
      </c>
      <c r="E2717" s="81">
        <v>1937.9888130748272</v>
      </c>
      <c r="F2717" s="105">
        <v>-0.10868012854927217</v>
      </c>
      <c r="G2717" s="81">
        <v>2645.8085038936138</v>
      </c>
      <c r="H2717" s="105">
        <v>-0.34713039995117501</v>
      </c>
      <c r="I2717" s="81">
        <v>2195.6874827253819</v>
      </c>
      <c r="J2717" s="105">
        <v>-0.21329061930128593</v>
      </c>
      <c r="K2717" s="83">
        <v>502.36853144512963</v>
      </c>
      <c r="L2717" s="83">
        <v>558.22759616865096</v>
      </c>
      <c r="M2717" s="105">
        <v>-0.10006503638821407</v>
      </c>
      <c r="N2717" s="83">
        <v>766.48118700847976</v>
      </c>
      <c r="O2717" s="105">
        <v>-0.34457813190975056</v>
      </c>
      <c r="P2717" s="83">
        <v>629.54341039436304</v>
      </c>
      <c r="Q2717" s="105">
        <v>-0.20201129397823037</v>
      </c>
      <c r="R2717" s="83">
        <v>215.29040634925158</v>
      </c>
      <c r="S2717" s="83">
        <v>239.76520659537209</v>
      </c>
      <c r="T2717" s="105">
        <v>-0.10207819805741955</v>
      </c>
      <c r="U2717" s="83">
        <v>327.69576144630418</v>
      </c>
      <c r="V2717" s="105">
        <v>-0.34301742140620028</v>
      </c>
      <c r="W2717" s="83">
        <v>269.20006070324962</v>
      </c>
      <c r="X2717" s="105">
        <v>-0.20025870058560233</v>
      </c>
      <c r="Y2717" s="80"/>
      <c r="Z2717" s="80"/>
      <c r="AA2717" s="80"/>
      <c r="AB2717" s="80"/>
      <c r="AC2717" s="84">
        <v>3.4384477363138193</v>
      </c>
      <c r="AD2717" s="84">
        <v>3.4716822069995348</v>
      </c>
      <c r="AE2717" s="105">
        <v>-9.5730163949651961E-3</v>
      </c>
      <c r="AF2717" s="84">
        <v>3.4518896859295549</v>
      </c>
      <c r="AG2717" s="105">
        <v>-3.8940843534273815E-3</v>
      </c>
      <c r="AH2717" s="84">
        <v>3.4877459544051836</v>
      </c>
      <c r="AI2717" s="105">
        <v>-1.4134692932292975E-2</v>
      </c>
      <c r="AJ2717" s="84">
        <v>8.0234320192633533</v>
      </c>
      <c r="AK2717" s="84">
        <v>8.082860897934113</v>
      </c>
      <c r="AL2717" s="105">
        <v>-7.3524559461302973E-3</v>
      </c>
      <c r="AM2717" s="84">
        <v>8.0739784128308063</v>
      </c>
      <c r="AN2717" s="105">
        <v>-6.2604073212689021E-3</v>
      </c>
      <c r="AO2717" s="84">
        <v>8.1563409643721414</v>
      </c>
      <c r="AP2717" s="105">
        <v>-1.6295167856438333E-2</v>
      </c>
      <c r="AQ2717" s="108">
        <v>7.0666201511620039E-3</v>
      </c>
      <c r="AR2717" s="108">
        <v>4.8492481727679922E-3</v>
      </c>
    </row>
    <row r="2718" spans="1:44" x14ac:dyDescent="0.25">
      <c r="A2718" s="80" t="s">
        <v>326</v>
      </c>
      <c r="B2718" s="80" t="s">
        <v>379</v>
      </c>
      <c r="C2718" s="80" t="s">
        <v>281</v>
      </c>
      <c r="D2718" s="81">
        <v>1325145883.9675469</v>
      </c>
      <c r="E2718" s="81">
        <v>1223974410.7722297</v>
      </c>
      <c r="F2718" s="105">
        <v>8.2658160419780496E-2</v>
      </c>
      <c r="G2718" s="81">
        <v>1115585510.9110043</v>
      </c>
      <c r="H2718" s="105">
        <v>0.18784787988633198</v>
      </c>
      <c r="I2718" s="81">
        <v>1039183003.9892175</v>
      </c>
      <c r="J2718" s="105">
        <v>0.2751804820523186</v>
      </c>
      <c r="K2718" s="83">
        <v>533135260.29799116</v>
      </c>
      <c r="L2718" s="83">
        <v>522331773.50837898</v>
      </c>
      <c r="M2718" s="105">
        <v>2.0683188995085842E-2</v>
      </c>
      <c r="N2718" s="83">
        <v>488315191.39118499</v>
      </c>
      <c r="O2718" s="105">
        <v>9.1785120956642957E-2</v>
      </c>
      <c r="P2718" s="83">
        <v>447138482.5611614</v>
      </c>
      <c r="Q2718" s="105">
        <v>0.19232694364450453</v>
      </c>
      <c r="R2718" s="83">
        <v>775405975.96685326</v>
      </c>
      <c r="S2718" s="83">
        <v>759654621.94984043</v>
      </c>
      <c r="T2718" s="105">
        <v>2.0734888674254506E-2</v>
      </c>
      <c r="U2718" s="83">
        <v>721692334.80414522</v>
      </c>
      <c r="V2718" s="105">
        <v>7.4427340533255074E-2</v>
      </c>
      <c r="W2718" s="83">
        <v>673026999.85129702</v>
      </c>
      <c r="X2718" s="105">
        <v>0.15211719015459488</v>
      </c>
      <c r="Y2718" s="80"/>
      <c r="Z2718" s="80"/>
      <c r="AA2718" s="80"/>
      <c r="AB2718" s="80"/>
      <c r="AC2718" s="84">
        <v>2.4855716412883075</v>
      </c>
      <c r="AD2718" s="84">
        <v>2.3432892135798729</v>
      </c>
      <c r="AE2718" s="105">
        <v>6.0719106665910863E-2</v>
      </c>
      <c r="AF2718" s="84">
        <v>2.2845603220591157</v>
      </c>
      <c r="AG2718" s="105">
        <v>8.7986873136278856E-2</v>
      </c>
      <c r="AH2718" s="84">
        <v>2.3240741839908039</v>
      </c>
      <c r="AI2718" s="105">
        <v>6.9488942482974839E-2</v>
      </c>
      <c r="AJ2718" s="84">
        <v>1.7089704297354986</v>
      </c>
      <c r="AK2718" s="84">
        <v>1.6112248585160955</v>
      </c>
      <c r="AL2718" s="105">
        <v>6.066538180736903E-2</v>
      </c>
      <c r="AM2718" s="84">
        <v>1.5457909930742924</v>
      </c>
      <c r="AN2718" s="105">
        <v>0.10556371294198871</v>
      </c>
      <c r="AO2718" s="84">
        <v>1.5440435587559211</v>
      </c>
      <c r="AP2718" s="105">
        <v>0.10681490819628407</v>
      </c>
      <c r="AQ2718" s="80"/>
      <c r="AR2718" s="80"/>
    </row>
    <row r="2719" spans="1:44" x14ac:dyDescent="0.25">
      <c r="A2719" s="80" t="s">
        <v>326</v>
      </c>
      <c r="B2719" s="80" t="s">
        <v>379</v>
      </c>
      <c r="C2719" s="80" t="s">
        <v>313</v>
      </c>
      <c r="D2719" s="81">
        <v>662772645.44692862</v>
      </c>
      <c r="E2719" s="81">
        <v>636213562.95313442</v>
      </c>
      <c r="F2719" s="105">
        <v>4.1745545898949396E-2</v>
      </c>
      <c r="G2719" s="81">
        <v>583529381.47832584</v>
      </c>
      <c r="H2719" s="105">
        <v>0.13579995538158882</v>
      </c>
      <c r="I2719" s="81">
        <v>529654215.67035973</v>
      </c>
      <c r="J2719" s="105">
        <v>0.25133082271059964</v>
      </c>
      <c r="K2719" s="83">
        <v>301691387.81991601</v>
      </c>
      <c r="L2719" s="83">
        <v>303396711.8218869</v>
      </c>
      <c r="M2719" s="105">
        <v>-5.6207728545588868E-3</v>
      </c>
      <c r="N2719" s="83">
        <v>283859569.54631722</v>
      </c>
      <c r="O2719" s="105">
        <v>6.2819154915575895E-2</v>
      </c>
      <c r="P2719" s="83">
        <v>260565047.9499906</v>
      </c>
      <c r="Q2719" s="105">
        <v>0.15783521310125467</v>
      </c>
      <c r="R2719" s="83">
        <v>365416050.32180953</v>
      </c>
      <c r="S2719" s="83">
        <v>364853157.85477525</v>
      </c>
      <c r="T2719" s="105">
        <v>1.5427918188893183E-3</v>
      </c>
      <c r="U2719" s="83">
        <v>349466646.92662609</v>
      </c>
      <c r="V2719" s="105">
        <v>4.5639272117811505E-2</v>
      </c>
      <c r="W2719" s="83">
        <v>322469965.93405259</v>
      </c>
      <c r="X2719" s="105">
        <v>0.13317855591097041</v>
      </c>
      <c r="Y2719" s="80"/>
      <c r="Z2719" s="80"/>
      <c r="AA2719" s="80"/>
      <c r="AB2719" s="80"/>
      <c r="AC2719" s="84">
        <v>2.1968563644996961</v>
      </c>
      <c r="AD2719" s="84">
        <v>2.0969692094970105</v>
      </c>
      <c r="AE2719" s="105">
        <v>4.7634058979170738E-2</v>
      </c>
      <c r="AF2719" s="84">
        <v>2.0556974084437609</v>
      </c>
      <c r="AG2719" s="105">
        <v>6.8667185878683271E-2</v>
      </c>
      <c r="AH2719" s="84">
        <v>2.0327139800116805</v>
      </c>
      <c r="AI2719" s="105">
        <v>8.0750359421974588E-2</v>
      </c>
      <c r="AJ2719" s="84">
        <v>1.8137480410705749</v>
      </c>
      <c r="AK2719" s="84">
        <v>1.7437523816262828</v>
      </c>
      <c r="AL2719" s="105">
        <v>4.0140825143425332E-2</v>
      </c>
      <c r="AM2719" s="84">
        <v>1.6697713118266291</v>
      </c>
      <c r="AN2719" s="105">
        <v>8.6225417950464081E-2</v>
      </c>
      <c r="AO2719" s="84">
        <v>1.6424916166570309</v>
      </c>
      <c r="AP2719" s="105">
        <v>0.10426623958185111</v>
      </c>
      <c r="AQ2719" s="80"/>
      <c r="AR2719" s="80"/>
    </row>
    <row r="2720" spans="1:44" x14ac:dyDescent="0.25">
      <c r="A2720" s="80" t="s">
        <v>326</v>
      </c>
      <c r="B2720" s="80" t="s">
        <v>379</v>
      </c>
      <c r="C2720" s="80" t="s">
        <v>328</v>
      </c>
      <c r="D2720" s="81">
        <v>21015297.012404788</v>
      </c>
      <c r="E2720" s="81">
        <v>21252272.193859968</v>
      </c>
      <c r="F2720" s="105">
        <v>-1.115058094934644E-2</v>
      </c>
      <c r="G2720" s="81">
        <v>19277892.525901757</v>
      </c>
      <c r="H2720" s="105">
        <v>9.012419195556029E-2</v>
      </c>
      <c r="I2720" s="81">
        <v>17052850.434831224</v>
      </c>
      <c r="J2720" s="105">
        <v>0.23236271218799212</v>
      </c>
      <c r="K2720" s="83">
        <v>8647612.620231051</v>
      </c>
      <c r="L2720" s="83">
        <v>9127039.5775668398</v>
      </c>
      <c r="M2720" s="105">
        <v>-5.2528199671026107E-2</v>
      </c>
      <c r="N2720" s="83">
        <v>8415353.8179238699</v>
      </c>
      <c r="O2720" s="105">
        <v>2.7599410236619264E-2</v>
      </c>
      <c r="P2720" s="83">
        <v>7749035.1758274408</v>
      </c>
      <c r="Q2720" s="105">
        <v>0.11595991294589268</v>
      </c>
      <c r="R2720" s="83">
        <v>5354355.7525760531</v>
      </c>
      <c r="S2720" s="83">
        <v>5764962.1024984745</v>
      </c>
      <c r="T2720" s="105">
        <v>-7.12244664617082E-2</v>
      </c>
      <c r="U2720" s="83">
        <v>5327817.8765666299</v>
      </c>
      <c r="V2720" s="105">
        <v>4.9810028466147401E-3</v>
      </c>
      <c r="W2720" s="83">
        <v>4936534.0457949592</v>
      </c>
      <c r="X2720" s="105">
        <v>8.4638676226086812E-2</v>
      </c>
      <c r="Y2720" s="80"/>
      <c r="Z2720" s="80"/>
      <c r="AA2720" s="80"/>
      <c r="AB2720" s="80"/>
      <c r="AC2720" s="84">
        <v>2.4301848308097886</v>
      </c>
      <c r="AD2720" s="84">
        <v>2.328495676308393</v>
      </c>
      <c r="AE2720" s="105">
        <v>4.3671609759058698E-2</v>
      </c>
      <c r="AF2720" s="84">
        <v>2.2907999999764428</v>
      </c>
      <c r="AG2720" s="105">
        <v>6.0845482292115942E-2</v>
      </c>
      <c r="AH2720" s="84">
        <v>2.200641763509652</v>
      </c>
      <c r="AI2720" s="105">
        <v>0.10430733030080017</v>
      </c>
      <c r="AJ2720" s="84">
        <v>3.9248974075534755</v>
      </c>
      <c r="AK2720" s="84">
        <v>3.6864547964069798</v>
      </c>
      <c r="AL2720" s="105">
        <v>6.4680736456851406E-2</v>
      </c>
      <c r="AM2720" s="84">
        <v>3.6183467551869248</v>
      </c>
      <c r="AN2720" s="105">
        <v>8.4721192607399548E-2</v>
      </c>
      <c r="AO2720" s="84">
        <v>3.4544176696921989</v>
      </c>
      <c r="AP2720" s="105">
        <v>0.13619654102313519</v>
      </c>
      <c r="AQ2720" s="108">
        <v>100</v>
      </c>
      <c r="AR2720" s="108">
        <v>100.00000000000001</v>
      </c>
    </row>
    <row r="2721" spans="1:44" x14ac:dyDescent="0.25">
      <c r="A2721" s="80" t="s">
        <v>326</v>
      </c>
      <c r="B2721" s="80" t="s">
        <v>379</v>
      </c>
      <c r="C2721" s="80" t="s">
        <v>270</v>
      </c>
      <c r="D2721" s="81">
        <v>11458154.410674214</v>
      </c>
      <c r="E2721" s="81">
        <v>11882626.985330945</v>
      </c>
      <c r="F2721" s="105">
        <v>-3.5722115587802278E-2</v>
      </c>
      <c r="G2721" s="81">
        <v>11228171.131435012</v>
      </c>
      <c r="H2721" s="105">
        <v>2.0482701639212456E-2</v>
      </c>
      <c r="I2721" s="81">
        <v>10061868.685397699</v>
      </c>
      <c r="J2721" s="105">
        <v>0.13877002065261262</v>
      </c>
      <c r="K2721" s="83">
        <v>5336496.0979958782</v>
      </c>
      <c r="L2721" s="83">
        <v>5714223.8661884144</v>
      </c>
      <c r="M2721" s="105">
        <v>-6.6103074894840214E-2</v>
      </c>
      <c r="N2721" s="83">
        <v>5399416.9010154223</v>
      </c>
      <c r="O2721" s="105">
        <v>-1.1653258893142912E-2</v>
      </c>
      <c r="P2721" s="83">
        <v>4992738.8347951043</v>
      </c>
      <c r="Q2721" s="105">
        <v>6.8851440977661563E-2</v>
      </c>
      <c r="R2721" s="83">
        <v>3557026.2101428588</v>
      </c>
      <c r="S2721" s="83">
        <v>3900489.8970285938</v>
      </c>
      <c r="T2721" s="105">
        <v>-8.8056550831572933E-2</v>
      </c>
      <c r="U2721" s="83">
        <v>3688106.5082350145</v>
      </c>
      <c r="V2721" s="105">
        <v>-3.5541353754147867E-2</v>
      </c>
      <c r="W2721" s="83">
        <v>3428801.5372635541</v>
      </c>
      <c r="X2721" s="105">
        <v>3.7396353065578078E-2</v>
      </c>
      <c r="Y2721" s="80"/>
      <c r="Z2721" s="80"/>
      <c r="AA2721" s="80"/>
      <c r="AB2721" s="80"/>
      <c r="AC2721" s="84">
        <v>2.1471306640657577</v>
      </c>
      <c r="AD2721" s="84">
        <v>2.0794822295362869</v>
      </c>
      <c r="AE2721" s="105">
        <v>3.2531383807283605E-2</v>
      </c>
      <c r="AF2721" s="84">
        <v>2.0795154990390583</v>
      </c>
      <c r="AG2721" s="105">
        <v>3.2514864668209631E-2</v>
      </c>
      <c r="AH2721" s="84">
        <v>2.0153004229412343</v>
      </c>
      <c r="AI2721" s="105">
        <v>6.5414684393368727E-2</v>
      </c>
      <c r="AJ2721" s="84">
        <v>3.2212735396779735</v>
      </c>
      <c r="AK2721" s="84">
        <v>3.0464447541277235</v>
      </c>
      <c r="AL2721" s="105">
        <v>5.7387807644753423E-2</v>
      </c>
      <c r="AM2721" s="84">
        <v>3.0444270268128406</v>
      </c>
      <c r="AN2721" s="105">
        <v>5.8088602980991964E-2</v>
      </c>
      <c r="AO2721" s="84">
        <v>2.934514749846922</v>
      </c>
      <c r="AP2721" s="105">
        <v>9.7719321344699392E-2</v>
      </c>
      <c r="AQ2721" s="80"/>
      <c r="AR2721" s="80"/>
    </row>
    <row r="2722" spans="1:44" x14ac:dyDescent="0.25">
      <c r="A2722" s="80" t="s">
        <v>326</v>
      </c>
      <c r="B2722" s="80" t="s">
        <v>379</v>
      </c>
      <c r="C2722" s="80" t="s">
        <v>271</v>
      </c>
      <c r="D2722" s="81">
        <v>8333634.165272072</v>
      </c>
      <c r="E2722" s="81">
        <v>8108318.4549395517</v>
      </c>
      <c r="F2722" s="105">
        <v>2.7788216704199498E-2</v>
      </c>
      <c r="G2722" s="81">
        <v>7016831.2780813966</v>
      </c>
      <c r="H2722" s="105">
        <v>0.18766346731237454</v>
      </c>
      <c r="I2722" s="81">
        <v>6184274.9181902576</v>
      </c>
      <c r="J2722" s="105">
        <v>0.34755234453755407</v>
      </c>
      <c r="K2722" s="83">
        <v>3039008.2128582527</v>
      </c>
      <c r="L2722" s="83">
        <v>3109723.2278228095</v>
      </c>
      <c r="M2722" s="105">
        <v>-2.2739970661011539E-2</v>
      </c>
      <c r="N2722" s="83">
        <v>2740676.8617872191</v>
      </c>
      <c r="O2722" s="105">
        <v>0.10885316515442436</v>
      </c>
      <c r="P2722" s="83">
        <v>2526081.85305232</v>
      </c>
      <c r="Q2722" s="105">
        <v>0.20305215335209847</v>
      </c>
      <c r="R2722" s="83">
        <v>1714813.1330563775</v>
      </c>
      <c r="S2722" s="83">
        <v>1773766.0591073025</v>
      </c>
      <c r="T2722" s="105">
        <v>-3.323602103458595E-2</v>
      </c>
      <c r="U2722" s="83">
        <v>1554708.4620683771</v>
      </c>
      <c r="V2722" s="105">
        <v>0.10298051042637148</v>
      </c>
      <c r="W2722" s="83">
        <v>1438834.1985363585</v>
      </c>
      <c r="X2722" s="105">
        <v>0.19180732206723758</v>
      </c>
      <c r="Y2722" s="80"/>
      <c r="Z2722" s="80"/>
      <c r="AA2722" s="80"/>
      <c r="AB2722" s="80"/>
      <c r="AC2722" s="84">
        <v>2.7422216662699013</v>
      </c>
      <c r="AD2722" s="84">
        <v>2.6074083964753276</v>
      </c>
      <c r="AE2722" s="105">
        <v>5.1703933291314501E-2</v>
      </c>
      <c r="AF2722" s="84">
        <v>2.5602548683924966</v>
      </c>
      <c r="AG2722" s="105">
        <v>7.10737044674212E-2</v>
      </c>
      <c r="AH2722" s="84">
        <v>2.4481688551452372</v>
      </c>
      <c r="AI2722" s="105">
        <v>0.12011132749551275</v>
      </c>
      <c r="AJ2722" s="84">
        <v>4.8597914283632262</v>
      </c>
      <c r="AK2722" s="84">
        <v>4.5712445636829306</v>
      </c>
      <c r="AL2722" s="105">
        <v>6.3122167423005041E-2</v>
      </c>
      <c r="AM2722" s="84">
        <v>4.5132778583749626</v>
      </c>
      <c r="AN2722" s="105">
        <v>7.6776476180225289E-2</v>
      </c>
      <c r="AO2722" s="84">
        <v>4.2981150465294453</v>
      </c>
      <c r="AP2722" s="105">
        <v>0.13067969929918744</v>
      </c>
      <c r="AQ2722" s="80"/>
      <c r="AR2722" s="80"/>
    </row>
    <row r="2723" spans="1:44" x14ac:dyDescent="0.25">
      <c r="A2723" s="80" t="s">
        <v>326</v>
      </c>
      <c r="B2723" s="80" t="s">
        <v>379</v>
      </c>
      <c r="C2723" s="80" t="s">
        <v>127</v>
      </c>
      <c r="D2723" s="81">
        <v>1223508.4364585017</v>
      </c>
      <c r="E2723" s="81">
        <v>1261326.7535894702</v>
      </c>
      <c r="F2723" s="105">
        <v>-2.9982965970828317E-2</v>
      </c>
      <c r="G2723" s="81">
        <v>1032890.1163853478</v>
      </c>
      <c r="H2723" s="105">
        <v>0.18454849847942448</v>
      </c>
      <c r="I2723" s="81">
        <v>806706.83124326705</v>
      </c>
      <c r="J2723" s="105">
        <v>0.51667047937709332</v>
      </c>
      <c r="K2723" s="83">
        <v>272108.30937691941</v>
      </c>
      <c r="L2723" s="83">
        <v>303092.48355561699</v>
      </c>
      <c r="M2723" s="105">
        <v>-0.10222679828684049</v>
      </c>
      <c r="N2723" s="83">
        <v>275260.05512122874</v>
      </c>
      <c r="O2723" s="105">
        <v>-1.1450065803849574E-2</v>
      </c>
      <c r="P2723" s="83">
        <v>230214.48798001694</v>
      </c>
      <c r="Q2723" s="105">
        <v>0.18197734540729221</v>
      </c>
      <c r="R2723" s="83">
        <v>82516.409376818687</v>
      </c>
      <c r="S2723" s="83">
        <v>90706.146362575499</v>
      </c>
      <c r="T2723" s="105">
        <v>-9.0288666360274564E-2</v>
      </c>
      <c r="U2723" s="83">
        <v>85002.906263233424</v>
      </c>
      <c r="V2723" s="105">
        <v>-2.9251904384476675E-2</v>
      </c>
      <c r="W2723" s="83">
        <v>68898.309995045929</v>
      </c>
      <c r="X2723" s="105">
        <v>0.19765505689111904</v>
      </c>
      <c r="Y2723" s="80"/>
      <c r="Z2723" s="80"/>
      <c r="AA2723" s="80"/>
      <c r="AB2723" s="80"/>
      <c r="AC2723" s="84">
        <v>4.4964023306018213</v>
      </c>
      <c r="AD2723" s="84">
        <v>4.1615243598016143</v>
      </c>
      <c r="AE2723" s="105">
        <v>8.0470025367380307E-2</v>
      </c>
      <c r="AF2723" s="84">
        <v>3.7524155690895551</v>
      </c>
      <c r="AG2723" s="105">
        <v>0.1982687545699473</v>
      </c>
      <c r="AH2723" s="84">
        <v>3.5041531848042977</v>
      </c>
      <c r="AI2723" s="105">
        <v>0.28316374697898355</v>
      </c>
      <c r="AJ2723" s="84">
        <v>14.827456086597747</v>
      </c>
      <c r="AK2723" s="84">
        <v>13.905637094840595</v>
      </c>
      <c r="AL2723" s="105">
        <v>6.6291028988465062E-2</v>
      </c>
      <c r="AM2723" s="84">
        <v>12.151232961220609</v>
      </c>
      <c r="AN2723" s="105">
        <v>0.22024292793315911</v>
      </c>
      <c r="AO2723" s="84">
        <v>11.708659200802931</v>
      </c>
      <c r="AP2723" s="105">
        <v>0.26636669769848137</v>
      </c>
      <c r="AQ2723" s="80"/>
      <c r="AR2723" s="80"/>
    </row>
    <row r="2724" spans="1:44" x14ac:dyDescent="0.25">
      <c r="A2724" s="80" t="s">
        <v>326</v>
      </c>
      <c r="B2724" s="80" t="s">
        <v>379</v>
      </c>
      <c r="C2724" s="80" t="s">
        <v>282</v>
      </c>
      <c r="D2724" s="81">
        <v>60626.253405127529</v>
      </c>
      <c r="E2724" s="81">
        <v>120047.90212057144</v>
      </c>
      <c r="F2724" s="105">
        <v>-0.49498281657402993</v>
      </c>
      <c r="G2724" s="81">
        <v>219457.33228402733</v>
      </c>
      <c r="H2724" s="105">
        <v>-0.72374468980301154</v>
      </c>
      <c r="I2724" s="81">
        <v>163641.03890705347</v>
      </c>
      <c r="J2724" s="105">
        <v>-0.62951681430253781</v>
      </c>
      <c r="K2724" s="83">
        <v>16603.506735258798</v>
      </c>
      <c r="L2724" s="83">
        <v>33916.973723884272</v>
      </c>
      <c r="M2724" s="105">
        <v>-0.51046614976834925</v>
      </c>
      <c r="N2724" s="83">
        <v>86879.75986216421</v>
      </c>
      <c r="O2724" s="105">
        <v>-0.80889096883324196</v>
      </c>
      <c r="P2724" s="83">
        <v>78559.729668187239</v>
      </c>
      <c r="Q2724" s="105">
        <v>-0.78865117273968444</v>
      </c>
      <c r="R2724" s="83">
        <v>5598.0324439441083</v>
      </c>
      <c r="S2724" s="83">
        <v>9408.0019499467471</v>
      </c>
      <c r="T2724" s="105">
        <v>-0.40497116457593896</v>
      </c>
      <c r="U2724" s="83">
        <v>27670.042720191577</v>
      </c>
      <c r="V2724" s="105">
        <v>-0.79768616548397764</v>
      </c>
      <c r="W2724" s="83">
        <v>24099.754177826981</v>
      </c>
      <c r="X2724" s="105">
        <v>-0.76771412676505268</v>
      </c>
      <c r="Y2724" s="80"/>
      <c r="Z2724" s="80"/>
      <c r="AA2724" s="80"/>
      <c r="AB2724" s="80"/>
      <c r="AC2724" s="84">
        <v>3.6514125824024339</v>
      </c>
      <c r="AD2724" s="84">
        <v>3.5394638418472435</v>
      </c>
      <c r="AE2724" s="105">
        <v>3.1628728405589383E-2</v>
      </c>
      <c r="AF2724" s="84">
        <v>2.5259891674677628</v>
      </c>
      <c r="AG2724" s="105">
        <v>0.44553770436904855</v>
      </c>
      <c r="AH2724" s="84">
        <v>2.0830142822311659</v>
      </c>
      <c r="AI2724" s="105">
        <v>0.75294649371838174</v>
      </c>
      <c r="AJ2724" s="84">
        <v>10.829921764871578</v>
      </c>
      <c r="AK2724" s="84">
        <v>12.760191033044052</v>
      </c>
      <c r="AL2724" s="105">
        <v>-0.15127275627565517</v>
      </c>
      <c r="AM2724" s="84">
        <v>7.9312249172598275</v>
      </c>
      <c r="AN2724" s="105">
        <v>0.3654790877640659</v>
      </c>
      <c r="AO2724" s="84">
        <v>6.7901538621340665</v>
      </c>
      <c r="AP2724" s="105">
        <v>0.59494497249401934</v>
      </c>
      <c r="AQ2724" s="108">
        <v>0.28848630295037664</v>
      </c>
      <c r="AR2724" s="108">
        <v>0.10455099927289703</v>
      </c>
    </row>
    <row r="2725" spans="1:44" x14ac:dyDescent="0.25">
      <c r="A2725" s="80" t="s">
        <v>326</v>
      </c>
      <c r="B2725" s="80" t="s">
        <v>379</v>
      </c>
      <c r="C2725" s="80" t="s">
        <v>284</v>
      </c>
      <c r="D2725" s="81">
        <v>35.209687319993975</v>
      </c>
      <c r="E2725" s="81">
        <v>69.361204344034192</v>
      </c>
      <c r="F2725" s="105">
        <v>-0.49237203054675066</v>
      </c>
      <c r="G2725" s="81">
        <v>257.39619589924814</v>
      </c>
      <c r="H2725" s="105">
        <v>-0.86320820633349216</v>
      </c>
      <c r="I2725" s="81">
        <v>269.00452054738997</v>
      </c>
      <c r="J2725" s="105">
        <v>-0.86911116865862792</v>
      </c>
      <c r="K2725" s="83">
        <v>3.0137190537449356</v>
      </c>
      <c r="L2725" s="83">
        <v>5.9463717175577315</v>
      </c>
      <c r="M2725" s="105">
        <v>-0.49318354168031769</v>
      </c>
      <c r="N2725" s="83">
        <v>22.041675756792706</v>
      </c>
      <c r="O2725" s="105">
        <v>-0.8632717817375487</v>
      </c>
      <c r="P2725" s="83">
        <v>24.637798660387212</v>
      </c>
      <c r="Q2725" s="105">
        <v>-0.87767904530405916</v>
      </c>
      <c r="R2725" s="83">
        <v>0.88055195890273552</v>
      </c>
      <c r="S2725" s="83">
        <v>1.7343584009793709</v>
      </c>
      <c r="T2725" s="105">
        <v>-0.49228950694072304</v>
      </c>
      <c r="U2725" s="83">
        <v>6.4364656933253634</v>
      </c>
      <c r="V2725" s="105">
        <v>-0.86319324908142203</v>
      </c>
      <c r="W2725" s="83">
        <v>7.1931644058898314</v>
      </c>
      <c r="X2725" s="105">
        <v>-0.87758489738094525</v>
      </c>
      <c r="Y2725" s="80"/>
      <c r="Z2725" s="80"/>
      <c r="AA2725" s="80"/>
      <c r="AB2725" s="80"/>
      <c r="AC2725" s="84">
        <v>11.683135253182073</v>
      </c>
      <c r="AD2725" s="84">
        <v>11.664458200491026</v>
      </c>
      <c r="AE2725" s="105">
        <v>1.6011933319166288E-3</v>
      </c>
      <c r="AF2725" s="84">
        <v>11.677705394968662</v>
      </c>
      <c r="AG2725" s="105">
        <v>4.6497646838653456E-4</v>
      </c>
      <c r="AH2725" s="84">
        <v>10.918366703754947</v>
      </c>
      <c r="AI2725" s="105">
        <v>7.0044226410174867E-2</v>
      </c>
      <c r="AJ2725" s="84">
        <v>39.985928103401321</v>
      </c>
      <c r="AK2725" s="84">
        <v>39.992428499707309</v>
      </c>
      <c r="AL2725" s="105">
        <v>-1.6254067456882623E-4</v>
      </c>
      <c r="AM2725" s="84">
        <v>39.990300292623147</v>
      </c>
      <c r="AN2725" s="105">
        <v>-1.0933124257214759E-4</v>
      </c>
      <c r="AO2725" s="84">
        <v>37.397243461740779</v>
      </c>
      <c r="AP2725" s="105">
        <v>6.9221268789740983E-2</v>
      </c>
      <c r="AQ2725" s="108">
        <v>1.6754313440923819E-4</v>
      </c>
      <c r="AR2725" s="108">
        <v>1.6445525840883663E-5</v>
      </c>
    </row>
    <row r="2726" spans="1:44" x14ac:dyDescent="0.25">
      <c r="A2726" s="80" t="s">
        <v>326</v>
      </c>
      <c r="B2726" s="80" t="s">
        <v>379</v>
      </c>
      <c r="C2726" s="80" t="s">
        <v>285</v>
      </c>
      <c r="D2726" s="81">
        <v>5651883.2572245849</v>
      </c>
      <c r="E2726" s="81">
        <v>5307694.5707820831</v>
      </c>
      <c r="F2726" s="105">
        <v>6.4847116173036692E-2</v>
      </c>
      <c r="G2726" s="81">
        <v>4565484.7170954756</v>
      </c>
      <c r="H2726" s="105">
        <v>0.23795907936370603</v>
      </c>
      <c r="I2726" s="81">
        <v>3717176.4720822587</v>
      </c>
      <c r="J2726" s="105">
        <v>0.52047751826497424</v>
      </c>
      <c r="K2726" s="83">
        <v>2060846.4828770217</v>
      </c>
      <c r="L2726" s="83">
        <v>2002944.7168689617</v>
      </c>
      <c r="M2726" s="105">
        <v>2.8908319595846367E-2</v>
      </c>
      <c r="N2726" s="83">
        <v>1745045.9384891661</v>
      </c>
      <c r="O2726" s="105">
        <v>0.18096975983409974</v>
      </c>
      <c r="P2726" s="83">
        <v>1503622.1960225136</v>
      </c>
      <c r="Q2726" s="105">
        <v>0.37058796307245045</v>
      </c>
      <c r="R2726" s="83">
        <v>1251978.0231490778</v>
      </c>
      <c r="S2726" s="83">
        <v>1235763.2407525158</v>
      </c>
      <c r="T2726" s="105">
        <v>1.3121269400025178E-2</v>
      </c>
      <c r="U2726" s="83">
        <v>1069894.289939401</v>
      </c>
      <c r="V2726" s="105">
        <v>0.170188526961846</v>
      </c>
      <c r="W2726" s="83">
        <v>916955.17123802379</v>
      </c>
      <c r="X2726" s="105">
        <v>0.36536448282277972</v>
      </c>
      <c r="Y2726" s="80"/>
      <c r="Z2726" s="80"/>
      <c r="AA2726" s="80"/>
      <c r="AB2726" s="80"/>
      <c r="AC2726" s="84">
        <v>2.7425057150954477</v>
      </c>
      <c r="AD2726" s="84">
        <v>2.6499456156129781</v>
      </c>
      <c r="AE2726" s="105">
        <v>3.4929056255767282E-2</v>
      </c>
      <c r="AF2726" s="84">
        <v>2.6162547451605782</v>
      </c>
      <c r="AG2726" s="105">
        <v>4.8256374945292488E-2</v>
      </c>
      <c r="AH2726" s="84">
        <v>2.4721479118326357</v>
      </c>
      <c r="AI2726" s="105">
        <v>0.10936149975848015</v>
      </c>
      <c r="AJ2726" s="84">
        <v>4.5143629941750136</v>
      </c>
      <c r="AK2726" s="84">
        <v>4.295074004264742</v>
      </c>
      <c r="AL2726" s="105">
        <v>5.1055928184830186E-2</v>
      </c>
      <c r="AM2726" s="84">
        <v>4.267229725428356</v>
      </c>
      <c r="AN2726" s="105">
        <v>5.791421710295893E-2</v>
      </c>
      <c r="AO2726" s="84">
        <v>4.0538257361736951</v>
      </c>
      <c r="AP2726" s="105">
        <v>0.11360558839315281</v>
      </c>
      <c r="AQ2726" s="108">
        <v>26.894139320935714</v>
      </c>
      <c r="AR2726" s="108">
        <v>23.38242135940882</v>
      </c>
    </row>
    <row r="2727" spans="1:44" x14ac:dyDescent="0.25">
      <c r="A2727" s="80" t="s">
        <v>326</v>
      </c>
      <c r="B2727" s="80" t="s">
        <v>379</v>
      </c>
      <c r="C2727" s="80" t="s">
        <v>286</v>
      </c>
      <c r="D2727" s="80"/>
      <c r="E2727" s="80"/>
      <c r="F2727" s="80"/>
      <c r="G2727" s="81">
        <v>4171.101915026903</v>
      </c>
      <c r="H2727" s="105">
        <v>-1</v>
      </c>
      <c r="I2727" s="81">
        <v>4647.0647879934313</v>
      </c>
      <c r="J2727" s="105">
        <v>-1</v>
      </c>
      <c r="K2727" s="80"/>
      <c r="L2727" s="80"/>
      <c r="M2727" s="80"/>
      <c r="N2727" s="83">
        <v>1348.1169019937515</v>
      </c>
      <c r="O2727" s="105">
        <v>-1</v>
      </c>
      <c r="P2727" s="83">
        <v>1514.1767563819885</v>
      </c>
      <c r="Q2727" s="105">
        <v>-1</v>
      </c>
      <c r="R2727" s="80"/>
      <c r="S2727" s="80"/>
      <c r="T2727" s="80"/>
      <c r="U2727" s="83">
        <v>259.04230974304676</v>
      </c>
      <c r="V2727" s="105">
        <v>-1</v>
      </c>
      <c r="W2727" s="83">
        <v>289.35629093747139</v>
      </c>
      <c r="X2727" s="105">
        <v>-1</v>
      </c>
      <c r="Y2727" s="80"/>
      <c r="Z2727" s="80"/>
      <c r="AA2727" s="80"/>
      <c r="AB2727" s="80"/>
      <c r="AC2727" s="80"/>
      <c r="AD2727" s="80"/>
      <c r="AE2727" s="80"/>
      <c r="AF2727" s="84">
        <v>3.0940209330942992</v>
      </c>
      <c r="AG2727" s="105">
        <v>-1</v>
      </c>
      <c r="AH2727" s="84">
        <v>3.0690371968839645</v>
      </c>
      <c r="AI2727" s="105">
        <v>-1</v>
      </c>
      <c r="AJ2727" s="80"/>
      <c r="AK2727" s="80"/>
      <c r="AL2727" s="80"/>
      <c r="AM2727" s="84">
        <v>16.102010205067916</v>
      </c>
      <c r="AN2727" s="105">
        <v>-1</v>
      </c>
      <c r="AO2727" s="84">
        <v>16.06000952299199</v>
      </c>
      <c r="AP2727" s="105">
        <v>-1</v>
      </c>
      <c r="AQ2727" s="80"/>
      <c r="AR2727" s="80"/>
    </row>
    <row r="2728" spans="1:44" x14ac:dyDescent="0.25">
      <c r="A2728" s="80" t="s">
        <v>326</v>
      </c>
      <c r="B2728" s="80" t="s">
        <v>379</v>
      </c>
      <c r="C2728" s="80" t="s">
        <v>287</v>
      </c>
      <c r="D2728" s="81">
        <v>524.62452826976778</v>
      </c>
      <c r="E2728" s="81">
        <v>706.49074724197385</v>
      </c>
      <c r="F2728" s="105">
        <v>-0.25742194031865601</v>
      </c>
      <c r="G2728" s="81">
        <v>479.3551654756069</v>
      </c>
      <c r="H2728" s="105">
        <v>9.4438041048844235E-2</v>
      </c>
      <c r="I2728" s="81">
        <v>613.48258975982662</v>
      </c>
      <c r="J2728" s="105">
        <v>-0.1448420264458459</v>
      </c>
      <c r="K2728" s="83">
        <v>84.685824069070463</v>
      </c>
      <c r="L2728" s="83">
        <v>150.1111080428546</v>
      </c>
      <c r="M2728" s="105">
        <v>-0.43584572005894556</v>
      </c>
      <c r="N2728" s="83">
        <v>64.127415353361172</v>
      </c>
      <c r="O2728" s="105">
        <v>0.320586890995471</v>
      </c>
      <c r="P2728" s="83">
        <v>14.942914233332598</v>
      </c>
      <c r="Q2728" s="105">
        <v>4.6672897098053987</v>
      </c>
      <c r="R2728" s="83">
        <v>13.728704028525343</v>
      </c>
      <c r="S2728" s="83">
        <v>22.161942832998115</v>
      </c>
      <c r="T2728" s="105">
        <v>-0.38052795587560434</v>
      </c>
      <c r="U2728" s="83">
        <v>12.618295051190511</v>
      </c>
      <c r="V2728" s="105">
        <v>8.7999921766773598E-2</v>
      </c>
      <c r="W2728" s="83">
        <v>13.698641154931638</v>
      </c>
      <c r="X2728" s="105">
        <v>2.1945880072113612E-3</v>
      </c>
      <c r="Y2728" s="80"/>
      <c r="Z2728" s="80"/>
      <c r="AA2728" s="80"/>
      <c r="AB2728" s="80"/>
      <c r="AC2728" s="84">
        <v>6.1949509736349695</v>
      </c>
      <c r="AD2728" s="84">
        <v>4.7064521503650534</v>
      </c>
      <c r="AE2728" s="105">
        <v>0.31626770563352302</v>
      </c>
      <c r="AF2728" s="84">
        <v>7.4750426605254097</v>
      </c>
      <c r="AG2728" s="105">
        <v>-0.17124874666607781</v>
      </c>
      <c r="AH2728" s="84">
        <v>41.055083378003609</v>
      </c>
      <c r="AI2728" s="105">
        <v>-0.84910635994581651</v>
      </c>
      <c r="AJ2728" s="84">
        <v>38.213696440662495</v>
      </c>
      <c r="AK2728" s="84">
        <v>31.878556522131333</v>
      </c>
      <c r="AL2728" s="105">
        <v>0.19872731420988468</v>
      </c>
      <c r="AM2728" s="84">
        <v>37.988901315980932</v>
      </c>
      <c r="AN2728" s="105">
        <v>5.9173894715138222E-3</v>
      </c>
      <c r="AO2728" s="84">
        <v>44.784193032092617</v>
      </c>
      <c r="AP2728" s="105">
        <v>-0.1467146362718128</v>
      </c>
      <c r="AQ2728" s="108">
        <v>2.4963935934861898E-3</v>
      </c>
      <c r="AR2728" s="108">
        <v>2.5640253772678961E-4</v>
      </c>
    </row>
    <row r="2729" spans="1:44" x14ac:dyDescent="0.25">
      <c r="A2729" s="80" t="s">
        <v>326</v>
      </c>
      <c r="B2729" s="80" t="s">
        <v>379</v>
      </c>
      <c r="C2729" s="80" t="s">
        <v>288</v>
      </c>
      <c r="D2729" s="81">
        <v>40039.464283035995</v>
      </c>
      <c r="E2729" s="81">
        <v>34657.945591950418</v>
      </c>
      <c r="F2729" s="105">
        <v>0.15527517858229536</v>
      </c>
      <c r="G2729" s="81">
        <v>29962.341900514366</v>
      </c>
      <c r="H2729" s="105">
        <v>0.33632625967560414</v>
      </c>
      <c r="I2729" s="81">
        <v>29113.26164792776</v>
      </c>
      <c r="J2729" s="105">
        <v>0.37529984675852857</v>
      </c>
      <c r="K2729" s="83">
        <v>12958.399251313966</v>
      </c>
      <c r="L2729" s="83">
        <v>10970.289189890536</v>
      </c>
      <c r="M2729" s="105">
        <v>0.18122676868496179</v>
      </c>
      <c r="N2729" s="83">
        <v>8899.7669188575292</v>
      </c>
      <c r="O2729" s="105">
        <v>0.45603804790175861</v>
      </c>
      <c r="P2729" s="83">
        <v>8503.6837830013901</v>
      </c>
      <c r="Q2729" s="105">
        <v>0.52385714026871721</v>
      </c>
      <c r="R2729" s="83">
        <v>3004.1037010219488</v>
      </c>
      <c r="S2729" s="83">
        <v>2810.4742082513371</v>
      </c>
      <c r="T2729" s="105">
        <v>6.8895666148484955E-2</v>
      </c>
      <c r="U2729" s="83">
        <v>3377.7416828327268</v>
      </c>
      <c r="V2729" s="105">
        <v>-0.110617689833945</v>
      </c>
      <c r="W2729" s="83">
        <v>2531.6916045240891</v>
      </c>
      <c r="X2729" s="105">
        <v>0.18659938503317997</v>
      </c>
      <c r="Y2729" s="80"/>
      <c r="Z2729" s="80"/>
      <c r="AA2729" s="80"/>
      <c r="AB2729" s="80"/>
      <c r="AC2729" s="84">
        <v>3.0898464776794126</v>
      </c>
      <c r="AD2729" s="84">
        <v>3.1592554208952666</v>
      </c>
      <c r="AE2729" s="105">
        <v>-2.1970032165422374E-2</v>
      </c>
      <c r="AF2729" s="84">
        <v>3.3666434383835142</v>
      </c>
      <c r="AG2729" s="105">
        <v>-8.2217486279748425E-2</v>
      </c>
      <c r="AH2729" s="84">
        <v>3.4236058619823448</v>
      </c>
      <c r="AI2729" s="105">
        <v>-9.7487677541736095E-2</v>
      </c>
      <c r="AJ2729" s="84">
        <v>13.328256367919389</v>
      </c>
      <c r="AK2729" s="84">
        <v>12.331707400195079</v>
      </c>
      <c r="AL2729" s="105">
        <v>8.0811921284196661E-2</v>
      </c>
      <c r="AM2729" s="84">
        <v>8.8705249583759151</v>
      </c>
      <c r="AN2729" s="105">
        <v>0.50253298767107357</v>
      </c>
      <c r="AO2729" s="84">
        <v>11.499529245940883</v>
      </c>
      <c r="AP2729" s="105">
        <v>0.15902625949875404</v>
      </c>
      <c r="AQ2729" s="108">
        <v>0.19052533142596903</v>
      </c>
      <c r="AR2729" s="108">
        <v>5.6105791991438642E-2</v>
      </c>
    </row>
    <row r="2730" spans="1:44" x14ac:dyDescent="0.25">
      <c r="A2730" s="80" t="s">
        <v>326</v>
      </c>
      <c r="B2730" s="80" t="s">
        <v>379</v>
      </c>
      <c r="C2730" s="80" t="s">
        <v>289</v>
      </c>
      <c r="D2730" s="81">
        <v>2.3088578128814699</v>
      </c>
      <c r="E2730" s="81">
        <v>106.39580365896225</v>
      </c>
      <c r="F2730" s="105">
        <v>-0.97829935266730805</v>
      </c>
      <c r="G2730" s="81">
        <v>54.707347959280014</v>
      </c>
      <c r="H2730" s="105">
        <v>-0.95779620290495515</v>
      </c>
      <c r="I2730" s="81">
        <v>17.172619986534119</v>
      </c>
      <c r="J2730" s="105">
        <v>-0.86555005498916548</v>
      </c>
      <c r="K2730" s="83">
        <v>0.17567396477151753</v>
      </c>
      <c r="L2730" s="83">
        <v>8.0024513235629513</v>
      </c>
      <c r="M2730" s="105">
        <v>-0.97804748099444838</v>
      </c>
      <c r="N2730" s="83">
        <v>4.1213750747296274</v>
      </c>
      <c r="O2730" s="105">
        <v>-0.95737491454037527</v>
      </c>
      <c r="P2730" s="83">
        <v>1.2885486876810148</v>
      </c>
      <c r="Q2730" s="105">
        <v>-0.86366524877870487</v>
      </c>
      <c r="R2730" s="83">
        <v>5.0192560027706001E-2</v>
      </c>
      <c r="S2730" s="83">
        <v>2.3135022548793955</v>
      </c>
      <c r="T2730" s="105">
        <v>-0.97830451216468661</v>
      </c>
      <c r="U2730" s="83">
        <v>1.1895513947159486</v>
      </c>
      <c r="V2730" s="105">
        <v>-0.95780547166716457</v>
      </c>
      <c r="W2730" s="83">
        <v>0.37331782866537822</v>
      </c>
      <c r="X2730" s="105">
        <v>-0.86555005902839999</v>
      </c>
      <c r="Y2730" s="80"/>
      <c r="Z2730" s="80"/>
      <c r="AA2730" s="80"/>
      <c r="AB2730" s="80"/>
      <c r="AC2730" s="84">
        <v>13.142857086901763</v>
      </c>
      <c r="AD2730" s="84">
        <v>13.295401540985742</v>
      </c>
      <c r="AE2730" s="105">
        <v>-1.1473474765972982E-2</v>
      </c>
      <c r="AF2730" s="84">
        <v>13.274052219784668</v>
      </c>
      <c r="AG2730" s="105">
        <v>-9.8835781802456158E-3</v>
      </c>
      <c r="AH2730" s="84">
        <v>13.327102150435209</v>
      </c>
      <c r="AI2730" s="105">
        <v>-1.3824840648304713E-2</v>
      </c>
      <c r="AJ2730" s="84">
        <v>46.000001028180151</v>
      </c>
      <c r="AK2730" s="84">
        <v>45.989064170810039</v>
      </c>
      <c r="AL2730" s="105">
        <v>2.3781430579867383E-4</v>
      </c>
      <c r="AM2730" s="84">
        <v>45.989898546874898</v>
      </c>
      <c r="AN2730" s="105">
        <v>2.1966739706886669E-4</v>
      </c>
      <c r="AO2730" s="84">
        <v>45.999999646217596</v>
      </c>
      <c r="AP2730" s="105">
        <v>3.0042664471451013E-8</v>
      </c>
      <c r="AQ2730" s="108">
        <v>1.0986558084421127E-5</v>
      </c>
      <c r="AR2730" s="108">
        <v>9.3741548651409063E-7</v>
      </c>
    </row>
    <row r="2731" spans="1:44" x14ac:dyDescent="0.25">
      <c r="A2731" s="80" t="s">
        <v>326</v>
      </c>
      <c r="B2731" s="80" t="s">
        <v>379</v>
      </c>
      <c r="C2731" s="80" t="s">
        <v>290</v>
      </c>
      <c r="D2731" s="81">
        <v>2681750.9080474866</v>
      </c>
      <c r="E2731" s="81">
        <v>2800623.8841574686</v>
      </c>
      <c r="F2731" s="105">
        <v>-4.2445176870204188E-2</v>
      </c>
      <c r="G2731" s="81">
        <v>2451346.5609859214</v>
      </c>
      <c r="H2731" s="105">
        <v>9.3990931648969891E-2</v>
      </c>
      <c r="I2731" s="81">
        <v>2467098.446107999</v>
      </c>
      <c r="J2731" s="105">
        <v>8.700603831927145E-2</v>
      </c>
      <c r="K2731" s="83">
        <v>978161.72998123115</v>
      </c>
      <c r="L2731" s="83">
        <v>1106778.5109538478</v>
      </c>
      <c r="M2731" s="105">
        <v>-0.11620823832382837</v>
      </c>
      <c r="N2731" s="83">
        <v>995630.92329805309</v>
      </c>
      <c r="O2731" s="105">
        <v>-1.754585249216124E-2</v>
      </c>
      <c r="P2731" s="83">
        <v>1022459.6570298065</v>
      </c>
      <c r="Q2731" s="105">
        <v>-4.3324865430151641E-2</v>
      </c>
      <c r="R2731" s="83">
        <v>462835.1099073001</v>
      </c>
      <c r="S2731" s="83">
        <v>538002.81835478719</v>
      </c>
      <c r="T2731" s="105">
        <v>-0.13971619828563347</v>
      </c>
      <c r="U2731" s="83">
        <v>484814.17212897638</v>
      </c>
      <c r="V2731" s="105">
        <v>-4.533502419114336E-2</v>
      </c>
      <c r="W2731" s="83">
        <v>521879.02729833475</v>
      </c>
      <c r="X2731" s="105">
        <v>-0.11313717222302154</v>
      </c>
      <c r="Y2731" s="80"/>
      <c r="Z2731" s="80"/>
      <c r="AA2731" s="80"/>
      <c r="AB2731" s="80"/>
      <c r="AC2731" s="84">
        <v>2.7416232161310825</v>
      </c>
      <c r="AD2731" s="84">
        <v>2.5304284971559712</v>
      </c>
      <c r="AE2731" s="105">
        <v>8.3462037837654685E-2</v>
      </c>
      <c r="AF2731" s="84">
        <v>2.4621036808155505</v>
      </c>
      <c r="AG2731" s="105">
        <v>0.11352874271441873</v>
      </c>
      <c r="AH2731" s="84">
        <v>2.4129054179749203</v>
      </c>
      <c r="AI2731" s="105">
        <v>0.1362331882996248</v>
      </c>
      <c r="AJ2731" s="84">
        <v>5.7941820977769094</v>
      </c>
      <c r="AK2731" s="84">
        <v>5.2055933326181778</v>
      </c>
      <c r="AL2731" s="105">
        <v>0.11306852601616847</v>
      </c>
      <c r="AM2731" s="84">
        <v>5.0562601134807243</v>
      </c>
      <c r="AN2731" s="105">
        <v>0.14594225133489033</v>
      </c>
      <c r="AO2731" s="84">
        <v>4.7273377872256779</v>
      </c>
      <c r="AP2731" s="105">
        <v>0.22567549825487043</v>
      </c>
      <c r="AQ2731" s="108">
        <v>12.760946973361918</v>
      </c>
      <c r="AR2731" s="108">
        <v>8.6440858862361534</v>
      </c>
    </row>
    <row r="2732" spans="1:44" x14ac:dyDescent="0.25">
      <c r="A2732" s="80" t="s">
        <v>326</v>
      </c>
      <c r="B2732" s="80" t="s">
        <v>379</v>
      </c>
      <c r="C2732" s="80" t="s">
        <v>291</v>
      </c>
      <c r="D2732" s="81">
        <v>1122277.5570802593</v>
      </c>
      <c r="E2732" s="81">
        <v>1105675.8539693125</v>
      </c>
      <c r="F2732" s="105">
        <v>1.5014982059477605E-2</v>
      </c>
      <c r="G2732" s="81">
        <v>778039.8303717518</v>
      </c>
      <c r="H2732" s="105">
        <v>0.44244229314587763</v>
      </c>
      <c r="I2732" s="81">
        <v>608203.64454653976</v>
      </c>
      <c r="J2732" s="105">
        <v>0.84523319967442678</v>
      </c>
      <c r="K2732" s="83">
        <v>242457.27041631058</v>
      </c>
      <c r="L2732" s="83">
        <v>258037.16135568047</v>
      </c>
      <c r="M2732" s="105">
        <v>-6.0378477493381037E-2</v>
      </c>
      <c r="N2732" s="83">
        <v>177980.62270904734</v>
      </c>
      <c r="O2732" s="105">
        <v>0.36226779480744947</v>
      </c>
      <c r="P2732" s="83">
        <v>141570.64894405857</v>
      </c>
      <c r="Q2732" s="105">
        <v>0.71262385405972961</v>
      </c>
      <c r="R2732" s="83">
        <v>73899.462852474724</v>
      </c>
      <c r="S2732" s="83">
        <v>78458.319534230162</v>
      </c>
      <c r="T2732" s="105">
        <v>-5.8105459163785414E-2</v>
      </c>
      <c r="U2732" s="83">
        <v>53652.424151651438</v>
      </c>
      <c r="V2732" s="105">
        <v>0.37737416381399563</v>
      </c>
      <c r="W2732" s="83">
        <v>41945.331518796047</v>
      </c>
      <c r="X2732" s="105">
        <v>0.7618042384373519</v>
      </c>
      <c r="Y2732" s="80"/>
      <c r="Z2732" s="80"/>
      <c r="AA2732" s="80"/>
      <c r="AB2732" s="80"/>
      <c r="AC2732" s="84">
        <v>4.6287642979451835</v>
      </c>
      <c r="AD2732" s="84">
        <v>4.2849481375484526</v>
      </c>
      <c r="AE2732" s="105">
        <v>8.0238114758942783E-2</v>
      </c>
      <c r="AF2732" s="84">
        <v>4.3714861681524022</v>
      </c>
      <c r="AG2732" s="105">
        <v>5.8853698695681626E-2</v>
      </c>
      <c r="AH2732" s="84">
        <v>4.2961139832513622</v>
      </c>
      <c r="AI2732" s="105">
        <v>7.7430514178785048E-2</v>
      </c>
      <c r="AJ2732" s="84">
        <v>15.186545527680744</v>
      </c>
      <c r="AK2732" s="84">
        <v>14.092525311951437</v>
      </c>
      <c r="AL2732" s="105">
        <v>7.7631240073168573E-2</v>
      </c>
      <c r="AM2732" s="84">
        <v>14.501485117850049</v>
      </c>
      <c r="AN2732" s="105">
        <v>4.7240707021617166E-2</v>
      </c>
      <c r="AO2732" s="84">
        <v>14.499912684537938</v>
      </c>
      <c r="AP2732" s="105">
        <v>4.7354274338148351E-2</v>
      </c>
      <c r="AQ2732" s="108">
        <v>5.3402888211278086</v>
      </c>
      <c r="AR2732" s="108">
        <v>1.3801746889328506</v>
      </c>
    </row>
    <row r="2733" spans="1:44" x14ac:dyDescent="0.25">
      <c r="A2733" s="80" t="s">
        <v>326</v>
      </c>
      <c r="B2733" s="80" t="s">
        <v>379</v>
      </c>
      <c r="C2733" s="80" t="s">
        <v>292</v>
      </c>
      <c r="D2733" s="81">
        <v>11458154.410674214</v>
      </c>
      <c r="E2733" s="81">
        <v>11882626.985330945</v>
      </c>
      <c r="F2733" s="105">
        <v>-3.5722115587802278E-2</v>
      </c>
      <c r="G2733" s="81">
        <v>11228171.131435012</v>
      </c>
      <c r="H2733" s="105">
        <v>2.0482701639212456E-2</v>
      </c>
      <c r="I2733" s="81">
        <v>10061868.685397699</v>
      </c>
      <c r="J2733" s="105">
        <v>0.13877002065261262</v>
      </c>
      <c r="K2733" s="83">
        <v>5336496.0979958782</v>
      </c>
      <c r="L2733" s="83">
        <v>5714223.8661884144</v>
      </c>
      <c r="M2733" s="105">
        <v>-6.6103074894840214E-2</v>
      </c>
      <c r="N2733" s="83">
        <v>5399416.9010154223</v>
      </c>
      <c r="O2733" s="105">
        <v>-1.1653258893142912E-2</v>
      </c>
      <c r="P2733" s="83">
        <v>4992738.8347951043</v>
      </c>
      <c r="Q2733" s="105">
        <v>6.8851440977661563E-2</v>
      </c>
      <c r="R2733" s="83">
        <v>3557026.2101428588</v>
      </c>
      <c r="S2733" s="83">
        <v>3900489.8970285929</v>
      </c>
      <c r="T2733" s="105">
        <v>-8.8056550831572711E-2</v>
      </c>
      <c r="U2733" s="83">
        <v>3688106.5082350145</v>
      </c>
      <c r="V2733" s="105">
        <v>-3.5541353754147867E-2</v>
      </c>
      <c r="W2733" s="83">
        <v>3428801.5372635541</v>
      </c>
      <c r="X2733" s="105">
        <v>3.7396353065578078E-2</v>
      </c>
      <c r="Y2733" s="80"/>
      <c r="Z2733" s="80"/>
      <c r="AA2733" s="80"/>
      <c r="AB2733" s="80"/>
      <c r="AC2733" s="84">
        <v>2.1471306640657577</v>
      </c>
      <c r="AD2733" s="84">
        <v>2.0794822295362869</v>
      </c>
      <c r="AE2733" s="105">
        <v>3.2531383807283605E-2</v>
      </c>
      <c r="AF2733" s="84">
        <v>2.0795154990390583</v>
      </c>
      <c r="AG2733" s="105">
        <v>3.2514864668209631E-2</v>
      </c>
      <c r="AH2733" s="84">
        <v>2.0153004229412343</v>
      </c>
      <c r="AI2733" s="105">
        <v>6.5414684393368727E-2</v>
      </c>
      <c r="AJ2733" s="84">
        <v>3.2212735396779735</v>
      </c>
      <c r="AK2733" s="84">
        <v>3.0464447541277244</v>
      </c>
      <c r="AL2733" s="105">
        <v>5.7387807644753118E-2</v>
      </c>
      <c r="AM2733" s="84">
        <v>3.0444270268128406</v>
      </c>
      <c r="AN2733" s="105">
        <v>5.8088602980991964E-2</v>
      </c>
      <c r="AO2733" s="84">
        <v>2.934514749846922</v>
      </c>
      <c r="AP2733" s="105">
        <v>9.7719321344699392E-2</v>
      </c>
      <c r="AQ2733" s="108">
        <v>54.522923963010186</v>
      </c>
      <c r="AR2733" s="108">
        <v>66.432384669836807</v>
      </c>
    </row>
    <row r="2734" spans="1:44" x14ac:dyDescent="0.25">
      <c r="A2734" s="80" t="s">
        <v>326</v>
      </c>
      <c r="B2734" s="80" t="s">
        <v>379</v>
      </c>
      <c r="C2734" s="80" t="s">
        <v>293</v>
      </c>
      <c r="D2734" s="81">
        <v>3.0186166763305664</v>
      </c>
      <c r="E2734" s="81">
        <v>62.80415239095688</v>
      </c>
      <c r="F2734" s="105">
        <v>-0.95193603350396916</v>
      </c>
      <c r="G2734" s="81">
        <v>468.0512046933174</v>
      </c>
      <c r="H2734" s="105">
        <v>-0.99355066999921848</v>
      </c>
      <c r="I2734" s="81">
        <v>202.16162345886229</v>
      </c>
      <c r="J2734" s="105">
        <v>-0.98506830018139013</v>
      </c>
      <c r="K2734" s="83">
        <v>1.2577569484710693</v>
      </c>
      <c r="L2734" s="83">
        <v>3.9993550777435303</v>
      </c>
      <c r="M2734" s="105">
        <v>-0.68551005749139271</v>
      </c>
      <c r="N2734" s="83">
        <v>61.498262981014577</v>
      </c>
      <c r="O2734" s="105">
        <v>-0.97954808985646702</v>
      </c>
      <c r="P2734" s="83">
        <v>25.37956680633107</v>
      </c>
      <c r="Q2734" s="105">
        <v>-0.95044214276512728</v>
      </c>
      <c r="R2734" s="83">
        <v>0.15093083044296129</v>
      </c>
      <c r="S2734" s="83">
        <v>3.1408666583991689</v>
      </c>
      <c r="T2734" s="105">
        <v>-0.95194611969936749</v>
      </c>
      <c r="U2734" s="83">
        <v>23.411086675392262</v>
      </c>
      <c r="V2734" s="105">
        <v>-0.99355301902317905</v>
      </c>
      <c r="W2734" s="83">
        <v>10.911279571834671</v>
      </c>
      <c r="X2734" s="105">
        <v>-0.98616744906504283</v>
      </c>
      <c r="Y2734" s="80"/>
      <c r="Z2734" s="80"/>
      <c r="AA2734" s="80"/>
      <c r="AB2734" s="80"/>
      <c r="AC2734" s="84">
        <v>2.4</v>
      </c>
      <c r="AD2734" s="84">
        <v>15.703569993187878</v>
      </c>
      <c r="AE2734" s="105">
        <v>-0.84716851002408322</v>
      </c>
      <c r="AF2734" s="84">
        <v>7.6108036553457081</v>
      </c>
      <c r="AG2734" s="105">
        <v>-0.68465879443437261</v>
      </c>
      <c r="AH2734" s="84">
        <v>7.9655269532981938</v>
      </c>
      <c r="AI2734" s="105">
        <v>-0.69870166605785455</v>
      </c>
      <c r="AJ2734" s="84">
        <v>20.000000447034846</v>
      </c>
      <c r="AK2734" s="84">
        <v>19.995803458580053</v>
      </c>
      <c r="AL2734" s="105">
        <v>2.0989346407048148E-4</v>
      </c>
      <c r="AM2734" s="84">
        <v>19.992715894956422</v>
      </c>
      <c r="AN2734" s="105">
        <v>3.6436030585828687E-4</v>
      </c>
      <c r="AO2734" s="84">
        <v>18.527764972744617</v>
      </c>
      <c r="AP2734" s="105">
        <v>7.9461040036721692E-2</v>
      </c>
      <c r="AQ2734" s="108">
        <v>1.4363902040255509E-5</v>
      </c>
      <c r="AR2734" s="108">
        <v>2.8188420310015159E-6</v>
      </c>
    </row>
    <row r="2735" spans="1:44" x14ac:dyDescent="0.25">
      <c r="A2735" s="80" t="s">
        <v>326</v>
      </c>
      <c r="B2735" s="80" t="s">
        <v>380</v>
      </c>
      <c r="C2735" s="80" t="s">
        <v>281</v>
      </c>
      <c r="D2735" s="81">
        <v>171278475.57017705</v>
      </c>
      <c r="E2735" s="81">
        <v>165414037.12155867</v>
      </c>
      <c r="F2735" s="105">
        <v>3.545308820622492E-2</v>
      </c>
      <c r="G2735" s="81">
        <v>148861086.37629423</v>
      </c>
      <c r="H2735" s="105">
        <v>0.15059267495345069</v>
      </c>
      <c r="I2735" s="81">
        <v>142485091.41665497</v>
      </c>
      <c r="J2735" s="105">
        <v>0.20207997810328412</v>
      </c>
      <c r="K2735" s="83">
        <v>64668532.718812555</v>
      </c>
      <c r="L2735" s="83">
        <v>67531191.650501177</v>
      </c>
      <c r="M2735" s="105">
        <v>-4.2390173514247127E-2</v>
      </c>
      <c r="N2735" s="83">
        <v>61662983.984487809</v>
      </c>
      <c r="O2735" s="105">
        <v>4.8741538928457208E-2</v>
      </c>
      <c r="P2735" s="83">
        <v>57947456.675003521</v>
      </c>
      <c r="Q2735" s="105">
        <v>0.11598569513592247</v>
      </c>
      <c r="R2735" s="83">
        <v>87140667.668913364</v>
      </c>
      <c r="S2735" s="83">
        <v>91807818.289059728</v>
      </c>
      <c r="T2735" s="105">
        <v>-5.0836091164389696E-2</v>
      </c>
      <c r="U2735" s="83">
        <v>84401937.885909021</v>
      </c>
      <c r="V2735" s="105">
        <v>3.2448659966865252E-2</v>
      </c>
      <c r="W2735" s="83">
        <v>80133325.420277894</v>
      </c>
      <c r="X2735" s="105">
        <v>8.7446043351924213E-2</v>
      </c>
      <c r="Y2735" s="81">
        <v>154971621.81369299</v>
      </c>
      <c r="Z2735" s="82">
        <v>16306853.756484073</v>
      </c>
      <c r="AA2735" s="83">
        <v>75406956.888894096</v>
      </c>
      <c r="AB2735" s="83">
        <v>11733710.780019267</v>
      </c>
      <c r="AC2735" s="84">
        <v>2.6485597920540243</v>
      </c>
      <c r="AD2735" s="84">
        <v>2.4494464421365065</v>
      </c>
      <c r="AE2735" s="105">
        <v>8.1289121693897085E-2</v>
      </c>
      <c r="AF2735" s="84">
        <v>2.4141077313699628</v>
      </c>
      <c r="AG2735" s="105">
        <v>9.7117480565382261E-2</v>
      </c>
      <c r="AH2735" s="84">
        <v>2.4588670425309278</v>
      </c>
      <c r="AI2735" s="105">
        <v>7.7146403706255084E-2</v>
      </c>
      <c r="AJ2735" s="84">
        <v>1.9655400876768709</v>
      </c>
      <c r="AK2735" s="84">
        <v>1.8017423810328168</v>
      </c>
      <c r="AL2735" s="105">
        <v>9.0910725289239186E-2</v>
      </c>
      <c r="AM2735" s="84">
        <v>1.7637164513629813</v>
      </c>
      <c r="AN2735" s="105">
        <v>0.11443088607464227</v>
      </c>
      <c r="AO2735" s="84">
        <v>1.7781003180556743</v>
      </c>
      <c r="AP2735" s="105">
        <v>0.10541574494860854</v>
      </c>
      <c r="AQ2735" s="80"/>
      <c r="AR2735" s="80"/>
    </row>
    <row r="2736" spans="1:44" x14ac:dyDescent="0.25">
      <c r="A2736" s="80" t="s">
        <v>326</v>
      </c>
      <c r="B2736" s="80" t="s">
        <v>380</v>
      </c>
      <c r="C2736" s="80" t="s">
        <v>313</v>
      </c>
      <c r="D2736" s="81">
        <v>85423328.49255538</v>
      </c>
      <c r="E2736" s="81">
        <v>85566222.539805591</v>
      </c>
      <c r="F2736" s="105">
        <v>-1.6699819509238779E-3</v>
      </c>
      <c r="G2736" s="81">
        <v>78362604.634822756</v>
      </c>
      <c r="H2736" s="105">
        <v>9.0103230879528234E-2</v>
      </c>
      <c r="I2736" s="81">
        <v>73004141.846887976</v>
      </c>
      <c r="J2736" s="105">
        <v>0.17011619247184959</v>
      </c>
      <c r="K2736" s="83">
        <v>37415628.096755035</v>
      </c>
      <c r="L2736" s="83">
        <v>39890904.285753593</v>
      </c>
      <c r="M2736" s="105">
        <v>-6.2051142567920263E-2</v>
      </c>
      <c r="N2736" s="83">
        <v>36732832.872084618</v>
      </c>
      <c r="O2736" s="105">
        <v>1.8588145026770118E-2</v>
      </c>
      <c r="P2736" s="83">
        <v>34415241.13588044</v>
      </c>
      <c r="Q2736" s="105">
        <v>8.7181924689362963E-2</v>
      </c>
      <c r="R2736" s="83">
        <v>42357557.219462633</v>
      </c>
      <c r="S2736" s="83">
        <v>45305470.890484951</v>
      </c>
      <c r="T2736" s="105">
        <v>-6.50674987607609E-2</v>
      </c>
      <c r="U2736" s="83">
        <v>42182033.146643043</v>
      </c>
      <c r="V2736" s="105">
        <v>4.1611098310361848E-3</v>
      </c>
      <c r="W2736" s="83">
        <v>39077914.374651544</v>
      </c>
      <c r="X2736" s="105">
        <v>8.3925739059873605E-2</v>
      </c>
      <c r="Y2736" s="81">
        <v>81486615.021983266</v>
      </c>
      <c r="Z2736" s="82">
        <v>3936713.4705721093</v>
      </c>
      <c r="AA2736" s="83">
        <v>38564666.183790796</v>
      </c>
      <c r="AB2736" s="83">
        <v>3792891.0356718376</v>
      </c>
      <c r="AC2736" s="84">
        <v>2.2830921953696652</v>
      </c>
      <c r="AD2736" s="84">
        <v>2.1450058370916456</v>
      </c>
      <c r="AE2736" s="105">
        <v>6.4375749422317247E-2</v>
      </c>
      <c r="AF2736" s="84">
        <v>2.1333123123856583</v>
      </c>
      <c r="AG2736" s="105">
        <v>7.0210011967966293E-2</v>
      </c>
      <c r="AH2736" s="84">
        <v>2.1212735822087776</v>
      </c>
      <c r="AI2736" s="105">
        <v>7.628370735301096E-2</v>
      </c>
      <c r="AJ2736" s="84">
        <v>2.0167198984105887</v>
      </c>
      <c r="AK2736" s="84">
        <v>1.8886509919881707</v>
      </c>
      <c r="AL2736" s="105">
        <v>6.7809726077341995E-2</v>
      </c>
      <c r="AM2736" s="84">
        <v>1.8577246943598085</v>
      </c>
      <c r="AN2736" s="105">
        <v>8.5585988350965911E-2</v>
      </c>
      <c r="AO2736" s="84">
        <v>1.8681688369285945</v>
      </c>
      <c r="AP2736" s="105">
        <v>7.9516935806628178E-2</v>
      </c>
      <c r="AQ2736" s="80"/>
      <c r="AR2736" s="80"/>
    </row>
    <row r="2737" spans="1:44" x14ac:dyDescent="0.25">
      <c r="A2737" s="80" t="s">
        <v>326</v>
      </c>
      <c r="B2737" s="80" t="s">
        <v>380</v>
      </c>
      <c r="C2737" s="80" t="s">
        <v>328</v>
      </c>
      <c r="D2737" s="81">
        <v>3838115.5518798986</v>
      </c>
      <c r="E2737" s="81">
        <v>4028309.1920681773</v>
      </c>
      <c r="F2737" s="105">
        <v>-4.7214260653768526E-2</v>
      </c>
      <c r="G2737" s="81">
        <v>3656794.4332019198</v>
      </c>
      <c r="H2737" s="105">
        <v>4.958471743220539E-2</v>
      </c>
      <c r="I2737" s="81">
        <v>3387228.7645760272</v>
      </c>
      <c r="J2737" s="105">
        <v>0.13311376899584995</v>
      </c>
      <c r="K2737" s="83">
        <v>1338600.5433118935</v>
      </c>
      <c r="L2737" s="83">
        <v>1496209.8764855321</v>
      </c>
      <c r="M2737" s="105">
        <v>-0.10533905413313364</v>
      </c>
      <c r="N2737" s="83">
        <v>1434611.1648066833</v>
      </c>
      <c r="O2737" s="105">
        <v>-6.6924490656482136E-2</v>
      </c>
      <c r="P2737" s="83">
        <v>1354335.3272595094</v>
      </c>
      <c r="Q2737" s="105">
        <v>-1.1618085736163391E-2</v>
      </c>
      <c r="R2737" s="83">
        <v>729735.06323493994</v>
      </c>
      <c r="S2737" s="83">
        <v>816837.07052196667</v>
      </c>
      <c r="T2737" s="105">
        <v>-0.10663326926551915</v>
      </c>
      <c r="U2737" s="83">
        <v>773073.02567959053</v>
      </c>
      <c r="V2737" s="105">
        <v>-5.6059338516633916E-2</v>
      </c>
      <c r="W2737" s="83">
        <v>729832.6758600038</v>
      </c>
      <c r="X2737" s="105">
        <v>-1.33746580952737E-4</v>
      </c>
      <c r="Y2737" s="81">
        <v>3768774.9265203327</v>
      </c>
      <c r="Z2737" s="82">
        <v>69340.625359565965</v>
      </c>
      <c r="AA2737" s="83">
        <v>704651.9146012381</v>
      </c>
      <c r="AB2737" s="83">
        <v>25083.148633701876</v>
      </c>
      <c r="AC2737" s="84">
        <v>2.8672598192615695</v>
      </c>
      <c r="AD2737" s="84">
        <v>2.6923423347066309</v>
      </c>
      <c r="AE2737" s="105">
        <v>6.4968515444748728E-2</v>
      </c>
      <c r="AF2737" s="84">
        <v>2.5489794885952111</v>
      </c>
      <c r="AG2737" s="105">
        <v>0.12486578730445905</v>
      </c>
      <c r="AH2737" s="84">
        <v>2.5010266633375555</v>
      </c>
      <c r="AI2737" s="105">
        <v>0.14643312736029981</v>
      </c>
      <c r="AJ2737" s="84">
        <v>5.2596013885716335</v>
      </c>
      <c r="AK2737" s="84">
        <v>4.9315944849246982</v>
      </c>
      <c r="AL2737" s="105">
        <v>6.651132907411865E-2</v>
      </c>
      <c r="AM2737" s="84">
        <v>4.7302057007969163</v>
      </c>
      <c r="AN2737" s="105">
        <v>0.11191811123256815</v>
      </c>
      <c r="AO2737" s="84">
        <v>4.6411031961328133</v>
      </c>
      <c r="AP2737" s="105">
        <v>0.13326533936030169</v>
      </c>
      <c r="AQ2737" s="108">
        <v>100.00000000000001</v>
      </c>
      <c r="AR2737" s="108">
        <v>99.999999999999986</v>
      </c>
    </row>
    <row r="2738" spans="1:44" x14ac:dyDescent="0.25">
      <c r="A2738" s="80" t="s">
        <v>326</v>
      </c>
      <c r="B2738" s="80" t="s">
        <v>380</v>
      </c>
      <c r="C2738" s="80" t="s">
        <v>270</v>
      </c>
      <c r="D2738" s="81">
        <v>2113120.6969567752</v>
      </c>
      <c r="E2738" s="81">
        <v>2214730.4413987971</v>
      </c>
      <c r="F2738" s="105">
        <v>-4.5879057127081548E-2</v>
      </c>
      <c r="G2738" s="81">
        <v>2125329.1835288978</v>
      </c>
      <c r="H2738" s="105">
        <v>-5.744280305722659E-3</v>
      </c>
      <c r="I2738" s="81">
        <v>2049997.5843322957</v>
      </c>
      <c r="J2738" s="105">
        <v>3.0791798540113536E-2</v>
      </c>
      <c r="K2738" s="83">
        <v>788767.25884297141</v>
      </c>
      <c r="L2738" s="83">
        <v>873834.31983307016</v>
      </c>
      <c r="M2738" s="105">
        <v>-9.7349187436754872E-2</v>
      </c>
      <c r="N2738" s="83">
        <v>877507.70823877677</v>
      </c>
      <c r="O2738" s="105">
        <v>-0.10112782892120008</v>
      </c>
      <c r="P2738" s="83">
        <v>854158.73156823649</v>
      </c>
      <c r="Q2738" s="105">
        <v>-7.6556581708421167E-2</v>
      </c>
      <c r="R2738" s="83">
        <v>433986.4113825229</v>
      </c>
      <c r="S2738" s="83">
        <v>486179.50460402202</v>
      </c>
      <c r="T2738" s="105">
        <v>-0.10735354478590939</v>
      </c>
      <c r="U2738" s="83">
        <v>482493.88115426566</v>
      </c>
      <c r="V2738" s="105">
        <v>-0.10053489104504039</v>
      </c>
      <c r="W2738" s="83">
        <v>468709.84847902984</v>
      </c>
      <c r="X2738" s="105">
        <v>-7.4083011503139923E-2</v>
      </c>
      <c r="Y2738" s="81">
        <v>2054616.3303682203</v>
      </c>
      <c r="Z2738" s="82">
        <v>58504.366588554905</v>
      </c>
      <c r="AA2738" s="83">
        <v>412680.75187376421</v>
      </c>
      <c r="AB2738" s="83">
        <v>21305.659508758687</v>
      </c>
      <c r="AC2738" s="84">
        <v>2.6790167483073195</v>
      </c>
      <c r="AD2738" s="84">
        <v>2.5344969762939504</v>
      </c>
      <c r="AE2738" s="105">
        <v>5.702108677387023E-2</v>
      </c>
      <c r="AF2738" s="84">
        <v>2.4220062839044361</v>
      </c>
      <c r="AG2738" s="105">
        <v>0.1061146976004395</v>
      </c>
      <c r="AH2738" s="84">
        <v>2.4000194677732765</v>
      </c>
      <c r="AI2738" s="105">
        <v>0.11624792393575667</v>
      </c>
      <c r="AJ2738" s="84">
        <v>4.8690941502641545</v>
      </c>
      <c r="AK2738" s="84">
        <v>4.5553759885510301</v>
      </c>
      <c r="AL2738" s="105">
        <v>6.8867676894637977E-2</v>
      </c>
      <c r="AM2738" s="84">
        <v>4.4048831841027543</v>
      </c>
      <c r="AN2738" s="105">
        <v>0.10538553390853586</v>
      </c>
      <c r="AO2738" s="84">
        <v>4.373702816325638</v>
      </c>
      <c r="AP2738" s="105">
        <v>0.11326588813702171</v>
      </c>
      <c r="AQ2738" s="80"/>
      <c r="AR2738" s="80"/>
    </row>
    <row r="2739" spans="1:44" x14ac:dyDescent="0.25">
      <c r="A2739" s="80" t="s">
        <v>326</v>
      </c>
      <c r="B2739" s="80" t="s">
        <v>380</v>
      </c>
      <c r="C2739" s="80" t="s">
        <v>271</v>
      </c>
      <c r="D2739" s="81">
        <v>1579607.5000924957</v>
      </c>
      <c r="E2739" s="81">
        <v>1640000.1935841502</v>
      </c>
      <c r="F2739" s="105">
        <v>-3.6824808757899487E-2</v>
      </c>
      <c r="G2739" s="81">
        <v>1403167.262339469</v>
      </c>
      <c r="H2739" s="105">
        <v>0.12574426619592866</v>
      </c>
      <c r="I2739" s="81">
        <v>1240798.7684681022</v>
      </c>
      <c r="J2739" s="105">
        <v>0.27305695349995296</v>
      </c>
      <c r="K2739" s="83">
        <v>518972.66381395882</v>
      </c>
      <c r="L2739" s="83">
        <v>584228.0287733078</v>
      </c>
      <c r="M2739" s="105">
        <v>-0.11169502616361013</v>
      </c>
      <c r="N2739" s="83">
        <v>528278.88954607071</v>
      </c>
      <c r="O2739" s="105">
        <v>-1.7616122688734297E-2</v>
      </c>
      <c r="P2739" s="83">
        <v>477054.9791548787</v>
      </c>
      <c r="Q2739" s="105">
        <v>8.7867617970027082E-2</v>
      </c>
      <c r="R2739" s="83">
        <v>287058.97937007924</v>
      </c>
      <c r="S2739" s="83">
        <v>320388.85571542609</v>
      </c>
      <c r="T2739" s="105">
        <v>-0.10402944968520042</v>
      </c>
      <c r="U2739" s="83">
        <v>283034.81526512862</v>
      </c>
      <c r="V2739" s="105">
        <v>1.4217912030295774E-2</v>
      </c>
      <c r="W2739" s="83">
        <v>255221.83483960514</v>
      </c>
      <c r="X2739" s="105">
        <v>0.12474302816011895</v>
      </c>
      <c r="Y2739" s="81">
        <v>1568967.8206592496</v>
      </c>
      <c r="Z2739" s="82">
        <v>10639.67943324614</v>
      </c>
      <c r="AA2739" s="83">
        <v>283306.08602295915</v>
      </c>
      <c r="AB2739" s="83">
        <v>3752.8933471201099</v>
      </c>
      <c r="AC2739" s="84">
        <v>3.0437200458380076</v>
      </c>
      <c r="AD2739" s="84">
        <v>2.8071234395029396</v>
      </c>
      <c r="AE2739" s="105">
        <v>8.4284361352118656E-2</v>
      </c>
      <c r="AF2739" s="84">
        <v>2.65611079697914</v>
      </c>
      <c r="AG2739" s="105">
        <v>0.14593112956722479</v>
      </c>
      <c r="AH2739" s="84">
        <v>2.6009554929417678</v>
      </c>
      <c r="AI2739" s="105">
        <v>0.17023149919242114</v>
      </c>
      <c r="AJ2739" s="84">
        <v>5.5027280580415159</v>
      </c>
      <c r="AK2739" s="84">
        <v>5.1187803955354223</v>
      </c>
      <c r="AL2739" s="105">
        <v>7.5007644954054098E-2</v>
      </c>
      <c r="AM2739" s="84">
        <v>4.9575783142617036</v>
      </c>
      <c r="AN2739" s="105">
        <v>0.10996291116805031</v>
      </c>
      <c r="AO2739" s="84">
        <v>4.8616481785262833</v>
      </c>
      <c r="AP2739" s="105">
        <v>0.13186472076421701</v>
      </c>
      <c r="AQ2739" s="80"/>
      <c r="AR2739" s="80"/>
    </row>
    <row r="2740" spans="1:44" x14ac:dyDescent="0.25">
      <c r="A2740" s="80" t="s">
        <v>326</v>
      </c>
      <c r="B2740" s="80" t="s">
        <v>380</v>
      </c>
      <c r="C2740" s="80" t="s">
        <v>127</v>
      </c>
      <c r="D2740" s="81">
        <v>145387.35483062745</v>
      </c>
      <c r="E2740" s="81">
        <v>173578.55708523034</v>
      </c>
      <c r="F2740" s="105">
        <v>-0.16241177901231474</v>
      </c>
      <c r="G2740" s="81">
        <v>128297.98733355282</v>
      </c>
      <c r="H2740" s="105">
        <v>0.13320058913040614</v>
      </c>
      <c r="I2740" s="81">
        <v>96432.411775629516</v>
      </c>
      <c r="J2740" s="105">
        <v>0.50766067293745598</v>
      </c>
      <c r="K2740" s="83">
        <v>30860.620654963335</v>
      </c>
      <c r="L2740" s="83">
        <v>38147.527879154193</v>
      </c>
      <c r="M2740" s="105">
        <v>-0.19101912048599107</v>
      </c>
      <c r="N2740" s="83">
        <v>28824.567021835886</v>
      </c>
      <c r="O2740" s="105">
        <v>7.0636052627782678E-2</v>
      </c>
      <c r="P2740" s="83">
        <v>23121.616536394329</v>
      </c>
      <c r="Q2740" s="105">
        <v>0.33470860942562175</v>
      </c>
      <c r="R2740" s="83">
        <v>8689.6724823377208</v>
      </c>
      <c r="S2740" s="83">
        <v>10268.71020251858</v>
      </c>
      <c r="T2740" s="105">
        <v>-0.15377176773316403</v>
      </c>
      <c r="U2740" s="83">
        <v>7544.3292601961921</v>
      </c>
      <c r="V2740" s="105">
        <v>0.15181511604806916</v>
      </c>
      <c r="W2740" s="83">
        <v>5900.9925413688925</v>
      </c>
      <c r="X2740" s="105">
        <v>0.47257811654883397</v>
      </c>
      <c r="Y2740" s="81">
        <v>145190.77549286254</v>
      </c>
      <c r="Z2740" s="82">
        <v>196.57933776491745</v>
      </c>
      <c r="AA2740" s="83">
        <v>8665.0767045146367</v>
      </c>
      <c r="AB2740" s="83">
        <v>24.595777823084255</v>
      </c>
      <c r="AC2740" s="84">
        <v>4.7110962691297882</v>
      </c>
      <c r="AD2740" s="84">
        <v>4.5501914995672035</v>
      </c>
      <c r="AE2740" s="105">
        <v>3.5362197300462923E-2</v>
      </c>
      <c r="AF2740" s="84">
        <v>4.4509944325047943</v>
      </c>
      <c r="AG2740" s="105">
        <v>5.8436792175141347E-2</v>
      </c>
      <c r="AH2740" s="84">
        <v>4.1706604563673624</v>
      </c>
      <c r="AI2740" s="105">
        <v>0.12958039102352253</v>
      </c>
      <c r="AJ2740" s="84">
        <v>16.731051155971176</v>
      </c>
      <c r="AK2740" s="84">
        <v>16.903637717096853</v>
      </c>
      <c r="AL2740" s="105">
        <v>-1.0210024848741121E-2</v>
      </c>
      <c r="AM2740" s="84">
        <v>17.005883877636645</v>
      </c>
      <c r="AN2740" s="105">
        <v>-1.6161037182365081E-2</v>
      </c>
      <c r="AO2740" s="84">
        <v>16.341727446627047</v>
      </c>
      <c r="AP2740" s="105">
        <v>2.3823901764099376E-2</v>
      </c>
      <c r="AQ2740" s="80"/>
      <c r="AR2740" s="80"/>
    </row>
    <row r="2741" spans="1:44" x14ac:dyDescent="0.25">
      <c r="A2741" s="80" t="s">
        <v>326</v>
      </c>
      <c r="B2741" s="80" t="s">
        <v>380</v>
      </c>
      <c r="C2741" s="80" t="s">
        <v>282</v>
      </c>
      <c r="D2741" s="81">
        <v>23478.298359637261</v>
      </c>
      <c r="E2741" s="81">
        <v>27639.571576980354</v>
      </c>
      <c r="F2741" s="105">
        <v>-0.15055491022186512</v>
      </c>
      <c r="G2741" s="81">
        <v>19748.191420568226</v>
      </c>
      <c r="H2741" s="105">
        <v>0.18888347087744134</v>
      </c>
      <c r="I2741" s="81">
        <v>16116.565751570462</v>
      </c>
      <c r="J2741" s="105">
        <v>0.45678047802146948</v>
      </c>
      <c r="K2741" s="83">
        <v>4693.1046298701494</v>
      </c>
      <c r="L2741" s="83">
        <v>6108.532322895283</v>
      </c>
      <c r="M2741" s="105">
        <v>-0.23171321983842072</v>
      </c>
      <c r="N2741" s="83">
        <v>4762.8846589151526</v>
      </c>
      <c r="O2741" s="105">
        <v>-1.4650791283469175E-2</v>
      </c>
      <c r="P2741" s="83">
        <v>4432.3283784692585</v>
      </c>
      <c r="Q2741" s="105">
        <v>5.8835047662003821E-2</v>
      </c>
      <c r="R2741" s="83">
        <v>1106.8872031055162</v>
      </c>
      <c r="S2741" s="83">
        <v>1488.2104327937236</v>
      </c>
      <c r="T2741" s="105">
        <v>-0.25622937541996221</v>
      </c>
      <c r="U2741" s="83">
        <v>1163.7382172403907</v>
      </c>
      <c r="V2741" s="105">
        <v>-4.8852064229433931E-2</v>
      </c>
      <c r="W2741" s="83">
        <v>1124.4560818324162</v>
      </c>
      <c r="X2741" s="105">
        <v>-1.5624335188146925E-2</v>
      </c>
      <c r="Y2741" s="81">
        <v>23434.302324175456</v>
      </c>
      <c r="Z2741" s="82">
        <v>43.996035461805441</v>
      </c>
      <c r="AA2741" s="83">
        <v>1098.914928637852</v>
      </c>
      <c r="AB2741" s="83">
        <v>7.9722744676641071</v>
      </c>
      <c r="AC2741" s="84">
        <v>5.0027221234756212</v>
      </c>
      <c r="AD2741" s="84">
        <v>4.5247483545900149</v>
      </c>
      <c r="AE2741" s="105">
        <v>0.10563543680848859</v>
      </c>
      <c r="AF2741" s="84">
        <v>4.1462669862482651</v>
      </c>
      <c r="AG2741" s="105">
        <v>0.2065605374829749</v>
      </c>
      <c r="AH2741" s="84">
        <v>3.6361398288672042</v>
      </c>
      <c r="AI2741" s="105">
        <v>0.37583326245023951</v>
      </c>
      <c r="AJ2741" s="84">
        <v>21.211102896271488</v>
      </c>
      <c r="AK2741" s="84">
        <v>18.572354398224672</v>
      </c>
      <c r="AL2741" s="105">
        <v>0.14207937461601816</v>
      </c>
      <c r="AM2741" s="84">
        <v>16.969616644023034</v>
      </c>
      <c r="AN2741" s="105">
        <v>0.24994590869219024</v>
      </c>
      <c r="AO2741" s="84">
        <v>14.332765869616598</v>
      </c>
      <c r="AP2741" s="105">
        <v>0.47990297819878402</v>
      </c>
      <c r="AQ2741" s="108">
        <v>0.61171421345398669</v>
      </c>
      <c r="AR2741" s="108">
        <v>0.15168343401215342</v>
      </c>
    </row>
    <row r="2742" spans="1:44" x14ac:dyDescent="0.25">
      <c r="A2742" s="80" t="s">
        <v>326</v>
      </c>
      <c r="B2742" s="80" t="s">
        <v>380</v>
      </c>
      <c r="C2742" s="80" t="s">
        <v>284</v>
      </c>
      <c r="D2742" s="81">
        <v>5158.1832110023497</v>
      </c>
      <c r="E2742" s="81">
        <v>6609.9769568848606</v>
      </c>
      <c r="F2742" s="105">
        <v>-0.21963673328245759</v>
      </c>
      <c r="G2742" s="81">
        <v>2990.5105473208428</v>
      </c>
      <c r="H2742" s="105">
        <v>0.72485036564191185</v>
      </c>
      <c r="I2742" s="81">
        <v>3192.8784464836122</v>
      </c>
      <c r="J2742" s="105">
        <v>0.61552758661488394</v>
      </c>
      <c r="K2742" s="83">
        <v>478.26089411636747</v>
      </c>
      <c r="L2742" s="83">
        <v>729.05413739890662</v>
      </c>
      <c r="M2742" s="105">
        <v>-0.34399810716020396</v>
      </c>
      <c r="N2742" s="83">
        <v>321.88531698110177</v>
      </c>
      <c r="O2742" s="105">
        <v>0.4858114641633271</v>
      </c>
      <c r="P2742" s="83">
        <v>525.24798368405186</v>
      </c>
      <c r="Q2742" s="105">
        <v>-8.9456963238812082E-2</v>
      </c>
      <c r="R2742" s="83">
        <v>148.63431373406593</v>
      </c>
      <c r="S2742" s="83">
        <v>196.91698510500916</v>
      </c>
      <c r="T2742" s="105">
        <v>-0.24519302560515904</v>
      </c>
      <c r="U2742" s="83">
        <v>87.643905817136115</v>
      </c>
      <c r="V2742" s="105">
        <v>0.69588874831962344</v>
      </c>
      <c r="W2742" s="83">
        <v>151.82476601346306</v>
      </c>
      <c r="X2742" s="105">
        <v>-2.1014043776719681E-2</v>
      </c>
      <c r="Y2742" s="81">
        <v>5152.8489798521996</v>
      </c>
      <c r="Z2742" s="82">
        <v>5.3342311501502992</v>
      </c>
      <c r="AA2742" s="83">
        <v>148.03217848122114</v>
      </c>
      <c r="AB2742" s="83">
        <v>0.60213525284477498</v>
      </c>
      <c r="AC2742" s="84">
        <v>10.785291614804894</v>
      </c>
      <c r="AD2742" s="84">
        <v>9.0665104521149846</v>
      </c>
      <c r="AE2742" s="105">
        <v>0.18957471805362136</v>
      </c>
      <c r="AF2742" s="84">
        <v>9.2906087651597318</v>
      </c>
      <c r="AG2742" s="105">
        <v>0.16088104530354363</v>
      </c>
      <c r="AH2742" s="84">
        <v>6.0788019100787229</v>
      </c>
      <c r="AI2742" s="105">
        <v>0.77424626996361856</v>
      </c>
      <c r="AJ2742" s="84">
        <v>34.70385189944286</v>
      </c>
      <c r="AK2742" s="84">
        <v>33.567327639918837</v>
      </c>
      <c r="AL2742" s="105">
        <v>3.3858050057355454E-2</v>
      </c>
      <c r="AM2742" s="84">
        <v>34.121146466935969</v>
      </c>
      <c r="AN2742" s="105">
        <v>1.7077545535333753E-2</v>
      </c>
      <c r="AO2742" s="84">
        <v>21.030023824969923</v>
      </c>
      <c r="AP2742" s="105">
        <v>0.65020506815771484</v>
      </c>
      <c r="AQ2742" s="108">
        <v>0.13439364034977755</v>
      </c>
      <c r="AR2742" s="108">
        <v>2.0368257087053629E-2</v>
      </c>
    </row>
    <row r="2743" spans="1:44" x14ac:dyDescent="0.25">
      <c r="A2743" s="80" t="s">
        <v>326</v>
      </c>
      <c r="B2743" s="80" t="s">
        <v>380</v>
      </c>
      <c r="C2743" s="80" t="s">
        <v>285</v>
      </c>
      <c r="D2743" s="81">
        <v>1383860.5492143095</v>
      </c>
      <c r="E2743" s="81">
        <v>1414710.1799795723</v>
      </c>
      <c r="F2743" s="105">
        <v>-2.180632556535941E-2</v>
      </c>
      <c r="G2743" s="81">
        <v>1206103.94477777</v>
      </c>
      <c r="H2743" s="105">
        <v>0.14738083330727522</v>
      </c>
      <c r="I2743" s="81">
        <v>1047725.9143195366</v>
      </c>
      <c r="J2743" s="105">
        <v>0.32082306097495089</v>
      </c>
      <c r="K2743" s="83">
        <v>465451.2655214988</v>
      </c>
      <c r="L2743" s="83">
        <v>522927.40739432233</v>
      </c>
      <c r="M2743" s="105">
        <v>-0.10991227665656213</v>
      </c>
      <c r="N2743" s="83">
        <v>472740.79329906794</v>
      </c>
      <c r="O2743" s="105">
        <v>-1.5419713891620081E-2</v>
      </c>
      <c r="P2743" s="83">
        <v>418618.85676170461</v>
      </c>
      <c r="Q2743" s="105">
        <v>0.11187362442789615</v>
      </c>
      <c r="R2743" s="83">
        <v>260258.98124971078</v>
      </c>
      <c r="S2743" s="83">
        <v>289933.58512188122</v>
      </c>
      <c r="T2743" s="105">
        <v>-0.10234966004264714</v>
      </c>
      <c r="U2743" s="83">
        <v>256047.48435636298</v>
      </c>
      <c r="V2743" s="105">
        <v>1.6448108849553455E-2</v>
      </c>
      <c r="W2743" s="83">
        <v>226790.43008368416</v>
      </c>
      <c r="X2743" s="105">
        <v>0.14757479472867063</v>
      </c>
      <c r="Y2743" s="81">
        <v>1375358.5186128912</v>
      </c>
      <c r="Z2743" s="82">
        <v>8502.0306014182315</v>
      </c>
      <c r="AA2743" s="83">
        <v>257140.92500134412</v>
      </c>
      <c r="AB2743" s="83">
        <v>3118.0562483666699</v>
      </c>
      <c r="AC2743" s="84">
        <v>2.9731588497537134</v>
      </c>
      <c r="AD2743" s="84">
        <v>2.7053662898047071</v>
      </c>
      <c r="AE2743" s="105">
        <v>9.8985694084455206E-2</v>
      </c>
      <c r="AF2743" s="84">
        <v>2.5513007590499126</v>
      </c>
      <c r="AG2743" s="105">
        <v>0.16535019997442321</v>
      </c>
      <c r="AH2743" s="84">
        <v>2.5028158607674622</v>
      </c>
      <c r="AI2743" s="105">
        <v>0.1879255267473115</v>
      </c>
      <c r="AJ2743" s="84">
        <v>5.3172441641371693</v>
      </c>
      <c r="AK2743" s="84">
        <v>4.8794284366361405</v>
      </c>
      <c r="AL2743" s="105">
        <v>8.9726846737577595E-2</v>
      </c>
      <c r="AM2743" s="84">
        <v>4.7104698091824755</v>
      </c>
      <c r="AN2743" s="105">
        <v>0.12881397812419104</v>
      </c>
      <c r="AO2743" s="84">
        <v>4.6197977310283012</v>
      </c>
      <c r="AP2743" s="105">
        <v>0.1509690410089938</v>
      </c>
      <c r="AQ2743" s="108">
        <v>36.055729185550405</v>
      </c>
      <c r="AR2743" s="108">
        <v>35.664858982652419</v>
      </c>
    </row>
    <row r="2744" spans="1:44" x14ac:dyDescent="0.25">
      <c r="A2744" s="80" t="s">
        <v>326</v>
      </c>
      <c r="B2744" s="80" t="s">
        <v>380</v>
      </c>
      <c r="C2744" s="80" t="s">
        <v>286</v>
      </c>
      <c r="D2744" s="80"/>
      <c r="E2744" s="80"/>
      <c r="F2744" s="80"/>
      <c r="G2744" s="81">
        <v>194.04018283724784</v>
      </c>
      <c r="H2744" s="105">
        <v>-1</v>
      </c>
      <c r="I2744" s="81">
        <v>419.37600091695788</v>
      </c>
      <c r="J2744" s="105">
        <v>-1</v>
      </c>
      <c r="K2744" s="80"/>
      <c r="L2744" s="80"/>
      <c r="M2744" s="80"/>
      <c r="N2744" s="83">
        <v>54.59394371509552</v>
      </c>
      <c r="O2744" s="105">
        <v>-1</v>
      </c>
      <c r="P2744" s="83">
        <v>157.46866106987</v>
      </c>
      <c r="Q2744" s="105">
        <v>-1</v>
      </c>
      <c r="R2744" s="80"/>
      <c r="S2744" s="80"/>
      <c r="T2744" s="80"/>
      <c r="U2744" s="83">
        <v>11.9451548848629</v>
      </c>
      <c r="V2744" s="105">
        <v>-1</v>
      </c>
      <c r="W2744" s="83">
        <v>31.66685991001129</v>
      </c>
      <c r="X2744" s="105">
        <v>-1</v>
      </c>
      <c r="Y2744" s="80"/>
      <c r="Z2744" s="80"/>
      <c r="AA2744" s="80"/>
      <c r="AB2744" s="80"/>
      <c r="AC2744" s="80"/>
      <c r="AD2744" s="80"/>
      <c r="AE2744" s="80"/>
      <c r="AF2744" s="84">
        <v>3.5542437426735063</v>
      </c>
      <c r="AG2744" s="105">
        <v>-1</v>
      </c>
      <c r="AH2744" s="84">
        <v>2.6632346910657843</v>
      </c>
      <c r="AI2744" s="105">
        <v>-1</v>
      </c>
      <c r="AJ2744" s="80"/>
      <c r="AK2744" s="80"/>
      <c r="AL2744" s="80"/>
      <c r="AM2744" s="84">
        <v>16.244258421725348</v>
      </c>
      <c r="AN2744" s="105">
        <v>-1</v>
      </c>
      <c r="AO2744" s="84">
        <v>13.243371843899642</v>
      </c>
      <c r="AP2744" s="105">
        <v>-1</v>
      </c>
      <c r="AQ2744" s="80"/>
      <c r="AR2744" s="80"/>
    </row>
    <row r="2745" spans="1:44" x14ac:dyDescent="0.25">
      <c r="A2745" s="80" t="s">
        <v>326</v>
      </c>
      <c r="B2745" s="80" t="s">
        <v>380</v>
      </c>
      <c r="C2745" s="80" t="s">
        <v>287</v>
      </c>
      <c r="D2745" s="81">
        <v>6629.7895131301884</v>
      </c>
      <c r="E2745" s="81">
        <v>3544.6296890795229</v>
      </c>
      <c r="F2745" s="105">
        <v>0.87037577819640355</v>
      </c>
      <c r="G2745" s="81">
        <v>2772.1283604836462</v>
      </c>
      <c r="H2745" s="105">
        <v>1.3915882134597497</v>
      </c>
      <c r="I2745" s="81">
        <v>1650.3626866507529</v>
      </c>
      <c r="J2745" s="105">
        <v>3.0171712356056033</v>
      </c>
      <c r="K2745" s="83">
        <v>693.25184258375145</v>
      </c>
      <c r="L2745" s="83">
        <v>436.05259834892445</v>
      </c>
      <c r="M2745" s="105">
        <v>0.58983536667064884</v>
      </c>
      <c r="N2745" s="83">
        <v>297.5963527255625</v>
      </c>
      <c r="O2745" s="105">
        <v>1.3295038270279296</v>
      </c>
      <c r="P2745" s="83">
        <v>198.47376711539221</v>
      </c>
      <c r="Q2745" s="105">
        <v>2.4929142156136752</v>
      </c>
      <c r="R2745" s="83">
        <v>132.60425105320857</v>
      </c>
      <c r="S2745" s="83">
        <v>70.894826674814169</v>
      </c>
      <c r="T2745" s="105">
        <v>0.87043621196011844</v>
      </c>
      <c r="U2745" s="83">
        <v>55.444810428253788</v>
      </c>
      <c r="V2745" s="105">
        <v>1.3916440516069575</v>
      </c>
      <c r="W2745" s="83">
        <v>33.101475258680765</v>
      </c>
      <c r="X2745" s="105">
        <v>3.0059921806183998</v>
      </c>
      <c r="Y2745" s="81">
        <v>6629.7895131301884</v>
      </c>
      <c r="Z2745" s="80"/>
      <c r="AA2745" s="83">
        <v>132.60425105320857</v>
      </c>
      <c r="AB2745" s="80"/>
      <c r="AC2745" s="84">
        <v>9.5633204355013977</v>
      </c>
      <c r="AD2745" s="84">
        <v>8.1289039498926456</v>
      </c>
      <c r="AE2745" s="105">
        <v>0.17645878146065383</v>
      </c>
      <c r="AF2745" s="84">
        <v>9.3150616097773504</v>
      </c>
      <c r="AG2745" s="105">
        <v>2.6651334808507093E-2</v>
      </c>
      <c r="AH2745" s="84">
        <v>8.3152686152786917</v>
      </c>
      <c r="AI2745" s="105">
        <v>0.15009158187980878</v>
      </c>
      <c r="AJ2745" s="84">
        <v>49.996809758911347</v>
      </c>
      <c r="AK2745" s="84">
        <v>49.998425207220016</v>
      </c>
      <c r="AL2745" s="105">
        <v>-3.2309983803973174E-5</v>
      </c>
      <c r="AM2745" s="84">
        <v>49.997977070745179</v>
      </c>
      <c r="AN2745" s="105">
        <v>-2.334718127056479E-5</v>
      </c>
      <c r="AO2745" s="84">
        <v>49.857677754647817</v>
      </c>
      <c r="AP2745" s="105">
        <v>2.7905833269693328E-3</v>
      </c>
      <c r="AQ2745" s="108">
        <v>0.17273553710187114</v>
      </c>
      <c r="AR2745" s="108">
        <v>1.8171560849134683E-2</v>
      </c>
    </row>
    <row r="2746" spans="1:44" x14ac:dyDescent="0.25">
      <c r="A2746" s="80" t="s">
        <v>326</v>
      </c>
      <c r="B2746" s="80" t="s">
        <v>380</v>
      </c>
      <c r="C2746" s="80" t="s">
        <v>288</v>
      </c>
      <c r="D2746" s="81">
        <v>40129.60190363288</v>
      </c>
      <c r="E2746" s="81">
        <v>29429.592886595725</v>
      </c>
      <c r="F2746" s="105">
        <v>0.36357991964988007</v>
      </c>
      <c r="G2746" s="81">
        <v>16729.645797207355</v>
      </c>
      <c r="H2746" s="105">
        <v>1.3987119864983413</v>
      </c>
      <c r="I2746" s="81">
        <v>9917.8489670455456</v>
      </c>
      <c r="J2746" s="105">
        <v>3.046200142487872</v>
      </c>
      <c r="K2746" s="83">
        <v>8706.973317507498</v>
      </c>
      <c r="L2746" s="83">
        <v>7359.1961245601378</v>
      </c>
      <c r="M2746" s="105">
        <v>0.18314190437857333</v>
      </c>
      <c r="N2746" s="83">
        <v>4565.2013916469032</v>
      </c>
      <c r="O2746" s="105">
        <v>0.90724845861979475</v>
      </c>
      <c r="P2746" s="83">
        <v>2934.666761921485</v>
      </c>
      <c r="Q2746" s="105">
        <v>1.9669376538706467</v>
      </c>
      <c r="R2746" s="83">
        <v>2947.5961649705023</v>
      </c>
      <c r="S2746" s="83">
        <v>2190.766614366235</v>
      </c>
      <c r="T2746" s="105">
        <v>0.34546333947270319</v>
      </c>
      <c r="U2746" s="83">
        <v>1290.2661215477351</v>
      </c>
      <c r="V2746" s="105">
        <v>1.2844869874090172</v>
      </c>
      <c r="W2746" s="83">
        <v>740.56720809647425</v>
      </c>
      <c r="X2746" s="105">
        <v>2.980187257476457</v>
      </c>
      <c r="Y2746" s="81">
        <v>40054.96422110244</v>
      </c>
      <c r="Z2746" s="82">
        <v>74.637682530439349</v>
      </c>
      <c r="AA2746" s="83">
        <v>2939.1722061606847</v>
      </c>
      <c r="AB2746" s="83">
        <v>8.423958809817405</v>
      </c>
      <c r="AC2746" s="84">
        <v>4.6089037418941556</v>
      </c>
      <c r="AD2746" s="84">
        <v>3.9990227721176197</v>
      </c>
      <c r="AE2746" s="105">
        <v>0.15250750108971825</v>
      </c>
      <c r="AF2746" s="84">
        <v>3.6646019226705158</v>
      </c>
      <c r="AG2746" s="105">
        <v>0.25768196359387818</v>
      </c>
      <c r="AH2746" s="84">
        <v>3.3795486069265981</v>
      </c>
      <c r="AI2746" s="105">
        <v>0.36376311689907836</v>
      </c>
      <c r="AJ2746" s="84">
        <v>13.614348661643911</v>
      </c>
      <c r="AK2746" s="84">
        <v>13.43346785258063</v>
      </c>
      <c r="AL2746" s="105">
        <v>1.3464937799254308E-2</v>
      </c>
      <c r="AM2746" s="84">
        <v>12.966042832419218</v>
      </c>
      <c r="AN2746" s="105">
        <v>5.0000284404716211E-2</v>
      </c>
      <c r="AO2746" s="84">
        <v>13.392233491593569</v>
      </c>
      <c r="AP2746" s="105">
        <v>1.6585371677529825E-2</v>
      </c>
      <c r="AQ2746" s="108">
        <v>1.0455548135849508</v>
      </c>
      <c r="AR2746" s="108">
        <v>0.40392689257711006</v>
      </c>
    </row>
    <row r="2747" spans="1:44" x14ac:dyDescent="0.25">
      <c r="A2747" s="80" t="s">
        <v>326</v>
      </c>
      <c r="B2747" s="80" t="s">
        <v>380</v>
      </c>
      <c r="C2747" s="80" t="s">
        <v>290</v>
      </c>
      <c r="D2747" s="81">
        <v>195746.95087818624</v>
      </c>
      <c r="E2747" s="81">
        <v>225290.01360457778</v>
      </c>
      <c r="F2747" s="105">
        <v>-0.13113347659628016</v>
      </c>
      <c r="G2747" s="81">
        <v>197063.31756169916</v>
      </c>
      <c r="H2747" s="105">
        <v>-6.6799173981265227E-3</v>
      </c>
      <c r="I2747" s="81">
        <v>193072.85414856553</v>
      </c>
      <c r="J2747" s="105">
        <v>1.3850195261334084E-2</v>
      </c>
      <c r="K2747" s="83">
        <v>53521.398292460035</v>
      </c>
      <c r="L2747" s="83">
        <v>61300.621378985496</v>
      </c>
      <c r="M2747" s="105">
        <v>-0.12690284228003373</v>
      </c>
      <c r="N2747" s="83">
        <v>55538.096247002803</v>
      </c>
      <c r="O2747" s="105">
        <v>-3.6311974857287294E-2</v>
      </c>
      <c r="P2747" s="83">
        <v>58436.122393174075</v>
      </c>
      <c r="Q2747" s="105">
        <v>-8.4104213274906289E-2</v>
      </c>
      <c r="R2747" s="83">
        <v>26799.998120368538</v>
      </c>
      <c r="S2747" s="83">
        <v>30455.270593544879</v>
      </c>
      <c r="T2747" s="105">
        <v>-0.12002101448906814</v>
      </c>
      <c r="U2747" s="83">
        <v>26987.330908765634</v>
      </c>
      <c r="V2747" s="105">
        <v>-6.9415085556404276E-3</v>
      </c>
      <c r="W2747" s="83">
        <v>28431.404755921056</v>
      </c>
      <c r="X2747" s="105">
        <v>-5.7380444250218224E-2</v>
      </c>
      <c r="Y2747" s="81">
        <v>193609.30204635832</v>
      </c>
      <c r="Z2747" s="82">
        <v>2137.6488318279075</v>
      </c>
      <c r="AA2747" s="83">
        <v>26165.161021615098</v>
      </c>
      <c r="AB2747" s="83">
        <v>634.8370987534388</v>
      </c>
      <c r="AC2747" s="84">
        <v>3.657358684998381</v>
      </c>
      <c r="AD2747" s="84">
        <v>3.6751668830849664</v>
      </c>
      <c r="AE2747" s="105">
        <v>-4.8455481487243513E-3</v>
      </c>
      <c r="AF2747" s="84">
        <v>3.5482548174728619</v>
      </c>
      <c r="AG2747" s="105">
        <v>3.0748599843577501E-2</v>
      </c>
      <c r="AH2747" s="84">
        <v>3.3039983873248642</v>
      </c>
      <c r="AI2747" s="105">
        <v>0.10694929483897864</v>
      </c>
      <c r="AJ2747" s="84">
        <v>7.3039912166790266</v>
      </c>
      <c r="AK2747" s="84">
        <v>7.3974064000708282</v>
      </c>
      <c r="AL2747" s="105">
        <v>-1.2628099409396666E-2</v>
      </c>
      <c r="AM2747" s="84">
        <v>7.3020677082849978</v>
      </c>
      <c r="AN2747" s="105">
        <v>2.6341968752855317E-4</v>
      </c>
      <c r="AO2747" s="84">
        <v>6.7908306257135127</v>
      </c>
      <c r="AP2747" s="105">
        <v>7.5566689739312437E-2</v>
      </c>
      <c r="AQ2747" s="108">
        <v>5.1000796675417943</v>
      </c>
      <c r="AR2747" s="108">
        <v>3.6725654926821316</v>
      </c>
    </row>
    <row r="2748" spans="1:44" x14ac:dyDescent="0.25">
      <c r="A2748" s="80" t="s">
        <v>326</v>
      </c>
      <c r="B2748" s="80" t="s">
        <v>380</v>
      </c>
      <c r="C2748" s="80" t="s">
        <v>291</v>
      </c>
      <c r="D2748" s="81">
        <v>69991.48184322477</v>
      </c>
      <c r="E2748" s="81">
        <v>106304.29816077113</v>
      </c>
      <c r="F2748" s="105">
        <v>-0.34159311472644355</v>
      </c>
      <c r="G2748" s="81">
        <v>85816.464982687234</v>
      </c>
      <c r="H2748" s="105">
        <v>-0.18440497569615602</v>
      </c>
      <c r="I2748" s="81">
        <v>65135.379922962187</v>
      </c>
      <c r="J2748" s="105">
        <v>7.4553981661058227E-2</v>
      </c>
      <c r="K2748" s="83">
        <v>16289.029970885567</v>
      </c>
      <c r="L2748" s="83">
        <v>23507.258533703243</v>
      </c>
      <c r="M2748" s="105">
        <v>-0.30706381828696144</v>
      </c>
      <c r="N2748" s="83">
        <v>18815.474260617219</v>
      </c>
      <c r="O2748" s="105">
        <v>-0.13427481309996883</v>
      </c>
      <c r="P2748" s="83">
        <v>14873.430984134273</v>
      </c>
      <c r="Q2748" s="105">
        <v>9.5176357644805462E-2</v>
      </c>
      <c r="R2748" s="83">
        <v>4353.9505494744308</v>
      </c>
      <c r="S2748" s="83">
        <v>6318.5530052272652</v>
      </c>
      <c r="T2748" s="105">
        <v>-0.31092600697146033</v>
      </c>
      <c r="U2748" s="83">
        <v>4932.1522992891641</v>
      </c>
      <c r="V2748" s="105">
        <v>-0.11723112238404833</v>
      </c>
      <c r="W2748" s="83">
        <v>3819.3761502578454</v>
      </c>
      <c r="X2748" s="105">
        <v>0.13996379989451846</v>
      </c>
      <c r="Y2748" s="81">
        <v>69918.870454602249</v>
      </c>
      <c r="Z2748" s="82">
        <v>72.611388622522355</v>
      </c>
      <c r="AA2748" s="83">
        <v>4346.3531401816726</v>
      </c>
      <c r="AB2748" s="83">
        <v>7.5974092927579715</v>
      </c>
      <c r="AC2748" s="84">
        <v>4.296847753876385</v>
      </c>
      <c r="AD2748" s="84">
        <v>4.5221903697684969</v>
      </c>
      <c r="AE2748" s="105">
        <v>-4.9830413464802416E-2</v>
      </c>
      <c r="AF2748" s="84">
        <v>4.56095146973309</v>
      </c>
      <c r="AG2748" s="105">
        <v>-5.79053992591946E-2</v>
      </c>
      <c r="AH2748" s="84">
        <v>4.379311000430441</v>
      </c>
      <c r="AI2748" s="105">
        <v>-1.8830187339047337E-2</v>
      </c>
      <c r="AJ2748" s="84">
        <v>16.075396596241429</v>
      </c>
      <c r="AK2748" s="84">
        <v>16.824152313484877</v>
      </c>
      <c r="AL2748" s="105">
        <v>-4.4504810898752141E-2</v>
      </c>
      <c r="AM2748" s="84">
        <v>17.399394782487828</v>
      </c>
      <c r="AN2748" s="105">
        <v>-7.6094496549901788E-2</v>
      </c>
      <c r="AO2748" s="84">
        <v>17.053931679016458</v>
      </c>
      <c r="AP2748" s="105">
        <v>-5.7378855573758408E-2</v>
      </c>
      <c r="AQ2748" s="108">
        <v>1.8235897511981667</v>
      </c>
      <c r="AR2748" s="108">
        <v>0.59664812187771576</v>
      </c>
    </row>
    <row r="2749" spans="1:44" x14ac:dyDescent="0.25">
      <c r="A2749" s="80" t="s">
        <v>326</v>
      </c>
      <c r="B2749" s="80" t="s">
        <v>380</v>
      </c>
      <c r="C2749" s="80" t="s">
        <v>292</v>
      </c>
      <c r="D2749" s="81">
        <v>2113120.6969567752</v>
      </c>
      <c r="E2749" s="81">
        <v>2214730.4413987971</v>
      </c>
      <c r="F2749" s="105">
        <v>-4.5879057127081548E-2</v>
      </c>
      <c r="G2749" s="81">
        <v>2125329.1835288978</v>
      </c>
      <c r="H2749" s="105">
        <v>-5.744280305722659E-3</v>
      </c>
      <c r="I2749" s="81">
        <v>2049997.5843322957</v>
      </c>
      <c r="J2749" s="105">
        <v>3.0791798540113536E-2</v>
      </c>
      <c r="K2749" s="83">
        <v>788767.25884297141</v>
      </c>
      <c r="L2749" s="83">
        <v>873834.31983307016</v>
      </c>
      <c r="M2749" s="105">
        <v>-9.7349187436754872E-2</v>
      </c>
      <c r="N2749" s="83">
        <v>877507.70823877677</v>
      </c>
      <c r="O2749" s="105">
        <v>-0.10112782892120008</v>
      </c>
      <c r="P2749" s="83">
        <v>854158.73156823649</v>
      </c>
      <c r="Q2749" s="105">
        <v>-7.6556581708421167E-2</v>
      </c>
      <c r="R2749" s="83">
        <v>433986.41138252296</v>
      </c>
      <c r="S2749" s="83">
        <v>486179.50460402202</v>
      </c>
      <c r="T2749" s="105">
        <v>-0.10735354478590928</v>
      </c>
      <c r="U2749" s="83">
        <v>482493.88115426566</v>
      </c>
      <c r="V2749" s="105">
        <v>-0.10053489104504026</v>
      </c>
      <c r="W2749" s="83">
        <v>468709.84847902984</v>
      </c>
      <c r="X2749" s="105">
        <v>-7.4083011503139798E-2</v>
      </c>
      <c r="Y2749" s="81">
        <v>2054616.3303682203</v>
      </c>
      <c r="Z2749" s="82">
        <v>58504.366588554905</v>
      </c>
      <c r="AA2749" s="83">
        <v>412680.75187376427</v>
      </c>
      <c r="AB2749" s="83">
        <v>21305.659508758687</v>
      </c>
      <c r="AC2749" s="84">
        <v>2.6790167483073195</v>
      </c>
      <c r="AD2749" s="84">
        <v>2.5344969762939504</v>
      </c>
      <c r="AE2749" s="105">
        <v>5.702108677387023E-2</v>
      </c>
      <c r="AF2749" s="84">
        <v>2.4220062839044361</v>
      </c>
      <c r="AG2749" s="105">
        <v>0.1061146976004395</v>
      </c>
      <c r="AH2749" s="84">
        <v>2.4000194677732765</v>
      </c>
      <c r="AI2749" s="105">
        <v>0.11624792393575667</v>
      </c>
      <c r="AJ2749" s="84">
        <v>4.8690941502641536</v>
      </c>
      <c r="AK2749" s="84">
        <v>4.5553759885510301</v>
      </c>
      <c r="AL2749" s="105">
        <v>6.8867676894637783E-2</v>
      </c>
      <c r="AM2749" s="84">
        <v>4.4048831841027543</v>
      </c>
      <c r="AN2749" s="105">
        <v>0.10538553390853567</v>
      </c>
      <c r="AO2749" s="84">
        <v>4.373702816325638</v>
      </c>
      <c r="AP2749" s="105">
        <v>0.11326588813702151</v>
      </c>
      <c r="AQ2749" s="108">
        <v>55.056203191219048</v>
      </c>
      <c r="AR2749" s="108">
        <v>59.471777258262293</v>
      </c>
    </row>
    <row r="2750" spans="1:44" x14ac:dyDescent="0.25">
      <c r="A2750" s="80" t="s">
        <v>326</v>
      </c>
      <c r="B2750" s="80" t="s">
        <v>380</v>
      </c>
      <c r="C2750" s="80" t="s">
        <v>293</v>
      </c>
      <c r="D2750" s="80"/>
      <c r="E2750" s="81">
        <v>50.487814918756484</v>
      </c>
      <c r="F2750" s="105">
        <v>-1</v>
      </c>
      <c r="G2750" s="81">
        <v>47.006042448282244</v>
      </c>
      <c r="H2750" s="105">
        <v>-1</v>
      </c>
      <c r="I2750" s="80"/>
      <c r="J2750" s="80"/>
      <c r="K2750" s="80"/>
      <c r="L2750" s="83">
        <v>7.4341622476971452</v>
      </c>
      <c r="M2750" s="105">
        <v>-1</v>
      </c>
      <c r="N2750" s="83">
        <v>6.9310972348501423</v>
      </c>
      <c r="O2750" s="105">
        <v>-1</v>
      </c>
      <c r="P2750" s="80"/>
      <c r="Q2750" s="80"/>
      <c r="R2750" s="80"/>
      <c r="S2750" s="83">
        <v>3.3683383515327665</v>
      </c>
      <c r="T2750" s="105">
        <v>-1</v>
      </c>
      <c r="U2750" s="83">
        <v>3.1387509886491189</v>
      </c>
      <c r="V2750" s="105">
        <v>-1</v>
      </c>
      <c r="W2750" s="80"/>
      <c r="X2750" s="80"/>
      <c r="Y2750" s="80"/>
      <c r="Z2750" s="80"/>
      <c r="AA2750" s="80"/>
      <c r="AB2750" s="80"/>
      <c r="AC2750" s="80"/>
      <c r="AD2750" s="84">
        <v>6.7913254024548522</v>
      </c>
      <c r="AE2750" s="105">
        <v>-1</v>
      </c>
      <c r="AF2750" s="84">
        <v>6.7819049214793719</v>
      </c>
      <c r="AG2750" s="105">
        <v>-1</v>
      </c>
      <c r="AH2750" s="80"/>
      <c r="AI2750" s="80"/>
      <c r="AJ2750" s="80"/>
      <c r="AK2750" s="84">
        <v>14.98893806074498</v>
      </c>
      <c r="AL2750" s="105">
        <v>-1</v>
      </c>
      <c r="AM2750" s="84">
        <v>14.976034294620193</v>
      </c>
      <c r="AN2750" s="105">
        <v>-1</v>
      </c>
      <c r="AO2750" s="80"/>
      <c r="AP2750" s="80"/>
      <c r="AQ2750" s="80"/>
      <c r="AR2750" s="80"/>
    </row>
    <row r="2751" spans="1:44" x14ac:dyDescent="0.25">
      <c r="A2751" s="80" t="s">
        <v>326</v>
      </c>
      <c r="B2751" s="80" t="s">
        <v>381</v>
      </c>
      <c r="C2751" s="80" t="s">
        <v>281</v>
      </c>
      <c r="D2751" s="81">
        <v>606937713.05024242</v>
      </c>
      <c r="E2751" s="81">
        <v>584119224.09887731</v>
      </c>
      <c r="F2751" s="105">
        <v>3.9064779945510733E-2</v>
      </c>
      <c r="G2751" s="81">
        <v>558248651.0117712</v>
      </c>
      <c r="H2751" s="105">
        <v>8.7217518484329612E-2</v>
      </c>
      <c r="I2751" s="81">
        <v>526715445.75652778</v>
      </c>
      <c r="J2751" s="105">
        <v>0.15230665426659443</v>
      </c>
      <c r="K2751" s="83">
        <v>228061504.11271471</v>
      </c>
      <c r="L2751" s="83">
        <v>231791881.70925894</v>
      </c>
      <c r="M2751" s="105">
        <v>-1.6093650774289502E-2</v>
      </c>
      <c r="N2751" s="83">
        <v>221013543.57480547</v>
      </c>
      <c r="O2751" s="105">
        <v>3.1889269878720115E-2</v>
      </c>
      <c r="P2751" s="83">
        <v>209457987.15528247</v>
      </c>
      <c r="Q2751" s="105">
        <v>8.881741493887485E-2</v>
      </c>
      <c r="R2751" s="83">
        <v>330741005.57910782</v>
      </c>
      <c r="S2751" s="83">
        <v>337716082.12252373</v>
      </c>
      <c r="T2751" s="105">
        <v>-2.0653670087542174E-2</v>
      </c>
      <c r="U2751" s="83">
        <v>324048823.67714322</v>
      </c>
      <c r="V2751" s="105">
        <v>2.0651770390724113E-2</v>
      </c>
      <c r="W2751" s="83">
        <v>308876648.58886695</v>
      </c>
      <c r="X2751" s="105">
        <v>7.0786694591936025E-2</v>
      </c>
      <c r="Y2751" s="81">
        <v>563055905.79932404</v>
      </c>
      <c r="Z2751" s="82">
        <v>43881807.250918388</v>
      </c>
      <c r="AA2751" s="83">
        <v>294439347.74103397</v>
      </c>
      <c r="AB2751" s="83">
        <v>36301657.838073835</v>
      </c>
      <c r="AC2751" s="84">
        <v>2.6612896175159659</v>
      </c>
      <c r="AD2751" s="84">
        <v>2.5200158857657895</v>
      </c>
      <c r="AE2751" s="105">
        <v>5.6060651263412878E-2</v>
      </c>
      <c r="AF2751" s="84">
        <v>2.5258572030578899</v>
      </c>
      <c r="AG2751" s="105">
        <v>5.3618397070949585E-2</v>
      </c>
      <c r="AH2751" s="84">
        <v>2.5146591586695872</v>
      </c>
      <c r="AI2751" s="105">
        <v>5.8310271728418031E-2</v>
      </c>
      <c r="AJ2751" s="84">
        <v>1.8350845610677473</v>
      </c>
      <c r="AK2751" s="84">
        <v>1.7296162516979523</v>
      </c>
      <c r="AL2751" s="105">
        <v>6.0977866776088338E-2</v>
      </c>
      <c r="AM2751" s="84">
        <v>1.7227300648002546</v>
      </c>
      <c r="AN2751" s="105">
        <v>6.5218863107564029E-2</v>
      </c>
      <c r="AO2751" s="84">
        <v>1.7052614633151408</v>
      </c>
      <c r="AP2751" s="105">
        <v>7.6130904582938155E-2</v>
      </c>
      <c r="AQ2751" s="80"/>
      <c r="AR2751" s="80"/>
    </row>
    <row r="2752" spans="1:44" x14ac:dyDescent="0.25">
      <c r="A2752" s="80" t="s">
        <v>326</v>
      </c>
      <c r="B2752" s="80" t="s">
        <v>381</v>
      </c>
      <c r="C2752" s="80" t="s">
        <v>313</v>
      </c>
      <c r="D2752" s="81">
        <v>301938480.33329982</v>
      </c>
      <c r="E2752" s="81">
        <v>301099582.48220652</v>
      </c>
      <c r="F2752" s="105">
        <v>2.786114295402143E-3</v>
      </c>
      <c r="G2752" s="81">
        <v>282251942.33381224</v>
      </c>
      <c r="H2752" s="105">
        <v>6.9748104607212258E-2</v>
      </c>
      <c r="I2752" s="81">
        <v>257535581.36400425</v>
      </c>
      <c r="J2752" s="105">
        <v>0.17241461833786728</v>
      </c>
      <c r="K2752" s="83">
        <v>126238316.18924378</v>
      </c>
      <c r="L2752" s="83">
        <v>132471377.48401943</v>
      </c>
      <c r="M2752" s="105">
        <v>-4.70521361909109E-2</v>
      </c>
      <c r="N2752" s="83">
        <v>125176100.97627674</v>
      </c>
      <c r="O2752" s="105">
        <v>8.4857668890673324E-3</v>
      </c>
      <c r="P2752" s="83">
        <v>116287996.02454515</v>
      </c>
      <c r="Q2752" s="105">
        <v>8.5566184858825806E-2</v>
      </c>
      <c r="R2752" s="83">
        <v>147258258.47803599</v>
      </c>
      <c r="S2752" s="83">
        <v>154756288.7731452</v>
      </c>
      <c r="T2752" s="105">
        <v>-4.8450569308368829E-2</v>
      </c>
      <c r="U2752" s="83">
        <v>147654442.2845217</v>
      </c>
      <c r="V2752" s="105">
        <v>-2.6831824383738412E-3</v>
      </c>
      <c r="W2752" s="83">
        <v>137101101.41641086</v>
      </c>
      <c r="X2752" s="105">
        <v>7.4085160197037786E-2</v>
      </c>
      <c r="Y2752" s="81">
        <v>288737693.91354537</v>
      </c>
      <c r="Z2752" s="82">
        <v>13200786.419754423</v>
      </c>
      <c r="AA2752" s="83">
        <v>135871479.534345</v>
      </c>
      <c r="AB2752" s="83">
        <v>11386778.943690989</v>
      </c>
      <c r="AC2752" s="84">
        <v>2.3918132738768794</v>
      </c>
      <c r="AD2752" s="84">
        <v>2.2729406774571315</v>
      </c>
      <c r="AE2752" s="105">
        <v>5.2299031645972154E-2</v>
      </c>
      <c r="AF2752" s="84">
        <v>2.254838904011752</v>
      </c>
      <c r="AG2752" s="105">
        <v>6.0746854075218425E-2</v>
      </c>
      <c r="AH2752" s="84">
        <v>2.2146359914022913</v>
      </c>
      <c r="AI2752" s="105">
        <v>8.0002891293390721E-2</v>
      </c>
      <c r="AJ2752" s="84">
        <v>2.0504009992643968</v>
      </c>
      <c r="AK2752" s="84">
        <v>1.9456371361010321</v>
      </c>
      <c r="AL2752" s="105">
        <v>5.3845530196502477E-2</v>
      </c>
      <c r="AM2752" s="84">
        <v>1.9115709488098491</v>
      </c>
      <c r="AN2752" s="105">
        <v>7.2626156272663459E-2</v>
      </c>
      <c r="AO2752" s="84">
        <v>1.878435539199669</v>
      </c>
      <c r="AP2752" s="105">
        <v>9.1547171290208784E-2</v>
      </c>
      <c r="AQ2752" s="80"/>
      <c r="AR2752" s="80"/>
    </row>
    <row r="2753" spans="1:44" x14ac:dyDescent="0.25">
      <c r="A2753" s="80" t="s">
        <v>326</v>
      </c>
      <c r="B2753" s="80" t="s">
        <v>381</v>
      </c>
      <c r="C2753" s="80" t="s">
        <v>328</v>
      </c>
      <c r="D2753" s="81">
        <v>10814094.444917716</v>
      </c>
      <c r="E2753" s="81">
        <v>11070244.040795429</v>
      </c>
      <c r="F2753" s="105">
        <v>-2.3138568123138459E-2</v>
      </c>
      <c r="G2753" s="81">
        <v>10350462.806901945</v>
      </c>
      <c r="H2753" s="105">
        <v>4.4793324382230541E-2</v>
      </c>
      <c r="I2753" s="81">
        <v>9569948.1051950492</v>
      </c>
      <c r="J2753" s="105">
        <v>0.13000554716146076</v>
      </c>
      <c r="K2753" s="83">
        <v>3367804.3839607188</v>
      </c>
      <c r="L2753" s="83">
        <v>3447845.6134086438</v>
      </c>
      <c r="M2753" s="105">
        <v>-2.3214853106138311E-2</v>
      </c>
      <c r="N2753" s="83">
        <v>3392421.7686552959</v>
      </c>
      <c r="O2753" s="105">
        <v>-7.2565813962263154E-3</v>
      </c>
      <c r="P2753" s="83">
        <v>3288879.3637984563</v>
      </c>
      <c r="Q2753" s="105">
        <v>2.3997541846931373E-2</v>
      </c>
      <c r="R2753" s="83">
        <v>2152358.5176247098</v>
      </c>
      <c r="S2753" s="83">
        <v>2266719.0395944822</v>
      </c>
      <c r="T2753" s="105">
        <v>-5.0452005728169824E-2</v>
      </c>
      <c r="U2753" s="83">
        <v>2179683.2812469369</v>
      </c>
      <c r="V2753" s="105">
        <v>-1.2536116534598265E-2</v>
      </c>
      <c r="W2753" s="83">
        <v>2101326.0721097477</v>
      </c>
      <c r="X2753" s="105">
        <v>2.4285828930740438E-2</v>
      </c>
      <c r="Y2753" s="81">
        <v>10641253.941571161</v>
      </c>
      <c r="Z2753" s="82">
        <v>172840.50334655558</v>
      </c>
      <c r="AA2753" s="83">
        <v>2089812.3261791295</v>
      </c>
      <c r="AB2753" s="83">
        <v>62546.191445580102</v>
      </c>
      <c r="AC2753" s="84">
        <v>3.2110221414344027</v>
      </c>
      <c r="AD2753" s="84">
        <v>3.2107713865560972</v>
      </c>
      <c r="AE2753" s="105">
        <v>7.8098016992254795E-5</v>
      </c>
      <c r="AF2753" s="84">
        <v>3.0510542358076869</v>
      </c>
      <c r="AG2753" s="105">
        <v>5.2430371033495737E-2</v>
      </c>
      <c r="AH2753" s="84">
        <v>2.9097899456373915</v>
      </c>
      <c r="AI2753" s="105">
        <v>0.10352369120274285</v>
      </c>
      <c r="AJ2753" s="84">
        <v>5.0242997885184515</v>
      </c>
      <c r="AK2753" s="84">
        <v>4.8838183504100732</v>
      </c>
      <c r="AL2753" s="105">
        <v>2.8764673054759028E-2</v>
      </c>
      <c r="AM2753" s="84">
        <v>4.748608614817071</v>
      </c>
      <c r="AN2753" s="105">
        <v>5.805725341127127E-2</v>
      </c>
      <c r="AO2753" s="84">
        <v>4.5542423102316274</v>
      </c>
      <c r="AP2753" s="105">
        <v>0.10321310248046883</v>
      </c>
      <c r="AQ2753" s="108">
        <v>100.00000000000001</v>
      </c>
      <c r="AR2753" s="108">
        <v>100</v>
      </c>
    </row>
    <row r="2754" spans="1:44" x14ac:dyDescent="0.25">
      <c r="A2754" s="80" t="s">
        <v>326</v>
      </c>
      <c r="B2754" s="80" t="s">
        <v>381</v>
      </c>
      <c r="C2754" s="80" t="s">
        <v>270</v>
      </c>
      <c r="D2754" s="81">
        <v>5754829.0614614831</v>
      </c>
      <c r="E2754" s="81">
        <v>5953169.5799612496</v>
      </c>
      <c r="F2754" s="105">
        <v>-3.3316792984932495E-2</v>
      </c>
      <c r="G2754" s="81">
        <v>6129248.4623131994</v>
      </c>
      <c r="H2754" s="105">
        <v>-6.1087326309889729E-2</v>
      </c>
      <c r="I2754" s="81">
        <v>6268424.4760582922</v>
      </c>
      <c r="J2754" s="105">
        <v>-8.1933732560461173E-2</v>
      </c>
      <c r="K2754" s="83">
        <v>2018347.3783616205</v>
      </c>
      <c r="L2754" s="83">
        <v>2051302.3329948336</v>
      </c>
      <c r="M2754" s="105">
        <v>-1.6065381539882503E-2</v>
      </c>
      <c r="N2754" s="83">
        <v>2202108.239783349</v>
      </c>
      <c r="O2754" s="105">
        <v>-8.3447697121285705E-2</v>
      </c>
      <c r="P2754" s="83">
        <v>2287215.2727446887</v>
      </c>
      <c r="Q2754" s="105">
        <v>-0.11755250919622584</v>
      </c>
      <c r="R2754" s="83">
        <v>1232497.9711980205</v>
      </c>
      <c r="S2754" s="83">
        <v>1340092.6587389214</v>
      </c>
      <c r="T2754" s="105">
        <v>-8.028899109271416E-2</v>
      </c>
      <c r="U2754" s="83">
        <v>1397280.9974198288</v>
      </c>
      <c r="V2754" s="105">
        <v>-0.11793120104409276</v>
      </c>
      <c r="W2754" s="83">
        <v>1501033.2388812366</v>
      </c>
      <c r="X2754" s="105">
        <v>-0.17890028063826435</v>
      </c>
      <c r="Y2754" s="81">
        <v>5675209.2086605411</v>
      </c>
      <c r="Z2754" s="82">
        <v>79619.852800941808</v>
      </c>
      <c r="AA2754" s="83">
        <v>1199809.4920213942</v>
      </c>
      <c r="AB2754" s="83">
        <v>32688.479176626228</v>
      </c>
      <c r="AC2754" s="84">
        <v>2.8512579762820245</v>
      </c>
      <c r="AD2754" s="84">
        <v>2.9021414757861748</v>
      </c>
      <c r="AE2754" s="105">
        <v>-1.7533087180171394E-2</v>
      </c>
      <c r="AF2754" s="84">
        <v>2.7833547650301766</v>
      </c>
      <c r="AG2754" s="105">
        <v>2.4396175473201543E-2</v>
      </c>
      <c r="AH2754" s="84">
        <v>2.7406359824347009</v>
      </c>
      <c r="AI2754" s="105">
        <v>4.036362163976636E-2</v>
      </c>
      <c r="AJ2754" s="84">
        <v>4.6692401902030216</v>
      </c>
      <c r="AK2754" s="84">
        <v>4.4423566841739213</v>
      </c>
      <c r="AL2754" s="105">
        <v>5.1072780093814212E-2</v>
      </c>
      <c r="AM2754" s="84">
        <v>4.3865539384213053</v>
      </c>
      <c r="AN2754" s="105">
        <v>6.4443810733911422E-2</v>
      </c>
      <c r="AO2754" s="84">
        <v>4.1760730633322485</v>
      </c>
      <c r="AP2754" s="105">
        <v>0.11809351019286435</v>
      </c>
      <c r="AQ2754" s="80"/>
      <c r="AR2754" s="80"/>
    </row>
    <row r="2755" spans="1:44" x14ac:dyDescent="0.25">
      <c r="A2755" s="80" t="s">
        <v>326</v>
      </c>
      <c r="B2755" s="80" t="s">
        <v>381</v>
      </c>
      <c r="C2755" s="80" t="s">
        <v>271</v>
      </c>
      <c r="D2755" s="81">
        <v>4480352.7858043769</v>
      </c>
      <c r="E2755" s="81">
        <v>4557190.8779164497</v>
      </c>
      <c r="F2755" s="105">
        <v>-1.6860845676756723E-2</v>
      </c>
      <c r="G2755" s="81">
        <v>3784430.0797721683</v>
      </c>
      <c r="H2755" s="105">
        <v>0.1838910196153247</v>
      </c>
      <c r="I2755" s="81">
        <v>2985603.9992796443</v>
      </c>
      <c r="J2755" s="105">
        <v>0.50065205797064183</v>
      </c>
      <c r="K2755" s="83">
        <v>1224551.5104210163</v>
      </c>
      <c r="L2755" s="83">
        <v>1274892.121876877</v>
      </c>
      <c r="M2755" s="105">
        <v>-3.9486173451091761E-2</v>
      </c>
      <c r="N2755" s="83">
        <v>1094644.4445809678</v>
      </c>
      <c r="O2755" s="105">
        <v>0.1186751245878539</v>
      </c>
      <c r="P2755" s="83">
        <v>925135.63504981098</v>
      </c>
      <c r="Q2755" s="105">
        <v>0.32364538131220527</v>
      </c>
      <c r="R2755" s="83">
        <v>882501.2826023883</v>
      </c>
      <c r="S2755" s="83">
        <v>890500.94970284018</v>
      </c>
      <c r="T2755" s="105">
        <v>-8.9833335979275179E-3</v>
      </c>
      <c r="U2755" s="83">
        <v>753461.15603302477</v>
      </c>
      <c r="V2755" s="105">
        <v>0.17126314413971938</v>
      </c>
      <c r="W2755" s="83">
        <v>574493.11037151888</v>
      </c>
      <c r="X2755" s="105">
        <v>0.53613901832814614</v>
      </c>
      <c r="Y2755" s="81">
        <v>4390162.2700176816</v>
      </c>
      <c r="Z2755" s="82">
        <v>90190.51578669509</v>
      </c>
      <c r="AA2755" s="83">
        <v>852841.22222339758</v>
      </c>
      <c r="AB2755" s="83">
        <v>29660.06037899074</v>
      </c>
      <c r="AC2755" s="84">
        <v>3.6587703723986058</v>
      </c>
      <c r="AD2755" s="84">
        <v>3.5745698006255004</v>
      </c>
      <c r="AE2755" s="105">
        <v>2.3555442044626299E-2</v>
      </c>
      <c r="AF2755" s="84">
        <v>3.4572231179786019</v>
      </c>
      <c r="AG2755" s="105">
        <v>5.8297439170731394E-2</v>
      </c>
      <c r="AH2755" s="84">
        <v>3.2272067858664788</v>
      </c>
      <c r="AI2755" s="105">
        <v>0.13372666059768951</v>
      </c>
      <c r="AJ2755" s="84">
        <v>5.076879630806161</v>
      </c>
      <c r="AK2755" s="84">
        <v>5.1175586948415752</v>
      </c>
      <c r="AL2755" s="105">
        <v>-7.9489198778351332E-3</v>
      </c>
      <c r="AM2755" s="84">
        <v>5.0227275148425754</v>
      </c>
      <c r="AN2755" s="105">
        <v>1.0781416233224202E-2</v>
      </c>
      <c r="AO2755" s="84">
        <v>5.1969361257420204</v>
      </c>
      <c r="AP2755" s="105">
        <v>-2.3101398984140417E-2</v>
      </c>
      <c r="AQ2755" s="80"/>
      <c r="AR2755" s="80"/>
    </row>
    <row r="2756" spans="1:44" x14ac:dyDescent="0.25">
      <c r="A2756" s="80" t="s">
        <v>326</v>
      </c>
      <c r="B2756" s="80" t="s">
        <v>381</v>
      </c>
      <c r="C2756" s="80" t="s">
        <v>127</v>
      </c>
      <c r="D2756" s="81">
        <v>578912.59765185637</v>
      </c>
      <c r="E2756" s="81">
        <v>559883.58291772846</v>
      </c>
      <c r="F2756" s="105">
        <v>3.398744902460215E-2</v>
      </c>
      <c r="G2756" s="81">
        <v>436784.26481657743</v>
      </c>
      <c r="H2756" s="105">
        <v>0.32539709940092304</v>
      </c>
      <c r="I2756" s="81">
        <v>315919.62985711335</v>
      </c>
      <c r="J2756" s="105">
        <v>0.83246795368078763</v>
      </c>
      <c r="K2756" s="83">
        <v>124905.49517808204</v>
      </c>
      <c r="L2756" s="83">
        <v>121651.15853693297</v>
      </c>
      <c r="M2756" s="105">
        <v>2.6751382233331247E-2</v>
      </c>
      <c r="N2756" s="83">
        <v>95669.084290979401</v>
      </c>
      <c r="O2756" s="105">
        <v>0.30559935954001111</v>
      </c>
      <c r="P2756" s="83">
        <v>76528.456003956817</v>
      </c>
      <c r="Q2756" s="105">
        <v>0.63214445580378553</v>
      </c>
      <c r="R2756" s="83">
        <v>37359.263824300811</v>
      </c>
      <c r="S2756" s="83">
        <v>36125.431152720666</v>
      </c>
      <c r="T2756" s="105">
        <v>3.4154129991254736E-2</v>
      </c>
      <c r="U2756" s="83">
        <v>28941.127794083302</v>
      </c>
      <c r="V2756" s="105">
        <v>0.2908710431090562</v>
      </c>
      <c r="W2756" s="83">
        <v>25799.72285699247</v>
      </c>
      <c r="X2756" s="105">
        <v>0.44804903647154382</v>
      </c>
      <c r="Y2756" s="81">
        <v>575882.46289293771</v>
      </c>
      <c r="Z2756" s="82">
        <v>3030.1347589186907</v>
      </c>
      <c r="AA2756" s="83">
        <v>37161.611934337685</v>
      </c>
      <c r="AB2756" s="83">
        <v>197.65188996312773</v>
      </c>
      <c r="AC2756" s="84">
        <v>4.6348048724876421</v>
      </c>
      <c r="AD2756" s="84">
        <v>4.6023695100918358</v>
      </c>
      <c r="AE2756" s="105">
        <v>7.0475354759507412E-3</v>
      </c>
      <c r="AF2756" s="84">
        <v>4.5655738011256544</v>
      </c>
      <c r="AG2756" s="105">
        <v>1.5163717503573941E-2</v>
      </c>
      <c r="AH2756" s="84">
        <v>4.1281328064527933</v>
      </c>
      <c r="AI2756" s="105">
        <v>0.12273637738661319</v>
      </c>
      <c r="AJ2756" s="84">
        <v>15.49582455303349</v>
      </c>
      <c r="AK2756" s="84">
        <v>15.498322512769864</v>
      </c>
      <c r="AL2756" s="105">
        <v>-1.6117613595379132E-4</v>
      </c>
      <c r="AM2756" s="84">
        <v>15.092164615156193</v>
      </c>
      <c r="AN2756" s="105">
        <v>2.6746324875884568E-2</v>
      </c>
      <c r="AO2756" s="84">
        <v>12.245078430037864</v>
      </c>
      <c r="AP2756" s="105">
        <v>0.26547368737315419</v>
      </c>
      <c r="AQ2756" s="80"/>
      <c r="AR2756" s="80"/>
    </row>
    <row r="2757" spans="1:44" x14ac:dyDescent="0.25">
      <c r="A2757" s="80" t="s">
        <v>326</v>
      </c>
      <c r="B2757" s="80" t="s">
        <v>381</v>
      </c>
      <c r="C2757" s="80" t="s">
        <v>282</v>
      </c>
      <c r="D2757" s="81">
        <v>94043.587938367127</v>
      </c>
      <c r="E2757" s="81">
        <v>82501.896596066945</v>
      </c>
      <c r="F2757" s="105">
        <v>0.1398960729207091</v>
      </c>
      <c r="G2757" s="81">
        <v>67263.901178618675</v>
      </c>
      <c r="H2757" s="105">
        <v>0.39812865876802533</v>
      </c>
      <c r="I2757" s="81">
        <v>37792.817488591674</v>
      </c>
      <c r="J2757" s="105">
        <v>1.4883984362043288</v>
      </c>
      <c r="K2757" s="83">
        <v>22197.51204765452</v>
      </c>
      <c r="L2757" s="83">
        <v>18954.388880734663</v>
      </c>
      <c r="M2757" s="105">
        <v>0.1711014365763163</v>
      </c>
      <c r="N2757" s="83">
        <v>15600.764838893165</v>
      </c>
      <c r="O2757" s="105">
        <v>0.42284767938527418</v>
      </c>
      <c r="P2757" s="83">
        <v>10376.155152965803</v>
      </c>
      <c r="Q2757" s="105">
        <v>1.1392810458611766</v>
      </c>
      <c r="R2757" s="83">
        <v>7433.1759654344369</v>
      </c>
      <c r="S2757" s="83">
        <v>6422.5601961166649</v>
      </c>
      <c r="T2757" s="105">
        <v>0.15735403615661406</v>
      </c>
      <c r="U2757" s="83">
        <v>5116.8963018258401</v>
      </c>
      <c r="V2757" s="105">
        <v>0.45267277798498451</v>
      </c>
      <c r="W2757" s="83">
        <v>4529.6000645412805</v>
      </c>
      <c r="X2757" s="105">
        <v>0.64102257583908917</v>
      </c>
      <c r="Y2757" s="81">
        <v>93936.758144880776</v>
      </c>
      <c r="Z2757" s="82">
        <v>106.82979348634835</v>
      </c>
      <c r="AA2757" s="83">
        <v>7412.2840040041583</v>
      </c>
      <c r="AB2757" s="83">
        <v>20.891961430278911</v>
      </c>
      <c r="AC2757" s="84">
        <v>4.2366724584480702</v>
      </c>
      <c r="AD2757" s="84">
        <v>4.352654000885372</v>
      </c>
      <c r="AE2757" s="105">
        <v>-2.6646166319149209E-2</v>
      </c>
      <c r="AF2757" s="84">
        <v>4.3115771485079879</v>
      </c>
      <c r="AG2757" s="105">
        <v>-1.737292120259018E-2</v>
      </c>
      <c r="AH2757" s="84">
        <v>3.6422756725827683</v>
      </c>
      <c r="AI2757" s="105">
        <v>0.16319379401719203</v>
      </c>
      <c r="AJ2757" s="84">
        <v>12.651871605850069</v>
      </c>
      <c r="AK2757" s="84">
        <v>12.845640068262945</v>
      </c>
      <c r="AL2757" s="105">
        <v>-1.508437581803417E-2</v>
      </c>
      <c r="AM2757" s="84">
        <v>13.145449352690065</v>
      </c>
      <c r="AN2757" s="105">
        <v>-3.7547422959641252E-2</v>
      </c>
      <c r="AO2757" s="84">
        <v>8.3435219335239506</v>
      </c>
      <c r="AP2757" s="105">
        <v>0.51637062941194345</v>
      </c>
      <c r="AQ2757" s="108">
        <v>0.86963904760943389</v>
      </c>
      <c r="AR2757" s="108">
        <v>0.34535027062487289</v>
      </c>
    </row>
    <row r="2758" spans="1:44" x14ac:dyDescent="0.25">
      <c r="A2758" s="80" t="s">
        <v>326</v>
      </c>
      <c r="B2758" s="80" t="s">
        <v>381</v>
      </c>
      <c r="C2758" s="80" t="s">
        <v>284</v>
      </c>
      <c r="D2758" s="81">
        <v>24.187544327974319</v>
      </c>
      <c r="E2758" s="80"/>
      <c r="F2758" s="80"/>
      <c r="G2758" s="81">
        <v>7.0638424336910246</v>
      </c>
      <c r="H2758" s="105">
        <v>2.4241341812229176</v>
      </c>
      <c r="I2758" s="81">
        <v>41.608880944252014</v>
      </c>
      <c r="J2758" s="105">
        <v>-0.41869274589765998</v>
      </c>
      <c r="K2758" s="83">
        <v>5.5358292616003695</v>
      </c>
      <c r="L2758" s="80"/>
      <c r="M2758" s="80"/>
      <c r="N2758" s="83">
        <v>1.2091209055074899</v>
      </c>
      <c r="O2758" s="105">
        <v>3.5783918187047492</v>
      </c>
      <c r="P2758" s="83">
        <v>5.5694169291903677</v>
      </c>
      <c r="Q2758" s="105">
        <v>-6.0307332018831065E-3</v>
      </c>
      <c r="R2758" s="83">
        <v>1.6125029688315173</v>
      </c>
      <c r="S2758" s="80"/>
      <c r="T2758" s="80"/>
      <c r="U2758" s="83">
        <v>0.35638330849742594</v>
      </c>
      <c r="V2758" s="105">
        <v>3.5246310093200228</v>
      </c>
      <c r="W2758" s="83">
        <v>1.6228143472795011</v>
      </c>
      <c r="X2758" s="105">
        <v>-6.3540099120209751E-3</v>
      </c>
      <c r="Y2758" s="81">
        <v>24.187544327974319</v>
      </c>
      <c r="Z2758" s="80"/>
      <c r="AA2758" s="83">
        <v>1.6125029688315173</v>
      </c>
      <c r="AB2758" s="80"/>
      <c r="AC2758" s="84">
        <v>4.3692720972723551</v>
      </c>
      <c r="AD2758" s="80"/>
      <c r="AE2758" s="80"/>
      <c r="AF2758" s="84">
        <v>5.8421307592280876</v>
      </c>
      <c r="AG2758" s="105">
        <v>-0.25210984188076258</v>
      </c>
      <c r="AH2758" s="84">
        <v>7.4709581762808952</v>
      </c>
      <c r="AI2758" s="105">
        <v>-0.41516576666911353</v>
      </c>
      <c r="AJ2758" s="84">
        <v>14.999999873179494</v>
      </c>
      <c r="AK2758" s="80"/>
      <c r="AL2758" s="80"/>
      <c r="AM2758" s="84">
        <v>19.820912666963594</v>
      </c>
      <c r="AN2758" s="105">
        <v>-0.24322355255716008</v>
      </c>
      <c r="AO2758" s="84">
        <v>25.639951368439323</v>
      </c>
      <c r="AP2758" s="105">
        <v>-0.4149754943902404</v>
      </c>
      <c r="AQ2758" s="108">
        <v>2.2366684932497241E-4</v>
      </c>
      <c r="AR2758" s="108">
        <v>7.491795421754534E-5</v>
      </c>
    </row>
    <row r="2759" spans="1:44" x14ac:dyDescent="0.25">
      <c r="A2759" s="80" t="s">
        <v>326</v>
      </c>
      <c r="B2759" s="80" t="s">
        <v>381</v>
      </c>
      <c r="C2759" s="80" t="s">
        <v>285</v>
      </c>
      <c r="D2759" s="81">
        <v>3842414.3604272958</v>
      </c>
      <c r="E2759" s="81">
        <v>3874112.8408650686</v>
      </c>
      <c r="F2759" s="105">
        <v>-8.1821262673120055E-3</v>
      </c>
      <c r="G2759" s="81">
        <v>3238311.6565858293</v>
      </c>
      <c r="H2759" s="105">
        <v>0.18654866112496887</v>
      </c>
      <c r="I2759" s="81">
        <v>2430135.3006172883</v>
      </c>
      <c r="J2759" s="105">
        <v>0.58115244013420519</v>
      </c>
      <c r="K2759" s="83">
        <v>1069671.9497884705</v>
      </c>
      <c r="L2759" s="83">
        <v>1103714.2104453512</v>
      </c>
      <c r="M2759" s="105">
        <v>-3.0843365370048604E-2</v>
      </c>
      <c r="N2759" s="83">
        <v>957000.58878163632</v>
      </c>
      <c r="O2759" s="105">
        <v>0.1177338471131735</v>
      </c>
      <c r="P2759" s="83">
        <v>776792.77806449647</v>
      </c>
      <c r="Q2759" s="105">
        <v>0.37703642463531828</v>
      </c>
      <c r="R2759" s="83">
        <v>796576.36768857681</v>
      </c>
      <c r="S2759" s="83">
        <v>797062.82052184863</v>
      </c>
      <c r="T2759" s="105">
        <v>-6.1030676722987839E-4</v>
      </c>
      <c r="U2759" s="83">
        <v>673734.81027648761</v>
      </c>
      <c r="V2759" s="105">
        <v>0.18232924221575758</v>
      </c>
      <c r="W2759" s="83">
        <v>489825.09290843742</v>
      </c>
      <c r="X2759" s="105">
        <v>0.62624655049568911</v>
      </c>
      <c r="Y2759" s="81">
        <v>3765402.5042624245</v>
      </c>
      <c r="Z2759" s="82">
        <v>77011.856164871191</v>
      </c>
      <c r="AA2759" s="83">
        <v>769716.31976122665</v>
      </c>
      <c r="AB2759" s="83">
        <v>26860.047927350141</v>
      </c>
      <c r="AC2759" s="84">
        <v>3.592142769740891</v>
      </c>
      <c r="AD2759" s="84">
        <v>3.5100688241586155</v>
      </c>
      <c r="AE2759" s="105">
        <v>2.3382431996030462E-2</v>
      </c>
      <c r="AF2759" s="84">
        <v>3.3838136512627908</v>
      </c>
      <c r="AG2759" s="105">
        <v>6.1566368585443461E-2</v>
      </c>
      <c r="AH2759" s="84">
        <v>3.1284215935585284</v>
      </c>
      <c r="AI2759" s="105">
        <v>0.14822847954290178</v>
      </c>
      <c r="AJ2759" s="84">
        <v>4.8236610026190174</v>
      </c>
      <c r="AK2759" s="84">
        <v>4.8604862014873937</v>
      </c>
      <c r="AL2759" s="105">
        <v>-7.5764434547941238E-3</v>
      </c>
      <c r="AM2759" s="84">
        <v>4.8065078532262415</v>
      </c>
      <c r="AN2759" s="105">
        <v>3.5687342903772232E-3</v>
      </c>
      <c r="AO2759" s="84">
        <v>4.961230724599794</v>
      </c>
      <c r="AP2759" s="105">
        <v>-2.7728950661103115E-2</v>
      </c>
      <c r="AQ2759" s="108">
        <v>35.531540620427165</v>
      </c>
      <c r="AR2759" s="108">
        <v>37.009464787848593</v>
      </c>
    </row>
    <row r="2760" spans="1:44" x14ac:dyDescent="0.25">
      <c r="A2760" s="80" t="s">
        <v>326</v>
      </c>
      <c r="B2760" s="80" t="s">
        <v>381</v>
      </c>
      <c r="C2760" s="80" t="s">
        <v>286</v>
      </c>
      <c r="D2760" s="81">
        <v>7.5883629727363591</v>
      </c>
      <c r="E2760" s="81">
        <v>102.23906164050102</v>
      </c>
      <c r="F2760" s="105">
        <v>-0.9257782412027703</v>
      </c>
      <c r="G2760" s="81">
        <v>230.58428290367127</v>
      </c>
      <c r="H2760" s="105">
        <v>-0.96709071894589427</v>
      </c>
      <c r="I2760" s="81">
        <v>115.77856096625328</v>
      </c>
      <c r="J2760" s="105">
        <v>-0.93445796087456823</v>
      </c>
      <c r="K2760" s="83">
        <v>2.5379140377044678</v>
      </c>
      <c r="L2760" s="83">
        <v>34.193666100502014</v>
      </c>
      <c r="M2760" s="105">
        <v>-0.92577824120277041</v>
      </c>
      <c r="N2760" s="83">
        <v>77.118489265441895</v>
      </c>
      <c r="O2760" s="105">
        <v>-0.96709071894589416</v>
      </c>
      <c r="P2760" s="83">
        <v>64.256809711456299</v>
      </c>
      <c r="Q2760" s="105">
        <v>-0.96050357854520152</v>
      </c>
      <c r="R2760" s="83">
        <v>0.71696071262608285</v>
      </c>
      <c r="S2760" s="83">
        <v>9.6755538700628421</v>
      </c>
      <c r="T2760" s="105">
        <v>-0.92589977563512582</v>
      </c>
      <c r="U2760" s="83">
        <v>21.795451828484836</v>
      </c>
      <c r="V2760" s="105">
        <v>-0.96710503098224032</v>
      </c>
      <c r="W2760" s="83">
        <v>14.32978589765815</v>
      </c>
      <c r="X2760" s="105">
        <v>-0.94996710224796499</v>
      </c>
      <c r="Y2760" s="81">
        <v>7.5883629727363591</v>
      </c>
      <c r="Z2760" s="80"/>
      <c r="AA2760" s="83">
        <v>0.71696071262608285</v>
      </c>
      <c r="AB2760" s="80"/>
      <c r="AC2760" s="84">
        <v>2.99</v>
      </c>
      <c r="AD2760" s="84">
        <v>2.9899999999999998</v>
      </c>
      <c r="AE2760" s="105">
        <v>1.4852481934784703E-16</v>
      </c>
      <c r="AF2760" s="84">
        <v>2.99</v>
      </c>
      <c r="AG2760" s="105">
        <v>0</v>
      </c>
      <c r="AH2760" s="84">
        <v>1.8018099791470228</v>
      </c>
      <c r="AI2760" s="105">
        <v>0.65944246874216272</v>
      </c>
      <c r="AJ2760" s="84">
        <v>10.584070841122816</v>
      </c>
      <c r="AK2760" s="84">
        <v>10.566739952411321</v>
      </c>
      <c r="AL2760" s="105">
        <v>1.640135821411978E-3</v>
      </c>
      <c r="AM2760" s="84">
        <v>10.579467896247824</v>
      </c>
      <c r="AN2760" s="105">
        <v>4.3508283404548111E-4</v>
      </c>
      <c r="AO2760" s="84">
        <v>8.0795736791276429</v>
      </c>
      <c r="AP2760" s="105">
        <v>0.30997887530441898</v>
      </c>
      <c r="AQ2760" s="108">
        <v>7.0171044014717763E-5</v>
      </c>
      <c r="AR2760" s="108">
        <v>3.3310468806902259E-5</v>
      </c>
    </row>
    <row r="2761" spans="1:44" x14ac:dyDescent="0.25">
      <c r="A2761" s="80" t="s">
        <v>326</v>
      </c>
      <c r="B2761" s="80" t="s">
        <v>381</v>
      </c>
      <c r="C2761" s="80" t="s">
        <v>287</v>
      </c>
      <c r="D2761" s="81">
        <v>36359.146341286898</v>
      </c>
      <c r="E2761" s="81">
        <v>22027.87259071946</v>
      </c>
      <c r="F2761" s="105">
        <v>0.65059726905290582</v>
      </c>
      <c r="G2761" s="81">
        <v>19462.633320484161</v>
      </c>
      <c r="H2761" s="105">
        <v>0.86815143370241599</v>
      </c>
      <c r="I2761" s="81">
        <v>9802.1004576921459</v>
      </c>
      <c r="J2761" s="105">
        <v>2.7093219456605602</v>
      </c>
      <c r="K2761" s="83">
        <v>957.11922430386869</v>
      </c>
      <c r="L2761" s="83">
        <v>540.39740631743825</v>
      </c>
      <c r="M2761" s="105">
        <v>0.77113955972919912</v>
      </c>
      <c r="N2761" s="83">
        <v>465.62664947239477</v>
      </c>
      <c r="O2761" s="105">
        <v>1.0555507838487939</v>
      </c>
      <c r="P2761" s="83">
        <v>222.98007747621207</v>
      </c>
      <c r="Q2761" s="105">
        <v>3.2923979358917208</v>
      </c>
      <c r="R2761" s="83">
        <v>876.66922375309821</v>
      </c>
      <c r="S2761" s="83">
        <v>494.92102412873572</v>
      </c>
      <c r="T2761" s="105">
        <v>0.77133154788967817</v>
      </c>
      <c r="U2761" s="83">
        <v>426.52284976474027</v>
      </c>
      <c r="V2761" s="105">
        <v>1.0553863040084437</v>
      </c>
      <c r="W2761" s="83">
        <v>204.2404816165901</v>
      </c>
      <c r="X2761" s="105">
        <v>3.2923382123570546</v>
      </c>
      <c r="Y2761" s="81">
        <v>34973.781336396933</v>
      </c>
      <c r="Z2761" s="82">
        <v>1385.3650048899651</v>
      </c>
      <c r="AA2761" s="83">
        <v>836.38363830949311</v>
      </c>
      <c r="AB2761" s="83">
        <v>40.285585443605122</v>
      </c>
      <c r="AC2761" s="84">
        <v>37.988105784555323</v>
      </c>
      <c r="AD2761" s="84">
        <v>40.762358096478224</v>
      </c>
      <c r="AE2761" s="105">
        <v>-6.8059171291235718E-2</v>
      </c>
      <c r="AF2761" s="84">
        <v>41.798795972132233</v>
      </c>
      <c r="AG2761" s="105">
        <v>-9.1167463056054138E-2</v>
      </c>
      <c r="AH2761" s="84">
        <v>43.959534720037276</v>
      </c>
      <c r="AI2761" s="105">
        <v>-0.13583922062669387</v>
      </c>
      <c r="AJ2761" s="84">
        <v>41.47419044281056</v>
      </c>
      <c r="AK2761" s="84">
        <v>44.50785381263114</v>
      </c>
      <c r="AL2761" s="105">
        <v>-6.8160180955740432E-2</v>
      </c>
      <c r="AM2761" s="84">
        <v>45.630927701105065</v>
      </c>
      <c r="AN2761" s="105">
        <v>-9.1094734814997858E-2</v>
      </c>
      <c r="AO2761" s="84">
        <v>47.992936464442501</v>
      </c>
      <c r="AP2761" s="105">
        <v>-0.1358271967055322</v>
      </c>
      <c r="AQ2761" s="108">
        <v>0.33621998149252852</v>
      </c>
      <c r="AR2761" s="108">
        <v>4.0730631842903611E-2</v>
      </c>
    </row>
    <row r="2762" spans="1:44" x14ac:dyDescent="0.25">
      <c r="A2762" s="80" t="s">
        <v>326</v>
      </c>
      <c r="B2762" s="80" t="s">
        <v>381</v>
      </c>
      <c r="C2762" s="80" t="s">
        <v>288</v>
      </c>
      <c r="D2762" s="81">
        <v>36451.580659328698</v>
      </c>
      <c r="E2762" s="81">
        <v>41995.80912376046</v>
      </c>
      <c r="F2762" s="105">
        <v>-0.13201861281188984</v>
      </c>
      <c r="G2762" s="81">
        <v>27441.391558233499</v>
      </c>
      <c r="H2762" s="105">
        <v>0.32834300993718324</v>
      </c>
      <c r="I2762" s="81">
        <v>21942.699328045845</v>
      </c>
      <c r="J2762" s="105">
        <v>0.66121679536202138</v>
      </c>
      <c r="K2762" s="83">
        <v>9373.660400473862</v>
      </c>
      <c r="L2762" s="83">
        <v>10839.50886740339</v>
      </c>
      <c r="M2762" s="105">
        <v>-0.13523200034806312</v>
      </c>
      <c r="N2762" s="83">
        <v>7126.0436639558411</v>
      </c>
      <c r="O2762" s="105">
        <v>0.31540877975343667</v>
      </c>
      <c r="P2762" s="83">
        <v>6285.7949347797385</v>
      </c>
      <c r="Q2762" s="105">
        <v>0.49124502115217761</v>
      </c>
      <c r="R2762" s="83">
        <v>2014.7459121623115</v>
      </c>
      <c r="S2762" s="83">
        <v>2439.0439398316503</v>
      </c>
      <c r="T2762" s="105">
        <v>-0.17396079699106407</v>
      </c>
      <c r="U2762" s="83">
        <v>1925.8609346024696</v>
      </c>
      <c r="V2762" s="105">
        <v>4.615337273985947E-2</v>
      </c>
      <c r="W2762" s="83">
        <v>2495.695442386449</v>
      </c>
      <c r="X2762" s="105">
        <v>-0.19271162741085149</v>
      </c>
      <c r="Y2762" s="81">
        <v>36378.461202864644</v>
      </c>
      <c r="Z2762" s="82">
        <v>73.119456464052206</v>
      </c>
      <c r="AA2762" s="83">
        <v>2006.6186930617951</v>
      </c>
      <c r="AB2762" s="83">
        <v>8.127219100516319</v>
      </c>
      <c r="AC2762" s="84">
        <v>3.8887242658680039</v>
      </c>
      <c r="AD2762" s="84">
        <v>3.8743276690377004</v>
      </c>
      <c r="AE2762" s="105">
        <v>3.7158955204940839E-3</v>
      </c>
      <c r="AF2762" s="84">
        <v>3.8508593059897294</v>
      </c>
      <c r="AG2762" s="105">
        <v>9.8328598552999257E-3</v>
      </c>
      <c r="AH2762" s="84">
        <v>3.4908391946793191</v>
      </c>
      <c r="AI2762" s="105">
        <v>0.11397977649475656</v>
      </c>
      <c r="AJ2762" s="84">
        <v>18.092395889369147</v>
      </c>
      <c r="AK2762" s="84">
        <v>17.218143731620977</v>
      </c>
      <c r="AL2762" s="105">
        <v>5.0775052838164754E-2</v>
      </c>
      <c r="AM2762" s="84">
        <v>14.248895683580534</v>
      </c>
      <c r="AN2762" s="105">
        <v>0.26974021644481572</v>
      </c>
      <c r="AO2762" s="84">
        <v>8.7922183754375354</v>
      </c>
      <c r="AP2762" s="105">
        <v>1.0577737172581088</v>
      </c>
      <c r="AQ2762" s="108">
        <v>0.33707473931356124</v>
      </c>
      <c r="AR2762" s="108">
        <v>9.3606427352341648E-2</v>
      </c>
    </row>
    <row r="2763" spans="1:44" x14ac:dyDescent="0.25">
      <c r="A2763" s="80" t="s">
        <v>326</v>
      </c>
      <c r="B2763" s="80" t="s">
        <v>381</v>
      </c>
      <c r="C2763" s="80" t="s">
        <v>290</v>
      </c>
      <c r="D2763" s="81">
        <v>637938.42537708138</v>
      </c>
      <c r="E2763" s="81">
        <v>683078.03705138131</v>
      </c>
      <c r="F2763" s="105">
        <v>-6.6082657069684872E-2</v>
      </c>
      <c r="G2763" s="81">
        <v>546118.42318633909</v>
      </c>
      <c r="H2763" s="105">
        <v>0.16813203563984641</v>
      </c>
      <c r="I2763" s="81">
        <v>555468.69866235612</v>
      </c>
      <c r="J2763" s="105">
        <v>0.14846872004367398</v>
      </c>
      <c r="K2763" s="83">
        <v>154879.56063254568</v>
      </c>
      <c r="L2763" s="83">
        <v>171177.91143152592</v>
      </c>
      <c r="M2763" s="105">
        <v>-9.521293175433948E-2</v>
      </c>
      <c r="N2763" s="83">
        <v>137643.8557993315</v>
      </c>
      <c r="O2763" s="105">
        <v>0.12521957288338242</v>
      </c>
      <c r="P2763" s="83">
        <v>148342.85698531449</v>
      </c>
      <c r="Q2763" s="105">
        <v>4.4064835881368412E-2</v>
      </c>
      <c r="R2763" s="83">
        <v>85924.914913811692</v>
      </c>
      <c r="S2763" s="83">
        <v>93438.12918099128</v>
      </c>
      <c r="T2763" s="105">
        <v>-8.0408440676571782E-2</v>
      </c>
      <c r="U2763" s="83">
        <v>79726.345756537092</v>
      </c>
      <c r="V2763" s="105">
        <v>7.7748065566724589E-2</v>
      </c>
      <c r="W2763" s="83">
        <v>84668.017463081356</v>
      </c>
      <c r="X2763" s="105">
        <v>1.4845008639518377E-2</v>
      </c>
      <c r="Y2763" s="81">
        <v>624759.76575525745</v>
      </c>
      <c r="Z2763" s="82">
        <v>13178.659621823901</v>
      </c>
      <c r="AA2763" s="83">
        <v>83124.9024621711</v>
      </c>
      <c r="AB2763" s="83">
        <v>2800.0124516405858</v>
      </c>
      <c r="AC2763" s="84">
        <v>4.1189323030854981</v>
      </c>
      <c r="AD2763" s="84">
        <v>3.9904566619544495</v>
      </c>
      <c r="AE2763" s="105">
        <v>3.2195723952086142E-2</v>
      </c>
      <c r="AF2763" s="84">
        <v>3.967619331897497</v>
      </c>
      <c r="AG2763" s="105">
        <v>3.8136967922181242E-2</v>
      </c>
      <c r="AH2763" s="84">
        <v>3.7444923871012268</v>
      </c>
      <c r="AI2763" s="105">
        <v>9.9997510283133834E-2</v>
      </c>
      <c r="AJ2763" s="84">
        <v>7.4243707545940003</v>
      </c>
      <c r="AK2763" s="84">
        <v>7.3104849491180124</v>
      </c>
      <c r="AL2763" s="105">
        <v>1.5578420073175569E-2</v>
      </c>
      <c r="AM2763" s="84">
        <v>6.8499116321477782</v>
      </c>
      <c r="AN2763" s="105">
        <v>8.38637274895912E-2</v>
      </c>
      <c r="AO2763" s="84">
        <v>6.5605492523143427</v>
      </c>
      <c r="AP2763" s="105">
        <v>0.13166908273342057</v>
      </c>
      <c r="AQ2763" s="108">
        <v>5.8991386530463714</v>
      </c>
      <c r="AR2763" s="108">
        <v>3.99212836570723</v>
      </c>
    </row>
    <row r="2764" spans="1:44" x14ac:dyDescent="0.25">
      <c r="A2764" s="80" t="s">
        <v>326</v>
      </c>
      <c r="B2764" s="80" t="s">
        <v>381</v>
      </c>
      <c r="C2764" s="80" t="s">
        <v>291</v>
      </c>
      <c r="D2764" s="81">
        <v>411993.00406151818</v>
      </c>
      <c r="E2764" s="81">
        <v>413236.4562391424</v>
      </c>
      <c r="F2764" s="105">
        <v>-3.0090573056909212E-3</v>
      </c>
      <c r="G2764" s="81">
        <v>322354.41939327121</v>
      </c>
      <c r="H2764" s="105">
        <v>0.27807462617377127</v>
      </c>
      <c r="I2764" s="81">
        <v>246194.05473385454</v>
      </c>
      <c r="J2764" s="105">
        <v>0.6734482256563783</v>
      </c>
      <c r="K2764" s="83">
        <v>92356.094735484803</v>
      </c>
      <c r="L2764" s="83">
        <v>91275.138673602065</v>
      </c>
      <c r="M2764" s="105">
        <v>1.1842831219881394E-2</v>
      </c>
      <c r="N2764" s="83">
        <v>72391.335761769136</v>
      </c>
      <c r="O2764" s="105">
        <v>0.27578934362279489</v>
      </c>
      <c r="P2764" s="83">
        <v>59566.277087813898</v>
      </c>
      <c r="Q2764" s="105">
        <v>0.55047619644470047</v>
      </c>
      <c r="R2764" s="83">
        <v>27026.753135612485</v>
      </c>
      <c r="S2764" s="83">
        <v>26756.0101020203</v>
      </c>
      <c r="T2764" s="105">
        <v>1.0118961405674684E-2</v>
      </c>
      <c r="U2764" s="83">
        <v>21446.703803005505</v>
      </c>
      <c r="V2764" s="105">
        <v>0.26018214192080197</v>
      </c>
      <c r="W2764" s="83">
        <v>18551.053288052583</v>
      </c>
      <c r="X2764" s="105">
        <v>0.45688510058986787</v>
      </c>
      <c r="Y2764" s="81">
        <v>410528.18355743983</v>
      </c>
      <c r="Z2764" s="82">
        <v>1464.8205040783248</v>
      </c>
      <c r="AA2764" s="83">
        <v>26898.40601162376</v>
      </c>
      <c r="AB2764" s="83">
        <v>128.34712398872733</v>
      </c>
      <c r="AC2764" s="84">
        <v>4.4609184184487107</v>
      </c>
      <c r="AD2764" s="84">
        <v>4.5273714424786258</v>
      </c>
      <c r="AE2764" s="105">
        <v>-1.4678058753123563E-2</v>
      </c>
      <c r="AF2764" s="84">
        <v>4.4529419992207275</v>
      </c>
      <c r="AG2764" s="105">
        <v>1.7912695088728053E-3</v>
      </c>
      <c r="AH2764" s="84">
        <v>4.1331113302735023</v>
      </c>
      <c r="AI2764" s="105">
        <v>7.9312426397552732E-2</v>
      </c>
      <c r="AJ2764" s="84">
        <v>15.243895631645266</v>
      </c>
      <c r="AK2764" s="84">
        <v>15.444621775200318</v>
      </c>
      <c r="AL2764" s="105">
        <v>-1.299650755302801E-2</v>
      </c>
      <c r="AM2764" s="84">
        <v>15.03048777817769</v>
      </c>
      <c r="AN2764" s="105">
        <v>1.4198331858358998E-2</v>
      </c>
      <c r="AO2764" s="84">
        <v>13.271163146968624</v>
      </c>
      <c r="AP2764" s="105">
        <v>0.14864804711011714</v>
      </c>
      <c r="AQ2764" s="108">
        <v>3.8097781202118308</v>
      </c>
      <c r="AR2764" s="108">
        <v>1.255680822423513</v>
      </c>
    </row>
    <row r="2765" spans="1:44" x14ac:dyDescent="0.25">
      <c r="A2765" s="80" t="s">
        <v>326</v>
      </c>
      <c r="B2765" s="80" t="s">
        <v>381</v>
      </c>
      <c r="C2765" s="80" t="s">
        <v>292</v>
      </c>
      <c r="D2765" s="81">
        <v>5754829.0614614831</v>
      </c>
      <c r="E2765" s="81">
        <v>5953169.5799612496</v>
      </c>
      <c r="F2765" s="105">
        <v>-3.3316792984932495E-2</v>
      </c>
      <c r="G2765" s="81">
        <v>6129248.4623131994</v>
      </c>
      <c r="H2765" s="105">
        <v>-6.1087326309889729E-2</v>
      </c>
      <c r="I2765" s="81">
        <v>6268424.4760582922</v>
      </c>
      <c r="J2765" s="105">
        <v>-8.1933732560461173E-2</v>
      </c>
      <c r="K2765" s="83">
        <v>2018347.3783616205</v>
      </c>
      <c r="L2765" s="83">
        <v>2051302.3329948336</v>
      </c>
      <c r="M2765" s="105">
        <v>-1.6065381539882503E-2</v>
      </c>
      <c r="N2765" s="83">
        <v>2202108.239783349</v>
      </c>
      <c r="O2765" s="105">
        <v>-8.3447697121285705E-2</v>
      </c>
      <c r="P2765" s="83">
        <v>2287215.2727446887</v>
      </c>
      <c r="Q2765" s="105">
        <v>-0.11755250919622584</v>
      </c>
      <c r="R2765" s="83">
        <v>1232497.9711980205</v>
      </c>
      <c r="S2765" s="83">
        <v>1340092.6587389209</v>
      </c>
      <c r="T2765" s="105">
        <v>-8.0288991092713841E-2</v>
      </c>
      <c r="U2765" s="83">
        <v>1397280.9974198288</v>
      </c>
      <c r="V2765" s="105">
        <v>-0.11793120104409276</v>
      </c>
      <c r="W2765" s="83">
        <v>1501033.2388812366</v>
      </c>
      <c r="X2765" s="105">
        <v>-0.17890028063826435</v>
      </c>
      <c r="Y2765" s="81">
        <v>5675209.2086605411</v>
      </c>
      <c r="Z2765" s="82">
        <v>79619.852800941808</v>
      </c>
      <c r="AA2765" s="83">
        <v>1199809.4920213942</v>
      </c>
      <c r="AB2765" s="83">
        <v>32688.479176626221</v>
      </c>
      <c r="AC2765" s="84">
        <v>2.8512579762820245</v>
      </c>
      <c r="AD2765" s="84">
        <v>2.9021414757861748</v>
      </c>
      <c r="AE2765" s="105">
        <v>-1.7533087180171394E-2</v>
      </c>
      <c r="AF2765" s="84">
        <v>2.7833547650301766</v>
      </c>
      <c r="AG2765" s="105">
        <v>2.4396175473201543E-2</v>
      </c>
      <c r="AH2765" s="84">
        <v>2.7406359824347009</v>
      </c>
      <c r="AI2765" s="105">
        <v>4.036362163976636E-2</v>
      </c>
      <c r="AJ2765" s="84">
        <v>4.6692401902030216</v>
      </c>
      <c r="AK2765" s="84">
        <v>4.442356684173923</v>
      </c>
      <c r="AL2765" s="105">
        <v>5.1072780093813788E-2</v>
      </c>
      <c r="AM2765" s="84">
        <v>4.3865539384213053</v>
      </c>
      <c r="AN2765" s="105">
        <v>6.4443810733911422E-2</v>
      </c>
      <c r="AO2765" s="84">
        <v>4.1760730633322485</v>
      </c>
      <c r="AP2765" s="105">
        <v>0.11809351019286435</v>
      </c>
      <c r="AQ2765" s="108">
        <v>53.216005193722637</v>
      </c>
      <c r="AR2765" s="108">
        <v>57.262670744935896</v>
      </c>
    </row>
    <row r="2766" spans="1:44" x14ac:dyDescent="0.25">
      <c r="A2766" s="80" t="s">
        <v>326</v>
      </c>
      <c r="B2766" s="80" t="s">
        <v>381</v>
      </c>
      <c r="C2766" s="80" t="s">
        <v>293</v>
      </c>
      <c r="D2766" s="81">
        <v>33.502744054794313</v>
      </c>
      <c r="E2766" s="81">
        <v>19.309306398630142</v>
      </c>
      <c r="F2766" s="105">
        <v>0.73505683545272738</v>
      </c>
      <c r="G2766" s="81">
        <v>24.271240632534028</v>
      </c>
      <c r="H2766" s="105">
        <v>0.38034740629970321</v>
      </c>
      <c r="I2766" s="81">
        <v>30.570407018661498</v>
      </c>
      <c r="J2766" s="105">
        <v>9.5920771821676729E-2</v>
      </c>
      <c r="K2766" s="83">
        <v>13.03502686567542</v>
      </c>
      <c r="L2766" s="83">
        <v>7.5310427749085243</v>
      </c>
      <c r="M2766" s="105">
        <v>0.73083957365170449</v>
      </c>
      <c r="N2766" s="83">
        <v>6.9857667179113321</v>
      </c>
      <c r="O2766" s="105">
        <v>0.86594076098389239</v>
      </c>
      <c r="P2766" s="83">
        <v>7.4225242805253639</v>
      </c>
      <c r="Q2766" s="105">
        <v>0.756144725572094</v>
      </c>
      <c r="R2766" s="83">
        <v>5.5901236570282355</v>
      </c>
      <c r="S2766" s="83">
        <v>3.2203367532512139</v>
      </c>
      <c r="T2766" s="105">
        <v>0.73588170596895275</v>
      </c>
      <c r="U2766" s="83">
        <v>2.9920697477665428</v>
      </c>
      <c r="V2766" s="105">
        <v>0.86831328420770715</v>
      </c>
      <c r="W2766" s="83">
        <v>3.1809801506336921</v>
      </c>
      <c r="X2766" s="105">
        <v>0.75735886183213408</v>
      </c>
      <c r="Y2766" s="81">
        <v>33.502744054794313</v>
      </c>
      <c r="Z2766" s="80"/>
      <c r="AA2766" s="83">
        <v>5.5901236570282355</v>
      </c>
      <c r="AB2766" s="80"/>
      <c r="AC2766" s="84">
        <v>2.5702090528877743</v>
      </c>
      <c r="AD2766" s="84">
        <v>2.5639618543880442</v>
      </c>
      <c r="AE2766" s="105">
        <v>2.4365411244470932E-3</v>
      </c>
      <c r="AF2766" s="84">
        <v>3.4743846470428466</v>
      </c>
      <c r="AG2766" s="105">
        <v>-0.26024049896854207</v>
      </c>
      <c r="AH2766" s="84">
        <v>4.1185998001878863</v>
      </c>
      <c r="AI2766" s="105">
        <v>-0.37595076541048633</v>
      </c>
      <c r="AJ2766" s="84">
        <v>5.993202674984242</v>
      </c>
      <c r="AK2766" s="84">
        <v>5.9960519281518287</v>
      </c>
      <c r="AL2766" s="105">
        <v>-4.7518820746187285E-4</v>
      </c>
      <c r="AM2766" s="84">
        <v>8.1118565670641569</v>
      </c>
      <c r="AN2766" s="105">
        <v>-0.26117990062621366</v>
      </c>
      <c r="AO2766" s="84">
        <v>9.6103733978256614</v>
      </c>
      <c r="AP2766" s="105">
        <v>-0.37638191286717343</v>
      </c>
      <c r="AQ2766" s="108">
        <v>3.0980628313764677E-4</v>
      </c>
      <c r="AR2766" s="108">
        <v>2.5972084163735694E-4</v>
      </c>
    </row>
    <row r="2767" spans="1:44" x14ac:dyDescent="0.25">
      <c r="A2767" s="80" t="s">
        <v>326</v>
      </c>
      <c r="B2767" s="80" t="s">
        <v>382</v>
      </c>
      <c r="C2767" s="80" t="s">
        <v>281</v>
      </c>
      <c r="D2767" s="81">
        <v>292384452.75344771</v>
      </c>
      <c r="E2767" s="81">
        <v>289816997.98023075</v>
      </c>
      <c r="F2767" s="105">
        <v>8.8588826435642542E-3</v>
      </c>
      <c r="G2767" s="81">
        <v>272794956.78607106</v>
      </c>
      <c r="H2767" s="105">
        <v>7.1810330360098831E-2</v>
      </c>
      <c r="I2767" s="81">
        <v>262538018.24544215</v>
      </c>
      <c r="J2767" s="105">
        <v>0.11368423783904187</v>
      </c>
      <c r="K2767" s="83">
        <v>101219641.32449205</v>
      </c>
      <c r="L2767" s="83">
        <v>105050579.25995964</v>
      </c>
      <c r="M2767" s="105">
        <v>-3.6467556509017368E-2</v>
      </c>
      <c r="N2767" s="83">
        <v>100959297.81187998</v>
      </c>
      <c r="O2767" s="105">
        <v>2.5786977351722404E-3</v>
      </c>
      <c r="P2767" s="83">
        <v>97350850.972508162</v>
      </c>
      <c r="Q2767" s="105">
        <v>3.9740693721069115E-2</v>
      </c>
      <c r="R2767" s="83">
        <v>151656956.54426113</v>
      </c>
      <c r="S2767" s="83">
        <v>158872115.75310755</v>
      </c>
      <c r="T2767" s="105">
        <v>-4.5414887154011423E-2</v>
      </c>
      <c r="U2767" s="83">
        <v>155986329.1488893</v>
      </c>
      <c r="V2767" s="105">
        <v>-2.7754820747757834E-2</v>
      </c>
      <c r="W2767" s="83">
        <v>150940877.4154287</v>
      </c>
      <c r="X2767" s="105">
        <v>4.7441033939506858E-3</v>
      </c>
      <c r="Y2767" s="80"/>
      <c r="Z2767" s="80"/>
      <c r="AA2767" s="80"/>
      <c r="AB2767" s="80"/>
      <c r="AC2767" s="84">
        <v>2.8886137999256043</v>
      </c>
      <c r="AD2767" s="84">
        <v>2.7588329357332295</v>
      </c>
      <c r="AE2767" s="105">
        <v>4.7041943900050703E-2</v>
      </c>
      <c r="AF2767" s="84">
        <v>2.7020290621907535</v>
      </c>
      <c r="AG2767" s="105">
        <v>6.9053564354919078E-2</v>
      </c>
      <c r="AH2767" s="84">
        <v>2.6968230438949403</v>
      </c>
      <c r="AI2767" s="105">
        <v>7.1117293537237933E-2</v>
      </c>
      <c r="AJ2767" s="84">
        <v>1.9279330102349457</v>
      </c>
      <c r="AK2767" s="84">
        <v>1.8242156378820802</v>
      </c>
      <c r="AL2767" s="105">
        <v>5.6855872846963237E-2</v>
      </c>
      <c r="AM2767" s="84">
        <v>1.7488388775768142</v>
      </c>
      <c r="AN2767" s="105">
        <v>0.1024074515694</v>
      </c>
      <c r="AO2767" s="84">
        <v>1.7393433955128603</v>
      </c>
      <c r="AP2767" s="105">
        <v>0.10842575146955273</v>
      </c>
      <c r="AQ2767" s="80"/>
      <c r="AR2767" s="80"/>
    </row>
    <row r="2768" spans="1:44" x14ac:dyDescent="0.25">
      <c r="A2768" s="80" t="s">
        <v>326</v>
      </c>
      <c r="B2768" s="80" t="s">
        <v>382</v>
      </c>
      <c r="C2768" s="80" t="s">
        <v>313</v>
      </c>
      <c r="D2768" s="81">
        <v>148371153.43556273</v>
      </c>
      <c r="E2768" s="81">
        <v>151225258.15421617</v>
      </c>
      <c r="F2768" s="105">
        <v>-1.887320116685063E-2</v>
      </c>
      <c r="G2768" s="81">
        <v>142151134.38149071</v>
      </c>
      <c r="H2768" s="105">
        <v>4.3756380004533559E-2</v>
      </c>
      <c r="I2768" s="81">
        <v>134192704.36763737</v>
      </c>
      <c r="J2768" s="105">
        <v>0.10565737634351391</v>
      </c>
      <c r="K2768" s="83">
        <v>59471267.928820342</v>
      </c>
      <c r="L2768" s="83">
        <v>63141312.656398997</v>
      </c>
      <c r="M2768" s="105">
        <v>-5.8124302032652113E-2</v>
      </c>
      <c r="N2768" s="83">
        <v>60665747.320659317</v>
      </c>
      <c r="O2768" s="105">
        <v>-1.9689519120655474E-2</v>
      </c>
      <c r="P2768" s="83">
        <v>57846483.864976183</v>
      </c>
      <c r="Q2768" s="105">
        <v>2.8087862135867923E-2</v>
      </c>
      <c r="R2768" s="83">
        <v>73106295.661836609</v>
      </c>
      <c r="S2768" s="83">
        <v>77337914.250820115</v>
      </c>
      <c r="T2768" s="105">
        <v>-5.4715964737032365E-2</v>
      </c>
      <c r="U2768" s="83">
        <v>75981190.450276822</v>
      </c>
      <c r="V2768" s="105">
        <v>-3.7836927421156755E-2</v>
      </c>
      <c r="W2768" s="83">
        <v>72510288.34489949</v>
      </c>
      <c r="X2768" s="105">
        <v>8.2196241463304426E-3</v>
      </c>
      <c r="Y2768" s="80"/>
      <c r="Z2768" s="80"/>
      <c r="AA2768" s="80"/>
      <c r="AB2768" s="80"/>
      <c r="AC2768" s="84">
        <v>2.4948375678343435</v>
      </c>
      <c r="AD2768" s="84">
        <v>2.3950287346281578</v>
      </c>
      <c r="AE2768" s="105">
        <v>4.1673334337544651E-2</v>
      </c>
      <c r="AF2768" s="84">
        <v>2.3431860754986871</v>
      </c>
      <c r="AG2768" s="105">
        <v>6.4720208916136251E-2</v>
      </c>
      <c r="AH2768" s="84">
        <v>2.3198074524437238</v>
      </c>
      <c r="AI2768" s="105">
        <v>7.5450277222896281E-2</v>
      </c>
      <c r="AJ2768" s="84">
        <v>2.0295263505331231</v>
      </c>
      <c r="AK2768" s="84">
        <v>1.9553831987732011</v>
      </c>
      <c r="AL2768" s="105">
        <v>3.7917453625682745E-2</v>
      </c>
      <c r="AM2768" s="84">
        <v>1.8708726928214745</v>
      </c>
      <c r="AN2768" s="105">
        <v>8.4801952757342397E-2</v>
      </c>
      <c r="AO2768" s="84">
        <v>1.8506712279137796</v>
      </c>
      <c r="AP2768" s="105">
        <v>9.6643379937863386E-2</v>
      </c>
      <c r="AQ2768" s="80"/>
      <c r="AR2768" s="80"/>
    </row>
    <row r="2769" spans="1:44" x14ac:dyDescent="0.25">
      <c r="A2769" s="80" t="s">
        <v>326</v>
      </c>
      <c r="B2769" s="80" t="s">
        <v>382</v>
      </c>
      <c r="C2769" s="80" t="s">
        <v>328</v>
      </c>
      <c r="D2769" s="81">
        <v>6306820.8499813899</v>
      </c>
      <c r="E2769" s="81">
        <v>6859222.6863212408</v>
      </c>
      <c r="F2769" s="105">
        <v>-8.0534174439540862E-2</v>
      </c>
      <c r="G2769" s="81">
        <v>6328295.6456966754</v>
      </c>
      <c r="H2769" s="105">
        <v>-3.393456456145283E-3</v>
      </c>
      <c r="I2769" s="81">
        <v>5933235.5341316052</v>
      </c>
      <c r="J2769" s="105">
        <v>6.2964855128486499E-2</v>
      </c>
      <c r="K2769" s="83">
        <v>2134415.7097807024</v>
      </c>
      <c r="L2769" s="83">
        <v>2418649.799855737</v>
      </c>
      <c r="M2769" s="105">
        <v>-0.11751767043413565</v>
      </c>
      <c r="N2769" s="83">
        <v>2304340.3722420828</v>
      </c>
      <c r="O2769" s="105">
        <v>-7.3741129786328727E-2</v>
      </c>
      <c r="P2769" s="83">
        <v>2270485.3907878967</v>
      </c>
      <c r="Q2769" s="105">
        <v>-5.992977605549616E-2</v>
      </c>
      <c r="R2769" s="83">
        <v>1435477.6940200804</v>
      </c>
      <c r="S2769" s="83">
        <v>1628669.9547251067</v>
      </c>
      <c r="T2769" s="105">
        <v>-0.1186196504359498</v>
      </c>
      <c r="U2769" s="83">
        <v>1506785.1251800889</v>
      </c>
      <c r="V2769" s="105">
        <v>-4.7324220267628385E-2</v>
      </c>
      <c r="W2769" s="83">
        <v>1469239.7644905371</v>
      </c>
      <c r="X2769" s="105">
        <v>-2.297927900295009E-2</v>
      </c>
      <c r="Y2769" s="80"/>
      <c r="Z2769" s="80"/>
      <c r="AA2769" s="80"/>
      <c r="AB2769" s="80"/>
      <c r="AC2769" s="84">
        <v>2.9548231026791756</v>
      </c>
      <c r="AD2769" s="84">
        <v>2.8359718247471655</v>
      </c>
      <c r="AE2769" s="105">
        <v>4.1908483326559859E-2</v>
      </c>
      <c r="AF2769" s="84">
        <v>2.7462503898846133</v>
      </c>
      <c r="AG2769" s="105">
        <v>7.5948177763690963E-2</v>
      </c>
      <c r="AH2769" s="84">
        <v>2.6132013701584191</v>
      </c>
      <c r="AI2769" s="105">
        <v>0.13072920304647109</v>
      </c>
      <c r="AJ2769" s="84">
        <v>4.3935345538661963</v>
      </c>
      <c r="AK2769" s="84">
        <v>4.2115486114428675</v>
      </c>
      <c r="AL2769" s="105">
        <v>4.3211169860148134E-2</v>
      </c>
      <c r="AM2769" s="84">
        <v>4.1998660193438839</v>
      </c>
      <c r="AN2769" s="105">
        <v>4.6113026851406051E-2</v>
      </c>
      <c r="AO2769" s="84">
        <v>4.0383031262354727</v>
      </c>
      <c r="AP2769" s="105">
        <v>8.7965518319540359E-2</v>
      </c>
      <c r="AQ2769" s="108">
        <v>100</v>
      </c>
      <c r="AR2769" s="108">
        <v>100.00000000000001</v>
      </c>
    </row>
    <row r="2770" spans="1:44" x14ac:dyDescent="0.25">
      <c r="A2770" s="80" t="s">
        <v>326</v>
      </c>
      <c r="B2770" s="80" t="s">
        <v>382</v>
      </c>
      <c r="C2770" s="80" t="s">
        <v>270</v>
      </c>
      <c r="D2770" s="81">
        <v>3103884.8519777763</v>
      </c>
      <c r="E2770" s="81">
        <v>3471404.3960358133</v>
      </c>
      <c r="F2770" s="105">
        <v>-0.10587056480015053</v>
      </c>
      <c r="G2770" s="81">
        <v>3243894.0512226773</v>
      </c>
      <c r="H2770" s="105">
        <v>-4.3160842195856947E-2</v>
      </c>
      <c r="I2770" s="81">
        <v>3076609.3808358205</v>
      </c>
      <c r="J2770" s="105">
        <v>8.8654319628141756E-3</v>
      </c>
      <c r="K2770" s="83">
        <v>1125782.0786594977</v>
      </c>
      <c r="L2770" s="83">
        <v>1294503.3310000645</v>
      </c>
      <c r="M2770" s="105">
        <v>-0.1303366691302538</v>
      </c>
      <c r="N2770" s="83">
        <v>1242778.0371233746</v>
      </c>
      <c r="O2770" s="105">
        <v>-9.4140671116689847E-2</v>
      </c>
      <c r="P2770" s="83">
        <v>1263208.6373348136</v>
      </c>
      <c r="Q2770" s="105">
        <v>-0.10879165532406901</v>
      </c>
      <c r="R2770" s="83">
        <v>788275.10355412413</v>
      </c>
      <c r="S2770" s="83">
        <v>890173.57678238186</v>
      </c>
      <c r="T2770" s="105">
        <v>-0.1144703413873276</v>
      </c>
      <c r="U2770" s="83">
        <v>828788.17324877798</v>
      </c>
      <c r="V2770" s="105">
        <v>-4.8882297072177228E-2</v>
      </c>
      <c r="W2770" s="83">
        <v>842233.98400566378</v>
      </c>
      <c r="X2770" s="105">
        <v>-6.4066377605557168E-2</v>
      </c>
      <c r="Y2770" s="80"/>
      <c r="Z2770" s="80"/>
      <c r="AA2770" s="80"/>
      <c r="AB2770" s="80"/>
      <c r="AC2770" s="84">
        <v>2.7570920792003233</v>
      </c>
      <c r="AD2770" s="84">
        <v>2.6816496434613195</v>
      </c>
      <c r="AE2770" s="105">
        <v>2.8132845736561995E-2</v>
      </c>
      <c r="AF2770" s="84">
        <v>2.6101958308912772</v>
      </c>
      <c r="AG2770" s="105">
        <v>5.6277864890653416E-2</v>
      </c>
      <c r="AH2770" s="84">
        <v>2.4355512540881756</v>
      </c>
      <c r="AI2770" s="105">
        <v>0.13201973252356231</v>
      </c>
      <c r="AJ2770" s="84">
        <v>3.9375654996373473</v>
      </c>
      <c r="AK2770" s="84">
        <v>3.8996938199216595</v>
      </c>
      <c r="AL2770" s="105">
        <v>9.7114495302732563E-3</v>
      </c>
      <c r="AM2770" s="84">
        <v>3.9140206821568087</v>
      </c>
      <c r="AN2770" s="105">
        <v>6.0155066599097036E-3</v>
      </c>
      <c r="AO2770" s="84">
        <v>3.6529152697015026</v>
      </c>
      <c r="AP2770" s="105">
        <v>7.7924126052643095E-2</v>
      </c>
      <c r="AQ2770" s="80"/>
      <c r="AR2770" s="80"/>
    </row>
    <row r="2771" spans="1:44" x14ac:dyDescent="0.25">
      <c r="A2771" s="80" t="s">
        <v>326</v>
      </c>
      <c r="B2771" s="80" t="s">
        <v>382</v>
      </c>
      <c r="C2771" s="80" t="s">
        <v>271</v>
      </c>
      <c r="D2771" s="81">
        <v>2656509.492234603</v>
      </c>
      <c r="E2771" s="81">
        <v>2855524.2205003807</v>
      </c>
      <c r="F2771" s="105">
        <v>-6.9694638496501302E-2</v>
      </c>
      <c r="G2771" s="81">
        <v>2673762.3999747979</v>
      </c>
      <c r="H2771" s="105">
        <v>-6.4526704917226146E-3</v>
      </c>
      <c r="I2771" s="81">
        <v>2504742.5798853599</v>
      </c>
      <c r="J2771" s="105">
        <v>6.0591820320389747E-2</v>
      </c>
      <c r="K2771" s="83">
        <v>880148.00773469708</v>
      </c>
      <c r="L2771" s="83">
        <v>993745.79682698858</v>
      </c>
      <c r="M2771" s="105">
        <v>-0.11431272409403599</v>
      </c>
      <c r="N2771" s="83">
        <v>956961.02510549081</v>
      </c>
      <c r="O2771" s="105">
        <v>-8.026765495734399E-2</v>
      </c>
      <c r="P2771" s="83">
        <v>911803.51709664287</v>
      </c>
      <c r="Q2771" s="105">
        <v>-3.4717467928554388E-2</v>
      </c>
      <c r="R2771" s="83">
        <v>601649.78130046674</v>
      </c>
      <c r="S2771" s="83">
        <v>692831.35212306678</v>
      </c>
      <c r="T2771" s="105">
        <v>-0.13160716607755876</v>
      </c>
      <c r="U2771" s="83">
        <v>642383.37220681703</v>
      </c>
      <c r="V2771" s="105">
        <v>-6.3410095386522564E-2</v>
      </c>
      <c r="W2771" s="83">
        <v>595109.33123555325</v>
      </c>
      <c r="X2771" s="105">
        <v>1.0990333576746888E-2</v>
      </c>
      <c r="Y2771" s="80"/>
      <c r="Z2771" s="80"/>
      <c r="AA2771" s="80"/>
      <c r="AB2771" s="80"/>
      <c r="AC2771" s="84">
        <v>3.018253144799885</v>
      </c>
      <c r="AD2771" s="84">
        <v>2.8734956460877776</v>
      </c>
      <c r="AE2771" s="105">
        <v>5.03767941702618E-2</v>
      </c>
      <c r="AF2771" s="84">
        <v>2.7940138938051891</v>
      </c>
      <c r="AG2771" s="105">
        <v>8.0257027888040608E-2</v>
      </c>
      <c r="AH2771" s="84">
        <v>2.7470200903161026</v>
      </c>
      <c r="AI2771" s="105">
        <v>9.8737193601147397E-2</v>
      </c>
      <c r="AJ2771" s="84">
        <v>4.4153751481344425</v>
      </c>
      <c r="AK2771" s="84">
        <v>4.12152858231675</v>
      </c>
      <c r="AL2771" s="105">
        <v>7.1295530274478561E-2</v>
      </c>
      <c r="AM2771" s="84">
        <v>4.1622534387673609</v>
      </c>
      <c r="AN2771" s="105">
        <v>6.0813622498211671E-2</v>
      </c>
      <c r="AO2771" s="84">
        <v>4.2088780135325168</v>
      </c>
      <c r="AP2771" s="105">
        <v>4.9062275964755854E-2</v>
      </c>
      <c r="AQ2771" s="80"/>
      <c r="AR2771" s="80"/>
    </row>
    <row r="2772" spans="1:44" x14ac:dyDescent="0.25">
      <c r="A2772" s="80" t="s">
        <v>326</v>
      </c>
      <c r="B2772" s="80" t="s">
        <v>382</v>
      </c>
      <c r="C2772" s="80" t="s">
        <v>127</v>
      </c>
      <c r="D2772" s="81">
        <v>546426.50576901075</v>
      </c>
      <c r="E2772" s="81">
        <v>532294.06978504662</v>
      </c>
      <c r="F2772" s="105">
        <v>2.6550053412526555E-2</v>
      </c>
      <c r="G2772" s="81">
        <v>410639.19449920056</v>
      </c>
      <c r="H2772" s="105">
        <v>0.33067304117282587</v>
      </c>
      <c r="I2772" s="81">
        <v>351883.573410424</v>
      </c>
      <c r="J2772" s="105">
        <v>0.55286164816701766</v>
      </c>
      <c r="K2772" s="83">
        <v>128485.62338650745</v>
      </c>
      <c r="L2772" s="83">
        <v>130400.67202868406</v>
      </c>
      <c r="M2772" s="105">
        <v>-1.4685880159845803E-2</v>
      </c>
      <c r="N2772" s="83">
        <v>104601.31001321746</v>
      </c>
      <c r="O2772" s="105">
        <v>0.2283366563026023</v>
      </c>
      <c r="P2772" s="83">
        <v>95473.236356440437</v>
      </c>
      <c r="Q2772" s="105">
        <v>0.34577634832465864</v>
      </c>
      <c r="R2772" s="83">
        <v>45552.809165489525</v>
      </c>
      <c r="S2772" s="83">
        <v>45665.0258196586</v>
      </c>
      <c r="T2772" s="105">
        <v>-2.4573872926787247E-3</v>
      </c>
      <c r="U2772" s="83">
        <v>35613.579724493895</v>
      </c>
      <c r="V2772" s="105">
        <v>0.27908538029272417</v>
      </c>
      <c r="W2772" s="83">
        <v>31896.449249320198</v>
      </c>
      <c r="X2772" s="105">
        <v>0.42814671342956401</v>
      </c>
      <c r="Y2772" s="80"/>
      <c r="Z2772" s="80"/>
      <c r="AA2772" s="80"/>
      <c r="AB2772" s="80"/>
      <c r="AC2772" s="84">
        <v>4.2528221552481655</v>
      </c>
      <c r="AD2772" s="84">
        <v>4.0819887007020839</v>
      </c>
      <c r="AE2772" s="105">
        <v>4.1850545670716603E-2</v>
      </c>
      <c r="AF2772" s="84">
        <v>3.9257557524596205</v>
      </c>
      <c r="AG2772" s="105">
        <v>8.3312978038337385E-2</v>
      </c>
      <c r="AH2772" s="84">
        <v>3.6856776499824457</v>
      </c>
      <c r="AI2772" s="105">
        <v>0.15387794569295038</v>
      </c>
      <c r="AJ2772" s="84">
        <v>11.995451340528511</v>
      </c>
      <c r="AK2772" s="84">
        <v>11.656493349794545</v>
      </c>
      <c r="AL2772" s="105">
        <v>2.9078898821654715E-2</v>
      </c>
      <c r="AM2772" s="84">
        <v>11.530410525308016</v>
      </c>
      <c r="AN2772" s="105">
        <v>4.0331678928497899E-2</v>
      </c>
      <c r="AO2772" s="84">
        <v>11.032060987726513</v>
      </c>
      <c r="AP2772" s="105">
        <v>8.7326416512181843E-2</v>
      </c>
      <c r="AQ2772" s="80"/>
      <c r="AR2772" s="80"/>
    </row>
    <row r="2773" spans="1:44" x14ac:dyDescent="0.25">
      <c r="A2773" s="80" t="s">
        <v>326</v>
      </c>
      <c r="B2773" s="80" t="s">
        <v>382</v>
      </c>
      <c r="C2773" s="80" t="s">
        <v>282</v>
      </c>
      <c r="D2773" s="81">
        <v>171138.33025074602</v>
      </c>
      <c r="E2773" s="81">
        <v>139504.95382960318</v>
      </c>
      <c r="F2773" s="105">
        <v>0.22675450263781372</v>
      </c>
      <c r="G2773" s="81">
        <v>103567.53126093626</v>
      </c>
      <c r="H2773" s="105">
        <v>0.6524322648916534</v>
      </c>
      <c r="I2773" s="81">
        <v>113946.45380339026</v>
      </c>
      <c r="J2773" s="105">
        <v>0.50191887977521343</v>
      </c>
      <c r="K2773" s="83">
        <v>44578.379225119199</v>
      </c>
      <c r="L2773" s="83">
        <v>38098.25923705101</v>
      </c>
      <c r="M2773" s="105">
        <v>0.170089660730908</v>
      </c>
      <c r="N2773" s="83">
        <v>28546.536381602287</v>
      </c>
      <c r="O2773" s="105">
        <v>0.56160378370278008</v>
      </c>
      <c r="P2773" s="83">
        <v>30726.883677482605</v>
      </c>
      <c r="Q2773" s="105">
        <v>0.45079402431517329</v>
      </c>
      <c r="R2773" s="83">
        <v>17644.004997540804</v>
      </c>
      <c r="S2773" s="83">
        <v>14346.524389479477</v>
      </c>
      <c r="T2773" s="105">
        <v>0.22984525858258878</v>
      </c>
      <c r="U2773" s="83">
        <v>9184.4279198287113</v>
      </c>
      <c r="V2773" s="105">
        <v>0.92107828071123488</v>
      </c>
      <c r="W2773" s="83">
        <v>10384.708562095842</v>
      </c>
      <c r="X2773" s="105">
        <v>0.6990370882377358</v>
      </c>
      <c r="Y2773" s="80"/>
      <c r="Z2773" s="80"/>
      <c r="AA2773" s="80"/>
      <c r="AB2773" s="80"/>
      <c r="AC2773" s="84">
        <v>3.8390433484919595</v>
      </c>
      <c r="AD2773" s="84">
        <v>3.6617146458474656</v>
      </c>
      <c r="AE2773" s="105">
        <v>4.8427777638432819E-2</v>
      </c>
      <c r="AF2773" s="84">
        <v>3.6280244256772116</v>
      </c>
      <c r="AG2773" s="105">
        <v>5.8163589341149159E-2</v>
      </c>
      <c r="AH2773" s="84">
        <v>3.708363496910458</v>
      </c>
      <c r="AI2773" s="105">
        <v>3.5239223903043647E-2</v>
      </c>
      <c r="AJ2773" s="84">
        <v>9.6995172170150159</v>
      </c>
      <c r="AK2773" s="84">
        <v>9.7239547393028705</v>
      </c>
      <c r="AL2773" s="105">
        <v>-2.5131258775898556E-3</v>
      </c>
      <c r="AM2773" s="84">
        <v>11.276427031164264</v>
      </c>
      <c r="AN2773" s="105">
        <v>-0.13984126441746114</v>
      </c>
      <c r="AO2773" s="84">
        <v>10.972523024795757</v>
      </c>
      <c r="AP2773" s="105">
        <v>-0.11601760186823004</v>
      </c>
      <c r="AQ2773" s="108">
        <v>2.7135435478756467</v>
      </c>
      <c r="AR2773" s="108">
        <v>1.2291382214465807</v>
      </c>
    </row>
    <row r="2774" spans="1:44" x14ac:dyDescent="0.25">
      <c r="A2774" s="80" t="s">
        <v>326</v>
      </c>
      <c r="B2774" s="80" t="s">
        <v>382</v>
      </c>
      <c r="C2774" s="80" t="s">
        <v>284</v>
      </c>
      <c r="D2774" s="81">
        <v>2114.4146492874625</v>
      </c>
      <c r="E2774" s="81">
        <v>98.849060679674153</v>
      </c>
      <c r="F2774" s="105">
        <v>20.390336283916142</v>
      </c>
      <c r="G2774" s="81">
        <v>1406.5786314940453</v>
      </c>
      <c r="H2774" s="105">
        <v>0.50323245494037183</v>
      </c>
      <c r="I2774" s="81">
        <v>1546.7214651799202</v>
      </c>
      <c r="J2774" s="105">
        <v>0.36703000306619921</v>
      </c>
      <c r="K2774" s="83">
        <v>145.8556940825365</v>
      </c>
      <c r="L2774" s="83">
        <v>6.1811599731445313</v>
      </c>
      <c r="M2774" s="105">
        <v>22.596815923910732</v>
      </c>
      <c r="N2774" s="83">
        <v>117.60645257809847</v>
      </c>
      <c r="O2774" s="105">
        <v>0.24020145906261958</v>
      </c>
      <c r="P2774" s="83">
        <v>165.8882257938385</v>
      </c>
      <c r="Q2774" s="105">
        <v>-0.12075921371416619</v>
      </c>
      <c r="R2774" s="83">
        <v>43.154560613136574</v>
      </c>
      <c r="S2774" s="83">
        <v>2.5718068858475256</v>
      </c>
      <c r="T2774" s="105">
        <v>15.779860436105492</v>
      </c>
      <c r="U2774" s="83">
        <v>50.78975434204888</v>
      </c>
      <c r="V2774" s="105">
        <v>-0.15032940851598336</v>
      </c>
      <c r="W2774" s="83">
        <v>77.250025885631828</v>
      </c>
      <c r="X2774" s="105">
        <v>-0.44136509834926624</v>
      </c>
      <c r="Y2774" s="80"/>
      <c r="Z2774" s="80"/>
      <c r="AA2774" s="80"/>
      <c r="AB2774" s="80"/>
      <c r="AC2774" s="84">
        <v>14.496620530227377</v>
      </c>
      <c r="AD2774" s="84">
        <v>15.991991973860342</v>
      </c>
      <c r="AE2774" s="105">
        <v>-9.350751589152996E-2</v>
      </c>
      <c r="AF2774" s="84">
        <v>11.960046414630048</v>
      </c>
      <c r="AG2774" s="105">
        <v>0.21208731368253567</v>
      </c>
      <c r="AH2774" s="84">
        <v>9.3238773142473939</v>
      </c>
      <c r="AI2774" s="105">
        <v>0.5547845645797751</v>
      </c>
      <c r="AJ2774" s="84">
        <v>48.996319722551377</v>
      </c>
      <c r="AK2774" s="84">
        <v>38.435646635691683</v>
      </c>
      <c r="AL2774" s="105">
        <v>0.27476246690885536</v>
      </c>
      <c r="AM2774" s="84">
        <v>27.694141263635483</v>
      </c>
      <c r="AN2774" s="105">
        <v>0.76919440310963083</v>
      </c>
      <c r="AO2774" s="84">
        <v>20.022277629651949</v>
      </c>
      <c r="AP2774" s="105">
        <v>1.4470902176478855</v>
      </c>
      <c r="AQ2774" s="108">
        <v>3.3525839715166504E-2</v>
      </c>
      <c r="AR2774" s="108">
        <v>3.0062856979882063E-3</v>
      </c>
    </row>
    <row r="2775" spans="1:44" x14ac:dyDescent="0.25">
      <c r="A2775" s="80" t="s">
        <v>326</v>
      </c>
      <c r="B2775" s="80" t="s">
        <v>382</v>
      </c>
      <c r="C2775" s="80" t="s">
        <v>285</v>
      </c>
      <c r="D2775" s="81">
        <v>1793763.6231836306</v>
      </c>
      <c r="E2775" s="81">
        <v>1920168.1066556859</v>
      </c>
      <c r="F2775" s="105">
        <v>-6.582990470152697E-2</v>
      </c>
      <c r="G2775" s="81">
        <v>1790795.4661863446</v>
      </c>
      <c r="H2775" s="105">
        <v>1.6574517041898513E-3</v>
      </c>
      <c r="I2775" s="81">
        <v>1582898.3530299223</v>
      </c>
      <c r="J2775" s="105">
        <v>0.13321466267879944</v>
      </c>
      <c r="K2775" s="83">
        <v>574192.02490402339</v>
      </c>
      <c r="L2775" s="83">
        <v>680122.00924136036</v>
      </c>
      <c r="M2775" s="105">
        <v>-0.15575144297343971</v>
      </c>
      <c r="N2775" s="83">
        <v>658240.07609264133</v>
      </c>
      <c r="O2775" s="105">
        <v>-0.12768601341858885</v>
      </c>
      <c r="P2775" s="83">
        <v>599217.19250524614</v>
      </c>
      <c r="Q2775" s="105">
        <v>-4.1763100114994879E-2</v>
      </c>
      <c r="R2775" s="83">
        <v>439878.0074255389</v>
      </c>
      <c r="S2775" s="83">
        <v>522134.89679508656</v>
      </c>
      <c r="T2775" s="105">
        <v>-0.15753953599816492</v>
      </c>
      <c r="U2775" s="83">
        <v>475862.41365136846</v>
      </c>
      <c r="V2775" s="105">
        <v>-7.5619349613505832E-2</v>
      </c>
      <c r="W2775" s="83">
        <v>418460.4829032456</v>
      </c>
      <c r="X2775" s="105">
        <v>5.1181713440897017E-2</v>
      </c>
      <c r="Y2775" s="80"/>
      <c r="Z2775" s="80"/>
      <c r="AA2775" s="80"/>
      <c r="AB2775" s="80"/>
      <c r="AC2775" s="84">
        <v>3.1239786437010504</v>
      </c>
      <c r="AD2775" s="84">
        <v>2.8232700612020047</v>
      </c>
      <c r="AE2775" s="105">
        <v>0.10651073966725635</v>
      </c>
      <c r="AF2775" s="84">
        <v>2.7205810330125</v>
      </c>
      <c r="AG2775" s="105">
        <v>0.14827627105885838</v>
      </c>
      <c r="AH2775" s="84">
        <v>2.6416103757170886</v>
      </c>
      <c r="AI2775" s="105">
        <v>0.18260386634536088</v>
      </c>
      <c r="AJ2775" s="84">
        <v>4.0778661194769397</v>
      </c>
      <c r="AK2775" s="84">
        <v>3.677532604010687</v>
      </c>
      <c r="AL2775" s="105">
        <v>0.10885927021548419</v>
      </c>
      <c r="AM2775" s="84">
        <v>3.7632631088580508</v>
      </c>
      <c r="AN2775" s="105">
        <v>8.3598462695411713E-2</v>
      </c>
      <c r="AO2775" s="84">
        <v>3.7826710470912315</v>
      </c>
      <c r="AP2775" s="105">
        <v>7.8038790238634415E-2</v>
      </c>
      <c r="AQ2775" s="108">
        <v>28.441645416151683</v>
      </c>
      <c r="AR2775" s="108">
        <v>30.643318893632749</v>
      </c>
    </row>
    <row r="2776" spans="1:44" x14ac:dyDescent="0.25">
      <c r="A2776" s="80" t="s">
        <v>326</v>
      </c>
      <c r="B2776" s="80" t="s">
        <v>382</v>
      </c>
      <c r="C2776" s="80" t="s">
        <v>286</v>
      </c>
      <c r="D2776" s="81">
        <v>295.14149656414986</v>
      </c>
      <c r="E2776" s="81">
        <v>1539.8618777906895</v>
      </c>
      <c r="F2776" s="105">
        <v>-0.80833248694512605</v>
      </c>
      <c r="G2776" s="81">
        <v>3044.2861290264132</v>
      </c>
      <c r="H2776" s="105">
        <v>-0.90305067130515149</v>
      </c>
      <c r="I2776" s="81">
        <v>3749.3708237171172</v>
      </c>
      <c r="J2776" s="105">
        <v>-0.92128239364930375</v>
      </c>
      <c r="K2776" s="83">
        <v>59.146592497825623</v>
      </c>
      <c r="L2776" s="83">
        <v>308.58955466747284</v>
      </c>
      <c r="M2776" s="105">
        <v>-0.80833248694512594</v>
      </c>
      <c r="N2776" s="83">
        <v>915.93873810768127</v>
      </c>
      <c r="O2776" s="105">
        <v>-0.93542516542097365</v>
      </c>
      <c r="P2776" s="83">
        <v>1197.7314972877502</v>
      </c>
      <c r="Q2776" s="105">
        <v>-0.95061781991058725</v>
      </c>
      <c r="R2776" s="83">
        <v>12.941274438524246</v>
      </c>
      <c r="S2776" s="83">
        <v>67.519394561243061</v>
      </c>
      <c r="T2776" s="105">
        <v>-0.80833248694512594</v>
      </c>
      <c r="U2776" s="83">
        <v>270.54013327144384</v>
      </c>
      <c r="V2776" s="105">
        <v>-0.95216504744773023</v>
      </c>
      <c r="W2776" s="83">
        <v>350.91524086604119</v>
      </c>
      <c r="X2776" s="105">
        <v>-0.96312136683893856</v>
      </c>
      <c r="Y2776" s="80"/>
      <c r="Z2776" s="80"/>
      <c r="AA2776" s="80"/>
      <c r="AB2776" s="80"/>
      <c r="AC2776" s="84">
        <v>4.99</v>
      </c>
      <c r="AD2776" s="84">
        <v>4.99</v>
      </c>
      <c r="AE2776" s="105">
        <v>0</v>
      </c>
      <c r="AF2776" s="84">
        <v>3.3236787596907109</v>
      </c>
      <c r="AG2776" s="105">
        <v>0.50134846379207565</v>
      </c>
      <c r="AH2776" s="84">
        <v>3.1303934414411962</v>
      </c>
      <c r="AI2776" s="105">
        <v>0.59404882911544277</v>
      </c>
      <c r="AJ2776" s="84">
        <v>22.806215722120658</v>
      </c>
      <c r="AK2776" s="84">
        <v>22.806215722120658</v>
      </c>
      <c r="AL2776" s="105">
        <v>0</v>
      </c>
      <c r="AM2776" s="84">
        <v>11.252623010915567</v>
      </c>
      <c r="AN2776" s="105">
        <v>1.0267466260975393</v>
      </c>
      <c r="AO2776" s="84">
        <v>10.684548252916739</v>
      </c>
      <c r="AP2776" s="105">
        <v>1.134504443451305</v>
      </c>
      <c r="AQ2776" s="108">
        <v>4.6797190468002708E-3</v>
      </c>
      <c r="AR2776" s="108">
        <v>9.0153086268320785E-4</v>
      </c>
    </row>
    <row r="2777" spans="1:44" x14ac:dyDescent="0.25">
      <c r="A2777" s="80" t="s">
        <v>326</v>
      </c>
      <c r="B2777" s="80" t="s">
        <v>382</v>
      </c>
      <c r="C2777" s="80" t="s">
        <v>287</v>
      </c>
      <c r="D2777" s="81">
        <v>514.45461545228954</v>
      </c>
      <c r="E2777" s="81">
        <v>148.83142469286918</v>
      </c>
      <c r="F2777" s="105">
        <v>2.4566262905426459</v>
      </c>
      <c r="G2777" s="81">
        <v>1147.7709315216541</v>
      </c>
      <c r="H2777" s="105">
        <v>-0.55177936526911975</v>
      </c>
      <c r="I2777" s="81">
        <v>2252.2769672262671</v>
      </c>
      <c r="J2777" s="105">
        <v>-0.77158465724317526</v>
      </c>
      <c r="K2777" s="83">
        <v>14.916929890515235</v>
      </c>
      <c r="L2777" s="83">
        <v>2.4805610179901123</v>
      </c>
      <c r="M2777" s="105">
        <v>5.0135307224176877</v>
      </c>
      <c r="N2777" s="83">
        <v>58.639403343200684</v>
      </c>
      <c r="O2777" s="105">
        <v>-0.74561593331346754</v>
      </c>
      <c r="P2777" s="83">
        <v>130.12713968753815</v>
      </c>
      <c r="Q2777" s="105">
        <v>-0.88536649674822765</v>
      </c>
      <c r="R2777" s="83">
        <v>12.86444560959124</v>
      </c>
      <c r="S2777" s="83">
        <v>3.721716046333313</v>
      </c>
      <c r="T2777" s="105">
        <v>2.4565897691914116</v>
      </c>
      <c r="U2777" s="83">
        <v>26.725622081370503</v>
      </c>
      <c r="V2777" s="105">
        <v>-0.51864747730012262</v>
      </c>
      <c r="W2777" s="83">
        <v>53.919716430192814</v>
      </c>
      <c r="X2777" s="105">
        <v>-0.76141481333185057</v>
      </c>
      <c r="Y2777" s="80"/>
      <c r="Z2777" s="80"/>
      <c r="AA2777" s="80"/>
      <c r="AB2777" s="80"/>
      <c r="AC2777" s="84">
        <v>34.487968987465699</v>
      </c>
      <c r="AD2777" s="84">
        <v>59.999098435184081</v>
      </c>
      <c r="AE2777" s="105">
        <v>-0.42519187976261985</v>
      </c>
      <c r="AF2777" s="84">
        <v>19.57337329651973</v>
      </c>
      <c r="AG2777" s="105">
        <v>0.76198391891896733</v>
      </c>
      <c r="AH2777" s="84">
        <v>17.308279983979087</v>
      </c>
      <c r="AI2777" s="105">
        <v>0.99257055116906467</v>
      </c>
      <c r="AJ2777" s="84">
        <v>39.99042252304536</v>
      </c>
      <c r="AK2777" s="84">
        <v>39.989999999999995</v>
      </c>
      <c r="AL2777" s="105">
        <v>1.0565717563531087E-5</v>
      </c>
      <c r="AM2777" s="84">
        <v>42.946462687644043</v>
      </c>
      <c r="AN2777" s="105">
        <v>-6.8830818177003289E-2</v>
      </c>
      <c r="AO2777" s="84">
        <v>41.770934944403471</v>
      </c>
      <c r="AP2777" s="105">
        <v>-4.2625630087714056E-2</v>
      </c>
      <c r="AQ2777" s="108">
        <v>8.1571147760413649E-3</v>
      </c>
      <c r="AR2777" s="108">
        <v>8.9617871898546445E-4</v>
      </c>
    </row>
    <row r="2778" spans="1:44" x14ac:dyDescent="0.25">
      <c r="A2778" s="80" t="s">
        <v>326</v>
      </c>
      <c r="B2778" s="80" t="s">
        <v>382</v>
      </c>
      <c r="C2778" s="80" t="s">
        <v>288</v>
      </c>
      <c r="D2778" s="81">
        <v>42392.052196097371</v>
      </c>
      <c r="E2778" s="81">
        <v>53712.84131396532</v>
      </c>
      <c r="F2778" s="105">
        <v>-0.21076503943805608</v>
      </c>
      <c r="G2778" s="81">
        <v>41642.139221516845</v>
      </c>
      <c r="H2778" s="105">
        <v>1.8008512257051371E-2</v>
      </c>
      <c r="I2778" s="81">
        <v>33375.997438647748</v>
      </c>
      <c r="J2778" s="105">
        <v>0.27013588954226964</v>
      </c>
      <c r="K2778" s="83">
        <v>10595.018512010673</v>
      </c>
      <c r="L2778" s="83">
        <v>13965.177493634561</v>
      </c>
      <c r="M2778" s="105">
        <v>-0.24132589672849011</v>
      </c>
      <c r="N2778" s="83">
        <v>11392.346985338196</v>
      </c>
      <c r="O2778" s="105">
        <v>-6.9988078343617408E-2</v>
      </c>
      <c r="P2778" s="83">
        <v>9252.411391123238</v>
      </c>
      <c r="Q2778" s="105">
        <v>0.14510888720053364</v>
      </c>
      <c r="R2778" s="83">
        <v>3673.2998979917506</v>
      </c>
      <c r="S2778" s="83">
        <v>4323.4232300383055</v>
      </c>
      <c r="T2778" s="105">
        <v>-0.15037235483438774</v>
      </c>
      <c r="U2778" s="83">
        <v>4341.0348044060638</v>
      </c>
      <c r="V2778" s="105">
        <v>-0.15381929344048925</v>
      </c>
      <c r="W2778" s="83">
        <v>4106.3832848676893</v>
      </c>
      <c r="X2778" s="105">
        <v>-0.10546589464063946</v>
      </c>
      <c r="Y2778" s="80"/>
      <c r="Z2778" s="80"/>
      <c r="AA2778" s="80"/>
      <c r="AB2778" s="80"/>
      <c r="AC2778" s="84">
        <v>4.0011305452690902</v>
      </c>
      <c r="AD2778" s="84">
        <v>3.8461982555143361</v>
      </c>
      <c r="AE2778" s="105">
        <v>4.0281930223598314E-2</v>
      </c>
      <c r="AF2778" s="84">
        <v>3.6552730771903055</v>
      </c>
      <c r="AG2778" s="105">
        <v>9.4618776976475472E-2</v>
      </c>
      <c r="AH2778" s="84">
        <v>3.6072755552859088</v>
      </c>
      <c r="AI2778" s="105">
        <v>0.10918350537597477</v>
      </c>
      <c r="AJ2778" s="84">
        <v>11.540591123331302</v>
      </c>
      <c r="AK2778" s="84">
        <v>12.423683376815603</v>
      </c>
      <c r="AL2778" s="105">
        <v>-7.1081355399983864E-2</v>
      </c>
      <c r="AM2778" s="84">
        <v>9.5926757323509371</v>
      </c>
      <c r="AN2778" s="105">
        <v>0.20306277886691129</v>
      </c>
      <c r="AO2778" s="84">
        <v>8.1278329671856593</v>
      </c>
      <c r="AP2778" s="105">
        <v>0.41988537042086177</v>
      </c>
      <c r="AQ2778" s="108">
        <v>0.67216198469031296</v>
      </c>
      <c r="AR2778" s="108">
        <v>0.25589390300483256</v>
      </c>
    </row>
    <row r="2779" spans="1:44" x14ac:dyDescent="0.25">
      <c r="A2779" s="80" t="s">
        <v>326</v>
      </c>
      <c r="B2779" s="80" t="s">
        <v>382</v>
      </c>
      <c r="C2779" s="80" t="s">
        <v>289</v>
      </c>
      <c r="D2779" s="81">
        <v>140.08021785497667</v>
      </c>
      <c r="E2779" s="80"/>
      <c r="F2779" s="80"/>
      <c r="G2779" s="81">
        <v>548.75380371570589</v>
      </c>
      <c r="H2779" s="105">
        <v>-0.74473030181026612</v>
      </c>
      <c r="I2779" s="81">
        <v>847.80790797591214</v>
      </c>
      <c r="J2779" s="105">
        <v>-0.83477363617731593</v>
      </c>
      <c r="K2779" s="83">
        <v>1.2465980052947998</v>
      </c>
      <c r="L2779" s="80"/>
      <c r="M2779" s="80"/>
      <c r="N2779" s="83">
        <v>44.855415381203528</v>
      </c>
      <c r="O2779" s="105">
        <v>-0.97220852834154825</v>
      </c>
      <c r="P2779" s="83">
        <v>37.901752742099205</v>
      </c>
      <c r="Q2779" s="105">
        <v>-0.96710975310885439</v>
      </c>
      <c r="R2779" s="83">
        <v>3.5029403235474774</v>
      </c>
      <c r="S2779" s="80"/>
      <c r="T2779" s="80"/>
      <c r="U2779" s="83">
        <v>13.844479990292484</v>
      </c>
      <c r="V2779" s="105">
        <v>-0.74697927795022423</v>
      </c>
      <c r="W2779" s="83">
        <v>21.261782660449342</v>
      </c>
      <c r="X2779" s="105">
        <v>-0.83524710136071689</v>
      </c>
      <c r="Y2779" s="80"/>
      <c r="Z2779" s="80"/>
      <c r="AA2779" s="80"/>
      <c r="AB2779" s="80"/>
      <c r="AC2779" s="84">
        <v>112.37</v>
      </c>
      <c r="AD2779" s="80"/>
      <c r="AE2779" s="80"/>
      <c r="AF2779" s="84">
        <v>12.233836183482515</v>
      </c>
      <c r="AG2779" s="105">
        <v>8.1851810270041128</v>
      </c>
      <c r="AH2779" s="84">
        <v>22.368567325758875</v>
      </c>
      <c r="AI2779" s="105">
        <v>4.0235671495419636</v>
      </c>
      <c r="AJ2779" s="84">
        <v>39.989324657725099</v>
      </c>
      <c r="AK2779" s="80"/>
      <c r="AL2779" s="80"/>
      <c r="AM2779" s="84">
        <v>39.637010859236518</v>
      </c>
      <c r="AN2779" s="105">
        <v>8.8885057387338741E-3</v>
      </c>
      <c r="AO2779" s="84">
        <v>39.874733060505982</v>
      </c>
      <c r="AP2779" s="105">
        <v>2.8737897014943308E-3</v>
      </c>
      <c r="AQ2779" s="108">
        <v>2.2210908029104714E-3</v>
      </c>
      <c r="AR2779" s="108">
        <v>2.4402610630175884E-4</v>
      </c>
    </row>
    <row r="2780" spans="1:44" x14ac:dyDescent="0.25">
      <c r="A2780" s="80" t="s">
        <v>326</v>
      </c>
      <c r="B2780" s="80" t="s">
        <v>382</v>
      </c>
      <c r="C2780" s="80" t="s">
        <v>290</v>
      </c>
      <c r="D2780" s="81">
        <v>862745.86905097251</v>
      </c>
      <c r="E2780" s="81">
        <v>935356.11384469504</v>
      </c>
      <c r="F2780" s="105">
        <v>-7.7628449441854624E-2</v>
      </c>
      <c r="G2780" s="81">
        <v>882966.93378845335</v>
      </c>
      <c r="H2780" s="105">
        <v>-2.2901270663353651E-2</v>
      </c>
      <c r="I2780" s="81">
        <v>921844.22685543774</v>
      </c>
      <c r="J2780" s="105">
        <v>-6.4108833231032364E-2</v>
      </c>
      <c r="K2780" s="83">
        <v>305955.98283067369</v>
      </c>
      <c r="L2780" s="83">
        <v>313623.78758562822</v>
      </c>
      <c r="M2780" s="105">
        <v>-2.4449053478958451E-2</v>
      </c>
      <c r="N2780" s="83">
        <v>298720.94901284948</v>
      </c>
      <c r="O2780" s="105">
        <v>2.4220041619889852E-2</v>
      </c>
      <c r="P2780" s="83">
        <v>312586.32459139673</v>
      </c>
      <c r="Q2780" s="105">
        <v>-2.1211234270693116E-2</v>
      </c>
      <c r="R2780" s="83">
        <v>161771.77387492792</v>
      </c>
      <c r="S2780" s="83">
        <v>170696.45532798025</v>
      </c>
      <c r="T2780" s="105">
        <v>-5.2283929598328387E-2</v>
      </c>
      <c r="U2780" s="83">
        <v>166520.95855544854</v>
      </c>
      <c r="V2780" s="105">
        <v>-2.8520041691564132E-2</v>
      </c>
      <c r="W2780" s="83">
        <v>176648.84833230765</v>
      </c>
      <c r="X2780" s="105">
        <v>-8.4218349555233593E-2</v>
      </c>
      <c r="Y2780" s="80"/>
      <c r="Z2780" s="80"/>
      <c r="AA2780" s="80"/>
      <c r="AB2780" s="80"/>
      <c r="AC2780" s="84">
        <v>2.8198365695252479</v>
      </c>
      <c r="AD2780" s="84">
        <v>2.9824144432581225</v>
      </c>
      <c r="AE2780" s="105">
        <v>-5.4512166845352109E-2</v>
      </c>
      <c r="AF2780" s="84">
        <v>2.9558252834503165</v>
      </c>
      <c r="AG2780" s="105">
        <v>-4.6007020335900851E-2</v>
      </c>
      <c r="AH2780" s="84">
        <v>2.9490868740353382</v>
      </c>
      <c r="AI2780" s="105">
        <v>-4.3827228573037134E-2</v>
      </c>
      <c r="AJ2780" s="84">
        <v>5.3331050799875328</v>
      </c>
      <c r="AK2780" s="84">
        <v>5.4796457960856859</v>
      </c>
      <c r="AL2780" s="105">
        <v>-2.6742735124017064E-2</v>
      </c>
      <c r="AM2780" s="84">
        <v>5.3024372514312725</v>
      </c>
      <c r="AN2780" s="105">
        <v>5.7837230507503286E-3</v>
      </c>
      <c r="AO2780" s="84">
        <v>5.2185125210739338</v>
      </c>
      <c r="AP2780" s="105">
        <v>2.1958854836668405E-2</v>
      </c>
      <c r="AQ2780" s="108">
        <v>13.679568352627587</v>
      </c>
      <c r="AR2780" s="108">
        <v>11.269542853144815</v>
      </c>
    </row>
    <row r="2781" spans="1:44" x14ac:dyDescent="0.25">
      <c r="A2781" s="80" t="s">
        <v>326</v>
      </c>
      <c r="B2781" s="80" t="s">
        <v>382</v>
      </c>
      <c r="C2781" s="80" t="s">
        <v>291</v>
      </c>
      <c r="D2781" s="81">
        <v>329832.0323430085</v>
      </c>
      <c r="E2781" s="81">
        <v>337288.73227831483</v>
      </c>
      <c r="F2781" s="105">
        <v>-2.2107764718192278E-2</v>
      </c>
      <c r="G2781" s="81">
        <v>259282.13452098967</v>
      </c>
      <c r="H2781" s="105">
        <v>0.27209702647795658</v>
      </c>
      <c r="I2781" s="81">
        <v>196164.94500428677</v>
      </c>
      <c r="J2781" s="105">
        <v>0.68140149778443193</v>
      </c>
      <c r="K2781" s="83">
        <v>73091.059834901404</v>
      </c>
      <c r="L2781" s="83">
        <v>78019.984022339879</v>
      </c>
      <c r="M2781" s="105">
        <v>-6.317514992091193E-2</v>
      </c>
      <c r="N2781" s="83">
        <v>63525.386636866795</v>
      </c>
      <c r="O2781" s="105">
        <v>0.15058032236333049</v>
      </c>
      <c r="P2781" s="83">
        <v>53962.292672323376</v>
      </c>
      <c r="Q2781" s="105">
        <v>0.35448395935906829</v>
      </c>
      <c r="R2781" s="83">
        <v>24163.041048972183</v>
      </c>
      <c r="S2781" s="83">
        <v>26921.265282647393</v>
      </c>
      <c r="T2781" s="105">
        <v>-0.10245522284025316</v>
      </c>
      <c r="U2781" s="83">
        <v>21726.217010573953</v>
      </c>
      <c r="V2781" s="105">
        <v>0.11216053108611822</v>
      </c>
      <c r="W2781" s="83">
        <v>16902.010636514344</v>
      </c>
      <c r="X2781" s="105">
        <v>0.42959565986613663</v>
      </c>
      <c r="Y2781" s="80"/>
      <c r="Z2781" s="80"/>
      <c r="AA2781" s="80"/>
      <c r="AB2781" s="80"/>
      <c r="AC2781" s="84">
        <v>4.5126180012717754</v>
      </c>
      <c r="AD2781" s="84">
        <v>4.3231069129895889</v>
      </c>
      <c r="AE2781" s="105">
        <v>4.3836780374957807E-2</v>
      </c>
      <c r="AF2781" s="84">
        <v>4.0815514591534328</v>
      </c>
      <c r="AG2781" s="105">
        <v>0.10561340373441021</v>
      </c>
      <c r="AH2781" s="84">
        <v>3.6352225839525434</v>
      </c>
      <c r="AI2781" s="105">
        <v>0.24135947581103773</v>
      </c>
      <c r="AJ2781" s="84">
        <v>13.650269917371947</v>
      </c>
      <c r="AK2781" s="84">
        <v>12.528710249578076</v>
      </c>
      <c r="AL2781" s="105">
        <v>8.9519164020226388E-2</v>
      </c>
      <c r="AM2781" s="84">
        <v>11.934067232910332</v>
      </c>
      <c r="AN2781" s="105">
        <v>0.14380702328614997</v>
      </c>
      <c r="AO2781" s="84">
        <v>11.606012398341582</v>
      </c>
      <c r="AP2781" s="105">
        <v>0.17613780244819277</v>
      </c>
      <c r="AQ2781" s="108">
        <v>5.229766948968936</v>
      </c>
      <c r="AR2781" s="108">
        <v>1.6832752713351586</v>
      </c>
    </row>
    <row r="2782" spans="1:44" x14ac:dyDescent="0.25">
      <c r="A2782" s="80" t="s">
        <v>326</v>
      </c>
      <c r="B2782" s="80" t="s">
        <v>382</v>
      </c>
      <c r="C2782" s="80" t="s">
        <v>292</v>
      </c>
      <c r="D2782" s="81">
        <v>3103884.8519777763</v>
      </c>
      <c r="E2782" s="81">
        <v>3471404.3960358133</v>
      </c>
      <c r="F2782" s="105">
        <v>-0.10587056480015053</v>
      </c>
      <c r="G2782" s="81">
        <v>3243894.0512226773</v>
      </c>
      <c r="H2782" s="105">
        <v>-4.3160842195856947E-2</v>
      </c>
      <c r="I2782" s="81">
        <v>3076609.3808358205</v>
      </c>
      <c r="J2782" s="105">
        <v>8.8654319628141756E-3</v>
      </c>
      <c r="K2782" s="83">
        <v>1125782.0786594977</v>
      </c>
      <c r="L2782" s="83">
        <v>1294503.3310000645</v>
      </c>
      <c r="M2782" s="105">
        <v>-0.1303366691302538</v>
      </c>
      <c r="N2782" s="83">
        <v>1242778.0371233746</v>
      </c>
      <c r="O2782" s="105">
        <v>-9.4140671116689847E-2</v>
      </c>
      <c r="P2782" s="83">
        <v>1263208.6373348136</v>
      </c>
      <c r="Q2782" s="105">
        <v>-0.10879165532406901</v>
      </c>
      <c r="R2782" s="83">
        <v>788275.10355412413</v>
      </c>
      <c r="S2782" s="83">
        <v>890173.57678238186</v>
      </c>
      <c r="T2782" s="105">
        <v>-0.1144703413873276</v>
      </c>
      <c r="U2782" s="83">
        <v>828788.17324877798</v>
      </c>
      <c r="V2782" s="105">
        <v>-4.8882297072177228E-2</v>
      </c>
      <c r="W2782" s="83">
        <v>842233.98400566378</v>
      </c>
      <c r="X2782" s="105">
        <v>-6.4066377605557168E-2</v>
      </c>
      <c r="Y2782" s="80"/>
      <c r="Z2782" s="80"/>
      <c r="AA2782" s="80"/>
      <c r="AB2782" s="80"/>
      <c r="AC2782" s="84">
        <v>2.7570920792003233</v>
      </c>
      <c r="AD2782" s="84">
        <v>2.6816496434613195</v>
      </c>
      <c r="AE2782" s="105">
        <v>2.8132845736561995E-2</v>
      </c>
      <c r="AF2782" s="84">
        <v>2.6101958308912772</v>
      </c>
      <c r="AG2782" s="105">
        <v>5.6277864890653416E-2</v>
      </c>
      <c r="AH2782" s="84">
        <v>2.4355512540881756</v>
      </c>
      <c r="AI2782" s="105">
        <v>0.13201973252356231</v>
      </c>
      <c r="AJ2782" s="84">
        <v>3.9375654996373473</v>
      </c>
      <c r="AK2782" s="84">
        <v>3.8996938199216595</v>
      </c>
      <c r="AL2782" s="105">
        <v>9.7114495302732563E-3</v>
      </c>
      <c r="AM2782" s="84">
        <v>3.9140206821568087</v>
      </c>
      <c r="AN2782" s="105">
        <v>6.0155066599097036E-3</v>
      </c>
      <c r="AO2782" s="84">
        <v>3.6529152697015026</v>
      </c>
      <c r="AP2782" s="105">
        <v>7.7924126052643095E-2</v>
      </c>
      <c r="AQ2782" s="108">
        <v>49.214729985344917</v>
      </c>
      <c r="AR2782" s="108">
        <v>54.913782836049926</v>
      </c>
    </row>
    <row r="2783" spans="1:44" x14ac:dyDescent="0.25">
      <c r="A2783" s="80" t="s">
        <v>326</v>
      </c>
      <c r="B2783" s="80" t="s">
        <v>383</v>
      </c>
      <c r="C2783" s="80" t="s">
        <v>281</v>
      </c>
      <c r="D2783" s="81">
        <v>1218301677.2720611</v>
      </c>
      <c r="E2783" s="81">
        <v>1145126551.1419723</v>
      </c>
      <c r="F2783" s="105">
        <v>6.3901344403476834E-2</v>
      </c>
      <c r="G2783" s="81">
        <v>1055656202.6966934</v>
      </c>
      <c r="H2783" s="105">
        <v>0.15407049582987983</v>
      </c>
      <c r="I2783" s="81">
        <v>1000625116.1508727</v>
      </c>
      <c r="J2783" s="105">
        <v>0.21754057299553878</v>
      </c>
      <c r="K2783" s="83">
        <v>451949345.76757371</v>
      </c>
      <c r="L2783" s="83">
        <v>450987859.97235525</v>
      </c>
      <c r="M2783" s="105">
        <v>2.1319549383821664E-3</v>
      </c>
      <c r="N2783" s="83">
        <v>428438598.69707924</v>
      </c>
      <c r="O2783" s="105">
        <v>5.487541771911493E-2</v>
      </c>
      <c r="P2783" s="83">
        <v>387239776.43046254</v>
      </c>
      <c r="Q2783" s="105">
        <v>0.16710465524383239</v>
      </c>
      <c r="R2783" s="83">
        <v>603649659.83876336</v>
      </c>
      <c r="S2783" s="83">
        <v>605474594.5723238</v>
      </c>
      <c r="T2783" s="105">
        <v>-3.0140566588916637E-3</v>
      </c>
      <c r="U2783" s="83">
        <v>572399399.35864854</v>
      </c>
      <c r="V2783" s="105">
        <v>5.4595201384085183E-2</v>
      </c>
      <c r="W2783" s="83">
        <v>520380465.26889336</v>
      </c>
      <c r="X2783" s="105">
        <v>0.16001598854569368</v>
      </c>
      <c r="Y2783" s="81">
        <v>1073105344.3657068</v>
      </c>
      <c r="Z2783" s="82">
        <v>145196332.90635428</v>
      </c>
      <c r="AA2783" s="83">
        <v>512024242.86265457</v>
      </c>
      <c r="AB2783" s="83">
        <v>91625416.976108789</v>
      </c>
      <c r="AC2783" s="84">
        <v>2.695659787277584</v>
      </c>
      <c r="AD2783" s="84">
        <v>2.5391516108929553</v>
      </c>
      <c r="AE2783" s="105">
        <v>6.1637980069094343E-2</v>
      </c>
      <c r="AF2783" s="84">
        <v>2.4639614775770435</v>
      </c>
      <c r="AG2783" s="105">
        <v>9.403487506159508E-2</v>
      </c>
      <c r="AH2783" s="84">
        <v>2.5839936314769489</v>
      </c>
      <c r="AI2783" s="105">
        <v>4.3214563085749322E-2</v>
      </c>
      <c r="AJ2783" s="84">
        <v>2.018226395749934</v>
      </c>
      <c r="AK2783" s="84">
        <v>1.8912875311487363</v>
      </c>
      <c r="AL2783" s="105">
        <v>6.7117697605766594E-2</v>
      </c>
      <c r="AM2783" s="84">
        <v>1.8442650426948657</v>
      </c>
      <c r="AN2783" s="105">
        <v>9.4325570906486189E-2</v>
      </c>
      <c r="AO2783" s="84">
        <v>1.9228721732162355</v>
      </c>
      <c r="AP2783" s="105">
        <v>4.9589475505387906E-2</v>
      </c>
      <c r="AQ2783" s="80"/>
      <c r="AR2783" s="80"/>
    </row>
    <row r="2784" spans="1:44" x14ac:dyDescent="0.25">
      <c r="A2784" s="80" t="s">
        <v>326</v>
      </c>
      <c r="B2784" s="80" t="s">
        <v>383</v>
      </c>
      <c r="C2784" s="80" t="s">
        <v>313</v>
      </c>
      <c r="D2784" s="81">
        <v>585036255.00628531</v>
      </c>
      <c r="E2784" s="81">
        <v>570695296.58740878</v>
      </c>
      <c r="F2784" s="105">
        <v>2.5128923445893583E-2</v>
      </c>
      <c r="G2784" s="81">
        <v>535771882.39671546</v>
      </c>
      <c r="H2784" s="105">
        <v>9.1950276280254192E-2</v>
      </c>
      <c r="I2784" s="81">
        <v>501983880.60413247</v>
      </c>
      <c r="J2784" s="105">
        <v>0.16544828949925675</v>
      </c>
      <c r="K2784" s="83">
        <v>239779778.00209248</v>
      </c>
      <c r="L2784" s="83">
        <v>244491774.85696876</v>
      </c>
      <c r="M2784" s="105">
        <v>-1.9272619120348184E-2</v>
      </c>
      <c r="N2784" s="83">
        <v>232267842.7715551</v>
      </c>
      <c r="O2784" s="105">
        <v>3.2341692852960624E-2</v>
      </c>
      <c r="P2784" s="83">
        <v>213123038.66921097</v>
      </c>
      <c r="Q2784" s="105">
        <v>0.12507676082009853</v>
      </c>
      <c r="R2784" s="83">
        <v>269768206.36939913</v>
      </c>
      <c r="S2784" s="83">
        <v>274969657.92455262</v>
      </c>
      <c r="T2784" s="105">
        <v>-1.8916456435279439E-2</v>
      </c>
      <c r="U2784" s="83">
        <v>260487127.80842102</v>
      </c>
      <c r="V2784" s="105">
        <v>3.5629701317924686E-2</v>
      </c>
      <c r="W2784" s="83">
        <v>235291071.65157256</v>
      </c>
      <c r="X2784" s="105">
        <v>0.14652971944843513</v>
      </c>
      <c r="Y2784" s="81">
        <v>533050108.26746452</v>
      </c>
      <c r="Z2784" s="82">
        <v>51986146.738820784</v>
      </c>
      <c r="AA2784" s="83">
        <v>231691661.14304546</v>
      </c>
      <c r="AB2784" s="83">
        <v>38076545.226353668</v>
      </c>
      <c r="AC2784" s="84">
        <v>2.4398898851310968</v>
      </c>
      <c r="AD2784" s="84">
        <v>2.3342106167836274</v>
      </c>
      <c r="AE2784" s="105">
        <v>4.5274092915012006E-2</v>
      </c>
      <c r="AF2784" s="84">
        <v>2.3066984908611263</v>
      </c>
      <c r="AG2784" s="105">
        <v>5.7741137299763913E-2</v>
      </c>
      <c r="AH2784" s="84">
        <v>2.3553712622466096</v>
      </c>
      <c r="AI2784" s="105">
        <v>3.5883354883030752E-2</v>
      </c>
      <c r="AJ2784" s="84">
        <v>2.1686627304226622</v>
      </c>
      <c r="AK2784" s="84">
        <v>2.0754846221760173</v>
      </c>
      <c r="AL2784" s="105">
        <v>4.4894627139638106E-2</v>
      </c>
      <c r="AM2784" s="84">
        <v>2.0568075163804509</v>
      </c>
      <c r="AN2784" s="105">
        <v>5.438292749875448E-2</v>
      </c>
      <c r="AO2784" s="84">
        <v>2.1334591112215606</v>
      </c>
      <c r="AP2784" s="105">
        <v>1.6500723644497204E-2</v>
      </c>
      <c r="AQ2784" s="80"/>
      <c r="AR2784" s="80"/>
    </row>
    <row r="2785" spans="1:44" x14ac:dyDescent="0.25">
      <c r="A2785" s="80" t="s">
        <v>326</v>
      </c>
      <c r="B2785" s="80" t="s">
        <v>383</v>
      </c>
      <c r="C2785" s="80" t="s">
        <v>328</v>
      </c>
      <c r="D2785" s="81">
        <v>20036805.458726775</v>
      </c>
      <c r="E2785" s="81">
        <v>20881152.448751438</v>
      </c>
      <c r="F2785" s="105">
        <v>-4.0435842422823276E-2</v>
      </c>
      <c r="G2785" s="81">
        <v>19333511.694743074</v>
      </c>
      <c r="H2785" s="105">
        <v>3.6376928055699843E-2</v>
      </c>
      <c r="I2785" s="81">
        <v>17772792.680527873</v>
      </c>
      <c r="J2785" s="105">
        <v>0.12738643942431099</v>
      </c>
      <c r="K2785" s="83">
        <v>7645133.9553030543</v>
      </c>
      <c r="L2785" s="83">
        <v>8215739.3068594886</v>
      </c>
      <c r="M2785" s="105">
        <v>-6.9452709031313134E-2</v>
      </c>
      <c r="N2785" s="83">
        <v>7764238.8199005108</v>
      </c>
      <c r="O2785" s="105">
        <v>-1.5340185607400303E-2</v>
      </c>
      <c r="P2785" s="83">
        <v>7070836.413616959</v>
      </c>
      <c r="Q2785" s="105">
        <v>8.1220595144885235E-2</v>
      </c>
      <c r="R2785" s="83">
        <v>5729520.7085581133</v>
      </c>
      <c r="S2785" s="83">
        <v>6089158.742086486</v>
      </c>
      <c r="T2785" s="105">
        <v>-5.9062022975794611E-2</v>
      </c>
      <c r="U2785" s="83">
        <v>5777797.6095914161</v>
      </c>
      <c r="V2785" s="105">
        <v>-8.3555888065654713E-3</v>
      </c>
      <c r="W2785" s="83">
        <v>5381431.7220369205</v>
      </c>
      <c r="X2785" s="105">
        <v>6.4683341627428101E-2</v>
      </c>
      <c r="Y2785" s="81">
        <v>18241519.659606963</v>
      </c>
      <c r="Z2785" s="82">
        <v>1795285.7991198101</v>
      </c>
      <c r="AA2785" s="83">
        <v>4915216.468608303</v>
      </c>
      <c r="AB2785" s="83">
        <v>814304.2399498102</v>
      </c>
      <c r="AC2785" s="84">
        <v>2.6208573421827652</v>
      </c>
      <c r="AD2785" s="84">
        <v>2.5416035817150791</v>
      </c>
      <c r="AE2785" s="105">
        <v>3.1182581358421592E-2</v>
      </c>
      <c r="AF2785" s="84">
        <v>2.490071743438568</v>
      </c>
      <c r="AG2785" s="105">
        <v>5.2522823524592095E-2</v>
      </c>
      <c r="AH2785" s="84">
        <v>2.5135346995584813</v>
      </c>
      <c r="AI2785" s="105">
        <v>4.2697895773285262E-2</v>
      </c>
      <c r="AJ2785" s="84">
        <v>3.4971172071684897</v>
      </c>
      <c r="AK2785" s="84">
        <v>3.4292343709857676</v>
      </c>
      <c r="AL2785" s="105">
        <v>1.9795332963261001E-2</v>
      </c>
      <c r="AM2785" s="84">
        <v>3.3461732308948542</v>
      </c>
      <c r="AN2785" s="105">
        <v>4.5109432733483786E-2</v>
      </c>
      <c r="AO2785" s="84">
        <v>3.3026141737984758</v>
      </c>
      <c r="AP2785" s="105">
        <v>5.8893659124071344E-2</v>
      </c>
      <c r="AQ2785" s="108">
        <v>100</v>
      </c>
      <c r="AR2785" s="108">
        <v>100</v>
      </c>
    </row>
    <row r="2786" spans="1:44" x14ac:dyDescent="0.25">
      <c r="A2786" s="80" t="s">
        <v>326</v>
      </c>
      <c r="B2786" s="80" t="s">
        <v>383</v>
      </c>
      <c r="C2786" s="80" t="s">
        <v>270</v>
      </c>
      <c r="D2786" s="81">
        <v>12579015.138360387</v>
      </c>
      <c r="E2786" s="81">
        <v>13388134.885482507</v>
      </c>
      <c r="F2786" s="105">
        <v>-6.0435583749570171E-2</v>
      </c>
      <c r="G2786" s="81">
        <v>12958012.301129594</v>
      </c>
      <c r="H2786" s="105">
        <v>-2.924809407197192E-2</v>
      </c>
      <c r="I2786" s="81">
        <v>12152809.733637162</v>
      </c>
      <c r="J2786" s="105">
        <v>3.5070523941764041E-2</v>
      </c>
      <c r="K2786" s="83">
        <v>5219297.0511880703</v>
      </c>
      <c r="L2786" s="83">
        <v>5708598.7833251655</v>
      </c>
      <c r="M2786" s="105">
        <v>-8.5713105914247648E-2</v>
      </c>
      <c r="N2786" s="83">
        <v>5647794.8774012979</v>
      </c>
      <c r="O2786" s="105">
        <v>-7.5869934286705354E-2</v>
      </c>
      <c r="P2786" s="83">
        <v>5237949.0040965052</v>
      </c>
      <c r="Q2786" s="105">
        <v>-3.560926785245055E-3</v>
      </c>
      <c r="R2786" s="83">
        <v>4289859.9036711706</v>
      </c>
      <c r="S2786" s="83">
        <v>4621055.5839216998</v>
      </c>
      <c r="T2786" s="105">
        <v>-7.1671001189182196E-2</v>
      </c>
      <c r="U2786" s="83">
        <v>4567786.4523263462</v>
      </c>
      <c r="V2786" s="105">
        <v>-6.0844908481575199E-2</v>
      </c>
      <c r="W2786" s="83">
        <v>4346571.8740900382</v>
      </c>
      <c r="X2786" s="105">
        <v>-1.3047516999989883E-2</v>
      </c>
      <c r="Y2786" s="81">
        <v>11346913.639269074</v>
      </c>
      <c r="Z2786" s="82">
        <v>1232101.4990913121</v>
      </c>
      <c r="AA2786" s="83">
        <v>3632387.1049078</v>
      </c>
      <c r="AB2786" s="83">
        <v>657472.79876337072</v>
      </c>
      <c r="AC2786" s="84">
        <v>2.4100975696520321</v>
      </c>
      <c r="AD2786" s="84">
        <v>2.3452576356547055</v>
      </c>
      <c r="AE2786" s="105">
        <v>2.7647254191425275E-2</v>
      </c>
      <c r="AF2786" s="84">
        <v>2.2943489596229676</v>
      </c>
      <c r="AG2786" s="105">
        <v>5.0449435576742273E-2</v>
      </c>
      <c r="AH2786" s="84">
        <v>2.3201466307008083</v>
      </c>
      <c r="AI2786" s="105">
        <v>3.8769506099730372E-2</v>
      </c>
      <c r="AJ2786" s="84">
        <v>2.9322671184659281</v>
      </c>
      <c r="AK2786" s="84">
        <v>2.8972027369816979</v>
      </c>
      <c r="AL2786" s="105">
        <v>1.210284010733754E-2</v>
      </c>
      <c r="AM2786" s="84">
        <v>2.8368253280601934</v>
      </c>
      <c r="AN2786" s="105">
        <v>3.3643872769211824E-2</v>
      </c>
      <c r="AO2786" s="84">
        <v>2.7959527843264693</v>
      </c>
      <c r="AP2786" s="105">
        <v>4.8754161695293521E-2</v>
      </c>
      <c r="AQ2786" s="80"/>
      <c r="AR2786" s="80"/>
    </row>
    <row r="2787" spans="1:44" x14ac:dyDescent="0.25">
      <c r="A2787" s="80" t="s">
        <v>326</v>
      </c>
      <c r="B2787" s="80" t="s">
        <v>383</v>
      </c>
      <c r="C2787" s="80" t="s">
        <v>271</v>
      </c>
      <c r="D2787" s="81">
        <v>6367822.8978317622</v>
      </c>
      <c r="E2787" s="81">
        <v>6398940.2246715948</v>
      </c>
      <c r="F2787" s="105">
        <v>-4.8628875637652304E-3</v>
      </c>
      <c r="G2787" s="81">
        <v>5468697.6736400425</v>
      </c>
      <c r="H2787" s="105">
        <v>0.16441304271136445</v>
      </c>
      <c r="I2787" s="81">
        <v>4944113.6405167468</v>
      </c>
      <c r="J2787" s="105">
        <v>0.28796046386308644</v>
      </c>
      <c r="K2787" s="83">
        <v>2231692.3758155769</v>
      </c>
      <c r="L2787" s="83">
        <v>2306654.8382957485</v>
      </c>
      <c r="M2787" s="105">
        <v>-3.2498344024265435E-2</v>
      </c>
      <c r="N2787" s="83">
        <v>1955244.8499049973</v>
      </c>
      <c r="O2787" s="105">
        <v>0.14138767629231286</v>
      </c>
      <c r="P2787" s="83">
        <v>1716130.9338803245</v>
      </c>
      <c r="Q2787" s="105">
        <v>0.30042080808456856</v>
      </c>
      <c r="R2787" s="83">
        <v>1377787.4945050848</v>
      </c>
      <c r="S2787" s="83">
        <v>1399098.7563057174</v>
      </c>
      <c r="T2787" s="105">
        <v>-1.5232135476200687E-2</v>
      </c>
      <c r="U2787" s="83">
        <v>1154439.0439728794</v>
      </c>
      <c r="V2787" s="105">
        <v>0.19346924525661868</v>
      </c>
      <c r="W2787" s="83">
        <v>994617.4828758986</v>
      </c>
      <c r="X2787" s="105">
        <v>0.38524359185931933</v>
      </c>
      <c r="Y2787" s="81">
        <v>5833818.5347990133</v>
      </c>
      <c r="Z2787" s="82">
        <v>534004.36303274869</v>
      </c>
      <c r="AA2787" s="83">
        <v>1223994.1177516575</v>
      </c>
      <c r="AB2787" s="83">
        <v>153793.37675342744</v>
      </c>
      <c r="AC2787" s="84">
        <v>2.8533605109909592</v>
      </c>
      <c r="AD2787" s="84">
        <v>2.7741212592515123</v>
      </c>
      <c r="AE2787" s="105">
        <v>2.8563730397576963E-2</v>
      </c>
      <c r="AF2787" s="84">
        <v>2.7969375159871968</v>
      </c>
      <c r="AG2787" s="105">
        <v>2.0173133894214872E-2</v>
      </c>
      <c r="AH2787" s="84">
        <v>2.880965282373686</v>
      </c>
      <c r="AI2787" s="105">
        <v>-9.5817785627679043E-3</v>
      </c>
      <c r="AJ2787" s="84">
        <v>4.6217743470803878</v>
      </c>
      <c r="AK2787" s="84">
        <v>4.573615833644098</v>
      </c>
      <c r="AL2787" s="105">
        <v>1.0529636766172997E-2</v>
      </c>
      <c r="AM2787" s="84">
        <v>4.7371038793179583</v>
      </c>
      <c r="AN2787" s="105">
        <v>-2.434600025156625E-2</v>
      </c>
      <c r="AO2787" s="84">
        <v>4.9708694303472631</v>
      </c>
      <c r="AP2787" s="105">
        <v>-7.0228173996211299E-2</v>
      </c>
      <c r="AQ2787" s="80"/>
      <c r="AR2787" s="80"/>
    </row>
    <row r="2788" spans="1:44" x14ac:dyDescent="0.25">
      <c r="A2788" s="80" t="s">
        <v>326</v>
      </c>
      <c r="B2788" s="80" t="s">
        <v>383</v>
      </c>
      <c r="C2788" s="80" t="s">
        <v>127</v>
      </c>
      <c r="D2788" s="81">
        <v>1089967.4225346262</v>
      </c>
      <c r="E2788" s="81">
        <v>1094077.3385973368</v>
      </c>
      <c r="F2788" s="105">
        <v>-3.7565132899834092E-3</v>
      </c>
      <c r="G2788" s="81">
        <v>906801.71997343656</v>
      </c>
      <c r="H2788" s="105">
        <v>0.201990907743928</v>
      </c>
      <c r="I2788" s="81">
        <v>675869.30637396581</v>
      </c>
      <c r="J2788" s="105">
        <v>0.61268963134647136</v>
      </c>
      <c r="K2788" s="83">
        <v>194144.52829940704</v>
      </c>
      <c r="L2788" s="83">
        <v>200485.68523857495</v>
      </c>
      <c r="M2788" s="105">
        <v>-3.1628976061916968E-2</v>
      </c>
      <c r="N2788" s="83">
        <v>161199.09259421605</v>
      </c>
      <c r="O2788" s="105">
        <v>0.20437730247107544</v>
      </c>
      <c r="P2788" s="83">
        <v>116756.47564012937</v>
      </c>
      <c r="Q2788" s="105">
        <v>0.66281593577563669</v>
      </c>
      <c r="R2788" s="83">
        <v>61873.31038185583</v>
      </c>
      <c r="S2788" s="83">
        <v>69004.401859066609</v>
      </c>
      <c r="T2788" s="105">
        <v>-0.10334255909898613</v>
      </c>
      <c r="U2788" s="83">
        <v>55572.113292192109</v>
      </c>
      <c r="V2788" s="105">
        <v>0.11338775361182891</v>
      </c>
      <c r="W2788" s="83">
        <v>40242.365070983564</v>
      </c>
      <c r="X2788" s="105">
        <v>0.5375167506362365</v>
      </c>
      <c r="Y2788" s="81">
        <v>1060787.4855388766</v>
      </c>
      <c r="Z2788" s="82">
        <v>29179.936995749515</v>
      </c>
      <c r="AA2788" s="83">
        <v>58835.245948843578</v>
      </c>
      <c r="AB2788" s="83">
        <v>3038.0644330122541</v>
      </c>
      <c r="AC2788" s="84">
        <v>5.6142062415155651</v>
      </c>
      <c r="AD2788" s="84">
        <v>5.4571344447629828</v>
      </c>
      <c r="AE2788" s="105">
        <v>2.8782834350602908E-2</v>
      </c>
      <c r="AF2788" s="84">
        <v>5.6253525090002476</v>
      </c>
      <c r="AG2788" s="105">
        <v>-1.9814344908784119E-3</v>
      </c>
      <c r="AH2788" s="84">
        <v>5.7887093856545677</v>
      </c>
      <c r="AI2788" s="105">
        <v>-3.0145431824829871E-2</v>
      </c>
      <c r="AJ2788" s="84">
        <v>17.616116154248246</v>
      </c>
      <c r="AK2788" s="84">
        <v>15.855181830745542</v>
      </c>
      <c r="AL2788" s="105">
        <v>0.11106364734890599</v>
      </c>
      <c r="AM2788" s="84">
        <v>16.317567683733245</v>
      </c>
      <c r="AN2788" s="105">
        <v>7.9579781477450609E-2</v>
      </c>
      <c r="AO2788" s="84">
        <v>16.794969808106433</v>
      </c>
      <c r="AP2788" s="105">
        <v>4.889239787412239E-2</v>
      </c>
      <c r="AQ2788" s="80"/>
      <c r="AR2788" s="80"/>
    </row>
    <row r="2789" spans="1:44" x14ac:dyDescent="0.25">
      <c r="A2789" s="80" t="s">
        <v>326</v>
      </c>
      <c r="B2789" s="80" t="s">
        <v>383</v>
      </c>
      <c r="C2789" s="80" t="s">
        <v>282</v>
      </c>
      <c r="D2789" s="81">
        <v>9908.8959801769251</v>
      </c>
      <c r="E2789" s="81">
        <v>8732.5851197433476</v>
      </c>
      <c r="F2789" s="105">
        <v>0.13470362376131634</v>
      </c>
      <c r="G2789" s="81">
        <v>10159.058933098317</v>
      </c>
      <c r="H2789" s="105">
        <v>-2.4624618733764606E-2</v>
      </c>
      <c r="I2789" s="81">
        <v>5321.7774675786495</v>
      </c>
      <c r="J2789" s="105">
        <v>0.86195233463705212</v>
      </c>
      <c r="K2789" s="83">
        <v>2473.7597923815174</v>
      </c>
      <c r="L2789" s="83">
        <v>2207.9478025389326</v>
      </c>
      <c r="M2789" s="105">
        <v>0.12038871097266249</v>
      </c>
      <c r="N2789" s="83">
        <v>2689.3658719394816</v>
      </c>
      <c r="O2789" s="105">
        <v>-8.0169857812048551E-2</v>
      </c>
      <c r="P2789" s="83">
        <v>1329.1150646762317</v>
      </c>
      <c r="Q2789" s="105">
        <v>0.86120815129284356</v>
      </c>
      <c r="R2789" s="83">
        <v>847.616226792509</v>
      </c>
      <c r="S2789" s="83">
        <v>661.60169357654752</v>
      </c>
      <c r="T2789" s="105">
        <v>0.28115788551021831</v>
      </c>
      <c r="U2789" s="83">
        <v>868.23722584283132</v>
      </c>
      <c r="V2789" s="105">
        <v>-2.3750420318945351E-2</v>
      </c>
      <c r="W2789" s="83">
        <v>330.59966191652609</v>
      </c>
      <c r="X2789" s="105">
        <v>1.5638750562501351</v>
      </c>
      <c r="Y2789" s="81">
        <v>9869.3345942437645</v>
      </c>
      <c r="Z2789" s="82">
        <v>39.561385933160778</v>
      </c>
      <c r="AA2789" s="83">
        <v>838.83899818385225</v>
      </c>
      <c r="AB2789" s="83">
        <v>8.7772286086567455</v>
      </c>
      <c r="AC2789" s="84">
        <v>4.0056015182612033</v>
      </c>
      <c r="AD2789" s="84">
        <v>3.9550686432449602</v>
      </c>
      <c r="AE2789" s="105">
        <v>1.277673779506973E-2</v>
      </c>
      <c r="AF2789" s="84">
        <v>3.7774923222967574</v>
      </c>
      <c r="AG2789" s="105">
        <v>6.0386408893017413E-2</v>
      </c>
      <c r="AH2789" s="84">
        <v>4.0040005632431965</v>
      </c>
      <c r="AI2789" s="105">
        <v>3.9983885934071053E-4</v>
      </c>
      <c r="AJ2789" s="84">
        <v>11.690309443076011</v>
      </c>
      <c r="AK2789" s="84">
        <v>13.19915774782246</v>
      </c>
      <c r="AL2789" s="105">
        <v>-0.11431398378395563</v>
      </c>
      <c r="AM2789" s="84">
        <v>11.700787101401378</v>
      </c>
      <c r="AN2789" s="105">
        <v>-8.9546611134498069E-4</v>
      </c>
      <c r="AO2789" s="84">
        <v>16.097346974669193</v>
      </c>
      <c r="AP2789" s="105">
        <v>-0.27377415287923551</v>
      </c>
      <c r="AQ2789" s="108">
        <v>4.9453472014727939E-2</v>
      </c>
      <c r="AR2789" s="108">
        <v>1.4793841752355224E-2</v>
      </c>
    </row>
    <row r="2790" spans="1:44" x14ac:dyDescent="0.25">
      <c r="A2790" s="80" t="s">
        <v>326</v>
      </c>
      <c r="B2790" s="80" t="s">
        <v>383</v>
      </c>
      <c r="C2790" s="80" t="s">
        <v>285</v>
      </c>
      <c r="D2790" s="81">
        <v>3565193.6433779406</v>
      </c>
      <c r="E2790" s="81">
        <v>3465267.6191398222</v>
      </c>
      <c r="F2790" s="105">
        <v>2.8836452251535746E-2</v>
      </c>
      <c r="G2790" s="81">
        <v>2968426.0465573217</v>
      </c>
      <c r="H2790" s="105">
        <v>0.2010383912082733</v>
      </c>
      <c r="I2790" s="81">
        <v>2384989.2432994856</v>
      </c>
      <c r="J2790" s="105">
        <v>0.49484684402421664</v>
      </c>
      <c r="K2790" s="83">
        <v>1159426.1378493558</v>
      </c>
      <c r="L2790" s="83">
        <v>1171366.9753816717</v>
      </c>
      <c r="M2790" s="105">
        <v>-1.0193933910784136E-2</v>
      </c>
      <c r="N2790" s="83">
        <v>1006481.0183511967</v>
      </c>
      <c r="O2790" s="105">
        <v>0.15196026224986511</v>
      </c>
      <c r="P2790" s="83">
        <v>814969.55279529176</v>
      </c>
      <c r="Q2790" s="105">
        <v>0.42266190665970366</v>
      </c>
      <c r="R2790" s="83">
        <v>839299.13641179434</v>
      </c>
      <c r="S2790" s="83">
        <v>832666.93440794281</v>
      </c>
      <c r="T2790" s="105">
        <v>7.9650118550309377E-3</v>
      </c>
      <c r="U2790" s="83">
        <v>686537.4327070273</v>
      </c>
      <c r="V2790" s="105">
        <v>0.22251037806114282</v>
      </c>
      <c r="W2790" s="83">
        <v>493042.66948338452</v>
      </c>
      <c r="X2790" s="105">
        <v>0.70228499146173518</v>
      </c>
      <c r="Y2790" s="81">
        <v>3426553.5656442163</v>
      </c>
      <c r="Z2790" s="82">
        <v>138640.0777337242</v>
      </c>
      <c r="AA2790" s="83">
        <v>803978.71895324439</v>
      </c>
      <c r="AB2790" s="83">
        <v>35320.417458549979</v>
      </c>
      <c r="AC2790" s="84">
        <v>3.0749640076176772</v>
      </c>
      <c r="AD2790" s="84">
        <v>2.9583108385061982</v>
      </c>
      <c r="AE2790" s="105">
        <v>3.9432357003560542E-2</v>
      </c>
      <c r="AF2790" s="84">
        <v>2.94931150457279</v>
      </c>
      <c r="AG2790" s="105">
        <v>4.2604012105899286E-2</v>
      </c>
      <c r="AH2790" s="84">
        <v>2.9264764985625904</v>
      </c>
      <c r="AI2790" s="105">
        <v>5.0739347856721219E-2</v>
      </c>
      <c r="AJ2790" s="84">
        <v>4.2478223659564343</v>
      </c>
      <c r="AK2790" s="84">
        <v>4.1616491251736285</v>
      </c>
      <c r="AL2790" s="105">
        <v>2.0706512776761426E-2</v>
      </c>
      <c r="AM2790" s="84">
        <v>4.3237643064162921</v>
      </c>
      <c r="AN2790" s="105">
        <v>-1.7563848322435852E-2</v>
      </c>
      <c r="AO2790" s="84">
        <v>4.8372877053389791</v>
      </c>
      <c r="AP2790" s="105">
        <v>-0.12185864792204608</v>
      </c>
      <c r="AQ2790" s="108">
        <v>17.793223828627664</v>
      </c>
      <c r="AR2790" s="108">
        <v>14.648679690748716</v>
      </c>
    </row>
    <row r="2791" spans="1:44" x14ac:dyDescent="0.25">
      <c r="A2791" s="80" t="s">
        <v>326</v>
      </c>
      <c r="B2791" s="80" t="s">
        <v>383</v>
      </c>
      <c r="C2791" s="80" t="s">
        <v>288</v>
      </c>
      <c r="D2791" s="81">
        <v>7236.6134736549857</v>
      </c>
      <c r="E2791" s="81">
        <v>6800.4772340166564</v>
      </c>
      <c r="F2791" s="105">
        <v>6.4133181338617368E-2</v>
      </c>
      <c r="G2791" s="81">
        <v>3449.200758061409</v>
      </c>
      <c r="H2791" s="105">
        <v>1.0980551673432475</v>
      </c>
      <c r="I2791" s="81">
        <v>2482.0634985351562</v>
      </c>
      <c r="J2791" s="105">
        <v>1.9155633922846174</v>
      </c>
      <c r="K2791" s="83">
        <v>2424.6324286332406</v>
      </c>
      <c r="L2791" s="83">
        <v>1751.9723587532637</v>
      </c>
      <c r="M2791" s="105">
        <v>0.38394445352930928</v>
      </c>
      <c r="N2791" s="83">
        <v>935.76565430376252</v>
      </c>
      <c r="O2791" s="105">
        <v>1.5910679853250644</v>
      </c>
      <c r="P2791" s="83">
        <v>794.96346904406596</v>
      </c>
      <c r="Q2791" s="105">
        <v>2.0499922613410551</v>
      </c>
      <c r="R2791" s="83">
        <v>969.44998744642555</v>
      </c>
      <c r="S2791" s="83">
        <v>1415.3917212766501</v>
      </c>
      <c r="T2791" s="105">
        <v>-0.31506594755831663</v>
      </c>
      <c r="U2791" s="83">
        <v>523.27264567062934</v>
      </c>
      <c r="V2791" s="105">
        <v>0.85266704741267851</v>
      </c>
      <c r="W2791" s="83">
        <v>186.52998043554564</v>
      </c>
      <c r="X2791" s="105">
        <v>4.1972877774541635</v>
      </c>
      <c r="Y2791" s="81">
        <v>7236.44609090209</v>
      </c>
      <c r="Z2791" s="82">
        <v>0.16738275289535523</v>
      </c>
      <c r="AA2791" s="83">
        <v>969.26921408108046</v>
      </c>
      <c r="AB2791" s="83">
        <v>0.18077336534508781</v>
      </c>
      <c r="AC2791" s="84">
        <v>2.9846229012676559</v>
      </c>
      <c r="AD2791" s="84">
        <v>3.8816121727262884</v>
      </c>
      <c r="AE2791" s="105">
        <v>-0.23108678341469216</v>
      </c>
      <c r="AF2791" s="84">
        <v>3.6859663978880661</v>
      </c>
      <c r="AG2791" s="105">
        <v>-0.19027397998588816</v>
      </c>
      <c r="AH2791" s="84">
        <v>3.1222359205006085</v>
      </c>
      <c r="AI2791" s="105">
        <v>-4.4075150865245362E-2</v>
      </c>
      <c r="AJ2791" s="84">
        <v>7.464658896655977</v>
      </c>
      <c r="AK2791" s="84">
        <v>4.8046608806520261</v>
      </c>
      <c r="AL2791" s="105">
        <v>0.55362867059266219</v>
      </c>
      <c r="AM2791" s="84">
        <v>6.5915938595278432</v>
      </c>
      <c r="AN2791" s="105">
        <v>0.13245127896740161</v>
      </c>
      <c r="AO2791" s="84">
        <v>13.306512404813224</v>
      </c>
      <c r="AP2791" s="105">
        <v>-0.43902213671285761</v>
      </c>
      <c r="AQ2791" s="108">
        <v>3.6116602961292765E-2</v>
      </c>
      <c r="AR2791" s="108">
        <v>1.6920263260387036E-2</v>
      </c>
    </row>
    <row r="2792" spans="1:44" x14ac:dyDescent="0.25">
      <c r="A2792" s="80" t="s">
        <v>326</v>
      </c>
      <c r="B2792" s="80" t="s">
        <v>383</v>
      </c>
      <c r="C2792" s="80" t="s">
        <v>290</v>
      </c>
      <c r="D2792" s="81">
        <v>2802629.2544538216</v>
      </c>
      <c r="E2792" s="81">
        <v>2933672.6055317731</v>
      </c>
      <c r="F2792" s="105">
        <v>-4.4668703259816506E-2</v>
      </c>
      <c r="G2792" s="81">
        <v>2500271.6270827209</v>
      </c>
      <c r="H2792" s="105">
        <v>0.12092991181277653</v>
      </c>
      <c r="I2792" s="81">
        <v>2559124.3972172616</v>
      </c>
      <c r="J2792" s="105">
        <v>9.5151629792339154E-2</v>
      </c>
      <c r="K2792" s="83">
        <v>1072266.2379662208</v>
      </c>
      <c r="L2792" s="83">
        <v>1135287.8629140765</v>
      </c>
      <c r="M2792" s="105">
        <v>-5.5511581693554544E-2</v>
      </c>
      <c r="N2792" s="83">
        <v>948763.8315538005</v>
      </c>
      <c r="O2792" s="105">
        <v>0.13017191666145109</v>
      </c>
      <c r="P2792" s="83">
        <v>901161.38108503271</v>
      </c>
      <c r="Q2792" s="105">
        <v>0.18987149302289377</v>
      </c>
      <c r="R2792" s="83">
        <v>538488.35809329082</v>
      </c>
      <c r="S2792" s="83">
        <v>566431.82189777435</v>
      </c>
      <c r="T2792" s="105">
        <v>-4.9332439888108141E-2</v>
      </c>
      <c r="U2792" s="83">
        <v>467901.61126585258</v>
      </c>
      <c r="V2792" s="105">
        <v>0.15085809736041328</v>
      </c>
      <c r="W2792" s="83">
        <v>501574.81339251425</v>
      </c>
      <c r="X2792" s="105">
        <v>7.3595291699564219E-2</v>
      </c>
      <c r="Y2792" s="81">
        <v>2407264.969154797</v>
      </c>
      <c r="Z2792" s="82">
        <v>395364.28529902443</v>
      </c>
      <c r="AA2792" s="83">
        <v>420015.39879841346</v>
      </c>
      <c r="AB2792" s="83">
        <v>118472.95929487739</v>
      </c>
      <c r="AC2792" s="84">
        <v>2.6137438214688165</v>
      </c>
      <c r="AD2792" s="84">
        <v>2.5840781896510121</v>
      </c>
      <c r="AE2792" s="105">
        <v>1.1480160289503773E-2</v>
      </c>
      <c r="AF2792" s="84">
        <v>2.6352939940680491</v>
      </c>
      <c r="AG2792" s="105">
        <v>-8.1775212358626004E-3</v>
      </c>
      <c r="AH2792" s="84">
        <v>2.8398069989816674</v>
      </c>
      <c r="AI2792" s="105">
        <v>-7.9605120204970084E-2</v>
      </c>
      <c r="AJ2792" s="84">
        <v>5.2046236698180905</v>
      </c>
      <c r="AK2792" s="84">
        <v>5.1792157363313214</v>
      </c>
      <c r="AL2792" s="105">
        <v>4.9057492061079485E-3</v>
      </c>
      <c r="AM2792" s="84">
        <v>5.3435841358155001</v>
      </c>
      <c r="AN2792" s="105">
        <v>-2.6005104900664648E-2</v>
      </c>
      <c r="AO2792" s="84">
        <v>5.1021788353128166</v>
      </c>
      <c r="AP2792" s="105">
        <v>2.0078644401141037E-2</v>
      </c>
      <c r="AQ2792" s="108">
        <v>13.987405628241863</v>
      </c>
      <c r="AR2792" s="108">
        <v>9.3984887302869424</v>
      </c>
    </row>
    <row r="2793" spans="1:44" x14ac:dyDescent="0.25">
      <c r="A2793" s="80" t="s">
        <v>326</v>
      </c>
      <c r="B2793" s="80" t="s">
        <v>383</v>
      </c>
      <c r="C2793" s="80" t="s">
        <v>291</v>
      </c>
      <c r="D2793" s="81">
        <v>1072821.9130807943</v>
      </c>
      <c r="E2793" s="81">
        <v>1078544.2762435768</v>
      </c>
      <c r="F2793" s="105">
        <v>-5.305635836029581E-3</v>
      </c>
      <c r="G2793" s="81">
        <v>893193.46028227685</v>
      </c>
      <c r="H2793" s="105">
        <v>0.20110811463145875</v>
      </c>
      <c r="I2793" s="81">
        <v>668065.46540785197</v>
      </c>
      <c r="J2793" s="105">
        <v>0.60586344996270647</v>
      </c>
      <c r="K2793" s="83">
        <v>189246.13607839227</v>
      </c>
      <c r="L2793" s="83">
        <v>196525.76507728276</v>
      </c>
      <c r="M2793" s="105">
        <v>-3.7041601115394784E-2</v>
      </c>
      <c r="N2793" s="83">
        <v>157573.96106797282</v>
      </c>
      <c r="O2793" s="105">
        <v>0.20099878682847222</v>
      </c>
      <c r="P2793" s="83">
        <v>114632.39710640907</v>
      </c>
      <c r="Q2793" s="105">
        <v>0.65089574025676167</v>
      </c>
      <c r="R2793" s="83">
        <v>60056.244167616882</v>
      </c>
      <c r="S2793" s="83">
        <v>66927.408444213404</v>
      </c>
      <c r="T2793" s="105">
        <v>-0.10266592471339907</v>
      </c>
      <c r="U2793" s="83">
        <v>54180.603420678643</v>
      </c>
      <c r="V2793" s="105">
        <v>0.10844546527689158</v>
      </c>
      <c r="W2793" s="83">
        <v>39725.235428631495</v>
      </c>
      <c r="X2793" s="105">
        <v>0.51179076774789989</v>
      </c>
      <c r="Y2793" s="81">
        <v>1043681.7048537309</v>
      </c>
      <c r="Z2793" s="82">
        <v>29140.20822706346</v>
      </c>
      <c r="AA2793" s="83">
        <v>57027.137736578632</v>
      </c>
      <c r="AB2793" s="83">
        <v>3029.1064310382526</v>
      </c>
      <c r="AC2793" s="84">
        <v>5.6689237376893891</v>
      </c>
      <c r="AD2793" s="84">
        <v>5.4880553489739361</v>
      </c>
      <c r="AE2793" s="105">
        <v>3.2956735530968846E-2</v>
      </c>
      <c r="AF2793" s="84">
        <v>5.6684077383634417</v>
      </c>
      <c r="AG2793" s="105">
        <v>9.1030735572375485E-5</v>
      </c>
      <c r="AH2793" s="84">
        <v>5.8278940532641146</v>
      </c>
      <c r="AI2793" s="105">
        <v>-2.7277488938854108E-2</v>
      </c>
      <c r="AJ2793" s="84">
        <v>17.863619810898431</v>
      </c>
      <c r="AK2793" s="84">
        <v>16.115135806320446</v>
      </c>
      <c r="AL2793" s="105">
        <v>0.10849948927468674</v>
      </c>
      <c r="AM2793" s="84">
        <v>16.485483805840733</v>
      </c>
      <c r="AN2793" s="105">
        <v>8.359694027113905E-2</v>
      </c>
      <c r="AO2793" s="84">
        <v>16.817155598940811</v>
      </c>
      <c r="AP2793" s="105">
        <v>6.222599331979356E-2</v>
      </c>
      <c r="AQ2793" s="108">
        <v>5.3542562724914831</v>
      </c>
      <c r="AR2793" s="108">
        <v>1.0481896693018602</v>
      </c>
    </row>
    <row r="2794" spans="1:44" x14ac:dyDescent="0.25">
      <c r="A2794" s="80" t="s">
        <v>326</v>
      </c>
      <c r="B2794" s="80" t="s">
        <v>383</v>
      </c>
      <c r="C2794" s="80" t="s">
        <v>292</v>
      </c>
      <c r="D2794" s="81">
        <v>12579015.138360387</v>
      </c>
      <c r="E2794" s="81">
        <v>13388134.885482507</v>
      </c>
      <c r="F2794" s="105">
        <v>-6.0435583749570171E-2</v>
      </c>
      <c r="G2794" s="81">
        <v>12958012.301129594</v>
      </c>
      <c r="H2794" s="105">
        <v>-2.924809407197192E-2</v>
      </c>
      <c r="I2794" s="81">
        <v>12152809.733637162</v>
      </c>
      <c r="J2794" s="105">
        <v>3.5070523941764041E-2</v>
      </c>
      <c r="K2794" s="83">
        <v>5219297.0511880703</v>
      </c>
      <c r="L2794" s="83">
        <v>5708598.7833251655</v>
      </c>
      <c r="M2794" s="105">
        <v>-8.5713105914247648E-2</v>
      </c>
      <c r="N2794" s="83">
        <v>5647794.8774012979</v>
      </c>
      <c r="O2794" s="105">
        <v>-7.5869934286705354E-2</v>
      </c>
      <c r="P2794" s="83">
        <v>5237949.0040965052</v>
      </c>
      <c r="Q2794" s="105">
        <v>-3.560926785245055E-3</v>
      </c>
      <c r="R2794" s="83">
        <v>4289859.9036711715</v>
      </c>
      <c r="S2794" s="83">
        <v>4621055.5839217007</v>
      </c>
      <c r="T2794" s="105">
        <v>-7.1671001189182182E-2</v>
      </c>
      <c r="U2794" s="83">
        <v>4567786.4523263462</v>
      </c>
      <c r="V2794" s="105">
        <v>-6.0844908481574998E-2</v>
      </c>
      <c r="W2794" s="83">
        <v>4346571.8740900382</v>
      </c>
      <c r="X2794" s="105">
        <v>-1.3047516999989668E-2</v>
      </c>
      <c r="Y2794" s="81">
        <v>11346913.639269074</v>
      </c>
      <c r="Z2794" s="82">
        <v>1232101.4990913121</v>
      </c>
      <c r="AA2794" s="83">
        <v>3632387.1049078009</v>
      </c>
      <c r="AB2794" s="83">
        <v>657472.79876337072</v>
      </c>
      <c r="AC2794" s="84">
        <v>2.4100975696520321</v>
      </c>
      <c r="AD2794" s="84">
        <v>2.3452576356547055</v>
      </c>
      <c r="AE2794" s="105">
        <v>2.7647254191425275E-2</v>
      </c>
      <c r="AF2794" s="84">
        <v>2.2943489596229676</v>
      </c>
      <c r="AG2794" s="105">
        <v>5.0449435576742273E-2</v>
      </c>
      <c r="AH2794" s="84">
        <v>2.3201466307008083</v>
      </c>
      <c r="AI2794" s="105">
        <v>3.8769506099730372E-2</v>
      </c>
      <c r="AJ2794" s="84">
        <v>2.9322671184659272</v>
      </c>
      <c r="AK2794" s="84">
        <v>2.8972027369816975</v>
      </c>
      <c r="AL2794" s="105">
        <v>1.2102840107337389E-2</v>
      </c>
      <c r="AM2794" s="84">
        <v>2.8368253280601934</v>
      </c>
      <c r="AN2794" s="105">
        <v>3.3643872769211512E-2</v>
      </c>
      <c r="AO2794" s="84">
        <v>2.7959527843264693</v>
      </c>
      <c r="AP2794" s="105">
        <v>4.8754161695293202E-2</v>
      </c>
      <c r="AQ2794" s="108">
        <v>62.779544195662972</v>
      </c>
      <c r="AR2794" s="108">
        <v>74.87292780464972</v>
      </c>
    </row>
    <row r="2795" spans="1:44" x14ac:dyDescent="0.25">
      <c r="A2795" s="80" t="s">
        <v>326</v>
      </c>
      <c r="B2795" s="80" t="s">
        <v>384</v>
      </c>
      <c r="C2795" s="80" t="s">
        <v>281</v>
      </c>
      <c r="D2795" s="81">
        <v>361036025.13727319</v>
      </c>
      <c r="E2795" s="81">
        <v>347831582.07811385</v>
      </c>
      <c r="F2795" s="105">
        <v>3.7962174050641458E-2</v>
      </c>
      <c r="G2795" s="81">
        <v>329551569.04610783</v>
      </c>
      <c r="H2795" s="105">
        <v>9.5537266541614763E-2</v>
      </c>
      <c r="I2795" s="81">
        <v>319532502.5501079</v>
      </c>
      <c r="J2795" s="105">
        <v>0.12988826568795414</v>
      </c>
      <c r="K2795" s="83">
        <v>156240512.51462892</v>
      </c>
      <c r="L2795" s="83">
        <v>163140454.39215106</v>
      </c>
      <c r="M2795" s="105">
        <v>-4.2294487306847345E-2</v>
      </c>
      <c r="N2795" s="83">
        <v>160634015.91936943</v>
      </c>
      <c r="O2795" s="105">
        <v>-2.735101516073557E-2</v>
      </c>
      <c r="P2795" s="83">
        <v>154960456.24417219</v>
      </c>
      <c r="Q2795" s="105">
        <v>8.2605349873243698E-3</v>
      </c>
      <c r="R2795" s="83">
        <v>231422134.02497458</v>
      </c>
      <c r="S2795" s="83">
        <v>243328421.80130789</v>
      </c>
      <c r="T2795" s="105">
        <v>-4.893093740629894E-2</v>
      </c>
      <c r="U2795" s="83">
        <v>243287946.96926713</v>
      </c>
      <c r="V2795" s="105">
        <v>-4.8772711891853282E-2</v>
      </c>
      <c r="W2795" s="83">
        <v>237277996.10361776</v>
      </c>
      <c r="X2795" s="105">
        <v>-2.4679330468072379E-2</v>
      </c>
      <c r="Y2795" s="80"/>
      <c r="Z2795" s="80"/>
      <c r="AA2795" s="80"/>
      <c r="AB2795" s="80"/>
      <c r="AC2795" s="84">
        <v>2.3107708706694692</v>
      </c>
      <c r="AD2795" s="84">
        <v>2.1320988921730537</v>
      </c>
      <c r="AE2795" s="105">
        <v>8.3800980879602374E-2</v>
      </c>
      <c r="AF2795" s="84">
        <v>2.0515677651458759</v>
      </c>
      <c r="AG2795" s="105">
        <v>0.12634391606614209</v>
      </c>
      <c r="AH2795" s="84">
        <v>2.0620260826195458</v>
      </c>
      <c r="AI2795" s="105">
        <v>0.12063125202273112</v>
      </c>
      <c r="AJ2795" s="84">
        <v>1.5600756023549198</v>
      </c>
      <c r="AK2795" s="84">
        <v>1.4294737108932511</v>
      </c>
      <c r="AL2795" s="105">
        <v>9.1363618978384714E-2</v>
      </c>
      <c r="AM2795" s="84">
        <v>1.3545741708599226</v>
      </c>
      <c r="AN2795" s="105">
        <v>0.15170924997376778</v>
      </c>
      <c r="AO2795" s="84">
        <v>1.3466588044285832</v>
      </c>
      <c r="AP2795" s="105">
        <v>0.15847874548809268</v>
      </c>
      <c r="AQ2795" s="80"/>
      <c r="AR2795" s="80"/>
    </row>
    <row r="2796" spans="1:44" x14ac:dyDescent="0.25">
      <c r="A2796" s="80" t="s">
        <v>326</v>
      </c>
      <c r="B2796" s="80" t="s">
        <v>384</v>
      </c>
      <c r="C2796" s="80" t="s">
        <v>313</v>
      </c>
      <c r="D2796" s="81">
        <v>187053045.39609012</v>
      </c>
      <c r="E2796" s="81">
        <v>184203501.90386689</v>
      </c>
      <c r="F2796" s="105">
        <v>1.5469540278937629E-2</v>
      </c>
      <c r="G2796" s="81">
        <v>174062920.51425868</v>
      </c>
      <c r="H2796" s="105">
        <v>7.4628903407186753E-2</v>
      </c>
      <c r="I2796" s="81">
        <v>163440388.60613927</v>
      </c>
      <c r="J2796" s="105">
        <v>0.1444725932881433</v>
      </c>
      <c r="K2796" s="83">
        <v>89073688.52947706</v>
      </c>
      <c r="L2796" s="83">
        <v>94367895.83498472</v>
      </c>
      <c r="M2796" s="105">
        <v>-5.6101783966501825E-2</v>
      </c>
      <c r="N2796" s="83">
        <v>91936616.695771009</v>
      </c>
      <c r="O2796" s="105">
        <v>-3.1140238451102809E-2</v>
      </c>
      <c r="P2796" s="83">
        <v>88268326.508727342</v>
      </c>
      <c r="Q2796" s="105">
        <v>9.1240205020777128E-3</v>
      </c>
      <c r="R2796" s="83">
        <v>111861431.58949795</v>
      </c>
      <c r="S2796" s="83">
        <v>118704449.89578032</v>
      </c>
      <c r="T2796" s="105">
        <v>-5.7647529745433961E-2</v>
      </c>
      <c r="U2796" s="83">
        <v>118123803.33308342</v>
      </c>
      <c r="V2796" s="105">
        <v>-5.3015324319747321E-2</v>
      </c>
      <c r="W2796" s="83">
        <v>113375776.87967309</v>
      </c>
      <c r="X2796" s="105">
        <v>-1.3356868035244693E-2</v>
      </c>
      <c r="Y2796" s="80"/>
      <c r="Z2796" s="80"/>
      <c r="AA2796" s="80"/>
      <c r="AB2796" s="80"/>
      <c r="AC2796" s="84">
        <v>2.0999809088874639</v>
      </c>
      <c r="AD2796" s="84">
        <v>1.9519721222350037</v>
      </c>
      <c r="AE2796" s="105">
        <v>7.5825256399149013E-2</v>
      </c>
      <c r="AF2796" s="84">
        <v>1.8932926484585919</v>
      </c>
      <c r="AG2796" s="105">
        <v>0.1091686806036803</v>
      </c>
      <c r="AH2796" s="84">
        <v>1.8516312143969269</v>
      </c>
      <c r="AI2796" s="105">
        <v>0.13412481522214134</v>
      </c>
      <c r="AJ2796" s="84">
        <v>1.6721853344638538</v>
      </c>
      <c r="AK2796" s="84">
        <v>1.5517826169582789</v>
      </c>
      <c r="AL2796" s="105">
        <v>7.7589938300495848E-2</v>
      </c>
      <c r="AM2796" s="84">
        <v>1.4735634614086979</v>
      </c>
      <c r="AN2796" s="105">
        <v>0.13479017243361699</v>
      </c>
      <c r="AO2796" s="84">
        <v>1.4415812010673168</v>
      </c>
      <c r="AP2796" s="105">
        <v>0.1599661075115314</v>
      </c>
      <c r="AQ2796" s="80"/>
      <c r="AR2796" s="80"/>
    </row>
    <row r="2797" spans="1:44" x14ac:dyDescent="0.25">
      <c r="A2797" s="80" t="s">
        <v>326</v>
      </c>
      <c r="B2797" s="80" t="s">
        <v>384</v>
      </c>
      <c r="C2797" s="80" t="s">
        <v>328</v>
      </c>
      <c r="D2797" s="81">
        <v>7812652.1531667849</v>
      </c>
      <c r="E2797" s="81">
        <v>8321846.57061614</v>
      </c>
      <c r="F2797" s="105">
        <v>-6.1187671886103391E-2</v>
      </c>
      <c r="G2797" s="81">
        <v>7965314.015375535</v>
      </c>
      <c r="H2797" s="105">
        <v>-1.9165830990977278E-2</v>
      </c>
      <c r="I2797" s="81">
        <v>7374102.1454153499</v>
      </c>
      <c r="J2797" s="105">
        <v>5.9471648087230759E-2</v>
      </c>
      <c r="K2797" s="83">
        <v>2903999.7945168596</v>
      </c>
      <c r="L2797" s="83">
        <v>3257729.9315855401</v>
      </c>
      <c r="M2797" s="105">
        <v>-0.1085817868568742</v>
      </c>
      <c r="N2797" s="83">
        <v>3244328.6680122875</v>
      </c>
      <c r="O2797" s="105">
        <v>-0.10489962895896679</v>
      </c>
      <c r="P2797" s="83">
        <v>3150519.3341458025</v>
      </c>
      <c r="Q2797" s="105">
        <v>-7.8247270841072802E-2</v>
      </c>
      <c r="R2797" s="83">
        <v>1755632.4436855325</v>
      </c>
      <c r="S2797" s="83">
        <v>1934009.5822304692</v>
      </c>
      <c r="T2797" s="105">
        <v>-9.223177598697134E-2</v>
      </c>
      <c r="U2797" s="83">
        <v>1869110.4220414625</v>
      </c>
      <c r="V2797" s="105">
        <v>-6.0712292338506189E-2</v>
      </c>
      <c r="W2797" s="83">
        <v>1813186.7692710969</v>
      </c>
      <c r="X2797" s="105">
        <v>-3.1742083364473955E-2</v>
      </c>
      <c r="Y2797" s="80"/>
      <c r="Z2797" s="80"/>
      <c r="AA2797" s="80"/>
      <c r="AB2797" s="80"/>
      <c r="AC2797" s="84">
        <v>2.690307405640358</v>
      </c>
      <c r="AD2797" s="84">
        <v>2.5544924672641263</v>
      </c>
      <c r="AE2797" s="105">
        <v>5.3167092922254792E-2</v>
      </c>
      <c r="AF2797" s="84">
        <v>2.4551501498322819</v>
      </c>
      <c r="AG2797" s="105">
        <v>9.5781211517405707E-2</v>
      </c>
      <c r="AH2797" s="84">
        <v>2.340598918246183</v>
      </c>
      <c r="AI2797" s="105">
        <v>0.1494098303934159</v>
      </c>
      <c r="AJ2797" s="84">
        <v>4.4500499983732249</v>
      </c>
      <c r="AK2797" s="84">
        <v>4.3028983139880088</v>
      </c>
      <c r="AL2797" s="105">
        <v>3.41982714085644E-2</v>
      </c>
      <c r="AM2797" s="84">
        <v>4.2615534756238391</v>
      </c>
      <c r="AN2797" s="105">
        <v>4.4231880188196439E-2</v>
      </c>
      <c r="AO2797" s="84">
        <v>4.0669291605187183</v>
      </c>
      <c r="AP2797" s="105">
        <v>9.420396144929194E-2</v>
      </c>
      <c r="AQ2797" s="108">
        <v>100</v>
      </c>
      <c r="AR2797" s="108">
        <v>99.999999999999986</v>
      </c>
    </row>
    <row r="2798" spans="1:44" x14ac:dyDescent="0.25">
      <c r="A2798" s="80" t="s">
        <v>326</v>
      </c>
      <c r="B2798" s="80" t="s">
        <v>384</v>
      </c>
      <c r="C2798" s="80" t="s">
        <v>270</v>
      </c>
      <c r="D2798" s="81">
        <v>4380282.4884705087</v>
      </c>
      <c r="E2798" s="81">
        <v>4602149.2162978994</v>
      </c>
      <c r="F2798" s="105">
        <v>-4.8209372925519051E-2</v>
      </c>
      <c r="G2798" s="81">
        <v>4469797.8530121064</v>
      </c>
      <c r="H2798" s="105">
        <v>-2.0026714291178756E-2</v>
      </c>
      <c r="I2798" s="81">
        <v>4206149.3902658299</v>
      </c>
      <c r="J2798" s="105">
        <v>4.1399646576431658E-2</v>
      </c>
      <c r="K2798" s="83">
        <v>1822589.3494843985</v>
      </c>
      <c r="L2798" s="83">
        <v>2048530.8522214142</v>
      </c>
      <c r="M2798" s="105">
        <v>-0.11029441050009384</v>
      </c>
      <c r="N2798" s="83">
        <v>2044696.7239361042</v>
      </c>
      <c r="O2798" s="105">
        <v>-0.10862607243980035</v>
      </c>
      <c r="P2798" s="83">
        <v>1967304.1304641934</v>
      </c>
      <c r="Q2798" s="105">
        <v>-7.3559943650221934E-2</v>
      </c>
      <c r="R2798" s="83">
        <v>1120081.1020905469</v>
      </c>
      <c r="S2798" s="83">
        <v>1239295.6819602381</v>
      </c>
      <c r="T2798" s="105">
        <v>-9.6195429069134919E-2</v>
      </c>
      <c r="U2798" s="83">
        <v>1204828.0983498509</v>
      </c>
      <c r="V2798" s="105">
        <v>-7.0339491895461806E-2</v>
      </c>
      <c r="W2798" s="83">
        <v>1173522.8641948053</v>
      </c>
      <c r="X2798" s="105">
        <v>-4.5539600236870252E-2</v>
      </c>
      <c r="Y2798" s="80"/>
      <c r="Z2798" s="80"/>
      <c r="AA2798" s="80"/>
      <c r="AB2798" s="80"/>
      <c r="AC2798" s="84">
        <v>2.4033293565057146</v>
      </c>
      <c r="AD2798" s="84">
        <v>2.2465608517964752</v>
      </c>
      <c r="AE2798" s="105">
        <v>6.9781552804981217E-2</v>
      </c>
      <c r="AF2798" s="84">
        <v>2.1860444146492335</v>
      </c>
      <c r="AG2798" s="105">
        <v>9.9396398536278588E-2</v>
      </c>
      <c r="AH2798" s="84">
        <v>2.1380270214109558</v>
      </c>
      <c r="AI2798" s="105">
        <v>0.12408745653723162</v>
      </c>
      <c r="AJ2798" s="84">
        <v>3.9106833248905297</v>
      </c>
      <c r="AK2798" s="84">
        <v>3.7135199317555241</v>
      </c>
      <c r="AL2798" s="105">
        <v>5.3093398381680125E-2</v>
      </c>
      <c r="AM2798" s="84">
        <v>3.7099050554465016</v>
      </c>
      <c r="AN2798" s="105">
        <v>5.4119516926522435E-2</v>
      </c>
      <c r="AO2798" s="84">
        <v>3.5842074480174828</v>
      </c>
      <c r="AP2798" s="105">
        <v>9.1087327284482128E-2</v>
      </c>
      <c r="AQ2798" s="80"/>
      <c r="AR2798" s="80"/>
    </row>
    <row r="2799" spans="1:44" x14ac:dyDescent="0.25">
      <c r="A2799" s="80" t="s">
        <v>326</v>
      </c>
      <c r="B2799" s="80" t="s">
        <v>384</v>
      </c>
      <c r="C2799" s="80" t="s">
        <v>271</v>
      </c>
      <c r="D2799" s="81">
        <v>3142801.1944741644</v>
      </c>
      <c r="E2799" s="81">
        <v>3347837.0205543037</v>
      </c>
      <c r="F2799" s="105">
        <v>-6.1244267514011581E-2</v>
      </c>
      <c r="G2799" s="81">
        <v>3170193.4003051198</v>
      </c>
      <c r="H2799" s="105">
        <v>-8.6405472386381892E-3</v>
      </c>
      <c r="I2799" s="81">
        <v>2838437.2406315147</v>
      </c>
      <c r="J2799" s="105">
        <v>0.10722941113009522</v>
      </c>
      <c r="K2799" s="83">
        <v>1003658.2730968571</v>
      </c>
      <c r="L2799" s="83">
        <v>1103312.8219642658</v>
      </c>
      <c r="M2799" s="105">
        <v>-9.0323022522289034E-2</v>
      </c>
      <c r="N2799" s="83">
        <v>1098737.9691615319</v>
      </c>
      <c r="O2799" s="105">
        <v>-8.653536942682695E-2</v>
      </c>
      <c r="P2799" s="83">
        <v>1074595.2501597577</v>
      </c>
      <c r="Q2799" s="105">
        <v>-6.6012740194370395E-2</v>
      </c>
      <c r="R2799" s="83">
        <v>602115.64705873979</v>
      </c>
      <c r="S2799" s="83">
        <v>652966.26799580466</v>
      </c>
      <c r="T2799" s="105">
        <v>-7.7876336695223577E-2</v>
      </c>
      <c r="U2799" s="83">
        <v>625958.68232040817</v>
      </c>
      <c r="V2799" s="105">
        <v>-3.8090429824030936E-2</v>
      </c>
      <c r="W2799" s="83">
        <v>597322.20380174089</v>
      </c>
      <c r="X2799" s="105">
        <v>8.0248871153463883E-3</v>
      </c>
      <c r="Y2799" s="80"/>
      <c r="Z2799" s="80"/>
      <c r="AA2799" s="80"/>
      <c r="AB2799" s="80"/>
      <c r="AC2799" s="84">
        <v>3.1313458760986781</v>
      </c>
      <c r="AD2799" s="84">
        <v>3.0343497817727108</v>
      </c>
      <c r="AE2799" s="105">
        <v>3.1966022806144925E-2</v>
      </c>
      <c r="AF2799" s="84">
        <v>2.8853043121139752</v>
      </c>
      <c r="AG2799" s="105">
        <v>8.5274043001875147E-2</v>
      </c>
      <c r="AH2799" s="84">
        <v>2.6414012533644931</v>
      </c>
      <c r="AI2799" s="105">
        <v>0.18548663218438188</v>
      </c>
      <c r="AJ2799" s="84">
        <v>5.2195972813966192</v>
      </c>
      <c r="AK2799" s="84">
        <v>5.127120932035365</v>
      </c>
      <c r="AL2799" s="105">
        <v>1.8036701413349124E-2</v>
      </c>
      <c r="AM2799" s="84">
        <v>5.0645409830459061</v>
      </c>
      <c r="AN2799" s="105">
        <v>3.0616061528533522E-2</v>
      </c>
      <c r="AO2799" s="84">
        <v>4.7519365973102676</v>
      </c>
      <c r="AP2799" s="105">
        <v>9.8414756701733122E-2</v>
      </c>
      <c r="AQ2799" s="80"/>
      <c r="AR2799" s="80"/>
    </row>
    <row r="2800" spans="1:44" x14ac:dyDescent="0.25">
      <c r="A2800" s="80" t="s">
        <v>326</v>
      </c>
      <c r="B2800" s="80" t="s">
        <v>384</v>
      </c>
      <c r="C2800" s="80" t="s">
        <v>127</v>
      </c>
      <c r="D2800" s="81">
        <v>289568.47022211191</v>
      </c>
      <c r="E2800" s="81">
        <v>371860.33376393729</v>
      </c>
      <c r="F2800" s="105">
        <v>-0.22129777249666413</v>
      </c>
      <c r="G2800" s="81">
        <v>325322.76205830812</v>
      </c>
      <c r="H2800" s="105">
        <v>-0.10990405838798303</v>
      </c>
      <c r="I2800" s="81">
        <v>329515.51451800583</v>
      </c>
      <c r="J2800" s="105">
        <v>-0.12122963118846133</v>
      </c>
      <c r="K2800" s="83">
        <v>77752.171935603634</v>
      </c>
      <c r="L2800" s="83">
        <v>105886.2573998601</v>
      </c>
      <c r="M2800" s="105">
        <v>-0.26570100931996521</v>
      </c>
      <c r="N2800" s="83">
        <v>100893.97491465182</v>
      </c>
      <c r="O2800" s="105">
        <v>-0.22936754150705516</v>
      </c>
      <c r="P2800" s="83">
        <v>108619.95352185151</v>
      </c>
      <c r="Q2800" s="105">
        <v>-0.28418150243489176</v>
      </c>
      <c r="R2800" s="83">
        <v>33435.694536245537</v>
      </c>
      <c r="S2800" s="83">
        <v>41747.632274426644</v>
      </c>
      <c r="T2800" s="105">
        <v>-0.19909962039386728</v>
      </c>
      <c r="U2800" s="83">
        <v>38323.641371203317</v>
      </c>
      <c r="V2800" s="105">
        <v>-0.12754390397334794</v>
      </c>
      <c r="W2800" s="83">
        <v>42341.701274551051</v>
      </c>
      <c r="X2800" s="105">
        <v>-0.21033653514669609</v>
      </c>
      <c r="Y2800" s="80"/>
      <c r="Z2800" s="80"/>
      <c r="AA2800" s="80"/>
      <c r="AB2800" s="80"/>
      <c r="AC2800" s="84">
        <v>3.7242492783602241</v>
      </c>
      <c r="AD2800" s="84">
        <v>3.5118847610193145</v>
      </c>
      <c r="AE2800" s="105">
        <v>6.0470240851317532E-2</v>
      </c>
      <c r="AF2800" s="84">
        <v>3.2244022731139794</v>
      </c>
      <c r="AG2800" s="105">
        <v>0.1550200511313731</v>
      </c>
      <c r="AH2800" s="84">
        <v>3.0336554549502353</v>
      </c>
      <c r="AI2800" s="105">
        <v>0.22764411900603179</v>
      </c>
      <c r="AJ2800" s="84">
        <v>8.6604592558473374</v>
      </c>
      <c r="AK2800" s="84">
        <v>8.9073394945975863</v>
      </c>
      <c r="AL2800" s="105">
        <v>-2.7716495918897542E-2</v>
      </c>
      <c r="AM2800" s="84">
        <v>8.4888270116930524</v>
      </c>
      <c r="AN2800" s="105">
        <v>2.0218605458429982E-2</v>
      </c>
      <c r="AO2800" s="84">
        <v>7.7822927421212764</v>
      </c>
      <c r="AP2800" s="105">
        <v>0.11284161915074564</v>
      </c>
      <c r="AQ2800" s="80"/>
      <c r="AR2800" s="80"/>
    </row>
    <row r="2801" spans="1:44" x14ac:dyDescent="0.25">
      <c r="A2801" s="80" t="s">
        <v>326</v>
      </c>
      <c r="B2801" s="80" t="s">
        <v>384</v>
      </c>
      <c r="C2801" s="80" t="s">
        <v>282</v>
      </c>
      <c r="D2801" s="81">
        <v>116798.63878064514</v>
      </c>
      <c r="E2801" s="81">
        <v>171309.072870301</v>
      </c>
      <c r="F2801" s="105">
        <v>-0.31819934097084279</v>
      </c>
      <c r="G2801" s="81">
        <v>128715.06714281678</v>
      </c>
      <c r="H2801" s="105">
        <v>-9.2579902467437497E-2</v>
      </c>
      <c r="I2801" s="81">
        <v>147691.00362970232</v>
      </c>
      <c r="J2801" s="105">
        <v>-0.2091689005412404</v>
      </c>
      <c r="K2801" s="83">
        <v>36328.457064718583</v>
      </c>
      <c r="L2801" s="83">
        <v>52581.366243420511</v>
      </c>
      <c r="M2801" s="105">
        <v>-0.30910016874534235</v>
      </c>
      <c r="N2801" s="83">
        <v>42749.769002742498</v>
      </c>
      <c r="O2801" s="105">
        <v>-0.15020693884011332</v>
      </c>
      <c r="P2801" s="83">
        <v>51877.117572512507</v>
      </c>
      <c r="Q2801" s="105">
        <v>-0.29972097979538675</v>
      </c>
      <c r="R2801" s="83">
        <v>21918.098795866914</v>
      </c>
      <c r="S2801" s="83">
        <v>25718.7502002535</v>
      </c>
      <c r="T2801" s="105">
        <v>-0.14777745321190314</v>
      </c>
      <c r="U2801" s="83">
        <v>20466.349685729449</v>
      </c>
      <c r="V2801" s="105">
        <v>7.0933465538787557E-2</v>
      </c>
      <c r="W2801" s="83">
        <v>25265.315906625307</v>
      </c>
      <c r="X2801" s="105">
        <v>-0.13248269378973623</v>
      </c>
      <c r="Y2801" s="80"/>
      <c r="Z2801" s="80"/>
      <c r="AA2801" s="80"/>
      <c r="AB2801" s="80"/>
      <c r="AC2801" s="84">
        <v>3.2150729267849218</v>
      </c>
      <c r="AD2801" s="84">
        <v>3.2579806328584482</v>
      </c>
      <c r="AE2801" s="105">
        <v>-1.3170031043395274E-2</v>
      </c>
      <c r="AF2801" s="84">
        <v>3.0108950327792279</v>
      </c>
      <c r="AG2801" s="105">
        <v>6.7813022965874076E-2</v>
      </c>
      <c r="AH2801" s="84">
        <v>2.8469392776740845</v>
      </c>
      <c r="AI2801" s="105">
        <v>0.12930857078609634</v>
      </c>
      <c r="AJ2801" s="84">
        <v>5.3288672465820719</v>
      </c>
      <c r="AK2801" s="84">
        <v>6.6608630488044662</v>
      </c>
      <c r="AL2801" s="105">
        <v>-0.19997345576133252</v>
      </c>
      <c r="AM2801" s="84">
        <v>6.2891071988555831</v>
      </c>
      <c r="AN2801" s="105">
        <v>-0.15268303145607762</v>
      </c>
      <c r="AO2801" s="84">
        <v>5.8456028879881687</v>
      </c>
      <c r="AP2801" s="105">
        <v>-8.8397322108197007E-2</v>
      </c>
      <c r="AQ2801" s="108">
        <v>1.4949934604896227</v>
      </c>
      <c r="AR2801" s="108">
        <v>1.2484446203246893</v>
      </c>
    </row>
    <row r="2802" spans="1:44" x14ac:dyDescent="0.25">
      <c r="A2802" s="80" t="s">
        <v>326</v>
      </c>
      <c r="B2802" s="80" t="s">
        <v>384</v>
      </c>
      <c r="C2802" s="80" t="s">
        <v>283</v>
      </c>
      <c r="D2802" s="80"/>
      <c r="E2802" s="80"/>
      <c r="F2802" s="80"/>
      <c r="G2802" s="81">
        <v>29.368400412797929</v>
      </c>
      <c r="H2802" s="105">
        <v>-1</v>
      </c>
      <c r="I2802" s="80"/>
      <c r="J2802" s="80"/>
      <c r="K2802" s="80"/>
      <c r="L2802" s="80"/>
      <c r="M2802" s="80"/>
      <c r="N2802" s="83">
        <v>4.2014878988265991</v>
      </c>
      <c r="O2802" s="105">
        <v>-1</v>
      </c>
      <c r="P2802" s="80"/>
      <c r="Q2802" s="80"/>
      <c r="R2802" s="80"/>
      <c r="S2802" s="80"/>
      <c r="T2802" s="80"/>
      <c r="U2802" s="83">
        <v>8.9911845442425431</v>
      </c>
      <c r="V2802" s="105">
        <v>-1</v>
      </c>
      <c r="W2802" s="80"/>
      <c r="X2802" s="80"/>
      <c r="Y2802" s="80"/>
      <c r="Z2802" s="80"/>
      <c r="AA2802" s="80"/>
      <c r="AB2802" s="80"/>
      <c r="AC2802" s="80"/>
      <c r="AD2802" s="80"/>
      <c r="AE2802" s="80"/>
      <c r="AF2802" s="84">
        <v>6.99</v>
      </c>
      <c r="AG2802" s="105">
        <v>-1</v>
      </c>
      <c r="AH2802" s="80"/>
      <c r="AI2802" s="80"/>
      <c r="AJ2802" s="80"/>
      <c r="AK2802" s="80"/>
      <c r="AL2802" s="80"/>
      <c r="AM2802" s="84">
        <v>3.2663549800680962</v>
      </c>
      <c r="AN2802" s="105">
        <v>-1</v>
      </c>
      <c r="AO2802" s="80"/>
      <c r="AP2802" s="80"/>
      <c r="AQ2802" s="80"/>
      <c r="AR2802" s="80"/>
    </row>
    <row r="2803" spans="1:44" x14ac:dyDescent="0.25">
      <c r="A2803" s="80" t="s">
        <v>326</v>
      </c>
      <c r="B2803" s="80" t="s">
        <v>384</v>
      </c>
      <c r="C2803" s="80" t="s">
        <v>284</v>
      </c>
      <c r="D2803" s="80"/>
      <c r="E2803" s="81">
        <v>6.1744737756252288</v>
      </c>
      <c r="F2803" s="105">
        <v>-1</v>
      </c>
      <c r="G2803" s="81">
        <v>218.96552425026894</v>
      </c>
      <c r="H2803" s="105">
        <v>-1</v>
      </c>
      <c r="I2803" s="81">
        <v>35.466135835647584</v>
      </c>
      <c r="J2803" s="105">
        <v>-1</v>
      </c>
      <c r="K2803" s="80"/>
      <c r="L2803" s="83">
        <v>6.9376109838485718</v>
      </c>
      <c r="M2803" s="105">
        <v>-1</v>
      </c>
      <c r="N2803" s="83">
        <v>116.59515976905823</v>
      </c>
      <c r="O2803" s="105">
        <v>-1</v>
      </c>
      <c r="P2803" s="83">
        <v>4.2221590280532837</v>
      </c>
      <c r="Q2803" s="105">
        <v>-1</v>
      </c>
      <c r="R2803" s="80"/>
      <c r="S2803" s="83">
        <v>2.0119071274241485</v>
      </c>
      <c r="T2803" s="105">
        <v>-1</v>
      </c>
      <c r="U2803" s="83">
        <v>34.048561752407437</v>
      </c>
      <c r="V2803" s="105">
        <v>-1</v>
      </c>
      <c r="W2803" s="83">
        <v>1.2244260829030118</v>
      </c>
      <c r="X2803" s="105">
        <v>-1</v>
      </c>
      <c r="Y2803" s="80"/>
      <c r="Z2803" s="80"/>
      <c r="AA2803" s="80"/>
      <c r="AB2803" s="80"/>
      <c r="AC2803" s="80"/>
      <c r="AD2803" s="84">
        <v>0.89</v>
      </c>
      <c r="AE2803" s="105">
        <v>-1</v>
      </c>
      <c r="AF2803" s="84">
        <v>1.8779984064859745</v>
      </c>
      <c r="AG2803" s="105">
        <v>-1</v>
      </c>
      <c r="AH2803" s="84">
        <v>8.4</v>
      </c>
      <c r="AI2803" s="105">
        <v>-1</v>
      </c>
      <c r="AJ2803" s="80"/>
      <c r="AK2803" s="84">
        <v>3.0689656055498094</v>
      </c>
      <c r="AL2803" s="105">
        <v>-1</v>
      </c>
      <c r="AM2803" s="84">
        <v>6.4309771978778745</v>
      </c>
      <c r="AN2803" s="105">
        <v>-1</v>
      </c>
      <c r="AO2803" s="84">
        <v>28.965518074852135</v>
      </c>
      <c r="AP2803" s="105">
        <v>-1</v>
      </c>
      <c r="AQ2803" s="80"/>
      <c r="AR2803" s="80"/>
    </row>
    <row r="2804" spans="1:44" x14ac:dyDescent="0.25">
      <c r="A2804" s="80" t="s">
        <v>326</v>
      </c>
      <c r="B2804" s="80" t="s">
        <v>384</v>
      </c>
      <c r="C2804" s="80" t="s">
        <v>285</v>
      </c>
      <c r="D2804" s="81">
        <v>2489262.8674773728</v>
      </c>
      <c r="E2804" s="81">
        <v>2692847.8162777843</v>
      </c>
      <c r="F2804" s="105">
        <v>-7.5602099595000083E-2</v>
      </c>
      <c r="G2804" s="81">
        <v>2491162.5871820319</v>
      </c>
      <c r="H2804" s="105">
        <v>-7.6258358825472179E-4</v>
      </c>
      <c r="I2804" s="81">
        <v>2080808.9361897719</v>
      </c>
      <c r="J2804" s="105">
        <v>0.19629574065340782</v>
      </c>
      <c r="K2804" s="83">
        <v>784055.06530478201</v>
      </c>
      <c r="L2804" s="83">
        <v>888777.30741594895</v>
      </c>
      <c r="M2804" s="105">
        <v>-0.11782731313835941</v>
      </c>
      <c r="N2804" s="83">
        <v>875306.73148240661</v>
      </c>
      <c r="O2804" s="105">
        <v>-0.10425107324729713</v>
      </c>
      <c r="P2804" s="83">
        <v>809927.52963742521</v>
      </c>
      <c r="Q2804" s="105">
        <v>-3.1944172022681273E-2</v>
      </c>
      <c r="R2804" s="83">
        <v>495125.04246534599</v>
      </c>
      <c r="S2804" s="83">
        <v>549707.67377644056</v>
      </c>
      <c r="T2804" s="105">
        <v>-9.9293922779205471E-2</v>
      </c>
      <c r="U2804" s="83">
        <v>517628.93900467939</v>
      </c>
      <c r="V2804" s="105">
        <v>-4.3474958302379532E-2</v>
      </c>
      <c r="W2804" s="83">
        <v>460690.97500990232</v>
      </c>
      <c r="X2804" s="105">
        <v>7.474439336412772E-2</v>
      </c>
      <c r="Y2804" s="80"/>
      <c r="Z2804" s="80"/>
      <c r="AA2804" s="80"/>
      <c r="AB2804" s="80"/>
      <c r="AC2804" s="84">
        <v>3.1748571977017117</v>
      </c>
      <c r="AD2804" s="84">
        <v>3.0298341258363473</v>
      </c>
      <c r="AE2804" s="105">
        <v>4.7865020275765981E-2</v>
      </c>
      <c r="AF2804" s="84">
        <v>2.8460452748524343</v>
      </c>
      <c r="AG2804" s="105">
        <v>0.1155329206301281</v>
      </c>
      <c r="AH2804" s="84">
        <v>2.569129780193141</v>
      </c>
      <c r="AI2804" s="105">
        <v>0.23577143598523606</v>
      </c>
      <c r="AJ2804" s="84">
        <v>5.0275438606028438</v>
      </c>
      <c r="AK2804" s="84">
        <v>4.8986906036406053</v>
      </c>
      <c r="AL2804" s="105">
        <v>2.6303612003272348E-2</v>
      </c>
      <c r="AM2804" s="84">
        <v>4.8126416424324212</v>
      </c>
      <c r="AN2804" s="105">
        <v>4.4653692116956779E-2</v>
      </c>
      <c r="AO2804" s="84">
        <v>4.5167130442376173</v>
      </c>
      <c r="AP2804" s="105">
        <v>0.1130979124336756</v>
      </c>
      <c r="AQ2804" s="108">
        <v>31.861944173060024</v>
      </c>
      <c r="AR2804" s="108">
        <v>28.202090035767892</v>
      </c>
    </row>
    <row r="2805" spans="1:44" x14ac:dyDescent="0.25">
      <c r="A2805" s="80" t="s">
        <v>326</v>
      </c>
      <c r="B2805" s="80" t="s">
        <v>384</v>
      </c>
      <c r="C2805" s="80" t="s">
        <v>286</v>
      </c>
      <c r="D2805" s="81">
        <v>9309.2326439213757</v>
      </c>
      <c r="E2805" s="81">
        <v>8732.9006487786774</v>
      </c>
      <c r="F2805" s="105">
        <v>6.5995482866657837E-2</v>
      </c>
      <c r="G2805" s="81">
        <v>5762.5562470710274</v>
      </c>
      <c r="H2805" s="105">
        <v>0.61546928911158849</v>
      </c>
      <c r="I2805" s="81">
        <v>4250.0614847695824</v>
      </c>
      <c r="J2805" s="105">
        <v>1.1903759927430972</v>
      </c>
      <c r="K2805" s="83">
        <v>2075.4494453668594</v>
      </c>
      <c r="L2805" s="83">
        <v>2626.82284283638</v>
      </c>
      <c r="M2805" s="105">
        <v>-0.20990124970672208</v>
      </c>
      <c r="N2805" s="83">
        <v>1839.7730579376221</v>
      </c>
      <c r="O2805" s="105">
        <v>0.12810079287356757</v>
      </c>
      <c r="P2805" s="83">
        <v>1577.1237375874141</v>
      </c>
      <c r="Q2805" s="105">
        <v>0.31597121766853442</v>
      </c>
      <c r="R2805" s="83">
        <v>454.10833864626881</v>
      </c>
      <c r="S2805" s="83">
        <v>574.74883801259989</v>
      </c>
      <c r="T2805" s="105">
        <v>-0.20990124970672208</v>
      </c>
      <c r="U2805" s="83">
        <v>402.5423450767517</v>
      </c>
      <c r="V2805" s="105">
        <v>0.12810079287356751</v>
      </c>
      <c r="W2805" s="83">
        <v>345.10275694725016</v>
      </c>
      <c r="X2805" s="105">
        <v>0.31586412888518428</v>
      </c>
      <c r="Y2805" s="80"/>
      <c r="Z2805" s="80"/>
      <c r="AA2805" s="80"/>
      <c r="AB2805" s="80"/>
      <c r="AC2805" s="84">
        <v>4.4854056381391949</v>
      </c>
      <c r="AD2805" s="84">
        <v>3.3245107002911172</v>
      </c>
      <c r="AE2805" s="105">
        <v>0.34919272112627636</v>
      </c>
      <c r="AF2805" s="84">
        <v>3.1322103681259628</v>
      </c>
      <c r="AG2805" s="105">
        <v>0.43202566589512453</v>
      </c>
      <c r="AH2805" s="84">
        <v>2.6948180307469487</v>
      </c>
      <c r="AI2805" s="105">
        <v>0.66445585080783054</v>
      </c>
      <c r="AJ2805" s="84">
        <v>20.500025768460674</v>
      </c>
      <c r="AK2805" s="84">
        <v>15.194290220708947</v>
      </c>
      <c r="AL2805" s="105">
        <v>0.34919272112627636</v>
      </c>
      <c r="AM2805" s="84">
        <v>14.315403876261255</v>
      </c>
      <c r="AN2805" s="105">
        <v>0.4320256658951247</v>
      </c>
      <c r="AO2805" s="84">
        <v>12.315350715726723</v>
      </c>
      <c r="AP2805" s="105">
        <v>0.66459130898173346</v>
      </c>
      <c r="AQ2805" s="108">
        <v>0.11915585720974363</v>
      </c>
      <c r="AR2805" s="108">
        <v>2.5865797837101731E-2</v>
      </c>
    </row>
    <row r="2806" spans="1:44" x14ac:dyDescent="0.25">
      <c r="A2806" s="80" t="s">
        <v>326</v>
      </c>
      <c r="B2806" s="80" t="s">
        <v>384</v>
      </c>
      <c r="C2806" s="80" t="s">
        <v>287</v>
      </c>
      <c r="D2806" s="81">
        <v>108.98218717575074</v>
      </c>
      <c r="E2806" s="81">
        <v>140.27369670867921</v>
      </c>
      <c r="F2806" s="105">
        <v>-0.22307467662960906</v>
      </c>
      <c r="G2806" s="81">
        <v>513.13669137954707</v>
      </c>
      <c r="H2806" s="105">
        <v>-0.78761568017528327</v>
      </c>
      <c r="I2806" s="81">
        <v>212.72831869125366</v>
      </c>
      <c r="J2806" s="105">
        <v>-0.48769309207993311</v>
      </c>
      <c r="K2806" s="83">
        <v>15.136414885520935</v>
      </c>
      <c r="L2806" s="83">
        <v>19.482457876205444</v>
      </c>
      <c r="M2806" s="105">
        <v>-0.22307467662960903</v>
      </c>
      <c r="N2806" s="83">
        <v>71.268984913825989</v>
      </c>
      <c r="O2806" s="105">
        <v>-0.78761568017528316</v>
      </c>
      <c r="P2806" s="83">
        <v>29.545599818229675</v>
      </c>
      <c r="Q2806" s="105">
        <v>-0.48769309207993311</v>
      </c>
      <c r="R2806" s="83">
        <v>13.860826785188948</v>
      </c>
      <c r="S2806" s="83">
        <v>17.826448875126786</v>
      </c>
      <c r="T2806" s="105">
        <v>-0.22245721050315659</v>
      </c>
      <c r="U2806" s="83">
        <v>65.259995066946516</v>
      </c>
      <c r="V2806" s="105">
        <v>-0.78760607059547105</v>
      </c>
      <c r="W2806" s="83">
        <v>27.097550780968476</v>
      </c>
      <c r="X2806" s="105">
        <v>-0.48848414761809861</v>
      </c>
      <c r="Y2806" s="80"/>
      <c r="Z2806" s="80"/>
      <c r="AA2806" s="80"/>
      <c r="AB2806" s="80"/>
      <c r="AC2806" s="84">
        <v>7.2</v>
      </c>
      <c r="AD2806" s="84">
        <v>7.2</v>
      </c>
      <c r="AE2806" s="105">
        <v>0</v>
      </c>
      <c r="AF2806" s="84">
        <v>7.1999999999999993</v>
      </c>
      <c r="AG2806" s="105">
        <v>1.2335811384723962E-16</v>
      </c>
      <c r="AH2806" s="84">
        <v>7.2</v>
      </c>
      <c r="AI2806" s="105">
        <v>0</v>
      </c>
      <c r="AJ2806" s="84">
        <v>7.8626036429662456</v>
      </c>
      <c r="AK2806" s="84">
        <v>7.8688524950363421</v>
      </c>
      <c r="AL2806" s="105">
        <v>-7.9412494693963012E-4</v>
      </c>
      <c r="AM2806" s="84">
        <v>7.8629593957699404</v>
      </c>
      <c r="AN2806" s="105">
        <v>-4.5244135927524345E-5</v>
      </c>
      <c r="AO2806" s="84">
        <v>7.8504629592081043</v>
      </c>
      <c r="AP2806" s="105">
        <v>1.5464927127515444E-3</v>
      </c>
      <c r="AQ2806" s="108">
        <v>1.3949448284546475E-3</v>
      </c>
      <c r="AR2806" s="108">
        <v>7.8950618821394284E-4</v>
      </c>
    </row>
    <row r="2807" spans="1:44" x14ac:dyDescent="0.25">
      <c r="A2807" s="80" t="s">
        <v>326</v>
      </c>
      <c r="B2807" s="80" t="s">
        <v>384</v>
      </c>
      <c r="C2807" s="80" t="s">
        <v>288</v>
      </c>
      <c r="D2807" s="81">
        <v>17400.038053814173</v>
      </c>
      <c r="E2807" s="81">
        <v>15598.139429559707</v>
      </c>
      <c r="F2807" s="105">
        <v>0.11552009984214687</v>
      </c>
      <c r="G2807" s="81">
        <v>14085.341469841003</v>
      </c>
      <c r="H2807" s="105">
        <v>0.23532951551586245</v>
      </c>
      <c r="I2807" s="81">
        <v>11039.784142605065</v>
      </c>
      <c r="J2807" s="105">
        <v>0.5761212202205499</v>
      </c>
      <c r="K2807" s="83">
        <v>5107.5624530699915</v>
      </c>
      <c r="L2807" s="83">
        <v>4559.6950086099596</v>
      </c>
      <c r="M2807" s="105">
        <v>0.12015440581563183</v>
      </c>
      <c r="N2807" s="83">
        <v>4131.6320520894806</v>
      </c>
      <c r="O2807" s="105">
        <v>0.23620941765299647</v>
      </c>
      <c r="P2807" s="83">
        <v>3555.0086595338471</v>
      </c>
      <c r="Q2807" s="105">
        <v>0.43672292875363183</v>
      </c>
      <c r="R2807" s="83">
        <v>957.89154092206809</v>
      </c>
      <c r="S2807" s="83">
        <v>868.96820797922317</v>
      </c>
      <c r="T2807" s="105">
        <v>0.10233209008835345</v>
      </c>
      <c r="U2807" s="83">
        <v>847.02024189899646</v>
      </c>
      <c r="V2807" s="105">
        <v>0.13089569001857757</v>
      </c>
      <c r="W2807" s="83">
        <v>748.94755092010291</v>
      </c>
      <c r="X2807" s="105">
        <v>0.27898347453739808</v>
      </c>
      <c r="Y2807" s="80"/>
      <c r="Z2807" s="80"/>
      <c r="AA2807" s="80"/>
      <c r="AB2807" s="80"/>
      <c r="AC2807" s="84">
        <v>3.4067205665504039</v>
      </c>
      <c r="AD2807" s="84">
        <v>3.4208734137055496</v>
      </c>
      <c r="AE2807" s="105">
        <v>-4.1372028261680528E-3</v>
      </c>
      <c r="AF2807" s="84">
        <v>3.4091471099701769</v>
      </c>
      <c r="AG2807" s="105">
        <v>-7.1177433577931601E-4</v>
      </c>
      <c r="AH2807" s="84">
        <v>3.1054169482818264</v>
      </c>
      <c r="AI2807" s="105">
        <v>9.7025173523086372E-2</v>
      </c>
      <c r="AJ2807" s="84">
        <v>18.164935496835962</v>
      </c>
      <c r="AK2807" s="84">
        <v>17.950184237272644</v>
      </c>
      <c r="AL2807" s="105">
        <v>1.1963735676729046E-2</v>
      </c>
      <c r="AM2807" s="84">
        <v>16.629285550793981</v>
      </c>
      <c r="AN2807" s="105">
        <v>9.2346116816104634E-2</v>
      </c>
      <c r="AO2807" s="84">
        <v>14.740396879651163</v>
      </c>
      <c r="AP2807" s="105">
        <v>0.23232336585945726</v>
      </c>
      <c r="AQ2807" s="108">
        <v>0.2227161495569879</v>
      </c>
      <c r="AR2807" s="108">
        <v>5.4561052592033595E-2</v>
      </c>
    </row>
    <row r="2808" spans="1:44" x14ac:dyDescent="0.25">
      <c r="A2808" s="80" t="s">
        <v>326</v>
      </c>
      <c r="B2808" s="80" t="s">
        <v>384</v>
      </c>
      <c r="C2808" s="80" t="s">
        <v>290</v>
      </c>
      <c r="D2808" s="81">
        <v>653538.32699679141</v>
      </c>
      <c r="E2808" s="81">
        <v>654989.20427651925</v>
      </c>
      <c r="F2808" s="105">
        <v>-2.2151163259712505E-3</v>
      </c>
      <c r="G2808" s="81">
        <v>679030.81312308786</v>
      </c>
      <c r="H2808" s="105">
        <v>-3.7542458506482287E-2</v>
      </c>
      <c r="I2808" s="81">
        <v>757628.30444174295</v>
      </c>
      <c r="J2808" s="105">
        <v>-0.13738924065363431</v>
      </c>
      <c r="K2808" s="83">
        <v>219603.20779207512</v>
      </c>
      <c r="L2808" s="83">
        <v>214535.51454831683</v>
      </c>
      <c r="M2808" s="105">
        <v>2.3621698507250936E-2</v>
      </c>
      <c r="N2808" s="83">
        <v>223431.23767912519</v>
      </c>
      <c r="O2808" s="105">
        <v>-1.7132921639845155E-2</v>
      </c>
      <c r="P2808" s="83">
        <v>264667.72052233247</v>
      </c>
      <c r="Q2808" s="105">
        <v>-0.17026826180888516</v>
      </c>
      <c r="R2808" s="83">
        <v>106990.60459339365</v>
      </c>
      <c r="S2808" s="83">
        <v>103258.59421936409</v>
      </c>
      <c r="T2808" s="105">
        <v>3.6142370543038982E-2</v>
      </c>
      <c r="U2808" s="83">
        <v>108329.74331572882</v>
      </c>
      <c r="V2808" s="105">
        <v>-1.2361690163265883E-2</v>
      </c>
      <c r="W2808" s="83">
        <v>136631.22879183848</v>
      </c>
      <c r="X2808" s="105">
        <v>-0.21693886866525333</v>
      </c>
      <c r="Y2808" s="80"/>
      <c r="Z2808" s="80"/>
      <c r="AA2808" s="80"/>
      <c r="AB2808" s="80"/>
      <c r="AC2808" s="84">
        <v>2.975996268759312</v>
      </c>
      <c r="AD2808" s="84">
        <v>3.0530572322980363</v>
      </c>
      <c r="AE2808" s="105">
        <v>-2.5240589243956123E-2</v>
      </c>
      <c r="AF2808" s="84">
        <v>3.0391042012588225</v>
      </c>
      <c r="AG2808" s="105">
        <v>-2.0765307248553928E-2</v>
      </c>
      <c r="AH2808" s="84">
        <v>2.8625640593667137</v>
      </c>
      <c r="AI2808" s="105">
        <v>3.9626085928603817E-2</v>
      </c>
      <c r="AJ2808" s="84">
        <v>6.1083711927836459</v>
      </c>
      <c r="AK2808" s="84">
        <v>6.3431931184831978</v>
      </c>
      <c r="AL2808" s="105">
        <v>-3.7019513880999909E-2</v>
      </c>
      <c r="AM2808" s="84">
        <v>6.2681844555289068</v>
      </c>
      <c r="AN2808" s="105">
        <v>-2.5495941269612157E-2</v>
      </c>
      <c r="AO2808" s="84">
        <v>5.5450595822131623</v>
      </c>
      <c r="AP2808" s="105">
        <v>0.10158801762516911</v>
      </c>
      <c r="AQ2808" s="108">
        <v>8.3651276696337469</v>
      </c>
      <c r="AR2808" s="108">
        <v>6.0941346224379584</v>
      </c>
    </row>
    <row r="2809" spans="1:44" x14ac:dyDescent="0.25">
      <c r="A2809" s="80" t="s">
        <v>326</v>
      </c>
      <c r="B2809" s="80" t="s">
        <v>384</v>
      </c>
      <c r="C2809" s="80" t="s">
        <v>291</v>
      </c>
      <c r="D2809" s="81">
        <v>145951.5785565555</v>
      </c>
      <c r="E2809" s="81">
        <v>176064.0212449723</v>
      </c>
      <c r="F2809" s="105">
        <v>-0.17103121055334125</v>
      </c>
      <c r="G2809" s="81">
        <v>175939.75052339316</v>
      </c>
      <c r="H2809" s="105">
        <v>-0.17044568880896757</v>
      </c>
      <c r="I2809" s="81">
        <v>166187.91007989406</v>
      </c>
      <c r="J2809" s="105">
        <v>-0.12176777187708807</v>
      </c>
      <c r="K2809" s="83">
        <v>34225.566557562677</v>
      </c>
      <c r="L2809" s="83">
        <v>46090.558186084359</v>
      </c>
      <c r="M2809" s="105">
        <v>-0.25742781375348922</v>
      </c>
      <c r="N2809" s="83">
        <v>51972.355189451642</v>
      </c>
      <c r="O2809" s="105">
        <v>-0.34146593063173075</v>
      </c>
      <c r="P2809" s="83">
        <v>51561.339808333258</v>
      </c>
      <c r="Q2809" s="105">
        <v>-0.3362165008747271</v>
      </c>
      <c r="R2809" s="83">
        <v>10091.735034025101</v>
      </c>
      <c r="S2809" s="83">
        <v>14564.72680064779</v>
      </c>
      <c r="T2809" s="105">
        <v>-0.30711127148802714</v>
      </c>
      <c r="U2809" s="83">
        <v>16495.839979085751</v>
      </c>
      <c r="V2809" s="105">
        <v>-0.38822545279173981</v>
      </c>
      <c r="W2809" s="83">
        <v>15947.341160308248</v>
      </c>
      <c r="X2809" s="105">
        <v>-0.36718385011147292</v>
      </c>
      <c r="Y2809" s="80"/>
      <c r="Z2809" s="80"/>
      <c r="AA2809" s="80"/>
      <c r="AB2809" s="80"/>
      <c r="AC2809" s="84">
        <v>4.2644021191317636</v>
      </c>
      <c r="AD2809" s="84">
        <v>3.8199585375845908</v>
      </c>
      <c r="AE2809" s="105">
        <v>0.11634775015861827</v>
      </c>
      <c r="AF2809" s="84">
        <v>3.3852564480106926</v>
      </c>
      <c r="AG2809" s="105">
        <v>0.25969839645019832</v>
      </c>
      <c r="AH2809" s="84">
        <v>3.2231107783012853</v>
      </c>
      <c r="AI2809" s="105">
        <v>0.32307029216640282</v>
      </c>
      <c r="AJ2809" s="84">
        <v>14.462486189388439</v>
      </c>
      <c r="AK2809" s="84">
        <v>12.088384743141326</v>
      </c>
      <c r="AL2809" s="105">
        <v>0.19639525848100794</v>
      </c>
      <c r="AM2809" s="84">
        <v>10.665704247037942</v>
      </c>
      <c r="AN2809" s="105">
        <v>0.35598042608437525</v>
      </c>
      <c r="AO2809" s="84">
        <v>10.421041878349193</v>
      </c>
      <c r="AP2809" s="105">
        <v>0.38781576335815043</v>
      </c>
      <c r="AQ2809" s="108">
        <v>1.8681438222920932</v>
      </c>
      <c r="AR2809" s="108">
        <v>0.57482049106132405</v>
      </c>
    </row>
    <row r="2810" spans="1:44" x14ac:dyDescent="0.25">
      <c r="A2810" s="80" t="s">
        <v>326</v>
      </c>
      <c r="B2810" s="80" t="s">
        <v>384</v>
      </c>
      <c r="C2810" s="80" t="s">
        <v>292</v>
      </c>
      <c r="D2810" s="81">
        <v>4380282.4884705087</v>
      </c>
      <c r="E2810" s="81">
        <v>4602149.2162978994</v>
      </c>
      <c r="F2810" s="105">
        <v>-4.8209372925519051E-2</v>
      </c>
      <c r="G2810" s="81">
        <v>4469797.8530121064</v>
      </c>
      <c r="H2810" s="105">
        <v>-2.0026714291178756E-2</v>
      </c>
      <c r="I2810" s="81">
        <v>4206149.3902658299</v>
      </c>
      <c r="J2810" s="105">
        <v>4.1399646576431658E-2</v>
      </c>
      <c r="K2810" s="83">
        <v>1822589.3494843985</v>
      </c>
      <c r="L2810" s="83">
        <v>2048530.8522214142</v>
      </c>
      <c r="M2810" s="105">
        <v>-0.11029441050009384</v>
      </c>
      <c r="N2810" s="83">
        <v>2044696.7239361042</v>
      </c>
      <c r="O2810" s="105">
        <v>-0.10862607243980035</v>
      </c>
      <c r="P2810" s="83">
        <v>1967304.1304641934</v>
      </c>
      <c r="Q2810" s="105">
        <v>-7.3559943650221934E-2</v>
      </c>
      <c r="R2810" s="83">
        <v>1120081.1020905471</v>
      </c>
      <c r="S2810" s="83">
        <v>1239295.6819602381</v>
      </c>
      <c r="T2810" s="105">
        <v>-9.6195429069134739E-2</v>
      </c>
      <c r="U2810" s="83">
        <v>1204828.0983498509</v>
      </c>
      <c r="V2810" s="105">
        <v>-7.0339491895461612E-2</v>
      </c>
      <c r="W2810" s="83">
        <v>1173522.8641948053</v>
      </c>
      <c r="X2810" s="105">
        <v>-4.5539600236870051E-2</v>
      </c>
      <c r="Y2810" s="80"/>
      <c r="Z2810" s="80"/>
      <c r="AA2810" s="80"/>
      <c r="AB2810" s="80"/>
      <c r="AC2810" s="84">
        <v>2.4033293565057146</v>
      </c>
      <c r="AD2810" s="84">
        <v>2.2465608517964752</v>
      </c>
      <c r="AE2810" s="105">
        <v>6.9781552804981217E-2</v>
      </c>
      <c r="AF2810" s="84">
        <v>2.1860444146492335</v>
      </c>
      <c r="AG2810" s="105">
        <v>9.9396398536278588E-2</v>
      </c>
      <c r="AH2810" s="84">
        <v>2.1380270214109558</v>
      </c>
      <c r="AI2810" s="105">
        <v>0.12408745653723162</v>
      </c>
      <c r="AJ2810" s="84">
        <v>3.9106833248905288</v>
      </c>
      <c r="AK2810" s="84">
        <v>3.7135199317555241</v>
      </c>
      <c r="AL2810" s="105">
        <v>5.3093398381679889E-2</v>
      </c>
      <c r="AM2810" s="84">
        <v>3.7099050554465016</v>
      </c>
      <c r="AN2810" s="105">
        <v>5.4119516926522199E-2</v>
      </c>
      <c r="AO2810" s="84">
        <v>3.5842074480174828</v>
      </c>
      <c r="AP2810" s="105">
        <v>9.1087327284481878E-2</v>
      </c>
      <c r="AQ2810" s="108">
        <v>56.066523922929328</v>
      </c>
      <c r="AR2810" s="108">
        <v>63.799293873790759</v>
      </c>
    </row>
    <row r="2811" spans="1:44" x14ac:dyDescent="0.25">
      <c r="A2811" s="80" t="s">
        <v>326</v>
      </c>
      <c r="B2811" s="80" t="s">
        <v>384</v>
      </c>
      <c r="C2811" s="80" t="s">
        <v>293</v>
      </c>
      <c r="D2811" s="80"/>
      <c r="E2811" s="81">
        <v>9.7513998413085936</v>
      </c>
      <c r="F2811" s="105">
        <v>-1</v>
      </c>
      <c r="G2811" s="81">
        <v>58.57605914354324</v>
      </c>
      <c r="H2811" s="105">
        <v>-1</v>
      </c>
      <c r="I2811" s="81">
        <v>98.560726507902146</v>
      </c>
      <c r="J2811" s="105">
        <v>-1</v>
      </c>
      <c r="K2811" s="80"/>
      <c r="L2811" s="83">
        <v>1.395050048828125</v>
      </c>
      <c r="M2811" s="105">
        <v>-1</v>
      </c>
      <c r="N2811" s="83">
        <v>8.3799798488616943</v>
      </c>
      <c r="O2811" s="105">
        <v>-1</v>
      </c>
      <c r="P2811" s="83">
        <v>15.595985038199387</v>
      </c>
      <c r="Q2811" s="105">
        <v>-1</v>
      </c>
      <c r="R2811" s="80"/>
      <c r="S2811" s="83">
        <v>0.59987153097426926</v>
      </c>
      <c r="T2811" s="105">
        <v>-1</v>
      </c>
      <c r="U2811" s="83">
        <v>3.5893780487663349</v>
      </c>
      <c r="V2811" s="105">
        <v>-1</v>
      </c>
      <c r="W2811" s="83">
        <v>6.6719228862714459</v>
      </c>
      <c r="X2811" s="105">
        <v>-1</v>
      </c>
      <c r="Y2811" s="80"/>
      <c r="Z2811" s="80"/>
      <c r="AA2811" s="80"/>
      <c r="AB2811" s="80"/>
      <c r="AC2811" s="80"/>
      <c r="AD2811" s="84">
        <v>6.99</v>
      </c>
      <c r="AE2811" s="105">
        <v>-1</v>
      </c>
      <c r="AF2811" s="84">
        <v>6.9899999999999993</v>
      </c>
      <c r="AG2811" s="105">
        <v>-1</v>
      </c>
      <c r="AH2811" s="84">
        <v>6.3196217658901608</v>
      </c>
      <c r="AI2811" s="105">
        <v>-1</v>
      </c>
      <c r="AJ2811" s="80"/>
      <c r="AK2811" s="84">
        <v>16.255813683091535</v>
      </c>
      <c r="AL2811" s="105">
        <v>-1</v>
      </c>
      <c r="AM2811" s="84">
        <v>16.319278255929536</v>
      </c>
      <c r="AN2811" s="105">
        <v>-1</v>
      </c>
      <c r="AO2811" s="84">
        <v>14.772461880623155</v>
      </c>
      <c r="AP2811" s="105">
        <v>-1</v>
      </c>
      <c r="AQ2811" s="80"/>
      <c r="AR2811" s="80"/>
    </row>
    <row r="2812" spans="1:44" x14ac:dyDescent="0.25">
      <c r="A2812" s="80" t="s">
        <v>326</v>
      </c>
      <c r="B2812" s="80" t="s">
        <v>274</v>
      </c>
      <c r="C2812" s="80" t="s">
        <v>281</v>
      </c>
      <c r="D2812" s="81">
        <v>916248667.42434239</v>
      </c>
      <c r="E2812" s="81">
        <v>864496318.28338063</v>
      </c>
      <c r="F2812" s="105">
        <v>5.9864163729147803E-2</v>
      </c>
      <c r="G2812" s="81">
        <v>796664689.74185503</v>
      </c>
      <c r="H2812" s="105">
        <v>0.15010578380376871</v>
      </c>
      <c r="I2812" s="81">
        <v>752603719.88121736</v>
      </c>
      <c r="J2812" s="105">
        <v>0.2174383984827406</v>
      </c>
      <c r="K2812" s="83">
        <v>432124802.68928158</v>
      </c>
      <c r="L2812" s="83">
        <v>431537953.66910678</v>
      </c>
      <c r="M2812" s="105">
        <v>1.3599012906864352E-3</v>
      </c>
      <c r="N2812" s="83">
        <v>401690431.25431693</v>
      </c>
      <c r="O2812" s="105">
        <v>7.5765736664252639E-2</v>
      </c>
      <c r="P2812" s="83">
        <v>372350251.16752052</v>
      </c>
      <c r="Q2812" s="105">
        <v>0.16053313065946737</v>
      </c>
      <c r="R2812" s="83">
        <v>632938532.50605178</v>
      </c>
      <c r="S2812" s="83">
        <v>638783153.87463319</v>
      </c>
      <c r="T2812" s="105">
        <v>-9.1496172576405674E-3</v>
      </c>
      <c r="U2812" s="83">
        <v>617606290.26061547</v>
      </c>
      <c r="V2812" s="105">
        <v>2.4825268924910823E-2</v>
      </c>
      <c r="W2812" s="83">
        <v>564798157.24867201</v>
      </c>
      <c r="X2812" s="105">
        <v>0.12064553395378484</v>
      </c>
      <c r="Y2812" s="81">
        <v>850069634.10099673</v>
      </c>
      <c r="Z2812" s="82">
        <v>66179033.323345654</v>
      </c>
      <c r="AA2812" s="83">
        <v>555130735.8582648</v>
      </c>
      <c r="AB2812" s="83">
        <v>77807796.647787005</v>
      </c>
      <c r="AC2812" s="84">
        <v>2.1203334354384862</v>
      </c>
      <c r="AD2812" s="84">
        <v>2.0032915087377372</v>
      </c>
      <c r="AE2812" s="105">
        <v>5.8424810463304187E-2</v>
      </c>
      <c r="AF2812" s="84">
        <v>1.9832802271495318</v>
      </c>
      <c r="AG2812" s="105">
        <v>6.9104308313472182E-2</v>
      </c>
      <c r="AH2812" s="84">
        <v>2.021225224157619</v>
      </c>
      <c r="AI2812" s="105">
        <v>4.9033729688472645E-2</v>
      </c>
      <c r="AJ2812" s="84">
        <v>1.4476108190104253</v>
      </c>
      <c r="AK2812" s="84">
        <v>1.3533486489736792</v>
      </c>
      <c r="AL2812" s="105">
        <v>6.9651061541481138E-2</v>
      </c>
      <c r="AM2812" s="84">
        <v>1.289923212093065</v>
      </c>
      <c r="AN2812" s="105">
        <v>0.12224573171413204</v>
      </c>
      <c r="AO2812" s="84">
        <v>1.3325180159004262</v>
      </c>
      <c r="AP2812" s="105">
        <v>8.6372418036109747E-2</v>
      </c>
      <c r="AQ2812" s="80"/>
      <c r="AR2812" s="80"/>
    </row>
    <row r="2813" spans="1:44" x14ac:dyDescent="0.25">
      <c r="A2813" s="80" t="s">
        <v>326</v>
      </c>
      <c r="B2813" s="80" t="s">
        <v>274</v>
      </c>
      <c r="C2813" s="80" t="s">
        <v>313</v>
      </c>
      <c r="D2813" s="81">
        <v>429479079.1228528</v>
      </c>
      <c r="E2813" s="81">
        <v>420981024.85832071</v>
      </c>
      <c r="F2813" s="105">
        <v>2.0186311882802965E-2</v>
      </c>
      <c r="G2813" s="81">
        <v>388950396.45935094</v>
      </c>
      <c r="H2813" s="105">
        <v>0.10420013202824308</v>
      </c>
      <c r="I2813" s="81">
        <v>359920915.16138643</v>
      </c>
      <c r="J2813" s="105">
        <v>0.19325957739987656</v>
      </c>
      <c r="K2813" s="83">
        <v>247430784.59614947</v>
      </c>
      <c r="L2813" s="83">
        <v>252848488.69817477</v>
      </c>
      <c r="M2813" s="105">
        <v>-2.142668176471647E-2</v>
      </c>
      <c r="N2813" s="83">
        <v>238745441.00552729</v>
      </c>
      <c r="O2813" s="105">
        <v>3.6379097142303585E-2</v>
      </c>
      <c r="P2813" s="83">
        <v>220732376.44519007</v>
      </c>
      <c r="Q2813" s="105">
        <v>0.12095374761476764</v>
      </c>
      <c r="R2813" s="83">
        <v>315375994.04444396</v>
      </c>
      <c r="S2813" s="83">
        <v>319936334.40398973</v>
      </c>
      <c r="T2813" s="105">
        <v>-1.4253899507979416E-2</v>
      </c>
      <c r="U2813" s="83">
        <v>314261693.00969851</v>
      </c>
      <c r="V2813" s="105">
        <v>3.5457743006274268E-3</v>
      </c>
      <c r="W2813" s="83">
        <v>277462200.05997223</v>
      </c>
      <c r="X2813" s="105">
        <v>0.13664489785014622</v>
      </c>
      <c r="Y2813" s="81">
        <v>411528964.55071169</v>
      </c>
      <c r="Z2813" s="82">
        <v>17950114.572141089</v>
      </c>
      <c r="AA2813" s="83">
        <v>286670750.49300742</v>
      </c>
      <c r="AB2813" s="83">
        <v>28705243.551436525</v>
      </c>
      <c r="AC2813" s="84">
        <v>1.7357544245104268</v>
      </c>
      <c r="AD2813" s="84">
        <v>1.6649536923309269</v>
      </c>
      <c r="AE2813" s="105">
        <v>4.2524144969088733E-2</v>
      </c>
      <c r="AF2813" s="84">
        <v>1.6291427171182975</v>
      </c>
      <c r="AG2813" s="105">
        <v>6.5440373192539578E-2</v>
      </c>
      <c r="AH2813" s="84">
        <v>1.6305759986721213</v>
      </c>
      <c r="AI2813" s="105">
        <v>6.4503847673434894E-2</v>
      </c>
      <c r="AJ2813" s="84">
        <v>1.3618001599142926</v>
      </c>
      <c r="AK2813" s="84">
        <v>1.3158274931247413</v>
      </c>
      <c r="AL2813" s="105">
        <v>3.4938217228140112E-2</v>
      </c>
      <c r="AM2813" s="84">
        <v>1.2376640395918297</v>
      </c>
      <c r="AN2813" s="105">
        <v>0.10029872109995364</v>
      </c>
      <c r="AO2813" s="84">
        <v>1.2971890047854848</v>
      </c>
      <c r="AP2813" s="105">
        <v>4.9808589874297052E-2</v>
      </c>
      <c r="AQ2813" s="80"/>
      <c r="AR2813" s="80"/>
    </row>
    <row r="2814" spans="1:44" x14ac:dyDescent="0.25">
      <c r="A2814" s="80" t="s">
        <v>326</v>
      </c>
      <c r="B2814" s="80" t="s">
        <v>274</v>
      </c>
      <c r="C2814" s="80" t="s">
        <v>328</v>
      </c>
      <c r="D2814" s="81">
        <v>15475302.47430479</v>
      </c>
      <c r="E2814" s="81">
        <v>16451963.617529444</v>
      </c>
      <c r="F2814" s="105">
        <v>-5.9364411806991209E-2</v>
      </c>
      <c r="G2814" s="81">
        <v>14703306.827447627</v>
      </c>
      <c r="H2814" s="105">
        <v>5.2504899470371388E-2</v>
      </c>
      <c r="I2814" s="81">
        <v>13814750.696229879</v>
      </c>
      <c r="J2814" s="105">
        <v>0.12020135683867857</v>
      </c>
      <c r="K2814" s="83">
        <v>5625745.5252244659</v>
      </c>
      <c r="L2814" s="83">
        <v>6301784.268777499</v>
      </c>
      <c r="M2814" s="105">
        <v>-0.10727735427290021</v>
      </c>
      <c r="N2814" s="83">
        <v>5885100.1194279408</v>
      </c>
      <c r="O2814" s="105">
        <v>-4.4069699570155385E-2</v>
      </c>
      <c r="P2814" s="83">
        <v>5643307.420059639</v>
      </c>
      <c r="Q2814" s="105">
        <v>-3.1119862038257624E-3</v>
      </c>
      <c r="R2814" s="83">
        <v>3522515.8077943982</v>
      </c>
      <c r="S2814" s="83">
        <v>3903310.0040348442</v>
      </c>
      <c r="T2814" s="105">
        <v>-9.7556739241008231E-2</v>
      </c>
      <c r="U2814" s="83">
        <v>3511234.659445982</v>
      </c>
      <c r="V2814" s="105">
        <v>3.2128722351459672E-3</v>
      </c>
      <c r="W2814" s="83">
        <v>3333357.4381384132</v>
      </c>
      <c r="X2814" s="105">
        <v>5.6747100533456316E-2</v>
      </c>
      <c r="Y2814" s="81">
        <v>15378049.230767937</v>
      </c>
      <c r="Z2814" s="82">
        <v>97253.243536851849</v>
      </c>
      <c r="AA2814" s="83">
        <v>3471749.3265119023</v>
      </c>
      <c r="AB2814" s="83">
        <v>50766.481282495763</v>
      </c>
      <c r="AC2814" s="84">
        <v>2.7508002992523073</v>
      </c>
      <c r="AD2814" s="84">
        <v>2.6106834058159545</v>
      </c>
      <c r="AE2814" s="105">
        <v>5.3670580325522105E-2</v>
      </c>
      <c r="AF2814" s="84">
        <v>2.4983953593090029</v>
      </c>
      <c r="AG2814" s="105">
        <v>0.10102682067625743</v>
      </c>
      <c r="AH2814" s="84">
        <v>2.4479883281077539</v>
      </c>
      <c r="AI2814" s="105">
        <v>0.12369829041571492</v>
      </c>
      <c r="AJ2814" s="84">
        <v>4.3932528109773212</v>
      </c>
      <c r="AK2814" s="84">
        <v>4.2148749652277377</v>
      </c>
      <c r="AL2814" s="105">
        <v>4.2321029027238388E-2</v>
      </c>
      <c r="AM2814" s="84">
        <v>4.1875033296030342</v>
      </c>
      <c r="AN2814" s="105">
        <v>4.913416543928853E-2</v>
      </c>
      <c r="AO2814" s="84">
        <v>4.1443952389171415</v>
      </c>
      <c r="AP2814" s="105">
        <v>6.0046775877776064E-2</v>
      </c>
      <c r="AQ2814" s="108">
        <v>100.00000000000003</v>
      </c>
      <c r="AR2814" s="108">
        <v>99.999999999999986</v>
      </c>
    </row>
    <row r="2815" spans="1:44" x14ac:dyDescent="0.25">
      <c r="A2815" s="80" t="s">
        <v>326</v>
      </c>
      <c r="B2815" s="80" t="s">
        <v>274</v>
      </c>
      <c r="C2815" s="80" t="s">
        <v>270</v>
      </c>
      <c r="D2815" s="81">
        <v>9725201.9822399523</v>
      </c>
      <c r="E2815" s="81">
        <v>10551881.281598885</v>
      </c>
      <c r="F2815" s="105">
        <v>-7.834425703789466E-2</v>
      </c>
      <c r="G2815" s="81">
        <v>9327047.7716788799</v>
      </c>
      <c r="H2815" s="105">
        <v>4.2688128152409389E-2</v>
      </c>
      <c r="I2815" s="81">
        <v>8767840.2866712399</v>
      </c>
      <c r="J2815" s="105">
        <v>0.10919013853663388</v>
      </c>
      <c r="K2815" s="83">
        <v>3881613.8935500551</v>
      </c>
      <c r="L2815" s="83">
        <v>4399182.5099219261</v>
      </c>
      <c r="M2815" s="105">
        <v>-0.11765108976600665</v>
      </c>
      <c r="N2815" s="83">
        <v>4050245.8292193306</v>
      </c>
      <c r="O2815" s="105">
        <v>-4.1634987795735504E-2</v>
      </c>
      <c r="P2815" s="83">
        <v>3852826.9306361373</v>
      </c>
      <c r="Q2815" s="105">
        <v>7.4716470353276034E-3</v>
      </c>
      <c r="R2815" s="83">
        <v>2404475.544357033</v>
      </c>
      <c r="S2815" s="83">
        <v>2726494.8506792071</v>
      </c>
      <c r="T2815" s="105">
        <v>-0.11810743242077085</v>
      </c>
      <c r="U2815" s="83">
        <v>2445618.9403046006</v>
      </c>
      <c r="V2815" s="105">
        <v>-1.6823306063553492E-2</v>
      </c>
      <c r="W2815" s="83">
        <v>2339435.186865597</v>
      </c>
      <c r="X2815" s="105">
        <v>2.7801735160946174E-2</v>
      </c>
      <c r="Y2815" s="81">
        <v>9661937.9288694393</v>
      </c>
      <c r="Z2815" s="82">
        <v>63264.053370512294</v>
      </c>
      <c r="AA2815" s="83">
        <v>2368425.9335410693</v>
      </c>
      <c r="AB2815" s="83">
        <v>36049.610815963606</v>
      </c>
      <c r="AC2815" s="84">
        <v>2.5054532081101595</v>
      </c>
      <c r="AD2815" s="84">
        <v>2.3986004803847414</v>
      </c>
      <c r="AE2815" s="105">
        <v>4.454794727143499E-2</v>
      </c>
      <c r="AF2815" s="84">
        <v>2.3028349796428609</v>
      </c>
      <c r="AG2815" s="105">
        <v>8.7986429882492931E-2</v>
      </c>
      <c r="AH2815" s="84">
        <v>2.2756901476557081</v>
      </c>
      <c r="AI2815" s="105">
        <v>0.10096412320945396</v>
      </c>
      <c r="AJ2815" s="84">
        <v>4.0446250347871651</v>
      </c>
      <c r="AK2815" s="84">
        <v>3.8701269796897897</v>
      </c>
      <c r="AL2815" s="105">
        <v>4.508845730724894E-2</v>
      </c>
      <c r="AM2815" s="84">
        <v>3.8137780248451953</v>
      </c>
      <c r="AN2815" s="105">
        <v>6.0529744635921749E-2</v>
      </c>
      <c r="AO2815" s="84">
        <v>3.7478449225252937</v>
      </c>
      <c r="AP2815" s="105">
        <v>7.9186870961005851E-2</v>
      </c>
      <c r="AQ2815" s="80"/>
      <c r="AR2815" s="80"/>
    </row>
    <row r="2816" spans="1:44" x14ac:dyDescent="0.25">
      <c r="A2816" s="80" t="s">
        <v>326</v>
      </c>
      <c r="B2816" s="80" t="s">
        <v>274</v>
      </c>
      <c r="C2816" s="80" t="s">
        <v>271</v>
      </c>
      <c r="D2816" s="81">
        <v>5509112.0475448798</v>
      </c>
      <c r="E2816" s="81">
        <v>5638152.2582554985</v>
      </c>
      <c r="F2816" s="105">
        <v>-2.2886968070377191E-2</v>
      </c>
      <c r="G2816" s="81">
        <v>5120501.1680086805</v>
      </c>
      <c r="H2816" s="105">
        <v>7.5893133657330428E-2</v>
      </c>
      <c r="I2816" s="81">
        <v>4775136.4314244147</v>
      </c>
      <c r="J2816" s="105">
        <v>0.15370777917260919</v>
      </c>
      <c r="K2816" s="83">
        <v>1691849.5041796882</v>
      </c>
      <c r="L2816" s="83">
        <v>1841439.2219692012</v>
      </c>
      <c r="M2816" s="105">
        <v>-8.1235218629450379E-2</v>
      </c>
      <c r="N2816" s="83">
        <v>1771488.0048148853</v>
      </c>
      <c r="O2816" s="105">
        <v>-4.4955709786767148E-2</v>
      </c>
      <c r="P2816" s="83">
        <v>1718255.5544883781</v>
      </c>
      <c r="Q2816" s="105">
        <v>-1.5367941188790462E-2</v>
      </c>
      <c r="R2816" s="83">
        <v>1102267.445736269</v>
      </c>
      <c r="S2816" s="83">
        <v>1159264.7047489795</v>
      </c>
      <c r="T2816" s="105">
        <v>-4.9166733688361879E-2</v>
      </c>
      <c r="U2816" s="83">
        <v>1046866.9464039539</v>
      </c>
      <c r="V2816" s="105">
        <v>5.2920287074320997E-2</v>
      </c>
      <c r="W2816" s="83">
        <v>971776.57820499269</v>
      </c>
      <c r="X2816" s="105">
        <v>0.1342807291901511</v>
      </c>
      <c r="Y2816" s="81">
        <v>5476821.1785471942</v>
      </c>
      <c r="Z2816" s="82">
        <v>32290.8689976858</v>
      </c>
      <c r="AA2816" s="83">
        <v>1087903.688599888</v>
      </c>
      <c r="AB2816" s="83">
        <v>14363.757136381108</v>
      </c>
      <c r="AC2816" s="84">
        <v>3.2562660177129841</v>
      </c>
      <c r="AD2816" s="84">
        <v>3.061818272897523</v>
      </c>
      <c r="AE2816" s="105">
        <v>6.3507278187169267E-2</v>
      </c>
      <c r="AF2816" s="84">
        <v>2.8905085183141028</v>
      </c>
      <c r="AG2816" s="105">
        <v>0.12653742311481245</v>
      </c>
      <c r="AH2816" s="84">
        <v>2.7790606693811872</v>
      </c>
      <c r="AI2816" s="105">
        <v>0.17171462055128722</v>
      </c>
      <c r="AJ2816" s="84">
        <v>4.997981269296238</v>
      </c>
      <c r="AK2816" s="84">
        <v>4.8635589742002461</v>
      </c>
      <c r="AL2816" s="105">
        <v>2.7638668680499766E-2</v>
      </c>
      <c r="AM2816" s="84">
        <v>4.8912626247278954</v>
      </c>
      <c r="AN2816" s="105">
        <v>2.1818220111270228E-2</v>
      </c>
      <c r="AO2816" s="84">
        <v>4.9138212820942444</v>
      </c>
      <c r="AP2816" s="105">
        <v>1.7127197423453106E-2</v>
      </c>
      <c r="AQ2816" s="80"/>
      <c r="AR2816" s="80"/>
    </row>
    <row r="2817" spans="1:44" x14ac:dyDescent="0.25">
      <c r="A2817" s="80" t="s">
        <v>326</v>
      </c>
      <c r="B2817" s="80" t="s">
        <v>274</v>
      </c>
      <c r="C2817" s="80" t="s">
        <v>127</v>
      </c>
      <c r="D2817" s="81">
        <v>240988.44451995729</v>
      </c>
      <c r="E2817" s="81">
        <v>261930.0776750636</v>
      </c>
      <c r="F2817" s="105">
        <v>-7.9951234852399702E-2</v>
      </c>
      <c r="G2817" s="81">
        <v>255757.88776006456</v>
      </c>
      <c r="H2817" s="105">
        <v>-5.7747752647859689E-2</v>
      </c>
      <c r="I2817" s="81">
        <v>271773.97813422326</v>
      </c>
      <c r="J2817" s="105">
        <v>-0.11327623720863246</v>
      </c>
      <c r="K2817" s="83">
        <v>52282.12749472291</v>
      </c>
      <c r="L2817" s="83">
        <v>61162.536886371563</v>
      </c>
      <c r="M2817" s="105">
        <v>-0.14519360778227325</v>
      </c>
      <c r="N2817" s="83">
        <v>63366.285393725113</v>
      </c>
      <c r="O2817" s="105">
        <v>-0.17492200829086027</v>
      </c>
      <c r="P2817" s="83">
        <v>72224.934935123689</v>
      </c>
      <c r="Q2817" s="105">
        <v>-0.27612080866967176</v>
      </c>
      <c r="R2817" s="83">
        <v>15772.817701096479</v>
      </c>
      <c r="S2817" s="83">
        <v>17550.448606657588</v>
      </c>
      <c r="T2817" s="105">
        <v>-0.10128692122928314</v>
      </c>
      <c r="U2817" s="83">
        <v>18748.772737426683</v>
      </c>
      <c r="V2817" s="105">
        <v>-0.15872799132017543</v>
      </c>
      <c r="W2817" s="83">
        <v>22145.673067821641</v>
      </c>
      <c r="X2817" s="105">
        <v>-0.28776977548653154</v>
      </c>
      <c r="Y2817" s="81">
        <v>239290.12335130354</v>
      </c>
      <c r="Z2817" s="82">
        <v>1698.3211686537543</v>
      </c>
      <c r="AA2817" s="83">
        <v>15419.704370945426</v>
      </c>
      <c r="AB2817" s="83">
        <v>353.11333015105288</v>
      </c>
      <c r="AC2817" s="84">
        <v>4.6093848140414986</v>
      </c>
      <c r="AD2817" s="84">
        <v>4.2825247448725055</v>
      </c>
      <c r="AE2817" s="105">
        <v>7.6324151906032714E-2</v>
      </c>
      <c r="AF2817" s="84">
        <v>4.0361824299928291</v>
      </c>
      <c r="AG2817" s="105">
        <v>0.14201597524165624</v>
      </c>
      <c r="AH2817" s="84">
        <v>3.7628829763342151</v>
      </c>
      <c r="AI2817" s="105">
        <v>0.22496097886412136</v>
      </c>
      <c r="AJ2817" s="84">
        <v>15.27871868469034</v>
      </c>
      <c r="AK2817" s="84">
        <v>14.924409258444996</v>
      </c>
      <c r="AL2817" s="105">
        <v>2.3740264697234649E-2</v>
      </c>
      <c r="AM2817" s="84">
        <v>13.641313559127816</v>
      </c>
      <c r="AN2817" s="105">
        <v>0.12003280464635943</v>
      </c>
      <c r="AO2817" s="84">
        <v>12.27210287544249</v>
      </c>
      <c r="AP2817" s="105">
        <v>0.2449959749982491</v>
      </c>
      <c r="AQ2817" s="80"/>
      <c r="AR2817" s="80"/>
    </row>
    <row r="2818" spans="1:44" x14ac:dyDescent="0.25">
      <c r="A2818" s="80" t="s">
        <v>326</v>
      </c>
      <c r="B2818" s="80" t="s">
        <v>274</v>
      </c>
      <c r="C2818" s="80" t="s">
        <v>282</v>
      </c>
      <c r="D2818" s="81">
        <v>24928.020341668129</v>
      </c>
      <c r="E2818" s="81">
        <v>57023.895083335636</v>
      </c>
      <c r="F2818" s="105">
        <v>-0.56284956849689205</v>
      </c>
      <c r="G2818" s="81">
        <v>59442.343547539713</v>
      </c>
      <c r="H2818" s="105">
        <v>-0.58063530382627571</v>
      </c>
      <c r="I2818" s="81">
        <v>69302.034320173261</v>
      </c>
      <c r="J2818" s="105">
        <v>-0.64029886588175111</v>
      </c>
      <c r="K2818" s="83">
        <v>4750.5875044999575</v>
      </c>
      <c r="L2818" s="83">
        <v>13918.029864481254</v>
      </c>
      <c r="M2818" s="105">
        <v>-0.65867385321370564</v>
      </c>
      <c r="N2818" s="83">
        <v>15035.280151499122</v>
      </c>
      <c r="O2818" s="105">
        <v>-0.68403731379582633</v>
      </c>
      <c r="P2818" s="83">
        <v>16696.193818632157</v>
      </c>
      <c r="Q2818" s="105">
        <v>-0.71546883342965695</v>
      </c>
      <c r="R2818" s="83">
        <v>1434.8462940216184</v>
      </c>
      <c r="S2818" s="83">
        <v>3537.1407815148141</v>
      </c>
      <c r="T2818" s="105">
        <v>-0.59434854797972392</v>
      </c>
      <c r="U2818" s="83">
        <v>3868.7438868454433</v>
      </c>
      <c r="V2818" s="105">
        <v>-0.62911830403134139</v>
      </c>
      <c r="W2818" s="83">
        <v>4271.4280073574882</v>
      </c>
      <c r="X2818" s="105">
        <v>-0.66408276305954084</v>
      </c>
      <c r="Y2818" s="81">
        <v>24794.836016256795</v>
      </c>
      <c r="Z2818" s="82">
        <v>133.184325411332</v>
      </c>
      <c r="AA2818" s="83">
        <v>1393.9277191828833</v>
      </c>
      <c r="AB2818" s="83">
        <v>40.91857483873504</v>
      </c>
      <c r="AC2818" s="84">
        <v>5.2473552624923236</v>
      </c>
      <c r="AD2818" s="84">
        <v>4.0971240641507993</v>
      </c>
      <c r="AE2818" s="105">
        <v>0.28074111994944673</v>
      </c>
      <c r="AF2818" s="84">
        <v>3.9535241743808078</v>
      </c>
      <c r="AG2818" s="105">
        <v>0.3272601939544616</v>
      </c>
      <c r="AH2818" s="84">
        <v>4.1507684369856497</v>
      </c>
      <c r="AI2818" s="105">
        <v>0.26418887060416979</v>
      </c>
      <c r="AJ2818" s="84">
        <v>17.373303639234646</v>
      </c>
      <c r="AK2818" s="84">
        <v>16.1214660669838</v>
      </c>
      <c r="AL2818" s="105">
        <v>7.7650355560066942E-2</v>
      </c>
      <c r="AM2818" s="84">
        <v>15.364765744679143</v>
      </c>
      <c r="AN2818" s="105">
        <v>0.13072362624539616</v>
      </c>
      <c r="AO2818" s="84">
        <v>16.224558672369348</v>
      </c>
      <c r="AP2818" s="105">
        <v>7.0802848327802384E-2</v>
      </c>
      <c r="AQ2818" s="108">
        <v>0.16108260489937853</v>
      </c>
      <c r="AR2818" s="108">
        <v>4.0733565789731356E-2</v>
      </c>
    </row>
    <row r="2819" spans="1:44" x14ac:dyDescent="0.25">
      <c r="A2819" s="80" t="s">
        <v>326</v>
      </c>
      <c r="B2819" s="80" t="s">
        <v>274</v>
      </c>
      <c r="C2819" s="80" t="s">
        <v>283</v>
      </c>
      <c r="D2819" s="80"/>
      <c r="E2819" s="80"/>
      <c r="F2819" s="80"/>
      <c r="G2819" s="81">
        <v>430.45944402575492</v>
      </c>
      <c r="H2819" s="105">
        <v>-1</v>
      </c>
      <c r="I2819" s="81">
        <v>830.94903029561044</v>
      </c>
      <c r="J2819" s="105">
        <v>-1</v>
      </c>
      <c r="K2819" s="80"/>
      <c r="L2819" s="80"/>
      <c r="M2819" s="80"/>
      <c r="N2819" s="83">
        <v>4.7174059843575549</v>
      </c>
      <c r="O2819" s="105">
        <v>-1</v>
      </c>
      <c r="P2819" s="83">
        <v>10.961075734659012</v>
      </c>
      <c r="Q2819" s="105">
        <v>-1</v>
      </c>
      <c r="R2819" s="80"/>
      <c r="S2819" s="80"/>
      <c r="T2819" s="80"/>
      <c r="U2819" s="83">
        <v>10.037034034729004</v>
      </c>
      <c r="V2819" s="105">
        <v>-1</v>
      </c>
      <c r="W2819" s="83">
        <v>23.427992582321167</v>
      </c>
      <c r="X2819" s="105">
        <v>-1</v>
      </c>
      <c r="Y2819" s="80"/>
      <c r="Z2819" s="80"/>
      <c r="AA2819" s="80"/>
      <c r="AB2819" s="80"/>
      <c r="AC2819" s="80"/>
      <c r="AD2819" s="80"/>
      <c r="AE2819" s="80"/>
      <c r="AF2819" s="84">
        <v>91.249183439609666</v>
      </c>
      <c r="AG2819" s="105">
        <v>-1</v>
      </c>
      <c r="AH2819" s="84">
        <v>75.809076628139948</v>
      </c>
      <c r="AI2819" s="105">
        <v>-1</v>
      </c>
      <c r="AJ2819" s="80"/>
      <c r="AK2819" s="80"/>
      <c r="AL2819" s="80"/>
      <c r="AM2819" s="84">
        <v>42.887116107839041</v>
      </c>
      <c r="AN2819" s="105">
        <v>-1</v>
      </c>
      <c r="AO2819" s="84">
        <v>35.468212966852612</v>
      </c>
      <c r="AP2819" s="105">
        <v>-1</v>
      </c>
      <c r="AQ2819" s="80"/>
      <c r="AR2819" s="80"/>
    </row>
    <row r="2820" spans="1:44" x14ac:dyDescent="0.25">
      <c r="A2820" s="80" t="s">
        <v>326</v>
      </c>
      <c r="B2820" s="80" t="s">
        <v>274</v>
      </c>
      <c r="C2820" s="80" t="s">
        <v>284</v>
      </c>
      <c r="D2820" s="81">
        <v>1006.9254081177711</v>
      </c>
      <c r="E2820" s="81">
        <v>1704.9534881830216</v>
      </c>
      <c r="F2820" s="105">
        <v>-0.40941180208331834</v>
      </c>
      <c r="G2820" s="81">
        <v>1534.6179744017124</v>
      </c>
      <c r="H2820" s="105">
        <v>-0.34385923733863999</v>
      </c>
      <c r="I2820" s="81">
        <v>1898.4276013588906</v>
      </c>
      <c r="J2820" s="105">
        <v>-0.46960031164895832</v>
      </c>
      <c r="K2820" s="83">
        <v>96.653556556287555</v>
      </c>
      <c r="L2820" s="83">
        <v>194.50824430947222</v>
      </c>
      <c r="M2820" s="105">
        <v>-0.50308760999093194</v>
      </c>
      <c r="N2820" s="83">
        <v>144.54382362981605</v>
      </c>
      <c r="O2820" s="105">
        <v>-0.33132005139270326</v>
      </c>
      <c r="P2820" s="83">
        <v>188.82345839722046</v>
      </c>
      <c r="Q2820" s="105">
        <v>-0.48812738959075053</v>
      </c>
      <c r="R2820" s="83">
        <v>33.867126087660296</v>
      </c>
      <c r="S2820" s="83">
        <v>73.792770316460746</v>
      </c>
      <c r="T2820" s="105">
        <v>-0.54105089235136561</v>
      </c>
      <c r="U2820" s="83">
        <v>129.30400350697755</v>
      </c>
      <c r="V2820" s="105">
        <v>-0.73808138055189654</v>
      </c>
      <c r="W2820" s="83">
        <v>177.67556794033794</v>
      </c>
      <c r="X2820" s="105">
        <v>-0.8093878270363396</v>
      </c>
      <c r="Y2820" s="81">
        <v>1006.9254081177711</v>
      </c>
      <c r="Z2820" s="80"/>
      <c r="AA2820" s="83">
        <v>33.867126087660296</v>
      </c>
      <c r="AB2820" s="80"/>
      <c r="AC2820" s="84">
        <v>10.417882631472272</v>
      </c>
      <c r="AD2820" s="84">
        <v>8.7654561596389531</v>
      </c>
      <c r="AE2820" s="105">
        <v>0.18851574199207247</v>
      </c>
      <c r="AF2820" s="84">
        <v>10.61697370295078</v>
      </c>
      <c r="AG2820" s="105">
        <v>-1.8752148874888352E-2</v>
      </c>
      <c r="AH2820" s="84">
        <v>10.053981732318679</v>
      </c>
      <c r="AI2820" s="105">
        <v>3.619470462969198E-2</v>
      </c>
      <c r="AJ2820" s="84">
        <v>29.731646125256869</v>
      </c>
      <c r="AK2820" s="84">
        <v>23.10461419013432</v>
      </c>
      <c r="AL2820" s="105">
        <v>0.28682720605446399</v>
      </c>
      <c r="AM2820" s="84">
        <v>11.868294351140495</v>
      </c>
      <c r="AN2820" s="105">
        <v>1.5051321820645422</v>
      </c>
      <c r="AO2820" s="84">
        <v>10.684798272300261</v>
      </c>
      <c r="AP2820" s="105">
        <v>1.7826118348284115</v>
      </c>
      <c r="AQ2820" s="108">
        <v>6.5066605954208099E-3</v>
      </c>
      <c r="AR2820" s="108">
        <v>9.6144710018678339E-4</v>
      </c>
    </row>
    <row r="2821" spans="1:44" x14ac:dyDescent="0.25">
      <c r="A2821" s="80" t="s">
        <v>326</v>
      </c>
      <c r="B2821" s="80" t="s">
        <v>274</v>
      </c>
      <c r="C2821" s="80" t="s">
        <v>285</v>
      </c>
      <c r="D2821" s="81">
        <v>3184109.532678497</v>
      </c>
      <c r="E2821" s="81">
        <v>3163314.158928046</v>
      </c>
      <c r="F2821" s="105">
        <v>6.5739198529361246E-3</v>
      </c>
      <c r="G2821" s="81">
        <v>2747453.7034081365</v>
      </c>
      <c r="H2821" s="105">
        <v>0.15893109635612845</v>
      </c>
      <c r="I2821" s="81">
        <v>2382542.8042497193</v>
      </c>
      <c r="J2821" s="105">
        <v>0.3364332959722825</v>
      </c>
      <c r="K2821" s="83">
        <v>937280.4745736561</v>
      </c>
      <c r="L2821" s="83">
        <v>981864.61189598229</v>
      </c>
      <c r="M2821" s="105">
        <v>-4.540762217331995E-2</v>
      </c>
      <c r="N2821" s="83">
        <v>915489.23200612643</v>
      </c>
      <c r="O2821" s="105">
        <v>2.3802838750793566E-2</v>
      </c>
      <c r="P2821" s="83">
        <v>875089.34737598011</v>
      </c>
      <c r="Q2821" s="105">
        <v>7.1068317062892683E-2</v>
      </c>
      <c r="R2821" s="83">
        <v>685313.77445725072</v>
      </c>
      <c r="S2821" s="83">
        <v>697459.68758005148</v>
      </c>
      <c r="T2821" s="105">
        <v>-1.7414501997875975E-2</v>
      </c>
      <c r="U2821" s="83">
        <v>593675.27231904992</v>
      </c>
      <c r="V2821" s="105">
        <v>0.15435795696902954</v>
      </c>
      <c r="W2821" s="83">
        <v>487449.33144032885</v>
      </c>
      <c r="X2821" s="105">
        <v>0.4059179698375347</v>
      </c>
      <c r="Y2821" s="81">
        <v>3160404.1420442001</v>
      </c>
      <c r="Z2821" s="82">
        <v>23705.390634297106</v>
      </c>
      <c r="AA2821" s="83">
        <v>674476.02584335255</v>
      </c>
      <c r="AB2821" s="83">
        <v>10837.748613898191</v>
      </c>
      <c r="AC2821" s="84">
        <v>3.3971789865001334</v>
      </c>
      <c r="AD2821" s="84">
        <v>3.2217416949366173</v>
      </c>
      <c r="AE2821" s="105">
        <v>5.4454176707970849E-2</v>
      </c>
      <c r="AF2821" s="84">
        <v>3.0010770278396355</v>
      </c>
      <c r="AG2821" s="105">
        <v>0.13198660180529825</v>
      </c>
      <c r="AH2821" s="84">
        <v>2.7226280509458256</v>
      </c>
      <c r="AI2821" s="105">
        <v>0.24775728558293983</v>
      </c>
      <c r="AJ2821" s="84">
        <v>4.6462068199347408</v>
      </c>
      <c r="AK2821" s="84">
        <v>4.5354795628456648</v>
      </c>
      <c r="AL2821" s="105">
        <v>2.4413572050053116E-2</v>
      </c>
      <c r="AM2821" s="84">
        <v>4.6278728987243616</v>
      </c>
      <c r="AN2821" s="105">
        <v>3.9616302373889425E-3</v>
      </c>
      <c r="AO2821" s="84">
        <v>4.8877753041730827</v>
      </c>
      <c r="AP2821" s="105">
        <v>-4.9422992917063036E-2</v>
      </c>
      <c r="AQ2821" s="108">
        <v>20.57542679999565</v>
      </c>
      <c r="AR2821" s="108">
        <v>19.455236309822428</v>
      </c>
    </row>
    <row r="2822" spans="1:44" x14ac:dyDescent="0.25">
      <c r="A2822" s="80" t="s">
        <v>326</v>
      </c>
      <c r="B2822" s="80" t="s">
        <v>274</v>
      </c>
      <c r="C2822" s="80" t="s">
        <v>286</v>
      </c>
      <c r="D2822" s="80"/>
      <c r="E2822" s="80"/>
      <c r="F2822" s="80"/>
      <c r="G2822" s="80"/>
      <c r="H2822" s="80"/>
      <c r="I2822" s="81">
        <v>46.389678519964221</v>
      </c>
      <c r="J2822" s="105">
        <v>-1</v>
      </c>
      <c r="K2822" s="80"/>
      <c r="L2822" s="80"/>
      <c r="M2822" s="80"/>
      <c r="N2822" s="80"/>
      <c r="O2822" s="80"/>
      <c r="P2822" s="83">
        <v>23.311396241188049</v>
      </c>
      <c r="Q2822" s="105">
        <v>-1</v>
      </c>
      <c r="R2822" s="80"/>
      <c r="S2822" s="80"/>
      <c r="T2822" s="80"/>
      <c r="U2822" s="80"/>
      <c r="V2822" s="80"/>
      <c r="W2822" s="83">
        <v>4.881366031360626</v>
      </c>
      <c r="X2822" s="105">
        <v>-1</v>
      </c>
      <c r="Y2822" s="80"/>
      <c r="Z2822" s="80"/>
      <c r="AA2822" s="80"/>
      <c r="AB2822" s="80"/>
      <c r="AC2822" s="80"/>
      <c r="AD2822" s="80"/>
      <c r="AE2822" s="80"/>
      <c r="AF2822" s="80"/>
      <c r="AG2822" s="80"/>
      <c r="AH2822" s="84">
        <v>1.9900000000000002</v>
      </c>
      <c r="AI2822" s="105">
        <v>-1</v>
      </c>
      <c r="AJ2822" s="80"/>
      <c r="AK2822" s="80"/>
      <c r="AL2822" s="80"/>
      <c r="AM2822" s="80"/>
      <c r="AN2822" s="80"/>
      <c r="AO2822" s="84">
        <v>9.5034214238250065</v>
      </c>
      <c r="AP2822" s="105">
        <v>-1</v>
      </c>
      <c r="AQ2822" s="80"/>
      <c r="AR2822" s="80"/>
    </row>
    <row r="2823" spans="1:44" x14ac:dyDescent="0.25">
      <c r="A2823" s="80" t="s">
        <v>326</v>
      </c>
      <c r="B2823" s="80" t="s">
        <v>274</v>
      </c>
      <c r="C2823" s="80" t="s">
        <v>287</v>
      </c>
      <c r="D2823" s="81">
        <v>115.32107404351234</v>
      </c>
      <c r="E2823" s="81">
        <v>69.210418460369112</v>
      </c>
      <c r="F2823" s="105">
        <v>0.66623864743061556</v>
      </c>
      <c r="G2823" s="80"/>
      <c r="H2823" s="80"/>
      <c r="I2823" s="81">
        <v>193.1091130399704</v>
      </c>
      <c r="J2823" s="105">
        <v>-0.4028190993780662</v>
      </c>
      <c r="K2823" s="83">
        <v>1.5628279447555542</v>
      </c>
      <c r="L2823" s="83">
        <v>1.2659465632967368</v>
      </c>
      <c r="M2823" s="105">
        <v>0.23451335946257365</v>
      </c>
      <c r="N2823" s="80"/>
      <c r="O2823" s="80"/>
      <c r="P2823" s="83">
        <v>1.6678969860076904</v>
      </c>
      <c r="Q2823" s="105">
        <v>-6.2994922428411759E-2</v>
      </c>
      <c r="R2823" s="83">
        <v>1.9222784018579091</v>
      </c>
      <c r="S2823" s="83">
        <v>1.1537740975131214</v>
      </c>
      <c r="T2823" s="105">
        <v>0.66607865959310786</v>
      </c>
      <c r="U2823" s="80"/>
      <c r="V2823" s="80"/>
      <c r="W2823" s="83">
        <v>3.219041095510164</v>
      </c>
      <c r="X2823" s="105">
        <v>-0.40284129813097019</v>
      </c>
      <c r="Y2823" s="81">
        <v>115.32107404351234</v>
      </c>
      <c r="Z2823" s="80"/>
      <c r="AA2823" s="83">
        <v>1.9222784018579091</v>
      </c>
      <c r="AB2823" s="80"/>
      <c r="AC2823" s="84">
        <v>73.789999999999992</v>
      </c>
      <c r="AD2823" s="84">
        <v>54.67088459100011</v>
      </c>
      <c r="AE2823" s="105">
        <v>0.34971293316419577</v>
      </c>
      <c r="AF2823" s="80"/>
      <c r="AG2823" s="80"/>
      <c r="AH2823" s="84">
        <v>115.78</v>
      </c>
      <c r="AI2823" s="105">
        <v>-0.3626705821385387</v>
      </c>
      <c r="AJ2823" s="84">
        <v>59.991868988411305</v>
      </c>
      <c r="AK2823" s="84">
        <v>59.986108727477308</v>
      </c>
      <c r="AL2823" s="105">
        <v>9.6026581090066058E-5</v>
      </c>
      <c r="AM2823" s="80"/>
      <c r="AN2823" s="80"/>
      <c r="AO2823" s="84">
        <v>59.989638936052735</v>
      </c>
      <c r="AP2823" s="105">
        <v>3.7173958672214236E-5</v>
      </c>
      <c r="AQ2823" s="108">
        <v>7.4519431355213653E-4</v>
      </c>
      <c r="AR2823" s="108">
        <v>5.457117886041601E-5</v>
      </c>
    </row>
    <row r="2824" spans="1:44" x14ac:dyDescent="0.25">
      <c r="A2824" s="80" t="s">
        <v>326</v>
      </c>
      <c r="B2824" s="80" t="s">
        <v>274</v>
      </c>
      <c r="C2824" s="80" t="s">
        <v>288</v>
      </c>
      <c r="D2824" s="81">
        <v>26430.229883451462</v>
      </c>
      <c r="E2824" s="81">
        <v>15772.457349435092</v>
      </c>
      <c r="F2824" s="105">
        <v>0.67572048526719208</v>
      </c>
      <c r="G2824" s="81">
        <v>10358.658960450888</v>
      </c>
      <c r="H2824" s="105">
        <v>1.5515107683689024</v>
      </c>
      <c r="I2824" s="81">
        <v>23345.748305114506</v>
      </c>
      <c r="J2824" s="105">
        <v>0.13212176958410959</v>
      </c>
      <c r="K2824" s="83">
        <v>5565.7007568479776</v>
      </c>
      <c r="L2824" s="83">
        <v>4455.3992773144864</v>
      </c>
      <c r="M2824" s="105">
        <v>0.24920358657568639</v>
      </c>
      <c r="N2824" s="83">
        <v>3005.6712556969842</v>
      </c>
      <c r="O2824" s="105">
        <v>0.8517330351077762</v>
      </c>
      <c r="P2824" s="83">
        <v>7113.1637222129921</v>
      </c>
      <c r="Q2824" s="105">
        <v>-0.21754918427261785</v>
      </c>
      <c r="R2824" s="83">
        <v>2302.2155516014695</v>
      </c>
      <c r="S2824" s="83">
        <v>1693.1159131777626</v>
      </c>
      <c r="T2824" s="105">
        <v>0.35975070205353193</v>
      </c>
      <c r="U2824" s="83">
        <v>1079.1316827761561</v>
      </c>
      <c r="V2824" s="105">
        <v>1.1333963114481342</v>
      </c>
      <c r="W2824" s="83">
        <v>2748.3014102909724</v>
      </c>
      <c r="X2824" s="105">
        <v>-0.16231329541190104</v>
      </c>
      <c r="Y2824" s="81">
        <v>26249.576673414631</v>
      </c>
      <c r="Z2824" s="82">
        <v>180.65321003683218</v>
      </c>
      <c r="AA2824" s="83">
        <v>2284.3128462881341</v>
      </c>
      <c r="AB2824" s="83">
        <v>17.902705313335261</v>
      </c>
      <c r="AC2824" s="84">
        <v>4.7487694790151975</v>
      </c>
      <c r="AD2824" s="84">
        <v>3.5400771889836138</v>
      </c>
      <c r="AE2824" s="105">
        <v>0.34143105517385897</v>
      </c>
      <c r="AF2824" s="84">
        <v>3.4463712359816348</v>
      </c>
      <c r="AG2824" s="105">
        <v>0.37790422268963686</v>
      </c>
      <c r="AH2824" s="84">
        <v>3.28204849724046</v>
      </c>
      <c r="AI2824" s="105">
        <v>0.44689192832097202</v>
      </c>
      <c r="AJ2824" s="84">
        <v>11.480345472024128</v>
      </c>
      <c r="AK2824" s="84">
        <v>9.3156394235479141</v>
      </c>
      <c r="AL2824" s="105">
        <v>0.23237331868001534</v>
      </c>
      <c r="AM2824" s="84">
        <v>9.5990685157184661</v>
      </c>
      <c r="AN2824" s="105">
        <v>0.19598536599932301</v>
      </c>
      <c r="AO2824" s="84">
        <v>8.4946098771032581</v>
      </c>
      <c r="AP2824" s="105">
        <v>0.35148589966076627</v>
      </c>
      <c r="AQ2824" s="108">
        <v>0.17078974661294183</v>
      </c>
      <c r="AR2824" s="108">
        <v>6.5357138966055842E-2</v>
      </c>
    </row>
    <row r="2825" spans="1:44" x14ac:dyDescent="0.25">
      <c r="A2825" s="80" t="s">
        <v>326</v>
      </c>
      <c r="B2825" s="80" t="s">
        <v>274</v>
      </c>
      <c r="C2825" s="80" t="s">
        <v>289</v>
      </c>
      <c r="D2825" s="81">
        <v>179.95188028216361</v>
      </c>
      <c r="E2825" s="81">
        <v>656.28371831059451</v>
      </c>
      <c r="F2825" s="105">
        <v>-0.72580169938483963</v>
      </c>
      <c r="G2825" s="81">
        <v>158.77722633004188</v>
      </c>
      <c r="H2825" s="105">
        <v>0.13336077497730744</v>
      </c>
      <c r="I2825" s="81">
        <v>430.1116052722931</v>
      </c>
      <c r="J2825" s="105">
        <v>-0.58161584557049906</v>
      </c>
      <c r="K2825" s="83">
        <v>4.6298145823759853</v>
      </c>
      <c r="L2825" s="83">
        <v>17.715275586183022</v>
      </c>
      <c r="M2825" s="105">
        <v>-0.73865410335546822</v>
      </c>
      <c r="N2825" s="83">
        <v>1.6263159513473511</v>
      </c>
      <c r="O2825" s="105">
        <v>1.8468112721518417</v>
      </c>
      <c r="P2825" s="83">
        <v>19.357533205762778</v>
      </c>
      <c r="Q2825" s="105">
        <v>-0.76082620997402295</v>
      </c>
      <c r="R2825" s="83">
        <v>3.5061861098930578</v>
      </c>
      <c r="S2825" s="83">
        <v>14.727585168434157</v>
      </c>
      <c r="T2825" s="105">
        <v>-0.76193068518741847</v>
      </c>
      <c r="U2825" s="83">
        <v>3.5291057385018121</v>
      </c>
      <c r="V2825" s="105">
        <v>-6.4944578901974786E-3</v>
      </c>
      <c r="W2825" s="83">
        <v>7.7509333073330744</v>
      </c>
      <c r="X2825" s="105">
        <v>-0.54764336488666554</v>
      </c>
      <c r="Y2825" s="81">
        <v>179.95188028216361</v>
      </c>
      <c r="Z2825" s="80"/>
      <c r="AA2825" s="83">
        <v>3.5061861098930578</v>
      </c>
      <c r="AB2825" s="80"/>
      <c r="AC2825" s="84">
        <v>38.868053370252611</v>
      </c>
      <c r="AD2825" s="84">
        <v>37.046204283858906</v>
      </c>
      <c r="AE2825" s="105">
        <v>4.9177753068415909E-2</v>
      </c>
      <c r="AF2825" s="84">
        <v>97.63</v>
      </c>
      <c r="AG2825" s="105">
        <v>-0.60188411994005309</v>
      </c>
      <c r="AH2825" s="84">
        <v>22.219339659675644</v>
      </c>
      <c r="AI2825" s="105">
        <v>0.749289311274699</v>
      </c>
      <c r="AJ2825" s="84">
        <v>51.324109628525207</v>
      </c>
      <c r="AK2825" s="84">
        <v>44.561529320992605</v>
      </c>
      <c r="AL2825" s="105">
        <v>0.15175826347474122</v>
      </c>
      <c r="AM2825" s="84">
        <v>44.990781828329837</v>
      </c>
      <c r="AN2825" s="105">
        <v>0.14076945415977177</v>
      </c>
      <c r="AO2825" s="84">
        <v>55.491588976177766</v>
      </c>
      <c r="AP2825" s="105">
        <v>-7.510109954576423E-2</v>
      </c>
      <c r="AQ2825" s="108">
        <v>1.1628327173633986E-3</v>
      </c>
      <c r="AR2825" s="108">
        <v>9.9536419457218407E-5</v>
      </c>
    </row>
    <row r="2826" spans="1:44" x14ac:dyDescent="0.25">
      <c r="A2826" s="80" t="s">
        <v>326</v>
      </c>
      <c r="B2826" s="80" t="s">
        <v>274</v>
      </c>
      <c r="C2826" s="80" t="s">
        <v>290</v>
      </c>
      <c r="D2826" s="81">
        <v>2325002.5148663833</v>
      </c>
      <c r="E2826" s="81">
        <v>2474838.099327452</v>
      </c>
      <c r="F2826" s="105">
        <v>-6.054359050872346E-2</v>
      </c>
      <c r="G2826" s="81">
        <v>2373047.464600544</v>
      </c>
      <c r="H2826" s="105">
        <v>-2.0246097244518497E-2</v>
      </c>
      <c r="I2826" s="81">
        <v>2392593.627174696</v>
      </c>
      <c r="J2826" s="105">
        <v>-2.8250143083482136E-2</v>
      </c>
      <c r="K2826" s="83">
        <v>754569.02960603207</v>
      </c>
      <c r="L2826" s="83">
        <v>859574.61007321882</v>
      </c>
      <c r="M2826" s="105">
        <v>-0.12215993729531209</v>
      </c>
      <c r="N2826" s="83">
        <v>855998.77280875889</v>
      </c>
      <c r="O2826" s="105">
        <v>-0.11849286053285911</v>
      </c>
      <c r="P2826" s="83">
        <v>843166.207112398</v>
      </c>
      <c r="Q2826" s="105">
        <v>-0.10507676512533135</v>
      </c>
      <c r="R2826" s="83">
        <v>416953.67127901816</v>
      </c>
      <c r="S2826" s="83">
        <v>461805.01716892805</v>
      </c>
      <c r="T2826" s="105">
        <v>-9.7121824628213796E-2</v>
      </c>
      <c r="U2826" s="83">
        <v>453191.67408490373</v>
      </c>
      <c r="V2826" s="105">
        <v>-7.9961757636122233E-2</v>
      </c>
      <c r="W2826" s="83">
        <v>484327.24676466367</v>
      </c>
      <c r="X2826" s="105">
        <v>-0.13910754750162252</v>
      </c>
      <c r="Y2826" s="81">
        <v>2316417.0365029946</v>
      </c>
      <c r="Z2826" s="82">
        <v>8585.4783633886946</v>
      </c>
      <c r="AA2826" s="83">
        <v>413427.66275653522</v>
      </c>
      <c r="AB2826" s="83">
        <v>3526.0085224829149</v>
      </c>
      <c r="AC2826" s="84">
        <v>3.0812323639631618</v>
      </c>
      <c r="AD2826" s="84">
        <v>2.8791428577871145</v>
      </c>
      <c r="AE2826" s="105">
        <v>7.019085754271033E-2</v>
      </c>
      <c r="AF2826" s="84">
        <v>2.7722556853836906</v>
      </c>
      <c r="AG2826" s="105">
        <v>0.11145316797743628</v>
      </c>
      <c r="AH2826" s="84">
        <v>2.8376298848226398</v>
      </c>
      <c r="AI2826" s="105">
        <v>8.584716436891765E-2</v>
      </c>
      <c r="AJ2826" s="84">
        <v>5.5761651114244106</v>
      </c>
      <c r="AK2826" s="84">
        <v>5.3590541620775793</v>
      </c>
      <c r="AL2826" s="105">
        <v>4.0512923135425538E-2</v>
      </c>
      <c r="AM2826" s="84">
        <v>5.2362997828507387</v>
      </c>
      <c r="AN2826" s="105">
        <v>6.4905628529282361E-2</v>
      </c>
      <c r="AO2826" s="84">
        <v>4.9400351583714759</v>
      </c>
      <c r="AP2826" s="105">
        <v>0.12877032908863756</v>
      </c>
      <c r="AQ2826" s="108">
        <v>15.023955226250477</v>
      </c>
      <c r="AR2826" s="108">
        <v>11.836814766207993</v>
      </c>
    </row>
    <row r="2827" spans="1:44" x14ac:dyDescent="0.25">
      <c r="A2827" s="80" t="s">
        <v>326</v>
      </c>
      <c r="B2827" s="80" t="s">
        <v>274</v>
      </c>
      <c r="C2827" s="80" t="s">
        <v>291</v>
      </c>
      <c r="D2827" s="81">
        <v>187602.09330830097</v>
      </c>
      <c r="E2827" s="81">
        <v>186099.83968051433</v>
      </c>
      <c r="F2827" s="105">
        <v>8.0722994193097083E-3</v>
      </c>
      <c r="G2827" s="81">
        <v>183212.99814103602</v>
      </c>
      <c r="H2827" s="105">
        <v>2.3956243344079007E-2</v>
      </c>
      <c r="I2827" s="81">
        <v>174943.33385578991</v>
      </c>
      <c r="J2827" s="105">
        <v>7.2359198681705636E-2</v>
      </c>
      <c r="K2827" s="83">
        <v>41688.510292072941</v>
      </c>
      <c r="L2827" s="83">
        <v>42486.383999863654</v>
      </c>
      <c r="M2827" s="105">
        <v>-1.8779515521802799E-2</v>
      </c>
      <c r="N2827" s="83">
        <v>45097.856716774069</v>
      </c>
      <c r="O2827" s="105">
        <v>-7.5598857083446019E-2</v>
      </c>
      <c r="P2827" s="83">
        <v>48053.689727327852</v>
      </c>
      <c r="Q2827" s="105">
        <v>-0.13245974391088372</v>
      </c>
      <c r="R2827" s="83">
        <v>11935.316737781814</v>
      </c>
      <c r="S2827" s="83">
        <v>12193.738167920756</v>
      </c>
      <c r="T2827" s="105">
        <v>-2.119296204168105E-2</v>
      </c>
      <c r="U2827" s="83">
        <v>13624.577015194141</v>
      </c>
      <c r="V2827" s="105">
        <v>-0.12398625480471527</v>
      </c>
      <c r="W2827" s="83">
        <v>14859.107688982902</v>
      </c>
      <c r="X2827" s="105">
        <v>-0.19676759953552905</v>
      </c>
      <c r="Y2827" s="81">
        <v>186217.60967509539</v>
      </c>
      <c r="Z2827" s="82">
        <v>1384.4836332055902</v>
      </c>
      <c r="AA2827" s="83">
        <v>11641.02468778283</v>
      </c>
      <c r="AB2827" s="83">
        <v>294.29204999898258</v>
      </c>
      <c r="AC2827" s="84">
        <v>4.5000910801068725</v>
      </c>
      <c r="AD2827" s="84">
        <v>4.3802230776126194</v>
      </c>
      <c r="AE2827" s="105">
        <v>2.7365730094181761E-2</v>
      </c>
      <c r="AF2827" s="84">
        <v>4.0625655292591825</v>
      </c>
      <c r="AG2827" s="105">
        <v>0.1076968599513209</v>
      </c>
      <c r="AH2827" s="84">
        <v>3.6405806681750112</v>
      </c>
      <c r="AI2827" s="105">
        <v>0.23609157172246528</v>
      </c>
      <c r="AJ2827" s="84">
        <v>15.718233326346306</v>
      </c>
      <c r="AK2827" s="84">
        <v>15.261918627226649</v>
      </c>
      <c r="AL2827" s="105">
        <v>2.9898907880796199E-2</v>
      </c>
      <c r="AM2827" s="84">
        <v>13.447243018019327</v>
      </c>
      <c r="AN2827" s="105">
        <v>0.16888148041080606</v>
      </c>
      <c r="AO2827" s="84">
        <v>11.773475064421227</v>
      </c>
      <c r="AP2827" s="105">
        <v>0.33505470902519807</v>
      </c>
      <c r="AQ2827" s="108">
        <v>1.212267699579997</v>
      </c>
      <c r="AR2827" s="108">
        <v>0.33882933076899485</v>
      </c>
    </row>
    <row r="2828" spans="1:44" x14ac:dyDescent="0.25">
      <c r="A2828" s="80" t="s">
        <v>326</v>
      </c>
      <c r="B2828" s="80" t="s">
        <v>274</v>
      </c>
      <c r="C2828" s="80" t="s">
        <v>292</v>
      </c>
      <c r="D2828" s="81">
        <v>9725201.9822399523</v>
      </c>
      <c r="E2828" s="81">
        <v>10551881.281598885</v>
      </c>
      <c r="F2828" s="105">
        <v>-7.834425703789466E-2</v>
      </c>
      <c r="G2828" s="81">
        <v>9327047.7716788799</v>
      </c>
      <c r="H2828" s="105">
        <v>4.2688128152409389E-2</v>
      </c>
      <c r="I2828" s="81">
        <v>8767840.2866712399</v>
      </c>
      <c r="J2828" s="105">
        <v>0.10919013853663388</v>
      </c>
      <c r="K2828" s="83">
        <v>3881613.8935500551</v>
      </c>
      <c r="L2828" s="83">
        <v>4399182.5099219261</v>
      </c>
      <c r="M2828" s="105">
        <v>-0.11765108976600665</v>
      </c>
      <c r="N2828" s="83">
        <v>4050245.8292193306</v>
      </c>
      <c r="O2828" s="105">
        <v>-4.1634987795735504E-2</v>
      </c>
      <c r="P2828" s="83">
        <v>3852826.9306361373</v>
      </c>
      <c r="Q2828" s="105">
        <v>7.4716470353276034E-3</v>
      </c>
      <c r="R2828" s="83">
        <v>2404475.5443570334</v>
      </c>
      <c r="S2828" s="83">
        <v>2726494.8506792067</v>
      </c>
      <c r="T2828" s="105">
        <v>-0.11810743242077053</v>
      </c>
      <c r="U2828" s="83">
        <v>2445618.9403046006</v>
      </c>
      <c r="V2828" s="105">
        <v>-1.6823306063553301E-2</v>
      </c>
      <c r="W2828" s="83">
        <v>2339435.186865597</v>
      </c>
      <c r="X2828" s="105">
        <v>2.7801735160946372E-2</v>
      </c>
      <c r="Y2828" s="81">
        <v>9661937.9288694393</v>
      </c>
      <c r="Z2828" s="82">
        <v>63264.053370512294</v>
      </c>
      <c r="AA2828" s="83">
        <v>2368425.9335410697</v>
      </c>
      <c r="AB2828" s="83">
        <v>36049.610815963599</v>
      </c>
      <c r="AC2828" s="84">
        <v>2.5054532081101595</v>
      </c>
      <c r="AD2828" s="84">
        <v>2.3986004803847414</v>
      </c>
      <c r="AE2828" s="105">
        <v>4.454794727143499E-2</v>
      </c>
      <c r="AF2828" s="84">
        <v>2.3028349796428609</v>
      </c>
      <c r="AG2828" s="105">
        <v>8.7986429882492931E-2</v>
      </c>
      <c r="AH2828" s="84">
        <v>2.2756901476557081</v>
      </c>
      <c r="AI2828" s="105">
        <v>0.10096412320945396</v>
      </c>
      <c r="AJ2828" s="84">
        <v>4.0446250347871642</v>
      </c>
      <c r="AK2828" s="84">
        <v>3.8701269796897906</v>
      </c>
      <c r="AL2828" s="105">
        <v>4.5088457307248468E-2</v>
      </c>
      <c r="AM2828" s="84">
        <v>3.8137780248451953</v>
      </c>
      <c r="AN2828" s="105">
        <v>6.052974463592152E-2</v>
      </c>
      <c r="AO2828" s="84">
        <v>3.7478449225252937</v>
      </c>
      <c r="AP2828" s="105">
        <v>7.9186870961005615E-2</v>
      </c>
      <c r="AQ2828" s="108">
        <v>62.84337251816364</v>
      </c>
      <c r="AR2828" s="108">
        <v>68.260177542328208</v>
      </c>
    </row>
    <row r="2829" spans="1:44" x14ac:dyDescent="0.25">
      <c r="A2829" s="80" t="s">
        <v>326</v>
      </c>
      <c r="B2829" s="80" t="s">
        <v>274</v>
      </c>
      <c r="C2829" s="80" t="s">
        <v>293</v>
      </c>
      <c r="D2829" s="81">
        <v>725.90262409329409</v>
      </c>
      <c r="E2829" s="81">
        <v>603.43793682456021</v>
      </c>
      <c r="F2829" s="105">
        <v>0.20294495886879996</v>
      </c>
      <c r="G2829" s="81">
        <v>620.03246628046031</v>
      </c>
      <c r="H2829" s="105">
        <v>0.17074937776717219</v>
      </c>
      <c r="I2829" s="81">
        <v>783.874624658823</v>
      </c>
      <c r="J2829" s="105">
        <v>-7.3955705085824011E-2</v>
      </c>
      <c r="K2829" s="83">
        <v>174.48274221861513</v>
      </c>
      <c r="L2829" s="83">
        <v>89.234278253211727</v>
      </c>
      <c r="M2829" s="105">
        <v>0.95533314813733183</v>
      </c>
      <c r="N2829" s="83">
        <v>76.589724189422782</v>
      </c>
      <c r="O2829" s="105">
        <v>1.2781481989291665</v>
      </c>
      <c r="P2829" s="83">
        <v>117.76630638584177</v>
      </c>
      <c r="Q2829" s="105">
        <v>0.4816015511852037</v>
      </c>
      <c r="R2829" s="83">
        <v>61.143527092161349</v>
      </c>
      <c r="S2829" s="83">
        <v>36.77961446185094</v>
      </c>
      <c r="T2829" s="105">
        <v>0.6624297994091668</v>
      </c>
      <c r="U2829" s="83">
        <v>33.450009330729529</v>
      </c>
      <c r="V2829" s="105">
        <v>0.82790762440806287</v>
      </c>
      <c r="W2829" s="83">
        <v>49.881060233420534</v>
      </c>
      <c r="X2829" s="105">
        <v>0.22578643689684269</v>
      </c>
      <c r="Y2829" s="81">
        <v>725.90262409329409</v>
      </c>
      <c r="Z2829" s="80"/>
      <c r="AA2829" s="83">
        <v>61.143527092161349</v>
      </c>
      <c r="AB2829" s="80"/>
      <c r="AC2829" s="84">
        <v>4.1603118730435069</v>
      </c>
      <c r="AD2829" s="84">
        <v>6.7624006002742698</v>
      </c>
      <c r="AE2829" s="105">
        <v>-0.38478772273935197</v>
      </c>
      <c r="AF2829" s="84">
        <v>8.0955046234007497</v>
      </c>
      <c r="AG2829" s="105">
        <v>-0.48609604137365703</v>
      </c>
      <c r="AH2829" s="84">
        <v>6.6561875693934711</v>
      </c>
      <c r="AI2829" s="105">
        <v>-0.37497075770919042</v>
      </c>
      <c r="AJ2829" s="84">
        <v>11.872109095033796</v>
      </c>
      <c r="AK2829" s="84">
        <v>16.406858681198695</v>
      </c>
      <c r="AL2829" s="105">
        <v>-0.27639352994253913</v>
      </c>
      <c r="AM2829" s="84">
        <v>18.536092476089532</v>
      </c>
      <c r="AN2829" s="105">
        <v>-0.35951392612288069</v>
      </c>
      <c r="AO2829" s="84">
        <v>15.714874964378232</v>
      </c>
      <c r="AP2829" s="105">
        <v>-0.24453047689243754</v>
      </c>
      <c r="AQ2829" s="108">
        <v>4.6907168715996598E-3</v>
      </c>
      <c r="AR2829" s="108">
        <v>1.7357914180787166E-3</v>
      </c>
    </row>
    <row r="2830" spans="1:44" x14ac:dyDescent="0.25">
      <c r="A2830" s="80" t="s">
        <v>326</v>
      </c>
      <c r="B2830" s="80" t="s">
        <v>275</v>
      </c>
      <c r="C2830" s="80" t="s">
        <v>281</v>
      </c>
      <c r="D2830" s="81">
        <v>170657470.08319613</v>
      </c>
      <c r="E2830" s="81">
        <v>161010434.44105253</v>
      </c>
      <c r="F2830" s="105">
        <v>5.9915592897027303E-2</v>
      </c>
      <c r="G2830" s="81">
        <v>155360949.15078053</v>
      </c>
      <c r="H2830" s="105">
        <v>9.8457952374956609E-2</v>
      </c>
      <c r="I2830" s="81">
        <v>147585368.47208911</v>
      </c>
      <c r="J2830" s="105">
        <v>0.15633054854940004</v>
      </c>
      <c r="K2830" s="83">
        <v>77950309.87656939</v>
      </c>
      <c r="L2830" s="83">
        <v>78714907.838319555</v>
      </c>
      <c r="M2830" s="105">
        <v>-9.7135089495454796E-3</v>
      </c>
      <c r="N2830" s="83">
        <v>77137935.589264572</v>
      </c>
      <c r="O2830" s="105">
        <v>1.0531449682947936E-2</v>
      </c>
      <c r="P2830" s="83">
        <v>72668187.758347616</v>
      </c>
      <c r="Q2830" s="105">
        <v>7.2688232377378939E-2</v>
      </c>
      <c r="R2830" s="83">
        <v>116470761.53348288</v>
      </c>
      <c r="S2830" s="83">
        <v>118122843.07639581</v>
      </c>
      <c r="T2830" s="105">
        <v>-1.3986130877703718E-2</v>
      </c>
      <c r="U2830" s="83">
        <v>117201442.00609337</v>
      </c>
      <c r="V2830" s="105">
        <v>-6.2343983154447878E-3</v>
      </c>
      <c r="W2830" s="83">
        <v>112097571.70256449</v>
      </c>
      <c r="X2830" s="105">
        <v>3.9012351155313561E-2</v>
      </c>
      <c r="Y2830" s="80"/>
      <c r="Z2830" s="80"/>
      <c r="AA2830" s="80"/>
      <c r="AB2830" s="80"/>
      <c r="AC2830" s="84">
        <v>2.1893109899553207</v>
      </c>
      <c r="AD2830" s="84">
        <v>2.045488445108365</v>
      </c>
      <c r="AE2830" s="105">
        <v>7.0312078853780227E-2</v>
      </c>
      <c r="AF2830" s="84">
        <v>2.0140667229938467</v>
      </c>
      <c r="AG2830" s="105">
        <v>8.7010159574544235E-2</v>
      </c>
      <c r="AH2830" s="84">
        <v>2.0309487965060136</v>
      </c>
      <c r="AI2830" s="105">
        <v>7.7974488437004885E-2</v>
      </c>
      <c r="AJ2830" s="84">
        <v>1.4652387246058807</v>
      </c>
      <c r="AK2830" s="84">
        <v>1.3630761861778016</v>
      </c>
      <c r="AL2830" s="105">
        <v>7.4949984061091116E-2</v>
      </c>
      <c r="AM2830" s="84">
        <v>1.3255890583897698</v>
      </c>
      <c r="AN2830" s="105">
        <v>0.10534913918627785</v>
      </c>
      <c r="AO2830" s="84">
        <v>1.3165795318357709</v>
      </c>
      <c r="AP2830" s="105">
        <v>0.11291318843672664</v>
      </c>
      <c r="AQ2830" s="80"/>
      <c r="AR2830" s="80"/>
    </row>
    <row r="2831" spans="1:44" x14ac:dyDescent="0.25">
      <c r="A2831" s="80" t="s">
        <v>326</v>
      </c>
      <c r="B2831" s="80" t="s">
        <v>275</v>
      </c>
      <c r="C2831" s="80" t="s">
        <v>313</v>
      </c>
      <c r="D2831" s="81">
        <v>84789817.215190858</v>
      </c>
      <c r="E2831" s="81">
        <v>82496804.840725318</v>
      </c>
      <c r="F2831" s="105">
        <v>2.7795165872091729E-2</v>
      </c>
      <c r="G2831" s="81">
        <v>78861973.611070201</v>
      </c>
      <c r="H2831" s="105">
        <v>7.5167325045090425E-2</v>
      </c>
      <c r="I2831" s="81">
        <v>73500832.27030994</v>
      </c>
      <c r="J2831" s="105">
        <v>0.15358989274249363</v>
      </c>
      <c r="K2831" s="83">
        <v>43509509.493057504</v>
      </c>
      <c r="L2831" s="83">
        <v>44317358.180028096</v>
      </c>
      <c r="M2831" s="105">
        <v>-1.8228719403555371E-2</v>
      </c>
      <c r="N2831" s="83">
        <v>43406592.701817326</v>
      </c>
      <c r="O2831" s="105">
        <v>2.370994469599757E-3</v>
      </c>
      <c r="P2831" s="83">
        <v>40583240.580116928</v>
      </c>
      <c r="Q2831" s="105">
        <v>7.2105353616691042E-2</v>
      </c>
      <c r="R2831" s="83">
        <v>55743425.51285065</v>
      </c>
      <c r="S2831" s="83">
        <v>56340771.239129469</v>
      </c>
      <c r="T2831" s="105">
        <v>-1.0602370417392405E-2</v>
      </c>
      <c r="U2831" s="83">
        <v>55815170.75722158</v>
      </c>
      <c r="V2831" s="105">
        <v>-1.2854075943438232E-3</v>
      </c>
      <c r="W2831" s="83">
        <v>52459302.207750715</v>
      </c>
      <c r="X2831" s="105">
        <v>6.2603259419922563E-2</v>
      </c>
      <c r="Y2831" s="80"/>
      <c r="Z2831" s="80"/>
      <c r="AA2831" s="80"/>
      <c r="AB2831" s="80"/>
      <c r="AC2831" s="84">
        <v>1.9487651826716215</v>
      </c>
      <c r="AD2831" s="84">
        <v>1.8615009609914663</v>
      </c>
      <c r="AE2831" s="105">
        <v>4.6878418818369426E-2</v>
      </c>
      <c r="AF2831" s="84">
        <v>1.8168201810451814</v>
      </c>
      <c r="AG2831" s="105">
        <v>7.2624139143222563E-2</v>
      </c>
      <c r="AH2831" s="84">
        <v>1.8111129426741843</v>
      </c>
      <c r="AI2831" s="105">
        <v>7.6004227430558707E-2</v>
      </c>
      <c r="AJ2831" s="84">
        <v>1.5210729594585837</v>
      </c>
      <c r="AK2831" s="84">
        <v>1.4642469924769173</v>
      </c>
      <c r="AL2831" s="105">
        <v>3.8809003722479724E-2</v>
      </c>
      <c r="AM2831" s="84">
        <v>1.4129128790825518</v>
      </c>
      <c r="AN2831" s="105">
        <v>7.6551132045921733E-2</v>
      </c>
      <c r="AO2831" s="84">
        <v>1.4011019814794714</v>
      </c>
      <c r="AP2831" s="105">
        <v>8.5626156814388926E-2</v>
      </c>
      <c r="AQ2831" s="80"/>
      <c r="AR2831" s="80"/>
    </row>
    <row r="2832" spans="1:44" x14ac:dyDescent="0.25">
      <c r="A2832" s="80" t="s">
        <v>326</v>
      </c>
      <c r="B2832" s="80" t="s">
        <v>275</v>
      </c>
      <c r="C2832" s="80" t="s">
        <v>328</v>
      </c>
      <c r="D2832" s="81">
        <v>2777509.1123594497</v>
      </c>
      <c r="E2832" s="81">
        <v>2881113.7258625315</v>
      </c>
      <c r="F2832" s="105">
        <v>-3.5959918059834714E-2</v>
      </c>
      <c r="G2832" s="81">
        <v>2701662.5061450875</v>
      </c>
      <c r="H2832" s="105">
        <v>2.8074049235181933E-2</v>
      </c>
      <c r="I2832" s="81">
        <v>2497568.0813641059</v>
      </c>
      <c r="J2832" s="105">
        <v>0.11208544547159947</v>
      </c>
      <c r="K2832" s="83">
        <v>1046325.4588479231</v>
      </c>
      <c r="L2832" s="83">
        <v>1119785.8896320353</v>
      </c>
      <c r="M2832" s="105">
        <v>-6.5602211515856379E-2</v>
      </c>
      <c r="N2832" s="83">
        <v>1112360.0833477562</v>
      </c>
      <c r="O2832" s="105">
        <v>-5.9364431975206675E-2</v>
      </c>
      <c r="P2832" s="83">
        <v>1033253.1211523875</v>
      </c>
      <c r="Q2832" s="105">
        <v>1.2651631461762283E-2</v>
      </c>
      <c r="R2832" s="83">
        <v>672956.35065960826</v>
      </c>
      <c r="S2832" s="83">
        <v>707396.00350841146</v>
      </c>
      <c r="T2832" s="105">
        <v>-4.8685110854451825E-2</v>
      </c>
      <c r="U2832" s="83">
        <v>686989.81722546485</v>
      </c>
      <c r="V2832" s="105">
        <v>-2.0427473907158242E-2</v>
      </c>
      <c r="W2832" s="83">
        <v>646109.62695069227</v>
      </c>
      <c r="X2832" s="105">
        <v>4.1551344522784507E-2</v>
      </c>
      <c r="Y2832" s="80"/>
      <c r="Z2832" s="80"/>
      <c r="AA2832" s="80"/>
      <c r="AB2832" s="80"/>
      <c r="AC2832" s="84">
        <v>2.6545364913682592</v>
      </c>
      <c r="AD2832" s="84">
        <v>2.572914833575259</v>
      </c>
      <c r="AE2832" s="105">
        <v>3.1723419962401474E-2</v>
      </c>
      <c r="AF2832" s="84">
        <v>2.4287661402000067</v>
      </c>
      <c r="AG2832" s="105">
        <v>9.2956809398561741E-2</v>
      </c>
      <c r="AH2832" s="84">
        <v>2.4171890026120293</v>
      </c>
      <c r="AI2832" s="105">
        <v>9.8191530947621702E-2</v>
      </c>
      <c r="AJ2832" s="84">
        <v>4.1273243199756307</v>
      </c>
      <c r="AK2832" s="84">
        <v>4.0728442224345605</v>
      </c>
      <c r="AL2832" s="105">
        <v>1.3376425555629151E-2</v>
      </c>
      <c r="AM2832" s="84">
        <v>3.9326092445682095</v>
      </c>
      <c r="AN2832" s="105">
        <v>4.9512947587245067E-2</v>
      </c>
      <c r="AO2832" s="84">
        <v>3.8655484722482045</v>
      </c>
      <c r="AP2832" s="105">
        <v>6.7720234167747265E-2</v>
      </c>
      <c r="AQ2832" s="108">
        <v>100</v>
      </c>
      <c r="AR2832" s="108">
        <v>100</v>
      </c>
    </row>
    <row r="2833" spans="1:44" x14ac:dyDescent="0.25">
      <c r="A2833" s="80" t="s">
        <v>326</v>
      </c>
      <c r="B2833" s="80" t="s">
        <v>275</v>
      </c>
      <c r="C2833" s="80" t="s">
        <v>270</v>
      </c>
      <c r="D2833" s="81">
        <v>1517463.0169958759</v>
      </c>
      <c r="E2833" s="81">
        <v>1586976.137790414</v>
      </c>
      <c r="F2833" s="105">
        <v>-4.3802247015083041E-2</v>
      </c>
      <c r="G2833" s="81">
        <v>1591254.4478209103</v>
      </c>
      <c r="H2833" s="105">
        <v>-4.6373118344514651E-2</v>
      </c>
      <c r="I2833" s="81">
        <v>1510623.4841656983</v>
      </c>
      <c r="J2833" s="105">
        <v>4.5276224697082456E-3</v>
      </c>
      <c r="K2833" s="83">
        <v>622148.83613371989</v>
      </c>
      <c r="L2833" s="83">
        <v>672484.81602839916</v>
      </c>
      <c r="M2833" s="105">
        <v>-7.4850730745054578E-2</v>
      </c>
      <c r="N2833" s="83">
        <v>707879.85089498886</v>
      </c>
      <c r="O2833" s="105">
        <v>-0.12110955644927211</v>
      </c>
      <c r="P2833" s="83">
        <v>664374.63641663524</v>
      </c>
      <c r="Q2833" s="105">
        <v>-6.3557213006601262E-2</v>
      </c>
      <c r="R2833" s="83">
        <v>401863.32312346529</v>
      </c>
      <c r="S2833" s="83">
        <v>435720.28957312735</v>
      </c>
      <c r="T2833" s="105">
        <v>-7.7703442460371835E-2</v>
      </c>
      <c r="U2833" s="83">
        <v>452346.08878067933</v>
      </c>
      <c r="V2833" s="105">
        <v>-0.11160208280631488</v>
      </c>
      <c r="W2833" s="83">
        <v>442503.16763792053</v>
      </c>
      <c r="X2833" s="105">
        <v>-9.1840799087135369E-2</v>
      </c>
      <c r="Y2833" s="80"/>
      <c r="Z2833" s="80"/>
      <c r="AA2833" s="80"/>
      <c r="AB2833" s="80"/>
      <c r="AC2833" s="84">
        <v>2.4390675170687355</v>
      </c>
      <c r="AD2833" s="84">
        <v>2.3598691003357848</v>
      </c>
      <c r="AE2833" s="105">
        <v>3.3560512624061047E-2</v>
      </c>
      <c r="AF2833" s="84">
        <v>2.2479160069453177</v>
      </c>
      <c r="AG2833" s="105">
        <v>8.5034987754356833E-2</v>
      </c>
      <c r="AH2833" s="84">
        <v>2.2737524904824524</v>
      </c>
      <c r="AI2833" s="105">
        <v>7.2705814409556049E-2</v>
      </c>
      <c r="AJ2833" s="84">
        <v>3.7760674579642157</v>
      </c>
      <c r="AK2833" s="84">
        <v>3.642190129234435</v>
      </c>
      <c r="AL2833" s="105">
        <v>3.6757369598912432E-2</v>
      </c>
      <c r="AM2833" s="84">
        <v>3.5177809365174646</v>
      </c>
      <c r="AN2833" s="105">
        <v>7.3423139788360389E-2</v>
      </c>
      <c r="AO2833" s="84">
        <v>3.4138139444953537</v>
      </c>
      <c r="AP2833" s="105">
        <v>0.10611401774047534</v>
      </c>
      <c r="AQ2833" s="80"/>
      <c r="AR2833" s="80"/>
    </row>
    <row r="2834" spans="1:44" x14ac:dyDescent="0.25">
      <c r="A2834" s="80" t="s">
        <v>326</v>
      </c>
      <c r="B2834" s="80" t="s">
        <v>275</v>
      </c>
      <c r="C2834" s="80" t="s">
        <v>271</v>
      </c>
      <c r="D2834" s="81">
        <v>1184523.9427345479</v>
      </c>
      <c r="E2834" s="81">
        <v>1172318.9217573274</v>
      </c>
      <c r="F2834" s="105">
        <v>1.0411007406521212E-2</v>
      </c>
      <c r="G2834" s="81">
        <v>1010196.808323598</v>
      </c>
      <c r="H2834" s="105">
        <v>0.17256749672397242</v>
      </c>
      <c r="I2834" s="81">
        <v>887081.94152065751</v>
      </c>
      <c r="J2834" s="105">
        <v>0.33530386235121418</v>
      </c>
      <c r="K2834" s="83">
        <v>405086.00774574134</v>
      </c>
      <c r="L2834" s="83">
        <v>414818.43399316876</v>
      </c>
      <c r="M2834" s="105">
        <v>-2.3461894288882273E-2</v>
      </c>
      <c r="N2834" s="83">
        <v>375407.19170119695</v>
      </c>
      <c r="O2834" s="105">
        <v>7.9057665118379153E-2</v>
      </c>
      <c r="P2834" s="83">
        <v>340957.88345358148</v>
      </c>
      <c r="Q2834" s="105">
        <v>0.18808224535711712</v>
      </c>
      <c r="R2834" s="83">
        <v>265507.28516645107</v>
      </c>
      <c r="S2834" s="83">
        <v>262633.77614189166</v>
      </c>
      <c r="T2834" s="105">
        <v>1.0941125192545491E-2</v>
      </c>
      <c r="U2834" s="83">
        <v>226659.17913342896</v>
      </c>
      <c r="V2834" s="105">
        <v>0.17139436479717035</v>
      </c>
      <c r="W2834" s="83">
        <v>195935.41179443896</v>
      </c>
      <c r="X2834" s="105">
        <v>0.355075546246851</v>
      </c>
      <c r="Y2834" s="80"/>
      <c r="Z2834" s="80"/>
      <c r="AA2834" s="80"/>
      <c r="AB2834" s="80"/>
      <c r="AC2834" s="84">
        <v>2.9241294937000961</v>
      </c>
      <c r="AD2834" s="84">
        <v>2.8261013149107863</v>
      </c>
      <c r="AE2834" s="105">
        <v>3.4686717801695063E-2</v>
      </c>
      <c r="AF2834" s="84">
        <v>2.6909362171400755</v>
      </c>
      <c r="AG2834" s="105">
        <v>8.6658790005754299E-2</v>
      </c>
      <c r="AH2834" s="84">
        <v>2.6017346557157</v>
      </c>
      <c r="AI2834" s="105">
        <v>0.12391534135740294</v>
      </c>
      <c r="AJ2834" s="84">
        <v>4.4613613596024289</v>
      </c>
      <c r="AK2834" s="84">
        <v>4.4637020377910774</v>
      </c>
      <c r="AL2834" s="105">
        <v>-5.2438047361398198E-4</v>
      </c>
      <c r="AM2834" s="84">
        <v>4.4568978507105541</v>
      </c>
      <c r="AN2834" s="105">
        <v>1.0014833279526785E-3</v>
      </c>
      <c r="AO2834" s="84">
        <v>4.5274202013636957</v>
      </c>
      <c r="AP2834" s="105">
        <v>-1.4590835138600433E-2</v>
      </c>
      <c r="AQ2834" s="80"/>
      <c r="AR2834" s="80"/>
    </row>
    <row r="2835" spans="1:44" x14ac:dyDescent="0.25">
      <c r="A2835" s="80" t="s">
        <v>326</v>
      </c>
      <c r="B2835" s="80" t="s">
        <v>275</v>
      </c>
      <c r="C2835" s="80" t="s">
        <v>127</v>
      </c>
      <c r="D2835" s="81">
        <v>75522.152629026168</v>
      </c>
      <c r="E2835" s="81">
        <v>121818.66631479024</v>
      </c>
      <c r="F2835" s="105">
        <v>-0.38004449635107462</v>
      </c>
      <c r="G2835" s="81">
        <v>100211.25000057936</v>
      </c>
      <c r="H2835" s="105">
        <v>-0.24637051599905652</v>
      </c>
      <c r="I2835" s="81">
        <v>99862.65567775011</v>
      </c>
      <c r="J2835" s="105">
        <v>-0.24373979325433787</v>
      </c>
      <c r="K2835" s="83">
        <v>19090.614968461909</v>
      </c>
      <c r="L2835" s="83">
        <v>32482.639610467377</v>
      </c>
      <c r="M2835" s="105">
        <v>-0.41228252391440356</v>
      </c>
      <c r="N2835" s="83">
        <v>29073.04075157033</v>
      </c>
      <c r="O2835" s="105">
        <v>-0.3433567843284242</v>
      </c>
      <c r="P2835" s="83">
        <v>27920.60128217069</v>
      </c>
      <c r="Q2835" s="105">
        <v>-0.31625344398823396</v>
      </c>
      <c r="R2835" s="83">
        <v>5585.7423696918113</v>
      </c>
      <c r="S2835" s="83">
        <v>9041.937793392397</v>
      </c>
      <c r="T2835" s="105">
        <v>-0.38224056642219767</v>
      </c>
      <c r="U2835" s="83">
        <v>7984.5493113566918</v>
      </c>
      <c r="V2835" s="105">
        <v>-0.30043110113340737</v>
      </c>
      <c r="W2835" s="83">
        <v>7671.0475183330327</v>
      </c>
      <c r="X2835" s="105">
        <v>-0.27184098959855896</v>
      </c>
      <c r="Y2835" s="80"/>
      <c r="Z2835" s="80"/>
      <c r="AA2835" s="80"/>
      <c r="AB2835" s="80"/>
      <c r="AC2835" s="84">
        <v>3.9559832280830309</v>
      </c>
      <c r="AD2835" s="84">
        <v>3.7502699218919004</v>
      </c>
      <c r="AE2835" s="105">
        <v>5.4852933382286841E-2</v>
      </c>
      <c r="AF2835" s="84">
        <v>3.446878875068017</v>
      </c>
      <c r="AG2835" s="105">
        <v>0.14770009955889957</v>
      </c>
      <c r="AH2835" s="84">
        <v>3.5766656551741094</v>
      </c>
      <c r="AI2835" s="105">
        <v>0.10605340545605363</v>
      </c>
      <c r="AJ2835" s="84">
        <v>13.520522005957293</v>
      </c>
      <c r="AK2835" s="84">
        <v>13.47262822398668</v>
      </c>
      <c r="AL2835" s="105">
        <v>3.5548952419946359E-3</v>
      </c>
      <c r="AM2835" s="84">
        <v>12.550645765070991</v>
      </c>
      <c r="AN2835" s="105">
        <v>7.7276999051754863E-2</v>
      </c>
      <c r="AO2835" s="84">
        <v>13.01812502648281</v>
      </c>
      <c r="AP2835" s="105">
        <v>3.8592115105090426E-2</v>
      </c>
      <c r="AQ2835" s="80"/>
      <c r="AR2835" s="80"/>
    </row>
    <row r="2836" spans="1:44" x14ac:dyDescent="0.25">
      <c r="A2836" s="80" t="s">
        <v>326</v>
      </c>
      <c r="B2836" s="80" t="s">
        <v>275</v>
      </c>
      <c r="C2836" s="80" t="s">
        <v>282</v>
      </c>
      <c r="D2836" s="81">
        <v>8385.4061739313602</v>
      </c>
      <c r="E2836" s="81">
        <v>47741.075422921182</v>
      </c>
      <c r="F2836" s="105">
        <v>-0.82435657136652174</v>
      </c>
      <c r="G2836" s="81">
        <v>41718.347937985658</v>
      </c>
      <c r="H2836" s="105">
        <v>-0.79899956282074569</v>
      </c>
      <c r="I2836" s="81">
        <v>35092.587866936919</v>
      </c>
      <c r="J2836" s="105">
        <v>-0.76104907948861145</v>
      </c>
      <c r="K2836" s="83">
        <v>3349.1067581853622</v>
      </c>
      <c r="L2836" s="83">
        <v>14676.911404145229</v>
      </c>
      <c r="M2836" s="105">
        <v>-0.77181120291838323</v>
      </c>
      <c r="N2836" s="83">
        <v>13999.827554849273</v>
      </c>
      <c r="O2836" s="105">
        <v>-0.76077514204628216</v>
      </c>
      <c r="P2836" s="83">
        <v>12041.295597110944</v>
      </c>
      <c r="Q2836" s="105">
        <v>-0.72186491634763039</v>
      </c>
      <c r="R2836" s="83">
        <v>824.9500844272327</v>
      </c>
      <c r="S2836" s="83">
        <v>3656.4627302736394</v>
      </c>
      <c r="T2836" s="105">
        <v>-0.77438575331369619</v>
      </c>
      <c r="U2836" s="83">
        <v>3506.057786558074</v>
      </c>
      <c r="V2836" s="105">
        <v>-0.76470721971839106</v>
      </c>
      <c r="W2836" s="83">
        <v>3019.4923746848622</v>
      </c>
      <c r="X2836" s="105">
        <v>-0.72679179740822131</v>
      </c>
      <c r="Y2836" s="80"/>
      <c r="Z2836" s="80"/>
      <c r="AA2836" s="80"/>
      <c r="AB2836" s="80"/>
      <c r="AC2836" s="84">
        <v>2.5037739252226174</v>
      </c>
      <c r="AD2836" s="84">
        <v>3.2528012269282742</v>
      </c>
      <c r="AE2836" s="105">
        <v>-0.23027146433198672</v>
      </c>
      <c r="AF2836" s="84">
        <v>2.979918700751083</v>
      </c>
      <c r="AG2836" s="105">
        <v>-0.15978448519701366</v>
      </c>
      <c r="AH2836" s="84">
        <v>2.9143531594188792</v>
      </c>
      <c r="AI2836" s="105">
        <v>-0.14088177092378573</v>
      </c>
      <c r="AJ2836" s="84">
        <v>10.164743700527522</v>
      </c>
      <c r="AK2836" s="84">
        <v>13.056628480758061</v>
      </c>
      <c r="AL2836" s="105">
        <v>-0.22148786606683302</v>
      </c>
      <c r="AM2836" s="84">
        <v>11.898933354130738</v>
      </c>
      <c r="AN2836" s="105">
        <v>-0.14574328656115965</v>
      </c>
      <c r="AO2836" s="84">
        <v>11.622015727262585</v>
      </c>
      <c r="AP2836" s="105">
        <v>-0.12538892227762499</v>
      </c>
      <c r="AQ2836" s="108">
        <v>0.30190382226354212</v>
      </c>
      <c r="AR2836" s="108">
        <v>0.1225859721241423</v>
      </c>
    </row>
    <row r="2837" spans="1:44" x14ac:dyDescent="0.25">
      <c r="A2837" s="80" t="s">
        <v>326</v>
      </c>
      <c r="B2837" s="80" t="s">
        <v>275</v>
      </c>
      <c r="C2837" s="80" t="s">
        <v>284</v>
      </c>
      <c r="D2837" s="81">
        <v>111.61614027023316</v>
      </c>
      <c r="E2837" s="81">
        <v>103.99884429812431</v>
      </c>
      <c r="F2837" s="105">
        <v>7.3244044426811303E-2</v>
      </c>
      <c r="G2837" s="81">
        <v>49.833343577384952</v>
      </c>
      <c r="H2837" s="105">
        <v>1.2397883075396547</v>
      </c>
      <c r="I2837" s="81">
        <v>100.93648203372955</v>
      </c>
      <c r="J2837" s="105">
        <v>0.10580573070631522</v>
      </c>
      <c r="K2837" s="83">
        <v>12.744927233957128</v>
      </c>
      <c r="L2837" s="83">
        <v>11.882987994582271</v>
      </c>
      <c r="M2837" s="105">
        <v>7.2535564267828534E-2</v>
      </c>
      <c r="N2837" s="83">
        <v>15.749546308566423</v>
      </c>
      <c r="O2837" s="105">
        <v>-0.19077496048092735</v>
      </c>
      <c r="P2837" s="83">
        <v>11.525043074540491</v>
      </c>
      <c r="Q2837" s="105">
        <v>0.10584638612860664</v>
      </c>
      <c r="R2837" s="83">
        <v>3.722074290307944</v>
      </c>
      <c r="S2837" s="83">
        <v>3.4677837984653341</v>
      </c>
      <c r="T2837" s="105">
        <v>7.3329396127620752E-2</v>
      </c>
      <c r="U2837" s="83">
        <v>4.5974776819786456</v>
      </c>
      <c r="V2837" s="105">
        <v>-0.19040949238364735</v>
      </c>
      <c r="W2837" s="83">
        <v>3.365318562604827</v>
      </c>
      <c r="X2837" s="105">
        <v>0.10600949689202101</v>
      </c>
      <c r="Y2837" s="80"/>
      <c r="Z2837" s="80"/>
      <c r="AA2837" s="80"/>
      <c r="AB2837" s="80"/>
      <c r="AC2837" s="84">
        <v>8.7576914501988767</v>
      </c>
      <c r="AD2837" s="84">
        <v>8.751910238867513</v>
      </c>
      <c r="AE2837" s="105">
        <v>6.6056565636256575E-4</v>
      </c>
      <c r="AF2837" s="84">
        <v>3.164112959259012</v>
      </c>
      <c r="AG2837" s="105">
        <v>1.7678188367364094</v>
      </c>
      <c r="AH2837" s="84">
        <v>8.758013430483766</v>
      </c>
      <c r="AI2837" s="105">
        <v>-3.6764077543952009E-5</v>
      </c>
      <c r="AJ2837" s="84">
        <v>29.987617539197117</v>
      </c>
      <c r="AK2837" s="84">
        <v>29.990002359474932</v>
      </c>
      <c r="AL2837" s="105">
        <v>-7.9520509842883485E-5</v>
      </c>
      <c r="AM2837" s="84">
        <v>10.839279062239592</v>
      </c>
      <c r="AN2837" s="105">
        <v>1.7665693785543271</v>
      </c>
      <c r="AO2837" s="84">
        <v>29.993143340225895</v>
      </c>
      <c r="AP2837" s="105">
        <v>-1.8423547562508862E-4</v>
      </c>
      <c r="AQ2837" s="108">
        <v>4.018569723986145E-3</v>
      </c>
      <c r="AR2837" s="108">
        <v>5.5309297351302164E-4</v>
      </c>
    </row>
    <row r="2838" spans="1:44" x14ac:dyDescent="0.25">
      <c r="A2838" s="80" t="s">
        <v>326</v>
      </c>
      <c r="B2838" s="80" t="s">
        <v>275</v>
      </c>
      <c r="C2838" s="80" t="s">
        <v>285</v>
      </c>
      <c r="D2838" s="81">
        <v>849805.67642849451</v>
      </c>
      <c r="E2838" s="81">
        <v>786788.52408968564</v>
      </c>
      <c r="F2838" s="105">
        <v>8.0094142719887421E-2</v>
      </c>
      <c r="G2838" s="81">
        <v>640171.53293971543</v>
      </c>
      <c r="H2838" s="105">
        <v>0.32746558180449459</v>
      </c>
      <c r="I2838" s="81">
        <v>537590.10610680934</v>
      </c>
      <c r="J2838" s="105">
        <v>0.58076881768291633</v>
      </c>
      <c r="K2838" s="83">
        <v>275207.23340690136</v>
      </c>
      <c r="L2838" s="83">
        <v>263763.63047042</v>
      </c>
      <c r="M2838" s="105">
        <v>4.3385825847452125E-2</v>
      </c>
      <c r="N2838" s="83">
        <v>226068.71496403217</v>
      </c>
      <c r="O2838" s="105">
        <v>0.2173609844718549</v>
      </c>
      <c r="P2838" s="83">
        <v>192374.65073026207</v>
      </c>
      <c r="Q2838" s="105">
        <v>0.43057950910997578</v>
      </c>
      <c r="R2838" s="83">
        <v>192598.11731515522</v>
      </c>
      <c r="S2838" s="83">
        <v>179350.722175312</v>
      </c>
      <c r="T2838" s="105">
        <v>7.3863071077540143E-2</v>
      </c>
      <c r="U2838" s="83">
        <v>147173.8477858844</v>
      </c>
      <c r="V2838" s="105">
        <v>0.30864362257726818</v>
      </c>
      <c r="W2838" s="83">
        <v>119315.99049441078</v>
      </c>
      <c r="X2838" s="105">
        <v>0.61418529500601393</v>
      </c>
      <c r="Y2838" s="80"/>
      <c r="Z2838" s="80"/>
      <c r="AA2838" s="80"/>
      <c r="AB2838" s="80"/>
      <c r="AC2838" s="84">
        <v>3.0878755107865707</v>
      </c>
      <c r="AD2838" s="84">
        <v>2.9829302951527303</v>
      </c>
      <c r="AE2838" s="105">
        <v>3.518192020925754E-2</v>
      </c>
      <c r="AF2838" s="84">
        <v>2.8317564110609799</v>
      </c>
      <c r="AG2838" s="105">
        <v>9.0445314690619949E-2</v>
      </c>
      <c r="AH2838" s="84">
        <v>2.7944955536818141</v>
      </c>
      <c r="AI2838" s="105">
        <v>0.10498494324609733</v>
      </c>
      <c r="AJ2838" s="84">
        <v>4.4123259784410402</v>
      </c>
      <c r="AK2838" s="84">
        <v>4.3868712350130075</v>
      </c>
      <c r="AL2838" s="105">
        <v>5.8024824674292727E-3</v>
      </c>
      <c r="AM2838" s="84">
        <v>4.3497641909251961</v>
      </c>
      <c r="AN2838" s="105">
        <v>1.4382799795530357E-2</v>
      </c>
      <c r="AO2838" s="84">
        <v>4.5055998268060486</v>
      </c>
      <c r="AP2838" s="105">
        <v>-2.0701760464849988E-2</v>
      </c>
      <c r="AQ2838" s="108">
        <v>30.595963579273302</v>
      </c>
      <c r="AR2838" s="108">
        <v>28.61970425368262</v>
      </c>
    </row>
    <row r="2839" spans="1:44" x14ac:dyDescent="0.25">
      <c r="A2839" s="80" t="s">
        <v>326</v>
      </c>
      <c r="B2839" s="80" t="s">
        <v>275</v>
      </c>
      <c r="C2839" s="80" t="s">
        <v>287</v>
      </c>
      <c r="D2839" s="81">
        <v>99.979884274005883</v>
      </c>
      <c r="E2839" s="81">
        <v>256.42823509454729</v>
      </c>
      <c r="F2839" s="105">
        <v>-0.61010578949255556</v>
      </c>
      <c r="G2839" s="81">
        <v>92.856961798667911</v>
      </c>
      <c r="H2839" s="105">
        <v>7.6708545459217847E-2</v>
      </c>
      <c r="I2839" s="81">
        <v>167.0557688355446</v>
      </c>
      <c r="J2839" s="105">
        <v>-0.40151791841184786</v>
      </c>
      <c r="K2839" s="83">
        <v>2.0124862183091921</v>
      </c>
      <c r="L2839" s="83">
        <v>5.1866427461270064</v>
      </c>
      <c r="M2839" s="105">
        <v>-0.61198672883109884</v>
      </c>
      <c r="N2839" s="83">
        <v>1.8800761515222539</v>
      </c>
      <c r="O2839" s="105">
        <v>7.0428033821783642E-2</v>
      </c>
      <c r="P2839" s="83">
        <v>3.3696495384234879</v>
      </c>
      <c r="Q2839" s="105">
        <v>-0.40276097102645675</v>
      </c>
      <c r="R2839" s="83">
        <v>1.8514793205526807</v>
      </c>
      <c r="S2839" s="83">
        <v>4.7486710257939535</v>
      </c>
      <c r="T2839" s="105">
        <v>-0.6101057937061195</v>
      </c>
      <c r="U2839" s="83">
        <v>1.719573377362196</v>
      </c>
      <c r="V2839" s="105">
        <v>7.670852836348678E-2</v>
      </c>
      <c r="W2839" s="83">
        <v>3.0936254147538591</v>
      </c>
      <c r="X2839" s="105">
        <v>-0.40151793694131144</v>
      </c>
      <c r="Y2839" s="80"/>
      <c r="Z2839" s="80"/>
      <c r="AA2839" s="80"/>
      <c r="AB2839" s="80"/>
      <c r="AC2839" s="84">
        <v>49.679785811405388</v>
      </c>
      <c r="AD2839" s="84">
        <v>49.440119099397883</v>
      </c>
      <c r="AE2839" s="105">
        <v>4.8476159923009562E-3</v>
      </c>
      <c r="AF2839" s="84">
        <v>49.390000359019389</v>
      </c>
      <c r="AG2839" s="105">
        <v>5.8672899428938692E-3</v>
      </c>
      <c r="AH2839" s="84">
        <v>49.576600453738195</v>
      </c>
      <c r="AI2839" s="105">
        <v>2.0813318525839558E-3</v>
      </c>
      <c r="AJ2839" s="84">
        <v>54.000000520751762</v>
      </c>
      <c r="AK2839" s="84">
        <v>53.999999937176909</v>
      </c>
      <c r="AL2839" s="105">
        <v>1.0806941724459185E-8</v>
      </c>
      <c r="AM2839" s="84">
        <v>53.999999663352156</v>
      </c>
      <c r="AN2839" s="105">
        <v>1.5877770571876284E-8</v>
      </c>
      <c r="AO2839" s="84">
        <v>53.999998848870398</v>
      </c>
      <c r="AP2839" s="105">
        <v>3.096076666033418E-8</v>
      </c>
      <c r="AQ2839" s="108">
        <v>3.5996239878786419E-3</v>
      </c>
      <c r="AR2839" s="108">
        <v>2.7512621267901339E-4</v>
      </c>
    </row>
    <row r="2840" spans="1:44" x14ac:dyDescent="0.25">
      <c r="A2840" s="80" t="s">
        <v>326</v>
      </c>
      <c r="B2840" s="80" t="s">
        <v>275</v>
      </c>
      <c r="C2840" s="80" t="s">
        <v>288</v>
      </c>
      <c r="D2840" s="81">
        <v>2117.4427333104609</v>
      </c>
      <c r="E2840" s="81">
        <v>1948.5411187410355</v>
      </c>
      <c r="F2840" s="105">
        <v>8.6681062536957801E-2</v>
      </c>
      <c r="G2840" s="81">
        <v>1156.1812464666366</v>
      </c>
      <c r="H2840" s="105">
        <v>0.83141072369189561</v>
      </c>
      <c r="I2840" s="81">
        <v>719.17998818159106</v>
      </c>
      <c r="J2840" s="105">
        <v>1.944245902426045</v>
      </c>
      <c r="K2840" s="83">
        <v>570.36466314240738</v>
      </c>
      <c r="L2840" s="83">
        <v>606.36296362778853</v>
      </c>
      <c r="M2840" s="105">
        <v>-5.9367577910774981E-2</v>
      </c>
      <c r="N2840" s="83">
        <v>366.5884930261177</v>
      </c>
      <c r="O2840" s="105">
        <v>0.55587170353918225</v>
      </c>
      <c r="P2840" s="83">
        <v>242.65237292539427</v>
      </c>
      <c r="Q2840" s="105">
        <v>1.3505422851058262</v>
      </c>
      <c r="R2840" s="83">
        <v>129.81990996384593</v>
      </c>
      <c r="S2840" s="83">
        <v>132.95152698659896</v>
      </c>
      <c r="T2840" s="105">
        <v>-2.3554577324024939E-2</v>
      </c>
      <c r="U2840" s="83">
        <v>83.218575209672082</v>
      </c>
      <c r="V2840" s="105">
        <v>0.55998717397840769</v>
      </c>
      <c r="W2840" s="83">
        <v>57.560228714253832</v>
      </c>
      <c r="X2840" s="105">
        <v>1.2553751585719148</v>
      </c>
      <c r="Y2840" s="80"/>
      <c r="Z2840" s="80"/>
      <c r="AA2840" s="80"/>
      <c r="AB2840" s="80"/>
      <c r="AC2840" s="84">
        <v>3.7124367446687043</v>
      </c>
      <c r="AD2840" s="84">
        <v>3.2134896681076537</v>
      </c>
      <c r="AE2840" s="105">
        <v>0.15526643247459654</v>
      </c>
      <c r="AF2840" s="84">
        <v>3.1538939941147146</v>
      </c>
      <c r="AG2840" s="105">
        <v>0.177096234558375</v>
      </c>
      <c r="AH2840" s="84">
        <v>2.9638283751822598</v>
      </c>
      <c r="AI2840" s="105">
        <v>0.25258155153481482</v>
      </c>
      <c r="AJ2840" s="84">
        <v>16.310616252161598</v>
      </c>
      <c r="AK2840" s="84">
        <v>14.656026620419647</v>
      </c>
      <c r="AL2840" s="105">
        <v>0.1128948298604124</v>
      </c>
      <c r="AM2840" s="84">
        <v>13.893307396258562</v>
      </c>
      <c r="AN2840" s="105">
        <v>0.17399088546432162</v>
      </c>
      <c r="AO2840" s="84">
        <v>12.494390732042003</v>
      </c>
      <c r="AP2840" s="105">
        <v>0.30543510299648641</v>
      </c>
      <c r="AQ2840" s="108">
        <v>7.623531184427787E-2</v>
      </c>
      <c r="AR2840" s="108">
        <v>1.929098519340831E-2</v>
      </c>
    </row>
    <row r="2841" spans="1:44" x14ac:dyDescent="0.25">
      <c r="A2841" s="80" t="s">
        <v>326</v>
      </c>
      <c r="B2841" s="80" t="s">
        <v>275</v>
      </c>
      <c r="C2841" s="80" t="s">
        <v>290</v>
      </c>
      <c r="D2841" s="81">
        <v>334718.26630605338</v>
      </c>
      <c r="E2841" s="81">
        <v>385530.39766764164</v>
      </c>
      <c r="F2841" s="105">
        <v>-0.13179798965007272</v>
      </c>
      <c r="G2841" s="81">
        <v>370025.27538388252</v>
      </c>
      <c r="H2841" s="105">
        <v>-9.5417830690619432E-2</v>
      </c>
      <c r="I2841" s="81">
        <v>349491.83541384817</v>
      </c>
      <c r="J2841" s="105">
        <v>-4.2271571495513686E-2</v>
      </c>
      <c r="K2841" s="83">
        <v>129878.77433883997</v>
      </c>
      <c r="L2841" s="83">
        <v>151054.80352274876</v>
      </c>
      <c r="M2841" s="105">
        <v>-0.14018772452158193</v>
      </c>
      <c r="N2841" s="83">
        <v>149338.47673716475</v>
      </c>
      <c r="O2841" s="105">
        <v>-0.13030601907486838</v>
      </c>
      <c r="P2841" s="83">
        <v>148583.23272331944</v>
      </c>
      <c r="Q2841" s="105">
        <v>-0.12588539124942522</v>
      </c>
      <c r="R2841" s="83">
        <v>72909.167851295875</v>
      </c>
      <c r="S2841" s="83">
        <v>83283.053966579624</v>
      </c>
      <c r="T2841" s="105">
        <v>-0.12456178803729569</v>
      </c>
      <c r="U2841" s="83">
        <v>79485.331347544532</v>
      </c>
      <c r="V2841" s="105">
        <v>-8.2734303106755669E-2</v>
      </c>
      <c r="W2841" s="83">
        <v>76619.421300028145</v>
      </c>
      <c r="X2841" s="105">
        <v>-4.8424451474301425E-2</v>
      </c>
      <c r="Y2841" s="80"/>
      <c r="Z2841" s="80"/>
      <c r="AA2841" s="80"/>
      <c r="AB2841" s="80"/>
      <c r="AC2841" s="84">
        <v>2.5771591086377894</v>
      </c>
      <c r="AD2841" s="84">
        <v>2.5522551330820868</v>
      </c>
      <c r="AE2841" s="105">
        <v>9.7576356034706768E-3</v>
      </c>
      <c r="AF2841" s="84">
        <v>2.4777624860545875</v>
      </c>
      <c r="AG2841" s="105">
        <v>4.0115476419805687E-2</v>
      </c>
      <c r="AH2841" s="84">
        <v>2.3521620105321417</v>
      </c>
      <c r="AI2841" s="105">
        <v>9.5655442566537102E-2</v>
      </c>
      <c r="AJ2841" s="84">
        <v>4.5908940695735039</v>
      </c>
      <c r="AK2841" s="84">
        <v>4.629157785476381</v>
      </c>
      <c r="AL2841" s="105">
        <v>-8.2658050721292203E-3</v>
      </c>
      <c r="AM2841" s="84">
        <v>4.6552649288957566</v>
      </c>
      <c r="AN2841" s="105">
        <v>-1.3827539421590276E-2</v>
      </c>
      <c r="AO2841" s="84">
        <v>4.5614000926122866</v>
      </c>
      <c r="AP2841" s="105">
        <v>6.4659920994402896E-3</v>
      </c>
      <c r="AQ2841" s="108">
        <v>12.051023156561872</v>
      </c>
      <c r="AR2841" s="108">
        <v>10.834160013473809</v>
      </c>
    </row>
    <row r="2842" spans="1:44" x14ac:dyDescent="0.25">
      <c r="A2842" s="80" t="s">
        <v>326</v>
      </c>
      <c r="B2842" s="80" t="s">
        <v>275</v>
      </c>
      <c r="C2842" s="80" t="s">
        <v>291</v>
      </c>
      <c r="D2842" s="81">
        <v>64694.790346267226</v>
      </c>
      <c r="E2842" s="81">
        <v>71667.57443219304</v>
      </c>
      <c r="F2842" s="105">
        <v>-9.7293429297275649E-2</v>
      </c>
      <c r="G2842" s="81">
        <v>57090.854639875892</v>
      </c>
      <c r="H2842" s="105">
        <v>0.1331900836720048</v>
      </c>
      <c r="I2842" s="81">
        <v>63612.628366168734</v>
      </c>
      <c r="J2842" s="105">
        <v>1.7011747633965409E-2</v>
      </c>
      <c r="K2842" s="83">
        <v>15115.749558374286</v>
      </c>
      <c r="L2842" s="83">
        <v>17145.96958646</v>
      </c>
      <c r="M2842" s="105">
        <v>-0.11840800357472689</v>
      </c>
      <c r="N2842" s="83">
        <v>14651.893693477468</v>
      </c>
      <c r="O2842" s="105">
        <v>3.1658424132800692E-2</v>
      </c>
      <c r="P2842" s="83">
        <v>15560.503522341614</v>
      </c>
      <c r="Q2842" s="105">
        <v>-2.858223471552546E-2</v>
      </c>
      <c r="R2842" s="83">
        <v>4607.999555222159</v>
      </c>
      <c r="S2842" s="83">
        <v>5228.7354642475821</v>
      </c>
      <c r="T2842" s="105">
        <v>-0.118716258122029</v>
      </c>
      <c r="U2842" s="83">
        <v>4373.0569691516976</v>
      </c>
      <c r="V2842" s="105">
        <v>5.3725022959405094E-2</v>
      </c>
      <c r="W2842" s="83">
        <v>4561.2985433540343</v>
      </c>
      <c r="X2842" s="105">
        <v>1.0238534361266392E-2</v>
      </c>
      <c r="Y2842" s="80"/>
      <c r="Z2842" s="80"/>
      <c r="AA2842" s="80"/>
      <c r="AB2842" s="80"/>
      <c r="AC2842" s="84">
        <v>4.2799591311319141</v>
      </c>
      <c r="AD2842" s="84">
        <v>4.1798496183492713</v>
      </c>
      <c r="AE2842" s="105">
        <v>2.3950505861064585E-2</v>
      </c>
      <c r="AF2842" s="84">
        <v>3.8964829962758212</v>
      </c>
      <c r="AG2842" s="105">
        <v>9.8415965172339137E-2</v>
      </c>
      <c r="AH2842" s="84">
        <v>4.0880829000703196</v>
      </c>
      <c r="AI2842" s="105">
        <v>4.6935503939583512E-2</v>
      </c>
      <c r="AJ2842" s="84">
        <v>14.039669399045371</v>
      </c>
      <c r="AK2842" s="84">
        <v>13.706483130047973</v>
      </c>
      <c r="AL2842" s="105">
        <v>2.4308662246624889E-2</v>
      </c>
      <c r="AM2842" s="84">
        <v>13.055136267971053</v>
      </c>
      <c r="AN2842" s="105">
        <v>7.5413470289830101E-2</v>
      </c>
      <c r="AO2842" s="84">
        <v>13.946166373796006</v>
      </c>
      <c r="AP2842" s="105">
        <v>6.7045683195814908E-3</v>
      </c>
      <c r="AQ2842" s="108">
        <v>2.3292377352926135</v>
      </c>
      <c r="AR2842" s="108">
        <v>0.68473973842516822</v>
      </c>
    </row>
    <row r="2843" spans="1:44" x14ac:dyDescent="0.25">
      <c r="A2843" s="80" t="s">
        <v>326</v>
      </c>
      <c r="B2843" s="80" t="s">
        <v>275</v>
      </c>
      <c r="C2843" s="80" t="s">
        <v>292</v>
      </c>
      <c r="D2843" s="81">
        <v>1517463.0169958759</v>
      </c>
      <c r="E2843" s="81">
        <v>1586976.137790414</v>
      </c>
      <c r="F2843" s="105">
        <v>-4.3802247015083041E-2</v>
      </c>
      <c r="G2843" s="81">
        <v>1591254.4478209103</v>
      </c>
      <c r="H2843" s="105">
        <v>-4.6373118344514651E-2</v>
      </c>
      <c r="I2843" s="81">
        <v>1510623.4841656983</v>
      </c>
      <c r="J2843" s="105">
        <v>4.5276224697082456E-3</v>
      </c>
      <c r="K2843" s="83">
        <v>622148.83613371989</v>
      </c>
      <c r="L2843" s="83">
        <v>672484.81602839916</v>
      </c>
      <c r="M2843" s="105">
        <v>-7.4850730745054578E-2</v>
      </c>
      <c r="N2843" s="83">
        <v>707879.85089498886</v>
      </c>
      <c r="O2843" s="105">
        <v>-0.12110955644927211</v>
      </c>
      <c r="P2843" s="83">
        <v>664374.63641663524</v>
      </c>
      <c r="Q2843" s="105">
        <v>-6.3557213006601262E-2</v>
      </c>
      <c r="R2843" s="83">
        <v>401863.32312346529</v>
      </c>
      <c r="S2843" s="83">
        <v>435720.28957312729</v>
      </c>
      <c r="T2843" s="105">
        <v>-7.7703442460371711E-2</v>
      </c>
      <c r="U2843" s="83">
        <v>452346.08878067933</v>
      </c>
      <c r="V2843" s="105">
        <v>-0.11160208280631488</v>
      </c>
      <c r="W2843" s="83">
        <v>442503.16763792053</v>
      </c>
      <c r="X2843" s="105">
        <v>-9.1840799087135369E-2</v>
      </c>
      <c r="Y2843" s="80"/>
      <c r="Z2843" s="80"/>
      <c r="AA2843" s="80"/>
      <c r="AB2843" s="80"/>
      <c r="AC2843" s="84">
        <v>2.4390675170687355</v>
      </c>
      <c r="AD2843" s="84">
        <v>2.3598691003357848</v>
      </c>
      <c r="AE2843" s="105">
        <v>3.3560512624061047E-2</v>
      </c>
      <c r="AF2843" s="84">
        <v>2.2479160069453177</v>
      </c>
      <c r="AG2843" s="105">
        <v>8.5034987754356833E-2</v>
      </c>
      <c r="AH2843" s="84">
        <v>2.2737524904824524</v>
      </c>
      <c r="AI2843" s="105">
        <v>7.2705814409556049E-2</v>
      </c>
      <c r="AJ2843" s="84">
        <v>3.7760674579642157</v>
      </c>
      <c r="AK2843" s="84">
        <v>3.6421901292344354</v>
      </c>
      <c r="AL2843" s="105">
        <v>3.6757369598912307E-2</v>
      </c>
      <c r="AM2843" s="84">
        <v>3.5177809365174646</v>
      </c>
      <c r="AN2843" s="105">
        <v>7.3423139788360389E-2</v>
      </c>
      <c r="AO2843" s="84">
        <v>3.4138139444953537</v>
      </c>
      <c r="AP2843" s="105">
        <v>0.10611401774047534</v>
      </c>
      <c r="AQ2843" s="108">
        <v>54.633952783212123</v>
      </c>
      <c r="AR2843" s="108">
        <v>59.716105320883436</v>
      </c>
    </row>
    <row r="2844" spans="1:44" x14ac:dyDescent="0.25">
      <c r="A2844" s="80" t="s">
        <v>326</v>
      </c>
      <c r="B2844" s="80" t="s">
        <v>275</v>
      </c>
      <c r="C2844" s="80" t="s">
        <v>293</v>
      </c>
      <c r="D2844" s="81">
        <v>112.91735097289086</v>
      </c>
      <c r="E2844" s="81">
        <v>101.04826154232025</v>
      </c>
      <c r="F2844" s="105">
        <v>0.11745961038230916</v>
      </c>
      <c r="G2844" s="81">
        <v>103.17587087512017</v>
      </c>
      <c r="H2844" s="105">
        <v>9.4416262398806183E-2</v>
      </c>
      <c r="I2844" s="81">
        <v>170.26720559358597</v>
      </c>
      <c r="J2844" s="105">
        <v>-0.33682266893828383</v>
      </c>
      <c r="K2844" s="83">
        <v>40.636575307588977</v>
      </c>
      <c r="L2844" s="83">
        <v>36.326025493650775</v>
      </c>
      <c r="M2844" s="105">
        <v>0.11866285274428438</v>
      </c>
      <c r="N2844" s="83">
        <v>37.101387757381318</v>
      </c>
      <c r="O2844" s="105">
        <v>9.5284509930611272E-2</v>
      </c>
      <c r="P2844" s="83">
        <v>61.25509717977296</v>
      </c>
      <c r="Q2844" s="105">
        <v>-0.33660091684569921</v>
      </c>
      <c r="R2844" s="83">
        <v>17.39926646771444</v>
      </c>
      <c r="S2844" s="83">
        <v>15.57161706031728</v>
      </c>
      <c r="T2844" s="105">
        <v>0.11737055954546581</v>
      </c>
      <c r="U2844" s="83">
        <v>15.898929377908681</v>
      </c>
      <c r="V2844" s="105">
        <v>9.4367177445951467E-2</v>
      </c>
      <c r="W2844" s="83">
        <v>26.237427602523734</v>
      </c>
      <c r="X2844" s="105">
        <v>-0.33685318807546383</v>
      </c>
      <c r="Y2844" s="80"/>
      <c r="Z2844" s="80"/>
      <c r="AA2844" s="80"/>
      <c r="AB2844" s="80"/>
      <c r="AC2844" s="84">
        <v>2.7787122836555391</v>
      </c>
      <c r="AD2844" s="84">
        <v>2.7817043061862607</v>
      </c>
      <c r="AE2844" s="105">
        <v>-1.0756076855716213E-3</v>
      </c>
      <c r="AF2844" s="84">
        <v>2.7809167557241397</v>
      </c>
      <c r="AG2844" s="105">
        <v>-7.9271415228914009E-4</v>
      </c>
      <c r="AH2844" s="84">
        <v>2.7796414246782044</v>
      </c>
      <c r="AI2844" s="105">
        <v>-3.342665044549213E-4</v>
      </c>
      <c r="AJ2844" s="84">
        <v>6.4897765191663064</v>
      </c>
      <c r="AK2844" s="84">
        <v>6.4892593460849808</v>
      </c>
      <c r="AL2844" s="105">
        <v>7.9696781056779492E-5</v>
      </c>
      <c r="AM2844" s="84">
        <v>6.4894854504153887</v>
      </c>
      <c r="AN2844" s="105">
        <v>4.4852362046521835E-5</v>
      </c>
      <c r="AO2844" s="84">
        <v>6.489477862426126</v>
      </c>
      <c r="AP2844" s="105">
        <v>4.6021690267191278E-5</v>
      </c>
      <c r="AQ2844" s="108">
        <v>4.0654178404105883E-3</v>
      </c>
      <c r="AR2844" s="108">
        <v>2.5854970312205669E-3</v>
      </c>
    </row>
    <row r="2845" spans="1:44" x14ac:dyDescent="0.25">
      <c r="A2845" s="80"/>
      <c r="B2845" s="80"/>
      <c r="C2845" s="80"/>
      <c r="D2845" s="81"/>
      <c r="E2845" s="81"/>
      <c r="F2845" s="105"/>
      <c r="G2845" s="81"/>
      <c r="H2845" s="105"/>
      <c r="I2845" s="81"/>
      <c r="J2845" s="105"/>
      <c r="K2845" s="83"/>
      <c r="L2845" s="83"/>
      <c r="M2845" s="105"/>
      <c r="N2845" s="83"/>
      <c r="O2845" s="105"/>
      <c r="P2845" s="83"/>
      <c r="Q2845" s="105"/>
      <c r="R2845" s="83"/>
      <c r="S2845" s="83"/>
      <c r="T2845" s="105"/>
      <c r="U2845" s="83"/>
      <c r="V2845" s="105"/>
      <c r="W2845" s="83"/>
      <c r="X2845" s="105"/>
      <c r="Y2845" s="80"/>
      <c r="Z2845" s="80"/>
      <c r="AA2845" s="80"/>
      <c r="AB2845" s="80"/>
      <c r="AC2845" s="84"/>
      <c r="AD2845" s="84"/>
      <c r="AE2845" s="105"/>
      <c r="AF2845" s="84"/>
      <c r="AG2845" s="105"/>
      <c r="AH2845" s="84"/>
      <c r="AI2845" s="105"/>
      <c r="AJ2845" s="84"/>
      <c r="AK2845" s="84"/>
      <c r="AL2845" s="105"/>
      <c r="AM2845" s="84"/>
      <c r="AN2845" s="105"/>
      <c r="AO2845" s="84"/>
      <c r="AP2845" s="105"/>
      <c r="AQ2845" s="108"/>
      <c r="AR2845" s="108"/>
    </row>
    <row r="2846" spans="1:44" x14ac:dyDescent="0.25">
      <c r="A2846" s="80"/>
      <c r="B2846" s="80"/>
      <c r="C2846" s="80"/>
      <c r="D2846" s="81"/>
      <c r="E2846" s="81"/>
      <c r="F2846" s="105"/>
      <c r="G2846" s="81"/>
      <c r="H2846" s="105"/>
      <c r="I2846" s="81"/>
      <c r="J2846" s="105"/>
      <c r="K2846" s="83"/>
      <c r="L2846" s="83"/>
      <c r="M2846" s="105"/>
      <c r="N2846" s="83"/>
      <c r="O2846" s="105"/>
      <c r="P2846" s="83"/>
      <c r="Q2846" s="105"/>
      <c r="R2846" s="83"/>
      <c r="S2846" s="83"/>
      <c r="T2846" s="105"/>
      <c r="U2846" s="83"/>
      <c r="V2846" s="105"/>
      <c r="W2846" s="83"/>
      <c r="X2846" s="105"/>
      <c r="Y2846" s="80"/>
      <c r="Z2846" s="80"/>
      <c r="AA2846" s="80"/>
      <c r="AB2846" s="80"/>
      <c r="AC2846" s="84"/>
      <c r="AD2846" s="84"/>
      <c r="AE2846" s="105"/>
      <c r="AF2846" s="84"/>
      <c r="AG2846" s="105"/>
      <c r="AH2846" s="84"/>
      <c r="AI2846" s="105"/>
      <c r="AJ2846" s="84"/>
      <c r="AK2846" s="84"/>
      <c r="AL2846" s="105"/>
      <c r="AM2846" s="84"/>
      <c r="AN2846" s="105"/>
      <c r="AO2846" s="84"/>
      <c r="AP2846" s="105"/>
      <c r="AQ2846" s="108"/>
      <c r="AR2846" s="108"/>
    </row>
    <row r="2847" spans="1:44" x14ac:dyDescent="0.25">
      <c r="A2847" s="80"/>
      <c r="B2847" s="80"/>
      <c r="C2847" s="80"/>
      <c r="D2847" s="81"/>
      <c r="E2847" s="81"/>
      <c r="F2847" s="105"/>
      <c r="G2847" s="81"/>
      <c r="H2847" s="105"/>
      <c r="I2847" s="81"/>
      <c r="J2847" s="105"/>
      <c r="K2847" s="83"/>
      <c r="L2847" s="83"/>
      <c r="M2847" s="105"/>
      <c r="N2847" s="83"/>
      <c r="O2847" s="105"/>
      <c r="P2847" s="83"/>
      <c r="Q2847" s="105"/>
      <c r="R2847" s="83"/>
      <c r="S2847" s="83"/>
      <c r="T2847" s="105"/>
      <c r="U2847" s="83"/>
      <c r="V2847" s="105"/>
      <c r="W2847" s="83"/>
      <c r="X2847" s="105"/>
      <c r="Y2847" s="80"/>
      <c r="Z2847" s="80"/>
      <c r="AA2847" s="80"/>
      <c r="AB2847" s="80"/>
      <c r="AC2847" s="84"/>
      <c r="AD2847" s="84"/>
      <c r="AE2847" s="105"/>
      <c r="AF2847" s="84"/>
      <c r="AG2847" s="105"/>
      <c r="AH2847" s="84"/>
      <c r="AI2847" s="105"/>
      <c r="AJ2847" s="84"/>
      <c r="AK2847" s="84"/>
      <c r="AL2847" s="105"/>
      <c r="AM2847" s="84"/>
      <c r="AN2847" s="105"/>
      <c r="AO2847" s="84"/>
      <c r="AP2847" s="105"/>
      <c r="AQ2847" s="108"/>
      <c r="AR2847" s="108"/>
    </row>
    <row r="2848" spans="1:44" x14ac:dyDescent="0.25">
      <c r="A2848" s="80"/>
      <c r="B2848" s="80"/>
      <c r="C2848" s="80"/>
      <c r="D2848" s="81"/>
      <c r="E2848" s="81"/>
      <c r="F2848" s="105"/>
      <c r="G2848" s="81"/>
      <c r="H2848" s="105"/>
      <c r="I2848" s="81"/>
      <c r="J2848" s="105"/>
      <c r="K2848" s="83"/>
      <c r="L2848" s="83"/>
      <c r="M2848" s="105"/>
      <c r="N2848" s="83"/>
      <c r="O2848" s="105"/>
      <c r="P2848" s="83"/>
      <c r="Q2848" s="105"/>
      <c r="R2848" s="83"/>
      <c r="S2848" s="83"/>
      <c r="T2848" s="105"/>
      <c r="U2848" s="83"/>
      <c r="V2848" s="105"/>
      <c r="W2848" s="83"/>
      <c r="X2848" s="105"/>
      <c r="Y2848" s="80"/>
      <c r="Z2848" s="80"/>
      <c r="AA2848" s="80"/>
      <c r="AB2848" s="80"/>
      <c r="AC2848" s="84"/>
      <c r="AD2848" s="84"/>
      <c r="AE2848" s="105"/>
      <c r="AF2848" s="84"/>
      <c r="AG2848" s="105"/>
      <c r="AH2848" s="84"/>
      <c r="AI2848" s="105"/>
      <c r="AJ2848" s="84"/>
      <c r="AK2848" s="84"/>
      <c r="AL2848" s="105"/>
      <c r="AM2848" s="84"/>
      <c r="AN2848" s="105"/>
      <c r="AO2848" s="84"/>
      <c r="AP2848" s="105"/>
      <c r="AQ2848" s="108"/>
      <c r="AR2848" s="108"/>
    </row>
    <row r="2849" spans="1:44" x14ac:dyDescent="0.25">
      <c r="A2849" s="24"/>
      <c r="B2849" s="24"/>
      <c r="C2849" s="24"/>
      <c r="D2849" s="25"/>
      <c r="E2849" s="25"/>
      <c r="F2849" s="26"/>
      <c r="G2849" s="25"/>
      <c r="H2849" s="26"/>
      <c r="I2849" s="25"/>
      <c r="J2849" s="26"/>
      <c r="K2849" s="27"/>
      <c r="L2849" s="27"/>
      <c r="M2849" s="26"/>
      <c r="N2849" s="27"/>
      <c r="O2849" s="26"/>
      <c r="P2849" s="27"/>
      <c r="Q2849" s="26"/>
      <c r="R2849" s="27"/>
      <c r="S2849" s="27"/>
      <c r="T2849" s="26"/>
      <c r="U2849" s="27"/>
      <c r="V2849" s="26"/>
      <c r="W2849" s="27"/>
      <c r="X2849" s="26"/>
      <c r="Y2849" s="25"/>
      <c r="Z2849" s="38"/>
      <c r="AA2849" s="27"/>
      <c r="AB2849" s="27"/>
      <c r="AC2849" s="28"/>
      <c r="AD2849" s="28"/>
      <c r="AE2849" s="26"/>
      <c r="AF2849" s="28"/>
      <c r="AG2849" s="26"/>
      <c r="AH2849" s="28"/>
      <c r="AI2849" s="26"/>
      <c r="AJ2849" s="28"/>
      <c r="AK2849" s="28"/>
      <c r="AL2849" s="26"/>
      <c r="AM2849" s="28"/>
      <c r="AN2849" s="26"/>
      <c r="AO2849" s="28"/>
      <c r="AP2849" s="26"/>
      <c r="AQ2849"/>
      <c r="AR2849"/>
    </row>
    <row r="2850" spans="1:44" x14ac:dyDescent="0.25">
      <c r="A2850" s="24"/>
      <c r="B2850" s="24"/>
      <c r="C2850" s="24"/>
      <c r="D2850" s="25"/>
      <c r="E2850" s="25"/>
      <c r="F2850" s="26"/>
      <c r="G2850" s="25"/>
      <c r="H2850" s="26"/>
      <c r="I2850" s="25"/>
      <c r="J2850" s="26"/>
      <c r="K2850" s="27"/>
      <c r="L2850" s="27"/>
      <c r="M2850" s="26"/>
      <c r="N2850" s="27"/>
      <c r="O2850" s="26"/>
      <c r="P2850" s="27"/>
      <c r="Q2850" s="26"/>
      <c r="R2850" s="27"/>
      <c r="S2850" s="27"/>
      <c r="T2850" s="26"/>
      <c r="U2850" s="27"/>
      <c r="V2850" s="26"/>
      <c r="W2850" s="27"/>
      <c r="X2850" s="26"/>
      <c r="Y2850" s="25"/>
      <c r="Z2850" s="38"/>
      <c r="AA2850" s="27"/>
      <c r="AB2850" s="27"/>
      <c r="AC2850" s="28"/>
      <c r="AD2850" s="28"/>
      <c r="AE2850" s="26"/>
      <c r="AF2850" s="28"/>
      <c r="AG2850" s="26"/>
      <c r="AH2850" s="28"/>
      <c r="AI2850" s="26"/>
      <c r="AJ2850" s="28"/>
      <c r="AK2850" s="28"/>
      <c r="AL2850" s="26"/>
      <c r="AM2850" s="28"/>
      <c r="AN2850" s="26"/>
      <c r="AO2850" s="28"/>
      <c r="AP2850" s="26"/>
      <c r="AQ2850"/>
      <c r="AR2850"/>
    </row>
    <row r="2851" spans="1:44" x14ac:dyDescent="0.25">
      <c r="A2851" s="24"/>
      <c r="B2851" s="24"/>
      <c r="C2851" s="24"/>
      <c r="D2851" s="25"/>
      <c r="E2851" s="25"/>
      <c r="F2851" s="26"/>
      <c r="G2851" s="25"/>
      <c r="H2851" s="26"/>
      <c r="I2851" s="25"/>
      <c r="J2851" s="26"/>
      <c r="K2851" s="27"/>
      <c r="L2851" s="27"/>
      <c r="M2851" s="26"/>
      <c r="N2851" s="27"/>
      <c r="O2851" s="26"/>
      <c r="P2851" s="27"/>
      <c r="Q2851" s="26"/>
      <c r="R2851" s="27"/>
      <c r="S2851" s="27"/>
      <c r="T2851" s="26"/>
      <c r="U2851" s="27"/>
      <c r="V2851" s="26"/>
      <c r="W2851" s="27"/>
      <c r="X2851" s="26"/>
      <c r="Y2851" s="25"/>
      <c r="Z2851" s="38"/>
      <c r="AA2851" s="27"/>
      <c r="AB2851" s="27"/>
      <c r="AC2851" s="28"/>
      <c r="AD2851" s="28"/>
      <c r="AE2851" s="26"/>
      <c r="AF2851" s="28"/>
      <c r="AG2851" s="26"/>
      <c r="AH2851" s="28"/>
      <c r="AI2851" s="26"/>
      <c r="AJ2851" s="28"/>
      <c r="AK2851" s="28"/>
      <c r="AL2851" s="26"/>
      <c r="AM2851" s="28"/>
      <c r="AN2851" s="26"/>
      <c r="AO2851" s="28"/>
      <c r="AP2851" s="26"/>
      <c r="AQ2851"/>
      <c r="AR2851"/>
    </row>
    <row r="2852" spans="1:44" x14ac:dyDescent="0.25">
      <c r="A2852" s="24"/>
      <c r="B2852" s="24"/>
      <c r="C2852" s="24"/>
      <c r="D2852" s="25"/>
      <c r="E2852" s="25"/>
      <c r="F2852" s="26"/>
      <c r="G2852" s="25"/>
      <c r="H2852" s="26"/>
      <c r="I2852" s="25"/>
      <c r="J2852" s="26"/>
      <c r="K2852" s="27"/>
      <c r="L2852" s="27"/>
      <c r="M2852" s="26"/>
      <c r="N2852" s="27"/>
      <c r="O2852" s="26"/>
      <c r="P2852" s="27"/>
      <c r="Q2852" s="26"/>
      <c r="R2852" s="27"/>
      <c r="S2852" s="27"/>
      <c r="T2852" s="26"/>
      <c r="U2852" s="27"/>
      <c r="V2852" s="26"/>
      <c r="W2852" s="27"/>
      <c r="X2852" s="26"/>
      <c r="Y2852" s="25"/>
      <c r="Z2852" s="38"/>
      <c r="AA2852" s="27"/>
      <c r="AB2852" s="27"/>
      <c r="AC2852" s="28"/>
      <c r="AD2852" s="28"/>
      <c r="AE2852" s="26"/>
      <c r="AF2852" s="28"/>
      <c r="AG2852" s="26"/>
      <c r="AH2852" s="28"/>
      <c r="AI2852" s="26"/>
      <c r="AJ2852" s="28"/>
      <c r="AK2852" s="28"/>
      <c r="AL2852" s="26"/>
      <c r="AM2852" s="28"/>
      <c r="AN2852" s="26"/>
      <c r="AO2852" s="28"/>
      <c r="AP2852" s="26"/>
      <c r="AQ2852"/>
      <c r="AR2852"/>
    </row>
    <row r="2853" spans="1:44" x14ac:dyDescent="0.25">
      <c r="A2853" s="24"/>
      <c r="B2853" s="24"/>
      <c r="C2853" s="24"/>
      <c r="D2853" s="25"/>
      <c r="E2853" s="25"/>
      <c r="F2853" s="26"/>
      <c r="G2853" s="25"/>
      <c r="H2853" s="26"/>
      <c r="I2853" s="25"/>
      <c r="J2853" s="26"/>
      <c r="K2853" s="27"/>
      <c r="L2853" s="27"/>
      <c r="M2853" s="26"/>
      <c r="N2853" s="27"/>
      <c r="O2853" s="26"/>
      <c r="P2853" s="27"/>
      <c r="Q2853" s="26"/>
      <c r="R2853" s="27"/>
      <c r="S2853" s="27"/>
      <c r="T2853" s="26"/>
      <c r="U2853" s="27"/>
      <c r="V2853" s="26"/>
      <c r="W2853" s="27"/>
      <c r="X2853" s="26"/>
      <c r="Y2853" s="25"/>
      <c r="Z2853" s="38"/>
      <c r="AA2853" s="27"/>
      <c r="AB2853" s="27"/>
      <c r="AC2853" s="28"/>
      <c r="AD2853" s="28"/>
      <c r="AE2853" s="26"/>
      <c r="AF2853" s="28"/>
      <c r="AG2853" s="26"/>
      <c r="AH2853" s="28"/>
      <c r="AI2853" s="26"/>
      <c r="AJ2853" s="28"/>
      <c r="AK2853" s="28"/>
      <c r="AL2853" s="26"/>
      <c r="AM2853" s="28"/>
      <c r="AN2853" s="26"/>
      <c r="AO2853" s="28"/>
      <c r="AP2853" s="26"/>
      <c r="AQ2853"/>
      <c r="AR2853"/>
    </row>
    <row r="2854" spans="1:44" x14ac:dyDescent="0.25">
      <c r="A2854" s="24"/>
      <c r="B2854" s="24"/>
      <c r="C2854" s="24"/>
      <c r="D2854" s="25"/>
      <c r="E2854" s="25"/>
      <c r="F2854" s="26"/>
      <c r="G2854" s="25"/>
      <c r="H2854" s="26"/>
      <c r="I2854" s="25"/>
      <c r="J2854" s="26"/>
      <c r="K2854" s="27"/>
      <c r="L2854" s="27"/>
      <c r="M2854" s="26"/>
      <c r="N2854" s="27"/>
      <c r="O2854" s="26"/>
      <c r="P2854" s="27"/>
      <c r="Q2854" s="26"/>
      <c r="R2854" s="27"/>
      <c r="S2854" s="27"/>
      <c r="T2854" s="26"/>
      <c r="U2854" s="27"/>
      <c r="V2854" s="26"/>
      <c r="W2854" s="27"/>
      <c r="X2854" s="26"/>
      <c r="Y2854" s="25"/>
      <c r="Z2854" s="38"/>
      <c r="AA2854" s="27"/>
      <c r="AB2854" s="27"/>
      <c r="AC2854" s="28"/>
      <c r="AD2854" s="28"/>
      <c r="AE2854" s="26"/>
      <c r="AF2854" s="28"/>
      <c r="AG2854" s="26"/>
      <c r="AH2854" s="28"/>
      <c r="AI2854" s="26"/>
      <c r="AJ2854" s="28"/>
      <c r="AK2854" s="28"/>
      <c r="AL2854" s="26"/>
      <c r="AM2854" s="28"/>
      <c r="AN2854" s="26"/>
      <c r="AO2854" s="28"/>
      <c r="AP2854" s="26"/>
      <c r="AQ2854"/>
      <c r="AR2854"/>
    </row>
    <row r="2855" spans="1:44" x14ac:dyDescent="0.25">
      <c r="A2855" s="24"/>
      <c r="B2855" s="24"/>
      <c r="C2855" s="24"/>
      <c r="D2855" s="25"/>
      <c r="E2855" s="25"/>
      <c r="F2855" s="26"/>
      <c r="G2855" s="25"/>
      <c r="H2855" s="26"/>
      <c r="I2855" s="25"/>
      <c r="J2855" s="26"/>
      <c r="K2855" s="27"/>
      <c r="L2855" s="27"/>
      <c r="M2855" s="26"/>
      <c r="N2855" s="27"/>
      <c r="O2855" s="26"/>
      <c r="P2855" s="27"/>
      <c r="Q2855" s="26"/>
      <c r="R2855" s="27"/>
      <c r="S2855" s="27"/>
      <c r="T2855" s="26"/>
      <c r="U2855" s="27"/>
      <c r="V2855" s="26"/>
      <c r="W2855" s="27"/>
      <c r="X2855" s="26"/>
      <c r="Y2855" s="25"/>
      <c r="Z2855" s="38"/>
      <c r="AA2855" s="27"/>
      <c r="AB2855" s="27"/>
      <c r="AC2855" s="28"/>
      <c r="AD2855" s="28"/>
      <c r="AE2855" s="26"/>
      <c r="AF2855" s="28"/>
      <c r="AG2855" s="26"/>
      <c r="AH2855" s="28"/>
      <c r="AI2855" s="26"/>
      <c r="AJ2855" s="28"/>
      <c r="AK2855" s="28"/>
      <c r="AL2855" s="26"/>
      <c r="AM2855" s="28"/>
      <c r="AN2855" s="26"/>
      <c r="AO2855" s="28"/>
      <c r="AP2855" s="26"/>
      <c r="AQ2855"/>
      <c r="AR2855"/>
    </row>
    <row r="2856" spans="1:44" x14ac:dyDescent="0.25">
      <c r="A2856" s="24"/>
      <c r="B2856" s="24"/>
      <c r="C2856" s="24"/>
      <c r="D2856" s="25"/>
      <c r="E2856" s="25"/>
      <c r="F2856" s="26"/>
      <c r="G2856" s="25"/>
      <c r="H2856" s="26"/>
      <c r="I2856" s="25"/>
      <c r="J2856" s="26"/>
      <c r="K2856" s="27"/>
      <c r="L2856" s="27"/>
      <c r="M2856" s="26"/>
      <c r="N2856" s="27"/>
      <c r="O2856" s="26"/>
      <c r="P2856" s="27"/>
      <c r="Q2856" s="26"/>
      <c r="R2856" s="27"/>
      <c r="S2856" s="27"/>
      <c r="T2856" s="26"/>
      <c r="U2856" s="27"/>
      <c r="V2856" s="26"/>
      <c r="W2856" s="27"/>
      <c r="X2856" s="26"/>
      <c r="Y2856" s="25"/>
      <c r="Z2856" s="38"/>
      <c r="AA2856" s="27"/>
      <c r="AB2856" s="27"/>
      <c r="AC2856" s="28"/>
      <c r="AD2856" s="28"/>
      <c r="AE2856" s="26"/>
      <c r="AF2856" s="28"/>
      <c r="AG2856" s="26"/>
      <c r="AH2856" s="28"/>
      <c r="AI2856" s="26"/>
      <c r="AJ2856" s="28"/>
      <c r="AK2856" s="28"/>
      <c r="AL2856" s="26"/>
      <c r="AM2856" s="28"/>
      <c r="AN2856" s="26"/>
      <c r="AO2856" s="28"/>
      <c r="AP2856" s="26"/>
      <c r="AQ2856"/>
      <c r="AR2856"/>
    </row>
    <row r="2857" spans="1:44" x14ac:dyDescent="0.25">
      <c r="A2857" s="24"/>
      <c r="B2857" s="24"/>
      <c r="C2857" s="24"/>
      <c r="D2857" s="25"/>
      <c r="E2857" s="25"/>
      <c r="F2857" s="26"/>
      <c r="G2857" s="25"/>
      <c r="H2857" s="26"/>
      <c r="I2857" s="25"/>
      <c r="J2857" s="26"/>
      <c r="K2857" s="27"/>
      <c r="L2857" s="27"/>
      <c r="M2857" s="26"/>
      <c r="N2857" s="27"/>
      <c r="O2857" s="26"/>
      <c r="P2857" s="27"/>
      <c r="Q2857" s="26"/>
      <c r="R2857" s="27"/>
      <c r="S2857" s="27"/>
      <c r="T2857" s="26"/>
      <c r="U2857" s="27"/>
      <c r="V2857" s="26"/>
      <c r="W2857" s="27"/>
      <c r="X2857" s="26"/>
      <c r="Y2857" s="25"/>
      <c r="Z2857" s="38"/>
      <c r="AA2857" s="27"/>
      <c r="AB2857" s="27"/>
      <c r="AC2857" s="28"/>
      <c r="AD2857" s="28"/>
      <c r="AE2857" s="26"/>
      <c r="AF2857" s="28"/>
      <c r="AG2857" s="26"/>
      <c r="AH2857" s="28"/>
      <c r="AI2857" s="26"/>
      <c r="AJ2857" s="28"/>
      <c r="AK2857" s="28"/>
      <c r="AL2857" s="26"/>
      <c r="AM2857" s="28"/>
      <c r="AN2857" s="26"/>
      <c r="AO2857" s="28"/>
      <c r="AP2857" s="26"/>
      <c r="AQ2857"/>
      <c r="AR2857"/>
    </row>
    <row r="2858" spans="1:44" x14ac:dyDescent="0.25">
      <c r="A2858" s="24"/>
      <c r="B2858" s="24"/>
      <c r="C2858" s="24"/>
      <c r="D2858" s="25"/>
      <c r="E2858" s="25"/>
      <c r="F2858" s="26"/>
      <c r="G2858" s="25"/>
      <c r="H2858" s="26"/>
      <c r="I2858" s="25"/>
      <c r="J2858" s="26"/>
      <c r="K2858" s="27"/>
      <c r="L2858" s="27"/>
      <c r="M2858" s="26"/>
      <c r="N2858" s="27"/>
      <c r="O2858" s="26"/>
      <c r="P2858" s="27"/>
      <c r="Q2858" s="26"/>
      <c r="R2858" s="27"/>
      <c r="S2858" s="27"/>
      <c r="T2858" s="26"/>
      <c r="U2858" s="27"/>
      <c r="V2858" s="26"/>
      <c r="W2858" s="27"/>
      <c r="X2858" s="26"/>
      <c r="Y2858" s="25"/>
      <c r="Z2858" s="38"/>
      <c r="AA2858" s="27"/>
      <c r="AB2858" s="27"/>
      <c r="AC2858" s="28"/>
      <c r="AD2858" s="28"/>
      <c r="AE2858" s="26"/>
      <c r="AF2858" s="28"/>
      <c r="AG2858" s="26"/>
      <c r="AH2858" s="28"/>
      <c r="AI2858" s="26"/>
      <c r="AJ2858" s="28"/>
      <c r="AK2858" s="28"/>
      <c r="AL2858" s="26"/>
      <c r="AM2858" s="28"/>
      <c r="AN2858" s="26"/>
      <c r="AO2858" s="28"/>
      <c r="AP2858" s="26"/>
      <c r="AQ2858"/>
      <c r="AR2858"/>
    </row>
    <row r="2859" spans="1:44" x14ac:dyDescent="0.25">
      <c r="A2859" s="24"/>
      <c r="B2859" s="24"/>
      <c r="C2859" s="24"/>
      <c r="D2859" s="25"/>
      <c r="E2859" s="25"/>
      <c r="F2859" s="26"/>
      <c r="G2859" s="25"/>
      <c r="H2859" s="26"/>
      <c r="I2859" s="25"/>
      <c r="J2859" s="26"/>
      <c r="K2859" s="27"/>
      <c r="L2859" s="27"/>
      <c r="M2859" s="26"/>
      <c r="N2859" s="27"/>
      <c r="O2859" s="26"/>
      <c r="P2859" s="27"/>
      <c r="Q2859" s="26"/>
      <c r="R2859" s="27"/>
      <c r="S2859" s="27"/>
      <c r="T2859" s="26"/>
      <c r="U2859" s="27"/>
      <c r="V2859" s="26"/>
      <c r="W2859" s="27"/>
      <c r="X2859" s="26"/>
      <c r="Y2859" s="25"/>
      <c r="Z2859" s="38"/>
      <c r="AA2859" s="27"/>
      <c r="AB2859" s="27"/>
      <c r="AC2859" s="28"/>
      <c r="AD2859" s="28"/>
      <c r="AE2859" s="26"/>
      <c r="AF2859" s="28"/>
      <c r="AG2859" s="26"/>
      <c r="AH2859" s="28"/>
      <c r="AI2859" s="26"/>
      <c r="AJ2859" s="28"/>
      <c r="AK2859" s="28"/>
      <c r="AL2859" s="26"/>
      <c r="AM2859" s="28"/>
      <c r="AN2859" s="26"/>
      <c r="AO2859" s="28"/>
      <c r="AP2859" s="26"/>
      <c r="AQ2859"/>
      <c r="AR2859"/>
    </row>
    <row r="2860" spans="1:44" x14ac:dyDescent="0.25">
      <c r="A2860" s="24"/>
      <c r="B2860" s="24"/>
      <c r="C2860" s="24"/>
      <c r="D2860" s="25"/>
      <c r="E2860" s="25"/>
      <c r="F2860" s="26"/>
      <c r="G2860" s="25"/>
      <c r="H2860" s="26"/>
      <c r="I2860" s="25"/>
      <c r="J2860" s="26"/>
      <c r="K2860" s="27"/>
      <c r="L2860" s="27"/>
      <c r="M2860" s="26"/>
      <c r="N2860" s="27"/>
      <c r="O2860" s="26"/>
      <c r="P2860" s="27"/>
      <c r="Q2860" s="26"/>
      <c r="R2860" s="27"/>
      <c r="S2860" s="27"/>
      <c r="T2860" s="26"/>
      <c r="U2860" s="27"/>
      <c r="V2860" s="26"/>
      <c r="W2860" s="27"/>
      <c r="X2860" s="26"/>
      <c r="Y2860" s="25"/>
      <c r="Z2860" s="38"/>
      <c r="AA2860" s="27"/>
      <c r="AB2860" s="27"/>
      <c r="AC2860" s="28"/>
      <c r="AD2860" s="28"/>
      <c r="AE2860" s="26"/>
      <c r="AF2860" s="28"/>
      <c r="AG2860" s="26"/>
      <c r="AH2860" s="28"/>
      <c r="AI2860" s="26"/>
      <c r="AJ2860" s="28"/>
      <c r="AK2860" s="28"/>
      <c r="AL2860" s="26"/>
      <c r="AM2860" s="28"/>
      <c r="AN2860" s="26"/>
      <c r="AO2860" s="28"/>
      <c r="AP2860" s="26"/>
      <c r="AQ2860"/>
      <c r="AR2860"/>
    </row>
    <row r="2861" spans="1:44" x14ac:dyDescent="0.25">
      <c r="A2861" s="24"/>
      <c r="B2861" s="24"/>
      <c r="C2861" s="24"/>
      <c r="D2861" s="25"/>
      <c r="E2861" s="25"/>
      <c r="F2861" s="26"/>
      <c r="G2861" s="25"/>
      <c r="H2861" s="26"/>
      <c r="I2861" s="25"/>
      <c r="J2861" s="26"/>
      <c r="K2861" s="27"/>
      <c r="L2861" s="27"/>
      <c r="M2861" s="26"/>
      <c r="N2861" s="27"/>
      <c r="O2861" s="26"/>
      <c r="P2861" s="27"/>
      <c r="Q2861" s="26"/>
      <c r="R2861" s="27"/>
      <c r="S2861" s="27"/>
      <c r="T2861" s="26"/>
      <c r="U2861" s="27"/>
      <c r="V2861" s="26"/>
      <c r="W2861" s="27"/>
      <c r="X2861" s="26"/>
      <c r="Y2861" s="25"/>
      <c r="Z2861" s="38"/>
      <c r="AA2861" s="27"/>
      <c r="AB2861" s="27"/>
      <c r="AC2861" s="28"/>
      <c r="AD2861" s="28"/>
      <c r="AE2861" s="26"/>
      <c r="AF2861" s="28"/>
      <c r="AG2861" s="26"/>
      <c r="AH2861" s="28"/>
      <c r="AI2861" s="26"/>
      <c r="AJ2861" s="28"/>
      <c r="AK2861" s="28"/>
      <c r="AL2861" s="26"/>
      <c r="AM2861" s="28"/>
      <c r="AN2861" s="26"/>
      <c r="AO2861" s="28"/>
      <c r="AP2861" s="26"/>
      <c r="AQ2861"/>
      <c r="AR2861"/>
    </row>
    <row r="2862" spans="1:44" x14ac:dyDescent="0.25">
      <c r="A2862" s="24"/>
      <c r="B2862" s="24"/>
      <c r="C2862" s="24"/>
      <c r="D2862" s="25"/>
      <c r="E2862" s="25"/>
      <c r="F2862" s="26"/>
      <c r="G2862" s="25"/>
      <c r="H2862" s="26"/>
      <c r="I2862" s="25"/>
      <c r="J2862" s="26"/>
      <c r="K2862" s="27"/>
      <c r="L2862" s="27"/>
      <c r="M2862" s="26"/>
      <c r="N2862" s="27"/>
      <c r="O2862" s="26"/>
      <c r="P2862" s="27"/>
      <c r="Q2862" s="26"/>
      <c r="R2862" s="27"/>
      <c r="S2862" s="27"/>
      <c r="T2862" s="26"/>
      <c r="U2862" s="27"/>
      <c r="V2862" s="26"/>
      <c r="W2862" s="27"/>
      <c r="X2862" s="26"/>
      <c r="Y2862" s="25"/>
      <c r="Z2862" s="24"/>
      <c r="AA2862" s="27"/>
      <c r="AB2862" s="24"/>
      <c r="AC2862" s="28"/>
      <c r="AD2862" s="28"/>
      <c r="AE2862" s="26"/>
      <c r="AF2862" s="28"/>
      <c r="AG2862" s="26"/>
      <c r="AH2862" s="28"/>
      <c r="AI2862" s="26"/>
      <c r="AJ2862" s="28"/>
      <c r="AK2862" s="28"/>
      <c r="AL2862" s="26"/>
      <c r="AM2862" s="28"/>
      <c r="AN2862" s="26"/>
      <c r="AO2862" s="28"/>
      <c r="AP2862" s="26"/>
      <c r="AQ2862"/>
      <c r="AR2862"/>
    </row>
    <row r="2863" spans="1:44" x14ac:dyDescent="0.25">
      <c r="A2863" s="24"/>
      <c r="B2863" s="24"/>
      <c r="C2863" s="24"/>
      <c r="D2863" s="25"/>
      <c r="E2863" s="25"/>
      <c r="F2863" s="26"/>
      <c r="G2863" s="25"/>
      <c r="H2863" s="26"/>
      <c r="I2863" s="25"/>
      <c r="J2863" s="26"/>
      <c r="K2863" s="27"/>
      <c r="L2863" s="27"/>
      <c r="M2863" s="26"/>
      <c r="N2863" s="27"/>
      <c r="O2863" s="26"/>
      <c r="P2863" s="27"/>
      <c r="Q2863" s="26"/>
      <c r="R2863" s="27"/>
      <c r="S2863" s="27"/>
      <c r="T2863" s="26"/>
      <c r="U2863" s="27"/>
      <c r="V2863" s="26"/>
      <c r="W2863" s="27"/>
      <c r="X2863" s="26"/>
      <c r="Y2863" s="25"/>
      <c r="Z2863" s="24"/>
      <c r="AA2863" s="27"/>
      <c r="AB2863" s="24"/>
      <c r="AC2863" s="28"/>
      <c r="AD2863" s="28"/>
      <c r="AE2863" s="26"/>
      <c r="AF2863" s="28"/>
      <c r="AG2863" s="26"/>
      <c r="AH2863" s="28"/>
      <c r="AI2863" s="26"/>
      <c r="AJ2863" s="28"/>
      <c r="AK2863" s="28"/>
      <c r="AL2863" s="26"/>
      <c r="AM2863" s="28"/>
      <c r="AN2863" s="26"/>
      <c r="AO2863" s="28"/>
      <c r="AP2863" s="26"/>
      <c r="AQ2863"/>
      <c r="AR2863"/>
    </row>
    <row r="2864" spans="1:44" x14ac:dyDescent="0.25">
      <c r="A2864" s="24"/>
      <c r="B2864" s="24"/>
      <c r="C2864" s="24"/>
      <c r="D2864" s="25"/>
      <c r="E2864" s="25"/>
      <c r="F2864" s="26"/>
      <c r="G2864" s="25"/>
      <c r="H2864" s="26"/>
      <c r="I2864" s="25"/>
      <c r="J2864" s="26"/>
      <c r="K2864" s="27"/>
      <c r="L2864" s="27"/>
      <c r="M2864" s="26"/>
      <c r="N2864" s="27"/>
      <c r="O2864" s="26"/>
      <c r="P2864" s="27"/>
      <c r="Q2864" s="26"/>
      <c r="R2864" s="27"/>
      <c r="S2864" s="27"/>
      <c r="T2864" s="26"/>
      <c r="U2864" s="27"/>
      <c r="V2864" s="26"/>
      <c r="W2864" s="27"/>
      <c r="X2864" s="26"/>
      <c r="Y2864" s="25"/>
      <c r="Z2864" s="38"/>
      <c r="AA2864" s="27"/>
      <c r="AB2864" s="27"/>
      <c r="AC2864" s="28"/>
      <c r="AD2864" s="28"/>
      <c r="AE2864" s="26"/>
      <c r="AF2864" s="28"/>
      <c r="AG2864" s="26"/>
      <c r="AH2864" s="28"/>
      <c r="AI2864" s="26"/>
      <c r="AJ2864" s="28"/>
      <c r="AK2864" s="28"/>
      <c r="AL2864" s="26"/>
      <c r="AM2864" s="28"/>
      <c r="AN2864" s="26"/>
      <c r="AO2864" s="28"/>
      <c r="AP2864" s="26"/>
      <c r="AQ2864"/>
      <c r="AR2864"/>
    </row>
    <row r="2865" spans="1:44" x14ac:dyDescent="0.25">
      <c r="A2865" s="24"/>
      <c r="B2865" s="24"/>
      <c r="C2865" s="24"/>
      <c r="D2865" s="25"/>
      <c r="E2865" s="25"/>
      <c r="F2865" s="26"/>
      <c r="G2865" s="25"/>
      <c r="H2865" s="26"/>
      <c r="I2865" s="25"/>
      <c r="J2865" s="26"/>
      <c r="K2865" s="27"/>
      <c r="L2865" s="27"/>
      <c r="M2865" s="26"/>
      <c r="N2865" s="27"/>
      <c r="O2865" s="26"/>
      <c r="P2865" s="27"/>
      <c r="Q2865" s="26"/>
      <c r="R2865" s="27"/>
      <c r="S2865" s="27"/>
      <c r="T2865" s="26"/>
      <c r="U2865" s="27"/>
      <c r="V2865" s="26"/>
      <c r="W2865" s="27"/>
      <c r="X2865" s="26"/>
      <c r="Y2865" s="25"/>
      <c r="Z2865" s="24"/>
      <c r="AA2865" s="27"/>
      <c r="AB2865" s="24"/>
      <c r="AC2865" s="28"/>
      <c r="AD2865" s="28"/>
      <c r="AE2865" s="26"/>
      <c r="AF2865" s="28"/>
      <c r="AG2865" s="26"/>
      <c r="AH2865" s="28"/>
      <c r="AI2865" s="26"/>
      <c r="AJ2865" s="28"/>
      <c r="AK2865" s="28"/>
      <c r="AL2865" s="26"/>
      <c r="AM2865" s="28"/>
      <c r="AN2865" s="26"/>
      <c r="AO2865" s="28"/>
      <c r="AP2865" s="26"/>
      <c r="AQ2865"/>
      <c r="AR2865"/>
    </row>
    <row r="2866" spans="1:44" x14ac:dyDescent="0.25">
      <c r="A2866" s="24"/>
      <c r="B2866" s="24"/>
      <c r="C2866" s="24"/>
      <c r="D2866" s="25"/>
      <c r="E2866" s="25"/>
      <c r="F2866" s="26"/>
      <c r="G2866" s="25"/>
      <c r="H2866" s="26"/>
      <c r="I2866" s="25"/>
      <c r="J2866" s="26"/>
      <c r="K2866" s="27"/>
      <c r="L2866" s="27"/>
      <c r="M2866" s="26"/>
      <c r="N2866" s="27"/>
      <c r="O2866" s="26"/>
      <c r="P2866" s="27"/>
      <c r="Q2866" s="26"/>
      <c r="R2866" s="27"/>
      <c r="S2866" s="27"/>
      <c r="T2866" s="26"/>
      <c r="U2866" s="27"/>
      <c r="V2866" s="26"/>
      <c r="W2866" s="27"/>
      <c r="X2866" s="26"/>
      <c r="Y2866" s="25"/>
      <c r="Z2866" s="38"/>
      <c r="AA2866" s="27"/>
      <c r="AB2866" s="27"/>
      <c r="AC2866" s="28"/>
      <c r="AD2866" s="28"/>
      <c r="AE2866" s="26"/>
      <c r="AF2866" s="28"/>
      <c r="AG2866" s="26"/>
      <c r="AH2866" s="28"/>
      <c r="AI2866" s="26"/>
      <c r="AJ2866" s="28"/>
      <c r="AK2866" s="28"/>
      <c r="AL2866" s="26"/>
      <c r="AM2866" s="28"/>
      <c r="AN2866" s="26"/>
      <c r="AO2866" s="28"/>
      <c r="AP2866" s="26"/>
      <c r="AQ2866"/>
      <c r="AR2866"/>
    </row>
    <row r="2867" spans="1:44" x14ac:dyDescent="0.25">
      <c r="A2867" s="24"/>
      <c r="B2867" s="24"/>
      <c r="C2867" s="24"/>
      <c r="D2867" s="25"/>
      <c r="E2867" s="25"/>
      <c r="F2867" s="26"/>
      <c r="G2867" s="25"/>
      <c r="H2867" s="26"/>
      <c r="I2867" s="25"/>
      <c r="J2867" s="26"/>
      <c r="K2867" s="27"/>
      <c r="L2867" s="27"/>
      <c r="M2867" s="26"/>
      <c r="N2867" s="27"/>
      <c r="O2867" s="26"/>
      <c r="P2867" s="27"/>
      <c r="Q2867" s="26"/>
      <c r="R2867" s="27"/>
      <c r="S2867" s="27"/>
      <c r="T2867" s="26"/>
      <c r="U2867" s="27"/>
      <c r="V2867" s="26"/>
      <c r="W2867" s="27"/>
      <c r="X2867" s="26"/>
      <c r="Y2867" s="25"/>
      <c r="Z2867" s="38"/>
      <c r="AA2867" s="27"/>
      <c r="AB2867" s="27"/>
      <c r="AC2867" s="28"/>
      <c r="AD2867" s="28"/>
      <c r="AE2867" s="26"/>
      <c r="AF2867" s="28"/>
      <c r="AG2867" s="26"/>
      <c r="AH2867" s="28"/>
      <c r="AI2867" s="26"/>
      <c r="AJ2867" s="28"/>
      <c r="AK2867" s="28"/>
      <c r="AL2867" s="26"/>
      <c r="AM2867" s="28"/>
      <c r="AN2867" s="26"/>
      <c r="AO2867" s="28"/>
      <c r="AP2867" s="26"/>
      <c r="AQ2867"/>
      <c r="AR2867"/>
    </row>
    <row r="2868" spans="1:44" x14ac:dyDescent="0.25">
      <c r="A2868" s="24"/>
      <c r="B2868" s="24"/>
      <c r="C2868" s="24"/>
      <c r="D2868" s="25"/>
      <c r="E2868" s="25"/>
      <c r="F2868" s="26"/>
      <c r="G2868" s="25"/>
      <c r="H2868" s="26"/>
      <c r="I2868" s="25"/>
      <c r="J2868" s="26"/>
      <c r="K2868" s="27"/>
      <c r="L2868" s="27"/>
      <c r="M2868" s="26"/>
      <c r="N2868" s="27"/>
      <c r="O2868" s="26"/>
      <c r="P2868" s="27"/>
      <c r="Q2868" s="26"/>
      <c r="R2868" s="27"/>
      <c r="S2868" s="27"/>
      <c r="T2868" s="26"/>
      <c r="U2868" s="27"/>
      <c r="V2868" s="26"/>
      <c r="W2868" s="27"/>
      <c r="X2868" s="26"/>
      <c r="Y2868" s="25"/>
      <c r="Z2868" s="24"/>
      <c r="AA2868" s="27"/>
      <c r="AB2868" s="24"/>
      <c r="AC2868" s="28"/>
      <c r="AD2868" s="28"/>
      <c r="AE2868" s="26"/>
      <c r="AF2868" s="28"/>
      <c r="AG2868" s="26"/>
      <c r="AH2868" s="28"/>
      <c r="AI2868" s="26"/>
      <c r="AJ2868" s="28"/>
      <c r="AK2868" s="28"/>
      <c r="AL2868" s="26"/>
      <c r="AM2868" s="28"/>
      <c r="AN2868" s="26"/>
      <c r="AO2868" s="28"/>
      <c r="AP2868" s="26"/>
      <c r="AQ2868"/>
      <c r="AR2868"/>
    </row>
    <row r="2869" spans="1:44" x14ac:dyDescent="0.25">
      <c r="A2869" s="24"/>
      <c r="B2869" s="24"/>
      <c r="C2869" s="24"/>
      <c r="D2869" s="25"/>
      <c r="E2869" s="25"/>
      <c r="F2869" s="26"/>
      <c r="G2869" s="25"/>
      <c r="H2869" s="26"/>
      <c r="I2869" s="25"/>
      <c r="J2869" s="26"/>
      <c r="K2869" s="27"/>
      <c r="L2869" s="27"/>
      <c r="M2869" s="26"/>
      <c r="N2869" s="27"/>
      <c r="O2869" s="26"/>
      <c r="P2869" s="27"/>
      <c r="Q2869" s="26"/>
      <c r="R2869" s="27"/>
      <c r="S2869" s="27"/>
      <c r="T2869" s="26"/>
      <c r="U2869" s="27"/>
      <c r="V2869" s="26"/>
      <c r="W2869" s="27"/>
      <c r="X2869" s="26"/>
      <c r="Y2869" s="25"/>
      <c r="Z2869" s="38"/>
      <c r="AA2869" s="27"/>
      <c r="AB2869" s="27"/>
      <c r="AC2869" s="28"/>
      <c r="AD2869" s="28"/>
      <c r="AE2869" s="26"/>
      <c r="AF2869" s="28"/>
      <c r="AG2869" s="26"/>
      <c r="AH2869" s="28"/>
      <c r="AI2869" s="26"/>
      <c r="AJ2869" s="28"/>
      <c r="AK2869" s="28"/>
      <c r="AL2869" s="26"/>
      <c r="AM2869" s="28"/>
      <c r="AN2869" s="26"/>
      <c r="AO2869" s="28"/>
      <c r="AP2869" s="26"/>
      <c r="AQ2869"/>
      <c r="AR2869"/>
    </row>
    <row r="2870" spans="1:44" x14ac:dyDescent="0.25">
      <c r="A2870" s="24"/>
      <c r="B2870" s="24"/>
      <c r="C2870" s="24"/>
      <c r="D2870" s="25"/>
      <c r="E2870" s="25"/>
      <c r="F2870" s="26"/>
      <c r="G2870" s="25"/>
      <c r="H2870" s="26"/>
      <c r="I2870" s="25"/>
      <c r="J2870" s="26"/>
      <c r="K2870" s="27"/>
      <c r="L2870" s="27"/>
      <c r="M2870" s="26"/>
      <c r="N2870" s="27"/>
      <c r="O2870" s="26"/>
      <c r="P2870" s="27"/>
      <c r="Q2870" s="26"/>
      <c r="R2870" s="27"/>
      <c r="S2870" s="27"/>
      <c r="T2870" s="26"/>
      <c r="U2870" s="27"/>
      <c r="V2870" s="26"/>
      <c r="W2870" s="27"/>
      <c r="X2870" s="26"/>
      <c r="Y2870" s="25"/>
      <c r="Z2870" s="38"/>
      <c r="AA2870" s="27"/>
      <c r="AB2870" s="27"/>
      <c r="AC2870" s="28"/>
      <c r="AD2870" s="28"/>
      <c r="AE2870" s="26"/>
      <c r="AF2870" s="28"/>
      <c r="AG2870" s="26"/>
      <c r="AH2870" s="28"/>
      <c r="AI2870" s="26"/>
      <c r="AJ2870" s="28"/>
      <c r="AK2870" s="28"/>
      <c r="AL2870" s="26"/>
      <c r="AM2870" s="28"/>
      <c r="AN2870" s="26"/>
      <c r="AO2870" s="28"/>
      <c r="AP2870" s="26"/>
      <c r="AQ2870"/>
      <c r="AR2870"/>
    </row>
    <row r="2871" spans="1:44" x14ac:dyDescent="0.25">
      <c r="A2871" s="24"/>
      <c r="B2871" s="24"/>
      <c r="C2871" s="24"/>
      <c r="D2871" s="25"/>
      <c r="E2871" s="25"/>
      <c r="F2871" s="26"/>
      <c r="G2871" s="25"/>
      <c r="H2871" s="26"/>
      <c r="I2871" s="25"/>
      <c r="J2871" s="26"/>
      <c r="K2871" s="27"/>
      <c r="L2871" s="27"/>
      <c r="M2871" s="26"/>
      <c r="N2871" s="27"/>
      <c r="O2871" s="26"/>
      <c r="P2871" s="27"/>
      <c r="Q2871" s="26"/>
      <c r="R2871" s="27"/>
      <c r="S2871" s="27"/>
      <c r="T2871" s="26"/>
      <c r="U2871" s="27"/>
      <c r="V2871" s="26"/>
      <c r="W2871" s="27"/>
      <c r="X2871" s="26"/>
      <c r="Y2871" s="25"/>
      <c r="Z2871" s="38"/>
      <c r="AA2871" s="27"/>
      <c r="AB2871" s="27"/>
      <c r="AC2871" s="28"/>
      <c r="AD2871" s="28"/>
      <c r="AE2871" s="26"/>
      <c r="AF2871" s="28"/>
      <c r="AG2871" s="26"/>
      <c r="AH2871" s="28"/>
      <c r="AI2871" s="26"/>
      <c r="AJ2871" s="28"/>
      <c r="AK2871" s="28"/>
      <c r="AL2871" s="26"/>
      <c r="AM2871" s="28"/>
      <c r="AN2871" s="26"/>
      <c r="AO2871" s="28"/>
      <c r="AP2871" s="26"/>
      <c r="AQ2871"/>
      <c r="AR2871"/>
    </row>
    <row r="2872" spans="1:44" x14ac:dyDescent="0.25">
      <c r="A2872" s="24"/>
      <c r="B2872" s="24"/>
      <c r="C2872" s="24"/>
      <c r="D2872" s="25"/>
      <c r="E2872" s="25"/>
      <c r="F2872" s="26"/>
      <c r="G2872" s="25"/>
      <c r="H2872" s="26"/>
      <c r="I2872" s="25"/>
      <c r="J2872" s="26"/>
      <c r="K2872" s="27"/>
      <c r="L2872" s="27"/>
      <c r="M2872" s="26"/>
      <c r="N2872" s="27"/>
      <c r="O2872" s="26"/>
      <c r="P2872" s="27"/>
      <c r="Q2872" s="26"/>
      <c r="R2872" s="27"/>
      <c r="S2872" s="27"/>
      <c r="T2872" s="26"/>
      <c r="U2872" s="27"/>
      <c r="V2872" s="26"/>
      <c r="W2872" s="27"/>
      <c r="X2872" s="26"/>
      <c r="Y2872" s="25"/>
      <c r="Z2872" s="38"/>
      <c r="AA2872" s="27"/>
      <c r="AB2872" s="27"/>
      <c r="AC2872" s="28"/>
      <c r="AD2872" s="28"/>
      <c r="AE2872" s="26"/>
      <c r="AF2872" s="28"/>
      <c r="AG2872" s="26"/>
      <c r="AH2872" s="28"/>
      <c r="AI2872" s="26"/>
      <c r="AJ2872" s="28"/>
      <c r="AK2872" s="28"/>
      <c r="AL2872" s="26"/>
      <c r="AM2872" s="28"/>
      <c r="AN2872" s="26"/>
      <c r="AO2872" s="28"/>
      <c r="AP2872" s="26"/>
      <c r="AQ2872"/>
      <c r="AR2872"/>
    </row>
    <row r="2873" spans="1:44" x14ac:dyDescent="0.25">
      <c r="A2873" s="24"/>
      <c r="B2873" s="24"/>
      <c r="C2873" s="24"/>
      <c r="D2873" s="25"/>
      <c r="E2873" s="25"/>
      <c r="F2873" s="26"/>
      <c r="G2873" s="25"/>
      <c r="H2873" s="26"/>
      <c r="I2873" s="25"/>
      <c r="J2873" s="26"/>
      <c r="K2873" s="27"/>
      <c r="L2873" s="27"/>
      <c r="M2873" s="26"/>
      <c r="N2873" s="27"/>
      <c r="O2873" s="26"/>
      <c r="P2873" s="27"/>
      <c r="Q2873" s="26"/>
      <c r="R2873" s="27"/>
      <c r="S2873" s="27"/>
      <c r="T2873" s="26"/>
      <c r="U2873" s="27"/>
      <c r="V2873" s="26"/>
      <c r="W2873" s="27"/>
      <c r="X2873" s="26"/>
      <c r="Y2873" s="25"/>
      <c r="Z2873" s="38"/>
      <c r="AA2873" s="27"/>
      <c r="AB2873" s="27"/>
      <c r="AC2873" s="28"/>
      <c r="AD2873" s="28"/>
      <c r="AE2873" s="26"/>
      <c r="AF2873" s="28"/>
      <c r="AG2873" s="26"/>
      <c r="AH2873" s="28"/>
      <c r="AI2873" s="26"/>
      <c r="AJ2873" s="28"/>
      <c r="AK2873" s="28"/>
      <c r="AL2873" s="26"/>
      <c r="AM2873" s="28"/>
      <c r="AN2873" s="26"/>
      <c r="AO2873" s="28"/>
      <c r="AP2873" s="26"/>
      <c r="AQ2873"/>
      <c r="AR2873"/>
    </row>
    <row r="2874" spans="1:44" x14ac:dyDescent="0.25">
      <c r="A2874" s="24"/>
      <c r="B2874" s="24"/>
      <c r="C2874" s="24"/>
      <c r="D2874" s="25"/>
      <c r="E2874" s="25"/>
      <c r="F2874" s="26"/>
      <c r="G2874" s="25"/>
      <c r="H2874" s="26"/>
      <c r="I2874" s="25"/>
      <c r="J2874" s="26"/>
      <c r="K2874" s="27"/>
      <c r="L2874" s="27"/>
      <c r="M2874" s="26"/>
      <c r="N2874" s="27"/>
      <c r="O2874" s="26"/>
      <c r="P2874" s="27"/>
      <c r="Q2874" s="26"/>
      <c r="R2874" s="27"/>
      <c r="S2874" s="27"/>
      <c r="T2874" s="26"/>
      <c r="U2874" s="27"/>
      <c r="V2874" s="26"/>
      <c r="W2874" s="27"/>
      <c r="X2874" s="26"/>
      <c r="Y2874" s="25"/>
      <c r="Z2874" s="38"/>
      <c r="AA2874" s="27"/>
      <c r="AB2874" s="27"/>
      <c r="AC2874" s="28"/>
      <c r="AD2874" s="28"/>
      <c r="AE2874" s="26"/>
      <c r="AF2874" s="28"/>
      <c r="AG2874" s="26"/>
      <c r="AH2874" s="28"/>
      <c r="AI2874" s="26"/>
      <c r="AJ2874" s="28"/>
      <c r="AK2874" s="28"/>
      <c r="AL2874" s="26"/>
      <c r="AM2874" s="28"/>
      <c r="AN2874" s="26"/>
      <c r="AO2874" s="28"/>
      <c r="AP2874" s="26"/>
      <c r="AQ2874"/>
      <c r="AR2874"/>
    </row>
    <row r="2875" spans="1:44" x14ac:dyDescent="0.25">
      <c r="A2875" s="24"/>
      <c r="B2875" s="24"/>
      <c r="C2875" s="24"/>
      <c r="D2875" s="25"/>
      <c r="E2875" s="25"/>
      <c r="F2875" s="26"/>
      <c r="G2875" s="25"/>
      <c r="H2875" s="26"/>
      <c r="I2875" s="25"/>
      <c r="J2875" s="26"/>
      <c r="K2875" s="27"/>
      <c r="L2875" s="27"/>
      <c r="M2875" s="26"/>
      <c r="N2875" s="27"/>
      <c r="O2875" s="26"/>
      <c r="P2875" s="27"/>
      <c r="Q2875" s="26"/>
      <c r="R2875" s="27"/>
      <c r="S2875" s="27"/>
      <c r="T2875" s="26"/>
      <c r="U2875" s="27"/>
      <c r="V2875" s="26"/>
      <c r="W2875" s="27"/>
      <c r="X2875" s="26"/>
      <c r="Y2875" s="25"/>
      <c r="Z2875" s="38"/>
      <c r="AA2875" s="27"/>
      <c r="AB2875" s="27"/>
      <c r="AC2875" s="28"/>
      <c r="AD2875" s="28"/>
      <c r="AE2875" s="26"/>
      <c r="AF2875" s="28"/>
      <c r="AG2875" s="26"/>
      <c r="AH2875" s="28"/>
      <c r="AI2875" s="26"/>
      <c r="AJ2875" s="28"/>
      <c r="AK2875" s="28"/>
      <c r="AL2875" s="26"/>
      <c r="AM2875" s="28"/>
      <c r="AN2875" s="26"/>
      <c r="AO2875" s="28"/>
      <c r="AP2875" s="26"/>
      <c r="AQ2875"/>
      <c r="AR2875"/>
    </row>
    <row r="2876" spans="1:44" x14ac:dyDescent="0.25">
      <c r="A2876" s="24"/>
      <c r="B2876" s="24"/>
      <c r="C2876" s="24"/>
      <c r="D2876" s="25"/>
      <c r="E2876" s="25"/>
      <c r="F2876" s="26"/>
      <c r="G2876" s="25"/>
      <c r="H2876" s="26"/>
      <c r="I2876" s="25"/>
      <c r="J2876" s="26"/>
      <c r="K2876" s="27"/>
      <c r="L2876" s="27"/>
      <c r="M2876" s="26"/>
      <c r="N2876" s="27"/>
      <c r="O2876" s="26"/>
      <c r="P2876" s="27"/>
      <c r="Q2876" s="26"/>
      <c r="R2876" s="27"/>
      <c r="S2876" s="27"/>
      <c r="T2876" s="26"/>
      <c r="U2876" s="27"/>
      <c r="V2876" s="26"/>
      <c r="W2876" s="27"/>
      <c r="X2876" s="26"/>
      <c r="Y2876" s="25"/>
      <c r="Z2876" s="38"/>
      <c r="AA2876" s="27"/>
      <c r="AB2876" s="27"/>
      <c r="AC2876" s="28"/>
      <c r="AD2876" s="28"/>
      <c r="AE2876" s="26"/>
      <c r="AF2876" s="28"/>
      <c r="AG2876" s="26"/>
      <c r="AH2876" s="28"/>
      <c r="AI2876" s="26"/>
      <c r="AJ2876" s="28"/>
      <c r="AK2876" s="28"/>
      <c r="AL2876" s="26"/>
      <c r="AM2876" s="28"/>
      <c r="AN2876" s="26"/>
      <c r="AO2876" s="28"/>
      <c r="AP2876" s="26"/>
      <c r="AQ2876"/>
      <c r="AR2876"/>
    </row>
    <row r="2877" spans="1:44" x14ac:dyDescent="0.25">
      <c r="A2877" s="24"/>
      <c r="B2877" s="24"/>
      <c r="C2877" s="24"/>
      <c r="D2877" s="25"/>
      <c r="E2877" s="25"/>
      <c r="F2877" s="26"/>
      <c r="G2877" s="25"/>
      <c r="H2877" s="26"/>
      <c r="I2877" s="25"/>
      <c r="J2877" s="26"/>
      <c r="K2877" s="27"/>
      <c r="L2877" s="27"/>
      <c r="M2877" s="26"/>
      <c r="N2877" s="27"/>
      <c r="O2877" s="26"/>
      <c r="P2877" s="27"/>
      <c r="Q2877" s="26"/>
      <c r="R2877" s="27"/>
      <c r="S2877" s="27"/>
      <c r="T2877" s="26"/>
      <c r="U2877" s="27"/>
      <c r="V2877" s="26"/>
      <c r="W2877" s="27"/>
      <c r="X2877" s="26"/>
      <c r="Y2877" s="25"/>
      <c r="Z2877" s="38"/>
      <c r="AA2877" s="27"/>
      <c r="AB2877" s="27"/>
      <c r="AC2877" s="28"/>
      <c r="AD2877" s="28"/>
      <c r="AE2877" s="26"/>
      <c r="AF2877" s="28"/>
      <c r="AG2877" s="26"/>
      <c r="AH2877" s="28"/>
      <c r="AI2877" s="26"/>
      <c r="AJ2877" s="28"/>
      <c r="AK2877" s="28"/>
      <c r="AL2877" s="26"/>
      <c r="AM2877" s="28"/>
      <c r="AN2877" s="26"/>
      <c r="AO2877" s="28"/>
      <c r="AP2877" s="26"/>
      <c r="AQ2877"/>
      <c r="AR2877"/>
    </row>
    <row r="2878" spans="1:44" x14ac:dyDescent="0.25">
      <c r="A2878" s="24"/>
      <c r="B2878" s="24"/>
      <c r="C2878" s="24"/>
      <c r="D2878" s="25"/>
      <c r="E2878" s="25"/>
      <c r="F2878" s="26"/>
      <c r="G2878" s="25"/>
      <c r="H2878" s="26"/>
      <c r="I2878" s="25"/>
      <c r="J2878" s="26"/>
      <c r="K2878" s="27"/>
      <c r="L2878" s="27"/>
      <c r="M2878" s="26"/>
      <c r="N2878" s="27"/>
      <c r="O2878" s="26"/>
      <c r="P2878" s="27"/>
      <c r="Q2878" s="26"/>
      <c r="R2878" s="27"/>
      <c r="S2878" s="27"/>
      <c r="T2878" s="26"/>
      <c r="U2878" s="27"/>
      <c r="V2878" s="26"/>
      <c r="W2878" s="27"/>
      <c r="X2878" s="26"/>
      <c r="Y2878" s="25"/>
      <c r="Z2878" s="24"/>
      <c r="AA2878" s="27"/>
      <c r="AB2878" s="24"/>
      <c r="AC2878" s="28"/>
      <c r="AD2878" s="28"/>
      <c r="AE2878" s="26"/>
      <c r="AF2878" s="28"/>
      <c r="AG2878" s="26"/>
      <c r="AH2878" s="28"/>
      <c r="AI2878" s="26"/>
      <c r="AJ2878" s="28"/>
      <c r="AK2878" s="28"/>
      <c r="AL2878" s="26"/>
      <c r="AM2878" s="28"/>
      <c r="AN2878" s="26"/>
      <c r="AO2878" s="28"/>
      <c r="AP2878" s="26"/>
      <c r="AQ2878"/>
      <c r="AR2878"/>
    </row>
    <row r="2879" spans="1:44" x14ac:dyDescent="0.25">
      <c r="A2879" s="24"/>
      <c r="B2879" s="24"/>
      <c r="C2879" s="24"/>
      <c r="D2879" s="25"/>
      <c r="E2879" s="25"/>
      <c r="F2879" s="26"/>
      <c r="G2879" s="25"/>
      <c r="H2879" s="26"/>
      <c r="I2879" s="25"/>
      <c r="J2879" s="26"/>
      <c r="K2879" s="27"/>
      <c r="L2879" s="27"/>
      <c r="M2879" s="26"/>
      <c r="N2879" s="27"/>
      <c r="O2879" s="26"/>
      <c r="P2879" s="27"/>
      <c r="Q2879" s="26"/>
      <c r="R2879" s="27"/>
      <c r="S2879" s="27"/>
      <c r="T2879" s="26"/>
      <c r="U2879" s="27"/>
      <c r="V2879" s="26"/>
      <c r="W2879" s="27"/>
      <c r="X2879" s="26"/>
      <c r="Y2879" s="25"/>
      <c r="Z2879" s="24"/>
      <c r="AA2879" s="27"/>
      <c r="AB2879" s="24"/>
      <c r="AC2879" s="28"/>
      <c r="AD2879" s="28"/>
      <c r="AE2879" s="26"/>
      <c r="AF2879" s="28"/>
      <c r="AG2879" s="26"/>
      <c r="AH2879" s="28"/>
      <c r="AI2879" s="26"/>
      <c r="AJ2879" s="28"/>
      <c r="AK2879" s="28"/>
      <c r="AL2879" s="26"/>
      <c r="AM2879" s="28"/>
      <c r="AN2879" s="26"/>
      <c r="AO2879" s="28"/>
      <c r="AP2879" s="26"/>
      <c r="AQ2879"/>
      <c r="AR2879"/>
    </row>
    <row r="2880" spans="1:44" x14ac:dyDescent="0.25">
      <c r="A2880" s="24"/>
      <c r="B2880" s="24"/>
      <c r="C2880" s="24"/>
      <c r="D2880" s="25"/>
      <c r="E2880" s="25"/>
      <c r="F2880" s="26"/>
      <c r="G2880" s="25"/>
      <c r="H2880" s="26"/>
      <c r="I2880" s="25"/>
      <c r="J2880" s="26"/>
      <c r="K2880" s="27"/>
      <c r="L2880" s="27"/>
      <c r="M2880" s="26"/>
      <c r="N2880" s="27"/>
      <c r="O2880" s="26"/>
      <c r="P2880" s="27"/>
      <c r="Q2880" s="26"/>
      <c r="R2880" s="27"/>
      <c r="S2880" s="27"/>
      <c r="T2880" s="26"/>
      <c r="U2880" s="27"/>
      <c r="V2880" s="26"/>
      <c r="W2880" s="27"/>
      <c r="X2880" s="26"/>
      <c r="Y2880" s="25"/>
      <c r="Z2880" s="38"/>
      <c r="AA2880" s="27"/>
      <c r="AB2880" s="27"/>
      <c r="AC2880" s="28"/>
      <c r="AD2880" s="28"/>
      <c r="AE2880" s="26"/>
      <c r="AF2880" s="28"/>
      <c r="AG2880" s="26"/>
      <c r="AH2880" s="28"/>
      <c r="AI2880" s="26"/>
      <c r="AJ2880" s="28"/>
      <c r="AK2880" s="28"/>
      <c r="AL2880" s="26"/>
      <c r="AM2880" s="28"/>
      <c r="AN2880" s="26"/>
      <c r="AO2880" s="28"/>
      <c r="AP2880" s="26"/>
      <c r="AQ2880"/>
      <c r="AR2880"/>
    </row>
    <row r="2881" spans="1:44" x14ac:dyDescent="0.25">
      <c r="A2881" s="24"/>
      <c r="B2881" s="24"/>
      <c r="C2881" s="24"/>
      <c r="D2881" s="25"/>
      <c r="E2881" s="25"/>
      <c r="F2881" s="26"/>
      <c r="G2881" s="25"/>
      <c r="H2881" s="26"/>
      <c r="I2881" s="25"/>
      <c r="J2881" s="26"/>
      <c r="K2881" s="27"/>
      <c r="L2881" s="27"/>
      <c r="M2881" s="26"/>
      <c r="N2881" s="27"/>
      <c r="O2881" s="26"/>
      <c r="P2881" s="27"/>
      <c r="Q2881" s="26"/>
      <c r="R2881" s="27"/>
      <c r="S2881" s="27"/>
      <c r="T2881" s="26"/>
      <c r="U2881" s="27"/>
      <c r="V2881" s="26"/>
      <c r="W2881" s="27"/>
      <c r="X2881" s="26"/>
      <c r="Y2881" s="25"/>
      <c r="Z2881" s="24"/>
      <c r="AA2881" s="27"/>
      <c r="AB2881" s="24"/>
      <c r="AC2881" s="28"/>
      <c r="AD2881" s="28"/>
      <c r="AE2881" s="26"/>
      <c r="AF2881" s="28"/>
      <c r="AG2881" s="26"/>
      <c r="AH2881" s="28"/>
      <c r="AI2881" s="26"/>
      <c r="AJ2881" s="28"/>
      <c r="AK2881" s="28"/>
      <c r="AL2881" s="26"/>
      <c r="AM2881" s="28"/>
      <c r="AN2881" s="26"/>
      <c r="AO2881" s="28"/>
      <c r="AP2881" s="26"/>
      <c r="AQ2881"/>
      <c r="AR2881"/>
    </row>
    <row r="2882" spans="1:44" x14ac:dyDescent="0.25">
      <c r="A2882" s="24"/>
      <c r="B2882" s="24"/>
      <c r="C2882" s="24"/>
      <c r="D2882" s="25"/>
      <c r="E2882" s="25"/>
      <c r="F2882" s="26"/>
      <c r="G2882" s="25"/>
      <c r="H2882" s="26"/>
      <c r="I2882" s="25"/>
      <c r="J2882" s="26"/>
      <c r="K2882" s="27"/>
      <c r="L2882" s="27"/>
      <c r="M2882" s="26"/>
      <c r="N2882" s="27"/>
      <c r="O2882" s="26"/>
      <c r="P2882" s="27"/>
      <c r="Q2882" s="26"/>
      <c r="R2882" s="27"/>
      <c r="S2882" s="27"/>
      <c r="T2882" s="26"/>
      <c r="U2882" s="27"/>
      <c r="V2882" s="26"/>
      <c r="W2882" s="27"/>
      <c r="X2882" s="26"/>
      <c r="Y2882" s="25"/>
      <c r="Z2882" s="38"/>
      <c r="AA2882" s="27"/>
      <c r="AB2882" s="27"/>
      <c r="AC2882" s="28"/>
      <c r="AD2882" s="28"/>
      <c r="AE2882" s="26"/>
      <c r="AF2882" s="28"/>
      <c r="AG2882" s="26"/>
      <c r="AH2882" s="28"/>
      <c r="AI2882" s="26"/>
      <c r="AJ2882" s="28"/>
      <c r="AK2882" s="28"/>
      <c r="AL2882" s="26"/>
      <c r="AM2882" s="28"/>
      <c r="AN2882" s="26"/>
      <c r="AO2882" s="28"/>
      <c r="AP2882" s="26"/>
      <c r="AQ2882"/>
      <c r="AR2882"/>
    </row>
    <row r="2883" spans="1:44" x14ac:dyDescent="0.25">
      <c r="A2883" s="24"/>
      <c r="B2883" s="24"/>
      <c r="C2883" s="24"/>
      <c r="D2883" s="24"/>
      <c r="E2883" s="25"/>
      <c r="F2883" s="26"/>
      <c r="G2883" s="25"/>
      <c r="H2883" s="26"/>
      <c r="I2883" s="25"/>
      <c r="J2883" s="26"/>
      <c r="K2883" s="24"/>
      <c r="L2883" s="27"/>
      <c r="M2883" s="26"/>
      <c r="N2883" s="27"/>
      <c r="O2883" s="26"/>
      <c r="P2883" s="27"/>
      <c r="Q2883" s="26"/>
      <c r="R2883" s="24"/>
      <c r="S2883" s="27"/>
      <c r="T2883" s="26"/>
      <c r="U2883" s="27"/>
      <c r="V2883" s="26"/>
      <c r="W2883" s="27"/>
      <c r="X2883" s="26"/>
      <c r="Y2883" s="24"/>
      <c r="Z2883" s="24"/>
      <c r="AA2883" s="24"/>
      <c r="AB2883" s="24"/>
      <c r="AC2883" s="24"/>
      <c r="AD2883" s="28"/>
      <c r="AE2883" s="26"/>
      <c r="AF2883" s="28"/>
      <c r="AG2883" s="26"/>
      <c r="AH2883" s="28"/>
      <c r="AI2883" s="26"/>
      <c r="AJ2883" s="24"/>
      <c r="AK2883" s="28"/>
      <c r="AL2883" s="26"/>
      <c r="AM2883" s="28"/>
      <c r="AN2883" s="26"/>
      <c r="AO2883" s="28"/>
      <c r="AP2883" s="26"/>
      <c r="AQ2883"/>
      <c r="AR2883"/>
    </row>
    <row r="2884" spans="1:44" x14ac:dyDescent="0.25">
      <c r="A2884" s="24"/>
      <c r="B2884" s="24"/>
      <c r="C2884" s="24"/>
      <c r="D2884" s="25"/>
      <c r="E2884" s="25"/>
      <c r="F2884" s="26"/>
      <c r="G2884" s="25"/>
      <c r="H2884" s="26"/>
      <c r="I2884" s="25"/>
      <c r="J2884" s="26"/>
      <c r="K2884" s="27"/>
      <c r="L2884" s="27"/>
      <c r="M2884" s="26"/>
      <c r="N2884" s="27"/>
      <c r="O2884" s="26"/>
      <c r="P2884" s="27"/>
      <c r="Q2884" s="26"/>
      <c r="R2884" s="27"/>
      <c r="S2884" s="27"/>
      <c r="T2884" s="26"/>
      <c r="U2884" s="27"/>
      <c r="V2884" s="26"/>
      <c r="W2884" s="27"/>
      <c r="X2884" s="26"/>
      <c r="Y2884" s="25"/>
      <c r="Z2884" s="38"/>
      <c r="AA2884" s="27"/>
      <c r="AB2884" s="27"/>
      <c r="AC2884" s="28"/>
      <c r="AD2884" s="28"/>
      <c r="AE2884" s="26"/>
      <c r="AF2884" s="28"/>
      <c r="AG2884" s="26"/>
      <c r="AH2884" s="28"/>
      <c r="AI2884" s="26"/>
      <c r="AJ2884" s="28"/>
      <c r="AK2884" s="28"/>
      <c r="AL2884" s="26"/>
      <c r="AM2884" s="28"/>
      <c r="AN2884" s="26"/>
      <c r="AO2884" s="28"/>
      <c r="AP2884" s="26"/>
      <c r="AQ2884"/>
      <c r="AR2884"/>
    </row>
    <row r="2885" spans="1:44" x14ac:dyDescent="0.25">
      <c r="A2885" s="24"/>
      <c r="B2885" s="24"/>
      <c r="C2885" s="24"/>
      <c r="D2885" s="25"/>
      <c r="E2885" s="25"/>
      <c r="F2885" s="26"/>
      <c r="G2885" s="25"/>
      <c r="H2885" s="26"/>
      <c r="I2885" s="25"/>
      <c r="J2885" s="26"/>
      <c r="K2885" s="27"/>
      <c r="L2885" s="27"/>
      <c r="M2885" s="26"/>
      <c r="N2885" s="27"/>
      <c r="O2885" s="26"/>
      <c r="P2885" s="27"/>
      <c r="Q2885" s="26"/>
      <c r="R2885" s="27"/>
      <c r="S2885" s="27"/>
      <c r="T2885" s="26"/>
      <c r="U2885" s="27"/>
      <c r="V2885" s="26"/>
      <c r="W2885" s="27"/>
      <c r="X2885" s="26"/>
      <c r="Y2885" s="25"/>
      <c r="Z2885" s="38"/>
      <c r="AA2885" s="27"/>
      <c r="AB2885" s="27"/>
      <c r="AC2885" s="28"/>
      <c r="AD2885" s="28"/>
      <c r="AE2885" s="26"/>
      <c r="AF2885" s="28"/>
      <c r="AG2885" s="26"/>
      <c r="AH2885" s="28"/>
      <c r="AI2885" s="26"/>
      <c r="AJ2885" s="28"/>
      <c r="AK2885" s="28"/>
      <c r="AL2885" s="26"/>
      <c r="AM2885" s="28"/>
      <c r="AN2885" s="26"/>
      <c r="AO2885" s="28"/>
      <c r="AP2885" s="26"/>
      <c r="AQ2885"/>
      <c r="AR2885"/>
    </row>
    <row r="2886" spans="1:44" x14ac:dyDescent="0.25">
      <c r="A2886" s="24"/>
      <c r="B2886" s="24"/>
      <c r="C2886" s="24"/>
      <c r="D2886" s="25"/>
      <c r="E2886" s="25"/>
      <c r="F2886" s="26"/>
      <c r="G2886" s="25"/>
      <c r="H2886" s="26"/>
      <c r="I2886" s="25"/>
      <c r="J2886" s="26"/>
      <c r="K2886" s="27"/>
      <c r="L2886" s="27"/>
      <c r="M2886" s="26"/>
      <c r="N2886" s="27"/>
      <c r="O2886" s="26"/>
      <c r="P2886" s="27"/>
      <c r="Q2886" s="26"/>
      <c r="R2886" s="27"/>
      <c r="S2886" s="27"/>
      <c r="T2886" s="26"/>
      <c r="U2886" s="27"/>
      <c r="V2886" s="26"/>
      <c r="W2886" s="27"/>
      <c r="X2886" s="26"/>
      <c r="Y2886" s="25"/>
      <c r="Z2886" s="38"/>
      <c r="AA2886" s="27"/>
      <c r="AB2886" s="27"/>
      <c r="AC2886" s="28"/>
      <c r="AD2886" s="28"/>
      <c r="AE2886" s="26"/>
      <c r="AF2886" s="28"/>
      <c r="AG2886" s="26"/>
      <c r="AH2886" s="28"/>
      <c r="AI2886" s="26"/>
      <c r="AJ2886" s="28"/>
      <c r="AK2886" s="28"/>
      <c r="AL2886" s="26"/>
      <c r="AM2886" s="28"/>
      <c r="AN2886" s="26"/>
      <c r="AO2886" s="28"/>
      <c r="AP2886" s="26"/>
      <c r="AQ2886"/>
      <c r="AR2886"/>
    </row>
    <row r="2887" spans="1:44" x14ac:dyDescent="0.25">
      <c r="A2887" s="24"/>
      <c r="B2887" s="24"/>
      <c r="C2887" s="24"/>
      <c r="D2887" s="25"/>
      <c r="E2887" s="25"/>
      <c r="F2887" s="26"/>
      <c r="G2887" s="25"/>
      <c r="H2887" s="26"/>
      <c r="I2887" s="25"/>
      <c r="J2887" s="26"/>
      <c r="K2887" s="27"/>
      <c r="L2887" s="27"/>
      <c r="M2887" s="26"/>
      <c r="N2887" s="27"/>
      <c r="O2887" s="26"/>
      <c r="P2887" s="27"/>
      <c r="Q2887" s="26"/>
      <c r="R2887" s="27"/>
      <c r="S2887" s="27"/>
      <c r="T2887" s="26"/>
      <c r="U2887" s="27"/>
      <c r="V2887" s="26"/>
      <c r="W2887" s="27"/>
      <c r="X2887" s="26"/>
      <c r="Y2887" s="25"/>
      <c r="Z2887" s="38"/>
      <c r="AA2887" s="27"/>
      <c r="AB2887" s="27"/>
      <c r="AC2887" s="28"/>
      <c r="AD2887" s="28"/>
      <c r="AE2887" s="26"/>
      <c r="AF2887" s="28"/>
      <c r="AG2887" s="26"/>
      <c r="AH2887" s="28"/>
      <c r="AI2887" s="26"/>
      <c r="AJ2887" s="28"/>
      <c r="AK2887" s="28"/>
      <c r="AL2887" s="26"/>
      <c r="AM2887" s="28"/>
      <c r="AN2887" s="26"/>
      <c r="AO2887" s="28"/>
      <c r="AP2887" s="26"/>
      <c r="AQ2887"/>
      <c r="AR2887"/>
    </row>
    <row r="2888" spans="1:44" x14ac:dyDescent="0.25">
      <c r="A2888" s="24"/>
      <c r="B2888" s="24"/>
      <c r="C2888" s="24"/>
      <c r="D2888" s="25"/>
      <c r="E2888" s="25"/>
      <c r="F2888" s="26"/>
      <c r="G2888" s="25"/>
      <c r="H2888" s="26"/>
      <c r="I2888" s="25"/>
      <c r="J2888" s="26"/>
      <c r="K2888" s="27"/>
      <c r="L2888" s="27"/>
      <c r="M2888" s="26"/>
      <c r="N2888" s="27"/>
      <c r="O2888" s="26"/>
      <c r="P2888" s="27"/>
      <c r="Q2888" s="26"/>
      <c r="R2888" s="27"/>
      <c r="S2888" s="27"/>
      <c r="T2888" s="26"/>
      <c r="U2888" s="27"/>
      <c r="V2888" s="26"/>
      <c r="W2888" s="27"/>
      <c r="X2888" s="26"/>
      <c r="Y2888" s="25"/>
      <c r="Z2888" s="38"/>
      <c r="AA2888" s="27"/>
      <c r="AB2888" s="27"/>
      <c r="AC2888" s="28"/>
      <c r="AD2888" s="28"/>
      <c r="AE2888" s="26"/>
      <c r="AF2888" s="28"/>
      <c r="AG2888" s="26"/>
      <c r="AH2888" s="28"/>
      <c r="AI2888" s="26"/>
      <c r="AJ2888" s="28"/>
      <c r="AK2888" s="28"/>
      <c r="AL2888" s="26"/>
      <c r="AM2888" s="28"/>
      <c r="AN2888" s="26"/>
      <c r="AO2888" s="28"/>
      <c r="AP2888" s="26"/>
      <c r="AQ2888"/>
      <c r="AR2888"/>
    </row>
    <row r="2889" spans="1:44" x14ac:dyDescent="0.25">
      <c r="A2889" s="24"/>
      <c r="B2889" s="24"/>
      <c r="C2889" s="24"/>
      <c r="D2889" s="25"/>
      <c r="E2889" s="25"/>
      <c r="F2889" s="26"/>
      <c r="G2889" s="25"/>
      <c r="H2889" s="26"/>
      <c r="I2889" s="25"/>
      <c r="J2889" s="26"/>
      <c r="K2889" s="27"/>
      <c r="L2889" s="27"/>
      <c r="M2889" s="26"/>
      <c r="N2889" s="27"/>
      <c r="O2889" s="26"/>
      <c r="P2889" s="27"/>
      <c r="Q2889" s="26"/>
      <c r="R2889" s="27"/>
      <c r="S2889" s="27"/>
      <c r="T2889" s="26"/>
      <c r="U2889" s="27"/>
      <c r="V2889" s="26"/>
      <c r="W2889" s="27"/>
      <c r="X2889" s="26"/>
      <c r="Y2889" s="25"/>
      <c r="Z2889" s="38"/>
      <c r="AA2889" s="27"/>
      <c r="AB2889" s="27"/>
      <c r="AC2889" s="28"/>
      <c r="AD2889" s="28"/>
      <c r="AE2889" s="26"/>
      <c r="AF2889" s="28"/>
      <c r="AG2889" s="26"/>
      <c r="AH2889" s="28"/>
      <c r="AI2889" s="26"/>
      <c r="AJ2889" s="28"/>
      <c r="AK2889" s="28"/>
      <c r="AL2889" s="26"/>
      <c r="AM2889" s="28"/>
      <c r="AN2889" s="26"/>
      <c r="AO2889" s="28"/>
      <c r="AP2889" s="26"/>
      <c r="AQ2889"/>
      <c r="AR2889"/>
    </row>
    <row r="2890" spans="1:44" x14ac:dyDescent="0.25">
      <c r="A2890" s="24"/>
      <c r="B2890" s="24"/>
      <c r="C2890" s="24"/>
      <c r="D2890" s="25"/>
      <c r="E2890" s="25"/>
      <c r="F2890" s="26"/>
      <c r="G2890" s="25"/>
      <c r="H2890" s="26"/>
      <c r="I2890" s="25"/>
      <c r="J2890" s="26"/>
      <c r="K2890" s="27"/>
      <c r="L2890" s="27"/>
      <c r="M2890" s="26"/>
      <c r="N2890" s="27"/>
      <c r="O2890" s="26"/>
      <c r="P2890" s="27"/>
      <c r="Q2890" s="26"/>
      <c r="R2890" s="27"/>
      <c r="S2890" s="27"/>
      <c r="T2890" s="26"/>
      <c r="U2890" s="27"/>
      <c r="V2890" s="26"/>
      <c r="W2890" s="27"/>
      <c r="X2890" s="26"/>
      <c r="Y2890" s="25"/>
      <c r="Z2890" s="38"/>
      <c r="AA2890" s="27"/>
      <c r="AB2890" s="27"/>
      <c r="AC2890" s="28"/>
      <c r="AD2890" s="28"/>
      <c r="AE2890" s="26"/>
      <c r="AF2890" s="28"/>
      <c r="AG2890" s="26"/>
      <c r="AH2890" s="28"/>
      <c r="AI2890" s="26"/>
      <c r="AJ2890" s="28"/>
      <c r="AK2890" s="28"/>
      <c r="AL2890" s="26"/>
      <c r="AM2890" s="28"/>
      <c r="AN2890" s="26"/>
      <c r="AO2890" s="28"/>
      <c r="AP2890" s="26"/>
      <c r="AQ2890"/>
      <c r="AR2890"/>
    </row>
    <row r="2891" spans="1:44" x14ac:dyDescent="0.25">
      <c r="A2891" s="24"/>
      <c r="B2891" s="24"/>
      <c r="C2891" s="24"/>
      <c r="D2891" s="25"/>
      <c r="E2891" s="25"/>
      <c r="F2891" s="26"/>
      <c r="G2891" s="25"/>
      <c r="H2891" s="26"/>
      <c r="I2891" s="25"/>
      <c r="J2891" s="26"/>
      <c r="K2891" s="27"/>
      <c r="L2891" s="27"/>
      <c r="M2891" s="26"/>
      <c r="N2891" s="27"/>
      <c r="O2891" s="26"/>
      <c r="P2891" s="27"/>
      <c r="Q2891" s="26"/>
      <c r="R2891" s="27"/>
      <c r="S2891" s="27"/>
      <c r="T2891" s="26"/>
      <c r="U2891" s="27"/>
      <c r="V2891" s="26"/>
      <c r="W2891" s="27"/>
      <c r="X2891" s="26"/>
      <c r="Y2891" s="25"/>
      <c r="Z2891" s="38"/>
      <c r="AA2891" s="27"/>
      <c r="AB2891" s="27"/>
      <c r="AC2891" s="28"/>
      <c r="AD2891" s="28"/>
      <c r="AE2891" s="26"/>
      <c r="AF2891" s="28"/>
      <c r="AG2891" s="26"/>
      <c r="AH2891" s="28"/>
      <c r="AI2891" s="26"/>
      <c r="AJ2891" s="28"/>
      <c r="AK2891" s="28"/>
      <c r="AL2891" s="26"/>
      <c r="AM2891" s="28"/>
      <c r="AN2891" s="26"/>
      <c r="AO2891" s="28"/>
      <c r="AP2891" s="26"/>
      <c r="AQ2891"/>
      <c r="AR2891"/>
    </row>
    <row r="2892" spans="1:44" x14ac:dyDescent="0.25">
      <c r="A2892" s="24"/>
      <c r="B2892" s="24"/>
      <c r="C2892" s="24"/>
      <c r="D2892" s="25"/>
      <c r="E2892" s="25"/>
      <c r="F2892" s="26"/>
      <c r="G2892" s="25"/>
      <c r="H2892" s="26"/>
      <c r="I2892" s="25"/>
      <c r="J2892" s="26"/>
      <c r="K2892" s="27"/>
      <c r="L2892" s="27"/>
      <c r="M2892" s="26"/>
      <c r="N2892" s="27"/>
      <c r="O2892" s="26"/>
      <c r="P2892" s="27"/>
      <c r="Q2892" s="26"/>
      <c r="R2892" s="27"/>
      <c r="S2892" s="27"/>
      <c r="T2892" s="26"/>
      <c r="U2892" s="27"/>
      <c r="V2892" s="26"/>
      <c r="W2892" s="27"/>
      <c r="X2892" s="26"/>
      <c r="Y2892" s="25"/>
      <c r="Z2892" s="38"/>
      <c r="AA2892" s="27"/>
      <c r="AB2892" s="27"/>
      <c r="AC2892" s="28"/>
      <c r="AD2892" s="28"/>
      <c r="AE2892" s="26"/>
      <c r="AF2892" s="28"/>
      <c r="AG2892" s="26"/>
      <c r="AH2892" s="28"/>
      <c r="AI2892" s="26"/>
      <c r="AJ2892" s="28"/>
      <c r="AK2892" s="28"/>
      <c r="AL2892" s="26"/>
      <c r="AM2892" s="28"/>
      <c r="AN2892" s="26"/>
      <c r="AO2892" s="28"/>
      <c r="AP2892" s="26"/>
      <c r="AQ2892"/>
      <c r="AR2892"/>
    </row>
    <row r="2893" spans="1:44" x14ac:dyDescent="0.25">
      <c r="A2893" s="24"/>
      <c r="B2893" s="24"/>
      <c r="C2893" s="24"/>
      <c r="D2893" s="25"/>
      <c r="E2893" s="25"/>
      <c r="F2893" s="26"/>
      <c r="G2893" s="25"/>
      <c r="H2893" s="26"/>
      <c r="I2893" s="25"/>
      <c r="J2893" s="26"/>
      <c r="K2893" s="27"/>
      <c r="L2893" s="27"/>
      <c r="M2893" s="26"/>
      <c r="N2893" s="27"/>
      <c r="O2893" s="26"/>
      <c r="P2893" s="27"/>
      <c r="Q2893" s="26"/>
      <c r="R2893" s="27"/>
      <c r="S2893" s="27"/>
      <c r="T2893" s="26"/>
      <c r="U2893" s="27"/>
      <c r="V2893" s="26"/>
      <c r="W2893" s="27"/>
      <c r="X2893" s="26"/>
      <c r="Y2893" s="25"/>
      <c r="Z2893" s="38"/>
      <c r="AA2893" s="27"/>
      <c r="AB2893" s="27"/>
      <c r="AC2893" s="28"/>
      <c r="AD2893" s="28"/>
      <c r="AE2893" s="26"/>
      <c r="AF2893" s="28"/>
      <c r="AG2893" s="26"/>
      <c r="AH2893" s="28"/>
      <c r="AI2893" s="26"/>
      <c r="AJ2893" s="28"/>
      <c r="AK2893" s="28"/>
      <c r="AL2893" s="26"/>
      <c r="AM2893" s="28"/>
      <c r="AN2893" s="26"/>
      <c r="AO2893" s="28"/>
      <c r="AP2893" s="26"/>
      <c r="AQ2893"/>
      <c r="AR2893"/>
    </row>
    <row r="2894" spans="1:44" x14ac:dyDescent="0.25">
      <c r="A2894" s="24"/>
      <c r="B2894" s="24"/>
      <c r="C2894" s="24"/>
      <c r="D2894" s="25"/>
      <c r="E2894" s="25"/>
      <c r="F2894" s="26"/>
      <c r="G2894" s="25"/>
      <c r="H2894" s="26"/>
      <c r="I2894" s="25"/>
      <c r="J2894" s="26"/>
      <c r="K2894" s="27"/>
      <c r="L2894" s="27"/>
      <c r="M2894" s="26"/>
      <c r="N2894" s="27"/>
      <c r="O2894" s="26"/>
      <c r="P2894" s="27"/>
      <c r="Q2894" s="26"/>
      <c r="R2894" s="27"/>
      <c r="S2894" s="27"/>
      <c r="T2894" s="26"/>
      <c r="U2894" s="27"/>
      <c r="V2894" s="26"/>
      <c r="W2894" s="27"/>
      <c r="X2894" s="26"/>
      <c r="Y2894" s="25"/>
      <c r="Z2894" s="38"/>
      <c r="AA2894" s="27"/>
      <c r="AB2894" s="27"/>
      <c r="AC2894" s="28"/>
      <c r="AD2894" s="28"/>
      <c r="AE2894" s="26"/>
      <c r="AF2894" s="28"/>
      <c r="AG2894" s="26"/>
      <c r="AH2894" s="28"/>
      <c r="AI2894" s="26"/>
      <c r="AJ2894" s="28"/>
      <c r="AK2894" s="28"/>
      <c r="AL2894" s="26"/>
      <c r="AM2894" s="28"/>
      <c r="AN2894" s="26"/>
      <c r="AO2894" s="28"/>
      <c r="AP2894" s="26"/>
      <c r="AQ2894"/>
      <c r="AR2894"/>
    </row>
    <row r="2895" spans="1:44" x14ac:dyDescent="0.25">
      <c r="A2895" s="24"/>
      <c r="B2895" s="24"/>
      <c r="C2895" s="24"/>
      <c r="D2895" s="25"/>
      <c r="E2895" s="25"/>
      <c r="F2895" s="26"/>
      <c r="G2895" s="25"/>
      <c r="H2895" s="26"/>
      <c r="I2895" s="25"/>
      <c r="J2895" s="26"/>
      <c r="K2895" s="27"/>
      <c r="L2895" s="27"/>
      <c r="M2895" s="26"/>
      <c r="N2895" s="27"/>
      <c r="O2895" s="26"/>
      <c r="P2895" s="27"/>
      <c r="Q2895" s="26"/>
      <c r="R2895" s="27"/>
      <c r="S2895" s="27"/>
      <c r="T2895" s="26"/>
      <c r="U2895" s="27"/>
      <c r="V2895" s="26"/>
      <c r="W2895" s="27"/>
      <c r="X2895" s="26"/>
      <c r="Y2895" s="25"/>
      <c r="Z2895" s="38"/>
      <c r="AA2895" s="27"/>
      <c r="AB2895" s="27"/>
      <c r="AC2895" s="28"/>
      <c r="AD2895" s="28"/>
      <c r="AE2895" s="26"/>
      <c r="AF2895" s="28"/>
      <c r="AG2895" s="26"/>
      <c r="AH2895" s="28"/>
      <c r="AI2895" s="26"/>
      <c r="AJ2895" s="28"/>
      <c r="AK2895" s="28"/>
      <c r="AL2895" s="26"/>
      <c r="AM2895" s="28"/>
      <c r="AN2895" s="26"/>
      <c r="AO2895" s="28"/>
      <c r="AP2895" s="26"/>
      <c r="AQ2895"/>
      <c r="AR2895"/>
    </row>
    <row r="2896" spans="1:44" x14ac:dyDescent="0.25">
      <c r="A2896" s="24"/>
      <c r="B2896" s="24"/>
      <c r="C2896" s="24"/>
      <c r="D2896" s="25"/>
      <c r="E2896" s="25"/>
      <c r="F2896" s="26"/>
      <c r="G2896" s="25"/>
      <c r="H2896" s="26"/>
      <c r="I2896" s="25"/>
      <c r="J2896" s="26"/>
      <c r="K2896" s="27"/>
      <c r="L2896" s="27"/>
      <c r="M2896" s="26"/>
      <c r="N2896" s="27"/>
      <c r="O2896" s="26"/>
      <c r="P2896" s="27"/>
      <c r="Q2896" s="26"/>
      <c r="R2896" s="27"/>
      <c r="S2896" s="27"/>
      <c r="T2896" s="26"/>
      <c r="U2896" s="27"/>
      <c r="V2896" s="26"/>
      <c r="W2896" s="27"/>
      <c r="X2896" s="26"/>
      <c r="Y2896" s="25"/>
      <c r="Z2896" s="24"/>
      <c r="AA2896" s="27"/>
      <c r="AB2896" s="24"/>
      <c r="AC2896" s="28"/>
      <c r="AD2896" s="28"/>
      <c r="AE2896" s="26"/>
      <c r="AF2896" s="28"/>
      <c r="AG2896" s="26"/>
      <c r="AH2896" s="28"/>
      <c r="AI2896" s="26"/>
      <c r="AJ2896" s="28"/>
      <c r="AK2896" s="28"/>
      <c r="AL2896" s="26"/>
      <c r="AM2896" s="28"/>
      <c r="AN2896" s="26"/>
      <c r="AO2896" s="28"/>
      <c r="AP2896" s="26"/>
      <c r="AQ2896"/>
      <c r="AR2896"/>
    </row>
    <row r="2897" spans="1:44" x14ac:dyDescent="0.25">
      <c r="A2897" s="24"/>
      <c r="B2897" s="24"/>
      <c r="C2897" s="24"/>
      <c r="D2897" s="25"/>
      <c r="E2897" s="25"/>
      <c r="F2897" s="26"/>
      <c r="G2897" s="25"/>
      <c r="H2897" s="26"/>
      <c r="I2897" s="25"/>
      <c r="J2897" s="26"/>
      <c r="K2897" s="27"/>
      <c r="L2897" s="27"/>
      <c r="M2897" s="26"/>
      <c r="N2897" s="27"/>
      <c r="O2897" s="26"/>
      <c r="P2897" s="27"/>
      <c r="Q2897" s="26"/>
      <c r="R2897" s="27"/>
      <c r="S2897" s="27"/>
      <c r="T2897" s="26"/>
      <c r="U2897" s="27"/>
      <c r="V2897" s="26"/>
      <c r="W2897" s="27"/>
      <c r="X2897" s="26"/>
      <c r="Y2897" s="25"/>
      <c r="Z2897" s="24"/>
      <c r="AA2897" s="27"/>
      <c r="AB2897" s="24"/>
      <c r="AC2897" s="28"/>
      <c r="AD2897" s="28"/>
      <c r="AE2897" s="26"/>
      <c r="AF2897" s="28"/>
      <c r="AG2897" s="26"/>
      <c r="AH2897" s="28"/>
      <c r="AI2897" s="26"/>
      <c r="AJ2897" s="28"/>
      <c r="AK2897" s="28"/>
      <c r="AL2897" s="26"/>
      <c r="AM2897" s="28"/>
      <c r="AN2897" s="26"/>
      <c r="AO2897" s="28"/>
      <c r="AP2897" s="26"/>
      <c r="AQ2897"/>
      <c r="AR2897"/>
    </row>
    <row r="2898" spans="1:44" x14ac:dyDescent="0.25">
      <c r="A2898" s="24"/>
      <c r="B2898" s="24"/>
      <c r="C2898" s="24"/>
      <c r="D2898" s="25"/>
      <c r="E2898" s="25"/>
      <c r="F2898" s="26"/>
      <c r="G2898" s="25"/>
      <c r="H2898" s="26"/>
      <c r="I2898" s="25"/>
      <c r="J2898" s="26"/>
      <c r="K2898" s="27"/>
      <c r="L2898" s="27"/>
      <c r="M2898" s="26"/>
      <c r="N2898" s="27"/>
      <c r="O2898" s="26"/>
      <c r="P2898" s="27"/>
      <c r="Q2898" s="26"/>
      <c r="R2898" s="27"/>
      <c r="S2898" s="27"/>
      <c r="T2898" s="26"/>
      <c r="U2898" s="27"/>
      <c r="V2898" s="26"/>
      <c r="W2898" s="27"/>
      <c r="X2898" s="26"/>
      <c r="Y2898" s="25"/>
      <c r="Z2898" s="38"/>
      <c r="AA2898" s="27"/>
      <c r="AB2898" s="27"/>
      <c r="AC2898" s="28"/>
      <c r="AD2898" s="28"/>
      <c r="AE2898" s="26"/>
      <c r="AF2898" s="28"/>
      <c r="AG2898" s="26"/>
      <c r="AH2898" s="28"/>
      <c r="AI2898" s="26"/>
      <c r="AJ2898" s="28"/>
      <c r="AK2898" s="28"/>
      <c r="AL2898" s="26"/>
      <c r="AM2898" s="28"/>
      <c r="AN2898" s="26"/>
      <c r="AO2898" s="28"/>
      <c r="AP2898" s="26"/>
      <c r="AQ2898"/>
      <c r="AR2898"/>
    </row>
    <row r="2899" spans="1:44" x14ac:dyDescent="0.25">
      <c r="A2899" s="24"/>
      <c r="B2899" s="24"/>
      <c r="C2899" s="24"/>
      <c r="D2899" s="25"/>
      <c r="E2899" s="25"/>
      <c r="F2899" s="26"/>
      <c r="G2899" s="25"/>
      <c r="H2899" s="26"/>
      <c r="I2899" s="25"/>
      <c r="J2899" s="26"/>
      <c r="K2899" s="27"/>
      <c r="L2899" s="27"/>
      <c r="M2899" s="26"/>
      <c r="N2899" s="27"/>
      <c r="O2899" s="26"/>
      <c r="P2899" s="27"/>
      <c r="Q2899" s="26"/>
      <c r="R2899" s="27"/>
      <c r="S2899" s="27"/>
      <c r="T2899" s="26"/>
      <c r="U2899" s="27"/>
      <c r="V2899" s="26"/>
      <c r="W2899" s="27"/>
      <c r="X2899" s="26"/>
      <c r="Y2899" s="25"/>
      <c r="Z2899" s="24"/>
      <c r="AA2899" s="27"/>
      <c r="AB2899" s="24"/>
      <c r="AC2899" s="28"/>
      <c r="AD2899" s="28"/>
      <c r="AE2899" s="26"/>
      <c r="AF2899" s="28"/>
      <c r="AG2899" s="26"/>
      <c r="AH2899" s="28"/>
      <c r="AI2899" s="26"/>
      <c r="AJ2899" s="28"/>
      <c r="AK2899" s="28"/>
      <c r="AL2899" s="26"/>
      <c r="AM2899" s="28"/>
      <c r="AN2899" s="26"/>
      <c r="AO2899" s="28"/>
      <c r="AP2899" s="26"/>
      <c r="AQ2899"/>
      <c r="AR2899"/>
    </row>
    <row r="2900" spans="1:44" x14ac:dyDescent="0.25">
      <c r="A2900" s="24"/>
      <c r="B2900" s="24"/>
      <c r="C2900" s="24"/>
      <c r="D2900" s="25"/>
      <c r="E2900" s="25"/>
      <c r="F2900" s="26"/>
      <c r="G2900" s="25"/>
      <c r="H2900" s="26"/>
      <c r="I2900" s="25"/>
      <c r="J2900" s="26"/>
      <c r="K2900" s="27"/>
      <c r="L2900" s="27"/>
      <c r="M2900" s="26"/>
      <c r="N2900" s="27"/>
      <c r="O2900" s="26"/>
      <c r="P2900" s="27"/>
      <c r="Q2900" s="26"/>
      <c r="R2900" s="27"/>
      <c r="S2900" s="27"/>
      <c r="T2900" s="26"/>
      <c r="U2900" s="27"/>
      <c r="V2900" s="26"/>
      <c r="W2900" s="27"/>
      <c r="X2900" s="26"/>
      <c r="Y2900" s="25"/>
      <c r="Z2900" s="38"/>
      <c r="AA2900" s="27"/>
      <c r="AB2900" s="27"/>
      <c r="AC2900" s="28"/>
      <c r="AD2900" s="28"/>
      <c r="AE2900" s="26"/>
      <c r="AF2900" s="28"/>
      <c r="AG2900" s="26"/>
      <c r="AH2900" s="28"/>
      <c r="AI2900" s="26"/>
      <c r="AJ2900" s="28"/>
      <c r="AK2900" s="28"/>
      <c r="AL2900" s="26"/>
      <c r="AM2900" s="28"/>
      <c r="AN2900" s="26"/>
      <c r="AO2900" s="28"/>
      <c r="AP2900" s="26"/>
      <c r="AQ2900"/>
      <c r="AR2900"/>
    </row>
    <row r="2901" spans="1:44" x14ac:dyDescent="0.25">
      <c r="A2901" s="24"/>
      <c r="B2901" s="24"/>
      <c r="C2901" s="24"/>
      <c r="D2901" s="24"/>
      <c r="E2901" s="25"/>
      <c r="F2901" s="26"/>
      <c r="G2901" s="25"/>
      <c r="H2901" s="26"/>
      <c r="I2901" s="25"/>
      <c r="J2901" s="26"/>
      <c r="K2901" s="24"/>
      <c r="L2901" s="27"/>
      <c r="M2901" s="26"/>
      <c r="N2901" s="27"/>
      <c r="O2901" s="26"/>
      <c r="P2901" s="27"/>
      <c r="Q2901" s="26"/>
      <c r="R2901" s="24"/>
      <c r="S2901" s="27"/>
      <c r="T2901" s="26"/>
      <c r="U2901" s="27"/>
      <c r="V2901" s="26"/>
      <c r="W2901" s="27"/>
      <c r="X2901" s="26"/>
      <c r="Y2901" s="24"/>
      <c r="Z2901" s="24"/>
      <c r="AA2901" s="24"/>
      <c r="AB2901" s="24"/>
      <c r="AC2901" s="24"/>
      <c r="AD2901" s="28"/>
      <c r="AE2901" s="26"/>
      <c r="AF2901" s="28"/>
      <c r="AG2901" s="26"/>
      <c r="AH2901" s="28"/>
      <c r="AI2901" s="26"/>
      <c r="AJ2901" s="24"/>
      <c r="AK2901" s="28"/>
      <c r="AL2901" s="26"/>
      <c r="AM2901" s="28"/>
      <c r="AN2901" s="26"/>
      <c r="AO2901" s="28"/>
      <c r="AP2901" s="26"/>
      <c r="AQ2901"/>
      <c r="AR2901"/>
    </row>
    <row r="2902" spans="1:44" x14ac:dyDescent="0.25">
      <c r="A2902" s="24"/>
      <c r="B2902" s="24"/>
      <c r="C2902" s="24"/>
      <c r="D2902" s="25"/>
      <c r="E2902" s="25"/>
      <c r="F2902" s="26"/>
      <c r="G2902" s="25"/>
      <c r="H2902" s="26"/>
      <c r="I2902" s="25"/>
      <c r="J2902" s="26"/>
      <c r="K2902" s="27"/>
      <c r="L2902" s="27"/>
      <c r="M2902" s="26"/>
      <c r="N2902" s="27"/>
      <c r="O2902" s="26"/>
      <c r="P2902" s="27"/>
      <c r="Q2902" s="26"/>
      <c r="R2902" s="27"/>
      <c r="S2902" s="27"/>
      <c r="T2902" s="26"/>
      <c r="U2902" s="27"/>
      <c r="V2902" s="26"/>
      <c r="W2902" s="27"/>
      <c r="X2902" s="26"/>
      <c r="Y2902" s="25"/>
      <c r="Z2902" s="38"/>
      <c r="AA2902" s="27"/>
      <c r="AB2902" s="27"/>
      <c r="AC2902" s="28"/>
      <c r="AD2902" s="28"/>
      <c r="AE2902" s="26"/>
      <c r="AF2902" s="28"/>
      <c r="AG2902" s="26"/>
      <c r="AH2902" s="28"/>
      <c r="AI2902" s="26"/>
      <c r="AJ2902" s="28"/>
      <c r="AK2902" s="28"/>
      <c r="AL2902" s="26"/>
      <c r="AM2902" s="28"/>
      <c r="AN2902" s="26"/>
      <c r="AO2902" s="28"/>
      <c r="AP2902" s="26"/>
      <c r="AQ2902"/>
      <c r="AR2902"/>
    </row>
    <row r="2903" spans="1:44" x14ac:dyDescent="0.25">
      <c r="A2903" s="24"/>
      <c r="B2903" s="24"/>
      <c r="C2903" s="24"/>
      <c r="D2903" s="25"/>
      <c r="E2903" s="25"/>
      <c r="F2903" s="26"/>
      <c r="G2903" s="25"/>
      <c r="H2903" s="26"/>
      <c r="I2903" s="25"/>
      <c r="J2903" s="26"/>
      <c r="K2903" s="27"/>
      <c r="L2903" s="27"/>
      <c r="M2903" s="26"/>
      <c r="N2903" s="27"/>
      <c r="O2903" s="26"/>
      <c r="P2903" s="27"/>
      <c r="Q2903" s="26"/>
      <c r="R2903" s="27"/>
      <c r="S2903" s="27"/>
      <c r="T2903" s="26"/>
      <c r="U2903" s="27"/>
      <c r="V2903" s="26"/>
      <c r="W2903" s="27"/>
      <c r="X2903" s="26"/>
      <c r="Y2903" s="25"/>
      <c r="Z2903" s="38"/>
      <c r="AA2903" s="27"/>
      <c r="AB2903" s="27"/>
      <c r="AC2903" s="28"/>
      <c r="AD2903" s="28"/>
      <c r="AE2903" s="26"/>
      <c r="AF2903" s="28"/>
      <c r="AG2903" s="26"/>
      <c r="AH2903" s="28"/>
      <c r="AI2903" s="26"/>
      <c r="AJ2903" s="28"/>
      <c r="AK2903" s="28"/>
      <c r="AL2903" s="26"/>
      <c r="AM2903" s="28"/>
      <c r="AN2903" s="26"/>
      <c r="AO2903" s="28"/>
      <c r="AP2903" s="26"/>
      <c r="AQ2903"/>
      <c r="AR2903"/>
    </row>
    <row r="2904" spans="1:44" x14ac:dyDescent="0.25">
      <c r="A2904" s="24"/>
      <c r="B2904" s="24"/>
      <c r="C2904" s="24"/>
      <c r="D2904" s="25"/>
      <c r="E2904" s="25"/>
      <c r="F2904" s="26"/>
      <c r="G2904" s="25"/>
      <c r="H2904" s="26"/>
      <c r="I2904" s="25"/>
      <c r="J2904" s="26"/>
      <c r="K2904" s="27"/>
      <c r="L2904" s="27"/>
      <c r="M2904" s="26"/>
      <c r="N2904" s="27"/>
      <c r="O2904" s="26"/>
      <c r="P2904" s="27"/>
      <c r="Q2904" s="26"/>
      <c r="R2904" s="27"/>
      <c r="S2904" s="27"/>
      <c r="T2904" s="26"/>
      <c r="U2904" s="27"/>
      <c r="V2904" s="26"/>
      <c r="W2904" s="27"/>
      <c r="X2904" s="26"/>
      <c r="Y2904" s="25"/>
      <c r="Z2904" s="24"/>
      <c r="AA2904" s="27"/>
      <c r="AB2904" s="24"/>
      <c r="AC2904" s="28"/>
      <c r="AD2904" s="28"/>
      <c r="AE2904" s="26"/>
      <c r="AF2904" s="28"/>
      <c r="AG2904" s="26"/>
      <c r="AH2904" s="28"/>
      <c r="AI2904" s="26"/>
      <c r="AJ2904" s="28"/>
      <c r="AK2904" s="28"/>
      <c r="AL2904" s="26"/>
      <c r="AM2904" s="28"/>
      <c r="AN2904" s="26"/>
      <c r="AO2904" s="28"/>
      <c r="AP2904" s="26"/>
      <c r="AQ2904"/>
      <c r="AR2904"/>
    </row>
    <row r="2905" spans="1:44" x14ac:dyDescent="0.25">
      <c r="A2905" s="24"/>
      <c r="B2905" s="24"/>
      <c r="C2905" s="24"/>
      <c r="D2905" s="25"/>
      <c r="E2905" s="25"/>
      <c r="F2905" s="26"/>
      <c r="G2905" s="25"/>
      <c r="H2905" s="26"/>
      <c r="I2905" s="25"/>
      <c r="J2905" s="26"/>
      <c r="K2905" s="27"/>
      <c r="L2905" s="27"/>
      <c r="M2905" s="26"/>
      <c r="N2905" s="27"/>
      <c r="O2905" s="26"/>
      <c r="P2905" s="27"/>
      <c r="Q2905" s="26"/>
      <c r="R2905" s="27"/>
      <c r="S2905" s="27"/>
      <c r="T2905" s="26"/>
      <c r="U2905" s="27"/>
      <c r="V2905" s="26"/>
      <c r="W2905" s="27"/>
      <c r="X2905" s="26"/>
      <c r="Y2905" s="25"/>
      <c r="Z2905" s="38"/>
      <c r="AA2905" s="27"/>
      <c r="AB2905" s="27"/>
      <c r="AC2905" s="28"/>
      <c r="AD2905" s="28"/>
      <c r="AE2905" s="26"/>
      <c r="AF2905" s="28"/>
      <c r="AG2905" s="26"/>
      <c r="AH2905" s="28"/>
      <c r="AI2905" s="26"/>
      <c r="AJ2905" s="28"/>
      <c r="AK2905" s="28"/>
      <c r="AL2905" s="26"/>
      <c r="AM2905" s="28"/>
      <c r="AN2905" s="26"/>
      <c r="AO2905" s="28"/>
      <c r="AP2905" s="26"/>
      <c r="AQ2905"/>
      <c r="AR2905"/>
    </row>
    <row r="2906" spans="1:44" x14ac:dyDescent="0.25">
      <c r="A2906" s="24"/>
      <c r="B2906" s="24"/>
      <c r="C2906" s="24"/>
      <c r="D2906" s="25"/>
      <c r="E2906" s="25"/>
      <c r="F2906" s="26"/>
      <c r="G2906" s="25"/>
      <c r="H2906" s="26"/>
      <c r="I2906" s="25"/>
      <c r="J2906" s="26"/>
      <c r="K2906" s="27"/>
      <c r="L2906" s="27"/>
      <c r="M2906" s="26"/>
      <c r="N2906" s="27"/>
      <c r="O2906" s="26"/>
      <c r="P2906" s="27"/>
      <c r="Q2906" s="26"/>
      <c r="R2906" s="27"/>
      <c r="S2906" s="27"/>
      <c r="T2906" s="26"/>
      <c r="U2906" s="27"/>
      <c r="V2906" s="26"/>
      <c r="W2906" s="27"/>
      <c r="X2906" s="26"/>
      <c r="Y2906" s="25"/>
      <c r="Z2906" s="38"/>
      <c r="AA2906" s="27"/>
      <c r="AB2906" s="27"/>
      <c r="AC2906" s="28"/>
      <c r="AD2906" s="28"/>
      <c r="AE2906" s="26"/>
      <c r="AF2906" s="28"/>
      <c r="AG2906" s="26"/>
      <c r="AH2906" s="28"/>
      <c r="AI2906" s="26"/>
      <c r="AJ2906" s="28"/>
      <c r="AK2906" s="28"/>
      <c r="AL2906" s="26"/>
      <c r="AM2906" s="28"/>
      <c r="AN2906" s="26"/>
      <c r="AO2906" s="28"/>
      <c r="AP2906" s="26"/>
      <c r="AQ2906"/>
      <c r="AR2906"/>
    </row>
    <row r="2907" spans="1:44" x14ac:dyDescent="0.25">
      <c r="A2907" s="24"/>
      <c r="B2907" s="24"/>
      <c r="C2907" s="24"/>
      <c r="D2907" s="25"/>
      <c r="E2907" s="25"/>
      <c r="F2907" s="26"/>
      <c r="G2907" s="25"/>
      <c r="H2907" s="26"/>
      <c r="I2907" s="25"/>
      <c r="J2907" s="26"/>
      <c r="K2907" s="27"/>
      <c r="L2907" s="27"/>
      <c r="M2907" s="26"/>
      <c r="N2907" s="27"/>
      <c r="O2907" s="26"/>
      <c r="P2907" s="27"/>
      <c r="Q2907" s="26"/>
      <c r="R2907" s="27"/>
      <c r="S2907" s="27"/>
      <c r="T2907" s="26"/>
      <c r="U2907" s="27"/>
      <c r="V2907" s="26"/>
      <c r="W2907" s="27"/>
      <c r="X2907" s="26"/>
      <c r="Y2907" s="25"/>
      <c r="Z2907" s="38"/>
      <c r="AA2907" s="27"/>
      <c r="AB2907" s="27"/>
      <c r="AC2907" s="28"/>
      <c r="AD2907" s="28"/>
      <c r="AE2907" s="26"/>
      <c r="AF2907" s="28"/>
      <c r="AG2907" s="26"/>
      <c r="AH2907" s="28"/>
      <c r="AI2907" s="26"/>
      <c r="AJ2907" s="28"/>
      <c r="AK2907" s="28"/>
      <c r="AL2907" s="26"/>
      <c r="AM2907" s="28"/>
      <c r="AN2907" s="26"/>
      <c r="AO2907" s="28"/>
      <c r="AP2907" s="26"/>
      <c r="AQ2907"/>
      <c r="AR2907"/>
    </row>
    <row r="2908" spans="1:44" x14ac:dyDescent="0.25">
      <c r="A2908" s="24"/>
      <c r="B2908" s="24"/>
      <c r="C2908" s="24"/>
      <c r="D2908" s="25"/>
      <c r="E2908" s="25"/>
      <c r="F2908" s="26"/>
      <c r="G2908" s="25"/>
      <c r="H2908" s="26"/>
      <c r="I2908" s="25"/>
      <c r="J2908" s="26"/>
      <c r="K2908" s="27"/>
      <c r="L2908" s="27"/>
      <c r="M2908" s="26"/>
      <c r="N2908" s="27"/>
      <c r="O2908" s="26"/>
      <c r="P2908" s="27"/>
      <c r="Q2908" s="26"/>
      <c r="R2908" s="27"/>
      <c r="S2908" s="27"/>
      <c r="T2908" s="26"/>
      <c r="U2908" s="27"/>
      <c r="V2908" s="26"/>
      <c r="W2908" s="27"/>
      <c r="X2908" s="26"/>
      <c r="Y2908" s="25"/>
      <c r="Z2908" s="38"/>
      <c r="AA2908" s="27"/>
      <c r="AB2908" s="27"/>
      <c r="AC2908" s="28"/>
      <c r="AD2908" s="28"/>
      <c r="AE2908" s="26"/>
      <c r="AF2908" s="28"/>
      <c r="AG2908" s="26"/>
      <c r="AH2908" s="28"/>
      <c r="AI2908" s="26"/>
      <c r="AJ2908" s="28"/>
      <c r="AK2908" s="28"/>
      <c r="AL2908" s="26"/>
      <c r="AM2908" s="28"/>
      <c r="AN2908" s="26"/>
      <c r="AO2908" s="28"/>
      <c r="AP2908" s="26"/>
      <c r="AQ2908"/>
      <c r="AR2908"/>
    </row>
    <row r="2909" spans="1:44" x14ac:dyDescent="0.25">
      <c r="A2909" s="24"/>
      <c r="B2909" s="24"/>
      <c r="C2909" s="24"/>
      <c r="D2909" s="25"/>
      <c r="E2909" s="25"/>
      <c r="F2909" s="26"/>
      <c r="G2909" s="25"/>
      <c r="H2909" s="26"/>
      <c r="I2909" s="25"/>
      <c r="J2909" s="26"/>
      <c r="K2909" s="27"/>
      <c r="L2909" s="27"/>
      <c r="M2909" s="26"/>
      <c r="N2909" s="27"/>
      <c r="O2909" s="26"/>
      <c r="P2909" s="27"/>
      <c r="Q2909" s="26"/>
      <c r="R2909" s="27"/>
      <c r="S2909" s="27"/>
      <c r="T2909" s="26"/>
      <c r="U2909" s="27"/>
      <c r="V2909" s="26"/>
      <c r="W2909" s="27"/>
      <c r="X2909" s="26"/>
      <c r="Y2909" s="25"/>
      <c r="Z2909" s="38"/>
      <c r="AA2909" s="27"/>
      <c r="AB2909" s="27"/>
      <c r="AC2909" s="28"/>
      <c r="AD2909" s="28"/>
      <c r="AE2909" s="26"/>
      <c r="AF2909" s="28"/>
      <c r="AG2909" s="26"/>
      <c r="AH2909" s="28"/>
      <c r="AI2909" s="26"/>
      <c r="AJ2909" s="28"/>
      <c r="AK2909" s="28"/>
      <c r="AL2909" s="26"/>
      <c r="AM2909" s="28"/>
      <c r="AN2909" s="26"/>
      <c r="AO2909" s="28"/>
      <c r="AP2909" s="26"/>
      <c r="AQ2909"/>
      <c r="AR2909"/>
    </row>
    <row r="2910" spans="1:44" x14ac:dyDescent="0.25">
      <c r="A2910" s="24"/>
      <c r="B2910" s="24"/>
      <c r="C2910" s="24"/>
      <c r="D2910" s="25"/>
      <c r="E2910" s="25"/>
      <c r="F2910" s="26"/>
      <c r="G2910" s="25"/>
      <c r="H2910" s="26"/>
      <c r="I2910" s="25"/>
      <c r="J2910" s="26"/>
      <c r="K2910" s="27"/>
      <c r="L2910" s="27"/>
      <c r="M2910" s="26"/>
      <c r="N2910" s="27"/>
      <c r="O2910" s="26"/>
      <c r="P2910" s="27"/>
      <c r="Q2910" s="26"/>
      <c r="R2910" s="27"/>
      <c r="S2910" s="27"/>
      <c r="T2910" s="26"/>
      <c r="U2910" s="27"/>
      <c r="V2910" s="26"/>
      <c r="W2910" s="27"/>
      <c r="X2910" s="26"/>
      <c r="Y2910" s="25"/>
      <c r="Z2910" s="38"/>
      <c r="AA2910" s="27"/>
      <c r="AB2910" s="27"/>
      <c r="AC2910" s="28"/>
      <c r="AD2910" s="28"/>
      <c r="AE2910" s="26"/>
      <c r="AF2910" s="28"/>
      <c r="AG2910" s="26"/>
      <c r="AH2910" s="28"/>
      <c r="AI2910" s="26"/>
      <c r="AJ2910" s="28"/>
      <c r="AK2910" s="28"/>
      <c r="AL2910" s="26"/>
      <c r="AM2910" s="28"/>
      <c r="AN2910" s="26"/>
      <c r="AO2910" s="28"/>
      <c r="AP2910" s="26"/>
      <c r="AQ2910"/>
      <c r="AR2910"/>
    </row>
    <row r="2911" spans="1:44" x14ac:dyDescent="0.25">
      <c r="A2911" s="24"/>
      <c r="B2911" s="24"/>
      <c r="C2911" s="24"/>
      <c r="D2911" s="25"/>
      <c r="E2911" s="25"/>
      <c r="F2911" s="26"/>
      <c r="G2911" s="25"/>
      <c r="H2911" s="26"/>
      <c r="I2911" s="25"/>
      <c r="J2911" s="26"/>
      <c r="K2911" s="27"/>
      <c r="L2911" s="27"/>
      <c r="M2911" s="26"/>
      <c r="N2911" s="27"/>
      <c r="O2911" s="26"/>
      <c r="P2911" s="27"/>
      <c r="Q2911" s="26"/>
      <c r="R2911" s="27"/>
      <c r="S2911" s="27"/>
      <c r="T2911" s="26"/>
      <c r="U2911" s="27"/>
      <c r="V2911" s="26"/>
      <c r="W2911" s="27"/>
      <c r="X2911" s="26"/>
      <c r="Y2911" s="25"/>
      <c r="Z2911" s="38"/>
      <c r="AA2911" s="27"/>
      <c r="AB2911" s="27"/>
      <c r="AC2911" s="28"/>
      <c r="AD2911" s="28"/>
      <c r="AE2911" s="26"/>
      <c r="AF2911" s="28"/>
      <c r="AG2911" s="26"/>
      <c r="AH2911" s="28"/>
      <c r="AI2911" s="26"/>
      <c r="AJ2911" s="28"/>
      <c r="AK2911" s="28"/>
      <c r="AL2911" s="26"/>
      <c r="AM2911" s="28"/>
      <c r="AN2911" s="26"/>
      <c r="AO2911" s="28"/>
      <c r="AP2911" s="26"/>
      <c r="AQ2911"/>
      <c r="AR2911"/>
    </row>
    <row r="2912" spans="1:44" x14ac:dyDescent="0.25">
      <c r="A2912" s="24"/>
      <c r="B2912" s="24"/>
      <c r="C2912" s="24"/>
      <c r="D2912" s="25"/>
      <c r="E2912" s="25"/>
      <c r="F2912" s="26"/>
      <c r="G2912" s="25"/>
      <c r="H2912" s="26"/>
      <c r="I2912" s="25"/>
      <c r="J2912" s="26"/>
      <c r="K2912" s="27"/>
      <c r="L2912" s="27"/>
      <c r="M2912" s="26"/>
      <c r="N2912" s="27"/>
      <c r="O2912" s="26"/>
      <c r="P2912" s="27"/>
      <c r="Q2912" s="26"/>
      <c r="R2912" s="27"/>
      <c r="S2912" s="27"/>
      <c r="T2912" s="26"/>
      <c r="U2912" s="27"/>
      <c r="V2912" s="26"/>
      <c r="W2912" s="27"/>
      <c r="X2912" s="26"/>
      <c r="Y2912" s="25"/>
      <c r="Z2912" s="38"/>
      <c r="AA2912" s="27"/>
      <c r="AB2912" s="27"/>
      <c r="AC2912" s="28"/>
      <c r="AD2912" s="28"/>
      <c r="AE2912" s="26"/>
      <c r="AF2912" s="28"/>
      <c r="AG2912" s="26"/>
      <c r="AH2912" s="28"/>
      <c r="AI2912" s="26"/>
      <c r="AJ2912" s="28"/>
      <c r="AK2912" s="28"/>
      <c r="AL2912" s="26"/>
      <c r="AM2912" s="28"/>
      <c r="AN2912" s="26"/>
      <c r="AO2912" s="28"/>
      <c r="AP2912" s="26"/>
      <c r="AQ2912"/>
      <c r="AR2912"/>
    </row>
    <row r="2913" spans="1:44" x14ac:dyDescent="0.25">
      <c r="A2913" s="24"/>
      <c r="B2913" s="24"/>
      <c r="C2913" s="24"/>
      <c r="D2913" s="25"/>
      <c r="E2913" s="25"/>
      <c r="F2913" s="26"/>
      <c r="G2913" s="25"/>
      <c r="H2913" s="26"/>
      <c r="I2913" s="25"/>
      <c r="J2913" s="26"/>
      <c r="K2913" s="27"/>
      <c r="L2913" s="27"/>
      <c r="M2913" s="26"/>
      <c r="N2913" s="27"/>
      <c r="O2913" s="26"/>
      <c r="P2913" s="27"/>
      <c r="Q2913" s="26"/>
      <c r="R2913" s="27"/>
      <c r="S2913" s="27"/>
      <c r="T2913" s="26"/>
      <c r="U2913" s="27"/>
      <c r="V2913" s="26"/>
      <c r="W2913" s="27"/>
      <c r="X2913" s="26"/>
      <c r="Y2913" s="25"/>
      <c r="Z2913" s="38"/>
      <c r="AA2913" s="27"/>
      <c r="AB2913" s="27"/>
      <c r="AC2913" s="28"/>
      <c r="AD2913" s="28"/>
      <c r="AE2913" s="26"/>
      <c r="AF2913" s="28"/>
      <c r="AG2913" s="26"/>
      <c r="AH2913" s="28"/>
      <c r="AI2913" s="26"/>
      <c r="AJ2913" s="28"/>
      <c r="AK2913" s="28"/>
      <c r="AL2913" s="26"/>
      <c r="AM2913" s="28"/>
      <c r="AN2913" s="26"/>
      <c r="AO2913" s="28"/>
      <c r="AP2913" s="26"/>
      <c r="AQ2913"/>
      <c r="AR2913"/>
    </row>
    <row r="2914" spans="1:44" x14ac:dyDescent="0.25">
      <c r="A2914" s="24"/>
      <c r="B2914" s="24"/>
      <c r="C2914" s="24"/>
      <c r="D2914" s="25"/>
      <c r="E2914" s="25"/>
      <c r="F2914" s="26"/>
      <c r="G2914" s="25"/>
      <c r="H2914" s="26"/>
      <c r="I2914" s="24"/>
      <c r="J2914" s="24"/>
      <c r="K2914" s="27"/>
      <c r="L2914" s="27"/>
      <c r="M2914" s="26"/>
      <c r="N2914" s="27"/>
      <c r="O2914" s="26"/>
      <c r="P2914" s="24"/>
      <c r="Q2914" s="24"/>
      <c r="R2914" s="27"/>
      <c r="S2914" s="27"/>
      <c r="T2914" s="26"/>
      <c r="U2914" s="27"/>
      <c r="V2914" s="26"/>
      <c r="W2914" s="24"/>
      <c r="X2914" s="24"/>
      <c r="Y2914" s="25"/>
      <c r="Z2914" s="24"/>
      <c r="AA2914" s="27"/>
      <c r="AB2914" s="24"/>
      <c r="AC2914" s="28"/>
      <c r="AD2914" s="28"/>
      <c r="AE2914" s="26"/>
      <c r="AF2914" s="28"/>
      <c r="AG2914" s="26"/>
      <c r="AH2914" s="24"/>
      <c r="AI2914" s="24"/>
      <c r="AJ2914" s="28"/>
      <c r="AK2914" s="28"/>
      <c r="AL2914" s="26"/>
      <c r="AM2914" s="28"/>
      <c r="AN2914" s="26"/>
      <c r="AO2914" s="24"/>
      <c r="AP2914" s="24"/>
      <c r="AQ2914"/>
      <c r="AR2914"/>
    </row>
    <row r="2915" spans="1:44" x14ac:dyDescent="0.25">
      <c r="A2915" s="24"/>
      <c r="B2915" s="24"/>
      <c r="C2915" s="24"/>
      <c r="D2915" s="25"/>
      <c r="E2915" s="25"/>
      <c r="F2915" s="26"/>
      <c r="G2915" s="25"/>
      <c r="H2915" s="26"/>
      <c r="I2915" s="25"/>
      <c r="J2915" s="26"/>
      <c r="K2915" s="27"/>
      <c r="L2915" s="27"/>
      <c r="M2915" s="26"/>
      <c r="N2915" s="27"/>
      <c r="O2915" s="26"/>
      <c r="P2915" s="27"/>
      <c r="Q2915" s="26"/>
      <c r="R2915" s="27"/>
      <c r="S2915" s="27"/>
      <c r="T2915" s="26"/>
      <c r="U2915" s="27"/>
      <c r="V2915" s="26"/>
      <c r="W2915" s="27"/>
      <c r="X2915" s="26"/>
      <c r="Y2915" s="25"/>
      <c r="Z2915" s="24"/>
      <c r="AA2915" s="27"/>
      <c r="AB2915" s="24"/>
      <c r="AC2915" s="28"/>
      <c r="AD2915" s="28"/>
      <c r="AE2915" s="26"/>
      <c r="AF2915" s="28"/>
      <c r="AG2915" s="26"/>
      <c r="AH2915" s="28"/>
      <c r="AI2915" s="26"/>
      <c r="AJ2915" s="28"/>
      <c r="AK2915" s="28"/>
      <c r="AL2915" s="26"/>
      <c r="AM2915" s="28"/>
      <c r="AN2915" s="26"/>
      <c r="AO2915" s="28"/>
      <c r="AP2915" s="26"/>
      <c r="AQ2915"/>
      <c r="AR2915"/>
    </row>
    <row r="2916" spans="1:44" x14ac:dyDescent="0.25">
      <c r="A2916" s="24"/>
      <c r="B2916" s="24"/>
      <c r="C2916" s="24"/>
      <c r="D2916" s="25"/>
      <c r="E2916" s="25"/>
      <c r="F2916" s="26"/>
      <c r="G2916" s="25"/>
      <c r="H2916" s="26"/>
      <c r="I2916" s="25"/>
      <c r="J2916" s="26"/>
      <c r="K2916" s="27"/>
      <c r="L2916" s="27"/>
      <c r="M2916" s="26"/>
      <c r="N2916" s="27"/>
      <c r="O2916" s="26"/>
      <c r="P2916" s="27"/>
      <c r="Q2916" s="26"/>
      <c r="R2916" s="27"/>
      <c r="S2916" s="27"/>
      <c r="T2916" s="26"/>
      <c r="U2916" s="27"/>
      <c r="V2916" s="26"/>
      <c r="W2916" s="27"/>
      <c r="X2916" s="26"/>
      <c r="Y2916" s="25"/>
      <c r="Z2916" s="24"/>
      <c r="AA2916" s="27"/>
      <c r="AB2916" s="24"/>
      <c r="AC2916" s="28"/>
      <c r="AD2916" s="28"/>
      <c r="AE2916" s="26"/>
      <c r="AF2916" s="28"/>
      <c r="AG2916" s="26"/>
      <c r="AH2916" s="28"/>
      <c r="AI2916" s="26"/>
      <c r="AJ2916" s="28"/>
      <c r="AK2916" s="28"/>
      <c r="AL2916" s="26"/>
      <c r="AM2916" s="28"/>
      <c r="AN2916" s="26"/>
      <c r="AO2916" s="28"/>
      <c r="AP2916" s="26"/>
      <c r="AQ2916"/>
      <c r="AR2916"/>
    </row>
    <row r="2917" spans="1:44" x14ac:dyDescent="0.25">
      <c r="A2917" s="24"/>
      <c r="B2917" s="24"/>
      <c r="C2917" s="24"/>
      <c r="D2917" s="25"/>
      <c r="E2917" s="25"/>
      <c r="F2917" s="26"/>
      <c r="G2917" s="25"/>
      <c r="H2917" s="26"/>
      <c r="I2917" s="25"/>
      <c r="J2917" s="26"/>
      <c r="K2917" s="27"/>
      <c r="L2917" s="27"/>
      <c r="M2917" s="26"/>
      <c r="N2917" s="27"/>
      <c r="O2917" s="26"/>
      <c r="P2917" s="27"/>
      <c r="Q2917" s="26"/>
      <c r="R2917" s="27"/>
      <c r="S2917" s="27"/>
      <c r="T2917" s="26"/>
      <c r="U2917" s="27"/>
      <c r="V2917" s="26"/>
      <c r="W2917" s="27"/>
      <c r="X2917" s="26"/>
      <c r="Y2917" s="25"/>
      <c r="Z2917" s="24"/>
      <c r="AA2917" s="27"/>
      <c r="AB2917" s="24"/>
      <c r="AC2917" s="28"/>
      <c r="AD2917" s="28"/>
      <c r="AE2917" s="26"/>
      <c r="AF2917" s="28"/>
      <c r="AG2917" s="26"/>
      <c r="AH2917" s="28"/>
      <c r="AI2917" s="26"/>
      <c r="AJ2917" s="28"/>
      <c r="AK2917" s="28"/>
      <c r="AL2917" s="26"/>
      <c r="AM2917" s="28"/>
      <c r="AN2917" s="26"/>
      <c r="AO2917" s="28"/>
      <c r="AP2917" s="26"/>
      <c r="AQ2917"/>
      <c r="AR2917"/>
    </row>
    <row r="2918" spans="1:44" x14ac:dyDescent="0.25">
      <c r="A2918" s="24"/>
      <c r="B2918" s="24"/>
      <c r="C2918" s="24"/>
      <c r="D2918" s="25"/>
      <c r="E2918" s="25"/>
      <c r="F2918" s="26"/>
      <c r="G2918" s="25"/>
      <c r="H2918" s="26"/>
      <c r="I2918" s="25"/>
      <c r="J2918" s="26"/>
      <c r="K2918" s="27"/>
      <c r="L2918" s="27"/>
      <c r="M2918" s="26"/>
      <c r="N2918" s="27"/>
      <c r="O2918" s="26"/>
      <c r="P2918" s="27"/>
      <c r="Q2918" s="26"/>
      <c r="R2918" s="27"/>
      <c r="S2918" s="27"/>
      <c r="T2918" s="26"/>
      <c r="U2918" s="27"/>
      <c r="V2918" s="26"/>
      <c r="W2918" s="27"/>
      <c r="X2918" s="26"/>
      <c r="Y2918" s="25"/>
      <c r="Z2918" s="38"/>
      <c r="AA2918" s="27"/>
      <c r="AB2918" s="27"/>
      <c r="AC2918" s="28"/>
      <c r="AD2918" s="28"/>
      <c r="AE2918" s="26"/>
      <c r="AF2918" s="28"/>
      <c r="AG2918" s="26"/>
      <c r="AH2918" s="28"/>
      <c r="AI2918" s="26"/>
      <c r="AJ2918" s="28"/>
      <c r="AK2918" s="28"/>
      <c r="AL2918" s="26"/>
      <c r="AM2918" s="28"/>
      <c r="AN2918" s="26"/>
      <c r="AO2918" s="28"/>
      <c r="AP2918" s="26"/>
      <c r="AQ2918"/>
      <c r="AR2918"/>
    </row>
    <row r="2919" spans="1:44" x14ac:dyDescent="0.25">
      <c r="A2919" s="24"/>
      <c r="B2919" s="24"/>
      <c r="C2919" s="24"/>
      <c r="D2919" s="25"/>
      <c r="E2919" s="25"/>
      <c r="F2919" s="26"/>
      <c r="G2919" s="25"/>
      <c r="H2919" s="26"/>
      <c r="I2919" s="25"/>
      <c r="J2919" s="26"/>
      <c r="K2919" s="27"/>
      <c r="L2919" s="27"/>
      <c r="M2919" s="26"/>
      <c r="N2919" s="27"/>
      <c r="O2919" s="26"/>
      <c r="P2919" s="27"/>
      <c r="Q2919" s="26"/>
      <c r="R2919" s="27"/>
      <c r="S2919" s="27"/>
      <c r="T2919" s="26"/>
      <c r="U2919" s="27"/>
      <c r="V2919" s="26"/>
      <c r="W2919" s="27"/>
      <c r="X2919" s="26"/>
      <c r="Y2919" s="25"/>
      <c r="Z2919" s="24"/>
      <c r="AA2919" s="27"/>
      <c r="AB2919" s="24"/>
      <c r="AC2919" s="28"/>
      <c r="AD2919" s="28"/>
      <c r="AE2919" s="26"/>
      <c r="AF2919" s="28"/>
      <c r="AG2919" s="26"/>
      <c r="AH2919" s="28"/>
      <c r="AI2919" s="26"/>
      <c r="AJ2919" s="28"/>
      <c r="AK2919" s="28"/>
      <c r="AL2919" s="26"/>
      <c r="AM2919" s="28"/>
      <c r="AN2919" s="26"/>
      <c r="AO2919" s="28"/>
      <c r="AP2919" s="26"/>
      <c r="AQ2919"/>
      <c r="AR2919"/>
    </row>
    <row r="2920" spans="1:44" x14ac:dyDescent="0.25">
      <c r="A2920" s="24"/>
      <c r="B2920" s="24"/>
      <c r="C2920" s="24"/>
      <c r="D2920" s="25"/>
      <c r="E2920" s="25"/>
      <c r="F2920" s="26"/>
      <c r="G2920" s="25"/>
      <c r="H2920" s="26"/>
      <c r="I2920" s="25"/>
      <c r="J2920" s="26"/>
      <c r="K2920" s="27"/>
      <c r="L2920" s="27"/>
      <c r="M2920" s="26"/>
      <c r="N2920" s="27"/>
      <c r="O2920" s="26"/>
      <c r="P2920" s="27"/>
      <c r="Q2920" s="26"/>
      <c r="R2920" s="27"/>
      <c r="S2920" s="27"/>
      <c r="T2920" s="26"/>
      <c r="U2920" s="27"/>
      <c r="V2920" s="26"/>
      <c r="W2920" s="27"/>
      <c r="X2920" s="26"/>
      <c r="Y2920" s="25"/>
      <c r="Z2920" s="38"/>
      <c r="AA2920" s="27"/>
      <c r="AB2920" s="27"/>
      <c r="AC2920" s="28"/>
      <c r="AD2920" s="28"/>
      <c r="AE2920" s="26"/>
      <c r="AF2920" s="28"/>
      <c r="AG2920" s="26"/>
      <c r="AH2920" s="28"/>
      <c r="AI2920" s="26"/>
      <c r="AJ2920" s="28"/>
      <c r="AK2920" s="28"/>
      <c r="AL2920" s="26"/>
      <c r="AM2920" s="28"/>
      <c r="AN2920" s="26"/>
      <c r="AO2920" s="28"/>
      <c r="AP2920" s="26"/>
      <c r="AQ2920"/>
      <c r="AR2920"/>
    </row>
    <row r="2921" spans="1:44" x14ac:dyDescent="0.25">
      <c r="A2921" s="24"/>
      <c r="B2921" s="24"/>
      <c r="C2921" s="24"/>
      <c r="D2921" s="25"/>
      <c r="E2921" s="25"/>
      <c r="F2921" s="26"/>
      <c r="G2921" s="25"/>
      <c r="H2921" s="26"/>
      <c r="I2921" s="25"/>
      <c r="J2921" s="26"/>
      <c r="K2921" s="27"/>
      <c r="L2921" s="27"/>
      <c r="M2921" s="26"/>
      <c r="N2921" s="27"/>
      <c r="O2921" s="26"/>
      <c r="P2921" s="27"/>
      <c r="Q2921" s="26"/>
      <c r="R2921" s="27"/>
      <c r="S2921" s="27"/>
      <c r="T2921" s="26"/>
      <c r="U2921" s="27"/>
      <c r="V2921" s="26"/>
      <c r="W2921" s="27"/>
      <c r="X2921" s="26"/>
      <c r="Y2921" s="25"/>
      <c r="Z2921" s="38"/>
      <c r="AA2921" s="27"/>
      <c r="AB2921" s="27"/>
      <c r="AC2921" s="28"/>
      <c r="AD2921" s="28"/>
      <c r="AE2921" s="26"/>
      <c r="AF2921" s="28"/>
      <c r="AG2921" s="26"/>
      <c r="AH2921" s="28"/>
      <c r="AI2921" s="26"/>
      <c r="AJ2921" s="28"/>
      <c r="AK2921" s="28"/>
      <c r="AL2921" s="26"/>
      <c r="AM2921" s="28"/>
      <c r="AN2921" s="26"/>
      <c r="AO2921" s="28"/>
      <c r="AP2921" s="26"/>
      <c r="AQ2921"/>
      <c r="AR2921"/>
    </row>
    <row r="2922" spans="1:44" x14ac:dyDescent="0.25">
      <c r="A2922" s="24"/>
      <c r="B2922" s="24"/>
      <c r="C2922" s="24"/>
      <c r="D2922" s="24"/>
      <c r="E2922" s="25"/>
      <c r="F2922" s="26"/>
      <c r="G2922" s="25"/>
      <c r="H2922" s="26"/>
      <c r="I2922" s="25"/>
      <c r="J2922" s="26"/>
      <c r="K2922" s="24"/>
      <c r="L2922" s="27"/>
      <c r="M2922" s="26"/>
      <c r="N2922" s="27"/>
      <c r="O2922" s="26"/>
      <c r="P2922" s="27"/>
      <c r="Q2922" s="26"/>
      <c r="R2922" s="24"/>
      <c r="S2922" s="27"/>
      <c r="T2922" s="26"/>
      <c r="U2922" s="27"/>
      <c r="V2922" s="26"/>
      <c r="W2922" s="27"/>
      <c r="X2922" s="26"/>
      <c r="Y2922" s="24"/>
      <c r="Z2922" s="24"/>
      <c r="AA2922" s="24"/>
      <c r="AB2922" s="24"/>
      <c r="AC2922" s="24"/>
      <c r="AD2922" s="28"/>
      <c r="AE2922" s="26"/>
      <c r="AF2922" s="28"/>
      <c r="AG2922" s="26"/>
      <c r="AH2922" s="28"/>
      <c r="AI2922" s="26"/>
      <c r="AJ2922" s="24"/>
      <c r="AK2922" s="28"/>
      <c r="AL2922" s="26"/>
      <c r="AM2922" s="28"/>
      <c r="AN2922" s="26"/>
      <c r="AO2922" s="28"/>
      <c r="AP2922" s="26"/>
      <c r="AQ2922"/>
      <c r="AR2922"/>
    </row>
    <row r="2923" spans="1:44" x14ac:dyDescent="0.25">
      <c r="A2923" s="24"/>
      <c r="B2923" s="24"/>
      <c r="C2923" s="24"/>
      <c r="D2923" s="25"/>
      <c r="E2923" s="25"/>
      <c r="F2923" s="26"/>
      <c r="G2923" s="25"/>
      <c r="H2923" s="26"/>
      <c r="I2923" s="25"/>
      <c r="J2923" s="26"/>
      <c r="K2923" s="27"/>
      <c r="L2923" s="27"/>
      <c r="M2923" s="26"/>
      <c r="N2923" s="27"/>
      <c r="O2923" s="26"/>
      <c r="P2923" s="27"/>
      <c r="Q2923" s="26"/>
      <c r="R2923" s="27"/>
      <c r="S2923" s="27"/>
      <c r="T2923" s="26"/>
      <c r="U2923" s="27"/>
      <c r="V2923" s="26"/>
      <c r="W2923" s="27"/>
      <c r="X2923" s="26"/>
      <c r="Y2923" s="25"/>
      <c r="Z2923" s="38"/>
      <c r="AA2923" s="27"/>
      <c r="AB2923" s="27"/>
      <c r="AC2923" s="28"/>
      <c r="AD2923" s="28"/>
      <c r="AE2923" s="26"/>
      <c r="AF2923" s="28"/>
      <c r="AG2923" s="26"/>
      <c r="AH2923" s="28"/>
      <c r="AI2923" s="26"/>
      <c r="AJ2923" s="28"/>
      <c r="AK2923" s="28"/>
      <c r="AL2923" s="26"/>
      <c r="AM2923" s="28"/>
      <c r="AN2923" s="26"/>
      <c r="AO2923" s="28"/>
      <c r="AP2923" s="26"/>
      <c r="AQ2923"/>
      <c r="AR2923"/>
    </row>
    <row r="2924" spans="1:44" x14ac:dyDescent="0.25">
      <c r="A2924" s="24"/>
      <c r="B2924" s="24"/>
      <c r="C2924" s="24"/>
      <c r="D2924" s="25"/>
      <c r="E2924" s="25"/>
      <c r="F2924" s="26"/>
      <c r="G2924" s="25"/>
      <c r="H2924" s="26"/>
      <c r="I2924" s="25"/>
      <c r="J2924" s="26"/>
      <c r="K2924" s="27"/>
      <c r="L2924" s="27"/>
      <c r="M2924" s="26"/>
      <c r="N2924" s="27"/>
      <c r="O2924" s="26"/>
      <c r="P2924" s="27"/>
      <c r="Q2924" s="26"/>
      <c r="R2924" s="27"/>
      <c r="S2924" s="27"/>
      <c r="T2924" s="26"/>
      <c r="U2924" s="27"/>
      <c r="V2924" s="26"/>
      <c r="W2924" s="27"/>
      <c r="X2924" s="26"/>
      <c r="Y2924" s="25"/>
      <c r="Z2924" s="38"/>
      <c r="AA2924" s="27"/>
      <c r="AB2924" s="27"/>
      <c r="AC2924" s="28"/>
      <c r="AD2924" s="28"/>
      <c r="AE2924" s="26"/>
      <c r="AF2924" s="28"/>
      <c r="AG2924" s="26"/>
      <c r="AH2924" s="28"/>
      <c r="AI2924" s="26"/>
      <c r="AJ2924" s="28"/>
      <c r="AK2924" s="28"/>
      <c r="AL2924" s="26"/>
      <c r="AM2924" s="28"/>
      <c r="AN2924" s="26"/>
      <c r="AO2924" s="28"/>
      <c r="AP2924" s="26"/>
      <c r="AQ2924"/>
      <c r="AR2924"/>
    </row>
    <row r="2925" spans="1:44" x14ac:dyDescent="0.25">
      <c r="A2925" s="24"/>
      <c r="B2925" s="24"/>
      <c r="C2925" s="24"/>
      <c r="D2925" s="25"/>
      <c r="E2925" s="25"/>
      <c r="F2925" s="26"/>
      <c r="G2925" s="25"/>
      <c r="H2925" s="26"/>
      <c r="I2925" s="25"/>
      <c r="J2925" s="26"/>
      <c r="K2925" s="27"/>
      <c r="L2925" s="27"/>
      <c r="M2925" s="26"/>
      <c r="N2925" s="27"/>
      <c r="O2925" s="26"/>
      <c r="P2925" s="27"/>
      <c r="Q2925" s="26"/>
      <c r="R2925" s="27"/>
      <c r="S2925" s="27"/>
      <c r="T2925" s="26"/>
      <c r="U2925" s="27"/>
      <c r="V2925" s="26"/>
      <c r="W2925" s="27"/>
      <c r="X2925" s="26"/>
      <c r="Y2925" s="25"/>
      <c r="Z2925" s="38"/>
      <c r="AA2925" s="27"/>
      <c r="AB2925" s="27"/>
      <c r="AC2925" s="28"/>
      <c r="AD2925" s="28"/>
      <c r="AE2925" s="26"/>
      <c r="AF2925" s="28"/>
      <c r="AG2925" s="26"/>
      <c r="AH2925" s="28"/>
      <c r="AI2925" s="26"/>
      <c r="AJ2925" s="28"/>
      <c r="AK2925" s="28"/>
      <c r="AL2925" s="26"/>
      <c r="AM2925" s="28"/>
      <c r="AN2925" s="26"/>
      <c r="AO2925" s="28"/>
      <c r="AP2925" s="26"/>
      <c r="AQ2925"/>
      <c r="AR2925"/>
    </row>
    <row r="2926" spans="1:44" x14ac:dyDescent="0.25">
      <c r="A2926" s="24"/>
      <c r="B2926" s="24"/>
      <c r="C2926" s="24"/>
      <c r="D2926" s="25"/>
      <c r="E2926" s="25"/>
      <c r="F2926" s="26"/>
      <c r="G2926" s="25"/>
      <c r="H2926" s="26"/>
      <c r="I2926" s="25"/>
      <c r="J2926" s="26"/>
      <c r="K2926" s="27"/>
      <c r="L2926" s="27"/>
      <c r="M2926" s="26"/>
      <c r="N2926" s="27"/>
      <c r="O2926" s="26"/>
      <c r="P2926" s="27"/>
      <c r="Q2926" s="26"/>
      <c r="R2926" s="27"/>
      <c r="S2926" s="27"/>
      <c r="T2926" s="26"/>
      <c r="U2926" s="27"/>
      <c r="V2926" s="26"/>
      <c r="W2926" s="27"/>
      <c r="X2926" s="26"/>
      <c r="Y2926" s="25"/>
      <c r="Z2926" s="38"/>
      <c r="AA2926" s="27"/>
      <c r="AB2926" s="27"/>
      <c r="AC2926" s="28"/>
      <c r="AD2926" s="28"/>
      <c r="AE2926" s="26"/>
      <c r="AF2926" s="28"/>
      <c r="AG2926" s="26"/>
      <c r="AH2926" s="28"/>
      <c r="AI2926" s="26"/>
      <c r="AJ2926" s="28"/>
      <c r="AK2926" s="28"/>
      <c r="AL2926" s="26"/>
      <c r="AM2926" s="28"/>
      <c r="AN2926" s="26"/>
      <c r="AO2926" s="28"/>
      <c r="AP2926" s="26"/>
      <c r="AQ2926"/>
      <c r="AR2926"/>
    </row>
    <row r="2927" spans="1:44" x14ac:dyDescent="0.25">
      <c r="A2927" s="24"/>
      <c r="B2927" s="24"/>
      <c r="C2927" s="24"/>
      <c r="D2927" s="25"/>
      <c r="E2927" s="25"/>
      <c r="F2927" s="26"/>
      <c r="G2927" s="25"/>
      <c r="H2927" s="26"/>
      <c r="I2927" s="25"/>
      <c r="J2927" s="26"/>
      <c r="K2927" s="27"/>
      <c r="L2927" s="27"/>
      <c r="M2927" s="26"/>
      <c r="N2927" s="27"/>
      <c r="O2927" s="26"/>
      <c r="P2927" s="27"/>
      <c r="Q2927" s="26"/>
      <c r="R2927" s="27"/>
      <c r="S2927" s="27"/>
      <c r="T2927" s="26"/>
      <c r="U2927" s="27"/>
      <c r="V2927" s="26"/>
      <c r="W2927" s="27"/>
      <c r="X2927" s="26"/>
      <c r="Y2927" s="25"/>
      <c r="Z2927" s="38"/>
      <c r="AA2927" s="27"/>
      <c r="AB2927" s="27"/>
      <c r="AC2927" s="28"/>
      <c r="AD2927" s="28"/>
      <c r="AE2927" s="26"/>
      <c r="AF2927" s="28"/>
      <c r="AG2927" s="26"/>
      <c r="AH2927" s="28"/>
      <c r="AI2927" s="26"/>
      <c r="AJ2927" s="28"/>
      <c r="AK2927" s="28"/>
      <c r="AL2927" s="26"/>
      <c r="AM2927" s="28"/>
      <c r="AN2927" s="26"/>
      <c r="AO2927" s="28"/>
      <c r="AP2927" s="26"/>
      <c r="AQ2927"/>
      <c r="AR2927"/>
    </row>
    <row r="2928" spans="1:44" x14ac:dyDescent="0.25">
      <c r="A2928" s="24"/>
      <c r="B2928" s="24"/>
      <c r="C2928" s="24"/>
      <c r="D2928" s="25"/>
      <c r="E2928" s="25"/>
      <c r="F2928" s="26"/>
      <c r="G2928" s="25"/>
      <c r="H2928" s="26"/>
      <c r="I2928" s="25"/>
      <c r="J2928" s="26"/>
      <c r="K2928" s="27"/>
      <c r="L2928" s="27"/>
      <c r="M2928" s="26"/>
      <c r="N2928" s="27"/>
      <c r="O2928" s="26"/>
      <c r="P2928" s="27"/>
      <c r="Q2928" s="26"/>
      <c r="R2928" s="27"/>
      <c r="S2928" s="27"/>
      <c r="T2928" s="26"/>
      <c r="U2928" s="27"/>
      <c r="V2928" s="26"/>
      <c r="W2928" s="27"/>
      <c r="X2928" s="26"/>
      <c r="Y2928" s="25"/>
      <c r="Z2928" s="38"/>
      <c r="AA2928" s="27"/>
      <c r="AB2928" s="27"/>
      <c r="AC2928" s="28"/>
      <c r="AD2928" s="28"/>
      <c r="AE2928" s="26"/>
      <c r="AF2928" s="28"/>
      <c r="AG2928" s="26"/>
      <c r="AH2928" s="28"/>
      <c r="AI2928" s="26"/>
      <c r="AJ2928" s="28"/>
      <c r="AK2928" s="28"/>
      <c r="AL2928" s="26"/>
      <c r="AM2928" s="28"/>
      <c r="AN2928" s="26"/>
      <c r="AO2928" s="28"/>
      <c r="AP2928" s="26"/>
      <c r="AQ2928"/>
      <c r="AR2928"/>
    </row>
    <row r="2929" spans="1:44" x14ac:dyDescent="0.25">
      <c r="A2929" s="24"/>
      <c r="B2929" s="24"/>
      <c r="C2929" s="24"/>
      <c r="D2929" s="25"/>
      <c r="E2929" s="25"/>
      <c r="F2929" s="26"/>
      <c r="G2929" s="25"/>
      <c r="H2929" s="26"/>
      <c r="I2929" s="25"/>
      <c r="J2929" s="26"/>
      <c r="K2929" s="27"/>
      <c r="L2929" s="27"/>
      <c r="M2929" s="26"/>
      <c r="N2929" s="27"/>
      <c r="O2929" s="26"/>
      <c r="P2929" s="27"/>
      <c r="Q2929" s="26"/>
      <c r="R2929" s="27"/>
      <c r="S2929" s="27"/>
      <c r="T2929" s="26"/>
      <c r="U2929" s="27"/>
      <c r="V2929" s="26"/>
      <c r="W2929" s="27"/>
      <c r="X2929" s="26"/>
      <c r="Y2929" s="25"/>
      <c r="Z2929" s="38"/>
      <c r="AA2929" s="27"/>
      <c r="AB2929" s="27"/>
      <c r="AC2929" s="28"/>
      <c r="AD2929" s="28"/>
      <c r="AE2929" s="26"/>
      <c r="AF2929" s="28"/>
      <c r="AG2929" s="26"/>
      <c r="AH2929" s="28"/>
      <c r="AI2929" s="26"/>
      <c r="AJ2929" s="28"/>
      <c r="AK2929" s="28"/>
      <c r="AL2929" s="26"/>
      <c r="AM2929" s="28"/>
      <c r="AN2929" s="26"/>
      <c r="AO2929" s="28"/>
      <c r="AP2929" s="26"/>
      <c r="AQ2929"/>
      <c r="AR2929"/>
    </row>
    <row r="2930" spans="1:44" x14ac:dyDescent="0.25">
      <c r="A2930" s="24"/>
      <c r="B2930" s="24"/>
      <c r="C2930" s="24"/>
      <c r="D2930" s="25"/>
      <c r="E2930" s="25"/>
      <c r="F2930" s="26"/>
      <c r="G2930" s="25"/>
      <c r="H2930" s="26"/>
      <c r="I2930" s="25"/>
      <c r="J2930" s="26"/>
      <c r="K2930" s="27"/>
      <c r="L2930" s="27"/>
      <c r="M2930" s="26"/>
      <c r="N2930" s="27"/>
      <c r="O2930" s="26"/>
      <c r="P2930" s="27"/>
      <c r="Q2930" s="26"/>
      <c r="R2930" s="27"/>
      <c r="S2930" s="27"/>
      <c r="T2930" s="26"/>
      <c r="U2930" s="27"/>
      <c r="V2930" s="26"/>
      <c r="W2930" s="27"/>
      <c r="X2930" s="26"/>
      <c r="Y2930" s="25"/>
      <c r="Z2930" s="38"/>
      <c r="AA2930" s="27"/>
      <c r="AB2930" s="27"/>
      <c r="AC2930" s="28"/>
      <c r="AD2930" s="28"/>
      <c r="AE2930" s="26"/>
      <c r="AF2930" s="28"/>
      <c r="AG2930" s="26"/>
      <c r="AH2930" s="28"/>
      <c r="AI2930" s="26"/>
      <c r="AJ2930" s="28"/>
      <c r="AK2930" s="28"/>
      <c r="AL2930" s="26"/>
      <c r="AM2930" s="28"/>
      <c r="AN2930" s="26"/>
      <c r="AO2930" s="28"/>
      <c r="AP2930" s="26"/>
      <c r="AQ2930"/>
      <c r="AR2930"/>
    </row>
    <row r="2931" spans="1:44" x14ac:dyDescent="0.25">
      <c r="A2931" s="24"/>
      <c r="B2931" s="24"/>
      <c r="C2931" s="24"/>
      <c r="D2931" s="25"/>
      <c r="E2931" s="25"/>
      <c r="F2931" s="26"/>
      <c r="G2931" s="25"/>
      <c r="H2931" s="26"/>
      <c r="I2931" s="25"/>
      <c r="J2931" s="26"/>
      <c r="K2931" s="27"/>
      <c r="L2931" s="27"/>
      <c r="M2931" s="26"/>
      <c r="N2931" s="27"/>
      <c r="O2931" s="26"/>
      <c r="P2931" s="27"/>
      <c r="Q2931" s="26"/>
      <c r="R2931" s="27"/>
      <c r="S2931" s="27"/>
      <c r="T2931" s="26"/>
      <c r="U2931" s="27"/>
      <c r="V2931" s="26"/>
      <c r="W2931" s="27"/>
      <c r="X2931" s="26"/>
      <c r="Y2931" s="25"/>
      <c r="Z2931" s="38"/>
      <c r="AA2931" s="27"/>
      <c r="AB2931" s="27"/>
      <c r="AC2931" s="28"/>
      <c r="AD2931" s="28"/>
      <c r="AE2931" s="26"/>
      <c r="AF2931" s="28"/>
      <c r="AG2931" s="26"/>
      <c r="AH2931" s="28"/>
      <c r="AI2931" s="26"/>
      <c r="AJ2931" s="28"/>
      <c r="AK2931" s="28"/>
      <c r="AL2931" s="26"/>
      <c r="AM2931" s="28"/>
      <c r="AN2931" s="26"/>
      <c r="AO2931" s="28"/>
      <c r="AP2931" s="26"/>
      <c r="AQ2931"/>
      <c r="AR2931"/>
    </row>
    <row r="2932" spans="1:44" x14ac:dyDescent="0.25">
      <c r="A2932" s="24"/>
      <c r="B2932" s="24"/>
      <c r="C2932" s="24"/>
      <c r="D2932" s="25"/>
      <c r="E2932" s="24"/>
      <c r="F2932" s="24"/>
      <c r="G2932" s="24"/>
      <c r="H2932" s="24"/>
      <c r="I2932" s="24"/>
      <c r="J2932" s="24"/>
      <c r="K2932" s="27"/>
      <c r="L2932" s="24"/>
      <c r="M2932" s="24"/>
      <c r="N2932" s="24"/>
      <c r="O2932" s="24"/>
      <c r="P2932" s="24"/>
      <c r="Q2932" s="24"/>
      <c r="R2932" s="27"/>
      <c r="S2932" s="24"/>
      <c r="T2932" s="24"/>
      <c r="U2932" s="24"/>
      <c r="V2932" s="24"/>
      <c r="W2932" s="24"/>
      <c r="X2932" s="24"/>
      <c r="Y2932" s="25"/>
      <c r="Z2932" s="24"/>
      <c r="AA2932" s="27"/>
      <c r="AB2932" s="24"/>
      <c r="AC2932" s="28"/>
      <c r="AD2932" s="24"/>
      <c r="AE2932" s="24"/>
      <c r="AF2932" s="24"/>
      <c r="AG2932" s="24"/>
      <c r="AH2932" s="24"/>
      <c r="AI2932" s="24"/>
      <c r="AJ2932" s="28"/>
      <c r="AK2932" s="24"/>
      <c r="AL2932" s="24"/>
      <c r="AM2932" s="24"/>
      <c r="AN2932" s="24"/>
      <c r="AO2932" s="24"/>
      <c r="AP2932" s="24"/>
      <c r="AQ2932"/>
      <c r="AR2932"/>
    </row>
    <row r="2933" spans="1:44" x14ac:dyDescent="0.25">
      <c r="A2933" s="24"/>
      <c r="B2933" s="24"/>
      <c r="C2933" s="24"/>
      <c r="D2933" s="25"/>
      <c r="E2933" s="25"/>
      <c r="F2933" s="26"/>
      <c r="G2933" s="25"/>
      <c r="H2933" s="26"/>
      <c r="I2933" s="25"/>
      <c r="J2933" s="26"/>
      <c r="K2933" s="27"/>
      <c r="L2933" s="27"/>
      <c r="M2933" s="26"/>
      <c r="N2933" s="27"/>
      <c r="O2933" s="26"/>
      <c r="P2933" s="27"/>
      <c r="Q2933" s="26"/>
      <c r="R2933" s="27"/>
      <c r="S2933" s="27"/>
      <c r="T2933" s="26"/>
      <c r="U2933" s="27"/>
      <c r="V2933" s="26"/>
      <c r="W2933" s="27"/>
      <c r="X2933" s="26"/>
      <c r="Y2933" s="25"/>
      <c r="Z2933" s="24"/>
      <c r="AA2933" s="27"/>
      <c r="AB2933" s="24"/>
      <c r="AC2933" s="28"/>
      <c r="AD2933" s="28"/>
      <c r="AE2933" s="26"/>
      <c r="AF2933" s="28"/>
      <c r="AG2933" s="26"/>
      <c r="AH2933" s="28"/>
      <c r="AI2933" s="26"/>
      <c r="AJ2933" s="28"/>
      <c r="AK2933" s="28"/>
      <c r="AL2933" s="26"/>
      <c r="AM2933" s="28"/>
      <c r="AN2933" s="26"/>
      <c r="AO2933" s="28"/>
      <c r="AP2933" s="26"/>
      <c r="AQ2933"/>
      <c r="AR2933"/>
    </row>
    <row r="2934" spans="1:44" x14ac:dyDescent="0.25">
      <c r="A2934" s="24"/>
      <c r="B2934" s="24"/>
      <c r="C2934" s="24"/>
      <c r="D2934" s="25"/>
      <c r="E2934" s="25"/>
      <c r="F2934" s="26"/>
      <c r="G2934" s="25"/>
      <c r="H2934" s="26"/>
      <c r="I2934" s="25"/>
      <c r="J2934" s="26"/>
      <c r="K2934" s="27"/>
      <c r="L2934" s="27"/>
      <c r="M2934" s="26"/>
      <c r="N2934" s="27"/>
      <c r="O2934" s="26"/>
      <c r="P2934" s="27"/>
      <c r="Q2934" s="26"/>
      <c r="R2934" s="27"/>
      <c r="S2934" s="27"/>
      <c r="T2934" s="26"/>
      <c r="U2934" s="27"/>
      <c r="V2934" s="26"/>
      <c r="W2934" s="27"/>
      <c r="X2934" s="26"/>
      <c r="Y2934" s="25"/>
      <c r="Z2934" s="24"/>
      <c r="AA2934" s="27"/>
      <c r="AB2934" s="24"/>
      <c r="AC2934" s="28"/>
      <c r="AD2934" s="28"/>
      <c r="AE2934" s="26"/>
      <c r="AF2934" s="28"/>
      <c r="AG2934" s="26"/>
      <c r="AH2934" s="28"/>
      <c r="AI2934" s="26"/>
      <c r="AJ2934" s="28"/>
      <c r="AK2934" s="28"/>
      <c r="AL2934" s="26"/>
      <c r="AM2934" s="28"/>
      <c r="AN2934" s="26"/>
      <c r="AO2934" s="28"/>
      <c r="AP2934" s="26"/>
      <c r="AQ2934"/>
      <c r="AR2934"/>
    </row>
    <row r="2935" spans="1:44" x14ac:dyDescent="0.25">
      <c r="A2935" s="24"/>
      <c r="B2935" s="24"/>
      <c r="C2935" s="24"/>
      <c r="D2935" s="25"/>
      <c r="E2935" s="25"/>
      <c r="F2935" s="26"/>
      <c r="G2935" s="25"/>
      <c r="H2935" s="26"/>
      <c r="I2935" s="25"/>
      <c r="J2935" s="26"/>
      <c r="K2935" s="27"/>
      <c r="L2935" s="27"/>
      <c r="M2935" s="26"/>
      <c r="N2935" s="27"/>
      <c r="O2935" s="26"/>
      <c r="P2935" s="27"/>
      <c r="Q2935" s="26"/>
      <c r="R2935" s="27"/>
      <c r="S2935" s="27"/>
      <c r="T2935" s="26"/>
      <c r="U2935" s="27"/>
      <c r="V2935" s="26"/>
      <c r="W2935" s="27"/>
      <c r="X2935" s="26"/>
      <c r="Y2935" s="25"/>
      <c r="Z2935" s="24"/>
      <c r="AA2935" s="27"/>
      <c r="AB2935" s="24"/>
      <c r="AC2935" s="28"/>
      <c r="AD2935" s="28"/>
      <c r="AE2935" s="26"/>
      <c r="AF2935" s="28"/>
      <c r="AG2935" s="26"/>
      <c r="AH2935" s="28"/>
      <c r="AI2935" s="26"/>
      <c r="AJ2935" s="28"/>
      <c r="AK2935" s="28"/>
      <c r="AL2935" s="26"/>
      <c r="AM2935" s="28"/>
      <c r="AN2935" s="26"/>
      <c r="AO2935" s="28"/>
      <c r="AP2935" s="26"/>
      <c r="AQ2935"/>
      <c r="AR2935"/>
    </row>
    <row r="2936" spans="1:44" x14ac:dyDescent="0.25">
      <c r="A2936" s="24"/>
      <c r="B2936" s="24"/>
      <c r="C2936" s="24"/>
      <c r="D2936" s="25"/>
      <c r="E2936" s="25"/>
      <c r="F2936" s="26"/>
      <c r="G2936" s="25"/>
      <c r="H2936" s="26"/>
      <c r="I2936" s="25"/>
      <c r="J2936" s="26"/>
      <c r="K2936" s="27"/>
      <c r="L2936" s="27"/>
      <c r="M2936" s="26"/>
      <c r="N2936" s="27"/>
      <c r="O2936" s="26"/>
      <c r="P2936" s="27"/>
      <c r="Q2936" s="26"/>
      <c r="R2936" s="27"/>
      <c r="S2936" s="27"/>
      <c r="T2936" s="26"/>
      <c r="U2936" s="27"/>
      <c r="V2936" s="26"/>
      <c r="W2936" s="27"/>
      <c r="X2936" s="26"/>
      <c r="Y2936" s="25"/>
      <c r="Z2936" s="38"/>
      <c r="AA2936" s="27"/>
      <c r="AB2936" s="27"/>
      <c r="AC2936" s="28"/>
      <c r="AD2936" s="28"/>
      <c r="AE2936" s="26"/>
      <c r="AF2936" s="28"/>
      <c r="AG2936" s="26"/>
      <c r="AH2936" s="28"/>
      <c r="AI2936" s="26"/>
      <c r="AJ2936" s="28"/>
      <c r="AK2936" s="28"/>
      <c r="AL2936" s="26"/>
      <c r="AM2936" s="28"/>
      <c r="AN2936" s="26"/>
      <c r="AO2936" s="28"/>
      <c r="AP2936" s="26"/>
      <c r="AQ2936"/>
      <c r="AR2936"/>
    </row>
    <row r="2937" spans="1:44" x14ac:dyDescent="0.25">
      <c r="A2937" s="24"/>
      <c r="B2937" s="24"/>
      <c r="C2937" s="24"/>
      <c r="D2937" s="25"/>
      <c r="E2937" s="25"/>
      <c r="F2937" s="26"/>
      <c r="G2937" s="25"/>
      <c r="H2937" s="26"/>
      <c r="I2937" s="25"/>
      <c r="J2937" s="26"/>
      <c r="K2937" s="27"/>
      <c r="L2937" s="27"/>
      <c r="M2937" s="26"/>
      <c r="N2937" s="27"/>
      <c r="O2937" s="26"/>
      <c r="P2937" s="27"/>
      <c r="Q2937" s="26"/>
      <c r="R2937" s="27"/>
      <c r="S2937" s="27"/>
      <c r="T2937" s="26"/>
      <c r="U2937" s="27"/>
      <c r="V2937" s="26"/>
      <c r="W2937" s="27"/>
      <c r="X2937" s="26"/>
      <c r="Y2937" s="25"/>
      <c r="Z2937" s="24"/>
      <c r="AA2937" s="27"/>
      <c r="AB2937" s="24"/>
      <c r="AC2937" s="28"/>
      <c r="AD2937" s="28"/>
      <c r="AE2937" s="26"/>
      <c r="AF2937" s="28"/>
      <c r="AG2937" s="26"/>
      <c r="AH2937" s="28"/>
      <c r="AI2937" s="26"/>
      <c r="AJ2937" s="28"/>
      <c r="AK2937" s="28"/>
      <c r="AL2937" s="26"/>
      <c r="AM2937" s="28"/>
      <c r="AN2937" s="26"/>
      <c r="AO2937" s="28"/>
      <c r="AP2937" s="26"/>
      <c r="AQ2937"/>
      <c r="AR2937"/>
    </row>
    <row r="2938" spans="1:44" x14ac:dyDescent="0.25">
      <c r="A2938" s="24"/>
      <c r="B2938" s="24"/>
      <c r="C2938" s="24"/>
      <c r="D2938" s="25"/>
      <c r="E2938" s="25"/>
      <c r="F2938" s="26"/>
      <c r="G2938" s="25"/>
      <c r="H2938" s="26"/>
      <c r="I2938" s="25"/>
      <c r="J2938" s="26"/>
      <c r="K2938" s="27"/>
      <c r="L2938" s="27"/>
      <c r="M2938" s="26"/>
      <c r="N2938" s="27"/>
      <c r="O2938" s="26"/>
      <c r="P2938" s="27"/>
      <c r="Q2938" s="26"/>
      <c r="R2938" s="27"/>
      <c r="S2938" s="27"/>
      <c r="T2938" s="26"/>
      <c r="U2938" s="27"/>
      <c r="V2938" s="26"/>
      <c r="W2938" s="27"/>
      <c r="X2938" s="26"/>
      <c r="Y2938" s="25"/>
      <c r="Z2938" s="38"/>
      <c r="AA2938" s="27"/>
      <c r="AB2938" s="27"/>
      <c r="AC2938" s="28"/>
      <c r="AD2938" s="28"/>
      <c r="AE2938" s="26"/>
      <c r="AF2938" s="28"/>
      <c r="AG2938" s="26"/>
      <c r="AH2938" s="28"/>
      <c r="AI2938" s="26"/>
      <c r="AJ2938" s="28"/>
      <c r="AK2938" s="28"/>
      <c r="AL2938" s="26"/>
      <c r="AM2938" s="28"/>
      <c r="AN2938" s="26"/>
      <c r="AO2938" s="28"/>
      <c r="AP2938" s="26"/>
      <c r="AQ2938"/>
      <c r="AR2938"/>
    </row>
    <row r="2939" spans="1:44" x14ac:dyDescent="0.25">
      <c r="A2939" s="24"/>
      <c r="B2939" s="24"/>
      <c r="C2939" s="24"/>
      <c r="D2939" s="25"/>
      <c r="E2939" s="25"/>
      <c r="F2939" s="26"/>
      <c r="G2939" s="25"/>
      <c r="H2939" s="26"/>
      <c r="I2939" s="25"/>
      <c r="J2939" s="26"/>
      <c r="K2939" s="27"/>
      <c r="L2939" s="27"/>
      <c r="M2939" s="26"/>
      <c r="N2939" s="27"/>
      <c r="O2939" s="26"/>
      <c r="P2939" s="27"/>
      <c r="Q2939" s="26"/>
      <c r="R2939" s="27"/>
      <c r="S2939" s="27"/>
      <c r="T2939" s="26"/>
      <c r="U2939" s="27"/>
      <c r="V2939" s="26"/>
      <c r="W2939" s="27"/>
      <c r="X2939" s="26"/>
      <c r="Y2939" s="25"/>
      <c r="Z2939" s="38"/>
      <c r="AA2939" s="27"/>
      <c r="AB2939" s="27"/>
      <c r="AC2939" s="28"/>
      <c r="AD2939" s="28"/>
      <c r="AE2939" s="26"/>
      <c r="AF2939" s="28"/>
      <c r="AG2939" s="26"/>
      <c r="AH2939" s="28"/>
      <c r="AI2939" s="26"/>
      <c r="AJ2939" s="28"/>
      <c r="AK2939" s="28"/>
      <c r="AL2939" s="26"/>
      <c r="AM2939" s="28"/>
      <c r="AN2939" s="26"/>
      <c r="AO2939" s="28"/>
      <c r="AP2939" s="26"/>
      <c r="AQ2939"/>
      <c r="AR2939"/>
    </row>
    <row r="2940" spans="1:44" x14ac:dyDescent="0.25">
      <c r="A2940" s="24"/>
      <c r="B2940" s="24"/>
      <c r="C2940" s="24"/>
      <c r="D2940" s="25"/>
      <c r="E2940" s="25"/>
      <c r="F2940" s="26"/>
      <c r="G2940" s="25"/>
      <c r="H2940" s="26"/>
      <c r="I2940" s="25"/>
      <c r="J2940" s="26"/>
      <c r="K2940" s="27"/>
      <c r="L2940" s="27"/>
      <c r="M2940" s="26"/>
      <c r="N2940" s="27"/>
      <c r="O2940" s="26"/>
      <c r="P2940" s="27"/>
      <c r="Q2940" s="26"/>
      <c r="R2940" s="27"/>
      <c r="S2940" s="27"/>
      <c r="T2940" s="26"/>
      <c r="U2940" s="27"/>
      <c r="V2940" s="26"/>
      <c r="W2940" s="27"/>
      <c r="X2940" s="26"/>
      <c r="Y2940" s="25"/>
      <c r="Z2940" s="24"/>
      <c r="AA2940" s="27"/>
      <c r="AB2940" s="24"/>
      <c r="AC2940" s="28"/>
      <c r="AD2940" s="28"/>
      <c r="AE2940" s="26"/>
      <c r="AF2940" s="28"/>
      <c r="AG2940" s="26"/>
      <c r="AH2940" s="28"/>
      <c r="AI2940" s="26"/>
      <c r="AJ2940" s="28"/>
      <c r="AK2940" s="28"/>
      <c r="AL2940" s="26"/>
      <c r="AM2940" s="28"/>
      <c r="AN2940" s="26"/>
      <c r="AO2940" s="28"/>
      <c r="AP2940" s="26"/>
      <c r="AQ2940"/>
      <c r="AR2940"/>
    </row>
    <row r="2941" spans="1:44" x14ac:dyDescent="0.25">
      <c r="A2941" s="24"/>
      <c r="B2941" s="24"/>
      <c r="C2941" s="24"/>
      <c r="D2941" s="25"/>
      <c r="E2941" s="25"/>
      <c r="F2941" s="26"/>
      <c r="G2941" s="25"/>
      <c r="H2941" s="26"/>
      <c r="I2941" s="25"/>
      <c r="J2941" s="26"/>
      <c r="K2941" s="27"/>
      <c r="L2941" s="27"/>
      <c r="M2941" s="26"/>
      <c r="N2941" s="27"/>
      <c r="O2941" s="26"/>
      <c r="P2941" s="27"/>
      <c r="Q2941" s="26"/>
      <c r="R2941" s="27"/>
      <c r="S2941" s="27"/>
      <c r="T2941" s="26"/>
      <c r="U2941" s="27"/>
      <c r="V2941" s="26"/>
      <c r="W2941" s="27"/>
      <c r="X2941" s="26"/>
      <c r="Y2941" s="25"/>
      <c r="Z2941" s="38"/>
      <c r="AA2941" s="27"/>
      <c r="AB2941" s="27"/>
      <c r="AC2941" s="28"/>
      <c r="AD2941" s="28"/>
      <c r="AE2941" s="26"/>
      <c r="AF2941" s="28"/>
      <c r="AG2941" s="26"/>
      <c r="AH2941" s="28"/>
      <c r="AI2941" s="26"/>
      <c r="AJ2941" s="28"/>
      <c r="AK2941" s="28"/>
      <c r="AL2941" s="26"/>
      <c r="AM2941" s="28"/>
      <c r="AN2941" s="26"/>
      <c r="AO2941" s="28"/>
      <c r="AP2941" s="26"/>
      <c r="AQ2941"/>
      <c r="AR2941"/>
    </row>
    <row r="2942" spans="1:44" x14ac:dyDescent="0.25">
      <c r="A2942" s="24"/>
      <c r="B2942" s="24"/>
      <c r="C2942" s="24"/>
      <c r="D2942" s="25"/>
      <c r="E2942" s="25"/>
      <c r="F2942" s="26"/>
      <c r="G2942" s="25"/>
      <c r="H2942" s="26"/>
      <c r="I2942" s="25"/>
      <c r="J2942" s="26"/>
      <c r="K2942" s="27"/>
      <c r="L2942" s="27"/>
      <c r="M2942" s="26"/>
      <c r="N2942" s="27"/>
      <c r="O2942" s="26"/>
      <c r="P2942" s="27"/>
      <c r="Q2942" s="26"/>
      <c r="R2942" s="27"/>
      <c r="S2942" s="27"/>
      <c r="T2942" s="26"/>
      <c r="U2942" s="27"/>
      <c r="V2942" s="26"/>
      <c r="W2942" s="27"/>
      <c r="X2942" s="26"/>
      <c r="Y2942" s="25"/>
      <c r="Z2942" s="38"/>
      <c r="AA2942" s="27"/>
      <c r="AB2942" s="27"/>
      <c r="AC2942" s="28"/>
      <c r="AD2942" s="28"/>
      <c r="AE2942" s="26"/>
      <c r="AF2942" s="28"/>
      <c r="AG2942" s="26"/>
      <c r="AH2942" s="28"/>
      <c r="AI2942" s="26"/>
      <c r="AJ2942" s="28"/>
      <c r="AK2942" s="28"/>
      <c r="AL2942" s="26"/>
      <c r="AM2942" s="28"/>
      <c r="AN2942" s="26"/>
      <c r="AO2942" s="28"/>
      <c r="AP2942" s="26"/>
      <c r="AQ2942"/>
      <c r="AR2942"/>
    </row>
    <row r="2943" spans="1:44" x14ac:dyDescent="0.25">
      <c r="A2943" s="24"/>
      <c r="B2943" s="24"/>
      <c r="C2943" s="24"/>
      <c r="D2943" s="25"/>
      <c r="E2943" s="25"/>
      <c r="F2943" s="26"/>
      <c r="G2943" s="25"/>
      <c r="H2943" s="26"/>
      <c r="I2943" s="25"/>
      <c r="J2943" s="26"/>
      <c r="K2943" s="27"/>
      <c r="L2943" s="27"/>
      <c r="M2943" s="26"/>
      <c r="N2943" s="27"/>
      <c r="O2943" s="26"/>
      <c r="P2943" s="27"/>
      <c r="Q2943" s="26"/>
      <c r="R2943" s="27"/>
      <c r="S2943" s="27"/>
      <c r="T2943" s="26"/>
      <c r="U2943" s="27"/>
      <c r="V2943" s="26"/>
      <c r="W2943" s="27"/>
      <c r="X2943" s="26"/>
      <c r="Y2943" s="25"/>
      <c r="Z2943" s="38"/>
      <c r="AA2943" s="27"/>
      <c r="AB2943" s="27"/>
      <c r="AC2943" s="28"/>
      <c r="AD2943" s="28"/>
      <c r="AE2943" s="26"/>
      <c r="AF2943" s="28"/>
      <c r="AG2943" s="26"/>
      <c r="AH2943" s="28"/>
      <c r="AI2943" s="26"/>
      <c r="AJ2943" s="28"/>
      <c r="AK2943" s="28"/>
      <c r="AL2943" s="26"/>
      <c r="AM2943" s="28"/>
      <c r="AN2943" s="26"/>
      <c r="AO2943" s="28"/>
      <c r="AP2943" s="26"/>
      <c r="AQ2943"/>
      <c r="AR2943"/>
    </row>
    <row r="2944" spans="1:44" x14ac:dyDescent="0.25">
      <c r="A2944" s="24"/>
      <c r="B2944" s="24"/>
      <c r="C2944" s="24"/>
      <c r="D2944" s="25"/>
      <c r="E2944" s="25"/>
      <c r="F2944" s="26"/>
      <c r="G2944" s="25"/>
      <c r="H2944" s="26"/>
      <c r="I2944" s="25"/>
      <c r="J2944" s="26"/>
      <c r="K2944" s="27"/>
      <c r="L2944" s="27"/>
      <c r="M2944" s="26"/>
      <c r="N2944" s="27"/>
      <c r="O2944" s="26"/>
      <c r="P2944" s="27"/>
      <c r="Q2944" s="26"/>
      <c r="R2944" s="27"/>
      <c r="S2944" s="27"/>
      <c r="T2944" s="26"/>
      <c r="U2944" s="27"/>
      <c r="V2944" s="26"/>
      <c r="W2944" s="27"/>
      <c r="X2944" s="26"/>
      <c r="Y2944" s="25"/>
      <c r="Z2944" s="38"/>
      <c r="AA2944" s="27"/>
      <c r="AB2944" s="27"/>
      <c r="AC2944" s="28"/>
      <c r="AD2944" s="28"/>
      <c r="AE2944" s="26"/>
      <c r="AF2944" s="28"/>
      <c r="AG2944" s="26"/>
      <c r="AH2944" s="28"/>
      <c r="AI2944" s="26"/>
      <c r="AJ2944" s="28"/>
      <c r="AK2944" s="28"/>
      <c r="AL2944" s="26"/>
      <c r="AM2944" s="28"/>
      <c r="AN2944" s="26"/>
      <c r="AO2944" s="28"/>
      <c r="AP2944" s="26"/>
      <c r="AQ2944"/>
      <c r="AR2944"/>
    </row>
    <row r="2945" spans="1:44" x14ac:dyDescent="0.25">
      <c r="A2945" s="24"/>
      <c r="B2945" s="24"/>
      <c r="C2945" s="24"/>
      <c r="D2945" s="25"/>
      <c r="E2945" s="25"/>
      <c r="F2945" s="26"/>
      <c r="G2945" s="25"/>
      <c r="H2945" s="26"/>
      <c r="I2945" s="25"/>
      <c r="J2945" s="26"/>
      <c r="K2945" s="27"/>
      <c r="L2945" s="27"/>
      <c r="M2945" s="26"/>
      <c r="N2945" s="27"/>
      <c r="O2945" s="26"/>
      <c r="P2945" s="27"/>
      <c r="Q2945" s="26"/>
      <c r="R2945" s="27"/>
      <c r="S2945" s="27"/>
      <c r="T2945" s="26"/>
      <c r="U2945" s="27"/>
      <c r="V2945" s="26"/>
      <c r="W2945" s="27"/>
      <c r="X2945" s="26"/>
      <c r="Y2945" s="25"/>
      <c r="Z2945" s="38"/>
      <c r="AA2945" s="27"/>
      <c r="AB2945" s="27"/>
      <c r="AC2945" s="28"/>
      <c r="AD2945" s="28"/>
      <c r="AE2945" s="26"/>
      <c r="AF2945" s="28"/>
      <c r="AG2945" s="26"/>
      <c r="AH2945" s="28"/>
      <c r="AI2945" s="26"/>
      <c r="AJ2945" s="28"/>
      <c r="AK2945" s="28"/>
      <c r="AL2945" s="26"/>
      <c r="AM2945" s="28"/>
      <c r="AN2945" s="26"/>
      <c r="AO2945" s="28"/>
      <c r="AP2945" s="26"/>
      <c r="AQ2945"/>
      <c r="AR2945"/>
    </row>
    <row r="2946" spans="1:44" x14ac:dyDescent="0.25">
      <c r="A2946" s="24"/>
      <c r="B2946" s="24"/>
      <c r="C2946" s="24"/>
      <c r="D2946" s="25"/>
      <c r="E2946" s="25"/>
      <c r="F2946" s="26"/>
      <c r="G2946" s="25"/>
      <c r="H2946" s="26"/>
      <c r="I2946" s="25"/>
      <c r="J2946" s="26"/>
      <c r="K2946" s="27"/>
      <c r="L2946" s="27"/>
      <c r="M2946" s="26"/>
      <c r="N2946" s="27"/>
      <c r="O2946" s="26"/>
      <c r="P2946" s="27"/>
      <c r="Q2946" s="26"/>
      <c r="R2946" s="27"/>
      <c r="S2946" s="27"/>
      <c r="T2946" s="26"/>
      <c r="U2946" s="27"/>
      <c r="V2946" s="26"/>
      <c r="W2946" s="27"/>
      <c r="X2946" s="26"/>
      <c r="Y2946" s="25"/>
      <c r="Z2946" s="38"/>
      <c r="AA2946" s="27"/>
      <c r="AB2946" s="27"/>
      <c r="AC2946" s="28"/>
      <c r="AD2946" s="28"/>
      <c r="AE2946" s="26"/>
      <c r="AF2946" s="28"/>
      <c r="AG2946" s="26"/>
      <c r="AH2946" s="28"/>
      <c r="AI2946" s="26"/>
      <c r="AJ2946" s="28"/>
      <c r="AK2946" s="28"/>
      <c r="AL2946" s="26"/>
      <c r="AM2946" s="28"/>
      <c r="AN2946" s="26"/>
      <c r="AO2946" s="28"/>
      <c r="AP2946" s="26"/>
      <c r="AQ2946"/>
      <c r="AR2946"/>
    </row>
    <row r="2947" spans="1:44" x14ac:dyDescent="0.25">
      <c r="A2947" s="24"/>
      <c r="B2947" s="24"/>
      <c r="C2947" s="24"/>
      <c r="D2947" s="25"/>
      <c r="E2947" s="25"/>
      <c r="F2947" s="26"/>
      <c r="G2947" s="25"/>
      <c r="H2947" s="26"/>
      <c r="I2947" s="25"/>
      <c r="J2947" s="26"/>
      <c r="K2947" s="27"/>
      <c r="L2947" s="27"/>
      <c r="M2947" s="26"/>
      <c r="N2947" s="27"/>
      <c r="O2947" s="26"/>
      <c r="P2947" s="27"/>
      <c r="Q2947" s="26"/>
      <c r="R2947" s="27"/>
      <c r="S2947" s="27"/>
      <c r="T2947" s="26"/>
      <c r="U2947" s="27"/>
      <c r="V2947" s="26"/>
      <c r="W2947" s="27"/>
      <c r="X2947" s="26"/>
      <c r="Y2947" s="25"/>
      <c r="Z2947" s="38"/>
      <c r="AA2947" s="27"/>
      <c r="AB2947" s="27"/>
      <c r="AC2947" s="28"/>
      <c r="AD2947" s="28"/>
      <c r="AE2947" s="26"/>
      <c r="AF2947" s="28"/>
      <c r="AG2947" s="26"/>
      <c r="AH2947" s="28"/>
      <c r="AI2947" s="26"/>
      <c r="AJ2947" s="28"/>
      <c r="AK2947" s="28"/>
      <c r="AL2947" s="26"/>
      <c r="AM2947" s="28"/>
      <c r="AN2947" s="26"/>
      <c r="AO2947" s="28"/>
      <c r="AP2947" s="26"/>
      <c r="AQ2947"/>
      <c r="AR2947"/>
    </row>
    <row r="2948" spans="1:44" x14ac:dyDescent="0.25">
      <c r="A2948" s="24"/>
      <c r="B2948" s="24"/>
      <c r="C2948" s="24"/>
      <c r="D2948" s="25"/>
      <c r="E2948" s="25"/>
      <c r="F2948" s="26"/>
      <c r="G2948" s="25"/>
      <c r="H2948" s="26"/>
      <c r="I2948" s="25"/>
      <c r="J2948" s="26"/>
      <c r="K2948" s="27"/>
      <c r="L2948" s="27"/>
      <c r="M2948" s="26"/>
      <c r="N2948" s="27"/>
      <c r="O2948" s="26"/>
      <c r="P2948" s="27"/>
      <c r="Q2948" s="26"/>
      <c r="R2948" s="27"/>
      <c r="S2948" s="27"/>
      <c r="T2948" s="26"/>
      <c r="U2948" s="27"/>
      <c r="V2948" s="26"/>
      <c r="W2948" s="27"/>
      <c r="X2948" s="26"/>
      <c r="Y2948" s="25"/>
      <c r="Z2948" s="38"/>
      <c r="AA2948" s="27"/>
      <c r="AB2948" s="27"/>
      <c r="AC2948" s="28"/>
      <c r="AD2948" s="28"/>
      <c r="AE2948" s="26"/>
      <c r="AF2948" s="28"/>
      <c r="AG2948" s="26"/>
      <c r="AH2948" s="28"/>
      <c r="AI2948" s="26"/>
      <c r="AJ2948" s="28"/>
      <c r="AK2948" s="28"/>
      <c r="AL2948" s="26"/>
      <c r="AM2948" s="28"/>
      <c r="AN2948" s="26"/>
      <c r="AO2948" s="28"/>
      <c r="AP2948" s="26"/>
      <c r="AQ2948"/>
      <c r="AR2948"/>
    </row>
    <row r="2949" spans="1:44" x14ac:dyDescent="0.25">
      <c r="A2949" s="24"/>
      <c r="B2949" s="24"/>
      <c r="C2949" s="24"/>
      <c r="D2949" s="25"/>
      <c r="E2949" s="25"/>
      <c r="F2949" s="26"/>
      <c r="G2949" s="25"/>
      <c r="H2949" s="26"/>
      <c r="I2949" s="25"/>
      <c r="J2949" s="26"/>
      <c r="K2949" s="27"/>
      <c r="L2949" s="27"/>
      <c r="M2949" s="26"/>
      <c r="N2949" s="27"/>
      <c r="O2949" s="26"/>
      <c r="P2949" s="27"/>
      <c r="Q2949" s="26"/>
      <c r="R2949" s="27"/>
      <c r="S2949" s="27"/>
      <c r="T2949" s="26"/>
      <c r="U2949" s="27"/>
      <c r="V2949" s="26"/>
      <c r="W2949" s="27"/>
      <c r="X2949" s="26"/>
      <c r="Y2949" s="25"/>
      <c r="Z2949" s="38"/>
      <c r="AA2949" s="27"/>
      <c r="AB2949" s="27"/>
      <c r="AC2949" s="28"/>
      <c r="AD2949" s="28"/>
      <c r="AE2949" s="26"/>
      <c r="AF2949" s="28"/>
      <c r="AG2949" s="26"/>
      <c r="AH2949" s="28"/>
      <c r="AI2949" s="26"/>
      <c r="AJ2949" s="28"/>
      <c r="AK2949" s="28"/>
      <c r="AL2949" s="26"/>
      <c r="AM2949" s="28"/>
      <c r="AN2949" s="26"/>
      <c r="AO2949" s="28"/>
      <c r="AP2949" s="26"/>
      <c r="AQ2949"/>
      <c r="AR2949"/>
    </row>
    <row r="2950" spans="1:44" x14ac:dyDescent="0.25">
      <c r="A2950" s="24"/>
      <c r="B2950" s="24"/>
      <c r="C2950" s="24"/>
      <c r="D2950" s="25"/>
      <c r="E2950" s="24"/>
      <c r="F2950" s="24"/>
      <c r="G2950" s="24"/>
      <c r="H2950" s="24"/>
      <c r="I2950" s="25"/>
      <c r="J2950" s="26"/>
      <c r="K2950" s="27"/>
      <c r="L2950" s="24"/>
      <c r="M2950" s="24"/>
      <c r="N2950" s="24"/>
      <c r="O2950" s="24"/>
      <c r="P2950" s="27"/>
      <c r="Q2950" s="26"/>
      <c r="R2950" s="27"/>
      <c r="S2950" s="24"/>
      <c r="T2950" s="24"/>
      <c r="U2950" s="24"/>
      <c r="V2950" s="24"/>
      <c r="W2950" s="27"/>
      <c r="X2950" s="26"/>
      <c r="Y2950" s="25"/>
      <c r="Z2950" s="38"/>
      <c r="AA2950" s="27"/>
      <c r="AB2950" s="27"/>
      <c r="AC2950" s="24"/>
      <c r="AD2950" s="24"/>
      <c r="AE2950" s="24"/>
      <c r="AF2950" s="24"/>
      <c r="AG2950" s="24"/>
      <c r="AH2950" s="28"/>
      <c r="AI2950" s="26"/>
      <c r="AJ2950" s="24"/>
      <c r="AK2950" s="24"/>
      <c r="AL2950" s="24"/>
      <c r="AM2950" s="24"/>
      <c r="AN2950" s="24"/>
      <c r="AO2950" s="28"/>
      <c r="AP2950" s="26"/>
      <c r="AQ2950"/>
      <c r="AR2950"/>
    </row>
    <row r="2951" spans="1:44" x14ac:dyDescent="0.25">
      <c r="A2951" s="24"/>
      <c r="B2951" s="24"/>
      <c r="C2951" s="24"/>
      <c r="D2951" s="25"/>
      <c r="E2951" s="25"/>
      <c r="F2951" s="26"/>
      <c r="G2951" s="25"/>
      <c r="H2951" s="26"/>
      <c r="I2951" s="25"/>
      <c r="J2951" s="26"/>
      <c r="K2951" s="27"/>
      <c r="L2951" s="27"/>
      <c r="M2951" s="26"/>
      <c r="N2951" s="27"/>
      <c r="O2951" s="26"/>
      <c r="P2951" s="27"/>
      <c r="Q2951" s="26"/>
      <c r="R2951" s="27"/>
      <c r="S2951" s="27"/>
      <c r="T2951" s="26"/>
      <c r="U2951" s="27"/>
      <c r="V2951" s="26"/>
      <c r="W2951" s="27"/>
      <c r="X2951" s="26"/>
      <c r="Y2951" s="25"/>
      <c r="Z2951" s="24"/>
      <c r="AA2951" s="27"/>
      <c r="AB2951" s="24"/>
      <c r="AC2951" s="28"/>
      <c r="AD2951" s="28"/>
      <c r="AE2951" s="26"/>
      <c r="AF2951" s="28"/>
      <c r="AG2951" s="26"/>
      <c r="AH2951" s="28"/>
      <c r="AI2951" s="26"/>
      <c r="AJ2951" s="28"/>
      <c r="AK2951" s="28"/>
      <c r="AL2951" s="26"/>
      <c r="AM2951" s="28"/>
      <c r="AN2951" s="26"/>
      <c r="AO2951" s="28"/>
      <c r="AP2951" s="26"/>
      <c r="AQ2951"/>
      <c r="AR2951"/>
    </row>
    <row r="2952" spans="1:44" x14ac:dyDescent="0.25">
      <c r="A2952" s="24"/>
      <c r="B2952" s="24"/>
      <c r="C2952" s="24"/>
      <c r="D2952" s="25"/>
      <c r="E2952" s="24"/>
      <c r="F2952" s="24"/>
      <c r="G2952" s="24"/>
      <c r="H2952" s="24"/>
      <c r="I2952" s="25"/>
      <c r="J2952" s="26"/>
      <c r="K2952" s="27"/>
      <c r="L2952" s="24"/>
      <c r="M2952" s="24"/>
      <c r="N2952" s="24"/>
      <c r="O2952" s="24"/>
      <c r="P2952" s="27"/>
      <c r="Q2952" s="26"/>
      <c r="R2952" s="27"/>
      <c r="S2952" s="24"/>
      <c r="T2952" s="24"/>
      <c r="U2952" s="24"/>
      <c r="V2952" s="24"/>
      <c r="W2952" s="27"/>
      <c r="X2952" s="26"/>
      <c r="Y2952" s="25"/>
      <c r="Z2952" s="24"/>
      <c r="AA2952" s="27"/>
      <c r="AB2952" s="24"/>
      <c r="AC2952" s="28"/>
      <c r="AD2952" s="24"/>
      <c r="AE2952" s="24"/>
      <c r="AF2952" s="24"/>
      <c r="AG2952" s="24"/>
      <c r="AH2952" s="28"/>
      <c r="AI2952" s="26"/>
      <c r="AJ2952" s="28"/>
      <c r="AK2952" s="24"/>
      <c r="AL2952" s="24"/>
      <c r="AM2952" s="24"/>
      <c r="AN2952" s="24"/>
      <c r="AO2952" s="28"/>
      <c r="AP2952" s="26"/>
      <c r="AQ2952"/>
      <c r="AR2952"/>
    </row>
    <row r="2953" spans="1:44" x14ac:dyDescent="0.25">
      <c r="A2953" s="24"/>
      <c r="B2953" s="24"/>
      <c r="C2953" s="24"/>
      <c r="D2953" s="25"/>
      <c r="E2953" s="25"/>
      <c r="F2953" s="26"/>
      <c r="G2953" s="25"/>
      <c r="H2953" s="26"/>
      <c r="I2953" s="25"/>
      <c r="J2953" s="26"/>
      <c r="K2953" s="27"/>
      <c r="L2953" s="27"/>
      <c r="M2953" s="26"/>
      <c r="N2953" s="27"/>
      <c r="O2953" s="26"/>
      <c r="P2953" s="27"/>
      <c r="Q2953" s="26"/>
      <c r="R2953" s="27"/>
      <c r="S2953" s="27"/>
      <c r="T2953" s="26"/>
      <c r="U2953" s="27"/>
      <c r="V2953" s="26"/>
      <c r="W2953" s="27"/>
      <c r="X2953" s="26"/>
      <c r="Y2953" s="25"/>
      <c r="Z2953" s="24"/>
      <c r="AA2953" s="27"/>
      <c r="AB2953" s="24"/>
      <c r="AC2953" s="28"/>
      <c r="AD2953" s="28"/>
      <c r="AE2953" s="26"/>
      <c r="AF2953" s="28"/>
      <c r="AG2953" s="26"/>
      <c r="AH2953" s="28"/>
      <c r="AI2953" s="26"/>
      <c r="AJ2953" s="28"/>
      <c r="AK2953" s="28"/>
      <c r="AL2953" s="26"/>
      <c r="AM2953" s="28"/>
      <c r="AN2953" s="26"/>
      <c r="AO2953" s="28"/>
      <c r="AP2953" s="26"/>
      <c r="AQ2953"/>
      <c r="AR2953"/>
    </row>
    <row r="2954" spans="1:44" x14ac:dyDescent="0.25">
      <c r="A2954" s="24"/>
      <c r="B2954" s="24"/>
      <c r="C2954" s="24"/>
      <c r="D2954" s="25"/>
      <c r="E2954" s="25"/>
      <c r="F2954" s="26"/>
      <c r="G2954" s="25"/>
      <c r="H2954" s="26"/>
      <c r="I2954" s="25"/>
      <c r="J2954" s="26"/>
      <c r="K2954" s="27"/>
      <c r="L2954" s="27"/>
      <c r="M2954" s="26"/>
      <c r="N2954" s="27"/>
      <c r="O2954" s="26"/>
      <c r="P2954" s="27"/>
      <c r="Q2954" s="26"/>
      <c r="R2954" s="27"/>
      <c r="S2954" s="27"/>
      <c r="T2954" s="26"/>
      <c r="U2954" s="27"/>
      <c r="V2954" s="26"/>
      <c r="W2954" s="27"/>
      <c r="X2954" s="26"/>
      <c r="Y2954" s="25"/>
      <c r="Z2954" s="38"/>
      <c r="AA2954" s="27"/>
      <c r="AB2954" s="27"/>
      <c r="AC2954" s="28"/>
      <c r="AD2954" s="28"/>
      <c r="AE2954" s="26"/>
      <c r="AF2954" s="28"/>
      <c r="AG2954" s="26"/>
      <c r="AH2954" s="28"/>
      <c r="AI2954" s="26"/>
      <c r="AJ2954" s="28"/>
      <c r="AK2954" s="28"/>
      <c r="AL2954" s="26"/>
      <c r="AM2954" s="28"/>
      <c r="AN2954" s="26"/>
      <c r="AO2954" s="28"/>
      <c r="AP2954" s="26"/>
      <c r="AQ2954"/>
      <c r="AR2954"/>
    </row>
    <row r="2955" spans="1:44" x14ac:dyDescent="0.25">
      <c r="A2955" s="24"/>
      <c r="B2955" s="24"/>
      <c r="C2955" s="24"/>
      <c r="D2955" s="25"/>
      <c r="E2955" s="25"/>
      <c r="F2955" s="26"/>
      <c r="G2955" s="25"/>
      <c r="H2955" s="26"/>
      <c r="I2955" s="25"/>
      <c r="J2955" s="26"/>
      <c r="K2955" s="27"/>
      <c r="L2955" s="27"/>
      <c r="M2955" s="26"/>
      <c r="N2955" s="27"/>
      <c r="O2955" s="26"/>
      <c r="P2955" s="27"/>
      <c r="Q2955" s="26"/>
      <c r="R2955" s="27"/>
      <c r="S2955" s="27"/>
      <c r="T2955" s="26"/>
      <c r="U2955" s="27"/>
      <c r="V2955" s="26"/>
      <c r="W2955" s="27"/>
      <c r="X2955" s="26"/>
      <c r="Y2955" s="25"/>
      <c r="Z2955" s="38"/>
      <c r="AA2955" s="27"/>
      <c r="AB2955" s="27"/>
      <c r="AC2955" s="28"/>
      <c r="AD2955" s="28"/>
      <c r="AE2955" s="26"/>
      <c r="AF2955" s="28"/>
      <c r="AG2955" s="26"/>
      <c r="AH2955" s="28"/>
      <c r="AI2955" s="26"/>
      <c r="AJ2955" s="28"/>
      <c r="AK2955" s="28"/>
      <c r="AL2955" s="26"/>
      <c r="AM2955" s="28"/>
      <c r="AN2955" s="26"/>
      <c r="AO2955" s="28"/>
      <c r="AP2955" s="26"/>
      <c r="AQ2955"/>
      <c r="AR2955"/>
    </row>
    <row r="2956" spans="1:44" x14ac:dyDescent="0.25">
      <c r="A2956" s="24"/>
      <c r="B2956" s="24"/>
      <c r="C2956" s="24"/>
      <c r="D2956" s="25"/>
      <c r="E2956" s="25"/>
      <c r="F2956" s="26"/>
      <c r="G2956" s="25"/>
      <c r="H2956" s="26"/>
      <c r="I2956" s="25"/>
      <c r="J2956" s="26"/>
      <c r="K2956" s="27"/>
      <c r="L2956" s="27"/>
      <c r="M2956" s="26"/>
      <c r="N2956" s="27"/>
      <c r="O2956" s="26"/>
      <c r="P2956" s="27"/>
      <c r="Q2956" s="26"/>
      <c r="R2956" s="27"/>
      <c r="S2956" s="27"/>
      <c r="T2956" s="26"/>
      <c r="U2956" s="27"/>
      <c r="V2956" s="26"/>
      <c r="W2956" s="27"/>
      <c r="X2956" s="26"/>
      <c r="Y2956" s="25"/>
      <c r="Z2956" s="38"/>
      <c r="AA2956" s="27"/>
      <c r="AB2956" s="27"/>
      <c r="AC2956" s="28"/>
      <c r="AD2956" s="28"/>
      <c r="AE2956" s="26"/>
      <c r="AF2956" s="28"/>
      <c r="AG2956" s="26"/>
      <c r="AH2956" s="28"/>
      <c r="AI2956" s="26"/>
      <c r="AJ2956" s="28"/>
      <c r="AK2956" s="28"/>
      <c r="AL2956" s="26"/>
      <c r="AM2956" s="28"/>
      <c r="AN2956" s="26"/>
      <c r="AO2956" s="28"/>
      <c r="AP2956" s="26"/>
      <c r="AQ2956"/>
      <c r="AR2956"/>
    </row>
    <row r="2957" spans="1:44" x14ac:dyDescent="0.25">
      <c r="A2957" s="24"/>
      <c r="B2957" s="24"/>
      <c r="C2957" s="24"/>
      <c r="D2957" s="25"/>
      <c r="E2957" s="25"/>
      <c r="F2957" s="26"/>
      <c r="G2957" s="25"/>
      <c r="H2957" s="26"/>
      <c r="I2957" s="25"/>
      <c r="J2957" s="26"/>
      <c r="K2957" s="27"/>
      <c r="L2957" s="27"/>
      <c r="M2957" s="26"/>
      <c r="N2957" s="27"/>
      <c r="O2957" s="26"/>
      <c r="P2957" s="27"/>
      <c r="Q2957" s="26"/>
      <c r="R2957" s="27"/>
      <c r="S2957" s="27"/>
      <c r="T2957" s="26"/>
      <c r="U2957" s="27"/>
      <c r="V2957" s="26"/>
      <c r="W2957" s="27"/>
      <c r="X2957" s="26"/>
      <c r="Y2957" s="25"/>
      <c r="Z2957" s="24"/>
      <c r="AA2957" s="27"/>
      <c r="AB2957" s="24"/>
      <c r="AC2957" s="28"/>
      <c r="AD2957" s="28"/>
      <c r="AE2957" s="26"/>
      <c r="AF2957" s="28"/>
      <c r="AG2957" s="26"/>
      <c r="AH2957" s="28"/>
      <c r="AI2957" s="26"/>
      <c r="AJ2957" s="28"/>
      <c r="AK2957" s="28"/>
      <c r="AL2957" s="26"/>
      <c r="AM2957" s="28"/>
      <c r="AN2957" s="26"/>
      <c r="AO2957" s="28"/>
      <c r="AP2957" s="26"/>
      <c r="AQ2957"/>
      <c r="AR2957"/>
    </row>
    <row r="2958" spans="1:44" x14ac:dyDescent="0.25">
      <c r="A2958" s="24"/>
      <c r="B2958" s="24"/>
      <c r="C2958" s="24"/>
      <c r="D2958" s="25"/>
      <c r="E2958" s="25"/>
      <c r="F2958" s="26"/>
      <c r="G2958" s="25"/>
      <c r="H2958" s="26"/>
      <c r="I2958" s="25"/>
      <c r="J2958" s="26"/>
      <c r="K2958" s="27"/>
      <c r="L2958" s="27"/>
      <c r="M2958" s="26"/>
      <c r="N2958" s="27"/>
      <c r="O2958" s="26"/>
      <c r="P2958" s="27"/>
      <c r="Q2958" s="26"/>
      <c r="R2958" s="27"/>
      <c r="S2958" s="27"/>
      <c r="T2958" s="26"/>
      <c r="U2958" s="27"/>
      <c r="V2958" s="26"/>
      <c r="W2958" s="27"/>
      <c r="X2958" s="26"/>
      <c r="Y2958" s="25"/>
      <c r="Z2958" s="38"/>
      <c r="AA2958" s="27"/>
      <c r="AB2958" s="27"/>
      <c r="AC2958" s="28"/>
      <c r="AD2958" s="28"/>
      <c r="AE2958" s="26"/>
      <c r="AF2958" s="28"/>
      <c r="AG2958" s="26"/>
      <c r="AH2958" s="28"/>
      <c r="AI2958" s="26"/>
      <c r="AJ2958" s="28"/>
      <c r="AK2958" s="28"/>
      <c r="AL2958" s="26"/>
      <c r="AM2958" s="28"/>
      <c r="AN2958" s="26"/>
      <c r="AO2958" s="28"/>
      <c r="AP2958" s="26"/>
      <c r="AQ2958"/>
      <c r="AR2958"/>
    </row>
    <row r="2959" spans="1:44" x14ac:dyDescent="0.25">
      <c r="A2959" s="24"/>
      <c r="B2959" s="24"/>
      <c r="C2959" s="24"/>
      <c r="D2959" s="25"/>
      <c r="E2959" s="25"/>
      <c r="F2959" s="26"/>
      <c r="G2959" s="25"/>
      <c r="H2959" s="26"/>
      <c r="I2959" s="25"/>
      <c r="J2959" s="26"/>
      <c r="K2959" s="27"/>
      <c r="L2959" s="27"/>
      <c r="M2959" s="26"/>
      <c r="N2959" s="27"/>
      <c r="O2959" s="26"/>
      <c r="P2959" s="27"/>
      <c r="Q2959" s="26"/>
      <c r="R2959" s="27"/>
      <c r="S2959" s="27"/>
      <c r="T2959" s="26"/>
      <c r="U2959" s="27"/>
      <c r="V2959" s="26"/>
      <c r="W2959" s="27"/>
      <c r="X2959" s="26"/>
      <c r="Y2959" s="25"/>
      <c r="Z2959" s="38"/>
      <c r="AA2959" s="27"/>
      <c r="AB2959" s="27"/>
      <c r="AC2959" s="28"/>
      <c r="AD2959" s="28"/>
      <c r="AE2959" s="26"/>
      <c r="AF2959" s="28"/>
      <c r="AG2959" s="26"/>
      <c r="AH2959" s="28"/>
      <c r="AI2959" s="26"/>
      <c r="AJ2959" s="28"/>
      <c r="AK2959" s="28"/>
      <c r="AL2959" s="26"/>
      <c r="AM2959" s="28"/>
      <c r="AN2959" s="26"/>
      <c r="AO2959" s="28"/>
      <c r="AP2959" s="26"/>
      <c r="AQ2959"/>
      <c r="AR2959"/>
    </row>
    <row r="2960" spans="1:44" x14ac:dyDescent="0.25">
      <c r="A2960" s="24"/>
      <c r="B2960" s="24"/>
      <c r="C2960" s="24"/>
      <c r="D2960" s="25"/>
      <c r="E2960" s="25"/>
      <c r="F2960" s="26"/>
      <c r="G2960" s="25"/>
      <c r="H2960" s="26"/>
      <c r="I2960" s="25"/>
      <c r="J2960" s="26"/>
      <c r="K2960" s="27"/>
      <c r="L2960" s="27"/>
      <c r="M2960" s="26"/>
      <c r="N2960" s="27"/>
      <c r="O2960" s="26"/>
      <c r="P2960" s="27"/>
      <c r="Q2960" s="26"/>
      <c r="R2960" s="27"/>
      <c r="S2960" s="27"/>
      <c r="T2960" s="26"/>
      <c r="U2960" s="27"/>
      <c r="V2960" s="26"/>
      <c r="W2960" s="27"/>
      <c r="X2960" s="26"/>
      <c r="Y2960" s="25"/>
      <c r="Z2960" s="38"/>
      <c r="AA2960" s="27"/>
      <c r="AB2960" s="27"/>
      <c r="AC2960" s="28"/>
      <c r="AD2960" s="28"/>
      <c r="AE2960" s="26"/>
      <c r="AF2960" s="28"/>
      <c r="AG2960" s="26"/>
      <c r="AH2960" s="28"/>
      <c r="AI2960" s="26"/>
      <c r="AJ2960" s="28"/>
      <c r="AK2960" s="28"/>
      <c r="AL2960" s="26"/>
      <c r="AM2960" s="28"/>
      <c r="AN2960" s="26"/>
      <c r="AO2960" s="28"/>
      <c r="AP2960" s="26"/>
      <c r="AQ2960"/>
      <c r="AR2960"/>
    </row>
    <row r="2961" spans="1:44" x14ac:dyDescent="0.25">
      <c r="A2961" s="24"/>
      <c r="B2961" s="24"/>
      <c r="C2961" s="24"/>
      <c r="D2961" s="25"/>
      <c r="E2961" s="25"/>
      <c r="F2961" s="26"/>
      <c r="G2961" s="25"/>
      <c r="H2961" s="26"/>
      <c r="I2961" s="25"/>
      <c r="J2961" s="26"/>
      <c r="K2961" s="27"/>
      <c r="L2961" s="27"/>
      <c r="M2961" s="26"/>
      <c r="N2961" s="27"/>
      <c r="O2961" s="26"/>
      <c r="P2961" s="27"/>
      <c r="Q2961" s="26"/>
      <c r="R2961" s="27"/>
      <c r="S2961" s="27"/>
      <c r="T2961" s="26"/>
      <c r="U2961" s="27"/>
      <c r="V2961" s="26"/>
      <c r="W2961" s="27"/>
      <c r="X2961" s="26"/>
      <c r="Y2961" s="25"/>
      <c r="Z2961" s="38"/>
      <c r="AA2961" s="27"/>
      <c r="AB2961" s="27"/>
      <c r="AC2961" s="28"/>
      <c r="AD2961" s="28"/>
      <c r="AE2961" s="26"/>
      <c r="AF2961" s="28"/>
      <c r="AG2961" s="26"/>
      <c r="AH2961" s="28"/>
      <c r="AI2961" s="26"/>
      <c r="AJ2961" s="28"/>
      <c r="AK2961" s="28"/>
      <c r="AL2961" s="26"/>
      <c r="AM2961" s="28"/>
      <c r="AN2961" s="26"/>
      <c r="AO2961" s="28"/>
      <c r="AP2961" s="26"/>
      <c r="AQ2961"/>
      <c r="AR2961"/>
    </row>
    <row r="2962" spans="1:44" x14ac:dyDescent="0.25">
      <c r="A2962" s="24"/>
      <c r="B2962" s="24"/>
      <c r="C2962" s="24"/>
      <c r="D2962" s="25"/>
      <c r="E2962" s="25"/>
      <c r="F2962" s="26"/>
      <c r="G2962" s="25"/>
      <c r="H2962" s="26"/>
      <c r="I2962" s="25"/>
      <c r="J2962" s="26"/>
      <c r="K2962" s="27"/>
      <c r="L2962" s="27"/>
      <c r="M2962" s="26"/>
      <c r="N2962" s="27"/>
      <c r="O2962" s="26"/>
      <c r="P2962" s="27"/>
      <c r="Q2962" s="26"/>
      <c r="R2962" s="27"/>
      <c r="S2962" s="27"/>
      <c r="T2962" s="26"/>
      <c r="U2962" s="27"/>
      <c r="V2962" s="26"/>
      <c r="W2962" s="27"/>
      <c r="X2962" s="26"/>
      <c r="Y2962" s="25"/>
      <c r="Z2962" s="38"/>
      <c r="AA2962" s="27"/>
      <c r="AB2962" s="27"/>
      <c r="AC2962" s="28"/>
      <c r="AD2962" s="28"/>
      <c r="AE2962" s="26"/>
      <c r="AF2962" s="28"/>
      <c r="AG2962" s="26"/>
      <c r="AH2962" s="28"/>
      <c r="AI2962" s="26"/>
      <c r="AJ2962" s="28"/>
      <c r="AK2962" s="28"/>
      <c r="AL2962" s="26"/>
      <c r="AM2962" s="28"/>
      <c r="AN2962" s="26"/>
      <c r="AO2962" s="28"/>
      <c r="AP2962" s="26"/>
      <c r="AQ2962"/>
      <c r="AR2962"/>
    </row>
    <row r="2963" spans="1:44" x14ac:dyDescent="0.25">
      <c r="A2963" s="24"/>
      <c r="B2963" s="24"/>
      <c r="C2963" s="24"/>
      <c r="D2963" s="25"/>
      <c r="E2963" s="25"/>
      <c r="F2963" s="26"/>
      <c r="G2963" s="25"/>
      <c r="H2963" s="26"/>
      <c r="I2963" s="25"/>
      <c r="J2963" s="26"/>
      <c r="K2963" s="27"/>
      <c r="L2963" s="27"/>
      <c r="M2963" s="26"/>
      <c r="N2963" s="27"/>
      <c r="O2963" s="26"/>
      <c r="P2963" s="27"/>
      <c r="Q2963" s="26"/>
      <c r="R2963" s="27"/>
      <c r="S2963" s="27"/>
      <c r="T2963" s="26"/>
      <c r="U2963" s="27"/>
      <c r="V2963" s="26"/>
      <c r="W2963" s="27"/>
      <c r="X2963" s="26"/>
      <c r="Y2963" s="25"/>
      <c r="Z2963" s="38"/>
      <c r="AA2963" s="27"/>
      <c r="AB2963" s="27"/>
      <c r="AC2963" s="28"/>
      <c r="AD2963" s="28"/>
      <c r="AE2963" s="26"/>
      <c r="AF2963" s="28"/>
      <c r="AG2963" s="26"/>
      <c r="AH2963" s="28"/>
      <c r="AI2963" s="26"/>
      <c r="AJ2963" s="28"/>
      <c r="AK2963" s="28"/>
      <c r="AL2963" s="26"/>
      <c r="AM2963" s="28"/>
      <c r="AN2963" s="26"/>
      <c r="AO2963" s="28"/>
      <c r="AP2963" s="26"/>
      <c r="AQ2963"/>
      <c r="AR2963"/>
    </row>
    <row r="2964" spans="1:44" x14ac:dyDescent="0.25">
      <c r="A2964" s="24"/>
      <c r="B2964" s="24"/>
      <c r="C2964" s="24"/>
      <c r="D2964" s="25"/>
      <c r="E2964" s="25"/>
      <c r="F2964" s="26"/>
      <c r="G2964" s="25"/>
      <c r="H2964" s="26"/>
      <c r="I2964" s="25"/>
      <c r="J2964" s="26"/>
      <c r="K2964" s="27"/>
      <c r="L2964" s="27"/>
      <c r="M2964" s="26"/>
      <c r="N2964" s="27"/>
      <c r="O2964" s="26"/>
      <c r="P2964" s="27"/>
      <c r="Q2964" s="26"/>
      <c r="R2964" s="27"/>
      <c r="S2964" s="27"/>
      <c r="T2964" s="26"/>
      <c r="U2964" s="27"/>
      <c r="V2964" s="26"/>
      <c r="W2964" s="27"/>
      <c r="X2964" s="26"/>
      <c r="Y2964" s="25"/>
      <c r="Z2964" s="38"/>
      <c r="AA2964" s="27"/>
      <c r="AB2964" s="27"/>
      <c r="AC2964" s="28"/>
      <c r="AD2964" s="28"/>
      <c r="AE2964" s="26"/>
      <c r="AF2964" s="28"/>
      <c r="AG2964" s="26"/>
      <c r="AH2964" s="28"/>
      <c r="AI2964" s="26"/>
      <c r="AJ2964" s="28"/>
      <c r="AK2964" s="28"/>
      <c r="AL2964" s="26"/>
      <c r="AM2964" s="28"/>
      <c r="AN2964" s="26"/>
      <c r="AO2964" s="28"/>
      <c r="AP2964" s="26"/>
      <c r="AQ2964"/>
      <c r="AR2964"/>
    </row>
    <row r="2965" spans="1:44" x14ac:dyDescent="0.25">
      <c r="A2965" s="24"/>
      <c r="B2965" s="24"/>
      <c r="C2965" s="24"/>
      <c r="D2965" s="25"/>
      <c r="E2965" s="25"/>
      <c r="F2965" s="26"/>
      <c r="G2965" s="25"/>
      <c r="H2965" s="26"/>
      <c r="I2965" s="25"/>
      <c r="J2965" s="26"/>
      <c r="K2965" s="27"/>
      <c r="L2965" s="27"/>
      <c r="M2965" s="26"/>
      <c r="N2965" s="27"/>
      <c r="O2965" s="26"/>
      <c r="P2965" s="27"/>
      <c r="Q2965" s="26"/>
      <c r="R2965" s="27"/>
      <c r="S2965" s="27"/>
      <c r="T2965" s="26"/>
      <c r="U2965" s="27"/>
      <c r="V2965" s="26"/>
      <c r="W2965" s="27"/>
      <c r="X2965" s="26"/>
      <c r="Y2965" s="25"/>
      <c r="Z2965" s="38"/>
      <c r="AA2965" s="27"/>
      <c r="AB2965" s="27"/>
      <c r="AC2965" s="28"/>
      <c r="AD2965" s="28"/>
      <c r="AE2965" s="26"/>
      <c r="AF2965" s="28"/>
      <c r="AG2965" s="26"/>
      <c r="AH2965" s="28"/>
      <c r="AI2965" s="26"/>
      <c r="AJ2965" s="28"/>
      <c r="AK2965" s="28"/>
      <c r="AL2965" s="26"/>
      <c r="AM2965" s="28"/>
      <c r="AN2965" s="26"/>
      <c r="AO2965" s="28"/>
      <c r="AP2965" s="26"/>
      <c r="AQ2965"/>
      <c r="AR2965"/>
    </row>
    <row r="2966" spans="1:44" x14ac:dyDescent="0.25">
      <c r="A2966" s="24"/>
      <c r="B2966" s="24"/>
      <c r="C2966" s="24"/>
      <c r="D2966" s="25"/>
      <c r="E2966" s="25"/>
      <c r="F2966" s="26"/>
      <c r="G2966" s="25"/>
      <c r="H2966" s="26"/>
      <c r="I2966" s="25"/>
      <c r="J2966" s="26"/>
      <c r="K2966" s="27"/>
      <c r="L2966" s="27"/>
      <c r="M2966" s="26"/>
      <c r="N2966" s="27"/>
      <c r="O2966" s="26"/>
      <c r="P2966" s="27"/>
      <c r="Q2966" s="26"/>
      <c r="R2966" s="27"/>
      <c r="S2966" s="27"/>
      <c r="T2966" s="26"/>
      <c r="U2966" s="27"/>
      <c r="V2966" s="26"/>
      <c r="W2966" s="27"/>
      <c r="X2966" s="26"/>
      <c r="Y2966" s="25"/>
      <c r="Z2966" s="38"/>
      <c r="AA2966" s="27"/>
      <c r="AB2966" s="27"/>
      <c r="AC2966" s="28"/>
      <c r="AD2966" s="28"/>
      <c r="AE2966" s="26"/>
      <c r="AF2966" s="28"/>
      <c r="AG2966" s="26"/>
      <c r="AH2966" s="28"/>
      <c r="AI2966" s="26"/>
      <c r="AJ2966" s="28"/>
      <c r="AK2966" s="28"/>
      <c r="AL2966" s="26"/>
      <c r="AM2966" s="28"/>
      <c r="AN2966" s="26"/>
      <c r="AO2966" s="28"/>
      <c r="AP2966" s="26"/>
      <c r="AQ2966"/>
      <c r="AR2966"/>
    </row>
    <row r="2967" spans="1:44" x14ac:dyDescent="0.25">
      <c r="A2967" s="24"/>
      <c r="B2967" s="24"/>
      <c r="C2967" s="24"/>
      <c r="D2967" s="25"/>
      <c r="E2967" s="25"/>
      <c r="F2967" s="26"/>
      <c r="G2967" s="25"/>
      <c r="H2967" s="26"/>
      <c r="I2967" s="25"/>
      <c r="J2967" s="26"/>
      <c r="K2967" s="27"/>
      <c r="L2967" s="27"/>
      <c r="M2967" s="26"/>
      <c r="N2967" s="27"/>
      <c r="O2967" s="26"/>
      <c r="P2967" s="27"/>
      <c r="Q2967" s="26"/>
      <c r="R2967" s="27"/>
      <c r="S2967" s="27"/>
      <c r="T2967" s="26"/>
      <c r="U2967" s="27"/>
      <c r="V2967" s="26"/>
      <c r="W2967" s="27"/>
      <c r="X2967" s="26"/>
      <c r="Y2967" s="25"/>
      <c r="Z2967" s="24"/>
      <c r="AA2967" s="27"/>
      <c r="AB2967" s="24"/>
      <c r="AC2967" s="28"/>
      <c r="AD2967" s="28"/>
      <c r="AE2967" s="26"/>
      <c r="AF2967" s="28"/>
      <c r="AG2967" s="26"/>
      <c r="AH2967" s="28"/>
      <c r="AI2967" s="26"/>
      <c r="AJ2967" s="28"/>
      <c r="AK2967" s="28"/>
      <c r="AL2967" s="26"/>
      <c r="AM2967" s="28"/>
      <c r="AN2967" s="26"/>
      <c r="AO2967" s="28"/>
      <c r="AP2967" s="26"/>
      <c r="AQ2967"/>
      <c r="AR2967"/>
    </row>
    <row r="2968" spans="1:44" x14ac:dyDescent="0.25">
      <c r="A2968" s="24"/>
      <c r="B2968" s="24"/>
      <c r="C2968" s="24"/>
      <c r="D2968" s="24"/>
      <c r="E2968" s="24"/>
      <c r="F2968" s="24"/>
      <c r="G2968" s="25"/>
      <c r="H2968" s="26"/>
      <c r="I2968" s="25"/>
      <c r="J2968" s="26"/>
      <c r="K2968" s="24"/>
      <c r="L2968" s="24"/>
      <c r="M2968" s="24"/>
      <c r="N2968" s="27"/>
      <c r="O2968" s="26"/>
      <c r="P2968" s="27"/>
      <c r="Q2968" s="26"/>
      <c r="R2968" s="24"/>
      <c r="S2968" s="24"/>
      <c r="T2968" s="24"/>
      <c r="U2968" s="27"/>
      <c r="V2968" s="26"/>
      <c r="W2968" s="27"/>
      <c r="X2968" s="26"/>
      <c r="Y2968" s="24"/>
      <c r="Z2968" s="24"/>
      <c r="AA2968" s="24"/>
      <c r="AB2968" s="24"/>
      <c r="AC2968" s="24"/>
      <c r="AD2968" s="24"/>
      <c r="AE2968" s="24"/>
      <c r="AF2968" s="28"/>
      <c r="AG2968" s="26"/>
      <c r="AH2968" s="28"/>
      <c r="AI2968" s="26"/>
      <c r="AJ2968" s="24"/>
      <c r="AK2968" s="24"/>
      <c r="AL2968" s="24"/>
      <c r="AM2968" s="28"/>
      <c r="AN2968" s="26"/>
      <c r="AO2968" s="28"/>
      <c r="AP2968" s="26"/>
      <c r="AQ2968"/>
      <c r="AR2968"/>
    </row>
    <row r="2969" spans="1:44" x14ac:dyDescent="0.25">
      <c r="A2969" s="24"/>
      <c r="B2969" s="24"/>
      <c r="C2969" s="24"/>
      <c r="D2969" s="25"/>
      <c r="E2969" s="25"/>
      <c r="F2969" s="26"/>
      <c r="G2969" s="25"/>
      <c r="H2969" s="26"/>
      <c r="I2969" s="25"/>
      <c r="J2969" s="26"/>
      <c r="K2969" s="27"/>
      <c r="L2969" s="27"/>
      <c r="M2969" s="26"/>
      <c r="N2969" s="27"/>
      <c r="O2969" s="26"/>
      <c r="P2969" s="27"/>
      <c r="Q2969" s="26"/>
      <c r="R2969" s="27"/>
      <c r="S2969" s="27"/>
      <c r="T2969" s="26"/>
      <c r="U2969" s="27"/>
      <c r="V2969" s="26"/>
      <c r="W2969" s="27"/>
      <c r="X2969" s="26"/>
      <c r="Y2969" s="25"/>
      <c r="Z2969" s="24"/>
      <c r="AA2969" s="27"/>
      <c r="AB2969" s="24"/>
      <c r="AC2969" s="28"/>
      <c r="AD2969" s="28"/>
      <c r="AE2969" s="26"/>
      <c r="AF2969" s="28"/>
      <c r="AG2969" s="26"/>
      <c r="AH2969" s="28"/>
      <c r="AI2969" s="26"/>
      <c r="AJ2969" s="28"/>
      <c r="AK2969" s="28"/>
      <c r="AL2969" s="26"/>
      <c r="AM2969" s="28"/>
      <c r="AN2969" s="26"/>
      <c r="AO2969" s="28"/>
      <c r="AP2969" s="26"/>
      <c r="AQ2969"/>
      <c r="AR2969"/>
    </row>
    <row r="2970" spans="1:44" x14ac:dyDescent="0.25">
      <c r="A2970" s="24"/>
      <c r="B2970" s="24"/>
      <c r="C2970" s="24"/>
      <c r="D2970" s="25"/>
      <c r="E2970" s="25"/>
      <c r="F2970" s="26"/>
      <c r="G2970" s="25"/>
      <c r="H2970" s="26"/>
      <c r="I2970" s="25"/>
      <c r="J2970" s="26"/>
      <c r="K2970" s="27"/>
      <c r="L2970" s="27"/>
      <c r="M2970" s="26"/>
      <c r="N2970" s="27"/>
      <c r="O2970" s="26"/>
      <c r="P2970" s="27"/>
      <c r="Q2970" s="26"/>
      <c r="R2970" s="27"/>
      <c r="S2970" s="27"/>
      <c r="T2970" s="26"/>
      <c r="U2970" s="27"/>
      <c r="V2970" s="26"/>
      <c r="W2970" s="27"/>
      <c r="X2970" s="26"/>
      <c r="Y2970" s="25"/>
      <c r="Z2970" s="38"/>
      <c r="AA2970" s="27"/>
      <c r="AB2970" s="27"/>
      <c r="AC2970" s="28"/>
      <c r="AD2970" s="28"/>
      <c r="AE2970" s="26"/>
      <c r="AF2970" s="28"/>
      <c r="AG2970" s="26"/>
      <c r="AH2970" s="28"/>
      <c r="AI2970" s="26"/>
      <c r="AJ2970" s="28"/>
      <c r="AK2970" s="28"/>
      <c r="AL2970" s="26"/>
      <c r="AM2970" s="28"/>
      <c r="AN2970" s="26"/>
      <c r="AO2970" s="28"/>
      <c r="AP2970" s="26"/>
      <c r="AQ2970"/>
      <c r="AR2970"/>
    </row>
    <row r="2971" spans="1:44" x14ac:dyDescent="0.25">
      <c r="A2971" s="24"/>
      <c r="B2971" s="24"/>
      <c r="C2971" s="24"/>
      <c r="D2971" s="25"/>
      <c r="E2971" s="24"/>
      <c r="F2971" s="24"/>
      <c r="G2971" s="25"/>
      <c r="H2971" s="26"/>
      <c r="I2971" s="25"/>
      <c r="J2971" s="26"/>
      <c r="K2971" s="27"/>
      <c r="L2971" s="24"/>
      <c r="M2971" s="24"/>
      <c r="N2971" s="27"/>
      <c r="O2971" s="26"/>
      <c r="P2971" s="27"/>
      <c r="Q2971" s="26"/>
      <c r="R2971" s="27"/>
      <c r="S2971" s="24"/>
      <c r="T2971" s="24"/>
      <c r="U2971" s="27"/>
      <c r="V2971" s="26"/>
      <c r="W2971" s="27"/>
      <c r="X2971" s="26"/>
      <c r="Y2971" s="25"/>
      <c r="Z2971" s="24"/>
      <c r="AA2971" s="27"/>
      <c r="AB2971" s="24"/>
      <c r="AC2971" s="28"/>
      <c r="AD2971" s="24"/>
      <c r="AE2971" s="24"/>
      <c r="AF2971" s="28"/>
      <c r="AG2971" s="26"/>
      <c r="AH2971" s="28"/>
      <c r="AI2971" s="26"/>
      <c r="AJ2971" s="28"/>
      <c r="AK2971" s="24"/>
      <c r="AL2971" s="24"/>
      <c r="AM2971" s="28"/>
      <c r="AN2971" s="26"/>
      <c r="AO2971" s="28"/>
      <c r="AP2971" s="26"/>
      <c r="AQ2971"/>
      <c r="AR2971"/>
    </row>
    <row r="2972" spans="1:44" x14ac:dyDescent="0.25">
      <c r="A2972" s="24"/>
      <c r="B2972" s="24"/>
      <c r="C2972" s="24"/>
      <c r="D2972" s="25"/>
      <c r="E2972" s="25"/>
      <c r="F2972" s="26"/>
      <c r="G2972" s="25"/>
      <c r="H2972" s="26"/>
      <c r="I2972" s="25"/>
      <c r="J2972" s="26"/>
      <c r="K2972" s="27"/>
      <c r="L2972" s="27"/>
      <c r="M2972" s="26"/>
      <c r="N2972" s="27"/>
      <c r="O2972" s="26"/>
      <c r="P2972" s="27"/>
      <c r="Q2972" s="26"/>
      <c r="R2972" s="27"/>
      <c r="S2972" s="27"/>
      <c r="T2972" s="26"/>
      <c r="U2972" s="27"/>
      <c r="V2972" s="26"/>
      <c r="W2972" s="27"/>
      <c r="X2972" s="26"/>
      <c r="Y2972" s="25"/>
      <c r="Z2972" s="38"/>
      <c r="AA2972" s="27"/>
      <c r="AB2972" s="27"/>
      <c r="AC2972" s="28"/>
      <c r="AD2972" s="28"/>
      <c r="AE2972" s="26"/>
      <c r="AF2972" s="28"/>
      <c r="AG2972" s="26"/>
      <c r="AH2972" s="28"/>
      <c r="AI2972" s="26"/>
      <c r="AJ2972" s="28"/>
      <c r="AK2972" s="28"/>
      <c r="AL2972" s="26"/>
      <c r="AM2972" s="28"/>
      <c r="AN2972" s="26"/>
      <c r="AO2972" s="28"/>
      <c r="AP2972" s="26"/>
      <c r="AQ2972"/>
      <c r="AR2972"/>
    </row>
    <row r="2973" spans="1:44" x14ac:dyDescent="0.25">
      <c r="A2973" s="24"/>
      <c r="B2973" s="24"/>
      <c r="C2973" s="24"/>
      <c r="D2973" s="25"/>
      <c r="E2973" s="25"/>
      <c r="F2973" s="26"/>
      <c r="G2973" s="25"/>
      <c r="H2973" s="26"/>
      <c r="I2973" s="25"/>
      <c r="J2973" s="26"/>
      <c r="K2973" s="27"/>
      <c r="L2973" s="27"/>
      <c r="M2973" s="26"/>
      <c r="N2973" s="27"/>
      <c r="O2973" s="26"/>
      <c r="P2973" s="27"/>
      <c r="Q2973" s="26"/>
      <c r="R2973" s="27"/>
      <c r="S2973" s="27"/>
      <c r="T2973" s="26"/>
      <c r="U2973" s="27"/>
      <c r="V2973" s="26"/>
      <c r="W2973" s="27"/>
      <c r="X2973" s="26"/>
      <c r="Y2973" s="25"/>
      <c r="Z2973" s="38"/>
      <c r="AA2973" s="27"/>
      <c r="AB2973" s="27"/>
      <c r="AC2973" s="28"/>
      <c r="AD2973" s="28"/>
      <c r="AE2973" s="26"/>
      <c r="AF2973" s="28"/>
      <c r="AG2973" s="26"/>
      <c r="AH2973" s="28"/>
      <c r="AI2973" s="26"/>
      <c r="AJ2973" s="28"/>
      <c r="AK2973" s="28"/>
      <c r="AL2973" s="26"/>
      <c r="AM2973" s="28"/>
      <c r="AN2973" s="26"/>
      <c r="AO2973" s="28"/>
      <c r="AP2973" s="26"/>
      <c r="AQ2973"/>
      <c r="AR2973"/>
    </row>
    <row r="2974" spans="1:44" x14ac:dyDescent="0.25">
      <c r="A2974" s="24"/>
      <c r="B2974" s="24"/>
      <c r="C2974" s="24"/>
      <c r="D2974" s="24"/>
      <c r="E2974" s="24"/>
      <c r="F2974" s="24"/>
      <c r="G2974" s="25"/>
      <c r="H2974" s="26"/>
      <c r="I2974" s="25"/>
      <c r="J2974" s="26"/>
      <c r="K2974" s="24"/>
      <c r="L2974" s="24"/>
      <c r="M2974" s="24"/>
      <c r="N2974" s="27"/>
      <c r="O2974" s="26"/>
      <c r="P2974" s="27"/>
      <c r="Q2974" s="26"/>
      <c r="R2974" s="24"/>
      <c r="S2974" s="24"/>
      <c r="T2974" s="24"/>
      <c r="U2974" s="27"/>
      <c r="V2974" s="26"/>
      <c r="W2974" s="27"/>
      <c r="X2974" s="26"/>
      <c r="Y2974" s="24"/>
      <c r="Z2974" s="24"/>
      <c r="AA2974" s="24"/>
      <c r="AB2974" s="24"/>
      <c r="AC2974" s="24"/>
      <c r="AD2974" s="24"/>
      <c r="AE2974" s="24"/>
      <c r="AF2974" s="28"/>
      <c r="AG2974" s="26"/>
      <c r="AH2974" s="28"/>
      <c r="AI2974" s="26"/>
      <c r="AJ2974" s="24"/>
      <c r="AK2974" s="24"/>
      <c r="AL2974" s="24"/>
      <c r="AM2974" s="28"/>
      <c r="AN2974" s="26"/>
      <c r="AO2974" s="28"/>
      <c r="AP2974" s="26"/>
      <c r="AQ2974"/>
      <c r="AR2974"/>
    </row>
    <row r="2975" spans="1:44" x14ac:dyDescent="0.25">
      <c r="A2975" s="24"/>
      <c r="B2975" s="24"/>
      <c r="C2975" s="24"/>
      <c r="D2975" s="25"/>
      <c r="E2975" s="25"/>
      <c r="F2975" s="26"/>
      <c r="G2975" s="25"/>
      <c r="H2975" s="26"/>
      <c r="I2975" s="25"/>
      <c r="J2975" s="26"/>
      <c r="K2975" s="27"/>
      <c r="L2975" s="27"/>
      <c r="M2975" s="26"/>
      <c r="N2975" s="27"/>
      <c r="O2975" s="26"/>
      <c r="P2975" s="27"/>
      <c r="Q2975" s="26"/>
      <c r="R2975" s="27"/>
      <c r="S2975" s="27"/>
      <c r="T2975" s="26"/>
      <c r="U2975" s="27"/>
      <c r="V2975" s="26"/>
      <c r="W2975" s="27"/>
      <c r="X2975" s="26"/>
      <c r="Y2975" s="25"/>
      <c r="Z2975" s="38"/>
      <c r="AA2975" s="27"/>
      <c r="AB2975" s="27"/>
      <c r="AC2975" s="28"/>
      <c r="AD2975" s="28"/>
      <c r="AE2975" s="26"/>
      <c r="AF2975" s="28"/>
      <c r="AG2975" s="26"/>
      <c r="AH2975" s="28"/>
      <c r="AI2975" s="26"/>
      <c r="AJ2975" s="28"/>
      <c r="AK2975" s="28"/>
      <c r="AL2975" s="26"/>
      <c r="AM2975" s="28"/>
      <c r="AN2975" s="26"/>
      <c r="AO2975" s="28"/>
      <c r="AP2975" s="26"/>
      <c r="AQ2975"/>
      <c r="AR2975"/>
    </row>
    <row r="2976" spans="1:44" x14ac:dyDescent="0.25">
      <c r="A2976" s="24"/>
      <c r="B2976" s="24"/>
      <c r="C2976" s="24"/>
      <c r="D2976" s="25"/>
      <c r="E2976" s="25"/>
      <c r="F2976" s="26"/>
      <c r="G2976" s="25"/>
      <c r="H2976" s="26"/>
      <c r="I2976" s="25"/>
      <c r="J2976" s="26"/>
      <c r="K2976" s="27"/>
      <c r="L2976" s="27"/>
      <c r="M2976" s="26"/>
      <c r="N2976" s="27"/>
      <c r="O2976" s="26"/>
      <c r="P2976" s="27"/>
      <c r="Q2976" s="26"/>
      <c r="R2976" s="27"/>
      <c r="S2976" s="27"/>
      <c r="T2976" s="26"/>
      <c r="U2976" s="27"/>
      <c r="V2976" s="26"/>
      <c r="W2976" s="27"/>
      <c r="X2976" s="26"/>
      <c r="Y2976" s="25"/>
      <c r="Z2976" s="38"/>
      <c r="AA2976" s="27"/>
      <c r="AB2976" s="27"/>
      <c r="AC2976" s="28"/>
      <c r="AD2976" s="28"/>
      <c r="AE2976" s="26"/>
      <c r="AF2976" s="28"/>
      <c r="AG2976" s="26"/>
      <c r="AH2976" s="28"/>
      <c r="AI2976" s="26"/>
      <c r="AJ2976" s="28"/>
      <c r="AK2976" s="28"/>
      <c r="AL2976" s="26"/>
      <c r="AM2976" s="28"/>
      <c r="AN2976" s="26"/>
      <c r="AO2976" s="28"/>
      <c r="AP2976" s="26"/>
      <c r="AQ2976"/>
      <c r="AR2976"/>
    </row>
    <row r="2977" spans="1:44" x14ac:dyDescent="0.25">
      <c r="A2977" s="24"/>
      <c r="B2977" s="24"/>
      <c r="C2977" s="24"/>
      <c r="D2977" s="25"/>
      <c r="E2977" s="25"/>
      <c r="F2977" s="26"/>
      <c r="G2977" s="25"/>
      <c r="H2977" s="26"/>
      <c r="I2977" s="25"/>
      <c r="J2977" s="26"/>
      <c r="K2977" s="27"/>
      <c r="L2977" s="27"/>
      <c r="M2977" s="26"/>
      <c r="N2977" s="27"/>
      <c r="O2977" s="26"/>
      <c r="P2977" s="27"/>
      <c r="Q2977" s="26"/>
      <c r="R2977" s="27"/>
      <c r="S2977" s="27"/>
      <c r="T2977" s="26"/>
      <c r="U2977" s="27"/>
      <c r="V2977" s="26"/>
      <c r="W2977" s="27"/>
      <c r="X2977" s="26"/>
      <c r="Y2977" s="25"/>
      <c r="Z2977" s="38"/>
      <c r="AA2977" s="27"/>
      <c r="AB2977" s="27"/>
      <c r="AC2977" s="28"/>
      <c r="AD2977" s="28"/>
      <c r="AE2977" s="26"/>
      <c r="AF2977" s="28"/>
      <c r="AG2977" s="26"/>
      <c r="AH2977" s="28"/>
      <c r="AI2977" s="26"/>
      <c r="AJ2977" s="28"/>
      <c r="AK2977" s="28"/>
      <c r="AL2977" s="26"/>
      <c r="AM2977" s="28"/>
      <c r="AN2977" s="26"/>
      <c r="AO2977" s="28"/>
      <c r="AP2977" s="26"/>
      <c r="AQ2977"/>
      <c r="AR2977"/>
    </row>
    <row r="2978" spans="1:44" x14ac:dyDescent="0.25">
      <c r="A2978" s="24"/>
      <c r="B2978" s="24"/>
      <c r="C2978" s="24"/>
      <c r="D2978" s="25"/>
      <c r="E2978" s="25"/>
      <c r="F2978" s="26"/>
      <c r="G2978" s="25"/>
      <c r="H2978" s="26"/>
      <c r="I2978" s="25"/>
      <c r="J2978" s="26"/>
      <c r="K2978" s="27"/>
      <c r="L2978" s="27"/>
      <c r="M2978" s="26"/>
      <c r="N2978" s="27"/>
      <c r="O2978" s="26"/>
      <c r="P2978" s="27"/>
      <c r="Q2978" s="26"/>
      <c r="R2978" s="27"/>
      <c r="S2978" s="27"/>
      <c r="T2978" s="26"/>
      <c r="U2978" s="27"/>
      <c r="V2978" s="26"/>
      <c r="W2978" s="27"/>
      <c r="X2978" s="26"/>
      <c r="Y2978" s="25"/>
      <c r="Z2978" s="38"/>
      <c r="AA2978" s="27"/>
      <c r="AB2978" s="27"/>
      <c r="AC2978" s="28"/>
      <c r="AD2978" s="28"/>
      <c r="AE2978" s="26"/>
      <c r="AF2978" s="28"/>
      <c r="AG2978" s="26"/>
      <c r="AH2978" s="28"/>
      <c r="AI2978" s="26"/>
      <c r="AJ2978" s="28"/>
      <c r="AK2978" s="28"/>
      <c r="AL2978" s="26"/>
      <c r="AM2978" s="28"/>
      <c r="AN2978" s="26"/>
      <c r="AO2978" s="28"/>
      <c r="AP2978" s="26"/>
      <c r="AQ2978"/>
      <c r="AR2978"/>
    </row>
    <row r="2979" spans="1:44" x14ac:dyDescent="0.25">
      <c r="A2979" s="24"/>
      <c r="B2979" s="24"/>
      <c r="C2979" s="24"/>
      <c r="D2979" s="25"/>
      <c r="E2979" s="25"/>
      <c r="F2979" s="26"/>
      <c r="G2979" s="25"/>
      <c r="H2979" s="26"/>
      <c r="I2979" s="25"/>
      <c r="J2979" s="26"/>
      <c r="K2979" s="27"/>
      <c r="L2979" s="27"/>
      <c r="M2979" s="26"/>
      <c r="N2979" s="27"/>
      <c r="O2979" s="26"/>
      <c r="P2979" s="27"/>
      <c r="Q2979" s="26"/>
      <c r="R2979" s="27"/>
      <c r="S2979" s="27"/>
      <c r="T2979" s="26"/>
      <c r="U2979" s="27"/>
      <c r="V2979" s="26"/>
      <c r="W2979" s="27"/>
      <c r="X2979" s="26"/>
      <c r="Y2979" s="25"/>
      <c r="Z2979" s="38"/>
      <c r="AA2979" s="27"/>
      <c r="AB2979" s="27"/>
      <c r="AC2979" s="28"/>
      <c r="AD2979" s="28"/>
      <c r="AE2979" s="26"/>
      <c r="AF2979" s="28"/>
      <c r="AG2979" s="26"/>
      <c r="AH2979" s="28"/>
      <c r="AI2979" s="26"/>
      <c r="AJ2979" s="28"/>
      <c r="AK2979" s="28"/>
      <c r="AL2979" s="26"/>
      <c r="AM2979" s="28"/>
      <c r="AN2979" s="26"/>
      <c r="AO2979" s="28"/>
      <c r="AP2979" s="26"/>
      <c r="AQ2979"/>
      <c r="AR2979"/>
    </row>
    <row r="2980" spans="1:44" x14ac:dyDescent="0.25">
      <c r="A2980" s="24"/>
      <c r="B2980" s="24"/>
      <c r="C2980" s="24"/>
      <c r="D2980" s="25"/>
      <c r="E2980" s="25"/>
      <c r="F2980" s="26"/>
      <c r="G2980" s="25"/>
      <c r="H2980" s="26"/>
      <c r="I2980" s="25"/>
      <c r="J2980" s="26"/>
      <c r="K2980" s="27"/>
      <c r="L2980" s="27"/>
      <c r="M2980" s="26"/>
      <c r="N2980" s="27"/>
      <c r="O2980" s="26"/>
      <c r="P2980" s="27"/>
      <c r="Q2980" s="26"/>
      <c r="R2980" s="27"/>
      <c r="S2980" s="27"/>
      <c r="T2980" s="26"/>
      <c r="U2980" s="27"/>
      <c r="V2980" s="26"/>
      <c r="W2980" s="27"/>
      <c r="X2980" s="26"/>
      <c r="Y2980" s="25"/>
      <c r="Z2980" s="38"/>
      <c r="AA2980" s="27"/>
      <c r="AB2980" s="27"/>
      <c r="AC2980" s="28"/>
      <c r="AD2980" s="28"/>
      <c r="AE2980" s="26"/>
      <c r="AF2980" s="28"/>
      <c r="AG2980" s="26"/>
      <c r="AH2980" s="28"/>
      <c r="AI2980" s="26"/>
      <c r="AJ2980" s="28"/>
      <c r="AK2980" s="28"/>
      <c r="AL2980" s="26"/>
      <c r="AM2980" s="28"/>
      <c r="AN2980" s="26"/>
      <c r="AO2980" s="28"/>
      <c r="AP2980" s="26"/>
      <c r="AQ2980"/>
      <c r="AR2980"/>
    </row>
    <row r="2981" spans="1:44" x14ac:dyDescent="0.25">
      <c r="A2981" s="24"/>
      <c r="B2981" s="24"/>
      <c r="C2981" s="24"/>
      <c r="D2981" s="25"/>
      <c r="E2981" s="25"/>
      <c r="F2981" s="26"/>
      <c r="G2981" s="25"/>
      <c r="H2981" s="26"/>
      <c r="I2981" s="25"/>
      <c r="J2981" s="26"/>
      <c r="K2981" s="27"/>
      <c r="L2981" s="27"/>
      <c r="M2981" s="26"/>
      <c r="N2981" s="27"/>
      <c r="O2981" s="26"/>
      <c r="P2981" s="27"/>
      <c r="Q2981" s="26"/>
      <c r="R2981" s="27"/>
      <c r="S2981" s="27"/>
      <c r="T2981" s="26"/>
      <c r="U2981" s="27"/>
      <c r="V2981" s="26"/>
      <c r="W2981" s="27"/>
      <c r="X2981" s="26"/>
      <c r="Y2981" s="25"/>
      <c r="Z2981" s="38"/>
      <c r="AA2981" s="27"/>
      <c r="AB2981" s="27"/>
      <c r="AC2981" s="28"/>
      <c r="AD2981" s="28"/>
      <c r="AE2981" s="26"/>
      <c r="AF2981" s="28"/>
      <c r="AG2981" s="26"/>
      <c r="AH2981" s="28"/>
      <c r="AI2981" s="26"/>
      <c r="AJ2981" s="28"/>
      <c r="AK2981" s="28"/>
      <c r="AL2981" s="26"/>
      <c r="AM2981" s="28"/>
      <c r="AN2981" s="26"/>
      <c r="AO2981" s="28"/>
      <c r="AP2981" s="26"/>
      <c r="AQ2981"/>
      <c r="AR2981"/>
    </row>
    <row r="2982" spans="1:44" x14ac:dyDescent="0.25">
      <c r="A2982" s="24"/>
      <c r="B2982" s="24"/>
      <c r="C2982" s="24"/>
      <c r="D2982" s="25"/>
      <c r="E2982" s="25"/>
      <c r="F2982" s="26"/>
      <c r="G2982" s="25"/>
      <c r="H2982" s="26"/>
      <c r="I2982" s="25"/>
      <c r="J2982" s="26"/>
      <c r="K2982" s="27"/>
      <c r="L2982" s="27"/>
      <c r="M2982" s="26"/>
      <c r="N2982" s="27"/>
      <c r="O2982" s="26"/>
      <c r="P2982" s="27"/>
      <c r="Q2982" s="26"/>
      <c r="R2982" s="27"/>
      <c r="S2982" s="27"/>
      <c r="T2982" s="26"/>
      <c r="U2982" s="27"/>
      <c r="V2982" s="26"/>
      <c r="W2982" s="27"/>
      <c r="X2982" s="26"/>
      <c r="Y2982" s="25"/>
      <c r="Z2982" s="38"/>
      <c r="AA2982" s="27"/>
      <c r="AB2982" s="27"/>
      <c r="AC2982" s="28"/>
      <c r="AD2982" s="28"/>
      <c r="AE2982" s="26"/>
      <c r="AF2982" s="28"/>
      <c r="AG2982" s="26"/>
      <c r="AH2982" s="28"/>
      <c r="AI2982" s="26"/>
      <c r="AJ2982" s="28"/>
      <c r="AK2982" s="28"/>
      <c r="AL2982" s="26"/>
      <c r="AM2982" s="28"/>
      <c r="AN2982" s="26"/>
      <c r="AO2982" s="28"/>
      <c r="AP2982" s="26"/>
      <c r="AQ2982"/>
      <c r="AR2982"/>
    </row>
    <row r="2983" spans="1:44" x14ac:dyDescent="0.25">
      <c r="A2983" s="24"/>
      <c r="B2983" s="24"/>
      <c r="C2983" s="24"/>
      <c r="D2983" s="25"/>
      <c r="E2983" s="25"/>
      <c r="F2983" s="26"/>
      <c r="G2983" s="25"/>
      <c r="H2983" s="26"/>
      <c r="I2983" s="25"/>
      <c r="J2983" s="26"/>
      <c r="K2983" s="27"/>
      <c r="L2983" s="27"/>
      <c r="M2983" s="26"/>
      <c r="N2983" s="27"/>
      <c r="O2983" s="26"/>
      <c r="P2983" s="27"/>
      <c r="Q2983" s="26"/>
      <c r="R2983" s="27"/>
      <c r="S2983" s="27"/>
      <c r="T2983" s="26"/>
      <c r="U2983" s="27"/>
      <c r="V2983" s="26"/>
      <c r="W2983" s="27"/>
      <c r="X2983" s="26"/>
      <c r="Y2983" s="25"/>
      <c r="Z2983" s="38"/>
      <c r="AA2983" s="27"/>
      <c r="AB2983" s="27"/>
      <c r="AC2983" s="28"/>
      <c r="AD2983" s="28"/>
      <c r="AE2983" s="26"/>
      <c r="AF2983" s="28"/>
      <c r="AG2983" s="26"/>
      <c r="AH2983" s="28"/>
      <c r="AI2983" s="26"/>
      <c r="AJ2983" s="28"/>
      <c r="AK2983" s="28"/>
      <c r="AL2983" s="26"/>
      <c r="AM2983" s="28"/>
      <c r="AN2983" s="26"/>
      <c r="AO2983" s="28"/>
      <c r="AP2983" s="26"/>
      <c r="AQ2983"/>
      <c r="AR2983"/>
    </row>
    <row r="2984" spans="1:44" x14ac:dyDescent="0.25">
      <c r="A2984" s="24"/>
      <c r="B2984" s="24"/>
      <c r="C2984" s="24"/>
      <c r="D2984" s="24"/>
      <c r="E2984" s="24"/>
      <c r="F2984" s="24"/>
      <c r="G2984" s="24"/>
      <c r="H2984" s="24"/>
      <c r="I2984" s="25"/>
      <c r="J2984" s="26"/>
      <c r="K2984" s="24"/>
      <c r="L2984" s="24"/>
      <c r="M2984" s="24"/>
      <c r="N2984" s="24"/>
      <c r="O2984" s="24"/>
      <c r="P2984" s="27"/>
      <c r="Q2984" s="26"/>
      <c r="R2984" s="24"/>
      <c r="S2984" s="24"/>
      <c r="T2984" s="24"/>
      <c r="U2984" s="24"/>
      <c r="V2984" s="24"/>
      <c r="W2984" s="27"/>
      <c r="X2984" s="26"/>
      <c r="Y2984" s="24"/>
      <c r="Z2984" s="24"/>
      <c r="AA2984" s="24"/>
      <c r="AB2984" s="24"/>
      <c r="AC2984" s="24"/>
      <c r="AD2984" s="24"/>
      <c r="AE2984" s="24"/>
      <c r="AF2984" s="24"/>
      <c r="AG2984" s="24"/>
      <c r="AH2984" s="28"/>
      <c r="AI2984" s="26"/>
      <c r="AJ2984" s="24"/>
      <c r="AK2984" s="24"/>
      <c r="AL2984" s="24"/>
      <c r="AM2984" s="24"/>
      <c r="AN2984" s="24"/>
      <c r="AO2984" s="28"/>
      <c r="AP2984" s="26"/>
      <c r="AQ2984"/>
      <c r="AR2984"/>
    </row>
    <row r="2985" spans="1:44" x14ac:dyDescent="0.25">
      <c r="A2985" s="24"/>
      <c r="B2985" s="24"/>
      <c r="C2985" s="24"/>
      <c r="D2985" s="25"/>
      <c r="E2985" s="25"/>
      <c r="F2985" s="26"/>
      <c r="G2985" s="25"/>
      <c r="H2985" s="26"/>
      <c r="I2985" s="25"/>
      <c r="J2985" s="26"/>
      <c r="K2985" s="27"/>
      <c r="L2985" s="27"/>
      <c r="M2985" s="26"/>
      <c r="N2985" s="27"/>
      <c r="O2985" s="26"/>
      <c r="P2985" s="27"/>
      <c r="Q2985" s="26"/>
      <c r="R2985" s="27"/>
      <c r="S2985" s="27"/>
      <c r="T2985" s="26"/>
      <c r="U2985" s="27"/>
      <c r="V2985" s="26"/>
      <c r="W2985" s="27"/>
      <c r="X2985" s="26"/>
      <c r="Y2985" s="25"/>
      <c r="Z2985" s="38"/>
      <c r="AA2985" s="27"/>
      <c r="AB2985" s="27"/>
      <c r="AC2985" s="28"/>
      <c r="AD2985" s="28"/>
      <c r="AE2985" s="26"/>
      <c r="AF2985" s="28"/>
      <c r="AG2985" s="26"/>
      <c r="AH2985" s="28"/>
      <c r="AI2985" s="26"/>
      <c r="AJ2985" s="28"/>
      <c r="AK2985" s="28"/>
      <c r="AL2985" s="26"/>
      <c r="AM2985" s="28"/>
      <c r="AN2985" s="26"/>
      <c r="AO2985" s="28"/>
      <c r="AP2985" s="26"/>
      <c r="AQ2985"/>
      <c r="AR2985"/>
    </row>
    <row r="2986" spans="1:44" x14ac:dyDescent="0.25">
      <c r="A2986" s="24"/>
      <c r="B2986" s="24"/>
      <c r="C2986" s="24"/>
      <c r="D2986" s="24"/>
      <c r="E2986" s="25"/>
      <c r="F2986" s="26"/>
      <c r="G2986" s="25"/>
      <c r="H2986" s="26"/>
      <c r="I2986" s="25"/>
      <c r="J2986" s="26"/>
      <c r="K2986" s="24"/>
      <c r="L2986" s="27"/>
      <c r="M2986" s="26"/>
      <c r="N2986" s="27"/>
      <c r="O2986" s="26"/>
      <c r="P2986" s="27"/>
      <c r="Q2986" s="26"/>
      <c r="R2986" s="24"/>
      <c r="S2986" s="27"/>
      <c r="T2986" s="26"/>
      <c r="U2986" s="27"/>
      <c r="V2986" s="26"/>
      <c r="W2986" s="27"/>
      <c r="X2986" s="26"/>
      <c r="Y2986" s="24"/>
      <c r="Z2986" s="24"/>
      <c r="AA2986" s="24"/>
      <c r="AB2986" s="24"/>
      <c r="AC2986" s="24"/>
      <c r="AD2986" s="28"/>
      <c r="AE2986" s="26"/>
      <c r="AF2986" s="28"/>
      <c r="AG2986" s="26"/>
      <c r="AH2986" s="28"/>
      <c r="AI2986" s="26"/>
      <c r="AJ2986" s="24"/>
      <c r="AK2986" s="28"/>
      <c r="AL2986" s="26"/>
      <c r="AM2986" s="28"/>
      <c r="AN2986" s="26"/>
      <c r="AO2986" s="28"/>
      <c r="AP2986" s="26"/>
      <c r="AQ2986"/>
      <c r="AR2986"/>
    </row>
    <row r="2987" spans="1:44" x14ac:dyDescent="0.25">
      <c r="A2987" s="24"/>
      <c r="B2987" s="24"/>
      <c r="C2987" s="24"/>
      <c r="D2987" s="25"/>
      <c r="E2987" s="25"/>
      <c r="F2987" s="26"/>
      <c r="G2987" s="25"/>
      <c r="H2987" s="26"/>
      <c r="I2987" s="25"/>
      <c r="J2987" s="26"/>
      <c r="K2987" s="27"/>
      <c r="L2987" s="27"/>
      <c r="M2987" s="26"/>
      <c r="N2987" s="27"/>
      <c r="O2987" s="26"/>
      <c r="P2987" s="27"/>
      <c r="Q2987" s="26"/>
      <c r="R2987" s="27"/>
      <c r="S2987" s="27"/>
      <c r="T2987" s="26"/>
      <c r="U2987" s="27"/>
      <c r="V2987" s="26"/>
      <c r="W2987" s="27"/>
      <c r="X2987" s="26"/>
      <c r="Y2987" s="25"/>
      <c r="Z2987" s="38"/>
      <c r="AA2987" s="27"/>
      <c r="AB2987" s="27"/>
      <c r="AC2987" s="28"/>
      <c r="AD2987" s="28"/>
      <c r="AE2987" s="26"/>
      <c r="AF2987" s="28"/>
      <c r="AG2987" s="26"/>
      <c r="AH2987" s="28"/>
      <c r="AI2987" s="26"/>
      <c r="AJ2987" s="28"/>
      <c r="AK2987" s="28"/>
      <c r="AL2987" s="26"/>
      <c r="AM2987" s="28"/>
      <c r="AN2987" s="26"/>
      <c r="AO2987" s="28"/>
      <c r="AP2987" s="26"/>
      <c r="AQ2987"/>
      <c r="AR2987"/>
    </row>
    <row r="2988" spans="1:44" x14ac:dyDescent="0.25">
      <c r="A2988" s="24"/>
      <c r="B2988" s="24"/>
      <c r="C2988" s="24"/>
      <c r="D2988" s="25"/>
      <c r="E2988" s="25"/>
      <c r="F2988" s="26"/>
      <c r="G2988" s="25"/>
      <c r="H2988" s="26"/>
      <c r="I2988" s="25"/>
      <c r="J2988" s="26"/>
      <c r="K2988" s="27"/>
      <c r="L2988" s="27"/>
      <c r="M2988" s="26"/>
      <c r="N2988" s="27"/>
      <c r="O2988" s="26"/>
      <c r="P2988" s="27"/>
      <c r="Q2988" s="26"/>
      <c r="R2988" s="27"/>
      <c r="S2988" s="27"/>
      <c r="T2988" s="26"/>
      <c r="U2988" s="27"/>
      <c r="V2988" s="26"/>
      <c r="W2988" s="27"/>
      <c r="X2988" s="26"/>
      <c r="Y2988" s="25"/>
      <c r="Z2988" s="38"/>
      <c r="AA2988" s="27"/>
      <c r="AB2988" s="27"/>
      <c r="AC2988" s="28"/>
      <c r="AD2988" s="28"/>
      <c r="AE2988" s="26"/>
      <c r="AF2988" s="28"/>
      <c r="AG2988" s="26"/>
      <c r="AH2988" s="28"/>
      <c r="AI2988" s="26"/>
      <c r="AJ2988" s="28"/>
      <c r="AK2988" s="28"/>
      <c r="AL2988" s="26"/>
      <c r="AM2988" s="28"/>
      <c r="AN2988" s="26"/>
      <c r="AO2988" s="28"/>
      <c r="AP2988" s="26"/>
      <c r="AQ2988"/>
      <c r="AR2988"/>
    </row>
    <row r="2989" spans="1:44" x14ac:dyDescent="0.25">
      <c r="A2989" s="24"/>
      <c r="B2989" s="24"/>
      <c r="C2989" s="24"/>
      <c r="D2989" s="25"/>
      <c r="E2989" s="25"/>
      <c r="F2989" s="26"/>
      <c r="G2989" s="25"/>
      <c r="H2989" s="26"/>
      <c r="I2989" s="25"/>
      <c r="J2989" s="26"/>
      <c r="K2989" s="27"/>
      <c r="L2989" s="27"/>
      <c r="M2989" s="26"/>
      <c r="N2989" s="27"/>
      <c r="O2989" s="26"/>
      <c r="P2989" s="27"/>
      <c r="Q2989" s="26"/>
      <c r="R2989" s="27"/>
      <c r="S2989" s="27"/>
      <c r="T2989" s="26"/>
      <c r="U2989" s="27"/>
      <c r="V2989" s="26"/>
      <c r="W2989" s="27"/>
      <c r="X2989" s="26"/>
      <c r="Y2989" s="25"/>
      <c r="Z2989" s="24"/>
      <c r="AA2989" s="27"/>
      <c r="AB2989" s="24"/>
      <c r="AC2989" s="28"/>
      <c r="AD2989" s="28"/>
      <c r="AE2989" s="26"/>
      <c r="AF2989" s="28"/>
      <c r="AG2989" s="26"/>
      <c r="AH2989" s="28"/>
      <c r="AI2989" s="26"/>
      <c r="AJ2989" s="28"/>
      <c r="AK2989" s="28"/>
      <c r="AL2989" s="26"/>
      <c r="AM2989" s="28"/>
      <c r="AN2989" s="26"/>
      <c r="AO2989" s="28"/>
      <c r="AP2989" s="26"/>
      <c r="AQ2989"/>
      <c r="AR2989"/>
    </row>
    <row r="2990" spans="1:44" x14ac:dyDescent="0.25">
      <c r="A2990" s="24"/>
      <c r="B2990" s="24"/>
      <c r="C2990" s="24"/>
      <c r="D2990" s="25"/>
      <c r="E2990" s="25"/>
      <c r="F2990" s="26"/>
      <c r="G2990" s="25"/>
      <c r="H2990" s="26"/>
      <c r="I2990" s="25"/>
      <c r="J2990" s="26"/>
      <c r="K2990" s="27"/>
      <c r="L2990" s="27"/>
      <c r="M2990" s="26"/>
      <c r="N2990" s="27"/>
      <c r="O2990" s="26"/>
      <c r="P2990" s="27"/>
      <c r="Q2990" s="26"/>
      <c r="R2990" s="27"/>
      <c r="S2990" s="27"/>
      <c r="T2990" s="26"/>
      <c r="U2990" s="27"/>
      <c r="V2990" s="26"/>
      <c r="W2990" s="27"/>
      <c r="X2990" s="26"/>
      <c r="Y2990" s="25"/>
      <c r="Z2990" s="38"/>
      <c r="AA2990" s="27"/>
      <c r="AB2990" s="27"/>
      <c r="AC2990" s="28"/>
      <c r="AD2990" s="28"/>
      <c r="AE2990" s="26"/>
      <c r="AF2990" s="28"/>
      <c r="AG2990" s="26"/>
      <c r="AH2990" s="28"/>
      <c r="AI2990" s="26"/>
      <c r="AJ2990" s="28"/>
      <c r="AK2990" s="28"/>
      <c r="AL2990" s="26"/>
      <c r="AM2990" s="28"/>
      <c r="AN2990" s="26"/>
      <c r="AO2990" s="28"/>
      <c r="AP2990" s="26"/>
      <c r="AQ2990"/>
      <c r="AR2990"/>
    </row>
    <row r="2991" spans="1:44" x14ac:dyDescent="0.25">
      <c r="A2991" s="24"/>
      <c r="B2991" s="24"/>
      <c r="C2991" s="24"/>
      <c r="D2991" s="25"/>
      <c r="E2991" s="25"/>
      <c r="F2991" s="26"/>
      <c r="G2991" s="25"/>
      <c r="H2991" s="26"/>
      <c r="I2991" s="25"/>
      <c r="J2991" s="26"/>
      <c r="K2991" s="27"/>
      <c r="L2991" s="27"/>
      <c r="M2991" s="26"/>
      <c r="N2991" s="27"/>
      <c r="O2991" s="26"/>
      <c r="P2991" s="27"/>
      <c r="Q2991" s="26"/>
      <c r="R2991" s="27"/>
      <c r="S2991" s="27"/>
      <c r="T2991" s="26"/>
      <c r="U2991" s="27"/>
      <c r="V2991" s="26"/>
      <c r="W2991" s="27"/>
      <c r="X2991" s="26"/>
      <c r="Y2991" s="25"/>
      <c r="Z2991" s="38"/>
      <c r="AA2991" s="27"/>
      <c r="AB2991" s="27"/>
      <c r="AC2991" s="28"/>
      <c r="AD2991" s="28"/>
      <c r="AE2991" s="26"/>
      <c r="AF2991" s="28"/>
      <c r="AG2991" s="26"/>
      <c r="AH2991" s="28"/>
      <c r="AI2991" s="26"/>
      <c r="AJ2991" s="28"/>
      <c r="AK2991" s="28"/>
      <c r="AL2991" s="26"/>
      <c r="AM2991" s="28"/>
      <c r="AN2991" s="26"/>
      <c r="AO2991" s="28"/>
      <c r="AP2991" s="26"/>
      <c r="AQ2991"/>
      <c r="AR2991"/>
    </row>
    <row r="2992" spans="1:44" x14ac:dyDescent="0.25">
      <c r="A2992" s="24"/>
      <c r="B2992" s="24"/>
      <c r="C2992" s="24"/>
      <c r="D2992" s="25"/>
      <c r="E2992" s="25"/>
      <c r="F2992" s="26"/>
      <c r="G2992" s="25"/>
      <c r="H2992" s="26"/>
      <c r="I2992" s="25"/>
      <c r="J2992" s="26"/>
      <c r="K2992" s="27"/>
      <c r="L2992" s="27"/>
      <c r="M2992" s="26"/>
      <c r="N2992" s="27"/>
      <c r="O2992" s="26"/>
      <c r="P2992" s="27"/>
      <c r="Q2992" s="26"/>
      <c r="R2992" s="27"/>
      <c r="S2992" s="27"/>
      <c r="T2992" s="26"/>
      <c r="U2992" s="27"/>
      <c r="V2992" s="26"/>
      <c r="W2992" s="27"/>
      <c r="X2992" s="26"/>
      <c r="Y2992" s="25"/>
      <c r="Z2992" s="38"/>
      <c r="AA2992" s="27"/>
      <c r="AB2992" s="27"/>
      <c r="AC2992" s="28"/>
      <c r="AD2992" s="28"/>
      <c r="AE2992" s="26"/>
      <c r="AF2992" s="28"/>
      <c r="AG2992" s="26"/>
      <c r="AH2992" s="28"/>
      <c r="AI2992" s="26"/>
      <c r="AJ2992" s="28"/>
      <c r="AK2992" s="28"/>
      <c r="AL2992" s="26"/>
      <c r="AM2992" s="28"/>
      <c r="AN2992" s="26"/>
      <c r="AO2992" s="28"/>
      <c r="AP2992" s="26"/>
      <c r="AQ2992"/>
      <c r="AR2992"/>
    </row>
    <row r="2993" spans="1:44" x14ac:dyDescent="0.25">
      <c r="A2993" s="24"/>
      <c r="B2993" s="24"/>
      <c r="C2993" s="24"/>
      <c r="D2993" s="25"/>
      <c r="E2993" s="25"/>
      <c r="F2993" s="26"/>
      <c r="G2993" s="25"/>
      <c r="H2993" s="26"/>
      <c r="I2993" s="25"/>
      <c r="J2993" s="26"/>
      <c r="K2993" s="27"/>
      <c r="L2993" s="27"/>
      <c r="M2993" s="26"/>
      <c r="N2993" s="27"/>
      <c r="O2993" s="26"/>
      <c r="P2993" s="27"/>
      <c r="Q2993" s="26"/>
      <c r="R2993" s="27"/>
      <c r="S2993" s="27"/>
      <c r="T2993" s="26"/>
      <c r="U2993" s="27"/>
      <c r="V2993" s="26"/>
      <c r="W2993" s="27"/>
      <c r="X2993" s="26"/>
      <c r="Y2993" s="25"/>
      <c r="Z2993" s="38"/>
      <c r="AA2993" s="27"/>
      <c r="AB2993" s="27"/>
      <c r="AC2993" s="28"/>
      <c r="AD2993" s="28"/>
      <c r="AE2993" s="26"/>
      <c r="AF2993" s="28"/>
      <c r="AG2993" s="26"/>
      <c r="AH2993" s="28"/>
      <c r="AI2993" s="26"/>
      <c r="AJ2993" s="28"/>
      <c r="AK2993" s="28"/>
      <c r="AL2993" s="26"/>
      <c r="AM2993" s="28"/>
      <c r="AN2993" s="26"/>
      <c r="AO2993" s="28"/>
      <c r="AP2993" s="26"/>
      <c r="AQ2993"/>
      <c r="AR2993"/>
    </row>
    <row r="2994" spans="1:44" x14ac:dyDescent="0.25">
      <c r="A2994" s="24"/>
      <c r="B2994" s="24"/>
      <c r="C2994" s="24"/>
      <c r="D2994" s="25"/>
      <c r="E2994" s="25"/>
      <c r="F2994" s="26"/>
      <c r="G2994" s="25"/>
      <c r="H2994" s="26"/>
      <c r="I2994" s="25"/>
      <c r="J2994" s="26"/>
      <c r="K2994" s="27"/>
      <c r="L2994" s="27"/>
      <c r="M2994" s="26"/>
      <c r="N2994" s="27"/>
      <c r="O2994" s="26"/>
      <c r="P2994" s="27"/>
      <c r="Q2994" s="26"/>
      <c r="R2994" s="27"/>
      <c r="S2994" s="27"/>
      <c r="T2994" s="26"/>
      <c r="U2994" s="27"/>
      <c r="V2994" s="26"/>
      <c r="W2994" s="27"/>
      <c r="X2994" s="26"/>
      <c r="Y2994" s="25"/>
      <c r="Z2994" s="38"/>
      <c r="AA2994" s="27"/>
      <c r="AB2994" s="27"/>
      <c r="AC2994" s="28"/>
      <c r="AD2994" s="28"/>
      <c r="AE2994" s="26"/>
      <c r="AF2994" s="28"/>
      <c r="AG2994" s="26"/>
      <c r="AH2994" s="28"/>
      <c r="AI2994" s="26"/>
      <c r="AJ2994" s="28"/>
      <c r="AK2994" s="28"/>
      <c r="AL2994" s="26"/>
      <c r="AM2994" s="28"/>
      <c r="AN2994" s="26"/>
      <c r="AO2994" s="28"/>
      <c r="AP2994" s="26"/>
      <c r="AQ2994"/>
      <c r="AR2994"/>
    </row>
    <row r="2995" spans="1:44" x14ac:dyDescent="0.25">
      <c r="A2995" s="24"/>
      <c r="B2995" s="24"/>
      <c r="C2995" s="24"/>
      <c r="D2995" s="25"/>
      <c r="E2995" s="25"/>
      <c r="F2995" s="26"/>
      <c r="G2995" s="25"/>
      <c r="H2995" s="26"/>
      <c r="I2995" s="25"/>
      <c r="J2995" s="26"/>
      <c r="K2995" s="27"/>
      <c r="L2995" s="27"/>
      <c r="M2995" s="26"/>
      <c r="N2995" s="27"/>
      <c r="O2995" s="26"/>
      <c r="P2995" s="27"/>
      <c r="Q2995" s="26"/>
      <c r="R2995" s="27"/>
      <c r="S2995" s="27"/>
      <c r="T2995" s="26"/>
      <c r="U2995" s="27"/>
      <c r="V2995" s="26"/>
      <c r="W2995" s="27"/>
      <c r="X2995" s="26"/>
      <c r="Y2995" s="25"/>
      <c r="Z2995" s="38"/>
      <c r="AA2995" s="27"/>
      <c r="AB2995" s="27"/>
      <c r="AC2995" s="28"/>
      <c r="AD2995" s="28"/>
      <c r="AE2995" s="26"/>
      <c r="AF2995" s="28"/>
      <c r="AG2995" s="26"/>
      <c r="AH2995" s="28"/>
      <c r="AI2995" s="26"/>
      <c r="AJ2995" s="28"/>
      <c r="AK2995" s="28"/>
      <c r="AL2995" s="26"/>
      <c r="AM2995" s="28"/>
      <c r="AN2995" s="26"/>
      <c r="AO2995" s="28"/>
      <c r="AP2995" s="26"/>
      <c r="AQ2995"/>
      <c r="AR2995"/>
    </row>
    <row r="2996" spans="1:44" x14ac:dyDescent="0.25">
      <c r="A2996" s="24"/>
      <c r="B2996" s="24"/>
      <c r="C2996" s="24"/>
      <c r="D2996" s="25"/>
      <c r="E2996" s="25"/>
      <c r="F2996" s="26"/>
      <c r="G2996" s="25"/>
      <c r="H2996" s="26"/>
      <c r="I2996" s="25"/>
      <c r="J2996" s="26"/>
      <c r="K2996" s="27"/>
      <c r="L2996" s="27"/>
      <c r="M2996" s="26"/>
      <c r="N2996" s="27"/>
      <c r="O2996" s="26"/>
      <c r="P2996" s="27"/>
      <c r="Q2996" s="26"/>
      <c r="R2996" s="27"/>
      <c r="S2996" s="27"/>
      <c r="T2996" s="26"/>
      <c r="U2996" s="27"/>
      <c r="V2996" s="26"/>
      <c r="W2996" s="27"/>
      <c r="X2996" s="26"/>
      <c r="Y2996" s="25"/>
      <c r="Z2996" s="38"/>
      <c r="AA2996" s="27"/>
      <c r="AB2996" s="27"/>
      <c r="AC2996" s="28"/>
      <c r="AD2996" s="28"/>
      <c r="AE2996" s="26"/>
      <c r="AF2996" s="28"/>
      <c r="AG2996" s="26"/>
      <c r="AH2996" s="28"/>
      <c r="AI2996" s="26"/>
      <c r="AJ2996" s="28"/>
      <c r="AK2996" s="28"/>
      <c r="AL2996" s="26"/>
      <c r="AM2996" s="28"/>
      <c r="AN2996" s="26"/>
      <c r="AO2996" s="28"/>
      <c r="AP2996" s="26"/>
      <c r="AQ2996"/>
      <c r="AR2996"/>
    </row>
    <row r="2997" spans="1:44" x14ac:dyDescent="0.25">
      <c r="A2997" s="24"/>
      <c r="B2997" s="24"/>
      <c r="C2997" s="24"/>
      <c r="D2997" s="25"/>
      <c r="E2997" s="25"/>
      <c r="F2997" s="26"/>
      <c r="G2997" s="25"/>
      <c r="H2997" s="26"/>
      <c r="I2997" s="25"/>
      <c r="J2997" s="26"/>
      <c r="K2997" s="27"/>
      <c r="L2997" s="27"/>
      <c r="M2997" s="26"/>
      <c r="N2997" s="27"/>
      <c r="O2997" s="26"/>
      <c r="P2997" s="27"/>
      <c r="Q2997" s="26"/>
      <c r="R2997" s="27"/>
      <c r="S2997" s="27"/>
      <c r="T2997" s="26"/>
      <c r="U2997" s="27"/>
      <c r="V2997" s="26"/>
      <c r="W2997" s="27"/>
      <c r="X2997" s="26"/>
      <c r="Y2997" s="25"/>
      <c r="Z2997" s="38"/>
      <c r="AA2997" s="27"/>
      <c r="AB2997" s="27"/>
      <c r="AC2997" s="28"/>
      <c r="AD2997" s="28"/>
      <c r="AE2997" s="26"/>
      <c r="AF2997" s="28"/>
      <c r="AG2997" s="26"/>
      <c r="AH2997" s="28"/>
      <c r="AI2997" s="26"/>
      <c r="AJ2997" s="28"/>
      <c r="AK2997" s="28"/>
      <c r="AL2997" s="26"/>
      <c r="AM2997" s="28"/>
      <c r="AN2997" s="26"/>
      <c r="AO2997" s="28"/>
      <c r="AP2997" s="26"/>
      <c r="AQ2997"/>
      <c r="AR2997"/>
    </row>
    <row r="2998" spans="1:44" x14ac:dyDescent="0.25">
      <c r="A2998" s="24"/>
      <c r="B2998" s="24"/>
      <c r="C2998" s="24"/>
      <c r="D2998" s="25"/>
      <c r="E2998" s="25"/>
      <c r="F2998" s="26"/>
      <c r="G2998" s="25"/>
      <c r="H2998" s="26"/>
      <c r="I2998" s="25"/>
      <c r="J2998" s="26"/>
      <c r="K2998" s="27"/>
      <c r="L2998" s="27"/>
      <c r="M2998" s="26"/>
      <c r="N2998" s="27"/>
      <c r="O2998" s="26"/>
      <c r="P2998" s="27"/>
      <c r="Q2998" s="26"/>
      <c r="R2998" s="27"/>
      <c r="S2998" s="27"/>
      <c r="T2998" s="26"/>
      <c r="U2998" s="27"/>
      <c r="V2998" s="26"/>
      <c r="W2998" s="27"/>
      <c r="X2998" s="26"/>
      <c r="Y2998" s="25"/>
      <c r="Z2998" s="38"/>
      <c r="AA2998" s="27"/>
      <c r="AB2998" s="27"/>
      <c r="AC2998" s="28"/>
      <c r="AD2998" s="28"/>
      <c r="AE2998" s="26"/>
      <c r="AF2998" s="28"/>
      <c r="AG2998" s="26"/>
      <c r="AH2998" s="28"/>
      <c r="AI2998" s="26"/>
      <c r="AJ2998" s="28"/>
      <c r="AK2998" s="28"/>
      <c r="AL2998" s="26"/>
      <c r="AM2998" s="28"/>
      <c r="AN2998" s="26"/>
      <c r="AO2998" s="28"/>
      <c r="AP2998" s="26"/>
      <c r="AQ2998"/>
      <c r="AR2998"/>
    </row>
    <row r="2999" spans="1:44" x14ac:dyDescent="0.25">
      <c r="A2999" s="24"/>
      <c r="B2999" s="24"/>
      <c r="C2999" s="24"/>
      <c r="D2999" s="25"/>
      <c r="E2999" s="25"/>
      <c r="F2999" s="26"/>
      <c r="G2999" s="25"/>
      <c r="H2999" s="26"/>
      <c r="I2999" s="25"/>
      <c r="J2999" s="26"/>
      <c r="K2999" s="27"/>
      <c r="L2999" s="27"/>
      <c r="M2999" s="26"/>
      <c r="N2999" s="27"/>
      <c r="O2999" s="26"/>
      <c r="P2999" s="27"/>
      <c r="Q2999" s="26"/>
      <c r="R2999" s="27"/>
      <c r="S2999" s="27"/>
      <c r="T2999" s="26"/>
      <c r="U2999" s="27"/>
      <c r="V2999" s="26"/>
      <c r="W2999" s="27"/>
      <c r="X2999" s="26"/>
      <c r="Y2999" s="25"/>
      <c r="Z2999" s="38"/>
      <c r="AA2999" s="27"/>
      <c r="AB2999" s="27"/>
      <c r="AC2999" s="28"/>
      <c r="AD2999" s="28"/>
      <c r="AE2999" s="26"/>
      <c r="AF2999" s="28"/>
      <c r="AG2999" s="26"/>
      <c r="AH2999" s="28"/>
      <c r="AI2999" s="26"/>
      <c r="AJ2999" s="28"/>
      <c r="AK2999" s="28"/>
      <c r="AL2999" s="26"/>
      <c r="AM2999" s="28"/>
      <c r="AN2999" s="26"/>
      <c r="AO2999" s="28"/>
      <c r="AP2999" s="26"/>
      <c r="AQ2999"/>
      <c r="AR2999"/>
    </row>
    <row r="3000" spans="1:44" x14ac:dyDescent="0.25">
      <c r="A3000" s="24"/>
      <c r="B3000" s="24"/>
      <c r="C3000" s="24"/>
      <c r="D3000" s="25"/>
      <c r="E3000" s="25"/>
      <c r="F3000" s="26"/>
      <c r="G3000" s="25"/>
      <c r="H3000" s="26"/>
      <c r="I3000" s="25"/>
      <c r="J3000" s="26"/>
      <c r="K3000" s="27"/>
      <c r="L3000" s="27"/>
      <c r="M3000" s="26"/>
      <c r="N3000" s="27"/>
      <c r="O3000" s="26"/>
      <c r="P3000" s="27"/>
      <c r="Q3000" s="26"/>
      <c r="R3000" s="27"/>
      <c r="S3000" s="27"/>
      <c r="T3000" s="26"/>
      <c r="U3000" s="27"/>
      <c r="V3000" s="26"/>
      <c r="W3000" s="27"/>
      <c r="X3000" s="26"/>
      <c r="Y3000" s="25"/>
      <c r="Z3000" s="38"/>
      <c r="AA3000" s="27"/>
      <c r="AB3000" s="27"/>
      <c r="AC3000" s="28"/>
      <c r="AD3000" s="28"/>
      <c r="AE3000" s="26"/>
      <c r="AF3000" s="28"/>
      <c r="AG3000" s="26"/>
      <c r="AH3000" s="28"/>
      <c r="AI3000" s="26"/>
      <c r="AJ3000" s="28"/>
      <c r="AK3000" s="28"/>
      <c r="AL3000" s="26"/>
      <c r="AM3000" s="28"/>
      <c r="AN3000" s="26"/>
      <c r="AO3000" s="28"/>
      <c r="AP3000" s="26"/>
      <c r="AQ3000"/>
      <c r="AR3000"/>
    </row>
    <row r="3001" spans="1:44" x14ac:dyDescent="0.25">
      <c r="A3001" s="24"/>
      <c r="B3001" s="24"/>
      <c r="C3001" s="24"/>
      <c r="D3001" s="25"/>
      <c r="E3001" s="25"/>
      <c r="F3001" s="26"/>
      <c r="G3001" s="25"/>
      <c r="H3001" s="26"/>
      <c r="I3001" s="25"/>
      <c r="J3001" s="26"/>
      <c r="K3001" s="27"/>
      <c r="L3001" s="27"/>
      <c r="M3001" s="26"/>
      <c r="N3001" s="27"/>
      <c r="O3001" s="26"/>
      <c r="P3001" s="27"/>
      <c r="Q3001" s="26"/>
      <c r="R3001" s="27"/>
      <c r="S3001" s="27"/>
      <c r="T3001" s="26"/>
      <c r="U3001" s="27"/>
      <c r="V3001" s="26"/>
      <c r="W3001" s="27"/>
      <c r="X3001" s="26"/>
      <c r="Y3001" s="25"/>
      <c r="Z3001" s="38"/>
      <c r="AA3001" s="27"/>
      <c r="AB3001" s="27"/>
      <c r="AC3001" s="28"/>
      <c r="AD3001" s="28"/>
      <c r="AE3001" s="26"/>
      <c r="AF3001" s="28"/>
      <c r="AG3001" s="26"/>
      <c r="AH3001" s="28"/>
      <c r="AI3001" s="26"/>
      <c r="AJ3001" s="28"/>
      <c r="AK3001" s="28"/>
      <c r="AL3001" s="26"/>
      <c r="AM3001" s="28"/>
      <c r="AN3001" s="26"/>
      <c r="AO3001" s="28"/>
      <c r="AP3001" s="26"/>
      <c r="AQ3001"/>
      <c r="AR3001"/>
    </row>
    <row r="3002" spans="1:44" x14ac:dyDescent="0.25">
      <c r="A3002" s="24"/>
      <c r="B3002" s="24"/>
      <c r="C3002" s="24"/>
      <c r="D3002" s="24"/>
      <c r="E3002" s="25"/>
      <c r="F3002" s="26"/>
      <c r="G3002" s="25"/>
      <c r="H3002" s="26"/>
      <c r="I3002" s="25"/>
      <c r="J3002" s="26"/>
      <c r="K3002" s="24"/>
      <c r="L3002" s="27"/>
      <c r="M3002" s="26"/>
      <c r="N3002" s="27"/>
      <c r="O3002" s="26"/>
      <c r="P3002" s="27"/>
      <c r="Q3002" s="26"/>
      <c r="R3002" s="24"/>
      <c r="S3002" s="27"/>
      <c r="T3002" s="26"/>
      <c r="U3002" s="27"/>
      <c r="V3002" s="26"/>
      <c r="W3002" s="27"/>
      <c r="X3002" s="26"/>
      <c r="Y3002" s="24"/>
      <c r="Z3002" s="24"/>
      <c r="AA3002" s="24"/>
      <c r="AB3002" s="24"/>
      <c r="AC3002" s="24"/>
      <c r="AD3002" s="28"/>
      <c r="AE3002" s="26"/>
      <c r="AF3002" s="28"/>
      <c r="AG3002" s="26"/>
      <c r="AH3002" s="28"/>
      <c r="AI3002" s="26"/>
      <c r="AJ3002" s="24"/>
      <c r="AK3002" s="28"/>
      <c r="AL3002" s="26"/>
      <c r="AM3002" s="28"/>
      <c r="AN3002" s="26"/>
      <c r="AO3002" s="28"/>
      <c r="AP3002" s="26"/>
      <c r="AQ3002"/>
      <c r="AR3002"/>
    </row>
    <row r="3003" spans="1:44" x14ac:dyDescent="0.25">
      <c r="A3003" s="24"/>
      <c r="B3003" s="24"/>
      <c r="C3003" s="24"/>
      <c r="D3003" s="25"/>
      <c r="E3003" s="25"/>
      <c r="F3003" s="26"/>
      <c r="G3003" s="25"/>
      <c r="H3003" s="26"/>
      <c r="I3003" s="25"/>
      <c r="J3003" s="26"/>
      <c r="K3003" s="27"/>
      <c r="L3003" s="27"/>
      <c r="M3003" s="26"/>
      <c r="N3003" s="27"/>
      <c r="O3003" s="26"/>
      <c r="P3003" s="27"/>
      <c r="Q3003" s="26"/>
      <c r="R3003" s="27"/>
      <c r="S3003" s="27"/>
      <c r="T3003" s="26"/>
      <c r="U3003" s="27"/>
      <c r="V3003" s="26"/>
      <c r="W3003" s="27"/>
      <c r="X3003" s="26"/>
      <c r="Y3003" s="25"/>
      <c r="Z3003" s="38"/>
      <c r="AA3003" s="27"/>
      <c r="AB3003" s="27"/>
      <c r="AC3003" s="28"/>
      <c r="AD3003" s="28"/>
      <c r="AE3003" s="26"/>
      <c r="AF3003" s="28"/>
      <c r="AG3003" s="26"/>
      <c r="AH3003" s="28"/>
      <c r="AI3003" s="26"/>
      <c r="AJ3003" s="28"/>
      <c r="AK3003" s="28"/>
      <c r="AL3003" s="26"/>
      <c r="AM3003" s="28"/>
      <c r="AN3003" s="26"/>
      <c r="AO3003" s="28"/>
      <c r="AP3003" s="26"/>
      <c r="AQ3003"/>
      <c r="AR3003"/>
    </row>
    <row r="3004" spans="1:44" x14ac:dyDescent="0.25">
      <c r="A3004" s="24"/>
      <c r="B3004" s="24"/>
      <c r="C3004" s="24"/>
      <c r="D3004" s="25"/>
      <c r="E3004" s="25"/>
      <c r="F3004" s="26"/>
      <c r="G3004" s="25"/>
      <c r="H3004" s="26"/>
      <c r="I3004" s="25"/>
      <c r="J3004" s="26"/>
      <c r="K3004" s="27"/>
      <c r="L3004" s="27"/>
      <c r="M3004" s="26"/>
      <c r="N3004" s="27"/>
      <c r="O3004" s="26"/>
      <c r="P3004" s="27"/>
      <c r="Q3004" s="26"/>
      <c r="R3004" s="27"/>
      <c r="S3004" s="27"/>
      <c r="T3004" s="26"/>
      <c r="U3004" s="27"/>
      <c r="V3004" s="26"/>
      <c r="W3004" s="27"/>
      <c r="X3004" s="26"/>
      <c r="Y3004" s="25"/>
      <c r="Z3004" s="38"/>
      <c r="AA3004" s="27"/>
      <c r="AB3004" s="27"/>
      <c r="AC3004" s="28"/>
      <c r="AD3004" s="28"/>
      <c r="AE3004" s="26"/>
      <c r="AF3004" s="28"/>
      <c r="AG3004" s="26"/>
      <c r="AH3004" s="28"/>
      <c r="AI3004" s="26"/>
      <c r="AJ3004" s="28"/>
      <c r="AK3004" s="28"/>
      <c r="AL3004" s="26"/>
      <c r="AM3004" s="28"/>
      <c r="AN3004" s="26"/>
      <c r="AO3004" s="28"/>
      <c r="AP3004" s="26"/>
      <c r="AQ3004"/>
      <c r="AR3004"/>
    </row>
    <row r="3005" spans="1:44" x14ac:dyDescent="0.25">
      <c r="A3005" s="24"/>
      <c r="B3005" s="24"/>
      <c r="C3005" s="24"/>
      <c r="D3005" s="25"/>
      <c r="E3005" s="25"/>
      <c r="F3005" s="26"/>
      <c r="G3005" s="25"/>
      <c r="H3005" s="26"/>
      <c r="I3005" s="25"/>
      <c r="J3005" s="26"/>
      <c r="K3005" s="27"/>
      <c r="L3005" s="27"/>
      <c r="M3005" s="26"/>
      <c r="N3005" s="27"/>
      <c r="O3005" s="26"/>
      <c r="P3005" s="27"/>
      <c r="Q3005" s="26"/>
      <c r="R3005" s="27"/>
      <c r="S3005" s="27"/>
      <c r="T3005" s="26"/>
      <c r="U3005" s="27"/>
      <c r="V3005" s="26"/>
      <c r="W3005" s="27"/>
      <c r="X3005" s="26"/>
      <c r="Y3005" s="25"/>
      <c r="Z3005" s="38"/>
      <c r="AA3005" s="27"/>
      <c r="AB3005" s="27"/>
      <c r="AC3005" s="28"/>
      <c r="AD3005" s="28"/>
      <c r="AE3005" s="26"/>
      <c r="AF3005" s="28"/>
      <c r="AG3005" s="26"/>
      <c r="AH3005" s="28"/>
      <c r="AI3005" s="26"/>
      <c r="AJ3005" s="28"/>
      <c r="AK3005" s="28"/>
      <c r="AL3005" s="26"/>
      <c r="AM3005" s="28"/>
      <c r="AN3005" s="26"/>
      <c r="AO3005" s="28"/>
      <c r="AP3005" s="26"/>
      <c r="AQ3005"/>
      <c r="AR3005"/>
    </row>
    <row r="3006" spans="1:44" x14ac:dyDescent="0.25">
      <c r="A3006" s="24"/>
      <c r="B3006" s="24"/>
      <c r="C3006" s="24"/>
      <c r="D3006" s="25"/>
      <c r="E3006" s="25"/>
      <c r="F3006" s="26"/>
      <c r="G3006" s="25"/>
      <c r="H3006" s="26"/>
      <c r="I3006" s="25"/>
      <c r="J3006" s="26"/>
      <c r="K3006" s="27"/>
      <c r="L3006" s="27"/>
      <c r="M3006" s="26"/>
      <c r="N3006" s="27"/>
      <c r="O3006" s="26"/>
      <c r="P3006" s="27"/>
      <c r="Q3006" s="26"/>
      <c r="R3006" s="27"/>
      <c r="S3006" s="27"/>
      <c r="T3006" s="26"/>
      <c r="U3006" s="27"/>
      <c r="V3006" s="26"/>
      <c r="W3006" s="27"/>
      <c r="X3006" s="26"/>
      <c r="Y3006" s="25"/>
      <c r="Z3006" s="38"/>
      <c r="AA3006" s="27"/>
      <c r="AB3006" s="27"/>
      <c r="AC3006" s="28"/>
      <c r="AD3006" s="28"/>
      <c r="AE3006" s="26"/>
      <c r="AF3006" s="28"/>
      <c r="AG3006" s="26"/>
      <c r="AH3006" s="28"/>
      <c r="AI3006" s="26"/>
      <c r="AJ3006" s="28"/>
      <c r="AK3006" s="28"/>
      <c r="AL3006" s="26"/>
      <c r="AM3006" s="28"/>
      <c r="AN3006" s="26"/>
      <c r="AO3006" s="28"/>
      <c r="AP3006" s="26"/>
      <c r="AQ3006"/>
      <c r="AR3006"/>
    </row>
    <row r="3007" spans="1:44" x14ac:dyDescent="0.25">
      <c r="A3007" s="24"/>
      <c r="B3007" s="24"/>
      <c r="C3007" s="24"/>
      <c r="D3007" s="25"/>
      <c r="E3007" s="25"/>
      <c r="F3007" s="26"/>
      <c r="G3007" s="25"/>
      <c r="H3007" s="26"/>
      <c r="I3007" s="25"/>
      <c r="J3007" s="26"/>
      <c r="K3007" s="27"/>
      <c r="L3007" s="27"/>
      <c r="M3007" s="26"/>
      <c r="N3007" s="27"/>
      <c r="O3007" s="26"/>
      <c r="P3007" s="27"/>
      <c r="Q3007" s="26"/>
      <c r="R3007" s="27"/>
      <c r="S3007" s="27"/>
      <c r="T3007" s="26"/>
      <c r="U3007" s="27"/>
      <c r="V3007" s="26"/>
      <c r="W3007" s="27"/>
      <c r="X3007" s="26"/>
      <c r="Y3007" s="25"/>
      <c r="Z3007" s="38"/>
      <c r="AA3007" s="27"/>
      <c r="AB3007" s="27"/>
      <c r="AC3007" s="28"/>
      <c r="AD3007" s="28"/>
      <c r="AE3007" s="26"/>
      <c r="AF3007" s="28"/>
      <c r="AG3007" s="26"/>
      <c r="AH3007" s="28"/>
      <c r="AI3007" s="26"/>
      <c r="AJ3007" s="28"/>
      <c r="AK3007" s="28"/>
      <c r="AL3007" s="26"/>
      <c r="AM3007" s="28"/>
      <c r="AN3007" s="26"/>
      <c r="AO3007" s="28"/>
      <c r="AP3007" s="26"/>
      <c r="AQ3007"/>
      <c r="AR3007"/>
    </row>
    <row r="3008" spans="1:44" x14ac:dyDescent="0.25">
      <c r="A3008" s="24"/>
      <c r="B3008" s="24"/>
      <c r="C3008" s="24"/>
      <c r="D3008" s="25"/>
      <c r="E3008" s="25"/>
      <c r="F3008" s="26"/>
      <c r="G3008" s="25"/>
      <c r="H3008" s="26"/>
      <c r="I3008" s="25"/>
      <c r="J3008" s="26"/>
      <c r="K3008" s="27"/>
      <c r="L3008" s="27"/>
      <c r="M3008" s="26"/>
      <c r="N3008" s="27"/>
      <c r="O3008" s="26"/>
      <c r="P3008" s="27"/>
      <c r="Q3008" s="26"/>
      <c r="R3008" s="27"/>
      <c r="S3008" s="27"/>
      <c r="T3008" s="26"/>
      <c r="U3008" s="27"/>
      <c r="V3008" s="26"/>
      <c r="W3008" s="27"/>
      <c r="X3008" s="26"/>
      <c r="Y3008" s="25"/>
      <c r="Z3008" s="38"/>
      <c r="AA3008" s="27"/>
      <c r="AB3008" s="27"/>
      <c r="AC3008" s="28"/>
      <c r="AD3008" s="28"/>
      <c r="AE3008" s="26"/>
      <c r="AF3008" s="28"/>
      <c r="AG3008" s="26"/>
      <c r="AH3008" s="28"/>
      <c r="AI3008" s="26"/>
      <c r="AJ3008" s="28"/>
      <c r="AK3008" s="28"/>
      <c r="AL3008" s="26"/>
      <c r="AM3008" s="28"/>
      <c r="AN3008" s="26"/>
      <c r="AO3008" s="28"/>
      <c r="AP3008" s="26"/>
      <c r="AQ3008"/>
      <c r="AR3008"/>
    </row>
    <row r="3009" spans="1:44" x14ac:dyDescent="0.25">
      <c r="A3009" s="24"/>
      <c r="B3009" s="24"/>
      <c r="C3009" s="24"/>
      <c r="D3009" s="25"/>
      <c r="E3009" s="25"/>
      <c r="F3009" s="26"/>
      <c r="G3009" s="25"/>
      <c r="H3009" s="26"/>
      <c r="I3009" s="25"/>
      <c r="J3009" s="26"/>
      <c r="K3009" s="27"/>
      <c r="L3009" s="27"/>
      <c r="M3009" s="26"/>
      <c r="N3009" s="27"/>
      <c r="O3009" s="26"/>
      <c r="P3009" s="27"/>
      <c r="Q3009" s="26"/>
      <c r="R3009" s="27"/>
      <c r="S3009" s="27"/>
      <c r="T3009" s="26"/>
      <c r="U3009" s="27"/>
      <c r="V3009" s="26"/>
      <c r="W3009" s="27"/>
      <c r="X3009" s="26"/>
      <c r="Y3009" s="25"/>
      <c r="Z3009" s="38"/>
      <c r="AA3009" s="27"/>
      <c r="AB3009" s="27"/>
      <c r="AC3009" s="28"/>
      <c r="AD3009" s="28"/>
      <c r="AE3009" s="26"/>
      <c r="AF3009" s="28"/>
      <c r="AG3009" s="26"/>
      <c r="AH3009" s="28"/>
      <c r="AI3009" s="26"/>
      <c r="AJ3009" s="28"/>
      <c r="AK3009" s="28"/>
      <c r="AL3009" s="26"/>
      <c r="AM3009" s="28"/>
      <c r="AN3009" s="26"/>
      <c r="AO3009" s="28"/>
      <c r="AP3009" s="26"/>
      <c r="AQ3009"/>
      <c r="AR3009"/>
    </row>
    <row r="3010" spans="1:44" x14ac:dyDescent="0.25">
      <c r="A3010" s="24"/>
      <c r="B3010" s="24"/>
      <c r="C3010" s="24"/>
      <c r="D3010" s="25"/>
      <c r="E3010" s="25"/>
      <c r="F3010" s="26"/>
      <c r="G3010" s="25"/>
      <c r="H3010" s="26"/>
      <c r="I3010" s="25"/>
      <c r="J3010" s="26"/>
      <c r="K3010" s="27"/>
      <c r="L3010" s="27"/>
      <c r="M3010" s="26"/>
      <c r="N3010" s="27"/>
      <c r="O3010" s="26"/>
      <c r="P3010" s="27"/>
      <c r="Q3010" s="26"/>
      <c r="R3010" s="27"/>
      <c r="S3010" s="27"/>
      <c r="T3010" s="26"/>
      <c r="U3010" s="27"/>
      <c r="V3010" s="26"/>
      <c r="W3010" s="27"/>
      <c r="X3010" s="26"/>
      <c r="Y3010" s="25"/>
      <c r="Z3010" s="38"/>
      <c r="AA3010" s="27"/>
      <c r="AB3010" s="27"/>
      <c r="AC3010" s="28"/>
      <c r="AD3010" s="28"/>
      <c r="AE3010" s="26"/>
      <c r="AF3010" s="28"/>
      <c r="AG3010" s="26"/>
      <c r="AH3010" s="28"/>
      <c r="AI3010" s="26"/>
      <c r="AJ3010" s="28"/>
      <c r="AK3010" s="28"/>
      <c r="AL3010" s="26"/>
      <c r="AM3010" s="28"/>
      <c r="AN3010" s="26"/>
      <c r="AO3010" s="28"/>
      <c r="AP3010" s="26"/>
      <c r="AQ3010"/>
      <c r="AR3010"/>
    </row>
    <row r="3011" spans="1:44" x14ac:dyDescent="0.25">
      <c r="A3011" s="24"/>
      <c r="B3011" s="24"/>
      <c r="C3011" s="24"/>
      <c r="D3011" s="25"/>
      <c r="E3011" s="25"/>
      <c r="F3011" s="26"/>
      <c r="G3011" s="25"/>
      <c r="H3011" s="26"/>
      <c r="I3011" s="25"/>
      <c r="J3011" s="26"/>
      <c r="K3011" s="27"/>
      <c r="L3011" s="27"/>
      <c r="M3011" s="26"/>
      <c r="N3011" s="27"/>
      <c r="O3011" s="26"/>
      <c r="P3011" s="27"/>
      <c r="Q3011" s="26"/>
      <c r="R3011" s="27"/>
      <c r="S3011" s="27"/>
      <c r="T3011" s="26"/>
      <c r="U3011" s="27"/>
      <c r="V3011" s="26"/>
      <c r="W3011" s="27"/>
      <c r="X3011" s="26"/>
      <c r="Y3011" s="24"/>
      <c r="Z3011" s="24"/>
      <c r="AA3011" s="24"/>
      <c r="AB3011" s="24"/>
      <c r="AC3011" s="28"/>
      <c r="AD3011" s="28"/>
      <c r="AE3011" s="26"/>
      <c r="AF3011" s="28"/>
      <c r="AG3011" s="26"/>
      <c r="AH3011" s="28"/>
      <c r="AI3011" s="26"/>
      <c r="AJ3011" s="28"/>
      <c r="AK3011" s="28"/>
      <c r="AL3011" s="26"/>
      <c r="AM3011" s="28"/>
      <c r="AN3011" s="26"/>
      <c r="AO3011" s="28"/>
      <c r="AP3011" s="26"/>
      <c r="AQ3011"/>
      <c r="AR3011"/>
    </row>
    <row r="3012" spans="1:44" x14ac:dyDescent="0.25">
      <c r="A3012" s="24"/>
      <c r="B3012" s="24"/>
      <c r="C3012" s="24"/>
      <c r="D3012" s="25"/>
      <c r="E3012" s="25"/>
      <c r="F3012" s="26"/>
      <c r="G3012" s="25"/>
      <c r="H3012" s="26"/>
      <c r="I3012" s="25"/>
      <c r="J3012" s="26"/>
      <c r="K3012" s="27"/>
      <c r="L3012" s="27"/>
      <c r="M3012" s="26"/>
      <c r="N3012" s="27"/>
      <c r="O3012" s="26"/>
      <c r="P3012" s="27"/>
      <c r="Q3012" s="26"/>
      <c r="R3012" s="27"/>
      <c r="S3012" s="27"/>
      <c r="T3012" s="26"/>
      <c r="U3012" s="27"/>
      <c r="V3012" s="26"/>
      <c r="W3012" s="27"/>
      <c r="X3012" s="26"/>
      <c r="Y3012" s="24"/>
      <c r="Z3012" s="24"/>
      <c r="AA3012" s="24"/>
      <c r="AB3012" s="24"/>
      <c r="AC3012" s="28"/>
      <c r="AD3012" s="28"/>
      <c r="AE3012" s="26"/>
      <c r="AF3012" s="28"/>
      <c r="AG3012" s="26"/>
      <c r="AH3012" s="28"/>
      <c r="AI3012" s="26"/>
      <c r="AJ3012" s="28"/>
      <c r="AK3012" s="28"/>
      <c r="AL3012" s="26"/>
      <c r="AM3012" s="28"/>
      <c r="AN3012" s="26"/>
      <c r="AO3012" s="28"/>
      <c r="AP3012" s="26"/>
      <c r="AQ3012"/>
      <c r="AR3012"/>
    </row>
    <row r="3013" spans="1:44" x14ac:dyDescent="0.25">
      <c r="A3013" s="24"/>
      <c r="B3013" s="24"/>
      <c r="C3013" s="24"/>
      <c r="D3013" s="25"/>
      <c r="E3013" s="25"/>
      <c r="F3013" s="26"/>
      <c r="G3013" s="25"/>
      <c r="H3013" s="26"/>
      <c r="I3013" s="25"/>
      <c r="J3013" s="26"/>
      <c r="K3013" s="27"/>
      <c r="L3013" s="27"/>
      <c r="M3013" s="26"/>
      <c r="N3013" s="27"/>
      <c r="O3013" s="26"/>
      <c r="P3013" s="27"/>
      <c r="Q3013" s="26"/>
      <c r="R3013" s="27"/>
      <c r="S3013" s="27"/>
      <c r="T3013" s="26"/>
      <c r="U3013" s="27"/>
      <c r="V3013" s="26"/>
      <c r="W3013" s="27"/>
      <c r="X3013" s="26"/>
      <c r="Y3013" s="24"/>
      <c r="Z3013" s="24"/>
      <c r="AA3013" s="24"/>
      <c r="AB3013" s="24"/>
      <c r="AC3013" s="28"/>
      <c r="AD3013" s="28"/>
      <c r="AE3013" s="26"/>
      <c r="AF3013" s="28"/>
      <c r="AG3013" s="26"/>
      <c r="AH3013" s="28"/>
      <c r="AI3013" s="26"/>
      <c r="AJ3013" s="28"/>
      <c r="AK3013" s="28"/>
      <c r="AL3013" s="26"/>
      <c r="AM3013" s="28"/>
      <c r="AN3013" s="26"/>
      <c r="AO3013" s="28"/>
      <c r="AP3013" s="26"/>
      <c r="AQ3013"/>
      <c r="AR3013"/>
    </row>
    <row r="3014" spans="1:44" x14ac:dyDescent="0.25">
      <c r="A3014" s="24"/>
      <c r="B3014" s="24"/>
      <c r="C3014" s="24"/>
      <c r="D3014" s="25"/>
      <c r="E3014" s="25"/>
      <c r="F3014" s="26"/>
      <c r="G3014" s="25"/>
      <c r="H3014" s="26"/>
      <c r="I3014" s="25"/>
      <c r="J3014" s="26"/>
      <c r="K3014" s="27"/>
      <c r="L3014" s="27"/>
      <c r="M3014" s="26"/>
      <c r="N3014" s="27"/>
      <c r="O3014" s="26"/>
      <c r="P3014" s="27"/>
      <c r="Q3014" s="26"/>
      <c r="R3014" s="27"/>
      <c r="S3014" s="27"/>
      <c r="T3014" s="26"/>
      <c r="U3014" s="27"/>
      <c r="V3014" s="26"/>
      <c r="W3014" s="27"/>
      <c r="X3014" s="26"/>
      <c r="Y3014" s="24"/>
      <c r="Z3014" s="24"/>
      <c r="AA3014" s="24"/>
      <c r="AB3014" s="24"/>
      <c r="AC3014" s="28"/>
      <c r="AD3014" s="28"/>
      <c r="AE3014" s="26"/>
      <c r="AF3014" s="28"/>
      <c r="AG3014" s="26"/>
      <c r="AH3014" s="28"/>
      <c r="AI3014" s="26"/>
      <c r="AJ3014" s="28"/>
      <c r="AK3014" s="28"/>
      <c r="AL3014" s="26"/>
      <c r="AM3014" s="28"/>
      <c r="AN3014" s="26"/>
      <c r="AO3014" s="28"/>
      <c r="AP3014" s="26"/>
      <c r="AQ3014"/>
      <c r="AR3014"/>
    </row>
    <row r="3015" spans="1:44" x14ac:dyDescent="0.25">
      <c r="A3015" s="24"/>
      <c r="B3015" s="24"/>
      <c r="C3015" s="24"/>
      <c r="D3015" s="25"/>
      <c r="E3015" s="25"/>
      <c r="F3015" s="26"/>
      <c r="G3015" s="25"/>
      <c r="H3015" s="26"/>
      <c r="I3015" s="25"/>
      <c r="J3015" s="26"/>
      <c r="K3015" s="27"/>
      <c r="L3015" s="27"/>
      <c r="M3015" s="26"/>
      <c r="N3015" s="27"/>
      <c r="O3015" s="26"/>
      <c r="P3015" s="27"/>
      <c r="Q3015" s="26"/>
      <c r="R3015" s="27"/>
      <c r="S3015" s="27"/>
      <c r="T3015" s="26"/>
      <c r="U3015" s="27"/>
      <c r="V3015" s="26"/>
      <c r="W3015" s="27"/>
      <c r="X3015" s="26"/>
      <c r="Y3015" s="24"/>
      <c r="Z3015" s="24"/>
      <c r="AA3015" s="24"/>
      <c r="AB3015" s="24"/>
      <c r="AC3015" s="28"/>
      <c r="AD3015" s="28"/>
      <c r="AE3015" s="26"/>
      <c r="AF3015" s="28"/>
      <c r="AG3015" s="26"/>
      <c r="AH3015" s="28"/>
      <c r="AI3015" s="26"/>
      <c r="AJ3015" s="28"/>
      <c r="AK3015" s="28"/>
      <c r="AL3015" s="26"/>
      <c r="AM3015" s="28"/>
      <c r="AN3015" s="26"/>
      <c r="AO3015" s="28"/>
      <c r="AP3015" s="26"/>
      <c r="AQ3015"/>
      <c r="AR3015"/>
    </row>
    <row r="3016" spans="1:44" x14ac:dyDescent="0.25">
      <c r="A3016" s="24"/>
      <c r="B3016" s="24"/>
      <c r="C3016" s="24"/>
      <c r="D3016" s="25"/>
      <c r="E3016" s="25"/>
      <c r="F3016" s="26"/>
      <c r="G3016" s="25"/>
      <c r="H3016" s="26"/>
      <c r="I3016" s="25"/>
      <c r="J3016" s="26"/>
      <c r="K3016" s="27"/>
      <c r="L3016" s="27"/>
      <c r="M3016" s="26"/>
      <c r="N3016" s="27"/>
      <c r="O3016" s="26"/>
      <c r="P3016" s="27"/>
      <c r="Q3016" s="26"/>
      <c r="R3016" s="27"/>
      <c r="S3016" s="27"/>
      <c r="T3016" s="26"/>
      <c r="U3016" s="27"/>
      <c r="V3016" s="26"/>
      <c r="W3016" s="27"/>
      <c r="X3016" s="26"/>
      <c r="Y3016" s="24"/>
      <c r="Z3016" s="24"/>
      <c r="AA3016" s="24"/>
      <c r="AB3016" s="24"/>
      <c r="AC3016" s="28"/>
      <c r="AD3016" s="28"/>
      <c r="AE3016" s="26"/>
      <c r="AF3016" s="28"/>
      <c r="AG3016" s="26"/>
      <c r="AH3016" s="28"/>
      <c r="AI3016" s="26"/>
      <c r="AJ3016" s="28"/>
      <c r="AK3016" s="28"/>
      <c r="AL3016" s="26"/>
      <c r="AM3016" s="28"/>
      <c r="AN3016" s="26"/>
      <c r="AO3016" s="28"/>
      <c r="AP3016" s="26"/>
      <c r="AQ3016"/>
      <c r="AR3016"/>
    </row>
    <row r="3017" spans="1:44" x14ac:dyDescent="0.25">
      <c r="A3017" s="24"/>
      <c r="B3017" s="24"/>
      <c r="C3017" s="24"/>
      <c r="D3017" s="24"/>
      <c r="E3017" s="25"/>
      <c r="F3017" s="26"/>
      <c r="G3017" s="25"/>
      <c r="H3017" s="26"/>
      <c r="I3017" s="25"/>
      <c r="J3017" s="26"/>
      <c r="K3017" s="24"/>
      <c r="L3017" s="27"/>
      <c r="M3017" s="26"/>
      <c r="N3017" s="27"/>
      <c r="O3017" s="26"/>
      <c r="P3017" s="27"/>
      <c r="Q3017" s="26"/>
      <c r="R3017" s="24"/>
      <c r="S3017" s="27"/>
      <c r="T3017" s="26"/>
      <c r="U3017" s="27"/>
      <c r="V3017" s="26"/>
      <c r="W3017" s="27"/>
      <c r="X3017" s="26"/>
      <c r="Y3017" s="24"/>
      <c r="Z3017" s="24"/>
      <c r="AA3017" s="24"/>
      <c r="AB3017" s="24"/>
      <c r="AC3017" s="24"/>
      <c r="AD3017" s="28"/>
      <c r="AE3017" s="26"/>
      <c r="AF3017" s="28"/>
      <c r="AG3017" s="26"/>
      <c r="AH3017" s="28"/>
      <c r="AI3017" s="26"/>
      <c r="AJ3017" s="24"/>
      <c r="AK3017" s="28"/>
      <c r="AL3017" s="26"/>
      <c r="AM3017" s="28"/>
      <c r="AN3017" s="26"/>
      <c r="AO3017" s="28"/>
      <c r="AP3017" s="26"/>
      <c r="AQ3017"/>
      <c r="AR3017"/>
    </row>
    <row r="3018" spans="1:44" x14ac:dyDescent="0.25">
      <c r="A3018" s="24"/>
      <c r="B3018" s="24"/>
      <c r="C3018" s="24"/>
      <c r="D3018" s="24"/>
      <c r="E3018" s="24"/>
      <c r="F3018" s="24"/>
      <c r="G3018" s="25"/>
      <c r="H3018" s="26"/>
      <c r="I3018" s="25"/>
      <c r="J3018" s="26"/>
      <c r="K3018" s="24"/>
      <c r="L3018" s="24"/>
      <c r="M3018" s="24"/>
      <c r="N3018" s="27"/>
      <c r="O3018" s="26"/>
      <c r="P3018" s="27"/>
      <c r="Q3018" s="26"/>
      <c r="R3018" s="24"/>
      <c r="S3018" s="24"/>
      <c r="T3018" s="24"/>
      <c r="U3018" s="27"/>
      <c r="V3018" s="26"/>
      <c r="W3018" s="27"/>
      <c r="X3018" s="26"/>
      <c r="Y3018" s="24"/>
      <c r="Z3018" s="24"/>
      <c r="AA3018" s="24"/>
      <c r="AB3018" s="24"/>
      <c r="AC3018" s="24"/>
      <c r="AD3018" s="24"/>
      <c r="AE3018" s="24"/>
      <c r="AF3018" s="28"/>
      <c r="AG3018" s="26"/>
      <c r="AH3018" s="28"/>
      <c r="AI3018" s="26"/>
      <c r="AJ3018" s="24"/>
      <c r="AK3018" s="24"/>
      <c r="AL3018" s="24"/>
      <c r="AM3018" s="28"/>
      <c r="AN3018" s="26"/>
      <c r="AO3018" s="28"/>
      <c r="AP3018" s="26"/>
      <c r="AQ3018"/>
      <c r="AR3018"/>
    </row>
    <row r="3019" spans="1:44" x14ac:dyDescent="0.25">
      <c r="A3019" s="24"/>
      <c r="B3019" s="24"/>
      <c r="C3019" s="24"/>
      <c r="D3019" s="25"/>
      <c r="E3019" s="25"/>
      <c r="F3019" s="26"/>
      <c r="G3019" s="25"/>
      <c r="H3019" s="26"/>
      <c r="I3019" s="25"/>
      <c r="J3019" s="26"/>
      <c r="K3019" s="27"/>
      <c r="L3019" s="27"/>
      <c r="M3019" s="26"/>
      <c r="N3019" s="27"/>
      <c r="O3019" s="26"/>
      <c r="P3019" s="27"/>
      <c r="Q3019" s="26"/>
      <c r="R3019" s="27"/>
      <c r="S3019" s="27"/>
      <c r="T3019" s="26"/>
      <c r="U3019" s="27"/>
      <c r="V3019" s="26"/>
      <c r="W3019" s="27"/>
      <c r="X3019" s="26"/>
      <c r="Y3019" s="24"/>
      <c r="Z3019" s="24"/>
      <c r="AA3019" s="24"/>
      <c r="AB3019" s="24"/>
      <c r="AC3019" s="28"/>
      <c r="AD3019" s="28"/>
      <c r="AE3019" s="26"/>
      <c r="AF3019" s="28"/>
      <c r="AG3019" s="26"/>
      <c r="AH3019" s="28"/>
      <c r="AI3019" s="26"/>
      <c r="AJ3019" s="28"/>
      <c r="AK3019" s="28"/>
      <c r="AL3019" s="26"/>
      <c r="AM3019" s="28"/>
      <c r="AN3019" s="26"/>
      <c r="AO3019" s="28"/>
      <c r="AP3019" s="26"/>
      <c r="AQ3019"/>
      <c r="AR3019"/>
    </row>
    <row r="3020" spans="1:44" x14ac:dyDescent="0.25">
      <c r="A3020" s="24"/>
      <c r="B3020" s="24"/>
      <c r="C3020" s="24"/>
      <c r="D3020" s="25"/>
      <c r="E3020" s="25"/>
      <c r="F3020" s="26"/>
      <c r="G3020" s="25"/>
      <c r="H3020" s="26"/>
      <c r="I3020" s="25"/>
      <c r="J3020" s="26"/>
      <c r="K3020" s="27"/>
      <c r="L3020" s="27"/>
      <c r="M3020" s="26"/>
      <c r="N3020" s="27"/>
      <c r="O3020" s="26"/>
      <c r="P3020" s="27"/>
      <c r="Q3020" s="26"/>
      <c r="R3020" s="27"/>
      <c r="S3020" s="27"/>
      <c r="T3020" s="26"/>
      <c r="U3020" s="27"/>
      <c r="V3020" s="26"/>
      <c r="W3020" s="27"/>
      <c r="X3020" s="26"/>
      <c r="Y3020" s="24"/>
      <c r="Z3020" s="24"/>
      <c r="AA3020" s="24"/>
      <c r="AB3020" s="24"/>
      <c r="AC3020" s="28"/>
      <c r="AD3020" s="28"/>
      <c r="AE3020" s="26"/>
      <c r="AF3020" s="28"/>
      <c r="AG3020" s="26"/>
      <c r="AH3020" s="28"/>
      <c r="AI3020" s="26"/>
      <c r="AJ3020" s="28"/>
      <c r="AK3020" s="28"/>
      <c r="AL3020" s="26"/>
      <c r="AM3020" s="28"/>
      <c r="AN3020" s="26"/>
      <c r="AO3020" s="28"/>
      <c r="AP3020" s="26"/>
      <c r="AQ3020"/>
      <c r="AR3020"/>
    </row>
    <row r="3021" spans="1:44" x14ac:dyDescent="0.25">
      <c r="A3021" s="24"/>
      <c r="B3021" s="24"/>
      <c r="C3021" s="24"/>
      <c r="D3021" s="24"/>
      <c r="E3021" s="24"/>
      <c r="F3021" s="24"/>
      <c r="G3021" s="24"/>
      <c r="H3021" s="24"/>
      <c r="I3021" s="25"/>
      <c r="J3021" s="26"/>
      <c r="K3021" s="24"/>
      <c r="L3021" s="24"/>
      <c r="M3021" s="24"/>
      <c r="N3021" s="24"/>
      <c r="O3021" s="24"/>
      <c r="P3021" s="27"/>
      <c r="Q3021" s="26"/>
      <c r="R3021" s="24"/>
      <c r="S3021" s="24"/>
      <c r="T3021" s="24"/>
      <c r="U3021" s="24"/>
      <c r="V3021" s="24"/>
      <c r="W3021" s="27"/>
      <c r="X3021" s="26"/>
      <c r="Y3021" s="24"/>
      <c r="Z3021" s="24"/>
      <c r="AA3021" s="24"/>
      <c r="AB3021" s="24"/>
      <c r="AC3021" s="24"/>
      <c r="AD3021" s="24"/>
      <c r="AE3021" s="24"/>
      <c r="AF3021" s="24"/>
      <c r="AG3021" s="24"/>
      <c r="AH3021" s="28"/>
      <c r="AI3021" s="26"/>
      <c r="AJ3021" s="24"/>
      <c r="AK3021" s="24"/>
      <c r="AL3021" s="24"/>
      <c r="AM3021" s="24"/>
      <c r="AN3021" s="24"/>
      <c r="AO3021" s="28"/>
      <c r="AP3021" s="26"/>
      <c r="AQ3021"/>
      <c r="AR3021"/>
    </row>
    <row r="3022" spans="1:44" x14ac:dyDescent="0.25">
      <c r="A3022" s="24"/>
      <c r="B3022" s="24"/>
      <c r="C3022" s="24"/>
      <c r="D3022" s="25"/>
      <c r="E3022" s="25"/>
      <c r="F3022" s="26"/>
      <c r="G3022" s="25"/>
      <c r="H3022" s="26"/>
      <c r="I3022" s="25"/>
      <c r="J3022" s="26"/>
      <c r="K3022" s="27"/>
      <c r="L3022" s="27"/>
      <c r="M3022" s="26"/>
      <c r="N3022" s="27"/>
      <c r="O3022" s="26"/>
      <c r="P3022" s="27"/>
      <c r="Q3022" s="26"/>
      <c r="R3022" s="27"/>
      <c r="S3022" s="27"/>
      <c r="T3022" s="26"/>
      <c r="U3022" s="27"/>
      <c r="V3022" s="26"/>
      <c r="W3022" s="27"/>
      <c r="X3022" s="26"/>
      <c r="Y3022" s="24"/>
      <c r="Z3022" s="24"/>
      <c r="AA3022" s="24"/>
      <c r="AB3022" s="24"/>
      <c r="AC3022" s="28"/>
      <c r="AD3022" s="28"/>
      <c r="AE3022" s="26"/>
      <c r="AF3022" s="28"/>
      <c r="AG3022" s="26"/>
      <c r="AH3022" s="28"/>
      <c r="AI3022" s="26"/>
      <c r="AJ3022" s="28"/>
      <c r="AK3022" s="28"/>
      <c r="AL3022" s="26"/>
      <c r="AM3022" s="28"/>
      <c r="AN3022" s="26"/>
      <c r="AO3022" s="28"/>
      <c r="AP3022" s="26"/>
      <c r="AQ3022"/>
      <c r="AR3022"/>
    </row>
    <row r="3023" spans="1:44" x14ac:dyDescent="0.25">
      <c r="A3023" s="24"/>
      <c r="B3023" s="24"/>
      <c r="C3023" s="24"/>
      <c r="D3023" s="25"/>
      <c r="E3023" s="25"/>
      <c r="F3023" s="26"/>
      <c r="G3023" s="25"/>
      <c r="H3023" s="26"/>
      <c r="I3023" s="25"/>
      <c r="J3023" s="26"/>
      <c r="K3023" s="27"/>
      <c r="L3023" s="27"/>
      <c r="M3023" s="26"/>
      <c r="N3023" s="27"/>
      <c r="O3023" s="26"/>
      <c r="P3023" s="27"/>
      <c r="Q3023" s="26"/>
      <c r="R3023" s="27"/>
      <c r="S3023" s="27"/>
      <c r="T3023" s="26"/>
      <c r="U3023" s="27"/>
      <c r="V3023" s="26"/>
      <c r="W3023" s="27"/>
      <c r="X3023" s="26"/>
      <c r="Y3023" s="24"/>
      <c r="Z3023" s="24"/>
      <c r="AA3023" s="24"/>
      <c r="AB3023" s="24"/>
      <c r="AC3023" s="28"/>
      <c r="AD3023" s="28"/>
      <c r="AE3023" s="26"/>
      <c r="AF3023" s="28"/>
      <c r="AG3023" s="26"/>
      <c r="AH3023" s="28"/>
      <c r="AI3023" s="26"/>
      <c r="AJ3023" s="28"/>
      <c r="AK3023" s="28"/>
      <c r="AL3023" s="26"/>
      <c r="AM3023" s="28"/>
      <c r="AN3023" s="26"/>
      <c r="AO3023" s="28"/>
      <c r="AP3023" s="26"/>
      <c r="AQ3023"/>
      <c r="AR3023"/>
    </row>
    <row r="3024" spans="1:44" x14ac:dyDescent="0.25">
      <c r="A3024" s="24"/>
      <c r="B3024" s="24"/>
      <c r="C3024" s="24"/>
      <c r="D3024" s="25"/>
      <c r="E3024" s="25"/>
      <c r="F3024" s="26"/>
      <c r="G3024" s="25"/>
      <c r="H3024" s="26"/>
      <c r="I3024" s="25"/>
      <c r="J3024" s="26"/>
      <c r="K3024" s="27"/>
      <c r="L3024" s="27"/>
      <c r="M3024" s="26"/>
      <c r="N3024" s="27"/>
      <c r="O3024" s="26"/>
      <c r="P3024" s="27"/>
      <c r="Q3024" s="26"/>
      <c r="R3024" s="27"/>
      <c r="S3024" s="27"/>
      <c r="T3024" s="26"/>
      <c r="U3024" s="27"/>
      <c r="V3024" s="26"/>
      <c r="W3024" s="27"/>
      <c r="X3024" s="26"/>
      <c r="Y3024" s="24"/>
      <c r="Z3024" s="24"/>
      <c r="AA3024" s="24"/>
      <c r="AB3024" s="24"/>
      <c r="AC3024" s="28"/>
      <c r="AD3024" s="28"/>
      <c r="AE3024" s="26"/>
      <c r="AF3024" s="28"/>
      <c r="AG3024" s="26"/>
      <c r="AH3024" s="28"/>
      <c r="AI3024" s="26"/>
      <c r="AJ3024" s="28"/>
      <c r="AK3024" s="28"/>
      <c r="AL3024" s="26"/>
      <c r="AM3024" s="28"/>
      <c r="AN3024" s="26"/>
      <c r="AO3024" s="28"/>
      <c r="AP3024" s="26"/>
      <c r="AQ3024"/>
      <c r="AR3024"/>
    </row>
    <row r="3025" spans="1:44" x14ac:dyDescent="0.25">
      <c r="A3025" s="24"/>
      <c r="B3025" s="24"/>
      <c r="C3025" s="24"/>
      <c r="D3025" s="25"/>
      <c r="E3025" s="25"/>
      <c r="F3025" s="26"/>
      <c r="G3025" s="25"/>
      <c r="H3025" s="26"/>
      <c r="I3025" s="25"/>
      <c r="J3025" s="26"/>
      <c r="K3025" s="27"/>
      <c r="L3025" s="27"/>
      <c r="M3025" s="26"/>
      <c r="N3025" s="27"/>
      <c r="O3025" s="26"/>
      <c r="P3025" s="27"/>
      <c r="Q3025" s="26"/>
      <c r="R3025" s="27"/>
      <c r="S3025" s="27"/>
      <c r="T3025" s="26"/>
      <c r="U3025" s="27"/>
      <c r="V3025" s="26"/>
      <c r="W3025" s="27"/>
      <c r="X3025" s="26"/>
      <c r="Y3025" s="24"/>
      <c r="Z3025" s="24"/>
      <c r="AA3025" s="24"/>
      <c r="AB3025" s="24"/>
      <c r="AC3025" s="28"/>
      <c r="AD3025" s="28"/>
      <c r="AE3025" s="26"/>
      <c r="AF3025" s="28"/>
      <c r="AG3025" s="26"/>
      <c r="AH3025" s="28"/>
      <c r="AI3025" s="26"/>
      <c r="AJ3025" s="28"/>
      <c r="AK3025" s="28"/>
      <c r="AL3025" s="26"/>
      <c r="AM3025" s="28"/>
      <c r="AN3025" s="26"/>
      <c r="AO3025" s="28"/>
      <c r="AP3025" s="26"/>
      <c r="AQ3025"/>
      <c r="AR3025"/>
    </row>
    <row r="3026" spans="1:44" x14ac:dyDescent="0.25">
      <c r="A3026" s="24"/>
      <c r="B3026" s="24"/>
      <c r="C3026" s="24"/>
      <c r="D3026" s="25"/>
      <c r="E3026" s="25"/>
      <c r="F3026" s="26"/>
      <c r="G3026" s="25"/>
      <c r="H3026" s="26"/>
      <c r="I3026" s="25"/>
      <c r="J3026" s="26"/>
      <c r="K3026" s="27"/>
      <c r="L3026" s="27"/>
      <c r="M3026" s="26"/>
      <c r="N3026" s="27"/>
      <c r="O3026" s="26"/>
      <c r="P3026" s="27"/>
      <c r="Q3026" s="26"/>
      <c r="R3026" s="27"/>
      <c r="S3026" s="27"/>
      <c r="T3026" s="26"/>
      <c r="U3026" s="27"/>
      <c r="V3026" s="26"/>
      <c r="W3026" s="27"/>
      <c r="X3026" s="26"/>
      <c r="Y3026" s="24"/>
      <c r="Z3026" s="24"/>
      <c r="AA3026" s="24"/>
      <c r="AB3026" s="24"/>
      <c r="AC3026" s="28"/>
      <c r="AD3026" s="28"/>
      <c r="AE3026" s="26"/>
      <c r="AF3026" s="28"/>
      <c r="AG3026" s="26"/>
      <c r="AH3026" s="28"/>
      <c r="AI3026" s="26"/>
      <c r="AJ3026" s="28"/>
      <c r="AK3026" s="28"/>
      <c r="AL3026" s="26"/>
      <c r="AM3026" s="28"/>
      <c r="AN3026" s="26"/>
      <c r="AO3026" s="28"/>
      <c r="AP3026" s="26"/>
      <c r="AQ3026"/>
      <c r="AR3026"/>
    </row>
    <row r="3027" spans="1:44" x14ac:dyDescent="0.25">
      <c r="A3027" s="24"/>
      <c r="B3027" s="24"/>
      <c r="C3027" s="24"/>
      <c r="D3027" s="25"/>
      <c r="E3027" s="25"/>
      <c r="F3027" s="26"/>
      <c r="G3027" s="25"/>
      <c r="H3027" s="26"/>
      <c r="I3027" s="25"/>
      <c r="J3027" s="26"/>
      <c r="K3027" s="27"/>
      <c r="L3027" s="27"/>
      <c r="M3027" s="26"/>
      <c r="N3027" s="27"/>
      <c r="O3027" s="26"/>
      <c r="P3027" s="27"/>
      <c r="Q3027" s="26"/>
      <c r="R3027" s="27"/>
      <c r="S3027" s="27"/>
      <c r="T3027" s="26"/>
      <c r="U3027" s="27"/>
      <c r="V3027" s="26"/>
      <c r="W3027" s="27"/>
      <c r="X3027" s="26"/>
      <c r="Y3027" s="25"/>
      <c r="Z3027" s="38"/>
      <c r="AA3027" s="27"/>
      <c r="AB3027" s="27"/>
      <c r="AC3027" s="28"/>
      <c r="AD3027" s="28"/>
      <c r="AE3027" s="26"/>
      <c r="AF3027" s="28"/>
      <c r="AG3027" s="26"/>
      <c r="AH3027" s="28"/>
      <c r="AI3027" s="26"/>
      <c r="AJ3027" s="28"/>
      <c r="AK3027" s="28"/>
      <c r="AL3027" s="26"/>
      <c r="AM3027" s="28"/>
      <c r="AN3027" s="26"/>
      <c r="AO3027" s="28"/>
      <c r="AP3027" s="26"/>
      <c r="AQ3027"/>
      <c r="AR3027"/>
    </row>
    <row r="3028" spans="1:44" x14ac:dyDescent="0.25">
      <c r="A3028" s="24"/>
      <c r="B3028" s="24"/>
      <c r="C3028" s="24"/>
      <c r="D3028" s="25"/>
      <c r="E3028" s="25"/>
      <c r="F3028" s="26"/>
      <c r="G3028" s="25"/>
      <c r="H3028" s="26"/>
      <c r="I3028" s="25"/>
      <c r="J3028" s="26"/>
      <c r="K3028" s="27"/>
      <c r="L3028" s="27"/>
      <c r="M3028" s="26"/>
      <c r="N3028" s="27"/>
      <c r="O3028" s="26"/>
      <c r="P3028" s="27"/>
      <c r="Q3028" s="26"/>
      <c r="R3028" s="27"/>
      <c r="S3028" s="27"/>
      <c r="T3028" s="26"/>
      <c r="U3028" s="27"/>
      <c r="V3028" s="26"/>
      <c r="W3028" s="27"/>
      <c r="X3028" s="26"/>
      <c r="Y3028" s="25"/>
      <c r="Z3028" s="38"/>
      <c r="AA3028" s="27"/>
      <c r="AB3028" s="27"/>
      <c r="AC3028" s="28"/>
      <c r="AD3028" s="28"/>
      <c r="AE3028" s="26"/>
      <c r="AF3028" s="28"/>
      <c r="AG3028" s="26"/>
      <c r="AH3028" s="28"/>
      <c r="AI3028" s="26"/>
      <c r="AJ3028" s="28"/>
      <c r="AK3028" s="28"/>
      <c r="AL3028" s="26"/>
      <c r="AM3028" s="28"/>
      <c r="AN3028" s="26"/>
      <c r="AO3028" s="28"/>
      <c r="AP3028" s="26"/>
      <c r="AQ3028"/>
      <c r="AR3028"/>
    </row>
    <row r="3029" spans="1:44" x14ac:dyDescent="0.25">
      <c r="A3029" s="24"/>
      <c r="B3029" s="24"/>
      <c r="C3029" s="24"/>
      <c r="D3029" s="25"/>
      <c r="E3029" s="25"/>
      <c r="F3029" s="26"/>
      <c r="G3029" s="25"/>
      <c r="H3029" s="26"/>
      <c r="I3029" s="25"/>
      <c r="J3029" s="26"/>
      <c r="K3029" s="27"/>
      <c r="L3029" s="27"/>
      <c r="M3029" s="26"/>
      <c r="N3029" s="27"/>
      <c r="O3029" s="26"/>
      <c r="P3029" s="27"/>
      <c r="Q3029" s="26"/>
      <c r="R3029" s="27"/>
      <c r="S3029" s="27"/>
      <c r="T3029" s="26"/>
      <c r="U3029" s="27"/>
      <c r="V3029" s="26"/>
      <c r="W3029" s="27"/>
      <c r="X3029" s="26"/>
      <c r="Y3029" s="25"/>
      <c r="Z3029" s="38"/>
      <c r="AA3029" s="27"/>
      <c r="AB3029" s="27"/>
      <c r="AC3029" s="28"/>
      <c r="AD3029" s="28"/>
      <c r="AE3029" s="26"/>
      <c r="AF3029" s="28"/>
      <c r="AG3029" s="26"/>
      <c r="AH3029" s="28"/>
      <c r="AI3029" s="26"/>
      <c r="AJ3029" s="28"/>
      <c r="AK3029" s="28"/>
      <c r="AL3029" s="26"/>
      <c r="AM3029" s="28"/>
      <c r="AN3029" s="26"/>
      <c r="AO3029" s="28"/>
      <c r="AP3029" s="26"/>
      <c r="AQ3029"/>
      <c r="AR3029"/>
    </row>
    <row r="3030" spans="1:44" x14ac:dyDescent="0.25">
      <c r="A3030" s="24"/>
      <c r="B3030" s="24"/>
      <c r="C3030" s="24"/>
      <c r="D3030" s="25"/>
      <c r="E3030" s="25"/>
      <c r="F3030" s="26"/>
      <c r="G3030" s="25"/>
      <c r="H3030" s="26"/>
      <c r="I3030" s="25"/>
      <c r="J3030" s="26"/>
      <c r="K3030" s="27"/>
      <c r="L3030" s="27"/>
      <c r="M3030" s="26"/>
      <c r="N3030" s="27"/>
      <c r="O3030" s="26"/>
      <c r="P3030" s="27"/>
      <c r="Q3030" s="26"/>
      <c r="R3030" s="27"/>
      <c r="S3030" s="27"/>
      <c r="T3030" s="26"/>
      <c r="U3030" s="27"/>
      <c r="V3030" s="26"/>
      <c r="W3030" s="27"/>
      <c r="X3030" s="26"/>
      <c r="Y3030" s="25"/>
      <c r="Z3030" s="38"/>
      <c r="AA3030" s="27"/>
      <c r="AB3030" s="27"/>
      <c r="AC3030" s="28"/>
      <c r="AD3030" s="28"/>
      <c r="AE3030" s="26"/>
      <c r="AF3030" s="28"/>
      <c r="AG3030" s="26"/>
      <c r="AH3030" s="28"/>
      <c r="AI3030" s="26"/>
      <c r="AJ3030" s="28"/>
      <c r="AK3030" s="28"/>
      <c r="AL3030" s="26"/>
      <c r="AM3030" s="28"/>
      <c r="AN3030" s="26"/>
      <c r="AO3030" s="28"/>
      <c r="AP3030" s="26"/>
      <c r="AQ3030"/>
      <c r="AR3030"/>
    </row>
    <row r="3031" spans="1:44" x14ac:dyDescent="0.25">
      <c r="A3031" s="24"/>
      <c r="B3031" s="24"/>
      <c r="C3031" s="24"/>
      <c r="D3031" s="25"/>
      <c r="E3031" s="25"/>
      <c r="F3031" s="26"/>
      <c r="G3031" s="25"/>
      <c r="H3031" s="26"/>
      <c r="I3031" s="25"/>
      <c r="J3031" s="26"/>
      <c r="K3031" s="27"/>
      <c r="L3031" s="27"/>
      <c r="M3031" s="26"/>
      <c r="N3031" s="27"/>
      <c r="O3031" s="26"/>
      <c r="P3031" s="27"/>
      <c r="Q3031" s="26"/>
      <c r="R3031" s="27"/>
      <c r="S3031" s="27"/>
      <c r="T3031" s="26"/>
      <c r="U3031" s="27"/>
      <c r="V3031" s="26"/>
      <c r="W3031" s="27"/>
      <c r="X3031" s="26"/>
      <c r="Y3031" s="25"/>
      <c r="Z3031" s="24"/>
      <c r="AA3031" s="27"/>
      <c r="AB3031" s="24"/>
      <c r="AC3031" s="28"/>
      <c r="AD3031" s="28"/>
      <c r="AE3031" s="26"/>
      <c r="AF3031" s="28"/>
      <c r="AG3031" s="26"/>
      <c r="AH3031" s="28"/>
      <c r="AI3031" s="26"/>
      <c r="AJ3031" s="28"/>
      <c r="AK3031" s="28"/>
      <c r="AL3031" s="26"/>
      <c r="AM3031" s="28"/>
      <c r="AN3031" s="26"/>
      <c r="AO3031" s="28"/>
      <c r="AP3031" s="26"/>
      <c r="AQ3031"/>
      <c r="AR3031"/>
    </row>
    <row r="3032" spans="1:44" x14ac:dyDescent="0.25">
      <c r="A3032" s="24"/>
      <c r="B3032" s="24"/>
      <c r="C3032" s="24"/>
      <c r="D3032" s="24"/>
      <c r="E3032" s="24"/>
      <c r="F3032" s="24"/>
      <c r="G3032" s="25"/>
      <c r="H3032" s="26"/>
      <c r="I3032" s="25"/>
      <c r="J3032" s="26"/>
      <c r="K3032" s="24"/>
      <c r="L3032" s="24"/>
      <c r="M3032" s="24"/>
      <c r="N3032" s="27"/>
      <c r="O3032" s="26"/>
      <c r="P3032" s="27"/>
      <c r="Q3032" s="26"/>
      <c r="R3032" s="24"/>
      <c r="S3032" s="24"/>
      <c r="T3032" s="24"/>
      <c r="U3032" s="27"/>
      <c r="V3032" s="26"/>
      <c r="W3032" s="27"/>
      <c r="X3032" s="26"/>
      <c r="Y3032" s="24"/>
      <c r="Z3032" s="24"/>
      <c r="AA3032" s="24"/>
      <c r="AB3032" s="24"/>
      <c r="AC3032" s="24"/>
      <c r="AD3032" s="24"/>
      <c r="AE3032" s="24"/>
      <c r="AF3032" s="28"/>
      <c r="AG3032" s="26"/>
      <c r="AH3032" s="28"/>
      <c r="AI3032" s="26"/>
      <c r="AJ3032" s="24"/>
      <c r="AK3032" s="24"/>
      <c r="AL3032" s="24"/>
      <c r="AM3032" s="28"/>
      <c r="AN3032" s="26"/>
      <c r="AO3032" s="28"/>
      <c r="AP3032" s="26"/>
      <c r="AQ3032"/>
      <c r="AR3032"/>
    </row>
    <row r="3033" spans="1:44" x14ac:dyDescent="0.25">
      <c r="A3033" s="24"/>
      <c r="B3033" s="24"/>
      <c r="C3033" s="24"/>
      <c r="D3033" s="25"/>
      <c r="E3033" s="25"/>
      <c r="F3033" s="26"/>
      <c r="G3033" s="25"/>
      <c r="H3033" s="26"/>
      <c r="I3033" s="25"/>
      <c r="J3033" s="26"/>
      <c r="K3033" s="27"/>
      <c r="L3033" s="27"/>
      <c r="M3033" s="26"/>
      <c r="N3033" s="27"/>
      <c r="O3033" s="26"/>
      <c r="P3033" s="27"/>
      <c r="Q3033" s="26"/>
      <c r="R3033" s="27"/>
      <c r="S3033" s="27"/>
      <c r="T3033" s="26"/>
      <c r="U3033" s="27"/>
      <c r="V3033" s="26"/>
      <c r="W3033" s="27"/>
      <c r="X3033" s="26"/>
      <c r="Y3033" s="25"/>
      <c r="Z3033" s="24"/>
      <c r="AA3033" s="27"/>
      <c r="AB3033" s="24"/>
      <c r="AC3033" s="28"/>
      <c r="AD3033" s="28"/>
      <c r="AE3033" s="26"/>
      <c r="AF3033" s="28"/>
      <c r="AG3033" s="26"/>
      <c r="AH3033" s="28"/>
      <c r="AI3033" s="26"/>
      <c r="AJ3033" s="28"/>
      <c r="AK3033" s="28"/>
      <c r="AL3033" s="26"/>
      <c r="AM3033" s="28"/>
      <c r="AN3033" s="26"/>
      <c r="AO3033" s="28"/>
      <c r="AP3033" s="26"/>
      <c r="AQ3033"/>
      <c r="AR3033"/>
    </row>
    <row r="3034" spans="1:44" x14ac:dyDescent="0.25">
      <c r="A3034" s="24"/>
      <c r="B3034" s="24"/>
      <c r="C3034" s="24"/>
      <c r="D3034" s="25"/>
      <c r="E3034" s="25"/>
      <c r="F3034" s="26"/>
      <c r="G3034" s="25"/>
      <c r="H3034" s="26"/>
      <c r="I3034" s="25"/>
      <c r="J3034" s="26"/>
      <c r="K3034" s="27"/>
      <c r="L3034" s="27"/>
      <c r="M3034" s="26"/>
      <c r="N3034" s="27"/>
      <c r="O3034" s="26"/>
      <c r="P3034" s="27"/>
      <c r="Q3034" s="26"/>
      <c r="R3034" s="27"/>
      <c r="S3034" s="27"/>
      <c r="T3034" s="26"/>
      <c r="U3034" s="27"/>
      <c r="V3034" s="26"/>
      <c r="W3034" s="27"/>
      <c r="X3034" s="26"/>
      <c r="Y3034" s="25"/>
      <c r="Z3034" s="38"/>
      <c r="AA3034" s="27"/>
      <c r="AB3034" s="27"/>
      <c r="AC3034" s="28"/>
      <c r="AD3034" s="28"/>
      <c r="AE3034" s="26"/>
      <c r="AF3034" s="28"/>
      <c r="AG3034" s="26"/>
      <c r="AH3034" s="28"/>
      <c r="AI3034" s="26"/>
      <c r="AJ3034" s="28"/>
      <c r="AK3034" s="28"/>
      <c r="AL3034" s="26"/>
      <c r="AM3034" s="28"/>
      <c r="AN3034" s="26"/>
      <c r="AO3034" s="28"/>
      <c r="AP3034" s="26"/>
      <c r="AQ3034"/>
      <c r="AR3034"/>
    </row>
    <row r="3035" spans="1:44" x14ac:dyDescent="0.25">
      <c r="A3035" s="24"/>
      <c r="B3035" s="24"/>
      <c r="C3035" s="24"/>
      <c r="D3035" s="24"/>
      <c r="E3035" s="25"/>
      <c r="F3035" s="26"/>
      <c r="G3035" s="25"/>
      <c r="H3035" s="26"/>
      <c r="I3035" s="25"/>
      <c r="J3035" s="26"/>
      <c r="K3035" s="24"/>
      <c r="L3035" s="27"/>
      <c r="M3035" s="26"/>
      <c r="N3035" s="27"/>
      <c r="O3035" s="26"/>
      <c r="P3035" s="27"/>
      <c r="Q3035" s="26"/>
      <c r="R3035" s="24"/>
      <c r="S3035" s="27"/>
      <c r="T3035" s="26"/>
      <c r="U3035" s="27"/>
      <c r="V3035" s="26"/>
      <c r="W3035" s="27"/>
      <c r="X3035" s="26"/>
      <c r="Y3035" s="24"/>
      <c r="Z3035" s="24"/>
      <c r="AA3035" s="24"/>
      <c r="AB3035" s="24"/>
      <c r="AC3035" s="24"/>
      <c r="AD3035" s="28"/>
      <c r="AE3035" s="26"/>
      <c r="AF3035" s="28"/>
      <c r="AG3035" s="26"/>
      <c r="AH3035" s="28"/>
      <c r="AI3035" s="26"/>
      <c r="AJ3035" s="24"/>
      <c r="AK3035" s="28"/>
      <c r="AL3035" s="26"/>
      <c r="AM3035" s="28"/>
      <c r="AN3035" s="26"/>
      <c r="AO3035" s="28"/>
      <c r="AP3035" s="26"/>
      <c r="AQ3035"/>
      <c r="AR3035"/>
    </row>
    <row r="3036" spans="1:44" x14ac:dyDescent="0.25">
      <c r="A3036" s="24"/>
      <c r="B3036" s="24"/>
      <c r="C3036" s="24"/>
      <c r="D3036" s="25"/>
      <c r="E3036" s="25"/>
      <c r="F3036" s="26"/>
      <c r="G3036" s="25"/>
      <c r="H3036" s="26"/>
      <c r="I3036" s="25"/>
      <c r="J3036" s="26"/>
      <c r="K3036" s="27"/>
      <c r="L3036" s="27"/>
      <c r="M3036" s="26"/>
      <c r="N3036" s="27"/>
      <c r="O3036" s="26"/>
      <c r="P3036" s="27"/>
      <c r="Q3036" s="26"/>
      <c r="R3036" s="27"/>
      <c r="S3036" s="27"/>
      <c r="T3036" s="26"/>
      <c r="U3036" s="27"/>
      <c r="V3036" s="26"/>
      <c r="W3036" s="27"/>
      <c r="X3036" s="26"/>
      <c r="Y3036" s="25"/>
      <c r="Z3036" s="38"/>
      <c r="AA3036" s="27"/>
      <c r="AB3036" s="27"/>
      <c r="AC3036" s="28"/>
      <c r="AD3036" s="28"/>
      <c r="AE3036" s="26"/>
      <c r="AF3036" s="28"/>
      <c r="AG3036" s="26"/>
      <c r="AH3036" s="28"/>
      <c r="AI3036" s="26"/>
      <c r="AJ3036" s="28"/>
      <c r="AK3036" s="28"/>
      <c r="AL3036" s="26"/>
      <c r="AM3036" s="28"/>
      <c r="AN3036" s="26"/>
      <c r="AO3036" s="28"/>
      <c r="AP3036" s="26"/>
      <c r="AQ3036"/>
      <c r="AR3036"/>
    </row>
    <row r="3037" spans="1:44" x14ac:dyDescent="0.25">
      <c r="A3037" s="24"/>
      <c r="B3037" s="24"/>
      <c r="C3037" s="24"/>
      <c r="D3037" s="25"/>
      <c r="E3037" s="25"/>
      <c r="F3037" s="26"/>
      <c r="G3037" s="25"/>
      <c r="H3037" s="26"/>
      <c r="I3037" s="25"/>
      <c r="J3037" s="26"/>
      <c r="K3037" s="27"/>
      <c r="L3037" s="27"/>
      <c r="M3037" s="26"/>
      <c r="N3037" s="27"/>
      <c r="O3037" s="26"/>
      <c r="P3037" s="27"/>
      <c r="Q3037" s="26"/>
      <c r="R3037" s="27"/>
      <c r="S3037" s="27"/>
      <c r="T3037" s="26"/>
      <c r="U3037" s="27"/>
      <c r="V3037" s="26"/>
      <c r="W3037" s="27"/>
      <c r="X3037" s="26"/>
      <c r="Y3037" s="25"/>
      <c r="Z3037" s="38"/>
      <c r="AA3037" s="27"/>
      <c r="AB3037" s="27"/>
      <c r="AC3037" s="28"/>
      <c r="AD3037" s="28"/>
      <c r="AE3037" s="26"/>
      <c r="AF3037" s="28"/>
      <c r="AG3037" s="26"/>
      <c r="AH3037" s="28"/>
      <c r="AI3037" s="26"/>
      <c r="AJ3037" s="28"/>
      <c r="AK3037" s="28"/>
      <c r="AL3037" s="26"/>
      <c r="AM3037" s="28"/>
      <c r="AN3037" s="26"/>
      <c r="AO3037" s="28"/>
      <c r="AP3037" s="26"/>
      <c r="AQ3037"/>
      <c r="AR3037"/>
    </row>
    <row r="3038" spans="1:44" x14ac:dyDescent="0.25">
      <c r="A3038" s="24"/>
      <c r="B3038" s="24"/>
      <c r="C3038" s="24"/>
      <c r="D3038" s="24"/>
      <c r="E3038" s="25"/>
      <c r="F3038" s="26"/>
      <c r="G3038" s="25"/>
      <c r="H3038" s="26"/>
      <c r="I3038" s="25"/>
      <c r="J3038" s="26"/>
      <c r="K3038" s="24"/>
      <c r="L3038" s="27"/>
      <c r="M3038" s="26"/>
      <c r="N3038" s="27"/>
      <c r="O3038" s="26"/>
      <c r="P3038" s="27"/>
      <c r="Q3038" s="26"/>
      <c r="R3038" s="24"/>
      <c r="S3038" s="27"/>
      <c r="T3038" s="26"/>
      <c r="U3038" s="27"/>
      <c r="V3038" s="26"/>
      <c r="W3038" s="27"/>
      <c r="X3038" s="26"/>
      <c r="Y3038" s="24"/>
      <c r="Z3038" s="24"/>
      <c r="AA3038" s="24"/>
      <c r="AB3038" s="24"/>
      <c r="AC3038" s="24"/>
      <c r="AD3038" s="28"/>
      <c r="AE3038" s="26"/>
      <c r="AF3038" s="28"/>
      <c r="AG3038" s="26"/>
      <c r="AH3038" s="28"/>
      <c r="AI3038" s="26"/>
      <c r="AJ3038" s="24"/>
      <c r="AK3038" s="28"/>
      <c r="AL3038" s="26"/>
      <c r="AM3038" s="28"/>
      <c r="AN3038" s="26"/>
      <c r="AO3038" s="28"/>
      <c r="AP3038" s="26"/>
      <c r="AQ3038"/>
      <c r="AR3038"/>
    </row>
    <row r="3039" spans="1:44" x14ac:dyDescent="0.25">
      <c r="A3039" s="24"/>
      <c r="B3039" s="24"/>
      <c r="C3039" s="24"/>
      <c r="D3039" s="25"/>
      <c r="E3039" s="25"/>
      <c r="F3039" s="26"/>
      <c r="G3039" s="25"/>
      <c r="H3039" s="26"/>
      <c r="I3039" s="25"/>
      <c r="J3039" s="26"/>
      <c r="K3039" s="27"/>
      <c r="L3039" s="27"/>
      <c r="M3039" s="26"/>
      <c r="N3039" s="27"/>
      <c r="O3039" s="26"/>
      <c r="P3039" s="27"/>
      <c r="Q3039" s="26"/>
      <c r="R3039" s="27"/>
      <c r="S3039" s="27"/>
      <c r="T3039" s="26"/>
      <c r="U3039" s="27"/>
      <c r="V3039" s="26"/>
      <c r="W3039" s="27"/>
      <c r="X3039" s="26"/>
      <c r="Y3039" s="25"/>
      <c r="Z3039" s="38"/>
      <c r="AA3039" s="27"/>
      <c r="AB3039" s="27"/>
      <c r="AC3039" s="28"/>
      <c r="AD3039" s="28"/>
      <c r="AE3039" s="26"/>
      <c r="AF3039" s="28"/>
      <c r="AG3039" s="26"/>
      <c r="AH3039" s="28"/>
      <c r="AI3039" s="26"/>
      <c r="AJ3039" s="28"/>
      <c r="AK3039" s="28"/>
      <c r="AL3039" s="26"/>
      <c r="AM3039" s="28"/>
      <c r="AN3039" s="26"/>
      <c r="AO3039" s="28"/>
      <c r="AP3039" s="26"/>
      <c r="AQ3039"/>
      <c r="AR3039"/>
    </row>
    <row r="3040" spans="1:44" x14ac:dyDescent="0.25">
      <c r="A3040" s="24"/>
      <c r="B3040" s="24"/>
      <c r="C3040" s="24"/>
      <c r="D3040" s="25"/>
      <c r="E3040" s="25"/>
      <c r="F3040" s="26"/>
      <c r="G3040" s="25"/>
      <c r="H3040" s="26"/>
      <c r="I3040" s="25"/>
      <c r="J3040" s="26"/>
      <c r="K3040" s="27"/>
      <c r="L3040" s="27"/>
      <c r="M3040" s="26"/>
      <c r="N3040" s="27"/>
      <c r="O3040" s="26"/>
      <c r="P3040" s="27"/>
      <c r="Q3040" s="26"/>
      <c r="R3040" s="27"/>
      <c r="S3040" s="27"/>
      <c r="T3040" s="26"/>
      <c r="U3040" s="27"/>
      <c r="V3040" s="26"/>
      <c r="W3040" s="27"/>
      <c r="X3040" s="26"/>
      <c r="Y3040" s="25"/>
      <c r="Z3040" s="38"/>
      <c r="AA3040" s="27"/>
      <c r="AB3040" s="27"/>
      <c r="AC3040" s="28"/>
      <c r="AD3040" s="28"/>
      <c r="AE3040" s="26"/>
      <c r="AF3040" s="28"/>
      <c r="AG3040" s="26"/>
      <c r="AH3040" s="28"/>
      <c r="AI3040" s="26"/>
      <c r="AJ3040" s="28"/>
      <c r="AK3040" s="28"/>
      <c r="AL3040" s="26"/>
      <c r="AM3040" s="28"/>
      <c r="AN3040" s="26"/>
      <c r="AO3040" s="28"/>
      <c r="AP3040" s="26"/>
      <c r="AQ3040"/>
      <c r="AR3040"/>
    </row>
    <row r="3041" spans="1:44" x14ac:dyDescent="0.25">
      <c r="A3041" s="24"/>
      <c r="B3041" s="24"/>
      <c r="C3041" s="24"/>
      <c r="D3041" s="25"/>
      <c r="E3041" s="25"/>
      <c r="F3041" s="26"/>
      <c r="G3041" s="25"/>
      <c r="H3041" s="26"/>
      <c r="I3041" s="25"/>
      <c r="J3041" s="26"/>
      <c r="K3041" s="27"/>
      <c r="L3041" s="27"/>
      <c r="M3041" s="26"/>
      <c r="N3041" s="27"/>
      <c r="O3041" s="26"/>
      <c r="P3041" s="27"/>
      <c r="Q3041" s="26"/>
      <c r="R3041" s="27"/>
      <c r="S3041" s="27"/>
      <c r="T3041" s="26"/>
      <c r="U3041" s="27"/>
      <c r="V3041" s="26"/>
      <c r="W3041" s="27"/>
      <c r="X3041" s="26"/>
      <c r="Y3041" s="25"/>
      <c r="Z3041" s="38"/>
      <c r="AA3041" s="27"/>
      <c r="AB3041" s="27"/>
      <c r="AC3041" s="28"/>
      <c r="AD3041" s="28"/>
      <c r="AE3041" s="26"/>
      <c r="AF3041" s="28"/>
      <c r="AG3041" s="26"/>
      <c r="AH3041" s="28"/>
      <c r="AI3041" s="26"/>
      <c r="AJ3041" s="28"/>
      <c r="AK3041" s="28"/>
      <c r="AL3041" s="26"/>
      <c r="AM3041" s="28"/>
      <c r="AN3041" s="26"/>
      <c r="AO3041" s="28"/>
      <c r="AP3041" s="26"/>
      <c r="AQ3041"/>
      <c r="AR3041"/>
    </row>
    <row r="3042" spans="1:44" x14ac:dyDescent="0.25">
      <c r="A3042" s="24"/>
      <c r="B3042" s="24"/>
      <c r="C3042" s="24"/>
      <c r="D3042" s="25"/>
      <c r="E3042" s="25"/>
      <c r="F3042" s="26"/>
      <c r="G3042" s="25"/>
      <c r="H3042" s="26"/>
      <c r="I3042" s="25"/>
      <c r="J3042" s="26"/>
      <c r="K3042" s="27"/>
      <c r="L3042" s="27"/>
      <c r="M3042" s="26"/>
      <c r="N3042" s="27"/>
      <c r="O3042" s="26"/>
      <c r="P3042" s="27"/>
      <c r="Q3042" s="26"/>
      <c r="R3042" s="27"/>
      <c r="S3042" s="27"/>
      <c r="T3042" s="26"/>
      <c r="U3042" s="27"/>
      <c r="V3042" s="26"/>
      <c r="W3042" s="27"/>
      <c r="X3042" s="26"/>
      <c r="Y3042" s="25"/>
      <c r="Z3042" s="38"/>
      <c r="AA3042" s="27"/>
      <c r="AB3042" s="27"/>
      <c r="AC3042" s="28"/>
      <c r="AD3042" s="28"/>
      <c r="AE3042" s="26"/>
      <c r="AF3042" s="28"/>
      <c r="AG3042" s="26"/>
      <c r="AH3042" s="28"/>
      <c r="AI3042" s="26"/>
      <c r="AJ3042" s="28"/>
      <c r="AK3042" s="28"/>
      <c r="AL3042" s="26"/>
      <c r="AM3042" s="28"/>
      <c r="AN3042" s="26"/>
      <c r="AO3042" s="28"/>
      <c r="AP3042" s="26"/>
      <c r="AQ3042"/>
      <c r="AR3042"/>
    </row>
    <row r="3043" spans="1:44" x14ac:dyDescent="0.25">
      <c r="A3043" s="24"/>
      <c r="B3043" s="24"/>
      <c r="C3043" s="24"/>
      <c r="D3043" s="25"/>
      <c r="E3043" s="25"/>
      <c r="F3043" s="26"/>
      <c r="G3043" s="25"/>
      <c r="H3043" s="26"/>
      <c r="I3043" s="25"/>
      <c r="J3043" s="26"/>
      <c r="K3043" s="27"/>
      <c r="L3043" s="27"/>
      <c r="M3043" s="26"/>
      <c r="N3043" s="27"/>
      <c r="O3043" s="26"/>
      <c r="P3043" s="27"/>
      <c r="Q3043" s="26"/>
      <c r="R3043" s="27"/>
      <c r="S3043" s="27"/>
      <c r="T3043" s="26"/>
      <c r="U3043" s="27"/>
      <c r="V3043" s="26"/>
      <c r="W3043" s="27"/>
      <c r="X3043" s="26"/>
      <c r="Y3043" s="25"/>
      <c r="Z3043" s="38"/>
      <c r="AA3043" s="27"/>
      <c r="AB3043" s="27"/>
      <c r="AC3043" s="28"/>
      <c r="AD3043" s="28"/>
      <c r="AE3043" s="26"/>
      <c r="AF3043" s="28"/>
      <c r="AG3043" s="26"/>
      <c r="AH3043" s="28"/>
      <c r="AI3043" s="26"/>
      <c r="AJ3043" s="28"/>
      <c r="AK3043" s="28"/>
      <c r="AL3043" s="26"/>
      <c r="AM3043" s="28"/>
      <c r="AN3043" s="26"/>
      <c r="AO3043" s="28"/>
      <c r="AP3043" s="26"/>
      <c r="AQ3043"/>
      <c r="AR3043"/>
    </row>
    <row r="3044" spans="1:44" x14ac:dyDescent="0.25">
      <c r="A3044" s="24"/>
      <c r="B3044" s="24"/>
      <c r="C3044" s="24"/>
      <c r="D3044" s="25"/>
      <c r="E3044" s="25"/>
      <c r="F3044" s="26"/>
      <c r="G3044" s="25"/>
      <c r="H3044" s="26"/>
      <c r="I3044" s="25"/>
      <c r="J3044" s="26"/>
      <c r="K3044" s="27"/>
      <c r="L3044" s="27"/>
      <c r="M3044" s="26"/>
      <c r="N3044" s="27"/>
      <c r="O3044" s="26"/>
      <c r="P3044" s="27"/>
      <c r="Q3044" s="26"/>
      <c r="R3044" s="27"/>
      <c r="S3044" s="27"/>
      <c r="T3044" s="26"/>
      <c r="U3044" s="27"/>
      <c r="V3044" s="26"/>
      <c r="W3044" s="27"/>
      <c r="X3044" s="26"/>
      <c r="Y3044" s="24"/>
      <c r="Z3044" s="24"/>
      <c r="AA3044" s="24"/>
      <c r="AB3044" s="24"/>
      <c r="AC3044" s="28"/>
      <c r="AD3044" s="28"/>
      <c r="AE3044" s="26"/>
      <c r="AF3044" s="28"/>
      <c r="AG3044" s="26"/>
      <c r="AH3044" s="28"/>
      <c r="AI3044" s="26"/>
      <c r="AJ3044" s="28"/>
      <c r="AK3044" s="28"/>
      <c r="AL3044" s="26"/>
      <c r="AM3044" s="28"/>
      <c r="AN3044" s="26"/>
      <c r="AO3044" s="28"/>
      <c r="AP3044" s="26"/>
      <c r="AQ3044"/>
      <c r="AR3044"/>
    </row>
    <row r="3045" spans="1:44" x14ac:dyDescent="0.25">
      <c r="A3045" s="24"/>
      <c r="B3045" s="24"/>
      <c r="C3045" s="24"/>
      <c r="D3045" s="25"/>
      <c r="E3045" s="25"/>
      <c r="F3045" s="26"/>
      <c r="G3045" s="25"/>
      <c r="H3045" s="26"/>
      <c r="I3045" s="25"/>
      <c r="J3045" s="26"/>
      <c r="K3045" s="27"/>
      <c r="L3045" s="27"/>
      <c r="M3045" s="26"/>
      <c r="N3045" s="27"/>
      <c r="O3045" s="26"/>
      <c r="P3045" s="27"/>
      <c r="Q3045" s="26"/>
      <c r="R3045" s="27"/>
      <c r="S3045" s="27"/>
      <c r="T3045" s="26"/>
      <c r="U3045" s="27"/>
      <c r="V3045" s="26"/>
      <c r="W3045" s="27"/>
      <c r="X3045" s="26"/>
      <c r="Y3045" s="24"/>
      <c r="Z3045" s="24"/>
      <c r="AA3045" s="24"/>
      <c r="AB3045" s="24"/>
      <c r="AC3045" s="28"/>
      <c r="AD3045" s="28"/>
      <c r="AE3045" s="26"/>
      <c r="AF3045" s="28"/>
      <c r="AG3045" s="26"/>
      <c r="AH3045" s="28"/>
      <c r="AI3045" s="26"/>
      <c r="AJ3045" s="28"/>
      <c r="AK3045" s="28"/>
      <c r="AL3045" s="26"/>
      <c r="AM3045" s="28"/>
      <c r="AN3045" s="26"/>
      <c r="AO3045" s="28"/>
      <c r="AP3045" s="26"/>
      <c r="AQ3045"/>
      <c r="AR3045"/>
    </row>
    <row r="3046" spans="1:44" x14ac:dyDescent="0.25">
      <c r="A3046" s="24"/>
      <c r="B3046" s="24"/>
      <c r="C3046" s="24"/>
      <c r="D3046" s="25"/>
      <c r="E3046" s="25"/>
      <c r="F3046" s="26"/>
      <c r="G3046" s="25"/>
      <c r="H3046" s="26"/>
      <c r="I3046" s="25"/>
      <c r="J3046" s="26"/>
      <c r="K3046" s="27"/>
      <c r="L3046" s="27"/>
      <c r="M3046" s="26"/>
      <c r="N3046" s="27"/>
      <c r="O3046" s="26"/>
      <c r="P3046" s="27"/>
      <c r="Q3046" s="26"/>
      <c r="R3046" s="27"/>
      <c r="S3046" s="27"/>
      <c r="T3046" s="26"/>
      <c r="U3046" s="27"/>
      <c r="V3046" s="26"/>
      <c r="W3046" s="27"/>
      <c r="X3046" s="26"/>
      <c r="Y3046" s="24"/>
      <c r="Z3046" s="24"/>
      <c r="AA3046" s="24"/>
      <c r="AB3046" s="24"/>
      <c r="AC3046" s="28"/>
      <c r="AD3046" s="28"/>
      <c r="AE3046" s="26"/>
      <c r="AF3046" s="28"/>
      <c r="AG3046" s="26"/>
      <c r="AH3046" s="28"/>
      <c r="AI3046" s="26"/>
      <c r="AJ3046" s="28"/>
      <c r="AK3046" s="28"/>
      <c r="AL3046" s="26"/>
      <c r="AM3046" s="28"/>
      <c r="AN3046" s="26"/>
      <c r="AO3046" s="28"/>
      <c r="AP3046" s="26"/>
      <c r="AQ3046"/>
      <c r="AR3046"/>
    </row>
    <row r="3047" spans="1:44" x14ac:dyDescent="0.25">
      <c r="A3047" s="24"/>
      <c r="B3047" s="24"/>
      <c r="C3047" s="24"/>
      <c r="D3047" s="25"/>
      <c r="E3047" s="25"/>
      <c r="F3047" s="26"/>
      <c r="G3047" s="25"/>
      <c r="H3047" s="26"/>
      <c r="I3047" s="25"/>
      <c r="J3047" s="26"/>
      <c r="K3047" s="27"/>
      <c r="L3047" s="27"/>
      <c r="M3047" s="26"/>
      <c r="N3047" s="27"/>
      <c r="O3047" s="26"/>
      <c r="P3047" s="27"/>
      <c r="Q3047" s="26"/>
      <c r="R3047" s="27"/>
      <c r="S3047" s="27"/>
      <c r="T3047" s="26"/>
      <c r="U3047" s="27"/>
      <c r="V3047" s="26"/>
      <c r="W3047" s="27"/>
      <c r="X3047" s="26"/>
      <c r="Y3047" s="24"/>
      <c r="Z3047" s="24"/>
      <c r="AA3047" s="24"/>
      <c r="AB3047" s="24"/>
      <c r="AC3047" s="28"/>
      <c r="AD3047" s="28"/>
      <c r="AE3047" s="26"/>
      <c r="AF3047" s="28"/>
      <c r="AG3047" s="26"/>
      <c r="AH3047" s="28"/>
      <c r="AI3047" s="26"/>
      <c r="AJ3047" s="28"/>
      <c r="AK3047" s="28"/>
      <c r="AL3047" s="26"/>
      <c r="AM3047" s="28"/>
      <c r="AN3047" s="26"/>
      <c r="AO3047" s="28"/>
      <c r="AP3047" s="26"/>
      <c r="AQ3047"/>
      <c r="AR3047"/>
    </row>
    <row r="3048" spans="1:44" x14ac:dyDescent="0.25">
      <c r="A3048" s="24"/>
      <c r="B3048" s="24"/>
      <c r="C3048" s="24"/>
      <c r="D3048" s="25"/>
      <c r="E3048" s="24"/>
      <c r="F3048" s="24"/>
      <c r="G3048" s="24"/>
      <c r="H3048" s="24"/>
      <c r="I3048" s="24"/>
      <c r="J3048" s="24"/>
      <c r="K3048" s="27"/>
      <c r="L3048" s="24"/>
      <c r="M3048" s="24"/>
      <c r="N3048" s="24"/>
      <c r="O3048" s="24"/>
      <c r="P3048" s="24"/>
      <c r="Q3048" s="24"/>
      <c r="R3048" s="27"/>
      <c r="S3048" s="24"/>
      <c r="T3048" s="24"/>
      <c r="U3048" s="24"/>
      <c r="V3048" s="24"/>
      <c r="W3048" s="24"/>
      <c r="X3048" s="24"/>
      <c r="Y3048" s="24"/>
      <c r="Z3048" s="24"/>
      <c r="AA3048" s="24"/>
      <c r="AB3048" s="24"/>
      <c r="AC3048" s="28"/>
      <c r="AD3048" s="24"/>
      <c r="AE3048" s="24"/>
      <c r="AF3048" s="24"/>
      <c r="AG3048" s="24"/>
      <c r="AH3048" s="24"/>
      <c r="AI3048" s="24"/>
      <c r="AJ3048" s="28"/>
      <c r="AK3048" s="24"/>
      <c r="AL3048" s="24"/>
      <c r="AM3048" s="24"/>
      <c r="AN3048" s="24"/>
      <c r="AO3048" s="24"/>
      <c r="AP3048" s="24"/>
      <c r="AQ3048"/>
      <c r="AR3048"/>
    </row>
    <row r="3049" spans="1:44" x14ac:dyDescent="0.25">
      <c r="A3049" s="24"/>
      <c r="B3049" s="24"/>
      <c r="C3049" s="24"/>
      <c r="D3049" s="25"/>
      <c r="E3049" s="25"/>
      <c r="F3049" s="26"/>
      <c r="G3049" s="25"/>
      <c r="H3049" s="26"/>
      <c r="I3049" s="24"/>
      <c r="J3049" s="24"/>
      <c r="K3049" s="27"/>
      <c r="L3049" s="27"/>
      <c r="M3049" s="26"/>
      <c r="N3049" s="27"/>
      <c r="O3049" s="26"/>
      <c r="P3049" s="24"/>
      <c r="Q3049" s="24"/>
      <c r="R3049" s="27"/>
      <c r="S3049" s="27"/>
      <c r="T3049" s="26"/>
      <c r="U3049" s="27"/>
      <c r="V3049" s="26"/>
      <c r="W3049" s="24"/>
      <c r="X3049" s="24"/>
      <c r="Y3049" s="24"/>
      <c r="Z3049" s="24"/>
      <c r="AA3049" s="24"/>
      <c r="AB3049" s="24"/>
      <c r="AC3049" s="28"/>
      <c r="AD3049" s="28"/>
      <c r="AE3049" s="26"/>
      <c r="AF3049" s="28"/>
      <c r="AG3049" s="26"/>
      <c r="AH3049" s="24"/>
      <c r="AI3049" s="24"/>
      <c r="AJ3049" s="28"/>
      <c r="AK3049" s="28"/>
      <c r="AL3049" s="26"/>
      <c r="AM3049" s="28"/>
      <c r="AN3049" s="26"/>
      <c r="AO3049" s="24"/>
      <c r="AP3049" s="24"/>
      <c r="AQ3049"/>
      <c r="AR3049"/>
    </row>
    <row r="3050" spans="1:44" x14ac:dyDescent="0.25">
      <c r="A3050" s="24"/>
      <c r="B3050" s="24"/>
      <c r="C3050" s="24"/>
      <c r="D3050" s="25"/>
      <c r="E3050" s="24"/>
      <c r="F3050" s="24"/>
      <c r="G3050" s="24"/>
      <c r="H3050" s="24"/>
      <c r="I3050" s="24"/>
      <c r="J3050" s="24"/>
      <c r="K3050" s="27"/>
      <c r="L3050" s="24"/>
      <c r="M3050" s="24"/>
      <c r="N3050" s="24"/>
      <c r="O3050" s="24"/>
      <c r="P3050" s="24"/>
      <c r="Q3050" s="24"/>
      <c r="R3050" s="27"/>
      <c r="S3050" s="24"/>
      <c r="T3050" s="24"/>
      <c r="U3050" s="24"/>
      <c r="V3050" s="24"/>
      <c r="W3050" s="24"/>
      <c r="X3050" s="24"/>
      <c r="Y3050" s="24"/>
      <c r="Z3050" s="24"/>
      <c r="AA3050" s="24"/>
      <c r="AB3050" s="24"/>
      <c r="AC3050" s="28"/>
      <c r="AD3050" s="24"/>
      <c r="AE3050" s="24"/>
      <c r="AF3050" s="24"/>
      <c r="AG3050" s="24"/>
      <c r="AH3050" s="24"/>
      <c r="AI3050" s="24"/>
      <c r="AJ3050" s="28"/>
      <c r="AK3050" s="24"/>
      <c r="AL3050" s="24"/>
      <c r="AM3050" s="24"/>
      <c r="AN3050" s="24"/>
      <c r="AO3050" s="24"/>
      <c r="AP3050" s="24"/>
      <c r="AQ3050"/>
      <c r="AR3050"/>
    </row>
    <row r="3051" spans="1:44" x14ac:dyDescent="0.25">
      <c r="A3051" s="24"/>
      <c r="B3051" s="24"/>
      <c r="C3051" s="24"/>
      <c r="D3051" s="25"/>
      <c r="E3051" s="25"/>
      <c r="F3051" s="26"/>
      <c r="G3051" s="25"/>
      <c r="H3051" s="26"/>
      <c r="I3051" s="25"/>
      <c r="J3051" s="26"/>
      <c r="K3051" s="27"/>
      <c r="L3051" s="27"/>
      <c r="M3051" s="26"/>
      <c r="N3051" s="27"/>
      <c r="O3051" s="26"/>
      <c r="P3051" s="27"/>
      <c r="Q3051" s="26"/>
      <c r="R3051" s="27"/>
      <c r="S3051" s="27"/>
      <c r="T3051" s="26"/>
      <c r="U3051" s="27"/>
      <c r="V3051" s="26"/>
      <c r="W3051" s="27"/>
      <c r="X3051" s="26"/>
      <c r="Y3051" s="24"/>
      <c r="Z3051" s="24"/>
      <c r="AA3051" s="24"/>
      <c r="AB3051" s="24"/>
      <c r="AC3051" s="28"/>
      <c r="AD3051" s="28"/>
      <c r="AE3051" s="26"/>
      <c r="AF3051" s="28"/>
      <c r="AG3051" s="26"/>
      <c r="AH3051" s="28"/>
      <c r="AI3051" s="26"/>
      <c r="AJ3051" s="28"/>
      <c r="AK3051" s="28"/>
      <c r="AL3051" s="26"/>
      <c r="AM3051" s="28"/>
      <c r="AN3051" s="26"/>
      <c r="AO3051" s="28"/>
      <c r="AP3051" s="26"/>
      <c r="AQ3051"/>
      <c r="AR3051"/>
    </row>
    <row r="3052" spans="1:44" x14ac:dyDescent="0.25">
      <c r="A3052" s="24"/>
      <c r="B3052" s="24"/>
      <c r="C3052" s="24"/>
      <c r="D3052" s="25"/>
      <c r="E3052" s="25"/>
      <c r="F3052" s="26"/>
      <c r="G3052" s="25"/>
      <c r="H3052" s="26"/>
      <c r="I3052" s="25"/>
      <c r="J3052" s="26"/>
      <c r="K3052" s="27"/>
      <c r="L3052" s="27"/>
      <c r="M3052" s="26"/>
      <c r="N3052" s="27"/>
      <c r="O3052" s="26"/>
      <c r="P3052" s="27"/>
      <c r="Q3052" s="26"/>
      <c r="R3052" s="27"/>
      <c r="S3052" s="27"/>
      <c r="T3052" s="26"/>
      <c r="U3052" s="27"/>
      <c r="V3052" s="26"/>
      <c r="W3052" s="27"/>
      <c r="X3052" s="26"/>
      <c r="Y3052" s="24"/>
      <c r="Z3052" s="24"/>
      <c r="AA3052" s="24"/>
      <c r="AB3052" s="24"/>
      <c r="AC3052" s="28"/>
      <c r="AD3052" s="28"/>
      <c r="AE3052" s="26"/>
      <c r="AF3052" s="28"/>
      <c r="AG3052" s="26"/>
      <c r="AH3052" s="28"/>
      <c r="AI3052" s="26"/>
      <c r="AJ3052" s="28"/>
      <c r="AK3052" s="28"/>
      <c r="AL3052" s="26"/>
      <c r="AM3052" s="28"/>
      <c r="AN3052" s="26"/>
      <c r="AO3052" s="28"/>
      <c r="AP3052" s="26"/>
      <c r="AQ3052"/>
      <c r="AR3052"/>
    </row>
    <row r="3053" spans="1:44" x14ac:dyDescent="0.25">
      <c r="A3053" s="24"/>
      <c r="B3053" s="24"/>
      <c r="C3053" s="24"/>
      <c r="D3053" s="24"/>
      <c r="E3053" s="24"/>
      <c r="F3053" s="24"/>
      <c r="G3053" s="25"/>
      <c r="H3053" s="26"/>
      <c r="I3053" s="24"/>
      <c r="J3053" s="24"/>
      <c r="K3053" s="24"/>
      <c r="L3053" s="24"/>
      <c r="M3053" s="24"/>
      <c r="N3053" s="27"/>
      <c r="O3053" s="26"/>
      <c r="P3053" s="24"/>
      <c r="Q3053" s="24"/>
      <c r="R3053" s="24"/>
      <c r="S3053" s="24"/>
      <c r="T3053" s="24"/>
      <c r="U3053" s="27"/>
      <c r="V3053" s="26"/>
      <c r="W3053" s="24"/>
      <c r="X3053" s="24"/>
      <c r="Y3053" s="24"/>
      <c r="Z3053" s="24"/>
      <c r="AA3053" s="24"/>
      <c r="AB3053" s="24"/>
      <c r="AC3053" s="24"/>
      <c r="AD3053" s="24"/>
      <c r="AE3053" s="24"/>
      <c r="AF3053" s="28"/>
      <c r="AG3053" s="26"/>
      <c r="AH3053" s="24"/>
      <c r="AI3053" s="24"/>
      <c r="AJ3053" s="24"/>
      <c r="AK3053" s="24"/>
      <c r="AL3053" s="24"/>
      <c r="AM3053" s="28"/>
      <c r="AN3053" s="26"/>
      <c r="AO3053" s="24"/>
      <c r="AP3053" s="24"/>
      <c r="AQ3053"/>
      <c r="AR3053"/>
    </row>
    <row r="3054" spans="1:44" x14ac:dyDescent="0.25">
      <c r="A3054" s="24"/>
      <c r="B3054" s="24"/>
      <c r="C3054" s="24"/>
      <c r="D3054" s="25"/>
      <c r="E3054" s="25"/>
      <c r="F3054" s="26"/>
      <c r="G3054" s="25"/>
      <c r="H3054" s="26"/>
      <c r="I3054" s="25"/>
      <c r="J3054" s="26"/>
      <c r="K3054" s="27"/>
      <c r="L3054" s="27"/>
      <c r="M3054" s="26"/>
      <c r="N3054" s="27"/>
      <c r="O3054" s="26"/>
      <c r="P3054" s="27"/>
      <c r="Q3054" s="26"/>
      <c r="R3054" s="27"/>
      <c r="S3054" s="27"/>
      <c r="T3054" s="26"/>
      <c r="U3054" s="27"/>
      <c r="V3054" s="26"/>
      <c r="W3054" s="27"/>
      <c r="X3054" s="26"/>
      <c r="Y3054" s="24"/>
      <c r="Z3054" s="24"/>
      <c r="AA3054" s="24"/>
      <c r="AB3054" s="24"/>
      <c r="AC3054" s="28"/>
      <c r="AD3054" s="28"/>
      <c r="AE3054" s="26"/>
      <c r="AF3054" s="28"/>
      <c r="AG3054" s="26"/>
      <c r="AH3054" s="28"/>
      <c r="AI3054" s="26"/>
      <c r="AJ3054" s="28"/>
      <c r="AK3054" s="28"/>
      <c r="AL3054" s="26"/>
      <c r="AM3054" s="28"/>
      <c r="AN3054" s="26"/>
      <c r="AO3054" s="28"/>
      <c r="AP3054" s="26"/>
      <c r="AQ3054"/>
      <c r="AR3054"/>
    </row>
    <row r="3055" spans="1:44" x14ac:dyDescent="0.25">
      <c r="A3055" s="24"/>
      <c r="B3055" s="24"/>
      <c r="C3055" s="24"/>
      <c r="D3055" s="25"/>
      <c r="E3055" s="25"/>
      <c r="F3055" s="26"/>
      <c r="G3055" s="25"/>
      <c r="H3055" s="26"/>
      <c r="I3055" s="25"/>
      <c r="J3055" s="26"/>
      <c r="K3055" s="27"/>
      <c r="L3055" s="27"/>
      <c r="M3055" s="26"/>
      <c r="N3055" s="27"/>
      <c r="O3055" s="26"/>
      <c r="P3055" s="27"/>
      <c r="Q3055" s="26"/>
      <c r="R3055" s="27"/>
      <c r="S3055" s="27"/>
      <c r="T3055" s="26"/>
      <c r="U3055" s="27"/>
      <c r="V3055" s="26"/>
      <c r="W3055" s="27"/>
      <c r="X3055" s="26"/>
      <c r="Y3055" s="24"/>
      <c r="Z3055" s="24"/>
      <c r="AA3055" s="24"/>
      <c r="AB3055" s="24"/>
      <c r="AC3055" s="28"/>
      <c r="AD3055" s="28"/>
      <c r="AE3055" s="26"/>
      <c r="AF3055" s="28"/>
      <c r="AG3055" s="26"/>
      <c r="AH3055" s="28"/>
      <c r="AI3055" s="26"/>
      <c r="AJ3055" s="28"/>
      <c r="AK3055" s="28"/>
      <c r="AL3055" s="26"/>
      <c r="AM3055" s="28"/>
      <c r="AN3055" s="26"/>
      <c r="AO3055" s="28"/>
      <c r="AP3055" s="26"/>
      <c r="AQ3055"/>
      <c r="AR3055"/>
    </row>
    <row r="3056" spans="1:44" x14ac:dyDescent="0.25">
      <c r="A3056" s="24"/>
      <c r="B3056" s="24"/>
      <c r="C3056" s="24"/>
      <c r="D3056" s="25"/>
      <c r="E3056" s="25"/>
      <c r="F3056" s="26"/>
      <c r="G3056" s="25"/>
      <c r="H3056" s="26"/>
      <c r="I3056" s="25"/>
      <c r="J3056" s="26"/>
      <c r="K3056" s="27"/>
      <c r="L3056" s="27"/>
      <c r="M3056" s="26"/>
      <c r="N3056" s="27"/>
      <c r="O3056" s="26"/>
      <c r="P3056" s="27"/>
      <c r="Q3056" s="26"/>
      <c r="R3056" s="27"/>
      <c r="S3056" s="27"/>
      <c r="T3056" s="26"/>
      <c r="U3056" s="27"/>
      <c r="V3056" s="26"/>
      <c r="W3056" s="27"/>
      <c r="X3056" s="26"/>
      <c r="Y3056" s="24"/>
      <c r="Z3056" s="24"/>
      <c r="AA3056" s="24"/>
      <c r="AB3056" s="24"/>
      <c r="AC3056" s="28"/>
      <c r="AD3056" s="28"/>
      <c r="AE3056" s="26"/>
      <c r="AF3056" s="28"/>
      <c r="AG3056" s="26"/>
      <c r="AH3056" s="28"/>
      <c r="AI3056" s="26"/>
      <c r="AJ3056" s="28"/>
      <c r="AK3056" s="28"/>
      <c r="AL3056" s="26"/>
      <c r="AM3056" s="28"/>
      <c r="AN3056" s="26"/>
      <c r="AO3056" s="28"/>
      <c r="AP3056" s="26"/>
      <c r="AQ3056"/>
      <c r="AR3056"/>
    </row>
    <row r="3057" spans="1:44" x14ac:dyDescent="0.25">
      <c r="A3057" s="24"/>
      <c r="B3057" s="24"/>
      <c r="C3057" s="24"/>
      <c r="D3057" s="25"/>
      <c r="E3057" s="25"/>
      <c r="F3057" s="26"/>
      <c r="G3057" s="25"/>
      <c r="H3057" s="26"/>
      <c r="I3057" s="25"/>
      <c r="J3057" s="26"/>
      <c r="K3057" s="27"/>
      <c r="L3057" s="27"/>
      <c r="M3057" s="26"/>
      <c r="N3057" s="27"/>
      <c r="O3057" s="26"/>
      <c r="P3057" s="27"/>
      <c r="Q3057" s="26"/>
      <c r="R3057" s="27"/>
      <c r="S3057" s="27"/>
      <c r="T3057" s="26"/>
      <c r="U3057" s="27"/>
      <c r="V3057" s="26"/>
      <c r="W3057" s="27"/>
      <c r="X3057" s="26"/>
      <c r="Y3057" s="24"/>
      <c r="Z3057" s="24"/>
      <c r="AA3057" s="24"/>
      <c r="AB3057" s="24"/>
      <c r="AC3057" s="28"/>
      <c r="AD3057" s="28"/>
      <c r="AE3057" s="26"/>
      <c r="AF3057" s="28"/>
      <c r="AG3057" s="26"/>
      <c r="AH3057" s="28"/>
      <c r="AI3057" s="26"/>
      <c r="AJ3057" s="28"/>
      <c r="AK3057" s="28"/>
      <c r="AL3057" s="26"/>
      <c r="AM3057" s="28"/>
      <c r="AN3057" s="26"/>
      <c r="AO3057" s="28"/>
      <c r="AP3057" s="26"/>
      <c r="AQ3057"/>
      <c r="AR3057"/>
    </row>
    <row r="3058" spans="1:44" x14ac:dyDescent="0.25">
      <c r="A3058" s="24"/>
      <c r="B3058" s="24"/>
      <c r="C3058" s="24"/>
      <c r="D3058" s="25"/>
      <c r="E3058" s="25"/>
      <c r="F3058" s="26"/>
      <c r="G3058" s="25"/>
      <c r="H3058" s="26"/>
      <c r="I3058" s="25"/>
      <c r="J3058" s="26"/>
      <c r="K3058" s="27"/>
      <c r="L3058" s="27"/>
      <c r="M3058" s="26"/>
      <c r="N3058" s="27"/>
      <c r="O3058" s="26"/>
      <c r="P3058" s="27"/>
      <c r="Q3058" s="26"/>
      <c r="R3058" s="27"/>
      <c r="S3058" s="27"/>
      <c r="T3058" s="26"/>
      <c r="U3058" s="27"/>
      <c r="V3058" s="26"/>
      <c r="W3058" s="27"/>
      <c r="X3058" s="26"/>
      <c r="Y3058" s="24"/>
      <c r="Z3058" s="24"/>
      <c r="AA3058" s="24"/>
      <c r="AB3058" s="24"/>
      <c r="AC3058" s="28"/>
      <c r="AD3058" s="28"/>
      <c r="AE3058" s="26"/>
      <c r="AF3058" s="28"/>
      <c r="AG3058" s="26"/>
      <c r="AH3058" s="28"/>
      <c r="AI3058" s="26"/>
      <c r="AJ3058" s="28"/>
      <c r="AK3058" s="28"/>
      <c r="AL3058" s="26"/>
      <c r="AM3058" s="28"/>
      <c r="AN3058" s="26"/>
      <c r="AO3058" s="28"/>
      <c r="AP3058" s="26"/>
      <c r="AQ3058"/>
      <c r="AR3058"/>
    </row>
    <row r="3059" spans="1:44" x14ac:dyDescent="0.25">
      <c r="A3059" s="24"/>
      <c r="B3059" s="24"/>
      <c r="C3059" s="24"/>
      <c r="D3059" s="25"/>
      <c r="E3059" s="25"/>
      <c r="F3059" s="26"/>
      <c r="G3059" s="25"/>
      <c r="H3059" s="26"/>
      <c r="I3059" s="25"/>
      <c r="J3059" s="26"/>
      <c r="K3059" s="27"/>
      <c r="L3059" s="27"/>
      <c r="M3059" s="26"/>
      <c r="N3059" s="27"/>
      <c r="O3059" s="26"/>
      <c r="P3059" s="27"/>
      <c r="Q3059" s="26"/>
      <c r="R3059" s="27"/>
      <c r="S3059" s="27"/>
      <c r="T3059" s="26"/>
      <c r="U3059" s="27"/>
      <c r="V3059" s="26"/>
      <c r="W3059" s="27"/>
      <c r="X3059" s="26"/>
      <c r="Y3059" s="24"/>
      <c r="Z3059" s="24"/>
      <c r="AA3059" s="24"/>
      <c r="AB3059" s="24"/>
      <c r="AC3059" s="28"/>
      <c r="AD3059" s="28"/>
      <c r="AE3059" s="26"/>
      <c r="AF3059" s="28"/>
      <c r="AG3059" s="26"/>
      <c r="AH3059" s="28"/>
      <c r="AI3059" s="26"/>
      <c r="AJ3059" s="28"/>
      <c r="AK3059" s="28"/>
      <c r="AL3059" s="26"/>
      <c r="AM3059" s="28"/>
      <c r="AN3059" s="26"/>
      <c r="AO3059" s="28"/>
      <c r="AP3059" s="26"/>
      <c r="AQ3059"/>
      <c r="AR3059"/>
    </row>
    <row r="3060" spans="1:44" x14ac:dyDescent="0.25">
      <c r="A3060" s="24"/>
      <c r="B3060" s="24"/>
      <c r="C3060" s="24"/>
      <c r="D3060" s="25"/>
      <c r="E3060" s="25"/>
      <c r="F3060" s="26"/>
      <c r="G3060" s="25"/>
      <c r="H3060" s="26"/>
      <c r="I3060" s="25"/>
      <c r="J3060" s="26"/>
      <c r="K3060" s="27"/>
      <c r="L3060" s="27"/>
      <c r="M3060" s="26"/>
      <c r="N3060" s="27"/>
      <c r="O3060" s="26"/>
      <c r="P3060" s="27"/>
      <c r="Q3060" s="26"/>
      <c r="R3060" s="27"/>
      <c r="S3060" s="27"/>
      <c r="T3060" s="26"/>
      <c r="U3060" s="27"/>
      <c r="V3060" s="26"/>
      <c r="W3060" s="27"/>
      <c r="X3060" s="26"/>
      <c r="Y3060" s="24"/>
      <c r="Z3060" s="24"/>
      <c r="AA3060" s="24"/>
      <c r="AB3060" s="24"/>
      <c r="AC3060" s="28"/>
      <c r="AD3060" s="28"/>
      <c r="AE3060" s="26"/>
      <c r="AF3060" s="28"/>
      <c r="AG3060" s="26"/>
      <c r="AH3060" s="28"/>
      <c r="AI3060" s="26"/>
      <c r="AJ3060" s="28"/>
      <c r="AK3060" s="28"/>
      <c r="AL3060" s="26"/>
      <c r="AM3060" s="28"/>
      <c r="AN3060" s="26"/>
      <c r="AO3060" s="28"/>
      <c r="AP3060" s="26"/>
      <c r="AQ3060"/>
      <c r="AR3060"/>
    </row>
    <row r="3061" spans="1:44" x14ac:dyDescent="0.25">
      <c r="A3061" s="24"/>
      <c r="B3061" s="24"/>
      <c r="C3061" s="24"/>
      <c r="D3061" s="25"/>
      <c r="E3061" s="25"/>
      <c r="F3061" s="26"/>
      <c r="G3061" s="25"/>
      <c r="H3061" s="26"/>
      <c r="I3061" s="25"/>
      <c r="J3061" s="26"/>
      <c r="K3061" s="27"/>
      <c r="L3061" s="27"/>
      <c r="M3061" s="26"/>
      <c r="N3061" s="27"/>
      <c r="O3061" s="26"/>
      <c r="P3061" s="27"/>
      <c r="Q3061" s="26"/>
      <c r="R3061" s="27"/>
      <c r="S3061" s="27"/>
      <c r="T3061" s="26"/>
      <c r="U3061" s="27"/>
      <c r="V3061" s="26"/>
      <c r="W3061" s="27"/>
      <c r="X3061" s="26"/>
      <c r="Y3061" s="24"/>
      <c r="Z3061" s="24"/>
      <c r="AA3061" s="24"/>
      <c r="AB3061" s="24"/>
      <c r="AC3061" s="28"/>
      <c r="AD3061" s="28"/>
      <c r="AE3061" s="26"/>
      <c r="AF3061" s="28"/>
      <c r="AG3061" s="26"/>
      <c r="AH3061" s="28"/>
      <c r="AI3061" s="26"/>
      <c r="AJ3061" s="28"/>
      <c r="AK3061" s="28"/>
      <c r="AL3061" s="26"/>
      <c r="AM3061" s="28"/>
      <c r="AN3061" s="26"/>
      <c r="AO3061" s="28"/>
      <c r="AP3061" s="26"/>
      <c r="AQ3061"/>
      <c r="AR3061"/>
    </row>
    <row r="3062" spans="1:44" x14ac:dyDescent="0.25">
      <c r="A3062" s="24"/>
      <c r="B3062" s="24"/>
      <c r="C3062" s="24"/>
      <c r="D3062" s="25"/>
      <c r="E3062" s="25"/>
      <c r="F3062" s="26"/>
      <c r="G3062" s="25"/>
      <c r="H3062" s="26"/>
      <c r="I3062" s="25"/>
      <c r="J3062" s="26"/>
      <c r="K3062" s="27"/>
      <c r="L3062" s="27"/>
      <c r="M3062" s="26"/>
      <c r="N3062" s="27"/>
      <c r="O3062" s="26"/>
      <c r="P3062" s="27"/>
      <c r="Q3062" s="26"/>
      <c r="R3062" s="27"/>
      <c r="S3062" s="27"/>
      <c r="T3062" s="26"/>
      <c r="U3062" s="27"/>
      <c r="V3062" s="26"/>
      <c r="W3062" s="27"/>
      <c r="X3062" s="26"/>
      <c r="Y3062" s="24"/>
      <c r="Z3062" s="24"/>
      <c r="AA3062" s="24"/>
      <c r="AB3062" s="24"/>
      <c r="AC3062" s="28"/>
      <c r="AD3062" s="28"/>
      <c r="AE3062" s="26"/>
      <c r="AF3062" s="28"/>
      <c r="AG3062" s="26"/>
      <c r="AH3062" s="28"/>
      <c r="AI3062" s="26"/>
      <c r="AJ3062" s="28"/>
      <c r="AK3062" s="28"/>
      <c r="AL3062" s="26"/>
      <c r="AM3062" s="28"/>
      <c r="AN3062" s="26"/>
      <c r="AO3062" s="28"/>
      <c r="AP3062" s="26"/>
      <c r="AQ3062"/>
      <c r="AR3062"/>
    </row>
    <row r="3063" spans="1:44" x14ac:dyDescent="0.25">
      <c r="A3063" s="24"/>
      <c r="B3063" s="24"/>
      <c r="C3063" s="24"/>
      <c r="D3063" s="25"/>
      <c r="E3063" s="25"/>
      <c r="F3063" s="26"/>
      <c r="G3063" s="25"/>
      <c r="H3063" s="26"/>
      <c r="I3063" s="25"/>
      <c r="J3063" s="26"/>
      <c r="K3063" s="27"/>
      <c r="L3063" s="27"/>
      <c r="M3063" s="26"/>
      <c r="N3063" s="27"/>
      <c r="O3063" s="26"/>
      <c r="P3063" s="27"/>
      <c r="Q3063" s="26"/>
      <c r="R3063" s="27"/>
      <c r="S3063" s="27"/>
      <c r="T3063" s="26"/>
      <c r="U3063" s="27"/>
      <c r="V3063" s="26"/>
      <c r="W3063" s="27"/>
      <c r="X3063" s="26"/>
      <c r="Y3063" s="24"/>
      <c r="Z3063" s="24"/>
      <c r="AA3063" s="24"/>
      <c r="AB3063" s="24"/>
      <c r="AC3063" s="28"/>
      <c r="AD3063" s="28"/>
      <c r="AE3063" s="26"/>
      <c r="AF3063" s="28"/>
      <c r="AG3063" s="26"/>
      <c r="AH3063" s="28"/>
      <c r="AI3063" s="26"/>
      <c r="AJ3063" s="28"/>
      <c r="AK3063" s="28"/>
      <c r="AL3063" s="26"/>
      <c r="AM3063" s="28"/>
      <c r="AN3063" s="26"/>
      <c r="AO3063" s="28"/>
      <c r="AP3063" s="26"/>
      <c r="AQ3063"/>
      <c r="AR3063"/>
    </row>
    <row r="3064" spans="1:44" x14ac:dyDescent="0.25">
      <c r="A3064" s="24"/>
      <c r="B3064" s="24"/>
      <c r="C3064" s="24"/>
      <c r="D3064" s="24"/>
      <c r="E3064" s="25"/>
      <c r="F3064" s="26"/>
      <c r="G3064" s="25"/>
      <c r="H3064" s="26"/>
      <c r="I3064" s="25"/>
      <c r="J3064" s="26"/>
      <c r="K3064" s="24"/>
      <c r="L3064" s="27"/>
      <c r="M3064" s="26"/>
      <c r="N3064" s="27"/>
      <c r="O3064" s="26"/>
      <c r="P3064" s="27"/>
      <c r="Q3064" s="26"/>
      <c r="R3064" s="24"/>
      <c r="S3064" s="27"/>
      <c r="T3064" s="26"/>
      <c r="U3064" s="27"/>
      <c r="V3064" s="26"/>
      <c r="W3064" s="27"/>
      <c r="X3064" s="26"/>
      <c r="Y3064" s="24"/>
      <c r="Z3064" s="24"/>
      <c r="AA3064" s="24"/>
      <c r="AB3064" s="24"/>
      <c r="AC3064" s="24"/>
      <c r="AD3064" s="28"/>
      <c r="AE3064" s="26"/>
      <c r="AF3064" s="28"/>
      <c r="AG3064" s="26"/>
      <c r="AH3064" s="28"/>
      <c r="AI3064" s="26"/>
      <c r="AJ3064" s="24"/>
      <c r="AK3064" s="28"/>
      <c r="AL3064" s="26"/>
      <c r="AM3064" s="28"/>
      <c r="AN3064" s="26"/>
      <c r="AO3064" s="28"/>
      <c r="AP3064" s="26"/>
      <c r="AQ3064"/>
      <c r="AR3064"/>
    </row>
    <row r="3065" spans="1:44" x14ac:dyDescent="0.25">
      <c r="A3065" s="24"/>
      <c r="B3065" s="24"/>
      <c r="C3065" s="24"/>
      <c r="D3065" s="25"/>
      <c r="E3065" s="25"/>
      <c r="F3065" s="26"/>
      <c r="G3065" s="25"/>
      <c r="H3065" s="26"/>
      <c r="I3065" s="24"/>
      <c r="J3065" s="24"/>
      <c r="K3065" s="27"/>
      <c r="L3065" s="27"/>
      <c r="M3065" s="26"/>
      <c r="N3065" s="27"/>
      <c r="O3065" s="26"/>
      <c r="P3065" s="24"/>
      <c r="Q3065" s="24"/>
      <c r="R3065" s="27"/>
      <c r="S3065" s="27"/>
      <c r="T3065" s="26"/>
      <c r="U3065" s="27"/>
      <c r="V3065" s="26"/>
      <c r="W3065" s="24"/>
      <c r="X3065" s="24"/>
      <c r="Y3065" s="24"/>
      <c r="Z3065" s="24"/>
      <c r="AA3065" s="24"/>
      <c r="AB3065" s="24"/>
      <c r="AC3065" s="28"/>
      <c r="AD3065" s="28"/>
      <c r="AE3065" s="26"/>
      <c r="AF3065" s="28"/>
      <c r="AG3065" s="26"/>
      <c r="AH3065" s="24"/>
      <c r="AI3065" s="24"/>
      <c r="AJ3065" s="28"/>
      <c r="AK3065" s="28"/>
      <c r="AL3065" s="26"/>
      <c r="AM3065" s="28"/>
      <c r="AN3065" s="26"/>
      <c r="AO3065" s="24"/>
      <c r="AP3065" s="24"/>
      <c r="AQ3065"/>
      <c r="AR3065"/>
    </row>
    <row r="3066" spans="1:44" x14ac:dyDescent="0.25">
      <c r="A3066" s="24"/>
      <c r="B3066" s="24"/>
      <c r="C3066" s="24"/>
      <c r="D3066" s="25"/>
      <c r="E3066" s="25"/>
      <c r="F3066" s="26"/>
      <c r="G3066" s="25"/>
      <c r="H3066" s="26"/>
      <c r="I3066" s="25"/>
      <c r="J3066" s="26"/>
      <c r="K3066" s="27"/>
      <c r="L3066" s="27"/>
      <c r="M3066" s="26"/>
      <c r="N3066" s="27"/>
      <c r="O3066" s="26"/>
      <c r="P3066" s="27"/>
      <c r="Q3066" s="26"/>
      <c r="R3066" s="27"/>
      <c r="S3066" s="27"/>
      <c r="T3066" s="26"/>
      <c r="U3066" s="27"/>
      <c r="V3066" s="26"/>
      <c r="W3066" s="27"/>
      <c r="X3066" s="26"/>
      <c r="Y3066" s="24"/>
      <c r="Z3066" s="24"/>
      <c r="AA3066" s="24"/>
      <c r="AB3066" s="24"/>
      <c r="AC3066" s="28"/>
      <c r="AD3066" s="28"/>
      <c r="AE3066" s="26"/>
      <c r="AF3066" s="28"/>
      <c r="AG3066" s="26"/>
      <c r="AH3066" s="28"/>
      <c r="AI3066" s="26"/>
      <c r="AJ3066" s="28"/>
      <c r="AK3066" s="28"/>
      <c r="AL3066" s="26"/>
      <c r="AM3066" s="28"/>
      <c r="AN3066" s="26"/>
      <c r="AO3066" s="28"/>
      <c r="AP3066" s="26"/>
      <c r="AQ3066"/>
      <c r="AR3066"/>
    </row>
    <row r="3067" spans="1:44" x14ac:dyDescent="0.25">
      <c r="A3067" s="24"/>
      <c r="B3067" s="24"/>
      <c r="C3067" s="24"/>
      <c r="D3067" s="25"/>
      <c r="E3067" s="25"/>
      <c r="F3067" s="26"/>
      <c r="G3067" s="25"/>
      <c r="H3067" s="26"/>
      <c r="I3067" s="25"/>
      <c r="J3067" s="26"/>
      <c r="K3067" s="27"/>
      <c r="L3067" s="27"/>
      <c r="M3067" s="26"/>
      <c r="N3067" s="27"/>
      <c r="O3067" s="26"/>
      <c r="P3067" s="27"/>
      <c r="Q3067" s="26"/>
      <c r="R3067" s="27"/>
      <c r="S3067" s="27"/>
      <c r="T3067" s="26"/>
      <c r="U3067" s="27"/>
      <c r="V3067" s="26"/>
      <c r="W3067" s="27"/>
      <c r="X3067" s="26"/>
      <c r="Y3067" s="24"/>
      <c r="Z3067" s="24"/>
      <c r="AA3067" s="24"/>
      <c r="AB3067" s="24"/>
      <c r="AC3067" s="28"/>
      <c r="AD3067" s="28"/>
      <c r="AE3067" s="26"/>
      <c r="AF3067" s="28"/>
      <c r="AG3067" s="26"/>
      <c r="AH3067" s="28"/>
      <c r="AI3067" s="26"/>
      <c r="AJ3067" s="28"/>
      <c r="AK3067" s="28"/>
      <c r="AL3067" s="26"/>
      <c r="AM3067" s="28"/>
      <c r="AN3067" s="26"/>
      <c r="AO3067" s="28"/>
      <c r="AP3067" s="26"/>
      <c r="AQ3067"/>
      <c r="AR3067"/>
    </row>
    <row r="3068" spans="1:44" x14ac:dyDescent="0.25">
      <c r="A3068" s="24"/>
      <c r="B3068" s="24"/>
      <c r="C3068" s="24"/>
      <c r="D3068" s="25"/>
      <c r="E3068" s="25"/>
      <c r="F3068" s="26"/>
      <c r="G3068" s="25"/>
      <c r="H3068" s="26"/>
      <c r="I3068" s="25"/>
      <c r="J3068" s="26"/>
      <c r="K3068" s="27"/>
      <c r="L3068" s="27"/>
      <c r="M3068" s="26"/>
      <c r="N3068" s="27"/>
      <c r="O3068" s="26"/>
      <c r="P3068" s="27"/>
      <c r="Q3068" s="26"/>
      <c r="R3068" s="27"/>
      <c r="S3068" s="27"/>
      <c r="T3068" s="26"/>
      <c r="U3068" s="27"/>
      <c r="V3068" s="26"/>
      <c r="W3068" s="27"/>
      <c r="X3068" s="26"/>
      <c r="Y3068" s="24"/>
      <c r="Z3068" s="24"/>
      <c r="AA3068" s="24"/>
      <c r="AB3068" s="24"/>
      <c r="AC3068" s="28"/>
      <c r="AD3068" s="28"/>
      <c r="AE3068" s="26"/>
      <c r="AF3068" s="28"/>
      <c r="AG3068" s="26"/>
      <c r="AH3068" s="28"/>
      <c r="AI3068" s="26"/>
      <c r="AJ3068" s="28"/>
      <c r="AK3068" s="28"/>
      <c r="AL3068" s="26"/>
      <c r="AM3068" s="28"/>
      <c r="AN3068" s="26"/>
      <c r="AO3068" s="28"/>
      <c r="AP3068" s="26"/>
      <c r="AQ3068"/>
      <c r="AR3068"/>
    </row>
    <row r="3069" spans="1:44" x14ac:dyDescent="0.25">
      <c r="A3069" s="24"/>
      <c r="B3069" s="24"/>
      <c r="C3069" s="24"/>
      <c r="D3069" s="25"/>
      <c r="E3069" s="25"/>
      <c r="F3069" s="26"/>
      <c r="G3069" s="25"/>
      <c r="H3069" s="26"/>
      <c r="I3069" s="25"/>
      <c r="J3069" s="26"/>
      <c r="K3069" s="27"/>
      <c r="L3069" s="27"/>
      <c r="M3069" s="26"/>
      <c r="N3069" s="27"/>
      <c r="O3069" s="26"/>
      <c r="P3069" s="27"/>
      <c r="Q3069" s="26"/>
      <c r="R3069" s="27"/>
      <c r="S3069" s="27"/>
      <c r="T3069" s="26"/>
      <c r="U3069" s="27"/>
      <c r="V3069" s="26"/>
      <c r="W3069" s="27"/>
      <c r="X3069" s="26"/>
      <c r="Y3069" s="24"/>
      <c r="Z3069" s="24"/>
      <c r="AA3069" s="24"/>
      <c r="AB3069" s="24"/>
      <c r="AC3069" s="28"/>
      <c r="AD3069" s="28"/>
      <c r="AE3069" s="26"/>
      <c r="AF3069" s="28"/>
      <c r="AG3069" s="26"/>
      <c r="AH3069" s="28"/>
      <c r="AI3069" s="26"/>
      <c r="AJ3069" s="28"/>
      <c r="AK3069" s="28"/>
      <c r="AL3069" s="26"/>
      <c r="AM3069" s="28"/>
      <c r="AN3069" s="26"/>
      <c r="AO3069" s="28"/>
      <c r="AP3069" s="26"/>
      <c r="AQ3069"/>
      <c r="AR3069"/>
    </row>
    <row r="3070" spans="1:44" x14ac:dyDescent="0.25">
      <c r="A3070" s="24"/>
      <c r="B3070" s="24"/>
      <c r="C3070" s="24"/>
      <c r="D3070" s="25"/>
      <c r="E3070" s="25"/>
      <c r="F3070" s="26"/>
      <c r="G3070" s="25"/>
      <c r="H3070" s="26"/>
      <c r="I3070" s="25"/>
      <c r="J3070" s="26"/>
      <c r="K3070" s="27"/>
      <c r="L3070" s="27"/>
      <c r="M3070" s="26"/>
      <c r="N3070" s="27"/>
      <c r="O3070" s="26"/>
      <c r="P3070" s="27"/>
      <c r="Q3070" s="26"/>
      <c r="R3070" s="27"/>
      <c r="S3070" s="27"/>
      <c r="T3070" s="26"/>
      <c r="U3070" s="27"/>
      <c r="V3070" s="26"/>
      <c r="W3070" s="27"/>
      <c r="X3070" s="26"/>
      <c r="Y3070" s="24"/>
      <c r="Z3070" s="24"/>
      <c r="AA3070" s="24"/>
      <c r="AB3070" s="24"/>
      <c r="AC3070" s="28"/>
      <c r="AD3070" s="28"/>
      <c r="AE3070" s="26"/>
      <c r="AF3070" s="28"/>
      <c r="AG3070" s="26"/>
      <c r="AH3070" s="28"/>
      <c r="AI3070" s="26"/>
      <c r="AJ3070" s="28"/>
      <c r="AK3070" s="28"/>
      <c r="AL3070" s="26"/>
      <c r="AM3070" s="28"/>
      <c r="AN3070" s="26"/>
      <c r="AO3070" s="28"/>
      <c r="AP3070" s="26"/>
      <c r="AQ3070"/>
      <c r="AR3070"/>
    </row>
    <row r="3071" spans="1:44" x14ac:dyDescent="0.25">
      <c r="A3071" s="24"/>
      <c r="B3071" s="24"/>
      <c r="C3071" s="24"/>
      <c r="D3071" s="25"/>
      <c r="E3071" s="25"/>
      <c r="F3071" s="26"/>
      <c r="G3071" s="25"/>
      <c r="H3071" s="26"/>
      <c r="I3071" s="25"/>
      <c r="J3071" s="26"/>
      <c r="K3071" s="27"/>
      <c r="L3071" s="27"/>
      <c r="M3071" s="26"/>
      <c r="N3071" s="27"/>
      <c r="O3071" s="26"/>
      <c r="P3071" s="27"/>
      <c r="Q3071" s="26"/>
      <c r="R3071" s="27"/>
      <c r="S3071" s="27"/>
      <c r="T3071" s="26"/>
      <c r="U3071" s="27"/>
      <c r="V3071" s="26"/>
      <c r="W3071" s="27"/>
      <c r="X3071" s="26"/>
      <c r="Y3071" s="24"/>
      <c r="Z3071" s="24"/>
      <c r="AA3071" s="24"/>
      <c r="AB3071" s="24"/>
      <c r="AC3071" s="28"/>
      <c r="AD3071" s="28"/>
      <c r="AE3071" s="26"/>
      <c r="AF3071" s="28"/>
      <c r="AG3071" s="26"/>
      <c r="AH3071" s="28"/>
      <c r="AI3071" s="26"/>
      <c r="AJ3071" s="28"/>
      <c r="AK3071" s="28"/>
      <c r="AL3071" s="26"/>
      <c r="AM3071" s="28"/>
      <c r="AN3071" s="26"/>
      <c r="AO3071" s="28"/>
      <c r="AP3071" s="26"/>
      <c r="AQ3071"/>
      <c r="AR3071"/>
    </row>
    <row r="3072" spans="1:44" x14ac:dyDescent="0.25">
      <c r="A3072" s="24"/>
      <c r="B3072" s="24"/>
      <c r="C3072" s="24"/>
      <c r="D3072" s="25"/>
      <c r="E3072" s="25"/>
      <c r="F3072" s="26"/>
      <c r="G3072" s="25"/>
      <c r="H3072" s="26"/>
      <c r="I3072" s="25"/>
      <c r="J3072" s="26"/>
      <c r="K3072" s="27"/>
      <c r="L3072" s="27"/>
      <c r="M3072" s="26"/>
      <c r="N3072" s="27"/>
      <c r="O3072" s="26"/>
      <c r="P3072" s="27"/>
      <c r="Q3072" s="26"/>
      <c r="R3072" s="27"/>
      <c r="S3072" s="27"/>
      <c r="T3072" s="26"/>
      <c r="U3072" s="27"/>
      <c r="V3072" s="26"/>
      <c r="W3072" s="27"/>
      <c r="X3072" s="26"/>
      <c r="Y3072" s="24"/>
      <c r="Z3072" s="24"/>
      <c r="AA3072" s="24"/>
      <c r="AB3072" s="24"/>
      <c r="AC3072" s="28"/>
      <c r="AD3072" s="28"/>
      <c r="AE3072" s="26"/>
      <c r="AF3072" s="28"/>
      <c r="AG3072" s="26"/>
      <c r="AH3072" s="28"/>
      <c r="AI3072" s="26"/>
      <c r="AJ3072" s="28"/>
      <c r="AK3072" s="28"/>
      <c r="AL3072" s="26"/>
      <c r="AM3072" s="28"/>
      <c r="AN3072" s="26"/>
      <c r="AO3072" s="28"/>
      <c r="AP3072" s="26"/>
      <c r="AQ3072"/>
      <c r="AR3072"/>
    </row>
    <row r="3073" spans="1:44" x14ac:dyDescent="0.25">
      <c r="A3073" s="24"/>
      <c r="B3073" s="24"/>
      <c r="C3073" s="24"/>
      <c r="D3073" s="25"/>
      <c r="E3073" s="25"/>
      <c r="F3073" s="26"/>
      <c r="G3073" s="25"/>
      <c r="H3073" s="26"/>
      <c r="I3073" s="25"/>
      <c r="J3073" s="26"/>
      <c r="K3073" s="27"/>
      <c r="L3073" s="27"/>
      <c r="M3073" s="26"/>
      <c r="N3073" s="27"/>
      <c r="O3073" s="26"/>
      <c r="P3073" s="27"/>
      <c r="Q3073" s="26"/>
      <c r="R3073" s="27"/>
      <c r="S3073" s="27"/>
      <c r="T3073" s="26"/>
      <c r="U3073" s="27"/>
      <c r="V3073" s="26"/>
      <c r="W3073" s="27"/>
      <c r="X3073" s="26"/>
      <c r="Y3073" s="24"/>
      <c r="Z3073" s="24"/>
      <c r="AA3073" s="24"/>
      <c r="AB3073" s="24"/>
      <c r="AC3073" s="28"/>
      <c r="AD3073" s="28"/>
      <c r="AE3073" s="26"/>
      <c r="AF3073" s="28"/>
      <c r="AG3073" s="26"/>
      <c r="AH3073" s="28"/>
      <c r="AI3073" s="26"/>
      <c r="AJ3073" s="28"/>
      <c r="AK3073" s="28"/>
      <c r="AL3073" s="26"/>
      <c r="AM3073" s="28"/>
      <c r="AN3073" s="26"/>
      <c r="AO3073" s="28"/>
      <c r="AP3073" s="26"/>
      <c r="AQ3073"/>
      <c r="AR3073"/>
    </row>
    <row r="3074" spans="1:44" x14ac:dyDescent="0.25">
      <c r="A3074" s="24"/>
      <c r="B3074" s="24"/>
      <c r="C3074" s="24"/>
      <c r="D3074" s="25"/>
      <c r="E3074" s="25"/>
      <c r="F3074" s="26"/>
      <c r="G3074" s="25"/>
      <c r="H3074" s="26"/>
      <c r="I3074" s="25"/>
      <c r="J3074" s="26"/>
      <c r="K3074" s="27"/>
      <c r="L3074" s="27"/>
      <c r="M3074" s="26"/>
      <c r="N3074" s="27"/>
      <c r="O3074" s="26"/>
      <c r="P3074" s="27"/>
      <c r="Q3074" s="26"/>
      <c r="R3074" s="27"/>
      <c r="S3074" s="27"/>
      <c r="T3074" s="26"/>
      <c r="U3074" s="27"/>
      <c r="V3074" s="26"/>
      <c r="W3074" s="27"/>
      <c r="X3074" s="26"/>
      <c r="Y3074" s="24"/>
      <c r="Z3074" s="24"/>
      <c r="AA3074" s="24"/>
      <c r="AB3074" s="24"/>
      <c r="AC3074" s="28"/>
      <c r="AD3074" s="28"/>
      <c r="AE3074" s="26"/>
      <c r="AF3074" s="28"/>
      <c r="AG3074" s="26"/>
      <c r="AH3074" s="28"/>
      <c r="AI3074" s="26"/>
      <c r="AJ3074" s="28"/>
      <c r="AK3074" s="28"/>
      <c r="AL3074" s="26"/>
      <c r="AM3074" s="28"/>
      <c r="AN3074" s="26"/>
      <c r="AO3074" s="28"/>
      <c r="AP3074" s="26"/>
      <c r="AQ3074"/>
      <c r="AR3074"/>
    </row>
    <row r="3075" spans="1:44" x14ac:dyDescent="0.25">
      <c r="A3075" s="24"/>
      <c r="B3075" s="24"/>
      <c r="C3075" s="24"/>
      <c r="D3075" s="25"/>
      <c r="E3075" s="25"/>
      <c r="F3075" s="26"/>
      <c r="G3075" s="25"/>
      <c r="H3075" s="26"/>
      <c r="I3075" s="25"/>
      <c r="J3075" s="26"/>
      <c r="K3075" s="27"/>
      <c r="L3075" s="27"/>
      <c r="M3075" s="26"/>
      <c r="N3075" s="27"/>
      <c r="O3075" s="26"/>
      <c r="P3075" s="27"/>
      <c r="Q3075" s="26"/>
      <c r="R3075" s="27"/>
      <c r="S3075" s="27"/>
      <c r="T3075" s="26"/>
      <c r="U3075" s="27"/>
      <c r="V3075" s="26"/>
      <c r="W3075" s="27"/>
      <c r="X3075" s="26"/>
      <c r="Y3075" s="24"/>
      <c r="Z3075" s="24"/>
      <c r="AA3075" s="24"/>
      <c r="AB3075" s="24"/>
      <c r="AC3075" s="28"/>
      <c r="AD3075" s="28"/>
      <c r="AE3075" s="26"/>
      <c r="AF3075" s="28"/>
      <c r="AG3075" s="26"/>
      <c r="AH3075" s="28"/>
      <c r="AI3075" s="26"/>
      <c r="AJ3075" s="28"/>
      <c r="AK3075" s="28"/>
      <c r="AL3075" s="26"/>
      <c r="AM3075" s="28"/>
      <c r="AN3075" s="26"/>
      <c r="AO3075" s="28"/>
      <c r="AP3075" s="26"/>
      <c r="AQ3075"/>
      <c r="AR3075"/>
    </row>
    <row r="3076" spans="1:44" x14ac:dyDescent="0.25">
      <c r="A3076" s="24"/>
      <c r="B3076" s="24"/>
      <c r="C3076" s="24"/>
      <c r="D3076" s="25"/>
      <c r="E3076" s="25"/>
      <c r="F3076" s="26"/>
      <c r="G3076" s="25"/>
      <c r="H3076" s="26"/>
      <c r="I3076" s="25"/>
      <c r="J3076" s="26"/>
      <c r="K3076" s="27"/>
      <c r="L3076" s="27"/>
      <c r="M3076" s="26"/>
      <c r="N3076" s="27"/>
      <c r="O3076" s="26"/>
      <c r="P3076" s="27"/>
      <c r="Q3076" s="26"/>
      <c r="R3076" s="27"/>
      <c r="S3076" s="27"/>
      <c r="T3076" s="26"/>
      <c r="U3076" s="27"/>
      <c r="V3076" s="26"/>
      <c r="W3076" s="27"/>
      <c r="X3076" s="26"/>
      <c r="Y3076" s="24"/>
      <c r="Z3076" s="24"/>
      <c r="AA3076" s="24"/>
      <c r="AB3076" s="24"/>
      <c r="AC3076" s="28"/>
      <c r="AD3076" s="28"/>
      <c r="AE3076" s="26"/>
      <c r="AF3076" s="28"/>
      <c r="AG3076" s="26"/>
      <c r="AH3076" s="28"/>
      <c r="AI3076" s="26"/>
      <c r="AJ3076" s="28"/>
      <c r="AK3076" s="28"/>
      <c r="AL3076" s="26"/>
      <c r="AM3076" s="28"/>
      <c r="AN3076" s="26"/>
      <c r="AO3076" s="28"/>
      <c r="AP3076" s="26"/>
      <c r="AQ3076"/>
      <c r="AR3076"/>
    </row>
    <row r="3077" spans="1:44" x14ac:dyDescent="0.25">
      <c r="A3077" s="24"/>
      <c r="B3077" s="24"/>
      <c r="C3077" s="24"/>
      <c r="D3077" s="25"/>
      <c r="E3077" s="25"/>
      <c r="F3077" s="26"/>
      <c r="G3077" s="25"/>
      <c r="H3077" s="26"/>
      <c r="I3077" s="25"/>
      <c r="J3077" s="26"/>
      <c r="K3077" s="27"/>
      <c r="L3077" s="27"/>
      <c r="M3077" s="26"/>
      <c r="N3077" s="27"/>
      <c r="O3077" s="26"/>
      <c r="P3077" s="27"/>
      <c r="Q3077" s="26"/>
      <c r="R3077" s="27"/>
      <c r="S3077" s="27"/>
      <c r="T3077" s="26"/>
      <c r="U3077" s="27"/>
      <c r="V3077" s="26"/>
      <c r="W3077" s="27"/>
      <c r="X3077" s="26"/>
      <c r="Y3077" s="24"/>
      <c r="Z3077" s="24"/>
      <c r="AA3077" s="24"/>
      <c r="AB3077" s="24"/>
      <c r="AC3077" s="28"/>
      <c r="AD3077" s="28"/>
      <c r="AE3077" s="26"/>
      <c r="AF3077" s="28"/>
      <c r="AG3077" s="26"/>
      <c r="AH3077" s="28"/>
      <c r="AI3077" s="26"/>
      <c r="AJ3077" s="28"/>
      <c r="AK3077" s="28"/>
      <c r="AL3077" s="26"/>
      <c r="AM3077" s="28"/>
      <c r="AN3077" s="26"/>
      <c r="AO3077" s="28"/>
      <c r="AP3077" s="26"/>
      <c r="AQ3077"/>
      <c r="AR3077"/>
    </row>
    <row r="3078" spans="1:44" x14ac:dyDescent="0.25">
      <c r="A3078" s="24"/>
      <c r="B3078" s="24"/>
      <c r="C3078" s="24"/>
      <c r="D3078" s="25"/>
      <c r="E3078" s="25"/>
      <c r="F3078" s="26"/>
      <c r="G3078" s="25"/>
      <c r="H3078" s="26"/>
      <c r="I3078" s="25"/>
      <c r="J3078" s="26"/>
      <c r="K3078" s="27"/>
      <c r="L3078" s="27"/>
      <c r="M3078" s="26"/>
      <c r="N3078" s="27"/>
      <c r="O3078" s="26"/>
      <c r="P3078" s="27"/>
      <c r="Q3078" s="26"/>
      <c r="R3078" s="27"/>
      <c r="S3078" s="27"/>
      <c r="T3078" s="26"/>
      <c r="U3078" s="27"/>
      <c r="V3078" s="26"/>
      <c r="W3078" s="27"/>
      <c r="X3078" s="26"/>
      <c r="Y3078" s="24"/>
      <c r="Z3078" s="24"/>
      <c r="AA3078" s="24"/>
      <c r="AB3078" s="24"/>
      <c r="AC3078" s="28"/>
      <c r="AD3078" s="28"/>
      <c r="AE3078" s="26"/>
      <c r="AF3078" s="28"/>
      <c r="AG3078" s="26"/>
      <c r="AH3078" s="28"/>
      <c r="AI3078" s="26"/>
      <c r="AJ3078" s="28"/>
      <c r="AK3078" s="28"/>
      <c r="AL3078" s="26"/>
      <c r="AM3078" s="28"/>
      <c r="AN3078" s="26"/>
      <c r="AO3078" s="28"/>
      <c r="AP3078" s="26"/>
      <c r="AQ3078"/>
      <c r="AR3078"/>
    </row>
    <row r="3079" spans="1:44" x14ac:dyDescent="0.25">
      <c r="A3079" s="24"/>
      <c r="B3079" s="24"/>
      <c r="C3079" s="24"/>
      <c r="D3079" s="24"/>
      <c r="E3079" s="25"/>
      <c r="F3079" s="26"/>
      <c r="G3079" s="25"/>
      <c r="H3079" s="26"/>
      <c r="I3079" s="25"/>
      <c r="J3079" s="26"/>
      <c r="K3079" s="24"/>
      <c r="L3079" s="27"/>
      <c r="M3079" s="26"/>
      <c r="N3079" s="27"/>
      <c r="O3079" s="26"/>
      <c r="P3079" s="27"/>
      <c r="Q3079" s="26"/>
      <c r="R3079" s="24"/>
      <c r="S3079" s="27"/>
      <c r="T3079" s="26"/>
      <c r="U3079" s="27"/>
      <c r="V3079" s="26"/>
      <c r="W3079" s="27"/>
      <c r="X3079" s="26"/>
      <c r="Y3079" s="24"/>
      <c r="Z3079" s="24"/>
      <c r="AA3079" s="24"/>
      <c r="AB3079" s="24"/>
      <c r="AC3079" s="24"/>
      <c r="AD3079" s="28"/>
      <c r="AE3079" s="26"/>
      <c r="AF3079" s="28"/>
      <c r="AG3079" s="26"/>
      <c r="AH3079" s="28"/>
      <c r="AI3079" s="26"/>
      <c r="AJ3079" s="24"/>
      <c r="AK3079" s="28"/>
      <c r="AL3079" s="26"/>
      <c r="AM3079" s="28"/>
      <c r="AN3079" s="26"/>
      <c r="AO3079" s="28"/>
      <c r="AP3079" s="26"/>
      <c r="AQ3079"/>
      <c r="AR3079"/>
    </row>
    <row r="3080" spans="1:44" x14ac:dyDescent="0.25">
      <c r="A3080" s="24"/>
      <c r="B3080" s="24"/>
      <c r="C3080" s="24"/>
      <c r="D3080" s="25"/>
      <c r="E3080" s="25"/>
      <c r="F3080" s="26"/>
      <c r="G3080" s="25"/>
      <c r="H3080" s="26"/>
      <c r="I3080" s="25"/>
      <c r="J3080" s="26"/>
      <c r="K3080" s="27"/>
      <c r="L3080" s="27"/>
      <c r="M3080" s="26"/>
      <c r="N3080" s="27"/>
      <c r="O3080" s="26"/>
      <c r="P3080" s="27"/>
      <c r="Q3080" s="26"/>
      <c r="R3080" s="27"/>
      <c r="S3080" s="27"/>
      <c r="T3080" s="26"/>
      <c r="U3080" s="27"/>
      <c r="V3080" s="26"/>
      <c r="W3080" s="27"/>
      <c r="X3080" s="26"/>
      <c r="Y3080" s="24"/>
      <c r="Z3080" s="24"/>
      <c r="AA3080" s="24"/>
      <c r="AB3080" s="24"/>
      <c r="AC3080" s="28"/>
      <c r="AD3080" s="28"/>
      <c r="AE3080" s="26"/>
      <c r="AF3080" s="28"/>
      <c r="AG3080" s="26"/>
      <c r="AH3080" s="28"/>
      <c r="AI3080" s="26"/>
      <c r="AJ3080" s="28"/>
      <c r="AK3080" s="28"/>
      <c r="AL3080" s="26"/>
      <c r="AM3080" s="28"/>
      <c r="AN3080" s="26"/>
      <c r="AO3080" s="28"/>
      <c r="AP3080" s="26"/>
      <c r="AQ3080"/>
      <c r="AR3080"/>
    </row>
    <row r="3081" spans="1:44" x14ac:dyDescent="0.25">
      <c r="A3081" s="24"/>
      <c r="B3081" s="24"/>
      <c r="C3081" s="24"/>
      <c r="D3081" s="25"/>
      <c r="E3081" s="25"/>
      <c r="F3081" s="26"/>
      <c r="G3081" s="25"/>
      <c r="H3081" s="26"/>
      <c r="I3081" s="25"/>
      <c r="J3081" s="26"/>
      <c r="K3081" s="27"/>
      <c r="L3081" s="27"/>
      <c r="M3081" s="26"/>
      <c r="N3081" s="27"/>
      <c r="O3081" s="26"/>
      <c r="P3081" s="27"/>
      <c r="Q3081" s="26"/>
      <c r="R3081" s="27"/>
      <c r="S3081" s="27"/>
      <c r="T3081" s="26"/>
      <c r="U3081" s="27"/>
      <c r="V3081" s="26"/>
      <c r="W3081" s="27"/>
      <c r="X3081" s="26"/>
      <c r="Y3081" s="24"/>
      <c r="Z3081" s="24"/>
      <c r="AA3081" s="24"/>
      <c r="AB3081" s="24"/>
      <c r="AC3081" s="28"/>
      <c r="AD3081" s="28"/>
      <c r="AE3081" s="26"/>
      <c r="AF3081" s="28"/>
      <c r="AG3081" s="26"/>
      <c r="AH3081" s="28"/>
      <c r="AI3081" s="26"/>
      <c r="AJ3081" s="28"/>
      <c r="AK3081" s="28"/>
      <c r="AL3081" s="26"/>
      <c r="AM3081" s="28"/>
      <c r="AN3081" s="26"/>
      <c r="AO3081" s="28"/>
      <c r="AP3081" s="26"/>
      <c r="AQ3081"/>
      <c r="AR3081"/>
    </row>
    <row r="3082" spans="1:44" x14ac:dyDescent="0.25">
      <c r="A3082" s="24"/>
      <c r="B3082" s="24"/>
      <c r="C3082" s="24"/>
      <c r="D3082" s="25"/>
      <c r="E3082" s="25"/>
      <c r="F3082" s="26"/>
      <c r="G3082" s="25"/>
      <c r="H3082" s="26"/>
      <c r="I3082" s="25"/>
      <c r="J3082" s="26"/>
      <c r="K3082" s="27"/>
      <c r="L3082" s="27"/>
      <c r="M3082" s="26"/>
      <c r="N3082" s="27"/>
      <c r="O3082" s="26"/>
      <c r="P3082" s="27"/>
      <c r="Q3082" s="26"/>
      <c r="R3082" s="27"/>
      <c r="S3082" s="27"/>
      <c r="T3082" s="26"/>
      <c r="U3082" s="27"/>
      <c r="V3082" s="26"/>
      <c r="W3082" s="27"/>
      <c r="X3082" s="26"/>
      <c r="Y3082" s="24"/>
      <c r="Z3082" s="24"/>
      <c r="AA3082" s="24"/>
      <c r="AB3082" s="24"/>
      <c r="AC3082" s="28"/>
      <c r="AD3082" s="28"/>
      <c r="AE3082" s="26"/>
      <c r="AF3082" s="28"/>
      <c r="AG3082" s="26"/>
      <c r="AH3082" s="28"/>
      <c r="AI3082" s="26"/>
      <c r="AJ3082" s="28"/>
      <c r="AK3082" s="28"/>
      <c r="AL3082" s="26"/>
      <c r="AM3082" s="28"/>
      <c r="AN3082" s="26"/>
      <c r="AO3082" s="28"/>
      <c r="AP3082" s="26"/>
      <c r="AQ3082"/>
      <c r="AR3082"/>
    </row>
    <row r="3083" spans="1:44" x14ac:dyDescent="0.25">
      <c r="A3083" s="24"/>
      <c r="B3083" s="24"/>
      <c r="C3083" s="24"/>
      <c r="D3083" s="25"/>
      <c r="E3083" s="25"/>
      <c r="F3083" s="26"/>
      <c r="G3083" s="25"/>
      <c r="H3083" s="26"/>
      <c r="I3083" s="25"/>
      <c r="J3083" s="26"/>
      <c r="K3083" s="27"/>
      <c r="L3083" s="27"/>
      <c r="M3083" s="26"/>
      <c r="N3083" s="27"/>
      <c r="O3083" s="26"/>
      <c r="P3083" s="27"/>
      <c r="Q3083" s="26"/>
      <c r="R3083" s="27"/>
      <c r="S3083" s="27"/>
      <c r="T3083" s="26"/>
      <c r="U3083" s="27"/>
      <c r="V3083" s="26"/>
      <c r="W3083" s="27"/>
      <c r="X3083" s="26"/>
      <c r="Y3083" s="24"/>
      <c r="Z3083" s="24"/>
      <c r="AA3083" s="24"/>
      <c r="AB3083" s="24"/>
      <c r="AC3083" s="28"/>
      <c r="AD3083" s="28"/>
      <c r="AE3083" s="26"/>
      <c r="AF3083" s="28"/>
      <c r="AG3083" s="26"/>
      <c r="AH3083" s="28"/>
      <c r="AI3083" s="26"/>
      <c r="AJ3083" s="28"/>
      <c r="AK3083" s="28"/>
      <c r="AL3083" s="26"/>
      <c r="AM3083" s="28"/>
      <c r="AN3083" s="26"/>
      <c r="AO3083" s="28"/>
      <c r="AP3083" s="26"/>
      <c r="AQ3083"/>
      <c r="AR3083"/>
    </row>
    <row r="3084" spans="1:44" x14ac:dyDescent="0.25">
      <c r="A3084" s="24"/>
      <c r="B3084" s="24"/>
      <c r="C3084" s="24"/>
      <c r="D3084" s="25"/>
      <c r="E3084" s="25"/>
      <c r="F3084" s="26"/>
      <c r="G3084" s="25"/>
      <c r="H3084" s="26"/>
      <c r="I3084" s="25"/>
      <c r="J3084" s="26"/>
      <c r="K3084" s="27"/>
      <c r="L3084" s="27"/>
      <c r="M3084" s="26"/>
      <c r="N3084" s="27"/>
      <c r="O3084" s="26"/>
      <c r="P3084" s="27"/>
      <c r="Q3084" s="26"/>
      <c r="R3084" s="27"/>
      <c r="S3084" s="27"/>
      <c r="T3084" s="26"/>
      <c r="U3084" s="27"/>
      <c r="V3084" s="26"/>
      <c r="W3084" s="27"/>
      <c r="X3084" s="26"/>
      <c r="Y3084" s="24"/>
      <c r="Z3084" s="24"/>
      <c r="AA3084" s="24"/>
      <c r="AB3084" s="24"/>
      <c r="AC3084" s="28"/>
      <c r="AD3084" s="28"/>
      <c r="AE3084" s="26"/>
      <c r="AF3084" s="28"/>
      <c r="AG3084" s="26"/>
      <c r="AH3084" s="28"/>
      <c r="AI3084" s="26"/>
      <c r="AJ3084" s="28"/>
      <c r="AK3084" s="28"/>
      <c r="AL3084" s="26"/>
      <c r="AM3084" s="28"/>
      <c r="AN3084" s="26"/>
      <c r="AO3084" s="28"/>
      <c r="AP3084" s="26"/>
      <c r="AQ3084"/>
      <c r="AR3084"/>
    </row>
    <row r="3085" spans="1:44" x14ac:dyDescent="0.25">
      <c r="A3085" s="24"/>
      <c r="B3085" s="24"/>
      <c r="C3085" s="24"/>
      <c r="D3085" s="25"/>
      <c r="E3085" s="25"/>
      <c r="F3085" s="26"/>
      <c r="G3085" s="25"/>
      <c r="H3085" s="26"/>
      <c r="I3085" s="25"/>
      <c r="J3085" s="26"/>
      <c r="K3085" s="27"/>
      <c r="L3085" s="27"/>
      <c r="M3085" s="26"/>
      <c r="N3085" s="27"/>
      <c r="O3085" s="26"/>
      <c r="P3085" s="27"/>
      <c r="Q3085" s="26"/>
      <c r="R3085" s="27"/>
      <c r="S3085" s="27"/>
      <c r="T3085" s="26"/>
      <c r="U3085" s="27"/>
      <c r="V3085" s="26"/>
      <c r="W3085" s="27"/>
      <c r="X3085" s="26"/>
      <c r="Y3085" s="24"/>
      <c r="Z3085" s="24"/>
      <c r="AA3085" s="24"/>
      <c r="AB3085" s="24"/>
      <c r="AC3085" s="28"/>
      <c r="AD3085" s="28"/>
      <c r="AE3085" s="26"/>
      <c r="AF3085" s="28"/>
      <c r="AG3085" s="26"/>
      <c r="AH3085" s="28"/>
      <c r="AI3085" s="26"/>
      <c r="AJ3085" s="28"/>
      <c r="AK3085" s="28"/>
      <c r="AL3085" s="26"/>
      <c r="AM3085" s="28"/>
      <c r="AN3085" s="26"/>
      <c r="AO3085" s="28"/>
      <c r="AP3085" s="26"/>
      <c r="AQ3085"/>
      <c r="AR3085"/>
    </row>
    <row r="3086" spans="1:44" x14ac:dyDescent="0.25">
      <c r="A3086" s="24"/>
      <c r="B3086" s="24"/>
      <c r="C3086" s="24"/>
      <c r="D3086" s="25"/>
      <c r="E3086" s="25"/>
      <c r="F3086" s="26"/>
      <c r="G3086" s="25"/>
      <c r="H3086" s="26"/>
      <c r="I3086" s="25"/>
      <c r="J3086" s="26"/>
      <c r="K3086" s="27"/>
      <c r="L3086" s="27"/>
      <c r="M3086" s="26"/>
      <c r="N3086" s="27"/>
      <c r="O3086" s="26"/>
      <c r="P3086" s="27"/>
      <c r="Q3086" s="26"/>
      <c r="R3086" s="27"/>
      <c r="S3086" s="27"/>
      <c r="T3086" s="26"/>
      <c r="U3086" s="27"/>
      <c r="V3086" s="26"/>
      <c r="W3086" s="27"/>
      <c r="X3086" s="26"/>
      <c r="Y3086" s="24"/>
      <c r="Z3086" s="24"/>
      <c r="AA3086" s="24"/>
      <c r="AB3086" s="24"/>
      <c r="AC3086" s="28"/>
      <c r="AD3086" s="28"/>
      <c r="AE3086" s="26"/>
      <c r="AF3086" s="28"/>
      <c r="AG3086" s="26"/>
      <c r="AH3086" s="28"/>
      <c r="AI3086" s="26"/>
      <c r="AJ3086" s="28"/>
      <c r="AK3086" s="28"/>
      <c r="AL3086" s="26"/>
      <c r="AM3086" s="28"/>
      <c r="AN3086" s="26"/>
      <c r="AO3086" s="28"/>
      <c r="AP3086" s="26"/>
      <c r="AQ3086"/>
      <c r="AR3086"/>
    </row>
    <row r="3087" spans="1:44" x14ac:dyDescent="0.25">
      <c r="A3087" s="24"/>
      <c r="B3087" s="24"/>
      <c r="C3087" s="24"/>
      <c r="D3087" s="25"/>
      <c r="E3087" s="25"/>
      <c r="F3087" s="26"/>
      <c r="G3087" s="25"/>
      <c r="H3087" s="26"/>
      <c r="I3087" s="25"/>
      <c r="J3087" s="26"/>
      <c r="K3087" s="27"/>
      <c r="L3087" s="27"/>
      <c r="M3087" s="26"/>
      <c r="N3087" s="27"/>
      <c r="O3087" s="26"/>
      <c r="P3087" s="27"/>
      <c r="Q3087" s="26"/>
      <c r="R3087" s="27"/>
      <c r="S3087" s="27"/>
      <c r="T3087" s="26"/>
      <c r="U3087" s="27"/>
      <c r="V3087" s="26"/>
      <c r="W3087" s="27"/>
      <c r="X3087" s="26"/>
      <c r="Y3087" s="24"/>
      <c r="Z3087" s="24"/>
      <c r="AA3087" s="24"/>
      <c r="AB3087" s="24"/>
      <c r="AC3087" s="28"/>
      <c r="AD3087" s="28"/>
      <c r="AE3087" s="26"/>
      <c r="AF3087" s="28"/>
      <c r="AG3087" s="26"/>
      <c r="AH3087" s="28"/>
      <c r="AI3087" s="26"/>
      <c r="AJ3087" s="28"/>
      <c r="AK3087" s="28"/>
      <c r="AL3087" s="26"/>
      <c r="AM3087" s="28"/>
      <c r="AN3087" s="26"/>
      <c r="AO3087" s="28"/>
      <c r="AP3087" s="26"/>
      <c r="AQ3087"/>
      <c r="AR3087"/>
    </row>
    <row r="3088" spans="1:44" x14ac:dyDescent="0.25">
      <c r="A3088" s="24"/>
      <c r="B3088" s="24"/>
      <c r="C3088" s="24"/>
      <c r="D3088" s="25"/>
      <c r="E3088" s="25"/>
      <c r="F3088" s="26"/>
      <c r="G3088" s="25"/>
      <c r="H3088" s="26"/>
      <c r="I3088" s="25"/>
      <c r="J3088" s="26"/>
      <c r="K3088" s="27"/>
      <c r="L3088" s="27"/>
      <c r="M3088" s="26"/>
      <c r="N3088" s="27"/>
      <c r="O3088" s="26"/>
      <c r="P3088" s="27"/>
      <c r="Q3088" s="26"/>
      <c r="R3088" s="27"/>
      <c r="S3088" s="27"/>
      <c r="T3088" s="26"/>
      <c r="U3088" s="27"/>
      <c r="V3088" s="26"/>
      <c r="W3088" s="27"/>
      <c r="X3088" s="26"/>
      <c r="Y3088" s="24"/>
      <c r="Z3088" s="24"/>
      <c r="AA3088" s="24"/>
      <c r="AB3088" s="24"/>
      <c r="AC3088" s="28"/>
      <c r="AD3088" s="28"/>
      <c r="AE3088" s="26"/>
      <c r="AF3088" s="28"/>
      <c r="AG3088" s="26"/>
      <c r="AH3088" s="28"/>
      <c r="AI3088" s="26"/>
      <c r="AJ3088" s="28"/>
      <c r="AK3088" s="28"/>
      <c r="AL3088" s="26"/>
      <c r="AM3088" s="28"/>
      <c r="AN3088" s="26"/>
      <c r="AO3088" s="28"/>
      <c r="AP3088" s="26"/>
      <c r="AQ3088"/>
      <c r="AR3088"/>
    </row>
    <row r="3089" spans="1:44" x14ac:dyDescent="0.25">
      <c r="A3089" s="24"/>
      <c r="B3089" s="24"/>
      <c r="C3089" s="24"/>
      <c r="D3089" s="25"/>
      <c r="E3089" s="25"/>
      <c r="F3089" s="26"/>
      <c r="G3089" s="25"/>
      <c r="H3089" s="26"/>
      <c r="I3089" s="25"/>
      <c r="J3089" s="26"/>
      <c r="K3089" s="27"/>
      <c r="L3089" s="27"/>
      <c r="M3089" s="26"/>
      <c r="N3089" s="27"/>
      <c r="O3089" s="26"/>
      <c r="P3089" s="27"/>
      <c r="Q3089" s="26"/>
      <c r="R3089" s="27"/>
      <c r="S3089" s="27"/>
      <c r="T3089" s="26"/>
      <c r="U3089" s="27"/>
      <c r="V3089" s="26"/>
      <c r="W3089" s="27"/>
      <c r="X3089" s="26"/>
      <c r="Y3089" s="24"/>
      <c r="Z3089" s="24"/>
      <c r="AA3089" s="24"/>
      <c r="AB3089" s="24"/>
      <c r="AC3089" s="28"/>
      <c r="AD3089" s="28"/>
      <c r="AE3089" s="26"/>
      <c r="AF3089" s="28"/>
      <c r="AG3089" s="26"/>
      <c r="AH3089" s="28"/>
      <c r="AI3089" s="26"/>
      <c r="AJ3089" s="28"/>
      <c r="AK3089" s="28"/>
      <c r="AL3089" s="26"/>
      <c r="AM3089" s="28"/>
      <c r="AN3089" s="26"/>
      <c r="AO3089" s="28"/>
      <c r="AP3089" s="26"/>
      <c r="AQ3089"/>
      <c r="AR3089"/>
    </row>
    <row r="3090" spans="1:44" x14ac:dyDescent="0.25">
      <c r="A3090" s="24"/>
      <c r="B3090" s="24"/>
      <c r="C3090" s="24"/>
      <c r="D3090" s="25"/>
      <c r="E3090" s="25"/>
      <c r="F3090" s="26"/>
      <c r="G3090" s="25"/>
      <c r="H3090" s="26"/>
      <c r="I3090" s="25"/>
      <c r="J3090" s="26"/>
      <c r="K3090" s="27"/>
      <c r="L3090" s="27"/>
      <c r="M3090" s="26"/>
      <c r="N3090" s="27"/>
      <c r="O3090" s="26"/>
      <c r="P3090" s="27"/>
      <c r="Q3090" s="26"/>
      <c r="R3090" s="27"/>
      <c r="S3090" s="27"/>
      <c r="T3090" s="26"/>
      <c r="U3090" s="27"/>
      <c r="V3090" s="26"/>
      <c r="W3090" s="27"/>
      <c r="X3090" s="26"/>
      <c r="Y3090" s="24"/>
      <c r="Z3090" s="24"/>
      <c r="AA3090" s="24"/>
      <c r="AB3090" s="24"/>
      <c r="AC3090" s="28"/>
      <c r="AD3090" s="28"/>
      <c r="AE3090" s="26"/>
      <c r="AF3090" s="28"/>
      <c r="AG3090" s="26"/>
      <c r="AH3090" s="28"/>
      <c r="AI3090" s="26"/>
      <c r="AJ3090" s="28"/>
      <c r="AK3090" s="28"/>
      <c r="AL3090" s="26"/>
      <c r="AM3090" s="28"/>
      <c r="AN3090" s="26"/>
      <c r="AO3090" s="28"/>
      <c r="AP3090" s="26"/>
      <c r="AQ3090"/>
      <c r="AR3090"/>
    </row>
    <row r="3091" spans="1:44" x14ac:dyDescent="0.25">
      <c r="A3091" s="24"/>
      <c r="B3091" s="24"/>
      <c r="C3091" s="24"/>
      <c r="D3091" s="25"/>
      <c r="E3091" s="25"/>
      <c r="F3091" s="26"/>
      <c r="G3091" s="25"/>
      <c r="H3091" s="26"/>
      <c r="I3091" s="25"/>
      <c r="J3091" s="26"/>
      <c r="K3091" s="27"/>
      <c r="L3091" s="27"/>
      <c r="M3091" s="26"/>
      <c r="N3091" s="27"/>
      <c r="O3091" s="26"/>
      <c r="P3091" s="27"/>
      <c r="Q3091" s="26"/>
      <c r="R3091" s="27"/>
      <c r="S3091" s="27"/>
      <c r="T3091" s="26"/>
      <c r="U3091" s="27"/>
      <c r="V3091" s="26"/>
      <c r="W3091" s="27"/>
      <c r="X3091" s="26"/>
      <c r="Y3091" s="24"/>
      <c r="Z3091" s="24"/>
      <c r="AA3091" s="24"/>
      <c r="AB3091" s="24"/>
      <c r="AC3091" s="28"/>
      <c r="AD3091" s="28"/>
      <c r="AE3091" s="26"/>
      <c r="AF3091" s="28"/>
      <c r="AG3091" s="26"/>
      <c r="AH3091" s="28"/>
      <c r="AI3091" s="26"/>
      <c r="AJ3091" s="28"/>
      <c r="AK3091" s="28"/>
      <c r="AL3091" s="26"/>
      <c r="AM3091" s="28"/>
      <c r="AN3091" s="26"/>
      <c r="AO3091" s="28"/>
      <c r="AP3091" s="26"/>
      <c r="AQ3091"/>
      <c r="AR3091"/>
    </row>
    <row r="3092" spans="1:44" x14ac:dyDescent="0.25">
      <c r="A3092" s="24"/>
      <c r="B3092" s="24"/>
      <c r="C3092" s="24"/>
      <c r="D3092" s="25"/>
      <c r="E3092" s="25"/>
      <c r="F3092" s="26"/>
      <c r="G3092" s="25"/>
      <c r="H3092" s="26"/>
      <c r="I3092" s="25"/>
      <c r="J3092" s="26"/>
      <c r="K3092" s="27"/>
      <c r="L3092" s="27"/>
      <c r="M3092" s="26"/>
      <c r="N3092" s="27"/>
      <c r="O3092" s="26"/>
      <c r="P3092" s="27"/>
      <c r="Q3092" s="26"/>
      <c r="R3092" s="27"/>
      <c r="S3092" s="27"/>
      <c r="T3092" s="26"/>
      <c r="U3092" s="27"/>
      <c r="V3092" s="26"/>
      <c r="W3092" s="27"/>
      <c r="X3092" s="26"/>
      <c r="Y3092" s="24"/>
      <c r="Z3092" s="24"/>
      <c r="AA3092" s="24"/>
      <c r="AB3092" s="24"/>
      <c r="AC3092" s="28"/>
      <c r="AD3092" s="28"/>
      <c r="AE3092" s="26"/>
      <c r="AF3092" s="28"/>
      <c r="AG3092" s="26"/>
      <c r="AH3092" s="28"/>
      <c r="AI3092" s="26"/>
      <c r="AJ3092" s="28"/>
      <c r="AK3092" s="28"/>
      <c r="AL3092" s="26"/>
      <c r="AM3092" s="28"/>
      <c r="AN3092" s="26"/>
      <c r="AO3092" s="28"/>
      <c r="AP3092" s="26"/>
      <c r="AQ3092"/>
      <c r="AR3092"/>
    </row>
    <row r="3093" spans="1:44" x14ac:dyDescent="0.25">
      <c r="A3093" s="24"/>
      <c r="B3093" s="24"/>
      <c r="C3093" s="24"/>
      <c r="D3093" s="25"/>
      <c r="E3093" s="25"/>
      <c r="F3093" s="26"/>
      <c r="G3093" s="25"/>
      <c r="H3093" s="26"/>
      <c r="I3093" s="25"/>
      <c r="J3093" s="26"/>
      <c r="K3093" s="27"/>
      <c r="L3093" s="27"/>
      <c r="M3093" s="26"/>
      <c r="N3093" s="27"/>
      <c r="O3093" s="26"/>
      <c r="P3093" s="27"/>
      <c r="Q3093" s="26"/>
      <c r="R3093" s="27"/>
      <c r="S3093" s="27"/>
      <c r="T3093" s="26"/>
      <c r="U3093" s="27"/>
      <c r="V3093" s="26"/>
      <c r="W3093" s="27"/>
      <c r="X3093" s="26"/>
      <c r="Y3093" s="24"/>
      <c r="Z3093" s="24"/>
      <c r="AA3093" s="24"/>
      <c r="AB3093" s="24"/>
      <c r="AC3093" s="28"/>
      <c r="AD3093" s="28"/>
      <c r="AE3093" s="26"/>
      <c r="AF3093" s="28"/>
      <c r="AG3093" s="26"/>
      <c r="AH3093" s="28"/>
      <c r="AI3093" s="26"/>
      <c r="AJ3093" s="28"/>
      <c r="AK3093" s="28"/>
      <c r="AL3093" s="26"/>
      <c r="AM3093" s="28"/>
      <c r="AN3093" s="26"/>
      <c r="AO3093" s="28"/>
      <c r="AP3093" s="26"/>
      <c r="AQ3093"/>
      <c r="AR3093"/>
    </row>
    <row r="3094" spans="1:44" x14ac:dyDescent="0.25">
      <c r="A3094" s="24"/>
      <c r="B3094" s="24"/>
      <c r="C3094" s="24"/>
      <c r="D3094" s="25"/>
      <c r="E3094" s="25"/>
      <c r="F3094" s="26"/>
      <c r="G3094" s="25"/>
      <c r="H3094" s="26"/>
      <c r="I3094" s="25"/>
      <c r="J3094" s="26"/>
      <c r="K3094" s="27"/>
      <c r="L3094" s="27"/>
      <c r="M3094" s="26"/>
      <c r="N3094" s="27"/>
      <c r="O3094" s="26"/>
      <c r="P3094" s="27"/>
      <c r="Q3094" s="26"/>
      <c r="R3094" s="27"/>
      <c r="S3094" s="27"/>
      <c r="T3094" s="26"/>
      <c r="U3094" s="27"/>
      <c r="V3094" s="26"/>
      <c r="W3094" s="27"/>
      <c r="X3094" s="26"/>
      <c r="Y3094" s="24"/>
      <c r="Z3094" s="24"/>
      <c r="AA3094" s="24"/>
      <c r="AB3094" s="24"/>
      <c r="AC3094" s="28"/>
      <c r="AD3094" s="28"/>
      <c r="AE3094" s="26"/>
      <c r="AF3094" s="28"/>
      <c r="AG3094" s="26"/>
      <c r="AH3094" s="28"/>
      <c r="AI3094" s="26"/>
      <c r="AJ3094" s="28"/>
      <c r="AK3094" s="28"/>
      <c r="AL3094" s="26"/>
      <c r="AM3094" s="28"/>
      <c r="AN3094" s="26"/>
      <c r="AO3094" s="28"/>
      <c r="AP3094" s="26"/>
      <c r="AQ3094"/>
      <c r="AR3094"/>
    </row>
    <row r="3095" spans="1:44" x14ac:dyDescent="0.25">
      <c r="A3095" s="24"/>
      <c r="B3095" s="24"/>
      <c r="C3095" s="24"/>
      <c r="D3095" s="24"/>
      <c r="E3095" s="24"/>
      <c r="F3095" s="24"/>
      <c r="G3095" s="25"/>
      <c r="H3095" s="26"/>
      <c r="I3095" s="25"/>
      <c r="J3095" s="26"/>
      <c r="K3095" s="24"/>
      <c r="L3095" s="24"/>
      <c r="M3095" s="24"/>
      <c r="N3095" s="27"/>
      <c r="O3095" s="26"/>
      <c r="P3095" s="27"/>
      <c r="Q3095" s="26"/>
      <c r="R3095" s="24"/>
      <c r="S3095" s="24"/>
      <c r="T3095" s="24"/>
      <c r="U3095" s="27"/>
      <c r="V3095" s="26"/>
      <c r="W3095" s="27"/>
      <c r="X3095" s="26"/>
      <c r="Y3095" s="24"/>
      <c r="Z3095" s="24"/>
      <c r="AA3095" s="24"/>
      <c r="AB3095" s="24"/>
      <c r="AC3095" s="24"/>
      <c r="AD3095" s="24"/>
      <c r="AE3095" s="24"/>
      <c r="AF3095" s="28"/>
      <c r="AG3095" s="26"/>
      <c r="AH3095" s="28"/>
      <c r="AI3095" s="26"/>
      <c r="AJ3095" s="24"/>
      <c r="AK3095" s="24"/>
      <c r="AL3095" s="24"/>
      <c r="AM3095" s="28"/>
      <c r="AN3095" s="26"/>
      <c r="AO3095" s="28"/>
      <c r="AP3095" s="26"/>
      <c r="AQ3095"/>
      <c r="AR3095"/>
    </row>
    <row r="3096" spans="1:44" x14ac:dyDescent="0.25">
      <c r="A3096" s="24"/>
      <c r="B3096" s="24"/>
      <c r="C3096" s="24"/>
      <c r="D3096" s="25"/>
      <c r="E3096" s="25"/>
      <c r="F3096" s="26"/>
      <c r="G3096" s="25"/>
      <c r="H3096" s="26"/>
      <c r="I3096" s="25"/>
      <c r="J3096" s="26"/>
      <c r="K3096" s="27"/>
      <c r="L3096" s="27"/>
      <c r="M3096" s="26"/>
      <c r="N3096" s="27"/>
      <c r="O3096" s="26"/>
      <c r="P3096" s="27"/>
      <c r="Q3096" s="26"/>
      <c r="R3096" s="27"/>
      <c r="S3096" s="27"/>
      <c r="T3096" s="26"/>
      <c r="U3096" s="27"/>
      <c r="V3096" s="26"/>
      <c r="W3096" s="27"/>
      <c r="X3096" s="26"/>
      <c r="Y3096" s="24"/>
      <c r="Z3096" s="24"/>
      <c r="AA3096" s="24"/>
      <c r="AB3096" s="24"/>
      <c r="AC3096" s="28"/>
      <c r="AD3096" s="28"/>
      <c r="AE3096" s="26"/>
      <c r="AF3096" s="28"/>
      <c r="AG3096" s="26"/>
      <c r="AH3096" s="28"/>
      <c r="AI3096" s="26"/>
      <c r="AJ3096" s="28"/>
      <c r="AK3096" s="28"/>
      <c r="AL3096" s="26"/>
      <c r="AM3096" s="28"/>
      <c r="AN3096" s="26"/>
      <c r="AO3096" s="28"/>
      <c r="AP3096" s="26"/>
      <c r="AQ3096"/>
      <c r="AR3096"/>
    </row>
    <row r="3097" spans="1:44" x14ac:dyDescent="0.25">
      <c r="A3097" s="24"/>
      <c r="B3097" s="24"/>
      <c r="C3097" s="24"/>
      <c r="D3097" s="25"/>
      <c r="E3097" s="25"/>
      <c r="F3097" s="26"/>
      <c r="G3097" s="25"/>
      <c r="H3097" s="26"/>
      <c r="I3097" s="25"/>
      <c r="J3097" s="26"/>
      <c r="K3097" s="27"/>
      <c r="L3097" s="27"/>
      <c r="M3097" s="26"/>
      <c r="N3097" s="27"/>
      <c r="O3097" s="26"/>
      <c r="P3097" s="27"/>
      <c r="Q3097" s="26"/>
      <c r="R3097" s="27"/>
      <c r="S3097" s="27"/>
      <c r="T3097" s="26"/>
      <c r="U3097" s="27"/>
      <c r="V3097" s="26"/>
      <c r="W3097" s="27"/>
      <c r="X3097" s="26"/>
      <c r="Y3097" s="24"/>
      <c r="Z3097" s="24"/>
      <c r="AA3097" s="24"/>
      <c r="AB3097" s="24"/>
      <c r="AC3097" s="28"/>
      <c r="AD3097" s="28"/>
      <c r="AE3097" s="26"/>
      <c r="AF3097" s="28"/>
      <c r="AG3097" s="26"/>
      <c r="AH3097" s="28"/>
      <c r="AI3097" s="26"/>
      <c r="AJ3097" s="28"/>
      <c r="AK3097" s="28"/>
      <c r="AL3097" s="26"/>
      <c r="AM3097" s="28"/>
      <c r="AN3097" s="26"/>
      <c r="AO3097" s="28"/>
      <c r="AP3097" s="26"/>
      <c r="AQ3097"/>
      <c r="AR3097"/>
    </row>
    <row r="3098" spans="1:44" x14ac:dyDescent="0.25">
      <c r="A3098" s="24"/>
      <c r="B3098" s="24"/>
      <c r="C3098" s="24"/>
      <c r="D3098" s="25"/>
      <c r="E3098" s="25"/>
      <c r="F3098" s="26"/>
      <c r="G3098" s="25"/>
      <c r="H3098" s="26"/>
      <c r="I3098" s="25"/>
      <c r="J3098" s="26"/>
      <c r="K3098" s="27"/>
      <c r="L3098" s="27"/>
      <c r="M3098" s="26"/>
      <c r="N3098" s="27"/>
      <c r="O3098" s="26"/>
      <c r="P3098" s="27"/>
      <c r="Q3098" s="26"/>
      <c r="R3098" s="27"/>
      <c r="S3098" s="27"/>
      <c r="T3098" s="26"/>
      <c r="U3098" s="27"/>
      <c r="V3098" s="26"/>
      <c r="W3098" s="27"/>
      <c r="X3098" s="26"/>
      <c r="Y3098" s="24"/>
      <c r="Z3098" s="24"/>
      <c r="AA3098" s="24"/>
      <c r="AB3098" s="24"/>
      <c r="AC3098" s="28"/>
      <c r="AD3098" s="28"/>
      <c r="AE3098" s="26"/>
      <c r="AF3098" s="28"/>
      <c r="AG3098" s="26"/>
      <c r="AH3098" s="28"/>
      <c r="AI3098" s="26"/>
      <c r="AJ3098" s="28"/>
      <c r="AK3098" s="28"/>
      <c r="AL3098" s="26"/>
      <c r="AM3098" s="28"/>
      <c r="AN3098" s="26"/>
      <c r="AO3098" s="28"/>
      <c r="AP3098" s="26"/>
      <c r="AQ3098"/>
      <c r="AR3098"/>
    </row>
    <row r="3099" spans="1:44" x14ac:dyDescent="0.25">
      <c r="A3099" s="24"/>
      <c r="B3099" s="24"/>
      <c r="C3099" s="24"/>
      <c r="D3099" s="25"/>
      <c r="E3099" s="25"/>
      <c r="F3099" s="26"/>
      <c r="G3099" s="25"/>
      <c r="H3099" s="26"/>
      <c r="I3099" s="25"/>
      <c r="J3099" s="26"/>
      <c r="K3099" s="27"/>
      <c r="L3099" s="27"/>
      <c r="M3099" s="26"/>
      <c r="N3099" s="27"/>
      <c r="O3099" s="26"/>
      <c r="P3099" s="27"/>
      <c r="Q3099" s="26"/>
      <c r="R3099" s="27"/>
      <c r="S3099" s="27"/>
      <c r="T3099" s="26"/>
      <c r="U3099" s="27"/>
      <c r="V3099" s="26"/>
      <c r="W3099" s="27"/>
      <c r="X3099" s="26"/>
      <c r="Y3099" s="24"/>
      <c r="Z3099" s="24"/>
      <c r="AA3099" s="24"/>
      <c r="AB3099" s="24"/>
      <c r="AC3099" s="28"/>
      <c r="AD3099" s="28"/>
      <c r="AE3099" s="26"/>
      <c r="AF3099" s="28"/>
      <c r="AG3099" s="26"/>
      <c r="AH3099" s="28"/>
      <c r="AI3099" s="26"/>
      <c r="AJ3099" s="28"/>
      <c r="AK3099" s="28"/>
      <c r="AL3099" s="26"/>
      <c r="AM3099" s="28"/>
      <c r="AN3099" s="26"/>
      <c r="AO3099" s="28"/>
      <c r="AP3099" s="26"/>
      <c r="AQ3099"/>
      <c r="AR3099"/>
    </row>
    <row r="3100" spans="1:44" x14ac:dyDescent="0.25">
      <c r="A3100" s="24"/>
      <c r="B3100" s="24"/>
      <c r="C3100" s="24"/>
      <c r="D3100" s="25"/>
      <c r="E3100" s="25"/>
      <c r="F3100" s="26"/>
      <c r="G3100" s="25"/>
      <c r="H3100" s="26"/>
      <c r="I3100" s="25"/>
      <c r="J3100" s="26"/>
      <c r="K3100" s="27"/>
      <c r="L3100" s="27"/>
      <c r="M3100" s="26"/>
      <c r="N3100" s="27"/>
      <c r="O3100" s="26"/>
      <c r="P3100" s="27"/>
      <c r="Q3100" s="26"/>
      <c r="R3100" s="27"/>
      <c r="S3100" s="27"/>
      <c r="T3100" s="26"/>
      <c r="U3100" s="27"/>
      <c r="V3100" s="26"/>
      <c r="W3100" s="27"/>
      <c r="X3100" s="26"/>
      <c r="Y3100" s="24"/>
      <c r="Z3100" s="24"/>
      <c r="AA3100" s="24"/>
      <c r="AB3100" s="24"/>
      <c r="AC3100" s="28"/>
      <c r="AD3100" s="28"/>
      <c r="AE3100" s="26"/>
      <c r="AF3100" s="28"/>
      <c r="AG3100" s="26"/>
      <c r="AH3100" s="28"/>
      <c r="AI3100" s="26"/>
      <c r="AJ3100" s="28"/>
      <c r="AK3100" s="28"/>
      <c r="AL3100" s="26"/>
      <c r="AM3100" s="28"/>
      <c r="AN3100" s="26"/>
      <c r="AO3100" s="28"/>
      <c r="AP3100" s="26"/>
      <c r="AQ3100"/>
      <c r="AR3100"/>
    </row>
    <row r="3101" spans="1:44" x14ac:dyDescent="0.25">
      <c r="A3101" s="24"/>
      <c r="B3101" s="24"/>
      <c r="C3101" s="24"/>
      <c r="D3101" s="25"/>
      <c r="E3101" s="25"/>
      <c r="F3101" s="26"/>
      <c r="G3101" s="25"/>
      <c r="H3101" s="26"/>
      <c r="I3101" s="25"/>
      <c r="J3101" s="26"/>
      <c r="K3101" s="27"/>
      <c r="L3101" s="27"/>
      <c r="M3101" s="26"/>
      <c r="N3101" s="27"/>
      <c r="O3101" s="26"/>
      <c r="P3101" s="27"/>
      <c r="Q3101" s="26"/>
      <c r="R3101" s="27"/>
      <c r="S3101" s="27"/>
      <c r="T3101" s="26"/>
      <c r="U3101" s="27"/>
      <c r="V3101" s="26"/>
      <c r="W3101" s="27"/>
      <c r="X3101" s="26"/>
      <c r="Y3101" s="24"/>
      <c r="Z3101" s="24"/>
      <c r="AA3101" s="24"/>
      <c r="AB3101" s="24"/>
      <c r="AC3101" s="28"/>
      <c r="AD3101" s="28"/>
      <c r="AE3101" s="26"/>
      <c r="AF3101" s="28"/>
      <c r="AG3101" s="26"/>
      <c r="AH3101" s="28"/>
      <c r="AI3101" s="26"/>
      <c r="AJ3101" s="28"/>
      <c r="AK3101" s="28"/>
      <c r="AL3101" s="26"/>
      <c r="AM3101" s="28"/>
      <c r="AN3101" s="26"/>
      <c r="AO3101" s="28"/>
      <c r="AP3101" s="26"/>
      <c r="AQ3101"/>
      <c r="AR3101"/>
    </row>
    <row r="3102" spans="1:44" x14ac:dyDescent="0.25">
      <c r="A3102" s="24"/>
      <c r="B3102" s="24"/>
      <c r="C3102" s="24"/>
      <c r="D3102" s="25"/>
      <c r="E3102" s="25"/>
      <c r="F3102" s="26"/>
      <c r="G3102" s="25"/>
      <c r="H3102" s="26"/>
      <c r="I3102" s="25"/>
      <c r="J3102" s="26"/>
      <c r="K3102" s="27"/>
      <c r="L3102" s="27"/>
      <c r="M3102" s="26"/>
      <c r="N3102" s="27"/>
      <c r="O3102" s="26"/>
      <c r="P3102" s="27"/>
      <c r="Q3102" s="26"/>
      <c r="R3102" s="27"/>
      <c r="S3102" s="27"/>
      <c r="T3102" s="26"/>
      <c r="U3102" s="27"/>
      <c r="V3102" s="26"/>
      <c r="W3102" s="27"/>
      <c r="X3102" s="26"/>
      <c r="Y3102" s="24"/>
      <c r="Z3102" s="24"/>
      <c r="AA3102" s="24"/>
      <c r="AB3102" s="24"/>
      <c r="AC3102" s="28"/>
      <c r="AD3102" s="28"/>
      <c r="AE3102" s="26"/>
      <c r="AF3102" s="28"/>
      <c r="AG3102" s="26"/>
      <c r="AH3102" s="28"/>
      <c r="AI3102" s="26"/>
      <c r="AJ3102" s="28"/>
      <c r="AK3102" s="28"/>
      <c r="AL3102" s="26"/>
      <c r="AM3102" s="28"/>
      <c r="AN3102" s="26"/>
      <c r="AO3102" s="28"/>
      <c r="AP3102" s="26"/>
      <c r="AQ3102"/>
      <c r="AR3102"/>
    </row>
    <row r="3103" spans="1:44" x14ac:dyDescent="0.25">
      <c r="A3103" s="24"/>
      <c r="B3103" s="24"/>
      <c r="C3103" s="24"/>
      <c r="D3103" s="25"/>
      <c r="E3103" s="25"/>
      <c r="F3103" s="26"/>
      <c r="G3103" s="25"/>
      <c r="H3103" s="26"/>
      <c r="I3103" s="25"/>
      <c r="J3103" s="26"/>
      <c r="K3103" s="27"/>
      <c r="L3103" s="27"/>
      <c r="M3103" s="26"/>
      <c r="N3103" s="27"/>
      <c r="O3103" s="26"/>
      <c r="P3103" s="27"/>
      <c r="Q3103" s="26"/>
      <c r="R3103" s="27"/>
      <c r="S3103" s="27"/>
      <c r="T3103" s="26"/>
      <c r="U3103" s="27"/>
      <c r="V3103" s="26"/>
      <c r="W3103" s="27"/>
      <c r="X3103" s="26"/>
      <c r="Y3103" s="24"/>
      <c r="Z3103" s="24"/>
      <c r="AA3103" s="24"/>
      <c r="AB3103" s="24"/>
      <c r="AC3103" s="28"/>
      <c r="AD3103" s="28"/>
      <c r="AE3103" s="26"/>
      <c r="AF3103" s="28"/>
      <c r="AG3103" s="26"/>
      <c r="AH3103" s="28"/>
      <c r="AI3103" s="26"/>
      <c r="AJ3103" s="28"/>
      <c r="AK3103" s="28"/>
      <c r="AL3103" s="26"/>
      <c r="AM3103" s="28"/>
      <c r="AN3103" s="26"/>
      <c r="AO3103" s="28"/>
      <c r="AP3103" s="26"/>
      <c r="AQ3103"/>
      <c r="AR3103"/>
    </row>
    <row r="3104" spans="1:44" x14ac:dyDescent="0.25">
      <c r="A3104" s="24"/>
      <c r="B3104" s="24"/>
      <c r="C3104" s="24"/>
      <c r="D3104" s="25"/>
      <c r="E3104" s="25"/>
      <c r="F3104" s="26"/>
      <c r="G3104" s="25"/>
      <c r="H3104" s="26"/>
      <c r="I3104" s="25"/>
      <c r="J3104" s="26"/>
      <c r="K3104" s="27"/>
      <c r="L3104" s="27"/>
      <c r="M3104" s="26"/>
      <c r="N3104" s="27"/>
      <c r="O3104" s="26"/>
      <c r="P3104" s="27"/>
      <c r="Q3104" s="26"/>
      <c r="R3104" s="27"/>
      <c r="S3104" s="27"/>
      <c r="T3104" s="26"/>
      <c r="U3104" s="27"/>
      <c r="V3104" s="26"/>
      <c r="W3104" s="27"/>
      <c r="X3104" s="26"/>
      <c r="Y3104" s="24"/>
      <c r="Z3104" s="24"/>
      <c r="AA3104" s="24"/>
      <c r="AB3104" s="24"/>
      <c r="AC3104" s="28"/>
      <c r="AD3104" s="28"/>
      <c r="AE3104" s="26"/>
      <c r="AF3104" s="28"/>
      <c r="AG3104" s="26"/>
      <c r="AH3104" s="28"/>
      <c r="AI3104" s="26"/>
      <c r="AJ3104" s="28"/>
      <c r="AK3104" s="28"/>
      <c r="AL3104" s="26"/>
      <c r="AM3104" s="28"/>
      <c r="AN3104" s="26"/>
      <c r="AO3104" s="28"/>
      <c r="AP3104" s="26"/>
      <c r="AQ3104"/>
      <c r="AR3104"/>
    </row>
    <row r="3105" spans="1:44" x14ac:dyDescent="0.25">
      <c r="A3105" s="24"/>
      <c r="B3105" s="24"/>
      <c r="C3105" s="24"/>
      <c r="D3105" s="25"/>
      <c r="E3105" s="25"/>
      <c r="F3105" s="26"/>
      <c r="G3105" s="25"/>
      <c r="H3105" s="26"/>
      <c r="I3105" s="25"/>
      <c r="J3105" s="26"/>
      <c r="K3105" s="27"/>
      <c r="L3105" s="27"/>
      <c r="M3105" s="26"/>
      <c r="N3105" s="27"/>
      <c r="O3105" s="26"/>
      <c r="P3105" s="27"/>
      <c r="Q3105" s="26"/>
      <c r="R3105" s="27"/>
      <c r="S3105" s="27"/>
      <c r="T3105" s="26"/>
      <c r="U3105" s="27"/>
      <c r="V3105" s="26"/>
      <c r="W3105" s="27"/>
      <c r="X3105" s="26"/>
      <c r="Y3105" s="24"/>
      <c r="Z3105" s="24"/>
      <c r="AA3105" s="24"/>
      <c r="AB3105" s="24"/>
      <c r="AC3105" s="28"/>
      <c r="AD3105" s="28"/>
      <c r="AE3105" s="26"/>
      <c r="AF3105" s="28"/>
      <c r="AG3105" s="26"/>
      <c r="AH3105" s="28"/>
      <c r="AI3105" s="26"/>
      <c r="AJ3105" s="28"/>
      <c r="AK3105" s="28"/>
      <c r="AL3105" s="26"/>
      <c r="AM3105" s="28"/>
      <c r="AN3105" s="26"/>
      <c r="AO3105" s="28"/>
      <c r="AP3105" s="26"/>
      <c r="AQ3105"/>
      <c r="AR3105"/>
    </row>
    <row r="3106" spans="1:44" x14ac:dyDescent="0.25">
      <c r="A3106" s="24"/>
      <c r="B3106" s="24"/>
      <c r="C3106" s="24"/>
      <c r="D3106" s="25"/>
      <c r="E3106" s="25"/>
      <c r="F3106" s="26"/>
      <c r="G3106" s="25"/>
      <c r="H3106" s="26"/>
      <c r="I3106" s="25"/>
      <c r="J3106" s="26"/>
      <c r="K3106" s="27"/>
      <c r="L3106" s="27"/>
      <c r="M3106" s="26"/>
      <c r="N3106" s="27"/>
      <c r="O3106" s="26"/>
      <c r="P3106" s="27"/>
      <c r="Q3106" s="26"/>
      <c r="R3106" s="27"/>
      <c r="S3106" s="27"/>
      <c r="T3106" s="26"/>
      <c r="U3106" s="27"/>
      <c r="V3106" s="26"/>
      <c r="W3106" s="27"/>
      <c r="X3106" s="26"/>
      <c r="Y3106" s="24"/>
      <c r="Z3106" s="24"/>
      <c r="AA3106" s="24"/>
      <c r="AB3106" s="24"/>
      <c r="AC3106" s="28"/>
      <c r="AD3106" s="28"/>
      <c r="AE3106" s="26"/>
      <c r="AF3106" s="28"/>
      <c r="AG3106" s="26"/>
      <c r="AH3106" s="28"/>
      <c r="AI3106" s="26"/>
      <c r="AJ3106" s="28"/>
      <c r="AK3106" s="28"/>
      <c r="AL3106" s="26"/>
      <c r="AM3106" s="28"/>
      <c r="AN3106" s="26"/>
      <c r="AO3106" s="28"/>
      <c r="AP3106" s="26"/>
      <c r="AQ3106"/>
      <c r="AR3106"/>
    </row>
    <row r="3107" spans="1:44" x14ac:dyDescent="0.25">
      <c r="A3107" s="24"/>
      <c r="B3107" s="24"/>
      <c r="C3107" s="24"/>
      <c r="D3107" s="25"/>
      <c r="E3107" s="25"/>
      <c r="F3107" s="26"/>
      <c r="G3107" s="25"/>
      <c r="H3107" s="26"/>
      <c r="I3107" s="25"/>
      <c r="J3107" s="26"/>
      <c r="K3107" s="27"/>
      <c r="L3107" s="27"/>
      <c r="M3107" s="26"/>
      <c r="N3107" s="27"/>
      <c r="O3107" s="26"/>
      <c r="P3107" s="27"/>
      <c r="Q3107" s="26"/>
      <c r="R3107" s="27"/>
      <c r="S3107" s="27"/>
      <c r="T3107" s="26"/>
      <c r="U3107" s="27"/>
      <c r="V3107" s="26"/>
      <c r="W3107" s="27"/>
      <c r="X3107" s="26"/>
      <c r="Y3107" s="24"/>
      <c r="Z3107" s="24"/>
      <c r="AA3107" s="24"/>
      <c r="AB3107" s="24"/>
      <c r="AC3107" s="28"/>
      <c r="AD3107" s="28"/>
      <c r="AE3107" s="26"/>
      <c r="AF3107" s="28"/>
      <c r="AG3107" s="26"/>
      <c r="AH3107" s="28"/>
      <c r="AI3107" s="26"/>
      <c r="AJ3107" s="28"/>
      <c r="AK3107" s="28"/>
      <c r="AL3107" s="26"/>
      <c r="AM3107" s="28"/>
      <c r="AN3107" s="26"/>
      <c r="AO3107" s="28"/>
      <c r="AP3107" s="26"/>
      <c r="AQ3107"/>
      <c r="AR3107"/>
    </row>
    <row r="3108" spans="1:44" x14ac:dyDescent="0.25">
      <c r="A3108" s="24"/>
      <c r="B3108" s="24"/>
      <c r="C3108" s="24"/>
      <c r="D3108" s="25"/>
      <c r="E3108" s="25"/>
      <c r="F3108" s="26"/>
      <c r="G3108" s="25"/>
      <c r="H3108" s="26"/>
      <c r="I3108" s="25"/>
      <c r="J3108" s="26"/>
      <c r="K3108" s="27"/>
      <c r="L3108" s="27"/>
      <c r="M3108" s="26"/>
      <c r="N3108" s="27"/>
      <c r="O3108" s="26"/>
      <c r="P3108" s="27"/>
      <c r="Q3108" s="26"/>
      <c r="R3108" s="27"/>
      <c r="S3108" s="27"/>
      <c r="T3108" s="26"/>
      <c r="U3108" s="27"/>
      <c r="V3108" s="26"/>
      <c r="W3108" s="27"/>
      <c r="X3108" s="26"/>
      <c r="Y3108" s="24"/>
      <c r="Z3108" s="24"/>
      <c r="AA3108" s="24"/>
      <c r="AB3108" s="24"/>
      <c r="AC3108" s="28"/>
      <c r="AD3108" s="28"/>
      <c r="AE3108" s="26"/>
      <c r="AF3108" s="28"/>
      <c r="AG3108" s="26"/>
      <c r="AH3108" s="28"/>
      <c r="AI3108" s="26"/>
      <c r="AJ3108" s="28"/>
      <c r="AK3108" s="28"/>
      <c r="AL3108" s="26"/>
      <c r="AM3108" s="28"/>
      <c r="AN3108" s="26"/>
      <c r="AO3108" s="28"/>
      <c r="AP3108" s="26"/>
      <c r="AQ3108"/>
      <c r="AR3108"/>
    </row>
    <row r="3109" spans="1:44" x14ac:dyDescent="0.25">
      <c r="A3109" s="24"/>
      <c r="B3109" s="24"/>
      <c r="C3109" s="24"/>
      <c r="D3109" s="25"/>
      <c r="E3109" s="25"/>
      <c r="F3109" s="26"/>
      <c r="G3109" s="25"/>
      <c r="H3109" s="26"/>
      <c r="I3109" s="25"/>
      <c r="J3109" s="26"/>
      <c r="K3109" s="27"/>
      <c r="L3109" s="27"/>
      <c r="M3109" s="26"/>
      <c r="N3109" s="27"/>
      <c r="O3109" s="26"/>
      <c r="P3109" s="27"/>
      <c r="Q3109" s="26"/>
      <c r="R3109" s="27"/>
      <c r="S3109" s="27"/>
      <c r="T3109" s="26"/>
      <c r="U3109" s="27"/>
      <c r="V3109" s="26"/>
      <c r="W3109" s="27"/>
      <c r="X3109" s="26"/>
      <c r="Y3109" s="24"/>
      <c r="Z3109" s="24"/>
      <c r="AA3109" s="24"/>
      <c r="AB3109" s="24"/>
      <c r="AC3109" s="28"/>
      <c r="AD3109" s="28"/>
      <c r="AE3109" s="26"/>
      <c r="AF3109" s="28"/>
      <c r="AG3109" s="26"/>
      <c r="AH3109" s="28"/>
      <c r="AI3109" s="26"/>
      <c r="AJ3109" s="28"/>
      <c r="AK3109" s="28"/>
      <c r="AL3109" s="26"/>
      <c r="AM3109" s="28"/>
      <c r="AN3109" s="26"/>
      <c r="AO3109" s="28"/>
      <c r="AP3109" s="26"/>
      <c r="AQ3109"/>
      <c r="AR3109"/>
    </row>
    <row r="3110" spans="1:44" x14ac:dyDescent="0.25">
      <c r="A3110" s="24"/>
      <c r="B3110" s="24"/>
      <c r="C3110" s="24"/>
      <c r="D3110" s="24"/>
      <c r="E3110" s="24"/>
      <c r="F3110" s="24"/>
      <c r="G3110" s="25"/>
      <c r="H3110" s="26"/>
      <c r="I3110" s="25"/>
      <c r="J3110" s="26"/>
      <c r="K3110" s="24"/>
      <c r="L3110" s="24"/>
      <c r="M3110" s="24"/>
      <c r="N3110" s="27"/>
      <c r="O3110" s="26"/>
      <c r="P3110" s="27"/>
      <c r="Q3110" s="26"/>
      <c r="R3110" s="24"/>
      <c r="S3110" s="24"/>
      <c r="T3110" s="24"/>
      <c r="U3110" s="27"/>
      <c r="V3110" s="26"/>
      <c r="W3110" s="27"/>
      <c r="X3110" s="26"/>
      <c r="Y3110" s="24"/>
      <c r="Z3110" s="24"/>
      <c r="AA3110" s="24"/>
      <c r="AB3110" s="24"/>
      <c r="AC3110" s="24"/>
      <c r="AD3110" s="24"/>
      <c r="AE3110" s="24"/>
      <c r="AF3110" s="28"/>
      <c r="AG3110" s="26"/>
      <c r="AH3110" s="28"/>
      <c r="AI3110" s="26"/>
      <c r="AJ3110" s="24"/>
      <c r="AK3110" s="24"/>
      <c r="AL3110" s="24"/>
      <c r="AM3110" s="28"/>
      <c r="AN3110" s="26"/>
      <c r="AO3110" s="28"/>
      <c r="AP3110" s="26"/>
      <c r="AQ3110"/>
      <c r="AR3110"/>
    </row>
    <row r="3111" spans="1:44" x14ac:dyDescent="0.25">
      <c r="A3111" s="24"/>
      <c r="B3111" s="24"/>
      <c r="C3111" s="24"/>
      <c r="D3111" s="24"/>
      <c r="E3111" s="25"/>
      <c r="F3111" s="26"/>
      <c r="G3111" s="25"/>
      <c r="H3111" s="26"/>
      <c r="I3111" s="24"/>
      <c r="J3111" s="24"/>
      <c r="K3111" s="24"/>
      <c r="L3111" s="27"/>
      <c r="M3111" s="26"/>
      <c r="N3111" s="27"/>
      <c r="O3111" s="26"/>
      <c r="P3111" s="24"/>
      <c r="Q3111" s="24"/>
      <c r="R3111" s="24"/>
      <c r="S3111" s="27"/>
      <c r="T3111" s="26"/>
      <c r="U3111" s="27"/>
      <c r="V3111" s="26"/>
      <c r="W3111" s="24"/>
      <c r="X3111" s="24"/>
      <c r="Y3111" s="24"/>
      <c r="Z3111" s="24"/>
      <c r="AA3111" s="24"/>
      <c r="AB3111" s="24"/>
      <c r="AC3111" s="24"/>
      <c r="AD3111" s="28"/>
      <c r="AE3111" s="26"/>
      <c r="AF3111" s="28"/>
      <c r="AG3111" s="26"/>
      <c r="AH3111" s="24"/>
      <c r="AI3111" s="24"/>
      <c r="AJ3111" s="24"/>
      <c r="AK3111" s="28"/>
      <c r="AL3111" s="26"/>
      <c r="AM3111" s="28"/>
      <c r="AN3111" s="26"/>
      <c r="AO3111" s="24"/>
      <c r="AP3111" s="24"/>
      <c r="AQ3111"/>
      <c r="AR3111"/>
    </row>
    <row r="3112" spans="1:44" x14ac:dyDescent="0.25">
      <c r="A3112" s="24"/>
      <c r="B3112" s="24"/>
      <c r="C3112" s="24"/>
      <c r="D3112" s="25"/>
      <c r="E3112" s="25"/>
      <c r="F3112" s="26"/>
      <c r="G3112" s="25"/>
      <c r="H3112" s="26"/>
      <c r="I3112" s="25"/>
      <c r="J3112" s="26"/>
      <c r="K3112" s="27"/>
      <c r="L3112" s="27"/>
      <c r="M3112" s="26"/>
      <c r="N3112" s="27"/>
      <c r="O3112" s="26"/>
      <c r="P3112" s="27"/>
      <c r="Q3112" s="26"/>
      <c r="R3112" s="27"/>
      <c r="S3112" s="27"/>
      <c r="T3112" s="26"/>
      <c r="U3112" s="27"/>
      <c r="V3112" s="26"/>
      <c r="W3112" s="27"/>
      <c r="X3112" s="26"/>
      <c r="Y3112" s="24"/>
      <c r="Z3112" s="24"/>
      <c r="AA3112" s="24"/>
      <c r="AB3112" s="24"/>
      <c r="AC3112" s="28"/>
      <c r="AD3112" s="28"/>
      <c r="AE3112" s="26"/>
      <c r="AF3112" s="28"/>
      <c r="AG3112" s="26"/>
      <c r="AH3112" s="28"/>
      <c r="AI3112" s="26"/>
      <c r="AJ3112" s="28"/>
      <c r="AK3112" s="28"/>
      <c r="AL3112" s="26"/>
      <c r="AM3112" s="28"/>
      <c r="AN3112" s="26"/>
      <c r="AO3112" s="28"/>
      <c r="AP3112" s="26"/>
      <c r="AQ3112"/>
      <c r="AR3112"/>
    </row>
    <row r="3113" spans="1:44" x14ac:dyDescent="0.25">
      <c r="A3113" s="24"/>
      <c r="B3113" s="24"/>
      <c r="C3113" s="24"/>
      <c r="D3113" s="25"/>
      <c r="E3113" s="25"/>
      <c r="F3113" s="26"/>
      <c r="G3113" s="25"/>
      <c r="H3113" s="26"/>
      <c r="I3113" s="25"/>
      <c r="J3113" s="26"/>
      <c r="K3113" s="27"/>
      <c r="L3113" s="27"/>
      <c r="M3113" s="26"/>
      <c r="N3113" s="27"/>
      <c r="O3113" s="26"/>
      <c r="P3113" s="27"/>
      <c r="Q3113" s="26"/>
      <c r="R3113" s="27"/>
      <c r="S3113" s="27"/>
      <c r="T3113" s="26"/>
      <c r="U3113" s="27"/>
      <c r="V3113" s="26"/>
      <c r="W3113" s="27"/>
      <c r="X3113" s="26"/>
      <c r="Y3113" s="24"/>
      <c r="Z3113" s="24"/>
      <c r="AA3113" s="24"/>
      <c r="AB3113" s="24"/>
      <c r="AC3113" s="28"/>
      <c r="AD3113" s="28"/>
      <c r="AE3113" s="26"/>
      <c r="AF3113" s="28"/>
      <c r="AG3113" s="26"/>
      <c r="AH3113" s="28"/>
      <c r="AI3113" s="26"/>
      <c r="AJ3113" s="28"/>
      <c r="AK3113" s="28"/>
      <c r="AL3113" s="26"/>
      <c r="AM3113" s="28"/>
      <c r="AN3113" s="26"/>
      <c r="AO3113" s="28"/>
      <c r="AP3113" s="26"/>
      <c r="AQ3113"/>
      <c r="AR3113"/>
    </row>
    <row r="3114" spans="1:44" x14ac:dyDescent="0.25">
      <c r="A3114" s="24"/>
      <c r="B3114" s="24"/>
      <c r="C3114" s="24"/>
      <c r="D3114" s="25"/>
      <c r="E3114" s="25"/>
      <c r="F3114" s="26"/>
      <c r="G3114" s="25"/>
      <c r="H3114" s="26"/>
      <c r="I3114" s="25"/>
      <c r="J3114" s="26"/>
      <c r="K3114" s="27"/>
      <c r="L3114" s="27"/>
      <c r="M3114" s="26"/>
      <c r="N3114" s="27"/>
      <c r="O3114" s="26"/>
      <c r="P3114" s="27"/>
      <c r="Q3114" s="26"/>
      <c r="R3114" s="27"/>
      <c r="S3114" s="27"/>
      <c r="T3114" s="26"/>
      <c r="U3114" s="27"/>
      <c r="V3114" s="26"/>
      <c r="W3114" s="27"/>
      <c r="X3114" s="26"/>
      <c r="Y3114" s="24"/>
      <c r="Z3114" s="24"/>
      <c r="AA3114" s="24"/>
      <c r="AB3114" s="24"/>
      <c r="AC3114" s="28"/>
      <c r="AD3114" s="28"/>
      <c r="AE3114" s="26"/>
      <c r="AF3114" s="28"/>
      <c r="AG3114" s="26"/>
      <c r="AH3114" s="28"/>
      <c r="AI3114" s="26"/>
      <c r="AJ3114" s="28"/>
      <c r="AK3114" s="28"/>
      <c r="AL3114" s="26"/>
      <c r="AM3114" s="28"/>
      <c r="AN3114" s="26"/>
      <c r="AO3114" s="28"/>
      <c r="AP3114" s="26"/>
      <c r="AQ3114"/>
      <c r="AR3114"/>
    </row>
    <row r="3115" spans="1:44" x14ac:dyDescent="0.25">
      <c r="A3115" s="24"/>
      <c r="B3115" s="24"/>
      <c r="C3115" s="24"/>
      <c r="D3115" s="24"/>
      <c r="E3115" s="24"/>
      <c r="F3115" s="24"/>
      <c r="G3115" s="25"/>
      <c r="H3115" s="26"/>
      <c r="I3115" s="25"/>
      <c r="J3115" s="26"/>
      <c r="K3115" s="24"/>
      <c r="L3115" s="24"/>
      <c r="M3115" s="24"/>
      <c r="N3115" s="27"/>
      <c r="O3115" s="26"/>
      <c r="P3115" s="27"/>
      <c r="Q3115" s="26"/>
      <c r="R3115" s="24"/>
      <c r="S3115" s="24"/>
      <c r="T3115" s="24"/>
      <c r="U3115" s="27"/>
      <c r="V3115" s="26"/>
      <c r="W3115" s="27"/>
      <c r="X3115" s="26"/>
      <c r="Y3115" s="24"/>
      <c r="Z3115" s="24"/>
      <c r="AA3115" s="24"/>
      <c r="AB3115" s="24"/>
      <c r="AC3115" s="24"/>
      <c r="AD3115" s="24"/>
      <c r="AE3115" s="24"/>
      <c r="AF3115" s="28"/>
      <c r="AG3115" s="26"/>
      <c r="AH3115" s="28"/>
      <c r="AI3115" s="26"/>
      <c r="AJ3115" s="24"/>
      <c r="AK3115" s="24"/>
      <c r="AL3115" s="24"/>
      <c r="AM3115" s="28"/>
      <c r="AN3115" s="26"/>
      <c r="AO3115" s="28"/>
      <c r="AP3115" s="26"/>
      <c r="AQ3115"/>
      <c r="AR3115"/>
    </row>
    <row r="3116" spans="1:44" x14ac:dyDescent="0.25">
      <c r="A3116" s="24"/>
      <c r="B3116" s="24"/>
      <c r="C3116" s="24"/>
      <c r="D3116" s="25"/>
      <c r="E3116" s="25"/>
      <c r="F3116" s="26"/>
      <c r="G3116" s="25"/>
      <c r="H3116" s="26"/>
      <c r="I3116" s="25"/>
      <c r="J3116" s="26"/>
      <c r="K3116" s="27"/>
      <c r="L3116" s="27"/>
      <c r="M3116" s="26"/>
      <c r="N3116" s="27"/>
      <c r="O3116" s="26"/>
      <c r="P3116" s="27"/>
      <c r="Q3116" s="26"/>
      <c r="R3116" s="27"/>
      <c r="S3116" s="27"/>
      <c r="T3116" s="26"/>
      <c r="U3116" s="27"/>
      <c r="V3116" s="26"/>
      <c r="W3116" s="27"/>
      <c r="X3116" s="26"/>
      <c r="Y3116" s="24"/>
      <c r="Z3116" s="24"/>
      <c r="AA3116" s="24"/>
      <c r="AB3116" s="24"/>
      <c r="AC3116" s="28"/>
      <c r="AD3116" s="28"/>
      <c r="AE3116" s="26"/>
      <c r="AF3116" s="28"/>
      <c r="AG3116" s="26"/>
      <c r="AH3116" s="28"/>
      <c r="AI3116" s="26"/>
      <c r="AJ3116" s="28"/>
      <c r="AK3116" s="28"/>
      <c r="AL3116" s="26"/>
      <c r="AM3116" s="28"/>
      <c r="AN3116" s="26"/>
      <c r="AO3116" s="28"/>
      <c r="AP3116" s="26"/>
      <c r="AQ3116"/>
      <c r="AR3116"/>
    </row>
    <row r="3117" spans="1:44" x14ac:dyDescent="0.25">
      <c r="A3117" s="24"/>
      <c r="B3117" s="24"/>
      <c r="C3117" s="24"/>
      <c r="D3117" s="25"/>
      <c r="E3117" s="25"/>
      <c r="F3117" s="26"/>
      <c r="G3117" s="25"/>
      <c r="H3117" s="26"/>
      <c r="I3117" s="25"/>
      <c r="J3117" s="26"/>
      <c r="K3117" s="27"/>
      <c r="L3117" s="27"/>
      <c r="M3117" s="26"/>
      <c r="N3117" s="27"/>
      <c r="O3117" s="26"/>
      <c r="P3117" s="27"/>
      <c r="Q3117" s="26"/>
      <c r="R3117" s="27"/>
      <c r="S3117" s="27"/>
      <c r="T3117" s="26"/>
      <c r="U3117" s="27"/>
      <c r="V3117" s="26"/>
      <c r="W3117" s="27"/>
      <c r="X3117" s="26"/>
      <c r="Y3117" s="24"/>
      <c r="Z3117" s="24"/>
      <c r="AA3117" s="24"/>
      <c r="AB3117" s="24"/>
      <c r="AC3117" s="28"/>
      <c r="AD3117" s="28"/>
      <c r="AE3117" s="26"/>
      <c r="AF3117" s="28"/>
      <c r="AG3117" s="26"/>
      <c r="AH3117" s="28"/>
      <c r="AI3117" s="26"/>
      <c r="AJ3117" s="28"/>
      <c r="AK3117" s="28"/>
      <c r="AL3117" s="26"/>
      <c r="AM3117" s="28"/>
      <c r="AN3117" s="26"/>
      <c r="AO3117" s="28"/>
      <c r="AP3117" s="26"/>
      <c r="AQ3117"/>
      <c r="AR3117"/>
    </row>
    <row r="3118" spans="1:44" x14ac:dyDescent="0.25">
      <c r="A3118" s="24"/>
      <c r="B3118" s="24"/>
      <c r="C3118" s="24"/>
      <c r="D3118" s="25"/>
      <c r="E3118" s="25"/>
      <c r="F3118" s="26"/>
      <c r="G3118" s="25"/>
      <c r="H3118" s="26"/>
      <c r="I3118" s="25"/>
      <c r="J3118" s="26"/>
      <c r="K3118" s="27"/>
      <c r="L3118" s="27"/>
      <c r="M3118" s="26"/>
      <c r="N3118" s="27"/>
      <c r="O3118" s="26"/>
      <c r="P3118" s="27"/>
      <c r="Q3118" s="26"/>
      <c r="R3118" s="27"/>
      <c r="S3118" s="27"/>
      <c r="T3118" s="26"/>
      <c r="U3118" s="27"/>
      <c r="V3118" s="26"/>
      <c r="W3118" s="27"/>
      <c r="X3118" s="26"/>
      <c r="Y3118" s="24"/>
      <c r="Z3118" s="24"/>
      <c r="AA3118" s="24"/>
      <c r="AB3118" s="24"/>
      <c r="AC3118" s="28"/>
      <c r="AD3118" s="28"/>
      <c r="AE3118" s="26"/>
      <c r="AF3118" s="28"/>
      <c r="AG3118" s="26"/>
      <c r="AH3118" s="28"/>
      <c r="AI3118" s="26"/>
      <c r="AJ3118" s="28"/>
      <c r="AK3118" s="28"/>
      <c r="AL3118" s="26"/>
      <c r="AM3118" s="28"/>
      <c r="AN3118" s="26"/>
      <c r="AO3118" s="28"/>
      <c r="AP3118" s="26"/>
      <c r="AQ3118"/>
      <c r="AR3118"/>
    </row>
    <row r="3119" spans="1:44" x14ac:dyDescent="0.25">
      <c r="A3119" s="24"/>
      <c r="B3119" s="24"/>
      <c r="C3119" s="24"/>
      <c r="D3119" s="25"/>
      <c r="E3119" s="25"/>
      <c r="F3119" s="26"/>
      <c r="G3119" s="25"/>
      <c r="H3119" s="26"/>
      <c r="I3119" s="25"/>
      <c r="J3119" s="26"/>
      <c r="K3119" s="27"/>
      <c r="L3119" s="27"/>
      <c r="M3119" s="26"/>
      <c r="N3119" s="27"/>
      <c r="O3119" s="26"/>
      <c r="P3119" s="27"/>
      <c r="Q3119" s="26"/>
      <c r="R3119" s="27"/>
      <c r="S3119" s="27"/>
      <c r="T3119" s="26"/>
      <c r="U3119" s="27"/>
      <c r="V3119" s="26"/>
      <c r="W3119" s="27"/>
      <c r="X3119" s="26"/>
      <c r="Y3119" s="24"/>
      <c r="Z3119" s="24"/>
      <c r="AA3119" s="24"/>
      <c r="AB3119" s="24"/>
      <c r="AC3119" s="28"/>
      <c r="AD3119" s="28"/>
      <c r="AE3119" s="26"/>
      <c r="AF3119" s="28"/>
      <c r="AG3119" s="26"/>
      <c r="AH3119" s="28"/>
      <c r="AI3119" s="26"/>
      <c r="AJ3119" s="28"/>
      <c r="AK3119" s="28"/>
      <c r="AL3119" s="26"/>
      <c r="AM3119" s="28"/>
      <c r="AN3119" s="26"/>
      <c r="AO3119" s="28"/>
      <c r="AP3119" s="26"/>
      <c r="AQ3119"/>
      <c r="AR3119"/>
    </row>
    <row r="3120" spans="1:44" x14ac:dyDescent="0.25">
      <c r="A3120" s="24"/>
      <c r="B3120" s="24"/>
      <c r="C3120" s="24"/>
      <c r="D3120" s="25"/>
      <c r="E3120" s="25"/>
      <c r="F3120" s="26"/>
      <c r="G3120" s="25"/>
      <c r="H3120" s="26"/>
      <c r="I3120" s="25"/>
      <c r="J3120" s="26"/>
      <c r="K3120" s="27"/>
      <c r="L3120" s="27"/>
      <c r="M3120" s="26"/>
      <c r="N3120" s="27"/>
      <c r="O3120" s="26"/>
      <c r="P3120" s="27"/>
      <c r="Q3120" s="26"/>
      <c r="R3120" s="27"/>
      <c r="S3120" s="27"/>
      <c r="T3120" s="26"/>
      <c r="U3120" s="27"/>
      <c r="V3120" s="26"/>
      <c r="W3120" s="27"/>
      <c r="X3120" s="26"/>
      <c r="Y3120" s="24"/>
      <c r="Z3120" s="24"/>
      <c r="AA3120" s="24"/>
      <c r="AB3120" s="24"/>
      <c r="AC3120" s="28"/>
      <c r="AD3120" s="28"/>
      <c r="AE3120" s="26"/>
      <c r="AF3120" s="28"/>
      <c r="AG3120" s="26"/>
      <c r="AH3120" s="28"/>
      <c r="AI3120" s="26"/>
      <c r="AJ3120" s="28"/>
      <c r="AK3120" s="28"/>
      <c r="AL3120" s="26"/>
      <c r="AM3120" s="28"/>
      <c r="AN3120" s="26"/>
      <c r="AO3120" s="28"/>
      <c r="AP3120" s="26"/>
      <c r="AQ3120"/>
      <c r="AR3120"/>
    </row>
    <row r="3121" spans="1:44" x14ac:dyDescent="0.25">
      <c r="A3121" s="24"/>
      <c r="B3121" s="24"/>
      <c r="C3121" s="24"/>
      <c r="D3121" s="25"/>
      <c r="E3121" s="25"/>
      <c r="F3121" s="26"/>
      <c r="G3121" s="25"/>
      <c r="H3121" s="26"/>
      <c r="I3121" s="25"/>
      <c r="J3121" s="26"/>
      <c r="K3121" s="27"/>
      <c r="L3121" s="27"/>
      <c r="M3121" s="26"/>
      <c r="N3121" s="27"/>
      <c r="O3121" s="26"/>
      <c r="P3121" s="27"/>
      <c r="Q3121" s="26"/>
      <c r="R3121" s="27"/>
      <c r="S3121" s="27"/>
      <c r="T3121" s="26"/>
      <c r="U3121" s="27"/>
      <c r="V3121" s="26"/>
      <c r="W3121" s="27"/>
      <c r="X3121" s="26"/>
      <c r="Y3121" s="25"/>
      <c r="Z3121" s="38"/>
      <c r="AA3121" s="27"/>
      <c r="AB3121" s="27"/>
      <c r="AC3121" s="28"/>
      <c r="AD3121" s="28"/>
      <c r="AE3121" s="26"/>
      <c r="AF3121" s="28"/>
      <c r="AG3121" s="26"/>
      <c r="AH3121" s="28"/>
      <c r="AI3121" s="26"/>
      <c r="AJ3121" s="28"/>
      <c r="AK3121" s="28"/>
      <c r="AL3121" s="26"/>
      <c r="AM3121" s="28"/>
      <c r="AN3121" s="26"/>
      <c r="AO3121" s="28"/>
      <c r="AP3121" s="26"/>
      <c r="AQ3121"/>
      <c r="AR3121"/>
    </row>
    <row r="3122" spans="1:44" x14ac:dyDescent="0.25">
      <c r="A3122" s="24"/>
      <c r="B3122" s="24"/>
      <c r="C3122" s="24"/>
      <c r="D3122" s="25"/>
      <c r="E3122" s="25"/>
      <c r="F3122" s="26"/>
      <c r="G3122" s="25"/>
      <c r="H3122" s="26"/>
      <c r="I3122" s="25"/>
      <c r="J3122" s="26"/>
      <c r="K3122" s="27"/>
      <c r="L3122" s="27"/>
      <c r="M3122" s="26"/>
      <c r="N3122" s="27"/>
      <c r="O3122" s="26"/>
      <c r="P3122" s="27"/>
      <c r="Q3122" s="26"/>
      <c r="R3122" s="27"/>
      <c r="S3122" s="27"/>
      <c r="T3122" s="26"/>
      <c r="U3122" s="27"/>
      <c r="V3122" s="26"/>
      <c r="W3122" s="27"/>
      <c r="X3122" s="26"/>
      <c r="Y3122" s="25"/>
      <c r="Z3122" s="38"/>
      <c r="AA3122" s="27"/>
      <c r="AB3122" s="27"/>
      <c r="AC3122" s="28"/>
      <c r="AD3122" s="28"/>
      <c r="AE3122" s="26"/>
      <c r="AF3122" s="28"/>
      <c r="AG3122" s="26"/>
      <c r="AH3122" s="28"/>
      <c r="AI3122" s="26"/>
      <c r="AJ3122" s="28"/>
      <c r="AK3122" s="28"/>
      <c r="AL3122" s="26"/>
      <c r="AM3122" s="28"/>
      <c r="AN3122" s="26"/>
      <c r="AO3122" s="28"/>
      <c r="AP3122" s="26"/>
      <c r="AQ3122"/>
      <c r="AR3122"/>
    </row>
    <row r="3123" spans="1:44" x14ac:dyDescent="0.25">
      <c r="A3123" s="24"/>
      <c r="B3123" s="24"/>
      <c r="C3123" s="24"/>
      <c r="D3123" s="25"/>
      <c r="E3123" s="25"/>
      <c r="F3123" s="26"/>
      <c r="G3123" s="25"/>
      <c r="H3123" s="26"/>
      <c r="I3123" s="25"/>
      <c r="J3123" s="26"/>
      <c r="K3123" s="27"/>
      <c r="L3123" s="27"/>
      <c r="M3123" s="26"/>
      <c r="N3123" s="27"/>
      <c r="O3123" s="26"/>
      <c r="P3123" s="27"/>
      <c r="Q3123" s="26"/>
      <c r="R3123" s="27"/>
      <c r="S3123" s="27"/>
      <c r="T3123" s="26"/>
      <c r="U3123" s="27"/>
      <c r="V3123" s="26"/>
      <c r="W3123" s="27"/>
      <c r="X3123" s="26"/>
      <c r="Y3123" s="25"/>
      <c r="Z3123" s="38"/>
      <c r="AA3123" s="27"/>
      <c r="AB3123" s="27"/>
      <c r="AC3123" s="28"/>
      <c r="AD3123" s="28"/>
      <c r="AE3123" s="26"/>
      <c r="AF3123" s="28"/>
      <c r="AG3123" s="26"/>
      <c r="AH3123" s="28"/>
      <c r="AI3123" s="26"/>
      <c r="AJ3123" s="28"/>
      <c r="AK3123" s="28"/>
      <c r="AL3123" s="26"/>
      <c r="AM3123" s="28"/>
      <c r="AN3123" s="26"/>
      <c r="AO3123" s="28"/>
      <c r="AP3123" s="26"/>
      <c r="AQ3123"/>
      <c r="AR3123"/>
    </row>
    <row r="3124" spans="1:44" x14ac:dyDescent="0.25">
      <c r="A3124" s="24"/>
      <c r="B3124" s="24"/>
      <c r="C3124" s="24"/>
      <c r="D3124" s="25"/>
      <c r="E3124" s="25"/>
      <c r="F3124" s="26"/>
      <c r="G3124" s="25"/>
      <c r="H3124" s="26"/>
      <c r="I3124" s="25"/>
      <c r="J3124" s="26"/>
      <c r="K3124" s="27"/>
      <c r="L3124" s="27"/>
      <c r="M3124" s="26"/>
      <c r="N3124" s="27"/>
      <c r="O3124" s="26"/>
      <c r="P3124" s="27"/>
      <c r="Q3124" s="26"/>
      <c r="R3124" s="27"/>
      <c r="S3124" s="27"/>
      <c r="T3124" s="26"/>
      <c r="U3124" s="27"/>
      <c r="V3124" s="26"/>
      <c r="W3124" s="27"/>
      <c r="X3124" s="26"/>
      <c r="Y3124" s="25"/>
      <c r="Z3124" s="38"/>
      <c r="AA3124" s="27"/>
      <c r="AB3124" s="27"/>
      <c r="AC3124" s="28"/>
      <c r="AD3124" s="28"/>
      <c r="AE3124" s="26"/>
      <c r="AF3124" s="28"/>
      <c r="AG3124" s="26"/>
      <c r="AH3124" s="28"/>
      <c r="AI3124" s="26"/>
      <c r="AJ3124" s="28"/>
      <c r="AK3124" s="28"/>
      <c r="AL3124" s="26"/>
      <c r="AM3124" s="28"/>
      <c r="AN3124" s="26"/>
      <c r="AO3124" s="28"/>
      <c r="AP3124" s="26"/>
      <c r="AQ3124"/>
      <c r="AR3124"/>
    </row>
    <row r="3125" spans="1:44" x14ac:dyDescent="0.25">
      <c r="A3125" s="24"/>
      <c r="B3125" s="24"/>
      <c r="C3125" s="24"/>
      <c r="D3125" s="24"/>
      <c r="E3125" s="25"/>
      <c r="F3125" s="26"/>
      <c r="G3125" s="25"/>
      <c r="H3125" s="26"/>
      <c r="I3125" s="25"/>
      <c r="J3125" s="26"/>
      <c r="K3125" s="24"/>
      <c r="L3125" s="27"/>
      <c r="M3125" s="26"/>
      <c r="N3125" s="27"/>
      <c r="O3125" s="26"/>
      <c r="P3125" s="27"/>
      <c r="Q3125" s="26"/>
      <c r="R3125" s="24"/>
      <c r="S3125" s="27"/>
      <c r="T3125" s="26"/>
      <c r="U3125" s="27"/>
      <c r="V3125" s="26"/>
      <c r="W3125" s="27"/>
      <c r="X3125" s="26"/>
      <c r="Y3125" s="24"/>
      <c r="Z3125" s="24"/>
      <c r="AA3125" s="24"/>
      <c r="AB3125" s="24"/>
      <c r="AC3125" s="24"/>
      <c r="AD3125" s="28"/>
      <c r="AE3125" s="26"/>
      <c r="AF3125" s="28"/>
      <c r="AG3125" s="26"/>
      <c r="AH3125" s="28"/>
      <c r="AI3125" s="26"/>
      <c r="AJ3125" s="24"/>
      <c r="AK3125" s="28"/>
      <c r="AL3125" s="26"/>
      <c r="AM3125" s="28"/>
      <c r="AN3125" s="26"/>
      <c r="AO3125" s="28"/>
      <c r="AP3125" s="26"/>
      <c r="AQ3125"/>
      <c r="AR3125"/>
    </row>
    <row r="3126" spans="1:44" x14ac:dyDescent="0.25">
      <c r="A3126" s="24"/>
      <c r="B3126" s="24"/>
      <c r="C3126" s="24"/>
      <c r="D3126" s="25"/>
      <c r="E3126" s="25"/>
      <c r="F3126" s="26"/>
      <c r="G3126" s="25"/>
      <c r="H3126" s="26"/>
      <c r="I3126" s="25"/>
      <c r="J3126" s="26"/>
      <c r="K3126" s="27"/>
      <c r="L3126" s="27"/>
      <c r="M3126" s="26"/>
      <c r="N3126" s="27"/>
      <c r="O3126" s="26"/>
      <c r="P3126" s="27"/>
      <c r="Q3126" s="26"/>
      <c r="R3126" s="27"/>
      <c r="S3126" s="27"/>
      <c r="T3126" s="26"/>
      <c r="U3126" s="27"/>
      <c r="V3126" s="26"/>
      <c r="W3126" s="27"/>
      <c r="X3126" s="26"/>
      <c r="Y3126" s="25"/>
      <c r="Z3126" s="38"/>
      <c r="AA3126" s="27"/>
      <c r="AB3126" s="27"/>
      <c r="AC3126" s="28"/>
      <c r="AD3126" s="28"/>
      <c r="AE3126" s="26"/>
      <c r="AF3126" s="28"/>
      <c r="AG3126" s="26"/>
      <c r="AH3126" s="28"/>
      <c r="AI3126" s="26"/>
      <c r="AJ3126" s="28"/>
      <c r="AK3126" s="28"/>
      <c r="AL3126" s="26"/>
      <c r="AM3126" s="28"/>
      <c r="AN3126" s="26"/>
      <c r="AO3126" s="28"/>
      <c r="AP3126" s="26"/>
      <c r="AQ3126"/>
      <c r="AR3126"/>
    </row>
    <row r="3127" spans="1:44" x14ac:dyDescent="0.25">
      <c r="A3127" s="24"/>
      <c r="B3127" s="24"/>
      <c r="C3127" s="24"/>
      <c r="D3127" s="25"/>
      <c r="E3127" s="25"/>
      <c r="F3127" s="26"/>
      <c r="G3127" s="25"/>
      <c r="H3127" s="26"/>
      <c r="I3127" s="25"/>
      <c r="J3127" s="26"/>
      <c r="K3127" s="27"/>
      <c r="L3127" s="27"/>
      <c r="M3127" s="26"/>
      <c r="N3127" s="27"/>
      <c r="O3127" s="26"/>
      <c r="P3127" s="27"/>
      <c r="Q3127" s="26"/>
      <c r="R3127" s="27"/>
      <c r="S3127" s="27"/>
      <c r="T3127" s="26"/>
      <c r="U3127" s="27"/>
      <c r="V3127" s="26"/>
      <c r="W3127" s="27"/>
      <c r="X3127" s="26"/>
      <c r="Y3127" s="25"/>
      <c r="Z3127" s="24"/>
      <c r="AA3127" s="27"/>
      <c r="AB3127" s="24"/>
      <c r="AC3127" s="28"/>
      <c r="AD3127" s="28"/>
      <c r="AE3127" s="26"/>
      <c r="AF3127" s="28"/>
      <c r="AG3127" s="26"/>
      <c r="AH3127" s="28"/>
      <c r="AI3127" s="26"/>
      <c r="AJ3127" s="28"/>
      <c r="AK3127" s="28"/>
      <c r="AL3127" s="26"/>
      <c r="AM3127" s="28"/>
      <c r="AN3127" s="26"/>
      <c r="AO3127" s="28"/>
      <c r="AP3127" s="26"/>
      <c r="AQ3127"/>
      <c r="AR3127"/>
    </row>
    <row r="3128" spans="1:44" x14ac:dyDescent="0.25">
      <c r="A3128" s="24"/>
      <c r="B3128" s="24"/>
      <c r="C3128" s="24"/>
      <c r="D3128" s="25"/>
      <c r="E3128" s="25"/>
      <c r="F3128" s="26"/>
      <c r="G3128" s="25"/>
      <c r="H3128" s="26"/>
      <c r="I3128" s="25"/>
      <c r="J3128" s="26"/>
      <c r="K3128" s="27"/>
      <c r="L3128" s="27"/>
      <c r="M3128" s="26"/>
      <c r="N3128" s="27"/>
      <c r="O3128" s="26"/>
      <c r="P3128" s="27"/>
      <c r="Q3128" s="26"/>
      <c r="R3128" s="27"/>
      <c r="S3128" s="27"/>
      <c r="T3128" s="26"/>
      <c r="U3128" s="27"/>
      <c r="V3128" s="26"/>
      <c r="W3128" s="27"/>
      <c r="X3128" s="26"/>
      <c r="Y3128" s="25"/>
      <c r="Z3128" s="38"/>
      <c r="AA3128" s="27"/>
      <c r="AB3128" s="27"/>
      <c r="AC3128" s="28"/>
      <c r="AD3128" s="28"/>
      <c r="AE3128" s="26"/>
      <c r="AF3128" s="28"/>
      <c r="AG3128" s="26"/>
      <c r="AH3128" s="28"/>
      <c r="AI3128" s="26"/>
      <c r="AJ3128" s="28"/>
      <c r="AK3128" s="28"/>
      <c r="AL3128" s="26"/>
      <c r="AM3128" s="28"/>
      <c r="AN3128" s="26"/>
      <c r="AO3128" s="28"/>
      <c r="AP3128" s="26"/>
      <c r="AQ3128"/>
      <c r="AR3128"/>
    </row>
    <row r="3129" spans="1:44" x14ac:dyDescent="0.25">
      <c r="A3129" s="24"/>
      <c r="B3129" s="24"/>
      <c r="C3129" s="24"/>
      <c r="D3129" s="25"/>
      <c r="E3129" s="25"/>
      <c r="F3129" s="26"/>
      <c r="G3129" s="25"/>
      <c r="H3129" s="26"/>
      <c r="I3129" s="25"/>
      <c r="J3129" s="26"/>
      <c r="K3129" s="27"/>
      <c r="L3129" s="27"/>
      <c r="M3129" s="26"/>
      <c r="N3129" s="27"/>
      <c r="O3129" s="26"/>
      <c r="P3129" s="27"/>
      <c r="Q3129" s="26"/>
      <c r="R3129" s="27"/>
      <c r="S3129" s="27"/>
      <c r="T3129" s="26"/>
      <c r="U3129" s="27"/>
      <c r="V3129" s="26"/>
      <c r="W3129" s="27"/>
      <c r="X3129" s="26"/>
      <c r="Y3129" s="25"/>
      <c r="Z3129" s="38"/>
      <c r="AA3129" s="27"/>
      <c r="AB3129" s="27"/>
      <c r="AC3129" s="28"/>
      <c r="AD3129" s="28"/>
      <c r="AE3129" s="26"/>
      <c r="AF3129" s="28"/>
      <c r="AG3129" s="26"/>
      <c r="AH3129" s="28"/>
      <c r="AI3129" s="26"/>
      <c r="AJ3129" s="28"/>
      <c r="AK3129" s="28"/>
      <c r="AL3129" s="26"/>
      <c r="AM3129" s="28"/>
      <c r="AN3129" s="26"/>
      <c r="AO3129" s="28"/>
      <c r="AP3129" s="26"/>
      <c r="AQ3129"/>
      <c r="AR3129"/>
    </row>
    <row r="3130" spans="1:44" x14ac:dyDescent="0.25">
      <c r="A3130" s="24"/>
      <c r="B3130" s="24"/>
      <c r="C3130" s="24"/>
      <c r="D3130" s="25"/>
      <c r="E3130" s="25"/>
      <c r="F3130" s="26"/>
      <c r="G3130" s="25"/>
      <c r="H3130" s="26"/>
      <c r="I3130" s="25"/>
      <c r="J3130" s="26"/>
      <c r="K3130" s="27"/>
      <c r="L3130" s="27"/>
      <c r="M3130" s="26"/>
      <c r="N3130" s="27"/>
      <c r="O3130" s="26"/>
      <c r="P3130" s="27"/>
      <c r="Q3130" s="26"/>
      <c r="R3130" s="27"/>
      <c r="S3130" s="27"/>
      <c r="T3130" s="26"/>
      <c r="U3130" s="27"/>
      <c r="V3130" s="26"/>
      <c r="W3130" s="27"/>
      <c r="X3130" s="26"/>
      <c r="Y3130" s="25"/>
      <c r="Z3130" s="38"/>
      <c r="AA3130" s="27"/>
      <c r="AB3130" s="27"/>
      <c r="AC3130" s="28"/>
      <c r="AD3130" s="28"/>
      <c r="AE3130" s="26"/>
      <c r="AF3130" s="28"/>
      <c r="AG3130" s="26"/>
      <c r="AH3130" s="28"/>
      <c r="AI3130" s="26"/>
      <c r="AJ3130" s="28"/>
      <c r="AK3130" s="28"/>
      <c r="AL3130" s="26"/>
      <c r="AM3130" s="28"/>
      <c r="AN3130" s="26"/>
      <c r="AO3130" s="28"/>
      <c r="AP3130" s="26"/>
      <c r="AQ3130"/>
      <c r="AR3130"/>
    </row>
    <row r="3131" spans="1:44" x14ac:dyDescent="0.25">
      <c r="A3131" s="24"/>
      <c r="B3131" s="24"/>
      <c r="C3131" s="24"/>
      <c r="D3131" s="25"/>
      <c r="E3131" s="25"/>
      <c r="F3131" s="26"/>
      <c r="G3131" s="25"/>
      <c r="H3131" s="26"/>
      <c r="I3131" s="25"/>
      <c r="J3131" s="26"/>
      <c r="K3131" s="27"/>
      <c r="L3131" s="27"/>
      <c r="M3131" s="26"/>
      <c r="N3131" s="27"/>
      <c r="O3131" s="26"/>
      <c r="P3131" s="27"/>
      <c r="Q3131" s="26"/>
      <c r="R3131" s="27"/>
      <c r="S3131" s="27"/>
      <c r="T3131" s="26"/>
      <c r="U3131" s="27"/>
      <c r="V3131" s="26"/>
      <c r="W3131" s="27"/>
      <c r="X3131" s="26"/>
      <c r="Y3131" s="25"/>
      <c r="Z3131" s="38"/>
      <c r="AA3131" s="27"/>
      <c r="AB3131" s="27"/>
      <c r="AC3131" s="28"/>
      <c r="AD3131" s="28"/>
      <c r="AE3131" s="26"/>
      <c r="AF3131" s="28"/>
      <c r="AG3131" s="26"/>
      <c r="AH3131" s="28"/>
      <c r="AI3131" s="26"/>
      <c r="AJ3131" s="28"/>
      <c r="AK3131" s="28"/>
      <c r="AL3131" s="26"/>
      <c r="AM3131" s="28"/>
      <c r="AN3131" s="26"/>
      <c r="AO3131" s="28"/>
      <c r="AP3131" s="26"/>
      <c r="AQ3131"/>
      <c r="AR3131"/>
    </row>
    <row r="3132" spans="1:44" x14ac:dyDescent="0.25">
      <c r="A3132" s="24"/>
      <c r="B3132" s="24"/>
      <c r="C3132" s="24"/>
      <c r="D3132" s="25"/>
      <c r="E3132" s="25"/>
      <c r="F3132" s="26"/>
      <c r="G3132" s="25"/>
      <c r="H3132" s="26"/>
      <c r="I3132" s="25"/>
      <c r="J3132" s="26"/>
      <c r="K3132" s="27"/>
      <c r="L3132" s="27"/>
      <c r="M3132" s="26"/>
      <c r="N3132" s="27"/>
      <c r="O3132" s="26"/>
      <c r="P3132" s="27"/>
      <c r="Q3132" s="26"/>
      <c r="R3132" s="27"/>
      <c r="S3132" s="27"/>
      <c r="T3132" s="26"/>
      <c r="U3132" s="27"/>
      <c r="V3132" s="26"/>
      <c r="W3132" s="27"/>
      <c r="X3132" s="26"/>
      <c r="Y3132" s="25"/>
      <c r="Z3132" s="38"/>
      <c r="AA3132" s="27"/>
      <c r="AB3132" s="27"/>
      <c r="AC3132" s="28"/>
      <c r="AD3132" s="28"/>
      <c r="AE3132" s="26"/>
      <c r="AF3132" s="28"/>
      <c r="AG3132" s="26"/>
      <c r="AH3132" s="28"/>
      <c r="AI3132" s="26"/>
      <c r="AJ3132" s="28"/>
      <c r="AK3132" s="28"/>
      <c r="AL3132" s="26"/>
      <c r="AM3132" s="28"/>
      <c r="AN3132" s="26"/>
      <c r="AO3132" s="28"/>
      <c r="AP3132" s="26"/>
      <c r="AQ3132"/>
      <c r="AR3132"/>
    </row>
    <row r="3133" spans="1:44" x14ac:dyDescent="0.25">
      <c r="A3133" s="24"/>
      <c r="B3133" s="24"/>
      <c r="C3133" s="24"/>
      <c r="D3133" s="25"/>
      <c r="E3133" s="25"/>
      <c r="F3133" s="26"/>
      <c r="G3133" s="25"/>
      <c r="H3133" s="26"/>
      <c r="I3133" s="25"/>
      <c r="J3133" s="26"/>
      <c r="K3133" s="27"/>
      <c r="L3133" s="27"/>
      <c r="M3133" s="26"/>
      <c r="N3133" s="27"/>
      <c r="O3133" s="26"/>
      <c r="P3133" s="27"/>
      <c r="Q3133" s="26"/>
      <c r="R3133" s="27"/>
      <c r="S3133" s="27"/>
      <c r="T3133" s="26"/>
      <c r="U3133" s="27"/>
      <c r="V3133" s="26"/>
      <c r="W3133" s="27"/>
      <c r="X3133" s="26"/>
      <c r="Y3133" s="25"/>
      <c r="Z3133" s="38"/>
      <c r="AA3133" s="27"/>
      <c r="AB3133" s="27"/>
      <c r="AC3133" s="28"/>
      <c r="AD3133" s="28"/>
      <c r="AE3133" s="26"/>
      <c r="AF3133" s="28"/>
      <c r="AG3133" s="26"/>
      <c r="AH3133" s="28"/>
      <c r="AI3133" s="26"/>
      <c r="AJ3133" s="28"/>
      <c r="AK3133" s="28"/>
      <c r="AL3133" s="26"/>
      <c r="AM3133" s="28"/>
      <c r="AN3133" s="26"/>
      <c r="AO3133" s="28"/>
      <c r="AP3133" s="26"/>
      <c r="AQ3133"/>
      <c r="AR3133"/>
    </row>
    <row r="3134" spans="1:44" x14ac:dyDescent="0.25">
      <c r="A3134" s="24"/>
      <c r="B3134" s="24"/>
      <c r="C3134" s="24"/>
      <c r="D3134" s="25"/>
      <c r="E3134" s="25"/>
      <c r="F3134" s="26"/>
      <c r="G3134" s="25"/>
      <c r="H3134" s="26"/>
      <c r="I3134" s="25"/>
      <c r="J3134" s="26"/>
      <c r="K3134" s="27"/>
      <c r="L3134" s="27"/>
      <c r="M3134" s="26"/>
      <c r="N3134" s="27"/>
      <c r="O3134" s="26"/>
      <c r="P3134" s="27"/>
      <c r="Q3134" s="26"/>
      <c r="R3134" s="27"/>
      <c r="S3134" s="27"/>
      <c r="T3134" s="26"/>
      <c r="U3134" s="27"/>
      <c r="V3134" s="26"/>
      <c r="W3134" s="27"/>
      <c r="X3134" s="26"/>
      <c r="Y3134" s="25"/>
      <c r="Z3134" s="38"/>
      <c r="AA3134" s="27"/>
      <c r="AB3134" s="27"/>
      <c r="AC3134" s="28"/>
      <c r="AD3134" s="28"/>
      <c r="AE3134" s="26"/>
      <c r="AF3134" s="28"/>
      <c r="AG3134" s="26"/>
      <c r="AH3134" s="28"/>
      <c r="AI3134" s="26"/>
      <c r="AJ3134" s="28"/>
      <c r="AK3134" s="28"/>
      <c r="AL3134" s="26"/>
      <c r="AM3134" s="28"/>
      <c r="AN3134" s="26"/>
      <c r="AO3134" s="28"/>
      <c r="AP3134" s="26"/>
      <c r="AQ3134"/>
      <c r="AR3134"/>
    </row>
    <row r="3135" spans="1:44" x14ac:dyDescent="0.25">
      <c r="A3135" s="24"/>
      <c r="B3135" s="24"/>
      <c r="C3135" s="24"/>
      <c r="D3135" s="25"/>
      <c r="E3135" s="25"/>
      <c r="F3135" s="26"/>
      <c r="G3135" s="25"/>
      <c r="H3135" s="26"/>
      <c r="I3135" s="25"/>
      <c r="J3135" s="26"/>
      <c r="K3135" s="27"/>
      <c r="L3135" s="27"/>
      <c r="M3135" s="26"/>
      <c r="N3135" s="27"/>
      <c r="O3135" s="26"/>
      <c r="P3135" s="27"/>
      <c r="Q3135" s="26"/>
      <c r="R3135" s="27"/>
      <c r="S3135" s="27"/>
      <c r="T3135" s="26"/>
      <c r="U3135" s="27"/>
      <c r="V3135" s="26"/>
      <c r="W3135" s="27"/>
      <c r="X3135" s="26"/>
      <c r="Y3135" s="25"/>
      <c r="Z3135" s="38"/>
      <c r="AA3135" s="27"/>
      <c r="AB3135" s="27"/>
      <c r="AC3135" s="28"/>
      <c r="AD3135" s="28"/>
      <c r="AE3135" s="26"/>
      <c r="AF3135" s="28"/>
      <c r="AG3135" s="26"/>
      <c r="AH3135" s="28"/>
      <c r="AI3135" s="26"/>
      <c r="AJ3135" s="28"/>
      <c r="AK3135" s="28"/>
      <c r="AL3135" s="26"/>
      <c r="AM3135" s="28"/>
      <c r="AN3135" s="26"/>
      <c r="AO3135" s="28"/>
      <c r="AP3135" s="26"/>
      <c r="AQ3135"/>
      <c r="AR3135"/>
    </row>
    <row r="3136" spans="1:44" x14ac:dyDescent="0.25">
      <c r="A3136" s="24"/>
      <c r="B3136" s="24"/>
      <c r="C3136" s="24"/>
      <c r="D3136" s="25"/>
      <c r="E3136" s="25"/>
      <c r="F3136" s="26"/>
      <c r="G3136" s="25"/>
      <c r="H3136" s="26"/>
      <c r="I3136" s="25"/>
      <c r="J3136" s="26"/>
      <c r="K3136" s="27"/>
      <c r="L3136" s="27"/>
      <c r="M3136" s="26"/>
      <c r="N3136" s="27"/>
      <c r="O3136" s="26"/>
      <c r="P3136" s="27"/>
      <c r="Q3136" s="26"/>
      <c r="R3136" s="27"/>
      <c r="S3136" s="27"/>
      <c r="T3136" s="26"/>
      <c r="U3136" s="27"/>
      <c r="V3136" s="26"/>
      <c r="W3136" s="27"/>
      <c r="X3136" s="26"/>
      <c r="Y3136" s="24"/>
      <c r="Z3136" s="24"/>
      <c r="AA3136" s="24"/>
      <c r="AB3136" s="24"/>
      <c r="AC3136" s="28"/>
      <c r="AD3136" s="28"/>
      <c r="AE3136" s="26"/>
      <c r="AF3136" s="28"/>
      <c r="AG3136" s="26"/>
      <c r="AH3136" s="28"/>
      <c r="AI3136" s="26"/>
      <c r="AJ3136" s="28"/>
      <c r="AK3136" s="28"/>
      <c r="AL3136" s="26"/>
      <c r="AM3136" s="28"/>
      <c r="AN3136" s="26"/>
      <c r="AO3136" s="28"/>
      <c r="AP3136" s="26"/>
      <c r="AQ3136"/>
      <c r="AR3136"/>
    </row>
    <row r="3137" spans="1:44" x14ac:dyDescent="0.25">
      <c r="A3137" s="24"/>
      <c r="B3137" s="24"/>
      <c r="C3137" s="24"/>
      <c r="D3137" s="25"/>
      <c r="E3137" s="25"/>
      <c r="F3137" s="26"/>
      <c r="G3137" s="25"/>
      <c r="H3137" s="26"/>
      <c r="I3137" s="25"/>
      <c r="J3137" s="26"/>
      <c r="K3137" s="27"/>
      <c r="L3137" s="27"/>
      <c r="M3137" s="26"/>
      <c r="N3137" s="27"/>
      <c r="O3137" s="26"/>
      <c r="P3137" s="27"/>
      <c r="Q3137" s="26"/>
      <c r="R3137" s="27"/>
      <c r="S3137" s="27"/>
      <c r="T3137" s="26"/>
      <c r="U3137" s="27"/>
      <c r="V3137" s="26"/>
      <c r="W3137" s="27"/>
      <c r="X3137" s="26"/>
      <c r="Y3137" s="24"/>
      <c r="Z3137" s="24"/>
      <c r="AA3137" s="24"/>
      <c r="AB3137" s="24"/>
      <c r="AC3137" s="28"/>
      <c r="AD3137" s="28"/>
      <c r="AE3137" s="26"/>
      <c r="AF3137" s="28"/>
      <c r="AG3137" s="26"/>
      <c r="AH3137" s="28"/>
      <c r="AI3137" s="26"/>
      <c r="AJ3137" s="28"/>
      <c r="AK3137" s="28"/>
      <c r="AL3137" s="26"/>
      <c r="AM3137" s="28"/>
      <c r="AN3137" s="26"/>
      <c r="AO3137" s="28"/>
      <c r="AP3137" s="26"/>
      <c r="AQ3137"/>
      <c r="AR3137"/>
    </row>
    <row r="3138" spans="1:44" x14ac:dyDescent="0.25">
      <c r="A3138" s="24"/>
      <c r="B3138" s="24"/>
      <c r="C3138" s="24"/>
      <c r="D3138" s="25"/>
      <c r="E3138" s="25"/>
      <c r="F3138" s="26"/>
      <c r="G3138" s="25"/>
      <c r="H3138" s="26"/>
      <c r="I3138" s="25"/>
      <c r="J3138" s="26"/>
      <c r="K3138" s="27"/>
      <c r="L3138" s="27"/>
      <c r="M3138" s="26"/>
      <c r="N3138" s="27"/>
      <c r="O3138" s="26"/>
      <c r="P3138" s="27"/>
      <c r="Q3138" s="26"/>
      <c r="R3138" s="27"/>
      <c r="S3138" s="27"/>
      <c r="T3138" s="26"/>
      <c r="U3138" s="27"/>
      <c r="V3138" s="26"/>
      <c r="W3138" s="27"/>
      <c r="X3138" s="26"/>
      <c r="Y3138" s="24"/>
      <c r="Z3138" s="24"/>
      <c r="AA3138" s="24"/>
      <c r="AB3138" s="24"/>
      <c r="AC3138" s="28"/>
      <c r="AD3138" s="28"/>
      <c r="AE3138" s="26"/>
      <c r="AF3138" s="28"/>
      <c r="AG3138" s="26"/>
      <c r="AH3138" s="28"/>
      <c r="AI3138" s="26"/>
      <c r="AJ3138" s="28"/>
      <c r="AK3138" s="28"/>
      <c r="AL3138" s="26"/>
      <c r="AM3138" s="28"/>
      <c r="AN3138" s="26"/>
      <c r="AO3138" s="28"/>
      <c r="AP3138" s="26"/>
      <c r="AQ3138"/>
      <c r="AR3138"/>
    </row>
    <row r="3139" spans="1:44" x14ac:dyDescent="0.25">
      <c r="A3139" s="24"/>
      <c r="B3139" s="24"/>
      <c r="C3139" s="24"/>
      <c r="D3139" s="25"/>
      <c r="E3139" s="25"/>
      <c r="F3139" s="26"/>
      <c r="G3139" s="25"/>
      <c r="H3139" s="26"/>
      <c r="I3139" s="25"/>
      <c r="J3139" s="26"/>
      <c r="K3139" s="27"/>
      <c r="L3139" s="27"/>
      <c r="M3139" s="26"/>
      <c r="N3139" s="27"/>
      <c r="O3139" s="26"/>
      <c r="P3139" s="27"/>
      <c r="Q3139" s="26"/>
      <c r="R3139" s="27"/>
      <c r="S3139" s="27"/>
      <c r="T3139" s="26"/>
      <c r="U3139" s="27"/>
      <c r="V3139" s="26"/>
      <c r="W3139" s="27"/>
      <c r="X3139" s="26"/>
      <c r="Y3139" s="24"/>
      <c r="Z3139" s="24"/>
      <c r="AA3139" s="24"/>
      <c r="AB3139" s="24"/>
      <c r="AC3139" s="28"/>
      <c r="AD3139" s="28"/>
      <c r="AE3139" s="26"/>
      <c r="AF3139" s="28"/>
      <c r="AG3139" s="26"/>
      <c r="AH3139" s="28"/>
      <c r="AI3139" s="26"/>
      <c r="AJ3139" s="28"/>
      <c r="AK3139" s="28"/>
      <c r="AL3139" s="26"/>
      <c r="AM3139" s="28"/>
      <c r="AN3139" s="26"/>
      <c r="AO3139" s="28"/>
      <c r="AP3139" s="26"/>
      <c r="AQ3139"/>
      <c r="AR3139"/>
    </row>
    <row r="3140" spans="1:44" x14ac:dyDescent="0.25">
      <c r="A3140" s="24"/>
      <c r="B3140" s="24"/>
      <c r="C3140" s="24"/>
      <c r="D3140" s="25"/>
      <c r="E3140" s="25"/>
      <c r="F3140" s="26"/>
      <c r="G3140" s="25"/>
      <c r="H3140" s="26"/>
      <c r="I3140" s="25"/>
      <c r="J3140" s="26"/>
      <c r="K3140" s="27"/>
      <c r="L3140" s="27"/>
      <c r="M3140" s="26"/>
      <c r="N3140" s="27"/>
      <c r="O3140" s="26"/>
      <c r="P3140" s="27"/>
      <c r="Q3140" s="26"/>
      <c r="R3140" s="27"/>
      <c r="S3140" s="27"/>
      <c r="T3140" s="26"/>
      <c r="U3140" s="27"/>
      <c r="V3140" s="26"/>
      <c r="W3140" s="27"/>
      <c r="X3140" s="26"/>
      <c r="Y3140" s="24"/>
      <c r="Z3140" s="24"/>
      <c r="AA3140" s="24"/>
      <c r="AB3140" s="24"/>
      <c r="AC3140" s="28"/>
      <c r="AD3140" s="28"/>
      <c r="AE3140" s="26"/>
      <c r="AF3140" s="28"/>
      <c r="AG3140" s="26"/>
      <c r="AH3140" s="28"/>
      <c r="AI3140" s="26"/>
      <c r="AJ3140" s="28"/>
      <c r="AK3140" s="28"/>
      <c r="AL3140" s="26"/>
      <c r="AM3140" s="28"/>
      <c r="AN3140" s="26"/>
      <c r="AO3140" s="28"/>
      <c r="AP3140" s="26"/>
      <c r="AQ3140"/>
      <c r="AR3140"/>
    </row>
    <row r="3141" spans="1:44" x14ac:dyDescent="0.25">
      <c r="A3141" s="24"/>
      <c r="B3141" s="24"/>
      <c r="C3141" s="24"/>
      <c r="D3141" s="25"/>
      <c r="E3141" s="25"/>
      <c r="F3141" s="26"/>
      <c r="G3141" s="25"/>
      <c r="H3141" s="26"/>
      <c r="I3141" s="25"/>
      <c r="J3141" s="26"/>
      <c r="K3141" s="27"/>
      <c r="L3141" s="27"/>
      <c r="M3141" s="26"/>
      <c r="N3141" s="27"/>
      <c r="O3141" s="26"/>
      <c r="P3141" s="27"/>
      <c r="Q3141" s="26"/>
      <c r="R3141" s="27"/>
      <c r="S3141" s="27"/>
      <c r="T3141" s="26"/>
      <c r="U3141" s="27"/>
      <c r="V3141" s="26"/>
      <c r="W3141" s="27"/>
      <c r="X3141" s="26"/>
      <c r="Y3141" s="24"/>
      <c r="Z3141" s="24"/>
      <c r="AA3141" s="24"/>
      <c r="AB3141" s="24"/>
      <c r="AC3141" s="28"/>
      <c r="AD3141" s="28"/>
      <c r="AE3141" s="26"/>
      <c r="AF3141" s="28"/>
      <c r="AG3141" s="26"/>
      <c r="AH3141" s="28"/>
      <c r="AI3141" s="26"/>
      <c r="AJ3141" s="28"/>
      <c r="AK3141" s="28"/>
      <c r="AL3141" s="26"/>
      <c r="AM3141" s="28"/>
      <c r="AN3141" s="26"/>
      <c r="AO3141" s="28"/>
      <c r="AP3141" s="26"/>
      <c r="AQ3141"/>
      <c r="AR3141"/>
    </row>
    <row r="3142" spans="1:44" x14ac:dyDescent="0.25">
      <c r="A3142" s="24"/>
      <c r="B3142" s="24"/>
      <c r="C3142" s="24"/>
      <c r="D3142" s="25"/>
      <c r="E3142" s="25"/>
      <c r="F3142" s="26"/>
      <c r="G3142" s="25"/>
      <c r="H3142" s="26"/>
      <c r="I3142" s="25"/>
      <c r="J3142" s="26"/>
      <c r="K3142" s="27"/>
      <c r="L3142" s="27"/>
      <c r="M3142" s="26"/>
      <c r="N3142" s="27"/>
      <c r="O3142" s="26"/>
      <c r="P3142" s="27"/>
      <c r="Q3142" s="26"/>
      <c r="R3142" s="27"/>
      <c r="S3142" s="27"/>
      <c r="T3142" s="26"/>
      <c r="U3142" s="27"/>
      <c r="V3142" s="26"/>
      <c r="W3142" s="27"/>
      <c r="X3142" s="26"/>
      <c r="Y3142" s="24"/>
      <c r="Z3142" s="24"/>
      <c r="AA3142" s="24"/>
      <c r="AB3142" s="24"/>
      <c r="AC3142" s="28"/>
      <c r="AD3142" s="28"/>
      <c r="AE3142" s="26"/>
      <c r="AF3142" s="28"/>
      <c r="AG3142" s="26"/>
      <c r="AH3142" s="28"/>
      <c r="AI3142" s="26"/>
      <c r="AJ3142" s="28"/>
      <c r="AK3142" s="28"/>
      <c r="AL3142" s="26"/>
      <c r="AM3142" s="28"/>
      <c r="AN3142" s="26"/>
      <c r="AO3142" s="28"/>
      <c r="AP3142" s="26"/>
      <c r="AQ3142"/>
      <c r="AR3142"/>
    </row>
    <row r="3143" spans="1:44" x14ac:dyDescent="0.25">
      <c r="A3143" s="24"/>
      <c r="B3143" s="24"/>
      <c r="C3143" s="24"/>
      <c r="D3143" s="25"/>
      <c r="E3143" s="25"/>
      <c r="F3143" s="26"/>
      <c r="G3143" s="25"/>
      <c r="H3143" s="26"/>
      <c r="I3143" s="25"/>
      <c r="J3143" s="26"/>
      <c r="K3143" s="27"/>
      <c r="L3143" s="27"/>
      <c r="M3143" s="26"/>
      <c r="N3143" s="27"/>
      <c r="O3143" s="26"/>
      <c r="P3143" s="27"/>
      <c r="Q3143" s="26"/>
      <c r="R3143" s="27"/>
      <c r="S3143" s="27"/>
      <c r="T3143" s="26"/>
      <c r="U3143" s="27"/>
      <c r="V3143" s="26"/>
      <c r="W3143" s="27"/>
      <c r="X3143" s="26"/>
      <c r="Y3143" s="24"/>
      <c r="Z3143" s="24"/>
      <c r="AA3143" s="24"/>
      <c r="AB3143" s="24"/>
      <c r="AC3143" s="28"/>
      <c r="AD3143" s="28"/>
      <c r="AE3143" s="26"/>
      <c r="AF3143" s="28"/>
      <c r="AG3143" s="26"/>
      <c r="AH3143" s="28"/>
      <c r="AI3143" s="26"/>
      <c r="AJ3143" s="28"/>
      <c r="AK3143" s="28"/>
      <c r="AL3143" s="26"/>
      <c r="AM3143" s="28"/>
      <c r="AN3143" s="26"/>
      <c r="AO3143" s="28"/>
      <c r="AP3143" s="26"/>
      <c r="AQ3143"/>
      <c r="AR3143"/>
    </row>
    <row r="3144" spans="1:44" x14ac:dyDescent="0.25">
      <c r="A3144" s="24"/>
      <c r="B3144" s="24"/>
      <c r="C3144" s="24"/>
      <c r="D3144" s="25"/>
      <c r="E3144" s="25"/>
      <c r="F3144" s="26"/>
      <c r="G3144" s="25"/>
      <c r="H3144" s="26"/>
      <c r="I3144" s="25"/>
      <c r="J3144" s="26"/>
      <c r="K3144" s="27"/>
      <c r="L3144" s="27"/>
      <c r="M3144" s="26"/>
      <c r="N3144" s="27"/>
      <c r="O3144" s="26"/>
      <c r="P3144" s="27"/>
      <c r="Q3144" s="26"/>
      <c r="R3144" s="27"/>
      <c r="S3144" s="27"/>
      <c r="T3144" s="26"/>
      <c r="U3144" s="27"/>
      <c r="V3144" s="26"/>
      <c r="W3144" s="27"/>
      <c r="X3144" s="26"/>
      <c r="Y3144" s="24"/>
      <c r="Z3144" s="24"/>
      <c r="AA3144" s="24"/>
      <c r="AB3144" s="24"/>
      <c r="AC3144" s="28"/>
      <c r="AD3144" s="28"/>
      <c r="AE3144" s="26"/>
      <c r="AF3144" s="28"/>
      <c r="AG3144" s="26"/>
      <c r="AH3144" s="28"/>
      <c r="AI3144" s="26"/>
      <c r="AJ3144" s="28"/>
      <c r="AK3144" s="28"/>
      <c r="AL3144" s="26"/>
      <c r="AM3144" s="28"/>
      <c r="AN3144" s="26"/>
      <c r="AO3144" s="28"/>
      <c r="AP3144" s="26"/>
      <c r="AQ3144"/>
      <c r="AR3144"/>
    </row>
    <row r="3145" spans="1:44" x14ac:dyDescent="0.25">
      <c r="A3145" s="24"/>
      <c r="B3145" s="24"/>
      <c r="C3145" s="24"/>
      <c r="D3145" s="25"/>
      <c r="E3145" s="25"/>
      <c r="F3145" s="26"/>
      <c r="G3145" s="25"/>
      <c r="H3145" s="26"/>
      <c r="I3145" s="25"/>
      <c r="J3145" s="26"/>
      <c r="K3145" s="27"/>
      <c r="L3145" s="27"/>
      <c r="M3145" s="26"/>
      <c r="N3145" s="27"/>
      <c r="O3145" s="26"/>
      <c r="P3145" s="27"/>
      <c r="Q3145" s="26"/>
      <c r="R3145" s="27"/>
      <c r="S3145" s="27"/>
      <c r="T3145" s="26"/>
      <c r="U3145" s="27"/>
      <c r="V3145" s="26"/>
      <c r="W3145" s="27"/>
      <c r="X3145" s="26"/>
      <c r="Y3145" s="24"/>
      <c r="Z3145" s="24"/>
      <c r="AA3145" s="24"/>
      <c r="AB3145" s="24"/>
      <c r="AC3145" s="28"/>
      <c r="AD3145" s="28"/>
      <c r="AE3145" s="26"/>
      <c r="AF3145" s="28"/>
      <c r="AG3145" s="26"/>
      <c r="AH3145" s="28"/>
      <c r="AI3145" s="26"/>
      <c r="AJ3145" s="28"/>
      <c r="AK3145" s="28"/>
      <c r="AL3145" s="26"/>
      <c r="AM3145" s="28"/>
      <c r="AN3145" s="26"/>
      <c r="AO3145" s="28"/>
      <c r="AP3145" s="26"/>
      <c r="AQ3145"/>
      <c r="AR3145"/>
    </row>
    <row r="3146" spans="1:44" x14ac:dyDescent="0.25">
      <c r="A3146" s="24"/>
      <c r="B3146" s="24"/>
      <c r="C3146" s="24"/>
      <c r="D3146" s="25"/>
      <c r="E3146" s="25"/>
      <c r="F3146" s="26"/>
      <c r="G3146" s="25"/>
      <c r="H3146" s="26"/>
      <c r="I3146" s="25"/>
      <c r="J3146" s="26"/>
      <c r="K3146" s="27"/>
      <c r="L3146" s="27"/>
      <c r="M3146" s="26"/>
      <c r="N3146" s="27"/>
      <c r="O3146" s="26"/>
      <c r="P3146" s="27"/>
      <c r="Q3146" s="26"/>
      <c r="R3146" s="27"/>
      <c r="S3146" s="27"/>
      <c r="T3146" s="26"/>
      <c r="U3146" s="27"/>
      <c r="V3146" s="26"/>
      <c r="W3146" s="27"/>
      <c r="X3146" s="26"/>
      <c r="Y3146" s="24"/>
      <c r="Z3146" s="24"/>
      <c r="AA3146" s="24"/>
      <c r="AB3146" s="24"/>
      <c r="AC3146" s="28"/>
      <c r="AD3146" s="28"/>
      <c r="AE3146" s="26"/>
      <c r="AF3146" s="28"/>
      <c r="AG3146" s="26"/>
      <c r="AH3146" s="28"/>
      <c r="AI3146" s="26"/>
      <c r="AJ3146" s="28"/>
      <c r="AK3146" s="28"/>
      <c r="AL3146" s="26"/>
      <c r="AM3146" s="28"/>
      <c r="AN3146" s="26"/>
      <c r="AO3146" s="28"/>
      <c r="AP3146" s="26"/>
      <c r="AQ3146"/>
      <c r="AR3146"/>
    </row>
    <row r="3147" spans="1:44" x14ac:dyDescent="0.25">
      <c r="A3147" s="24"/>
      <c r="B3147" s="24"/>
      <c r="C3147" s="24"/>
      <c r="D3147" s="25"/>
      <c r="E3147" s="25"/>
      <c r="F3147" s="26"/>
      <c r="G3147" s="25"/>
      <c r="H3147" s="26"/>
      <c r="I3147" s="25"/>
      <c r="J3147" s="26"/>
      <c r="K3147" s="27"/>
      <c r="L3147" s="27"/>
      <c r="M3147" s="26"/>
      <c r="N3147" s="27"/>
      <c r="O3147" s="26"/>
      <c r="P3147" s="27"/>
      <c r="Q3147" s="26"/>
      <c r="R3147" s="27"/>
      <c r="S3147" s="27"/>
      <c r="T3147" s="26"/>
      <c r="U3147" s="27"/>
      <c r="V3147" s="26"/>
      <c r="W3147" s="27"/>
      <c r="X3147" s="26"/>
      <c r="Y3147" s="24"/>
      <c r="Z3147" s="24"/>
      <c r="AA3147" s="24"/>
      <c r="AB3147" s="24"/>
      <c r="AC3147" s="28"/>
      <c r="AD3147" s="28"/>
      <c r="AE3147" s="26"/>
      <c r="AF3147" s="28"/>
      <c r="AG3147" s="26"/>
      <c r="AH3147" s="28"/>
      <c r="AI3147" s="26"/>
      <c r="AJ3147" s="28"/>
      <c r="AK3147" s="28"/>
      <c r="AL3147" s="26"/>
      <c r="AM3147" s="28"/>
      <c r="AN3147" s="26"/>
      <c r="AO3147" s="28"/>
      <c r="AP3147" s="26"/>
      <c r="AQ3147"/>
      <c r="AR3147"/>
    </row>
    <row r="3148" spans="1:44" x14ac:dyDescent="0.25">
      <c r="A3148" s="24"/>
      <c r="B3148" s="24"/>
      <c r="C3148" s="24"/>
      <c r="D3148" s="25"/>
      <c r="E3148" s="25"/>
      <c r="F3148" s="26"/>
      <c r="G3148" s="25"/>
      <c r="H3148" s="26"/>
      <c r="I3148" s="25"/>
      <c r="J3148" s="26"/>
      <c r="K3148" s="27"/>
      <c r="L3148" s="27"/>
      <c r="M3148" s="26"/>
      <c r="N3148" s="27"/>
      <c r="O3148" s="26"/>
      <c r="P3148" s="27"/>
      <c r="Q3148" s="26"/>
      <c r="R3148" s="27"/>
      <c r="S3148" s="27"/>
      <c r="T3148" s="26"/>
      <c r="U3148" s="27"/>
      <c r="V3148" s="26"/>
      <c r="W3148" s="27"/>
      <c r="X3148" s="26"/>
      <c r="Y3148" s="24"/>
      <c r="Z3148" s="24"/>
      <c r="AA3148" s="24"/>
      <c r="AB3148" s="24"/>
      <c r="AC3148" s="28"/>
      <c r="AD3148" s="28"/>
      <c r="AE3148" s="26"/>
      <c r="AF3148" s="28"/>
      <c r="AG3148" s="26"/>
      <c r="AH3148" s="28"/>
      <c r="AI3148" s="26"/>
      <c r="AJ3148" s="28"/>
      <c r="AK3148" s="28"/>
      <c r="AL3148" s="26"/>
      <c r="AM3148" s="28"/>
      <c r="AN3148" s="26"/>
      <c r="AO3148" s="28"/>
      <c r="AP3148" s="26"/>
      <c r="AQ3148"/>
      <c r="AR3148"/>
    </row>
    <row r="3149" spans="1:44" x14ac:dyDescent="0.25">
      <c r="A3149" s="24"/>
      <c r="B3149" s="24"/>
      <c r="C3149" s="24"/>
      <c r="D3149" s="25"/>
      <c r="E3149" s="25"/>
      <c r="F3149" s="26"/>
      <c r="G3149" s="25"/>
      <c r="H3149" s="26"/>
      <c r="I3149" s="25"/>
      <c r="J3149" s="26"/>
      <c r="K3149" s="27"/>
      <c r="L3149" s="27"/>
      <c r="M3149" s="26"/>
      <c r="N3149" s="27"/>
      <c r="O3149" s="26"/>
      <c r="P3149" s="27"/>
      <c r="Q3149" s="26"/>
      <c r="R3149" s="27"/>
      <c r="S3149" s="27"/>
      <c r="T3149" s="26"/>
      <c r="U3149" s="27"/>
      <c r="V3149" s="26"/>
      <c r="W3149" s="27"/>
      <c r="X3149" s="26"/>
      <c r="Y3149" s="24"/>
      <c r="Z3149" s="24"/>
      <c r="AA3149" s="24"/>
      <c r="AB3149" s="24"/>
      <c r="AC3149" s="28"/>
      <c r="AD3149" s="28"/>
      <c r="AE3149" s="26"/>
      <c r="AF3149" s="28"/>
      <c r="AG3149" s="26"/>
      <c r="AH3149" s="28"/>
      <c r="AI3149" s="26"/>
      <c r="AJ3149" s="28"/>
      <c r="AK3149" s="28"/>
      <c r="AL3149" s="26"/>
      <c r="AM3149" s="28"/>
      <c r="AN3149" s="26"/>
      <c r="AO3149" s="28"/>
      <c r="AP3149" s="26"/>
      <c r="AQ3149"/>
      <c r="AR3149"/>
    </row>
    <row r="3150" spans="1:44" x14ac:dyDescent="0.25">
      <c r="A3150" s="24"/>
      <c r="B3150" s="24"/>
      <c r="C3150" s="24"/>
      <c r="D3150" s="25"/>
      <c r="E3150" s="25"/>
      <c r="F3150" s="26"/>
      <c r="G3150" s="25"/>
      <c r="H3150" s="26"/>
      <c r="I3150" s="25"/>
      <c r="J3150" s="26"/>
      <c r="K3150" s="27"/>
      <c r="L3150" s="27"/>
      <c r="M3150" s="26"/>
      <c r="N3150" s="27"/>
      <c r="O3150" s="26"/>
      <c r="P3150" s="27"/>
      <c r="Q3150" s="26"/>
      <c r="R3150" s="27"/>
      <c r="S3150" s="27"/>
      <c r="T3150" s="26"/>
      <c r="U3150" s="27"/>
      <c r="V3150" s="26"/>
      <c r="W3150" s="27"/>
      <c r="X3150" s="26"/>
      <c r="Y3150" s="24"/>
      <c r="Z3150" s="24"/>
      <c r="AA3150" s="24"/>
      <c r="AB3150" s="24"/>
      <c r="AC3150" s="28"/>
      <c r="AD3150" s="28"/>
      <c r="AE3150" s="26"/>
      <c r="AF3150" s="28"/>
      <c r="AG3150" s="26"/>
      <c r="AH3150" s="28"/>
      <c r="AI3150" s="26"/>
      <c r="AJ3150" s="28"/>
      <c r="AK3150" s="28"/>
      <c r="AL3150" s="26"/>
      <c r="AM3150" s="28"/>
      <c r="AN3150" s="26"/>
      <c r="AO3150" s="28"/>
      <c r="AP3150" s="26"/>
      <c r="AQ3150"/>
      <c r="AR3150"/>
    </row>
    <row r="3151" spans="1:44" x14ac:dyDescent="0.25">
      <c r="A3151" s="24"/>
      <c r="B3151" s="24"/>
      <c r="C3151" s="24"/>
      <c r="D3151" s="25"/>
      <c r="E3151" s="25"/>
      <c r="F3151" s="26"/>
      <c r="G3151" s="25"/>
      <c r="H3151" s="26"/>
      <c r="I3151" s="25"/>
      <c r="J3151" s="26"/>
      <c r="K3151" s="27"/>
      <c r="L3151" s="27"/>
      <c r="M3151" s="26"/>
      <c r="N3151" s="27"/>
      <c r="O3151" s="26"/>
      <c r="P3151" s="27"/>
      <c r="Q3151" s="26"/>
      <c r="R3151" s="27"/>
      <c r="S3151" s="27"/>
      <c r="T3151" s="26"/>
      <c r="U3151" s="27"/>
      <c r="V3151" s="26"/>
      <c r="W3151" s="27"/>
      <c r="X3151" s="26"/>
      <c r="Y3151" s="24"/>
      <c r="Z3151" s="24"/>
      <c r="AA3151" s="24"/>
      <c r="AB3151" s="24"/>
      <c r="AC3151" s="28"/>
      <c r="AD3151" s="28"/>
      <c r="AE3151" s="26"/>
      <c r="AF3151" s="28"/>
      <c r="AG3151" s="26"/>
      <c r="AH3151" s="28"/>
      <c r="AI3151" s="26"/>
      <c r="AJ3151" s="28"/>
      <c r="AK3151" s="28"/>
      <c r="AL3151" s="26"/>
      <c r="AM3151" s="28"/>
      <c r="AN3151" s="26"/>
      <c r="AO3151" s="28"/>
      <c r="AP3151" s="26"/>
      <c r="AQ3151"/>
      <c r="AR3151"/>
    </row>
    <row r="3152" spans="1:44" x14ac:dyDescent="0.25">
      <c r="A3152" s="24"/>
      <c r="B3152" s="24"/>
      <c r="C3152" s="24"/>
      <c r="D3152" s="25"/>
      <c r="E3152" s="25"/>
      <c r="F3152" s="26"/>
      <c r="G3152" s="25"/>
      <c r="H3152" s="26"/>
      <c r="I3152" s="25"/>
      <c r="J3152" s="26"/>
      <c r="K3152" s="27"/>
      <c r="L3152" s="27"/>
      <c r="M3152" s="26"/>
      <c r="N3152" s="27"/>
      <c r="O3152" s="26"/>
      <c r="P3152" s="27"/>
      <c r="Q3152" s="26"/>
      <c r="R3152" s="27"/>
      <c r="S3152" s="27"/>
      <c r="T3152" s="26"/>
      <c r="U3152" s="27"/>
      <c r="V3152" s="26"/>
      <c r="W3152" s="27"/>
      <c r="X3152" s="26"/>
      <c r="Y3152" s="24"/>
      <c r="Z3152" s="24"/>
      <c r="AA3152" s="24"/>
      <c r="AB3152" s="24"/>
      <c r="AC3152" s="28"/>
      <c r="AD3152" s="28"/>
      <c r="AE3152" s="26"/>
      <c r="AF3152" s="28"/>
      <c r="AG3152" s="26"/>
      <c r="AH3152" s="28"/>
      <c r="AI3152" s="26"/>
      <c r="AJ3152" s="28"/>
      <c r="AK3152" s="28"/>
      <c r="AL3152" s="26"/>
      <c r="AM3152" s="28"/>
      <c r="AN3152" s="26"/>
      <c r="AO3152" s="28"/>
      <c r="AP3152" s="26"/>
      <c r="AQ3152"/>
      <c r="AR3152"/>
    </row>
    <row r="3153" spans="1:44" x14ac:dyDescent="0.25">
      <c r="A3153" s="24"/>
      <c r="B3153" s="24"/>
      <c r="C3153" s="24"/>
      <c r="D3153" s="25"/>
      <c r="E3153" s="25"/>
      <c r="F3153" s="26"/>
      <c r="G3153" s="25"/>
      <c r="H3153" s="26"/>
      <c r="I3153" s="25"/>
      <c r="J3153" s="26"/>
      <c r="K3153" s="27"/>
      <c r="L3153" s="27"/>
      <c r="M3153" s="26"/>
      <c r="N3153" s="27"/>
      <c r="O3153" s="26"/>
      <c r="P3153" s="27"/>
      <c r="Q3153" s="26"/>
      <c r="R3153" s="27"/>
      <c r="S3153" s="27"/>
      <c r="T3153" s="26"/>
      <c r="U3153" s="27"/>
      <c r="V3153" s="26"/>
      <c r="W3153" s="27"/>
      <c r="X3153" s="26"/>
      <c r="Y3153" s="25"/>
      <c r="Z3153" s="38"/>
      <c r="AA3153" s="27"/>
      <c r="AB3153" s="27"/>
      <c r="AC3153" s="28"/>
      <c r="AD3153" s="28"/>
      <c r="AE3153" s="26"/>
      <c r="AF3153" s="28"/>
      <c r="AG3153" s="26"/>
      <c r="AH3153" s="28"/>
      <c r="AI3153" s="26"/>
      <c r="AJ3153" s="28"/>
      <c r="AK3153" s="28"/>
      <c r="AL3153" s="26"/>
      <c r="AM3153" s="28"/>
      <c r="AN3153" s="26"/>
      <c r="AO3153" s="28"/>
      <c r="AP3153" s="26"/>
      <c r="AQ3153"/>
      <c r="AR3153"/>
    </row>
    <row r="3154" spans="1:44" x14ac:dyDescent="0.25">
      <c r="A3154" s="24"/>
      <c r="B3154" s="24"/>
      <c r="C3154" s="24"/>
      <c r="D3154" s="25"/>
      <c r="E3154" s="25"/>
      <c r="F3154" s="26"/>
      <c r="G3154" s="25"/>
      <c r="H3154" s="26"/>
      <c r="I3154" s="25"/>
      <c r="J3154" s="26"/>
      <c r="K3154" s="27"/>
      <c r="L3154" s="27"/>
      <c r="M3154" s="26"/>
      <c r="N3154" s="27"/>
      <c r="O3154" s="26"/>
      <c r="P3154" s="27"/>
      <c r="Q3154" s="26"/>
      <c r="R3154" s="27"/>
      <c r="S3154" s="27"/>
      <c r="T3154" s="26"/>
      <c r="U3154" s="27"/>
      <c r="V3154" s="26"/>
      <c r="W3154" s="27"/>
      <c r="X3154" s="26"/>
      <c r="Y3154" s="25"/>
      <c r="Z3154" s="38"/>
      <c r="AA3154" s="27"/>
      <c r="AB3154" s="27"/>
      <c r="AC3154" s="28"/>
      <c r="AD3154" s="28"/>
      <c r="AE3154" s="26"/>
      <c r="AF3154" s="28"/>
      <c r="AG3154" s="26"/>
      <c r="AH3154" s="28"/>
      <c r="AI3154" s="26"/>
      <c r="AJ3154" s="28"/>
      <c r="AK3154" s="28"/>
      <c r="AL3154" s="26"/>
      <c r="AM3154" s="28"/>
      <c r="AN3154" s="26"/>
      <c r="AO3154" s="28"/>
      <c r="AP3154" s="26"/>
      <c r="AQ3154"/>
      <c r="AR3154"/>
    </row>
    <row r="3155" spans="1:44" x14ac:dyDescent="0.25">
      <c r="A3155" s="24"/>
      <c r="B3155" s="24"/>
      <c r="C3155" s="24"/>
      <c r="D3155" s="25"/>
      <c r="E3155" s="25"/>
      <c r="F3155" s="26"/>
      <c r="G3155" s="25"/>
      <c r="H3155" s="26"/>
      <c r="I3155" s="25"/>
      <c r="J3155" s="26"/>
      <c r="K3155" s="27"/>
      <c r="L3155" s="27"/>
      <c r="M3155" s="26"/>
      <c r="N3155" s="27"/>
      <c r="O3155" s="26"/>
      <c r="P3155" s="27"/>
      <c r="Q3155" s="26"/>
      <c r="R3155" s="27"/>
      <c r="S3155" s="27"/>
      <c r="T3155" s="26"/>
      <c r="U3155" s="27"/>
      <c r="V3155" s="26"/>
      <c r="W3155" s="27"/>
      <c r="X3155" s="26"/>
      <c r="Y3155" s="25"/>
      <c r="Z3155" s="38"/>
      <c r="AA3155" s="27"/>
      <c r="AB3155" s="27"/>
      <c r="AC3155" s="28"/>
      <c r="AD3155" s="28"/>
      <c r="AE3155" s="26"/>
      <c r="AF3155" s="28"/>
      <c r="AG3155" s="26"/>
      <c r="AH3155" s="28"/>
      <c r="AI3155" s="26"/>
      <c r="AJ3155" s="28"/>
      <c r="AK3155" s="28"/>
      <c r="AL3155" s="26"/>
      <c r="AM3155" s="28"/>
      <c r="AN3155" s="26"/>
      <c r="AO3155" s="28"/>
      <c r="AP3155" s="26"/>
      <c r="AQ3155"/>
      <c r="AR3155"/>
    </row>
    <row r="3156" spans="1:44" x14ac:dyDescent="0.25">
      <c r="A3156" s="24"/>
      <c r="B3156" s="24"/>
      <c r="C3156" s="24"/>
      <c r="D3156" s="25"/>
      <c r="E3156" s="25"/>
      <c r="F3156" s="26"/>
      <c r="G3156" s="25"/>
      <c r="H3156" s="26"/>
      <c r="I3156" s="25"/>
      <c r="J3156" s="26"/>
      <c r="K3156" s="27"/>
      <c r="L3156" s="27"/>
      <c r="M3156" s="26"/>
      <c r="N3156" s="27"/>
      <c r="O3156" s="26"/>
      <c r="P3156" s="27"/>
      <c r="Q3156" s="26"/>
      <c r="R3156" s="27"/>
      <c r="S3156" s="27"/>
      <c r="T3156" s="26"/>
      <c r="U3156" s="27"/>
      <c r="V3156" s="26"/>
      <c r="W3156" s="27"/>
      <c r="X3156" s="26"/>
      <c r="Y3156" s="25"/>
      <c r="Z3156" s="38"/>
      <c r="AA3156" s="27"/>
      <c r="AB3156" s="27"/>
      <c r="AC3156" s="28"/>
      <c r="AD3156" s="28"/>
      <c r="AE3156" s="26"/>
      <c r="AF3156" s="28"/>
      <c r="AG3156" s="26"/>
      <c r="AH3156" s="28"/>
      <c r="AI3156" s="26"/>
      <c r="AJ3156" s="28"/>
      <c r="AK3156" s="28"/>
      <c r="AL3156" s="26"/>
      <c r="AM3156" s="28"/>
      <c r="AN3156" s="26"/>
      <c r="AO3156" s="28"/>
      <c r="AP3156" s="26"/>
      <c r="AQ3156"/>
      <c r="AR3156"/>
    </row>
    <row r="3157" spans="1:44" x14ac:dyDescent="0.25">
      <c r="A3157" s="24"/>
      <c r="B3157" s="24"/>
      <c r="C3157" s="24"/>
      <c r="D3157" s="25"/>
      <c r="E3157" s="25"/>
      <c r="F3157" s="26"/>
      <c r="G3157" s="25"/>
      <c r="H3157" s="26"/>
      <c r="I3157" s="25"/>
      <c r="J3157" s="26"/>
      <c r="K3157" s="27"/>
      <c r="L3157" s="27"/>
      <c r="M3157" s="26"/>
      <c r="N3157" s="27"/>
      <c r="O3157" s="26"/>
      <c r="P3157" s="27"/>
      <c r="Q3157" s="26"/>
      <c r="R3157" s="27"/>
      <c r="S3157" s="27"/>
      <c r="T3157" s="26"/>
      <c r="U3157" s="27"/>
      <c r="V3157" s="26"/>
      <c r="W3157" s="27"/>
      <c r="X3157" s="26"/>
      <c r="Y3157" s="25"/>
      <c r="Z3157" s="24"/>
      <c r="AA3157" s="27"/>
      <c r="AB3157" s="24"/>
      <c r="AC3157" s="28"/>
      <c r="AD3157" s="28"/>
      <c r="AE3157" s="26"/>
      <c r="AF3157" s="28"/>
      <c r="AG3157" s="26"/>
      <c r="AH3157" s="28"/>
      <c r="AI3157" s="26"/>
      <c r="AJ3157" s="28"/>
      <c r="AK3157" s="28"/>
      <c r="AL3157" s="26"/>
      <c r="AM3157" s="28"/>
      <c r="AN3157" s="26"/>
      <c r="AO3157" s="28"/>
      <c r="AP3157" s="26"/>
      <c r="AQ3157"/>
      <c r="AR3157"/>
    </row>
    <row r="3158" spans="1:44" x14ac:dyDescent="0.25">
      <c r="A3158" s="24"/>
      <c r="B3158" s="24"/>
      <c r="C3158" s="24"/>
      <c r="D3158" s="25"/>
      <c r="E3158" s="25"/>
      <c r="F3158" s="26"/>
      <c r="G3158" s="25"/>
      <c r="H3158" s="26"/>
      <c r="I3158" s="25"/>
      <c r="J3158" s="26"/>
      <c r="K3158" s="27"/>
      <c r="L3158" s="27"/>
      <c r="M3158" s="26"/>
      <c r="N3158" s="27"/>
      <c r="O3158" s="26"/>
      <c r="P3158" s="27"/>
      <c r="Q3158" s="26"/>
      <c r="R3158" s="27"/>
      <c r="S3158" s="27"/>
      <c r="T3158" s="26"/>
      <c r="U3158" s="27"/>
      <c r="V3158" s="26"/>
      <c r="W3158" s="27"/>
      <c r="X3158" s="26"/>
      <c r="Y3158" s="25"/>
      <c r="Z3158" s="38"/>
      <c r="AA3158" s="27"/>
      <c r="AB3158" s="27"/>
      <c r="AC3158" s="28"/>
      <c r="AD3158" s="28"/>
      <c r="AE3158" s="26"/>
      <c r="AF3158" s="28"/>
      <c r="AG3158" s="26"/>
      <c r="AH3158" s="28"/>
      <c r="AI3158" s="26"/>
      <c r="AJ3158" s="28"/>
      <c r="AK3158" s="28"/>
      <c r="AL3158" s="26"/>
      <c r="AM3158" s="28"/>
      <c r="AN3158" s="26"/>
      <c r="AO3158" s="28"/>
      <c r="AP3158" s="26"/>
      <c r="AQ3158"/>
      <c r="AR3158"/>
    </row>
    <row r="3159" spans="1:44" x14ac:dyDescent="0.25">
      <c r="A3159" s="24"/>
      <c r="B3159" s="24"/>
      <c r="C3159" s="24"/>
      <c r="D3159" s="25"/>
      <c r="E3159" s="25"/>
      <c r="F3159" s="26"/>
      <c r="G3159" s="25"/>
      <c r="H3159" s="26"/>
      <c r="I3159" s="25"/>
      <c r="J3159" s="26"/>
      <c r="K3159" s="27"/>
      <c r="L3159" s="27"/>
      <c r="M3159" s="26"/>
      <c r="N3159" s="27"/>
      <c r="O3159" s="26"/>
      <c r="P3159" s="27"/>
      <c r="Q3159" s="26"/>
      <c r="R3159" s="27"/>
      <c r="S3159" s="27"/>
      <c r="T3159" s="26"/>
      <c r="U3159" s="27"/>
      <c r="V3159" s="26"/>
      <c r="W3159" s="27"/>
      <c r="X3159" s="26"/>
      <c r="Y3159" s="25"/>
      <c r="Z3159" s="24"/>
      <c r="AA3159" s="27"/>
      <c r="AB3159" s="24"/>
      <c r="AC3159" s="28"/>
      <c r="AD3159" s="28"/>
      <c r="AE3159" s="26"/>
      <c r="AF3159" s="28"/>
      <c r="AG3159" s="26"/>
      <c r="AH3159" s="28"/>
      <c r="AI3159" s="26"/>
      <c r="AJ3159" s="28"/>
      <c r="AK3159" s="28"/>
      <c r="AL3159" s="26"/>
      <c r="AM3159" s="28"/>
      <c r="AN3159" s="26"/>
      <c r="AO3159" s="28"/>
      <c r="AP3159" s="26"/>
      <c r="AQ3159"/>
      <c r="AR3159"/>
    </row>
    <row r="3160" spans="1:44" x14ac:dyDescent="0.25">
      <c r="A3160" s="24"/>
      <c r="B3160" s="24"/>
      <c r="C3160" s="24"/>
      <c r="D3160" s="25"/>
      <c r="E3160" s="25"/>
      <c r="F3160" s="26"/>
      <c r="G3160" s="25"/>
      <c r="H3160" s="26"/>
      <c r="I3160" s="25"/>
      <c r="J3160" s="26"/>
      <c r="K3160" s="27"/>
      <c r="L3160" s="27"/>
      <c r="M3160" s="26"/>
      <c r="N3160" s="27"/>
      <c r="O3160" s="26"/>
      <c r="P3160" s="27"/>
      <c r="Q3160" s="26"/>
      <c r="R3160" s="27"/>
      <c r="S3160" s="27"/>
      <c r="T3160" s="26"/>
      <c r="U3160" s="27"/>
      <c r="V3160" s="26"/>
      <c r="W3160" s="27"/>
      <c r="X3160" s="26"/>
      <c r="Y3160" s="25"/>
      <c r="Z3160" s="38"/>
      <c r="AA3160" s="27"/>
      <c r="AB3160" s="27"/>
      <c r="AC3160" s="28"/>
      <c r="AD3160" s="28"/>
      <c r="AE3160" s="26"/>
      <c r="AF3160" s="28"/>
      <c r="AG3160" s="26"/>
      <c r="AH3160" s="28"/>
      <c r="AI3160" s="26"/>
      <c r="AJ3160" s="28"/>
      <c r="AK3160" s="28"/>
      <c r="AL3160" s="26"/>
      <c r="AM3160" s="28"/>
      <c r="AN3160" s="26"/>
      <c r="AO3160" s="28"/>
      <c r="AP3160" s="26"/>
      <c r="AQ3160"/>
      <c r="AR3160"/>
    </row>
    <row r="3161" spans="1:44" x14ac:dyDescent="0.25">
      <c r="A3161" s="24"/>
      <c r="B3161" s="24"/>
      <c r="C3161" s="24"/>
      <c r="D3161" s="24"/>
      <c r="E3161" s="25"/>
      <c r="F3161" s="26"/>
      <c r="G3161" s="25"/>
      <c r="H3161" s="26"/>
      <c r="I3161" s="25"/>
      <c r="J3161" s="26"/>
      <c r="K3161" s="24"/>
      <c r="L3161" s="27"/>
      <c r="M3161" s="26"/>
      <c r="N3161" s="27"/>
      <c r="O3161" s="26"/>
      <c r="P3161" s="27"/>
      <c r="Q3161" s="26"/>
      <c r="R3161" s="24"/>
      <c r="S3161" s="27"/>
      <c r="T3161" s="26"/>
      <c r="U3161" s="27"/>
      <c r="V3161" s="26"/>
      <c r="W3161" s="27"/>
      <c r="X3161" s="26"/>
      <c r="Y3161" s="24"/>
      <c r="Z3161" s="24"/>
      <c r="AA3161" s="24"/>
      <c r="AB3161" s="24"/>
      <c r="AC3161" s="24"/>
      <c r="AD3161" s="28"/>
      <c r="AE3161" s="26"/>
      <c r="AF3161" s="28"/>
      <c r="AG3161" s="26"/>
      <c r="AH3161" s="28"/>
      <c r="AI3161" s="26"/>
      <c r="AJ3161" s="24"/>
      <c r="AK3161" s="28"/>
      <c r="AL3161" s="26"/>
      <c r="AM3161" s="28"/>
      <c r="AN3161" s="26"/>
      <c r="AO3161" s="28"/>
      <c r="AP3161" s="26"/>
      <c r="AQ3161"/>
      <c r="AR3161"/>
    </row>
    <row r="3162" spans="1:44" x14ac:dyDescent="0.25">
      <c r="A3162" s="24"/>
      <c r="B3162" s="24"/>
      <c r="C3162" s="24"/>
      <c r="D3162" s="25"/>
      <c r="E3162" s="25"/>
      <c r="F3162" s="26"/>
      <c r="G3162" s="25"/>
      <c r="H3162" s="26"/>
      <c r="I3162" s="25"/>
      <c r="J3162" s="26"/>
      <c r="K3162" s="27"/>
      <c r="L3162" s="27"/>
      <c r="M3162" s="26"/>
      <c r="N3162" s="27"/>
      <c r="O3162" s="26"/>
      <c r="P3162" s="27"/>
      <c r="Q3162" s="26"/>
      <c r="R3162" s="27"/>
      <c r="S3162" s="27"/>
      <c r="T3162" s="26"/>
      <c r="U3162" s="27"/>
      <c r="V3162" s="26"/>
      <c r="W3162" s="27"/>
      <c r="X3162" s="26"/>
      <c r="Y3162" s="25"/>
      <c r="Z3162" s="38"/>
      <c r="AA3162" s="27"/>
      <c r="AB3162" s="27"/>
      <c r="AC3162" s="28"/>
      <c r="AD3162" s="28"/>
      <c r="AE3162" s="26"/>
      <c r="AF3162" s="28"/>
      <c r="AG3162" s="26"/>
      <c r="AH3162" s="28"/>
      <c r="AI3162" s="26"/>
      <c r="AJ3162" s="28"/>
      <c r="AK3162" s="28"/>
      <c r="AL3162" s="26"/>
      <c r="AM3162" s="28"/>
      <c r="AN3162" s="26"/>
      <c r="AO3162" s="28"/>
      <c r="AP3162" s="26"/>
      <c r="AQ3162"/>
      <c r="AR3162"/>
    </row>
    <row r="3163" spans="1:44" x14ac:dyDescent="0.25">
      <c r="A3163" s="24"/>
      <c r="B3163" s="24"/>
      <c r="C3163" s="24"/>
      <c r="D3163" s="25"/>
      <c r="E3163" s="25"/>
      <c r="F3163" s="26"/>
      <c r="G3163" s="25"/>
      <c r="H3163" s="26"/>
      <c r="I3163" s="25"/>
      <c r="J3163" s="26"/>
      <c r="K3163" s="27"/>
      <c r="L3163" s="27"/>
      <c r="M3163" s="26"/>
      <c r="N3163" s="27"/>
      <c r="O3163" s="26"/>
      <c r="P3163" s="27"/>
      <c r="Q3163" s="26"/>
      <c r="R3163" s="27"/>
      <c r="S3163" s="27"/>
      <c r="T3163" s="26"/>
      <c r="U3163" s="27"/>
      <c r="V3163" s="26"/>
      <c r="W3163" s="27"/>
      <c r="X3163" s="26"/>
      <c r="Y3163" s="25"/>
      <c r="Z3163" s="38"/>
      <c r="AA3163" s="27"/>
      <c r="AB3163" s="27"/>
      <c r="AC3163" s="28"/>
      <c r="AD3163" s="28"/>
      <c r="AE3163" s="26"/>
      <c r="AF3163" s="28"/>
      <c r="AG3163" s="26"/>
      <c r="AH3163" s="28"/>
      <c r="AI3163" s="26"/>
      <c r="AJ3163" s="28"/>
      <c r="AK3163" s="28"/>
      <c r="AL3163" s="26"/>
      <c r="AM3163" s="28"/>
      <c r="AN3163" s="26"/>
      <c r="AO3163" s="28"/>
      <c r="AP3163" s="26"/>
      <c r="AQ3163"/>
      <c r="AR3163"/>
    </row>
    <row r="3164" spans="1:44" x14ac:dyDescent="0.25">
      <c r="A3164" s="24"/>
      <c r="B3164" s="24"/>
      <c r="C3164" s="24"/>
      <c r="D3164" s="24"/>
      <c r="E3164" s="24"/>
      <c r="F3164" s="24"/>
      <c r="G3164" s="25"/>
      <c r="H3164" s="26"/>
      <c r="I3164" s="25"/>
      <c r="J3164" s="26"/>
      <c r="K3164" s="24"/>
      <c r="L3164" s="24"/>
      <c r="M3164" s="24"/>
      <c r="N3164" s="27"/>
      <c r="O3164" s="26"/>
      <c r="P3164" s="27"/>
      <c r="Q3164" s="26"/>
      <c r="R3164" s="24"/>
      <c r="S3164" s="24"/>
      <c r="T3164" s="24"/>
      <c r="U3164" s="27"/>
      <c r="V3164" s="26"/>
      <c r="W3164" s="27"/>
      <c r="X3164" s="26"/>
      <c r="Y3164" s="24"/>
      <c r="Z3164" s="24"/>
      <c r="AA3164" s="24"/>
      <c r="AB3164" s="24"/>
      <c r="AC3164" s="24"/>
      <c r="AD3164" s="24"/>
      <c r="AE3164" s="24"/>
      <c r="AF3164" s="28"/>
      <c r="AG3164" s="26"/>
      <c r="AH3164" s="28"/>
      <c r="AI3164" s="26"/>
      <c r="AJ3164" s="24"/>
      <c r="AK3164" s="24"/>
      <c r="AL3164" s="24"/>
      <c r="AM3164" s="28"/>
      <c r="AN3164" s="26"/>
      <c r="AO3164" s="28"/>
      <c r="AP3164" s="26"/>
      <c r="AQ3164"/>
      <c r="AR3164"/>
    </row>
    <row r="3165" spans="1:44" x14ac:dyDescent="0.25">
      <c r="A3165" s="24"/>
      <c r="B3165" s="24"/>
      <c r="C3165" s="24"/>
      <c r="D3165" s="25"/>
      <c r="E3165" s="25"/>
      <c r="F3165" s="26"/>
      <c r="G3165" s="25"/>
      <c r="H3165" s="26"/>
      <c r="I3165" s="25"/>
      <c r="J3165" s="26"/>
      <c r="K3165" s="27"/>
      <c r="L3165" s="27"/>
      <c r="M3165" s="26"/>
      <c r="N3165" s="27"/>
      <c r="O3165" s="26"/>
      <c r="P3165" s="27"/>
      <c r="Q3165" s="26"/>
      <c r="R3165" s="27"/>
      <c r="S3165" s="27"/>
      <c r="T3165" s="26"/>
      <c r="U3165" s="27"/>
      <c r="V3165" s="26"/>
      <c r="W3165" s="27"/>
      <c r="X3165" s="26"/>
      <c r="Y3165" s="25"/>
      <c r="Z3165" s="38"/>
      <c r="AA3165" s="27"/>
      <c r="AB3165" s="27"/>
      <c r="AC3165" s="28"/>
      <c r="AD3165" s="28"/>
      <c r="AE3165" s="26"/>
      <c r="AF3165" s="28"/>
      <c r="AG3165" s="26"/>
      <c r="AH3165" s="28"/>
      <c r="AI3165" s="26"/>
      <c r="AJ3165" s="28"/>
      <c r="AK3165" s="28"/>
      <c r="AL3165" s="26"/>
      <c r="AM3165" s="28"/>
      <c r="AN3165" s="26"/>
      <c r="AO3165" s="28"/>
      <c r="AP3165" s="26"/>
      <c r="AQ3165"/>
      <c r="AR3165"/>
    </row>
    <row r="3166" spans="1:44" x14ac:dyDescent="0.25">
      <c r="A3166" s="24"/>
      <c r="B3166" s="24"/>
      <c r="C3166" s="24"/>
      <c r="D3166" s="25"/>
      <c r="E3166" s="25"/>
      <c r="F3166" s="26"/>
      <c r="G3166" s="25"/>
      <c r="H3166" s="26"/>
      <c r="I3166" s="25"/>
      <c r="J3166" s="26"/>
      <c r="K3166" s="27"/>
      <c r="L3166" s="27"/>
      <c r="M3166" s="26"/>
      <c r="N3166" s="27"/>
      <c r="O3166" s="26"/>
      <c r="P3166" s="27"/>
      <c r="Q3166" s="26"/>
      <c r="R3166" s="27"/>
      <c r="S3166" s="27"/>
      <c r="T3166" s="26"/>
      <c r="U3166" s="27"/>
      <c r="V3166" s="26"/>
      <c r="W3166" s="27"/>
      <c r="X3166" s="26"/>
      <c r="Y3166" s="25"/>
      <c r="Z3166" s="38"/>
      <c r="AA3166" s="27"/>
      <c r="AB3166" s="27"/>
      <c r="AC3166" s="28"/>
      <c r="AD3166" s="28"/>
      <c r="AE3166" s="26"/>
      <c r="AF3166" s="28"/>
      <c r="AG3166" s="26"/>
      <c r="AH3166" s="28"/>
      <c r="AI3166" s="26"/>
      <c r="AJ3166" s="28"/>
      <c r="AK3166" s="28"/>
      <c r="AL3166" s="26"/>
      <c r="AM3166" s="28"/>
      <c r="AN3166" s="26"/>
      <c r="AO3166" s="28"/>
      <c r="AP3166" s="26"/>
      <c r="AQ3166"/>
      <c r="AR3166"/>
    </row>
    <row r="3167" spans="1:44" x14ac:dyDescent="0.25">
      <c r="A3167" s="24"/>
      <c r="B3167" s="24"/>
      <c r="C3167" s="24"/>
      <c r="D3167" s="25"/>
      <c r="E3167" s="25"/>
      <c r="F3167" s="26"/>
      <c r="G3167" s="25"/>
      <c r="H3167" s="26"/>
      <c r="I3167" s="25"/>
      <c r="J3167" s="26"/>
      <c r="K3167" s="27"/>
      <c r="L3167" s="27"/>
      <c r="M3167" s="26"/>
      <c r="N3167" s="27"/>
      <c r="O3167" s="26"/>
      <c r="P3167" s="27"/>
      <c r="Q3167" s="26"/>
      <c r="R3167" s="27"/>
      <c r="S3167" s="27"/>
      <c r="T3167" s="26"/>
      <c r="U3167" s="27"/>
      <c r="V3167" s="26"/>
      <c r="W3167" s="27"/>
      <c r="X3167" s="26"/>
      <c r="Y3167" s="25"/>
      <c r="Z3167" s="38"/>
      <c r="AA3167" s="27"/>
      <c r="AB3167" s="27"/>
      <c r="AC3167" s="28"/>
      <c r="AD3167" s="28"/>
      <c r="AE3167" s="26"/>
      <c r="AF3167" s="28"/>
      <c r="AG3167" s="26"/>
      <c r="AH3167" s="28"/>
      <c r="AI3167" s="26"/>
      <c r="AJ3167" s="28"/>
      <c r="AK3167" s="28"/>
      <c r="AL3167" s="26"/>
      <c r="AM3167" s="28"/>
      <c r="AN3167" s="26"/>
      <c r="AO3167" s="28"/>
      <c r="AP3167" s="26"/>
      <c r="AQ3167"/>
      <c r="AR3167"/>
    </row>
    <row r="3168" spans="1:44" x14ac:dyDescent="0.25">
      <c r="A3168" s="24"/>
      <c r="B3168" s="24"/>
      <c r="C3168" s="24"/>
      <c r="D3168" s="25"/>
      <c r="E3168" s="25"/>
      <c r="F3168" s="26"/>
      <c r="G3168" s="25"/>
      <c r="H3168" s="26"/>
      <c r="I3168" s="25"/>
      <c r="J3168" s="26"/>
      <c r="K3168" s="27"/>
      <c r="L3168" s="27"/>
      <c r="M3168" s="26"/>
      <c r="N3168" s="27"/>
      <c r="O3168" s="26"/>
      <c r="P3168" s="27"/>
      <c r="Q3168" s="26"/>
      <c r="R3168" s="27"/>
      <c r="S3168" s="27"/>
      <c r="T3168" s="26"/>
      <c r="U3168" s="27"/>
      <c r="V3168" s="26"/>
      <c r="W3168" s="27"/>
      <c r="X3168" s="26"/>
      <c r="Y3168" s="25"/>
      <c r="Z3168" s="38"/>
      <c r="AA3168" s="27"/>
      <c r="AB3168" s="27"/>
      <c r="AC3168" s="28"/>
      <c r="AD3168" s="28"/>
      <c r="AE3168" s="26"/>
      <c r="AF3168" s="28"/>
      <c r="AG3168" s="26"/>
      <c r="AH3168" s="28"/>
      <c r="AI3168" s="26"/>
      <c r="AJ3168" s="28"/>
      <c r="AK3168" s="28"/>
      <c r="AL3168" s="26"/>
      <c r="AM3168" s="28"/>
      <c r="AN3168" s="26"/>
      <c r="AO3168" s="28"/>
      <c r="AP3168" s="26"/>
      <c r="AQ3168"/>
      <c r="AR3168"/>
    </row>
    <row r="3169" spans="1:44" x14ac:dyDescent="0.25">
      <c r="A3169" s="24"/>
      <c r="B3169" s="24"/>
      <c r="C3169" s="24"/>
      <c r="D3169" s="25"/>
      <c r="E3169" s="25"/>
      <c r="F3169" s="26"/>
      <c r="G3169" s="25"/>
      <c r="H3169" s="26"/>
      <c r="I3169" s="25"/>
      <c r="J3169" s="26"/>
      <c r="K3169" s="27"/>
      <c r="L3169" s="27"/>
      <c r="M3169" s="26"/>
      <c r="N3169" s="27"/>
      <c r="O3169" s="26"/>
      <c r="P3169" s="27"/>
      <c r="Q3169" s="26"/>
      <c r="R3169" s="27"/>
      <c r="S3169" s="27"/>
      <c r="T3169" s="26"/>
      <c r="U3169" s="27"/>
      <c r="V3169" s="26"/>
      <c r="W3169" s="27"/>
      <c r="X3169" s="26"/>
      <c r="Y3169" s="25"/>
      <c r="Z3169" s="38"/>
      <c r="AA3169" s="27"/>
      <c r="AB3169" s="27"/>
      <c r="AC3169" s="28"/>
      <c r="AD3169" s="28"/>
      <c r="AE3169" s="26"/>
      <c r="AF3169" s="28"/>
      <c r="AG3169" s="26"/>
      <c r="AH3169" s="28"/>
      <c r="AI3169" s="26"/>
      <c r="AJ3169" s="28"/>
      <c r="AK3169" s="28"/>
      <c r="AL3169" s="26"/>
      <c r="AM3169" s="28"/>
      <c r="AN3169" s="26"/>
      <c r="AO3169" s="28"/>
      <c r="AP3169" s="26"/>
      <c r="AQ3169"/>
      <c r="AR3169"/>
    </row>
    <row r="3170" spans="1:44" x14ac:dyDescent="0.25">
      <c r="A3170" s="24"/>
      <c r="B3170" s="24"/>
      <c r="C3170" s="24"/>
      <c r="D3170" s="25"/>
      <c r="E3170" s="25"/>
      <c r="F3170" s="26"/>
      <c r="G3170" s="25"/>
      <c r="H3170" s="26"/>
      <c r="I3170" s="25"/>
      <c r="J3170" s="26"/>
      <c r="K3170" s="27"/>
      <c r="L3170" s="27"/>
      <c r="M3170" s="26"/>
      <c r="N3170" s="27"/>
      <c r="O3170" s="26"/>
      <c r="P3170" s="27"/>
      <c r="Q3170" s="26"/>
      <c r="R3170" s="27"/>
      <c r="S3170" s="27"/>
      <c r="T3170" s="26"/>
      <c r="U3170" s="27"/>
      <c r="V3170" s="26"/>
      <c r="W3170" s="27"/>
      <c r="X3170" s="26"/>
      <c r="Y3170" s="25"/>
      <c r="Z3170" s="38"/>
      <c r="AA3170" s="27"/>
      <c r="AB3170" s="27"/>
      <c r="AC3170" s="28"/>
      <c r="AD3170" s="28"/>
      <c r="AE3170" s="26"/>
      <c r="AF3170" s="28"/>
      <c r="AG3170" s="26"/>
      <c r="AH3170" s="28"/>
      <c r="AI3170" s="26"/>
      <c r="AJ3170" s="28"/>
      <c r="AK3170" s="28"/>
      <c r="AL3170" s="26"/>
      <c r="AM3170" s="28"/>
      <c r="AN3170" s="26"/>
      <c r="AO3170" s="28"/>
      <c r="AP3170" s="26"/>
      <c r="AQ3170"/>
      <c r="AR3170"/>
    </row>
    <row r="3171" spans="1:44" x14ac:dyDescent="0.25">
      <c r="A3171" s="24"/>
      <c r="B3171" s="24"/>
      <c r="C3171" s="24"/>
      <c r="D3171" s="25"/>
      <c r="E3171" s="25"/>
      <c r="F3171" s="26"/>
      <c r="G3171" s="25"/>
      <c r="H3171" s="26"/>
      <c r="I3171" s="25"/>
      <c r="J3171" s="26"/>
      <c r="K3171" s="27"/>
      <c r="L3171" s="27"/>
      <c r="M3171" s="26"/>
      <c r="N3171" s="27"/>
      <c r="O3171" s="26"/>
      <c r="P3171" s="27"/>
      <c r="Q3171" s="26"/>
      <c r="R3171" s="27"/>
      <c r="S3171" s="27"/>
      <c r="T3171" s="26"/>
      <c r="U3171" s="27"/>
      <c r="V3171" s="26"/>
      <c r="W3171" s="27"/>
      <c r="X3171" s="26"/>
      <c r="Y3171" s="25"/>
      <c r="Z3171" s="38"/>
      <c r="AA3171" s="27"/>
      <c r="AB3171" s="27"/>
      <c r="AC3171" s="28"/>
      <c r="AD3171" s="28"/>
      <c r="AE3171" s="26"/>
      <c r="AF3171" s="28"/>
      <c r="AG3171" s="26"/>
      <c r="AH3171" s="28"/>
      <c r="AI3171" s="26"/>
      <c r="AJ3171" s="28"/>
      <c r="AK3171" s="28"/>
      <c r="AL3171" s="26"/>
      <c r="AM3171" s="28"/>
      <c r="AN3171" s="26"/>
      <c r="AO3171" s="28"/>
      <c r="AP3171" s="26"/>
      <c r="AQ3171"/>
      <c r="AR3171"/>
    </row>
    <row r="3172" spans="1:44" x14ac:dyDescent="0.25">
      <c r="A3172" s="24"/>
      <c r="B3172" s="24"/>
      <c r="C3172" s="24"/>
      <c r="D3172" s="25"/>
      <c r="E3172" s="25"/>
      <c r="F3172" s="26"/>
      <c r="G3172" s="25"/>
      <c r="H3172" s="26"/>
      <c r="I3172" s="25"/>
      <c r="J3172" s="26"/>
      <c r="K3172" s="27"/>
      <c r="L3172" s="27"/>
      <c r="M3172" s="26"/>
      <c r="N3172" s="27"/>
      <c r="O3172" s="26"/>
      <c r="P3172" s="27"/>
      <c r="Q3172" s="26"/>
      <c r="R3172" s="27"/>
      <c r="S3172" s="27"/>
      <c r="T3172" s="26"/>
      <c r="U3172" s="27"/>
      <c r="V3172" s="26"/>
      <c r="W3172" s="27"/>
      <c r="X3172" s="26"/>
      <c r="Y3172" s="25"/>
      <c r="Z3172" s="38"/>
      <c r="AA3172" s="27"/>
      <c r="AB3172" s="27"/>
      <c r="AC3172" s="28"/>
      <c r="AD3172" s="28"/>
      <c r="AE3172" s="26"/>
      <c r="AF3172" s="28"/>
      <c r="AG3172" s="26"/>
      <c r="AH3172" s="28"/>
      <c r="AI3172" s="26"/>
      <c r="AJ3172" s="28"/>
      <c r="AK3172" s="28"/>
      <c r="AL3172" s="26"/>
      <c r="AM3172" s="28"/>
      <c r="AN3172" s="26"/>
      <c r="AO3172" s="28"/>
      <c r="AP3172" s="26"/>
      <c r="AQ3172"/>
      <c r="AR3172"/>
    </row>
    <row r="3173" spans="1:44" x14ac:dyDescent="0.25">
      <c r="A3173" s="24"/>
      <c r="B3173" s="24"/>
      <c r="C3173" s="24"/>
      <c r="D3173" s="25"/>
      <c r="E3173" s="25"/>
      <c r="F3173" s="26"/>
      <c r="G3173" s="25"/>
      <c r="H3173" s="26"/>
      <c r="I3173" s="25"/>
      <c r="J3173" s="26"/>
      <c r="K3173" s="27"/>
      <c r="L3173" s="27"/>
      <c r="M3173" s="26"/>
      <c r="N3173" s="27"/>
      <c r="O3173" s="26"/>
      <c r="P3173" s="27"/>
      <c r="Q3173" s="26"/>
      <c r="R3173" s="27"/>
      <c r="S3173" s="27"/>
      <c r="T3173" s="26"/>
      <c r="U3173" s="27"/>
      <c r="V3173" s="26"/>
      <c r="W3173" s="27"/>
      <c r="X3173" s="26"/>
      <c r="Y3173" s="25"/>
      <c r="Z3173" s="38"/>
      <c r="AA3173" s="27"/>
      <c r="AB3173" s="27"/>
      <c r="AC3173" s="28"/>
      <c r="AD3173" s="28"/>
      <c r="AE3173" s="26"/>
      <c r="AF3173" s="28"/>
      <c r="AG3173" s="26"/>
      <c r="AH3173" s="28"/>
      <c r="AI3173" s="26"/>
      <c r="AJ3173" s="28"/>
      <c r="AK3173" s="28"/>
      <c r="AL3173" s="26"/>
      <c r="AM3173" s="28"/>
      <c r="AN3173" s="26"/>
      <c r="AO3173" s="28"/>
      <c r="AP3173" s="26"/>
      <c r="AQ3173"/>
      <c r="AR3173"/>
    </row>
    <row r="3174" spans="1:44" x14ac:dyDescent="0.25">
      <c r="A3174" s="24"/>
      <c r="B3174" s="24"/>
      <c r="C3174" s="24"/>
      <c r="D3174" s="25"/>
      <c r="E3174" s="25"/>
      <c r="F3174" s="26"/>
      <c r="G3174" s="25"/>
      <c r="H3174" s="26"/>
      <c r="I3174" s="25"/>
      <c r="J3174" s="26"/>
      <c r="K3174" s="27"/>
      <c r="L3174" s="27"/>
      <c r="M3174" s="26"/>
      <c r="N3174" s="27"/>
      <c r="O3174" s="26"/>
      <c r="P3174" s="27"/>
      <c r="Q3174" s="26"/>
      <c r="R3174" s="27"/>
      <c r="S3174" s="27"/>
      <c r="T3174" s="26"/>
      <c r="U3174" s="27"/>
      <c r="V3174" s="26"/>
      <c r="W3174" s="27"/>
      <c r="X3174" s="26"/>
      <c r="Y3174" s="25"/>
      <c r="Z3174" s="24"/>
      <c r="AA3174" s="27"/>
      <c r="AB3174" s="24"/>
      <c r="AC3174" s="28"/>
      <c r="AD3174" s="28"/>
      <c r="AE3174" s="26"/>
      <c r="AF3174" s="28"/>
      <c r="AG3174" s="26"/>
      <c r="AH3174" s="28"/>
      <c r="AI3174" s="26"/>
      <c r="AJ3174" s="28"/>
      <c r="AK3174" s="28"/>
      <c r="AL3174" s="26"/>
      <c r="AM3174" s="28"/>
      <c r="AN3174" s="26"/>
      <c r="AO3174" s="28"/>
      <c r="AP3174" s="26"/>
      <c r="AQ3174"/>
      <c r="AR3174"/>
    </row>
    <row r="3175" spans="1:44" x14ac:dyDescent="0.25">
      <c r="A3175" s="24"/>
      <c r="B3175" s="24"/>
      <c r="C3175" s="24"/>
      <c r="D3175" s="25"/>
      <c r="E3175" s="25"/>
      <c r="F3175" s="26"/>
      <c r="G3175" s="25"/>
      <c r="H3175" s="26"/>
      <c r="I3175" s="25"/>
      <c r="J3175" s="26"/>
      <c r="K3175" s="27"/>
      <c r="L3175" s="27"/>
      <c r="M3175" s="26"/>
      <c r="N3175" s="27"/>
      <c r="O3175" s="26"/>
      <c r="P3175" s="27"/>
      <c r="Q3175" s="26"/>
      <c r="R3175" s="27"/>
      <c r="S3175" s="27"/>
      <c r="T3175" s="26"/>
      <c r="U3175" s="27"/>
      <c r="V3175" s="26"/>
      <c r="W3175" s="27"/>
      <c r="X3175" s="26"/>
      <c r="Y3175" s="25"/>
      <c r="Z3175" s="24"/>
      <c r="AA3175" s="27"/>
      <c r="AB3175" s="24"/>
      <c r="AC3175" s="28"/>
      <c r="AD3175" s="28"/>
      <c r="AE3175" s="26"/>
      <c r="AF3175" s="28"/>
      <c r="AG3175" s="26"/>
      <c r="AH3175" s="28"/>
      <c r="AI3175" s="26"/>
      <c r="AJ3175" s="28"/>
      <c r="AK3175" s="28"/>
      <c r="AL3175" s="26"/>
      <c r="AM3175" s="28"/>
      <c r="AN3175" s="26"/>
      <c r="AO3175" s="28"/>
      <c r="AP3175" s="26"/>
      <c r="AQ3175"/>
      <c r="AR3175"/>
    </row>
    <row r="3176" spans="1:44" x14ac:dyDescent="0.25">
      <c r="A3176" s="24"/>
      <c r="B3176" s="24"/>
      <c r="C3176" s="24"/>
      <c r="D3176" s="25"/>
      <c r="E3176" s="25"/>
      <c r="F3176" s="26"/>
      <c r="G3176" s="25"/>
      <c r="H3176" s="26"/>
      <c r="I3176" s="25"/>
      <c r="J3176" s="26"/>
      <c r="K3176" s="27"/>
      <c r="L3176" s="27"/>
      <c r="M3176" s="26"/>
      <c r="N3176" s="27"/>
      <c r="O3176" s="26"/>
      <c r="P3176" s="27"/>
      <c r="Q3176" s="26"/>
      <c r="R3176" s="27"/>
      <c r="S3176" s="27"/>
      <c r="T3176" s="26"/>
      <c r="U3176" s="27"/>
      <c r="V3176" s="26"/>
      <c r="W3176" s="27"/>
      <c r="X3176" s="26"/>
      <c r="Y3176" s="25"/>
      <c r="Z3176" s="38"/>
      <c r="AA3176" s="27"/>
      <c r="AB3176" s="27"/>
      <c r="AC3176" s="28"/>
      <c r="AD3176" s="28"/>
      <c r="AE3176" s="26"/>
      <c r="AF3176" s="28"/>
      <c r="AG3176" s="26"/>
      <c r="AH3176" s="28"/>
      <c r="AI3176" s="26"/>
      <c r="AJ3176" s="28"/>
      <c r="AK3176" s="28"/>
      <c r="AL3176" s="26"/>
      <c r="AM3176" s="28"/>
      <c r="AN3176" s="26"/>
      <c r="AO3176" s="28"/>
      <c r="AP3176" s="26"/>
      <c r="AQ3176"/>
      <c r="AR3176"/>
    </row>
    <row r="3177" spans="1:44" x14ac:dyDescent="0.25">
      <c r="A3177" s="24"/>
      <c r="B3177" s="24"/>
      <c r="C3177" s="24"/>
      <c r="D3177" s="25"/>
      <c r="E3177" s="25"/>
      <c r="F3177" s="26"/>
      <c r="G3177" s="25"/>
      <c r="H3177" s="26"/>
      <c r="I3177" s="25"/>
      <c r="J3177" s="26"/>
      <c r="K3177" s="27"/>
      <c r="L3177" s="27"/>
      <c r="M3177" s="26"/>
      <c r="N3177" s="27"/>
      <c r="O3177" s="26"/>
      <c r="P3177" s="27"/>
      <c r="Q3177" s="26"/>
      <c r="R3177" s="27"/>
      <c r="S3177" s="27"/>
      <c r="T3177" s="26"/>
      <c r="U3177" s="27"/>
      <c r="V3177" s="26"/>
      <c r="W3177" s="27"/>
      <c r="X3177" s="26"/>
      <c r="Y3177" s="25"/>
      <c r="Z3177" s="38"/>
      <c r="AA3177" s="27"/>
      <c r="AB3177" s="27"/>
      <c r="AC3177" s="28"/>
      <c r="AD3177" s="28"/>
      <c r="AE3177" s="26"/>
      <c r="AF3177" s="28"/>
      <c r="AG3177" s="26"/>
      <c r="AH3177" s="28"/>
      <c r="AI3177" s="26"/>
      <c r="AJ3177" s="28"/>
      <c r="AK3177" s="28"/>
      <c r="AL3177" s="26"/>
      <c r="AM3177" s="28"/>
      <c r="AN3177" s="26"/>
      <c r="AO3177" s="28"/>
      <c r="AP3177" s="26"/>
      <c r="AQ3177"/>
      <c r="AR3177"/>
    </row>
    <row r="3178" spans="1:44" x14ac:dyDescent="0.25">
      <c r="A3178" s="24"/>
      <c r="B3178" s="24"/>
      <c r="C3178" s="24"/>
      <c r="D3178" s="25"/>
      <c r="E3178" s="25"/>
      <c r="F3178" s="26"/>
      <c r="G3178" s="25"/>
      <c r="H3178" s="26"/>
      <c r="I3178" s="25"/>
      <c r="J3178" s="26"/>
      <c r="K3178" s="27"/>
      <c r="L3178" s="27"/>
      <c r="M3178" s="26"/>
      <c r="N3178" s="27"/>
      <c r="O3178" s="26"/>
      <c r="P3178" s="27"/>
      <c r="Q3178" s="26"/>
      <c r="R3178" s="27"/>
      <c r="S3178" s="27"/>
      <c r="T3178" s="26"/>
      <c r="U3178" s="27"/>
      <c r="V3178" s="26"/>
      <c r="W3178" s="27"/>
      <c r="X3178" s="26"/>
      <c r="Y3178" s="25"/>
      <c r="Z3178" s="38"/>
      <c r="AA3178" s="27"/>
      <c r="AB3178" s="27"/>
      <c r="AC3178" s="28"/>
      <c r="AD3178" s="28"/>
      <c r="AE3178" s="26"/>
      <c r="AF3178" s="28"/>
      <c r="AG3178" s="26"/>
      <c r="AH3178" s="28"/>
      <c r="AI3178" s="26"/>
      <c r="AJ3178" s="28"/>
      <c r="AK3178" s="28"/>
      <c r="AL3178" s="26"/>
      <c r="AM3178" s="28"/>
      <c r="AN3178" s="26"/>
      <c r="AO3178" s="28"/>
      <c r="AP3178" s="26"/>
      <c r="AQ3178"/>
      <c r="AR3178"/>
    </row>
    <row r="3179" spans="1:44" x14ac:dyDescent="0.25">
      <c r="A3179" s="24"/>
      <c r="B3179" s="24"/>
      <c r="C3179" s="24"/>
      <c r="D3179" s="25"/>
      <c r="E3179" s="25"/>
      <c r="F3179" s="26"/>
      <c r="G3179" s="25"/>
      <c r="H3179" s="26"/>
      <c r="I3179" s="25"/>
      <c r="J3179" s="26"/>
      <c r="K3179" s="27"/>
      <c r="L3179" s="27"/>
      <c r="M3179" s="26"/>
      <c r="N3179" s="27"/>
      <c r="O3179" s="26"/>
      <c r="P3179" s="27"/>
      <c r="Q3179" s="26"/>
      <c r="R3179" s="27"/>
      <c r="S3179" s="27"/>
      <c r="T3179" s="26"/>
      <c r="U3179" s="27"/>
      <c r="V3179" s="26"/>
      <c r="W3179" s="27"/>
      <c r="X3179" s="26"/>
      <c r="Y3179" s="25"/>
      <c r="Z3179" s="24"/>
      <c r="AA3179" s="27"/>
      <c r="AB3179" s="24"/>
      <c r="AC3179" s="28"/>
      <c r="AD3179" s="28"/>
      <c r="AE3179" s="26"/>
      <c r="AF3179" s="28"/>
      <c r="AG3179" s="26"/>
      <c r="AH3179" s="28"/>
      <c r="AI3179" s="26"/>
      <c r="AJ3179" s="28"/>
      <c r="AK3179" s="28"/>
      <c r="AL3179" s="26"/>
      <c r="AM3179" s="28"/>
      <c r="AN3179" s="26"/>
      <c r="AO3179" s="28"/>
      <c r="AP3179" s="26"/>
      <c r="AQ3179"/>
      <c r="AR3179"/>
    </row>
    <row r="3180" spans="1:44" x14ac:dyDescent="0.25">
      <c r="A3180" s="24"/>
      <c r="B3180" s="24"/>
      <c r="C3180" s="24"/>
      <c r="D3180" s="25"/>
      <c r="E3180" s="25"/>
      <c r="F3180" s="26"/>
      <c r="G3180" s="25"/>
      <c r="H3180" s="26"/>
      <c r="I3180" s="25"/>
      <c r="J3180" s="26"/>
      <c r="K3180" s="27"/>
      <c r="L3180" s="27"/>
      <c r="M3180" s="26"/>
      <c r="N3180" s="27"/>
      <c r="O3180" s="26"/>
      <c r="P3180" s="27"/>
      <c r="Q3180" s="26"/>
      <c r="R3180" s="27"/>
      <c r="S3180" s="27"/>
      <c r="T3180" s="26"/>
      <c r="U3180" s="27"/>
      <c r="V3180" s="26"/>
      <c r="W3180" s="27"/>
      <c r="X3180" s="26"/>
      <c r="Y3180" s="25"/>
      <c r="Z3180" s="38"/>
      <c r="AA3180" s="27"/>
      <c r="AB3180" s="27"/>
      <c r="AC3180" s="28"/>
      <c r="AD3180" s="28"/>
      <c r="AE3180" s="26"/>
      <c r="AF3180" s="28"/>
      <c r="AG3180" s="26"/>
      <c r="AH3180" s="28"/>
      <c r="AI3180" s="26"/>
      <c r="AJ3180" s="28"/>
      <c r="AK3180" s="28"/>
      <c r="AL3180" s="26"/>
      <c r="AM3180" s="28"/>
      <c r="AN3180" s="26"/>
      <c r="AO3180" s="28"/>
      <c r="AP3180" s="26"/>
      <c r="AQ3180"/>
      <c r="AR3180"/>
    </row>
    <row r="3181" spans="1:44" x14ac:dyDescent="0.25">
      <c r="A3181" s="24"/>
      <c r="B3181" s="24"/>
      <c r="C3181" s="24"/>
      <c r="D3181" s="25"/>
      <c r="E3181" s="25"/>
      <c r="F3181" s="26"/>
      <c r="G3181" s="25"/>
      <c r="H3181" s="26"/>
      <c r="I3181" s="25"/>
      <c r="J3181" s="26"/>
      <c r="K3181" s="27"/>
      <c r="L3181" s="27"/>
      <c r="M3181" s="26"/>
      <c r="N3181" s="27"/>
      <c r="O3181" s="26"/>
      <c r="P3181" s="27"/>
      <c r="Q3181" s="26"/>
      <c r="R3181" s="27"/>
      <c r="S3181" s="27"/>
      <c r="T3181" s="26"/>
      <c r="U3181" s="27"/>
      <c r="V3181" s="26"/>
      <c r="W3181" s="27"/>
      <c r="X3181" s="26"/>
      <c r="Y3181" s="25"/>
      <c r="Z3181" s="38"/>
      <c r="AA3181" s="27"/>
      <c r="AB3181" s="27"/>
      <c r="AC3181" s="28"/>
      <c r="AD3181" s="28"/>
      <c r="AE3181" s="26"/>
      <c r="AF3181" s="28"/>
      <c r="AG3181" s="26"/>
      <c r="AH3181" s="28"/>
      <c r="AI3181" s="26"/>
      <c r="AJ3181" s="28"/>
      <c r="AK3181" s="28"/>
      <c r="AL3181" s="26"/>
      <c r="AM3181" s="28"/>
      <c r="AN3181" s="26"/>
      <c r="AO3181" s="28"/>
      <c r="AP3181" s="26"/>
      <c r="AQ3181"/>
      <c r="AR3181"/>
    </row>
    <row r="3182" spans="1:44" x14ac:dyDescent="0.25">
      <c r="A3182" s="24"/>
      <c r="B3182" s="24"/>
      <c r="C3182" s="24"/>
      <c r="D3182" s="25"/>
      <c r="E3182" s="25"/>
      <c r="F3182" s="26"/>
      <c r="G3182" s="25"/>
      <c r="H3182" s="26"/>
      <c r="I3182" s="25"/>
      <c r="J3182" s="26"/>
      <c r="K3182" s="27"/>
      <c r="L3182" s="27"/>
      <c r="M3182" s="26"/>
      <c r="N3182" s="27"/>
      <c r="O3182" s="26"/>
      <c r="P3182" s="27"/>
      <c r="Q3182" s="26"/>
      <c r="R3182" s="27"/>
      <c r="S3182" s="27"/>
      <c r="T3182" s="26"/>
      <c r="U3182" s="27"/>
      <c r="V3182" s="26"/>
      <c r="W3182" s="27"/>
      <c r="X3182" s="26"/>
      <c r="Y3182" s="25"/>
      <c r="Z3182" s="38"/>
      <c r="AA3182" s="27"/>
      <c r="AB3182" s="27"/>
      <c r="AC3182" s="28"/>
      <c r="AD3182" s="28"/>
      <c r="AE3182" s="26"/>
      <c r="AF3182" s="28"/>
      <c r="AG3182" s="26"/>
      <c r="AH3182" s="28"/>
      <c r="AI3182" s="26"/>
      <c r="AJ3182" s="28"/>
      <c r="AK3182" s="28"/>
      <c r="AL3182" s="26"/>
      <c r="AM3182" s="28"/>
      <c r="AN3182" s="26"/>
      <c r="AO3182" s="28"/>
      <c r="AP3182" s="26"/>
      <c r="AQ3182"/>
      <c r="AR3182"/>
    </row>
    <row r="3183" spans="1:44" x14ac:dyDescent="0.25">
      <c r="A3183" s="24"/>
      <c r="B3183" s="24"/>
      <c r="C3183" s="24"/>
      <c r="D3183" s="25"/>
      <c r="E3183" s="25"/>
      <c r="F3183" s="26"/>
      <c r="G3183" s="25"/>
      <c r="H3183" s="26"/>
      <c r="I3183" s="25"/>
      <c r="J3183" s="26"/>
      <c r="K3183" s="27"/>
      <c r="L3183" s="27"/>
      <c r="M3183" s="26"/>
      <c r="N3183" s="27"/>
      <c r="O3183" s="26"/>
      <c r="P3183" s="27"/>
      <c r="Q3183" s="26"/>
      <c r="R3183" s="27"/>
      <c r="S3183" s="27"/>
      <c r="T3183" s="26"/>
      <c r="U3183" s="27"/>
      <c r="V3183" s="26"/>
      <c r="W3183" s="27"/>
      <c r="X3183" s="26"/>
      <c r="Y3183" s="25"/>
      <c r="Z3183" s="38"/>
      <c r="AA3183" s="27"/>
      <c r="AB3183" s="27"/>
      <c r="AC3183" s="28"/>
      <c r="AD3183" s="28"/>
      <c r="AE3183" s="26"/>
      <c r="AF3183" s="28"/>
      <c r="AG3183" s="26"/>
      <c r="AH3183" s="28"/>
      <c r="AI3183" s="26"/>
      <c r="AJ3183" s="28"/>
      <c r="AK3183" s="28"/>
      <c r="AL3183" s="26"/>
      <c r="AM3183" s="28"/>
      <c r="AN3183" s="26"/>
      <c r="AO3183" s="28"/>
      <c r="AP3183" s="26"/>
      <c r="AQ3183"/>
      <c r="AR3183"/>
    </row>
    <row r="3184" spans="1:44" x14ac:dyDescent="0.25">
      <c r="A3184" s="24"/>
      <c r="B3184" s="24"/>
      <c r="C3184" s="24"/>
      <c r="D3184" s="25"/>
      <c r="E3184" s="25"/>
      <c r="F3184" s="26"/>
      <c r="G3184" s="25"/>
      <c r="H3184" s="26"/>
      <c r="I3184" s="25"/>
      <c r="J3184" s="26"/>
      <c r="K3184" s="27"/>
      <c r="L3184" s="27"/>
      <c r="M3184" s="26"/>
      <c r="N3184" s="27"/>
      <c r="O3184" s="26"/>
      <c r="P3184" s="27"/>
      <c r="Q3184" s="26"/>
      <c r="R3184" s="27"/>
      <c r="S3184" s="27"/>
      <c r="T3184" s="26"/>
      <c r="U3184" s="27"/>
      <c r="V3184" s="26"/>
      <c r="W3184" s="27"/>
      <c r="X3184" s="26"/>
      <c r="Y3184" s="25"/>
      <c r="Z3184" s="38"/>
      <c r="AA3184" s="27"/>
      <c r="AB3184" s="27"/>
      <c r="AC3184" s="28"/>
      <c r="AD3184" s="28"/>
      <c r="AE3184" s="26"/>
      <c r="AF3184" s="28"/>
      <c r="AG3184" s="26"/>
      <c r="AH3184" s="28"/>
      <c r="AI3184" s="26"/>
      <c r="AJ3184" s="28"/>
      <c r="AK3184" s="28"/>
      <c r="AL3184" s="26"/>
      <c r="AM3184" s="28"/>
      <c r="AN3184" s="26"/>
      <c r="AO3184" s="28"/>
      <c r="AP3184" s="26"/>
      <c r="AQ3184"/>
      <c r="AR3184"/>
    </row>
    <row r="3185" spans="1:44" x14ac:dyDescent="0.25">
      <c r="A3185" s="24"/>
      <c r="B3185" s="24"/>
      <c r="C3185" s="24"/>
      <c r="D3185" s="25"/>
      <c r="E3185" s="25"/>
      <c r="F3185" s="26"/>
      <c r="G3185" s="25"/>
      <c r="H3185" s="26"/>
      <c r="I3185" s="25"/>
      <c r="J3185" s="26"/>
      <c r="K3185" s="27"/>
      <c r="L3185" s="27"/>
      <c r="M3185" s="26"/>
      <c r="N3185" s="27"/>
      <c r="O3185" s="26"/>
      <c r="P3185" s="27"/>
      <c r="Q3185" s="26"/>
      <c r="R3185" s="27"/>
      <c r="S3185" s="27"/>
      <c r="T3185" s="26"/>
      <c r="U3185" s="27"/>
      <c r="V3185" s="26"/>
      <c r="W3185" s="27"/>
      <c r="X3185" s="26"/>
      <c r="Y3185" s="25"/>
      <c r="Z3185" s="38"/>
      <c r="AA3185" s="27"/>
      <c r="AB3185" s="27"/>
      <c r="AC3185" s="28"/>
      <c r="AD3185" s="28"/>
      <c r="AE3185" s="26"/>
      <c r="AF3185" s="28"/>
      <c r="AG3185" s="26"/>
      <c r="AH3185" s="28"/>
      <c r="AI3185" s="26"/>
      <c r="AJ3185" s="28"/>
      <c r="AK3185" s="28"/>
      <c r="AL3185" s="26"/>
      <c r="AM3185" s="28"/>
      <c r="AN3185" s="26"/>
      <c r="AO3185" s="28"/>
      <c r="AP3185" s="26"/>
      <c r="AQ3185"/>
      <c r="AR3185"/>
    </row>
    <row r="3186" spans="1:44" x14ac:dyDescent="0.25">
      <c r="A3186" s="24"/>
      <c r="B3186" s="24"/>
      <c r="C3186" s="24"/>
      <c r="D3186" s="25"/>
      <c r="E3186" s="25"/>
      <c r="F3186" s="26"/>
      <c r="G3186" s="25"/>
      <c r="H3186" s="26"/>
      <c r="I3186" s="25"/>
      <c r="J3186" s="26"/>
      <c r="K3186" s="27"/>
      <c r="L3186" s="27"/>
      <c r="M3186" s="26"/>
      <c r="N3186" s="27"/>
      <c r="O3186" s="26"/>
      <c r="P3186" s="27"/>
      <c r="Q3186" s="26"/>
      <c r="R3186" s="27"/>
      <c r="S3186" s="27"/>
      <c r="T3186" s="26"/>
      <c r="U3186" s="27"/>
      <c r="V3186" s="26"/>
      <c r="W3186" s="27"/>
      <c r="X3186" s="26"/>
      <c r="Y3186" s="25"/>
      <c r="Z3186" s="38"/>
      <c r="AA3186" s="27"/>
      <c r="AB3186" s="27"/>
      <c r="AC3186" s="28"/>
      <c r="AD3186" s="28"/>
      <c r="AE3186" s="26"/>
      <c r="AF3186" s="28"/>
      <c r="AG3186" s="26"/>
      <c r="AH3186" s="28"/>
      <c r="AI3186" s="26"/>
      <c r="AJ3186" s="28"/>
      <c r="AK3186" s="28"/>
      <c r="AL3186" s="26"/>
      <c r="AM3186" s="28"/>
      <c r="AN3186" s="26"/>
      <c r="AO3186" s="28"/>
      <c r="AP3186" s="26"/>
      <c r="AQ3186"/>
      <c r="AR3186"/>
    </row>
    <row r="3187" spans="1:44" x14ac:dyDescent="0.25">
      <c r="A3187" s="24"/>
      <c r="B3187" s="24"/>
      <c r="C3187" s="24"/>
      <c r="D3187" s="25"/>
      <c r="E3187" s="25"/>
      <c r="F3187" s="26"/>
      <c r="G3187" s="25"/>
      <c r="H3187" s="26"/>
      <c r="I3187" s="25"/>
      <c r="J3187" s="26"/>
      <c r="K3187" s="27"/>
      <c r="L3187" s="27"/>
      <c r="M3187" s="26"/>
      <c r="N3187" s="27"/>
      <c r="O3187" s="26"/>
      <c r="P3187" s="27"/>
      <c r="Q3187" s="26"/>
      <c r="R3187" s="27"/>
      <c r="S3187" s="27"/>
      <c r="T3187" s="26"/>
      <c r="U3187" s="27"/>
      <c r="V3187" s="26"/>
      <c r="W3187" s="27"/>
      <c r="X3187" s="26"/>
      <c r="Y3187" s="25"/>
      <c r="Z3187" s="38"/>
      <c r="AA3187" s="27"/>
      <c r="AB3187" s="27"/>
      <c r="AC3187" s="28"/>
      <c r="AD3187" s="28"/>
      <c r="AE3187" s="26"/>
      <c r="AF3187" s="28"/>
      <c r="AG3187" s="26"/>
      <c r="AH3187" s="28"/>
      <c r="AI3187" s="26"/>
      <c r="AJ3187" s="28"/>
      <c r="AK3187" s="28"/>
      <c r="AL3187" s="26"/>
      <c r="AM3187" s="28"/>
      <c r="AN3187" s="26"/>
      <c r="AO3187" s="28"/>
      <c r="AP3187" s="26"/>
      <c r="AQ3187"/>
      <c r="AR3187"/>
    </row>
    <row r="3188" spans="1:44" x14ac:dyDescent="0.25">
      <c r="A3188" s="24"/>
      <c r="B3188" s="24"/>
      <c r="C3188" s="24"/>
      <c r="D3188" s="25"/>
      <c r="E3188" s="25"/>
      <c r="F3188" s="26"/>
      <c r="G3188" s="25"/>
      <c r="H3188" s="26"/>
      <c r="I3188" s="25"/>
      <c r="J3188" s="26"/>
      <c r="K3188" s="27"/>
      <c r="L3188" s="27"/>
      <c r="M3188" s="26"/>
      <c r="N3188" s="27"/>
      <c r="O3188" s="26"/>
      <c r="P3188" s="27"/>
      <c r="Q3188" s="26"/>
      <c r="R3188" s="27"/>
      <c r="S3188" s="27"/>
      <c r="T3188" s="26"/>
      <c r="U3188" s="27"/>
      <c r="V3188" s="26"/>
      <c r="W3188" s="27"/>
      <c r="X3188" s="26"/>
      <c r="Y3188" s="25"/>
      <c r="Z3188" s="38"/>
      <c r="AA3188" s="27"/>
      <c r="AB3188" s="27"/>
      <c r="AC3188" s="28"/>
      <c r="AD3188" s="28"/>
      <c r="AE3188" s="26"/>
      <c r="AF3188" s="28"/>
      <c r="AG3188" s="26"/>
      <c r="AH3188" s="28"/>
      <c r="AI3188" s="26"/>
      <c r="AJ3188" s="28"/>
      <c r="AK3188" s="28"/>
      <c r="AL3188" s="26"/>
      <c r="AM3188" s="28"/>
      <c r="AN3188" s="26"/>
      <c r="AO3188" s="28"/>
      <c r="AP3188" s="26"/>
      <c r="AQ3188"/>
      <c r="AR3188"/>
    </row>
    <row r="3189" spans="1:44" x14ac:dyDescent="0.25">
      <c r="A3189" s="24"/>
      <c r="B3189" s="24"/>
      <c r="C3189" s="24"/>
      <c r="D3189" s="25"/>
      <c r="E3189" s="24"/>
      <c r="F3189" s="24"/>
      <c r="G3189" s="25"/>
      <c r="H3189" s="26"/>
      <c r="I3189" s="25"/>
      <c r="J3189" s="26"/>
      <c r="K3189" s="27"/>
      <c r="L3189" s="24"/>
      <c r="M3189" s="24"/>
      <c r="N3189" s="27"/>
      <c r="O3189" s="26"/>
      <c r="P3189" s="27"/>
      <c r="Q3189" s="26"/>
      <c r="R3189" s="27"/>
      <c r="S3189" s="24"/>
      <c r="T3189" s="24"/>
      <c r="U3189" s="27"/>
      <c r="V3189" s="26"/>
      <c r="W3189" s="27"/>
      <c r="X3189" s="26"/>
      <c r="Y3189" s="25"/>
      <c r="Z3189" s="24"/>
      <c r="AA3189" s="27"/>
      <c r="AB3189" s="24"/>
      <c r="AC3189" s="28"/>
      <c r="AD3189" s="24"/>
      <c r="AE3189" s="24"/>
      <c r="AF3189" s="28"/>
      <c r="AG3189" s="26"/>
      <c r="AH3189" s="28"/>
      <c r="AI3189" s="26"/>
      <c r="AJ3189" s="28"/>
      <c r="AK3189" s="24"/>
      <c r="AL3189" s="24"/>
      <c r="AM3189" s="28"/>
      <c r="AN3189" s="26"/>
      <c r="AO3189" s="28"/>
      <c r="AP3189" s="26"/>
      <c r="AQ3189"/>
      <c r="AR3189"/>
    </row>
    <row r="3190" spans="1:44" x14ac:dyDescent="0.25">
      <c r="A3190" s="24"/>
      <c r="B3190" s="24"/>
      <c r="C3190" s="24"/>
      <c r="D3190" s="24"/>
      <c r="E3190" s="24"/>
      <c r="F3190" s="24"/>
      <c r="G3190" s="24"/>
      <c r="H3190" s="24"/>
      <c r="I3190" s="25"/>
      <c r="J3190" s="26"/>
      <c r="K3190" s="24"/>
      <c r="L3190" s="24"/>
      <c r="M3190" s="24"/>
      <c r="N3190" s="24"/>
      <c r="O3190" s="24"/>
      <c r="P3190" s="27"/>
      <c r="Q3190" s="26"/>
      <c r="R3190" s="24"/>
      <c r="S3190" s="24"/>
      <c r="T3190" s="24"/>
      <c r="U3190" s="24"/>
      <c r="V3190" s="24"/>
      <c r="W3190" s="27"/>
      <c r="X3190" s="26"/>
      <c r="Y3190" s="24"/>
      <c r="Z3190" s="24"/>
      <c r="AA3190" s="24"/>
      <c r="AB3190" s="24"/>
      <c r="AC3190" s="24"/>
      <c r="AD3190" s="24"/>
      <c r="AE3190" s="24"/>
      <c r="AF3190" s="24"/>
      <c r="AG3190" s="24"/>
      <c r="AH3190" s="28"/>
      <c r="AI3190" s="26"/>
      <c r="AJ3190" s="24"/>
      <c r="AK3190" s="24"/>
      <c r="AL3190" s="24"/>
      <c r="AM3190" s="24"/>
      <c r="AN3190" s="24"/>
      <c r="AO3190" s="28"/>
      <c r="AP3190" s="26"/>
      <c r="AQ3190"/>
      <c r="AR3190"/>
    </row>
    <row r="3191" spans="1:44" x14ac:dyDescent="0.25">
      <c r="A3191" s="24"/>
      <c r="B3191" s="24"/>
      <c r="C3191" s="24"/>
      <c r="D3191" s="24"/>
      <c r="E3191" s="25"/>
      <c r="F3191" s="26"/>
      <c r="G3191" s="25"/>
      <c r="H3191" s="26"/>
      <c r="I3191" s="25"/>
      <c r="J3191" s="26"/>
      <c r="K3191" s="24"/>
      <c r="L3191" s="27"/>
      <c r="M3191" s="26"/>
      <c r="N3191" s="27"/>
      <c r="O3191" s="26"/>
      <c r="P3191" s="27"/>
      <c r="Q3191" s="26"/>
      <c r="R3191" s="24"/>
      <c r="S3191" s="27"/>
      <c r="T3191" s="26"/>
      <c r="U3191" s="27"/>
      <c r="V3191" s="26"/>
      <c r="W3191" s="27"/>
      <c r="X3191" s="26"/>
      <c r="Y3191" s="24"/>
      <c r="Z3191" s="24"/>
      <c r="AA3191" s="24"/>
      <c r="AB3191" s="24"/>
      <c r="AC3191" s="24"/>
      <c r="AD3191" s="28"/>
      <c r="AE3191" s="26"/>
      <c r="AF3191" s="28"/>
      <c r="AG3191" s="26"/>
      <c r="AH3191" s="28"/>
      <c r="AI3191" s="26"/>
      <c r="AJ3191" s="24"/>
      <c r="AK3191" s="28"/>
      <c r="AL3191" s="26"/>
      <c r="AM3191" s="28"/>
      <c r="AN3191" s="26"/>
      <c r="AO3191" s="28"/>
      <c r="AP3191" s="26"/>
      <c r="AQ3191"/>
      <c r="AR3191"/>
    </row>
    <row r="3192" spans="1:44" x14ac:dyDescent="0.25">
      <c r="A3192" s="24"/>
      <c r="B3192" s="24"/>
      <c r="C3192" s="24"/>
      <c r="D3192" s="25"/>
      <c r="E3192" s="25"/>
      <c r="F3192" s="26"/>
      <c r="G3192" s="25"/>
      <c r="H3192" s="26"/>
      <c r="I3192" s="25"/>
      <c r="J3192" s="26"/>
      <c r="K3192" s="27"/>
      <c r="L3192" s="27"/>
      <c r="M3192" s="26"/>
      <c r="N3192" s="27"/>
      <c r="O3192" s="26"/>
      <c r="P3192" s="27"/>
      <c r="Q3192" s="26"/>
      <c r="R3192" s="27"/>
      <c r="S3192" s="27"/>
      <c r="T3192" s="26"/>
      <c r="U3192" s="27"/>
      <c r="V3192" s="26"/>
      <c r="W3192" s="27"/>
      <c r="X3192" s="26"/>
      <c r="Y3192" s="25"/>
      <c r="Z3192" s="24"/>
      <c r="AA3192" s="27"/>
      <c r="AB3192" s="24"/>
      <c r="AC3192" s="28"/>
      <c r="AD3192" s="28"/>
      <c r="AE3192" s="26"/>
      <c r="AF3192" s="28"/>
      <c r="AG3192" s="26"/>
      <c r="AH3192" s="28"/>
      <c r="AI3192" s="26"/>
      <c r="AJ3192" s="28"/>
      <c r="AK3192" s="28"/>
      <c r="AL3192" s="26"/>
      <c r="AM3192" s="28"/>
      <c r="AN3192" s="26"/>
      <c r="AO3192" s="28"/>
      <c r="AP3192" s="26"/>
      <c r="AQ3192"/>
      <c r="AR3192"/>
    </row>
    <row r="3193" spans="1:44" x14ac:dyDescent="0.25">
      <c r="A3193" s="24"/>
      <c r="B3193" s="24"/>
      <c r="C3193" s="24"/>
      <c r="D3193" s="25"/>
      <c r="E3193" s="25"/>
      <c r="F3193" s="26"/>
      <c r="G3193" s="25"/>
      <c r="H3193" s="26"/>
      <c r="I3193" s="25"/>
      <c r="J3193" s="26"/>
      <c r="K3193" s="27"/>
      <c r="L3193" s="27"/>
      <c r="M3193" s="26"/>
      <c r="N3193" s="27"/>
      <c r="O3193" s="26"/>
      <c r="P3193" s="27"/>
      <c r="Q3193" s="26"/>
      <c r="R3193" s="27"/>
      <c r="S3193" s="27"/>
      <c r="T3193" s="26"/>
      <c r="U3193" s="27"/>
      <c r="V3193" s="26"/>
      <c r="W3193" s="27"/>
      <c r="X3193" s="26"/>
      <c r="Y3193" s="25"/>
      <c r="Z3193" s="24"/>
      <c r="AA3193" s="27"/>
      <c r="AB3193" s="24"/>
      <c r="AC3193" s="28"/>
      <c r="AD3193" s="28"/>
      <c r="AE3193" s="26"/>
      <c r="AF3193" s="28"/>
      <c r="AG3193" s="26"/>
      <c r="AH3193" s="28"/>
      <c r="AI3193" s="26"/>
      <c r="AJ3193" s="28"/>
      <c r="AK3193" s="28"/>
      <c r="AL3193" s="26"/>
      <c r="AM3193" s="28"/>
      <c r="AN3193" s="26"/>
      <c r="AO3193" s="28"/>
      <c r="AP3193" s="26"/>
      <c r="AQ3193"/>
      <c r="AR3193"/>
    </row>
    <row r="3194" spans="1:44" x14ac:dyDescent="0.25">
      <c r="A3194" s="24"/>
      <c r="B3194" s="24"/>
      <c r="C3194" s="24"/>
      <c r="D3194" s="25"/>
      <c r="E3194" s="25"/>
      <c r="F3194" s="26"/>
      <c r="G3194" s="25"/>
      <c r="H3194" s="26"/>
      <c r="I3194" s="25"/>
      <c r="J3194" s="26"/>
      <c r="K3194" s="27"/>
      <c r="L3194" s="27"/>
      <c r="M3194" s="26"/>
      <c r="N3194" s="27"/>
      <c r="O3194" s="26"/>
      <c r="P3194" s="27"/>
      <c r="Q3194" s="26"/>
      <c r="R3194" s="27"/>
      <c r="S3194" s="27"/>
      <c r="T3194" s="26"/>
      <c r="U3194" s="27"/>
      <c r="V3194" s="26"/>
      <c r="W3194" s="27"/>
      <c r="X3194" s="26"/>
      <c r="Y3194" s="25"/>
      <c r="Z3194" s="38"/>
      <c r="AA3194" s="27"/>
      <c r="AB3194" s="27"/>
      <c r="AC3194" s="28"/>
      <c r="AD3194" s="28"/>
      <c r="AE3194" s="26"/>
      <c r="AF3194" s="28"/>
      <c r="AG3194" s="26"/>
      <c r="AH3194" s="28"/>
      <c r="AI3194" s="26"/>
      <c r="AJ3194" s="28"/>
      <c r="AK3194" s="28"/>
      <c r="AL3194" s="26"/>
      <c r="AM3194" s="28"/>
      <c r="AN3194" s="26"/>
      <c r="AO3194" s="28"/>
      <c r="AP3194" s="26"/>
      <c r="AQ3194"/>
      <c r="AR3194"/>
    </row>
    <row r="3195" spans="1:44" x14ac:dyDescent="0.25">
      <c r="A3195" s="24"/>
      <c r="B3195" s="24"/>
      <c r="C3195" s="24"/>
      <c r="D3195" s="25"/>
      <c r="E3195" s="25"/>
      <c r="F3195" s="26"/>
      <c r="G3195" s="25"/>
      <c r="H3195" s="26"/>
      <c r="I3195" s="25"/>
      <c r="J3195" s="26"/>
      <c r="K3195" s="27"/>
      <c r="L3195" s="27"/>
      <c r="M3195" s="26"/>
      <c r="N3195" s="27"/>
      <c r="O3195" s="26"/>
      <c r="P3195" s="27"/>
      <c r="Q3195" s="26"/>
      <c r="R3195" s="27"/>
      <c r="S3195" s="27"/>
      <c r="T3195" s="26"/>
      <c r="U3195" s="27"/>
      <c r="V3195" s="26"/>
      <c r="W3195" s="27"/>
      <c r="X3195" s="26"/>
      <c r="Y3195" s="25"/>
      <c r="Z3195" s="38"/>
      <c r="AA3195" s="27"/>
      <c r="AB3195" s="27"/>
      <c r="AC3195" s="28"/>
      <c r="AD3195" s="28"/>
      <c r="AE3195" s="26"/>
      <c r="AF3195" s="28"/>
      <c r="AG3195" s="26"/>
      <c r="AH3195" s="28"/>
      <c r="AI3195" s="26"/>
      <c r="AJ3195" s="28"/>
      <c r="AK3195" s="28"/>
      <c r="AL3195" s="26"/>
      <c r="AM3195" s="28"/>
      <c r="AN3195" s="26"/>
      <c r="AO3195" s="28"/>
      <c r="AP3195" s="26"/>
      <c r="AQ3195"/>
      <c r="AR3195"/>
    </row>
    <row r="3196" spans="1:44" x14ac:dyDescent="0.25">
      <c r="A3196" s="24"/>
      <c r="B3196" s="24"/>
      <c r="C3196" s="24"/>
      <c r="D3196" s="25"/>
      <c r="E3196" s="25"/>
      <c r="F3196" s="26"/>
      <c r="G3196" s="25"/>
      <c r="H3196" s="26"/>
      <c r="I3196" s="25"/>
      <c r="J3196" s="26"/>
      <c r="K3196" s="27"/>
      <c r="L3196" s="27"/>
      <c r="M3196" s="26"/>
      <c r="N3196" s="27"/>
      <c r="O3196" s="26"/>
      <c r="P3196" s="27"/>
      <c r="Q3196" s="26"/>
      <c r="R3196" s="27"/>
      <c r="S3196" s="27"/>
      <c r="T3196" s="26"/>
      <c r="U3196" s="27"/>
      <c r="V3196" s="26"/>
      <c r="W3196" s="27"/>
      <c r="X3196" s="26"/>
      <c r="Y3196" s="25"/>
      <c r="Z3196" s="24"/>
      <c r="AA3196" s="27"/>
      <c r="AB3196" s="24"/>
      <c r="AC3196" s="28"/>
      <c r="AD3196" s="28"/>
      <c r="AE3196" s="26"/>
      <c r="AF3196" s="28"/>
      <c r="AG3196" s="26"/>
      <c r="AH3196" s="28"/>
      <c r="AI3196" s="26"/>
      <c r="AJ3196" s="28"/>
      <c r="AK3196" s="28"/>
      <c r="AL3196" s="26"/>
      <c r="AM3196" s="28"/>
      <c r="AN3196" s="26"/>
      <c r="AO3196" s="28"/>
      <c r="AP3196" s="26"/>
      <c r="AQ3196"/>
      <c r="AR3196"/>
    </row>
    <row r="3197" spans="1:44" x14ac:dyDescent="0.25">
      <c r="A3197" s="24"/>
      <c r="B3197" s="24"/>
      <c r="C3197" s="24"/>
      <c r="D3197" s="25"/>
      <c r="E3197" s="25"/>
      <c r="F3197" s="26"/>
      <c r="G3197" s="25"/>
      <c r="H3197" s="26"/>
      <c r="I3197" s="25"/>
      <c r="J3197" s="26"/>
      <c r="K3197" s="27"/>
      <c r="L3197" s="27"/>
      <c r="M3197" s="26"/>
      <c r="N3197" s="27"/>
      <c r="O3197" s="26"/>
      <c r="P3197" s="27"/>
      <c r="Q3197" s="26"/>
      <c r="R3197" s="27"/>
      <c r="S3197" s="27"/>
      <c r="T3197" s="26"/>
      <c r="U3197" s="27"/>
      <c r="V3197" s="26"/>
      <c r="W3197" s="27"/>
      <c r="X3197" s="26"/>
      <c r="Y3197" s="25"/>
      <c r="Z3197" s="38"/>
      <c r="AA3197" s="27"/>
      <c r="AB3197" s="27"/>
      <c r="AC3197" s="28"/>
      <c r="AD3197" s="28"/>
      <c r="AE3197" s="26"/>
      <c r="AF3197" s="28"/>
      <c r="AG3197" s="26"/>
      <c r="AH3197" s="28"/>
      <c r="AI3197" s="26"/>
      <c r="AJ3197" s="28"/>
      <c r="AK3197" s="28"/>
      <c r="AL3197" s="26"/>
      <c r="AM3197" s="28"/>
      <c r="AN3197" s="26"/>
      <c r="AO3197" s="28"/>
      <c r="AP3197" s="26"/>
      <c r="AQ3197"/>
      <c r="AR3197"/>
    </row>
    <row r="3198" spans="1:44" x14ac:dyDescent="0.25">
      <c r="A3198" s="24"/>
      <c r="B3198" s="24"/>
      <c r="C3198" s="24"/>
      <c r="D3198" s="25"/>
      <c r="E3198" s="25"/>
      <c r="F3198" s="26"/>
      <c r="G3198" s="25"/>
      <c r="H3198" s="26"/>
      <c r="I3198" s="25"/>
      <c r="J3198" s="26"/>
      <c r="K3198" s="27"/>
      <c r="L3198" s="27"/>
      <c r="M3198" s="26"/>
      <c r="N3198" s="27"/>
      <c r="O3198" s="26"/>
      <c r="P3198" s="27"/>
      <c r="Q3198" s="26"/>
      <c r="R3198" s="27"/>
      <c r="S3198" s="27"/>
      <c r="T3198" s="26"/>
      <c r="U3198" s="27"/>
      <c r="V3198" s="26"/>
      <c r="W3198" s="27"/>
      <c r="X3198" s="26"/>
      <c r="Y3198" s="25"/>
      <c r="Z3198" s="38"/>
      <c r="AA3198" s="27"/>
      <c r="AB3198" s="27"/>
      <c r="AC3198" s="28"/>
      <c r="AD3198" s="28"/>
      <c r="AE3198" s="26"/>
      <c r="AF3198" s="28"/>
      <c r="AG3198" s="26"/>
      <c r="AH3198" s="28"/>
      <c r="AI3198" s="26"/>
      <c r="AJ3198" s="28"/>
      <c r="AK3198" s="28"/>
      <c r="AL3198" s="26"/>
      <c r="AM3198" s="28"/>
      <c r="AN3198" s="26"/>
      <c r="AO3198" s="28"/>
      <c r="AP3198" s="26"/>
      <c r="AQ3198"/>
      <c r="AR3198"/>
    </row>
    <row r="3199" spans="1:44" x14ac:dyDescent="0.25">
      <c r="A3199" s="24"/>
      <c r="B3199" s="24"/>
      <c r="C3199" s="24"/>
      <c r="D3199" s="25"/>
      <c r="E3199" s="25"/>
      <c r="F3199" s="26"/>
      <c r="G3199" s="25"/>
      <c r="H3199" s="26"/>
      <c r="I3199" s="25"/>
      <c r="J3199" s="26"/>
      <c r="K3199" s="27"/>
      <c r="L3199" s="27"/>
      <c r="M3199" s="26"/>
      <c r="N3199" s="27"/>
      <c r="O3199" s="26"/>
      <c r="P3199" s="27"/>
      <c r="Q3199" s="26"/>
      <c r="R3199" s="27"/>
      <c r="S3199" s="27"/>
      <c r="T3199" s="26"/>
      <c r="U3199" s="27"/>
      <c r="V3199" s="26"/>
      <c r="W3199" s="27"/>
      <c r="X3199" s="26"/>
      <c r="Y3199" s="25"/>
      <c r="Z3199" s="38"/>
      <c r="AA3199" s="27"/>
      <c r="AB3199" s="27"/>
      <c r="AC3199" s="28"/>
      <c r="AD3199" s="28"/>
      <c r="AE3199" s="26"/>
      <c r="AF3199" s="28"/>
      <c r="AG3199" s="26"/>
      <c r="AH3199" s="28"/>
      <c r="AI3199" s="26"/>
      <c r="AJ3199" s="28"/>
      <c r="AK3199" s="28"/>
      <c r="AL3199" s="26"/>
      <c r="AM3199" s="28"/>
      <c r="AN3199" s="26"/>
      <c r="AO3199" s="28"/>
      <c r="AP3199" s="26"/>
      <c r="AQ3199"/>
      <c r="AR3199"/>
    </row>
    <row r="3200" spans="1:44" x14ac:dyDescent="0.25">
      <c r="A3200" s="24"/>
      <c r="B3200" s="24"/>
      <c r="C3200" s="24"/>
      <c r="D3200" s="25"/>
      <c r="E3200" s="25"/>
      <c r="F3200" s="26"/>
      <c r="G3200" s="25"/>
      <c r="H3200" s="26"/>
      <c r="I3200" s="25"/>
      <c r="J3200" s="26"/>
      <c r="K3200" s="27"/>
      <c r="L3200" s="27"/>
      <c r="M3200" s="26"/>
      <c r="N3200" s="27"/>
      <c r="O3200" s="26"/>
      <c r="P3200" s="27"/>
      <c r="Q3200" s="26"/>
      <c r="R3200" s="27"/>
      <c r="S3200" s="27"/>
      <c r="T3200" s="26"/>
      <c r="U3200" s="27"/>
      <c r="V3200" s="26"/>
      <c r="W3200" s="27"/>
      <c r="X3200" s="26"/>
      <c r="Y3200" s="25"/>
      <c r="Z3200" s="38"/>
      <c r="AA3200" s="27"/>
      <c r="AB3200" s="27"/>
      <c r="AC3200" s="28"/>
      <c r="AD3200" s="28"/>
      <c r="AE3200" s="26"/>
      <c r="AF3200" s="28"/>
      <c r="AG3200" s="26"/>
      <c r="AH3200" s="28"/>
      <c r="AI3200" s="26"/>
      <c r="AJ3200" s="28"/>
      <c r="AK3200" s="28"/>
      <c r="AL3200" s="26"/>
      <c r="AM3200" s="28"/>
      <c r="AN3200" s="26"/>
      <c r="AO3200" s="28"/>
      <c r="AP3200" s="26"/>
      <c r="AQ3200"/>
      <c r="AR3200"/>
    </row>
    <row r="3201" spans="1:44" x14ac:dyDescent="0.25">
      <c r="A3201" s="24"/>
      <c r="B3201" s="24"/>
      <c r="C3201" s="24"/>
      <c r="D3201" s="25"/>
      <c r="E3201" s="25"/>
      <c r="F3201" s="26"/>
      <c r="G3201" s="25"/>
      <c r="H3201" s="26"/>
      <c r="I3201" s="25"/>
      <c r="J3201" s="26"/>
      <c r="K3201" s="27"/>
      <c r="L3201" s="27"/>
      <c r="M3201" s="26"/>
      <c r="N3201" s="27"/>
      <c r="O3201" s="26"/>
      <c r="P3201" s="27"/>
      <c r="Q3201" s="26"/>
      <c r="R3201" s="27"/>
      <c r="S3201" s="27"/>
      <c r="T3201" s="26"/>
      <c r="U3201" s="27"/>
      <c r="V3201" s="26"/>
      <c r="W3201" s="27"/>
      <c r="X3201" s="26"/>
      <c r="Y3201" s="25"/>
      <c r="Z3201" s="38"/>
      <c r="AA3201" s="27"/>
      <c r="AB3201" s="27"/>
      <c r="AC3201" s="28"/>
      <c r="AD3201" s="28"/>
      <c r="AE3201" s="26"/>
      <c r="AF3201" s="28"/>
      <c r="AG3201" s="26"/>
      <c r="AH3201" s="28"/>
      <c r="AI3201" s="26"/>
      <c r="AJ3201" s="28"/>
      <c r="AK3201" s="28"/>
      <c r="AL3201" s="26"/>
      <c r="AM3201" s="28"/>
      <c r="AN3201" s="26"/>
      <c r="AO3201" s="28"/>
      <c r="AP3201" s="26"/>
      <c r="AQ3201"/>
      <c r="AR3201"/>
    </row>
    <row r="3202" spans="1:44" x14ac:dyDescent="0.25">
      <c r="A3202" s="24"/>
      <c r="B3202" s="24"/>
      <c r="C3202" s="24"/>
      <c r="D3202" s="25"/>
      <c r="E3202" s="25"/>
      <c r="F3202" s="26"/>
      <c r="G3202" s="25"/>
      <c r="H3202" s="26"/>
      <c r="I3202" s="25"/>
      <c r="J3202" s="26"/>
      <c r="K3202" s="27"/>
      <c r="L3202" s="27"/>
      <c r="M3202" s="26"/>
      <c r="N3202" s="27"/>
      <c r="O3202" s="26"/>
      <c r="P3202" s="27"/>
      <c r="Q3202" s="26"/>
      <c r="R3202" s="27"/>
      <c r="S3202" s="27"/>
      <c r="T3202" s="26"/>
      <c r="U3202" s="27"/>
      <c r="V3202" s="26"/>
      <c r="W3202" s="27"/>
      <c r="X3202" s="26"/>
      <c r="Y3202" s="24"/>
      <c r="Z3202" s="24"/>
      <c r="AA3202" s="24"/>
      <c r="AB3202" s="24"/>
      <c r="AC3202" s="28"/>
      <c r="AD3202" s="28"/>
      <c r="AE3202" s="26"/>
      <c r="AF3202" s="28"/>
      <c r="AG3202" s="26"/>
      <c r="AH3202" s="28"/>
      <c r="AI3202" s="26"/>
      <c r="AJ3202" s="28"/>
      <c r="AK3202" s="28"/>
      <c r="AL3202" s="26"/>
      <c r="AM3202" s="28"/>
      <c r="AN3202" s="26"/>
      <c r="AO3202" s="28"/>
      <c r="AP3202" s="26"/>
      <c r="AQ3202"/>
      <c r="AR3202"/>
    </row>
    <row r="3203" spans="1:44" x14ac:dyDescent="0.25">
      <c r="A3203" s="24"/>
      <c r="B3203" s="24"/>
      <c r="C3203" s="24"/>
      <c r="D3203" s="25"/>
      <c r="E3203" s="25"/>
      <c r="F3203" s="26"/>
      <c r="G3203" s="25"/>
      <c r="H3203" s="26"/>
      <c r="I3203" s="25"/>
      <c r="J3203" s="26"/>
      <c r="K3203" s="27"/>
      <c r="L3203" s="27"/>
      <c r="M3203" s="26"/>
      <c r="N3203" s="27"/>
      <c r="O3203" s="26"/>
      <c r="P3203" s="27"/>
      <c r="Q3203" s="26"/>
      <c r="R3203" s="27"/>
      <c r="S3203" s="27"/>
      <c r="T3203" s="26"/>
      <c r="U3203" s="27"/>
      <c r="V3203" s="26"/>
      <c r="W3203" s="27"/>
      <c r="X3203" s="26"/>
      <c r="Y3203" s="24"/>
      <c r="Z3203" s="24"/>
      <c r="AA3203" s="24"/>
      <c r="AB3203" s="24"/>
      <c r="AC3203" s="28"/>
      <c r="AD3203" s="28"/>
      <c r="AE3203" s="26"/>
      <c r="AF3203" s="28"/>
      <c r="AG3203" s="26"/>
      <c r="AH3203" s="28"/>
      <c r="AI3203" s="26"/>
      <c r="AJ3203" s="28"/>
      <c r="AK3203" s="28"/>
      <c r="AL3203" s="26"/>
      <c r="AM3203" s="28"/>
      <c r="AN3203" s="26"/>
      <c r="AO3203" s="28"/>
      <c r="AP3203" s="26"/>
      <c r="AQ3203"/>
      <c r="AR3203"/>
    </row>
    <row r="3204" spans="1:44" x14ac:dyDescent="0.25">
      <c r="A3204" s="24"/>
      <c r="B3204" s="24"/>
      <c r="C3204" s="24"/>
      <c r="D3204" s="25"/>
      <c r="E3204" s="25"/>
      <c r="F3204" s="26"/>
      <c r="G3204" s="25"/>
      <c r="H3204" s="26"/>
      <c r="I3204" s="25"/>
      <c r="J3204" s="26"/>
      <c r="K3204" s="27"/>
      <c r="L3204" s="27"/>
      <c r="M3204" s="26"/>
      <c r="N3204" s="27"/>
      <c r="O3204" s="26"/>
      <c r="P3204" s="27"/>
      <c r="Q3204" s="26"/>
      <c r="R3204" s="27"/>
      <c r="S3204" s="27"/>
      <c r="T3204" s="26"/>
      <c r="U3204" s="27"/>
      <c r="V3204" s="26"/>
      <c r="W3204" s="27"/>
      <c r="X3204" s="26"/>
      <c r="Y3204" s="24"/>
      <c r="Z3204" s="24"/>
      <c r="AA3204" s="24"/>
      <c r="AB3204" s="24"/>
      <c r="AC3204" s="28"/>
      <c r="AD3204" s="28"/>
      <c r="AE3204" s="26"/>
      <c r="AF3204" s="28"/>
      <c r="AG3204" s="26"/>
      <c r="AH3204" s="28"/>
      <c r="AI3204" s="26"/>
      <c r="AJ3204" s="28"/>
      <c r="AK3204" s="28"/>
      <c r="AL3204" s="26"/>
      <c r="AM3204" s="28"/>
      <c r="AN3204" s="26"/>
      <c r="AO3204" s="28"/>
      <c r="AP3204" s="26"/>
      <c r="AQ3204"/>
      <c r="AR3204"/>
    </row>
    <row r="3205" spans="1:44" x14ac:dyDescent="0.25">
      <c r="A3205" s="24"/>
      <c r="B3205" s="24"/>
      <c r="C3205" s="24"/>
      <c r="D3205" s="25"/>
      <c r="E3205" s="25"/>
      <c r="F3205" s="26"/>
      <c r="G3205" s="25"/>
      <c r="H3205" s="26"/>
      <c r="I3205" s="25"/>
      <c r="J3205" s="26"/>
      <c r="K3205" s="27"/>
      <c r="L3205" s="27"/>
      <c r="M3205" s="26"/>
      <c r="N3205" s="27"/>
      <c r="O3205" s="26"/>
      <c r="P3205" s="27"/>
      <c r="Q3205" s="26"/>
      <c r="R3205" s="27"/>
      <c r="S3205" s="27"/>
      <c r="T3205" s="26"/>
      <c r="U3205" s="27"/>
      <c r="V3205" s="26"/>
      <c r="W3205" s="27"/>
      <c r="X3205" s="26"/>
      <c r="Y3205" s="24"/>
      <c r="Z3205" s="24"/>
      <c r="AA3205" s="24"/>
      <c r="AB3205" s="24"/>
      <c r="AC3205" s="28"/>
      <c r="AD3205" s="28"/>
      <c r="AE3205" s="26"/>
      <c r="AF3205" s="28"/>
      <c r="AG3205" s="26"/>
      <c r="AH3205" s="28"/>
      <c r="AI3205" s="26"/>
      <c r="AJ3205" s="28"/>
      <c r="AK3205" s="28"/>
      <c r="AL3205" s="26"/>
      <c r="AM3205" s="28"/>
      <c r="AN3205" s="26"/>
      <c r="AO3205" s="28"/>
      <c r="AP3205" s="26"/>
      <c r="AQ3205"/>
      <c r="AR3205"/>
    </row>
    <row r="3206" spans="1:44" x14ac:dyDescent="0.25">
      <c r="A3206" s="24"/>
      <c r="B3206" s="24"/>
      <c r="C3206" s="24"/>
      <c r="D3206" s="25"/>
      <c r="E3206" s="25"/>
      <c r="F3206" s="26"/>
      <c r="G3206" s="25"/>
      <c r="H3206" s="26"/>
      <c r="I3206" s="25"/>
      <c r="J3206" s="26"/>
      <c r="K3206" s="27"/>
      <c r="L3206" s="27"/>
      <c r="M3206" s="26"/>
      <c r="N3206" s="27"/>
      <c r="O3206" s="26"/>
      <c r="P3206" s="27"/>
      <c r="Q3206" s="26"/>
      <c r="R3206" s="27"/>
      <c r="S3206" s="27"/>
      <c r="T3206" s="26"/>
      <c r="U3206" s="27"/>
      <c r="V3206" s="26"/>
      <c r="W3206" s="27"/>
      <c r="X3206" s="26"/>
      <c r="Y3206" s="24"/>
      <c r="Z3206" s="24"/>
      <c r="AA3206" s="24"/>
      <c r="AB3206" s="24"/>
      <c r="AC3206" s="28"/>
      <c r="AD3206" s="28"/>
      <c r="AE3206" s="26"/>
      <c r="AF3206" s="28"/>
      <c r="AG3206" s="26"/>
      <c r="AH3206" s="28"/>
      <c r="AI3206" s="26"/>
      <c r="AJ3206" s="28"/>
      <c r="AK3206" s="28"/>
      <c r="AL3206" s="26"/>
      <c r="AM3206" s="28"/>
      <c r="AN3206" s="26"/>
      <c r="AO3206" s="28"/>
      <c r="AP3206" s="26"/>
      <c r="AQ3206"/>
      <c r="AR3206"/>
    </row>
    <row r="3207" spans="1:44" x14ac:dyDescent="0.25">
      <c r="A3207" s="24"/>
      <c r="B3207" s="24"/>
      <c r="C3207" s="24"/>
      <c r="D3207" s="25"/>
      <c r="E3207" s="25"/>
      <c r="F3207" s="26"/>
      <c r="G3207" s="25"/>
      <c r="H3207" s="26"/>
      <c r="I3207" s="25"/>
      <c r="J3207" s="26"/>
      <c r="K3207" s="27"/>
      <c r="L3207" s="27"/>
      <c r="M3207" s="26"/>
      <c r="N3207" s="27"/>
      <c r="O3207" s="26"/>
      <c r="P3207" s="27"/>
      <c r="Q3207" s="26"/>
      <c r="R3207" s="27"/>
      <c r="S3207" s="27"/>
      <c r="T3207" s="26"/>
      <c r="U3207" s="27"/>
      <c r="V3207" s="26"/>
      <c r="W3207" s="27"/>
      <c r="X3207" s="26"/>
      <c r="Y3207" s="24"/>
      <c r="Z3207" s="24"/>
      <c r="AA3207" s="24"/>
      <c r="AB3207" s="24"/>
      <c r="AC3207" s="28"/>
      <c r="AD3207" s="28"/>
      <c r="AE3207" s="26"/>
      <c r="AF3207" s="28"/>
      <c r="AG3207" s="26"/>
      <c r="AH3207" s="28"/>
      <c r="AI3207" s="26"/>
      <c r="AJ3207" s="28"/>
      <c r="AK3207" s="28"/>
      <c r="AL3207" s="26"/>
      <c r="AM3207" s="28"/>
      <c r="AN3207" s="26"/>
      <c r="AO3207" s="28"/>
      <c r="AP3207" s="26"/>
      <c r="AQ3207"/>
      <c r="AR3207"/>
    </row>
    <row r="3208" spans="1:44" x14ac:dyDescent="0.25">
      <c r="A3208" s="24"/>
      <c r="B3208" s="24"/>
      <c r="C3208" s="24"/>
      <c r="D3208" s="25"/>
      <c r="E3208" s="25"/>
      <c r="F3208" s="26"/>
      <c r="G3208" s="25"/>
      <c r="H3208" s="26"/>
      <c r="I3208" s="25"/>
      <c r="J3208" s="26"/>
      <c r="K3208" s="27"/>
      <c r="L3208" s="27"/>
      <c r="M3208" s="26"/>
      <c r="N3208" s="27"/>
      <c r="O3208" s="26"/>
      <c r="P3208" s="27"/>
      <c r="Q3208" s="26"/>
      <c r="R3208" s="27"/>
      <c r="S3208" s="27"/>
      <c r="T3208" s="26"/>
      <c r="U3208" s="27"/>
      <c r="V3208" s="26"/>
      <c r="W3208" s="27"/>
      <c r="X3208" s="26"/>
      <c r="Y3208" s="24"/>
      <c r="Z3208" s="24"/>
      <c r="AA3208" s="24"/>
      <c r="AB3208" s="24"/>
      <c r="AC3208" s="28"/>
      <c r="AD3208" s="28"/>
      <c r="AE3208" s="26"/>
      <c r="AF3208" s="28"/>
      <c r="AG3208" s="26"/>
      <c r="AH3208" s="28"/>
      <c r="AI3208" s="26"/>
      <c r="AJ3208" s="28"/>
      <c r="AK3208" s="28"/>
      <c r="AL3208" s="26"/>
      <c r="AM3208" s="28"/>
      <c r="AN3208" s="26"/>
      <c r="AO3208" s="28"/>
      <c r="AP3208" s="26"/>
      <c r="AQ3208"/>
      <c r="AR3208"/>
    </row>
    <row r="3209" spans="1:44" x14ac:dyDescent="0.25">
      <c r="A3209" s="24"/>
      <c r="B3209" s="24"/>
      <c r="C3209" s="24"/>
      <c r="D3209" s="25"/>
      <c r="E3209" s="25"/>
      <c r="F3209" s="26"/>
      <c r="G3209" s="25"/>
      <c r="H3209" s="26"/>
      <c r="I3209" s="25"/>
      <c r="J3209" s="26"/>
      <c r="K3209" s="27"/>
      <c r="L3209" s="27"/>
      <c r="M3209" s="26"/>
      <c r="N3209" s="27"/>
      <c r="O3209" s="26"/>
      <c r="P3209" s="27"/>
      <c r="Q3209" s="26"/>
      <c r="R3209" s="27"/>
      <c r="S3209" s="27"/>
      <c r="T3209" s="26"/>
      <c r="U3209" s="27"/>
      <c r="V3209" s="26"/>
      <c r="W3209" s="27"/>
      <c r="X3209" s="26"/>
      <c r="Y3209" s="24"/>
      <c r="Z3209" s="24"/>
      <c r="AA3209" s="24"/>
      <c r="AB3209" s="24"/>
      <c r="AC3209" s="28"/>
      <c r="AD3209" s="28"/>
      <c r="AE3209" s="26"/>
      <c r="AF3209" s="28"/>
      <c r="AG3209" s="26"/>
      <c r="AH3209" s="28"/>
      <c r="AI3209" s="26"/>
      <c r="AJ3209" s="28"/>
      <c r="AK3209" s="28"/>
      <c r="AL3209" s="26"/>
      <c r="AM3209" s="28"/>
      <c r="AN3209" s="26"/>
      <c r="AO3209" s="28"/>
      <c r="AP3209" s="26"/>
      <c r="AQ3209"/>
      <c r="AR3209"/>
    </row>
    <row r="3210" spans="1:44" x14ac:dyDescent="0.25">
      <c r="A3210" s="24"/>
      <c r="B3210" s="24"/>
      <c r="C3210" s="24"/>
      <c r="D3210" s="25"/>
      <c r="E3210" s="25"/>
      <c r="F3210" s="26"/>
      <c r="G3210" s="25"/>
      <c r="H3210" s="26"/>
      <c r="I3210" s="25"/>
      <c r="J3210" s="26"/>
      <c r="K3210" s="27"/>
      <c r="L3210" s="27"/>
      <c r="M3210" s="26"/>
      <c r="N3210" s="27"/>
      <c r="O3210" s="26"/>
      <c r="P3210" s="27"/>
      <c r="Q3210" s="26"/>
      <c r="R3210" s="27"/>
      <c r="S3210" s="27"/>
      <c r="T3210" s="26"/>
      <c r="U3210" s="27"/>
      <c r="V3210" s="26"/>
      <c r="W3210" s="27"/>
      <c r="X3210" s="26"/>
      <c r="Y3210" s="24"/>
      <c r="Z3210" s="24"/>
      <c r="AA3210" s="24"/>
      <c r="AB3210" s="24"/>
      <c r="AC3210" s="28"/>
      <c r="AD3210" s="28"/>
      <c r="AE3210" s="26"/>
      <c r="AF3210" s="28"/>
      <c r="AG3210" s="26"/>
      <c r="AH3210" s="28"/>
      <c r="AI3210" s="26"/>
      <c r="AJ3210" s="28"/>
      <c r="AK3210" s="28"/>
      <c r="AL3210" s="26"/>
      <c r="AM3210" s="28"/>
      <c r="AN3210" s="26"/>
      <c r="AO3210" s="28"/>
      <c r="AP3210" s="26"/>
      <c r="AQ3210"/>
      <c r="AR3210"/>
    </row>
    <row r="3211" spans="1:44" x14ac:dyDescent="0.25">
      <c r="A3211" s="24"/>
      <c r="B3211" s="24"/>
      <c r="C3211" s="24"/>
      <c r="D3211" s="25"/>
      <c r="E3211" s="25"/>
      <c r="F3211" s="26"/>
      <c r="G3211" s="25"/>
      <c r="H3211" s="26"/>
      <c r="I3211" s="25"/>
      <c r="J3211" s="26"/>
      <c r="K3211" s="27"/>
      <c r="L3211" s="27"/>
      <c r="M3211" s="26"/>
      <c r="N3211" s="27"/>
      <c r="O3211" s="26"/>
      <c r="P3211" s="27"/>
      <c r="Q3211" s="26"/>
      <c r="R3211" s="27"/>
      <c r="S3211" s="27"/>
      <c r="T3211" s="26"/>
      <c r="U3211" s="27"/>
      <c r="V3211" s="26"/>
      <c r="W3211" s="27"/>
      <c r="X3211" s="26"/>
      <c r="Y3211" s="24"/>
      <c r="Z3211" s="24"/>
      <c r="AA3211" s="24"/>
      <c r="AB3211" s="24"/>
      <c r="AC3211" s="28"/>
      <c r="AD3211" s="28"/>
      <c r="AE3211" s="26"/>
      <c r="AF3211" s="28"/>
      <c r="AG3211" s="26"/>
      <c r="AH3211" s="28"/>
      <c r="AI3211" s="26"/>
      <c r="AJ3211" s="28"/>
      <c r="AK3211" s="28"/>
      <c r="AL3211" s="26"/>
      <c r="AM3211" s="28"/>
      <c r="AN3211" s="26"/>
      <c r="AO3211" s="28"/>
      <c r="AP3211" s="26"/>
      <c r="AQ3211"/>
      <c r="AR3211"/>
    </row>
    <row r="3212" spans="1:44" x14ac:dyDescent="0.25">
      <c r="A3212" s="24"/>
      <c r="B3212" s="24"/>
      <c r="C3212" s="24"/>
      <c r="D3212" s="25"/>
      <c r="E3212" s="25"/>
      <c r="F3212" s="26"/>
      <c r="G3212" s="25"/>
      <c r="H3212" s="26"/>
      <c r="I3212" s="25"/>
      <c r="J3212" s="26"/>
      <c r="K3212" s="27"/>
      <c r="L3212" s="27"/>
      <c r="M3212" s="26"/>
      <c r="N3212" s="27"/>
      <c r="O3212" s="26"/>
      <c r="P3212" s="27"/>
      <c r="Q3212" s="26"/>
      <c r="R3212" s="27"/>
      <c r="S3212" s="27"/>
      <c r="T3212" s="26"/>
      <c r="U3212" s="27"/>
      <c r="V3212" s="26"/>
      <c r="W3212" s="27"/>
      <c r="X3212" s="26"/>
      <c r="Y3212" s="24"/>
      <c r="Z3212" s="24"/>
      <c r="AA3212" s="24"/>
      <c r="AB3212" s="24"/>
      <c r="AC3212" s="28"/>
      <c r="AD3212" s="28"/>
      <c r="AE3212" s="26"/>
      <c r="AF3212" s="28"/>
      <c r="AG3212" s="26"/>
      <c r="AH3212" s="28"/>
      <c r="AI3212" s="26"/>
      <c r="AJ3212" s="28"/>
      <c r="AK3212" s="28"/>
      <c r="AL3212" s="26"/>
      <c r="AM3212" s="28"/>
      <c r="AN3212" s="26"/>
      <c r="AO3212" s="28"/>
      <c r="AP3212" s="26"/>
      <c r="AQ3212"/>
      <c r="AR3212"/>
    </row>
    <row r="3213" spans="1:44" x14ac:dyDescent="0.25">
      <c r="A3213" s="24"/>
      <c r="B3213" s="24"/>
      <c r="C3213" s="24"/>
      <c r="D3213" s="25"/>
      <c r="E3213" s="25"/>
      <c r="F3213" s="26"/>
      <c r="G3213" s="25"/>
      <c r="H3213" s="26"/>
      <c r="I3213" s="25"/>
      <c r="J3213" s="26"/>
      <c r="K3213" s="27"/>
      <c r="L3213" s="27"/>
      <c r="M3213" s="26"/>
      <c r="N3213" s="27"/>
      <c r="O3213" s="26"/>
      <c r="P3213" s="27"/>
      <c r="Q3213" s="26"/>
      <c r="R3213" s="27"/>
      <c r="S3213" s="27"/>
      <c r="T3213" s="26"/>
      <c r="U3213" s="27"/>
      <c r="V3213" s="26"/>
      <c r="W3213" s="27"/>
      <c r="X3213" s="26"/>
      <c r="Y3213" s="24"/>
      <c r="Z3213" s="24"/>
      <c r="AA3213" s="24"/>
      <c r="AB3213" s="24"/>
      <c r="AC3213" s="28"/>
      <c r="AD3213" s="28"/>
      <c r="AE3213" s="26"/>
      <c r="AF3213" s="28"/>
      <c r="AG3213" s="26"/>
      <c r="AH3213" s="28"/>
      <c r="AI3213" s="26"/>
      <c r="AJ3213" s="28"/>
      <c r="AK3213" s="28"/>
      <c r="AL3213" s="26"/>
      <c r="AM3213" s="28"/>
      <c r="AN3213" s="26"/>
      <c r="AO3213" s="28"/>
      <c r="AP3213" s="26"/>
      <c r="AQ3213"/>
      <c r="AR3213"/>
    </row>
    <row r="3214" spans="1:44" x14ac:dyDescent="0.25">
      <c r="A3214" s="24"/>
      <c r="B3214" s="24"/>
      <c r="C3214" s="24"/>
      <c r="D3214" s="25"/>
      <c r="E3214" s="25"/>
      <c r="F3214" s="26"/>
      <c r="G3214" s="25"/>
      <c r="H3214" s="26"/>
      <c r="I3214" s="25"/>
      <c r="J3214" s="26"/>
      <c r="K3214" s="27"/>
      <c r="L3214" s="27"/>
      <c r="M3214" s="26"/>
      <c r="N3214" s="27"/>
      <c r="O3214" s="26"/>
      <c r="P3214" s="27"/>
      <c r="Q3214" s="26"/>
      <c r="R3214" s="27"/>
      <c r="S3214" s="27"/>
      <c r="T3214" s="26"/>
      <c r="U3214" s="27"/>
      <c r="V3214" s="26"/>
      <c r="W3214" s="27"/>
      <c r="X3214" s="26"/>
      <c r="Y3214" s="24"/>
      <c r="Z3214" s="24"/>
      <c r="AA3214" s="24"/>
      <c r="AB3214" s="24"/>
      <c r="AC3214" s="28"/>
      <c r="AD3214" s="28"/>
      <c r="AE3214" s="26"/>
      <c r="AF3214" s="28"/>
      <c r="AG3214" s="26"/>
      <c r="AH3214" s="28"/>
      <c r="AI3214" s="26"/>
      <c r="AJ3214" s="28"/>
      <c r="AK3214" s="28"/>
      <c r="AL3214" s="26"/>
      <c r="AM3214" s="28"/>
      <c r="AN3214" s="26"/>
      <c r="AO3214" s="28"/>
      <c r="AP3214" s="26"/>
      <c r="AQ3214"/>
      <c r="AR3214"/>
    </row>
    <row r="3215" spans="1:44" x14ac:dyDescent="0.25">
      <c r="A3215" s="24"/>
      <c r="B3215" s="24"/>
      <c r="C3215" s="24"/>
      <c r="D3215" s="25"/>
      <c r="E3215" s="25"/>
      <c r="F3215" s="26"/>
      <c r="G3215" s="25"/>
      <c r="H3215" s="26"/>
      <c r="I3215" s="25"/>
      <c r="J3215" s="26"/>
      <c r="K3215" s="27"/>
      <c r="L3215" s="27"/>
      <c r="M3215" s="26"/>
      <c r="N3215" s="27"/>
      <c r="O3215" s="26"/>
      <c r="P3215" s="27"/>
      <c r="Q3215" s="26"/>
      <c r="R3215" s="27"/>
      <c r="S3215" s="27"/>
      <c r="T3215" s="26"/>
      <c r="U3215" s="27"/>
      <c r="V3215" s="26"/>
      <c r="W3215" s="27"/>
      <c r="X3215" s="26"/>
      <c r="Y3215" s="24"/>
      <c r="Z3215" s="24"/>
      <c r="AA3215" s="24"/>
      <c r="AB3215" s="24"/>
      <c r="AC3215" s="28"/>
      <c r="AD3215" s="28"/>
      <c r="AE3215" s="26"/>
      <c r="AF3215" s="28"/>
      <c r="AG3215" s="26"/>
      <c r="AH3215" s="28"/>
      <c r="AI3215" s="26"/>
      <c r="AJ3215" s="28"/>
      <c r="AK3215" s="28"/>
      <c r="AL3215" s="26"/>
      <c r="AM3215" s="28"/>
      <c r="AN3215" s="26"/>
      <c r="AO3215" s="28"/>
      <c r="AP3215" s="26"/>
      <c r="AQ3215"/>
      <c r="AR3215"/>
    </row>
    <row r="3216" spans="1:44" x14ac:dyDescent="0.25">
      <c r="A3216" s="24"/>
      <c r="B3216" s="24"/>
      <c r="C3216" s="24"/>
      <c r="D3216" s="25"/>
      <c r="E3216" s="25"/>
      <c r="F3216" s="26"/>
      <c r="G3216" s="25"/>
      <c r="H3216" s="26"/>
      <c r="I3216" s="25"/>
      <c r="J3216" s="26"/>
      <c r="K3216" s="27"/>
      <c r="L3216" s="27"/>
      <c r="M3216" s="26"/>
      <c r="N3216" s="27"/>
      <c r="O3216" s="26"/>
      <c r="P3216" s="27"/>
      <c r="Q3216" s="26"/>
      <c r="R3216" s="27"/>
      <c r="S3216" s="27"/>
      <c r="T3216" s="26"/>
      <c r="U3216" s="27"/>
      <c r="V3216" s="26"/>
      <c r="W3216" s="27"/>
      <c r="X3216" s="26"/>
      <c r="Y3216" s="24"/>
      <c r="Z3216" s="24"/>
      <c r="AA3216" s="24"/>
      <c r="AB3216" s="24"/>
      <c r="AC3216" s="28"/>
      <c r="AD3216" s="28"/>
      <c r="AE3216" s="26"/>
      <c r="AF3216" s="28"/>
      <c r="AG3216" s="26"/>
      <c r="AH3216" s="28"/>
      <c r="AI3216" s="26"/>
      <c r="AJ3216" s="28"/>
      <c r="AK3216" s="28"/>
      <c r="AL3216" s="26"/>
      <c r="AM3216" s="28"/>
      <c r="AN3216" s="26"/>
      <c r="AO3216" s="28"/>
      <c r="AP3216" s="26"/>
      <c r="AQ3216"/>
      <c r="AR3216"/>
    </row>
    <row r="3217" spans="1:44" x14ac:dyDescent="0.25">
      <c r="A3217" s="24"/>
      <c r="B3217" s="24"/>
      <c r="C3217" s="24"/>
      <c r="D3217" s="25"/>
      <c r="E3217" s="25"/>
      <c r="F3217" s="26"/>
      <c r="G3217" s="25"/>
      <c r="H3217" s="26"/>
      <c r="I3217" s="25"/>
      <c r="J3217" s="26"/>
      <c r="K3217" s="27"/>
      <c r="L3217" s="27"/>
      <c r="M3217" s="26"/>
      <c r="N3217" s="27"/>
      <c r="O3217" s="26"/>
      <c r="P3217" s="27"/>
      <c r="Q3217" s="26"/>
      <c r="R3217" s="27"/>
      <c r="S3217" s="27"/>
      <c r="T3217" s="26"/>
      <c r="U3217" s="27"/>
      <c r="V3217" s="26"/>
      <c r="W3217" s="27"/>
      <c r="X3217" s="26"/>
      <c r="Y3217" s="24"/>
      <c r="Z3217" s="24"/>
      <c r="AA3217" s="24"/>
      <c r="AB3217" s="24"/>
      <c r="AC3217" s="28"/>
      <c r="AD3217" s="28"/>
      <c r="AE3217" s="26"/>
      <c r="AF3217" s="28"/>
      <c r="AG3217" s="26"/>
      <c r="AH3217" s="28"/>
      <c r="AI3217" s="26"/>
      <c r="AJ3217" s="28"/>
      <c r="AK3217" s="28"/>
      <c r="AL3217" s="26"/>
      <c r="AM3217" s="28"/>
      <c r="AN3217" s="26"/>
      <c r="AO3217" s="28"/>
      <c r="AP3217" s="26"/>
      <c r="AQ3217"/>
      <c r="AR3217"/>
    </row>
    <row r="3218" spans="1:44" x14ac:dyDescent="0.25">
      <c r="A3218" s="24"/>
      <c r="B3218" s="24"/>
      <c r="C3218" s="24"/>
      <c r="D3218" s="25"/>
      <c r="E3218" s="25"/>
      <c r="F3218" s="26"/>
      <c r="G3218" s="25"/>
      <c r="H3218" s="26"/>
      <c r="I3218" s="25"/>
      <c r="J3218" s="26"/>
      <c r="K3218" s="27"/>
      <c r="L3218" s="27"/>
      <c r="M3218" s="26"/>
      <c r="N3218" s="27"/>
      <c r="O3218" s="26"/>
      <c r="P3218" s="27"/>
      <c r="Q3218" s="26"/>
      <c r="R3218" s="27"/>
      <c r="S3218" s="27"/>
      <c r="T3218" s="26"/>
      <c r="U3218" s="27"/>
      <c r="V3218" s="26"/>
      <c r="W3218" s="27"/>
      <c r="X3218" s="26"/>
      <c r="Y3218" s="24"/>
      <c r="Z3218" s="24"/>
      <c r="AA3218" s="24"/>
      <c r="AB3218" s="24"/>
      <c r="AC3218" s="28"/>
      <c r="AD3218" s="28"/>
      <c r="AE3218" s="26"/>
      <c r="AF3218" s="28"/>
      <c r="AG3218" s="26"/>
      <c r="AH3218" s="28"/>
      <c r="AI3218" s="26"/>
      <c r="AJ3218" s="28"/>
      <c r="AK3218" s="28"/>
      <c r="AL3218" s="26"/>
      <c r="AM3218" s="28"/>
      <c r="AN3218" s="26"/>
      <c r="AO3218" s="28"/>
      <c r="AP3218" s="26"/>
      <c r="AQ3218"/>
      <c r="AR3218"/>
    </row>
    <row r="3219" spans="1:44" x14ac:dyDescent="0.25">
      <c r="A3219" s="24"/>
      <c r="B3219" s="24"/>
      <c r="C3219" s="24"/>
      <c r="D3219" s="25"/>
      <c r="E3219" s="25"/>
      <c r="F3219" s="26"/>
      <c r="G3219" s="25"/>
      <c r="H3219" s="26"/>
      <c r="I3219" s="25"/>
      <c r="J3219" s="26"/>
      <c r="K3219" s="27"/>
      <c r="L3219" s="27"/>
      <c r="M3219" s="26"/>
      <c r="N3219" s="27"/>
      <c r="O3219" s="26"/>
      <c r="P3219" s="27"/>
      <c r="Q3219" s="26"/>
      <c r="R3219" s="27"/>
      <c r="S3219" s="27"/>
      <c r="T3219" s="26"/>
      <c r="U3219" s="27"/>
      <c r="V3219" s="26"/>
      <c r="W3219" s="27"/>
      <c r="X3219" s="26"/>
      <c r="Y3219" s="24"/>
      <c r="Z3219" s="24"/>
      <c r="AA3219" s="24"/>
      <c r="AB3219" s="24"/>
      <c r="AC3219" s="28"/>
      <c r="AD3219" s="28"/>
      <c r="AE3219" s="26"/>
      <c r="AF3219" s="28"/>
      <c r="AG3219" s="26"/>
      <c r="AH3219" s="28"/>
      <c r="AI3219" s="26"/>
      <c r="AJ3219" s="28"/>
      <c r="AK3219" s="28"/>
      <c r="AL3219" s="26"/>
      <c r="AM3219" s="28"/>
      <c r="AN3219" s="26"/>
      <c r="AO3219" s="28"/>
      <c r="AP3219" s="26"/>
      <c r="AQ3219"/>
      <c r="AR3219"/>
    </row>
    <row r="3220" spans="1:44" x14ac:dyDescent="0.25">
      <c r="A3220" s="24"/>
      <c r="B3220" s="24"/>
      <c r="C3220" s="24"/>
      <c r="D3220" s="25"/>
      <c r="E3220" s="25"/>
      <c r="F3220" s="26"/>
      <c r="G3220" s="25"/>
      <c r="H3220" s="26"/>
      <c r="I3220" s="25"/>
      <c r="J3220" s="26"/>
      <c r="K3220" s="27"/>
      <c r="L3220" s="27"/>
      <c r="M3220" s="26"/>
      <c r="N3220" s="27"/>
      <c r="O3220" s="26"/>
      <c r="P3220" s="27"/>
      <c r="Q3220" s="26"/>
      <c r="R3220" s="27"/>
      <c r="S3220" s="27"/>
      <c r="T3220" s="26"/>
      <c r="U3220" s="27"/>
      <c r="V3220" s="26"/>
      <c r="W3220" s="27"/>
      <c r="X3220" s="26"/>
      <c r="Y3220" s="24"/>
      <c r="Z3220" s="24"/>
      <c r="AA3220" s="24"/>
      <c r="AB3220" s="24"/>
      <c r="AC3220" s="28"/>
      <c r="AD3220" s="28"/>
      <c r="AE3220" s="26"/>
      <c r="AF3220" s="28"/>
      <c r="AG3220" s="26"/>
      <c r="AH3220" s="28"/>
      <c r="AI3220" s="26"/>
      <c r="AJ3220" s="28"/>
      <c r="AK3220" s="28"/>
      <c r="AL3220" s="26"/>
      <c r="AM3220" s="28"/>
      <c r="AN3220" s="26"/>
      <c r="AO3220" s="28"/>
      <c r="AP3220" s="26"/>
      <c r="AQ3220"/>
      <c r="AR3220"/>
    </row>
    <row r="3221" spans="1:44" x14ac:dyDescent="0.25">
      <c r="A3221" s="24"/>
      <c r="B3221" s="24"/>
      <c r="C3221" s="24"/>
      <c r="D3221" s="25"/>
      <c r="E3221" s="25"/>
      <c r="F3221" s="26"/>
      <c r="G3221" s="25"/>
      <c r="H3221" s="26"/>
      <c r="I3221" s="25"/>
      <c r="J3221" s="26"/>
      <c r="K3221" s="27"/>
      <c r="L3221" s="27"/>
      <c r="M3221" s="26"/>
      <c r="N3221" s="27"/>
      <c r="O3221" s="26"/>
      <c r="P3221" s="27"/>
      <c r="Q3221" s="26"/>
      <c r="R3221" s="27"/>
      <c r="S3221" s="27"/>
      <c r="T3221" s="26"/>
      <c r="U3221" s="27"/>
      <c r="V3221" s="26"/>
      <c r="W3221" s="27"/>
      <c r="X3221" s="26"/>
      <c r="Y3221" s="24"/>
      <c r="Z3221" s="24"/>
      <c r="AA3221" s="24"/>
      <c r="AB3221" s="24"/>
      <c r="AC3221" s="28"/>
      <c r="AD3221" s="28"/>
      <c r="AE3221" s="26"/>
      <c r="AF3221" s="28"/>
      <c r="AG3221" s="26"/>
      <c r="AH3221" s="28"/>
      <c r="AI3221" s="26"/>
      <c r="AJ3221" s="28"/>
      <c r="AK3221" s="28"/>
      <c r="AL3221" s="26"/>
      <c r="AM3221" s="28"/>
      <c r="AN3221" s="26"/>
      <c r="AO3221" s="28"/>
      <c r="AP3221" s="26"/>
      <c r="AQ3221"/>
      <c r="AR3221"/>
    </row>
    <row r="3222" spans="1:44" x14ac:dyDescent="0.25">
      <c r="A3222" s="24"/>
      <c r="B3222" s="24"/>
      <c r="C3222" s="24"/>
      <c r="D3222" s="24"/>
      <c r="E3222" s="24"/>
      <c r="F3222" s="24"/>
      <c r="G3222" s="25"/>
      <c r="H3222" s="26"/>
      <c r="I3222" s="24"/>
      <c r="J3222" s="24"/>
      <c r="K3222" s="24"/>
      <c r="L3222" s="24"/>
      <c r="M3222" s="24"/>
      <c r="N3222" s="27"/>
      <c r="O3222" s="26"/>
      <c r="P3222" s="24"/>
      <c r="Q3222" s="24"/>
      <c r="R3222" s="24"/>
      <c r="S3222" s="24"/>
      <c r="T3222" s="24"/>
      <c r="U3222" s="27"/>
      <c r="V3222" s="26"/>
      <c r="W3222" s="24"/>
      <c r="X3222" s="24"/>
      <c r="Y3222" s="24"/>
      <c r="Z3222" s="24"/>
      <c r="AA3222" s="24"/>
      <c r="AB3222" s="24"/>
      <c r="AC3222" s="24"/>
      <c r="AD3222" s="24"/>
      <c r="AE3222" s="24"/>
      <c r="AF3222" s="28"/>
      <c r="AG3222" s="26"/>
      <c r="AH3222" s="24"/>
      <c r="AI3222" s="24"/>
      <c r="AJ3222" s="24"/>
      <c r="AK3222" s="24"/>
      <c r="AL3222" s="24"/>
      <c r="AM3222" s="28"/>
      <c r="AN3222" s="26"/>
      <c r="AO3222" s="24"/>
      <c r="AP3222" s="24"/>
      <c r="AQ3222"/>
      <c r="AR3222"/>
    </row>
    <row r="3223" spans="1:44" x14ac:dyDescent="0.25">
      <c r="A3223" s="24"/>
      <c r="B3223" s="24"/>
      <c r="C3223" s="24"/>
      <c r="D3223" s="25"/>
      <c r="E3223" s="25"/>
      <c r="F3223" s="26"/>
      <c r="G3223" s="25"/>
      <c r="H3223" s="26"/>
      <c r="I3223" s="25"/>
      <c r="J3223" s="26"/>
      <c r="K3223" s="27"/>
      <c r="L3223" s="27"/>
      <c r="M3223" s="26"/>
      <c r="N3223" s="27"/>
      <c r="O3223" s="26"/>
      <c r="P3223" s="27"/>
      <c r="Q3223" s="26"/>
      <c r="R3223" s="27"/>
      <c r="S3223" s="27"/>
      <c r="T3223" s="26"/>
      <c r="U3223" s="27"/>
      <c r="V3223" s="26"/>
      <c r="W3223" s="27"/>
      <c r="X3223" s="26"/>
      <c r="Y3223" s="24"/>
      <c r="Z3223" s="24"/>
      <c r="AA3223" s="24"/>
      <c r="AB3223" s="24"/>
      <c r="AC3223" s="28"/>
      <c r="AD3223" s="28"/>
      <c r="AE3223" s="26"/>
      <c r="AF3223" s="28"/>
      <c r="AG3223" s="26"/>
      <c r="AH3223" s="28"/>
      <c r="AI3223" s="26"/>
      <c r="AJ3223" s="28"/>
      <c r="AK3223" s="28"/>
      <c r="AL3223" s="26"/>
      <c r="AM3223" s="28"/>
      <c r="AN3223" s="26"/>
      <c r="AO3223" s="28"/>
      <c r="AP3223" s="26"/>
      <c r="AQ3223"/>
      <c r="AR3223"/>
    </row>
    <row r="3224" spans="1:44" x14ac:dyDescent="0.25">
      <c r="A3224" s="24"/>
      <c r="B3224" s="24"/>
      <c r="C3224" s="24"/>
      <c r="D3224" s="25"/>
      <c r="E3224" s="25"/>
      <c r="F3224" s="26"/>
      <c r="G3224" s="25"/>
      <c r="H3224" s="26"/>
      <c r="I3224" s="25"/>
      <c r="J3224" s="26"/>
      <c r="K3224" s="27"/>
      <c r="L3224" s="27"/>
      <c r="M3224" s="26"/>
      <c r="N3224" s="27"/>
      <c r="O3224" s="26"/>
      <c r="P3224" s="27"/>
      <c r="Q3224" s="26"/>
      <c r="R3224" s="27"/>
      <c r="S3224" s="27"/>
      <c r="T3224" s="26"/>
      <c r="U3224" s="27"/>
      <c r="V3224" s="26"/>
      <c r="W3224" s="27"/>
      <c r="X3224" s="26"/>
      <c r="Y3224" s="24"/>
      <c r="Z3224" s="24"/>
      <c r="AA3224" s="24"/>
      <c r="AB3224" s="24"/>
      <c r="AC3224" s="28"/>
      <c r="AD3224" s="28"/>
      <c r="AE3224" s="26"/>
      <c r="AF3224" s="28"/>
      <c r="AG3224" s="26"/>
      <c r="AH3224" s="28"/>
      <c r="AI3224" s="26"/>
      <c r="AJ3224" s="28"/>
      <c r="AK3224" s="28"/>
      <c r="AL3224" s="26"/>
      <c r="AM3224" s="28"/>
      <c r="AN3224" s="26"/>
      <c r="AO3224" s="28"/>
      <c r="AP3224" s="26"/>
      <c r="AQ3224"/>
      <c r="AR3224"/>
    </row>
    <row r="3225" spans="1:44" x14ac:dyDescent="0.25">
      <c r="A3225" s="24"/>
      <c r="B3225" s="24"/>
      <c r="C3225" s="24"/>
      <c r="D3225" s="25"/>
      <c r="E3225" s="25"/>
      <c r="F3225" s="26"/>
      <c r="G3225" s="25"/>
      <c r="H3225" s="26"/>
      <c r="I3225" s="25"/>
      <c r="J3225" s="26"/>
      <c r="K3225" s="27"/>
      <c r="L3225" s="27"/>
      <c r="M3225" s="26"/>
      <c r="N3225" s="27"/>
      <c r="O3225" s="26"/>
      <c r="P3225" s="27"/>
      <c r="Q3225" s="26"/>
      <c r="R3225" s="27"/>
      <c r="S3225" s="27"/>
      <c r="T3225" s="26"/>
      <c r="U3225" s="27"/>
      <c r="V3225" s="26"/>
      <c r="W3225" s="27"/>
      <c r="X3225" s="26"/>
      <c r="Y3225" s="24"/>
      <c r="Z3225" s="24"/>
      <c r="AA3225" s="24"/>
      <c r="AB3225" s="24"/>
      <c r="AC3225" s="28"/>
      <c r="AD3225" s="28"/>
      <c r="AE3225" s="26"/>
      <c r="AF3225" s="28"/>
      <c r="AG3225" s="26"/>
      <c r="AH3225" s="28"/>
      <c r="AI3225" s="26"/>
      <c r="AJ3225" s="28"/>
      <c r="AK3225" s="28"/>
      <c r="AL3225" s="26"/>
      <c r="AM3225" s="28"/>
      <c r="AN3225" s="26"/>
      <c r="AO3225" s="28"/>
      <c r="AP3225" s="26"/>
      <c r="AQ3225"/>
      <c r="AR3225"/>
    </row>
    <row r="3226" spans="1:44" x14ac:dyDescent="0.25">
      <c r="A3226" s="24"/>
      <c r="B3226" s="24"/>
      <c r="C3226" s="24"/>
      <c r="D3226" s="24"/>
      <c r="E3226" s="24"/>
      <c r="F3226" s="24"/>
      <c r="G3226" s="25"/>
      <c r="H3226" s="26"/>
      <c r="I3226" s="24"/>
      <c r="J3226" s="24"/>
      <c r="K3226" s="24"/>
      <c r="L3226" s="24"/>
      <c r="M3226" s="24"/>
      <c r="N3226" s="27"/>
      <c r="O3226" s="26"/>
      <c r="P3226" s="24"/>
      <c r="Q3226" s="24"/>
      <c r="R3226" s="24"/>
      <c r="S3226" s="24"/>
      <c r="T3226" s="24"/>
      <c r="U3226" s="27"/>
      <c r="V3226" s="26"/>
      <c r="W3226" s="24"/>
      <c r="X3226" s="24"/>
      <c r="Y3226" s="24"/>
      <c r="Z3226" s="24"/>
      <c r="AA3226" s="24"/>
      <c r="AB3226" s="24"/>
      <c r="AC3226" s="24"/>
      <c r="AD3226" s="24"/>
      <c r="AE3226" s="24"/>
      <c r="AF3226" s="28"/>
      <c r="AG3226" s="26"/>
      <c r="AH3226" s="24"/>
      <c r="AI3226" s="24"/>
      <c r="AJ3226" s="24"/>
      <c r="AK3226" s="24"/>
      <c r="AL3226" s="24"/>
      <c r="AM3226" s="28"/>
      <c r="AN3226" s="26"/>
      <c r="AO3226" s="24"/>
      <c r="AP3226" s="24"/>
      <c r="AQ3226"/>
      <c r="AR3226"/>
    </row>
    <row r="3227" spans="1:44" x14ac:dyDescent="0.25">
      <c r="A3227" s="24"/>
      <c r="B3227" s="24"/>
      <c r="C3227" s="24"/>
      <c r="D3227" s="25"/>
      <c r="E3227" s="25"/>
      <c r="F3227" s="26"/>
      <c r="G3227" s="25"/>
      <c r="H3227" s="26"/>
      <c r="I3227" s="25"/>
      <c r="J3227" s="26"/>
      <c r="K3227" s="27"/>
      <c r="L3227" s="27"/>
      <c r="M3227" s="26"/>
      <c r="N3227" s="27"/>
      <c r="O3227" s="26"/>
      <c r="P3227" s="27"/>
      <c r="Q3227" s="26"/>
      <c r="R3227" s="27"/>
      <c r="S3227" s="27"/>
      <c r="T3227" s="26"/>
      <c r="U3227" s="27"/>
      <c r="V3227" s="26"/>
      <c r="W3227" s="27"/>
      <c r="X3227" s="26"/>
      <c r="Y3227" s="24"/>
      <c r="Z3227" s="24"/>
      <c r="AA3227" s="24"/>
      <c r="AB3227" s="24"/>
      <c r="AC3227" s="28"/>
      <c r="AD3227" s="28"/>
      <c r="AE3227" s="26"/>
      <c r="AF3227" s="28"/>
      <c r="AG3227" s="26"/>
      <c r="AH3227" s="28"/>
      <c r="AI3227" s="26"/>
      <c r="AJ3227" s="28"/>
      <c r="AK3227" s="28"/>
      <c r="AL3227" s="26"/>
      <c r="AM3227" s="28"/>
      <c r="AN3227" s="26"/>
      <c r="AO3227" s="28"/>
      <c r="AP3227" s="26"/>
      <c r="AQ3227"/>
      <c r="AR3227"/>
    </row>
    <row r="3228" spans="1:44" x14ac:dyDescent="0.25">
      <c r="A3228" s="24"/>
      <c r="B3228" s="24"/>
      <c r="C3228" s="24"/>
      <c r="D3228" s="25"/>
      <c r="E3228" s="25"/>
      <c r="F3228" s="26"/>
      <c r="G3228" s="25"/>
      <c r="H3228" s="26"/>
      <c r="I3228" s="25"/>
      <c r="J3228" s="26"/>
      <c r="K3228" s="27"/>
      <c r="L3228" s="27"/>
      <c r="M3228" s="26"/>
      <c r="N3228" s="27"/>
      <c r="O3228" s="26"/>
      <c r="P3228" s="27"/>
      <c r="Q3228" s="26"/>
      <c r="R3228" s="27"/>
      <c r="S3228" s="27"/>
      <c r="T3228" s="26"/>
      <c r="U3228" s="27"/>
      <c r="V3228" s="26"/>
      <c r="W3228" s="27"/>
      <c r="X3228" s="26"/>
      <c r="Y3228" s="24"/>
      <c r="Z3228" s="24"/>
      <c r="AA3228" s="24"/>
      <c r="AB3228" s="24"/>
      <c r="AC3228" s="28"/>
      <c r="AD3228" s="28"/>
      <c r="AE3228" s="26"/>
      <c r="AF3228" s="28"/>
      <c r="AG3228" s="26"/>
      <c r="AH3228" s="28"/>
      <c r="AI3228" s="26"/>
      <c r="AJ3228" s="28"/>
      <c r="AK3228" s="28"/>
      <c r="AL3228" s="26"/>
      <c r="AM3228" s="28"/>
      <c r="AN3228" s="26"/>
      <c r="AO3228" s="28"/>
      <c r="AP3228" s="26"/>
      <c r="AQ3228"/>
      <c r="AR3228"/>
    </row>
    <row r="3229" spans="1:44" x14ac:dyDescent="0.25">
      <c r="A3229" s="24"/>
      <c r="B3229" s="24"/>
      <c r="C3229" s="24"/>
      <c r="D3229" s="25"/>
      <c r="E3229" s="25"/>
      <c r="F3229" s="26"/>
      <c r="G3229" s="25"/>
      <c r="H3229" s="26"/>
      <c r="I3229" s="25"/>
      <c r="J3229" s="26"/>
      <c r="K3229" s="27"/>
      <c r="L3229" s="27"/>
      <c r="M3229" s="26"/>
      <c r="N3229" s="27"/>
      <c r="O3229" s="26"/>
      <c r="P3229" s="27"/>
      <c r="Q3229" s="26"/>
      <c r="R3229" s="27"/>
      <c r="S3229" s="27"/>
      <c r="T3229" s="26"/>
      <c r="U3229" s="27"/>
      <c r="V3229" s="26"/>
      <c r="W3229" s="27"/>
      <c r="X3229" s="26"/>
      <c r="Y3229" s="24"/>
      <c r="Z3229" s="24"/>
      <c r="AA3229" s="24"/>
      <c r="AB3229" s="24"/>
      <c r="AC3229" s="28"/>
      <c r="AD3229" s="28"/>
      <c r="AE3229" s="26"/>
      <c r="AF3229" s="28"/>
      <c r="AG3229" s="26"/>
      <c r="AH3229" s="28"/>
      <c r="AI3229" s="26"/>
      <c r="AJ3229" s="28"/>
      <c r="AK3229" s="28"/>
      <c r="AL3229" s="26"/>
      <c r="AM3229" s="28"/>
      <c r="AN3229" s="26"/>
      <c r="AO3229" s="28"/>
      <c r="AP3229" s="26"/>
      <c r="AQ3229"/>
      <c r="AR3229"/>
    </row>
    <row r="3230" spans="1:44" x14ac:dyDescent="0.25">
      <c r="A3230" s="24"/>
      <c r="B3230" s="24"/>
      <c r="C3230" s="24"/>
      <c r="D3230" s="25"/>
      <c r="E3230" s="25"/>
      <c r="F3230" s="26"/>
      <c r="G3230" s="25"/>
      <c r="H3230" s="26"/>
      <c r="I3230" s="25"/>
      <c r="J3230" s="26"/>
      <c r="K3230" s="27"/>
      <c r="L3230" s="27"/>
      <c r="M3230" s="26"/>
      <c r="N3230" s="27"/>
      <c r="O3230" s="26"/>
      <c r="P3230" s="27"/>
      <c r="Q3230" s="26"/>
      <c r="R3230" s="27"/>
      <c r="S3230" s="27"/>
      <c r="T3230" s="26"/>
      <c r="U3230" s="27"/>
      <c r="V3230" s="26"/>
      <c r="W3230" s="27"/>
      <c r="X3230" s="26"/>
      <c r="Y3230" s="24"/>
      <c r="Z3230" s="24"/>
      <c r="AA3230" s="24"/>
      <c r="AB3230" s="24"/>
      <c r="AC3230" s="28"/>
      <c r="AD3230" s="28"/>
      <c r="AE3230" s="26"/>
      <c r="AF3230" s="28"/>
      <c r="AG3230" s="26"/>
      <c r="AH3230" s="28"/>
      <c r="AI3230" s="26"/>
      <c r="AJ3230" s="28"/>
      <c r="AK3230" s="28"/>
      <c r="AL3230" s="26"/>
      <c r="AM3230" s="28"/>
      <c r="AN3230" s="26"/>
      <c r="AO3230" s="28"/>
      <c r="AP3230" s="26"/>
      <c r="AQ3230"/>
      <c r="AR3230"/>
    </row>
    <row r="3231" spans="1:44" x14ac:dyDescent="0.25">
      <c r="A3231" s="24"/>
      <c r="B3231" s="24"/>
      <c r="C3231" s="24"/>
      <c r="D3231" s="25"/>
      <c r="E3231" s="25"/>
      <c r="F3231" s="26"/>
      <c r="G3231" s="25"/>
      <c r="H3231" s="26"/>
      <c r="I3231" s="25"/>
      <c r="J3231" s="26"/>
      <c r="K3231" s="27"/>
      <c r="L3231" s="27"/>
      <c r="M3231" s="26"/>
      <c r="N3231" s="27"/>
      <c r="O3231" s="26"/>
      <c r="P3231" s="27"/>
      <c r="Q3231" s="26"/>
      <c r="R3231" s="27"/>
      <c r="S3231" s="27"/>
      <c r="T3231" s="26"/>
      <c r="U3231" s="27"/>
      <c r="V3231" s="26"/>
      <c r="W3231" s="27"/>
      <c r="X3231" s="26"/>
      <c r="Y3231" s="24"/>
      <c r="Z3231" s="24"/>
      <c r="AA3231" s="24"/>
      <c r="AB3231" s="24"/>
      <c r="AC3231" s="28"/>
      <c r="AD3231" s="28"/>
      <c r="AE3231" s="26"/>
      <c r="AF3231" s="28"/>
      <c r="AG3231" s="26"/>
      <c r="AH3231" s="28"/>
      <c r="AI3231" s="26"/>
      <c r="AJ3231" s="28"/>
      <c r="AK3231" s="28"/>
      <c r="AL3231" s="26"/>
      <c r="AM3231" s="28"/>
      <c r="AN3231" s="26"/>
      <c r="AO3231" s="28"/>
      <c r="AP3231" s="26"/>
      <c r="AQ3231"/>
      <c r="AR3231"/>
    </row>
    <row r="3232" spans="1:44" x14ac:dyDescent="0.25">
      <c r="A3232" s="24"/>
      <c r="B3232" s="24"/>
      <c r="C3232" s="24"/>
      <c r="D3232" s="25"/>
      <c r="E3232" s="25"/>
      <c r="F3232" s="26"/>
      <c r="G3232" s="25"/>
      <c r="H3232" s="26"/>
      <c r="I3232" s="25"/>
      <c r="J3232" s="26"/>
      <c r="K3232" s="27"/>
      <c r="L3232" s="27"/>
      <c r="M3232" s="26"/>
      <c r="N3232" s="27"/>
      <c r="O3232" s="26"/>
      <c r="P3232" s="27"/>
      <c r="Q3232" s="26"/>
      <c r="R3232" s="27"/>
      <c r="S3232" s="27"/>
      <c r="T3232" s="26"/>
      <c r="U3232" s="27"/>
      <c r="V3232" s="26"/>
      <c r="W3232" s="27"/>
      <c r="X3232" s="26"/>
      <c r="Y3232" s="24"/>
      <c r="Z3232" s="24"/>
      <c r="AA3232" s="24"/>
      <c r="AB3232" s="24"/>
      <c r="AC3232" s="28"/>
      <c r="AD3232" s="28"/>
      <c r="AE3232" s="26"/>
      <c r="AF3232" s="28"/>
      <c r="AG3232" s="26"/>
      <c r="AH3232" s="28"/>
      <c r="AI3232" s="26"/>
      <c r="AJ3232" s="28"/>
      <c r="AK3232" s="28"/>
      <c r="AL3232" s="26"/>
      <c r="AM3232" s="28"/>
      <c r="AN3232" s="26"/>
      <c r="AO3232" s="28"/>
      <c r="AP3232" s="26"/>
      <c r="AQ3232"/>
      <c r="AR3232"/>
    </row>
    <row r="3233" spans="1:44" x14ac:dyDescent="0.25">
      <c r="A3233" s="24"/>
      <c r="B3233" s="24"/>
      <c r="C3233" s="24"/>
      <c r="D3233" s="25"/>
      <c r="E3233" s="25"/>
      <c r="F3233" s="26"/>
      <c r="G3233" s="25"/>
      <c r="H3233" s="26"/>
      <c r="I3233" s="25"/>
      <c r="J3233" s="26"/>
      <c r="K3233" s="27"/>
      <c r="L3233" s="27"/>
      <c r="M3233" s="26"/>
      <c r="N3233" s="27"/>
      <c r="O3233" s="26"/>
      <c r="P3233" s="27"/>
      <c r="Q3233" s="26"/>
      <c r="R3233" s="27"/>
      <c r="S3233" s="27"/>
      <c r="T3233" s="26"/>
      <c r="U3233" s="27"/>
      <c r="V3233" s="26"/>
      <c r="W3233" s="27"/>
      <c r="X3233" s="26"/>
      <c r="Y3233" s="24"/>
      <c r="Z3233" s="24"/>
      <c r="AA3233" s="24"/>
      <c r="AB3233" s="24"/>
      <c r="AC3233" s="28"/>
      <c r="AD3233" s="28"/>
      <c r="AE3233" s="26"/>
      <c r="AF3233" s="28"/>
      <c r="AG3233" s="26"/>
      <c r="AH3233" s="28"/>
      <c r="AI3233" s="26"/>
      <c r="AJ3233" s="28"/>
      <c r="AK3233" s="28"/>
      <c r="AL3233" s="26"/>
      <c r="AM3233" s="28"/>
      <c r="AN3233" s="26"/>
      <c r="AO3233" s="28"/>
      <c r="AP3233" s="26"/>
      <c r="AQ3233"/>
      <c r="AR3233"/>
    </row>
    <row r="3234" spans="1:44" x14ac:dyDescent="0.25">
      <c r="A3234" s="24"/>
      <c r="B3234" s="24"/>
      <c r="C3234" s="24"/>
      <c r="D3234" s="25"/>
      <c r="E3234" s="25"/>
      <c r="F3234" s="26"/>
      <c r="G3234" s="25"/>
      <c r="H3234" s="26"/>
      <c r="I3234" s="25"/>
      <c r="J3234" s="26"/>
      <c r="K3234" s="27"/>
      <c r="L3234" s="27"/>
      <c r="M3234" s="26"/>
      <c r="N3234" s="27"/>
      <c r="O3234" s="26"/>
      <c r="P3234" s="27"/>
      <c r="Q3234" s="26"/>
      <c r="R3234" s="27"/>
      <c r="S3234" s="27"/>
      <c r="T3234" s="26"/>
      <c r="U3234" s="27"/>
      <c r="V3234" s="26"/>
      <c r="W3234" s="27"/>
      <c r="X3234" s="26"/>
      <c r="Y3234" s="24"/>
      <c r="Z3234" s="24"/>
      <c r="AA3234" s="24"/>
      <c r="AB3234" s="24"/>
      <c r="AC3234" s="28"/>
      <c r="AD3234" s="28"/>
      <c r="AE3234" s="26"/>
      <c r="AF3234" s="28"/>
      <c r="AG3234" s="26"/>
      <c r="AH3234" s="28"/>
      <c r="AI3234" s="26"/>
      <c r="AJ3234" s="28"/>
      <c r="AK3234" s="28"/>
      <c r="AL3234" s="26"/>
      <c r="AM3234" s="28"/>
      <c r="AN3234" s="26"/>
      <c r="AO3234" s="28"/>
      <c r="AP3234" s="26"/>
      <c r="AQ3234"/>
      <c r="AR3234"/>
    </row>
    <row r="3235" spans="1:44" x14ac:dyDescent="0.25">
      <c r="A3235" s="24"/>
      <c r="B3235" s="24"/>
      <c r="C3235" s="24"/>
      <c r="D3235" s="25"/>
      <c r="E3235" s="25"/>
      <c r="F3235" s="26"/>
      <c r="G3235" s="25"/>
      <c r="H3235" s="26"/>
      <c r="I3235" s="25"/>
      <c r="J3235" s="26"/>
      <c r="K3235" s="27"/>
      <c r="L3235" s="27"/>
      <c r="M3235" s="26"/>
      <c r="N3235" s="27"/>
      <c r="O3235" s="26"/>
      <c r="P3235" s="27"/>
      <c r="Q3235" s="26"/>
      <c r="R3235" s="27"/>
      <c r="S3235" s="27"/>
      <c r="T3235" s="26"/>
      <c r="U3235" s="27"/>
      <c r="V3235" s="26"/>
      <c r="W3235" s="27"/>
      <c r="X3235" s="26"/>
      <c r="Y3235" s="24"/>
      <c r="Z3235" s="24"/>
      <c r="AA3235" s="24"/>
      <c r="AB3235" s="24"/>
      <c r="AC3235" s="28"/>
      <c r="AD3235" s="28"/>
      <c r="AE3235" s="26"/>
      <c r="AF3235" s="28"/>
      <c r="AG3235" s="26"/>
      <c r="AH3235" s="28"/>
      <c r="AI3235" s="26"/>
      <c r="AJ3235" s="28"/>
      <c r="AK3235" s="28"/>
      <c r="AL3235" s="26"/>
      <c r="AM3235" s="28"/>
      <c r="AN3235" s="26"/>
      <c r="AO3235" s="28"/>
      <c r="AP3235" s="26"/>
      <c r="AQ3235"/>
      <c r="AR3235"/>
    </row>
    <row r="3236" spans="1:44" x14ac:dyDescent="0.25">
      <c r="A3236" s="24"/>
      <c r="B3236" s="24"/>
      <c r="C3236" s="24"/>
      <c r="D3236" s="25"/>
      <c r="E3236" s="25"/>
      <c r="F3236" s="26"/>
      <c r="G3236" s="25"/>
      <c r="H3236" s="26"/>
      <c r="I3236" s="25"/>
      <c r="J3236" s="26"/>
      <c r="K3236" s="27"/>
      <c r="L3236" s="27"/>
      <c r="M3236" s="26"/>
      <c r="N3236" s="27"/>
      <c r="O3236" s="26"/>
      <c r="P3236" s="27"/>
      <c r="Q3236" s="26"/>
      <c r="R3236" s="27"/>
      <c r="S3236" s="27"/>
      <c r="T3236" s="26"/>
      <c r="U3236" s="27"/>
      <c r="V3236" s="26"/>
      <c r="W3236" s="27"/>
      <c r="X3236" s="26"/>
      <c r="Y3236" s="24"/>
      <c r="Z3236" s="24"/>
      <c r="AA3236" s="24"/>
      <c r="AB3236" s="24"/>
      <c r="AC3236" s="28"/>
      <c r="AD3236" s="28"/>
      <c r="AE3236" s="26"/>
      <c r="AF3236" s="28"/>
      <c r="AG3236" s="26"/>
      <c r="AH3236" s="28"/>
      <c r="AI3236" s="26"/>
      <c r="AJ3236" s="28"/>
      <c r="AK3236" s="28"/>
      <c r="AL3236" s="26"/>
      <c r="AM3236" s="28"/>
      <c r="AN3236" s="26"/>
      <c r="AO3236" s="28"/>
      <c r="AP3236" s="26"/>
      <c r="AQ3236"/>
      <c r="AR3236"/>
    </row>
    <row r="3237" spans="1:44" x14ac:dyDescent="0.25">
      <c r="A3237" s="24"/>
      <c r="B3237" s="24"/>
      <c r="C3237" s="24"/>
      <c r="D3237" s="24"/>
      <c r="E3237" s="24"/>
      <c r="F3237" s="24"/>
      <c r="G3237" s="25"/>
      <c r="H3237" s="26"/>
      <c r="I3237" s="25"/>
      <c r="J3237" s="26"/>
      <c r="K3237" s="24"/>
      <c r="L3237" s="24"/>
      <c r="M3237" s="24"/>
      <c r="N3237" s="27"/>
      <c r="O3237" s="26"/>
      <c r="P3237" s="27"/>
      <c r="Q3237" s="26"/>
      <c r="R3237" s="24"/>
      <c r="S3237" s="24"/>
      <c r="T3237" s="24"/>
      <c r="U3237" s="27"/>
      <c r="V3237" s="26"/>
      <c r="W3237" s="27"/>
      <c r="X3237" s="26"/>
      <c r="Y3237" s="24"/>
      <c r="Z3237" s="24"/>
      <c r="AA3237" s="24"/>
      <c r="AB3237" s="24"/>
      <c r="AC3237" s="24"/>
      <c r="AD3237" s="24"/>
      <c r="AE3237" s="24"/>
      <c r="AF3237" s="28"/>
      <c r="AG3237" s="26"/>
      <c r="AH3237" s="28"/>
      <c r="AI3237" s="26"/>
      <c r="AJ3237" s="24"/>
      <c r="AK3237" s="24"/>
      <c r="AL3237" s="24"/>
      <c r="AM3237" s="28"/>
      <c r="AN3237" s="26"/>
      <c r="AO3237" s="28"/>
      <c r="AP3237" s="26"/>
      <c r="AQ3237"/>
      <c r="AR3237"/>
    </row>
    <row r="3238" spans="1:44" x14ac:dyDescent="0.25">
      <c r="A3238" s="24"/>
      <c r="B3238" s="24"/>
      <c r="C3238" s="24"/>
      <c r="D3238" s="25"/>
      <c r="E3238" s="25"/>
      <c r="F3238" s="26"/>
      <c r="G3238" s="25"/>
      <c r="H3238" s="26"/>
      <c r="I3238" s="25"/>
      <c r="J3238" s="26"/>
      <c r="K3238" s="27"/>
      <c r="L3238" s="27"/>
      <c r="M3238" s="26"/>
      <c r="N3238" s="27"/>
      <c r="O3238" s="26"/>
      <c r="P3238" s="27"/>
      <c r="Q3238" s="26"/>
      <c r="R3238" s="27"/>
      <c r="S3238" s="27"/>
      <c r="T3238" s="26"/>
      <c r="U3238" s="27"/>
      <c r="V3238" s="26"/>
      <c r="W3238" s="27"/>
      <c r="X3238" s="26"/>
      <c r="Y3238" s="24"/>
      <c r="Z3238" s="24"/>
      <c r="AA3238" s="24"/>
      <c r="AB3238" s="24"/>
      <c r="AC3238" s="28"/>
      <c r="AD3238" s="28"/>
      <c r="AE3238" s="26"/>
      <c r="AF3238" s="28"/>
      <c r="AG3238" s="26"/>
      <c r="AH3238" s="28"/>
      <c r="AI3238" s="26"/>
      <c r="AJ3238" s="28"/>
      <c r="AK3238" s="28"/>
      <c r="AL3238" s="26"/>
      <c r="AM3238" s="28"/>
      <c r="AN3238" s="26"/>
      <c r="AO3238" s="28"/>
      <c r="AP3238" s="26"/>
      <c r="AQ3238"/>
      <c r="AR3238"/>
    </row>
    <row r="3239" spans="1:44" x14ac:dyDescent="0.25">
      <c r="A3239" s="24"/>
      <c r="B3239" s="24"/>
      <c r="C3239" s="24"/>
      <c r="D3239" s="25"/>
      <c r="E3239" s="25"/>
      <c r="F3239" s="26"/>
      <c r="G3239" s="25"/>
      <c r="H3239" s="26"/>
      <c r="I3239" s="25"/>
      <c r="J3239" s="26"/>
      <c r="K3239" s="27"/>
      <c r="L3239" s="27"/>
      <c r="M3239" s="26"/>
      <c r="N3239" s="27"/>
      <c r="O3239" s="26"/>
      <c r="P3239" s="27"/>
      <c r="Q3239" s="26"/>
      <c r="R3239" s="27"/>
      <c r="S3239" s="27"/>
      <c r="T3239" s="26"/>
      <c r="U3239" s="27"/>
      <c r="V3239" s="26"/>
      <c r="W3239" s="27"/>
      <c r="X3239" s="26"/>
      <c r="Y3239" s="24"/>
      <c r="Z3239" s="24"/>
      <c r="AA3239" s="24"/>
      <c r="AB3239" s="24"/>
      <c r="AC3239" s="28"/>
      <c r="AD3239" s="28"/>
      <c r="AE3239" s="26"/>
      <c r="AF3239" s="28"/>
      <c r="AG3239" s="26"/>
      <c r="AH3239" s="28"/>
      <c r="AI3239" s="26"/>
      <c r="AJ3239" s="28"/>
      <c r="AK3239" s="28"/>
      <c r="AL3239" s="26"/>
      <c r="AM3239" s="28"/>
      <c r="AN3239" s="26"/>
      <c r="AO3239" s="28"/>
      <c r="AP3239" s="26"/>
      <c r="AQ3239"/>
      <c r="AR3239"/>
    </row>
    <row r="3240" spans="1:44" x14ac:dyDescent="0.25">
      <c r="A3240" s="24"/>
      <c r="B3240" s="24"/>
      <c r="C3240" s="24"/>
      <c r="D3240" s="24"/>
      <c r="E3240" s="24"/>
      <c r="F3240" s="24"/>
      <c r="G3240" s="25"/>
      <c r="H3240" s="26"/>
      <c r="I3240" s="25"/>
      <c r="J3240" s="26"/>
      <c r="K3240" s="24"/>
      <c r="L3240" s="24"/>
      <c r="M3240" s="24"/>
      <c r="N3240" s="27"/>
      <c r="O3240" s="26"/>
      <c r="P3240" s="27"/>
      <c r="Q3240" s="26"/>
      <c r="R3240" s="24"/>
      <c r="S3240" s="24"/>
      <c r="T3240" s="24"/>
      <c r="U3240" s="27"/>
      <c r="V3240" s="26"/>
      <c r="W3240" s="27"/>
      <c r="X3240" s="26"/>
      <c r="Y3240" s="24"/>
      <c r="Z3240" s="24"/>
      <c r="AA3240" s="24"/>
      <c r="AB3240" s="24"/>
      <c r="AC3240" s="24"/>
      <c r="AD3240" s="24"/>
      <c r="AE3240" s="24"/>
      <c r="AF3240" s="28"/>
      <c r="AG3240" s="26"/>
      <c r="AH3240" s="28"/>
      <c r="AI3240" s="26"/>
      <c r="AJ3240" s="24"/>
      <c r="AK3240" s="24"/>
      <c r="AL3240" s="24"/>
      <c r="AM3240" s="28"/>
      <c r="AN3240" s="26"/>
      <c r="AO3240" s="28"/>
      <c r="AP3240" s="26"/>
      <c r="AQ3240"/>
      <c r="AR3240"/>
    </row>
    <row r="3241" spans="1:44" x14ac:dyDescent="0.25">
      <c r="A3241" s="24"/>
      <c r="B3241" s="24"/>
      <c r="C3241" s="24"/>
      <c r="D3241" s="25"/>
      <c r="E3241" s="25"/>
      <c r="F3241" s="26"/>
      <c r="G3241" s="25"/>
      <c r="H3241" s="26"/>
      <c r="I3241" s="25"/>
      <c r="J3241" s="26"/>
      <c r="K3241" s="27"/>
      <c r="L3241" s="27"/>
      <c r="M3241" s="26"/>
      <c r="N3241" s="27"/>
      <c r="O3241" s="26"/>
      <c r="P3241" s="27"/>
      <c r="Q3241" s="26"/>
      <c r="R3241" s="27"/>
      <c r="S3241" s="27"/>
      <c r="T3241" s="26"/>
      <c r="U3241" s="27"/>
      <c r="V3241" s="26"/>
      <c r="W3241" s="27"/>
      <c r="X3241" s="26"/>
      <c r="Y3241" s="24"/>
      <c r="Z3241" s="24"/>
      <c r="AA3241" s="24"/>
      <c r="AB3241" s="24"/>
      <c r="AC3241" s="28"/>
      <c r="AD3241" s="28"/>
      <c r="AE3241" s="26"/>
      <c r="AF3241" s="28"/>
      <c r="AG3241" s="26"/>
      <c r="AH3241" s="28"/>
      <c r="AI3241" s="26"/>
      <c r="AJ3241" s="28"/>
      <c r="AK3241" s="28"/>
      <c r="AL3241" s="26"/>
      <c r="AM3241" s="28"/>
      <c r="AN3241" s="26"/>
      <c r="AO3241" s="28"/>
      <c r="AP3241" s="26"/>
      <c r="AQ3241"/>
      <c r="AR3241"/>
    </row>
    <row r="3242" spans="1:44" x14ac:dyDescent="0.25">
      <c r="A3242" s="24"/>
      <c r="B3242" s="24"/>
      <c r="C3242" s="24"/>
      <c r="D3242" s="25"/>
      <c r="E3242" s="25"/>
      <c r="F3242" s="26"/>
      <c r="G3242" s="25"/>
      <c r="H3242" s="26"/>
      <c r="I3242" s="25"/>
      <c r="J3242" s="26"/>
      <c r="K3242" s="27"/>
      <c r="L3242" s="27"/>
      <c r="M3242" s="26"/>
      <c r="N3242" s="27"/>
      <c r="O3242" s="26"/>
      <c r="P3242" s="27"/>
      <c r="Q3242" s="26"/>
      <c r="R3242" s="27"/>
      <c r="S3242" s="27"/>
      <c r="T3242" s="26"/>
      <c r="U3242" s="27"/>
      <c r="V3242" s="26"/>
      <c r="W3242" s="27"/>
      <c r="X3242" s="26"/>
      <c r="Y3242" s="24"/>
      <c r="Z3242" s="24"/>
      <c r="AA3242" s="24"/>
      <c r="AB3242" s="24"/>
      <c r="AC3242" s="28"/>
      <c r="AD3242" s="28"/>
      <c r="AE3242" s="26"/>
      <c r="AF3242" s="28"/>
      <c r="AG3242" s="26"/>
      <c r="AH3242" s="28"/>
      <c r="AI3242" s="26"/>
      <c r="AJ3242" s="28"/>
      <c r="AK3242" s="28"/>
      <c r="AL3242" s="26"/>
      <c r="AM3242" s="28"/>
      <c r="AN3242" s="26"/>
      <c r="AO3242" s="28"/>
      <c r="AP3242" s="26"/>
      <c r="AQ3242"/>
      <c r="AR3242"/>
    </row>
    <row r="3243" spans="1:44" x14ac:dyDescent="0.25">
      <c r="A3243" s="24"/>
      <c r="B3243" s="24"/>
      <c r="C3243" s="24"/>
      <c r="D3243" s="25"/>
      <c r="E3243" s="25"/>
      <c r="F3243" s="26"/>
      <c r="G3243" s="25"/>
      <c r="H3243" s="26"/>
      <c r="I3243" s="25"/>
      <c r="J3243" s="26"/>
      <c r="K3243" s="27"/>
      <c r="L3243" s="27"/>
      <c r="M3243" s="26"/>
      <c r="N3243" s="27"/>
      <c r="O3243" s="26"/>
      <c r="P3243" s="27"/>
      <c r="Q3243" s="26"/>
      <c r="R3243" s="27"/>
      <c r="S3243" s="27"/>
      <c r="T3243" s="26"/>
      <c r="U3243" s="27"/>
      <c r="V3243" s="26"/>
      <c r="W3243" s="27"/>
      <c r="X3243" s="26"/>
      <c r="Y3243" s="24"/>
      <c r="Z3243" s="24"/>
      <c r="AA3243" s="24"/>
      <c r="AB3243" s="24"/>
      <c r="AC3243" s="28"/>
      <c r="AD3243" s="28"/>
      <c r="AE3243" s="26"/>
      <c r="AF3243" s="28"/>
      <c r="AG3243" s="26"/>
      <c r="AH3243" s="28"/>
      <c r="AI3243" s="26"/>
      <c r="AJ3243" s="28"/>
      <c r="AK3243" s="28"/>
      <c r="AL3243" s="26"/>
      <c r="AM3243" s="28"/>
      <c r="AN3243" s="26"/>
      <c r="AO3243" s="28"/>
      <c r="AP3243" s="26"/>
      <c r="AQ3243"/>
      <c r="AR3243"/>
    </row>
    <row r="3244" spans="1:44" x14ac:dyDescent="0.25">
      <c r="A3244" s="24"/>
      <c r="B3244" s="24"/>
      <c r="C3244" s="24"/>
      <c r="D3244" s="25"/>
      <c r="E3244" s="25"/>
      <c r="F3244" s="26"/>
      <c r="G3244" s="25"/>
      <c r="H3244" s="26"/>
      <c r="I3244" s="25"/>
      <c r="J3244" s="26"/>
      <c r="K3244" s="27"/>
      <c r="L3244" s="27"/>
      <c r="M3244" s="26"/>
      <c r="N3244" s="27"/>
      <c r="O3244" s="26"/>
      <c r="P3244" s="27"/>
      <c r="Q3244" s="26"/>
      <c r="R3244" s="27"/>
      <c r="S3244" s="27"/>
      <c r="T3244" s="26"/>
      <c r="U3244" s="27"/>
      <c r="V3244" s="26"/>
      <c r="W3244" s="27"/>
      <c r="X3244" s="26"/>
      <c r="Y3244" s="24"/>
      <c r="Z3244" s="24"/>
      <c r="AA3244" s="24"/>
      <c r="AB3244" s="24"/>
      <c r="AC3244" s="28"/>
      <c r="AD3244" s="28"/>
      <c r="AE3244" s="26"/>
      <c r="AF3244" s="28"/>
      <c r="AG3244" s="26"/>
      <c r="AH3244" s="28"/>
      <c r="AI3244" s="26"/>
      <c r="AJ3244" s="28"/>
      <c r="AK3244" s="28"/>
      <c r="AL3244" s="26"/>
      <c r="AM3244" s="28"/>
      <c r="AN3244" s="26"/>
      <c r="AO3244" s="28"/>
      <c r="AP3244" s="26"/>
      <c r="AQ3244"/>
      <c r="AR3244"/>
    </row>
    <row r="3245" spans="1:44" x14ac:dyDescent="0.25">
      <c r="A3245" s="24"/>
      <c r="B3245" s="24"/>
      <c r="C3245" s="24"/>
      <c r="D3245" s="25"/>
      <c r="E3245" s="25"/>
      <c r="F3245" s="26"/>
      <c r="G3245" s="25"/>
      <c r="H3245" s="26"/>
      <c r="I3245" s="25"/>
      <c r="J3245" s="26"/>
      <c r="K3245" s="27"/>
      <c r="L3245" s="27"/>
      <c r="M3245" s="26"/>
      <c r="N3245" s="27"/>
      <c r="O3245" s="26"/>
      <c r="P3245" s="27"/>
      <c r="Q3245" s="26"/>
      <c r="R3245" s="27"/>
      <c r="S3245" s="27"/>
      <c r="T3245" s="26"/>
      <c r="U3245" s="27"/>
      <c r="V3245" s="26"/>
      <c r="W3245" s="27"/>
      <c r="X3245" s="26"/>
      <c r="Y3245" s="24"/>
      <c r="Z3245" s="24"/>
      <c r="AA3245" s="24"/>
      <c r="AB3245" s="24"/>
      <c r="AC3245" s="28"/>
      <c r="AD3245" s="28"/>
      <c r="AE3245" s="26"/>
      <c r="AF3245" s="28"/>
      <c r="AG3245" s="26"/>
      <c r="AH3245" s="28"/>
      <c r="AI3245" s="26"/>
      <c r="AJ3245" s="28"/>
      <c r="AK3245" s="28"/>
      <c r="AL3245" s="26"/>
      <c r="AM3245" s="28"/>
      <c r="AN3245" s="26"/>
      <c r="AO3245" s="28"/>
      <c r="AP3245" s="26"/>
      <c r="AQ3245"/>
      <c r="AR3245"/>
    </row>
    <row r="3246" spans="1:44" x14ac:dyDescent="0.25">
      <c r="A3246" s="24"/>
      <c r="B3246" s="24"/>
      <c r="C3246" s="24"/>
      <c r="D3246" s="25"/>
      <c r="E3246" s="25"/>
      <c r="F3246" s="26"/>
      <c r="G3246" s="25"/>
      <c r="H3246" s="26"/>
      <c r="I3246" s="25"/>
      <c r="J3246" s="26"/>
      <c r="K3246" s="27"/>
      <c r="L3246" s="27"/>
      <c r="M3246" s="26"/>
      <c r="N3246" s="27"/>
      <c r="O3246" s="26"/>
      <c r="P3246" s="27"/>
      <c r="Q3246" s="26"/>
      <c r="R3246" s="27"/>
      <c r="S3246" s="27"/>
      <c r="T3246" s="26"/>
      <c r="U3246" s="27"/>
      <c r="V3246" s="26"/>
      <c r="W3246" s="27"/>
      <c r="X3246" s="26"/>
      <c r="Y3246" s="24"/>
      <c r="Z3246" s="24"/>
      <c r="AA3246" s="24"/>
      <c r="AB3246" s="24"/>
      <c r="AC3246" s="28"/>
      <c r="AD3246" s="28"/>
      <c r="AE3246" s="26"/>
      <c r="AF3246" s="28"/>
      <c r="AG3246" s="26"/>
      <c r="AH3246" s="28"/>
      <c r="AI3246" s="26"/>
      <c r="AJ3246" s="28"/>
      <c r="AK3246" s="28"/>
      <c r="AL3246" s="26"/>
      <c r="AM3246" s="28"/>
      <c r="AN3246" s="26"/>
      <c r="AO3246" s="28"/>
      <c r="AP3246" s="26"/>
      <c r="AQ3246"/>
      <c r="AR3246"/>
    </row>
    <row r="3247" spans="1:44" x14ac:dyDescent="0.25">
      <c r="A3247" s="24"/>
      <c r="B3247" s="24"/>
      <c r="C3247" s="24"/>
      <c r="D3247" s="25"/>
      <c r="E3247" s="25"/>
      <c r="F3247" s="26"/>
      <c r="G3247" s="25"/>
      <c r="H3247" s="26"/>
      <c r="I3247" s="25"/>
      <c r="J3247" s="26"/>
      <c r="K3247" s="27"/>
      <c r="L3247" s="27"/>
      <c r="M3247" s="26"/>
      <c r="N3247" s="27"/>
      <c r="O3247" s="26"/>
      <c r="P3247" s="27"/>
      <c r="Q3247" s="26"/>
      <c r="R3247" s="27"/>
      <c r="S3247" s="27"/>
      <c r="T3247" s="26"/>
      <c r="U3247" s="27"/>
      <c r="V3247" s="26"/>
      <c r="W3247" s="27"/>
      <c r="X3247" s="26"/>
      <c r="Y3247" s="24"/>
      <c r="Z3247" s="24"/>
      <c r="AA3247" s="24"/>
      <c r="AB3247" s="24"/>
      <c r="AC3247" s="28"/>
      <c r="AD3247" s="28"/>
      <c r="AE3247" s="26"/>
      <c r="AF3247" s="28"/>
      <c r="AG3247" s="26"/>
      <c r="AH3247" s="28"/>
      <c r="AI3247" s="26"/>
      <c r="AJ3247" s="28"/>
      <c r="AK3247" s="28"/>
      <c r="AL3247" s="26"/>
      <c r="AM3247" s="28"/>
      <c r="AN3247" s="26"/>
      <c r="AO3247" s="28"/>
      <c r="AP3247" s="26"/>
      <c r="AQ3247"/>
      <c r="AR3247"/>
    </row>
    <row r="3248" spans="1:44" x14ac:dyDescent="0.25">
      <c r="A3248" s="24"/>
      <c r="B3248" s="24"/>
      <c r="C3248" s="24"/>
      <c r="D3248" s="25"/>
      <c r="E3248" s="25"/>
      <c r="F3248" s="26"/>
      <c r="G3248" s="25"/>
      <c r="H3248" s="26"/>
      <c r="I3248" s="25"/>
      <c r="J3248" s="26"/>
      <c r="K3248" s="27"/>
      <c r="L3248" s="27"/>
      <c r="M3248" s="26"/>
      <c r="N3248" s="27"/>
      <c r="O3248" s="26"/>
      <c r="P3248" s="27"/>
      <c r="Q3248" s="26"/>
      <c r="R3248" s="27"/>
      <c r="S3248" s="27"/>
      <c r="T3248" s="26"/>
      <c r="U3248" s="27"/>
      <c r="V3248" s="26"/>
      <c r="W3248" s="27"/>
      <c r="X3248" s="26"/>
      <c r="Y3248" s="24"/>
      <c r="Z3248" s="24"/>
      <c r="AA3248" s="24"/>
      <c r="AB3248" s="24"/>
      <c r="AC3248" s="28"/>
      <c r="AD3248" s="28"/>
      <c r="AE3248" s="26"/>
      <c r="AF3248" s="28"/>
      <c r="AG3248" s="26"/>
      <c r="AH3248" s="28"/>
      <c r="AI3248" s="26"/>
      <c r="AJ3248" s="28"/>
      <c r="AK3248" s="28"/>
      <c r="AL3248" s="26"/>
      <c r="AM3248" s="28"/>
      <c r="AN3248" s="26"/>
      <c r="AO3248" s="28"/>
      <c r="AP3248" s="26"/>
      <c r="AQ3248"/>
      <c r="AR3248"/>
    </row>
    <row r="3249" spans="1:44" x14ac:dyDescent="0.25">
      <c r="A3249" s="24"/>
      <c r="B3249" s="24"/>
      <c r="C3249" s="24"/>
      <c r="D3249" s="25"/>
      <c r="E3249" s="25"/>
      <c r="F3249" s="26"/>
      <c r="G3249" s="25"/>
      <c r="H3249" s="26"/>
      <c r="I3249" s="25"/>
      <c r="J3249" s="26"/>
      <c r="K3249" s="27"/>
      <c r="L3249" s="27"/>
      <c r="M3249" s="26"/>
      <c r="N3249" s="27"/>
      <c r="O3249" s="26"/>
      <c r="P3249" s="27"/>
      <c r="Q3249" s="26"/>
      <c r="R3249" s="27"/>
      <c r="S3249" s="27"/>
      <c r="T3249" s="26"/>
      <c r="U3249" s="27"/>
      <c r="V3249" s="26"/>
      <c r="W3249" s="27"/>
      <c r="X3249" s="26"/>
      <c r="Y3249" s="24"/>
      <c r="Z3249" s="24"/>
      <c r="AA3249" s="24"/>
      <c r="AB3249" s="24"/>
      <c r="AC3249" s="28"/>
      <c r="AD3249" s="28"/>
      <c r="AE3249" s="26"/>
      <c r="AF3249" s="28"/>
      <c r="AG3249" s="26"/>
      <c r="AH3249" s="28"/>
      <c r="AI3249" s="26"/>
      <c r="AJ3249" s="28"/>
      <c r="AK3249" s="28"/>
      <c r="AL3249" s="26"/>
      <c r="AM3249" s="28"/>
      <c r="AN3249" s="26"/>
      <c r="AO3249" s="28"/>
      <c r="AP3249" s="26"/>
      <c r="AQ3249"/>
      <c r="AR3249"/>
    </row>
    <row r="3250" spans="1:44" x14ac:dyDescent="0.25">
      <c r="A3250" s="24"/>
      <c r="B3250" s="24"/>
      <c r="C3250" s="24"/>
      <c r="D3250" s="25"/>
      <c r="E3250" s="25"/>
      <c r="F3250" s="26"/>
      <c r="G3250" s="25"/>
      <c r="H3250" s="26"/>
      <c r="I3250" s="25"/>
      <c r="J3250" s="26"/>
      <c r="K3250" s="27"/>
      <c r="L3250" s="27"/>
      <c r="M3250" s="26"/>
      <c r="N3250" s="27"/>
      <c r="O3250" s="26"/>
      <c r="P3250" s="27"/>
      <c r="Q3250" s="26"/>
      <c r="R3250" s="27"/>
      <c r="S3250" s="27"/>
      <c r="T3250" s="26"/>
      <c r="U3250" s="27"/>
      <c r="V3250" s="26"/>
      <c r="W3250" s="27"/>
      <c r="X3250" s="26"/>
      <c r="Y3250" s="24"/>
      <c r="Z3250" s="24"/>
      <c r="AA3250" s="24"/>
      <c r="AB3250" s="24"/>
      <c r="AC3250" s="28"/>
      <c r="AD3250" s="28"/>
      <c r="AE3250" s="26"/>
      <c r="AF3250" s="28"/>
      <c r="AG3250" s="26"/>
      <c r="AH3250" s="28"/>
      <c r="AI3250" s="26"/>
      <c r="AJ3250" s="28"/>
      <c r="AK3250" s="28"/>
      <c r="AL3250" s="26"/>
      <c r="AM3250" s="28"/>
      <c r="AN3250" s="26"/>
      <c r="AO3250" s="28"/>
      <c r="AP3250" s="26"/>
      <c r="AQ3250"/>
      <c r="AR3250"/>
    </row>
    <row r="3251" spans="1:44" x14ac:dyDescent="0.25">
      <c r="A3251" s="24"/>
      <c r="B3251" s="24"/>
      <c r="C3251" s="24"/>
      <c r="D3251" s="25"/>
      <c r="E3251" s="25"/>
      <c r="F3251" s="26"/>
      <c r="G3251" s="25"/>
      <c r="H3251" s="26"/>
      <c r="I3251" s="25"/>
      <c r="J3251" s="26"/>
      <c r="K3251" s="27"/>
      <c r="L3251" s="27"/>
      <c r="M3251" s="26"/>
      <c r="N3251" s="27"/>
      <c r="O3251" s="26"/>
      <c r="P3251" s="27"/>
      <c r="Q3251" s="26"/>
      <c r="R3251" s="27"/>
      <c r="S3251" s="27"/>
      <c r="T3251" s="26"/>
      <c r="U3251" s="27"/>
      <c r="V3251" s="26"/>
      <c r="W3251" s="27"/>
      <c r="X3251" s="26"/>
      <c r="Y3251" s="24"/>
      <c r="Z3251" s="24"/>
      <c r="AA3251" s="24"/>
      <c r="AB3251" s="24"/>
      <c r="AC3251" s="28"/>
      <c r="AD3251" s="28"/>
      <c r="AE3251" s="26"/>
      <c r="AF3251" s="28"/>
      <c r="AG3251" s="26"/>
      <c r="AH3251" s="28"/>
      <c r="AI3251" s="26"/>
      <c r="AJ3251" s="28"/>
      <c r="AK3251" s="28"/>
      <c r="AL3251" s="26"/>
      <c r="AM3251" s="28"/>
      <c r="AN3251" s="26"/>
      <c r="AO3251" s="28"/>
      <c r="AP3251" s="26"/>
      <c r="AQ3251"/>
      <c r="AR3251"/>
    </row>
    <row r="3252" spans="1:44" x14ac:dyDescent="0.25">
      <c r="A3252" s="24"/>
      <c r="B3252" s="24"/>
      <c r="C3252" s="24"/>
      <c r="D3252" s="24"/>
      <c r="E3252" s="25"/>
      <c r="F3252" s="26"/>
      <c r="G3252" s="25"/>
      <c r="H3252" s="26"/>
      <c r="I3252" s="24"/>
      <c r="J3252" s="24"/>
      <c r="K3252" s="24"/>
      <c r="L3252" s="27"/>
      <c r="M3252" s="26"/>
      <c r="N3252" s="27"/>
      <c r="O3252" s="26"/>
      <c r="P3252" s="24"/>
      <c r="Q3252" s="24"/>
      <c r="R3252" s="24"/>
      <c r="S3252" s="27"/>
      <c r="T3252" s="26"/>
      <c r="U3252" s="27"/>
      <c r="V3252" s="26"/>
      <c r="W3252" s="24"/>
      <c r="X3252" s="24"/>
      <c r="Y3252" s="24"/>
      <c r="Z3252" s="24"/>
      <c r="AA3252" s="24"/>
      <c r="AB3252" s="24"/>
      <c r="AC3252" s="24"/>
      <c r="AD3252" s="28"/>
      <c r="AE3252" s="26"/>
      <c r="AF3252" s="28"/>
      <c r="AG3252" s="26"/>
      <c r="AH3252" s="24"/>
      <c r="AI3252" s="24"/>
      <c r="AJ3252" s="24"/>
      <c r="AK3252" s="28"/>
      <c r="AL3252" s="26"/>
      <c r="AM3252" s="28"/>
      <c r="AN3252" s="26"/>
      <c r="AO3252" s="24"/>
      <c r="AP3252" s="24"/>
      <c r="AQ3252"/>
      <c r="AR3252"/>
    </row>
    <row r="3253" spans="1:44" x14ac:dyDescent="0.25">
      <c r="A3253" s="24"/>
      <c r="B3253" s="24"/>
      <c r="C3253" s="24"/>
      <c r="D3253" s="24"/>
      <c r="E3253" s="25"/>
      <c r="F3253" s="26"/>
      <c r="G3253" s="25"/>
      <c r="H3253" s="26"/>
      <c r="I3253" s="25"/>
      <c r="J3253" s="26"/>
      <c r="K3253" s="24"/>
      <c r="L3253" s="27"/>
      <c r="M3253" s="26"/>
      <c r="N3253" s="27"/>
      <c r="O3253" s="26"/>
      <c r="P3253" s="27"/>
      <c r="Q3253" s="26"/>
      <c r="R3253" s="24"/>
      <c r="S3253" s="27"/>
      <c r="T3253" s="26"/>
      <c r="U3253" s="27"/>
      <c r="V3253" s="26"/>
      <c r="W3253" s="27"/>
      <c r="X3253" s="26"/>
      <c r="Y3253" s="24"/>
      <c r="Z3253" s="24"/>
      <c r="AA3253" s="24"/>
      <c r="AB3253" s="24"/>
      <c r="AC3253" s="24"/>
      <c r="AD3253" s="28"/>
      <c r="AE3253" s="26"/>
      <c r="AF3253" s="28"/>
      <c r="AG3253" s="26"/>
      <c r="AH3253" s="28"/>
      <c r="AI3253" s="26"/>
      <c r="AJ3253" s="24"/>
      <c r="AK3253" s="28"/>
      <c r="AL3253" s="26"/>
      <c r="AM3253" s="28"/>
      <c r="AN3253" s="26"/>
      <c r="AO3253" s="28"/>
      <c r="AP3253" s="26"/>
      <c r="AQ3253"/>
      <c r="AR3253"/>
    </row>
    <row r="3254" spans="1:44" x14ac:dyDescent="0.25">
      <c r="A3254" s="24"/>
      <c r="B3254" s="24"/>
      <c r="C3254" s="24"/>
      <c r="D3254" s="25"/>
      <c r="E3254" s="25"/>
      <c r="F3254" s="26"/>
      <c r="G3254" s="25"/>
      <c r="H3254" s="26"/>
      <c r="I3254" s="25"/>
      <c r="J3254" s="26"/>
      <c r="K3254" s="27"/>
      <c r="L3254" s="27"/>
      <c r="M3254" s="26"/>
      <c r="N3254" s="27"/>
      <c r="O3254" s="26"/>
      <c r="P3254" s="27"/>
      <c r="Q3254" s="26"/>
      <c r="R3254" s="27"/>
      <c r="S3254" s="27"/>
      <c r="T3254" s="26"/>
      <c r="U3254" s="27"/>
      <c r="V3254" s="26"/>
      <c r="W3254" s="27"/>
      <c r="X3254" s="26"/>
      <c r="Y3254" s="24"/>
      <c r="Z3254" s="24"/>
      <c r="AA3254" s="24"/>
      <c r="AB3254" s="24"/>
      <c r="AC3254" s="28"/>
      <c r="AD3254" s="28"/>
      <c r="AE3254" s="26"/>
      <c r="AF3254" s="28"/>
      <c r="AG3254" s="26"/>
      <c r="AH3254" s="28"/>
      <c r="AI3254" s="26"/>
      <c r="AJ3254" s="28"/>
      <c r="AK3254" s="28"/>
      <c r="AL3254" s="26"/>
      <c r="AM3254" s="28"/>
      <c r="AN3254" s="26"/>
      <c r="AO3254" s="28"/>
      <c r="AP3254" s="26"/>
      <c r="AQ3254"/>
      <c r="AR3254"/>
    </row>
    <row r="3255" spans="1:44" x14ac:dyDescent="0.25">
      <c r="A3255" s="24"/>
      <c r="B3255" s="24"/>
      <c r="C3255" s="24"/>
      <c r="D3255" s="25"/>
      <c r="E3255" s="25"/>
      <c r="F3255" s="26"/>
      <c r="G3255" s="25"/>
      <c r="H3255" s="26"/>
      <c r="I3255" s="25"/>
      <c r="J3255" s="26"/>
      <c r="K3255" s="27"/>
      <c r="L3255" s="27"/>
      <c r="M3255" s="26"/>
      <c r="N3255" s="27"/>
      <c r="O3255" s="26"/>
      <c r="P3255" s="27"/>
      <c r="Q3255" s="26"/>
      <c r="R3255" s="27"/>
      <c r="S3255" s="27"/>
      <c r="T3255" s="26"/>
      <c r="U3255" s="27"/>
      <c r="V3255" s="26"/>
      <c r="W3255" s="27"/>
      <c r="X3255" s="26"/>
      <c r="Y3255" s="24"/>
      <c r="Z3255" s="24"/>
      <c r="AA3255" s="24"/>
      <c r="AB3255" s="24"/>
      <c r="AC3255" s="28"/>
      <c r="AD3255" s="28"/>
      <c r="AE3255" s="26"/>
      <c r="AF3255" s="28"/>
      <c r="AG3255" s="26"/>
      <c r="AH3255" s="28"/>
      <c r="AI3255" s="26"/>
      <c r="AJ3255" s="28"/>
      <c r="AK3255" s="28"/>
      <c r="AL3255" s="26"/>
      <c r="AM3255" s="28"/>
      <c r="AN3255" s="26"/>
      <c r="AO3255" s="28"/>
      <c r="AP3255" s="26"/>
      <c r="AQ3255"/>
      <c r="AR3255"/>
    </row>
    <row r="3256" spans="1:44" x14ac:dyDescent="0.25">
      <c r="A3256" s="24"/>
      <c r="B3256" s="24"/>
      <c r="C3256" s="24"/>
      <c r="D3256" s="25"/>
      <c r="E3256" s="25"/>
      <c r="F3256" s="26"/>
      <c r="G3256" s="25"/>
      <c r="H3256" s="26"/>
      <c r="I3256" s="25"/>
      <c r="J3256" s="26"/>
      <c r="K3256" s="27"/>
      <c r="L3256" s="27"/>
      <c r="M3256" s="26"/>
      <c r="N3256" s="27"/>
      <c r="O3256" s="26"/>
      <c r="P3256" s="27"/>
      <c r="Q3256" s="26"/>
      <c r="R3256" s="27"/>
      <c r="S3256" s="27"/>
      <c r="T3256" s="26"/>
      <c r="U3256" s="27"/>
      <c r="V3256" s="26"/>
      <c r="W3256" s="27"/>
      <c r="X3256" s="26"/>
      <c r="Y3256" s="24"/>
      <c r="Z3256" s="24"/>
      <c r="AA3256" s="24"/>
      <c r="AB3256" s="24"/>
      <c r="AC3256" s="28"/>
      <c r="AD3256" s="28"/>
      <c r="AE3256" s="26"/>
      <c r="AF3256" s="28"/>
      <c r="AG3256" s="26"/>
      <c r="AH3256" s="28"/>
      <c r="AI3256" s="26"/>
      <c r="AJ3256" s="28"/>
      <c r="AK3256" s="28"/>
      <c r="AL3256" s="26"/>
      <c r="AM3256" s="28"/>
      <c r="AN3256" s="26"/>
      <c r="AO3256" s="28"/>
      <c r="AP3256" s="26"/>
      <c r="AQ3256"/>
      <c r="AR3256"/>
    </row>
    <row r="3257" spans="1:44" x14ac:dyDescent="0.25">
      <c r="A3257" s="24"/>
      <c r="B3257" s="24"/>
      <c r="C3257" s="24"/>
      <c r="D3257" s="25"/>
      <c r="E3257" s="25"/>
      <c r="F3257" s="26"/>
      <c r="G3257" s="25"/>
      <c r="H3257" s="26"/>
      <c r="I3257" s="25"/>
      <c r="J3257" s="26"/>
      <c r="K3257" s="27"/>
      <c r="L3257" s="27"/>
      <c r="M3257" s="26"/>
      <c r="N3257" s="27"/>
      <c r="O3257" s="26"/>
      <c r="P3257" s="27"/>
      <c r="Q3257" s="26"/>
      <c r="R3257" s="27"/>
      <c r="S3257" s="27"/>
      <c r="T3257" s="26"/>
      <c r="U3257" s="27"/>
      <c r="V3257" s="26"/>
      <c r="W3257" s="27"/>
      <c r="X3257" s="26"/>
      <c r="Y3257" s="24"/>
      <c r="Z3257" s="24"/>
      <c r="AA3257" s="24"/>
      <c r="AB3257" s="24"/>
      <c r="AC3257" s="28"/>
      <c r="AD3257" s="28"/>
      <c r="AE3257" s="26"/>
      <c r="AF3257" s="28"/>
      <c r="AG3257" s="26"/>
      <c r="AH3257" s="28"/>
      <c r="AI3257" s="26"/>
      <c r="AJ3257" s="28"/>
      <c r="AK3257" s="28"/>
      <c r="AL3257" s="26"/>
      <c r="AM3257" s="28"/>
      <c r="AN3257" s="26"/>
      <c r="AO3257" s="28"/>
      <c r="AP3257" s="26"/>
      <c r="AQ3257"/>
      <c r="AR3257"/>
    </row>
    <row r="3258" spans="1:44" x14ac:dyDescent="0.25">
      <c r="A3258" s="24"/>
      <c r="B3258" s="24"/>
      <c r="C3258" s="24"/>
      <c r="D3258" s="25"/>
      <c r="E3258" s="25"/>
      <c r="F3258" s="26"/>
      <c r="G3258" s="25"/>
      <c r="H3258" s="26"/>
      <c r="I3258" s="25"/>
      <c r="J3258" s="26"/>
      <c r="K3258" s="27"/>
      <c r="L3258" s="27"/>
      <c r="M3258" s="26"/>
      <c r="N3258" s="27"/>
      <c r="O3258" s="26"/>
      <c r="P3258" s="27"/>
      <c r="Q3258" s="26"/>
      <c r="R3258" s="27"/>
      <c r="S3258" s="27"/>
      <c r="T3258" s="26"/>
      <c r="U3258" s="27"/>
      <c r="V3258" s="26"/>
      <c r="W3258" s="27"/>
      <c r="X3258" s="26"/>
      <c r="Y3258" s="24"/>
      <c r="Z3258" s="24"/>
      <c r="AA3258" s="24"/>
      <c r="AB3258" s="24"/>
      <c r="AC3258" s="28"/>
      <c r="AD3258" s="28"/>
      <c r="AE3258" s="26"/>
      <c r="AF3258" s="28"/>
      <c r="AG3258" s="26"/>
      <c r="AH3258" s="28"/>
      <c r="AI3258" s="26"/>
      <c r="AJ3258" s="28"/>
      <c r="AK3258" s="28"/>
      <c r="AL3258" s="26"/>
      <c r="AM3258" s="28"/>
      <c r="AN3258" s="26"/>
      <c r="AO3258" s="28"/>
      <c r="AP3258" s="26"/>
      <c r="AQ3258"/>
      <c r="AR3258"/>
    </row>
    <row r="3259" spans="1:44" x14ac:dyDescent="0.25">
      <c r="A3259" s="24"/>
      <c r="B3259" s="24"/>
      <c r="C3259" s="24"/>
      <c r="D3259" s="25"/>
      <c r="E3259" s="25"/>
      <c r="F3259" s="26"/>
      <c r="G3259" s="25"/>
      <c r="H3259" s="26"/>
      <c r="I3259" s="25"/>
      <c r="J3259" s="26"/>
      <c r="K3259" s="27"/>
      <c r="L3259" s="27"/>
      <c r="M3259" s="26"/>
      <c r="N3259" s="27"/>
      <c r="O3259" s="26"/>
      <c r="P3259" s="27"/>
      <c r="Q3259" s="26"/>
      <c r="R3259" s="27"/>
      <c r="S3259" s="27"/>
      <c r="T3259" s="26"/>
      <c r="U3259" s="27"/>
      <c r="V3259" s="26"/>
      <c r="W3259" s="27"/>
      <c r="X3259" s="26"/>
      <c r="Y3259" s="24"/>
      <c r="Z3259" s="24"/>
      <c r="AA3259" s="24"/>
      <c r="AB3259" s="24"/>
      <c r="AC3259" s="28"/>
      <c r="AD3259" s="28"/>
      <c r="AE3259" s="26"/>
      <c r="AF3259" s="28"/>
      <c r="AG3259" s="26"/>
      <c r="AH3259" s="28"/>
      <c r="AI3259" s="26"/>
      <c r="AJ3259" s="28"/>
      <c r="AK3259" s="28"/>
      <c r="AL3259" s="26"/>
      <c r="AM3259" s="28"/>
      <c r="AN3259" s="26"/>
      <c r="AO3259" s="28"/>
      <c r="AP3259" s="26"/>
      <c r="AQ3259"/>
      <c r="AR3259"/>
    </row>
    <row r="3260" spans="1:44" x14ac:dyDescent="0.25">
      <c r="A3260" s="24"/>
      <c r="B3260" s="24"/>
      <c r="C3260" s="24"/>
      <c r="D3260" s="25"/>
      <c r="E3260" s="25"/>
      <c r="F3260" s="26"/>
      <c r="G3260" s="25"/>
      <c r="H3260" s="26"/>
      <c r="I3260" s="25"/>
      <c r="J3260" s="26"/>
      <c r="K3260" s="27"/>
      <c r="L3260" s="27"/>
      <c r="M3260" s="26"/>
      <c r="N3260" s="27"/>
      <c r="O3260" s="26"/>
      <c r="P3260" s="27"/>
      <c r="Q3260" s="26"/>
      <c r="R3260" s="27"/>
      <c r="S3260" s="27"/>
      <c r="T3260" s="26"/>
      <c r="U3260" s="27"/>
      <c r="V3260" s="26"/>
      <c r="W3260" s="27"/>
      <c r="X3260" s="26"/>
      <c r="Y3260" s="24"/>
      <c r="Z3260" s="24"/>
      <c r="AA3260" s="24"/>
      <c r="AB3260" s="24"/>
      <c r="AC3260" s="28"/>
      <c r="AD3260" s="28"/>
      <c r="AE3260" s="26"/>
      <c r="AF3260" s="28"/>
      <c r="AG3260" s="26"/>
      <c r="AH3260" s="28"/>
      <c r="AI3260" s="26"/>
      <c r="AJ3260" s="28"/>
      <c r="AK3260" s="28"/>
      <c r="AL3260" s="26"/>
      <c r="AM3260" s="28"/>
      <c r="AN3260" s="26"/>
      <c r="AO3260" s="28"/>
      <c r="AP3260" s="26"/>
      <c r="AQ3260"/>
      <c r="AR3260"/>
    </row>
    <row r="3261" spans="1:44" x14ac:dyDescent="0.25">
      <c r="A3261" s="24"/>
      <c r="B3261" s="24"/>
      <c r="C3261" s="24"/>
      <c r="D3261" s="25"/>
      <c r="E3261" s="25"/>
      <c r="F3261" s="26"/>
      <c r="G3261" s="25"/>
      <c r="H3261" s="26"/>
      <c r="I3261" s="25"/>
      <c r="J3261" s="26"/>
      <c r="K3261" s="27"/>
      <c r="L3261" s="27"/>
      <c r="M3261" s="26"/>
      <c r="N3261" s="27"/>
      <c r="O3261" s="26"/>
      <c r="P3261" s="27"/>
      <c r="Q3261" s="26"/>
      <c r="R3261" s="27"/>
      <c r="S3261" s="27"/>
      <c r="T3261" s="26"/>
      <c r="U3261" s="27"/>
      <c r="V3261" s="26"/>
      <c r="W3261" s="27"/>
      <c r="X3261" s="26"/>
      <c r="Y3261" s="24"/>
      <c r="Z3261" s="24"/>
      <c r="AA3261" s="24"/>
      <c r="AB3261" s="24"/>
      <c r="AC3261" s="28"/>
      <c r="AD3261" s="28"/>
      <c r="AE3261" s="26"/>
      <c r="AF3261" s="28"/>
      <c r="AG3261" s="26"/>
      <c r="AH3261" s="28"/>
      <c r="AI3261" s="26"/>
      <c r="AJ3261" s="28"/>
      <c r="AK3261" s="28"/>
      <c r="AL3261" s="26"/>
      <c r="AM3261" s="28"/>
      <c r="AN3261" s="26"/>
      <c r="AO3261" s="28"/>
      <c r="AP3261" s="26"/>
      <c r="AQ3261"/>
      <c r="AR3261"/>
    </row>
    <row r="3262" spans="1:44" x14ac:dyDescent="0.25">
      <c r="A3262" s="24"/>
      <c r="B3262" s="24"/>
      <c r="C3262" s="24"/>
      <c r="D3262" s="25"/>
      <c r="E3262" s="25"/>
      <c r="F3262" s="26"/>
      <c r="G3262" s="25"/>
      <c r="H3262" s="26"/>
      <c r="I3262" s="25"/>
      <c r="J3262" s="26"/>
      <c r="K3262" s="27"/>
      <c r="L3262" s="27"/>
      <c r="M3262" s="26"/>
      <c r="N3262" s="27"/>
      <c r="O3262" s="26"/>
      <c r="P3262" s="27"/>
      <c r="Q3262" s="26"/>
      <c r="R3262" s="27"/>
      <c r="S3262" s="27"/>
      <c r="T3262" s="26"/>
      <c r="U3262" s="27"/>
      <c r="V3262" s="26"/>
      <c r="W3262" s="27"/>
      <c r="X3262" s="26"/>
      <c r="Y3262" s="25"/>
      <c r="Z3262" s="38"/>
      <c r="AA3262" s="27"/>
      <c r="AB3262" s="27"/>
      <c r="AC3262" s="28"/>
      <c r="AD3262" s="28"/>
      <c r="AE3262" s="26"/>
      <c r="AF3262" s="28"/>
      <c r="AG3262" s="26"/>
      <c r="AH3262" s="28"/>
      <c r="AI3262" s="26"/>
      <c r="AJ3262" s="28"/>
      <c r="AK3262" s="28"/>
      <c r="AL3262" s="26"/>
      <c r="AM3262" s="28"/>
      <c r="AN3262" s="26"/>
      <c r="AO3262" s="28"/>
      <c r="AP3262" s="26"/>
      <c r="AQ3262"/>
      <c r="AR3262"/>
    </row>
    <row r="3263" spans="1:44" x14ac:dyDescent="0.25">
      <c r="A3263" s="24"/>
      <c r="B3263" s="24"/>
      <c r="C3263" s="24"/>
      <c r="D3263" s="25"/>
      <c r="E3263" s="25"/>
      <c r="F3263" s="26"/>
      <c r="G3263" s="25"/>
      <c r="H3263" s="26"/>
      <c r="I3263" s="25"/>
      <c r="J3263" s="26"/>
      <c r="K3263" s="27"/>
      <c r="L3263" s="27"/>
      <c r="M3263" s="26"/>
      <c r="N3263" s="27"/>
      <c r="O3263" s="26"/>
      <c r="P3263" s="27"/>
      <c r="Q3263" s="26"/>
      <c r="R3263" s="27"/>
      <c r="S3263" s="27"/>
      <c r="T3263" s="26"/>
      <c r="U3263" s="27"/>
      <c r="V3263" s="26"/>
      <c r="W3263" s="27"/>
      <c r="X3263" s="26"/>
      <c r="Y3263" s="25"/>
      <c r="Z3263" s="38"/>
      <c r="AA3263" s="27"/>
      <c r="AB3263" s="27"/>
      <c r="AC3263" s="28"/>
      <c r="AD3263" s="28"/>
      <c r="AE3263" s="26"/>
      <c r="AF3263" s="28"/>
      <c r="AG3263" s="26"/>
      <c r="AH3263" s="28"/>
      <c r="AI3263" s="26"/>
      <c r="AJ3263" s="28"/>
      <c r="AK3263" s="28"/>
      <c r="AL3263" s="26"/>
      <c r="AM3263" s="28"/>
      <c r="AN3263" s="26"/>
      <c r="AO3263" s="28"/>
      <c r="AP3263" s="26"/>
      <c r="AQ3263"/>
      <c r="AR3263"/>
    </row>
    <row r="3264" spans="1:44" x14ac:dyDescent="0.25">
      <c r="A3264" s="24"/>
      <c r="B3264" s="24"/>
      <c r="C3264" s="24"/>
      <c r="D3264" s="25"/>
      <c r="E3264" s="25"/>
      <c r="F3264" s="26"/>
      <c r="G3264" s="25"/>
      <c r="H3264" s="26"/>
      <c r="I3264" s="25"/>
      <c r="J3264" s="26"/>
      <c r="K3264" s="27"/>
      <c r="L3264" s="27"/>
      <c r="M3264" s="26"/>
      <c r="N3264" s="27"/>
      <c r="O3264" s="26"/>
      <c r="P3264" s="27"/>
      <c r="Q3264" s="26"/>
      <c r="R3264" s="27"/>
      <c r="S3264" s="27"/>
      <c r="T3264" s="26"/>
      <c r="U3264" s="27"/>
      <c r="V3264" s="26"/>
      <c r="W3264" s="27"/>
      <c r="X3264" s="26"/>
      <c r="Y3264" s="25"/>
      <c r="Z3264" s="38"/>
      <c r="AA3264" s="27"/>
      <c r="AB3264" s="27"/>
      <c r="AC3264" s="28"/>
      <c r="AD3264" s="28"/>
      <c r="AE3264" s="26"/>
      <c r="AF3264" s="28"/>
      <c r="AG3264" s="26"/>
      <c r="AH3264" s="28"/>
      <c r="AI3264" s="26"/>
      <c r="AJ3264" s="28"/>
      <c r="AK3264" s="28"/>
      <c r="AL3264" s="26"/>
      <c r="AM3264" s="28"/>
      <c r="AN3264" s="26"/>
      <c r="AO3264" s="28"/>
      <c r="AP3264" s="26"/>
      <c r="AQ3264"/>
      <c r="AR3264"/>
    </row>
    <row r="3265" spans="1:44" x14ac:dyDescent="0.25">
      <c r="A3265" s="24"/>
      <c r="B3265" s="24"/>
      <c r="C3265" s="24"/>
      <c r="D3265" s="25"/>
      <c r="E3265" s="25"/>
      <c r="F3265" s="26"/>
      <c r="G3265" s="25"/>
      <c r="H3265" s="26"/>
      <c r="I3265" s="25"/>
      <c r="J3265" s="26"/>
      <c r="K3265" s="27"/>
      <c r="L3265" s="27"/>
      <c r="M3265" s="26"/>
      <c r="N3265" s="27"/>
      <c r="O3265" s="26"/>
      <c r="P3265" s="27"/>
      <c r="Q3265" s="26"/>
      <c r="R3265" s="27"/>
      <c r="S3265" s="27"/>
      <c r="T3265" s="26"/>
      <c r="U3265" s="27"/>
      <c r="V3265" s="26"/>
      <c r="W3265" s="27"/>
      <c r="X3265" s="26"/>
      <c r="Y3265" s="25"/>
      <c r="Z3265" s="38"/>
      <c r="AA3265" s="27"/>
      <c r="AB3265" s="27"/>
      <c r="AC3265" s="28"/>
      <c r="AD3265" s="28"/>
      <c r="AE3265" s="26"/>
      <c r="AF3265" s="28"/>
      <c r="AG3265" s="26"/>
      <c r="AH3265" s="28"/>
      <c r="AI3265" s="26"/>
      <c r="AJ3265" s="28"/>
      <c r="AK3265" s="28"/>
      <c r="AL3265" s="26"/>
      <c r="AM3265" s="28"/>
      <c r="AN3265" s="26"/>
      <c r="AO3265" s="28"/>
      <c r="AP3265" s="26"/>
      <c r="AQ3265"/>
      <c r="AR3265"/>
    </row>
    <row r="3266" spans="1:44" x14ac:dyDescent="0.25">
      <c r="A3266" s="24"/>
      <c r="B3266" s="24"/>
      <c r="C3266" s="24"/>
      <c r="D3266" s="25"/>
      <c r="E3266" s="25"/>
      <c r="F3266" s="26"/>
      <c r="G3266" s="25"/>
      <c r="H3266" s="26"/>
      <c r="I3266" s="25"/>
      <c r="J3266" s="26"/>
      <c r="K3266" s="27"/>
      <c r="L3266" s="27"/>
      <c r="M3266" s="26"/>
      <c r="N3266" s="27"/>
      <c r="O3266" s="26"/>
      <c r="P3266" s="27"/>
      <c r="Q3266" s="26"/>
      <c r="R3266" s="27"/>
      <c r="S3266" s="27"/>
      <c r="T3266" s="26"/>
      <c r="U3266" s="27"/>
      <c r="V3266" s="26"/>
      <c r="W3266" s="27"/>
      <c r="X3266" s="26"/>
      <c r="Y3266" s="25"/>
      <c r="Z3266" s="24"/>
      <c r="AA3266" s="27"/>
      <c r="AB3266" s="24"/>
      <c r="AC3266" s="28"/>
      <c r="AD3266" s="28"/>
      <c r="AE3266" s="26"/>
      <c r="AF3266" s="28"/>
      <c r="AG3266" s="26"/>
      <c r="AH3266" s="28"/>
      <c r="AI3266" s="26"/>
      <c r="AJ3266" s="28"/>
      <c r="AK3266" s="28"/>
      <c r="AL3266" s="26"/>
      <c r="AM3266" s="28"/>
      <c r="AN3266" s="26"/>
      <c r="AO3266" s="28"/>
      <c r="AP3266" s="26"/>
      <c r="AQ3266"/>
      <c r="AR3266"/>
    </row>
    <row r="3267" spans="1:44" x14ac:dyDescent="0.25">
      <c r="A3267" s="24"/>
      <c r="B3267" s="24"/>
      <c r="C3267" s="24"/>
      <c r="D3267" s="25"/>
      <c r="E3267" s="25"/>
      <c r="F3267" s="26"/>
      <c r="G3267" s="25"/>
      <c r="H3267" s="26"/>
      <c r="I3267" s="25"/>
      <c r="J3267" s="26"/>
      <c r="K3267" s="27"/>
      <c r="L3267" s="27"/>
      <c r="M3267" s="26"/>
      <c r="N3267" s="27"/>
      <c r="O3267" s="26"/>
      <c r="P3267" s="27"/>
      <c r="Q3267" s="26"/>
      <c r="R3267" s="27"/>
      <c r="S3267" s="27"/>
      <c r="T3267" s="26"/>
      <c r="U3267" s="27"/>
      <c r="V3267" s="26"/>
      <c r="W3267" s="27"/>
      <c r="X3267" s="26"/>
      <c r="Y3267" s="25"/>
      <c r="Z3267" s="24"/>
      <c r="AA3267" s="27"/>
      <c r="AB3267" s="24"/>
      <c r="AC3267" s="28"/>
      <c r="AD3267" s="28"/>
      <c r="AE3267" s="26"/>
      <c r="AF3267" s="28"/>
      <c r="AG3267" s="26"/>
      <c r="AH3267" s="28"/>
      <c r="AI3267" s="26"/>
      <c r="AJ3267" s="28"/>
      <c r="AK3267" s="28"/>
      <c r="AL3267" s="26"/>
      <c r="AM3267" s="28"/>
      <c r="AN3267" s="26"/>
      <c r="AO3267" s="28"/>
      <c r="AP3267" s="26"/>
      <c r="AQ3267"/>
      <c r="AR3267"/>
    </row>
    <row r="3268" spans="1:44" x14ac:dyDescent="0.25">
      <c r="A3268" s="24"/>
      <c r="B3268" s="24"/>
      <c r="C3268" s="24"/>
      <c r="D3268" s="25"/>
      <c r="E3268" s="25"/>
      <c r="F3268" s="26"/>
      <c r="G3268" s="25"/>
      <c r="H3268" s="26"/>
      <c r="I3268" s="25"/>
      <c r="J3268" s="26"/>
      <c r="K3268" s="27"/>
      <c r="L3268" s="27"/>
      <c r="M3268" s="26"/>
      <c r="N3268" s="27"/>
      <c r="O3268" s="26"/>
      <c r="P3268" s="27"/>
      <c r="Q3268" s="26"/>
      <c r="R3268" s="27"/>
      <c r="S3268" s="27"/>
      <c r="T3268" s="26"/>
      <c r="U3268" s="27"/>
      <c r="V3268" s="26"/>
      <c r="W3268" s="27"/>
      <c r="X3268" s="26"/>
      <c r="Y3268" s="25"/>
      <c r="Z3268" s="24"/>
      <c r="AA3268" s="27"/>
      <c r="AB3268" s="24"/>
      <c r="AC3268" s="28"/>
      <c r="AD3268" s="28"/>
      <c r="AE3268" s="26"/>
      <c r="AF3268" s="28"/>
      <c r="AG3268" s="26"/>
      <c r="AH3268" s="28"/>
      <c r="AI3268" s="26"/>
      <c r="AJ3268" s="28"/>
      <c r="AK3268" s="28"/>
      <c r="AL3268" s="26"/>
      <c r="AM3268" s="28"/>
      <c r="AN3268" s="26"/>
      <c r="AO3268" s="28"/>
      <c r="AP3268" s="26"/>
      <c r="AQ3268"/>
      <c r="AR3268"/>
    </row>
    <row r="3269" spans="1:44" x14ac:dyDescent="0.25">
      <c r="A3269" s="24"/>
      <c r="B3269" s="24"/>
      <c r="C3269" s="24"/>
      <c r="D3269" s="25"/>
      <c r="E3269" s="25"/>
      <c r="F3269" s="26"/>
      <c r="G3269" s="25"/>
      <c r="H3269" s="26"/>
      <c r="I3269" s="25"/>
      <c r="J3269" s="26"/>
      <c r="K3269" s="27"/>
      <c r="L3269" s="27"/>
      <c r="M3269" s="26"/>
      <c r="N3269" s="27"/>
      <c r="O3269" s="26"/>
      <c r="P3269" s="27"/>
      <c r="Q3269" s="26"/>
      <c r="R3269" s="27"/>
      <c r="S3269" s="27"/>
      <c r="T3269" s="26"/>
      <c r="U3269" s="27"/>
      <c r="V3269" s="26"/>
      <c r="W3269" s="27"/>
      <c r="X3269" s="26"/>
      <c r="Y3269" s="25"/>
      <c r="Z3269" s="38"/>
      <c r="AA3269" s="27"/>
      <c r="AB3269" s="27"/>
      <c r="AC3269" s="28"/>
      <c r="AD3269" s="28"/>
      <c r="AE3269" s="26"/>
      <c r="AF3269" s="28"/>
      <c r="AG3269" s="26"/>
      <c r="AH3269" s="28"/>
      <c r="AI3269" s="26"/>
      <c r="AJ3269" s="28"/>
      <c r="AK3269" s="28"/>
      <c r="AL3269" s="26"/>
      <c r="AM3269" s="28"/>
      <c r="AN3269" s="26"/>
      <c r="AO3269" s="28"/>
      <c r="AP3269" s="26"/>
      <c r="AQ3269"/>
      <c r="AR3269"/>
    </row>
    <row r="3270" spans="1:44" x14ac:dyDescent="0.25">
      <c r="A3270" s="24"/>
      <c r="B3270" s="24"/>
      <c r="C3270" s="24"/>
      <c r="D3270" s="25"/>
      <c r="E3270" s="25"/>
      <c r="F3270" s="26"/>
      <c r="G3270" s="25"/>
      <c r="H3270" s="26"/>
      <c r="I3270" s="25"/>
      <c r="J3270" s="26"/>
      <c r="K3270" s="27"/>
      <c r="L3270" s="27"/>
      <c r="M3270" s="26"/>
      <c r="N3270" s="27"/>
      <c r="O3270" s="26"/>
      <c r="P3270" s="27"/>
      <c r="Q3270" s="26"/>
      <c r="R3270" s="27"/>
      <c r="S3270" s="27"/>
      <c r="T3270" s="26"/>
      <c r="U3270" s="27"/>
      <c r="V3270" s="26"/>
      <c r="W3270" s="27"/>
      <c r="X3270" s="26"/>
      <c r="Y3270" s="25"/>
      <c r="Z3270" s="38"/>
      <c r="AA3270" s="27"/>
      <c r="AB3270" s="27"/>
      <c r="AC3270" s="28"/>
      <c r="AD3270" s="28"/>
      <c r="AE3270" s="26"/>
      <c r="AF3270" s="28"/>
      <c r="AG3270" s="26"/>
      <c r="AH3270" s="28"/>
      <c r="AI3270" s="26"/>
      <c r="AJ3270" s="28"/>
      <c r="AK3270" s="28"/>
      <c r="AL3270" s="26"/>
      <c r="AM3270" s="28"/>
      <c r="AN3270" s="26"/>
      <c r="AO3270" s="28"/>
      <c r="AP3270" s="26"/>
      <c r="AQ3270"/>
      <c r="AR3270"/>
    </row>
    <row r="3271" spans="1:44" x14ac:dyDescent="0.25">
      <c r="A3271" s="24"/>
      <c r="B3271" s="24"/>
      <c r="C3271" s="24"/>
      <c r="D3271" s="25"/>
      <c r="E3271" s="25"/>
      <c r="F3271" s="26"/>
      <c r="G3271" s="25"/>
      <c r="H3271" s="26"/>
      <c r="I3271" s="25"/>
      <c r="J3271" s="26"/>
      <c r="K3271" s="27"/>
      <c r="L3271" s="27"/>
      <c r="M3271" s="26"/>
      <c r="N3271" s="27"/>
      <c r="O3271" s="26"/>
      <c r="P3271" s="27"/>
      <c r="Q3271" s="26"/>
      <c r="R3271" s="27"/>
      <c r="S3271" s="27"/>
      <c r="T3271" s="26"/>
      <c r="U3271" s="27"/>
      <c r="V3271" s="26"/>
      <c r="W3271" s="27"/>
      <c r="X3271" s="26"/>
      <c r="Y3271" s="25"/>
      <c r="Z3271" s="24"/>
      <c r="AA3271" s="27"/>
      <c r="AB3271" s="24"/>
      <c r="AC3271" s="28"/>
      <c r="AD3271" s="28"/>
      <c r="AE3271" s="26"/>
      <c r="AF3271" s="28"/>
      <c r="AG3271" s="26"/>
      <c r="AH3271" s="28"/>
      <c r="AI3271" s="26"/>
      <c r="AJ3271" s="28"/>
      <c r="AK3271" s="28"/>
      <c r="AL3271" s="26"/>
      <c r="AM3271" s="28"/>
      <c r="AN3271" s="26"/>
      <c r="AO3271" s="28"/>
      <c r="AP3271" s="26"/>
      <c r="AQ3271"/>
      <c r="AR3271"/>
    </row>
    <row r="3272" spans="1:44" x14ac:dyDescent="0.25">
      <c r="A3272" s="24"/>
      <c r="B3272" s="24"/>
      <c r="C3272" s="24"/>
      <c r="D3272" s="25"/>
      <c r="E3272" s="25"/>
      <c r="F3272" s="26"/>
      <c r="G3272" s="25"/>
      <c r="H3272" s="26"/>
      <c r="I3272" s="25"/>
      <c r="J3272" s="26"/>
      <c r="K3272" s="27"/>
      <c r="L3272" s="27"/>
      <c r="M3272" s="26"/>
      <c r="N3272" s="27"/>
      <c r="O3272" s="26"/>
      <c r="P3272" s="27"/>
      <c r="Q3272" s="26"/>
      <c r="R3272" s="27"/>
      <c r="S3272" s="27"/>
      <c r="T3272" s="26"/>
      <c r="U3272" s="27"/>
      <c r="V3272" s="26"/>
      <c r="W3272" s="27"/>
      <c r="X3272" s="26"/>
      <c r="Y3272" s="25"/>
      <c r="Z3272" s="38"/>
      <c r="AA3272" s="27"/>
      <c r="AB3272" s="27"/>
      <c r="AC3272" s="28"/>
      <c r="AD3272" s="28"/>
      <c r="AE3272" s="26"/>
      <c r="AF3272" s="28"/>
      <c r="AG3272" s="26"/>
      <c r="AH3272" s="28"/>
      <c r="AI3272" s="26"/>
      <c r="AJ3272" s="28"/>
      <c r="AK3272" s="28"/>
      <c r="AL3272" s="26"/>
      <c r="AM3272" s="28"/>
      <c r="AN3272" s="26"/>
      <c r="AO3272" s="28"/>
      <c r="AP3272" s="26"/>
      <c r="AQ3272"/>
      <c r="AR3272"/>
    </row>
    <row r="3273" spans="1:44" x14ac:dyDescent="0.25">
      <c r="A3273" s="24"/>
      <c r="B3273" s="24"/>
      <c r="C3273" s="24"/>
      <c r="D3273" s="25"/>
      <c r="E3273" s="25"/>
      <c r="F3273" s="26"/>
      <c r="G3273" s="25"/>
      <c r="H3273" s="26"/>
      <c r="I3273" s="25"/>
      <c r="J3273" s="26"/>
      <c r="K3273" s="27"/>
      <c r="L3273" s="27"/>
      <c r="M3273" s="26"/>
      <c r="N3273" s="27"/>
      <c r="O3273" s="26"/>
      <c r="P3273" s="27"/>
      <c r="Q3273" s="26"/>
      <c r="R3273" s="27"/>
      <c r="S3273" s="27"/>
      <c r="T3273" s="26"/>
      <c r="U3273" s="27"/>
      <c r="V3273" s="26"/>
      <c r="W3273" s="27"/>
      <c r="X3273" s="26"/>
      <c r="Y3273" s="25"/>
      <c r="Z3273" s="38"/>
      <c r="AA3273" s="27"/>
      <c r="AB3273" s="27"/>
      <c r="AC3273" s="28"/>
      <c r="AD3273" s="28"/>
      <c r="AE3273" s="26"/>
      <c r="AF3273" s="28"/>
      <c r="AG3273" s="26"/>
      <c r="AH3273" s="28"/>
      <c r="AI3273" s="26"/>
      <c r="AJ3273" s="28"/>
      <c r="AK3273" s="28"/>
      <c r="AL3273" s="26"/>
      <c r="AM3273" s="28"/>
      <c r="AN3273" s="26"/>
      <c r="AO3273" s="28"/>
      <c r="AP3273" s="26"/>
      <c r="AQ3273"/>
      <c r="AR3273"/>
    </row>
    <row r="3274" spans="1:44" x14ac:dyDescent="0.25">
      <c r="A3274" s="24"/>
      <c r="B3274" s="24"/>
      <c r="C3274" s="24"/>
      <c r="D3274" s="25"/>
      <c r="E3274" s="25"/>
      <c r="F3274" s="26"/>
      <c r="G3274" s="25"/>
      <c r="H3274" s="26"/>
      <c r="I3274" s="25"/>
      <c r="J3274" s="26"/>
      <c r="K3274" s="27"/>
      <c r="L3274" s="27"/>
      <c r="M3274" s="26"/>
      <c r="N3274" s="27"/>
      <c r="O3274" s="26"/>
      <c r="P3274" s="27"/>
      <c r="Q3274" s="26"/>
      <c r="R3274" s="27"/>
      <c r="S3274" s="27"/>
      <c r="T3274" s="26"/>
      <c r="U3274" s="27"/>
      <c r="V3274" s="26"/>
      <c r="W3274" s="27"/>
      <c r="X3274" s="26"/>
      <c r="Y3274" s="25"/>
      <c r="Z3274" s="38"/>
      <c r="AA3274" s="27"/>
      <c r="AB3274" s="27"/>
      <c r="AC3274" s="28"/>
      <c r="AD3274" s="28"/>
      <c r="AE3274" s="26"/>
      <c r="AF3274" s="28"/>
      <c r="AG3274" s="26"/>
      <c r="AH3274" s="28"/>
      <c r="AI3274" s="26"/>
      <c r="AJ3274" s="28"/>
      <c r="AK3274" s="28"/>
      <c r="AL3274" s="26"/>
      <c r="AM3274" s="28"/>
      <c r="AN3274" s="26"/>
      <c r="AO3274" s="28"/>
      <c r="AP3274" s="26"/>
      <c r="AQ3274"/>
      <c r="AR3274"/>
    </row>
    <row r="3275" spans="1:44" x14ac:dyDescent="0.25">
      <c r="A3275" s="24"/>
      <c r="B3275" s="24"/>
      <c r="C3275" s="24"/>
      <c r="D3275" s="25"/>
      <c r="E3275" s="25"/>
      <c r="F3275" s="26"/>
      <c r="G3275" s="25"/>
      <c r="H3275" s="26"/>
      <c r="I3275" s="25"/>
      <c r="J3275" s="26"/>
      <c r="K3275" s="27"/>
      <c r="L3275" s="27"/>
      <c r="M3275" s="26"/>
      <c r="N3275" s="27"/>
      <c r="O3275" s="26"/>
      <c r="P3275" s="27"/>
      <c r="Q3275" s="26"/>
      <c r="R3275" s="27"/>
      <c r="S3275" s="27"/>
      <c r="T3275" s="26"/>
      <c r="U3275" s="27"/>
      <c r="V3275" s="26"/>
      <c r="W3275" s="27"/>
      <c r="X3275" s="26"/>
      <c r="Y3275" s="25"/>
      <c r="Z3275" s="38"/>
      <c r="AA3275" s="27"/>
      <c r="AB3275" s="27"/>
      <c r="AC3275" s="28"/>
      <c r="AD3275" s="28"/>
      <c r="AE3275" s="26"/>
      <c r="AF3275" s="28"/>
      <c r="AG3275" s="26"/>
      <c r="AH3275" s="28"/>
      <c r="AI3275" s="26"/>
      <c r="AJ3275" s="28"/>
      <c r="AK3275" s="28"/>
      <c r="AL3275" s="26"/>
      <c r="AM3275" s="28"/>
      <c r="AN3275" s="26"/>
      <c r="AO3275" s="28"/>
      <c r="AP3275" s="26"/>
      <c r="AQ3275"/>
      <c r="AR3275"/>
    </row>
    <row r="3276" spans="1:44" x14ac:dyDescent="0.25">
      <c r="A3276" s="24"/>
      <c r="B3276" s="24"/>
      <c r="C3276" s="24"/>
      <c r="D3276" s="25"/>
      <c r="E3276" s="25"/>
      <c r="F3276" s="26"/>
      <c r="G3276" s="25"/>
      <c r="H3276" s="26"/>
      <c r="I3276" s="25"/>
      <c r="J3276" s="26"/>
      <c r="K3276" s="27"/>
      <c r="L3276" s="27"/>
      <c r="M3276" s="26"/>
      <c r="N3276" s="27"/>
      <c r="O3276" s="26"/>
      <c r="P3276" s="27"/>
      <c r="Q3276" s="26"/>
      <c r="R3276" s="27"/>
      <c r="S3276" s="27"/>
      <c r="T3276" s="26"/>
      <c r="U3276" s="27"/>
      <c r="V3276" s="26"/>
      <c r="W3276" s="27"/>
      <c r="X3276" s="26"/>
      <c r="Y3276" s="25"/>
      <c r="Z3276" s="38"/>
      <c r="AA3276" s="27"/>
      <c r="AB3276" s="27"/>
      <c r="AC3276" s="28"/>
      <c r="AD3276" s="28"/>
      <c r="AE3276" s="26"/>
      <c r="AF3276" s="28"/>
      <c r="AG3276" s="26"/>
      <c r="AH3276" s="28"/>
      <c r="AI3276" s="26"/>
      <c r="AJ3276" s="28"/>
      <c r="AK3276" s="28"/>
      <c r="AL3276" s="26"/>
      <c r="AM3276" s="28"/>
      <c r="AN3276" s="26"/>
      <c r="AO3276" s="28"/>
      <c r="AP3276" s="26"/>
      <c r="AQ3276"/>
      <c r="AR3276"/>
    </row>
    <row r="3277" spans="1:44" x14ac:dyDescent="0.25">
      <c r="A3277" s="24"/>
      <c r="B3277" s="24"/>
      <c r="C3277" s="24"/>
      <c r="D3277" s="25"/>
      <c r="E3277" s="25"/>
      <c r="F3277" s="26"/>
      <c r="G3277" s="25"/>
      <c r="H3277" s="26"/>
      <c r="I3277" s="25"/>
      <c r="J3277" s="26"/>
      <c r="K3277" s="27"/>
      <c r="L3277" s="27"/>
      <c r="M3277" s="26"/>
      <c r="N3277" s="27"/>
      <c r="O3277" s="26"/>
      <c r="P3277" s="27"/>
      <c r="Q3277" s="26"/>
      <c r="R3277" s="27"/>
      <c r="S3277" s="27"/>
      <c r="T3277" s="26"/>
      <c r="U3277" s="27"/>
      <c r="V3277" s="26"/>
      <c r="W3277" s="27"/>
      <c r="X3277" s="26"/>
      <c r="Y3277" s="25"/>
      <c r="Z3277" s="38"/>
      <c r="AA3277" s="27"/>
      <c r="AB3277" s="27"/>
      <c r="AC3277" s="28"/>
      <c r="AD3277" s="28"/>
      <c r="AE3277" s="26"/>
      <c r="AF3277" s="28"/>
      <c r="AG3277" s="26"/>
      <c r="AH3277" s="28"/>
      <c r="AI3277" s="26"/>
      <c r="AJ3277" s="28"/>
      <c r="AK3277" s="28"/>
      <c r="AL3277" s="26"/>
      <c r="AM3277" s="28"/>
      <c r="AN3277" s="26"/>
      <c r="AO3277" s="28"/>
      <c r="AP3277" s="26"/>
      <c r="AQ3277"/>
      <c r="AR3277"/>
    </row>
    <row r="3278" spans="1:44" x14ac:dyDescent="0.25">
      <c r="A3278" s="24"/>
      <c r="B3278" s="24"/>
      <c r="C3278" s="24"/>
      <c r="D3278" s="25"/>
      <c r="E3278" s="25"/>
      <c r="F3278" s="26"/>
      <c r="G3278" s="25"/>
      <c r="H3278" s="26"/>
      <c r="I3278" s="25"/>
      <c r="J3278" s="26"/>
      <c r="K3278" s="27"/>
      <c r="L3278" s="27"/>
      <c r="M3278" s="26"/>
      <c r="N3278" s="27"/>
      <c r="O3278" s="26"/>
      <c r="P3278" s="27"/>
      <c r="Q3278" s="26"/>
      <c r="R3278" s="27"/>
      <c r="S3278" s="27"/>
      <c r="T3278" s="26"/>
      <c r="U3278" s="27"/>
      <c r="V3278" s="26"/>
      <c r="W3278" s="27"/>
      <c r="X3278" s="26"/>
      <c r="Y3278" s="25"/>
      <c r="Z3278" s="38"/>
      <c r="AA3278" s="27"/>
      <c r="AB3278" s="27"/>
      <c r="AC3278" s="28"/>
      <c r="AD3278" s="28"/>
      <c r="AE3278" s="26"/>
      <c r="AF3278" s="28"/>
      <c r="AG3278" s="26"/>
      <c r="AH3278" s="28"/>
      <c r="AI3278" s="26"/>
      <c r="AJ3278" s="28"/>
      <c r="AK3278" s="28"/>
      <c r="AL3278" s="26"/>
      <c r="AM3278" s="28"/>
      <c r="AN3278" s="26"/>
      <c r="AO3278" s="28"/>
      <c r="AP3278" s="26"/>
      <c r="AQ3278"/>
      <c r="AR3278"/>
    </row>
    <row r="3279" spans="1:44" x14ac:dyDescent="0.25">
      <c r="A3279" s="24"/>
      <c r="B3279" s="24"/>
      <c r="C3279" s="24"/>
      <c r="D3279" s="25"/>
      <c r="E3279" s="25"/>
      <c r="F3279" s="26"/>
      <c r="G3279" s="25"/>
      <c r="H3279" s="26"/>
      <c r="I3279" s="25"/>
      <c r="J3279" s="26"/>
      <c r="K3279" s="27"/>
      <c r="L3279" s="27"/>
      <c r="M3279" s="26"/>
      <c r="N3279" s="27"/>
      <c r="O3279" s="26"/>
      <c r="P3279" s="27"/>
      <c r="Q3279" s="26"/>
      <c r="R3279" s="27"/>
      <c r="S3279" s="27"/>
      <c r="T3279" s="26"/>
      <c r="U3279" s="27"/>
      <c r="V3279" s="26"/>
      <c r="W3279" s="27"/>
      <c r="X3279" s="26"/>
      <c r="Y3279" s="25"/>
      <c r="Z3279" s="38"/>
      <c r="AA3279" s="27"/>
      <c r="AB3279" s="27"/>
      <c r="AC3279" s="28"/>
      <c r="AD3279" s="28"/>
      <c r="AE3279" s="26"/>
      <c r="AF3279" s="28"/>
      <c r="AG3279" s="26"/>
      <c r="AH3279" s="28"/>
      <c r="AI3279" s="26"/>
      <c r="AJ3279" s="28"/>
      <c r="AK3279" s="28"/>
      <c r="AL3279" s="26"/>
      <c r="AM3279" s="28"/>
      <c r="AN3279" s="26"/>
      <c r="AO3279" s="28"/>
      <c r="AP3279" s="26"/>
      <c r="AQ3279"/>
      <c r="AR3279"/>
    </row>
    <row r="3280" spans="1:44" x14ac:dyDescent="0.25">
      <c r="A3280" s="24"/>
      <c r="B3280" s="24"/>
      <c r="C3280" s="24"/>
      <c r="D3280" s="25"/>
      <c r="E3280" s="25"/>
      <c r="F3280" s="26"/>
      <c r="G3280" s="25"/>
      <c r="H3280" s="26"/>
      <c r="I3280" s="25"/>
      <c r="J3280" s="26"/>
      <c r="K3280" s="27"/>
      <c r="L3280" s="27"/>
      <c r="M3280" s="26"/>
      <c r="N3280" s="27"/>
      <c r="O3280" s="26"/>
      <c r="P3280" s="27"/>
      <c r="Q3280" s="26"/>
      <c r="R3280" s="27"/>
      <c r="S3280" s="27"/>
      <c r="T3280" s="26"/>
      <c r="U3280" s="27"/>
      <c r="V3280" s="26"/>
      <c r="W3280" s="27"/>
      <c r="X3280" s="26"/>
      <c r="Y3280" s="25"/>
      <c r="Z3280" s="38"/>
      <c r="AA3280" s="27"/>
      <c r="AB3280" s="27"/>
      <c r="AC3280" s="28"/>
      <c r="AD3280" s="28"/>
      <c r="AE3280" s="26"/>
      <c r="AF3280" s="28"/>
      <c r="AG3280" s="26"/>
      <c r="AH3280" s="28"/>
      <c r="AI3280" s="26"/>
      <c r="AJ3280" s="28"/>
      <c r="AK3280" s="28"/>
      <c r="AL3280" s="26"/>
      <c r="AM3280" s="28"/>
      <c r="AN3280" s="26"/>
      <c r="AO3280" s="28"/>
      <c r="AP3280" s="26"/>
      <c r="AQ3280"/>
      <c r="AR3280"/>
    </row>
    <row r="3281" spans="1:44" x14ac:dyDescent="0.25">
      <c r="A3281" s="24"/>
      <c r="B3281" s="24"/>
      <c r="C3281" s="24"/>
      <c r="D3281" s="25"/>
      <c r="E3281" s="25"/>
      <c r="F3281" s="26"/>
      <c r="G3281" s="25"/>
      <c r="H3281" s="26"/>
      <c r="I3281" s="25"/>
      <c r="J3281" s="26"/>
      <c r="K3281" s="27"/>
      <c r="L3281" s="27"/>
      <c r="M3281" s="26"/>
      <c r="N3281" s="27"/>
      <c r="O3281" s="26"/>
      <c r="P3281" s="27"/>
      <c r="Q3281" s="26"/>
      <c r="R3281" s="27"/>
      <c r="S3281" s="27"/>
      <c r="T3281" s="26"/>
      <c r="U3281" s="27"/>
      <c r="V3281" s="26"/>
      <c r="W3281" s="27"/>
      <c r="X3281" s="26"/>
      <c r="Y3281" s="25"/>
      <c r="Z3281" s="24"/>
      <c r="AA3281" s="27"/>
      <c r="AB3281" s="24"/>
      <c r="AC3281" s="28"/>
      <c r="AD3281" s="28"/>
      <c r="AE3281" s="26"/>
      <c r="AF3281" s="28"/>
      <c r="AG3281" s="26"/>
      <c r="AH3281" s="28"/>
      <c r="AI3281" s="26"/>
      <c r="AJ3281" s="28"/>
      <c r="AK3281" s="28"/>
      <c r="AL3281" s="26"/>
      <c r="AM3281" s="28"/>
      <c r="AN3281" s="26"/>
      <c r="AO3281" s="28"/>
      <c r="AP3281" s="26"/>
      <c r="AQ3281"/>
      <c r="AR3281"/>
    </row>
    <row r="3282" spans="1:44" x14ac:dyDescent="0.25">
      <c r="A3282" s="24"/>
      <c r="B3282" s="24"/>
      <c r="C3282" s="24"/>
      <c r="D3282" s="25"/>
      <c r="E3282" s="25"/>
      <c r="F3282" s="26"/>
      <c r="G3282" s="25"/>
      <c r="H3282" s="26"/>
      <c r="I3282" s="25"/>
      <c r="J3282" s="26"/>
      <c r="K3282" s="27"/>
      <c r="L3282" s="27"/>
      <c r="M3282" s="26"/>
      <c r="N3282" s="27"/>
      <c r="O3282" s="26"/>
      <c r="P3282" s="27"/>
      <c r="Q3282" s="26"/>
      <c r="R3282" s="27"/>
      <c r="S3282" s="27"/>
      <c r="T3282" s="26"/>
      <c r="U3282" s="27"/>
      <c r="V3282" s="26"/>
      <c r="W3282" s="27"/>
      <c r="X3282" s="26"/>
      <c r="Y3282" s="25"/>
      <c r="Z3282" s="38"/>
      <c r="AA3282" s="27"/>
      <c r="AB3282" s="27"/>
      <c r="AC3282" s="28"/>
      <c r="AD3282" s="28"/>
      <c r="AE3282" s="26"/>
      <c r="AF3282" s="28"/>
      <c r="AG3282" s="26"/>
      <c r="AH3282" s="28"/>
      <c r="AI3282" s="26"/>
      <c r="AJ3282" s="28"/>
      <c r="AK3282" s="28"/>
      <c r="AL3282" s="26"/>
      <c r="AM3282" s="28"/>
      <c r="AN3282" s="26"/>
      <c r="AO3282" s="28"/>
      <c r="AP3282" s="26"/>
      <c r="AQ3282"/>
      <c r="AR3282"/>
    </row>
    <row r="3283" spans="1:44" x14ac:dyDescent="0.25">
      <c r="A3283" s="24"/>
      <c r="B3283" s="24"/>
      <c r="C3283" s="24"/>
      <c r="D3283" s="25"/>
      <c r="E3283" s="25"/>
      <c r="F3283" s="26"/>
      <c r="G3283" s="25"/>
      <c r="H3283" s="26"/>
      <c r="I3283" s="25"/>
      <c r="J3283" s="26"/>
      <c r="K3283" s="27"/>
      <c r="L3283" s="27"/>
      <c r="M3283" s="26"/>
      <c r="N3283" s="27"/>
      <c r="O3283" s="26"/>
      <c r="P3283" s="27"/>
      <c r="Q3283" s="26"/>
      <c r="R3283" s="27"/>
      <c r="S3283" s="27"/>
      <c r="T3283" s="26"/>
      <c r="U3283" s="27"/>
      <c r="V3283" s="26"/>
      <c r="W3283" s="27"/>
      <c r="X3283" s="26"/>
      <c r="Y3283" s="25"/>
      <c r="Z3283" s="24"/>
      <c r="AA3283" s="27"/>
      <c r="AB3283" s="24"/>
      <c r="AC3283" s="28"/>
      <c r="AD3283" s="28"/>
      <c r="AE3283" s="26"/>
      <c r="AF3283" s="28"/>
      <c r="AG3283" s="26"/>
      <c r="AH3283" s="28"/>
      <c r="AI3283" s="26"/>
      <c r="AJ3283" s="28"/>
      <c r="AK3283" s="28"/>
      <c r="AL3283" s="26"/>
      <c r="AM3283" s="28"/>
      <c r="AN3283" s="26"/>
      <c r="AO3283" s="28"/>
      <c r="AP3283" s="26"/>
      <c r="AQ3283"/>
      <c r="AR3283"/>
    </row>
    <row r="3284" spans="1:44" x14ac:dyDescent="0.25">
      <c r="A3284" s="24"/>
      <c r="B3284" s="24"/>
      <c r="C3284" s="24"/>
      <c r="D3284" s="25"/>
      <c r="E3284" s="25"/>
      <c r="F3284" s="26"/>
      <c r="G3284" s="25"/>
      <c r="H3284" s="26"/>
      <c r="I3284" s="25"/>
      <c r="J3284" s="26"/>
      <c r="K3284" s="27"/>
      <c r="L3284" s="27"/>
      <c r="M3284" s="26"/>
      <c r="N3284" s="27"/>
      <c r="O3284" s="26"/>
      <c r="P3284" s="27"/>
      <c r="Q3284" s="26"/>
      <c r="R3284" s="27"/>
      <c r="S3284" s="27"/>
      <c r="T3284" s="26"/>
      <c r="U3284" s="27"/>
      <c r="V3284" s="26"/>
      <c r="W3284" s="27"/>
      <c r="X3284" s="26"/>
      <c r="Y3284" s="25"/>
      <c r="Z3284" s="38"/>
      <c r="AA3284" s="27"/>
      <c r="AB3284" s="27"/>
      <c r="AC3284" s="28"/>
      <c r="AD3284" s="28"/>
      <c r="AE3284" s="26"/>
      <c r="AF3284" s="28"/>
      <c r="AG3284" s="26"/>
      <c r="AH3284" s="28"/>
      <c r="AI3284" s="26"/>
      <c r="AJ3284" s="28"/>
      <c r="AK3284" s="28"/>
      <c r="AL3284" s="26"/>
      <c r="AM3284" s="28"/>
      <c r="AN3284" s="26"/>
      <c r="AO3284" s="28"/>
      <c r="AP3284" s="26"/>
      <c r="AQ3284"/>
      <c r="AR3284"/>
    </row>
    <row r="3285" spans="1:44" x14ac:dyDescent="0.25">
      <c r="A3285" s="24"/>
      <c r="B3285" s="24"/>
      <c r="C3285" s="24"/>
      <c r="D3285" s="24"/>
      <c r="E3285" s="24"/>
      <c r="F3285" s="24"/>
      <c r="G3285" s="25"/>
      <c r="H3285" s="26"/>
      <c r="I3285" s="25"/>
      <c r="J3285" s="26"/>
      <c r="K3285" s="24"/>
      <c r="L3285" s="24"/>
      <c r="M3285" s="24"/>
      <c r="N3285" s="27"/>
      <c r="O3285" s="26"/>
      <c r="P3285" s="27"/>
      <c r="Q3285" s="26"/>
      <c r="R3285" s="24"/>
      <c r="S3285" s="24"/>
      <c r="T3285" s="24"/>
      <c r="U3285" s="27"/>
      <c r="V3285" s="26"/>
      <c r="W3285" s="27"/>
      <c r="X3285" s="26"/>
      <c r="Y3285" s="24"/>
      <c r="Z3285" s="24"/>
      <c r="AA3285" s="24"/>
      <c r="AB3285" s="24"/>
      <c r="AC3285" s="24"/>
      <c r="AD3285" s="24"/>
      <c r="AE3285" s="24"/>
      <c r="AF3285" s="28"/>
      <c r="AG3285" s="26"/>
      <c r="AH3285" s="28"/>
      <c r="AI3285" s="26"/>
      <c r="AJ3285" s="24"/>
      <c r="AK3285" s="24"/>
      <c r="AL3285" s="24"/>
      <c r="AM3285" s="28"/>
      <c r="AN3285" s="26"/>
      <c r="AO3285" s="28"/>
      <c r="AP3285" s="26"/>
      <c r="AQ3285"/>
      <c r="AR3285"/>
    </row>
    <row r="3286" spans="1:44" x14ac:dyDescent="0.25">
      <c r="A3286" s="24"/>
      <c r="B3286" s="24"/>
      <c r="C3286" s="24"/>
      <c r="D3286" s="25"/>
      <c r="E3286" s="25"/>
      <c r="F3286" s="26"/>
      <c r="G3286" s="25"/>
      <c r="H3286" s="26"/>
      <c r="I3286" s="25"/>
      <c r="J3286" s="26"/>
      <c r="K3286" s="27"/>
      <c r="L3286" s="27"/>
      <c r="M3286" s="26"/>
      <c r="N3286" s="27"/>
      <c r="O3286" s="26"/>
      <c r="P3286" s="27"/>
      <c r="Q3286" s="26"/>
      <c r="R3286" s="27"/>
      <c r="S3286" s="27"/>
      <c r="T3286" s="26"/>
      <c r="U3286" s="27"/>
      <c r="V3286" s="26"/>
      <c r="W3286" s="27"/>
      <c r="X3286" s="26"/>
      <c r="Y3286" s="25"/>
      <c r="Z3286" s="38"/>
      <c r="AA3286" s="27"/>
      <c r="AB3286" s="27"/>
      <c r="AC3286" s="28"/>
      <c r="AD3286" s="28"/>
      <c r="AE3286" s="26"/>
      <c r="AF3286" s="28"/>
      <c r="AG3286" s="26"/>
      <c r="AH3286" s="28"/>
      <c r="AI3286" s="26"/>
      <c r="AJ3286" s="28"/>
      <c r="AK3286" s="28"/>
      <c r="AL3286" s="26"/>
      <c r="AM3286" s="28"/>
      <c r="AN3286" s="26"/>
      <c r="AO3286" s="28"/>
      <c r="AP3286" s="26"/>
      <c r="AQ3286"/>
      <c r="AR3286"/>
    </row>
    <row r="3287" spans="1:44" x14ac:dyDescent="0.25">
      <c r="A3287" s="24"/>
      <c r="B3287" s="24"/>
      <c r="C3287" s="24"/>
      <c r="D3287" s="25"/>
      <c r="E3287" s="25"/>
      <c r="F3287" s="26"/>
      <c r="G3287" s="25"/>
      <c r="H3287" s="26"/>
      <c r="I3287" s="25"/>
      <c r="J3287" s="26"/>
      <c r="K3287" s="27"/>
      <c r="L3287" s="27"/>
      <c r="M3287" s="26"/>
      <c r="N3287" s="27"/>
      <c r="O3287" s="26"/>
      <c r="P3287" s="27"/>
      <c r="Q3287" s="26"/>
      <c r="R3287" s="27"/>
      <c r="S3287" s="27"/>
      <c r="T3287" s="26"/>
      <c r="U3287" s="27"/>
      <c r="V3287" s="26"/>
      <c r="W3287" s="27"/>
      <c r="X3287" s="26"/>
      <c r="Y3287" s="25"/>
      <c r="Z3287" s="38"/>
      <c r="AA3287" s="27"/>
      <c r="AB3287" s="27"/>
      <c r="AC3287" s="28"/>
      <c r="AD3287" s="28"/>
      <c r="AE3287" s="26"/>
      <c r="AF3287" s="28"/>
      <c r="AG3287" s="26"/>
      <c r="AH3287" s="28"/>
      <c r="AI3287" s="26"/>
      <c r="AJ3287" s="28"/>
      <c r="AK3287" s="28"/>
      <c r="AL3287" s="26"/>
      <c r="AM3287" s="28"/>
      <c r="AN3287" s="26"/>
      <c r="AO3287" s="28"/>
      <c r="AP3287" s="26"/>
      <c r="AQ3287"/>
      <c r="AR3287"/>
    </row>
    <row r="3288" spans="1:44" x14ac:dyDescent="0.25">
      <c r="A3288" s="24"/>
      <c r="B3288" s="24"/>
      <c r="C3288" s="24"/>
      <c r="D3288" s="25"/>
      <c r="E3288" s="25"/>
      <c r="F3288" s="26"/>
      <c r="G3288" s="25"/>
      <c r="H3288" s="26"/>
      <c r="I3288" s="25"/>
      <c r="J3288" s="26"/>
      <c r="K3288" s="27"/>
      <c r="L3288" s="27"/>
      <c r="M3288" s="26"/>
      <c r="N3288" s="27"/>
      <c r="O3288" s="26"/>
      <c r="P3288" s="27"/>
      <c r="Q3288" s="26"/>
      <c r="R3288" s="27"/>
      <c r="S3288" s="27"/>
      <c r="T3288" s="26"/>
      <c r="U3288" s="27"/>
      <c r="V3288" s="26"/>
      <c r="W3288" s="27"/>
      <c r="X3288" s="26"/>
      <c r="Y3288" s="25"/>
      <c r="Z3288" s="38"/>
      <c r="AA3288" s="27"/>
      <c r="AB3288" s="27"/>
      <c r="AC3288" s="28"/>
      <c r="AD3288" s="28"/>
      <c r="AE3288" s="26"/>
      <c r="AF3288" s="28"/>
      <c r="AG3288" s="26"/>
      <c r="AH3288" s="28"/>
      <c r="AI3288" s="26"/>
      <c r="AJ3288" s="28"/>
      <c r="AK3288" s="28"/>
      <c r="AL3288" s="26"/>
      <c r="AM3288" s="28"/>
      <c r="AN3288" s="26"/>
      <c r="AO3288" s="28"/>
      <c r="AP3288" s="26"/>
      <c r="AQ3288"/>
      <c r="AR3288"/>
    </row>
    <row r="3289" spans="1:44" x14ac:dyDescent="0.25">
      <c r="A3289" s="24"/>
      <c r="B3289" s="24"/>
      <c r="C3289" s="24"/>
      <c r="D3289" s="25"/>
      <c r="E3289" s="25"/>
      <c r="F3289" s="26"/>
      <c r="G3289" s="25"/>
      <c r="H3289" s="26"/>
      <c r="I3289" s="25"/>
      <c r="J3289" s="26"/>
      <c r="K3289" s="27"/>
      <c r="L3289" s="27"/>
      <c r="M3289" s="26"/>
      <c r="N3289" s="27"/>
      <c r="O3289" s="26"/>
      <c r="P3289" s="27"/>
      <c r="Q3289" s="26"/>
      <c r="R3289" s="27"/>
      <c r="S3289" s="27"/>
      <c r="T3289" s="26"/>
      <c r="U3289" s="27"/>
      <c r="V3289" s="26"/>
      <c r="W3289" s="27"/>
      <c r="X3289" s="26"/>
      <c r="Y3289" s="25"/>
      <c r="Z3289" s="38"/>
      <c r="AA3289" s="27"/>
      <c r="AB3289" s="27"/>
      <c r="AC3289" s="28"/>
      <c r="AD3289" s="28"/>
      <c r="AE3289" s="26"/>
      <c r="AF3289" s="28"/>
      <c r="AG3289" s="26"/>
      <c r="AH3289" s="28"/>
      <c r="AI3289" s="26"/>
      <c r="AJ3289" s="28"/>
      <c r="AK3289" s="28"/>
      <c r="AL3289" s="26"/>
      <c r="AM3289" s="28"/>
      <c r="AN3289" s="26"/>
      <c r="AO3289" s="28"/>
      <c r="AP3289" s="26"/>
      <c r="AQ3289"/>
      <c r="AR3289"/>
    </row>
    <row r="3290" spans="1:44" x14ac:dyDescent="0.25">
      <c r="A3290" s="24"/>
      <c r="B3290" s="24"/>
      <c r="C3290" s="24"/>
      <c r="D3290" s="25"/>
      <c r="E3290" s="25"/>
      <c r="F3290" s="26"/>
      <c r="G3290" s="25"/>
      <c r="H3290" s="26"/>
      <c r="I3290" s="25"/>
      <c r="J3290" s="26"/>
      <c r="K3290" s="27"/>
      <c r="L3290" s="27"/>
      <c r="M3290" s="26"/>
      <c r="N3290" s="27"/>
      <c r="O3290" s="26"/>
      <c r="P3290" s="27"/>
      <c r="Q3290" s="26"/>
      <c r="R3290" s="27"/>
      <c r="S3290" s="27"/>
      <c r="T3290" s="26"/>
      <c r="U3290" s="27"/>
      <c r="V3290" s="26"/>
      <c r="W3290" s="27"/>
      <c r="X3290" s="26"/>
      <c r="Y3290" s="25"/>
      <c r="Z3290" s="38"/>
      <c r="AA3290" s="27"/>
      <c r="AB3290" s="27"/>
      <c r="AC3290" s="28"/>
      <c r="AD3290" s="28"/>
      <c r="AE3290" s="26"/>
      <c r="AF3290" s="28"/>
      <c r="AG3290" s="26"/>
      <c r="AH3290" s="28"/>
      <c r="AI3290" s="26"/>
      <c r="AJ3290" s="28"/>
      <c r="AK3290" s="28"/>
      <c r="AL3290" s="26"/>
      <c r="AM3290" s="28"/>
      <c r="AN3290" s="26"/>
      <c r="AO3290" s="28"/>
      <c r="AP3290" s="26"/>
      <c r="AQ3290"/>
      <c r="AR3290"/>
    </row>
    <row r="3291" spans="1:44" x14ac:dyDescent="0.25">
      <c r="A3291" s="24"/>
      <c r="B3291" s="24"/>
      <c r="C3291" s="24"/>
      <c r="D3291" s="25"/>
      <c r="E3291" s="25"/>
      <c r="F3291" s="26"/>
      <c r="G3291" s="25"/>
      <c r="H3291" s="26"/>
      <c r="I3291" s="25"/>
      <c r="J3291" s="26"/>
      <c r="K3291" s="27"/>
      <c r="L3291" s="27"/>
      <c r="M3291" s="26"/>
      <c r="N3291" s="27"/>
      <c r="O3291" s="26"/>
      <c r="P3291" s="27"/>
      <c r="Q3291" s="26"/>
      <c r="R3291" s="27"/>
      <c r="S3291" s="27"/>
      <c r="T3291" s="26"/>
      <c r="U3291" s="27"/>
      <c r="V3291" s="26"/>
      <c r="W3291" s="27"/>
      <c r="X3291" s="26"/>
      <c r="Y3291" s="25"/>
      <c r="Z3291" s="38"/>
      <c r="AA3291" s="27"/>
      <c r="AB3291" s="27"/>
      <c r="AC3291" s="28"/>
      <c r="AD3291" s="28"/>
      <c r="AE3291" s="26"/>
      <c r="AF3291" s="28"/>
      <c r="AG3291" s="26"/>
      <c r="AH3291" s="28"/>
      <c r="AI3291" s="26"/>
      <c r="AJ3291" s="28"/>
      <c r="AK3291" s="28"/>
      <c r="AL3291" s="26"/>
      <c r="AM3291" s="28"/>
      <c r="AN3291" s="26"/>
      <c r="AO3291" s="28"/>
      <c r="AP3291" s="26"/>
      <c r="AQ3291"/>
      <c r="AR3291"/>
    </row>
    <row r="3292" spans="1:44" x14ac:dyDescent="0.25">
      <c r="A3292" s="24"/>
      <c r="B3292" s="24"/>
      <c r="C3292" s="24"/>
      <c r="D3292" s="25"/>
      <c r="E3292" s="25"/>
      <c r="F3292" s="26"/>
      <c r="G3292" s="25"/>
      <c r="H3292" s="26"/>
      <c r="I3292" s="25"/>
      <c r="J3292" s="26"/>
      <c r="K3292" s="27"/>
      <c r="L3292" s="27"/>
      <c r="M3292" s="26"/>
      <c r="N3292" s="27"/>
      <c r="O3292" s="26"/>
      <c r="P3292" s="27"/>
      <c r="Q3292" s="26"/>
      <c r="R3292" s="27"/>
      <c r="S3292" s="27"/>
      <c r="T3292" s="26"/>
      <c r="U3292" s="27"/>
      <c r="V3292" s="26"/>
      <c r="W3292" s="27"/>
      <c r="X3292" s="26"/>
      <c r="Y3292" s="25"/>
      <c r="Z3292" s="38"/>
      <c r="AA3292" s="27"/>
      <c r="AB3292" s="27"/>
      <c r="AC3292" s="28"/>
      <c r="AD3292" s="28"/>
      <c r="AE3292" s="26"/>
      <c r="AF3292" s="28"/>
      <c r="AG3292" s="26"/>
      <c r="AH3292" s="28"/>
      <c r="AI3292" s="26"/>
      <c r="AJ3292" s="28"/>
      <c r="AK3292" s="28"/>
      <c r="AL3292" s="26"/>
      <c r="AM3292" s="28"/>
      <c r="AN3292" s="26"/>
      <c r="AO3292" s="28"/>
      <c r="AP3292" s="26"/>
      <c r="AQ3292"/>
      <c r="AR3292"/>
    </row>
    <row r="3293" spans="1:44" x14ac:dyDescent="0.25">
      <c r="A3293" s="24"/>
      <c r="B3293" s="24"/>
      <c r="C3293" s="24"/>
      <c r="D3293" s="25"/>
      <c r="E3293" s="25"/>
      <c r="F3293" s="26"/>
      <c r="G3293" s="25"/>
      <c r="H3293" s="26"/>
      <c r="I3293" s="25"/>
      <c r="J3293" s="26"/>
      <c r="K3293" s="27"/>
      <c r="L3293" s="27"/>
      <c r="M3293" s="26"/>
      <c r="N3293" s="27"/>
      <c r="O3293" s="26"/>
      <c r="P3293" s="27"/>
      <c r="Q3293" s="26"/>
      <c r="R3293" s="27"/>
      <c r="S3293" s="27"/>
      <c r="T3293" s="26"/>
      <c r="U3293" s="27"/>
      <c r="V3293" s="26"/>
      <c r="W3293" s="27"/>
      <c r="X3293" s="26"/>
      <c r="Y3293" s="25"/>
      <c r="Z3293" s="38"/>
      <c r="AA3293" s="27"/>
      <c r="AB3293" s="27"/>
      <c r="AC3293" s="28"/>
      <c r="AD3293" s="28"/>
      <c r="AE3293" s="26"/>
      <c r="AF3293" s="28"/>
      <c r="AG3293" s="26"/>
      <c r="AH3293" s="28"/>
      <c r="AI3293" s="26"/>
      <c r="AJ3293" s="28"/>
      <c r="AK3293" s="28"/>
      <c r="AL3293" s="26"/>
      <c r="AM3293" s="28"/>
      <c r="AN3293" s="26"/>
      <c r="AO3293" s="28"/>
      <c r="AP3293" s="26"/>
      <c r="AQ3293"/>
      <c r="AR3293"/>
    </row>
    <row r="3294" spans="1:44" x14ac:dyDescent="0.25">
      <c r="A3294" s="24"/>
      <c r="B3294" s="24"/>
      <c r="C3294" s="24"/>
      <c r="D3294" s="25"/>
      <c r="E3294" s="25"/>
      <c r="F3294" s="26"/>
      <c r="G3294" s="25"/>
      <c r="H3294" s="26"/>
      <c r="I3294" s="25"/>
      <c r="J3294" s="26"/>
      <c r="K3294" s="27"/>
      <c r="L3294" s="27"/>
      <c r="M3294" s="26"/>
      <c r="N3294" s="27"/>
      <c r="O3294" s="26"/>
      <c r="P3294" s="27"/>
      <c r="Q3294" s="26"/>
      <c r="R3294" s="27"/>
      <c r="S3294" s="27"/>
      <c r="T3294" s="26"/>
      <c r="U3294" s="27"/>
      <c r="V3294" s="26"/>
      <c r="W3294" s="27"/>
      <c r="X3294" s="26"/>
      <c r="Y3294" s="25"/>
      <c r="Z3294" s="38"/>
      <c r="AA3294" s="27"/>
      <c r="AB3294" s="27"/>
      <c r="AC3294" s="28"/>
      <c r="AD3294" s="28"/>
      <c r="AE3294" s="26"/>
      <c r="AF3294" s="28"/>
      <c r="AG3294" s="26"/>
      <c r="AH3294" s="28"/>
      <c r="AI3294" s="26"/>
      <c r="AJ3294" s="28"/>
      <c r="AK3294" s="28"/>
      <c r="AL3294" s="26"/>
      <c r="AM3294" s="28"/>
      <c r="AN3294" s="26"/>
      <c r="AO3294" s="28"/>
      <c r="AP3294" s="26"/>
      <c r="AQ3294"/>
      <c r="AR3294"/>
    </row>
    <row r="3295" spans="1:44" x14ac:dyDescent="0.25">
      <c r="A3295" s="24"/>
      <c r="B3295" s="24"/>
      <c r="C3295" s="24"/>
      <c r="D3295" s="25"/>
      <c r="E3295" s="25"/>
      <c r="F3295" s="26"/>
      <c r="G3295" s="25"/>
      <c r="H3295" s="26"/>
      <c r="I3295" s="25"/>
      <c r="J3295" s="26"/>
      <c r="K3295" s="27"/>
      <c r="L3295" s="27"/>
      <c r="M3295" s="26"/>
      <c r="N3295" s="27"/>
      <c r="O3295" s="26"/>
      <c r="P3295" s="27"/>
      <c r="Q3295" s="26"/>
      <c r="R3295" s="27"/>
      <c r="S3295" s="27"/>
      <c r="T3295" s="26"/>
      <c r="U3295" s="27"/>
      <c r="V3295" s="26"/>
      <c r="W3295" s="27"/>
      <c r="X3295" s="26"/>
      <c r="Y3295" s="25"/>
      <c r="Z3295" s="38"/>
      <c r="AA3295" s="27"/>
      <c r="AB3295" s="27"/>
      <c r="AC3295" s="28"/>
      <c r="AD3295" s="28"/>
      <c r="AE3295" s="26"/>
      <c r="AF3295" s="28"/>
      <c r="AG3295" s="26"/>
      <c r="AH3295" s="28"/>
      <c r="AI3295" s="26"/>
      <c r="AJ3295" s="28"/>
      <c r="AK3295" s="28"/>
      <c r="AL3295" s="26"/>
      <c r="AM3295" s="28"/>
      <c r="AN3295" s="26"/>
      <c r="AO3295" s="28"/>
      <c r="AP3295" s="26"/>
      <c r="AQ3295"/>
      <c r="AR3295"/>
    </row>
    <row r="3296" spans="1:44" x14ac:dyDescent="0.25">
      <c r="A3296" s="24"/>
      <c r="B3296" s="24"/>
      <c r="C3296" s="24"/>
      <c r="D3296" s="25"/>
      <c r="E3296" s="25"/>
      <c r="F3296" s="26"/>
      <c r="G3296" s="25"/>
      <c r="H3296" s="26"/>
      <c r="I3296" s="25"/>
      <c r="J3296" s="26"/>
      <c r="K3296" s="27"/>
      <c r="L3296" s="27"/>
      <c r="M3296" s="26"/>
      <c r="N3296" s="27"/>
      <c r="O3296" s="26"/>
      <c r="P3296" s="27"/>
      <c r="Q3296" s="26"/>
      <c r="R3296" s="27"/>
      <c r="S3296" s="27"/>
      <c r="T3296" s="26"/>
      <c r="U3296" s="27"/>
      <c r="V3296" s="26"/>
      <c r="W3296" s="27"/>
      <c r="X3296" s="26"/>
      <c r="Y3296" s="25"/>
      <c r="Z3296" s="38"/>
      <c r="AA3296" s="27"/>
      <c r="AB3296" s="27"/>
      <c r="AC3296" s="28"/>
      <c r="AD3296" s="28"/>
      <c r="AE3296" s="26"/>
      <c r="AF3296" s="28"/>
      <c r="AG3296" s="26"/>
      <c r="AH3296" s="28"/>
      <c r="AI3296" s="26"/>
      <c r="AJ3296" s="28"/>
      <c r="AK3296" s="28"/>
      <c r="AL3296" s="26"/>
      <c r="AM3296" s="28"/>
      <c r="AN3296" s="26"/>
      <c r="AO3296" s="28"/>
      <c r="AP3296" s="26"/>
      <c r="AQ3296"/>
      <c r="AR3296"/>
    </row>
    <row r="3297" spans="1:44" x14ac:dyDescent="0.25">
      <c r="A3297" s="24"/>
      <c r="B3297" s="24"/>
      <c r="C3297" s="24"/>
      <c r="D3297" s="25"/>
      <c r="E3297" s="25"/>
      <c r="F3297" s="26"/>
      <c r="G3297" s="25"/>
      <c r="H3297" s="26"/>
      <c r="I3297" s="25"/>
      <c r="J3297" s="26"/>
      <c r="K3297" s="27"/>
      <c r="L3297" s="27"/>
      <c r="M3297" s="26"/>
      <c r="N3297" s="27"/>
      <c r="O3297" s="26"/>
      <c r="P3297" s="27"/>
      <c r="Q3297" s="26"/>
      <c r="R3297" s="27"/>
      <c r="S3297" s="27"/>
      <c r="T3297" s="26"/>
      <c r="U3297" s="27"/>
      <c r="V3297" s="26"/>
      <c r="W3297" s="27"/>
      <c r="X3297" s="26"/>
      <c r="Y3297" s="25"/>
      <c r="Z3297" s="24"/>
      <c r="AA3297" s="27"/>
      <c r="AB3297" s="24"/>
      <c r="AC3297" s="28"/>
      <c r="AD3297" s="28"/>
      <c r="AE3297" s="26"/>
      <c r="AF3297" s="28"/>
      <c r="AG3297" s="26"/>
      <c r="AH3297" s="28"/>
      <c r="AI3297" s="26"/>
      <c r="AJ3297" s="28"/>
      <c r="AK3297" s="28"/>
      <c r="AL3297" s="26"/>
      <c r="AM3297" s="28"/>
      <c r="AN3297" s="26"/>
      <c r="AO3297" s="28"/>
      <c r="AP3297" s="26"/>
      <c r="AQ3297"/>
      <c r="AR3297"/>
    </row>
    <row r="3298" spans="1:44" x14ac:dyDescent="0.25">
      <c r="A3298" s="24"/>
      <c r="B3298" s="24"/>
      <c r="C3298" s="24"/>
      <c r="D3298" s="24"/>
      <c r="E3298" s="24"/>
      <c r="F3298" s="24"/>
      <c r="G3298" s="25"/>
      <c r="H3298" s="26"/>
      <c r="I3298" s="25"/>
      <c r="J3298" s="26"/>
      <c r="K3298" s="24"/>
      <c r="L3298" s="24"/>
      <c r="M3298" s="24"/>
      <c r="N3298" s="27"/>
      <c r="O3298" s="26"/>
      <c r="P3298" s="27"/>
      <c r="Q3298" s="26"/>
      <c r="R3298" s="24"/>
      <c r="S3298" s="24"/>
      <c r="T3298" s="24"/>
      <c r="U3298" s="27"/>
      <c r="V3298" s="26"/>
      <c r="W3298" s="27"/>
      <c r="X3298" s="26"/>
      <c r="Y3298" s="24"/>
      <c r="Z3298" s="24"/>
      <c r="AA3298" s="24"/>
      <c r="AB3298" s="24"/>
      <c r="AC3298" s="24"/>
      <c r="AD3298" s="24"/>
      <c r="AE3298" s="24"/>
      <c r="AF3298" s="28"/>
      <c r="AG3298" s="26"/>
      <c r="AH3298" s="28"/>
      <c r="AI3298" s="26"/>
      <c r="AJ3298" s="24"/>
      <c r="AK3298" s="24"/>
      <c r="AL3298" s="24"/>
      <c r="AM3298" s="28"/>
      <c r="AN3298" s="26"/>
      <c r="AO3298" s="28"/>
      <c r="AP3298" s="26"/>
      <c r="AQ3298"/>
      <c r="AR3298"/>
    </row>
    <row r="3299" spans="1:44" x14ac:dyDescent="0.25">
      <c r="A3299" s="24"/>
      <c r="B3299" s="24"/>
      <c r="C3299" s="24"/>
      <c r="D3299" s="24"/>
      <c r="E3299" s="25"/>
      <c r="F3299" s="26"/>
      <c r="G3299" s="25"/>
      <c r="H3299" s="26"/>
      <c r="I3299" s="24"/>
      <c r="J3299" s="24"/>
      <c r="K3299" s="24"/>
      <c r="L3299" s="27"/>
      <c r="M3299" s="26"/>
      <c r="N3299" s="27"/>
      <c r="O3299" s="26"/>
      <c r="P3299" s="24"/>
      <c r="Q3299" s="24"/>
      <c r="R3299" s="24"/>
      <c r="S3299" s="27"/>
      <c r="T3299" s="26"/>
      <c r="U3299" s="27"/>
      <c r="V3299" s="26"/>
      <c r="W3299" s="24"/>
      <c r="X3299" s="24"/>
      <c r="Y3299" s="24"/>
      <c r="Z3299" s="24"/>
      <c r="AA3299" s="24"/>
      <c r="AB3299" s="24"/>
      <c r="AC3299" s="24"/>
      <c r="AD3299" s="28"/>
      <c r="AE3299" s="26"/>
      <c r="AF3299" s="28"/>
      <c r="AG3299" s="26"/>
      <c r="AH3299" s="24"/>
      <c r="AI3299" s="24"/>
      <c r="AJ3299" s="24"/>
      <c r="AK3299" s="28"/>
      <c r="AL3299" s="26"/>
      <c r="AM3299" s="28"/>
      <c r="AN3299" s="26"/>
      <c r="AO3299" s="24"/>
      <c r="AP3299" s="24"/>
      <c r="AQ3299"/>
      <c r="AR3299"/>
    </row>
    <row r="3300" spans="1:44" x14ac:dyDescent="0.25">
      <c r="A3300" s="24"/>
      <c r="B3300" s="24"/>
      <c r="C3300" s="24"/>
      <c r="D3300" s="25"/>
      <c r="E3300" s="25"/>
      <c r="F3300" s="26"/>
      <c r="G3300" s="25"/>
      <c r="H3300" s="26"/>
      <c r="I3300" s="25"/>
      <c r="J3300" s="26"/>
      <c r="K3300" s="27"/>
      <c r="L3300" s="27"/>
      <c r="M3300" s="26"/>
      <c r="N3300" s="27"/>
      <c r="O3300" s="26"/>
      <c r="P3300" s="27"/>
      <c r="Q3300" s="26"/>
      <c r="R3300" s="27"/>
      <c r="S3300" s="27"/>
      <c r="T3300" s="26"/>
      <c r="U3300" s="27"/>
      <c r="V3300" s="26"/>
      <c r="W3300" s="27"/>
      <c r="X3300" s="26"/>
      <c r="Y3300" s="25"/>
      <c r="Z3300" s="24"/>
      <c r="AA3300" s="27"/>
      <c r="AB3300" s="24"/>
      <c r="AC3300" s="28"/>
      <c r="AD3300" s="28"/>
      <c r="AE3300" s="26"/>
      <c r="AF3300" s="28"/>
      <c r="AG3300" s="26"/>
      <c r="AH3300" s="28"/>
      <c r="AI3300" s="26"/>
      <c r="AJ3300" s="28"/>
      <c r="AK3300" s="28"/>
      <c r="AL3300" s="26"/>
      <c r="AM3300" s="28"/>
      <c r="AN3300" s="26"/>
      <c r="AO3300" s="28"/>
      <c r="AP3300" s="26"/>
      <c r="AQ3300"/>
      <c r="AR3300"/>
    </row>
    <row r="3301" spans="1:44" x14ac:dyDescent="0.25">
      <c r="A3301" s="24"/>
      <c r="B3301" s="24"/>
      <c r="C3301" s="24"/>
      <c r="D3301" s="25"/>
      <c r="E3301" s="25"/>
      <c r="F3301" s="26"/>
      <c r="G3301" s="25"/>
      <c r="H3301" s="26"/>
      <c r="I3301" s="25"/>
      <c r="J3301" s="26"/>
      <c r="K3301" s="27"/>
      <c r="L3301" s="27"/>
      <c r="M3301" s="26"/>
      <c r="N3301" s="27"/>
      <c r="O3301" s="26"/>
      <c r="P3301" s="27"/>
      <c r="Q3301" s="26"/>
      <c r="R3301" s="27"/>
      <c r="S3301" s="27"/>
      <c r="T3301" s="26"/>
      <c r="U3301" s="27"/>
      <c r="V3301" s="26"/>
      <c r="W3301" s="27"/>
      <c r="X3301" s="26"/>
      <c r="Y3301" s="25"/>
      <c r="Z3301" s="38"/>
      <c r="AA3301" s="27"/>
      <c r="AB3301" s="27"/>
      <c r="AC3301" s="28"/>
      <c r="AD3301" s="28"/>
      <c r="AE3301" s="26"/>
      <c r="AF3301" s="28"/>
      <c r="AG3301" s="26"/>
      <c r="AH3301" s="28"/>
      <c r="AI3301" s="26"/>
      <c r="AJ3301" s="28"/>
      <c r="AK3301" s="28"/>
      <c r="AL3301" s="26"/>
      <c r="AM3301" s="28"/>
      <c r="AN3301" s="26"/>
      <c r="AO3301" s="28"/>
      <c r="AP3301" s="26"/>
      <c r="AQ3301"/>
      <c r="AR3301"/>
    </row>
    <row r="3302" spans="1:44" x14ac:dyDescent="0.25">
      <c r="A3302" s="24"/>
      <c r="B3302" s="24"/>
      <c r="C3302" s="24"/>
      <c r="D3302" s="25"/>
      <c r="E3302" s="25"/>
      <c r="F3302" s="26"/>
      <c r="G3302" s="25"/>
      <c r="H3302" s="26"/>
      <c r="I3302" s="25"/>
      <c r="J3302" s="26"/>
      <c r="K3302" s="27"/>
      <c r="L3302" s="27"/>
      <c r="M3302" s="26"/>
      <c r="N3302" s="27"/>
      <c r="O3302" s="26"/>
      <c r="P3302" s="27"/>
      <c r="Q3302" s="26"/>
      <c r="R3302" s="27"/>
      <c r="S3302" s="27"/>
      <c r="T3302" s="26"/>
      <c r="U3302" s="27"/>
      <c r="V3302" s="26"/>
      <c r="W3302" s="27"/>
      <c r="X3302" s="26"/>
      <c r="Y3302" s="25"/>
      <c r="Z3302" s="38"/>
      <c r="AA3302" s="27"/>
      <c r="AB3302" s="27"/>
      <c r="AC3302" s="28"/>
      <c r="AD3302" s="28"/>
      <c r="AE3302" s="26"/>
      <c r="AF3302" s="28"/>
      <c r="AG3302" s="26"/>
      <c r="AH3302" s="28"/>
      <c r="AI3302" s="26"/>
      <c r="AJ3302" s="28"/>
      <c r="AK3302" s="28"/>
      <c r="AL3302" s="26"/>
      <c r="AM3302" s="28"/>
      <c r="AN3302" s="26"/>
      <c r="AO3302" s="28"/>
      <c r="AP3302" s="26"/>
      <c r="AQ3302"/>
      <c r="AR3302"/>
    </row>
    <row r="3303" spans="1:44" x14ac:dyDescent="0.25">
      <c r="A3303" s="24"/>
      <c r="B3303" s="24"/>
      <c r="C3303" s="24"/>
      <c r="D3303" s="25"/>
      <c r="E3303" s="25"/>
      <c r="F3303" s="26"/>
      <c r="G3303" s="25"/>
      <c r="H3303" s="26"/>
      <c r="I3303" s="25"/>
      <c r="J3303" s="26"/>
      <c r="K3303" s="27"/>
      <c r="L3303" s="27"/>
      <c r="M3303" s="26"/>
      <c r="N3303" s="27"/>
      <c r="O3303" s="26"/>
      <c r="P3303" s="27"/>
      <c r="Q3303" s="26"/>
      <c r="R3303" s="27"/>
      <c r="S3303" s="27"/>
      <c r="T3303" s="26"/>
      <c r="U3303" s="27"/>
      <c r="V3303" s="26"/>
      <c r="W3303" s="27"/>
      <c r="X3303" s="26"/>
      <c r="Y3303" s="25"/>
      <c r="Z3303" s="38"/>
      <c r="AA3303" s="27"/>
      <c r="AB3303" s="27"/>
      <c r="AC3303" s="28"/>
      <c r="AD3303" s="28"/>
      <c r="AE3303" s="26"/>
      <c r="AF3303" s="28"/>
      <c r="AG3303" s="26"/>
      <c r="AH3303" s="28"/>
      <c r="AI3303" s="26"/>
      <c r="AJ3303" s="28"/>
      <c r="AK3303" s="28"/>
      <c r="AL3303" s="26"/>
      <c r="AM3303" s="28"/>
      <c r="AN3303" s="26"/>
      <c r="AO3303" s="28"/>
      <c r="AP3303" s="26"/>
      <c r="AQ3303"/>
      <c r="AR3303"/>
    </row>
    <row r="3304" spans="1:44" x14ac:dyDescent="0.25">
      <c r="A3304" s="24"/>
      <c r="B3304" s="24"/>
      <c r="C3304" s="24"/>
      <c r="D3304" s="25"/>
      <c r="E3304" s="25"/>
      <c r="F3304" s="26"/>
      <c r="G3304" s="25"/>
      <c r="H3304" s="26"/>
      <c r="I3304" s="25"/>
      <c r="J3304" s="26"/>
      <c r="K3304" s="27"/>
      <c r="L3304" s="27"/>
      <c r="M3304" s="26"/>
      <c r="N3304" s="27"/>
      <c r="O3304" s="26"/>
      <c r="P3304" s="27"/>
      <c r="Q3304" s="26"/>
      <c r="R3304" s="27"/>
      <c r="S3304" s="27"/>
      <c r="T3304" s="26"/>
      <c r="U3304" s="27"/>
      <c r="V3304" s="26"/>
      <c r="W3304" s="27"/>
      <c r="X3304" s="26"/>
      <c r="Y3304" s="25"/>
      <c r="Z3304" s="38"/>
      <c r="AA3304" s="27"/>
      <c r="AB3304" s="27"/>
      <c r="AC3304" s="28"/>
      <c r="AD3304" s="28"/>
      <c r="AE3304" s="26"/>
      <c r="AF3304" s="28"/>
      <c r="AG3304" s="26"/>
      <c r="AH3304" s="28"/>
      <c r="AI3304" s="26"/>
      <c r="AJ3304" s="28"/>
      <c r="AK3304" s="28"/>
      <c r="AL3304" s="26"/>
      <c r="AM3304" s="28"/>
      <c r="AN3304" s="26"/>
      <c r="AO3304" s="28"/>
      <c r="AP3304" s="26"/>
      <c r="AQ3304"/>
      <c r="AR3304"/>
    </row>
    <row r="3305" spans="1:44" x14ac:dyDescent="0.25">
      <c r="A3305" s="24"/>
      <c r="B3305" s="24"/>
      <c r="C3305" s="24"/>
      <c r="D3305" s="25"/>
      <c r="E3305" s="25"/>
      <c r="F3305" s="26"/>
      <c r="G3305" s="25"/>
      <c r="H3305" s="26"/>
      <c r="I3305" s="25"/>
      <c r="J3305" s="26"/>
      <c r="K3305" s="27"/>
      <c r="L3305" s="27"/>
      <c r="M3305" s="26"/>
      <c r="N3305" s="27"/>
      <c r="O3305" s="26"/>
      <c r="P3305" s="27"/>
      <c r="Q3305" s="26"/>
      <c r="R3305" s="27"/>
      <c r="S3305" s="27"/>
      <c r="T3305" s="26"/>
      <c r="U3305" s="27"/>
      <c r="V3305" s="26"/>
      <c r="W3305" s="27"/>
      <c r="X3305" s="26"/>
      <c r="Y3305" s="25"/>
      <c r="Z3305" s="38"/>
      <c r="AA3305" s="27"/>
      <c r="AB3305" s="27"/>
      <c r="AC3305" s="28"/>
      <c r="AD3305" s="28"/>
      <c r="AE3305" s="26"/>
      <c r="AF3305" s="28"/>
      <c r="AG3305" s="26"/>
      <c r="AH3305" s="28"/>
      <c r="AI3305" s="26"/>
      <c r="AJ3305" s="28"/>
      <c r="AK3305" s="28"/>
      <c r="AL3305" s="26"/>
      <c r="AM3305" s="28"/>
      <c r="AN3305" s="26"/>
      <c r="AO3305" s="28"/>
      <c r="AP3305" s="26"/>
      <c r="AQ3305"/>
      <c r="AR3305"/>
    </row>
    <row r="3306" spans="1:44" x14ac:dyDescent="0.25">
      <c r="A3306" s="24"/>
      <c r="B3306" s="24"/>
      <c r="C3306" s="24"/>
      <c r="D3306" s="25"/>
      <c r="E3306" s="25"/>
      <c r="F3306" s="26"/>
      <c r="G3306" s="25"/>
      <c r="H3306" s="26"/>
      <c r="I3306" s="25"/>
      <c r="J3306" s="26"/>
      <c r="K3306" s="27"/>
      <c r="L3306" s="27"/>
      <c r="M3306" s="26"/>
      <c r="N3306" s="27"/>
      <c r="O3306" s="26"/>
      <c r="P3306" s="27"/>
      <c r="Q3306" s="26"/>
      <c r="R3306" s="27"/>
      <c r="S3306" s="27"/>
      <c r="T3306" s="26"/>
      <c r="U3306" s="27"/>
      <c r="V3306" s="26"/>
      <c r="W3306" s="27"/>
      <c r="X3306" s="26"/>
      <c r="Y3306" s="25"/>
      <c r="Z3306" s="38"/>
      <c r="AA3306" s="27"/>
      <c r="AB3306" s="27"/>
      <c r="AC3306" s="28"/>
      <c r="AD3306" s="28"/>
      <c r="AE3306" s="26"/>
      <c r="AF3306" s="28"/>
      <c r="AG3306" s="26"/>
      <c r="AH3306" s="28"/>
      <c r="AI3306" s="26"/>
      <c r="AJ3306" s="28"/>
      <c r="AK3306" s="28"/>
      <c r="AL3306" s="26"/>
      <c r="AM3306" s="28"/>
      <c r="AN3306" s="26"/>
      <c r="AO3306" s="28"/>
      <c r="AP3306" s="26"/>
      <c r="AQ3306"/>
      <c r="AR3306"/>
    </row>
    <row r="3307" spans="1:44" x14ac:dyDescent="0.25">
      <c r="A3307" s="24"/>
      <c r="B3307" s="24"/>
      <c r="C3307" s="24"/>
      <c r="D3307" s="25"/>
      <c r="E3307" s="25"/>
      <c r="F3307" s="26"/>
      <c r="G3307" s="25"/>
      <c r="H3307" s="26"/>
      <c r="I3307" s="25"/>
      <c r="J3307" s="26"/>
      <c r="K3307" s="27"/>
      <c r="L3307" s="27"/>
      <c r="M3307" s="26"/>
      <c r="N3307" s="27"/>
      <c r="O3307" s="26"/>
      <c r="P3307" s="27"/>
      <c r="Q3307" s="26"/>
      <c r="R3307" s="27"/>
      <c r="S3307" s="27"/>
      <c r="T3307" s="26"/>
      <c r="U3307" s="27"/>
      <c r="V3307" s="26"/>
      <c r="W3307" s="27"/>
      <c r="X3307" s="26"/>
      <c r="Y3307" s="25"/>
      <c r="Z3307" s="38"/>
      <c r="AA3307" s="27"/>
      <c r="AB3307" s="27"/>
      <c r="AC3307" s="28"/>
      <c r="AD3307" s="28"/>
      <c r="AE3307" s="26"/>
      <c r="AF3307" s="28"/>
      <c r="AG3307" s="26"/>
      <c r="AH3307" s="28"/>
      <c r="AI3307" s="26"/>
      <c r="AJ3307" s="28"/>
      <c r="AK3307" s="28"/>
      <c r="AL3307" s="26"/>
      <c r="AM3307" s="28"/>
      <c r="AN3307" s="26"/>
      <c r="AO3307" s="28"/>
      <c r="AP3307" s="26"/>
      <c r="AQ3307"/>
      <c r="AR3307"/>
    </row>
    <row r="3308" spans="1:44" x14ac:dyDescent="0.25">
      <c r="A3308" s="24"/>
      <c r="B3308" s="24"/>
      <c r="C3308" s="24"/>
      <c r="D3308" s="25"/>
      <c r="E3308" s="25"/>
      <c r="F3308" s="26"/>
      <c r="G3308" s="25"/>
      <c r="H3308" s="26"/>
      <c r="I3308" s="25"/>
      <c r="J3308" s="26"/>
      <c r="K3308" s="27"/>
      <c r="L3308" s="27"/>
      <c r="M3308" s="26"/>
      <c r="N3308" s="27"/>
      <c r="O3308" s="26"/>
      <c r="P3308" s="27"/>
      <c r="Q3308" s="26"/>
      <c r="R3308" s="27"/>
      <c r="S3308" s="27"/>
      <c r="T3308" s="26"/>
      <c r="U3308" s="27"/>
      <c r="V3308" s="26"/>
      <c r="W3308" s="27"/>
      <c r="X3308" s="26"/>
      <c r="Y3308" s="25"/>
      <c r="Z3308" s="38"/>
      <c r="AA3308" s="27"/>
      <c r="AB3308" s="27"/>
      <c r="AC3308" s="28"/>
      <c r="AD3308" s="28"/>
      <c r="AE3308" s="26"/>
      <c r="AF3308" s="28"/>
      <c r="AG3308" s="26"/>
      <c r="AH3308" s="28"/>
      <c r="AI3308" s="26"/>
      <c r="AJ3308" s="28"/>
      <c r="AK3308" s="28"/>
      <c r="AL3308" s="26"/>
      <c r="AM3308" s="28"/>
      <c r="AN3308" s="26"/>
      <c r="AO3308" s="28"/>
      <c r="AP3308" s="26"/>
      <c r="AQ3308"/>
      <c r="AR3308"/>
    </row>
    <row r="3309" spans="1:44" x14ac:dyDescent="0.25">
      <c r="A3309" s="24"/>
      <c r="B3309" s="24"/>
      <c r="C3309" s="24"/>
      <c r="D3309" s="25"/>
      <c r="E3309" s="25"/>
      <c r="F3309" s="26"/>
      <c r="G3309" s="25"/>
      <c r="H3309" s="26"/>
      <c r="I3309" s="25"/>
      <c r="J3309" s="26"/>
      <c r="K3309" s="27"/>
      <c r="L3309" s="27"/>
      <c r="M3309" s="26"/>
      <c r="N3309" s="27"/>
      <c r="O3309" s="26"/>
      <c r="P3309" s="27"/>
      <c r="Q3309" s="26"/>
      <c r="R3309" s="27"/>
      <c r="S3309" s="27"/>
      <c r="T3309" s="26"/>
      <c r="U3309" s="27"/>
      <c r="V3309" s="26"/>
      <c r="W3309" s="27"/>
      <c r="X3309" s="26"/>
      <c r="Y3309" s="25"/>
      <c r="Z3309" s="38"/>
      <c r="AA3309" s="27"/>
      <c r="AB3309" s="27"/>
      <c r="AC3309" s="28"/>
      <c r="AD3309" s="28"/>
      <c r="AE3309" s="26"/>
      <c r="AF3309" s="28"/>
      <c r="AG3309" s="26"/>
      <c r="AH3309" s="28"/>
      <c r="AI3309" s="26"/>
      <c r="AJ3309" s="28"/>
      <c r="AK3309" s="28"/>
      <c r="AL3309" s="26"/>
      <c r="AM3309" s="28"/>
      <c r="AN3309" s="26"/>
      <c r="AO3309" s="28"/>
      <c r="AP3309" s="26"/>
      <c r="AQ3309"/>
      <c r="AR3309"/>
    </row>
    <row r="3310" spans="1:44" x14ac:dyDescent="0.25">
      <c r="A3310" s="24"/>
      <c r="B3310" s="24"/>
      <c r="C3310" s="24"/>
      <c r="D3310" s="25"/>
      <c r="E3310" s="25"/>
      <c r="F3310" s="26"/>
      <c r="G3310" s="25"/>
      <c r="H3310" s="26"/>
      <c r="I3310" s="25"/>
      <c r="J3310" s="26"/>
      <c r="K3310" s="27"/>
      <c r="L3310" s="27"/>
      <c r="M3310" s="26"/>
      <c r="N3310" s="27"/>
      <c r="O3310" s="26"/>
      <c r="P3310" s="27"/>
      <c r="Q3310" s="26"/>
      <c r="R3310" s="27"/>
      <c r="S3310" s="27"/>
      <c r="T3310" s="26"/>
      <c r="U3310" s="27"/>
      <c r="V3310" s="26"/>
      <c r="W3310" s="27"/>
      <c r="X3310" s="26"/>
      <c r="Y3310" s="25"/>
      <c r="Z3310" s="38"/>
      <c r="AA3310" s="27"/>
      <c r="AB3310" s="27"/>
      <c r="AC3310" s="28"/>
      <c r="AD3310" s="28"/>
      <c r="AE3310" s="26"/>
      <c r="AF3310" s="28"/>
      <c r="AG3310" s="26"/>
      <c r="AH3310" s="28"/>
      <c r="AI3310" s="26"/>
      <c r="AJ3310" s="28"/>
      <c r="AK3310" s="28"/>
      <c r="AL3310" s="26"/>
      <c r="AM3310" s="28"/>
      <c r="AN3310" s="26"/>
      <c r="AO3310" s="28"/>
      <c r="AP3310" s="26"/>
      <c r="AQ3310"/>
      <c r="AR3310"/>
    </row>
    <row r="3311" spans="1:44" x14ac:dyDescent="0.25">
      <c r="A3311" s="24"/>
      <c r="B3311" s="24"/>
      <c r="C3311" s="24"/>
      <c r="D3311" s="25"/>
      <c r="E3311" s="25"/>
      <c r="F3311" s="26"/>
      <c r="G3311" s="25"/>
      <c r="H3311" s="26"/>
      <c r="I3311" s="25"/>
      <c r="J3311" s="26"/>
      <c r="K3311" s="27"/>
      <c r="L3311" s="27"/>
      <c r="M3311" s="26"/>
      <c r="N3311" s="27"/>
      <c r="O3311" s="26"/>
      <c r="P3311" s="27"/>
      <c r="Q3311" s="26"/>
      <c r="R3311" s="27"/>
      <c r="S3311" s="27"/>
      <c r="T3311" s="26"/>
      <c r="U3311" s="27"/>
      <c r="V3311" s="26"/>
      <c r="W3311" s="27"/>
      <c r="X3311" s="26"/>
      <c r="Y3311" s="25"/>
      <c r="Z3311" s="38"/>
      <c r="AA3311" s="27"/>
      <c r="AB3311" s="27"/>
      <c r="AC3311" s="28"/>
      <c r="AD3311" s="28"/>
      <c r="AE3311" s="26"/>
      <c r="AF3311" s="28"/>
      <c r="AG3311" s="26"/>
      <c r="AH3311" s="28"/>
      <c r="AI3311" s="26"/>
      <c r="AJ3311" s="28"/>
      <c r="AK3311" s="28"/>
      <c r="AL3311" s="26"/>
      <c r="AM3311" s="28"/>
      <c r="AN3311" s="26"/>
      <c r="AO3311" s="28"/>
      <c r="AP3311" s="26"/>
      <c r="AQ3311"/>
      <c r="AR3311"/>
    </row>
    <row r="3312" spans="1:44" x14ac:dyDescent="0.25">
      <c r="A3312" s="24"/>
      <c r="B3312" s="24"/>
      <c r="C3312" s="24"/>
      <c r="D3312" s="25"/>
      <c r="E3312" s="25"/>
      <c r="F3312" s="26"/>
      <c r="G3312" s="25"/>
      <c r="H3312" s="26"/>
      <c r="I3312" s="25"/>
      <c r="J3312" s="26"/>
      <c r="K3312" s="27"/>
      <c r="L3312" s="27"/>
      <c r="M3312" s="26"/>
      <c r="N3312" s="27"/>
      <c r="O3312" s="26"/>
      <c r="P3312" s="27"/>
      <c r="Q3312" s="26"/>
      <c r="R3312" s="27"/>
      <c r="S3312" s="27"/>
      <c r="T3312" s="26"/>
      <c r="U3312" s="27"/>
      <c r="V3312" s="26"/>
      <c r="W3312" s="27"/>
      <c r="X3312" s="26"/>
      <c r="Y3312" s="25"/>
      <c r="Z3312" s="24"/>
      <c r="AA3312" s="27"/>
      <c r="AB3312" s="24"/>
      <c r="AC3312" s="28"/>
      <c r="AD3312" s="28"/>
      <c r="AE3312" s="26"/>
      <c r="AF3312" s="28"/>
      <c r="AG3312" s="26"/>
      <c r="AH3312" s="28"/>
      <c r="AI3312" s="26"/>
      <c r="AJ3312" s="28"/>
      <c r="AK3312" s="28"/>
      <c r="AL3312" s="26"/>
      <c r="AM3312" s="28"/>
      <c r="AN3312" s="26"/>
      <c r="AO3312" s="28"/>
      <c r="AP3312" s="26"/>
      <c r="AQ3312"/>
      <c r="AR3312"/>
    </row>
    <row r="3313" spans="1:44" x14ac:dyDescent="0.25">
      <c r="A3313" s="24"/>
      <c r="B3313" s="24"/>
      <c r="C3313" s="24"/>
      <c r="D3313" s="24"/>
      <c r="E3313" s="24"/>
      <c r="F3313" s="24"/>
      <c r="G3313" s="25"/>
      <c r="H3313" s="26"/>
      <c r="I3313" s="25"/>
      <c r="J3313" s="26"/>
      <c r="K3313" s="24"/>
      <c r="L3313" s="24"/>
      <c r="M3313" s="24"/>
      <c r="N3313" s="27"/>
      <c r="O3313" s="26"/>
      <c r="P3313" s="27"/>
      <c r="Q3313" s="26"/>
      <c r="R3313" s="24"/>
      <c r="S3313" s="24"/>
      <c r="T3313" s="24"/>
      <c r="U3313" s="27"/>
      <c r="V3313" s="26"/>
      <c r="W3313" s="27"/>
      <c r="X3313" s="26"/>
      <c r="Y3313" s="24"/>
      <c r="Z3313" s="24"/>
      <c r="AA3313" s="24"/>
      <c r="AB3313" s="24"/>
      <c r="AC3313" s="24"/>
      <c r="AD3313" s="24"/>
      <c r="AE3313" s="24"/>
      <c r="AF3313" s="28"/>
      <c r="AG3313" s="26"/>
      <c r="AH3313" s="28"/>
      <c r="AI3313" s="26"/>
      <c r="AJ3313" s="24"/>
      <c r="AK3313" s="24"/>
      <c r="AL3313" s="24"/>
      <c r="AM3313" s="28"/>
      <c r="AN3313" s="26"/>
      <c r="AO3313" s="28"/>
      <c r="AP3313" s="26"/>
      <c r="AQ3313"/>
      <c r="AR3313"/>
    </row>
    <row r="3314" spans="1:44" x14ac:dyDescent="0.25">
      <c r="A3314" s="24"/>
      <c r="B3314" s="24"/>
      <c r="C3314" s="24"/>
      <c r="D3314" s="24"/>
      <c r="E3314" s="25"/>
      <c r="F3314" s="26"/>
      <c r="G3314" s="24"/>
      <c r="H3314" s="24"/>
      <c r="I3314" s="24"/>
      <c r="J3314" s="24"/>
      <c r="K3314" s="24"/>
      <c r="L3314" s="27"/>
      <c r="M3314" s="26"/>
      <c r="N3314" s="24"/>
      <c r="O3314" s="24"/>
      <c r="P3314" s="24"/>
      <c r="Q3314" s="24"/>
      <c r="R3314" s="24"/>
      <c r="S3314" s="27"/>
      <c r="T3314" s="26"/>
      <c r="U3314" s="24"/>
      <c r="V3314" s="24"/>
      <c r="W3314" s="24"/>
      <c r="X3314" s="24"/>
      <c r="Y3314" s="24"/>
      <c r="Z3314" s="24"/>
      <c r="AA3314" s="24"/>
      <c r="AB3314" s="24"/>
      <c r="AC3314" s="24"/>
      <c r="AD3314" s="28"/>
      <c r="AE3314" s="26"/>
      <c r="AF3314" s="24"/>
      <c r="AG3314" s="24"/>
      <c r="AH3314" s="24"/>
      <c r="AI3314" s="24"/>
      <c r="AJ3314" s="24"/>
      <c r="AK3314" s="28"/>
      <c r="AL3314" s="26"/>
      <c r="AM3314" s="24"/>
      <c r="AN3314" s="24"/>
      <c r="AO3314" s="24"/>
      <c r="AP3314" s="24"/>
      <c r="AQ3314"/>
      <c r="AR3314"/>
    </row>
    <row r="3315" spans="1:44" x14ac:dyDescent="0.25">
      <c r="A3315" s="24"/>
      <c r="B3315" s="24"/>
      <c r="C3315" s="24"/>
      <c r="D3315" s="25"/>
      <c r="E3315" s="25"/>
      <c r="F3315" s="26"/>
      <c r="G3315" s="25"/>
      <c r="H3315" s="26"/>
      <c r="I3315" s="25"/>
      <c r="J3315" s="26"/>
      <c r="K3315" s="27"/>
      <c r="L3315" s="27"/>
      <c r="M3315" s="26"/>
      <c r="N3315" s="27"/>
      <c r="O3315" s="26"/>
      <c r="P3315" s="27"/>
      <c r="Q3315" s="26"/>
      <c r="R3315" s="27"/>
      <c r="S3315" s="27"/>
      <c r="T3315" s="26"/>
      <c r="U3315" s="27"/>
      <c r="V3315" s="26"/>
      <c r="W3315" s="27"/>
      <c r="X3315" s="26"/>
      <c r="Y3315" s="25"/>
      <c r="Z3315" s="38"/>
      <c r="AA3315" s="27"/>
      <c r="AB3315" s="27"/>
      <c r="AC3315" s="28"/>
      <c r="AD3315" s="28"/>
      <c r="AE3315" s="26"/>
      <c r="AF3315" s="28"/>
      <c r="AG3315" s="26"/>
      <c r="AH3315" s="28"/>
      <c r="AI3315" s="26"/>
      <c r="AJ3315" s="28"/>
      <c r="AK3315" s="28"/>
      <c r="AL3315" s="26"/>
      <c r="AM3315" s="28"/>
      <c r="AN3315" s="26"/>
      <c r="AO3315" s="28"/>
      <c r="AP3315" s="26"/>
      <c r="AQ3315"/>
      <c r="AR3315"/>
    </row>
    <row r="3316" spans="1:44" x14ac:dyDescent="0.25">
      <c r="A3316" s="24"/>
      <c r="B3316" s="24"/>
      <c r="C3316" s="24"/>
      <c r="D3316" s="24"/>
      <c r="E3316" s="24"/>
      <c r="F3316" s="24"/>
      <c r="G3316" s="24"/>
      <c r="H3316" s="24"/>
      <c r="I3316" s="25"/>
      <c r="J3316" s="26"/>
      <c r="K3316" s="24"/>
      <c r="L3316" s="24"/>
      <c r="M3316" s="24"/>
      <c r="N3316" s="24"/>
      <c r="O3316" s="24"/>
      <c r="P3316" s="27"/>
      <c r="Q3316" s="26"/>
      <c r="R3316" s="24"/>
      <c r="S3316" s="24"/>
      <c r="T3316" s="24"/>
      <c r="U3316" s="24"/>
      <c r="V3316" s="24"/>
      <c r="W3316" s="27"/>
      <c r="X3316" s="26"/>
      <c r="Y3316" s="24"/>
      <c r="Z3316" s="24"/>
      <c r="AA3316" s="24"/>
      <c r="AB3316" s="24"/>
      <c r="AC3316" s="24"/>
      <c r="AD3316" s="24"/>
      <c r="AE3316" s="24"/>
      <c r="AF3316" s="24"/>
      <c r="AG3316" s="24"/>
      <c r="AH3316" s="28"/>
      <c r="AI3316" s="26"/>
      <c r="AJ3316" s="24"/>
      <c r="AK3316" s="24"/>
      <c r="AL3316" s="24"/>
      <c r="AM3316" s="24"/>
      <c r="AN3316" s="24"/>
      <c r="AO3316" s="28"/>
      <c r="AP3316" s="26"/>
      <c r="AQ3316"/>
      <c r="AR3316"/>
    </row>
    <row r="3317" spans="1:44" x14ac:dyDescent="0.25">
      <c r="A3317" s="24"/>
      <c r="B3317" s="24"/>
      <c r="C3317" s="24"/>
      <c r="D3317" s="25"/>
      <c r="E3317" s="25"/>
      <c r="F3317" s="26"/>
      <c r="G3317" s="25"/>
      <c r="H3317" s="26"/>
      <c r="I3317" s="25"/>
      <c r="J3317" s="26"/>
      <c r="K3317" s="27"/>
      <c r="L3317" s="27"/>
      <c r="M3317" s="26"/>
      <c r="N3317" s="27"/>
      <c r="O3317" s="26"/>
      <c r="P3317" s="27"/>
      <c r="Q3317" s="26"/>
      <c r="R3317" s="27"/>
      <c r="S3317" s="27"/>
      <c r="T3317" s="26"/>
      <c r="U3317" s="27"/>
      <c r="V3317" s="26"/>
      <c r="W3317" s="27"/>
      <c r="X3317" s="26"/>
      <c r="Y3317" s="25"/>
      <c r="Z3317" s="38"/>
      <c r="AA3317" s="27"/>
      <c r="AB3317" s="27"/>
      <c r="AC3317" s="28"/>
      <c r="AD3317" s="28"/>
      <c r="AE3317" s="26"/>
      <c r="AF3317" s="28"/>
      <c r="AG3317" s="26"/>
      <c r="AH3317" s="28"/>
      <c r="AI3317" s="26"/>
      <c r="AJ3317" s="28"/>
      <c r="AK3317" s="28"/>
      <c r="AL3317" s="26"/>
      <c r="AM3317" s="28"/>
      <c r="AN3317" s="26"/>
      <c r="AO3317" s="28"/>
      <c r="AP3317" s="26"/>
      <c r="AQ3317"/>
      <c r="AR3317"/>
    </row>
    <row r="3318" spans="1:44" x14ac:dyDescent="0.25">
      <c r="A3318" s="24"/>
      <c r="B3318" s="24"/>
      <c r="C3318" s="24"/>
      <c r="D3318" s="25"/>
      <c r="E3318" s="25"/>
      <c r="F3318" s="26"/>
      <c r="G3318" s="25"/>
      <c r="H3318" s="26"/>
      <c r="I3318" s="25"/>
      <c r="J3318" s="26"/>
      <c r="K3318" s="27"/>
      <c r="L3318" s="27"/>
      <c r="M3318" s="26"/>
      <c r="N3318" s="27"/>
      <c r="O3318" s="26"/>
      <c r="P3318" s="27"/>
      <c r="Q3318" s="26"/>
      <c r="R3318" s="27"/>
      <c r="S3318" s="27"/>
      <c r="T3318" s="26"/>
      <c r="U3318" s="27"/>
      <c r="V3318" s="26"/>
      <c r="W3318" s="27"/>
      <c r="X3318" s="26"/>
      <c r="Y3318" s="25"/>
      <c r="Z3318" s="38"/>
      <c r="AA3318" s="27"/>
      <c r="AB3318" s="27"/>
      <c r="AC3318" s="28"/>
      <c r="AD3318" s="28"/>
      <c r="AE3318" s="26"/>
      <c r="AF3318" s="28"/>
      <c r="AG3318" s="26"/>
      <c r="AH3318" s="28"/>
      <c r="AI3318" s="26"/>
      <c r="AJ3318" s="28"/>
      <c r="AK3318" s="28"/>
      <c r="AL3318" s="26"/>
      <c r="AM3318" s="28"/>
      <c r="AN3318" s="26"/>
      <c r="AO3318" s="28"/>
      <c r="AP3318" s="26"/>
      <c r="AQ3318"/>
      <c r="AR3318"/>
    </row>
    <row r="3319" spans="1:44" x14ac:dyDescent="0.25">
      <c r="A3319" s="24"/>
      <c r="B3319" s="24"/>
      <c r="C3319" s="24"/>
      <c r="D3319" s="25"/>
      <c r="E3319" s="25"/>
      <c r="F3319" s="26"/>
      <c r="G3319" s="25"/>
      <c r="H3319" s="26"/>
      <c r="I3319" s="25"/>
      <c r="J3319" s="26"/>
      <c r="K3319" s="27"/>
      <c r="L3319" s="27"/>
      <c r="M3319" s="26"/>
      <c r="N3319" s="27"/>
      <c r="O3319" s="26"/>
      <c r="P3319" s="27"/>
      <c r="Q3319" s="26"/>
      <c r="R3319" s="27"/>
      <c r="S3319" s="27"/>
      <c r="T3319" s="26"/>
      <c r="U3319" s="27"/>
      <c r="V3319" s="26"/>
      <c r="W3319" s="27"/>
      <c r="X3319" s="26"/>
      <c r="Y3319" s="25"/>
      <c r="Z3319" s="24"/>
      <c r="AA3319" s="27"/>
      <c r="AB3319" s="24"/>
      <c r="AC3319" s="28"/>
      <c r="AD3319" s="28"/>
      <c r="AE3319" s="26"/>
      <c r="AF3319" s="28"/>
      <c r="AG3319" s="26"/>
      <c r="AH3319" s="28"/>
      <c r="AI3319" s="26"/>
      <c r="AJ3319" s="28"/>
      <c r="AK3319" s="28"/>
      <c r="AL3319" s="26"/>
      <c r="AM3319" s="28"/>
      <c r="AN3319" s="26"/>
      <c r="AO3319" s="28"/>
      <c r="AP3319" s="26"/>
      <c r="AQ3319"/>
      <c r="AR3319"/>
    </row>
    <row r="3320" spans="1:44" x14ac:dyDescent="0.25">
      <c r="A3320" s="24"/>
      <c r="B3320" s="24"/>
      <c r="C3320" s="24"/>
      <c r="D3320" s="25"/>
      <c r="E3320" s="25"/>
      <c r="F3320" s="26"/>
      <c r="G3320" s="25"/>
      <c r="H3320" s="26"/>
      <c r="I3320" s="25"/>
      <c r="J3320" s="26"/>
      <c r="K3320" s="27"/>
      <c r="L3320" s="27"/>
      <c r="M3320" s="26"/>
      <c r="N3320" s="27"/>
      <c r="O3320" s="26"/>
      <c r="P3320" s="27"/>
      <c r="Q3320" s="26"/>
      <c r="R3320" s="27"/>
      <c r="S3320" s="27"/>
      <c r="T3320" s="26"/>
      <c r="U3320" s="27"/>
      <c r="V3320" s="26"/>
      <c r="W3320" s="27"/>
      <c r="X3320" s="26"/>
      <c r="Y3320" s="25"/>
      <c r="Z3320" s="38"/>
      <c r="AA3320" s="27"/>
      <c r="AB3320" s="27"/>
      <c r="AC3320" s="28"/>
      <c r="AD3320" s="28"/>
      <c r="AE3320" s="26"/>
      <c r="AF3320" s="28"/>
      <c r="AG3320" s="26"/>
      <c r="AH3320" s="28"/>
      <c r="AI3320" s="26"/>
      <c r="AJ3320" s="28"/>
      <c r="AK3320" s="28"/>
      <c r="AL3320" s="26"/>
      <c r="AM3320" s="28"/>
      <c r="AN3320" s="26"/>
      <c r="AO3320" s="28"/>
      <c r="AP3320" s="26"/>
      <c r="AQ3320"/>
      <c r="AR3320"/>
    </row>
    <row r="3321" spans="1:44" x14ac:dyDescent="0.25">
      <c r="A3321" s="24"/>
      <c r="B3321" s="24"/>
      <c r="C3321" s="24"/>
      <c r="D3321" s="25"/>
      <c r="E3321" s="25"/>
      <c r="F3321" s="26"/>
      <c r="G3321" s="25"/>
      <c r="H3321" s="26"/>
      <c r="I3321" s="25"/>
      <c r="J3321" s="26"/>
      <c r="K3321" s="27"/>
      <c r="L3321" s="27"/>
      <c r="M3321" s="26"/>
      <c r="N3321" s="27"/>
      <c r="O3321" s="26"/>
      <c r="P3321" s="27"/>
      <c r="Q3321" s="26"/>
      <c r="R3321" s="27"/>
      <c r="S3321" s="27"/>
      <c r="T3321" s="26"/>
      <c r="U3321" s="27"/>
      <c r="V3321" s="26"/>
      <c r="W3321" s="27"/>
      <c r="X3321" s="26"/>
      <c r="Y3321" s="25"/>
      <c r="Z3321" s="38"/>
      <c r="AA3321" s="27"/>
      <c r="AB3321" s="27"/>
      <c r="AC3321" s="28"/>
      <c r="AD3321" s="28"/>
      <c r="AE3321" s="26"/>
      <c r="AF3321" s="28"/>
      <c r="AG3321" s="26"/>
      <c r="AH3321" s="28"/>
      <c r="AI3321" s="26"/>
      <c r="AJ3321" s="28"/>
      <c r="AK3321" s="28"/>
      <c r="AL3321" s="26"/>
      <c r="AM3321" s="28"/>
      <c r="AN3321" s="26"/>
      <c r="AO3321" s="28"/>
      <c r="AP3321" s="26"/>
      <c r="AQ3321"/>
      <c r="AR3321"/>
    </row>
    <row r="3322" spans="1:44" x14ac:dyDescent="0.25">
      <c r="A3322" s="24"/>
      <c r="B3322" s="24"/>
      <c r="C3322" s="24"/>
      <c r="D3322" s="25"/>
      <c r="E3322" s="25"/>
      <c r="F3322" s="26"/>
      <c r="G3322" s="25"/>
      <c r="H3322" s="26"/>
      <c r="I3322" s="25"/>
      <c r="J3322" s="26"/>
      <c r="K3322" s="27"/>
      <c r="L3322" s="27"/>
      <c r="M3322" s="26"/>
      <c r="N3322" s="27"/>
      <c r="O3322" s="26"/>
      <c r="P3322" s="27"/>
      <c r="Q3322" s="26"/>
      <c r="R3322" s="27"/>
      <c r="S3322" s="27"/>
      <c r="T3322" s="26"/>
      <c r="U3322" s="27"/>
      <c r="V3322" s="26"/>
      <c r="W3322" s="27"/>
      <c r="X3322" s="26"/>
      <c r="Y3322" s="25"/>
      <c r="Z3322" s="38"/>
      <c r="AA3322" s="27"/>
      <c r="AB3322" s="27"/>
      <c r="AC3322" s="28"/>
      <c r="AD3322" s="28"/>
      <c r="AE3322" s="26"/>
      <c r="AF3322" s="28"/>
      <c r="AG3322" s="26"/>
      <c r="AH3322" s="28"/>
      <c r="AI3322" s="26"/>
      <c r="AJ3322" s="28"/>
      <c r="AK3322" s="28"/>
      <c r="AL3322" s="26"/>
      <c r="AM3322" s="28"/>
      <c r="AN3322" s="26"/>
      <c r="AO3322" s="28"/>
      <c r="AP3322" s="26"/>
      <c r="AQ3322"/>
      <c r="AR3322"/>
    </row>
    <row r="3323" spans="1:44" x14ac:dyDescent="0.25">
      <c r="A3323" s="24"/>
      <c r="B3323" s="24"/>
      <c r="C3323" s="24"/>
      <c r="D3323" s="25"/>
      <c r="E3323" s="25"/>
      <c r="F3323" s="26"/>
      <c r="G3323" s="25"/>
      <c r="H3323" s="26"/>
      <c r="I3323" s="25"/>
      <c r="J3323" s="26"/>
      <c r="K3323" s="27"/>
      <c r="L3323" s="27"/>
      <c r="M3323" s="26"/>
      <c r="N3323" s="27"/>
      <c r="O3323" s="26"/>
      <c r="P3323" s="27"/>
      <c r="Q3323" s="26"/>
      <c r="R3323" s="27"/>
      <c r="S3323" s="27"/>
      <c r="T3323" s="26"/>
      <c r="U3323" s="27"/>
      <c r="V3323" s="26"/>
      <c r="W3323" s="27"/>
      <c r="X3323" s="26"/>
      <c r="Y3323" s="25"/>
      <c r="Z3323" s="38"/>
      <c r="AA3323" s="27"/>
      <c r="AB3323" s="27"/>
      <c r="AC3323" s="28"/>
      <c r="AD3323" s="28"/>
      <c r="AE3323" s="26"/>
      <c r="AF3323" s="28"/>
      <c r="AG3323" s="26"/>
      <c r="AH3323" s="28"/>
      <c r="AI3323" s="26"/>
      <c r="AJ3323" s="28"/>
      <c r="AK3323" s="28"/>
      <c r="AL3323" s="26"/>
      <c r="AM3323" s="28"/>
      <c r="AN3323" s="26"/>
      <c r="AO3323" s="28"/>
      <c r="AP3323" s="26"/>
      <c r="AQ3323"/>
      <c r="AR3323"/>
    </row>
    <row r="3324" spans="1:44" x14ac:dyDescent="0.25">
      <c r="A3324" s="24"/>
      <c r="B3324" s="24"/>
      <c r="C3324" s="24"/>
      <c r="D3324" s="25"/>
      <c r="E3324" s="25"/>
      <c r="F3324" s="26"/>
      <c r="G3324" s="25"/>
      <c r="H3324" s="26"/>
      <c r="I3324" s="25"/>
      <c r="J3324" s="26"/>
      <c r="K3324" s="27"/>
      <c r="L3324" s="27"/>
      <c r="M3324" s="26"/>
      <c r="N3324" s="27"/>
      <c r="O3324" s="26"/>
      <c r="P3324" s="27"/>
      <c r="Q3324" s="26"/>
      <c r="R3324" s="27"/>
      <c r="S3324" s="27"/>
      <c r="T3324" s="26"/>
      <c r="U3324" s="27"/>
      <c r="V3324" s="26"/>
      <c r="W3324" s="27"/>
      <c r="X3324" s="26"/>
      <c r="Y3324" s="25"/>
      <c r="Z3324" s="38"/>
      <c r="AA3324" s="27"/>
      <c r="AB3324" s="27"/>
      <c r="AC3324" s="28"/>
      <c r="AD3324" s="28"/>
      <c r="AE3324" s="26"/>
      <c r="AF3324" s="28"/>
      <c r="AG3324" s="26"/>
      <c r="AH3324" s="28"/>
      <c r="AI3324" s="26"/>
      <c r="AJ3324" s="28"/>
      <c r="AK3324" s="28"/>
      <c r="AL3324" s="26"/>
      <c r="AM3324" s="28"/>
      <c r="AN3324" s="26"/>
      <c r="AO3324" s="28"/>
      <c r="AP3324" s="26"/>
      <c r="AQ3324"/>
      <c r="AR3324"/>
    </row>
    <row r="3325" spans="1:44" x14ac:dyDescent="0.25">
      <c r="A3325" s="24"/>
      <c r="B3325" s="24"/>
      <c r="C3325" s="24"/>
      <c r="D3325" s="25"/>
      <c r="E3325" s="25"/>
      <c r="F3325" s="26"/>
      <c r="G3325" s="25"/>
      <c r="H3325" s="26"/>
      <c r="I3325" s="25"/>
      <c r="J3325" s="26"/>
      <c r="K3325" s="27"/>
      <c r="L3325" s="27"/>
      <c r="M3325" s="26"/>
      <c r="N3325" s="27"/>
      <c r="O3325" s="26"/>
      <c r="P3325" s="27"/>
      <c r="Q3325" s="26"/>
      <c r="R3325" s="27"/>
      <c r="S3325" s="27"/>
      <c r="T3325" s="26"/>
      <c r="U3325" s="27"/>
      <c r="V3325" s="26"/>
      <c r="W3325" s="27"/>
      <c r="X3325" s="26"/>
      <c r="Y3325" s="25"/>
      <c r="Z3325" s="38"/>
      <c r="AA3325" s="27"/>
      <c r="AB3325" s="27"/>
      <c r="AC3325" s="28"/>
      <c r="AD3325" s="28"/>
      <c r="AE3325" s="26"/>
      <c r="AF3325" s="28"/>
      <c r="AG3325" s="26"/>
      <c r="AH3325" s="28"/>
      <c r="AI3325" s="26"/>
      <c r="AJ3325" s="28"/>
      <c r="AK3325" s="28"/>
      <c r="AL3325" s="26"/>
      <c r="AM3325" s="28"/>
      <c r="AN3325" s="26"/>
      <c r="AO3325" s="28"/>
      <c r="AP3325" s="26"/>
      <c r="AQ3325"/>
      <c r="AR3325"/>
    </row>
    <row r="3326" spans="1:44" x14ac:dyDescent="0.25">
      <c r="A3326" s="24"/>
      <c r="B3326" s="24"/>
      <c r="C3326" s="24"/>
      <c r="D3326" s="25"/>
      <c r="E3326" s="25"/>
      <c r="F3326" s="26"/>
      <c r="G3326" s="25"/>
      <c r="H3326" s="26"/>
      <c r="I3326" s="25"/>
      <c r="J3326" s="26"/>
      <c r="K3326" s="27"/>
      <c r="L3326" s="27"/>
      <c r="M3326" s="26"/>
      <c r="N3326" s="27"/>
      <c r="O3326" s="26"/>
      <c r="P3326" s="27"/>
      <c r="Q3326" s="26"/>
      <c r="R3326" s="27"/>
      <c r="S3326" s="27"/>
      <c r="T3326" s="26"/>
      <c r="U3326" s="27"/>
      <c r="V3326" s="26"/>
      <c r="W3326" s="27"/>
      <c r="X3326" s="26"/>
      <c r="Y3326" s="25"/>
      <c r="Z3326" s="38"/>
      <c r="AA3326" s="27"/>
      <c r="AB3326" s="27"/>
      <c r="AC3326" s="28"/>
      <c r="AD3326" s="28"/>
      <c r="AE3326" s="26"/>
      <c r="AF3326" s="28"/>
      <c r="AG3326" s="26"/>
      <c r="AH3326" s="28"/>
      <c r="AI3326" s="26"/>
      <c r="AJ3326" s="28"/>
      <c r="AK3326" s="28"/>
      <c r="AL3326" s="26"/>
      <c r="AM3326" s="28"/>
      <c r="AN3326" s="26"/>
      <c r="AO3326" s="28"/>
      <c r="AP3326" s="26"/>
      <c r="AQ3326"/>
      <c r="AR3326"/>
    </row>
    <row r="3327" spans="1:44" x14ac:dyDescent="0.25">
      <c r="A3327" s="24"/>
      <c r="B3327" s="24"/>
      <c r="C3327" s="24"/>
      <c r="D3327" s="25"/>
      <c r="E3327" s="25"/>
      <c r="F3327" s="26"/>
      <c r="G3327" s="25"/>
      <c r="H3327" s="26"/>
      <c r="I3327" s="25"/>
      <c r="J3327" s="26"/>
      <c r="K3327" s="27"/>
      <c r="L3327" s="27"/>
      <c r="M3327" s="26"/>
      <c r="N3327" s="27"/>
      <c r="O3327" s="26"/>
      <c r="P3327" s="27"/>
      <c r="Q3327" s="26"/>
      <c r="R3327" s="27"/>
      <c r="S3327" s="27"/>
      <c r="T3327" s="26"/>
      <c r="U3327" s="27"/>
      <c r="V3327" s="26"/>
      <c r="W3327" s="27"/>
      <c r="X3327" s="26"/>
      <c r="Y3327" s="25"/>
      <c r="Z3327" s="38"/>
      <c r="AA3327" s="27"/>
      <c r="AB3327" s="27"/>
      <c r="AC3327" s="28"/>
      <c r="AD3327" s="28"/>
      <c r="AE3327" s="26"/>
      <c r="AF3327" s="28"/>
      <c r="AG3327" s="26"/>
      <c r="AH3327" s="28"/>
      <c r="AI3327" s="26"/>
      <c r="AJ3327" s="28"/>
      <c r="AK3327" s="28"/>
      <c r="AL3327" s="26"/>
      <c r="AM3327" s="28"/>
      <c r="AN3327" s="26"/>
      <c r="AO3327" s="28"/>
      <c r="AP3327" s="26"/>
      <c r="AQ3327"/>
      <c r="AR3327"/>
    </row>
    <row r="3328" spans="1:44" x14ac:dyDescent="0.25">
      <c r="A3328" s="24"/>
      <c r="B3328" s="24"/>
      <c r="C3328" s="24"/>
      <c r="D3328" s="25"/>
      <c r="E3328" s="25"/>
      <c r="F3328" s="26"/>
      <c r="G3328" s="25"/>
      <c r="H3328" s="26"/>
      <c r="I3328" s="25"/>
      <c r="J3328" s="26"/>
      <c r="K3328" s="27"/>
      <c r="L3328" s="27"/>
      <c r="M3328" s="26"/>
      <c r="N3328" s="27"/>
      <c r="O3328" s="26"/>
      <c r="P3328" s="27"/>
      <c r="Q3328" s="26"/>
      <c r="R3328" s="27"/>
      <c r="S3328" s="27"/>
      <c r="T3328" s="26"/>
      <c r="U3328" s="27"/>
      <c r="V3328" s="26"/>
      <c r="W3328" s="27"/>
      <c r="X3328" s="26"/>
      <c r="Y3328" s="25"/>
      <c r="Z3328" s="38"/>
      <c r="AA3328" s="27"/>
      <c r="AB3328" s="27"/>
      <c r="AC3328" s="28"/>
      <c r="AD3328" s="28"/>
      <c r="AE3328" s="26"/>
      <c r="AF3328" s="28"/>
      <c r="AG3328" s="26"/>
      <c r="AH3328" s="28"/>
      <c r="AI3328" s="26"/>
      <c r="AJ3328" s="28"/>
      <c r="AK3328" s="28"/>
      <c r="AL3328" s="26"/>
      <c r="AM3328" s="28"/>
      <c r="AN3328" s="26"/>
      <c r="AO3328" s="28"/>
      <c r="AP3328" s="26"/>
      <c r="AQ3328"/>
      <c r="AR3328"/>
    </row>
    <row r="3329" spans="1:44" x14ac:dyDescent="0.25">
      <c r="A3329" s="24"/>
      <c r="B3329" s="24"/>
      <c r="C3329" s="24"/>
      <c r="D3329" s="25"/>
      <c r="E3329" s="25"/>
      <c r="F3329" s="26"/>
      <c r="G3329" s="25"/>
      <c r="H3329" s="26"/>
      <c r="I3329" s="25"/>
      <c r="J3329" s="26"/>
      <c r="K3329" s="27"/>
      <c r="L3329" s="27"/>
      <c r="M3329" s="26"/>
      <c r="N3329" s="27"/>
      <c r="O3329" s="26"/>
      <c r="P3329" s="27"/>
      <c r="Q3329" s="26"/>
      <c r="R3329" s="27"/>
      <c r="S3329" s="27"/>
      <c r="T3329" s="26"/>
      <c r="U3329" s="27"/>
      <c r="V3329" s="26"/>
      <c r="W3329" s="27"/>
      <c r="X3329" s="26"/>
      <c r="Y3329" s="25"/>
      <c r="Z3329" s="24"/>
      <c r="AA3329" s="27"/>
      <c r="AB3329" s="24"/>
      <c r="AC3329" s="28"/>
      <c r="AD3329" s="28"/>
      <c r="AE3329" s="26"/>
      <c r="AF3329" s="28"/>
      <c r="AG3329" s="26"/>
      <c r="AH3329" s="28"/>
      <c r="AI3329" s="26"/>
      <c r="AJ3329" s="28"/>
      <c r="AK3329" s="28"/>
      <c r="AL3329" s="26"/>
      <c r="AM3329" s="28"/>
      <c r="AN3329" s="26"/>
      <c r="AO3329" s="28"/>
      <c r="AP3329" s="26"/>
      <c r="AQ3329"/>
      <c r="AR3329"/>
    </row>
    <row r="3330" spans="1:44" x14ac:dyDescent="0.25">
      <c r="A3330" s="24"/>
      <c r="B3330" s="24"/>
      <c r="C3330" s="24"/>
      <c r="D3330" s="25"/>
      <c r="E3330" s="25"/>
      <c r="F3330" s="26"/>
      <c r="G3330" s="25"/>
      <c r="H3330" s="26"/>
      <c r="I3330" s="25"/>
      <c r="J3330" s="26"/>
      <c r="K3330" s="27"/>
      <c r="L3330" s="27"/>
      <c r="M3330" s="26"/>
      <c r="N3330" s="27"/>
      <c r="O3330" s="26"/>
      <c r="P3330" s="27"/>
      <c r="Q3330" s="26"/>
      <c r="R3330" s="27"/>
      <c r="S3330" s="27"/>
      <c r="T3330" s="26"/>
      <c r="U3330" s="27"/>
      <c r="V3330" s="26"/>
      <c r="W3330" s="27"/>
      <c r="X3330" s="26"/>
      <c r="Y3330" s="25"/>
      <c r="Z3330" s="24"/>
      <c r="AA3330" s="27"/>
      <c r="AB3330" s="24"/>
      <c r="AC3330" s="28"/>
      <c r="AD3330" s="28"/>
      <c r="AE3330" s="26"/>
      <c r="AF3330" s="28"/>
      <c r="AG3330" s="26"/>
      <c r="AH3330" s="28"/>
      <c r="AI3330" s="26"/>
      <c r="AJ3330" s="28"/>
      <c r="AK3330" s="28"/>
      <c r="AL3330" s="26"/>
      <c r="AM3330" s="28"/>
      <c r="AN3330" s="26"/>
      <c r="AO3330" s="28"/>
      <c r="AP3330" s="26"/>
      <c r="AQ3330"/>
      <c r="AR3330"/>
    </row>
    <row r="3331" spans="1:44" x14ac:dyDescent="0.25">
      <c r="A3331" s="24"/>
      <c r="B3331" s="24"/>
      <c r="C3331" s="24"/>
      <c r="D3331" s="25"/>
      <c r="E3331" s="25"/>
      <c r="F3331" s="26"/>
      <c r="G3331" s="25"/>
      <c r="H3331" s="26"/>
      <c r="I3331" s="25"/>
      <c r="J3331" s="26"/>
      <c r="K3331" s="27"/>
      <c r="L3331" s="27"/>
      <c r="M3331" s="26"/>
      <c r="N3331" s="27"/>
      <c r="O3331" s="26"/>
      <c r="P3331" s="27"/>
      <c r="Q3331" s="26"/>
      <c r="R3331" s="27"/>
      <c r="S3331" s="27"/>
      <c r="T3331" s="26"/>
      <c r="U3331" s="27"/>
      <c r="V3331" s="26"/>
      <c r="W3331" s="27"/>
      <c r="X3331" s="26"/>
      <c r="Y3331" s="25"/>
      <c r="Z3331" s="24"/>
      <c r="AA3331" s="27"/>
      <c r="AB3331" s="24"/>
      <c r="AC3331" s="28"/>
      <c r="AD3331" s="28"/>
      <c r="AE3331" s="26"/>
      <c r="AF3331" s="28"/>
      <c r="AG3331" s="26"/>
      <c r="AH3331" s="28"/>
      <c r="AI3331" s="26"/>
      <c r="AJ3331" s="28"/>
      <c r="AK3331" s="28"/>
      <c r="AL3331" s="26"/>
      <c r="AM3331" s="28"/>
      <c r="AN3331" s="26"/>
      <c r="AO3331" s="28"/>
      <c r="AP3331" s="26"/>
      <c r="AQ3331"/>
      <c r="AR3331"/>
    </row>
    <row r="3332" spans="1:44" x14ac:dyDescent="0.25">
      <c r="A3332" s="24"/>
      <c r="B3332" s="24"/>
      <c r="C3332" s="24"/>
      <c r="D3332" s="25"/>
      <c r="E3332" s="25"/>
      <c r="F3332" s="26"/>
      <c r="G3332" s="25"/>
      <c r="H3332" s="26"/>
      <c r="I3332" s="25"/>
      <c r="J3332" s="26"/>
      <c r="K3332" s="27"/>
      <c r="L3332" s="27"/>
      <c r="M3332" s="26"/>
      <c r="N3332" s="27"/>
      <c r="O3332" s="26"/>
      <c r="P3332" s="27"/>
      <c r="Q3332" s="26"/>
      <c r="R3332" s="27"/>
      <c r="S3332" s="27"/>
      <c r="T3332" s="26"/>
      <c r="U3332" s="27"/>
      <c r="V3332" s="26"/>
      <c r="W3332" s="27"/>
      <c r="X3332" s="26"/>
      <c r="Y3332" s="25"/>
      <c r="Z3332" s="38"/>
      <c r="AA3332" s="27"/>
      <c r="AB3332" s="27"/>
      <c r="AC3332" s="28"/>
      <c r="AD3332" s="28"/>
      <c r="AE3332" s="26"/>
      <c r="AF3332" s="28"/>
      <c r="AG3332" s="26"/>
      <c r="AH3332" s="28"/>
      <c r="AI3332" s="26"/>
      <c r="AJ3332" s="28"/>
      <c r="AK3332" s="28"/>
      <c r="AL3332" s="26"/>
      <c r="AM3332" s="28"/>
      <c r="AN3332" s="26"/>
      <c r="AO3332" s="28"/>
      <c r="AP3332" s="26"/>
      <c r="AQ3332"/>
      <c r="AR3332"/>
    </row>
    <row r="3333" spans="1:44" x14ac:dyDescent="0.25">
      <c r="A3333" s="24"/>
      <c r="B3333" s="24"/>
      <c r="C3333" s="24"/>
      <c r="D3333" s="25"/>
      <c r="E3333" s="25"/>
      <c r="F3333" s="26"/>
      <c r="G3333" s="25"/>
      <c r="H3333" s="26"/>
      <c r="I3333" s="25"/>
      <c r="J3333" s="26"/>
      <c r="K3333" s="27"/>
      <c r="L3333" s="27"/>
      <c r="M3333" s="26"/>
      <c r="N3333" s="27"/>
      <c r="O3333" s="26"/>
      <c r="P3333" s="27"/>
      <c r="Q3333" s="26"/>
      <c r="R3333" s="27"/>
      <c r="S3333" s="27"/>
      <c r="T3333" s="26"/>
      <c r="U3333" s="27"/>
      <c r="V3333" s="26"/>
      <c r="W3333" s="27"/>
      <c r="X3333" s="26"/>
      <c r="Y3333" s="25"/>
      <c r="Z3333" s="24"/>
      <c r="AA3333" s="27"/>
      <c r="AB3333" s="24"/>
      <c r="AC3333" s="28"/>
      <c r="AD3333" s="28"/>
      <c r="AE3333" s="26"/>
      <c r="AF3333" s="28"/>
      <c r="AG3333" s="26"/>
      <c r="AH3333" s="28"/>
      <c r="AI3333" s="26"/>
      <c r="AJ3333" s="28"/>
      <c r="AK3333" s="28"/>
      <c r="AL3333" s="26"/>
      <c r="AM3333" s="28"/>
      <c r="AN3333" s="26"/>
      <c r="AO3333" s="28"/>
      <c r="AP3333" s="26"/>
      <c r="AQ3333"/>
      <c r="AR3333"/>
    </row>
    <row r="3334" spans="1:44" x14ac:dyDescent="0.25">
      <c r="A3334" s="24"/>
      <c r="B3334" s="24"/>
      <c r="C3334" s="24"/>
      <c r="D3334" s="25"/>
      <c r="E3334" s="25"/>
      <c r="F3334" s="26"/>
      <c r="G3334" s="25"/>
      <c r="H3334" s="26"/>
      <c r="I3334" s="25"/>
      <c r="J3334" s="26"/>
      <c r="K3334" s="27"/>
      <c r="L3334" s="27"/>
      <c r="M3334" s="26"/>
      <c r="N3334" s="27"/>
      <c r="O3334" s="26"/>
      <c r="P3334" s="27"/>
      <c r="Q3334" s="26"/>
      <c r="R3334" s="27"/>
      <c r="S3334" s="27"/>
      <c r="T3334" s="26"/>
      <c r="U3334" s="27"/>
      <c r="V3334" s="26"/>
      <c r="W3334" s="27"/>
      <c r="X3334" s="26"/>
      <c r="Y3334" s="25"/>
      <c r="Z3334" s="38"/>
      <c r="AA3334" s="27"/>
      <c r="AB3334" s="27"/>
      <c r="AC3334" s="28"/>
      <c r="AD3334" s="28"/>
      <c r="AE3334" s="26"/>
      <c r="AF3334" s="28"/>
      <c r="AG3334" s="26"/>
      <c r="AH3334" s="28"/>
      <c r="AI3334" s="26"/>
      <c r="AJ3334" s="28"/>
      <c r="AK3334" s="28"/>
      <c r="AL3334" s="26"/>
      <c r="AM3334" s="28"/>
      <c r="AN3334" s="26"/>
      <c r="AO3334" s="28"/>
      <c r="AP3334" s="26"/>
      <c r="AQ3334"/>
      <c r="AR3334"/>
    </row>
    <row r="3335" spans="1:44" x14ac:dyDescent="0.25">
      <c r="A3335" s="24"/>
      <c r="B3335" s="24"/>
      <c r="C3335" s="24"/>
      <c r="D3335" s="25"/>
      <c r="E3335" s="25"/>
      <c r="F3335" s="26"/>
      <c r="G3335" s="25"/>
      <c r="H3335" s="26"/>
      <c r="I3335" s="25"/>
      <c r="J3335" s="26"/>
      <c r="K3335" s="27"/>
      <c r="L3335" s="27"/>
      <c r="M3335" s="26"/>
      <c r="N3335" s="27"/>
      <c r="O3335" s="26"/>
      <c r="P3335" s="27"/>
      <c r="Q3335" s="26"/>
      <c r="R3335" s="27"/>
      <c r="S3335" s="27"/>
      <c r="T3335" s="26"/>
      <c r="U3335" s="27"/>
      <c r="V3335" s="26"/>
      <c r="W3335" s="27"/>
      <c r="X3335" s="26"/>
      <c r="Y3335" s="25"/>
      <c r="Z3335" s="38"/>
      <c r="AA3335" s="27"/>
      <c r="AB3335" s="27"/>
      <c r="AC3335" s="28"/>
      <c r="AD3335" s="28"/>
      <c r="AE3335" s="26"/>
      <c r="AF3335" s="28"/>
      <c r="AG3335" s="26"/>
      <c r="AH3335" s="28"/>
      <c r="AI3335" s="26"/>
      <c r="AJ3335" s="28"/>
      <c r="AK3335" s="28"/>
      <c r="AL3335" s="26"/>
      <c r="AM3335" s="28"/>
      <c r="AN3335" s="26"/>
      <c r="AO3335" s="28"/>
      <c r="AP3335" s="26"/>
      <c r="AQ3335"/>
      <c r="AR3335"/>
    </row>
    <row r="3336" spans="1:44" x14ac:dyDescent="0.25">
      <c r="A3336" s="24"/>
      <c r="B3336" s="24"/>
      <c r="C3336" s="24"/>
      <c r="D3336" s="25"/>
      <c r="E3336" s="25"/>
      <c r="F3336" s="26"/>
      <c r="G3336" s="25"/>
      <c r="H3336" s="26"/>
      <c r="I3336" s="25"/>
      <c r="J3336" s="26"/>
      <c r="K3336" s="27"/>
      <c r="L3336" s="27"/>
      <c r="M3336" s="26"/>
      <c r="N3336" s="27"/>
      <c r="O3336" s="26"/>
      <c r="P3336" s="27"/>
      <c r="Q3336" s="26"/>
      <c r="R3336" s="27"/>
      <c r="S3336" s="27"/>
      <c r="T3336" s="26"/>
      <c r="U3336" s="27"/>
      <c r="V3336" s="26"/>
      <c r="W3336" s="27"/>
      <c r="X3336" s="26"/>
      <c r="Y3336" s="25"/>
      <c r="Z3336" s="24"/>
      <c r="AA3336" s="27"/>
      <c r="AB3336" s="24"/>
      <c r="AC3336" s="28"/>
      <c r="AD3336" s="28"/>
      <c r="AE3336" s="26"/>
      <c r="AF3336" s="28"/>
      <c r="AG3336" s="26"/>
      <c r="AH3336" s="28"/>
      <c r="AI3336" s="26"/>
      <c r="AJ3336" s="28"/>
      <c r="AK3336" s="28"/>
      <c r="AL3336" s="26"/>
      <c r="AM3336" s="28"/>
      <c r="AN3336" s="26"/>
      <c r="AO3336" s="28"/>
      <c r="AP3336" s="26"/>
      <c r="AQ3336"/>
      <c r="AR3336"/>
    </row>
    <row r="3337" spans="1:44" x14ac:dyDescent="0.25">
      <c r="A3337" s="24"/>
      <c r="B3337" s="24"/>
      <c r="C3337" s="24"/>
      <c r="D3337" s="25"/>
      <c r="E3337" s="25"/>
      <c r="F3337" s="26"/>
      <c r="G3337" s="25"/>
      <c r="H3337" s="26"/>
      <c r="I3337" s="25"/>
      <c r="J3337" s="26"/>
      <c r="K3337" s="27"/>
      <c r="L3337" s="27"/>
      <c r="M3337" s="26"/>
      <c r="N3337" s="27"/>
      <c r="O3337" s="26"/>
      <c r="P3337" s="27"/>
      <c r="Q3337" s="26"/>
      <c r="R3337" s="27"/>
      <c r="S3337" s="27"/>
      <c r="T3337" s="26"/>
      <c r="U3337" s="27"/>
      <c r="V3337" s="26"/>
      <c r="W3337" s="27"/>
      <c r="X3337" s="26"/>
      <c r="Y3337" s="25"/>
      <c r="Z3337" s="38"/>
      <c r="AA3337" s="27"/>
      <c r="AB3337" s="27"/>
      <c r="AC3337" s="28"/>
      <c r="AD3337" s="28"/>
      <c r="AE3337" s="26"/>
      <c r="AF3337" s="28"/>
      <c r="AG3337" s="26"/>
      <c r="AH3337" s="28"/>
      <c r="AI3337" s="26"/>
      <c r="AJ3337" s="28"/>
      <c r="AK3337" s="28"/>
      <c r="AL3337" s="26"/>
      <c r="AM3337" s="28"/>
      <c r="AN3337" s="26"/>
      <c r="AO3337" s="28"/>
      <c r="AP3337" s="26"/>
      <c r="AQ3337"/>
      <c r="AR3337"/>
    </row>
    <row r="3338" spans="1:44" x14ac:dyDescent="0.25">
      <c r="A3338" s="24"/>
      <c r="B3338" s="24"/>
      <c r="C3338" s="24"/>
      <c r="D3338" s="25"/>
      <c r="E3338" s="25"/>
      <c r="F3338" s="26"/>
      <c r="G3338" s="25"/>
      <c r="H3338" s="26"/>
      <c r="I3338" s="25"/>
      <c r="J3338" s="26"/>
      <c r="K3338" s="27"/>
      <c r="L3338" s="27"/>
      <c r="M3338" s="26"/>
      <c r="N3338" s="27"/>
      <c r="O3338" s="26"/>
      <c r="P3338" s="27"/>
      <c r="Q3338" s="26"/>
      <c r="R3338" s="27"/>
      <c r="S3338" s="27"/>
      <c r="T3338" s="26"/>
      <c r="U3338" s="27"/>
      <c r="V3338" s="26"/>
      <c r="W3338" s="27"/>
      <c r="X3338" s="26"/>
      <c r="Y3338" s="25"/>
      <c r="Z3338" s="38"/>
      <c r="AA3338" s="27"/>
      <c r="AB3338" s="27"/>
      <c r="AC3338" s="28"/>
      <c r="AD3338" s="28"/>
      <c r="AE3338" s="26"/>
      <c r="AF3338" s="28"/>
      <c r="AG3338" s="26"/>
      <c r="AH3338" s="28"/>
      <c r="AI3338" s="26"/>
      <c r="AJ3338" s="28"/>
      <c r="AK3338" s="28"/>
      <c r="AL3338" s="26"/>
      <c r="AM3338" s="28"/>
      <c r="AN3338" s="26"/>
      <c r="AO3338" s="28"/>
      <c r="AP3338" s="26"/>
      <c r="AQ3338"/>
      <c r="AR3338"/>
    </row>
    <row r="3339" spans="1:44" x14ac:dyDescent="0.25">
      <c r="A3339" s="24"/>
      <c r="B3339" s="24"/>
      <c r="C3339" s="24"/>
      <c r="D3339" s="25"/>
      <c r="E3339" s="25"/>
      <c r="F3339" s="26"/>
      <c r="G3339" s="25"/>
      <c r="H3339" s="26"/>
      <c r="I3339" s="25"/>
      <c r="J3339" s="26"/>
      <c r="K3339" s="27"/>
      <c r="L3339" s="27"/>
      <c r="M3339" s="26"/>
      <c r="N3339" s="27"/>
      <c r="O3339" s="26"/>
      <c r="P3339" s="27"/>
      <c r="Q3339" s="26"/>
      <c r="R3339" s="27"/>
      <c r="S3339" s="27"/>
      <c r="T3339" s="26"/>
      <c r="U3339" s="27"/>
      <c r="V3339" s="26"/>
      <c r="W3339" s="27"/>
      <c r="X3339" s="26"/>
      <c r="Y3339" s="25"/>
      <c r="Z3339" s="38"/>
      <c r="AA3339" s="27"/>
      <c r="AB3339" s="27"/>
      <c r="AC3339" s="28"/>
      <c r="AD3339" s="28"/>
      <c r="AE3339" s="26"/>
      <c r="AF3339" s="28"/>
      <c r="AG3339" s="26"/>
      <c r="AH3339" s="28"/>
      <c r="AI3339" s="26"/>
      <c r="AJ3339" s="28"/>
      <c r="AK3339" s="28"/>
      <c r="AL3339" s="26"/>
      <c r="AM3339" s="28"/>
      <c r="AN3339" s="26"/>
      <c r="AO3339" s="28"/>
      <c r="AP3339" s="26"/>
      <c r="AQ3339"/>
      <c r="AR3339"/>
    </row>
    <row r="3340" spans="1:44" x14ac:dyDescent="0.25">
      <c r="A3340" s="24"/>
      <c r="B3340" s="24"/>
      <c r="C3340" s="24"/>
      <c r="D3340" s="25"/>
      <c r="E3340" s="25"/>
      <c r="F3340" s="26"/>
      <c r="G3340" s="25"/>
      <c r="H3340" s="26"/>
      <c r="I3340" s="25"/>
      <c r="J3340" s="26"/>
      <c r="K3340" s="27"/>
      <c r="L3340" s="27"/>
      <c r="M3340" s="26"/>
      <c r="N3340" s="27"/>
      <c r="O3340" s="26"/>
      <c r="P3340" s="27"/>
      <c r="Q3340" s="26"/>
      <c r="R3340" s="27"/>
      <c r="S3340" s="27"/>
      <c r="T3340" s="26"/>
      <c r="U3340" s="27"/>
      <c r="V3340" s="26"/>
      <c r="W3340" s="27"/>
      <c r="X3340" s="26"/>
      <c r="Y3340" s="25"/>
      <c r="Z3340" s="38"/>
      <c r="AA3340" s="27"/>
      <c r="AB3340" s="27"/>
      <c r="AC3340" s="28"/>
      <c r="AD3340" s="28"/>
      <c r="AE3340" s="26"/>
      <c r="AF3340" s="28"/>
      <c r="AG3340" s="26"/>
      <c r="AH3340" s="28"/>
      <c r="AI3340" s="26"/>
      <c r="AJ3340" s="28"/>
      <c r="AK3340" s="28"/>
      <c r="AL3340" s="26"/>
      <c r="AM3340" s="28"/>
      <c r="AN3340" s="26"/>
      <c r="AO3340" s="28"/>
      <c r="AP3340" s="26"/>
      <c r="AQ3340"/>
      <c r="AR3340"/>
    </row>
    <row r="3341" spans="1:44" x14ac:dyDescent="0.25">
      <c r="A3341" s="24"/>
      <c r="B3341" s="24"/>
      <c r="C3341" s="24"/>
      <c r="D3341" s="25"/>
      <c r="E3341" s="25"/>
      <c r="F3341" s="26"/>
      <c r="G3341" s="25"/>
      <c r="H3341" s="26"/>
      <c r="I3341" s="25"/>
      <c r="J3341" s="26"/>
      <c r="K3341" s="27"/>
      <c r="L3341" s="27"/>
      <c r="M3341" s="26"/>
      <c r="N3341" s="27"/>
      <c r="O3341" s="26"/>
      <c r="P3341" s="27"/>
      <c r="Q3341" s="26"/>
      <c r="R3341" s="27"/>
      <c r="S3341" s="27"/>
      <c r="T3341" s="26"/>
      <c r="U3341" s="27"/>
      <c r="V3341" s="26"/>
      <c r="W3341" s="27"/>
      <c r="X3341" s="26"/>
      <c r="Y3341" s="25"/>
      <c r="Z3341" s="38"/>
      <c r="AA3341" s="27"/>
      <c r="AB3341" s="27"/>
      <c r="AC3341" s="28"/>
      <c r="AD3341" s="28"/>
      <c r="AE3341" s="26"/>
      <c r="AF3341" s="28"/>
      <c r="AG3341" s="26"/>
      <c r="AH3341" s="28"/>
      <c r="AI3341" s="26"/>
      <c r="AJ3341" s="28"/>
      <c r="AK3341" s="28"/>
      <c r="AL3341" s="26"/>
      <c r="AM3341" s="28"/>
      <c r="AN3341" s="26"/>
      <c r="AO3341" s="28"/>
      <c r="AP3341" s="26"/>
      <c r="AQ3341"/>
      <c r="AR3341"/>
    </row>
    <row r="3342" spans="1:44" x14ac:dyDescent="0.25">
      <c r="A3342" s="24"/>
      <c r="B3342" s="24"/>
      <c r="C3342" s="24"/>
      <c r="D3342" s="25"/>
      <c r="E3342" s="25"/>
      <c r="F3342" s="26"/>
      <c r="G3342" s="25"/>
      <c r="H3342" s="26"/>
      <c r="I3342" s="25"/>
      <c r="J3342" s="26"/>
      <c r="K3342" s="27"/>
      <c r="L3342" s="27"/>
      <c r="M3342" s="26"/>
      <c r="N3342" s="27"/>
      <c r="O3342" s="26"/>
      <c r="P3342" s="27"/>
      <c r="Q3342" s="26"/>
      <c r="R3342" s="27"/>
      <c r="S3342" s="27"/>
      <c r="T3342" s="26"/>
      <c r="U3342" s="27"/>
      <c r="V3342" s="26"/>
      <c r="W3342" s="27"/>
      <c r="X3342" s="26"/>
      <c r="Y3342" s="24"/>
      <c r="Z3342" s="24"/>
      <c r="AA3342" s="24"/>
      <c r="AB3342" s="24"/>
      <c r="AC3342" s="28"/>
      <c r="AD3342" s="28"/>
      <c r="AE3342" s="26"/>
      <c r="AF3342" s="28"/>
      <c r="AG3342" s="26"/>
      <c r="AH3342" s="28"/>
      <c r="AI3342" s="26"/>
      <c r="AJ3342" s="28"/>
      <c r="AK3342" s="28"/>
      <c r="AL3342" s="26"/>
      <c r="AM3342" s="28"/>
      <c r="AN3342" s="26"/>
      <c r="AO3342" s="28"/>
      <c r="AP3342" s="26"/>
      <c r="AQ3342"/>
      <c r="AR3342"/>
    </row>
    <row r="3343" spans="1:44" x14ac:dyDescent="0.25">
      <c r="A3343" s="24"/>
      <c r="B3343" s="24"/>
      <c r="C3343" s="24"/>
      <c r="D3343" s="25"/>
      <c r="E3343" s="25"/>
      <c r="F3343" s="26"/>
      <c r="G3343" s="25"/>
      <c r="H3343" s="26"/>
      <c r="I3343" s="25"/>
      <c r="J3343" s="26"/>
      <c r="K3343" s="27"/>
      <c r="L3343" s="27"/>
      <c r="M3343" s="26"/>
      <c r="N3343" s="27"/>
      <c r="O3343" s="26"/>
      <c r="P3343" s="27"/>
      <c r="Q3343" s="26"/>
      <c r="R3343" s="27"/>
      <c r="S3343" s="27"/>
      <c r="T3343" s="26"/>
      <c r="U3343" s="27"/>
      <c r="V3343" s="26"/>
      <c r="W3343" s="27"/>
      <c r="X3343" s="26"/>
      <c r="Y3343" s="24"/>
      <c r="Z3343" s="24"/>
      <c r="AA3343" s="24"/>
      <c r="AB3343" s="24"/>
      <c r="AC3343" s="28"/>
      <c r="AD3343" s="28"/>
      <c r="AE3343" s="26"/>
      <c r="AF3343" s="28"/>
      <c r="AG3343" s="26"/>
      <c r="AH3343" s="28"/>
      <c r="AI3343" s="26"/>
      <c r="AJ3343" s="28"/>
      <c r="AK3343" s="28"/>
      <c r="AL3343" s="26"/>
      <c r="AM3343" s="28"/>
      <c r="AN3343" s="26"/>
      <c r="AO3343" s="28"/>
      <c r="AP3343" s="26"/>
      <c r="AQ3343"/>
      <c r="AR3343"/>
    </row>
    <row r="3344" spans="1:44" x14ac:dyDescent="0.25">
      <c r="A3344" s="24"/>
      <c r="B3344" s="24"/>
      <c r="C3344" s="24"/>
      <c r="D3344" s="25"/>
      <c r="E3344" s="25"/>
      <c r="F3344" s="26"/>
      <c r="G3344" s="25"/>
      <c r="H3344" s="26"/>
      <c r="I3344" s="25"/>
      <c r="J3344" s="26"/>
      <c r="K3344" s="27"/>
      <c r="L3344" s="27"/>
      <c r="M3344" s="26"/>
      <c r="N3344" s="27"/>
      <c r="O3344" s="26"/>
      <c r="P3344" s="27"/>
      <c r="Q3344" s="26"/>
      <c r="R3344" s="27"/>
      <c r="S3344" s="27"/>
      <c r="T3344" s="26"/>
      <c r="U3344" s="27"/>
      <c r="V3344" s="26"/>
      <c r="W3344" s="27"/>
      <c r="X3344" s="26"/>
      <c r="Y3344" s="24"/>
      <c r="Z3344" s="24"/>
      <c r="AA3344" s="24"/>
      <c r="AB3344" s="24"/>
      <c r="AC3344" s="28"/>
      <c r="AD3344" s="28"/>
      <c r="AE3344" s="26"/>
      <c r="AF3344" s="28"/>
      <c r="AG3344" s="26"/>
      <c r="AH3344" s="28"/>
      <c r="AI3344" s="26"/>
      <c r="AJ3344" s="28"/>
      <c r="AK3344" s="28"/>
      <c r="AL3344" s="26"/>
      <c r="AM3344" s="28"/>
      <c r="AN3344" s="26"/>
      <c r="AO3344" s="28"/>
      <c r="AP3344" s="26"/>
      <c r="AQ3344"/>
      <c r="AR3344"/>
    </row>
    <row r="3345" spans="1:44" x14ac:dyDescent="0.25">
      <c r="A3345" s="24"/>
      <c r="B3345" s="24"/>
      <c r="C3345" s="24"/>
      <c r="D3345" s="25"/>
      <c r="E3345" s="25"/>
      <c r="F3345" s="26"/>
      <c r="G3345" s="25"/>
      <c r="H3345" s="26"/>
      <c r="I3345" s="25"/>
      <c r="J3345" s="26"/>
      <c r="K3345" s="27"/>
      <c r="L3345" s="27"/>
      <c r="M3345" s="26"/>
      <c r="N3345" s="27"/>
      <c r="O3345" s="26"/>
      <c r="P3345" s="27"/>
      <c r="Q3345" s="26"/>
      <c r="R3345" s="27"/>
      <c r="S3345" s="27"/>
      <c r="T3345" s="26"/>
      <c r="U3345" s="27"/>
      <c r="V3345" s="26"/>
      <c r="W3345" s="27"/>
      <c r="X3345" s="26"/>
      <c r="Y3345" s="24"/>
      <c r="Z3345" s="24"/>
      <c r="AA3345" s="24"/>
      <c r="AB3345" s="24"/>
      <c r="AC3345" s="28"/>
      <c r="AD3345" s="28"/>
      <c r="AE3345" s="26"/>
      <c r="AF3345" s="28"/>
      <c r="AG3345" s="26"/>
      <c r="AH3345" s="28"/>
      <c r="AI3345" s="26"/>
      <c r="AJ3345" s="28"/>
      <c r="AK3345" s="28"/>
      <c r="AL3345" s="26"/>
      <c r="AM3345" s="28"/>
      <c r="AN3345" s="26"/>
      <c r="AO3345" s="28"/>
      <c r="AP3345" s="26"/>
      <c r="AQ3345"/>
      <c r="AR3345"/>
    </row>
    <row r="3346" spans="1:44" x14ac:dyDescent="0.25">
      <c r="A3346" s="24"/>
      <c r="B3346" s="24"/>
      <c r="C3346" s="24"/>
      <c r="D3346" s="25"/>
      <c r="E3346" s="25"/>
      <c r="F3346" s="26"/>
      <c r="G3346" s="25"/>
      <c r="H3346" s="26"/>
      <c r="I3346" s="25"/>
      <c r="J3346" s="26"/>
      <c r="K3346" s="27"/>
      <c r="L3346" s="27"/>
      <c r="M3346" s="26"/>
      <c r="N3346" s="27"/>
      <c r="O3346" s="26"/>
      <c r="P3346" s="27"/>
      <c r="Q3346" s="26"/>
      <c r="R3346" s="27"/>
      <c r="S3346" s="27"/>
      <c r="T3346" s="26"/>
      <c r="U3346" s="27"/>
      <c r="V3346" s="26"/>
      <c r="W3346" s="27"/>
      <c r="X3346" s="26"/>
      <c r="Y3346" s="24"/>
      <c r="Z3346" s="24"/>
      <c r="AA3346" s="24"/>
      <c r="AB3346" s="24"/>
      <c r="AC3346" s="28"/>
      <c r="AD3346" s="28"/>
      <c r="AE3346" s="26"/>
      <c r="AF3346" s="28"/>
      <c r="AG3346" s="26"/>
      <c r="AH3346" s="28"/>
      <c r="AI3346" s="26"/>
      <c r="AJ3346" s="28"/>
      <c r="AK3346" s="28"/>
      <c r="AL3346" s="26"/>
      <c r="AM3346" s="28"/>
      <c r="AN3346" s="26"/>
      <c r="AO3346" s="28"/>
      <c r="AP3346" s="26"/>
      <c r="AQ3346"/>
      <c r="AR3346"/>
    </row>
    <row r="3347" spans="1:44" x14ac:dyDescent="0.25">
      <c r="A3347" s="24"/>
      <c r="B3347" s="24"/>
      <c r="C3347" s="24"/>
      <c r="D3347" s="24"/>
      <c r="E3347" s="25"/>
      <c r="F3347" s="26"/>
      <c r="G3347" s="24"/>
      <c r="H3347" s="24"/>
      <c r="I3347" s="24"/>
      <c r="J3347" s="24"/>
      <c r="K3347" s="24"/>
      <c r="L3347" s="27"/>
      <c r="M3347" s="26"/>
      <c r="N3347" s="24"/>
      <c r="O3347" s="24"/>
      <c r="P3347" s="24"/>
      <c r="Q3347" s="24"/>
      <c r="R3347" s="24"/>
      <c r="S3347" s="27"/>
      <c r="T3347" s="26"/>
      <c r="U3347" s="24"/>
      <c r="V3347" s="24"/>
      <c r="W3347" s="24"/>
      <c r="X3347" s="24"/>
      <c r="Y3347" s="24"/>
      <c r="Z3347" s="24"/>
      <c r="AA3347" s="24"/>
      <c r="AB3347" s="24"/>
      <c r="AC3347" s="24"/>
      <c r="AD3347" s="28"/>
      <c r="AE3347" s="26"/>
      <c r="AF3347" s="24"/>
      <c r="AG3347" s="24"/>
      <c r="AH3347" s="24"/>
      <c r="AI3347" s="24"/>
      <c r="AJ3347" s="24"/>
      <c r="AK3347" s="28"/>
      <c r="AL3347" s="26"/>
      <c r="AM3347" s="24"/>
      <c r="AN3347" s="24"/>
      <c r="AO3347" s="24"/>
      <c r="AP3347" s="24"/>
      <c r="AQ3347"/>
      <c r="AR3347"/>
    </row>
    <row r="3348" spans="1:44" x14ac:dyDescent="0.25">
      <c r="A3348" s="24"/>
      <c r="B3348" s="24"/>
      <c r="C3348" s="24"/>
      <c r="D3348" s="25"/>
      <c r="E3348" s="25"/>
      <c r="F3348" s="26"/>
      <c r="G3348" s="25"/>
      <c r="H3348" s="26"/>
      <c r="I3348" s="25"/>
      <c r="J3348" s="26"/>
      <c r="K3348" s="27"/>
      <c r="L3348" s="27"/>
      <c r="M3348" s="26"/>
      <c r="N3348" s="27"/>
      <c r="O3348" s="26"/>
      <c r="P3348" s="27"/>
      <c r="Q3348" s="26"/>
      <c r="R3348" s="27"/>
      <c r="S3348" s="27"/>
      <c r="T3348" s="26"/>
      <c r="U3348" s="27"/>
      <c r="V3348" s="26"/>
      <c r="W3348" s="27"/>
      <c r="X3348" s="26"/>
      <c r="Y3348" s="24"/>
      <c r="Z3348" s="24"/>
      <c r="AA3348" s="24"/>
      <c r="AB3348" s="24"/>
      <c r="AC3348" s="28"/>
      <c r="AD3348" s="28"/>
      <c r="AE3348" s="26"/>
      <c r="AF3348" s="28"/>
      <c r="AG3348" s="26"/>
      <c r="AH3348" s="28"/>
      <c r="AI3348" s="26"/>
      <c r="AJ3348" s="28"/>
      <c r="AK3348" s="28"/>
      <c r="AL3348" s="26"/>
      <c r="AM3348" s="28"/>
      <c r="AN3348" s="26"/>
      <c r="AO3348" s="28"/>
      <c r="AP3348" s="26"/>
      <c r="AQ3348"/>
      <c r="AR3348"/>
    </row>
    <row r="3349" spans="1:44" x14ac:dyDescent="0.25">
      <c r="A3349" s="24"/>
      <c r="B3349" s="24"/>
      <c r="C3349" s="24"/>
      <c r="D3349" s="25"/>
      <c r="E3349" s="25"/>
      <c r="F3349" s="26"/>
      <c r="G3349" s="25"/>
      <c r="H3349" s="26"/>
      <c r="I3349" s="25"/>
      <c r="J3349" s="26"/>
      <c r="K3349" s="27"/>
      <c r="L3349" s="27"/>
      <c r="M3349" s="26"/>
      <c r="N3349" s="27"/>
      <c r="O3349" s="26"/>
      <c r="P3349" s="27"/>
      <c r="Q3349" s="26"/>
      <c r="R3349" s="27"/>
      <c r="S3349" s="27"/>
      <c r="T3349" s="26"/>
      <c r="U3349" s="27"/>
      <c r="V3349" s="26"/>
      <c r="W3349" s="27"/>
      <c r="X3349" s="26"/>
      <c r="Y3349" s="24"/>
      <c r="Z3349" s="24"/>
      <c r="AA3349" s="24"/>
      <c r="AB3349" s="24"/>
      <c r="AC3349" s="28"/>
      <c r="AD3349" s="28"/>
      <c r="AE3349" s="26"/>
      <c r="AF3349" s="28"/>
      <c r="AG3349" s="26"/>
      <c r="AH3349" s="28"/>
      <c r="AI3349" s="26"/>
      <c r="AJ3349" s="28"/>
      <c r="AK3349" s="28"/>
      <c r="AL3349" s="26"/>
      <c r="AM3349" s="28"/>
      <c r="AN3349" s="26"/>
      <c r="AO3349" s="28"/>
      <c r="AP3349" s="26"/>
      <c r="AQ3349"/>
      <c r="AR3349"/>
    </row>
    <row r="3350" spans="1:44" x14ac:dyDescent="0.25">
      <c r="A3350" s="24"/>
      <c r="B3350" s="24"/>
      <c r="C3350" s="24"/>
      <c r="D3350" s="25"/>
      <c r="E3350" s="25"/>
      <c r="F3350" s="26"/>
      <c r="G3350" s="25"/>
      <c r="H3350" s="26"/>
      <c r="I3350" s="25"/>
      <c r="J3350" s="26"/>
      <c r="K3350" s="27"/>
      <c r="L3350" s="27"/>
      <c r="M3350" s="26"/>
      <c r="N3350" s="27"/>
      <c r="O3350" s="26"/>
      <c r="P3350" s="27"/>
      <c r="Q3350" s="26"/>
      <c r="R3350" s="27"/>
      <c r="S3350" s="27"/>
      <c r="T3350" s="26"/>
      <c r="U3350" s="27"/>
      <c r="V3350" s="26"/>
      <c r="W3350" s="27"/>
      <c r="X3350" s="26"/>
      <c r="Y3350" s="24"/>
      <c r="Z3350" s="24"/>
      <c r="AA3350" s="24"/>
      <c r="AB3350" s="24"/>
      <c r="AC3350" s="28"/>
      <c r="AD3350" s="28"/>
      <c r="AE3350" s="26"/>
      <c r="AF3350" s="28"/>
      <c r="AG3350" s="26"/>
      <c r="AH3350" s="28"/>
      <c r="AI3350" s="26"/>
      <c r="AJ3350" s="28"/>
      <c r="AK3350" s="28"/>
      <c r="AL3350" s="26"/>
      <c r="AM3350" s="28"/>
      <c r="AN3350" s="26"/>
      <c r="AO3350" s="28"/>
      <c r="AP3350" s="26"/>
      <c r="AQ3350"/>
      <c r="AR3350"/>
    </row>
    <row r="3351" spans="1:44" x14ac:dyDescent="0.25">
      <c r="A3351" s="24"/>
      <c r="B3351" s="24"/>
      <c r="C3351" s="24"/>
      <c r="D3351" s="25"/>
      <c r="E3351" s="25"/>
      <c r="F3351" s="26"/>
      <c r="G3351" s="25"/>
      <c r="H3351" s="26"/>
      <c r="I3351" s="25"/>
      <c r="J3351" s="26"/>
      <c r="K3351" s="27"/>
      <c r="L3351" s="27"/>
      <c r="M3351" s="26"/>
      <c r="N3351" s="27"/>
      <c r="O3351" s="26"/>
      <c r="P3351" s="27"/>
      <c r="Q3351" s="26"/>
      <c r="R3351" s="27"/>
      <c r="S3351" s="27"/>
      <c r="T3351" s="26"/>
      <c r="U3351" s="27"/>
      <c r="V3351" s="26"/>
      <c r="W3351" s="27"/>
      <c r="X3351" s="26"/>
      <c r="Y3351" s="24"/>
      <c r="Z3351" s="24"/>
      <c r="AA3351" s="24"/>
      <c r="AB3351" s="24"/>
      <c r="AC3351" s="28"/>
      <c r="AD3351" s="28"/>
      <c r="AE3351" s="26"/>
      <c r="AF3351" s="28"/>
      <c r="AG3351" s="26"/>
      <c r="AH3351" s="28"/>
      <c r="AI3351" s="26"/>
      <c r="AJ3351" s="28"/>
      <c r="AK3351" s="28"/>
      <c r="AL3351" s="26"/>
      <c r="AM3351" s="28"/>
      <c r="AN3351" s="26"/>
      <c r="AO3351" s="28"/>
      <c r="AP3351" s="26"/>
      <c r="AQ3351"/>
      <c r="AR3351"/>
    </row>
    <row r="3352" spans="1:44" x14ac:dyDescent="0.25">
      <c r="A3352" s="24"/>
      <c r="B3352" s="24"/>
      <c r="C3352" s="24"/>
      <c r="D3352" s="25"/>
      <c r="E3352" s="25"/>
      <c r="F3352" s="26"/>
      <c r="G3352" s="25"/>
      <c r="H3352" s="26"/>
      <c r="I3352" s="25"/>
      <c r="J3352" s="26"/>
      <c r="K3352" s="27"/>
      <c r="L3352" s="27"/>
      <c r="M3352" s="26"/>
      <c r="N3352" s="27"/>
      <c r="O3352" s="26"/>
      <c r="P3352" s="27"/>
      <c r="Q3352" s="26"/>
      <c r="R3352" s="27"/>
      <c r="S3352" s="27"/>
      <c r="T3352" s="26"/>
      <c r="U3352" s="27"/>
      <c r="V3352" s="26"/>
      <c r="W3352" s="27"/>
      <c r="X3352" s="26"/>
      <c r="Y3352" s="24"/>
      <c r="Z3352" s="24"/>
      <c r="AA3352" s="24"/>
      <c r="AB3352" s="24"/>
      <c r="AC3352" s="28"/>
      <c r="AD3352" s="28"/>
      <c r="AE3352" s="26"/>
      <c r="AF3352" s="28"/>
      <c r="AG3352" s="26"/>
      <c r="AH3352" s="28"/>
      <c r="AI3352" s="26"/>
      <c r="AJ3352" s="28"/>
      <c r="AK3352" s="28"/>
      <c r="AL3352" s="26"/>
      <c r="AM3352" s="28"/>
      <c r="AN3352" s="26"/>
      <c r="AO3352" s="28"/>
      <c r="AP3352" s="26"/>
      <c r="AQ3352"/>
      <c r="AR3352"/>
    </row>
    <row r="3353" spans="1:44" x14ac:dyDescent="0.25">
      <c r="A3353" s="24"/>
      <c r="B3353" s="24"/>
      <c r="C3353" s="24"/>
      <c r="D3353" s="25"/>
      <c r="E3353" s="25"/>
      <c r="F3353" s="26"/>
      <c r="G3353" s="25"/>
      <c r="H3353" s="26"/>
      <c r="I3353" s="25"/>
      <c r="J3353" s="26"/>
      <c r="K3353" s="27"/>
      <c r="L3353" s="27"/>
      <c r="M3353" s="26"/>
      <c r="N3353" s="27"/>
      <c r="O3353" s="26"/>
      <c r="P3353" s="27"/>
      <c r="Q3353" s="26"/>
      <c r="R3353" s="27"/>
      <c r="S3353" s="27"/>
      <c r="T3353" s="26"/>
      <c r="U3353" s="27"/>
      <c r="V3353" s="26"/>
      <c r="W3353" s="27"/>
      <c r="X3353" s="26"/>
      <c r="Y3353" s="24"/>
      <c r="Z3353" s="24"/>
      <c r="AA3353" s="24"/>
      <c r="AB3353" s="24"/>
      <c r="AC3353" s="28"/>
      <c r="AD3353" s="28"/>
      <c r="AE3353" s="26"/>
      <c r="AF3353" s="28"/>
      <c r="AG3353" s="26"/>
      <c r="AH3353" s="28"/>
      <c r="AI3353" s="26"/>
      <c r="AJ3353" s="28"/>
      <c r="AK3353" s="28"/>
      <c r="AL3353" s="26"/>
      <c r="AM3353" s="28"/>
      <c r="AN3353" s="26"/>
      <c r="AO3353" s="28"/>
      <c r="AP3353" s="26"/>
      <c r="AQ3353"/>
      <c r="AR3353"/>
    </row>
    <row r="3354" spans="1:44" x14ac:dyDescent="0.25">
      <c r="A3354" s="24"/>
      <c r="B3354" s="24"/>
      <c r="C3354" s="24"/>
      <c r="D3354" s="25"/>
      <c r="E3354" s="25"/>
      <c r="F3354" s="26"/>
      <c r="G3354" s="25"/>
      <c r="H3354" s="26"/>
      <c r="I3354" s="25"/>
      <c r="J3354" s="26"/>
      <c r="K3354" s="27"/>
      <c r="L3354" s="27"/>
      <c r="M3354" s="26"/>
      <c r="N3354" s="27"/>
      <c r="O3354" s="26"/>
      <c r="P3354" s="27"/>
      <c r="Q3354" s="26"/>
      <c r="R3354" s="27"/>
      <c r="S3354" s="27"/>
      <c r="T3354" s="26"/>
      <c r="U3354" s="27"/>
      <c r="V3354" s="26"/>
      <c r="W3354" s="27"/>
      <c r="X3354" s="26"/>
      <c r="Y3354" s="24"/>
      <c r="Z3354" s="24"/>
      <c r="AA3354" s="24"/>
      <c r="AB3354" s="24"/>
      <c r="AC3354" s="28"/>
      <c r="AD3354" s="28"/>
      <c r="AE3354" s="26"/>
      <c r="AF3354" s="28"/>
      <c r="AG3354" s="26"/>
      <c r="AH3354" s="28"/>
      <c r="AI3354" s="26"/>
      <c r="AJ3354" s="28"/>
      <c r="AK3354" s="28"/>
      <c r="AL3354" s="26"/>
      <c r="AM3354" s="28"/>
      <c r="AN3354" s="26"/>
      <c r="AO3354" s="28"/>
      <c r="AP3354" s="26"/>
      <c r="AQ3354"/>
      <c r="AR3354"/>
    </row>
    <row r="3355" spans="1:44" x14ac:dyDescent="0.25">
      <c r="A3355" s="24"/>
      <c r="B3355" s="24"/>
      <c r="C3355" s="24"/>
      <c r="D3355" s="25"/>
      <c r="E3355" s="25"/>
      <c r="F3355" s="26"/>
      <c r="G3355" s="25"/>
      <c r="H3355" s="26"/>
      <c r="I3355" s="25"/>
      <c r="J3355" s="26"/>
      <c r="K3355" s="27"/>
      <c r="L3355" s="27"/>
      <c r="M3355" s="26"/>
      <c r="N3355" s="27"/>
      <c r="O3355" s="26"/>
      <c r="P3355" s="27"/>
      <c r="Q3355" s="26"/>
      <c r="R3355" s="27"/>
      <c r="S3355" s="27"/>
      <c r="T3355" s="26"/>
      <c r="U3355" s="27"/>
      <c r="V3355" s="26"/>
      <c r="W3355" s="27"/>
      <c r="X3355" s="26"/>
      <c r="Y3355" s="24"/>
      <c r="Z3355" s="24"/>
      <c r="AA3355" s="24"/>
      <c r="AB3355" s="24"/>
      <c r="AC3355" s="28"/>
      <c r="AD3355" s="28"/>
      <c r="AE3355" s="26"/>
      <c r="AF3355" s="28"/>
      <c r="AG3355" s="26"/>
      <c r="AH3355" s="28"/>
      <c r="AI3355" s="26"/>
      <c r="AJ3355" s="28"/>
      <c r="AK3355" s="28"/>
      <c r="AL3355" s="26"/>
      <c r="AM3355" s="28"/>
      <c r="AN3355" s="26"/>
      <c r="AO3355" s="28"/>
      <c r="AP3355" s="26"/>
      <c r="AQ3355"/>
      <c r="AR3355"/>
    </row>
    <row r="3356" spans="1:44" x14ac:dyDescent="0.25">
      <c r="A3356" s="24"/>
      <c r="B3356" s="24"/>
      <c r="C3356" s="24"/>
      <c r="D3356" s="25"/>
      <c r="E3356" s="25"/>
      <c r="F3356" s="26"/>
      <c r="G3356" s="25"/>
      <c r="H3356" s="26"/>
      <c r="I3356" s="25"/>
      <c r="J3356" s="26"/>
      <c r="K3356" s="27"/>
      <c r="L3356" s="27"/>
      <c r="M3356" s="26"/>
      <c r="N3356" s="27"/>
      <c r="O3356" s="26"/>
      <c r="P3356" s="27"/>
      <c r="Q3356" s="26"/>
      <c r="R3356" s="27"/>
      <c r="S3356" s="27"/>
      <c r="T3356" s="26"/>
      <c r="U3356" s="27"/>
      <c r="V3356" s="26"/>
      <c r="W3356" s="27"/>
      <c r="X3356" s="26"/>
      <c r="Y3356" s="24"/>
      <c r="Z3356" s="24"/>
      <c r="AA3356" s="24"/>
      <c r="AB3356" s="24"/>
      <c r="AC3356" s="28"/>
      <c r="AD3356" s="28"/>
      <c r="AE3356" s="26"/>
      <c r="AF3356" s="28"/>
      <c r="AG3356" s="26"/>
      <c r="AH3356" s="28"/>
      <c r="AI3356" s="26"/>
      <c r="AJ3356" s="28"/>
      <c r="AK3356" s="28"/>
      <c r="AL3356" s="26"/>
      <c r="AM3356" s="28"/>
      <c r="AN3356" s="26"/>
      <c r="AO3356" s="28"/>
      <c r="AP3356" s="26"/>
      <c r="AQ3356"/>
      <c r="AR3356"/>
    </row>
    <row r="3357" spans="1:44" x14ac:dyDescent="0.25">
      <c r="A3357" s="24"/>
      <c r="B3357" s="24"/>
      <c r="C3357" s="24"/>
      <c r="D3357" s="25"/>
      <c r="E3357" s="25"/>
      <c r="F3357" s="26"/>
      <c r="G3357" s="25"/>
      <c r="H3357" s="26"/>
      <c r="I3357" s="25"/>
      <c r="J3357" s="26"/>
      <c r="K3357" s="27"/>
      <c r="L3357" s="27"/>
      <c r="M3357" s="26"/>
      <c r="N3357" s="27"/>
      <c r="O3357" s="26"/>
      <c r="P3357" s="27"/>
      <c r="Q3357" s="26"/>
      <c r="R3357" s="27"/>
      <c r="S3357" s="27"/>
      <c r="T3357" s="26"/>
      <c r="U3357" s="27"/>
      <c r="V3357" s="26"/>
      <c r="W3357" s="27"/>
      <c r="X3357" s="26"/>
      <c r="Y3357" s="25"/>
      <c r="Z3357" s="38"/>
      <c r="AA3357" s="27"/>
      <c r="AB3357" s="27"/>
      <c r="AC3357" s="28"/>
      <c r="AD3357" s="28"/>
      <c r="AE3357" s="26"/>
      <c r="AF3357" s="28"/>
      <c r="AG3357" s="26"/>
      <c r="AH3357" s="28"/>
      <c r="AI3357" s="26"/>
      <c r="AJ3357" s="28"/>
      <c r="AK3357" s="28"/>
      <c r="AL3357" s="26"/>
      <c r="AM3357" s="28"/>
      <c r="AN3357" s="26"/>
      <c r="AO3357" s="28"/>
      <c r="AP3357" s="26"/>
      <c r="AQ3357"/>
      <c r="AR3357"/>
    </row>
    <row r="3358" spans="1:44" x14ac:dyDescent="0.25">
      <c r="A3358" s="24"/>
      <c r="B3358" s="24"/>
      <c r="C3358" s="24"/>
      <c r="D3358" s="25"/>
      <c r="E3358" s="25"/>
      <c r="F3358" s="26"/>
      <c r="G3358" s="25"/>
      <c r="H3358" s="26"/>
      <c r="I3358" s="25"/>
      <c r="J3358" s="26"/>
      <c r="K3358" s="27"/>
      <c r="L3358" s="27"/>
      <c r="M3358" s="26"/>
      <c r="N3358" s="27"/>
      <c r="O3358" s="26"/>
      <c r="P3358" s="27"/>
      <c r="Q3358" s="26"/>
      <c r="R3358" s="27"/>
      <c r="S3358" s="27"/>
      <c r="T3358" s="26"/>
      <c r="U3358" s="27"/>
      <c r="V3358" s="26"/>
      <c r="W3358" s="27"/>
      <c r="X3358" s="26"/>
      <c r="Y3358" s="25"/>
      <c r="Z3358" s="38"/>
      <c r="AA3358" s="27"/>
      <c r="AB3358" s="27"/>
      <c r="AC3358" s="28"/>
      <c r="AD3358" s="28"/>
      <c r="AE3358" s="26"/>
      <c r="AF3358" s="28"/>
      <c r="AG3358" s="26"/>
      <c r="AH3358" s="28"/>
      <c r="AI3358" s="26"/>
      <c r="AJ3358" s="28"/>
      <c r="AK3358" s="28"/>
      <c r="AL3358" s="26"/>
      <c r="AM3358" s="28"/>
      <c r="AN3358" s="26"/>
      <c r="AO3358" s="28"/>
      <c r="AP3358" s="26"/>
      <c r="AQ3358"/>
      <c r="AR3358"/>
    </row>
    <row r="3359" spans="1:44" x14ac:dyDescent="0.25">
      <c r="A3359" s="24"/>
      <c r="B3359" s="24"/>
      <c r="C3359" s="24"/>
      <c r="D3359" s="25"/>
      <c r="E3359" s="25"/>
      <c r="F3359" s="26"/>
      <c r="G3359" s="25"/>
      <c r="H3359" s="26"/>
      <c r="I3359" s="25"/>
      <c r="J3359" s="26"/>
      <c r="K3359" s="27"/>
      <c r="L3359" s="27"/>
      <c r="M3359" s="26"/>
      <c r="N3359" s="27"/>
      <c r="O3359" s="26"/>
      <c r="P3359" s="27"/>
      <c r="Q3359" s="26"/>
      <c r="R3359" s="27"/>
      <c r="S3359" s="27"/>
      <c r="T3359" s="26"/>
      <c r="U3359" s="27"/>
      <c r="V3359" s="26"/>
      <c r="W3359" s="27"/>
      <c r="X3359" s="26"/>
      <c r="Y3359" s="25"/>
      <c r="Z3359" s="38"/>
      <c r="AA3359" s="27"/>
      <c r="AB3359" s="27"/>
      <c r="AC3359" s="28"/>
      <c r="AD3359" s="28"/>
      <c r="AE3359" s="26"/>
      <c r="AF3359" s="28"/>
      <c r="AG3359" s="26"/>
      <c r="AH3359" s="28"/>
      <c r="AI3359" s="26"/>
      <c r="AJ3359" s="28"/>
      <c r="AK3359" s="28"/>
      <c r="AL3359" s="26"/>
      <c r="AM3359" s="28"/>
      <c r="AN3359" s="26"/>
      <c r="AO3359" s="28"/>
      <c r="AP3359" s="26"/>
      <c r="AQ3359"/>
      <c r="AR3359"/>
    </row>
    <row r="3360" spans="1:44" x14ac:dyDescent="0.25">
      <c r="A3360" s="24"/>
      <c r="B3360" s="24"/>
      <c r="C3360" s="24"/>
      <c r="D3360" s="25"/>
      <c r="E3360" s="25"/>
      <c r="F3360" s="26"/>
      <c r="G3360" s="25"/>
      <c r="H3360" s="26"/>
      <c r="I3360" s="25"/>
      <c r="J3360" s="26"/>
      <c r="K3360" s="27"/>
      <c r="L3360" s="27"/>
      <c r="M3360" s="26"/>
      <c r="N3360" s="27"/>
      <c r="O3360" s="26"/>
      <c r="P3360" s="27"/>
      <c r="Q3360" s="26"/>
      <c r="R3360" s="27"/>
      <c r="S3360" s="27"/>
      <c r="T3360" s="26"/>
      <c r="U3360" s="27"/>
      <c r="V3360" s="26"/>
      <c r="W3360" s="27"/>
      <c r="X3360" s="26"/>
      <c r="Y3360" s="25"/>
      <c r="Z3360" s="38"/>
      <c r="AA3360" s="27"/>
      <c r="AB3360" s="27"/>
      <c r="AC3360" s="28"/>
      <c r="AD3360" s="28"/>
      <c r="AE3360" s="26"/>
      <c r="AF3360" s="28"/>
      <c r="AG3360" s="26"/>
      <c r="AH3360" s="28"/>
      <c r="AI3360" s="26"/>
      <c r="AJ3360" s="28"/>
      <c r="AK3360" s="28"/>
      <c r="AL3360" s="26"/>
      <c r="AM3360" s="28"/>
      <c r="AN3360" s="26"/>
      <c r="AO3360" s="28"/>
      <c r="AP3360" s="26"/>
      <c r="AQ3360"/>
      <c r="AR3360"/>
    </row>
    <row r="3361" spans="1:44" x14ac:dyDescent="0.25">
      <c r="A3361" s="24"/>
      <c r="B3361" s="24"/>
      <c r="C3361" s="24"/>
      <c r="D3361" s="24"/>
      <c r="E3361" s="24"/>
      <c r="F3361" s="24"/>
      <c r="G3361" s="25"/>
      <c r="H3361" s="26"/>
      <c r="I3361" s="25"/>
      <c r="J3361" s="26"/>
      <c r="K3361" s="24"/>
      <c r="L3361" s="24"/>
      <c r="M3361" s="24"/>
      <c r="N3361" s="27"/>
      <c r="O3361" s="26"/>
      <c r="P3361" s="27"/>
      <c r="Q3361" s="26"/>
      <c r="R3361" s="24"/>
      <c r="S3361" s="24"/>
      <c r="T3361" s="24"/>
      <c r="U3361" s="27"/>
      <c r="V3361" s="26"/>
      <c r="W3361" s="27"/>
      <c r="X3361" s="26"/>
      <c r="Y3361" s="24"/>
      <c r="Z3361" s="24"/>
      <c r="AA3361" s="24"/>
      <c r="AB3361" s="24"/>
      <c r="AC3361" s="24"/>
      <c r="AD3361" s="24"/>
      <c r="AE3361" s="24"/>
      <c r="AF3361" s="28"/>
      <c r="AG3361" s="26"/>
      <c r="AH3361" s="28"/>
      <c r="AI3361" s="26"/>
      <c r="AJ3361" s="24"/>
      <c r="AK3361" s="24"/>
      <c r="AL3361" s="24"/>
      <c r="AM3361" s="28"/>
      <c r="AN3361" s="26"/>
      <c r="AO3361" s="28"/>
      <c r="AP3361" s="26"/>
      <c r="AQ3361"/>
      <c r="AR3361"/>
    </row>
    <row r="3362" spans="1:44" x14ac:dyDescent="0.25">
      <c r="A3362" s="24"/>
      <c r="B3362" s="24"/>
      <c r="C3362" s="24"/>
      <c r="D3362" s="25"/>
      <c r="E3362" s="25"/>
      <c r="F3362" s="26"/>
      <c r="G3362" s="25"/>
      <c r="H3362" s="26"/>
      <c r="I3362" s="25"/>
      <c r="J3362" s="26"/>
      <c r="K3362" s="27"/>
      <c r="L3362" s="27"/>
      <c r="M3362" s="26"/>
      <c r="N3362" s="27"/>
      <c r="O3362" s="26"/>
      <c r="P3362" s="27"/>
      <c r="Q3362" s="26"/>
      <c r="R3362" s="27"/>
      <c r="S3362" s="27"/>
      <c r="T3362" s="26"/>
      <c r="U3362" s="27"/>
      <c r="V3362" s="26"/>
      <c r="W3362" s="27"/>
      <c r="X3362" s="26"/>
      <c r="Y3362" s="25"/>
      <c r="Z3362" s="24"/>
      <c r="AA3362" s="27"/>
      <c r="AB3362" s="24"/>
      <c r="AC3362" s="28"/>
      <c r="AD3362" s="28"/>
      <c r="AE3362" s="26"/>
      <c r="AF3362" s="28"/>
      <c r="AG3362" s="26"/>
      <c r="AH3362" s="28"/>
      <c r="AI3362" s="26"/>
      <c r="AJ3362" s="28"/>
      <c r="AK3362" s="28"/>
      <c r="AL3362" s="26"/>
      <c r="AM3362" s="28"/>
      <c r="AN3362" s="26"/>
      <c r="AO3362" s="28"/>
      <c r="AP3362" s="26"/>
      <c r="AQ3362"/>
      <c r="AR3362"/>
    </row>
    <row r="3363" spans="1:44" x14ac:dyDescent="0.25">
      <c r="A3363" s="24"/>
      <c r="B3363" s="24"/>
      <c r="C3363" s="24"/>
      <c r="D3363" s="25"/>
      <c r="E3363" s="25"/>
      <c r="F3363" s="26"/>
      <c r="G3363" s="25"/>
      <c r="H3363" s="26"/>
      <c r="I3363" s="25"/>
      <c r="J3363" s="26"/>
      <c r="K3363" s="27"/>
      <c r="L3363" s="27"/>
      <c r="M3363" s="26"/>
      <c r="N3363" s="27"/>
      <c r="O3363" s="26"/>
      <c r="P3363" s="27"/>
      <c r="Q3363" s="26"/>
      <c r="R3363" s="27"/>
      <c r="S3363" s="27"/>
      <c r="T3363" s="26"/>
      <c r="U3363" s="27"/>
      <c r="V3363" s="26"/>
      <c r="W3363" s="27"/>
      <c r="X3363" s="26"/>
      <c r="Y3363" s="25"/>
      <c r="Z3363" s="38"/>
      <c r="AA3363" s="27"/>
      <c r="AB3363" s="27"/>
      <c r="AC3363" s="28"/>
      <c r="AD3363" s="28"/>
      <c r="AE3363" s="26"/>
      <c r="AF3363" s="28"/>
      <c r="AG3363" s="26"/>
      <c r="AH3363" s="28"/>
      <c r="AI3363" s="26"/>
      <c r="AJ3363" s="28"/>
      <c r="AK3363" s="28"/>
      <c r="AL3363" s="26"/>
      <c r="AM3363" s="28"/>
      <c r="AN3363" s="26"/>
      <c r="AO3363" s="28"/>
      <c r="AP3363" s="26"/>
      <c r="AQ3363"/>
      <c r="AR3363"/>
    </row>
    <row r="3364" spans="1:44" x14ac:dyDescent="0.25">
      <c r="A3364" s="24"/>
      <c r="B3364" s="24"/>
      <c r="C3364" s="24"/>
      <c r="D3364" s="25"/>
      <c r="E3364" s="25"/>
      <c r="F3364" s="26"/>
      <c r="G3364" s="25"/>
      <c r="H3364" s="26"/>
      <c r="I3364" s="25"/>
      <c r="J3364" s="26"/>
      <c r="K3364" s="27"/>
      <c r="L3364" s="27"/>
      <c r="M3364" s="26"/>
      <c r="N3364" s="27"/>
      <c r="O3364" s="26"/>
      <c r="P3364" s="27"/>
      <c r="Q3364" s="26"/>
      <c r="R3364" s="27"/>
      <c r="S3364" s="27"/>
      <c r="T3364" s="26"/>
      <c r="U3364" s="27"/>
      <c r="V3364" s="26"/>
      <c r="W3364" s="27"/>
      <c r="X3364" s="26"/>
      <c r="Y3364" s="25"/>
      <c r="Z3364" s="38"/>
      <c r="AA3364" s="27"/>
      <c r="AB3364" s="27"/>
      <c r="AC3364" s="28"/>
      <c r="AD3364" s="28"/>
      <c r="AE3364" s="26"/>
      <c r="AF3364" s="28"/>
      <c r="AG3364" s="26"/>
      <c r="AH3364" s="28"/>
      <c r="AI3364" s="26"/>
      <c r="AJ3364" s="28"/>
      <c r="AK3364" s="28"/>
      <c r="AL3364" s="26"/>
      <c r="AM3364" s="28"/>
      <c r="AN3364" s="26"/>
      <c r="AO3364" s="28"/>
      <c r="AP3364" s="26"/>
      <c r="AQ3364"/>
      <c r="AR3364"/>
    </row>
    <row r="3365" spans="1:44" x14ac:dyDescent="0.25">
      <c r="A3365" s="24"/>
      <c r="B3365" s="24"/>
      <c r="C3365" s="24"/>
      <c r="D3365" s="25"/>
      <c r="E3365" s="25"/>
      <c r="F3365" s="26"/>
      <c r="G3365" s="25"/>
      <c r="H3365" s="26"/>
      <c r="I3365" s="25"/>
      <c r="J3365" s="26"/>
      <c r="K3365" s="27"/>
      <c r="L3365" s="27"/>
      <c r="M3365" s="26"/>
      <c r="N3365" s="27"/>
      <c r="O3365" s="26"/>
      <c r="P3365" s="27"/>
      <c r="Q3365" s="26"/>
      <c r="R3365" s="27"/>
      <c r="S3365" s="27"/>
      <c r="T3365" s="26"/>
      <c r="U3365" s="27"/>
      <c r="V3365" s="26"/>
      <c r="W3365" s="27"/>
      <c r="X3365" s="26"/>
      <c r="Y3365" s="25"/>
      <c r="Z3365" s="38"/>
      <c r="AA3365" s="27"/>
      <c r="AB3365" s="27"/>
      <c r="AC3365" s="28"/>
      <c r="AD3365" s="28"/>
      <c r="AE3365" s="26"/>
      <c r="AF3365" s="28"/>
      <c r="AG3365" s="26"/>
      <c r="AH3365" s="28"/>
      <c r="AI3365" s="26"/>
      <c r="AJ3365" s="28"/>
      <c r="AK3365" s="28"/>
      <c r="AL3365" s="26"/>
      <c r="AM3365" s="28"/>
      <c r="AN3365" s="26"/>
      <c r="AO3365" s="28"/>
      <c r="AP3365" s="26"/>
      <c r="AQ3365"/>
      <c r="AR3365"/>
    </row>
    <row r="3366" spans="1:44" x14ac:dyDescent="0.25">
      <c r="A3366" s="24"/>
      <c r="B3366" s="24"/>
      <c r="C3366" s="24"/>
      <c r="D3366" s="25"/>
      <c r="E3366" s="25"/>
      <c r="F3366" s="26"/>
      <c r="G3366" s="25"/>
      <c r="H3366" s="26"/>
      <c r="I3366" s="25"/>
      <c r="J3366" s="26"/>
      <c r="K3366" s="27"/>
      <c r="L3366" s="27"/>
      <c r="M3366" s="26"/>
      <c r="N3366" s="27"/>
      <c r="O3366" s="26"/>
      <c r="P3366" s="27"/>
      <c r="Q3366" s="26"/>
      <c r="R3366" s="27"/>
      <c r="S3366" s="27"/>
      <c r="T3366" s="26"/>
      <c r="U3366" s="27"/>
      <c r="V3366" s="26"/>
      <c r="W3366" s="27"/>
      <c r="X3366" s="26"/>
      <c r="Y3366" s="25"/>
      <c r="Z3366" s="38"/>
      <c r="AA3366" s="27"/>
      <c r="AB3366" s="27"/>
      <c r="AC3366" s="28"/>
      <c r="AD3366" s="28"/>
      <c r="AE3366" s="26"/>
      <c r="AF3366" s="28"/>
      <c r="AG3366" s="26"/>
      <c r="AH3366" s="28"/>
      <c r="AI3366" s="26"/>
      <c r="AJ3366" s="28"/>
      <c r="AK3366" s="28"/>
      <c r="AL3366" s="26"/>
      <c r="AM3366" s="28"/>
      <c r="AN3366" s="26"/>
      <c r="AO3366" s="28"/>
      <c r="AP3366" s="26"/>
      <c r="AQ3366"/>
      <c r="AR3366"/>
    </row>
    <row r="3367" spans="1:44" x14ac:dyDescent="0.25">
      <c r="A3367" s="24"/>
      <c r="B3367" s="24"/>
      <c r="C3367" s="24"/>
      <c r="D3367" s="25"/>
      <c r="E3367" s="25"/>
      <c r="F3367" s="26"/>
      <c r="G3367" s="25"/>
      <c r="H3367" s="26"/>
      <c r="I3367" s="25"/>
      <c r="J3367" s="26"/>
      <c r="K3367" s="27"/>
      <c r="L3367" s="27"/>
      <c r="M3367" s="26"/>
      <c r="N3367" s="27"/>
      <c r="O3367" s="26"/>
      <c r="P3367" s="27"/>
      <c r="Q3367" s="26"/>
      <c r="R3367" s="27"/>
      <c r="S3367" s="27"/>
      <c r="T3367" s="26"/>
      <c r="U3367" s="27"/>
      <c r="V3367" s="26"/>
      <c r="W3367" s="27"/>
      <c r="X3367" s="26"/>
      <c r="Y3367" s="25"/>
      <c r="Z3367" s="38"/>
      <c r="AA3367" s="27"/>
      <c r="AB3367" s="27"/>
      <c r="AC3367" s="28"/>
      <c r="AD3367" s="28"/>
      <c r="AE3367" s="26"/>
      <c r="AF3367" s="28"/>
      <c r="AG3367" s="26"/>
      <c r="AH3367" s="28"/>
      <c r="AI3367" s="26"/>
      <c r="AJ3367" s="28"/>
      <c r="AK3367" s="28"/>
      <c r="AL3367" s="26"/>
      <c r="AM3367" s="28"/>
      <c r="AN3367" s="26"/>
      <c r="AO3367" s="28"/>
      <c r="AP3367" s="26"/>
      <c r="AQ3367"/>
      <c r="AR3367"/>
    </row>
    <row r="3368" spans="1:44" x14ac:dyDescent="0.25">
      <c r="A3368" s="24"/>
      <c r="B3368" s="24"/>
      <c r="C3368" s="24"/>
      <c r="D3368" s="25"/>
      <c r="E3368" s="25"/>
      <c r="F3368" s="26"/>
      <c r="G3368" s="25"/>
      <c r="H3368" s="26"/>
      <c r="I3368" s="25"/>
      <c r="J3368" s="26"/>
      <c r="K3368" s="27"/>
      <c r="L3368" s="27"/>
      <c r="M3368" s="26"/>
      <c r="N3368" s="27"/>
      <c r="O3368" s="26"/>
      <c r="P3368" s="27"/>
      <c r="Q3368" s="26"/>
      <c r="R3368" s="27"/>
      <c r="S3368" s="27"/>
      <c r="T3368" s="26"/>
      <c r="U3368" s="27"/>
      <c r="V3368" s="26"/>
      <c r="W3368" s="27"/>
      <c r="X3368" s="26"/>
      <c r="Y3368" s="25"/>
      <c r="Z3368" s="38"/>
      <c r="AA3368" s="27"/>
      <c r="AB3368" s="27"/>
      <c r="AC3368" s="28"/>
      <c r="AD3368" s="28"/>
      <c r="AE3368" s="26"/>
      <c r="AF3368" s="28"/>
      <c r="AG3368" s="26"/>
      <c r="AH3368" s="28"/>
      <c r="AI3368" s="26"/>
      <c r="AJ3368" s="28"/>
      <c r="AK3368" s="28"/>
      <c r="AL3368" s="26"/>
      <c r="AM3368" s="28"/>
      <c r="AN3368" s="26"/>
      <c r="AO3368" s="28"/>
      <c r="AP3368" s="26"/>
      <c r="AQ3368"/>
      <c r="AR3368"/>
    </row>
    <row r="3369" spans="1:44" x14ac:dyDescent="0.25">
      <c r="A3369" s="24"/>
      <c r="B3369" s="24"/>
      <c r="C3369" s="24"/>
      <c r="D3369" s="25"/>
      <c r="E3369" s="25"/>
      <c r="F3369" s="26"/>
      <c r="G3369" s="25"/>
      <c r="H3369" s="26"/>
      <c r="I3369" s="25"/>
      <c r="J3369" s="26"/>
      <c r="K3369" s="27"/>
      <c r="L3369" s="27"/>
      <c r="M3369" s="26"/>
      <c r="N3369" s="27"/>
      <c r="O3369" s="26"/>
      <c r="P3369" s="27"/>
      <c r="Q3369" s="26"/>
      <c r="R3369" s="27"/>
      <c r="S3369" s="27"/>
      <c r="T3369" s="26"/>
      <c r="U3369" s="27"/>
      <c r="V3369" s="26"/>
      <c r="W3369" s="27"/>
      <c r="X3369" s="26"/>
      <c r="Y3369" s="25"/>
      <c r="Z3369" s="38"/>
      <c r="AA3369" s="27"/>
      <c r="AB3369" s="27"/>
      <c r="AC3369" s="28"/>
      <c r="AD3369" s="28"/>
      <c r="AE3369" s="26"/>
      <c r="AF3369" s="28"/>
      <c r="AG3369" s="26"/>
      <c r="AH3369" s="28"/>
      <c r="AI3369" s="26"/>
      <c r="AJ3369" s="28"/>
      <c r="AK3369" s="28"/>
      <c r="AL3369" s="26"/>
      <c r="AM3369" s="28"/>
      <c r="AN3369" s="26"/>
      <c r="AO3369" s="28"/>
      <c r="AP3369" s="26"/>
      <c r="AQ3369"/>
      <c r="AR3369"/>
    </row>
    <row r="3370" spans="1:44" x14ac:dyDescent="0.25">
      <c r="A3370" s="24"/>
      <c r="B3370" s="24"/>
      <c r="C3370" s="24"/>
      <c r="D3370" s="25"/>
      <c r="E3370" s="25"/>
      <c r="F3370" s="26"/>
      <c r="G3370" s="25"/>
      <c r="H3370" s="26"/>
      <c r="I3370" s="25"/>
      <c r="J3370" s="26"/>
      <c r="K3370" s="27"/>
      <c r="L3370" s="27"/>
      <c r="M3370" s="26"/>
      <c r="N3370" s="27"/>
      <c r="O3370" s="26"/>
      <c r="P3370" s="27"/>
      <c r="Q3370" s="26"/>
      <c r="R3370" s="27"/>
      <c r="S3370" s="27"/>
      <c r="T3370" s="26"/>
      <c r="U3370" s="27"/>
      <c r="V3370" s="26"/>
      <c r="W3370" s="27"/>
      <c r="X3370" s="26"/>
      <c r="Y3370" s="24"/>
      <c r="Z3370" s="24"/>
      <c r="AA3370" s="24"/>
      <c r="AB3370" s="24"/>
      <c r="AC3370" s="28"/>
      <c r="AD3370" s="28"/>
      <c r="AE3370" s="26"/>
      <c r="AF3370" s="28"/>
      <c r="AG3370" s="26"/>
      <c r="AH3370" s="28"/>
      <c r="AI3370" s="26"/>
      <c r="AJ3370" s="28"/>
      <c r="AK3370" s="28"/>
      <c r="AL3370" s="26"/>
      <c r="AM3370" s="28"/>
      <c r="AN3370" s="26"/>
      <c r="AO3370" s="28"/>
      <c r="AP3370" s="26"/>
      <c r="AQ3370"/>
      <c r="AR3370"/>
    </row>
    <row r="3371" spans="1:44" x14ac:dyDescent="0.25">
      <c r="A3371" s="24"/>
      <c r="B3371" s="24"/>
      <c r="C3371" s="24"/>
      <c r="D3371" s="25"/>
      <c r="E3371" s="25"/>
      <c r="F3371" s="26"/>
      <c r="G3371" s="25"/>
      <c r="H3371" s="26"/>
      <c r="I3371" s="25"/>
      <c r="J3371" s="26"/>
      <c r="K3371" s="27"/>
      <c r="L3371" s="27"/>
      <c r="M3371" s="26"/>
      <c r="N3371" s="27"/>
      <c r="O3371" s="26"/>
      <c r="P3371" s="27"/>
      <c r="Q3371" s="26"/>
      <c r="R3371" s="27"/>
      <c r="S3371" s="27"/>
      <c r="T3371" s="26"/>
      <c r="U3371" s="27"/>
      <c r="V3371" s="26"/>
      <c r="W3371" s="27"/>
      <c r="X3371" s="26"/>
      <c r="Y3371" s="24"/>
      <c r="Z3371" s="24"/>
      <c r="AA3371" s="24"/>
      <c r="AB3371" s="24"/>
      <c r="AC3371" s="28"/>
      <c r="AD3371" s="28"/>
      <c r="AE3371" s="26"/>
      <c r="AF3371" s="28"/>
      <c r="AG3371" s="26"/>
      <c r="AH3371" s="28"/>
      <c r="AI3371" s="26"/>
      <c r="AJ3371" s="28"/>
      <c r="AK3371" s="28"/>
      <c r="AL3371" s="26"/>
      <c r="AM3371" s="28"/>
      <c r="AN3371" s="26"/>
      <c r="AO3371" s="28"/>
      <c r="AP3371" s="26"/>
      <c r="AQ3371"/>
      <c r="AR3371"/>
    </row>
    <row r="3372" spans="1:44" x14ac:dyDescent="0.25">
      <c r="A3372" s="24"/>
      <c r="B3372" s="24"/>
      <c r="C3372" s="24"/>
      <c r="D3372" s="25"/>
      <c r="E3372" s="25"/>
      <c r="F3372" s="26"/>
      <c r="G3372" s="25"/>
      <c r="H3372" s="26"/>
      <c r="I3372" s="25"/>
      <c r="J3372" s="26"/>
      <c r="K3372" s="27"/>
      <c r="L3372" s="27"/>
      <c r="M3372" s="26"/>
      <c r="N3372" s="27"/>
      <c r="O3372" s="26"/>
      <c r="P3372" s="27"/>
      <c r="Q3372" s="26"/>
      <c r="R3372" s="27"/>
      <c r="S3372" s="27"/>
      <c r="T3372" s="26"/>
      <c r="U3372" s="27"/>
      <c r="V3372" s="26"/>
      <c r="W3372" s="27"/>
      <c r="X3372" s="26"/>
      <c r="Y3372" s="24"/>
      <c r="Z3372" s="24"/>
      <c r="AA3372" s="24"/>
      <c r="AB3372" s="24"/>
      <c r="AC3372" s="28"/>
      <c r="AD3372" s="28"/>
      <c r="AE3372" s="26"/>
      <c r="AF3372" s="28"/>
      <c r="AG3372" s="26"/>
      <c r="AH3372" s="28"/>
      <c r="AI3372" s="26"/>
      <c r="AJ3372" s="28"/>
      <c r="AK3372" s="28"/>
      <c r="AL3372" s="26"/>
      <c r="AM3372" s="28"/>
      <c r="AN3372" s="26"/>
      <c r="AO3372" s="28"/>
      <c r="AP3372" s="26"/>
      <c r="AQ3372"/>
      <c r="AR3372"/>
    </row>
    <row r="3373" spans="1:44" x14ac:dyDescent="0.25">
      <c r="A3373" s="24"/>
      <c r="B3373" s="24"/>
      <c r="C3373" s="24"/>
      <c r="D3373" s="25"/>
      <c r="E3373" s="25"/>
      <c r="F3373" s="26"/>
      <c r="G3373" s="25"/>
      <c r="H3373" s="26"/>
      <c r="I3373" s="25"/>
      <c r="J3373" s="26"/>
      <c r="K3373" s="27"/>
      <c r="L3373" s="27"/>
      <c r="M3373" s="26"/>
      <c r="N3373" s="27"/>
      <c r="O3373" s="26"/>
      <c r="P3373" s="27"/>
      <c r="Q3373" s="26"/>
      <c r="R3373" s="27"/>
      <c r="S3373" s="27"/>
      <c r="T3373" s="26"/>
      <c r="U3373" s="27"/>
      <c r="V3373" s="26"/>
      <c r="W3373" s="27"/>
      <c r="X3373" s="26"/>
      <c r="Y3373" s="24"/>
      <c r="Z3373" s="24"/>
      <c r="AA3373" s="24"/>
      <c r="AB3373" s="24"/>
      <c r="AC3373" s="28"/>
      <c r="AD3373" s="28"/>
      <c r="AE3373" s="26"/>
      <c r="AF3373" s="28"/>
      <c r="AG3373" s="26"/>
      <c r="AH3373" s="28"/>
      <c r="AI3373" s="26"/>
      <c r="AJ3373" s="28"/>
      <c r="AK3373" s="28"/>
      <c r="AL3373" s="26"/>
      <c r="AM3373" s="28"/>
      <c r="AN3373" s="26"/>
      <c r="AO3373" s="28"/>
      <c r="AP3373" s="26"/>
      <c r="AQ3373"/>
      <c r="AR3373"/>
    </row>
    <row r="3374" spans="1:44" x14ac:dyDescent="0.25">
      <c r="A3374" s="24"/>
      <c r="B3374" s="24"/>
      <c r="C3374" s="24"/>
      <c r="D3374" s="24"/>
      <c r="E3374" s="24"/>
      <c r="F3374" s="24"/>
      <c r="G3374" s="24"/>
      <c r="H3374" s="24"/>
      <c r="I3374" s="25"/>
      <c r="J3374" s="26"/>
      <c r="K3374" s="24"/>
      <c r="L3374" s="24"/>
      <c r="M3374" s="24"/>
      <c r="N3374" s="24"/>
      <c r="O3374" s="24"/>
      <c r="P3374" s="27"/>
      <c r="Q3374" s="26"/>
      <c r="R3374" s="24"/>
      <c r="S3374" s="24"/>
      <c r="T3374" s="24"/>
      <c r="U3374" s="24"/>
      <c r="V3374" s="24"/>
      <c r="W3374" s="27"/>
      <c r="X3374" s="26"/>
      <c r="Y3374" s="24"/>
      <c r="Z3374" s="24"/>
      <c r="AA3374" s="24"/>
      <c r="AB3374" s="24"/>
      <c r="AC3374" s="24"/>
      <c r="AD3374" s="24"/>
      <c r="AE3374" s="24"/>
      <c r="AF3374" s="24"/>
      <c r="AG3374" s="24"/>
      <c r="AH3374" s="28"/>
      <c r="AI3374" s="26"/>
      <c r="AJ3374" s="24"/>
      <c r="AK3374" s="24"/>
      <c r="AL3374" s="24"/>
      <c r="AM3374" s="24"/>
      <c r="AN3374" s="24"/>
      <c r="AO3374" s="28"/>
      <c r="AP3374" s="26"/>
      <c r="AQ3374"/>
      <c r="AR3374"/>
    </row>
    <row r="3375" spans="1:44" x14ac:dyDescent="0.25">
      <c r="A3375" s="24"/>
      <c r="B3375" s="24"/>
      <c r="C3375" s="24"/>
      <c r="D3375" s="24"/>
      <c r="E3375" s="25"/>
      <c r="F3375" s="26"/>
      <c r="G3375" s="25"/>
      <c r="H3375" s="26"/>
      <c r="I3375" s="25"/>
      <c r="J3375" s="26"/>
      <c r="K3375" s="24"/>
      <c r="L3375" s="27"/>
      <c r="M3375" s="26"/>
      <c r="N3375" s="27"/>
      <c r="O3375" s="26"/>
      <c r="P3375" s="27"/>
      <c r="Q3375" s="26"/>
      <c r="R3375" s="24"/>
      <c r="S3375" s="27"/>
      <c r="T3375" s="26"/>
      <c r="U3375" s="27"/>
      <c r="V3375" s="26"/>
      <c r="W3375" s="27"/>
      <c r="X3375" s="26"/>
      <c r="Y3375" s="24"/>
      <c r="Z3375" s="24"/>
      <c r="AA3375" s="24"/>
      <c r="AB3375" s="24"/>
      <c r="AC3375" s="24"/>
      <c r="AD3375" s="28"/>
      <c r="AE3375" s="26"/>
      <c r="AF3375" s="28"/>
      <c r="AG3375" s="26"/>
      <c r="AH3375" s="28"/>
      <c r="AI3375" s="26"/>
      <c r="AJ3375" s="24"/>
      <c r="AK3375" s="28"/>
      <c r="AL3375" s="26"/>
      <c r="AM3375" s="28"/>
      <c r="AN3375" s="26"/>
      <c r="AO3375" s="28"/>
      <c r="AP3375" s="26"/>
      <c r="AQ3375"/>
      <c r="AR3375"/>
    </row>
    <row r="3376" spans="1:44" x14ac:dyDescent="0.25">
      <c r="A3376" s="24"/>
      <c r="B3376" s="24"/>
      <c r="C3376" s="24"/>
      <c r="D3376" s="25"/>
      <c r="E3376" s="25"/>
      <c r="F3376" s="26"/>
      <c r="G3376" s="25"/>
      <c r="H3376" s="26"/>
      <c r="I3376" s="25"/>
      <c r="J3376" s="26"/>
      <c r="K3376" s="27"/>
      <c r="L3376" s="27"/>
      <c r="M3376" s="26"/>
      <c r="N3376" s="27"/>
      <c r="O3376" s="26"/>
      <c r="P3376" s="27"/>
      <c r="Q3376" s="26"/>
      <c r="R3376" s="27"/>
      <c r="S3376" s="27"/>
      <c r="T3376" s="26"/>
      <c r="U3376" s="27"/>
      <c r="V3376" s="26"/>
      <c r="W3376" s="27"/>
      <c r="X3376" s="26"/>
      <c r="Y3376" s="24"/>
      <c r="Z3376" s="24"/>
      <c r="AA3376" s="24"/>
      <c r="AB3376" s="24"/>
      <c r="AC3376" s="28"/>
      <c r="AD3376" s="28"/>
      <c r="AE3376" s="26"/>
      <c r="AF3376" s="28"/>
      <c r="AG3376" s="26"/>
      <c r="AH3376" s="28"/>
      <c r="AI3376" s="26"/>
      <c r="AJ3376" s="28"/>
      <c r="AK3376" s="28"/>
      <c r="AL3376" s="26"/>
      <c r="AM3376" s="28"/>
      <c r="AN3376" s="26"/>
      <c r="AO3376" s="28"/>
      <c r="AP3376" s="26"/>
      <c r="AQ3376"/>
      <c r="AR3376"/>
    </row>
    <row r="3377" spans="1:44" x14ac:dyDescent="0.25">
      <c r="A3377" s="24"/>
      <c r="B3377" s="24"/>
      <c r="C3377" s="24"/>
      <c r="D3377" s="25"/>
      <c r="E3377" s="25"/>
      <c r="F3377" s="26"/>
      <c r="G3377" s="25"/>
      <c r="H3377" s="26"/>
      <c r="I3377" s="25"/>
      <c r="J3377" s="26"/>
      <c r="K3377" s="27"/>
      <c r="L3377" s="27"/>
      <c r="M3377" s="26"/>
      <c r="N3377" s="27"/>
      <c r="O3377" s="26"/>
      <c r="P3377" s="27"/>
      <c r="Q3377" s="26"/>
      <c r="R3377" s="27"/>
      <c r="S3377" s="27"/>
      <c r="T3377" s="26"/>
      <c r="U3377" s="27"/>
      <c r="V3377" s="26"/>
      <c r="W3377" s="27"/>
      <c r="X3377" s="26"/>
      <c r="Y3377" s="24"/>
      <c r="Z3377" s="24"/>
      <c r="AA3377" s="24"/>
      <c r="AB3377" s="24"/>
      <c r="AC3377" s="28"/>
      <c r="AD3377" s="28"/>
      <c r="AE3377" s="26"/>
      <c r="AF3377" s="28"/>
      <c r="AG3377" s="26"/>
      <c r="AH3377" s="28"/>
      <c r="AI3377" s="26"/>
      <c r="AJ3377" s="28"/>
      <c r="AK3377" s="28"/>
      <c r="AL3377" s="26"/>
      <c r="AM3377" s="28"/>
      <c r="AN3377" s="26"/>
      <c r="AO3377" s="28"/>
      <c r="AP3377" s="26"/>
      <c r="AQ3377"/>
      <c r="AR3377"/>
    </row>
    <row r="3378" spans="1:44" x14ac:dyDescent="0.25">
      <c r="A3378" s="24"/>
      <c r="B3378" s="24"/>
      <c r="C3378" s="24"/>
      <c r="D3378" s="25"/>
      <c r="E3378" s="25"/>
      <c r="F3378" s="26"/>
      <c r="G3378" s="25"/>
      <c r="H3378" s="26"/>
      <c r="I3378" s="25"/>
      <c r="J3378" s="26"/>
      <c r="K3378" s="27"/>
      <c r="L3378" s="27"/>
      <c r="M3378" s="26"/>
      <c r="N3378" s="27"/>
      <c r="O3378" s="26"/>
      <c r="P3378" s="27"/>
      <c r="Q3378" s="26"/>
      <c r="R3378" s="27"/>
      <c r="S3378" s="27"/>
      <c r="T3378" s="26"/>
      <c r="U3378" s="27"/>
      <c r="V3378" s="26"/>
      <c r="W3378" s="27"/>
      <c r="X3378" s="26"/>
      <c r="Y3378" s="24"/>
      <c r="Z3378" s="24"/>
      <c r="AA3378" s="24"/>
      <c r="AB3378" s="24"/>
      <c r="AC3378" s="28"/>
      <c r="AD3378" s="28"/>
      <c r="AE3378" s="26"/>
      <c r="AF3378" s="28"/>
      <c r="AG3378" s="26"/>
      <c r="AH3378" s="28"/>
      <c r="AI3378" s="26"/>
      <c r="AJ3378" s="28"/>
      <c r="AK3378" s="28"/>
      <c r="AL3378" s="26"/>
      <c r="AM3378" s="28"/>
      <c r="AN3378" s="26"/>
      <c r="AO3378" s="28"/>
      <c r="AP3378" s="26"/>
      <c r="AQ3378"/>
      <c r="AR3378"/>
    </row>
    <row r="3379" spans="1:44" x14ac:dyDescent="0.25">
      <c r="A3379" s="24"/>
      <c r="B3379" s="24"/>
      <c r="C3379" s="24"/>
      <c r="D3379" s="25"/>
      <c r="E3379" s="25"/>
      <c r="F3379" s="26"/>
      <c r="G3379" s="25"/>
      <c r="H3379" s="26"/>
      <c r="I3379" s="25"/>
      <c r="J3379" s="26"/>
      <c r="K3379" s="27"/>
      <c r="L3379" s="27"/>
      <c r="M3379" s="26"/>
      <c r="N3379" s="27"/>
      <c r="O3379" s="26"/>
      <c r="P3379" s="27"/>
      <c r="Q3379" s="26"/>
      <c r="R3379" s="27"/>
      <c r="S3379" s="27"/>
      <c r="T3379" s="26"/>
      <c r="U3379" s="27"/>
      <c r="V3379" s="26"/>
      <c r="W3379" s="27"/>
      <c r="X3379" s="26"/>
      <c r="Y3379" s="24"/>
      <c r="Z3379" s="24"/>
      <c r="AA3379" s="24"/>
      <c r="AB3379" s="24"/>
      <c r="AC3379" s="28"/>
      <c r="AD3379" s="28"/>
      <c r="AE3379" s="26"/>
      <c r="AF3379" s="28"/>
      <c r="AG3379" s="26"/>
      <c r="AH3379" s="28"/>
      <c r="AI3379" s="26"/>
      <c r="AJ3379" s="28"/>
      <c r="AK3379" s="28"/>
      <c r="AL3379" s="26"/>
      <c r="AM3379" s="28"/>
      <c r="AN3379" s="26"/>
      <c r="AO3379" s="28"/>
      <c r="AP3379" s="26"/>
      <c r="AQ3379"/>
      <c r="AR3379"/>
    </row>
    <row r="3380" spans="1:44" x14ac:dyDescent="0.25">
      <c r="A3380" s="24"/>
      <c r="B3380" s="24"/>
      <c r="C3380" s="24"/>
      <c r="D3380" s="25"/>
      <c r="E3380" s="25"/>
      <c r="F3380" s="26"/>
      <c r="G3380" s="25"/>
      <c r="H3380" s="26"/>
      <c r="I3380" s="25"/>
      <c r="J3380" s="26"/>
      <c r="K3380" s="27"/>
      <c r="L3380" s="27"/>
      <c r="M3380" s="26"/>
      <c r="N3380" s="27"/>
      <c r="O3380" s="26"/>
      <c r="P3380" s="27"/>
      <c r="Q3380" s="26"/>
      <c r="R3380" s="27"/>
      <c r="S3380" s="27"/>
      <c r="T3380" s="26"/>
      <c r="U3380" s="27"/>
      <c r="V3380" s="26"/>
      <c r="W3380" s="27"/>
      <c r="X3380" s="26"/>
      <c r="Y3380" s="24"/>
      <c r="Z3380" s="24"/>
      <c r="AA3380" s="24"/>
      <c r="AB3380" s="24"/>
      <c r="AC3380" s="28"/>
      <c r="AD3380" s="28"/>
      <c r="AE3380" s="26"/>
      <c r="AF3380" s="28"/>
      <c r="AG3380" s="26"/>
      <c r="AH3380" s="28"/>
      <c r="AI3380" s="26"/>
      <c r="AJ3380" s="28"/>
      <c r="AK3380" s="28"/>
      <c r="AL3380" s="26"/>
      <c r="AM3380" s="28"/>
      <c r="AN3380" s="26"/>
      <c r="AO3380" s="28"/>
      <c r="AP3380" s="26"/>
      <c r="AQ3380"/>
      <c r="AR3380"/>
    </row>
    <row r="3381" spans="1:44" x14ac:dyDescent="0.25">
      <c r="A3381" s="24"/>
      <c r="B3381" s="24"/>
      <c r="C3381" s="24"/>
      <c r="D3381" s="25"/>
      <c r="E3381" s="25"/>
      <c r="F3381" s="26"/>
      <c r="G3381" s="25"/>
      <c r="H3381" s="26"/>
      <c r="I3381" s="25"/>
      <c r="J3381" s="26"/>
      <c r="K3381" s="27"/>
      <c r="L3381" s="27"/>
      <c r="M3381" s="26"/>
      <c r="N3381" s="27"/>
      <c r="O3381" s="26"/>
      <c r="P3381" s="27"/>
      <c r="Q3381" s="26"/>
      <c r="R3381" s="27"/>
      <c r="S3381" s="27"/>
      <c r="T3381" s="26"/>
      <c r="U3381" s="27"/>
      <c r="V3381" s="26"/>
      <c r="W3381" s="27"/>
      <c r="X3381" s="26"/>
      <c r="Y3381" s="24"/>
      <c r="Z3381" s="24"/>
      <c r="AA3381" s="24"/>
      <c r="AB3381" s="24"/>
      <c r="AC3381" s="28"/>
      <c r="AD3381" s="28"/>
      <c r="AE3381" s="26"/>
      <c r="AF3381" s="28"/>
      <c r="AG3381" s="26"/>
      <c r="AH3381" s="28"/>
      <c r="AI3381" s="26"/>
      <c r="AJ3381" s="28"/>
      <c r="AK3381" s="28"/>
      <c r="AL3381" s="26"/>
      <c r="AM3381" s="28"/>
      <c r="AN3381" s="26"/>
      <c r="AO3381" s="28"/>
      <c r="AP3381" s="26"/>
      <c r="AQ3381"/>
      <c r="AR3381"/>
    </row>
    <row r="3382" spans="1:44" x14ac:dyDescent="0.25">
      <c r="A3382" s="24"/>
      <c r="B3382" s="24"/>
      <c r="C3382" s="24"/>
      <c r="D3382" s="25"/>
      <c r="E3382" s="25"/>
      <c r="F3382" s="26"/>
      <c r="G3382" s="25"/>
      <c r="H3382" s="26"/>
      <c r="I3382" s="25"/>
      <c r="J3382" s="26"/>
      <c r="K3382" s="27"/>
      <c r="L3382" s="27"/>
      <c r="M3382" s="26"/>
      <c r="N3382" s="27"/>
      <c r="O3382" s="26"/>
      <c r="P3382" s="27"/>
      <c r="Q3382" s="26"/>
      <c r="R3382" s="27"/>
      <c r="S3382" s="27"/>
      <c r="T3382" s="26"/>
      <c r="U3382" s="27"/>
      <c r="V3382" s="26"/>
      <c r="W3382" s="27"/>
      <c r="X3382" s="26"/>
      <c r="Y3382" s="24"/>
      <c r="Z3382" s="24"/>
      <c r="AA3382" s="24"/>
      <c r="AB3382" s="24"/>
      <c r="AC3382" s="28"/>
      <c r="AD3382" s="28"/>
      <c r="AE3382" s="26"/>
      <c r="AF3382" s="28"/>
      <c r="AG3382" s="26"/>
      <c r="AH3382" s="28"/>
      <c r="AI3382" s="26"/>
      <c r="AJ3382" s="28"/>
      <c r="AK3382" s="28"/>
      <c r="AL3382" s="26"/>
      <c r="AM3382" s="28"/>
      <c r="AN3382" s="26"/>
      <c r="AO3382" s="28"/>
      <c r="AP3382" s="26"/>
      <c r="AQ3382"/>
      <c r="AR3382"/>
    </row>
    <row r="3383" spans="1:44" x14ac:dyDescent="0.25">
      <c r="A3383" s="24"/>
      <c r="B3383" s="24"/>
      <c r="C3383" s="24"/>
      <c r="D3383" s="25"/>
      <c r="E3383" s="25"/>
      <c r="F3383" s="26"/>
      <c r="G3383" s="25"/>
      <c r="H3383" s="26"/>
      <c r="I3383" s="25"/>
      <c r="J3383" s="26"/>
      <c r="K3383" s="27"/>
      <c r="L3383" s="27"/>
      <c r="M3383" s="26"/>
      <c r="N3383" s="27"/>
      <c r="O3383" s="26"/>
      <c r="P3383" s="27"/>
      <c r="Q3383" s="26"/>
      <c r="R3383" s="27"/>
      <c r="S3383" s="27"/>
      <c r="T3383" s="26"/>
      <c r="U3383" s="27"/>
      <c r="V3383" s="26"/>
      <c r="W3383" s="27"/>
      <c r="X3383" s="26"/>
      <c r="Y3383" s="24"/>
      <c r="Z3383" s="24"/>
      <c r="AA3383" s="24"/>
      <c r="AB3383" s="24"/>
      <c r="AC3383" s="28"/>
      <c r="AD3383" s="28"/>
      <c r="AE3383" s="26"/>
      <c r="AF3383" s="28"/>
      <c r="AG3383" s="26"/>
      <c r="AH3383" s="28"/>
      <c r="AI3383" s="26"/>
      <c r="AJ3383" s="28"/>
      <c r="AK3383" s="28"/>
      <c r="AL3383" s="26"/>
      <c r="AM3383" s="28"/>
      <c r="AN3383" s="26"/>
      <c r="AO3383" s="28"/>
      <c r="AP3383" s="26"/>
      <c r="AQ3383"/>
      <c r="AR3383"/>
    </row>
    <row r="3384" spans="1:44" x14ac:dyDescent="0.25">
      <c r="A3384" s="24"/>
      <c r="B3384" s="24"/>
      <c r="C3384" s="24"/>
      <c r="D3384" s="25"/>
      <c r="E3384" s="25"/>
      <c r="F3384" s="26"/>
      <c r="G3384" s="25"/>
      <c r="H3384" s="26"/>
      <c r="I3384" s="25"/>
      <c r="J3384" s="26"/>
      <c r="K3384" s="27"/>
      <c r="L3384" s="27"/>
      <c r="M3384" s="26"/>
      <c r="N3384" s="27"/>
      <c r="O3384" s="26"/>
      <c r="P3384" s="27"/>
      <c r="Q3384" s="26"/>
      <c r="R3384" s="27"/>
      <c r="S3384" s="27"/>
      <c r="T3384" s="26"/>
      <c r="U3384" s="27"/>
      <c r="V3384" s="26"/>
      <c r="W3384" s="27"/>
      <c r="X3384" s="26"/>
      <c r="Y3384" s="24"/>
      <c r="Z3384" s="24"/>
      <c r="AA3384" s="24"/>
      <c r="AB3384" s="24"/>
      <c r="AC3384" s="28"/>
      <c r="AD3384" s="28"/>
      <c r="AE3384" s="26"/>
      <c r="AF3384" s="28"/>
      <c r="AG3384" s="26"/>
      <c r="AH3384" s="28"/>
      <c r="AI3384" s="26"/>
      <c r="AJ3384" s="28"/>
      <c r="AK3384" s="28"/>
      <c r="AL3384" s="26"/>
      <c r="AM3384" s="28"/>
      <c r="AN3384" s="26"/>
      <c r="AO3384" s="28"/>
      <c r="AP3384" s="26"/>
      <c r="AQ3384"/>
      <c r="AR3384"/>
    </row>
    <row r="3385" spans="1:44" x14ac:dyDescent="0.25">
      <c r="A3385" s="24"/>
      <c r="B3385" s="24"/>
      <c r="C3385" s="24"/>
      <c r="D3385" s="25"/>
      <c r="E3385" s="25"/>
      <c r="F3385" s="26"/>
      <c r="G3385" s="25"/>
      <c r="H3385" s="26"/>
      <c r="I3385" s="25"/>
      <c r="J3385" s="26"/>
      <c r="K3385" s="27"/>
      <c r="L3385" s="27"/>
      <c r="M3385" s="26"/>
      <c r="N3385" s="27"/>
      <c r="O3385" s="26"/>
      <c r="P3385" s="27"/>
      <c r="Q3385" s="26"/>
      <c r="R3385" s="27"/>
      <c r="S3385" s="27"/>
      <c r="T3385" s="26"/>
      <c r="U3385" s="27"/>
      <c r="V3385" s="26"/>
      <c r="W3385" s="27"/>
      <c r="X3385" s="26"/>
      <c r="Y3385" s="24"/>
      <c r="Z3385" s="24"/>
      <c r="AA3385" s="24"/>
      <c r="AB3385" s="24"/>
      <c r="AC3385" s="28"/>
      <c r="AD3385" s="28"/>
      <c r="AE3385" s="26"/>
      <c r="AF3385" s="28"/>
      <c r="AG3385" s="26"/>
      <c r="AH3385" s="28"/>
      <c r="AI3385" s="26"/>
      <c r="AJ3385" s="28"/>
      <c r="AK3385" s="28"/>
      <c r="AL3385" s="26"/>
      <c r="AM3385" s="28"/>
      <c r="AN3385" s="26"/>
      <c r="AO3385" s="28"/>
      <c r="AP3385" s="26"/>
      <c r="AQ3385"/>
      <c r="AR3385"/>
    </row>
    <row r="3386" spans="1:44" x14ac:dyDescent="0.25">
      <c r="A3386" s="24"/>
      <c r="B3386" s="24"/>
      <c r="C3386" s="24"/>
      <c r="D3386" s="25"/>
      <c r="E3386" s="25"/>
      <c r="F3386" s="26"/>
      <c r="G3386" s="25"/>
      <c r="H3386" s="26"/>
      <c r="I3386" s="25"/>
      <c r="J3386" s="26"/>
      <c r="K3386" s="27"/>
      <c r="L3386" s="27"/>
      <c r="M3386" s="26"/>
      <c r="N3386" s="27"/>
      <c r="O3386" s="26"/>
      <c r="P3386" s="27"/>
      <c r="Q3386" s="26"/>
      <c r="R3386" s="27"/>
      <c r="S3386" s="27"/>
      <c r="T3386" s="26"/>
      <c r="U3386" s="27"/>
      <c r="V3386" s="26"/>
      <c r="W3386" s="27"/>
      <c r="X3386" s="26"/>
      <c r="Y3386" s="24"/>
      <c r="Z3386" s="24"/>
      <c r="AA3386" s="24"/>
      <c r="AB3386" s="24"/>
      <c r="AC3386" s="28"/>
      <c r="AD3386" s="28"/>
      <c r="AE3386" s="26"/>
      <c r="AF3386" s="28"/>
      <c r="AG3386" s="26"/>
      <c r="AH3386" s="28"/>
      <c r="AI3386" s="26"/>
      <c r="AJ3386" s="28"/>
      <c r="AK3386" s="28"/>
      <c r="AL3386" s="26"/>
      <c r="AM3386" s="28"/>
      <c r="AN3386" s="26"/>
      <c r="AO3386" s="28"/>
      <c r="AP3386" s="26"/>
      <c r="AQ3386"/>
      <c r="AR3386"/>
    </row>
    <row r="3387" spans="1:44" x14ac:dyDescent="0.25">
      <c r="A3387" s="24"/>
      <c r="B3387" s="24"/>
      <c r="C3387" s="24"/>
      <c r="D3387" s="25"/>
      <c r="E3387" s="25"/>
      <c r="F3387" s="26"/>
      <c r="G3387" s="25"/>
      <c r="H3387" s="26"/>
      <c r="I3387" s="25"/>
      <c r="J3387" s="26"/>
      <c r="K3387" s="27"/>
      <c r="L3387" s="27"/>
      <c r="M3387" s="26"/>
      <c r="N3387" s="27"/>
      <c r="O3387" s="26"/>
      <c r="P3387" s="27"/>
      <c r="Q3387" s="26"/>
      <c r="R3387" s="27"/>
      <c r="S3387" s="27"/>
      <c r="T3387" s="26"/>
      <c r="U3387" s="27"/>
      <c r="V3387" s="26"/>
      <c r="W3387" s="27"/>
      <c r="X3387" s="26"/>
      <c r="Y3387" s="24"/>
      <c r="Z3387" s="24"/>
      <c r="AA3387" s="24"/>
      <c r="AB3387" s="24"/>
      <c r="AC3387" s="28"/>
      <c r="AD3387" s="28"/>
      <c r="AE3387" s="26"/>
      <c r="AF3387" s="28"/>
      <c r="AG3387" s="26"/>
      <c r="AH3387" s="28"/>
      <c r="AI3387" s="26"/>
      <c r="AJ3387" s="28"/>
      <c r="AK3387" s="28"/>
      <c r="AL3387" s="26"/>
      <c r="AM3387" s="28"/>
      <c r="AN3387" s="26"/>
      <c r="AO3387" s="28"/>
      <c r="AP3387" s="26"/>
      <c r="AQ3387"/>
      <c r="AR3387"/>
    </row>
    <row r="3388" spans="1:44" x14ac:dyDescent="0.25">
      <c r="A3388" s="24"/>
      <c r="B3388" s="24"/>
      <c r="C3388" s="24"/>
      <c r="D3388" s="24"/>
      <c r="E3388" s="25"/>
      <c r="F3388" s="26"/>
      <c r="G3388" s="25"/>
      <c r="H3388" s="26"/>
      <c r="I3388" s="25"/>
      <c r="J3388" s="26"/>
      <c r="K3388" s="24"/>
      <c r="L3388" s="27"/>
      <c r="M3388" s="26"/>
      <c r="N3388" s="27"/>
      <c r="O3388" s="26"/>
      <c r="P3388" s="27"/>
      <c r="Q3388" s="26"/>
      <c r="R3388" s="24"/>
      <c r="S3388" s="27"/>
      <c r="T3388" s="26"/>
      <c r="U3388" s="27"/>
      <c r="V3388" s="26"/>
      <c r="W3388" s="27"/>
      <c r="X3388" s="26"/>
      <c r="Y3388" s="24"/>
      <c r="Z3388" s="24"/>
      <c r="AA3388" s="24"/>
      <c r="AB3388" s="24"/>
      <c r="AC3388" s="24"/>
      <c r="AD3388" s="28"/>
      <c r="AE3388" s="26"/>
      <c r="AF3388" s="28"/>
      <c r="AG3388" s="26"/>
      <c r="AH3388" s="28"/>
      <c r="AI3388" s="26"/>
      <c r="AJ3388" s="24"/>
      <c r="AK3388" s="28"/>
      <c r="AL3388" s="26"/>
      <c r="AM3388" s="28"/>
      <c r="AN3388" s="26"/>
      <c r="AO3388" s="28"/>
      <c r="AP3388" s="26"/>
      <c r="AQ3388"/>
      <c r="AR3388"/>
    </row>
    <row r="3389" spans="1:44" x14ac:dyDescent="0.25">
      <c r="A3389" s="24"/>
      <c r="B3389" s="24"/>
      <c r="C3389" s="24"/>
      <c r="D3389" s="25"/>
      <c r="E3389" s="25"/>
      <c r="F3389" s="26"/>
      <c r="G3389" s="25"/>
      <c r="H3389" s="26"/>
      <c r="I3389" s="25"/>
      <c r="J3389" s="26"/>
      <c r="K3389" s="27"/>
      <c r="L3389" s="27"/>
      <c r="M3389" s="26"/>
      <c r="N3389" s="27"/>
      <c r="O3389" s="26"/>
      <c r="P3389" s="27"/>
      <c r="Q3389" s="26"/>
      <c r="R3389" s="27"/>
      <c r="S3389" s="27"/>
      <c r="T3389" s="26"/>
      <c r="U3389" s="27"/>
      <c r="V3389" s="26"/>
      <c r="W3389" s="27"/>
      <c r="X3389" s="26"/>
      <c r="Y3389" s="24"/>
      <c r="Z3389" s="24"/>
      <c r="AA3389" s="24"/>
      <c r="AB3389" s="24"/>
      <c r="AC3389" s="28"/>
      <c r="AD3389" s="28"/>
      <c r="AE3389" s="26"/>
      <c r="AF3389" s="28"/>
      <c r="AG3389" s="26"/>
      <c r="AH3389" s="28"/>
      <c r="AI3389" s="26"/>
      <c r="AJ3389" s="28"/>
      <c r="AK3389" s="28"/>
      <c r="AL3389" s="26"/>
      <c r="AM3389" s="28"/>
      <c r="AN3389" s="26"/>
      <c r="AO3389" s="28"/>
      <c r="AP3389" s="26"/>
      <c r="AQ3389"/>
      <c r="AR3389"/>
    </row>
    <row r="3390" spans="1:44" x14ac:dyDescent="0.25">
      <c r="A3390" s="24"/>
      <c r="B3390" s="24"/>
      <c r="C3390" s="24"/>
      <c r="D3390" s="25"/>
      <c r="E3390" s="25"/>
      <c r="F3390" s="26"/>
      <c r="G3390" s="25"/>
      <c r="H3390" s="26"/>
      <c r="I3390" s="25"/>
      <c r="J3390" s="26"/>
      <c r="K3390" s="27"/>
      <c r="L3390" s="27"/>
      <c r="M3390" s="26"/>
      <c r="N3390" s="27"/>
      <c r="O3390" s="26"/>
      <c r="P3390" s="27"/>
      <c r="Q3390" s="26"/>
      <c r="R3390" s="27"/>
      <c r="S3390" s="27"/>
      <c r="T3390" s="26"/>
      <c r="U3390" s="27"/>
      <c r="V3390" s="26"/>
      <c r="W3390" s="27"/>
      <c r="X3390" s="26"/>
      <c r="Y3390" s="24"/>
      <c r="Z3390" s="24"/>
      <c r="AA3390" s="24"/>
      <c r="AB3390" s="24"/>
      <c r="AC3390" s="28"/>
      <c r="AD3390" s="28"/>
      <c r="AE3390" s="26"/>
      <c r="AF3390" s="28"/>
      <c r="AG3390" s="26"/>
      <c r="AH3390" s="28"/>
      <c r="AI3390" s="26"/>
      <c r="AJ3390" s="28"/>
      <c r="AK3390" s="28"/>
      <c r="AL3390" s="26"/>
      <c r="AM3390" s="28"/>
      <c r="AN3390" s="26"/>
      <c r="AO3390" s="28"/>
      <c r="AP3390" s="26"/>
      <c r="AQ3390"/>
      <c r="AR3390"/>
    </row>
    <row r="3391" spans="1:44" x14ac:dyDescent="0.25">
      <c r="A3391" s="24"/>
      <c r="B3391" s="24"/>
      <c r="C3391" s="24"/>
      <c r="D3391" s="25"/>
      <c r="E3391" s="25"/>
      <c r="F3391" s="26"/>
      <c r="G3391" s="25"/>
      <c r="H3391" s="26"/>
      <c r="I3391" s="25"/>
      <c r="J3391" s="26"/>
      <c r="K3391" s="27"/>
      <c r="L3391" s="27"/>
      <c r="M3391" s="26"/>
      <c r="N3391" s="27"/>
      <c r="O3391" s="26"/>
      <c r="P3391" s="27"/>
      <c r="Q3391" s="26"/>
      <c r="R3391" s="27"/>
      <c r="S3391" s="27"/>
      <c r="T3391" s="26"/>
      <c r="U3391" s="27"/>
      <c r="V3391" s="26"/>
      <c r="W3391" s="27"/>
      <c r="X3391" s="26"/>
      <c r="Y3391" s="24"/>
      <c r="Z3391" s="24"/>
      <c r="AA3391" s="24"/>
      <c r="AB3391" s="24"/>
      <c r="AC3391" s="28"/>
      <c r="AD3391" s="28"/>
      <c r="AE3391" s="26"/>
      <c r="AF3391" s="28"/>
      <c r="AG3391" s="26"/>
      <c r="AH3391" s="28"/>
      <c r="AI3391" s="26"/>
      <c r="AJ3391" s="28"/>
      <c r="AK3391" s="28"/>
      <c r="AL3391" s="26"/>
      <c r="AM3391" s="28"/>
      <c r="AN3391" s="26"/>
      <c r="AO3391" s="28"/>
      <c r="AP3391" s="26"/>
      <c r="AQ3391"/>
      <c r="AR3391"/>
    </row>
    <row r="3392" spans="1:44" x14ac:dyDescent="0.25">
      <c r="A3392" s="24"/>
      <c r="B3392" s="24"/>
      <c r="C3392" s="24"/>
      <c r="D3392" s="25"/>
      <c r="E3392" s="25"/>
      <c r="F3392" s="26"/>
      <c r="G3392" s="25"/>
      <c r="H3392" s="26"/>
      <c r="I3392" s="25"/>
      <c r="J3392" s="26"/>
      <c r="K3392" s="27"/>
      <c r="L3392" s="27"/>
      <c r="M3392" s="26"/>
      <c r="N3392" s="27"/>
      <c r="O3392" s="26"/>
      <c r="P3392" s="27"/>
      <c r="Q3392" s="26"/>
      <c r="R3392" s="27"/>
      <c r="S3392" s="27"/>
      <c r="T3392" s="26"/>
      <c r="U3392" s="27"/>
      <c r="V3392" s="26"/>
      <c r="W3392" s="27"/>
      <c r="X3392" s="26"/>
      <c r="Y3392" s="24"/>
      <c r="Z3392" s="24"/>
      <c r="AA3392" s="24"/>
      <c r="AB3392" s="24"/>
      <c r="AC3392" s="28"/>
      <c r="AD3392" s="28"/>
      <c r="AE3392" s="26"/>
      <c r="AF3392" s="28"/>
      <c r="AG3392" s="26"/>
      <c r="AH3392" s="28"/>
      <c r="AI3392" s="26"/>
      <c r="AJ3392" s="28"/>
      <c r="AK3392" s="28"/>
      <c r="AL3392" s="26"/>
      <c r="AM3392" s="28"/>
      <c r="AN3392" s="26"/>
      <c r="AO3392" s="28"/>
      <c r="AP3392" s="26"/>
      <c r="AQ3392"/>
      <c r="AR3392"/>
    </row>
    <row r="3393" spans="1:44" x14ac:dyDescent="0.25">
      <c r="A3393" s="24"/>
      <c r="B3393" s="24"/>
      <c r="C3393" s="24"/>
      <c r="D3393" s="25"/>
      <c r="E3393" s="25"/>
      <c r="F3393" s="26"/>
      <c r="G3393" s="25"/>
      <c r="H3393" s="26"/>
      <c r="I3393" s="25"/>
      <c r="J3393" s="26"/>
      <c r="K3393" s="27"/>
      <c r="L3393" s="27"/>
      <c r="M3393" s="26"/>
      <c r="N3393" s="27"/>
      <c r="O3393" s="26"/>
      <c r="P3393" s="27"/>
      <c r="Q3393" s="26"/>
      <c r="R3393" s="27"/>
      <c r="S3393" s="27"/>
      <c r="T3393" s="26"/>
      <c r="U3393" s="27"/>
      <c r="V3393" s="26"/>
      <c r="W3393" s="27"/>
      <c r="X3393" s="26"/>
      <c r="Y3393" s="24"/>
      <c r="Z3393" s="24"/>
      <c r="AA3393" s="24"/>
      <c r="AB3393" s="24"/>
      <c r="AC3393" s="28"/>
      <c r="AD3393" s="28"/>
      <c r="AE3393" s="26"/>
      <c r="AF3393" s="28"/>
      <c r="AG3393" s="26"/>
      <c r="AH3393" s="28"/>
      <c r="AI3393" s="26"/>
      <c r="AJ3393" s="28"/>
      <c r="AK3393" s="28"/>
      <c r="AL3393" s="26"/>
      <c r="AM3393" s="28"/>
      <c r="AN3393" s="26"/>
      <c r="AO3393" s="28"/>
      <c r="AP3393" s="26"/>
      <c r="AQ3393"/>
      <c r="AR3393"/>
    </row>
    <row r="3394" spans="1:44" x14ac:dyDescent="0.25">
      <c r="A3394" s="24"/>
      <c r="B3394" s="24"/>
      <c r="C3394" s="24"/>
      <c r="D3394" s="25"/>
      <c r="E3394" s="25"/>
      <c r="F3394" s="26"/>
      <c r="G3394" s="25"/>
      <c r="H3394" s="26"/>
      <c r="I3394" s="25"/>
      <c r="J3394" s="26"/>
      <c r="K3394" s="27"/>
      <c r="L3394" s="27"/>
      <c r="M3394" s="26"/>
      <c r="N3394" s="27"/>
      <c r="O3394" s="26"/>
      <c r="P3394" s="27"/>
      <c r="Q3394" s="26"/>
      <c r="R3394" s="27"/>
      <c r="S3394" s="27"/>
      <c r="T3394" s="26"/>
      <c r="U3394" s="27"/>
      <c r="V3394" s="26"/>
      <c r="W3394" s="27"/>
      <c r="X3394" s="26"/>
      <c r="Y3394" s="24"/>
      <c r="Z3394" s="24"/>
      <c r="AA3394" s="24"/>
      <c r="AB3394" s="24"/>
      <c r="AC3394" s="28"/>
      <c r="AD3394" s="28"/>
      <c r="AE3394" s="26"/>
      <c r="AF3394" s="28"/>
      <c r="AG3394" s="26"/>
      <c r="AH3394" s="28"/>
      <c r="AI3394" s="26"/>
      <c r="AJ3394" s="28"/>
      <c r="AK3394" s="28"/>
      <c r="AL3394" s="26"/>
      <c r="AM3394" s="28"/>
      <c r="AN3394" s="26"/>
      <c r="AO3394" s="28"/>
      <c r="AP3394" s="26"/>
      <c r="AQ3394"/>
      <c r="AR3394"/>
    </row>
    <row r="3395" spans="1:44" x14ac:dyDescent="0.25">
      <c r="A3395" s="24"/>
      <c r="B3395" s="24"/>
      <c r="C3395" s="24"/>
      <c r="D3395" s="25"/>
      <c r="E3395" s="25"/>
      <c r="F3395" s="26"/>
      <c r="G3395" s="25"/>
      <c r="H3395" s="26"/>
      <c r="I3395" s="25"/>
      <c r="J3395" s="26"/>
      <c r="K3395" s="27"/>
      <c r="L3395" s="27"/>
      <c r="M3395" s="26"/>
      <c r="N3395" s="27"/>
      <c r="O3395" s="26"/>
      <c r="P3395" s="27"/>
      <c r="Q3395" s="26"/>
      <c r="R3395" s="27"/>
      <c r="S3395" s="27"/>
      <c r="T3395" s="26"/>
      <c r="U3395" s="27"/>
      <c r="V3395" s="26"/>
      <c r="W3395" s="27"/>
      <c r="X3395" s="26"/>
      <c r="Y3395" s="24"/>
      <c r="Z3395" s="24"/>
      <c r="AA3395" s="24"/>
      <c r="AB3395" s="24"/>
      <c r="AC3395" s="28"/>
      <c r="AD3395" s="28"/>
      <c r="AE3395" s="26"/>
      <c r="AF3395" s="28"/>
      <c r="AG3395" s="26"/>
      <c r="AH3395" s="28"/>
      <c r="AI3395" s="26"/>
      <c r="AJ3395" s="28"/>
      <c r="AK3395" s="28"/>
      <c r="AL3395" s="26"/>
      <c r="AM3395" s="28"/>
      <c r="AN3395" s="26"/>
      <c r="AO3395" s="28"/>
      <c r="AP3395" s="26"/>
      <c r="AQ3395"/>
      <c r="AR3395"/>
    </row>
    <row r="3396" spans="1:44" x14ac:dyDescent="0.25">
      <c r="A3396" s="24"/>
      <c r="B3396" s="24"/>
      <c r="C3396" s="24"/>
      <c r="D3396" s="25"/>
      <c r="E3396" s="25"/>
      <c r="F3396" s="26"/>
      <c r="G3396" s="25"/>
      <c r="H3396" s="26"/>
      <c r="I3396" s="25"/>
      <c r="J3396" s="26"/>
      <c r="K3396" s="27"/>
      <c r="L3396" s="27"/>
      <c r="M3396" s="26"/>
      <c r="N3396" s="27"/>
      <c r="O3396" s="26"/>
      <c r="P3396" s="27"/>
      <c r="Q3396" s="26"/>
      <c r="R3396" s="27"/>
      <c r="S3396" s="27"/>
      <c r="T3396" s="26"/>
      <c r="U3396" s="27"/>
      <c r="V3396" s="26"/>
      <c r="W3396" s="27"/>
      <c r="X3396" s="26"/>
      <c r="Y3396" s="24"/>
      <c r="Z3396" s="24"/>
      <c r="AA3396" s="24"/>
      <c r="AB3396" s="24"/>
      <c r="AC3396" s="28"/>
      <c r="AD3396" s="28"/>
      <c r="AE3396" s="26"/>
      <c r="AF3396" s="28"/>
      <c r="AG3396" s="26"/>
      <c r="AH3396" s="28"/>
      <c r="AI3396" s="26"/>
      <c r="AJ3396" s="28"/>
      <c r="AK3396" s="28"/>
      <c r="AL3396" s="26"/>
      <c r="AM3396" s="28"/>
      <c r="AN3396" s="26"/>
      <c r="AO3396" s="28"/>
      <c r="AP3396" s="26"/>
      <c r="AQ3396"/>
      <c r="AR3396"/>
    </row>
    <row r="3397" spans="1:44" x14ac:dyDescent="0.25">
      <c r="A3397" s="24"/>
      <c r="B3397" s="24"/>
      <c r="C3397" s="24"/>
      <c r="D3397" s="25"/>
      <c r="E3397" s="25"/>
      <c r="F3397" s="26"/>
      <c r="G3397" s="25"/>
      <c r="H3397" s="26"/>
      <c r="I3397" s="25"/>
      <c r="J3397" s="26"/>
      <c r="K3397" s="27"/>
      <c r="L3397" s="27"/>
      <c r="M3397" s="26"/>
      <c r="N3397" s="27"/>
      <c r="O3397" s="26"/>
      <c r="P3397" s="27"/>
      <c r="Q3397" s="26"/>
      <c r="R3397" s="27"/>
      <c r="S3397" s="27"/>
      <c r="T3397" s="26"/>
      <c r="U3397" s="27"/>
      <c r="V3397" s="26"/>
      <c r="W3397" s="27"/>
      <c r="X3397" s="26"/>
      <c r="Y3397" s="24"/>
      <c r="Z3397" s="24"/>
      <c r="AA3397" s="24"/>
      <c r="AB3397" s="24"/>
      <c r="AC3397" s="28"/>
      <c r="AD3397" s="28"/>
      <c r="AE3397" s="26"/>
      <c r="AF3397" s="28"/>
      <c r="AG3397" s="26"/>
      <c r="AH3397" s="28"/>
      <c r="AI3397" s="26"/>
      <c r="AJ3397" s="28"/>
      <c r="AK3397" s="28"/>
      <c r="AL3397" s="26"/>
      <c r="AM3397" s="28"/>
      <c r="AN3397" s="26"/>
      <c r="AO3397" s="28"/>
      <c r="AP3397" s="26"/>
      <c r="AQ3397"/>
      <c r="AR3397"/>
    </row>
    <row r="3398" spans="1:44" x14ac:dyDescent="0.25">
      <c r="A3398" s="24"/>
      <c r="B3398" s="24"/>
      <c r="C3398" s="24"/>
      <c r="D3398" s="25"/>
      <c r="E3398" s="25"/>
      <c r="F3398" s="26"/>
      <c r="G3398" s="25"/>
      <c r="H3398" s="26"/>
      <c r="I3398" s="25"/>
      <c r="J3398" s="26"/>
      <c r="K3398" s="27"/>
      <c r="L3398" s="27"/>
      <c r="M3398" s="26"/>
      <c r="N3398" s="27"/>
      <c r="O3398" s="26"/>
      <c r="P3398" s="27"/>
      <c r="Q3398" s="26"/>
      <c r="R3398" s="27"/>
      <c r="S3398" s="27"/>
      <c r="T3398" s="26"/>
      <c r="U3398" s="27"/>
      <c r="V3398" s="26"/>
      <c r="W3398" s="27"/>
      <c r="X3398" s="26"/>
      <c r="Y3398" s="24"/>
      <c r="Z3398" s="24"/>
      <c r="AA3398" s="24"/>
      <c r="AB3398" s="24"/>
      <c r="AC3398" s="28"/>
      <c r="AD3398" s="28"/>
      <c r="AE3398" s="26"/>
      <c r="AF3398" s="28"/>
      <c r="AG3398" s="26"/>
      <c r="AH3398" s="28"/>
      <c r="AI3398" s="26"/>
      <c r="AJ3398" s="28"/>
      <c r="AK3398" s="28"/>
      <c r="AL3398" s="26"/>
      <c r="AM3398" s="28"/>
      <c r="AN3398" s="26"/>
      <c r="AO3398" s="28"/>
      <c r="AP3398" s="26"/>
      <c r="AQ3398"/>
      <c r="AR3398"/>
    </row>
    <row r="3399" spans="1:44" x14ac:dyDescent="0.25">
      <c r="A3399" s="24"/>
      <c r="B3399" s="24"/>
      <c r="C3399" s="24"/>
      <c r="D3399" s="25"/>
      <c r="E3399" s="25"/>
      <c r="F3399" s="26"/>
      <c r="G3399" s="25"/>
      <c r="H3399" s="26"/>
      <c r="I3399" s="25"/>
      <c r="J3399" s="26"/>
      <c r="K3399" s="27"/>
      <c r="L3399" s="27"/>
      <c r="M3399" s="26"/>
      <c r="N3399" s="27"/>
      <c r="O3399" s="26"/>
      <c r="P3399" s="27"/>
      <c r="Q3399" s="26"/>
      <c r="R3399" s="27"/>
      <c r="S3399" s="27"/>
      <c r="T3399" s="26"/>
      <c r="U3399" s="27"/>
      <c r="V3399" s="26"/>
      <c r="W3399" s="27"/>
      <c r="X3399" s="26"/>
      <c r="Y3399" s="24"/>
      <c r="Z3399" s="24"/>
      <c r="AA3399" s="24"/>
      <c r="AB3399" s="24"/>
      <c r="AC3399" s="28"/>
      <c r="AD3399" s="28"/>
      <c r="AE3399" s="26"/>
      <c r="AF3399" s="28"/>
      <c r="AG3399" s="26"/>
      <c r="AH3399" s="28"/>
      <c r="AI3399" s="26"/>
      <c r="AJ3399" s="28"/>
      <c r="AK3399" s="28"/>
      <c r="AL3399" s="26"/>
      <c r="AM3399" s="28"/>
      <c r="AN3399" s="26"/>
      <c r="AO3399" s="28"/>
      <c r="AP3399" s="26"/>
      <c r="AQ3399"/>
      <c r="AR3399"/>
    </row>
    <row r="3400" spans="1:44" x14ac:dyDescent="0.25">
      <c r="A3400" s="24"/>
      <c r="B3400" s="24"/>
      <c r="C3400" s="24"/>
      <c r="D3400" s="25"/>
      <c r="E3400" s="25"/>
      <c r="F3400" s="26"/>
      <c r="G3400" s="25"/>
      <c r="H3400" s="26"/>
      <c r="I3400" s="25"/>
      <c r="J3400" s="26"/>
      <c r="K3400" s="27"/>
      <c r="L3400" s="27"/>
      <c r="M3400" s="26"/>
      <c r="N3400" s="27"/>
      <c r="O3400" s="26"/>
      <c r="P3400" s="27"/>
      <c r="Q3400" s="26"/>
      <c r="R3400" s="27"/>
      <c r="S3400" s="27"/>
      <c r="T3400" s="26"/>
      <c r="U3400" s="27"/>
      <c r="V3400" s="26"/>
      <c r="W3400" s="27"/>
      <c r="X3400" s="26"/>
      <c r="Y3400" s="24"/>
      <c r="Z3400" s="24"/>
      <c r="AA3400" s="24"/>
      <c r="AB3400" s="24"/>
      <c r="AC3400" s="28"/>
      <c r="AD3400" s="28"/>
      <c r="AE3400" s="26"/>
      <c r="AF3400" s="28"/>
      <c r="AG3400" s="26"/>
      <c r="AH3400" s="28"/>
      <c r="AI3400" s="26"/>
      <c r="AJ3400" s="28"/>
      <c r="AK3400" s="28"/>
      <c r="AL3400" s="26"/>
      <c r="AM3400" s="28"/>
      <c r="AN3400" s="26"/>
      <c r="AO3400" s="28"/>
      <c r="AP3400" s="26"/>
      <c r="AQ3400"/>
      <c r="AR3400"/>
    </row>
    <row r="3401" spans="1:44" x14ac:dyDescent="0.25">
      <c r="A3401" s="24"/>
      <c r="B3401" s="24"/>
      <c r="C3401" s="24"/>
      <c r="D3401" s="25"/>
      <c r="E3401" s="25"/>
      <c r="F3401" s="26"/>
      <c r="G3401" s="25"/>
      <c r="H3401" s="26"/>
      <c r="I3401" s="25"/>
      <c r="J3401" s="26"/>
      <c r="K3401" s="27"/>
      <c r="L3401" s="27"/>
      <c r="M3401" s="26"/>
      <c r="N3401" s="27"/>
      <c r="O3401" s="26"/>
      <c r="P3401" s="27"/>
      <c r="Q3401" s="26"/>
      <c r="R3401" s="27"/>
      <c r="S3401" s="27"/>
      <c r="T3401" s="26"/>
      <c r="U3401" s="27"/>
      <c r="V3401" s="26"/>
      <c r="W3401" s="27"/>
      <c r="X3401" s="26"/>
      <c r="Y3401" s="24"/>
      <c r="Z3401" s="24"/>
      <c r="AA3401" s="24"/>
      <c r="AB3401" s="24"/>
      <c r="AC3401" s="28"/>
      <c r="AD3401" s="28"/>
      <c r="AE3401" s="26"/>
      <c r="AF3401" s="28"/>
      <c r="AG3401" s="26"/>
      <c r="AH3401" s="28"/>
      <c r="AI3401" s="26"/>
      <c r="AJ3401" s="28"/>
      <c r="AK3401" s="28"/>
      <c r="AL3401" s="26"/>
      <c r="AM3401" s="28"/>
      <c r="AN3401" s="26"/>
      <c r="AO3401" s="28"/>
      <c r="AP3401" s="26"/>
      <c r="AQ3401"/>
      <c r="AR3401"/>
    </row>
    <row r="3402" spans="1:44" x14ac:dyDescent="0.25">
      <c r="A3402" s="24"/>
      <c r="B3402" s="24"/>
      <c r="C3402" s="24"/>
      <c r="D3402" s="25"/>
      <c r="E3402" s="25"/>
      <c r="F3402" s="26"/>
      <c r="G3402" s="25"/>
      <c r="H3402" s="26"/>
      <c r="I3402" s="25"/>
      <c r="J3402" s="26"/>
      <c r="K3402" s="27"/>
      <c r="L3402" s="27"/>
      <c r="M3402" s="26"/>
      <c r="N3402" s="27"/>
      <c r="O3402" s="26"/>
      <c r="P3402" s="27"/>
      <c r="Q3402" s="26"/>
      <c r="R3402" s="27"/>
      <c r="S3402" s="27"/>
      <c r="T3402" s="26"/>
      <c r="U3402" s="27"/>
      <c r="V3402" s="26"/>
      <c r="W3402" s="27"/>
      <c r="X3402" s="26"/>
      <c r="Y3402" s="24"/>
      <c r="Z3402" s="24"/>
      <c r="AA3402" s="24"/>
      <c r="AB3402" s="24"/>
      <c r="AC3402" s="28"/>
      <c r="AD3402" s="28"/>
      <c r="AE3402" s="26"/>
      <c r="AF3402" s="28"/>
      <c r="AG3402" s="26"/>
      <c r="AH3402" s="28"/>
      <c r="AI3402" s="26"/>
      <c r="AJ3402" s="28"/>
      <c r="AK3402" s="28"/>
      <c r="AL3402" s="26"/>
      <c r="AM3402" s="28"/>
      <c r="AN3402" s="26"/>
      <c r="AO3402" s="28"/>
      <c r="AP3402" s="26"/>
      <c r="AQ3402"/>
      <c r="AR3402"/>
    </row>
    <row r="3403" spans="1:44" x14ac:dyDescent="0.25">
      <c r="A3403" s="24"/>
      <c r="B3403" s="24"/>
      <c r="C3403" s="24"/>
      <c r="D3403" s="25"/>
      <c r="E3403" s="25"/>
      <c r="F3403" s="26"/>
      <c r="G3403" s="25"/>
      <c r="H3403" s="26"/>
      <c r="I3403" s="25"/>
      <c r="J3403" s="26"/>
      <c r="K3403" s="27"/>
      <c r="L3403" s="27"/>
      <c r="M3403" s="26"/>
      <c r="N3403" s="27"/>
      <c r="O3403" s="26"/>
      <c r="P3403" s="27"/>
      <c r="Q3403" s="26"/>
      <c r="R3403" s="27"/>
      <c r="S3403" s="27"/>
      <c r="T3403" s="26"/>
      <c r="U3403" s="27"/>
      <c r="V3403" s="26"/>
      <c r="W3403" s="27"/>
      <c r="X3403" s="26"/>
      <c r="Y3403" s="24"/>
      <c r="Z3403" s="24"/>
      <c r="AA3403" s="24"/>
      <c r="AB3403" s="24"/>
      <c r="AC3403" s="28"/>
      <c r="AD3403" s="28"/>
      <c r="AE3403" s="26"/>
      <c r="AF3403" s="28"/>
      <c r="AG3403" s="26"/>
      <c r="AH3403" s="28"/>
      <c r="AI3403" s="26"/>
      <c r="AJ3403" s="28"/>
      <c r="AK3403" s="28"/>
      <c r="AL3403" s="26"/>
      <c r="AM3403" s="28"/>
      <c r="AN3403" s="26"/>
      <c r="AO3403" s="28"/>
      <c r="AP3403" s="26"/>
      <c r="AQ3403"/>
      <c r="AR3403"/>
    </row>
    <row r="3404" spans="1:44" x14ac:dyDescent="0.25">
      <c r="A3404" s="24"/>
      <c r="B3404" s="24"/>
      <c r="C3404" s="24"/>
      <c r="D3404" s="25"/>
      <c r="E3404" s="25"/>
      <c r="F3404" s="26"/>
      <c r="G3404" s="25"/>
      <c r="H3404" s="26"/>
      <c r="I3404" s="25"/>
      <c r="J3404" s="26"/>
      <c r="K3404" s="27"/>
      <c r="L3404" s="27"/>
      <c r="M3404" s="26"/>
      <c r="N3404" s="27"/>
      <c r="O3404" s="26"/>
      <c r="P3404" s="27"/>
      <c r="Q3404" s="26"/>
      <c r="R3404" s="27"/>
      <c r="S3404" s="27"/>
      <c r="T3404" s="26"/>
      <c r="U3404" s="27"/>
      <c r="V3404" s="26"/>
      <c r="W3404" s="27"/>
      <c r="X3404" s="26"/>
      <c r="Y3404" s="24"/>
      <c r="Z3404" s="24"/>
      <c r="AA3404" s="24"/>
      <c r="AB3404" s="24"/>
      <c r="AC3404" s="28"/>
      <c r="AD3404" s="28"/>
      <c r="AE3404" s="26"/>
      <c r="AF3404" s="28"/>
      <c r="AG3404" s="26"/>
      <c r="AH3404" s="28"/>
      <c r="AI3404" s="26"/>
      <c r="AJ3404" s="28"/>
      <c r="AK3404" s="28"/>
      <c r="AL3404" s="26"/>
      <c r="AM3404" s="28"/>
      <c r="AN3404" s="26"/>
      <c r="AO3404" s="28"/>
      <c r="AP3404" s="26"/>
      <c r="AQ3404"/>
      <c r="AR3404"/>
    </row>
    <row r="3405" spans="1:44" x14ac:dyDescent="0.25">
      <c r="A3405" s="24"/>
      <c r="B3405" s="24"/>
      <c r="C3405" s="24"/>
      <c r="D3405" s="25"/>
      <c r="E3405" s="25"/>
      <c r="F3405" s="26"/>
      <c r="G3405" s="25"/>
      <c r="H3405" s="26"/>
      <c r="I3405" s="25"/>
      <c r="J3405" s="26"/>
      <c r="K3405" s="27"/>
      <c r="L3405" s="27"/>
      <c r="M3405" s="26"/>
      <c r="N3405" s="27"/>
      <c r="O3405" s="26"/>
      <c r="P3405" s="27"/>
      <c r="Q3405" s="26"/>
      <c r="R3405" s="27"/>
      <c r="S3405" s="27"/>
      <c r="T3405" s="26"/>
      <c r="U3405" s="27"/>
      <c r="V3405" s="26"/>
      <c r="W3405" s="27"/>
      <c r="X3405" s="26"/>
      <c r="Y3405" s="24"/>
      <c r="Z3405" s="24"/>
      <c r="AA3405" s="24"/>
      <c r="AB3405" s="24"/>
      <c r="AC3405" s="28"/>
      <c r="AD3405" s="28"/>
      <c r="AE3405" s="26"/>
      <c r="AF3405" s="28"/>
      <c r="AG3405" s="26"/>
      <c r="AH3405" s="28"/>
      <c r="AI3405" s="26"/>
      <c r="AJ3405" s="28"/>
      <c r="AK3405" s="28"/>
      <c r="AL3405" s="26"/>
      <c r="AM3405" s="28"/>
      <c r="AN3405" s="26"/>
      <c r="AO3405" s="28"/>
      <c r="AP3405" s="26"/>
      <c r="AQ3405"/>
      <c r="AR3405"/>
    </row>
    <row r="3406" spans="1:44" x14ac:dyDescent="0.25">
      <c r="A3406" s="24"/>
      <c r="B3406" s="24"/>
      <c r="C3406" s="24"/>
      <c r="D3406" s="25"/>
      <c r="E3406" s="25"/>
      <c r="F3406" s="26"/>
      <c r="G3406" s="25"/>
      <c r="H3406" s="26"/>
      <c r="I3406" s="25"/>
      <c r="J3406" s="26"/>
      <c r="K3406" s="27"/>
      <c r="L3406" s="27"/>
      <c r="M3406" s="26"/>
      <c r="N3406" s="27"/>
      <c r="O3406" s="26"/>
      <c r="P3406" s="27"/>
      <c r="Q3406" s="26"/>
      <c r="R3406" s="27"/>
      <c r="S3406" s="27"/>
      <c r="T3406" s="26"/>
      <c r="U3406" s="27"/>
      <c r="V3406" s="26"/>
      <c r="W3406" s="27"/>
      <c r="X3406" s="26"/>
      <c r="Y3406" s="24"/>
      <c r="Z3406" s="24"/>
      <c r="AA3406" s="24"/>
      <c r="AB3406" s="24"/>
      <c r="AC3406" s="28"/>
      <c r="AD3406" s="28"/>
      <c r="AE3406" s="26"/>
      <c r="AF3406" s="28"/>
      <c r="AG3406" s="26"/>
      <c r="AH3406" s="28"/>
      <c r="AI3406" s="26"/>
      <c r="AJ3406" s="28"/>
      <c r="AK3406" s="28"/>
      <c r="AL3406" s="26"/>
      <c r="AM3406" s="28"/>
      <c r="AN3406" s="26"/>
      <c r="AO3406" s="28"/>
      <c r="AP3406" s="26"/>
      <c r="AQ3406"/>
      <c r="AR3406"/>
    </row>
    <row r="3407" spans="1:44" x14ac:dyDescent="0.25">
      <c r="A3407" s="24"/>
      <c r="B3407" s="24"/>
      <c r="C3407" s="24"/>
      <c r="D3407" s="25"/>
      <c r="E3407" s="25"/>
      <c r="F3407" s="26"/>
      <c r="G3407" s="25"/>
      <c r="H3407" s="26"/>
      <c r="I3407" s="25"/>
      <c r="J3407" s="26"/>
      <c r="K3407" s="27"/>
      <c r="L3407" s="27"/>
      <c r="M3407" s="26"/>
      <c r="N3407" s="27"/>
      <c r="O3407" s="26"/>
      <c r="P3407" s="27"/>
      <c r="Q3407" s="26"/>
      <c r="R3407" s="27"/>
      <c r="S3407" s="27"/>
      <c r="T3407" s="26"/>
      <c r="U3407" s="27"/>
      <c r="V3407" s="26"/>
      <c r="W3407" s="27"/>
      <c r="X3407" s="26"/>
      <c r="Y3407" s="24"/>
      <c r="Z3407" s="24"/>
      <c r="AA3407" s="24"/>
      <c r="AB3407" s="24"/>
      <c r="AC3407" s="28"/>
      <c r="AD3407" s="28"/>
      <c r="AE3407" s="26"/>
      <c r="AF3407" s="28"/>
      <c r="AG3407" s="26"/>
      <c r="AH3407" s="28"/>
      <c r="AI3407" s="26"/>
      <c r="AJ3407" s="28"/>
      <c r="AK3407" s="28"/>
      <c r="AL3407" s="26"/>
      <c r="AM3407" s="28"/>
      <c r="AN3407" s="26"/>
      <c r="AO3407" s="28"/>
      <c r="AP3407" s="26"/>
      <c r="AQ3407"/>
      <c r="AR3407"/>
    </row>
    <row r="3408" spans="1:44" x14ac:dyDescent="0.25">
      <c r="A3408" s="24"/>
      <c r="B3408" s="24"/>
      <c r="C3408" s="24"/>
      <c r="D3408" s="25"/>
      <c r="E3408" s="25"/>
      <c r="F3408" s="26"/>
      <c r="G3408" s="25"/>
      <c r="H3408" s="26"/>
      <c r="I3408" s="25"/>
      <c r="J3408" s="26"/>
      <c r="K3408" s="27"/>
      <c r="L3408" s="27"/>
      <c r="M3408" s="26"/>
      <c r="N3408" s="27"/>
      <c r="O3408" s="26"/>
      <c r="P3408" s="27"/>
      <c r="Q3408" s="26"/>
      <c r="R3408" s="27"/>
      <c r="S3408" s="27"/>
      <c r="T3408" s="26"/>
      <c r="U3408" s="27"/>
      <c r="V3408" s="26"/>
      <c r="W3408" s="27"/>
      <c r="X3408" s="26"/>
      <c r="Y3408" s="24"/>
      <c r="Z3408" s="24"/>
      <c r="AA3408" s="24"/>
      <c r="AB3408" s="24"/>
      <c r="AC3408" s="28"/>
      <c r="AD3408" s="28"/>
      <c r="AE3408" s="26"/>
      <c r="AF3408" s="28"/>
      <c r="AG3408" s="26"/>
      <c r="AH3408" s="28"/>
      <c r="AI3408" s="26"/>
      <c r="AJ3408" s="28"/>
      <c r="AK3408" s="28"/>
      <c r="AL3408" s="26"/>
      <c r="AM3408" s="28"/>
      <c r="AN3408" s="26"/>
      <c r="AO3408" s="28"/>
      <c r="AP3408" s="26"/>
      <c r="AQ3408"/>
      <c r="AR3408"/>
    </row>
    <row r="3409" spans="1:44" x14ac:dyDescent="0.25">
      <c r="A3409" s="24"/>
      <c r="B3409" s="24"/>
      <c r="C3409" s="24"/>
      <c r="D3409" s="25"/>
      <c r="E3409" s="25"/>
      <c r="F3409" s="26"/>
      <c r="G3409" s="25"/>
      <c r="H3409" s="26"/>
      <c r="I3409" s="25"/>
      <c r="J3409" s="26"/>
      <c r="K3409" s="27"/>
      <c r="L3409" s="27"/>
      <c r="M3409" s="26"/>
      <c r="N3409" s="27"/>
      <c r="O3409" s="26"/>
      <c r="P3409" s="27"/>
      <c r="Q3409" s="26"/>
      <c r="R3409" s="27"/>
      <c r="S3409" s="27"/>
      <c r="T3409" s="26"/>
      <c r="U3409" s="27"/>
      <c r="V3409" s="26"/>
      <c r="W3409" s="27"/>
      <c r="X3409" s="26"/>
      <c r="Y3409" s="25"/>
      <c r="Z3409" s="38"/>
      <c r="AA3409" s="27"/>
      <c r="AB3409" s="27"/>
      <c r="AC3409" s="28"/>
      <c r="AD3409" s="28"/>
      <c r="AE3409" s="26"/>
      <c r="AF3409" s="28"/>
      <c r="AG3409" s="26"/>
      <c r="AH3409" s="28"/>
      <c r="AI3409" s="26"/>
      <c r="AJ3409" s="28"/>
      <c r="AK3409" s="28"/>
      <c r="AL3409" s="26"/>
      <c r="AM3409" s="28"/>
      <c r="AN3409" s="26"/>
      <c r="AO3409" s="28"/>
      <c r="AP3409" s="26"/>
      <c r="AQ3409"/>
      <c r="AR3409"/>
    </row>
    <row r="3410" spans="1:44" x14ac:dyDescent="0.25">
      <c r="A3410" s="24"/>
      <c r="B3410" s="24"/>
      <c r="C3410" s="24"/>
      <c r="D3410" s="25"/>
      <c r="E3410" s="25"/>
      <c r="F3410" s="26"/>
      <c r="G3410" s="25"/>
      <c r="H3410" s="26"/>
      <c r="I3410" s="25"/>
      <c r="J3410" s="26"/>
      <c r="K3410" s="27"/>
      <c r="L3410" s="27"/>
      <c r="M3410" s="26"/>
      <c r="N3410" s="27"/>
      <c r="O3410" s="26"/>
      <c r="P3410" s="27"/>
      <c r="Q3410" s="26"/>
      <c r="R3410" s="27"/>
      <c r="S3410" s="27"/>
      <c r="T3410" s="26"/>
      <c r="U3410" s="27"/>
      <c r="V3410" s="26"/>
      <c r="W3410" s="27"/>
      <c r="X3410" s="26"/>
      <c r="Y3410" s="25"/>
      <c r="Z3410" s="38"/>
      <c r="AA3410" s="27"/>
      <c r="AB3410" s="27"/>
      <c r="AC3410" s="28"/>
      <c r="AD3410" s="28"/>
      <c r="AE3410" s="26"/>
      <c r="AF3410" s="28"/>
      <c r="AG3410" s="26"/>
      <c r="AH3410" s="28"/>
      <c r="AI3410" s="26"/>
      <c r="AJ3410" s="28"/>
      <c r="AK3410" s="28"/>
      <c r="AL3410" s="26"/>
      <c r="AM3410" s="28"/>
      <c r="AN3410" s="26"/>
      <c r="AO3410" s="28"/>
      <c r="AP3410" s="26"/>
      <c r="AQ3410"/>
      <c r="AR3410"/>
    </row>
    <row r="3411" spans="1:44" x14ac:dyDescent="0.25">
      <c r="A3411" s="24"/>
      <c r="B3411" s="24"/>
      <c r="C3411" s="24"/>
      <c r="D3411" s="25"/>
      <c r="E3411" s="25"/>
      <c r="F3411" s="26"/>
      <c r="G3411" s="25"/>
      <c r="H3411" s="26"/>
      <c r="I3411" s="25"/>
      <c r="J3411" s="26"/>
      <c r="K3411" s="27"/>
      <c r="L3411" s="27"/>
      <c r="M3411" s="26"/>
      <c r="N3411" s="27"/>
      <c r="O3411" s="26"/>
      <c r="P3411" s="27"/>
      <c r="Q3411" s="26"/>
      <c r="R3411" s="27"/>
      <c r="S3411" s="27"/>
      <c r="T3411" s="26"/>
      <c r="U3411" s="27"/>
      <c r="V3411" s="26"/>
      <c r="W3411" s="27"/>
      <c r="X3411" s="26"/>
      <c r="Y3411" s="25"/>
      <c r="Z3411" s="38"/>
      <c r="AA3411" s="27"/>
      <c r="AB3411" s="27"/>
      <c r="AC3411" s="28"/>
      <c r="AD3411" s="28"/>
      <c r="AE3411" s="26"/>
      <c r="AF3411" s="28"/>
      <c r="AG3411" s="26"/>
      <c r="AH3411" s="28"/>
      <c r="AI3411" s="26"/>
      <c r="AJ3411" s="28"/>
      <c r="AK3411" s="28"/>
      <c r="AL3411" s="26"/>
      <c r="AM3411" s="28"/>
      <c r="AN3411" s="26"/>
      <c r="AO3411" s="28"/>
      <c r="AP3411" s="26"/>
      <c r="AQ3411"/>
      <c r="AR3411"/>
    </row>
    <row r="3412" spans="1:44" x14ac:dyDescent="0.25">
      <c r="A3412" s="24"/>
      <c r="B3412" s="24"/>
      <c r="C3412" s="24"/>
      <c r="D3412" s="25"/>
      <c r="E3412" s="25"/>
      <c r="F3412" s="26"/>
      <c r="G3412" s="25"/>
      <c r="H3412" s="26"/>
      <c r="I3412" s="25"/>
      <c r="J3412" s="26"/>
      <c r="K3412" s="27"/>
      <c r="L3412" s="27"/>
      <c r="M3412" s="26"/>
      <c r="N3412" s="27"/>
      <c r="O3412" s="26"/>
      <c r="P3412" s="27"/>
      <c r="Q3412" s="26"/>
      <c r="R3412" s="27"/>
      <c r="S3412" s="27"/>
      <c r="T3412" s="26"/>
      <c r="U3412" s="27"/>
      <c r="V3412" s="26"/>
      <c r="W3412" s="27"/>
      <c r="X3412" s="26"/>
      <c r="Y3412" s="25"/>
      <c r="Z3412" s="38"/>
      <c r="AA3412" s="27"/>
      <c r="AB3412" s="27"/>
      <c r="AC3412" s="28"/>
      <c r="AD3412" s="28"/>
      <c r="AE3412" s="26"/>
      <c r="AF3412" s="28"/>
      <c r="AG3412" s="26"/>
      <c r="AH3412" s="28"/>
      <c r="AI3412" s="26"/>
      <c r="AJ3412" s="28"/>
      <c r="AK3412" s="28"/>
      <c r="AL3412" s="26"/>
      <c r="AM3412" s="28"/>
      <c r="AN3412" s="26"/>
      <c r="AO3412" s="28"/>
      <c r="AP3412" s="26"/>
      <c r="AQ3412"/>
      <c r="AR3412"/>
    </row>
    <row r="3413" spans="1:44" x14ac:dyDescent="0.25">
      <c r="A3413" s="24"/>
      <c r="B3413" s="24"/>
      <c r="C3413" s="24"/>
      <c r="D3413" s="25"/>
      <c r="E3413" s="24"/>
      <c r="F3413" s="24"/>
      <c r="G3413" s="24"/>
      <c r="H3413" s="24"/>
      <c r="I3413" s="24"/>
      <c r="J3413" s="24"/>
      <c r="K3413" s="27"/>
      <c r="L3413" s="24"/>
      <c r="M3413" s="24"/>
      <c r="N3413" s="24"/>
      <c r="O3413" s="24"/>
      <c r="P3413" s="24"/>
      <c r="Q3413" s="24"/>
      <c r="R3413" s="27"/>
      <c r="S3413" s="24"/>
      <c r="T3413" s="24"/>
      <c r="U3413" s="24"/>
      <c r="V3413" s="24"/>
      <c r="W3413" s="24"/>
      <c r="X3413" s="24"/>
      <c r="Y3413" s="25"/>
      <c r="Z3413" s="24"/>
      <c r="AA3413" s="27"/>
      <c r="AB3413" s="24"/>
      <c r="AC3413" s="28"/>
      <c r="AD3413" s="24"/>
      <c r="AE3413" s="24"/>
      <c r="AF3413" s="24"/>
      <c r="AG3413" s="24"/>
      <c r="AH3413" s="24"/>
      <c r="AI3413" s="24"/>
      <c r="AJ3413" s="28"/>
      <c r="AK3413" s="24"/>
      <c r="AL3413" s="24"/>
      <c r="AM3413" s="24"/>
      <c r="AN3413" s="24"/>
      <c r="AO3413" s="24"/>
      <c r="AP3413" s="24"/>
      <c r="AQ3413"/>
      <c r="AR3413"/>
    </row>
    <row r="3414" spans="1:44" x14ac:dyDescent="0.25">
      <c r="A3414" s="24"/>
      <c r="B3414" s="24"/>
      <c r="C3414" s="24"/>
      <c r="D3414" s="25"/>
      <c r="E3414" s="25"/>
      <c r="F3414" s="26"/>
      <c r="G3414" s="25"/>
      <c r="H3414" s="26"/>
      <c r="I3414" s="25"/>
      <c r="J3414" s="26"/>
      <c r="K3414" s="27"/>
      <c r="L3414" s="27"/>
      <c r="M3414" s="26"/>
      <c r="N3414" s="27"/>
      <c r="O3414" s="26"/>
      <c r="P3414" s="27"/>
      <c r="Q3414" s="26"/>
      <c r="R3414" s="27"/>
      <c r="S3414" s="27"/>
      <c r="T3414" s="26"/>
      <c r="U3414" s="27"/>
      <c r="V3414" s="26"/>
      <c r="W3414" s="27"/>
      <c r="X3414" s="26"/>
      <c r="Y3414" s="25"/>
      <c r="Z3414" s="24"/>
      <c r="AA3414" s="27"/>
      <c r="AB3414" s="24"/>
      <c r="AC3414" s="28"/>
      <c r="AD3414" s="28"/>
      <c r="AE3414" s="26"/>
      <c r="AF3414" s="28"/>
      <c r="AG3414" s="26"/>
      <c r="AH3414" s="28"/>
      <c r="AI3414" s="26"/>
      <c r="AJ3414" s="28"/>
      <c r="AK3414" s="28"/>
      <c r="AL3414" s="26"/>
      <c r="AM3414" s="28"/>
      <c r="AN3414" s="26"/>
      <c r="AO3414" s="28"/>
      <c r="AP3414" s="26"/>
      <c r="AQ3414"/>
      <c r="AR3414"/>
    </row>
    <row r="3415" spans="1:44" x14ac:dyDescent="0.25">
      <c r="A3415" s="24"/>
      <c r="B3415" s="24"/>
      <c r="C3415" s="24"/>
      <c r="D3415" s="25"/>
      <c r="E3415" s="25"/>
      <c r="F3415" s="26"/>
      <c r="G3415" s="25"/>
      <c r="H3415" s="26"/>
      <c r="I3415" s="25"/>
      <c r="J3415" s="26"/>
      <c r="K3415" s="27"/>
      <c r="L3415" s="27"/>
      <c r="M3415" s="26"/>
      <c r="N3415" s="27"/>
      <c r="O3415" s="26"/>
      <c r="P3415" s="27"/>
      <c r="Q3415" s="26"/>
      <c r="R3415" s="27"/>
      <c r="S3415" s="27"/>
      <c r="T3415" s="26"/>
      <c r="U3415" s="27"/>
      <c r="V3415" s="26"/>
      <c r="W3415" s="27"/>
      <c r="X3415" s="26"/>
      <c r="Y3415" s="25"/>
      <c r="Z3415" s="24"/>
      <c r="AA3415" s="27"/>
      <c r="AB3415" s="24"/>
      <c r="AC3415" s="28"/>
      <c r="AD3415" s="28"/>
      <c r="AE3415" s="26"/>
      <c r="AF3415" s="28"/>
      <c r="AG3415" s="26"/>
      <c r="AH3415" s="28"/>
      <c r="AI3415" s="26"/>
      <c r="AJ3415" s="28"/>
      <c r="AK3415" s="28"/>
      <c r="AL3415" s="26"/>
      <c r="AM3415" s="28"/>
      <c r="AN3415" s="26"/>
      <c r="AO3415" s="28"/>
      <c r="AP3415" s="26"/>
      <c r="AQ3415"/>
      <c r="AR3415"/>
    </row>
    <row r="3416" spans="1:44" x14ac:dyDescent="0.25">
      <c r="A3416" s="24"/>
      <c r="B3416" s="24"/>
      <c r="C3416" s="24"/>
      <c r="D3416" s="25"/>
      <c r="E3416" s="25"/>
      <c r="F3416" s="26"/>
      <c r="G3416" s="25"/>
      <c r="H3416" s="26"/>
      <c r="I3416" s="25"/>
      <c r="J3416" s="26"/>
      <c r="K3416" s="27"/>
      <c r="L3416" s="27"/>
      <c r="M3416" s="26"/>
      <c r="N3416" s="27"/>
      <c r="O3416" s="26"/>
      <c r="P3416" s="27"/>
      <c r="Q3416" s="26"/>
      <c r="R3416" s="27"/>
      <c r="S3416" s="27"/>
      <c r="T3416" s="26"/>
      <c r="U3416" s="27"/>
      <c r="V3416" s="26"/>
      <c r="W3416" s="27"/>
      <c r="X3416" s="26"/>
      <c r="Y3416" s="25"/>
      <c r="Z3416" s="24"/>
      <c r="AA3416" s="27"/>
      <c r="AB3416" s="24"/>
      <c r="AC3416" s="28"/>
      <c r="AD3416" s="28"/>
      <c r="AE3416" s="26"/>
      <c r="AF3416" s="28"/>
      <c r="AG3416" s="26"/>
      <c r="AH3416" s="28"/>
      <c r="AI3416" s="26"/>
      <c r="AJ3416" s="28"/>
      <c r="AK3416" s="28"/>
      <c r="AL3416" s="26"/>
      <c r="AM3416" s="28"/>
      <c r="AN3416" s="26"/>
      <c r="AO3416" s="28"/>
      <c r="AP3416" s="26"/>
      <c r="AQ3416"/>
      <c r="AR3416"/>
    </row>
    <row r="3417" spans="1:44" x14ac:dyDescent="0.25">
      <c r="A3417" s="24"/>
      <c r="B3417" s="24"/>
      <c r="C3417" s="24"/>
      <c r="D3417" s="25"/>
      <c r="E3417" s="25"/>
      <c r="F3417" s="26"/>
      <c r="G3417" s="25"/>
      <c r="H3417" s="26"/>
      <c r="I3417" s="25"/>
      <c r="J3417" s="26"/>
      <c r="K3417" s="27"/>
      <c r="L3417" s="27"/>
      <c r="M3417" s="26"/>
      <c r="N3417" s="27"/>
      <c r="O3417" s="26"/>
      <c r="P3417" s="27"/>
      <c r="Q3417" s="26"/>
      <c r="R3417" s="27"/>
      <c r="S3417" s="27"/>
      <c r="T3417" s="26"/>
      <c r="U3417" s="27"/>
      <c r="V3417" s="26"/>
      <c r="W3417" s="27"/>
      <c r="X3417" s="26"/>
      <c r="Y3417" s="25"/>
      <c r="Z3417" s="38"/>
      <c r="AA3417" s="27"/>
      <c r="AB3417" s="27"/>
      <c r="AC3417" s="28"/>
      <c r="AD3417" s="28"/>
      <c r="AE3417" s="26"/>
      <c r="AF3417" s="28"/>
      <c r="AG3417" s="26"/>
      <c r="AH3417" s="28"/>
      <c r="AI3417" s="26"/>
      <c r="AJ3417" s="28"/>
      <c r="AK3417" s="28"/>
      <c r="AL3417" s="26"/>
      <c r="AM3417" s="28"/>
      <c r="AN3417" s="26"/>
      <c r="AO3417" s="28"/>
      <c r="AP3417" s="26"/>
      <c r="AQ3417"/>
      <c r="AR3417"/>
    </row>
    <row r="3418" spans="1:44" x14ac:dyDescent="0.25">
      <c r="A3418" s="24"/>
      <c r="B3418" s="24"/>
      <c r="C3418" s="24"/>
      <c r="D3418" s="25"/>
      <c r="E3418" s="25"/>
      <c r="F3418" s="26"/>
      <c r="G3418" s="25"/>
      <c r="H3418" s="26"/>
      <c r="I3418" s="25"/>
      <c r="J3418" s="26"/>
      <c r="K3418" s="27"/>
      <c r="L3418" s="27"/>
      <c r="M3418" s="26"/>
      <c r="N3418" s="27"/>
      <c r="O3418" s="26"/>
      <c r="P3418" s="27"/>
      <c r="Q3418" s="26"/>
      <c r="R3418" s="27"/>
      <c r="S3418" s="27"/>
      <c r="T3418" s="26"/>
      <c r="U3418" s="27"/>
      <c r="V3418" s="26"/>
      <c r="W3418" s="27"/>
      <c r="X3418" s="26"/>
      <c r="Y3418" s="25"/>
      <c r="Z3418" s="24"/>
      <c r="AA3418" s="27"/>
      <c r="AB3418" s="24"/>
      <c r="AC3418" s="28"/>
      <c r="AD3418" s="28"/>
      <c r="AE3418" s="26"/>
      <c r="AF3418" s="28"/>
      <c r="AG3418" s="26"/>
      <c r="AH3418" s="28"/>
      <c r="AI3418" s="26"/>
      <c r="AJ3418" s="28"/>
      <c r="AK3418" s="28"/>
      <c r="AL3418" s="26"/>
      <c r="AM3418" s="28"/>
      <c r="AN3418" s="26"/>
      <c r="AO3418" s="28"/>
      <c r="AP3418" s="26"/>
      <c r="AQ3418"/>
      <c r="AR3418"/>
    </row>
    <row r="3419" spans="1:44" x14ac:dyDescent="0.25">
      <c r="A3419" s="24"/>
      <c r="B3419" s="24"/>
      <c r="C3419" s="24"/>
      <c r="D3419" s="25"/>
      <c r="E3419" s="25"/>
      <c r="F3419" s="26"/>
      <c r="G3419" s="25"/>
      <c r="H3419" s="26"/>
      <c r="I3419" s="25"/>
      <c r="J3419" s="26"/>
      <c r="K3419" s="27"/>
      <c r="L3419" s="27"/>
      <c r="M3419" s="26"/>
      <c r="N3419" s="27"/>
      <c r="O3419" s="26"/>
      <c r="P3419" s="27"/>
      <c r="Q3419" s="26"/>
      <c r="R3419" s="27"/>
      <c r="S3419" s="27"/>
      <c r="T3419" s="26"/>
      <c r="U3419" s="27"/>
      <c r="V3419" s="26"/>
      <c r="W3419" s="27"/>
      <c r="X3419" s="26"/>
      <c r="Y3419" s="25"/>
      <c r="Z3419" s="38"/>
      <c r="AA3419" s="27"/>
      <c r="AB3419" s="27"/>
      <c r="AC3419" s="28"/>
      <c r="AD3419" s="28"/>
      <c r="AE3419" s="26"/>
      <c r="AF3419" s="28"/>
      <c r="AG3419" s="26"/>
      <c r="AH3419" s="28"/>
      <c r="AI3419" s="26"/>
      <c r="AJ3419" s="28"/>
      <c r="AK3419" s="28"/>
      <c r="AL3419" s="26"/>
      <c r="AM3419" s="28"/>
      <c r="AN3419" s="26"/>
      <c r="AO3419" s="28"/>
      <c r="AP3419" s="26"/>
      <c r="AQ3419"/>
      <c r="AR3419"/>
    </row>
    <row r="3420" spans="1:44" x14ac:dyDescent="0.25">
      <c r="A3420" s="24"/>
      <c r="B3420" s="24"/>
      <c r="C3420" s="24"/>
      <c r="D3420" s="25"/>
      <c r="E3420" s="25"/>
      <c r="F3420" s="26"/>
      <c r="G3420" s="25"/>
      <c r="H3420" s="26"/>
      <c r="I3420" s="25"/>
      <c r="J3420" s="26"/>
      <c r="K3420" s="27"/>
      <c r="L3420" s="27"/>
      <c r="M3420" s="26"/>
      <c r="N3420" s="27"/>
      <c r="O3420" s="26"/>
      <c r="P3420" s="27"/>
      <c r="Q3420" s="26"/>
      <c r="R3420" s="27"/>
      <c r="S3420" s="27"/>
      <c r="T3420" s="26"/>
      <c r="U3420" s="27"/>
      <c r="V3420" s="26"/>
      <c r="W3420" s="27"/>
      <c r="X3420" s="26"/>
      <c r="Y3420" s="25"/>
      <c r="Z3420" s="38"/>
      <c r="AA3420" s="27"/>
      <c r="AB3420" s="27"/>
      <c r="AC3420" s="28"/>
      <c r="AD3420" s="28"/>
      <c r="AE3420" s="26"/>
      <c r="AF3420" s="28"/>
      <c r="AG3420" s="26"/>
      <c r="AH3420" s="28"/>
      <c r="AI3420" s="26"/>
      <c r="AJ3420" s="28"/>
      <c r="AK3420" s="28"/>
      <c r="AL3420" s="26"/>
      <c r="AM3420" s="28"/>
      <c r="AN3420" s="26"/>
      <c r="AO3420" s="28"/>
      <c r="AP3420" s="26"/>
      <c r="AQ3420"/>
      <c r="AR3420"/>
    </row>
    <row r="3421" spans="1:44" x14ac:dyDescent="0.25">
      <c r="A3421" s="24"/>
      <c r="B3421" s="24"/>
      <c r="C3421" s="24"/>
      <c r="D3421" s="25"/>
      <c r="E3421" s="25"/>
      <c r="F3421" s="26"/>
      <c r="G3421" s="25"/>
      <c r="H3421" s="26"/>
      <c r="I3421" s="25"/>
      <c r="J3421" s="26"/>
      <c r="K3421" s="27"/>
      <c r="L3421" s="27"/>
      <c r="M3421" s="26"/>
      <c r="N3421" s="27"/>
      <c r="O3421" s="26"/>
      <c r="P3421" s="27"/>
      <c r="Q3421" s="26"/>
      <c r="R3421" s="27"/>
      <c r="S3421" s="27"/>
      <c r="T3421" s="26"/>
      <c r="U3421" s="27"/>
      <c r="V3421" s="26"/>
      <c r="W3421" s="27"/>
      <c r="X3421" s="26"/>
      <c r="Y3421" s="25"/>
      <c r="Z3421" s="38"/>
      <c r="AA3421" s="27"/>
      <c r="AB3421" s="27"/>
      <c r="AC3421" s="28"/>
      <c r="AD3421" s="28"/>
      <c r="AE3421" s="26"/>
      <c r="AF3421" s="28"/>
      <c r="AG3421" s="26"/>
      <c r="AH3421" s="28"/>
      <c r="AI3421" s="26"/>
      <c r="AJ3421" s="28"/>
      <c r="AK3421" s="28"/>
      <c r="AL3421" s="26"/>
      <c r="AM3421" s="28"/>
      <c r="AN3421" s="26"/>
      <c r="AO3421" s="28"/>
      <c r="AP3421" s="26"/>
      <c r="AQ3421"/>
      <c r="AR3421"/>
    </row>
    <row r="3422" spans="1:44" x14ac:dyDescent="0.25">
      <c r="A3422" s="24"/>
      <c r="B3422" s="24"/>
      <c r="C3422" s="24"/>
      <c r="D3422" s="25"/>
      <c r="E3422" s="25"/>
      <c r="F3422" s="26"/>
      <c r="G3422" s="25"/>
      <c r="H3422" s="26"/>
      <c r="I3422" s="25"/>
      <c r="J3422" s="26"/>
      <c r="K3422" s="27"/>
      <c r="L3422" s="27"/>
      <c r="M3422" s="26"/>
      <c r="N3422" s="27"/>
      <c r="O3422" s="26"/>
      <c r="P3422" s="27"/>
      <c r="Q3422" s="26"/>
      <c r="R3422" s="27"/>
      <c r="S3422" s="27"/>
      <c r="T3422" s="26"/>
      <c r="U3422" s="27"/>
      <c r="V3422" s="26"/>
      <c r="W3422" s="27"/>
      <c r="X3422" s="26"/>
      <c r="Y3422" s="25"/>
      <c r="Z3422" s="38"/>
      <c r="AA3422" s="27"/>
      <c r="AB3422" s="27"/>
      <c r="AC3422" s="28"/>
      <c r="AD3422" s="28"/>
      <c r="AE3422" s="26"/>
      <c r="AF3422" s="28"/>
      <c r="AG3422" s="26"/>
      <c r="AH3422" s="28"/>
      <c r="AI3422" s="26"/>
      <c r="AJ3422" s="28"/>
      <c r="AK3422" s="28"/>
      <c r="AL3422" s="26"/>
      <c r="AM3422" s="28"/>
      <c r="AN3422" s="26"/>
      <c r="AO3422" s="28"/>
      <c r="AP3422" s="26"/>
      <c r="AQ3422"/>
      <c r="AR3422"/>
    </row>
    <row r="3423" spans="1:44" x14ac:dyDescent="0.25">
      <c r="A3423" s="24"/>
      <c r="B3423" s="24"/>
      <c r="C3423" s="24"/>
      <c r="D3423" s="25"/>
      <c r="E3423" s="25"/>
      <c r="F3423" s="26"/>
      <c r="G3423" s="25"/>
      <c r="H3423" s="26"/>
      <c r="I3423" s="25"/>
      <c r="J3423" s="26"/>
      <c r="K3423" s="27"/>
      <c r="L3423" s="27"/>
      <c r="M3423" s="26"/>
      <c r="N3423" s="27"/>
      <c r="O3423" s="26"/>
      <c r="P3423" s="27"/>
      <c r="Q3423" s="26"/>
      <c r="R3423" s="27"/>
      <c r="S3423" s="27"/>
      <c r="T3423" s="26"/>
      <c r="U3423" s="27"/>
      <c r="V3423" s="26"/>
      <c r="W3423" s="27"/>
      <c r="X3423" s="26"/>
      <c r="Y3423" s="25"/>
      <c r="Z3423" s="38"/>
      <c r="AA3423" s="27"/>
      <c r="AB3423" s="27"/>
      <c r="AC3423" s="28"/>
      <c r="AD3423" s="28"/>
      <c r="AE3423" s="26"/>
      <c r="AF3423" s="28"/>
      <c r="AG3423" s="26"/>
      <c r="AH3423" s="28"/>
      <c r="AI3423" s="26"/>
      <c r="AJ3423" s="28"/>
      <c r="AK3423" s="28"/>
      <c r="AL3423" s="26"/>
      <c r="AM3423" s="28"/>
      <c r="AN3423" s="26"/>
      <c r="AO3423" s="28"/>
      <c r="AP3423" s="26"/>
      <c r="AQ3423"/>
      <c r="AR3423"/>
    </row>
    <row r="3424" spans="1:44" x14ac:dyDescent="0.25">
      <c r="A3424" s="24"/>
      <c r="B3424" s="24"/>
      <c r="C3424" s="24"/>
      <c r="D3424" s="25"/>
      <c r="E3424" s="25"/>
      <c r="F3424" s="26"/>
      <c r="G3424" s="25"/>
      <c r="H3424" s="26"/>
      <c r="I3424" s="25"/>
      <c r="J3424" s="26"/>
      <c r="K3424" s="27"/>
      <c r="L3424" s="27"/>
      <c r="M3424" s="26"/>
      <c r="N3424" s="27"/>
      <c r="O3424" s="26"/>
      <c r="P3424" s="27"/>
      <c r="Q3424" s="26"/>
      <c r="R3424" s="27"/>
      <c r="S3424" s="27"/>
      <c r="T3424" s="26"/>
      <c r="U3424" s="27"/>
      <c r="V3424" s="26"/>
      <c r="W3424" s="27"/>
      <c r="X3424" s="26"/>
      <c r="Y3424" s="25"/>
      <c r="Z3424" s="38"/>
      <c r="AA3424" s="27"/>
      <c r="AB3424" s="27"/>
      <c r="AC3424" s="28"/>
      <c r="AD3424" s="28"/>
      <c r="AE3424" s="26"/>
      <c r="AF3424" s="28"/>
      <c r="AG3424" s="26"/>
      <c r="AH3424" s="28"/>
      <c r="AI3424" s="26"/>
      <c r="AJ3424" s="28"/>
      <c r="AK3424" s="28"/>
      <c r="AL3424" s="26"/>
      <c r="AM3424" s="28"/>
      <c r="AN3424" s="26"/>
      <c r="AO3424" s="28"/>
      <c r="AP3424" s="26"/>
      <c r="AQ3424"/>
      <c r="AR3424"/>
    </row>
    <row r="3425" spans="1:44" x14ac:dyDescent="0.25">
      <c r="A3425" s="24"/>
      <c r="B3425" s="24"/>
      <c r="C3425" s="24"/>
      <c r="D3425" s="25"/>
      <c r="E3425" s="25"/>
      <c r="F3425" s="26"/>
      <c r="G3425" s="25"/>
      <c r="H3425" s="26"/>
      <c r="I3425" s="25"/>
      <c r="J3425" s="26"/>
      <c r="K3425" s="27"/>
      <c r="L3425" s="27"/>
      <c r="M3425" s="26"/>
      <c r="N3425" s="27"/>
      <c r="O3425" s="26"/>
      <c r="P3425" s="27"/>
      <c r="Q3425" s="26"/>
      <c r="R3425" s="27"/>
      <c r="S3425" s="27"/>
      <c r="T3425" s="26"/>
      <c r="U3425" s="27"/>
      <c r="V3425" s="26"/>
      <c r="W3425" s="27"/>
      <c r="X3425" s="26"/>
      <c r="Y3425" s="25"/>
      <c r="Z3425" s="38"/>
      <c r="AA3425" s="27"/>
      <c r="AB3425" s="27"/>
      <c r="AC3425" s="28"/>
      <c r="AD3425" s="28"/>
      <c r="AE3425" s="26"/>
      <c r="AF3425" s="28"/>
      <c r="AG3425" s="26"/>
      <c r="AH3425" s="28"/>
      <c r="AI3425" s="26"/>
      <c r="AJ3425" s="28"/>
      <c r="AK3425" s="28"/>
      <c r="AL3425" s="26"/>
      <c r="AM3425" s="28"/>
      <c r="AN3425" s="26"/>
      <c r="AO3425" s="28"/>
      <c r="AP3425" s="26"/>
      <c r="AQ3425"/>
      <c r="AR3425"/>
    </row>
    <row r="3426" spans="1:44" x14ac:dyDescent="0.25">
      <c r="A3426" s="24"/>
      <c r="B3426" s="24"/>
      <c r="C3426" s="24"/>
      <c r="D3426" s="25"/>
      <c r="E3426" s="25"/>
      <c r="F3426" s="26"/>
      <c r="G3426" s="25"/>
      <c r="H3426" s="26"/>
      <c r="I3426" s="25"/>
      <c r="J3426" s="26"/>
      <c r="K3426" s="27"/>
      <c r="L3426" s="27"/>
      <c r="M3426" s="26"/>
      <c r="N3426" s="27"/>
      <c r="O3426" s="26"/>
      <c r="P3426" s="27"/>
      <c r="Q3426" s="26"/>
      <c r="R3426" s="27"/>
      <c r="S3426" s="27"/>
      <c r="T3426" s="26"/>
      <c r="U3426" s="27"/>
      <c r="V3426" s="26"/>
      <c r="W3426" s="27"/>
      <c r="X3426" s="26"/>
      <c r="Y3426" s="25"/>
      <c r="Z3426" s="38"/>
      <c r="AA3426" s="27"/>
      <c r="AB3426" s="27"/>
      <c r="AC3426" s="28"/>
      <c r="AD3426" s="28"/>
      <c r="AE3426" s="26"/>
      <c r="AF3426" s="28"/>
      <c r="AG3426" s="26"/>
      <c r="AH3426" s="28"/>
      <c r="AI3426" s="26"/>
      <c r="AJ3426" s="28"/>
      <c r="AK3426" s="28"/>
      <c r="AL3426" s="26"/>
      <c r="AM3426" s="28"/>
      <c r="AN3426" s="26"/>
      <c r="AO3426" s="28"/>
      <c r="AP3426" s="26"/>
      <c r="AQ3426"/>
      <c r="AR3426"/>
    </row>
    <row r="3427" spans="1:44" x14ac:dyDescent="0.25">
      <c r="A3427" s="24"/>
      <c r="B3427" s="24"/>
      <c r="C3427" s="24"/>
      <c r="D3427" s="25"/>
      <c r="E3427" s="25"/>
      <c r="F3427" s="26"/>
      <c r="G3427" s="25"/>
      <c r="H3427" s="26"/>
      <c r="I3427" s="25"/>
      <c r="J3427" s="26"/>
      <c r="K3427" s="27"/>
      <c r="L3427" s="27"/>
      <c r="M3427" s="26"/>
      <c r="N3427" s="27"/>
      <c r="O3427" s="26"/>
      <c r="P3427" s="27"/>
      <c r="Q3427" s="26"/>
      <c r="R3427" s="27"/>
      <c r="S3427" s="27"/>
      <c r="T3427" s="26"/>
      <c r="U3427" s="27"/>
      <c r="V3427" s="26"/>
      <c r="W3427" s="27"/>
      <c r="X3427" s="26"/>
      <c r="Y3427" s="25"/>
      <c r="Z3427" s="38"/>
      <c r="AA3427" s="27"/>
      <c r="AB3427" s="27"/>
      <c r="AC3427" s="28"/>
      <c r="AD3427" s="28"/>
      <c r="AE3427" s="26"/>
      <c r="AF3427" s="28"/>
      <c r="AG3427" s="26"/>
      <c r="AH3427" s="28"/>
      <c r="AI3427" s="26"/>
      <c r="AJ3427" s="28"/>
      <c r="AK3427" s="28"/>
      <c r="AL3427" s="26"/>
      <c r="AM3427" s="28"/>
      <c r="AN3427" s="26"/>
      <c r="AO3427" s="28"/>
      <c r="AP3427" s="26"/>
      <c r="AQ3427"/>
      <c r="AR3427"/>
    </row>
    <row r="3428" spans="1:44" x14ac:dyDescent="0.25">
      <c r="A3428" s="24"/>
      <c r="B3428" s="24"/>
      <c r="C3428" s="24"/>
      <c r="D3428" s="25"/>
      <c r="E3428" s="25"/>
      <c r="F3428" s="26"/>
      <c r="G3428" s="25"/>
      <c r="H3428" s="26"/>
      <c r="I3428" s="25"/>
      <c r="J3428" s="26"/>
      <c r="K3428" s="27"/>
      <c r="L3428" s="27"/>
      <c r="M3428" s="26"/>
      <c r="N3428" s="27"/>
      <c r="O3428" s="26"/>
      <c r="P3428" s="27"/>
      <c r="Q3428" s="26"/>
      <c r="R3428" s="27"/>
      <c r="S3428" s="27"/>
      <c r="T3428" s="26"/>
      <c r="U3428" s="27"/>
      <c r="V3428" s="26"/>
      <c r="W3428" s="27"/>
      <c r="X3428" s="26"/>
      <c r="Y3428" s="25"/>
      <c r="Z3428" s="38"/>
      <c r="AA3428" s="27"/>
      <c r="AB3428" s="27"/>
      <c r="AC3428" s="28"/>
      <c r="AD3428" s="28"/>
      <c r="AE3428" s="26"/>
      <c r="AF3428" s="28"/>
      <c r="AG3428" s="26"/>
      <c r="AH3428" s="28"/>
      <c r="AI3428" s="26"/>
      <c r="AJ3428" s="28"/>
      <c r="AK3428" s="28"/>
      <c r="AL3428" s="26"/>
      <c r="AM3428" s="28"/>
      <c r="AN3428" s="26"/>
      <c r="AO3428" s="28"/>
      <c r="AP3428" s="26"/>
      <c r="AQ3428"/>
      <c r="AR3428"/>
    </row>
    <row r="3429" spans="1:44" x14ac:dyDescent="0.25">
      <c r="A3429" s="24"/>
      <c r="B3429" s="24"/>
      <c r="C3429" s="24"/>
      <c r="D3429" s="25"/>
      <c r="E3429" s="25"/>
      <c r="F3429" s="26"/>
      <c r="G3429" s="25"/>
      <c r="H3429" s="26"/>
      <c r="I3429" s="25"/>
      <c r="J3429" s="26"/>
      <c r="K3429" s="27"/>
      <c r="L3429" s="27"/>
      <c r="M3429" s="26"/>
      <c r="N3429" s="27"/>
      <c r="O3429" s="26"/>
      <c r="P3429" s="27"/>
      <c r="Q3429" s="26"/>
      <c r="R3429" s="27"/>
      <c r="S3429" s="27"/>
      <c r="T3429" s="26"/>
      <c r="U3429" s="27"/>
      <c r="V3429" s="26"/>
      <c r="W3429" s="27"/>
      <c r="X3429" s="26"/>
      <c r="Y3429" s="25"/>
      <c r="Z3429" s="38"/>
      <c r="AA3429" s="27"/>
      <c r="AB3429" s="27"/>
      <c r="AC3429" s="28"/>
      <c r="AD3429" s="28"/>
      <c r="AE3429" s="26"/>
      <c r="AF3429" s="28"/>
      <c r="AG3429" s="26"/>
      <c r="AH3429" s="28"/>
      <c r="AI3429" s="26"/>
      <c r="AJ3429" s="28"/>
      <c r="AK3429" s="28"/>
      <c r="AL3429" s="26"/>
      <c r="AM3429" s="28"/>
      <c r="AN3429" s="26"/>
      <c r="AO3429" s="28"/>
      <c r="AP3429" s="26"/>
      <c r="AQ3429"/>
      <c r="AR3429"/>
    </row>
    <row r="3430" spans="1:44" x14ac:dyDescent="0.25">
      <c r="A3430" s="24"/>
      <c r="B3430" s="24"/>
      <c r="C3430" s="24"/>
      <c r="D3430" s="25"/>
      <c r="E3430" s="25"/>
      <c r="F3430" s="26"/>
      <c r="G3430" s="25"/>
      <c r="H3430" s="26"/>
      <c r="I3430" s="25"/>
      <c r="J3430" s="26"/>
      <c r="K3430" s="27"/>
      <c r="L3430" s="27"/>
      <c r="M3430" s="26"/>
      <c r="N3430" s="27"/>
      <c r="O3430" s="26"/>
      <c r="P3430" s="27"/>
      <c r="Q3430" s="26"/>
      <c r="R3430" s="27"/>
      <c r="S3430" s="27"/>
      <c r="T3430" s="26"/>
      <c r="U3430" s="27"/>
      <c r="V3430" s="26"/>
      <c r="W3430" s="27"/>
      <c r="X3430" s="26"/>
      <c r="Y3430" s="25"/>
      <c r="Z3430" s="38"/>
      <c r="AA3430" s="27"/>
      <c r="AB3430" s="27"/>
      <c r="AC3430" s="28"/>
      <c r="AD3430" s="28"/>
      <c r="AE3430" s="26"/>
      <c r="AF3430" s="28"/>
      <c r="AG3430" s="26"/>
      <c r="AH3430" s="28"/>
      <c r="AI3430" s="26"/>
      <c r="AJ3430" s="28"/>
      <c r="AK3430" s="28"/>
      <c r="AL3430" s="26"/>
      <c r="AM3430" s="28"/>
      <c r="AN3430" s="26"/>
      <c r="AO3430" s="28"/>
      <c r="AP3430" s="26"/>
      <c r="AQ3430"/>
      <c r="AR3430"/>
    </row>
    <row r="3431" spans="1:44" x14ac:dyDescent="0.25">
      <c r="A3431" s="24"/>
      <c r="B3431" s="24"/>
      <c r="C3431" s="24"/>
      <c r="D3431" s="25"/>
      <c r="E3431" s="25"/>
      <c r="F3431" s="26"/>
      <c r="G3431" s="25"/>
      <c r="H3431" s="26"/>
      <c r="I3431" s="25"/>
      <c r="J3431" s="26"/>
      <c r="K3431" s="27"/>
      <c r="L3431" s="27"/>
      <c r="M3431" s="26"/>
      <c r="N3431" s="27"/>
      <c r="O3431" s="26"/>
      <c r="P3431" s="27"/>
      <c r="Q3431" s="26"/>
      <c r="R3431" s="27"/>
      <c r="S3431" s="27"/>
      <c r="T3431" s="26"/>
      <c r="U3431" s="27"/>
      <c r="V3431" s="26"/>
      <c r="W3431" s="27"/>
      <c r="X3431" s="26"/>
      <c r="Y3431" s="25"/>
      <c r="Z3431" s="38"/>
      <c r="AA3431" s="27"/>
      <c r="AB3431" s="27"/>
      <c r="AC3431" s="28"/>
      <c r="AD3431" s="28"/>
      <c r="AE3431" s="26"/>
      <c r="AF3431" s="28"/>
      <c r="AG3431" s="26"/>
      <c r="AH3431" s="28"/>
      <c r="AI3431" s="26"/>
      <c r="AJ3431" s="28"/>
      <c r="AK3431" s="28"/>
      <c r="AL3431" s="26"/>
      <c r="AM3431" s="28"/>
      <c r="AN3431" s="26"/>
      <c r="AO3431" s="28"/>
      <c r="AP3431" s="26"/>
      <c r="AQ3431"/>
      <c r="AR3431"/>
    </row>
    <row r="3432" spans="1:44" x14ac:dyDescent="0.25">
      <c r="A3432" s="24"/>
      <c r="B3432" s="24"/>
      <c r="C3432" s="24"/>
      <c r="D3432" s="25"/>
      <c r="E3432" s="25"/>
      <c r="F3432" s="26"/>
      <c r="G3432" s="25"/>
      <c r="H3432" s="26"/>
      <c r="I3432" s="25"/>
      <c r="J3432" s="26"/>
      <c r="K3432" s="27"/>
      <c r="L3432" s="27"/>
      <c r="M3432" s="26"/>
      <c r="N3432" s="27"/>
      <c r="O3432" s="26"/>
      <c r="P3432" s="27"/>
      <c r="Q3432" s="26"/>
      <c r="R3432" s="27"/>
      <c r="S3432" s="27"/>
      <c r="T3432" s="26"/>
      <c r="U3432" s="27"/>
      <c r="V3432" s="26"/>
      <c r="W3432" s="27"/>
      <c r="X3432" s="26"/>
      <c r="Y3432" s="25"/>
      <c r="Z3432" s="38"/>
      <c r="AA3432" s="27"/>
      <c r="AB3432" s="27"/>
      <c r="AC3432" s="28"/>
      <c r="AD3432" s="28"/>
      <c r="AE3432" s="26"/>
      <c r="AF3432" s="28"/>
      <c r="AG3432" s="26"/>
      <c r="AH3432" s="28"/>
      <c r="AI3432" s="26"/>
      <c r="AJ3432" s="28"/>
      <c r="AK3432" s="28"/>
      <c r="AL3432" s="26"/>
      <c r="AM3432" s="28"/>
      <c r="AN3432" s="26"/>
      <c r="AO3432" s="28"/>
      <c r="AP3432" s="26"/>
      <c r="AQ3432"/>
      <c r="AR3432"/>
    </row>
    <row r="3433" spans="1:44" x14ac:dyDescent="0.25">
      <c r="A3433" s="24"/>
      <c r="B3433" s="24"/>
      <c r="C3433" s="24"/>
      <c r="D3433" s="25"/>
      <c r="E3433" s="25"/>
      <c r="F3433" s="26"/>
      <c r="G3433" s="25"/>
      <c r="H3433" s="26"/>
      <c r="I3433" s="25"/>
      <c r="J3433" s="26"/>
      <c r="K3433" s="27"/>
      <c r="L3433" s="27"/>
      <c r="M3433" s="26"/>
      <c r="N3433" s="27"/>
      <c r="O3433" s="26"/>
      <c r="P3433" s="27"/>
      <c r="Q3433" s="26"/>
      <c r="R3433" s="27"/>
      <c r="S3433" s="27"/>
      <c r="T3433" s="26"/>
      <c r="U3433" s="27"/>
      <c r="V3433" s="26"/>
      <c r="W3433" s="27"/>
      <c r="X3433" s="26"/>
      <c r="Y3433" s="25"/>
      <c r="Z3433" s="38"/>
      <c r="AA3433" s="27"/>
      <c r="AB3433" s="27"/>
      <c r="AC3433" s="28"/>
      <c r="AD3433" s="28"/>
      <c r="AE3433" s="26"/>
      <c r="AF3433" s="28"/>
      <c r="AG3433" s="26"/>
      <c r="AH3433" s="28"/>
      <c r="AI3433" s="26"/>
      <c r="AJ3433" s="28"/>
      <c r="AK3433" s="28"/>
      <c r="AL3433" s="26"/>
      <c r="AM3433" s="28"/>
      <c r="AN3433" s="26"/>
      <c r="AO3433" s="28"/>
      <c r="AP3433" s="26"/>
      <c r="AQ3433"/>
      <c r="AR3433"/>
    </row>
    <row r="3434" spans="1:44" x14ac:dyDescent="0.25">
      <c r="A3434" s="24"/>
      <c r="B3434" s="24"/>
      <c r="C3434" s="24"/>
      <c r="D3434" s="25"/>
      <c r="E3434" s="25"/>
      <c r="F3434" s="26"/>
      <c r="G3434" s="25"/>
      <c r="H3434" s="26"/>
      <c r="I3434" s="25"/>
      <c r="J3434" s="26"/>
      <c r="K3434" s="27"/>
      <c r="L3434" s="27"/>
      <c r="M3434" s="26"/>
      <c r="N3434" s="27"/>
      <c r="O3434" s="26"/>
      <c r="P3434" s="27"/>
      <c r="Q3434" s="26"/>
      <c r="R3434" s="27"/>
      <c r="S3434" s="27"/>
      <c r="T3434" s="26"/>
      <c r="U3434" s="27"/>
      <c r="V3434" s="26"/>
      <c r="W3434" s="27"/>
      <c r="X3434" s="26"/>
      <c r="Y3434" s="25"/>
      <c r="Z3434" s="38"/>
      <c r="AA3434" s="27"/>
      <c r="AB3434" s="27"/>
      <c r="AC3434" s="28"/>
      <c r="AD3434" s="28"/>
      <c r="AE3434" s="26"/>
      <c r="AF3434" s="28"/>
      <c r="AG3434" s="26"/>
      <c r="AH3434" s="28"/>
      <c r="AI3434" s="26"/>
      <c r="AJ3434" s="28"/>
      <c r="AK3434" s="28"/>
      <c r="AL3434" s="26"/>
      <c r="AM3434" s="28"/>
      <c r="AN3434" s="26"/>
      <c r="AO3434" s="28"/>
      <c r="AP3434" s="26"/>
      <c r="AQ3434"/>
      <c r="AR3434"/>
    </row>
    <row r="3435" spans="1:44" x14ac:dyDescent="0.25">
      <c r="A3435" s="24"/>
      <c r="B3435" s="24"/>
      <c r="C3435" s="24"/>
      <c r="D3435" s="25"/>
      <c r="E3435" s="25"/>
      <c r="F3435" s="26"/>
      <c r="G3435" s="25"/>
      <c r="H3435" s="26"/>
      <c r="I3435" s="25"/>
      <c r="J3435" s="26"/>
      <c r="K3435" s="27"/>
      <c r="L3435" s="27"/>
      <c r="M3435" s="26"/>
      <c r="N3435" s="27"/>
      <c r="O3435" s="26"/>
      <c r="P3435" s="27"/>
      <c r="Q3435" s="26"/>
      <c r="R3435" s="27"/>
      <c r="S3435" s="27"/>
      <c r="T3435" s="26"/>
      <c r="U3435" s="27"/>
      <c r="V3435" s="26"/>
      <c r="W3435" s="27"/>
      <c r="X3435" s="26"/>
      <c r="Y3435" s="25"/>
      <c r="Z3435" s="38"/>
      <c r="AA3435" s="27"/>
      <c r="AB3435" s="27"/>
      <c r="AC3435" s="28"/>
      <c r="AD3435" s="28"/>
      <c r="AE3435" s="26"/>
      <c r="AF3435" s="28"/>
      <c r="AG3435" s="26"/>
      <c r="AH3435" s="28"/>
      <c r="AI3435" s="26"/>
      <c r="AJ3435" s="28"/>
      <c r="AK3435" s="28"/>
      <c r="AL3435" s="26"/>
      <c r="AM3435" s="28"/>
      <c r="AN3435" s="26"/>
      <c r="AO3435" s="28"/>
      <c r="AP3435" s="26"/>
      <c r="AQ3435"/>
      <c r="AR3435"/>
    </row>
    <row r="3436" spans="1:44" x14ac:dyDescent="0.25">
      <c r="A3436" s="24"/>
      <c r="B3436" s="24"/>
      <c r="C3436" s="24"/>
      <c r="D3436" s="25"/>
      <c r="E3436" s="25"/>
      <c r="F3436" s="26"/>
      <c r="G3436" s="25"/>
      <c r="H3436" s="26"/>
      <c r="I3436" s="25"/>
      <c r="J3436" s="26"/>
      <c r="K3436" s="27"/>
      <c r="L3436" s="27"/>
      <c r="M3436" s="26"/>
      <c r="N3436" s="27"/>
      <c r="O3436" s="26"/>
      <c r="P3436" s="27"/>
      <c r="Q3436" s="26"/>
      <c r="R3436" s="27"/>
      <c r="S3436" s="27"/>
      <c r="T3436" s="26"/>
      <c r="U3436" s="27"/>
      <c r="V3436" s="26"/>
      <c r="W3436" s="27"/>
      <c r="X3436" s="26"/>
      <c r="Y3436" s="25"/>
      <c r="Z3436" s="38"/>
      <c r="AA3436" s="27"/>
      <c r="AB3436" s="27"/>
      <c r="AC3436" s="28"/>
      <c r="AD3436" s="28"/>
      <c r="AE3436" s="26"/>
      <c r="AF3436" s="28"/>
      <c r="AG3436" s="26"/>
      <c r="AH3436" s="28"/>
      <c r="AI3436" s="26"/>
      <c r="AJ3436" s="28"/>
      <c r="AK3436" s="28"/>
      <c r="AL3436" s="26"/>
      <c r="AM3436" s="28"/>
      <c r="AN3436" s="26"/>
      <c r="AO3436" s="28"/>
      <c r="AP3436" s="26"/>
      <c r="AQ3436"/>
      <c r="AR3436"/>
    </row>
    <row r="3437" spans="1:44" x14ac:dyDescent="0.25">
      <c r="A3437" s="24"/>
      <c r="B3437" s="24"/>
      <c r="C3437" s="24"/>
      <c r="D3437" s="25"/>
      <c r="E3437" s="25"/>
      <c r="F3437" s="26"/>
      <c r="G3437" s="25"/>
      <c r="H3437" s="26"/>
      <c r="I3437" s="25"/>
      <c r="J3437" s="26"/>
      <c r="K3437" s="27"/>
      <c r="L3437" s="27"/>
      <c r="M3437" s="26"/>
      <c r="N3437" s="27"/>
      <c r="O3437" s="26"/>
      <c r="P3437" s="27"/>
      <c r="Q3437" s="26"/>
      <c r="R3437" s="27"/>
      <c r="S3437" s="27"/>
      <c r="T3437" s="26"/>
      <c r="U3437" s="27"/>
      <c r="V3437" s="26"/>
      <c r="W3437" s="27"/>
      <c r="X3437" s="26"/>
      <c r="Y3437" s="25"/>
      <c r="Z3437" s="38"/>
      <c r="AA3437" s="27"/>
      <c r="AB3437" s="27"/>
      <c r="AC3437" s="28"/>
      <c r="AD3437" s="28"/>
      <c r="AE3437" s="26"/>
      <c r="AF3437" s="28"/>
      <c r="AG3437" s="26"/>
      <c r="AH3437" s="28"/>
      <c r="AI3437" s="26"/>
      <c r="AJ3437" s="28"/>
      <c r="AK3437" s="28"/>
      <c r="AL3437" s="26"/>
      <c r="AM3437" s="28"/>
      <c r="AN3437" s="26"/>
      <c r="AO3437" s="28"/>
      <c r="AP3437" s="26"/>
      <c r="AQ3437"/>
      <c r="AR3437"/>
    </row>
    <row r="3438" spans="1:44" x14ac:dyDescent="0.25">
      <c r="A3438" s="24"/>
      <c r="B3438" s="24"/>
      <c r="C3438" s="24"/>
      <c r="D3438" s="25"/>
      <c r="E3438" s="25"/>
      <c r="F3438" s="26"/>
      <c r="G3438" s="25"/>
      <c r="H3438" s="26"/>
      <c r="I3438" s="25"/>
      <c r="J3438" s="26"/>
      <c r="K3438" s="27"/>
      <c r="L3438" s="27"/>
      <c r="M3438" s="26"/>
      <c r="N3438" s="27"/>
      <c r="O3438" s="26"/>
      <c r="P3438" s="27"/>
      <c r="Q3438" s="26"/>
      <c r="R3438" s="27"/>
      <c r="S3438" s="27"/>
      <c r="T3438" s="26"/>
      <c r="U3438" s="27"/>
      <c r="V3438" s="26"/>
      <c r="W3438" s="27"/>
      <c r="X3438" s="26"/>
      <c r="Y3438" s="25"/>
      <c r="Z3438" s="38"/>
      <c r="AA3438" s="27"/>
      <c r="AB3438" s="27"/>
      <c r="AC3438" s="28"/>
      <c r="AD3438" s="28"/>
      <c r="AE3438" s="26"/>
      <c r="AF3438" s="28"/>
      <c r="AG3438" s="26"/>
      <c r="AH3438" s="28"/>
      <c r="AI3438" s="26"/>
      <c r="AJ3438" s="28"/>
      <c r="AK3438" s="28"/>
      <c r="AL3438" s="26"/>
      <c r="AM3438" s="28"/>
      <c r="AN3438" s="26"/>
      <c r="AO3438" s="28"/>
      <c r="AP3438" s="26"/>
      <c r="AQ3438"/>
      <c r="AR3438"/>
    </row>
    <row r="3439" spans="1:44" x14ac:dyDescent="0.25">
      <c r="A3439" s="24"/>
      <c r="B3439" s="24"/>
      <c r="C3439" s="24"/>
      <c r="D3439" s="25"/>
      <c r="E3439" s="25"/>
      <c r="F3439" s="26"/>
      <c r="G3439" s="25"/>
      <c r="H3439" s="26"/>
      <c r="I3439" s="25"/>
      <c r="J3439" s="26"/>
      <c r="K3439" s="27"/>
      <c r="L3439" s="27"/>
      <c r="M3439" s="26"/>
      <c r="N3439" s="27"/>
      <c r="O3439" s="26"/>
      <c r="P3439" s="27"/>
      <c r="Q3439" s="26"/>
      <c r="R3439" s="27"/>
      <c r="S3439" s="27"/>
      <c r="T3439" s="26"/>
      <c r="U3439" s="27"/>
      <c r="V3439" s="26"/>
      <c r="W3439" s="27"/>
      <c r="X3439" s="26"/>
      <c r="Y3439" s="25"/>
      <c r="Z3439" s="38"/>
      <c r="AA3439" s="27"/>
      <c r="AB3439" s="27"/>
      <c r="AC3439" s="28"/>
      <c r="AD3439" s="28"/>
      <c r="AE3439" s="26"/>
      <c r="AF3439" s="28"/>
      <c r="AG3439" s="26"/>
      <c r="AH3439" s="28"/>
      <c r="AI3439" s="26"/>
      <c r="AJ3439" s="28"/>
      <c r="AK3439" s="28"/>
      <c r="AL3439" s="26"/>
      <c r="AM3439" s="28"/>
      <c r="AN3439" s="26"/>
      <c r="AO3439" s="28"/>
      <c r="AP3439" s="26"/>
      <c r="AQ3439"/>
      <c r="AR3439"/>
    </row>
    <row r="3440" spans="1:44" x14ac:dyDescent="0.25">
      <c r="A3440" s="24"/>
      <c r="B3440" s="24"/>
      <c r="C3440" s="24"/>
      <c r="D3440" s="25"/>
      <c r="E3440" s="25"/>
      <c r="F3440" s="26"/>
      <c r="G3440" s="25"/>
      <c r="H3440" s="26"/>
      <c r="I3440" s="25"/>
      <c r="J3440" s="26"/>
      <c r="K3440" s="27"/>
      <c r="L3440" s="27"/>
      <c r="M3440" s="26"/>
      <c r="N3440" s="27"/>
      <c r="O3440" s="26"/>
      <c r="P3440" s="27"/>
      <c r="Q3440" s="26"/>
      <c r="R3440" s="27"/>
      <c r="S3440" s="27"/>
      <c r="T3440" s="26"/>
      <c r="U3440" s="27"/>
      <c r="V3440" s="26"/>
      <c r="W3440" s="27"/>
      <c r="X3440" s="26"/>
      <c r="Y3440" s="25"/>
      <c r="Z3440" s="38"/>
      <c r="AA3440" s="27"/>
      <c r="AB3440" s="27"/>
      <c r="AC3440" s="28"/>
      <c r="AD3440" s="28"/>
      <c r="AE3440" s="26"/>
      <c r="AF3440" s="28"/>
      <c r="AG3440" s="26"/>
      <c r="AH3440" s="28"/>
      <c r="AI3440" s="26"/>
      <c r="AJ3440" s="28"/>
      <c r="AK3440" s="28"/>
      <c r="AL3440" s="26"/>
      <c r="AM3440" s="28"/>
      <c r="AN3440" s="26"/>
      <c r="AO3440" s="28"/>
      <c r="AP3440" s="26"/>
      <c r="AQ3440"/>
      <c r="AR3440"/>
    </row>
    <row r="3441" spans="1:44" x14ac:dyDescent="0.25">
      <c r="A3441" s="24"/>
      <c r="B3441" s="24"/>
      <c r="C3441" s="24"/>
      <c r="D3441" s="25"/>
      <c r="E3441" s="25"/>
      <c r="F3441" s="26"/>
      <c r="G3441" s="25"/>
      <c r="H3441" s="26"/>
      <c r="I3441" s="25"/>
      <c r="J3441" s="26"/>
      <c r="K3441" s="27"/>
      <c r="L3441" s="27"/>
      <c r="M3441" s="26"/>
      <c r="N3441" s="27"/>
      <c r="O3441" s="26"/>
      <c r="P3441" s="27"/>
      <c r="Q3441" s="26"/>
      <c r="R3441" s="27"/>
      <c r="S3441" s="27"/>
      <c r="T3441" s="26"/>
      <c r="U3441" s="27"/>
      <c r="V3441" s="26"/>
      <c r="W3441" s="27"/>
      <c r="X3441" s="26"/>
      <c r="Y3441" s="25"/>
      <c r="Z3441" s="38"/>
      <c r="AA3441" s="27"/>
      <c r="AB3441" s="27"/>
      <c r="AC3441" s="28"/>
      <c r="AD3441" s="28"/>
      <c r="AE3441" s="26"/>
      <c r="AF3441" s="28"/>
      <c r="AG3441" s="26"/>
      <c r="AH3441" s="28"/>
      <c r="AI3441" s="26"/>
      <c r="AJ3441" s="28"/>
      <c r="AK3441" s="28"/>
      <c r="AL3441" s="26"/>
      <c r="AM3441" s="28"/>
      <c r="AN3441" s="26"/>
      <c r="AO3441" s="28"/>
      <c r="AP3441" s="26"/>
      <c r="AQ3441"/>
      <c r="AR3441"/>
    </row>
    <row r="3442" spans="1:44" x14ac:dyDescent="0.25">
      <c r="A3442" s="24"/>
      <c r="B3442" s="24"/>
      <c r="C3442" s="24"/>
      <c r="D3442" s="24"/>
      <c r="E3442" s="24"/>
      <c r="F3442" s="24"/>
      <c r="G3442" s="25"/>
      <c r="H3442" s="26"/>
      <c r="I3442" s="24"/>
      <c r="J3442" s="24"/>
      <c r="K3442" s="24"/>
      <c r="L3442" s="24"/>
      <c r="M3442" s="24"/>
      <c r="N3442" s="27"/>
      <c r="O3442" s="26"/>
      <c r="P3442" s="24"/>
      <c r="Q3442" s="24"/>
      <c r="R3442" s="24"/>
      <c r="S3442" s="24"/>
      <c r="T3442" s="24"/>
      <c r="U3442" s="27"/>
      <c r="V3442" s="26"/>
      <c r="W3442" s="24"/>
      <c r="X3442" s="24"/>
      <c r="Y3442" s="24"/>
      <c r="Z3442" s="24"/>
      <c r="AA3442" s="24"/>
      <c r="AB3442" s="24"/>
      <c r="AC3442" s="24"/>
      <c r="AD3442" s="24"/>
      <c r="AE3442" s="24"/>
      <c r="AF3442" s="28"/>
      <c r="AG3442" s="26"/>
      <c r="AH3442" s="24"/>
      <c r="AI3442" s="24"/>
      <c r="AJ3442" s="24"/>
      <c r="AK3442" s="24"/>
      <c r="AL3442" s="24"/>
      <c r="AM3442" s="28"/>
      <c r="AN3442" s="26"/>
      <c r="AO3442" s="24"/>
      <c r="AP3442" s="24"/>
      <c r="AQ3442"/>
      <c r="AR3442"/>
    </row>
    <row r="3443" spans="1:44" x14ac:dyDescent="0.25">
      <c r="A3443" s="24"/>
      <c r="B3443" s="24"/>
      <c r="C3443" s="24"/>
      <c r="D3443" s="25"/>
      <c r="E3443" s="25"/>
      <c r="F3443" s="26"/>
      <c r="G3443" s="25"/>
      <c r="H3443" s="26"/>
      <c r="I3443" s="25"/>
      <c r="J3443" s="26"/>
      <c r="K3443" s="27"/>
      <c r="L3443" s="27"/>
      <c r="M3443" s="26"/>
      <c r="N3443" s="27"/>
      <c r="O3443" s="26"/>
      <c r="P3443" s="27"/>
      <c r="Q3443" s="26"/>
      <c r="R3443" s="27"/>
      <c r="S3443" s="27"/>
      <c r="T3443" s="26"/>
      <c r="U3443" s="27"/>
      <c r="V3443" s="26"/>
      <c r="W3443" s="27"/>
      <c r="X3443" s="26"/>
      <c r="Y3443" s="25"/>
      <c r="Z3443" s="38"/>
      <c r="AA3443" s="27"/>
      <c r="AB3443" s="27"/>
      <c r="AC3443" s="28"/>
      <c r="AD3443" s="28"/>
      <c r="AE3443" s="26"/>
      <c r="AF3443" s="28"/>
      <c r="AG3443" s="26"/>
      <c r="AH3443" s="28"/>
      <c r="AI3443" s="26"/>
      <c r="AJ3443" s="28"/>
      <c r="AK3443" s="28"/>
      <c r="AL3443" s="26"/>
      <c r="AM3443" s="28"/>
      <c r="AN3443" s="26"/>
      <c r="AO3443" s="28"/>
      <c r="AP3443" s="26"/>
      <c r="AQ3443"/>
      <c r="AR3443"/>
    </row>
    <row r="3444" spans="1:44" x14ac:dyDescent="0.25">
      <c r="A3444" s="24"/>
      <c r="B3444" s="24"/>
      <c r="C3444" s="24"/>
      <c r="D3444" s="24"/>
      <c r="E3444" s="24"/>
      <c r="F3444" s="24"/>
      <c r="G3444" s="25"/>
      <c r="H3444" s="26"/>
      <c r="I3444" s="25"/>
      <c r="J3444" s="26"/>
      <c r="K3444" s="24"/>
      <c r="L3444" s="24"/>
      <c r="M3444" s="24"/>
      <c r="N3444" s="27"/>
      <c r="O3444" s="26"/>
      <c r="P3444" s="27"/>
      <c r="Q3444" s="26"/>
      <c r="R3444" s="24"/>
      <c r="S3444" s="24"/>
      <c r="T3444" s="24"/>
      <c r="U3444" s="27"/>
      <c r="V3444" s="26"/>
      <c r="W3444" s="27"/>
      <c r="X3444" s="26"/>
      <c r="Y3444" s="24"/>
      <c r="Z3444" s="24"/>
      <c r="AA3444" s="24"/>
      <c r="AB3444" s="24"/>
      <c r="AC3444" s="24"/>
      <c r="AD3444" s="24"/>
      <c r="AE3444" s="24"/>
      <c r="AF3444" s="28"/>
      <c r="AG3444" s="26"/>
      <c r="AH3444" s="28"/>
      <c r="AI3444" s="26"/>
      <c r="AJ3444" s="24"/>
      <c r="AK3444" s="24"/>
      <c r="AL3444" s="24"/>
      <c r="AM3444" s="28"/>
      <c r="AN3444" s="26"/>
      <c r="AO3444" s="28"/>
      <c r="AP3444" s="26"/>
      <c r="AQ3444"/>
      <c r="AR3444"/>
    </row>
    <row r="3445" spans="1:44" x14ac:dyDescent="0.25">
      <c r="A3445" s="24"/>
      <c r="B3445" s="24"/>
      <c r="C3445" s="24"/>
      <c r="D3445" s="25"/>
      <c r="E3445" s="25"/>
      <c r="F3445" s="26"/>
      <c r="G3445" s="25"/>
      <c r="H3445" s="26"/>
      <c r="I3445" s="25"/>
      <c r="J3445" s="26"/>
      <c r="K3445" s="27"/>
      <c r="L3445" s="27"/>
      <c r="M3445" s="26"/>
      <c r="N3445" s="27"/>
      <c r="O3445" s="26"/>
      <c r="P3445" s="27"/>
      <c r="Q3445" s="26"/>
      <c r="R3445" s="27"/>
      <c r="S3445" s="27"/>
      <c r="T3445" s="26"/>
      <c r="U3445" s="27"/>
      <c r="V3445" s="26"/>
      <c r="W3445" s="27"/>
      <c r="X3445" s="26"/>
      <c r="Y3445" s="25"/>
      <c r="Z3445" s="38"/>
      <c r="AA3445" s="27"/>
      <c r="AB3445" s="27"/>
      <c r="AC3445" s="28"/>
      <c r="AD3445" s="28"/>
      <c r="AE3445" s="26"/>
      <c r="AF3445" s="28"/>
      <c r="AG3445" s="26"/>
      <c r="AH3445" s="28"/>
      <c r="AI3445" s="26"/>
      <c r="AJ3445" s="28"/>
      <c r="AK3445" s="28"/>
      <c r="AL3445" s="26"/>
      <c r="AM3445" s="28"/>
      <c r="AN3445" s="26"/>
      <c r="AO3445" s="28"/>
      <c r="AP3445" s="26"/>
      <c r="AQ3445"/>
      <c r="AR3445"/>
    </row>
    <row r="3446" spans="1:44" x14ac:dyDescent="0.25">
      <c r="A3446" s="24"/>
      <c r="B3446" s="24"/>
      <c r="C3446" s="24"/>
      <c r="D3446" s="25"/>
      <c r="E3446" s="25"/>
      <c r="F3446" s="26"/>
      <c r="G3446" s="25"/>
      <c r="H3446" s="26"/>
      <c r="I3446" s="25"/>
      <c r="J3446" s="26"/>
      <c r="K3446" s="27"/>
      <c r="L3446" s="27"/>
      <c r="M3446" s="26"/>
      <c r="N3446" s="27"/>
      <c r="O3446" s="26"/>
      <c r="P3446" s="27"/>
      <c r="Q3446" s="26"/>
      <c r="R3446" s="27"/>
      <c r="S3446" s="27"/>
      <c r="T3446" s="26"/>
      <c r="U3446" s="27"/>
      <c r="V3446" s="26"/>
      <c r="W3446" s="27"/>
      <c r="X3446" s="26"/>
      <c r="Y3446" s="25"/>
      <c r="Z3446" s="38"/>
      <c r="AA3446" s="27"/>
      <c r="AB3446" s="27"/>
      <c r="AC3446" s="28"/>
      <c r="AD3446" s="28"/>
      <c r="AE3446" s="26"/>
      <c r="AF3446" s="28"/>
      <c r="AG3446" s="26"/>
      <c r="AH3446" s="28"/>
      <c r="AI3446" s="26"/>
      <c r="AJ3446" s="28"/>
      <c r="AK3446" s="28"/>
      <c r="AL3446" s="26"/>
      <c r="AM3446" s="28"/>
      <c r="AN3446" s="26"/>
      <c r="AO3446" s="28"/>
      <c r="AP3446" s="26"/>
      <c r="AQ3446"/>
      <c r="AR3446"/>
    </row>
    <row r="3447" spans="1:44" x14ac:dyDescent="0.25">
      <c r="A3447" s="24"/>
      <c r="B3447" s="24"/>
      <c r="C3447" s="24"/>
      <c r="D3447" s="25"/>
      <c r="E3447" s="25"/>
      <c r="F3447" s="26"/>
      <c r="G3447" s="25"/>
      <c r="H3447" s="26"/>
      <c r="I3447" s="25"/>
      <c r="J3447" s="26"/>
      <c r="K3447" s="27"/>
      <c r="L3447" s="27"/>
      <c r="M3447" s="26"/>
      <c r="N3447" s="27"/>
      <c r="O3447" s="26"/>
      <c r="P3447" s="27"/>
      <c r="Q3447" s="26"/>
      <c r="R3447" s="27"/>
      <c r="S3447" s="27"/>
      <c r="T3447" s="26"/>
      <c r="U3447" s="27"/>
      <c r="V3447" s="26"/>
      <c r="W3447" s="27"/>
      <c r="X3447" s="26"/>
      <c r="Y3447" s="25"/>
      <c r="Z3447" s="38"/>
      <c r="AA3447" s="27"/>
      <c r="AB3447" s="27"/>
      <c r="AC3447" s="28"/>
      <c r="AD3447" s="28"/>
      <c r="AE3447" s="26"/>
      <c r="AF3447" s="28"/>
      <c r="AG3447" s="26"/>
      <c r="AH3447" s="28"/>
      <c r="AI3447" s="26"/>
      <c r="AJ3447" s="28"/>
      <c r="AK3447" s="28"/>
      <c r="AL3447" s="26"/>
      <c r="AM3447" s="28"/>
      <c r="AN3447" s="26"/>
      <c r="AO3447" s="28"/>
      <c r="AP3447" s="26"/>
      <c r="AQ3447"/>
      <c r="AR3447"/>
    </row>
    <row r="3448" spans="1:44" x14ac:dyDescent="0.25">
      <c r="A3448" s="24"/>
      <c r="B3448" s="24"/>
      <c r="C3448" s="24"/>
      <c r="D3448" s="24"/>
      <c r="E3448" s="25"/>
      <c r="F3448" s="26"/>
      <c r="G3448" s="25"/>
      <c r="H3448" s="26"/>
      <c r="I3448" s="25"/>
      <c r="J3448" s="26"/>
      <c r="K3448" s="24"/>
      <c r="L3448" s="27"/>
      <c r="M3448" s="26"/>
      <c r="N3448" s="27"/>
      <c r="O3448" s="26"/>
      <c r="P3448" s="27"/>
      <c r="Q3448" s="26"/>
      <c r="R3448" s="24"/>
      <c r="S3448" s="27"/>
      <c r="T3448" s="26"/>
      <c r="U3448" s="27"/>
      <c r="V3448" s="26"/>
      <c r="W3448" s="27"/>
      <c r="X3448" s="26"/>
      <c r="Y3448" s="24"/>
      <c r="Z3448" s="24"/>
      <c r="AA3448" s="24"/>
      <c r="AB3448" s="24"/>
      <c r="AC3448" s="24"/>
      <c r="AD3448" s="28"/>
      <c r="AE3448" s="26"/>
      <c r="AF3448" s="28"/>
      <c r="AG3448" s="26"/>
      <c r="AH3448" s="28"/>
      <c r="AI3448" s="26"/>
      <c r="AJ3448" s="24"/>
      <c r="AK3448" s="28"/>
      <c r="AL3448" s="26"/>
      <c r="AM3448" s="28"/>
      <c r="AN3448" s="26"/>
      <c r="AO3448" s="28"/>
      <c r="AP3448" s="26"/>
      <c r="AQ3448"/>
      <c r="AR3448"/>
    </row>
    <row r="3449" spans="1:44" x14ac:dyDescent="0.25">
      <c r="A3449" s="24"/>
      <c r="B3449" s="24"/>
      <c r="C3449" s="24"/>
      <c r="D3449" s="25"/>
      <c r="E3449" s="25"/>
      <c r="F3449" s="26"/>
      <c r="G3449" s="25"/>
      <c r="H3449" s="26"/>
      <c r="I3449" s="25"/>
      <c r="J3449" s="26"/>
      <c r="K3449" s="27"/>
      <c r="L3449" s="27"/>
      <c r="M3449" s="26"/>
      <c r="N3449" s="27"/>
      <c r="O3449" s="26"/>
      <c r="P3449" s="27"/>
      <c r="Q3449" s="26"/>
      <c r="R3449" s="27"/>
      <c r="S3449" s="27"/>
      <c r="T3449" s="26"/>
      <c r="U3449" s="27"/>
      <c r="V3449" s="26"/>
      <c r="W3449" s="27"/>
      <c r="X3449" s="26"/>
      <c r="Y3449" s="25"/>
      <c r="Z3449" s="38"/>
      <c r="AA3449" s="27"/>
      <c r="AB3449" s="27"/>
      <c r="AC3449" s="28"/>
      <c r="AD3449" s="28"/>
      <c r="AE3449" s="26"/>
      <c r="AF3449" s="28"/>
      <c r="AG3449" s="26"/>
      <c r="AH3449" s="28"/>
      <c r="AI3449" s="26"/>
      <c r="AJ3449" s="28"/>
      <c r="AK3449" s="28"/>
      <c r="AL3449" s="26"/>
      <c r="AM3449" s="28"/>
      <c r="AN3449" s="26"/>
      <c r="AO3449" s="28"/>
      <c r="AP3449" s="26"/>
      <c r="AQ3449"/>
      <c r="AR3449"/>
    </row>
    <row r="3450" spans="1:44" x14ac:dyDescent="0.25">
      <c r="A3450" s="24"/>
      <c r="B3450" s="24"/>
      <c r="C3450" s="24"/>
      <c r="D3450" s="25"/>
      <c r="E3450" s="25"/>
      <c r="F3450" s="26"/>
      <c r="G3450" s="25"/>
      <c r="H3450" s="26"/>
      <c r="I3450" s="25"/>
      <c r="J3450" s="26"/>
      <c r="K3450" s="27"/>
      <c r="L3450" s="27"/>
      <c r="M3450" s="26"/>
      <c r="N3450" s="27"/>
      <c r="O3450" s="26"/>
      <c r="P3450" s="27"/>
      <c r="Q3450" s="26"/>
      <c r="R3450" s="27"/>
      <c r="S3450" s="27"/>
      <c r="T3450" s="26"/>
      <c r="U3450" s="27"/>
      <c r="V3450" s="26"/>
      <c r="W3450" s="27"/>
      <c r="X3450" s="26"/>
      <c r="Y3450" s="25"/>
      <c r="Z3450" s="38"/>
      <c r="AA3450" s="27"/>
      <c r="AB3450" s="27"/>
      <c r="AC3450" s="28"/>
      <c r="AD3450" s="28"/>
      <c r="AE3450" s="26"/>
      <c r="AF3450" s="28"/>
      <c r="AG3450" s="26"/>
      <c r="AH3450" s="28"/>
      <c r="AI3450" s="26"/>
      <c r="AJ3450" s="28"/>
      <c r="AK3450" s="28"/>
      <c r="AL3450" s="26"/>
      <c r="AM3450" s="28"/>
      <c r="AN3450" s="26"/>
      <c r="AO3450" s="28"/>
      <c r="AP3450" s="26"/>
      <c r="AQ3450"/>
      <c r="AR3450"/>
    </row>
    <row r="3451" spans="1:44" x14ac:dyDescent="0.25">
      <c r="A3451" s="24"/>
      <c r="B3451" s="24"/>
      <c r="C3451" s="24"/>
      <c r="D3451" s="25"/>
      <c r="E3451" s="25"/>
      <c r="F3451" s="26"/>
      <c r="G3451" s="25"/>
      <c r="H3451" s="26"/>
      <c r="I3451" s="25"/>
      <c r="J3451" s="26"/>
      <c r="K3451" s="27"/>
      <c r="L3451" s="27"/>
      <c r="M3451" s="26"/>
      <c r="N3451" s="27"/>
      <c r="O3451" s="26"/>
      <c r="P3451" s="27"/>
      <c r="Q3451" s="26"/>
      <c r="R3451" s="27"/>
      <c r="S3451" s="27"/>
      <c r="T3451" s="26"/>
      <c r="U3451" s="27"/>
      <c r="V3451" s="26"/>
      <c r="W3451" s="27"/>
      <c r="X3451" s="26"/>
      <c r="Y3451" s="25"/>
      <c r="Z3451" s="38"/>
      <c r="AA3451" s="27"/>
      <c r="AB3451" s="27"/>
      <c r="AC3451" s="28"/>
      <c r="AD3451" s="28"/>
      <c r="AE3451" s="26"/>
      <c r="AF3451" s="28"/>
      <c r="AG3451" s="26"/>
      <c r="AH3451" s="28"/>
      <c r="AI3451" s="26"/>
      <c r="AJ3451" s="28"/>
      <c r="AK3451" s="28"/>
      <c r="AL3451" s="26"/>
      <c r="AM3451" s="28"/>
      <c r="AN3451" s="26"/>
      <c r="AO3451" s="28"/>
      <c r="AP3451" s="26"/>
      <c r="AQ3451"/>
      <c r="AR3451"/>
    </row>
    <row r="3452" spans="1:44" x14ac:dyDescent="0.25">
      <c r="A3452" s="24"/>
      <c r="B3452" s="24"/>
      <c r="C3452" s="24"/>
      <c r="D3452" s="25"/>
      <c r="E3452" s="25"/>
      <c r="F3452" s="26"/>
      <c r="G3452" s="25"/>
      <c r="H3452" s="26"/>
      <c r="I3452" s="25"/>
      <c r="J3452" s="26"/>
      <c r="K3452" s="27"/>
      <c r="L3452" s="27"/>
      <c r="M3452" s="26"/>
      <c r="N3452" s="27"/>
      <c r="O3452" s="26"/>
      <c r="P3452" s="27"/>
      <c r="Q3452" s="26"/>
      <c r="R3452" s="27"/>
      <c r="S3452" s="27"/>
      <c r="T3452" s="26"/>
      <c r="U3452" s="27"/>
      <c r="V3452" s="26"/>
      <c r="W3452" s="27"/>
      <c r="X3452" s="26"/>
      <c r="Y3452" s="25"/>
      <c r="Z3452" s="38"/>
      <c r="AA3452" s="27"/>
      <c r="AB3452" s="27"/>
      <c r="AC3452" s="28"/>
      <c r="AD3452" s="28"/>
      <c r="AE3452" s="26"/>
      <c r="AF3452" s="28"/>
      <c r="AG3452" s="26"/>
      <c r="AH3452" s="28"/>
      <c r="AI3452" s="26"/>
      <c r="AJ3452" s="28"/>
      <c r="AK3452" s="28"/>
      <c r="AL3452" s="26"/>
      <c r="AM3452" s="28"/>
      <c r="AN3452" s="26"/>
      <c r="AO3452" s="28"/>
      <c r="AP3452" s="26"/>
      <c r="AQ3452"/>
      <c r="AR3452"/>
    </row>
    <row r="3453" spans="1:44" x14ac:dyDescent="0.25">
      <c r="A3453" s="24"/>
      <c r="B3453" s="24"/>
      <c r="C3453" s="24"/>
      <c r="D3453" s="25"/>
      <c r="E3453" s="25"/>
      <c r="F3453" s="26"/>
      <c r="G3453" s="25"/>
      <c r="H3453" s="26"/>
      <c r="I3453" s="25"/>
      <c r="J3453" s="26"/>
      <c r="K3453" s="27"/>
      <c r="L3453" s="27"/>
      <c r="M3453" s="26"/>
      <c r="N3453" s="27"/>
      <c r="O3453" s="26"/>
      <c r="P3453" s="27"/>
      <c r="Q3453" s="26"/>
      <c r="R3453" s="27"/>
      <c r="S3453" s="27"/>
      <c r="T3453" s="26"/>
      <c r="U3453" s="27"/>
      <c r="V3453" s="26"/>
      <c r="W3453" s="27"/>
      <c r="X3453" s="26"/>
      <c r="Y3453" s="25"/>
      <c r="Z3453" s="38"/>
      <c r="AA3453" s="27"/>
      <c r="AB3453" s="27"/>
      <c r="AC3453" s="28"/>
      <c r="AD3453" s="28"/>
      <c r="AE3453" s="26"/>
      <c r="AF3453" s="28"/>
      <c r="AG3453" s="26"/>
      <c r="AH3453" s="28"/>
      <c r="AI3453" s="26"/>
      <c r="AJ3453" s="28"/>
      <c r="AK3453" s="28"/>
      <c r="AL3453" s="26"/>
      <c r="AM3453" s="28"/>
      <c r="AN3453" s="26"/>
      <c r="AO3453" s="28"/>
      <c r="AP3453" s="26"/>
      <c r="AQ3453"/>
      <c r="AR3453"/>
    </row>
    <row r="3454" spans="1:44" x14ac:dyDescent="0.25">
      <c r="A3454" s="24"/>
      <c r="B3454" s="24"/>
      <c r="C3454" s="24"/>
      <c r="D3454" s="25"/>
      <c r="E3454" s="25"/>
      <c r="F3454" s="26"/>
      <c r="G3454" s="25"/>
      <c r="H3454" s="26"/>
      <c r="I3454" s="25"/>
      <c r="J3454" s="26"/>
      <c r="K3454" s="27"/>
      <c r="L3454" s="27"/>
      <c r="M3454" s="26"/>
      <c r="N3454" s="27"/>
      <c r="O3454" s="26"/>
      <c r="P3454" s="27"/>
      <c r="Q3454" s="26"/>
      <c r="R3454" s="27"/>
      <c r="S3454" s="27"/>
      <c r="T3454" s="26"/>
      <c r="U3454" s="27"/>
      <c r="V3454" s="26"/>
      <c r="W3454" s="27"/>
      <c r="X3454" s="26"/>
      <c r="Y3454" s="24"/>
      <c r="Z3454" s="24"/>
      <c r="AA3454" s="24"/>
      <c r="AB3454" s="24"/>
      <c r="AC3454" s="28"/>
      <c r="AD3454" s="28"/>
      <c r="AE3454" s="26"/>
      <c r="AF3454" s="28"/>
      <c r="AG3454" s="26"/>
      <c r="AH3454" s="28"/>
      <c r="AI3454" s="26"/>
      <c r="AJ3454" s="28"/>
      <c r="AK3454" s="28"/>
      <c r="AL3454" s="26"/>
      <c r="AM3454" s="28"/>
      <c r="AN3454" s="26"/>
      <c r="AO3454" s="28"/>
      <c r="AP3454" s="26"/>
      <c r="AQ3454"/>
      <c r="AR3454"/>
    </row>
    <row r="3455" spans="1:44" x14ac:dyDescent="0.25">
      <c r="A3455" s="24"/>
      <c r="B3455" s="24"/>
      <c r="C3455" s="24"/>
      <c r="D3455" s="25"/>
      <c r="E3455" s="25"/>
      <c r="F3455" s="26"/>
      <c r="G3455" s="25"/>
      <c r="H3455" s="26"/>
      <c r="I3455" s="25"/>
      <c r="J3455" s="26"/>
      <c r="K3455" s="27"/>
      <c r="L3455" s="27"/>
      <c r="M3455" s="26"/>
      <c r="N3455" s="27"/>
      <c r="O3455" s="26"/>
      <c r="P3455" s="27"/>
      <c r="Q3455" s="26"/>
      <c r="R3455" s="27"/>
      <c r="S3455" s="27"/>
      <c r="T3455" s="26"/>
      <c r="U3455" s="27"/>
      <c r="V3455" s="26"/>
      <c r="W3455" s="27"/>
      <c r="X3455" s="26"/>
      <c r="Y3455" s="24"/>
      <c r="Z3455" s="24"/>
      <c r="AA3455" s="24"/>
      <c r="AB3455" s="24"/>
      <c r="AC3455" s="28"/>
      <c r="AD3455" s="28"/>
      <c r="AE3455" s="26"/>
      <c r="AF3455" s="28"/>
      <c r="AG3455" s="26"/>
      <c r="AH3455" s="28"/>
      <c r="AI3455" s="26"/>
      <c r="AJ3455" s="28"/>
      <c r="AK3455" s="28"/>
      <c r="AL3455" s="26"/>
      <c r="AM3455" s="28"/>
      <c r="AN3455" s="26"/>
      <c r="AO3455" s="28"/>
      <c r="AP3455" s="26"/>
      <c r="AQ3455"/>
      <c r="AR3455"/>
    </row>
    <row r="3456" spans="1:44" x14ac:dyDescent="0.25">
      <c r="A3456" s="24"/>
      <c r="B3456" s="24"/>
      <c r="C3456" s="24"/>
      <c r="D3456" s="25"/>
      <c r="E3456" s="25"/>
      <c r="F3456" s="26"/>
      <c r="G3456" s="25"/>
      <c r="H3456" s="26"/>
      <c r="I3456" s="25"/>
      <c r="J3456" s="26"/>
      <c r="K3456" s="27"/>
      <c r="L3456" s="27"/>
      <c r="M3456" s="26"/>
      <c r="N3456" s="27"/>
      <c r="O3456" s="26"/>
      <c r="P3456" s="27"/>
      <c r="Q3456" s="26"/>
      <c r="R3456" s="27"/>
      <c r="S3456" s="27"/>
      <c r="T3456" s="26"/>
      <c r="U3456" s="27"/>
      <c r="V3456" s="26"/>
      <c r="W3456" s="27"/>
      <c r="X3456" s="26"/>
      <c r="Y3456" s="24"/>
      <c r="Z3456" s="24"/>
      <c r="AA3456" s="24"/>
      <c r="AB3456" s="24"/>
      <c r="AC3456" s="28"/>
      <c r="AD3456" s="28"/>
      <c r="AE3456" s="26"/>
      <c r="AF3456" s="28"/>
      <c r="AG3456" s="26"/>
      <c r="AH3456" s="28"/>
      <c r="AI3456" s="26"/>
      <c r="AJ3456" s="28"/>
      <c r="AK3456" s="28"/>
      <c r="AL3456" s="26"/>
      <c r="AM3456" s="28"/>
      <c r="AN3456" s="26"/>
      <c r="AO3456" s="28"/>
      <c r="AP3456" s="26"/>
      <c r="AQ3456"/>
      <c r="AR3456"/>
    </row>
    <row r="3457" spans="1:44" x14ac:dyDescent="0.25">
      <c r="A3457" s="24"/>
      <c r="B3457" s="24"/>
      <c r="C3457" s="24"/>
      <c r="D3457" s="25"/>
      <c r="E3457" s="25"/>
      <c r="F3457" s="26"/>
      <c r="G3457" s="25"/>
      <c r="H3457" s="26"/>
      <c r="I3457" s="25"/>
      <c r="J3457" s="26"/>
      <c r="K3457" s="27"/>
      <c r="L3457" s="27"/>
      <c r="M3457" s="26"/>
      <c r="N3457" s="27"/>
      <c r="O3457" s="26"/>
      <c r="P3457" s="27"/>
      <c r="Q3457" s="26"/>
      <c r="R3457" s="27"/>
      <c r="S3457" s="27"/>
      <c r="T3457" s="26"/>
      <c r="U3457" s="27"/>
      <c r="V3457" s="26"/>
      <c r="W3457" s="27"/>
      <c r="X3457" s="26"/>
      <c r="Y3457" s="24"/>
      <c r="Z3457" s="24"/>
      <c r="AA3457" s="24"/>
      <c r="AB3457" s="24"/>
      <c r="AC3457" s="28"/>
      <c r="AD3457" s="28"/>
      <c r="AE3457" s="26"/>
      <c r="AF3457" s="28"/>
      <c r="AG3457" s="26"/>
      <c r="AH3457" s="28"/>
      <c r="AI3457" s="26"/>
      <c r="AJ3457" s="28"/>
      <c r="AK3457" s="28"/>
      <c r="AL3457" s="26"/>
      <c r="AM3457" s="28"/>
      <c r="AN3457" s="26"/>
      <c r="AO3457" s="28"/>
      <c r="AP3457" s="26"/>
      <c r="AQ3457"/>
      <c r="AR3457"/>
    </row>
    <row r="3458" spans="1:44" x14ac:dyDescent="0.25">
      <c r="A3458" s="24"/>
      <c r="B3458" s="24"/>
      <c r="C3458" s="24"/>
      <c r="D3458" s="25"/>
      <c r="E3458" s="25"/>
      <c r="F3458" s="26"/>
      <c r="G3458" s="25"/>
      <c r="H3458" s="26"/>
      <c r="I3458" s="25"/>
      <c r="J3458" s="26"/>
      <c r="K3458" s="27"/>
      <c r="L3458" s="27"/>
      <c r="M3458" s="26"/>
      <c r="N3458" s="27"/>
      <c r="O3458" s="26"/>
      <c r="P3458" s="27"/>
      <c r="Q3458" s="26"/>
      <c r="R3458" s="27"/>
      <c r="S3458" s="27"/>
      <c r="T3458" s="26"/>
      <c r="U3458" s="27"/>
      <c r="V3458" s="26"/>
      <c r="W3458" s="27"/>
      <c r="X3458" s="26"/>
      <c r="Y3458" s="24"/>
      <c r="Z3458" s="24"/>
      <c r="AA3458" s="24"/>
      <c r="AB3458" s="24"/>
      <c r="AC3458" s="28"/>
      <c r="AD3458" s="28"/>
      <c r="AE3458" s="26"/>
      <c r="AF3458" s="28"/>
      <c r="AG3458" s="26"/>
      <c r="AH3458" s="28"/>
      <c r="AI3458" s="26"/>
      <c r="AJ3458" s="28"/>
      <c r="AK3458" s="28"/>
      <c r="AL3458" s="26"/>
      <c r="AM3458" s="28"/>
      <c r="AN3458" s="26"/>
      <c r="AO3458" s="28"/>
      <c r="AP3458" s="26"/>
      <c r="AQ3458"/>
      <c r="AR3458"/>
    </row>
    <row r="3459" spans="1:44" x14ac:dyDescent="0.25">
      <c r="A3459" s="24"/>
      <c r="B3459" s="24"/>
      <c r="C3459" s="24"/>
      <c r="D3459" s="25"/>
      <c r="E3459" s="25"/>
      <c r="F3459" s="26"/>
      <c r="G3459" s="25"/>
      <c r="H3459" s="26"/>
      <c r="I3459" s="25"/>
      <c r="J3459" s="26"/>
      <c r="K3459" s="27"/>
      <c r="L3459" s="27"/>
      <c r="M3459" s="26"/>
      <c r="N3459" s="27"/>
      <c r="O3459" s="26"/>
      <c r="P3459" s="27"/>
      <c r="Q3459" s="26"/>
      <c r="R3459" s="27"/>
      <c r="S3459" s="27"/>
      <c r="T3459" s="26"/>
      <c r="U3459" s="27"/>
      <c r="V3459" s="26"/>
      <c r="W3459" s="27"/>
      <c r="X3459" s="26"/>
      <c r="Y3459" s="24"/>
      <c r="Z3459" s="24"/>
      <c r="AA3459" s="24"/>
      <c r="AB3459" s="24"/>
      <c r="AC3459" s="28"/>
      <c r="AD3459" s="28"/>
      <c r="AE3459" s="26"/>
      <c r="AF3459" s="28"/>
      <c r="AG3459" s="26"/>
      <c r="AH3459" s="28"/>
      <c r="AI3459" s="26"/>
      <c r="AJ3459" s="28"/>
      <c r="AK3459" s="28"/>
      <c r="AL3459" s="26"/>
      <c r="AM3459" s="28"/>
      <c r="AN3459" s="26"/>
      <c r="AO3459" s="28"/>
      <c r="AP3459" s="26"/>
      <c r="AQ3459"/>
      <c r="AR3459"/>
    </row>
    <row r="3460" spans="1:44" x14ac:dyDescent="0.25">
      <c r="A3460" s="24"/>
      <c r="B3460" s="24"/>
      <c r="C3460" s="24"/>
      <c r="D3460" s="25"/>
      <c r="E3460" s="25"/>
      <c r="F3460" s="26"/>
      <c r="G3460" s="25"/>
      <c r="H3460" s="26"/>
      <c r="I3460" s="25"/>
      <c r="J3460" s="26"/>
      <c r="K3460" s="27"/>
      <c r="L3460" s="27"/>
      <c r="M3460" s="26"/>
      <c r="N3460" s="27"/>
      <c r="O3460" s="26"/>
      <c r="P3460" s="27"/>
      <c r="Q3460" s="26"/>
      <c r="R3460" s="27"/>
      <c r="S3460" s="27"/>
      <c r="T3460" s="26"/>
      <c r="U3460" s="27"/>
      <c r="V3460" s="26"/>
      <c r="W3460" s="27"/>
      <c r="X3460" s="26"/>
      <c r="Y3460" s="24"/>
      <c r="Z3460" s="24"/>
      <c r="AA3460" s="24"/>
      <c r="AB3460" s="24"/>
      <c r="AC3460" s="28"/>
      <c r="AD3460" s="28"/>
      <c r="AE3460" s="26"/>
      <c r="AF3460" s="28"/>
      <c r="AG3460" s="26"/>
      <c r="AH3460" s="28"/>
      <c r="AI3460" s="26"/>
      <c r="AJ3460" s="28"/>
      <c r="AK3460" s="28"/>
      <c r="AL3460" s="26"/>
      <c r="AM3460" s="28"/>
      <c r="AN3460" s="26"/>
      <c r="AO3460" s="28"/>
      <c r="AP3460" s="26"/>
      <c r="AQ3460"/>
      <c r="AR3460"/>
    </row>
    <row r="3461" spans="1:44" x14ac:dyDescent="0.25">
      <c r="A3461" s="24"/>
      <c r="B3461" s="24"/>
      <c r="C3461" s="24"/>
      <c r="D3461" s="25"/>
      <c r="E3461" s="25"/>
      <c r="F3461" s="26"/>
      <c r="G3461" s="25"/>
      <c r="H3461" s="26"/>
      <c r="I3461" s="25"/>
      <c r="J3461" s="26"/>
      <c r="K3461" s="27"/>
      <c r="L3461" s="27"/>
      <c r="M3461" s="26"/>
      <c r="N3461" s="27"/>
      <c r="O3461" s="26"/>
      <c r="P3461" s="27"/>
      <c r="Q3461" s="26"/>
      <c r="R3461" s="27"/>
      <c r="S3461" s="27"/>
      <c r="T3461" s="26"/>
      <c r="U3461" s="27"/>
      <c r="V3461" s="26"/>
      <c r="W3461" s="27"/>
      <c r="X3461" s="26"/>
      <c r="Y3461" s="24"/>
      <c r="Z3461" s="24"/>
      <c r="AA3461" s="24"/>
      <c r="AB3461" s="24"/>
      <c r="AC3461" s="28"/>
      <c r="AD3461" s="28"/>
      <c r="AE3461" s="26"/>
      <c r="AF3461" s="28"/>
      <c r="AG3461" s="26"/>
      <c r="AH3461" s="28"/>
      <c r="AI3461" s="26"/>
      <c r="AJ3461" s="28"/>
      <c r="AK3461" s="28"/>
      <c r="AL3461" s="26"/>
      <c r="AM3461" s="28"/>
      <c r="AN3461" s="26"/>
      <c r="AO3461" s="28"/>
      <c r="AP3461" s="26"/>
      <c r="AQ3461"/>
      <c r="AR3461"/>
    </row>
    <row r="3462" spans="1:44" x14ac:dyDescent="0.25">
      <c r="A3462" s="24"/>
      <c r="B3462" s="24"/>
      <c r="C3462" s="24"/>
      <c r="D3462" s="25"/>
      <c r="E3462" s="25"/>
      <c r="F3462" s="26"/>
      <c r="G3462" s="25"/>
      <c r="H3462" s="26"/>
      <c r="I3462" s="25"/>
      <c r="J3462" s="26"/>
      <c r="K3462" s="27"/>
      <c r="L3462" s="27"/>
      <c r="M3462" s="26"/>
      <c r="N3462" s="27"/>
      <c r="O3462" s="26"/>
      <c r="P3462" s="27"/>
      <c r="Q3462" s="26"/>
      <c r="R3462" s="27"/>
      <c r="S3462" s="27"/>
      <c r="T3462" s="26"/>
      <c r="U3462" s="27"/>
      <c r="V3462" s="26"/>
      <c r="W3462" s="27"/>
      <c r="X3462" s="26"/>
      <c r="Y3462" s="24"/>
      <c r="Z3462" s="24"/>
      <c r="AA3462" s="24"/>
      <c r="AB3462" s="24"/>
      <c r="AC3462" s="28"/>
      <c r="AD3462" s="28"/>
      <c r="AE3462" s="26"/>
      <c r="AF3462" s="28"/>
      <c r="AG3462" s="26"/>
      <c r="AH3462" s="28"/>
      <c r="AI3462" s="26"/>
      <c r="AJ3462" s="28"/>
      <c r="AK3462" s="28"/>
      <c r="AL3462" s="26"/>
      <c r="AM3462" s="28"/>
      <c r="AN3462" s="26"/>
      <c r="AO3462" s="28"/>
      <c r="AP3462" s="26"/>
      <c r="AQ3462"/>
      <c r="AR3462"/>
    </row>
    <row r="3463" spans="1:44" x14ac:dyDescent="0.25">
      <c r="A3463" s="24"/>
      <c r="B3463" s="24"/>
      <c r="C3463" s="24"/>
      <c r="D3463" s="25"/>
      <c r="E3463" s="25"/>
      <c r="F3463" s="26"/>
      <c r="G3463" s="25"/>
      <c r="H3463" s="26"/>
      <c r="I3463" s="25"/>
      <c r="J3463" s="26"/>
      <c r="K3463" s="27"/>
      <c r="L3463" s="27"/>
      <c r="M3463" s="26"/>
      <c r="N3463" s="27"/>
      <c r="O3463" s="26"/>
      <c r="P3463" s="27"/>
      <c r="Q3463" s="26"/>
      <c r="R3463" s="27"/>
      <c r="S3463" s="27"/>
      <c r="T3463" s="26"/>
      <c r="U3463" s="27"/>
      <c r="V3463" s="26"/>
      <c r="W3463" s="27"/>
      <c r="X3463" s="26"/>
      <c r="Y3463" s="24"/>
      <c r="Z3463" s="24"/>
      <c r="AA3463" s="24"/>
      <c r="AB3463" s="24"/>
      <c r="AC3463" s="28"/>
      <c r="AD3463" s="28"/>
      <c r="AE3463" s="26"/>
      <c r="AF3463" s="28"/>
      <c r="AG3463" s="26"/>
      <c r="AH3463" s="28"/>
      <c r="AI3463" s="26"/>
      <c r="AJ3463" s="28"/>
      <c r="AK3463" s="28"/>
      <c r="AL3463" s="26"/>
      <c r="AM3463" s="28"/>
      <c r="AN3463" s="26"/>
      <c r="AO3463" s="28"/>
      <c r="AP3463" s="26"/>
      <c r="AQ3463"/>
      <c r="AR3463"/>
    </row>
    <row r="3464" spans="1:44" x14ac:dyDescent="0.25">
      <c r="A3464" s="24"/>
      <c r="B3464" s="24"/>
      <c r="C3464" s="24"/>
      <c r="D3464" s="25"/>
      <c r="E3464" s="25"/>
      <c r="F3464" s="26"/>
      <c r="G3464" s="25"/>
      <c r="H3464" s="26"/>
      <c r="I3464" s="25"/>
      <c r="J3464" s="26"/>
      <c r="K3464" s="27"/>
      <c r="L3464" s="27"/>
      <c r="M3464" s="26"/>
      <c r="N3464" s="27"/>
      <c r="O3464" s="26"/>
      <c r="P3464" s="27"/>
      <c r="Q3464" s="26"/>
      <c r="R3464" s="27"/>
      <c r="S3464" s="27"/>
      <c r="T3464" s="26"/>
      <c r="U3464" s="27"/>
      <c r="V3464" s="26"/>
      <c r="W3464" s="27"/>
      <c r="X3464" s="26"/>
      <c r="Y3464" s="24"/>
      <c r="Z3464" s="24"/>
      <c r="AA3464" s="24"/>
      <c r="AB3464" s="24"/>
      <c r="AC3464" s="28"/>
      <c r="AD3464" s="28"/>
      <c r="AE3464" s="26"/>
      <c r="AF3464" s="28"/>
      <c r="AG3464" s="26"/>
      <c r="AH3464" s="28"/>
      <c r="AI3464" s="26"/>
      <c r="AJ3464" s="28"/>
      <c r="AK3464" s="28"/>
      <c r="AL3464" s="26"/>
      <c r="AM3464" s="28"/>
      <c r="AN3464" s="26"/>
      <c r="AO3464" s="28"/>
      <c r="AP3464" s="26"/>
      <c r="AQ3464"/>
      <c r="AR3464"/>
    </row>
    <row r="3465" spans="1:44" x14ac:dyDescent="0.25">
      <c r="A3465" s="24"/>
      <c r="B3465" s="24"/>
      <c r="C3465" s="24"/>
      <c r="D3465" s="25"/>
      <c r="E3465" s="25"/>
      <c r="F3465" s="26"/>
      <c r="G3465" s="25"/>
      <c r="H3465" s="26"/>
      <c r="I3465" s="25"/>
      <c r="J3465" s="26"/>
      <c r="K3465" s="27"/>
      <c r="L3465" s="27"/>
      <c r="M3465" s="26"/>
      <c r="N3465" s="27"/>
      <c r="O3465" s="26"/>
      <c r="P3465" s="27"/>
      <c r="Q3465" s="26"/>
      <c r="R3465" s="27"/>
      <c r="S3465" s="27"/>
      <c r="T3465" s="26"/>
      <c r="U3465" s="27"/>
      <c r="V3465" s="26"/>
      <c r="W3465" s="27"/>
      <c r="X3465" s="26"/>
      <c r="Y3465" s="24"/>
      <c r="Z3465" s="24"/>
      <c r="AA3465" s="24"/>
      <c r="AB3465" s="24"/>
      <c r="AC3465" s="28"/>
      <c r="AD3465" s="28"/>
      <c r="AE3465" s="26"/>
      <c r="AF3465" s="28"/>
      <c r="AG3465" s="26"/>
      <c r="AH3465" s="28"/>
      <c r="AI3465" s="26"/>
      <c r="AJ3465" s="28"/>
      <c r="AK3465" s="28"/>
      <c r="AL3465" s="26"/>
      <c r="AM3465" s="28"/>
      <c r="AN3465" s="26"/>
      <c r="AO3465" s="28"/>
      <c r="AP3465" s="26"/>
      <c r="AQ3465"/>
      <c r="AR3465"/>
    </row>
    <row r="3466" spans="1:44" x14ac:dyDescent="0.25">
      <c r="A3466" s="24"/>
      <c r="B3466" s="24"/>
      <c r="C3466" s="24"/>
      <c r="D3466" s="25"/>
      <c r="E3466" s="25"/>
      <c r="F3466" s="26"/>
      <c r="G3466" s="25"/>
      <c r="H3466" s="26"/>
      <c r="I3466" s="25"/>
      <c r="J3466" s="26"/>
      <c r="K3466" s="27"/>
      <c r="L3466" s="27"/>
      <c r="M3466" s="26"/>
      <c r="N3466" s="27"/>
      <c r="O3466" s="26"/>
      <c r="P3466" s="27"/>
      <c r="Q3466" s="26"/>
      <c r="R3466" s="27"/>
      <c r="S3466" s="27"/>
      <c r="T3466" s="26"/>
      <c r="U3466" s="27"/>
      <c r="V3466" s="26"/>
      <c r="W3466" s="27"/>
      <c r="X3466" s="26"/>
      <c r="Y3466" s="24"/>
      <c r="Z3466" s="24"/>
      <c r="AA3466" s="24"/>
      <c r="AB3466" s="24"/>
      <c r="AC3466" s="28"/>
      <c r="AD3466" s="28"/>
      <c r="AE3466" s="26"/>
      <c r="AF3466" s="28"/>
      <c r="AG3466" s="26"/>
      <c r="AH3466" s="28"/>
      <c r="AI3466" s="26"/>
      <c r="AJ3466" s="28"/>
      <c r="AK3466" s="28"/>
      <c r="AL3466" s="26"/>
      <c r="AM3466" s="28"/>
      <c r="AN3466" s="26"/>
      <c r="AO3466" s="28"/>
      <c r="AP3466" s="26"/>
      <c r="AQ3466"/>
      <c r="AR3466"/>
    </row>
    <row r="3467" spans="1:44" x14ac:dyDescent="0.25">
      <c r="A3467" s="24"/>
      <c r="B3467" s="24"/>
      <c r="C3467" s="24"/>
      <c r="D3467" s="25"/>
      <c r="E3467" s="25"/>
      <c r="F3467" s="26"/>
      <c r="G3467" s="25"/>
      <c r="H3467" s="26"/>
      <c r="I3467" s="25"/>
      <c r="J3467" s="26"/>
      <c r="K3467" s="27"/>
      <c r="L3467" s="27"/>
      <c r="M3467" s="26"/>
      <c r="N3467" s="27"/>
      <c r="O3467" s="26"/>
      <c r="P3467" s="27"/>
      <c r="Q3467" s="26"/>
      <c r="R3467" s="27"/>
      <c r="S3467" s="27"/>
      <c r="T3467" s="26"/>
      <c r="U3467" s="27"/>
      <c r="V3467" s="26"/>
      <c r="W3467" s="27"/>
      <c r="X3467" s="26"/>
      <c r="Y3467" s="24"/>
      <c r="Z3467" s="24"/>
      <c r="AA3467" s="24"/>
      <c r="AB3467" s="24"/>
      <c r="AC3467" s="28"/>
      <c r="AD3467" s="28"/>
      <c r="AE3467" s="26"/>
      <c r="AF3467" s="28"/>
      <c r="AG3467" s="26"/>
      <c r="AH3467" s="28"/>
      <c r="AI3467" s="26"/>
      <c r="AJ3467" s="28"/>
      <c r="AK3467" s="28"/>
      <c r="AL3467" s="26"/>
      <c r="AM3467" s="28"/>
      <c r="AN3467" s="26"/>
      <c r="AO3467" s="28"/>
      <c r="AP3467" s="26"/>
      <c r="AQ3467"/>
      <c r="AR3467"/>
    </row>
    <row r="3468" spans="1:44" x14ac:dyDescent="0.25">
      <c r="A3468" s="24"/>
      <c r="B3468" s="24"/>
      <c r="C3468" s="24"/>
      <c r="D3468" s="25"/>
      <c r="E3468" s="25"/>
      <c r="F3468" s="26"/>
      <c r="G3468" s="25"/>
      <c r="H3468" s="26"/>
      <c r="I3468" s="25"/>
      <c r="J3468" s="26"/>
      <c r="K3468" s="27"/>
      <c r="L3468" s="27"/>
      <c r="M3468" s="26"/>
      <c r="N3468" s="27"/>
      <c r="O3468" s="26"/>
      <c r="P3468" s="27"/>
      <c r="Q3468" s="26"/>
      <c r="R3468" s="27"/>
      <c r="S3468" s="27"/>
      <c r="T3468" s="26"/>
      <c r="U3468" s="27"/>
      <c r="V3468" s="26"/>
      <c r="W3468" s="27"/>
      <c r="X3468" s="26"/>
      <c r="Y3468" s="24"/>
      <c r="Z3468" s="24"/>
      <c r="AA3468" s="24"/>
      <c r="AB3468" s="24"/>
      <c r="AC3468" s="28"/>
      <c r="AD3468" s="28"/>
      <c r="AE3468" s="26"/>
      <c r="AF3468" s="28"/>
      <c r="AG3468" s="26"/>
      <c r="AH3468" s="28"/>
      <c r="AI3468" s="26"/>
      <c r="AJ3468" s="28"/>
      <c r="AK3468" s="28"/>
      <c r="AL3468" s="26"/>
      <c r="AM3468" s="28"/>
      <c r="AN3468" s="26"/>
      <c r="AO3468" s="28"/>
      <c r="AP3468" s="26"/>
      <c r="AQ3468"/>
      <c r="AR3468"/>
    </row>
    <row r="3469" spans="1:44" x14ac:dyDescent="0.25">
      <c r="A3469" s="24"/>
      <c r="B3469" s="24"/>
      <c r="C3469" s="24"/>
      <c r="D3469" s="25"/>
      <c r="E3469" s="25"/>
      <c r="F3469" s="26"/>
      <c r="G3469" s="25"/>
      <c r="H3469" s="26"/>
      <c r="I3469" s="25"/>
      <c r="J3469" s="26"/>
      <c r="K3469" s="27"/>
      <c r="L3469" s="27"/>
      <c r="M3469" s="26"/>
      <c r="N3469" s="27"/>
      <c r="O3469" s="26"/>
      <c r="P3469" s="27"/>
      <c r="Q3469" s="26"/>
      <c r="R3469" s="27"/>
      <c r="S3469" s="27"/>
      <c r="T3469" s="26"/>
      <c r="U3469" s="27"/>
      <c r="V3469" s="26"/>
      <c r="W3469" s="27"/>
      <c r="X3469" s="26"/>
      <c r="Y3469" s="24"/>
      <c r="Z3469" s="24"/>
      <c r="AA3469" s="24"/>
      <c r="AB3469" s="24"/>
      <c r="AC3469" s="28"/>
      <c r="AD3469" s="28"/>
      <c r="AE3469" s="26"/>
      <c r="AF3469" s="28"/>
      <c r="AG3469" s="26"/>
      <c r="AH3469" s="28"/>
      <c r="AI3469" s="26"/>
      <c r="AJ3469" s="28"/>
      <c r="AK3469" s="28"/>
      <c r="AL3469" s="26"/>
      <c r="AM3469" s="28"/>
      <c r="AN3469" s="26"/>
      <c r="AO3469" s="28"/>
      <c r="AP3469" s="26"/>
      <c r="AQ3469"/>
      <c r="AR3469"/>
    </row>
    <row r="3470" spans="1:44" x14ac:dyDescent="0.25">
      <c r="A3470" s="24"/>
      <c r="B3470" s="24"/>
      <c r="C3470" s="24"/>
      <c r="D3470" s="25"/>
      <c r="E3470" s="25"/>
      <c r="F3470" s="26"/>
      <c r="G3470" s="25"/>
      <c r="H3470" s="26"/>
      <c r="I3470" s="25"/>
      <c r="J3470" s="26"/>
      <c r="K3470" s="27"/>
      <c r="L3470" s="27"/>
      <c r="M3470" s="26"/>
      <c r="N3470" s="27"/>
      <c r="O3470" s="26"/>
      <c r="P3470" s="27"/>
      <c r="Q3470" s="26"/>
      <c r="R3470" s="27"/>
      <c r="S3470" s="27"/>
      <c r="T3470" s="26"/>
      <c r="U3470" s="27"/>
      <c r="V3470" s="26"/>
      <c r="W3470" s="27"/>
      <c r="X3470" s="26"/>
      <c r="Y3470" s="25"/>
      <c r="Z3470" s="38"/>
      <c r="AA3470" s="27"/>
      <c r="AB3470" s="27"/>
      <c r="AC3470" s="28"/>
      <c r="AD3470" s="28"/>
      <c r="AE3470" s="26"/>
      <c r="AF3470" s="28"/>
      <c r="AG3470" s="26"/>
      <c r="AH3470" s="28"/>
      <c r="AI3470" s="26"/>
      <c r="AJ3470" s="28"/>
      <c r="AK3470" s="28"/>
      <c r="AL3470" s="26"/>
      <c r="AM3470" s="28"/>
      <c r="AN3470" s="26"/>
      <c r="AO3470" s="28"/>
      <c r="AP3470" s="26"/>
      <c r="AQ3470"/>
      <c r="AR3470"/>
    </row>
    <row r="3471" spans="1:44" x14ac:dyDescent="0.25">
      <c r="A3471" s="24"/>
      <c r="B3471" s="24"/>
      <c r="C3471" s="24"/>
      <c r="D3471" s="25"/>
      <c r="E3471" s="25"/>
      <c r="F3471" s="26"/>
      <c r="G3471" s="25"/>
      <c r="H3471" s="26"/>
      <c r="I3471" s="25"/>
      <c r="J3471" s="26"/>
      <c r="K3471" s="27"/>
      <c r="L3471" s="27"/>
      <c r="M3471" s="26"/>
      <c r="N3471" s="27"/>
      <c r="O3471" s="26"/>
      <c r="P3471" s="27"/>
      <c r="Q3471" s="26"/>
      <c r="R3471" s="27"/>
      <c r="S3471" s="27"/>
      <c r="T3471" s="26"/>
      <c r="U3471" s="27"/>
      <c r="V3471" s="26"/>
      <c r="W3471" s="27"/>
      <c r="X3471" s="26"/>
      <c r="Y3471" s="25"/>
      <c r="Z3471" s="38"/>
      <c r="AA3471" s="27"/>
      <c r="AB3471" s="27"/>
      <c r="AC3471" s="28"/>
      <c r="AD3471" s="28"/>
      <c r="AE3471" s="26"/>
      <c r="AF3471" s="28"/>
      <c r="AG3471" s="26"/>
      <c r="AH3471" s="28"/>
      <c r="AI3471" s="26"/>
      <c r="AJ3471" s="28"/>
      <c r="AK3471" s="28"/>
      <c r="AL3471" s="26"/>
      <c r="AM3471" s="28"/>
      <c r="AN3471" s="26"/>
      <c r="AO3471" s="28"/>
      <c r="AP3471" s="26"/>
      <c r="AQ3471"/>
      <c r="AR3471"/>
    </row>
    <row r="3472" spans="1:44" x14ac:dyDescent="0.25">
      <c r="A3472" s="24"/>
      <c r="B3472" s="24"/>
      <c r="C3472" s="24"/>
      <c r="D3472" s="25"/>
      <c r="E3472" s="25"/>
      <c r="F3472" s="26"/>
      <c r="G3472" s="25"/>
      <c r="H3472" s="26"/>
      <c r="I3472" s="25"/>
      <c r="J3472" s="26"/>
      <c r="K3472" s="27"/>
      <c r="L3472" s="27"/>
      <c r="M3472" s="26"/>
      <c r="N3472" s="27"/>
      <c r="O3472" s="26"/>
      <c r="P3472" s="27"/>
      <c r="Q3472" s="26"/>
      <c r="R3472" s="27"/>
      <c r="S3472" s="27"/>
      <c r="T3472" s="26"/>
      <c r="U3472" s="27"/>
      <c r="V3472" s="26"/>
      <c r="W3472" s="27"/>
      <c r="X3472" s="26"/>
      <c r="Y3472" s="25"/>
      <c r="Z3472" s="38"/>
      <c r="AA3472" s="27"/>
      <c r="AB3472" s="27"/>
      <c r="AC3472" s="28"/>
      <c r="AD3472" s="28"/>
      <c r="AE3472" s="26"/>
      <c r="AF3472" s="28"/>
      <c r="AG3472" s="26"/>
      <c r="AH3472" s="28"/>
      <c r="AI3472" s="26"/>
      <c r="AJ3472" s="28"/>
      <c r="AK3472" s="28"/>
      <c r="AL3472" s="26"/>
      <c r="AM3472" s="28"/>
      <c r="AN3472" s="26"/>
      <c r="AO3472" s="28"/>
      <c r="AP3472" s="26"/>
      <c r="AQ3472"/>
      <c r="AR3472"/>
    </row>
    <row r="3473" spans="1:44" x14ac:dyDescent="0.25">
      <c r="A3473" s="24"/>
      <c r="B3473" s="24"/>
      <c r="C3473" s="24"/>
      <c r="D3473" s="25"/>
      <c r="E3473" s="25"/>
      <c r="F3473" s="26"/>
      <c r="G3473" s="25"/>
      <c r="H3473" s="26"/>
      <c r="I3473" s="25"/>
      <c r="J3473" s="26"/>
      <c r="K3473" s="27"/>
      <c r="L3473" s="27"/>
      <c r="M3473" s="26"/>
      <c r="N3473" s="27"/>
      <c r="O3473" s="26"/>
      <c r="P3473" s="27"/>
      <c r="Q3473" s="26"/>
      <c r="R3473" s="27"/>
      <c r="S3473" s="27"/>
      <c r="T3473" s="26"/>
      <c r="U3473" s="27"/>
      <c r="V3473" s="26"/>
      <c r="W3473" s="27"/>
      <c r="X3473" s="26"/>
      <c r="Y3473" s="25"/>
      <c r="Z3473" s="38"/>
      <c r="AA3473" s="27"/>
      <c r="AB3473" s="27"/>
      <c r="AC3473" s="28"/>
      <c r="AD3473" s="28"/>
      <c r="AE3473" s="26"/>
      <c r="AF3473" s="28"/>
      <c r="AG3473" s="26"/>
      <c r="AH3473" s="28"/>
      <c r="AI3473" s="26"/>
      <c r="AJ3473" s="28"/>
      <c r="AK3473" s="28"/>
      <c r="AL3473" s="26"/>
      <c r="AM3473" s="28"/>
      <c r="AN3473" s="26"/>
      <c r="AO3473" s="28"/>
      <c r="AP3473" s="26"/>
      <c r="AQ3473"/>
      <c r="AR3473"/>
    </row>
    <row r="3474" spans="1:44" x14ac:dyDescent="0.25">
      <c r="A3474" s="24"/>
      <c r="B3474" s="24"/>
      <c r="C3474" s="24"/>
      <c r="D3474" s="25"/>
      <c r="E3474" s="25"/>
      <c r="F3474" s="26"/>
      <c r="G3474" s="25"/>
      <c r="H3474" s="26"/>
      <c r="I3474" s="25"/>
      <c r="J3474" s="26"/>
      <c r="K3474" s="27"/>
      <c r="L3474" s="27"/>
      <c r="M3474" s="26"/>
      <c r="N3474" s="27"/>
      <c r="O3474" s="26"/>
      <c r="P3474" s="27"/>
      <c r="Q3474" s="26"/>
      <c r="R3474" s="27"/>
      <c r="S3474" s="27"/>
      <c r="T3474" s="26"/>
      <c r="U3474" s="27"/>
      <c r="V3474" s="26"/>
      <c r="W3474" s="27"/>
      <c r="X3474" s="26"/>
      <c r="Y3474" s="25"/>
      <c r="Z3474" s="38"/>
      <c r="AA3474" s="27"/>
      <c r="AB3474" s="27"/>
      <c r="AC3474" s="28"/>
      <c r="AD3474" s="28"/>
      <c r="AE3474" s="26"/>
      <c r="AF3474" s="28"/>
      <c r="AG3474" s="26"/>
      <c r="AH3474" s="28"/>
      <c r="AI3474" s="26"/>
      <c r="AJ3474" s="28"/>
      <c r="AK3474" s="28"/>
      <c r="AL3474" s="26"/>
      <c r="AM3474" s="28"/>
      <c r="AN3474" s="26"/>
      <c r="AO3474" s="28"/>
      <c r="AP3474" s="26"/>
      <c r="AQ3474"/>
      <c r="AR3474"/>
    </row>
    <row r="3475" spans="1:44" x14ac:dyDescent="0.25">
      <c r="A3475" s="24"/>
      <c r="B3475" s="24"/>
      <c r="C3475" s="24"/>
      <c r="D3475" s="24"/>
      <c r="E3475" s="25"/>
      <c r="F3475" s="26"/>
      <c r="G3475" s="25"/>
      <c r="H3475" s="26"/>
      <c r="I3475" s="25"/>
      <c r="J3475" s="26"/>
      <c r="K3475" s="24"/>
      <c r="L3475" s="27"/>
      <c r="M3475" s="26"/>
      <c r="N3475" s="27"/>
      <c r="O3475" s="26"/>
      <c r="P3475" s="27"/>
      <c r="Q3475" s="26"/>
      <c r="R3475" s="24"/>
      <c r="S3475" s="27"/>
      <c r="T3475" s="26"/>
      <c r="U3475" s="27"/>
      <c r="V3475" s="26"/>
      <c r="W3475" s="27"/>
      <c r="X3475" s="26"/>
      <c r="Y3475" s="24"/>
      <c r="Z3475" s="24"/>
      <c r="AA3475" s="24"/>
      <c r="AB3475" s="24"/>
      <c r="AC3475" s="24"/>
      <c r="AD3475" s="28"/>
      <c r="AE3475" s="26"/>
      <c r="AF3475" s="28"/>
      <c r="AG3475" s="26"/>
      <c r="AH3475" s="28"/>
      <c r="AI3475" s="26"/>
      <c r="AJ3475" s="24"/>
      <c r="AK3475" s="28"/>
      <c r="AL3475" s="26"/>
      <c r="AM3475" s="28"/>
      <c r="AN3475" s="26"/>
      <c r="AO3475" s="28"/>
      <c r="AP3475" s="26"/>
      <c r="AQ3475"/>
      <c r="AR3475"/>
    </row>
    <row r="3476" spans="1:44" x14ac:dyDescent="0.25">
      <c r="A3476" s="24"/>
      <c r="B3476" s="24"/>
      <c r="C3476" s="24"/>
      <c r="D3476" s="25"/>
      <c r="E3476" s="25"/>
      <c r="F3476" s="26"/>
      <c r="G3476" s="25"/>
      <c r="H3476" s="26"/>
      <c r="I3476" s="25"/>
      <c r="J3476" s="26"/>
      <c r="K3476" s="27"/>
      <c r="L3476" s="27"/>
      <c r="M3476" s="26"/>
      <c r="N3476" s="27"/>
      <c r="O3476" s="26"/>
      <c r="P3476" s="27"/>
      <c r="Q3476" s="26"/>
      <c r="R3476" s="27"/>
      <c r="S3476" s="27"/>
      <c r="T3476" s="26"/>
      <c r="U3476" s="27"/>
      <c r="V3476" s="26"/>
      <c r="W3476" s="27"/>
      <c r="X3476" s="26"/>
      <c r="Y3476" s="25"/>
      <c r="Z3476" s="24"/>
      <c r="AA3476" s="27"/>
      <c r="AB3476" s="24"/>
      <c r="AC3476" s="28"/>
      <c r="AD3476" s="28"/>
      <c r="AE3476" s="26"/>
      <c r="AF3476" s="28"/>
      <c r="AG3476" s="26"/>
      <c r="AH3476" s="28"/>
      <c r="AI3476" s="26"/>
      <c r="AJ3476" s="28"/>
      <c r="AK3476" s="28"/>
      <c r="AL3476" s="26"/>
      <c r="AM3476" s="28"/>
      <c r="AN3476" s="26"/>
      <c r="AO3476" s="28"/>
      <c r="AP3476" s="26"/>
      <c r="AQ3476"/>
      <c r="AR3476"/>
    </row>
    <row r="3477" spans="1:44" x14ac:dyDescent="0.25">
      <c r="A3477" s="24"/>
      <c r="B3477" s="24"/>
      <c r="C3477" s="24"/>
      <c r="D3477" s="25"/>
      <c r="E3477" s="25"/>
      <c r="F3477" s="26"/>
      <c r="G3477" s="25"/>
      <c r="H3477" s="26"/>
      <c r="I3477" s="25"/>
      <c r="J3477" s="26"/>
      <c r="K3477" s="27"/>
      <c r="L3477" s="27"/>
      <c r="M3477" s="26"/>
      <c r="N3477" s="27"/>
      <c r="O3477" s="26"/>
      <c r="P3477" s="27"/>
      <c r="Q3477" s="26"/>
      <c r="R3477" s="27"/>
      <c r="S3477" s="27"/>
      <c r="T3477" s="26"/>
      <c r="U3477" s="27"/>
      <c r="V3477" s="26"/>
      <c r="W3477" s="27"/>
      <c r="X3477" s="26"/>
      <c r="Y3477" s="25"/>
      <c r="Z3477" s="38"/>
      <c r="AA3477" s="27"/>
      <c r="AB3477" s="27"/>
      <c r="AC3477" s="28"/>
      <c r="AD3477" s="28"/>
      <c r="AE3477" s="26"/>
      <c r="AF3477" s="28"/>
      <c r="AG3477" s="26"/>
      <c r="AH3477" s="28"/>
      <c r="AI3477" s="26"/>
      <c r="AJ3477" s="28"/>
      <c r="AK3477" s="28"/>
      <c r="AL3477" s="26"/>
      <c r="AM3477" s="28"/>
      <c r="AN3477" s="26"/>
      <c r="AO3477" s="28"/>
      <c r="AP3477" s="26"/>
      <c r="AQ3477"/>
      <c r="AR3477"/>
    </row>
    <row r="3478" spans="1:44" x14ac:dyDescent="0.25">
      <c r="A3478" s="24"/>
      <c r="B3478" s="24"/>
      <c r="C3478" s="24"/>
      <c r="D3478" s="25"/>
      <c r="E3478" s="25"/>
      <c r="F3478" s="26"/>
      <c r="G3478" s="25"/>
      <c r="H3478" s="26"/>
      <c r="I3478" s="25"/>
      <c r="J3478" s="26"/>
      <c r="K3478" s="27"/>
      <c r="L3478" s="27"/>
      <c r="M3478" s="26"/>
      <c r="N3478" s="27"/>
      <c r="O3478" s="26"/>
      <c r="P3478" s="27"/>
      <c r="Q3478" s="26"/>
      <c r="R3478" s="27"/>
      <c r="S3478" s="27"/>
      <c r="T3478" s="26"/>
      <c r="U3478" s="27"/>
      <c r="V3478" s="26"/>
      <c r="W3478" s="27"/>
      <c r="X3478" s="26"/>
      <c r="Y3478" s="25"/>
      <c r="Z3478" s="24"/>
      <c r="AA3478" s="27"/>
      <c r="AB3478" s="24"/>
      <c r="AC3478" s="28"/>
      <c r="AD3478" s="28"/>
      <c r="AE3478" s="26"/>
      <c r="AF3478" s="28"/>
      <c r="AG3478" s="26"/>
      <c r="AH3478" s="28"/>
      <c r="AI3478" s="26"/>
      <c r="AJ3478" s="28"/>
      <c r="AK3478" s="28"/>
      <c r="AL3478" s="26"/>
      <c r="AM3478" s="28"/>
      <c r="AN3478" s="26"/>
      <c r="AO3478" s="28"/>
      <c r="AP3478" s="26"/>
      <c r="AQ3478"/>
      <c r="AR3478"/>
    </row>
    <row r="3479" spans="1:44" x14ac:dyDescent="0.25">
      <c r="A3479" s="24"/>
      <c r="B3479" s="24"/>
      <c r="C3479" s="24"/>
      <c r="D3479" s="25"/>
      <c r="E3479" s="25"/>
      <c r="F3479" s="26"/>
      <c r="G3479" s="25"/>
      <c r="H3479" s="26"/>
      <c r="I3479" s="25"/>
      <c r="J3479" s="26"/>
      <c r="K3479" s="27"/>
      <c r="L3479" s="27"/>
      <c r="M3479" s="26"/>
      <c r="N3479" s="27"/>
      <c r="O3479" s="26"/>
      <c r="P3479" s="27"/>
      <c r="Q3479" s="26"/>
      <c r="R3479" s="27"/>
      <c r="S3479" s="27"/>
      <c r="T3479" s="26"/>
      <c r="U3479" s="27"/>
      <c r="V3479" s="26"/>
      <c r="W3479" s="27"/>
      <c r="X3479" s="26"/>
      <c r="Y3479" s="25"/>
      <c r="Z3479" s="38"/>
      <c r="AA3479" s="27"/>
      <c r="AB3479" s="27"/>
      <c r="AC3479" s="28"/>
      <c r="AD3479" s="28"/>
      <c r="AE3479" s="26"/>
      <c r="AF3479" s="28"/>
      <c r="AG3479" s="26"/>
      <c r="AH3479" s="28"/>
      <c r="AI3479" s="26"/>
      <c r="AJ3479" s="28"/>
      <c r="AK3479" s="28"/>
      <c r="AL3479" s="26"/>
      <c r="AM3479" s="28"/>
      <c r="AN3479" s="26"/>
      <c r="AO3479" s="28"/>
      <c r="AP3479" s="26"/>
      <c r="AQ3479"/>
      <c r="AR3479"/>
    </row>
    <row r="3480" spans="1:44" x14ac:dyDescent="0.25">
      <c r="A3480" s="24"/>
      <c r="B3480" s="24"/>
      <c r="C3480" s="24"/>
      <c r="D3480" s="25"/>
      <c r="E3480" s="25"/>
      <c r="F3480" s="26"/>
      <c r="G3480" s="25"/>
      <c r="H3480" s="26"/>
      <c r="I3480" s="25"/>
      <c r="J3480" s="26"/>
      <c r="K3480" s="27"/>
      <c r="L3480" s="27"/>
      <c r="M3480" s="26"/>
      <c r="N3480" s="27"/>
      <c r="O3480" s="26"/>
      <c r="P3480" s="27"/>
      <c r="Q3480" s="26"/>
      <c r="R3480" s="27"/>
      <c r="S3480" s="27"/>
      <c r="T3480" s="26"/>
      <c r="U3480" s="27"/>
      <c r="V3480" s="26"/>
      <c r="W3480" s="27"/>
      <c r="X3480" s="26"/>
      <c r="Y3480" s="25"/>
      <c r="Z3480" s="38"/>
      <c r="AA3480" s="27"/>
      <c r="AB3480" s="27"/>
      <c r="AC3480" s="28"/>
      <c r="AD3480" s="28"/>
      <c r="AE3480" s="26"/>
      <c r="AF3480" s="28"/>
      <c r="AG3480" s="26"/>
      <c r="AH3480" s="28"/>
      <c r="AI3480" s="26"/>
      <c r="AJ3480" s="28"/>
      <c r="AK3480" s="28"/>
      <c r="AL3480" s="26"/>
      <c r="AM3480" s="28"/>
      <c r="AN3480" s="26"/>
      <c r="AO3480" s="28"/>
      <c r="AP3480" s="26"/>
      <c r="AQ3480"/>
      <c r="AR3480"/>
    </row>
    <row r="3481" spans="1:44" x14ac:dyDescent="0.25">
      <c r="A3481" s="24"/>
      <c r="B3481" s="24"/>
      <c r="C3481" s="24"/>
      <c r="D3481" s="25"/>
      <c r="E3481" s="25"/>
      <c r="F3481" s="26"/>
      <c r="G3481" s="25"/>
      <c r="H3481" s="26"/>
      <c r="I3481" s="25"/>
      <c r="J3481" s="26"/>
      <c r="K3481" s="27"/>
      <c r="L3481" s="27"/>
      <c r="M3481" s="26"/>
      <c r="N3481" s="27"/>
      <c r="O3481" s="26"/>
      <c r="P3481" s="27"/>
      <c r="Q3481" s="26"/>
      <c r="R3481" s="27"/>
      <c r="S3481" s="27"/>
      <c r="T3481" s="26"/>
      <c r="U3481" s="27"/>
      <c r="V3481" s="26"/>
      <c r="W3481" s="27"/>
      <c r="X3481" s="26"/>
      <c r="Y3481" s="25"/>
      <c r="Z3481" s="38"/>
      <c r="AA3481" s="27"/>
      <c r="AB3481" s="27"/>
      <c r="AC3481" s="28"/>
      <c r="AD3481" s="28"/>
      <c r="AE3481" s="26"/>
      <c r="AF3481" s="28"/>
      <c r="AG3481" s="26"/>
      <c r="AH3481" s="28"/>
      <c r="AI3481" s="26"/>
      <c r="AJ3481" s="28"/>
      <c r="AK3481" s="28"/>
      <c r="AL3481" s="26"/>
      <c r="AM3481" s="28"/>
      <c r="AN3481" s="26"/>
      <c r="AO3481" s="28"/>
      <c r="AP3481" s="26"/>
      <c r="AQ3481"/>
      <c r="AR3481"/>
    </row>
    <row r="3482" spans="1:44" x14ac:dyDescent="0.25">
      <c r="A3482" s="24"/>
      <c r="B3482" s="24"/>
      <c r="C3482" s="24"/>
      <c r="D3482" s="25"/>
      <c r="E3482" s="25"/>
      <c r="F3482" s="26"/>
      <c r="G3482" s="25"/>
      <c r="H3482" s="26"/>
      <c r="I3482" s="25"/>
      <c r="J3482" s="26"/>
      <c r="K3482" s="27"/>
      <c r="L3482" s="27"/>
      <c r="M3482" s="26"/>
      <c r="N3482" s="27"/>
      <c r="O3482" s="26"/>
      <c r="P3482" s="27"/>
      <c r="Q3482" s="26"/>
      <c r="R3482" s="27"/>
      <c r="S3482" s="27"/>
      <c r="T3482" s="26"/>
      <c r="U3482" s="27"/>
      <c r="V3482" s="26"/>
      <c r="W3482" s="27"/>
      <c r="X3482" s="26"/>
      <c r="Y3482" s="25"/>
      <c r="Z3482" s="38"/>
      <c r="AA3482" s="27"/>
      <c r="AB3482" s="27"/>
      <c r="AC3482" s="28"/>
      <c r="AD3482" s="28"/>
      <c r="AE3482" s="26"/>
      <c r="AF3482" s="28"/>
      <c r="AG3482" s="26"/>
      <c r="AH3482" s="28"/>
      <c r="AI3482" s="26"/>
      <c r="AJ3482" s="28"/>
      <c r="AK3482" s="28"/>
      <c r="AL3482" s="26"/>
      <c r="AM3482" s="28"/>
      <c r="AN3482" s="26"/>
      <c r="AO3482" s="28"/>
      <c r="AP3482" s="26"/>
      <c r="AQ3482"/>
      <c r="AR3482"/>
    </row>
    <row r="3483" spans="1:44" x14ac:dyDescent="0.25">
      <c r="A3483" s="24"/>
      <c r="B3483" s="24"/>
      <c r="C3483" s="24"/>
      <c r="D3483" s="25"/>
      <c r="E3483" s="25"/>
      <c r="F3483" s="26"/>
      <c r="G3483" s="25"/>
      <c r="H3483" s="26"/>
      <c r="I3483" s="25"/>
      <c r="J3483" s="26"/>
      <c r="K3483" s="27"/>
      <c r="L3483" s="27"/>
      <c r="M3483" s="26"/>
      <c r="N3483" s="27"/>
      <c r="O3483" s="26"/>
      <c r="P3483" s="27"/>
      <c r="Q3483" s="26"/>
      <c r="R3483" s="27"/>
      <c r="S3483" s="27"/>
      <c r="T3483" s="26"/>
      <c r="U3483" s="27"/>
      <c r="V3483" s="26"/>
      <c r="W3483" s="27"/>
      <c r="X3483" s="26"/>
      <c r="Y3483" s="25"/>
      <c r="Z3483" s="38"/>
      <c r="AA3483" s="27"/>
      <c r="AB3483" s="27"/>
      <c r="AC3483" s="28"/>
      <c r="AD3483" s="28"/>
      <c r="AE3483" s="26"/>
      <c r="AF3483" s="28"/>
      <c r="AG3483" s="26"/>
      <c r="AH3483" s="28"/>
      <c r="AI3483" s="26"/>
      <c r="AJ3483" s="28"/>
      <c r="AK3483" s="28"/>
      <c r="AL3483" s="26"/>
      <c r="AM3483" s="28"/>
      <c r="AN3483" s="26"/>
      <c r="AO3483" s="28"/>
      <c r="AP3483" s="26"/>
      <c r="AQ3483"/>
      <c r="AR3483"/>
    </row>
    <row r="3484" spans="1:44" x14ac:dyDescent="0.25">
      <c r="A3484" s="24"/>
      <c r="B3484" s="24"/>
      <c r="C3484" s="24"/>
      <c r="D3484" s="25"/>
      <c r="E3484" s="25"/>
      <c r="F3484" s="26"/>
      <c r="G3484" s="25"/>
      <c r="H3484" s="26"/>
      <c r="I3484" s="25"/>
      <c r="J3484" s="26"/>
      <c r="K3484" s="27"/>
      <c r="L3484" s="27"/>
      <c r="M3484" s="26"/>
      <c r="N3484" s="27"/>
      <c r="O3484" s="26"/>
      <c r="P3484" s="27"/>
      <c r="Q3484" s="26"/>
      <c r="R3484" s="27"/>
      <c r="S3484" s="27"/>
      <c r="T3484" s="26"/>
      <c r="U3484" s="27"/>
      <c r="V3484" s="26"/>
      <c r="W3484" s="27"/>
      <c r="X3484" s="26"/>
      <c r="Y3484" s="25"/>
      <c r="Z3484" s="38"/>
      <c r="AA3484" s="27"/>
      <c r="AB3484" s="27"/>
      <c r="AC3484" s="28"/>
      <c r="AD3484" s="28"/>
      <c r="AE3484" s="26"/>
      <c r="AF3484" s="28"/>
      <c r="AG3484" s="26"/>
      <c r="AH3484" s="28"/>
      <c r="AI3484" s="26"/>
      <c r="AJ3484" s="28"/>
      <c r="AK3484" s="28"/>
      <c r="AL3484" s="26"/>
      <c r="AM3484" s="28"/>
      <c r="AN3484" s="26"/>
      <c r="AO3484" s="28"/>
      <c r="AP3484" s="26"/>
      <c r="AQ3484"/>
      <c r="AR3484"/>
    </row>
    <row r="3485" spans="1:44" x14ac:dyDescent="0.25">
      <c r="A3485" s="24"/>
      <c r="B3485" s="24"/>
      <c r="C3485" s="24"/>
      <c r="D3485" s="25"/>
      <c r="E3485" s="25"/>
      <c r="F3485" s="26"/>
      <c r="G3485" s="25"/>
      <c r="H3485" s="26"/>
      <c r="I3485" s="25"/>
      <c r="J3485" s="26"/>
      <c r="K3485" s="27"/>
      <c r="L3485" s="27"/>
      <c r="M3485" s="26"/>
      <c r="N3485" s="27"/>
      <c r="O3485" s="26"/>
      <c r="P3485" s="27"/>
      <c r="Q3485" s="26"/>
      <c r="R3485" s="27"/>
      <c r="S3485" s="27"/>
      <c r="T3485" s="26"/>
      <c r="U3485" s="27"/>
      <c r="V3485" s="26"/>
      <c r="W3485" s="27"/>
      <c r="X3485" s="26"/>
      <c r="Y3485" s="25"/>
      <c r="Z3485" s="38"/>
      <c r="AA3485" s="27"/>
      <c r="AB3485" s="27"/>
      <c r="AC3485" s="28"/>
      <c r="AD3485" s="28"/>
      <c r="AE3485" s="26"/>
      <c r="AF3485" s="28"/>
      <c r="AG3485" s="26"/>
      <c r="AH3485" s="28"/>
      <c r="AI3485" s="26"/>
      <c r="AJ3485" s="28"/>
      <c r="AK3485" s="28"/>
      <c r="AL3485" s="26"/>
      <c r="AM3485" s="28"/>
      <c r="AN3485" s="26"/>
      <c r="AO3485" s="28"/>
      <c r="AP3485" s="26"/>
      <c r="AQ3485"/>
      <c r="AR3485"/>
    </row>
    <row r="3486" spans="1:44" x14ac:dyDescent="0.25">
      <c r="A3486" s="24"/>
      <c r="B3486" s="24"/>
      <c r="C3486" s="24"/>
      <c r="D3486" s="25"/>
      <c r="E3486" s="25"/>
      <c r="F3486" s="26"/>
      <c r="G3486" s="25"/>
      <c r="H3486" s="26"/>
      <c r="I3486" s="25"/>
      <c r="J3486" s="26"/>
      <c r="K3486" s="27"/>
      <c r="L3486" s="27"/>
      <c r="M3486" s="26"/>
      <c r="N3486" s="27"/>
      <c r="O3486" s="26"/>
      <c r="P3486" s="27"/>
      <c r="Q3486" s="26"/>
      <c r="R3486" s="27"/>
      <c r="S3486" s="27"/>
      <c r="T3486" s="26"/>
      <c r="U3486" s="27"/>
      <c r="V3486" s="26"/>
      <c r="W3486" s="27"/>
      <c r="X3486" s="26"/>
      <c r="Y3486" s="25"/>
      <c r="Z3486" s="38"/>
      <c r="AA3486" s="27"/>
      <c r="AB3486" s="27"/>
      <c r="AC3486" s="28"/>
      <c r="AD3486" s="28"/>
      <c r="AE3486" s="26"/>
      <c r="AF3486" s="28"/>
      <c r="AG3486" s="26"/>
      <c r="AH3486" s="28"/>
      <c r="AI3486" s="26"/>
      <c r="AJ3486" s="28"/>
      <c r="AK3486" s="28"/>
      <c r="AL3486" s="26"/>
      <c r="AM3486" s="28"/>
      <c r="AN3486" s="26"/>
      <c r="AO3486" s="28"/>
      <c r="AP3486" s="26"/>
      <c r="AQ3486"/>
      <c r="AR3486"/>
    </row>
    <row r="3487" spans="1:44" x14ac:dyDescent="0.25">
      <c r="A3487" s="24"/>
      <c r="B3487" s="24"/>
      <c r="C3487" s="24"/>
      <c r="D3487" s="25"/>
      <c r="E3487" s="25"/>
      <c r="F3487" s="26"/>
      <c r="G3487" s="25"/>
      <c r="H3487" s="26"/>
      <c r="I3487" s="25"/>
      <c r="J3487" s="26"/>
      <c r="K3487" s="27"/>
      <c r="L3487" s="27"/>
      <c r="M3487" s="26"/>
      <c r="N3487" s="27"/>
      <c r="O3487" s="26"/>
      <c r="P3487" s="27"/>
      <c r="Q3487" s="26"/>
      <c r="R3487" s="27"/>
      <c r="S3487" s="27"/>
      <c r="T3487" s="26"/>
      <c r="U3487" s="27"/>
      <c r="V3487" s="26"/>
      <c r="W3487" s="27"/>
      <c r="X3487" s="26"/>
      <c r="Y3487" s="24"/>
      <c r="Z3487" s="24"/>
      <c r="AA3487" s="24"/>
      <c r="AB3487" s="24"/>
      <c r="AC3487" s="28"/>
      <c r="AD3487" s="28"/>
      <c r="AE3487" s="26"/>
      <c r="AF3487" s="28"/>
      <c r="AG3487" s="26"/>
      <c r="AH3487" s="28"/>
      <c r="AI3487" s="26"/>
      <c r="AJ3487" s="28"/>
      <c r="AK3487" s="28"/>
      <c r="AL3487" s="26"/>
      <c r="AM3487" s="28"/>
      <c r="AN3487" s="26"/>
      <c r="AO3487" s="28"/>
      <c r="AP3487" s="26"/>
      <c r="AQ3487"/>
      <c r="AR3487"/>
    </row>
    <row r="3488" spans="1:44" x14ac:dyDescent="0.25">
      <c r="A3488" s="24"/>
      <c r="B3488" s="24"/>
      <c r="C3488" s="24"/>
      <c r="D3488" s="25"/>
      <c r="E3488" s="25"/>
      <c r="F3488" s="26"/>
      <c r="G3488" s="25"/>
      <c r="H3488" s="26"/>
      <c r="I3488" s="25"/>
      <c r="J3488" s="26"/>
      <c r="K3488" s="27"/>
      <c r="L3488" s="27"/>
      <c r="M3488" s="26"/>
      <c r="N3488" s="27"/>
      <c r="O3488" s="26"/>
      <c r="P3488" s="27"/>
      <c r="Q3488" s="26"/>
      <c r="R3488" s="27"/>
      <c r="S3488" s="27"/>
      <c r="T3488" s="26"/>
      <c r="U3488" s="27"/>
      <c r="V3488" s="26"/>
      <c r="W3488" s="27"/>
      <c r="X3488" s="26"/>
      <c r="Y3488" s="24"/>
      <c r="Z3488" s="24"/>
      <c r="AA3488" s="24"/>
      <c r="AB3488" s="24"/>
      <c r="AC3488" s="28"/>
      <c r="AD3488" s="28"/>
      <c r="AE3488" s="26"/>
      <c r="AF3488" s="28"/>
      <c r="AG3488" s="26"/>
      <c r="AH3488" s="28"/>
      <c r="AI3488" s="26"/>
      <c r="AJ3488" s="28"/>
      <c r="AK3488" s="28"/>
      <c r="AL3488" s="26"/>
      <c r="AM3488" s="28"/>
      <c r="AN3488" s="26"/>
      <c r="AO3488" s="28"/>
      <c r="AP3488" s="26"/>
      <c r="AQ3488"/>
      <c r="AR3488"/>
    </row>
    <row r="3489" spans="1:44" x14ac:dyDescent="0.25">
      <c r="A3489" s="24"/>
      <c r="B3489" s="24"/>
      <c r="C3489" s="24"/>
      <c r="D3489" s="25"/>
      <c r="E3489" s="25"/>
      <c r="F3489" s="26"/>
      <c r="G3489" s="25"/>
      <c r="H3489" s="26"/>
      <c r="I3489" s="25"/>
      <c r="J3489" s="26"/>
      <c r="K3489" s="27"/>
      <c r="L3489" s="27"/>
      <c r="M3489" s="26"/>
      <c r="N3489" s="27"/>
      <c r="O3489" s="26"/>
      <c r="P3489" s="27"/>
      <c r="Q3489" s="26"/>
      <c r="R3489" s="27"/>
      <c r="S3489" s="27"/>
      <c r="T3489" s="26"/>
      <c r="U3489" s="27"/>
      <c r="V3489" s="26"/>
      <c r="W3489" s="27"/>
      <c r="X3489" s="26"/>
      <c r="Y3489" s="24"/>
      <c r="Z3489" s="24"/>
      <c r="AA3489" s="24"/>
      <c r="AB3489" s="24"/>
      <c r="AC3489" s="28"/>
      <c r="AD3489" s="28"/>
      <c r="AE3489" s="26"/>
      <c r="AF3489" s="28"/>
      <c r="AG3489" s="26"/>
      <c r="AH3489" s="28"/>
      <c r="AI3489" s="26"/>
      <c r="AJ3489" s="28"/>
      <c r="AK3489" s="28"/>
      <c r="AL3489" s="26"/>
      <c r="AM3489" s="28"/>
      <c r="AN3489" s="26"/>
      <c r="AO3489" s="28"/>
      <c r="AP3489" s="26"/>
      <c r="AQ3489"/>
      <c r="AR3489"/>
    </row>
    <row r="3490" spans="1:44" x14ac:dyDescent="0.25">
      <c r="A3490" s="24"/>
      <c r="B3490" s="24"/>
      <c r="C3490" s="24"/>
      <c r="D3490" s="25"/>
      <c r="E3490" s="25"/>
      <c r="F3490" s="26"/>
      <c r="G3490" s="25"/>
      <c r="H3490" s="26"/>
      <c r="I3490" s="25"/>
      <c r="J3490" s="26"/>
      <c r="K3490" s="27"/>
      <c r="L3490" s="27"/>
      <c r="M3490" s="26"/>
      <c r="N3490" s="27"/>
      <c r="O3490" s="26"/>
      <c r="P3490" s="27"/>
      <c r="Q3490" s="26"/>
      <c r="R3490" s="27"/>
      <c r="S3490" s="27"/>
      <c r="T3490" s="26"/>
      <c r="U3490" s="27"/>
      <c r="V3490" s="26"/>
      <c r="W3490" s="27"/>
      <c r="X3490" s="26"/>
      <c r="Y3490" s="24"/>
      <c r="Z3490" s="24"/>
      <c r="AA3490" s="24"/>
      <c r="AB3490" s="24"/>
      <c r="AC3490" s="28"/>
      <c r="AD3490" s="28"/>
      <c r="AE3490" s="26"/>
      <c r="AF3490" s="28"/>
      <c r="AG3490" s="26"/>
      <c r="AH3490" s="28"/>
      <c r="AI3490" s="26"/>
      <c r="AJ3490" s="28"/>
      <c r="AK3490" s="28"/>
      <c r="AL3490" s="26"/>
      <c r="AM3490" s="28"/>
      <c r="AN3490" s="26"/>
      <c r="AO3490" s="28"/>
      <c r="AP3490" s="26"/>
      <c r="AQ3490"/>
      <c r="AR3490"/>
    </row>
    <row r="3491" spans="1:44" x14ac:dyDescent="0.25">
      <c r="A3491" s="24"/>
      <c r="B3491" s="24"/>
      <c r="C3491" s="24"/>
      <c r="D3491" s="25"/>
      <c r="E3491" s="25"/>
      <c r="F3491" s="26"/>
      <c r="G3491" s="25"/>
      <c r="H3491" s="26"/>
      <c r="I3491" s="25"/>
      <c r="J3491" s="26"/>
      <c r="K3491" s="27"/>
      <c r="L3491" s="27"/>
      <c r="M3491" s="26"/>
      <c r="N3491" s="27"/>
      <c r="O3491" s="26"/>
      <c r="P3491" s="27"/>
      <c r="Q3491" s="26"/>
      <c r="R3491" s="27"/>
      <c r="S3491" s="27"/>
      <c r="T3491" s="26"/>
      <c r="U3491" s="27"/>
      <c r="V3491" s="26"/>
      <c r="W3491" s="27"/>
      <c r="X3491" s="26"/>
      <c r="Y3491" s="24"/>
      <c r="Z3491" s="24"/>
      <c r="AA3491" s="24"/>
      <c r="AB3491" s="24"/>
      <c r="AC3491" s="28"/>
      <c r="AD3491" s="28"/>
      <c r="AE3491" s="26"/>
      <c r="AF3491" s="28"/>
      <c r="AG3491" s="26"/>
      <c r="AH3491" s="28"/>
      <c r="AI3491" s="26"/>
      <c r="AJ3491" s="28"/>
      <c r="AK3491" s="28"/>
      <c r="AL3491" s="26"/>
      <c r="AM3491" s="28"/>
      <c r="AN3491" s="26"/>
      <c r="AO3491" s="28"/>
      <c r="AP3491" s="26"/>
      <c r="AQ3491"/>
      <c r="AR3491"/>
    </row>
    <row r="3492" spans="1:44" x14ac:dyDescent="0.25">
      <c r="A3492" s="24"/>
      <c r="B3492" s="24"/>
      <c r="C3492" s="24"/>
      <c r="D3492" s="25"/>
      <c r="E3492" s="25"/>
      <c r="F3492" s="26"/>
      <c r="G3492" s="25"/>
      <c r="H3492" s="26"/>
      <c r="I3492" s="25"/>
      <c r="J3492" s="26"/>
      <c r="K3492" s="27"/>
      <c r="L3492" s="27"/>
      <c r="M3492" s="26"/>
      <c r="N3492" s="27"/>
      <c r="O3492" s="26"/>
      <c r="P3492" s="27"/>
      <c r="Q3492" s="26"/>
      <c r="R3492" s="27"/>
      <c r="S3492" s="27"/>
      <c r="T3492" s="26"/>
      <c r="U3492" s="27"/>
      <c r="V3492" s="26"/>
      <c r="W3492" s="27"/>
      <c r="X3492" s="26"/>
      <c r="Y3492" s="24"/>
      <c r="Z3492" s="24"/>
      <c r="AA3492" s="24"/>
      <c r="AB3492" s="24"/>
      <c r="AC3492" s="28"/>
      <c r="AD3492" s="28"/>
      <c r="AE3492" s="26"/>
      <c r="AF3492" s="28"/>
      <c r="AG3492" s="26"/>
      <c r="AH3492" s="28"/>
      <c r="AI3492" s="26"/>
      <c r="AJ3492" s="28"/>
      <c r="AK3492" s="28"/>
      <c r="AL3492" s="26"/>
      <c r="AM3492" s="28"/>
      <c r="AN3492" s="26"/>
      <c r="AO3492" s="28"/>
      <c r="AP3492" s="26"/>
      <c r="AQ3492"/>
      <c r="AR3492"/>
    </row>
    <row r="3493" spans="1:44" x14ac:dyDescent="0.25">
      <c r="A3493" s="24"/>
      <c r="B3493" s="24"/>
      <c r="C3493" s="24"/>
      <c r="D3493" s="25"/>
      <c r="E3493" s="25"/>
      <c r="F3493" s="26"/>
      <c r="G3493" s="25"/>
      <c r="H3493" s="26"/>
      <c r="I3493" s="25"/>
      <c r="J3493" s="26"/>
      <c r="K3493" s="27"/>
      <c r="L3493" s="27"/>
      <c r="M3493" s="26"/>
      <c r="N3493" s="27"/>
      <c r="O3493" s="26"/>
      <c r="P3493" s="27"/>
      <c r="Q3493" s="26"/>
      <c r="R3493" s="27"/>
      <c r="S3493" s="27"/>
      <c r="T3493" s="26"/>
      <c r="U3493" s="27"/>
      <c r="V3493" s="26"/>
      <c r="W3493" s="27"/>
      <c r="X3493" s="26"/>
      <c r="Y3493" s="24"/>
      <c r="Z3493" s="24"/>
      <c r="AA3493" s="24"/>
      <c r="AB3493" s="24"/>
      <c r="AC3493" s="28"/>
      <c r="AD3493" s="28"/>
      <c r="AE3493" s="26"/>
      <c r="AF3493" s="28"/>
      <c r="AG3493" s="26"/>
      <c r="AH3493" s="28"/>
      <c r="AI3493" s="26"/>
      <c r="AJ3493" s="28"/>
      <c r="AK3493" s="28"/>
      <c r="AL3493" s="26"/>
      <c r="AM3493" s="28"/>
      <c r="AN3493" s="26"/>
      <c r="AO3493" s="28"/>
      <c r="AP3493" s="26"/>
      <c r="AQ3493"/>
      <c r="AR3493"/>
    </row>
    <row r="3494" spans="1:44" x14ac:dyDescent="0.25">
      <c r="A3494" s="24"/>
      <c r="B3494" s="24"/>
      <c r="C3494" s="24"/>
      <c r="D3494" s="24"/>
      <c r="E3494" s="24"/>
      <c r="F3494" s="24"/>
      <c r="G3494" s="25"/>
      <c r="H3494" s="26"/>
      <c r="I3494" s="25"/>
      <c r="J3494" s="26"/>
      <c r="K3494" s="24"/>
      <c r="L3494" s="24"/>
      <c r="M3494" s="24"/>
      <c r="N3494" s="27"/>
      <c r="O3494" s="26"/>
      <c r="P3494" s="27"/>
      <c r="Q3494" s="26"/>
      <c r="R3494" s="24"/>
      <c r="S3494" s="24"/>
      <c r="T3494" s="24"/>
      <c r="U3494" s="27"/>
      <c r="V3494" s="26"/>
      <c r="W3494" s="27"/>
      <c r="X3494" s="26"/>
      <c r="Y3494" s="24"/>
      <c r="Z3494" s="24"/>
      <c r="AA3494" s="24"/>
      <c r="AB3494" s="24"/>
      <c r="AC3494" s="24"/>
      <c r="AD3494" s="24"/>
      <c r="AE3494" s="24"/>
      <c r="AF3494" s="28"/>
      <c r="AG3494" s="26"/>
      <c r="AH3494" s="28"/>
      <c r="AI3494" s="26"/>
      <c r="AJ3494" s="24"/>
      <c r="AK3494" s="24"/>
      <c r="AL3494" s="24"/>
      <c r="AM3494" s="28"/>
      <c r="AN3494" s="26"/>
      <c r="AO3494" s="28"/>
      <c r="AP3494" s="26"/>
      <c r="AQ3494"/>
      <c r="AR3494"/>
    </row>
    <row r="3495" spans="1:44" x14ac:dyDescent="0.25">
      <c r="A3495" s="24"/>
      <c r="B3495" s="24"/>
      <c r="C3495" s="24"/>
      <c r="D3495" s="25"/>
      <c r="E3495" s="25"/>
      <c r="F3495" s="26"/>
      <c r="G3495" s="25"/>
      <c r="H3495" s="26"/>
      <c r="I3495" s="25"/>
      <c r="J3495" s="26"/>
      <c r="K3495" s="27"/>
      <c r="L3495" s="27"/>
      <c r="M3495" s="26"/>
      <c r="N3495" s="27"/>
      <c r="O3495" s="26"/>
      <c r="P3495" s="27"/>
      <c r="Q3495" s="26"/>
      <c r="R3495" s="27"/>
      <c r="S3495" s="27"/>
      <c r="T3495" s="26"/>
      <c r="U3495" s="27"/>
      <c r="V3495" s="26"/>
      <c r="W3495" s="27"/>
      <c r="X3495" s="26"/>
      <c r="Y3495" s="24"/>
      <c r="Z3495" s="24"/>
      <c r="AA3495" s="24"/>
      <c r="AB3495" s="24"/>
      <c r="AC3495" s="28"/>
      <c r="AD3495" s="28"/>
      <c r="AE3495" s="26"/>
      <c r="AF3495" s="28"/>
      <c r="AG3495" s="26"/>
      <c r="AH3495" s="28"/>
      <c r="AI3495" s="26"/>
      <c r="AJ3495" s="28"/>
      <c r="AK3495" s="28"/>
      <c r="AL3495" s="26"/>
      <c r="AM3495" s="28"/>
      <c r="AN3495" s="26"/>
      <c r="AO3495" s="28"/>
      <c r="AP3495" s="26"/>
      <c r="AQ3495"/>
      <c r="AR3495"/>
    </row>
    <row r="3496" spans="1:44" x14ac:dyDescent="0.25">
      <c r="A3496" s="24"/>
      <c r="B3496" s="24"/>
      <c r="C3496" s="24"/>
      <c r="D3496" s="25"/>
      <c r="E3496" s="25"/>
      <c r="F3496" s="26"/>
      <c r="G3496" s="25"/>
      <c r="H3496" s="26"/>
      <c r="I3496" s="25"/>
      <c r="J3496" s="26"/>
      <c r="K3496" s="27"/>
      <c r="L3496" s="27"/>
      <c r="M3496" s="26"/>
      <c r="N3496" s="27"/>
      <c r="O3496" s="26"/>
      <c r="P3496" s="27"/>
      <c r="Q3496" s="26"/>
      <c r="R3496" s="27"/>
      <c r="S3496" s="27"/>
      <c r="T3496" s="26"/>
      <c r="U3496" s="27"/>
      <c r="V3496" s="26"/>
      <c r="W3496" s="27"/>
      <c r="X3496" s="26"/>
      <c r="Y3496" s="24"/>
      <c r="Z3496" s="24"/>
      <c r="AA3496" s="24"/>
      <c r="AB3496" s="24"/>
      <c r="AC3496" s="28"/>
      <c r="AD3496" s="28"/>
      <c r="AE3496" s="26"/>
      <c r="AF3496" s="28"/>
      <c r="AG3496" s="26"/>
      <c r="AH3496" s="28"/>
      <c r="AI3496" s="26"/>
      <c r="AJ3496" s="28"/>
      <c r="AK3496" s="28"/>
      <c r="AL3496" s="26"/>
      <c r="AM3496" s="28"/>
      <c r="AN3496" s="26"/>
      <c r="AO3496" s="28"/>
      <c r="AP3496" s="26"/>
      <c r="AQ3496"/>
      <c r="AR3496"/>
    </row>
    <row r="3497" spans="1:44" x14ac:dyDescent="0.25">
      <c r="A3497" s="24"/>
      <c r="B3497" s="24"/>
      <c r="C3497" s="24"/>
      <c r="D3497" s="24"/>
      <c r="E3497" s="24"/>
      <c r="F3497" s="24"/>
      <c r="G3497" s="25"/>
      <c r="H3497" s="26"/>
      <c r="I3497" s="25"/>
      <c r="J3497" s="26"/>
      <c r="K3497" s="24"/>
      <c r="L3497" s="24"/>
      <c r="M3497" s="24"/>
      <c r="N3497" s="27"/>
      <c r="O3497" s="26"/>
      <c r="P3497" s="27"/>
      <c r="Q3497" s="26"/>
      <c r="R3497" s="24"/>
      <c r="S3497" s="24"/>
      <c r="T3497" s="24"/>
      <c r="U3497" s="27"/>
      <c r="V3497" s="26"/>
      <c r="W3497" s="27"/>
      <c r="X3497" s="26"/>
      <c r="Y3497" s="24"/>
      <c r="Z3497" s="24"/>
      <c r="AA3497" s="24"/>
      <c r="AB3497" s="24"/>
      <c r="AC3497" s="24"/>
      <c r="AD3497" s="24"/>
      <c r="AE3497" s="24"/>
      <c r="AF3497" s="28"/>
      <c r="AG3497" s="26"/>
      <c r="AH3497" s="28"/>
      <c r="AI3497" s="26"/>
      <c r="AJ3497" s="24"/>
      <c r="AK3497" s="24"/>
      <c r="AL3497" s="24"/>
      <c r="AM3497" s="28"/>
      <c r="AN3497" s="26"/>
      <c r="AO3497" s="28"/>
      <c r="AP3497" s="26"/>
      <c r="AQ3497"/>
      <c r="AR3497"/>
    </row>
    <row r="3498" spans="1:44" x14ac:dyDescent="0.25">
      <c r="A3498" s="24"/>
      <c r="B3498" s="24"/>
      <c r="C3498" s="24"/>
      <c r="D3498" s="25"/>
      <c r="E3498" s="25"/>
      <c r="F3498" s="26"/>
      <c r="G3498" s="25"/>
      <c r="H3498" s="26"/>
      <c r="I3498" s="25"/>
      <c r="J3498" s="26"/>
      <c r="K3498" s="27"/>
      <c r="L3498" s="27"/>
      <c r="M3498" s="26"/>
      <c r="N3498" s="27"/>
      <c r="O3498" s="26"/>
      <c r="P3498" s="27"/>
      <c r="Q3498" s="26"/>
      <c r="R3498" s="27"/>
      <c r="S3498" s="27"/>
      <c r="T3498" s="26"/>
      <c r="U3498" s="27"/>
      <c r="V3498" s="26"/>
      <c r="W3498" s="27"/>
      <c r="X3498" s="26"/>
      <c r="Y3498" s="24"/>
      <c r="Z3498" s="24"/>
      <c r="AA3498" s="24"/>
      <c r="AB3498" s="24"/>
      <c r="AC3498" s="28"/>
      <c r="AD3498" s="28"/>
      <c r="AE3498" s="26"/>
      <c r="AF3498" s="28"/>
      <c r="AG3498" s="26"/>
      <c r="AH3498" s="28"/>
      <c r="AI3498" s="26"/>
      <c r="AJ3498" s="28"/>
      <c r="AK3498" s="28"/>
      <c r="AL3498" s="26"/>
      <c r="AM3498" s="28"/>
      <c r="AN3498" s="26"/>
      <c r="AO3498" s="28"/>
      <c r="AP3498" s="26"/>
      <c r="AQ3498"/>
      <c r="AR3498"/>
    </row>
    <row r="3499" spans="1:44" x14ac:dyDescent="0.25">
      <c r="A3499" s="24"/>
      <c r="B3499" s="24"/>
      <c r="C3499" s="24"/>
      <c r="D3499" s="25"/>
      <c r="E3499" s="25"/>
      <c r="F3499" s="26"/>
      <c r="G3499" s="25"/>
      <c r="H3499" s="26"/>
      <c r="I3499" s="25"/>
      <c r="J3499" s="26"/>
      <c r="K3499" s="27"/>
      <c r="L3499" s="27"/>
      <c r="M3499" s="26"/>
      <c r="N3499" s="27"/>
      <c r="O3499" s="26"/>
      <c r="P3499" s="27"/>
      <c r="Q3499" s="26"/>
      <c r="R3499" s="27"/>
      <c r="S3499" s="27"/>
      <c r="T3499" s="26"/>
      <c r="U3499" s="27"/>
      <c r="V3499" s="26"/>
      <c r="W3499" s="27"/>
      <c r="X3499" s="26"/>
      <c r="Y3499" s="24"/>
      <c r="Z3499" s="24"/>
      <c r="AA3499" s="24"/>
      <c r="AB3499" s="24"/>
      <c r="AC3499" s="28"/>
      <c r="AD3499" s="28"/>
      <c r="AE3499" s="26"/>
      <c r="AF3499" s="28"/>
      <c r="AG3499" s="26"/>
      <c r="AH3499" s="28"/>
      <c r="AI3499" s="26"/>
      <c r="AJ3499" s="28"/>
      <c r="AK3499" s="28"/>
      <c r="AL3499" s="26"/>
      <c r="AM3499" s="28"/>
      <c r="AN3499" s="26"/>
      <c r="AO3499" s="28"/>
      <c r="AP3499" s="26"/>
      <c r="AQ3499"/>
      <c r="AR3499"/>
    </row>
    <row r="3500" spans="1:44" x14ac:dyDescent="0.25">
      <c r="A3500" s="24"/>
      <c r="B3500" s="24"/>
      <c r="C3500" s="24"/>
      <c r="D3500" s="25"/>
      <c r="E3500" s="25"/>
      <c r="F3500" s="26"/>
      <c r="G3500" s="25"/>
      <c r="H3500" s="26"/>
      <c r="I3500" s="25"/>
      <c r="J3500" s="26"/>
      <c r="K3500" s="27"/>
      <c r="L3500" s="27"/>
      <c r="M3500" s="26"/>
      <c r="N3500" s="27"/>
      <c r="O3500" s="26"/>
      <c r="P3500" s="27"/>
      <c r="Q3500" s="26"/>
      <c r="R3500" s="27"/>
      <c r="S3500" s="27"/>
      <c r="T3500" s="26"/>
      <c r="U3500" s="27"/>
      <c r="V3500" s="26"/>
      <c r="W3500" s="27"/>
      <c r="X3500" s="26"/>
      <c r="Y3500" s="24"/>
      <c r="Z3500" s="24"/>
      <c r="AA3500" s="24"/>
      <c r="AB3500" s="24"/>
      <c r="AC3500" s="28"/>
      <c r="AD3500" s="28"/>
      <c r="AE3500" s="26"/>
      <c r="AF3500" s="28"/>
      <c r="AG3500" s="26"/>
      <c r="AH3500" s="28"/>
      <c r="AI3500" s="26"/>
      <c r="AJ3500" s="28"/>
      <c r="AK3500" s="28"/>
      <c r="AL3500" s="26"/>
      <c r="AM3500" s="28"/>
      <c r="AN3500" s="26"/>
      <c r="AO3500" s="28"/>
      <c r="AP3500" s="26"/>
      <c r="AQ3500"/>
      <c r="AR3500"/>
    </row>
    <row r="3501" spans="1:44" x14ac:dyDescent="0.25">
      <c r="A3501" s="24"/>
      <c r="B3501" s="24"/>
      <c r="C3501" s="24"/>
      <c r="D3501" s="25"/>
      <c r="E3501" s="25"/>
      <c r="F3501" s="26"/>
      <c r="G3501" s="25"/>
      <c r="H3501" s="26"/>
      <c r="I3501" s="25"/>
      <c r="J3501" s="26"/>
      <c r="K3501" s="27"/>
      <c r="L3501" s="27"/>
      <c r="M3501" s="26"/>
      <c r="N3501" s="27"/>
      <c r="O3501" s="26"/>
      <c r="P3501" s="27"/>
      <c r="Q3501" s="26"/>
      <c r="R3501" s="27"/>
      <c r="S3501" s="27"/>
      <c r="T3501" s="26"/>
      <c r="U3501" s="27"/>
      <c r="V3501" s="26"/>
      <c r="W3501" s="27"/>
      <c r="X3501" s="26"/>
      <c r="Y3501" s="24"/>
      <c r="Z3501" s="24"/>
      <c r="AA3501" s="24"/>
      <c r="AB3501" s="24"/>
      <c r="AC3501" s="28"/>
      <c r="AD3501" s="28"/>
      <c r="AE3501" s="26"/>
      <c r="AF3501" s="28"/>
      <c r="AG3501" s="26"/>
      <c r="AH3501" s="28"/>
      <c r="AI3501" s="26"/>
      <c r="AJ3501" s="28"/>
      <c r="AK3501" s="28"/>
      <c r="AL3501" s="26"/>
      <c r="AM3501" s="28"/>
      <c r="AN3501" s="26"/>
      <c r="AO3501" s="28"/>
      <c r="AP3501" s="26"/>
      <c r="AQ3501"/>
      <c r="AR3501"/>
    </row>
    <row r="3502" spans="1:44" x14ac:dyDescent="0.25">
      <c r="A3502" s="24"/>
      <c r="B3502" s="24"/>
      <c r="C3502" s="24"/>
      <c r="D3502" s="25"/>
      <c r="E3502" s="25"/>
      <c r="F3502" s="26"/>
      <c r="G3502" s="25"/>
      <c r="H3502" s="26"/>
      <c r="I3502" s="25"/>
      <c r="J3502" s="26"/>
      <c r="K3502" s="27"/>
      <c r="L3502" s="27"/>
      <c r="M3502" s="26"/>
      <c r="N3502" s="27"/>
      <c r="O3502" s="26"/>
      <c r="P3502" s="27"/>
      <c r="Q3502" s="26"/>
      <c r="R3502" s="27"/>
      <c r="S3502" s="27"/>
      <c r="T3502" s="26"/>
      <c r="U3502" s="27"/>
      <c r="V3502" s="26"/>
      <c r="W3502" s="27"/>
      <c r="X3502" s="26"/>
      <c r="Y3502" s="24"/>
      <c r="Z3502" s="24"/>
      <c r="AA3502" s="24"/>
      <c r="AB3502" s="24"/>
      <c r="AC3502" s="28"/>
      <c r="AD3502" s="28"/>
      <c r="AE3502" s="26"/>
      <c r="AF3502" s="28"/>
      <c r="AG3502" s="26"/>
      <c r="AH3502" s="28"/>
      <c r="AI3502" s="26"/>
      <c r="AJ3502" s="28"/>
      <c r="AK3502" s="28"/>
      <c r="AL3502" s="26"/>
      <c r="AM3502" s="28"/>
      <c r="AN3502" s="26"/>
      <c r="AO3502" s="28"/>
      <c r="AP3502" s="26"/>
      <c r="AQ3502"/>
      <c r="AR3502"/>
    </row>
    <row r="3503" spans="1:44" x14ac:dyDescent="0.25">
      <c r="A3503" s="24"/>
      <c r="B3503" s="24"/>
      <c r="C3503" s="24"/>
      <c r="D3503" s="25"/>
      <c r="E3503" s="25"/>
      <c r="F3503" s="26"/>
      <c r="G3503" s="25"/>
      <c r="H3503" s="26"/>
      <c r="I3503" s="25"/>
      <c r="J3503" s="26"/>
      <c r="K3503" s="27"/>
      <c r="L3503" s="27"/>
      <c r="M3503" s="26"/>
      <c r="N3503" s="27"/>
      <c r="O3503" s="26"/>
      <c r="P3503" s="27"/>
      <c r="Q3503" s="26"/>
      <c r="R3503" s="27"/>
      <c r="S3503" s="27"/>
      <c r="T3503" s="26"/>
      <c r="U3503" s="27"/>
      <c r="V3503" s="26"/>
      <c r="W3503" s="27"/>
      <c r="X3503" s="26"/>
      <c r="Y3503" s="25"/>
      <c r="Z3503" s="38"/>
      <c r="AA3503" s="27"/>
      <c r="AB3503" s="27"/>
      <c r="AC3503" s="28"/>
      <c r="AD3503" s="28"/>
      <c r="AE3503" s="26"/>
      <c r="AF3503" s="28"/>
      <c r="AG3503" s="26"/>
      <c r="AH3503" s="28"/>
      <c r="AI3503" s="26"/>
      <c r="AJ3503" s="28"/>
      <c r="AK3503" s="28"/>
      <c r="AL3503" s="26"/>
      <c r="AM3503" s="28"/>
      <c r="AN3503" s="26"/>
      <c r="AO3503" s="28"/>
      <c r="AP3503" s="26"/>
      <c r="AQ3503"/>
      <c r="AR3503"/>
    </row>
    <row r="3504" spans="1:44" x14ac:dyDescent="0.25">
      <c r="A3504" s="24"/>
      <c r="B3504" s="24"/>
      <c r="C3504" s="24"/>
      <c r="D3504" s="25"/>
      <c r="E3504" s="25"/>
      <c r="F3504" s="26"/>
      <c r="G3504" s="25"/>
      <c r="H3504" s="26"/>
      <c r="I3504" s="25"/>
      <c r="J3504" s="26"/>
      <c r="K3504" s="27"/>
      <c r="L3504" s="27"/>
      <c r="M3504" s="26"/>
      <c r="N3504" s="27"/>
      <c r="O3504" s="26"/>
      <c r="P3504" s="27"/>
      <c r="Q3504" s="26"/>
      <c r="R3504" s="27"/>
      <c r="S3504" s="27"/>
      <c r="T3504" s="26"/>
      <c r="U3504" s="27"/>
      <c r="V3504" s="26"/>
      <c r="W3504" s="27"/>
      <c r="X3504" s="26"/>
      <c r="Y3504" s="25"/>
      <c r="Z3504" s="38"/>
      <c r="AA3504" s="27"/>
      <c r="AB3504" s="27"/>
      <c r="AC3504" s="28"/>
      <c r="AD3504" s="28"/>
      <c r="AE3504" s="26"/>
      <c r="AF3504" s="28"/>
      <c r="AG3504" s="26"/>
      <c r="AH3504" s="28"/>
      <c r="AI3504" s="26"/>
      <c r="AJ3504" s="28"/>
      <c r="AK3504" s="28"/>
      <c r="AL3504" s="26"/>
      <c r="AM3504" s="28"/>
      <c r="AN3504" s="26"/>
      <c r="AO3504" s="28"/>
      <c r="AP3504" s="26"/>
      <c r="AQ3504"/>
      <c r="AR3504"/>
    </row>
    <row r="3505" spans="1:44" x14ac:dyDescent="0.25">
      <c r="A3505" s="24"/>
      <c r="B3505" s="24"/>
      <c r="C3505" s="24"/>
      <c r="D3505" s="25"/>
      <c r="E3505" s="25"/>
      <c r="F3505" s="26"/>
      <c r="G3505" s="25"/>
      <c r="H3505" s="26"/>
      <c r="I3505" s="25"/>
      <c r="J3505" s="26"/>
      <c r="K3505" s="27"/>
      <c r="L3505" s="27"/>
      <c r="M3505" s="26"/>
      <c r="N3505" s="27"/>
      <c r="O3505" s="26"/>
      <c r="P3505" s="27"/>
      <c r="Q3505" s="26"/>
      <c r="R3505" s="27"/>
      <c r="S3505" s="27"/>
      <c r="T3505" s="26"/>
      <c r="U3505" s="27"/>
      <c r="V3505" s="26"/>
      <c r="W3505" s="27"/>
      <c r="X3505" s="26"/>
      <c r="Y3505" s="25"/>
      <c r="Z3505" s="38"/>
      <c r="AA3505" s="27"/>
      <c r="AB3505" s="27"/>
      <c r="AC3505" s="28"/>
      <c r="AD3505" s="28"/>
      <c r="AE3505" s="26"/>
      <c r="AF3505" s="28"/>
      <c r="AG3505" s="26"/>
      <c r="AH3505" s="28"/>
      <c r="AI3505" s="26"/>
      <c r="AJ3505" s="28"/>
      <c r="AK3505" s="28"/>
      <c r="AL3505" s="26"/>
      <c r="AM3505" s="28"/>
      <c r="AN3505" s="26"/>
      <c r="AO3505" s="28"/>
      <c r="AP3505" s="26"/>
      <c r="AQ3505"/>
      <c r="AR3505"/>
    </row>
    <row r="3506" spans="1:44" x14ac:dyDescent="0.25">
      <c r="A3506" s="24"/>
      <c r="B3506" s="24"/>
      <c r="C3506" s="24"/>
      <c r="D3506" s="25"/>
      <c r="E3506" s="25"/>
      <c r="F3506" s="26"/>
      <c r="G3506" s="25"/>
      <c r="H3506" s="26"/>
      <c r="I3506" s="25"/>
      <c r="J3506" s="26"/>
      <c r="K3506" s="27"/>
      <c r="L3506" s="27"/>
      <c r="M3506" s="26"/>
      <c r="N3506" s="27"/>
      <c r="O3506" s="26"/>
      <c r="P3506" s="27"/>
      <c r="Q3506" s="26"/>
      <c r="R3506" s="27"/>
      <c r="S3506" s="27"/>
      <c r="T3506" s="26"/>
      <c r="U3506" s="27"/>
      <c r="V3506" s="26"/>
      <c r="W3506" s="27"/>
      <c r="X3506" s="26"/>
      <c r="Y3506" s="25"/>
      <c r="Z3506" s="38"/>
      <c r="AA3506" s="27"/>
      <c r="AB3506" s="27"/>
      <c r="AC3506" s="28"/>
      <c r="AD3506" s="28"/>
      <c r="AE3506" s="26"/>
      <c r="AF3506" s="28"/>
      <c r="AG3506" s="26"/>
      <c r="AH3506" s="28"/>
      <c r="AI3506" s="26"/>
      <c r="AJ3506" s="28"/>
      <c r="AK3506" s="28"/>
      <c r="AL3506" s="26"/>
      <c r="AM3506" s="28"/>
      <c r="AN3506" s="26"/>
      <c r="AO3506" s="28"/>
      <c r="AP3506" s="26"/>
      <c r="AQ3506"/>
      <c r="AR3506"/>
    </row>
    <row r="3507" spans="1:44" x14ac:dyDescent="0.25">
      <c r="A3507" s="24"/>
      <c r="B3507" s="24"/>
      <c r="C3507" s="24"/>
      <c r="D3507" s="25"/>
      <c r="E3507" s="25"/>
      <c r="F3507" s="26"/>
      <c r="G3507" s="25"/>
      <c r="H3507" s="26"/>
      <c r="I3507" s="25"/>
      <c r="J3507" s="26"/>
      <c r="K3507" s="27"/>
      <c r="L3507" s="27"/>
      <c r="M3507" s="26"/>
      <c r="N3507" s="27"/>
      <c r="O3507" s="26"/>
      <c r="P3507" s="27"/>
      <c r="Q3507" s="26"/>
      <c r="R3507" s="27"/>
      <c r="S3507" s="27"/>
      <c r="T3507" s="26"/>
      <c r="U3507" s="27"/>
      <c r="V3507" s="26"/>
      <c r="W3507" s="27"/>
      <c r="X3507" s="26"/>
      <c r="Y3507" s="25"/>
      <c r="Z3507" s="38"/>
      <c r="AA3507" s="27"/>
      <c r="AB3507" s="27"/>
      <c r="AC3507" s="28"/>
      <c r="AD3507" s="28"/>
      <c r="AE3507" s="26"/>
      <c r="AF3507" s="28"/>
      <c r="AG3507" s="26"/>
      <c r="AH3507" s="28"/>
      <c r="AI3507" s="26"/>
      <c r="AJ3507" s="28"/>
      <c r="AK3507" s="28"/>
      <c r="AL3507" s="26"/>
      <c r="AM3507" s="28"/>
      <c r="AN3507" s="26"/>
      <c r="AO3507" s="28"/>
      <c r="AP3507" s="26"/>
      <c r="AQ3507"/>
      <c r="AR3507"/>
    </row>
    <row r="3508" spans="1:44" x14ac:dyDescent="0.25">
      <c r="A3508" s="24"/>
      <c r="B3508" s="24"/>
      <c r="C3508" s="24"/>
      <c r="D3508" s="24"/>
      <c r="E3508" s="25"/>
      <c r="F3508" s="26"/>
      <c r="G3508" s="25"/>
      <c r="H3508" s="26"/>
      <c r="I3508" s="25"/>
      <c r="J3508" s="26"/>
      <c r="K3508" s="24"/>
      <c r="L3508" s="27"/>
      <c r="M3508" s="26"/>
      <c r="N3508" s="27"/>
      <c r="O3508" s="26"/>
      <c r="P3508" s="27"/>
      <c r="Q3508" s="26"/>
      <c r="R3508" s="24"/>
      <c r="S3508" s="27"/>
      <c r="T3508" s="26"/>
      <c r="U3508" s="27"/>
      <c r="V3508" s="26"/>
      <c r="W3508" s="27"/>
      <c r="X3508" s="26"/>
      <c r="Y3508" s="24"/>
      <c r="Z3508" s="24"/>
      <c r="AA3508" s="24"/>
      <c r="AB3508" s="24"/>
      <c r="AC3508" s="24"/>
      <c r="AD3508" s="28"/>
      <c r="AE3508" s="26"/>
      <c r="AF3508" s="28"/>
      <c r="AG3508" s="26"/>
      <c r="AH3508" s="28"/>
      <c r="AI3508" s="26"/>
      <c r="AJ3508" s="24"/>
      <c r="AK3508" s="28"/>
      <c r="AL3508" s="26"/>
      <c r="AM3508" s="28"/>
      <c r="AN3508" s="26"/>
      <c r="AO3508" s="28"/>
      <c r="AP3508" s="26"/>
      <c r="AQ3508"/>
      <c r="AR3508"/>
    </row>
    <row r="3509" spans="1:44" x14ac:dyDescent="0.25">
      <c r="A3509" s="24"/>
      <c r="B3509" s="24"/>
      <c r="C3509" s="24"/>
      <c r="D3509" s="25"/>
      <c r="E3509" s="25"/>
      <c r="F3509" s="26"/>
      <c r="G3509" s="25"/>
      <c r="H3509" s="26"/>
      <c r="I3509" s="25"/>
      <c r="J3509" s="26"/>
      <c r="K3509" s="27"/>
      <c r="L3509" s="27"/>
      <c r="M3509" s="26"/>
      <c r="N3509" s="27"/>
      <c r="O3509" s="26"/>
      <c r="P3509" s="27"/>
      <c r="Q3509" s="26"/>
      <c r="R3509" s="27"/>
      <c r="S3509" s="27"/>
      <c r="T3509" s="26"/>
      <c r="U3509" s="27"/>
      <c r="V3509" s="26"/>
      <c r="W3509" s="27"/>
      <c r="X3509" s="26"/>
      <c r="Y3509" s="25"/>
      <c r="Z3509" s="38"/>
      <c r="AA3509" s="27"/>
      <c r="AB3509" s="27"/>
      <c r="AC3509" s="28"/>
      <c r="AD3509" s="28"/>
      <c r="AE3509" s="26"/>
      <c r="AF3509" s="28"/>
      <c r="AG3509" s="26"/>
      <c r="AH3509" s="28"/>
      <c r="AI3509" s="26"/>
      <c r="AJ3509" s="28"/>
      <c r="AK3509" s="28"/>
      <c r="AL3509" s="26"/>
      <c r="AM3509" s="28"/>
      <c r="AN3509" s="26"/>
      <c r="AO3509" s="28"/>
      <c r="AP3509" s="26"/>
      <c r="AQ3509"/>
      <c r="AR3509"/>
    </row>
    <row r="3510" spans="1:44" x14ac:dyDescent="0.25">
      <c r="A3510" s="24"/>
      <c r="B3510" s="24"/>
      <c r="C3510" s="24"/>
      <c r="D3510" s="25"/>
      <c r="E3510" s="25"/>
      <c r="F3510" s="26"/>
      <c r="G3510" s="25"/>
      <c r="H3510" s="26"/>
      <c r="I3510" s="25"/>
      <c r="J3510" s="26"/>
      <c r="K3510" s="27"/>
      <c r="L3510" s="27"/>
      <c r="M3510" s="26"/>
      <c r="N3510" s="27"/>
      <c r="O3510" s="26"/>
      <c r="P3510" s="27"/>
      <c r="Q3510" s="26"/>
      <c r="R3510" s="27"/>
      <c r="S3510" s="27"/>
      <c r="T3510" s="26"/>
      <c r="U3510" s="27"/>
      <c r="V3510" s="26"/>
      <c r="W3510" s="27"/>
      <c r="X3510" s="26"/>
      <c r="Y3510" s="25"/>
      <c r="Z3510" s="38"/>
      <c r="AA3510" s="27"/>
      <c r="AB3510" s="27"/>
      <c r="AC3510" s="28"/>
      <c r="AD3510" s="28"/>
      <c r="AE3510" s="26"/>
      <c r="AF3510" s="28"/>
      <c r="AG3510" s="26"/>
      <c r="AH3510" s="28"/>
      <c r="AI3510" s="26"/>
      <c r="AJ3510" s="28"/>
      <c r="AK3510" s="28"/>
      <c r="AL3510" s="26"/>
      <c r="AM3510" s="28"/>
      <c r="AN3510" s="26"/>
      <c r="AO3510" s="28"/>
      <c r="AP3510" s="26"/>
      <c r="AQ3510"/>
      <c r="AR3510"/>
    </row>
    <row r="3511" spans="1:44" x14ac:dyDescent="0.25">
      <c r="A3511" s="24"/>
      <c r="B3511" s="24"/>
      <c r="C3511" s="24"/>
      <c r="D3511" s="25"/>
      <c r="E3511" s="25"/>
      <c r="F3511" s="26"/>
      <c r="G3511" s="25"/>
      <c r="H3511" s="26"/>
      <c r="I3511" s="25"/>
      <c r="J3511" s="26"/>
      <c r="K3511" s="27"/>
      <c r="L3511" s="27"/>
      <c r="M3511" s="26"/>
      <c r="N3511" s="27"/>
      <c r="O3511" s="26"/>
      <c r="P3511" s="27"/>
      <c r="Q3511" s="26"/>
      <c r="R3511" s="27"/>
      <c r="S3511" s="27"/>
      <c r="T3511" s="26"/>
      <c r="U3511" s="27"/>
      <c r="V3511" s="26"/>
      <c r="W3511" s="27"/>
      <c r="X3511" s="26"/>
      <c r="Y3511" s="25"/>
      <c r="Z3511" s="38"/>
      <c r="AA3511" s="27"/>
      <c r="AB3511" s="27"/>
      <c r="AC3511" s="28"/>
      <c r="AD3511" s="28"/>
      <c r="AE3511" s="26"/>
      <c r="AF3511" s="28"/>
      <c r="AG3511" s="26"/>
      <c r="AH3511" s="28"/>
      <c r="AI3511" s="26"/>
      <c r="AJ3511" s="28"/>
      <c r="AK3511" s="28"/>
      <c r="AL3511" s="26"/>
      <c r="AM3511" s="28"/>
      <c r="AN3511" s="26"/>
      <c r="AO3511" s="28"/>
      <c r="AP3511" s="26"/>
      <c r="AQ3511"/>
      <c r="AR3511"/>
    </row>
    <row r="3512" spans="1:44" x14ac:dyDescent="0.25">
      <c r="A3512" s="24"/>
      <c r="B3512" s="24"/>
      <c r="C3512" s="24"/>
      <c r="D3512" s="25"/>
      <c r="E3512" s="25"/>
      <c r="F3512" s="26"/>
      <c r="G3512" s="25"/>
      <c r="H3512" s="26"/>
      <c r="I3512" s="25"/>
      <c r="J3512" s="26"/>
      <c r="K3512" s="27"/>
      <c r="L3512" s="27"/>
      <c r="M3512" s="26"/>
      <c r="N3512" s="27"/>
      <c r="O3512" s="26"/>
      <c r="P3512" s="27"/>
      <c r="Q3512" s="26"/>
      <c r="R3512" s="27"/>
      <c r="S3512" s="27"/>
      <c r="T3512" s="26"/>
      <c r="U3512" s="27"/>
      <c r="V3512" s="26"/>
      <c r="W3512" s="27"/>
      <c r="X3512" s="26"/>
      <c r="Y3512" s="25"/>
      <c r="Z3512" s="38"/>
      <c r="AA3512" s="27"/>
      <c r="AB3512" s="27"/>
      <c r="AC3512" s="28"/>
      <c r="AD3512" s="28"/>
      <c r="AE3512" s="26"/>
      <c r="AF3512" s="28"/>
      <c r="AG3512" s="26"/>
      <c r="AH3512" s="28"/>
      <c r="AI3512" s="26"/>
      <c r="AJ3512" s="28"/>
      <c r="AK3512" s="28"/>
      <c r="AL3512" s="26"/>
      <c r="AM3512" s="28"/>
      <c r="AN3512" s="26"/>
      <c r="AO3512" s="28"/>
      <c r="AP3512" s="26"/>
      <c r="AQ3512"/>
      <c r="AR3512"/>
    </row>
    <row r="3513" spans="1:44" x14ac:dyDescent="0.25">
      <c r="A3513" s="24"/>
      <c r="B3513" s="24"/>
      <c r="C3513" s="24"/>
      <c r="D3513" s="25"/>
      <c r="E3513" s="25"/>
      <c r="F3513" s="26"/>
      <c r="G3513" s="25"/>
      <c r="H3513" s="26"/>
      <c r="I3513" s="25"/>
      <c r="J3513" s="26"/>
      <c r="K3513" s="27"/>
      <c r="L3513" s="27"/>
      <c r="M3513" s="26"/>
      <c r="N3513" s="27"/>
      <c r="O3513" s="26"/>
      <c r="P3513" s="27"/>
      <c r="Q3513" s="26"/>
      <c r="R3513" s="27"/>
      <c r="S3513" s="27"/>
      <c r="T3513" s="26"/>
      <c r="U3513" s="27"/>
      <c r="V3513" s="26"/>
      <c r="W3513" s="27"/>
      <c r="X3513" s="26"/>
      <c r="Y3513" s="25"/>
      <c r="Z3513" s="38"/>
      <c r="AA3513" s="27"/>
      <c r="AB3513" s="27"/>
      <c r="AC3513" s="28"/>
      <c r="AD3513" s="28"/>
      <c r="AE3513" s="26"/>
      <c r="AF3513" s="28"/>
      <c r="AG3513" s="26"/>
      <c r="AH3513" s="28"/>
      <c r="AI3513" s="26"/>
      <c r="AJ3513" s="28"/>
      <c r="AK3513" s="28"/>
      <c r="AL3513" s="26"/>
      <c r="AM3513" s="28"/>
      <c r="AN3513" s="26"/>
      <c r="AO3513" s="28"/>
      <c r="AP3513" s="26"/>
      <c r="AQ3513"/>
      <c r="AR3513"/>
    </row>
    <row r="3514" spans="1:44" x14ac:dyDescent="0.25">
      <c r="A3514" s="24"/>
      <c r="B3514" s="24"/>
      <c r="C3514" s="24"/>
      <c r="D3514" s="25"/>
      <c r="E3514" s="25"/>
      <c r="F3514" s="26"/>
      <c r="G3514" s="25"/>
      <c r="H3514" s="26"/>
      <c r="I3514" s="25"/>
      <c r="J3514" s="26"/>
      <c r="K3514" s="27"/>
      <c r="L3514" s="27"/>
      <c r="M3514" s="26"/>
      <c r="N3514" s="27"/>
      <c r="O3514" s="26"/>
      <c r="P3514" s="27"/>
      <c r="Q3514" s="26"/>
      <c r="R3514" s="27"/>
      <c r="S3514" s="27"/>
      <c r="T3514" s="26"/>
      <c r="U3514" s="27"/>
      <c r="V3514" s="26"/>
      <c r="W3514" s="27"/>
      <c r="X3514" s="26"/>
      <c r="Y3514" s="25"/>
      <c r="Z3514" s="38"/>
      <c r="AA3514" s="27"/>
      <c r="AB3514" s="27"/>
      <c r="AC3514" s="28"/>
      <c r="AD3514" s="28"/>
      <c r="AE3514" s="26"/>
      <c r="AF3514" s="28"/>
      <c r="AG3514" s="26"/>
      <c r="AH3514" s="28"/>
      <c r="AI3514" s="26"/>
      <c r="AJ3514" s="28"/>
      <c r="AK3514" s="28"/>
      <c r="AL3514" s="26"/>
      <c r="AM3514" s="28"/>
      <c r="AN3514" s="26"/>
      <c r="AO3514" s="28"/>
      <c r="AP3514" s="26"/>
      <c r="AQ3514"/>
      <c r="AR3514"/>
    </row>
    <row r="3515" spans="1:44" x14ac:dyDescent="0.25">
      <c r="A3515" s="24"/>
      <c r="B3515" s="24"/>
      <c r="C3515" s="24"/>
      <c r="D3515" s="25"/>
      <c r="E3515" s="25"/>
      <c r="F3515" s="26"/>
      <c r="G3515" s="25"/>
      <c r="H3515" s="26"/>
      <c r="I3515" s="25"/>
      <c r="J3515" s="26"/>
      <c r="K3515" s="27"/>
      <c r="L3515" s="27"/>
      <c r="M3515" s="26"/>
      <c r="N3515" s="27"/>
      <c r="O3515" s="26"/>
      <c r="P3515" s="27"/>
      <c r="Q3515" s="26"/>
      <c r="R3515" s="27"/>
      <c r="S3515" s="27"/>
      <c r="T3515" s="26"/>
      <c r="U3515" s="27"/>
      <c r="V3515" s="26"/>
      <c r="W3515" s="27"/>
      <c r="X3515" s="26"/>
      <c r="Y3515" s="25"/>
      <c r="Z3515" s="38"/>
      <c r="AA3515" s="27"/>
      <c r="AB3515" s="27"/>
      <c r="AC3515" s="28"/>
      <c r="AD3515" s="28"/>
      <c r="AE3515" s="26"/>
      <c r="AF3515" s="28"/>
      <c r="AG3515" s="26"/>
      <c r="AH3515" s="28"/>
      <c r="AI3515" s="26"/>
      <c r="AJ3515" s="28"/>
      <c r="AK3515" s="28"/>
      <c r="AL3515" s="26"/>
      <c r="AM3515" s="28"/>
      <c r="AN3515" s="26"/>
      <c r="AO3515" s="28"/>
      <c r="AP3515" s="26"/>
      <c r="AQ3515"/>
      <c r="AR3515"/>
    </row>
    <row r="3516" spans="1:44" x14ac:dyDescent="0.25">
      <c r="A3516" s="24"/>
      <c r="B3516" s="24"/>
      <c r="C3516" s="24"/>
      <c r="D3516" s="25"/>
      <c r="E3516" s="25"/>
      <c r="F3516" s="26"/>
      <c r="G3516" s="25"/>
      <c r="H3516" s="26"/>
      <c r="I3516" s="25"/>
      <c r="J3516" s="26"/>
      <c r="K3516" s="27"/>
      <c r="L3516" s="27"/>
      <c r="M3516" s="26"/>
      <c r="N3516" s="27"/>
      <c r="O3516" s="26"/>
      <c r="P3516" s="27"/>
      <c r="Q3516" s="26"/>
      <c r="R3516" s="27"/>
      <c r="S3516" s="27"/>
      <c r="T3516" s="26"/>
      <c r="U3516" s="27"/>
      <c r="V3516" s="26"/>
      <c r="W3516" s="27"/>
      <c r="X3516" s="26"/>
      <c r="Y3516" s="25"/>
      <c r="Z3516" s="38"/>
      <c r="AA3516" s="27"/>
      <c r="AB3516" s="27"/>
      <c r="AC3516" s="28"/>
      <c r="AD3516" s="28"/>
      <c r="AE3516" s="26"/>
      <c r="AF3516" s="28"/>
      <c r="AG3516" s="26"/>
      <c r="AH3516" s="28"/>
      <c r="AI3516" s="26"/>
      <c r="AJ3516" s="28"/>
      <c r="AK3516" s="28"/>
      <c r="AL3516" s="26"/>
      <c r="AM3516" s="28"/>
      <c r="AN3516" s="26"/>
      <c r="AO3516" s="28"/>
      <c r="AP3516" s="26"/>
      <c r="AQ3516"/>
      <c r="AR3516"/>
    </row>
    <row r="3517" spans="1:44" x14ac:dyDescent="0.25">
      <c r="A3517" s="24"/>
      <c r="B3517" s="24"/>
      <c r="C3517" s="24"/>
      <c r="D3517" s="25"/>
      <c r="E3517" s="25"/>
      <c r="F3517" s="26"/>
      <c r="G3517" s="25"/>
      <c r="H3517" s="26"/>
      <c r="I3517" s="25"/>
      <c r="J3517" s="26"/>
      <c r="K3517" s="27"/>
      <c r="L3517" s="27"/>
      <c r="M3517" s="26"/>
      <c r="N3517" s="27"/>
      <c r="O3517" s="26"/>
      <c r="P3517" s="27"/>
      <c r="Q3517" s="26"/>
      <c r="R3517" s="27"/>
      <c r="S3517" s="27"/>
      <c r="T3517" s="26"/>
      <c r="U3517" s="27"/>
      <c r="V3517" s="26"/>
      <c r="W3517" s="27"/>
      <c r="X3517" s="26"/>
      <c r="Y3517" s="25"/>
      <c r="Z3517" s="38"/>
      <c r="AA3517" s="27"/>
      <c r="AB3517" s="27"/>
      <c r="AC3517" s="28"/>
      <c r="AD3517" s="28"/>
      <c r="AE3517" s="26"/>
      <c r="AF3517" s="28"/>
      <c r="AG3517" s="26"/>
      <c r="AH3517" s="28"/>
      <c r="AI3517" s="26"/>
      <c r="AJ3517" s="28"/>
      <c r="AK3517" s="28"/>
      <c r="AL3517" s="26"/>
      <c r="AM3517" s="28"/>
      <c r="AN3517" s="26"/>
      <c r="AO3517" s="28"/>
      <c r="AP3517" s="26"/>
      <c r="AQ3517"/>
      <c r="AR3517"/>
    </row>
    <row r="3518" spans="1:44" x14ac:dyDescent="0.25">
      <c r="A3518" s="24"/>
      <c r="B3518" s="24"/>
      <c r="C3518" s="24"/>
      <c r="D3518" s="25"/>
      <c r="E3518" s="25"/>
      <c r="F3518" s="26"/>
      <c r="G3518" s="25"/>
      <c r="H3518" s="26"/>
      <c r="I3518" s="25"/>
      <c r="J3518" s="26"/>
      <c r="K3518" s="27"/>
      <c r="L3518" s="27"/>
      <c r="M3518" s="26"/>
      <c r="N3518" s="27"/>
      <c r="O3518" s="26"/>
      <c r="P3518" s="27"/>
      <c r="Q3518" s="26"/>
      <c r="R3518" s="27"/>
      <c r="S3518" s="27"/>
      <c r="T3518" s="26"/>
      <c r="U3518" s="27"/>
      <c r="V3518" s="26"/>
      <c r="W3518" s="27"/>
      <c r="X3518" s="26"/>
      <c r="Y3518" s="25"/>
      <c r="Z3518" s="38"/>
      <c r="AA3518" s="27"/>
      <c r="AB3518" s="27"/>
      <c r="AC3518" s="28"/>
      <c r="AD3518" s="28"/>
      <c r="AE3518" s="26"/>
      <c r="AF3518" s="28"/>
      <c r="AG3518" s="26"/>
      <c r="AH3518" s="28"/>
      <c r="AI3518" s="26"/>
      <c r="AJ3518" s="28"/>
      <c r="AK3518" s="28"/>
      <c r="AL3518" s="26"/>
      <c r="AM3518" s="28"/>
      <c r="AN3518" s="26"/>
      <c r="AO3518" s="28"/>
      <c r="AP3518" s="26"/>
      <c r="AQ3518"/>
      <c r="AR3518"/>
    </row>
    <row r="3519" spans="1:44" x14ac:dyDescent="0.25">
      <c r="A3519" s="24"/>
      <c r="B3519" s="24"/>
      <c r="C3519" s="24"/>
      <c r="D3519" s="25"/>
      <c r="E3519" s="25"/>
      <c r="F3519" s="26"/>
      <c r="G3519" s="25"/>
      <c r="H3519" s="26"/>
      <c r="I3519" s="25"/>
      <c r="J3519" s="26"/>
      <c r="K3519" s="27"/>
      <c r="L3519" s="27"/>
      <c r="M3519" s="26"/>
      <c r="N3519" s="27"/>
      <c r="O3519" s="26"/>
      <c r="P3519" s="27"/>
      <c r="Q3519" s="26"/>
      <c r="R3519" s="27"/>
      <c r="S3519" s="27"/>
      <c r="T3519" s="26"/>
      <c r="U3519" s="27"/>
      <c r="V3519" s="26"/>
      <c r="W3519" s="27"/>
      <c r="X3519" s="26"/>
      <c r="Y3519" s="24"/>
      <c r="Z3519" s="24"/>
      <c r="AA3519" s="24"/>
      <c r="AB3519" s="24"/>
      <c r="AC3519" s="28"/>
      <c r="AD3519" s="28"/>
      <c r="AE3519" s="26"/>
      <c r="AF3519" s="28"/>
      <c r="AG3519" s="26"/>
      <c r="AH3519" s="28"/>
      <c r="AI3519" s="26"/>
      <c r="AJ3519" s="28"/>
      <c r="AK3519" s="28"/>
      <c r="AL3519" s="26"/>
      <c r="AM3519" s="28"/>
      <c r="AN3519" s="26"/>
      <c r="AO3519" s="28"/>
      <c r="AP3519" s="26"/>
      <c r="AQ3519"/>
      <c r="AR3519"/>
    </row>
    <row r="3520" spans="1:44" x14ac:dyDescent="0.25">
      <c r="A3520" s="24"/>
      <c r="B3520" s="24"/>
      <c r="C3520" s="24"/>
      <c r="D3520" s="25"/>
      <c r="E3520" s="25"/>
      <c r="F3520" s="26"/>
      <c r="G3520" s="25"/>
      <c r="H3520" s="26"/>
      <c r="I3520" s="25"/>
      <c r="J3520" s="26"/>
      <c r="K3520" s="27"/>
      <c r="L3520" s="27"/>
      <c r="M3520" s="26"/>
      <c r="N3520" s="27"/>
      <c r="O3520" s="26"/>
      <c r="P3520" s="27"/>
      <c r="Q3520" s="26"/>
      <c r="R3520" s="27"/>
      <c r="S3520" s="27"/>
      <c r="T3520" s="26"/>
      <c r="U3520" s="27"/>
      <c r="V3520" s="26"/>
      <c r="W3520" s="27"/>
      <c r="X3520" s="26"/>
      <c r="Y3520" s="24"/>
      <c r="Z3520" s="24"/>
      <c r="AA3520" s="24"/>
      <c r="AB3520" s="24"/>
      <c r="AC3520" s="28"/>
      <c r="AD3520" s="28"/>
      <c r="AE3520" s="26"/>
      <c r="AF3520" s="28"/>
      <c r="AG3520" s="26"/>
      <c r="AH3520" s="28"/>
      <c r="AI3520" s="26"/>
      <c r="AJ3520" s="28"/>
      <c r="AK3520" s="28"/>
      <c r="AL3520" s="26"/>
      <c r="AM3520" s="28"/>
      <c r="AN3520" s="26"/>
      <c r="AO3520" s="28"/>
      <c r="AP3520" s="26"/>
      <c r="AQ3520"/>
      <c r="AR3520"/>
    </row>
    <row r="3521" spans="1:44" x14ac:dyDescent="0.25">
      <c r="A3521" s="24"/>
      <c r="B3521" s="24"/>
      <c r="C3521" s="24"/>
      <c r="D3521" s="25"/>
      <c r="E3521" s="25"/>
      <c r="F3521" s="26"/>
      <c r="G3521" s="25"/>
      <c r="H3521" s="26"/>
      <c r="I3521" s="25"/>
      <c r="J3521" s="26"/>
      <c r="K3521" s="27"/>
      <c r="L3521" s="27"/>
      <c r="M3521" s="26"/>
      <c r="N3521" s="27"/>
      <c r="O3521" s="26"/>
      <c r="P3521" s="27"/>
      <c r="Q3521" s="26"/>
      <c r="R3521" s="27"/>
      <c r="S3521" s="27"/>
      <c r="T3521" s="26"/>
      <c r="U3521" s="27"/>
      <c r="V3521" s="26"/>
      <c r="W3521" s="27"/>
      <c r="X3521" s="26"/>
      <c r="Y3521" s="24"/>
      <c r="Z3521" s="24"/>
      <c r="AA3521" s="24"/>
      <c r="AB3521" s="24"/>
      <c r="AC3521" s="28"/>
      <c r="AD3521" s="28"/>
      <c r="AE3521" s="26"/>
      <c r="AF3521" s="28"/>
      <c r="AG3521" s="26"/>
      <c r="AH3521" s="28"/>
      <c r="AI3521" s="26"/>
      <c r="AJ3521" s="28"/>
      <c r="AK3521" s="28"/>
      <c r="AL3521" s="26"/>
      <c r="AM3521" s="28"/>
      <c r="AN3521" s="26"/>
      <c r="AO3521" s="28"/>
      <c r="AP3521" s="26"/>
      <c r="AQ3521"/>
      <c r="AR3521"/>
    </row>
    <row r="3522" spans="1:44" x14ac:dyDescent="0.25">
      <c r="A3522" s="24"/>
      <c r="B3522" s="24"/>
      <c r="C3522" s="24"/>
      <c r="D3522" s="25"/>
      <c r="E3522" s="25"/>
      <c r="F3522" s="26"/>
      <c r="G3522" s="25"/>
      <c r="H3522" s="26"/>
      <c r="I3522" s="25"/>
      <c r="J3522" s="26"/>
      <c r="K3522" s="27"/>
      <c r="L3522" s="27"/>
      <c r="M3522" s="26"/>
      <c r="N3522" s="27"/>
      <c r="O3522" s="26"/>
      <c r="P3522" s="27"/>
      <c r="Q3522" s="26"/>
      <c r="R3522" s="27"/>
      <c r="S3522" s="27"/>
      <c r="T3522" s="26"/>
      <c r="U3522" s="27"/>
      <c r="V3522" s="26"/>
      <c r="W3522" s="27"/>
      <c r="X3522" s="26"/>
      <c r="Y3522" s="24"/>
      <c r="Z3522" s="24"/>
      <c r="AA3522" s="24"/>
      <c r="AB3522" s="24"/>
      <c r="AC3522" s="28"/>
      <c r="AD3522" s="28"/>
      <c r="AE3522" s="26"/>
      <c r="AF3522" s="28"/>
      <c r="AG3522" s="26"/>
      <c r="AH3522" s="28"/>
      <c r="AI3522" s="26"/>
      <c r="AJ3522" s="28"/>
      <c r="AK3522" s="28"/>
      <c r="AL3522" s="26"/>
      <c r="AM3522" s="28"/>
      <c r="AN3522" s="26"/>
      <c r="AO3522" s="28"/>
      <c r="AP3522" s="26"/>
      <c r="AQ3522"/>
      <c r="AR3522"/>
    </row>
    <row r="3523" spans="1:44" x14ac:dyDescent="0.25">
      <c r="A3523" s="24"/>
      <c r="B3523" s="24"/>
      <c r="C3523" s="24"/>
      <c r="D3523" s="25"/>
      <c r="E3523" s="25"/>
      <c r="F3523" s="26"/>
      <c r="G3523" s="25"/>
      <c r="H3523" s="26"/>
      <c r="I3523" s="25"/>
      <c r="J3523" s="26"/>
      <c r="K3523" s="27"/>
      <c r="L3523" s="27"/>
      <c r="M3523" s="26"/>
      <c r="N3523" s="27"/>
      <c r="O3523" s="26"/>
      <c r="P3523" s="27"/>
      <c r="Q3523" s="26"/>
      <c r="R3523" s="27"/>
      <c r="S3523" s="27"/>
      <c r="T3523" s="26"/>
      <c r="U3523" s="27"/>
      <c r="V3523" s="26"/>
      <c r="W3523" s="27"/>
      <c r="X3523" s="26"/>
      <c r="Y3523" s="24"/>
      <c r="Z3523" s="24"/>
      <c r="AA3523" s="24"/>
      <c r="AB3523" s="24"/>
      <c r="AC3523" s="28"/>
      <c r="AD3523" s="28"/>
      <c r="AE3523" s="26"/>
      <c r="AF3523" s="28"/>
      <c r="AG3523" s="26"/>
      <c r="AH3523" s="28"/>
      <c r="AI3523" s="26"/>
      <c r="AJ3523" s="28"/>
      <c r="AK3523" s="28"/>
      <c r="AL3523" s="26"/>
      <c r="AM3523" s="28"/>
      <c r="AN3523" s="26"/>
      <c r="AO3523" s="28"/>
      <c r="AP3523" s="26"/>
      <c r="AQ3523"/>
      <c r="AR3523"/>
    </row>
    <row r="3524" spans="1:44" x14ac:dyDescent="0.25">
      <c r="A3524" s="24"/>
      <c r="B3524" s="24"/>
      <c r="C3524" s="24"/>
      <c r="D3524" s="25"/>
      <c r="E3524" s="25"/>
      <c r="F3524" s="26"/>
      <c r="G3524" s="25"/>
      <c r="H3524" s="26"/>
      <c r="I3524" s="25"/>
      <c r="J3524" s="26"/>
      <c r="K3524" s="27"/>
      <c r="L3524" s="27"/>
      <c r="M3524" s="26"/>
      <c r="N3524" s="27"/>
      <c r="O3524" s="26"/>
      <c r="P3524" s="27"/>
      <c r="Q3524" s="26"/>
      <c r="R3524" s="27"/>
      <c r="S3524" s="27"/>
      <c r="T3524" s="26"/>
      <c r="U3524" s="27"/>
      <c r="V3524" s="26"/>
      <c r="W3524" s="27"/>
      <c r="X3524" s="26"/>
      <c r="Y3524" s="24"/>
      <c r="Z3524" s="24"/>
      <c r="AA3524" s="24"/>
      <c r="AB3524" s="24"/>
      <c r="AC3524" s="28"/>
      <c r="AD3524" s="28"/>
      <c r="AE3524" s="26"/>
      <c r="AF3524" s="28"/>
      <c r="AG3524" s="26"/>
      <c r="AH3524" s="28"/>
      <c r="AI3524" s="26"/>
      <c r="AJ3524" s="28"/>
      <c r="AK3524" s="28"/>
      <c r="AL3524" s="26"/>
      <c r="AM3524" s="28"/>
      <c r="AN3524" s="26"/>
      <c r="AO3524" s="28"/>
      <c r="AP3524" s="26"/>
      <c r="AQ3524"/>
      <c r="AR3524"/>
    </row>
    <row r="3525" spans="1:44" x14ac:dyDescent="0.25">
      <c r="A3525" s="24"/>
      <c r="B3525" s="24"/>
      <c r="C3525" s="24"/>
      <c r="D3525" s="25"/>
      <c r="E3525" s="25"/>
      <c r="F3525" s="26"/>
      <c r="G3525" s="25"/>
      <c r="H3525" s="26"/>
      <c r="I3525" s="25"/>
      <c r="J3525" s="26"/>
      <c r="K3525" s="27"/>
      <c r="L3525" s="27"/>
      <c r="M3525" s="26"/>
      <c r="N3525" s="27"/>
      <c r="O3525" s="26"/>
      <c r="P3525" s="27"/>
      <c r="Q3525" s="26"/>
      <c r="R3525" s="27"/>
      <c r="S3525" s="27"/>
      <c r="T3525" s="26"/>
      <c r="U3525" s="27"/>
      <c r="V3525" s="26"/>
      <c r="W3525" s="27"/>
      <c r="X3525" s="26"/>
      <c r="Y3525" s="24"/>
      <c r="Z3525" s="24"/>
      <c r="AA3525" s="24"/>
      <c r="AB3525" s="24"/>
      <c r="AC3525" s="28"/>
      <c r="AD3525" s="28"/>
      <c r="AE3525" s="26"/>
      <c r="AF3525" s="28"/>
      <c r="AG3525" s="26"/>
      <c r="AH3525" s="28"/>
      <c r="AI3525" s="26"/>
      <c r="AJ3525" s="28"/>
      <c r="AK3525" s="28"/>
      <c r="AL3525" s="26"/>
      <c r="AM3525" s="28"/>
      <c r="AN3525" s="26"/>
      <c r="AO3525" s="28"/>
      <c r="AP3525" s="26"/>
      <c r="AQ3525"/>
      <c r="AR3525"/>
    </row>
    <row r="3526" spans="1:44" x14ac:dyDescent="0.25">
      <c r="A3526" s="24"/>
      <c r="B3526" s="24"/>
      <c r="C3526" s="24"/>
      <c r="D3526" s="25"/>
      <c r="E3526" s="25"/>
      <c r="F3526" s="26"/>
      <c r="G3526" s="25"/>
      <c r="H3526" s="26"/>
      <c r="I3526" s="25"/>
      <c r="J3526" s="26"/>
      <c r="K3526" s="27"/>
      <c r="L3526" s="27"/>
      <c r="M3526" s="26"/>
      <c r="N3526" s="27"/>
      <c r="O3526" s="26"/>
      <c r="P3526" s="27"/>
      <c r="Q3526" s="26"/>
      <c r="R3526" s="27"/>
      <c r="S3526" s="27"/>
      <c r="T3526" s="26"/>
      <c r="U3526" s="27"/>
      <c r="V3526" s="26"/>
      <c r="W3526" s="27"/>
      <c r="X3526" s="26"/>
      <c r="Y3526" s="24"/>
      <c r="Z3526" s="24"/>
      <c r="AA3526" s="24"/>
      <c r="AB3526" s="24"/>
      <c r="AC3526" s="28"/>
      <c r="AD3526" s="28"/>
      <c r="AE3526" s="26"/>
      <c r="AF3526" s="28"/>
      <c r="AG3526" s="26"/>
      <c r="AH3526" s="28"/>
      <c r="AI3526" s="26"/>
      <c r="AJ3526" s="28"/>
      <c r="AK3526" s="28"/>
      <c r="AL3526" s="26"/>
      <c r="AM3526" s="28"/>
      <c r="AN3526" s="26"/>
      <c r="AO3526" s="28"/>
      <c r="AP3526" s="26"/>
      <c r="AQ3526"/>
      <c r="AR3526"/>
    </row>
    <row r="3527" spans="1:44" x14ac:dyDescent="0.25">
      <c r="A3527" s="24"/>
      <c r="B3527" s="24"/>
      <c r="C3527" s="24"/>
      <c r="D3527" s="25"/>
      <c r="E3527" s="25"/>
      <c r="F3527" s="26"/>
      <c r="G3527" s="25"/>
      <c r="H3527" s="26"/>
      <c r="I3527" s="25"/>
      <c r="J3527" s="26"/>
      <c r="K3527" s="27"/>
      <c r="L3527" s="27"/>
      <c r="M3527" s="26"/>
      <c r="N3527" s="27"/>
      <c r="O3527" s="26"/>
      <c r="P3527" s="27"/>
      <c r="Q3527" s="26"/>
      <c r="R3527" s="27"/>
      <c r="S3527" s="27"/>
      <c r="T3527" s="26"/>
      <c r="U3527" s="27"/>
      <c r="V3527" s="26"/>
      <c r="W3527" s="27"/>
      <c r="X3527" s="26"/>
      <c r="Y3527" s="24"/>
      <c r="Z3527" s="24"/>
      <c r="AA3527" s="24"/>
      <c r="AB3527" s="24"/>
      <c r="AC3527" s="28"/>
      <c r="AD3527" s="28"/>
      <c r="AE3527" s="26"/>
      <c r="AF3527" s="28"/>
      <c r="AG3527" s="26"/>
      <c r="AH3527" s="28"/>
      <c r="AI3527" s="26"/>
      <c r="AJ3527" s="28"/>
      <c r="AK3527" s="28"/>
      <c r="AL3527" s="26"/>
      <c r="AM3527" s="28"/>
      <c r="AN3527" s="26"/>
      <c r="AO3527" s="28"/>
      <c r="AP3527" s="26"/>
      <c r="AQ3527"/>
      <c r="AR3527"/>
    </row>
    <row r="3528" spans="1:44" x14ac:dyDescent="0.25">
      <c r="A3528" s="24"/>
      <c r="B3528" s="24"/>
      <c r="C3528" s="24"/>
      <c r="D3528" s="25"/>
      <c r="E3528" s="25"/>
      <c r="F3528" s="26"/>
      <c r="G3528" s="25"/>
      <c r="H3528" s="26"/>
      <c r="I3528" s="25"/>
      <c r="J3528" s="26"/>
      <c r="K3528" s="27"/>
      <c r="L3528" s="27"/>
      <c r="M3528" s="26"/>
      <c r="N3528" s="27"/>
      <c r="O3528" s="26"/>
      <c r="P3528" s="27"/>
      <c r="Q3528" s="26"/>
      <c r="R3528" s="27"/>
      <c r="S3528" s="27"/>
      <c r="T3528" s="26"/>
      <c r="U3528" s="27"/>
      <c r="V3528" s="26"/>
      <c r="W3528" s="27"/>
      <c r="X3528" s="26"/>
      <c r="Y3528" s="24"/>
      <c r="Z3528" s="24"/>
      <c r="AA3528" s="24"/>
      <c r="AB3528" s="24"/>
      <c r="AC3528" s="28"/>
      <c r="AD3528" s="28"/>
      <c r="AE3528" s="26"/>
      <c r="AF3528" s="28"/>
      <c r="AG3528" s="26"/>
      <c r="AH3528" s="28"/>
      <c r="AI3528" s="26"/>
      <c r="AJ3528" s="28"/>
      <c r="AK3528" s="28"/>
      <c r="AL3528" s="26"/>
      <c r="AM3528" s="28"/>
      <c r="AN3528" s="26"/>
      <c r="AO3528" s="28"/>
      <c r="AP3528" s="26"/>
      <c r="AQ3528"/>
      <c r="AR3528"/>
    </row>
    <row r="3529" spans="1:44" x14ac:dyDescent="0.25">
      <c r="A3529" s="24"/>
      <c r="B3529" s="24"/>
      <c r="C3529" s="24"/>
      <c r="D3529" s="25"/>
      <c r="E3529" s="25"/>
      <c r="F3529" s="26"/>
      <c r="G3529" s="25"/>
      <c r="H3529" s="26"/>
      <c r="I3529" s="25"/>
      <c r="J3529" s="26"/>
      <c r="K3529" s="27"/>
      <c r="L3529" s="27"/>
      <c r="M3529" s="26"/>
      <c r="N3529" s="27"/>
      <c r="O3529" s="26"/>
      <c r="P3529" s="27"/>
      <c r="Q3529" s="26"/>
      <c r="R3529" s="27"/>
      <c r="S3529" s="27"/>
      <c r="T3529" s="26"/>
      <c r="U3529" s="27"/>
      <c r="V3529" s="26"/>
      <c r="W3529" s="27"/>
      <c r="X3529" s="26"/>
      <c r="Y3529" s="24"/>
      <c r="Z3529" s="24"/>
      <c r="AA3529" s="24"/>
      <c r="AB3529" s="24"/>
      <c r="AC3529" s="28"/>
      <c r="AD3529" s="28"/>
      <c r="AE3529" s="26"/>
      <c r="AF3529" s="28"/>
      <c r="AG3529" s="26"/>
      <c r="AH3529" s="28"/>
      <c r="AI3529" s="26"/>
      <c r="AJ3529" s="28"/>
      <c r="AK3529" s="28"/>
      <c r="AL3529" s="26"/>
      <c r="AM3529" s="28"/>
      <c r="AN3529" s="26"/>
      <c r="AO3529" s="28"/>
      <c r="AP3529" s="26"/>
      <c r="AQ3529"/>
      <c r="AR3529"/>
    </row>
    <row r="3530" spans="1:44" x14ac:dyDescent="0.25">
      <c r="A3530" s="24"/>
      <c r="B3530" s="24"/>
      <c r="C3530" s="24"/>
      <c r="D3530" s="25"/>
      <c r="E3530" s="25"/>
      <c r="F3530" s="26"/>
      <c r="G3530" s="25"/>
      <c r="H3530" s="26"/>
      <c r="I3530" s="25"/>
      <c r="J3530" s="26"/>
      <c r="K3530" s="27"/>
      <c r="L3530" s="27"/>
      <c r="M3530" s="26"/>
      <c r="N3530" s="27"/>
      <c r="O3530" s="26"/>
      <c r="P3530" s="27"/>
      <c r="Q3530" s="26"/>
      <c r="R3530" s="27"/>
      <c r="S3530" s="27"/>
      <c r="T3530" s="26"/>
      <c r="U3530" s="27"/>
      <c r="V3530" s="26"/>
      <c r="W3530" s="27"/>
      <c r="X3530" s="26"/>
      <c r="Y3530" s="24"/>
      <c r="Z3530" s="24"/>
      <c r="AA3530" s="24"/>
      <c r="AB3530" s="24"/>
      <c r="AC3530" s="28"/>
      <c r="AD3530" s="28"/>
      <c r="AE3530" s="26"/>
      <c r="AF3530" s="28"/>
      <c r="AG3530" s="26"/>
      <c r="AH3530" s="28"/>
      <c r="AI3530" s="26"/>
      <c r="AJ3530" s="28"/>
      <c r="AK3530" s="28"/>
      <c r="AL3530" s="26"/>
      <c r="AM3530" s="28"/>
      <c r="AN3530" s="26"/>
      <c r="AO3530" s="28"/>
      <c r="AP3530" s="26"/>
      <c r="AQ3530"/>
      <c r="AR3530"/>
    </row>
    <row r="3531" spans="1:44" x14ac:dyDescent="0.25">
      <c r="A3531" s="24"/>
      <c r="B3531" s="24"/>
      <c r="C3531" s="24"/>
      <c r="D3531" s="25"/>
      <c r="E3531" s="25"/>
      <c r="F3531" s="26"/>
      <c r="G3531" s="25"/>
      <c r="H3531" s="26"/>
      <c r="I3531" s="25"/>
      <c r="J3531" s="26"/>
      <c r="K3531" s="27"/>
      <c r="L3531" s="27"/>
      <c r="M3531" s="26"/>
      <c r="N3531" s="27"/>
      <c r="O3531" s="26"/>
      <c r="P3531" s="27"/>
      <c r="Q3531" s="26"/>
      <c r="R3531" s="27"/>
      <c r="S3531" s="27"/>
      <c r="T3531" s="26"/>
      <c r="U3531" s="27"/>
      <c r="V3531" s="26"/>
      <c r="W3531" s="27"/>
      <c r="X3531" s="26"/>
      <c r="Y3531" s="24"/>
      <c r="Z3531" s="24"/>
      <c r="AA3531" s="24"/>
      <c r="AB3531" s="24"/>
      <c r="AC3531" s="28"/>
      <c r="AD3531" s="28"/>
      <c r="AE3531" s="26"/>
      <c r="AF3531" s="28"/>
      <c r="AG3531" s="26"/>
      <c r="AH3531" s="28"/>
      <c r="AI3531" s="26"/>
      <c r="AJ3531" s="28"/>
      <c r="AK3531" s="28"/>
      <c r="AL3531" s="26"/>
      <c r="AM3531" s="28"/>
      <c r="AN3531" s="26"/>
      <c r="AO3531" s="28"/>
      <c r="AP3531" s="26"/>
      <c r="AQ3531"/>
      <c r="AR3531"/>
    </row>
    <row r="3532" spans="1:44" x14ac:dyDescent="0.25">
      <c r="A3532" s="24"/>
      <c r="B3532" s="24"/>
      <c r="C3532" s="24"/>
      <c r="D3532" s="25"/>
      <c r="E3532" s="25"/>
      <c r="F3532" s="26"/>
      <c r="G3532" s="25"/>
      <c r="H3532" s="26"/>
      <c r="I3532" s="25"/>
      <c r="J3532" s="26"/>
      <c r="K3532" s="27"/>
      <c r="L3532" s="27"/>
      <c r="M3532" s="26"/>
      <c r="N3532" s="27"/>
      <c r="O3532" s="26"/>
      <c r="P3532" s="27"/>
      <c r="Q3532" s="26"/>
      <c r="R3532" s="27"/>
      <c r="S3532" s="27"/>
      <c r="T3532" s="26"/>
      <c r="U3532" s="27"/>
      <c r="V3532" s="26"/>
      <c r="W3532" s="27"/>
      <c r="X3532" s="26"/>
      <c r="Y3532" s="24"/>
      <c r="Z3532" s="24"/>
      <c r="AA3532" s="24"/>
      <c r="AB3532" s="24"/>
      <c r="AC3532" s="28"/>
      <c r="AD3532" s="28"/>
      <c r="AE3532" s="26"/>
      <c r="AF3532" s="28"/>
      <c r="AG3532" s="26"/>
      <c r="AH3532" s="28"/>
      <c r="AI3532" s="26"/>
      <c r="AJ3532" s="28"/>
      <c r="AK3532" s="28"/>
      <c r="AL3532" s="26"/>
      <c r="AM3532" s="28"/>
      <c r="AN3532" s="26"/>
      <c r="AO3532" s="28"/>
      <c r="AP3532" s="26"/>
      <c r="AQ3532"/>
      <c r="AR3532"/>
    </row>
    <row r="3533" spans="1:44" x14ac:dyDescent="0.25">
      <c r="A3533" s="24"/>
      <c r="B3533" s="24"/>
      <c r="C3533" s="24"/>
      <c r="D3533" s="25"/>
      <c r="E3533" s="25"/>
      <c r="F3533" s="26"/>
      <c r="G3533" s="25"/>
      <c r="H3533" s="26"/>
      <c r="I3533" s="25"/>
      <c r="J3533" s="26"/>
      <c r="K3533" s="27"/>
      <c r="L3533" s="27"/>
      <c r="M3533" s="26"/>
      <c r="N3533" s="27"/>
      <c r="O3533" s="26"/>
      <c r="P3533" s="27"/>
      <c r="Q3533" s="26"/>
      <c r="R3533" s="27"/>
      <c r="S3533" s="27"/>
      <c r="T3533" s="26"/>
      <c r="U3533" s="27"/>
      <c r="V3533" s="26"/>
      <c r="W3533" s="27"/>
      <c r="X3533" s="26"/>
      <c r="Y3533" s="24"/>
      <c r="Z3533" s="24"/>
      <c r="AA3533" s="24"/>
      <c r="AB3533" s="24"/>
      <c r="AC3533" s="28"/>
      <c r="AD3533" s="28"/>
      <c r="AE3533" s="26"/>
      <c r="AF3533" s="28"/>
      <c r="AG3533" s="26"/>
      <c r="AH3533" s="28"/>
      <c r="AI3533" s="26"/>
      <c r="AJ3533" s="28"/>
      <c r="AK3533" s="28"/>
      <c r="AL3533" s="26"/>
      <c r="AM3533" s="28"/>
      <c r="AN3533" s="26"/>
      <c r="AO3533" s="28"/>
      <c r="AP3533" s="26"/>
      <c r="AQ3533"/>
      <c r="AR3533"/>
    </row>
    <row r="3534" spans="1:44" x14ac:dyDescent="0.25">
      <c r="A3534" s="24"/>
      <c r="B3534" s="24"/>
      <c r="C3534" s="24"/>
      <c r="D3534" s="25"/>
      <c r="E3534" s="25"/>
      <c r="F3534" s="26"/>
      <c r="G3534" s="25"/>
      <c r="H3534" s="26"/>
      <c r="I3534" s="25"/>
      <c r="J3534" s="26"/>
      <c r="K3534" s="27"/>
      <c r="L3534" s="27"/>
      <c r="M3534" s="26"/>
      <c r="N3534" s="27"/>
      <c r="O3534" s="26"/>
      <c r="P3534" s="27"/>
      <c r="Q3534" s="26"/>
      <c r="R3534" s="27"/>
      <c r="S3534" s="27"/>
      <c r="T3534" s="26"/>
      <c r="U3534" s="27"/>
      <c r="V3534" s="26"/>
      <c r="W3534" s="27"/>
      <c r="X3534" s="26"/>
      <c r="Y3534" s="24"/>
      <c r="Z3534" s="24"/>
      <c r="AA3534" s="24"/>
      <c r="AB3534" s="24"/>
      <c r="AC3534" s="28"/>
      <c r="AD3534" s="28"/>
      <c r="AE3534" s="26"/>
      <c r="AF3534" s="28"/>
      <c r="AG3534" s="26"/>
      <c r="AH3534" s="28"/>
      <c r="AI3534" s="26"/>
      <c r="AJ3534" s="28"/>
      <c r="AK3534" s="28"/>
      <c r="AL3534" s="26"/>
      <c r="AM3534" s="28"/>
      <c r="AN3534" s="26"/>
      <c r="AO3534" s="28"/>
      <c r="AP3534" s="26"/>
      <c r="AQ3534"/>
      <c r="AR3534"/>
    </row>
    <row r="3535" spans="1:44" x14ac:dyDescent="0.25">
      <c r="A3535" s="24"/>
      <c r="B3535" s="24"/>
      <c r="C3535" s="24"/>
      <c r="D3535" s="24"/>
      <c r="E3535" s="24"/>
      <c r="F3535" s="24"/>
      <c r="G3535" s="25"/>
      <c r="H3535" s="26"/>
      <c r="I3535" s="24"/>
      <c r="J3535" s="24"/>
      <c r="K3535" s="24"/>
      <c r="L3535" s="24"/>
      <c r="M3535" s="24"/>
      <c r="N3535" s="27"/>
      <c r="O3535" s="26"/>
      <c r="P3535" s="24"/>
      <c r="Q3535" s="24"/>
      <c r="R3535" s="24"/>
      <c r="S3535" s="24"/>
      <c r="T3535" s="24"/>
      <c r="U3535" s="27"/>
      <c r="V3535" s="26"/>
      <c r="W3535" s="24"/>
      <c r="X3535" s="24"/>
      <c r="Y3535" s="24"/>
      <c r="Z3535" s="24"/>
      <c r="AA3535" s="24"/>
      <c r="AB3535" s="24"/>
      <c r="AC3535" s="24"/>
      <c r="AD3535" s="24"/>
      <c r="AE3535" s="24"/>
      <c r="AF3535" s="28"/>
      <c r="AG3535" s="26"/>
      <c r="AH3535" s="24"/>
      <c r="AI3535" s="24"/>
      <c r="AJ3535" s="24"/>
      <c r="AK3535" s="24"/>
      <c r="AL3535" s="24"/>
      <c r="AM3535" s="28"/>
      <c r="AN3535" s="26"/>
      <c r="AO3535" s="24"/>
      <c r="AP3535" s="24"/>
      <c r="AQ3535"/>
      <c r="AR3535"/>
    </row>
    <row r="3536" spans="1:44" x14ac:dyDescent="0.25">
      <c r="A3536" s="24"/>
      <c r="B3536" s="24"/>
      <c r="C3536" s="24"/>
      <c r="D3536" s="24"/>
      <c r="E3536" s="24"/>
      <c r="F3536" s="24"/>
      <c r="G3536" s="25"/>
      <c r="H3536" s="26"/>
      <c r="I3536" s="25"/>
      <c r="J3536" s="26"/>
      <c r="K3536" s="24"/>
      <c r="L3536" s="24"/>
      <c r="M3536" s="24"/>
      <c r="N3536" s="27"/>
      <c r="O3536" s="26"/>
      <c r="P3536" s="27"/>
      <c r="Q3536" s="26"/>
      <c r="R3536" s="24"/>
      <c r="S3536" s="24"/>
      <c r="T3536" s="24"/>
      <c r="U3536" s="27"/>
      <c r="V3536" s="26"/>
      <c r="W3536" s="27"/>
      <c r="X3536" s="26"/>
      <c r="Y3536" s="24"/>
      <c r="Z3536" s="24"/>
      <c r="AA3536" s="24"/>
      <c r="AB3536" s="24"/>
      <c r="AC3536" s="24"/>
      <c r="AD3536" s="24"/>
      <c r="AE3536" s="24"/>
      <c r="AF3536" s="28"/>
      <c r="AG3536" s="26"/>
      <c r="AH3536" s="28"/>
      <c r="AI3536" s="26"/>
      <c r="AJ3536" s="24"/>
      <c r="AK3536" s="24"/>
      <c r="AL3536" s="24"/>
      <c r="AM3536" s="28"/>
      <c r="AN3536" s="26"/>
      <c r="AO3536" s="28"/>
      <c r="AP3536" s="26"/>
      <c r="AQ3536"/>
      <c r="AR3536"/>
    </row>
    <row r="3537" spans="1:44" x14ac:dyDescent="0.25">
      <c r="A3537" s="24"/>
      <c r="B3537" s="24"/>
      <c r="C3537" s="24"/>
      <c r="D3537" s="24"/>
      <c r="E3537" s="25"/>
      <c r="F3537" s="26"/>
      <c r="G3537" s="25"/>
      <c r="H3537" s="26"/>
      <c r="I3537" s="24"/>
      <c r="J3537" s="24"/>
      <c r="K3537" s="24"/>
      <c r="L3537" s="27"/>
      <c r="M3537" s="26"/>
      <c r="N3537" s="27"/>
      <c r="O3537" s="26"/>
      <c r="P3537" s="24"/>
      <c r="Q3537" s="24"/>
      <c r="R3537" s="24"/>
      <c r="S3537" s="27"/>
      <c r="T3537" s="26"/>
      <c r="U3537" s="27"/>
      <c r="V3537" s="26"/>
      <c r="W3537" s="24"/>
      <c r="X3537" s="24"/>
      <c r="Y3537" s="24"/>
      <c r="Z3537" s="24"/>
      <c r="AA3537" s="24"/>
      <c r="AB3537" s="24"/>
      <c r="AC3537" s="24"/>
      <c r="AD3537" s="28"/>
      <c r="AE3537" s="26"/>
      <c r="AF3537" s="28"/>
      <c r="AG3537" s="26"/>
      <c r="AH3537" s="24"/>
      <c r="AI3537" s="24"/>
      <c r="AJ3537" s="24"/>
      <c r="AK3537" s="28"/>
      <c r="AL3537" s="26"/>
      <c r="AM3537" s="28"/>
      <c r="AN3537" s="26"/>
      <c r="AO3537" s="24"/>
      <c r="AP3537" s="24"/>
      <c r="AQ3537"/>
      <c r="AR3537"/>
    </row>
    <row r="3538" spans="1:44" x14ac:dyDescent="0.25">
      <c r="A3538" s="24"/>
      <c r="B3538" s="24"/>
      <c r="C3538" s="24"/>
      <c r="D3538" s="25"/>
      <c r="E3538" s="25"/>
      <c r="F3538" s="26"/>
      <c r="G3538" s="25"/>
      <c r="H3538" s="26"/>
      <c r="I3538" s="25"/>
      <c r="J3538" s="26"/>
      <c r="K3538" s="27"/>
      <c r="L3538" s="27"/>
      <c r="M3538" s="26"/>
      <c r="N3538" s="27"/>
      <c r="O3538" s="26"/>
      <c r="P3538" s="27"/>
      <c r="Q3538" s="26"/>
      <c r="R3538" s="27"/>
      <c r="S3538" s="27"/>
      <c r="T3538" s="26"/>
      <c r="U3538" s="27"/>
      <c r="V3538" s="26"/>
      <c r="W3538" s="27"/>
      <c r="X3538" s="26"/>
      <c r="Y3538" s="24"/>
      <c r="Z3538" s="24"/>
      <c r="AA3538" s="24"/>
      <c r="AB3538" s="24"/>
      <c r="AC3538" s="28"/>
      <c r="AD3538" s="28"/>
      <c r="AE3538" s="26"/>
      <c r="AF3538" s="28"/>
      <c r="AG3538" s="26"/>
      <c r="AH3538" s="28"/>
      <c r="AI3538" s="26"/>
      <c r="AJ3538" s="28"/>
      <c r="AK3538" s="28"/>
      <c r="AL3538" s="26"/>
      <c r="AM3538" s="28"/>
      <c r="AN3538" s="26"/>
      <c r="AO3538" s="28"/>
      <c r="AP3538" s="26"/>
      <c r="AQ3538"/>
      <c r="AR3538"/>
    </row>
    <row r="3539" spans="1:44" x14ac:dyDescent="0.25">
      <c r="A3539" s="24"/>
      <c r="B3539" s="24"/>
      <c r="C3539" s="24"/>
      <c r="D3539" s="24"/>
      <c r="E3539" s="24"/>
      <c r="F3539" s="24"/>
      <c r="G3539" s="25"/>
      <c r="H3539" s="26"/>
      <c r="I3539" s="24"/>
      <c r="J3539" s="24"/>
      <c r="K3539" s="24"/>
      <c r="L3539" s="24"/>
      <c r="M3539" s="24"/>
      <c r="N3539" s="27"/>
      <c r="O3539" s="26"/>
      <c r="P3539" s="24"/>
      <c r="Q3539" s="24"/>
      <c r="R3539" s="24"/>
      <c r="S3539" s="24"/>
      <c r="T3539" s="24"/>
      <c r="U3539" s="27"/>
      <c r="V3539" s="26"/>
      <c r="W3539" s="24"/>
      <c r="X3539" s="24"/>
      <c r="Y3539" s="24"/>
      <c r="Z3539" s="24"/>
      <c r="AA3539" s="24"/>
      <c r="AB3539" s="24"/>
      <c r="AC3539" s="24"/>
      <c r="AD3539" s="24"/>
      <c r="AE3539" s="24"/>
      <c r="AF3539" s="28"/>
      <c r="AG3539" s="26"/>
      <c r="AH3539" s="24"/>
      <c r="AI3539" s="24"/>
      <c r="AJ3539" s="24"/>
      <c r="AK3539" s="24"/>
      <c r="AL3539" s="24"/>
      <c r="AM3539" s="28"/>
      <c r="AN3539" s="26"/>
      <c r="AO3539" s="24"/>
      <c r="AP3539" s="24"/>
      <c r="AQ3539"/>
      <c r="AR3539"/>
    </row>
    <row r="3540" spans="1:44" x14ac:dyDescent="0.25">
      <c r="A3540" s="24"/>
      <c r="B3540" s="24"/>
      <c r="C3540" s="24"/>
      <c r="D3540" s="25"/>
      <c r="E3540" s="25"/>
      <c r="F3540" s="26"/>
      <c r="G3540" s="25"/>
      <c r="H3540" s="26"/>
      <c r="I3540" s="25"/>
      <c r="J3540" s="26"/>
      <c r="K3540" s="27"/>
      <c r="L3540" s="27"/>
      <c r="M3540" s="26"/>
      <c r="N3540" s="27"/>
      <c r="O3540" s="26"/>
      <c r="P3540" s="27"/>
      <c r="Q3540" s="26"/>
      <c r="R3540" s="27"/>
      <c r="S3540" s="27"/>
      <c r="T3540" s="26"/>
      <c r="U3540" s="27"/>
      <c r="V3540" s="26"/>
      <c r="W3540" s="27"/>
      <c r="X3540" s="26"/>
      <c r="Y3540" s="24"/>
      <c r="Z3540" s="24"/>
      <c r="AA3540" s="24"/>
      <c r="AB3540" s="24"/>
      <c r="AC3540" s="28"/>
      <c r="AD3540" s="28"/>
      <c r="AE3540" s="26"/>
      <c r="AF3540" s="28"/>
      <c r="AG3540" s="26"/>
      <c r="AH3540" s="28"/>
      <c r="AI3540" s="26"/>
      <c r="AJ3540" s="28"/>
      <c r="AK3540" s="28"/>
      <c r="AL3540" s="26"/>
      <c r="AM3540" s="28"/>
      <c r="AN3540" s="26"/>
      <c r="AO3540" s="28"/>
      <c r="AP3540" s="26"/>
      <c r="AQ3540"/>
      <c r="AR3540"/>
    </row>
    <row r="3541" spans="1:44" x14ac:dyDescent="0.25">
      <c r="A3541" s="24"/>
      <c r="B3541" s="24"/>
      <c r="C3541" s="24"/>
      <c r="D3541" s="25"/>
      <c r="E3541" s="25"/>
      <c r="F3541" s="26"/>
      <c r="G3541" s="25"/>
      <c r="H3541" s="26"/>
      <c r="I3541" s="25"/>
      <c r="J3541" s="26"/>
      <c r="K3541" s="27"/>
      <c r="L3541" s="27"/>
      <c r="M3541" s="26"/>
      <c r="N3541" s="27"/>
      <c r="O3541" s="26"/>
      <c r="P3541" s="27"/>
      <c r="Q3541" s="26"/>
      <c r="R3541" s="27"/>
      <c r="S3541" s="27"/>
      <c r="T3541" s="26"/>
      <c r="U3541" s="27"/>
      <c r="V3541" s="26"/>
      <c r="W3541" s="27"/>
      <c r="X3541" s="26"/>
      <c r="Y3541" s="24"/>
      <c r="Z3541" s="24"/>
      <c r="AA3541" s="24"/>
      <c r="AB3541" s="24"/>
      <c r="AC3541" s="28"/>
      <c r="AD3541" s="28"/>
      <c r="AE3541" s="26"/>
      <c r="AF3541" s="28"/>
      <c r="AG3541" s="26"/>
      <c r="AH3541" s="28"/>
      <c r="AI3541" s="26"/>
      <c r="AJ3541" s="28"/>
      <c r="AK3541" s="28"/>
      <c r="AL3541" s="26"/>
      <c r="AM3541" s="28"/>
      <c r="AN3541" s="26"/>
      <c r="AO3541" s="28"/>
      <c r="AP3541" s="26"/>
      <c r="AQ3541"/>
      <c r="AR3541"/>
    </row>
    <row r="3542" spans="1:44" x14ac:dyDescent="0.25">
      <c r="A3542" s="24"/>
      <c r="B3542" s="24"/>
      <c r="C3542" s="24"/>
      <c r="D3542" s="24"/>
      <c r="E3542" s="25"/>
      <c r="F3542" s="26"/>
      <c r="G3542" s="25"/>
      <c r="H3542" s="26"/>
      <c r="I3542" s="25"/>
      <c r="J3542" s="26"/>
      <c r="K3542" s="24"/>
      <c r="L3542" s="27"/>
      <c r="M3542" s="26"/>
      <c r="N3542" s="27"/>
      <c r="O3542" s="26"/>
      <c r="P3542" s="27"/>
      <c r="Q3542" s="26"/>
      <c r="R3542" s="24"/>
      <c r="S3542" s="27"/>
      <c r="T3542" s="26"/>
      <c r="U3542" s="27"/>
      <c r="V3542" s="26"/>
      <c r="W3542" s="27"/>
      <c r="X3542" s="26"/>
      <c r="Y3542" s="24"/>
      <c r="Z3542" s="24"/>
      <c r="AA3542" s="24"/>
      <c r="AB3542" s="24"/>
      <c r="AC3542" s="24"/>
      <c r="AD3542" s="28"/>
      <c r="AE3542" s="26"/>
      <c r="AF3542" s="28"/>
      <c r="AG3542" s="26"/>
      <c r="AH3542" s="28"/>
      <c r="AI3542" s="26"/>
      <c r="AJ3542" s="24"/>
      <c r="AK3542" s="28"/>
      <c r="AL3542" s="26"/>
      <c r="AM3542" s="28"/>
      <c r="AN3542" s="26"/>
      <c r="AO3542" s="28"/>
      <c r="AP3542" s="26"/>
      <c r="AQ3542"/>
      <c r="AR3542"/>
    </row>
    <row r="3543" spans="1:44" x14ac:dyDescent="0.25">
      <c r="A3543" s="24"/>
      <c r="B3543" s="24"/>
      <c r="C3543" s="24"/>
      <c r="D3543" s="25"/>
      <c r="E3543" s="25"/>
      <c r="F3543" s="26"/>
      <c r="G3543" s="25"/>
      <c r="H3543" s="26"/>
      <c r="I3543" s="25"/>
      <c r="J3543" s="26"/>
      <c r="K3543" s="27"/>
      <c r="L3543" s="27"/>
      <c r="M3543" s="26"/>
      <c r="N3543" s="27"/>
      <c r="O3543" s="26"/>
      <c r="P3543" s="27"/>
      <c r="Q3543" s="26"/>
      <c r="R3543" s="27"/>
      <c r="S3543" s="27"/>
      <c r="T3543" s="26"/>
      <c r="U3543" s="27"/>
      <c r="V3543" s="26"/>
      <c r="W3543" s="27"/>
      <c r="X3543" s="26"/>
      <c r="Y3543" s="24"/>
      <c r="Z3543" s="24"/>
      <c r="AA3543" s="24"/>
      <c r="AB3543" s="24"/>
      <c r="AC3543" s="28"/>
      <c r="AD3543" s="28"/>
      <c r="AE3543" s="26"/>
      <c r="AF3543" s="28"/>
      <c r="AG3543" s="26"/>
      <c r="AH3543" s="28"/>
      <c r="AI3543" s="26"/>
      <c r="AJ3543" s="28"/>
      <c r="AK3543" s="28"/>
      <c r="AL3543" s="26"/>
      <c r="AM3543" s="28"/>
      <c r="AN3543" s="26"/>
      <c r="AO3543" s="28"/>
      <c r="AP3543" s="26"/>
      <c r="AQ3543"/>
      <c r="AR3543"/>
    </row>
    <row r="3544" spans="1:44" x14ac:dyDescent="0.25">
      <c r="A3544" s="24"/>
      <c r="B3544" s="24"/>
      <c r="C3544" s="24"/>
      <c r="D3544" s="25"/>
      <c r="E3544" s="25"/>
      <c r="F3544" s="26"/>
      <c r="G3544" s="25"/>
      <c r="H3544" s="26"/>
      <c r="I3544" s="25"/>
      <c r="J3544" s="26"/>
      <c r="K3544" s="27"/>
      <c r="L3544" s="27"/>
      <c r="M3544" s="26"/>
      <c r="N3544" s="27"/>
      <c r="O3544" s="26"/>
      <c r="P3544" s="27"/>
      <c r="Q3544" s="26"/>
      <c r="R3544" s="27"/>
      <c r="S3544" s="27"/>
      <c r="T3544" s="26"/>
      <c r="U3544" s="27"/>
      <c r="V3544" s="26"/>
      <c r="W3544" s="27"/>
      <c r="X3544" s="26"/>
      <c r="Y3544" s="24"/>
      <c r="Z3544" s="24"/>
      <c r="AA3544" s="24"/>
      <c r="AB3544" s="24"/>
      <c r="AC3544" s="28"/>
      <c r="AD3544" s="28"/>
      <c r="AE3544" s="26"/>
      <c r="AF3544" s="28"/>
      <c r="AG3544" s="26"/>
      <c r="AH3544" s="28"/>
      <c r="AI3544" s="26"/>
      <c r="AJ3544" s="28"/>
      <c r="AK3544" s="28"/>
      <c r="AL3544" s="26"/>
      <c r="AM3544" s="28"/>
      <c r="AN3544" s="26"/>
      <c r="AO3544" s="28"/>
      <c r="AP3544" s="26"/>
      <c r="AQ3544"/>
      <c r="AR3544"/>
    </row>
    <row r="3545" spans="1:44" x14ac:dyDescent="0.25">
      <c r="A3545" s="24"/>
      <c r="B3545" s="24"/>
      <c r="C3545" s="24"/>
      <c r="D3545" s="25"/>
      <c r="E3545" s="25"/>
      <c r="F3545" s="26"/>
      <c r="G3545" s="25"/>
      <c r="H3545" s="26"/>
      <c r="I3545" s="25"/>
      <c r="J3545" s="26"/>
      <c r="K3545" s="27"/>
      <c r="L3545" s="27"/>
      <c r="M3545" s="26"/>
      <c r="N3545" s="27"/>
      <c r="O3545" s="26"/>
      <c r="P3545" s="27"/>
      <c r="Q3545" s="26"/>
      <c r="R3545" s="27"/>
      <c r="S3545" s="27"/>
      <c r="T3545" s="26"/>
      <c r="U3545" s="27"/>
      <c r="V3545" s="26"/>
      <c r="W3545" s="27"/>
      <c r="X3545" s="26"/>
      <c r="Y3545" s="24"/>
      <c r="Z3545" s="24"/>
      <c r="AA3545" s="24"/>
      <c r="AB3545" s="24"/>
      <c r="AC3545" s="28"/>
      <c r="AD3545" s="28"/>
      <c r="AE3545" s="26"/>
      <c r="AF3545" s="28"/>
      <c r="AG3545" s="26"/>
      <c r="AH3545" s="28"/>
      <c r="AI3545" s="26"/>
      <c r="AJ3545" s="28"/>
      <c r="AK3545" s="28"/>
      <c r="AL3545" s="26"/>
      <c r="AM3545" s="28"/>
      <c r="AN3545" s="26"/>
      <c r="AO3545" s="28"/>
      <c r="AP3545" s="26"/>
      <c r="AQ3545"/>
      <c r="AR3545"/>
    </row>
    <row r="3546" spans="1:44" x14ac:dyDescent="0.25">
      <c r="A3546" s="24"/>
      <c r="B3546" s="24"/>
      <c r="C3546" s="24"/>
      <c r="D3546" s="25"/>
      <c r="E3546" s="25"/>
      <c r="F3546" s="26"/>
      <c r="G3546" s="25"/>
      <c r="H3546" s="26"/>
      <c r="I3546" s="25"/>
      <c r="J3546" s="26"/>
      <c r="K3546" s="27"/>
      <c r="L3546" s="27"/>
      <c r="M3546" s="26"/>
      <c r="N3546" s="27"/>
      <c r="O3546" s="26"/>
      <c r="P3546" s="27"/>
      <c r="Q3546" s="26"/>
      <c r="R3546" s="27"/>
      <c r="S3546" s="27"/>
      <c r="T3546" s="26"/>
      <c r="U3546" s="27"/>
      <c r="V3546" s="26"/>
      <c r="W3546" s="27"/>
      <c r="X3546" s="26"/>
      <c r="Y3546" s="24"/>
      <c r="Z3546" s="24"/>
      <c r="AA3546" s="24"/>
      <c r="AB3546" s="24"/>
      <c r="AC3546" s="28"/>
      <c r="AD3546" s="28"/>
      <c r="AE3546" s="26"/>
      <c r="AF3546" s="28"/>
      <c r="AG3546" s="26"/>
      <c r="AH3546" s="28"/>
      <c r="AI3546" s="26"/>
      <c r="AJ3546" s="28"/>
      <c r="AK3546" s="28"/>
      <c r="AL3546" s="26"/>
      <c r="AM3546" s="28"/>
      <c r="AN3546" s="26"/>
      <c r="AO3546" s="28"/>
      <c r="AP3546" s="26"/>
      <c r="AQ3546"/>
      <c r="AR3546"/>
    </row>
    <row r="3547" spans="1:44" x14ac:dyDescent="0.25">
      <c r="A3547" s="24"/>
      <c r="B3547" s="24"/>
      <c r="C3547" s="24"/>
      <c r="D3547" s="25"/>
      <c r="E3547" s="25"/>
      <c r="F3547" s="26"/>
      <c r="G3547" s="25"/>
      <c r="H3547" s="26"/>
      <c r="I3547" s="25"/>
      <c r="J3547" s="26"/>
      <c r="K3547" s="27"/>
      <c r="L3547" s="27"/>
      <c r="M3547" s="26"/>
      <c r="N3547" s="27"/>
      <c r="O3547" s="26"/>
      <c r="P3547" s="27"/>
      <c r="Q3547" s="26"/>
      <c r="R3547" s="27"/>
      <c r="S3547" s="27"/>
      <c r="T3547" s="26"/>
      <c r="U3547" s="27"/>
      <c r="V3547" s="26"/>
      <c r="W3547" s="27"/>
      <c r="X3547" s="26"/>
      <c r="Y3547" s="24"/>
      <c r="Z3547" s="24"/>
      <c r="AA3547" s="24"/>
      <c r="AB3547" s="24"/>
      <c r="AC3547" s="28"/>
      <c r="AD3547" s="28"/>
      <c r="AE3547" s="26"/>
      <c r="AF3547" s="28"/>
      <c r="AG3547" s="26"/>
      <c r="AH3547" s="28"/>
      <c r="AI3547" s="26"/>
      <c r="AJ3547" s="28"/>
      <c r="AK3547" s="28"/>
      <c r="AL3547" s="26"/>
      <c r="AM3547" s="28"/>
      <c r="AN3547" s="26"/>
      <c r="AO3547" s="28"/>
      <c r="AP3547" s="26"/>
      <c r="AQ3547"/>
      <c r="AR3547"/>
    </row>
    <row r="3548" spans="1:44" x14ac:dyDescent="0.25">
      <c r="A3548" s="24"/>
      <c r="B3548" s="24"/>
      <c r="C3548" s="24"/>
      <c r="D3548" s="25"/>
      <c r="E3548" s="25"/>
      <c r="F3548" s="26"/>
      <c r="G3548" s="25"/>
      <c r="H3548" s="26"/>
      <c r="I3548" s="25"/>
      <c r="J3548" s="26"/>
      <c r="K3548" s="27"/>
      <c r="L3548" s="27"/>
      <c r="M3548" s="26"/>
      <c r="N3548" s="27"/>
      <c r="O3548" s="26"/>
      <c r="P3548" s="27"/>
      <c r="Q3548" s="26"/>
      <c r="R3548" s="27"/>
      <c r="S3548" s="27"/>
      <c r="T3548" s="26"/>
      <c r="U3548" s="27"/>
      <c r="V3548" s="26"/>
      <c r="W3548" s="27"/>
      <c r="X3548" s="26"/>
      <c r="Y3548" s="24"/>
      <c r="Z3548" s="24"/>
      <c r="AA3548" s="24"/>
      <c r="AB3548" s="24"/>
      <c r="AC3548" s="28"/>
      <c r="AD3548" s="28"/>
      <c r="AE3548" s="26"/>
      <c r="AF3548" s="28"/>
      <c r="AG3548" s="26"/>
      <c r="AH3548" s="28"/>
      <c r="AI3548" s="26"/>
      <c r="AJ3548" s="28"/>
      <c r="AK3548" s="28"/>
      <c r="AL3548" s="26"/>
      <c r="AM3548" s="28"/>
      <c r="AN3548" s="26"/>
      <c r="AO3548" s="28"/>
      <c r="AP3548" s="26"/>
      <c r="AQ3548"/>
      <c r="AR3548"/>
    </row>
    <row r="3549" spans="1:44" x14ac:dyDescent="0.25">
      <c r="A3549" s="24"/>
      <c r="B3549" s="24"/>
      <c r="C3549" s="24"/>
      <c r="D3549" s="25"/>
      <c r="E3549" s="25"/>
      <c r="F3549" s="26"/>
      <c r="G3549" s="25"/>
      <c r="H3549" s="26"/>
      <c r="I3549" s="25"/>
      <c r="J3549" s="26"/>
      <c r="K3549" s="27"/>
      <c r="L3549" s="27"/>
      <c r="M3549" s="26"/>
      <c r="N3549" s="27"/>
      <c r="O3549" s="26"/>
      <c r="P3549" s="27"/>
      <c r="Q3549" s="26"/>
      <c r="R3549" s="27"/>
      <c r="S3549" s="27"/>
      <c r="T3549" s="26"/>
      <c r="U3549" s="27"/>
      <c r="V3549" s="26"/>
      <c r="W3549" s="27"/>
      <c r="X3549" s="26"/>
      <c r="Y3549" s="24"/>
      <c r="Z3549" s="24"/>
      <c r="AA3549" s="24"/>
      <c r="AB3549" s="24"/>
      <c r="AC3549" s="28"/>
      <c r="AD3549" s="28"/>
      <c r="AE3549" s="26"/>
      <c r="AF3549" s="28"/>
      <c r="AG3549" s="26"/>
      <c r="AH3549" s="28"/>
      <c r="AI3549" s="26"/>
      <c r="AJ3549" s="28"/>
      <c r="AK3549" s="28"/>
      <c r="AL3549" s="26"/>
      <c r="AM3549" s="28"/>
      <c r="AN3549" s="26"/>
      <c r="AO3549" s="28"/>
      <c r="AP3549" s="26"/>
      <c r="AQ3549"/>
      <c r="AR3549"/>
    </row>
    <row r="3550" spans="1:44" x14ac:dyDescent="0.25">
      <c r="A3550" s="24"/>
      <c r="B3550" s="24"/>
      <c r="C3550" s="24"/>
      <c r="D3550" s="25"/>
      <c r="E3550" s="25"/>
      <c r="F3550" s="26"/>
      <c r="G3550" s="25"/>
      <c r="H3550" s="26"/>
      <c r="I3550" s="25"/>
      <c r="J3550" s="26"/>
      <c r="K3550" s="27"/>
      <c r="L3550" s="27"/>
      <c r="M3550" s="26"/>
      <c r="N3550" s="27"/>
      <c r="O3550" s="26"/>
      <c r="P3550" s="27"/>
      <c r="Q3550" s="26"/>
      <c r="R3550" s="27"/>
      <c r="S3550" s="27"/>
      <c r="T3550" s="26"/>
      <c r="U3550" s="27"/>
      <c r="V3550" s="26"/>
      <c r="W3550" s="27"/>
      <c r="X3550" s="26"/>
      <c r="Y3550" s="24"/>
      <c r="Z3550" s="24"/>
      <c r="AA3550" s="24"/>
      <c r="AB3550" s="24"/>
      <c r="AC3550" s="28"/>
      <c r="AD3550" s="28"/>
      <c r="AE3550" s="26"/>
      <c r="AF3550" s="28"/>
      <c r="AG3550" s="26"/>
      <c r="AH3550" s="28"/>
      <c r="AI3550" s="26"/>
      <c r="AJ3550" s="28"/>
      <c r="AK3550" s="28"/>
      <c r="AL3550" s="26"/>
      <c r="AM3550" s="28"/>
      <c r="AN3550" s="26"/>
      <c r="AO3550" s="28"/>
      <c r="AP3550" s="26"/>
      <c r="AQ3550"/>
      <c r="AR3550"/>
    </row>
    <row r="3551" spans="1:44" x14ac:dyDescent="0.25">
      <c r="A3551" s="24"/>
      <c r="B3551" s="24"/>
      <c r="C3551" s="24"/>
      <c r="D3551" s="25"/>
      <c r="E3551" s="25"/>
      <c r="F3551" s="26"/>
      <c r="G3551" s="25"/>
      <c r="H3551" s="26"/>
      <c r="I3551" s="25"/>
      <c r="J3551" s="26"/>
      <c r="K3551" s="27"/>
      <c r="L3551" s="27"/>
      <c r="M3551" s="26"/>
      <c r="N3551" s="27"/>
      <c r="O3551" s="26"/>
      <c r="P3551" s="27"/>
      <c r="Q3551" s="26"/>
      <c r="R3551" s="27"/>
      <c r="S3551" s="27"/>
      <c r="T3551" s="26"/>
      <c r="U3551" s="27"/>
      <c r="V3551" s="26"/>
      <c r="W3551" s="27"/>
      <c r="X3551" s="26"/>
      <c r="Y3551" s="24"/>
      <c r="Z3551" s="24"/>
      <c r="AA3551" s="24"/>
      <c r="AB3551" s="24"/>
      <c r="AC3551" s="28"/>
      <c r="AD3551" s="28"/>
      <c r="AE3551" s="26"/>
      <c r="AF3551" s="28"/>
      <c r="AG3551" s="26"/>
      <c r="AH3551" s="28"/>
      <c r="AI3551" s="26"/>
      <c r="AJ3551" s="28"/>
      <c r="AK3551" s="28"/>
      <c r="AL3551" s="26"/>
      <c r="AM3551" s="28"/>
      <c r="AN3551" s="26"/>
      <c r="AO3551" s="28"/>
      <c r="AP3551" s="26"/>
      <c r="AQ3551"/>
      <c r="AR3551"/>
    </row>
    <row r="3552" spans="1:44" x14ac:dyDescent="0.25">
      <c r="A3552" s="24"/>
      <c r="B3552" s="24"/>
      <c r="C3552" s="24"/>
      <c r="D3552" s="24"/>
      <c r="E3552" s="24"/>
      <c r="F3552" s="24"/>
      <c r="G3552" s="25"/>
      <c r="H3552" s="26"/>
      <c r="I3552" s="24"/>
      <c r="J3552" s="24"/>
      <c r="K3552" s="24"/>
      <c r="L3552" s="24"/>
      <c r="M3552" s="24"/>
      <c r="N3552" s="27"/>
      <c r="O3552" s="26"/>
      <c r="P3552" s="24"/>
      <c r="Q3552" s="24"/>
      <c r="R3552" s="24"/>
      <c r="S3552" s="24"/>
      <c r="T3552" s="24"/>
      <c r="U3552" s="27"/>
      <c r="V3552" s="26"/>
      <c r="W3552" s="24"/>
      <c r="X3552" s="24"/>
      <c r="Y3552" s="24"/>
      <c r="Z3552" s="24"/>
      <c r="AA3552" s="24"/>
      <c r="AB3552" s="24"/>
      <c r="AC3552" s="24"/>
      <c r="AD3552" s="24"/>
      <c r="AE3552" s="24"/>
      <c r="AF3552" s="28"/>
      <c r="AG3552" s="26"/>
      <c r="AH3552" s="24"/>
      <c r="AI3552" s="24"/>
      <c r="AJ3552" s="24"/>
      <c r="AK3552" s="24"/>
      <c r="AL3552" s="24"/>
      <c r="AM3552" s="28"/>
      <c r="AN3552" s="26"/>
      <c r="AO3552" s="24"/>
      <c r="AP3552" s="24"/>
      <c r="AQ3552"/>
      <c r="AR3552"/>
    </row>
    <row r="3553" spans="1:44" x14ac:dyDescent="0.25">
      <c r="A3553" s="24"/>
      <c r="B3553" s="24"/>
      <c r="C3553" s="24"/>
      <c r="D3553" s="24"/>
      <c r="E3553" s="24"/>
      <c r="F3553" s="24"/>
      <c r="G3553" s="25"/>
      <c r="H3553" s="26"/>
      <c r="I3553" s="25"/>
      <c r="J3553" s="26"/>
      <c r="K3553" s="24"/>
      <c r="L3553" s="24"/>
      <c r="M3553" s="24"/>
      <c r="N3553" s="27"/>
      <c r="O3553" s="26"/>
      <c r="P3553" s="27"/>
      <c r="Q3553" s="26"/>
      <c r="R3553" s="24"/>
      <c r="S3553" s="24"/>
      <c r="T3553" s="24"/>
      <c r="U3553" s="27"/>
      <c r="V3553" s="26"/>
      <c r="W3553" s="27"/>
      <c r="X3553" s="26"/>
      <c r="Y3553" s="24"/>
      <c r="Z3553" s="24"/>
      <c r="AA3553" s="24"/>
      <c r="AB3553" s="24"/>
      <c r="AC3553" s="24"/>
      <c r="AD3553" s="24"/>
      <c r="AE3553" s="24"/>
      <c r="AF3553" s="28"/>
      <c r="AG3553" s="26"/>
      <c r="AH3553" s="28"/>
      <c r="AI3553" s="26"/>
      <c r="AJ3553" s="24"/>
      <c r="AK3553" s="24"/>
      <c r="AL3553" s="24"/>
      <c r="AM3553" s="28"/>
      <c r="AN3553" s="26"/>
      <c r="AO3553" s="28"/>
      <c r="AP3553" s="26"/>
      <c r="AQ3553"/>
      <c r="AR3553"/>
    </row>
    <row r="3554" spans="1:44" x14ac:dyDescent="0.25">
      <c r="A3554" s="24"/>
      <c r="B3554" s="24"/>
      <c r="C3554" s="24"/>
      <c r="D3554" s="25"/>
      <c r="E3554" s="25"/>
      <c r="F3554" s="26"/>
      <c r="G3554" s="25"/>
      <c r="H3554" s="26"/>
      <c r="I3554" s="25"/>
      <c r="J3554" s="26"/>
      <c r="K3554" s="27"/>
      <c r="L3554" s="27"/>
      <c r="M3554" s="26"/>
      <c r="N3554" s="27"/>
      <c r="O3554" s="26"/>
      <c r="P3554" s="27"/>
      <c r="Q3554" s="26"/>
      <c r="R3554" s="27"/>
      <c r="S3554" s="27"/>
      <c r="T3554" s="26"/>
      <c r="U3554" s="27"/>
      <c r="V3554" s="26"/>
      <c r="W3554" s="27"/>
      <c r="X3554" s="26"/>
      <c r="Y3554" s="24"/>
      <c r="Z3554" s="24"/>
      <c r="AA3554" s="24"/>
      <c r="AB3554" s="24"/>
      <c r="AC3554" s="28"/>
      <c r="AD3554" s="28"/>
      <c r="AE3554" s="26"/>
      <c r="AF3554" s="28"/>
      <c r="AG3554" s="26"/>
      <c r="AH3554" s="28"/>
      <c r="AI3554" s="26"/>
      <c r="AJ3554" s="28"/>
      <c r="AK3554" s="28"/>
      <c r="AL3554" s="26"/>
      <c r="AM3554" s="28"/>
      <c r="AN3554" s="26"/>
      <c r="AO3554" s="28"/>
      <c r="AP3554" s="26"/>
      <c r="AQ3554"/>
      <c r="AR3554"/>
    </row>
    <row r="3555" spans="1:44" x14ac:dyDescent="0.25">
      <c r="A3555" s="24"/>
      <c r="B3555" s="24"/>
      <c r="C3555" s="24"/>
      <c r="D3555" s="25"/>
      <c r="E3555" s="25"/>
      <c r="F3555" s="26"/>
      <c r="G3555" s="25"/>
      <c r="H3555" s="26"/>
      <c r="I3555" s="25"/>
      <c r="J3555" s="26"/>
      <c r="K3555" s="27"/>
      <c r="L3555" s="27"/>
      <c r="M3555" s="26"/>
      <c r="N3555" s="27"/>
      <c r="O3555" s="26"/>
      <c r="P3555" s="27"/>
      <c r="Q3555" s="26"/>
      <c r="R3555" s="27"/>
      <c r="S3555" s="27"/>
      <c r="T3555" s="26"/>
      <c r="U3555" s="27"/>
      <c r="V3555" s="26"/>
      <c r="W3555" s="27"/>
      <c r="X3555" s="26"/>
      <c r="Y3555" s="24"/>
      <c r="Z3555" s="24"/>
      <c r="AA3555" s="24"/>
      <c r="AB3555" s="24"/>
      <c r="AC3555" s="28"/>
      <c r="AD3555" s="28"/>
      <c r="AE3555" s="26"/>
      <c r="AF3555" s="28"/>
      <c r="AG3555" s="26"/>
      <c r="AH3555" s="28"/>
      <c r="AI3555" s="26"/>
      <c r="AJ3555" s="28"/>
      <c r="AK3555" s="28"/>
      <c r="AL3555" s="26"/>
      <c r="AM3555" s="28"/>
      <c r="AN3555" s="26"/>
      <c r="AO3555" s="28"/>
      <c r="AP3555" s="26"/>
      <c r="AQ3555"/>
      <c r="AR3555"/>
    </row>
    <row r="3556" spans="1:44" x14ac:dyDescent="0.25">
      <c r="A3556" s="24"/>
      <c r="B3556" s="24"/>
      <c r="C3556" s="24"/>
      <c r="D3556" s="24"/>
      <c r="E3556" s="24"/>
      <c r="F3556" s="24"/>
      <c r="G3556" s="25"/>
      <c r="H3556" s="26"/>
      <c r="I3556" s="25"/>
      <c r="J3556" s="26"/>
      <c r="K3556" s="24"/>
      <c r="L3556" s="24"/>
      <c r="M3556" s="24"/>
      <c r="N3556" s="27"/>
      <c r="O3556" s="26"/>
      <c r="P3556" s="27"/>
      <c r="Q3556" s="26"/>
      <c r="R3556" s="24"/>
      <c r="S3556" s="24"/>
      <c r="T3556" s="24"/>
      <c r="U3556" s="27"/>
      <c r="V3556" s="26"/>
      <c r="W3556" s="27"/>
      <c r="X3556" s="26"/>
      <c r="Y3556" s="24"/>
      <c r="Z3556" s="24"/>
      <c r="AA3556" s="24"/>
      <c r="AB3556" s="24"/>
      <c r="AC3556" s="24"/>
      <c r="AD3556" s="24"/>
      <c r="AE3556" s="24"/>
      <c r="AF3556" s="28"/>
      <c r="AG3556" s="26"/>
      <c r="AH3556" s="28"/>
      <c r="AI3556" s="26"/>
      <c r="AJ3556" s="24"/>
      <c r="AK3556" s="24"/>
      <c r="AL3556" s="24"/>
      <c r="AM3556" s="28"/>
      <c r="AN3556" s="26"/>
      <c r="AO3556" s="28"/>
      <c r="AP3556" s="26"/>
      <c r="AQ3556"/>
      <c r="AR3556"/>
    </row>
    <row r="3557" spans="1:44" x14ac:dyDescent="0.25">
      <c r="A3557" s="24"/>
      <c r="B3557" s="24"/>
      <c r="C3557" s="24"/>
      <c r="D3557" s="25"/>
      <c r="E3557" s="25"/>
      <c r="F3557" s="26"/>
      <c r="G3557" s="25"/>
      <c r="H3557" s="26"/>
      <c r="I3557" s="25"/>
      <c r="J3557" s="26"/>
      <c r="K3557" s="27"/>
      <c r="L3557" s="27"/>
      <c r="M3557" s="26"/>
      <c r="N3557" s="27"/>
      <c r="O3557" s="26"/>
      <c r="P3557" s="27"/>
      <c r="Q3557" s="26"/>
      <c r="R3557" s="27"/>
      <c r="S3557" s="27"/>
      <c r="T3557" s="26"/>
      <c r="U3557" s="27"/>
      <c r="V3557" s="26"/>
      <c r="W3557" s="27"/>
      <c r="X3557" s="26"/>
      <c r="Y3557" s="24"/>
      <c r="Z3557" s="24"/>
      <c r="AA3557" s="24"/>
      <c r="AB3557" s="24"/>
      <c r="AC3557" s="28"/>
      <c r="AD3557" s="28"/>
      <c r="AE3557" s="26"/>
      <c r="AF3557" s="28"/>
      <c r="AG3557" s="26"/>
      <c r="AH3557" s="28"/>
      <c r="AI3557" s="26"/>
      <c r="AJ3557" s="28"/>
      <c r="AK3557" s="28"/>
      <c r="AL3557" s="26"/>
      <c r="AM3557" s="28"/>
      <c r="AN3557" s="26"/>
      <c r="AO3557" s="28"/>
      <c r="AP3557" s="26"/>
      <c r="AQ3557"/>
      <c r="AR3557"/>
    </row>
    <row r="3558" spans="1:44" x14ac:dyDescent="0.25">
      <c r="A3558" s="24"/>
      <c r="B3558" s="24"/>
      <c r="C3558" s="24"/>
      <c r="D3558" s="25"/>
      <c r="E3558" s="25"/>
      <c r="F3558" s="26"/>
      <c r="G3558" s="25"/>
      <c r="H3558" s="26"/>
      <c r="I3558" s="25"/>
      <c r="J3558" s="26"/>
      <c r="K3558" s="27"/>
      <c r="L3558" s="27"/>
      <c r="M3558" s="26"/>
      <c r="N3558" s="27"/>
      <c r="O3558" s="26"/>
      <c r="P3558" s="27"/>
      <c r="Q3558" s="26"/>
      <c r="R3558" s="27"/>
      <c r="S3558" s="27"/>
      <c r="T3558" s="26"/>
      <c r="U3558" s="27"/>
      <c r="V3558" s="26"/>
      <c r="W3558" s="27"/>
      <c r="X3558" s="26"/>
      <c r="Y3558" s="24"/>
      <c r="Z3558" s="24"/>
      <c r="AA3558" s="24"/>
      <c r="AB3558" s="24"/>
      <c r="AC3558" s="28"/>
      <c r="AD3558" s="28"/>
      <c r="AE3558" s="26"/>
      <c r="AF3558" s="28"/>
      <c r="AG3558" s="26"/>
      <c r="AH3558" s="28"/>
      <c r="AI3558" s="26"/>
      <c r="AJ3558" s="28"/>
      <c r="AK3558" s="28"/>
      <c r="AL3558" s="26"/>
      <c r="AM3558" s="28"/>
      <c r="AN3558" s="26"/>
      <c r="AO3558" s="28"/>
      <c r="AP3558" s="26"/>
      <c r="AQ3558"/>
      <c r="AR3558"/>
    </row>
    <row r="3559" spans="1:44" x14ac:dyDescent="0.25">
      <c r="A3559" s="24"/>
      <c r="B3559" s="24"/>
      <c r="C3559" s="24"/>
      <c r="D3559" s="24"/>
      <c r="E3559" s="24"/>
      <c r="F3559" s="24"/>
      <c r="G3559" s="25"/>
      <c r="H3559" s="26"/>
      <c r="I3559" s="24"/>
      <c r="J3559" s="24"/>
      <c r="K3559" s="24"/>
      <c r="L3559" s="24"/>
      <c r="M3559" s="24"/>
      <c r="N3559" s="27"/>
      <c r="O3559" s="26"/>
      <c r="P3559" s="24"/>
      <c r="Q3559" s="24"/>
      <c r="R3559" s="24"/>
      <c r="S3559" s="24"/>
      <c r="T3559" s="24"/>
      <c r="U3559" s="27"/>
      <c r="V3559" s="26"/>
      <c r="W3559" s="24"/>
      <c r="X3559" s="24"/>
      <c r="Y3559" s="24"/>
      <c r="Z3559" s="24"/>
      <c r="AA3559" s="24"/>
      <c r="AB3559" s="24"/>
      <c r="AC3559" s="24"/>
      <c r="AD3559" s="24"/>
      <c r="AE3559" s="24"/>
      <c r="AF3559" s="28"/>
      <c r="AG3559" s="26"/>
      <c r="AH3559" s="24"/>
      <c r="AI3559" s="24"/>
      <c r="AJ3559" s="24"/>
      <c r="AK3559" s="24"/>
      <c r="AL3559" s="24"/>
      <c r="AM3559" s="28"/>
      <c r="AN3559" s="26"/>
      <c r="AO3559" s="24"/>
      <c r="AP3559" s="24"/>
      <c r="AQ3559"/>
      <c r="AR3559"/>
    </row>
    <row r="3560" spans="1:44" x14ac:dyDescent="0.25">
      <c r="A3560" s="24"/>
      <c r="B3560" s="24"/>
      <c r="C3560" s="24"/>
      <c r="D3560" s="25"/>
      <c r="E3560" s="25"/>
      <c r="F3560" s="26"/>
      <c r="G3560" s="25"/>
      <c r="H3560" s="26"/>
      <c r="I3560" s="25"/>
      <c r="J3560" s="26"/>
      <c r="K3560" s="27"/>
      <c r="L3560" s="27"/>
      <c r="M3560" s="26"/>
      <c r="N3560" s="27"/>
      <c r="O3560" s="26"/>
      <c r="P3560" s="27"/>
      <c r="Q3560" s="26"/>
      <c r="R3560" s="27"/>
      <c r="S3560" s="27"/>
      <c r="T3560" s="26"/>
      <c r="U3560" s="27"/>
      <c r="V3560" s="26"/>
      <c r="W3560" s="27"/>
      <c r="X3560" s="26"/>
      <c r="Y3560" s="24"/>
      <c r="Z3560" s="24"/>
      <c r="AA3560" s="24"/>
      <c r="AB3560" s="24"/>
      <c r="AC3560" s="28"/>
      <c r="AD3560" s="28"/>
      <c r="AE3560" s="26"/>
      <c r="AF3560" s="28"/>
      <c r="AG3560" s="26"/>
      <c r="AH3560" s="28"/>
      <c r="AI3560" s="26"/>
      <c r="AJ3560" s="28"/>
      <c r="AK3560" s="28"/>
      <c r="AL3560" s="26"/>
      <c r="AM3560" s="28"/>
      <c r="AN3560" s="26"/>
      <c r="AO3560" s="28"/>
      <c r="AP3560" s="26"/>
      <c r="AQ3560"/>
      <c r="AR3560"/>
    </row>
    <row r="3561" spans="1:44" x14ac:dyDescent="0.25">
      <c r="A3561" s="24"/>
      <c r="B3561" s="24"/>
      <c r="C3561" s="24"/>
      <c r="D3561" s="25"/>
      <c r="E3561" s="25"/>
      <c r="F3561" s="26"/>
      <c r="G3561" s="25"/>
      <c r="H3561" s="26"/>
      <c r="I3561" s="25"/>
      <c r="J3561" s="26"/>
      <c r="K3561" s="27"/>
      <c r="L3561" s="27"/>
      <c r="M3561" s="26"/>
      <c r="N3561" s="27"/>
      <c r="O3561" s="26"/>
      <c r="P3561" s="27"/>
      <c r="Q3561" s="26"/>
      <c r="R3561" s="27"/>
      <c r="S3561" s="27"/>
      <c r="T3561" s="26"/>
      <c r="U3561" s="27"/>
      <c r="V3561" s="26"/>
      <c r="W3561" s="27"/>
      <c r="X3561" s="26"/>
      <c r="Y3561" s="24"/>
      <c r="Z3561" s="24"/>
      <c r="AA3561" s="24"/>
      <c r="AB3561" s="24"/>
      <c r="AC3561" s="28"/>
      <c r="AD3561" s="28"/>
      <c r="AE3561" s="26"/>
      <c r="AF3561" s="28"/>
      <c r="AG3561" s="26"/>
      <c r="AH3561" s="28"/>
      <c r="AI3561" s="26"/>
      <c r="AJ3561" s="28"/>
      <c r="AK3561" s="28"/>
      <c r="AL3561" s="26"/>
      <c r="AM3561" s="28"/>
      <c r="AN3561" s="26"/>
      <c r="AO3561" s="28"/>
      <c r="AP3561" s="26"/>
      <c r="AQ3561"/>
      <c r="AR3561"/>
    </row>
    <row r="3562" spans="1:44" x14ac:dyDescent="0.25">
      <c r="A3562" s="24"/>
      <c r="B3562" s="24"/>
      <c r="C3562" s="24"/>
      <c r="D3562" s="25"/>
      <c r="E3562" s="25"/>
      <c r="F3562" s="26"/>
      <c r="G3562" s="25"/>
      <c r="H3562" s="26"/>
      <c r="I3562" s="25"/>
      <c r="J3562" s="26"/>
      <c r="K3562" s="27"/>
      <c r="L3562" s="27"/>
      <c r="M3562" s="26"/>
      <c r="N3562" s="27"/>
      <c r="O3562" s="26"/>
      <c r="P3562" s="27"/>
      <c r="Q3562" s="26"/>
      <c r="R3562" s="27"/>
      <c r="S3562" s="27"/>
      <c r="T3562" s="26"/>
      <c r="U3562" s="27"/>
      <c r="V3562" s="26"/>
      <c r="W3562" s="27"/>
      <c r="X3562" s="26"/>
      <c r="Y3562" s="24"/>
      <c r="Z3562" s="24"/>
      <c r="AA3562" s="24"/>
      <c r="AB3562" s="24"/>
      <c r="AC3562" s="28"/>
      <c r="AD3562" s="28"/>
      <c r="AE3562" s="26"/>
      <c r="AF3562" s="28"/>
      <c r="AG3562" s="26"/>
      <c r="AH3562" s="28"/>
      <c r="AI3562" s="26"/>
      <c r="AJ3562" s="28"/>
      <c r="AK3562" s="28"/>
      <c r="AL3562" s="26"/>
      <c r="AM3562" s="28"/>
      <c r="AN3562" s="26"/>
      <c r="AO3562" s="28"/>
      <c r="AP3562" s="26"/>
      <c r="AQ3562"/>
      <c r="AR3562"/>
    </row>
    <row r="3563" spans="1:44" x14ac:dyDescent="0.25">
      <c r="A3563" s="24"/>
      <c r="B3563" s="24"/>
      <c r="C3563" s="24"/>
      <c r="D3563" s="25"/>
      <c r="E3563" s="25"/>
      <c r="F3563" s="26"/>
      <c r="G3563" s="25"/>
      <c r="H3563" s="26"/>
      <c r="I3563" s="25"/>
      <c r="J3563" s="26"/>
      <c r="K3563" s="27"/>
      <c r="L3563" s="27"/>
      <c r="M3563" s="26"/>
      <c r="N3563" s="27"/>
      <c r="O3563" s="26"/>
      <c r="P3563" s="27"/>
      <c r="Q3563" s="26"/>
      <c r="R3563" s="27"/>
      <c r="S3563" s="27"/>
      <c r="T3563" s="26"/>
      <c r="U3563" s="27"/>
      <c r="V3563" s="26"/>
      <c r="W3563" s="27"/>
      <c r="X3563" s="26"/>
      <c r="Y3563" s="24"/>
      <c r="Z3563" s="24"/>
      <c r="AA3563" s="24"/>
      <c r="AB3563" s="24"/>
      <c r="AC3563" s="28"/>
      <c r="AD3563" s="28"/>
      <c r="AE3563" s="26"/>
      <c r="AF3563" s="28"/>
      <c r="AG3563" s="26"/>
      <c r="AH3563" s="28"/>
      <c r="AI3563" s="26"/>
      <c r="AJ3563" s="28"/>
      <c r="AK3563" s="28"/>
      <c r="AL3563" s="26"/>
      <c r="AM3563" s="28"/>
      <c r="AN3563" s="26"/>
      <c r="AO3563" s="28"/>
      <c r="AP3563" s="26"/>
      <c r="AQ3563"/>
      <c r="AR3563"/>
    </row>
    <row r="3564" spans="1:44" x14ac:dyDescent="0.25">
      <c r="A3564" s="24"/>
      <c r="B3564" s="24"/>
      <c r="C3564" s="24"/>
      <c r="D3564" s="25"/>
      <c r="E3564" s="25"/>
      <c r="F3564" s="26"/>
      <c r="G3564" s="25"/>
      <c r="H3564" s="26"/>
      <c r="I3564" s="25"/>
      <c r="J3564" s="26"/>
      <c r="K3564" s="27"/>
      <c r="L3564" s="27"/>
      <c r="M3564" s="26"/>
      <c r="N3564" s="27"/>
      <c r="O3564" s="26"/>
      <c r="P3564" s="27"/>
      <c r="Q3564" s="26"/>
      <c r="R3564" s="27"/>
      <c r="S3564" s="27"/>
      <c r="T3564" s="26"/>
      <c r="U3564" s="27"/>
      <c r="V3564" s="26"/>
      <c r="W3564" s="27"/>
      <c r="X3564" s="26"/>
      <c r="Y3564" s="24"/>
      <c r="Z3564" s="24"/>
      <c r="AA3564" s="24"/>
      <c r="AB3564" s="24"/>
      <c r="AC3564" s="28"/>
      <c r="AD3564" s="28"/>
      <c r="AE3564" s="26"/>
      <c r="AF3564" s="28"/>
      <c r="AG3564" s="26"/>
      <c r="AH3564" s="28"/>
      <c r="AI3564" s="26"/>
      <c r="AJ3564" s="28"/>
      <c r="AK3564" s="28"/>
      <c r="AL3564" s="26"/>
      <c r="AM3564" s="28"/>
      <c r="AN3564" s="26"/>
      <c r="AO3564" s="28"/>
      <c r="AP3564" s="26"/>
      <c r="AQ3564"/>
      <c r="AR3564"/>
    </row>
    <row r="3565" spans="1:44" x14ac:dyDescent="0.25">
      <c r="A3565" s="24"/>
      <c r="B3565" s="24"/>
      <c r="C3565" s="24"/>
      <c r="D3565" s="25"/>
      <c r="E3565" s="25"/>
      <c r="F3565" s="26"/>
      <c r="G3565" s="25"/>
      <c r="H3565" s="26"/>
      <c r="I3565" s="25"/>
      <c r="J3565" s="26"/>
      <c r="K3565" s="27"/>
      <c r="L3565" s="27"/>
      <c r="M3565" s="26"/>
      <c r="N3565" s="27"/>
      <c r="O3565" s="26"/>
      <c r="P3565" s="27"/>
      <c r="Q3565" s="26"/>
      <c r="R3565" s="27"/>
      <c r="S3565" s="27"/>
      <c r="T3565" s="26"/>
      <c r="U3565" s="27"/>
      <c r="V3565" s="26"/>
      <c r="W3565" s="27"/>
      <c r="X3565" s="26"/>
      <c r="Y3565" s="24"/>
      <c r="Z3565" s="24"/>
      <c r="AA3565" s="24"/>
      <c r="AB3565" s="24"/>
      <c r="AC3565" s="28"/>
      <c r="AD3565" s="28"/>
      <c r="AE3565" s="26"/>
      <c r="AF3565" s="28"/>
      <c r="AG3565" s="26"/>
      <c r="AH3565" s="28"/>
      <c r="AI3565" s="26"/>
      <c r="AJ3565" s="28"/>
      <c r="AK3565" s="28"/>
      <c r="AL3565" s="26"/>
      <c r="AM3565" s="28"/>
      <c r="AN3565" s="26"/>
      <c r="AO3565" s="28"/>
      <c r="AP3565" s="26"/>
      <c r="AQ3565"/>
      <c r="AR3565"/>
    </row>
    <row r="3566" spans="1:44" x14ac:dyDescent="0.25">
      <c r="A3566" s="24"/>
      <c r="B3566" s="24"/>
      <c r="C3566" s="24"/>
      <c r="D3566" s="25"/>
      <c r="E3566" s="25"/>
      <c r="F3566" s="26"/>
      <c r="G3566" s="25"/>
      <c r="H3566" s="26"/>
      <c r="I3566" s="25"/>
      <c r="J3566" s="26"/>
      <c r="K3566" s="27"/>
      <c r="L3566" s="27"/>
      <c r="M3566" s="26"/>
      <c r="N3566" s="27"/>
      <c r="O3566" s="26"/>
      <c r="P3566" s="27"/>
      <c r="Q3566" s="26"/>
      <c r="R3566" s="27"/>
      <c r="S3566" s="27"/>
      <c r="T3566" s="26"/>
      <c r="U3566" s="27"/>
      <c r="V3566" s="26"/>
      <c r="W3566" s="27"/>
      <c r="X3566" s="26"/>
      <c r="Y3566" s="24"/>
      <c r="Z3566" s="24"/>
      <c r="AA3566" s="24"/>
      <c r="AB3566" s="24"/>
      <c r="AC3566" s="28"/>
      <c r="AD3566" s="28"/>
      <c r="AE3566" s="26"/>
      <c r="AF3566" s="28"/>
      <c r="AG3566" s="26"/>
      <c r="AH3566" s="28"/>
      <c r="AI3566" s="26"/>
      <c r="AJ3566" s="28"/>
      <c r="AK3566" s="28"/>
      <c r="AL3566" s="26"/>
      <c r="AM3566" s="28"/>
      <c r="AN3566" s="26"/>
      <c r="AO3566" s="28"/>
      <c r="AP3566" s="26"/>
      <c r="AQ3566"/>
      <c r="AR3566"/>
    </row>
    <row r="3567" spans="1:44" x14ac:dyDescent="0.25">
      <c r="A3567" s="24"/>
      <c r="B3567" s="24"/>
      <c r="C3567" s="24"/>
      <c r="D3567" s="25"/>
      <c r="E3567" s="25"/>
      <c r="F3567" s="26"/>
      <c r="G3567" s="25"/>
      <c r="H3567" s="26"/>
      <c r="I3567" s="25"/>
      <c r="J3567" s="26"/>
      <c r="K3567" s="27"/>
      <c r="L3567" s="27"/>
      <c r="M3567" s="26"/>
      <c r="N3567" s="27"/>
      <c r="O3567" s="26"/>
      <c r="P3567" s="27"/>
      <c r="Q3567" s="26"/>
      <c r="R3567" s="27"/>
      <c r="S3567" s="27"/>
      <c r="T3567" s="26"/>
      <c r="U3567" s="27"/>
      <c r="V3567" s="26"/>
      <c r="W3567" s="27"/>
      <c r="X3567" s="26"/>
      <c r="Y3567" s="24"/>
      <c r="Z3567" s="24"/>
      <c r="AA3567" s="24"/>
      <c r="AB3567" s="24"/>
      <c r="AC3567" s="28"/>
      <c r="AD3567" s="28"/>
      <c r="AE3567" s="26"/>
      <c r="AF3567" s="28"/>
      <c r="AG3567" s="26"/>
      <c r="AH3567" s="28"/>
      <c r="AI3567" s="26"/>
      <c r="AJ3567" s="28"/>
      <c r="AK3567" s="28"/>
      <c r="AL3567" s="26"/>
      <c r="AM3567" s="28"/>
      <c r="AN3567" s="26"/>
      <c r="AO3567" s="28"/>
      <c r="AP3567" s="26"/>
      <c r="AQ3567"/>
      <c r="AR3567"/>
    </row>
    <row r="3568" spans="1:44" x14ac:dyDescent="0.25">
      <c r="A3568" s="24"/>
      <c r="B3568" s="24"/>
      <c r="C3568" s="24"/>
      <c r="D3568" s="25"/>
      <c r="E3568" s="25"/>
      <c r="F3568" s="26"/>
      <c r="G3568" s="25"/>
      <c r="H3568" s="26"/>
      <c r="I3568" s="25"/>
      <c r="J3568" s="26"/>
      <c r="K3568" s="27"/>
      <c r="L3568" s="27"/>
      <c r="M3568" s="26"/>
      <c r="N3568" s="27"/>
      <c r="O3568" s="26"/>
      <c r="P3568" s="27"/>
      <c r="Q3568" s="26"/>
      <c r="R3568" s="27"/>
      <c r="S3568" s="27"/>
      <c r="T3568" s="26"/>
      <c r="U3568" s="27"/>
      <c r="V3568" s="26"/>
      <c r="W3568" s="27"/>
      <c r="X3568" s="26"/>
      <c r="Y3568" s="24"/>
      <c r="Z3568" s="24"/>
      <c r="AA3568" s="24"/>
      <c r="AB3568" s="24"/>
      <c r="AC3568" s="28"/>
      <c r="AD3568" s="28"/>
      <c r="AE3568" s="26"/>
      <c r="AF3568" s="28"/>
      <c r="AG3568" s="26"/>
      <c r="AH3568" s="28"/>
      <c r="AI3568" s="26"/>
      <c r="AJ3568" s="28"/>
      <c r="AK3568" s="28"/>
      <c r="AL3568" s="26"/>
      <c r="AM3568" s="28"/>
      <c r="AN3568" s="26"/>
      <c r="AO3568" s="28"/>
      <c r="AP3568" s="26"/>
      <c r="AQ3568"/>
      <c r="AR3568"/>
    </row>
    <row r="3569" spans="1:44" x14ac:dyDescent="0.25">
      <c r="A3569" s="24"/>
      <c r="B3569" s="24"/>
      <c r="C3569" s="24"/>
      <c r="D3569" s="25"/>
      <c r="E3569" s="25"/>
      <c r="F3569" s="26"/>
      <c r="G3569" s="25"/>
      <c r="H3569" s="26"/>
      <c r="I3569" s="25"/>
      <c r="J3569" s="26"/>
      <c r="K3569" s="27"/>
      <c r="L3569" s="27"/>
      <c r="M3569" s="26"/>
      <c r="N3569" s="27"/>
      <c r="O3569" s="26"/>
      <c r="P3569" s="27"/>
      <c r="Q3569" s="26"/>
      <c r="R3569" s="27"/>
      <c r="S3569" s="27"/>
      <c r="T3569" s="26"/>
      <c r="U3569" s="27"/>
      <c r="V3569" s="26"/>
      <c r="W3569" s="27"/>
      <c r="X3569" s="26"/>
      <c r="Y3569" s="24"/>
      <c r="Z3569" s="24"/>
      <c r="AA3569" s="24"/>
      <c r="AB3569" s="24"/>
      <c r="AC3569" s="28"/>
      <c r="AD3569" s="28"/>
      <c r="AE3569" s="26"/>
      <c r="AF3569" s="28"/>
      <c r="AG3569" s="26"/>
      <c r="AH3569" s="28"/>
      <c r="AI3569" s="26"/>
      <c r="AJ3569" s="28"/>
      <c r="AK3569" s="28"/>
      <c r="AL3569" s="26"/>
      <c r="AM3569" s="28"/>
      <c r="AN3569" s="26"/>
      <c r="AO3569" s="28"/>
      <c r="AP3569" s="26"/>
      <c r="AQ3569"/>
      <c r="AR3569"/>
    </row>
    <row r="3570" spans="1:44" x14ac:dyDescent="0.25">
      <c r="A3570" s="24"/>
      <c r="B3570" s="24"/>
      <c r="C3570" s="24"/>
      <c r="D3570" s="25"/>
      <c r="E3570" s="25"/>
      <c r="F3570" s="26"/>
      <c r="G3570" s="25"/>
      <c r="H3570" s="26"/>
      <c r="I3570" s="25"/>
      <c r="J3570" s="26"/>
      <c r="K3570" s="27"/>
      <c r="L3570" s="27"/>
      <c r="M3570" s="26"/>
      <c r="N3570" s="27"/>
      <c r="O3570" s="26"/>
      <c r="P3570" s="27"/>
      <c r="Q3570" s="26"/>
      <c r="R3570" s="27"/>
      <c r="S3570" s="27"/>
      <c r="T3570" s="26"/>
      <c r="U3570" s="27"/>
      <c r="V3570" s="26"/>
      <c r="W3570" s="27"/>
      <c r="X3570" s="26"/>
      <c r="Y3570" s="24"/>
      <c r="Z3570" s="24"/>
      <c r="AA3570" s="24"/>
      <c r="AB3570" s="24"/>
      <c r="AC3570" s="28"/>
      <c r="AD3570" s="28"/>
      <c r="AE3570" s="26"/>
      <c r="AF3570" s="28"/>
      <c r="AG3570" s="26"/>
      <c r="AH3570" s="28"/>
      <c r="AI3570" s="26"/>
      <c r="AJ3570" s="28"/>
      <c r="AK3570" s="28"/>
      <c r="AL3570" s="26"/>
      <c r="AM3570" s="28"/>
      <c r="AN3570" s="26"/>
      <c r="AO3570" s="28"/>
      <c r="AP3570" s="26"/>
      <c r="AQ3570"/>
      <c r="AR3570"/>
    </row>
    <row r="3571" spans="1:44" x14ac:dyDescent="0.25">
      <c r="A3571" s="24"/>
      <c r="B3571" s="24"/>
      <c r="C3571" s="24"/>
      <c r="D3571" s="25"/>
      <c r="E3571" s="25"/>
      <c r="F3571" s="26"/>
      <c r="G3571" s="25"/>
      <c r="H3571" s="26"/>
      <c r="I3571" s="25"/>
      <c r="J3571" s="26"/>
      <c r="K3571" s="27"/>
      <c r="L3571" s="27"/>
      <c r="M3571" s="26"/>
      <c r="N3571" s="27"/>
      <c r="O3571" s="26"/>
      <c r="P3571" s="27"/>
      <c r="Q3571" s="26"/>
      <c r="R3571" s="27"/>
      <c r="S3571" s="27"/>
      <c r="T3571" s="26"/>
      <c r="U3571" s="27"/>
      <c r="V3571" s="26"/>
      <c r="W3571" s="27"/>
      <c r="X3571" s="26"/>
      <c r="Y3571" s="24"/>
      <c r="Z3571" s="24"/>
      <c r="AA3571" s="24"/>
      <c r="AB3571" s="24"/>
      <c r="AC3571" s="28"/>
      <c r="AD3571" s="28"/>
      <c r="AE3571" s="26"/>
      <c r="AF3571" s="28"/>
      <c r="AG3571" s="26"/>
      <c r="AH3571" s="28"/>
      <c r="AI3571" s="26"/>
      <c r="AJ3571" s="28"/>
      <c r="AK3571" s="28"/>
      <c r="AL3571" s="26"/>
      <c r="AM3571" s="28"/>
      <c r="AN3571" s="26"/>
      <c r="AO3571" s="28"/>
      <c r="AP3571" s="26"/>
      <c r="AQ3571"/>
      <c r="AR3571"/>
    </row>
    <row r="3572" spans="1:44" x14ac:dyDescent="0.25">
      <c r="A3572" s="24"/>
      <c r="B3572" s="24"/>
      <c r="C3572" s="24"/>
      <c r="D3572" s="25"/>
      <c r="E3572" s="25"/>
      <c r="F3572" s="26"/>
      <c r="G3572" s="25"/>
      <c r="H3572" s="26"/>
      <c r="I3572" s="25"/>
      <c r="J3572" s="26"/>
      <c r="K3572" s="27"/>
      <c r="L3572" s="27"/>
      <c r="M3572" s="26"/>
      <c r="N3572" s="27"/>
      <c r="O3572" s="26"/>
      <c r="P3572" s="27"/>
      <c r="Q3572" s="26"/>
      <c r="R3572" s="27"/>
      <c r="S3572" s="27"/>
      <c r="T3572" s="26"/>
      <c r="U3572" s="27"/>
      <c r="V3572" s="26"/>
      <c r="W3572" s="27"/>
      <c r="X3572" s="26"/>
      <c r="Y3572" s="24"/>
      <c r="Z3572" s="24"/>
      <c r="AA3572" s="24"/>
      <c r="AB3572" s="24"/>
      <c r="AC3572" s="28"/>
      <c r="AD3572" s="28"/>
      <c r="AE3572" s="26"/>
      <c r="AF3572" s="28"/>
      <c r="AG3572" s="26"/>
      <c r="AH3572" s="28"/>
      <c r="AI3572" s="26"/>
      <c r="AJ3572" s="28"/>
      <c r="AK3572" s="28"/>
      <c r="AL3572" s="26"/>
      <c r="AM3572" s="28"/>
      <c r="AN3572" s="26"/>
      <c r="AO3572" s="28"/>
      <c r="AP3572" s="26"/>
      <c r="AQ3572"/>
      <c r="AR3572"/>
    </row>
    <row r="3573" spans="1:44" x14ac:dyDescent="0.25">
      <c r="A3573" s="24"/>
      <c r="B3573" s="24"/>
      <c r="C3573" s="24"/>
      <c r="D3573" s="25"/>
      <c r="E3573" s="25"/>
      <c r="F3573" s="26"/>
      <c r="G3573" s="25"/>
      <c r="H3573" s="26"/>
      <c r="I3573" s="25"/>
      <c r="J3573" s="26"/>
      <c r="K3573" s="27"/>
      <c r="L3573" s="27"/>
      <c r="M3573" s="26"/>
      <c r="N3573" s="27"/>
      <c r="O3573" s="26"/>
      <c r="P3573" s="27"/>
      <c r="Q3573" s="26"/>
      <c r="R3573" s="27"/>
      <c r="S3573" s="27"/>
      <c r="T3573" s="26"/>
      <c r="U3573" s="27"/>
      <c r="V3573" s="26"/>
      <c r="W3573" s="27"/>
      <c r="X3573" s="26"/>
      <c r="Y3573" s="24"/>
      <c r="Z3573" s="24"/>
      <c r="AA3573" s="24"/>
      <c r="AB3573" s="24"/>
      <c r="AC3573" s="28"/>
      <c r="AD3573" s="28"/>
      <c r="AE3573" s="26"/>
      <c r="AF3573" s="28"/>
      <c r="AG3573" s="26"/>
      <c r="AH3573" s="28"/>
      <c r="AI3573" s="26"/>
      <c r="AJ3573" s="28"/>
      <c r="AK3573" s="28"/>
      <c r="AL3573" s="26"/>
      <c r="AM3573" s="28"/>
      <c r="AN3573" s="26"/>
      <c r="AO3573" s="28"/>
      <c r="AP3573" s="26"/>
      <c r="AQ3573"/>
      <c r="AR3573"/>
    </row>
    <row r="3574" spans="1:44" x14ac:dyDescent="0.25">
      <c r="A3574" s="24"/>
      <c r="B3574" s="24"/>
      <c r="C3574" s="24"/>
      <c r="D3574" s="25"/>
      <c r="E3574" s="25"/>
      <c r="F3574" s="26"/>
      <c r="G3574" s="25"/>
      <c r="H3574" s="26"/>
      <c r="I3574" s="25"/>
      <c r="J3574" s="26"/>
      <c r="K3574" s="27"/>
      <c r="L3574" s="27"/>
      <c r="M3574" s="26"/>
      <c r="N3574" s="27"/>
      <c r="O3574" s="26"/>
      <c r="P3574" s="27"/>
      <c r="Q3574" s="26"/>
      <c r="R3574" s="27"/>
      <c r="S3574" s="27"/>
      <c r="T3574" s="26"/>
      <c r="U3574" s="27"/>
      <c r="V3574" s="26"/>
      <c r="W3574" s="27"/>
      <c r="X3574" s="26"/>
      <c r="Y3574" s="24"/>
      <c r="Z3574" s="24"/>
      <c r="AA3574" s="24"/>
      <c r="AB3574" s="24"/>
      <c r="AC3574" s="28"/>
      <c r="AD3574" s="28"/>
      <c r="AE3574" s="26"/>
      <c r="AF3574" s="28"/>
      <c r="AG3574" s="26"/>
      <c r="AH3574" s="28"/>
      <c r="AI3574" s="26"/>
      <c r="AJ3574" s="28"/>
      <c r="AK3574" s="28"/>
      <c r="AL3574" s="26"/>
      <c r="AM3574" s="28"/>
      <c r="AN3574" s="26"/>
      <c r="AO3574" s="28"/>
      <c r="AP3574" s="26"/>
      <c r="AQ3574"/>
      <c r="AR3574"/>
    </row>
    <row r="3575" spans="1:44" x14ac:dyDescent="0.25">
      <c r="A3575" s="24"/>
      <c r="B3575" s="24"/>
      <c r="C3575" s="24"/>
      <c r="D3575" s="25"/>
      <c r="E3575" s="25"/>
      <c r="F3575" s="26"/>
      <c r="G3575" s="25"/>
      <c r="H3575" s="26"/>
      <c r="I3575" s="25"/>
      <c r="J3575" s="26"/>
      <c r="K3575" s="27"/>
      <c r="L3575" s="27"/>
      <c r="M3575" s="26"/>
      <c r="N3575" s="27"/>
      <c r="O3575" s="26"/>
      <c r="P3575" s="27"/>
      <c r="Q3575" s="26"/>
      <c r="R3575" s="27"/>
      <c r="S3575" s="27"/>
      <c r="T3575" s="26"/>
      <c r="U3575" s="27"/>
      <c r="V3575" s="26"/>
      <c r="W3575" s="27"/>
      <c r="X3575" s="26"/>
      <c r="Y3575" s="24"/>
      <c r="Z3575" s="24"/>
      <c r="AA3575" s="24"/>
      <c r="AB3575" s="24"/>
      <c r="AC3575" s="28"/>
      <c r="AD3575" s="28"/>
      <c r="AE3575" s="26"/>
      <c r="AF3575" s="28"/>
      <c r="AG3575" s="26"/>
      <c r="AH3575" s="28"/>
      <c r="AI3575" s="26"/>
      <c r="AJ3575" s="28"/>
      <c r="AK3575" s="28"/>
      <c r="AL3575" s="26"/>
      <c r="AM3575" s="28"/>
      <c r="AN3575" s="26"/>
      <c r="AO3575" s="28"/>
      <c r="AP3575" s="26"/>
      <c r="AQ3575"/>
      <c r="AR3575"/>
    </row>
    <row r="3576" spans="1:44" x14ac:dyDescent="0.25">
      <c r="A3576" s="24"/>
      <c r="B3576" s="24"/>
      <c r="C3576" s="24"/>
      <c r="D3576" s="25"/>
      <c r="E3576" s="25"/>
      <c r="F3576" s="26"/>
      <c r="G3576" s="25"/>
      <c r="H3576" s="26"/>
      <c r="I3576" s="25"/>
      <c r="J3576" s="26"/>
      <c r="K3576" s="27"/>
      <c r="L3576" s="27"/>
      <c r="M3576" s="26"/>
      <c r="N3576" s="27"/>
      <c r="O3576" s="26"/>
      <c r="P3576" s="27"/>
      <c r="Q3576" s="26"/>
      <c r="R3576" s="27"/>
      <c r="S3576" s="27"/>
      <c r="T3576" s="26"/>
      <c r="U3576" s="27"/>
      <c r="V3576" s="26"/>
      <c r="W3576" s="27"/>
      <c r="X3576" s="26"/>
      <c r="Y3576" s="24"/>
      <c r="Z3576" s="24"/>
      <c r="AA3576" s="24"/>
      <c r="AB3576" s="24"/>
      <c r="AC3576" s="28"/>
      <c r="AD3576" s="28"/>
      <c r="AE3576" s="26"/>
      <c r="AF3576" s="28"/>
      <c r="AG3576" s="26"/>
      <c r="AH3576" s="28"/>
      <c r="AI3576" s="26"/>
      <c r="AJ3576" s="28"/>
      <c r="AK3576" s="28"/>
      <c r="AL3576" s="26"/>
      <c r="AM3576" s="28"/>
      <c r="AN3576" s="26"/>
      <c r="AO3576" s="28"/>
      <c r="AP3576" s="26"/>
      <c r="AQ3576"/>
      <c r="AR3576"/>
    </row>
    <row r="3577" spans="1:44" x14ac:dyDescent="0.25">
      <c r="A3577" s="24"/>
      <c r="B3577" s="24"/>
      <c r="C3577" s="24"/>
      <c r="D3577" s="25"/>
      <c r="E3577" s="25"/>
      <c r="F3577" s="26"/>
      <c r="G3577" s="25"/>
      <c r="H3577" s="26"/>
      <c r="I3577" s="25"/>
      <c r="J3577" s="26"/>
      <c r="K3577" s="27"/>
      <c r="L3577" s="27"/>
      <c r="M3577" s="26"/>
      <c r="N3577" s="27"/>
      <c r="O3577" s="26"/>
      <c r="P3577" s="27"/>
      <c r="Q3577" s="26"/>
      <c r="R3577" s="27"/>
      <c r="S3577" s="27"/>
      <c r="T3577" s="26"/>
      <c r="U3577" s="27"/>
      <c r="V3577" s="26"/>
      <c r="W3577" s="27"/>
      <c r="X3577" s="26"/>
      <c r="Y3577" s="24"/>
      <c r="Z3577" s="24"/>
      <c r="AA3577" s="24"/>
      <c r="AB3577" s="24"/>
      <c r="AC3577" s="28"/>
      <c r="AD3577" s="28"/>
      <c r="AE3577" s="26"/>
      <c r="AF3577" s="28"/>
      <c r="AG3577" s="26"/>
      <c r="AH3577" s="28"/>
      <c r="AI3577" s="26"/>
      <c r="AJ3577" s="28"/>
      <c r="AK3577" s="28"/>
      <c r="AL3577" s="26"/>
      <c r="AM3577" s="28"/>
      <c r="AN3577" s="26"/>
      <c r="AO3577" s="28"/>
      <c r="AP3577" s="26"/>
      <c r="AQ3577"/>
      <c r="AR3577"/>
    </row>
    <row r="3578" spans="1:44" x14ac:dyDescent="0.25">
      <c r="A3578" s="24"/>
      <c r="B3578" s="24"/>
      <c r="C3578" s="24"/>
      <c r="D3578" s="25"/>
      <c r="E3578" s="25"/>
      <c r="F3578" s="26"/>
      <c r="G3578" s="25"/>
      <c r="H3578" s="26"/>
      <c r="I3578" s="25"/>
      <c r="J3578" s="26"/>
      <c r="K3578" s="27"/>
      <c r="L3578" s="27"/>
      <c r="M3578" s="26"/>
      <c r="N3578" s="27"/>
      <c r="O3578" s="26"/>
      <c r="P3578" s="27"/>
      <c r="Q3578" s="26"/>
      <c r="R3578" s="27"/>
      <c r="S3578" s="27"/>
      <c r="T3578" s="26"/>
      <c r="U3578" s="27"/>
      <c r="V3578" s="26"/>
      <c r="W3578" s="27"/>
      <c r="X3578" s="26"/>
      <c r="Y3578" s="24"/>
      <c r="Z3578" s="24"/>
      <c r="AA3578" s="24"/>
      <c r="AB3578" s="24"/>
      <c r="AC3578" s="28"/>
      <c r="AD3578" s="28"/>
      <c r="AE3578" s="26"/>
      <c r="AF3578" s="28"/>
      <c r="AG3578" s="26"/>
      <c r="AH3578" s="28"/>
      <c r="AI3578" s="26"/>
      <c r="AJ3578" s="28"/>
      <c r="AK3578" s="28"/>
      <c r="AL3578" s="26"/>
      <c r="AM3578" s="28"/>
      <c r="AN3578" s="26"/>
      <c r="AO3578" s="28"/>
      <c r="AP3578" s="26"/>
      <c r="AQ3578"/>
      <c r="AR3578"/>
    </row>
    <row r="3579" spans="1:44" x14ac:dyDescent="0.25">
      <c r="A3579" s="24"/>
      <c r="B3579" s="24"/>
      <c r="C3579" s="24"/>
      <c r="D3579" s="25"/>
      <c r="E3579" s="25"/>
      <c r="F3579" s="26"/>
      <c r="G3579" s="25"/>
      <c r="H3579" s="26"/>
      <c r="I3579" s="25"/>
      <c r="J3579" s="26"/>
      <c r="K3579" s="27"/>
      <c r="L3579" s="27"/>
      <c r="M3579" s="26"/>
      <c r="N3579" s="27"/>
      <c r="O3579" s="26"/>
      <c r="P3579" s="27"/>
      <c r="Q3579" s="26"/>
      <c r="R3579" s="27"/>
      <c r="S3579" s="27"/>
      <c r="T3579" s="26"/>
      <c r="U3579" s="27"/>
      <c r="V3579" s="26"/>
      <c r="W3579" s="27"/>
      <c r="X3579" s="26"/>
      <c r="Y3579" s="24"/>
      <c r="Z3579" s="24"/>
      <c r="AA3579" s="24"/>
      <c r="AB3579" s="24"/>
      <c r="AC3579" s="28"/>
      <c r="AD3579" s="28"/>
      <c r="AE3579" s="26"/>
      <c r="AF3579" s="28"/>
      <c r="AG3579" s="26"/>
      <c r="AH3579" s="28"/>
      <c r="AI3579" s="26"/>
      <c r="AJ3579" s="28"/>
      <c r="AK3579" s="28"/>
      <c r="AL3579" s="26"/>
      <c r="AM3579" s="28"/>
      <c r="AN3579" s="26"/>
      <c r="AO3579" s="28"/>
      <c r="AP3579" s="26"/>
      <c r="AQ3579"/>
      <c r="AR3579"/>
    </row>
    <row r="3580" spans="1:44" x14ac:dyDescent="0.25">
      <c r="A3580" s="24"/>
      <c r="B3580" s="24"/>
      <c r="C3580" s="24"/>
      <c r="D3580" s="25"/>
      <c r="E3580" s="25"/>
      <c r="F3580" s="26"/>
      <c r="G3580" s="25"/>
      <c r="H3580" s="26"/>
      <c r="I3580" s="25"/>
      <c r="J3580" s="26"/>
      <c r="K3580" s="27"/>
      <c r="L3580" s="27"/>
      <c r="M3580" s="26"/>
      <c r="N3580" s="27"/>
      <c r="O3580" s="26"/>
      <c r="P3580" s="27"/>
      <c r="Q3580" s="26"/>
      <c r="R3580" s="27"/>
      <c r="S3580" s="27"/>
      <c r="T3580" s="26"/>
      <c r="U3580" s="27"/>
      <c r="V3580" s="26"/>
      <c r="W3580" s="27"/>
      <c r="X3580" s="26"/>
      <c r="Y3580" s="24"/>
      <c r="Z3580" s="24"/>
      <c r="AA3580" s="24"/>
      <c r="AB3580" s="24"/>
      <c r="AC3580" s="28"/>
      <c r="AD3580" s="28"/>
      <c r="AE3580" s="26"/>
      <c r="AF3580" s="28"/>
      <c r="AG3580" s="26"/>
      <c r="AH3580" s="28"/>
      <c r="AI3580" s="26"/>
      <c r="AJ3580" s="28"/>
      <c r="AK3580" s="28"/>
      <c r="AL3580" s="26"/>
      <c r="AM3580" s="28"/>
      <c r="AN3580" s="26"/>
      <c r="AO3580" s="28"/>
      <c r="AP3580" s="26"/>
      <c r="AQ3580"/>
      <c r="AR3580"/>
    </row>
    <row r="3581" spans="1:44" x14ac:dyDescent="0.25">
      <c r="A3581" s="24"/>
      <c r="B3581" s="24"/>
      <c r="C3581" s="24"/>
      <c r="D3581" s="25"/>
      <c r="E3581" s="25"/>
      <c r="F3581" s="26"/>
      <c r="G3581" s="25"/>
      <c r="H3581" s="26"/>
      <c r="I3581" s="24"/>
      <c r="J3581" s="24"/>
      <c r="K3581" s="27"/>
      <c r="L3581" s="27"/>
      <c r="M3581" s="26"/>
      <c r="N3581" s="27"/>
      <c r="O3581" s="26"/>
      <c r="P3581" s="24"/>
      <c r="Q3581" s="24"/>
      <c r="R3581" s="27"/>
      <c r="S3581" s="27"/>
      <c r="T3581" s="26"/>
      <c r="U3581" s="27"/>
      <c r="V3581" s="26"/>
      <c r="W3581" s="24"/>
      <c r="X3581" s="24"/>
      <c r="Y3581" s="24"/>
      <c r="Z3581" s="24"/>
      <c r="AA3581" s="24"/>
      <c r="AB3581" s="24"/>
      <c r="AC3581" s="28"/>
      <c r="AD3581" s="28"/>
      <c r="AE3581" s="26"/>
      <c r="AF3581" s="28"/>
      <c r="AG3581" s="26"/>
      <c r="AH3581" s="24"/>
      <c r="AI3581" s="24"/>
      <c r="AJ3581" s="28"/>
      <c r="AK3581" s="28"/>
      <c r="AL3581" s="26"/>
      <c r="AM3581" s="28"/>
      <c r="AN3581" s="26"/>
      <c r="AO3581" s="24"/>
      <c r="AP3581" s="24"/>
      <c r="AQ3581"/>
      <c r="AR3581"/>
    </row>
    <row r="3582" spans="1:44" x14ac:dyDescent="0.25">
      <c r="A3582" s="24"/>
      <c r="B3582" s="24"/>
      <c r="C3582" s="24"/>
      <c r="D3582" s="25"/>
      <c r="E3582" s="25"/>
      <c r="F3582" s="26"/>
      <c r="G3582" s="25"/>
      <c r="H3582" s="26"/>
      <c r="I3582" s="25"/>
      <c r="J3582" s="26"/>
      <c r="K3582" s="27"/>
      <c r="L3582" s="27"/>
      <c r="M3582" s="26"/>
      <c r="N3582" s="27"/>
      <c r="O3582" s="26"/>
      <c r="P3582" s="27"/>
      <c r="Q3582" s="26"/>
      <c r="R3582" s="27"/>
      <c r="S3582" s="27"/>
      <c r="T3582" s="26"/>
      <c r="U3582" s="27"/>
      <c r="V3582" s="26"/>
      <c r="W3582" s="27"/>
      <c r="X3582" s="26"/>
      <c r="Y3582" s="24"/>
      <c r="Z3582" s="24"/>
      <c r="AA3582" s="24"/>
      <c r="AB3582" s="24"/>
      <c r="AC3582" s="28"/>
      <c r="AD3582" s="28"/>
      <c r="AE3582" s="26"/>
      <c r="AF3582" s="28"/>
      <c r="AG3582" s="26"/>
      <c r="AH3582" s="28"/>
      <c r="AI3582" s="26"/>
      <c r="AJ3582" s="28"/>
      <c r="AK3582" s="28"/>
      <c r="AL3582" s="26"/>
      <c r="AM3582" s="28"/>
      <c r="AN3582" s="26"/>
      <c r="AO3582" s="28"/>
      <c r="AP3582" s="26"/>
      <c r="AQ3582"/>
      <c r="AR3582"/>
    </row>
    <row r="3583" spans="1:44" x14ac:dyDescent="0.25">
      <c r="A3583" s="24"/>
      <c r="B3583" s="24"/>
      <c r="C3583" s="24"/>
      <c r="D3583" s="25"/>
      <c r="E3583" s="25"/>
      <c r="F3583" s="26"/>
      <c r="G3583" s="25"/>
      <c r="H3583" s="26"/>
      <c r="I3583" s="25"/>
      <c r="J3583" s="26"/>
      <c r="K3583" s="27"/>
      <c r="L3583" s="27"/>
      <c r="M3583" s="26"/>
      <c r="N3583" s="27"/>
      <c r="O3583" s="26"/>
      <c r="P3583" s="27"/>
      <c r="Q3583" s="26"/>
      <c r="R3583" s="27"/>
      <c r="S3583" s="27"/>
      <c r="T3583" s="26"/>
      <c r="U3583" s="27"/>
      <c r="V3583" s="26"/>
      <c r="W3583" s="27"/>
      <c r="X3583" s="26"/>
      <c r="Y3583" s="24"/>
      <c r="Z3583" s="24"/>
      <c r="AA3583" s="24"/>
      <c r="AB3583" s="24"/>
      <c r="AC3583" s="28"/>
      <c r="AD3583" s="28"/>
      <c r="AE3583" s="26"/>
      <c r="AF3583" s="28"/>
      <c r="AG3583" s="26"/>
      <c r="AH3583" s="28"/>
      <c r="AI3583" s="26"/>
      <c r="AJ3583" s="28"/>
      <c r="AK3583" s="28"/>
      <c r="AL3583" s="26"/>
      <c r="AM3583" s="28"/>
      <c r="AN3583" s="26"/>
      <c r="AO3583" s="28"/>
      <c r="AP3583" s="26"/>
      <c r="AQ3583"/>
      <c r="AR3583"/>
    </row>
    <row r="3584" spans="1:44" x14ac:dyDescent="0.25">
      <c r="A3584" s="24"/>
      <c r="B3584" s="24"/>
      <c r="C3584" s="24"/>
      <c r="D3584" s="24"/>
      <c r="E3584" s="25"/>
      <c r="F3584" s="26"/>
      <c r="G3584" s="25"/>
      <c r="H3584" s="26"/>
      <c r="I3584" s="25"/>
      <c r="J3584" s="26"/>
      <c r="K3584" s="24"/>
      <c r="L3584" s="27"/>
      <c r="M3584" s="26"/>
      <c r="N3584" s="27"/>
      <c r="O3584" s="26"/>
      <c r="P3584" s="27"/>
      <c r="Q3584" s="26"/>
      <c r="R3584" s="24"/>
      <c r="S3584" s="27"/>
      <c r="T3584" s="26"/>
      <c r="U3584" s="27"/>
      <c r="V3584" s="26"/>
      <c r="W3584" s="27"/>
      <c r="X3584" s="26"/>
      <c r="Y3584" s="24"/>
      <c r="Z3584" s="24"/>
      <c r="AA3584" s="24"/>
      <c r="AB3584" s="24"/>
      <c r="AC3584" s="24"/>
      <c r="AD3584" s="28"/>
      <c r="AE3584" s="26"/>
      <c r="AF3584" s="28"/>
      <c r="AG3584" s="26"/>
      <c r="AH3584" s="28"/>
      <c r="AI3584" s="26"/>
      <c r="AJ3584" s="24"/>
      <c r="AK3584" s="28"/>
      <c r="AL3584" s="26"/>
      <c r="AM3584" s="28"/>
      <c r="AN3584" s="26"/>
      <c r="AO3584" s="28"/>
      <c r="AP3584" s="26"/>
      <c r="AQ3584"/>
      <c r="AR3584"/>
    </row>
    <row r="3585" spans="1:44" x14ac:dyDescent="0.25">
      <c r="A3585" s="24"/>
      <c r="B3585" s="24"/>
      <c r="C3585" s="24"/>
      <c r="D3585" s="25"/>
      <c r="E3585" s="25"/>
      <c r="F3585" s="26"/>
      <c r="G3585" s="25"/>
      <c r="H3585" s="26"/>
      <c r="I3585" s="25"/>
      <c r="J3585" s="26"/>
      <c r="K3585" s="27"/>
      <c r="L3585" s="27"/>
      <c r="M3585" s="26"/>
      <c r="N3585" s="27"/>
      <c r="O3585" s="26"/>
      <c r="P3585" s="27"/>
      <c r="Q3585" s="26"/>
      <c r="R3585" s="27"/>
      <c r="S3585" s="27"/>
      <c r="T3585" s="26"/>
      <c r="U3585" s="27"/>
      <c r="V3585" s="26"/>
      <c r="W3585" s="27"/>
      <c r="X3585" s="26"/>
      <c r="Y3585" s="24"/>
      <c r="Z3585" s="24"/>
      <c r="AA3585" s="24"/>
      <c r="AB3585" s="24"/>
      <c r="AC3585" s="28"/>
      <c r="AD3585" s="28"/>
      <c r="AE3585" s="26"/>
      <c r="AF3585" s="28"/>
      <c r="AG3585" s="26"/>
      <c r="AH3585" s="28"/>
      <c r="AI3585" s="26"/>
      <c r="AJ3585" s="28"/>
      <c r="AK3585" s="28"/>
      <c r="AL3585" s="26"/>
      <c r="AM3585" s="28"/>
      <c r="AN3585" s="26"/>
      <c r="AO3585" s="28"/>
      <c r="AP3585" s="26"/>
      <c r="AQ3585"/>
      <c r="AR3585"/>
    </row>
    <row r="3586" spans="1:44" x14ac:dyDescent="0.25">
      <c r="A3586" s="24"/>
      <c r="B3586" s="24"/>
      <c r="C3586" s="24"/>
      <c r="D3586" s="25"/>
      <c r="E3586" s="25"/>
      <c r="F3586" s="26"/>
      <c r="G3586" s="25"/>
      <c r="H3586" s="26"/>
      <c r="I3586" s="25"/>
      <c r="J3586" s="26"/>
      <c r="K3586" s="27"/>
      <c r="L3586" s="27"/>
      <c r="M3586" s="26"/>
      <c r="N3586" s="27"/>
      <c r="O3586" s="26"/>
      <c r="P3586" s="27"/>
      <c r="Q3586" s="26"/>
      <c r="R3586" s="27"/>
      <c r="S3586" s="27"/>
      <c r="T3586" s="26"/>
      <c r="U3586" s="27"/>
      <c r="V3586" s="26"/>
      <c r="W3586" s="27"/>
      <c r="X3586" s="26"/>
      <c r="Y3586" s="24"/>
      <c r="Z3586" s="24"/>
      <c r="AA3586" s="24"/>
      <c r="AB3586" s="24"/>
      <c r="AC3586" s="28"/>
      <c r="AD3586" s="28"/>
      <c r="AE3586" s="26"/>
      <c r="AF3586" s="28"/>
      <c r="AG3586" s="26"/>
      <c r="AH3586" s="28"/>
      <c r="AI3586" s="26"/>
      <c r="AJ3586" s="28"/>
      <c r="AK3586" s="28"/>
      <c r="AL3586" s="26"/>
      <c r="AM3586" s="28"/>
      <c r="AN3586" s="26"/>
      <c r="AO3586" s="28"/>
      <c r="AP3586" s="26"/>
      <c r="AQ3586"/>
      <c r="AR3586"/>
    </row>
    <row r="3587" spans="1:44" x14ac:dyDescent="0.25">
      <c r="A3587" s="24"/>
      <c r="B3587" s="24"/>
      <c r="C3587" s="24"/>
      <c r="D3587" s="25"/>
      <c r="E3587" s="25"/>
      <c r="F3587" s="26"/>
      <c r="G3587" s="25"/>
      <c r="H3587" s="26"/>
      <c r="I3587" s="25"/>
      <c r="J3587" s="26"/>
      <c r="K3587" s="27"/>
      <c r="L3587" s="27"/>
      <c r="M3587" s="26"/>
      <c r="N3587" s="27"/>
      <c r="O3587" s="26"/>
      <c r="P3587" s="27"/>
      <c r="Q3587" s="26"/>
      <c r="R3587" s="27"/>
      <c r="S3587" s="27"/>
      <c r="T3587" s="26"/>
      <c r="U3587" s="27"/>
      <c r="V3587" s="26"/>
      <c r="W3587" s="27"/>
      <c r="X3587" s="26"/>
      <c r="Y3587" s="24"/>
      <c r="Z3587" s="24"/>
      <c r="AA3587" s="24"/>
      <c r="AB3587" s="24"/>
      <c r="AC3587" s="28"/>
      <c r="AD3587" s="28"/>
      <c r="AE3587" s="26"/>
      <c r="AF3587" s="28"/>
      <c r="AG3587" s="26"/>
      <c r="AH3587" s="28"/>
      <c r="AI3587" s="26"/>
      <c r="AJ3587" s="28"/>
      <c r="AK3587" s="28"/>
      <c r="AL3587" s="26"/>
      <c r="AM3587" s="28"/>
      <c r="AN3587" s="26"/>
      <c r="AO3587" s="28"/>
      <c r="AP3587" s="26"/>
      <c r="AQ3587"/>
      <c r="AR3587"/>
    </row>
    <row r="3588" spans="1:44" x14ac:dyDescent="0.25">
      <c r="A3588" s="24"/>
      <c r="B3588" s="24"/>
      <c r="C3588" s="24"/>
      <c r="D3588" s="25"/>
      <c r="E3588" s="25"/>
      <c r="F3588" s="26"/>
      <c r="G3588" s="25"/>
      <c r="H3588" s="26"/>
      <c r="I3588" s="25"/>
      <c r="J3588" s="26"/>
      <c r="K3588" s="27"/>
      <c r="L3588" s="27"/>
      <c r="M3588" s="26"/>
      <c r="N3588" s="27"/>
      <c r="O3588" s="26"/>
      <c r="P3588" s="27"/>
      <c r="Q3588" s="26"/>
      <c r="R3588" s="27"/>
      <c r="S3588" s="27"/>
      <c r="T3588" s="26"/>
      <c r="U3588" s="27"/>
      <c r="V3588" s="26"/>
      <c r="W3588" s="27"/>
      <c r="X3588" s="26"/>
      <c r="Y3588" s="24"/>
      <c r="Z3588" s="24"/>
      <c r="AA3588" s="24"/>
      <c r="AB3588" s="24"/>
      <c r="AC3588" s="28"/>
      <c r="AD3588" s="28"/>
      <c r="AE3588" s="26"/>
      <c r="AF3588" s="28"/>
      <c r="AG3588" s="26"/>
      <c r="AH3588" s="28"/>
      <c r="AI3588" s="26"/>
      <c r="AJ3588" s="28"/>
      <c r="AK3588" s="28"/>
      <c r="AL3588" s="26"/>
      <c r="AM3588" s="28"/>
      <c r="AN3588" s="26"/>
      <c r="AO3588" s="28"/>
      <c r="AP3588" s="26"/>
      <c r="AQ3588"/>
      <c r="AR3588"/>
    </row>
    <row r="3589" spans="1:44" x14ac:dyDescent="0.25">
      <c r="A3589" s="24"/>
      <c r="B3589" s="24"/>
      <c r="C3589" s="24"/>
      <c r="D3589" s="25"/>
      <c r="E3589" s="25"/>
      <c r="F3589" s="26"/>
      <c r="G3589" s="25"/>
      <c r="H3589" s="26"/>
      <c r="I3589" s="25"/>
      <c r="J3589" s="26"/>
      <c r="K3589" s="27"/>
      <c r="L3589" s="27"/>
      <c r="M3589" s="26"/>
      <c r="N3589" s="27"/>
      <c r="O3589" s="26"/>
      <c r="P3589" s="27"/>
      <c r="Q3589" s="26"/>
      <c r="R3589" s="27"/>
      <c r="S3589" s="27"/>
      <c r="T3589" s="26"/>
      <c r="U3589" s="27"/>
      <c r="V3589" s="26"/>
      <c r="W3589" s="27"/>
      <c r="X3589" s="26"/>
      <c r="Y3589" s="24"/>
      <c r="Z3589" s="24"/>
      <c r="AA3589" s="24"/>
      <c r="AB3589" s="24"/>
      <c r="AC3589" s="28"/>
      <c r="AD3589" s="28"/>
      <c r="AE3589" s="26"/>
      <c r="AF3589" s="28"/>
      <c r="AG3589" s="26"/>
      <c r="AH3589" s="28"/>
      <c r="AI3589" s="26"/>
      <c r="AJ3589" s="28"/>
      <c r="AK3589" s="28"/>
      <c r="AL3589" s="26"/>
      <c r="AM3589" s="28"/>
      <c r="AN3589" s="26"/>
      <c r="AO3589" s="28"/>
      <c r="AP3589" s="26"/>
      <c r="AQ3589"/>
      <c r="AR3589"/>
    </row>
    <row r="3590" spans="1:44" x14ac:dyDescent="0.25">
      <c r="A3590" s="24"/>
      <c r="B3590" s="24"/>
      <c r="C3590" s="24"/>
      <c r="D3590" s="25"/>
      <c r="E3590" s="25"/>
      <c r="F3590" s="26"/>
      <c r="G3590" s="25"/>
      <c r="H3590" s="26"/>
      <c r="I3590" s="25"/>
      <c r="J3590" s="26"/>
      <c r="K3590" s="27"/>
      <c r="L3590" s="27"/>
      <c r="M3590" s="26"/>
      <c r="N3590" s="27"/>
      <c r="O3590" s="26"/>
      <c r="P3590" s="27"/>
      <c r="Q3590" s="26"/>
      <c r="R3590" s="27"/>
      <c r="S3590" s="27"/>
      <c r="T3590" s="26"/>
      <c r="U3590" s="27"/>
      <c r="V3590" s="26"/>
      <c r="W3590" s="27"/>
      <c r="X3590" s="26"/>
      <c r="Y3590" s="24"/>
      <c r="Z3590" s="24"/>
      <c r="AA3590" s="24"/>
      <c r="AB3590" s="24"/>
      <c r="AC3590" s="28"/>
      <c r="AD3590" s="28"/>
      <c r="AE3590" s="26"/>
      <c r="AF3590" s="28"/>
      <c r="AG3590" s="26"/>
      <c r="AH3590" s="28"/>
      <c r="AI3590" s="26"/>
      <c r="AJ3590" s="28"/>
      <c r="AK3590" s="28"/>
      <c r="AL3590" s="26"/>
      <c r="AM3590" s="28"/>
      <c r="AN3590" s="26"/>
      <c r="AO3590" s="28"/>
      <c r="AP3590" s="26"/>
      <c r="AQ3590"/>
      <c r="AR3590"/>
    </row>
    <row r="3591" spans="1:44" x14ac:dyDescent="0.25">
      <c r="A3591" s="24"/>
      <c r="B3591" s="24"/>
      <c r="C3591" s="24"/>
      <c r="D3591" s="25"/>
      <c r="E3591" s="25"/>
      <c r="F3591" s="26"/>
      <c r="G3591" s="25"/>
      <c r="H3591" s="26"/>
      <c r="I3591" s="25"/>
      <c r="J3591" s="26"/>
      <c r="K3591" s="27"/>
      <c r="L3591" s="27"/>
      <c r="M3591" s="26"/>
      <c r="N3591" s="27"/>
      <c r="O3591" s="26"/>
      <c r="P3591" s="27"/>
      <c r="Q3591" s="26"/>
      <c r="R3591" s="27"/>
      <c r="S3591" s="27"/>
      <c r="T3591" s="26"/>
      <c r="U3591" s="27"/>
      <c r="V3591" s="26"/>
      <c r="W3591" s="27"/>
      <c r="X3591" s="26"/>
      <c r="Y3591" s="24"/>
      <c r="Z3591" s="24"/>
      <c r="AA3591" s="24"/>
      <c r="AB3591" s="24"/>
      <c r="AC3591" s="28"/>
      <c r="AD3591" s="28"/>
      <c r="AE3591" s="26"/>
      <c r="AF3591" s="28"/>
      <c r="AG3591" s="26"/>
      <c r="AH3591" s="28"/>
      <c r="AI3591" s="26"/>
      <c r="AJ3591" s="28"/>
      <c r="AK3591" s="28"/>
      <c r="AL3591" s="26"/>
      <c r="AM3591" s="28"/>
      <c r="AN3591" s="26"/>
      <c r="AO3591" s="28"/>
      <c r="AP3591" s="26"/>
      <c r="AQ3591"/>
      <c r="AR3591"/>
    </row>
    <row r="3592" spans="1:44" x14ac:dyDescent="0.25">
      <c r="A3592" s="24"/>
      <c r="B3592" s="24"/>
      <c r="C3592" s="24"/>
      <c r="D3592" s="25"/>
      <c r="E3592" s="25"/>
      <c r="F3592" s="26"/>
      <c r="G3592" s="25"/>
      <c r="H3592" s="26"/>
      <c r="I3592" s="25"/>
      <c r="J3592" s="26"/>
      <c r="K3592" s="27"/>
      <c r="L3592" s="27"/>
      <c r="M3592" s="26"/>
      <c r="N3592" s="27"/>
      <c r="O3592" s="26"/>
      <c r="P3592" s="27"/>
      <c r="Q3592" s="26"/>
      <c r="R3592" s="27"/>
      <c r="S3592" s="27"/>
      <c r="T3592" s="26"/>
      <c r="U3592" s="27"/>
      <c r="V3592" s="26"/>
      <c r="W3592" s="27"/>
      <c r="X3592" s="26"/>
      <c r="Y3592" s="24"/>
      <c r="Z3592" s="24"/>
      <c r="AA3592" s="24"/>
      <c r="AB3592" s="24"/>
      <c r="AC3592" s="28"/>
      <c r="AD3592" s="28"/>
      <c r="AE3592" s="26"/>
      <c r="AF3592" s="28"/>
      <c r="AG3592" s="26"/>
      <c r="AH3592" s="28"/>
      <c r="AI3592" s="26"/>
      <c r="AJ3592" s="28"/>
      <c r="AK3592" s="28"/>
      <c r="AL3592" s="26"/>
      <c r="AM3592" s="28"/>
      <c r="AN3592" s="26"/>
      <c r="AO3592" s="28"/>
      <c r="AP3592" s="26"/>
      <c r="AQ3592"/>
      <c r="AR3592"/>
    </row>
    <row r="3593" spans="1:44" x14ac:dyDescent="0.25">
      <c r="A3593" s="24"/>
      <c r="B3593" s="24"/>
      <c r="C3593" s="24"/>
      <c r="D3593" s="25"/>
      <c r="E3593" s="25"/>
      <c r="F3593" s="26"/>
      <c r="G3593" s="25"/>
      <c r="H3593" s="26"/>
      <c r="I3593" s="25"/>
      <c r="J3593" s="26"/>
      <c r="K3593" s="27"/>
      <c r="L3593" s="27"/>
      <c r="M3593" s="26"/>
      <c r="N3593" s="27"/>
      <c r="O3593" s="26"/>
      <c r="P3593" s="27"/>
      <c r="Q3593" s="26"/>
      <c r="R3593" s="27"/>
      <c r="S3593" s="27"/>
      <c r="T3593" s="26"/>
      <c r="U3593" s="27"/>
      <c r="V3593" s="26"/>
      <c r="W3593" s="27"/>
      <c r="X3593" s="26"/>
      <c r="Y3593" s="24"/>
      <c r="Z3593" s="24"/>
      <c r="AA3593" s="24"/>
      <c r="AB3593" s="24"/>
      <c r="AC3593" s="28"/>
      <c r="AD3593" s="28"/>
      <c r="AE3593" s="26"/>
      <c r="AF3593" s="28"/>
      <c r="AG3593" s="26"/>
      <c r="AH3593" s="28"/>
      <c r="AI3593" s="26"/>
      <c r="AJ3593" s="28"/>
      <c r="AK3593" s="28"/>
      <c r="AL3593" s="26"/>
      <c r="AM3593" s="28"/>
      <c r="AN3593" s="26"/>
      <c r="AO3593" s="28"/>
      <c r="AP3593" s="26"/>
      <c r="AQ3593"/>
      <c r="AR3593"/>
    </row>
    <row r="3594" spans="1:44" x14ac:dyDescent="0.25">
      <c r="A3594" s="24"/>
      <c r="B3594" s="24"/>
      <c r="C3594" s="24"/>
      <c r="D3594" s="25"/>
      <c r="E3594" s="25"/>
      <c r="F3594" s="26"/>
      <c r="G3594" s="25"/>
      <c r="H3594" s="26"/>
      <c r="I3594" s="25"/>
      <c r="J3594" s="26"/>
      <c r="K3594" s="27"/>
      <c r="L3594" s="27"/>
      <c r="M3594" s="26"/>
      <c r="N3594" s="27"/>
      <c r="O3594" s="26"/>
      <c r="P3594" s="27"/>
      <c r="Q3594" s="26"/>
      <c r="R3594" s="27"/>
      <c r="S3594" s="27"/>
      <c r="T3594" s="26"/>
      <c r="U3594" s="27"/>
      <c r="V3594" s="26"/>
      <c r="W3594" s="27"/>
      <c r="X3594" s="26"/>
      <c r="Y3594" s="24"/>
      <c r="Z3594" s="24"/>
      <c r="AA3594" s="24"/>
      <c r="AB3594" s="24"/>
      <c r="AC3594" s="28"/>
      <c r="AD3594" s="28"/>
      <c r="AE3594" s="26"/>
      <c r="AF3594" s="28"/>
      <c r="AG3594" s="26"/>
      <c r="AH3594" s="28"/>
      <c r="AI3594" s="26"/>
      <c r="AJ3594" s="28"/>
      <c r="AK3594" s="28"/>
      <c r="AL3594" s="26"/>
      <c r="AM3594" s="28"/>
      <c r="AN3594" s="26"/>
      <c r="AO3594" s="28"/>
      <c r="AP3594" s="26"/>
      <c r="AQ3594"/>
      <c r="AR3594"/>
    </row>
    <row r="3595" spans="1:44" x14ac:dyDescent="0.25">
      <c r="A3595" s="24"/>
      <c r="B3595" s="24"/>
      <c r="C3595" s="24"/>
      <c r="D3595" s="25"/>
      <c r="E3595" s="25"/>
      <c r="F3595" s="26"/>
      <c r="G3595" s="25"/>
      <c r="H3595" s="26"/>
      <c r="I3595" s="25"/>
      <c r="J3595" s="26"/>
      <c r="K3595" s="27"/>
      <c r="L3595" s="27"/>
      <c r="M3595" s="26"/>
      <c r="N3595" s="27"/>
      <c r="O3595" s="26"/>
      <c r="P3595" s="27"/>
      <c r="Q3595" s="26"/>
      <c r="R3595" s="27"/>
      <c r="S3595" s="27"/>
      <c r="T3595" s="26"/>
      <c r="U3595" s="27"/>
      <c r="V3595" s="26"/>
      <c r="W3595" s="27"/>
      <c r="X3595" s="26"/>
      <c r="Y3595" s="25"/>
      <c r="Z3595" s="38"/>
      <c r="AA3595" s="27"/>
      <c r="AB3595" s="27"/>
      <c r="AC3595" s="28"/>
      <c r="AD3595" s="28"/>
      <c r="AE3595" s="26"/>
      <c r="AF3595" s="28"/>
      <c r="AG3595" s="26"/>
      <c r="AH3595" s="28"/>
      <c r="AI3595" s="26"/>
      <c r="AJ3595" s="28"/>
      <c r="AK3595" s="28"/>
      <c r="AL3595" s="26"/>
      <c r="AM3595" s="28"/>
      <c r="AN3595" s="26"/>
      <c r="AO3595" s="28"/>
      <c r="AP3595" s="26"/>
      <c r="AQ3595"/>
      <c r="AR3595"/>
    </row>
    <row r="3596" spans="1:44" x14ac:dyDescent="0.25">
      <c r="A3596" s="24"/>
      <c r="B3596" s="24"/>
      <c r="C3596" s="24"/>
      <c r="D3596" s="25"/>
      <c r="E3596" s="25"/>
      <c r="F3596" s="26"/>
      <c r="G3596" s="25"/>
      <c r="H3596" s="26"/>
      <c r="I3596" s="25"/>
      <c r="J3596" s="26"/>
      <c r="K3596" s="27"/>
      <c r="L3596" s="27"/>
      <c r="M3596" s="26"/>
      <c r="N3596" s="27"/>
      <c r="O3596" s="26"/>
      <c r="P3596" s="27"/>
      <c r="Q3596" s="26"/>
      <c r="R3596" s="27"/>
      <c r="S3596" s="27"/>
      <c r="T3596" s="26"/>
      <c r="U3596" s="27"/>
      <c r="V3596" s="26"/>
      <c r="W3596" s="27"/>
      <c r="X3596" s="26"/>
      <c r="Y3596" s="25"/>
      <c r="Z3596" s="38"/>
      <c r="AA3596" s="27"/>
      <c r="AB3596" s="27"/>
      <c r="AC3596" s="28"/>
      <c r="AD3596" s="28"/>
      <c r="AE3596" s="26"/>
      <c r="AF3596" s="28"/>
      <c r="AG3596" s="26"/>
      <c r="AH3596" s="28"/>
      <c r="AI3596" s="26"/>
      <c r="AJ3596" s="28"/>
      <c r="AK3596" s="28"/>
      <c r="AL3596" s="26"/>
      <c r="AM3596" s="28"/>
      <c r="AN3596" s="26"/>
      <c r="AO3596" s="28"/>
      <c r="AP3596" s="26"/>
      <c r="AQ3596"/>
      <c r="AR3596"/>
    </row>
    <row r="3597" spans="1:44" x14ac:dyDescent="0.25">
      <c r="A3597" s="24"/>
      <c r="B3597" s="24"/>
      <c r="C3597" s="24"/>
      <c r="D3597" s="25"/>
      <c r="E3597" s="25"/>
      <c r="F3597" s="26"/>
      <c r="G3597" s="25"/>
      <c r="H3597" s="26"/>
      <c r="I3597" s="25"/>
      <c r="J3597" s="26"/>
      <c r="K3597" s="27"/>
      <c r="L3597" s="27"/>
      <c r="M3597" s="26"/>
      <c r="N3597" s="27"/>
      <c r="O3597" s="26"/>
      <c r="P3597" s="27"/>
      <c r="Q3597" s="26"/>
      <c r="R3597" s="27"/>
      <c r="S3597" s="27"/>
      <c r="T3597" s="26"/>
      <c r="U3597" s="27"/>
      <c r="V3597" s="26"/>
      <c r="W3597" s="27"/>
      <c r="X3597" s="26"/>
      <c r="Y3597" s="25"/>
      <c r="Z3597" s="38"/>
      <c r="AA3597" s="27"/>
      <c r="AB3597" s="27"/>
      <c r="AC3597" s="28"/>
      <c r="AD3597" s="28"/>
      <c r="AE3597" s="26"/>
      <c r="AF3597" s="28"/>
      <c r="AG3597" s="26"/>
      <c r="AH3597" s="28"/>
      <c r="AI3597" s="26"/>
      <c r="AJ3597" s="28"/>
      <c r="AK3597" s="28"/>
      <c r="AL3597" s="26"/>
      <c r="AM3597" s="28"/>
      <c r="AN3597" s="26"/>
      <c r="AO3597" s="28"/>
      <c r="AP3597" s="26"/>
      <c r="AQ3597"/>
      <c r="AR3597"/>
    </row>
    <row r="3598" spans="1:44" x14ac:dyDescent="0.25">
      <c r="A3598" s="24"/>
      <c r="B3598" s="24"/>
      <c r="C3598" s="24"/>
      <c r="D3598" s="25"/>
      <c r="E3598" s="25"/>
      <c r="F3598" s="26"/>
      <c r="G3598" s="25"/>
      <c r="H3598" s="26"/>
      <c r="I3598" s="25"/>
      <c r="J3598" s="26"/>
      <c r="K3598" s="27"/>
      <c r="L3598" s="27"/>
      <c r="M3598" s="26"/>
      <c r="N3598" s="27"/>
      <c r="O3598" s="26"/>
      <c r="P3598" s="27"/>
      <c r="Q3598" s="26"/>
      <c r="R3598" s="27"/>
      <c r="S3598" s="27"/>
      <c r="T3598" s="26"/>
      <c r="U3598" s="27"/>
      <c r="V3598" s="26"/>
      <c r="W3598" s="27"/>
      <c r="X3598" s="26"/>
      <c r="Y3598" s="25"/>
      <c r="Z3598" s="38"/>
      <c r="AA3598" s="27"/>
      <c r="AB3598" s="27"/>
      <c r="AC3598" s="28"/>
      <c r="AD3598" s="28"/>
      <c r="AE3598" s="26"/>
      <c r="AF3598" s="28"/>
      <c r="AG3598" s="26"/>
      <c r="AH3598" s="28"/>
      <c r="AI3598" s="26"/>
      <c r="AJ3598" s="28"/>
      <c r="AK3598" s="28"/>
      <c r="AL3598" s="26"/>
      <c r="AM3598" s="28"/>
      <c r="AN3598" s="26"/>
      <c r="AO3598" s="28"/>
      <c r="AP3598" s="26"/>
      <c r="AQ3598"/>
      <c r="AR3598"/>
    </row>
    <row r="3599" spans="1:44" x14ac:dyDescent="0.25">
      <c r="A3599" s="24"/>
      <c r="B3599" s="24"/>
      <c r="C3599" s="24"/>
      <c r="D3599" s="25"/>
      <c r="E3599" s="25"/>
      <c r="F3599" s="26"/>
      <c r="G3599" s="25"/>
      <c r="H3599" s="26"/>
      <c r="I3599" s="25"/>
      <c r="J3599" s="26"/>
      <c r="K3599" s="27"/>
      <c r="L3599" s="27"/>
      <c r="M3599" s="26"/>
      <c r="N3599" s="27"/>
      <c r="O3599" s="26"/>
      <c r="P3599" s="27"/>
      <c r="Q3599" s="26"/>
      <c r="R3599" s="27"/>
      <c r="S3599" s="27"/>
      <c r="T3599" s="26"/>
      <c r="U3599" s="27"/>
      <c r="V3599" s="26"/>
      <c r="W3599" s="27"/>
      <c r="X3599" s="26"/>
      <c r="Y3599" s="25"/>
      <c r="Z3599" s="24"/>
      <c r="AA3599" s="27"/>
      <c r="AB3599" s="24"/>
      <c r="AC3599" s="28"/>
      <c r="AD3599" s="28"/>
      <c r="AE3599" s="26"/>
      <c r="AF3599" s="28"/>
      <c r="AG3599" s="26"/>
      <c r="AH3599" s="28"/>
      <c r="AI3599" s="26"/>
      <c r="AJ3599" s="28"/>
      <c r="AK3599" s="28"/>
      <c r="AL3599" s="26"/>
      <c r="AM3599" s="28"/>
      <c r="AN3599" s="26"/>
      <c r="AO3599" s="28"/>
      <c r="AP3599" s="26"/>
      <c r="AQ3599"/>
      <c r="AR3599"/>
    </row>
    <row r="3600" spans="1:44" x14ac:dyDescent="0.25">
      <c r="A3600" s="24"/>
      <c r="B3600" s="24"/>
      <c r="C3600" s="24"/>
      <c r="D3600" s="24"/>
      <c r="E3600" s="25"/>
      <c r="F3600" s="26"/>
      <c r="G3600" s="25"/>
      <c r="H3600" s="26"/>
      <c r="I3600" s="25"/>
      <c r="J3600" s="26"/>
      <c r="K3600" s="24"/>
      <c r="L3600" s="27"/>
      <c r="M3600" s="26"/>
      <c r="N3600" s="27"/>
      <c r="O3600" s="26"/>
      <c r="P3600" s="27"/>
      <c r="Q3600" s="26"/>
      <c r="R3600" s="24"/>
      <c r="S3600" s="27"/>
      <c r="T3600" s="26"/>
      <c r="U3600" s="27"/>
      <c r="V3600" s="26"/>
      <c r="W3600" s="27"/>
      <c r="X3600" s="26"/>
      <c r="Y3600" s="24"/>
      <c r="Z3600" s="24"/>
      <c r="AA3600" s="24"/>
      <c r="AB3600" s="24"/>
      <c r="AC3600" s="24"/>
      <c r="AD3600" s="28"/>
      <c r="AE3600" s="26"/>
      <c r="AF3600" s="28"/>
      <c r="AG3600" s="26"/>
      <c r="AH3600" s="28"/>
      <c r="AI3600" s="26"/>
      <c r="AJ3600" s="24"/>
      <c r="AK3600" s="28"/>
      <c r="AL3600" s="26"/>
      <c r="AM3600" s="28"/>
      <c r="AN3600" s="26"/>
      <c r="AO3600" s="28"/>
      <c r="AP3600" s="26"/>
      <c r="AQ3600"/>
      <c r="AR3600"/>
    </row>
    <row r="3601" spans="1:44" x14ac:dyDescent="0.25">
      <c r="A3601" s="24"/>
      <c r="B3601" s="24"/>
      <c r="C3601" s="24"/>
      <c r="D3601" s="25"/>
      <c r="E3601" s="25"/>
      <c r="F3601" s="26"/>
      <c r="G3601" s="25"/>
      <c r="H3601" s="26"/>
      <c r="I3601" s="25"/>
      <c r="J3601" s="26"/>
      <c r="K3601" s="27"/>
      <c r="L3601" s="27"/>
      <c r="M3601" s="26"/>
      <c r="N3601" s="27"/>
      <c r="O3601" s="26"/>
      <c r="P3601" s="27"/>
      <c r="Q3601" s="26"/>
      <c r="R3601" s="27"/>
      <c r="S3601" s="27"/>
      <c r="T3601" s="26"/>
      <c r="U3601" s="27"/>
      <c r="V3601" s="26"/>
      <c r="W3601" s="27"/>
      <c r="X3601" s="26"/>
      <c r="Y3601" s="25"/>
      <c r="Z3601" s="24"/>
      <c r="AA3601" s="27"/>
      <c r="AB3601" s="24"/>
      <c r="AC3601" s="28"/>
      <c r="AD3601" s="28"/>
      <c r="AE3601" s="26"/>
      <c r="AF3601" s="28"/>
      <c r="AG3601" s="26"/>
      <c r="AH3601" s="28"/>
      <c r="AI3601" s="26"/>
      <c r="AJ3601" s="28"/>
      <c r="AK3601" s="28"/>
      <c r="AL3601" s="26"/>
      <c r="AM3601" s="28"/>
      <c r="AN3601" s="26"/>
      <c r="AO3601" s="28"/>
      <c r="AP3601" s="26"/>
      <c r="AQ3601"/>
      <c r="AR3601"/>
    </row>
    <row r="3602" spans="1:44" x14ac:dyDescent="0.25">
      <c r="A3602" s="24"/>
      <c r="B3602" s="24"/>
      <c r="C3602" s="24"/>
      <c r="D3602" s="25"/>
      <c r="E3602" s="25"/>
      <c r="F3602" s="26"/>
      <c r="G3602" s="25"/>
      <c r="H3602" s="26"/>
      <c r="I3602" s="25"/>
      <c r="J3602" s="26"/>
      <c r="K3602" s="27"/>
      <c r="L3602" s="27"/>
      <c r="M3602" s="26"/>
      <c r="N3602" s="27"/>
      <c r="O3602" s="26"/>
      <c r="P3602" s="27"/>
      <c r="Q3602" s="26"/>
      <c r="R3602" s="27"/>
      <c r="S3602" s="27"/>
      <c r="T3602" s="26"/>
      <c r="U3602" s="27"/>
      <c r="V3602" s="26"/>
      <c r="W3602" s="27"/>
      <c r="X3602" s="26"/>
      <c r="Y3602" s="25"/>
      <c r="Z3602" s="38"/>
      <c r="AA3602" s="27"/>
      <c r="AB3602" s="27"/>
      <c r="AC3602" s="28"/>
      <c r="AD3602" s="28"/>
      <c r="AE3602" s="26"/>
      <c r="AF3602" s="28"/>
      <c r="AG3602" s="26"/>
      <c r="AH3602" s="28"/>
      <c r="AI3602" s="26"/>
      <c r="AJ3602" s="28"/>
      <c r="AK3602" s="28"/>
      <c r="AL3602" s="26"/>
      <c r="AM3602" s="28"/>
      <c r="AN3602" s="26"/>
      <c r="AO3602" s="28"/>
      <c r="AP3602" s="26"/>
      <c r="AQ3602"/>
      <c r="AR3602"/>
    </row>
    <row r="3603" spans="1:44" x14ac:dyDescent="0.25">
      <c r="A3603" s="24"/>
      <c r="B3603" s="24"/>
      <c r="C3603" s="24"/>
      <c r="D3603" s="25"/>
      <c r="E3603" s="25"/>
      <c r="F3603" s="26"/>
      <c r="G3603" s="25"/>
      <c r="H3603" s="26"/>
      <c r="I3603" s="25"/>
      <c r="J3603" s="26"/>
      <c r="K3603" s="27"/>
      <c r="L3603" s="27"/>
      <c r="M3603" s="26"/>
      <c r="N3603" s="27"/>
      <c r="O3603" s="26"/>
      <c r="P3603" s="27"/>
      <c r="Q3603" s="26"/>
      <c r="R3603" s="27"/>
      <c r="S3603" s="27"/>
      <c r="T3603" s="26"/>
      <c r="U3603" s="27"/>
      <c r="V3603" s="26"/>
      <c r="W3603" s="27"/>
      <c r="X3603" s="26"/>
      <c r="Y3603" s="25"/>
      <c r="Z3603" s="24"/>
      <c r="AA3603" s="27"/>
      <c r="AB3603" s="24"/>
      <c r="AC3603" s="28"/>
      <c r="AD3603" s="28"/>
      <c r="AE3603" s="26"/>
      <c r="AF3603" s="28"/>
      <c r="AG3603" s="26"/>
      <c r="AH3603" s="28"/>
      <c r="AI3603" s="26"/>
      <c r="AJ3603" s="28"/>
      <c r="AK3603" s="28"/>
      <c r="AL3603" s="26"/>
      <c r="AM3603" s="28"/>
      <c r="AN3603" s="26"/>
      <c r="AO3603" s="28"/>
      <c r="AP3603" s="26"/>
      <c r="AQ3603"/>
      <c r="AR3603"/>
    </row>
    <row r="3604" spans="1:44" x14ac:dyDescent="0.25">
      <c r="A3604" s="24"/>
      <c r="B3604" s="24"/>
      <c r="C3604" s="24"/>
      <c r="D3604" s="25"/>
      <c r="E3604" s="25"/>
      <c r="F3604" s="26"/>
      <c r="G3604" s="25"/>
      <c r="H3604" s="26"/>
      <c r="I3604" s="25"/>
      <c r="J3604" s="26"/>
      <c r="K3604" s="27"/>
      <c r="L3604" s="27"/>
      <c r="M3604" s="26"/>
      <c r="N3604" s="27"/>
      <c r="O3604" s="26"/>
      <c r="P3604" s="27"/>
      <c r="Q3604" s="26"/>
      <c r="R3604" s="27"/>
      <c r="S3604" s="27"/>
      <c r="T3604" s="26"/>
      <c r="U3604" s="27"/>
      <c r="V3604" s="26"/>
      <c r="W3604" s="27"/>
      <c r="X3604" s="26"/>
      <c r="Y3604" s="25"/>
      <c r="Z3604" s="38"/>
      <c r="AA3604" s="27"/>
      <c r="AB3604" s="27"/>
      <c r="AC3604" s="28"/>
      <c r="AD3604" s="28"/>
      <c r="AE3604" s="26"/>
      <c r="AF3604" s="28"/>
      <c r="AG3604" s="26"/>
      <c r="AH3604" s="28"/>
      <c r="AI3604" s="26"/>
      <c r="AJ3604" s="28"/>
      <c r="AK3604" s="28"/>
      <c r="AL3604" s="26"/>
      <c r="AM3604" s="28"/>
      <c r="AN3604" s="26"/>
      <c r="AO3604" s="28"/>
      <c r="AP3604" s="26"/>
      <c r="AQ3604"/>
      <c r="AR3604"/>
    </row>
    <row r="3605" spans="1:44" x14ac:dyDescent="0.25">
      <c r="A3605" s="24"/>
      <c r="B3605" s="24"/>
      <c r="C3605" s="24"/>
      <c r="D3605" s="25"/>
      <c r="E3605" s="25"/>
      <c r="F3605" s="26"/>
      <c r="G3605" s="25"/>
      <c r="H3605" s="26"/>
      <c r="I3605" s="25"/>
      <c r="J3605" s="26"/>
      <c r="K3605" s="27"/>
      <c r="L3605" s="27"/>
      <c r="M3605" s="26"/>
      <c r="N3605" s="27"/>
      <c r="O3605" s="26"/>
      <c r="P3605" s="27"/>
      <c r="Q3605" s="26"/>
      <c r="R3605" s="27"/>
      <c r="S3605" s="27"/>
      <c r="T3605" s="26"/>
      <c r="U3605" s="27"/>
      <c r="V3605" s="26"/>
      <c r="W3605" s="27"/>
      <c r="X3605" s="26"/>
      <c r="Y3605" s="25"/>
      <c r="Z3605" s="38"/>
      <c r="AA3605" s="27"/>
      <c r="AB3605" s="27"/>
      <c r="AC3605" s="28"/>
      <c r="AD3605" s="28"/>
      <c r="AE3605" s="26"/>
      <c r="AF3605" s="28"/>
      <c r="AG3605" s="26"/>
      <c r="AH3605" s="28"/>
      <c r="AI3605" s="26"/>
      <c r="AJ3605" s="28"/>
      <c r="AK3605" s="28"/>
      <c r="AL3605" s="26"/>
      <c r="AM3605" s="28"/>
      <c r="AN3605" s="26"/>
      <c r="AO3605" s="28"/>
      <c r="AP3605" s="26"/>
      <c r="AQ3605"/>
      <c r="AR3605"/>
    </row>
    <row r="3606" spans="1:44" x14ac:dyDescent="0.25">
      <c r="A3606" s="24"/>
      <c r="B3606" s="24"/>
      <c r="C3606" s="24"/>
      <c r="D3606" s="25"/>
      <c r="E3606" s="25"/>
      <c r="F3606" s="26"/>
      <c r="G3606" s="25"/>
      <c r="H3606" s="26"/>
      <c r="I3606" s="25"/>
      <c r="J3606" s="26"/>
      <c r="K3606" s="27"/>
      <c r="L3606" s="27"/>
      <c r="M3606" s="26"/>
      <c r="N3606" s="27"/>
      <c r="O3606" s="26"/>
      <c r="P3606" s="27"/>
      <c r="Q3606" s="26"/>
      <c r="R3606" s="27"/>
      <c r="S3606" s="27"/>
      <c r="T3606" s="26"/>
      <c r="U3606" s="27"/>
      <c r="V3606" s="26"/>
      <c r="W3606" s="27"/>
      <c r="X3606" s="26"/>
      <c r="Y3606" s="25"/>
      <c r="Z3606" s="24"/>
      <c r="AA3606" s="27"/>
      <c r="AB3606" s="24"/>
      <c r="AC3606" s="28"/>
      <c r="AD3606" s="28"/>
      <c r="AE3606" s="26"/>
      <c r="AF3606" s="28"/>
      <c r="AG3606" s="26"/>
      <c r="AH3606" s="28"/>
      <c r="AI3606" s="26"/>
      <c r="AJ3606" s="28"/>
      <c r="AK3606" s="28"/>
      <c r="AL3606" s="26"/>
      <c r="AM3606" s="28"/>
      <c r="AN3606" s="26"/>
      <c r="AO3606" s="28"/>
      <c r="AP3606" s="26"/>
      <c r="AQ3606"/>
      <c r="AR3606"/>
    </row>
    <row r="3607" spans="1:44" x14ac:dyDescent="0.25">
      <c r="A3607" s="24"/>
      <c r="B3607" s="24"/>
      <c r="C3607" s="24"/>
      <c r="D3607" s="25"/>
      <c r="E3607" s="25"/>
      <c r="F3607" s="26"/>
      <c r="G3607" s="25"/>
      <c r="H3607" s="26"/>
      <c r="I3607" s="25"/>
      <c r="J3607" s="26"/>
      <c r="K3607" s="27"/>
      <c r="L3607" s="27"/>
      <c r="M3607" s="26"/>
      <c r="N3607" s="27"/>
      <c r="O3607" s="26"/>
      <c r="P3607" s="27"/>
      <c r="Q3607" s="26"/>
      <c r="R3607" s="27"/>
      <c r="S3607" s="27"/>
      <c r="T3607" s="26"/>
      <c r="U3607" s="27"/>
      <c r="V3607" s="26"/>
      <c r="W3607" s="27"/>
      <c r="X3607" s="26"/>
      <c r="Y3607" s="25"/>
      <c r="Z3607" s="38"/>
      <c r="AA3607" s="27"/>
      <c r="AB3607" s="27"/>
      <c r="AC3607" s="28"/>
      <c r="AD3607" s="28"/>
      <c r="AE3607" s="26"/>
      <c r="AF3607" s="28"/>
      <c r="AG3607" s="26"/>
      <c r="AH3607" s="28"/>
      <c r="AI3607" s="26"/>
      <c r="AJ3607" s="28"/>
      <c r="AK3607" s="28"/>
      <c r="AL3607" s="26"/>
      <c r="AM3607" s="28"/>
      <c r="AN3607" s="26"/>
      <c r="AO3607" s="28"/>
      <c r="AP3607" s="26"/>
      <c r="AQ3607"/>
      <c r="AR3607"/>
    </row>
    <row r="3608" spans="1:44" x14ac:dyDescent="0.25">
      <c r="A3608" s="24"/>
      <c r="B3608" s="24"/>
      <c r="C3608" s="24"/>
      <c r="D3608" s="25"/>
      <c r="E3608" s="25"/>
      <c r="F3608" s="26"/>
      <c r="G3608" s="25"/>
      <c r="H3608" s="26"/>
      <c r="I3608" s="25"/>
      <c r="J3608" s="26"/>
      <c r="K3608" s="27"/>
      <c r="L3608" s="27"/>
      <c r="M3608" s="26"/>
      <c r="N3608" s="27"/>
      <c r="O3608" s="26"/>
      <c r="P3608" s="27"/>
      <c r="Q3608" s="26"/>
      <c r="R3608" s="27"/>
      <c r="S3608" s="27"/>
      <c r="T3608" s="26"/>
      <c r="U3608" s="27"/>
      <c r="V3608" s="26"/>
      <c r="W3608" s="27"/>
      <c r="X3608" s="26"/>
      <c r="Y3608" s="25"/>
      <c r="Z3608" s="38"/>
      <c r="AA3608" s="27"/>
      <c r="AB3608" s="27"/>
      <c r="AC3608" s="28"/>
      <c r="AD3608" s="28"/>
      <c r="AE3608" s="26"/>
      <c r="AF3608" s="28"/>
      <c r="AG3608" s="26"/>
      <c r="AH3608" s="28"/>
      <c r="AI3608" s="26"/>
      <c r="AJ3608" s="28"/>
      <c r="AK3608" s="28"/>
      <c r="AL3608" s="26"/>
      <c r="AM3608" s="28"/>
      <c r="AN3608" s="26"/>
      <c r="AO3608" s="28"/>
      <c r="AP3608" s="26"/>
      <c r="AQ3608"/>
      <c r="AR3608"/>
    </row>
    <row r="3609" spans="1:44" x14ac:dyDescent="0.25">
      <c r="A3609" s="24"/>
      <c r="B3609" s="24"/>
      <c r="C3609" s="24"/>
      <c r="D3609" s="25"/>
      <c r="E3609" s="25"/>
      <c r="F3609" s="26"/>
      <c r="G3609" s="25"/>
      <c r="H3609" s="26"/>
      <c r="I3609" s="25"/>
      <c r="J3609" s="26"/>
      <c r="K3609" s="27"/>
      <c r="L3609" s="27"/>
      <c r="M3609" s="26"/>
      <c r="N3609" s="27"/>
      <c r="O3609" s="26"/>
      <c r="P3609" s="27"/>
      <c r="Q3609" s="26"/>
      <c r="R3609" s="27"/>
      <c r="S3609" s="27"/>
      <c r="T3609" s="26"/>
      <c r="U3609" s="27"/>
      <c r="V3609" s="26"/>
      <c r="W3609" s="27"/>
      <c r="X3609" s="26"/>
      <c r="Y3609" s="25"/>
      <c r="Z3609" s="38"/>
      <c r="AA3609" s="27"/>
      <c r="AB3609" s="27"/>
      <c r="AC3609" s="28"/>
      <c r="AD3609" s="28"/>
      <c r="AE3609" s="26"/>
      <c r="AF3609" s="28"/>
      <c r="AG3609" s="26"/>
      <c r="AH3609" s="28"/>
      <c r="AI3609" s="26"/>
      <c r="AJ3609" s="28"/>
      <c r="AK3609" s="28"/>
      <c r="AL3609" s="26"/>
      <c r="AM3609" s="28"/>
      <c r="AN3609" s="26"/>
      <c r="AO3609" s="28"/>
      <c r="AP3609" s="26"/>
      <c r="AQ3609"/>
      <c r="AR3609"/>
    </row>
    <row r="3610" spans="1:44" x14ac:dyDescent="0.25">
      <c r="A3610" s="24"/>
      <c r="B3610" s="24"/>
      <c r="C3610" s="24"/>
      <c r="D3610" s="25"/>
      <c r="E3610" s="25"/>
      <c r="F3610" s="26"/>
      <c r="G3610" s="25"/>
      <c r="H3610" s="26"/>
      <c r="I3610" s="25"/>
      <c r="J3610" s="26"/>
      <c r="K3610" s="27"/>
      <c r="L3610" s="27"/>
      <c r="M3610" s="26"/>
      <c r="N3610" s="27"/>
      <c r="O3610" s="26"/>
      <c r="P3610" s="27"/>
      <c r="Q3610" s="26"/>
      <c r="R3610" s="27"/>
      <c r="S3610" s="27"/>
      <c r="T3610" s="26"/>
      <c r="U3610" s="27"/>
      <c r="V3610" s="26"/>
      <c r="W3610" s="27"/>
      <c r="X3610" s="26"/>
      <c r="Y3610" s="25"/>
      <c r="Z3610" s="38"/>
      <c r="AA3610" s="27"/>
      <c r="AB3610" s="27"/>
      <c r="AC3610" s="28"/>
      <c r="AD3610" s="28"/>
      <c r="AE3610" s="26"/>
      <c r="AF3610" s="28"/>
      <c r="AG3610" s="26"/>
      <c r="AH3610" s="28"/>
      <c r="AI3610" s="26"/>
      <c r="AJ3610" s="28"/>
      <c r="AK3610" s="28"/>
      <c r="AL3610" s="26"/>
      <c r="AM3610" s="28"/>
      <c r="AN3610" s="26"/>
      <c r="AO3610" s="28"/>
      <c r="AP3610" s="26"/>
      <c r="AQ3610"/>
      <c r="AR3610"/>
    </row>
    <row r="3611" spans="1:44" x14ac:dyDescent="0.25">
      <c r="A3611" s="24"/>
      <c r="B3611" s="24"/>
      <c r="C3611" s="24"/>
      <c r="D3611" s="25"/>
      <c r="E3611" s="25"/>
      <c r="F3611" s="26"/>
      <c r="G3611" s="25"/>
      <c r="H3611" s="26"/>
      <c r="I3611" s="25"/>
      <c r="J3611" s="26"/>
      <c r="K3611" s="27"/>
      <c r="L3611" s="27"/>
      <c r="M3611" s="26"/>
      <c r="N3611" s="27"/>
      <c r="O3611" s="26"/>
      <c r="P3611" s="27"/>
      <c r="Q3611" s="26"/>
      <c r="R3611" s="27"/>
      <c r="S3611" s="27"/>
      <c r="T3611" s="26"/>
      <c r="U3611" s="27"/>
      <c r="V3611" s="26"/>
      <c r="W3611" s="27"/>
      <c r="X3611" s="26"/>
      <c r="Y3611" s="25"/>
      <c r="Z3611" s="38"/>
      <c r="AA3611" s="27"/>
      <c r="AB3611" s="27"/>
      <c r="AC3611" s="28"/>
      <c r="AD3611" s="28"/>
      <c r="AE3611" s="26"/>
      <c r="AF3611" s="28"/>
      <c r="AG3611" s="26"/>
      <c r="AH3611" s="28"/>
      <c r="AI3611" s="26"/>
      <c r="AJ3611" s="28"/>
      <c r="AK3611" s="28"/>
      <c r="AL3611" s="26"/>
      <c r="AM3611" s="28"/>
      <c r="AN3611" s="26"/>
      <c r="AO3611" s="28"/>
      <c r="AP3611" s="26"/>
      <c r="AQ3611"/>
      <c r="AR3611"/>
    </row>
    <row r="3612" spans="1:44" x14ac:dyDescent="0.25">
      <c r="A3612" s="24"/>
      <c r="B3612" s="24"/>
      <c r="C3612" s="24"/>
      <c r="D3612" s="25"/>
      <c r="E3612" s="25"/>
      <c r="F3612" s="26"/>
      <c r="G3612" s="25"/>
      <c r="H3612" s="26"/>
      <c r="I3612" s="25"/>
      <c r="J3612" s="26"/>
      <c r="K3612" s="27"/>
      <c r="L3612" s="27"/>
      <c r="M3612" s="26"/>
      <c r="N3612" s="27"/>
      <c r="O3612" s="26"/>
      <c r="P3612" s="27"/>
      <c r="Q3612" s="26"/>
      <c r="R3612" s="27"/>
      <c r="S3612" s="27"/>
      <c r="T3612" s="26"/>
      <c r="U3612" s="27"/>
      <c r="V3612" s="26"/>
      <c r="W3612" s="27"/>
      <c r="X3612" s="26"/>
      <c r="Y3612" s="25"/>
      <c r="Z3612" s="38"/>
      <c r="AA3612" s="27"/>
      <c r="AB3612" s="27"/>
      <c r="AC3612" s="28"/>
      <c r="AD3612" s="28"/>
      <c r="AE3612" s="26"/>
      <c r="AF3612" s="28"/>
      <c r="AG3612" s="26"/>
      <c r="AH3612" s="28"/>
      <c r="AI3612" s="26"/>
      <c r="AJ3612" s="28"/>
      <c r="AK3612" s="28"/>
      <c r="AL3612" s="26"/>
      <c r="AM3612" s="28"/>
      <c r="AN3612" s="26"/>
      <c r="AO3612" s="28"/>
      <c r="AP3612" s="26"/>
      <c r="AQ3612"/>
      <c r="AR3612"/>
    </row>
    <row r="3613" spans="1:44" x14ac:dyDescent="0.25">
      <c r="A3613" s="24"/>
      <c r="B3613" s="24"/>
      <c r="C3613" s="24"/>
      <c r="D3613" s="25"/>
      <c r="E3613" s="25"/>
      <c r="F3613" s="26"/>
      <c r="G3613" s="25"/>
      <c r="H3613" s="26"/>
      <c r="I3613" s="25"/>
      <c r="J3613" s="26"/>
      <c r="K3613" s="27"/>
      <c r="L3613" s="27"/>
      <c r="M3613" s="26"/>
      <c r="N3613" s="27"/>
      <c r="O3613" s="26"/>
      <c r="P3613" s="27"/>
      <c r="Q3613" s="26"/>
      <c r="R3613" s="27"/>
      <c r="S3613" s="27"/>
      <c r="T3613" s="26"/>
      <c r="U3613" s="27"/>
      <c r="V3613" s="26"/>
      <c r="W3613" s="27"/>
      <c r="X3613" s="26"/>
      <c r="Y3613" s="25"/>
      <c r="Z3613" s="38"/>
      <c r="AA3613" s="27"/>
      <c r="AB3613" s="27"/>
      <c r="AC3613" s="28"/>
      <c r="AD3613" s="28"/>
      <c r="AE3613" s="26"/>
      <c r="AF3613" s="28"/>
      <c r="AG3613" s="26"/>
      <c r="AH3613" s="28"/>
      <c r="AI3613" s="26"/>
      <c r="AJ3613" s="28"/>
      <c r="AK3613" s="28"/>
      <c r="AL3613" s="26"/>
      <c r="AM3613" s="28"/>
      <c r="AN3613" s="26"/>
      <c r="AO3613" s="28"/>
      <c r="AP3613" s="26"/>
      <c r="AQ3613"/>
      <c r="AR3613"/>
    </row>
    <row r="3614" spans="1:44" x14ac:dyDescent="0.25">
      <c r="A3614" s="24"/>
      <c r="B3614" s="24"/>
      <c r="C3614" s="24"/>
      <c r="D3614" s="25"/>
      <c r="E3614" s="25"/>
      <c r="F3614" s="26"/>
      <c r="G3614" s="25"/>
      <c r="H3614" s="26"/>
      <c r="I3614" s="25"/>
      <c r="J3614" s="26"/>
      <c r="K3614" s="27"/>
      <c r="L3614" s="27"/>
      <c r="M3614" s="26"/>
      <c r="N3614" s="27"/>
      <c r="O3614" s="26"/>
      <c r="P3614" s="27"/>
      <c r="Q3614" s="26"/>
      <c r="R3614" s="27"/>
      <c r="S3614" s="27"/>
      <c r="T3614" s="26"/>
      <c r="U3614" s="27"/>
      <c r="V3614" s="26"/>
      <c r="W3614" s="27"/>
      <c r="X3614" s="26"/>
      <c r="Y3614" s="25"/>
      <c r="Z3614" s="38"/>
      <c r="AA3614" s="27"/>
      <c r="AB3614" s="27"/>
      <c r="AC3614" s="28"/>
      <c r="AD3614" s="28"/>
      <c r="AE3614" s="26"/>
      <c r="AF3614" s="28"/>
      <c r="AG3614" s="26"/>
      <c r="AH3614" s="28"/>
      <c r="AI3614" s="26"/>
      <c r="AJ3614" s="28"/>
      <c r="AK3614" s="28"/>
      <c r="AL3614" s="26"/>
      <c r="AM3614" s="28"/>
      <c r="AN3614" s="26"/>
      <c r="AO3614" s="28"/>
      <c r="AP3614" s="26"/>
      <c r="AQ3614"/>
      <c r="AR3614"/>
    </row>
    <row r="3615" spans="1:44" x14ac:dyDescent="0.25">
      <c r="A3615" s="24"/>
      <c r="B3615" s="24"/>
      <c r="C3615" s="24"/>
      <c r="D3615" s="25"/>
      <c r="E3615" s="25"/>
      <c r="F3615" s="26"/>
      <c r="G3615" s="25"/>
      <c r="H3615" s="26"/>
      <c r="I3615" s="25"/>
      <c r="J3615" s="26"/>
      <c r="K3615" s="27"/>
      <c r="L3615" s="27"/>
      <c r="M3615" s="26"/>
      <c r="N3615" s="27"/>
      <c r="O3615" s="26"/>
      <c r="P3615" s="27"/>
      <c r="Q3615" s="26"/>
      <c r="R3615" s="27"/>
      <c r="S3615" s="27"/>
      <c r="T3615" s="26"/>
      <c r="U3615" s="27"/>
      <c r="V3615" s="26"/>
      <c r="W3615" s="27"/>
      <c r="X3615" s="26"/>
      <c r="Y3615" s="25"/>
      <c r="Z3615" s="38"/>
      <c r="AA3615" s="27"/>
      <c r="AB3615" s="27"/>
      <c r="AC3615" s="28"/>
      <c r="AD3615" s="28"/>
      <c r="AE3615" s="26"/>
      <c r="AF3615" s="28"/>
      <c r="AG3615" s="26"/>
      <c r="AH3615" s="28"/>
      <c r="AI3615" s="26"/>
      <c r="AJ3615" s="28"/>
      <c r="AK3615" s="28"/>
      <c r="AL3615" s="26"/>
      <c r="AM3615" s="28"/>
      <c r="AN3615" s="26"/>
      <c r="AO3615" s="28"/>
      <c r="AP3615" s="26"/>
      <c r="AQ3615"/>
      <c r="AR3615"/>
    </row>
    <row r="3616" spans="1:44" x14ac:dyDescent="0.25">
      <c r="A3616" s="24"/>
      <c r="B3616" s="24"/>
      <c r="C3616" s="24"/>
      <c r="D3616" s="25"/>
      <c r="E3616" s="25"/>
      <c r="F3616" s="26"/>
      <c r="G3616" s="25"/>
      <c r="H3616" s="26"/>
      <c r="I3616" s="25"/>
      <c r="J3616" s="26"/>
      <c r="K3616" s="27"/>
      <c r="L3616" s="27"/>
      <c r="M3616" s="26"/>
      <c r="N3616" s="27"/>
      <c r="O3616" s="26"/>
      <c r="P3616" s="27"/>
      <c r="Q3616" s="26"/>
      <c r="R3616" s="27"/>
      <c r="S3616" s="27"/>
      <c r="T3616" s="26"/>
      <c r="U3616" s="27"/>
      <c r="V3616" s="26"/>
      <c r="W3616" s="27"/>
      <c r="X3616" s="26"/>
      <c r="Y3616" s="25"/>
      <c r="Z3616" s="38"/>
      <c r="AA3616" s="27"/>
      <c r="AB3616" s="27"/>
      <c r="AC3616" s="28"/>
      <c r="AD3616" s="28"/>
      <c r="AE3616" s="26"/>
      <c r="AF3616" s="28"/>
      <c r="AG3616" s="26"/>
      <c r="AH3616" s="28"/>
      <c r="AI3616" s="26"/>
      <c r="AJ3616" s="28"/>
      <c r="AK3616" s="28"/>
      <c r="AL3616" s="26"/>
      <c r="AM3616" s="28"/>
      <c r="AN3616" s="26"/>
      <c r="AO3616" s="28"/>
      <c r="AP3616" s="26"/>
      <c r="AQ3616"/>
      <c r="AR3616"/>
    </row>
    <row r="3617" spans="1:44" x14ac:dyDescent="0.25">
      <c r="A3617" s="24"/>
      <c r="B3617" s="24"/>
      <c r="C3617" s="24"/>
      <c r="D3617" s="25"/>
      <c r="E3617" s="25"/>
      <c r="F3617" s="26"/>
      <c r="G3617" s="25"/>
      <c r="H3617" s="26"/>
      <c r="I3617" s="25"/>
      <c r="J3617" s="26"/>
      <c r="K3617" s="27"/>
      <c r="L3617" s="27"/>
      <c r="M3617" s="26"/>
      <c r="N3617" s="27"/>
      <c r="O3617" s="26"/>
      <c r="P3617" s="27"/>
      <c r="Q3617" s="26"/>
      <c r="R3617" s="27"/>
      <c r="S3617" s="27"/>
      <c r="T3617" s="26"/>
      <c r="U3617" s="27"/>
      <c r="V3617" s="26"/>
      <c r="W3617" s="27"/>
      <c r="X3617" s="26"/>
      <c r="Y3617" s="25"/>
      <c r="Z3617" s="24"/>
      <c r="AA3617" s="27"/>
      <c r="AB3617" s="24"/>
      <c r="AC3617" s="28"/>
      <c r="AD3617" s="28"/>
      <c r="AE3617" s="26"/>
      <c r="AF3617" s="28"/>
      <c r="AG3617" s="26"/>
      <c r="AH3617" s="28"/>
      <c r="AI3617" s="26"/>
      <c r="AJ3617" s="28"/>
      <c r="AK3617" s="28"/>
      <c r="AL3617" s="26"/>
      <c r="AM3617" s="28"/>
      <c r="AN3617" s="26"/>
      <c r="AO3617" s="28"/>
      <c r="AP3617" s="26"/>
      <c r="AQ3617"/>
      <c r="AR3617"/>
    </row>
    <row r="3618" spans="1:44" x14ac:dyDescent="0.25">
      <c r="A3618" s="24"/>
      <c r="B3618" s="24"/>
      <c r="C3618" s="24"/>
      <c r="D3618" s="25"/>
      <c r="E3618" s="25"/>
      <c r="F3618" s="26"/>
      <c r="G3618" s="25"/>
      <c r="H3618" s="26"/>
      <c r="I3618" s="25"/>
      <c r="J3618" s="26"/>
      <c r="K3618" s="27"/>
      <c r="L3618" s="27"/>
      <c r="M3618" s="26"/>
      <c r="N3618" s="27"/>
      <c r="O3618" s="26"/>
      <c r="P3618" s="27"/>
      <c r="Q3618" s="26"/>
      <c r="R3618" s="27"/>
      <c r="S3618" s="27"/>
      <c r="T3618" s="26"/>
      <c r="U3618" s="27"/>
      <c r="V3618" s="26"/>
      <c r="W3618" s="27"/>
      <c r="X3618" s="26"/>
      <c r="Y3618" s="25"/>
      <c r="Z3618" s="24"/>
      <c r="AA3618" s="27"/>
      <c r="AB3618" s="24"/>
      <c r="AC3618" s="28"/>
      <c r="AD3618" s="28"/>
      <c r="AE3618" s="26"/>
      <c r="AF3618" s="28"/>
      <c r="AG3618" s="26"/>
      <c r="AH3618" s="28"/>
      <c r="AI3618" s="26"/>
      <c r="AJ3618" s="28"/>
      <c r="AK3618" s="28"/>
      <c r="AL3618" s="26"/>
      <c r="AM3618" s="28"/>
      <c r="AN3618" s="26"/>
      <c r="AO3618" s="28"/>
      <c r="AP3618" s="26"/>
      <c r="AQ3618"/>
      <c r="AR3618"/>
    </row>
    <row r="3619" spans="1:44" x14ac:dyDescent="0.25">
      <c r="A3619" s="24"/>
      <c r="B3619" s="24"/>
      <c r="C3619" s="24"/>
      <c r="D3619" s="25"/>
      <c r="E3619" s="25"/>
      <c r="F3619" s="26"/>
      <c r="G3619" s="25"/>
      <c r="H3619" s="26"/>
      <c r="I3619" s="25"/>
      <c r="J3619" s="26"/>
      <c r="K3619" s="27"/>
      <c r="L3619" s="27"/>
      <c r="M3619" s="26"/>
      <c r="N3619" s="27"/>
      <c r="O3619" s="26"/>
      <c r="P3619" s="27"/>
      <c r="Q3619" s="26"/>
      <c r="R3619" s="27"/>
      <c r="S3619" s="27"/>
      <c r="T3619" s="26"/>
      <c r="U3619" s="27"/>
      <c r="V3619" s="26"/>
      <c r="W3619" s="27"/>
      <c r="X3619" s="26"/>
      <c r="Y3619" s="25"/>
      <c r="Z3619" s="24"/>
      <c r="AA3619" s="27"/>
      <c r="AB3619" s="24"/>
      <c r="AC3619" s="28"/>
      <c r="AD3619" s="28"/>
      <c r="AE3619" s="26"/>
      <c r="AF3619" s="28"/>
      <c r="AG3619" s="26"/>
      <c r="AH3619" s="28"/>
      <c r="AI3619" s="26"/>
      <c r="AJ3619" s="28"/>
      <c r="AK3619" s="28"/>
      <c r="AL3619" s="26"/>
      <c r="AM3619" s="28"/>
      <c r="AN3619" s="26"/>
      <c r="AO3619" s="28"/>
      <c r="AP3619" s="26"/>
      <c r="AQ3619"/>
      <c r="AR3619"/>
    </row>
    <row r="3620" spans="1:44" x14ac:dyDescent="0.25">
      <c r="A3620" s="24"/>
      <c r="B3620" s="24"/>
      <c r="C3620" s="24"/>
      <c r="D3620" s="25"/>
      <c r="E3620" s="25"/>
      <c r="F3620" s="26"/>
      <c r="G3620" s="25"/>
      <c r="H3620" s="26"/>
      <c r="I3620" s="25"/>
      <c r="J3620" s="26"/>
      <c r="K3620" s="27"/>
      <c r="L3620" s="27"/>
      <c r="M3620" s="26"/>
      <c r="N3620" s="27"/>
      <c r="O3620" s="26"/>
      <c r="P3620" s="27"/>
      <c r="Q3620" s="26"/>
      <c r="R3620" s="27"/>
      <c r="S3620" s="27"/>
      <c r="T3620" s="26"/>
      <c r="U3620" s="27"/>
      <c r="V3620" s="26"/>
      <c r="W3620" s="27"/>
      <c r="X3620" s="26"/>
      <c r="Y3620" s="25"/>
      <c r="Z3620" s="38"/>
      <c r="AA3620" s="27"/>
      <c r="AB3620" s="27"/>
      <c r="AC3620" s="28"/>
      <c r="AD3620" s="28"/>
      <c r="AE3620" s="26"/>
      <c r="AF3620" s="28"/>
      <c r="AG3620" s="26"/>
      <c r="AH3620" s="28"/>
      <c r="AI3620" s="26"/>
      <c r="AJ3620" s="28"/>
      <c r="AK3620" s="28"/>
      <c r="AL3620" s="26"/>
      <c r="AM3620" s="28"/>
      <c r="AN3620" s="26"/>
      <c r="AO3620" s="28"/>
      <c r="AP3620" s="26"/>
      <c r="AQ3620"/>
      <c r="AR3620"/>
    </row>
    <row r="3621" spans="1:44" x14ac:dyDescent="0.25">
      <c r="A3621" s="24"/>
      <c r="B3621" s="24"/>
      <c r="C3621" s="24"/>
      <c r="D3621" s="25"/>
      <c r="E3621" s="25"/>
      <c r="F3621" s="26"/>
      <c r="G3621" s="25"/>
      <c r="H3621" s="26"/>
      <c r="I3621" s="25"/>
      <c r="J3621" s="26"/>
      <c r="K3621" s="27"/>
      <c r="L3621" s="27"/>
      <c r="M3621" s="26"/>
      <c r="N3621" s="27"/>
      <c r="O3621" s="26"/>
      <c r="P3621" s="27"/>
      <c r="Q3621" s="26"/>
      <c r="R3621" s="27"/>
      <c r="S3621" s="27"/>
      <c r="T3621" s="26"/>
      <c r="U3621" s="27"/>
      <c r="V3621" s="26"/>
      <c r="W3621" s="27"/>
      <c r="X3621" s="26"/>
      <c r="Y3621" s="25"/>
      <c r="Z3621" s="24"/>
      <c r="AA3621" s="27"/>
      <c r="AB3621" s="24"/>
      <c r="AC3621" s="28"/>
      <c r="AD3621" s="28"/>
      <c r="AE3621" s="26"/>
      <c r="AF3621" s="28"/>
      <c r="AG3621" s="26"/>
      <c r="AH3621" s="28"/>
      <c r="AI3621" s="26"/>
      <c r="AJ3621" s="28"/>
      <c r="AK3621" s="28"/>
      <c r="AL3621" s="26"/>
      <c r="AM3621" s="28"/>
      <c r="AN3621" s="26"/>
      <c r="AO3621" s="28"/>
      <c r="AP3621" s="26"/>
      <c r="AQ3621"/>
      <c r="AR3621"/>
    </row>
    <row r="3622" spans="1:44" x14ac:dyDescent="0.25">
      <c r="A3622" s="24"/>
      <c r="B3622" s="24"/>
      <c r="C3622" s="24"/>
      <c r="D3622" s="25"/>
      <c r="E3622" s="25"/>
      <c r="F3622" s="26"/>
      <c r="G3622" s="25"/>
      <c r="H3622" s="26"/>
      <c r="I3622" s="25"/>
      <c r="J3622" s="26"/>
      <c r="K3622" s="27"/>
      <c r="L3622" s="27"/>
      <c r="M3622" s="26"/>
      <c r="N3622" s="27"/>
      <c r="O3622" s="26"/>
      <c r="P3622" s="27"/>
      <c r="Q3622" s="26"/>
      <c r="R3622" s="27"/>
      <c r="S3622" s="27"/>
      <c r="T3622" s="26"/>
      <c r="U3622" s="27"/>
      <c r="V3622" s="26"/>
      <c r="W3622" s="27"/>
      <c r="X3622" s="26"/>
      <c r="Y3622" s="25"/>
      <c r="Z3622" s="38"/>
      <c r="AA3622" s="27"/>
      <c r="AB3622" s="27"/>
      <c r="AC3622" s="28"/>
      <c r="AD3622" s="28"/>
      <c r="AE3622" s="26"/>
      <c r="AF3622" s="28"/>
      <c r="AG3622" s="26"/>
      <c r="AH3622" s="28"/>
      <c r="AI3622" s="26"/>
      <c r="AJ3622" s="28"/>
      <c r="AK3622" s="28"/>
      <c r="AL3622" s="26"/>
      <c r="AM3622" s="28"/>
      <c r="AN3622" s="26"/>
      <c r="AO3622" s="28"/>
      <c r="AP3622" s="26"/>
      <c r="AQ3622"/>
      <c r="AR3622"/>
    </row>
    <row r="3623" spans="1:44" x14ac:dyDescent="0.25">
      <c r="A3623" s="24"/>
      <c r="B3623" s="24"/>
      <c r="C3623" s="24"/>
      <c r="D3623" s="25"/>
      <c r="E3623" s="25"/>
      <c r="F3623" s="26"/>
      <c r="G3623" s="25"/>
      <c r="H3623" s="26"/>
      <c r="I3623" s="25"/>
      <c r="J3623" s="26"/>
      <c r="K3623" s="27"/>
      <c r="L3623" s="27"/>
      <c r="M3623" s="26"/>
      <c r="N3623" s="27"/>
      <c r="O3623" s="26"/>
      <c r="P3623" s="27"/>
      <c r="Q3623" s="26"/>
      <c r="R3623" s="27"/>
      <c r="S3623" s="27"/>
      <c r="T3623" s="26"/>
      <c r="U3623" s="27"/>
      <c r="V3623" s="26"/>
      <c r="W3623" s="27"/>
      <c r="X3623" s="26"/>
      <c r="Y3623" s="25"/>
      <c r="Z3623" s="38"/>
      <c r="AA3623" s="27"/>
      <c r="AB3623" s="27"/>
      <c r="AC3623" s="28"/>
      <c r="AD3623" s="28"/>
      <c r="AE3623" s="26"/>
      <c r="AF3623" s="28"/>
      <c r="AG3623" s="26"/>
      <c r="AH3623" s="28"/>
      <c r="AI3623" s="26"/>
      <c r="AJ3623" s="28"/>
      <c r="AK3623" s="28"/>
      <c r="AL3623" s="26"/>
      <c r="AM3623" s="28"/>
      <c r="AN3623" s="26"/>
      <c r="AO3623" s="28"/>
      <c r="AP3623" s="26"/>
      <c r="AQ3623"/>
      <c r="AR3623"/>
    </row>
    <row r="3624" spans="1:44" x14ac:dyDescent="0.25">
      <c r="A3624" s="24"/>
      <c r="B3624" s="24"/>
      <c r="C3624" s="24"/>
      <c r="D3624" s="25"/>
      <c r="E3624" s="25"/>
      <c r="F3624" s="26"/>
      <c r="G3624" s="25"/>
      <c r="H3624" s="26"/>
      <c r="I3624" s="25"/>
      <c r="J3624" s="26"/>
      <c r="K3624" s="27"/>
      <c r="L3624" s="27"/>
      <c r="M3624" s="26"/>
      <c r="N3624" s="27"/>
      <c r="O3624" s="26"/>
      <c r="P3624" s="27"/>
      <c r="Q3624" s="26"/>
      <c r="R3624" s="27"/>
      <c r="S3624" s="27"/>
      <c r="T3624" s="26"/>
      <c r="U3624" s="27"/>
      <c r="V3624" s="26"/>
      <c r="W3624" s="27"/>
      <c r="X3624" s="26"/>
      <c r="Y3624" s="25"/>
      <c r="Z3624" s="24"/>
      <c r="AA3624" s="27"/>
      <c r="AB3624" s="24"/>
      <c r="AC3624" s="28"/>
      <c r="AD3624" s="28"/>
      <c r="AE3624" s="26"/>
      <c r="AF3624" s="28"/>
      <c r="AG3624" s="26"/>
      <c r="AH3624" s="28"/>
      <c r="AI3624" s="26"/>
      <c r="AJ3624" s="28"/>
      <c r="AK3624" s="28"/>
      <c r="AL3624" s="26"/>
      <c r="AM3624" s="28"/>
      <c r="AN3624" s="26"/>
      <c r="AO3624" s="28"/>
      <c r="AP3624" s="26"/>
      <c r="AQ3624"/>
      <c r="AR3624"/>
    </row>
    <row r="3625" spans="1:44" x14ac:dyDescent="0.25">
      <c r="A3625" s="24"/>
      <c r="B3625" s="24"/>
      <c r="C3625" s="24"/>
      <c r="D3625" s="25"/>
      <c r="E3625" s="25"/>
      <c r="F3625" s="26"/>
      <c r="G3625" s="25"/>
      <c r="H3625" s="26"/>
      <c r="I3625" s="25"/>
      <c r="J3625" s="26"/>
      <c r="K3625" s="27"/>
      <c r="L3625" s="27"/>
      <c r="M3625" s="26"/>
      <c r="N3625" s="27"/>
      <c r="O3625" s="26"/>
      <c r="P3625" s="27"/>
      <c r="Q3625" s="26"/>
      <c r="R3625" s="27"/>
      <c r="S3625" s="27"/>
      <c r="T3625" s="26"/>
      <c r="U3625" s="27"/>
      <c r="V3625" s="26"/>
      <c r="W3625" s="27"/>
      <c r="X3625" s="26"/>
      <c r="Y3625" s="25"/>
      <c r="Z3625" s="38"/>
      <c r="AA3625" s="27"/>
      <c r="AB3625" s="27"/>
      <c r="AC3625" s="28"/>
      <c r="AD3625" s="28"/>
      <c r="AE3625" s="26"/>
      <c r="AF3625" s="28"/>
      <c r="AG3625" s="26"/>
      <c r="AH3625" s="28"/>
      <c r="AI3625" s="26"/>
      <c r="AJ3625" s="28"/>
      <c r="AK3625" s="28"/>
      <c r="AL3625" s="26"/>
      <c r="AM3625" s="28"/>
      <c r="AN3625" s="26"/>
      <c r="AO3625" s="28"/>
      <c r="AP3625" s="26"/>
      <c r="AQ3625"/>
      <c r="AR3625"/>
    </row>
    <row r="3626" spans="1:44" x14ac:dyDescent="0.25">
      <c r="A3626" s="24"/>
      <c r="B3626" s="24"/>
      <c r="C3626" s="24"/>
      <c r="D3626" s="25"/>
      <c r="E3626" s="25"/>
      <c r="F3626" s="26"/>
      <c r="G3626" s="25"/>
      <c r="H3626" s="26"/>
      <c r="I3626" s="25"/>
      <c r="J3626" s="26"/>
      <c r="K3626" s="27"/>
      <c r="L3626" s="27"/>
      <c r="M3626" s="26"/>
      <c r="N3626" s="27"/>
      <c r="O3626" s="26"/>
      <c r="P3626" s="27"/>
      <c r="Q3626" s="26"/>
      <c r="R3626" s="27"/>
      <c r="S3626" s="27"/>
      <c r="T3626" s="26"/>
      <c r="U3626" s="27"/>
      <c r="V3626" s="26"/>
      <c r="W3626" s="27"/>
      <c r="X3626" s="26"/>
      <c r="Y3626" s="25"/>
      <c r="Z3626" s="38"/>
      <c r="AA3626" s="27"/>
      <c r="AB3626" s="27"/>
      <c r="AC3626" s="28"/>
      <c r="AD3626" s="28"/>
      <c r="AE3626" s="26"/>
      <c r="AF3626" s="28"/>
      <c r="AG3626" s="26"/>
      <c r="AH3626" s="28"/>
      <c r="AI3626" s="26"/>
      <c r="AJ3626" s="28"/>
      <c r="AK3626" s="28"/>
      <c r="AL3626" s="26"/>
      <c r="AM3626" s="28"/>
      <c r="AN3626" s="26"/>
      <c r="AO3626" s="28"/>
      <c r="AP3626" s="26"/>
      <c r="AQ3626"/>
      <c r="AR3626"/>
    </row>
    <row r="3627" spans="1:44" x14ac:dyDescent="0.25">
      <c r="A3627" s="24"/>
      <c r="B3627" s="24"/>
      <c r="C3627" s="24"/>
      <c r="D3627" s="25"/>
      <c r="E3627" s="25"/>
      <c r="F3627" s="26"/>
      <c r="G3627" s="25"/>
      <c r="H3627" s="26"/>
      <c r="I3627" s="25"/>
      <c r="J3627" s="26"/>
      <c r="K3627" s="27"/>
      <c r="L3627" s="27"/>
      <c r="M3627" s="26"/>
      <c r="N3627" s="27"/>
      <c r="O3627" s="26"/>
      <c r="P3627" s="27"/>
      <c r="Q3627" s="26"/>
      <c r="R3627" s="27"/>
      <c r="S3627" s="27"/>
      <c r="T3627" s="26"/>
      <c r="U3627" s="27"/>
      <c r="V3627" s="26"/>
      <c r="W3627" s="27"/>
      <c r="X3627" s="26"/>
      <c r="Y3627" s="25"/>
      <c r="Z3627" s="38"/>
      <c r="AA3627" s="27"/>
      <c r="AB3627" s="27"/>
      <c r="AC3627" s="28"/>
      <c r="AD3627" s="28"/>
      <c r="AE3627" s="26"/>
      <c r="AF3627" s="28"/>
      <c r="AG3627" s="26"/>
      <c r="AH3627" s="28"/>
      <c r="AI3627" s="26"/>
      <c r="AJ3627" s="28"/>
      <c r="AK3627" s="28"/>
      <c r="AL3627" s="26"/>
      <c r="AM3627" s="28"/>
      <c r="AN3627" s="26"/>
      <c r="AO3627" s="28"/>
      <c r="AP3627" s="26"/>
      <c r="AQ3627"/>
      <c r="AR3627"/>
    </row>
    <row r="3628" spans="1:44" x14ac:dyDescent="0.25">
      <c r="A3628" s="24"/>
      <c r="B3628" s="24"/>
      <c r="C3628" s="24"/>
      <c r="D3628" s="25"/>
      <c r="E3628" s="25"/>
      <c r="F3628" s="26"/>
      <c r="G3628" s="25"/>
      <c r="H3628" s="26"/>
      <c r="I3628" s="25"/>
      <c r="J3628" s="26"/>
      <c r="K3628" s="27"/>
      <c r="L3628" s="27"/>
      <c r="M3628" s="26"/>
      <c r="N3628" s="27"/>
      <c r="O3628" s="26"/>
      <c r="P3628" s="27"/>
      <c r="Q3628" s="26"/>
      <c r="R3628" s="27"/>
      <c r="S3628" s="27"/>
      <c r="T3628" s="26"/>
      <c r="U3628" s="27"/>
      <c r="V3628" s="26"/>
      <c r="W3628" s="27"/>
      <c r="X3628" s="26"/>
      <c r="Y3628" s="25"/>
      <c r="Z3628" s="38"/>
      <c r="AA3628" s="27"/>
      <c r="AB3628" s="27"/>
      <c r="AC3628" s="28"/>
      <c r="AD3628" s="28"/>
      <c r="AE3628" s="26"/>
      <c r="AF3628" s="28"/>
      <c r="AG3628" s="26"/>
      <c r="AH3628" s="28"/>
      <c r="AI3628" s="26"/>
      <c r="AJ3628" s="28"/>
      <c r="AK3628" s="28"/>
      <c r="AL3628" s="26"/>
      <c r="AM3628" s="28"/>
      <c r="AN3628" s="26"/>
      <c r="AO3628" s="28"/>
      <c r="AP3628" s="26"/>
      <c r="AQ3628"/>
      <c r="AR3628"/>
    </row>
    <row r="3629" spans="1:44" x14ac:dyDescent="0.25">
      <c r="A3629" s="24"/>
      <c r="B3629" s="24"/>
      <c r="C3629" s="24"/>
      <c r="D3629" s="25"/>
      <c r="E3629" s="25"/>
      <c r="F3629" s="26"/>
      <c r="G3629" s="25"/>
      <c r="H3629" s="26"/>
      <c r="I3629" s="25"/>
      <c r="J3629" s="26"/>
      <c r="K3629" s="27"/>
      <c r="L3629" s="27"/>
      <c r="M3629" s="26"/>
      <c r="N3629" s="27"/>
      <c r="O3629" s="26"/>
      <c r="P3629" s="27"/>
      <c r="Q3629" s="26"/>
      <c r="R3629" s="27"/>
      <c r="S3629" s="27"/>
      <c r="T3629" s="26"/>
      <c r="U3629" s="27"/>
      <c r="V3629" s="26"/>
      <c r="W3629" s="27"/>
      <c r="X3629" s="26"/>
      <c r="Y3629" s="25"/>
      <c r="Z3629" s="38"/>
      <c r="AA3629" s="27"/>
      <c r="AB3629" s="27"/>
      <c r="AC3629" s="28"/>
      <c r="AD3629" s="28"/>
      <c r="AE3629" s="26"/>
      <c r="AF3629" s="28"/>
      <c r="AG3629" s="26"/>
      <c r="AH3629" s="28"/>
      <c r="AI3629" s="26"/>
      <c r="AJ3629" s="28"/>
      <c r="AK3629" s="28"/>
      <c r="AL3629" s="26"/>
      <c r="AM3629" s="28"/>
      <c r="AN3629" s="26"/>
      <c r="AO3629" s="28"/>
      <c r="AP3629" s="26"/>
      <c r="AQ3629"/>
      <c r="AR3629"/>
    </row>
    <row r="3630" spans="1:44" x14ac:dyDescent="0.25">
      <c r="A3630" s="24"/>
      <c r="B3630" s="24"/>
      <c r="C3630" s="24"/>
      <c r="D3630" s="25"/>
      <c r="E3630" s="25"/>
      <c r="F3630" s="26"/>
      <c r="G3630" s="25"/>
      <c r="H3630" s="26"/>
      <c r="I3630" s="25"/>
      <c r="J3630" s="26"/>
      <c r="K3630" s="27"/>
      <c r="L3630" s="27"/>
      <c r="M3630" s="26"/>
      <c r="N3630" s="27"/>
      <c r="O3630" s="26"/>
      <c r="P3630" s="27"/>
      <c r="Q3630" s="26"/>
      <c r="R3630" s="27"/>
      <c r="S3630" s="27"/>
      <c r="T3630" s="26"/>
      <c r="U3630" s="27"/>
      <c r="V3630" s="26"/>
      <c r="W3630" s="27"/>
      <c r="X3630" s="26"/>
      <c r="Y3630" s="24"/>
      <c r="Z3630" s="24"/>
      <c r="AA3630" s="24"/>
      <c r="AB3630" s="24"/>
      <c r="AC3630" s="28"/>
      <c r="AD3630" s="28"/>
      <c r="AE3630" s="26"/>
      <c r="AF3630" s="28"/>
      <c r="AG3630" s="26"/>
      <c r="AH3630" s="28"/>
      <c r="AI3630" s="26"/>
      <c r="AJ3630" s="28"/>
      <c r="AK3630" s="28"/>
      <c r="AL3630" s="26"/>
      <c r="AM3630" s="28"/>
      <c r="AN3630" s="26"/>
      <c r="AO3630" s="28"/>
      <c r="AP3630" s="26"/>
      <c r="AQ3630"/>
      <c r="AR3630"/>
    </row>
    <row r="3631" spans="1:44" x14ac:dyDescent="0.25">
      <c r="A3631" s="24"/>
      <c r="B3631" s="24"/>
      <c r="C3631" s="24"/>
      <c r="D3631" s="25"/>
      <c r="E3631" s="25"/>
      <c r="F3631" s="26"/>
      <c r="G3631" s="25"/>
      <c r="H3631" s="26"/>
      <c r="I3631" s="25"/>
      <c r="J3631" s="26"/>
      <c r="K3631" s="27"/>
      <c r="L3631" s="27"/>
      <c r="M3631" s="26"/>
      <c r="N3631" s="27"/>
      <c r="O3631" s="26"/>
      <c r="P3631" s="27"/>
      <c r="Q3631" s="26"/>
      <c r="R3631" s="27"/>
      <c r="S3631" s="27"/>
      <c r="T3631" s="26"/>
      <c r="U3631" s="27"/>
      <c r="V3631" s="26"/>
      <c r="W3631" s="27"/>
      <c r="X3631" s="26"/>
      <c r="Y3631" s="24"/>
      <c r="Z3631" s="24"/>
      <c r="AA3631" s="24"/>
      <c r="AB3631" s="24"/>
      <c r="AC3631" s="28"/>
      <c r="AD3631" s="28"/>
      <c r="AE3631" s="26"/>
      <c r="AF3631" s="28"/>
      <c r="AG3631" s="26"/>
      <c r="AH3631" s="28"/>
      <c r="AI3631" s="26"/>
      <c r="AJ3631" s="28"/>
      <c r="AK3631" s="28"/>
      <c r="AL3631" s="26"/>
      <c r="AM3631" s="28"/>
      <c r="AN3631" s="26"/>
      <c r="AO3631" s="28"/>
      <c r="AP3631" s="26"/>
      <c r="AQ3631"/>
      <c r="AR3631"/>
    </row>
    <row r="3632" spans="1:44" x14ac:dyDescent="0.25">
      <c r="A3632" s="24"/>
      <c r="B3632" s="24"/>
      <c r="C3632" s="24"/>
      <c r="D3632" s="25"/>
      <c r="E3632" s="25"/>
      <c r="F3632" s="26"/>
      <c r="G3632" s="25"/>
      <c r="H3632" s="26"/>
      <c r="I3632" s="25"/>
      <c r="J3632" s="26"/>
      <c r="K3632" s="27"/>
      <c r="L3632" s="27"/>
      <c r="M3632" s="26"/>
      <c r="N3632" s="27"/>
      <c r="O3632" s="26"/>
      <c r="P3632" s="27"/>
      <c r="Q3632" s="26"/>
      <c r="R3632" s="27"/>
      <c r="S3632" s="27"/>
      <c r="T3632" s="26"/>
      <c r="U3632" s="27"/>
      <c r="V3632" s="26"/>
      <c r="W3632" s="27"/>
      <c r="X3632" s="26"/>
      <c r="Y3632" s="24"/>
      <c r="Z3632" s="24"/>
      <c r="AA3632" s="24"/>
      <c r="AB3632" s="24"/>
      <c r="AC3632" s="28"/>
      <c r="AD3632" s="28"/>
      <c r="AE3632" s="26"/>
      <c r="AF3632" s="28"/>
      <c r="AG3632" s="26"/>
      <c r="AH3632" s="28"/>
      <c r="AI3632" s="26"/>
      <c r="AJ3632" s="28"/>
      <c r="AK3632" s="28"/>
      <c r="AL3632" s="26"/>
      <c r="AM3632" s="28"/>
      <c r="AN3632" s="26"/>
      <c r="AO3632" s="28"/>
      <c r="AP3632" s="26"/>
      <c r="AQ3632"/>
      <c r="AR3632"/>
    </row>
    <row r="3633" spans="1:44" x14ac:dyDescent="0.25">
      <c r="A3633" s="24"/>
      <c r="B3633" s="24"/>
      <c r="C3633" s="24"/>
      <c r="D3633" s="25"/>
      <c r="E3633" s="25"/>
      <c r="F3633" s="26"/>
      <c r="G3633" s="25"/>
      <c r="H3633" s="26"/>
      <c r="I3633" s="25"/>
      <c r="J3633" s="26"/>
      <c r="K3633" s="27"/>
      <c r="L3633" s="27"/>
      <c r="M3633" s="26"/>
      <c r="N3633" s="27"/>
      <c r="O3633" s="26"/>
      <c r="P3633" s="27"/>
      <c r="Q3633" s="26"/>
      <c r="R3633" s="27"/>
      <c r="S3633" s="27"/>
      <c r="T3633" s="26"/>
      <c r="U3633" s="27"/>
      <c r="V3633" s="26"/>
      <c r="W3633" s="27"/>
      <c r="X3633" s="26"/>
      <c r="Y3633" s="24"/>
      <c r="Z3633" s="24"/>
      <c r="AA3633" s="24"/>
      <c r="AB3633" s="24"/>
      <c r="AC3633" s="28"/>
      <c r="AD3633" s="28"/>
      <c r="AE3633" s="26"/>
      <c r="AF3633" s="28"/>
      <c r="AG3633" s="26"/>
      <c r="AH3633" s="28"/>
      <c r="AI3633" s="26"/>
      <c r="AJ3633" s="28"/>
      <c r="AK3633" s="28"/>
      <c r="AL3633" s="26"/>
      <c r="AM3633" s="28"/>
      <c r="AN3633" s="26"/>
      <c r="AO3633" s="28"/>
      <c r="AP3633" s="26"/>
      <c r="AQ3633"/>
      <c r="AR3633"/>
    </row>
    <row r="3634" spans="1:44" x14ac:dyDescent="0.25">
      <c r="A3634" s="24"/>
      <c r="B3634" s="24"/>
      <c r="C3634" s="24"/>
      <c r="D3634" s="24"/>
      <c r="E3634" s="24"/>
      <c r="F3634" s="24"/>
      <c r="G3634" s="24"/>
      <c r="H3634" s="24"/>
      <c r="I3634" s="25"/>
      <c r="J3634" s="26"/>
      <c r="K3634" s="24"/>
      <c r="L3634" s="24"/>
      <c r="M3634" s="24"/>
      <c r="N3634" s="24"/>
      <c r="O3634" s="24"/>
      <c r="P3634" s="27"/>
      <c r="Q3634" s="26"/>
      <c r="R3634" s="24"/>
      <c r="S3634" s="24"/>
      <c r="T3634" s="24"/>
      <c r="U3634" s="24"/>
      <c r="V3634" s="24"/>
      <c r="W3634" s="27"/>
      <c r="X3634" s="26"/>
      <c r="Y3634" s="24"/>
      <c r="Z3634" s="24"/>
      <c r="AA3634" s="24"/>
      <c r="AB3634" s="24"/>
      <c r="AC3634" s="24"/>
      <c r="AD3634" s="24"/>
      <c r="AE3634" s="24"/>
      <c r="AF3634" s="24"/>
      <c r="AG3634" s="24"/>
      <c r="AH3634" s="28"/>
      <c r="AI3634" s="26"/>
      <c r="AJ3634" s="24"/>
      <c r="AK3634" s="24"/>
      <c r="AL3634" s="24"/>
      <c r="AM3634" s="24"/>
      <c r="AN3634" s="24"/>
      <c r="AO3634" s="28"/>
      <c r="AP3634" s="26"/>
      <c r="AQ3634"/>
      <c r="AR3634"/>
    </row>
    <row r="3635" spans="1:44" x14ac:dyDescent="0.25">
      <c r="A3635" s="24"/>
      <c r="B3635" s="24"/>
      <c r="C3635" s="24"/>
      <c r="D3635" s="25"/>
      <c r="E3635" s="25"/>
      <c r="F3635" s="26"/>
      <c r="G3635" s="25"/>
      <c r="H3635" s="26"/>
      <c r="I3635" s="25"/>
      <c r="J3635" s="26"/>
      <c r="K3635" s="27"/>
      <c r="L3635" s="27"/>
      <c r="M3635" s="26"/>
      <c r="N3635" s="27"/>
      <c r="O3635" s="26"/>
      <c r="P3635" s="27"/>
      <c r="Q3635" s="26"/>
      <c r="R3635" s="27"/>
      <c r="S3635" s="27"/>
      <c r="T3635" s="26"/>
      <c r="U3635" s="27"/>
      <c r="V3635" s="26"/>
      <c r="W3635" s="27"/>
      <c r="X3635" s="26"/>
      <c r="Y3635" s="24"/>
      <c r="Z3635" s="24"/>
      <c r="AA3635" s="24"/>
      <c r="AB3635" s="24"/>
      <c r="AC3635" s="28"/>
      <c r="AD3635" s="28"/>
      <c r="AE3635" s="26"/>
      <c r="AF3635" s="28"/>
      <c r="AG3635" s="26"/>
      <c r="AH3635" s="28"/>
      <c r="AI3635" s="26"/>
      <c r="AJ3635" s="28"/>
      <c r="AK3635" s="28"/>
      <c r="AL3635" s="26"/>
      <c r="AM3635" s="28"/>
      <c r="AN3635" s="26"/>
      <c r="AO3635" s="28"/>
      <c r="AP3635" s="26"/>
      <c r="AQ3635"/>
      <c r="AR3635"/>
    </row>
    <row r="3636" spans="1:44" x14ac:dyDescent="0.25">
      <c r="A3636" s="24"/>
      <c r="B3636" s="24"/>
      <c r="C3636" s="24"/>
      <c r="D3636" s="24"/>
      <c r="E3636" s="25"/>
      <c r="F3636" s="26"/>
      <c r="G3636" s="25"/>
      <c r="H3636" s="26"/>
      <c r="I3636" s="25"/>
      <c r="J3636" s="26"/>
      <c r="K3636" s="24"/>
      <c r="L3636" s="27"/>
      <c r="M3636" s="26"/>
      <c r="N3636" s="27"/>
      <c r="O3636" s="26"/>
      <c r="P3636" s="27"/>
      <c r="Q3636" s="26"/>
      <c r="R3636" s="24"/>
      <c r="S3636" s="27"/>
      <c r="T3636" s="26"/>
      <c r="U3636" s="27"/>
      <c r="V3636" s="26"/>
      <c r="W3636" s="27"/>
      <c r="X3636" s="26"/>
      <c r="Y3636" s="24"/>
      <c r="Z3636" s="24"/>
      <c r="AA3636" s="24"/>
      <c r="AB3636" s="24"/>
      <c r="AC3636" s="24"/>
      <c r="AD3636" s="28"/>
      <c r="AE3636" s="26"/>
      <c r="AF3636" s="28"/>
      <c r="AG3636" s="26"/>
      <c r="AH3636" s="28"/>
      <c r="AI3636" s="26"/>
      <c r="AJ3636" s="24"/>
      <c r="AK3636" s="28"/>
      <c r="AL3636" s="26"/>
      <c r="AM3636" s="28"/>
      <c r="AN3636" s="26"/>
      <c r="AO3636" s="28"/>
      <c r="AP3636" s="26"/>
      <c r="AQ3636"/>
      <c r="AR3636"/>
    </row>
    <row r="3637" spans="1:44" x14ac:dyDescent="0.25">
      <c r="A3637" s="24"/>
      <c r="B3637" s="24"/>
      <c r="C3637" s="24"/>
      <c r="D3637" s="25"/>
      <c r="E3637" s="25"/>
      <c r="F3637" s="26"/>
      <c r="G3637" s="25"/>
      <c r="H3637" s="26"/>
      <c r="I3637" s="25"/>
      <c r="J3637" s="26"/>
      <c r="K3637" s="27"/>
      <c r="L3637" s="27"/>
      <c r="M3637" s="26"/>
      <c r="N3637" s="27"/>
      <c r="O3637" s="26"/>
      <c r="P3637" s="27"/>
      <c r="Q3637" s="26"/>
      <c r="R3637" s="27"/>
      <c r="S3637" s="27"/>
      <c r="T3637" s="26"/>
      <c r="U3637" s="27"/>
      <c r="V3637" s="26"/>
      <c r="W3637" s="27"/>
      <c r="X3637" s="26"/>
      <c r="Y3637" s="24"/>
      <c r="Z3637" s="24"/>
      <c r="AA3637" s="24"/>
      <c r="AB3637" s="24"/>
      <c r="AC3637" s="28"/>
      <c r="AD3637" s="28"/>
      <c r="AE3637" s="26"/>
      <c r="AF3637" s="28"/>
      <c r="AG3637" s="26"/>
      <c r="AH3637" s="28"/>
      <c r="AI3637" s="26"/>
      <c r="AJ3637" s="28"/>
      <c r="AK3637" s="28"/>
      <c r="AL3637" s="26"/>
      <c r="AM3637" s="28"/>
      <c r="AN3637" s="26"/>
      <c r="AO3637" s="28"/>
      <c r="AP3637" s="26"/>
      <c r="AQ3637"/>
      <c r="AR3637"/>
    </row>
    <row r="3638" spans="1:44" x14ac:dyDescent="0.25">
      <c r="A3638" s="24"/>
      <c r="B3638" s="24"/>
      <c r="C3638" s="24"/>
      <c r="D3638" s="25"/>
      <c r="E3638" s="25"/>
      <c r="F3638" s="26"/>
      <c r="G3638" s="25"/>
      <c r="H3638" s="26"/>
      <c r="I3638" s="25"/>
      <c r="J3638" s="26"/>
      <c r="K3638" s="27"/>
      <c r="L3638" s="27"/>
      <c r="M3638" s="26"/>
      <c r="N3638" s="27"/>
      <c r="O3638" s="26"/>
      <c r="P3638" s="27"/>
      <c r="Q3638" s="26"/>
      <c r="R3638" s="27"/>
      <c r="S3638" s="27"/>
      <c r="T3638" s="26"/>
      <c r="U3638" s="27"/>
      <c r="V3638" s="26"/>
      <c r="W3638" s="27"/>
      <c r="X3638" s="26"/>
      <c r="Y3638" s="24"/>
      <c r="Z3638" s="24"/>
      <c r="AA3638" s="24"/>
      <c r="AB3638" s="24"/>
      <c r="AC3638" s="28"/>
      <c r="AD3638" s="28"/>
      <c r="AE3638" s="26"/>
      <c r="AF3638" s="28"/>
      <c r="AG3638" s="26"/>
      <c r="AH3638" s="28"/>
      <c r="AI3638" s="26"/>
      <c r="AJ3638" s="28"/>
      <c r="AK3638" s="28"/>
      <c r="AL3638" s="26"/>
      <c r="AM3638" s="28"/>
      <c r="AN3638" s="26"/>
      <c r="AO3638" s="28"/>
      <c r="AP3638" s="26"/>
      <c r="AQ3638"/>
      <c r="AR3638"/>
    </row>
    <row r="3639" spans="1:44" x14ac:dyDescent="0.25">
      <c r="A3639" s="24"/>
      <c r="B3639" s="24"/>
      <c r="C3639" s="24"/>
      <c r="D3639" s="25"/>
      <c r="E3639" s="25"/>
      <c r="F3639" s="26"/>
      <c r="G3639" s="25"/>
      <c r="H3639" s="26"/>
      <c r="I3639" s="24"/>
      <c r="J3639" s="24"/>
      <c r="K3639" s="27"/>
      <c r="L3639" s="27"/>
      <c r="M3639" s="26"/>
      <c r="N3639" s="27"/>
      <c r="O3639" s="26"/>
      <c r="P3639" s="24"/>
      <c r="Q3639" s="24"/>
      <c r="R3639" s="27"/>
      <c r="S3639" s="27"/>
      <c r="T3639" s="26"/>
      <c r="U3639" s="27"/>
      <c r="V3639" s="26"/>
      <c r="W3639" s="24"/>
      <c r="X3639" s="24"/>
      <c r="Y3639" s="24"/>
      <c r="Z3639" s="24"/>
      <c r="AA3639" s="24"/>
      <c r="AB3639" s="24"/>
      <c r="AC3639" s="28"/>
      <c r="AD3639" s="28"/>
      <c r="AE3639" s="26"/>
      <c r="AF3639" s="28"/>
      <c r="AG3639" s="26"/>
      <c r="AH3639" s="24"/>
      <c r="AI3639" s="24"/>
      <c r="AJ3639" s="28"/>
      <c r="AK3639" s="28"/>
      <c r="AL3639" s="26"/>
      <c r="AM3639" s="28"/>
      <c r="AN3639" s="26"/>
      <c r="AO3639" s="24"/>
      <c r="AP3639" s="24"/>
      <c r="AQ3639"/>
      <c r="AR3639"/>
    </row>
    <row r="3640" spans="1:44" x14ac:dyDescent="0.25">
      <c r="A3640" s="24"/>
      <c r="B3640" s="24"/>
      <c r="C3640" s="24"/>
      <c r="D3640" s="25"/>
      <c r="E3640" s="25"/>
      <c r="F3640" s="26"/>
      <c r="G3640" s="25"/>
      <c r="H3640" s="26"/>
      <c r="I3640" s="25"/>
      <c r="J3640" s="26"/>
      <c r="K3640" s="27"/>
      <c r="L3640" s="27"/>
      <c r="M3640" s="26"/>
      <c r="N3640" s="27"/>
      <c r="O3640" s="26"/>
      <c r="P3640" s="27"/>
      <c r="Q3640" s="26"/>
      <c r="R3640" s="27"/>
      <c r="S3640" s="27"/>
      <c r="T3640" s="26"/>
      <c r="U3640" s="27"/>
      <c r="V3640" s="26"/>
      <c r="W3640" s="27"/>
      <c r="X3640" s="26"/>
      <c r="Y3640" s="24"/>
      <c r="Z3640" s="24"/>
      <c r="AA3640" s="24"/>
      <c r="AB3640" s="24"/>
      <c r="AC3640" s="28"/>
      <c r="AD3640" s="28"/>
      <c r="AE3640" s="26"/>
      <c r="AF3640" s="28"/>
      <c r="AG3640" s="26"/>
      <c r="AH3640" s="28"/>
      <c r="AI3640" s="26"/>
      <c r="AJ3640" s="28"/>
      <c r="AK3640" s="28"/>
      <c r="AL3640" s="26"/>
      <c r="AM3640" s="28"/>
      <c r="AN3640" s="26"/>
      <c r="AO3640" s="28"/>
      <c r="AP3640" s="26"/>
      <c r="AQ3640"/>
      <c r="AR3640"/>
    </row>
    <row r="3641" spans="1:44" x14ac:dyDescent="0.25">
      <c r="A3641" s="24"/>
      <c r="B3641" s="24"/>
      <c r="C3641" s="24"/>
      <c r="D3641" s="25"/>
      <c r="E3641" s="25"/>
      <c r="F3641" s="26"/>
      <c r="G3641" s="25"/>
      <c r="H3641" s="26"/>
      <c r="I3641" s="25"/>
      <c r="J3641" s="26"/>
      <c r="K3641" s="27"/>
      <c r="L3641" s="27"/>
      <c r="M3641" s="26"/>
      <c r="N3641" s="27"/>
      <c r="O3641" s="26"/>
      <c r="P3641" s="27"/>
      <c r="Q3641" s="26"/>
      <c r="R3641" s="27"/>
      <c r="S3641" s="27"/>
      <c r="T3641" s="26"/>
      <c r="U3641" s="27"/>
      <c r="V3641" s="26"/>
      <c r="W3641" s="27"/>
      <c r="X3641" s="26"/>
      <c r="Y3641" s="24"/>
      <c r="Z3641" s="24"/>
      <c r="AA3641" s="24"/>
      <c r="AB3641" s="24"/>
      <c r="AC3641" s="28"/>
      <c r="AD3641" s="28"/>
      <c r="AE3641" s="26"/>
      <c r="AF3641" s="28"/>
      <c r="AG3641" s="26"/>
      <c r="AH3641" s="28"/>
      <c r="AI3641" s="26"/>
      <c r="AJ3641" s="28"/>
      <c r="AK3641" s="28"/>
      <c r="AL3641" s="26"/>
      <c r="AM3641" s="28"/>
      <c r="AN3641" s="26"/>
      <c r="AO3641" s="28"/>
      <c r="AP3641" s="26"/>
      <c r="AQ3641"/>
      <c r="AR3641"/>
    </row>
    <row r="3642" spans="1:44" x14ac:dyDescent="0.25">
      <c r="A3642" s="24"/>
      <c r="B3642" s="24"/>
      <c r="C3642" s="24"/>
      <c r="D3642" s="25"/>
      <c r="E3642" s="25"/>
      <c r="F3642" s="26"/>
      <c r="G3642" s="25"/>
      <c r="H3642" s="26"/>
      <c r="I3642" s="25"/>
      <c r="J3642" s="26"/>
      <c r="K3642" s="27"/>
      <c r="L3642" s="27"/>
      <c r="M3642" s="26"/>
      <c r="N3642" s="27"/>
      <c r="O3642" s="26"/>
      <c r="P3642" s="27"/>
      <c r="Q3642" s="26"/>
      <c r="R3642" s="27"/>
      <c r="S3642" s="27"/>
      <c r="T3642" s="26"/>
      <c r="U3642" s="27"/>
      <c r="V3642" s="26"/>
      <c r="W3642" s="27"/>
      <c r="X3642" s="26"/>
      <c r="Y3642" s="24"/>
      <c r="Z3642" s="24"/>
      <c r="AA3642" s="24"/>
      <c r="AB3642" s="24"/>
      <c r="AC3642" s="28"/>
      <c r="AD3642" s="28"/>
      <c r="AE3642" s="26"/>
      <c r="AF3642" s="28"/>
      <c r="AG3642" s="26"/>
      <c r="AH3642" s="28"/>
      <c r="AI3642" s="26"/>
      <c r="AJ3642" s="28"/>
      <c r="AK3642" s="28"/>
      <c r="AL3642" s="26"/>
      <c r="AM3642" s="28"/>
      <c r="AN3642" s="26"/>
      <c r="AO3642" s="28"/>
      <c r="AP3642" s="26"/>
      <c r="AQ3642"/>
      <c r="AR3642"/>
    </row>
    <row r="3643" spans="1:44" x14ac:dyDescent="0.25">
      <c r="A3643" s="24"/>
      <c r="B3643" s="24"/>
      <c r="C3643" s="24"/>
      <c r="D3643" s="25"/>
      <c r="E3643" s="25"/>
      <c r="F3643" s="26"/>
      <c r="G3643" s="25"/>
      <c r="H3643" s="26"/>
      <c r="I3643" s="25"/>
      <c r="J3643" s="26"/>
      <c r="K3643" s="27"/>
      <c r="L3643" s="27"/>
      <c r="M3643" s="26"/>
      <c r="N3643" s="27"/>
      <c r="O3643" s="26"/>
      <c r="P3643" s="27"/>
      <c r="Q3643" s="26"/>
      <c r="R3643" s="27"/>
      <c r="S3643" s="27"/>
      <c r="T3643" s="26"/>
      <c r="U3643" s="27"/>
      <c r="V3643" s="26"/>
      <c r="W3643" s="27"/>
      <c r="X3643" s="26"/>
      <c r="Y3643" s="24"/>
      <c r="Z3643" s="24"/>
      <c r="AA3643" s="24"/>
      <c r="AB3643" s="24"/>
      <c r="AC3643" s="28"/>
      <c r="AD3643" s="28"/>
      <c r="AE3643" s="26"/>
      <c r="AF3643" s="28"/>
      <c r="AG3643" s="26"/>
      <c r="AH3643" s="28"/>
      <c r="AI3643" s="26"/>
      <c r="AJ3643" s="28"/>
      <c r="AK3643" s="28"/>
      <c r="AL3643" s="26"/>
      <c r="AM3643" s="28"/>
      <c r="AN3643" s="26"/>
      <c r="AO3643" s="28"/>
      <c r="AP3643" s="26"/>
      <c r="AQ3643"/>
      <c r="AR3643"/>
    </row>
    <row r="3644" spans="1:44" x14ac:dyDescent="0.25">
      <c r="A3644" s="24"/>
      <c r="B3644" s="24"/>
      <c r="C3644" s="24"/>
      <c r="D3644" s="25"/>
      <c r="E3644" s="25"/>
      <c r="F3644" s="26"/>
      <c r="G3644" s="25"/>
      <c r="H3644" s="26"/>
      <c r="I3644" s="25"/>
      <c r="J3644" s="26"/>
      <c r="K3644" s="27"/>
      <c r="L3644" s="27"/>
      <c r="M3644" s="26"/>
      <c r="N3644" s="27"/>
      <c r="O3644" s="26"/>
      <c r="P3644" s="27"/>
      <c r="Q3644" s="26"/>
      <c r="R3644" s="27"/>
      <c r="S3644" s="27"/>
      <c r="T3644" s="26"/>
      <c r="U3644" s="27"/>
      <c r="V3644" s="26"/>
      <c r="W3644" s="27"/>
      <c r="X3644" s="26"/>
      <c r="Y3644" s="24"/>
      <c r="Z3644" s="24"/>
      <c r="AA3644" s="24"/>
      <c r="AB3644" s="24"/>
      <c r="AC3644" s="28"/>
      <c r="AD3644" s="28"/>
      <c r="AE3644" s="26"/>
      <c r="AF3644" s="28"/>
      <c r="AG3644" s="26"/>
      <c r="AH3644" s="28"/>
      <c r="AI3644" s="26"/>
      <c r="AJ3644" s="28"/>
      <c r="AK3644" s="28"/>
      <c r="AL3644" s="26"/>
      <c r="AM3644" s="28"/>
      <c r="AN3644" s="26"/>
      <c r="AO3644" s="28"/>
      <c r="AP3644" s="26"/>
      <c r="AQ3644"/>
      <c r="AR3644"/>
    </row>
    <row r="3645" spans="1:44" x14ac:dyDescent="0.25">
      <c r="A3645" s="24"/>
      <c r="B3645" s="24"/>
      <c r="C3645" s="24"/>
      <c r="D3645" s="25"/>
      <c r="E3645" s="25"/>
      <c r="F3645" s="26"/>
      <c r="G3645" s="25"/>
      <c r="H3645" s="26"/>
      <c r="I3645" s="25"/>
      <c r="J3645" s="26"/>
      <c r="K3645" s="27"/>
      <c r="L3645" s="27"/>
      <c r="M3645" s="26"/>
      <c r="N3645" s="27"/>
      <c r="O3645" s="26"/>
      <c r="P3645" s="27"/>
      <c r="Q3645" s="26"/>
      <c r="R3645" s="27"/>
      <c r="S3645" s="27"/>
      <c r="T3645" s="26"/>
      <c r="U3645" s="27"/>
      <c r="V3645" s="26"/>
      <c r="W3645" s="27"/>
      <c r="X3645" s="26"/>
      <c r="Y3645" s="24"/>
      <c r="Z3645" s="24"/>
      <c r="AA3645" s="24"/>
      <c r="AB3645" s="24"/>
      <c r="AC3645" s="28"/>
      <c r="AD3645" s="28"/>
      <c r="AE3645" s="26"/>
      <c r="AF3645" s="28"/>
      <c r="AG3645" s="26"/>
      <c r="AH3645" s="28"/>
      <c r="AI3645" s="26"/>
      <c r="AJ3645" s="28"/>
      <c r="AK3645" s="28"/>
      <c r="AL3645" s="26"/>
      <c r="AM3645" s="28"/>
      <c r="AN3645" s="26"/>
      <c r="AO3645" s="28"/>
      <c r="AP3645" s="26"/>
      <c r="AQ3645"/>
      <c r="AR3645"/>
    </row>
    <row r="3646" spans="1:44" x14ac:dyDescent="0.25">
      <c r="A3646" s="24"/>
      <c r="B3646" s="24"/>
      <c r="C3646" s="24"/>
      <c r="D3646" s="25"/>
      <c r="E3646" s="25"/>
      <c r="F3646" s="26"/>
      <c r="G3646" s="25"/>
      <c r="H3646" s="26"/>
      <c r="I3646" s="25"/>
      <c r="J3646" s="26"/>
      <c r="K3646" s="27"/>
      <c r="L3646" s="27"/>
      <c r="M3646" s="26"/>
      <c r="N3646" s="27"/>
      <c r="O3646" s="26"/>
      <c r="P3646" s="27"/>
      <c r="Q3646" s="26"/>
      <c r="R3646" s="27"/>
      <c r="S3646" s="27"/>
      <c r="T3646" s="26"/>
      <c r="U3646" s="27"/>
      <c r="V3646" s="26"/>
      <c r="W3646" s="27"/>
      <c r="X3646" s="26"/>
      <c r="Y3646" s="24"/>
      <c r="Z3646" s="24"/>
      <c r="AA3646" s="24"/>
      <c r="AB3646" s="24"/>
      <c r="AC3646" s="28"/>
      <c r="AD3646" s="28"/>
      <c r="AE3646" s="26"/>
      <c r="AF3646" s="28"/>
      <c r="AG3646" s="26"/>
      <c r="AH3646" s="28"/>
      <c r="AI3646" s="26"/>
      <c r="AJ3646" s="28"/>
      <c r="AK3646" s="28"/>
      <c r="AL3646" s="26"/>
      <c r="AM3646" s="28"/>
      <c r="AN3646" s="26"/>
      <c r="AO3646" s="28"/>
      <c r="AP3646" s="26"/>
      <c r="AQ3646"/>
      <c r="AR3646"/>
    </row>
    <row r="3647" spans="1:44" x14ac:dyDescent="0.25">
      <c r="A3647" s="24"/>
      <c r="B3647" s="24"/>
      <c r="C3647" s="24"/>
      <c r="D3647" s="25"/>
      <c r="E3647" s="25"/>
      <c r="F3647" s="26"/>
      <c r="G3647" s="25"/>
      <c r="H3647" s="26"/>
      <c r="I3647" s="25"/>
      <c r="J3647" s="26"/>
      <c r="K3647" s="27"/>
      <c r="L3647" s="27"/>
      <c r="M3647" s="26"/>
      <c r="N3647" s="27"/>
      <c r="O3647" s="26"/>
      <c r="P3647" s="27"/>
      <c r="Q3647" s="26"/>
      <c r="R3647" s="27"/>
      <c r="S3647" s="27"/>
      <c r="T3647" s="26"/>
      <c r="U3647" s="27"/>
      <c r="V3647" s="26"/>
      <c r="W3647" s="27"/>
      <c r="X3647" s="26"/>
      <c r="Y3647" s="24"/>
      <c r="Z3647" s="24"/>
      <c r="AA3647" s="24"/>
      <c r="AB3647" s="24"/>
      <c r="AC3647" s="28"/>
      <c r="AD3647" s="28"/>
      <c r="AE3647" s="26"/>
      <c r="AF3647" s="28"/>
      <c r="AG3647" s="26"/>
      <c r="AH3647" s="28"/>
      <c r="AI3647" s="26"/>
      <c r="AJ3647" s="28"/>
      <c r="AK3647" s="28"/>
      <c r="AL3647" s="26"/>
      <c r="AM3647" s="28"/>
      <c r="AN3647" s="26"/>
      <c r="AO3647" s="28"/>
      <c r="AP3647" s="26"/>
      <c r="AQ3647"/>
      <c r="AR3647"/>
    </row>
    <row r="3648" spans="1:44" x14ac:dyDescent="0.25">
      <c r="A3648" s="24"/>
      <c r="B3648" s="24"/>
      <c r="C3648" s="24"/>
      <c r="D3648" s="25"/>
      <c r="E3648" s="25"/>
      <c r="F3648" s="26"/>
      <c r="G3648" s="25"/>
      <c r="H3648" s="26"/>
      <c r="I3648" s="25"/>
      <c r="J3648" s="26"/>
      <c r="K3648" s="27"/>
      <c r="L3648" s="27"/>
      <c r="M3648" s="26"/>
      <c r="N3648" s="27"/>
      <c r="O3648" s="26"/>
      <c r="P3648" s="27"/>
      <c r="Q3648" s="26"/>
      <c r="R3648" s="27"/>
      <c r="S3648" s="27"/>
      <c r="T3648" s="26"/>
      <c r="U3648" s="27"/>
      <c r="V3648" s="26"/>
      <c r="W3648" s="27"/>
      <c r="X3648" s="26"/>
      <c r="Y3648" s="24"/>
      <c r="Z3648" s="24"/>
      <c r="AA3648" s="24"/>
      <c r="AB3648" s="24"/>
      <c r="AC3648" s="28"/>
      <c r="AD3648" s="28"/>
      <c r="AE3648" s="26"/>
      <c r="AF3648" s="28"/>
      <c r="AG3648" s="26"/>
      <c r="AH3648" s="28"/>
      <c r="AI3648" s="26"/>
      <c r="AJ3648" s="28"/>
      <c r="AK3648" s="28"/>
      <c r="AL3648" s="26"/>
      <c r="AM3648" s="28"/>
      <c r="AN3648" s="26"/>
      <c r="AO3648" s="28"/>
      <c r="AP3648" s="26"/>
      <c r="AQ3648"/>
      <c r="AR3648"/>
    </row>
    <row r="3649" spans="1:44" x14ac:dyDescent="0.25">
      <c r="A3649" s="24"/>
      <c r="B3649" s="24"/>
      <c r="C3649" s="24"/>
      <c r="D3649" s="25"/>
      <c r="E3649" s="25"/>
      <c r="F3649" s="26"/>
      <c r="G3649" s="25"/>
      <c r="H3649" s="26"/>
      <c r="I3649" s="25"/>
      <c r="J3649" s="26"/>
      <c r="K3649" s="27"/>
      <c r="L3649" s="27"/>
      <c r="M3649" s="26"/>
      <c r="N3649" s="27"/>
      <c r="O3649" s="26"/>
      <c r="P3649" s="27"/>
      <c r="Q3649" s="26"/>
      <c r="R3649" s="27"/>
      <c r="S3649" s="27"/>
      <c r="T3649" s="26"/>
      <c r="U3649" s="27"/>
      <c r="V3649" s="26"/>
      <c r="W3649" s="27"/>
      <c r="X3649" s="26"/>
      <c r="Y3649" s="24"/>
      <c r="Z3649" s="24"/>
      <c r="AA3649" s="24"/>
      <c r="AB3649" s="24"/>
      <c r="AC3649" s="28"/>
      <c r="AD3649" s="28"/>
      <c r="AE3649" s="26"/>
      <c r="AF3649" s="28"/>
      <c r="AG3649" s="26"/>
      <c r="AH3649" s="28"/>
      <c r="AI3649" s="26"/>
      <c r="AJ3649" s="28"/>
      <c r="AK3649" s="28"/>
      <c r="AL3649" s="26"/>
      <c r="AM3649" s="28"/>
      <c r="AN3649" s="26"/>
      <c r="AO3649" s="28"/>
      <c r="AP3649" s="26"/>
      <c r="AQ3649"/>
      <c r="AR3649"/>
    </row>
    <row r="3650" spans="1:44" x14ac:dyDescent="0.25">
      <c r="A3650" s="24"/>
      <c r="B3650" s="24"/>
      <c r="C3650" s="24"/>
      <c r="D3650" s="25"/>
      <c r="E3650" s="25"/>
      <c r="F3650" s="26"/>
      <c r="G3650" s="25"/>
      <c r="H3650" s="26"/>
      <c r="I3650" s="25"/>
      <c r="J3650" s="26"/>
      <c r="K3650" s="27"/>
      <c r="L3650" s="27"/>
      <c r="M3650" s="26"/>
      <c r="N3650" s="27"/>
      <c r="O3650" s="26"/>
      <c r="P3650" s="27"/>
      <c r="Q3650" s="26"/>
      <c r="R3650" s="27"/>
      <c r="S3650" s="27"/>
      <c r="T3650" s="26"/>
      <c r="U3650" s="27"/>
      <c r="V3650" s="26"/>
      <c r="W3650" s="27"/>
      <c r="X3650" s="26"/>
      <c r="Y3650" s="24"/>
      <c r="Z3650" s="24"/>
      <c r="AA3650" s="24"/>
      <c r="AB3650" s="24"/>
      <c r="AC3650" s="28"/>
      <c r="AD3650" s="28"/>
      <c r="AE3650" s="26"/>
      <c r="AF3650" s="28"/>
      <c r="AG3650" s="26"/>
      <c r="AH3650" s="28"/>
      <c r="AI3650" s="26"/>
      <c r="AJ3650" s="28"/>
      <c r="AK3650" s="28"/>
      <c r="AL3650" s="26"/>
      <c r="AM3650" s="28"/>
      <c r="AN3650" s="26"/>
      <c r="AO3650" s="28"/>
      <c r="AP3650" s="26"/>
      <c r="AQ3650"/>
      <c r="AR3650"/>
    </row>
    <row r="3651" spans="1:44" x14ac:dyDescent="0.25">
      <c r="A3651" s="24"/>
      <c r="B3651" s="24"/>
      <c r="C3651" s="24"/>
      <c r="D3651" s="25"/>
      <c r="E3651" s="25"/>
      <c r="F3651" s="26"/>
      <c r="G3651" s="25"/>
      <c r="H3651" s="26"/>
      <c r="I3651" s="25"/>
      <c r="J3651" s="26"/>
      <c r="K3651" s="27"/>
      <c r="L3651" s="27"/>
      <c r="M3651" s="26"/>
      <c r="N3651" s="27"/>
      <c r="O3651" s="26"/>
      <c r="P3651" s="27"/>
      <c r="Q3651" s="26"/>
      <c r="R3651" s="27"/>
      <c r="S3651" s="27"/>
      <c r="T3651" s="26"/>
      <c r="U3651" s="27"/>
      <c r="V3651" s="26"/>
      <c r="W3651" s="27"/>
      <c r="X3651" s="26"/>
      <c r="Y3651" s="24"/>
      <c r="Z3651" s="24"/>
      <c r="AA3651" s="24"/>
      <c r="AB3651" s="24"/>
      <c r="AC3651" s="28"/>
      <c r="AD3651" s="28"/>
      <c r="AE3651" s="26"/>
      <c r="AF3651" s="28"/>
      <c r="AG3651" s="26"/>
      <c r="AH3651" s="28"/>
      <c r="AI3651" s="26"/>
      <c r="AJ3651" s="28"/>
      <c r="AK3651" s="28"/>
      <c r="AL3651" s="26"/>
      <c r="AM3651" s="28"/>
      <c r="AN3651" s="26"/>
      <c r="AO3651" s="28"/>
      <c r="AP3651" s="26"/>
      <c r="AQ3651"/>
      <c r="AR3651"/>
    </row>
    <row r="3652" spans="1:44" x14ac:dyDescent="0.25">
      <c r="A3652" s="24"/>
      <c r="B3652" s="24"/>
      <c r="C3652" s="24"/>
      <c r="D3652" s="24"/>
      <c r="E3652" s="24"/>
      <c r="F3652" s="24"/>
      <c r="G3652" s="25"/>
      <c r="H3652" s="26"/>
      <c r="I3652" s="25"/>
      <c r="J3652" s="26"/>
      <c r="K3652" s="24"/>
      <c r="L3652" s="24"/>
      <c r="M3652" s="24"/>
      <c r="N3652" s="27"/>
      <c r="O3652" s="26"/>
      <c r="P3652" s="27"/>
      <c r="Q3652" s="26"/>
      <c r="R3652" s="24"/>
      <c r="S3652" s="24"/>
      <c r="T3652" s="24"/>
      <c r="U3652" s="27"/>
      <c r="V3652" s="26"/>
      <c r="W3652" s="27"/>
      <c r="X3652" s="26"/>
      <c r="Y3652" s="24"/>
      <c r="Z3652" s="24"/>
      <c r="AA3652" s="24"/>
      <c r="AB3652" s="24"/>
      <c r="AC3652" s="24"/>
      <c r="AD3652" s="24"/>
      <c r="AE3652" s="24"/>
      <c r="AF3652" s="28"/>
      <c r="AG3652" s="26"/>
      <c r="AH3652" s="28"/>
      <c r="AI3652" s="26"/>
      <c r="AJ3652" s="24"/>
      <c r="AK3652" s="24"/>
      <c r="AL3652" s="24"/>
      <c r="AM3652" s="28"/>
      <c r="AN3652" s="26"/>
      <c r="AO3652" s="28"/>
      <c r="AP3652" s="26"/>
      <c r="AQ3652"/>
      <c r="AR3652"/>
    </row>
    <row r="3653" spans="1:44" x14ac:dyDescent="0.25">
      <c r="A3653" s="24"/>
      <c r="B3653" s="24"/>
      <c r="C3653" s="24"/>
      <c r="D3653" s="24"/>
      <c r="E3653" s="24"/>
      <c r="F3653" s="24"/>
      <c r="G3653" s="25"/>
      <c r="H3653" s="26"/>
      <c r="I3653" s="25"/>
      <c r="J3653" s="26"/>
      <c r="K3653" s="24"/>
      <c r="L3653" s="24"/>
      <c r="M3653" s="24"/>
      <c r="N3653" s="27"/>
      <c r="O3653" s="26"/>
      <c r="P3653" s="27"/>
      <c r="Q3653" s="26"/>
      <c r="R3653" s="24"/>
      <c r="S3653" s="24"/>
      <c r="T3653" s="24"/>
      <c r="U3653" s="27"/>
      <c r="V3653" s="26"/>
      <c r="W3653" s="27"/>
      <c r="X3653" s="26"/>
      <c r="Y3653" s="24"/>
      <c r="Z3653" s="24"/>
      <c r="AA3653" s="24"/>
      <c r="AB3653" s="24"/>
      <c r="AC3653" s="24"/>
      <c r="AD3653" s="24"/>
      <c r="AE3653" s="24"/>
      <c r="AF3653" s="28"/>
      <c r="AG3653" s="26"/>
      <c r="AH3653" s="28"/>
      <c r="AI3653" s="26"/>
      <c r="AJ3653" s="24"/>
      <c r="AK3653" s="24"/>
      <c r="AL3653" s="24"/>
      <c r="AM3653" s="28"/>
      <c r="AN3653" s="26"/>
      <c r="AO3653" s="28"/>
      <c r="AP3653" s="26"/>
      <c r="AQ3653"/>
      <c r="AR3653"/>
    </row>
    <row r="3654" spans="1:44" x14ac:dyDescent="0.25">
      <c r="A3654" s="24"/>
      <c r="B3654" s="24"/>
      <c r="C3654" s="24"/>
      <c r="D3654" s="25"/>
      <c r="E3654" s="25"/>
      <c r="F3654" s="26"/>
      <c r="G3654" s="25"/>
      <c r="H3654" s="26"/>
      <c r="I3654" s="25"/>
      <c r="J3654" s="26"/>
      <c r="K3654" s="27"/>
      <c r="L3654" s="27"/>
      <c r="M3654" s="26"/>
      <c r="N3654" s="27"/>
      <c r="O3654" s="26"/>
      <c r="P3654" s="27"/>
      <c r="Q3654" s="26"/>
      <c r="R3654" s="27"/>
      <c r="S3654" s="27"/>
      <c r="T3654" s="26"/>
      <c r="U3654" s="27"/>
      <c r="V3654" s="26"/>
      <c r="W3654" s="27"/>
      <c r="X3654" s="26"/>
      <c r="Y3654" s="24"/>
      <c r="Z3654" s="24"/>
      <c r="AA3654" s="24"/>
      <c r="AB3654" s="24"/>
      <c r="AC3654" s="28"/>
      <c r="AD3654" s="28"/>
      <c r="AE3654" s="26"/>
      <c r="AF3654" s="28"/>
      <c r="AG3654" s="26"/>
      <c r="AH3654" s="28"/>
      <c r="AI3654" s="26"/>
      <c r="AJ3654" s="28"/>
      <c r="AK3654" s="28"/>
      <c r="AL3654" s="26"/>
      <c r="AM3654" s="28"/>
      <c r="AN3654" s="26"/>
      <c r="AO3654" s="28"/>
      <c r="AP3654" s="26"/>
      <c r="AQ3654"/>
      <c r="AR3654"/>
    </row>
    <row r="3655" spans="1:44" x14ac:dyDescent="0.25">
      <c r="A3655" s="24"/>
      <c r="B3655" s="24"/>
      <c r="C3655" s="24"/>
      <c r="D3655" s="25"/>
      <c r="E3655" s="25"/>
      <c r="F3655" s="26"/>
      <c r="G3655" s="25"/>
      <c r="H3655" s="26"/>
      <c r="I3655" s="25"/>
      <c r="J3655" s="26"/>
      <c r="K3655" s="27"/>
      <c r="L3655" s="27"/>
      <c r="M3655" s="26"/>
      <c r="N3655" s="27"/>
      <c r="O3655" s="26"/>
      <c r="P3655" s="27"/>
      <c r="Q3655" s="26"/>
      <c r="R3655" s="27"/>
      <c r="S3655" s="27"/>
      <c r="T3655" s="26"/>
      <c r="U3655" s="27"/>
      <c r="V3655" s="26"/>
      <c r="W3655" s="27"/>
      <c r="X3655" s="26"/>
      <c r="Y3655" s="24"/>
      <c r="Z3655" s="24"/>
      <c r="AA3655" s="24"/>
      <c r="AB3655" s="24"/>
      <c r="AC3655" s="28"/>
      <c r="AD3655" s="28"/>
      <c r="AE3655" s="26"/>
      <c r="AF3655" s="28"/>
      <c r="AG3655" s="26"/>
      <c r="AH3655" s="28"/>
      <c r="AI3655" s="26"/>
      <c r="AJ3655" s="28"/>
      <c r="AK3655" s="28"/>
      <c r="AL3655" s="26"/>
      <c r="AM3655" s="28"/>
      <c r="AN3655" s="26"/>
      <c r="AO3655" s="28"/>
      <c r="AP3655" s="26"/>
      <c r="AQ3655"/>
      <c r="AR3655"/>
    </row>
    <row r="3656" spans="1:44" x14ac:dyDescent="0.25">
      <c r="A3656" s="24"/>
      <c r="B3656" s="24"/>
      <c r="C3656" s="24"/>
      <c r="D3656" s="25"/>
      <c r="E3656" s="25"/>
      <c r="F3656" s="26"/>
      <c r="G3656" s="25"/>
      <c r="H3656" s="26"/>
      <c r="I3656" s="25"/>
      <c r="J3656" s="26"/>
      <c r="K3656" s="27"/>
      <c r="L3656" s="27"/>
      <c r="M3656" s="26"/>
      <c r="N3656" s="27"/>
      <c r="O3656" s="26"/>
      <c r="P3656" s="27"/>
      <c r="Q3656" s="26"/>
      <c r="R3656" s="27"/>
      <c r="S3656" s="27"/>
      <c r="T3656" s="26"/>
      <c r="U3656" s="27"/>
      <c r="V3656" s="26"/>
      <c r="W3656" s="27"/>
      <c r="X3656" s="26"/>
      <c r="Y3656" s="24"/>
      <c r="Z3656" s="24"/>
      <c r="AA3656" s="24"/>
      <c r="AB3656" s="24"/>
      <c r="AC3656" s="28"/>
      <c r="AD3656" s="28"/>
      <c r="AE3656" s="26"/>
      <c r="AF3656" s="28"/>
      <c r="AG3656" s="26"/>
      <c r="AH3656" s="28"/>
      <c r="AI3656" s="26"/>
      <c r="AJ3656" s="28"/>
      <c r="AK3656" s="28"/>
      <c r="AL3656" s="26"/>
      <c r="AM3656" s="28"/>
      <c r="AN3656" s="26"/>
      <c r="AO3656" s="28"/>
      <c r="AP3656" s="26"/>
      <c r="AQ3656"/>
      <c r="AR3656"/>
    </row>
    <row r="3657" spans="1:44" x14ac:dyDescent="0.25">
      <c r="A3657" s="24"/>
      <c r="B3657" s="24"/>
      <c r="C3657" s="24"/>
      <c r="D3657" s="25"/>
      <c r="E3657" s="25"/>
      <c r="F3657" s="26"/>
      <c r="G3657" s="25"/>
      <c r="H3657" s="26"/>
      <c r="I3657" s="25"/>
      <c r="J3657" s="26"/>
      <c r="K3657" s="27"/>
      <c r="L3657" s="27"/>
      <c r="M3657" s="26"/>
      <c r="N3657" s="27"/>
      <c r="O3657" s="26"/>
      <c r="P3657" s="27"/>
      <c r="Q3657" s="26"/>
      <c r="R3657" s="27"/>
      <c r="S3657" s="27"/>
      <c r="T3657" s="26"/>
      <c r="U3657" s="27"/>
      <c r="V3657" s="26"/>
      <c r="W3657" s="27"/>
      <c r="X3657" s="26"/>
      <c r="Y3657" s="24"/>
      <c r="Z3657" s="24"/>
      <c r="AA3657" s="24"/>
      <c r="AB3657" s="24"/>
      <c r="AC3657" s="28"/>
      <c r="AD3657" s="28"/>
      <c r="AE3657" s="26"/>
      <c r="AF3657" s="28"/>
      <c r="AG3657" s="26"/>
      <c r="AH3657" s="28"/>
      <c r="AI3657" s="26"/>
      <c r="AJ3657" s="28"/>
      <c r="AK3657" s="28"/>
      <c r="AL3657" s="26"/>
      <c r="AM3657" s="28"/>
      <c r="AN3657" s="26"/>
      <c r="AO3657" s="28"/>
      <c r="AP3657" s="26"/>
      <c r="AQ3657"/>
      <c r="AR3657"/>
    </row>
    <row r="3658" spans="1:44" x14ac:dyDescent="0.25">
      <c r="A3658" s="24"/>
      <c r="B3658" s="24"/>
      <c r="C3658" s="24"/>
      <c r="D3658" s="24"/>
      <c r="E3658" s="24"/>
      <c r="F3658" s="24"/>
      <c r="G3658" s="25"/>
      <c r="H3658" s="26"/>
      <c r="I3658" s="25"/>
      <c r="J3658" s="26"/>
      <c r="K3658" s="24"/>
      <c r="L3658" s="24"/>
      <c r="M3658" s="24"/>
      <c r="N3658" s="27"/>
      <c r="O3658" s="26"/>
      <c r="P3658" s="27"/>
      <c r="Q3658" s="26"/>
      <c r="R3658" s="24"/>
      <c r="S3658" s="24"/>
      <c r="T3658" s="24"/>
      <c r="U3658" s="27"/>
      <c r="V3658" s="26"/>
      <c r="W3658" s="27"/>
      <c r="X3658" s="26"/>
      <c r="Y3658" s="24"/>
      <c r="Z3658" s="24"/>
      <c r="AA3658" s="24"/>
      <c r="AB3658" s="24"/>
      <c r="AC3658" s="24"/>
      <c r="AD3658" s="24"/>
      <c r="AE3658" s="24"/>
      <c r="AF3658" s="28"/>
      <c r="AG3658" s="26"/>
      <c r="AH3658" s="28"/>
      <c r="AI3658" s="26"/>
      <c r="AJ3658" s="24"/>
      <c r="AK3658" s="24"/>
      <c r="AL3658" s="24"/>
      <c r="AM3658" s="28"/>
      <c r="AN3658" s="26"/>
      <c r="AO3658" s="28"/>
      <c r="AP3658" s="26"/>
      <c r="AQ3658"/>
      <c r="AR3658"/>
    </row>
    <row r="3659" spans="1:44" x14ac:dyDescent="0.25">
      <c r="A3659" s="24"/>
      <c r="B3659" s="24"/>
      <c r="C3659" s="24"/>
      <c r="D3659" s="25"/>
      <c r="E3659" s="25"/>
      <c r="F3659" s="26"/>
      <c r="G3659" s="25"/>
      <c r="H3659" s="26"/>
      <c r="I3659" s="25"/>
      <c r="J3659" s="26"/>
      <c r="K3659" s="27"/>
      <c r="L3659" s="27"/>
      <c r="M3659" s="26"/>
      <c r="N3659" s="27"/>
      <c r="O3659" s="26"/>
      <c r="P3659" s="27"/>
      <c r="Q3659" s="26"/>
      <c r="R3659" s="27"/>
      <c r="S3659" s="27"/>
      <c r="T3659" s="26"/>
      <c r="U3659" s="27"/>
      <c r="V3659" s="26"/>
      <c r="W3659" s="27"/>
      <c r="X3659" s="26"/>
      <c r="Y3659" s="24"/>
      <c r="Z3659" s="24"/>
      <c r="AA3659" s="24"/>
      <c r="AB3659" s="24"/>
      <c r="AC3659" s="28"/>
      <c r="AD3659" s="28"/>
      <c r="AE3659" s="26"/>
      <c r="AF3659" s="28"/>
      <c r="AG3659" s="26"/>
      <c r="AH3659" s="28"/>
      <c r="AI3659" s="26"/>
      <c r="AJ3659" s="28"/>
      <c r="AK3659" s="28"/>
      <c r="AL3659" s="26"/>
      <c r="AM3659" s="28"/>
      <c r="AN3659" s="26"/>
      <c r="AO3659" s="28"/>
      <c r="AP3659" s="26"/>
      <c r="AQ3659"/>
      <c r="AR3659"/>
    </row>
    <row r="3660" spans="1:44" x14ac:dyDescent="0.25">
      <c r="A3660" s="24"/>
      <c r="B3660" s="24"/>
      <c r="C3660" s="24"/>
      <c r="D3660" s="25"/>
      <c r="E3660" s="25"/>
      <c r="F3660" s="26"/>
      <c r="G3660" s="25"/>
      <c r="H3660" s="26"/>
      <c r="I3660" s="25"/>
      <c r="J3660" s="26"/>
      <c r="K3660" s="27"/>
      <c r="L3660" s="27"/>
      <c r="M3660" s="26"/>
      <c r="N3660" s="27"/>
      <c r="O3660" s="26"/>
      <c r="P3660" s="27"/>
      <c r="Q3660" s="26"/>
      <c r="R3660" s="27"/>
      <c r="S3660" s="27"/>
      <c r="T3660" s="26"/>
      <c r="U3660" s="27"/>
      <c r="V3660" s="26"/>
      <c r="W3660" s="27"/>
      <c r="X3660" s="26"/>
      <c r="Y3660" s="24"/>
      <c r="Z3660" s="24"/>
      <c r="AA3660" s="24"/>
      <c r="AB3660" s="24"/>
      <c r="AC3660" s="28"/>
      <c r="AD3660" s="28"/>
      <c r="AE3660" s="26"/>
      <c r="AF3660" s="28"/>
      <c r="AG3660" s="26"/>
      <c r="AH3660" s="28"/>
      <c r="AI3660" s="26"/>
      <c r="AJ3660" s="28"/>
      <c r="AK3660" s="28"/>
      <c r="AL3660" s="26"/>
      <c r="AM3660" s="28"/>
      <c r="AN3660" s="26"/>
      <c r="AO3660" s="28"/>
      <c r="AP3660" s="26"/>
      <c r="AQ3660"/>
      <c r="AR3660"/>
    </row>
    <row r="3661" spans="1:44" x14ac:dyDescent="0.25">
      <c r="A3661" s="24"/>
      <c r="B3661" s="24"/>
      <c r="C3661" s="24"/>
      <c r="D3661" s="25"/>
      <c r="E3661" s="25"/>
      <c r="F3661" s="26"/>
      <c r="G3661" s="25"/>
      <c r="H3661" s="26"/>
      <c r="I3661" s="25"/>
      <c r="J3661" s="26"/>
      <c r="K3661" s="27"/>
      <c r="L3661" s="27"/>
      <c r="M3661" s="26"/>
      <c r="N3661" s="27"/>
      <c r="O3661" s="26"/>
      <c r="P3661" s="27"/>
      <c r="Q3661" s="26"/>
      <c r="R3661" s="27"/>
      <c r="S3661" s="27"/>
      <c r="T3661" s="26"/>
      <c r="U3661" s="27"/>
      <c r="V3661" s="26"/>
      <c r="W3661" s="27"/>
      <c r="X3661" s="26"/>
      <c r="Y3661" s="24"/>
      <c r="Z3661" s="24"/>
      <c r="AA3661" s="24"/>
      <c r="AB3661" s="24"/>
      <c r="AC3661" s="28"/>
      <c r="AD3661" s="28"/>
      <c r="AE3661" s="26"/>
      <c r="AF3661" s="28"/>
      <c r="AG3661" s="26"/>
      <c r="AH3661" s="28"/>
      <c r="AI3661" s="26"/>
      <c r="AJ3661" s="28"/>
      <c r="AK3661" s="28"/>
      <c r="AL3661" s="26"/>
      <c r="AM3661" s="28"/>
      <c r="AN3661" s="26"/>
      <c r="AO3661" s="28"/>
      <c r="AP3661" s="26"/>
      <c r="AQ3661"/>
      <c r="AR3661"/>
    </row>
    <row r="3662" spans="1:44" x14ac:dyDescent="0.25">
      <c r="A3662" s="24"/>
      <c r="B3662" s="24"/>
      <c r="C3662" s="24"/>
      <c r="D3662" s="25"/>
      <c r="E3662" s="25"/>
      <c r="F3662" s="26"/>
      <c r="G3662" s="25"/>
      <c r="H3662" s="26"/>
      <c r="I3662" s="25"/>
      <c r="J3662" s="26"/>
      <c r="K3662" s="27"/>
      <c r="L3662" s="27"/>
      <c r="M3662" s="26"/>
      <c r="N3662" s="27"/>
      <c r="O3662" s="26"/>
      <c r="P3662" s="27"/>
      <c r="Q3662" s="26"/>
      <c r="R3662" s="27"/>
      <c r="S3662" s="27"/>
      <c r="T3662" s="26"/>
      <c r="U3662" s="27"/>
      <c r="V3662" s="26"/>
      <c r="W3662" s="27"/>
      <c r="X3662" s="26"/>
      <c r="Y3662" s="24"/>
      <c r="Z3662" s="24"/>
      <c r="AA3662" s="24"/>
      <c r="AB3662" s="24"/>
      <c r="AC3662" s="28"/>
      <c r="AD3662" s="28"/>
      <c r="AE3662" s="26"/>
      <c r="AF3662" s="28"/>
      <c r="AG3662" s="26"/>
      <c r="AH3662" s="28"/>
      <c r="AI3662" s="26"/>
      <c r="AJ3662" s="28"/>
      <c r="AK3662" s="28"/>
      <c r="AL3662" s="26"/>
      <c r="AM3662" s="28"/>
      <c r="AN3662" s="26"/>
      <c r="AO3662" s="28"/>
      <c r="AP3662" s="26"/>
      <c r="AQ3662"/>
      <c r="AR3662"/>
    </row>
    <row r="3663" spans="1:44" x14ac:dyDescent="0.25">
      <c r="A3663" s="24"/>
      <c r="B3663" s="24"/>
      <c r="C3663" s="24"/>
      <c r="D3663" s="25"/>
      <c r="E3663" s="25"/>
      <c r="F3663" s="26"/>
      <c r="G3663" s="25"/>
      <c r="H3663" s="26"/>
      <c r="I3663" s="25"/>
      <c r="J3663" s="26"/>
      <c r="K3663" s="27"/>
      <c r="L3663" s="27"/>
      <c r="M3663" s="26"/>
      <c r="N3663" s="27"/>
      <c r="O3663" s="26"/>
      <c r="P3663" s="27"/>
      <c r="Q3663" s="26"/>
      <c r="R3663" s="27"/>
      <c r="S3663" s="27"/>
      <c r="T3663" s="26"/>
      <c r="U3663" s="27"/>
      <c r="V3663" s="26"/>
      <c r="W3663" s="27"/>
      <c r="X3663" s="26"/>
      <c r="Y3663" s="24"/>
      <c r="Z3663" s="24"/>
      <c r="AA3663" s="24"/>
      <c r="AB3663" s="24"/>
      <c r="AC3663" s="28"/>
      <c r="AD3663" s="28"/>
      <c r="AE3663" s="26"/>
      <c r="AF3663" s="28"/>
      <c r="AG3663" s="26"/>
      <c r="AH3663" s="28"/>
      <c r="AI3663" s="26"/>
      <c r="AJ3663" s="28"/>
      <c r="AK3663" s="28"/>
      <c r="AL3663" s="26"/>
      <c r="AM3663" s="28"/>
      <c r="AN3663" s="26"/>
      <c r="AO3663" s="28"/>
      <c r="AP3663" s="26"/>
      <c r="AQ3663"/>
      <c r="AR3663"/>
    </row>
    <row r="3664" spans="1:44" x14ac:dyDescent="0.25">
      <c r="A3664" s="24"/>
      <c r="B3664" s="24"/>
      <c r="C3664" s="24"/>
      <c r="D3664" s="25"/>
      <c r="E3664" s="25"/>
      <c r="F3664" s="26"/>
      <c r="G3664" s="25"/>
      <c r="H3664" s="26"/>
      <c r="I3664" s="25"/>
      <c r="J3664" s="26"/>
      <c r="K3664" s="27"/>
      <c r="L3664" s="27"/>
      <c r="M3664" s="26"/>
      <c r="N3664" s="27"/>
      <c r="O3664" s="26"/>
      <c r="P3664" s="27"/>
      <c r="Q3664" s="26"/>
      <c r="R3664" s="27"/>
      <c r="S3664" s="27"/>
      <c r="T3664" s="26"/>
      <c r="U3664" s="27"/>
      <c r="V3664" s="26"/>
      <c r="W3664" s="27"/>
      <c r="X3664" s="26"/>
      <c r="Y3664" s="25"/>
      <c r="Z3664" s="38"/>
      <c r="AA3664" s="27"/>
      <c r="AB3664" s="27"/>
      <c r="AC3664" s="28"/>
      <c r="AD3664" s="28"/>
      <c r="AE3664" s="26"/>
      <c r="AF3664" s="28"/>
      <c r="AG3664" s="26"/>
      <c r="AH3664" s="28"/>
      <c r="AI3664" s="26"/>
      <c r="AJ3664" s="28"/>
      <c r="AK3664" s="28"/>
      <c r="AL3664" s="26"/>
      <c r="AM3664" s="28"/>
      <c r="AN3664" s="26"/>
      <c r="AO3664" s="28"/>
      <c r="AP3664" s="26"/>
      <c r="AQ3664"/>
      <c r="AR3664"/>
    </row>
    <row r="3665" spans="1:44" x14ac:dyDescent="0.25">
      <c r="A3665" s="24"/>
      <c r="B3665" s="24"/>
      <c r="C3665" s="24"/>
      <c r="D3665" s="25"/>
      <c r="E3665" s="25"/>
      <c r="F3665" s="26"/>
      <c r="G3665" s="25"/>
      <c r="H3665" s="26"/>
      <c r="I3665" s="25"/>
      <c r="J3665" s="26"/>
      <c r="K3665" s="27"/>
      <c r="L3665" s="27"/>
      <c r="M3665" s="26"/>
      <c r="N3665" s="27"/>
      <c r="O3665" s="26"/>
      <c r="P3665" s="27"/>
      <c r="Q3665" s="26"/>
      <c r="R3665" s="27"/>
      <c r="S3665" s="27"/>
      <c r="T3665" s="26"/>
      <c r="U3665" s="27"/>
      <c r="V3665" s="26"/>
      <c r="W3665" s="27"/>
      <c r="X3665" s="26"/>
      <c r="Y3665" s="25"/>
      <c r="Z3665" s="38"/>
      <c r="AA3665" s="27"/>
      <c r="AB3665" s="27"/>
      <c r="AC3665" s="28"/>
      <c r="AD3665" s="28"/>
      <c r="AE3665" s="26"/>
      <c r="AF3665" s="28"/>
      <c r="AG3665" s="26"/>
      <c r="AH3665" s="28"/>
      <c r="AI3665" s="26"/>
      <c r="AJ3665" s="28"/>
      <c r="AK3665" s="28"/>
      <c r="AL3665" s="26"/>
      <c r="AM3665" s="28"/>
      <c r="AN3665" s="26"/>
      <c r="AO3665" s="28"/>
      <c r="AP3665" s="26"/>
      <c r="AQ3665"/>
      <c r="AR3665"/>
    </row>
    <row r="3666" spans="1:44" x14ac:dyDescent="0.25">
      <c r="A3666" s="24"/>
      <c r="B3666" s="24"/>
      <c r="C3666" s="24"/>
      <c r="D3666" s="25"/>
      <c r="E3666" s="25"/>
      <c r="F3666" s="26"/>
      <c r="G3666" s="25"/>
      <c r="H3666" s="26"/>
      <c r="I3666" s="25"/>
      <c r="J3666" s="26"/>
      <c r="K3666" s="27"/>
      <c r="L3666" s="27"/>
      <c r="M3666" s="26"/>
      <c r="N3666" s="27"/>
      <c r="O3666" s="26"/>
      <c r="P3666" s="27"/>
      <c r="Q3666" s="26"/>
      <c r="R3666" s="27"/>
      <c r="S3666" s="27"/>
      <c r="T3666" s="26"/>
      <c r="U3666" s="27"/>
      <c r="V3666" s="26"/>
      <c r="W3666" s="27"/>
      <c r="X3666" s="26"/>
      <c r="Y3666" s="25"/>
      <c r="Z3666" s="38"/>
      <c r="AA3666" s="27"/>
      <c r="AB3666" s="27"/>
      <c r="AC3666" s="28"/>
      <c r="AD3666" s="28"/>
      <c r="AE3666" s="26"/>
      <c r="AF3666" s="28"/>
      <c r="AG3666" s="26"/>
      <c r="AH3666" s="28"/>
      <c r="AI3666" s="26"/>
      <c r="AJ3666" s="28"/>
      <c r="AK3666" s="28"/>
      <c r="AL3666" s="26"/>
      <c r="AM3666" s="28"/>
      <c r="AN3666" s="26"/>
      <c r="AO3666" s="28"/>
      <c r="AP3666" s="26"/>
      <c r="AQ3666"/>
      <c r="AR3666"/>
    </row>
    <row r="3667" spans="1:44" x14ac:dyDescent="0.25">
      <c r="A3667" s="24"/>
      <c r="B3667" s="24"/>
      <c r="C3667" s="24"/>
      <c r="D3667" s="25"/>
      <c r="E3667" s="25"/>
      <c r="F3667" s="26"/>
      <c r="G3667" s="25"/>
      <c r="H3667" s="26"/>
      <c r="I3667" s="25"/>
      <c r="J3667" s="26"/>
      <c r="K3667" s="27"/>
      <c r="L3667" s="27"/>
      <c r="M3667" s="26"/>
      <c r="N3667" s="27"/>
      <c r="O3667" s="26"/>
      <c r="P3667" s="27"/>
      <c r="Q3667" s="26"/>
      <c r="R3667" s="27"/>
      <c r="S3667" s="27"/>
      <c r="T3667" s="26"/>
      <c r="U3667" s="27"/>
      <c r="V3667" s="26"/>
      <c r="W3667" s="27"/>
      <c r="X3667" s="26"/>
      <c r="Y3667" s="25"/>
      <c r="Z3667" s="38"/>
      <c r="AA3667" s="27"/>
      <c r="AB3667" s="27"/>
      <c r="AC3667" s="28"/>
      <c r="AD3667" s="28"/>
      <c r="AE3667" s="26"/>
      <c r="AF3667" s="28"/>
      <c r="AG3667" s="26"/>
      <c r="AH3667" s="28"/>
      <c r="AI3667" s="26"/>
      <c r="AJ3667" s="28"/>
      <c r="AK3667" s="28"/>
      <c r="AL3667" s="26"/>
      <c r="AM3667" s="28"/>
      <c r="AN3667" s="26"/>
      <c r="AO3667" s="28"/>
      <c r="AP3667" s="26"/>
      <c r="AQ3667"/>
      <c r="AR3667"/>
    </row>
    <row r="3668" spans="1:44" x14ac:dyDescent="0.25">
      <c r="A3668" s="24"/>
      <c r="B3668" s="24"/>
      <c r="C3668" s="24"/>
      <c r="D3668" s="25"/>
      <c r="E3668" s="25"/>
      <c r="F3668" s="26"/>
      <c r="G3668" s="25"/>
      <c r="H3668" s="26"/>
      <c r="I3668" s="25"/>
      <c r="J3668" s="26"/>
      <c r="K3668" s="27"/>
      <c r="L3668" s="27"/>
      <c r="M3668" s="26"/>
      <c r="N3668" s="27"/>
      <c r="O3668" s="26"/>
      <c r="P3668" s="27"/>
      <c r="Q3668" s="26"/>
      <c r="R3668" s="27"/>
      <c r="S3668" s="27"/>
      <c r="T3668" s="26"/>
      <c r="U3668" s="27"/>
      <c r="V3668" s="26"/>
      <c r="W3668" s="27"/>
      <c r="X3668" s="26"/>
      <c r="Y3668" s="25"/>
      <c r="Z3668" s="24"/>
      <c r="AA3668" s="27"/>
      <c r="AB3668" s="24"/>
      <c r="AC3668" s="28"/>
      <c r="AD3668" s="28"/>
      <c r="AE3668" s="26"/>
      <c r="AF3668" s="28"/>
      <c r="AG3668" s="26"/>
      <c r="AH3668" s="28"/>
      <c r="AI3668" s="26"/>
      <c r="AJ3668" s="28"/>
      <c r="AK3668" s="28"/>
      <c r="AL3668" s="26"/>
      <c r="AM3668" s="28"/>
      <c r="AN3668" s="26"/>
      <c r="AO3668" s="28"/>
      <c r="AP3668" s="26"/>
      <c r="AQ3668"/>
      <c r="AR3668"/>
    </row>
    <row r="3669" spans="1:44" x14ac:dyDescent="0.25">
      <c r="A3669" s="24"/>
      <c r="B3669" s="24"/>
      <c r="C3669" s="24"/>
      <c r="D3669" s="24"/>
      <c r="E3669" s="24"/>
      <c r="F3669" s="24"/>
      <c r="G3669" s="25"/>
      <c r="H3669" s="26"/>
      <c r="I3669" s="24"/>
      <c r="J3669" s="24"/>
      <c r="K3669" s="24"/>
      <c r="L3669" s="24"/>
      <c r="M3669" s="24"/>
      <c r="N3669" s="27"/>
      <c r="O3669" s="26"/>
      <c r="P3669" s="24"/>
      <c r="Q3669" s="24"/>
      <c r="R3669" s="24"/>
      <c r="S3669" s="24"/>
      <c r="T3669" s="24"/>
      <c r="U3669" s="27"/>
      <c r="V3669" s="26"/>
      <c r="W3669" s="24"/>
      <c r="X3669" s="24"/>
      <c r="Y3669" s="24"/>
      <c r="Z3669" s="24"/>
      <c r="AA3669" s="24"/>
      <c r="AB3669" s="24"/>
      <c r="AC3669" s="24"/>
      <c r="AD3669" s="24"/>
      <c r="AE3669" s="24"/>
      <c r="AF3669" s="28"/>
      <c r="AG3669" s="26"/>
      <c r="AH3669" s="24"/>
      <c r="AI3669" s="24"/>
      <c r="AJ3669" s="24"/>
      <c r="AK3669" s="24"/>
      <c r="AL3669" s="24"/>
      <c r="AM3669" s="28"/>
      <c r="AN3669" s="26"/>
      <c r="AO3669" s="24"/>
      <c r="AP3669" s="24"/>
      <c r="AQ3669"/>
      <c r="AR3669"/>
    </row>
    <row r="3670" spans="1:44" x14ac:dyDescent="0.25">
      <c r="A3670" s="24"/>
      <c r="B3670" s="24"/>
      <c r="C3670" s="24"/>
      <c r="D3670" s="25"/>
      <c r="E3670" s="25"/>
      <c r="F3670" s="26"/>
      <c r="G3670" s="25"/>
      <c r="H3670" s="26"/>
      <c r="I3670" s="25"/>
      <c r="J3670" s="26"/>
      <c r="K3670" s="27"/>
      <c r="L3670" s="27"/>
      <c r="M3670" s="26"/>
      <c r="N3670" s="27"/>
      <c r="O3670" s="26"/>
      <c r="P3670" s="27"/>
      <c r="Q3670" s="26"/>
      <c r="R3670" s="27"/>
      <c r="S3670" s="27"/>
      <c r="T3670" s="26"/>
      <c r="U3670" s="27"/>
      <c r="V3670" s="26"/>
      <c r="W3670" s="27"/>
      <c r="X3670" s="26"/>
      <c r="Y3670" s="25"/>
      <c r="Z3670" s="24"/>
      <c r="AA3670" s="27"/>
      <c r="AB3670" s="24"/>
      <c r="AC3670" s="28"/>
      <c r="AD3670" s="28"/>
      <c r="AE3670" s="26"/>
      <c r="AF3670" s="28"/>
      <c r="AG3670" s="26"/>
      <c r="AH3670" s="28"/>
      <c r="AI3670" s="26"/>
      <c r="AJ3670" s="28"/>
      <c r="AK3670" s="28"/>
      <c r="AL3670" s="26"/>
      <c r="AM3670" s="28"/>
      <c r="AN3670" s="26"/>
      <c r="AO3670" s="28"/>
      <c r="AP3670" s="26"/>
      <c r="AQ3670"/>
      <c r="AR3670"/>
    </row>
    <row r="3671" spans="1:44" x14ac:dyDescent="0.25">
      <c r="A3671" s="24"/>
      <c r="B3671" s="24"/>
      <c r="C3671" s="24"/>
      <c r="D3671" s="25"/>
      <c r="E3671" s="25"/>
      <c r="F3671" s="26"/>
      <c r="G3671" s="25"/>
      <c r="H3671" s="26"/>
      <c r="I3671" s="25"/>
      <c r="J3671" s="26"/>
      <c r="K3671" s="27"/>
      <c r="L3671" s="27"/>
      <c r="M3671" s="26"/>
      <c r="N3671" s="27"/>
      <c r="O3671" s="26"/>
      <c r="P3671" s="27"/>
      <c r="Q3671" s="26"/>
      <c r="R3671" s="27"/>
      <c r="S3671" s="27"/>
      <c r="T3671" s="26"/>
      <c r="U3671" s="27"/>
      <c r="V3671" s="26"/>
      <c r="W3671" s="27"/>
      <c r="X3671" s="26"/>
      <c r="Y3671" s="25"/>
      <c r="Z3671" s="38"/>
      <c r="AA3671" s="27"/>
      <c r="AB3671" s="27"/>
      <c r="AC3671" s="28"/>
      <c r="AD3671" s="28"/>
      <c r="AE3671" s="26"/>
      <c r="AF3671" s="28"/>
      <c r="AG3671" s="26"/>
      <c r="AH3671" s="28"/>
      <c r="AI3671" s="26"/>
      <c r="AJ3671" s="28"/>
      <c r="AK3671" s="28"/>
      <c r="AL3671" s="26"/>
      <c r="AM3671" s="28"/>
      <c r="AN3671" s="26"/>
      <c r="AO3671" s="28"/>
      <c r="AP3671" s="26"/>
      <c r="AQ3671"/>
      <c r="AR3671"/>
    </row>
    <row r="3672" spans="1:44" x14ac:dyDescent="0.25">
      <c r="A3672" s="24"/>
      <c r="B3672" s="24"/>
      <c r="C3672" s="24"/>
      <c r="D3672" s="25"/>
      <c r="E3672" s="25"/>
      <c r="F3672" s="26"/>
      <c r="G3672" s="25"/>
      <c r="H3672" s="26"/>
      <c r="I3672" s="25"/>
      <c r="J3672" s="26"/>
      <c r="K3672" s="27"/>
      <c r="L3672" s="27"/>
      <c r="M3672" s="26"/>
      <c r="N3672" s="27"/>
      <c r="O3672" s="26"/>
      <c r="P3672" s="27"/>
      <c r="Q3672" s="26"/>
      <c r="R3672" s="27"/>
      <c r="S3672" s="27"/>
      <c r="T3672" s="26"/>
      <c r="U3672" s="27"/>
      <c r="V3672" s="26"/>
      <c r="W3672" s="27"/>
      <c r="X3672" s="26"/>
      <c r="Y3672" s="25"/>
      <c r="Z3672" s="38"/>
      <c r="AA3672" s="27"/>
      <c r="AB3672" s="27"/>
      <c r="AC3672" s="28"/>
      <c r="AD3672" s="28"/>
      <c r="AE3672" s="26"/>
      <c r="AF3672" s="28"/>
      <c r="AG3672" s="26"/>
      <c r="AH3672" s="28"/>
      <c r="AI3672" s="26"/>
      <c r="AJ3672" s="28"/>
      <c r="AK3672" s="28"/>
      <c r="AL3672" s="26"/>
      <c r="AM3672" s="28"/>
      <c r="AN3672" s="26"/>
      <c r="AO3672" s="28"/>
      <c r="AP3672" s="26"/>
      <c r="AQ3672"/>
      <c r="AR3672"/>
    </row>
    <row r="3673" spans="1:44" x14ac:dyDescent="0.25">
      <c r="A3673" s="24"/>
      <c r="B3673" s="24"/>
      <c r="C3673" s="24"/>
      <c r="D3673" s="25"/>
      <c r="E3673" s="25"/>
      <c r="F3673" s="26"/>
      <c r="G3673" s="25"/>
      <c r="H3673" s="26"/>
      <c r="I3673" s="25"/>
      <c r="J3673" s="26"/>
      <c r="K3673" s="27"/>
      <c r="L3673" s="27"/>
      <c r="M3673" s="26"/>
      <c r="N3673" s="27"/>
      <c r="O3673" s="26"/>
      <c r="P3673" s="27"/>
      <c r="Q3673" s="26"/>
      <c r="R3673" s="27"/>
      <c r="S3673" s="27"/>
      <c r="T3673" s="26"/>
      <c r="U3673" s="27"/>
      <c r="V3673" s="26"/>
      <c r="W3673" s="27"/>
      <c r="X3673" s="26"/>
      <c r="Y3673" s="25"/>
      <c r="Z3673" s="38"/>
      <c r="AA3673" s="27"/>
      <c r="AB3673" s="27"/>
      <c r="AC3673" s="28"/>
      <c r="AD3673" s="28"/>
      <c r="AE3673" s="26"/>
      <c r="AF3673" s="28"/>
      <c r="AG3673" s="26"/>
      <c r="AH3673" s="28"/>
      <c r="AI3673" s="26"/>
      <c r="AJ3673" s="28"/>
      <c r="AK3673" s="28"/>
      <c r="AL3673" s="26"/>
      <c r="AM3673" s="28"/>
      <c r="AN3673" s="26"/>
      <c r="AO3673" s="28"/>
      <c r="AP3673" s="26"/>
      <c r="AQ3673"/>
      <c r="AR3673"/>
    </row>
    <row r="3674" spans="1:44" x14ac:dyDescent="0.25">
      <c r="A3674" s="24"/>
      <c r="B3674" s="24"/>
      <c r="C3674" s="24"/>
      <c r="D3674" s="25"/>
      <c r="E3674" s="25"/>
      <c r="F3674" s="26"/>
      <c r="G3674" s="25"/>
      <c r="H3674" s="26"/>
      <c r="I3674" s="25"/>
      <c r="J3674" s="26"/>
      <c r="K3674" s="27"/>
      <c r="L3674" s="27"/>
      <c r="M3674" s="26"/>
      <c r="N3674" s="27"/>
      <c r="O3674" s="26"/>
      <c r="P3674" s="27"/>
      <c r="Q3674" s="26"/>
      <c r="R3674" s="27"/>
      <c r="S3674" s="27"/>
      <c r="T3674" s="26"/>
      <c r="U3674" s="27"/>
      <c r="V3674" s="26"/>
      <c r="W3674" s="27"/>
      <c r="X3674" s="26"/>
      <c r="Y3674" s="25"/>
      <c r="Z3674" s="38"/>
      <c r="AA3674" s="27"/>
      <c r="AB3674" s="27"/>
      <c r="AC3674" s="28"/>
      <c r="AD3674" s="28"/>
      <c r="AE3674" s="26"/>
      <c r="AF3674" s="28"/>
      <c r="AG3674" s="26"/>
      <c r="AH3674" s="28"/>
      <c r="AI3674" s="26"/>
      <c r="AJ3674" s="28"/>
      <c r="AK3674" s="28"/>
      <c r="AL3674" s="26"/>
      <c r="AM3674" s="28"/>
      <c r="AN3674" s="26"/>
      <c r="AO3674" s="28"/>
      <c r="AP3674" s="26"/>
      <c r="AQ3674"/>
      <c r="AR3674"/>
    </row>
    <row r="3675" spans="1:44" x14ac:dyDescent="0.25">
      <c r="A3675" s="24"/>
      <c r="B3675" s="24"/>
      <c r="C3675" s="24"/>
      <c r="D3675" s="25"/>
      <c r="E3675" s="25"/>
      <c r="F3675" s="26"/>
      <c r="G3675" s="25"/>
      <c r="H3675" s="26"/>
      <c r="I3675" s="25"/>
      <c r="J3675" s="26"/>
      <c r="K3675" s="27"/>
      <c r="L3675" s="27"/>
      <c r="M3675" s="26"/>
      <c r="N3675" s="27"/>
      <c r="O3675" s="26"/>
      <c r="P3675" s="27"/>
      <c r="Q3675" s="26"/>
      <c r="R3675" s="27"/>
      <c r="S3675" s="27"/>
      <c r="T3675" s="26"/>
      <c r="U3675" s="27"/>
      <c r="V3675" s="26"/>
      <c r="W3675" s="27"/>
      <c r="X3675" s="26"/>
      <c r="Y3675" s="25"/>
      <c r="Z3675" s="38"/>
      <c r="AA3675" s="27"/>
      <c r="AB3675" s="27"/>
      <c r="AC3675" s="28"/>
      <c r="AD3675" s="28"/>
      <c r="AE3675" s="26"/>
      <c r="AF3675" s="28"/>
      <c r="AG3675" s="26"/>
      <c r="AH3675" s="28"/>
      <c r="AI3675" s="26"/>
      <c r="AJ3675" s="28"/>
      <c r="AK3675" s="28"/>
      <c r="AL3675" s="26"/>
      <c r="AM3675" s="28"/>
      <c r="AN3675" s="26"/>
      <c r="AO3675" s="28"/>
      <c r="AP3675" s="26"/>
      <c r="AQ3675"/>
      <c r="AR3675"/>
    </row>
    <row r="3676" spans="1:44" x14ac:dyDescent="0.25">
      <c r="A3676" s="24"/>
      <c r="B3676" s="24"/>
      <c r="C3676" s="24"/>
      <c r="D3676" s="25"/>
      <c r="E3676" s="25"/>
      <c r="F3676" s="26"/>
      <c r="G3676" s="25"/>
      <c r="H3676" s="26"/>
      <c r="I3676" s="25"/>
      <c r="J3676" s="26"/>
      <c r="K3676" s="27"/>
      <c r="L3676" s="27"/>
      <c r="M3676" s="26"/>
      <c r="N3676" s="27"/>
      <c r="O3676" s="26"/>
      <c r="P3676" s="27"/>
      <c r="Q3676" s="26"/>
      <c r="R3676" s="27"/>
      <c r="S3676" s="27"/>
      <c r="T3676" s="26"/>
      <c r="U3676" s="27"/>
      <c r="V3676" s="26"/>
      <c r="W3676" s="27"/>
      <c r="X3676" s="26"/>
      <c r="Y3676" s="25"/>
      <c r="Z3676" s="38"/>
      <c r="AA3676" s="27"/>
      <c r="AB3676" s="27"/>
      <c r="AC3676" s="28"/>
      <c r="AD3676" s="28"/>
      <c r="AE3676" s="26"/>
      <c r="AF3676" s="28"/>
      <c r="AG3676" s="26"/>
      <c r="AH3676" s="28"/>
      <c r="AI3676" s="26"/>
      <c r="AJ3676" s="28"/>
      <c r="AK3676" s="28"/>
      <c r="AL3676" s="26"/>
      <c r="AM3676" s="28"/>
      <c r="AN3676" s="26"/>
      <c r="AO3676" s="28"/>
      <c r="AP3676" s="26"/>
      <c r="AQ3676"/>
      <c r="AR3676"/>
    </row>
    <row r="3677" spans="1:44" x14ac:dyDescent="0.25">
      <c r="A3677" s="24"/>
      <c r="B3677" s="24"/>
      <c r="C3677" s="24"/>
      <c r="D3677" s="25"/>
      <c r="E3677" s="25"/>
      <c r="F3677" s="26"/>
      <c r="G3677" s="25"/>
      <c r="H3677" s="26"/>
      <c r="I3677" s="25"/>
      <c r="J3677" s="26"/>
      <c r="K3677" s="27"/>
      <c r="L3677" s="27"/>
      <c r="M3677" s="26"/>
      <c r="N3677" s="27"/>
      <c r="O3677" s="26"/>
      <c r="P3677" s="27"/>
      <c r="Q3677" s="26"/>
      <c r="R3677" s="27"/>
      <c r="S3677" s="27"/>
      <c r="T3677" s="26"/>
      <c r="U3677" s="27"/>
      <c r="V3677" s="26"/>
      <c r="W3677" s="27"/>
      <c r="X3677" s="26"/>
      <c r="Y3677" s="25"/>
      <c r="Z3677" s="38"/>
      <c r="AA3677" s="27"/>
      <c r="AB3677" s="27"/>
      <c r="AC3677" s="28"/>
      <c r="AD3677" s="28"/>
      <c r="AE3677" s="26"/>
      <c r="AF3677" s="28"/>
      <c r="AG3677" s="26"/>
      <c r="AH3677" s="28"/>
      <c r="AI3677" s="26"/>
      <c r="AJ3677" s="28"/>
      <c r="AK3677" s="28"/>
      <c r="AL3677" s="26"/>
      <c r="AM3677" s="28"/>
      <c r="AN3677" s="26"/>
      <c r="AO3677" s="28"/>
      <c r="AP3677" s="26"/>
      <c r="AQ3677"/>
      <c r="AR3677"/>
    </row>
    <row r="3678" spans="1:44" x14ac:dyDescent="0.25">
      <c r="A3678" s="24"/>
      <c r="B3678" s="24"/>
      <c r="C3678" s="24"/>
      <c r="D3678" s="25"/>
      <c r="E3678" s="25"/>
      <c r="F3678" s="26"/>
      <c r="G3678" s="25"/>
      <c r="H3678" s="26"/>
      <c r="I3678" s="25"/>
      <c r="J3678" s="26"/>
      <c r="K3678" s="27"/>
      <c r="L3678" s="27"/>
      <c r="M3678" s="26"/>
      <c r="N3678" s="27"/>
      <c r="O3678" s="26"/>
      <c r="P3678" s="27"/>
      <c r="Q3678" s="26"/>
      <c r="R3678" s="27"/>
      <c r="S3678" s="27"/>
      <c r="T3678" s="26"/>
      <c r="U3678" s="27"/>
      <c r="V3678" s="26"/>
      <c r="W3678" s="27"/>
      <c r="X3678" s="26"/>
      <c r="Y3678" s="25"/>
      <c r="Z3678" s="38"/>
      <c r="AA3678" s="27"/>
      <c r="AB3678" s="27"/>
      <c r="AC3678" s="28"/>
      <c r="AD3678" s="28"/>
      <c r="AE3678" s="26"/>
      <c r="AF3678" s="28"/>
      <c r="AG3678" s="26"/>
      <c r="AH3678" s="28"/>
      <c r="AI3678" s="26"/>
      <c r="AJ3678" s="28"/>
      <c r="AK3678" s="28"/>
      <c r="AL3678" s="26"/>
      <c r="AM3678" s="28"/>
      <c r="AN3678" s="26"/>
      <c r="AO3678" s="28"/>
      <c r="AP3678" s="26"/>
      <c r="AQ3678"/>
      <c r="AR3678"/>
    </row>
    <row r="3679" spans="1:44" x14ac:dyDescent="0.25">
      <c r="A3679" s="24"/>
      <c r="B3679" s="24"/>
      <c r="C3679" s="24"/>
      <c r="D3679" s="25"/>
      <c r="E3679" s="25"/>
      <c r="F3679" s="26"/>
      <c r="G3679" s="25"/>
      <c r="H3679" s="26"/>
      <c r="I3679" s="25"/>
      <c r="J3679" s="26"/>
      <c r="K3679" s="27"/>
      <c r="L3679" s="27"/>
      <c r="M3679" s="26"/>
      <c r="N3679" s="27"/>
      <c r="O3679" s="26"/>
      <c r="P3679" s="27"/>
      <c r="Q3679" s="26"/>
      <c r="R3679" s="27"/>
      <c r="S3679" s="27"/>
      <c r="T3679" s="26"/>
      <c r="U3679" s="27"/>
      <c r="V3679" s="26"/>
      <c r="W3679" s="27"/>
      <c r="X3679" s="26"/>
      <c r="Y3679" s="25"/>
      <c r="Z3679" s="38"/>
      <c r="AA3679" s="27"/>
      <c r="AB3679" s="27"/>
      <c r="AC3679" s="28"/>
      <c r="AD3679" s="28"/>
      <c r="AE3679" s="26"/>
      <c r="AF3679" s="28"/>
      <c r="AG3679" s="26"/>
      <c r="AH3679" s="28"/>
      <c r="AI3679" s="26"/>
      <c r="AJ3679" s="28"/>
      <c r="AK3679" s="28"/>
      <c r="AL3679" s="26"/>
      <c r="AM3679" s="28"/>
      <c r="AN3679" s="26"/>
      <c r="AO3679" s="28"/>
      <c r="AP3679" s="26"/>
      <c r="AQ3679"/>
      <c r="AR3679"/>
    </row>
    <row r="3680" spans="1:44" x14ac:dyDescent="0.25">
      <c r="A3680" s="24"/>
      <c r="B3680" s="24"/>
      <c r="C3680" s="24"/>
      <c r="D3680" s="25"/>
      <c r="E3680" s="25"/>
      <c r="F3680" s="26"/>
      <c r="G3680" s="25"/>
      <c r="H3680" s="26"/>
      <c r="I3680" s="25"/>
      <c r="J3680" s="26"/>
      <c r="K3680" s="27"/>
      <c r="L3680" s="27"/>
      <c r="M3680" s="26"/>
      <c r="N3680" s="27"/>
      <c r="O3680" s="26"/>
      <c r="P3680" s="27"/>
      <c r="Q3680" s="26"/>
      <c r="R3680" s="27"/>
      <c r="S3680" s="27"/>
      <c r="T3680" s="26"/>
      <c r="U3680" s="27"/>
      <c r="V3680" s="26"/>
      <c r="W3680" s="27"/>
      <c r="X3680" s="26"/>
      <c r="Y3680" s="25"/>
      <c r="Z3680" s="38"/>
      <c r="AA3680" s="27"/>
      <c r="AB3680" s="27"/>
      <c r="AC3680" s="28"/>
      <c r="AD3680" s="28"/>
      <c r="AE3680" s="26"/>
      <c r="AF3680" s="28"/>
      <c r="AG3680" s="26"/>
      <c r="AH3680" s="28"/>
      <c r="AI3680" s="26"/>
      <c r="AJ3680" s="28"/>
      <c r="AK3680" s="28"/>
      <c r="AL3680" s="26"/>
      <c r="AM3680" s="28"/>
      <c r="AN3680" s="26"/>
      <c r="AO3680" s="28"/>
      <c r="AP3680" s="26"/>
      <c r="AQ3680"/>
      <c r="AR3680"/>
    </row>
    <row r="3681" spans="1:44" x14ac:dyDescent="0.25">
      <c r="A3681" s="24"/>
      <c r="B3681" s="24"/>
      <c r="C3681" s="24"/>
      <c r="D3681" s="25"/>
      <c r="E3681" s="25"/>
      <c r="F3681" s="26"/>
      <c r="G3681" s="25"/>
      <c r="H3681" s="26"/>
      <c r="I3681" s="25"/>
      <c r="J3681" s="26"/>
      <c r="K3681" s="27"/>
      <c r="L3681" s="27"/>
      <c r="M3681" s="26"/>
      <c r="N3681" s="27"/>
      <c r="O3681" s="26"/>
      <c r="P3681" s="27"/>
      <c r="Q3681" s="26"/>
      <c r="R3681" s="27"/>
      <c r="S3681" s="27"/>
      <c r="T3681" s="26"/>
      <c r="U3681" s="27"/>
      <c r="V3681" s="26"/>
      <c r="W3681" s="27"/>
      <c r="X3681" s="26"/>
      <c r="Y3681" s="25"/>
      <c r="Z3681" s="38"/>
      <c r="AA3681" s="27"/>
      <c r="AB3681" s="27"/>
      <c r="AC3681" s="28"/>
      <c r="AD3681" s="28"/>
      <c r="AE3681" s="26"/>
      <c r="AF3681" s="28"/>
      <c r="AG3681" s="26"/>
      <c r="AH3681" s="28"/>
      <c r="AI3681" s="26"/>
      <c r="AJ3681" s="28"/>
      <c r="AK3681" s="28"/>
      <c r="AL3681" s="26"/>
      <c r="AM3681" s="28"/>
      <c r="AN3681" s="26"/>
      <c r="AO3681" s="28"/>
      <c r="AP3681" s="26"/>
      <c r="AQ3681"/>
      <c r="AR3681"/>
    </row>
    <row r="3682" spans="1:44" x14ac:dyDescent="0.25">
      <c r="A3682" s="24"/>
      <c r="B3682" s="24"/>
      <c r="C3682" s="24"/>
      <c r="D3682" s="25"/>
      <c r="E3682" s="25"/>
      <c r="F3682" s="26"/>
      <c r="G3682" s="25"/>
      <c r="H3682" s="26"/>
      <c r="I3682" s="25"/>
      <c r="J3682" s="26"/>
      <c r="K3682" s="27"/>
      <c r="L3682" s="27"/>
      <c r="M3682" s="26"/>
      <c r="N3682" s="27"/>
      <c r="O3682" s="26"/>
      <c r="P3682" s="27"/>
      <c r="Q3682" s="26"/>
      <c r="R3682" s="27"/>
      <c r="S3682" s="27"/>
      <c r="T3682" s="26"/>
      <c r="U3682" s="27"/>
      <c r="V3682" s="26"/>
      <c r="W3682" s="27"/>
      <c r="X3682" s="26"/>
      <c r="Y3682" s="25"/>
      <c r="Z3682" s="24"/>
      <c r="AA3682" s="27"/>
      <c r="AB3682" s="24"/>
      <c r="AC3682" s="28"/>
      <c r="AD3682" s="28"/>
      <c r="AE3682" s="26"/>
      <c r="AF3682" s="28"/>
      <c r="AG3682" s="26"/>
      <c r="AH3682" s="28"/>
      <c r="AI3682" s="26"/>
      <c r="AJ3682" s="28"/>
      <c r="AK3682" s="28"/>
      <c r="AL3682" s="26"/>
      <c r="AM3682" s="28"/>
      <c r="AN3682" s="26"/>
      <c r="AO3682" s="28"/>
      <c r="AP3682" s="26"/>
      <c r="AQ3682"/>
      <c r="AR3682"/>
    </row>
    <row r="3683" spans="1:44" x14ac:dyDescent="0.25">
      <c r="A3683" s="24"/>
      <c r="B3683" s="24"/>
      <c r="C3683" s="24"/>
      <c r="D3683" s="25"/>
      <c r="E3683" s="24"/>
      <c r="F3683" s="24"/>
      <c r="G3683" s="24"/>
      <c r="H3683" s="24"/>
      <c r="I3683" s="24"/>
      <c r="J3683" s="24"/>
      <c r="K3683" s="27"/>
      <c r="L3683" s="24"/>
      <c r="M3683" s="24"/>
      <c r="N3683" s="24"/>
      <c r="O3683" s="24"/>
      <c r="P3683" s="24"/>
      <c r="Q3683" s="24"/>
      <c r="R3683" s="27"/>
      <c r="S3683" s="24"/>
      <c r="T3683" s="24"/>
      <c r="U3683" s="24"/>
      <c r="V3683" s="24"/>
      <c r="W3683" s="24"/>
      <c r="X3683" s="24"/>
      <c r="Y3683" s="25"/>
      <c r="Z3683" s="24"/>
      <c r="AA3683" s="27"/>
      <c r="AB3683" s="24"/>
      <c r="AC3683" s="28"/>
      <c r="AD3683" s="24"/>
      <c r="AE3683" s="24"/>
      <c r="AF3683" s="24"/>
      <c r="AG3683" s="24"/>
      <c r="AH3683" s="24"/>
      <c r="AI3683" s="24"/>
      <c r="AJ3683" s="28"/>
      <c r="AK3683" s="24"/>
      <c r="AL3683" s="24"/>
      <c r="AM3683" s="24"/>
      <c r="AN3683" s="24"/>
      <c r="AO3683" s="24"/>
      <c r="AP3683" s="24"/>
      <c r="AQ3683"/>
      <c r="AR3683"/>
    </row>
    <row r="3684" spans="1:44" x14ac:dyDescent="0.25">
      <c r="A3684" s="24"/>
      <c r="B3684" s="24"/>
      <c r="C3684" s="24"/>
      <c r="D3684" s="25"/>
      <c r="E3684" s="25"/>
      <c r="F3684" s="26"/>
      <c r="G3684" s="25"/>
      <c r="H3684" s="26"/>
      <c r="I3684" s="24"/>
      <c r="J3684" s="24"/>
      <c r="K3684" s="27"/>
      <c r="L3684" s="27"/>
      <c r="M3684" s="26"/>
      <c r="N3684" s="27"/>
      <c r="O3684" s="26"/>
      <c r="P3684" s="24"/>
      <c r="Q3684" s="24"/>
      <c r="R3684" s="27"/>
      <c r="S3684" s="27"/>
      <c r="T3684" s="26"/>
      <c r="U3684" s="27"/>
      <c r="V3684" s="26"/>
      <c r="W3684" s="24"/>
      <c r="X3684" s="24"/>
      <c r="Y3684" s="25"/>
      <c r="Z3684" s="24"/>
      <c r="AA3684" s="27"/>
      <c r="AB3684" s="24"/>
      <c r="AC3684" s="28"/>
      <c r="AD3684" s="28"/>
      <c r="AE3684" s="26"/>
      <c r="AF3684" s="28"/>
      <c r="AG3684" s="26"/>
      <c r="AH3684" s="24"/>
      <c r="AI3684" s="24"/>
      <c r="AJ3684" s="28"/>
      <c r="AK3684" s="28"/>
      <c r="AL3684" s="26"/>
      <c r="AM3684" s="28"/>
      <c r="AN3684" s="26"/>
      <c r="AO3684" s="24"/>
      <c r="AP3684" s="24"/>
      <c r="AQ3684"/>
      <c r="AR3684"/>
    </row>
    <row r="3685" spans="1:44" x14ac:dyDescent="0.25">
      <c r="A3685" s="24"/>
      <c r="B3685" s="24"/>
      <c r="C3685" s="24"/>
      <c r="D3685" s="25"/>
      <c r="E3685" s="25"/>
      <c r="F3685" s="26"/>
      <c r="G3685" s="25"/>
      <c r="H3685" s="26"/>
      <c r="I3685" s="25"/>
      <c r="J3685" s="26"/>
      <c r="K3685" s="27"/>
      <c r="L3685" s="27"/>
      <c r="M3685" s="26"/>
      <c r="N3685" s="27"/>
      <c r="O3685" s="26"/>
      <c r="P3685" s="27"/>
      <c r="Q3685" s="26"/>
      <c r="R3685" s="27"/>
      <c r="S3685" s="27"/>
      <c r="T3685" s="26"/>
      <c r="U3685" s="27"/>
      <c r="V3685" s="26"/>
      <c r="W3685" s="27"/>
      <c r="X3685" s="26"/>
      <c r="Y3685" s="25"/>
      <c r="Z3685" s="24"/>
      <c r="AA3685" s="27"/>
      <c r="AB3685" s="24"/>
      <c r="AC3685" s="28"/>
      <c r="AD3685" s="28"/>
      <c r="AE3685" s="26"/>
      <c r="AF3685" s="28"/>
      <c r="AG3685" s="26"/>
      <c r="AH3685" s="28"/>
      <c r="AI3685" s="26"/>
      <c r="AJ3685" s="28"/>
      <c r="AK3685" s="28"/>
      <c r="AL3685" s="26"/>
      <c r="AM3685" s="28"/>
      <c r="AN3685" s="26"/>
      <c r="AO3685" s="28"/>
      <c r="AP3685" s="26"/>
      <c r="AQ3685"/>
      <c r="AR3685"/>
    </row>
    <row r="3686" spans="1:44" x14ac:dyDescent="0.25">
      <c r="A3686" s="24"/>
      <c r="B3686" s="24"/>
      <c r="C3686" s="24"/>
      <c r="D3686" s="25"/>
      <c r="E3686" s="25"/>
      <c r="F3686" s="26"/>
      <c r="G3686" s="25"/>
      <c r="H3686" s="26"/>
      <c r="I3686" s="25"/>
      <c r="J3686" s="26"/>
      <c r="K3686" s="27"/>
      <c r="L3686" s="27"/>
      <c r="M3686" s="26"/>
      <c r="N3686" s="27"/>
      <c r="O3686" s="26"/>
      <c r="P3686" s="27"/>
      <c r="Q3686" s="26"/>
      <c r="R3686" s="27"/>
      <c r="S3686" s="27"/>
      <c r="T3686" s="26"/>
      <c r="U3686" s="27"/>
      <c r="V3686" s="26"/>
      <c r="W3686" s="27"/>
      <c r="X3686" s="26"/>
      <c r="Y3686" s="25"/>
      <c r="Z3686" s="24"/>
      <c r="AA3686" s="27"/>
      <c r="AB3686" s="24"/>
      <c r="AC3686" s="28"/>
      <c r="AD3686" s="28"/>
      <c r="AE3686" s="26"/>
      <c r="AF3686" s="28"/>
      <c r="AG3686" s="26"/>
      <c r="AH3686" s="28"/>
      <c r="AI3686" s="26"/>
      <c r="AJ3686" s="28"/>
      <c r="AK3686" s="28"/>
      <c r="AL3686" s="26"/>
      <c r="AM3686" s="28"/>
      <c r="AN3686" s="26"/>
      <c r="AO3686" s="28"/>
      <c r="AP3686" s="26"/>
      <c r="AQ3686"/>
      <c r="AR3686"/>
    </row>
    <row r="3687" spans="1:44" x14ac:dyDescent="0.25">
      <c r="A3687" s="24"/>
      <c r="B3687" s="24"/>
      <c r="C3687" s="24"/>
      <c r="D3687" s="25"/>
      <c r="E3687" s="25"/>
      <c r="F3687" s="26"/>
      <c r="G3687" s="25"/>
      <c r="H3687" s="26"/>
      <c r="I3687" s="25"/>
      <c r="J3687" s="26"/>
      <c r="K3687" s="27"/>
      <c r="L3687" s="27"/>
      <c r="M3687" s="26"/>
      <c r="N3687" s="27"/>
      <c r="O3687" s="26"/>
      <c r="P3687" s="27"/>
      <c r="Q3687" s="26"/>
      <c r="R3687" s="27"/>
      <c r="S3687" s="27"/>
      <c r="T3687" s="26"/>
      <c r="U3687" s="27"/>
      <c r="V3687" s="26"/>
      <c r="W3687" s="27"/>
      <c r="X3687" s="26"/>
      <c r="Y3687" s="25"/>
      <c r="Z3687" s="38"/>
      <c r="AA3687" s="27"/>
      <c r="AB3687" s="27"/>
      <c r="AC3687" s="28"/>
      <c r="AD3687" s="28"/>
      <c r="AE3687" s="26"/>
      <c r="AF3687" s="28"/>
      <c r="AG3687" s="26"/>
      <c r="AH3687" s="28"/>
      <c r="AI3687" s="26"/>
      <c r="AJ3687" s="28"/>
      <c r="AK3687" s="28"/>
      <c r="AL3687" s="26"/>
      <c r="AM3687" s="28"/>
      <c r="AN3687" s="26"/>
      <c r="AO3687" s="28"/>
      <c r="AP3687" s="26"/>
      <c r="AQ3687"/>
      <c r="AR3687"/>
    </row>
    <row r="3688" spans="1:44" x14ac:dyDescent="0.25">
      <c r="A3688" s="24"/>
      <c r="B3688" s="24"/>
      <c r="C3688" s="24"/>
      <c r="D3688" s="25"/>
      <c r="E3688" s="25"/>
      <c r="F3688" s="26"/>
      <c r="G3688" s="25"/>
      <c r="H3688" s="26"/>
      <c r="I3688" s="25"/>
      <c r="J3688" s="26"/>
      <c r="K3688" s="27"/>
      <c r="L3688" s="27"/>
      <c r="M3688" s="26"/>
      <c r="N3688" s="27"/>
      <c r="O3688" s="26"/>
      <c r="P3688" s="27"/>
      <c r="Q3688" s="26"/>
      <c r="R3688" s="27"/>
      <c r="S3688" s="27"/>
      <c r="T3688" s="26"/>
      <c r="U3688" s="27"/>
      <c r="V3688" s="26"/>
      <c r="W3688" s="27"/>
      <c r="X3688" s="26"/>
      <c r="Y3688" s="25"/>
      <c r="Z3688" s="38"/>
      <c r="AA3688" s="27"/>
      <c r="AB3688" s="27"/>
      <c r="AC3688" s="28"/>
      <c r="AD3688" s="28"/>
      <c r="AE3688" s="26"/>
      <c r="AF3688" s="28"/>
      <c r="AG3688" s="26"/>
      <c r="AH3688" s="28"/>
      <c r="AI3688" s="26"/>
      <c r="AJ3688" s="28"/>
      <c r="AK3688" s="28"/>
      <c r="AL3688" s="26"/>
      <c r="AM3688" s="28"/>
      <c r="AN3688" s="26"/>
      <c r="AO3688" s="28"/>
      <c r="AP3688" s="26"/>
      <c r="AQ3688"/>
      <c r="AR3688"/>
    </row>
    <row r="3689" spans="1:44" x14ac:dyDescent="0.25">
      <c r="A3689" s="24"/>
      <c r="B3689" s="24"/>
      <c r="C3689" s="24"/>
      <c r="D3689" s="25"/>
      <c r="E3689" s="25"/>
      <c r="F3689" s="26"/>
      <c r="G3689" s="24"/>
      <c r="H3689" s="24"/>
      <c r="I3689" s="25"/>
      <c r="J3689" s="26"/>
      <c r="K3689" s="27"/>
      <c r="L3689" s="27"/>
      <c r="M3689" s="26"/>
      <c r="N3689" s="24"/>
      <c r="O3689" s="24"/>
      <c r="P3689" s="27"/>
      <c r="Q3689" s="26"/>
      <c r="R3689" s="27"/>
      <c r="S3689" s="27"/>
      <c r="T3689" s="26"/>
      <c r="U3689" s="24"/>
      <c r="V3689" s="24"/>
      <c r="W3689" s="27"/>
      <c r="X3689" s="26"/>
      <c r="Y3689" s="25"/>
      <c r="Z3689" s="24"/>
      <c r="AA3689" s="27"/>
      <c r="AB3689" s="24"/>
      <c r="AC3689" s="28"/>
      <c r="AD3689" s="28"/>
      <c r="AE3689" s="26"/>
      <c r="AF3689" s="24"/>
      <c r="AG3689" s="24"/>
      <c r="AH3689" s="28"/>
      <c r="AI3689" s="26"/>
      <c r="AJ3689" s="28"/>
      <c r="AK3689" s="28"/>
      <c r="AL3689" s="26"/>
      <c r="AM3689" s="24"/>
      <c r="AN3689" s="24"/>
      <c r="AO3689" s="28"/>
      <c r="AP3689" s="26"/>
      <c r="AQ3689"/>
      <c r="AR3689"/>
    </row>
    <row r="3690" spans="1:44" x14ac:dyDescent="0.25">
      <c r="A3690" s="24"/>
      <c r="B3690" s="24"/>
      <c r="C3690" s="24"/>
      <c r="D3690" s="25"/>
      <c r="E3690" s="25"/>
      <c r="F3690" s="26"/>
      <c r="G3690" s="25"/>
      <c r="H3690" s="26"/>
      <c r="I3690" s="25"/>
      <c r="J3690" s="26"/>
      <c r="K3690" s="27"/>
      <c r="L3690" s="27"/>
      <c r="M3690" s="26"/>
      <c r="N3690" s="27"/>
      <c r="O3690" s="26"/>
      <c r="P3690" s="27"/>
      <c r="Q3690" s="26"/>
      <c r="R3690" s="27"/>
      <c r="S3690" s="27"/>
      <c r="T3690" s="26"/>
      <c r="U3690" s="27"/>
      <c r="V3690" s="26"/>
      <c r="W3690" s="27"/>
      <c r="X3690" s="26"/>
      <c r="Y3690" s="25"/>
      <c r="Z3690" s="38"/>
      <c r="AA3690" s="27"/>
      <c r="AB3690" s="27"/>
      <c r="AC3690" s="28"/>
      <c r="AD3690" s="28"/>
      <c r="AE3690" s="26"/>
      <c r="AF3690" s="28"/>
      <c r="AG3690" s="26"/>
      <c r="AH3690" s="28"/>
      <c r="AI3690" s="26"/>
      <c r="AJ3690" s="28"/>
      <c r="AK3690" s="28"/>
      <c r="AL3690" s="26"/>
      <c r="AM3690" s="28"/>
      <c r="AN3690" s="26"/>
      <c r="AO3690" s="28"/>
      <c r="AP3690" s="26"/>
      <c r="AQ3690"/>
      <c r="AR3690"/>
    </row>
    <row r="3691" spans="1:44" x14ac:dyDescent="0.25">
      <c r="A3691" s="24"/>
      <c r="B3691" s="24"/>
      <c r="C3691" s="24"/>
      <c r="D3691" s="25"/>
      <c r="E3691" s="25"/>
      <c r="F3691" s="26"/>
      <c r="G3691" s="25"/>
      <c r="H3691" s="26"/>
      <c r="I3691" s="25"/>
      <c r="J3691" s="26"/>
      <c r="K3691" s="27"/>
      <c r="L3691" s="27"/>
      <c r="M3691" s="26"/>
      <c r="N3691" s="27"/>
      <c r="O3691" s="26"/>
      <c r="P3691" s="27"/>
      <c r="Q3691" s="26"/>
      <c r="R3691" s="27"/>
      <c r="S3691" s="27"/>
      <c r="T3691" s="26"/>
      <c r="U3691" s="27"/>
      <c r="V3691" s="26"/>
      <c r="W3691" s="27"/>
      <c r="X3691" s="26"/>
      <c r="Y3691" s="25"/>
      <c r="Z3691" s="38"/>
      <c r="AA3691" s="27"/>
      <c r="AB3691" s="27"/>
      <c r="AC3691" s="28"/>
      <c r="AD3691" s="28"/>
      <c r="AE3691" s="26"/>
      <c r="AF3691" s="28"/>
      <c r="AG3691" s="26"/>
      <c r="AH3691" s="28"/>
      <c r="AI3691" s="26"/>
      <c r="AJ3691" s="28"/>
      <c r="AK3691" s="28"/>
      <c r="AL3691" s="26"/>
      <c r="AM3691" s="28"/>
      <c r="AN3691" s="26"/>
      <c r="AO3691" s="28"/>
      <c r="AP3691" s="26"/>
      <c r="AQ3691"/>
      <c r="AR3691"/>
    </row>
    <row r="3692" spans="1:44" x14ac:dyDescent="0.25">
      <c r="A3692" s="24"/>
      <c r="B3692" s="24"/>
      <c r="C3692" s="24"/>
      <c r="D3692" s="25"/>
      <c r="E3692" s="25"/>
      <c r="F3692" s="26"/>
      <c r="G3692" s="25"/>
      <c r="H3692" s="26"/>
      <c r="I3692" s="25"/>
      <c r="J3692" s="26"/>
      <c r="K3692" s="27"/>
      <c r="L3692" s="27"/>
      <c r="M3692" s="26"/>
      <c r="N3692" s="27"/>
      <c r="O3692" s="26"/>
      <c r="P3692" s="27"/>
      <c r="Q3692" s="26"/>
      <c r="R3692" s="27"/>
      <c r="S3692" s="27"/>
      <c r="T3692" s="26"/>
      <c r="U3692" s="27"/>
      <c r="V3692" s="26"/>
      <c r="W3692" s="27"/>
      <c r="X3692" s="26"/>
      <c r="Y3692" s="25"/>
      <c r="Z3692" s="38"/>
      <c r="AA3692" s="27"/>
      <c r="AB3692" s="27"/>
      <c r="AC3692" s="28"/>
      <c r="AD3692" s="28"/>
      <c r="AE3692" s="26"/>
      <c r="AF3692" s="28"/>
      <c r="AG3692" s="26"/>
      <c r="AH3692" s="28"/>
      <c r="AI3692" s="26"/>
      <c r="AJ3692" s="28"/>
      <c r="AK3692" s="28"/>
      <c r="AL3692" s="26"/>
      <c r="AM3692" s="28"/>
      <c r="AN3692" s="26"/>
      <c r="AO3692" s="28"/>
      <c r="AP3692" s="26"/>
      <c r="AQ3692"/>
      <c r="AR3692"/>
    </row>
    <row r="3693" spans="1:44" x14ac:dyDescent="0.25">
      <c r="A3693" s="24"/>
      <c r="B3693" s="24"/>
      <c r="C3693" s="24"/>
      <c r="D3693" s="25"/>
      <c r="E3693" s="25"/>
      <c r="F3693" s="26"/>
      <c r="G3693" s="25"/>
      <c r="H3693" s="26"/>
      <c r="I3693" s="25"/>
      <c r="J3693" s="26"/>
      <c r="K3693" s="27"/>
      <c r="L3693" s="27"/>
      <c r="M3693" s="26"/>
      <c r="N3693" s="27"/>
      <c r="O3693" s="26"/>
      <c r="P3693" s="27"/>
      <c r="Q3693" s="26"/>
      <c r="R3693" s="27"/>
      <c r="S3693" s="27"/>
      <c r="T3693" s="26"/>
      <c r="U3693" s="27"/>
      <c r="V3693" s="26"/>
      <c r="W3693" s="27"/>
      <c r="X3693" s="26"/>
      <c r="Y3693" s="25"/>
      <c r="Z3693" s="38"/>
      <c r="AA3693" s="27"/>
      <c r="AB3693" s="27"/>
      <c r="AC3693" s="28"/>
      <c r="AD3693" s="28"/>
      <c r="AE3693" s="26"/>
      <c r="AF3693" s="28"/>
      <c r="AG3693" s="26"/>
      <c r="AH3693" s="28"/>
      <c r="AI3693" s="26"/>
      <c r="AJ3693" s="28"/>
      <c r="AK3693" s="28"/>
      <c r="AL3693" s="26"/>
      <c r="AM3693" s="28"/>
      <c r="AN3693" s="26"/>
      <c r="AO3693" s="28"/>
      <c r="AP3693" s="26"/>
      <c r="AQ3693"/>
      <c r="AR3693"/>
    </row>
    <row r="3694" spans="1:44" x14ac:dyDescent="0.25">
      <c r="A3694" s="24"/>
      <c r="B3694" s="24"/>
      <c r="C3694" s="24"/>
      <c r="D3694" s="25"/>
      <c r="E3694" s="25"/>
      <c r="F3694" s="26"/>
      <c r="G3694" s="25"/>
      <c r="H3694" s="26"/>
      <c r="I3694" s="25"/>
      <c r="J3694" s="26"/>
      <c r="K3694" s="27"/>
      <c r="L3694" s="27"/>
      <c r="M3694" s="26"/>
      <c r="N3694" s="27"/>
      <c r="O3694" s="26"/>
      <c r="P3694" s="27"/>
      <c r="Q3694" s="26"/>
      <c r="R3694" s="27"/>
      <c r="S3694" s="27"/>
      <c r="T3694" s="26"/>
      <c r="U3694" s="27"/>
      <c r="V3694" s="26"/>
      <c r="W3694" s="27"/>
      <c r="X3694" s="26"/>
      <c r="Y3694" s="25"/>
      <c r="Z3694" s="38"/>
      <c r="AA3694" s="27"/>
      <c r="AB3694" s="27"/>
      <c r="AC3694" s="28"/>
      <c r="AD3694" s="28"/>
      <c r="AE3694" s="26"/>
      <c r="AF3694" s="28"/>
      <c r="AG3694" s="26"/>
      <c r="AH3694" s="28"/>
      <c r="AI3694" s="26"/>
      <c r="AJ3694" s="28"/>
      <c r="AK3694" s="28"/>
      <c r="AL3694" s="26"/>
      <c r="AM3694" s="28"/>
      <c r="AN3694" s="26"/>
      <c r="AO3694" s="28"/>
      <c r="AP3694" s="26"/>
      <c r="AQ3694"/>
      <c r="AR3694"/>
    </row>
    <row r="3695" spans="1:44" x14ac:dyDescent="0.25">
      <c r="A3695" s="24"/>
      <c r="B3695" s="24"/>
      <c r="C3695" s="24"/>
      <c r="D3695" s="25"/>
      <c r="E3695" s="25"/>
      <c r="F3695" s="26"/>
      <c r="G3695" s="25"/>
      <c r="H3695" s="26"/>
      <c r="I3695" s="25"/>
      <c r="J3695" s="26"/>
      <c r="K3695" s="27"/>
      <c r="L3695" s="27"/>
      <c r="M3695" s="26"/>
      <c r="N3695" s="27"/>
      <c r="O3695" s="26"/>
      <c r="P3695" s="27"/>
      <c r="Q3695" s="26"/>
      <c r="R3695" s="27"/>
      <c r="S3695" s="27"/>
      <c r="T3695" s="26"/>
      <c r="U3695" s="27"/>
      <c r="V3695" s="26"/>
      <c r="W3695" s="27"/>
      <c r="X3695" s="26"/>
      <c r="Y3695" s="24"/>
      <c r="Z3695" s="24"/>
      <c r="AA3695" s="24"/>
      <c r="AB3695" s="24"/>
      <c r="AC3695" s="28"/>
      <c r="AD3695" s="28"/>
      <c r="AE3695" s="26"/>
      <c r="AF3695" s="28"/>
      <c r="AG3695" s="26"/>
      <c r="AH3695" s="28"/>
      <c r="AI3695" s="26"/>
      <c r="AJ3695" s="28"/>
      <c r="AK3695" s="28"/>
      <c r="AL3695" s="26"/>
      <c r="AM3695" s="28"/>
      <c r="AN3695" s="26"/>
      <c r="AO3695" s="28"/>
      <c r="AP3695" s="26"/>
      <c r="AQ3695"/>
      <c r="AR3695"/>
    </row>
    <row r="3696" spans="1:44" x14ac:dyDescent="0.25">
      <c r="A3696" s="24"/>
      <c r="B3696" s="24"/>
      <c r="C3696" s="24"/>
      <c r="D3696" s="25"/>
      <c r="E3696" s="25"/>
      <c r="F3696" s="26"/>
      <c r="G3696" s="25"/>
      <c r="H3696" s="26"/>
      <c r="I3696" s="25"/>
      <c r="J3696" s="26"/>
      <c r="K3696" s="27"/>
      <c r="L3696" s="27"/>
      <c r="M3696" s="26"/>
      <c r="N3696" s="27"/>
      <c r="O3696" s="26"/>
      <c r="P3696" s="27"/>
      <c r="Q3696" s="26"/>
      <c r="R3696" s="27"/>
      <c r="S3696" s="27"/>
      <c r="T3696" s="26"/>
      <c r="U3696" s="27"/>
      <c r="V3696" s="26"/>
      <c r="W3696" s="27"/>
      <c r="X3696" s="26"/>
      <c r="Y3696" s="24"/>
      <c r="Z3696" s="24"/>
      <c r="AA3696" s="24"/>
      <c r="AB3696" s="24"/>
      <c r="AC3696" s="28"/>
      <c r="AD3696" s="28"/>
      <c r="AE3696" s="26"/>
      <c r="AF3696" s="28"/>
      <c r="AG3696" s="26"/>
      <c r="AH3696" s="28"/>
      <c r="AI3696" s="26"/>
      <c r="AJ3696" s="28"/>
      <c r="AK3696" s="28"/>
      <c r="AL3696" s="26"/>
      <c r="AM3696" s="28"/>
      <c r="AN3696" s="26"/>
      <c r="AO3696" s="28"/>
      <c r="AP3696" s="26"/>
      <c r="AQ3696"/>
      <c r="AR3696"/>
    </row>
    <row r="3697" spans="1:44" x14ac:dyDescent="0.25">
      <c r="A3697" s="24"/>
      <c r="B3697" s="24"/>
      <c r="C3697" s="24"/>
      <c r="D3697" s="25"/>
      <c r="E3697" s="25"/>
      <c r="F3697" s="26"/>
      <c r="G3697" s="25"/>
      <c r="H3697" s="26"/>
      <c r="I3697" s="25"/>
      <c r="J3697" s="26"/>
      <c r="K3697" s="27"/>
      <c r="L3697" s="27"/>
      <c r="M3697" s="26"/>
      <c r="N3697" s="27"/>
      <c r="O3697" s="26"/>
      <c r="P3697" s="27"/>
      <c r="Q3697" s="26"/>
      <c r="R3697" s="27"/>
      <c r="S3697" s="27"/>
      <c r="T3697" s="26"/>
      <c r="U3697" s="27"/>
      <c r="V3697" s="26"/>
      <c r="W3697" s="27"/>
      <c r="X3697" s="26"/>
      <c r="Y3697" s="24"/>
      <c r="Z3697" s="24"/>
      <c r="AA3697" s="24"/>
      <c r="AB3697" s="24"/>
      <c r="AC3697" s="28"/>
      <c r="AD3697" s="28"/>
      <c r="AE3697" s="26"/>
      <c r="AF3697" s="28"/>
      <c r="AG3697" s="26"/>
      <c r="AH3697" s="28"/>
      <c r="AI3697" s="26"/>
      <c r="AJ3697" s="28"/>
      <c r="AK3697" s="28"/>
      <c r="AL3697" s="26"/>
      <c r="AM3697" s="28"/>
      <c r="AN3697" s="26"/>
      <c r="AO3697" s="28"/>
      <c r="AP3697" s="26"/>
      <c r="AQ3697"/>
      <c r="AR3697"/>
    </row>
    <row r="3698" spans="1:44" x14ac:dyDescent="0.25">
      <c r="A3698" s="24"/>
      <c r="B3698" s="24"/>
      <c r="C3698" s="24"/>
      <c r="D3698" s="25"/>
      <c r="E3698" s="25"/>
      <c r="F3698" s="26"/>
      <c r="G3698" s="25"/>
      <c r="H3698" s="26"/>
      <c r="I3698" s="25"/>
      <c r="J3698" s="26"/>
      <c r="K3698" s="27"/>
      <c r="L3698" s="27"/>
      <c r="M3698" s="26"/>
      <c r="N3698" s="27"/>
      <c r="O3698" s="26"/>
      <c r="P3698" s="27"/>
      <c r="Q3698" s="26"/>
      <c r="R3698" s="27"/>
      <c r="S3698" s="27"/>
      <c r="T3698" s="26"/>
      <c r="U3698" s="27"/>
      <c r="V3698" s="26"/>
      <c r="W3698" s="27"/>
      <c r="X3698" s="26"/>
      <c r="Y3698" s="24"/>
      <c r="Z3698" s="24"/>
      <c r="AA3698" s="24"/>
      <c r="AB3698" s="24"/>
      <c r="AC3698" s="28"/>
      <c r="AD3698" s="28"/>
      <c r="AE3698" s="26"/>
      <c r="AF3698" s="28"/>
      <c r="AG3698" s="26"/>
      <c r="AH3698" s="28"/>
      <c r="AI3698" s="26"/>
      <c r="AJ3698" s="28"/>
      <c r="AK3698" s="28"/>
      <c r="AL3698" s="26"/>
      <c r="AM3698" s="28"/>
      <c r="AN3698" s="26"/>
      <c r="AO3698" s="28"/>
      <c r="AP3698" s="26"/>
      <c r="AQ3698"/>
      <c r="AR3698"/>
    </row>
    <row r="3699" spans="1:44" x14ac:dyDescent="0.25">
      <c r="A3699" s="24"/>
      <c r="B3699" s="24"/>
      <c r="C3699" s="24"/>
      <c r="D3699" s="25"/>
      <c r="E3699" s="25"/>
      <c r="F3699" s="26"/>
      <c r="G3699" s="25"/>
      <c r="H3699" s="26"/>
      <c r="I3699" s="25"/>
      <c r="J3699" s="26"/>
      <c r="K3699" s="27"/>
      <c r="L3699" s="27"/>
      <c r="M3699" s="26"/>
      <c r="N3699" s="27"/>
      <c r="O3699" s="26"/>
      <c r="P3699" s="27"/>
      <c r="Q3699" s="26"/>
      <c r="R3699" s="27"/>
      <c r="S3699" s="27"/>
      <c r="T3699" s="26"/>
      <c r="U3699" s="27"/>
      <c r="V3699" s="26"/>
      <c r="W3699" s="27"/>
      <c r="X3699" s="26"/>
      <c r="Y3699" s="24"/>
      <c r="Z3699" s="24"/>
      <c r="AA3699" s="24"/>
      <c r="AB3699" s="24"/>
      <c r="AC3699" s="28"/>
      <c r="AD3699" s="28"/>
      <c r="AE3699" s="26"/>
      <c r="AF3699" s="28"/>
      <c r="AG3699" s="26"/>
      <c r="AH3699" s="28"/>
      <c r="AI3699" s="26"/>
      <c r="AJ3699" s="28"/>
      <c r="AK3699" s="28"/>
      <c r="AL3699" s="26"/>
      <c r="AM3699" s="28"/>
      <c r="AN3699" s="26"/>
      <c r="AO3699" s="28"/>
      <c r="AP3699" s="26"/>
      <c r="AQ3699"/>
      <c r="AR3699"/>
    </row>
    <row r="3700" spans="1:44" x14ac:dyDescent="0.25">
      <c r="A3700" s="24"/>
      <c r="B3700" s="24"/>
      <c r="C3700" s="24"/>
      <c r="D3700" s="24"/>
      <c r="E3700" s="25"/>
      <c r="F3700" s="26"/>
      <c r="G3700" s="25"/>
      <c r="H3700" s="26"/>
      <c r="I3700" s="25"/>
      <c r="J3700" s="26"/>
      <c r="K3700" s="24"/>
      <c r="L3700" s="27"/>
      <c r="M3700" s="26"/>
      <c r="N3700" s="27"/>
      <c r="O3700" s="26"/>
      <c r="P3700" s="27"/>
      <c r="Q3700" s="26"/>
      <c r="R3700" s="24"/>
      <c r="S3700" s="27"/>
      <c r="T3700" s="26"/>
      <c r="U3700" s="27"/>
      <c r="V3700" s="26"/>
      <c r="W3700" s="27"/>
      <c r="X3700" s="26"/>
      <c r="Y3700" s="24"/>
      <c r="Z3700" s="24"/>
      <c r="AA3700" s="24"/>
      <c r="AB3700" s="24"/>
      <c r="AC3700" s="24"/>
      <c r="AD3700" s="28"/>
      <c r="AE3700" s="26"/>
      <c r="AF3700" s="28"/>
      <c r="AG3700" s="26"/>
      <c r="AH3700" s="28"/>
      <c r="AI3700" s="26"/>
      <c r="AJ3700" s="24"/>
      <c r="AK3700" s="28"/>
      <c r="AL3700" s="26"/>
      <c r="AM3700" s="28"/>
      <c r="AN3700" s="26"/>
      <c r="AO3700" s="28"/>
      <c r="AP3700" s="26"/>
      <c r="AQ3700"/>
      <c r="AR3700"/>
    </row>
    <row r="3701" spans="1:44" x14ac:dyDescent="0.25">
      <c r="A3701" s="24"/>
      <c r="B3701" s="24"/>
      <c r="C3701" s="24"/>
      <c r="D3701" s="25"/>
      <c r="E3701" s="24"/>
      <c r="F3701" s="24"/>
      <c r="G3701" s="24"/>
      <c r="H3701" s="24"/>
      <c r="I3701" s="25"/>
      <c r="J3701" s="26"/>
      <c r="K3701" s="27"/>
      <c r="L3701" s="24"/>
      <c r="M3701" s="24"/>
      <c r="N3701" s="24"/>
      <c r="O3701" s="24"/>
      <c r="P3701" s="27"/>
      <c r="Q3701" s="26"/>
      <c r="R3701" s="27"/>
      <c r="S3701" s="24"/>
      <c r="T3701" s="24"/>
      <c r="U3701" s="24"/>
      <c r="V3701" s="24"/>
      <c r="W3701" s="27"/>
      <c r="X3701" s="26"/>
      <c r="Y3701" s="24"/>
      <c r="Z3701" s="24"/>
      <c r="AA3701" s="24"/>
      <c r="AB3701" s="24"/>
      <c r="AC3701" s="28"/>
      <c r="AD3701" s="24"/>
      <c r="AE3701" s="24"/>
      <c r="AF3701" s="24"/>
      <c r="AG3701" s="24"/>
      <c r="AH3701" s="28"/>
      <c r="AI3701" s="26"/>
      <c r="AJ3701" s="28"/>
      <c r="AK3701" s="24"/>
      <c r="AL3701" s="24"/>
      <c r="AM3701" s="24"/>
      <c r="AN3701" s="24"/>
      <c r="AO3701" s="28"/>
      <c r="AP3701" s="26"/>
      <c r="AQ3701"/>
      <c r="AR3701"/>
    </row>
    <row r="3702" spans="1:44" x14ac:dyDescent="0.25">
      <c r="A3702" s="24"/>
      <c r="B3702" s="24"/>
      <c r="C3702" s="24"/>
      <c r="D3702" s="25"/>
      <c r="E3702" s="25"/>
      <c r="F3702" s="26"/>
      <c r="G3702" s="25"/>
      <c r="H3702" s="26"/>
      <c r="I3702" s="25"/>
      <c r="J3702" s="26"/>
      <c r="K3702" s="27"/>
      <c r="L3702" s="27"/>
      <c r="M3702" s="26"/>
      <c r="N3702" s="27"/>
      <c r="O3702" s="26"/>
      <c r="P3702" s="27"/>
      <c r="Q3702" s="26"/>
      <c r="R3702" s="27"/>
      <c r="S3702" s="27"/>
      <c r="T3702" s="26"/>
      <c r="U3702" s="27"/>
      <c r="V3702" s="26"/>
      <c r="W3702" s="27"/>
      <c r="X3702" s="26"/>
      <c r="Y3702" s="24"/>
      <c r="Z3702" s="24"/>
      <c r="AA3702" s="24"/>
      <c r="AB3702" s="24"/>
      <c r="AC3702" s="28"/>
      <c r="AD3702" s="28"/>
      <c r="AE3702" s="26"/>
      <c r="AF3702" s="28"/>
      <c r="AG3702" s="26"/>
      <c r="AH3702" s="28"/>
      <c r="AI3702" s="26"/>
      <c r="AJ3702" s="28"/>
      <c r="AK3702" s="28"/>
      <c r="AL3702" s="26"/>
      <c r="AM3702" s="28"/>
      <c r="AN3702" s="26"/>
      <c r="AO3702" s="28"/>
      <c r="AP3702" s="26"/>
      <c r="AQ3702"/>
      <c r="AR3702"/>
    </row>
    <row r="3703" spans="1:44" x14ac:dyDescent="0.25">
      <c r="A3703" s="24"/>
      <c r="B3703" s="24"/>
      <c r="C3703" s="24"/>
      <c r="D3703" s="24"/>
      <c r="E3703" s="24"/>
      <c r="F3703" s="24"/>
      <c r="G3703" s="25"/>
      <c r="H3703" s="26"/>
      <c r="I3703" s="25"/>
      <c r="J3703" s="26"/>
      <c r="K3703" s="24"/>
      <c r="L3703" s="24"/>
      <c r="M3703" s="24"/>
      <c r="N3703" s="27"/>
      <c r="O3703" s="26"/>
      <c r="P3703" s="27"/>
      <c r="Q3703" s="26"/>
      <c r="R3703" s="24"/>
      <c r="S3703" s="24"/>
      <c r="T3703" s="24"/>
      <c r="U3703" s="27"/>
      <c r="V3703" s="26"/>
      <c r="W3703" s="27"/>
      <c r="X3703" s="26"/>
      <c r="Y3703" s="24"/>
      <c r="Z3703" s="24"/>
      <c r="AA3703" s="24"/>
      <c r="AB3703" s="24"/>
      <c r="AC3703" s="24"/>
      <c r="AD3703" s="24"/>
      <c r="AE3703" s="24"/>
      <c r="AF3703" s="28"/>
      <c r="AG3703" s="26"/>
      <c r="AH3703" s="28"/>
      <c r="AI3703" s="26"/>
      <c r="AJ3703" s="24"/>
      <c r="AK3703" s="24"/>
      <c r="AL3703" s="24"/>
      <c r="AM3703" s="28"/>
      <c r="AN3703" s="26"/>
      <c r="AO3703" s="28"/>
      <c r="AP3703" s="26"/>
      <c r="AQ3703"/>
      <c r="AR3703"/>
    </row>
    <row r="3704" spans="1:44" x14ac:dyDescent="0.25">
      <c r="A3704" s="24"/>
      <c r="B3704" s="24"/>
      <c r="C3704" s="24"/>
      <c r="D3704" s="25"/>
      <c r="E3704" s="25"/>
      <c r="F3704" s="26"/>
      <c r="G3704" s="25"/>
      <c r="H3704" s="26"/>
      <c r="I3704" s="25"/>
      <c r="J3704" s="26"/>
      <c r="K3704" s="27"/>
      <c r="L3704" s="27"/>
      <c r="M3704" s="26"/>
      <c r="N3704" s="27"/>
      <c r="O3704" s="26"/>
      <c r="P3704" s="27"/>
      <c r="Q3704" s="26"/>
      <c r="R3704" s="27"/>
      <c r="S3704" s="27"/>
      <c r="T3704" s="26"/>
      <c r="U3704" s="27"/>
      <c r="V3704" s="26"/>
      <c r="W3704" s="27"/>
      <c r="X3704" s="26"/>
      <c r="Y3704" s="24"/>
      <c r="Z3704" s="24"/>
      <c r="AA3704" s="24"/>
      <c r="AB3704" s="24"/>
      <c r="AC3704" s="28"/>
      <c r="AD3704" s="28"/>
      <c r="AE3704" s="26"/>
      <c r="AF3704" s="28"/>
      <c r="AG3704" s="26"/>
      <c r="AH3704" s="28"/>
      <c r="AI3704" s="26"/>
      <c r="AJ3704" s="28"/>
      <c r="AK3704" s="28"/>
      <c r="AL3704" s="26"/>
      <c r="AM3704" s="28"/>
      <c r="AN3704" s="26"/>
      <c r="AO3704" s="28"/>
      <c r="AP3704" s="26"/>
      <c r="AQ3704"/>
      <c r="AR3704"/>
    </row>
    <row r="3705" spans="1:44" x14ac:dyDescent="0.25">
      <c r="A3705" s="24"/>
      <c r="B3705" s="24"/>
      <c r="C3705" s="24"/>
      <c r="D3705" s="25"/>
      <c r="E3705" s="25"/>
      <c r="F3705" s="26"/>
      <c r="G3705" s="25"/>
      <c r="H3705" s="26"/>
      <c r="I3705" s="25"/>
      <c r="J3705" s="26"/>
      <c r="K3705" s="27"/>
      <c r="L3705" s="27"/>
      <c r="M3705" s="26"/>
      <c r="N3705" s="27"/>
      <c r="O3705" s="26"/>
      <c r="P3705" s="27"/>
      <c r="Q3705" s="26"/>
      <c r="R3705" s="27"/>
      <c r="S3705" s="27"/>
      <c r="T3705" s="26"/>
      <c r="U3705" s="27"/>
      <c r="V3705" s="26"/>
      <c r="W3705" s="27"/>
      <c r="X3705" s="26"/>
      <c r="Y3705" s="24"/>
      <c r="Z3705" s="24"/>
      <c r="AA3705" s="24"/>
      <c r="AB3705" s="24"/>
      <c r="AC3705" s="28"/>
      <c r="AD3705" s="28"/>
      <c r="AE3705" s="26"/>
      <c r="AF3705" s="28"/>
      <c r="AG3705" s="26"/>
      <c r="AH3705" s="28"/>
      <c r="AI3705" s="26"/>
      <c r="AJ3705" s="28"/>
      <c r="AK3705" s="28"/>
      <c r="AL3705" s="26"/>
      <c r="AM3705" s="28"/>
      <c r="AN3705" s="26"/>
      <c r="AO3705" s="28"/>
      <c r="AP3705" s="26"/>
      <c r="AQ3705"/>
      <c r="AR3705"/>
    </row>
    <row r="3706" spans="1:44" x14ac:dyDescent="0.25">
      <c r="A3706" s="24"/>
      <c r="B3706" s="24"/>
      <c r="C3706" s="24"/>
      <c r="D3706" s="25"/>
      <c r="E3706" s="25"/>
      <c r="F3706" s="26"/>
      <c r="G3706" s="25"/>
      <c r="H3706" s="26"/>
      <c r="I3706" s="25"/>
      <c r="J3706" s="26"/>
      <c r="K3706" s="27"/>
      <c r="L3706" s="27"/>
      <c r="M3706" s="26"/>
      <c r="N3706" s="27"/>
      <c r="O3706" s="26"/>
      <c r="P3706" s="27"/>
      <c r="Q3706" s="26"/>
      <c r="R3706" s="27"/>
      <c r="S3706" s="27"/>
      <c r="T3706" s="26"/>
      <c r="U3706" s="27"/>
      <c r="V3706" s="26"/>
      <c r="W3706" s="27"/>
      <c r="X3706" s="26"/>
      <c r="Y3706" s="24"/>
      <c r="Z3706" s="24"/>
      <c r="AA3706" s="24"/>
      <c r="AB3706" s="24"/>
      <c r="AC3706" s="28"/>
      <c r="AD3706" s="28"/>
      <c r="AE3706" s="26"/>
      <c r="AF3706" s="28"/>
      <c r="AG3706" s="26"/>
      <c r="AH3706" s="28"/>
      <c r="AI3706" s="26"/>
      <c r="AJ3706" s="28"/>
      <c r="AK3706" s="28"/>
      <c r="AL3706" s="26"/>
      <c r="AM3706" s="28"/>
      <c r="AN3706" s="26"/>
      <c r="AO3706" s="28"/>
      <c r="AP3706" s="26"/>
      <c r="AQ3706"/>
      <c r="AR3706"/>
    </row>
    <row r="3707" spans="1:44" x14ac:dyDescent="0.25">
      <c r="A3707" s="24"/>
      <c r="B3707" s="24"/>
      <c r="C3707" s="24"/>
      <c r="D3707" s="25"/>
      <c r="E3707" s="25"/>
      <c r="F3707" s="26"/>
      <c r="G3707" s="25"/>
      <c r="H3707" s="26"/>
      <c r="I3707" s="25"/>
      <c r="J3707" s="26"/>
      <c r="K3707" s="27"/>
      <c r="L3707" s="27"/>
      <c r="M3707" s="26"/>
      <c r="N3707" s="27"/>
      <c r="O3707" s="26"/>
      <c r="P3707" s="27"/>
      <c r="Q3707" s="26"/>
      <c r="R3707" s="27"/>
      <c r="S3707" s="27"/>
      <c r="T3707" s="26"/>
      <c r="U3707" s="27"/>
      <c r="V3707" s="26"/>
      <c r="W3707" s="27"/>
      <c r="X3707" s="26"/>
      <c r="Y3707" s="24"/>
      <c r="Z3707" s="24"/>
      <c r="AA3707" s="24"/>
      <c r="AB3707" s="24"/>
      <c r="AC3707" s="28"/>
      <c r="AD3707" s="28"/>
      <c r="AE3707" s="26"/>
      <c r="AF3707" s="28"/>
      <c r="AG3707" s="26"/>
      <c r="AH3707" s="28"/>
      <c r="AI3707" s="26"/>
      <c r="AJ3707" s="28"/>
      <c r="AK3707" s="28"/>
      <c r="AL3707" s="26"/>
      <c r="AM3707" s="28"/>
      <c r="AN3707" s="26"/>
      <c r="AO3707" s="28"/>
      <c r="AP3707" s="26"/>
      <c r="AQ3707"/>
      <c r="AR3707"/>
    </row>
    <row r="3708" spans="1:44" x14ac:dyDescent="0.25">
      <c r="A3708" s="24"/>
      <c r="B3708" s="24"/>
      <c r="C3708" s="24"/>
      <c r="D3708" s="25"/>
      <c r="E3708" s="25"/>
      <c r="F3708" s="26"/>
      <c r="G3708" s="25"/>
      <c r="H3708" s="26"/>
      <c r="I3708" s="25"/>
      <c r="J3708" s="26"/>
      <c r="K3708" s="27"/>
      <c r="L3708" s="27"/>
      <c r="M3708" s="26"/>
      <c r="N3708" s="27"/>
      <c r="O3708" s="26"/>
      <c r="P3708" s="27"/>
      <c r="Q3708" s="26"/>
      <c r="R3708" s="27"/>
      <c r="S3708" s="27"/>
      <c r="T3708" s="26"/>
      <c r="U3708" s="27"/>
      <c r="V3708" s="26"/>
      <c r="W3708" s="27"/>
      <c r="X3708" s="26"/>
      <c r="Y3708" s="24"/>
      <c r="Z3708" s="24"/>
      <c r="AA3708" s="24"/>
      <c r="AB3708" s="24"/>
      <c r="AC3708" s="28"/>
      <c r="AD3708" s="28"/>
      <c r="AE3708" s="26"/>
      <c r="AF3708" s="28"/>
      <c r="AG3708" s="26"/>
      <c r="AH3708" s="28"/>
      <c r="AI3708" s="26"/>
      <c r="AJ3708" s="28"/>
      <c r="AK3708" s="28"/>
      <c r="AL3708" s="26"/>
      <c r="AM3708" s="28"/>
      <c r="AN3708" s="26"/>
      <c r="AO3708" s="28"/>
      <c r="AP3708" s="26"/>
      <c r="AQ3708"/>
      <c r="AR3708"/>
    </row>
    <row r="3709" spans="1:44" x14ac:dyDescent="0.25">
      <c r="A3709" s="24"/>
      <c r="B3709" s="24"/>
      <c r="C3709" s="24"/>
      <c r="D3709" s="25"/>
      <c r="E3709" s="25"/>
      <c r="F3709" s="26"/>
      <c r="G3709" s="25"/>
      <c r="H3709" s="26"/>
      <c r="I3709" s="25"/>
      <c r="J3709" s="26"/>
      <c r="K3709" s="27"/>
      <c r="L3709" s="27"/>
      <c r="M3709" s="26"/>
      <c r="N3709" s="27"/>
      <c r="O3709" s="26"/>
      <c r="P3709" s="27"/>
      <c r="Q3709" s="26"/>
      <c r="R3709" s="27"/>
      <c r="S3709" s="27"/>
      <c r="T3709" s="26"/>
      <c r="U3709" s="27"/>
      <c r="V3709" s="26"/>
      <c r="W3709" s="27"/>
      <c r="X3709" s="26"/>
      <c r="Y3709" s="24"/>
      <c r="Z3709" s="24"/>
      <c r="AA3709" s="24"/>
      <c r="AB3709" s="24"/>
      <c r="AC3709" s="28"/>
      <c r="AD3709" s="28"/>
      <c r="AE3709" s="26"/>
      <c r="AF3709" s="28"/>
      <c r="AG3709" s="26"/>
      <c r="AH3709" s="28"/>
      <c r="AI3709" s="26"/>
      <c r="AJ3709" s="28"/>
      <c r="AK3709" s="28"/>
      <c r="AL3709" s="26"/>
      <c r="AM3709" s="28"/>
      <c r="AN3709" s="26"/>
      <c r="AO3709" s="28"/>
      <c r="AP3709" s="26"/>
      <c r="AQ3709"/>
      <c r="AR3709"/>
    </row>
    <row r="3710" spans="1:44" x14ac:dyDescent="0.25">
      <c r="A3710" s="24"/>
      <c r="B3710" s="24"/>
      <c r="C3710" s="24"/>
      <c r="D3710" s="25"/>
      <c r="E3710" s="25"/>
      <c r="F3710" s="26"/>
      <c r="G3710" s="25"/>
      <c r="H3710" s="26"/>
      <c r="I3710" s="25"/>
      <c r="J3710" s="26"/>
      <c r="K3710" s="27"/>
      <c r="L3710" s="27"/>
      <c r="M3710" s="26"/>
      <c r="N3710" s="27"/>
      <c r="O3710" s="26"/>
      <c r="P3710" s="27"/>
      <c r="Q3710" s="26"/>
      <c r="R3710" s="27"/>
      <c r="S3710" s="27"/>
      <c r="T3710" s="26"/>
      <c r="U3710" s="27"/>
      <c r="V3710" s="26"/>
      <c r="W3710" s="27"/>
      <c r="X3710" s="26"/>
      <c r="Y3710" s="24"/>
      <c r="Z3710" s="24"/>
      <c r="AA3710" s="24"/>
      <c r="AB3710" s="24"/>
      <c r="AC3710" s="28"/>
      <c r="AD3710" s="28"/>
      <c r="AE3710" s="26"/>
      <c r="AF3710" s="28"/>
      <c r="AG3710" s="26"/>
      <c r="AH3710" s="28"/>
      <c r="AI3710" s="26"/>
      <c r="AJ3710" s="28"/>
      <c r="AK3710" s="28"/>
      <c r="AL3710" s="26"/>
      <c r="AM3710" s="28"/>
      <c r="AN3710" s="26"/>
      <c r="AO3710" s="28"/>
      <c r="AP3710" s="26"/>
      <c r="AQ3710"/>
      <c r="AR3710"/>
    </row>
    <row r="3711" spans="1:44" x14ac:dyDescent="0.25">
      <c r="A3711" s="24"/>
      <c r="B3711" s="24"/>
      <c r="C3711" s="24"/>
      <c r="D3711" s="25"/>
      <c r="E3711" s="25"/>
      <c r="F3711" s="26"/>
      <c r="G3711" s="25"/>
      <c r="H3711" s="26"/>
      <c r="I3711" s="25"/>
      <c r="J3711" s="26"/>
      <c r="K3711" s="27"/>
      <c r="L3711" s="27"/>
      <c r="M3711" s="26"/>
      <c r="N3711" s="27"/>
      <c r="O3711" s="26"/>
      <c r="P3711" s="27"/>
      <c r="Q3711" s="26"/>
      <c r="R3711" s="27"/>
      <c r="S3711" s="27"/>
      <c r="T3711" s="26"/>
      <c r="U3711" s="27"/>
      <c r="V3711" s="26"/>
      <c r="W3711" s="27"/>
      <c r="X3711" s="26"/>
      <c r="Y3711" s="25"/>
      <c r="Z3711" s="38"/>
      <c r="AA3711" s="27"/>
      <c r="AB3711" s="27"/>
      <c r="AC3711" s="28"/>
      <c r="AD3711" s="28"/>
      <c r="AE3711" s="26"/>
      <c r="AF3711" s="28"/>
      <c r="AG3711" s="26"/>
      <c r="AH3711" s="28"/>
      <c r="AI3711" s="26"/>
      <c r="AJ3711" s="28"/>
      <c r="AK3711" s="28"/>
      <c r="AL3711" s="26"/>
      <c r="AM3711" s="28"/>
      <c r="AN3711" s="26"/>
      <c r="AO3711" s="28"/>
      <c r="AP3711" s="26"/>
      <c r="AQ3711"/>
      <c r="AR3711"/>
    </row>
    <row r="3712" spans="1:44" x14ac:dyDescent="0.25">
      <c r="A3712" s="24"/>
      <c r="B3712" s="24"/>
      <c r="C3712" s="24"/>
      <c r="D3712" s="25"/>
      <c r="E3712" s="25"/>
      <c r="F3712" s="26"/>
      <c r="G3712" s="25"/>
      <c r="H3712" s="26"/>
      <c r="I3712" s="25"/>
      <c r="J3712" s="26"/>
      <c r="K3712" s="27"/>
      <c r="L3712" s="27"/>
      <c r="M3712" s="26"/>
      <c r="N3712" s="27"/>
      <c r="O3712" s="26"/>
      <c r="P3712" s="27"/>
      <c r="Q3712" s="26"/>
      <c r="R3712" s="27"/>
      <c r="S3712" s="27"/>
      <c r="T3712" s="26"/>
      <c r="U3712" s="27"/>
      <c r="V3712" s="26"/>
      <c r="W3712" s="27"/>
      <c r="X3712" s="26"/>
      <c r="Y3712" s="25"/>
      <c r="Z3712" s="38"/>
      <c r="AA3712" s="27"/>
      <c r="AB3712" s="27"/>
      <c r="AC3712" s="28"/>
      <c r="AD3712" s="28"/>
      <c r="AE3712" s="26"/>
      <c r="AF3712" s="28"/>
      <c r="AG3712" s="26"/>
      <c r="AH3712" s="28"/>
      <c r="AI3712" s="26"/>
      <c r="AJ3712" s="28"/>
      <c r="AK3712" s="28"/>
      <c r="AL3712" s="26"/>
      <c r="AM3712" s="28"/>
      <c r="AN3712" s="26"/>
      <c r="AO3712" s="28"/>
      <c r="AP3712" s="26"/>
      <c r="AQ3712"/>
      <c r="AR3712"/>
    </row>
    <row r="3713" spans="1:44" x14ac:dyDescent="0.25">
      <c r="A3713" s="24"/>
      <c r="B3713" s="24"/>
      <c r="C3713" s="24"/>
      <c r="D3713" s="25"/>
      <c r="E3713" s="25"/>
      <c r="F3713" s="26"/>
      <c r="G3713" s="25"/>
      <c r="H3713" s="26"/>
      <c r="I3713" s="25"/>
      <c r="J3713" s="26"/>
      <c r="K3713" s="27"/>
      <c r="L3713" s="27"/>
      <c r="M3713" s="26"/>
      <c r="N3713" s="27"/>
      <c r="O3713" s="26"/>
      <c r="P3713" s="27"/>
      <c r="Q3713" s="26"/>
      <c r="R3713" s="27"/>
      <c r="S3713" s="27"/>
      <c r="T3713" s="26"/>
      <c r="U3713" s="27"/>
      <c r="V3713" s="26"/>
      <c r="W3713" s="27"/>
      <c r="X3713" s="26"/>
      <c r="Y3713" s="25"/>
      <c r="Z3713" s="38"/>
      <c r="AA3713" s="27"/>
      <c r="AB3713" s="27"/>
      <c r="AC3713" s="28"/>
      <c r="AD3713" s="28"/>
      <c r="AE3713" s="26"/>
      <c r="AF3713" s="28"/>
      <c r="AG3713" s="26"/>
      <c r="AH3713" s="28"/>
      <c r="AI3713" s="26"/>
      <c r="AJ3713" s="28"/>
      <c r="AK3713" s="28"/>
      <c r="AL3713" s="26"/>
      <c r="AM3713" s="28"/>
      <c r="AN3713" s="26"/>
      <c r="AO3713" s="28"/>
      <c r="AP3713" s="26"/>
      <c r="AQ3713"/>
      <c r="AR3713"/>
    </row>
    <row r="3714" spans="1:44" x14ac:dyDescent="0.25">
      <c r="A3714" s="24"/>
      <c r="B3714" s="24"/>
      <c r="C3714" s="24"/>
      <c r="D3714" s="25"/>
      <c r="E3714" s="25"/>
      <c r="F3714" s="26"/>
      <c r="G3714" s="25"/>
      <c r="H3714" s="26"/>
      <c r="I3714" s="25"/>
      <c r="J3714" s="26"/>
      <c r="K3714" s="27"/>
      <c r="L3714" s="27"/>
      <c r="M3714" s="26"/>
      <c r="N3714" s="27"/>
      <c r="O3714" s="26"/>
      <c r="P3714" s="27"/>
      <c r="Q3714" s="26"/>
      <c r="R3714" s="27"/>
      <c r="S3714" s="27"/>
      <c r="T3714" s="26"/>
      <c r="U3714" s="27"/>
      <c r="V3714" s="26"/>
      <c r="W3714" s="27"/>
      <c r="X3714" s="26"/>
      <c r="Y3714" s="25"/>
      <c r="Z3714" s="24"/>
      <c r="AA3714" s="27"/>
      <c r="AB3714" s="24"/>
      <c r="AC3714" s="28"/>
      <c r="AD3714" s="28"/>
      <c r="AE3714" s="26"/>
      <c r="AF3714" s="28"/>
      <c r="AG3714" s="26"/>
      <c r="AH3714" s="28"/>
      <c r="AI3714" s="26"/>
      <c r="AJ3714" s="28"/>
      <c r="AK3714" s="28"/>
      <c r="AL3714" s="26"/>
      <c r="AM3714" s="28"/>
      <c r="AN3714" s="26"/>
      <c r="AO3714" s="28"/>
      <c r="AP3714" s="26"/>
      <c r="AQ3714"/>
      <c r="AR3714"/>
    </row>
    <row r="3715" spans="1:44" x14ac:dyDescent="0.25">
      <c r="A3715" s="24"/>
      <c r="B3715" s="24"/>
      <c r="C3715" s="24"/>
      <c r="D3715" s="25"/>
      <c r="E3715" s="25"/>
      <c r="F3715" s="26"/>
      <c r="G3715" s="25"/>
      <c r="H3715" s="26"/>
      <c r="I3715" s="25"/>
      <c r="J3715" s="26"/>
      <c r="K3715" s="27"/>
      <c r="L3715" s="27"/>
      <c r="M3715" s="26"/>
      <c r="N3715" s="27"/>
      <c r="O3715" s="26"/>
      <c r="P3715" s="27"/>
      <c r="Q3715" s="26"/>
      <c r="R3715" s="27"/>
      <c r="S3715" s="27"/>
      <c r="T3715" s="26"/>
      <c r="U3715" s="27"/>
      <c r="V3715" s="26"/>
      <c r="W3715" s="27"/>
      <c r="X3715" s="26"/>
      <c r="Y3715" s="25"/>
      <c r="Z3715" s="24"/>
      <c r="AA3715" s="27"/>
      <c r="AB3715" s="24"/>
      <c r="AC3715" s="28"/>
      <c r="AD3715" s="28"/>
      <c r="AE3715" s="26"/>
      <c r="AF3715" s="28"/>
      <c r="AG3715" s="26"/>
      <c r="AH3715" s="28"/>
      <c r="AI3715" s="26"/>
      <c r="AJ3715" s="28"/>
      <c r="AK3715" s="28"/>
      <c r="AL3715" s="26"/>
      <c r="AM3715" s="28"/>
      <c r="AN3715" s="26"/>
      <c r="AO3715" s="28"/>
      <c r="AP3715" s="26"/>
      <c r="AQ3715"/>
      <c r="AR3715"/>
    </row>
    <row r="3716" spans="1:44" x14ac:dyDescent="0.25">
      <c r="A3716" s="24"/>
      <c r="B3716" s="24"/>
      <c r="C3716" s="24"/>
      <c r="D3716" s="25"/>
      <c r="E3716" s="25"/>
      <c r="F3716" s="26"/>
      <c r="G3716" s="25"/>
      <c r="H3716" s="26"/>
      <c r="I3716" s="25"/>
      <c r="J3716" s="26"/>
      <c r="K3716" s="27"/>
      <c r="L3716" s="27"/>
      <c r="M3716" s="26"/>
      <c r="N3716" s="27"/>
      <c r="O3716" s="26"/>
      <c r="P3716" s="27"/>
      <c r="Q3716" s="26"/>
      <c r="R3716" s="27"/>
      <c r="S3716" s="27"/>
      <c r="T3716" s="26"/>
      <c r="U3716" s="27"/>
      <c r="V3716" s="26"/>
      <c r="W3716" s="27"/>
      <c r="X3716" s="26"/>
      <c r="Y3716" s="25"/>
      <c r="Z3716" s="38"/>
      <c r="AA3716" s="27"/>
      <c r="AB3716" s="27"/>
      <c r="AC3716" s="28"/>
      <c r="AD3716" s="28"/>
      <c r="AE3716" s="26"/>
      <c r="AF3716" s="28"/>
      <c r="AG3716" s="26"/>
      <c r="AH3716" s="28"/>
      <c r="AI3716" s="26"/>
      <c r="AJ3716" s="28"/>
      <c r="AK3716" s="28"/>
      <c r="AL3716" s="26"/>
      <c r="AM3716" s="28"/>
      <c r="AN3716" s="26"/>
      <c r="AO3716" s="28"/>
      <c r="AP3716" s="26"/>
      <c r="AQ3716"/>
      <c r="AR3716"/>
    </row>
    <row r="3717" spans="1:44" x14ac:dyDescent="0.25">
      <c r="A3717" s="24"/>
      <c r="B3717" s="24"/>
      <c r="C3717" s="24"/>
      <c r="D3717" s="25"/>
      <c r="E3717" s="25"/>
      <c r="F3717" s="26"/>
      <c r="G3717" s="25"/>
      <c r="H3717" s="26"/>
      <c r="I3717" s="25"/>
      <c r="J3717" s="26"/>
      <c r="K3717" s="27"/>
      <c r="L3717" s="27"/>
      <c r="M3717" s="26"/>
      <c r="N3717" s="27"/>
      <c r="O3717" s="26"/>
      <c r="P3717" s="27"/>
      <c r="Q3717" s="26"/>
      <c r="R3717" s="27"/>
      <c r="S3717" s="27"/>
      <c r="T3717" s="26"/>
      <c r="U3717" s="27"/>
      <c r="V3717" s="26"/>
      <c r="W3717" s="27"/>
      <c r="X3717" s="26"/>
      <c r="Y3717" s="25"/>
      <c r="Z3717" s="38"/>
      <c r="AA3717" s="27"/>
      <c r="AB3717" s="27"/>
      <c r="AC3717" s="28"/>
      <c r="AD3717" s="28"/>
      <c r="AE3717" s="26"/>
      <c r="AF3717" s="28"/>
      <c r="AG3717" s="26"/>
      <c r="AH3717" s="28"/>
      <c r="AI3717" s="26"/>
      <c r="AJ3717" s="28"/>
      <c r="AK3717" s="28"/>
      <c r="AL3717" s="26"/>
      <c r="AM3717" s="28"/>
      <c r="AN3717" s="26"/>
      <c r="AO3717" s="28"/>
      <c r="AP3717" s="26"/>
      <c r="AQ3717"/>
      <c r="AR3717"/>
    </row>
    <row r="3718" spans="1:44" x14ac:dyDescent="0.25">
      <c r="A3718" s="24"/>
      <c r="B3718" s="24"/>
      <c r="C3718" s="24"/>
      <c r="D3718" s="25"/>
      <c r="E3718" s="25"/>
      <c r="F3718" s="26"/>
      <c r="G3718" s="25"/>
      <c r="H3718" s="26"/>
      <c r="I3718" s="25"/>
      <c r="J3718" s="26"/>
      <c r="K3718" s="27"/>
      <c r="L3718" s="27"/>
      <c r="M3718" s="26"/>
      <c r="N3718" s="27"/>
      <c r="O3718" s="26"/>
      <c r="P3718" s="27"/>
      <c r="Q3718" s="26"/>
      <c r="R3718" s="27"/>
      <c r="S3718" s="27"/>
      <c r="T3718" s="26"/>
      <c r="U3718" s="27"/>
      <c r="V3718" s="26"/>
      <c r="W3718" s="27"/>
      <c r="X3718" s="26"/>
      <c r="Y3718" s="25"/>
      <c r="Z3718" s="38"/>
      <c r="AA3718" s="27"/>
      <c r="AB3718" s="27"/>
      <c r="AC3718" s="28"/>
      <c r="AD3718" s="28"/>
      <c r="AE3718" s="26"/>
      <c r="AF3718" s="28"/>
      <c r="AG3718" s="26"/>
      <c r="AH3718" s="28"/>
      <c r="AI3718" s="26"/>
      <c r="AJ3718" s="28"/>
      <c r="AK3718" s="28"/>
      <c r="AL3718" s="26"/>
      <c r="AM3718" s="28"/>
      <c r="AN3718" s="26"/>
      <c r="AO3718" s="28"/>
      <c r="AP3718" s="26"/>
      <c r="AQ3718"/>
      <c r="AR3718"/>
    </row>
    <row r="3719" spans="1:44" x14ac:dyDescent="0.25">
      <c r="A3719" s="24"/>
      <c r="B3719" s="24"/>
      <c r="C3719" s="24"/>
      <c r="D3719" s="25"/>
      <c r="E3719" s="25"/>
      <c r="F3719" s="26"/>
      <c r="G3719" s="25"/>
      <c r="H3719" s="26"/>
      <c r="I3719" s="25"/>
      <c r="J3719" s="26"/>
      <c r="K3719" s="27"/>
      <c r="L3719" s="27"/>
      <c r="M3719" s="26"/>
      <c r="N3719" s="27"/>
      <c r="O3719" s="26"/>
      <c r="P3719" s="27"/>
      <c r="Q3719" s="26"/>
      <c r="R3719" s="27"/>
      <c r="S3719" s="27"/>
      <c r="T3719" s="26"/>
      <c r="U3719" s="27"/>
      <c r="V3719" s="26"/>
      <c r="W3719" s="27"/>
      <c r="X3719" s="26"/>
      <c r="Y3719" s="25"/>
      <c r="Z3719" s="38"/>
      <c r="AA3719" s="27"/>
      <c r="AB3719" s="27"/>
      <c r="AC3719" s="28"/>
      <c r="AD3719" s="28"/>
      <c r="AE3719" s="26"/>
      <c r="AF3719" s="28"/>
      <c r="AG3719" s="26"/>
      <c r="AH3719" s="28"/>
      <c r="AI3719" s="26"/>
      <c r="AJ3719" s="28"/>
      <c r="AK3719" s="28"/>
      <c r="AL3719" s="26"/>
      <c r="AM3719" s="28"/>
      <c r="AN3719" s="26"/>
      <c r="AO3719" s="28"/>
      <c r="AP3719" s="26"/>
      <c r="AQ3719"/>
      <c r="AR3719"/>
    </row>
    <row r="3720" spans="1:44" x14ac:dyDescent="0.25">
      <c r="A3720" s="24"/>
      <c r="B3720" s="24"/>
      <c r="C3720" s="24"/>
      <c r="D3720" s="25"/>
      <c r="E3720" s="25"/>
      <c r="F3720" s="26"/>
      <c r="G3720" s="25"/>
      <c r="H3720" s="26"/>
      <c r="I3720" s="25"/>
      <c r="J3720" s="26"/>
      <c r="K3720" s="27"/>
      <c r="L3720" s="27"/>
      <c r="M3720" s="26"/>
      <c r="N3720" s="27"/>
      <c r="O3720" s="26"/>
      <c r="P3720" s="27"/>
      <c r="Q3720" s="26"/>
      <c r="R3720" s="27"/>
      <c r="S3720" s="27"/>
      <c r="T3720" s="26"/>
      <c r="U3720" s="27"/>
      <c r="V3720" s="26"/>
      <c r="W3720" s="27"/>
      <c r="X3720" s="26"/>
      <c r="Y3720" s="25"/>
      <c r="Z3720" s="38"/>
      <c r="AA3720" s="27"/>
      <c r="AB3720" s="27"/>
      <c r="AC3720" s="28"/>
      <c r="AD3720" s="28"/>
      <c r="AE3720" s="26"/>
      <c r="AF3720" s="28"/>
      <c r="AG3720" s="26"/>
      <c r="AH3720" s="28"/>
      <c r="AI3720" s="26"/>
      <c r="AJ3720" s="28"/>
      <c r="AK3720" s="28"/>
      <c r="AL3720" s="26"/>
      <c r="AM3720" s="28"/>
      <c r="AN3720" s="26"/>
      <c r="AO3720" s="28"/>
      <c r="AP3720" s="26"/>
      <c r="AQ3720"/>
      <c r="AR3720"/>
    </row>
    <row r="3721" spans="1:44" x14ac:dyDescent="0.25">
      <c r="A3721" s="24"/>
      <c r="B3721" s="24"/>
      <c r="C3721" s="24"/>
      <c r="D3721" s="25"/>
      <c r="E3721" s="25"/>
      <c r="F3721" s="26"/>
      <c r="G3721" s="25"/>
      <c r="H3721" s="26"/>
      <c r="I3721" s="25"/>
      <c r="J3721" s="26"/>
      <c r="K3721" s="27"/>
      <c r="L3721" s="27"/>
      <c r="M3721" s="26"/>
      <c r="N3721" s="27"/>
      <c r="O3721" s="26"/>
      <c r="P3721" s="27"/>
      <c r="Q3721" s="26"/>
      <c r="R3721" s="27"/>
      <c r="S3721" s="27"/>
      <c r="T3721" s="26"/>
      <c r="U3721" s="27"/>
      <c r="V3721" s="26"/>
      <c r="W3721" s="27"/>
      <c r="X3721" s="26"/>
      <c r="Y3721" s="25"/>
      <c r="Z3721" s="38"/>
      <c r="AA3721" s="27"/>
      <c r="AB3721" s="27"/>
      <c r="AC3721" s="28"/>
      <c r="AD3721" s="28"/>
      <c r="AE3721" s="26"/>
      <c r="AF3721" s="28"/>
      <c r="AG3721" s="26"/>
      <c r="AH3721" s="28"/>
      <c r="AI3721" s="26"/>
      <c r="AJ3721" s="28"/>
      <c r="AK3721" s="28"/>
      <c r="AL3721" s="26"/>
      <c r="AM3721" s="28"/>
      <c r="AN3721" s="26"/>
      <c r="AO3721" s="28"/>
      <c r="AP3721" s="26"/>
      <c r="AQ3721"/>
      <c r="AR3721"/>
    </row>
    <row r="3722" spans="1:44" x14ac:dyDescent="0.25">
      <c r="A3722" s="24"/>
      <c r="B3722" s="24"/>
      <c r="C3722" s="24"/>
      <c r="D3722" s="25"/>
      <c r="E3722" s="25"/>
      <c r="F3722" s="26"/>
      <c r="G3722" s="25"/>
      <c r="H3722" s="26"/>
      <c r="I3722" s="25"/>
      <c r="J3722" s="26"/>
      <c r="K3722" s="27"/>
      <c r="L3722" s="27"/>
      <c r="M3722" s="26"/>
      <c r="N3722" s="27"/>
      <c r="O3722" s="26"/>
      <c r="P3722" s="27"/>
      <c r="Q3722" s="26"/>
      <c r="R3722" s="27"/>
      <c r="S3722" s="27"/>
      <c r="T3722" s="26"/>
      <c r="U3722" s="27"/>
      <c r="V3722" s="26"/>
      <c r="W3722" s="27"/>
      <c r="X3722" s="26"/>
      <c r="Y3722" s="25"/>
      <c r="Z3722" s="38"/>
      <c r="AA3722" s="27"/>
      <c r="AB3722" s="27"/>
      <c r="AC3722" s="28"/>
      <c r="AD3722" s="28"/>
      <c r="AE3722" s="26"/>
      <c r="AF3722" s="28"/>
      <c r="AG3722" s="26"/>
      <c r="AH3722" s="28"/>
      <c r="AI3722" s="26"/>
      <c r="AJ3722" s="28"/>
      <c r="AK3722" s="28"/>
      <c r="AL3722" s="26"/>
      <c r="AM3722" s="28"/>
      <c r="AN3722" s="26"/>
      <c r="AO3722" s="28"/>
      <c r="AP3722" s="26"/>
      <c r="AQ3722"/>
      <c r="AR3722"/>
    </row>
    <row r="3723" spans="1:44" x14ac:dyDescent="0.25">
      <c r="A3723" s="24"/>
      <c r="B3723" s="24"/>
      <c r="C3723" s="24"/>
      <c r="D3723" s="25"/>
      <c r="E3723" s="25"/>
      <c r="F3723" s="26"/>
      <c r="G3723" s="25"/>
      <c r="H3723" s="26"/>
      <c r="I3723" s="25"/>
      <c r="J3723" s="26"/>
      <c r="K3723" s="27"/>
      <c r="L3723" s="27"/>
      <c r="M3723" s="26"/>
      <c r="N3723" s="27"/>
      <c r="O3723" s="26"/>
      <c r="P3723" s="27"/>
      <c r="Q3723" s="26"/>
      <c r="R3723" s="27"/>
      <c r="S3723" s="27"/>
      <c r="T3723" s="26"/>
      <c r="U3723" s="27"/>
      <c r="V3723" s="26"/>
      <c r="W3723" s="27"/>
      <c r="X3723" s="26"/>
      <c r="Y3723" s="24"/>
      <c r="Z3723" s="24"/>
      <c r="AA3723" s="24"/>
      <c r="AB3723" s="24"/>
      <c r="AC3723" s="28"/>
      <c r="AD3723" s="28"/>
      <c r="AE3723" s="26"/>
      <c r="AF3723" s="28"/>
      <c r="AG3723" s="26"/>
      <c r="AH3723" s="28"/>
      <c r="AI3723" s="26"/>
      <c r="AJ3723" s="28"/>
      <c r="AK3723" s="28"/>
      <c r="AL3723" s="26"/>
      <c r="AM3723" s="28"/>
      <c r="AN3723" s="26"/>
      <c r="AO3723" s="28"/>
      <c r="AP3723" s="26"/>
      <c r="AQ3723"/>
      <c r="AR3723"/>
    </row>
    <row r="3724" spans="1:44" x14ac:dyDescent="0.25">
      <c r="A3724" s="24"/>
      <c r="B3724" s="24"/>
      <c r="C3724" s="24"/>
      <c r="D3724" s="25"/>
      <c r="E3724" s="25"/>
      <c r="F3724" s="26"/>
      <c r="G3724" s="25"/>
      <c r="H3724" s="26"/>
      <c r="I3724" s="25"/>
      <c r="J3724" s="26"/>
      <c r="K3724" s="27"/>
      <c r="L3724" s="27"/>
      <c r="M3724" s="26"/>
      <c r="N3724" s="27"/>
      <c r="O3724" s="26"/>
      <c r="P3724" s="27"/>
      <c r="Q3724" s="26"/>
      <c r="R3724" s="27"/>
      <c r="S3724" s="27"/>
      <c r="T3724" s="26"/>
      <c r="U3724" s="27"/>
      <c r="V3724" s="26"/>
      <c r="W3724" s="27"/>
      <c r="X3724" s="26"/>
      <c r="Y3724" s="24"/>
      <c r="Z3724" s="24"/>
      <c r="AA3724" s="24"/>
      <c r="AB3724" s="24"/>
      <c r="AC3724" s="28"/>
      <c r="AD3724" s="28"/>
      <c r="AE3724" s="26"/>
      <c r="AF3724" s="28"/>
      <c r="AG3724" s="26"/>
      <c r="AH3724" s="28"/>
      <c r="AI3724" s="26"/>
      <c r="AJ3724" s="28"/>
      <c r="AK3724" s="28"/>
      <c r="AL3724" s="26"/>
      <c r="AM3724" s="28"/>
      <c r="AN3724" s="26"/>
      <c r="AO3724" s="28"/>
      <c r="AP3724" s="26"/>
      <c r="AQ3724"/>
      <c r="AR3724"/>
    </row>
    <row r="3725" spans="1:44" x14ac:dyDescent="0.25">
      <c r="A3725" s="24"/>
      <c r="B3725" s="24"/>
      <c r="C3725" s="24"/>
      <c r="D3725" s="25"/>
      <c r="E3725" s="25"/>
      <c r="F3725" s="26"/>
      <c r="G3725" s="25"/>
      <c r="H3725" s="26"/>
      <c r="I3725" s="25"/>
      <c r="J3725" s="26"/>
      <c r="K3725" s="27"/>
      <c r="L3725" s="27"/>
      <c r="M3725" s="26"/>
      <c r="N3725" s="27"/>
      <c r="O3725" s="26"/>
      <c r="P3725" s="27"/>
      <c r="Q3725" s="26"/>
      <c r="R3725" s="27"/>
      <c r="S3725" s="27"/>
      <c r="T3725" s="26"/>
      <c r="U3725" s="27"/>
      <c r="V3725" s="26"/>
      <c r="W3725" s="27"/>
      <c r="X3725" s="26"/>
      <c r="Y3725" s="24"/>
      <c r="Z3725" s="24"/>
      <c r="AA3725" s="24"/>
      <c r="AB3725" s="24"/>
      <c r="AC3725" s="28"/>
      <c r="AD3725" s="28"/>
      <c r="AE3725" s="26"/>
      <c r="AF3725" s="28"/>
      <c r="AG3725" s="26"/>
      <c r="AH3725" s="28"/>
      <c r="AI3725" s="26"/>
      <c r="AJ3725" s="28"/>
      <c r="AK3725" s="28"/>
      <c r="AL3725" s="26"/>
      <c r="AM3725" s="28"/>
      <c r="AN3725" s="26"/>
      <c r="AO3725" s="28"/>
      <c r="AP3725" s="26"/>
      <c r="AQ3725"/>
      <c r="AR3725"/>
    </row>
    <row r="3726" spans="1:44" x14ac:dyDescent="0.25">
      <c r="A3726" s="24"/>
      <c r="B3726" s="24"/>
      <c r="C3726" s="24"/>
      <c r="D3726" s="25"/>
      <c r="E3726" s="25"/>
      <c r="F3726" s="26"/>
      <c r="G3726" s="25"/>
      <c r="H3726" s="26"/>
      <c r="I3726" s="25"/>
      <c r="J3726" s="26"/>
      <c r="K3726" s="27"/>
      <c r="L3726" s="27"/>
      <c r="M3726" s="26"/>
      <c r="N3726" s="27"/>
      <c r="O3726" s="26"/>
      <c r="P3726" s="27"/>
      <c r="Q3726" s="26"/>
      <c r="R3726" s="27"/>
      <c r="S3726" s="27"/>
      <c r="T3726" s="26"/>
      <c r="U3726" s="27"/>
      <c r="V3726" s="26"/>
      <c r="W3726" s="27"/>
      <c r="X3726" s="26"/>
      <c r="Y3726" s="24"/>
      <c r="Z3726" s="24"/>
      <c r="AA3726" s="24"/>
      <c r="AB3726" s="24"/>
      <c r="AC3726" s="28"/>
      <c r="AD3726" s="28"/>
      <c r="AE3726" s="26"/>
      <c r="AF3726" s="28"/>
      <c r="AG3726" s="26"/>
      <c r="AH3726" s="28"/>
      <c r="AI3726" s="26"/>
      <c r="AJ3726" s="28"/>
      <c r="AK3726" s="28"/>
      <c r="AL3726" s="26"/>
      <c r="AM3726" s="28"/>
      <c r="AN3726" s="26"/>
      <c r="AO3726" s="28"/>
      <c r="AP3726" s="26"/>
      <c r="AQ3726"/>
      <c r="AR3726"/>
    </row>
    <row r="3727" spans="1:44" x14ac:dyDescent="0.25">
      <c r="A3727" s="24"/>
      <c r="B3727" s="24"/>
      <c r="C3727" s="24"/>
      <c r="D3727" s="24"/>
      <c r="E3727" s="24"/>
      <c r="F3727" s="24"/>
      <c r="G3727" s="25"/>
      <c r="H3727" s="26"/>
      <c r="I3727" s="24"/>
      <c r="J3727" s="24"/>
      <c r="K3727" s="24"/>
      <c r="L3727" s="24"/>
      <c r="M3727" s="24"/>
      <c r="N3727" s="27"/>
      <c r="O3727" s="26"/>
      <c r="P3727" s="24"/>
      <c r="Q3727" s="24"/>
      <c r="R3727" s="24"/>
      <c r="S3727" s="24"/>
      <c r="T3727" s="24"/>
      <c r="U3727" s="27"/>
      <c r="V3727" s="26"/>
      <c r="W3727" s="24"/>
      <c r="X3727" s="24"/>
      <c r="Y3727" s="24"/>
      <c r="Z3727" s="24"/>
      <c r="AA3727" s="24"/>
      <c r="AB3727" s="24"/>
      <c r="AC3727" s="24"/>
      <c r="AD3727" s="24"/>
      <c r="AE3727" s="24"/>
      <c r="AF3727" s="28"/>
      <c r="AG3727" s="26"/>
      <c r="AH3727" s="24"/>
      <c r="AI3727" s="24"/>
      <c r="AJ3727" s="24"/>
      <c r="AK3727" s="24"/>
      <c r="AL3727" s="24"/>
      <c r="AM3727" s="28"/>
      <c r="AN3727" s="26"/>
      <c r="AO3727" s="24"/>
      <c r="AP3727" s="24"/>
      <c r="AQ3727"/>
      <c r="AR3727"/>
    </row>
    <row r="3728" spans="1:44" x14ac:dyDescent="0.25">
      <c r="A3728" s="24"/>
      <c r="B3728" s="24"/>
      <c r="C3728" s="24"/>
      <c r="D3728" s="24"/>
      <c r="E3728" s="24"/>
      <c r="F3728" s="24"/>
      <c r="G3728" s="24"/>
      <c r="H3728" s="24"/>
      <c r="I3728" s="25"/>
      <c r="J3728" s="26"/>
      <c r="K3728" s="24"/>
      <c r="L3728" s="24"/>
      <c r="M3728" s="24"/>
      <c r="N3728" s="24"/>
      <c r="O3728" s="24"/>
      <c r="P3728" s="27"/>
      <c r="Q3728" s="26"/>
      <c r="R3728" s="24"/>
      <c r="S3728" s="24"/>
      <c r="T3728" s="24"/>
      <c r="U3728" s="24"/>
      <c r="V3728" s="24"/>
      <c r="W3728" s="27"/>
      <c r="X3728" s="26"/>
      <c r="Y3728" s="24"/>
      <c r="Z3728" s="24"/>
      <c r="AA3728" s="24"/>
      <c r="AB3728" s="24"/>
      <c r="AC3728" s="24"/>
      <c r="AD3728" s="24"/>
      <c r="AE3728" s="24"/>
      <c r="AF3728" s="24"/>
      <c r="AG3728" s="24"/>
      <c r="AH3728" s="28"/>
      <c r="AI3728" s="26"/>
      <c r="AJ3728" s="24"/>
      <c r="AK3728" s="24"/>
      <c r="AL3728" s="24"/>
      <c r="AM3728" s="24"/>
      <c r="AN3728" s="24"/>
      <c r="AO3728" s="28"/>
      <c r="AP3728" s="26"/>
      <c r="AQ3728"/>
      <c r="AR3728"/>
    </row>
    <row r="3729" spans="1:44" x14ac:dyDescent="0.25">
      <c r="A3729" s="24"/>
      <c r="B3729" s="24"/>
      <c r="C3729" s="24"/>
      <c r="D3729" s="25"/>
      <c r="E3729" s="25"/>
      <c r="F3729" s="26"/>
      <c r="G3729" s="25"/>
      <c r="H3729" s="26"/>
      <c r="I3729" s="25"/>
      <c r="J3729" s="26"/>
      <c r="K3729" s="27"/>
      <c r="L3729" s="27"/>
      <c r="M3729" s="26"/>
      <c r="N3729" s="27"/>
      <c r="O3729" s="26"/>
      <c r="P3729" s="27"/>
      <c r="Q3729" s="26"/>
      <c r="R3729" s="27"/>
      <c r="S3729" s="27"/>
      <c r="T3729" s="26"/>
      <c r="U3729" s="27"/>
      <c r="V3729" s="26"/>
      <c r="W3729" s="27"/>
      <c r="X3729" s="26"/>
      <c r="Y3729" s="24"/>
      <c r="Z3729" s="24"/>
      <c r="AA3729" s="24"/>
      <c r="AB3729" s="24"/>
      <c r="AC3729" s="28"/>
      <c r="AD3729" s="28"/>
      <c r="AE3729" s="26"/>
      <c r="AF3729" s="28"/>
      <c r="AG3729" s="26"/>
      <c r="AH3729" s="28"/>
      <c r="AI3729" s="26"/>
      <c r="AJ3729" s="28"/>
      <c r="AK3729" s="28"/>
      <c r="AL3729" s="26"/>
      <c r="AM3729" s="28"/>
      <c r="AN3729" s="26"/>
      <c r="AO3729" s="28"/>
      <c r="AP3729" s="26"/>
      <c r="AQ3729"/>
      <c r="AR3729"/>
    </row>
    <row r="3730" spans="1:44" x14ac:dyDescent="0.25">
      <c r="A3730" s="24"/>
      <c r="B3730" s="24"/>
      <c r="C3730" s="24"/>
      <c r="D3730" s="24"/>
      <c r="E3730" s="25"/>
      <c r="F3730" s="26"/>
      <c r="G3730" s="25"/>
      <c r="H3730" s="26"/>
      <c r="I3730" s="25"/>
      <c r="J3730" s="26"/>
      <c r="K3730" s="24"/>
      <c r="L3730" s="27"/>
      <c r="M3730" s="26"/>
      <c r="N3730" s="27"/>
      <c r="O3730" s="26"/>
      <c r="P3730" s="27"/>
      <c r="Q3730" s="26"/>
      <c r="R3730" s="24"/>
      <c r="S3730" s="27"/>
      <c r="T3730" s="26"/>
      <c r="U3730" s="27"/>
      <c r="V3730" s="26"/>
      <c r="W3730" s="27"/>
      <c r="X3730" s="26"/>
      <c r="Y3730" s="24"/>
      <c r="Z3730" s="24"/>
      <c r="AA3730" s="24"/>
      <c r="AB3730" s="24"/>
      <c r="AC3730" s="24"/>
      <c r="AD3730" s="28"/>
      <c r="AE3730" s="26"/>
      <c r="AF3730" s="28"/>
      <c r="AG3730" s="26"/>
      <c r="AH3730" s="28"/>
      <c r="AI3730" s="26"/>
      <c r="AJ3730" s="24"/>
      <c r="AK3730" s="28"/>
      <c r="AL3730" s="26"/>
      <c r="AM3730" s="28"/>
      <c r="AN3730" s="26"/>
      <c r="AO3730" s="28"/>
      <c r="AP3730" s="26"/>
      <c r="AQ3730"/>
      <c r="AR3730"/>
    </row>
    <row r="3731" spans="1:44" x14ac:dyDescent="0.25">
      <c r="A3731" s="24"/>
      <c r="B3731" s="24"/>
      <c r="C3731" s="24"/>
      <c r="D3731" s="25"/>
      <c r="E3731" s="25"/>
      <c r="F3731" s="26"/>
      <c r="G3731" s="25"/>
      <c r="H3731" s="26"/>
      <c r="I3731" s="25"/>
      <c r="J3731" s="26"/>
      <c r="K3731" s="27"/>
      <c r="L3731" s="27"/>
      <c r="M3731" s="26"/>
      <c r="N3731" s="27"/>
      <c r="O3731" s="26"/>
      <c r="P3731" s="27"/>
      <c r="Q3731" s="26"/>
      <c r="R3731" s="27"/>
      <c r="S3731" s="27"/>
      <c r="T3731" s="26"/>
      <c r="U3731" s="27"/>
      <c r="V3731" s="26"/>
      <c r="W3731" s="27"/>
      <c r="X3731" s="26"/>
      <c r="Y3731" s="24"/>
      <c r="Z3731" s="24"/>
      <c r="AA3731" s="24"/>
      <c r="AB3731" s="24"/>
      <c r="AC3731" s="28"/>
      <c r="AD3731" s="28"/>
      <c r="AE3731" s="26"/>
      <c r="AF3731" s="28"/>
      <c r="AG3731" s="26"/>
      <c r="AH3731" s="28"/>
      <c r="AI3731" s="26"/>
      <c r="AJ3731" s="28"/>
      <c r="AK3731" s="28"/>
      <c r="AL3731" s="26"/>
      <c r="AM3731" s="28"/>
      <c r="AN3731" s="26"/>
      <c r="AO3731" s="28"/>
      <c r="AP3731" s="26"/>
      <c r="AQ3731"/>
      <c r="AR3731"/>
    </row>
    <row r="3732" spans="1:44" x14ac:dyDescent="0.25">
      <c r="A3732" s="24"/>
      <c r="B3732" s="24"/>
      <c r="C3732" s="24"/>
      <c r="D3732" s="25"/>
      <c r="E3732" s="25"/>
      <c r="F3732" s="26"/>
      <c r="G3732" s="25"/>
      <c r="H3732" s="26"/>
      <c r="I3732" s="25"/>
      <c r="J3732" s="26"/>
      <c r="K3732" s="27"/>
      <c r="L3732" s="27"/>
      <c r="M3732" s="26"/>
      <c r="N3732" s="27"/>
      <c r="O3732" s="26"/>
      <c r="P3732" s="27"/>
      <c r="Q3732" s="26"/>
      <c r="R3732" s="27"/>
      <c r="S3732" s="27"/>
      <c r="T3732" s="26"/>
      <c r="U3732" s="27"/>
      <c r="V3732" s="26"/>
      <c r="W3732" s="27"/>
      <c r="X3732" s="26"/>
      <c r="Y3732" s="24"/>
      <c r="Z3732" s="24"/>
      <c r="AA3732" s="24"/>
      <c r="AB3732" s="24"/>
      <c r="AC3732" s="28"/>
      <c r="AD3732" s="28"/>
      <c r="AE3732" s="26"/>
      <c r="AF3732" s="28"/>
      <c r="AG3732" s="26"/>
      <c r="AH3732" s="28"/>
      <c r="AI3732" s="26"/>
      <c r="AJ3732" s="28"/>
      <c r="AK3732" s="28"/>
      <c r="AL3732" s="26"/>
      <c r="AM3732" s="28"/>
      <c r="AN3732" s="26"/>
      <c r="AO3732" s="28"/>
      <c r="AP3732" s="26"/>
      <c r="AQ3732"/>
      <c r="AR3732"/>
    </row>
    <row r="3733" spans="1:44" x14ac:dyDescent="0.25">
      <c r="A3733" s="24"/>
      <c r="B3733" s="24"/>
      <c r="C3733" s="24"/>
      <c r="D3733" s="25"/>
      <c r="E3733" s="25"/>
      <c r="F3733" s="26"/>
      <c r="G3733" s="25"/>
      <c r="H3733" s="26"/>
      <c r="I3733" s="25"/>
      <c r="J3733" s="26"/>
      <c r="K3733" s="27"/>
      <c r="L3733" s="27"/>
      <c r="M3733" s="26"/>
      <c r="N3733" s="27"/>
      <c r="O3733" s="26"/>
      <c r="P3733" s="27"/>
      <c r="Q3733" s="26"/>
      <c r="R3733" s="27"/>
      <c r="S3733" s="27"/>
      <c r="T3733" s="26"/>
      <c r="U3733" s="27"/>
      <c r="V3733" s="26"/>
      <c r="W3733" s="27"/>
      <c r="X3733" s="26"/>
      <c r="Y3733" s="24"/>
      <c r="Z3733" s="24"/>
      <c r="AA3733" s="24"/>
      <c r="AB3733" s="24"/>
      <c r="AC3733" s="28"/>
      <c r="AD3733" s="28"/>
      <c r="AE3733" s="26"/>
      <c r="AF3733" s="28"/>
      <c r="AG3733" s="26"/>
      <c r="AH3733" s="28"/>
      <c r="AI3733" s="26"/>
      <c r="AJ3733" s="28"/>
      <c r="AK3733" s="28"/>
      <c r="AL3733" s="26"/>
      <c r="AM3733" s="28"/>
      <c r="AN3733" s="26"/>
      <c r="AO3733" s="28"/>
      <c r="AP3733" s="26"/>
      <c r="AQ3733"/>
      <c r="AR3733"/>
    </row>
    <row r="3734" spans="1:44" x14ac:dyDescent="0.25">
      <c r="A3734" s="24"/>
      <c r="B3734" s="24"/>
      <c r="C3734" s="24"/>
      <c r="D3734" s="24"/>
      <c r="E3734" s="24"/>
      <c r="F3734" s="24"/>
      <c r="G3734" s="24"/>
      <c r="H3734" s="24"/>
      <c r="I3734" s="25"/>
      <c r="J3734" s="26"/>
      <c r="K3734" s="24"/>
      <c r="L3734" s="24"/>
      <c r="M3734" s="24"/>
      <c r="N3734" s="24"/>
      <c r="O3734" s="24"/>
      <c r="P3734" s="27"/>
      <c r="Q3734" s="26"/>
      <c r="R3734" s="24"/>
      <c r="S3734" s="24"/>
      <c r="T3734" s="24"/>
      <c r="U3734" s="24"/>
      <c r="V3734" s="24"/>
      <c r="W3734" s="27"/>
      <c r="X3734" s="26"/>
      <c r="Y3734" s="24"/>
      <c r="Z3734" s="24"/>
      <c r="AA3734" s="24"/>
      <c r="AB3734" s="24"/>
      <c r="AC3734" s="24"/>
      <c r="AD3734" s="24"/>
      <c r="AE3734" s="24"/>
      <c r="AF3734" s="24"/>
      <c r="AG3734" s="24"/>
      <c r="AH3734" s="28"/>
      <c r="AI3734" s="26"/>
      <c r="AJ3734" s="24"/>
      <c r="AK3734" s="24"/>
      <c r="AL3734" s="24"/>
      <c r="AM3734" s="24"/>
      <c r="AN3734" s="24"/>
      <c r="AO3734" s="28"/>
      <c r="AP3734" s="26"/>
      <c r="AQ3734"/>
      <c r="AR3734"/>
    </row>
    <row r="3735" spans="1:44" x14ac:dyDescent="0.25">
      <c r="A3735" s="24"/>
      <c r="B3735" s="24"/>
      <c r="C3735" s="24"/>
      <c r="D3735" s="25"/>
      <c r="E3735" s="25"/>
      <c r="F3735" s="26"/>
      <c r="G3735" s="25"/>
      <c r="H3735" s="26"/>
      <c r="I3735" s="25"/>
      <c r="J3735" s="26"/>
      <c r="K3735" s="27"/>
      <c r="L3735" s="27"/>
      <c r="M3735" s="26"/>
      <c r="N3735" s="27"/>
      <c r="O3735" s="26"/>
      <c r="P3735" s="27"/>
      <c r="Q3735" s="26"/>
      <c r="R3735" s="27"/>
      <c r="S3735" s="27"/>
      <c r="T3735" s="26"/>
      <c r="U3735" s="27"/>
      <c r="V3735" s="26"/>
      <c r="W3735" s="27"/>
      <c r="X3735" s="26"/>
      <c r="Y3735" s="24"/>
      <c r="Z3735" s="24"/>
      <c r="AA3735" s="24"/>
      <c r="AB3735" s="24"/>
      <c r="AC3735" s="28"/>
      <c r="AD3735" s="28"/>
      <c r="AE3735" s="26"/>
      <c r="AF3735" s="28"/>
      <c r="AG3735" s="26"/>
      <c r="AH3735" s="28"/>
      <c r="AI3735" s="26"/>
      <c r="AJ3735" s="28"/>
      <c r="AK3735" s="28"/>
      <c r="AL3735" s="26"/>
      <c r="AM3735" s="28"/>
      <c r="AN3735" s="26"/>
      <c r="AO3735" s="28"/>
      <c r="AP3735" s="26"/>
      <c r="AQ3735"/>
      <c r="AR3735"/>
    </row>
    <row r="3736" spans="1:44" x14ac:dyDescent="0.25">
      <c r="A3736" s="24"/>
      <c r="B3736" s="24"/>
      <c r="C3736" s="24"/>
      <c r="D3736" s="25"/>
      <c r="E3736" s="25"/>
      <c r="F3736" s="26"/>
      <c r="G3736" s="25"/>
      <c r="H3736" s="26"/>
      <c r="I3736" s="25"/>
      <c r="J3736" s="26"/>
      <c r="K3736" s="27"/>
      <c r="L3736" s="27"/>
      <c r="M3736" s="26"/>
      <c r="N3736" s="27"/>
      <c r="O3736" s="26"/>
      <c r="P3736" s="27"/>
      <c r="Q3736" s="26"/>
      <c r="R3736" s="27"/>
      <c r="S3736" s="27"/>
      <c r="T3736" s="26"/>
      <c r="U3736" s="27"/>
      <c r="V3736" s="26"/>
      <c r="W3736" s="27"/>
      <c r="X3736" s="26"/>
      <c r="Y3736" s="24"/>
      <c r="Z3736" s="24"/>
      <c r="AA3736" s="24"/>
      <c r="AB3736" s="24"/>
      <c r="AC3736" s="28"/>
      <c r="AD3736" s="28"/>
      <c r="AE3736" s="26"/>
      <c r="AF3736" s="28"/>
      <c r="AG3736" s="26"/>
      <c r="AH3736" s="28"/>
      <c r="AI3736" s="26"/>
      <c r="AJ3736" s="28"/>
      <c r="AK3736" s="28"/>
      <c r="AL3736" s="26"/>
      <c r="AM3736" s="28"/>
      <c r="AN3736" s="26"/>
      <c r="AO3736" s="28"/>
      <c r="AP3736" s="26"/>
      <c r="AQ3736"/>
      <c r="AR3736"/>
    </row>
    <row r="3737" spans="1:44" x14ac:dyDescent="0.25">
      <c r="A3737" s="24"/>
      <c r="B3737" s="24"/>
      <c r="C3737" s="24"/>
      <c r="D3737" s="25"/>
      <c r="E3737" s="25"/>
      <c r="F3737" s="26"/>
      <c r="G3737" s="25"/>
      <c r="H3737" s="26"/>
      <c r="I3737" s="25"/>
      <c r="J3737" s="26"/>
      <c r="K3737" s="27"/>
      <c r="L3737" s="27"/>
      <c r="M3737" s="26"/>
      <c r="N3737" s="27"/>
      <c r="O3737" s="26"/>
      <c r="P3737" s="27"/>
      <c r="Q3737" s="26"/>
      <c r="R3737" s="27"/>
      <c r="S3737" s="27"/>
      <c r="T3737" s="26"/>
      <c r="U3737" s="27"/>
      <c r="V3737" s="26"/>
      <c r="W3737" s="27"/>
      <c r="X3737" s="26"/>
      <c r="Y3737" s="24"/>
      <c r="Z3737" s="24"/>
      <c r="AA3737" s="24"/>
      <c r="AB3737" s="24"/>
      <c r="AC3737" s="28"/>
      <c r="AD3737" s="28"/>
      <c r="AE3737" s="26"/>
      <c r="AF3737" s="28"/>
      <c r="AG3737" s="26"/>
      <c r="AH3737" s="28"/>
      <c r="AI3737" s="26"/>
      <c r="AJ3737" s="28"/>
      <c r="AK3737" s="28"/>
      <c r="AL3737" s="26"/>
      <c r="AM3737" s="28"/>
      <c r="AN3737" s="26"/>
      <c r="AO3737" s="28"/>
      <c r="AP3737" s="26"/>
      <c r="AQ3737"/>
      <c r="AR3737"/>
    </row>
    <row r="3738" spans="1:44" x14ac:dyDescent="0.25">
      <c r="A3738" s="24"/>
      <c r="B3738" s="24"/>
      <c r="C3738" s="24"/>
      <c r="D3738" s="25"/>
      <c r="E3738" s="25"/>
      <c r="F3738" s="26"/>
      <c r="G3738" s="25"/>
      <c r="H3738" s="26"/>
      <c r="I3738" s="25"/>
      <c r="J3738" s="26"/>
      <c r="K3738" s="27"/>
      <c r="L3738" s="27"/>
      <c r="M3738" s="26"/>
      <c r="N3738" s="27"/>
      <c r="O3738" s="26"/>
      <c r="P3738" s="27"/>
      <c r="Q3738" s="26"/>
      <c r="R3738" s="27"/>
      <c r="S3738" s="27"/>
      <c r="T3738" s="26"/>
      <c r="U3738" s="27"/>
      <c r="V3738" s="26"/>
      <c r="W3738" s="27"/>
      <c r="X3738" s="26"/>
      <c r="Y3738" s="24"/>
      <c r="Z3738" s="24"/>
      <c r="AA3738" s="24"/>
      <c r="AB3738" s="24"/>
      <c r="AC3738" s="28"/>
      <c r="AD3738" s="28"/>
      <c r="AE3738" s="26"/>
      <c r="AF3738" s="28"/>
      <c r="AG3738" s="26"/>
      <c r="AH3738" s="28"/>
      <c r="AI3738" s="26"/>
      <c r="AJ3738" s="28"/>
      <c r="AK3738" s="28"/>
      <c r="AL3738" s="26"/>
      <c r="AM3738" s="28"/>
      <c r="AN3738" s="26"/>
      <c r="AO3738" s="28"/>
      <c r="AP3738" s="26"/>
      <c r="AQ3738"/>
      <c r="AR3738"/>
    </row>
    <row r="3739" spans="1:44" x14ac:dyDescent="0.25">
      <c r="A3739" s="24"/>
      <c r="B3739" s="24"/>
      <c r="C3739" s="24"/>
      <c r="D3739" s="25"/>
      <c r="E3739" s="25"/>
      <c r="F3739" s="26"/>
      <c r="G3739" s="25"/>
      <c r="H3739" s="26"/>
      <c r="I3739" s="25"/>
      <c r="J3739" s="26"/>
      <c r="K3739" s="27"/>
      <c r="L3739" s="27"/>
      <c r="M3739" s="26"/>
      <c r="N3739" s="27"/>
      <c r="O3739" s="26"/>
      <c r="P3739" s="27"/>
      <c r="Q3739" s="26"/>
      <c r="R3739" s="27"/>
      <c r="S3739" s="27"/>
      <c r="T3739" s="26"/>
      <c r="U3739" s="27"/>
      <c r="V3739" s="26"/>
      <c r="W3739" s="27"/>
      <c r="X3739" s="26"/>
      <c r="Y3739" s="24"/>
      <c r="Z3739" s="24"/>
      <c r="AA3739" s="24"/>
      <c r="AB3739" s="24"/>
      <c r="AC3739" s="28"/>
      <c r="AD3739" s="28"/>
      <c r="AE3739" s="26"/>
      <c r="AF3739" s="28"/>
      <c r="AG3739" s="26"/>
      <c r="AH3739" s="28"/>
      <c r="AI3739" s="26"/>
      <c r="AJ3739" s="28"/>
      <c r="AK3739" s="28"/>
      <c r="AL3739" s="26"/>
      <c r="AM3739" s="28"/>
      <c r="AN3739" s="26"/>
      <c r="AO3739" s="28"/>
      <c r="AP3739" s="26"/>
      <c r="AQ3739"/>
      <c r="AR3739"/>
    </row>
    <row r="3740" spans="1:44" x14ac:dyDescent="0.25">
      <c r="A3740" s="24"/>
      <c r="B3740" s="24"/>
      <c r="C3740" s="24"/>
      <c r="D3740" s="25"/>
      <c r="E3740" s="25"/>
      <c r="F3740" s="26"/>
      <c r="G3740" s="25"/>
      <c r="H3740" s="26"/>
      <c r="I3740" s="25"/>
      <c r="J3740" s="26"/>
      <c r="K3740" s="27"/>
      <c r="L3740" s="27"/>
      <c r="M3740" s="26"/>
      <c r="N3740" s="27"/>
      <c r="O3740" s="26"/>
      <c r="P3740" s="27"/>
      <c r="Q3740" s="26"/>
      <c r="R3740" s="27"/>
      <c r="S3740" s="27"/>
      <c r="T3740" s="26"/>
      <c r="U3740" s="27"/>
      <c r="V3740" s="26"/>
      <c r="W3740" s="27"/>
      <c r="X3740" s="26"/>
      <c r="Y3740" s="25"/>
      <c r="Z3740" s="38"/>
      <c r="AA3740" s="27"/>
      <c r="AB3740" s="27"/>
      <c r="AC3740" s="28"/>
      <c r="AD3740" s="28"/>
      <c r="AE3740" s="26"/>
      <c r="AF3740" s="28"/>
      <c r="AG3740" s="26"/>
      <c r="AH3740" s="28"/>
      <c r="AI3740" s="26"/>
      <c r="AJ3740" s="28"/>
      <c r="AK3740" s="28"/>
      <c r="AL3740" s="26"/>
      <c r="AM3740" s="28"/>
      <c r="AN3740" s="26"/>
      <c r="AO3740" s="28"/>
      <c r="AP3740" s="26"/>
      <c r="AQ3740"/>
      <c r="AR3740"/>
    </row>
    <row r="3741" spans="1:44" x14ac:dyDescent="0.25">
      <c r="A3741" s="24"/>
      <c r="B3741" s="24"/>
      <c r="C3741" s="24"/>
      <c r="D3741" s="25"/>
      <c r="E3741" s="25"/>
      <c r="F3741" s="26"/>
      <c r="G3741" s="25"/>
      <c r="H3741" s="26"/>
      <c r="I3741" s="25"/>
      <c r="J3741" s="26"/>
      <c r="K3741" s="27"/>
      <c r="L3741" s="27"/>
      <c r="M3741" s="26"/>
      <c r="N3741" s="27"/>
      <c r="O3741" s="26"/>
      <c r="P3741" s="27"/>
      <c r="Q3741" s="26"/>
      <c r="R3741" s="27"/>
      <c r="S3741" s="27"/>
      <c r="T3741" s="26"/>
      <c r="U3741" s="27"/>
      <c r="V3741" s="26"/>
      <c r="W3741" s="27"/>
      <c r="X3741" s="26"/>
      <c r="Y3741" s="25"/>
      <c r="Z3741" s="38"/>
      <c r="AA3741" s="27"/>
      <c r="AB3741" s="27"/>
      <c r="AC3741" s="28"/>
      <c r="AD3741" s="28"/>
      <c r="AE3741" s="26"/>
      <c r="AF3741" s="28"/>
      <c r="AG3741" s="26"/>
      <c r="AH3741" s="28"/>
      <c r="AI3741" s="26"/>
      <c r="AJ3741" s="28"/>
      <c r="AK3741" s="28"/>
      <c r="AL3741" s="26"/>
      <c r="AM3741" s="28"/>
      <c r="AN3741" s="26"/>
      <c r="AO3741" s="28"/>
      <c r="AP3741" s="26"/>
      <c r="AQ3741"/>
      <c r="AR3741"/>
    </row>
    <row r="3742" spans="1:44" x14ac:dyDescent="0.25">
      <c r="A3742" s="24"/>
      <c r="B3742" s="24"/>
      <c r="C3742" s="24"/>
      <c r="D3742" s="25"/>
      <c r="E3742" s="25"/>
      <c r="F3742" s="26"/>
      <c r="G3742" s="25"/>
      <c r="H3742" s="26"/>
      <c r="I3742" s="25"/>
      <c r="J3742" s="26"/>
      <c r="K3742" s="27"/>
      <c r="L3742" s="27"/>
      <c r="M3742" s="26"/>
      <c r="N3742" s="27"/>
      <c r="O3742" s="26"/>
      <c r="P3742" s="27"/>
      <c r="Q3742" s="26"/>
      <c r="R3742" s="27"/>
      <c r="S3742" s="27"/>
      <c r="T3742" s="26"/>
      <c r="U3742" s="27"/>
      <c r="V3742" s="26"/>
      <c r="W3742" s="27"/>
      <c r="X3742" s="26"/>
      <c r="Y3742" s="25"/>
      <c r="Z3742" s="38"/>
      <c r="AA3742" s="27"/>
      <c r="AB3742" s="27"/>
      <c r="AC3742" s="28"/>
      <c r="AD3742" s="28"/>
      <c r="AE3742" s="26"/>
      <c r="AF3742" s="28"/>
      <c r="AG3742" s="26"/>
      <c r="AH3742" s="28"/>
      <c r="AI3742" s="26"/>
      <c r="AJ3742" s="28"/>
      <c r="AK3742" s="28"/>
      <c r="AL3742" s="26"/>
      <c r="AM3742" s="28"/>
      <c r="AN3742" s="26"/>
      <c r="AO3742" s="28"/>
      <c r="AP3742" s="26"/>
      <c r="AQ3742"/>
      <c r="AR3742"/>
    </row>
    <row r="3743" spans="1:44" x14ac:dyDescent="0.25">
      <c r="A3743" s="24"/>
      <c r="B3743" s="24"/>
      <c r="C3743" s="24"/>
      <c r="D3743" s="25"/>
      <c r="E3743" s="25"/>
      <c r="F3743" s="26"/>
      <c r="G3743" s="25"/>
      <c r="H3743" s="26"/>
      <c r="I3743" s="25"/>
      <c r="J3743" s="26"/>
      <c r="K3743" s="27"/>
      <c r="L3743" s="27"/>
      <c r="M3743" s="26"/>
      <c r="N3743" s="27"/>
      <c r="O3743" s="26"/>
      <c r="P3743" s="27"/>
      <c r="Q3743" s="26"/>
      <c r="R3743" s="27"/>
      <c r="S3743" s="27"/>
      <c r="T3743" s="26"/>
      <c r="U3743" s="27"/>
      <c r="V3743" s="26"/>
      <c r="W3743" s="27"/>
      <c r="X3743" s="26"/>
      <c r="Y3743" s="25"/>
      <c r="Z3743" s="38"/>
      <c r="AA3743" s="27"/>
      <c r="AB3743" s="27"/>
      <c r="AC3743" s="28"/>
      <c r="AD3743" s="28"/>
      <c r="AE3743" s="26"/>
      <c r="AF3743" s="28"/>
      <c r="AG3743" s="26"/>
      <c r="AH3743" s="28"/>
      <c r="AI3743" s="26"/>
      <c r="AJ3743" s="28"/>
      <c r="AK3743" s="28"/>
      <c r="AL3743" s="26"/>
      <c r="AM3743" s="28"/>
      <c r="AN3743" s="26"/>
      <c r="AO3743" s="28"/>
      <c r="AP3743" s="26"/>
      <c r="AQ3743"/>
      <c r="AR3743"/>
    </row>
    <row r="3744" spans="1:44" x14ac:dyDescent="0.25">
      <c r="A3744" s="24"/>
      <c r="B3744" s="24"/>
      <c r="C3744" s="24"/>
      <c r="D3744" s="24"/>
      <c r="E3744" s="24"/>
      <c r="F3744" s="24"/>
      <c r="G3744" s="24"/>
      <c r="H3744" s="24"/>
      <c r="I3744" s="25"/>
      <c r="J3744" s="26"/>
      <c r="K3744" s="24"/>
      <c r="L3744" s="24"/>
      <c r="M3744" s="24"/>
      <c r="N3744" s="24"/>
      <c r="O3744" s="24"/>
      <c r="P3744" s="27"/>
      <c r="Q3744" s="26"/>
      <c r="R3744" s="24"/>
      <c r="S3744" s="24"/>
      <c r="T3744" s="24"/>
      <c r="U3744" s="24"/>
      <c r="V3744" s="24"/>
      <c r="W3744" s="27"/>
      <c r="X3744" s="26"/>
      <c r="Y3744" s="24"/>
      <c r="Z3744" s="24"/>
      <c r="AA3744" s="24"/>
      <c r="AB3744" s="24"/>
      <c r="AC3744" s="24"/>
      <c r="AD3744" s="24"/>
      <c r="AE3744" s="24"/>
      <c r="AF3744" s="24"/>
      <c r="AG3744" s="24"/>
      <c r="AH3744" s="28"/>
      <c r="AI3744" s="26"/>
      <c r="AJ3744" s="24"/>
      <c r="AK3744" s="24"/>
      <c r="AL3744" s="24"/>
      <c r="AM3744" s="24"/>
      <c r="AN3744" s="24"/>
      <c r="AO3744" s="28"/>
      <c r="AP3744" s="26"/>
      <c r="AQ3744"/>
      <c r="AR3744"/>
    </row>
    <row r="3745" spans="1:44" x14ac:dyDescent="0.25">
      <c r="A3745" s="24"/>
      <c r="B3745" s="24"/>
      <c r="C3745" s="24"/>
      <c r="D3745" s="25"/>
      <c r="E3745" s="25"/>
      <c r="F3745" s="26"/>
      <c r="G3745" s="25"/>
      <c r="H3745" s="26"/>
      <c r="I3745" s="25"/>
      <c r="J3745" s="26"/>
      <c r="K3745" s="27"/>
      <c r="L3745" s="27"/>
      <c r="M3745" s="26"/>
      <c r="N3745" s="27"/>
      <c r="O3745" s="26"/>
      <c r="P3745" s="27"/>
      <c r="Q3745" s="26"/>
      <c r="R3745" s="27"/>
      <c r="S3745" s="27"/>
      <c r="T3745" s="26"/>
      <c r="U3745" s="27"/>
      <c r="V3745" s="26"/>
      <c r="W3745" s="27"/>
      <c r="X3745" s="26"/>
      <c r="Y3745" s="25"/>
      <c r="Z3745" s="24"/>
      <c r="AA3745" s="27"/>
      <c r="AB3745" s="24"/>
      <c r="AC3745" s="28"/>
      <c r="AD3745" s="28"/>
      <c r="AE3745" s="26"/>
      <c r="AF3745" s="28"/>
      <c r="AG3745" s="26"/>
      <c r="AH3745" s="28"/>
      <c r="AI3745" s="26"/>
      <c r="AJ3745" s="28"/>
      <c r="AK3745" s="28"/>
      <c r="AL3745" s="26"/>
      <c r="AM3745" s="28"/>
      <c r="AN3745" s="26"/>
      <c r="AO3745" s="28"/>
      <c r="AP3745" s="26"/>
      <c r="AQ3745"/>
      <c r="AR3745"/>
    </row>
    <row r="3746" spans="1:44" x14ac:dyDescent="0.25">
      <c r="A3746" s="24"/>
      <c r="B3746" s="24"/>
      <c r="C3746" s="24"/>
      <c r="D3746" s="25"/>
      <c r="E3746" s="25"/>
      <c r="F3746" s="26"/>
      <c r="G3746" s="24"/>
      <c r="H3746" s="24"/>
      <c r="I3746" s="24"/>
      <c r="J3746" s="24"/>
      <c r="K3746" s="27"/>
      <c r="L3746" s="27"/>
      <c r="M3746" s="26"/>
      <c r="N3746" s="24"/>
      <c r="O3746" s="24"/>
      <c r="P3746" s="24"/>
      <c r="Q3746" s="24"/>
      <c r="R3746" s="27"/>
      <c r="S3746" s="27"/>
      <c r="T3746" s="26"/>
      <c r="U3746" s="24"/>
      <c r="V3746" s="24"/>
      <c r="W3746" s="24"/>
      <c r="X3746" s="24"/>
      <c r="Y3746" s="25"/>
      <c r="Z3746" s="24"/>
      <c r="AA3746" s="27"/>
      <c r="AB3746" s="24"/>
      <c r="AC3746" s="28"/>
      <c r="AD3746" s="28"/>
      <c r="AE3746" s="26"/>
      <c r="AF3746" s="24"/>
      <c r="AG3746" s="24"/>
      <c r="AH3746" s="24"/>
      <c r="AI3746" s="24"/>
      <c r="AJ3746" s="28"/>
      <c r="AK3746" s="28"/>
      <c r="AL3746" s="26"/>
      <c r="AM3746" s="24"/>
      <c r="AN3746" s="24"/>
      <c r="AO3746" s="24"/>
      <c r="AP3746" s="24"/>
      <c r="AQ3746"/>
      <c r="AR3746"/>
    </row>
    <row r="3747" spans="1:44" x14ac:dyDescent="0.25">
      <c r="A3747" s="24"/>
      <c r="B3747" s="24"/>
      <c r="C3747" s="24"/>
      <c r="D3747" s="25"/>
      <c r="E3747" s="25"/>
      <c r="F3747" s="26"/>
      <c r="G3747" s="25"/>
      <c r="H3747" s="26"/>
      <c r="I3747" s="25"/>
      <c r="J3747" s="26"/>
      <c r="K3747" s="27"/>
      <c r="L3747" s="27"/>
      <c r="M3747" s="26"/>
      <c r="N3747" s="27"/>
      <c r="O3747" s="26"/>
      <c r="P3747" s="27"/>
      <c r="Q3747" s="26"/>
      <c r="R3747" s="27"/>
      <c r="S3747" s="27"/>
      <c r="T3747" s="26"/>
      <c r="U3747" s="27"/>
      <c r="V3747" s="26"/>
      <c r="W3747" s="27"/>
      <c r="X3747" s="26"/>
      <c r="Y3747" s="25"/>
      <c r="Z3747" s="38"/>
      <c r="AA3747" s="27"/>
      <c r="AB3747" s="27"/>
      <c r="AC3747" s="28"/>
      <c r="AD3747" s="28"/>
      <c r="AE3747" s="26"/>
      <c r="AF3747" s="28"/>
      <c r="AG3747" s="26"/>
      <c r="AH3747" s="28"/>
      <c r="AI3747" s="26"/>
      <c r="AJ3747" s="28"/>
      <c r="AK3747" s="28"/>
      <c r="AL3747" s="26"/>
      <c r="AM3747" s="28"/>
      <c r="AN3747" s="26"/>
      <c r="AO3747" s="28"/>
      <c r="AP3747" s="26"/>
      <c r="AQ3747"/>
      <c r="AR3747"/>
    </row>
    <row r="3748" spans="1:44" x14ac:dyDescent="0.25">
      <c r="A3748" s="24"/>
      <c r="B3748" s="24"/>
      <c r="C3748" s="24"/>
      <c r="D3748" s="24"/>
      <c r="E3748" s="25"/>
      <c r="F3748" s="26"/>
      <c r="G3748" s="24"/>
      <c r="H3748" s="24"/>
      <c r="I3748" s="25"/>
      <c r="J3748" s="26"/>
      <c r="K3748" s="24"/>
      <c r="L3748" s="27"/>
      <c r="M3748" s="26"/>
      <c r="N3748" s="24"/>
      <c r="O3748" s="24"/>
      <c r="P3748" s="27"/>
      <c r="Q3748" s="26"/>
      <c r="R3748" s="24"/>
      <c r="S3748" s="27"/>
      <c r="T3748" s="26"/>
      <c r="U3748" s="24"/>
      <c r="V3748" s="24"/>
      <c r="W3748" s="27"/>
      <c r="X3748" s="26"/>
      <c r="Y3748" s="24"/>
      <c r="Z3748" s="24"/>
      <c r="AA3748" s="24"/>
      <c r="AB3748" s="24"/>
      <c r="AC3748" s="24"/>
      <c r="AD3748" s="28"/>
      <c r="AE3748" s="26"/>
      <c r="AF3748" s="24"/>
      <c r="AG3748" s="24"/>
      <c r="AH3748" s="28"/>
      <c r="AI3748" s="26"/>
      <c r="AJ3748" s="24"/>
      <c r="AK3748" s="28"/>
      <c r="AL3748" s="26"/>
      <c r="AM3748" s="24"/>
      <c r="AN3748" s="24"/>
      <c r="AO3748" s="28"/>
      <c r="AP3748" s="26"/>
      <c r="AQ3748"/>
      <c r="AR3748"/>
    </row>
    <row r="3749" spans="1:44" x14ac:dyDescent="0.25">
      <c r="A3749" s="24"/>
      <c r="B3749" s="24"/>
      <c r="C3749" s="24"/>
      <c r="D3749" s="25"/>
      <c r="E3749" s="25"/>
      <c r="F3749" s="26"/>
      <c r="G3749" s="25"/>
      <c r="H3749" s="26"/>
      <c r="I3749" s="25"/>
      <c r="J3749" s="26"/>
      <c r="K3749" s="27"/>
      <c r="L3749" s="27"/>
      <c r="M3749" s="26"/>
      <c r="N3749" s="27"/>
      <c r="O3749" s="26"/>
      <c r="P3749" s="27"/>
      <c r="Q3749" s="26"/>
      <c r="R3749" s="27"/>
      <c r="S3749" s="27"/>
      <c r="T3749" s="26"/>
      <c r="U3749" s="27"/>
      <c r="V3749" s="26"/>
      <c r="W3749" s="27"/>
      <c r="X3749" s="26"/>
      <c r="Y3749" s="25"/>
      <c r="Z3749" s="38"/>
      <c r="AA3749" s="27"/>
      <c r="AB3749" s="27"/>
      <c r="AC3749" s="28"/>
      <c r="AD3749" s="28"/>
      <c r="AE3749" s="26"/>
      <c r="AF3749" s="28"/>
      <c r="AG3749" s="26"/>
      <c r="AH3749" s="28"/>
      <c r="AI3749" s="26"/>
      <c r="AJ3749" s="28"/>
      <c r="AK3749" s="28"/>
      <c r="AL3749" s="26"/>
      <c r="AM3749" s="28"/>
      <c r="AN3749" s="26"/>
      <c r="AO3749" s="28"/>
      <c r="AP3749" s="26"/>
      <c r="AQ3749"/>
      <c r="AR3749"/>
    </row>
    <row r="3750" spans="1:44" x14ac:dyDescent="0.25">
      <c r="A3750" s="24"/>
      <c r="B3750" s="24"/>
      <c r="C3750" s="24"/>
      <c r="D3750" s="25"/>
      <c r="E3750" s="25"/>
      <c r="F3750" s="26"/>
      <c r="G3750" s="25"/>
      <c r="H3750" s="26"/>
      <c r="I3750" s="25"/>
      <c r="J3750" s="26"/>
      <c r="K3750" s="27"/>
      <c r="L3750" s="27"/>
      <c r="M3750" s="26"/>
      <c r="N3750" s="27"/>
      <c r="O3750" s="26"/>
      <c r="P3750" s="27"/>
      <c r="Q3750" s="26"/>
      <c r="R3750" s="27"/>
      <c r="S3750" s="27"/>
      <c r="T3750" s="26"/>
      <c r="U3750" s="27"/>
      <c r="V3750" s="26"/>
      <c r="W3750" s="27"/>
      <c r="X3750" s="26"/>
      <c r="Y3750" s="25"/>
      <c r="Z3750" s="38"/>
      <c r="AA3750" s="27"/>
      <c r="AB3750" s="27"/>
      <c r="AC3750" s="28"/>
      <c r="AD3750" s="28"/>
      <c r="AE3750" s="26"/>
      <c r="AF3750" s="28"/>
      <c r="AG3750" s="26"/>
      <c r="AH3750" s="28"/>
      <c r="AI3750" s="26"/>
      <c r="AJ3750" s="28"/>
      <c r="AK3750" s="28"/>
      <c r="AL3750" s="26"/>
      <c r="AM3750" s="28"/>
      <c r="AN3750" s="26"/>
      <c r="AO3750" s="28"/>
      <c r="AP3750" s="26"/>
      <c r="AQ3750"/>
      <c r="AR3750"/>
    </row>
    <row r="3751" spans="1:44" x14ac:dyDescent="0.25">
      <c r="A3751" s="24"/>
      <c r="B3751" s="24"/>
      <c r="C3751" s="24"/>
      <c r="D3751" s="25"/>
      <c r="E3751" s="25"/>
      <c r="F3751" s="26"/>
      <c r="G3751" s="25"/>
      <c r="H3751" s="26"/>
      <c r="I3751" s="25"/>
      <c r="J3751" s="26"/>
      <c r="K3751" s="27"/>
      <c r="L3751" s="27"/>
      <c r="M3751" s="26"/>
      <c r="N3751" s="27"/>
      <c r="O3751" s="26"/>
      <c r="P3751" s="27"/>
      <c r="Q3751" s="26"/>
      <c r="R3751" s="27"/>
      <c r="S3751" s="27"/>
      <c r="T3751" s="26"/>
      <c r="U3751" s="27"/>
      <c r="V3751" s="26"/>
      <c r="W3751" s="27"/>
      <c r="X3751" s="26"/>
      <c r="Y3751" s="25"/>
      <c r="Z3751" s="24"/>
      <c r="AA3751" s="27"/>
      <c r="AB3751" s="24"/>
      <c r="AC3751" s="28"/>
      <c r="AD3751" s="28"/>
      <c r="AE3751" s="26"/>
      <c r="AF3751" s="28"/>
      <c r="AG3751" s="26"/>
      <c r="AH3751" s="28"/>
      <c r="AI3751" s="26"/>
      <c r="AJ3751" s="28"/>
      <c r="AK3751" s="28"/>
      <c r="AL3751" s="26"/>
      <c r="AM3751" s="28"/>
      <c r="AN3751" s="26"/>
      <c r="AO3751" s="28"/>
      <c r="AP3751" s="26"/>
      <c r="AQ3751"/>
      <c r="AR3751"/>
    </row>
    <row r="3752" spans="1:44" x14ac:dyDescent="0.25">
      <c r="A3752" s="24"/>
      <c r="B3752" s="24"/>
      <c r="C3752" s="24"/>
      <c r="D3752" s="25"/>
      <c r="E3752" s="25"/>
      <c r="F3752" s="26"/>
      <c r="G3752" s="25"/>
      <c r="H3752" s="26"/>
      <c r="I3752" s="25"/>
      <c r="J3752" s="26"/>
      <c r="K3752" s="27"/>
      <c r="L3752" s="27"/>
      <c r="M3752" s="26"/>
      <c r="N3752" s="27"/>
      <c r="O3752" s="26"/>
      <c r="P3752" s="27"/>
      <c r="Q3752" s="26"/>
      <c r="R3752" s="27"/>
      <c r="S3752" s="27"/>
      <c r="T3752" s="26"/>
      <c r="U3752" s="27"/>
      <c r="V3752" s="26"/>
      <c r="W3752" s="27"/>
      <c r="X3752" s="26"/>
      <c r="Y3752" s="25"/>
      <c r="Z3752" s="38"/>
      <c r="AA3752" s="27"/>
      <c r="AB3752" s="27"/>
      <c r="AC3752" s="28"/>
      <c r="AD3752" s="28"/>
      <c r="AE3752" s="26"/>
      <c r="AF3752" s="28"/>
      <c r="AG3752" s="26"/>
      <c r="AH3752" s="28"/>
      <c r="AI3752" s="26"/>
      <c r="AJ3752" s="28"/>
      <c r="AK3752" s="28"/>
      <c r="AL3752" s="26"/>
      <c r="AM3752" s="28"/>
      <c r="AN3752" s="26"/>
      <c r="AO3752" s="28"/>
      <c r="AP3752" s="26"/>
      <c r="AQ3752"/>
      <c r="AR3752"/>
    </row>
    <row r="3753" spans="1:44" x14ac:dyDescent="0.25">
      <c r="A3753" s="24"/>
      <c r="B3753" s="24"/>
      <c r="C3753" s="24"/>
      <c r="D3753" s="25"/>
      <c r="E3753" s="25"/>
      <c r="F3753" s="26"/>
      <c r="G3753" s="25"/>
      <c r="H3753" s="26"/>
      <c r="I3753" s="25"/>
      <c r="J3753" s="26"/>
      <c r="K3753" s="27"/>
      <c r="L3753" s="27"/>
      <c r="M3753" s="26"/>
      <c r="N3753" s="27"/>
      <c r="O3753" s="26"/>
      <c r="P3753" s="27"/>
      <c r="Q3753" s="26"/>
      <c r="R3753" s="27"/>
      <c r="S3753" s="27"/>
      <c r="T3753" s="26"/>
      <c r="U3753" s="27"/>
      <c r="V3753" s="26"/>
      <c r="W3753" s="27"/>
      <c r="X3753" s="26"/>
      <c r="Y3753" s="25"/>
      <c r="Z3753" s="38"/>
      <c r="AA3753" s="27"/>
      <c r="AB3753" s="27"/>
      <c r="AC3753" s="28"/>
      <c r="AD3753" s="28"/>
      <c r="AE3753" s="26"/>
      <c r="AF3753" s="28"/>
      <c r="AG3753" s="26"/>
      <c r="AH3753" s="28"/>
      <c r="AI3753" s="26"/>
      <c r="AJ3753" s="28"/>
      <c r="AK3753" s="28"/>
      <c r="AL3753" s="26"/>
      <c r="AM3753" s="28"/>
      <c r="AN3753" s="26"/>
      <c r="AO3753" s="28"/>
      <c r="AP3753" s="26"/>
      <c r="AQ3753"/>
      <c r="AR3753"/>
    </row>
    <row r="3754" spans="1:44" x14ac:dyDescent="0.25">
      <c r="A3754" s="24"/>
      <c r="B3754" s="24"/>
      <c r="C3754" s="24"/>
      <c r="D3754" s="25"/>
      <c r="E3754" s="25"/>
      <c r="F3754" s="26"/>
      <c r="G3754" s="25"/>
      <c r="H3754" s="26"/>
      <c r="I3754" s="25"/>
      <c r="J3754" s="26"/>
      <c r="K3754" s="27"/>
      <c r="L3754" s="27"/>
      <c r="M3754" s="26"/>
      <c r="N3754" s="27"/>
      <c r="O3754" s="26"/>
      <c r="P3754" s="27"/>
      <c r="Q3754" s="26"/>
      <c r="R3754" s="27"/>
      <c r="S3754" s="27"/>
      <c r="T3754" s="26"/>
      <c r="U3754" s="27"/>
      <c r="V3754" s="26"/>
      <c r="W3754" s="27"/>
      <c r="X3754" s="26"/>
      <c r="Y3754" s="25"/>
      <c r="Z3754" s="38"/>
      <c r="AA3754" s="27"/>
      <c r="AB3754" s="27"/>
      <c r="AC3754" s="28"/>
      <c r="AD3754" s="28"/>
      <c r="AE3754" s="26"/>
      <c r="AF3754" s="28"/>
      <c r="AG3754" s="26"/>
      <c r="AH3754" s="28"/>
      <c r="AI3754" s="26"/>
      <c r="AJ3754" s="28"/>
      <c r="AK3754" s="28"/>
      <c r="AL3754" s="26"/>
      <c r="AM3754" s="28"/>
      <c r="AN3754" s="26"/>
      <c r="AO3754" s="28"/>
      <c r="AP3754" s="26"/>
      <c r="AQ3754"/>
      <c r="AR3754"/>
    </row>
    <row r="3755" spans="1:44" x14ac:dyDescent="0.25">
      <c r="A3755" s="24"/>
      <c r="B3755" s="24"/>
      <c r="C3755" s="24"/>
      <c r="D3755" s="25"/>
      <c r="E3755" s="25"/>
      <c r="F3755" s="26"/>
      <c r="G3755" s="25"/>
      <c r="H3755" s="26"/>
      <c r="I3755" s="25"/>
      <c r="J3755" s="26"/>
      <c r="K3755" s="27"/>
      <c r="L3755" s="27"/>
      <c r="M3755" s="26"/>
      <c r="N3755" s="27"/>
      <c r="O3755" s="26"/>
      <c r="P3755" s="27"/>
      <c r="Q3755" s="26"/>
      <c r="R3755" s="27"/>
      <c r="S3755" s="27"/>
      <c r="T3755" s="26"/>
      <c r="U3755" s="27"/>
      <c r="V3755" s="26"/>
      <c r="W3755" s="27"/>
      <c r="X3755" s="26"/>
      <c r="Y3755" s="25"/>
      <c r="Z3755" s="38"/>
      <c r="AA3755" s="27"/>
      <c r="AB3755" s="27"/>
      <c r="AC3755" s="28"/>
      <c r="AD3755" s="28"/>
      <c r="AE3755" s="26"/>
      <c r="AF3755" s="28"/>
      <c r="AG3755" s="26"/>
      <c r="AH3755" s="28"/>
      <c r="AI3755" s="26"/>
      <c r="AJ3755" s="28"/>
      <c r="AK3755" s="28"/>
      <c r="AL3755" s="26"/>
      <c r="AM3755" s="28"/>
      <c r="AN3755" s="26"/>
      <c r="AO3755" s="28"/>
      <c r="AP3755" s="26"/>
      <c r="AQ3755"/>
      <c r="AR3755"/>
    </row>
    <row r="3756" spans="1:44" x14ac:dyDescent="0.25">
      <c r="A3756" s="24"/>
      <c r="B3756" s="24"/>
      <c r="C3756" s="24"/>
      <c r="D3756" s="25"/>
      <c r="E3756" s="25"/>
      <c r="F3756" s="26"/>
      <c r="G3756" s="25"/>
      <c r="H3756" s="26"/>
      <c r="I3756" s="25"/>
      <c r="J3756" s="26"/>
      <c r="K3756" s="27"/>
      <c r="L3756" s="27"/>
      <c r="M3756" s="26"/>
      <c r="N3756" s="27"/>
      <c r="O3756" s="26"/>
      <c r="P3756" s="27"/>
      <c r="Q3756" s="26"/>
      <c r="R3756" s="27"/>
      <c r="S3756" s="27"/>
      <c r="T3756" s="26"/>
      <c r="U3756" s="27"/>
      <c r="V3756" s="26"/>
      <c r="W3756" s="27"/>
      <c r="X3756" s="26"/>
      <c r="Y3756" s="25"/>
      <c r="Z3756" s="38"/>
      <c r="AA3756" s="27"/>
      <c r="AB3756" s="27"/>
      <c r="AC3756" s="28"/>
      <c r="AD3756" s="28"/>
      <c r="AE3756" s="26"/>
      <c r="AF3756" s="28"/>
      <c r="AG3756" s="26"/>
      <c r="AH3756" s="28"/>
      <c r="AI3756" s="26"/>
      <c r="AJ3756" s="28"/>
      <c r="AK3756" s="28"/>
      <c r="AL3756" s="26"/>
      <c r="AM3756" s="28"/>
      <c r="AN3756" s="26"/>
      <c r="AO3756" s="28"/>
      <c r="AP3756" s="26"/>
      <c r="AQ3756"/>
      <c r="AR3756"/>
    </row>
    <row r="3757" spans="1:44" x14ac:dyDescent="0.25">
      <c r="A3757" s="24"/>
      <c r="B3757" s="24"/>
      <c r="C3757" s="24"/>
      <c r="D3757" s="25"/>
      <c r="E3757" s="25"/>
      <c r="F3757" s="26"/>
      <c r="G3757" s="25"/>
      <c r="H3757" s="26"/>
      <c r="I3757" s="25"/>
      <c r="J3757" s="26"/>
      <c r="K3757" s="27"/>
      <c r="L3757" s="27"/>
      <c r="M3757" s="26"/>
      <c r="N3757" s="27"/>
      <c r="O3757" s="26"/>
      <c r="P3757" s="27"/>
      <c r="Q3757" s="26"/>
      <c r="R3757" s="27"/>
      <c r="S3757" s="27"/>
      <c r="T3757" s="26"/>
      <c r="U3757" s="27"/>
      <c r="V3757" s="26"/>
      <c r="W3757" s="27"/>
      <c r="X3757" s="26"/>
      <c r="Y3757" s="24"/>
      <c r="Z3757" s="24"/>
      <c r="AA3757" s="24"/>
      <c r="AB3757" s="24"/>
      <c r="AC3757" s="28"/>
      <c r="AD3757" s="28"/>
      <c r="AE3757" s="26"/>
      <c r="AF3757" s="28"/>
      <c r="AG3757" s="26"/>
      <c r="AH3757" s="28"/>
      <c r="AI3757" s="26"/>
      <c r="AJ3757" s="28"/>
      <c r="AK3757" s="28"/>
      <c r="AL3757" s="26"/>
      <c r="AM3757" s="28"/>
      <c r="AN3757" s="26"/>
      <c r="AO3757" s="28"/>
      <c r="AP3757" s="26"/>
      <c r="AQ3757"/>
      <c r="AR3757"/>
    </row>
    <row r="3758" spans="1:44" x14ac:dyDescent="0.25">
      <c r="A3758" s="24"/>
      <c r="B3758" s="24"/>
      <c r="C3758" s="24"/>
      <c r="D3758" s="25"/>
      <c r="E3758" s="25"/>
      <c r="F3758" s="26"/>
      <c r="G3758" s="25"/>
      <c r="H3758" s="26"/>
      <c r="I3758" s="25"/>
      <c r="J3758" s="26"/>
      <c r="K3758" s="27"/>
      <c r="L3758" s="27"/>
      <c r="M3758" s="26"/>
      <c r="N3758" s="27"/>
      <c r="O3758" s="26"/>
      <c r="P3758" s="27"/>
      <c r="Q3758" s="26"/>
      <c r="R3758" s="27"/>
      <c r="S3758" s="27"/>
      <c r="T3758" s="26"/>
      <c r="U3758" s="27"/>
      <c r="V3758" s="26"/>
      <c r="W3758" s="27"/>
      <c r="X3758" s="26"/>
      <c r="Y3758" s="24"/>
      <c r="Z3758" s="24"/>
      <c r="AA3758" s="24"/>
      <c r="AB3758" s="24"/>
      <c r="AC3758" s="28"/>
      <c r="AD3758" s="28"/>
      <c r="AE3758" s="26"/>
      <c r="AF3758" s="28"/>
      <c r="AG3758" s="26"/>
      <c r="AH3758" s="28"/>
      <c r="AI3758" s="26"/>
      <c r="AJ3758" s="28"/>
      <c r="AK3758" s="28"/>
      <c r="AL3758" s="26"/>
      <c r="AM3758" s="28"/>
      <c r="AN3758" s="26"/>
      <c r="AO3758" s="28"/>
      <c r="AP3758" s="26"/>
      <c r="AQ3758"/>
      <c r="AR3758"/>
    </row>
    <row r="3759" spans="1:44" x14ac:dyDescent="0.25">
      <c r="A3759" s="24"/>
      <c r="B3759" s="24"/>
      <c r="C3759" s="24"/>
      <c r="D3759" s="25"/>
      <c r="E3759" s="25"/>
      <c r="F3759" s="26"/>
      <c r="G3759" s="25"/>
      <c r="H3759" s="26"/>
      <c r="I3759" s="25"/>
      <c r="J3759" s="26"/>
      <c r="K3759" s="27"/>
      <c r="L3759" s="27"/>
      <c r="M3759" s="26"/>
      <c r="N3759" s="27"/>
      <c r="O3759" s="26"/>
      <c r="P3759" s="27"/>
      <c r="Q3759" s="26"/>
      <c r="R3759" s="27"/>
      <c r="S3759" s="27"/>
      <c r="T3759" s="26"/>
      <c r="U3759" s="27"/>
      <c r="V3759" s="26"/>
      <c r="W3759" s="27"/>
      <c r="X3759" s="26"/>
      <c r="Y3759" s="24"/>
      <c r="Z3759" s="24"/>
      <c r="AA3759" s="24"/>
      <c r="AB3759" s="24"/>
      <c r="AC3759" s="28"/>
      <c r="AD3759" s="28"/>
      <c r="AE3759" s="26"/>
      <c r="AF3759" s="28"/>
      <c r="AG3759" s="26"/>
      <c r="AH3759" s="28"/>
      <c r="AI3759" s="26"/>
      <c r="AJ3759" s="28"/>
      <c r="AK3759" s="28"/>
      <c r="AL3759" s="26"/>
      <c r="AM3759" s="28"/>
      <c r="AN3759" s="26"/>
      <c r="AO3759" s="28"/>
      <c r="AP3759" s="26"/>
      <c r="AQ3759"/>
      <c r="AR3759"/>
    </row>
    <row r="3760" spans="1:44" x14ac:dyDescent="0.25">
      <c r="A3760" s="24"/>
      <c r="B3760" s="24"/>
      <c r="C3760" s="24"/>
      <c r="D3760" s="25"/>
      <c r="E3760" s="25"/>
      <c r="F3760" s="26"/>
      <c r="G3760" s="25"/>
      <c r="H3760" s="26"/>
      <c r="I3760" s="25"/>
      <c r="J3760" s="26"/>
      <c r="K3760" s="27"/>
      <c r="L3760" s="27"/>
      <c r="M3760" s="26"/>
      <c r="N3760" s="27"/>
      <c r="O3760" s="26"/>
      <c r="P3760" s="27"/>
      <c r="Q3760" s="26"/>
      <c r="R3760" s="27"/>
      <c r="S3760" s="27"/>
      <c r="T3760" s="26"/>
      <c r="U3760" s="27"/>
      <c r="V3760" s="26"/>
      <c r="W3760" s="27"/>
      <c r="X3760" s="26"/>
      <c r="Y3760" s="24"/>
      <c r="Z3760" s="24"/>
      <c r="AA3760" s="24"/>
      <c r="AB3760" s="24"/>
      <c r="AC3760" s="28"/>
      <c r="AD3760" s="28"/>
      <c r="AE3760" s="26"/>
      <c r="AF3760" s="28"/>
      <c r="AG3760" s="26"/>
      <c r="AH3760" s="28"/>
      <c r="AI3760" s="26"/>
      <c r="AJ3760" s="28"/>
      <c r="AK3760" s="28"/>
      <c r="AL3760" s="26"/>
      <c r="AM3760" s="28"/>
      <c r="AN3760" s="26"/>
      <c r="AO3760" s="28"/>
      <c r="AP3760" s="26"/>
      <c r="AQ3760"/>
      <c r="AR3760"/>
    </row>
    <row r="3761" spans="1:44" x14ac:dyDescent="0.25">
      <c r="A3761" s="24"/>
      <c r="B3761" s="24"/>
      <c r="C3761" s="24"/>
      <c r="D3761" s="24"/>
      <c r="E3761" s="25"/>
      <c r="F3761" s="26"/>
      <c r="G3761" s="24"/>
      <c r="H3761" s="24"/>
      <c r="I3761" s="25"/>
      <c r="J3761" s="26"/>
      <c r="K3761" s="24"/>
      <c r="L3761" s="27"/>
      <c r="M3761" s="26"/>
      <c r="N3761" s="24"/>
      <c r="O3761" s="24"/>
      <c r="P3761" s="27"/>
      <c r="Q3761" s="26"/>
      <c r="R3761" s="24"/>
      <c r="S3761" s="27"/>
      <c r="T3761" s="26"/>
      <c r="U3761" s="24"/>
      <c r="V3761" s="24"/>
      <c r="W3761" s="27"/>
      <c r="X3761" s="26"/>
      <c r="Y3761" s="24"/>
      <c r="Z3761" s="24"/>
      <c r="AA3761" s="24"/>
      <c r="AB3761" s="24"/>
      <c r="AC3761" s="24"/>
      <c r="AD3761" s="28"/>
      <c r="AE3761" s="26"/>
      <c r="AF3761" s="24"/>
      <c r="AG3761" s="24"/>
      <c r="AH3761" s="28"/>
      <c r="AI3761" s="26"/>
      <c r="AJ3761" s="24"/>
      <c r="AK3761" s="28"/>
      <c r="AL3761" s="26"/>
      <c r="AM3761" s="24"/>
      <c r="AN3761" s="24"/>
      <c r="AO3761" s="28"/>
      <c r="AP3761" s="26"/>
      <c r="AQ3761"/>
      <c r="AR3761"/>
    </row>
    <row r="3762" spans="1:44" x14ac:dyDescent="0.25">
      <c r="A3762" s="24"/>
      <c r="B3762" s="24"/>
      <c r="C3762" s="24"/>
      <c r="D3762" s="25"/>
      <c r="E3762" s="25"/>
      <c r="F3762" s="26"/>
      <c r="G3762" s="25"/>
      <c r="H3762" s="26"/>
      <c r="I3762" s="24"/>
      <c r="J3762" s="24"/>
      <c r="K3762" s="27"/>
      <c r="L3762" s="27"/>
      <c r="M3762" s="26"/>
      <c r="N3762" s="27"/>
      <c r="O3762" s="26"/>
      <c r="P3762" s="24"/>
      <c r="Q3762" s="24"/>
      <c r="R3762" s="27"/>
      <c r="S3762" s="27"/>
      <c r="T3762" s="26"/>
      <c r="U3762" s="27"/>
      <c r="V3762" s="26"/>
      <c r="W3762" s="24"/>
      <c r="X3762" s="24"/>
      <c r="Y3762" s="24"/>
      <c r="Z3762" s="24"/>
      <c r="AA3762" s="24"/>
      <c r="AB3762" s="24"/>
      <c r="AC3762" s="28"/>
      <c r="AD3762" s="28"/>
      <c r="AE3762" s="26"/>
      <c r="AF3762" s="28"/>
      <c r="AG3762" s="26"/>
      <c r="AH3762" s="24"/>
      <c r="AI3762" s="24"/>
      <c r="AJ3762" s="28"/>
      <c r="AK3762" s="28"/>
      <c r="AL3762" s="26"/>
      <c r="AM3762" s="28"/>
      <c r="AN3762" s="26"/>
      <c r="AO3762" s="24"/>
      <c r="AP3762" s="24"/>
      <c r="AQ3762"/>
      <c r="AR3762"/>
    </row>
    <row r="3763" spans="1:44" x14ac:dyDescent="0.25">
      <c r="A3763" s="24"/>
      <c r="B3763" s="24"/>
      <c r="C3763" s="24"/>
      <c r="D3763" s="25"/>
      <c r="E3763" s="25"/>
      <c r="F3763" s="26"/>
      <c r="G3763" s="25"/>
      <c r="H3763" s="26"/>
      <c r="I3763" s="25"/>
      <c r="J3763" s="26"/>
      <c r="K3763" s="27"/>
      <c r="L3763" s="27"/>
      <c r="M3763" s="26"/>
      <c r="N3763" s="27"/>
      <c r="O3763" s="26"/>
      <c r="P3763" s="27"/>
      <c r="Q3763" s="26"/>
      <c r="R3763" s="27"/>
      <c r="S3763" s="27"/>
      <c r="T3763" s="26"/>
      <c r="U3763" s="27"/>
      <c r="V3763" s="26"/>
      <c r="W3763" s="27"/>
      <c r="X3763" s="26"/>
      <c r="Y3763" s="24"/>
      <c r="Z3763" s="24"/>
      <c r="AA3763" s="24"/>
      <c r="AB3763" s="24"/>
      <c r="AC3763" s="28"/>
      <c r="AD3763" s="28"/>
      <c r="AE3763" s="26"/>
      <c r="AF3763" s="28"/>
      <c r="AG3763" s="26"/>
      <c r="AH3763" s="28"/>
      <c r="AI3763" s="26"/>
      <c r="AJ3763" s="28"/>
      <c r="AK3763" s="28"/>
      <c r="AL3763" s="26"/>
      <c r="AM3763" s="28"/>
      <c r="AN3763" s="26"/>
      <c r="AO3763" s="28"/>
      <c r="AP3763" s="26"/>
      <c r="AQ3763"/>
      <c r="AR3763"/>
    </row>
    <row r="3764" spans="1:44" x14ac:dyDescent="0.25">
      <c r="A3764" s="24"/>
      <c r="B3764" s="24"/>
      <c r="C3764" s="24"/>
      <c r="D3764" s="25"/>
      <c r="E3764" s="25"/>
      <c r="F3764" s="26"/>
      <c r="G3764" s="25"/>
      <c r="H3764" s="26"/>
      <c r="I3764" s="25"/>
      <c r="J3764" s="26"/>
      <c r="K3764" s="27"/>
      <c r="L3764" s="27"/>
      <c r="M3764" s="26"/>
      <c r="N3764" s="27"/>
      <c r="O3764" s="26"/>
      <c r="P3764" s="27"/>
      <c r="Q3764" s="26"/>
      <c r="R3764" s="27"/>
      <c r="S3764" s="27"/>
      <c r="T3764" s="26"/>
      <c r="U3764" s="27"/>
      <c r="V3764" s="26"/>
      <c r="W3764" s="27"/>
      <c r="X3764" s="26"/>
      <c r="Y3764" s="24"/>
      <c r="Z3764" s="24"/>
      <c r="AA3764" s="24"/>
      <c r="AB3764" s="24"/>
      <c r="AC3764" s="28"/>
      <c r="AD3764" s="28"/>
      <c r="AE3764" s="26"/>
      <c r="AF3764" s="28"/>
      <c r="AG3764" s="26"/>
      <c r="AH3764" s="28"/>
      <c r="AI3764" s="26"/>
      <c r="AJ3764" s="28"/>
      <c r="AK3764" s="28"/>
      <c r="AL3764" s="26"/>
      <c r="AM3764" s="28"/>
      <c r="AN3764" s="26"/>
      <c r="AO3764" s="28"/>
      <c r="AP3764" s="26"/>
      <c r="AQ3764"/>
      <c r="AR3764"/>
    </row>
    <row r="3765" spans="1:44" x14ac:dyDescent="0.25">
      <c r="A3765" s="24"/>
      <c r="B3765" s="24"/>
      <c r="C3765" s="24"/>
      <c r="D3765" s="25"/>
      <c r="E3765" s="25"/>
      <c r="F3765" s="26"/>
      <c r="G3765" s="25"/>
      <c r="H3765" s="26"/>
      <c r="I3765" s="25"/>
      <c r="J3765" s="26"/>
      <c r="K3765" s="27"/>
      <c r="L3765" s="27"/>
      <c r="M3765" s="26"/>
      <c r="N3765" s="27"/>
      <c r="O3765" s="26"/>
      <c r="P3765" s="27"/>
      <c r="Q3765" s="26"/>
      <c r="R3765" s="27"/>
      <c r="S3765" s="27"/>
      <c r="T3765" s="26"/>
      <c r="U3765" s="27"/>
      <c r="V3765" s="26"/>
      <c r="W3765" s="27"/>
      <c r="X3765" s="26"/>
      <c r="Y3765" s="24"/>
      <c r="Z3765" s="24"/>
      <c r="AA3765" s="24"/>
      <c r="AB3765" s="24"/>
      <c r="AC3765" s="28"/>
      <c r="AD3765" s="28"/>
      <c r="AE3765" s="26"/>
      <c r="AF3765" s="28"/>
      <c r="AG3765" s="26"/>
      <c r="AH3765" s="28"/>
      <c r="AI3765" s="26"/>
      <c r="AJ3765" s="28"/>
      <c r="AK3765" s="28"/>
      <c r="AL3765" s="26"/>
      <c r="AM3765" s="28"/>
      <c r="AN3765" s="26"/>
      <c r="AO3765" s="28"/>
      <c r="AP3765" s="26"/>
      <c r="AQ3765"/>
      <c r="AR3765"/>
    </row>
    <row r="3766" spans="1:44" x14ac:dyDescent="0.25">
      <c r="A3766" s="24"/>
      <c r="B3766" s="24"/>
      <c r="C3766" s="24"/>
      <c r="D3766" s="25"/>
      <c r="E3766" s="25"/>
      <c r="F3766" s="26"/>
      <c r="G3766" s="25"/>
      <c r="H3766" s="26"/>
      <c r="I3766" s="25"/>
      <c r="J3766" s="26"/>
      <c r="K3766" s="27"/>
      <c r="L3766" s="27"/>
      <c r="M3766" s="26"/>
      <c r="N3766" s="27"/>
      <c r="O3766" s="26"/>
      <c r="P3766" s="27"/>
      <c r="Q3766" s="26"/>
      <c r="R3766" s="27"/>
      <c r="S3766" s="27"/>
      <c r="T3766" s="26"/>
      <c r="U3766" s="27"/>
      <c r="V3766" s="26"/>
      <c r="W3766" s="27"/>
      <c r="X3766" s="26"/>
      <c r="Y3766" s="24"/>
      <c r="Z3766" s="24"/>
      <c r="AA3766" s="24"/>
      <c r="AB3766" s="24"/>
      <c r="AC3766" s="28"/>
      <c r="AD3766" s="28"/>
      <c r="AE3766" s="26"/>
      <c r="AF3766" s="28"/>
      <c r="AG3766" s="26"/>
      <c r="AH3766" s="28"/>
      <c r="AI3766" s="26"/>
      <c r="AJ3766" s="28"/>
      <c r="AK3766" s="28"/>
      <c r="AL3766" s="26"/>
      <c r="AM3766" s="28"/>
      <c r="AN3766" s="26"/>
      <c r="AO3766" s="28"/>
      <c r="AP3766" s="26"/>
      <c r="AQ3766"/>
      <c r="AR3766"/>
    </row>
    <row r="3767" spans="1:44" x14ac:dyDescent="0.25">
      <c r="A3767" s="24"/>
      <c r="B3767" s="24"/>
      <c r="C3767" s="24"/>
      <c r="D3767" s="25"/>
      <c r="E3767" s="25"/>
      <c r="F3767" s="26"/>
      <c r="G3767" s="25"/>
      <c r="H3767" s="26"/>
      <c r="I3767" s="25"/>
      <c r="J3767" s="26"/>
      <c r="K3767" s="27"/>
      <c r="L3767" s="27"/>
      <c r="M3767" s="26"/>
      <c r="N3767" s="27"/>
      <c r="O3767" s="26"/>
      <c r="P3767" s="27"/>
      <c r="Q3767" s="26"/>
      <c r="R3767" s="27"/>
      <c r="S3767" s="27"/>
      <c r="T3767" s="26"/>
      <c r="U3767" s="27"/>
      <c r="V3767" s="26"/>
      <c r="W3767" s="27"/>
      <c r="X3767" s="26"/>
      <c r="Y3767" s="24"/>
      <c r="Z3767" s="24"/>
      <c r="AA3767" s="24"/>
      <c r="AB3767" s="24"/>
      <c r="AC3767" s="28"/>
      <c r="AD3767" s="28"/>
      <c r="AE3767" s="26"/>
      <c r="AF3767" s="28"/>
      <c r="AG3767" s="26"/>
      <c r="AH3767" s="28"/>
      <c r="AI3767" s="26"/>
      <c r="AJ3767" s="28"/>
      <c r="AK3767" s="28"/>
      <c r="AL3767" s="26"/>
      <c r="AM3767" s="28"/>
      <c r="AN3767" s="26"/>
      <c r="AO3767" s="28"/>
      <c r="AP3767" s="26"/>
      <c r="AQ3767"/>
      <c r="AR3767"/>
    </row>
    <row r="3768" spans="1:44" x14ac:dyDescent="0.25">
      <c r="A3768" s="24"/>
      <c r="B3768" s="24"/>
      <c r="C3768" s="24"/>
      <c r="D3768" s="25"/>
      <c r="E3768" s="25"/>
      <c r="F3768" s="26"/>
      <c r="G3768" s="25"/>
      <c r="H3768" s="26"/>
      <c r="I3768" s="25"/>
      <c r="J3768" s="26"/>
      <c r="K3768" s="27"/>
      <c r="L3768" s="27"/>
      <c r="M3768" s="26"/>
      <c r="N3768" s="27"/>
      <c r="O3768" s="26"/>
      <c r="P3768" s="27"/>
      <c r="Q3768" s="26"/>
      <c r="R3768" s="27"/>
      <c r="S3768" s="27"/>
      <c r="T3768" s="26"/>
      <c r="U3768" s="27"/>
      <c r="V3768" s="26"/>
      <c r="W3768" s="27"/>
      <c r="X3768" s="26"/>
      <c r="Y3768" s="24"/>
      <c r="Z3768" s="24"/>
      <c r="AA3768" s="24"/>
      <c r="AB3768" s="24"/>
      <c r="AC3768" s="28"/>
      <c r="AD3768" s="28"/>
      <c r="AE3768" s="26"/>
      <c r="AF3768" s="28"/>
      <c r="AG3768" s="26"/>
      <c r="AH3768" s="28"/>
      <c r="AI3768" s="26"/>
      <c r="AJ3768" s="28"/>
      <c r="AK3768" s="28"/>
      <c r="AL3768" s="26"/>
      <c r="AM3768" s="28"/>
      <c r="AN3768" s="26"/>
      <c r="AO3768" s="28"/>
      <c r="AP3768" s="26"/>
      <c r="AQ3768"/>
      <c r="AR3768"/>
    </row>
    <row r="3769" spans="1:44" x14ac:dyDescent="0.25">
      <c r="A3769" s="24"/>
      <c r="B3769" s="24"/>
      <c r="C3769" s="24"/>
      <c r="D3769" s="25"/>
      <c r="E3769" s="25"/>
      <c r="F3769" s="26"/>
      <c r="G3769" s="25"/>
      <c r="H3769" s="26"/>
      <c r="I3769" s="25"/>
      <c r="J3769" s="26"/>
      <c r="K3769" s="27"/>
      <c r="L3769" s="27"/>
      <c r="M3769" s="26"/>
      <c r="N3769" s="27"/>
      <c r="O3769" s="26"/>
      <c r="P3769" s="27"/>
      <c r="Q3769" s="26"/>
      <c r="R3769" s="27"/>
      <c r="S3769" s="27"/>
      <c r="T3769" s="26"/>
      <c r="U3769" s="27"/>
      <c r="V3769" s="26"/>
      <c r="W3769" s="27"/>
      <c r="X3769" s="26"/>
      <c r="Y3769" s="24"/>
      <c r="Z3769" s="24"/>
      <c r="AA3769" s="24"/>
      <c r="AB3769" s="24"/>
      <c r="AC3769" s="28"/>
      <c r="AD3769" s="28"/>
      <c r="AE3769" s="26"/>
      <c r="AF3769" s="28"/>
      <c r="AG3769" s="26"/>
      <c r="AH3769" s="28"/>
      <c r="AI3769" s="26"/>
      <c r="AJ3769" s="28"/>
      <c r="AK3769" s="28"/>
      <c r="AL3769" s="26"/>
      <c r="AM3769" s="28"/>
      <c r="AN3769" s="26"/>
      <c r="AO3769" s="28"/>
      <c r="AP3769" s="26"/>
      <c r="AQ3769"/>
      <c r="AR3769"/>
    </row>
    <row r="3770" spans="1:44" x14ac:dyDescent="0.25">
      <c r="A3770" s="24"/>
      <c r="B3770" s="24"/>
      <c r="C3770" s="24"/>
      <c r="D3770" s="25"/>
      <c r="E3770" s="25"/>
      <c r="F3770" s="26"/>
      <c r="G3770" s="25"/>
      <c r="H3770" s="26"/>
      <c r="I3770" s="25"/>
      <c r="J3770" s="26"/>
      <c r="K3770" s="27"/>
      <c r="L3770" s="27"/>
      <c r="M3770" s="26"/>
      <c r="N3770" s="27"/>
      <c r="O3770" s="26"/>
      <c r="P3770" s="27"/>
      <c r="Q3770" s="26"/>
      <c r="R3770" s="27"/>
      <c r="S3770" s="27"/>
      <c r="T3770" s="26"/>
      <c r="U3770" s="27"/>
      <c r="V3770" s="26"/>
      <c r="W3770" s="27"/>
      <c r="X3770" s="26"/>
      <c r="Y3770" s="24"/>
      <c r="Z3770" s="24"/>
      <c r="AA3770" s="24"/>
      <c r="AB3770" s="24"/>
      <c r="AC3770" s="28"/>
      <c r="AD3770" s="28"/>
      <c r="AE3770" s="26"/>
      <c r="AF3770" s="28"/>
      <c r="AG3770" s="26"/>
      <c r="AH3770" s="28"/>
      <c r="AI3770" s="26"/>
      <c r="AJ3770" s="28"/>
      <c r="AK3770" s="28"/>
      <c r="AL3770" s="26"/>
      <c r="AM3770" s="28"/>
      <c r="AN3770" s="26"/>
      <c r="AO3770" s="28"/>
      <c r="AP3770" s="26"/>
      <c r="AQ3770"/>
      <c r="AR3770"/>
    </row>
    <row r="3771" spans="1:44" x14ac:dyDescent="0.25">
      <c r="A3771" s="24"/>
      <c r="B3771" s="24"/>
      <c r="C3771" s="24"/>
      <c r="D3771" s="25"/>
      <c r="E3771" s="25"/>
      <c r="F3771" s="26"/>
      <c r="G3771" s="25"/>
      <c r="H3771" s="26"/>
      <c r="I3771" s="25"/>
      <c r="J3771" s="26"/>
      <c r="K3771" s="27"/>
      <c r="L3771" s="27"/>
      <c r="M3771" s="26"/>
      <c r="N3771" s="27"/>
      <c r="O3771" s="26"/>
      <c r="P3771" s="27"/>
      <c r="Q3771" s="26"/>
      <c r="R3771" s="27"/>
      <c r="S3771" s="27"/>
      <c r="T3771" s="26"/>
      <c r="U3771" s="27"/>
      <c r="V3771" s="26"/>
      <c r="W3771" s="27"/>
      <c r="X3771" s="26"/>
      <c r="Y3771" s="24"/>
      <c r="Z3771" s="24"/>
      <c r="AA3771" s="24"/>
      <c r="AB3771" s="24"/>
      <c r="AC3771" s="28"/>
      <c r="AD3771" s="28"/>
      <c r="AE3771" s="26"/>
      <c r="AF3771" s="28"/>
      <c r="AG3771" s="26"/>
      <c r="AH3771" s="28"/>
      <c r="AI3771" s="26"/>
      <c r="AJ3771" s="28"/>
      <c r="AK3771" s="28"/>
      <c r="AL3771" s="26"/>
      <c r="AM3771" s="28"/>
      <c r="AN3771" s="26"/>
      <c r="AO3771" s="28"/>
      <c r="AP3771" s="26"/>
      <c r="AQ3771"/>
      <c r="AR3771"/>
    </row>
    <row r="3772" spans="1:44" x14ac:dyDescent="0.25">
      <c r="AQ3772"/>
      <c r="AR3772"/>
    </row>
    <row r="3773" spans="1:44" x14ac:dyDescent="0.25">
      <c r="AQ3773"/>
      <c r="AR3773"/>
    </row>
    <row r="3774" spans="1:44" x14ac:dyDescent="0.25">
      <c r="AQ3774"/>
      <c r="AR3774"/>
    </row>
    <row r="3775" spans="1:44" x14ac:dyDescent="0.25">
      <c r="AQ3775"/>
      <c r="AR3775"/>
    </row>
    <row r="3776" spans="1:44" x14ac:dyDescent="0.25">
      <c r="AQ3776"/>
      <c r="AR3776"/>
    </row>
    <row r="3777" spans="43:44" x14ac:dyDescent="0.25">
      <c r="AQ3777"/>
      <c r="AR3777"/>
    </row>
    <row r="3778" spans="43:44" x14ac:dyDescent="0.25">
      <c r="AQ3778"/>
      <c r="AR3778"/>
    </row>
    <row r="3779" spans="43:44" x14ac:dyDescent="0.25">
      <c r="AQ3779"/>
      <c r="AR3779"/>
    </row>
    <row r="3780" spans="43:44" x14ac:dyDescent="0.25">
      <c r="AQ3780"/>
      <c r="AR3780"/>
    </row>
    <row r="3781" spans="43:44" x14ac:dyDescent="0.25">
      <c r="AQ3781"/>
      <c r="AR3781"/>
    </row>
    <row r="3782" spans="43:44" x14ac:dyDescent="0.25">
      <c r="AQ3782"/>
      <c r="AR3782"/>
    </row>
    <row r="3783" spans="43:44" x14ac:dyDescent="0.25">
      <c r="AQ3783"/>
      <c r="AR3783"/>
    </row>
    <row r="3784" spans="43:44" x14ac:dyDescent="0.25">
      <c r="AQ3784"/>
      <c r="AR3784"/>
    </row>
    <row r="3785" spans="43:44" x14ac:dyDescent="0.25">
      <c r="AQ3785"/>
      <c r="AR3785"/>
    </row>
    <row r="3786" spans="43:44" x14ac:dyDescent="0.25">
      <c r="AQ3786"/>
      <c r="AR3786"/>
    </row>
    <row r="3787" spans="43:44" x14ac:dyDescent="0.25">
      <c r="AQ3787"/>
      <c r="AR3787"/>
    </row>
    <row r="3788" spans="43:44" x14ac:dyDescent="0.25">
      <c r="AQ3788"/>
      <c r="AR3788"/>
    </row>
    <row r="3789" spans="43:44" x14ac:dyDescent="0.25">
      <c r="AQ3789"/>
      <c r="AR3789"/>
    </row>
    <row r="3790" spans="43:44" x14ac:dyDescent="0.25">
      <c r="AQ3790"/>
      <c r="AR3790"/>
    </row>
    <row r="3791" spans="43:44" x14ac:dyDescent="0.25">
      <c r="AQ3791"/>
      <c r="AR3791"/>
    </row>
    <row r="3792" spans="43:44" x14ac:dyDescent="0.25">
      <c r="AQ3792"/>
      <c r="AR3792"/>
    </row>
    <row r="3793" spans="43:44" x14ac:dyDescent="0.25">
      <c r="AQ3793"/>
      <c r="AR3793"/>
    </row>
    <row r="3794" spans="43:44" x14ac:dyDescent="0.25">
      <c r="AQ3794"/>
      <c r="AR3794"/>
    </row>
    <row r="3795" spans="43:44" x14ac:dyDescent="0.25">
      <c r="AQ3795"/>
      <c r="AR3795"/>
    </row>
    <row r="3796" spans="43:44" x14ac:dyDescent="0.25">
      <c r="AQ3796"/>
      <c r="AR3796"/>
    </row>
    <row r="3797" spans="43:44" x14ac:dyDescent="0.25">
      <c r="AQ3797"/>
      <c r="AR3797"/>
    </row>
    <row r="3798" spans="43:44" x14ac:dyDescent="0.25">
      <c r="AQ3798"/>
      <c r="AR3798"/>
    </row>
    <row r="3799" spans="43:44" x14ac:dyDescent="0.25">
      <c r="AQ3799"/>
      <c r="AR3799"/>
    </row>
    <row r="3800" spans="43:44" x14ac:dyDescent="0.25">
      <c r="AQ3800"/>
      <c r="AR3800"/>
    </row>
    <row r="3801" spans="43:44" x14ac:dyDescent="0.25">
      <c r="AQ3801"/>
      <c r="AR3801"/>
    </row>
    <row r="3802" spans="43:44" x14ac:dyDescent="0.25">
      <c r="AQ3802"/>
      <c r="AR3802"/>
    </row>
    <row r="3803" spans="43:44" x14ac:dyDescent="0.25">
      <c r="AQ3803"/>
      <c r="AR3803"/>
    </row>
    <row r="3804" spans="43:44" x14ac:dyDescent="0.25">
      <c r="AQ3804"/>
      <c r="AR3804"/>
    </row>
    <row r="3805" spans="43:44" x14ac:dyDescent="0.25">
      <c r="AQ3805"/>
      <c r="AR3805"/>
    </row>
    <row r="3806" spans="43:44" x14ac:dyDescent="0.25">
      <c r="AQ3806"/>
      <c r="AR3806"/>
    </row>
    <row r="3807" spans="43:44" x14ac:dyDescent="0.25">
      <c r="AQ3807"/>
      <c r="AR3807"/>
    </row>
    <row r="3808" spans="43:44" x14ac:dyDescent="0.25">
      <c r="AQ3808"/>
      <c r="AR3808"/>
    </row>
    <row r="3809" spans="43:44" x14ac:dyDescent="0.25">
      <c r="AQ3809"/>
      <c r="AR3809"/>
    </row>
    <row r="3810" spans="43:44" x14ac:dyDescent="0.25">
      <c r="AQ3810"/>
      <c r="AR3810"/>
    </row>
    <row r="3811" spans="43:44" x14ac:dyDescent="0.25">
      <c r="AQ3811"/>
      <c r="AR3811"/>
    </row>
    <row r="3812" spans="43:44" x14ac:dyDescent="0.25">
      <c r="AQ3812"/>
      <c r="AR3812"/>
    </row>
    <row r="3813" spans="43:44" x14ac:dyDescent="0.25">
      <c r="AQ3813"/>
      <c r="AR3813"/>
    </row>
    <row r="3814" spans="43:44" x14ac:dyDescent="0.25">
      <c r="AQ3814"/>
      <c r="AR3814"/>
    </row>
    <row r="3815" spans="43:44" x14ac:dyDescent="0.25">
      <c r="AQ3815"/>
      <c r="AR3815"/>
    </row>
    <row r="3816" spans="43:44" x14ac:dyDescent="0.25">
      <c r="AQ3816"/>
      <c r="AR3816"/>
    </row>
    <row r="3817" spans="43:44" x14ac:dyDescent="0.25">
      <c r="AQ3817"/>
      <c r="AR3817"/>
    </row>
    <row r="3818" spans="43:44" x14ac:dyDescent="0.25">
      <c r="AQ3818"/>
      <c r="AR3818"/>
    </row>
    <row r="3819" spans="43:44" x14ac:dyDescent="0.25">
      <c r="AQ3819"/>
      <c r="AR3819"/>
    </row>
    <row r="3820" spans="43:44" x14ac:dyDescent="0.25">
      <c r="AQ3820"/>
      <c r="AR3820"/>
    </row>
    <row r="3821" spans="43:44" x14ac:dyDescent="0.25">
      <c r="AQ3821"/>
      <c r="AR3821"/>
    </row>
    <row r="3822" spans="43:44" x14ac:dyDescent="0.25">
      <c r="AQ3822"/>
      <c r="AR3822"/>
    </row>
    <row r="3823" spans="43:44" x14ac:dyDescent="0.25">
      <c r="AQ3823"/>
      <c r="AR3823"/>
    </row>
    <row r="3824" spans="43:44" x14ac:dyDescent="0.25">
      <c r="AQ3824"/>
      <c r="AR3824"/>
    </row>
    <row r="3825" spans="43:44" x14ac:dyDescent="0.25">
      <c r="AQ3825"/>
      <c r="AR3825"/>
    </row>
    <row r="3826" spans="43:44" x14ac:dyDescent="0.25">
      <c r="AQ3826"/>
      <c r="AR3826"/>
    </row>
    <row r="3827" spans="43:44" x14ac:dyDescent="0.25">
      <c r="AQ3827"/>
      <c r="AR3827"/>
    </row>
    <row r="3828" spans="43:44" x14ac:dyDescent="0.25">
      <c r="AQ3828"/>
      <c r="AR3828"/>
    </row>
    <row r="3829" spans="43:44" x14ac:dyDescent="0.25">
      <c r="AQ3829"/>
      <c r="AR3829"/>
    </row>
    <row r="3830" spans="43:44" x14ac:dyDescent="0.25">
      <c r="AQ3830"/>
      <c r="AR3830"/>
    </row>
    <row r="3831" spans="43:44" x14ac:dyDescent="0.25">
      <c r="AQ3831"/>
      <c r="AR3831"/>
    </row>
    <row r="3832" spans="43:44" x14ac:dyDescent="0.25">
      <c r="AQ3832"/>
      <c r="AR3832"/>
    </row>
    <row r="3833" spans="43:44" x14ac:dyDescent="0.25">
      <c r="AQ3833"/>
      <c r="AR3833"/>
    </row>
    <row r="3834" spans="43:44" x14ac:dyDescent="0.25">
      <c r="AQ3834"/>
      <c r="AR3834"/>
    </row>
    <row r="3835" spans="43:44" x14ac:dyDescent="0.25">
      <c r="AQ3835"/>
      <c r="AR3835"/>
    </row>
    <row r="3836" spans="43:44" x14ac:dyDescent="0.25">
      <c r="AQ3836"/>
      <c r="AR3836"/>
    </row>
    <row r="3837" spans="43:44" x14ac:dyDescent="0.25">
      <c r="AQ3837"/>
      <c r="AR3837"/>
    </row>
    <row r="3838" spans="43:44" x14ac:dyDescent="0.25">
      <c r="AQ3838"/>
      <c r="AR3838"/>
    </row>
    <row r="3839" spans="43:44" x14ac:dyDescent="0.25">
      <c r="AQ3839"/>
      <c r="AR3839"/>
    </row>
    <row r="3840" spans="43:44" x14ac:dyDescent="0.25">
      <c r="AQ3840"/>
      <c r="AR3840"/>
    </row>
    <row r="3841" spans="43:44" x14ac:dyDescent="0.25">
      <c r="AQ3841"/>
      <c r="AR3841"/>
    </row>
    <row r="3842" spans="43:44" x14ac:dyDescent="0.25">
      <c r="AQ3842"/>
      <c r="AR3842"/>
    </row>
    <row r="3843" spans="43:44" x14ac:dyDescent="0.25">
      <c r="AQ3843"/>
      <c r="AR3843"/>
    </row>
    <row r="3844" spans="43:44" x14ac:dyDescent="0.25">
      <c r="AQ3844"/>
      <c r="AR3844"/>
    </row>
    <row r="3845" spans="43:44" x14ac:dyDescent="0.25">
      <c r="AQ3845"/>
      <c r="AR3845"/>
    </row>
    <row r="3846" spans="43:44" x14ac:dyDescent="0.25">
      <c r="AQ3846"/>
      <c r="AR3846"/>
    </row>
    <row r="3847" spans="43:44" x14ac:dyDescent="0.25">
      <c r="AQ3847"/>
      <c r="AR3847"/>
    </row>
    <row r="3848" spans="43:44" x14ac:dyDescent="0.25">
      <c r="AQ3848"/>
      <c r="AR3848"/>
    </row>
    <row r="3849" spans="43:44" x14ac:dyDescent="0.25">
      <c r="AQ3849"/>
      <c r="AR3849"/>
    </row>
    <row r="3850" spans="43:44" x14ac:dyDescent="0.25">
      <c r="AQ3850"/>
      <c r="AR3850"/>
    </row>
    <row r="3851" spans="43:44" x14ac:dyDescent="0.25">
      <c r="AQ3851"/>
      <c r="AR3851"/>
    </row>
    <row r="3852" spans="43:44" x14ac:dyDescent="0.25">
      <c r="AQ3852"/>
      <c r="AR3852"/>
    </row>
    <row r="3853" spans="43:44" x14ac:dyDescent="0.25">
      <c r="AQ3853"/>
      <c r="AR3853"/>
    </row>
    <row r="3854" spans="43:44" x14ac:dyDescent="0.25">
      <c r="AQ3854"/>
      <c r="AR3854"/>
    </row>
    <row r="3855" spans="43:44" x14ac:dyDescent="0.25">
      <c r="AQ3855"/>
      <c r="AR3855"/>
    </row>
    <row r="3856" spans="43:44" x14ac:dyDescent="0.25">
      <c r="AQ3856"/>
      <c r="AR3856"/>
    </row>
    <row r="3857" spans="43:44" x14ac:dyDescent="0.25">
      <c r="AQ3857"/>
      <c r="AR3857"/>
    </row>
    <row r="3858" spans="43:44" x14ac:dyDescent="0.25">
      <c r="AQ3858"/>
      <c r="AR3858"/>
    </row>
    <row r="3859" spans="43:44" x14ac:dyDescent="0.25">
      <c r="AQ3859"/>
      <c r="AR3859"/>
    </row>
    <row r="3860" spans="43:44" x14ac:dyDescent="0.25">
      <c r="AQ3860"/>
      <c r="AR3860"/>
    </row>
    <row r="3861" spans="43:44" x14ac:dyDescent="0.25">
      <c r="AQ3861"/>
      <c r="AR3861"/>
    </row>
    <row r="3862" spans="43:44" x14ac:dyDescent="0.25">
      <c r="AQ3862"/>
      <c r="AR3862"/>
    </row>
    <row r="3863" spans="43:44" x14ac:dyDescent="0.25">
      <c r="AQ3863"/>
      <c r="AR3863"/>
    </row>
    <row r="3864" spans="43:44" x14ac:dyDescent="0.25">
      <c r="AQ3864"/>
      <c r="AR3864"/>
    </row>
    <row r="3865" spans="43:44" x14ac:dyDescent="0.25">
      <c r="AQ3865"/>
      <c r="AR3865"/>
    </row>
  </sheetData>
  <autoFilter ref="A16:AP3771" xr:uid="{DFCCAE76-55AB-4536-9EFA-8E66460D063B}"/>
  <mergeCells count="7">
    <mergeCell ref="A15:C15"/>
    <mergeCell ref="D15:J15"/>
    <mergeCell ref="AQ15:AR15"/>
    <mergeCell ref="AC15:AP15"/>
    <mergeCell ref="K15:Q15"/>
    <mergeCell ref="R15:X15"/>
    <mergeCell ref="Y15:AB1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C1EE7-8AC9-4207-AC43-C163DA2E1080}">
  <dimension ref="A2:BC2849"/>
  <sheetViews>
    <sheetView zoomScale="80" zoomScaleNormal="80" workbookViewId="0">
      <pane xSplit="3" ySplit="17" topLeftCell="D18" activePane="bottomRight" state="frozen"/>
      <selection pane="topRight" activeCell="D1" sqref="D1"/>
      <selection pane="bottomLeft" activeCell="A19" sqref="A19"/>
      <selection pane="bottomRight" activeCell="D1" sqref="D1"/>
    </sheetView>
  </sheetViews>
  <sheetFormatPr defaultRowHeight="13.2" x14ac:dyDescent="0.25"/>
  <cols>
    <col min="1" max="1" width="32.6640625" customWidth="1"/>
    <col min="2" max="2" width="27.6640625" customWidth="1"/>
    <col min="3" max="3" width="42.109375" bestFit="1" customWidth="1"/>
    <col min="4" max="4" width="16" customWidth="1"/>
    <col min="5" max="5" width="13.77734375" customWidth="1"/>
    <col min="6" max="6" width="16.21875" bestFit="1" customWidth="1"/>
    <col min="7" max="7" width="12.6640625" customWidth="1"/>
    <col min="8" max="8" width="8.5546875" bestFit="1" customWidth="1"/>
    <col min="9" max="9" width="8.5546875" customWidth="1"/>
    <col min="10" max="10" width="9.5546875" bestFit="1" customWidth="1"/>
    <col min="11" max="11" width="11" bestFit="1" customWidth="1"/>
    <col min="12" max="12" width="11.109375" bestFit="1" customWidth="1"/>
    <col min="13" max="13" width="11" bestFit="1" customWidth="1"/>
    <col min="14" max="14" width="11.109375" bestFit="1" customWidth="1"/>
    <col min="15" max="15" width="8.5546875" bestFit="1" customWidth="1"/>
    <col min="16" max="16" width="8.6640625" bestFit="1" customWidth="1"/>
    <col min="17" max="18" width="9.5546875" bestFit="1" customWidth="1"/>
    <col min="19" max="19" width="11.109375" bestFit="1" customWidth="1"/>
    <col min="20" max="20" width="9.5546875" bestFit="1" customWidth="1"/>
    <col min="21" max="22" width="11.109375" bestFit="1" customWidth="1"/>
    <col min="23" max="23" width="11.21875" customWidth="1"/>
    <col min="24" max="24" width="11.109375" bestFit="1" customWidth="1"/>
    <col min="32" max="32" width="10.21875" customWidth="1"/>
    <col min="41" max="41" width="13" bestFit="1" customWidth="1"/>
    <col min="46" max="46" width="14.21875" bestFit="1" customWidth="1"/>
    <col min="47" max="48" width="13" bestFit="1" customWidth="1"/>
    <col min="50" max="50" width="9.88671875" customWidth="1"/>
    <col min="51" max="51" width="10" customWidth="1"/>
    <col min="52" max="52" width="10.6640625" customWidth="1"/>
    <col min="53" max="54" width="9.88671875" customWidth="1"/>
    <col min="55" max="55" width="10.109375" customWidth="1"/>
  </cols>
  <sheetData>
    <row r="2" spans="3:3" x14ac:dyDescent="0.25">
      <c r="C2" s="39" t="s">
        <v>119</v>
      </c>
    </row>
    <row r="9" spans="3:3" s="2" customFormat="1" x14ac:dyDescent="0.25"/>
    <row r="10" spans="3:3" s="2" customFormat="1" x14ac:dyDescent="0.25"/>
    <row r="11" spans="3:3" s="2" customFormat="1" x14ac:dyDescent="0.25"/>
    <row r="12" spans="3:3" s="2" customFormat="1" x14ac:dyDescent="0.25"/>
    <row r="13" spans="3:3" s="2" customFormat="1" x14ac:dyDescent="0.25"/>
    <row r="14" spans="3:3" s="2" customFormat="1" x14ac:dyDescent="0.25"/>
    <row r="15" spans="3:3" s="2" customFormat="1" x14ac:dyDescent="0.25"/>
    <row r="16" spans="3:3" s="2" customFormat="1" x14ac:dyDescent="0.25"/>
    <row r="17" spans="1:55" s="70" customFormat="1" ht="19.2" customHeight="1" x14ac:dyDescent="0.25">
      <c r="A17" s="132" t="s">
        <v>137</v>
      </c>
      <c r="B17" s="132"/>
      <c r="C17" s="132"/>
      <c r="D17" s="132" t="s">
        <v>141</v>
      </c>
      <c r="E17" s="132"/>
      <c r="F17" s="132"/>
      <c r="G17" s="132"/>
      <c r="H17" s="132" t="s">
        <v>215</v>
      </c>
      <c r="I17" s="132"/>
      <c r="J17" s="132"/>
      <c r="K17" s="132"/>
      <c r="L17" s="132"/>
      <c r="M17" s="132"/>
      <c r="N17" s="132"/>
      <c r="O17" s="132"/>
      <c r="P17" s="132"/>
      <c r="Q17" s="132"/>
      <c r="R17" s="132"/>
      <c r="S17" s="132"/>
      <c r="T17" s="132"/>
      <c r="U17" s="132"/>
      <c r="V17" s="132" t="s">
        <v>211</v>
      </c>
      <c r="W17" s="132"/>
      <c r="X17" s="132"/>
      <c r="Y17" s="132"/>
      <c r="Z17" s="132" t="s">
        <v>223</v>
      </c>
      <c r="AA17" s="132"/>
      <c r="AB17" s="132"/>
      <c r="AC17" s="132"/>
      <c r="AD17" s="132"/>
      <c r="AE17" s="132"/>
      <c r="AF17" s="132" t="s">
        <v>212</v>
      </c>
      <c r="AG17" s="132"/>
      <c r="AH17" s="132" t="s">
        <v>110</v>
      </c>
      <c r="AI17" s="132"/>
      <c r="AJ17" s="132"/>
      <c r="AK17" s="132"/>
      <c r="AL17" s="132"/>
      <c r="AM17" s="132"/>
      <c r="AN17" s="132"/>
      <c r="AO17" s="132"/>
      <c r="AP17" s="132"/>
      <c r="AQ17" s="132"/>
      <c r="AR17" s="132"/>
      <c r="AS17" s="132"/>
      <c r="AT17" s="132" t="s">
        <v>213</v>
      </c>
      <c r="AU17" s="132"/>
      <c r="AV17" s="132"/>
      <c r="AW17" s="132"/>
      <c r="AX17" s="132"/>
      <c r="AY17" s="132"/>
      <c r="AZ17" s="132"/>
      <c r="BA17" s="132"/>
      <c r="BB17" s="132"/>
      <c r="BC17" s="132"/>
    </row>
    <row r="18" spans="1:55" ht="78" customHeight="1" x14ac:dyDescent="0.25">
      <c r="A18" s="89" t="s">
        <v>8</v>
      </c>
      <c r="B18" s="89" t="s">
        <v>7</v>
      </c>
      <c r="C18" s="89" t="s">
        <v>0</v>
      </c>
      <c r="D18" s="89" t="s">
        <v>2</v>
      </c>
      <c r="E18" s="89" t="s">
        <v>3</v>
      </c>
      <c r="F18" s="89" t="s">
        <v>5</v>
      </c>
      <c r="G18" s="89" t="s">
        <v>6</v>
      </c>
      <c r="H18" s="89" t="s">
        <v>47</v>
      </c>
      <c r="I18" s="89" t="s">
        <v>104</v>
      </c>
      <c r="J18" s="89" t="s">
        <v>48</v>
      </c>
      <c r="K18" s="89" t="s">
        <v>105</v>
      </c>
      <c r="L18" s="89" t="s">
        <v>49</v>
      </c>
      <c r="M18" s="89" t="s">
        <v>106</v>
      </c>
      <c r="N18" s="89" t="s">
        <v>107</v>
      </c>
      <c r="O18" s="89" t="s">
        <v>50</v>
      </c>
      <c r="P18" s="89" t="s">
        <v>108</v>
      </c>
      <c r="Q18" s="89" t="s">
        <v>51</v>
      </c>
      <c r="R18" s="89" t="s">
        <v>109</v>
      </c>
      <c r="S18" s="89" t="s">
        <v>52</v>
      </c>
      <c r="T18" s="89" t="s">
        <v>148</v>
      </c>
      <c r="U18" s="89" t="s">
        <v>149</v>
      </c>
      <c r="V18" s="89" t="s">
        <v>189</v>
      </c>
      <c r="W18" s="89" t="s">
        <v>190</v>
      </c>
      <c r="X18" s="89" t="s">
        <v>191</v>
      </c>
      <c r="Y18" s="89" t="s">
        <v>192</v>
      </c>
      <c r="Z18" s="89" t="s">
        <v>314</v>
      </c>
      <c r="AA18" s="89" t="s">
        <v>315</v>
      </c>
      <c r="AB18" s="89" t="s">
        <v>316</v>
      </c>
      <c r="AC18" s="89" t="s">
        <v>183</v>
      </c>
      <c r="AD18" s="89" t="s">
        <v>317</v>
      </c>
      <c r="AE18" s="89" t="s">
        <v>318</v>
      </c>
      <c r="AF18" s="89" t="s">
        <v>193</v>
      </c>
      <c r="AG18" s="89" t="s">
        <v>194</v>
      </c>
      <c r="AH18" s="89" t="s">
        <v>195</v>
      </c>
      <c r="AI18" s="89" t="s">
        <v>196</v>
      </c>
      <c r="AJ18" s="89" t="s">
        <v>197</v>
      </c>
      <c r="AK18" s="89" t="s">
        <v>198</v>
      </c>
      <c r="AL18" s="89" t="s">
        <v>199</v>
      </c>
      <c r="AM18" s="89" t="s">
        <v>200</v>
      </c>
      <c r="AN18" s="89" t="s">
        <v>201</v>
      </c>
      <c r="AO18" s="89" t="s">
        <v>202</v>
      </c>
      <c r="AP18" s="89" t="s">
        <v>203</v>
      </c>
      <c r="AQ18" s="89" t="s">
        <v>204</v>
      </c>
      <c r="AR18" s="89" t="s">
        <v>205</v>
      </c>
      <c r="AS18" s="89" t="s">
        <v>206</v>
      </c>
      <c r="AT18" s="89" t="s">
        <v>207</v>
      </c>
      <c r="AU18" s="89" t="s">
        <v>208</v>
      </c>
      <c r="AV18" s="89" t="s">
        <v>209</v>
      </c>
      <c r="AW18" s="89" t="s">
        <v>210</v>
      </c>
      <c r="AX18" s="89" t="s">
        <v>53</v>
      </c>
      <c r="AY18" s="89" t="s">
        <v>103</v>
      </c>
      <c r="AZ18" s="89" t="s">
        <v>54</v>
      </c>
      <c r="BA18" s="89" t="s">
        <v>55</v>
      </c>
      <c r="BB18" s="89" t="s">
        <v>319</v>
      </c>
      <c r="BC18" s="89" t="s">
        <v>56</v>
      </c>
    </row>
    <row r="19" spans="1:55" x14ac:dyDescent="0.25">
      <c r="A19" s="80" t="s">
        <v>324</v>
      </c>
      <c r="B19" s="80" t="s">
        <v>325</v>
      </c>
      <c r="C19" s="80" t="s">
        <v>281</v>
      </c>
      <c r="D19" s="81">
        <v>31302530193.53381</v>
      </c>
      <c r="E19" s="82">
        <v>3364232120.3764992</v>
      </c>
      <c r="F19" s="83">
        <v>15996495425.462067</v>
      </c>
      <c r="G19" s="83">
        <v>2595134383.5501332</v>
      </c>
      <c r="H19" s="84">
        <v>2.5824328189068373</v>
      </c>
      <c r="I19" s="84">
        <v>2.3568164289717983</v>
      </c>
      <c r="J19" s="105">
        <v>9.5729301256385083E-2</v>
      </c>
      <c r="K19" s="84">
        <v>2.2755557785608658</v>
      </c>
      <c r="L19" s="105">
        <v>0.13485806115464696</v>
      </c>
      <c r="M19" s="84">
        <v>2.3117384154570764</v>
      </c>
      <c r="N19" s="105">
        <v>0.11709560287608894</v>
      </c>
      <c r="O19" s="84">
        <v>1.8646435342159067</v>
      </c>
      <c r="P19" s="84">
        <v>1.7016180171250137</v>
      </c>
      <c r="Q19" s="105">
        <v>9.5806177091574532E-2</v>
      </c>
      <c r="R19" s="84">
        <v>1.6005884700836555</v>
      </c>
      <c r="S19" s="105">
        <v>0.16497373876399987</v>
      </c>
      <c r="T19" s="84">
        <v>1.6258155240745669</v>
      </c>
      <c r="U19" s="105">
        <v>0.14689736111191551</v>
      </c>
      <c r="V19" s="80"/>
      <c r="W19" s="80"/>
      <c r="X19" s="80"/>
      <c r="Y19" s="80"/>
      <c r="Z19" s="106">
        <v>28.37614958781548</v>
      </c>
      <c r="AA19" s="106">
        <v>27.838985019187596</v>
      </c>
      <c r="AB19" s="106">
        <v>0.5371645686278832</v>
      </c>
      <c r="AC19" s="106">
        <v>30.406061662251911</v>
      </c>
      <c r="AD19" s="106">
        <v>30.170698929913542</v>
      </c>
      <c r="AE19" s="80"/>
      <c r="AF19" s="106">
        <v>9.7044889566354886</v>
      </c>
      <c r="AG19" s="106">
        <v>13.95861691637252</v>
      </c>
      <c r="AH19" s="107">
        <v>28897.286033326778</v>
      </c>
      <c r="AI19" s="107">
        <v>29120.57433940444</v>
      </c>
      <c r="AJ19" s="105">
        <v>-7.6677164219086181E-3</v>
      </c>
      <c r="AK19" s="85">
        <v>15257.934327932622</v>
      </c>
      <c r="AL19" s="85">
        <v>16844.139746999612</v>
      </c>
      <c r="AM19" s="105">
        <v>-9.4169571310374275E-2</v>
      </c>
      <c r="AN19" s="107">
        <v>1175.1931994686615</v>
      </c>
      <c r="AO19" s="107">
        <v>1175.3738319561369</v>
      </c>
      <c r="AP19" s="105">
        <v>-1.5368088225575785E-4</v>
      </c>
      <c r="AQ19" s="85">
        <v>621.16529146495554</v>
      </c>
      <c r="AR19" s="85">
        <v>680.58559416610228</v>
      </c>
      <c r="AS19" s="105">
        <v>-8.7307611578162123E-2</v>
      </c>
      <c r="AT19" s="107">
        <v>664071.33667109441</v>
      </c>
      <c r="AU19" s="85">
        <v>356138.49214903172</v>
      </c>
      <c r="AV19" s="107">
        <v>32360.165976528111</v>
      </c>
      <c r="AW19" s="85">
        <v>17354.005598878266</v>
      </c>
      <c r="AX19" s="85">
        <v>95.440522749250221</v>
      </c>
      <c r="AY19" s="85">
        <v>96.239148896244714</v>
      </c>
      <c r="AZ19" s="80"/>
      <c r="BA19" s="86">
        <v>112097.25565838753</v>
      </c>
      <c r="BB19" s="86">
        <v>114512.13967837773</v>
      </c>
      <c r="BC19" s="105">
        <v>-2.1088454261467132E-2</v>
      </c>
    </row>
    <row r="20" spans="1:55" x14ac:dyDescent="0.25">
      <c r="A20" s="80" t="s">
        <v>324</v>
      </c>
      <c r="B20" s="80" t="s">
        <v>325</v>
      </c>
      <c r="C20" s="80" t="s">
        <v>313</v>
      </c>
      <c r="D20" s="81">
        <v>15775052647.227005</v>
      </c>
      <c r="E20" s="82">
        <v>1041966770.4659369</v>
      </c>
      <c r="F20" s="83">
        <v>7668111039.6987772</v>
      </c>
      <c r="G20" s="83">
        <v>930804617.11497211</v>
      </c>
      <c r="H20" s="84">
        <v>2.2372482905620692</v>
      </c>
      <c r="I20" s="84">
        <v>2.0723151471426542</v>
      </c>
      <c r="J20" s="105">
        <v>7.9588832638137985E-2</v>
      </c>
      <c r="K20" s="84">
        <v>2.0450148757571505</v>
      </c>
      <c r="L20" s="105">
        <v>9.4000986048449087E-2</v>
      </c>
      <c r="M20" s="84">
        <v>2.0367396745955455</v>
      </c>
      <c r="N20" s="105">
        <v>9.8445873307957524E-2</v>
      </c>
      <c r="O20" s="84">
        <v>1.9557139631166398</v>
      </c>
      <c r="P20" s="84">
        <v>1.8321792567925306</v>
      </c>
      <c r="Q20" s="105">
        <v>6.7425010880416192E-2</v>
      </c>
      <c r="R20" s="84">
        <v>1.7488867449601189</v>
      </c>
      <c r="S20" s="105">
        <v>0.11826221380689655</v>
      </c>
      <c r="T20" s="84">
        <v>1.7795200882449986</v>
      </c>
      <c r="U20" s="105">
        <v>9.9012017922993717E-2</v>
      </c>
      <c r="V20" s="80"/>
      <c r="W20" s="80"/>
      <c r="X20" s="80"/>
      <c r="Y20" s="80"/>
      <c r="Z20" s="106">
        <v>23.139357318810006</v>
      </c>
      <c r="AA20" s="106">
        <v>21.765602211917447</v>
      </c>
      <c r="AB20" s="106">
        <v>1.3737551068925598</v>
      </c>
      <c r="AC20" s="106">
        <v>27.216579079136444</v>
      </c>
      <c r="AD20" s="106">
        <v>25.861007298905957</v>
      </c>
      <c r="AE20" s="80"/>
      <c r="AF20" s="106">
        <v>6.1959063290947904</v>
      </c>
      <c r="AG20" s="106">
        <v>10.824674345740396</v>
      </c>
      <c r="AH20" s="107">
        <v>14112.947038901124</v>
      </c>
      <c r="AI20" s="107">
        <v>14702.492560214974</v>
      </c>
      <c r="AJ20" s="105">
        <v>-4.0098338353128211E-2</v>
      </c>
      <c r="AK20" s="85">
        <v>7129.2285958028069</v>
      </c>
      <c r="AL20" s="85">
        <v>7940.8062823713572</v>
      </c>
      <c r="AM20" s="105">
        <v>-0.10220343598738306</v>
      </c>
      <c r="AN20" s="107">
        <v>573.0061563481645</v>
      </c>
      <c r="AO20" s="107">
        <v>594.70568253602391</v>
      </c>
      <c r="AP20" s="105">
        <v>-3.6487840666538415E-2</v>
      </c>
      <c r="AQ20" s="85">
        <v>289.96350672863457</v>
      </c>
      <c r="AR20" s="85">
        <v>321.57130599646933</v>
      </c>
      <c r="AS20" s="105">
        <v>-9.8291727770579748E-2</v>
      </c>
      <c r="AT20" s="107">
        <v>387484.4278429625</v>
      </c>
      <c r="AU20" s="85">
        <v>198129.39680885876</v>
      </c>
      <c r="AV20" s="107">
        <v>16754.349516399176</v>
      </c>
      <c r="AW20" s="85">
        <v>8567.3749122913232</v>
      </c>
      <c r="AX20" s="85">
        <v>94.983010361359689</v>
      </c>
      <c r="AY20" s="85">
        <v>95.056383330519367</v>
      </c>
      <c r="AZ20" s="80"/>
      <c r="BA20" s="86">
        <v>57839.152924971386</v>
      </c>
      <c r="BB20" s="86">
        <v>59047.121113852896</v>
      </c>
      <c r="BC20" s="105">
        <v>-2.0457698294085194E-2</v>
      </c>
    </row>
    <row r="21" spans="1:55" x14ac:dyDescent="0.25">
      <c r="A21" s="80" t="s">
        <v>324</v>
      </c>
      <c r="B21" s="80" t="s">
        <v>325</v>
      </c>
      <c r="C21" s="80" t="s">
        <v>328</v>
      </c>
      <c r="D21" s="81">
        <v>591700373.81702781</v>
      </c>
      <c r="E21" s="82">
        <v>17066718.937021237</v>
      </c>
      <c r="F21" s="83">
        <v>127340385.175</v>
      </c>
      <c r="G21" s="83">
        <v>7287954.503336953</v>
      </c>
      <c r="H21" s="84">
        <v>2.834379979124523</v>
      </c>
      <c r="I21" s="84">
        <v>2.7013959037454254</v>
      </c>
      <c r="J21" s="105">
        <v>4.9227910353576147E-2</v>
      </c>
      <c r="K21" s="84">
        <v>2.6230761877472157</v>
      </c>
      <c r="L21" s="105">
        <v>8.0555720174785281E-2</v>
      </c>
      <c r="M21" s="84">
        <v>2.5231583205023287</v>
      </c>
      <c r="N21" s="105">
        <v>0.12334606833559063</v>
      </c>
      <c r="O21" s="84">
        <v>4.5218346613243261</v>
      </c>
      <c r="P21" s="84">
        <v>4.2685820638640921</v>
      </c>
      <c r="Q21" s="105">
        <v>5.9329443283791423E-2</v>
      </c>
      <c r="R21" s="84">
        <v>4.2186193390934683</v>
      </c>
      <c r="S21" s="105">
        <v>7.1875487655640238E-2</v>
      </c>
      <c r="T21" s="84">
        <v>4.1003722332988275</v>
      </c>
      <c r="U21" s="105">
        <v>0.10278638231983735</v>
      </c>
      <c r="V21" s="80"/>
      <c r="W21" s="80"/>
      <c r="X21" s="108">
        <v>100.00000000000004</v>
      </c>
      <c r="Y21" s="108">
        <v>100</v>
      </c>
      <c r="Z21" s="106">
        <v>14.836373987117771</v>
      </c>
      <c r="AA21" s="106">
        <v>15.692561690638051</v>
      </c>
      <c r="AB21" s="106">
        <v>-0.85618770352028051</v>
      </c>
      <c r="AC21" s="106">
        <v>17.444780914103767</v>
      </c>
      <c r="AD21" s="106">
        <v>18.10905486900371</v>
      </c>
      <c r="AE21" s="80"/>
      <c r="AF21" s="106">
        <v>2.8034890749123398</v>
      </c>
      <c r="AG21" s="106">
        <v>5.4133880880874132</v>
      </c>
      <c r="AH21" s="107">
        <v>527.89936873495003</v>
      </c>
      <c r="AI21" s="107">
        <v>585.51791079513487</v>
      </c>
      <c r="AJ21" s="105">
        <v>-9.8406113626718444E-2</v>
      </c>
      <c r="AK21" s="85">
        <v>115.74675382590702</v>
      </c>
      <c r="AL21" s="85">
        <v>136.01238446762054</v>
      </c>
      <c r="AM21" s="105">
        <v>-0.14899842187928117</v>
      </c>
      <c r="AN21" s="107">
        <v>21.830022433417607</v>
      </c>
      <c r="AO21" s="107">
        <v>24.138950638360647</v>
      </c>
      <c r="AP21" s="105">
        <v>-9.5651556670147228E-2</v>
      </c>
      <c r="AQ21" s="85">
        <v>4.786245754338867</v>
      </c>
      <c r="AR21" s="85">
        <v>5.60636823503663</v>
      </c>
      <c r="AS21" s="105">
        <v>-0.1462840909329611</v>
      </c>
      <c r="AT21" s="107">
        <v>15058.055907510739</v>
      </c>
      <c r="AU21" s="85">
        <v>3330.0766249380367</v>
      </c>
      <c r="AV21" s="107">
        <v>640.12707195681446</v>
      </c>
      <c r="AW21" s="85">
        <v>141.56410908978913</v>
      </c>
      <c r="AX21" s="85">
        <v>92.235089626508866</v>
      </c>
      <c r="AY21" s="85">
        <v>92.336657118778447</v>
      </c>
      <c r="AZ21" s="80"/>
      <c r="BA21" s="86">
        <v>1857.672560475675</v>
      </c>
      <c r="BB21" s="86">
        <v>1835.0317051065242</v>
      </c>
      <c r="BC21" s="105">
        <v>1.2338127622615928E-2</v>
      </c>
    </row>
    <row r="22" spans="1:55" x14ac:dyDescent="0.25">
      <c r="A22" s="80" t="s">
        <v>324</v>
      </c>
      <c r="B22" s="80" t="s">
        <v>325</v>
      </c>
      <c r="C22" s="80" t="s">
        <v>270</v>
      </c>
      <c r="D22" s="81">
        <v>312426757.94255418</v>
      </c>
      <c r="E22" s="82">
        <v>11281872.308790395</v>
      </c>
      <c r="F22" s="83">
        <v>76028628.791041806</v>
      </c>
      <c r="G22" s="83">
        <v>5330029.4826679807</v>
      </c>
      <c r="H22" s="84">
        <v>2.5747924537813249</v>
      </c>
      <c r="I22" s="84">
        <v>2.4618707691732467</v>
      </c>
      <c r="J22" s="105">
        <v>4.5868242160412021E-2</v>
      </c>
      <c r="K22" s="84">
        <v>2.4137449232363428</v>
      </c>
      <c r="L22" s="105">
        <v>6.6721023002318733E-2</v>
      </c>
      <c r="M22" s="84">
        <v>2.3364027867547845</v>
      </c>
      <c r="N22" s="105">
        <v>0.10203277807148088</v>
      </c>
      <c r="O22" s="84">
        <v>3.9787852592444688</v>
      </c>
      <c r="P22" s="84">
        <v>3.7635327819899649</v>
      </c>
      <c r="Q22" s="105">
        <v>5.719426127615377E-2</v>
      </c>
      <c r="R22" s="84">
        <v>3.7567161101209909</v>
      </c>
      <c r="S22" s="105">
        <v>5.9112571355924411E-2</v>
      </c>
      <c r="T22" s="84">
        <v>3.6376854976884947</v>
      </c>
      <c r="U22" s="105">
        <v>9.376834852070641E-2</v>
      </c>
      <c r="V22" s="80"/>
      <c r="W22" s="80"/>
      <c r="X22" s="80"/>
      <c r="Y22" s="80"/>
      <c r="Z22" s="106">
        <v>16.54113821051013</v>
      </c>
      <c r="AA22" s="106">
        <v>16.583307644367206</v>
      </c>
      <c r="AB22" s="106">
        <v>-4.2169433857075944E-2</v>
      </c>
      <c r="AC22" s="106">
        <v>19.525902014136371</v>
      </c>
      <c r="AD22" s="106">
        <v>19.244004991570442</v>
      </c>
      <c r="AE22" s="80"/>
      <c r="AF22" s="106">
        <v>3.4851935520009305</v>
      </c>
      <c r="AG22" s="106">
        <v>6.5512750526643391</v>
      </c>
      <c r="AH22" s="107">
        <v>280.33475203626239</v>
      </c>
      <c r="AI22" s="107">
        <v>311.69123529347382</v>
      </c>
      <c r="AJ22" s="105">
        <v>-0.10060110682190869</v>
      </c>
      <c r="AK22" s="85">
        <v>70.009321086992372</v>
      </c>
      <c r="AL22" s="85">
        <v>82.38953287131099</v>
      </c>
      <c r="AM22" s="105">
        <v>-0.15026437646704457</v>
      </c>
      <c r="AN22" s="107">
        <v>11.615345959054471</v>
      </c>
      <c r="AO22" s="107">
        <v>12.876997174873363</v>
      </c>
      <c r="AP22" s="105">
        <v>-9.7977129192877974E-2</v>
      </c>
      <c r="AQ22" s="85">
        <v>2.9004317779901885</v>
      </c>
      <c r="AR22" s="85">
        <v>3.4019343752866114</v>
      </c>
      <c r="AS22" s="105">
        <v>-0.14741689344144726</v>
      </c>
      <c r="AT22" s="107">
        <v>8027.7150054466765</v>
      </c>
      <c r="AU22" s="85">
        <v>2017.62962371361</v>
      </c>
      <c r="AV22" s="107">
        <v>341.6895350436364</v>
      </c>
      <c r="AW22" s="85">
        <v>85.877628251891011</v>
      </c>
      <c r="AX22" s="85">
        <v>91.876558678711547</v>
      </c>
      <c r="AY22" s="85">
        <v>92.115424751124394</v>
      </c>
      <c r="AZ22" s="80"/>
      <c r="BA22" s="86">
        <v>803.04333469479445</v>
      </c>
      <c r="BB22" s="86">
        <v>798.07789835337724</v>
      </c>
      <c r="BC22" s="105">
        <v>6.2217439571526567E-3</v>
      </c>
    </row>
    <row r="23" spans="1:55" x14ac:dyDescent="0.25">
      <c r="A23" s="80" t="s">
        <v>324</v>
      </c>
      <c r="B23" s="80" t="s">
        <v>325</v>
      </c>
      <c r="C23" s="80" t="s">
        <v>271</v>
      </c>
      <c r="D23" s="81">
        <v>244562687.80690566</v>
      </c>
      <c r="E23" s="82">
        <v>5344938.5708214846</v>
      </c>
      <c r="F23" s="83">
        <v>48794785.033951491</v>
      </c>
      <c r="G23" s="83">
        <v>1890557.0763564927</v>
      </c>
      <c r="H23" s="84">
        <v>3.0718755991462263</v>
      </c>
      <c r="I23" s="84">
        <v>2.9193473225237314</v>
      </c>
      <c r="J23" s="105">
        <v>5.2247389492058288E-2</v>
      </c>
      <c r="K23" s="84">
        <v>2.8399365147268854</v>
      </c>
      <c r="L23" s="105">
        <v>8.1670517357197464E-2</v>
      </c>
      <c r="M23" s="84">
        <v>2.736715153316176</v>
      </c>
      <c r="N23" s="105">
        <v>0.12246815143473166</v>
      </c>
      <c r="O23" s="84">
        <v>4.9305699828136884</v>
      </c>
      <c r="P23" s="84">
        <v>4.6225617938092647</v>
      </c>
      <c r="Q23" s="105">
        <v>6.6631491961215455E-2</v>
      </c>
      <c r="R23" s="84">
        <v>4.625291640630385</v>
      </c>
      <c r="S23" s="105">
        <v>6.600196612503699E-2</v>
      </c>
      <c r="T23" s="84">
        <v>4.6061834319519326</v>
      </c>
      <c r="U23" s="105">
        <v>7.0424149548966752E-2</v>
      </c>
      <c r="V23" s="80"/>
      <c r="W23" s="80"/>
      <c r="X23" s="80"/>
      <c r="Y23" s="80"/>
      <c r="Z23" s="106">
        <v>13.40212232240248</v>
      </c>
      <c r="AA23" s="106">
        <v>15.442072844999608</v>
      </c>
      <c r="AB23" s="106">
        <v>-2.0399505225971275</v>
      </c>
      <c r="AC23" s="106">
        <v>14.423423256635598</v>
      </c>
      <c r="AD23" s="106">
        <v>16.627754600876766</v>
      </c>
      <c r="AE23" s="80"/>
      <c r="AF23" s="106">
        <v>2.1387656904646781</v>
      </c>
      <c r="AG23" s="106">
        <v>3.7299877985276662</v>
      </c>
      <c r="AH23" s="107">
        <v>222.73756808191462</v>
      </c>
      <c r="AI23" s="107">
        <v>244.33619810654383</v>
      </c>
      <c r="AJ23" s="105">
        <v>-8.839717648062545E-2</v>
      </c>
      <c r="AK23" s="85">
        <v>44.748311268239284</v>
      </c>
      <c r="AL23" s="85">
        <v>52.376172953054528</v>
      </c>
      <c r="AM23" s="105">
        <v>-0.14563610234852781</v>
      </c>
      <c r="AN23" s="107">
        <v>9.193331057108777</v>
      </c>
      <c r="AO23" s="107">
        <v>10.068018483939593</v>
      </c>
      <c r="AP23" s="105">
        <v>-8.6877812970457782E-2</v>
      </c>
      <c r="AQ23" s="85">
        <v>1.8488019002236891</v>
      </c>
      <c r="AR23" s="85">
        <v>2.1582477297470741</v>
      </c>
      <c r="AS23" s="105">
        <v>-0.14337827176106849</v>
      </c>
      <c r="AT23" s="107">
        <v>6727.4268197474548</v>
      </c>
      <c r="AU23" s="85">
        <v>1364.4318695803947</v>
      </c>
      <c r="AV23" s="107">
        <v>287.97467155324449</v>
      </c>
      <c r="AW23" s="85">
        <v>58.404700878466279</v>
      </c>
      <c r="AX23" s="85">
        <v>90.71779930998126</v>
      </c>
      <c r="AY23" s="85">
        <v>89.740296851568857</v>
      </c>
      <c r="AZ23" s="80"/>
      <c r="BA23" s="86">
        <v>828.31691739195378</v>
      </c>
      <c r="BB23" s="86">
        <v>788.10703499366809</v>
      </c>
      <c r="BC23" s="105">
        <v>5.1020839318619643E-2</v>
      </c>
    </row>
    <row r="24" spans="1:55" x14ac:dyDescent="0.25">
      <c r="A24" s="80" t="s">
        <v>324</v>
      </c>
      <c r="B24" s="80" t="s">
        <v>325</v>
      </c>
      <c r="C24" s="80" t="s">
        <v>127</v>
      </c>
      <c r="D24" s="81">
        <v>34710928.067567982</v>
      </c>
      <c r="E24" s="82">
        <v>439908.05740935897</v>
      </c>
      <c r="F24" s="83">
        <v>2516971.3500066842</v>
      </c>
      <c r="G24" s="83">
        <v>67367.944312482519</v>
      </c>
      <c r="H24" s="84">
        <v>4.5626867725396147</v>
      </c>
      <c r="I24" s="84">
        <v>4.1482462435601857</v>
      </c>
      <c r="J24" s="105">
        <v>9.990740776847909E-2</v>
      </c>
      <c r="K24" s="84">
        <v>4.0903799931195737</v>
      </c>
      <c r="L24" s="105">
        <v>0.11546770231971311</v>
      </c>
      <c r="M24" s="84">
        <v>3.7895416150468448</v>
      </c>
      <c r="N24" s="105">
        <v>0.20402075924510268</v>
      </c>
      <c r="O24" s="84">
        <v>13.601478800498478</v>
      </c>
      <c r="P24" s="84">
        <v>12.267384352672005</v>
      </c>
      <c r="Q24" s="105">
        <v>0.10875133683537755</v>
      </c>
      <c r="R24" s="84">
        <v>12.221321123525545</v>
      </c>
      <c r="S24" s="105">
        <v>0.11293031768195552</v>
      </c>
      <c r="T24" s="84">
        <v>11.284681442462535</v>
      </c>
      <c r="U24" s="105">
        <v>0.20530463087049922</v>
      </c>
      <c r="V24" s="80"/>
      <c r="W24" s="80"/>
      <c r="X24" s="80"/>
      <c r="Y24" s="80"/>
      <c r="Z24" s="106">
        <v>9.3339028137194546</v>
      </c>
      <c r="AA24" s="106">
        <v>9.6948612154644813</v>
      </c>
      <c r="AB24" s="106">
        <v>-0.36095840174502669</v>
      </c>
      <c r="AC24" s="106">
        <v>11.18450621528579</v>
      </c>
      <c r="AD24" s="106">
        <v>11.922050756214571</v>
      </c>
      <c r="AE24" s="80"/>
      <c r="AF24" s="106">
        <v>1.251486752250456</v>
      </c>
      <c r="AG24" s="106">
        <v>2.6067763029633584</v>
      </c>
      <c r="AH24" s="107">
        <v>37.84973400982954</v>
      </c>
      <c r="AI24" s="107">
        <v>47.829528851056025</v>
      </c>
      <c r="AJ24" s="105">
        <v>-0.20865342145234497</v>
      </c>
      <c r="AK24" s="85">
        <v>3.0136465324184925</v>
      </c>
      <c r="AL24" s="85">
        <v>4.0864961531694117</v>
      </c>
      <c r="AM24" s="105">
        <v>-0.26253533113418859</v>
      </c>
      <c r="AN24" s="107">
        <v>1.7325027536848658</v>
      </c>
      <c r="AO24" s="107">
        <v>2.2298005746645555</v>
      </c>
      <c r="AP24" s="105">
        <v>-0.22302345179658126</v>
      </c>
      <c r="AQ24" s="85">
        <v>0.13829500663346245</v>
      </c>
      <c r="AR24" s="85">
        <v>0.20042398608220582</v>
      </c>
      <c r="AS24" s="105">
        <v>-0.30998774479647651</v>
      </c>
      <c r="AT24" s="107">
        <v>1468.3879447193176</v>
      </c>
      <c r="AU24" s="85">
        <v>107.95796297278372</v>
      </c>
      <c r="AV24" s="107">
        <v>77.960428523188881</v>
      </c>
      <c r="AW24" s="85">
        <v>5.7301489972959176</v>
      </c>
      <c r="AX24" s="85">
        <v>52.220435939068452</v>
      </c>
      <c r="AY24" s="85">
        <v>55.248210323005395</v>
      </c>
      <c r="AZ24" s="80"/>
      <c r="BA24" s="86">
        <v>226.21146856905179</v>
      </c>
      <c r="BB24" s="86">
        <v>248.77005051255946</v>
      </c>
      <c r="BC24" s="105">
        <v>-9.068045730194832E-2</v>
      </c>
    </row>
    <row r="25" spans="1:55" x14ac:dyDescent="0.25">
      <c r="A25" s="80" t="s">
        <v>324</v>
      </c>
      <c r="B25" s="80" t="s">
        <v>325</v>
      </c>
      <c r="C25" s="80" t="s">
        <v>282</v>
      </c>
      <c r="D25" s="81">
        <v>5762258.8714154977</v>
      </c>
      <c r="E25" s="82">
        <v>85287.607828340027</v>
      </c>
      <c r="F25" s="83">
        <v>638835.90692638303</v>
      </c>
      <c r="G25" s="83">
        <v>24945.941493157512</v>
      </c>
      <c r="H25" s="84">
        <v>3.9809801558240454</v>
      </c>
      <c r="I25" s="84">
        <v>3.6494800305072146</v>
      </c>
      <c r="J25" s="105">
        <v>9.0834892243747398E-2</v>
      </c>
      <c r="K25" s="84">
        <v>3.617441933441079</v>
      </c>
      <c r="L25" s="105">
        <v>0.100495938586401</v>
      </c>
      <c r="M25" s="84">
        <v>3.3582093431436508</v>
      </c>
      <c r="N25" s="105">
        <v>0.18544728724309159</v>
      </c>
      <c r="O25" s="84">
        <v>8.8094401694876119</v>
      </c>
      <c r="P25" s="84">
        <v>9.5485165639592076</v>
      </c>
      <c r="Q25" s="105">
        <v>-7.7402221541012256E-2</v>
      </c>
      <c r="R25" s="84">
        <v>9.8533977936055965</v>
      </c>
      <c r="S25" s="105">
        <v>-0.10594899810047914</v>
      </c>
      <c r="T25" s="84">
        <v>8.752232073739016</v>
      </c>
      <c r="U25" s="105">
        <v>6.5364006880311342E-3</v>
      </c>
      <c r="V25" s="80"/>
      <c r="W25" s="80"/>
      <c r="X25" s="108">
        <v>0.96055561295037595</v>
      </c>
      <c r="Y25" s="108">
        <v>0.49304763767085935</v>
      </c>
      <c r="Z25" s="106">
        <v>8.4431233649393818</v>
      </c>
      <c r="AA25" s="106">
        <v>13.008261208448094</v>
      </c>
      <c r="AB25" s="106">
        <v>-4.5651378435087118</v>
      </c>
      <c r="AC25" s="106">
        <v>15.186576078261913</v>
      </c>
      <c r="AD25" s="106">
        <v>17.778614078896236</v>
      </c>
      <c r="AE25" s="80"/>
      <c r="AF25" s="106">
        <v>1.4585195368873547</v>
      </c>
      <c r="AG25" s="106">
        <v>3.7581536091343271</v>
      </c>
      <c r="AH25" s="107">
        <v>13.224041724378111</v>
      </c>
      <c r="AI25" s="107">
        <v>16.882368195294948</v>
      </c>
      <c r="AJ25" s="105">
        <v>-0.21669510039097467</v>
      </c>
      <c r="AK25" s="85">
        <v>1.6741826477290422</v>
      </c>
      <c r="AL25" s="85">
        <v>1.7667957954153439</v>
      </c>
      <c r="AM25" s="105">
        <v>-5.2418705051610053E-2</v>
      </c>
      <c r="AN25" s="107">
        <v>1.0367362549340007</v>
      </c>
      <c r="AO25" s="107">
        <v>0.92866304671098809</v>
      </c>
      <c r="AP25" s="105">
        <v>0.11637504970804159</v>
      </c>
      <c r="AQ25" s="85">
        <v>0.12496148207482476</v>
      </c>
      <c r="AR25" s="85">
        <v>0.10478449362532503</v>
      </c>
      <c r="AS25" s="105">
        <v>0.192557006780469</v>
      </c>
      <c r="AT25" s="107">
        <v>532.58937096910142</v>
      </c>
      <c r="AU25" s="85">
        <v>60.456664750817957</v>
      </c>
      <c r="AV25" s="107">
        <v>48.384158278235276</v>
      </c>
      <c r="AW25" s="85">
        <v>5.5158061780421432</v>
      </c>
      <c r="AX25" s="85">
        <v>15.100324719788427</v>
      </c>
      <c r="AY25" s="85">
        <v>27.071714551386027</v>
      </c>
      <c r="AZ25" s="80"/>
      <c r="BA25" s="86">
        <v>59.59073561475995</v>
      </c>
      <c r="BB25" s="86">
        <v>67.050822233358517</v>
      </c>
      <c r="BC25" s="105">
        <v>-0.11126018101068255</v>
      </c>
    </row>
    <row r="26" spans="1:55" x14ac:dyDescent="0.25">
      <c r="A26" s="80" t="s">
        <v>324</v>
      </c>
      <c r="B26" s="80" t="s">
        <v>325</v>
      </c>
      <c r="C26" s="80" t="s">
        <v>283</v>
      </c>
      <c r="D26" s="81">
        <v>3242.8660370314124</v>
      </c>
      <c r="E26" s="82">
        <v>-8.8400454139709481</v>
      </c>
      <c r="F26" s="83">
        <v>476.25215094267344</v>
      </c>
      <c r="G26" s="83">
        <v>5.0495281250663595</v>
      </c>
      <c r="H26" s="84">
        <v>11.600606354160517</v>
      </c>
      <c r="I26" s="84">
        <v>13.037520421795763</v>
      </c>
      <c r="J26" s="105">
        <v>-0.11021375393077457</v>
      </c>
      <c r="K26" s="84">
        <v>9.4766770363374704</v>
      </c>
      <c r="L26" s="105">
        <v>0.22412173694207679</v>
      </c>
      <c r="M26" s="84">
        <v>12.342514294917274</v>
      </c>
      <c r="N26" s="105">
        <v>-6.0109951913305031E-2</v>
      </c>
      <c r="O26" s="84">
        <v>6.7193324525308284</v>
      </c>
      <c r="P26" s="84">
        <v>6.1182194889746135</v>
      </c>
      <c r="Q26" s="105">
        <v>9.824965656094152E-2</v>
      </c>
      <c r="R26" s="84">
        <v>4.4286778165014686</v>
      </c>
      <c r="S26" s="105">
        <v>0.51723216972213903</v>
      </c>
      <c r="T26" s="84">
        <v>5.7680103321403502</v>
      </c>
      <c r="U26" s="105">
        <v>0.16493072404699885</v>
      </c>
      <c r="V26" s="80"/>
      <c r="W26" s="80"/>
      <c r="X26" s="108">
        <v>5.3124191995772621E-4</v>
      </c>
      <c r="Y26" s="108">
        <v>3.5750398483536079E-4</v>
      </c>
      <c r="Z26" s="106">
        <v>2.1132124059321198</v>
      </c>
      <c r="AA26" s="106">
        <v>2.5884271891151789</v>
      </c>
      <c r="AB26" s="106">
        <v>-0.4752147831830591</v>
      </c>
      <c r="AC26" s="106">
        <v>2.6262677154706151</v>
      </c>
      <c r="AD26" s="106">
        <v>1.6859499681051926</v>
      </c>
      <c r="AE26" s="80"/>
      <c r="AF26" s="106">
        <v>-0.27334490931378552</v>
      </c>
      <c r="AG26" s="106">
        <v>1.0491399354448698</v>
      </c>
      <c r="AH26" s="107">
        <v>0.44897796381061211</v>
      </c>
      <c r="AI26" s="107">
        <v>0.80445080189098528</v>
      </c>
      <c r="AJ26" s="105">
        <v>-0.44188263252989446</v>
      </c>
      <c r="AK26" s="85">
        <v>6.6818834606331326E-2</v>
      </c>
      <c r="AL26" s="85">
        <v>0.13148446265137301</v>
      </c>
      <c r="AM26" s="105">
        <v>-0.49181193535011508</v>
      </c>
      <c r="AN26" s="107">
        <v>0.22133739957755269</v>
      </c>
      <c r="AO26" s="107">
        <v>0.28002903531076762</v>
      </c>
      <c r="AP26" s="105">
        <v>-0.20959125066470607</v>
      </c>
      <c r="AQ26" s="85">
        <v>3.2928109785956644E-2</v>
      </c>
      <c r="AR26" s="85">
        <v>4.5826955946252142E-2</v>
      </c>
      <c r="AS26" s="105">
        <v>-0.28146853514389714</v>
      </c>
      <c r="AT26" s="107">
        <v>43.151733932079786</v>
      </c>
      <c r="AU26" s="85">
        <v>6.4220269255804929</v>
      </c>
      <c r="AV26" s="107">
        <v>17.537123153472798</v>
      </c>
      <c r="AW26" s="85">
        <v>2.4000067197080011</v>
      </c>
      <c r="AX26" s="85">
        <v>3.2730732946455926E-2</v>
      </c>
      <c r="AY26" s="85">
        <v>3.5412016315837958E-2</v>
      </c>
      <c r="AZ26" s="80"/>
      <c r="BA26" s="86">
        <v>0.40144456116923771</v>
      </c>
      <c r="BB26" s="86">
        <v>0.3073100905483982</v>
      </c>
      <c r="BC26" s="105">
        <v>0.3063175389160035</v>
      </c>
    </row>
    <row r="27" spans="1:55" x14ac:dyDescent="0.25">
      <c r="A27" s="80" t="s">
        <v>324</v>
      </c>
      <c r="B27" s="80" t="s">
        <v>325</v>
      </c>
      <c r="C27" s="80" t="s">
        <v>284</v>
      </c>
      <c r="D27" s="81">
        <v>64553.043563878542</v>
      </c>
      <c r="E27" s="82">
        <v>1212.9274952423573</v>
      </c>
      <c r="F27" s="83">
        <v>2224.8993827472195</v>
      </c>
      <c r="G27" s="83">
        <v>49.050622839251673</v>
      </c>
      <c r="H27" s="84">
        <v>10.070695008351018</v>
      </c>
      <c r="I27" s="84">
        <v>3.2193496128011434</v>
      </c>
      <c r="J27" s="105">
        <v>2.1281768740825098</v>
      </c>
      <c r="K27" s="84">
        <v>9.4156094624139328</v>
      </c>
      <c r="L27" s="105">
        <v>6.9574417731758542E-2</v>
      </c>
      <c r="M27" s="84">
        <v>9.5362327519240377</v>
      </c>
      <c r="N27" s="105">
        <v>5.6045429084052821E-2</v>
      </c>
      <c r="O27" s="84">
        <v>28.921467445437219</v>
      </c>
      <c r="P27" s="84">
        <v>10.804721669246137</v>
      </c>
      <c r="Q27" s="105">
        <v>1.6767434026327044</v>
      </c>
      <c r="R27" s="84">
        <v>25.273993589049496</v>
      </c>
      <c r="S27" s="105">
        <v>0.14431727394154559</v>
      </c>
      <c r="T27" s="84">
        <v>20.300744927310852</v>
      </c>
      <c r="U27" s="105">
        <v>0.42465055095238396</v>
      </c>
      <c r="V27" s="80"/>
      <c r="W27" s="80"/>
      <c r="X27" s="108">
        <v>1.0803141602414334E-2</v>
      </c>
      <c r="Y27" s="108">
        <v>1.6890574532966423E-3</v>
      </c>
      <c r="Z27" s="106">
        <v>3.4044324344503432</v>
      </c>
      <c r="AA27" s="106">
        <v>0.69897842129366816</v>
      </c>
      <c r="AB27" s="106">
        <v>2.7054540131566749</v>
      </c>
      <c r="AC27" s="106">
        <v>3.4132195564000023</v>
      </c>
      <c r="AD27" s="106">
        <v>0.40883422160653615</v>
      </c>
      <c r="AE27" s="80"/>
      <c r="AF27" s="106">
        <v>1.844308653409809</v>
      </c>
      <c r="AG27" s="106">
        <v>2.1570668976339742</v>
      </c>
      <c r="AH27" s="107">
        <v>0.61121832302229762</v>
      </c>
      <c r="AI27" s="107">
        <v>2.6044581938849873</v>
      </c>
      <c r="AJ27" s="105">
        <v>-0.76531843572786906</v>
      </c>
      <c r="AK27" s="85">
        <v>2.1133724427206617E-2</v>
      </c>
      <c r="AL27" s="85">
        <v>0.24104815224423118</v>
      </c>
      <c r="AM27" s="105">
        <v>-0.91232571488125813</v>
      </c>
      <c r="AN27" s="107">
        <v>0.21133025285146059</v>
      </c>
      <c r="AO27" s="107">
        <v>0.59041554886927528</v>
      </c>
      <c r="AP27" s="105">
        <v>-0.64206523141847083</v>
      </c>
      <c r="AQ27" s="85">
        <v>7.3038585295147349E-3</v>
      </c>
      <c r="AR27" s="85">
        <v>5.4537921826621823E-2</v>
      </c>
      <c r="AS27" s="105">
        <v>-0.8660774322730157</v>
      </c>
      <c r="AT27" s="107">
        <v>27.953577815949831</v>
      </c>
      <c r="AU27" s="85">
        <v>0.96653386861114887</v>
      </c>
      <c r="AV27" s="107">
        <v>9.2827295703023189</v>
      </c>
      <c r="AW27" s="85">
        <v>0.32515125459502897</v>
      </c>
      <c r="AX27" s="85">
        <v>0.70084198839348</v>
      </c>
      <c r="AY27" s="85">
        <v>1.3470080727849318</v>
      </c>
      <c r="AZ27" s="80"/>
      <c r="BA27" s="86">
        <v>6.9236112229515463</v>
      </c>
      <c r="BB27" s="86">
        <v>8.9818572621768737</v>
      </c>
      <c r="BC27" s="105">
        <v>-0.22915595061755456</v>
      </c>
    </row>
    <row r="28" spans="1:55" x14ac:dyDescent="0.25">
      <c r="A28" s="80" t="s">
        <v>324</v>
      </c>
      <c r="B28" s="80" t="s">
        <v>325</v>
      </c>
      <c r="C28" s="80" t="s">
        <v>285</v>
      </c>
      <c r="D28" s="81">
        <v>186529650.13023898</v>
      </c>
      <c r="E28" s="82">
        <v>3543141.6070954134</v>
      </c>
      <c r="F28" s="83">
        <v>39305217.716256261</v>
      </c>
      <c r="G28" s="83">
        <v>1377570.2397228717</v>
      </c>
      <c r="H28" s="84">
        <v>3.0784695560458855</v>
      </c>
      <c r="I28" s="84">
        <v>2.9046580830619786</v>
      </c>
      <c r="J28" s="105">
        <v>5.9838875355918489E-2</v>
      </c>
      <c r="K28" s="84">
        <v>2.8140534393017314</v>
      </c>
      <c r="L28" s="105">
        <v>9.3962720484002366E-2</v>
      </c>
      <c r="M28" s="84">
        <v>2.6704565127341935</v>
      </c>
      <c r="N28" s="105">
        <v>0.15278775047115098</v>
      </c>
      <c r="O28" s="84">
        <v>4.6720689826617328</v>
      </c>
      <c r="P28" s="84">
        <v>4.3542121396322564</v>
      </c>
      <c r="Q28" s="105">
        <v>7.2999852289310274E-2</v>
      </c>
      <c r="R28" s="84">
        <v>4.367223514693368</v>
      </c>
      <c r="S28" s="105">
        <v>6.9803037775081359E-2</v>
      </c>
      <c r="T28" s="84">
        <v>4.3792175330303262</v>
      </c>
      <c r="U28" s="105">
        <v>6.6873008116762694E-2</v>
      </c>
      <c r="V28" s="80"/>
      <c r="W28" s="80"/>
      <c r="X28" s="108">
        <v>31.222579866702272</v>
      </c>
      <c r="Y28" s="108">
        <v>30.21859145940682</v>
      </c>
      <c r="Z28" s="106">
        <v>13.049731255375427</v>
      </c>
      <c r="AA28" s="106">
        <v>15.228962584173205</v>
      </c>
      <c r="AB28" s="106">
        <v>-2.179231328797778</v>
      </c>
      <c r="AC28" s="106">
        <v>13.868937776958978</v>
      </c>
      <c r="AD28" s="106">
        <v>15.927463795191549</v>
      </c>
      <c r="AE28" s="80"/>
      <c r="AF28" s="106">
        <v>1.8640972096583688</v>
      </c>
      <c r="AG28" s="106">
        <v>3.3861254573149551</v>
      </c>
      <c r="AH28" s="107">
        <v>173.47865790516684</v>
      </c>
      <c r="AI28" s="107">
        <v>187.33351585659676</v>
      </c>
      <c r="AJ28" s="105">
        <v>-7.395824440745441E-2</v>
      </c>
      <c r="AK28" s="85">
        <v>36.759157856390303</v>
      </c>
      <c r="AL28" s="85">
        <v>42.590454031112905</v>
      </c>
      <c r="AM28" s="105">
        <v>-0.1369155672879834</v>
      </c>
      <c r="AN28" s="107">
        <v>7.2359748181559755</v>
      </c>
      <c r="AO28" s="107">
        <v>7.7795443343630675</v>
      </c>
      <c r="AP28" s="105">
        <v>-6.9871639371741623E-2</v>
      </c>
      <c r="AQ28" s="85">
        <v>1.5342516299101407</v>
      </c>
      <c r="AR28" s="85">
        <v>1.7677245937429553</v>
      </c>
      <c r="AS28" s="105">
        <v>-0.13207541755045801</v>
      </c>
      <c r="AT28" s="107">
        <v>5389.4218550053756</v>
      </c>
      <c r="AU28" s="85">
        <v>1153.5407278886023</v>
      </c>
      <c r="AV28" s="107">
        <v>235.70871331756572</v>
      </c>
      <c r="AW28" s="85">
        <v>50.445877632366724</v>
      </c>
      <c r="AX28" s="85">
        <v>88.288217576042243</v>
      </c>
      <c r="AY28" s="85">
        <v>87.493660939732308</v>
      </c>
      <c r="AZ28" s="80"/>
      <c r="BA28" s="86">
        <v>493.91221640056131</v>
      </c>
      <c r="BB28" s="86">
        <v>461.15228066251615</v>
      </c>
      <c r="BC28" s="105">
        <v>7.103930114143743E-2</v>
      </c>
    </row>
    <row r="29" spans="1:55" x14ac:dyDescent="0.25">
      <c r="A29" s="80" t="s">
        <v>324</v>
      </c>
      <c r="B29" s="80" t="s">
        <v>325</v>
      </c>
      <c r="C29" s="80" t="s">
        <v>286</v>
      </c>
      <c r="D29" s="81">
        <v>81314.299529367679</v>
      </c>
      <c r="E29" s="82">
        <v>2357.5156526780147</v>
      </c>
      <c r="F29" s="83">
        <v>6417.1314233639887</v>
      </c>
      <c r="G29" s="83">
        <v>213.81838808695724</v>
      </c>
      <c r="H29" s="84">
        <v>4.6043499246594148</v>
      </c>
      <c r="I29" s="84">
        <v>3.5049605127708388</v>
      </c>
      <c r="J29" s="105">
        <v>0.31366670405637642</v>
      </c>
      <c r="K29" s="84">
        <v>2.4156514058405256</v>
      </c>
      <c r="L29" s="105">
        <v>0.90604899097903235</v>
      </c>
      <c r="M29" s="84">
        <v>2.8929595832650632</v>
      </c>
      <c r="N29" s="105">
        <v>0.59157077454322249</v>
      </c>
      <c r="O29" s="84">
        <v>12.618375581361414</v>
      </c>
      <c r="P29" s="84">
        <v>10.388610043376955</v>
      </c>
      <c r="Q29" s="105">
        <v>0.21463559886011896</v>
      </c>
      <c r="R29" s="84">
        <v>4.6482180142644793</v>
      </c>
      <c r="S29" s="105">
        <v>1.714669480355282</v>
      </c>
      <c r="T29" s="84">
        <v>10.024545313199152</v>
      </c>
      <c r="U29" s="105">
        <v>0.25874792193786683</v>
      </c>
      <c r="V29" s="80"/>
      <c r="W29" s="80"/>
      <c r="X29" s="108">
        <v>1.374447078003449E-2</v>
      </c>
      <c r="Y29" s="108">
        <v>4.9253744250980554E-3</v>
      </c>
      <c r="Z29" s="106">
        <v>20.42361895546777</v>
      </c>
      <c r="AA29" s="106">
        <v>16.869245975993994</v>
      </c>
      <c r="AB29" s="106">
        <v>3.5543729794737757</v>
      </c>
      <c r="AC29" s="106">
        <v>13.962175822881614</v>
      </c>
      <c r="AD29" s="106">
        <v>12.785837843195969</v>
      </c>
      <c r="AE29" s="80"/>
      <c r="AF29" s="106">
        <v>2.8175744096727695</v>
      </c>
      <c r="AG29" s="106">
        <v>3.2245514468789307</v>
      </c>
      <c r="AH29" s="107">
        <v>2.5173512295433982</v>
      </c>
      <c r="AI29" s="107">
        <v>3.9145304954587474</v>
      </c>
      <c r="AJ29" s="105">
        <v>-0.35692128788783711</v>
      </c>
      <c r="AK29" s="85">
        <v>0.19949883511644506</v>
      </c>
      <c r="AL29" s="85">
        <v>0.37611606505030487</v>
      </c>
      <c r="AM29" s="105">
        <v>-0.4695817231583489</v>
      </c>
      <c r="AN29" s="107">
        <v>0.22919070619628701</v>
      </c>
      <c r="AO29" s="107">
        <v>0.22286439853531598</v>
      </c>
      <c r="AP29" s="105">
        <v>2.8386353776323495E-2</v>
      </c>
      <c r="AQ29" s="85">
        <v>1.8090296708476023E-2</v>
      </c>
      <c r="AR29" s="85">
        <v>2.1313096604046417E-2</v>
      </c>
      <c r="AS29" s="105">
        <v>-0.15121218448184232</v>
      </c>
      <c r="AT29" s="107">
        <v>182.72182079875481</v>
      </c>
      <c r="AU29" s="85">
        <v>14.480613579821869</v>
      </c>
      <c r="AV29" s="107">
        <v>19.723116842081982</v>
      </c>
      <c r="AW29" s="85">
        <v>5.1172370138309935</v>
      </c>
      <c r="AX29" s="85">
        <v>0.82537468378252099</v>
      </c>
      <c r="AY29" s="85">
        <v>2.0446156641775706</v>
      </c>
      <c r="AZ29" s="80"/>
      <c r="BA29" s="86">
        <v>1.9252895998237931</v>
      </c>
      <c r="BB29" s="86">
        <v>2.7970878812989706</v>
      </c>
      <c r="BC29" s="105">
        <v>-0.31168069022926564</v>
      </c>
    </row>
    <row r="30" spans="1:55" x14ac:dyDescent="0.25">
      <c r="A30" s="80" t="s">
        <v>324</v>
      </c>
      <c r="B30" s="80" t="s">
        <v>325</v>
      </c>
      <c r="C30" s="80" t="s">
        <v>287</v>
      </c>
      <c r="D30" s="81">
        <v>121012.02835580826</v>
      </c>
      <c r="E30" s="82">
        <v>1458.7201449179649</v>
      </c>
      <c r="F30" s="83">
        <v>2885.5427664778349</v>
      </c>
      <c r="G30" s="83">
        <v>36.798968497966584</v>
      </c>
      <c r="H30" s="84">
        <v>18.229541390556967</v>
      </c>
      <c r="I30" s="84">
        <v>15.379627668257891</v>
      </c>
      <c r="J30" s="105">
        <v>0.1853044679476234</v>
      </c>
      <c r="K30" s="84">
        <v>16.60488434675657</v>
      </c>
      <c r="L30" s="105">
        <v>9.784211740792649E-2</v>
      </c>
      <c r="M30" s="84">
        <v>15.023203539983323</v>
      </c>
      <c r="N30" s="105">
        <v>0.21342570790844814</v>
      </c>
      <c r="O30" s="84">
        <v>41.908428105770575</v>
      </c>
      <c r="P30" s="84">
        <v>38.515054983576036</v>
      </c>
      <c r="Q30" s="105">
        <v>8.8105109122694342E-2</v>
      </c>
      <c r="R30" s="84">
        <v>36.21353927994744</v>
      </c>
      <c r="S30" s="105">
        <v>0.15725855409489267</v>
      </c>
      <c r="T30" s="84">
        <v>37.715163858560025</v>
      </c>
      <c r="U30" s="105">
        <v>0.11118244807144927</v>
      </c>
      <c r="V30" s="80"/>
      <c r="W30" s="80"/>
      <c r="X30" s="108">
        <v>2.0117833233506639E-2</v>
      </c>
      <c r="Y30" s="108">
        <v>2.170673531262479E-3</v>
      </c>
      <c r="Z30" s="106">
        <v>2.9145124051669002</v>
      </c>
      <c r="AA30" s="106">
        <v>13.279769148482377</v>
      </c>
      <c r="AB30" s="106">
        <v>-10.365256743315477</v>
      </c>
      <c r="AC30" s="106">
        <v>2.629372291753449</v>
      </c>
      <c r="AD30" s="106">
        <v>12.486468036999682</v>
      </c>
      <c r="AE30" s="80"/>
      <c r="AF30" s="106">
        <v>1.1910763694804356</v>
      </c>
      <c r="AG30" s="106">
        <v>1.2592287909911843</v>
      </c>
      <c r="AH30" s="107">
        <v>1.9308913046564775</v>
      </c>
      <c r="AI30" s="107">
        <v>1.0769988429234123</v>
      </c>
      <c r="AJ30" s="105">
        <v>0.79284436315201068</v>
      </c>
      <c r="AK30" s="85">
        <v>4.6074056984031893E-2</v>
      </c>
      <c r="AL30" s="85">
        <v>2.7963061285584994E-2</v>
      </c>
      <c r="AM30" s="105">
        <v>0.64767571452497397</v>
      </c>
      <c r="AN30" s="107">
        <v>0.60335938757553365</v>
      </c>
      <c r="AO30" s="107">
        <v>0.3356115818284327</v>
      </c>
      <c r="AP30" s="105">
        <v>0.79779072071468538</v>
      </c>
      <c r="AQ30" s="85">
        <v>1.4406459333570853E-2</v>
      </c>
      <c r="AR30" s="85">
        <v>8.7268671152557313E-3</v>
      </c>
      <c r="AS30" s="105">
        <v>0.65081685595812899</v>
      </c>
      <c r="AT30" s="107">
        <v>85.214106215042307</v>
      </c>
      <c r="AU30" s="85">
        <v>2.0333405490650875</v>
      </c>
      <c r="AV30" s="107">
        <v>19.357591519830859</v>
      </c>
      <c r="AW30" s="85">
        <v>0.50957763959484526</v>
      </c>
      <c r="AX30" s="85">
        <v>0.4507231120195439</v>
      </c>
      <c r="AY30" s="85">
        <v>0.69574567002825916</v>
      </c>
      <c r="AZ30" s="80"/>
      <c r="BA30" s="86">
        <v>4.4112860895907833</v>
      </c>
      <c r="BB30" s="86">
        <v>6.2851114581328504</v>
      </c>
      <c r="BC30" s="105">
        <v>-0.29813717402216666</v>
      </c>
    </row>
    <row r="31" spans="1:55" x14ac:dyDescent="0.25">
      <c r="A31" s="80" t="s">
        <v>324</v>
      </c>
      <c r="B31" s="80" t="s">
        <v>325</v>
      </c>
      <c r="C31" s="80" t="s">
        <v>288</v>
      </c>
      <c r="D31" s="81">
        <v>2974979.7006528876</v>
      </c>
      <c r="E31" s="82">
        <v>15969.168010775251</v>
      </c>
      <c r="F31" s="83">
        <v>244014.2930000287</v>
      </c>
      <c r="G31" s="83">
        <v>1733.1316592804433</v>
      </c>
      <c r="H31" s="84">
        <v>3.8006928435796472</v>
      </c>
      <c r="I31" s="84">
        <v>3.6237653211728191</v>
      </c>
      <c r="J31" s="105">
        <v>4.8824221969640709E-2</v>
      </c>
      <c r="K31" s="84">
        <v>3.5433884855346824</v>
      </c>
      <c r="L31" s="105">
        <v>7.2615339552907818E-2</v>
      </c>
      <c r="M31" s="84">
        <v>3.3596245941675393</v>
      </c>
      <c r="N31" s="105">
        <v>0.13128498052366397</v>
      </c>
      <c r="O31" s="84">
        <v>12.170824873587797</v>
      </c>
      <c r="P31" s="84">
        <v>11.207731259849769</v>
      </c>
      <c r="Q31" s="105">
        <v>8.5931183698897656E-2</v>
      </c>
      <c r="R31" s="84">
        <v>10.632281121901267</v>
      </c>
      <c r="S31" s="105">
        <v>0.14470495409656811</v>
      </c>
      <c r="T31" s="84">
        <v>9.753332280770957</v>
      </c>
      <c r="U31" s="105">
        <v>0.24786324542464458</v>
      </c>
      <c r="V31" s="80"/>
      <c r="W31" s="80"/>
      <c r="X31" s="108">
        <v>0.4913125075688104</v>
      </c>
      <c r="Y31" s="108">
        <v>0.1825376627584247</v>
      </c>
      <c r="Z31" s="106">
        <v>2.9309380295437211</v>
      </c>
      <c r="AA31" s="106">
        <v>5.4530818693753975</v>
      </c>
      <c r="AB31" s="106">
        <v>-2.5221438398316764</v>
      </c>
      <c r="AC31" s="106">
        <v>2.8714081881314546</v>
      </c>
      <c r="AD31" s="106">
        <v>5.1408115946471673</v>
      </c>
      <c r="AE31" s="80"/>
      <c r="AF31" s="106">
        <v>0.53391644966201557</v>
      </c>
      <c r="AG31" s="106">
        <v>0.7052491645367851</v>
      </c>
      <c r="AH31" s="107">
        <v>6.6119684812420987</v>
      </c>
      <c r="AI31" s="107">
        <v>7.7692382219726239</v>
      </c>
      <c r="AJ31" s="105">
        <v>-0.14895536829564382</v>
      </c>
      <c r="AK31" s="85">
        <v>0.53627430750110883</v>
      </c>
      <c r="AL31" s="85">
        <v>0.68405922802558417</v>
      </c>
      <c r="AM31" s="105">
        <v>-0.21604111818070248</v>
      </c>
      <c r="AN31" s="107">
        <v>0.39735906586835434</v>
      </c>
      <c r="AO31" s="107">
        <v>0.46534633372436141</v>
      </c>
      <c r="AP31" s="105">
        <v>-0.14610036209348962</v>
      </c>
      <c r="AQ31" s="85">
        <v>3.2287117784097721E-2</v>
      </c>
      <c r="AR31" s="85">
        <v>4.1041054649006821E-2</v>
      </c>
      <c r="AS31" s="105">
        <v>-0.21329707386359628</v>
      </c>
      <c r="AT31" s="107">
        <v>271.04529132416155</v>
      </c>
      <c r="AU31" s="85">
        <v>22.270083921128759</v>
      </c>
      <c r="AV31" s="107">
        <v>18.942080261880687</v>
      </c>
      <c r="AW31" s="85">
        <v>1.5565735138547387</v>
      </c>
      <c r="AX31" s="85">
        <v>19.568005913306425</v>
      </c>
      <c r="AY31" s="85">
        <v>21.479822322318672</v>
      </c>
      <c r="AZ31" s="80"/>
      <c r="BA31" s="86">
        <v>44.110651479035496</v>
      </c>
      <c r="BB31" s="86">
        <v>47.979388495784733</v>
      </c>
      <c r="BC31" s="105">
        <v>-8.0633312304285137E-2</v>
      </c>
    </row>
    <row r="32" spans="1:55" x14ac:dyDescent="0.25">
      <c r="A32" s="80" t="s">
        <v>324</v>
      </c>
      <c r="B32" s="80" t="s">
        <v>325</v>
      </c>
      <c r="C32" s="80" t="s">
        <v>289</v>
      </c>
      <c r="D32" s="81">
        <v>9255.1190730285634</v>
      </c>
      <c r="E32" s="82">
        <v>22.295127089023591</v>
      </c>
      <c r="F32" s="83">
        <v>213.56728789303861</v>
      </c>
      <c r="G32" s="83">
        <v>0.58036673758448032</v>
      </c>
      <c r="H32" s="84">
        <v>27.383090269289188</v>
      </c>
      <c r="I32" s="84">
        <v>28.337890536701934</v>
      </c>
      <c r="J32" s="105">
        <v>-3.369341363557507E-2</v>
      </c>
      <c r="K32" s="84">
        <v>15.822751614404583</v>
      </c>
      <c r="L32" s="105">
        <v>0.73061493579665382</v>
      </c>
      <c r="M32" s="84">
        <v>21.175736783543183</v>
      </c>
      <c r="N32" s="105">
        <v>0.29313518340339767</v>
      </c>
      <c r="O32" s="84">
        <v>43.322511358435946</v>
      </c>
      <c r="P32" s="84">
        <v>46.087262202528919</v>
      </c>
      <c r="Q32" s="105">
        <v>-5.9989478913791153E-2</v>
      </c>
      <c r="R32" s="84">
        <v>43.765574902888815</v>
      </c>
      <c r="S32" s="105">
        <v>-1.0123562764478249E-2</v>
      </c>
      <c r="T32" s="84">
        <v>45.776944088346276</v>
      </c>
      <c r="U32" s="105">
        <v>-5.3617225413156631E-2</v>
      </c>
      <c r="V32" s="80"/>
      <c r="W32" s="80"/>
      <c r="X32" s="108">
        <v>1.5239677555741018E-3</v>
      </c>
      <c r="Y32" s="108">
        <v>1.5906580675530802E-4</v>
      </c>
      <c r="Z32" s="106">
        <v>0.37014215699492303</v>
      </c>
      <c r="AA32" s="106">
        <v>4.2673471923436561E-3</v>
      </c>
      <c r="AB32" s="106">
        <v>0.36587480980257936</v>
      </c>
      <c r="AC32" s="106">
        <v>0.40687059236412926</v>
      </c>
      <c r="AD32" s="106">
        <v>0.10172604660917854</v>
      </c>
      <c r="AE32" s="80"/>
      <c r="AF32" s="106">
        <v>0.24031617655640522</v>
      </c>
      <c r="AG32" s="106">
        <v>0.27101241831741635</v>
      </c>
      <c r="AH32" s="107">
        <v>0.58145091771873891</v>
      </c>
      <c r="AI32" s="107">
        <v>0.86265026434471348</v>
      </c>
      <c r="AJ32" s="105">
        <v>-0.32597143738149698</v>
      </c>
      <c r="AK32" s="85">
        <v>1.3421449945687794E-2</v>
      </c>
      <c r="AL32" s="85">
        <v>1.8717758945060052E-2</v>
      </c>
      <c r="AM32" s="105">
        <v>-0.28295636325469659</v>
      </c>
      <c r="AN32" s="107">
        <v>0.3512821698833255</v>
      </c>
      <c r="AO32" s="107">
        <v>0.50686392656413559</v>
      </c>
      <c r="AP32" s="105">
        <v>-0.30694975224504101</v>
      </c>
      <c r="AQ32" s="85">
        <v>8.1087644208288779E-3</v>
      </c>
      <c r="AR32" s="85">
        <v>1.0996933159213851E-2</v>
      </c>
      <c r="AS32" s="105">
        <v>-0.26263401773658163</v>
      </c>
      <c r="AT32" s="107">
        <v>28.959866897811654</v>
      </c>
      <c r="AU32" s="85">
        <v>0.66847156339131442</v>
      </c>
      <c r="AV32" s="107">
        <v>25.947646981348772</v>
      </c>
      <c r="AW32" s="85">
        <v>0.5994970607141864</v>
      </c>
      <c r="AX32" s="85">
        <v>5.9193410367686897E-2</v>
      </c>
      <c r="AY32" s="85">
        <v>7.4128884963521088E-2</v>
      </c>
      <c r="AZ32" s="80"/>
      <c r="BA32" s="86">
        <v>0.88924408426233958</v>
      </c>
      <c r="BB32" s="86">
        <v>1.0830255072405377</v>
      </c>
      <c r="BC32" s="105">
        <v>-0.17892600098767542</v>
      </c>
    </row>
    <row r="33" spans="1:55" x14ac:dyDescent="0.25">
      <c r="A33" s="80" t="s">
        <v>324</v>
      </c>
      <c r="B33" s="80" t="s">
        <v>325</v>
      </c>
      <c r="C33" s="80" t="s">
        <v>290</v>
      </c>
      <c r="D33" s="81">
        <v>58033037.676666662</v>
      </c>
      <c r="E33" s="82">
        <v>1801796.9637260707</v>
      </c>
      <c r="F33" s="83">
        <v>9489567.3176952489</v>
      </c>
      <c r="G33" s="83">
        <v>512986.83663362078</v>
      </c>
      <c r="H33" s="84">
        <v>3.0511151997253028</v>
      </c>
      <c r="I33" s="84">
        <v>2.9639209404518327</v>
      </c>
      <c r="J33" s="105">
        <v>2.9418550975309671E-2</v>
      </c>
      <c r="K33" s="84">
        <v>2.9173313720144214</v>
      </c>
      <c r="L33" s="105">
        <v>4.5858289872124966E-2</v>
      </c>
      <c r="M33" s="84">
        <v>2.9101593644006085</v>
      </c>
      <c r="N33" s="105">
        <v>4.8435778826746913E-2</v>
      </c>
      <c r="O33" s="84">
        <v>5.9819555802652298</v>
      </c>
      <c r="P33" s="84">
        <v>5.6598614487163301</v>
      </c>
      <c r="Q33" s="105">
        <v>5.6908483443875002E-2</v>
      </c>
      <c r="R33" s="84">
        <v>5.5755968670539628</v>
      </c>
      <c r="S33" s="105">
        <v>7.2881652476065581E-2</v>
      </c>
      <c r="T33" s="84">
        <v>5.2611701008355087</v>
      </c>
      <c r="U33" s="105">
        <v>0.13700098373843786</v>
      </c>
      <c r="V33" s="80"/>
      <c r="W33" s="80"/>
      <c r="X33" s="108">
        <v>9.8288549681128892</v>
      </c>
      <c r="Y33" s="108">
        <v>7.4297537786083092</v>
      </c>
      <c r="Z33" s="106">
        <v>14.521536360991869</v>
      </c>
      <c r="AA33" s="106">
        <v>16.075813164431718</v>
      </c>
      <c r="AB33" s="106">
        <v>-1.5542768034398495</v>
      </c>
      <c r="AC33" s="106">
        <v>16.678648756673557</v>
      </c>
      <c r="AD33" s="106">
        <v>19.334713226553685</v>
      </c>
      <c r="AE33" s="80"/>
      <c r="AF33" s="106">
        <v>3.0112842703666978</v>
      </c>
      <c r="AG33" s="106">
        <v>5.1285584533587576</v>
      </c>
      <c r="AH33" s="107">
        <v>57.819077667534785</v>
      </c>
      <c r="AI33" s="107">
        <v>65.845458111857084</v>
      </c>
      <c r="AJ33" s="105">
        <v>-0.12189725266528222</v>
      </c>
      <c r="AK33" s="85">
        <v>9.6070130829447926</v>
      </c>
      <c r="AL33" s="85">
        <v>11.586836275013873</v>
      </c>
      <c r="AM33" s="105">
        <v>-0.17086831513606676</v>
      </c>
      <c r="AN33" s="107">
        <v>2.5025422826545038</v>
      </c>
      <c r="AO33" s="107">
        <v>2.8557705623509344</v>
      </c>
      <c r="AP33" s="105">
        <v>-0.12368930626052994</v>
      </c>
      <c r="AQ33" s="85">
        <v>0.4175957402949606</v>
      </c>
      <c r="AR33" s="85">
        <v>0.50445533765322714</v>
      </c>
      <c r="AS33" s="105">
        <v>-0.17218491088298404</v>
      </c>
      <c r="AT33" s="107">
        <v>1813.6093007535924</v>
      </c>
      <c r="AU33" s="85">
        <v>303.18000132544955</v>
      </c>
      <c r="AV33" s="107">
        <v>83.406463526996234</v>
      </c>
      <c r="AW33" s="85">
        <v>13.942902870405192</v>
      </c>
      <c r="AX33" s="85">
        <v>78.803989621423241</v>
      </c>
      <c r="AY33" s="85">
        <v>79.614903814567754</v>
      </c>
      <c r="AZ33" s="80"/>
      <c r="BA33" s="86">
        <v>334.40470099139242</v>
      </c>
      <c r="BB33" s="86">
        <v>326.95475433115195</v>
      </c>
      <c r="BC33" s="105">
        <v>2.2785864287187846E-2</v>
      </c>
    </row>
    <row r="34" spans="1:55" x14ac:dyDescent="0.25">
      <c r="A34" s="80" t="s">
        <v>324</v>
      </c>
      <c r="B34" s="80" t="s">
        <v>325</v>
      </c>
      <c r="C34" s="80" t="s">
        <v>291</v>
      </c>
      <c r="D34" s="81">
        <v>25681883.787098613</v>
      </c>
      <c r="E34" s="82">
        <v>333459.47143318399</v>
      </c>
      <c r="F34" s="83">
        <v>1620738.2795547682</v>
      </c>
      <c r="G34" s="83">
        <v>40365.244410303138</v>
      </c>
      <c r="H34" s="84">
        <v>4.805679314572652</v>
      </c>
      <c r="I34" s="84">
        <v>4.4224666004824522</v>
      </c>
      <c r="J34" s="105">
        <v>8.6651352900753306E-2</v>
      </c>
      <c r="K34" s="84">
        <v>4.3808457905646438</v>
      </c>
      <c r="L34" s="105">
        <v>9.697522905805174E-2</v>
      </c>
      <c r="M34" s="84">
        <v>4.0459721654273944</v>
      </c>
      <c r="N34" s="105">
        <v>0.18776875323980541</v>
      </c>
      <c r="O34" s="84">
        <v>15.661482191328391</v>
      </c>
      <c r="P34" s="84">
        <v>13.621128944178732</v>
      </c>
      <c r="Q34" s="105">
        <v>0.14979325542774818</v>
      </c>
      <c r="R34" s="84">
        <v>13.846207519286594</v>
      </c>
      <c r="S34" s="105">
        <v>0.13110266255314121</v>
      </c>
      <c r="T34" s="84">
        <v>12.976465706370929</v>
      </c>
      <c r="U34" s="105">
        <v>0.20691431285787049</v>
      </c>
      <c r="V34" s="80"/>
      <c r="W34" s="80"/>
      <c r="X34" s="108">
        <v>4.2734476893024826</v>
      </c>
      <c r="Y34" s="108">
        <v>1.2338438756163013</v>
      </c>
      <c r="Z34" s="106">
        <v>10.287266528235508</v>
      </c>
      <c r="AA34" s="106">
        <v>9.3004410060836076</v>
      </c>
      <c r="AB34" s="106">
        <v>0.9868255221519</v>
      </c>
      <c r="AC34" s="106">
        <v>10.83971664946208</v>
      </c>
      <c r="AD34" s="106">
        <v>10.631714856572044</v>
      </c>
      <c r="AE34" s="80"/>
      <c r="AF34" s="106">
        <v>1.2817800177355918</v>
      </c>
      <c r="AG34" s="106">
        <v>2.430025812837413</v>
      </c>
      <c r="AH34" s="107">
        <v>28.690049419284897</v>
      </c>
      <c r="AI34" s="107">
        <v>35.568644290799959</v>
      </c>
      <c r="AJ34" s="105">
        <v>-0.19338929016460299</v>
      </c>
      <c r="AK34" s="85">
        <v>1.8302351648499642</v>
      </c>
      <c r="AL34" s="85">
        <v>2.8099686831406543</v>
      </c>
      <c r="AM34" s="105">
        <v>-0.34866350083149633</v>
      </c>
      <c r="AN34" s="107">
        <v>1.2795893260802815</v>
      </c>
      <c r="AO34" s="107">
        <v>1.5760060393315027</v>
      </c>
      <c r="AP34" s="105">
        <v>-0.18808095010660797</v>
      </c>
      <c r="AQ34" s="85">
        <v>8.1609080446780904E-2</v>
      </c>
      <c r="AR34" s="85">
        <v>0.12514384614278073</v>
      </c>
      <c r="AS34" s="105">
        <v>-0.34787779853217538</v>
      </c>
      <c r="AT34" s="107">
        <v>1240.6076246801106</v>
      </c>
      <c r="AU34" s="85">
        <v>79.213934512981339</v>
      </c>
      <c r="AV34" s="107">
        <v>62.034688401430408</v>
      </c>
      <c r="AW34" s="85">
        <v>3.9607825775880485</v>
      </c>
      <c r="AX34" s="85">
        <v>49.920275984207898</v>
      </c>
      <c r="AY34" s="85">
        <v>52.382195445626159</v>
      </c>
      <c r="AZ34" s="80"/>
      <c r="BA34" s="86">
        <v>103.46877914196972</v>
      </c>
      <c r="BB34" s="86">
        <v>109.13195052754935</v>
      </c>
      <c r="BC34" s="105">
        <v>-5.189288158237413E-2</v>
      </c>
    </row>
    <row r="35" spans="1:55" x14ac:dyDescent="0.25">
      <c r="A35" s="80" t="s">
        <v>324</v>
      </c>
      <c r="B35" s="80" t="s">
        <v>325</v>
      </c>
      <c r="C35" s="80" t="s">
        <v>292</v>
      </c>
      <c r="D35" s="81">
        <v>312426757.94255418</v>
      </c>
      <c r="E35" s="82">
        <v>11281872.308790395</v>
      </c>
      <c r="F35" s="83">
        <v>76028628.791041821</v>
      </c>
      <c r="G35" s="83">
        <v>5330029.4826679798</v>
      </c>
      <c r="H35" s="84">
        <v>2.5747924537813249</v>
      </c>
      <c r="I35" s="84">
        <v>2.4618707691732467</v>
      </c>
      <c r="J35" s="105">
        <v>4.5868242160412021E-2</v>
      </c>
      <c r="K35" s="84">
        <v>2.4137449232363428</v>
      </c>
      <c r="L35" s="105">
        <v>6.6721023002318733E-2</v>
      </c>
      <c r="M35" s="84">
        <v>2.3364027867547845</v>
      </c>
      <c r="N35" s="105">
        <v>0.10203277807148088</v>
      </c>
      <c r="O35" s="84">
        <v>3.9787852592444684</v>
      </c>
      <c r="P35" s="84">
        <v>3.7635327819899644</v>
      </c>
      <c r="Q35" s="105">
        <v>5.7194261276153777E-2</v>
      </c>
      <c r="R35" s="84">
        <v>3.7567161101209909</v>
      </c>
      <c r="S35" s="105">
        <v>5.9112571355924293E-2</v>
      </c>
      <c r="T35" s="84">
        <v>3.6376854976884947</v>
      </c>
      <c r="U35" s="105">
        <v>9.3768348520706285E-2</v>
      </c>
      <c r="V35" s="80"/>
      <c r="W35" s="80"/>
      <c r="X35" s="108">
        <v>53.174462631824248</v>
      </c>
      <c r="Y35" s="108">
        <v>60.432044596328943</v>
      </c>
      <c r="Z35" s="106">
        <v>16.54113821051013</v>
      </c>
      <c r="AA35" s="106">
        <v>16.583307644367206</v>
      </c>
      <c r="AB35" s="106">
        <v>-4.2169433857075944E-2</v>
      </c>
      <c r="AC35" s="106">
        <v>19.525902014136371</v>
      </c>
      <c r="AD35" s="106">
        <v>19.244004991570439</v>
      </c>
      <c r="AE35" s="80"/>
      <c r="AF35" s="106">
        <v>3.4851935520009305</v>
      </c>
      <c r="AG35" s="106">
        <v>6.5512750526643364</v>
      </c>
      <c r="AH35" s="107">
        <v>280.33475203626239</v>
      </c>
      <c r="AI35" s="107">
        <v>311.69123529347371</v>
      </c>
      <c r="AJ35" s="105">
        <v>-0.10060110682190837</v>
      </c>
      <c r="AK35" s="85">
        <v>70.009321086992372</v>
      </c>
      <c r="AL35" s="85">
        <v>82.389532871310934</v>
      </c>
      <c r="AM35" s="105">
        <v>-0.15026437646704399</v>
      </c>
      <c r="AN35" s="107">
        <v>11.615345959054471</v>
      </c>
      <c r="AO35" s="107">
        <v>12.876997174873365</v>
      </c>
      <c r="AP35" s="105">
        <v>-9.7977129192878099E-2</v>
      </c>
      <c r="AQ35" s="85">
        <v>2.9004317779901885</v>
      </c>
      <c r="AR35" s="85">
        <v>3.4019343752866114</v>
      </c>
      <c r="AS35" s="105">
        <v>-0.14741689344144726</v>
      </c>
      <c r="AT35" s="107">
        <v>8027.7150054466765</v>
      </c>
      <c r="AU35" s="85">
        <v>2017.6296237136103</v>
      </c>
      <c r="AV35" s="107">
        <v>341.6895350436364</v>
      </c>
      <c r="AW35" s="85">
        <v>85.877628251891011</v>
      </c>
      <c r="AX35" s="85">
        <v>91.876558678711547</v>
      </c>
      <c r="AY35" s="85">
        <v>92.115424751124394</v>
      </c>
      <c r="AZ35" s="80"/>
      <c r="BA35" s="86">
        <v>803.04333469479445</v>
      </c>
      <c r="BB35" s="86">
        <v>798.07789835337724</v>
      </c>
      <c r="BC35" s="105">
        <v>6.2217439571526567E-3</v>
      </c>
    </row>
    <row r="36" spans="1:55" x14ac:dyDescent="0.25">
      <c r="A36" s="80" t="s">
        <v>324</v>
      </c>
      <c r="B36" s="80" t="s">
        <v>325</v>
      </c>
      <c r="C36" s="80" t="s">
        <v>293</v>
      </c>
      <c r="D36" s="81">
        <v>12428.35184186697</v>
      </c>
      <c r="E36" s="82">
        <v>149.19176254630088</v>
      </c>
      <c r="F36" s="83">
        <v>1165.4775140811817</v>
      </c>
      <c r="G36" s="83">
        <v>18.328875454605594</v>
      </c>
      <c r="H36" s="84">
        <v>4.7257886622723895</v>
      </c>
      <c r="I36" s="84">
        <v>4.9388420327054998</v>
      </c>
      <c r="J36" s="105">
        <v>-4.3138324534830207E-2</v>
      </c>
      <c r="K36" s="84">
        <v>4.4756381413655939</v>
      </c>
      <c r="L36" s="105">
        <v>5.5891587524649691E-2</v>
      </c>
      <c r="M36" s="84">
        <v>4.5683145472152429</v>
      </c>
      <c r="N36" s="105">
        <v>3.4470944027516624E-2</v>
      </c>
      <c r="O36" s="84">
        <v>10.624662711396054</v>
      </c>
      <c r="P36" s="84">
        <v>11.46969185038242</v>
      </c>
      <c r="Q36" s="105">
        <v>-7.36749644200939E-2</v>
      </c>
      <c r="R36" s="84">
        <v>10.65438375097354</v>
      </c>
      <c r="S36" s="105">
        <v>-2.7895597035136601E-3</v>
      </c>
      <c r="T36" s="84">
        <v>10.581018018153388</v>
      </c>
      <c r="U36" s="105">
        <v>4.1248104074472066E-3</v>
      </c>
      <c r="V36" s="80"/>
      <c r="W36" s="80"/>
      <c r="X36" s="108">
        <v>2.0660682474659959E-3</v>
      </c>
      <c r="Y36" s="108">
        <v>8.7931440910897127E-4</v>
      </c>
      <c r="Z36" s="106">
        <v>2.3763352426927264</v>
      </c>
      <c r="AA36" s="106">
        <v>0.29652892392481861</v>
      </c>
      <c r="AB36" s="106">
        <v>2.0798063187679077</v>
      </c>
      <c r="AC36" s="106">
        <v>2.5963765464492141</v>
      </c>
      <c r="AD36" s="106">
        <v>0.35821433888721377</v>
      </c>
      <c r="AE36" s="80"/>
      <c r="AF36" s="106">
        <v>1.1861756733958111</v>
      </c>
      <c r="AG36" s="106">
        <v>1.548300095068164</v>
      </c>
      <c r="AH36" s="107">
        <v>0.15610445998171574</v>
      </c>
      <c r="AI36" s="107">
        <v>0.18534390201721659</v>
      </c>
      <c r="AJ36" s="105">
        <v>-0.15775777739256189</v>
      </c>
      <c r="AK36" s="85">
        <v>1.4692650884274896E-2</v>
      </c>
      <c r="AL36" s="85">
        <v>1.6159449132108712E-2</v>
      </c>
      <c r="AM36" s="105">
        <v>-9.077031251760298E-2</v>
      </c>
      <c r="AN36" s="107">
        <v>8.5735844844361558E-2</v>
      </c>
      <c r="AO36" s="107">
        <v>0.1070007269606839</v>
      </c>
      <c r="AP36" s="105">
        <v>-0.19873586582393837</v>
      </c>
      <c r="AQ36" s="85">
        <v>8.0687463679342351E-3</v>
      </c>
      <c r="AR36" s="85">
        <v>9.3294079217025126E-3</v>
      </c>
      <c r="AS36" s="105">
        <v>-0.1351277127496662</v>
      </c>
      <c r="AT36" s="107">
        <v>7.4868708914025559</v>
      </c>
      <c r="AU36" s="85">
        <v>0.70466904171669464</v>
      </c>
      <c r="AV36" s="107">
        <v>4.7248148665758203</v>
      </c>
      <c r="AW36" s="85">
        <v>0.44315632377493924</v>
      </c>
      <c r="AX36" s="85">
        <v>0.32932259617989323</v>
      </c>
      <c r="AY36" s="85">
        <v>0.35918103608282403</v>
      </c>
      <c r="AZ36" s="80"/>
      <c r="BA36" s="86">
        <v>4.4904267754889586</v>
      </c>
      <c r="BB36" s="86">
        <v>5.1534970564692282</v>
      </c>
      <c r="BC36" s="105">
        <v>-0.12866414275873347</v>
      </c>
    </row>
    <row r="37" spans="1:55" x14ac:dyDescent="0.25">
      <c r="A37" s="80" t="s">
        <v>327</v>
      </c>
      <c r="B37" s="80" t="s">
        <v>325</v>
      </c>
      <c r="C37" s="80" t="s">
        <v>281</v>
      </c>
      <c r="D37" s="81">
        <v>5436690343.5612354</v>
      </c>
      <c r="E37" s="82">
        <v>743226560.7061336</v>
      </c>
      <c r="F37" s="83">
        <v>2808819955.287612</v>
      </c>
      <c r="G37" s="83">
        <v>714763646.76336348</v>
      </c>
      <c r="H37" s="84">
        <v>2.6447158089385949</v>
      </c>
      <c r="I37" s="84">
        <v>2.422338740109836</v>
      </c>
      <c r="J37" s="105">
        <v>9.1802630716575892E-2</v>
      </c>
      <c r="K37" s="84">
        <v>2.2837152933666549</v>
      </c>
      <c r="L37" s="105">
        <v>0.15807597235106868</v>
      </c>
      <c r="M37" s="84">
        <v>2.2741172858205934</v>
      </c>
      <c r="N37" s="105">
        <v>0.16296368064599387</v>
      </c>
      <c r="O37" s="84">
        <v>1.7538726484792981</v>
      </c>
      <c r="P37" s="84">
        <v>1.627720227784206</v>
      </c>
      <c r="Q37" s="105">
        <v>7.7502520729143834E-2</v>
      </c>
      <c r="R37" s="84">
        <v>1.5177311732048333</v>
      </c>
      <c r="S37" s="105">
        <v>0.15558847274371371</v>
      </c>
      <c r="T37" s="84">
        <v>1.481134079590033</v>
      </c>
      <c r="U37" s="105">
        <v>0.18414171454670547</v>
      </c>
      <c r="V37" s="80"/>
      <c r="W37" s="80"/>
      <c r="X37" s="80"/>
      <c r="Y37" s="80"/>
      <c r="Z37" s="106">
        <v>31.876180658667437</v>
      </c>
      <c r="AA37" s="106">
        <v>32.043258571794873</v>
      </c>
      <c r="AB37" s="106">
        <v>-0.16707791312743581</v>
      </c>
      <c r="AC37" s="106">
        <v>37.680525660320249</v>
      </c>
      <c r="AD37" s="106">
        <v>36.207048338355634</v>
      </c>
      <c r="AE37" s="80"/>
      <c r="AF37" s="106">
        <v>12.02648145953094</v>
      </c>
      <c r="AG37" s="106">
        <v>20.285133758351027</v>
      </c>
      <c r="AH37" s="107">
        <v>4962.0409225012545</v>
      </c>
      <c r="AI37" s="107">
        <v>5066.3485171161637</v>
      </c>
      <c r="AJ37" s="105">
        <v>-2.0588318048495129E-2</v>
      </c>
      <c r="AK37" s="85">
        <v>2788.8014520898291</v>
      </c>
      <c r="AL37" s="85">
        <v>3064.1406871600047</v>
      </c>
      <c r="AM37" s="105">
        <v>-8.9858548670418092E-2</v>
      </c>
      <c r="AN37" s="107">
        <v>1235.1093643739446</v>
      </c>
      <c r="AO37" s="107">
        <v>1259.2225360180594</v>
      </c>
      <c r="AP37" s="105">
        <v>-1.9149253570672257E-2</v>
      </c>
      <c r="AQ37" s="85">
        <v>694.2384163592393</v>
      </c>
      <c r="AR37" s="85">
        <v>761.93950995534146</v>
      </c>
      <c r="AS37" s="105">
        <v>-8.8853633013558045E-2</v>
      </c>
      <c r="AT37" s="107">
        <v>132168.40831053053</v>
      </c>
      <c r="AU37" s="85">
        <v>75358.041774086407</v>
      </c>
      <c r="AV37" s="107">
        <v>34523.81928012475</v>
      </c>
      <c r="AW37" s="85">
        <v>19683.879791571853</v>
      </c>
      <c r="AX37" s="85">
        <v>95.755532905436738</v>
      </c>
      <c r="AY37" s="85">
        <v>96.476974600864864</v>
      </c>
      <c r="AZ37" s="80"/>
      <c r="BA37" s="86">
        <v>73291.909854668003</v>
      </c>
      <c r="BB37" s="86">
        <v>75351.341962858496</v>
      </c>
      <c r="BC37" s="105">
        <v>-2.7331060795249135E-2</v>
      </c>
    </row>
    <row r="38" spans="1:55" x14ac:dyDescent="0.25">
      <c r="A38" s="80" t="s">
        <v>327</v>
      </c>
      <c r="B38" s="80" t="s">
        <v>325</v>
      </c>
      <c r="C38" s="80" t="s">
        <v>313</v>
      </c>
      <c r="D38" s="81">
        <v>2618735435.96422</v>
      </c>
      <c r="E38" s="82">
        <v>202411551.9495641</v>
      </c>
      <c r="F38" s="83">
        <v>1244137956.8810649</v>
      </c>
      <c r="G38" s="83">
        <v>172682170.41235843</v>
      </c>
      <c r="H38" s="84">
        <v>2.222756756754058</v>
      </c>
      <c r="I38" s="84">
        <v>2.0169399248511124</v>
      </c>
      <c r="J38" s="105">
        <v>0.1020441062061572</v>
      </c>
      <c r="K38" s="84">
        <v>1.9818060240969371</v>
      </c>
      <c r="L38" s="105">
        <v>0.12158139077557634</v>
      </c>
      <c r="M38" s="84">
        <v>1.9278685851565969</v>
      </c>
      <c r="N38" s="105">
        <v>0.1529607224620593</v>
      </c>
      <c r="O38" s="84">
        <v>1.991182178716695</v>
      </c>
      <c r="P38" s="84">
        <v>1.8329932141103535</v>
      </c>
      <c r="Q38" s="105">
        <v>8.6300900291722438E-2</v>
      </c>
      <c r="R38" s="84">
        <v>1.7699305217880155</v>
      </c>
      <c r="S38" s="105">
        <v>0.12500584300064341</v>
      </c>
      <c r="T38" s="84">
        <v>1.7327996460571478</v>
      </c>
      <c r="U38" s="105">
        <v>0.14911275706194702</v>
      </c>
      <c r="V38" s="80"/>
      <c r="W38" s="80"/>
      <c r="X38" s="80"/>
      <c r="Y38" s="80"/>
      <c r="Z38" s="106">
        <v>24.65117576084997</v>
      </c>
      <c r="AA38" s="106">
        <v>22.758999349388347</v>
      </c>
      <c r="AB38" s="106">
        <v>1.8921764114616231</v>
      </c>
      <c r="AC38" s="106">
        <v>28.592928796510421</v>
      </c>
      <c r="AD38" s="106">
        <v>27.90107996183902</v>
      </c>
      <c r="AE38" s="80"/>
      <c r="AF38" s="106">
        <v>7.1747963795124994</v>
      </c>
      <c r="AG38" s="106">
        <v>12.188009408239862</v>
      </c>
      <c r="AH38" s="107">
        <v>2279.2184113800922</v>
      </c>
      <c r="AI38" s="107">
        <v>2327.7301644082695</v>
      </c>
      <c r="AJ38" s="105">
        <v>-2.084079751593949E-2</v>
      </c>
      <c r="AK38" s="85">
        <v>1134.4706205797561</v>
      </c>
      <c r="AL38" s="85">
        <v>1259.7244274527759</v>
      </c>
      <c r="AM38" s="105">
        <v>-9.9429529302919928E-2</v>
      </c>
      <c r="AN38" s="107">
        <v>567.32620114154918</v>
      </c>
      <c r="AO38" s="107">
        <v>578.82539716314818</v>
      </c>
      <c r="AP38" s="105">
        <v>-1.9866433086656411E-2</v>
      </c>
      <c r="AQ38" s="85">
        <v>282.52335300617835</v>
      </c>
      <c r="AR38" s="85">
        <v>313.38605657466798</v>
      </c>
      <c r="AS38" s="105">
        <v>-9.8481419070845649E-2</v>
      </c>
      <c r="AT38" s="107">
        <v>66089.227050093599</v>
      </c>
      <c r="AU38" s="85">
        <v>33190.949455306851</v>
      </c>
      <c r="AV38" s="107">
        <v>16799.066616861503</v>
      </c>
      <c r="AW38" s="85">
        <v>8436.5662855135542</v>
      </c>
      <c r="AX38" s="85">
        <v>94.985591511562575</v>
      </c>
      <c r="AY38" s="85">
        <v>95.015935701247457</v>
      </c>
      <c r="AZ38" s="80"/>
      <c r="BA38" s="86">
        <v>41034.987278719003</v>
      </c>
      <c r="BB38" s="86">
        <v>42319.700990078127</v>
      </c>
      <c r="BC38" s="105">
        <v>-3.035734377377395E-2</v>
      </c>
    </row>
    <row r="39" spans="1:55" x14ac:dyDescent="0.25">
      <c r="A39" s="80" t="s">
        <v>327</v>
      </c>
      <c r="B39" s="80" t="s">
        <v>325</v>
      </c>
      <c r="C39" s="80" t="s">
        <v>328</v>
      </c>
      <c r="D39" s="81">
        <v>90676421.349530667</v>
      </c>
      <c r="E39" s="82">
        <v>2950681.7810630226</v>
      </c>
      <c r="F39" s="83">
        <v>18944479.180959497</v>
      </c>
      <c r="G39" s="83">
        <v>1204803.8879186928</v>
      </c>
      <c r="H39" s="84">
        <v>2.9128324787411346</v>
      </c>
      <c r="I39" s="84">
        <v>2.7133516445595487</v>
      </c>
      <c r="J39" s="105">
        <v>7.3518238810497821E-2</v>
      </c>
      <c r="K39" s="84">
        <v>2.6844027190704853</v>
      </c>
      <c r="L39" s="105">
        <v>8.509519009492976E-2</v>
      </c>
      <c r="M39" s="84">
        <v>2.5442469528955094</v>
      </c>
      <c r="N39" s="105">
        <v>0.14487018464388932</v>
      </c>
      <c r="O39" s="84">
        <v>4.6466716860614525</v>
      </c>
      <c r="P39" s="84">
        <v>4.2892664629060855</v>
      </c>
      <c r="Q39" s="105">
        <v>8.3325488459678507E-2</v>
      </c>
      <c r="R39" s="84">
        <v>4.2510460810007213</v>
      </c>
      <c r="S39" s="105">
        <v>9.3065470832910516E-2</v>
      </c>
      <c r="T39" s="84">
        <v>4.1383896270451501</v>
      </c>
      <c r="U39" s="105">
        <v>0.12282121907869285</v>
      </c>
      <c r="V39" s="80"/>
      <c r="W39" s="80"/>
      <c r="X39" s="108">
        <v>99.999999999999972</v>
      </c>
      <c r="Y39" s="108">
        <v>100</v>
      </c>
      <c r="Z39" s="106">
        <v>14.571349714604828</v>
      </c>
      <c r="AA39" s="106">
        <v>16.46238058371808</v>
      </c>
      <c r="AB39" s="106">
        <v>-1.8910308691132514</v>
      </c>
      <c r="AC39" s="106">
        <v>17.537505810211016</v>
      </c>
      <c r="AD39" s="106">
        <v>18.213288768151312</v>
      </c>
      <c r="AE39" s="80"/>
      <c r="AF39" s="106">
        <v>3.1515252340418236</v>
      </c>
      <c r="AG39" s="106">
        <v>5.9793883673190678</v>
      </c>
      <c r="AH39" s="107">
        <v>79.314958092629979</v>
      </c>
      <c r="AI39" s="107">
        <v>86.449769582020934</v>
      </c>
      <c r="AJ39" s="105">
        <v>-8.253129561694969E-2</v>
      </c>
      <c r="AK39" s="85">
        <v>16.948566376007747</v>
      </c>
      <c r="AL39" s="85">
        <v>20.031056779369404</v>
      </c>
      <c r="AM39" s="105">
        <v>-0.15388556067278525</v>
      </c>
      <c r="AN39" s="107">
        <v>19.832707492746454</v>
      </c>
      <c r="AO39" s="107">
        <v>21.609554785061562</v>
      </c>
      <c r="AP39" s="105">
        <v>-8.2225076360361735E-2</v>
      </c>
      <c r="AQ39" s="85">
        <v>4.2375020708347062</v>
      </c>
      <c r="AR39" s="85">
        <v>5.0064704496047288</v>
      </c>
      <c r="AS39" s="105">
        <v>-0.15359491012889814</v>
      </c>
      <c r="AT39" s="107">
        <v>2331.3684964981985</v>
      </c>
      <c r="AU39" s="85">
        <v>501.72868969666348</v>
      </c>
      <c r="AV39" s="107">
        <v>589.72114887082148</v>
      </c>
      <c r="AW39" s="85">
        <v>126.91281685117809</v>
      </c>
      <c r="AX39" s="85">
        <v>92.148296604024935</v>
      </c>
      <c r="AY39" s="85">
        <v>92.374091559205169</v>
      </c>
      <c r="AZ39" s="80"/>
      <c r="BA39" s="86">
        <v>1395.2026885665905</v>
      </c>
      <c r="BB39" s="86">
        <v>1476.4797138956869</v>
      </c>
      <c r="BC39" s="105">
        <v>-5.5047844250191061E-2</v>
      </c>
    </row>
    <row r="40" spans="1:55" x14ac:dyDescent="0.25">
      <c r="A40" s="80" t="s">
        <v>327</v>
      </c>
      <c r="B40" s="80" t="s">
        <v>325</v>
      </c>
      <c r="C40" s="80" t="s">
        <v>270</v>
      </c>
      <c r="D40" s="81">
        <v>48129632.943307303</v>
      </c>
      <c r="E40" s="82">
        <v>1910264.5661049518</v>
      </c>
      <c r="F40" s="83">
        <v>11358551.019529646</v>
      </c>
      <c r="G40" s="83">
        <v>893189.87647571799</v>
      </c>
      <c r="H40" s="84">
        <v>2.6592284909046624</v>
      </c>
      <c r="I40" s="84">
        <v>2.4797948945820592</v>
      </c>
      <c r="J40" s="105">
        <v>7.2358240883000413E-2</v>
      </c>
      <c r="K40" s="84">
        <v>2.4708764729862907</v>
      </c>
      <c r="L40" s="105">
        <v>7.6228828101119236E-2</v>
      </c>
      <c r="M40" s="84">
        <v>2.3405002250132263</v>
      </c>
      <c r="N40" s="105">
        <v>0.13617954934810356</v>
      </c>
      <c r="O40" s="84">
        <v>4.0843091552587092</v>
      </c>
      <c r="P40" s="84">
        <v>3.7906650570487357</v>
      </c>
      <c r="Q40" s="105">
        <v>7.7465060560795995E-2</v>
      </c>
      <c r="R40" s="84">
        <v>3.7896997137162374</v>
      </c>
      <c r="S40" s="105">
        <v>7.7739521280849266E-2</v>
      </c>
      <c r="T40" s="84">
        <v>3.6688552074056924</v>
      </c>
      <c r="U40" s="105">
        <v>0.11323803321930252</v>
      </c>
      <c r="V40" s="80"/>
      <c r="W40" s="80"/>
      <c r="X40" s="80"/>
      <c r="Y40" s="80"/>
      <c r="Z40" s="106">
        <v>15.904115254640633</v>
      </c>
      <c r="AA40" s="106">
        <v>14.714662552542601</v>
      </c>
      <c r="AB40" s="106">
        <v>1.1894527020980323</v>
      </c>
      <c r="AC40" s="106">
        <v>19.690959082897209</v>
      </c>
      <c r="AD40" s="106">
        <v>16.820433157841876</v>
      </c>
      <c r="AE40" s="80"/>
      <c r="AF40" s="106">
        <v>3.8174829709546083</v>
      </c>
      <c r="AG40" s="106">
        <v>7.290309875610733</v>
      </c>
      <c r="AH40" s="107">
        <v>42.436148989238241</v>
      </c>
      <c r="AI40" s="107">
        <v>45.65164487562236</v>
      </c>
      <c r="AJ40" s="105">
        <v>-7.0435488034324256E-2</v>
      </c>
      <c r="AK40" s="85">
        <v>10.329350325090859</v>
      </c>
      <c r="AL40" s="85">
        <v>11.987942763645362</v>
      </c>
      <c r="AM40" s="105">
        <v>-0.13835505150928407</v>
      </c>
      <c r="AN40" s="107">
        <v>10.626821039292992</v>
      </c>
      <c r="AO40" s="107">
        <v>11.417968354528687</v>
      </c>
      <c r="AP40" s="105">
        <v>-6.9289674894037034E-2</v>
      </c>
      <c r="AQ40" s="85">
        <v>2.5860170862437921</v>
      </c>
      <c r="AR40" s="85">
        <v>2.997367766178344</v>
      </c>
      <c r="AS40" s="105">
        <v>-0.13723730687176425</v>
      </c>
      <c r="AT40" s="107">
        <v>1250.6260905160186</v>
      </c>
      <c r="AU40" s="85">
        <v>306.20260195185961</v>
      </c>
      <c r="AV40" s="107">
        <v>316.65846526350543</v>
      </c>
      <c r="AW40" s="85">
        <v>77.53086146928672</v>
      </c>
      <c r="AX40" s="85">
        <v>91.784429403581214</v>
      </c>
      <c r="AY40" s="85">
        <v>92.151176588544445</v>
      </c>
      <c r="AZ40" s="80"/>
      <c r="BA40" s="86">
        <v>597.47446018445851</v>
      </c>
      <c r="BB40" s="86">
        <v>641.14703551044204</v>
      </c>
      <c r="BC40" s="105">
        <v>-6.8116317953828012E-2</v>
      </c>
    </row>
    <row r="41" spans="1:55" x14ac:dyDescent="0.25">
      <c r="A41" s="80" t="s">
        <v>327</v>
      </c>
      <c r="B41" s="80" t="s">
        <v>325</v>
      </c>
      <c r="C41" s="80" t="s">
        <v>271</v>
      </c>
      <c r="D41" s="81">
        <v>37743551.946547769</v>
      </c>
      <c r="E41" s="82">
        <v>962059.52924093418</v>
      </c>
      <c r="F41" s="83">
        <v>7239861.3758334257</v>
      </c>
      <c r="G41" s="83">
        <v>298633.79993074527</v>
      </c>
      <c r="H41" s="84">
        <v>3.1538845743150317</v>
      </c>
      <c r="I41" s="84">
        <v>2.9233453712581654</v>
      </c>
      <c r="J41" s="105">
        <v>7.8861432290378175E-2</v>
      </c>
      <c r="K41" s="84">
        <v>2.9067389998139834</v>
      </c>
      <c r="L41" s="105">
        <v>8.5025031320962868E-2</v>
      </c>
      <c r="M41" s="84">
        <v>2.7874836157734895</v>
      </c>
      <c r="N41" s="105">
        <v>0.13144506266088701</v>
      </c>
      <c r="O41" s="84">
        <v>5.134394938690817</v>
      </c>
      <c r="P41" s="84">
        <v>4.6447662774154388</v>
      </c>
      <c r="Q41" s="105">
        <v>0.10541513437524999</v>
      </c>
      <c r="R41" s="84">
        <v>4.6662074572696719</v>
      </c>
      <c r="S41" s="105">
        <v>0.10033576211699224</v>
      </c>
      <c r="T41" s="84">
        <v>4.6484123881900707</v>
      </c>
      <c r="U41" s="105">
        <v>0.10454807145240633</v>
      </c>
      <c r="V41" s="80"/>
      <c r="W41" s="80"/>
      <c r="X41" s="80"/>
      <c r="Y41" s="80"/>
      <c r="Z41" s="106">
        <v>13.158503455510203</v>
      </c>
      <c r="AA41" s="106">
        <v>19.19592780667314</v>
      </c>
      <c r="AB41" s="106">
        <v>-6.0374243511629366</v>
      </c>
      <c r="AC41" s="106">
        <v>14.193868481744138</v>
      </c>
      <c r="AD41" s="106">
        <v>20.613141034089395</v>
      </c>
      <c r="AE41" s="80"/>
      <c r="AF41" s="106">
        <v>2.485581528256505</v>
      </c>
      <c r="AG41" s="106">
        <v>3.9614510982355702</v>
      </c>
      <c r="AH41" s="107">
        <v>33.725546543155403</v>
      </c>
      <c r="AI41" s="107">
        <v>36.895318731000749</v>
      </c>
      <c r="AJ41" s="105">
        <v>-8.5912584492243232E-2</v>
      </c>
      <c r="AK41" s="85">
        <v>6.5205916052837027</v>
      </c>
      <c r="AL41" s="85">
        <v>7.9022252435841569</v>
      </c>
      <c r="AM41" s="105">
        <v>-0.17484108535405354</v>
      </c>
      <c r="AN41" s="107">
        <v>8.4204460491955349</v>
      </c>
      <c r="AO41" s="107">
        <v>9.2176647558584826</v>
      </c>
      <c r="AP41" s="105">
        <v>-8.648814290585459E-2</v>
      </c>
      <c r="AQ41" s="85">
        <v>1.6282056285250868</v>
      </c>
      <c r="AR41" s="85">
        <v>1.9743066698790299</v>
      </c>
      <c r="AS41" s="105">
        <v>-0.17530257413107433</v>
      </c>
      <c r="AT41" s="107">
        <v>1059.8468802651437</v>
      </c>
      <c r="AU41" s="85">
        <v>206.42098882548888</v>
      </c>
      <c r="AV41" s="107">
        <v>267.83114970627236</v>
      </c>
      <c r="AW41" s="85">
        <v>52.164086872097215</v>
      </c>
      <c r="AX41" s="85">
        <v>90.672214099580458</v>
      </c>
      <c r="AY41" s="85">
        <v>90.07494658416482</v>
      </c>
      <c r="AZ41" s="80"/>
      <c r="BA41" s="86">
        <v>650.5525871689631</v>
      </c>
      <c r="BB41" s="86">
        <v>654.44269357104417</v>
      </c>
      <c r="BC41" s="105">
        <v>-5.9441513218739545E-3</v>
      </c>
    </row>
    <row r="42" spans="1:55" x14ac:dyDescent="0.25">
      <c r="A42" s="80" t="s">
        <v>327</v>
      </c>
      <c r="B42" s="80" t="s">
        <v>325</v>
      </c>
      <c r="C42" s="80" t="s">
        <v>127</v>
      </c>
      <c r="D42" s="81">
        <v>4803236.4596755961</v>
      </c>
      <c r="E42" s="82">
        <v>78357.685717136832</v>
      </c>
      <c r="F42" s="83">
        <v>346066.78559643007</v>
      </c>
      <c r="G42" s="83">
        <v>12980.211512229011</v>
      </c>
      <c r="H42" s="84">
        <v>4.63516682086422</v>
      </c>
      <c r="I42" s="84">
        <v>4.1291548148307164</v>
      </c>
      <c r="J42" s="105">
        <v>0.12254614533125677</v>
      </c>
      <c r="K42" s="84">
        <v>4.1677619221971032</v>
      </c>
      <c r="L42" s="105">
        <v>0.11214769638778138</v>
      </c>
      <c r="M42" s="84">
        <v>3.7924940318067994</v>
      </c>
      <c r="N42" s="105">
        <v>0.22219488863795495</v>
      </c>
      <c r="O42" s="84">
        <v>13.595975414648592</v>
      </c>
      <c r="P42" s="84">
        <v>12.112953066693199</v>
      </c>
      <c r="Q42" s="105">
        <v>0.12243276596466277</v>
      </c>
      <c r="R42" s="84">
        <v>12.228992231490063</v>
      </c>
      <c r="S42" s="105">
        <v>0.11178216138190866</v>
      </c>
      <c r="T42" s="84">
        <v>11.464722273965217</v>
      </c>
      <c r="U42" s="105">
        <v>0.18589662180680586</v>
      </c>
      <c r="V42" s="80"/>
      <c r="W42" s="80"/>
      <c r="X42" s="80"/>
      <c r="Y42" s="80"/>
      <c r="Z42" s="106">
        <v>12.111830899575546</v>
      </c>
      <c r="AA42" s="106">
        <v>12.987757318512259</v>
      </c>
      <c r="AB42" s="106">
        <v>-0.87592641893671264</v>
      </c>
      <c r="AC42" s="106">
        <v>14.257830258163098</v>
      </c>
      <c r="AD42" s="106">
        <v>14.301493466081167</v>
      </c>
      <c r="AE42" s="80"/>
      <c r="AF42" s="106">
        <v>1.6051659229207145</v>
      </c>
      <c r="AG42" s="106">
        <v>3.6151845348258922</v>
      </c>
      <c r="AH42" s="107">
        <v>5.3504836751724669</v>
      </c>
      <c r="AI42" s="107">
        <v>7.4553480865150332</v>
      </c>
      <c r="AJ42" s="105">
        <v>-0.28232946160485378</v>
      </c>
      <c r="AK42" s="85">
        <v>0.42089343985277189</v>
      </c>
      <c r="AL42" s="85">
        <v>0.6820188256080727</v>
      </c>
      <c r="AM42" s="105">
        <v>-0.382871228697371</v>
      </c>
      <c r="AN42" s="107">
        <v>1.3942368337458035</v>
      </c>
      <c r="AO42" s="107">
        <v>1.9246216470806992</v>
      </c>
      <c r="AP42" s="105">
        <v>-0.2755787425229228</v>
      </c>
      <c r="AQ42" s="85">
        <v>0.11018255876079455</v>
      </c>
      <c r="AR42" s="85">
        <v>0.17778430670952525</v>
      </c>
      <c r="AS42" s="105">
        <v>-0.38024586759045342</v>
      </c>
      <c r="AT42" s="107">
        <v>236.85040911918574</v>
      </c>
      <c r="AU42" s="85">
        <v>17.420626464504938</v>
      </c>
      <c r="AV42" s="107">
        <v>64.238588356503115</v>
      </c>
      <c r="AW42" s="85">
        <v>4.724742719533273</v>
      </c>
      <c r="AX42" s="85">
        <v>52.001799962753466</v>
      </c>
      <c r="AY42" s="85">
        <v>55.059827105704116</v>
      </c>
      <c r="AZ42" s="80"/>
      <c r="BA42" s="86">
        <v>147.14531987386579</v>
      </c>
      <c r="BB42" s="86">
        <v>180.88713189218953</v>
      </c>
      <c r="BC42" s="105">
        <v>-0.18653517066340677</v>
      </c>
    </row>
    <row r="43" spans="1:55" x14ac:dyDescent="0.25">
      <c r="A43" s="80" t="s">
        <v>327</v>
      </c>
      <c r="B43" s="80" t="s">
        <v>325</v>
      </c>
      <c r="C43" s="80" t="s">
        <v>282</v>
      </c>
      <c r="D43" s="81">
        <v>713621.78491716937</v>
      </c>
      <c r="E43" s="82">
        <v>16063.65238580038</v>
      </c>
      <c r="F43" s="83">
        <v>84507.168158594359</v>
      </c>
      <c r="G43" s="83">
        <v>4857.0280211180379</v>
      </c>
      <c r="H43" s="84">
        <v>3.9596411436392174</v>
      </c>
      <c r="I43" s="84">
        <v>3.6538498760058955</v>
      </c>
      <c r="J43" s="105">
        <v>8.3690156413210134E-2</v>
      </c>
      <c r="K43" s="84">
        <v>3.7137329949761408</v>
      </c>
      <c r="L43" s="105">
        <v>6.6215893548549634E-2</v>
      </c>
      <c r="M43" s="84">
        <v>3.327841958031275</v>
      </c>
      <c r="N43" s="105">
        <v>0.18985252111602974</v>
      </c>
      <c r="O43" s="84">
        <v>8.1652996221838574</v>
      </c>
      <c r="P43" s="84">
        <v>9.4318834937617524</v>
      </c>
      <c r="Q43" s="105">
        <v>-0.13428748058811515</v>
      </c>
      <c r="R43" s="84">
        <v>9.895743944778971</v>
      </c>
      <c r="S43" s="105">
        <v>-0.17486753216852402</v>
      </c>
      <c r="T43" s="84">
        <v>9.0177670265102261</v>
      </c>
      <c r="U43" s="105">
        <v>-9.4531983563148667E-2</v>
      </c>
      <c r="V43" s="80"/>
      <c r="W43" s="80"/>
      <c r="X43" s="108">
        <v>0.77935278664467922</v>
      </c>
      <c r="Y43" s="108">
        <v>0.44351055009863311</v>
      </c>
      <c r="Z43" s="106">
        <v>11.334483527563261</v>
      </c>
      <c r="AA43" s="106">
        <v>14.752300881622682</v>
      </c>
      <c r="AB43" s="106">
        <v>-3.4178173540594212</v>
      </c>
      <c r="AC43" s="106">
        <v>19.870299410709499</v>
      </c>
      <c r="AD43" s="106">
        <v>17.492438461094043</v>
      </c>
      <c r="AE43" s="80"/>
      <c r="AF43" s="106">
        <v>2.2014489483542556</v>
      </c>
      <c r="AG43" s="106">
        <v>5.4350939512178913</v>
      </c>
      <c r="AH43" s="107">
        <v>2.7809311251459383</v>
      </c>
      <c r="AI43" s="107">
        <v>2.773786040871014</v>
      </c>
      <c r="AJ43" s="105">
        <v>2.5759320184193645E-3</v>
      </c>
      <c r="AK43" s="85">
        <v>0.36410005922461436</v>
      </c>
      <c r="AL43" s="85">
        <v>0.31783953386025854</v>
      </c>
      <c r="AM43" s="105">
        <v>0.14554679464353462</v>
      </c>
      <c r="AN43" s="107">
        <v>0.83659256901126744</v>
      </c>
      <c r="AO43" s="107">
        <v>0.77751615244404404</v>
      </c>
      <c r="AP43" s="105">
        <v>7.5980950854233203E-2</v>
      </c>
      <c r="AQ43" s="85">
        <v>0.10879124810216698</v>
      </c>
      <c r="AR43" s="85">
        <v>8.9888286290421116E-2</v>
      </c>
      <c r="AS43" s="105">
        <v>0.21029393919772885</v>
      </c>
      <c r="AT43" s="107">
        <v>131.36757309598698</v>
      </c>
      <c r="AU43" s="85">
        <v>16.088518385667271</v>
      </c>
      <c r="AV43" s="107">
        <v>42.512657253013977</v>
      </c>
      <c r="AW43" s="85">
        <v>5.2067060466274659</v>
      </c>
      <c r="AX43" s="85">
        <v>12.190422739633895</v>
      </c>
      <c r="AY43" s="85">
        <v>26.091800159482055</v>
      </c>
      <c r="AZ43" s="80"/>
      <c r="BA43" s="86">
        <v>29.636071344296642</v>
      </c>
      <c r="BB43" s="86">
        <v>50.135766396689526</v>
      </c>
      <c r="BC43" s="105">
        <v>-0.40888364785716097</v>
      </c>
    </row>
    <row r="44" spans="1:55" x14ac:dyDescent="0.25">
      <c r="A44" s="80" t="s">
        <v>327</v>
      </c>
      <c r="B44" s="80" t="s">
        <v>325</v>
      </c>
      <c r="C44" s="80" t="s">
        <v>283</v>
      </c>
      <c r="D44" s="81">
        <v>581.66609896302225</v>
      </c>
      <c r="E44" s="82">
        <v>-0.36567722320556639</v>
      </c>
      <c r="F44" s="83">
        <v>95.005980050479707</v>
      </c>
      <c r="G44" s="83">
        <v>0.52784714948484179</v>
      </c>
      <c r="H44" s="84">
        <v>12.416900459581054</v>
      </c>
      <c r="I44" s="84">
        <v>15.976834976453546</v>
      </c>
      <c r="J44" s="105">
        <v>-0.22281850705218384</v>
      </c>
      <c r="K44" s="84">
        <v>9.4713662580821723</v>
      </c>
      <c r="L44" s="105">
        <v>0.31099359070666055</v>
      </c>
      <c r="M44" s="84">
        <v>14.56465460187726</v>
      </c>
      <c r="N44" s="105">
        <v>-0.14746344496349256</v>
      </c>
      <c r="O44" s="84">
        <v>6.084760118770081</v>
      </c>
      <c r="P44" s="84">
        <v>7.4614016950056206</v>
      </c>
      <c r="Q44" s="105">
        <v>-0.18450173740907305</v>
      </c>
      <c r="R44" s="84">
        <v>4.4259149086308947</v>
      </c>
      <c r="S44" s="105">
        <v>0.37480277962513536</v>
      </c>
      <c r="T44" s="84">
        <v>6.8057376437842771</v>
      </c>
      <c r="U44" s="105">
        <v>-0.10593672027200011</v>
      </c>
      <c r="V44" s="80"/>
      <c r="W44" s="80"/>
      <c r="X44" s="108">
        <v>6.208676785919592E-4</v>
      </c>
      <c r="Y44" s="108">
        <v>4.7413015576480949E-4</v>
      </c>
      <c r="Z44" s="106">
        <v>0.39658605446485951</v>
      </c>
      <c r="AA44" s="80"/>
      <c r="AB44" s="106">
        <v>0.39658605446485951</v>
      </c>
      <c r="AC44" s="106">
        <v>2.4297733541663109</v>
      </c>
      <c r="AD44" s="80"/>
      <c r="AE44" s="80"/>
      <c r="AF44" s="106">
        <v>-6.2906753466839785E-2</v>
      </c>
      <c r="AG44" s="106">
        <v>0.55252381795611527</v>
      </c>
      <c r="AH44" s="107">
        <v>0.33096998019193447</v>
      </c>
      <c r="AI44" s="107">
        <v>0.39895302838283681</v>
      </c>
      <c r="AJ44" s="105">
        <v>-0.17040363991338237</v>
      </c>
      <c r="AK44" s="85">
        <v>5.43932667404535E-2</v>
      </c>
      <c r="AL44" s="85">
        <v>5.3468911699242901E-2</v>
      </c>
      <c r="AM44" s="105">
        <v>1.7287710032513857E-2</v>
      </c>
      <c r="AN44" s="107">
        <v>0.21496035872035749</v>
      </c>
      <c r="AO44" s="107">
        <v>0.25724868487360741</v>
      </c>
      <c r="AP44" s="105">
        <v>-0.16438694788285202</v>
      </c>
      <c r="AQ44" s="85">
        <v>3.5329192507517072E-2</v>
      </c>
      <c r="AR44" s="85">
        <v>3.4479161496987418E-2</v>
      </c>
      <c r="AS44" s="105">
        <v>2.4653471071328845E-2</v>
      </c>
      <c r="AT44" s="107">
        <v>24.59467496040261</v>
      </c>
      <c r="AU44" s="85">
        <v>4.0420122536192862</v>
      </c>
      <c r="AV44" s="107">
        <v>15.002240383407104</v>
      </c>
      <c r="AW44" s="85">
        <v>2.4545776010679266</v>
      </c>
      <c r="AX44" s="85">
        <v>3.5185714010882982E-2</v>
      </c>
      <c r="AY44" s="85">
        <v>5.1162541140028488E-2</v>
      </c>
      <c r="AZ44" s="80"/>
      <c r="BA44" s="86">
        <v>9.2122732132331728E-2</v>
      </c>
      <c r="BB44" s="86">
        <v>0.1331268429341988</v>
      </c>
      <c r="BC44" s="105">
        <v>-0.30800783597140025</v>
      </c>
    </row>
    <row r="45" spans="1:55" x14ac:dyDescent="0.25">
      <c r="A45" s="80" t="s">
        <v>327</v>
      </c>
      <c r="B45" s="80" t="s">
        <v>325</v>
      </c>
      <c r="C45" s="80" t="s">
        <v>284</v>
      </c>
      <c r="D45" s="81">
        <v>6064.7358892953398</v>
      </c>
      <c r="E45" s="80"/>
      <c r="F45" s="83">
        <v>213.31576191800877</v>
      </c>
      <c r="G45" s="80"/>
      <c r="H45" s="84">
        <v>10.27106576787391</v>
      </c>
      <c r="I45" s="84">
        <v>2.7357114881019342</v>
      </c>
      <c r="J45" s="105">
        <v>2.7544404125012778</v>
      </c>
      <c r="K45" s="84">
        <v>8.2005436962277791</v>
      </c>
      <c r="L45" s="105">
        <v>0.25248595073014046</v>
      </c>
      <c r="M45" s="84">
        <v>8.7840542829151378</v>
      </c>
      <c r="N45" s="105">
        <v>0.16928532509765895</v>
      </c>
      <c r="O45" s="84">
        <v>28.430791211886234</v>
      </c>
      <c r="P45" s="84">
        <v>9.236983256402846</v>
      </c>
      <c r="Q45" s="105">
        <v>2.0779303613199382</v>
      </c>
      <c r="R45" s="84">
        <v>24.234109441357447</v>
      </c>
      <c r="S45" s="105">
        <v>0.17317251870484723</v>
      </c>
      <c r="T45" s="84">
        <v>18.175539195931606</v>
      </c>
      <c r="U45" s="105">
        <v>0.56423371573208425</v>
      </c>
      <c r="V45" s="80"/>
      <c r="W45" s="80"/>
      <c r="X45" s="108">
        <v>6.4775430260146745E-3</v>
      </c>
      <c r="Y45" s="108">
        <v>1.058676684370414E-3</v>
      </c>
      <c r="Z45" s="80"/>
      <c r="AA45" s="106">
        <v>0.31184801812656604</v>
      </c>
      <c r="AB45" s="106">
        <v>-0.31184801812656604</v>
      </c>
      <c r="AC45" s="80"/>
      <c r="AD45" s="106">
        <v>5.6210730952463386E-2</v>
      </c>
      <c r="AE45" s="80"/>
      <c r="AF45" s="80"/>
      <c r="AG45" s="80"/>
      <c r="AH45" s="107">
        <v>0.19785341854293281</v>
      </c>
      <c r="AI45" s="107">
        <v>1.0895061035064566</v>
      </c>
      <c r="AJ45" s="105">
        <v>-0.81840081674975185</v>
      </c>
      <c r="AK45" s="85">
        <v>6.9591246008030554E-3</v>
      </c>
      <c r="AL45" s="85">
        <v>0.11795042529185469</v>
      </c>
      <c r="AM45" s="105">
        <v>-0.94099958025938857</v>
      </c>
      <c r="AN45" s="107">
        <v>0.16078510328553508</v>
      </c>
      <c r="AO45" s="107">
        <v>0.66311167653098635</v>
      </c>
      <c r="AP45" s="105">
        <v>-0.75752937404651211</v>
      </c>
      <c r="AQ45" s="85">
        <v>5.6550682803488805E-3</v>
      </c>
      <c r="AR45" s="85">
        <v>7.1790011422803737E-2</v>
      </c>
      <c r="AS45" s="105">
        <v>-0.92122764478969599</v>
      </c>
      <c r="AT45" s="107">
        <v>9.0834622327962613</v>
      </c>
      <c r="AU45" s="85">
        <v>0.31949382502582913</v>
      </c>
      <c r="AV45" s="107">
        <v>7.7763932562143534</v>
      </c>
      <c r="AW45" s="85">
        <v>0.271036894801574</v>
      </c>
      <c r="AX45" s="85">
        <v>0.49083899474273607</v>
      </c>
      <c r="AY45" s="85">
        <v>0.91371103506850704</v>
      </c>
      <c r="AZ45" s="80"/>
      <c r="BA45" s="86">
        <v>1.8034118728464492</v>
      </c>
      <c r="BB45" s="86">
        <v>2.4872394903778967</v>
      </c>
      <c r="BC45" s="105">
        <v>-0.27493436807227223</v>
      </c>
    </row>
    <row r="46" spans="1:55" x14ac:dyDescent="0.25">
      <c r="A46" s="80" t="s">
        <v>327</v>
      </c>
      <c r="B46" s="80" t="s">
        <v>325</v>
      </c>
      <c r="C46" s="80" t="s">
        <v>285</v>
      </c>
      <c r="D46" s="81">
        <v>28337513.754390582</v>
      </c>
      <c r="E46" s="82">
        <v>516571.01920640992</v>
      </c>
      <c r="F46" s="83">
        <v>5743235.4384401571</v>
      </c>
      <c r="G46" s="83">
        <v>173758.87072620247</v>
      </c>
      <c r="H46" s="84">
        <v>3.1700653063400184</v>
      </c>
      <c r="I46" s="84">
        <v>2.9121756854799239</v>
      </c>
      <c r="J46" s="105">
        <v>8.8555653474455306E-2</v>
      </c>
      <c r="K46" s="84">
        <v>2.8597292396101763</v>
      </c>
      <c r="L46" s="105">
        <v>0.10851938793063691</v>
      </c>
      <c r="M46" s="84">
        <v>2.7286124507561573</v>
      </c>
      <c r="N46" s="105">
        <v>0.16178657231499657</v>
      </c>
      <c r="O46" s="84">
        <v>4.8764766815640588</v>
      </c>
      <c r="P46" s="84">
        <v>4.3545309552183751</v>
      </c>
      <c r="Q46" s="105">
        <v>0.11986267446788851</v>
      </c>
      <c r="R46" s="84">
        <v>4.3725869965041877</v>
      </c>
      <c r="S46" s="105">
        <v>0.11523834413419852</v>
      </c>
      <c r="T46" s="84">
        <v>4.3641777137444953</v>
      </c>
      <c r="U46" s="105">
        <v>0.11738728379601375</v>
      </c>
      <c r="V46" s="80"/>
      <c r="W46" s="80"/>
      <c r="X46" s="108">
        <v>30.818089857325297</v>
      </c>
      <c r="Y46" s="108">
        <v>29.36578085155557</v>
      </c>
      <c r="Z46" s="106">
        <v>12.206532034492279</v>
      </c>
      <c r="AA46" s="106">
        <v>18.149859683158411</v>
      </c>
      <c r="AB46" s="106">
        <v>-5.9433276486661324</v>
      </c>
      <c r="AC46" s="106">
        <v>12.807777526332508</v>
      </c>
      <c r="AD46" s="106">
        <v>19.18526558079542</v>
      </c>
      <c r="AE46" s="80"/>
      <c r="AF46" s="106">
        <v>1.7902873137709072</v>
      </c>
      <c r="AG46" s="106">
        <v>2.9366070279469847</v>
      </c>
      <c r="AH46" s="107">
        <v>25.934401761074479</v>
      </c>
      <c r="AI46" s="107">
        <v>27.485648671073733</v>
      </c>
      <c r="AJ46" s="105">
        <v>-5.6438431872696052E-2</v>
      </c>
      <c r="AK46" s="85">
        <v>5.2720003630550734</v>
      </c>
      <c r="AL46" s="85">
        <v>6.2788798992884161</v>
      </c>
      <c r="AM46" s="105">
        <v>-0.16035973810351942</v>
      </c>
      <c r="AN46" s="107">
        <v>6.511898936198973</v>
      </c>
      <c r="AO46" s="107">
        <v>6.904112415595316</v>
      </c>
      <c r="AP46" s="105">
        <v>-5.6808675147060721E-2</v>
      </c>
      <c r="AQ46" s="85">
        <v>1.3233655405052944</v>
      </c>
      <c r="AR46" s="85">
        <v>1.5766773214056169</v>
      </c>
      <c r="AS46" s="105">
        <v>-0.16066177743616783</v>
      </c>
      <c r="AT46" s="107">
        <v>843.8593449992054</v>
      </c>
      <c r="AU46" s="85">
        <v>173.04693533950211</v>
      </c>
      <c r="AV46" s="107">
        <v>215.75113985700273</v>
      </c>
      <c r="AW46" s="85">
        <v>44.242771064550475</v>
      </c>
      <c r="AX46" s="85">
        <v>88.107681391004832</v>
      </c>
      <c r="AY46" s="85">
        <v>87.725894699723099</v>
      </c>
      <c r="AZ46" s="80"/>
      <c r="BA46" s="86">
        <v>390.63390166487045</v>
      </c>
      <c r="BB46" s="86">
        <v>386.91461993379028</v>
      </c>
      <c r="BC46" s="105">
        <v>9.6126678586521876E-3</v>
      </c>
    </row>
    <row r="47" spans="1:55" x14ac:dyDescent="0.25">
      <c r="A47" s="80" t="s">
        <v>327</v>
      </c>
      <c r="B47" s="80" t="s">
        <v>325</v>
      </c>
      <c r="C47" s="80" t="s">
        <v>286</v>
      </c>
      <c r="D47" s="81">
        <v>1118.4076016914844</v>
      </c>
      <c r="E47" s="80"/>
      <c r="F47" s="83">
        <v>524.17038445605476</v>
      </c>
      <c r="G47" s="80"/>
      <c r="H47" s="84">
        <v>3.0166693359534635</v>
      </c>
      <c r="I47" s="84">
        <v>3.4553928538555243</v>
      </c>
      <c r="J47" s="105">
        <v>-0.12696776790880188</v>
      </c>
      <c r="K47" s="84">
        <v>1.7662030600187757</v>
      </c>
      <c r="L47" s="105">
        <v>0.70799689132086241</v>
      </c>
      <c r="M47" s="84">
        <v>3.0079485416699723</v>
      </c>
      <c r="N47" s="105">
        <v>2.8992498251481373E-3</v>
      </c>
      <c r="O47" s="84">
        <v>2.1336718648309079</v>
      </c>
      <c r="P47" s="84">
        <v>9.8507196964111152</v>
      </c>
      <c r="Q47" s="105">
        <v>-0.78339939308106976</v>
      </c>
      <c r="R47" s="84">
        <v>2.4587536999382347</v>
      </c>
      <c r="S47" s="105">
        <v>-0.13221407053317014</v>
      </c>
      <c r="T47" s="84">
        <v>9.762847885961941</v>
      </c>
      <c r="U47" s="105">
        <v>-0.78144985051964932</v>
      </c>
      <c r="V47" s="80"/>
      <c r="W47" s="80"/>
      <c r="X47" s="108">
        <v>1.1945340230504603E-3</v>
      </c>
      <c r="Y47" s="108">
        <v>2.6014344166203525E-3</v>
      </c>
      <c r="Z47" s="80"/>
      <c r="AA47" s="106">
        <v>19.274169322444695</v>
      </c>
      <c r="AB47" s="106">
        <v>-19.274169322444695</v>
      </c>
      <c r="AC47" s="80"/>
      <c r="AD47" s="106">
        <v>13.819355955401422</v>
      </c>
      <c r="AE47" s="80"/>
      <c r="AF47" s="80"/>
      <c r="AG47" s="80"/>
      <c r="AH47" s="107">
        <v>0.63785757224810302</v>
      </c>
      <c r="AI47" s="107">
        <v>0.69626568146205414</v>
      </c>
      <c r="AJ47" s="105">
        <v>-8.3887675019832658E-2</v>
      </c>
      <c r="AK47" s="85">
        <v>0.29894829789052535</v>
      </c>
      <c r="AL47" s="85">
        <v>7.0255642796301573E-2</v>
      </c>
      <c r="AM47" s="105">
        <v>3.2551499921122735</v>
      </c>
      <c r="AN47" s="107">
        <v>0.31274905405990239</v>
      </c>
      <c r="AO47" s="107">
        <v>0.19873958332678862</v>
      </c>
      <c r="AP47" s="105">
        <v>0.57366262334186013</v>
      </c>
      <c r="AQ47" s="85">
        <v>0.14658625711061088</v>
      </c>
      <c r="AR47" s="85">
        <v>2.0031997395661617E-2</v>
      </c>
      <c r="AS47" s="105">
        <v>6.3176056393835927</v>
      </c>
      <c r="AT47" s="107">
        <v>38.085373227739076</v>
      </c>
      <c r="AU47" s="85">
        <v>17.849686193784681</v>
      </c>
      <c r="AV47" s="107">
        <v>16.00267338763588</v>
      </c>
      <c r="AW47" s="85">
        <v>7.5148793028397645</v>
      </c>
      <c r="AX47" s="85">
        <v>4.6517775860213065E-2</v>
      </c>
      <c r="AY47" s="85">
        <v>1.9619826484053335</v>
      </c>
      <c r="AZ47" s="80"/>
      <c r="BA47" s="86">
        <v>9.1966820074841166E-2</v>
      </c>
      <c r="BB47" s="86">
        <v>2.2412703666971168</v>
      </c>
      <c r="BC47" s="105">
        <v>-0.9589666550535938</v>
      </c>
    </row>
    <row r="48" spans="1:55" x14ac:dyDescent="0.25">
      <c r="A48" s="80" t="s">
        <v>327</v>
      </c>
      <c r="B48" s="80" t="s">
        <v>325</v>
      </c>
      <c r="C48" s="80" t="s">
        <v>287</v>
      </c>
      <c r="D48" s="81">
        <v>66399.743285924196</v>
      </c>
      <c r="E48" s="82">
        <v>1112.9774880075454</v>
      </c>
      <c r="F48" s="83">
        <v>1506.0583021325615</v>
      </c>
      <c r="G48" s="83">
        <v>30.338996884687869</v>
      </c>
      <c r="H48" s="84">
        <v>22.107215019189965</v>
      </c>
      <c r="I48" s="84">
        <v>20.014573981153113</v>
      </c>
      <c r="J48" s="105">
        <v>0.10455586214362618</v>
      </c>
      <c r="K48" s="84">
        <v>18.828338357456808</v>
      </c>
      <c r="L48" s="105">
        <v>0.17414583270618703</v>
      </c>
      <c r="M48" s="84">
        <v>19.9500591987352</v>
      </c>
      <c r="N48" s="105">
        <v>0.1081277904474351</v>
      </c>
      <c r="O48" s="84">
        <v>43.942228235571612</v>
      </c>
      <c r="P48" s="84">
        <v>41.806381649941038</v>
      </c>
      <c r="Q48" s="105">
        <v>5.1089008456047198E-2</v>
      </c>
      <c r="R48" s="84">
        <v>38.332747179434797</v>
      </c>
      <c r="S48" s="105">
        <v>0.14633652604857539</v>
      </c>
      <c r="T48" s="84">
        <v>41.9496983497231</v>
      </c>
      <c r="U48" s="105">
        <v>4.749807422302154E-2</v>
      </c>
      <c r="V48" s="80"/>
      <c r="W48" s="80"/>
      <c r="X48" s="108">
        <v>7.2108095323384205E-2</v>
      </c>
      <c r="Y48" s="108">
        <v>7.6250717892306042E-3</v>
      </c>
      <c r="Z48" s="106">
        <v>4.4506161693383302</v>
      </c>
      <c r="AA48" s="106">
        <v>24.54457713055961</v>
      </c>
      <c r="AB48" s="106">
        <v>-20.093960961221278</v>
      </c>
      <c r="AC48" s="106">
        <v>4.3330001234543944</v>
      </c>
      <c r="AD48" s="106">
        <v>25.17073377042977</v>
      </c>
      <c r="AE48" s="80"/>
      <c r="AF48" s="106">
        <v>1.6485448597670684</v>
      </c>
      <c r="AG48" s="106">
        <v>1.9746843413545501</v>
      </c>
      <c r="AH48" s="107">
        <v>2.6204415559027701</v>
      </c>
      <c r="AI48" s="107">
        <v>1.2662456281485632</v>
      </c>
      <c r="AJ48" s="105">
        <v>1.0694575346603485</v>
      </c>
      <c r="AK48" s="85">
        <v>5.9633788752239486E-2</v>
      </c>
      <c r="AL48" s="85">
        <v>3.0288333459500657E-2</v>
      </c>
      <c r="AM48" s="105">
        <v>0.96886992253890181</v>
      </c>
      <c r="AN48" s="107">
        <v>0.95809470031636201</v>
      </c>
      <c r="AO48" s="107">
        <v>0.63075867934559249</v>
      </c>
      <c r="AP48" s="105">
        <v>0.51895603134685087</v>
      </c>
      <c r="AQ48" s="85">
        <v>2.1803030538587554E-2</v>
      </c>
      <c r="AR48" s="85">
        <v>1.5089505717244029E-2</v>
      </c>
      <c r="AS48" s="105">
        <v>0.44491350128662088</v>
      </c>
      <c r="AT48" s="107">
        <v>91.94178868936477</v>
      </c>
      <c r="AU48" s="85">
        <v>2.0923333290353519</v>
      </c>
      <c r="AV48" s="107">
        <v>34.198603752175913</v>
      </c>
      <c r="AW48" s="85">
        <v>0.77779525914648517</v>
      </c>
      <c r="AX48" s="85">
        <v>0.91718889442024976</v>
      </c>
      <c r="AY48" s="85">
        <v>1.1532514498197859</v>
      </c>
      <c r="AZ48" s="80"/>
      <c r="BA48" s="86">
        <v>1.9489971180681345</v>
      </c>
      <c r="BB48" s="86">
        <v>2.970767003888668</v>
      </c>
      <c r="BC48" s="105">
        <v>-0.34394144154794348</v>
      </c>
    </row>
    <row r="49" spans="1:55" x14ac:dyDescent="0.25">
      <c r="A49" s="80" t="s">
        <v>327</v>
      </c>
      <c r="B49" s="80" t="s">
        <v>325</v>
      </c>
      <c r="C49" s="80" t="s">
        <v>288</v>
      </c>
      <c r="D49" s="81">
        <v>448097.85431857465</v>
      </c>
      <c r="E49" s="82">
        <v>2034.6215642893408</v>
      </c>
      <c r="F49" s="83">
        <v>36669.7838222672</v>
      </c>
      <c r="G49" s="83">
        <v>223.1102823921066</v>
      </c>
      <c r="H49" s="84">
        <v>3.921032238044746</v>
      </c>
      <c r="I49" s="84">
        <v>3.592407014916982</v>
      </c>
      <c r="J49" s="105">
        <v>9.1477725592671547E-2</v>
      </c>
      <c r="K49" s="84">
        <v>3.6810240360522872</v>
      </c>
      <c r="L49" s="105">
        <v>6.5201476448346007E-2</v>
      </c>
      <c r="M49" s="84">
        <v>3.3602021605392758</v>
      </c>
      <c r="N49" s="105">
        <v>0.16690367147893956</v>
      </c>
      <c r="O49" s="84">
        <v>12.201061662603896</v>
      </c>
      <c r="P49" s="84">
        <v>10.461586108352778</v>
      </c>
      <c r="Q49" s="105">
        <v>0.16627264128355068</v>
      </c>
      <c r="R49" s="84">
        <v>10.880637169927407</v>
      </c>
      <c r="S49" s="105">
        <v>0.1213554382941802</v>
      </c>
      <c r="T49" s="84">
        <v>9.6725426577305917</v>
      </c>
      <c r="U49" s="105">
        <v>0.26141202932327573</v>
      </c>
      <c r="V49" s="80"/>
      <c r="W49" s="80"/>
      <c r="X49" s="108">
        <v>0.48077155100591612</v>
      </c>
      <c r="Y49" s="108">
        <v>0.18309780044552881</v>
      </c>
      <c r="Z49" s="106">
        <v>2.8753892210722354</v>
      </c>
      <c r="AA49" s="106">
        <v>6.7274453085486572</v>
      </c>
      <c r="AB49" s="106">
        <v>-3.8520560874764218</v>
      </c>
      <c r="AC49" s="106">
        <v>2.6982722243284734</v>
      </c>
      <c r="AD49" s="106">
        <v>6.0189558050851089</v>
      </c>
      <c r="AE49" s="80"/>
      <c r="AF49" s="106">
        <v>0.45200505924367068</v>
      </c>
      <c r="AG49" s="106">
        <v>0.6047513696246708</v>
      </c>
      <c r="AH49" s="107">
        <v>1.1811370192132162</v>
      </c>
      <c r="AI49" s="107">
        <v>1.5086252601945629</v>
      </c>
      <c r="AJ49" s="105">
        <v>-0.21707726207574668</v>
      </c>
      <c r="AK49" s="85">
        <v>9.5722468383333703E-2</v>
      </c>
      <c r="AL49" s="85">
        <v>0.1424981949166701</v>
      </c>
      <c r="AM49" s="105">
        <v>-0.32825487060162301</v>
      </c>
      <c r="AN49" s="107">
        <v>0.35678831193093141</v>
      </c>
      <c r="AO49" s="107">
        <v>0.45499845205903183</v>
      </c>
      <c r="AP49" s="105">
        <v>-0.21584719614685319</v>
      </c>
      <c r="AQ49" s="85">
        <v>2.8914364884322013E-2</v>
      </c>
      <c r="AR49" s="85">
        <v>4.2966939098292384E-2</v>
      </c>
      <c r="AS49" s="105">
        <v>-0.32705551079222339</v>
      </c>
      <c r="AT49" s="107">
        <v>55.080207896988071</v>
      </c>
      <c r="AU49" s="85">
        <v>4.5143782910144807</v>
      </c>
      <c r="AV49" s="107">
        <v>17.629803857767193</v>
      </c>
      <c r="AW49" s="85">
        <v>1.4450537623725699</v>
      </c>
      <c r="AX49" s="85">
        <v>19.148390023560918</v>
      </c>
      <c r="AY49" s="85">
        <v>20.51179945061639</v>
      </c>
      <c r="AZ49" s="80"/>
      <c r="BA49" s="86">
        <v>29.565609913652811</v>
      </c>
      <c r="BB49" s="86">
        <v>32.383962821021136</v>
      </c>
      <c r="BC49" s="105">
        <v>-8.702927813204106E-2</v>
      </c>
    </row>
    <row r="50" spans="1:55" x14ac:dyDescent="0.25">
      <c r="A50" s="80" t="s">
        <v>327</v>
      </c>
      <c r="B50" s="80" t="s">
        <v>325</v>
      </c>
      <c r="C50" s="80" t="s">
        <v>289</v>
      </c>
      <c r="D50" s="81">
        <v>1076.5334721088409</v>
      </c>
      <c r="E50" s="80"/>
      <c r="F50" s="83">
        <v>25.913385585755208</v>
      </c>
      <c r="G50" s="80"/>
      <c r="H50" s="84">
        <v>18.861350102185831</v>
      </c>
      <c r="I50" s="84">
        <v>15.700589311331703</v>
      </c>
      <c r="J50" s="105">
        <v>0.2013147868642669</v>
      </c>
      <c r="K50" s="84">
        <v>14.950081440909456</v>
      </c>
      <c r="L50" s="105">
        <v>0.26162189662549706</v>
      </c>
      <c r="M50" s="84">
        <v>16.900630406622213</v>
      </c>
      <c r="N50" s="105">
        <v>0.11601458930167155</v>
      </c>
      <c r="O50" s="84">
        <v>41.543528480532466</v>
      </c>
      <c r="P50" s="84">
        <v>47.337178680772432</v>
      </c>
      <c r="Q50" s="105">
        <v>-0.12239111754653959</v>
      </c>
      <c r="R50" s="84">
        <v>45.411151698667446</v>
      </c>
      <c r="S50" s="105">
        <v>-8.5169018478086139E-2</v>
      </c>
      <c r="T50" s="84">
        <v>47.432243083556649</v>
      </c>
      <c r="U50" s="105">
        <v>-0.12415003424254305</v>
      </c>
      <c r="V50" s="80"/>
      <c r="W50" s="80"/>
      <c r="X50" s="108">
        <v>1.1498096556584283E-3</v>
      </c>
      <c r="Y50" s="108">
        <v>1.2860698565389671E-4</v>
      </c>
      <c r="Z50" s="80"/>
      <c r="AA50" s="80"/>
      <c r="AB50" s="80"/>
      <c r="AC50" s="80"/>
      <c r="AD50" s="80"/>
      <c r="AE50" s="80"/>
      <c r="AF50" s="80"/>
      <c r="AG50" s="80"/>
      <c r="AH50" s="107">
        <v>0.51903385781945865</v>
      </c>
      <c r="AI50" s="107">
        <v>0.35582749384879192</v>
      </c>
      <c r="AJ50" s="105">
        <v>0.45866709793937649</v>
      </c>
      <c r="AK50" s="85">
        <v>1.2493735530015967E-2</v>
      </c>
      <c r="AL50" s="85">
        <v>7.5168715957574204E-3</v>
      </c>
      <c r="AM50" s="105">
        <v>0.66209245041082343</v>
      </c>
      <c r="AN50" s="107">
        <v>0.38431509013371168</v>
      </c>
      <c r="AO50" s="107">
        <v>0.32604132420797433</v>
      </c>
      <c r="AP50" s="105">
        <v>0.17873122699184552</v>
      </c>
      <c r="AQ50" s="85">
        <v>9.2519586435256991E-3</v>
      </c>
      <c r="AR50" s="85">
        <v>6.888312131127089E-3</v>
      </c>
      <c r="AS50" s="105">
        <v>0.34313870617414405</v>
      </c>
      <c r="AT50" s="107">
        <v>35.011535257694504</v>
      </c>
      <c r="AU50" s="85">
        <v>0.84276749082835156</v>
      </c>
      <c r="AV50" s="107">
        <v>26.536952253718301</v>
      </c>
      <c r="AW50" s="85">
        <v>0.65541525865967221</v>
      </c>
      <c r="AX50" s="85">
        <v>3.646328832139268E-2</v>
      </c>
      <c r="AY50" s="85">
        <v>4.3439653484768505E-2</v>
      </c>
      <c r="AZ50" s="80"/>
      <c r="BA50" s="86">
        <v>0.10878941072343509</v>
      </c>
      <c r="BB50" s="86">
        <v>0.16069115933203917</v>
      </c>
      <c r="BC50" s="105">
        <v>-0.32299069111424183</v>
      </c>
    </row>
    <row r="51" spans="1:55" x14ac:dyDescent="0.25">
      <c r="A51" s="80" t="s">
        <v>327</v>
      </c>
      <c r="B51" s="80" t="s">
        <v>325</v>
      </c>
      <c r="C51" s="80" t="s">
        <v>290</v>
      </c>
      <c r="D51" s="81">
        <v>9406038.1921571884</v>
      </c>
      <c r="E51" s="82">
        <v>445488.5100345242</v>
      </c>
      <c r="F51" s="83">
        <v>1496625.9373932693</v>
      </c>
      <c r="G51" s="83">
        <v>124874.92920454293</v>
      </c>
      <c r="H51" s="84">
        <v>3.1074293054440272</v>
      </c>
      <c r="I51" s="84">
        <v>2.952968381551905</v>
      </c>
      <c r="J51" s="105">
        <v>5.2307002288641741E-2</v>
      </c>
      <c r="K51" s="84">
        <v>3.0395482411739136</v>
      </c>
      <c r="L51" s="105">
        <v>2.2332616192956678E-2</v>
      </c>
      <c r="M51" s="84">
        <v>2.930262324754775</v>
      </c>
      <c r="N51" s="105">
        <v>6.0461133186797113E-2</v>
      </c>
      <c r="O51" s="84">
        <v>6.0755605532681027</v>
      </c>
      <c r="P51" s="84">
        <v>5.625406773387958</v>
      </c>
      <c r="Q51" s="105">
        <v>8.0021551865312499E-2</v>
      </c>
      <c r="R51" s="84">
        <v>5.6800091944170177</v>
      </c>
      <c r="S51" s="105">
        <v>6.9639211013932778E-2</v>
      </c>
      <c r="T51" s="84">
        <v>5.450035298924683</v>
      </c>
      <c r="U51" s="105">
        <v>0.11477453264694244</v>
      </c>
      <c r="V51" s="80"/>
      <c r="W51" s="80"/>
      <c r="X51" s="108">
        <v>10.522088554262464</v>
      </c>
      <c r="Y51" s="108">
        <v>8.0474370281805232</v>
      </c>
      <c r="Z51" s="106">
        <v>15.946727546501279</v>
      </c>
      <c r="AA51" s="106">
        <v>21.931870373970785</v>
      </c>
      <c r="AB51" s="106">
        <v>-5.985142827469506</v>
      </c>
      <c r="AC51" s="106">
        <v>19.25183204137252</v>
      </c>
      <c r="AD51" s="106">
        <v>25.437614093073101</v>
      </c>
      <c r="AE51" s="80"/>
      <c r="AF51" s="106">
        <v>4.5220250982562371</v>
      </c>
      <c r="AG51" s="106">
        <v>7.7011941083048585</v>
      </c>
      <c r="AH51" s="107">
        <v>9.6655960220194217</v>
      </c>
      <c r="AI51" s="107">
        <v>11.420489783101717</v>
      </c>
      <c r="AJ51" s="105">
        <v>-0.15366186515738728</v>
      </c>
      <c r="AK51" s="85">
        <v>1.5950235113658715</v>
      </c>
      <c r="AL51" s="85">
        <v>2.028343634393504</v>
      </c>
      <c r="AM51" s="105">
        <v>-0.21363250076568002</v>
      </c>
      <c r="AN51" s="107">
        <v>2.4649230573304939</v>
      </c>
      <c r="AO51" s="107">
        <v>2.899712245361056</v>
      </c>
      <c r="AP51" s="105">
        <v>-0.14994218434126885</v>
      </c>
      <c r="AQ51" s="85">
        <v>0.40677880622037155</v>
      </c>
      <c r="AR51" s="85">
        <v>0.51484007895602601</v>
      </c>
      <c r="AS51" s="105">
        <v>-0.20989289131253569</v>
      </c>
      <c r="AT51" s="107">
        <v>316.64070209490808</v>
      </c>
      <c r="AU51" s="85">
        <v>52.117117312670665</v>
      </c>
      <c r="AV51" s="107">
        <v>82.005520057800837</v>
      </c>
      <c r="AW51" s="85">
        <v>13.497686214344924</v>
      </c>
      <c r="AX51" s="85">
        <v>78.963695619829181</v>
      </c>
      <c r="AY51" s="85">
        <v>79.471544602355195</v>
      </c>
      <c r="AZ51" s="80"/>
      <c r="BA51" s="86">
        <v>259.91868550409254</v>
      </c>
      <c r="BB51" s="86">
        <v>267.52807363725401</v>
      </c>
      <c r="BC51" s="105">
        <v>-2.8443325703003328E-2</v>
      </c>
    </row>
    <row r="52" spans="1:55" x14ac:dyDescent="0.25">
      <c r="A52" s="80" t="s">
        <v>327</v>
      </c>
      <c r="B52" s="80" t="s">
        <v>325</v>
      </c>
      <c r="C52" s="80" t="s">
        <v>291</v>
      </c>
      <c r="D52" s="81">
        <v>3564622.4016339332</v>
      </c>
      <c r="E52" s="82">
        <v>59144.580231817417</v>
      </c>
      <c r="F52" s="83">
        <v>222367.86169799115</v>
      </c>
      <c r="G52" s="83">
        <v>7868.86610429953</v>
      </c>
      <c r="H52" s="84">
        <v>4.8341931866659147</v>
      </c>
      <c r="I52" s="84">
        <v>4.3738373588351367</v>
      </c>
      <c r="J52" s="105">
        <v>0.10525215961696902</v>
      </c>
      <c r="K52" s="84">
        <v>4.4236698189969887</v>
      </c>
      <c r="L52" s="105">
        <v>9.280153909904762E-2</v>
      </c>
      <c r="M52" s="84">
        <v>4.0090576356497447</v>
      </c>
      <c r="N52" s="105">
        <v>0.20581783202087614</v>
      </c>
      <c r="O52" s="84">
        <v>15.739308912423212</v>
      </c>
      <c r="P52" s="84">
        <v>13.480930140729237</v>
      </c>
      <c r="Q52" s="105">
        <v>0.16752395777727919</v>
      </c>
      <c r="R52" s="84">
        <v>13.985060174284792</v>
      </c>
      <c r="S52" s="105">
        <v>0.12543733929469017</v>
      </c>
      <c r="T52" s="84">
        <v>12.957342828171008</v>
      </c>
      <c r="U52" s="105">
        <v>0.21470189692008729</v>
      </c>
      <c r="V52" s="80"/>
      <c r="W52" s="80"/>
      <c r="X52" s="108">
        <v>3.8704251874707891</v>
      </c>
      <c r="Y52" s="108">
        <v>1.1426546890787668</v>
      </c>
      <c r="Z52" s="106">
        <v>13.593303782003671</v>
      </c>
      <c r="AA52" s="106">
        <v>13.367896542299887</v>
      </c>
      <c r="AB52" s="106">
        <v>0.22540723970378451</v>
      </c>
      <c r="AC52" s="106">
        <v>14.059660754138942</v>
      </c>
      <c r="AD52" s="106">
        <v>14.77562373810459</v>
      </c>
      <c r="AE52" s="80"/>
      <c r="AF52" s="106">
        <v>1.6321297844975107</v>
      </c>
      <c r="AG52" s="106">
        <v>3.4177284308247722</v>
      </c>
      <c r="AH52" s="107">
        <v>4.033518238926832</v>
      </c>
      <c r="AI52" s="107">
        <v>5.2630005394197523</v>
      </c>
      <c r="AJ52" s="105">
        <v>-0.23360862140980726</v>
      </c>
      <c r="AK52" s="85">
        <v>0.25597543871335171</v>
      </c>
      <c r="AL52" s="85">
        <v>0.42975154206481986</v>
      </c>
      <c r="AM52" s="105">
        <v>-0.40436411819845736</v>
      </c>
      <c r="AN52" s="107">
        <v>1.0447227541630337</v>
      </c>
      <c r="AO52" s="107">
        <v>1.3469462297735921</v>
      </c>
      <c r="AP52" s="105">
        <v>-0.2243767931711417</v>
      </c>
      <c r="AQ52" s="85">
        <v>6.6294267654442032E-2</v>
      </c>
      <c r="AR52" s="85">
        <v>0.1097270211279313</v>
      </c>
      <c r="AS52" s="105">
        <v>-0.39582550430172342</v>
      </c>
      <c r="AT52" s="107">
        <v>190.40099932074213</v>
      </c>
      <c r="AU52" s="85">
        <v>12.09716388312682</v>
      </c>
      <c r="AV52" s="107">
        <v>51.059625877093907</v>
      </c>
      <c r="AW52" s="85">
        <v>3.2439844370967608</v>
      </c>
      <c r="AX52" s="85">
        <v>49.890986445440497</v>
      </c>
      <c r="AY52" s="85">
        <v>52.498456631029001</v>
      </c>
      <c r="AZ52" s="80"/>
      <c r="BA52" s="86">
        <v>82.994547067063422</v>
      </c>
      <c r="BB52" s="86">
        <v>89.289030060218607</v>
      </c>
      <c r="BC52" s="105">
        <v>-7.0495591551504574E-2</v>
      </c>
    </row>
    <row r="53" spans="1:55" x14ac:dyDescent="0.25">
      <c r="A53" s="80" t="s">
        <v>327</v>
      </c>
      <c r="B53" s="80" t="s">
        <v>325</v>
      </c>
      <c r="C53" s="80" t="s">
        <v>292</v>
      </c>
      <c r="D53" s="81">
        <v>48129632.943307303</v>
      </c>
      <c r="E53" s="82">
        <v>1910264.5661049518</v>
      </c>
      <c r="F53" s="83">
        <v>11358551.019529646</v>
      </c>
      <c r="G53" s="83">
        <v>893189.87647571799</v>
      </c>
      <c r="H53" s="84">
        <v>2.6592284909046624</v>
      </c>
      <c r="I53" s="84">
        <v>2.4797948945820592</v>
      </c>
      <c r="J53" s="105">
        <v>7.2358240883000413E-2</v>
      </c>
      <c r="K53" s="84">
        <v>2.4708764729862907</v>
      </c>
      <c r="L53" s="105">
        <v>7.6228828101119236E-2</v>
      </c>
      <c r="M53" s="84">
        <v>2.3405002250132263</v>
      </c>
      <c r="N53" s="105">
        <v>0.13617954934810356</v>
      </c>
      <c r="O53" s="84">
        <v>4.0843091552587092</v>
      </c>
      <c r="P53" s="84">
        <v>3.7906650570487357</v>
      </c>
      <c r="Q53" s="105">
        <v>7.7465060560795995E-2</v>
      </c>
      <c r="R53" s="84">
        <v>3.7896997137162374</v>
      </c>
      <c r="S53" s="105">
        <v>7.7739521280849266E-2</v>
      </c>
      <c r="T53" s="84">
        <v>3.6688552074056924</v>
      </c>
      <c r="U53" s="105">
        <v>0.11323803321930252</v>
      </c>
      <c r="V53" s="80"/>
      <c r="W53" s="80"/>
      <c r="X53" s="108">
        <v>53.445952973270145</v>
      </c>
      <c r="Y53" s="108">
        <v>60.804847766166596</v>
      </c>
      <c r="Z53" s="106">
        <v>15.904115254640633</v>
      </c>
      <c r="AA53" s="106">
        <v>14.714662552542601</v>
      </c>
      <c r="AB53" s="106">
        <v>1.1894527020980323</v>
      </c>
      <c r="AC53" s="106">
        <v>19.690959082897209</v>
      </c>
      <c r="AD53" s="106">
        <v>16.820433157841876</v>
      </c>
      <c r="AE53" s="80"/>
      <c r="AF53" s="106">
        <v>3.8174829709546083</v>
      </c>
      <c r="AG53" s="106">
        <v>7.290309875610733</v>
      </c>
      <c r="AH53" s="107">
        <v>42.436148989238248</v>
      </c>
      <c r="AI53" s="107">
        <v>45.651644875622353</v>
      </c>
      <c r="AJ53" s="105">
        <v>-7.0435488034323951E-2</v>
      </c>
      <c r="AK53" s="85">
        <v>10.329350325090859</v>
      </c>
      <c r="AL53" s="85">
        <v>11.987942763645362</v>
      </c>
      <c r="AM53" s="105">
        <v>-0.13835505150928407</v>
      </c>
      <c r="AN53" s="107">
        <v>10.626821039292992</v>
      </c>
      <c r="AO53" s="107">
        <v>11.417968354528687</v>
      </c>
      <c r="AP53" s="105">
        <v>-6.9289674894037034E-2</v>
      </c>
      <c r="AQ53" s="85">
        <v>2.5860170862437921</v>
      </c>
      <c r="AR53" s="85">
        <v>2.997367766178344</v>
      </c>
      <c r="AS53" s="105">
        <v>-0.13723730687176425</v>
      </c>
      <c r="AT53" s="107">
        <v>1250.6260905160186</v>
      </c>
      <c r="AU53" s="85">
        <v>306.20260195185961</v>
      </c>
      <c r="AV53" s="107">
        <v>316.65846526350543</v>
      </c>
      <c r="AW53" s="85">
        <v>77.53086146928672</v>
      </c>
      <c r="AX53" s="85">
        <v>91.784429403581214</v>
      </c>
      <c r="AY53" s="85">
        <v>92.151176588544445</v>
      </c>
      <c r="AZ53" s="80"/>
      <c r="BA53" s="86">
        <v>597.47446018445851</v>
      </c>
      <c r="BB53" s="86">
        <v>641.14703551044204</v>
      </c>
      <c r="BC53" s="105">
        <v>-6.8116317953828012E-2</v>
      </c>
    </row>
    <row r="54" spans="1:55" x14ac:dyDescent="0.25">
      <c r="A54" s="80" t="s">
        <v>327</v>
      </c>
      <c r="B54" s="80" t="s">
        <v>325</v>
      </c>
      <c r="C54" s="80" t="s">
        <v>293</v>
      </c>
      <c r="D54" s="81">
        <v>1653.3324579358102</v>
      </c>
      <c r="E54" s="82">
        <v>2.2197244453430174</v>
      </c>
      <c r="F54" s="83">
        <v>157.50810343454674</v>
      </c>
      <c r="G54" s="83">
        <v>0.34026038516122625</v>
      </c>
      <c r="H54" s="84">
        <v>4.6764725705489525</v>
      </c>
      <c r="I54" s="84">
        <v>4.7185225788210765</v>
      </c>
      <c r="J54" s="105">
        <v>-8.9116895319869844E-3</v>
      </c>
      <c r="K54" s="84">
        <v>4.14324935944774</v>
      </c>
      <c r="L54" s="105">
        <v>0.12869686684083304</v>
      </c>
      <c r="M54" s="84">
        <v>5.0467546192681159</v>
      </c>
      <c r="N54" s="105">
        <v>-7.3370329380678695E-2</v>
      </c>
      <c r="O54" s="84">
        <v>10.488244175100226</v>
      </c>
      <c r="P54" s="84">
        <v>10.995499773096716</v>
      </c>
      <c r="Q54" s="105">
        <v>-4.6133018822629601E-2</v>
      </c>
      <c r="R54" s="84">
        <v>9.8773470031344424</v>
      </c>
      <c r="S54" s="105">
        <v>6.1848305194899346E-2</v>
      </c>
      <c r="T54" s="84">
        <v>11.780837883811794</v>
      </c>
      <c r="U54" s="105">
        <v>-0.10972001494798074</v>
      </c>
      <c r="V54" s="80"/>
      <c r="W54" s="80"/>
      <c r="X54" s="108">
        <v>1.7682403139953424E-3</v>
      </c>
      <c r="Y54" s="108">
        <v>7.8339444277059425E-4</v>
      </c>
      <c r="Z54" s="106">
        <v>0.27785816073469871</v>
      </c>
      <c r="AA54" s="80"/>
      <c r="AB54" s="106">
        <v>0.27785816073469871</v>
      </c>
      <c r="AC54" s="106">
        <v>0.32380490957783137</v>
      </c>
      <c r="AD54" s="80"/>
      <c r="AE54" s="80"/>
      <c r="AF54" s="106">
        <v>0.13407758867198161</v>
      </c>
      <c r="AG54" s="106">
        <v>0.21556155346017181</v>
      </c>
      <c r="AH54" s="107">
        <v>9.6077918390519504E-2</v>
      </c>
      <c r="AI54" s="107">
        <v>0.11340333223723605</v>
      </c>
      <c r="AJ54" s="105">
        <v>-0.15277693789872368</v>
      </c>
      <c r="AK54" s="85">
        <v>9.1605340976533261E-3</v>
      </c>
      <c r="AL54" s="85">
        <v>1.0313613257917216E-2</v>
      </c>
      <c r="AM54" s="105">
        <v>-0.11180166750762467</v>
      </c>
      <c r="AN54" s="107">
        <v>8.3390251940134288E-2</v>
      </c>
      <c r="AO54" s="107">
        <v>0.10218852553381058</v>
      </c>
      <c r="AP54" s="105">
        <v>-0.18395679451756652</v>
      </c>
      <c r="AQ54" s="85">
        <v>7.9515425354966928E-3</v>
      </c>
      <c r="AR54" s="85">
        <v>9.2938282047071961E-3</v>
      </c>
      <c r="AS54" s="105">
        <v>-0.14442763946622708</v>
      </c>
      <c r="AT54" s="107">
        <v>5.1095814339049541</v>
      </c>
      <c r="AU54" s="85">
        <v>0.48717224242694823</v>
      </c>
      <c r="AV54" s="107">
        <v>4.7775826184336125</v>
      </c>
      <c r="AW54" s="85">
        <v>0.45147278579536831</v>
      </c>
      <c r="AX54" s="85">
        <v>0.25842795942371716</v>
      </c>
      <c r="AY54" s="85">
        <v>0.29839611829786195</v>
      </c>
      <c r="AZ54" s="80"/>
      <c r="BA54" s="86">
        <v>0.90380359500768859</v>
      </c>
      <c r="BB54" s="86">
        <v>1.085277751030389</v>
      </c>
      <c r="BC54" s="105">
        <v>-0.16721448113204612</v>
      </c>
    </row>
    <row r="55" spans="1:55" x14ac:dyDescent="0.25">
      <c r="A55" s="80" t="s">
        <v>326</v>
      </c>
      <c r="B55" s="80" t="s">
        <v>325</v>
      </c>
      <c r="C55" s="80" t="s">
        <v>281</v>
      </c>
      <c r="D55" s="81">
        <v>66057929915.110405</v>
      </c>
      <c r="E55" s="82">
        <v>7175398916.0866623</v>
      </c>
      <c r="F55" s="83">
        <v>35754090784.984665</v>
      </c>
      <c r="G55" s="83">
        <v>6077180155.9552879</v>
      </c>
      <c r="H55" s="84">
        <v>2.4904037836323054</v>
      </c>
      <c r="I55" s="84">
        <v>2.3151366719674202</v>
      </c>
      <c r="J55" s="105">
        <v>7.5704866061294729E-2</v>
      </c>
      <c r="K55" s="84">
        <v>2.2642848908769988</v>
      </c>
      <c r="L55" s="105">
        <v>9.9863269708842448E-2</v>
      </c>
      <c r="M55" s="84">
        <v>2.2897057060490451</v>
      </c>
      <c r="N55" s="105">
        <v>8.7652346348723903E-2</v>
      </c>
      <c r="O55" s="84">
        <v>1.7506838110320035</v>
      </c>
      <c r="P55" s="84">
        <v>1.6233856482045694</v>
      </c>
      <c r="Q55" s="105">
        <v>7.8415232368367435E-2</v>
      </c>
      <c r="R55" s="84">
        <v>1.5625698212803723</v>
      </c>
      <c r="S55" s="105">
        <v>0.12038757384773398</v>
      </c>
      <c r="T55" s="84">
        <v>1.5671007256886593</v>
      </c>
      <c r="U55" s="105">
        <v>0.11714823580511648</v>
      </c>
      <c r="V55" s="80"/>
      <c r="W55" s="80"/>
      <c r="X55" s="80"/>
      <c r="Y55" s="80"/>
      <c r="Z55" s="106">
        <v>28.620941271789192</v>
      </c>
      <c r="AA55" s="106">
        <v>27.679793042367557</v>
      </c>
      <c r="AB55" s="106">
        <v>0.94114822942163556</v>
      </c>
      <c r="AC55" s="106">
        <v>31.366925101410871</v>
      </c>
      <c r="AD55" s="106">
        <v>30.339057513933987</v>
      </c>
      <c r="AE55" s="80"/>
      <c r="AF55" s="106">
        <v>9.7979963912687449</v>
      </c>
      <c r="AG55" s="106">
        <v>14.527840104441092</v>
      </c>
      <c r="AH55" s="107">
        <v>62782.706336769916</v>
      </c>
      <c r="AI55" s="107">
        <v>65799.298868074926</v>
      </c>
      <c r="AJ55" s="105">
        <v>-4.584535980167756E-2</v>
      </c>
      <c r="AK55" s="85">
        <v>35338.406197303768</v>
      </c>
      <c r="AL55" s="85">
        <v>39792.839678347278</v>
      </c>
      <c r="AM55" s="105">
        <v>-0.11194057818063506</v>
      </c>
      <c r="AN55" s="107">
        <v>1156.4711176565013</v>
      </c>
      <c r="AO55" s="107">
        <v>1193.1955443894576</v>
      </c>
      <c r="AP55" s="105">
        <v>-3.0778213098128622E-2</v>
      </c>
      <c r="AQ55" s="85">
        <v>651.78309344140473</v>
      </c>
      <c r="AR55" s="85">
        <v>723.95093836066451</v>
      </c>
      <c r="AS55" s="105">
        <v>-9.9686099009248796E-2</v>
      </c>
      <c r="AT55" s="107">
        <v>1178823.4641106499</v>
      </c>
      <c r="AU55" s="85">
        <v>673350.29699951934</v>
      </c>
      <c r="AV55" s="107">
        <v>30544.422938906944</v>
      </c>
      <c r="AW55" s="85">
        <v>17392.38585219856</v>
      </c>
      <c r="AX55" s="85">
        <v>95.719885580303142</v>
      </c>
      <c r="AY55" s="85">
        <v>96.03054941245712</v>
      </c>
      <c r="AZ55" s="80"/>
      <c r="BA55" s="86">
        <v>148225.33976398568</v>
      </c>
      <c r="BB55" s="86">
        <v>150717.56928816845</v>
      </c>
      <c r="BC55" s="105">
        <v>-1.6535759805266514E-2</v>
      </c>
    </row>
    <row r="56" spans="1:55" x14ac:dyDescent="0.25">
      <c r="A56" s="80" t="s">
        <v>326</v>
      </c>
      <c r="B56" s="80" t="s">
        <v>325</v>
      </c>
      <c r="C56" s="80" t="s">
        <v>313</v>
      </c>
      <c r="D56" s="81">
        <v>33538146178.077316</v>
      </c>
      <c r="E56" s="82">
        <v>2144917578.3150241</v>
      </c>
      <c r="F56" s="83">
        <v>17085452457.798834</v>
      </c>
      <c r="G56" s="83">
        <v>2155921813.1005878</v>
      </c>
      <c r="H56" s="84">
        <v>2.1706350382318846</v>
      </c>
      <c r="I56" s="84">
        <v>2.0584724782888117</v>
      </c>
      <c r="J56" s="105">
        <v>5.4488248507608195E-2</v>
      </c>
      <c r="K56" s="84">
        <v>2.0170123194850254</v>
      </c>
      <c r="L56" s="105">
        <v>7.6163500471866999E-2</v>
      </c>
      <c r="M56" s="84">
        <v>2.0025052456405747</v>
      </c>
      <c r="N56" s="105">
        <v>8.3959726426348219E-2</v>
      </c>
      <c r="O56" s="84">
        <v>1.8544966307505002</v>
      </c>
      <c r="P56" s="84">
        <v>1.7610106783853714</v>
      </c>
      <c r="Q56" s="105">
        <v>5.3086533496119304E-2</v>
      </c>
      <c r="R56" s="84">
        <v>1.7001838059226397</v>
      </c>
      <c r="S56" s="105">
        <v>9.0762436561451332E-2</v>
      </c>
      <c r="T56" s="84">
        <v>1.6984284989540446</v>
      </c>
      <c r="U56" s="105">
        <v>9.1889727411291186E-2</v>
      </c>
      <c r="V56" s="80"/>
      <c r="W56" s="80"/>
      <c r="X56" s="80"/>
      <c r="Y56" s="80"/>
      <c r="Z56" s="106">
        <v>22.451333312823081</v>
      </c>
      <c r="AA56" s="106">
        <v>21.185550159168034</v>
      </c>
      <c r="AB56" s="106">
        <v>1.2657831536550468</v>
      </c>
      <c r="AC56" s="106">
        <v>27.485540357460387</v>
      </c>
      <c r="AD56" s="106">
        <v>25.905241622445065</v>
      </c>
      <c r="AE56" s="80"/>
      <c r="AF56" s="106">
        <v>6.0110241456796967</v>
      </c>
      <c r="AG56" s="106">
        <v>11.204614508025008</v>
      </c>
      <c r="AH56" s="107">
        <v>30753.266664370312</v>
      </c>
      <c r="AI56" s="107">
        <v>33545.75276724196</v>
      </c>
      <c r="AJ56" s="105">
        <v>-8.3244103128267299E-2</v>
      </c>
      <c r="AK56" s="85">
        <v>16399.35435355243</v>
      </c>
      <c r="AL56" s="85">
        <v>18798.399748017182</v>
      </c>
      <c r="AM56" s="105">
        <v>-0.12761966053614746</v>
      </c>
      <c r="AN56" s="107">
        <v>567.01218483258629</v>
      </c>
      <c r="AO56" s="107">
        <v>609.8237351707802</v>
      </c>
      <c r="AP56" s="105">
        <v>-7.0203155221901292E-2</v>
      </c>
      <c r="AQ56" s="85">
        <v>302.82802860732113</v>
      </c>
      <c r="AR56" s="85">
        <v>342.59856036580538</v>
      </c>
      <c r="AS56" s="105">
        <v>-0.11608493543002563</v>
      </c>
      <c r="AT56" s="107">
        <v>812412.85057798307</v>
      </c>
      <c r="AU56" s="85">
        <v>438077.28582888067</v>
      </c>
      <c r="AV56" s="107">
        <v>16576.809237647692</v>
      </c>
      <c r="AW56" s="85">
        <v>8942.2415568832093</v>
      </c>
      <c r="AX56" s="85">
        <v>95.089167492438435</v>
      </c>
      <c r="AY56" s="85">
        <v>95.25713308338662</v>
      </c>
      <c r="AZ56" s="80"/>
      <c r="BA56" s="86">
        <v>71550.436344952119</v>
      </c>
      <c r="BB56" s="86">
        <v>73171.924723826101</v>
      </c>
      <c r="BC56" s="105">
        <v>-2.2159979869246171E-2</v>
      </c>
    </row>
    <row r="57" spans="1:55" x14ac:dyDescent="0.25">
      <c r="A57" s="80" t="s">
        <v>326</v>
      </c>
      <c r="B57" s="80" t="s">
        <v>325</v>
      </c>
      <c r="C57" s="80" t="s">
        <v>328</v>
      </c>
      <c r="D57" s="81">
        <v>1247015948.9062405</v>
      </c>
      <c r="E57" s="82">
        <v>37619952.973703086</v>
      </c>
      <c r="F57" s="83">
        <v>274219690.576334</v>
      </c>
      <c r="G57" s="83">
        <v>15646239.848697012</v>
      </c>
      <c r="H57" s="84">
        <v>2.7907421864601742</v>
      </c>
      <c r="I57" s="84">
        <v>2.6903053943682509</v>
      </c>
      <c r="J57" s="105">
        <v>3.7332859050936244E-2</v>
      </c>
      <c r="K57" s="84">
        <v>2.5938573328632577</v>
      </c>
      <c r="L57" s="105">
        <v>7.5904272414081875E-2</v>
      </c>
      <c r="M57" s="84">
        <v>2.5114903000413045</v>
      </c>
      <c r="N57" s="105">
        <v>0.11118971330061564</v>
      </c>
      <c r="O57" s="84">
        <v>4.4318278453638182</v>
      </c>
      <c r="P57" s="84">
        <v>4.2561426495242696</v>
      </c>
      <c r="Q57" s="105">
        <v>4.1278032788488864E-2</v>
      </c>
      <c r="R57" s="84">
        <v>4.186222237735679</v>
      </c>
      <c r="S57" s="105">
        <v>5.8669987802890011E-2</v>
      </c>
      <c r="T57" s="84">
        <v>4.0752807188340547</v>
      </c>
      <c r="U57" s="105">
        <v>8.7490200339320992E-2</v>
      </c>
      <c r="V57" s="80"/>
      <c r="W57" s="80"/>
      <c r="X57" s="108">
        <v>100.00000000000006</v>
      </c>
      <c r="Y57" s="108">
        <v>100.00000000000004</v>
      </c>
      <c r="Z57" s="106">
        <v>14.628692415400979</v>
      </c>
      <c r="AA57" s="106">
        <v>15.318461013081293</v>
      </c>
      <c r="AB57" s="106">
        <v>-0.68976859768031495</v>
      </c>
      <c r="AC57" s="106">
        <v>17.114785674618609</v>
      </c>
      <c r="AD57" s="106">
        <v>17.822083859259333</v>
      </c>
      <c r="AE57" s="80"/>
      <c r="AF57" s="106">
        <v>2.9284525614339305</v>
      </c>
      <c r="AG57" s="106">
        <v>5.3977505482465284</v>
      </c>
      <c r="AH57" s="107">
        <v>1142.7403170277801</v>
      </c>
      <c r="AI57" s="107">
        <v>1328.3410904374975</v>
      </c>
      <c r="AJ57" s="105">
        <v>-0.13972373116048731</v>
      </c>
      <c r="AK57" s="85">
        <v>256.03486496212855</v>
      </c>
      <c r="AL57" s="85">
        <v>308.49148317695443</v>
      </c>
      <c r="AM57" s="105">
        <v>-0.17004235473410503</v>
      </c>
      <c r="AN57" s="107">
        <v>21.507038121951517</v>
      </c>
      <c r="AO57" s="107">
        <v>24.670356510244314</v>
      </c>
      <c r="AP57" s="105">
        <v>-0.12822345664033011</v>
      </c>
      <c r="AQ57" s="85">
        <v>4.8158612285602169</v>
      </c>
      <c r="AR57" s="85">
        <v>5.7348574849411316</v>
      </c>
      <c r="AS57" s="105">
        <v>-0.16024744447339098</v>
      </c>
      <c r="AT57" s="107">
        <v>31860.069333924173</v>
      </c>
      <c r="AU57" s="85">
        <v>7188.923046109142</v>
      </c>
      <c r="AV57" s="107">
        <v>630.56482142319567</v>
      </c>
      <c r="AW57" s="85">
        <v>142.31566998849064</v>
      </c>
      <c r="AX57" s="85">
        <v>92.213800322625644</v>
      </c>
      <c r="AY57" s="85">
        <v>92.434117641490246</v>
      </c>
      <c r="AZ57" s="80"/>
      <c r="BA57" s="86">
        <v>2220.6464188928835</v>
      </c>
      <c r="BB57" s="86">
        <v>2087.735589148383</v>
      </c>
      <c r="BC57" s="105">
        <v>6.3662673776958834E-2</v>
      </c>
    </row>
    <row r="58" spans="1:55" x14ac:dyDescent="0.25">
      <c r="A58" s="80" t="s">
        <v>326</v>
      </c>
      <c r="B58" s="80" t="s">
        <v>325</v>
      </c>
      <c r="C58" s="80" t="s">
        <v>270</v>
      </c>
      <c r="D58" s="81">
        <v>662993051.70605469</v>
      </c>
      <c r="E58" s="82">
        <v>23691893.700947322</v>
      </c>
      <c r="F58" s="83">
        <v>164815144.06125459</v>
      </c>
      <c r="G58" s="83">
        <v>10981103.386618936</v>
      </c>
      <c r="H58" s="84">
        <v>2.5435895602191922</v>
      </c>
      <c r="I58" s="84">
        <v>2.458072145896141</v>
      </c>
      <c r="J58" s="105">
        <v>3.4790441145442511E-2</v>
      </c>
      <c r="K58" s="84">
        <v>2.3896998107270546</v>
      </c>
      <c r="L58" s="105">
        <v>6.4397104942364045E-2</v>
      </c>
      <c r="M58" s="84">
        <v>2.3286549395961913</v>
      </c>
      <c r="N58" s="105">
        <v>9.2299901100964518E-2</v>
      </c>
      <c r="O58" s="84">
        <v>3.9061410887659322</v>
      </c>
      <c r="P58" s="84">
        <v>3.7596825124750475</v>
      </c>
      <c r="Q58" s="105">
        <v>3.8955038305739598E-2</v>
      </c>
      <c r="R58" s="84">
        <v>3.7252307538667737</v>
      </c>
      <c r="S58" s="105">
        <v>4.8563524477342614E-2</v>
      </c>
      <c r="T58" s="84">
        <v>3.622626884342067</v>
      </c>
      <c r="U58" s="105">
        <v>7.8262049467276676E-2</v>
      </c>
      <c r="V58" s="80"/>
      <c r="W58" s="80"/>
      <c r="X58" s="80"/>
      <c r="Y58" s="80"/>
      <c r="Z58" s="106">
        <v>15.985544776765517</v>
      </c>
      <c r="AA58" s="106">
        <v>16.370228343782482</v>
      </c>
      <c r="AB58" s="106">
        <v>-0.38468356701696571</v>
      </c>
      <c r="AC58" s="106">
        <v>18.724689461389641</v>
      </c>
      <c r="AD58" s="106">
        <v>19.074754749122299</v>
      </c>
      <c r="AE58" s="80"/>
      <c r="AF58" s="106">
        <v>3.450183939434555</v>
      </c>
      <c r="AG58" s="106">
        <v>6.2464947608594512</v>
      </c>
      <c r="AH58" s="107">
        <v>609.01901608497587</v>
      </c>
      <c r="AI58" s="107">
        <v>711.7656289759127</v>
      </c>
      <c r="AJ58" s="105">
        <v>-0.14435455816933518</v>
      </c>
      <c r="AK58" s="85">
        <v>155.16585994762985</v>
      </c>
      <c r="AL58" s="85">
        <v>187.99532114717275</v>
      </c>
      <c r="AM58" s="105">
        <v>-0.1746291396999303</v>
      </c>
      <c r="AN58" s="107">
        <v>11.504240484823679</v>
      </c>
      <c r="AO58" s="107">
        <v>13.292268874508478</v>
      </c>
      <c r="AP58" s="105">
        <v>-0.13451641751799251</v>
      </c>
      <c r="AQ58" s="85">
        <v>2.9288401703755085</v>
      </c>
      <c r="AR58" s="85">
        <v>3.5103547331027278</v>
      </c>
      <c r="AS58" s="105">
        <v>-0.16565692271596466</v>
      </c>
      <c r="AT58" s="107">
        <v>17066.831294061598</v>
      </c>
      <c r="AU58" s="85">
        <v>4369.230631004556</v>
      </c>
      <c r="AV58" s="107">
        <v>338.42331337569834</v>
      </c>
      <c r="AW58" s="85">
        <v>86.6592113588801</v>
      </c>
      <c r="AX58" s="85">
        <v>91.900054063056231</v>
      </c>
      <c r="AY58" s="85">
        <v>92.187593142264362</v>
      </c>
      <c r="AZ58" s="80"/>
      <c r="BA58" s="86">
        <v>954.86181916167004</v>
      </c>
      <c r="BB58" s="86">
        <v>898.77290748203882</v>
      </c>
      <c r="BC58" s="105">
        <v>6.2406099708509639E-2</v>
      </c>
    </row>
    <row r="59" spans="1:55" x14ac:dyDescent="0.25">
      <c r="A59" s="80" t="s">
        <v>326</v>
      </c>
      <c r="B59" s="80" t="s">
        <v>325</v>
      </c>
      <c r="C59" s="80" t="s">
        <v>271</v>
      </c>
      <c r="D59" s="81">
        <v>511485643.41512209</v>
      </c>
      <c r="E59" s="82">
        <v>13001676.803041345</v>
      </c>
      <c r="F59" s="83">
        <v>104026802.54068011</v>
      </c>
      <c r="G59" s="83">
        <v>4516485.2899382981</v>
      </c>
      <c r="H59" s="84">
        <v>3.0172725670126685</v>
      </c>
      <c r="I59" s="84">
        <v>2.9069172251895092</v>
      </c>
      <c r="J59" s="105">
        <v>3.796301486223605E-2</v>
      </c>
      <c r="K59" s="84">
        <v>2.8127946106401707</v>
      </c>
      <c r="L59" s="105">
        <v>7.2695658473961686E-2</v>
      </c>
      <c r="M59" s="84">
        <v>2.7267649440275412</v>
      </c>
      <c r="N59" s="105">
        <v>0.10653929801372461</v>
      </c>
      <c r="O59" s="84">
        <v>4.8320566909362919</v>
      </c>
      <c r="P59" s="84">
        <v>4.6248991950937128</v>
      </c>
      <c r="Q59" s="105">
        <v>4.4791786178245876E-2</v>
      </c>
      <c r="R59" s="84">
        <v>4.6154173161704817</v>
      </c>
      <c r="S59" s="105">
        <v>4.6938198634129333E-2</v>
      </c>
      <c r="T59" s="84">
        <v>4.5876664590775649</v>
      </c>
      <c r="U59" s="105">
        <v>5.327114210213664E-2</v>
      </c>
      <c r="V59" s="80"/>
      <c r="W59" s="80"/>
      <c r="X59" s="80"/>
      <c r="Y59" s="80"/>
      <c r="Z59" s="106">
        <v>13.735941739683838</v>
      </c>
      <c r="AA59" s="106">
        <v>14.711997480689718</v>
      </c>
      <c r="AB59" s="106">
        <v>-0.97605574100587944</v>
      </c>
      <c r="AC59" s="106">
        <v>14.84958934062066</v>
      </c>
      <c r="AD59" s="106">
        <v>16.034461064836158</v>
      </c>
      <c r="AE59" s="80"/>
      <c r="AF59" s="106">
        <v>2.4789306246017966</v>
      </c>
      <c r="AG59" s="106">
        <v>4.160999155457926</v>
      </c>
      <c r="AH59" s="107">
        <v>477.77825517063138</v>
      </c>
      <c r="AI59" s="107">
        <v>546.03576059831062</v>
      </c>
      <c r="AJ59" s="105">
        <v>-0.12500555889029516</v>
      </c>
      <c r="AK59" s="85">
        <v>98.127440204800948</v>
      </c>
      <c r="AL59" s="85">
        <v>116.68515390516133</v>
      </c>
      <c r="AM59" s="105">
        <v>-0.15904091548307517</v>
      </c>
      <c r="AN59" s="107">
        <v>9.0238229207002227</v>
      </c>
      <c r="AO59" s="107">
        <v>10.201315160884887</v>
      </c>
      <c r="AP59" s="105">
        <v>-0.1154255330429891</v>
      </c>
      <c r="AQ59" s="85">
        <v>1.8541759690960342</v>
      </c>
      <c r="AR59" s="85">
        <v>2.1807039423168364</v>
      </c>
      <c r="AS59" s="105">
        <v>-0.14973512308777248</v>
      </c>
      <c r="AT59" s="107">
        <v>14026.662022100072</v>
      </c>
      <c r="AU59" s="85">
        <v>2902.8347387584504</v>
      </c>
      <c r="AV59" s="107">
        <v>282.03204403549103</v>
      </c>
      <c r="AW59" s="85">
        <v>58.380188182684954</v>
      </c>
      <c r="AX59" s="85">
        <v>90.459530787981862</v>
      </c>
      <c r="AY59" s="85">
        <v>89.866943452567469</v>
      </c>
      <c r="AZ59" s="80"/>
      <c r="BA59" s="86">
        <v>957.37227837612079</v>
      </c>
      <c r="BB59" s="86">
        <v>882.78880413414481</v>
      </c>
      <c r="BC59" s="105">
        <v>8.4486203147001615E-2</v>
      </c>
    </row>
    <row r="60" spans="1:55" x14ac:dyDescent="0.25">
      <c r="A60" s="80" t="s">
        <v>326</v>
      </c>
      <c r="B60" s="80" t="s">
        <v>325</v>
      </c>
      <c r="C60" s="80" t="s">
        <v>127</v>
      </c>
      <c r="D60" s="81">
        <v>72537253.785063818</v>
      </c>
      <c r="E60" s="82">
        <v>926382.46971441701</v>
      </c>
      <c r="F60" s="83">
        <v>5377743.9743993022</v>
      </c>
      <c r="G60" s="83">
        <v>148651.17213979168</v>
      </c>
      <c r="H60" s="84">
        <v>4.445510839405916</v>
      </c>
      <c r="I60" s="84">
        <v>4.1493837940332492</v>
      </c>
      <c r="J60" s="105">
        <v>7.1366511287409215E-2</v>
      </c>
      <c r="K60" s="84">
        <v>3.9886556062395733</v>
      </c>
      <c r="L60" s="105">
        <v>0.11453865118153354</v>
      </c>
      <c r="M60" s="84">
        <v>3.7706001039265065</v>
      </c>
      <c r="N60" s="105">
        <v>0.1789929233748741</v>
      </c>
      <c r="O60" s="84">
        <v>13.293229004948163</v>
      </c>
      <c r="P60" s="84">
        <v>12.338074154005882</v>
      </c>
      <c r="Q60" s="105">
        <v>7.7415230206909089E-2</v>
      </c>
      <c r="R60" s="84">
        <v>11.973626774552548</v>
      </c>
      <c r="S60" s="105">
        <v>0.11020906657957263</v>
      </c>
      <c r="T60" s="84">
        <v>11.192428852690217</v>
      </c>
      <c r="U60" s="105">
        <v>0.1876983253508015</v>
      </c>
      <c r="V60" s="80"/>
      <c r="W60" s="80"/>
      <c r="X60" s="80"/>
      <c r="Y60" s="80"/>
      <c r="Z60" s="106">
        <v>8.319534527385553</v>
      </c>
      <c r="AA60" s="106">
        <v>9.9093923214941739</v>
      </c>
      <c r="AB60" s="106">
        <v>-1.5898577941086209</v>
      </c>
      <c r="AC60" s="106">
        <v>10.393734101654465</v>
      </c>
      <c r="AD60" s="106">
        <v>12.749261339265916</v>
      </c>
      <c r="AE60" s="80"/>
      <c r="AF60" s="106">
        <v>1.2610081898228431</v>
      </c>
      <c r="AG60" s="106">
        <v>2.6898397273109311</v>
      </c>
      <c r="AH60" s="107">
        <v>79.664141499440262</v>
      </c>
      <c r="AI60" s="107">
        <v>100.58078668500107</v>
      </c>
      <c r="AJ60" s="105">
        <v>-0.20795865567315122</v>
      </c>
      <c r="AK60" s="85">
        <v>6.4917278152739462</v>
      </c>
      <c r="AL60" s="85">
        <v>8.4871657711348902</v>
      </c>
      <c r="AM60" s="105">
        <v>-0.23511240497357663</v>
      </c>
      <c r="AN60" s="107">
        <v>1.9675529888248906</v>
      </c>
      <c r="AO60" s="107">
        <v>2.208726065638996</v>
      </c>
      <c r="AP60" s="105">
        <v>-0.10919103123108784</v>
      </c>
      <c r="AQ60" s="85">
        <v>0.17933902821895181</v>
      </c>
      <c r="AR60" s="85">
        <v>0.19731050774206929</v>
      </c>
      <c r="AS60" s="105">
        <v>-9.1082222273789801E-2</v>
      </c>
      <c r="AT60" s="107">
        <v>2810.020776613474</v>
      </c>
      <c r="AU60" s="85">
        <v>211.38737439695765</v>
      </c>
      <c r="AV60" s="107">
        <v>75.168444057134209</v>
      </c>
      <c r="AW60" s="85">
        <v>5.6482778511431837</v>
      </c>
      <c r="AX60" s="85">
        <v>52.62556076013616</v>
      </c>
      <c r="AY60" s="85">
        <v>55.31196771274336</v>
      </c>
      <c r="AZ60" s="80"/>
      <c r="BA60" s="86">
        <v>308.28128754344186</v>
      </c>
      <c r="BB60" s="86">
        <v>306.05629059769763</v>
      </c>
      <c r="BC60" s="105">
        <v>7.2698945066577095E-3</v>
      </c>
    </row>
    <row r="61" spans="1:55" x14ac:dyDescent="0.25">
      <c r="A61" s="80" t="s">
        <v>326</v>
      </c>
      <c r="B61" s="80" t="s">
        <v>325</v>
      </c>
      <c r="C61" s="80" t="s">
        <v>282</v>
      </c>
      <c r="D61" s="81">
        <v>12342070.422195015</v>
      </c>
      <c r="E61" s="82">
        <v>222338.63302520273</v>
      </c>
      <c r="F61" s="83">
        <v>1341990.7222183475</v>
      </c>
      <c r="G61" s="83">
        <v>62672.218327376293</v>
      </c>
      <c r="H61" s="84">
        <v>3.8950096910445802</v>
      </c>
      <c r="I61" s="84">
        <v>3.6437753637418351</v>
      </c>
      <c r="J61" s="105">
        <v>6.8948906621057349E-2</v>
      </c>
      <c r="K61" s="84">
        <v>3.4930534159675957</v>
      </c>
      <c r="L61" s="105">
        <v>0.11507303989098613</v>
      </c>
      <c r="M61" s="84">
        <v>3.3184582636082181</v>
      </c>
      <c r="N61" s="105">
        <v>0.1737407499618415</v>
      </c>
      <c r="O61" s="84">
        <v>8.9447857507644049</v>
      </c>
      <c r="P61" s="84">
        <v>9.6417045161344976</v>
      </c>
      <c r="Q61" s="105">
        <v>-7.2281697100742295E-2</v>
      </c>
      <c r="R61" s="84">
        <v>9.567506657820541</v>
      </c>
      <c r="S61" s="105">
        <v>-6.5087062839629187E-2</v>
      </c>
      <c r="T61" s="84">
        <v>8.7020039546267913</v>
      </c>
      <c r="U61" s="105">
        <v>2.7899527212755199E-2</v>
      </c>
      <c r="V61" s="80"/>
      <c r="W61" s="80"/>
      <c r="X61" s="108">
        <v>0.9780521497829382</v>
      </c>
      <c r="Y61" s="108">
        <v>0.48459056174213511</v>
      </c>
      <c r="Z61" s="106">
        <v>9.6055068446253618</v>
      </c>
      <c r="AA61" s="106">
        <v>14.790233166265468</v>
      </c>
      <c r="AB61" s="106">
        <v>-5.1847263216401061</v>
      </c>
      <c r="AC61" s="106">
        <v>16.244142596661799</v>
      </c>
      <c r="AD61" s="106">
        <v>20.46054038624856</v>
      </c>
      <c r="AE61" s="80"/>
      <c r="AF61" s="106">
        <v>1.7695908502185085</v>
      </c>
      <c r="AG61" s="106">
        <v>4.4617264767466276</v>
      </c>
      <c r="AH61" s="107">
        <v>24.150534906596338</v>
      </c>
      <c r="AI61" s="107">
        <v>34.114129602778931</v>
      </c>
      <c r="AJ61" s="105">
        <v>-0.29206650769629955</v>
      </c>
      <c r="AK61" s="85">
        <v>2.9682334642547161</v>
      </c>
      <c r="AL61" s="85">
        <v>3.5135697475772036</v>
      </c>
      <c r="AM61" s="105">
        <v>-0.15520861189635593</v>
      </c>
      <c r="AN61" s="107">
        <v>1.0981190595477419</v>
      </c>
      <c r="AO61" s="107">
        <v>0.92927183078321018</v>
      </c>
      <c r="AP61" s="105">
        <v>0.18169842576872655</v>
      </c>
      <c r="AQ61" s="85">
        <v>0.13837628562828802</v>
      </c>
      <c r="AR61" s="85">
        <v>0.10392260615173186</v>
      </c>
      <c r="AS61" s="105">
        <v>0.33153209635882469</v>
      </c>
      <c r="AT61" s="107">
        <v>898.61558385611136</v>
      </c>
      <c r="AU61" s="85">
        <v>100.46250507222237</v>
      </c>
      <c r="AV61" s="107">
        <v>45.770806664028932</v>
      </c>
      <c r="AW61" s="85">
        <v>5.1329795871659902</v>
      </c>
      <c r="AX61" s="85">
        <v>15.922390076230869</v>
      </c>
      <c r="AY61" s="85">
        <v>27.18339190185322</v>
      </c>
      <c r="AZ61" s="80"/>
      <c r="BA61" s="86">
        <v>81.759134048773134</v>
      </c>
      <c r="BB61" s="86">
        <v>82.080525841875627</v>
      </c>
      <c r="BC61" s="105">
        <v>-3.9155669363234698E-3</v>
      </c>
    </row>
    <row r="62" spans="1:55" x14ac:dyDescent="0.25">
      <c r="A62" s="80" t="s">
        <v>326</v>
      </c>
      <c r="B62" s="80" t="s">
        <v>325</v>
      </c>
      <c r="C62" s="80" t="s">
        <v>283</v>
      </c>
      <c r="D62" s="81">
        <v>7227.5049946808813</v>
      </c>
      <c r="E62" s="82">
        <v>-8.8400454139709481</v>
      </c>
      <c r="F62" s="83">
        <v>1017.1862708456509</v>
      </c>
      <c r="G62" s="83">
        <v>5.0495281250663595</v>
      </c>
      <c r="H62" s="84">
        <v>11.838453373480853</v>
      </c>
      <c r="I62" s="84">
        <v>12.196438676857442</v>
      </c>
      <c r="J62" s="105">
        <v>-2.9351625737754142E-2</v>
      </c>
      <c r="K62" s="84">
        <v>10.154962414214555</v>
      </c>
      <c r="L62" s="105">
        <v>0.16578012705490733</v>
      </c>
      <c r="M62" s="84">
        <v>12.015413693130691</v>
      </c>
      <c r="N62" s="105">
        <v>-1.4727775852695611E-2</v>
      </c>
      <c r="O62" s="84">
        <v>7.0616436604307324</v>
      </c>
      <c r="P62" s="84">
        <v>5.7100667286410403</v>
      </c>
      <c r="Q62" s="105">
        <v>0.23670072453100016</v>
      </c>
      <c r="R62" s="84">
        <v>4.7455072639776539</v>
      </c>
      <c r="S62" s="105">
        <v>0.48806929746678079</v>
      </c>
      <c r="T62" s="84">
        <v>5.6153845037509775</v>
      </c>
      <c r="U62" s="105">
        <v>0.25755300562475808</v>
      </c>
      <c r="V62" s="80"/>
      <c r="W62" s="80"/>
      <c r="X62" s="108">
        <v>5.6192302727201373E-4</v>
      </c>
      <c r="Y62" s="108">
        <v>3.526581400828346E-4</v>
      </c>
      <c r="Z62" s="106">
        <v>0.99115224031987759</v>
      </c>
      <c r="AA62" s="106">
        <v>2.6369029340615793</v>
      </c>
      <c r="AB62" s="106">
        <v>-1.6457506937417017</v>
      </c>
      <c r="AC62" s="106">
        <v>1.5361263816442514</v>
      </c>
      <c r="AD62" s="106">
        <v>1.4179500349516543</v>
      </c>
      <c r="AE62" s="80"/>
      <c r="AF62" s="106">
        <v>-0.12246094639520146</v>
      </c>
      <c r="AG62" s="106">
        <v>0.49396901675236748</v>
      </c>
      <c r="AH62" s="107">
        <v>0.66423834206791943</v>
      </c>
      <c r="AI62" s="107">
        <v>0.96414979042114213</v>
      </c>
      <c r="AJ62" s="105">
        <v>-0.31106312663535496</v>
      </c>
      <c r="AK62" s="85">
        <v>9.4062851937703626E-2</v>
      </c>
      <c r="AL62" s="85">
        <v>0.16885087972528889</v>
      </c>
      <c r="AM62" s="105">
        <v>-0.44292353056887401</v>
      </c>
      <c r="AN62" s="107">
        <v>0.21312595451925415</v>
      </c>
      <c r="AO62" s="107">
        <v>0.26625675544967276</v>
      </c>
      <c r="AP62" s="105">
        <v>-0.19954724093549345</v>
      </c>
      <c r="AQ62" s="85">
        <v>3.0159048066427892E-2</v>
      </c>
      <c r="AR62" s="85">
        <v>4.673583226778856E-2</v>
      </c>
      <c r="AS62" s="105">
        <v>-0.35469110951910404</v>
      </c>
      <c r="AT62" s="107">
        <v>64.267327875557385</v>
      </c>
      <c r="AU62" s="85">
        <v>9.1009021363784512</v>
      </c>
      <c r="AV62" s="107">
        <v>15.933131615785246</v>
      </c>
      <c r="AW62" s="85">
        <v>2.1377957436548498</v>
      </c>
      <c r="AX62" s="85">
        <v>3.565840709494867E-2</v>
      </c>
      <c r="AY62" s="85">
        <v>3.4914549632550779E-2</v>
      </c>
      <c r="AZ62" s="80"/>
      <c r="BA62" s="86">
        <v>0.62572093353000413</v>
      </c>
      <c r="BB62" s="86">
        <v>0.53558831888122915</v>
      </c>
      <c r="BC62" s="105">
        <v>0.16828711805561722</v>
      </c>
    </row>
    <row r="63" spans="1:55" x14ac:dyDescent="0.25">
      <c r="A63" s="80" t="s">
        <v>326</v>
      </c>
      <c r="B63" s="80" t="s">
        <v>325</v>
      </c>
      <c r="C63" s="80" t="s">
        <v>284</v>
      </c>
      <c r="D63" s="81">
        <v>550548.27612016303</v>
      </c>
      <c r="E63" s="82">
        <v>15567.655715441932</v>
      </c>
      <c r="F63" s="83">
        <v>28810.405375009388</v>
      </c>
      <c r="G63" s="83">
        <v>2321.2242108558012</v>
      </c>
      <c r="H63" s="84">
        <v>5.8305989998578198</v>
      </c>
      <c r="I63" s="84">
        <v>4.0234421165164109</v>
      </c>
      <c r="J63" s="105">
        <v>0.44915692360105008</v>
      </c>
      <c r="K63" s="84">
        <v>8.5503952809761135</v>
      </c>
      <c r="L63" s="105">
        <v>-0.31809012235605105</v>
      </c>
      <c r="M63" s="84">
        <v>8.6714879628816472</v>
      </c>
      <c r="N63" s="105">
        <v>-0.32761262832679566</v>
      </c>
      <c r="O63" s="84">
        <v>18.184590378546734</v>
      </c>
      <c r="P63" s="84">
        <v>12.909361573746571</v>
      </c>
      <c r="Q63" s="105">
        <v>0.40863591701763602</v>
      </c>
      <c r="R63" s="84">
        <v>21.112450811380231</v>
      </c>
      <c r="S63" s="105">
        <v>-0.13867932524703835</v>
      </c>
      <c r="T63" s="84">
        <v>20.822991735548783</v>
      </c>
      <c r="U63" s="105">
        <v>-0.12670616165581045</v>
      </c>
      <c r="V63" s="80"/>
      <c r="W63" s="80"/>
      <c r="X63" s="108">
        <v>4.4068201037130286E-2</v>
      </c>
      <c r="Y63" s="108">
        <v>1.0740009886714466E-2</v>
      </c>
      <c r="Z63" s="106">
        <v>12.688583081412071</v>
      </c>
      <c r="AA63" s="106">
        <v>8.2907929474284057</v>
      </c>
      <c r="AB63" s="106">
        <v>4.3977901339836656</v>
      </c>
      <c r="AC63" s="106">
        <v>11.315102502597588</v>
      </c>
      <c r="AD63" s="106">
        <v>6.6376453578483856</v>
      </c>
      <c r="AE63" s="80"/>
      <c r="AF63" s="106">
        <v>2.7499059538855444</v>
      </c>
      <c r="AG63" s="106">
        <v>7.4561603158406946</v>
      </c>
      <c r="AH63" s="107">
        <v>3.1618313231651749</v>
      </c>
      <c r="AI63" s="107">
        <v>4.2559012857495189</v>
      </c>
      <c r="AJ63" s="105">
        <v>-0.25707127330413732</v>
      </c>
      <c r="AK63" s="85">
        <v>0.17387421203038719</v>
      </c>
      <c r="AL63" s="85">
        <v>0.32967558166506344</v>
      </c>
      <c r="AM63" s="105">
        <v>-0.47258995903725715</v>
      </c>
      <c r="AN63" s="107">
        <v>0.49422000805318</v>
      </c>
      <c r="AO63" s="107">
        <v>0.6134379633465924</v>
      </c>
      <c r="AP63" s="105">
        <v>-0.19434394741894098</v>
      </c>
      <c r="AQ63" s="85">
        <v>2.7147585438839883E-2</v>
      </c>
      <c r="AR63" s="85">
        <v>4.7280257205366202E-2</v>
      </c>
      <c r="AS63" s="105">
        <v>-0.42581561430764187</v>
      </c>
      <c r="AT63" s="107">
        <v>141.98755123000646</v>
      </c>
      <c r="AU63" s="85">
        <v>7.8081248064579034</v>
      </c>
      <c r="AV63" s="107">
        <v>20.984317517017491</v>
      </c>
      <c r="AW63" s="85">
        <v>1.2074590873856332</v>
      </c>
      <c r="AX63" s="85">
        <v>1.2142888717667168</v>
      </c>
      <c r="AY63" s="85">
        <v>1.5070078542261012</v>
      </c>
      <c r="AZ63" s="80"/>
      <c r="BA63" s="86">
        <v>13.280500477113769</v>
      </c>
      <c r="BB63" s="86">
        <v>14.422192282418374</v>
      </c>
      <c r="BC63" s="105">
        <v>-7.9162153918610867E-2</v>
      </c>
    </row>
    <row r="64" spans="1:55" x14ac:dyDescent="0.25">
      <c r="A64" s="80" t="s">
        <v>326</v>
      </c>
      <c r="B64" s="80" t="s">
        <v>325</v>
      </c>
      <c r="C64" s="80" t="s">
        <v>285</v>
      </c>
      <c r="D64" s="81">
        <v>386012115.02506256</v>
      </c>
      <c r="E64" s="82">
        <v>8299244.2494884841</v>
      </c>
      <c r="F64" s="83">
        <v>83186510.026713073</v>
      </c>
      <c r="G64" s="83">
        <v>3113640.4872486871</v>
      </c>
      <c r="H64" s="84">
        <v>3.0228422847860079</v>
      </c>
      <c r="I64" s="84">
        <v>2.8837654290446566</v>
      </c>
      <c r="J64" s="105">
        <v>4.8227520290173242E-2</v>
      </c>
      <c r="K64" s="84">
        <v>2.7820968176286471</v>
      </c>
      <c r="L64" s="105">
        <v>8.653382068944783E-2</v>
      </c>
      <c r="M64" s="84">
        <v>2.6524297741027301</v>
      </c>
      <c r="N64" s="105">
        <v>0.13965026116801973</v>
      </c>
      <c r="O64" s="84">
        <v>4.5690691954327329</v>
      </c>
      <c r="P64" s="84">
        <v>4.3608386162849824</v>
      </c>
      <c r="Q64" s="105">
        <v>4.775012273330654E-2</v>
      </c>
      <c r="R64" s="84">
        <v>4.3676046245631328</v>
      </c>
      <c r="S64" s="105">
        <v>4.6127016565688225E-2</v>
      </c>
      <c r="T64" s="84">
        <v>4.35934085460012</v>
      </c>
      <c r="U64" s="105">
        <v>4.8110103758301138E-2</v>
      </c>
      <c r="V64" s="80"/>
      <c r="W64" s="80"/>
      <c r="X64" s="108">
        <v>30.694405994532278</v>
      </c>
      <c r="Y64" s="108">
        <v>29.772436652841435</v>
      </c>
      <c r="Z64" s="106">
        <v>13.175803596060662</v>
      </c>
      <c r="AA64" s="106">
        <v>14.444840167196404</v>
      </c>
      <c r="AB64" s="106">
        <v>-1.2690365711357412</v>
      </c>
      <c r="AC64" s="106">
        <v>13.976211183124734</v>
      </c>
      <c r="AD64" s="106">
        <v>15.218224020052654</v>
      </c>
      <c r="AE64" s="80"/>
      <c r="AF64" s="106">
        <v>2.1047438919226993</v>
      </c>
      <c r="AG64" s="106">
        <v>3.6079201121960476</v>
      </c>
      <c r="AH64" s="107">
        <v>366.78442533917325</v>
      </c>
      <c r="AI64" s="107">
        <v>415.65041048112278</v>
      </c>
      <c r="AJ64" s="105">
        <v>-0.11756510738287561</v>
      </c>
      <c r="AK64" s="85">
        <v>79.65955570744137</v>
      </c>
      <c r="AL64" s="85">
        <v>94.082364220271444</v>
      </c>
      <c r="AM64" s="105">
        <v>-0.15329980950587618</v>
      </c>
      <c r="AN64" s="107">
        <v>7.02739056898137</v>
      </c>
      <c r="AO64" s="107">
        <v>7.8642984013724675</v>
      </c>
      <c r="AP64" s="105">
        <v>-0.1064186262623302</v>
      </c>
      <c r="AQ64" s="85">
        <v>1.5256849762706506</v>
      </c>
      <c r="AR64" s="85">
        <v>1.779537816491946</v>
      </c>
      <c r="AS64" s="105">
        <v>-0.14265099503292533</v>
      </c>
      <c r="AT64" s="107">
        <v>11025.174705315081</v>
      </c>
      <c r="AU64" s="85">
        <v>2413.0023498737787</v>
      </c>
      <c r="AV64" s="107">
        <v>228.2815464217089</v>
      </c>
      <c r="AW64" s="85">
        <v>49.975316418405164</v>
      </c>
      <c r="AX64" s="85">
        <v>88.009755807994978</v>
      </c>
      <c r="AY64" s="85">
        <v>87.424471235892582</v>
      </c>
      <c r="AZ64" s="80"/>
      <c r="BA64" s="86">
        <v>564.59092162440663</v>
      </c>
      <c r="BB64" s="86">
        <v>505.83054701365353</v>
      </c>
      <c r="BC64" s="105">
        <v>0.11616612511376666</v>
      </c>
    </row>
    <row r="65" spans="1:55" x14ac:dyDescent="0.25">
      <c r="A65" s="80" t="s">
        <v>326</v>
      </c>
      <c r="B65" s="80" t="s">
        <v>325</v>
      </c>
      <c r="C65" s="80" t="s">
        <v>286</v>
      </c>
      <c r="D65" s="81">
        <v>267954.11182959483</v>
      </c>
      <c r="E65" s="82">
        <v>8806.5248619766244</v>
      </c>
      <c r="F65" s="83">
        <v>21189.120031918905</v>
      </c>
      <c r="G65" s="83">
        <v>716.47914021169436</v>
      </c>
      <c r="H65" s="84">
        <v>4.5078052912742699</v>
      </c>
      <c r="I65" s="84">
        <v>3.3856106644002852</v>
      </c>
      <c r="J65" s="105">
        <v>0.33146003427797155</v>
      </c>
      <c r="K65" s="84">
        <v>2.6417085048292015</v>
      </c>
      <c r="L65" s="105">
        <v>0.70639769037111078</v>
      </c>
      <c r="M65" s="84">
        <v>2.8604934308158612</v>
      </c>
      <c r="N65" s="105">
        <v>0.57588381176200343</v>
      </c>
      <c r="O65" s="84">
        <v>12.63424179894975</v>
      </c>
      <c r="P65" s="84">
        <v>9.431741448350488</v>
      </c>
      <c r="Q65" s="105">
        <v>0.33954496824754943</v>
      </c>
      <c r="R65" s="84">
        <v>6.1863009516495868</v>
      </c>
      <c r="S65" s="105">
        <v>1.0422934315183632</v>
      </c>
      <c r="T65" s="84">
        <v>10.464484418690061</v>
      </c>
      <c r="U65" s="105">
        <v>0.20734489091353614</v>
      </c>
      <c r="V65" s="80"/>
      <c r="W65" s="80"/>
      <c r="X65" s="108">
        <v>2.1543897090728858E-2</v>
      </c>
      <c r="Y65" s="108">
        <v>7.5571486238518561E-3</v>
      </c>
      <c r="Z65" s="106">
        <v>20.22128582286263</v>
      </c>
      <c r="AA65" s="106">
        <v>16.580448037589278</v>
      </c>
      <c r="AB65" s="106">
        <v>3.6408377852733516</v>
      </c>
      <c r="AC65" s="106">
        <v>13.68581658487336</v>
      </c>
      <c r="AD65" s="106">
        <v>11.633212383786077</v>
      </c>
      <c r="AE65" s="80"/>
      <c r="AF65" s="106">
        <v>3.1820005067378214</v>
      </c>
      <c r="AG65" s="106">
        <v>3.2707580129706524</v>
      </c>
      <c r="AH65" s="107">
        <v>5.9833888750803732</v>
      </c>
      <c r="AI65" s="107">
        <v>6.2295094116514012</v>
      </c>
      <c r="AJ65" s="105">
        <v>-3.9508815270540391E-2</v>
      </c>
      <c r="AK65" s="85">
        <v>0.47228700279039287</v>
      </c>
      <c r="AL65" s="85">
        <v>0.65570339141173728</v>
      </c>
      <c r="AM65" s="105">
        <v>-0.2797246301051558</v>
      </c>
      <c r="AN65" s="107">
        <v>0.23252282433331128</v>
      </c>
      <c r="AO65" s="107">
        <v>0.22502404041947247</v>
      </c>
      <c r="AP65" s="105">
        <v>3.3324367920246054E-2</v>
      </c>
      <c r="AQ65" s="85">
        <v>1.8162363885373612E-2</v>
      </c>
      <c r="AR65" s="85">
        <v>2.3402737569782544E-2</v>
      </c>
      <c r="AS65" s="105">
        <v>-0.22392139675040695</v>
      </c>
      <c r="AT65" s="107">
        <v>369.82945510330421</v>
      </c>
      <c r="AU65" s="85">
        <v>29.271994393367322</v>
      </c>
      <c r="AV65" s="107">
        <v>18.524127679395381</v>
      </c>
      <c r="AW65" s="85">
        <v>3.1014658041817031</v>
      </c>
      <c r="AX65" s="85">
        <v>1.3655111948812722</v>
      </c>
      <c r="AY65" s="85">
        <v>2.0389499749306514</v>
      </c>
      <c r="AZ65" s="80"/>
      <c r="BA65" s="86">
        <v>2.8532188594654744</v>
      </c>
      <c r="BB65" s="86">
        <v>3.9286399811200088</v>
      </c>
      <c r="BC65" s="105">
        <v>-0.27373878156886866</v>
      </c>
    </row>
    <row r="66" spans="1:55" x14ac:dyDescent="0.25">
      <c r="A66" s="80" t="s">
        <v>326</v>
      </c>
      <c r="B66" s="80" t="s">
        <v>325</v>
      </c>
      <c r="C66" s="80" t="s">
        <v>287</v>
      </c>
      <c r="D66" s="81">
        <v>191493.13143793942</v>
      </c>
      <c r="E66" s="82">
        <v>4348.4671792984009</v>
      </c>
      <c r="F66" s="83">
        <v>5079.2515461105986</v>
      </c>
      <c r="G66" s="83">
        <v>118.25954371779629</v>
      </c>
      <c r="H66" s="84">
        <v>16.975174153570016</v>
      </c>
      <c r="I66" s="84">
        <v>15.21108398987699</v>
      </c>
      <c r="J66" s="105">
        <v>0.11597399402087534</v>
      </c>
      <c r="K66" s="84">
        <v>18.557602388695042</v>
      </c>
      <c r="L66" s="105">
        <v>-8.527115744698853E-2</v>
      </c>
      <c r="M66" s="84">
        <v>18.185261972239257</v>
      </c>
      <c r="N66" s="105">
        <v>-6.6542226365311763E-2</v>
      </c>
      <c r="O66" s="84">
        <v>37.679880856916824</v>
      </c>
      <c r="P66" s="84">
        <v>36.707761138984488</v>
      </c>
      <c r="Q66" s="105">
        <v>2.6482675264548436E-2</v>
      </c>
      <c r="R66" s="84">
        <v>36.649415640553883</v>
      </c>
      <c r="S66" s="105">
        <v>2.8116825285003859E-2</v>
      </c>
      <c r="T66" s="84">
        <v>38.097937436130195</v>
      </c>
      <c r="U66" s="105">
        <v>-1.0973207668111357E-2</v>
      </c>
      <c r="V66" s="80"/>
      <c r="W66" s="80"/>
      <c r="X66" s="108">
        <v>1.524491089892803E-2</v>
      </c>
      <c r="Y66" s="108">
        <v>1.7930741574931817E-3</v>
      </c>
      <c r="Z66" s="106">
        <v>6.2480040376767096</v>
      </c>
      <c r="AA66" s="106">
        <v>11.114507038618985</v>
      </c>
      <c r="AB66" s="106">
        <v>-4.8665030009422754</v>
      </c>
      <c r="AC66" s="106">
        <v>5.4249293730927182</v>
      </c>
      <c r="AD66" s="106">
        <v>9.8786800359207749</v>
      </c>
      <c r="AE66" s="80"/>
      <c r="AF66" s="106">
        <v>2.2204001652362191</v>
      </c>
      <c r="AG66" s="106">
        <v>2.2753110416489912</v>
      </c>
      <c r="AH66" s="107">
        <v>1.492786956864439</v>
      </c>
      <c r="AI66" s="107">
        <v>1.1408905994873051</v>
      </c>
      <c r="AJ66" s="105">
        <v>0.30844005335416869</v>
      </c>
      <c r="AK66" s="85">
        <v>3.9617613509263801E-2</v>
      </c>
      <c r="AL66" s="85">
        <v>3.1080364590137122E-2</v>
      </c>
      <c r="AM66" s="105">
        <v>0.27468303643503084</v>
      </c>
      <c r="AN66" s="107">
        <v>0.41541550690267037</v>
      </c>
      <c r="AO66" s="107">
        <v>0.29503004327102911</v>
      </c>
      <c r="AP66" s="105">
        <v>0.40804476146535779</v>
      </c>
      <c r="AQ66" s="85">
        <v>1.1051616374812463E-2</v>
      </c>
      <c r="AR66" s="85">
        <v>8.051711584819066E-3</v>
      </c>
      <c r="AS66" s="105">
        <v>0.37257976250037389</v>
      </c>
      <c r="AT66" s="107">
        <v>65.781621138370596</v>
      </c>
      <c r="AU66" s="85">
        <v>1.7458022595178986</v>
      </c>
      <c r="AV66" s="107">
        <v>14.293322092934865</v>
      </c>
      <c r="AW66" s="85">
        <v>0.43688593245904961</v>
      </c>
      <c r="AX66" s="85">
        <v>0.4916673045089362</v>
      </c>
      <c r="AY66" s="85">
        <v>0.58109586021166904</v>
      </c>
      <c r="AZ66" s="80"/>
      <c r="BA66" s="86">
        <v>8.617512252243607</v>
      </c>
      <c r="BB66" s="86">
        <v>9.4290104058812823</v>
      </c>
      <c r="BC66" s="105">
        <v>-8.6063979007967653E-2</v>
      </c>
    </row>
    <row r="67" spans="1:55" x14ac:dyDescent="0.25">
      <c r="A67" s="80" t="s">
        <v>326</v>
      </c>
      <c r="B67" s="80" t="s">
        <v>325</v>
      </c>
      <c r="C67" s="80" t="s">
        <v>288</v>
      </c>
      <c r="D67" s="81">
        <v>6690319.7197629903</v>
      </c>
      <c r="E67" s="82">
        <v>46706.340567532861</v>
      </c>
      <c r="F67" s="83">
        <v>568551.87673440948</v>
      </c>
      <c r="G67" s="83">
        <v>4914.7571631492992</v>
      </c>
      <c r="H67" s="84">
        <v>3.7177463663544392</v>
      </c>
      <c r="I67" s="84">
        <v>3.6347194879520055</v>
      </c>
      <c r="J67" s="105">
        <v>2.2842719686524005E-2</v>
      </c>
      <c r="K67" s="84">
        <v>3.4712809491236314</v>
      </c>
      <c r="L67" s="105">
        <v>7.1001287663861129E-2</v>
      </c>
      <c r="M67" s="84">
        <v>3.3161829009584842</v>
      </c>
      <c r="N67" s="105">
        <v>0.12109207404690801</v>
      </c>
      <c r="O67" s="84">
        <v>11.747895452159806</v>
      </c>
      <c r="P67" s="84">
        <v>11.287234173776147</v>
      </c>
      <c r="Q67" s="105">
        <v>4.081259157836227E-2</v>
      </c>
      <c r="R67" s="84">
        <v>10.269570672663077</v>
      </c>
      <c r="S67" s="105">
        <v>0.14395195540471156</v>
      </c>
      <c r="T67" s="84">
        <v>9.4979578684548489</v>
      </c>
      <c r="U67" s="105">
        <v>0.23688645652741591</v>
      </c>
      <c r="V67" s="80"/>
      <c r="W67" s="80"/>
      <c r="X67" s="108">
        <v>0.5244307784385851</v>
      </c>
      <c r="Y67" s="108">
        <v>0.19783857766819429</v>
      </c>
      <c r="Z67" s="106">
        <v>3.3185110167519043</v>
      </c>
      <c r="AA67" s="106">
        <v>5.4216949463549797</v>
      </c>
      <c r="AB67" s="106">
        <v>-2.1031839296030754</v>
      </c>
      <c r="AC67" s="106">
        <v>3.0477998193630307</v>
      </c>
      <c r="AD67" s="106">
        <v>5.3783819702412927</v>
      </c>
      <c r="AE67" s="80"/>
      <c r="AF67" s="106">
        <v>0.69327831225936232</v>
      </c>
      <c r="AG67" s="106">
        <v>0.85702582724756171</v>
      </c>
      <c r="AH67" s="107">
        <v>13.086846039200308</v>
      </c>
      <c r="AI67" s="107">
        <v>15.008824529454797</v>
      </c>
      <c r="AJ67" s="105">
        <v>-0.12805656342257907</v>
      </c>
      <c r="AK67" s="85">
        <v>1.0988151118413463</v>
      </c>
      <c r="AL67" s="85">
        <v>1.3130966397286654</v>
      </c>
      <c r="AM67" s="105">
        <v>-0.16318793408198629</v>
      </c>
      <c r="AN67" s="107">
        <v>0.41060851831779999</v>
      </c>
      <c r="AO67" s="107">
        <v>0.47222958272289367</v>
      </c>
      <c r="AP67" s="105">
        <v>-0.13048963186462037</v>
      </c>
      <c r="AQ67" s="85">
        <v>3.4544004684168045E-2</v>
      </c>
      <c r="AR67" s="85">
        <v>4.143315208265623E-2</v>
      </c>
      <c r="AS67" s="105">
        <v>-0.16627138057816165</v>
      </c>
      <c r="AT67" s="107">
        <v>504.92156712299277</v>
      </c>
      <c r="AU67" s="85">
        <v>42.979746387695748</v>
      </c>
      <c r="AV67" s="107">
        <v>19.483379772555505</v>
      </c>
      <c r="AW67" s="85">
        <v>1.6579202416415035</v>
      </c>
      <c r="AX67" s="85">
        <v>19.942077248426617</v>
      </c>
      <c r="AY67" s="85">
        <v>20.963761002907813</v>
      </c>
      <c r="AZ67" s="80"/>
      <c r="BA67" s="86">
        <v>56.247322406583024</v>
      </c>
      <c r="BB67" s="86">
        <v>57.665642637083018</v>
      </c>
      <c r="BC67" s="105">
        <v>-2.4595585267750322E-2</v>
      </c>
    </row>
    <row r="68" spans="1:55" x14ac:dyDescent="0.25">
      <c r="A68" s="80" t="s">
        <v>326</v>
      </c>
      <c r="B68" s="80" t="s">
        <v>325</v>
      </c>
      <c r="C68" s="80" t="s">
        <v>289</v>
      </c>
      <c r="D68" s="81">
        <v>18338.047016929388</v>
      </c>
      <c r="E68" s="82">
        <v>22.295127089023591</v>
      </c>
      <c r="F68" s="83">
        <v>415.44778438526788</v>
      </c>
      <c r="G68" s="83">
        <v>0.58036673758448032</v>
      </c>
      <c r="H68" s="84">
        <v>23.08119255036544</v>
      </c>
      <c r="I68" s="84">
        <v>20.40564677131561</v>
      </c>
      <c r="J68" s="105">
        <v>0.13111791108777143</v>
      </c>
      <c r="K68" s="84">
        <v>15.404716237975254</v>
      </c>
      <c r="L68" s="105">
        <v>0.49831987774408737</v>
      </c>
      <c r="M68" s="84">
        <v>20.919293634049179</v>
      </c>
      <c r="N68" s="105">
        <v>0.1033447378355767</v>
      </c>
      <c r="O68" s="84">
        <v>44.132451360476885</v>
      </c>
      <c r="P68" s="84">
        <v>44.642845486895297</v>
      </c>
      <c r="Q68" s="105">
        <v>-1.1432831416810906E-2</v>
      </c>
      <c r="R68" s="84">
        <v>43.519968886872157</v>
      </c>
      <c r="S68" s="105">
        <v>1.407359631154251E-2</v>
      </c>
      <c r="T68" s="84">
        <v>45.782791346122139</v>
      </c>
      <c r="U68" s="105">
        <v>-3.6047168316333755E-2</v>
      </c>
      <c r="V68" s="80"/>
      <c r="W68" s="80"/>
      <c r="X68" s="108">
        <v>1.4292253639455186E-3</v>
      </c>
      <c r="Y68" s="108">
        <v>1.4352433572059663E-4</v>
      </c>
      <c r="Z68" s="106">
        <v>0.18703148756329674</v>
      </c>
      <c r="AA68" s="106">
        <v>2.9591878922650895E-2</v>
      </c>
      <c r="AB68" s="106">
        <v>0.15743960864064585</v>
      </c>
      <c r="AC68" s="106">
        <v>0.20943386368876069</v>
      </c>
      <c r="AD68" s="106">
        <v>9.1802546519148986E-2</v>
      </c>
      <c r="AE68" s="80"/>
      <c r="AF68" s="106">
        <v>0.12143089117915534</v>
      </c>
      <c r="AG68" s="106">
        <v>0.13950179477472405</v>
      </c>
      <c r="AH68" s="107">
        <v>0.64118631787082769</v>
      </c>
      <c r="AI68" s="107">
        <v>1.0202367612537493</v>
      </c>
      <c r="AJ68" s="105">
        <v>-0.37153184219427049</v>
      </c>
      <c r="AK68" s="85">
        <v>1.4528681233534345E-2</v>
      </c>
      <c r="AL68" s="85">
        <v>2.2853309418935566E-2</v>
      </c>
      <c r="AM68" s="105">
        <v>-0.3642635748196576</v>
      </c>
      <c r="AN68" s="107">
        <v>0.33405407795516201</v>
      </c>
      <c r="AO68" s="107">
        <v>0.40588508362751846</v>
      </c>
      <c r="AP68" s="105">
        <v>-0.17697375087150508</v>
      </c>
      <c r="AQ68" s="85">
        <v>7.5682869271042046E-3</v>
      </c>
      <c r="AR68" s="85">
        <v>9.0945722527173804E-3</v>
      </c>
      <c r="AS68" s="105">
        <v>-0.16782376160210666</v>
      </c>
      <c r="AT68" s="107">
        <v>31.742115593319429</v>
      </c>
      <c r="AU68" s="85">
        <v>0.71924660005961716</v>
      </c>
      <c r="AV68" s="107">
        <v>22.557843588131441</v>
      </c>
      <c r="AW68" s="85">
        <v>0.51557061453415742</v>
      </c>
      <c r="AX68" s="85">
        <v>5.7803158413167043E-2</v>
      </c>
      <c r="AY68" s="85">
        <v>0.1061278947892661</v>
      </c>
      <c r="AZ68" s="80"/>
      <c r="BA68" s="86">
        <v>1.6487099703990482</v>
      </c>
      <c r="BB68" s="86">
        <v>2.333177603369772</v>
      </c>
      <c r="BC68" s="105">
        <v>-0.29336285072433316</v>
      </c>
    </row>
    <row r="69" spans="1:55" x14ac:dyDescent="0.25">
      <c r="A69" s="80" t="s">
        <v>326</v>
      </c>
      <c r="B69" s="80" t="s">
        <v>325</v>
      </c>
      <c r="C69" s="80" t="s">
        <v>290</v>
      </c>
      <c r="D69" s="81">
        <v>125473528.39005953</v>
      </c>
      <c r="E69" s="82">
        <v>4702432.5535528604</v>
      </c>
      <c r="F69" s="83">
        <v>20840292.513966981</v>
      </c>
      <c r="G69" s="83">
        <v>1402844.8026896103</v>
      </c>
      <c r="H69" s="84">
        <v>3.0005260843841808</v>
      </c>
      <c r="I69" s="84">
        <v>2.9772671806874529</v>
      </c>
      <c r="J69" s="105">
        <v>7.8121654138401508E-3</v>
      </c>
      <c r="K69" s="84">
        <v>2.9024946743933775</v>
      </c>
      <c r="L69" s="105">
        <v>3.3774880228261535E-2</v>
      </c>
      <c r="M69" s="84">
        <v>2.9145443774249027</v>
      </c>
      <c r="N69" s="105">
        <v>2.9500908486850972E-2</v>
      </c>
      <c r="O69" s="84">
        <v>5.8524100755396216</v>
      </c>
      <c r="P69" s="84">
        <v>5.6278997327336437</v>
      </c>
      <c r="Q69" s="105">
        <v>3.9892384986917002E-2</v>
      </c>
      <c r="R69" s="84">
        <v>5.4874606172279243</v>
      </c>
      <c r="S69" s="105">
        <v>6.6506073349471631E-2</v>
      </c>
      <c r="T69" s="84">
        <v>5.2156843178250591</v>
      </c>
      <c r="U69" s="105">
        <v>0.12207904445798153</v>
      </c>
      <c r="V69" s="80"/>
      <c r="W69" s="80"/>
      <c r="X69" s="108">
        <v>10.133296193350366</v>
      </c>
      <c r="Y69" s="108">
        <v>7.6735949216389265</v>
      </c>
      <c r="Z69" s="106">
        <v>15.432636207637485</v>
      </c>
      <c r="AA69" s="106">
        <v>15.498297571700007</v>
      </c>
      <c r="AB69" s="106">
        <v>-6.5661364062522765E-2</v>
      </c>
      <c r="AC69" s="106">
        <v>18.238170068891588</v>
      </c>
      <c r="AD69" s="106">
        <v>19.13483370831387</v>
      </c>
      <c r="AE69" s="80"/>
      <c r="AF69" s="106">
        <v>3.612366307470384</v>
      </c>
      <c r="AG69" s="106">
        <v>6.3068657209570045</v>
      </c>
      <c r="AH69" s="107">
        <v>126.01444559126701</v>
      </c>
      <c r="AI69" s="107">
        <v>147.52283433298854</v>
      </c>
      <c r="AJ69" s="105">
        <v>-0.14579701399427289</v>
      </c>
      <c r="AK69" s="85">
        <v>21.389833674248852</v>
      </c>
      <c r="AL69" s="85">
        <v>26.128915717469816</v>
      </c>
      <c r="AM69" s="105">
        <v>-0.18137308468764396</v>
      </c>
      <c r="AN69" s="107">
        <v>2.5335603386166881</v>
      </c>
      <c r="AO69" s="107">
        <v>2.931305917962634</v>
      </c>
      <c r="AP69" s="105">
        <v>-0.13568886717302908</v>
      </c>
      <c r="AQ69" s="85">
        <v>0.43247203913238269</v>
      </c>
      <c r="AR69" s="85">
        <v>0.52289041525566682</v>
      </c>
      <c r="AS69" s="105">
        <v>-0.17292031654294934</v>
      </c>
      <c r="AT69" s="107">
        <v>3832.2060611191473</v>
      </c>
      <c r="AU69" s="85">
        <v>654.80819212173867</v>
      </c>
      <c r="AV69" s="107">
        <v>83.878924815805917</v>
      </c>
      <c r="AW69" s="85">
        <v>14.332381078328028</v>
      </c>
      <c r="AX69" s="85">
        <v>78.926119923824047</v>
      </c>
      <c r="AY69" s="85">
        <v>79.628137458227101</v>
      </c>
      <c r="AZ69" s="80"/>
      <c r="BA69" s="86">
        <v>392.78135675171416</v>
      </c>
      <c r="BB69" s="86">
        <v>376.95825712049145</v>
      </c>
      <c r="BC69" s="105">
        <v>4.1975734268542592E-2</v>
      </c>
    </row>
    <row r="70" spans="1:55" x14ac:dyDescent="0.25">
      <c r="A70" s="80" t="s">
        <v>326</v>
      </c>
      <c r="B70" s="80" t="s">
        <v>325</v>
      </c>
      <c r="C70" s="80" t="s">
        <v>291</v>
      </c>
      <c r="D70" s="81">
        <v>52438925.483755201</v>
      </c>
      <c r="E70" s="82">
        <v>628232.56031949609</v>
      </c>
      <c r="F70" s="83">
        <v>3407909.4965123679</v>
      </c>
      <c r="G70" s="83">
        <v>77864.209230939843</v>
      </c>
      <c r="H70" s="84">
        <v>4.6921788415545667</v>
      </c>
      <c r="I70" s="84">
        <v>4.4162334591742587</v>
      </c>
      <c r="J70" s="105">
        <v>6.2484328541794046E-2</v>
      </c>
      <c r="K70" s="84">
        <v>4.2806581431721034</v>
      </c>
      <c r="L70" s="105">
        <v>9.6134913048093448E-2</v>
      </c>
      <c r="M70" s="84">
        <v>4.0401112529582601</v>
      </c>
      <c r="N70" s="105">
        <v>0.16139842389707659</v>
      </c>
      <c r="O70" s="84">
        <v>15.223925166639193</v>
      </c>
      <c r="P70" s="84">
        <v>13.670664784722222</v>
      </c>
      <c r="Q70" s="105">
        <v>0.11361995970033816</v>
      </c>
      <c r="R70" s="84">
        <v>13.564956038982825</v>
      </c>
      <c r="S70" s="105">
        <v>0.1222981573171959</v>
      </c>
      <c r="T70" s="84">
        <v>12.898419761918353</v>
      </c>
      <c r="U70" s="105">
        <v>0.1802938226267628</v>
      </c>
      <c r="V70" s="80"/>
      <c r="W70" s="80"/>
      <c r="X70" s="108">
        <v>4.130910397756745</v>
      </c>
      <c r="Y70" s="108">
        <v>1.2025468811157323</v>
      </c>
      <c r="Z70" s="106">
        <v>8.5562560485882937</v>
      </c>
      <c r="AA70" s="106">
        <v>8.9902774069628482</v>
      </c>
      <c r="AB70" s="106">
        <v>-0.43402135837455447</v>
      </c>
      <c r="AC70" s="106">
        <v>9.2336040761279001</v>
      </c>
      <c r="AD70" s="106">
        <v>10.679247692005363</v>
      </c>
      <c r="AE70" s="80"/>
      <c r="AF70" s="106">
        <v>1.183844365280915</v>
      </c>
      <c r="AG70" s="106">
        <v>2.2337712027217225</v>
      </c>
      <c r="AH70" s="107">
        <v>60.35263788788631</v>
      </c>
      <c r="AI70" s="107">
        <v>75.591637146723116</v>
      </c>
      <c r="AJ70" s="105">
        <v>-0.20159636481027601</v>
      </c>
      <c r="AK70" s="85">
        <v>4.0923427579856257</v>
      </c>
      <c r="AL70" s="85">
        <v>5.9139688563992756</v>
      </c>
      <c r="AM70" s="105">
        <v>-0.30802091499730155</v>
      </c>
      <c r="AN70" s="107">
        <v>1.4028863891009933</v>
      </c>
      <c r="AO70" s="107">
        <v>1.555743865136153</v>
      </c>
      <c r="AP70" s="105">
        <v>-9.8253626101737657E-2</v>
      </c>
      <c r="AQ70" s="85">
        <v>0.10252096465792274</v>
      </c>
      <c r="AR70" s="85">
        <v>0.12279607676564985</v>
      </c>
      <c r="AS70" s="105">
        <v>-0.16511205114819058</v>
      </c>
      <c r="AT70" s="107">
        <v>2364.9534920852875</v>
      </c>
      <c r="AU70" s="85">
        <v>155.34452949543567</v>
      </c>
      <c r="AV70" s="107">
        <v>58.695032292495704</v>
      </c>
      <c r="AW70" s="85">
        <v>3.8511552823062725</v>
      </c>
      <c r="AX70" s="85">
        <v>50.135937315886551</v>
      </c>
      <c r="AY70" s="85">
        <v>52.556920288721244</v>
      </c>
      <c r="AZ70" s="80"/>
      <c r="BA70" s="86">
        <v>135.70479936487246</v>
      </c>
      <c r="BB70" s="86">
        <v>126.94655528460429</v>
      </c>
      <c r="BC70" s="105">
        <v>6.8991585164582606E-2</v>
      </c>
    </row>
    <row r="71" spans="1:55" x14ac:dyDescent="0.25">
      <c r="A71" s="80" t="s">
        <v>326</v>
      </c>
      <c r="B71" s="80" t="s">
        <v>325</v>
      </c>
      <c r="C71" s="80" t="s">
        <v>292</v>
      </c>
      <c r="D71" s="81">
        <v>662993051.70605469</v>
      </c>
      <c r="E71" s="82">
        <v>23691893.700947322</v>
      </c>
      <c r="F71" s="83">
        <v>164815144.06125462</v>
      </c>
      <c r="G71" s="83">
        <v>10981103.386618927</v>
      </c>
      <c r="H71" s="84">
        <v>2.5435895602191922</v>
      </c>
      <c r="I71" s="84">
        <v>2.458072145896141</v>
      </c>
      <c r="J71" s="105">
        <v>3.4790441145442511E-2</v>
      </c>
      <c r="K71" s="84">
        <v>2.3896998107270546</v>
      </c>
      <c r="L71" s="105">
        <v>6.4397104942364045E-2</v>
      </c>
      <c r="M71" s="84">
        <v>2.3286549395961913</v>
      </c>
      <c r="N71" s="105">
        <v>9.2299901100964518E-2</v>
      </c>
      <c r="O71" s="84">
        <v>3.9061410887659322</v>
      </c>
      <c r="P71" s="84">
        <v>3.7596825124750475</v>
      </c>
      <c r="Q71" s="105">
        <v>3.8955038305739598E-2</v>
      </c>
      <c r="R71" s="84">
        <v>3.7252307538667737</v>
      </c>
      <c r="S71" s="105">
        <v>4.8563524477342614E-2</v>
      </c>
      <c r="T71" s="84">
        <v>3.622626884342067</v>
      </c>
      <c r="U71" s="105">
        <v>7.8262049467276676E-2</v>
      </c>
      <c r="V71" s="80"/>
      <c r="W71" s="80"/>
      <c r="X71" s="108">
        <v>53.453662971905395</v>
      </c>
      <c r="Y71" s="108">
        <v>60.647433518697149</v>
      </c>
      <c r="Z71" s="106">
        <v>15.985544776765517</v>
      </c>
      <c r="AA71" s="106">
        <v>16.370228343782482</v>
      </c>
      <c r="AB71" s="106">
        <v>-0.38468356701696571</v>
      </c>
      <c r="AC71" s="106">
        <v>18.724689461389637</v>
      </c>
      <c r="AD71" s="106">
        <v>19.074754749122295</v>
      </c>
      <c r="AE71" s="80"/>
      <c r="AF71" s="106">
        <v>3.450183939434555</v>
      </c>
      <c r="AG71" s="106">
        <v>6.2464947608594459</v>
      </c>
      <c r="AH71" s="107">
        <v>609.01901608497587</v>
      </c>
      <c r="AI71" s="107">
        <v>711.76562897591236</v>
      </c>
      <c r="AJ71" s="105">
        <v>-0.14435455816933476</v>
      </c>
      <c r="AK71" s="85">
        <v>155.16585994762985</v>
      </c>
      <c r="AL71" s="85">
        <v>187.99532114717272</v>
      </c>
      <c r="AM71" s="105">
        <v>-0.17462913969993019</v>
      </c>
      <c r="AN71" s="107">
        <v>11.504240484823679</v>
      </c>
      <c r="AO71" s="107">
        <v>13.292268874508478</v>
      </c>
      <c r="AP71" s="105">
        <v>-0.13451641751799251</v>
      </c>
      <c r="AQ71" s="85">
        <v>2.9288401703755085</v>
      </c>
      <c r="AR71" s="85">
        <v>3.5103547331027278</v>
      </c>
      <c r="AS71" s="105">
        <v>-0.16565692271596466</v>
      </c>
      <c r="AT71" s="107">
        <v>17066.831294061598</v>
      </c>
      <c r="AU71" s="85">
        <v>4369.230631004556</v>
      </c>
      <c r="AV71" s="107">
        <v>338.42331337569834</v>
      </c>
      <c r="AW71" s="85">
        <v>86.6592113588801</v>
      </c>
      <c r="AX71" s="85">
        <v>91.900054063056231</v>
      </c>
      <c r="AY71" s="85">
        <v>92.187593142264362</v>
      </c>
      <c r="AZ71" s="80"/>
      <c r="BA71" s="86">
        <v>954.86181916167004</v>
      </c>
      <c r="BB71" s="86">
        <v>898.77290748203882</v>
      </c>
      <c r="BC71" s="105">
        <v>6.2406099708509639E-2</v>
      </c>
    </row>
    <row r="72" spans="1:55" x14ac:dyDescent="0.25">
      <c r="A72" s="80" t="s">
        <v>326</v>
      </c>
      <c r="B72" s="80" t="s">
        <v>325</v>
      </c>
      <c r="C72" s="80" t="s">
        <v>293</v>
      </c>
      <c r="D72" s="81">
        <v>30377.087951308491</v>
      </c>
      <c r="E72" s="82">
        <v>368.83296379327771</v>
      </c>
      <c r="F72" s="83">
        <v>2780.467925890719</v>
      </c>
      <c r="G72" s="83">
        <v>38.394628678260453</v>
      </c>
      <c r="H72" s="84">
        <v>4.8656945956615214</v>
      </c>
      <c r="I72" s="84">
        <v>4.5139953673051139</v>
      </c>
      <c r="J72" s="105">
        <v>7.7913068077952952E-2</v>
      </c>
      <c r="K72" s="84">
        <v>4.531542608338607</v>
      </c>
      <c r="L72" s="105">
        <v>7.3739125106764489E-2</v>
      </c>
      <c r="M72" s="84">
        <v>4.5610117090852818</v>
      </c>
      <c r="N72" s="105">
        <v>6.6801601488838167E-2</v>
      </c>
      <c r="O72" s="84">
        <v>10.907208251522217</v>
      </c>
      <c r="P72" s="84">
        <v>10.566112289280488</v>
      </c>
      <c r="Q72" s="105">
        <v>3.2282068645794831E-2</v>
      </c>
      <c r="R72" s="84">
        <v>10.73394030759375</v>
      </c>
      <c r="S72" s="105">
        <v>1.6142063302316691E-2</v>
      </c>
      <c r="T72" s="84">
        <v>10.520689171157303</v>
      </c>
      <c r="U72" s="105">
        <v>3.6738950659673988E-2</v>
      </c>
      <c r="V72" s="80"/>
      <c r="W72" s="80"/>
      <c r="X72" s="108">
        <v>2.3933568157411783E-3</v>
      </c>
      <c r="Y72" s="108">
        <v>9.7247115258963898E-4</v>
      </c>
      <c r="Z72" s="106">
        <v>2.2370812164963794</v>
      </c>
      <c r="AA72" s="106">
        <v>0.43316541639074924</v>
      </c>
      <c r="AB72" s="106">
        <v>1.8039158001056301</v>
      </c>
      <c r="AC72" s="106">
        <v>2.2575239350957297</v>
      </c>
      <c r="AD72" s="106">
        <v>0.57190501691862305</v>
      </c>
      <c r="AE72" s="80"/>
      <c r="AF72" s="106">
        <v>1.1996159256758983</v>
      </c>
      <c r="AG72" s="106">
        <v>1.3620610418208638</v>
      </c>
      <c r="AH72" s="107">
        <v>0.23464554408419785</v>
      </c>
      <c r="AI72" s="107">
        <v>0.3152330421700793</v>
      </c>
      <c r="AJ72" s="105">
        <v>-0.25564419748359268</v>
      </c>
      <c r="AK72" s="85">
        <v>2.1512887502762274E-2</v>
      </c>
      <c r="AL72" s="85">
        <v>2.9834345267169739E-2</v>
      </c>
      <c r="AM72" s="105">
        <v>-0.27892208425852572</v>
      </c>
      <c r="AN72" s="107">
        <v>9.3332213113589246E-2</v>
      </c>
      <c r="AO72" s="107">
        <v>0.11531141752385435</v>
      </c>
      <c r="AP72" s="105">
        <v>-0.1906073559950669</v>
      </c>
      <c r="AQ72" s="85">
        <v>8.5549992349810648E-3</v>
      </c>
      <c r="AR72" s="85">
        <v>1.093818431048715E-2</v>
      </c>
      <c r="AS72" s="105">
        <v>-0.21787757527738588</v>
      </c>
      <c r="AT72" s="107">
        <v>10.636079252928312</v>
      </c>
      <c r="AU72" s="85">
        <v>0.97514221858227867</v>
      </c>
      <c r="AV72" s="107">
        <v>4.886323983308003</v>
      </c>
      <c r="AW72" s="85">
        <v>0.44919005895117498</v>
      </c>
      <c r="AX72" s="85">
        <v>0.34741477191689946</v>
      </c>
      <c r="AY72" s="85">
        <v>0.43125409905096312</v>
      </c>
      <c r="AZ72" s="80"/>
      <c r="BA72" s="86">
        <v>7.544369230461335</v>
      </c>
      <c r="BB72" s="86">
        <v>8.7149582424640055</v>
      </c>
      <c r="BC72" s="105">
        <v>-0.13431952046527609</v>
      </c>
    </row>
    <row r="73" spans="1:55" x14ac:dyDescent="0.25">
      <c r="A73" s="80"/>
      <c r="B73" s="80"/>
      <c r="C73" s="80"/>
      <c r="D73" s="81"/>
      <c r="E73" s="82"/>
      <c r="F73" s="83"/>
      <c r="G73" s="83"/>
      <c r="H73" s="84"/>
      <c r="I73" s="84"/>
      <c r="J73" s="105"/>
      <c r="K73" s="84"/>
      <c r="L73" s="105"/>
      <c r="M73" s="84"/>
      <c r="N73" s="105"/>
      <c r="O73" s="84"/>
      <c r="P73" s="84"/>
      <c r="Q73" s="105"/>
      <c r="R73" s="84"/>
      <c r="S73" s="105"/>
      <c r="T73" s="84"/>
      <c r="U73" s="105"/>
      <c r="V73" s="106"/>
      <c r="W73" s="106"/>
      <c r="X73" s="80"/>
      <c r="Y73" s="80"/>
      <c r="Z73" s="106"/>
      <c r="AA73" s="106"/>
      <c r="AB73" s="109"/>
      <c r="AC73" s="106"/>
      <c r="AD73" s="106"/>
      <c r="AE73" s="80"/>
      <c r="AF73" s="106"/>
      <c r="AG73" s="106"/>
      <c r="AH73" s="107"/>
      <c r="AI73" s="107"/>
      <c r="AJ73" s="105"/>
      <c r="AK73" s="85"/>
      <c r="AL73" s="85"/>
      <c r="AM73" s="105"/>
      <c r="AN73" s="107"/>
      <c r="AO73" s="107"/>
      <c r="AP73" s="105"/>
      <c r="AQ73" s="85"/>
      <c r="AR73" s="85"/>
      <c r="AS73" s="105"/>
      <c r="AT73" s="107"/>
      <c r="AU73" s="85"/>
      <c r="AV73" s="107"/>
      <c r="AW73" s="85"/>
      <c r="AX73" s="85"/>
      <c r="AY73" s="85"/>
      <c r="AZ73" s="80"/>
      <c r="BA73" s="86"/>
      <c r="BB73" s="86"/>
      <c r="BC73" s="105"/>
    </row>
    <row r="74" spans="1:55" x14ac:dyDescent="0.25">
      <c r="A74" s="80"/>
      <c r="B74" s="80"/>
      <c r="C74" s="80"/>
      <c r="D74" s="81"/>
      <c r="E74" s="82"/>
      <c r="F74" s="83"/>
      <c r="G74" s="83"/>
      <c r="H74" s="84"/>
      <c r="I74" s="84"/>
      <c r="J74" s="105"/>
      <c r="K74" s="84"/>
      <c r="L74" s="105"/>
      <c r="M74" s="84"/>
      <c r="N74" s="105"/>
      <c r="O74" s="84"/>
      <c r="P74" s="84"/>
      <c r="Q74" s="105"/>
      <c r="R74" s="84"/>
      <c r="S74" s="105"/>
      <c r="T74" s="84"/>
      <c r="U74" s="105"/>
      <c r="V74" s="106"/>
      <c r="W74" s="106"/>
      <c r="X74" s="108"/>
      <c r="Y74" s="108"/>
      <c r="Z74" s="106"/>
      <c r="AA74" s="106"/>
      <c r="AB74" s="109"/>
      <c r="AC74" s="106"/>
      <c r="AD74" s="106"/>
      <c r="AE74" s="80"/>
      <c r="AF74" s="106"/>
      <c r="AG74" s="106"/>
      <c r="AH74" s="107"/>
      <c r="AI74" s="107"/>
      <c r="AJ74" s="105"/>
      <c r="AK74" s="85"/>
      <c r="AL74" s="85"/>
      <c r="AM74" s="105"/>
      <c r="AN74" s="107"/>
      <c r="AO74" s="107"/>
      <c r="AP74" s="105"/>
      <c r="AQ74" s="85"/>
      <c r="AR74" s="85"/>
      <c r="AS74" s="105"/>
      <c r="AT74" s="107"/>
      <c r="AU74" s="85"/>
      <c r="AV74" s="107"/>
      <c r="AW74" s="85"/>
      <c r="AX74" s="85"/>
      <c r="AY74" s="85"/>
      <c r="AZ74" s="80"/>
      <c r="BA74" s="86"/>
      <c r="BB74" s="86"/>
      <c r="BC74" s="105"/>
    </row>
    <row r="75" spans="1:55" x14ac:dyDescent="0.25">
      <c r="A75" s="80"/>
      <c r="B75" s="80"/>
      <c r="C75" s="80"/>
      <c r="D75" s="81"/>
      <c r="E75" s="82"/>
      <c r="F75" s="83"/>
      <c r="G75" s="83"/>
      <c r="H75" s="84"/>
      <c r="I75" s="84"/>
      <c r="J75" s="105"/>
      <c r="K75" s="84"/>
      <c r="L75" s="105"/>
      <c r="M75" s="84"/>
      <c r="N75" s="105"/>
      <c r="O75" s="84"/>
      <c r="P75" s="84"/>
      <c r="Q75" s="105"/>
      <c r="R75" s="84"/>
      <c r="S75" s="105"/>
      <c r="T75" s="84"/>
      <c r="U75" s="105"/>
      <c r="V75" s="106"/>
      <c r="W75" s="106"/>
      <c r="X75" s="80"/>
      <c r="Y75" s="80"/>
      <c r="Z75" s="106"/>
      <c r="AA75" s="106"/>
      <c r="AB75" s="109"/>
      <c r="AC75" s="106"/>
      <c r="AD75" s="106"/>
      <c r="AE75" s="80"/>
      <c r="AF75" s="106"/>
      <c r="AG75" s="106"/>
      <c r="AH75" s="107"/>
      <c r="AI75" s="107"/>
      <c r="AJ75" s="105"/>
      <c r="AK75" s="85"/>
      <c r="AL75" s="85"/>
      <c r="AM75" s="105"/>
      <c r="AN75" s="107"/>
      <c r="AO75" s="107"/>
      <c r="AP75" s="105"/>
      <c r="AQ75" s="85"/>
      <c r="AR75" s="85"/>
      <c r="AS75" s="105"/>
      <c r="AT75" s="107"/>
      <c r="AU75" s="85"/>
      <c r="AV75" s="107"/>
      <c r="AW75" s="85"/>
      <c r="AX75" s="85"/>
      <c r="AY75" s="85"/>
      <c r="AZ75" s="80"/>
      <c r="BA75" s="86"/>
      <c r="BB75" s="86"/>
      <c r="BC75" s="105"/>
    </row>
    <row r="76" spans="1:55" x14ac:dyDescent="0.25">
      <c r="A76" s="80"/>
      <c r="B76" s="80"/>
      <c r="C76" s="80"/>
      <c r="D76" s="81"/>
      <c r="E76" s="82"/>
      <c r="F76" s="83"/>
      <c r="G76" s="83"/>
      <c r="H76" s="84"/>
      <c r="I76" s="84"/>
      <c r="J76" s="105"/>
      <c r="K76" s="84"/>
      <c r="L76" s="105"/>
      <c r="M76" s="84"/>
      <c r="N76" s="105"/>
      <c r="O76" s="84"/>
      <c r="P76" s="84"/>
      <c r="Q76" s="105"/>
      <c r="R76" s="84"/>
      <c r="S76" s="105"/>
      <c r="T76" s="84"/>
      <c r="U76" s="105"/>
      <c r="V76" s="106"/>
      <c r="W76" s="106"/>
      <c r="X76" s="80"/>
      <c r="Y76" s="80"/>
      <c r="Z76" s="106"/>
      <c r="AA76" s="106"/>
      <c r="AB76" s="109"/>
      <c r="AC76" s="106"/>
      <c r="AD76" s="106"/>
      <c r="AE76" s="80"/>
      <c r="AF76" s="106"/>
      <c r="AG76" s="106"/>
      <c r="AH76" s="107"/>
      <c r="AI76" s="107"/>
      <c r="AJ76" s="105"/>
      <c r="AK76" s="85"/>
      <c r="AL76" s="85"/>
      <c r="AM76" s="105"/>
      <c r="AN76" s="107"/>
      <c r="AO76" s="107"/>
      <c r="AP76" s="105"/>
      <c r="AQ76" s="85"/>
      <c r="AR76" s="85"/>
      <c r="AS76" s="105"/>
      <c r="AT76" s="107"/>
      <c r="AU76" s="85"/>
      <c r="AV76" s="107"/>
      <c r="AW76" s="85"/>
      <c r="AX76" s="85"/>
      <c r="AY76" s="85"/>
      <c r="AZ76" s="80"/>
      <c r="BA76" s="86"/>
      <c r="BB76" s="86"/>
      <c r="BC76" s="105"/>
    </row>
    <row r="77" spans="1:55" x14ac:dyDescent="0.25">
      <c r="A77" s="80"/>
      <c r="B77" s="80"/>
      <c r="C77" s="80"/>
      <c r="D77" s="81"/>
      <c r="E77" s="82"/>
      <c r="F77" s="83"/>
      <c r="G77" s="83"/>
      <c r="H77" s="84"/>
      <c r="I77" s="84"/>
      <c r="J77" s="105"/>
      <c r="K77" s="84"/>
      <c r="L77" s="105"/>
      <c r="M77" s="84"/>
      <c r="N77" s="105"/>
      <c r="O77" s="84"/>
      <c r="P77" s="84"/>
      <c r="Q77" s="105"/>
      <c r="R77" s="84"/>
      <c r="S77" s="105"/>
      <c r="T77" s="84"/>
      <c r="U77" s="105"/>
      <c r="V77" s="106"/>
      <c r="W77" s="106"/>
      <c r="X77" s="80"/>
      <c r="Y77" s="80"/>
      <c r="Z77" s="106"/>
      <c r="AA77" s="106"/>
      <c r="AB77" s="109"/>
      <c r="AC77" s="106"/>
      <c r="AD77" s="106"/>
      <c r="AE77" s="80"/>
      <c r="AF77" s="106"/>
      <c r="AG77" s="106"/>
      <c r="AH77" s="107"/>
      <c r="AI77" s="107"/>
      <c r="AJ77" s="105"/>
      <c r="AK77" s="85"/>
      <c r="AL77" s="85"/>
      <c r="AM77" s="105"/>
      <c r="AN77" s="107"/>
      <c r="AO77" s="107"/>
      <c r="AP77" s="105"/>
      <c r="AQ77" s="85"/>
      <c r="AR77" s="85"/>
      <c r="AS77" s="105"/>
      <c r="AT77" s="107"/>
      <c r="AU77" s="85"/>
      <c r="AV77" s="107"/>
      <c r="AW77" s="85"/>
      <c r="AX77" s="85"/>
      <c r="AY77" s="85"/>
      <c r="AZ77" s="80"/>
      <c r="BA77" s="86"/>
      <c r="BB77" s="86"/>
      <c r="BC77" s="105"/>
    </row>
    <row r="78" spans="1:55" x14ac:dyDescent="0.25">
      <c r="A78" s="80"/>
      <c r="B78" s="80"/>
      <c r="C78" s="80"/>
      <c r="D78" s="81"/>
      <c r="E78" s="82"/>
      <c r="F78" s="83"/>
      <c r="G78" s="83"/>
      <c r="H78" s="84"/>
      <c r="I78" s="84"/>
      <c r="J78" s="105"/>
      <c r="K78" s="84"/>
      <c r="L78" s="105"/>
      <c r="M78" s="84"/>
      <c r="N78" s="105"/>
      <c r="O78" s="84"/>
      <c r="P78" s="84"/>
      <c r="Q78" s="105"/>
      <c r="R78" s="84"/>
      <c r="S78" s="105"/>
      <c r="T78" s="84"/>
      <c r="U78" s="105"/>
      <c r="V78" s="106"/>
      <c r="W78" s="106"/>
      <c r="X78" s="108"/>
      <c r="Y78" s="108"/>
      <c r="Z78" s="106"/>
      <c r="AA78" s="106"/>
      <c r="AB78" s="109"/>
      <c r="AC78" s="106"/>
      <c r="AD78" s="106"/>
      <c r="AE78" s="80"/>
      <c r="AF78" s="106"/>
      <c r="AG78" s="106"/>
      <c r="AH78" s="107"/>
      <c r="AI78" s="107"/>
      <c r="AJ78" s="105"/>
      <c r="AK78" s="85"/>
      <c r="AL78" s="85"/>
      <c r="AM78" s="105"/>
      <c r="AN78" s="107"/>
      <c r="AO78" s="107"/>
      <c r="AP78" s="105"/>
      <c r="AQ78" s="85"/>
      <c r="AR78" s="85"/>
      <c r="AS78" s="105"/>
      <c r="AT78" s="107"/>
      <c r="AU78" s="85"/>
      <c r="AV78" s="107"/>
      <c r="AW78" s="85"/>
      <c r="AX78" s="85"/>
      <c r="AY78" s="85"/>
      <c r="AZ78" s="80"/>
      <c r="BA78" s="86"/>
      <c r="BB78" s="86"/>
      <c r="BC78" s="105"/>
    </row>
    <row r="79" spans="1:55" x14ac:dyDescent="0.25">
      <c r="A79" s="80"/>
      <c r="B79" s="80"/>
      <c r="C79" s="80"/>
      <c r="D79" s="81"/>
      <c r="E79" s="80"/>
      <c r="F79" s="83"/>
      <c r="G79" s="80"/>
      <c r="H79" s="84"/>
      <c r="I79" s="84"/>
      <c r="J79" s="105"/>
      <c r="K79" s="84"/>
      <c r="L79" s="105"/>
      <c r="M79" s="84"/>
      <c r="N79" s="105"/>
      <c r="O79" s="84"/>
      <c r="P79" s="84"/>
      <c r="Q79" s="105"/>
      <c r="R79" s="84"/>
      <c r="S79" s="105"/>
      <c r="T79" s="84"/>
      <c r="U79" s="105"/>
      <c r="V79" s="106"/>
      <c r="W79" s="106"/>
      <c r="X79" s="108"/>
      <c r="Y79" s="108"/>
      <c r="Z79" s="80"/>
      <c r="AA79" s="80"/>
      <c r="AB79" s="109"/>
      <c r="AC79" s="80"/>
      <c r="AD79" s="80"/>
      <c r="AE79" s="80"/>
      <c r="AF79" s="80"/>
      <c r="AG79" s="80"/>
      <c r="AH79" s="107"/>
      <c r="AI79" s="107"/>
      <c r="AJ79" s="105"/>
      <c r="AK79" s="85"/>
      <c r="AL79" s="85"/>
      <c r="AM79" s="105"/>
      <c r="AN79" s="107"/>
      <c r="AO79" s="107"/>
      <c r="AP79" s="105"/>
      <c r="AQ79" s="85"/>
      <c r="AR79" s="85"/>
      <c r="AS79" s="105"/>
      <c r="AT79" s="107"/>
      <c r="AU79" s="85"/>
      <c r="AV79" s="107"/>
      <c r="AW79" s="85"/>
      <c r="AX79" s="85"/>
      <c r="AY79" s="85"/>
      <c r="AZ79" s="80"/>
      <c r="BA79" s="86"/>
      <c r="BB79" s="86"/>
      <c r="BC79" s="105"/>
    </row>
    <row r="80" spans="1:55" x14ac:dyDescent="0.25">
      <c r="A80" s="80"/>
      <c r="B80" s="80"/>
      <c r="C80" s="80"/>
      <c r="D80" s="81"/>
      <c r="E80" s="80"/>
      <c r="F80" s="83"/>
      <c r="G80" s="80"/>
      <c r="H80" s="84"/>
      <c r="I80" s="84"/>
      <c r="J80" s="105"/>
      <c r="K80" s="84"/>
      <c r="L80" s="105"/>
      <c r="M80" s="84"/>
      <c r="N80" s="105"/>
      <c r="O80" s="84"/>
      <c r="P80" s="84"/>
      <c r="Q80" s="105"/>
      <c r="R80" s="84"/>
      <c r="S80" s="105"/>
      <c r="T80" s="84"/>
      <c r="U80" s="105"/>
      <c r="V80" s="106"/>
      <c r="W80" s="106"/>
      <c r="X80" s="108"/>
      <c r="Y80" s="108"/>
      <c r="Z80" s="80"/>
      <c r="AA80" s="80"/>
      <c r="AB80" s="109"/>
      <c r="AC80" s="80"/>
      <c r="AD80" s="80"/>
      <c r="AE80" s="80"/>
      <c r="AF80" s="80"/>
      <c r="AG80" s="80"/>
      <c r="AH80" s="107"/>
      <c r="AI80" s="107"/>
      <c r="AJ80" s="105"/>
      <c r="AK80" s="85"/>
      <c r="AL80" s="85"/>
      <c r="AM80" s="105"/>
      <c r="AN80" s="107"/>
      <c r="AO80" s="107"/>
      <c r="AP80" s="105"/>
      <c r="AQ80" s="85"/>
      <c r="AR80" s="85"/>
      <c r="AS80" s="105"/>
      <c r="AT80" s="107"/>
      <c r="AU80" s="85"/>
      <c r="AV80" s="107"/>
      <c r="AW80" s="85"/>
      <c r="AX80" s="85"/>
      <c r="AY80" s="85"/>
      <c r="AZ80" s="80"/>
      <c r="BA80" s="86"/>
      <c r="BB80" s="86"/>
      <c r="BC80" s="105"/>
    </row>
    <row r="81" spans="1:55" x14ac:dyDescent="0.25">
      <c r="A81" s="80"/>
      <c r="B81" s="80"/>
      <c r="C81" s="80"/>
      <c r="D81" s="81"/>
      <c r="E81" s="82"/>
      <c r="F81" s="83"/>
      <c r="G81" s="83"/>
      <c r="H81" s="84"/>
      <c r="I81" s="84"/>
      <c r="J81" s="105"/>
      <c r="K81" s="84"/>
      <c r="L81" s="105"/>
      <c r="M81" s="84"/>
      <c r="N81" s="105"/>
      <c r="O81" s="84"/>
      <c r="P81" s="84"/>
      <c r="Q81" s="105"/>
      <c r="R81" s="84"/>
      <c r="S81" s="105"/>
      <c r="T81" s="84"/>
      <c r="U81" s="105"/>
      <c r="V81" s="106"/>
      <c r="W81" s="106"/>
      <c r="X81" s="108"/>
      <c r="Y81" s="108"/>
      <c r="Z81" s="106"/>
      <c r="AA81" s="106"/>
      <c r="AB81" s="109"/>
      <c r="AC81" s="106"/>
      <c r="AD81" s="106"/>
      <c r="AE81" s="80"/>
      <c r="AF81" s="106"/>
      <c r="AG81" s="106"/>
      <c r="AH81" s="107"/>
      <c r="AI81" s="107"/>
      <c r="AJ81" s="105"/>
      <c r="AK81" s="85"/>
      <c r="AL81" s="85"/>
      <c r="AM81" s="105"/>
      <c r="AN81" s="107"/>
      <c r="AO81" s="107"/>
      <c r="AP81" s="105"/>
      <c r="AQ81" s="85"/>
      <c r="AR81" s="85"/>
      <c r="AS81" s="105"/>
      <c r="AT81" s="107"/>
      <c r="AU81" s="85"/>
      <c r="AV81" s="107"/>
      <c r="AW81" s="85"/>
      <c r="AX81" s="85"/>
      <c r="AY81" s="85"/>
      <c r="AZ81" s="80"/>
      <c r="BA81" s="86"/>
      <c r="BB81" s="86"/>
      <c r="BC81" s="105"/>
    </row>
    <row r="82" spans="1:55" x14ac:dyDescent="0.25">
      <c r="A82" s="80"/>
      <c r="B82" s="80"/>
      <c r="C82" s="80"/>
      <c r="D82" s="81"/>
      <c r="E82" s="82"/>
      <c r="F82" s="83"/>
      <c r="G82" s="83"/>
      <c r="H82" s="84"/>
      <c r="I82" s="84"/>
      <c r="J82" s="105"/>
      <c r="K82" s="84"/>
      <c r="L82" s="105"/>
      <c r="M82" s="84"/>
      <c r="N82" s="105"/>
      <c r="O82" s="84"/>
      <c r="P82" s="84"/>
      <c r="Q82" s="105"/>
      <c r="R82" s="84"/>
      <c r="S82" s="105"/>
      <c r="T82" s="84"/>
      <c r="U82" s="105"/>
      <c r="V82" s="106"/>
      <c r="W82" s="106"/>
      <c r="X82" s="108"/>
      <c r="Y82" s="108"/>
      <c r="Z82" s="106"/>
      <c r="AA82" s="106"/>
      <c r="AB82" s="109"/>
      <c r="AC82" s="106"/>
      <c r="AD82" s="106"/>
      <c r="AE82" s="80"/>
      <c r="AF82" s="106"/>
      <c r="AG82" s="106"/>
      <c r="AH82" s="107"/>
      <c r="AI82" s="107"/>
      <c r="AJ82" s="105"/>
      <c r="AK82" s="85"/>
      <c r="AL82" s="85"/>
      <c r="AM82" s="105"/>
      <c r="AN82" s="107"/>
      <c r="AO82" s="107"/>
      <c r="AP82" s="105"/>
      <c r="AQ82" s="85"/>
      <c r="AR82" s="85"/>
      <c r="AS82" s="105"/>
      <c r="AT82" s="107"/>
      <c r="AU82" s="85"/>
      <c r="AV82" s="107"/>
      <c r="AW82" s="85"/>
      <c r="AX82" s="85"/>
      <c r="AY82" s="85"/>
      <c r="AZ82" s="80"/>
      <c r="BA82" s="86"/>
      <c r="BB82" s="86"/>
      <c r="BC82" s="105"/>
    </row>
    <row r="83" spans="1:55" x14ac:dyDescent="0.25">
      <c r="A83" s="80"/>
      <c r="B83" s="80"/>
      <c r="C83" s="80"/>
      <c r="D83" s="81"/>
      <c r="E83" s="80"/>
      <c r="F83" s="83"/>
      <c r="G83" s="80"/>
      <c r="H83" s="84"/>
      <c r="I83" s="84"/>
      <c r="J83" s="105"/>
      <c r="K83" s="84"/>
      <c r="L83" s="105"/>
      <c r="M83" s="84"/>
      <c r="N83" s="105"/>
      <c r="O83" s="84"/>
      <c r="P83" s="84"/>
      <c r="Q83" s="105"/>
      <c r="R83" s="84"/>
      <c r="S83" s="105"/>
      <c r="T83" s="84"/>
      <c r="U83" s="105"/>
      <c r="V83" s="106"/>
      <c r="W83" s="106"/>
      <c r="X83" s="108"/>
      <c r="Y83" s="108"/>
      <c r="Z83" s="80"/>
      <c r="AA83" s="80"/>
      <c r="AB83" s="109"/>
      <c r="AC83" s="80"/>
      <c r="AD83" s="80"/>
      <c r="AE83" s="80"/>
      <c r="AF83" s="80"/>
      <c r="AG83" s="80"/>
      <c r="AH83" s="107"/>
      <c r="AI83" s="107"/>
      <c r="AJ83" s="105"/>
      <c r="AK83" s="85"/>
      <c r="AL83" s="85"/>
      <c r="AM83" s="105"/>
      <c r="AN83" s="107"/>
      <c r="AO83" s="107"/>
      <c r="AP83" s="105"/>
      <c r="AQ83" s="85"/>
      <c r="AR83" s="85"/>
      <c r="AS83" s="105"/>
      <c r="AT83" s="107"/>
      <c r="AU83" s="85"/>
      <c r="AV83" s="107"/>
      <c r="AW83" s="85"/>
      <c r="AX83" s="85"/>
      <c r="AY83" s="85"/>
      <c r="AZ83" s="80"/>
      <c r="BA83" s="86"/>
      <c r="BB83" s="86"/>
      <c r="BC83" s="105"/>
    </row>
    <row r="84" spans="1:55" x14ac:dyDescent="0.25">
      <c r="A84" s="80"/>
      <c r="B84" s="80"/>
      <c r="C84" s="80"/>
      <c r="D84" s="81"/>
      <c r="E84" s="82"/>
      <c r="F84" s="83"/>
      <c r="G84" s="83"/>
      <c r="H84" s="84"/>
      <c r="I84" s="84"/>
      <c r="J84" s="105"/>
      <c r="K84" s="84"/>
      <c r="L84" s="105"/>
      <c r="M84" s="84"/>
      <c r="N84" s="105"/>
      <c r="O84" s="84"/>
      <c r="P84" s="84"/>
      <c r="Q84" s="105"/>
      <c r="R84" s="84"/>
      <c r="S84" s="105"/>
      <c r="T84" s="84"/>
      <c r="U84" s="105"/>
      <c r="V84" s="106"/>
      <c r="W84" s="106"/>
      <c r="X84" s="108"/>
      <c r="Y84" s="108"/>
      <c r="Z84" s="106"/>
      <c r="AA84" s="106"/>
      <c r="AB84" s="109"/>
      <c r="AC84" s="106"/>
      <c r="AD84" s="106"/>
      <c r="AE84" s="80"/>
      <c r="AF84" s="106"/>
      <c r="AG84" s="106"/>
      <c r="AH84" s="107"/>
      <c r="AI84" s="107"/>
      <c r="AJ84" s="105"/>
      <c r="AK84" s="85"/>
      <c r="AL84" s="85"/>
      <c r="AM84" s="105"/>
      <c r="AN84" s="107"/>
      <c r="AO84" s="107"/>
      <c r="AP84" s="105"/>
      <c r="AQ84" s="85"/>
      <c r="AR84" s="85"/>
      <c r="AS84" s="105"/>
      <c r="AT84" s="107"/>
      <c r="AU84" s="85"/>
      <c r="AV84" s="107"/>
      <c r="AW84" s="85"/>
      <c r="AX84" s="85"/>
      <c r="AY84" s="85"/>
      <c r="AZ84" s="80"/>
      <c r="BA84" s="86"/>
      <c r="BB84" s="86"/>
      <c r="BC84" s="105"/>
    </row>
    <row r="85" spans="1:55" x14ac:dyDescent="0.25">
      <c r="A85" s="80"/>
      <c r="B85" s="80"/>
      <c r="C85" s="80"/>
      <c r="D85" s="81"/>
      <c r="E85" s="80"/>
      <c r="F85" s="83"/>
      <c r="G85" s="80"/>
      <c r="H85" s="84"/>
      <c r="I85" s="84"/>
      <c r="J85" s="105"/>
      <c r="K85" s="84"/>
      <c r="L85" s="105"/>
      <c r="M85" s="84"/>
      <c r="N85" s="105"/>
      <c r="O85" s="84"/>
      <c r="P85" s="84"/>
      <c r="Q85" s="105"/>
      <c r="R85" s="84"/>
      <c r="S85" s="105"/>
      <c r="T85" s="84"/>
      <c r="U85" s="105"/>
      <c r="V85" s="106"/>
      <c r="W85" s="106"/>
      <c r="X85" s="108"/>
      <c r="Y85" s="108"/>
      <c r="Z85" s="80"/>
      <c r="AA85" s="80"/>
      <c r="AB85" s="109"/>
      <c r="AC85" s="80"/>
      <c r="AD85" s="80"/>
      <c r="AE85" s="80"/>
      <c r="AF85" s="80"/>
      <c r="AG85" s="80"/>
      <c r="AH85" s="107"/>
      <c r="AI85" s="107"/>
      <c r="AJ85" s="105"/>
      <c r="AK85" s="85"/>
      <c r="AL85" s="85"/>
      <c r="AM85" s="105"/>
      <c r="AN85" s="107"/>
      <c r="AO85" s="107"/>
      <c r="AP85" s="105"/>
      <c r="AQ85" s="85"/>
      <c r="AR85" s="85"/>
      <c r="AS85" s="105"/>
      <c r="AT85" s="107"/>
      <c r="AU85" s="85"/>
      <c r="AV85" s="107"/>
      <c r="AW85" s="85"/>
      <c r="AX85" s="85"/>
      <c r="AY85" s="85"/>
      <c r="AZ85" s="80"/>
      <c r="BA85" s="86"/>
      <c r="BB85" s="86"/>
      <c r="BC85" s="105"/>
    </row>
    <row r="86" spans="1:55" x14ac:dyDescent="0.25">
      <c r="A86" s="80"/>
      <c r="B86" s="80"/>
      <c r="C86" s="80"/>
      <c r="D86" s="81"/>
      <c r="E86" s="82"/>
      <c r="F86" s="83"/>
      <c r="G86" s="83"/>
      <c r="H86" s="84"/>
      <c r="I86" s="84"/>
      <c r="J86" s="105"/>
      <c r="K86" s="84"/>
      <c r="L86" s="105"/>
      <c r="M86" s="84"/>
      <c r="N86" s="105"/>
      <c r="O86" s="84"/>
      <c r="P86" s="84"/>
      <c r="Q86" s="105"/>
      <c r="R86" s="84"/>
      <c r="S86" s="105"/>
      <c r="T86" s="84"/>
      <c r="U86" s="105"/>
      <c r="V86" s="106"/>
      <c r="W86" s="106"/>
      <c r="X86" s="108"/>
      <c r="Y86" s="108"/>
      <c r="Z86" s="106"/>
      <c r="AA86" s="106"/>
      <c r="AB86" s="109"/>
      <c r="AC86" s="106"/>
      <c r="AD86" s="106"/>
      <c r="AE86" s="80"/>
      <c r="AF86" s="106"/>
      <c r="AG86" s="106"/>
      <c r="AH86" s="107"/>
      <c r="AI86" s="107"/>
      <c r="AJ86" s="105"/>
      <c r="AK86" s="85"/>
      <c r="AL86" s="85"/>
      <c r="AM86" s="105"/>
      <c r="AN86" s="107"/>
      <c r="AO86" s="107"/>
      <c r="AP86" s="105"/>
      <c r="AQ86" s="85"/>
      <c r="AR86" s="85"/>
      <c r="AS86" s="105"/>
      <c r="AT86" s="107"/>
      <c r="AU86" s="85"/>
      <c r="AV86" s="107"/>
      <c r="AW86" s="85"/>
      <c r="AX86" s="85"/>
      <c r="AY86" s="85"/>
      <c r="AZ86" s="80"/>
      <c r="BA86" s="86"/>
      <c r="BB86" s="86"/>
      <c r="BC86" s="105"/>
    </row>
    <row r="87" spans="1:55" x14ac:dyDescent="0.25">
      <c r="A87" s="80"/>
      <c r="B87" s="80"/>
      <c r="C87" s="80"/>
      <c r="D87" s="81"/>
      <c r="E87" s="82"/>
      <c r="F87" s="83"/>
      <c r="G87" s="83"/>
      <c r="H87" s="84"/>
      <c r="I87" s="84"/>
      <c r="J87" s="105"/>
      <c r="K87" s="84"/>
      <c r="L87" s="105"/>
      <c r="M87" s="84"/>
      <c r="N87" s="105"/>
      <c r="O87" s="84"/>
      <c r="P87" s="84"/>
      <c r="Q87" s="105"/>
      <c r="R87" s="84"/>
      <c r="S87" s="105"/>
      <c r="T87" s="84"/>
      <c r="U87" s="105"/>
      <c r="V87" s="106"/>
      <c r="W87" s="106"/>
      <c r="X87" s="108"/>
      <c r="Y87" s="108"/>
      <c r="Z87" s="106"/>
      <c r="AA87" s="106"/>
      <c r="AB87" s="109"/>
      <c r="AC87" s="106"/>
      <c r="AD87" s="106"/>
      <c r="AE87" s="80"/>
      <c r="AF87" s="106"/>
      <c r="AG87" s="106"/>
      <c r="AH87" s="107"/>
      <c r="AI87" s="107"/>
      <c r="AJ87" s="105"/>
      <c r="AK87" s="85"/>
      <c r="AL87" s="85"/>
      <c r="AM87" s="105"/>
      <c r="AN87" s="107"/>
      <c r="AO87" s="107"/>
      <c r="AP87" s="105"/>
      <c r="AQ87" s="85"/>
      <c r="AR87" s="85"/>
      <c r="AS87" s="105"/>
      <c r="AT87" s="107"/>
      <c r="AU87" s="85"/>
      <c r="AV87" s="107"/>
      <c r="AW87" s="85"/>
      <c r="AX87" s="85"/>
      <c r="AY87" s="85"/>
      <c r="AZ87" s="80"/>
      <c r="BA87" s="86"/>
      <c r="BB87" s="86"/>
      <c r="BC87" s="105"/>
    </row>
    <row r="88" spans="1:55" x14ac:dyDescent="0.25">
      <c r="A88" s="80"/>
      <c r="B88" s="80"/>
      <c r="C88" s="80"/>
      <c r="D88" s="81"/>
      <c r="E88" s="82"/>
      <c r="F88" s="83"/>
      <c r="G88" s="83"/>
      <c r="H88" s="84"/>
      <c r="I88" s="84"/>
      <c r="J88" s="105"/>
      <c r="K88" s="84"/>
      <c r="L88" s="105"/>
      <c r="M88" s="84"/>
      <c r="N88" s="105"/>
      <c r="O88" s="84"/>
      <c r="P88" s="84"/>
      <c r="Q88" s="105"/>
      <c r="R88" s="84"/>
      <c r="S88" s="105"/>
      <c r="T88" s="84"/>
      <c r="U88" s="105"/>
      <c r="V88" s="106"/>
      <c r="W88" s="106"/>
      <c r="X88" s="108"/>
      <c r="Y88" s="108"/>
      <c r="Z88" s="106"/>
      <c r="AA88" s="106"/>
      <c r="AB88" s="109"/>
      <c r="AC88" s="106"/>
      <c r="AD88" s="106"/>
      <c r="AE88" s="80"/>
      <c r="AF88" s="106"/>
      <c r="AG88" s="106"/>
      <c r="AH88" s="107"/>
      <c r="AI88" s="107"/>
      <c r="AJ88" s="105"/>
      <c r="AK88" s="85"/>
      <c r="AL88" s="85"/>
      <c r="AM88" s="105"/>
      <c r="AN88" s="107"/>
      <c r="AO88" s="107"/>
      <c r="AP88" s="105"/>
      <c r="AQ88" s="85"/>
      <c r="AR88" s="85"/>
      <c r="AS88" s="105"/>
      <c r="AT88" s="107"/>
      <c r="AU88" s="85"/>
      <c r="AV88" s="107"/>
      <c r="AW88" s="85"/>
      <c r="AX88" s="85"/>
      <c r="AY88" s="85"/>
      <c r="AZ88" s="80"/>
      <c r="BA88" s="86"/>
      <c r="BB88" s="86"/>
      <c r="BC88" s="105"/>
    </row>
    <row r="89" spans="1:55" x14ac:dyDescent="0.25">
      <c r="A89" s="80"/>
      <c r="B89" s="80"/>
      <c r="C89" s="80"/>
      <c r="D89" s="81"/>
      <c r="E89" s="80"/>
      <c r="F89" s="83"/>
      <c r="G89" s="80"/>
      <c r="H89" s="84"/>
      <c r="I89" s="84"/>
      <c r="J89" s="105"/>
      <c r="K89" s="84"/>
      <c r="L89" s="105"/>
      <c r="M89" s="84"/>
      <c r="N89" s="105"/>
      <c r="O89" s="84"/>
      <c r="P89" s="84"/>
      <c r="Q89" s="105"/>
      <c r="R89" s="84"/>
      <c r="S89" s="105"/>
      <c r="T89" s="84"/>
      <c r="U89" s="105"/>
      <c r="V89" s="106"/>
      <c r="W89" s="106"/>
      <c r="X89" s="108"/>
      <c r="Y89" s="108"/>
      <c r="Z89" s="80"/>
      <c r="AA89" s="80"/>
      <c r="AB89" s="109"/>
      <c r="AC89" s="80"/>
      <c r="AD89" s="80"/>
      <c r="AE89" s="80"/>
      <c r="AF89" s="80"/>
      <c r="AG89" s="80"/>
      <c r="AH89" s="107"/>
      <c r="AI89" s="107"/>
      <c r="AJ89" s="105"/>
      <c r="AK89" s="85"/>
      <c r="AL89" s="85"/>
      <c r="AM89" s="105"/>
      <c r="AN89" s="107"/>
      <c r="AO89" s="107"/>
      <c r="AP89" s="105"/>
      <c r="AQ89" s="85"/>
      <c r="AR89" s="85"/>
      <c r="AS89" s="105"/>
      <c r="AT89" s="107"/>
      <c r="AU89" s="85"/>
      <c r="AV89" s="107"/>
      <c r="AW89" s="85"/>
      <c r="AX89" s="85"/>
      <c r="AY89" s="85"/>
      <c r="AZ89" s="80"/>
      <c r="BA89" s="86"/>
      <c r="BB89" s="86"/>
      <c r="BC89" s="105"/>
    </row>
    <row r="90" spans="1:55" x14ac:dyDescent="0.25">
      <c r="A90" s="80"/>
      <c r="B90" s="80"/>
      <c r="C90" s="80"/>
      <c r="D90" s="81"/>
      <c r="E90" s="82"/>
      <c r="F90" s="83"/>
      <c r="G90" s="83"/>
      <c r="H90" s="84"/>
      <c r="I90" s="84"/>
      <c r="J90" s="105"/>
      <c r="K90" s="84"/>
      <c r="L90" s="105"/>
      <c r="M90" s="84"/>
      <c r="N90" s="105"/>
      <c r="O90" s="84"/>
      <c r="P90" s="84"/>
      <c r="Q90" s="105"/>
      <c r="R90" s="84"/>
      <c r="S90" s="105"/>
      <c r="T90" s="84"/>
      <c r="U90" s="105"/>
      <c r="V90" s="106"/>
      <c r="W90" s="106"/>
      <c r="X90" s="80"/>
      <c r="Y90" s="80"/>
      <c r="Z90" s="106"/>
      <c r="AA90" s="106"/>
      <c r="AB90" s="109"/>
      <c r="AC90" s="106"/>
      <c r="AD90" s="106"/>
      <c r="AE90" s="80"/>
      <c r="AF90" s="106"/>
      <c r="AG90" s="106"/>
      <c r="AH90" s="107"/>
      <c r="AI90" s="107"/>
      <c r="AJ90" s="105"/>
      <c r="AK90" s="85"/>
      <c r="AL90" s="85"/>
      <c r="AM90" s="105"/>
      <c r="AN90" s="107"/>
      <c r="AO90" s="107"/>
      <c r="AP90" s="105"/>
      <c r="AQ90" s="85"/>
      <c r="AR90" s="85"/>
      <c r="AS90" s="105"/>
      <c r="AT90" s="107"/>
      <c r="AU90" s="85"/>
      <c r="AV90" s="107"/>
      <c r="AW90" s="85"/>
      <c r="AX90" s="85"/>
      <c r="AY90" s="85"/>
      <c r="AZ90" s="80"/>
      <c r="BA90" s="86"/>
      <c r="BB90" s="86"/>
      <c r="BC90" s="105"/>
    </row>
    <row r="91" spans="1:55" x14ac:dyDescent="0.25">
      <c r="A91" s="80"/>
      <c r="B91" s="80"/>
      <c r="C91" s="80"/>
      <c r="D91" s="81"/>
      <c r="E91" s="82"/>
      <c r="F91" s="83"/>
      <c r="G91" s="83"/>
      <c r="H91" s="84"/>
      <c r="I91" s="84"/>
      <c r="J91" s="105"/>
      <c r="K91" s="84"/>
      <c r="L91" s="105"/>
      <c r="M91" s="84"/>
      <c r="N91" s="105"/>
      <c r="O91" s="84"/>
      <c r="P91" s="84"/>
      <c r="Q91" s="105"/>
      <c r="R91" s="84"/>
      <c r="S91" s="105"/>
      <c r="T91" s="84"/>
      <c r="U91" s="105"/>
      <c r="V91" s="106"/>
      <c r="W91" s="106"/>
      <c r="X91" s="80"/>
      <c r="Y91" s="80"/>
      <c r="Z91" s="106"/>
      <c r="AA91" s="106"/>
      <c r="AB91" s="109"/>
      <c r="AC91" s="106"/>
      <c r="AD91" s="106"/>
      <c r="AE91" s="80"/>
      <c r="AF91" s="106"/>
      <c r="AG91" s="106"/>
      <c r="AH91" s="107"/>
      <c r="AI91" s="107"/>
      <c r="AJ91" s="105"/>
      <c r="AK91" s="85"/>
      <c r="AL91" s="85"/>
      <c r="AM91" s="105"/>
      <c r="AN91" s="107"/>
      <c r="AO91" s="107"/>
      <c r="AP91" s="105"/>
      <c r="AQ91" s="85"/>
      <c r="AR91" s="85"/>
      <c r="AS91" s="105"/>
      <c r="AT91" s="107"/>
      <c r="AU91" s="85"/>
      <c r="AV91" s="107"/>
      <c r="AW91" s="85"/>
      <c r="AX91" s="85"/>
      <c r="AY91" s="85"/>
      <c r="AZ91" s="80"/>
      <c r="BA91" s="86"/>
      <c r="BB91" s="86"/>
      <c r="BC91" s="105"/>
    </row>
    <row r="92" spans="1:55" x14ac:dyDescent="0.25">
      <c r="A92" s="80"/>
      <c r="B92" s="80"/>
      <c r="C92" s="80"/>
      <c r="D92" s="81"/>
      <c r="E92" s="82"/>
      <c r="F92" s="83"/>
      <c r="G92" s="83"/>
      <c r="H92" s="84"/>
      <c r="I92" s="84"/>
      <c r="J92" s="105"/>
      <c r="K92" s="84"/>
      <c r="L92" s="105"/>
      <c r="M92" s="84"/>
      <c r="N92" s="105"/>
      <c r="O92" s="84"/>
      <c r="P92" s="84"/>
      <c r="Q92" s="105"/>
      <c r="R92" s="84"/>
      <c r="S92" s="105"/>
      <c r="T92" s="84"/>
      <c r="U92" s="105"/>
      <c r="V92" s="106"/>
      <c r="W92" s="106"/>
      <c r="X92" s="108"/>
      <c r="Y92" s="108"/>
      <c r="Z92" s="106"/>
      <c r="AA92" s="106"/>
      <c r="AB92" s="109"/>
      <c r="AC92" s="106"/>
      <c r="AD92" s="106"/>
      <c r="AE92" s="80"/>
      <c r="AF92" s="106"/>
      <c r="AG92" s="106"/>
      <c r="AH92" s="107"/>
      <c r="AI92" s="107"/>
      <c r="AJ92" s="105"/>
      <c r="AK92" s="85"/>
      <c r="AL92" s="85"/>
      <c r="AM92" s="105"/>
      <c r="AN92" s="107"/>
      <c r="AO92" s="107"/>
      <c r="AP92" s="105"/>
      <c r="AQ92" s="85"/>
      <c r="AR92" s="85"/>
      <c r="AS92" s="105"/>
      <c r="AT92" s="107"/>
      <c r="AU92" s="85"/>
      <c r="AV92" s="107"/>
      <c r="AW92" s="85"/>
      <c r="AX92" s="85"/>
      <c r="AY92" s="85"/>
      <c r="AZ92" s="80"/>
      <c r="BA92" s="86"/>
      <c r="BB92" s="86"/>
      <c r="BC92" s="105"/>
    </row>
    <row r="93" spans="1:55" x14ac:dyDescent="0.25">
      <c r="A93" s="80"/>
      <c r="B93" s="80"/>
      <c r="C93" s="80"/>
      <c r="D93" s="81"/>
      <c r="E93" s="82"/>
      <c r="F93" s="83"/>
      <c r="G93" s="83"/>
      <c r="H93" s="84"/>
      <c r="I93" s="84"/>
      <c r="J93" s="105"/>
      <c r="K93" s="84"/>
      <c r="L93" s="105"/>
      <c r="M93" s="84"/>
      <c r="N93" s="105"/>
      <c r="O93" s="84"/>
      <c r="P93" s="84"/>
      <c r="Q93" s="105"/>
      <c r="R93" s="84"/>
      <c r="S93" s="105"/>
      <c r="T93" s="84"/>
      <c r="U93" s="105"/>
      <c r="V93" s="106"/>
      <c r="W93" s="106"/>
      <c r="X93" s="80"/>
      <c r="Y93" s="80"/>
      <c r="Z93" s="106"/>
      <c r="AA93" s="106"/>
      <c r="AB93" s="109"/>
      <c r="AC93" s="106"/>
      <c r="AD93" s="106"/>
      <c r="AE93" s="80"/>
      <c r="AF93" s="106"/>
      <c r="AG93" s="106"/>
      <c r="AH93" s="107"/>
      <c r="AI93" s="107"/>
      <c r="AJ93" s="105"/>
      <c r="AK93" s="85"/>
      <c r="AL93" s="85"/>
      <c r="AM93" s="105"/>
      <c r="AN93" s="107"/>
      <c r="AO93" s="107"/>
      <c r="AP93" s="105"/>
      <c r="AQ93" s="85"/>
      <c r="AR93" s="85"/>
      <c r="AS93" s="105"/>
      <c r="AT93" s="107"/>
      <c r="AU93" s="85"/>
      <c r="AV93" s="107"/>
      <c r="AW93" s="85"/>
      <c r="AX93" s="85"/>
      <c r="AY93" s="85"/>
      <c r="AZ93" s="80"/>
      <c r="BA93" s="86"/>
      <c r="BB93" s="86"/>
      <c r="BC93" s="105"/>
    </row>
    <row r="94" spans="1:55" x14ac:dyDescent="0.25">
      <c r="A94" s="80"/>
      <c r="B94" s="80"/>
      <c r="C94" s="80"/>
      <c r="D94" s="81"/>
      <c r="E94" s="82"/>
      <c r="F94" s="83"/>
      <c r="G94" s="83"/>
      <c r="H94" s="84"/>
      <c r="I94" s="84"/>
      <c r="J94" s="105"/>
      <c r="K94" s="84"/>
      <c r="L94" s="105"/>
      <c r="M94" s="84"/>
      <c r="N94" s="105"/>
      <c r="O94" s="84"/>
      <c r="P94" s="84"/>
      <c r="Q94" s="105"/>
      <c r="R94" s="84"/>
      <c r="S94" s="105"/>
      <c r="T94" s="84"/>
      <c r="U94" s="105"/>
      <c r="V94" s="106"/>
      <c r="W94" s="106"/>
      <c r="X94" s="80"/>
      <c r="Y94" s="80"/>
      <c r="Z94" s="106"/>
      <c r="AA94" s="106"/>
      <c r="AB94" s="109"/>
      <c r="AC94" s="106"/>
      <c r="AD94" s="106"/>
      <c r="AE94" s="80"/>
      <c r="AF94" s="106"/>
      <c r="AG94" s="106"/>
      <c r="AH94" s="107"/>
      <c r="AI94" s="107"/>
      <c r="AJ94" s="105"/>
      <c r="AK94" s="85"/>
      <c r="AL94" s="85"/>
      <c r="AM94" s="105"/>
      <c r="AN94" s="107"/>
      <c r="AO94" s="107"/>
      <c r="AP94" s="105"/>
      <c r="AQ94" s="85"/>
      <c r="AR94" s="85"/>
      <c r="AS94" s="105"/>
      <c r="AT94" s="107"/>
      <c r="AU94" s="85"/>
      <c r="AV94" s="107"/>
      <c r="AW94" s="85"/>
      <c r="AX94" s="85"/>
      <c r="AY94" s="85"/>
      <c r="AZ94" s="80"/>
      <c r="BA94" s="86"/>
      <c r="BB94" s="86"/>
      <c r="BC94" s="105"/>
    </row>
    <row r="95" spans="1:55" x14ac:dyDescent="0.25">
      <c r="A95" s="80"/>
      <c r="B95" s="80"/>
      <c r="C95" s="80"/>
      <c r="D95" s="81"/>
      <c r="E95" s="82"/>
      <c r="F95" s="83"/>
      <c r="G95" s="83"/>
      <c r="H95" s="84"/>
      <c r="I95" s="84"/>
      <c r="J95" s="105"/>
      <c r="K95" s="84"/>
      <c r="L95" s="105"/>
      <c r="M95" s="84"/>
      <c r="N95" s="105"/>
      <c r="O95" s="84"/>
      <c r="P95" s="84"/>
      <c r="Q95" s="105"/>
      <c r="R95" s="84"/>
      <c r="S95" s="105"/>
      <c r="T95" s="84"/>
      <c r="U95" s="105"/>
      <c r="V95" s="106"/>
      <c r="W95" s="106"/>
      <c r="X95" s="80"/>
      <c r="Y95" s="80"/>
      <c r="Z95" s="106"/>
      <c r="AA95" s="106"/>
      <c r="AB95" s="109"/>
      <c r="AC95" s="106"/>
      <c r="AD95" s="106"/>
      <c r="AE95" s="80"/>
      <c r="AF95" s="106"/>
      <c r="AG95" s="106"/>
      <c r="AH95" s="107"/>
      <c r="AI95" s="107"/>
      <c r="AJ95" s="105"/>
      <c r="AK95" s="85"/>
      <c r="AL95" s="85"/>
      <c r="AM95" s="105"/>
      <c r="AN95" s="107"/>
      <c r="AO95" s="107"/>
      <c r="AP95" s="105"/>
      <c r="AQ95" s="85"/>
      <c r="AR95" s="85"/>
      <c r="AS95" s="105"/>
      <c r="AT95" s="107"/>
      <c r="AU95" s="85"/>
      <c r="AV95" s="107"/>
      <c r="AW95" s="85"/>
      <c r="AX95" s="85"/>
      <c r="AY95" s="85"/>
      <c r="AZ95" s="80"/>
      <c r="BA95" s="86"/>
      <c r="BB95" s="86"/>
      <c r="BC95" s="105"/>
    </row>
    <row r="96" spans="1:55" x14ac:dyDescent="0.25">
      <c r="A96" s="80"/>
      <c r="B96" s="80"/>
      <c r="C96" s="80"/>
      <c r="D96" s="81"/>
      <c r="E96" s="82"/>
      <c r="F96" s="83"/>
      <c r="G96" s="83"/>
      <c r="H96" s="84"/>
      <c r="I96" s="84"/>
      <c r="J96" s="105"/>
      <c r="K96" s="84"/>
      <c r="L96" s="105"/>
      <c r="M96" s="84"/>
      <c r="N96" s="105"/>
      <c r="O96" s="84"/>
      <c r="P96" s="84"/>
      <c r="Q96" s="105"/>
      <c r="R96" s="84"/>
      <c r="S96" s="105"/>
      <c r="T96" s="84"/>
      <c r="U96" s="105"/>
      <c r="V96" s="106"/>
      <c r="W96" s="106"/>
      <c r="X96" s="108"/>
      <c r="Y96" s="108"/>
      <c r="Z96" s="106"/>
      <c r="AA96" s="106"/>
      <c r="AB96" s="109"/>
      <c r="AC96" s="106"/>
      <c r="AD96" s="106"/>
      <c r="AE96" s="80"/>
      <c r="AF96" s="106"/>
      <c r="AG96" s="106"/>
      <c r="AH96" s="107"/>
      <c r="AI96" s="107"/>
      <c r="AJ96" s="105"/>
      <c r="AK96" s="85"/>
      <c r="AL96" s="85"/>
      <c r="AM96" s="105"/>
      <c r="AN96" s="107"/>
      <c r="AO96" s="107"/>
      <c r="AP96" s="105"/>
      <c r="AQ96" s="85"/>
      <c r="AR96" s="85"/>
      <c r="AS96" s="105"/>
      <c r="AT96" s="107"/>
      <c r="AU96" s="85"/>
      <c r="AV96" s="107"/>
      <c r="AW96" s="85"/>
      <c r="AX96" s="85"/>
      <c r="AY96" s="85"/>
      <c r="AZ96" s="80"/>
      <c r="BA96" s="86"/>
      <c r="BB96" s="86"/>
      <c r="BC96" s="105"/>
    </row>
    <row r="97" spans="1:55" x14ac:dyDescent="0.25">
      <c r="A97" s="80"/>
      <c r="B97" s="80"/>
      <c r="C97" s="80"/>
      <c r="D97" s="81"/>
      <c r="E97" s="80"/>
      <c r="F97" s="83"/>
      <c r="G97" s="80"/>
      <c r="H97" s="84"/>
      <c r="I97" s="84"/>
      <c r="J97" s="105"/>
      <c r="K97" s="84"/>
      <c r="L97" s="105"/>
      <c r="M97" s="80"/>
      <c r="N97" s="80"/>
      <c r="O97" s="84"/>
      <c r="P97" s="84"/>
      <c r="Q97" s="105"/>
      <c r="R97" s="84"/>
      <c r="S97" s="105"/>
      <c r="T97" s="80"/>
      <c r="U97" s="80"/>
      <c r="V97" s="106"/>
      <c r="W97" s="106"/>
      <c r="X97" s="108"/>
      <c r="Y97" s="108"/>
      <c r="Z97" s="80"/>
      <c r="AA97" s="106"/>
      <c r="AB97" s="109"/>
      <c r="AC97" s="80"/>
      <c r="AD97" s="106"/>
      <c r="AE97" s="80"/>
      <c r="AF97" s="80"/>
      <c r="AG97" s="80"/>
      <c r="AH97" s="107"/>
      <c r="AI97" s="107"/>
      <c r="AJ97" s="105"/>
      <c r="AK97" s="85"/>
      <c r="AL97" s="85"/>
      <c r="AM97" s="105"/>
      <c r="AN97" s="107"/>
      <c r="AO97" s="107"/>
      <c r="AP97" s="105"/>
      <c r="AQ97" s="85"/>
      <c r="AR97" s="85"/>
      <c r="AS97" s="105"/>
      <c r="AT97" s="107"/>
      <c r="AU97" s="85"/>
      <c r="AV97" s="107"/>
      <c r="AW97" s="85"/>
      <c r="AX97" s="85"/>
      <c r="AY97" s="85"/>
      <c r="AZ97" s="80"/>
      <c r="BA97" s="86"/>
      <c r="BB97" s="86"/>
      <c r="BC97" s="105"/>
    </row>
    <row r="98" spans="1:55" x14ac:dyDescent="0.25">
      <c r="A98" s="80"/>
      <c r="B98" s="80"/>
      <c r="C98" s="80"/>
      <c r="D98" s="81"/>
      <c r="E98" s="80"/>
      <c r="F98" s="83"/>
      <c r="G98" s="80"/>
      <c r="H98" s="84"/>
      <c r="I98" s="84"/>
      <c r="J98" s="105"/>
      <c r="K98" s="84"/>
      <c r="L98" s="105"/>
      <c r="M98" s="84"/>
      <c r="N98" s="105"/>
      <c r="O98" s="84"/>
      <c r="P98" s="84"/>
      <c r="Q98" s="105"/>
      <c r="R98" s="84"/>
      <c r="S98" s="105"/>
      <c r="T98" s="84"/>
      <c r="U98" s="105"/>
      <c r="V98" s="106"/>
      <c r="W98" s="106"/>
      <c r="X98" s="108"/>
      <c r="Y98" s="108"/>
      <c r="Z98" s="80"/>
      <c r="AA98" s="106"/>
      <c r="AB98" s="109"/>
      <c r="AC98" s="80"/>
      <c r="AD98" s="106"/>
      <c r="AE98" s="80"/>
      <c r="AF98" s="80"/>
      <c r="AG98" s="80"/>
      <c r="AH98" s="107"/>
      <c r="AI98" s="107"/>
      <c r="AJ98" s="105"/>
      <c r="AK98" s="85"/>
      <c r="AL98" s="85"/>
      <c r="AM98" s="105"/>
      <c r="AN98" s="107"/>
      <c r="AO98" s="107"/>
      <c r="AP98" s="105"/>
      <c r="AQ98" s="85"/>
      <c r="AR98" s="85"/>
      <c r="AS98" s="105"/>
      <c r="AT98" s="107"/>
      <c r="AU98" s="85"/>
      <c r="AV98" s="107"/>
      <c r="AW98" s="85"/>
      <c r="AX98" s="85"/>
      <c r="AY98" s="85"/>
      <c r="AZ98" s="80"/>
      <c r="BA98" s="86"/>
      <c r="BB98" s="86"/>
      <c r="BC98" s="105"/>
    </row>
    <row r="99" spans="1:55" x14ac:dyDescent="0.25">
      <c r="A99" s="80"/>
      <c r="B99" s="80"/>
      <c r="C99" s="80"/>
      <c r="D99" s="81"/>
      <c r="E99" s="82"/>
      <c r="F99" s="83"/>
      <c r="G99" s="83"/>
      <c r="H99" s="84"/>
      <c r="I99" s="84"/>
      <c r="J99" s="105"/>
      <c r="K99" s="84"/>
      <c r="L99" s="105"/>
      <c r="M99" s="84"/>
      <c r="N99" s="105"/>
      <c r="O99" s="84"/>
      <c r="P99" s="84"/>
      <c r="Q99" s="105"/>
      <c r="R99" s="84"/>
      <c r="S99" s="105"/>
      <c r="T99" s="84"/>
      <c r="U99" s="105"/>
      <c r="V99" s="106"/>
      <c r="W99" s="106"/>
      <c r="X99" s="108"/>
      <c r="Y99" s="108"/>
      <c r="Z99" s="106"/>
      <c r="AA99" s="106"/>
      <c r="AB99" s="109"/>
      <c r="AC99" s="106"/>
      <c r="AD99" s="106"/>
      <c r="AE99" s="80"/>
      <c r="AF99" s="106"/>
      <c r="AG99" s="106"/>
      <c r="AH99" s="107"/>
      <c r="AI99" s="107"/>
      <c r="AJ99" s="105"/>
      <c r="AK99" s="85"/>
      <c r="AL99" s="85"/>
      <c r="AM99" s="105"/>
      <c r="AN99" s="107"/>
      <c r="AO99" s="107"/>
      <c r="AP99" s="105"/>
      <c r="AQ99" s="85"/>
      <c r="AR99" s="85"/>
      <c r="AS99" s="105"/>
      <c r="AT99" s="107"/>
      <c r="AU99" s="85"/>
      <c r="AV99" s="107"/>
      <c r="AW99" s="85"/>
      <c r="AX99" s="85"/>
      <c r="AY99" s="85"/>
      <c r="AZ99" s="80"/>
      <c r="BA99" s="86"/>
      <c r="BB99" s="86"/>
      <c r="BC99" s="105"/>
    </row>
    <row r="100" spans="1:55" x14ac:dyDescent="0.25">
      <c r="A100" s="80"/>
      <c r="B100" s="80"/>
      <c r="C100" s="80"/>
      <c r="D100" s="81"/>
      <c r="E100" s="80"/>
      <c r="F100" s="83"/>
      <c r="G100" s="80"/>
      <c r="H100" s="84"/>
      <c r="I100" s="84"/>
      <c r="J100" s="105"/>
      <c r="K100" s="84"/>
      <c r="L100" s="105"/>
      <c r="M100" s="84"/>
      <c r="N100" s="105"/>
      <c r="O100" s="84"/>
      <c r="P100" s="84"/>
      <c r="Q100" s="105"/>
      <c r="R100" s="84"/>
      <c r="S100" s="105"/>
      <c r="T100" s="84"/>
      <c r="U100" s="105"/>
      <c r="V100" s="106"/>
      <c r="W100" s="106"/>
      <c r="X100" s="108"/>
      <c r="Y100" s="108"/>
      <c r="Z100" s="80"/>
      <c r="AA100" s="80"/>
      <c r="AB100" s="109"/>
      <c r="AC100" s="80"/>
      <c r="AD100" s="80"/>
      <c r="AE100" s="80"/>
      <c r="AF100" s="80"/>
      <c r="AG100" s="80"/>
      <c r="AH100" s="107"/>
      <c r="AI100" s="107"/>
      <c r="AJ100" s="105"/>
      <c r="AK100" s="85"/>
      <c r="AL100" s="85"/>
      <c r="AM100" s="105"/>
      <c r="AN100" s="107"/>
      <c r="AO100" s="107"/>
      <c r="AP100" s="105"/>
      <c r="AQ100" s="85"/>
      <c r="AR100" s="85"/>
      <c r="AS100" s="105"/>
      <c r="AT100" s="107"/>
      <c r="AU100" s="85"/>
      <c r="AV100" s="107"/>
      <c r="AW100" s="85"/>
      <c r="AX100" s="85"/>
      <c r="AY100" s="85"/>
      <c r="AZ100" s="80"/>
      <c r="BA100" s="86"/>
      <c r="BB100" s="86"/>
      <c r="BC100" s="105"/>
    </row>
    <row r="101" spans="1:55" x14ac:dyDescent="0.25">
      <c r="A101" s="80"/>
      <c r="B101" s="80"/>
      <c r="C101" s="80"/>
      <c r="D101" s="81"/>
      <c r="E101" s="80"/>
      <c r="F101" s="83"/>
      <c r="G101" s="80"/>
      <c r="H101" s="84"/>
      <c r="I101" s="84"/>
      <c r="J101" s="105"/>
      <c r="K101" s="84"/>
      <c r="L101" s="105"/>
      <c r="M101" s="84"/>
      <c r="N101" s="105"/>
      <c r="O101" s="84"/>
      <c r="P101" s="84"/>
      <c r="Q101" s="105"/>
      <c r="R101" s="84"/>
      <c r="S101" s="105"/>
      <c r="T101" s="84"/>
      <c r="U101" s="105"/>
      <c r="V101" s="106"/>
      <c r="W101" s="106"/>
      <c r="X101" s="108"/>
      <c r="Y101" s="108"/>
      <c r="Z101" s="80"/>
      <c r="AA101" s="80"/>
      <c r="AB101" s="109"/>
      <c r="AC101" s="80"/>
      <c r="AD101" s="80"/>
      <c r="AE101" s="80"/>
      <c r="AF101" s="80"/>
      <c r="AG101" s="80"/>
      <c r="AH101" s="107"/>
      <c r="AI101" s="107"/>
      <c r="AJ101" s="105"/>
      <c r="AK101" s="85"/>
      <c r="AL101" s="85"/>
      <c r="AM101" s="105"/>
      <c r="AN101" s="107"/>
      <c r="AO101" s="107"/>
      <c r="AP101" s="105"/>
      <c r="AQ101" s="85"/>
      <c r="AR101" s="85"/>
      <c r="AS101" s="105"/>
      <c r="AT101" s="107"/>
      <c r="AU101" s="85"/>
      <c r="AV101" s="107"/>
      <c r="AW101" s="85"/>
      <c r="AX101" s="85"/>
      <c r="AY101" s="85"/>
      <c r="AZ101" s="80"/>
      <c r="BA101" s="86"/>
      <c r="BB101" s="86"/>
      <c r="BC101" s="105"/>
    </row>
    <row r="102" spans="1:55" x14ac:dyDescent="0.25">
      <c r="A102" s="80"/>
      <c r="B102" s="80"/>
      <c r="C102" s="80"/>
      <c r="D102" s="81"/>
      <c r="E102" s="82"/>
      <c r="F102" s="83"/>
      <c r="G102" s="83"/>
      <c r="H102" s="84"/>
      <c r="I102" s="84"/>
      <c r="J102" s="105"/>
      <c r="K102" s="84"/>
      <c r="L102" s="105"/>
      <c r="M102" s="84"/>
      <c r="N102" s="105"/>
      <c r="O102" s="84"/>
      <c r="P102" s="84"/>
      <c r="Q102" s="105"/>
      <c r="R102" s="84"/>
      <c r="S102" s="105"/>
      <c r="T102" s="84"/>
      <c r="U102" s="105"/>
      <c r="V102" s="106"/>
      <c r="W102" s="106"/>
      <c r="X102" s="108"/>
      <c r="Y102" s="108"/>
      <c r="Z102" s="106"/>
      <c r="AA102" s="106"/>
      <c r="AB102" s="109"/>
      <c r="AC102" s="106"/>
      <c r="AD102" s="106"/>
      <c r="AE102" s="80"/>
      <c r="AF102" s="106"/>
      <c r="AG102" s="106"/>
      <c r="AH102" s="107"/>
      <c r="AI102" s="107"/>
      <c r="AJ102" s="105"/>
      <c r="AK102" s="85"/>
      <c r="AL102" s="85"/>
      <c r="AM102" s="105"/>
      <c r="AN102" s="107"/>
      <c r="AO102" s="107"/>
      <c r="AP102" s="105"/>
      <c r="AQ102" s="85"/>
      <c r="AR102" s="85"/>
      <c r="AS102" s="105"/>
      <c r="AT102" s="107"/>
      <c r="AU102" s="85"/>
      <c r="AV102" s="107"/>
      <c r="AW102" s="85"/>
      <c r="AX102" s="85"/>
      <c r="AY102" s="85"/>
      <c r="AZ102" s="80"/>
      <c r="BA102" s="86"/>
      <c r="BB102" s="86"/>
      <c r="BC102" s="105"/>
    </row>
    <row r="103" spans="1:55" x14ac:dyDescent="0.25">
      <c r="A103" s="80"/>
      <c r="B103" s="80"/>
      <c r="C103" s="80"/>
      <c r="D103" s="81"/>
      <c r="E103" s="80"/>
      <c r="F103" s="83"/>
      <c r="G103" s="80"/>
      <c r="H103" s="84"/>
      <c r="I103" s="84"/>
      <c r="J103" s="105"/>
      <c r="K103" s="84"/>
      <c r="L103" s="105"/>
      <c r="M103" s="84"/>
      <c r="N103" s="105"/>
      <c r="O103" s="84"/>
      <c r="P103" s="84"/>
      <c r="Q103" s="105"/>
      <c r="R103" s="84"/>
      <c r="S103" s="105"/>
      <c r="T103" s="84"/>
      <c r="U103" s="105"/>
      <c r="V103" s="106"/>
      <c r="W103" s="106"/>
      <c r="X103" s="108"/>
      <c r="Y103" s="108"/>
      <c r="Z103" s="80"/>
      <c r="AA103" s="80"/>
      <c r="AB103" s="109"/>
      <c r="AC103" s="80"/>
      <c r="AD103" s="80"/>
      <c r="AE103" s="80"/>
      <c r="AF103" s="80"/>
      <c r="AG103" s="80"/>
      <c r="AH103" s="107"/>
      <c r="AI103" s="107"/>
      <c r="AJ103" s="105"/>
      <c r="AK103" s="85"/>
      <c r="AL103" s="85"/>
      <c r="AM103" s="105"/>
      <c r="AN103" s="107"/>
      <c r="AO103" s="107"/>
      <c r="AP103" s="105"/>
      <c r="AQ103" s="85"/>
      <c r="AR103" s="85"/>
      <c r="AS103" s="105"/>
      <c r="AT103" s="107"/>
      <c r="AU103" s="85"/>
      <c r="AV103" s="107"/>
      <c r="AW103" s="85"/>
      <c r="AX103" s="85"/>
      <c r="AY103" s="85"/>
      <c r="AZ103" s="80"/>
      <c r="BA103" s="86"/>
      <c r="BB103" s="86"/>
      <c r="BC103" s="105"/>
    </row>
    <row r="104" spans="1:55" x14ac:dyDescent="0.25">
      <c r="A104" s="80"/>
      <c r="B104" s="80"/>
      <c r="C104" s="80"/>
      <c r="D104" s="81"/>
      <c r="E104" s="82"/>
      <c r="F104" s="83"/>
      <c r="G104" s="83"/>
      <c r="H104" s="84"/>
      <c r="I104" s="84"/>
      <c r="J104" s="105"/>
      <c r="K104" s="84"/>
      <c r="L104" s="105"/>
      <c r="M104" s="84"/>
      <c r="N104" s="105"/>
      <c r="O104" s="84"/>
      <c r="P104" s="84"/>
      <c r="Q104" s="105"/>
      <c r="R104" s="84"/>
      <c r="S104" s="105"/>
      <c r="T104" s="84"/>
      <c r="U104" s="105"/>
      <c r="V104" s="106"/>
      <c r="W104" s="106"/>
      <c r="X104" s="108"/>
      <c r="Y104" s="108"/>
      <c r="Z104" s="106"/>
      <c r="AA104" s="106"/>
      <c r="AB104" s="109"/>
      <c r="AC104" s="106"/>
      <c r="AD104" s="106"/>
      <c r="AE104" s="80"/>
      <c r="AF104" s="106"/>
      <c r="AG104" s="106"/>
      <c r="AH104" s="107"/>
      <c r="AI104" s="107"/>
      <c r="AJ104" s="105"/>
      <c r="AK104" s="85"/>
      <c r="AL104" s="85"/>
      <c r="AM104" s="105"/>
      <c r="AN104" s="107"/>
      <c r="AO104" s="107"/>
      <c r="AP104" s="105"/>
      <c r="AQ104" s="85"/>
      <c r="AR104" s="85"/>
      <c r="AS104" s="105"/>
      <c r="AT104" s="107"/>
      <c r="AU104" s="85"/>
      <c r="AV104" s="107"/>
      <c r="AW104" s="85"/>
      <c r="AX104" s="85"/>
      <c r="AY104" s="85"/>
      <c r="AZ104" s="80"/>
      <c r="BA104" s="86"/>
      <c r="BB104" s="86"/>
      <c r="BC104" s="105"/>
    </row>
    <row r="105" spans="1:55" x14ac:dyDescent="0.25">
      <c r="A105" s="80"/>
      <c r="B105" s="80"/>
      <c r="C105" s="80"/>
      <c r="D105" s="81"/>
      <c r="E105" s="82"/>
      <c r="F105" s="83"/>
      <c r="G105" s="83"/>
      <c r="H105" s="84"/>
      <c r="I105" s="84"/>
      <c r="J105" s="105"/>
      <c r="K105" s="84"/>
      <c r="L105" s="105"/>
      <c r="M105" s="84"/>
      <c r="N105" s="105"/>
      <c r="O105" s="84"/>
      <c r="P105" s="84"/>
      <c r="Q105" s="105"/>
      <c r="R105" s="84"/>
      <c r="S105" s="105"/>
      <c r="T105" s="84"/>
      <c r="U105" s="105"/>
      <c r="V105" s="106"/>
      <c r="W105" s="106"/>
      <c r="X105" s="108"/>
      <c r="Y105" s="108"/>
      <c r="Z105" s="106"/>
      <c r="AA105" s="106"/>
      <c r="AB105" s="109"/>
      <c r="AC105" s="106"/>
      <c r="AD105" s="106"/>
      <c r="AE105" s="80"/>
      <c r="AF105" s="106"/>
      <c r="AG105" s="106"/>
      <c r="AH105" s="107"/>
      <c r="AI105" s="107"/>
      <c r="AJ105" s="105"/>
      <c r="AK105" s="85"/>
      <c r="AL105" s="85"/>
      <c r="AM105" s="105"/>
      <c r="AN105" s="107"/>
      <c r="AO105" s="107"/>
      <c r="AP105" s="105"/>
      <c r="AQ105" s="85"/>
      <c r="AR105" s="85"/>
      <c r="AS105" s="105"/>
      <c r="AT105" s="107"/>
      <c r="AU105" s="85"/>
      <c r="AV105" s="107"/>
      <c r="AW105" s="85"/>
      <c r="AX105" s="85"/>
      <c r="AY105" s="85"/>
      <c r="AZ105" s="80"/>
      <c r="BA105" s="86"/>
      <c r="BB105" s="86"/>
      <c r="BC105" s="105"/>
    </row>
    <row r="106" spans="1:55" x14ac:dyDescent="0.25">
      <c r="A106" s="80"/>
      <c r="B106" s="80"/>
      <c r="C106" s="80"/>
      <c r="D106" s="81"/>
      <c r="E106" s="82"/>
      <c r="F106" s="83"/>
      <c r="G106" s="83"/>
      <c r="H106" s="84"/>
      <c r="I106" s="84"/>
      <c r="J106" s="105"/>
      <c r="K106" s="84"/>
      <c r="L106" s="105"/>
      <c r="M106" s="84"/>
      <c r="N106" s="105"/>
      <c r="O106" s="84"/>
      <c r="P106" s="84"/>
      <c r="Q106" s="105"/>
      <c r="R106" s="84"/>
      <c r="S106" s="105"/>
      <c r="T106" s="84"/>
      <c r="U106" s="105"/>
      <c r="V106" s="106"/>
      <c r="W106" s="106"/>
      <c r="X106" s="108"/>
      <c r="Y106" s="108"/>
      <c r="Z106" s="106"/>
      <c r="AA106" s="106"/>
      <c r="AB106" s="109"/>
      <c r="AC106" s="106"/>
      <c r="AD106" s="106"/>
      <c r="AE106" s="80"/>
      <c r="AF106" s="106"/>
      <c r="AG106" s="106"/>
      <c r="AH106" s="107"/>
      <c r="AI106" s="107"/>
      <c r="AJ106" s="105"/>
      <c r="AK106" s="85"/>
      <c r="AL106" s="85"/>
      <c r="AM106" s="105"/>
      <c r="AN106" s="107"/>
      <c r="AO106" s="107"/>
      <c r="AP106" s="105"/>
      <c r="AQ106" s="85"/>
      <c r="AR106" s="85"/>
      <c r="AS106" s="105"/>
      <c r="AT106" s="107"/>
      <c r="AU106" s="85"/>
      <c r="AV106" s="107"/>
      <c r="AW106" s="85"/>
      <c r="AX106" s="85"/>
      <c r="AY106" s="85"/>
      <c r="AZ106" s="80"/>
      <c r="BA106" s="86"/>
      <c r="BB106" s="86"/>
      <c r="BC106" s="105"/>
    </row>
    <row r="107" spans="1:55" x14ac:dyDescent="0.25">
      <c r="A107" s="80"/>
      <c r="B107" s="80"/>
      <c r="C107" s="80"/>
      <c r="D107" s="80"/>
      <c r="E107" s="80"/>
      <c r="F107" s="80"/>
      <c r="G107" s="80"/>
      <c r="H107" s="80"/>
      <c r="I107" s="84"/>
      <c r="J107" s="105"/>
      <c r="K107" s="84"/>
      <c r="L107" s="105"/>
      <c r="M107" s="84"/>
      <c r="N107" s="105"/>
      <c r="O107" s="80"/>
      <c r="P107" s="84"/>
      <c r="Q107" s="105"/>
      <c r="R107" s="84"/>
      <c r="S107" s="105"/>
      <c r="T107" s="84"/>
      <c r="U107" s="105"/>
      <c r="V107" s="80"/>
      <c r="W107" s="80"/>
      <c r="X107" s="80"/>
      <c r="Y107" s="80"/>
      <c r="Z107" s="80"/>
      <c r="AA107" s="80"/>
      <c r="AB107" s="109"/>
      <c r="AC107" s="80"/>
      <c r="AD107" s="80"/>
      <c r="AE107" s="80"/>
      <c r="AF107" s="80"/>
      <c r="AG107" s="80"/>
      <c r="AH107" s="80"/>
      <c r="AI107" s="107"/>
      <c r="AJ107" s="105"/>
      <c r="AK107" s="80"/>
      <c r="AL107" s="85"/>
      <c r="AM107" s="105"/>
      <c r="AN107" s="80"/>
      <c r="AO107" s="107"/>
      <c r="AP107" s="105"/>
      <c r="AQ107" s="80"/>
      <c r="AR107" s="85"/>
      <c r="AS107" s="105"/>
      <c r="AT107" s="80"/>
      <c r="AU107" s="80"/>
      <c r="AV107" s="80"/>
      <c r="AW107" s="80"/>
      <c r="AX107" s="85"/>
      <c r="AY107" s="85"/>
      <c r="AZ107" s="80"/>
      <c r="BA107" s="86"/>
      <c r="BB107" s="86"/>
      <c r="BC107" s="105"/>
    </row>
    <row r="108" spans="1:55" x14ac:dyDescent="0.25">
      <c r="A108" s="80"/>
      <c r="B108" s="80"/>
      <c r="C108" s="80"/>
      <c r="D108" s="81"/>
      <c r="E108" s="82"/>
      <c r="F108" s="83"/>
      <c r="G108" s="83"/>
      <c r="H108" s="84"/>
      <c r="I108" s="84"/>
      <c r="J108" s="105"/>
      <c r="K108" s="84"/>
      <c r="L108" s="105"/>
      <c r="M108" s="84"/>
      <c r="N108" s="105"/>
      <c r="O108" s="84"/>
      <c r="P108" s="84"/>
      <c r="Q108" s="105"/>
      <c r="R108" s="84"/>
      <c r="S108" s="105"/>
      <c r="T108" s="84"/>
      <c r="U108" s="105"/>
      <c r="V108" s="106"/>
      <c r="W108" s="106"/>
      <c r="X108" s="80"/>
      <c r="Y108" s="80"/>
      <c r="Z108" s="106"/>
      <c r="AA108" s="106"/>
      <c r="AB108" s="109"/>
      <c r="AC108" s="106"/>
      <c r="AD108" s="106"/>
      <c r="AE108" s="80"/>
      <c r="AF108" s="106"/>
      <c r="AG108" s="106"/>
      <c r="AH108" s="107"/>
      <c r="AI108" s="107"/>
      <c r="AJ108" s="105"/>
      <c r="AK108" s="85"/>
      <c r="AL108" s="85"/>
      <c r="AM108" s="105"/>
      <c r="AN108" s="107"/>
      <c r="AO108" s="107"/>
      <c r="AP108" s="105"/>
      <c r="AQ108" s="85"/>
      <c r="AR108" s="85"/>
      <c r="AS108" s="105"/>
      <c r="AT108" s="107"/>
      <c r="AU108" s="85"/>
      <c r="AV108" s="107"/>
      <c r="AW108" s="85"/>
      <c r="AX108" s="85"/>
      <c r="AY108" s="85"/>
      <c r="AZ108" s="80"/>
      <c r="BA108" s="86"/>
      <c r="BB108" s="86"/>
      <c r="BC108" s="105"/>
    </row>
    <row r="109" spans="1:55" x14ac:dyDescent="0.25">
      <c r="A109" s="80"/>
      <c r="B109" s="80"/>
      <c r="C109" s="80"/>
      <c r="D109" s="81"/>
      <c r="E109" s="82"/>
      <c r="F109" s="83"/>
      <c r="G109" s="83"/>
      <c r="H109" s="84"/>
      <c r="I109" s="84"/>
      <c r="J109" s="105"/>
      <c r="K109" s="84"/>
      <c r="L109" s="105"/>
      <c r="M109" s="84"/>
      <c r="N109" s="105"/>
      <c r="O109" s="84"/>
      <c r="P109" s="84"/>
      <c r="Q109" s="105"/>
      <c r="R109" s="84"/>
      <c r="S109" s="105"/>
      <c r="T109" s="84"/>
      <c r="U109" s="105"/>
      <c r="V109" s="106"/>
      <c r="W109" s="106"/>
      <c r="X109" s="80"/>
      <c r="Y109" s="80"/>
      <c r="Z109" s="106"/>
      <c r="AA109" s="106"/>
      <c r="AB109" s="109"/>
      <c r="AC109" s="106"/>
      <c r="AD109" s="106"/>
      <c r="AE109" s="80"/>
      <c r="AF109" s="106"/>
      <c r="AG109" s="106"/>
      <c r="AH109" s="107"/>
      <c r="AI109" s="107"/>
      <c r="AJ109" s="105"/>
      <c r="AK109" s="85"/>
      <c r="AL109" s="85"/>
      <c r="AM109" s="105"/>
      <c r="AN109" s="107"/>
      <c r="AO109" s="107"/>
      <c r="AP109" s="105"/>
      <c r="AQ109" s="85"/>
      <c r="AR109" s="85"/>
      <c r="AS109" s="105"/>
      <c r="AT109" s="107"/>
      <c r="AU109" s="85"/>
      <c r="AV109" s="107"/>
      <c r="AW109" s="85"/>
      <c r="AX109" s="85"/>
      <c r="AY109" s="85"/>
      <c r="AZ109" s="80"/>
      <c r="BA109" s="86"/>
      <c r="BB109" s="86"/>
      <c r="BC109" s="105"/>
    </row>
    <row r="110" spans="1:55" x14ac:dyDescent="0.25">
      <c r="A110" s="80"/>
      <c r="B110" s="80"/>
      <c r="C110" s="80"/>
      <c r="D110" s="81"/>
      <c r="E110" s="82"/>
      <c r="F110" s="83"/>
      <c r="G110" s="83"/>
      <c r="H110" s="84"/>
      <c r="I110" s="84"/>
      <c r="J110" s="105"/>
      <c r="K110" s="84"/>
      <c r="L110" s="105"/>
      <c r="M110" s="84"/>
      <c r="N110" s="105"/>
      <c r="O110" s="84"/>
      <c r="P110" s="84"/>
      <c r="Q110" s="105"/>
      <c r="R110" s="84"/>
      <c r="S110" s="105"/>
      <c r="T110" s="84"/>
      <c r="U110" s="105"/>
      <c r="V110" s="106"/>
      <c r="W110" s="106"/>
      <c r="X110" s="108"/>
      <c r="Y110" s="108"/>
      <c r="Z110" s="106"/>
      <c r="AA110" s="106"/>
      <c r="AB110" s="109"/>
      <c r="AC110" s="106"/>
      <c r="AD110" s="106"/>
      <c r="AE110" s="80"/>
      <c r="AF110" s="106"/>
      <c r="AG110" s="106"/>
      <c r="AH110" s="107"/>
      <c r="AI110" s="107"/>
      <c r="AJ110" s="105"/>
      <c r="AK110" s="85"/>
      <c r="AL110" s="85"/>
      <c r="AM110" s="105"/>
      <c r="AN110" s="107"/>
      <c r="AO110" s="107"/>
      <c r="AP110" s="105"/>
      <c r="AQ110" s="85"/>
      <c r="AR110" s="85"/>
      <c r="AS110" s="105"/>
      <c r="AT110" s="107"/>
      <c r="AU110" s="85"/>
      <c r="AV110" s="107"/>
      <c r="AW110" s="85"/>
      <c r="AX110" s="85"/>
      <c r="AY110" s="85"/>
      <c r="AZ110" s="80"/>
      <c r="BA110" s="86"/>
      <c r="BB110" s="86"/>
      <c r="BC110" s="105"/>
    </row>
    <row r="111" spans="1:55" x14ac:dyDescent="0.25">
      <c r="A111" s="80"/>
      <c r="B111" s="80"/>
      <c r="C111" s="80"/>
      <c r="D111" s="81"/>
      <c r="E111" s="82"/>
      <c r="F111" s="83"/>
      <c r="G111" s="83"/>
      <c r="H111" s="84"/>
      <c r="I111" s="84"/>
      <c r="J111" s="105"/>
      <c r="K111" s="84"/>
      <c r="L111" s="105"/>
      <c r="M111" s="84"/>
      <c r="N111" s="105"/>
      <c r="O111" s="84"/>
      <c r="P111" s="84"/>
      <c r="Q111" s="105"/>
      <c r="R111" s="84"/>
      <c r="S111" s="105"/>
      <c r="T111" s="84"/>
      <c r="U111" s="105"/>
      <c r="V111" s="106"/>
      <c r="W111" s="106"/>
      <c r="X111" s="80"/>
      <c r="Y111" s="80"/>
      <c r="Z111" s="106"/>
      <c r="AA111" s="106"/>
      <c r="AB111" s="109"/>
      <c r="AC111" s="106"/>
      <c r="AD111" s="106"/>
      <c r="AE111" s="80"/>
      <c r="AF111" s="106"/>
      <c r="AG111" s="106"/>
      <c r="AH111" s="107"/>
      <c r="AI111" s="107"/>
      <c r="AJ111" s="105"/>
      <c r="AK111" s="85"/>
      <c r="AL111" s="85"/>
      <c r="AM111" s="105"/>
      <c r="AN111" s="107"/>
      <c r="AO111" s="107"/>
      <c r="AP111" s="105"/>
      <c r="AQ111" s="85"/>
      <c r="AR111" s="85"/>
      <c r="AS111" s="105"/>
      <c r="AT111" s="107"/>
      <c r="AU111" s="85"/>
      <c r="AV111" s="107"/>
      <c r="AW111" s="85"/>
      <c r="AX111" s="85"/>
      <c r="AY111" s="85"/>
      <c r="AZ111" s="80"/>
      <c r="BA111" s="86"/>
      <c r="BB111" s="86"/>
      <c r="BC111" s="105"/>
    </row>
    <row r="112" spans="1:55" x14ac:dyDescent="0.25">
      <c r="A112" s="80"/>
      <c r="B112" s="80"/>
      <c r="C112" s="80"/>
      <c r="D112" s="81"/>
      <c r="E112" s="82"/>
      <c r="F112" s="83"/>
      <c r="G112" s="83"/>
      <c r="H112" s="84"/>
      <c r="I112" s="84"/>
      <c r="J112" s="105"/>
      <c r="K112" s="84"/>
      <c r="L112" s="105"/>
      <c r="M112" s="84"/>
      <c r="N112" s="105"/>
      <c r="O112" s="84"/>
      <c r="P112" s="84"/>
      <c r="Q112" s="105"/>
      <c r="R112" s="84"/>
      <c r="S112" s="105"/>
      <c r="T112" s="84"/>
      <c r="U112" s="105"/>
      <c r="V112" s="106"/>
      <c r="W112" s="106"/>
      <c r="X112" s="80"/>
      <c r="Y112" s="80"/>
      <c r="Z112" s="106"/>
      <c r="AA112" s="106"/>
      <c r="AB112" s="109"/>
      <c r="AC112" s="106"/>
      <c r="AD112" s="106"/>
      <c r="AE112" s="80"/>
      <c r="AF112" s="106"/>
      <c r="AG112" s="106"/>
      <c r="AH112" s="107"/>
      <c r="AI112" s="107"/>
      <c r="AJ112" s="105"/>
      <c r="AK112" s="85"/>
      <c r="AL112" s="85"/>
      <c r="AM112" s="105"/>
      <c r="AN112" s="107"/>
      <c r="AO112" s="107"/>
      <c r="AP112" s="105"/>
      <c r="AQ112" s="85"/>
      <c r="AR112" s="85"/>
      <c r="AS112" s="105"/>
      <c r="AT112" s="107"/>
      <c r="AU112" s="85"/>
      <c r="AV112" s="107"/>
      <c r="AW112" s="85"/>
      <c r="AX112" s="85"/>
      <c r="AY112" s="85"/>
      <c r="AZ112" s="80"/>
      <c r="BA112" s="86"/>
      <c r="BB112" s="86"/>
      <c r="BC112" s="105"/>
    </row>
    <row r="113" spans="1:55" x14ac:dyDescent="0.25">
      <c r="A113" s="80"/>
      <c r="B113" s="80"/>
      <c r="C113" s="80"/>
      <c r="D113" s="81"/>
      <c r="E113" s="82"/>
      <c r="F113" s="83"/>
      <c r="G113" s="83"/>
      <c r="H113" s="84"/>
      <c r="I113" s="84"/>
      <c r="J113" s="105"/>
      <c r="K113" s="84"/>
      <c r="L113" s="105"/>
      <c r="M113" s="84"/>
      <c r="N113" s="105"/>
      <c r="O113" s="84"/>
      <c r="P113" s="84"/>
      <c r="Q113" s="105"/>
      <c r="R113" s="84"/>
      <c r="S113" s="105"/>
      <c r="T113" s="84"/>
      <c r="U113" s="105"/>
      <c r="V113" s="106"/>
      <c r="W113" s="106"/>
      <c r="X113" s="80"/>
      <c r="Y113" s="80"/>
      <c r="Z113" s="106"/>
      <c r="AA113" s="106"/>
      <c r="AB113" s="109"/>
      <c r="AC113" s="106"/>
      <c r="AD113" s="106"/>
      <c r="AE113" s="80"/>
      <c r="AF113" s="106"/>
      <c r="AG113" s="106"/>
      <c r="AH113" s="107"/>
      <c r="AI113" s="107"/>
      <c r="AJ113" s="105"/>
      <c r="AK113" s="85"/>
      <c r="AL113" s="85"/>
      <c r="AM113" s="105"/>
      <c r="AN113" s="107"/>
      <c r="AO113" s="107"/>
      <c r="AP113" s="105"/>
      <c r="AQ113" s="85"/>
      <c r="AR113" s="85"/>
      <c r="AS113" s="105"/>
      <c r="AT113" s="107"/>
      <c r="AU113" s="85"/>
      <c r="AV113" s="107"/>
      <c r="AW113" s="85"/>
      <c r="AX113" s="85"/>
      <c r="AY113" s="85"/>
      <c r="AZ113" s="80"/>
      <c r="BA113" s="86"/>
      <c r="BB113" s="86"/>
      <c r="BC113" s="105"/>
    </row>
    <row r="114" spans="1:55" x14ac:dyDescent="0.25">
      <c r="A114" s="80"/>
      <c r="B114" s="80"/>
      <c r="C114" s="80"/>
      <c r="D114" s="81"/>
      <c r="E114" s="82"/>
      <c r="F114" s="83"/>
      <c r="G114" s="83"/>
      <c r="H114" s="84"/>
      <c r="I114" s="84"/>
      <c r="J114" s="105"/>
      <c r="K114" s="84"/>
      <c r="L114" s="105"/>
      <c r="M114" s="84"/>
      <c r="N114" s="105"/>
      <c r="O114" s="84"/>
      <c r="P114" s="84"/>
      <c r="Q114" s="105"/>
      <c r="R114" s="84"/>
      <c r="S114" s="105"/>
      <c r="T114" s="84"/>
      <c r="U114" s="105"/>
      <c r="V114" s="106"/>
      <c r="W114" s="106"/>
      <c r="X114" s="108"/>
      <c r="Y114" s="108"/>
      <c r="Z114" s="106"/>
      <c r="AA114" s="106"/>
      <c r="AB114" s="109"/>
      <c r="AC114" s="106"/>
      <c r="AD114" s="106"/>
      <c r="AE114" s="80"/>
      <c r="AF114" s="106"/>
      <c r="AG114" s="106"/>
      <c r="AH114" s="107"/>
      <c r="AI114" s="107"/>
      <c r="AJ114" s="105"/>
      <c r="AK114" s="85"/>
      <c r="AL114" s="85"/>
      <c r="AM114" s="105"/>
      <c r="AN114" s="107"/>
      <c r="AO114" s="107"/>
      <c r="AP114" s="105"/>
      <c r="AQ114" s="85"/>
      <c r="AR114" s="85"/>
      <c r="AS114" s="105"/>
      <c r="AT114" s="107"/>
      <c r="AU114" s="85"/>
      <c r="AV114" s="107"/>
      <c r="AW114" s="85"/>
      <c r="AX114" s="85"/>
      <c r="AY114" s="85"/>
      <c r="AZ114" s="80"/>
      <c r="BA114" s="86"/>
      <c r="BB114" s="86"/>
      <c r="BC114" s="105"/>
    </row>
    <row r="115" spans="1:55" x14ac:dyDescent="0.25">
      <c r="A115" s="80"/>
      <c r="B115" s="80"/>
      <c r="C115" s="80"/>
      <c r="D115" s="81"/>
      <c r="E115" s="80"/>
      <c r="F115" s="83"/>
      <c r="G115" s="80"/>
      <c r="H115" s="84"/>
      <c r="I115" s="80"/>
      <c r="J115" s="80"/>
      <c r="K115" s="80"/>
      <c r="L115" s="80"/>
      <c r="M115" s="80"/>
      <c r="N115" s="80"/>
      <c r="O115" s="84"/>
      <c r="P115" s="80"/>
      <c r="Q115" s="80"/>
      <c r="R115" s="80"/>
      <c r="S115" s="80"/>
      <c r="T115" s="80"/>
      <c r="U115" s="80"/>
      <c r="V115" s="106"/>
      <c r="W115" s="106"/>
      <c r="X115" s="108"/>
      <c r="Y115" s="108"/>
      <c r="Z115" s="80"/>
      <c r="AA115" s="80"/>
      <c r="AB115" s="109"/>
      <c r="AC115" s="80"/>
      <c r="AD115" s="80"/>
      <c r="AE115" s="80"/>
      <c r="AF115" s="80"/>
      <c r="AG115" s="80"/>
      <c r="AH115" s="107"/>
      <c r="AI115" s="80"/>
      <c r="AJ115" s="80"/>
      <c r="AK115" s="85"/>
      <c r="AL115" s="80"/>
      <c r="AM115" s="80"/>
      <c r="AN115" s="107"/>
      <c r="AO115" s="80"/>
      <c r="AP115" s="80"/>
      <c r="AQ115" s="85"/>
      <c r="AR115" s="80"/>
      <c r="AS115" s="80"/>
      <c r="AT115" s="107"/>
      <c r="AU115" s="85"/>
      <c r="AV115" s="107"/>
      <c r="AW115" s="85"/>
      <c r="AX115" s="85"/>
      <c r="AY115" s="80"/>
      <c r="AZ115" s="80"/>
      <c r="BA115" s="86"/>
      <c r="BB115" s="80"/>
      <c r="BC115" s="80"/>
    </row>
    <row r="116" spans="1:55" x14ac:dyDescent="0.25">
      <c r="A116" s="80"/>
      <c r="B116" s="80"/>
      <c r="C116" s="80"/>
      <c r="D116" s="81"/>
      <c r="E116" s="80"/>
      <c r="F116" s="83"/>
      <c r="G116" s="80"/>
      <c r="H116" s="84"/>
      <c r="I116" s="84"/>
      <c r="J116" s="105"/>
      <c r="K116" s="84"/>
      <c r="L116" s="105"/>
      <c r="M116" s="84"/>
      <c r="N116" s="105"/>
      <c r="O116" s="84"/>
      <c r="P116" s="84"/>
      <c r="Q116" s="105"/>
      <c r="R116" s="84"/>
      <c r="S116" s="105"/>
      <c r="T116" s="84"/>
      <c r="U116" s="105"/>
      <c r="V116" s="106"/>
      <c r="W116" s="106"/>
      <c r="X116" s="108"/>
      <c r="Y116" s="108"/>
      <c r="Z116" s="80"/>
      <c r="AA116" s="80"/>
      <c r="AB116" s="109"/>
      <c r="AC116" s="80"/>
      <c r="AD116" s="80"/>
      <c r="AE116" s="80"/>
      <c r="AF116" s="80"/>
      <c r="AG116" s="80"/>
      <c r="AH116" s="107"/>
      <c r="AI116" s="107"/>
      <c r="AJ116" s="105"/>
      <c r="AK116" s="85"/>
      <c r="AL116" s="85"/>
      <c r="AM116" s="105"/>
      <c r="AN116" s="107"/>
      <c r="AO116" s="107"/>
      <c r="AP116" s="105"/>
      <c r="AQ116" s="85"/>
      <c r="AR116" s="85"/>
      <c r="AS116" s="105"/>
      <c r="AT116" s="107"/>
      <c r="AU116" s="85"/>
      <c r="AV116" s="107"/>
      <c r="AW116" s="85"/>
      <c r="AX116" s="85"/>
      <c r="AY116" s="85"/>
      <c r="AZ116" s="80"/>
      <c r="BA116" s="86"/>
      <c r="BB116" s="86"/>
      <c r="BC116" s="105"/>
    </row>
    <row r="117" spans="1:55" x14ac:dyDescent="0.25">
      <c r="A117" s="80"/>
      <c r="B117" s="80"/>
      <c r="C117" s="80"/>
      <c r="D117" s="81"/>
      <c r="E117" s="82"/>
      <c r="F117" s="83"/>
      <c r="G117" s="83"/>
      <c r="H117" s="84"/>
      <c r="I117" s="84"/>
      <c r="J117" s="105"/>
      <c r="K117" s="84"/>
      <c r="L117" s="105"/>
      <c r="M117" s="84"/>
      <c r="N117" s="105"/>
      <c r="O117" s="84"/>
      <c r="P117" s="84"/>
      <c r="Q117" s="105"/>
      <c r="R117" s="84"/>
      <c r="S117" s="105"/>
      <c r="T117" s="84"/>
      <c r="U117" s="105"/>
      <c r="V117" s="106"/>
      <c r="W117" s="106"/>
      <c r="X117" s="108"/>
      <c r="Y117" s="108"/>
      <c r="Z117" s="106"/>
      <c r="AA117" s="106"/>
      <c r="AB117" s="109"/>
      <c r="AC117" s="106"/>
      <c r="AD117" s="106"/>
      <c r="AE117" s="80"/>
      <c r="AF117" s="106"/>
      <c r="AG117" s="106"/>
      <c r="AH117" s="107"/>
      <c r="AI117" s="107"/>
      <c r="AJ117" s="105"/>
      <c r="AK117" s="85"/>
      <c r="AL117" s="85"/>
      <c r="AM117" s="105"/>
      <c r="AN117" s="107"/>
      <c r="AO117" s="107"/>
      <c r="AP117" s="105"/>
      <c r="AQ117" s="85"/>
      <c r="AR117" s="85"/>
      <c r="AS117" s="105"/>
      <c r="AT117" s="107"/>
      <c r="AU117" s="85"/>
      <c r="AV117" s="107"/>
      <c r="AW117" s="85"/>
      <c r="AX117" s="85"/>
      <c r="AY117" s="85"/>
      <c r="AZ117" s="80"/>
      <c r="BA117" s="86"/>
      <c r="BB117" s="86"/>
      <c r="BC117" s="105"/>
    </row>
    <row r="118" spans="1:55" x14ac:dyDescent="0.25">
      <c r="A118" s="80"/>
      <c r="B118" s="80"/>
      <c r="C118" s="80"/>
      <c r="D118" s="81"/>
      <c r="E118" s="80"/>
      <c r="F118" s="83"/>
      <c r="G118" s="80"/>
      <c r="H118" s="84"/>
      <c r="I118" s="84"/>
      <c r="J118" s="105"/>
      <c r="K118" s="84"/>
      <c r="L118" s="105"/>
      <c r="M118" s="84"/>
      <c r="N118" s="105"/>
      <c r="O118" s="84"/>
      <c r="P118" s="84"/>
      <c r="Q118" s="105"/>
      <c r="R118" s="84"/>
      <c r="S118" s="105"/>
      <c r="T118" s="84"/>
      <c r="U118" s="105"/>
      <c r="V118" s="106"/>
      <c r="W118" s="106"/>
      <c r="X118" s="108"/>
      <c r="Y118" s="108"/>
      <c r="Z118" s="80"/>
      <c r="AA118" s="80"/>
      <c r="AB118" s="109"/>
      <c r="AC118" s="80"/>
      <c r="AD118" s="80"/>
      <c r="AE118" s="80"/>
      <c r="AF118" s="80"/>
      <c r="AG118" s="80"/>
      <c r="AH118" s="107"/>
      <c r="AI118" s="107"/>
      <c r="AJ118" s="105"/>
      <c r="AK118" s="85"/>
      <c r="AL118" s="85"/>
      <c r="AM118" s="105"/>
      <c r="AN118" s="107"/>
      <c r="AO118" s="107"/>
      <c r="AP118" s="105"/>
      <c r="AQ118" s="85"/>
      <c r="AR118" s="85"/>
      <c r="AS118" s="105"/>
      <c r="AT118" s="107"/>
      <c r="AU118" s="85"/>
      <c r="AV118" s="107"/>
      <c r="AW118" s="85"/>
      <c r="AX118" s="85"/>
      <c r="AY118" s="85"/>
      <c r="AZ118" s="80"/>
      <c r="BA118" s="86"/>
      <c r="BB118" s="86"/>
      <c r="BC118" s="105"/>
    </row>
    <row r="119" spans="1:55" x14ac:dyDescent="0.25">
      <c r="A119" s="80"/>
      <c r="B119" s="80"/>
      <c r="C119" s="80"/>
      <c r="D119" s="81"/>
      <c r="E119" s="80"/>
      <c r="F119" s="83"/>
      <c r="G119" s="80"/>
      <c r="H119" s="84"/>
      <c r="I119" s="84"/>
      <c r="J119" s="105"/>
      <c r="K119" s="84"/>
      <c r="L119" s="105"/>
      <c r="M119" s="84"/>
      <c r="N119" s="105"/>
      <c r="O119" s="84"/>
      <c r="P119" s="84"/>
      <c r="Q119" s="105"/>
      <c r="R119" s="84"/>
      <c r="S119" s="105"/>
      <c r="T119" s="84"/>
      <c r="U119" s="105"/>
      <c r="V119" s="106"/>
      <c r="W119" s="106"/>
      <c r="X119" s="108"/>
      <c r="Y119" s="108"/>
      <c r="Z119" s="80"/>
      <c r="AA119" s="106"/>
      <c r="AB119" s="109"/>
      <c r="AC119" s="80"/>
      <c r="AD119" s="106"/>
      <c r="AE119" s="80"/>
      <c r="AF119" s="80"/>
      <c r="AG119" s="80"/>
      <c r="AH119" s="107"/>
      <c r="AI119" s="107"/>
      <c r="AJ119" s="105"/>
      <c r="AK119" s="85"/>
      <c r="AL119" s="85"/>
      <c r="AM119" s="105"/>
      <c r="AN119" s="107"/>
      <c r="AO119" s="107"/>
      <c r="AP119" s="105"/>
      <c r="AQ119" s="85"/>
      <c r="AR119" s="85"/>
      <c r="AS119" s="105"/>
      <c r="AT119" s="107"/>
      <c r="AU119" s="85"/>
      <c r="AV119" s="107"/>
      <c r="AW119" s="85"/>
      <c r="AX119" s="85"/>
      <c r="AY119" s="85"/>
      <c r="AZ119" s="80"/>
      <c r="BA119" s="86"/>
      <c r="BB119" s="86"/>
      <c r="BC119" s="105"/>
    </row>
    <row r="120" spans="1:55" x14ac:dyDescent="0.25">
      <c r="A120" s="80"/>
      <c r="B120" s="80"/>
      <c r="C120" s="80"/>
      <c r="D120" s="81"/>
      <c r="E120" s="82"/>
      <c r="F120" s="83"/>
      <c r="G120" s="83"/>
      <c r="H120" s="84"/>
      <c r="I120" s="84"/>
      <c r="J120" s="105"/>
      <c r="K120" s="84"/>
      <c r="L120" s="105"/>
      <c r="M120" s="84"/>
      <c r="N120" s="105"/>
      <c r="O120" s="84"/>
      <c r="P120" s="84"/>
      <c r="Q120" s="105"/>
      <c r="R120" s="84"/>
      <c r="S120" s="105"/>
      <c r="T120" s="84"/>
      <c r="U120" s="105"/>
      <c r="V120" s="106"/>
      <c r="W120" s="106"/>
      <c r="X120" s="108"/>
      <c r="Y120" s="108"/>
      <c r="Z120" s="106"/>
      <c r="AA120" s="106"/>
      <c r="AB120" s="109"/>
      <c r="AC120" s="106"/>
      <c r="AD120" s="106"/>
      <c r="AE120" s="80"/>
      <c r="AF120" s="106"/>
      <c r="AG120" s="106"/>
      <c r="AH120" s="107"/>
      <c r="AI120" s="107"/>
      <c r="AJ120" s="105"/>
      <c r="AK120" s="85"/>
      <c r="AL120" s="85"/>
      <c r="AM120" s="105"/>
      <c r="AN120" s="107"/>
      <c r="AO120" s="107"/>
      <c r="AP120" s="105"/>
      <c r="AQ120" s="85"/>
      <c r="AR120" s="85"/>
      <c r="AS120" s="105"/>
      <c r="AT120" s="107"/>
      <c r="AU120" s="85"/>
      <c r="AV120" s="107"/>
      <c r="AW120" s="85"/>
      <c r="AX120" s="85"/>
      <c r="AY120" s="85"/>
      <c r="AZ120" s="80"/>
      <c r="BA120" s="86"/>
      <c r="BB120" s="86"/>
      <c r="BC120" s="105"/>
    </row>
    <row r="121" spans="1:55" x14ac:dyDescent="0.25">
      <c r="A121" s="80"/>
      <c r="B121" s="80"/>
      <c r="C121" s="80"/>
      <c r="D121" s="81"/>
      <c r="E121" s="80"/>
      <c r="F121" s="83"/>
      <c r="G121" s="80"/>
      <c r="H121" s="84"/>
      <c r="I121" s="84"/>
      <c r="J121" s="105"/>
      <c r="K121" s="84"/>
      <c r="L121" s="105"/>
      <c r="M121" s="84"/>
      <c r="N121" s="105"/>
      <c r="O121" s="84"/>
      <c r="P121" s="84"/>
      <c r="Q121" s="105"/>
      <c r="R121" s="84"/>
      <c r="S121" s="105"/>
      <c r="T121" s="84"/>
      <c r="U121" s="105"/>
      <c r="V121" s="106"/>
      <c r="W121" s="106"/>
      <c r="X121" s="108"/>
      <c r="Y121" s="108"/>
      <c r="Z121" s="80"/>
      <c r="AA121" s="80"/>
      <c r="AB121" s="109"/>
      <c r="AC121" s="80"/>
      <c r="AD121" s="80"/>
      <c r="AE121" s="80"/>
      <c r="AF121" s="80"/>
      <c r="AG121" s="80"/>
      <c r="AH121" s="107"/>
      <c r="AI121" s="107"/>
      <c r="AJ121" s="105"/>
      <c r="AK121" s="85"/>
      <c r="AL121" s="85"/>
      <c r="AM121" s="105"/>
      <c r="AN121" s="107"/>
      <c r="AO121" s="107"/>
      <c r="AP121" s="105"/>
      <c r="AQ121" s="85"/>
      <c r="AR121" s="85"/>
      <c r="AS121" s="105"/>
      <c r="AT121" s="107"/>
      <c r="AU121" s="85"/>
      <c r="AV121" s="107"/>
      <c r="AW121" s="85"/>
      <c r="AX121" s="85"/>
      <c r="AY121" s="85"/>
      <c r="AZ121" s="80"/>
      <c r="BA121" s="86"/>
      <c r="BB121" s="86"/>
      <c r="BC121" s="105"/>
    </row>
    <row r="122" spans="1:55" x14ac:dyDescent="0.25">
      <c r="A122" s="80"/>
      <c r="B122" s="80"/>
      <c r="C122" s="80"/>
      <c r="D122" s="81"/>
      <c r="E122" s="82"/>
      <c r="F122" s="83"/>
      <c r="G122" s="83"/>
      <c r="H122" s="84"/>
      <c r="I122" s="84"/>
      <c r="J122" s="105"/>
      <c r="K122" s="84"/>
      <c r="L122" s="105"/>
      <c r="M122" s="84"/>
      <c r="N122" s="105"/>
      <c r="O122" s="84"/>
      <c r="P122" s="84"/>
      <c r="Q122" s="105"/>
      <c r="R122" s="84"/>
      <c r="S122" s="105"/>
      <c r="T122" s="84"/>
      <c r="U122" s="105"/>
      <c r="V122" s="106"/>
      <c r="W122" s="106"/>
      <c r="X122" s="108"/>
      <c r="Y122" s="108"/>
      <c r="Z122" s="106"/>
      <c r="AA122" s="106"/>
      <c r="AB122" s="109"/>
      <c r="AC122" s="106"/>
      <c r="AD122" s="106"/>
      <c r="AE122" s="80"/>
      <c r="AF122" s="106"/>
      <c r="AG122" s="106"/>
      <c r="AH122" s="107"/>
      <c r="AI122" s="107"/>
      <c r="AJ122" s="105"/>
      <c r="AK122" s="85"/>
      <c r="AL122" s="85"/>
      <c r="AM122" s="105"/>
      <c r="AN122" s="107"/>
      <c r="AO122" s="107"/>
      <c r="AP122" s="105"/>
      <c r="AQ122" s="85"/>
      <c r="AR122" s="85"/>
      <c r="AS122" s="105"/>
      <c r="AT122" s="107"/>
      <c r="AU122" s="85"/>
      <c r="AV122" s="107"/>
      <c r="AW122" s="85"/>
      <c r="AX122" s="85"/>
      <c r="AY122" s="85"/>
      <c r="AZ122" s="80"/>
      <c r="BA122" s="86"/>
      <c r="BB122" s="86"/>
      <c r="BC122" s="105"/>
    </row>
    <row r="123" spans="1:55" x14ac:dyDescent="0.25">
      <c r="A123" s="80"/>
      <c r="B123" s="80"/>
      <c r="C123" s="80"/>
      <c r="D123" s="81"/>
      <c r="E123" s="82"/>
      <c r="F123" s="83"/>
      <c r="G123" s="83"/>
      <c r="H123" s="84"/>
      <c r="I123" s="84"/>
      <c r="J123" s="105"/>
      <c r="K123" s="84"/>
      <c r="L123" s="105"/>
      <c r="M123" s="84"/>
      <c r="N123" s="105"/>
      <c r="O123" s="84"/>
      <c r="P123" s="84"/>
      <c r="Q123" s="105"/>
      <c r="R123" s="84"/>
      <c r="S123" s="105"/>
      <c r="T123" s="84"/>
      <c r="U123" s="105"/>
      <c r="V123" s="106"/>
      <c r="W123" s="106"/>
      <c r="X123" s="108"/>
      <c r="Y123" s="108"/>
      <c r="Z123" s="106"/>
      <c r="AA123" s="106"/>
      <c r="AB123" s="109"/>
      <c r="AC123" s="106"/>
      <c r="AD123" s="106"/>
      <c r="AE123" s="80"/>
      <c r="AF123" s="106"/>
      <c r="AG123" s="106"/>
      <c r="AH123" s="107"/>
      <c r="AI123" s="107"/>
      <c r="AJ123" s="105"/>
      <c r="AK123" s="85"/>
      <c r="AL123" s="85"/>
      <c r="AM123" s="105"/>
      <c r="AN123" s="107"/>
      <c r="AO123" s="107"/>
      <c r="AP123" s="105"/>
      <c r="AQ123" s="85"/>
      <c r="AR123" s="85"/>
      <c r="AS123" s="105"/>
      <c r="AT123" s="107"/>
      <c r="AU123" s="85"/>
      <c r="AV123" s="107"/>
      <c r="AW123" s="85"/>
      <c r="AX123" s="85"/>
      <c r="AY123" s="85"/>
      <c r="AZ123" s="80"/>
      <c r="BA123" s="86"/>
      <c r="BB123" s="86"/>
      <c r="BC123" s="105"/>
    </row>
    <row r="124" spans="1:55" x14ac:dyDescent="0.25">
      <c r="A124" s="80"/>
      <c r="B124" s="80"/>
      <c r="C124" s="80"/>
      <c r="D124" s="81"/>
      <c r="E124" s="82"/>
      <c r="F124" s="83"/>
      <c r="G124" s="83"/>
      <c r="H124" s="84"/>
      <c r="I124" s="84"/>
      <c r="J124" s="105"/>
      <c r="K124" s="84"/>
      <c r="L124" s="105"/>
      <c r="M124" s="84"/>
      <c r="N124" s="105"/>
      <c r="O124" s="84"/>
      <c r="P124" s="84"/>
      <c r="Q124" s="105"/>
      <c r="R124" s="84"/>
      <c r="S124" s="105"/>
      <c r="T124" s="84"/>
      <c r="U124" s="105"/>
      <c r="V124" s="106"/>
      <c r="W124" s="106"/>
      <c r="X124" s="108"/>
      <c r="Y124" s="108"/>
      <c r="Z124" s="106"/>
      <c r="AA124" s="106"/>
      <c r="AB124" s="109"/>
      <c r="AC124" s="106"/>
      <c r="AD124" s="106"/>
      <c r="AE124" s="80"/>
      <c r="AF124" s="106"/>
      <c r="AG124" s="106"/>
      <c r="AH124" s="107"/>
      <c r="AI124" s="107"/>
      <c r="AJ124" s="105"/>
      <c r="AK124" s="85"/>
      <c r="AL124" s="85"/>
      <c r="AM124" s="105"/>
      <c r="AN124" s="107"/>
      <c r="AO124" s="107"/>
      <c r="AP124" s="105"/>
      <c r="AQ124" s="85"/>
      <c r="AR124" s="85"/>
      <c r="AS124" s="105"/>
      <c r="AT124" s="107"/>
      <c r="AU124" s="85"/>
      <c r="AV124" s="107"/>
      <c r="AW124" s="85"/>
      <c r="AX124" s="85"/>
      <c r="AY124" s="85"/>
      <c r="AZ124" s="80"/>
      <c r="BA124" s="86"/>
      <c r="BB124" s="86"/>
      <c r="BC124" s="105"/>
    </row>
    <row r="125" spans="1:55" x14ac:dyDescent="0.25">
      <c r="A125" s="80"/>
      <c r="B125" s="80"/>
      <c r="C125" s="80"/>
      <c r="D125" s="81"/>
      <c r="E125" s="80"/>
      <c r="F125" s="83"/>
      <c r="G125" s="80"/>
      <c r="H125" s="84"/>
      <c r="I125" s="84"/>
      <c r="J125" s="105"/>
      <c r="K125" s="84"/>
      <c r="L125" s="105"/>
      <c r="M125" s="84"/>
      <c r="N125" s="105"/>
      <c r="O125" s="84"/>
      <c r="P125" s="84"/>
      <c r="Q125" s="105"/>
      <c r="R125" s="84"/>
      <c r="S125" s="105"/>
      <c r="T125" s="84"/>
      <c r="U125" s="105"/>
      <c r="V125" s="106"/>
      <c r="W125" s="106"/>
      <c r="X125" s="108"/>
      <c r="Y125" s="108"/>
      <c r="Z125" s="80"/>
      <c r="AA125" s="80"/>
      <c r="AB125" s="109"/>
      <c r="AC125" s="80"/>
      <c r="AD125" s="80"/>
      <c r="AE125" s="80"/>
      <c r="AF125" s="80"/>
      <c r="AG125" s="80"/>
      <c r="AH125" s="107"/>
      <c r="AI125" s="107"/>
      <c r="AJ125" s="105"/>
      <c r="AK125" s="85"/>
      <c r="AL125" s="85"/>
      <c r="AM125" s="105"/>
      <c r="AN125" s="107"/>
      <c r="AO125" s="107"/>
      <c r="AP125" s="105"/>
      <c r="AQ125" s="85"/>
      <c r="AR125" s="85"/>
      <c r="AS125" s="105"/>
      <c r="AT125" s="107"/>
      <c r="AU125" s="85"/>
      <c r="AV125" s="107"/>
      <c r="AW125" s="85"/>
      <c r="AX125" s="85"/>
      <c r="AY125" s="85"/>
      <c r="AZ125" s="80"/>
      <c r="BA125" s="86"/>
      <c r="BB125" s="86"/>
      <c r="BC125" s="105"/>
    </row>
    <row r="126" spans="1:55" x14ac:dyDescent="0.25">
      <c r="A126" s="80"/>
      <c r="B126" s="80"/>
      <c r="C126" s="80"/>
      <c r="D126" s="81"/>
      <c r="E126" s="82"/>
      <c r="F126" s="83"/>
      <c r="G126" s="83"/>
      <c r="H126" s="84"/>
      <c r="I126" s="84"/>
      <c r="J126" s="105"/>
      <c r="K126" s="84"/>
      <c r="L126" s="105"/>
      <c r="M126" s="84"/>
      <c r="N126" s="105"/>
      <c r="O126" s="84"/>
      <c r="P126" s="84"/>
      <c r="Q126" s="105"/>
      <c r="R126" s="84"/>
      <c r="S126" s="105"/>
      <c r="T126" s="84"/>
      <c r="U126" s="105"/>
      <c r="V126" s="106"/>
      <c r="W126" s="106"/>
      <c r="X126" s="80"/>
      <c r="Y126" s="80"/>
      <c r="Z126" s="106"/>
      <c r="AA126" s="106"/>
      <c r="AB126" s="109"/>
      <c r="AC126" s="106"/>
      <c r="AD126" s="106"/>
      <c r="AE126" s="80"/>
      <c r="AF126" s="106"/>
      <c r="AG126" s="106"/>
      <c r="AH126" s="107"/>
      <c r="AI126" s="107"/>
      <c r="AJ126" s="105"/>
      <c r="AK126" s="85"/>
      <c r="AL126" s="85"/>
      <c r="AM126" s="105"/>
      <c r="AN126" s="107"/>
      <c r="AO126" s="107"/>
      <c r="AP126" s="105"/>
      <c r="AQ126" s="85"/>
      <c r="AR126" s="85"/>
      <c r="AS126" s="105"/>
      <c r="AT126" s="107"/>
      <c r="AU126" s="85"/>
      <c r="AV126" s="107"/>
      <c r="AW126" s="85"/>
      <c r="AX126" s="85"/>
      <c r="AY126" s="85"/>
      <c r="AZ126" s="80"/>
      <c r="BA126" s="86"/>
      <c r="BB126" s="86"/>
      <c r="BC126" s="105"/>
    </row>
    <row r="127" spans="1:55" x14ac:dyDescent="0.25">
      <c r="A127" s="80"/>
      <c r="B127" s="80"/>
      <c r="C127" s="80"/>
      <c r="D127" s="81"/>
      <c r="E127" s="82"/>
      <c r="F127" s="83"/>
      <c r="G127" s="83"/>
      <c r="H127" s="84"/>
      <c r="I127" s="84"/>
      <c r="J127" s="105"/>
      <c r="K127" s="84"/>
      <c r="L127" s="105"/>
      <c r="M127" s="84"/>
      <c r="N127" s="105"/>
      <c r="O127" s="84"/>
      <c r="P127" s="84"/>
      <c r="Q127" s="105"/>
      <c r="R127" s="84"/>
      <c r="S127" s="105"/>
      <c r="T127" s="84"/>
      <c r="U127" s="105"/>
      <c r="V127" s="106"/>
      <c r="W127" s="106"/>
      <c r="X127" s="80"/>
      <c r="Y127" s="80"/>
      <c r="Z127" s="106"/>
      <c r="AA127" s="106"/>
      <c r="AB127" s="109"/>
      <c r="AC127" s="106"/>
      <c r="AD127" s="106"/>
      <c r="AE127" s="80"/>
      <c r="AF127" s="106"/>
      <c r="AG127" s="106"/>
      <c r="AH127" s="107"/>
      <c r="AI127" s="107"/>
      <c r="AJ127" s="105"/>
      <c r="AK127" s="85"/>
      <c r="AL127" s="85"/>
      <c r="AM127" s="105"/>
      <c r="AN127" s="107"/>
      <c r="AO127" s="107"/>
      <c r="AP127" s="105"/>
      <c r="AQ127" s="85"/>
      <c r="AR127" s="85"/>
      <c r="AS127" s="105"/>
      <c r="AT127" s="107"/>
      <c r="AU127" s="85"/>
      <c r="AV127" s="107"/>
      <c r="AW127" s="85"/>
      <c r="AX127" s="85"/>
      <c r="AY127" s="85"/>
      <c r="AZ127" s="80"/>
      <c r="BA127" s="86"/>
      <c r="BB127" s="86"/>
      <c r="BC127" s="105"/>
    </row>
    <row r="128" spans="1:55" x14ac:dyDescent="0.25">
      <c r="A128" s="80"/>
      <c r="B128" s="80"/>
      <c r="C128" s="80"/>
      <c r="D128" s="81"/>
      <c r="E128" s="82"/>
      <c r="F128" s="83"/>
      <c r="G128" s="83"/>
      <c r="H128" s="84"/>
      <c r="I128" s="84"/>
      <c r="J128" s="105"/>
      <c r="K128" s="84"/>
      <c r="L128" s="105"/>
      <c r="M128" s="84"/>
      <c r="N128" s="105"/>
      <c r="O128" s="84"/>
      <c r="P128" s="84"/>
      <c r="Q128" s="105"/>
      <c r="R128" s="84"/>
      <c r="S128" s="105"/>
      <c r="T128" s="84"/>
      <c r="U128" s="105"/>
      <c r="V128" s="106"/>
      <c r="W128" s="106"/>
      <c r="X128" s="108"/>
      <c r="Y128" s="108"/>
      <c r="Z128" s="106"/>
      <c r="AA128" s="106"/>
      <c r="AB128" s="109"/>
      <c r="AC128" s="106"/>
      <c r="AD128" s="106"/>
      <c r="AE128" s="80"/>
      <c r="AF128" s="106"/>
      <c r="AG128" s="106"/>
      <c r="AH128" s="107"/>
      <c r="AI128" s="107"/>
      <c r="AJ128" s="105"/>
      <c r="AK128" s="85"/>
      <c r="AL128" s="85"/>
      <c r="AM128" s="105"/>
      <c r="AN128" s="107"/>
      <c r="AO128" s="107"/>
      <c r="AP128" s="105"/>
      <c r="AQ128" s="85"/>
      <c r="AR128" s="85"/>
      <c r="AS128" s="105"/>
      <c r="AT128" s="107"/>
      <c r="AU128" s="85"/>
      <c r="AV128" s="107"/>
      <c r="AW128" s="85"/>
      <c r="AX128" s="85"/>
      <c r="AY128" s="85"/>
      <c r="AZ128" s="80"/>
      <c r="BA128" s="86"/>
      <c r="BB128" s="86"/>
      <c r="BC128" s="105"/>
    </row>
    <row r="129" spans="1:55" x14ac:dyDescent="0.25">
      <c r="A129" s="80"/>
      <c r="B129" s="80"/>
      <c r="C129" s="80"/>
      <c r="D129" s="81"/>
      <c r="E129" s="82"/>
      <c r="F129" s="83"/>
      <c r="G129" s="83"/>
      <c r="H129" s="84"/>
      <c r="I129" s="84"/>
      <c r="J129" s="105"/>
      <c r="K129" s="84"/>
      <c r="L129" s="105"/>
      <c r="M129" s="84"/>
      <c r="N129" s="105"/>
      <c r="O129" s="84"/>
      <c r="P129" s="84"/>
      <c r="Q129" s="105"/>
      <c r="R129" s="84"/>
      <c r="S129" s="105"/>
      <c r="T129" s="84"/>
      <c r="U129" s="105"/>
      <c r="V129" s="106"/>
      <c r="W129" s="106"/>
      <c r="X129" s="80"/>
      <c r="Y129" s="80"/>
      <c r="Z129" s="106"/>
      <c r="AA129" s="106"/>
      <c r="AB129" s="109"/>
      <c r="AC129" s="106"/>
      <c r="AD129" s="106"/>
      <c r="AE129" s="80"/>
      <c r="AF129" s="106"/>
      <c r="AG129" s="106"/>
      <c r="AH129" s="107"/>
      <c r="AI129" s="107"/>
      <c r="AJ129" s="105"/>
      <c r="AK129" s="85"/>
      <c r="AL129" s="85"/>
      <c r="AM129" s="105"/>
      <c r="AN129" s="107"/>
      <c r="AO129" s="107"/>
      <c r="AP129" s="105"/>
      <c r="AQ129" s="85"/>
      <c r="AR129" s="85"/>
      <c r="AS129" s="105"/>
      <c r="AT129" s="107"/>
      <c r="AU129" s="85"/>
      <c r="AV129" s="107"/>
      <c r="AW129" s="85"/>
      <c r="AX129" s="85"/>
      <c r="AY129" s="85"/>
      <c r="AZ129" s="80"/>
      <c r="BA129" s="86"/>
      <c r="BB129" s="86"/>
      <c r="BC129" s="105"/>
    </row>
    <row r="130" spans="1:55" x14ac:dyDescent="0.25">
      <c r="A130" s="80"/>
      <c r="B130" s="80"/>
      <c r="C130" s="80"/>
      <c r="D130" s="81"/>
      <c r="E130" s="82"/>
      <c r="F130" s="83"/>
      <c r="G130" s="83"/>
      <c r="H130" s="84"/>
      <c r="I130" s="84"/>
      <c r="J130" s="105"/>
      <c r="K130" s="84"/>
      <c r="L130" s="105"/>
      <c r="M130" s="84"/>
      <c r="N130" s="105"/>
      <c r="O130" s="84"/>
      <c r="P130" s="84"/>
      <c r="Q130" s="105"/>
      <c r="R130" s="84"/>
      <c r="S130" s="105"/>
      <c r="T130" s="84"/>
      <c r="U130" s="105"/>
      <c r="V130" s="106"/>
      <c r="W130" s="106"/>
      <c r="X130" s="80"/>
      <c r="Y130" s="80"/>
      <c r="Z130" s="106"/>
      <c r="AA130" s="106"/>
      <c r="AB130" s="109"/>
      <c r="AC130" s="106"/>
      <c r="AD130" s="106"/>
      <c r="AE130" s="80"/>
      <c r="AF130" s="106"/>
      <c r="AG130" s="106"/>
      <c r="AH130" s="107"/>
      <c r="AI130" s="107"/>
      <c r="AJ130" s="105"/>
      <c r="AK130" s="85"/>
      <c r="AL130" s="85"/>
      <c r="AM130" s="105"/>
      <c r="AN130" s="107"/>
      <c r="AO130" s="107"/>
      <c r="AP130" s="105"/>
      <c r="AQ130" s="85"/>
      <c r="AR130" s="85"/>
      <c r="AS130" s="105"/>
      <c r="AT130" s="107"/>
      <c r="AU130" s="85"/>
      <c r="AV130" s="107"/>
      <c r="AW130" s="85"/>
      <c r="AX130" s="85"/>
      <c r="AY130" s="85"/>
      <c r="AZ130" s="80"/>
      <c r="BA130" s="86"/>
      <c r="BB130" s="86"/>
      <c r="BC130" s="105"/>
    </row>
    <row r="131" spans="1:55" x14ac:dyDescent="0.25">
      <c r="A131" s="80"/>
      <c r="B131" s="80"/>
      <c r="C131" s="80"/>
      <c r="D131" s="81"/>
      <c r="E131" s="82"/>
      <c r="F131" s="83"/>
      <c r="G131" s="83"/>
      <c r="H131" s="84"/>
      <c r="I131" s="84"/>
      <c r="J131" s="105"/>
      <c r="K131" s="84"/>
      <c r="L131" s="105"/>
      <c r="M131" s="84"/>
      <c r="N131" s="105"/>
      <c r="O131" s="84"/>
      <c r="P131" s="84"/>
      <c r="Q131" s="105"/>
      <c r="R131" s="84"/>
      <c r="S131" s="105"/>
      <c r="T131" s="84"/>
      <c r="U131" s="105"/>
      <c r="V131" s="106"/>
      <c r="W131" s="106"/>
      <c r="X131" s="80"/>
      <c r="Y131" s="80"/>
      <c r="Z131" s="106"/>
      <c r="AA131" s="106"/>
      <c r="AB131" s="109"/>
      <c r="AC131" s="106"/>
      <c r="AD131" s="106"/>
      <c r="AE131" s="80"/>
      <c r="AF131" s="106"/>
      <c r="AG131" s="106"/>
      <c r="AH131" s="107"/>
      <c r="AI131" s="107"/>
      <c r="AJ131" s="105"/>
      <c r="AK131" s="85"/>
      <c r="AL131" s="85"/>
      <c r="AM131" s="105"/>
      <c r="AN131" s="107"/>
      <c r="AO131" s="107"/>
      <c r="AP131" s="105"/>
      <c r="AQ131" s="85"/>
      <c r="AR131" s="85"/>
      <c r="AS131" s="105"/>
      <c r="AT131" s="107"/>
      <c r="AU131" s="85"/>
      <c r="AV131" s="107"/>
      <c r="AW131" s="85"/>
      <c r="AX131" s="85"/>
      <c r="AY131" s="85"/>
      <c r="AZ131" s="80"/>
      <c r="BA131" s="86"/>
      <c r="BB131" s="86"/>
      <c r="BC131" s="105"/>
    </row>
    <row r="132" spans="1:55" x14ac:dyDescent="0.25">
      <c r="A132" s="80"/>
      <c r="B132" s="80"/>
      <c r="C132" s="80"/>
      <c r="D132" s="81"/>
      <c r="E132" s="82"/>
      <c r="F132" s="83"/>
      <c r="G132" s="83"/>
      <c r="H132" s="84"/>
      <c r="I132" s="84"/>
      <c r="J132" s="105"/>
      <c r="K132" s="84"/>
      <c r="L132" s="105"/>
      <c r="M132" s="84"/>
      <c r="N132" s="105"/>
      <c r="O132" s="84"/>
      <c r="P132" s="84"/>
      <c r="Q132" s="105"/>
      <c r="R132" s="84"/>
      <c r="S132" s="105"/>
      <c r="T132" s="84"/>
      <c r="U132" s="105"/>
      <c r="V132" s="106"/>
      <c r="W132" s="106"/>
      <c r="X132" s="108"/>
      <c r="Y132" s="108"/>
      <c r="Z132" s="106"/>
      <c r="AA132" s="106"/>
      <c r="AB132" s="109"/>
      <c r="AC132" s="106"/>
      <c r="AD132" s="106"/>
      <c r="AE132" s="80"/>
      <c r="AF132" s="106"/>
      <c r="AG132" s="106"/>
      <c r="AH132" s="107"/>
      <c r="AI132" s="107"/>
      <c r="AJ132" s="105"/>
      <c r="AK132" s="85"/>
      <c r="AL132" s="85"/>
      <c r="AM132" s="105"/>
      <c r="AN132" s="107"/>
      <c r="AO132" s="107"/>
      <c r="AP132" s="105"/>
      <c r="AQ132" s="85"/>
      <c r="AR132" s="85"/>
      <c r="AS132" s="105"/>
      <c r="AT132" s="107"/>
      <c r="AU132" s="85"/>
      <c r="AV132" s="107"/>
      <c r="AW132" s="85"/>
      <c r="AX132" s="85"/>
      <c r="AY132" s="85"/>
      <c r="AZ132" s="80"/>
      <c r="BA132" s="86"/>
      <c r="BB132" s="86"/>
      <c r="BC132" s="105"/>
    </row>
    <row r="133" spans="1:55" x14ac:dyDescent="0.25">
      <c r="A133" s="80"/>
      <c r="B133" s="80"/>
      <c r="C133" s="80"/>
      <c r="D133" s="81"/>
      <c r="E133" s="82"/>
      <c r="F133" s="83"/>
      <c r="G133" s="83"/>
      <c r="H133" s="80"/>
      <c r="I133" s="80"/>
      <c r="J133" s="80"/>
      <c r="K133" s="80"/>
      <c r="L133" s="80"/>
      <c r="M133" s="84"/>
      <c r="N133" s="105"/>
      <c r="O133" s="80"/>
      <c r="P133" s="80"/>
      <c r="Q133" s="80"/>
      <c r="R133" s="80"/>
      <c r="S133" s="80"/>
      <c r="T133" s="84"/>
      <c r="U133" s="105"/>
      <c r="V133" s="106"/>
      <c r="W133" s="106"/>
      <c r="X133" s="108"/>
      <c r="Y133" s="108"/>
      <c r="Z133" s="80"/>
      <c r="AA133" s="80"/>
      <c r="AB133" s="109"/>
      <c r="AC133" s="80"/>
      <c r="AD133" s="80"/>
      <c r="AE133" s="80"/>
      <c r="AF133" s="80"/>
      <c r="AG133" s="80"/>
      <c r="AH133" s="107"/>
      <c r="AI133" s="80"/>
      <c r="AJ133" s="80"/>
      <c r="AK133" s="85"/>
      <c r="AL133" s="80"/>
      <c r="AM133" s="80"/>
      <c r="AN133" s="107"/>
      <c r="AO133" s="80"/>
      <c r="AP133" s="80"/>
      <c r="AQ133" s="85"/>
      <c r="AR133" s="80"/>
      <c r="AS133" s="80"/>
      <c r="AT133" s="107"/>
      <c r="AU133" s="85"/>
      <c r="AV133" s="107"/>
      <c r="AW133" s="85"/>
      <c r="AX133" s="85"/>
      <c r="AY133" s="80"/>
      <c r="AZ133" s="80"/>
      <c r="BA133" s="86"/>
      <c r="BB133" s="80"/>
      <c r="BC133" s="80"/>
    </row>
    <row r="134" spans="1:55" x14ac:dyDescent="0.25">
      <c r="A134" s="80"/>
      <c r="B134" s="80"/>
      <c r="C134" s="80"/>
      <c r="D134" s="81"/>
      <c r="E134" s="80"/>
      <c r="F134" s="83"/>
      <c r="G134" s="80"/>
      <c r="H134" s="84"/>
      <c r="I134" s="84"/>
      <c r="J134" s="105"/>
      <c r="K134" s="84"/>
      <c r="L134" s="105"/>
      <c r="M134" s="84"/>
      <c r="N134" s="105"/>
      <c r="O134" s="84"/>
      <c r="P134" s="84"/>
      <c r="Q134" s="105"/>
      <c r="R134" s="84"/>
      <c r="S134" s="105"/>
      <c r="T134" s="84"/>
      <c r="U134" s="105"/>
      <c r="V134" s="106"/>
      <c r="W134" s="106"/>
      <c r="X134" s="108"/>
      <c r="Y134" s="108"/>
      <c r="Z134" s="80"/>
      <c r="AA134" s="106"/>
      <c r="AB134" s="109"/>
      <c r="AC134" s="80"/>
      <c r="AD134" s="106"/>
      <c r="AE134" s="80"/>
      <c r="AF134" s="80"/>
      <c r="AG134" s="80"/>
      <c r="AH134" s="107"/>
      <c r="AI134" s="107"/>
      <c r="AJ134" s="105"/>
      <c r="AK134" s="85"/>
      <c r="AL134" s="85"/>
      <c r="AM134" s="105"/>
      <c r="AN134" s="107"/>
      <c r="AO134" s="107"/>
      <c r="AP134" s="105"/>
      <c r="AQ134" s="85"/>
      <c r="AR134" s="85"/>
      <c r="AS134" s="105"/>
      <c r="AT134" s="107"/>
      <c r="AU134" s="85"/>
      <c r="AV134" s="107"/>
      <c r="AW134" s="85"/>
      <c r="AX134" s="85"/>
      <c r="AY134" s="85"/>
      <c r="AZ134" s="80"/>
      <c r="BA134" s="86"/>
      <c r="BB134" s="86"/>
      <c r="BC134" s="105"/>
    </row>
    <row r="135" spans="1:55" x14ac:dyDescent="0.25">
      <c r="A135" s="80"/>
      <c r="B135" s="80"/>
      <c r="C135" s="80"/>
      <c r="D135" s="81"/>
      <c r="E135" s="82"/>
      <c r="F135" s="83"/>
      <c r="G135" s="83"/>
      <c r="H135" s="84"/>
      <c r="I135" s="84"/>
      <c r="J135" s="105"/>
      <c r="K135" s="84"/>
      <c r="L135" s="105"/>
      <c r="M135" s="84"/>
      <c r="N135" s="105"/>
      <c r="O135" s="84"/>
      <c r="P135" s="84"/>
      <c r="Q135" s="105"/>
      <c r="R135" s="84"/>
      <c r="S135" s="105"/>
      <c r="T135" s="84"/>
      <c r="U135" s="105"/>
      <c r="V135" s="106"/>
      <c r="W135" s="106"/>
      <c r="X135" s="108"/>
      <c r="Y135" s="108"/>
      <c r="Z135" s="106"/>
      <c r="AA135" s="106"/>
      <c r="AB135" s="109"/>
      <c r="AC135" s="106"/>
      <c r="AD135" s="106"/>
      <c r="AE135" s="80"/>
      <c r="AF135" s="106"/>
      <c r="AG135" s="106"/>
      <c r="AH135" s="107"/>
      <c r="AI135" s="107"/>
      <c r="AJ135" s="105"/>
      <c r="AK135" s="85"/>
      <c r="AL135" s="85"/>
      <c r="AM135" s="105"/>
      <c r="AN135" s="107"/>
      <c r="AO135" s="107"/>
      <c r="AP135" s="105"/>
      <c r="AQ135" s="85"/>
      <c r="AR135" s="85"/>
      <c r="AS135" s="105"/>
      <c r="AT135" s="107"/>
      <c r="AU135" s="85"/>
      <c r="AV135" s="107"/>
      <c r="AW135" s="85"/>
      <c r="AX135" s="85"/>
      <c r="AY135" s="85"/>
      <c r="AZ135" s="80"/>
      <c r="BA135" s="86"/>
      <c r="BB135" s="86"/>
      <c r="BC135" s="105"/>
    </row>
    <row r="136" spans="1:55" x14ac:dyDescent="0.25">
      <c r="A136" s="80"/>
      <c r="B136" s="80"/>
      <c r="C136" s="80"/>
      <c r="D136" s="81"/>
      <c r="E136" s="80"/>
      <c r="F136" s="83"/>
      <c r="G136" s="80"/>
      <c r="H136" s="84"/>
      <c r="I136" s="80"/>
      <c r="J136" s="80"/>
      <c r="K136" s="84"/>
      <c r="L136" s="105"/>
      <c r="M136" s="84"/>
      <c r="N136" s="105"/>
      <c r="O136" s="84"/>
      <c r="P136" s="80"/>
      <c r="Q136" s="80"/>
      <c r="R136" s="84"/>
      <c r="S136" s="105"/>
      <c r="T136" s="84"/>
      <c r="U136" s="105"/>
      <c r="V136" s="106"/>
      <c r="W136" s="106"/>
      <c r="X136" s="108"/>
      <c r="Y136" s="108"/>
      <c r="Z136" s="80"/>
      <c r="AA136" s="80"/>
      <c r="AB136" s="109"/>
      <c r="AC136" s="80"/>
      <c r="AD136" s="80"/>
      <c r="AE136" s="80"/>
      <c r="AF136" s="80"/>
      <c r="AG136" s="80"/>
      <c r="AH136" s="107"/>
      <c r="AI136" s="80"/>
      <c r="AJ136" s="80"/>
      <c r="AK136" s="85"/>
      <c r="AL136" s="80"/>
      <c r="AM136" s="80"/>
      <c r="AN136" s="107"/>
      <c r="AO136" s="80"/>
      <c r="AP136" s="80"/>
      <c r="AQ136" s="85"/>
      <c r="AR136" s="80"/>
      <c r="AS136" s="80"/>
      <c r="AT136" s="107"/>
      <c r="AU136" s="85"/>
      <c r="AV136" s="107"/>
      <c r="AW136" s="85"/>
      <c r="AX136" s="85"/>
      <c r="AY136" s="80"/>
      <c r="AZ136" s="80"/>
      <c r="BA136" s="86"/>
      <c r="BB136" s="80"/>
      <c r="BC136" s="80"/>
    </row>
    <row r="137" spans="1:55" x14ac:dyDescent="0.25">
      <c r="A137" s="80"/>
      <c r="B137" s="80"/>
      <c r="C137" s="80"/>
      <c r="D137" s="81"/>
      <c r="E137" s="80"/>
      <c r="F137" s="83"/>
      <c r="G137" s="80"/>
      <c r="H137" s="84"/>
      <c r="I137" s="84"/>
      <c r="J137" s="105"/>
      <c r="K137" s="84"/>
      <c r="L137" s="105"/>
      <c r="M137" s="84"/>
      <c r="N137" s="105"/>
      <c r="O137" s="84"/>
      <c r="P137" s="84"/>
      <c r="Q137" s="105"/>
      <c r="R137" s="84"/>
      <c r="S137" s="105"/>
      <c r="T137" s="84"/>
      <c r="U137" s="105"/>
      <c r="V137" s="106"/>
      <c r="W137" s="106"/>
      <c r="X137" s="108"/>
      <c r="Y137" s="108"/>
      <c r="Z137" s="80"/>
      <c r="AA137" s="80"/>
      <c r="AB137" s="109"/>
      <c r="AC137" s="80"/>
      <c r="AD137" s="80"/>
      <c r="AE137" s="80"/>
      <c r="AF137" s="80"/>
      <c r="AG137" s="80"/>
      <c r="AH137" s="107"/>
      <c r="AI137" s="107"/>
      <c r="AJ137" s="105"/>
      <c r="AK137" s="85"/>
      <c r="AL137" s="85"/>
      <c r="AM137" s="105"/>
      <c r="AN137" s="107"/>
      <c r="AO137" s="107"/>
      <c r="AP137" s="105"/>
      <c r="AQ137" s="85"/>
      <c r="AR137" s="85"/>
      <c r="AS137" s="105"/>
      <c r="AT137" s="107"/>
      <c r="AU137" s="85"/>
      <c r="AV137" s="107"/>
      <c r="AW137" s="85"/>
      <c r="AX137" s="85"/>
      <c r="AY137" s="85"/>
      <c r="AZ137" s="80"/>
      <c r="BA137" s="86"/>
      <c r="BB137" s="86"/>
      <c r="BC137" s="105"/>
    </row>
    <row r="138" spans="1:55" x14ac:dyDescent="0.25">
      <c r="A138" s="80"/>
      <c r="B138" s="80"/>
      <c r="C138" s="80"/>
      <c r="D138" s="81"/>
      <c r="E138" s="82"/>
      <c r="F138" s="83"/>
      <c r="G138" s="83"/>
      <c r="H138" s="84"/>
      <c r="I138" s="84"/>
      <c r="J138" s="105"/>
      <c r="K138" s="84"/>
      <c r="L138" s="105"/>
      <c r="M138" s="84"/>
      <c r="N138" s="105"/>
      <c r="O138" s="84"/>
      <c r="P138" s="84"/>
      <c r="Q138" s="105"/>
      <c r="R138" s="84"/>
      <c r="S138" s="105"/>
      <c r="T138" s="84"/>
      <c r="U138" s="105"/>
      <c r="V138" s="106"/>
      <c r="W138" s="106"/>
      <c r="X138" s="108"/>
      <c r="Y138" s="108"/>
      <c r="Z138" s="106"/>
      <c r="AA138" s="106"/>
      <c r="AB138" s="109"/>
      <c r="AC138" s="106"/>
      <c r="AD138" s="106"/>
      <c r="AE138" s="80"/>
      <c r="AF138" s="106"/>
      <c r="AG138" s="106"/>
      <c r="AH138" s="107"/>
      <c r="AI138" s="107"/>
      <c r="AJ138" s="105"/>
      <c r="AK138" s="85"/>
      <c r="AL138" s="85"/>
      <c r="AM138" s="105"/>
      <c r="AN138" s="107"/>
      <c r="AO138" s="107"/>
      <c r="AP138" s="105"/>
      <c r="AQ138" s="85"/>
      <c r="AR138" s="85"/>
      <c r="AS138" s="105"/>
      <c r="AT138" s="107"/>
      <c r="AU138" s="85"/>
      <c r="AV138" s="107"/>
      <c r="AW138" s="85"/>
      <c r="AX138" s="85"/>
      <c r="AY138" s="85"/>
      <c r="AZ138" s="80"/>
      <c r="BA138" s="86"/>
      <c r="BB138" s="86"/>
      <c r="BC138" s="105"/>
    </row>
    <row r="139" spans="1:55" x14ac:dyDescent="0.25">
      <c r="A139" s="80"/>
      <c r="B139" s="80"/>
      <c r="C139" s="80"/>
      <c r="D139" s="81"/>
      <c r="E139" s="80"/>
      <c r="F139" s="83"/>
      <c r="G139" s="80"/>
      <c r="H139" s="84"/>
      <c r="I139" s="84"/>
      <c r="J139" s="105"/>
      <c r="K139" s="80"/>
      <c r="L139" s="80"/>
      <c r="M139" s="80"/>
      <c r="N139" s="80"/>
      <c r="O139" s="84"/>
      <c r="P139" s="84"/>
      <c r="Q139" s="105"/>
      <c r="R139" s="80"/>
      <c r="S139" s="80"/>
      <c r="T139" s="80"/>
      <c r="U139" s="80"/>
      <c r="V139" s="106"/>
      <c r="W139" s="106"/>
      <c r="X139" s="108"/>
      <c r="Y139" s="108"/>
      <c r="Z139" s="80"/>
      <c r="AA139" s="80"/>
      <c r="AB139" s="109"/>
      <c r="AC139" s="80"/>
      <c r="AD139" s="80"/>
      <c r="AE139" s="80"/>
      <c r="AF139" s="80"/>
      <c r="AG139" s="80"/>
      <c r="AH139" s="107"/>
      <c r="AI139" s="107"/>
      <c r="AJ139" s="105"/>
      <c r="AK139" s="85"/>
      <c r="AL139" s="85"/>
      <c r="AM139" s="105"/>
      <c r="AN139" s="107"/>
      <c r="AO139" s="107"/>
      <c r="AP139" s="105"/>
      <c r="AQ139" s="85"/>
      <c r="AR139" s="85"/>
      <c r="AS139" s="105"/>
      <c r="AT139" s="107"/>
      <c r="AU139" s="85"/>
      <c r="AV139" s="107"/>
      <c r="AW139" s="85"/>
      <c r="AX139" s="85"/>
      <c r="AY139" s="85"/>
      <c r="AZ139" s="80"/>
      <c r="BA139" s="86"/>
      <c r="BB139" s="86"/>
      <c r="BC139" s="105"/>
    </row>
    <row r="140" spans="1:55" x14ac:dyDescent="0.25">
      <c r="A140" s="80"/>
      <c r="B140" s="80"/>
      <c r="C140" s="80"/>
      <c r="D140" s="81"/>
      <c r="E140" s="82"/>
      <c r="F140" s="83"/>
      <c r="G140" s="83"/>
      <c r="H140" s="84"/>
      <c r="I140" s="84"/>
      <c r="J140" s="105"/>
      <c r="K140" s="84"/>
      <c r="L140" s="105"/>
      <c r="M140" s="84"/>
      <c r="N140" s="105"/>
      <c r="O140" s="84"/>
      <c r="P140" s="84"/>
      <c r="Q140" s="105"/>
      <c r="R140" s="84"/>
      <c r="S140" s="105"/>
      <c r="T140" s="84"/>
      <c r="U140" s="105"/>
      <c r="V140" s="106"/>
      <c r="W140" s="106"/>
      <c r="X140" s="108"/>
      <c r="Y140" s="108"/>
      <c r="Z140" s="106"/>
      <c r="AA140" s="106"/>
      <c r="AB140" s="109"/>
      <c r="AC140" s="106"/>
      <c r="AD140" s="106"/>
      <c r="AE140" s="80"/>
      <c r="AF140" s="106"/>
      <c r="AG140" s="106"/>
      <c r="AH140" s="107"/>
      <c r="AI140" s="107"/>
      <c r="AJ140" s="105"/>
      <c r="AK140" s="85"/>
      <c r="AL140" s="85"/>
      <c r="AM140" s="105"/>
      <c r="AN140" s="107"/>
      <c r="AO140" s="107"/>
      <c r="AP140" s="105"/>
      <c r="AQ140" s="85"/>
      <c r="AR140" s="85"/>
      <c r="AS140" s="105"/>
      <c r="AT140" s="107"/>
      <c r="AU140" s="85"/>
      <c r="AV140" s="107"/>
      <c r="AW140" s="85"/>
      <c r="AX140" s="85"/>
      <c r="AY140" s="85"/>
      <c r="AZ140" s="80"/>
      <c r="BA140" s="86"/>
      <c r="BB140" s="86"/>
      <c r="BC140" s="105"/>
    </row>
    <row r="141" spans="1:55" x14ac:dyDescent="0.25">
      <c r="A141" s="80"/>
      <c r="B141" s="80"/>
      <c r="C141" s="80"/>
      <c r="D141" s="81"/>
      <c r="E141" s="82"/>
      <c r="F141" s="83"/>
      <c r="G141" s="83"/>
      <c r="H141" s="84"/>
      <c r="I141" s="84"/>
      <c r="J141" s="105"/>
      <c r="K141" s="84"/>
      <c r="L141" s="105"/>
      <c r="M141" s="84"/>
      <c r="N141" s="105"/>
      <c r="O141" s="84"/>
      <c r="P141" s="84"/>
      <c r="Q141" s="105"/>
      <c r="R141" s="84"/>
      <c r="S141" s="105"/>
      <c r="T141" s="84"/>
      <c r="U141" s="105"/>
      <c r="V141" s="106"/>
      <c r="W141" s="106"/>
      <c r="X141" s="108"/>
      <c r="Y141" s="108"/>
      <c r="Z141" s="106"/>
      <c r="AA141" s="106"/>
      <c r="AB141" s="109"/>
      <c r="AC141" s="106"/>
      <c r="AD141" s="106"/>
      <c r="AE141" s="80"/>
      <c r="AF141" s="106"/>
      <c r="AG141" s="106"/>
      <c r="AH141" s="107"/>
      <c r="AI141" s="107"/>
      <c r="AJ141" s="105"/>
      <c r="AK141" s="85"/>
      <c r="AL141" s="85"/>
      <c r="AM141" s="105"/>
      <c r="AN141" s="107"/>
      <c r="AO141" s="107"/>
      <c r="AP141" s="105"/>
      <c r="AQ141" s="85"/>
      <c r="AR141" s="85"/>
      <c r="AS141" s="105"/>
      <c r="AT141" s="107"/>
      <c r="AU141" s="85"/>
      <c r="AV141" s="107"/>
      <c r="AW141" s="85"/>
      <c r="AX141" s="85"/>
      <c r="AY141" s="85"/>
      <c r="AZ141" s="80"/>
      <c r="BA141" s="86"/>
      <c r="BB141" s="86"/>
      <c r="BC141" s="105"/>
    </row>
    <row r="142" spans="1:55" x14ac:dyDescent="0.25">
      <c r="A142" s="80"/>
      <c r="B142" s="80"/>
      <c r="C142" s="80"/>
      <c r="D142" s="81"/>
      <c r="E142" s="82"/>
      <c r="F142" s="83"/>
      <c r="G142" s="83"/>
      <c r="H142" s="84"/>
      <c r="I142" s="84"/>
      <c r="J142" s="105"/>
      <c r="K142" s="84"/>
      <c r="L142" s="105"/>
      <c r="M142" s="84"/>
      <c r="N142" s="105"/>
      <c r="O142" s="84"/>
      <c r="P142" s="84"/>
      <c r="Q142" s="105"/>
      <c r="R142" s="84"/>
      <c r="S142" s="105"/>
      <c r="T142" s="84"/>
      <c r="U142" s="105"/>
      <c r="V142" s="106"/>
      <c r="W142" s="106"/>
      <c r="X142" s="108"/>
      <c r="Y142" s="108"/>
      <c r="Z142" s="106"/>
      <c r="AA142" s="106"/>
      <c r="AB142" s="109"/>
      <c r="AC142" s="106"/>
      <c r="AD142" s="106"/>
      <c r="AE142" s="80"/>
      <c r="AF142" s="106"/>
      <c r="AG142" s="106"/>
      <c r="AH142" s="107"/>
      <c r="AI142" s="107"/>
      <c r="AJ142" s="105"/>
      <c r="AK142" s="85"/>
      <c r="AL142" s="85"/>
      <c r="AM142" s="105"/>
      <c r="AN142" s="107"/>
      <c r="AO142" s="107"/>
      <c r="AP142" s="105"/>
      <c r="AQ142" s="85"/>
      <c r="AR142" s="85"/>
      <c r="AS142" s="105"/>
      <c r="AT142" s="107"/>
      <c r="AU142" s="85"/>
      <c r="AV142" s="107"/>
      <c r="AW142" s="85"/>
      <c r="AX142" s="85"/>
      <c r="AY142" s="85"/>
      <c r="AZ142" s="80"/>
      <c r="BA142" s="86"/>
      <c r="BB142" s="86"/>
      <c r="BC142" s="105"/>
    </row>
    <row r="143" spans="1:55" x14ac:dyDescent="0.25">
      <c r="A143" s="80"/>
      <c r="B143" s="80"/>
      <c r="C143" s="80"/>
      <c r="D143" s="81"/>
      <c r="E143" s="80"/>
      <c r="F143" s="83"/>
      <c r="G143" s="80"/>
      <c r="H143" s="84"/>
      <c r="I143" s="84"/>
      <c r="J143" s="105"/>
      <c r="K143" s="84"/>
      <c r="L143" s="105"/>
      <c r="M143" s="84"/>
      <c r="N143" s="105"/>
      <c r="O143" s="84"/>
      <c r="P143" s="84"/>
      <c r="Q143" s="105"/>
      <c r="R143" s="84"/>
      <c r="S143" s="105"/>
      <c r="T143" s="84"/>
      <c r="U143" s="105"/>
      <c r="V143" s="106"/>
      <c r="W143" s="106"/>
      <c r="X143" s="108"/>
      <c r="Y143" s="108"/>
      <c r="Z143" s="80"/>
      <c r="AA143" s="80"/>
      <c r="AB143" s="109"/>
      <c r="AC143" s="80"/>
      <c r="AD143" s="80"/>
      <c r="AE143" s="80"/>
      <c r="AF143" s="80"/>
      <c r="AG143" s="80"/>
      <c r="AH143" s="107"/>
      <c r="AI143" s="107"/>
      <c r="AJ143" s="105"/>
      <c r="AK143" s="85"/>
      <c r="AL143" s="85"/>
      <c r="AM143" s="105"/>
      <c r="AN143" s="107"/>
      <c r="AO143" s="107"/>
      <c r="AP143" s="105"/>
      <c r="AQ143" s="85"/>
      <c r="AR143" s="85"/>
      <c r="AS143" s="105"/>
      <c r="AT143" s="107"/>
      <c r="AU143" s="85"/>
      <c r="AV143" s="107"/>
      <c r="AW143" s="85"/>
      <c r="AX143" s="85"/>
      <c r="AY143" s="85"/>
      <c r="AZ143" s="80"/>
      <c r="BA143" s="86"/>
      <c r="BB143" s="86"/>
      <c r="BC143" s="105"/>
    </row>
    <row r="144" spans="1:55" x14ac:dyDescent="0.25">
      <c r="A144" s="80"/>
      <c r="B144" s="80"/>
      <c r="C144" s="80"/>
      <c r="D144" s="81"/>
      <c r="E144" s="82"/>
      <c r="F144" s="83"/>
      <c r="G144" s="83"/>
      <c r="H144" s="84"/>
      <c r="I144" s="84"/>
      <c r="J144" s="105"/>
      <c r="K144" s="84"/>
      <c r="L144" s="105"/>
      <c r="M144" s="84"/>
      <c r="N144" s="105"/>
      <c r="O144" s="84"/>
      <c r="P144" s="84"/>
      <c r="Q144" s="105"/>
      <c r="R144" s="84"/>
      <c r="S144" s="105"/>
      <c r="T144" s="84"/>
      <c r="U144" s="105"/>
      <c r="V144" s="106"/>
      <c r="W144" s="106"/>
      <c r="X144" s="80"/>
      <c r="Y144" s="80"/>
      <c r="Z144" s="106"/>
      <c r="AA144" s="106"/>
      <c r="AB144" s="109"/>
      <c r="AC144" s="106"/>
      <c r="AD144" s="106"/>
      <c r="AE144" s="80"/>
      <c r="AF144" s="106"/>
      <c r="AG144" s="106"/>
      <c r="AH144" s="107"/>
      <c r="AI144" s="107"/>
      <c r="AJ144" s="105"/>
      <c r="AK144" s="85"/>
      <c r="AL144" s="85"/>
      <c r="AM144" s="105"/>
      <c r="AN144" s="107"/>
      <c r="AO144" s="107"/>
      <c r="AP144" s="105"/>
      <c r="AQ144" s="85"/>
      <c r="AR144" s="85"/>
      <c r="AS144" s="105"/>
      <c r="AT144" s="107"/>
      <c r="AU144" s="85"/>
      <c r="AV144" s="107"/>
      <c r="AW144" s="85"/>
      <c r="AX144" s="85"/>
      <c r="AY144" s="85"/>
      <c r="AZ144" s="80"/>
      <c r="BA144" s="86"/>
      <c r="BB144" s="86"/>
      <c r="BC144" s="105"/>
    </row>
    <row r="145" spans="1:55" x14ac:dyDescent="0.25">
      <c r="A145" s="80"/>
      <c r="B145" s="80"/>
      <c r="C145" s="80"/>
      <c r="D145" s="81"/>
      <c r="E145" s="82"/>
      <c r="F145" s="83"/>
      <c r="G145" s="83"/>
      <c r="H145" s="84"/>
      <c r="I145" s="84"/>
      <c r="J145" s="105"/>
      <c r="K145" s="84"/>
      <c r="L145" s="105"/>
      <c r="M145" s="84"/>
      <c r="N145" s="105"/>
      <c r="O145" s="84"/>
      <c r="P145" s="84"/>
      <c r="Q145" s="105"/>
      <c r="R145" s="84"/>
      <c r="S145" s="105"/>
      <c r="T145" s="84"/>
      <c r="U145" s="105"/>
      <c r="V145" s="106"/>
      <c r="W145" s="106"/>
      <c r="X145" s="80"/>
      <c r="Y145" s="80"/>
      <c r="Z145" s="106"/>
      <c r="AA145" s="106"/>
      <c r="AB145" s="109"/>
      <c r="AC145" s="106"/>
      <c r="AD145" s="106"/>
      <c r="AE145" s="80"/>
      <c r="AF145" s="106"/>
      <c r="AG145" s="106"/>
      <c r="AH145" s="107"/>
      <c r="AI145" s="107"/>
      <c r="AJ145" s="105"/>
      <c r="AK145" s="85"/>
      <c r="AL145" s="85"/>
      <c r="AM145" s="105"/>
      <c r="AN145" s="107"/>
      <c r="AO145" s="107"/>
      <c r="AP145" s="105"/>
      <c r="AQ145" s="85"/>
      <c r="AR145" s="85"/>
      <c r="AS145" s="105"/>
      <c r="AT145" s="107"/>
      <c r="AU145" s="85"/>
      <c r="AV145" s="107"/>
      <c r="AW145" s="85"/>
      <c r="AX145" s="85"/>
      <c r="AY145" s="85"/>
      <c r="AZ145" s="80"/>
      <c r="BA145" s="86"/>
      <c r="BB145" s="86"/>
      <c r="BC145" s="105"/>
    </row>
    <row r="146" spans="1:55" x14ac:dyDescent="0.25">
      <c r="A146" s="80"/>
      <c r="B146" s="80"/>
      <c r="C146" s="80"/>
      <c r="D146" s="81"/>
      <c r="E146" s="82"/>
      <c r="F146" s="83"/>
      <c r="G146" s="83"/>
      <c r="H146" s="84"/>
      <c r="I146" s="84"/>
      <c r="J146" s="105"/>
      <c r="K146" s="84"/>
      <c r="L146" s="105"/>
      <c r="M146" s="84"/>
      <c r="N146" s="105"/>
      <c r="O146" s="84"/>
      <c r="P146" s="84"/>
      <c r="Q146" s="105"/>
      <c r="R146" s="84"/>
      <c r="S146" s="105"/>
      <c r="T146" s="84"/>
      <c r="U146" s="105"/>
      <c r="V146" s="106"/>
      <c r="W146" s="106"/>
      <c r="X146" s="108"/>
      <c r="Y146" s="108"/>
      <c r="Z146" s="106"/>
      <c r="AA146" s="106"/>
      <c r="AB146" s="109"/>
      <c r="AC146" s="106"/>
      <c r="AD146" s="106"/>
      <c r="AE146" s="80"/>
      <c r="AF146" s="106"/>
      <c r="AG146" s="106"/>
      <c r="AH146" s="107"/>
      <c r="AI146" s="107"/>
      <c r="AJ146" s="105"/>
      <c r="AK146" s="85"/>
      <c r="AL146" s="85"/>
      <c r="AM146" s="105"/>
      <c r="AN146" s="107"/>
      <c r="AO146" s="107"/>
      <c r="AP146" s="105"/>
      <c r="AQ146" s="85"/>
      <c r="AR146" s="85"/>
      <c r="AS146" s="105"/>
      <c r="AT146" s="107"/>
      <c r="AU146" s="85"/>
      <c r="AV146" s="107"/>
      <c r="AW146" s="85"/>
      <c r="AX146" s="85"/>
      <c r="AY146" s="85"/>
      <c r="AZ146" s="80"/>
      <c r="BA146" s="86"/>
      <c r="BB146" s="86"/>
      <c r="BC146" s="105"/>
    </row>
    <row r="147" spans="1:55" x14ac:dyDescent="0.25">
      <c r="A147" s="80"/>
      <c r="B147" s="80"/>
      <c r="C147" s="80"/>
      <c r="D147" s="81"/>
      <c r="E147" s="82"/>
      <c r="F147" s="83"/>
      <c r="G147" s="83"/>
      <c r="H147" s="84"/>
      <c r="I147" s="84"/>
      <c r="J147" s="105"/>
      <c r="K147" s="84"/>
      <c r="L147" s="105"/>
      <c r="M147" s="84"/>
      <c r="N147" s="105"/>
      <c r="O147" s="84"/>
      <c r="P147" s="84"/>
      <c r="Q147" s="105"/>
      <c r="R147" s="84"/>
      <c r="S147" s="105"/>
      <c r="T147" s="84"/>
      <c r="U147" s="105"/>
      <c r="V147" s="106"/>
      <c r="W147" s="106"/>
      <c r="X147" s="80"/>
      <c r="Y147" s="80"/>
      <c r="Z147" s="106"/>
      <c r="AA147" s="106"/>
      <c r="AB147" s="109"/>
      <c r="AC147" s="106"/>
      <c r="AD147" s="106"/>
      <c r="AE147" s="80"/>
      <c r="AF147" s="106"/>
      <c r="AG147" s="106"/>
      <c r="AH147" s="107"/>
      <c r="AI147" s="107"/>
      <c r="AJ147" s="105"/>
      <c r="AK147" s="85"/>
      <c r="AL147" s="85"/>
      <c r="AM147" s="105"/>
      <c r="AN147" s="107"/>
      <c r="AO147" s="107"/>
      <c r="AP147" s="105"/>
      <c r="AQ147" s="85"/>
      <c r="AR147" s="85"/>
      <c r="AS147" s="105"/>
      <c r="AT147" s="107"/>
      <c r="AU147" s="85"/>
      <c r="AV147" s="107"/>
      <c r="AW147" s="85"/>
      <c r="AX147" s="85"/>
      <c r="AY147" s="85"/>
      <c r="AZ147" s="80"/>
      <c r="BA147" s="86"/>
      <c r="BB147" s="86"/>
      <c r="BC147" s="105"/>
    </row>
    <row r="148" spans="1:55" x14ac:dyDescent="0.25">
      <c r="A148" s="80"/>
      <c r="B148" s="80"/>
      <c r="C148" s="80"/>
      <c r="D148" s="81"/>
      <c r="E148" s="82"/>
      <c r="F148" s="83"/>
      <c r="G148" s="83"/>
      <c r="H148" s="84"/>
      <c r="I148" s="84"/>
      <c r="J148" s="105"/>
      <c r="K148" s="84"/>
      <c r="L148" s="105"/>
      <c r="M148" s="84"/>
      <c r="N148" s="105"/>
      <c r="O148" s="84"/>
      <c r="P148" s="84"/>
      <c r="Q148" s="105"/>
      <c r="R148" s="84"/>
      <c r="S148" s="105"/>
      <c r="T148" s="84"/>
      <c r="U148" s="105"/>
      <c r="V148" s="106"/>
      <c r="W148" s="106"/>
      <c r="X148" s="80"/>
      <c r="Y148" s="80"/>
      <c r="Z148" s="106"/>
      <c r="AA148" s="106"/>
      <c r="AB148" s="109"/>
      <c r="AC148" s="106"/>
      <c r="AD148" s="106"/>
      <c r="AE148" s="80"/>
      <c r="AF148" s="106"/>
      <c r="AG148" s="106"/>
      <c r="AH148" s="107"/>
      <c r="AI148" s="107"/>
      <c r="AJ148" s="105"/>
      <c r="AK148" s="85"/>
      <c r="AL148" s="85"/>
      <c r="AM148" s="105"/>
      <c r="AN148" s="107"/>
      <c r="AO148" s="107"/>
      <c r="AP148" s="105"/>
      <c r="AQ148" s="85"/>
      <c r="AR148" s="85"/>
      <c r="AS148" s="105"/>
      <c r="AT148" s="107"/>
      <c r="AU148" s="85"/>
      <c r="AV148" s="107"/>
      <c r="AW148" s="85"/>
      <c r="AX148" s="85"/>
      <c r="AY148" s="85"/>
      <c r="AZ148" s="80"/>
      <c r="BA148" s="86"/>
      <c r="BB148" s="86"/>
      <c r="BC148" s="105"/>
    </row>
    <row r="149" spans="1:55" x14ac:dyDescent="0.25">
      <c r="A149" s="80"/>
      <c r="B149" s="80"/>
      <c r="C149" s="80"/>
      <c r="D149" s="81"/>
      <c r="E149" s="82"/>
      <c r="F149" s="83"/>
      <c r="G149" s="83"/>
      <c r="H149" s="84"/>
      <c r="I149" s="84"/>
      <c r="J149" s="105"/>
      <c r="K149" s="84"/>
      <c r="L149" s="105"/>
      <c r="M149" s="84"/>
      <c r="N149" s="105"/>
      <c r="O149" s="84"/>
      <c r="P149" s="84"/>
      <c r="Q149" s="105"/>
      <c r="R149" s="84"/>
      <c r="S149" s="105"/>
      <c r="T149" s="84"/>
      <c r="U149" s="105"/>
      <c r="V149" s="106"/>
      <c r="W149" s="106"/>
      <c r="X149" s="80"/>
      <c r="Y149" s="80"/>
      <c r="Z149" s="106"/>
      <c r="AA149" s="106"/>
      <c r="AB149" s="109"/>
      <c r="AC149" s="106"/>
      <c r="AD149" s="106"/>
      <c r="AE149" s="80"/>
      <c r="AF149" s="106"/>
      <c r="AG149" s="106"/>
      <c r="AH149" s="107"/>
      <c r="AI149" s="107"/>
      <c r="AJ149" s="105"/>
      <c r="AK149" s="85"/>
      <c r="AL149" s="85"/>
      <c r="AM149" s="105"/>
      <c r="AN149" s="107"/>
      <c r="AO149" s="107"/>
      <c r="AP149" s="105"/>
      <c r="AQ149" s="85"/>
      <c r="AR149" s="85"/>
      <c r="AS149" s="105"/>
      <c r="AT149" s="107"/>
      <c r="AU149" s="85"/>
      <c r="AV149" s="107"/>
      <c r="AW149" s="85"/>
      <c r="AX149" s="85"/>
      <c r="AY149" s="85"/>
      <c r="AZ149" s="80"/>
      <c r="BA149" s="86"/>
      <c r="BB149" s="86"/>
      <c r="BC149" s="105"/>
    </row>
    <row r="150" spans="1:55" x14ac:dyDescent="0.25">
      <c r="A150" s="80"/>
      <c r="B150" s="80"/>
      <c r="C150" s="80"/>
      <c r="D150" s="81"/>
      <c r="E150" s="82"/>
      <c r="F150" s="83"/>
      <c r="G150" s="83"/>
      <c r="H150" s="84"/>
      <c r="I150" s="84"/>
      <c r="J150" s="105"/>
      <c r="K150" s="84"/>
      <c r="L150" s="105"/>
      <c r="M150" s="84"/>
      <c r="N150" s="105"/>
      <c r="O150" s="84"/>
      <c r="P150" s="84"/>
      <c r="Q150" s="105"/>
      <c r="R150" s="84"/>
      <c r="S150" s="105"/>
      <c r="T150" s="84"/>
      <c r="U150" s="105"/>
      <c r="V150" s="106"/>
      <c r="W150" s="106"/>
      <c r="X150" s="108"/>
      <c r="Y150" s="108"/>
      <c r="Z150" s="106"/>
      <c r="AA150" s="106"/>
      <c r="AB150" s="109"/>
      <c r="AC150" s="106"/>
      <c r="AD150" s="106"/>
      <c r="AE150" s="80"/>
      <c r="AF150" s="106"/>
      <c r="AG150" s="106"/>
      <c r="AH150" s="107"/>
      <c r="AI150" s="107"/>
      <c r="AJ150" s="105"/>
      <c r="AK150" s="85"/>
      <c r="AL150" s="85"/>
      <c r="AM150" s="105"/>
      <c r="AN150" s="107"/>
      <c r="AO150" s="107"/>
      <c r="AP150" s="105"/>
      <c r="AQ150" s="85"/>
      <c r="AR150" s="85"/>
      <c r="AS150" s="105"/>
      <c r="AT150" s="107"/>
      <c r="AU150" s="85"/>
      <c r="AV150" s="107"/>
      <c r="AW150" s="85"/>
      <c r="AX150" s="85"/>
      <c r="AY150" s="85"/>
      <c r="AZ150" s="80"/>
      <c r="BA150" s="86"/>
      <c r="BB150" s="86"/>
      <c r="BC150" s="105"/>
    </row>
    <row r="151" spans="1:55" x14ac:dyDescent="0.25">
      <c r="A151" s="80"/>
      <c r="B151" s="80"/>
      <c r="C151" s="80"/>
      <c r="D151" s="81"/>
      <c r="E151" s="80"/>
      <c r="F151" s="83"/>
      <c r="G151" s="80"/>
      <c r="H151" s="84"/>
      <c r="I151" s="84"/>
      <c r="J151" s="105"/>
      <c r="K151" s="84"/>
      <c r="L151" s="105"/>
      <c r="M151" s="84"/>
      <c r="N151" s="105"/>
      <c r="O151" s="84"/>
      <c r="P151" s="84"/>
      <c r="Q151" s="105"/>
      <c r="R151" s="84"/>
      <c r="S151" s="105"/>
      <c r="T151" s="84"/>
      <c r="U151" s="105"/>
      <c r="V151" s="106"/>
      <c r="W151" s="106"/>
      <c r="X151" s="108"/>
      <c r="Y151" s="108"/>
      <c r="Z151" s="80"/>
      <c r="AA151" s="80"/>
      <c r="AB151" s="109"/>
      <c r="AC151" s="80"/>
      <c r="AD151" s="80"/>
      <c r="AE151" s="80"/>
      <c r="AF151" s="80"/>
      <c r="AG151" s="80"/>
      <c r="AH151" s="107"/>
      <c r="AI151" s="107"/>
      <c r="AJ151" s="105"/>
      <c r="AK151" s="85"/>
      <c r="AL151" s="85"/>
      <c r="AM151" s="105"/>
      <c r="AN151" s="107"/>
      <c r="AO151" s="107"/>
      <c r="AP151" s="105"/>
      <c r="AQ151" s="85"/>
      <c r="AR151" s="85"/>
      <c r="AS151" s="105"/>
      <c r="AT151" s="107"/>
      <c r="AU151" s="85"/>
      <c r="AV151" s="107"/>
      <c r="AW151" s="85"/>
      <c r="AX151" s="85"/>
      <c r="AY151" s="85"/>
      <c r="AZ151" s="80"/>
      <c r="BA151" s="86"/>
      <c r="BB151" s="86"/>
      <c r="BC151" s="105"/>
    </row>
    <row r="152" spans="1:55" x14ac:dyDescent="0.25">
      <c r="A152" s="80"/>
      <c r="B152" s="80"/>
      <c r="C152" s="80"/>
      <c r="D152" s="81"/>
      <c r="E152" s="82"/>
      <c r="F152" s="83"/>
      <c r="G152" s="83"/>
      <c r="H152" s="84"/>
      <c r="I152" s="84"/>
      <c r="J152" s="105"/>
      <c r="K152" s="84"/>
      <c r="L152" s="105"/>
      <c r="M152" s="84"/>
      <c r="N152" s="105"/>
      <c r="O152" s="84"/>
      <c r="P152" s="84"/>
      <c r="Q152" s="105"/>
      <c r="R152" s="84"/>
      <c r="S152" s="105"/>
      <c r="T152" s="84"/>
      <c r="U152" s="105"/>
      <c r="V152" s="106"/>
      <c r="W152" s="106"/>
      <c r="X152" s="108"/>
      <c r="Y152" s="108"/>
      <c r="Z152" s="106"/>
      <c r="AA152" s="106"/>
      <c r="AB152" s="109"/>
      <c r="AC152" s="106"/>
      <c r="AD152" s="106"/>
      <c r="AE152" s="80"/>
      <c r="AF152" s="106"/>
      <c r="AG152" s="106"/>
      <c r="AH152" s="107"/>
      <c r="AI152" s="107"/>
      <c r="AJ152" s="105"/>
      <c r="AK152" s="85"/>
      <c r="AL152" s="85"/>
      <c r="AM152" s="105"/>
      <c r="AN152" s="107"/>
      <c r="AO152" s="107"/>
      <c r="AP152" s="105"/>
      <c r="AQ152" s="85"/>
      <c r="AR152" s="85"/>
      <c r="AS152" s="105"/>
      <c r="AT152" s="107"/>
      <c r="AU152" s="85"/>
      <c r="AV152" s="107"/>
      <c r="AW152" s="85"/>
      <c r="AX152" s="85"/>
      <c r="AY152" s="85"/>
      <c r="AZ152" s="80"/>
      <c r="BA152" s="86"/>
      <c r="BB152" s="86"/>
      <c r="BC152" s="105"/>
    </row>
    <row r="153" spans="1:55" x14ac:dyDescent="0.25">
      <c r="A153" s="80"/>
      <c r="B153" s="80"/>
      <c r="C153" s="80"/>
      <c r="D153" s="80"/>
      <c r="E153" s="80"/>
      <c r="F153" s="80"/>
      <c r="G153" s="80"/>
      <c r="H153" s="80"/>
      <c r="I153" s="80"/>
      <c r="J153" s="80"/>
      <c r="K153" s="84"/>
      <c r="L153" s="105"/>
      <c r="M153" s="84"/>
      <c r="N153" s="105"/>
      <c r="O153" s="80"/>
      <c r="P153" s="80"/>
      <c r="Q153" s="80"/>
      <c r="R153" s="84"/>
      <c r="S153" s="105"/>
      <c r="T153" s="84"/>
      <c r="U153" s="105"/>
      <c r="V153" s="80"/>
      <c r="W153" s="80"/>
      <c r="X153" s="80"/>
      <c r="Y153" s="80"/>
      <c r="Z153" s="80"/>
      <c r="AA153" s="80"/>
      <c r="AB153" s="109"/>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5"/>
      <c r="AY153" s="85"/>
      <c r="AZ153" s="80"/>
      <c r="BA153" s="86"/>
      <c r="BB153" s="86"/>
      <c r="BC153" s="105"/>
    </row>
    <row r="154" spans="1:55" x14ac:dyDescent="0.25">
      <c r="A154" s="80"/>
      <c r="B154" s="80"/>
      <c r="C154" s="80"/>
      <c r="D154" s="81"/>
      <c r="E154" s="80"/>
      <c r="F154" s="83"/>
      <c r="G154" s="80"/>
      <c r="H154" s="84"/>
      <c r="I154" s="84"/>
      <c r="J154" s="105"/>
      <c r="K154" s="84"/>
      <c r="L154" s="105"/>
      <c r="M154" s="84"/>
      <c r="N154" s="105"/>
      <c r="O154" s="84"/>
      <c r="P154" s="84"/>
      <c r="Q154" s="105"/>
      <c r="R154" s="84"/>
      <c r="S154" s="105"/>
      <c r="T154" s="84"/>
      <c r="U154" s="105"/>
      <c r="V154" s="106"/>
      <c r="W154" s="106"/>
      <c r="X154" s="108"/>
      <c r="Y154" s="108"/>
      <c r="Z154" s="80"/>
      <c r="AA154" s="80"/>
      <c r="AB154" s="109"/>
      <c r="AC154" s="80"/>
      <c r="AD154" s="80"/>
      <c r="AE154" s="80"/>
      <c r="AF154" s="80"/>
      <c r="AG154" s="80"/>
      <c r="AH154" s="107"/>
      <c r="AI154" s="107"/>
      <c r="AJ154" s="105"/>
      <c r="AK154" s="85"/>
      <c r="AL154" s="85"/>
      <c r="AM154" s="105"/>
      <c r="AN154" s="107"/>
      <c r="AO154" s="107"/>
      <c r="AP154" s="105"/>
      <c r="AQ154" s="85"/>
      <c r="AR154" s="85"/>
      <c r="AS154" s="105"/>
      <c r="AT154" s="107"/>
      <c r="AU154" s="85"/>
      <c r="AV154" s="107"/>
      <c r="AW154" s="85"/>
      <c r="AX154" s="85"/>
      <c r="AY154" s="85"/>
      <c r="AZ154" s="80"/>
      <c r="BA154" s="86"/>
      <c r="BB154" s="86"/>
      <c r="BC154" s="105"/>
    </row>
    <row r="155" spans="1:55" x14ac:dyDescent="0.25">
      <c r="A155" s="80"/>
      <c r="B155" s="80"/>
      <c r="C155" s="80"/>
      <c r="D155" s="81"/>
      <c r="E155" s="82"/>
      <c r="F155" s="83"/>
      <c r="G155" s="83"/>
      <c r="H155" s="84"/>
      <c r="I155" s="84"/>
      <c r="J155" s="105"/>
      <c r="K155" s="84"/>
      <c r="L155" s="105"/>
      <c r="M155" s="84"/>
      <c r="N155" s="105"/>
      <c r="O155" s="84"/>
      <c r="P155" s="84"/>
      <c r="Q155" s="105"/>
      <c r="R155" s="84"/>
      <c r="S155" s="105"/>
      <c r="T155" s="84"/>
      <c r="U155" s="105"/>
      <c r="V155" s="106"/>
      <c r="W155" s="106"/>
      <c r="X155" s="108"/>
      <c r="Y155" s="108"/>
      <c r="Z155" s="106"/>
      <c r="AA155" s="106"/>
      <c r="AB155" s="109"/>
      <c r="AC155" s="106"/>
      <c r="AD155" s="106"/>
      <c r="AE155" s="80"/>
      <c r="AF155" s="106"/>
      <c r="AG155" s="106"/>
      <c r="AH155" s="107"/>
      <c r="AI155" s="107"/>
      <c r="AJ155" s="105"/>
      <c r="AK155" s="85"/>
      <c r="AL155" s="85"/>
      <c r="AM155" s="105"/>
      <c r="AN155" s="107"/>
      <c r="AO155" s="107"/>
      <c r="AP155" s="105"/>
      <c r="AQ155" s="85"/>
      <c r="AR155" s="85"/>
      <c r="AS155" s="105"/>
      <c r="AT155" s="107"/>
      <c r="AU155" s="85"/>
      <c r="AV155" s="107"/>
      <c r="AW155" s="85"/>
      <c r="AX155" s="85"/>
      <c r="AY155" s="85"/>
      <c r="AZ155" s="80"/>
      <c r="BA155" s="86"/>
      <c r="BB155" s="86"/>
      <c r="BC155" s="105"/>
    </row>
    <row r="156" spans="1:55" x14ac:dyDescent="0.25">
      <c r="A156" s="80"/>
      <c r="B156" s="80"/>
      <c r="C156" s="80"/>
      <c r="D156" s="81"/>
      <c r="E156" s="80"/>
      <c r="F156" s="83"/>
      <c r="G156" s="80"/>
      <c r="H156" s="84"/>
      <c r="I156" s="84"/>
      <c r="J156" s="105"/>
      <c r="K156" s="84"/>
      <c r="L156" s="105"/>
      <c r="M156" s="84"/>
      <c r="N156" s="105"/>
      <c r="O156" s="84"/>
      <c r="P156" s="84"/>
      <c r="Q156" s="105"/>
      <c r="R156" s="84"/>
      <c r="S156" s="105"/>
      <c r="T156" s="84"/>
      <c r="U156" s="105"/>
      <c r="V156" s="106"/>
      <c r="W156" s="106"/>
      <c r="X156" s="108"/>
      <c r="Y156" s="108"/>
      <c r="Z156" s="80"/>
      <c r="AA156" s="80"/>
      <c r="AB156" s="109"/>
      <c r="AC156" s="80"/>
      <c r="AD156" s="80"/>
      <c r="AE156" s="80"/>
      <c r="AF156" s="80"/>
      <c r="AG156" s="80"/>
      <c r="AH156" s="107"/>
      <c r="AI156" s="107"/>
      <c r="AJ156" s="105"/>
      <c r="AK156" s="85"/>
      <c r="AL156" s="85"/>
      <c r="AM156" s="105"/>
      <c r="AN156" s="107"/>
      <c r="AO156" s="107"/>
      <c r="AP156" s="105"/>
      <c r="AQ156" s="85"/>
      <c r="AR156" s="85"/>
      <c r="AS156" s="105"/>
      <c r="AT156" s="107"/>
      <c r="AU156" s="85"/>
      <c r="AV156" s="107"/>
      <c r="AW156" s="85"/>
      <c r="AX156" s="85"/>
      <c r="AY156" s="85"/>
      <c r="AZ156" s="80"/>
      <c r="BA156" s="86"/>
      <c r="BB156" s="86"/>
      <c r="BC156" s="105"/>
    </row>
    <row r="157" spans="1:55" x14ac:dyDescent="0.25">
      <c r="A157" s="80"/>
      <c r="B157" s="80"/>
      <c r="C157" s="80"/>
      <c r="D157" s="81"/>
      <c r="E157" s="82"/>
      <c r="F157" s="83"/>
      <c r="G157" s="83"/>
      <c r="H157" s="84"/>
      <c r="I157" s="84"/>
      <c r="J157" s="105"/>
      <c r="K157" s="84"/>
      <c r="L157" s="105"/>
      <c r="M157" s="84"/>
      <c r="N157" s="105"/>
      <c r="O157" s="84"/>
      <c r="P157" s="84"/>
      <c r="Q157" s="105"/>
      <c r="R157" s="84"/>
      <c r="S157" s="105"/>
      <c r="T157" s="84"/>
      <c r="U157" s="105"/>
      <c r="V157" s="106"/>
      <c r="W157" s="106"/>
      <c r="X157" s="108"/>
      <c r="Y157" s="108"/>
      <c r="Z157" s="106"/>
      <c r="AA157" s="106"/>
      <c r="AB157" s="109"/>
      <c r="AC157" s="106"/>
      <c r="AD157" s="106"/>
      <c r="AE157" s="80"/>
      <c r="AF157" s="106"/>
      <c r="AG157" s="106"/>
      <c r="AH157" s="107"/>
      <c r="AI157" s="107"/>
      <c r="AJ157" s="105"/>
      <c r="AK157" s="85"/>
      <c r="AL157" s="85"/>
      <c r="AM157" s="105"/>
      <c r="AN157" s="107"/>
      <c r="AO157" s="107"/>
      <c r="AP157" s="105"/>
      <c r="AQ157" s="85"/>
      <c r="AR157" s="85"/>
      <c r="AS157" s="105"/>
      <c r="AT157" s="107"/>
      <c r="AU157" s="85"/>
      <c r="AV157" s="107"/>
      <c r="AW157" s="85"/>
      <c r="AX157" s="85"/>
      <c r="AY157" s="85"/>
      <c r="AZ157" s="80"/>
      <c r="BA157" s="86"/>
      <c r="BB157" s="86"/>
      <c r="BC157" s="105"/>
    </row>
    <row r="158" spans="1:55" x14ac:dyDescent="0.25">
      <c r="A158" s="80"/>
      <c r="B158" s="80"/>
      <c r="C158" s="80"/>
      <c r="D158" s="81"/>
      <c r="E158" s="82"/>
      <c r="F158" s="83"/>
      <c r="G158" s="83"/>
      <c r="H158" s="84"/>
      <c r="I158" s="84"/>
      <c r="J158" s="105"/>
      <c r="K158" s="84"/>
      <c r="L158" s="105"/>
      <c r="M158" s="84"/>
      <c r="N158" s="105"/>
      <c r="O158" s="84"/>
      <c r="P158" s="84"/>
      <c r="Q158" s="105"/>
      <c r="R158" s="84"/>
      <c r="S158" s="105"/>
      <c r="T158" s="84"/>
      <c r="U158" s="105"/>
      <c r="V158" s="106"/>
      <c r="W158" s="106"/>
      <c r="X158" s="108"/>
      <c r="Y158" s="108"/>
      <c r="Z158" s="106"/>
      <c r="AA158" s="106"/>
      <c r="AB158" s="109"/>
      <c r="AC158" s="106"/>
      <c r="AD158" s="106"/>
      <c r="AE158" s="80"/>
      <c r="AF158" s="106"/>
      <c r="AG158" s="106"/>
      <c r="AH158" s="107"/>
      <c r="AI158" s="107"/>
      <c r="AJ158" s="105"/>
      <c r="AK158" s="85"/>
      <c r="AL158" s="85"/>
      <c r="AM158" s="105"/>
      <c r="AN158" s="107"/>
      <c r="AO158" s="107"/>
      <c r="AP158" s="105"/>
      <c r="AQ158" s="85"/>
      <c r="AR158" s="85"/>
      <c r="AS158" s="105"/>
      <c r="AT158" s="107"/>
      <c r="AU158" s="85"/>
      <c r="AV158" s="107"/>
      <c r="AW158" s="85"/>
      <c r="AX158" s="85"/>
      <c r="AY158" s="85"/>
      <c r="AZ158" s="80"/>
      <c r="BA158" s="86"/>
      <c r="BB158" s="86"/>
      <c r="BC158" s="105"/>
    </row>
    <row r="159" spans="1:55" x14ac:dyDescent="0.25">
      <c r="A159" s="80"/>
      <c r="B159" s="80"/>
      <c r="C159" s="80"/>
      <c r="D159" s="81"/>
      <c r="E159" s="82"/>
      <c r="F159" s="83"/>
      <c r="G159" s="83"/>
      <c r="H159" s="84"/>
      <c r="I159" s="84"/>
      <c r="J159" s="105"/>
      <c r="K159" s="84"/>
      <c r="L159" s="105"/>
      <c r="M159" s="84"/>
      <c r="N159" s="105"/>
      <c r="O159" s="84"/>
      <c r="P159" s="84"/>
      <c r="Q159" s="105"/>
      <c r="R159" s="84"/>
      <c r="S159" s="105"/>
      <c r="T159" s="84"/>
      <c r="U159" s="105"/>
      <c r="V159" s="106"/>
      <c r="W159" s="106"/>
      <c r="X159" s="108"/>
      <c r="Y159" s="108"/>
      <c r="Z159" s="106"/>
      <c r="AA159" s="106"/>
      <c r="AB159" s="109"/>
      <c r="AC159" s="106"/>
      <c r="AD159" s="106"/>
      <c r="AE159" s="80"/>
      <c r="AF159" s="106"/>
      <c r="AG159" s="106"/>
      <c r="AH159" s="107"/>
      <c r="AI159" s="107"/>
      <c r="AJ159" s="105"/>
      <c r="AK159" s="85"/>
      <c r="AL159" s="85"/>
      <c r="AM159" s="105"/>
      <c r="AN159" s="107"/>
      <c r="AO159" s="107"/>
      <c r="AP159" s="105"/>
      <c r="AQ159" s="85"/>
      <c r="AR159" s="85"/>
      <c r="AS159" s="105"/>
      <c r="AT159" s="107"/>
      <c r="AU159" s="85"/>
      <c r="AV159" s="107"/>
      <c r="AW159" s="85"/>
      <c r="AX159" s="85"/>
      <c r="AY159" s="85"/>
      <c r="AZ159" s="80"/>
      <c r="BA159" s="86"/>
      <c r="BB159" s="86"/>
      <c r="BC159" s="105"/>
    </row>
    <row r="160" spans="1:55" x14ac:dyDescent="0.25">
      <c r="A160" s="80"/>
      <c r="B160" s="80"/>
      <c r="C160" s="80"/>
      <c r="D160" s="80"/>
      <c r="E160" s="80"/>
      <c r="F160" s="80"/>
      <c r="G160" s="80"/>
      <c r="H160" s="80"/>
      <c r="I160" s="80"/>
      <c r="J160" s="80"/>
      <c r="K160" s="84"/>
      <c r="L160" s="105"/>
      <c r="M160" s="84"/>
      <c r="N160" s="105"/>
      <c r="O160" s="80"/>
      <c r="P160" s="80"/>
      <c r="Q160" s="80"/>
      <c r="R160" s="84"/>
      <c r="S160" s="105"/>
      <c r="T160" s="84"/>
      <c r="U160" s="105"/>
      <c r="V160" s="80"/>
      <c r="W160" s="80"/>
      <c r="X160" s="80"/>
      <c r="Y160" s="80"/>
      <c r="Z160" s="80"/>
      <c r="AA160" s="80"/>
      <c r="AB160" s="109"/>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row>
    <row r="161" spans="1:55" x14ac:dyDescent="0.25">
      <c r="A161" s="80"/>
      <c r="B161" s="80"/>
      <c r="C161" s="80"/>
      <c r="D161" s="81"/>
      <c r="E161" s="82"/>
      <c r="F161" s="83"/>
      <c r="G161" s="83"/>
      <c r="H161" s="84"/>
      <c r="I161" s="84"/>
      <c r="J161" s="105"/>
      <c r="K161" s="84"/>
      <c r="L161" s="105"/>
      <c r="M161" s="84"/>
      <c r="N161" s="105"/>
      <c r="O161" s="84"/>
      <c r="P161" s="84"/>
      <c r="Q161" s="105"/>
      <c r="R161" s="84"/>
      <c r="S161" s="105"/>
      <c r="T161" s="84"/>
      <c r="U161" s="105"/>
      <c r="V161" s="106"/>
      <c r="W161" s="106"/>
      <c r="X161" s="80"/>
      <c r="Y161" s="80"/>
      <c r="Z161" s="106"/>
      <c r="AA161" s="106"/>
      <c r="AB161" s="109"/>
      <c r="AC161" s="106"/>
      <c r="AD161" s="106"/>
      <c r="AE161" s="80"/>
      <c r="AF161" s="106"/>
      <c r="AG161" s="106"/>
      <c r="AH161" s="107"/>
      <c r="AI161" s="107"/>
      <c r="AJ161" s="105"/>
      <c r="AK161" s="85"/>
      <c r="AL161" s="85"/>
      <c r="AM161" s="105"/>
      <c r="AN161" s="107"/>
      <c r="AO161" s="107"/>
      <c r="AP161" s="105"/>
      <c r="AQ161" s="85"/>
      <c r="AR161" s="85"/>
      <c r="AS161" s="105"/>
      <c r="AT161" s="107"/>
      <c r="AU161" s="85"/>
      <c r="AV161" s="107"/>
      <c r="AW161" s="85"/>
      <c r="AX161" s="85"/>
      <c r="AY161" s="85"/>
      <c r="AZ161" s="80"/>
      <c r="BA161" s="86"/>
      <c r="BB161" s="86"/>
      <c r="BC161" s="105"/>
    </row>
    <row r="162" spans="1:55" x14ac:dyDescent="0.25">
      <c r="A162" s="80"/>
      <c r="B162" s="80"/>
      <c r="C162" s="80"/>
      <c r="D162" s="81"/>
      <c r="E162" s="82"/>
      <c r="F162" s="83"/>
      <c r="G162" s="83"/>
      <c r="H162" s="84"/>
      <c r="I162" s="84"/>
      <c r="J162" s="105"/>
      <c r="K162" s="84"/>
      <c r="L162" s="105"/>
      <c r="M162" s="84"/>
      <c r="N162" s="105"/>
      <c r="O162" s="84"/>
      <c r="P162" s="84"/>
      <c r="Q162" s="105"/>
      <c r="R162" s="84"/>
      <c r="S162" s="105"/>
      <c r="T162" s="84"/>
      <c r="U162" s="105"/>
      <c r="V162" s="106"/>
      <c r="W162" s="106"/>
      <c r="X162" s="80"/>
      <c r="Y162" s="80"/>
      <c r="Z162" s="106"/>
      <c r="AA162" s="106"/>
      <c r="AB162" s="109"/>
      <c r="AC162" s="106"/>
      <c r="AD162" s="106"/>
      <c r="AE162" s="80"/>
      <c r="AF162" s="106"/>
      <c r="AG162" s="106"/>
      <c r="AH162" s="107"/>
      <c r="AI162" s="107"/>
      <c r="AJ162" s="105"/>
      <c r="AK162" s="85"/>
      <c r="AL162" s="85"/>
      <c r="AM162" s="105"/>
      <c r="AN162" s="107"/>
      <c r="AO162" s="107"/>
      <c r="AP162" s="105"/>
      <c r="AQ162" s="85"/>
      <c r="AR162" s="85"/>
      <c r="AS162" s="105"/>
      <c r="AT162" s="107"/>
      <c r="AU162" s="85"/>
      <c r="AV162" s="107"/>
      <c r="AW162" s="85"/>
      <c r="AX162" s="85"/>
      <c r="AY162" s="85"/>
      <c r="AZ162" s="80"/>
      <c r="BA162" s="86"/>
      <c r="BB162" s="86"/>
      <c r="BC162" s="105"/>
    </row>
    <row r="163" spans="1:55" x14ac:dyDescent="0.25">
      <c r="A163" s="80"/>
      <c r="B163" s="80"/>
      <c r="C163" s="80"/>
      <c r="D163" s="81"/>
      <c r="E163" s="82"/>
      <c r="F163" s="83"/>
      <c r="G163" s="83"/>
      <c r="H163" s="84"/>
      <c r="I163" s="84"/>
      <c r="J163" s="105"/>
      <c r="K163" s="84"/>
      <c r="L163" s="105"/>
      <c r="M163" s="84"/>
      <c r="N163" s="105"/>
      <c r="O163" s="84"/>
      <c r="P163" s="84"/>
      <c r="Q163" s="105"/>
      <c r="R163" s="84"/>
      <c r="S163" s="105"/>
      <c r="T163" s="84"/>
      <c r="U163" s="105"/>
      <c r="V163" s="106"/>
      <c r="W163" s="106"/>
      <c r="X163" s="108"/>
      <c r="Y163" s="108"/>
      <c r="Z163" s="106"/>
      <c r="AA163" s="106"/>
      <c r="AB163" s="109"/>
      <c r="AC163" s="106"/>
      <c r="AD163" s="106"/>
      <c r="AE163" s="80"/>
      <c r="AF163" s="106"/>
      <c r="AG163" s="106"/>
      <c r="AH163" s="107"/>
      <c r="AI163" s="107"/>
      <c r="AJ163" s="105"/>
      <c r="AK163" s="85"/>
      <c r="AL163" s="85"/>
      <c r="AM163" s="105"/>
      <c r="AN163" s="107"/>
      <c r="AO163" s="107"/>
      <c r="AP163" s="105"/>
      <c r="AQ163" s="85"/>
      <c r="AR163" s="85"/>
      <c r="AS163" s="105"/>
      <c r="AT163" s="107"/>
      <c r="AU163" s="85"/>
      <c r="AV163" s="107"/>
      <c r="AW163" s="85"/>
      <c r="AX163" s="85"/>
      <c r="AY163" s="85"/>
      <c r="AZ163" s="80"/>
      <c r="BA163" s="86"/>
      <c r="BB163" s="86"/>
      <c r="BC163" s="105"/>
    </row>
    <row r="164" spans="1:55" x14ac:dyDescent="0.25">
      <c r="A164" s="80"/>
      <c r="B164" s="80"/>
      <c r="C164" s="80"/>
      <c r="D164" s="81"/>
      <c r="E164" s="82"/>
      <c r="F164" s="83"/>
      <c r="G164" s="83"/>
      <c r="H164" s="84"/>
      <c r="I164" s="84"/>
      <c r="J164" s="105"/>
      <c r="K164" s="84"/>
      <c r="L164" s="105"/>
      <c r="M164" s="84"/>
      <c r="N164" s="105"/>
      <c r="O164" s="84"/>
      <c r="P164" s="84"/>
      <c r="Q164" s="105"/>
      <c r="R164" s="84"/>
      <c r="S164" s="105"/>
      <c r="T164" s="84"/>
      <c r="U164" s="105"/>
      <c r="V164" s="106"/>
      <c r="W164" s="106"/>
      <c r="X164" s="80"/>
      <c r="Y164" s="80"/>
      <c r="Z164" s="106"/>
      <c r="AA164" s="106"/>
      <c r="AB164" s="109"/>
      <c r="AC164" s="106"/>
      <c r="AD164" s="106"/>
      <c r="AE164" s="80"/>
      <c r="AF164" s="106"/>
      <c r="AG164" s="106"/>
      <c r="AH164" s="107"/>
      <c r="AI164" s="107"/>
      <c r="AJ164" s="105"/>
      <c r="AK164" s="85"/>
      <c r="AL164" s="85"/>
      <c r="AM164" s="105"/>
      <c r="AN164" s="107"/>
      <c r="AO164" s="107"/>
      <c r="AP164" s="105"/>
      <c r="AQ164" s="85"/>
      <c r="AR164" s="85"/>
      <c r="AS164" s="105"/>
      <c r="AT164" s="107"/>
      <c r="AU164" s="85"/>
      <c r="AV164" s="107"/>
      <c r="AW164" s="85"/>
      <c r="AX164" s="85"/>
      <c r="AY164" s="85"/>
      <c r="AZ164" s="80"/>
      <c r="BA164" s="86"/>
      <c r="BB164" s="86"/>
      <c r="BC164" s="105"/>
    </row>
    <row r="165" spans="1:55" x14ac:dyDescent="0.25">
      <c r="A165" s="80"/>
      <c r="B165" s="80"/>
      <c r="C165" s="80"/>
      <c r="D165" s="81"/>
      <c r="E165" s="82"/>
      <c r="F165" s="83"/>
      <c r="G165" s="83"/>
      <c r="H165" s="84"/>
      <c r="I165" s="84"/>
      <c r="J165" s="105"/>
      <c r="K165" s="84"/>
      <c r="L165" s="105"/>
      <c r="M165" s="84"/>
      <c r="N165" s="105"/>
      <c r="O165" s="84"/>
      <c r="P165" s="84"/>
      <c r="Q165" s="105"/>
      <c r="R165" s="84"/>
      <c r="S165" s="105"/>
      <c r="T165" s="84"/>
      <c r="U165" s="105"/>
      <c r="V165" s="106"/>
      <c r="W165" s="106"/>
      <c r="X165" s="80"/>
      <c r="Y165" s="80"/>
      <c r="Z165" s="106"/>
      <c r="AA165" s="106"/>
      <c r="AB165" s="109"/>
      <c r="AC165" s="106"/>
      <c r="AD165" s="106"/>
      <c r="AE165" s="80"/>
      <c r="AF165" s="106"/>
      <c r="AG165" s="106"/>
      <c r="AH165" s="107"/>
      <c r="AI165" s="107"/>
      <c r="AJ165" s="105"/>
      <c r="AK165" s="85"/>
      <c r="AL165" s="85"/>
      <c r="AM165" s="105"/>
      <c r="AN165" s="107"/>
      <c r="AO165" s="107"/>
      <c r="AP165" s="105"/>
      <c r="AQ165" s="85"/>
      <c r="AR165" s="85"/>
      <c r="AS165" s="105"/>
      <c r="AT165" s="107"/>
      <c r="AU165" s="85"/>
      <c r="AV165" s="107"/>
      <c r="AW165" s="85"/>
      <c r="AX165" s="85"/>
      <c r="AY165" s="85"/>
      <c r="AZ165" s="80"/>
      <c r="BA165" s="86"/>
      <c r="BB165" s="86"/>
      <c r="BC165" s="105"/>
    </row>
    <row r="166" spans="1:55" x14ac:dyDescent="0.25">
      <c r="A166" s="80"/>
      <c r="B166" s="80"/>
      <c r="C166" s="80"/>
      <c r="D166" s="81"/>
      <c r="E166" s="82"/>
      <c r="F166" s="83"/>
      <c r="G166" s="83"/>
      <c r="H166" s="84"/>
      <c r="I166" s="84"/>
      <c r="J166" s="105"/>
      <c r="K166" s="84"/>
      <c r="L166" s="105"/>
      <c r="M166" s="84"/>
      <c r="N166" s="105"/>
      <c r="O166" s="84"/>
      <c r="P166" s="84"/>
      <c r="Q166" s="105"/>
      <c r="R166" s="84"/>
      <c r="S166" s="105"/>
      <c r="T166" s="84"/>
      <c r="U166" s="105"/>
      <c r="V166" s="106"/>
      <c r="W166" s="106"/>
      <c r="X166" s="80"/>
      <c r="Y166" s="80"/>
      <c r="Z166" s="106"/>
      <c r="AA166" s="106"/>
      <c r="AB166" s="109"/>
      <c r="AC166" s="106"/>
      <c r="AD166" s="106"/>
      <c r="AE166" s="80"/>
      <c r="AF166" s="106"/>
      <c r="AG166" s="106"/>
      <c r="AH166" s="107"/>
      <c r="AI166" s="107"/>
      <c r="AJ166" s="105"/>
      <c r="AK166" s="85"/>
      <c r="AL166" s="85"/>
      <c r="AM166" s="105"/>
      <c r="AN166" s="107"/>
      <c r="AO166" s="107"/>
      <c r="AP166" s="105"/>
      <c r="AQ166" s="85"/>
      <c r="AR166" s="85"/>
      <c r="AS166" s="105"/>
      <c r="AT166" s="107"/>
      <c r="AU166" s="85"/>
      <c r="AV166" s="107"/>
      <c r="AW166" s="85"/>
      <c r="AX166" s="85"/>
      <c r="AY166" s="85"/>
      <c r="AZ166" s="80"/>
      <c r="BA166" s="86"/>
      <c r="BB166" s="86"/>
      <c r="BC166" s="105"/>
    </row>
    <row r="167" spans="1:55" x14ac:dyDescent="0.25">
      <c r="A167" s="80"/>
      <c r="B167" s="80"/>
      <c r="C167" s="80"/>
      <c r="D167" s="81"/>
      <c r="E167" s="82"/>
      <c r="F167" s="83"/>
      <c r="G167" s="83"/>
      <c r="H167" s="84"/>
      <c r="I167" s="84"/>
      <c r="J167" s="105"/>
      <c r="K167" s="84"/>
      <c r="L167" s="105"/>
      <c r="M167" s="84"/>
      <c r="N167" s="105"/>
      <c r="O167" s="84"/>
      <c r="P167" s="84"/>
      <c r="Q167" s="105"/>
      <c r="R167" s="84"/>
      <c r="S167" s="105"/>
      <c r="T167" s="84"/>
      <c r="U167" s="105"/>
      <c r="V167" s="106"/>
      <c r="W167" s="106"/>
      <c r="X167" s="108"/>
      <c r="Y167" s="108"/>
      <c r="Z167" s="106"/>
      <c r="AA167" s="106"/>
      <c r="AB167" s="109"/>
      <c r="AC167" s="106"/>
      <c r="AD167" s="106"/>
      <c r="AE167" s="80"/>
      <c r="AF167" s="106"/>
      <c r="AG167" s="106"/>
      <c r="AH167" s="107"/>
      <c r="AI167" s="107"/>
      <c r="AJ167" s="105"/>
      <c r="AK167" s="85"/>
      <c r="AL167" s="85"/>
      <c r="AM167" s="105"/>
      <c r="AN167" s="107"/>
      <c r="AO167" s="107"/>
      <c r="AP167" s="105"/>
      <c r="AQ167" s="85"/>
      <c r="AR167" s="85"/>
      <c r="AS167" s="105"/>
      <c r="AT167" s="107"/>
      <c r="AU167" s="85"/>
      <c r="AV167" s="107"/>
      <c r="AW167" s="85"/>
      <c r="AX167" s="85"/>
      <c r="AY167" s="85"/>
      <c r="AZ167" s="80"/>
      <c r="BA167" s="86"/>
      <c r="BB167" s="86"/>
      <c r="BC167" s="105"/>
    </row>
    <row r="168" spans="1:55" x14ac:dyDescent="0.25">
      <c r="A168" s="80"/>
      <c r="B168" s="80"/>
      <c r="C168" s="80"/>
      <c r="D168" s="80"/>
      <c r="E168" s="80"/>
      <c r="F168" s="80"/>
      <c r="G168" s="80"/>
      <c r="H168" s="80"/>
      <c r="I168" s="80"/>
      <c r="J168" s="80"/>
      <c r="K168" s="80"/>
      <c r="L168" s="80"/>
      <c r="M168" s="84"/>
      <c r="N168" s="105"/>
      <c r="O168" s="80"/>
      <c r="P168" s="80"/>
      <c r="Q168" s="80"/>
      <c r="R168" s="80"/>
      <c r="S168" s="80"/>
      <c r="T168" s="84"/>
      <c r="U168" s="105"/>
      <c r="V168" s="80"/>
      <c r="W168" s="80"/>
      <c r="X168" s="80"/>
      <c r="Y168" s="80"/>
      <c r="Z168" s="80"/>
      <c r="AA168" s="80"/>
      <c r="AB168" s="109"/>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row>
    <row r="169" spans="1:55" x14ac:dyDescent="0.25">
      <c r="A169" s="80"/>
      <c r="B169" s="80"/>
      <c r="C169" s="80"/>
      <c r="D169" s="81"/>
      <c r="E169" s="82"/>
      <c r="F169" s="83"/>
      <c r="G169" s="83"/>
      <c r="H169" s="84"/>
      <c r="I169" s="84"/>
      <c r="J169" s="105"/>
      <c r="K169" s="84"/>
      <c r="L169" s="105"/>
      <c r="M169" s="84"/>
      <c r="N169" s="105"/>
      <c r="O169" s="84"/>
      <c r="P169" s="84"/>
      <c r="Q169" s="105"/>
      <c r="R169" s="84"/>
      <c r="S169" s="105"/>
      <c r="T169" s="84"/>
      <c r="U169" s="105"/>
      <c r="V169" s="106"/>
      <c r="W169" s="106"/>
      <c r="X169" s="108"/>
      <c r="Y169" s="108"/>
      <c r="Z169" s="106"/>
      <c r="AA169" s="106"/>
      <c r="AB169" s="109"/>
      <c r="AC169" s="106"/>
      <c r="AD169" s="106"/>
      <c r="AE169" s="80"/>
      <c r="AF169" s="106"/>
      <c r="AG169" s="106"/>
      <c r="AH169" s="107"/>
      <c r="AI169" s="107"/>
      <c r="AJ169" s="105"/>
      <c r="AK169" s="85"/>
      <c r="AL169" s="85"/>
      <c r="AM169" s="105"/>
      <c r="AN169" s="107"/>
      <c r="AO169" s="107"/>
      <c r="AP169" s="105"/>
      <c r="AQ169" s="85"/>
      <c r="AR169" s="85"/>
      <c r="AS169" s="105"/>
      <c r="AT169" s="107"/>
      <c r="AU169" s="85"/>
      <c r="AV169" s="107"/>
      <c r="AW169" s="85"/>
      <c r="AX169" s="85"/>
      <c r="AY169" s="85"/>
      <c r="AZ169" s="80"/>
      <c r="BA169" s="86"/>
      <c r="BB169" s="86"/>
      <c r="BC169" s="105"/>
    </row>
    <row r="170" spans="1:55" x14ac:dyDescent="0.25">
      <c r="A170" s="80"/>
      <c r="B170" s="80"/>
      <c r="C170" s="80"/>
      <c r="D170" s="81"/>
      <c r="E170" s="82"/>
      <c r="F170" s="83"/>
      <c r="G170" s="83"/>
      <c r="H170" s="84"/>
      <c r="I170" s="84"/>
      <c r="J170" s="105"/>
      <c r="K170" s="84"/>
      <c r="L170" s="105"/>
      <c r="M170" s="84"/>
      <c r="N170" s="105"/>
      <c r="O170" s="84"/>
      <c r="P170" s="84"/>
      <c r="Q170" s="105"/>
      <c r="R170" s="84"/>
      <c r="S170" s="105"/>
      <c r="T170" s="84"/>
      <c r="U170" s="105"/>
      <c r="V170" s="106"/>
      <c r="W170" s="106"/>
      <c r="X170" s="108"/>
      <c r="Y170" s="108"/>
      <c r="Z170" s="106"/>
      <c r="AA170" s="106"/>
      <c r="AB170" s="109"/>
      <c r="AC170" s="106"/>
      <c r="AD170" s="106"/>
      <c r="AE170" s="80"/>
      <c r="AF170" s="106"/>
      <c r="AG170" s="106"/>
      <c r="AH170" s="107"/>
      <c r="AI170" s="107"/>
      <c r="AJ170" s="105"/>
      <c r="AK170" s="85"/>
      <c r="AL170" s="85"/>
      <c r="AM170" s="105"/>
      <c r="AN170" s="107"/>
      <c r="AO170" s="107"/>
      <c r="AP170" s="105"/>
      <c r="AQ170" s="85"/>
      <c r="AR170" s="85"/>
      <c r="AS170" s="105"/>
      <c r="AT170" s="107"/>
      <c r="AU170" s="85"/>
      <c r="AV170" s="107"/>
      <c r="AW170" s="85"/>
      <c r="AX170" s="85"/>
      <c r="AY170" s="85"/>
      <c r="AZ170" s="80"/>
      <c r="BA170" s="86"/>
      <c r="BB170" s="86"/>
      <c r="BC170" s="105"/>
    </row>
    <row r="171" spans="1:55" x14ac:dyDescent="0.25">
      <c r="A171" s="80"/>
      <c r="B171" s="80"/>
      <c r="C171" s="80"/>
      <c r="D171" s="80"/>
      <c r="E171" s="80"/>
      <c r="F171" s="80"/>
      <c r="G171" s="80"/>
      <c r="H171" s="80"/>
      <c r="I171" s="84"/>
      <c r="J171" s="105"/>
      <c r="K171" s="84"/>
      <c r="L171" s="105"/>
      <c r="M171" s="84"/>
      <c r="N171" s="105"/>
      <c r="O171" s="80"/>
      <c r="P171" s="84"/>
      <c r="Q171" s="105"/>
      <c r="R171" s="84"/>
      <c r="S171" s="105"/>
      <c r="T171" s="84"/>
      <c r="U171" s="105"/>
      <c r="V171" s="80"/>
      <c r="W171" s="80"/>
      <c r="X171" s="80"/>
      <c r="Y171" s="80"/>
      <c r="Z171" s="80"/>
      <c r="AA171" s="80"/>
      <c r="AB171" s="109"/>
      <c r="AC171" s="80"/>
      <c r="AD171" s="80"/>
      <c r="AE171" s="80"/>
      <c r="AF171" s="80"/>
      <c r="AG171" s="80"/>
      <c r="AH171" s="80"/>
      <c r="AI171" s="107"/>
      <c r="AJ171" s="105"/>
      <c r="AK171" s="80"/>
      <c r="AL171" s="85"/>
      <c r="AM171" s="105"/>
      <c r="AN171" s="80"/>
      <c r="AO171" s="107"/>
      <c r="AP171" s="105"/>
      <c r="AQ171" s="80"/>
      <c r="AR171" s="85"/>
      <c r="AS171" s="105"/>
      <c r="AT171" s="80"/>
      <c r="AU171" s="80"/>
      <c r="AV171" s="80"/>
      <c r="AW171" s="80"/>
      <c r="AX171" s="80"/>
      <c r="AY171" s="85"/>
      <c r="AZ171" s="80"/>
      <c r="BA171" s="80"/>
      <c r="BB171" s="86"/>
      <c r="BC171" s="105"/>
    </row>
    <row r="172" spans="1:55" x14ac:dyDescent="0.25">
      <c r="A172" s="80"/>
      <c r="B172" s="80"/>
      <c r="C172" s="80"/>
      <c r="D172" s="81"/>
      <c r="E172" s="82"/>
      <c r="F172" s="83"/>
      <c r="G172" s="83"/>
      <c r="H172" s="84"/>
      <c r="I172" s="84"/>
      <c r="J172" s="105"/>
      <c r="K172" s="84"/>
      <c r="L172" s="105"/>
      <c r="M172" s="84"/>
      <c r="N172" s="105"/>
      <c r="O172" s="84"/>
      <c r="P172" s="84"/>
      <c r="Q172" s="105"/>
      <c r="R172" s="84"/>
      <c r="S172" s="105"/>
      <c r="T172" s="84"/>
      <c r="U172" s="105"/>
      <c r="V172" s="106"/>
      <c r="W172" s="106"/>
      <c r="X172" s="108"/>
      <c r="Y172" s="108"/>
      <c r="Z172" s="106"/>
      <c r="AA172" s="106"/>
      <c r="AB172" s="109"/>
      <c r="AC172" s="106"/>
      <c r="AD172" s="106"/>
      <c r="AE172" s="80"/>
      <c r="AF172" s="106"/>
      <c r="AG172" s="106"/>
      <c r="AH172" s="107"/>
      <c r="AI172" s="107"/>
      <c r="AJ172" s="105"/>
      <c r="AK172" s="85"/>
      <c r="AL172" s="85"/>
      <c r="AM172" s="105"/>
      <c r="AN172" s="107"/>
      <c r="AO172" s="107"/>
      <c r="AP172" s="105"/>
      <c r="AQ172" s="85"/>
      <c r="AR172" s="85"/>
      <c r="AS172" s="105"/>
      <c r="AT172" s="107"/>
      <c r="AU172" s="85"/>
      <c r="AV172" s="107"/>
      <c r="AW172" s="85"/>
      <c r="AX172" s="85"/>
      <c r="AY172" s="85"/>
      <c r="AZ172" s="80"/>
      <c r="BA172" s="86"/>
      <c r="BB172" s="86"/>
      <c r="BC172" s="105"/>
    </row>
    <row r="173" spans="1:55" x14ac:dyDescent="0.25">
      <c r="A173" s="80"/>
      <c r="B173" s="80"/>
      <c r="C173" s="80"/>
      <c r="D173" s="81"/>
      <c r="E173" s="82"/>
      <c r="F173" s="83"/>
      <c r="G173" s="83"/>
      <c r="H173" s="84"/>
      <c r="I173" s="84"/>
      <c r="J173" s="105"/>
      <c r="K173" s="84"/>
      <c r="L173" s="105"/>
      <c r="M173" s="84"/>
      <c r="N173" s="105"/>
      <c r="O173" s="84"/>
      <c r="P173" s="84"/>
      <c r="Q173" s="105"/>
      <c r="R173" s="84"/>
      <c r="S173" s="105"/>
      <c r="T173" s="84"/>
      <c r="U173" s="105"/>
      <c r="V173" s="106"/>
      <c r="W173" s="106"/>
      <c r="X173" s="108"/>
      <c r="Y173" s="108"/>
      <c r="Z173" s="106"/>
      <c r="AA173" s="106"/>
      <c r="AB173" s="109"/>
      <c r="AC173" s="106"/>
      <c r="AD173" s="106"/>
      <c r="AE173" s="80"/>
      <c r="AF173" s="106"/>
      <c r="AG173" s="106"/>
      <c r="AH173" s="107"/>
      <c r="AI173" s="107"/>
      <c r="AJ173" s="105"/>
      <c r="AK173" s="85"/>
      <c r="AL173" s="85"/>
      <c r="AM173" s="105"/>
      <c r="AN173" s="107"/>
      <c r="AO173" s="107"/>
      <c r="AP173" s="105"/>
      <c r="AQ173" s="85"/>
      <c r="AR173" s="85"/>
      <c r="AS173" s="105"/>
      <c r="AT173" s="107"/>
      <c r="AU173" s="85"/>
      <c r="AV173" s="107"/>
      <c r="AW173" s="85"/>
      <c r="AX173" s="85"/>
      <c r="AY173" s="85"/>
      <c r="AZ173" s="80"/>
      <c r="BA173" s="86"/>
      <c r="BB173" s="86"/>
      <c r="BC173" s="105"/>
    </row>
    <row r="174" spans="1:55" x14ac:dyDescent="0.25">
      <c r="A174" s="80"/>
      <c r="B174" s="80"/>
      <c r="C174" s="80"/>
      <c r="D174" s="81"/>
      <c r="E174" s="80"/>
      <c r="F174" s="83"/>
      <c r="G174" s="80"/>
      <c r="H174" s="84"/>
      <c r="I174" s="84"/>
      <c r="J174" s="105"/>
      <c r="K174" s="84"/>
      <c r="L174" s="105"/>
      <c r="M174" s="84"/>
      <c r="N174" s="105"/>
      <c r="O174" s="84"/>
      <c r="P174" s="84"/>
      <c r="Q174" s="105"/>
      <c r="R174" s="84"/>
      <c r="S174" s="105"/>
      <c r="T174" s="84"/>
      <c r="U174" s="105"/>
      <c r="V174" s="106"/>
      <c r="W174" s="106"/>
      <c r="X174" s="108"/>
      <c r="Y174" s="108"/>
      <c r="Z174" s="80"/>
      <c r="AA174" s="106"/>
      <c r="AB174" s="109"/>
      <c r="AC174" s="80"/>
      <c r="AD174" s="106"/>
      <c r="AE174" s="80"/>
      <c r="AF174" s="80"/>
      <c r="AG174" s="80"/>
      <c r="AH174" s="107"/>
      <c r="AI174" s="107"/>
      <c r="AJ174" s="105"/>
      <c r="AK174" s="85"/>
      <c r="AL174" s="85"/>
      <c r="AM174" s="105"/>
      <c r="AN174" s="107"/>
      <c r="AO174" s="107"/>
      <c r="AP174" s="105"/>
      <c r="AQ174" s="85"/>
      <c r="AR174" s="85"/>
      <c r="AS174" s="105"/>
      <c r="AT174" s="107"/>
      <c r="AU174" s="85"/>
      <c r="AV174" s="107"/>
      <c r="AW174" s="85"/>
      <c r="AX174" s="85"/>
      <c r="AY174" s="85"/>
      <c r="AZ174" s="80"/>
      <c r="BA174" s="86"/>
      <c r="BB174" s="86"/>
      <c r="BC174" s="105"/>
    </row>
    <row r="175" spans="1:55" x14ac:dyDescent="0.25">
      <c r="A175" s="80"/>
      <c r="B175" s="80"/>
      <c r="C175" s="80"/>
      <c r="D175" s="81"/>
      <c r="E175" s="82"/>
      <c r="F175" s="83"/>
      <c r="G175" s="83"/>
      <c r="H175" s="84"/>
      <c r="I175" s="84"/>
      <c r="J175" s="105"/>
      <c r="K175" s="84"/>
      <c r="L175" s="105"/>
      <c r="M175" s="84"/>
      <c r="N175" s="105"/>
      <c r="O175" s="84"/>
      <c r="P175" s="84"/>
      <c r="Q175" s="105"/>
      <c r="R175" s="84"/>
      <c r="S175" s="105"/>
      <c r="T175" s="84"/>
      <c r="U175" s="105"/>
      <c r="V175" s="106"/>
      <c r="W175" s="106"/>
      <c r="X175" s="108"/>
      <c r="Y175" s="108"/>
      <c r="Z175" s="106"/>
      <c r="AA175" s="106"/>
      <c r="AB175" s="109"/>
      <c r="AC175" s="106"/>
      <c r="AD175" s="106"/>
      <c r="AE175" s="80"/>
      <c r="AF175" s="106"/>
      <c r="AG175" s="106"/>
      <c r="AH175" s="107"/>
      <c r="AI175" s="107"/>
      <c r="AJ175" s="105"/>
      <c r="AK175" s="85"/>
      <c r="AL175" s="85"/>
      <c r="AM175" s="105"/>
      <c r="AN175" s="107"/>
      <c r="AO175" s="107"/>
      <c r="AP175" s="105"/>
      <c r="AQ175" s="85"/>
      <c r="AR175" s="85"/>
      <c r="AS175" s="105"/>
      <c r="AT175" s="107"/>
      <c r="AU175" s="85"/>
      <c r="AV175" s="107"/>
      <c r="AW175" s="85"/>
      <c r="AX175" s="85"/>
      <c r="AY175" s="85"/>
      <c r="AZ175" s="80"/>
      <c r="BA175" s="86"/>
      <c r="BB175" s="86"/>
      <c r="BC175" s="105"/>
    </row>
    <row r="176" spans="1:55" x14ac:dyDescent="0.25">
      <c r="A176" s="80"/>
      <c r="B176" s="80"/>
      <c r="C176" s="80"/>
      <c r="D176" s="81"/>
      <c r="E176" s="82"/>
      <c r="F176" s="83"/>
      <c r="G176" s="83"/>
      <c r="H176" s="84"/>
      <c r="I176" s="84"/>
      <c r="J176" s="105"/>
      <c r="K176" s="84"/>
      <c r="L176" s="105"/>
      <c r="M176" s="84"/>
      <c r="N176" s="105"/>
      <c r="O176" s="84"/>
      <c r="P176" s="84"/>
      <c r="Q176" s="105"/>
      <c r="R176" s="84"/>
      <c r="S176" s="105"/>
      <c r="T176" s="84"/>
      <c r="U176" s="105"/>
      <c r="V176" s="106"/>
      <c r="W176" s="106"/>
      <c r="X176" s="108"/>
      <c r="Y176" s="108"/>
      <c r="Z176" s="106"/>
      <c r="AA176" s="106"/>
      <c r="AB176" s="109"/>
      <c r="AC176" s="106"/>
      <c r="AD176" s="106"/>
      <c r="AE176" s="80"/>
      <c r="AF176" s="106"/>
      <c r="AG176" s="106"/>
      <c r="AH176" s="107"/>
      <c r="AI176" s="107"/>
      <c r="AJ176" s="105"/>
      <c r="AK176" s="85"/>
      <c r="AL176" s="85"/>
      <c r="AM176" s="105"/>
      <c r="AN176" s="107"/>
      <c r="AO176" s="107"/>
      <c r="AP176" s="105"/>
      <c r="AQ176" s="85"/>
      <c r="AR176" s="85"/>
      <c r="AS176" s="105"/>
      <c r="AT176" s="107"/>
      <c r="AU176" s="85"/>
      <c r="AV176" s="107"/>
      <c r="AW176" s="85"/>
      <c r="AX176" s="85"/>
      <c r="AY176" s="85"/>
      <c r="AZ176" s="80"/>
      <c r="BA176" s="86"/>
      <c r="BB176" s="86"/>
      <c r="BC176" s="105"/>
    </row>
    <row r="177" spans="1:55" x14ac:dyDescent="0.25">
      <c r="A177" s="80"/>
      <c r="B177" s="80"/>
      <c r="C177" s="80"/>
      <c r="D177" s="81"/>
      <c r="E177" s="82"/>
      <c r="F177" s="83"/>
      <c r="G177" s="83"/>
      <c r="H177" s="84"/>
      <c r="I177" s="84"/>
      <c r="J177" s="105"/>
      <c r="K177" s="84"/>
      <c r="L177" s="105"/>
      <c r="M177" s="84"/>
      <c r="N177" s="105"/>
      <c r="O177" s="84"/>
      <c r="P177" s="84"/>
      <c r="Q177" s="105"/>
      <c r="R177" s="84"/>
      <c r="S177" s="105"/>
      <c r="T177" s="84"/>
      <c r="U177" s="105"/>
      <c r="V177" s="106"/>
      <c r="W177" s="106"/>
      <c r="X177" s="108"/>
      <c r="Y177" s="108"/>
      <c r="Z177" s="106"/>
      <c r="AA177" s="106"/>
      <c r="AB177" s="109"/>
      <c r="AC177" s="106"/>
      <c r="AD177" s="106"/>
      <c r="AE177" s="80"/>
      <c r="AF177" s="106"/>
      <c r="AG177" s="106"/>
      <c r="AH177" s="107"/>
      <c r="AI177" s="107"/>
      <c r="AJ177" s="105"/>
      <c r="AK177" s="85"/>
      <c r="AL177" s="85"/>
      <c r="AM177" s="105"/>
      <c r="AN177" s="107"/>
      <c r="AO177" s="107"/>
      <c r="AP177" s="105"/>
      <c r="AQ177" s="85"/>
      <c r="AR177" s="85"/>
      <c r="AS177" s="105"/>
      <c r="AT177" s="107"/>
      <c r="AU177" s="85"/>
      <c r="AV177" s="107"/>
      <c r="AW177" s="85"/>
      <c r="AX177" s="85"/>
      <c r="AY177" s="85"/>
      <c r="AZ177" s="80"/>
      <c r="BA177" s="86"/>
      <c r="BB177" s="86"/>
      <c r="BC177" s="105"/>
    </row>
    <row r="178" spans="1:55" x14ac:dyDescent="0.25">
      <c r="A178" s="80"/>
      <c r="B178" s="80"/>
      <c r="C178" s="80"/>
      <c r="D178" s="81"/>
      <c r="E178" s="82"/>
      <c r="F178" s="83"/>
      <c r="G178" s="83"/>
      <c r="H178" s="84"/>
      <c r="I178" s="84"/>
      <c r="J178" s="105"/>
      <c r="K178" s="84"/>
      <c r="L178" s="105"/>
      <c r="M178" s="84"/>
      <c r="N178" s="105"/>
      <c r="O178" s="84"/>
      <c r="P178" s="84"/>
      <c r="Q178" s="105"/>
      <c r="R178" s="84"/>
      <c r="S178" s="105"/>
      <c r="T178" s="84"/>
      <c r="U178" s="105"/>
      <c r="V178" s="106"/>
      <c r="W178" s="106"/>
      <c r="X178" s="108"/>
      <c r="Y178" s="108"/>
      <c r="Z178" s="106"/>
      <c r="AA178" s="106"/>
      <c r="AB178" s="109"/>
      <c r="AC178" s="106"/>
      <c r="AD178" s="106"/>
      <c r="AE178" s="80"/>
      <c r="AF178" s="106"/>
      <c r="AG178" s="106"/>
      <c r="AH178" s="107"/>
      <c r="AI178" s="107"/>
      <c r="AJ178" s="105"/>
      <c r="AK178" s="85"/>
      <c r="AL178" s="85"/>
      <c r="AM178" s="105"/>
      <c r="AN178" s="107"/>
      <c r="AO178" s="107"/>
      <c r="AP178" s="105"/>
      <c r="AQ178" s="85"/>
      <c r="AR178" s="85"/>
      <c r="AS178" s="105"/>
      <c r="AT178" s="107"/>
      <c r="AU178" s="85"/>
      <c r="AV178" s="107"/>
      <c r="AW178" s="85"/>
      <c r="AX178" s="85"/>
      <c r="AY178" s="85"/>
      <c r="AZ178" s="80"/>
      <c r="BA178" s="86"/>
      <c r="BB178" s="86"/>
      <c r="BC178" s="105"/>
    </row>
    <row r="179" spans="1:55" x14ac:dyDescent="0.25">
      <c r="A179" s="80"/>
      <c r="B179" s="80"/>
      <c r="C179" s="80"/>
      <c r="D179" s="81"/>
      <c r="E179" s="82"/>
      <c r="F179" s="83"/>
      <c r="G179" s="83"/>
      <c r="H179" s="84"/>
      <c r="I179" s="84"/>
      <c r="J179" s="105"/>
      <c r="K179" s="84"/>
      <c r="L179" s="105"/>
      <c r="M179" s="84"/>
      <c r="N179" s="105"/>
      <c r="O179" s="84"/>
      <c r="P179" s="84"/>
      <c r="Q179" s="105"/>
      <c r="R179" s="84"/>
      <c r="S179" s="105"/>
      <c r="T179" s="84"/>
      <c r="U179" s="105"/>
      <c r="V179" s="80"/>
      <c r="W179" s="80"/>
      <c r="X179" s="80"/>
      <c r="Y179" s="80"/>
      <c r="Z179" s="106"/>
      <c r="AA179" s="106"/>
      <c r="AB179" s="109"/>
      <c r="AC179" s="106"/>
      <c r="AD179" s="106"/>
      <c r="AE179" s="80"/>
      <c r="AF179" s="106"/>
      <c r="AG179" s="106"/>
      <c r="AH179" s="107"/>
      <c r="AI179" s="107"/>
      <c r="AJ179" s="105"/>
      <c r="AK179" s="85"/>
      <c r="AL179" s="85"/>
      <c r="AM179" s="105"/>
      <c r="AN179" s="107"/>
      <c r="AO179" s="107"/>
      <c r="AP179" s="105"/>
      <c r="AQ179" s="85"/>
      <c r="AR179" s="85"/>
      <c r="AS179" s="105"/>
      <c r="AT179" s="107"/>
      <c r="AU179" s="85"/>
      <c r="AV179" s="107"/>
      <c r="AW179" s="85"/>
      <c r="AX179" s="85"/>
      <c r="AY179" s="85"/>
      <c r="AZ179" s="80"/>
      <c r="BA179" s="86"/>
      <c r="BB179" s="86"/>
      <c r="BC179" s="105"/>
    </row>
    <row r="180" spans="1:55" x14ac:dyDescent="0.25">
      <c r="A180" s="80"/>
      <c r="B180" s="80"/>
      <c r="C180" s="80"/>
      <c r="D180" s="81"/>
      <c r="E180" s="82"/>
      <c r="F180" s="83"/>
      <c r="G180" s="83"/>
      <c r="H180" s="84"/>
      <c r="I180" s="84"/>
      <c r="J180" s="105"/>
      <c r="K180" s="84"/>
      <c r="L180" s="105"/>
      <c r="M180" s="84"/>
      <c r="N180" s="105"/>
      <c r="O180" s="84"/>
      <c r="P180" s="84"/>
      <c r="Q180" s="105"/>
      <c r="R180" s="84"/>
      <c r="S180" s="105"/>
      <c r="T180" s="84"/>
      <c r="U180" s="105"/>
      <c r="V180" s="80"/>
      <c r="W180" s="80"/>
      <c r="X180" s="80"/>
      <c r="Y180" s="80"/>
      <c r="Z180" s="106"/>
      <c r="AA180" s="106"/>
      <c r="AB180" s="109"/>
      <c r="AC180" s="106"/>
      <c r="AD180" s="106"/>
      <c r="AE180" s="80"/>
      <c r="AF180" s="106"/>
      <c r="AG180" s="106"/>
      <c r="AH180" s="107"/>
      <c r="AI180" s="107"/>
      <c r="AJ180" s="105"/>
      <c r="AK180" s="85"/>
      <c r="AL180" s="85"/>
      <c r="AM180" s="105"/>
      <c r="AN180" s="107"/>
      <c r="AO180" s="107"/>
      <c r="AP180" s="105"/>
      <c r="AQ180" s="85"/>
      <c r="AR180" s="85"/>
      <c r="AS180" s="105"/>
      <c r="AT180" s="107"/>
      <c r="AU180" s="85"/>
      <c r="AV180" s="107"/>
      <c r="AW180" s="85"/>
      <c r="AX180" s="85"/>
      <c r="AY180" s="85"/>
      <c r="AZ180" s="80"/>
      <c r="BA180" s="86"/>
      <c r="BB180" s="86"/>
      <c r="BC180" s="105"/>
    </row>
    <row r="181" spans="1:55" x14ac:dyDescent="0.25">
      <c r="A181" s="80"/>
      <c r="B181" s="80"/>
      <c r="C181" s="80"/>
      <c r="D181" s="81"/>
      <c r="E181" s="82"/>
      <c r="F181" s="83"/>
      <c r="G181" s="83"/>
      <c r="H181" s="84"/>
      <c r="I181" s="84"/>
      <c r="J181" s="105"/>
      <c r="K181" s="84"/>
      <c r="L181" s="105"/>
      <c r="M181" s="84"/>
      <c r="N181" s="105"/>
      <c r="O181" s="84"/>
      <c r="P181" s="84"/>
      <c r="Q181" s="105"/>
      <c r="R181" s="84"/>
      <c r="S181" s="105"/>
      <c r="T181" s="84"/>
      <c r="U181" s="105"/>
      <c r="V181" s="80"/>
      <c r="W181" s="80"/>
      <c r="X181" s="108"/>
      <c r="Y181" s="108"/>
      <c r="Z181" s="106"/>
      <c r="AA181" s="106"/>
      <c r="AB181" s="109"/>
      <c r="AC181" s="106"/>
      <c r="AD181" s="106"/>
      <c r="AE181" s="80"/>
      <c r="AF181" s="106"/>
      <c r="AG181" s="106"/>
      <c r="AH181" s="107"/>
      <c r="AI181" s="107"/>
      <c r="AJ181" s="105"/>
      <c r="AK181" s="85"/>
      <c r="AL181" s="85"/>
      <c r="AM181" s="105"/>
      <c r="AN181" s="107"/>
      <c r="AO181" s="107"/>
      <c r="AP181" s="105"/>
      <c r="AQ181" s="85"/>
      <c r="AR181" s="85"/>
      <c r="AS181" s="105"/>
      <c r="AT181" s="107"/>
      <c r="AU181" s="85"/>
      <c r="AV181" s="107"/>
      <c r="AW181" s="85"/>
      <c r="AX181" s="85"/>
      <c r="AY181" s="85"/>
      <c r="AZ181" s="80"/>
      <c r="BA181" s="86"/>
      <c r="BB181" s="86"/>
      <c r="BC181" s="105"/>
    </row>
    <row r="182" spans="1:55" x14ac:dyDescent="0.25">
      <c r="A182" s="80"/>
      <c r="B182" s="80"/>
      <c r="C182" s="80"/>
      <c r="D182" s="81"/>
      <c r="E182" s="82"/>
      <c r="F182" s="83"/>
      <c r="G182" s="83"/>
      <c r="H182" s="84"/>
      <c r="I182" s="84"/>
      <c r="J182" s="105"/>
      <c r="K182" s="84"/>
      <c r="L182" s="105"/>
      <c r="M182" s="84"/>
      <c r="N182" s="105"/>
      <c r="O182" s="84"/>
      <c r="P182" s="84"/>
      <c r="Q182" s="105"/>
      <c r="R182" s="84"/>
      <c r="S182" s="105"/>
      <c r="T182" s="84"/>
      <c r="U182" s="105"/>
      <c r="V182" s="80"/>
      <c r="W182" s="80"/>
      <c r="X182" s="80"/>
      <c r="Y182" s="80"/>
      <c r="Z182" s="106"/>
      <c r="AA182" s="106"/>
      <c r="AB182" s="109"/>
      <c r="AC182" s="106"/>
      <c r="AD182" s="106"/>
      <c r="AE182" s="80"/>
      <c r="AF182" s="106"/>
      <c r="AG182" s="106"/>
      <c r="AH182" s="107"/>
      <c r="AI182" s="107"/>
      <c r="AJ182" s="105"/>
      <c r="AK182" s="85"/>
      <c r="AL182" s="85"/>
      <c r="AM182" s="105"/>
      <c r="AN182" s="107"/>
      <c r="AO182" s="107"/>
      <c r="AP182" s="105"/>
      <c r="AQ182" s="85"/>
      <c r="AR182" s="85"/>
      <c r="AS182" s="105"/>
      <c r="AT182" s="107"/>
      <c r="AU182" s="85"/>
      <c r="AV182" s="107"/>
      <c r="AW182" s="85"/>
      <c r="AX182" s="85"/>
      <c r="AY182" s="85"/>
      <c r="AZ182" s="80"/>
      <c r="BA182" s="86"/>
      <c r="BB182" s="86"/>
      <c r="BC182" s="105"/>
    </row>
    <row r="183" spans="1:55" x14ac:dyDescent="0.25">
      <c r="A183" s="80"/>
      <c r="B183" s="80"/>
      <c r="C183" s="80"/>
      <c r="D183" s="81"/>
      <c r="E183" s="82"/>
      <c r="F183" s="83"/>
      <c r="G183" s="83"/>
      <c r="H183" s="84"/>
      <c r="I183" s="84"/>
      <c r="J183" s="105"/>
      <c r="K183" s="84"/>
      <c r="L183" s="105"/>
      <c r="M183" s="84"/>
      <c r="N183" s="105"/>
      <c r="O183" s="84"/>
      <c r="P183" s="84"/>
      <c r="Q183" s="105"/>
      <c r="R183" s="84"/>
      <c r="S183" s="105"/>
      <c r="T183" s="84"/>
      <c r="U183" s="105"/>
      <c r="V183" s="80"/>
      <c r="W183" s="80"/>
      <c r="X183" s="80"/>
      <c r="Y183" s="80"/>
      <c r="Z183" s="106"/>
      <c r="AA183" s="106"/>
      <c r="AB183" s="109"/>
      <c r="AC183" s="106"/>
      <c r="AD183" s="106"/>
      <c r="AE183" s="80"/>
      <c r="AF183" s="106"/>
      <c r="AG183" s="106"/>
      <c r="AH183" s="107"/>
      <c r="AI183" s="107"/>
      <c r="AJ183" s="105"/>
      <c r="AK183" s="85"/>
      <c r="AL183" s="85"/>
      <c r="AM183" s="105"/>
      <c r="AN183" s="107"/>
      <c r="AO183" s="107"/>
      <c r="AP183" s="105"/>
      <c r="AQ183" s="85"/>
      <c r="AR183" s="85"/>
      <c r="AS183" s="105"/>
      <c r="AT183" s="107"/>
      <c r="AU183" s="85"/>
      <c r="AV183" s="107"/>
      <c r="AW183" s="85"/>
      <c r="AX183" s="85"/>
      <c r="AY183" s="85"/>
      <c r="AZ183" s="80"/>
      <c r="BA183" s="86"/>
      <c r="BB183" s="86"/>
      <c r="BC183" s="105"/>
    </row>
    <row r="184" spans="1:55" x14ac:dyDescent="0.25">
      <c r="A184" s="80"/>
      <c r="B184" s="80"/>
      <c r="C184" s="80"/>
      <c r="D184" s="81"/>
      <c r="E184" s="82"/>
      <c r="F184" s="83"/>
      <c r="G184" s="83"/>
      <c r="H184" s="84"/>
      <c r="I184" s="84"/>
      <c r="J184" s="105"/>
      <c r="K184" s="84"/>
      <c r="L184" s="105"/>
      <c r="M184" s="84"/>
      <c r="N184" s="105"/>
      <c r="O184" s="84"/>
      <c r="P184" s="84"/>
      <c r="Q184" s="105"/>
      <c r="R184" s="84"/>
      <c r="S184" s="105"/>
      <c r="T184" s="84"/>
      <c r="U184" s="105"/>
      <c r="V184" s="80"/>
      <c r="W184" s="80"/>
      <c r="X184" s="80"/>
      <c r="Y184" s="80"/>
      <c r="Z184" s="106"/>
      <c r="AA184" s="106"/>
      <c r="AB184" s="109"/>
      <c r="AC184" s="106"/>
      <c r="AD184" s="106"/>
      <c r="AE184" s="80"/>
      <c r="AF184" s="106"/>
      <c r="AG184" s="106"/>
      <c r="AH184" s="107"/>
      <c r="AI184" s="107"/>
      <c r="AJ184" s="105"/>
      <c r="AK184" s="85"/>
      <c r="AL184" s="85"/>
      <c r="AM184" s="105"/>
      <c r="AN184" s="107"/>
      <c r="AO184" s="107"/>
      <c r="AP184" s="105"/>
      <c r="AQ184" s="85"/>
      <c r="AR184" s="85"/>
      <c r="AS184" s="105"/>
      <c r="AT184" s="107"/>
      <c r="AU184" s="85"/>
      <c r="AV184" s="107"/>
      <c r="AW184" s="85"/>
      <c r="AX184" s="85"/>
      <c r="AY184" s="85"/>
      <c r="AZ184" s="80"/>
      <c r="BA184" s="86"/>
      <c r="BB184" s="86"/>
      <c r="BC184" s="105"/>
    </row>
    <row r="185" spans="1:55" x14ac:dyDescent="0.25">
      <c r="A185" s="80"/>
      <c r="B185" s="80"/>
      <c r="C185" s="80"/>
      <c r="D185" s="81"/>
      <c r="E185" s="82"/>
      <c r="F185" s="83"/>
      <c r="G185" s="83"/>
      <c r="H185" s="84"/>
      <c r="I185" s="84"/>
      <c r="J185" s="105"/>
      <c r="K185" s="84"/>
      <c r="L185" s="105"/>
      <c r="M185" s="84"/>
      <c r="N185" s="105"/>
      <c r="O185" s="84"/>
      <c r="P185" s="84"/>
      <c r="Q185" s="105"/>
      <c r="R185" s="84"/>
      <c r="S185" s="105"/>
      <c r="T185" s="84"/>
      <c r="U185" s="105"/>
      <c r="V185" s="80"/>
      <c r="W185" s="80"/>
      <c r="X185" s="108"/>
      <c r="Y185" s="108"/>
      <c r="Z185" s="106"/>
      <c r="AA185" s="106"/>
      <c r="AB185" s="109"/>
      <c r="AC185" s="106"/>
      <c r="AD185" s="106"/>
      <c r="AE185" s="80"/>
      <c r="AF185" s="106"/>
      <c r="AG185" s="106"/>
      <c r="AH185" s="107"/>
      <c r="AI185" s="107"/>
      <c r="AJ185" s="105"/>
      <c r="AK185" s="85"/>
      <c r="AL185" s="85"/>
      <c r="AM185" s="105"/>
      <c r="AN185" s="107"/>
      <c r="AO185" s="107"/>
      <c r="AP185" s="105"/>
      <c r="AQ185" s="85"/>
      <c r="AR185" s="85"/>
      <c r="AS185" s="105"/>
      <c r="AT185" s="107"/>
      <c r="AU185" s="85"/>
      <c r="AV185" s="107"/>
      <c r="AW185" s="85"/>
      <c r="AX185" s="85"/>
      <c r="AY185" s="85"/>
      <c r="AZ185" s="80"/>
      <c r="BA185" s="86"/>
      <c r="BB185" s="86"/>
      <c r="BC185" s="105"/>
    </row>
    <row r="186" spans="1:55" x14ac:dyDescent="0.25">
      <c r="A186" s="80"/>
      <c r="B186" s="80"/>
      <c r="C186" s="80"/>
      <c r="D186" s="81"/>
      <c r="E186" s="82"/>
      <c r="F186" s="83"/>
      <c r="G186" s="83"/>
      <c r="H186" s="84"/>
      <c r="I186" s="84"/>
      <c r="J186" s="105"/>
      <c r="K186" s="84"/>
      <c r="L186" s="105"/>
      <c r="M186" s="84"/>
      <c r="N186" s="105"/>
      <c r="O186" s="84"/>
      <c r="P186" s="84"/>
      <c r="Q186" s="105"/>
      <c r="R186" s="84"/>
      <c r="S186" s="105"/>
      <c r="T186" s="84"/>
      <c r="U186" s="105"/>
      <c r="V186" s="80"/>
      <c r="W186" s="80"/>
      <c r="X186" s="108"/>
      <c r="Y186" s="108"/>
      <c r="Z186" s="106"/>
      <c r="AA186" s="106"/>
      <c r="AB186" s="109"/>
      <c r="AC186" s="106"/>
      <c r="AD186" s="106"/>
      <c r="AE186" s="80"/>
      <c r="AF186" s="106"/>
      <c r="AG186" s="106"/>
      <c r="AH186" s="107"/>
      <c r="AI186" s="107"/>
      <c r="AJ186" s="105"/>
      <c r="AK186" s="85"/>
      <c r="AL186" s="85"/>
      <c r="AM186" s="105"/>
      <c r="AN186" s="107"/>
      <c r="AO186" s="107"/>
      <c r="AP186" s="105"/>
      <c r="AQ186" s="85"/>
      <c r="AR186" s="85"/>
      <c r="AS186" s="105"/>
      <c r="AT186" s="107"/>
      <c r="AU186" s="85"/>
      <c r="AV186" s="107"/>
      <c r="AW186" s="85"/>
      <c r="AX186" s="85"/>
      <c r="AY186" s="85"/>
      <c r="AZ186" s="80"/>
      <c r="BA186" s="86"/>
      <c r="BB186" s="86"/>
      <c r="BC186" s="105"/>
    </row>
    <row r="187" spans="1:55" x14ac:dyDescent="0.25">
      <c r="A187" s="80"/>
      <c r="B187" s="80"/>
      <c r="C187" s="80"/>
      <c r="D187" s="80"/>
      <c r="E187" s="80"/>
      <c r="F187" s="80"/>
      <c r="G187" s="80"/>
      <c r="H187" s="80"/>
      <c r="I187" s="84"/>
      <c r="J187" s="105"/>
      <c r="K187" s="84"/>
      <c r="L187" s="105"/>
      <c r="M187" s="84"/>
      <c r="N187" s="105"/>
      <c r="O187" s="80"/>
      <c r="P187" s="84"/>
      <c r="Q187" s="105"/>
      <c r="R187" s="84"/>
      <c r="S187" s="105"/>
      <c r="T187" s="84"/>
      <c r="U187" s="105"/>
      <c r="V187" s="80"/>
      <c r="W187" s="80"/>
      <c r="X187" s="80"/>
      <c r="Y187" s="80"/>
      <c r="Z187" s="80"/>
      <c r="AA187" s="80"/>
      <c r="AB187" s="109"/>
      <c r="AC187" s="80"/>
      <c r="AD187" s="80"/>
      <c r="AE187" s="80"/>
      <c r="AF187" s="80"/>
      <c r="AG187" s="80"/>
      <c r="AH187" s="80"/>
      <c r="AI187" s="107"/>
      <c r="AJ187" s="105"/>
      <c r="AK187" s="80"/>
      <c r="AL187" s="85"/>
      <c r="AM187" s="105"/>
      <c r="AN187" s="80"/>
      <c r="AO187" s="107"/>
      <c r="AP187" s="105"/>
      <c r="AQ187" s="80"/>
      <c r="AR187" s="85"/>
      <c r="AS187" s="105"/>
      <c r="AT187" s="80"/>
      <c r="AU187" s="80"/>
      <c r="AV187" s="80"/>
      <c r="AW187" s="80"/>
      <c r="AX187" s="80"/>
      <c r="AY187" s="85"/>
      <c r="AZ187" s="80"/>
      <c r="BA187" s="80"/>
      <c r="BB187" s="86"/>
      <c r="BC187" s="105"/>
    </row>
    <row r="188" spans="1:55" x14ac:dyDescent="0.25">
      <c r="A188" s="80"/>
      <c r="B188" s="80"/>
      <c r="C188" s="80"/>
      <c r="D188" s="81"/>
      <c r="E188" s="82"/>
      <c r="F188" s="83"/>
      <c r="G188" s="83"/>
      <c r="H188" s="84"/>
      <c r="I188" s="84"/>
      <c r="J188" s="105"/>
      <c r="K188" s="84"/>
      <c r="L188" s="105"/>
      <c r="M188" s="84"/>
      <c r="N188" s="105"/>
      <c r="O188" s="84"/>
      <c r="P188" s="84"/>
      <c r="Q188" s="105"/>
      <c r="R188" s="84"/>
      <c r="S188" s="105"/>
      <c r="T188" s="84"/>
      <c r="U188" s="105"/>
      <c r="V188" s="80"/>
      <c r="W188" s="80"/>
      <c r="X188" s="108"/>
      <c r="Y188" s="108"/>
      <c r="Z188" s="106"/>
      <c r="AA188" s="106"/>
      <c r="AB188" s="109"/>
      <c r="AC188" s="106"/>
      <c r="AD188" s="106"/>
      <c r="AE188" s="80"/>
      <c r="AF188" s="106"/>
      <c r="AG188" s="106"/>
      <c r="AH188" s="107"/>
      <c r="AI188" s="107"/>
      <c r="AJ188" s="105"/>
      <c r="AK188" s="85"/>
      <c r="AL188" s="85"/>
      <c r="AM188" s="105"/>
      <c r="AN188" s="107"/>
      <c r="AO188" s="107"/>
      <c r="AP188" s="105"/>
      <c r="AQ188" s="85"/>
      <c r="AR188" s="85"/>
      <c r="AS188" s="105"/>
      <c r="AT188" s="107"/>
      <c r="AU188" s="85"/>
      <c r="AV188" s="107"/>
      <c r="AW188" s="85"/>
      <c r="AX188" s="85"/>
      <c r="AY188" s="85"/>
      <c r="AZ188" s="80"/>
      <c r="BA188" s="86"/>
      <c r="BB188" s="86"/>
      <c r="BC188" s="105"/>
    </row>
    <row r="189" spans="1:55" x14ac:dyDescent="0.25">
      <c r="A189" s="80"/>
      <c r="B189" s="80"/>
      <c r="C189" s="80"/>
      <c r="D189" s="81"/>
      <c r="E189" s="82"/>
      <c r="F189" s="83"/>
      <c r="G189" s="83"/>
      <c r="H189" s="84"/>
      <c r="I189" s="84"/>
      <c r="J189" s="105"/>
      <c r="K189" s="84"/>
      <c r="L189" s="105"/>
      <c r="M189" s="84"/>
      <c r="N189" s="105"/>
      <c r="O189" s="84"/>
      <c r="P189" s="84"/>
      <c r="Q189" s="105"/>
      <c r="R189" s="84"/>
      <c r="S189" s="105"/>
      <c r="T189" s="84"/>
      <c r="U189" s="105"/>
      <c r="V189" s="80"/>
      <c r="W189" s="80"/>
      <c r="X189" s="108"/>
      <c r="Y189" s="108"/>
      <c r="Z189" s="106"/>
      <c r="AA189" s="106"/>
      <c r="AB189" s="109"/>
      <c r="AC189" s="106"/>
      <c r="AD189" s="106"/>
      <c r="AE189" s="80"/>
      <c r="AF189" s="106"/>
      <c r="AG189" s="106"/>
      <c r="AH189" s="107"/>
      <c r="AI189" s="107"/>
      <c r="AJ189" s="105"/>
      <c r="AK189" s="85"/>
      <c r="AL189" s="85"/>
      <c r="AM189" s="105"/>
      <c r="AN189" s="107"/>
      <c r="AO189" s="107"/>
      <c r="AP189" s="105"/>
      <c r="AQ189" s="85"/>
      <c r="AR189" s="85"/>
      <c r="AS189" s="105"/>
      <c r="AT189" s="107"/>
      <c r="AU189" s="85"/>
      <c r="AV189" s="107"/>
      <c r="AW189" s="85"/>
      <c r="AX189" s="85"/>
      <c r="AY189" s="85"/>
      <c r="AZ189" s="80"/>
      <c r="BA189" s="86"/>
      <c r="BB189" s="86"/>
      <c r="BC189" s="105"/>
    </row>
    <row r="190" spans="1:55" x14ac:dyDescent="0.25">
      <c r="A190" s="80"/>
      <c r="B190" s="80"/>
      <c r="C190" s="80"/>
      <c r="D190" s="81"/>
      <c r="E190" s="82"/>
      <c r="F190" s="83"/>
      <c r="G190" s="83"/>
      <c r="H190" s="84"/>
      <c r="I190" s="84"/>
      <c r="J190" s="105"/>
      <c r="K190" s="84"/>
      <c r="L190" s="105"/>
      <c r="M190" s="84"/>
      <c r="N190" s="105"/>
      <c r="O190" s="84"/>
      <c r="P190" s="84"/>
      <c r="Q190" s="105"/>
      <c r="R190" s="84"/>
      <c r="S190" s="105"/>
      <c r="T190" s="84"/>
      <c r="U190" s="105"/>
      <c r="V190" s="80"/>
      <c r="W190" s="80"/>
      <c r="X190" s="108"/>
      <c r="Y190" s="108"/>
      <c r="Z190" s="106"/>
      <c r="AA190" s="106"/>
      <c r="AB190" s="109"/>
      <c r="AC190" s="106"/>
      <c r="AD190" s="106"/>
      <c r="AE190" s="80"/>
      <c r="AF190" s="106"/>
      <c r="AG190" s="106"/>
      <c r="AH190" s="107"/>
      <c r="AI190" s="107"/>
      <c r="AJ190" s="105"/>
      <c r="AK190" s="85"/>
      <c r="AL190" s="85"/>
      <c r="AM190" s="105"/>
      <c r="AN190" s="107"/>
      <c r="AO190" s="107"/>
      <c r="AP190" s="105"/>
      <c r="AQ190" s="85"/>
      <c r="AR190" s="85"/>
      <c r="AS190" s="105"/>
      <c r="AT190" s="107"/>
      <c r="AU190" s="85"/>
      <c r="AV190" s="107"/>
      <c r="AW190" s="85"/>
      <c r="AX190" s="85"/>
      <c r="AY190" s="85"/>
      <c r="AZ190" s="80"/>
      <c r="BA190" s="86"/>
      <c r="BB190" s="86"/>
      <c r="BC190" s="105"/>
    </row>
    <row r="191" spans="1:55" x14ac:dyDescent="0.25">
      <c r="A191" s="80"/>
      <c r="B191" s="80"/>
      <c r="C191" s="80"/>
      <c r="D191" s="81"/>
      <c r="E191" s="82"/>
      <c r="F191" s="83"/>
      <c r="G191" s="83"/>
      <c r="H191" s="84"/>
      <c r="I191" s="84"/>
      <c r="J191" s="105"/>
      <c r="K191" s="84"/>
      <c r="L191" s="105"/>
      <c r="M191" s="84"/>
      <c r="N191" s="105"/>
      <c r="O191" s="84"/>
      <c r="P191" s="84"/>
      <c r="Q191" s="105"/>
      <c r="R191" s="84"/>
      <c r="S191" s="105"/>
      <c r="T191" s="84"/>
      <c r="U191" s="105"/>
      <c r="V191" s="80"/>
      <c r="W191" s="80"/>
      <c r="X191" s="108"/>
      <c r="Y191" s="108"/>
      <c r="Z191" s="106"/>
      <c r="AA191" s="106"/>
      <c r="AB191" s="109"/>
      <c r="AC191" s="106"/>
      <c r="AD191" s="106"/>
      <c r="AE191" s="80"/>
      <c r="AF191" s="106"/>
      <c r="AG191" s="106"/>
      <c r="AH191" s="107"/>
      <c r="AI191" s="107"/>
      <c r="AJ191" s="105"/>
      <c r="AK191" s="85"/>
      <c r="AL191" s="85"/>
      <c r="AM191" s="105"/>
      <c r="AN191" s="107"/>
      <c r="AO191" s="107"/>
      <c r="AP191" s="105"/>
      <c r="AQ191" s="85"/>
      <c r="AR191" s="85"/>
      <c r="AS191" s="105"/>
      <c r="AT191" s="107"/>
      <c r="AU191" s="85"/>
      <c r="AV191" s="107"/>
      <c r="AW191" s="85"/>
      <c r="AX191" s="85"/>
      <c r="AY191" s="85"/>
      <c r="AZ191" s="80"/>
      <c r="BA191" s="86"/>
      <c r="BB191" s="86"/>
      <c r="BC191" s="105"/>
    </row>
    <row r="192" spans="1:55" x14ac:dyDescent="0.25">
      <c r="A192" s="80"/>
      <c r="B192" s="80"/>
      <c r="C192" s="80"/>
      <c r="D192" s="80"/>
      <c r="E192" s="80"/>
      <c r="F192" s="80"/>
      <c r="G192" s="80"/>
      <c r="H192" s="84"/>
      <c r="I192" s="84"/>
      <c r="J192" s="105"/>
      <c r="K192" s="84"/>
      <c r="L192" s="105"/>
      <c r="M192" s="84"/>
      <c r="N192" s="105"/>
      <c r="O192" s="84"/>
      <c r="P192" s="84"/>
      <c r="Q192" s="105"/>
      <c r="R192" s="84"/>
      <c r="S192" s="105"/>
      <c r="T192" s="84"/>
      <c r="U192" s="105"/>
      <c r="V192" s="80"/>
      <c r="W192" s="80"/>
      <c r="X192" s="80"/>
      <c r="Y192" s="80"/>
      <c r="Z192" s="80"/>
      <c r="AA192" s="80"/>
      <c r="AB192" s="109"/>
      <c r="AC192" s="80"/>
      <c r="AD192" s="80"/>
      <c r="AE192" s="80"/>
      <c r="AF192" s="80"/>
      <c r="AG192" s="80"/>
      <c r="AH192" s="107"/>
      <c r="AI192" s="107"/>
      <c r="AJ192" s="105"/>
      <c r="AK192" s="85"/>
      <c r="AL192" s="85"/>
      <c r="AM192" s="105"/>
      <c r="AN192" s="107"/>
      <c r="AO192" s="107"/>
      <c r="AP192" s="105"/>
      <c r="AQ192" s="85"/>
      <c r="AR192" s="85"/>
      <c r="AS192" s="105"/>
      <c r="AT192" s="107"/>
      <c r="AU192" s="85"/>
      <c r="AV192" s="107"/>
      <c r="AW192" s="85"/>
      <c r="AX192" s="85"/>
      <c r="AY192" s="85"/>
      <c r="AZ192" s="80"/>
      <c r="BA192" s="86"/>
      <c r="BB192" s="86"/>
      <c r="BC192" s="105"/>
    </row>
    <row r="193" spans="1:55" x14ac:dyDescent="0.25">
      <c r="A193" s="80"/>
      <c r="B193" s="80"/>
      <c r="C193" s="80"/>
      <c r="D193" s="80"/>
      <c r="E193" s="80"/>
      <c r="F193" s="80"/>
      <c r="G193" s="80"/>
      <c r="H193" s="84"/>
      <c r="I193" s="84"/>
      <c r="J193" s="105"/>
      <c r="K193" s="84"/>
      <c r="L193" s="105"/>
      <c r="M193" s="84"/>
      <c r="N193" s="105"/>
      <c r="O193" s="84"/>
      <c r="P193" s="84"/>
      <c r="Q193" s="105"/>
      <c r="R193" s="84"/>
      <c r="S193" s="105"/>
      <c r="T193" s="84"/>
      <c r="U193" s="105"/>
      <c r="V193" s="80"/>
      <c r="W193" s="80"/>
      <c r="X193" s="80"/>
      <c r="Y193" s="80"/>
      <c r="Z193" s="80"/>
      <c r="AA193" s="80"/>
      <c r="AB193" s="109"/>
      <c r="AC193" s="80"/>
      <c r="AD193" s="80"/>
      <c r="AE193" s="80"/>
      <c r="AF193" s="80"/>
      <c r="AG193" s="80"/>
      <c r="AH193" s="107"/>
      <c r="AI193" s="107"/>
      <c r="AJ193" s="105"/>
      <c r="AK193" s="85"/>
      <c r="AL193" s="85"/>
      <c r="AM193" s="105"/>
      <c r="AN193" s="107"/>
      <c r="AO193" s="107"/>
      <c r="AP193" s="105"/>
      <c r="AQ193" s="85"/>
      <c r="AR193" s="85"/>
      <c r="AS193" s="105"/>
      <c r="AT193" s="107"/>
      <c r="AU193" s="85"/>
      <c r="AV193" s="107"/>
      <c r="AW193" s="85"/>
      <c r="AX193" s="85"/>
      <c r="AY193" s="85"/>
      <c r="AZ193" s="80"/>
      <c r="BA193" s="86"/>
      <c r="BB193" s="86"/>
      <c r="BC193" s="105"/>
    </row>
    <row r="194" spans="1:55" x14ac:dyDescent="0.25">
      <c r="A194" s="80"/>
      <c r="B194" s="80"/>
      <c r="C194" s="80"/>
      <c r="D194" s="80"/>
      <c r="E194" s="80"/>
      <c r="F194" s="80"/>
      <c r="G194" s="80"/>
      <c r="H194" s="84"/>
      <c r="I194" s="84"/>
      <c r="J194" s="105"/>
      <c r="K194" s="84"/>
      <c r="L194" s="105"/>
      <c r="M194" s="84"/>
      <c r="N194" s="105"/>
      <c r="O194" s="84"/>
      <c r="P194" s="84"/>
      <c r="Q194" s="105"/>
      <c r="R194" s="84"/>
      <c r="S194" s="105"/>
      <c r="T194" s="84"/>
      <c r="U194" s="105"/>
      <c r="V194" s="80"/>
      <c r="W194" s="80"/>
      <c r="X194" s="108"/>
      <c r="Y194" s="108"/>
      <c r="Z194" s="80"/>
      <c r="AA194" s="80"/>
      <c r="AB194" s="109"/>
      <c r="AC194" s="80"/>
      <c r="AD194" s="80"/>
      <c r="AE194" s="80"/>
      <c r="AF194" s="80"/>
      <c r="AG194" s="80"/>
      <c r="AH194" s="107"/>
      <c r="AI194" s="107"/>
      <c r="AJ194" s="105"/>
      <c r="AK194" s="85"/>
      <c r="AL194" s="85"/>
      <c r="AM194" s="105"/>
      <c r="AN194" s="107"/>
      <c r="AO194" s="107"/>
      <c r="AP194" s="105"/>
      <c r="AQ194" s="85"/>
      <c r="AR194" s="85"/>
      <c r="AS194" s="105"/>
      <c r="AT194" s="107"/>
      <c r="AU194" s="85"/>
      <c r="AV194" s="107"/>
      <c r="AW194" s="85"/>
      <c r="AX194" s="85"/>
      <c r="AY194" s="85"/>
      <c r="AZ194" s="80"/>
      <c r="BA194" s="86"/>
      <c r="BB194" s="86"/>
      <c r="BC194" s="105"/>
    </row>
    <row r="195" spans="1:55" x14ac:dyDescent="0.25">
      <c r="A195" s="80"/>
      <c r="B195" s="80"/>
      <c r="C195" s="80"/>
      <c r="D195" s="80"/>
      <c r="E195" s="80"/>
      <c r="F195" s="80"/>
      <c r="G195" s="80"/>
      <c r="H195" s="84"/>
      <c r="I195" s="84"/>
      <c r="J195" s="105"/>
      <c r="K195" s="84"/>
      <c r="L195" s="105"/>
      <c r="M195" s="84"/>
      <c r="N195" s="105"/>
      <c r="O195" s="84"/>
      <c r="P195" s="84"/>
      <c r="Q195" s="105"/>
      <c r="R195" s="84"/>
      <c r="S195" s="105"/>
      <c r="T195" s="84"/>
      <c r="U195" s="105"/>
      <c r="V195" s="80"/>
      <c r="W195" s="80"/>
      <c r="X195" s="80"/>
      <c r="Y195" s="80"/>
      <c r="Z195" s="80"/>
      <c r="AA195" s="80"/>
      <c r="AB195" s="109"/>
      <c r="AC195" s="80"/>
      <c r="AD195" s="80"/>
      <c r="AE195" s="80"/>
      <c r="AF195" s="80"/>
      <c r="AG195" s="80"/>
      <c r="AH195" s="107"/>
      <c r="AI195" s="107"/>
      <c r="AJ195" s="105"/>
      <c r="AK195" s="85"/>
      <c r="AL195" s="85"/>
      <c r="AM195" s="105"/>
      <c r="AN195" s="107"/>
      <c r="AO195" s="107"/>
      <c r="AP195" s="105"/>
      <c r="AQ195" s="85"/>
      <c r="AR195" s="85"/>
      <c r="AS195" s="105"/>
      <c r="AT195" s="107"/>
      <c r="AU195" s="85"/>
      <c r="AV195" s="107"/>
      <c r="AW195" s="85"/>
      <c r="AX195" s="85"/>
      <c r="AY195" s="85"/>
      <c r="AZ195" s="80"/>
      <c r="BA195" s="86"/>
      <c r="BB195" s="86"/>
      <c r="BC195" s="105"/>
    </row>
    <row r="196" spans="1:55" x14ac:dyDescent="0.25">
      <c r="A196" s="80"/>
      <c r="B196" s="80"/>
      <c r="C196" s="80"/>
      <c r="D196" s="80"/>
      <c r="E196" s="80"/>
      <c r="F196" s="80"/>
      <c r="G196" s="80"/>
      <c r="H196" s="84"/>
      <c r="I196" s="84"/>
      <c r="J196" s="105"/>
      <c r="K196" s="84"/>
      <c r="L196" s="105"/>
      <c r="M196" s="84"/>
      <c r="N196" s="105"/>
      <c r="O196" s="84"/>
      <c r="P196" s="84"/>
      <c r="Q196" s="105"/>
      <c r="R196" s="84"/>
      <c r="S196" s="105"/>
      <c r="T196" s="84"/>
      <c r="U196" s="105"/>
      <c r="V196" s="80"/>
      <c r="W196" s="80"/>
      <c r="X196" s="80"/>
      <c r="Y196" s="80"/>
      <c r="Z196" s="80"/>
      <c r="AA196" s="80"/>
      <c r="AB196" s="109"/>
      <c r="AC196" s="80"/>
      <c r="AD196" s="80"/>
      <c r="AE196" s="80"/>
      <c r="AF196" s="80"/>
      <c r="AG196" s="80"/>
      <c r="AH196" s="107"/>
      <c r="AI196" s="107"/>
      <c r="AJ196" s="105"/>
      <c r="AK196" s="85"/>
      <c r="AL196" s="85"/>
      <c r="AM196" s="105"/>
      <c r="AN196" s="107"/>
      <c r="AO196" s="107"/>
      <c r="AP196" s="105"/>
      <c r="AQ196" s="85"/>
      <c r="AR196" s="85"/>
      <c r="AS196" s="105"/>
      <c r="AT196" s="107"/>
      <c r="AU196" s="85"/>
      <c r="AV196" s="107"/>
      <c r="AW196" s="85"/>
      <c r="AX196" s="85"/>
      <c r="AY196" s="85"/>
      <c r="AZ196" s="80"/>
      <c r="BA196" s="86"/>
      <c r="BB196" s="86"/>
      <c r="BC196" s="105"/>
    </row>
    <row r="197" spans="1:55" x14ac:dyDescent="0.25">
      <c r="A197" s="80"/>
      <c r="B197" s="80"/>
      <c r="C197" s="80"/>
      <c r="D197" s="80"/>
      <c r="E197" s="80"/>
      <c r="F197" s="80"/>
      <c r="G197" s="80"/>
      <c r="H197" s="84"/>
      <c r="I197" s="84"/>
      <c r="J197" s="105"/>
      <c r="K197" s="84"/>
      <c r="L197" s="105"/>
      <c r="M197" s="84"/>
      <c r="N197" s="105"/>
      <c r="O197" s="84"/>
      <c r="P197" s="84"/>
      <c r="Q197" s="105"/>
      <c r="R197" s="84"/>
      <c r="S197" s="105"/>
      <c r="T197" s="84"/>
      <c r="U197" s="105"/>
      <c r="V197" s="80"/>
      <c r="W197" s="80"/>
      <c r="X197" s="80"/>
      <c r="Y197" s="80"/>
      <c r="Z197" s="80"/>
      <c r="AA197" s="80"/>
      <c r="AB197" s="109"/>
      <c r="AC197" s="80"/>
      <c r="AD197" s="80"/>
      <c r="AE197" s="80"/>
      <c r="AF197" s="80"/>
      <c r="AG197" s="80"/>
      <c r="AH197" s="107"/>
      <c r="AI197" s="107"/>
      <c r="AJ197" s="105"/>
      <c r="AK197" s="85"/>
      <c r="AL197" s="85"/>
      <c r="AM197" s="105"/>
      <c r="AN197" s="107"/>
      <c r="AO197" s="107"/>
      <c r="AP197" s="105"/>
      <c r="AQ197" s="85"/>
      <c r="AR197" s="85"/>
      <c r="AS197" s="105"/>
      <c r="AT197" s="107"/>
      <c r="AU197" s="85"/>
      <c r="AV197" s="107"/>
      <c r="AW197" s="85"/>
      <c r="AX197" s="85"/>
      <c r="AY197" s="85"/>
      <c r="AZ197" s="80"/>
      <c r="BA197" s="86"/>
      <c r="BB197" s="86"/>
      <c r="BC197" s="105"/>
    </row>
    <row r="198" spans="1:55" x14ac:dyDescent="0.25">
      <c r="A198" s="80"/>
      <c r="B198" s="80"/>
      <c r="C198" s="80"/>
      <c r="D198" s="80"/>
      <c r="E198" s="80"/>
      <c r="F198" s="80"/>
      <c r="G198" s="80"/>
      <c r="H198" s="84"/>
      <c r="I198" s="84"/>
      <c r="J198" s="105"/>
      <c r="K198" s="84"/>
      <c r="L198" s="105"/>
      <c r="M198" s="84"/>
      <c r="N198" s="105"/>
      <c r="O198" s="84"/>
      <c r="P198" s="84"/>
      <c r="Q198" s="105"/>
      <c r="R198" s="84"/>
      <c r="S198" s="105"/>
      <c r="T198" s="84"/>
      <c r="U198" s="105"/>
      <c r="V198" s="80"/>
      <c r="W198" s="80"/>
      <c r="X198" s="108"/>
      <c r="Y198" s="108"/>
      <c r="Z198" s="80"/>
      <c r="AA198" s="80"/>
      <c r="AB198" s="109"/>
      <c r="AC198" s="80"/>
      <c r="AD198" s="80"/>
      <c r="AE198" s="80"/>
      <c r="AF198" s="80"/>
      <c r="AG198" s="80"/>
      <c r="AH198" s="107"/>
      <c r="AI198" s="107"/>
      <c r="AJ198" s="105"/>
      <c r="AK198" s="85"/>
      <c r="AL198" s="85"/>
      <c r="AM198" s="105"/>
      <c r="AN198" s="107"/>
      <c r="AO198" s="107"/>
      <c r="AP198" s="105"/>
      <c r="AQ198" s="85"/>
      <c r="AR198" s="85"/>
      <c r="AS198" s="105"/>
      <c r="AT198" s="107"/>
      <c r="AU198" s="85"/>
      <c r="AV198" s="107"/>
      <c r="AW198" s="85"/>
      <c r="AX198" s="85"/>
      <c r="AY198" s="85"/>
      <c r="AZ198" s="80"/>
      <c r="BA198" s="86"/>
      <c r="BB198" s="86"/>
      <c r="BC198" s="105"/>
    </row>
    <row r="199" spans="1:55" x14ac:dyDescent="0.25">
      <c r="A199" s="80"/>
      <c r="B199" s="80"/>
      <c r="C199" s="80"/>
      <c r="D199" s="80"/>
      <c r="E199" s="80"/>
      <c r="F199" s="80"/>
      <c r="G199" s="80"/>
      <c r="H199" s="84"/>
      <c r="I199" s="84"/>
      <c r="J199" s="105"/>
      <c r="K199" s="84"/>
      <c r="L199" s="105"/>
      <c r="M199" s="84"/>
      <c r="N199" s="105"/>
      <c r="O199" s="84"/>
      <c r="P199" s="84"/>
      <c r="Q199" s="105"/>
      <c r="R199" s="84"/>
      <c r="S199" s="105"/>
      <c r="T199" s="84"/>
      <c r="U199" s="105"/>
      <c r="V199" s="80"/>
      <c r="W199" s="80"/>
      <c r="X199" s="108"/>
      <c r="Y199" s="108"/>
      <c r="Z199" s="80"/>
      <c r="AA199" s="80"/>
      <c r="AB199" s="109"/>
      <c r="AC199" s="80"/>
      <c r="AD199" s="80"/>
      <c r="AE199" s="80"/>
      <c r="AF199" s="80"/>
      <c r="AG199" s="80"/>
      <c r="AH199" s="107"/>
      <c r="AI199" s="107"/>
      <c r="AJ199" s="105"/>
      <c r="AK199" s="85"/>
      <c r="AL199" s="85"/>
      <c r="AM199" s="105"/>
      <c r="AN199" s="107"/>
      <c r="AO199" s="107"/>
      <c r="AP199" s="105"/>
      <c r="AQ199" s="85"/>
      <c r="AR199" s="85"/>
      <c r="AS199" s="105"/>
      <c r="AT199" s="107"/>
      <c r="AU199" s="85"/>
      <c r="AV199" s="107"/>
      <c r="AW199" s="85"/>
      <c r="AX199" s="85"/>
      <c r="AY199" s="85"/>
      <c r="AZ199" s="80"/>
      <c r="BA199" s="86"/>
      <c r="BB199" s="86"/>
      <c r="BC199" s="105"/>
    </row>
    <row r="200" spans="1:55" x14ac:dyDescent="0.25">
      <c r="A200" s="80"/>
      <c r="B200" s="80"/>
      <c r="C200" s="80"/>
      <c r="D200" s="80"/>
      <c r="E200" s="80"/>
      <c r="F200" s="80"/>
      <c r="G200" s="80"/>
      <c r="H200" s="84"/>
      <c r="I200" s="84"/>
      <c r="J200" s="105"/>
      <c r="K200" s="84"/>
      <c r="L200" s="105"/>
      <c r="M200" s="84"/>
      <c r="N200" s="105"/>
      <c r="O200" s="84"/>
      <c r="P200" s="84"/>
      <c r="Q200" s="105"/>
      <c r="R200" s="84"/>
      <c r="S200" s="105"/>
      <c r="T200" s="84"/>
      <c r="U200" s="105"/>
      <c r="V200" s="80"/>
      <c r="W200" s="80"/>
      <c r="X200" s="108"/>
      <c r="Y200" s="108"/>
      <c r="Z200" s="80"/>
      <c r="AA200" s="80"/>
      <c r="AB200" s="109"/>
      <c r="AC200" s="80"/>
      <c r="AD200" s="80"/>
      <c r="AE200" s="80"/>
      <c r="AF200" s="80"/>
      <c r="AG200" s="80"/>
      <c r="AH200" s="107"/>
      <c r="AI200" s="107"/>
      <c r="AJ200" s="105"/>
      <c r="AK200" s="85"/>
      <c r="AL200" s="85"/>
      <c r="AM200" s="105"/>
      <c r="AN200" s="107"/>
      <c r="AO200" s="107"/>
      <c r="AP200" s="105"/>
      <c r="AQ200" s="85"/>
      <c r="AR200" s="85"/>
      <c r="AS200" s="105"/>
      <c r="AT200" s="107"/>
      <c r="AU200" s="85"/>
      <c r="AV200" s="107"/>
      <c r="AW200" s="85"/>
      <c r="AX200" s="85"/>
      <c r="AY200" s="85"/>
      <c r="AZ200" s="80"/>
      <c r="BA200" s="86"/>
      <c r="BB200" s="86"/>
      <c r="BC200" s="105"/>
    </row>
    <row r="201" spans="1:55" x14ac:dyDescent="0.25">
      <c r="A201" s="80"/>
      <c r="B201" s="80"/>
      <c r="C201" s="80"/>
      <c r="D201" s="80"/>
      <c r="E201" s="80"/>
      <c r="F201" s="80"/>
      <c r="G201" s="80"/>
      <c r="H201" s="84"/>
      <c r="I201" s="84"/>
      <c r="J201" s="105"/>
      <c r="K201" s="84"/>
      <c r="L201" s="105"/>
      <c r="M201" s="84"/>
      <c r="N201" s="105"/>
      <c r="O201" s="84"/>
      <c r="P201" s="84"/>
      <c r="Q201" s="105"/>
      <c r="R201" s="84"/>
      <c r="S201" s="105"/>
      <c r="T201" s="84"/>
      <c r="U201" s="105"/>
      <c r="V201" s="80"/>
      <c r="W201" s="80"/>
      <c r="X201" s="108"/>
      <c r="Y201" s="108"/>
      <c r="Z201" s="80"/>
      <c r="AA201" s="80"/>
      <c r="AB201" s="109"/>
      <c r="AC201" s="80"/>
      <c r="AD201" s="80"/>
      <c r="AE201" s="80"/>
      <c r="AF201" s="80"/>
      <c r="AG201" s="80"/>
      <c r="AH201" s="107"/>
      <c r="AI201" s="107"/>
      <c r="AJ201" s="105"/>
      <c r="AK201" s="85"/>
      <c r="AL201" s="85"/>
      <c r="AM201" s="105"/>
      <c r="AN201" s="107"/>
      <c r="AO201" s="107"/>
      <c r="AP201" s="105"/>
      <c r="AQ201" s="85"/>
      <c r="AR201" s="85"/>
      <c r="AS201" s="105"/>
      <c r="AT201" s="107"/>
      <c r="AU201" s="85"/>
      <c r="AV201" s="107"/>
      <c r="AW201" s="85"/>
      <c r="AX201" s="85"/>
      <c r="AY201" s="85"/>
      <c r="AZ201" s="80"/>
      <c r="BA201" s="86"/>
      <c r="BB201" s="86"/>
      <c r="BC201" s="105"/>
    </row>
    <row r="202" spans="1:55" x14ac:dyDescent="0.25">
      <c r="A202" s="80"/>
      <c r="B202" s="80"/>
      <c r="C202" s="80"/>
      <c r="D202" s="80"/>
      <c r="E202" s="80"/>
      <c r="F202" s="80"/>
      <c r="G202" s="80"/>
      <c r="H202" s="80"/>
      <c r="I202" s="84"/>
      <c r="J202" s="105"/>
      <c r="K202" s="84"/>
      <c r="L202" s="105"/>
      <c r="M202" s="84"/>
      <c r="N202" s="105"/>
      <c r="O202" s="80"/>
      <c r="P202" s="84"/>
      <c r="Q202" s="105"/>
      <c r="R202" s="84"/>
      <c r="S202" s="105"/>
      <c r="T202" s="84"/>
      <c r="U202" s="105"/>
      <c r="V202" s="80"/>
      <c r="W202" s="80"/>
      <c r="X202" s="80"/>
      <c r="Y202" s="80"/>
      <c r="Z202" s="80"/>
      <c r="AA202" s="80"/>
      <c r="AB202" s="109"/>
      <c r="AC202" s="80"/>
      <c r="AD202" s="80"/>
      <c r="AE202" s="80"/>
      <c r="AF202" s="80"/>
      <c r="AG202" s="80"/>
      <c r="AH202" s="80"/>
      <c r="AI202" s="107"/>
      <c r="AJ202" s="105"/>
      <c r="AK202" s="80"/>
      <c r="AL202" s="85"/>
      <c r="AM202" s="105"/>
      <c r="AN202" s="80"/>
      <c r="AO202" s="107"/>
      <c r="AP202" s="105"/>
      <c r="AQ202" s="80"/>
      <c r="AR202" s="85"/>
      <c r="AS202" s="105"/>
      <c r="AT202" s="80"/>
      <c r="AU202" s="80"/>
      <c r="AV202" s="80"/>
      <c r="AW202" s="80"/>
      <c r="AX202" s="80"/>
      <c r="AY202" s="85"/>
      <c r="AZ202" s="80"/>
      <c r="BA202" s="80"/>
      <c r="BB202" s="86"/>
      <c r="BC202" s="105"/>
    </row>
    <row r="203" spans="1:55" x14ac:dyDescent="0.25">
      <c r="A203" s="80"/>
      <c r="B203" s="80"/>
      <c r="C203" s="80"/>
      <c r="D203" s="80"/>
      <c r="E203" s="80"/>
      <c r="F203" s="80"/>
      <c r="G203" s="80"/>
      <c r="H203" s="84"/>
      <c r="I203" s="84"/>
      <c r="J203" s="105"/>
      <c r="K203" s="84"/>
      <c r="L203" s="105"/>
      <c r="M203" s="84"/>
      <c r="N203" s="105"/>
      <c r="O203" s="84"/>
      <c r="P203" s="84"/>
      <c r="Q203" s="105"/>
      <c r="R203" s="84"/>
      <c r="S203" s="105"/>
      <c r="T203" s="84"/>
      <c r="U203" s="105"/>
      <c r="V203" s="80"/>
      <c r="W203" s="80"/>
      <c r="X203" s="108"/>
      <c r="Y203" s="108"/>
      <c r="Z203" s="80"/>
      <c r="AA203" s="80"/>
      <c r="AB203" s="109"/>
      <c r="AC203" s="80"/>
      <c r="AD203" s="80"/>
      <c r="AE203" s="80"/>
      <c r="AF203" s="80"/>
      <c r="AG203" s="80"/>
      <c r="AH203" s="107"/>
      <c r="AI203" s="107"/>
      <c r="AJ203" s="105"/>
      <c r="AK203" s="85"/>
      <c r="AL203" s="85"/>
      <c r="AM203" s="105"/>
      <c r="AN203" s="107"/>
      <c r="AO203" s="107"/>
      <c r="AP203" s="105"/>
      <c r="AQ203" s="85"/>
      <c r="AR203" s="85"/>
      <c r="AS203" s="105"/>
      <c r="AT203" s="107"/>
      <c r="AU203" s="85"/>
      <c r="AV203" s="107"/>
      <c r="AW203" s="85"/>
      <c r="AX203" s="85"/>
      <c r="AY203" s="85"/>
      <c r="AZ203" s="80"/>
      <c r="BA203" s="86"/>
      <c r="BB203" s="86"/>
      <c r="BC203" s="105"/>
    </row>
    <row r="204" spans="1:55" x14ac:dyDescent="0.25">
      <c r="A204" s="80"/>
      <c r="B204" s="80"/>
      <c r="C204" s="80"/>
      <c r="D204" s="80"/>
      <c r="E204" s="80"/>
      <c r="F204" s="80"/>
      <c r="G204" s="80"/>
      <c r="H204" s="84"/>
      <c r="I204" s="84"/>
      <c r="J204" s="105"/>
      <c r="K204" s="84"/>
      <c r="L204" s="105"/>
      <c r="M204" s="84"/>
      <c r="N204" s="105"/>
      <c r="O204" s="84"/>
      <c r="P204" s="84"/>
      <c r="Q204" s="105"/>
      <c r="R204" s="84"/>
      <c r="S204" s="105"/>
      <c r="T204" s="84"/>
      <c r="U204" s="105"/>
      <c r="V204" s="80"/>
      <c r="W204" s="80"/>
      <c r="X204" s="108"/>
      <c r="Y204" s="108"/>
      <c r="Z204" s="80"/>
      <c r="AA204" s="80"/>
      <c r="AB204" s="109"/>
      <c r="AC204" s="80"/>
      <c r="AD204" s="80"/>
      <c r="AE204" s="80"/>
      <c r="AF204" s="80"/>
      <c r="AG204" s="80"/>
      <c r="AH204" s="107"/>
      <c r="AI204" s="107"/>
      <c r="AJ204" s="105"/>
      <c r="AK204" s="85"/>
      <c r="AL204" s="85"/>
      <c r="AM204" s="105"/>
      <c r="AN204" s="107"/>
      <c r="AO204" s="107"/>
      <c r="AP204" s="105"/>
      <c r="AQ204" s="85"/>
      <c r="AR204" s="85"/>
      <c r="AS204" s="105"/>
      <c r="AT204" s="107"/>
      <c r="AU204" s="85"/>
      <c r="AV204" s="107"/>
      <c r="AW204" s="85"/>
      <c r="AX204" s="85"/>
      <c r="AY204" s="85"/>
      <c r="AZ204" s="80"/>
      <c r="BA204" s="86"/>
      <c r="BB204" s="86"/>
      <c r="BC204" s="105"/>
    </row>
    <row r="205" spans="1:55" x14ac:dyDescent="0.25">
      <c r="A205" s="80"/>
      <c r="B205" s="80"/>
      <c r="C205" s="80"/>
      <c r="D205" s="80"/>
      <c r="E205" s="80"/>
      <c r="F205" s="80"/>
      <c r="G205" s="80"/>
      <c r="H205" s="84"/>
      <c r="I205" s="84"/>
      <c r="J205" s="105"/>
      <c r="K205" s="84"/>
      <c r="L205" s="105"/>
      <c r="M205" s="84"/>
      <c r="N205" s="105"/>
      <c r="O205" s="84"/>
      <c r="P205" s="84"/>
      <c r="Q205" s="105"/>
      <c r="R205" s="84"/>
      <c r="S205" s="105"/>
      <c r="T205" s="84"/>
      <c r="U205" s="105"/>
      <c r="V205" s="80"/>
      <c r="W205" s="80"/>
      <c r="X205" s="108"/>
      <c r="Y205" s="108"/>
      <c r="Z205" s="80"/>
      <c r="AA205" s="80"/>
      <c r="AB205" s="109"/>
      <c r="AC205" s="80"/>
      <c r="AD205" s="80"/>
      <c r="AE205" s="80"/>
      <c r="AF205" s="80"/>
      <c r="AG205" s="80"/>
      <c r="AH205" s="107"/>
      <c r="AI205" s="107"/>
      <c r="AJ205" s="105"/>
      <c r="AK205" s="85"/>
      <c r="AL205" s="85"/>
      <c r="AM205" s="105"/>
      <c r="AN205" s="107"/>
      <c r="AO205" s="107"/>
      <c r="AP205" s="105"/>
      <c r="AQ205" s="85"/>
      <c r="AR205" s="85"/>
      <c r="AS205" s="105"/>
      <c r="AT205" s="107"/>
      <c r="AU205" s="85"/>
      <c r="AV205" s="107"/>
      <c r="AW205" s="85"/>
      <c r="AX205" s="85"/>
      <c r="AY205" s="85"/>
      <c r="AZ205" s="80"/>
      <c r="BA205" s="86"/>
      <c r="BB205" s="86"/>
      <c r="BC205" s="105"/>
    </row>
    <row r="206" spans="1:55" x14ac:dyDescent="0.25">
      <c r="A206" s="80"/>
      <c r="B206" s="80"/>
      <c r="C206" s="80"/>
      <c r="D206" s="80"/>
      <c r="E206" s="80"/>
      <c r="F206" s="80"/>
      <c r="G206" s="80"/>
      <c r="H206" s="84"/>
      <c r="I206" s="84"/>
      <c r="J206" s="105"/>
      <c r="K206" s="84"/>
      <c r="L206" s="105"/>
      <c r="M206" s="84"/>
      <c r="N206" s="105"/>
      <c r="O206" s="84"/>
      <c r="P206" s="84"/>
      <c r="Q206" s="105"/>
      <c r="R206" s="84"/>
      <c r="S206" s="105"/>
      <c r="T206" s="84"/>
      <c r="U206" s="105"/>
      <c r="V206" s="80"/>
      <c r="W206" s="80"/>
      <c r="X206" s="108"/>
      <c r="Y206" s="108"/>
      <c r="Z206" s="80"/>
      <c r="AA206" s="80"/>
      <c r="AB206" s="109"/>
      <c r="AC206" s="80"/>
      <c r="AD206" s="80"/>
      <c r="AE206" s="80"/>
      <c r="AF206" s="80"/>
      <c r="AG206" s="80"/>
      <c r="AH206" s="107"/>
      <c r="AI206" s="107"/>
      <c r="AJ206" s="105"/>
      <c r="AK206" s="85"/>
      <c r="AL206" s="85"/>
      <c r="AM206" s="105"/>
      <c r="AN206" s="107"/>
      <c r="AO206" s="107"/>
      <c r="AP206" s="105"/>
      <c r="AQ206" s="85"/>
      <c r="AR206" s="85"/>
      <c r="AS206" s="105"/>
      <c r="AT206" s="107"/>
      <c r="AU206" s="85"/>
      <c r="AV206" s="107"/>
      <c r="AW206" s="85"/>
      <c r="AX206" s="85"/>
      <c r="AY206" s="85"/>
      <c r="AZ206" s="80"/>
      <c r="BA206" s="86"/>
      <c r="BB206" s="86"/>
      <c r="BC206" s="105"/>
    </row>
    <row r="207" spans="1:55" x14ac:dyDescent="0.25">
      <c r="A207" s="80"/>
      <c r="B207" s="80"/>
      <c r="C207" s="80"/>
      <c r="D207" s="80"/>
      <c r="E207" s="80"/>
      <c r="F207" s="80"/>
      <c r="G207" s="80"/>
      <c r="H207" s="80"/>
      <c r="I207" s="80"/>
      <c r="J207" s="80"/>
      <c r="K207" s="80"/>
      <c r="L207" s="80"/>
      <c r="M207" s="84"/>
      <c r="N207" s="105"/>
      <c r="O207" s="80"/>
      <c r="P207" s="80"/>
      <c r="Q207" s="80"/>
      <c r="R207" s="80"/>
      <c r="S207" s="80"/>
      <c r="T207" s="84"/>
      <c r="U207" s="105"/>
      <c r="V207" s="80"/>
      <c r="W207" s="80"/>
      <c r="X207" s="80"/>
      <c r="Y207" s="80"/>
      <c r="Z207" s="80"/>
      <c r="AA207" s="80"/>
      <c r="AB207" s="109"/>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row>
    <row r="208" spans="1:55" x14ac:dyDescent="0.25">
      <c r="A208" s="80"/>
      <c r="B208" s="80"/>
      <c r="C208" s="80"/>
      <c r="D208" s="81"/>
      <c r="E208" s="82"/>
      <c r="F208" s="83"/>
      <c r="G208" s="83"/>
      <c r="H208" s="84"/>
      <c r="I208" s="84"/>
      <c r="J208" s="105"/>
      <c r="K208" s="84"/>
      <c r="L208" s="105"/>
      <c r="M208" s="84"/>
      <c r="N208" s="105"/>
      <c r="O208" s="84"/>
      <c r="P208" s="84"/>
      <c r="Q208" s="105"/>
      <c r="R208" s="84"/>
      <c r="S208" s="105"/>
      <c r="T208" s="84"/>
      <c r="U208" s="105"/>
      <c r="V208" s="80"/>
      <c r="W208" s="80"/>
      <c r="X208" s="80"/>
      <c r="Y208" s="80"/>
      <c r="Z208" s="106"/>
      <c r="AA208" s="106"/>
      <c r="AB208" s="109"/>
      <c r="AC208" s="106"/>
      <c r="AD208" s="106"/>
      <c r="AE208" s="80"/>
      <c r="AF208" s="106"/>
      <c r="AG208" s="106"/>
      <c r="AH208" s="107"/>
      <c r="AI208" s="107"/>
      <c r="AJ208" s="105"/>
      <c r="AK208" s="85"/>
      <c r="AL208" s="85"/>
      <c r="AM208" s="105"/>
      <c r="AN208" s="107"/>
      <c r="AO208" s="107"/>
      <c r="AP208" s="105"/>
      <c r="AQ208" s="85"/>
      <c r="AR208" s="85"/>
      <c r="AS208" s="105"/>
      <c r="AT208" s="107"/>
      <c r="AU208" s="85"/>
      <c r="AV208" s="107"/>
      <c r="AW208" s="85"/>
      <c r="AX208" s="85"/>
      <c r="AY208" s="85"/>
      <c r="AZ208" s="80"/>
      <c r="BA208" s="86"/>
      <c r="BB208" s="86"/>
      <c r="BC208" s="105"/>
    </row>
    <row r="209" spans="1:55" x14ac:dyDescent="0.25">
      <c r="A209" s="80"/>
      <c r="B209" s="80"/>
      <c r="C209" s="80"/>
      <c r="D209" s="81"/>
      <c r="E209" s="82"/>
      <c r="F209" s="83"/>
      <c r="G209" s="83"/>
      <c r="H209" s="84"/>
      <c r="I209" s="84"/>
      <c r="J209" s="105"/>
      <c r="K209" s="84"/>
      <c r="L209" s="105"/>
      <c r="M209" s="84"/>
      <c r="N209" s="105"/>
      <c r="O209" s="84"/>
      <c r="P209" s="84"/>
      <c r="Q209" s="105"/>
      <c r="R209" s="84"/>
      <c r="S209" s="105"/>
      <c r="T209" s="84"/>
      <c r="U209" s="105"/>
      <c r="V209" s="80"/>
      <c r="W209" s="80"/>
      <c r="X209" s="80"/>
      <c r="Y209" s="80"/>
      <c r="Z209" s="106"/>
      <c r="AA209" s="106"/>
      <c r="AB209" s="109"/>
      <c r="AC209" s="106"/>
      <c r="AD209" s="106"/>
      <c r="AE209" s="80"/>
      <c r="AF209" s="106"/>
      <c r="AG209" s="106"/>
      <c r="AH209" s="107"/>
      <c r="AI209" s="107"/>
      <c r="AJ209" s="105"/>
      <c r="AK209" s="85"/>
      <c r="AL209" s="85"/>
      <c r="AM209" s="105"/>
      <c r="AN209" s="107"/>
      <c r="AO209" s="107"/>
      <c r="AP209" s="105"/>
      <c r="AQ209" s="85"/>
      <c r="AR209" s="85"/>
      <c r="AS209" s="105"/>
      <c r="AT209" s="107"/>
      <c r="AU209" s="85"/>
      <c r="AV209" s="107"/>
      <c r="AW209" s="85"/>
      <c r="AX209" s="85"/>
      <c r="AY209" s="85"/>
      <c r="AZ209" s="80"/>
      <c r="BA209" s="86"/>
      <c r="BB209" s="86"/>
      <c r="BC209" s="105"/>
    </row>
    <row r="210" spans="1:55" x14ac:dyDescent="0.25">
      <c r="A210" s="80"/>
      <c r="B210" s="80"/>
      <c r="C210" s="80"/>
      <c r="D210" s="81"/>
      <c r="E210" s="82"/>
      <c r="F210" s="83"/>
      <c r="G210" s="83"/>
      <c r="H210" s="84"/>
      <c r="I210" s="84"/>
      <c r="J210" s="105"/>
      <c r="K210" s="84"/>
      <c r="L210" s="105"/>
      <c r="M210" s="84"/>
      <c r="N210" s="105"/>
      <c r="O210" s="84"/>
      <c r="P210" s="84"/>
      <c r="Q210" s="105"/>
      <c r="R210" s="84"/>
      <c r="S210" s="105"/>
      <c r="T210" s="84"/>
      <c r="U210" s="105"/>
      <c r="V210" s="80"/>
      <c r="W210" s="80"/>
      <c r="X210" s="108"/>
      <c r="Y210" s="108"/>
      <c r="Z210" s="106"/>
      <c r="AA210" s="106"/>
      <c r="AB210" s="109"/>
      <c r="AC210" s="106"/>
      <c r="AD210" s="106"/>
      <c r="AE210" s="80"/>
      <c r="AF210" s="106"/>
      <c r="AG210" s="106"/>
      <c r="AH210" s="107"/>
      <c r="AI210" s="107"/>
      <c r="AJ210" s="105"/>
      <c r="AK210" s="85"/>
      <c r="AL210" s="85"/>
      <c r="AM210" s="105"/>
      <c r="AN210" s="107"/>
      <c r="AO210" s="107"/>
      <c r="AP210" s="105"/>
      <c r="AQ210" s="85"/>
      <c r="AR210" s="85"/>
      <c r="AS210" s="105"/>
      <c r="AT210" s="107"/>
      <c r="AU210" s="85"/>
      <c r="AV210" s="107"/>
      <c r="AW210" s="85"/>
      <c r="AX210" s="85"/>
      <c r="AY210" s="85"/>
      <c r="AZ210" s="80"/>
      <c r="BA210" s="86"/>
      <c r="BB210" s="86"/>
      <c r="BC210" s="105"/>
    </row>
    <row r="211" spans="1:55" x14ac:dyDescent="0.25">
      <c r="A211" s="80"/>
      <c r="B211" s="80"/>
      <c r="C211" s="80"/>
      <c r="D211" s="81"/>
      <c r="E211" s="82"/>
      <c r="F211" s="83"/>
      <c r="G211" s="83"/>
      <c r="H211" s="84"/>
      <c r="I211" s="84"/>
      <c r="J211" s="105"/>
      <c r="K211" s="84"/>
      <c r="L211" s="105"/>
      <c r="M211" s="84"/>
      <c r="N211" s="105"/>
      <c r="O211" s="84"/>
      <c r="P211" s="84"/>
      <c r="Q211" s="105"/>
      <c r="R211" s="84"/>
      <c r="S211" s="105"/>
      <c r="T211" s="84"/>
      <c r="U211" s="105"/>
      <c r="V211" s="80"/>
      <c r="W211" s="80"/>
      <c r="X211" s="80"/>
      <c r="Y211" s="80"/>
      <c r="Z211" s="106"/>
      <c r="AA211" s="106"/>
      <c r="AB211" s="109"/>
      <c r="AC211" s="106"/>
      <c r="AD211" s="106"/>
      <c r="AE211" s="80"/>
      <c r="AF211" s="106"/>
      <c r="AG211" s="106"/>
      <c r="AH211" s="107"/>
      <c r="AI211" s="107"/>
      <c r="AJ211" s="105"/>
      <c r="AK211" s="85"/>
      <c r="AL211" s="85"/>
      <c r="AM211" s="105"/>
      <c r="AN211" s="107"/>
      <c r="AO211" s="107"/>
      <c r="AP211" s="105"/>
      <c r="AQ211" s="85"/>
      <c r="AR211" s="85"/>
      <c r="AS211" s="105"/>
      <c r="AT211" s="107"/>
      <c r="AU211" s="85"/>
      <c r="AV211" s="107"/>
      <c r="AW211" s="85"/>
      <c r="AX211" s="85"/>
      <c r="AY211" s="85"/>
      <c r="AZ211" s="80"/>
      <c r="BA211" s="86"/>
      <c r="BB211" s="86"/>
      <c r="BC211" s="105"/>
    </row>
    <row r="212" spans="1:55" x14ac:dyDescent="0.25">
      <c r="A212" s="80"/>
      <c r="B212" s="80"/>
      <c r="C212" s="80"/>
      <c r="D212" s="81"/>
      <c r="E212" s="82"/>
      <c r="F212" s="83"/>
      <c r="G212" s="83"/>
      <c r="H212" s="84"/>
      <c r="I212" s="84"/>
      <c r="J212" s="105"/>
      <c r="K212" s="84"/>
      <c r="L212" s="105"/>
      <c r="M212" s="84"/>
      <c r="N212" s="105"/>
      <c r="O212" s="84"/>
      <c r="P212" s="84"/>
      <c r="Q212" s="105"/>
      <c r="R212" s="84"/>
      <c r="S212" s="105"/>
      <c r="T212" s="84"/>
      <c r="U212" s="105"/>
      <c r="V212" s="80"/>
      <c r="W212" s="80"/>
      <c r="X212" s="80"/>
      <c r="Y212" s="80"/>
      <c r="Z212" s="106"/>
      <c r="AA212" s="106"/>
      <c r="AB212" s="109"/>
      <c r="AC212" s="106"/>
      <c r="AD212" s="106"/>
      <c r="AE212" s="80"/>
      <c r="AF212" s="106"/>
      <c r="AG212" s="106"/>
      <c r="AH212" s="107"/>
      <c r="AI212" s="107"/>
      <c r="AJ212" s="105"/>
      <c r="AK212" s="85"/>
      <c r="AL212" s="85"/>
      <c r="AM212" s="105"/>
      <c r="AN212" s="107"/>
      <c r="AO212" s="107"/>
      <c r="AP212" s="105"/>
      <c r="AQ212" s="85"/>
      <c r="AR212" s="85"/>
      <c r="AS212" s="105"/>
      <c r="AT212" s="107"/>
      <c r="AU212" s="85"/>
      <c r="AV212" s="107"/>
      <c r="AW212" s="85"/>
      <c r="AX212" s="85"/>
      <c r="AY212" s="85"/>
      <c r="AZ212" s="80"/>
      <c r="BA212" s="86"/>
      <c r="BB212" s="86"/>
      <c r="BC212" s="105"/>
    </row>
    <row r="213" spans="1:55" x14ac:dyDescent="0.25">
      <c r="A213" s="80"/>
      <c r="B213" s="80"/>
      <c r="C213" s="80"/>
      <c r="D213" s="81"/>
      <c r="E213" s="82"/>
      <c r="F213" s="83"/>
      <c r="G213" s="83"/>
      <c r="H213" s="84"/>
      <c r="I213" s="84"/>
      <c r="J213" s="105"/>
      <c r="K213" s="84"/>
      <c r="L213" s="105"/>
      <c r="M213" s="84"/>
      <c r="N213" s="105"/>
      <c r="O213" s="84"/>
      <c r="P213" s="84"/>
      <c r="Q213" s="105"/>
      <c r="R213" s="84"/>
      <c r="S213" s="105"/>
      <c r="T213" s="84"/>
      <c r="U213" s="105"/>
      <c r="V213" s="80"/>
      <c r="W213" s="80"/>
      <c r="X213" s="80"/>
      <c r="Y213" s="80"/>
      <c r="Z213" s="106"/>
      <c r="AA213" s="106"/>
      <c r="AB213" s="109"/>
      <c r="AC213" s="106"/>
      <c r="AD213" s="106"/>
      <c r="AE213" s="80"/>
      <c r="AF213" s="106"/>
      <c r="AG213" s="106"/>
      <c r="AH213" s="107"/>
      <c r="AI213" s="107"/>
      <c r="AJ213" s="105"/>
      <c r="AK213" s="85"/>
      <c r="AL213" s="85"/>
      <c r="AM213" s="105"/>
      <c r="AN213" s="107"/>
      <c r="AO213" s="107"/>
      <c r="AP213" s="105"/>
      <c r="AQ213" s="85"/>
      <c r="AR213" s="85"/>
      <c r="AS213" s="105"/>
      <c r="AT213" s="107"/>
      <c r="AU213" s="85"/>
      <c r="AV213" s="107"/>
      <c r="AW213" s="85"/>
      <c r="AX213" s="85"/>
      <c r="AY213" s="85"/>
      <c r="AZ213" s="80"/>
      <c r="BA213" s="86"/>
      <c r="BB213" s="86"/>
      <c r="BC213" s="105"/>
    </row>
    <row r="214" spans="1:55" x14ac:dyDescent="0.25">
      <c r="A214" s="80"/>
      <c r="B214" s="80"/>
      <c r="C214" s="80"/>
      <c r="D214" s="81"/>
      <c r="E214" s="82"/>
      <c r="F214" s="83"/>
      <c r="G214" s="83"/>
      <c r="H214" s="84"/>
      <c r="I214" s="84"/>
      <c r="J214" s="105"/>
      <c r="K214" s="84"/>
      <c r="L214" s="105"/>
      <c r="M214" s="84"/>
      <c r="N214" s="105"/>
      <c r="O214" s="84"/>
      <c r="P214" s="84"/>
      <c r="Q214" s="105"/>
      <c r="R214" s="84"/>
      <c r="S214" s="105"/>
      <c r="T214" s="84"/>
      <c r="U214" s="105"/>
      <c r="V214" s="80"/>
      <c r="W214" s="80"/>
      <c r="X214" s="108"/>
      <c r="Y214" s="108"/>
      <c r="Z214" s="106"/>
      <c r="AA214" s="106"/>
      <c r="AB214" s="109"/>
      <c r="AC214" s="106"/>
      <c r="AD214" s="106"/>
      <c r="AE214" s="80"/>
      <c r="AF214" s="106"/>
      <c r="AG214" s="106"/>
      <c r="AH214" s="107"/>
      <c r="AI214" s="107"/>
      <c r="AJ214" s="105"/>
      <c r="AK214" s="85"/>
      <c r="AL214" s="85"/>
      <c r="AM214" s="105"/>
      <c r="AN214" s="107"/>
      <c r="AO214" s="107"/>
      <c r="AP214" s="105"/>
      <c r="AQ214" s="85"/>
      <c r="AR214" s="85"/>
      <c r="AS214" s="105"/>
      <c r="AT214" s="107"/>
      <c r="AU214" s="85"/>
      <c r="AV214" s="107"/>
      <c r="AW214" s="85"/>
      <c r="AX214" s="85"/>
      <c r="AY214" s="85"/>
      <c r="AZ214" s="80"/>
      <c r="BA214" s="86"/>
      <c r="BB214" s="86"/>
      <c r="BC214" s="105"/>
    </row>
    <row r="215" spans="1:55" x14ac:dyDescent="0.25">
      <c r="A215" s="80"/>
      <c r="B215" s="80"/>
      <c r="C215" s="80"/>
      <c r="D215" s="81"/>
      <c r="E215" s="80"/>
      <c r="F215" s="83"/>
      <c r="G215" s="80"/>
      <c r="H215" s="84"/>
      <c r="I215" s="84"/>
      <c r="J215" s="105"/>
      <c r="K215" s="84"/>
      <c r="L215" s="105"/>
      <c r="M215" s="84"/>
      <c r="N215" s="105"/>
      <c r="O215" s="84"/>
      <c r="P215" s="84"/>
      <c r="Q215" s="105"/>
      <c r="R215" s="84"/>
      <c r="S215" s="105"/>
      <c r="T215" s="84"/>
      <c r="U215" s="105"/>
      <c r="V215" s="80"/>
      <c r="W215" s="80"/>
      <c r="X215" s="108"/>
      <c r="Y215" s="108"/>
      <c r="Z215" s="80"/>
      <c r="AA215" s="80"/>
      <c r="AB215" s="109"/>
      <c r="AC215" s="80"/>
      <c r="AD215" s="80"/>
      <c r="AE215" s="80"/>
      <c r="AF215" s="80"/>
      <c r="AG215" s="80"/>
      <c r="AH215" s="107"/>
      <c r="AI215" s="107"/>
      <c r="AJ215" s="105"/>
      <c r="AK215" s="85"/>
      <c r="AL215" s="85"/>
      <c r="AM215" s="105"/>
      <c r="AN215" s="107"/>
      <c r="AO215" s="107"/>
      <c r="AP215" s="105"/>
      <c r="AQ215" s="85"/>
      <c r="AR215" s="85"/>
      <c r="AS215" s="105"/>
      <c r="AT215" s="107"/>
      <c r="AU215" s="85"/>
      <c r="AV215" s="107"/>
      <c r="AW215" s="85"/>
      <c r="AX215" s="85"/>
      <c r="AY215" s="85"/>
      <c r="AZ215" s="80"/>
      <c r="BA215" s="86"/>
      <c r="BB215" s="86"/>
      <c r="BC215" s="105"/>
    </row>
    <row r="216" spans="1:55" x14ac:dyDescent="0.25">
      <c r="A216" s="80"/>
      <c r="B216" s="80"/>
      <c r="C216" s="80"/>
      <c r="D216" s="81"/>
      <c r="E216" s="82"/>
      <c r="F216" s="83"/>
      <c r="G216" s="83"/>
      <c r="H216" s="84"/>
      <c r="I216" s="84"/>
      <c r="J216" s="105"/>
      <c r="K216" s="84"/>
      <c r="L216" s="105"/>
      <c r="M216" s="84"/>
      <c r="N216" s="105"/>
      <c r="O216" s="84"/>
      <c r="P216" s="84"/>
      <c r="Q216" s="105"/>
      <c r="R216" s="84"/>
      <c r="S216" s="105"/>
      <c r="T216" s="84"/>
      <c r="U216" s="105"/>
      <c r="V216" s="80"/>
      <c r="W216" s="80"/>
      <c r="X216" s="108"/>
      <c r="Y216" s="108"/>
      <c r="Z216" s="106"/>
      <c r="AA216" s="106"/>
      <c r="AB216" s="109"/>
      <c r="AC216" s="106"/>
      <c r="AD216" s="106"/>
      <c r="AE216" s="80"/>
      <c r="AF216" s="106"/>
      <c r="AG216" s="106"/>
      <c r="AH216" s="107"/>
      <c r="AI216" s="107"/>
      <c r="AJ216" s="105"/>
      <c r="AK216" s="85"/>
      <c r="AL216" s="85"/>
      <c r="AM216" s="105"/>
      <c r="AN216" s="107"/>
      <c r="AO216" s="107"/>
      <c r="AP216" s="105"/>
      <c r="AQ216" s="85"/>
      <c r="AR216" s="85"/>
      <c r="AS216" s="105"/>
      <c r="AT216" s="107"/>
      <c r="AU216" s="85"/>
      <c r="AV216" s="107"/>
      <c r="AW216" s="85"/>
      <c r="AX216" s="85"/>
      <c r="AY216" s="85"/>
      <c r="AZ216" s="80"/>
      <c r="BA216" s="86"/>
      <c r="BB216" s="86"/>
      <c r="BC216" s="105"/>
    </row>
    <row r="217" spans="1:55" x14ac:dyDescent="0.25">
      <c r="A217" s="80"/>
      <c r="B217" s="80"/>
      <c r="C217" s="80"/>
      <c r="D217" s="80"/>
      <c r="E217" s="80"/>
      <c r="F217" s="80"/>
      <c r="G217" s="80"/>
      <c r="H217" s="80"/>
      <c r="I217" s="80"/>
      <c r="J217" s="80"/>
      <c r="K217" s="84"/>
      <c r="L217" s="105"/>
      <c r="M217" s="84"/>
      <c r="N217" s="105"/>
      <c r="O217" s="80"/>
      <c r="P217" s="80"/>
      <c r="Q217" s="80"/>
      <c r="R217" s="84"/>
      <c r="S217" s="105"/>
      <c r="T217" s="84"/>
      <c r="U217" s="105"/>
      <c r="V217" s="80"/>
      <c r="W217" s="80"/>
      <c r="X217" s="80"/>
      <c r="Y217" s="80"/>
      <c r="Z217" s="80"/>
      <c r="AA217" s="80"/>
      <c r="AB217" s="109"/>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row>
    <row r="218" spans="1:55" x14ac:dyDescent="0.25">
      <c r="A218" s="80"/>
      <c r="B218" s="80"/>
      <c r="C218" s="80"/>
      <c r="D218" s="81"/>
      <c r="E218" s="80"/>
      <c r="F218" s="83"/>
      <c r="G218" s="80"/>
      <c r="H218" s="84"/>
      <c r="I218" s="84"/>
      <c r="J218" s="105"/>
      <c r="K218" s="84"/>
      <c r="L218" s="105"/>
      <c r="M218" s="84"/>
      <c r="N218" s="105"/>
      <c r="O218" s="84"/>
      <c r="P218" s="84"/>
      <c r="Q218" s="105"/>
      <c r="R218" s="84"/>
      <c r="S218" s="105"/>
      <c r="T218" s="84"/>
      <c r="U218" s="105"/>
      <c r="V218" s="80"/>
      <c r="W218" s="80"/>
      <c r="X218" s="108"/>
      <c r="Y218" s="108"/>
      <c r="Z218" s="80"/>
      <c r="AA218" s="80"/>
      <c r="AB218" s="109"/>
      <c r="AC218" s="80"/>
      <c r="AD218" s="80"/>
      <c r="AE218" s="80"/>
      <c r="AF218" s="80"/>
      <c r="AG218" s="80"/>
      <c r="AH218" s="107"/>
      <c r="AI218" s="107"/>
      <c r="AJ218" s="105"/>
      <c r="AK218" s="85"/>
      <c r="AL218" s="85"/>
      <c r="AM218" s="105"/>
      <c r="AN218" s="107"/>
      <c r="AO218" s="107"/>
      <c r="AP218" s="105"/>
      <c r="AQ218" s="85"/>
      <c r="AR218" s="85"/>
      <c r="AS218" s="105"/>
      <c r="AT218" s="107"/>
      <c r="AU218" s="85"/>
      <c r="AV218" s="107"/>
      <c r="AW218" s="85"/>
      <c r="AX218" s="85"/>
      <c r="AY218" s="85"/>
      <c r="AZ218" s="80"/>
      <c r="BA218" s="86"/>
      <c r="BB218" s="86"/>
      <c r="BC218" s="105"/>
    </row>
    <row r="219" spans="1:55" x14ac:dyDescent="0.25">
      <c r="A219" s="80"/>
      <c r="B219" s="80"/>
      <c r="C219" s="80"/>
      <c r="D219" s="81"/>
      <c r="E219" s="82"/>
      <c r="F219" s="83"/>
      <c r="G219" s="83"/>
      <c r="H219" s="84"/>
      <c r="I219" s="84"/>
      <c r="J219" s="105"/>
      <c r="K219" s="84"/>
      <c r="L219" s="105"/>
      <c r="M219" s="84"/>
      <c r="N219" s="105"/>
      <c r="O219" s="84"/>
      <c r="P219" s="84"/>
      <c r="Q219" s="105"/>
      <c r="R219" s="84"/>
      <c r="S219" s="105"/>
      <c r="T219" s="84"/>
      <c r="U219" s="105"/>
      <c r="V219" s="80"/>
      <c r="W219" s="80"/>
      <c r="X219" s="108"/>
      <c r="Y219" s="108"/>
      <c r="Z219" s="106"/>
      <c r="AA219" s="106"/>
      <c r="AB219" s="109"/>
      <c r="AC219" s="106"/>
      <c r="AD219" s="106"/>
      <c r="AE219" s="80"/>
      <c r="AF219" s="106"/>
      <c r="AG219" s="106"/>
      <c r="AH219" s="107"/>
      <c r="AI219" s="107"/>
      <c r="AJ219" s="105"/>
      <c r="AK219" s="85"/>
      <c r="AL219" s="85"/>
      <c r="AM219" s="105"/>
      <c r="AN219" s="107"/>
      <c r="AO219" s="107"/>
      <c r="AP219" s="105"/>
      <c r="AQ219" s="85"/>
      <c r="AR219" s="85"/>
      <c r="AS219" s="105"/>
      <c r="AT219" s="107"/>
      <c r="AU219" s="85"/>
      <c r="AV219" s="107"/>
      <c r="AW219" s="85"/>
      <c r="AX219" s="85"/>
      <c r="AY219" s="85"/>
      <c r="AZ219" s="80"/>
      <c r="BA219" s="86"/>
      <c r="BB219" s="86"/>
      <c r="BC219" s="105"/>
    </row>
    <row r="220" spans="1:55" x14ac:dyDescent="0.25">
      <c r="A220" s="80"/>
      <c r="B220" s="80"/>
      <c r="C220" s="80"/>
      <c r="D220" s="81"/>
      <c r="E220" s="80"/>
      <c r="F220" s="83"/>
      <c r="G220" s="80"/>
      <c r="H220" s="84"/>
      <c r="I220" s="84"/>
      <c r="J220" s="105"/>
      <c r="K220" s="84"/>
      <c r="L220" s="105"/>
      <c r="M220" s="84"/>
      <c r="N220" s="105"/>
      <c r="O220" s="84"/>
      <c r="P220" s="84"/>
      <c r="Q220" s="105"/>
      <c r="R220" s="84"/>
      <c r="S220" s="105"/>
      <c r="T220" s="84"/>
      <c r="U220" s="105"/>
      <c r="V220" s="80"/>
      <c r="W220" s="80"/>
      <c r="X220" s="108"/>
      <c r="Y220" s="108"/>
      <c r="Z220" s="80"/>
      <c r="AA220" s="80"/>
      <c r="AB220" s="109"/>
      <c r="AC220" s="80"/>
      <c r="AD220" s="80"/>
      <c r="AE220" s="80"/>
      <c r="AF220" s="80"/>
      <c r="AG220" s="80"/>
      <c r="AH220" s="107"/>
      <c r="AI220" s="107"/>
      <c r="AJ220" s="105"/>
      <c r="AK220" s="85"/>
      <c r="AL220" s="85"/>
      <c r="AM220" s="105"/>
      <c r="AN220" s="107"/>
      <c r="AO220" s="107"/>
      <c r="AP220" s="105"/>
      <c r="AQ220" s="85"/>
      <c r="AR220" s="85"/>
      <c r="AS220" s="105"/>
      <c r="AT220" s="107"/>
      <c r="AU220" s="85"/>
      <c r="AV220" s="107"/>
      <c r="AW220" s="85"/>
      <c r="AX220" s="85"/>
      <c r="AY220" s="85"/>
      <c r="AZ220" s="80"/>
      <c r="BA220" s="86"/>
      <c r="BB220" s="86"/>
      <c r="BC220" s="105"/>
    </row>
    <row r="221" spans="1:55" x14ac:dyDescent="0.25">
      <c r="A221" s="80"/>
      <c r="B221" s="80"/>
      <c r="C221" s="80"/>
      <c r="D221" s="81"/>
      <c r="E221" s="82"/>
      <c r="F221" s="83"/>
      <c r="G221" s="83"/>
      <c r="H221" s="84"/>
      <c r="I221" s="84"/>
      <c r="J221" s="105"/>
      <c r="K221" s="84"/>
      <c r="L221" s="105"/>
      <c r="M221" s="84"/>
      <c r="N221" s="105"/>
      <c r="O221" s="84"/>
      <c r="P221" s="84"/>
      <c r="Q221" s="105"/>
      <c r="R221" s="84"/>
      <c r="S221" s="105"/>
      <c r="T221" s="84"/>
      <c r="U221" s="105"/>
      <c r="V221" s="80"/>
      <c r="W221" s="80"/>
      <c r="X221" s="108"/>
      <c r="Y221" s="108"/>
      <c r="Z221" s="106"/>
      <c r="AA221" s="106"/>
      <c r="AB221" s="109"/>
      <c r="AC221" s="106"/>
      <c r="AD221" s="106"/>
      <c r="AE221" s="80"/>
      <c r="AF221" s="106"/>
      <c r="AG221" s="106"/>
      <c r="AH221" s="107"/>
      <c r="AI221" s="107"/>
      <c r="AJ221" s="105"/>
      <c r="AK221" s="85"/>
      <c r="AL221" s="85"/>
      <c r="AM221" s="105"/>
      <c r="AN221" s="107"/>
      <c r="AO221" s="107"/>
      <c r="AP221" s="105"/>
      <c r="AQ221" s="85"/>
      <c r="AR221" s="85"/>
      <c r="AS221" s="105"/>
      <c r="AT221" s="107"/>
      <c r="AU221" s="85"/>
      <c r="AV221" s="107"/>
      <c r="AW221" s="85"/>
      <c r="AX221" s="85"/>
      <c r="AY221" s="85"/>
      <c r="AZ221" s="80"/>
      <c r="BA221" s="86"/>
      <c r="BB221" s="86"/>
      <c r="BC221" s="105"/>
    </row>
    <row r="222" spans="1:55" x14ac:dyDescent="0.25">
      <c r="A222" s="80"/>
      <c r="B222" s="80"/>
      <c r="C222" s="80"/>
      <c r="D222" s="81"/>
      <c r="E222" s="82"/>
      <c r="F222" s="83"/>
      <c r="G222" s="83"/>
      <c r="H222" s="84"/>
      <c r="I222" s="84"/>
      <c r="J222" s="105"/>
      <c r="K222" s="84"/>
      <c r="L222" s="105"/>
      <c r="M222" s="84"/>
      <c r="N222" s="105"/>
      <c r="O222" s="84"/>
      <c r="P222" s="84"/>
      <c r="Q222" s="105"/>
      <c r="R222" s="84"/>
      <c r="S222" s="105"/>
      <c r="T222" s="84"/>
      <c r="U222" s="105"/>
      <c r="V222" s="80"/>
      <c r="W222" s="80"/>
      <c r="X222" s="108"/>
      <c r="Y222" s="108"/>
      <c r="Z222" s="106"/>
      <c r="AA222" s="106"/>
      <c r="AB222" s="109"/>
      <c r="AC222" s="106"/>
      <c r="AD222" s="106"/>
      <c r="AE222" s="80"/>
      <c r="AF222" s="106"/>
      <c r="AG222" s="106"/>
      <c r="AH222" s="107"/>
      <c r="AI222" s="107"/>
      <c r="AJ222" s="105"/>
      <c r="AK222" s="85"/>
      <c r="AL222" s="85"/>
      <c r="AM222" s="105"/>
      <c r="AN222" s="107"/>
      <c r="AO222" s="107"/>
      <c r="AP222" s="105"/>
      <c r="AQ222" s="85"/>
      <c r="AR222" s="85"/>
      <c r="AS222" s="105"/>
      <c r="AT222" s="107"/>
      <c r="AU222" s="85"/>
      <c r="AV222" s="107"/>
      <c r="AW222" s="85"/>
      <c r="AX222" s="85"/>
      <c r="AY222" s="85"/>
      <c r="AZ222" s="80"/>
      <c r="BA222" s="86"/>
      <c r="BB222" s="86"/>
      <c r="BC222" s="105"/>
    </row>
    <row r="223" spans="1:55" x14ac:dyDescent="0.25">
      <c r="A223" s="80"/>
      <c r="B223" s="80"/>
      <c r="C223" s="80"/>
      <c r="D223" s="81"/>
      <c r="E223" s="82"/>
      <c r="F223" s="83"/>
      <c r="G223" s="83"/>
      <c r="H223" s="84"/>
      <c r="I223" s="84"/>
      <c r="J223" s="105"/>
      <c r="K223" s="84"/>
      <c r="L223" s="105"/>
      <c r="M223" s="84"/>
      <c r="N223" s="105"/>
      <c r="O223" s="84"/>
      <c r="P223" s="84"/>
      <c r="Q223" s="105"/>
      <c r="R223" s="84"/>
      <c r="S223" s="105"/>
      <c r="T223" s="84"/>
      <c r="U223" s="105"/>
      <c r="V223" s="80"/>
      <c r="W223" s="80"/>
      <c r="X223" s="108"/>
      <c r="Y223" s="108"/>
      <c r="Z223" s="106"/>
      <c r="AA223" s="106"/>
      <c r="AB223" s="109"/>
      <c r="AC223" s="106"/>
      <c r="AD223" s="106"/>
      <c r="AE223" s="80"/>
      <c r="AF223" s="106"/>
      <c r="AG223" s="106"/>
      <c r="AH223" s="107"/>
      <c r="AI223" s="107"/>
      <c r="AJ223" s="105"/>
      <c r="AK223" s="85"/>
      <c r="AL223" s="85"/>
      <c r="AM223" s="105"/>
      <c r="AN223" s="107"/>
      <c r="AO223" s="107"/>
      <c r="AP223" s="105"/>
      <c r="AQ223" s="85"/>
      <c r="AR223" s="85"/>
      <c r="AS223" s="105"/>
      <c r="AT223" s="107"/>
      <c r="AU223" s="85"/>
      <c r="AV223" s="107"/>
      <c r="AW223" s="85"/>
      <c r="AX223" s="85"/>
      <c r="AY223" s="85"/>
      <c r="AZ223" s="80"/>
      <c r="BA223" s="86"/>
      <c r="BB223" s="86"/>
      <c r="BC223" s="105"/>
    </row>
    <row r="224" spans="1:55" x14ac:dyDescent="0.25">
      <c r="A224" s="80"/>
      <c r="B224" s="80"/>
      <c r="C224" s="80"/>
      <c r="D224" s="80"/>
      <c r="E224" s="80"/>
      <c r="F224" s="80"/>
      <c r="G224" s="80"/>
      <c r="H224" s="80"/>
      <c r="I224" s="84"/>
      <c r="J224" s="105"/>
      <c r="K224" s="84"/>
      <c r="L224" s="105"/>
      <c r="M224" s="84"/>
      <c r="N224" s="105"/>
      <c r="O224" s="80"/>
      <c r="P224" s="84"/>
      <c r="Q224" s="105"/>
      <c r="R224" s="84"/>
      <c r="S224" s="105"/>
      <c r="T224" s="84"/>
      <c r="U224" s="105"/>
      <c r="V224" s="80"/>
      <c r="W224" s="80"/>
      <c r="X224" s="80"/>
      <c r="Y224" s="80"/>
      <c r="Z224" s="80"/>
      <c r="AA224" s="80"/>
      <c r="AB224" s="109"/>
      <c r="AC224" s="80"/>
      <c r="AD224" s="80"/>
      <c r="AE224" s="80"/>
      <c r="AF224" s="80"/>
      <c r="AG224" s="80"/>
      <c r="AH224" s="80"/>
      <c r="AI224" s="107"/>
      <c r="AJ224" s="105"/>
      <c r="AK224" s="80"/>
      <c r="AL224" s="85"/>
      <c r="AM224" s="105"/>
      <c r="AN224" s="80"/>
      <c r="AO224" s="107"/>
      <c r="AP224" s="105"/>
      <c r="AQ224" s="80"/>
      <c r="AR224" s="85"/>
      <c r="AS224" s="105"/>
      <c r="AT224" s="80"/>
      <c r="AU224" s="80"/>
      <c r="AV224" s="80"/>
      <c r="AW224" s="80"/>
      <c r="AX224" s="80"/>
      <c r="AY224" s="85"/>
      <c r="AZ224" s="80"/>
      <c r="BA224" s="80"/>
      <c r="BB224" s="86"/>
      <c r="BC224" s="105"/>
    </row>
    <row r="225" spans="1:55" x14ac:dyDescent="0.25">
      <c r="A225" s="80"/>
      <c r="B225" s="80"/>
      <c r="C225" s="80"/>
      <c r="D225" s="80"/>
      <c r="E225" s="80"/>
      <c r="F225" s="80"/>
      <c r="G225" s="80"/>
      <c r="H225" s="84"/>
      <c r="I225" s="84"/>
      <c r="J225" s="105"/>
      <c r="K225" s="84"/>
      <c r="L225" s="105"/>
      <c r="M225" s="84"/>
      <c r="N225" s="105"/>
      <c r="O225" s="84"/>
      <c r="P225" s="84"/>
      <c r="Q225" s="105"/>
      <c r="R225" s="84"/>
      <c r="S225" s="105"/>
      <c r="T225" s="84"/>
      <c r="U225" s="105"/>
      <c r="V225" s="80"/>
      <c r="W225" s="80"/>
      <c r="X225" s="80"/>
      <c r="Y225" s="80"/>
      <c r="Z225" s="80"/>
      <c r="AA225" s="80"/>
      <c r="AB225" s="109"/>
      <c r="AC225" s="80"/>
      <c r="AD225" s="80"/>
      <c r="AE225" s="80"/>
      <c r="AF225" s="80"/>
      <c r="AG225" s="80"/>
      <c r="AH225" s="107"/>
      <c r="AI225" s="107"/>
      <c r="AJ225" s="105"/>
      <c r="AK225" s="85"/>
      <c r="AL225" s="85"/>
      <c r="AM225" s="105"/>
      <c r="AN225" s="107"/>
      <c r="AO225" s="107"/>
      <c r="AP225" s="105"/>
      <c r="AQ225" s="85"/>
      <c r="AR225" s="85"/>
      <c r="AS225" s="105"/>
      <c r="AT225" s="107"/>
      <c r="AU225" s="85"/>
      <c r="AV225" s="107"/>
      <c r="AW225" s="85"/>
      <c r="AX225" s="85"/>
      <c r="AY225" s="85"/>
      <c r="AZ225" s="80"/>
      <c r="BA225" s="86"/>
      <c r="BB225" s="86"/>
      <c r="BC225" s="105"/>
    </row>
    <row r="226" spans="1:55" x14ac:dyDescent="0.25">
      <c r="A226" s="80"/>
      <c r="B226" s="80"/>
      <c r="C226" s="80"/>
      <c r="D226" s="80"/>
      <c r="E226" s="80"/>
      <c r="F226" s="80"/>
      <c r="G226" s="80"/>
      <c r="H226" s="84"/>
      <c r="I226" s="84"/>
      <c r="J226" s="105"/>
      <c r="K226" s="84"/>
      <c r="L226" s="105"/>
      <c r="M226" s="84"/>
      <c r="N226" s="105"/>
      <c r="O226" s="84"/>
      <c r="P226" s="84"/>
      <c r="Q226" s="105"/>
      <c r="R226" s="84"/>
      <c r="S226" s="105"/>
      <c r="T226" s="84"/>
      <c r="U226" s="105"/>
      <c r="V226" s="80"/>
      <c r="W226" s="80"/>
      <c r="X226" s="80"/>
      <c r="Y226" s="80"/>
      <c r="Z226" s="80"/>
      <c r="AA226" s="80"/>
      <c r="AB226" s="109"/>
      <c r="AC226" s="80"/>
      <c r="AD226" s="80"/>
      <c r="AE226" s="80"/>
      <c r="AF226" s="80"/>
      <c r="AG226" s="80"/>
      <c r="AH226" s="107"/>
      <c r="AI226" s="107"/>
      <c r="AJ226" s="105"/>
      <c r="AK226" s="85"/>
      <c r="AL226" s="85"/>
      <c r="AM226" s="105"/>
      <c r="AN226" s="107"/>
      <c r="AO226" s="107"/>
      <c r="AP226" s="105"/>
      <c r="AQ226" s="85"/>
      <c r="AR226" s="85"/>
      <c r="AS226" s="105"/>
      <c r="AT226" s="107"/>
      <c r="AU226" s="85"/>
      <c r="AV226" s="107"/>
      <c r="AW226" s="85"/>
      <c r="AX226" s="85"/>
      <c r="AY226" s="85"/>
      <c r="AZ226" s="80"/>
      <c r="BA226" s="86"/>
      <c r="BB226" s="86"/>
      <c r="BC226" s="105"/>
    </row>
    <row r="227" spans="1:55" x14ac:dyDescent="0.25">
      <c r="A227" s="80"/>
      <c r="B227" s="80"/>
      <c r="C227" s="80"/>
      <c r="D227" s="80"/>
      <c r="E227" s="80"/>
      <c r="F227" s="80"/>
      <c r="G227" s="80"/>
      <c r="H227" s="84"/>
      <c r="I227" s="84"/>
      <c r="J227" s="105"/>
      <c r="K227" s="84"/>
      <c r="L227" s="105"/>
      <c r="M227" s="84"/>
      <c r="N227" s="105"/>
      <c r="O227" s="84"/>
      <c r="P227" s="84"/>
      <c r="Q227" s="105"/>
      <c r="R227" s="84"/>
      <c r="S227" s="105"/>
      <c r="T227" s="84"/>
      <c r="U227" s="105"/>
      <c r="V227" s="80"/>
      <c r="W227" s="80"/>
      <c r="X227" s="108"/>
      <c r="Y227" s="108"/>
      <c r="Z227" s="80"/>
      <c r="AA227" s="80"/>
      <c r="AB227" s="109"/>
      <c r="AC227" s="80"/>
      <c r="AD227" s="80"/>
      <c r="AE227" s="80"/>
      <c r="AF227" s="80"/>
      <c r="AG227" s="80"/>
      <c r="AH227" s="107"/>
      <c r="AI227" s="107"/>
      <c r="AJ227" s="105"/>
      <c r="AK227" s="85"/>
      <c r="AL227" s="85"/>
      <c r="AM227" s="105"/>
      <c r="AN227" s="107"/>
      <c r="AO227" s="107"/>
      <c r="AP227" s="105"/>
      <c r="AQ227" s="85"/>
      <c r="AR227" s="85"/>
      <c r="AS227" s="105"/>
      <c r="AT227" s="107"/>
      <c r="AU227" s="85"/>
      <c r="AV227" s="107"/>
      <c r="AW227" s="85"/>
      <c r="AX227" s="85"/>
      <c r="AY227" s="85"/>
      <c r="AZ227" s="80"/>
      <c r="BA227" s="86"/>
      <c r="BB227" s="86"/>
      <c r="BC227" s="105"/>
    </row>
    <row r="228" spans="1:55" x14ac:dyDescent="0.25">
      <c r="A228" s="80"/>
      <c r="B228" s="80"/>
      <c r="C228" s="80"/>
      <c r="D228" s="80"/>
      <c r="E228" s="80"/>
      <c r="F228" s="80"/>
      <c r="G228" s="80"/>
      <c r="H228" s="84"/>
      <c r="I228" s="84"/>
      <c r="J228" s="105"/>
      <c r="K228" s="84"/>
      <c r="L228" s="105"/>
      <c r="M228" s="84"/>
      <c r="N228" s="105"/>
      <c r="O228" s="84"/>
      <c r="P228" s="84"/>
      <c r="Q228" s="105"/>
      <c r="R228" s="84"/>
      <c r="S228" s="105"/>
      <c r="T228" s="84"/>
      <c r="U228" s="105"/>
      <c r="V228" s="80"/>
      <c r="W228" s="80"/>
      <c r="X228" s="80"/>
      <c r="Y228" s="80"/>
      <c r="Z228" s="80"/>
      <c r="AA228" s="80"/>
      <c r="AB228" s="109"/>
      <c r="AC228" s="80"/>
      <c r="AD228" s="80"/>
      <c r="AE228" s="80"/>
      <c r="AF228" s="80"/>
      <c r="AG228" s="80"/>
      <c r="AH228" s="107"/>
      <c r="AI228" s="107"/>
      <c r="AJ228" s="105"/>
      <c r="AK228" s="85"/>
      <c r="AL228" s="85"/>
      <c r="AM228" s="105"/>
      <c r="AN228" s="107"/>
      <c r="AO228" s="107"/>
      <c r="AP228" s="105"/>
      <c r="AQ228" s="85"/>
      <c r="AR228" s="85"/>
      <c r="AS228" s="105"/>
      <c r="AT228" s="107"/>
      <c r="AU228" s="85"/>
      <c r="AV228" s="107"/>
      <c r="AW228" s="85"/>
      <c r="AX228" s="85"/>
      <c r="AY228" s="85"/>
      <c r="AZ228" s="80"/>
      <c r="BA228" s="86"/>
      <c r="BB228" s="86"/>
      <c r="BC228" s="105"/>
    </row>
    <row r="229" spans="1:55" x14ac:dyDescent="0.25">
      <c r="A229" s="80"/>
      <c r="B229" s="80"/>
      <c r="C229" s="80"/>
      <c r="D229" s="80"/>
      <c r="E229" s="80"/>
      <c r="F229" s="80"/>
      <c r="G229" s="80"/>
      <c r="H229" s="84"/>
      <c r="I229" s="84"/>
      <c r="J229" s="105"/>
      <c r="K229" s="84"/>
      <c r="L229" s="105"/>
      <c r="M229" s="84"/>
      <c r="N229" s="105"/>
      <c r="O229" s="84"/>
      <c r="P229" s="84"/>
      <c r="Q229" s="105"/>
      <c r="R229" s="84"/>
      <c r="S229" s="105"/>
      <c r="T229" s="84"/>
      <c r="U229" s="105"/>
      <c r="V229" s="80"/>
      <c r="W229" s="80"/>
      <c r="X229" s="80"/>
      <c r="Y229" s="80"/>
      <c r="Z229" s="80"/>
      <c r="AA229" s="80"/>
      <c r="AB229" s="109"/>
      <c r="AC229" s="80"/>
      <c r="AD229" s="80"/>
      <c r="AE229" s="80"/>
      <c r="AF229" s="80"/>
      <c r="AG229" s="80"/>
      <c r="AH229" s="107"/>
      <c r="AI229" s="107"/>
      <c r="AJ229" s="105"/>
      <c r="AK229" s="85"/>
      <c r="AL229" s="85"/>
      <c r="AM229" s="105"/>
      <c r="AN229" s="107"/>
      <c r="AO229" s="107"/>
      <c r="AP229" s="105"/>
      <c r="AQ229" s="85"/>
      <c r="AR229" s="85"/>
      <c r="AS229" s="105"/>
      <c r="AT229" s="107"/>
      <c r="AU229" s="85"/>
      <c r="AV229" s="107"/>
      <c r="AW229" s="85"/>
      <c r="AX229" s="85"/>
      <c r="AY229" s="85"/>
      <c r="AZ229" s="80"/>
      <c r="BA229" s="86"/>
      <c r="BB229" s="86"/>
      <c r="BC229" s="105"/>
    </row>
    <row r="230" spans="1:55" x14ac:dyDescent="0.25">
      <c r="A230" s="80"/>
      <c r="B230" s="80"/>
      <c r="C230" s="80"/>
      <c r="D230" s="80"/>
      <c r="E230" s="80"/>
      <c r="F230" s="80"/>
      <c r="G230" s="80"/>
      <c r="H230" s="84"/>
      <c r="I230" s="84"/>
      <c r="J230" s="105"/>
      <c r="K230" s="84"/>
      <c r="L230" s="105"/>
      <c r="M230" s="84"/>
      <c r="N230" s="105"/>
      <c r="O230" s="84"/>
      <c r="P230" s="84"/>
      <c r="Q230" s="105"/>
      <c r="R230" s="84"/>
      <c r="S230" s="105"/>
      <c r="T230" s="84"/>
      <c r="U230" s="105"/>
      <c r="V230" s="80"/>
      <c r="W230" s="80"/>
      <c r="X230" s="80"/>
      <c r="Y230" s="80"/>
      <c r="Z230" s="80"/>
      <c r="AA230" s="80"/>
      <c r="AB230" s="109"/>
      <c r="AC230" s="80"/>
      <c r="AD230" s="80"/>
      <c r="AE230" s="80"/>
      <c r="AF230" s="80"/>
      <c r="AG230" s="80"/>
      <c r="AH230" s="107"/>
      <c r="AI230" s="107"/>
      <c r="AJ230" s="105"/>
      <c r="AK230" s="85"/>
      <c r="AL230" s="85"/>
      <c r="AM230" s="105"/>
      <c r="AN230" s="107"/>
      <c r="AO230" s="107"/>
      <c r="AP230" s="105"/>
      <c r="AQ230" s="85"/>
      <c r="AR230" s="85"/>
      <c r="AS230" s="105"/>
      <c r="AT230" s="107"/>
      <c r="AU230" s="85"/>
      <c r="AV230" s="107"/>
      <c r="AW230" s="85"/>
      <c r="AX230" s="85"/>
      <c r="AY230" s="85"/>
      <c r="AZ230" s="80"/>
      <c r="BA230" s="86"/>
      <c r="BB230" s="86"/>
      <c r="BC230" s="105"/>
    </row>
    <row r="231" spans="1:55" x14ac:dyDescent="0.25">
      <c r="A231" s="80"/>
      <c r="B231" s="80"/>
      <c r="C231" s="80"/>
      <c r="D231" s="80"/>
      <c r="E231" s="80"/>
      <c r="F231" s="80"/>
      <c r="G231" s="80"/>
      <c r="H231" s="84"/>
      <c r="I231" s="84"/>
      <c r="J231" s="105"/>
      <c r="K231" s="84"/>
      <c r="L231" s="105"/>
      <c r="M231" s="84"/>
      <c r="N231" s="105"/>
      <c r="O231" s="84"/>
      <c r="P231" s="84"/>
      <c r="Q231" s="105"/>
      <c r="R231" s="84"/>
      <c r="S231" s="105"/>
      <c r="T231" s="84"/>
      <c r="U231" s="105"/>
      <c r="V231" s="80"/>
      <c r="W231" s="80"/>
      <c r="X231" s="108"/>
      <c r="Y231" s="108"/>
      <c r="Z231" s="80"/>
      <c r="AA231" s="80"/>
      <c r="AB231" s="109"/>
      <c r="AC231" s="80"/>
      <c r="AD231" s="80"/>
      <c r="AE231" s="80"/>
      <c r="AF231" s="80"/>
      <c r="AG231" s="80"/>
      <c r="AH231" s="107"/>
      <c r="AI231" s="107"/>
      <c r="AJ231" s="105"/>
      <c r="AK231" s="85"/>
      <c r="AL231" s="85"/>
      <c r="AM231" s="105"/>
      <c r="AN231" s="107"/>
      <c r="AO231" s="107"/>
      <c r="AP231" s="105"/>
      <c r="AQ231" s="85"/>
      <c r="AR231" s="85"/>
      <c r="AS231" s="105"/>
      <c r="AT231" s="107"/>
      <c r="AU231" s="85"/>
      <c r="AV231" s="107"/>
      <c r="AW231" s="85"/>
      <c r="AX231" s="85"/>
      <c r="AY231" s="85"/>
      <c r="AZ231" s="80"/>
      <c r="BA231" s="86"/>
      <c r="BB231" s="86"/>
      <c r="BC231" s="105"/>
    </row>
    <row r="232" spans="1:55" x14ac:dyDescent="0.25">
      <c r="A232" s="80"/>
      <c r="B232" s="80"/>
      <c r="C232" s="80"/>
      <c r="D232" s="80"/>
      <c r="E232" s="80"/>
      <c r="F232" s="80"/>
      <c r="G232" s="80"/>
      <c r="H232" s="84"/>
      <c r="I232" s="80"/>
      <c r="J232" s="80"/>
      <c r="K232" s="80"/>
      <c r="L232" s="80"/>
      <c r="M232" s="80"/>
      <c r="N232" s="80"/>
      <c r="O232" s="84"/>
      <c r="P232" s="80"/>
      <c r="Q232" s="80"/>
      <c r="R232" s="80"/>
      <c r="S232" s="80"/>
      <c r="T232" s="80"/>
      <c r="U232" s="80"/>
      <c r="V232" s="80"/>
      <c r="W232" s="80"/>
      <c r="X232" s="108"/>
      <c r="Y232" s="108"/>
      <c r="Z232" s="80"/>
      <c r="AA232" s="80"/>
      <c r="AB232" s="109"/>
      <c r="AC232" s="80"/>
      <c r="AD232" s="80"/>
      <c r="AE232" s="80"/>
      <c r="AF232" s="80"/>
      <c r="AG232" s="80"/>
      <c r="AH232" s="107"/>
      <c r="AI232" s="80"/>
      <c r="AJ232" s="80"/>
      <c r="AK232" s="85"/>
      <c r="AL232" s="80"/>
      <c r="AM232" s="80"/>
      <c r="AN232" s="107"/>
      <c r="AO232" s="80"/>
      <c r="AP232" s="80"/>
      <c r="AQ232" s="85"/>
      <c r="AR232" s="80"/>
      <c r="AS232" s="80"/>
      <c r="AT232" s="107"/>
      <c r="AU232" s="85"/>
      <c r="AV232" s="107"/>
      <c r="AW232" s="85"/>
      <c r="AX232" s="85"/>
      <c r="AY232" s="80"/>
      <c r="AZ232" s="80"/>
      <c r="BA232" s="86"/>
      <c r="BB232" s="80"/>
      <c r="BC232" s="80"/>
    </row>
    <row r="233" spans="1:55" x14ac:dyDescent="0.25">
      <c r="A233" s="80"/>
      <c r="B233" s="80"/>
      <c r="C233" s="80"/>
      <c r="D233" s="80"/>
      <c r="E233" s="80"/>
      <c r="F233" s="80"/>
      <c r="G233" s="80"/>
      <c r="H233" s="84"/>
      <c r="I233" s="84"/>
      <c r="J233" s="105"/>
      <c r="K233" s="84"/>
      <c r="L233" s="105"/>
      <c r="M233" s="84"/>
      <c r="N233" s="105"/>
      <c r="O233" s="84"/>
      <c r="P233" s="84"/>
      <c r="Q233" s="105"/>
      <c r="R233" s="84"/>
      <c r="S233" s="105"/>
      <c r="T233" s="84"/>
      <c r="U233" s="105"/>
      <c r="V233" s="80"/>
      <c r="W233" s="80"/>
      <c r="X233" s="108"/>
      <c r="Y233" s="108"/>
      <c r="Z233" s="80"/>
      <c r="AA233" s="80"/>
      <c r="AB233" s="109"/>
      <c r="AC233" s="80"/>
      <c r="AD233" s="80"/>
      <c r="AE233" s="80"/>
      <c r="AF233" s="80"/>
      <c r="AG233" s="80"/>
      <c r="AH233" s="107"/>
      <c r="AI233" s="107"/>
      <c r="AJ233" s="105"/>
      <c r="AK233" s="85"/>
      <c r="AL233" s="85"/>
      <c r="AM233" s="105"/>
      <c r="AN233" s="107"/>
      <c r="AO233" s="107"/>
      <c r="AP233" s="105"/>
      <c r="AQ233" s="85"/>
      <c r="AR233" s="85"/>
      <c r="AS233" s="105"/>
      <c r="AT233" s="107"/>
      <c r="AU233" s="85"/>
      <c r="AV233" s="107"/>
      <c r="AW233" s="85"/>
      <c r="AX233" s="85"/>
      <c r="AY233" s="85"/>
      <c r="AZ233" s="80"/>
      <c r="BA233" s="86"/>
      <c r="BB233" s="86"/>
      <c r="BC233" s="105"/>
    </row>
    <row r="234" spans="1:55" x14ac:dyDescent="0.25">
      <c r="A234" s="80"/>
      <c r="B234" s="80"/>
      <c r="C234" s="80"/>
      <c r="D234" s="80"/>
      <c r="E234" s="80"/>
      <c r="F234" s="80"/>
      <c r="G234" s="80"/>
      <c r="H234" s="80"/>
      <c r="I234" s="80"/>
      <c r="J234" s="80"/>
      <c r="K234" s="80"/>
      <c r="L234" s="80"/>
      <c r="M234" s="84"/>
      <c r="N234" s="105"/>
      <c r="O234" s="80"/>
      <c r="P234" s="80"/>
      <c r="Q234" s="80"/>
      <c r="R234" s="80"/>
      <c r="S234" s="80"/>
      <c r="T234" s="84"/>
      <c r="U234" s="105"/>
      <c r="V234" s="80"/>
      <c r="W234" s="80"/>
      <c r="X234" s="80"/>
      <c r="Y234" s="80"/>
      <c r="Z234" s="80"/>
      <c r="AA234" s="80"/>
      <c r="AB234" s="109"/>
      <c r="AC234" s="80"/>
      <c r="AD234" s="80"/>
      <c r="AE234" s="80"/>
      <c r="AF234" s="80"/>
      <c r="AG234" s="80"/>
      <c r="AH234" s="80"/>
      <c r="AI234" s="80"/>
      <c r="AJ234" s="80"/>
      <c r="AK234" s="80"/>
      <c r="AL234" s="80"/>
      <c r="AM234" s="80"/>
      <c r="AN234" s="80"/>
      <c r="AO234" s="80"/>
      <c r="AP234" s="80"/>
      <c r="AQ234" s="80"/>
      <c r="AR234" s="80"/>
      <c r="AS234" s="80"/>
      <c r="AT234" s="80"/>
      <c r="AU234" s="80"/>
      <c r="AV234" s="80"/>
      <c r="AW234" s="80"/>
      <c r="AX234" s="80"/>
      <c r="AY234" s="80"/>
      <c r="AZ234" s="80"/>
      <c r="BA234" s="80"/>
      <c r="BB234" s="80"/>
      <c r="BC234" s="80"/>
    </row>
    <row r="235" spans="1:55" x14ac:dyDescent="0.25">
      <c r="A235" s="80"/>
      <c r="B235" s="80"/>
      <c r="C235" s="80"/>
      <c r="D235" s="80"/>
      <c r="E235" s="80"/>
      <c r="F235" s="80"/>
      <c r="G235" s="80"/>
      <c r="H235" s="84"/>
      <c r="I235" s="84"/>
      <c r="J235" s="105"/>
      <c r="K235" s="84"/>
      <c r="L235" s="105"/>
      <c r="M235" s="80"/>
      <c r="N235" s="80"/>
      <c r="O235" s="84"/>
      <c r="P235" s="84"/>
      <c r="Q235" s="105"/>
      <c r="R235" s="84"/>
      <c r="S235" s="105"/>
      <c r="T235" s="80"/>
      <c r="U235" s="80"/>
      <c r="V235" s="80"/>
      <c r="W235" s="80"/>
      <c r="X235" s="108"/>
      <c r="Y235" s="108"/>
      <c r="Z235" s="80"/>
      <c r="AA235" s="80"/>
      <c r="AB235" s="109"/>
      <c r="AC235" s="80"/>
      <c r="AD235" s="80"/>
      <c r="AE235" s="80"/>
      <c r="AF235" s="80"/>
      <c r="AG235" s="80"/>
      <c r="AH235" s="107"/>
      <c r="AI235" s="107"/>
      <c r="AJ235" s="105"/>
      <c r="AK235" s="85"/>
      <c r="AL235" s="85"/>
      <c r="AM235" s="105"/>
      <c r="AN235" s="107"/>
      <c r="AO235" s="107"/>
      <c r="AP235" s="105"/>
      <c r="AQ235" s="85"/>
      <c r="AR235" s="85"/>
      <c r="AS235" s="105"/>
      <c r="AT235" s="107"/>
      <c r="AU235" s="85"/>
      <c r="AV235" s="107"/>
      <c r="AW235" s="85"/>
      <c r="AX235" s="85"/>
      <c r="AY235" s="85"/>
      <c r="AZ235" s="80"/>
      <c r="BA235" s="86"/>
      <c r="BB235" s="86"/>
      <c r="BC235" s="105"/>
    </row>
    <row r="236" spans="1:55" x14ac:dyDescent="0.25">
      <c r="A236" s="80"/>
      <c r="B236" s="80"/>
      <c r="C236" s="80"/>
      <c r="D236" s="80"/>
      <c r="E236" s="80"/>
      <c r="F236" s="80"/>
      <c r="G236" s="80"/>
      <c r="H236" s="84"/>
      <c r="I236" s="80"/>
      <c r="J236" s="80"/>
      <c r="K236" s="80"/>
      <c r="L236" s="80"/>
      <c r="M236" s="80"/>
      <c r="N236" s="80"/>
      <c r="O236" s="84"/>
      <c r="P236" s="80"/>
      <c r="Q236" s="80"/>
      <c r="R236" s="80"/>
      <c r="S236" s="80"/>
      <c r="T236" s="80"/>
      <c r="U236" s="80"/>
      <c r="V236" s="80"/>
      <c r="W236" s="80"/>
      <c r="X236" s="108"/>
      <c r="Y236" s="108"/>
      <c r="Z236" s="80"/>
      <c r="AA236" s="80"/>
      <c r="AB236" s="109"/>
      <c r="AC236" s="80"/>
      <c r="AD236" s="80"/>
      <c r="AE236" s="80"/>
      <c r="AF236" s="80"/>
      <c r="AG236" s="80"/>
      <c r="AH236" s="107"/>
      <c r="AI236" s="80"/>
      <c r="AJ236" s="80"/>
      <c r="AK236" s="85"/>
      <c r="AL236" s="80"/>
      <c r="AM236" s="80"/>
      <c r="AN236" s="107"/>
      <c r="AO236" s="80"/>
      <c r="AP236" s="80"/>
      <c r="AQ236" s="85"/>
      <c r="AR236" s="80"/>
      <c r="AS236" s="80"/>
      <c r="AT236" s="107"/>
      <c r="AU236" s="85"/>
      <c r="AV236" s="107"/>
      <c r="AW236" s="85"/>
      <c r="AX236" s="85"/>
      <c r="AY236" s="80"/>
      <c r="AZ236" s="80"/>
      <c r="BA236" s="86"/>
      <c r="BB236" s="80"/>
      <c r="BC236" s="80"/>
    </row>
    <row r="237" spans="1:55" x14ac:dyDescent="0.25">
      <c r="A237" s="80"/>
      <c r="B237" s="80"/>
      <c r="C237" s="80"/>
      <c r="D237" s="80"/>
      <c r="E237" s="80"/>
      <c r="F237" s="80"/>
      <c r="G237" s="80"/>
      <c r="H237" s="84"/>
      <c r="I237" s="84"/>
      <c r="J237" s="105"/>
      <c r="K237" s="84"/>
      <c r="L237" s="105"/>
      <c r="M237" s="84"/>
      <c r="N237" s="105"/>
      <c r="O237" s="84"/>
      <c r="P237" s="84"/>
      <c r="Q237" s="105"/>
      <c r="R237" s="84"/>
      <c r="S237" s="105"/>
      <c r="T237" s="84"/>
      <c r="U237" s="105"/>
      <c r="V237" s="80"/>
      <c r="W237" s="80"/>
      <c r="X237" s="108"/>
      <c r="Y237" s="108"/>
      <c r="Z237" s="80"/>
      <c r="AA237" s="80"/>
      <c r="AB237" s="109"/>
      <c r="AC237" s="80"/>
      <c r="AD237" s="80"/>
      <c r="AE237" s="80"/>
      <c r="AF237" s="80"/>
      <c r="AG237" s="80"/>
      <c r="AH237" s="107"/>
      <c r="AI237" s="107"/>
      <c r="AJ237" s="105"/>
      <c r="AK237" s="85"/>
      <c r="AL237" s="85"/>
      <c r="AM237" s="105"/>
      <c r="AN237" s="107"/>
      <c r="AO237" s="107"/>
      <c r="AP237" s="105"/>
      <c r="AQ237" s="85"/>
      <c r="AR237" s="85"/>
      <c r="AS237" s="105"/>
      <c r="AT237" s="107"/>
      <c r="AU237" s="85"/>
      <c r="AV237" s="107"/>
      <c r="AW237" s="85"/>
      <c r="AX237" s="85"/>
      <c r="AY237" s="85"/>
      <c r="AZ237" s="80"/>
      <c r="BA237" s="86"/>
      <c r="BB237" s="86"/>
      <c r="BC237" s="105"/>
    </row>
    <row r="238" spans="1:55" x14ac:dyDescent="0.25">
      <c r="A238" s="80"/>
      <c r="B238" s="80"/>
      <c r="C238" s="80"/>
      <c r="D238" s="80"/>
      <c r="E238" s="80"/>
      <c r="F238" s="80"/>
      <c r="G238" s="80"/>
      <c r="H238" s="84"/>
      <c r="I238" s="84"/>
      <c r="J238" s="105"/>
      <c r="K238" s="84"/>
      <c r="L238" s="105"/>
      <c r="M238" s="84"/>
      <c r="N238" s="105"/>
      <c r="O238" s="84"/>
      <c r="P238" s="84"/>
      <c r="Q238" s="105"/>
      <c r="R238" s="84"/>
      <c r="S238" s="105"/>
      <c r="T238" s="84"/>
      <c r="U238" s="105"/>
      <c r="V238" s="80"/>
      <c r="W238" s="80"/>
      <c r="X238" s="108"/>
      <c r="Y238" s="108"/>
      <c r="Z238" s="80"/>
      <c r="AA238" s="80"/>
      <c r="AB238" s="109"/>
      <c r="AC238" s="80"/>
      <c r="AD238" s="80"/>
      <c r="AE238" s="80"/>
      <c r="AF238" s="80"/>
      <c r="AG238" s="80"/>
      <c r="AH238" s="107"/>
      <c r="AI238" s="107"/>
      <c r="AJ238" s="105"/>
      <c r="AK238" s="85"/>
      <c r="AL238" s="85"/>
      <c r="AM238" s="105"/>
      <c r="AN238" s="107"/>
      <c r="AO238" s="107"/>
      <c r="AP238" s="105"/>
      <c r="AQ238" s="85"/>
      <c r="AR238" s="85"/>
      <c r="AS238" s="105"/>
      <c r="AT238" s="107"/>
      <c r="AU238" s="85"/>
      <c r="AV238" s="107"/>
      <c r="AW238" s="85"/>
      <c r="AX238" s="85"/>
      <c r="AY238" s="85"/>
      <c r="AZ238" s="80"/>
      <c r="BA238" s="86"/>
      <c r="BB238" s="86"/>
      <c r="BC238" s="105"/>
    </row>
    <row r="239" spans="1:55" x14ac:dyDescent="0.25">
      <c r="A239" s="80"/>
      <c r="B239" s="80"/>
      <c r="C239" s="80"/>
      <c r="D239" s="80"/>
      <c r="E239" s="80"/>
      <c r="F239" s="80"/>
      <c r="G239" s="80"/>
      <c r="H239" s="84"/>
      <c r="I239" s="84"/>
      <c r="J239" s="105"/>
      <c r="K239" s="84"/>
      <c r="L239" s="105"/>
      <c r="M239" s="84"/>
      <c r="N239" s="105"/>
      <c r="O239" s="84"/>
      <c r="P239" s="84"/>
      <c r="Q239" s="105"/>
      <c r="R239" s="84"/>
      <c r="S239" s="105"/>
      <c r="T239" s="84"/>
      <c r="U239" s="105"/>
      <c r="V239" s="80"/>
      <c r="W239" s="80"/>
      <c r="X239" s="108"/>
      <c r="Y239" s="108"/>
      <c r="Z239" s="80"/>
      <c r="AA239" s="80"/>
      <c r="AB239" s="109"/>
      <c r="AC239" s="80"/>
      <c r="AD239" s="80"/>
      <c r="AE239" s="80"/>
      <c r="AF239" s="80"/>
      <c r="AG239" s="80"/>
      <c r="AH239" s="107"/>
      <c r="AI239" s="107"/>
      <c r="AJ239" s="105"/>
      <c r="AK239" s="85"/>
      <c r="AL239" s="85"/>
      <c r="AM239" s="105"/>
      <c r="AN239" s="107"/>
      <c r="AO239" s="107"/>
      <c r="AP239" s="105"/>
      <c r="AQ239" s="85"/>
      <c r="AR239" s="85"/>
      <c r="AS239" s="105"/>
      <c r="AT239" s="107"/>
      <c r="AU239" s="85"/>
      <c r="AV239" s="107"/>
      <c r="AW239" s="85"/>
      <c r="AX239" s="85"/>
      <c r="AY239" s="85"/>
      <c r="AZ239" s="80"/>
      <c r="BA239" s="86"/>
      <c r="BB239" s="86"/>
      <c r="BC239" s="105"/>
    </row>
    <row r="240" spans="1:55" x14ac:dyDescent="0.25">
      <c r="A240" s="80"/>
      <c r="B240" s="80"/>
      <c r="C240" s="80"/>
      <c r="D240" s="80"/>
      <c r="E240" s="80"/>
      <c r="F240" s="80"/>
      <c r="G240" s="80"/>
      <c r="H240" s="80"/>
      <c r="I240" s="80"/>
      <c r="J240" s="80"/>
      <c r="K240" s="84"/>
      <c r="L240" s="105"/>
      <c r="M240" s="80"/>
      <c r="N240" s="80"/>
      <c r="O240" s="80"/>
      <c r="P240" s="80"/>
      <c r="Q240" s="80"/>
      <c r="R240" s="84"/>
      <c r="S240" s="105"/>
      <c r="T240" s="80"/>
      <c r="U240" s="80"/>
      <c r="V240" s="80"/>
      <c r="W240" s="80"/>
      <c r="X240" s="80"/>
      <c r="Y240" s="80"/>
      <c r="Z240" s="80"/>
      <c r="AA240" s="80"/>
      <c r="AB240" s="109"/>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80"/>
      <c r="AY240" s="80"/>
      <c r="AZ240" s="80"/>
      <c r="BA240" s="80"/>
      <c r="BB240" s="80"/>
      <c r="BC240" s="80"/>
    </row>
    <row r="241" spans="1:55" x14ac:dyDescent="0.25">
      <c r="A241" s="80"/>
      <c r="B241" s="80"/>
      <c r="C241" s="80"/>
      <c r="D241" s="80"/>
      <c r="E241" s="80"/>
      <c r="F241" s="80"/>
      <c r="G241" s="80"/>
      <c r="H241" s="84"/>
      <c r="I241" s="84"/>
      <c r="J241" s="105"/>
      <c r="K241" s="84"/>
      <c r="L241" s="105"/>
      <c r="M241" s="84"/>
      <c r="N241" s="105"/>
      <c r="O241" s="84"/>
      <c r="P241" s="84"/>
      <c r="Q241" s="105"/>
      <c r="R241" s="84"/>
      <c r="S241" s="105"/>
      <c r="T241" s="84"/>
      <c r="U241" s="105"/>
      <c r="V241" s="80"/>
      <c r="W241" s="80"/>
      <c r="X241" s="80"/>
      <c r="Y241" s="80"/>
      <c r="Z241" s="80"/>
      <c r="AA241" s="80"/>
      <c r="AB241" s="109"/>
      <c r="AC241" s="80"/>
      <c r="AD241" s="80"/>
      <c r="AE241" s="80"/>
      <c r="AF241" s="80"/>
      <c r="AG241" s="80"/>
      <c r="AH241" s="107"/>
      <c r="AI241" s="107"/>
      <c r="AJ241" s="105"/>
      <c r="AK241" s="85"/>
      <c r="AL241" s="85"/>
      <c r="AM241" s="105"/>
      <c r="AN241" s="107"/>
      <c r="AO241" s="107"/>
      <c r="AP241" s="105"/>
      <c r="AQ241" s="85"/>
      <c r="AR241" s="85"/>
      <c r="AS241" s="105"/>
      <c r="AT241" s="107"/>
      <c r="AU241" s="85"/>
      <c r="AV241" s="107"/>
      <c r="AW241" s="85"/>
      <c r="AX241" s="85"/>
      <c r="AY241" s="85"/>
      <c r="AZ241" s="80"/>
      <c r="BA241" s="86"/>
      <c r="BB241" s="86"/>
      <c r="BC241" s="105"/>
    </row>
    <row r="242" spans="1:55" x14ac:dyDescent="0.25">
      <c r="A242" s="80"/>
      <c r="B242" s="80"/>
      <c r="C242" s="80"/>
      <c r="D242" s="80"/>
      <c r="E242" s="80"/>
      <c r="F242" s="80"/>
      <c r="G242" s="80"/>
      <c r="H242" s="84"/>
      <c r="I242" s="84"/>
      <c r="J242" s="105"/>
      <c r="K242" s="84"/>
      <c r="L242" s="105"/>
      <c r="M242" s="84"/>
      <c r="N242" s="105"/>
      <c r="O242" s="84"/>
      <c r="P242" s="84"/>
      <c r="Q242" s="105"/>
      <c r="R242" s="84"/>
      <c r="S242" s="105"/>
      <c r="T242" s="84"/>
      <c r="U242" s="105"/>
      <c r="V242" s="80"/>
      <c r="W242" s="80"/>
      <c r="X242" s="80"/>
      <c r="Y242" s="80"/>
      <c r="Z242" s="80"/>
      <c r="AA242" s="80"/>
      <c r="AB242" s="109"/>
      <c r="AC242" s="80"/>
      <c r="AD242" s="80"/>
      <c r="AE242" s="80"/>
      <c r="AF242" s="80"/>
      <c r="AG242" s="80"/>
      <c r="AH242" s="107"/>
      <c r="AI242" s="107"/>
      <c r="AJ242" s="105"/>
      <c r="AK242" s="85"/>
      <c r="AL242" s="85"/>
      <c r="AM242" s="105"/>
      <c r="AN242" s="107"/>
      <c r="AO242" s="107"/>
      <c r="AP242" s="105"/>
      <c r="AQ242" s="85"/>
      <c r="AR242" s="85"/>
      <c r="AS242" s="105"/>
      <c r="AT242" s="107"/>
      <c r="AU242" s="85"/>
      <c r="AV242" s="107"/>
      <c r="AW242" s="85"/>
      <c r="AX242" s="85"/>
      <c r="AY242" s="85"/>
      <c r="AZ242" s="80"/>
      <c r="BA242" s="86"/>
      <c r="BB242" s="86"/>
      <c r="BC242" s="105"/>
    </row>
    <row r="243" spans="1:55" x14ac:dyDescent="0.25">
      <c r="A243" s="80"/>
      <c r="B243" s="80"/>
      <c r="C243" s="80"/>
      <c r="D243" s="80"/>
      <c r="E243" s="80"/>
      <c r="F243" s="80"/>
      <c r="G243" s="80"/>
      <c r="H243" s="84"/>
      <c r="I243" s="84"/>
      <c r="J243" s="105"/>
      <c r="K243" s="84"/>
      <c r="L243" s="105"/>
      <c r="M243" s="84"/>
      <c r="N243" s="105"/>
      <c r="O243" s="84"/>
      <c r="P243" s="84"/>
      <c r="Q243" s="105"/>
      <c r="R243" s="84"/>
      <c r="S243" s="105"/>
      <c r="T243" s="84"/>
      <c r="U243" s="105"/>
      <c r="V243" s="80"/>
      <c r="W243" s="80"/>
      <c r="X243" s="108"/>
      <c r="Y243" s="108"/>
      <c r="Z243" s="80"/>
      <c r="AA243" s="80"/>
      <c r="AB243" s="109"/>
      <c r="AC243" s="80"/>
      <c r="AD243" s="80"/>
      <c r="AE243" s="80"/>
      <c r="AF243" s="80"/>
      <c r="AG243" s="80"/>
      <c r="AH243" s="107"/>
      <c r="AI243" s="107"/>
      <c r="AJ243" s="105"/>
      <c r="AK243" s="85"/>
      <c r="AL243" s="85"/>
      <c r="AM243" s="105"/>
      <c r="AN243" s="107"/>
      <c r="AO243" s="107"/>
      <c r="AP243" s="105"/>
      <c r="AQ243" s="85"/>
      <c r="AR243" s="85"/>
      <c r="AS243" s="105"/>
      <c r="AT243" s="107"/>
      <c r="AU243" s="85"/>
      <c r="AV243" s="107"/>
      <c r="AW243" s="85"/>
      <c r="AX243" s="85"/>
      <c r="AY243" s="85"/>
      <c r="AZ243" s="80"/>
      <c r="BA243" s="86"/>
      <c r="BB243" s="86"/>
      <c r="BC243" s="105"/>
    </row>
    <row r="244" spans="1:55" x14ac:dyDescent="0.25">
      <c r="A244" s="80"/>
      <c r="B244" s="80"/>
      <c r="C244" s="80"/>
      <c r="D244" s="80"/>
      <c r="E244" s="80"/>
      <c r="F244" s="80"/>
      <c r="G244" s="80"/>
      <c r="H244" s="84"/>
      <c r="I244" s="84"/>
      <c r="J244" s="105"/>
      <c r="K244" s="84"/>
      <c r="L244" s="105"/>
      <c r="M244" s="84"/>
      <c r="N244" s="105"/>
      <c r="O244" s="84"/>
      <c r="P244" s="84"/>
      <c r="Q244" s="105"/>
      <c r="R244" s="84"/>
      <c r="S244" s="105"/>
      <c r="T244" s="84"/>
      <c r="U244" s="105"/>
      <c r="V244" s="80"/>
      <c r="W244" s="80"/>
      <c r="X244" s="80"/>
      <c r="Y244" s="80"/>
      <c r="Z244" s="80"/>
      <c r="AA244" s="80"/>
      <c r="AB244" s="109"/>
      <c r="AC244" s="80"/>
      <c r="AD244" s="80"/>
      <c r="AE244" s="80"/>
      <c r="AF244" s="80"/>
      <c r="AG244" s="80"/>
      <c r="AH244" s="107"/>
      <c r="AI244" s="107"/>
      <c r="AJ244" s="105"/>
      <c r="AK244" s="85"/>
      <c r="AL244" s="85"/>
      <c r="AM244" s="105"/>
      <c r="AN244" s="107"/>
      <c r="AO244" s="107"/>
      <c r="AP244" s="105"/>
      <c r="AQ244" s="85"/>
      <c r="AR244" s="85"/>
      <c r="AS244" s="105"/>
      <c r="AT244" s="107"/>
      <c r="AU244" s="85"/>
      <c r="AV244" s="107"/>
      <c r="AW244" s="85"/>
      <c r="AX244" s="85"/>
      <c r="AY244" s="85"/>
      <c r="AZ244" s="80"/>
      <c r="BA244" s="86"/>
      <c r="BB244" s="86"/>
      <c r="BC244" s="105"/>
    </row>
    <row r="245" spans="1:55" x14ac:dyDescent="0.25">
      <c r="A245" s="80"/>
      <c r="B245" s="80"/>
      <c r="C245" s="80"/>
      <c r="D245" s="80"/>
      <c r="E245" s="80"/>
      <c r="F245" s="80"/>
      <c r="G245" s="80"/>
      <c r="H245" s="84"/>
      <c r="I245" s="84"/>
      <c r="J245" s="105"/>
      <c r="K245" s="84"/>
      <c r="L245" s="105"/>
      <c r="M245" s="84"/>
      <c r="N245" s="105"/>
      <c r="O245" s="84"/>
      <c r="P245" s="84"/>
      <c r="Q245" s="105"/>
      <c r="R245" s="84"/>
      <c r="S245" s="105"/>
      <c r="T245" s="84"/>
      <c r="U245" s="105"/>
      <c r="V245" s="80"/>
      <c r="W245" s="80"/>
      <c r="X245" s="80"/>
      <c r="Y245" s="80"/>
      <c r="Z245" s="80"/>
      <c r="AA245" s="80"/>
      <c r="AB245" s="109"/>
      <c r="AC245" s="80"/>
      <c r="AD245" s="80"/>
      <c r="AE245" s="80"/>
      <c r="AF245" s="80"/>
      <c r="AG245" s="80"/>
      <c r="AH245" s="107"/>
      <c r="AI245" s="107"/>
      <c r="AJ245" s="105"/>
      <c r="AK245" s="85"/>
      <c r="AL245" s="85"/>
      <c r="AM245" s="105"/>
      <c r="AN245" s="107"/>
      <c r="AO245" s="107"/>
      <c r="AP245" s="105"/>
      <c r="AQ245" s="85"/>
      <c r="AR245" s="85"/>
      <c r="AS245" s="105"/>
      <c r="AT245" s="107"/>
      <c r="AU245" s="85"/>
      <c r="AV245" s="107"/>
      <c r="AW245" s="85"/>
      <c r="AX245" s="85"/>
      <c r="AY245" s="85"/>
      <c r="AZ245" s="80"/>
      <c r="BA245" s="86"/>
      <c r="BB245" s="86"/>
      <c r="BC245" s="105"/>
    </row>
    <row r="246" spans="1:55" x14ac:dyDescent="0.25">
      <c r="A246" s="80"/>
      <c r="B246" s="80"/>
      <c r="C246" s="80"/>
      <c r="D246" s="80"/>
      <c r="E246" s="80"/>
      <c r="F246" s="80"/>
      <c r="G246" s="80"/>
      <c r="H246" s="84"/>
      <c r="I246" s="84"/>
      <c r="J246" s="105"/>
      <c r="K246" s="84"/>
      <c r="L246" s="105"/>
      <c r="M246" s="84"/>
      <c r="N246" s="105"/>
      <c r="O246" s="84"/>
      <c r="P246" s="84"/>
      <c r="Q246" s="105"/>
      <c r="R246" s="84"/>
      <c r="S246" s="105"/>
      <c r="T246" s="84"/>
      <c r="U246" s="105"/>
      <c r="V246" s="80"/>
      <c r="W246" s="80"/>
      <c r="X246" s="80"/>
      <c r="Y246" s="80"/>
      <c r="Z246" s="80"/>
      <c r="AA246" s="80"/>
      <c r="AB246" s="109"/>
      <c r="AC246" s="80"/>
      <c r="AD246" s="80"/>
      <c r="AE246" s="80"/>
      <c r="AF246" s="80"/>
      <c r="AG246" s="80"/>
      <c r="AH246" s="107"/>
      <c r="AI246" s="107"/>
      <c r="AJ246" s="105"/>
      <c r="AK246" s="85"/>
      <c r="AL246" s="85"/>
      <c r="AM246" s="105"/>
      <c r="AN246" s="107"/>
      <c r="AO246" s="107"/>
      <c r="AP246" s="105"/>
      <c r="AQ246" s="85"/>
      <c r="AR246" s="85"/>
      <c r="AS246" s="105"/>
      <c r="AT246" s="107"/>
      <c r="AU246" s="85"/>
      <c r="AV246" s="107"/>
      <c r="AW246" s="85"/>
      <c r="AX246" s="85"/>
      <c r="AY246" s="85"/>
      <c r="AZ246" s="80"/>
      <c r="BA246" s="86"/>
      <c r="BB246" s="86"/>
      <c r="BC246" s="105"/>
    </row>
    <row r="247" spans="1:55" x14ac:dyDescent="0.25">
      <c r="A247" s="80"/>
      <c r="B247" s="80"/>
      <c r="C247" s="80"/>
      <c r="D247" s="80"/>
      <c r="E247" s="80"/>
      <c r="F247" s="80"/>
      <c r="G247" s="80"/>
      <c r="H247" s="84"/>
      <c r="I247" s="84"/>
      <c r="J247" s="105"/>
      <c r="K247" s="84"/>
      <c r="L247" s="105"/>
      <c r="M247" s="84"/>
      <c r="N247" s="105"/>
      <c r="O247" s="84"/>
      <c r="P247" s="84"/>
      <c r="Q247" s="105"/>
      <c r="R247" s="84"/>
      <c r="S247" s="105"/>
      <c r="T247" s="84"/>
      <c r="U247" s="105"/>
      <c r="V247" s="80"/>
      <c r="W247" s="80"/>
      <c r="X247" s="108"/>
      <c r="Y247" s="108"/>
      <c r="Z247" s="80"/>
      <c r="AA247" s="80"/>
      <c r="AB247" s="109"/>
      <c r="AC247" s="80"/>
      <c r="AD247" s="80"/>
      <c r="AE247" s="80"/>
      <c r="AF247" s="80"/>
      <c r="AG247" s="80"/>
      <c r="AH247" s="107"/>
      <c r="AI247" s="107"/>
      <c r="AJ247" s="105"/>
      <c r="AK247" s="85"/>
      <c r="AL247" s="85"/>
      <c r="AM247" s="105"/>
      <c r="AN247" s="107"/>
      <c r="AO247" s="107"/>
      <c r="AP247" s="105"/>
      <c r="AQ247" s="85"/>
      <c r="AR247" s="85"/>
      <c r="AS247" s="105"/>
      <c r="AT247" s="107"/>
      <c r="AU247" s="85"/>
      <c r="AV247" s="107"/>
      <c r="AW247" s="85"/>
      <c r="AX247" s="85"/>
      <c r="AY247" s="85"/>
      <c r="AZ247" s="80"/>
      <c r="BA247" s="86"/>
      <c r="BB247" s="86"/>
      <c r="BC247" s="105"/>
    </row>
    <row r="248" spans="1:55" x14ac:dyDescent="0.25">
      <c r="A248" s="80"/>
      <c r="B248" s="80"/>
      <c r="C248" s="80"/>
      <c r="D248" s="80"/>
      <c r="E248" s="80"/>
      <c r="F248" s="80"/>
      <c r="G248" s="80"/>
      <c r="H248" s="84"/>
      <c r="I248" s="84"/>
      <c r="J248" s="105"/>
      <c r="K248" s="84"/>
      <c r="L248" s="105"/>
      <c r="M248" s="84"/>
      <c r="N248" s="105"/>
      <c r="O248" s="84"/>
      <c r="P248" s="84"/>
      <c r="Q248" s="105"/>
      <c r="R248" s="84"/>
      <c r="S248" s="105"/>
      <c r="T248" s="84"/>
      <c r="U248" s="105"/>
      <c r="V248" s="80"/>
      <c r="W248" s="80"/>
      <c r="X248" s="108"/>
      <c r="Y248" s="108"/>
      <c r="Z248" s="80"/>
      <c r="AA248" s="80"/>
      <c r="AB248" s="109"/>
      <c r="AC248" s="80"/>
      <c r="AD248" s="80"/>
      <c r="AE248" s="80"/>
      <c r="AF248" s="80"/>
      <c r="AG248" s="80"/>
      <c r="AH248" s="107"/>
      <c r="AI248" s="107"/>
      <c r="AJ248" s="105"/>
      <c r="AK248" s="85"/>
      <c r="AL248" s="85"/>
      <c r="AM248" s="105"/>
      <c r="AN248" s="107"/>
      <c r="AO248" s="107"/>
      <c r="AP248" s="105"/>
      <c r="AQ248" s="85"/>
      <c r="AR248" s="85"/>
      <c r="AS248" s="105"/>
      <c r="AT248" s="107"/>
      <c r="AU248" s="85"/>
      <c r="AV248" s="107"/>
      <c r="AW248" s="85"/>
      <c r="AX248" s="85"/>
      <c r="AY248" s="85"/>
      <c r="AZ248" s="80"/>
      <c r="BA248" s="86"/>
      <c r="BB248" s="86"/>
      <c r="BC248" s="105"/>
    </row>
    <row r="249" spans="1:55" x14ac:dyDescent="0.25">
      <c r="A249" s="80"/>
      <c r="B249" s="80"/>
      <c r="C249" s="80"/>
      <c r="D249" s="80"/>
      <c r="E249" s="80"/>
      <c r="F249" s="80"/>
      <c r="G249" s="80"/>
      <c r="H249" s="84"/>
      <c r="I249" s="84"/>
      <c r="J249" s="105"/>
      <c r="K249" s="84"/>
      <c r="L249" s="105"/>
      <c r="M249" s="84"/>
      <c r="N249" s="105"/>
      <c r="O249" s="84"/>
      <c r="P249" s="84"/>
      <c r="Q249" s="105"/>
      <c r="R249" s="84"/>
      <c r="S249" s="105"/>
      <c r="T249" s="84"/>
      <c r="U249" s="105"/>
      <c r="V249" s="80"/>
      <c r="W249" s="80"/>
      <c r="X249" s="108"/>
      <c r="Y249" s="108"/>
      <c r="Z249" s="80"/>
      <c r="AA249" s="80"/>
      <c r="AB249" s="109"/>
      <c r="AC249" s="80"/>
      <c r="AD249" s="80"/>
      <c r="AE249" s="80"/>
      <c r="AF249" s="80"/>
      <c r="AG249" s="80"/>
      <c r="AH249" s="107"/>
      <c r="AI249" s="107"/>
      <c r="AJ249" s="105"/>
      <c r="AK249" s="85"/>
      <c r="AL249" s="85"/>
      <c r="AM249" s="105"/>
      <c r="AN249" s="107"/>
      <c r="AO249" s="107"/>
      <c r="AP249" s="105"/>
      <c r="AQ249" s="85"/>
      <c r="AR249" s="85"/>
      <c r="AS249" s="105"/>
      <c r="AT249" s="107"/>
      <c r="AU249" s="85"/>
      <c r="AV249" s="107"/>
      <c r="AW249" s="85"/>
      <c r="AX249" s="85"/>
      <c r="AY249" s="85"/>
      <c r="AZ249" s="80"/>
      <c r="BA249" s="86"/>
      <c r="BB249" s="86"/>
      <c r="BC249" s="105"/>
    </row>
    <row r="250" spans="1:55" x14ac:dyDescent="0.25">
      <c r="A250" s="80"/>
      <c r="B250" s="80"/>
      <c r="C250" s="80"/>
      <c r="D250" s="80"/>
      <c r="E250" s="80"/>
      <c r="F250" s="80"/>
      <c r="G250" s="80"/>
      <c r="H250" s="80"/>
      <c r="I250" s="84"/>
      <c r="J250" s="105"/>
      <c r="K250" s="84"/>
      <c r="L250" s="105"/>
      <c r="M250" s="84"/>
      <c r="N250" s="105"/>
      <c r="O250" s="80"/>
      <c r="P250" s="84"/>
      <c r="Q250" s="105"/>
      <c r="R250" s="84"/>
      <c r="S250" s="105"/>
      <c r="T250" s="84"/>
      <c r="U250" s="105"/>
      <c r="V250" s="80"/>
      <c r="W250" s="80"/>
      <c r="X250" s="80"/>
      <c r="Y250" s="80"/>
      <c r="Z250" s="80"/>
      <c r="AA250" s="80"/>
      <c r="AB250" s="109"/>
      <c r="AC250" s="80"/>
      <c r="AD250" s="80"/>
      <c r="AE250" s="80"/>
      <c r="AF250" s="80"/>
      <c r="AG250" s="80"/>
      <c r="AH250" s="80"/>
      <c r="AI250" s="107"/>
      <c r="AJ250" s="105"/>
      <c r="AK250" s="80"/>
      <c r="AL250" s="85"/>
      <c r="AM250" s="105"/>
      <c r="AN250" s="80"/>
      <c r="AO250" s="107"/>
      <c r="AP250" s="105"/>
      <c r="AQ250" s="80"/>
      <c r="AR250" s="85"/>
      <c r="AS250" s="105"/>
      <c r="AT250" s="80"/>
      <c r="AU250" s="80"/>
      <c r="AV250" s="80"/>
      <c r="AW250" s="80"/>
      <c r="AX250" s="80"/>
      <c r="AY250" s="85"/>
      <c r="AZ250" s="80"/>
      <c r="BA250" s="80"/>
      <c r="BB250" s="86"/>
      <c r="BC250" s="105"/>
    </row>
    <row r="251" spans="1:55" x14ac:dyDescent="0.25">
      <c r="A251" s="80"/>
      <c r="B251" s="80"/>
      <c r="C251" s="80"/>
      <c r="D251" s="80"/>
      <c r="E251" s="80"/>
      <c r="F251" s="80"/>
      <c r="G251" s="80"/>
      <c r="H251" s="84"/>
      <c r="I251" s="84"/>
      <c r="J251" s="105"/>
      <c r="K251" s="84"/>
      <c r="L251" s="105"/>
      <c r="M251" s="80"/>
      <c r="N251" s="80"/>
      <c r="O251" s="84"/>
      <c r="P251" s="84"/>
      <c r="Q251" s="105"/>
      <c r="R251" s="84"/>
      <c r="S251" s="105"/>
      <c r="T251" s="80"/>
      <c r="U251" s="80"/>
      <c r="V251" s="80"/>
      <c r="W251" s="80"/>
      <c r="X251" s="108"/>
      <c r="Y251" s="108"/>
      <c r="Z251" s="80"/>
      <c r="AA251" s="80"/>
      <c r="AB251" s="109"/>
      <c r="AC251" s="80"/>
      <c r="AD251" s="80"/>
      <c r="AE251" s="80"/>
      <c r="AF251" s="80"/>
      <c r="AG251" s="80"/>
      <c r="AH251" s="107"/>
      <c r="AI251" s="107"/>
      <c r="AJ251" s="105"/>
      <c r="AK251" s="85"/>
      <c r="AL251" s="85"/>
      <c r="AM251" s="105"/>
      <c r="AN251" s="107"/>
      <c r="AO251" s="107"/>
      <c r="AP251" s="105"/>
      <c r="AQ251" s="85"/>
      <c r="AR251" s="85"/>
      <c r="AS251" s="105"/>
      <c r="AT251" s="107"/>
      <c r="AU251" s="85"/>
      <c r="AV251" s="107"/>
      <c r="AW251" s="85"/>
      <c r="AX251" s="85"/>
      <c r="AY251" s="85"/>
      <c r="AZ251" s="80"/>
      <c r="BA251" s="86"/>
      <c r="BB251" s="86"/>
      <c r="BC251" s="105"/>
    </row>
    <row r="252" spans="1:55" x14ac:dyDescent="0.25">
      <c r="A252" s="80"/>
      <c r="B252" s="80"/>
      <c r="C252" s="80"/>
      <c r="D252" s="80"/>
      <c r="E252" s="80"/>
      <c r="F252" s="80"/>
      <c r="G252" s="80"/>
      <c r="H252" s="84"/>
      <c r="I252" s="84"/>
      <c r="J252" s="105"/>
      <c r="K252" s="84"/>
      <c r="L252" s="105"/>
      <c r="M252" s="84"/>
      <c r="N252" s="105"/>
      <c r="O252" s="84"/>
      <c r="P252" s="84"/>
      <c r="Q252" s="105"/>
      <c r="R252" s="84"/>
      <c r="S252" s="105"/>
      <c r="T252" s="84"/>
      <c r="U252" s="105"/>
      <c r="V252" s="80"/>
      <c r="W252" s="80"/>
      <c r="X252" s="108"/>
      <c r="Y252" s="108"/>
      <c r="Z252" s="80"/>
      <c r="AA252" s="80"/>
      <c r="AB252" s="109"/>
      <c r="AC252" s="80"/>
      <c r="AD252" s="80"/>
      <c r="AE252" s="80"/>
      <c r="AF252" s="80"/>
      <c r="AG252" s="80"/>
      <c r="AH252" s="107"/>
      <c r="AI252" s="107"/>
      <c r="AJ252" s="105"/>
      <c r="AK252" s="85"/>
      <c r="AL252" s="85"/>
      <c r="AM252" s="105"/>
      <c r="AN252" s="107"/>
      <c r="AO252" s="107"/>
      <c r="AP252" s="105"/>
      <c r="AQ252" s="85"/>
      <c r="AR252" s="85"/>
      <c r="AS252" s="105"/>
      <c r="AT252" s="107"/>
      <c r="AU252" s="85"/>
      <c r="AV252" s="107"/>
      <c r="AW252" s="85"/>
      <c r="AX252" s="85"/>
      <c r="AY252" s="85"/>
      <c r="AZ252" s="80"/>
      <c r="BA252" s="86"/>
      <c r="BB252" s="86"/>
      <c r="BC252" s="105"/>
    </row>
    <row r="253" spans="1:55" x14ac:dyDescent="0.25">
      <c r="A253" s="80"/>
      <c r="B253" s="80"/>
      <c r="C253" s="80"/>
      <c r="D253" s="80"/>
      <c r="E253" s="80"/>
      <c r="F253" s="80"/>
      <c r="G253" s="80"/>
      <c r="H253" s="84"/>
      <c r="I253" s="84"/>
      <c r="J253" s="105"/>
      <c r="K253" s="84"/>
      <c r="L253" s="105"/>
      <c r="M253" s="84"/>
      <c r="N253" s="105"/>
      <c r="O253" s="84"/>
      <c r="P253" s="84"/>
      <c r="Q253" s="105"/>
      <c r="R253" s="84"/>
      <c r="S253" s="105"/>
      <c r="T253" s="84"/>
      <c r="U253" s="105"/>
      <c r="V253" s="80"/>
      <c r="W253" s="80"/>
      <c r="X253" s="108"/>
      <c r="Y253" s="108"/>
      <c r="Z253" s="80"/>
      <c r="AA253" s="80"/>
      <c r="AB253" s="109"/>
      <c r="AC253" s="80"/>
      <c r="AD253" s="80"/>
      <c r="AE253" s="80"/>
      <c r="AF253" s="80"/>
      <c r="AG253" s="80"/>
      <c r="AH253" s="107"/>
      <c r="AI253" s="107"/>
      <c r="AJ253" s="105"/>
      <c r="AK253" s="85"/>
      <c r="AL253" s="85"/>
      <c r="AM253" s="105"/>
      <c r="AN253" s="107"/>
      <c r="AO253" s="107"/>
      <c r="AP253" s="105"/>
      <c r="AQ253" s="85"/>
      <c r="AR253" s="85"/>
      <c r="AS253" s="105"/>
      <c r="AT253" s="107"/>
      <c r="AU253" s="85"/>
      <c r="AV253" s="107"/>
      <c r="AW253" s="85"/>
      <c r="AX253" s="85"/>
      <c r="AY253" s="85"/>
      <c r="AZ253" s="80"/>
      <c r="BA253" s="86"/>
      <c r="BB253" s="86"/>
      <c r="BC253" s="105"/>
    </row>
    <row r="254" spans="1:55" x14ac:dyDescent="0.25">
      <c r="A254" s="80"/>
      <c r="B254" s="80"/>
      <c r="C254" s="80"/>
      <c r="D254" s="80"/>
      <c r="E254" s="80"/>
      <c r="F254" s="80"/>
      <c r="G254" s="80"/>
      <c r="H254" s="84"/>
      <c r="I254" s="84"/>
      <c r="J254" s="105"/>
      <c r="K254" s="84"/>
      <c r="L254" s="105"/>
      <c r="M254" s="84"/>
      <c r="N254" s="105"/>
      <c r="O254" s="84"/>
      <c r="P254" s="84"/>
      <c r="Q254" s="105"/>
      <c r="R254" s="84"/>
      <c r="S254" s="105"/>
      <c r="T254" s="84"/>
      <c r="U254" s="105"/>
      <c r="V254" s="80"/>
      <c r="W254" s="80"/>
      <c r="X254" s="108"/>
      <c r="Y254" s="108"/>
      <c r="Z254" s="80"/>
      <c r="AA254" s="80"/>
      <c r="AB254" s="109"/>
      <c r="AC254" s="80"/>
      <c r="AD254" s="80"/>
      <c r="AE254" s="80"/>
      <c r="AF254" s="80"/>
      <c r="AG254" s="80"/>
      <c r="AH254" s="107"/>
      <c r="AI254" s="107"/>
      <c r="AJ254" s="105"/>
      <c r="AK254" s="85"/>
      <c r="AL254" s="85"/>
      <c r="AM254" s="105"/>
      <c r="AN254" s="107"/>
      <c r="AO254" s="107"/>
      <c r="AP254" s="105"/>
      <c r="AQ254" s="85"/>
      <c r="AR254" s="85"/>
      <c r="AS254" s="105"/>
      <c r="AT254" s="107"/>
      <c r="AU254" s="85"/>
      <c r="AV254" s="107"/>
      <c r="AW254" s="85"/>
      <c r="AX254" s="85"/>
      <c r="AY254" s="85"/>
      <c r="AZ254" s="80"/>
      <c r="BA254" s="86"/>
      <c r="BB254" s="86"/>
      <c r="BC254" s="105"/>
    </row>
    <row r="255" spans="1:55" x14ac:dyDescent="0.25">
      <c r="A255" s="80"/>
      <c r="B255" s="80"/>
      <c r="C255" s="80"/>
      <c r="D255" s="80"/>
      <c r="E255" s="80"/>
      <c r="F255" s="80"/>
      <c r="G255" s="80"/>
      <c r="H255" s="84"/>
      <c r="I255" s="84"/>
      <c r="J255" s="105"/>
      <c r="K255" s="84"/>
      <c r="L255" s="105"/>
      <c r="M255" s="84"/>
      <c r="N255" s="105"/>
      <c r="O255" s="84"/>
      <c r="P255" s="84"/>
      <c r="Q255" s="105"/>
      <c r="R255" s="84"/>
      <c r="S255" s="105"/>
      <c r="T255" s="84"/>
      <c r="U255" s="105"/>
      <c r="V255" s="80"/>
      <c r="W255" s="80"/>
      <c r="X255" s="108"/>
      <c r="Y255" s="108"/>
      <c r="Z255" s="80"/>
      <c r="AA255" s="80"/>
      <c r="AB255" s="109"/>
      <c r="AC255" s="80"/>
      <c r="AD255" s="80"/>
      <c r="AE255" s="80"/>
      <c r="AF255" s="80"/>
      <c r="AG255" s="80"/>
      <c r="AH255" s="107"/>
      <c r="AI255" s="107"/>
      <c r="AJ255" s="105"/>
      <c r="AK255" s="85"/>
      <c r="AL255" s="85"/>
      <c r="AM255" s="105"/>
      <c r="AN255" s="107"/>
      <c r="AO255" s="107"/>
      <c r="AP255" s="105"/>
      <c r="AQ255" s="85"/>
      <c r="AR255" s="85"/>
      <c r="AS255" s="105"/>
      <c r="AT255" s="107"/>
      <c r="AU255" s="85"/>
      <c r="AV255" s="107"/>
      <c r="AW255" s="85"/>
      <c r="AX255" s="85"/>
      <c r="AY255" s="85"/>
      <c r="AZ255" s="80"/>
      <c r="BA255" s="86"/>
      <c r="BB255" s="86"/>
      <c r="BC255" s="105"/>
    </row>
    <row r="256" spans="1:55" x14ac:dyDescent="0.25">
      <c r="A256" s="80"/>
      <c r="B256" s="80"/>
      <c r="C256" s="80"/>
      <c r="D256" s="80"/>
      <c r="E256" s="80"/>
      <c r="F256" s="80"/>
      <c r="G256" s="80"/>
      <c r="H256" s="84"/>
      <c r="I256" s="84"/>
      <c r="J256" s="105"/>
      <c r="K256" s="84"/>
      <c r="L256" s="105"/>
      <c r="M256" s="84"/>
      <c r="N256" s="105"/>
      <c r="O256" s="84"/>
      <c r="P256" s="84"/>
      <c r="Q256" s="105"/>
      <c r="R256" s="84"/>
      <c r="S256" s="105"/>
      <c r="T256" s="84"/>
      <c r="U256" s="105"/>
      <c r="V256" s="80"/>
      <c r="W256" s="80"/>
      <c r="X256" s="80"/>
      <c r="Y256" s="80"/>
      <c r="Z256" s="80"/>
      <c r="AA256" s="80"/>
      <c r="AB256" s="109"/>
      <c r="AC256" s="80"/>
      <c r="AD256" s="80"/>
      <c r="AE256" s="80"/>
      <c r="AF256" s="80"/>
      <c r="AG256" s="80"/>
      <c r="AH256" s="107"/>
      <c r="AI256" s="107"/>
      <c r="AJ256" s="105"/>
      <c r="AK256" s="85"/>
      <c r="AL256" s="85"/>
      <c r="AM256" s="105"/>
      <c r="AN256" s="107"/>
      <c r="AO256" s="107"/>
      <c r="AP256" s="105"/>
      <c r="AQ256" s="85"/>
      <c r="AR256" s="85"/>
      <c r="AS256" s="105"/>
      <c r="AT256" s="107"/>
      <c r="AU256" s="85"/>
      <c r="AV256" s="107"/>
      <c r="AW256" s="85"/>
      <c r="AX256" s="85"/>
      <c r="AY256" s="85"/>
      <c r="AZ256" s="80"/>
      <c r="BA256" s="86"/>
      <c r="BB256" s="86"/>
      <c r="BC256" s="105"/>
    </row>
    <row r="257" spans="1:55" x14ac:dyDescent="0.25">
      <c r="A257" s="80"/>
      <c r="B257" s="80"/>
      <c r="C257" s="80"/>
      <c r="D257" s="80"/>
      <c r="E257" s="80"/>
      <c r="F257" s="80"/>
      <c r="G257" s="80"/>
      <c r="H257" s="84"/>
      <c r="I257" s="84"/>
      <c r="J257" s="105"/>
      <c r="K257" s="84"/>
      <c r="L257" s="105"/>
      <c r="M257" s="84"/>
      <c r="N257" s="105"/>
      <c r="O257" s="84"/>
      <c r="P257" s="84"/>
      <c r="Q257" s="105"/>
      <c r="R257" s="84"/>
      <c r="S257" s="105"/>
      <c r="T257" s="84"/>
      <c r="U257" s="105"/>
      <c r="V257" s="80"/>
      <c r="W257" s="80"/>
      <c r="X257" s="80"/>
      <c r="Y257" s="80"/>
      <c r="Z257" s="80"/>
      <c r="AA257" s="80"/>
      <c r="AB257" s="109"/>
      <c r="AC257" s="80"/>
      <c r="AD257" s="80"/>
      <c r="AE257" s="80"/>
      <c r="AF257" s="80"/>
      <c r="AG257" s="80"/>
      <c r="AH257" s="107"/>
      <c r="AI257" s="107"/>
      <c r="AJ257" s="105"/>
      <c r="AK257" s="85"/>
      <c r="AL257" s="85"/>
      <c r="AM257" s="105"/>
      <c r="AN257" s="107"/>
      <c r="AO257" s="107"/>
      <c r="AP257" s="105"/>
      <c r="AQ257" s="85"/>
      <c r="AR257" s="85"/>
      <c r="AS257" s="105"/>
      <c r="AT257" s="107"/>
      <c r="AU257" s="85"/>
      <c r="AV257" s="107"/>
      <c r="AW257" s="85"/>
      <c r="AX257" s="85"/>
      <c r="AY257" s="85"/>
      <c r="AZ257" s="80"/>
      <c r="BA257" s="86"/>
      <c r="BB257" s="86"/>
      <c r="BC257" s="105"/>
    </row>
    <row r="258" spans="1:55" x14ac:dyDescent="0.25">
      <c r="A258" s="80"/>
      <c r="B258" s="80"/>
      <c r="C258" s="80"/>
      <c r="D258" s="80"/>
      <c r="E258" s="80"/>
      <c r="F258" s="80"/>
      <c r="G258" s="80"/>
      <c r="H258" s="84"/>
      <c r="I258" s="84"/>
      <c r="J258" s="105"/>
      <c r="K258" s="84"/>
      <c r="L258" s="105"/>
      <c r="M258" s="84"/>
      <c r="N258" s="105"/>
      <c r="O258" s="84"/>
      <c r="P258" s="84"/>
      <c r="Q258" s="105"/>
      <c r="R258" s="84"/>
      <c r="S258" s="105"/>
      <c r="T258" s="84"/>
      <c r="U258" s="105"/>
      <c r="V258" s="80"/>
      <c r="W258" s="80"/>
      <c r="X258" s="108"/>
      <c r="Y258" s="108"/>
      <c r="Z258" s="80"/>
      <c r="AA258" s="80"/>
      <c r="AB258" s="109"/>
      <c r="AC258" s="80"/>
      <c r="AD258" s="80"/>
      <c r="AE258" s="80"/>
      <c r="AF258" s="80"/>
      <c r="AG258" s="80"/>
      <c r="AH258" s="107"/>
      <c r="AI258" s="107"/>
      <c r="AJ258" s="105"/>
      <c r="AK258" s="85"/>
      <c r="AL258" s="85"/>
      <c r="AM258" s="105"/>
      <c r="AN258" s="107"/>
      <c r="AO258" s="107"/>
      <c r="AP258" s="105"/>
      <c r="AQ258" s="85"/>
      <c r="AR258" s="85"/>
      <c r="AS258" s="105"/>
      <c r="AT258" s="107"/>
      <c r="AU258" s="85"/>
      <c r="AV258" s="107"/>
      <c r="AW258" s="85"/>
      <c r="AX258" s="85"/>
      <c r="AY258" s="85"/>
      <c r="AZ258" s="80"/>
      <c r="BA258" s="86"/>
      <c r="BB258" s="86"/>
      <c r="BC258" s="105"/>
    </row>
    <row r="259" spans="1:55" x14ac:dyDescent="0.25">
      <c r="A259" s="80"/>
      <c r="B259" s="80"/>
      <c r="C259" s="80"/>
      <c r="D259" s="80"/>
      <c r="E259" s="80"/>
      <c r="F259" s="80"/>
      <c r="G259" s="80"/>
      <c r="H259" s="84"/>
      <c r="I259" s="84"/>
      <c r="J259" s="105"/>
      <c r="K259" s="84"/>
      <c r="L259" s="105"/>
      <c r="M259" s="84"/>
      <c r="N259" s="105"/>
      <c r="O259" s="84"/>
      <c r="P259" s="84"/>
      <c r="Q259" s="105"/>
      <c r="R259" s="84"/>
      <c r="S259" s="105"/>
      <c r="T259" s="84"/>
      <c r="U259" s="105"/>
      <c r="V259" s="80"/>
      <c r="W259" s="80"/>
      <c r="X259" s="80"/>
      <c r="Y259" s="80"/>
      <c r="Z259" s="80"/>
      <c r="AA259" s="80"/>
      <c r="AB259" s="109"/>
      <c r="AC259" s="80"/>
      <c r="AD259" s="80"/>
      <c r="AE259" s="80"/>
      <c r="AF259" s="80"/>
      <c r="AG259" s="80"/>
      <c r="AH259" s="107"/>
      <c r="AI259" s="107"/>
      <c r="AJ259" s="105"/>
      <c r="AK259" s="85"/>
      <c r="AL259" s="85"/>
      <c r="AM259" s="105"/>
      <c r="AN259" s="107"/>
      <c r="AO259" s="107"/>
      <c r="AP259" s="105"/>
      <c r="AQ259" s="85"/>
      <c r="AR259" s="85"/>
      <c r="AS259" s="105"/>
      <c r="AT259" s="107"/>
      <c r="AU259" s="85"/>
      <c r="AV259" s="107"/>
      <c r="AW259" s="85"/>
      <c r="AX259" s="85"/>
      <c r="AY259" s="85"/>
      <c r="AZ259" s="80"/>
      <c r="BA259" s="86"/>
      <c r="BB259" s="86"/>
      <c r="BC259" s="105"/>
    </row>
    <row r="260" spans="1:55" x14ac:dyDescent="0.25">
      <c r="A260" s="80"/>
      <c r="B260" s="80"/>
      <c r="C260" s="80"/>
      <c r="D260" s="80"/>
      <c r="E260" s="80"/>
      <c r="F260" s="80"/>
      <c r="G260" s="80"/>
      <c r="H260" s="84"/>
      <c r="I260" s="84"/>
      <c r="J260" s="105"/>
      <c r="K260" s="84"/>
      <c r="L260" s="105"/>
      <c r="M260" s="84"/>
      <c r="N260" s="105"/>
      <c r="O260" s="84"/>
      <c r="P260" s="84"/>
      <c r="Q260" s="105"/>
      <c r="R260" s="84"/>
      <c r="S260" s="105"/>
      <c r="T260" s="84"/>
      <c r="U260" s="105"/>
      <c r="V260" s="80"/>
      <c r="W260" s="80"/>
      <c r="X260" s="80"/>
      <c r="Y260" s="80"/>
      <c r="Z260" s="80"/>
      <c r="AA260" s="80"/>
      <c r="AB260" s="109"/>
      <c r="AC260" s="80"/>
      <c r="AD260" s="80"/>
      <c r="AE260" s="80"/>
      <c r="AF260" s="80"/>
      <c r="AG260" s="80"/>
      <c r="AH260" s="107"/>
      <c r="AI260" s="107"/>
      <c r="AJ260" s="105"/>
      <c r="AK260" s="85"/>
      <c r="AL260" s="85"/>
      <c r="AM260" s="105"/>
      <c r="AN260" s="107"/>
      <c r="AO260" s="107"/>
      <c r="AP260" s="105"/>
      <c r="AQ260" s="85"/>
      <c r="AR260" s="85"/>
      <c r="AS260" s="105"/>
      <c r="AT260" s="107"/>
      <c r="AU260" s="85"/>
      <c r="AV260" s="107"/>
      <c r="AW260" s="85"/>
      <c r="AX260" s="85"/>
      <c r="AY260" s="85"/>
      <c r="AZ260" s="80"/>
      <c r="BA260" s="86"/>
      <c r="BB260" s="86"/>
      <c r="BC260" s="105"/>
    </row>
    <row r="261" spans="1:55" x14ac:dyDescent="0.25">
      <c r="A261" s="80"/>
      <c r="B261" s="80"/>
      <c r="C261" s="80"/>
      <c r="D261" s="80"/>
      <c r="E261" s="80"/>
      <c r="F261" s="80"/>
      <c r="G261" s="80"/>
      <c r="H261" s="84"/>
      <c r="I261" s="84"/>
      <c r="J261" s="105"/>
      <c r="K261" s="84"/>
      <c r="L261" s="105"/>
      <c r="M261" s="84"/>
      <c r="N261" s="105"/>
      <c r="O261" s="84"/>
      <c r="P261" s="84"/>
      <c r="Q261" s="105"/>
      <c r="R261" s="84"/>
      <c r="S261" s="105"/>
      <c r="T261" s="84"/>
      <c r="U261" s="105"/>
      <c r="V261" s="80"/>
      <c r="W261" s="80"/>
      <c r="X261" s="80"/>
      <c r="Y261" s="80"/>
      <c r="Z261" s="80"/>
      <c r="AA261" s="80"/>
      <c r="AB261" s="109"/>
      <c r="AC261" s="80"/>
      <c r="AD261" s="80"/>
      <c r="AE261" s="80"/>
      <c r="AF261" s="80"/>
      <c r="AG261" s="80"/>
      <c r="AH261" s="107"/>
      <c r="AI261" s="107"/>
      <c r="AJ261" s="105"/>
      <c r="AK261" s="85"/>
      <c r="AL261" s="85"/>
      <c r="AM261" s="105"/>
      <c r="AN261" s="107"/>
      <c r="AO261" s="107"/>
      <c r="AP261" s="105"/>
      <c r="AQ261" s="85"/>
      <c r="AR261" s="85"/>
      <c r="AS261" s="105"/>
      <c r="AT261" s="107"/>
      <c r="AU261" s="85"/>
      <c r="AV261" s="107"/>
      <c r="AW261" s="85"/>
      <c r="AX261" s="85"/>
      <c r="AY261" s="85"/>
      <c r="AZ261" s="80"/>
      <c r="BA261" s="86"/>
      <c r="BB261" s="86"/>
      <c r="BC261" s="105"/>
    </row>
    <row r="262" spans="1:55" x14ac:dyDescent="0.25">
      <c r="A262" s="80"/>
      <c r="B262" s="80"/>
      <c r="C262" s="80"/>
      <c r="D262" s="80"/>
      <c r="E262" s="80"/>
      <c r="F262" s="80"/>
      <c r="G262" s="80"/>
      <c r="H262" s="84"/>
      <c r="I262" s="84"/>
      <c r="J262" s="105"/>
      <c r="K262" s="84"/>
      <c r="L262" s="105"/>
      <c r="M262" s="84"/>
      <c r="N262" s="105"/>
      <c r="O262" s="84"/>
      <c r="P262" s="84"/>
      <c r="Q262" s="105"/>
      <c r="R262" s="84"/>
      <c r="S262" s="105"/>
      <c r="T262" s="84"/>
      <c r="U262" s="105"/>
      <c r="V262" s="80"/>
      <c r="W262" s="80"/>
      <c r="X262" s="108"/>
      <c r="Y262" s="108"/>
      <c r="Z262" s="80"/>
      <c r="AA262" s="80"/>
      <c r="AB262" s="109"/>
      <c r="AC262" s="80"/>
      <c r="AD262" s="80"/>
      <c r="AE262" s="80"/>
      <c r="AF262" s="80"/>
      <c r="AG262" s="80"/>
      <c r="AH262" s="107"/>
      <c r="AI262" s="107"/>
      <c r="AJ262" s="105"/>
      <c r="AK262" s="85"/>
      <c r="AL262" s="85"/>
      <c r="AM262" s="105"/>
      <c r="AN262" s="107"/>
      <c r="AO262" s="107"/>
      <c r="AP262" s="105"/>
      <c r="AQ262" s="85"/>
      <c r="AR262" s="85"/>
      <c r="AS262" s="105"/>
      <c r="AT262" s="107"/>
      <c r="AU262" s="85"/>
      <c r="AV262" s="107"/>
      <c r="AW262" s="85"/>
      <c r="AX262" s="85"/>
      <c r="AY262" s="85"/>
      <c r="AZ262" s="80"/>
      <c r="BA262" s="86"/>
      <c r="BB262" s="86"/>
      <c r="BC262" s="105"/>
    </row>
    <row r="263" spans="1:55" x14ac:dyDescent="0.25">
      <c r="A263" s="80"/>
      <c r="B263" s="80"/>
      <c r="C263" s="80"/>
      <c r="D263" s="80"/>
      <c r="E263" s="80"/>
      <c r="F263" s="80"/>
      <c r="G263" s="80"/>
      <c r="H263" s="84"/>
      <c r="I263" s="84"/>
      <c r="J263" s="105"/>
      <c r="K263" s="84"/>
      <c r="L263" s="105"/>
      <c r="M263" s="84"/>
      <c r="N263" s="105"/>
      <c r="O263" s="84"/>
      <c r="P263" s="84"/>
      <c r="Q263" s="105"/>
      <c r="R263" s="84"/>
      <c r="S263" s="105"/>
      <c r="T263" s="84"/>
      <c r="U263" s="105"/>
      <c r="V263" s="80"/>
      <c r="W263" s="80"/>
      <c r="X263" s="108"/>
      <c r="Y263" s="108"/>
      <c r="Z263" s="80"/>
      <c r="AA263" s="80"/>
      <c r="AB263" s="109"/>
      <c r="AC263" s="80"/>
      <c r="AD263" s="80"/>
      <c r="AE263" s="80"/>
      <c r="AF263" s="80"/>
      <c r="AG263" s="80"/>
      <c r="AH263" s="107"/>
      <c r="AI263" s="107"/>
      <c r="AJ263" s="105"/>
      <c r="AK263" s="85"/>
      <c r="AL263" s="85"/>
      <c r="AM263" s="105"/>
      <c r="AN263" s="107"/>
      <c r="AO263" s="107"/>
      <c r="AP263" s="105"/>
      <c r="AQ263" s="85"/>
      <c r="AR263" s="85"/>
      <c r="AS263" s="105"/>
      <c r="AT263" s="107"/>
      <c r="AU263" s="85"/>
      <c r="AV263" s="107"/>
      <c r="AW263" s="85"/>
      <c r="AX263" s="85"/>
      <c r="AY263" s="85"/>
      <c r="AZ263" s="80"/>
      <c r="BA263" s="86"/>
      <c r="BB263" s="86"/>
      <c r="BC263" s="105"/>
    </row>
    <row r="264" spans="1:55" x14ac:dyDescent="0.25">
      <c r="A264" s="80"/>
      <c r="B264" s="80"/>
      <c r="C264" s="80"/>
      <c r="D264" s="80"/>
      <c r="E264" s="80"/>
      <c r="F264" s="80"/>
      <c r="G264" s="80"/>
      <c r="H264" s="84"/>
      <c r="I264" s="84"/>
      <c r="J264" s="105"/>
      <c r="K264" s="84"/>
      <c r="L264" s="105"/>
      <c r="M264" s="84"/>
      <c r="N264" s="105"/>
      <c r="O264" s="84"/>
      <c r="P264" s="84"/>
      <c r="Q264" s="105"/>
      <c r="R264" s="84"/>
      <c r="S264" s="105"/>
      <c r="T264" s="84"/>
      <c r="U264" s="105"/>
      <c r="V264" s="80"/>
      <c r="W264" s="80"/>
      <c r="X264" s="108"/>
      <c r="Y264" s="108"/>
      <c r="Z264" s="80"/>
      <c r="AA264" s="80"/>
      <c r="AB264" s="109"/>
      <c r="AC264" s="80"/>
      <c r="AD264" s="80"/>
      <c r="AE264" s="80"/>
      <c r="AF264" s="80"/>
      <c r="AG264" s="80"/>
      <c r="AH264" s="107"/>
      <c r="AI264" s="107"/>
      <c r="AJ264" s="105"/>
      <c r="AK264" s="85"/>
      <c r="AL264" s="85"/>
      <c r="AM264" s="105"/>
      <c r="AN264" s="107"/>
      <c r="AO264" s="107"/>
      <c r="AP264" s="105"/>
      <c r="AQ264" s="85"/>
      <c r="AR264" s="85"/>
      <c r="AS264" s="105"/>
      <c r="AT264" s="107"/>
      <c r="AU264" s="85"/>
      <c r="AV264" s="107"/>
      <c r="AW264" s="85"/>
      <c r="AX264" s="85"/>
      <c r="AY264" s="85"/>
      <c r="AZ264" s="80"/>
      <c r="BA264" s="86"/>
      <c r="BB264" s="86"/>
      <c r="BC264" s="105"/>
    </row>
    <row r="265" spans="1:55" x14ac:dyDescent="0.25">
      <c r="A265" s="80"/>
      <c r="B265" s="80"/>
      <c r="C265" s="80"/>
      <c r="D265" s="80"/>
      <c r="E265" s="80"/>
      <c r="F265" s="80"/>
      <c r="G265" s="80"/>
      <c r="H265" s="80"/>
      <c r="I265" s="84"/>
      <c r="J265" s="105"/>
      <c r="K265" s="84"/>
      <c r="L265" s="105"/>
      <c r="M265" s="84"/>
      <c r="N265" s="105"/>
      <c r="O265" s="80"/>
      <c r="P265" s="84"/>
      <c r="Q265" s="105"/>
      <c r="R265" s="84"/>
      <c r="S265" s="105"/>
      <c r="T265" s="84"/>
      <c r="U265" s="105"/>
      <c r="V265" s="80"/>
      <c r="W265" s="80"/>
      <c r="X265" s="80"/>
      <c r="Y265" s="80"/>
      <c r="Z265" s="80"/>
      <c r="AA265" s="80"/>
      <c r="AB265" s="109"/>
      <c r="AC265" s="80"/>
      <c r="AD265" s="80"/>
      <c r="AE265" s="80"/>
      <c r="AF265" s="80"/>
      <c r="AG265" s="80"/>
      <c r="AH265" s="80"/>
      <c r="AI265" s="107"/>
      <c r="AJ265" s="105"/>
      <c r="AK265" s="80"/>
      <c r="AL265" s="85"/>
      <c r="AM265" s="105"/>
      <c r="AN265" s="80"/>
      <c r="AO265" s="107"/>
      <c r="AP265" s="105"/>
      <c r="AQ265" s="80"/>
      <c r="AR265" s="85"/>
      <c r="AS265" s="105"/>
      <c r="AT265" s="80"/>
      <c r="AU265" s="80"/>
      <c r="AV265" s="80"/>
      <c r="AW265" s="80"/>
      <c r="AX265" s="80"/>
      <c r="AY265" s="85"/>
      <c r="AZ265" s="80"/>
      <c r="BA265" s="80"/>
      <c r="BB265" s="86"/>
      <c r="BC265" s="105"/>
    </row>
    <row r="266" spans="1:55" x14ac:dyDescent="0.25">
      <c r="A266" s="80"/>
      <c r="B266" s="80"/>
      <c r="C266" s="80"/>
      <c r="D266" s="80"/>
      <c r="E266" s="80"/>
      <c r="F266" s="80"/>
      <c r="G266" s="80"/>
      <c r="H266" s="84"/>
      <c r="I266" s="84"/>
      <c r="J266" s="105"/>
      <c r="K266" s="84"/>
      <c r="L266" s="105"/>
      <c r="M266" s="84"/>
      <c r="N266" s="105"/>
      <c r="O266" s="84"/>
      <c r="P266" s="84"/>
      <c r="Q266" s="105"/>
      <c r="R266" s="84"/>
      <c r="S266" s="105"/>
      <c r="T266" s="84"/>
      <c r="U266" s="105"/>
      <c r="V266" s="80"/>
      <c r="W266" s="80"/>
      <c r="X266" s="108"/>
      <c r="Y266" s="108"/>
      <c r="Z266" s="80"/>
      <c r="AA266" s="80"/>
      <c r="AB266" s="109"/>
      <c r="AC266" s="80"/>
      <c r="AD266" s="80"/>
      <c r="AE266" s="80"/>
      <c r="AF266" s="80"/>
      <c r="AG266" s="80"/>
      <c r="AH266" s="107"/>
      <c r="AI266" s="107"/>
      <c r="AJ266" s="105"/>
      <c r="AK266" s="85"/>
      <c r="AL266" s="85"/>
      <c r="AM266" s="105"/>
      <c r="AN266" s="107"/>
      <c r="AO266" s="107"/>
      <c r="AP266" s="105"/>
      <c r="AQ266" s="85"/>
      <c r="AR266" s="85"/>
      <c r="AS266" s="105"/>
      <c r="AT266" s="107"/>
      <c r="AU266" s="85"/>
      <c r="AV266" s="107"/>
      <c r="AW266" s="85"/>
      <c r="AX266" s="85"/>
      <c r="AY266" s="85"/>
      <c r="AZ266" s="80"/>
      <c r="BA266" s="86"/>
      <c r="BB266" s="86"/>
      <c r="BC266" s="105"/>
    </row>
    <row r="267" spans="1:55" x14ac:dyDescent="0.25">
      <c r="A267" s="80"/>
      <c r="B267" s="80"/>
      <c r="C267" s="80"/>
      <c r="D267" s="80"/>
      <c r="E267" s="80"/>
      <c r="F267" s="80"/>
      <c r="G267" s="80"/>
      <c r="H267" s="84"/>
      <c r="I267" s="84"/>
      <c r="J267" s="105"/>
      <c r="K267" s="84"/>
      <c r="L267" s="105"/>
      <c r="M267" s="84"/>
      <c r="N267" s="105"/>
      <c r="O267" s="84"/>
      <c r="P267" s="84"/>
      <c r="Q267" s="105"/>
      <c r="R267" s="84"/>
      <c r="S267" s="105"/>
      <c r="T267" s="84"/>
      <c r="U267" s="105"/>
      <c r="V267" s="80"/>
      <c r="W267" s="80"/>
      <c r="X267" s="108"/>
      <c r="Y267" s="108"/>
      <c r="Z267" s="80"/>
      <c r="AA267" s="80"/>
      <c r="AB267" s="109"/>
      <c r="AC267" s="80"/>
      <c r="AD267" s="80"/>
      <c r="AE267" s="80"/>
      <c r="AF267" s="80"/>
      <c r="AG267" s="80"/>
      <c r="AH267" s="107"/>
      <c r="AI267" s="107"/>
      <c r="AJ267" s="105"/>
      <c r="AK267" s="85"/>
      <c r="AL267" s="85"/>
      <c r="AM267" s="105"/>
      <c r="AN267" s="107"/>
      <c r="AO267" s="107"/>
      <c r="AP267" s="105"/>
      <c r="AQ267" s="85"/>
      <c r="AR267" s="85"/>
      <c r="AS267" s="105"/>
      <c r="AT267" s="107"/>
      <c r="AU267" s="85"/>
      <c r="AV267" s="107"/>
      <c r="AW267" s="85"/>
      <c r="AX267" s="85"/>
      <c r="AY267" s="85"/>
      <c r="AZ267" s="80"/>
      <c r="BA267" s="86"/>
      <c r="BB267" s="86"/>
      <c r="BC267" s="105"/>
    </row>
    <row r="268" spans="1:55" x14ac:dyDescent="0.25">
      <c r="A268" s="80"/>
      <c r="B268" s="80"/>
      <c r="C268" s="80"/>
      <c r="D268" s="80"/>
      <c r="E268" s="80"/>
      <c r="F268" s="80"/>
      <c r="G268" s="80"/>
      <c r="H268" s="84"/>
      <c r="I268" s="84"/>
      <c r="J268" s="105"/>
      <c r="K268" s="84"/>
      <c r="L268" s="105"/>
      <c r="M268" s="84"/>
      <c r="N268" s="105"/>
      <c r="O268" s="84"/>
      <c r="P268" s="84"/>
      <c r="Q268" s="105"/>
      <c r="R268" s="84"/>
      <c r="S268" s="105"/>
      <c r="T268" s="84"/>
      <c r="U268" s="105"/>
      <c r="V268" s="80"/>
      <c r="W268" s="80"/>
      <c r="X268" s="108"/>
      <c r="Y268" s="108"/>
      <c r="Z268" s="80"/>
      <c r="AA268" s="80"/>
      <c r="AB268" s="109"/>
      <c r="AC268" s="80"/>
      <c r="AD268" s="80"/>
      <c r="AE268" s="80"/>
      <c r="AF268" s="80"/>
      <c r="AG268" s="80"/>
      <c r="AH268" s="107"/>
      <c r="AI268" s="107"/>
      <c r="AJ268" s="105"/>
      <c r="AK268" s="85"/>
      <c r="AL268" s="85"/>
      <c r="AM268" s="105"/>
      <c r="AN268" s="107"/>
      <c r="AO268" s="107"/>
      <c r="AP268" s="105"/>
      <c r="AQ268" s="85"/>
      <c r="AR268" s="85"/>
      <c r="AS268" s="105"/>
      <c r="AT268" s="107"/>
      <c r="AU268" s="85"/>
      <c r="AV268" s="107"/>
      <c r="AW268" s="85"/>
      <c r="AX268" s="85"/>
      <c r="AY268" s="85"/>
      <c r="AZ268" s="80"/>
      <c r="BA268" s="86"/>
      <c r="BB268" s="86"/>
      <c r="BC268" s="105"/>
    </row>
    <row r="269" spans="1:55" x14ac:dyDescent="0.25">
      <c r="A269" s="80"/>
      <c r="B269" s="80"/>
      <c r="C269" s="80"/>
      <c r="D269" s="80"/>
      <c r="E269" s="80"/>
      <c r="F269" s="80"/>
      <c r="G269" s="80"/>
      <c r="H269" s="84"/>
      <c r="I269" s="84"/>
      <c r="J269" s="105"/>
      <c r="K269" s="84"/>
      <c r="L269" s="105"/>
      <c r="M269" s="84"/>
      <c r="N269" s="105"/>
      <c r="O269" s="84"/>
      <c r="P269" s="84"/>
      <c r="Q269" s="105"/>
      <c r="R269" s="84"/>
      <c r="S269" s="105"/>
      <c r="T269" s="84"/>
      <c r="U269" s="105"/>
      <c r="V269" s="80"/>
      <c r="W269" s="80"/>
      <c r="X269" s="108"/>
      <c r="Y269" s="108"/>
      <c r="Z269" s="80"/>
      <c r="AA269" s="80"/>
      <c r="AB269" s="109"/>
      <c r="AC269" s="80"/>
      <c r="AD269" s="80"/>
      <c r="AE269" s="80"/>
      <c r="AF269" s="80"/>
      <c r="AG269" s="80"/>
      <c r="AH269" s="107"/>
      <c r="AI269" s="107"/>
      <c r="AJ269" s="105"/>
      <c r="AK269" s="85"/>
      <c r="AL269" s="85"/>
      <c r="AM269" s="105"/>
      <c r="AN269" s="107"/>
      <c r="AO269" s="107"/>
      <c r="AP269" s="105"/>
      <c r="AQ269" s="85"/>
      <c r="AR269" s="85"/>
      <c r="AS269" s="105"/>
      <c r="AT269" s="107"/>
      <c r="AU269" s="85"/>
      <c r="AV269" s="107"/>
      <c r="AW269" s="85"/>
      <c r="AX269" s="85"/>
      <c r="AY269" s="85"/>
      <c r="AZ269" s="80"/>
      <c r="BA269" s="86"/>
      <c r="BB269" s="86"/>
      <c r="BC269" s="105"/>
    </row>
    <row r="270" spans="1:55" x14ac:dyDescent="0.25">
      <c r="A270" s="80"/>
      <c r="B270" s="80"/>
      <c r="C270" s="80"/>
      <c r="D270" s="80"/>
      <c r="E270" s="80"/>
      <c r="F270" s="80"/>
      <c r="G270" s="80"/>
      <c r="H270" s="84"/>
      <c r="I270" s="84"/>
      <c r="J270" s="105"/>
      <c r="K270" s="84"/>
      <c r="L270" s="105"/>
      <c r="M270" s="84"/>
      <c r="N270" s="105"/>
      <c r="O270" s="84"/>
      <c r="P270" s="84"/>
      <c r="Q270" s="105"/>
      <c r="R270" s="84"/>
      <c r="S270" s="105"/>
      <c r="T270" s="84"/>
      <c r="U270" s="105"/>
      <c r="V270" s="80"/>
      <c r="W270" s="80"/>
      <c r="X270" s="108"/>
      <c r="Y270" s="108"/>
      <c r="Z270" s="80"/>
      <c r="AA270" s="80"/>
      <c r="AB270" s="109"/>
      <c r="AC270" s="80"/>
      <c r="AD270" s="80"/>
      <c r="AE270" s="80"/>
      <c r="AF270" s="80"/>
      <c r="AG270" s="80"/>
      <c r="AH270" s="107"/>
      <c r="AI270" s="107"/>
      <c r="AJ270" s="105"/>
      <c r="AK270" s="85"/>
      <c r="AL270" s="85"/>
      <c r="AM270" s="105"/>
      <c r="AN270" s="107"/>
      <c r="AO270" s="107"/>
      <c r="AP270" s="105"/>
      <c r="AQ270" s="85"/>
      <c r="AR270" s="85"/>
      <c r="AS270" s="105"/>
      <c r="AT270" s="107"/>
      <c r="AU270" s="85"/>
      <c r="AV270" s="107"/>
      <c r="AW270" s="85"/>
      <c r="AX270" s="85"/>
      <c r="AY270" s="85"/>
      <c r="AZ270" s="80"/>
      <c r="BA270" s="86"/>
      <c r="BB270" s="86"/>
      <c r="BC270" s="105"/>
    </row>
    <row r="271" spans="1:55" x14ac:dyDescent="0.25">
      <c r="A271" s="80"/>
      <c r="B271" s="80"/>
      <c r="C271" s="80"/>
      <c r="D271" s="80"/>
      <c r="E271" s="80"/>
      <c r="F271" s="80"/>
      <c r="G271" s="80"/>
      <c r="H271" s="84"/>
      <c r="I271" s="84"/>
      <c r="J271" s="105"/>
      <c r="K271" s="84"/>
      <c r="L271" s="105"/>
      <c r="M271" s="84"/>
      <c r="N271" s="105"/>
      <c r="O271" s="84"/>
      <c r="P271" s="84"/>
      <c r="Q271" s="105"/>
      <c r="R271" s="84"/>
      <c r="S271" s="105"/>
      <c r="T271" s="84"/>
      <c r="U271" s="105"/>
      <c r="V271" s="80"/>
      <c r="W271" s="80"/>
      <c r="X271" s="108"/>
      <c r="Y271" s="108"/>
      <c r="Z271" s="80"/>
      <c r="AA271" s="80"/>
      <c r="AB271" s="109"/>
      <c r="AC271" s="80"/>
      <c r="AD271" s="80"/>
      <c r="AE271" s="80"/>
      <c r="AF271" s="80"/>
      <c r="AG271" s="80"/>
      <c r="AH271" s="107"/>
      <c r="AI271" s="107"/>
      <c r="AJ271" s="105"/>
      <c r="AK271" s="85"/>
      <c r="AL271" s="85"/>
      <c r="AM271" s="105"/>
      <c r="AN271" s="107"/>
      <c r="AO271" s="107"/>
      <c r="AP271" s="105"/>
      <c r="AQ271" s="85"/>
      <c r="AR271" s="85"/>
      <c r="AS271" s="105"/>
      <c r="AT271" s="107"/>
      <c r="AU271" s="85"/>
      <c r="AV271" s="107"/>
      <c r="AW271" s="85"/>
      <c r="AX271" s="85"/>
      <c r="AY271" s="85"/>
      <c r="AZ271" s="80"/>
      <c r="BA271" s="86"/>
      <c r="BB271" s="86"/>
      <c r="BC271" s="105"/>
    </row>
    <row r="272" spans="1:55" x14ac:dyDescent="0.25">
      <c r="A272" s="80"/>
      <c r="B272" s="80"/>
      <c r="C272" s="80"/>
      <c r="D272" s="80"/>
      <c r="E272" s="80"/>
      <c r="F272" s="80"/>
      <c r="G272" s="80"/>
      <c r="H272" s="84"/>
      <c r="I272" s="84"/>
      <c r="J272" s="105"/>
      <c r="K272" s="84"/>
      <c r="L272" s="105"/>
      <c r="M272" s="84"/>
      <c r="N272" s="105"/>
      <c r="O272" s="84"/>
      <c r="P272" s="84"/>
      <c r="Q272" s="105"/>
      <c r="R272" s="84"/>
      <c r="S272" s="105"/>
      <c r="T272" s="84"/>
      <c r="U272" s="105"/>
      <c r="V272" s="80"/>
      <c r="W272" s="80"/>
      <c r="X272" s="80"/>
      <c r="Y272" s="80"/>
      <c r="Z272" s="80"/>
      <c r="AA272" s="80"/>
      <c r="AB272" s="109"/>
      <c r="AC272" s="80"/>
      <c r="AD272" s="80"/>
      <c r="AE272" s="80"/>
      <c r="AF272" s="80"/>
      <c r="AG272" s="80"/>
      <c r="AH272" s="107"/>
      <c r="AI272" s="107"/>
      <c r="AJ272" s="105"/>
      <c r="AK272" s="85"/>
      <c r="AL272" s="85"/>
      <c r="AM272" s="105"/>
      <c r="AN272" s="107"/>
      <c r="AO272" s="107"/>
      <c r="AP272" s="105"/>
      <c r="AQ272" s="85"/>
      <c r="AR272" s="85"/>
      <c r="AS272" s="105"/>
      <c r="AT272" s="107"/>
      <c r="AU272" s="85"/>
      <c r="AV272" s="107"/>
      <c r="AW272" s="85"/>
      <c r="AX272" s="85"/>
      <c r="AY272" s="85"/>
      <c r="AZ272" s="80"/>
      <c r="BA272" s="86"/>
      <c r="BB272" s="86"/>
      <c r="BC272" s="105"/>
    </row>
    <row r="273" spans="1:55" x14ac:dyDescent="0.25">
      <c r="A273" s="80"/>
      <c r="B273" s="80"/>
      <c r="C273" s="80"/>
      <c r="D273" s="80"/>
      <c r="E273" s="80"/>
      <c r="F273" s="80"/>
      <c r="G273" s="80"/>
      <c r="H273" s="84"/>
      <c r="I273" s="84"/>
      <c r="J273" s="105"/>
      <c r="K273" s="84"/>
      <c r="L273" s="105"/>
      <c r="M273" s="84"/>
      <c r="N273" s="105"/>
      <c r="O273" s="84"/>
      <c r="P273" s="84"/>
      <c r="Q273" s="105"/>
      <c r="R273" s="84"/>
      <c r="S273" s="105"/>
      <c r="T273" s="84"/>
      <c r="U273" s="105"/>
      <c r="V273" s="80"/>
      <c r="W273" s="80"/>
      <c r="X273" s="80"/>
      <c r="Y273" s="80"/>
      <c r="Z273" s="80"/>
      <c r="AA273" s="80"/>
      <c r="AB273" s="109"/>
      <c r="AC273" s="80"/>
      <c r="AD273" s="80"/>
      <c r="AE273" s="80"/>
      <c r="AF273" s="80"/>
      <c r="AG273" s="80"/>
      <c r="AH273" s="107"/>
      <c r="AI273" s="107"/>
      <c r="AJ273" s="105"/>
      <c r="AK273" s="85"/>
      <c r="AL273" s="85"/>
      <c r="AM273" s="105"/>
      <c r="AN273" s="107"/>
      <c r="AO273" s="107"/>
      <c r="AP273" s="105"/>
      <c r="AQ273" s="85"/>
      <c r="AR273" s="85"/>
      <c r="AS273" s="105"/>
      <c r="AT273" s="107"/>
      <c r="AU273" s="85"/>
      <c r="AV273" s="107"/>
      <c r="AW273" s="85"/>
      <c r="AX273" s="85"/>
      <c r="AY273" s="85"/>
      <c r="AZ273" s="80"/>
      <c r="BA273" s="86"/>
      <c r="BB273" s="86"/>
      <c r="BC273" s="105"/>
    </row>
    <row r="274" spans="1:55" x14ac:dyDescent="0.25">
      <c r="A274" s="80"/>
      <c r="B274" s="80"/>
      <c r="C274" s="80"/>
      <c r="D274" s="80"/>
      <c r="E274" s="80"/>
      <c r="F274" s="80"/>
      <c r="G274" s="80"/>
      <c r="H274" s="84"/>
      <c r="I274" s="84"/>
      <c r="J274" s="105"/>
      <c r="K274" s="84"/>
      <c r="L274" s="105"/>
      <c r="M274" s="84"/>
      <c r="N274" s="105"/>
      <c r="O274" s="84"/>
      <c r="P274" s="84"/>
      <c r="Q274" s="105"/>
      <c r="R274" s="84"/>
      <c r="S274" s="105"/>
      <c r="T274" s="84"/>
      <c r="U274" s="105"/>
      <c r="V274" s="80"/>
      <c r="W274" s="80"/>
      <c r="X274" s="108"/>
      <c r="Y274" s="108"/>
      <c r="Z274" s="80"/>
      <c r="AA274" s="80"/>
      <c r="AB274" s="109"/>
      <c r="AC274" s="80"/>
      <c r="AD274" s="80"/>
      <c r="AE274" s="80"/>
      <c r="AF274" s="80"/>
      <c r="AG274" s="80"/>
      <c r="AH274" s="107"/>
      <c r="AI274" s="107"/>
      <c r="AJ274" s="105"/>
      <c r="AK274" s="85"/>
      <c r="AL274" s="85"/>
      <c r="AM274" s="105"/>
      <c r="AN274" s="107"/>
      <c r="AO274" s="107"/>
      <c r="AP274" s="105"/>
      <c r="AQ274" s="85"/>
      <c r="AR274" s="85"/>
      <c r="AS274" s="105"/>
      <c r="AT274" s="107"/>
      <c r="AU274" s="85"/>
      <c r="AV274" s="107"/>
      <c r="AW274" s="85"/>
      <c r="AX274" s="85"/>
      <c r="AY274" s="85"/>
      <c r="AZ274" s="80"/>
      <c r="BA274" s="86"/>
      <c r="BB274" s="86"/>
      <c r="BC274" s="105"/>
    </row>
    <row r="275" spans="1:55" x14ac:dyDescent="0.25">
      <c r="A275" s="80"/>
      <c r="B275" s="80"/>
      <c r="C275" s="80"/>
      <c r="D275" s="80"/>
      <c r="E275" s="80"/>
      <c r="F275" s="80"/>
      <c r="G275" s="80"/>
      <c r="H275" s="84"/>
      <c r="I275" s="84"/>
      <c r="J275" s="105"/>
      <c r="K275" s="84"/>
      <c r="L275" s="105"/>
      <c r="M275" s="84"/>
      <c r="N275" s="105"/>
      <c r="O275" s="84"/>
      <c r="P275" s="84"/>
      <c r="Q275" s="105"/>
      <c r="R275" s="84"/>
      <c r="S275" s="105"/>
      <c r="T275" s="84"/>
      <c r="U275" s="105"/>
      <c r="V275" s="80"/>
      <c r="W275" s="80"/>
      <c r="X275" s="80"/>
      <c r="Y275" s="80"/>
      <c r="Z275" s="80"/>
      <c r="AA275" s="80"/>
      <c r="AB275" s="109"/>
      <c r="AC275" s="80"/>
      <c r="AD275" s="80"/>
      <c r="AE275" s="80"/>
      <c r="AF275" s="80"/>
      <c r="AG275" s="80"/>
      <c r="AH275" s="107"/>
      <c r="AI275" s="107"/>
      <c r="AJ275" s="105"/>
      <c r="AK275" s="85"/>
      <c r="AL275" s="85"/>
      <c r="AM275" s="105"/>
      <c r="AN275" s="107"/>
      <c r="AO275" s="107"/>
      <c r="AP275" s="105"/>
      <c r="AQ275" s="85"/>
      <c r="AR275" s="85"/>
      <c r="AS275" s="105"/>
      <c r="AT275" s="107"/>
      <c r="AU275" s="85"/>
      <c r="AV275" s="107"/>
      <c r="AW275" s="85"/>
      <c r="AX275" s="85"/>
      <c r="AY275" s="85"/>
      <c r="AZ275" s="80"/>
      <c r="BA275" s="86"/>
      <c r="BB275" s="86"/>
      <c r="BC275" s="105"/>
    </row>
    <row r="276" spans="1:55" x14ac:dyDescent="0.25">
      <c r="A276" s="80"/>
      <c r="B276" s="80"/>
      <c r="C276" s="80"/>
      <c r="D276" s="80"/>
      <c r="E276" s="80"/>
      <c r="F276" s="80"/>
      <c r="G276" s="80"/>
      <c r="H276" s="84"/>
      <c r="I276" s="84"/>
      <c r="J276" s="105"/>
      <c r="K276" s="84"/>
      <c r="L276" s="105"/>
      <c r="M276" s="84"/>
      <c r="N276" s="105"/>
      <c r="O276" s="84"/>
      <c r="P276" s="84"/>
      <c r="Q276" s="105"/>
      <c r="R276" s="84"/>
      <c r="S276" s="105"/>
      <c r="T276" s="84"/>
      <c r="U276" s="105"/>
      <c r="V276" s="80"/>
      <c r="W276" s="80"/>
      <c r="X276" s="80"/>
      <c r="Y276" s="80"/>
      <c r="Z276" s="80"/>
      <c r="AA276" s="80"/>
      <c r="AB276" s="109"/>
      <c r="AC276" s="80"/>
      <c r="AD276" s="80"/>
      <c r="AE276" s="80"/>
      <c r="AF276" s="80"/>
      <c r="AG276" s="80"/>
      <c r="AH276" s="107"/>
      <c r="AI276" s="107"/>
      <c r="AJ276" s="105"/>
      <c r="AK276" s="85"/>
      <c r="AL276" s="85"/>
      <c r="AM276" s="105"/>
      <c r="AN276" s="107"/>
      <c r="AO276" s="107"/>
      <c r="AP276" s="105"/>
      <c r="AQ276" s="85"/>
      <c r="AR276" s="85"/>
      <c r="AS276" s="105"/>
      <c r="AT276" s="107"/>
      <c r="AU276" s="85"/>
      <c r="AV276" s="107"/>
      <c r="AW276" s="85"/>
      <c r="AX276" s="85"/>
      <c r="AY276" s="85"/>
      <c r="AZ276" s="80"/>
      <c r="BA276" s="86"/>
      <c r="BB276" s="86"/>
      <c r="BC276" s="105"/>
    </row>
    <row r="277" spans="1:55" x14ac:dyDescent="0.25">
      <c r="A277" s="80"/>
      <c r="B277" s="80"/>
      <c r="C277" s="80"/>
      <c r="D277" s="80"/>
      <c r="E277" s="80"/>
      <c r="F277" s="80"/>
      <c r="G277" s="80"/>
      <c r="H277" s="84"/>
      <c r="I277" s="84"/>
      <c r="J277" s="105"/>
      <c r="K277" s="84"/>
      <c r="L277" s="105"/>
      <c r="M277" s="84"/>
      <c r="N277" s="105"/>
      <c r="O277" s="84"/>
      <c r="P277" s="84"/>
      <c r="Q277" s="105"/>
      <c r="R277" s="84"/>
      <c r="S277" s="105"/>
      <c r="T277" s="84"/>
      <c r="U277" s="105"/>
      <c r="V277" s="80"/>
      <c r="W277" s="80"/>
      <c r="X277" s="80"/>
      <c r="Y277" s="80"/>
      <c r="Z277" s="80"/>
      <c r="AA277" s="80"/>
      <c r="AB277" s="109"/>
      <c r="AC277" s="80"/>
      <c r="AD277" s="80"/>
      <c r="AE277" s="80"/>
      <c r="AF277" s="80"/>
      <c r="AG277" s="80"/>
      <c r="AH277" s="107"/>
      <c r="AI277" s="107"/>
      <c r="AJ277" s="105"/>
      <c r="AK277" s="85"/>
      <c r="AL277" s="85"/>
      <c r="AM277" s="105"/>
      <c r="AN277" s="107"/>
      <c r="AO277" s="107"/>
      <c r="AP277" s="105"/>
      <c r="AQ277" s="85"/>
      <c r="AR277" s="85"/>
      <c r="AS277" s="105"/>
      <c r="AT277" s="107"/>
      <c r="AU277" s="85"/>
      <c r="AV277" s="107"/>
      <c r="AW277" s="85"/>
      <c r="AX277" s="85"/>
      <c r="AY277" s="85"/>
      <c r="AZ277" s="80"/>
      <c r="BA277" s="86"/>
      <c r="BB277" s="86"/>
      <c r="BC277" s="105"/>
    </row>
    <row r="278" spans="1:55" x14ac:dyDescent="0.25">
      <c r="A278" s="80"/>
      <c r="B278" s="80"/>
      <c r="C278" s="80"/>
      <c r="D278" s="80"/>
      <c r="E278" s="80"/>
      <c r="F278" s="80"/>
      <c r="G278" s="80"/>
      <c r="H278" s="84"/>
      <c r="I278" s="84"/>
      <c r="J278" s="105"/>
      <c r="K278" s="84"/>
      <c r="L278" s="105"/>
      <c r="M278" s="84"/>
      <c r="N278" s="105"/>
      <c r="O278" s="84"/>
      <c r="P278" s="84"/>
      <c r="Q278" s="105"/>
      <c r="R278" s="84"/>
      <c r="S278" s="105"/>
      <c r="T278" s="84"/>
      <c r="U278" s="105"/>
      <c r="V278" s="80"/>
      <c r="W278" s="80"/>
      <c r="X278" s="108"/>
      <c r="Y278" s="108"/>
      <c r="Z278" s="80"/>
      <c r="AA278" s="80"/>
      <c r="AB278" s="109"/>
      <c r="AC278" s="80"/>
      <c r="AD278" s="80"/>
      <c r="AE278" s="80"/>
      <c r="AF278" s="80"/>
      <c r="AG278" s="80"/>
      <c r="AH278" s="107"/>
      <c r="AI278" s="107"/>
      <c r="AJ278" s="105"/>
      <c r="AK278" s="85"/>
      <c r="AL278" s="85"/>
      <c r="AM278" s="105"/>
      <c r="AN278" s="107"/>
      <c r="AO278" s="107"/>
      <c r="AP278" s="105"/>
      <c r="AQ278" s="85"/>
      <c r="AR278" s="85"/>
      <c r="AS278" s="105"/>
      <c r="AT278" s="107"/>
      <c r="AU278" s="85"/>
      <c r="AV278" s="107"/>
      <c r="AW278" s="85"/>
      <c r="AX278" s="85"/>
      <c r="AY278" s="85"/>
      <c r="AZ278" s="80"/>
      <c r="BA278" s="86"/>
      <c r="BB278" s="86"/>
      <c r="BC278" s="105"/>
    </row>
    <row r="279" spans="1:55" x14ac:dyDescent="0.25">
      <c r="A279" s="80"/>
      <c r="B279" s="80"/>
      <c r="C279" s="80"/>
      <c r="D279" s="80"/>
      <c r="E279" s="80"/>
      <c r="F279" s="80"/>
      <c r="G279" s="80"/>
      <c r="H279" s="84"/>
      <c r="I279" s="84"/>
      <c r="J279" s="105"/>
      <c r="K279" s="84"/>
      <c r="L279" s="105"/>
      <c r="M279" s="84"/>
      <c r="N279" s="105"/>
      <c r="O279" s="84"/>
      <c r="P279" s="84"/>
      <c r="Q279" s="105"/>
      <c r="R279" s="84"/>
      <c r="S279" s="105"/>
      <c r="T279" s="84"/>
      <c r="U279" s="105"/>
      <c r="V279" s="80"/>
      <c r="W279" s="80"/>
      <c r="X279" s="108"/>
      <c r="Y279" s="108"/>
      <c r="Z279" s="80"/>
      <c r="AA279" s="80"/>
      <c r="AB279" s="109"/>
      <c r="AC279" s="80"/>
      <c r="AD279" s="80"/>
      <c r="AE279" s="80"/>
      <c r="AF279" s="80"/>
      <c r="AG279" s="80"/>
      <c r="AH279" s="107"/>
      <c r="AI279" s="107"/>
      <c r="AJ279" s="105"/>
      <c r="AK279" s="85"/>
      <c r="AL279" s="85"/>
      <c r="AM279" s="105"/>
      <c r="AN279" s="107"/>
      <c r="AO279" s="107"/>
      <c r="AP279" s="105"/>
      <c r="AQ279" s="85"/>
      <c r="AR279" s="85"/>
      <c r="AS279" s="105"/>
      <c r="AT279" s="107"/>
      <c r="AU279" s="85"/>
      <c r="AV279" s="107"/>
      <c r="AW279" s="85"/>
      <c r="AX279" s="85"/>
      <c r="AY279" s="85"/>
      <c r="AZ279" s="80"/>
      <c r="BA279" s="86"/>
      <c r="BB279" s="86"/>
      <c r="BC279" s="105"/>
    </row>
    <row r="280" spans="1:55" x14ac:dyDescent="0.25">
      <c r="A280" s="80"/>
      <c r="B280" s="80"/>
      <c r="C280" s="80"/>
      <c r="D280" s="80"/>
      <c r="E280" s="80"/>
      <c r="F280" s="80"/>
      <c r="G280" s="80"/>
      <c r="H280" s="84"/>
      <c r="I280" s="84"/>
      <c r="J280" s="105"/>
      <c r="K280" s="84"/>
      <c r="L280" s="105"/>
      <c r="M280" s="84"/>
      <c r="N280" s="105"/>
      <c r="O280" s="84"/>
      <c r="P280" s="84"/>
      <c r="Q280" s="105"/>
      <c r="R280" s="84"/>
      <c r="S280" s="105"/>
      <c r="T280" s="84"/>
      <c r="U280" s="105"/>
      <c r="V280" s="80"/>
      <c r="W280" s="80"/>
      <c r="X280" s="108"/>
      <c r="Y280" s="108"/>
      <c r="Z280" s="80"/>
      <c r="AA280" s="80"/>
      <c r="AB280" s="109"/>
      <c r="AC280" s="80"/>
      <c r="AD280" s="80"/>
      <c r="AE280" s="80"/>
      <c r="AF280" s="80"/>
      <c r="AG280" s="80"/>
      <c r="AH280" s="107"/>
      <c r="AI280" s="107"/>
      <c r="AJ280" s="105"/>
      <c r="AK280" s="85"/>
      <c r="AL280" s="85"/>
      <c r="AM280" s="105"/>
      <c r="AN280" s="107"/>
      <c r="AO280" s="107"/>
      <c r="AP280" s="105"/>
      <c r="AQ280" s="85"/>
      <c r="AR280" s="85"/>
      <c r="AS280" s="105"/>
      <c r="AT280" s="107"/>
      <c r="AU280" s="85"/>
      <c r="AV280" s="107"/>
      <c r="AW280" s="85"/>
      <c r="AX280" s="85"/>
      <c r="AY280" s="85"/>
      <c r="AZ280" s="80"/>
      <c r="BA280" s="86"/>
      <c r="BB280" s="86"/>
      <c r="BC280" s="105"/>
    </row>
    <row r="281" spans="1:55" x14ac:dyDescent="0.25">
      <c r="A281" s="80"/>
      <c r="B281" s="80"/>
      <c r="C281" s="80"/>
      <c r="D281" s="80"/>
      <c r="E281" s="80"/>
      <c r="F281" s="80"/>
      <c r="G281" s="80"/>
      <c r="H281" s="80"/>
      <c r="I281" s="80"/>
      <c r="J281" s="80"/>
      <c r="K281" s="84"/>
      <c r="L281" s="105"/>
      <c r="M281" s="84"/>
      <c r="N281" s="105"/>
      <c r="O281" s="80"/>
      <c r="P281" s="80"/>
      <c r="Q281" s="80"/>
      <c r="R281" s="84"/>
      <c r="S281" s="105"/>
      <c r="T281" s="84"/>
      <c r="U281" s="105"/>
      <c r="V281" s="80"/>
      <c r="W281" s="80"/>
      <c r="X281" s="80"/>
      <c r="Y281" s="80"/>
      <c r="Z281" s="80"/>
      <c r="AA281" s="80"/>
      <c r="AB281" s="109"/>
      <c r="AC281" s="80"/>
      <c r="AD281" s="80"/>
      <c r="AE281" s="80"/>
      <c r="AF281" s="80"/>
      <c r="AG281" s="80"/>
      <c r="AH281" s="80"/>
      <c r="AI281" s="80"/>
      <c r="AJ281" s="80"/>
      <c r="AK281" s="80"/>
      <c r="AL281" s="80"/>
      <c r="AM281" s="80"/>
      <c r="AN281" s="80"/>
      <c r="AO281" s="80"/>
      <c r="AP281" s="80"/>
      <c r="AQ281" s="80"/>
      <c r="AR281" s="80"/>
      <c r="AS281" s="80"/>
      <c r="AT281" s="80"/>
      <c r="AU281" s="80"/>
      <c r="AV281" s="80"/>
      <c r="AW281" s="80"/>
      <c r="AX281" s="80"/>
      <c r="AY281" s="80"/>
      <c r="AZ281" s="80"/>
      <c r="BA281" s="80"/>
      <c r="BB281" s="80"/>
      <c r="BC281" s="80"/>
    </row>
    <row r="282" spans="1:55" x14ac:dyDescent="0.25">
      <c r="A282" s="80"/>
      <c r="B282" s="80"/>
      <c r="C282" s="80"/>
      <c r="D282" s="80"/>
      <c r="E282" s="80"/>
      <c r="F282" s="80"/>
      <c r="G282" s="80"/>
      <c r="H282" s="84"/>
      <c r="I282" s="84"/>
      <c r="J282" s="105"/>
      <c r="K282" s="84"/>
      <c r="L282" s="105"/>
      <c r="M282" s="84"/>
      <c r="N282" s="105"/>
      <c r="O282" s="84"/>
      <c r="P282" s="84"/>
      <c r="Q282" s="105"/>
      <c r="R282" s="84"/>
      <c r="S282" s="105"/>
      <c r="T282" s="84"/>
      <c r="U282" s="105"/>
      <c r="V282" s="80"/>
      <c r="W282" s="80"/>
      <c r="X282" s="108"/>
      <c r="Y282" s="108"/>
      <c r="Z282" s="80"/>
      <c r="AA282" s="80"/>
      <c r="AB282" s="109"/>
      <c r="AC282" s="80"/>
      <c r="AD282" s="80"/>
      <c r="AE282" s="80"/>
      <c r="AF282" s="80"/>
      <c r="AG282" s="80"/>
      <c r="AH282" s="107"/>
      <c r="AI282" s="107"/>
      <c r="AJ282" s="105"/>
      <c r="AK282" s="85"/>
      <c r="AL282" s="85"/>
      <c r="AM282" s="105"/>
      <c r="AN282" s="107"/>
      <c r="AO282" s="107"/>
      <c r="AP282" s="105"/>
      <c r="AQ282" s="85"/>
      <c r="AR282" s="85"/>
      <c r="AS282" s="105"/>
      <c r="AT282" s="107"/>
      <c r="AU282" s="85"/>
      <c r="AV282" s="107"/>
      <c r="AW282" s="85"/>
      <c r="AX282" s="85"/>
      <c r="AY282" s="85"/>
      <c r="AZ282" s="80"/>
      <c r="BA282" s="86"/>
      <c r="BB282" s="86"/>
      <c r="BC282" s="105"/>
    </row>
    <row r="283" spans="1:55" x14ac:dyDescent="0.25">
      <c r="A283" s="80"/>
      <c r="B283" s="80"/>
      <c r="C283" s="80"/>
      <c r="D283" s="80"/>
      <c r="E283" s="80"/>
      <c r="F283" s="80"/>
      <c r="G283" s="80"/>
      <c r="H283" s="84"/>
      <c r="I283" s="84"/>
      <c r="J283" s="105"/>
      <c r="K283" s="84"/>
      <c r="L283" s="105"/>
      <c r="M283" s="84"/>
      <c r="N283" s="105"/>
      <c r="O283" s="84"/>
      <c r="P283" s="84"/>
      <c r="Q283" s="105"/>
      <c r="R283" s="84"/>
      <c r="S283" s="105"/>
      <c r="T283" s="84"/>
      <c r="U283" s="105"/>
      <c r="V283" s="80"/>
      <c r="W283" s="80"/>
      <c r="X283" s="108"/>
      <c r="Y283" s="108"/>
      <c r="Z283" s="80"/>
      <c r="AA283" s="80"/>
      <c r="AB283" s="109"/>
      <c r="AC283" s="80"/>
      <c r="AD283" s="80"/>
      <c r="AE283" s="80"/>
      <c r="AF283" s="80"/>
      <c r="AG283" s="80"/>
      <c r="AH283" s="107"/>
      <c r="AI283" s="107"/>
      <c r="AJ283" s="105"/>
      <c r="AK283" s="85"/>
      <c r="AL283" s="85"/>
      <c r="AM283" s="105"/>
      <c r="AN283" s="107"/>
      <c r="AO283" s="107"/>
      <c r="AP283" s="105"/>
      <c r="AQ283" s="85"/>
      <c r="AR283" s="85"/>
      <c r="AS283" s="105"/>
      <c r="AT283" s="107"/>
      <c r="AU283" s="85"/>
      <c r="AV283" s="107"/>
      <c r="AW283" s="85"/>
      <c r="AX283" s="85"/>
      <c r="AY283" s="85"/>
      <c r="AZ283" s="80"/>
      <c r="BA283" s="86"/>
      <c r="BB283" s="86"/>
      <c r="BC283" s="105"/>
    </row>
    <row r="284" spans="1:55" x14ac:dyDescent="0.25">
      <c r="A284" s="80"/>
      <c r="B284" s="80"/>
      <c r="C284" s="80"/>
      <c r="D284" s="80"/>
      <c r="E284" s="80"/>
      <c r="F284" s="80"/>
      <c r="G284" s="80"/>
      <c r="H284" s="84"/>
      <c r="I284" s="84"/>
      <c r="J284" s="105"/>
      <c r="K284" s="84"/>
      <c r="L284" s="105"/>
      <c r="M284" s="84"/>
      <c r="N284" s="105"/>
      <c r="O284" s="84"/>
      <c r="P284" s="84"/>
      <c r="Q284" s="105"/>
      <c r="R284" s="84"/>
      <c r="S284" s="105"/>
      <c r="T284" s="84"/>
      <c r="U284" s="105"/>
      <c r="V284" s="80"/>
      <c r="W284" s="80"/>
      <c r="X284" s="108"/>
      <c r="Y284" s="108"/>
      <c r="Z284" s="80"/>
      <c r="AA284" s="80"/>
      <c r="AB284" s="109"/>
      <c r="AC284" s="80"/>
      <c r="AD284" s="80"/>
      <c r="AE284" s="80"/>
      <c r="AF284" s="80"/>
      <c r="AG284" s="80"/>
      <c r="AH284" s="107"/>
      <c r="AI284" s="107"/>
      <c r="AJ284" s="105"/>
      <c r="AK284" s="85"/>
      <c r="AL284" s="85"/>
      <c r="AM284" s="105"/>
      <c r="AN284" s="107"/>
      <c r="AO284" s="107"/>
      <c r="AP284" s="105"/>
      <c r="AQ284" s="85"/>
      <c r="AR284" s="85"/>
      <c r="AS284" s="105"/>
      <c r="AT284" s="107"/>
      <c r="AU284" s="85"/>
      <c r="AV284" s="107"/>
      <c r="AW284" s="85"/>
      <c r="AX284" s="85"/>
      <c r="AY284" s="85"/>
      <c r="AZ284" s="80"/>
      <c r="BA284" s="86"/>
      <c r="BB284" s="86"/>
      <c r="BC284" s="105"/>
    </row>
    <row r="285" spans="1:55" x14ac:dyDescent="0.25">
      <c r="A285" s="80"/>
      <c r="B285" s="80"/>
      <c r="C285" s="80"/>
      <c r="D285" s="80"/>
      <c r="E285" s="80"/>
      <c r="F285" s="80"/>
      <c r="G285" s="80"/>
      <c r="H285" s="84"/>
      <c r="I285" s="84"/>
      <c r="J285" s="105"/>
      <c r="K285" s="84"/>
      <c r="L285" s="105"/>
      <c r="M285" s="84"/>
      <c r="N285" s="105"/>
      <c r="O285" s="84"/>
      <c r="P285" s="84"/>
      <c r="Q285" s="105"/>
      <c r="R285" s="84"/>
      <c r="S285" s="105"/>
      <c r="T285" s="84"/>
      <c r="U285" s="105"/>
      <c r="V285" s="80"/>
      <c r="W285" s="80"/>
      <c r="X285" s="108"/>
      <c r="Y285" s="108"/>
      <c r="Z285" s="80"/>
      <c r="AA285" s="80"/>
      <c r="AB285" s="109"/>
      <c r="AC285" s="80"/>
      <c r="AD285" s="80"/>
      <c r="AE285" s="80"/>
      <c r="AF285" s="80"/>
      <c r="AG285" s="80"/>
      <c r="AH285" s="107"/>
      <c r="AI285" s="107"/>
      <c r="AJ285" s="105"/>
      <c r="AK285" s="85"/>
      <c r="AL285" s="85"/>
      <c r="AM285" s="105"/>
      <c r="AN285" s="107"/>
      <c r="AO285" s="107"/>
      <c r="AP285" s="105"/>
      <c r="AQ285" s="85"/>
      <c r="AR285" s="85"/>
      <c r="AS285" s="105"/>
      <c r="AT285" s="107"/>
      <c r="AU285" s="85"/>
      <c r="AV285" s="107"/>
      <c r="AW285" s="85"/>
      <c r="AX285" s="85"/>
      <c r="AY285" s="85"/>
      <c r="AZ285" s="80"/>
      <c r="BA285" s="86"/>
      <c r="BB285" s="86"/>
      <c r="BC285" s="105"/>
    </row>
    <row r="286" spans="1:55" x14ac:dyDescent="0.25">
      <c r="A286" s="80"/>
      <c r="B286" s="80"/>
      <c r="C286" s="80"/>
      <c r="D286" s="80"/>
      <c r="E286" s="80"/>
      <c r="F286" s="80"/>
      <c r="G286" s="80"/>
      <c r="H286" s="84"/>
      <c r="I286" s="84"/>
      <c r="J286" s="105"/>
      <c r="K286" s="84"/>
      <c r="L286" s="105"/>
      <c r="M286" s="84"/>
      <c r="N286" s="105"/>
      <c r="O286" s="84"/>
      <c r="P286" s="84"/>
      <c r="Q286" s="105"/>
      <c r="R286" s="84"/>
      <c r="S286" s="105"/>
      <c r="T286" s="84"/>
      <c r="U286" s="105"/>
      <c r="V286" s="80"/>
      <c r="W286" s="80"/>
      <c r="X286" s="108"/>
      <c r="Y286" s="108"/>
      <c r="Z286" s="80"/>
      <c r="AA286" s="80"/>
      <c r="AB286" s="109"/>
      <c r="AC286" s="80"/>
      <c r="AD286" s="80"/>
      <c r="AE286" s="80"/>
      <c r="AF286" s="80"/>
      <c r="AG286" s="80"/>
      <c r="AH286" s="107"/>
      <c r="AI286" s="107"/>
      <c r="AJ286" s="105"/>
      <c r="AK286" s="85"/>
      <c r="AL286" s="85"/>
      <c r="AM286" s="105"/>
      <c r="AN286" s="107"/>
      <c r="AO286" s="107"/>
      <c r="AP286" s="105"/>
      <c r="AQ286" s="85"/>
      <c r="AR286" s="85"/>
      <c r="AS286" s="105"/>
      <c r="AT286" s="107"/>
      <c r="AU286" s="85"/>
      <c r="AV286" s="107"/>
      <c r="AW286" s="85"/>
      <c r="AX286" s="85"/>
      <c r="AY286" s="85"/>
      <c r="AZ286" s="80"/>
      <c r="BA286" s="86"/>
      <c r="BB286" s="86"/>
      <c r="BC286" s="105"/>
    </row>
    <row r="287" spans="1:55" x14ac:dyDescent="0.25">
      <c r="A287" s="80"/>
      <c r="B287" s="80"/>
      <c r="C287" s="80"/>
      <c r="D287" s="80"/>
      <c r="E287" s="80"/>
      <c r="F287" s="80"/>
      <c r="G287" s="80"/>
      <c r="H287" s="84"/>
      <c r="I287" s="84"/>
      <c r="J287" s="105"/>
      <c r="K287" s="84"/>
      <c r="L287" s="105"/>
      <c r="M287" s="84"/>
      <c r="N287" s="105"/>
      <c r="O287" s="84"/>
      <c r="P287" s="84"/>
      <c r="Q287" s="105"/>
      <c r="R287" s="84"/>
      <c r="S287" s="105"/>
      <c r="T287" s="84"/>
      <c r="U287" s="105"/>
      <c r="V287" s="80"/>
      <c r="W287" s="80"/>
      <c r="X287" s="108"/>
      <c r="Y287" s="108"/>
      <c r="Z287" s="80"/>
      <c r="AA287" s="80"/>
      <c r="AB287" s="109"/>
      <c r="AC287" s="80"/>
      <c r="AD287" s="80"/>
      <c r="AE287" s="80"/>
      <c r="AF287" s="80"/>
      <c r="AG287" s="80"/>
      <c r="AH287" s="107"/>
      <c r="AI287" s="107"/>
      <c r="AJ287" s="105"/>
      <c r="AK287" s="85"/>
      <c r="AL287" s="85"/>
      <c r="AM287" s="105"/>
      <c r="AN287" s="107"/>
      <c r="AO287" s="107"/>
      <c r="AP287" s="105"/>
      <c r="AQ287" s="85"/>
      <c r="AR287" s="85"/>
      <c r="AS287" s="105"/>
      <c r="AT287" s="107"/>
      <c r="AU287" s="85"/>
      <c r="AV287" s="107"/>
      <c r="AW287" s="85"/>
      <c r="AX287" s="85"/>
      <c r="AY287" s="85"/>
      <c r="AZ287" s="80"/>
      <c r="BA287" s="86"/>
      <c r="BB287" s="86"/>
      <c r="BC287" s="105"/>
    </row>
    <row r="288" spans="1:55" x14ac:dyDescent="0.25">
      <c r="A288" s="80"/>
      <c r="B288" s="80"/>
      <c r="C288" s="80"/>
      <c r="D288" s="80"/>
      <c r="E288" s="80"/>
      <c r="F288" s="80"/>
      <c r="G288" s="80"/>
      <c r="H288" s="84"/>
      <c r="I288" s="84"/>
      <c r="J288" s="105"/>
      <c r="K288" s="84"/>
      <c r="L288" s="105"/>
      <c r="M288" s="84"/>
      <c r="N288" s="105"/>
      <c r="O288" s="84"/>
      <c r="P288" s="84"/>
      <c r="Q288" s="105"/>
      <c r="R288" s="84"/>
      <c r="S288" s="105"/>
      <c r="T288" s="84"/>
      <c r="U288" s="105"/>
      <c r="V288" s="80"/>
      <c r="W288" s="80"/>
      <c r="X288" s="80"/>
      <c r="Y288" s="80"/>
      <c r="Z288" s="80"/>
      <c r="AA288" s="80"/>
      <c r="AB288" s="109"/>
      <c r="AC288" s="80"/>
      <c r="AD288" s="80"/>
      <c r="AE288" s="80"/>
      <c r="AF288" s="80"/>
      <c r="AG288" s="80"/>
      <c r="AH288" s="107"/>
      <c r="AI288" s="107"/>
      <c r="AJ288" s="105"/>
      <c r="AK288" s="85"/>
      <c r="AL288" s="85"/>
      <c r="AM288" s="105"/>
      <c r="AN288" s="107"/>
      <c r="AO288" s="107"/>
      <c r="AP288" s="105"/>
      <c r="AQ288" s="85"/>
      <c r="AR288" s="85"/>
      <c r="AS288" s="105"/>
      <c r="AT288" s="107"/>
      <c r="AU288" s="85"/>
      <c r="AV288" s="107"/>
      <c r="AW288" s="85"/>
      <c r="AX288" s="85"/>
      <c r="AY288" s="85"/>
      <c r="AZ288" s="80"/>
      <c r="BA288" s="86"/>
      <c r="BB288" s="86"/>
      <c r="BC288" s="105"/>
    </row>
    <row r="289" spans="1:55" x14ac:dyDescent="0.25">
      <c r="A289" s="80"/>
      <c r="B289" s="80"/>
      <c r="C289" s="80"/>
      <c r="D289" s="80"/>
      <c r="E289" s="80"/>
      <c r="F289" s="80"/>
      <c r="G289" s="80"/>
      <c r="H289" s="84"/>
      <c r="I289" s="84"/>
      <c r="J289" s="105"/>
      <c r="K289" s="84"/>
      <c r="L289" s="105"/>
      <c r="M289" s="84"/>
      <c r="N289" s="105"/>
      <c r="O289" s="84"/>
      <c r="P289" s="84"/>
      <c r="Q289" s="105"/>
      <c r="R289" s="84"/>
      <c r="S289" s="105"/>
      <c r="T289" s="84"/>
      <c r="U289" s="105"/>
      <c r="V289" s="80"/>
      <c r="W289" s="80"/>
      <c r="X289" s="80"/>
      <c r="Y289" s="80"/>
      <c r="Z289" s="80"/>
      <c r="AA289" s="80"/>
      <c r="AB289" s="109"/>
      <c r="AC289" s="80"/>
      <c r="AD289" s="80"/>
      <c r="AE289" s="80"/>
      <c r="AF289" s="80"/>
      <c r="AG289" s="80"/>
      <c r="AH289" s="107"/>
      <c r="AI289" s="107"/>
      <c r="AJ289" s="105"/>
      <c r="AK289" s="85"/>
      <c r="AL289" s="85"/>
      <c r="AM289" s="105"/>
      <c r="AN289" s="107"/>
      <c r="AO289" s="107"/>
      <c r="AP289" s="105"/>
      <c r="AQ289" s="85"/>
      <c r="AR289" s="85"/>
      <c r="AS289" s="105"/>
      <c r="AT289" s="107"/>
      <c r="AU289" s="85"/>
      <c r="AV289" s="107"/>
      <c r="AW289" s="85"/>
      <c r="AX289" s="85"/>
      <c r="AY289" s="85"/>
      <c r="AZ289" s="80"/>
      <c r="BA289" s="86"/>
      <c r="BB289" s="86"/>
      <c r="BC289" s="105"/>
    </row>
    <row r="290" spans="1:55" x14ac:dyDescent="0.25">
      <c r="A290" s="80"/>
      <c r="B290" s="80"/>
      <c r="C290" s="80"/>
      <c r="D290" s="80"/>
      <c r="E290" s="80"/>
      <c r="F290" s="80"/>
      <c r="G290" s="80"/>
      <c r="H290" s="84"/>
      <c r="I290" s="84"/>
      <c r="J290" s="105"/>
      <c r="K290" s="84"/>
      <c r="L290" s="105"/>
      <c r="M290" s="84"/>
      <c r="N290" s="105"/>
      <c r="O290" s="84"/>
      <c r="P290" s="84"/>
      <c r="Q290" s="105"/>
      <c r="R290" s="84"/>
      <c r="S290" s="105"/>
      <c r="T290" s="84"/>
      <c r="U290" s="105"/>
      <c r="V290" s="80"/>
      <c r="W290" s="80"/>
      <c r="X290" s="108"/>
      <c r="Y290" s="108"/>
      <c r="Z290" s="80"/>
      <c r="AA290" s="80"/>
      <c r="AB290" s="109"/>
      <c r="AC290" s="80"/>
      <c r="AD290" s="80"/>
      <c r="AE290" s="80"/>
      <c r="AF290" s="80"/>
      <c r="AG290" s="80"/>
      <c r="AH290" s="107"/>
      <c r="AI290" s="107"/>
      <c r="AJ290" s="105"/>
      <c r="AK290" s="85"/>
      <c r="AL290" s="85"/>
      <c r="AM290" s="105"/>
      <c r="AN290" s="107"/>
      <c r="AO290" s="107"/>
      <c r="AP290" s="105"/>
      <c r="AQ290" s="85"/>
      <c r="AR290" s="85"/>
      <c r="AS290" s="105"/>
      <c r="AT290" s="107"/>
      <c r="AU290" s="85"/>
      <c r="AV290" s="107"/>
      <c r="AW290" s="85"/>
      <c r="AX290" s="85"/>
      <c r="AY290" s="85"/>
      <c r="AZ290" s="80"/>
      <c r="BA290" s="86"/>
      <c r="BB290" s="86"/>
      <c r="BC290" s="105"/>
    </row>
    <row r="291" spans="1:55" x14ac:dyDescent="0.25">
      <c r="A291" s="80"/>
      <c r="B291" s="80"/>
      <c r="C291" s="80"/>
      <c r="D291" s="80"/>
      <c r="E291" s="80"/>
      <c r="F291" s="80"/>
      <c r="G291" s="80"/>
      <c r="H291" s="84"/>
      <c r="I291" s="84"/>
      <c r="J291" s="105"/>
      <c r="K291" s="84"/>
      <c r="L291" s="105"/>
      <c r="M291" s="84"/>
      <c r="N291" s="105"/>
      <c r="O291" s="84"/>
      <c r="P291" s="84"/>
      <c r="Q291" s="105"/>
      <c r="R291" s="84"/>
      <c r="S291" s="105"/>
      <c r="T291" s="84"/>
      <c r="U291" s="105"/>
      <c r="V291" s="80"/>
      <c r="W291" s="80"/>
      <c r="X291" s="80"/>
      <c r="Y291" s="80"/>
      <c r="Z291" s="80"/>
      <c r="AA291" s="80"/>
      <c r="AB291" s="109"/>
      <c r="AC291" s="80"/>
      <c r="AD291" s="80"/>
      <c r="AE291" s="80"/>
      <c r="AF291" s="80"/>
      <c r="AG291" s="80"/>
      <c r="AH291" s="107"/>
      <c r="AI291" s="107"/>
      <c r="AJ291" s="105"/>
      <c r="AK291" s="85"/>
      <c r="AL291" s="85"/>
      <c r="AM291" s="105"/>
      <c r="AN291" s="107"/>
      <c r="AO291" s="107"/>
      <c r="AP291" s="105"/>
      <c r="AQ291" s="85"/>
      <c r="AR291" s="85"/>
      <c r="AS291" s="105"/>
      <c r="AT291" s="107"/>
      <c r="AU291" s="85"/>
      <c r="AV291" s="107"/>
      <c r="AW291" s="85"/>
      <c r="AX291" s="85"/>
      <c r="AY291" s="85"/>
      <c r="AZ291" s="80"/>
      <c r="BA291" s="86"/>
      <c r="BB291" s="86"/>
      <c r="BC291" s="105"/>
    </row>
    <row r="292" spans="1:55" x14ac:dyDescent="0.25">
      <c r="A292" s="80"/>
      <c r="B292" s="80"/>
      <c r="C292" s="80"/>
      <c r="D292" s="80"/>
      <c r="E292" s="80"/>
      <c r="F292" s="80"/>
      <c r="G292" s="80"/>
      <c r="H292" s="84"/>
      <c r="I292" s="84"/>
      <c r="J292" s="105"/>
      <c r="K292" s="84"/>
      <c r="L292" s="105"/>
      <c r="M292" s="84"/>
      <c r="N292" s="105"/>
      <c r="O292" s="84"/>
      <c r="P292" s="84"/>
      <c r="Q292" s="105"/>
      <c r="R292" s="84"/>
      <c r="S292" s="105"/>
      <c r="T292" s="84"/>
      <c r="U292" s="105"/>
      <c r="V292" s="80"/>
      <c r="W292" s="80"/>
      <c r="X292" s="80"/>
      <c r="Y292" s="80"/>
      <c r="Z292" s="80"/>
      <c r="AA292" s="80"/>
      <c r="AB292" s="109"/>
      <c r="AC292" s="80"/>
      <c r="AD292" s="80"/>
      <c r="AE292" s="80"/>
      <c r="AF292" s="80"/>
      <c r="AG292" s="80"/>
      <c r="AH292" s="107"/>
      <c r="AI292" s="107"/>
      <c r="AJ292" s="105"/>
      <c r="AK292" s="85"/>
      <c r="AL292" s="85"/>
      <c r="AM292" s="105"/>
      <c r="AN292" s="107"/>
      <c r="AO292" s="107"/>
      <c r="AP292" s="105"/>
      <c r="AQ292" s="85"/>
      <c r="AR292" s="85"/>
      <c r="AS292" s="105"/>
      <c r="AT292" s="107"/>
      <c r="AU292" s="85"/>
      <c r="AV292" s="107"/>
      <c r="AW292" s="85"/>
      <c r="AX292" s="85"/>
      <c r="AY292" s="85"/>
      <c r="AZ292" s="80"/>
      <c r="BA292" s="86"/>
      <c r="BB292" s="86"/>
      <c r="BC292" s="105"/>
    </row>
    <row r="293" spans="1:55" x14ac:dyDescent="0.25">
      <c r="A293" s="80"/>
      <c r="B293" s="80"/>
      <c r="C293" s="80"/>
      <c r="D293" s="80"/>
      <c r="E293" s="80"/>
      <c r="F293" s="80"/>
      <c r="G293" s="80"/>
      <c r="H293" s="84"/>
      <c r="I293" s="84"/>
      <c r="J293" s="105"/>
      <c r="K293" s="84"/>
      <c r="L293" s="105"/>
      <c r="M293" s="84"/>
      <c r="N293" s="105"/>
      <c r="O293" s="84"/>
      <c r="P293" s="84"/>
      <c r="Q293" s="105"/>
      <c r="R293" s="84"/>
      <c r="S293" s="105"/>
      <c r="T293" s="84"/>
      <c r="U293" s="105"/>
      <c r="V293" s="80"/>
      <c r="W293" s="80"/>
      <c r="X293" s="80"/>
      <c r="Y293" s="80"/>
      <c r="Z293" s="80"/>
      <c r="AA293" s="80"/>
      <c r="AB293" s="109"/>
      <c r="AC293" s="80"/>
      <c r="AD293" s="80"/>
      <c r="AE293" s="80"/>
      <c r="AF293" s="80"/>
      <c r="AG293" s="80"/>
      <c r="AH293" s="107"/>
      <c r="AI293" s="107"/>
      <c r="AJ293" s="105"/>
      <c r="AK293" s="85"/>
      <c r="AL293" s="85"/>
      <c r="AM293" s="105"/>
      <c r="AN293" s="107"/>
      <c r="AO293" s="107"/>
      <c r="AP293" s="105"/>
      <c r="AQ293" s="85"/>
      <c r="AR293" s="85"/>
      <c r="AS293" s="105"/>
      <c r="AT293" s="107"/>
      <c r="AU293" s="85"/>
      <c r="AV293" s="107"/>
      <c r="AW293" s="85"/>
      <c r="AX293" s="85"/>
      <c r="AY293" s="85"/>
      <c r="AZ293" s="80"/>
      <c r="BA293" s="86"/>
      <c r="BB293" s="86"/>
      <c r="BC293" s="105"/>
    </row>
    <row r="294" spans="1:55" x14ac:dyDescent="0.25">
      <c r="A294" s="80"/>
      <c r="B294" s="80"/>
      <c r="C294" s="80"/>
      <c r="D294" s="80"/>
      <c r="E294" s="80"/>
      <c r="F294" s="80"/>
      <c r="G294" s="80"/>
      <c r="H294" s="84"/>
      <c r="I294" s="84"/>
      <c r="J294" s="105"/>
      <c r="K294" s="84"/>
      <c r="L294" s="105"/>
      <c r="M294" s="84"/>
      <c r="N294" s="105"/>
      <c r="O294" s="84"/>
      <c r="P294" s="84"/>
      <c r="Q294" s="105"/>
      <c r="R294" s="84"/>
      <c r="S294" s="105"/>
      <c r="T294" s="84"/>
      <c r="U294" s="105"/>
      <c r="V294" s="80"/>
      <c r="W294" s="80"/>
      <c r="X294" s="108"/>
      <c r="Y294" s="108"/>
      <c r="Z294" s="80"/>
      <c r="AA294" s="80"/>
      <c r="AB294" s="109"/>
      <c r="AC294" s="80"/>
      <c r="AD294" s="80"/>
      <c r="AE294" s="80"/>
      <c r="AF294" s="80"/>
      <c r="AG294" s="80"/>
      <c r="AH294" s="107"/>
      <c r="AI294" s="107"/>
      <c r="AJ294" s="105"/>
      <c r="AK294" s="85"/>
      <c r="AL294" s="85"/>
      <c r="AM294" s="105"/>
      <c r="AN294" s="107"/>
      <c r="AO294" s="107"/>
      <c r="AP294" s="105"/>
      <c r="AQ294" s="85"/>
      <c r="AR294" s="85"/>
      <c r="AS294" s="105"/>
      <c r="AT294" s="107"/>
      <c r="AU294" s="85"/>
      <c r="AV294" s="107"/>
      <c r="AW294" s="85"/>
      <c r="AX294" s="85"/>
      <c r="AY294" s="85"/>
      <c r="AZ294" s="80"/>
      <c r="BA294" s="86"/>
      <c r="BB294" s="86"/>
      <c r="BC294" s="105"/>
    </row>
    <row r="295" spans="1:55" x14ac:dyDescent="0.25">
      <c r="A295" s="80"/>
      <c r="B295" s="80"/>
      <c r="C295" s="80"/>
      <c r="D295" s="80"/>
      <c r="E295" s="80"/>
      <c r="F295" s="80"/>
      <c r="G295" s="80"/>
      <c r="H295" s="84"/>
      <c r="I295" s="84"/>
      <c r="J295" s="105"/>
      <c r="K295" s="84"/>
      <c r="L295" s="105"/>
      <c r="M295" s="84"/>
      <c r="N295" s="105"/>
      <c r="O295" s="84"/>
      <c r="P295" s="84"/>
      <c r="Q295" s="105"/>
      <c r="R295" s="84"/>
      <c r="S295" s="105"/>
      <c r="T295" s="84"/>
      <c r="U295" s="105"/>
      <c r="V295" s="80"/>
      <c r="W295" s="80"/>
      <c r="X295" s="108"/>
      <c r="Y295" s="108"/>
      <c r="Z295" s="80"/>
      <c r="AA295" s="80"/>
      <c r="AB295" s="109"/>
      <c r="AC295" s="80"/>
      <c r="AD295" s="80"/>
      <c r="AE295" s="80"/>
      <c r="AF295" s="80"/>
      <c r="AG295" s="80"/>
      <c r="AH295" s="107"/>
      <c r="AI295" s="107"/>
      <c r="AJ295" s="105"/>
      <c r="AK295" s="85"/>
      <c r="AL295" s="85"/>
      <c r="AM295" s="105"/>
      <c r="AN295" s="107"/>
      <c r="AO295" s="107"/>
      <c r="AP295" s="105"/>
      <c r="AQ295" s="85"/>
      <c r="AR295" s="85"/>
      <c r="AS295" s="105"/>
      <c r="AT295" s="107"/>
      <c r="AU295" s="85"/>
      <c r="AV295" s="107"/>
      <c r="AW295" s="85"/>
      <c r="AX295" s="85"/>
      <c r="AY295" s="85"/>
      <c r="AZ295" s="80"/>
      <c r="BA295" s="86"/>
      <c r="BB295" s="86"/>
      <c r="BC295" s="105"/>
    </row>
    <row r="296" spans="1:55" x14ac:dyDescent="0.25">
      <c r="A296" s="80"/>
      <c r="B296" s="80"/>
      <c r="C296" s="80"/>
      <c r="D296" s="80"/>
      <c r="E296" s="80"/>
      <c r="F296" s="80"/>
      <c r="G296" s="80"/>
      <c r="H296" s="80"/>
      <c r="I296" s="80"/>
      <c r="J296" s="80"/>
      <c r="K296" s="84"/>
      <c r="L296" s="105"/>
      <c r="M296" s="84"/>
      <c r="N296" s="105"/>
      <c r="O296" s="80"/>
      <c r="P296" s="80"/>
      <c r="Q296" s="80"/>
      <c r="R296" s="84"/>
      <c r="S296" s="105"/>
      <c r="T296" s="84"/>
      <c r="U296" s="105"/>
      <c r="V296" s="80"/>
      <c r="W296" s="80"/>
      <c r="X296" s="80"/>
      <c r="Y296" s="80"/>
      <c r="Z296" s="80"/>
      <c r="AA296" s="80"/>
      <c r="AB296" s="109"/>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row>
    <row r="297" spans="1:55" x14ac:dyDescent="0.25">
      <c r="A297" s="80"/>
      <c r="B297" s="80"/>
      <c r="C297" s="80"/>
      <c r="D297" s="80"/>
      <c r="E297" s="80"/>
      <c r="F297" s="80"/>
      <c r="G297" s="80"/>
      <c r="H297" s="80"/>
      <c r="I297" s="84"/>
      <c r="J297" s="105"/>
      <c r="K297" s="84"/>
      <c r="L297" s="105"/>
      <c r="M297" s="80"/>
      <c r="N297" s="80"/>
      <c r="O297" s="80"/>
      <c r="P297" s="84"/>
      <c r="Q297" s="105"/>
      <c r="R297" s="84"/>
      <c r="S297" s="105"/>
      <c r="T297" s="80"/>
      <c r="U297" s="80"/>
      <c r="V297" s="80"/>
      <c r="W297" s="80"/>
      <c r="X297" s="80"/>
      <c r="Y297" s="80"/>
      <c r="Z297" s="80"/>
      <c r="AA297" s="80"/>
      <c r="AB297" s="109"/>
      <c r="AC297" s="80"/>
      <c r="AD297" s="80"/>
      <c r="AE297" s="80"/>
      <c r="AF297" s="80"/>
      <c r="AG297" s="80"/>
      <c r="AH297" s="80"/>
      <c r="AI297" s="107"/>
      <c r="AJ297" s="105"/>
      <c r="AK297" s="80"/>
      <c r="AL297" s="85"/>
      <c r="AM297" s="105"/>
      <c r="AN297" s="80"/>
      <c r="AO297" s="107"/>
      <c r="AP297" s="105"/>
      <c r="AQ297" s="80"/>
      <c r="AR297" s="85"/>
      <c r="AS297" s="105"/>
      <c r="AT297" s="80"/>
      <c r="AU297" s="80"/>
      <c r="AV297" s="80"/>
      <c r="AW297" s="80"/>
      <c r="AX297" s="80"/>
      <c r="AY297" s="85"/>
      <c r="AZ297" s="80"/>
      <c r="BA297" s="80"/>
      <c r="BB297" s="86"/>
      <c r="BC297" s="105"/>
    </row>
    <row r="298" spans="1:55" x14ac:dyDescent="0.25">
      <c r="A298" s="80"/>
      <c r="B298" s="80"/>
      <c r="C298" s="80"/>
      <c r="D298" s="80"/>
      <c r="E298" s="80"/>
      <c r="F298" s="80"/>
      <c r="G298" s="80"/>
      <c r="H298" s="84"/>
      <c r="I298" s="84"/>
      <c r="J298" s="105"/>
      <c r="K298" s="84"/>
      <c r="L298" s="105"/>
      <c r="M298" s="84"/>
      <c r="N298" s="105"/>
      <c r="O298" s="84"/>
      <c r="P298" s="84"/>
      <c r="Q298" s="105"/>
      <c r="R298" s="84"/>
      <c r="S298" s="105"/>
      <c r="T298" s="84"/>
      <c r="U298" s="105"/>
      <c r="V298" s="80"/>
      <c r="W298" s="80"/>
      <c r="X298" s="108"/>
      <c r="Y298" s="108"/>
      <c r="Z298" s="80"/>
      <c r="AA298" s="80"/>
      <c r="AB298" s="109"/>
      <c r="AC298" s="80"/>
      <c r="AD298" s="80"/>
      <c r="AE298" s="80"/>
      <c r="AF298" s="80"/>
      <c r="AG298" s="80"/>
      <c r="AH298" s="107"/>
      <c r="AI298" s="107"/>
      <c r="AJ298" s="105"/>
      <c r="AK298" s="85"/>
      <c r="AL298" s="85"/>
      <c r="AM298" s="105"/>
      <c r="AN298" s="107"/>
      <c r="AO298" s="107"/>
      <c r="AP298" s="105"/>
      <c r="AQ298" s="85"/>
      <c r="AR298" s="85"/>
      <c r="AS298" s="105"/>
      <c r="AT298" s="107"/>
      <c r="AU298" s="85"/>
      <c r="AV298" s="107"/>
      <c r="AW298" s="85"/>
      <c r="AX298" s="85"/>
      <c r="AY298" s="85"/>
      <c r="AZ298" s="80"/>
      <c r="BA298" s="86"/>
      <c r="BB298" s="86"/>
      <c r="BC298" s="105"/>
    </row>
    <row r="299" spans="1:55" x14ac:dyDescent="0.25">
      <c r="A299" s="80"/>
      <c r="B299" s="80"/>
      <c r="C299" s="80"/>
      <c r="D299" s="80"/>
      <c r="E299" s="80"/>
      <c r="F299" s="80"/>
      <c r="G299" s="80"/>
      <c r="H299" s="84"/>
      <c r="I299" s="84"/>
      <c r="J299" s="105"/>
      <c r="K299" s="84"/>
      <c r="L299" s="105"/>
      <c r="M299" s="84"/>
      <c r="N299" s="105"/>
      <c r="O299" s="84"/>
      <c r="P299" s="84"/>
      <c r="Q299" s="105"/>
      <c r="R299" s="84"/>
      <c r="S299" s="105"/>
      <c r="T299" s="84"/>
      <c r="U299" s="105"/>
      <c r="V299" s="80"/>
      <c r="W299" s="80"/>
      <c r="X299" s="108"/>
      <c r="Y299" s="108"/>
      <c r="Z299" s="80"/>
      <c r="AA299" s="80"/>
      <c r="AB299" s="109"/>
      <c r="AC299" s="80"/>
      <c r="AD299" s="80"/>
      <c r="AE299" s="80"/>
      <c r="AF299" s="80"/>
      <c r="AG299" s="80"/>
      <c r="AH299" s="107"/>
      <c r="AI299" s="107"/>
      <c r="AJ299" s="105"/>
      <c r="AK299" s="85"/>
      <c r="AL299" s="85"/>
      <c r="AM299" s="105"/>
      <c r="AN299" s="107"/>
      <c r="AO299" s="107"/>
      <c r="AP299" s="105"/>
      <c r="AQ299" s="85"/>
      <c r="AR299" s="85"/>
      <c r="AS299" s="105"/>
      <c r="AT299" s="107"/>
      <c r="AU299" s="85"/>
      <c r="AV299" s="107"/>
      <c r="AW299" s="85"/>
      <c r="AX299" s="85"/>
      <c r="AY299" s="85"/>
      <c r="AZ299" s="80"/>
      <c r="BA299" s="86"/>
      <c r="BB299" s="86"/>
      <c r="BC299" s="105"/>
    </row>
    <row r="300" spans="1:55" x14ac:dyDescent="0.25">
      <c r="A300" s="80"/>
      <c r="B300" s="80"/>
      <c r="C300" s="80"/>
      <c r="D300" s="80"/>
      <c r="E300" s="80"/>
      <c r="F300" s="80"/>
      <c r="G300" s="80"/>
      <c r="H300" s="84"/>
      <c r="I300" s="84"/>
      <c r="J300" s="105"/>
      <c r="K300" s="84"/>
      <c r="L300" s="105"/>
      <c r="M300" s="84"/>
      <c r="N300" s="105"/>
      <c r="O300" s="84"/>
      <c r="P300" s="84"/>
      <c r="Q300" s="105"/>
      <c r="R300" s="84"/>
      <c r="S300" s="105"/>
      <c r="T300" s="84"/>
      <c r="U300" s="105"/>
      <c r="V300" s="80"/>
      <c r="W300" s="80"/>
      <c r="X300" s="108"/>
      <c r="Y300" s="108"/>
      <c r="Z300" s="80"/>
      <c r="AA300" s="80"/>
      <c r="AB300" s="109"/>
      <c r="AC300" s="80"/>
      <c r="AD300" s="80"/>
      <c r="AE300" s="80"/>
      <c r="AF300" s="80"/>
      <c r="AG300" s="80"/>
      <c r="AH300" s="107"/>
      <c r="AI300" s="107"/>
      <c r="AJ300" s="105"/>
      <c r="AK300" s="85"/>
      <c r="AL300" s="85"/>
      <c r="AM300" s="105"/>
      <c r="AN300" s="107"/>
      <c r="AO300" s="107"/>
      <c r="AP300" s="105"/>
      <c r="AQ300" s="85"/>
      <c r="AR300" s="85"/>
      <c r="AS300" s="105"/>
      <c r="AT300" s="107"/>
      <c r="AU300" s="85"/>
      <c r="AV300" s="107"/>
      <c r="AW300" s="85"/>
      <c r="AX300" s="85"/>
      <c r="AY300" s="85"/>
      <c r="AZ300" s="80"/>
      <c r="BA300" s="86"/>
      <c r="BB300" s="86"/>
      <c r="BC300" s="105"/>
    </row>
    <row r="301" spans="1:55" x14ac:dyDescent="0.25">
      <c r="A301" s="80"/>
      <c r="B301" s="80"/>
      <c r="C301" s="80"/>
      <c r="D301" s="80"/>
      <c r="E301" s="80"/>
      <c r="F301" s="80"/>
      <c r="G301" s="80"/>
      <c r="H301" s="84"/>
      <c r="I301" s="84"/>
      <c r="J301" s="105"/>
      <c r="K301" s="84"/>
      <c r="L301" s="105"/>
      <c r="M301" s="84"/>
      <c r="N301" s="105"/>
      <c r="O301" s="84"/>
      <c r="P301" s="84"/>
      <c r="Q301" s="105"/>
      <c r="R301" s="84"/>
      <c r="S301" s="105"/>
      <c r="T301" s="84"/>
      <c r="U301" s="105"/>
      <c r="V301" s="80"/>
      <c r="W301" s="80"/>
      <c r="X301" s="108"/>
      <c r="Y301" s="108"/>
      <c r="Z301" s="80"/>
      <c r="AA301" s="80"/>
      <c r="AB301" s="109"/>
      <c r="AC301" s="80"/>
      <c r="AD301" s="80"/>
      <c r="AE301" s="80"/>
      <c r="AF301" s="80"/>
      <c r="AG301" s="80"/>
      <c r="AH301" s="107"/>
      <c r="AI301" s="107"/>
      <c r="AJ301" s="105"/>
      <c r="AK301" s="85"/>
      <c r="AL301" s="85"/>
      <c r="AM301" s="105"/>
      <c r="AN301" s="107"/>
      <c r="AO301" s="107"/>
      <c r="AP301" s="105"/>
      <c r="AQ301" s="85"/>
      <c r="AR301" s="85"/>
      <c r="AS301" s="105"/>
      <c r="AT301" s="107"/>
      <c r="AU301" s="85"/>
      <c r="AV301" s="107"/>
      <c r="AW301" s="85"/>
      <c r="AX301" s="85"/>
      <c r="AY301" s="85"/>
      <c r="AZ301" s="80"/>
      <c r="BA301" s="86"/>
      <c r="BB301" s="86"/>
      <c r="BC301" s="105"/>
    </row>
    <row r="302" spans="1:55" x14ac:dyDescent="0.25">
      <c r="A302" s="80"/>
      <c r="B302" s="80"/>
      <c r="C302" s="80"/>
      <c r="D302" s="80"/>
      <c r="E302" s="80"/>
      <c r="F302" s="80"/>
      <c r="G302" s="80"/>
      <c r="H302" s="80"/>
      <c r="I302" s="80"/>
      <c r="J302" s="80"/>
      <c r="K302" s="84"/>
      <c r="L302" s="105"/>
      <c r="M302" s="84"/>
      <c r="N302" s="105"/>
      <c r="O302" s="80"/>
      <c r="P302" s="80"/>
      <c r="Q302" s="80"/>
      <c r="R302" s="84"/>
      <c r="S302" s="105"/>
      <c r="T302" s="84"/>
      <c r="U302" s="105"/>
      <c r="V302" s="80"/>
      <c r="W302" s="80"/>
      <c r="X302" s="80"/>
      <c r="Y302" s="80"/>
      <c r="Z302" s="80"/>
      <c r="AA302" s="80"/>
      <c r="AB302" s="109"/>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row>
    <row r="303" spans="1:55" x14ac:dyDescent="0.25">
      <c r="A303" s="80"/>
      <c r="B303" s="80"/>
      <c r="C303" s="80"/>
      <c r="D303" s="81"/>
      <c r="E303" s="82"/>
      <c r="F303" s="83"/>
      <c r="G303" s="83"/>
      <c r="H303" s="84"/>
      <c r="I303" s="84"/>
      <c r="J303" s="105"/>
      <c r="K303" s="84"/>
      <c r="L303" s="105"/>
      <c r="M303" s="84"/>
      <c r="N303" s="105"/>
      <c r="O303" s="84"/>
      <c r="P303" s="84"/>
      <c r="Q303" s="105"/>
      <c r="R303" s="84"/>
      <c r="S303" s="105"/>
      <c r="T303" s="84"/>
      <c r="U303" s="105"/>
      <c r="V303" s="80"/>
      <c r="W303" s="80"/>
      <c r="X303" s="80"/>
      <c r="Y303" s="80"/>
      <c r="Z303" s="106"/>
      <c r="AA303" s="106"/>
      <c r="AB303" s="109"/>
      <c r="AC303" s="106"/>
      <c r="AD303" s="106"/>
      <c r="AE303" s="80"/>
      <c r="AF303" s="106"/>
      <c r="AG303" s="106"/>
      <c r="AH303" s="107"/>
      <c r="AI303" s="107"/>
      <c r="AJ303" s="105"/>
      <c r="AK303" s="85"/>
      <c r="AL303" s="85"/>
      <c r="AM303" s="105"/>
      <c r="AN303" s="107"/>
      <c r="AO303" s="107"/>
      <c r="AP303" s="105"/>
      <c r="AQ303" s="85"/>
      <c r="AR303" s="85"/>
      <c r="AS303" s="105"/>
      <c r="AT303" s="107"/>
      <c r="AU303" s="85"/>
      <c r="AV303" s="107"/>
      <c r="AW303" s="85"/>
      <c r="AX303" s="85"/>
      <c r="AY303" s="85"/>
      <c r="AZ303" s="80"/>
      <c r="BA303" s="86"/>
      <c r="BB303" s="86"/>
      <c r="BC303" s="105"/>
    </row>
    <row r="304" spans="1:55" x14ac:dyDescent="0.25">
      <c r="A304" s="80"/>
      <c r="B304" s="80"/>
      <c r="C304" s="80"/>
      <c r="D304" s="81"/>
      <c r="E304" s="82"/>
      <c r="F304" s="83"/>
      <c r="G304" s="83"/>
      <c r="H304" s="84"/>
      <c r="I304" s="84"/>
      <c r="J304" s="105"/>
      <c r="K304" s="84"/>
      <c r="L304" s="105"/>
      <c r="M304" s="84"/>
      <c r="N304" s="105"/>
      <c r="O304" s="84"/>
      <c r="P304" s="84"/>
      <c r="Q304" s="105"/>
      <c r="R304" s="84"/>
      <c r="S304" s="105"/>
      <c r="T304" s="84"/>
      <c r="U304" s="105"/>
      <c r="V304" s="80"/>
      <c r="W304" s="80"/>
      <c r="X304" s="80"/>
      <c r="Y304" s="80"/>
      <c r="Z304" s="106"/>
      <c r="AA304" s="106"/>
      <c r="AB304" s="109"/>
      <c r="AC304" s="106"/>
      <c r="AD304" s="106"/>
      <c r="AE304" s="80"/>
      <c r="AF304" s="106"/>
      <c r="AG304" s="106"/>
      <c r="AH304" s="107"/>
      <c r="AI304" s="107"/>
      <c r="AJ304" s="105"/>
      <c r="AK304" s="85"/>
      <c r="AL304" s="85"/>
      <c r="AM304" s="105"/>
      <c r="AN304" s="107"/>
      <c r="AO304" s="107"/>
      <c r="AP304" s="105"/>
      <c r="AQ304" s="85"/>
      <c r="AR304" s="85"/>
      <c r="AS304" s="105"/>
      <c r="AT304" s="107"/>
      <c r="AU304" s="85"/>
      <c r="AV304" s="107"/>
      <c r="AW304" s="85"/>
      <c r="AX304" s="85"/>
      <c r="AY304" s="85"/>
      <c r="AZ304" s="80"/>
      <c r="BA304" s="86"/>
      <c r="BB304" s="86"/>
      <c r="BC304" s="105"/>
    </row>
    <row r="305" spans="1:55" x14ac:dyDescent="0.25">
      <c r="A305" s="80"/>
      <c r="B305" s="80"/>
      <c r="C305" s="80"/>
      <c r="D305" s="81"/>
      <c r="E305" s="82"/>
      <c r="F305" s="83"/>
      <c r="G305" s="83"/>
      <c r="H305" s="84"/>
      <c r="I305" s="84"/>
      <c r="J305" s="105"/>
      <c r="K305" s="84"/>
      <c r="L305" s="105"/>
      <c r="M305" s="84"/>
      <c r="N305" s="105"/>
      <c r="O305" s="84"/>
      <c r="P305" s="84"/>
      <c r="Q305" s="105"/>
      <c r="R305" s="84"/>
      <c r="S305" s="105"/>
      <c r="T305" s="84"/>
      <c r="U305" s="105"/>
      <c r="V305" s="80"/>
      <c r="W305" s="80"/>
      <c r="X305" s="108"/>
      <c r="Y305" s="108"/>
      <c r="Z305" s="106"/>
      <c r="AA305" s="106"/>
      <c r="AB305" s="109"/>
      <c r="AC305" s="106"/>
      <c r="AD305" s="106"/>
      <c r="AE305" s="80"/>
      <c r="AF305" s="106"/>
      <c r="AG305" s="106"/>
      <c r="AH305" s="107"/>
      <c r="AI305" s="107"/>
      <c r="AJ305" s="105"/>
      <c r="AK305" s="85"/>
      <c r="AL305" s="85"/>
      <c r="AM305" s="105"/>
      <c r="AN305" s="107"/>
      <c r="AO305" s="107"/>
      <c r="AP305" s="105"/>
      <c r="AQ305" s="85"/>
      <c r="AR305" s="85"/>
      <c r="AS305" s="105"/>
      <c r="AT305" s="107"/>
      <c r="AU305" s="85"/>
      <c r="AV305" s="107"/>
      <c r="AW305" s="85"/>
      <c r="AX305" s="85"/>
      <c r="AY305" s="85"/>
      <c r="AZ305" s="80"/>
      <c r="BA305" s="86"/>
      <c r="BB305" s="86"/>
      <c r="BC305" s="105"/>
    </row>
    <row r="306" spans="1:55" x14ac:dyDescent="0.25">
      <c r="A306" s="80"/>
      <c r="B306" s="80"/>
      <c r="C306" s="80"/>
      <c r="D306" s="81"/>
      <c r="E306" s="82"/>
      <c r="F306" s="83"/>
      <c r="G306" s="83"/>
      <c r="H306" s="84"/>
      <c r="I306" s="84"/>
      <c r="J306" s="105"/>
      <c r="K306" s="84"/>
      <c r="L306" s="105"/>
      <c r="M306" s="84"/>
      <c r="N306" s="105"/>
      <c r="O306" s="84"/>
      <c r="P306" s="84"/>
      <c r="Q306" s="105"/>
      <c r="R306" s="84"/>
      <c r="S306" s="105"/>
      <c r="T306" s="84"/>
      <c r="U306" s="105"/>
      <c r="V306" s="80"/>
      <c r="W306" s="80"/>
      <c r="X306" s="80"/>
      <c r="Y306" s="80"/>
      <c r="Z306" s="106"/>
      <c r="AA306" s="106"/>
      <c r="AB306" s="109"/>
      <c r="AC306" s="106"/>
      <c r="AD306" s="106"/>
      <c r="AE306" s="80"/>
      <c r="AF306" s="106"/>
      <c r="AG306" s="106"/>
      <c r="AH306" s="107"/>
      <c r="AI306" s="107"/>
      <c r="AJ306" s="105"/>
      <c r="AK306" s="85"/>
      <c r="AL306" s="85"/>
      <c r="AM306" s="105"/>
      <c r="AN306" s="107"/>
      <c r="AO306" s="107"/>
      <c r="AP306" s="105"/>
      <c r="AQ306" s="85"/>
      <c r="AR306" s="85"/>
      <c r="AS306" s="105"/>
      <c r="AT306" s="107"/>
      <c r="AU306" s="85"/>
      <c r="AV306" s="107"/>
      <c r="AW306" s="85"/>
      <c r="AX306" s="85"/>
      <c r="AY306" s="85"/>
      <c r="AZ306" s="80"/>
      <c r="BA306" s="86"/>
      <c r="BB306" s="86"/>
      <c r="BC306" s="105"/>
    </row>
    <row r="307" spans="1:55" x14ac:dyDescent="0.25">
      <c r="A307" s="80"/>
      <c r="B307" s="80"/>
      <c r="C307" s="80"/>
      <c r="D307" s="81"/>
      <c r="E307" s="82"/>
      <c r="F307" s="83"/>
      <c r="G307" s="83"/>
      <c r="H307" s="84"/>
      <c r="I307" s="84"/>
      <c r="J307" s="105"/>
      <c r="K307" s="84"/>
      <c r="L307" s="105"/>
      <c r="M307" s="84"/>
      <c r="N307" s="105"/>
      <c r="O307" s="84"/>
      <c r="P307" s="84"/>
      <c r="Q307" s="105"/>
      <c r="R307" s="84"/>
      <c r="S307" s="105"/>
      <c r="T307" s="84"/>
      <c r="U307" s="105"/>
      <c r="V307" s="80"/>
      <c r="W307" s="80"/>
      <c r="X307" s="80"/>
      <c r="Y307" s="80"/>
      <c r="Z307" s="106"/>
      <c r="AA307" s="106"/>
      <c r="AB307" s="109"/>
      <c r="AC307" s="106"/>
      <c r="AD307" s="106"/>
      <c r="AE307" s="80"/>
      <c r="AF307" s="106"/>
      <c r="AG307" s="106"/>
      <c r="AH307" s="107"/>
      <c r="AI307" s="107"/>
      <c r="AJ307" s="105"/>
      <c r="AK307" s="85"/>
      <c r="AL307" s="85"/>
      <c r="AM307" s="105"/>
      <c r="AN307" s="107"/>
      <c r="AO307" s="107"/>
      <c r="AP307" s="105"/>
      <c r="AQ307" s="85"/>
      <c r="AR307" s="85"/>
      <c r="AS307" s="105"/>
      <c r="AT307" s="107"/>
      <c r="AU307" s="85"/>
      <c r="AV307" s="107"/>
      <c r="AW307" s="85"/>
      <c r="AX307" s="85"/>
      <c r="AY307" s="85"/>
      <c r="AZ307" s="80"/>
      <c r="BA307" s="86"/>
      <c r="BB307" s="86"/>
      <c r="BC307" s="105"/>
    </row>
    <row r="308" spans="1:55" x14ac:dyDescent="0.25">
      <c r="A308" s="80"/>
      <c r="B308" s="80"/>
      <c r="C308" s="80"/>
      <c r="D308" s="81"/>
      <c r="E308" s="82"/>
      <c r="F308" s="83"/>
      <c r="G308" s="83"/>
      <c r="H308" s="84"/>
      <c r="I308" s="84"/>
      <c r="J308" s="105"/>
      <c r="K308" s="84"/>
      <c r="L308" s="105"/>
      <c r="M308" s="84"/>
      <c r="N308" s="105"/>
      <c r="O308" s="84"/>
      <c r="P308" s="84"/>
      <c r="Q308" s="105"/>
      <c r="R308" s="84"/>
      <c r="S308" s="105"/>
      <c r="T308" s="84"/>
      <c r="U308" s="105"/>
      <c r="V308" s="80"/>
      <c r="W308" s="80"/>
      <c r="X308" s="80"/>
      <c r="Y308" s="80"/>
      <c r="Z308" s="106"/>
      <c r="AA308" s="106"/>
      <c r="AB308" s="109"/>
      <c r="AC308" s="106"/>
      <c r="AD308" s="106"/>
      <c r="AE308" s="80"/>
      <c r="AF308" s="106"/>
      <c r="AG308" s="106"/>
      <c r="AH308" s="107"/>
      <c r="AI308" s="107"/>
      <c r="AJ308" s="105"/>
      <c r="AK308" s="85"/>
      <c r="AL308" s="85"/>
      <c r="AM308" s="105"/>
      <c r="AN308" s="107"/>
      <c r="AO308" s="107"/>
      <c r="AP308" s="105"/>
      <c r="AQ308" s="85"/>
      <c r="AR308" s="85"/>
      <c r="AS308" s="105"/>
      <c r="AT308" s="107"/>
      <c r="AU308" s="85"/>
      <c r="AV308" s="107"/>
      <c r="AW308" s="85"/>
      <c r="AX308" s="85"/>
      <c r="AY308" s="85"/>
      <c r="AZ308" s="80"/>
      <c r="BA308" s="86"/>
      <c r="BB308" s="86"/>
      <c r="BC308" s="105"/>
    </row>
    <row r="309" spans="1:55" x14ac:dyDescent="0.25">
      <c r="A309" s="80"/>
      <c r="B309" s="80"/>
      <c r="C309" s="80"/>
      <c r="D309" s="81"/>
      <c r="E309" s="82"/>
      <c r="F309" s="83"/>
      <c r="G309" s="83"/>
      <c r="H309" s="84"/>
      <c r="I309" s="84"/>
      <c r="J309" s="105"/>
      <c r="K309" s="84"/>
      <c r="L309" s="105"/>
      <c r="M309" s="84"/>
      <c r="N309" s="105"/>
      <c r="O309" s="84"/>
      <c r="P309" s="84"/>
      <c r="Q309" s="105"/>
      <c r="R309" s="84"/>
      <c r="S309" s="105"/>
      <c r="T309" s="84"/>
      <c r="U309" s="105"/>
      <c r="V309" s="80"/>
      <c r="W309" s="80"/>
      <c r="X309" s="108"/>
      <c r="Y309" s="108"/>
      <c r="Z309" s="106"/>
      <c r="AA309" s="106"/>
      <c r="AB309" s="109"/>
      <c r="AC309" s="106"/>
      <c r="AD309" s="106"/>
      <c r="AE309" s="80"/>
      <c r="AF309" s="106"/>
      <c r="AG309" s="106"/>
      <c r="AH309" s="107"/>
      <c r="AI309" s="107"/>
      <c r="AJ309" s="105"/>
      <c r="AK309" s="85"/>
      <c r="AL309" s="85"/>
      <c r="AM309" s="105"/>
      <c r="AN309" s="107"/>
      <c r="AO309" s="107"/>
      <c r="AP309" s="105"/>
      <c r="AQ309" s="85"/>
      <c r="AR309" s="85"/>
      <c r="AS309" s="105"/>
      <c r="AT309" s="107"/>
      <c r="AU309" s="85"/>
      <c r="AV309" s="107"/>
      <c r="AW309" s="85"/>
      <c r="AX309" s="85"/>
      <c r="AY309" s="85"/>
      <c r="AZ309" s="80"/>
      <c r="BA309" s="86"/>
      <c r="BB309" s="86"/>
      <c r="BC309" s="105"/>
    </row>
    <row r="310" spans="1:55" x14ac:dyDescent="0.25">
      <c r="A310" s="80"/>
      <c r="B310" s="80"/>
      <c r="C310" s="80"/>
      <c r="D310" s="81"/>
      <c r="E310" s="80"/>
      <c r="F310" s="83"/>
      <c r="G310" s="80"/>
      <c r="H310" s="84"/>
      <c r="I310" s="84"/>
      <c r="J310" s="105"/>
      <c r="K310" s="84"/>
      <c r="L310" s="105"/>
      <c r="M310" s="84"/>
      <c r="N310" s="105"/>
      <c r="O310" s="84"/>
      <c r="P310" s="84"/>
      <c r="Q310" s="105"/>
      <c r="R310" s="84"/>
      <c r="S310" s="105"/>
      <c r="T310" s="84"/>
      <c r="U310" s="105"/>
      <c r="V310" s="80"/>
      <c r="W310" s="80"/>
      <c r="X310" s="108"/>
      <c r="Y310" s="108"/>
      <c r="Z310" s="80"/>
      <c r="AA310" s="80"/>
      <c r="AB310" s="109"/>
      <c r="AC310" s="80"/>
      <c r="AD310" s="80"/>
      <c r="AE310" s="80"/>
      <c r="AF310" s="80"/>
      <c r="AG310" s="80"/>
      <c r="AH310" s="107"/>
      <c r="AI310" s="107"/>
      <c r="AJ310" s="105"/>
      <c r="AK310" s="85"/>
      <c r="AL310" s="85"/>
      <c r="AM310" s="105"/>
      <c r="AN310" s="107"/>
      <c r="AO310" s="107"/>
      <c r="AP310" s="105"/>
      <c r="AQ310" s="85"/>
      <c r="AR310" s="85"/>
      <c r="AS310" s="105"/>
      <c r="AT310" s="107"/>
      <c r="AU310" s="85"/>
      <c r="AV310" s="107"/>
      <c r="AW310" s="85"/>
      <c r="AX310" s="85"/>
      <c r="AY310" s="85"/>
      <c r="AZ310" s="80"/>
      <c r="BA310" s="86"/>
      <c r="BB310" s="86"/>
      <c r="BC310" s="105"/>
    </row>
    <row r="311" spans="1:55" x14ac:dyDescent="0.25">
      <c r="A311" s="80"/>
      <c r="B311" s="80"/>
      <c r="C311" s="80"/>
      <c r="D311" s="81"/>
      <c r="E311" s="82"/>
      <c r="F311" s="83"/>
      <c r="G311" s="83"/>
      <c r="H311" s="84"/>
      <c r="I311" s="84"/>
      <c r="J311" s="105"/>
      <c r="K311" s="84"/>
      <c r="L311" s="105"/>
      <c r="M311" s="84"/>
      <c r="N311" s="105"/>
      <c r="O311" s="84"/>
      <c r="P311" s="84"/>
      <c r="Q311" s="105"/>
      <c r="R311" s="84"/>
      <c r="S311" s="105"/>
      <c r="T311" s="84"/>
      <c r="U311" s="105"/>
      <c r="V311" s="80"/>
      <c r="W311" s="80"/>
      <c r="X311" s="108"/>
      <c r="Y311" s="108"/>
      <c r="Z311" s="106"/>
      <c r="AA311" s="106"/>
      <c r="AB311" s="109"/>
      <c r="AC311" s="106"/>
      <c r="AD311" s="106"/>
      <c r="AE311" s="80"/>
      <c r="AF311" s="106"/>
      <c r="AG311" s="106"/>
      <c r="AH311" s="107"/>
      <c r="AI311" s="107"/>
      <c r="AJ311" s="105"/>
      <c r="AK311" s="85"/>
      <c r="AL311" s="85"/>
      <c r="AM311" s="105"/>
      <c r="AN311" s="107"/>
      <c r="AO311" s="107"/>
      <c r="AP311" s="105"/>
      <c r="AQ311" s="85"/>
      <c r="AR311" s="85"/>
      <c r="AS311" s="105"/>
      <c r="AT311" s="107"/>
      <c r="AU311" s="85"/>
      <c r="AV311" s="107"/>
      <c r="AW311" s="85"/>
      <c r="AX311" s="85"/>
      <c r="AY311" s="85"/>
      <c r="AZ311" s="80"/>
      <c r="BA311" s="86"/>
      <c r="BB311" s="86"/>
      <c r="BC311" s="105"/>
    </row>
    <row r="312" spans="1:55" x14ac:dyDescent="0.25">
      <c r="A312" s="80"/>
      <c r="B312" s="80"/>
      <c r="C312" s="80"/>
      <c r="D312" s="81"/>
      <c r="E312" s="82"/>
      <c r="F312" s="83"/>
      <c r="G312" s="83"/>
      <c r="H312" s="84"/>
      <c r="I312" s="84"/>
      <c r="J312" s="105"/>
      <c r="K312" s="84"/>
      <c r="L312" s="105"/>
      <c r="M312" s="84"/>
      <c r="N312" s="105"/>
      <c r="O312" s="84"/>
      <c r="P312" s="84"/>
      <c r="Q312" s="105"/>
      <c r="R312" s="84"/>
      <c r="S312" s="105"/>
      <c r="T312" s="84"/>
      <c r="U312" s="105"/>
      <c r="V312" s="80"/>
      <c r="W312" s="80"/>
      <c r="X312" s="108"/>
      <c r="Y312" s="108"/>
      <c r="Z312" s="106"/>
      <c r="AA312" s="106"/>
      <c r="AB312" s="109"/>
      <c r="AC312" s="106"/>
      <c r="AD312" s="106"/>
      <c r="AE312" s="80"/>
      <c r="AF312" s="106"/>
      <c r="AG312" s="106"/>
      <c r="AH312" s="107"/>
      <c r="AI312" s="107"/>
      <c r="AJ312" s="105"/>
      <c r="AK312" s="85"/>
      <c r="AL312" s="85"/>
      <c r="AM312" s="105"/>
      <c r="AN312" s="107"/>
      <c r="AO312" s="107"/>
      <c r="AP312" s="105"/>
      <c r="AQ312" s="85"/>
      <c r="AR312" s="85"/>
      <c r="AS312" s="105"/>
      <c r="AT312" s="107"/>
      <c r="AU312" s="85"/>
      <c r="AV312" s="107"/>
      <c r="AW312" s="85"/>
      <c r="AX312" s="85"/>
      <c r="AY312" s="85"/>
      <c r="AZ312" s="80"/>
      <c r="BA312" s="86"/>
      <c r="BB312" s="86"/>
      <c r="BC312" s="105"/>
    </row>
    <row r="313" spans="1:55" x14ac:dyDescent="0.25">
      <c r="A313" s="80"/>
      <c r="B313" s="80"/>
      <c r="C313" s="80"/>
      <c r="D313" s="81"/>
      <c r="E313" s="80"/>
      <c r="F313" s="83"/>
      <c r="G313" s="80"/>
      <c r="H313" s="84"/>
      <c r="I313" s="84"/>
      <c r="J313" s="105"/>
      <c r="K313" s="84"/>
      <c r="L313" s="105"/>
      <c r="M313" s="84"/>
      <c r="N313" s="105"/>
      <c r="O313" s="84"/>
      <c r="P313" s="84"/>
      <c r="Q313" s="105"/>
      <c r="R313" s="84"/>
      <c r="S313" s="105"/>
      <c r="T313" s="84"/>
      <c r="U313" s="105"/>
      <c r="V313" s="80"/>
      <c r="W313" s="80"/>
      <c r="X313" s="108"/>
      <c r="Y313" s="108"/>
      <c r="Z313" s="80"/>
      <c r="AA313" s="80"/>
      <c r="AB313" s="109"/>
      <c r="AC313" s="80"/>
      <c r="AD313" s="80"/>
      <c r="AE313" s="80"/>
      <c r="AF313" s="80"/>
      <c r="AG313" s="80"/>
      <c r="AH313" s="107"/>
      <c r="AI313" s="107"/>
      <c r="AJ313" s="105"/>
      <c r="AK313" s="85"/>
      <c r="AL313" s="85"/>
      <c r="AM313" s="105"/>
      <c r="AN313" s="107"/>
      <c r="AO313" s="107"/>
      <c r="AP313" s="105"/>
      <c r="AQ313" s="85"/>
      <c r="AR313" s="85"/>
      <c r="AS313" s="105"/>
      <c r="AT313" s="107"/>
      <c r="AU313" s="85"/>
      <c r="AV313" s="107"/>
      <c r="AW313" s="85"/>
      <c r="AX313" s="85"/>
      <c r="AY313" s="85"/>
      <c r="AZ313" s="80"/>
      <c r="BA313" s="86"/>
      <c r="BB313" s="86"/>
      <c r="BC313" s="105"/>
    </row>
    <row r="314" spans="1:55" x14ac:dyDescent="0.25">
      <c r="A314" s="80"/>
      <c r="B314" s="80"/>
      <c r="C314" s="80"/>
      <c r="D314" s="81"/>
      <c r="E314" s="82"/>
      <c r="F314" s="83"/>
      <c r="G314" s="83"/>
      <c r="H314" s="84"/>
      <c r="I314" s="84"/>
      <c r="J314" s="105"/>
      <c r="K314" s="84"/>
      <c r="L314" s="105"/>
      <c r="M314" s="84"/>
      <c r="N314" s="105"/>
      <c r="O314" s="84"/>
      <c r="P314" s="84"/>
      <c r="Q314" s="105"/>
      <c r="R314" s="84"/>
      <c r="S314" s="105"/>
      <c r="T314" s="84"/>
      <c r="U314" s="105"/>
      <c r="V314" s="80"/>
      <c r="W314" s="80"/>
      <c r="X314" s="108"/>
      <c r="Y314" s="108"/>
      <c r="Z314" s="106"/>
      <c r="AA314" s="106"/>
      <c r="AB314" s="109"/>
      <c r="AC314" s="106"/>
      <c r="AD314" s="106"/>
      <c r="AE314" s="80"/>
      <c r="AF314" s="106"/>
      <c r="AG314" s="106"/>
      <c r="AH314" s="107"/>
      <c r="AI314" s="107"/>
      <c r="AJ314" s="105"/>
      <c r="AK314" s="85"/>
      <c r="AL314" s="85"/>
      <c r="AM314" s="105"/>
      <c r="AN314" s="107"/>
      <c r="AO314" s="107"/>
      <c r="AP314" s="105"/>
      <c r="AQ314" s="85"/>
      <c r="AR314" s="85"/>
      <c r="AS314" s="105"/>
      <c r="AT314" s="107"/>
      <c r="AU314" s="85"/>
      <c r="AV314" s="107"/>
      <c r="AW314" s="85"/>
      <c r="AX314" s="85"/>
      <c r="AY314" s="85"/>
      <c r="AZ314" s="80"/>
      <c r="BA314" s="86"/>
      <c r="BB314" s="86"/>
      <c r="BC314" s="105"/>
    </row>
    <row r="315" spans="1:55" x14ac:dyDescent="0.25">
      <c r="A315" s="80"/>
      <c r="B315" s="80"/>
      <c r="C315" s="80"/>
      <c r="D315" s="81"/>
      <c r="E315" s="82"/>
      <c r="F315" s="83"/>
      <c r="G315" s="83"/>
      <c r="H315" s="84"/>
      <c r="I315" s="84"/>
      <c r="J315" s="105"/>
      <c r="K315" s="84"/>
      <c r="L315" s="105"/>
      <c r="M315" s="84"/>
      <c r="N315" s="105"/>
      <c r="O315" s="84"/>
      <c r="P315" s="84"/>
      <c r="Q315" s="105"/>
      <c r="R315" s="84"/>
      <c r="S315" s="105"/>
      <c r="T315" s="84"/>
      <c r="U315" s="105"/>
      <c r="V315" s="80"/>
      <c r="W315" s="80"/>
      <c r="X315" s="108"/>
      <c r="Y315" s="108"/>
      <c r="Z315" s="106"/>
      <c r="AA315" s="106"/>
      <c r="AB315" s="109"/>
      <c r="AC315" s="106"/>
      <c r="AD315" s="106"/>
      <c r="AE315" s="80"/>
      <c r="AF315" s="106"/>
      <c r="AG315" s="106"/>
      <c r="AH315" s="107"/>
      <c r="AI315" s="107"/>
      <c r="AJ315" s="105"/>
      <c r="AK315" s="85"/>
      <c r="AL315" s="85"/>
      <c r="AM315" s="105"/>
      <c r="AN315" s="107"/>
      <c r="AO315" s="107"/>
      <c r="AP315" s="105"/>
      <c r="AQ315" s="85"/>
      <c r="AR315" s="85"/>
      <c r="AS315" s="105"/>
      <c r="AT315" s="107"/>
      <c r="AU315" s="85"/>
      <c r="AV315" s="107"/>
      <c r="AW315" s="85"/>
      <c r="AX315" s="85"/>
      <c r="AY315" s="85"/>
      <c r="AZ315" s="80"/>
      <c r="BA315" s="86"/>
      <c r="BB315" s="86"/>
      <c r="BC315" s="105"/>
    </row>
    <row r="316" spans="1:55" x14ac:dyDescent="0.25">
      <c r="A316" s="80"/>
      <c r="B316" s="80"/>
      <c r="C316" s="80"/>
      <c r="D316" s="81"/>
      <c r="E316" s="82"/>
      <c r="F316" s="83"/>
      <c r="G316" s="83"/>
      <c r="H316" s="84"/>
      <c r="I316" s="84"/>
      <c r="J316" s="105"/>
      <c r="K316" s="84"/>
      <c r="L316" s="105"/>
      <c r="M316" s="84"/>
      <c r="N316" s="105"/>
      <c r="O316" s="84"/>
      <c r="P316" s="84"/>
      <c r="Q316" s="105"/>
      <c r="R316" s="84"/>
      <c r="S316" s="105"/>
      <c r="T316" s="84"/>
      <c r="U316" s="105"/>
      <c r="V316" s="80"/>
      <c r="W316" s="80"/>
      <c r="X316" s="108"/>
      <c r="Y316" s="108"/>
      <c r="Z316" s="106"/>
      <c r="AA316" s="106"/>
      <c r="AB316" s="109"/>
      <c r="AC316" s="106"/>
      <c r="AD316" s="106"/>
      <c r="AE316" s="80"/>
      <c r="AF316" s="106"/>
      <c r="AG316" s="106"/>
      <c r="AH316" s="107"/>
      <c r="AI316" s="107"/>
      <c r="AJ316" s="105"/>
      <c r="AK316" s="85"/>
      <c r="AL316" s="85"/>
      <c r="AM316" s="105"/>
      <c r="AN316" s="107"/>
      <c r="AO316" s="107"/>
      <c r="AP316" s="105"/>
      <c r="AQ316" s="85"/>
      <c r="AR316" s="85"/>
      <c r="AS316" s="105"/>
      <c r="AT316" s="107"/>
      <c r="AU316" s="85"/>
      <c r="AV316" s="107"/>
      <c r="AW316" s="85"/>
      <c r="AX316" s="85"/>
      <c r="AY316" s="85"/>
      <c r="AZ316" s="80"/>
      <c r="BA316" s="86"/>
      <c r="BB316" s="86"/>
      <c r="BC316" s="105"/>
    </row>
    <row r="317" spans="1:55" x14ac:dyDescent="0.25">
      <c r="A317" s="80"/>
      <c r="B317" s="80"/>
      <c r="C317" s="80"/>
      <c r="D317" s="81"/>
      <c r="E317" s="82"/>
      <c r="F317" s="83"/>
      <c r="G317" s="83"/>
      <c r="H317" s="84"/>
      <c r="I317" s="84"/>
      <c r="J317" s="105"/>
      <c r="K317" s="84"/>
      <c r="L317" s="105"/>
      <c r="M317" s="84"/>
      <c r="N317" s="105"/>
      <c r="O317" s="84"/>
      <c r="P317" s="84"/>
      <c r="Q317" s="105"/>
      <c r="R317" s="84"/>
      <c r="S317" s="105"/>
      <c r="T317" s="84"/>
      <c r="U317" s="105"/>
      <c r="V317" s="80"/>
      <c r="W317" s="80"/>
      <c r="X317" s="108"/>
      <c r="Y317" s="108"/>
      <c r="Z317" s="106"/>
      <c r="AA317" s="106"/>
      <c r="AB317" s="109"/>
      <c r="AC317" s="106"/>
      <c r="AD317" s="106"/>
      <c r="AE317" s="80"/>
      <c r="AF317" s="106"/>
      <c r="AG317" s="106"/>
      <c r="AH317" s="107"/>
      <c r="AI317" s="107"/>
      <c r="AJ317" s="105"/>
      <c r="AK317" s="85"/>
      <c r="AL317" s="85"/>
      <c r="AM317" s="105"/>
      <c r="AN317" s="107"/>
      <c r="AO317" s="107"/>
      <c r="AP317" s="105"/>
      <c r="AQ317" s="85"/>
      <c r="AR317" s="85"/>
      <c r="AS317" s="105"/>
      <c r="AT317" s="107"/>
      <c r="AU317" s="85"/>
      <c r="AV317" s="107"/>
      <c r="AW317" s="85"/>
      <c r="AX317" s="85"/>
      <c r="AY317" s="85"/>
      <c r="AZ317" s="80"/>
      <c r="BA317" s="86"/>
      <c r="BB317" s="86"/>
      <c r="BC317" s="105"/>
    </row>
    <row r="318" spans="1:55" x14ac:dyDescent="0.25">
      <c r="A318" s="80"/>
      <c r="B318" s="80"/>
      <c r="C318" s="80"/>
      <c r="D318" s="80"/>
      <c r="E318" s="80"/>
      <c r="F318" s="80"/>
      <c r="G318" s="80"/>
      <c r="H318" s="80"/>
      <c r="I318" s="84"/>
      <c r="J318" s="105"/>
      <c r="K318" s="80"/>
      <c r="L318" s="80"/>
      <c r="M318" s="80"/>
      <c r="N318" s="80"/>
      <c r="O318" s="80"/>
      <c r="P318" s="84"/>
      <c r="Q318" s="105"/>
      <c r="R318" s="80"/>
      <c r="S318" s="80"/>
      <c r="T318" s="80"/>
      <c r="U318" s="80"/>
      <c r="V318" s="80"/>
      <c r="W318" s="80"/>
      <c r="X318" s="80"/>
      <c r="Y318" s="80"/>
      <c r="Z318" s="80"/>
      <c r="AA318" s="80"/>
      <c r="AB318" s="109"/>
      <c r="AC318" s="80"/>
      <c r="AD318" s="80"/>
      <c r="AE318" s="80"/>
      <c r="AF318" s="80"/>
      <c r="AG318" s="80"/>
      <c r="AH318" s="80"/>
      <c r="AI318" s="107"/>
      <c r="AJ318" s="105"/>
      <c r="AK318" s="80"/>
      <c r="AL318" s="85"/>
      <c r="AM318" s="105"/>
      <c r="AN318" s="80"/>
      <c r="AO318" s="107"/>
      <c r="AP318" s="105"/>
      <c r="AQ318" s="80"/>
      <c r="AR318" s="85"/>
      <c r="AS318" s="105"/>
      <c r="AT318" s="80"/>
      <c r="AU318" s="80"/>
      <c r="AV318" s="80"/>
      <c r="AW318" s="80"/>
      <c r="AX318" s="80"/>
      <c r="AY318" s="85"/>
      <c r="AZ318" s="80"/>
      <c r="BA318" s="80"/>
      <c r="BB318" s="86"/>
      <c r="BC318" s="105"/>
    </row>
    <row r="319" spans="1:55" x14ac:dyDescent="0.25">
      <c r="A319" s="80"/>
      <c r="B319" s="80"/>
      <c r="C319" s="80"/>
      <c r="D319" s="80"/>
      <c r="E319" s="80"/>
      <c r="F319" s="80"/>
      <c r="G319" s="80"/>
      <c r="H319" s="84"/>
      <c r="I319" s="84"/>
      <c r="J319" s="105"/>
      <c r="K319" s="84"/>
      <c r="L319" s="105"/>
      <c r="M319" s="84"/>
      <c r="N319" s="105"/>
      <c r="O319" s="84"/>
      <c r="P319" s="84"/>
      <c r="Q319" s="105"/>
      <c r="R319" s="84"/>
      <c r="S319" s="105"/>
      <c r="T319" s="84"/>
      <c r="U319" s="105"/>
      <c r="V319" s="80"/>
      <c r="W319" s="80"/>
      <c r="X319" s="80"/>
      <c r="Y319" s="80"/>
      <c r="Z319" s="80"/>
      <c r="AA319" s="80"/>
      <c r="AB319" s="109"/>
      <c r="AC319" s="80"/>
      <c r="AD319" s="80"/>
      <c r="AE319" s="80"/>
      <c r="AF319" s="80"/>
      <c r="AG319" s="80"/>
      <c r="AH319" s="107"/>
      <c r="AI319" s="107"/>
      <c r="AJ319" s="105"/>
      <c r="AK319" s="85"/>
      <c r="AL319" s="85"/>
      <c r="AM319" s="105"/>
      <c r="AN319" s="107"/>
      <c r="AO319" s="107"/>
      <c r="AP319" s="105"/>
      <c r="AQ319" s="85"/>
      <c r="AR319" s="85"/>
      <c r="AS319" s="105"/>
      <c r="AT319" s="107"/>
      <c r="AU319" s="85"/>
      <c r="AV319" s="107"/>
      <c r="AW319" s="85"/>
      <c r="AX319" s="85"/>
      <c r="AY319" s="85"/>
      <c r="AZ319" s="80"/>
      <c r="BA319" s="86"/>
      <c r="BB319" s="86"/>
      <c r="BC319" s="105"/>
    </row>
    <row r="320" spans="1:55" x14ac:dyDescent="0.25">
      <c r="A320" s="80"/>
      <c r="B320" s="80"/>
      <c r="C320" s="80"/>
      <c r="D320" s="80"/>
      <c r="E320" s="80"/>
      <c r="F320" s="80"/>
      <c r="G320" s="80"/>
      <c r="H320" s="84"/>
      <c r="I320" s="84"/>
      <c r="J320" s="105"/>
      <c r="K320" s="84"/>
      <c r="L320" s="105"/>
      <c r="M320" s="84"/>
      <c r="N320" s="105"/>
      <c r="O320" s="84"/>
      <c r="P320" s="84"/>
      <c r="Q320" s="105"/>
      <c r="R320" s="84"/>
      <c r="S320" s="105"/>
      <c r="T320" s="84"/>
      <c r="U320" s="105"/>
      <c r="V320" s="80"/>
      <c r="W320" s="80"/>
      <c r="X320" s="80"/>
      <c r="Y320" s="80"/>
      <c r="Z320" s="80"/>
      <c r="AA320" s="80"/>
      <c r="AB320" s="109"/>
      <c r="AC320" s="80"/>
      <c r="AD320" s="80"/>
      <c r="AE320" s="80"/>
      <c r="AF320" s="80"/>
      <c r="AG320" s="80"/>
      <c r="AH320" s="107"/>
      <c r="AI320" s="107"/>
      <c r="AJ320" s="105"/>
      <c r="AK320" s="85"/>
      <c r="AL320" s="85"/>
      <c r="AM320" s="105"/>
      <c r="AN320" s="107"/>
      <c r="AO320" s="107"/>
      <c r="AP320" s="105"/>
      <c r="AQ320" s="85"/>
      <c r="AR320" s="85"/>
      <c r="AS320" s="105"/>
      <c r="AT320" s="107"/>
      <c r="AU320" s="85"/>
      <c r="AV320" s="107"/>
      <c r="AW320" s="85"/>
      <c r="AX320" s="85"/>
      <c r="AY320" s="85"/>
      <c r="AZ320" s="80"/>
      <c r="BA320" s="86"/>
      <c r="BB320" s="86"/>
      <c r="BC320" s="105"/>
    </row>
    <row r="321" spans="1:55" x14ac:dyDescent="0.25">
      <c r="A321" s="80"/>
      <c r="B321" s="80"/>
      <c r="C321" s="80"/>
      <c r="D321" s="80"/>
      <c r="E321" s="80"/>
      <c r="F321" s="80"/>
      <c r="G321" s="80"/>
      <c r="H321" s="84"/>
      <c r="I321" s="84"/>
      <c r="J321" s="105"/>
      <c r="K321" s="84"/>
      <c r="L321" s="105"/>
      <c r="M321" s="84"/>
      <c r="N321" s="105"/>
      <c r="O321" s="84"/>
      <c r="P321" s="84"/>
      <c r="Q321" s="105"/>
      <c r="R321" s="84"/>
      <c r="S321" s="105"/>
      <c r="T321" s="84"/>
      <c r="U321" s="105"/>
      <c r="V321" s="80"/>
      <c r="W321" s="80"/>
      <c r="X321" s="108"/>
      <c r="Y321" s="108"/>
      <c r="Z321" s="80"/>
      <c r="AA321" s="80"/>
      <c r="AB321" s="109"/>
      <c r="AC321" s="80"/>
      <c r="AD321" s="80"/>
      <c r="AE321" s="80"/>
      <c r="AF321" s="80"/>
      <c r="AG321" s="80"/>
      <c r="AH321" s="107"/>
      <c r="AI321" s="107"/>
      <c r="AJ321" s="105"/>
      <c r="AK321" s="85"/>
      <c r="AL321" s="85"/>
      <c r="AM321" s="105"/>
      <c r="AN321" s="107"/>
      <c r="AO321" s="107"/>
      <c r="AP321" s="105"/>
      <c r="AQ321" s="85"/>
      <c r="AR321" s="85"/>
      <c r="AS321" s="105"/>
      <c r="AT321" s="107"/>
      <c r="AU321" s="85"/>
      <c r="AV321" s="107"/>
      <c r="AW321" s="85"/>
      <c r="AX321" s="85"/>
      <c r="AY321" s="85"/>
      <c r="AZ321" s="80"/>
      <c r="BA321" s="86"/>
      <c r="BB321" s="86"/>
      <c r="BC321" s="105"/>
    </row>
    <row r="322" spans="1:55" x14ac:dyDescent="0.25">
      <c r="A322" s="80"/>
      <c r="B322" s="80"/>
      <c r="C322" s="80"/>
      <c r="D322" s="80"/>
      <c r="E322" s="80"/>
      <c r="F322" s="80"/>
      <c r="G322" s="80"/>
      <c r="H322" s="84"/>
      <c r="I322" s="84"/>
      <c r="J322" s="105"/>
      <c r="K322" s="84"/>
      <c r="L322" s="105"/>
      <c r="M322" s="84"/>
      <c r="N322" s="105"/>
      <c r="O322" s="84"/>
      <c r="P322" s="84"/>
      <c r="Q322" s="105"/>
      <c r="R322" s="84"/>
      <c r="S322" s="105"/>
      <c r="T322" s="84"/>
      <c r="U322" s="105"/>
      <c r="V322" s="80"/>
      <c r="W322" s="80"/>
      <c r="X322" s="80"/>
      <c r="Y322" s="80"/>
      <c r="Z322" s="80"/>
      <c r="AA322" s="80"/>
      <c r="AB322" s="109"/>
      <c r="AC322" s="80"/>
      <c r="AD322" s="80"/>
      <c r="AE322" s="80"/>
      <c r="AF322" s="80"/>
      <c r="AG322" s="80"/>
      <c r="AH322" s="107"/>
      <c r="AI322" s="107"/>
      <c r="AJ322" s="105"/>
      <c r="AK322" s="85"/>
      <c r="AL322" s="85"/>
      <c r="AM322" s="105"/>
      <c r="AN322" s="107"/>
      <c r="AO322" s="107"/>
      <c r="AP322" s="105"/>
      <c r="AQ322" s="85"/>
      <c r="AR322" s="85"/>
      <c r="AS322" s="105"/>
      <c r="AT322" s="107"/>
      <c r="AU322" s="85"/>
      <c r="AV322" s="107"/>
      <c r="AW322" s="85"/>
      <c r="AX322" s="85"/>
      <c r="AY322" s="85"/>
      <c r="AZ322" s="80"/>
      <c r="BA322" s="86"/>
      <c r="BB322" s="86"/>
      <c r="BC322" s="105"/>
    </row>
    <row r="323" spans="1:55" x14ac:dyDescent="0.25">
      <c r="A323" s="80"/>
      <c r="B323" s="80"/>
      <c r="C323" s="80"/>
      <c r="D323" s="80"/>
      <c r="E323" s="80"/>
      <c r="F323" s="80"/>
      <c r="G323" s="80"/>
      <c r="H323" s="84"/>
      <c r="I323" s="84"/>
      <c r="J323" s="105"/>
      <c r="K323" s="84"/>
      <c r="L323" s="105"/>
      <c r="M323" s="84"/>
      <c r="N323" s="105"/>
      <c r="O323" s="84"/>
      <c r="P323" s="84"/>
      <c r="Q323" s="105"/>
      <c r="R323" s="84"/>
      <c r="S323" s="105"/>
      <c r="T323" s="84"/>
      <c r="U323" s="105"/>
      <c r="V323" s="80"/>
      <c r="W323" s="80"/>
      <c r="X323" s="80"/>
      <c r="Y323" s="80"/>
      <c r="Z323" s="80"/>
      <c r="AA323" s="80"/>
      <c r="AB323" s="109"/>
      <c r="AC323" s="80"/>
      <c r="AD323" s="80"/>
      <c r="AE323" s="80"/>
      <c r="AF323" s="80"/>
      <c r="AG323" s="80"/>
      <c r="AH323" s="107"/>
      <c r="AI323" s="107"/>
      <c r="AJ323" s="105"/>
      <c r="AK323" s="85"/>
      <c r="AL323" s="85"/>
      <c r="AM323" s="105"/>
      <c r="AN323" s="107"/>
      <c r="AO323" s="107"/>
      <c r="AP323" s="105"/>
      <c r="AQ323" s="85"/>
      <c r="AR323" s="85"/>
      <c r="AS323" s="105"/>
      <c r="AT323" s="107"/>
      <c r="AU323" s="85"/>
      <c r="AV323" s="107"/>
      <c r="AW323" s="85"/>
      <c r="AX323" s="85"/>
      <c r="AY323" s="85"/>
      <c r="AZ323" s="80"/>
      <c r="BA323" s="86"/>
      <c r="BB323" s="86"/>
      <c r="BC323" s="105"/>
    </row>
    <row r="324" spans="1:55" x14ac:dyDescent="0.25">
      <c r="A324" s="80"/>
      <c r="B324" s="80"/>
      <c r="C324" s="80"/>
      <c r="D324" s="80"/>
      <c r="E324" s="80"/>
      <c r="F324" s="80"/>
      <c r="G324" s="80"/>
      <c r="H324" s="84"/>
      <c r="I324" s="84"/>
      <c r="J324" s="105"/>
      <c r="K324" s="84"/>
      <c r="L324" s="105"/>
      <c r="M324" s="84"/>
      <c r="N324" s="105"/>
      <c r="O324" s="84"/>
      <c r="P324" s="84"/>
      <c r="Q324" s="105"/>
      <c r="R324" s="84"/>
      <c r="S324" s="105"/>
      <c r="T324" s="84"/>
      <c r="U324" s="105"/>
      <c r="V324" s="80"/>
      <c r="W324" s="80"/>
      <c r="X324" s="80"/>
      <c r="Y324" s="80"/>
      <c r="Z324" s="80"/>
      <c r="AA324" s="80"/>
      <c r="AB324" s="109"/>
      <c r="AC324" s="80"/>
      <c r="AD324" s="80"/>
      <c r="AE324" s="80"/>
      <c r="AF324" s="80"/>
      <c r="AG324" s="80"/>
      <c r="AH324" s="107"/>
      <c r="AI324" s="107"/>
      <c r="AJ324" s="105"/>
      <c r="AK324" s="85"/>
      <c r="AL324" s="85"/>
      <c r="AM324" s="105"/>
      <c r="AN324" s="107"/>
      <c r="AO324" s="107"/>
      <c r="AP324" s="105"/>
      <c r="AQ324" s="85"/>
      <c r="AR324" s="85"/>
      <c r="AS324" s="105"/>
      <c r="AT324" s="107"/>
      <c r="AU324" s="85"/>
      <c r="AV324" s="107"/>
      <c r="AW324" s="85"/>
      <c r="AX324" s="85"/>
      <c r="AY324" s="85"/>
      <c r="AZ324" s="80"/>
      <c r="BA324" s="86"/>
      <c r="BB324" s="86"/>
      <c r="BC324" s="105"/>
    </row>
    <row r="325" spans="1:55" x14ac:dyDescent="0.25">
      <c r="A325" s="80"/>
      <c r="B325" s="80"/>
      <c r="C325" s="80"/>
      <c r="D325" s="80"/>
      <c r="E325" s="80"/>
      <c r="F325" s="80"/>
      <c r="G325" s="80"/>
      <c r="H325" s="84"/>
      <c r="I325" s="84"/>
      <c r="J325" s="105"/>
      <c r="K325" s="84"/>
      <c r="L325" s="105"/>
      <c r="M325" s="84"/>
      <c r="N325" s="105"/>
      <c r="O325" s="84"/>
      <c r="P325" s="84"/>
      <c r="Q325" s="105"/>
      <c r="R325" s="84"/>
      <c r="S325" s="105"/>
      <c r="T325" s="84"/>
      <c r="U325" s="105"/>
      <c r="V325" s="80"/>
      <c r="W325" s="80"/>
      <c r="X325" s="108"/>
      <c r="Y325" s="108"/>
      <c r="Z325" s="80"/>
      <c r="AA325" s="80"/>
      <c r="AB325" s="109"/>
      <c r="AC325" s="80"/>
      <c r="AD325" s="80"/>
      <c r="AE325" s="80"/>
      <c r="AF325" s="80"/>
      <c r="AG325" s="80"/>
      <c r="AH325" s="107"/>
      <c r="AI325" s="107"/>
      <c r="AJ325" s="105"/>
      <c r="AK325" s="85"/>
      <c r="AL325" s="85"/>
      <c r="AM325" s="105"/>
      <c r="AN325" s="107"/>
      <c r="AO325" s="107"/>
      <c r="AP325" s="105"/>
      <c r="AQ325" s="85"/>
      <c r="AR325" s="85"/>
      <c r="AS325" s="105"/>
      <c r="AT325" s="107"/>
      <c r="AU325" s="85"/>
      <c r="AV325" s="107"/>
      <c r="AW325" s="85"/>
      <c r="AX325" s="85"/>
      <c r="AY325" s="85"/>
      <c r="AZ325" s="80"/>
      <c r="BA325" s="86"/>
      <c r="BB325" s="86"/>
      <c r="BC325" s="105"/>
    </row>
    <row r="326" spans="1:55" x14ac:dyDescent="0.25">
      <c r="A326" s="80"/>
      <c r="B326" s="80"/>
      <c r="C326" s="80"/>
      <c r="D326" s="80"/>
      <c r="E326" s="80"/>
      <c r="F326" s="80"/>
      <c r="G326" s="80"/>
      <c r="H326" s="84"/>
      <c r="I326" s="84"/>
      <c r="J326" s="105"/>
      <c r="K326" s="84"/>
      <c r="L326" s="105"/>
      <c r="M326" s="84"/>
      <c r="N326" s="105"/>
      <c r="O326" s="84"/>
      <c r="P326" s="84"/>
      <c r="Q326" s="105"/>
      <c r="R326" s="84"/>
      <c r="S326" s="105"/>
      <c r="T326" s="84"/>
      <c r="U326" s="105"/>
      <c r="V326" s="80"/>
      <c r="W326" s="80"/>
      <c r="X326" s="108"/>
      <c r="Y326" s="108"/>
      <c r="Z326" s="80"/>
      <c r="AA326" s="80"/>
      <c r="AB326" s="109"/>
      <c r="AC326" s="80"/>
      <c r="AD326" s="80"/>
      <c r="AE326" s="80"/>
      <c r="AF326" s="80"/>
      <c r="AG326" s="80"/>
      <c r="AH326" s="107"/>
      <c r="AI326" s="107"/>
      <c r="AJ326" s="105"/>
      <c r="AK326" s="85"/>
      <c r="AL326" s="85"/>
      <c r="AM326" s="105"/>
      <c r="AN326" s="107"/>
      <c r="AO326" s="107"/>
      <c r="AP326" s="105"/>
      <c r="AQ326" s="85"/>
      <c r="AR326" s="85"/>
      <c r="AS326" s="105"/>
      <c r="AT326" s="107"/>
      <c r="AU326" s="85"/>
      <c r="AV326" s="107"/>
      <c r="AW326" s="85"/>
      <c r="AX326" s="85"/>
      <c r="AY326" s="85"/>
      <c r="AZ326" s="80"/>
      <c r="BA326" s="86"/>
      <c r="BB326" s="86"/>
      <c r="BC326" s="105"/>
    </row>
    <row r="327" spans="1:55" x14ac:dyDescent="0.25">
      <c r="A327" s="80"/>
      <c r="B327" s="80"/>
      <c r="C327" s="80"/>
      <c r="D327" s="80"/>
      <c r="E327" s="80"/>
      <c r="F327" s="80"/>
      <c r="G327" s="80"/>
      <c r="H327" s="84"/>
      <c r="I327" s="84"/>
      <c r="J327" s="105"/>
      <c r="K327" s="84"/>
      <c r="L327" s="105"/>
      <c r="M327" s="84"/>
      <c r="N327" s="105"/>
      <c r="O327" s="84"/>
      <c r="P327" s="84"/>
      <c r="Q327" s="105"/>
      <c r="R327" s="84"/>
      <c r="S327" s="105"/>
      <c r="T327" s="84"/>
      <c r="U327" s="105"/>
      <c r="V327" s="80"/>
      <c r="W327" s="80"/>
      <c r="X327" s="108"/>
      <c r="Y327" s="108"/>
      <c r="Z327" s="80"/>
      <c r="AA327" s="80"/>
      <c r="AB327" s="109"/>
      <c r="AC327" s="80"/>
      <c r="AD327" s="80"/>
      <c r="AE327" s="80"/>
      <c r="AF327" s="80"/>
      <c r="AG327" s="80"/>
      <c r="AH327" s="107"/>
      <c r="AI327" s="107"/>
      <c r="AJ327" s="105"/>
      <c r="AK327" s="85"/>
      <c r="AL327" s="85"/>
      <c r="AM327" s="105"/>
      <c r="AN327" s="107"/>
      <c r="AO327" s="107"/>
      <c r="AP327" s="105"/>
      <c r="AQ327" s="85"/>
      <c r="AR327" s="85"/>
      <c r="AS327" s="105"/>
      <c r="AT327" s="107"/>
      <c r="AU327" s="85"/>
      <c r="AV327" s="107"/>
      <c r="AW327" s="85"/>
      <c r="AX327" s="85"/>
      <c r="AY327" s="85"/>
      <c r="AZ327" s="80"/>
      <c r="BA327" s="86"/>
      <c r="BB327" s="86"/>
      <c r="BC327" s="105"/>
    </row>
    <row r="328" spans="1:55" x14ac:dyDescent="0.25">
      <c r="A328" s="80"/>
      <c r="B328" s="80"/>
      <c r="C328" s="80"/>
      <c r="D328" s="80"/>
      <c r="E328" s="80"/>
      <c r="F328" s="80"/>
      <c r="G328" s="80"/>
      <c r="H328" s="84"/>
      <c r="I328" s="84"/>
      <c r="J328" s="105"/>
      <c r="K328" s="84"/>
      <c r="L328" s="105"/>
      <c r="M328" s="84"/>
      <c r="N328" s="105"/>
      <c r="O328" s="84"/>
      <c r="P328" s="84"/>
      <c r="Q328" s="105"/>
      <c r="R328" s="84"/>
      <c r="S328" s="105"/>
      <c r="T328" s="84"/>
      <c r="U328" s="105"/>
      <c r="V328" s="80"/>
      <c r="W328" s="80"/>
      <c r="X328" s="108"/>
      <c r="Y328" s="108"/>
      <c r="Z328" s="80"/>
      <c r="AA328" s="80"/>
      <c r="AB328" s="109"/>
      <c r="AC328" s="80"/>
      <c r="AD328" s="80"/>
      <c r="AE328" s="80"/>
      <c r="AF328" s="80"/>
      <c r="AG328" s="80"/>
      <c r="AH328" s="107"/>
      <c r="AI328" s="107"/>
      <c r="AJ328" s="105"/>
      <c r="AK328" s="85"/>
      <c r="AL328" s="85"/>
      <c r="AM328" s="105"/>
      <c r="AN328" s="107"/>
      <c r="AO328" s="107"/>
      <c r="AP328" s="105"/>
      <c r="AQ328" s="85"/>
      <c r="AR328" s="85"/>
      <c r="AS328" s="105"/>
      <c r="AT328" s="107"/>
      <c r="AU328" s="85"/>
      <c r="AV328" s="107"/>
      <c r="AW328" s="85"/>
      <c r="AX328" s="85"/>
      <c r="AY328" s="85"/>
      <c r="AZ328" s="80"/>
      <c r="BA328" s="86"/>
      <c r="BB328" s="86"/>
      <c r="BC328" s="105"/>
    </row>
    <row r="329" spans="1:55" x14ac:dyDescent="0.25">
      <c r="A329" s="80"/>
      <c r="B329" s="80"/>
      <c r="C329" s="80"/>
      <c r="D329" s="80"/>
      <c r="E329" s="80"/>
      <c r="F329" s="80"/>
      <c r="G329" s="80"/>
      <c r="H329" s="84"/>
      <c r="I329" s="84"/>
      <c r="J329" s="105"/>
      <c r="K329" s="84"/>
      <c r="L329" s="105"/>
      <c r="M329" s="84"/>
      <c r="N329" s="105"/>
      <c r="O329" s="84"/>
      <c r="P329" s="84"/>
      <c r="Q329" s="105"/>
      <c r="R329" s="84"/>
      <c r="S329" s="105"/>
      <c r="T329" s="84"/>
      <c r="U329" s="105"/>
      <c r="V329" s="80"/>
      <c r="W329" s="80"/>
      <c r="X329" s="108"/>
      <c r="Y329" s="108"/>
      <c r="Z329" s="80"/>
      <c r="AA329" s="80"/>
      <c r="AB329" s="109"/>
      <c r="AC329" s="80"/>
      <c r="AD329" s="80"/>
      <c r="AE329" s="80"/>
      <c r="AF329" s="80"/>
      <c r="AG329" s="80"/>
      <c r="AH329" s="107"/>
      <c r="AI329" s="107"/>
      <c r="AJ329" s="105"/>
      <c r="AK329" s="85"/>
      <c r="AL329" s="85"/>
      <c r="AM329" s="105"/>
      <c r="AN329" s="107"/>
      <c r="AO329" s="107"/>
      <c r="AP329" s="105"/>
      <c r="AQ329" s="85"/>
      <c r="AR329" s="85"/>
      <c r="AS329" s="105"/>
      <c r="AT329" s="107"/>
      <c r="AU329" s="85"/>
      <c r="AV329" s="107"/>
      <c r="AW329" s="85"/>
      <c r="AX329" s="85"/>
      <c r="AY329" s="85"/>
      <c r="AZ329" s="80"/>
      <c r="BA329" s="86"/>
      <c r="BB329" s="86"/>
      <c r="BC329" s="105"/>
    </row>
    <row r="330" spans="1:55" x14ac:dyDescent="0.25">
      <c r="A330" s="80"/>
      <c r="B330" s="80"/>
      <c r="C330" s="80"/>
      <c r="D330" s="80"/>
      <c r="E330" s="80"/>
      <c r="F330" s="80"/>
      <c r="G330" s="80"/>
      <c r="H330" s="84"/>
      <c r="I330" s="84"/>
      <c r="J330" s="105"/>
      <c r="K330" s="84"/>
      <c r="L330" s="105"/>
      <c r="M330" s="84"/>
      <c r="N330" s="105"/>
      <c r="O330" s="84"/>
      <c r="P330" s="84"/>
      <c r="Q330" s="105"/>
      <c r="R330" s="84"/>
      <c r="S330" s="105"/>
      <c r="T330" s="84"/>
      <c r="U330" s="105"/>
      <c r="V330" s="80"/>
      <c r="W330" s="80"/>
      <c r="X330" s="108"/>
      <c r="Y330" s="108"/>
      <c r="Z330" s="80"/>
      <c r="AA330" s="80"/>
      <c r="AB330" s="109"/>
      <c r="AC330" s="80"/>
      <c r="AD330" s="80"/>
      <c r="AE330" s="80"/>
      <c r="AF330" s="80"/>
      <c r="AG330" s="80"/>
      <c r="AH330" s="107"/>
      <c r="AI330" s="107"/>
      <c r="AJ330" s="105"/>
      <c r="AK330" s="85"/>
      <c r="AL330" s="85"/>
      <c r="AM330" s="105"/>
      <c r="AN330" s="107"/>
      <c r="AO330" s="107"/>
      <c r="AP330" s="105"/>
      <c r="AQ330" s="85"/>
      <c r="AR330" s="85"/>
      <c r="AS330" s="105"/>
      <c r="AT330" s="107"/>
      <c r="AU330" s="85"/>
      <c r="AV330" s="107"/>
      <c r="AW330" s="85"/>
      <c r="AX330" s="85"/>
      <c r="AY330" s="85"/>
      <c r="AZ330" s="80"/>
      <c r="BA330" s="86"/>
      <c r="BB330" s="86"/>
      <c r="BC330" s="105"/>
    </row>
    <row r="331" spans="1:55" x14ac:dyDescent="0.25">
      <c r="A331" s="80"/>
      <c r="B331" s="80"/>
      <c r="C331" s="80"/>
      <c r="D331" s="80"/>
      <c r="E331" s="80"/>
      <c r="F331" s="80"/>
      <c r="G331" s="80"/>
      <c r="H331" s="84"/>
      <c r="I331" s="84"/>
      <c r="J331" s="105"/>
      <c r="K331" s="84"/>
      <c r="L331" s="105"/>
      <c r="M331" s="84"/>
      <c r="N331" s="105"/>
      <c r="O331" s="84"/>
      <c r="P331" s="84"/>
      <c r="Q331" s="105"/>
      <c r="R331" s="84"/>
      <c r="S331" s="105"/>
      <c r="T331" s="84"/>
      <c r="U331" s="105"/>
      <c r="V331" s="80"/>
      <c r="W331" s="80"/>
      <c r="X331" s="108"/>
      <c r="Y331" s="108"/>
      <c r="Z331" s="80"/>
      <c r="AA331" s="80"/>
      <c r="AB331" s="109"/>
      <c r="AC331" s="80"/>
      <c r="AD331" s="80"/>
      <c r="AE331" s="80"/>
      <c r="AF331" s="80"/>
      <c r="AG331" s="80"/>
      <c r="AH331" s="107"/>
      <c r="AI331" s="107"/>
      <c r="AJ331" s="105"/>
      <c r="AK331" s="85"/>
      <c r="AL331" s="85"/>
      <c r="AM331" s="105"/>
      <c r="AN331" s="107"/>
      <c r="AO331" s="107"/>
      <c r="AP331" s="105"/>
      <c r="AQ331" s="85"/>
      <c r="AR331" s="85"/>
      <c r="AS331" s="105"/>
      <c r="AT331" s="107"/>
      <c r="AU331" s="85"/>
      <c r="AV331" s="107"/>
      <c r="AW331" s="85"/>
      <c r="AX331" s="85"/>
      <c r="AY331" s="85"/>
      <c r="AZ331" s="80"/>
      <c r="BA331" s="86"/>
      <c r="BB331" s="86"/>
      <c r="BC331" s="105"/>
    </row>
    <row r="332" spans="1:55" x14ac:dyDescent="0.25">
      <c r="A332" s="80"/>
      <c r="B332" s="80"/>
      <c r="C332" s="80"/>
      <c r="D332" s="80"/>
      <c r="E332" s="80"/>
      <c r="F332" s="80"/>
      <c r="G332" s="80"/>
      <c r="H332" s="84"/>
      <c r="I332" s="84"/>
      <c r="J332" s="105"/>
      <c r="K332" s="84"/>
      <c r="L332" s="105"/>
      <c r="M332" s="84"/>
      <c r="N332" s="105"/>
      <c r="O332" s="84"/>
      <c r="P332" s="84"/>
      <c r="Q332" s="105"/>
      <c r="R332" s="84"/>
      <c r="S332" s="105"/>
      <c r="T332" s="84"/>
      <c r="U332" s="105"/>
      <c r="V332" s="80"/>
      <c r="W332" s="80"/>
      <c r="X332" s="108"/>
      <c r="Y332" s="108"/>
      <c r="Z332" s="80"/>
      <c r="AA332" s="80"/>
      <c r="AB332" s="109"/>
      <c r="AC332" s="80"/>
      <c r="AD332" s="80"/>
      <c r="AE332" s="80"/>
      <c r="AF332" s="80"/>
      <c r="AG332" s="80"/>
      <c r="AH332" s="107"/>
      <c r="AI332" s="107"/>
      <c r="AJ332" s="105"/>
      <c r="AK332" s="85"/>
      <c r="AL332" s="85"/>
      <c r="AM332" s="105"/>
      <c r="AN332" s="107"/>
      <c r="AO332" s="107"/>
      <c r="AP332" s="105"/>
      <c r="AQ332" s="85"/>
      <c r="AR332" s="85"/>
      <c r="AS332" s="105"/>
      <c r="AT332" s="107"/>
      <c r="AU332" s="85"/>
      <c r="AV332" s="107"/>
      <c r="AW332" s="85"/>
      <c r="AX332" s="85"/>
      <c r="AY332" s="85"/>
      <c r="AZ332" s="80"/>
      <c r="BA332" s="86"/>
      <c r="BB332" s="86"/>
      <c r="BC332" s="105"/>
    </row>
    <row r="333" spans="1:55" x14ac:dyDescent="0.25">
      <c r="A333" s="80"/>
      <c r="B333" s="80"/>
      <c r="C333" s="80"/>
      <c r="D333" s="80"/>
      <c r="E333" s="80"/>
      <c r="F333" s="80"/>
      <c r="G333" s="80"/>
      <c r="H333" s="84"/>
      <c r="I333" s="84"/>
      <c r="J333" s="105"/>
      <c r="K333" s="84"/>
      <c r="L333" s="105"/>
      <c r="M333" s="84"/>
      <c r="N333" s="105"/>
      <c r="O333" s="84"/>
      <c r="P333" s="84"/>
      <c r="Q333" s="105"/>
      <c r="R333" s="84"/>
      <c r="S333" s="105"/>
      <c r="T333" s="84"/>
      <c r="U333" s="105"/>
      <c r="V333" s="80"/>
      <c r="W333" s="80"/>
      <c r="X333" s="108"/>
      <c r="Y333" s="108"/>
      <c r="Z333" s="80"/>
      <c r="AA333" s="80"/>
      <c r="AB333" s="109"/>
      <c r="AC333" s="80"/>
      <c r="AD333" s="80"/>
      <c r="AE333" s="80"/>
      <c r="AF333" s="80"/>
      <c r="AG333" s="80"/>
      <c r="AH333" s="107"/>
      <c r="AI333" s="107"/>
      <c r="AJ333" s="105"/>
      <c r="AK333" s="85"/>
      <c r="AL333" s="85"/>
      <c r="AM333" s="105"/>
      <c r="AN333" s="107"/>
      <c r="AO333" s="107"/>
      <c r="AP333" s="105"/>
      <c r="AQ333" s="85"/>
      <c r="AR333" s="85"/>
      <c r="AS333" s="105"/>
      <c r="AT333" s="107"/>
      <c r="AU333" s="85"/>
      <c r="AV333" s="107"/>
      <c r="AW333" s="85"/>
      <c r="AX333" s="85"/>
      <c r="AY333" s="85"/>
      <c r="AZ333" s="80"/>
      <c r="BA333" s="86"/>
      <c r="BB333" s="86"/>
      <c r="BC333" s="105"/>
    </row>
    <row r="334" spans="1:55" x14ac:dyDescent="0.25">
      <c r="A334" s="80"/>
      <c r="B334" s="80"/>
      <c r="C334" s="80"/>
      <c r="D334" s="80"/>
      <c r="E334" s="80"/>
      <c r="F334" s="80"/>
      <c r="G334" s="80"/>
      <c r="H334" s="84"/>
      <c r="I334" s="84"/>
      <c r="J334" s="105"/>
      <c r="K334" s="84"/>
      <c r="L334" s="105"/>
      <c r="M334" s="84"/>
      <c r="N334" s="105"/>
      <c r="O334" s="84"/>
      <c r="P334" s="84"/>
      <c r="Q334" s="105"/>
      <c r="R334" s="84"/>
      <c r="S334" s="105"/>
      <c r="T334" s="84"/>
      <c r="U334" s="105"/>
      <c r="V334" s="80"/>
      <c r="W334" s="80"/>
      <c r="X334" s="108"/>
      <c r="Y334" s="108"/>
      <c r="Z334" s="80"/>
      <c r="AA334" s="80"/>
      <c r="AB334" s="109"/>
      <c r="AC334" s="80"/>
      <c r="AD334" s="80"/>
      <c r="AE334" s="80"/>
      <c r="AF334" s="80"/>
      <c r="AG334" s="80"/>
      <c r="AH334" s="107"/>
      <c r="AI334" s="107"/>
      <c r="AJ334" s="105"/>
      <c r="AK334" s="85"/>
      <c r="AL334" s="85"/>
      <c r="AM334" s="105"/>
      <c r="AN334" s="107"/>
      <c r="AO334" s="107"/>
      <c r="AP334" s="105"/>
      <c r="AQ334" s="85"/>
      <c r="AR334" s="85"/>
      <c r="AS334" s="105"/>
      <c r="AT334" s="107"/>
      <c r="AU334" s="85"/>
      <c r="AV334" s="107"/>
      <c r="AW334" s="85"/>
      <c r="AX334" s="85"/>
      <c r="AY334" s="85"/>
      <c r="AZ334" s="80"/>
      <c r="BA334" s="86"/>
      <c r="BB334" s="86"/>
      <c r="BC334" s="105"/>
    </row>
    <row r="335" spans="1:55" x14ac:dyDescent="0.25">
      <c r="A335" s="80"/>
      <c r="B335" s="80"/>
      <c r="C335" s="80"/>
      <c r="D335" s="80"/>
      <c r="E335" s="80"/>
      <c r="F335" s="80"/>
      <c r="G335" s="80"/>
      <c r="H335" s="84"/>
      <c r="I335" s="84"/>
      <c r="J335" s="105"/>
      <c r="K335" s="84"/>
      <c r="L335" s="105"/>
      <c r="M335" s="84"/>
      <c r="N335" s="105"/>
      <c r="O335" s="84"/>
      <c r="P335" s="84"/>
      <c r="Q335" s="105"/>
      <c r="R335" s="84"/>
      <c r="S335" s="105"/>
      <c r="T335" s="84"/>
      <c r="U335" s="105"/>
      <c r="V335" s="80"/>
      <c r="W335" s="80"/>
      <c r="X335" s="108"/>
      <c r="Y335" s="108"/>
      <c r="Z335" s="80"/>
      <c r="AA335" s="80"/>
      <c r="AB335" s="109"/>
      <c r="AC335" s="80"/>
      <c r="AD335" s="80"/>
      <c r="AE335" s="80"/>
      <c r="AF335" s="80"/>
      <c r="AG335" s="80"/>
      <c r="AH335" s="107"/>
      <c r="AI335" s="107"/>
      <c r="AJ335" s="105"/>
      <c r="AK335" s="85"/>
      <c r="AL335" s="85"/>
      <c r="AM335" s="105"/>
      <c r="AN335" s="107"/>
      <c r="AO335" s="107"/>
      <c r="AP335" s="105"/>
      <c r="AQ335" s="85"/>
      <c r="AR335" s="85"/>
      <c r="AS335" s="105"/>
      <c r="AT335" s="107"/>
      <c r="AU335" s="85"/>
      <c r="AV335" s="107"/>
      <c r="AW335" s="85"/>
      <c r="AX335" s="85"/>
      <c r="AY335" s="85"/>
      <c r="AZ335" s="80"/>
      <c r="BA335" s="86"/>
      <c r="BB335" s="86"/>
      <c r="BC335" s="105"/>
    </row>
    <row r="336" spans="1:55" x14ac:dyDescent="0.25">
      <c r="A336" s="80"/>
      <c r="B336" s="80"/>
      <c r="C336" s="80"/>
      <c r="D336" s="81"/>
      <c r="E336" s="82"/>
      <c r="F336" s="83"/>
      <c r="G336" s="83"/>
      <c r="H336" s="84"/>
      <c r="I336" s="84"/>
      <c r="J336" s="105"/>
      <c r="K336" s="84"/>
      <c r="L336" s="105"/>
      <c r="M336" s="84"/>
      <c r="N336" s="105"/>
      <c r="O336" s="84"/>
      <c r="P336" s="84"/>
      <c r="Q336" s="105"/>
      <c r="R336" s="84"/>
      <c r="S336" s="105"/>
      <c r="T336" s="84"/>
      <c r="U336" s="105"/>
      <c r="V336" s="80"/>
      <c r="W336" s="80"/>
      <c r="X336" s="80"/>
      <c r="Y336" s="80"/>
      <c r="Z336" s="106"/>
      <c r="AA336" s="106"/>
      <c r="AB336" s="109"/>
      <c r="AC336" s="106"/>
      <c r="AD336" s="106"/>
      <c r="AE336" s="80"/>
      <c r="AF336" s="106"/>
      <c r="AG336" s="106"/>
      <c r="AH336" s="107"/>
      <c r="AI336" s="107"/>
      <c r="AJ336" s="105"/>
      <c r="AK336" s="85"/>
      <c r="AL336" s="85"/>
      <c r="AM336" s="105"/>
      <c r="AN336" s="107"/>
      <c r="AO336" s="107"/>
      <c r="AP336" s="105"/>
      <c r="AQ336" s="85"/>
      <c r="AR336" s="85"/>
      <c r="AS336" s="105"/>
      <c r="AT336" s="107"/>
      <c r="AU336" s="85"/>
      <c r="AV336" s="107"/>
      <c r="AW336" s="85"/>
      <c r="AX336" s="85"/>
      <c r="AY336" s="85"/>
      <c r="AZ336" s="80"/>
      <c r="BA336" s="86"/>
      <c r="BB336" s="86"/>
      <c r="BC336" s="105"/>
    </row>
    <row r="337" spans="1:55" x14ac:dyDescent="0.25">
      <c r="A337" s="80"/>
      <c r="B337" s="80"/>
      <c r="C337" s="80"/>
      <c r="D337" s="81"/>
      <c r="E337" s="82"/>
      <c r="F337" s="83"/>
      <c r="G337" s="83"/>
      <c r="H337" s="84"/>
      <c r="I337" s="84"/>
      <c r="J337" s="105"/>
      <c r="K337" s="84"/>
      <c r="L337" s="105"/>
      <c r="M337" s="84"/>
      <c r="N337" s="105"/>
      <c r="O337" s="84"/>
      <c r="P337" s="84"/>
      <c r="Q337" s="105"/>
      <c r="R337" s="84"/>
      <c r="S337" s="105"/>
      <c r="T337" s="84"/>
      <c r="U337" s="105"/>
      <c r="V337" s="80"/>
      <c r="W337" s="80"/>
      <c r="X337" s="80"/>
      <c r="Y337" s="80"/>
      <c r="Z337" s="106"/>
      <c r="AA337" s="106"/>
      <c r="AB337" s="109"/>
      <c r="AC337" s="106"/>
      <c r="AD337" s="106"/>
      <c r="AE337" s="80"/>
      <c r="AF337" s="106"/>
      <c r="AG337" s="106"/>
      <c r="AH337" s="107"/>
      <c r="AI337" s="107"/>
      <c r="AJ337" s="105"/>
      <c r="AK337" s="85"/>
      <c r="AL337" s="85"/>
      <c r="AM337" s="105"/>
      <c r="AN337" s="107"/>
      <c r="AO337" s="107"/>
      <c r="AP337" s="105"/>
      <c r="AQ337" s="85"/>
      <c r="AR337" s="85"/>
      <c r="AS337" s="105"/>
      <c r="AT337" s="107"/>
      <c r="AU337" s="85"/>
      <c r="AV337" s="107"/>
      <c r="AW337" s="85"/>
      <c r="AX337" s="85"/>
      <c r="AY337" s="85"/>
      <c r="AZ337" s="80"/>
      <c r="BA337" s="86"/>
      <c r="BB337" s="86"/>
      <c r="BC337" s="105"/>
    </row>
    <row r="338" spans="1:55" x14ac:dyDescent="0.25">
      <c r="A338" s="80"/>
      <c r="B338" s="80"/>
      <c r="C338" s="80"/>
      <c r="D338" s="81"/>
      <c r="E338" s="82"/>
      <c r="F338" s="83"/>
      <c r="G338" s="83"/>
      <c r="H338" s="84"/>
      <c r="I338" s="84"/>
      <c r="J338" s="105"/>
      <c r="K338" s="84"/>
      <c r="L338" s="105"/>
      <c r="M338" s="84"/>
      <c r="N338" s="105"/>
      <c r="O338" s="84"/>
      <c r="P338" s="84"/>
      <c r="Q338" s="105"/>
      <c r="R338" s="84"/>
      <c r="S338" s="105"/>
      <c r="T338" s="84"/>
      <c r="U338" s="105"/>
      <c r="V338" s="80"/>
      <c r="W338" s="80"/>
      <c r="X338" s="108"/>
      <c r="Y338" s="108"/>
      <c r="Z338" s="106"/>
      <c r="AA338" s="106"/>
      <c r="AB338" s="109"/>
      <c r="AC338" s="106"/>
      <c r="AD338" s="106"/>
      <c r="AE338" s="80"/>
      <c r="AF338" s="106"/>
      <c r="AG338" s="106"/>
      <c r="AH338" s="107"/>
      <c r="AI338" s="107"/>
      <c r="AJ338" s="105"/>
      <c r="AK338" s="85"/>
      <c r="AL338" s="85"/>
      <c r="AM338" s="105"/>
      <c r="AN338" s="107"/>
      <c r="AO338" s="107"/>
      <c r="AP338" s="105"/>
      <c r="AQ338" s="85"/>
      <c r="AR338" s="85"/>
      <c r="AS338" s="105"/>
      <c r="AT338" s="107"/>
      <c r="AU338" s="85"/>
      <c r="AV338" s="107"/>
      <c r="AW338" s="85"/>
      <c r="AX338" s="85"/>
      <c r="AY338" s="85"/>
      <c r="AZ338" s="80"/>
      <c r="BA338" s="86"/>
      <c r="BB338" s="86"/>
      <c r="BC338" s="105"/>
    </row>
    <row r="339" spans="1:55" x14ac:dyDescent="0.25">
      <c r="A339" s="80"/>
      <c r="B339" s="80"/>
      <c r="C339" s="80"/>
      <c r="D339" s="81"/>
      <c r="E339" s="82"/>
      <c r="F339" s="83"/>
      <c r="G339" s="83"/>
      <c r="H339" s="84"/>
      <c r="I339" s="84"/>
      <c r="J339" s="105"/>
      <c r="K339" s="84"/>
      <c r="L339" s="105"/>
      <c r="M339" s="84"/>
      <c r="N339" s="105"/>
      <c r="O339" s="84"/>
      <c r="P339" s="84"/>
      <c r="Q339" s="105"/>
      <c r="R339" s="84"/>
      <c r="S339" s="105"/>
      <c r="T339" s="84"/>
      <c r="U339" s="105"/>
      <c r="V339" s="80"/>
      <c r="W339" s="80"/>
      <c r="X339" s="80"/>
      <c r="Y339" s="80"/>
      <c r="Z339" s="106"/>
      <c r="AA339" s="106"/>
      <c r="AB339" s="109"/>
      <c r="AC339" s="106"/>
      <c r="AD339" s="106"/>
      <c r="AE339" s="80"/>
      <c r="AF339" s="106"/>
      <c r="AG339" s="106"/>
      <c r="AH339" s="107"/>
      <c r="AI339" s="107"/>
      <c r="AJ339" s="105"/>
      <c r="AK339" s="85"/>
      <c r="AL339" s="85"/>
      <c r="AM339" s="105"/>
      <c r="AN339" s="107"/>
      <c r="AO339" s="107"/>
      <c r="AP339" s="105"/>
      <c r="AQ339" s="85"/>
      <c r="AR339" s="85"/>
      <c r="AS339" s="105"/>
      <c r="AT339" s="107"/>
      <c r="AU339" s="85"/>
      <c r="AV339" s="107"/>
      <c r="AW339" s="85"/>
      <c r="AX339" s="85"/>
      <c r="AY339" s="85"/>
      <c r="AZ339" s="80"/>
      <c r="BA339" s="86"/>
      <c r="BB339" s="86"/>
      <c r="BC339" s="105"/>
    </row>
    <row r="340" spans="1:55" x14ac:dyDescent="0.25">
      <c r="A340" s="80"/>
      <c r="B340" s="80"/>
      <c r="C340" s="80"/>
      <c r="D340" s="81"/>
      <c r="E340" s="82"/>
      <c r="F340" s="83"/>
      <c r="G340" s="83"/>
      <c r="H340" s="84"/>
      <c r="I340" s="84"/>
      <c r="J340" s="105"/>
      <c r="K340" s="84"/>
      <c r="L340" s="105"/>
      <c r="M340" s="84"/>
      <c r="N340" s="105"/>
      <c r="O340" s="84"/>
      <c r="P340" s="84"/>
      <c r="Q340" s="105"/>
      <c r="R340" s="84"/>
      <c r="S340" s="105"/>
      <c r="T340" s="84"/>
      <c r="U340" s="105"/>
      <c r="V340" s="80"/>
      <c r="W340" s="80"/>
      <c r="X340" s="80"/>
      <c r="Y340" s="80"/>
      <c r="Z340" s="106"/>
      <c r="AA340" s="106"/>
      <c r="AB340" s="109"/>
      <c r="AC340" s="106"/>
      <c r="AD340" s="106"/>
      <c r="AE340" s="80"/>
      <c r="AF340" s="106"/>
      <c r="AG340" s="106"/>
      <c r="AH340" s="107"/>
      <c r="AI340" s="107"/>
      <c r="AJ340" s="105"/>
      <c r="AK340" s="85"/>
      <c r="AL340" s="85"/>
      <c r="AM340" s="105"/>
      <c r="AN340" s="107"/>
      <c r="AO340" s="107"/>
      <c r="AP340" s="105"/>
      <c r="AQ340" s="85"/>
      <c r="AR340" s="85"/>
      <c r="AS340" s="105"/>
      <c r="AT340" s="107"/>
      <c r="AU340" s="85"/>
      <c r="AV340" s="107"/>
      <c r="AW340" s="85"/>
      <c r="AX340" s="85"/>
      <c r="AY340" s="85"/>
      <c r="AZ340" s="80"/>
      <c r="BA340" s="86"/>
      <c r="BB340" s="86"/>
      <c r="BC340" s="105"/>
    </row>
    <row r="341" spans="1:55" x14ac:dyDescent="0.25">
      <c r="A341" s="80"/>
      <c r="B341" s="80"/>
      <c r="C341" s="80"/>
      <c r="D341" s="81"/>
      <c r="E341" s="82"/>
      <c r="F341" s="83"/>
      <c r="G341" s="83"/>
      <c r="H341" s="84"/>
      <c r="I341" s="84"/>
      <c r="J341" s="105"/>
      <c r="K341" s="84"/>
      <c r="L341" s="105"/>
      <c r="M341" s="84"/>
      <c r="N341" s="105"/>
      <c r="O341" s="84"/>
      <c r="P341" s="84"/>
      <c r="Q341" s="105"/>
      <c r="R341" s="84"/>
      <c r="S341" s="105"/>
      <c r="T341" s="84"/>
      <c r="U341" s="105"/>
      <c r="V341" s="80"/>
      <c r="W341" s="80"/>
      <c r="X341" s="80"/>
      <c r="Y341" s="80"/>
      <c r="Z341" s="106"/>
      <c r="AA341" s="106"/>
      <c r="AB341" s="109"/>
      <c r="AC341" s="106"/>
      <c r="AD341" s="106"/>
      <c r="AE341" s="80"/>
      <c r="AF341" s="106"/>
      <c r="AG341" s="106"/>
      <c r="AH341" s="107"/>
      <c r="AI341" s="107"/>
      <c r="AJ341" s="105"/>
      <c r="AK341" s="85"/>
      <c r="AL341" s="85"/>
      <c r="AM341" s="105"/>
      <c r="AN341" s="107"/>
      <c r="AO341" s="107"/>
      <c r="AP341" s="105"/>
      <c r="AQ341" s="85"/>
      <c r="AR341" s="85"/>
      <c r="AS341" s="105"/>
      <c r="AT341" s="107"/>
      <c r="AU341" s="85"/>
      <c r="AV341" s="107"/>
      <c r="AW341" s="85"/>
      <c r="AX341" s="85"/>
      <c r="AY341" s="85"/>
      <c r="AZ341" s="80"/>
      <c r="BA341" s="86"/>
      <c r="BB341" s="86"/>
      <c r="BC341" s="105"/>
    </row>
    <row r="342" spans="1:55" x14ac:dyDescent="0.25">
      <c r="A342" s="80"/>
      <c r="B342" s="80"/>
      <c r="C342" s="80"/>
      <c r="D342" s="81"/>
      <c r="E342" s="82"/>
      <c r="F342" s="83"/>
      <c r="G342" s="83"/>
      <c r="H342" s="84"/>
      <c r="I342" s="84"/>
      <c r="J342" s="105"/>
      <c r="K342" s="84"/>
      <c r="L342" s="105"/>
      <c r="M342" s="84"/>
      <c r="N342" s="105"/>
      <c r="O342" s="84"/>
      <c r="P342" s="84"/>
      <c r="Q342" s="105"/>
      <c r="R342" s="84"/>
      <c r="S342" s="105"/>
      <c r="T342" s="84"/>
      <c r="U342" s="105"/>
      <c r="V342" s="80"/>
      <c r="W342" s="80"/>
      <c r="X342" s="108"/>
      <c r="Y342" s="108"/>
      <c r="Z342" s="106"/>
      <c r="AA342" s="106"/>
      <c r="AB342" s="109"/>
      <c r="AC342" s="106"/>
      <c r="AD342" s="106"/>
      <c r="AE342" s="80"/>
      <c r="AF342" s="106"/>
      <c r="AG342" s="106"/>
      <c r="AH342" s="107"/>
      <c r="AI342" s="107"/>
      <c r="AJ342" s="105"/>
      <c r="AK342" s="85"/>
      <c r="AL342" s="85"/>
      <c r="AM342" s="105"/>
      <c r="AN342" s="107"/>
      <c r="AO342" s="107"/>
      <c r="AP342" s="105"/>
      <c r="AQ342" s="85"/>
      <c r="AR342" s="85"/>
      <c r="AS342" s="105"/>
      <c r="AT342" s="107"/>
      <c r="AU342" s="85"/>
      <c r="AV342" s="107"/>
      <c r="AW342" s="85"/>
      <c r="AX342" s="85"/>
      <c r="AY342" s="85"/>
      <c r="AZ342" s="80"/>
      <c r="BA342" s="86"/>
      <c r="BB342" s="86"/>
      <c r="BC342" s="105"/>
    </row>
    <row r="343" spans="1:55" x14ac:dyDescent="0.25">
      <c r="A343" s="80"/>
      <c r="B343" s="80"/>
      <c r="C343" s="80"/>
      <c r="D343" s="81"/>
      <c r="E343" s="80"/>
      <c r="F343" s="83"/>
      <c r="G343" s="80"/>
      <c r="H343" s="84"/>
      <c r="I343" s="84"/>
      <c r="J343" s="105"/>
      <c r="K343" s="84"/>
      <c r="L343" s="105"/>
      <c r="M343" s="84"/>
      <c r="N343" s="105"/>
      <c r="O343" s="84"/>
      <c r="P343" s="84"/>
      <c r="Q343" s="105"/>
      <c r="R343" s="84"/>
      <c r="S343" s="105"/>
      <c r="T343" s="84"/>
      <c r="U343" s="105"/>
      <c r="V343" s="80"/>
      <c r="W343" s="80"/>
      <c r="X343" s="108"/>
      <c r="Y343" s="108"/>
      <c r="Z343" s="80"/>
      <c r="AA343" s="80"/>
      <c r="AB343" s="109"/>
      <c r="AC343" s="80"/>
      <c r="AD343" s="80"/>
      <c r="AE343" s="80"/>
      <c r="AF343" s="80"/>
      <c r="AG343" s="80"/>
      <c r="AH343" s="107"/>
      <c r="AI343" s="107"/>
      <c r="AJ343" s="105"/>
      <c r="AK343" s="85"/>
      <c r="AL343" s="85"/>
      <c r="AM343" s="105"/>
      <c r="AN343" s="107"/>
      <c r="AO343" s="107"/>
      <c r="AP343" s="105"/>
      <c r="AQ343" s="85"/>
      <c r="AR343" s="85"/>
      <c r="AS343" s="105"/>
      <c r="AT343" s="107"/>
      <c r="AU343" s="85"/>
      <c r="AV343" s="107"/>
      <c r="AW343" s="85"/>
      <c r="AX343" s="85"/>
      <c r="AY343" s="85"/>
      <c r="AZ343" s="80"/>
      <c r="BA343" s="86"/>
      <c r="BB343" s="86"/>
      <c r="BC343" s="105"/>
    </row>
    <row r="344" spans="1:55" x14ac:dyDescent="0.25">
      <c r="A344" s="80"/>
      <c r="B344" s="80"/>
      <c r="C344" s="80"/>
      <c r="D344" s="81"/>
      <c r="E344" s="82"/>
      <c r="F344" s="83"/>
      <c r="G344" s="83"/>
      <c r="H344" s="84"/>
      <c r="I344" s="84"/>
      <c r="J344" s="105"/>
      <c r="K344" s="84"/>
      <c r="L344" s="105"/>
      <c r="M344" s="84"/>
      <c r="N344" s="105"/>
      <c r="O344" s="84"/>
      <c r="P344" s="84"/>
      <c r="Q344" s="105"/>
      <c r="R344" s="84"/>
      <c r="S344" s="105"/>
      <c r="T344" s="84"/>
      <c r="U344" s="105"/>
      <c r="V344" s="80"/>
      <c r="W344" s="80"/>
      <c r="X344" s="108"/>
      <c r="Y344" s="108"/>
      <c r="Z344" s="106"/>
      <c r="AA344" s="106"/>
      <c r="AB344" s="109"/>
      <c r="AC344" s="106"/>
      <c r="AD344" s="106"/>
      <c r="AE344" s="80"/>
      <c r="AF344" s="106"/>
      <c r="AG344" s="106"/>
      <c r="AH344" s="107"/>
      <c r="AI344" s="107"/>
      <c r="AJ344" s="105"/>
      <c r="AK344" s="85"/>
      <c r="AL344" s="85"/>
      <c r="AM344" s="105"/>
      <c r="AN344" s="107"/>
      <c r="AO344" s="107"/>
      <c r="AP344" s="105"/>
      <c r="AQ344" s="85"/>
      <c r="AR344" s="85"/>
      <c r="AS344" s="105"/>
      <c r="AT344" s="107"/>
      <c r="AU344" s="85"/>
      <c r="AV344" s="107"/>
      <c r="AW344" s="85"/>
      <c r="AX344" s="85"/>
      <c r="AY344" s="85"/>
      <c r="AZ344" s="80"/>
      <c r="BA344" s="86"/>
      <c r="BB344" s="86"/>
      <c r="BC344" s="105"/>
    </row>
    <row r="345" spans="1:55" x14ac:dyDescent="0.25">
      <c r="A345" s="80"/>
      <c r="B345" s="80"/>
      <c r="C345" s="80"/>
      <c r="D345" s="81"/>
      <c r="E345" s="82"/>
      <c r="F345" s="83"/>
      <c r="G345" s="83"/>
      <c r="H345" s="84"/>
      <c r="I345" s="84"/>
      <c r="J345" s="105"/>
      <c r="K345" s="84"/>
      <c r="L345" s="105"/>
      <c r="M345" s="84"/>
      <c r="N345" s="105"/>
      <c r="O345" s="84"/>
      <c r="P345" s="84"/>
      <c r="Q345" s="105"/>
      <c r="R345" s="84"/>
      <c r="S345" s="105"/>
      <c r="T345" s="84"/>
      <c r="U345" s="105"/>
      <c r="V345" s="80"/>
      <c r="W345" s="80"/>
      <c r="X345" s="108"/>
      <c r="Y345" s="108"/>
      <c r="Z345" s="106"/>
      <c r="AA345" s="106"/>
      <c r="AB345" s="109"/>
      <c r="AC345" s="106"/>
      <c r="AD345" s="106"/>
      <c r="AE345" s="80"/>
      <c r="AF345" s="106"/>
      <c r="AG345" s="106"/>
      <c r="AH345" s="107"/>
      <c r="AI345" s="107"/>
      <c r="AJ345" s="105"/>
      <c r="AK345" s="85"/>
      <c r="AL345" s="85"/>
      <c r="AM345" s="105"/>
      <c r="AN345" s="107"/>
      <c r="AO345" s="107"/>
      <c r="AP345" s="105"/>
      <c r="AQ345" s="85"/>
      <c r="AR345" s="85"/>
      <c r="AS345" s="105"/>
      <c r="AT345" s="107"/>
      <c r="AU345" s="85"/>
      <c r="AV345" s="107"/>
      <c r="AW345" s="85"/>
      <c r="AX345" s="85"/>
      <c r="AY345" s="85"/>
      <c r="AZ345" s="80"/>
      <c r="BA345" s="86"/>
      <c r="BB345" s="86"/>
      <c r="BC345" s="105"/>
    </row>
    <row r="346" spans="1:55" x14ac:dyDescent="0.25">
      <c r="A346" s="80"/>
      <c r="B346" s="80"/>
      <c r="C346" s="80"/>
      <c r="D346" s="81"/>
      <c r="E346" s="80"/>
      <c r="F346" s="83"/>
      <c r="G346" s="80"/>
      <c r="H346" s="84"/>
      <c r="I346" s="84"/>
      <c r="J346" s="105"/>
      <c r="K346" s="84"/>
      <c r="L346" s="105"/>
      <c r="M346" s="84"/>
      <c r="N346" s="105"/>
      <c r="O346" s="84"/>
      <c r="P346" s="84"/>
      <c r="Q346" s="105"/>
      <c r="R346" s="84"/>
      <c r="S346" s="105"/>
      <c r="T346" s="84"/>
      <c r="U346" s="105"/>
      <c r="V346" s="80"/>
      <c r="W346" s="80"/>
      <c r="X346" s="108"/>
      <c r="Y346" s="108"/>
      <c r="Z346" s="80"/>
      <c r="AA346" s="80"/>
      <c r="AB346" s="109"/>
      <c r="AC346" s="80"/>
      <c r="AD346" s="80"/>
      <c r="AE346" s="80"/>
      <c r="AF346" s="80"/>
      <c r="AG346" s="80"/>
      <c r="AH346" s="107"/>
      <c r="AI346" s="107"/>
      <c r="AJ346" s="105"/>
      <c r="AK346" s="85"/>
      <c r="AL346" s="85"/>
      <c r="AM346" s="105"/>
      <c r="AN346" s="107"/>
      <c r="AO346" s="107"/>
      <c r="AP346" s="105"/>
      <c r="AQ346" s="85"/>
      <c r="AR346" s="85"/>
      <c r="AS346" s="105"/>
      <c r="AT346" s="107"/>
      <c r="AU346" s="85"/>
      <c r="AV346" s="107"/>
      <c r="AW346" s="85"/>
      <c r="AX346" s="85"/>
      <c r="AY346" s="85"/>
      <c r="AZ346" s="80"/>
      <c r="BA346" s="86"/>
      <c r="BB346" s="86"/>
      <c r="BC346" s="105"/>
    </row>
    <row r="347" spans="1:55" x14ac:dyDescent="0.25">
      <c r="A347" s="80"/>
      <c r="B347" s="80"/>
      <c r="C347" s="80"/>
      <c r="D347" s="81"/>
      <c r="E347" s="82"/>
      <c r="F347" s="83"/>
      <c r="G347" s="83"/>
      <c r="H347" s="84"/>
      <c r="I347" s="84"/>
      <c r="J347" s="105"/>
      <c r="K347" s="84"/>
      <c r="L347" s="105"/>
      <c r="M347" s="84"/>
      <c r="N347" s="105"/>
      <c r="O347" s="84"/>
      <c r="P347" s="84"/>
      <c r="Q347" s="105"/>
      <c r="R347" s="84"/>
      <c r="S347" s="105"/>
      <c r="T347" s="84"/>
      <c r="U347" s="105"/>
      <c r="V347" s="80"/>
      <c r="W347" s="80"/>
      <c r="X347" s="108"/>
      <c r="Y347" s="108"/>
      <c r="Z347" s="106"/>
      <c r="AA347" s="106"/>
      <c r="AB347" s="109"/>
      <c r="AC347" s="106"/>
      <c r="AD347" s="106"/>
      <c r="AE347" s="80"/>
      <c r="AF347" s="106"/>
      <c r="AG347" s="106"/>
      <c r="AH347" s="107"/>
      <c r="AI347" s="107"/>
      <c r="AJ347" s="105"/>
      <c r="AK347" s="85"/>
      <c r="AL347" s="85"/>
      <c r="AM347" s="105"/>
      <c r="AN347" s="107"/>
      <c r="AO347" s="107"/>
      <c r="AP347" s="105"/>
      <c r="AQ347" s="85"/>
      <c r="AR347" s="85"/>
      <c r="AS347" s="105"/>
      <c r="AT347" s="107"/>
      <c r="AU347" s="85"/>
      <c r="AV347" s="107"/>
      <c r="AW347" s="85"/>
      <c r="AX347" s="85"/>
      <c r="AY347" s="85"/>
      <c r="AZ347" s="80"/>
      <c r="BA347" s="86"/>
      <c r="BB347" s="86"/>
      <c r="BC347" s="105"/>
    </row>
    <row r="348" spans="1:55" x14ac:dyDescent="0.25">
      <c r="A348" s="80"/>
      <c r="B348" s="80"/>
      <c r="C348" s="80"/>
      <c r="D348" s="80"/>
      <c r="E348" s="80"/>
      <c r="F348" s="80"/>
      <c r="G348" s="80"/>
      <c r="H348" s="80"/>
      <c r="I348" s="84"/>
      <c r="J348" s="105"/>
      <c r="K348" s="84"/>
      <c r="L348" s="105"/>
      <c r="M348" s="84"/>
      <c r="N348" s="105"/>
      <c r="O348" s="80"/>
      <c r="P348" s="84"/>
      <c r="Q348" s="105"/>
      <c r="R348" s="84"/>
      <c r="S348" s="105"/>
      <c r="T348" s="84"/>
      <c r="U348" s="105"/>
      <c r="V348" s="80"/>
      <c r="W348" s="80"/>
      <c r="X348" s="80"/>
      <c r="Y348" s="80"/>
      <c r="Z348" s="80"/>
      <c r="AA348" s="80"/>
      <c r="AB348" s="109"/>
      <c r="AC348" s="80"/>
      <c r="AD348" s="80"/>
      <c r="AE348" s="80"/>
      <c r="AF348" s="80"/>
      <c r="AG348" s="80"/>
      <c r="AH348" s="80"/>
      <c r="AI348" s="107"/>
      <c r="AJ348" s="105"/>
      <c r="AK348" s="80"/>
      <c r="AL348" s="85"/>
      <c r="AM348" s="105"/>
      <c r="AN348" s="80"/>
      <c r="AO348" s="107"/>
      <c r="AP348" s="105"/>
      <c r="AQ348" s="80"/>
      <c r="AR348" s="85"/>
      <c r="AS348" s="105"/>
      <c r="AT348" s="80"/>
      <c r="AU348" s="80"/>
      <c r="AV348" s="80"/>
      <c r="AW348" s="80"/>
      <c r="AX348" s="80"/>
      <c r="AY348" s="85"/>
      <c r="AZ348" s="80"/>
      <c r="BA348" s="80"/>
      <c r="BB348" s="86"/>
      <c r="BC348" s="105"/>
    </row>
    <row r="349" spans="1:55" x14ac:dyDescent="0.25">
      <c r="A349" s="80"/>
      <c r="B349" s="80"/>
      <c r="C349" s="80"/>
      <c r="D349" s="81"/>
      <c r="E349" s="82"/>
      <c r="F349" s="83"/>
      <c r="G349" s="83"/>
      <c r="H349" s="84"/>
      <c r="I349" s="84"/>
      <c r="J349" s="105"/>
      <c r="K349" s="84"/>
      <c r="L349" s="105"/>
      <c r="M349" s="84"/>
      <c r="N349" s="105"/>
      <c r="O349" s="84"/>
      <c r="P349" s="84"/>
      <c r="Q349" s="105"/>
      <c r="R349" s="84"/>
      <c r="S349" s="105"/>
      <c r="T349" s="84"/>
      <c r="U349" s="105"/>
      <c r="V349" s="80"/>
      <c r="W349" s="80"/>
      <c r="X349" s="108"/>
      <c r="Y349" s="108"/>
      <c r="Z349" s="106"/>
      <c r="AA349" s="106"/>
      <c r="AB349" s="109"/>
      <c r="AC349" s="106"/>
      <c r="AD349" s="106"/>
      <c r="AE349" s="80"/>
      <c r="AF349" s="106"/>
      <c r="AG349" s="106"/>
      <c r="AH349" s="107"/>
      <c r="AI349" s="107"/>
      <c r="AJ349" s="105"/>
      <c r="AK349" s="85"/>
      <c r="AL349" s="85"/>
      <c r="AM349" s="105"/>
      <c r="AN349" s="107"/>
      <c r="AO349" s="107"/>
      <c r="AP349" s="105"/>
      <c r="AQ349" s="85"/>
      <c r="AR349" s="85"/>
      <c r="AS349" s="105"/>
      <c r="AT349" s="107"/>
      <c r="AU349" s="85"/>
      <c r="AV349" s="107"/>
      <c r="AW349" s="85"/>
      <c r="AX349" s="85"/>
      <c r="AY349" s="85"/>
      <c r="AZ349" s="80"/>
      <c r="BA349" s="86"/>
      <c r="BB349" s="86"/>
      <c r="BC349" s="105"/>
    </row>
    <row r="350" spans="1:55" x14ac:dyDescent="0.25">
      <c r="A350" s="80"/>
      <c r="B350" s="80"/>
      <c r="C350" s="80"/>
      <c r="D350" s="81"/>
      <c r="E350" s="82"/>
      <c r="F350" s="83"/>
      <c r="G350" s="83"/>
      <c r="H350" s="84"/>
      <c r="I350" s="84"/>
      <c r="J350" s="105"/>
      <c r="K350" s="84"/>
      <c r="L350" s="105"/>
      <c r="M350" s="84"/>
      <c r="N350" s="105"/>
      <c r="O350" s="84"/>
      <c r="P350" s="84"/>
      <c r="Q350" s="105"/>
      <c r="R350" s="84"/>
      <c r="S350" s="105"/>
      <c r="T350" s="84"/>
      <c r="U350" s="105"/>
      <c r="V350" s="80"/>
      <c r="W350" s="80"/>
      <c r="X350" s="108"/>
      <c r="Y350" s="108"/>
      <c r="Z350" s="106"/>
      <c r="AA350" s="106"/>
      <c r="AB350" s="109"/>
      <c r="AC350" s="106"/>
      <c r="AD350" s="106"/>
      <c r="AE350" s="80"/>
      <c r="AF350" s="106"/>
      <c r="AG350" s="106"/>
      <c r="AH350" s="107"/>
      <c r="AI350" s="107"/>
      <c r="AJ350" s="105"/>
      <c r="AK350" s="85"/>
      <c r="AL350" s="85"/>
      <c r="AM350" s="105"/>
      <c r="AN350" s="107"/>
      <c r="AO350" s="107"/>
      <c r="AP350" s="105"/>
      <c r="AQ350" s="85"/>
      <c r="AR350" s="85"/>
      <c r="AS350" s="105"/>
      <c r="AT350" s="107"/>
      <c r="AU350" s="85"/>
      <c r="AV350" s="107"/>
      <c r="AW350" s="85"/>
      <c r="AX350" s="85"/>
      <c r="AY350" s="85"/>
      <c r="AZ350" s="80"/>
      <c r="BA350" s="86"/>
      <c r="BB350" s="86"/>
      <c r="BC350" s="105"/>
    </row>
    <row r="351" spans="1:55" x14ac:dyDescent="0.25">
      <c r="A351" s="80"/>
      <c r="B351" s="80"/>
      <c r="C351" s="80"/>
      <c r="D351" s="81"/>
      <c r="E351" s="82"/>
      <c r="F351" s="83"/>
      <c r="G351" s="83"/>
      <c r="H351" s="84"/>
      <c r="I351" s="84"/>
      <c r="J351" s="105"/>
      <c r="K351" s="84"/>
      <c r="L351" s="105"/>
      <c r="M351" s="84"/>
      <c r="N351" s="105"/>
      <c r="O351" s="84"/>
      <c r="P351" s="84"/>
      <c r="Q351" s="105"/>
      <c r="R351" s="84"/>
      <c r="S351" s="105"/>
      <c r="T351" s="84"/>
      <c r="U351" s="105"/>
      <c r="V351" s="80"/>
      <c r="W351" s="80"/>
      <c r="X351" s="108"/>
      <c r="Y351" s="108"/>
      <c r="Z351" s="106"/>
      <c r="AA351" s="106"/>
      <c r="AB351" s="109"/>
      <c r="AC351" s="106"/>
      <c r="AD351" s="106"/>
      <c r="AE351" s="80"/>
      <c r="AF351" s="106"/>
      <c r="AG351" s="106"/>
      <c r="AH351" s="107"/>
      <c r="AI351" s="107"/>
      <c r="AJ351" s="105"/>
      <c r="AK351" s="85"/>
      <c r="AL351" s="85"/>
      <c r="AM351" s="105"/>
      <c r="AN351" s="107"/>
      <c r="AO351" s="107"/>
      <c r="AP351" s="105"/>
      <c r="AQ351" s="85"/>
      <c r="AR351" s="85"/>
      <c r="AS351" s="105"/>
      <c r="AT351" s="107"/>
      <c r="AU351" s="85"/>
      <c r="AV351" s="107"/>
      <c r="AW351" s="85"/>
      <c r="AX351" s="85"/>
      <c r="AY351" s="85"/>
      <c r="AZ351" s="80"/>
      <c r="BA351" s="86"/>
      <c r="BB351" s="86"/>
      <c r="BC351" s="105"/>
    </row>
    <row r="352" spans="1:55" x14ac:dyDescent="0.25">
      <c r="A352" s="80"/>
      <c r="B352" s="80"/>
      <c r="C352" s="80"/>
      <c r="D352" s="80"/>
      <c r="E352" s="80"/>
      <c r="F352" s="80"/>
      <c r="G352" s="80"/>
      <c r="H352" s="80"/>
      <c r="I352" s="80"/>
      <c r="J352" s="80"/>
      <c r="K352" s="84"/>
      <c r="L352" s="105"/>
      <c r="M352" s="84"/>
      <c r="N352" s="105"/>
      <c r="O352" s="80"/>
      <c r="P352" s="80"/>
      <c r="Q352" s="80"/>
      <c r="R352" s="84"/>
      <c r="S352" s="105"/>
      <c r="T352" s="84"/>
      <c r="U352" s="105"/>
      <c r="V352" s="80"/>
      <c r="W352" s="80"/>
      <c r="X352" s="80"/>
      <c r="Y352" s="80"/>
      <c r="Z352" s="80"/>
      <c r="AA352" s="80"/>
      <c r="AB352" s="109"/>
      <c r="AC352" s="80"/>
      <c r="AD352" s="80"/>
      <c r="AE352" s="80"/>
      <c r="AF352" s="80"/>
      <c r="AG352" s="80"/>
      <c r="AH352" s="80"/>
      <c r="AI352" s="80"/>
      <c r="AJ352" s="80"/>
      <c r="AK352" s="80"/>
      <c r="AL352" s="80"/>
      <c r="AM352" s="80"/>
      <c r="AN352" s="80"/>
      <c r="AO352" s="80"/>
      <c r="AP352" s="80"/>
      <c r="AQ352" s="80"/>
      <c r="AR352" s="80"/>
      <c r="AS352" s="80"/>
      <c r="AT352" s="80"/>
      <c r="AU352" s="80"/>
      <c r="AV352" s="80"/>
      <c r="AW352" s="80"/>
      <c r="AX352" s="80"/>
      <c r="AY352" s="80"/>
      <c r="AZ352" s="80"/>
      <c r="BA352" s="80"/>
      <c r="BB352" s="80"/>
      <c r="BC352" s="80"/>
    </row>
    <row r="353" spans="1:55" x14ac:dyDescent="0.25">
      <c r="A353" s="80"/>
      <c r="B353" s="80"/>
      <c r="C353" s="80"/>
      <c r="D353" s="81"/>
      <c r="E353" s="82"/>
      <c r="F353" s="83"/>
      <c r="G353" s="83"/>
      <c r="H353" s="84"/>
      <c r="I353" s="84"/>
      <c r="J353" s="105"/>
      <c r="K353" s="84"/>
      <c r="L353" s="105"/>
      <c r="M353" s="84"/>
      <c r="N353" s="105"/>
      <c r="O353" s="84"/>
      <c r="P353" s="84"/>
      <c r="Q353" s="105"/>
      <c r="R353" s="84"/>
      <c r="S353" s="105"/>
      <c r="T353" s="84"/>
      <c r="U353" s="105"/>
      <c r="V353" s="80"/>
      <c r="W353" s="80"/>
      <c r="X353" s="80"/>
      <c r="Y353" s="80"/>
      <c r="Z353" s="106"/>
      <c r="AA353" s="106"/>
      <c r="AB353" s="109"/>
      <c r="AC353" s="106"/>
      <c r="AD353" s="106"/>
      <c r="AE353" s="80"/>
      <c r="AF353" s="106"/>
      <c r="AG353" s="106"/>
      <c r="AH353" s="107"/>
      <c r="AI353" s="107"/>
      <c r="AJ353" s="105"/>
      <c r="AK353" s="85"/>
      <c r="AL353" s="85"/>
      <c r="AM353" s="105"/>
      <c r="AN353" s="107"/>
      <c r="AO353" s="107"/>
      <c r="AP353" s="105"/>
      <c r="AQ353" s="85"/>
      <c r="AR353" s="85"/>
      <c r="AS353" s="105"/>
      <c r="AT353" s="107"/>
      <c r="AU353" s="85"/>
      <c r="AV353" s="107"/>
      <c r="AW353" s="85"/>
      <c r="AX353" s="85"/>
      <c r="AY353" s="85"/>
      <c r="AZ353" s="80"/>
      <c r="BA353" s="86"/>
      <c r="BB353" s="86"/>
      <c r="BC353" s="105"/>
    </row>
    <row r="354" spans="1:55" x14ac:dyDescent="0.25">
      <c r="A354" s="80"/>
      <c r="B354" s="80"/>
      <c r="C354" s="80"/>
      <c r="D354" s="81"/>
      <c r="E354" s="82"/>
      <c r="F354" s="83"/>
      <c r="G354" s="83"/>
      <c r="H354" s="84"/>
      <c r="I354" s="84"/>
      <c r="J354" s="105"/>
      <c r="K354" s="84"/>
      <c r="L354" s="105"/>
      <c r="M354" s="84"/>
      <c r="N354" s="105"/>
      <c r="O354" s="84"/>
      <c r="P354" s="84"/>
      <c r="Q354" s="105"/>
      <c r="R354" s="84"/>
      <c r="S354" s="105"/>
      <c r="T354" s="84"/>
      <c r="U354" s="105"/>
      <c r="V354" s="80"/>
      <c r="W354" s="80"/>
      <c r="X354" s="80"/>
      <c r="Y354" s="80"/>
      <c r="Z354" s="106"/>
      <c r="AA354" s="106"/>
      <c r="AB354" s="109"/>
      <c r="AC354" s="106"/>
      <c r="AD354" s="106"/>
      <c r="AE354" s="80"/>
      <c r="AF354" s="106"/>
      <c r="AG354" s="106"/>
      <c r="AH354" s="107"/>
      <c r="AI354" s="107"/>
      <c r="AJ354" s="105"/>
      <c r="AK354" s="85"/>
      <c r="AL354" s="85"/>
      <c r="AM354" s="105"/>
      <c r="AN354" s="107"/>
      <c r="AO354" s="107"/>
      <c r="AP354" s="105"/>
      <c r="AQ354" s="85"/>
      <c r="AR354" s="85"/>
      <c r="AS354" s="105"/>
      <c r="AT354" s="107"/>
      <c r="AU354" s="85"/>
      <c r="AV354" s="107"/>
      <c r="AW354" s="85"/>
      <c r="AX354" s="85"/>
      <c r="AY354" s="85"/>
      <c r="AZ354" s="80"/>
      <c r="BA354" s="86"/>
      <c r="BB354" s="86"/>
      <c r="BC354" s="105"/>
    </row>
    <row r="355" spans="1:55" x14ac:dyDescent="0.25">
      <c r="A355" s="80"/>
      <c r="B355" s="80"/>
      <c r="C355" s="80"/>
      <c r="D355" s="81"/>
      <c r="E355" s="82"/>
      <c r="F355" s="83"/>
      <c r="G355" s="83"/>
      <c r="H355" s="84"/>
      <c r="I355" s="84"/>
      <c r="J355" s="105"/>
      <c r="K355" s="84"/>
      <c r="L355" s="105"/>
      <c r="M355" s="84"/>
      <c r="N355" s="105"/>
      <c r="O355" s="84"/>
      <c r="P355" s="84"/>
      <c r="Q355" s="105"/>
      <c r="R355" s="84"/>
      <c r="S355" s="105"/>
      <c r="T355" s="84"/>
      <c r="U355" s="105"/>
      <c r="V355" s="80"/>
      <c r="W355" s="80"/>
      <c r="X355" s="108"/>
      <c r="Y355" s="108"/>
      <c r="Z355" s="106"/>
      <c r="AA355" s="106"/>
      <c r="AB355" s="109"/>
      <c r="AC355" s="106"/>
      <c r="AD355" s="106"/>
      <c r="AE355" s="80"/>
      <c r="AF355" s="106"/>
      <c r="AG355" s="106"/>
      <c r="AH355" s="107"/>
      <c r="AI355" s="107"/>
      <c r="AJ355" s="105"/>
      <c r="AK355" s="85"/>
      <c r="AL355" s="85"/>
      <c r="AM355" s="105"/>
      <c r="AN355" s="107"/>
      <c r="AO355" s="107"/>
      <c r="AP355" s="105"/>
      <c r="AQ355" s="85"/>
      <c r="AR355" s="85"/>
      <c r="AS355" s="105"/>
      <c r="AT355" s="107"/>
      <c r="AU355" s="85"/>
      <c r="AV355" s="107"/>
      <c r="AW355" s="85"/>
      <c r="AX355" s="85"/>
      <c r="AY355" s="85"/>
      <c r="AZ355" s="80"/>
      <c r="BA355" s="86"/>
      <c r="BB355" s="86"/>
      <c r="BC355" s="105"/>
    </row>
    <row r="356" spans="1:55" x14ac:dyDescent="0.25">
      <c r="A356" s="80"/>
      <c r="B356" s="80"/>
      <c r="C356" s="80"/>
      <c r="D356" s="81"/>
      <c r="E356" s="82"/>
      <c r="F356" s="83"/>
      <c r="G356" s="83"/>
      <c r="H356" s="84"/>
      <c r="I356" s="84"/>
      <c r="J356" s="105"/>
      <c r="K356" s="84"/>
      <c r="L356" s="105"/>
      <c r="M356" s="84"/>
      <c r="N356" s="105"/>
      <c r="O356" s="84"/>
      <c r="P356" s="84"/>
      <c r="Q356" s="105"/>
      <c r="R356" s="84"/>
      <c r="S356" s="105"/>
      <c r="T356" s="84"/>
      <c r="U356" s="105"/>
      <c r="V356" s="80"/>
      <c r="W356" s="80"/>
      <c r="X356" s="80"/>
      <c r="Y356" s="80"/>
      <c r="Z356" s="106"/>
      <c r="AA356" s="106"/>
      <c r="AB356" s="109"/>
      <c r="AC356" s="106"/>
      <c r="AD356" s="106"/>
      <c r="AE356" s="80"/>
      <c r="AF356" s="106"/>
      <c r="AG356" s="106"/>
      <c r="AH356" s="107"/>
      <c r="AI356" s="107"/>
      <c r="AJ356" s="105"/>
      <c r="AK356" s="85"/>
      <c r="AL356" s="85"/>
      <c r="AM356" s="105"/>
      <c r="AN356" s="107"/>
      <c r="AO356" s="107"/>
      <c r="AP356" s="105"/>
      <c r="AQ356" s="85"/>
      <c r="AR356" s="85"/>
      <c r="AS356" s="105"/>
      <c r="AT356" s="107"/>
      <c r="AU356" s="85"/>
      <c r="AV356" s="107"/>
      <c r="AW356" s="85"/>
      <c r="AX356" s="85"/>
      <c r="AY356" s="85"/>
      <c r="AZ356" s="80"/>
      <c r="BA356" s="86"/>
      <c r="BB356" s="86"/>
      <c r="BC356" s="105"/>
    </row>
    <row r="357" spans="1:55" x14ac:dyDescent="0.25">
      <c r="A357" s="80"/>
      <c r="B357" s="80"/>
      <c r="C357" s="80"/>
      <c r="D357" s="81"/>
      <c r="E357" s="82"/>
      <c r="F357" s="83"/>
      <c r="G357" s="83"/>
      <c r="H357" s="84"/>
      <c r="I357" s="84"/>
      <c r="J357" s="105"/>
      <c r="K357" s="84"/>
      <c r="L357" s="105"/>
      <c r="M357" s="84"/>
      <c r="N357" s="105"/>
      <c r="O357" s="84"/>
      <c r="P357" s="84"/>
      <c r="Q357" s="105"/>
      <c r="R357" s="84"/>
      <c r="S357" s="105"/>
      <c r="T357" s="84"/>
      <c r="U357" s="105"/>
      <c r="V357" s="80"/>
      <c r="W357" s="80"/>
      <c r="X357" s="80"/>
      <c r="Y357" s="80"/>
      <c r="Z357" s="106"/>
      <c r="AA357" s="106"/>
      <c r="AB357" s="109"/>
      <c r="AC357" s="106"/>
      <c r="AD357" s="106"/>
      <c r="AE357" s="80"/>
      <c r="AF357" s="106"/>
      <c r="AG357" s="106"/>
      <c r="AH357" s="107"/>
      <c r="AI357" s="107"/>
      <c r="AJ357" s="105"/>
      <c r="AK357" s="85"/>
      <c r="AL357" s="85"/>
      <c r="AM357" s="105"/>
      <c r="AN357" s="107"/>
      <c r="AO357" s="107"/>
      <c r="AP357" s="105"/>
      <c r="AQ357" s="85"/>
      <c r="AR357" s="85"/>
      <c r="AS357" s="105"/>
      <c r="AT357" s="107"/>
      <c r="AU357" s="85"/>
      <c r="AV357" s="107"/>
      <c r="AW357" s="85"/>
      <c r="AX357" s="85"/>
      <c r="AY357" s="85"/>
      <c r="AZ357" s="80"/>
      <c r="BA357" s="86"/>
      <c r="BB357" s="86"/>
      <c r="BC357" s="105"/>
    </row>
    <row r="358" spans="1:55" x14ac:dyDescent="0.25">
      <c r="A358" s="80"/>
      <c r="B358" s="80"/>
      <c r="C358" s="80"/>
      <c r="D358" s="81"/>
      <c r="E358" s="82"/>
      <c r="F358" s="83"/>
      <c r="G358" s="83"/>
      <c r="H358" s="84"/>
      <c r="I358" s="84"/>
      <c r="J358" s="105"/>
      <c r="K358" s="84"/>
      <c r="L358" s="105"/>
      <c r="M358" s="84"/>
      <c r="N358" s="105"/>
      <c r="O358" s="84"/>
      <c r="P358" s="84"/>
      <c r="Q358" s="105"/>
      <c r="R358" s="84"/>
      <c r="S358" s="105"/>
      <c r="T358" s="84"/>
      <c r="U358" s="105"/>
      <c r="V358" s="80"/>
      <c r="W358" s="80"/>
      <c r="X358" s="80"/>
      <c r="Y358" s="80"/>
      <c r="Z358" s="106"/>
      <c r="AA358" s="106"/>
      <c r="AB358" s="109"/>
      <c r="AC358" s="106"/>
      <c r="AD358" s="106"/>
      <c r="AE358" s="80"/>
      <c r="AF358" s="106"/>
      <c r="AG358" s="106"/>
      <c r="AH358" s="107"/>
      <c r="AI358" s="107"/>
      <c r="AJ358" s="105"/>
      <c r="AK358" s="85"/>
      <c r="AL358" s="85"/>
      <c r="AM358" s="105"/>
      <c r="AN358" s="107"/>
      <c r="AO358" s="107"/>
      <c r="AP358" s="105"/>
      <c r="AQ358" s="85"/>
      <c r="AR358" s="85"/>
      <c r="AS358" s="105"/>
      <c r="AT358" s="107"/>
      <c r="AU358" s="85"/>
      <c r="AV358" s="107"/>
      <c r="AW358" s="85"/>
      <c r="AX358" s="85"/>
      <c r="AY358" s="85"/>
      <c r="AZ358" s="80"/>
      <c r="BA358" s="86"/>
      <c r="BB358" s="86"/>
      <c r="BC358" s="105"/>
    </row>
    <row r="359" spans="1:55" x14ac:dyDescent="0.25">
      <c r="A359" s="80"/>
      <c r="B359" s="80"/>
      <c r="C359" s="80"/>
      <c r="D359" s="81"/>
      <c r="E359" s="82"/>
      <c r="F359" s="83"/>
      <c r="G359" s="83"/>
      <c r="H359" s="84"/>
      <c r="I359" s="84"/>
      <c r="J359" s="105"/>
      <c r="K359" s="84"/>
      <c r="L359" s="105"/>
      <c r="M359" s="84"/>
      <c r="N359" s="105"/>
      <c r="O359" s="84"/>
      <c r="P359" s="84"/>
      <c r="Q359" s="105"/>
      <c r="R359" s="84"/>
      <c r="S359" s="105"/>
      <c r="T359" s="84"/>
      <c r="U359" s="105"/>
      <c r="V359" s="80"/>
      <c r="W359" s="80"/>
      <c r="X359" s="108"/>
      <c r="Y359" s="108"/>
      <c r="Z359" s="106"/>
      <c r="AA359" s="106"/>
      <c r="AB359" s="109"/>
      <c r="AC359" s="106"/>
      <c r="AD359" s="106"/>
      <c r="AE359" s="80"/>
      <c r="AF359" s="106"/>
      <c r="AG359" s="106"/>
      <c r="AH359" s="107"/>
      <c r="AI359" s="107"/>
      <c r="AJ359" s="105"/>
      <c r="AK359" s="85"/>
      <c r="AL359" s="85"/>
      <c r="AM359" s="105"/>
      <c r="AN359" s="107"/>
      <c r="AO359" s="107"/>
      <c r="AP359" s="105"/>
      <c r="AQ359" s="85"/>
      <c r="AR359" s="85"/>
      <c r="AS359" s="105"/>
      <c r="AT359" s="107"/>
      <c r="AU359" s="85"/>
      <c r="AV359" s="107"/>
      <c r="AW359" s="85"/>
      <c r="AX359" s="85"/>
      <c r="AY359" s="85"/>
      <c r="AZ359" s="80"/>
      <c r="BA359" s="86"/>
      <c r="BB359" s="86"/>
      <c r="BC359" s="105"/>
    </row>
    <row r="360" spans="1:55" x14ac:dyDescent="0.25">
      <c r="A360" s="80"/>
      <c r="B360" s="80"/>
      <c r="C360" s="80"/>
      <c r="D360" s="81"/>
      <c r="E360" s="80"/>
      <c r="F360" s="83"/>
      <c r="G360" s="80"/>
      <c r="H360" s="84"/>
      <c r="I360" s="84"/>
      <c r="J360" s="105"/>
      <c r="K360" s="84"/>
      <c r="L360" s="105"/>
      <c r="M360" s="84"/>
      <c r="N360" s="105"/>
      <c r="O360" s="84"/>
      <c r="P360" s="84"/>
      <c r="Q360" s="105"/>
      <c r="R360" s="84"/>
      <c r="S360" s="105"/>
      <c r="T360" s="84"/>
      <c r="U360" s="105"/>
      <c r="V360" s="80"/>
      <c r="W360" s="80"/>
      <c r="X360" s="108"/>
      <c r="Y360" s="108"/>
      <c r="Z360" s="80"/>
      <c r="AA360" s="106"/>
      <c r="AB360" s="109"/>
      <c r="AC360" s="80"/>
      <c r="AD360" s="106"/>
      <c r="AE360" s="80"/>
      <c r="AF360" s="80"/>
      <c r="AG360" s="80"/>
      <c r="AH360" s="107"/>
      <c r="AI360" s="107"/>
      <c r="AJ360" s="105"/>
      <c r="AK360" s="85"/>
      <c r="AL360" s="85"/>
      <c r="AM360" s="105"/>
      <c r="AN360" s="107"/>
      <c r="AO360" s="107"/>
      <c r="AP360" s="105"/>
      <c r="AQ360" s="85"/>
      <c r="AR360" s="85"/>
      <c r="AS360" s="105"/>
      <c r="AT360" s="107"/>
      <c r="AU360" s="85"/>
      <c r="AV360" s="107"/>
      <c r="AW360" s="85"/>
      <c r="AX360" s="85"/>
      <c r="AY360" s="85"/>
      <c r="AZ360" s="80"/>
      <c r="BA360" s="86"/>
      <c r="BB360" s="86"/>
      <c r="BC360" s="105"/>
    </row>
    <row r="361" spans="1:55" x14ac:dyDescent="0.25">
      <c r="A361" s="80"/>
      <c r="B361" s="80"/>
      <c r="C361" s="80"/>
      <c r="D361" s="81"/>
      <c r="E361" s="82"/>
      <c r="F361" s="83"/>
      <c r="G361" s="83"/>
      <c r="H361" s="84"/>
      <c r="I361" s="84"/>
      <c r="J361" s="105"/>
      <c r="K361" s="84"/>
      <c r="L361" s="105"/>
      <c r="M361" s="84"/>
      <c r="N361" s="105"/>
      <c r="O361" s="84"/>
      <c r="P361" s="84"/>
      <c r="Q361" s="105"/>
      <c r="R361" s="84"/>
      <c r="S361" s="105"/>
      <c r="T361" s="84"/>
      <c r="U361" s="105"/>
      <c r="V361" s="80"/>
      <c r="W361" s="80"/>
      <c r="X361" s="108"/>
      <c r="Y361" s="108"/>
      <c r="Z361" s="106"/>
      <c r="AA361" s="106"/>
      <c r="AB361" s="109"/>
      <c r="AC361" s="106"/>
      <c r="AD361" s="106"/>
      <c r="AE361" s="80"/>
      <c r="AF361" s="106"/>
      <c r="AG361" s="106"/>
      <c r="AH361" s="107"/>
      <c r="AI361" s="107"/>
      <c r="AJ361" s="105"/>
      <c r="AK361" s="85"/>
      <c r="AL361" s="85"/>
      <c r="AM361" s="105"/>
      <c r="AN361" s="107"/>
      <c r="AO361" s="107"/>
      <c r="AP361" s="105"/>
      <c r="AQ361" s="85"/>
      <c r="AR361" s="85"/>
      <c r="AS361" s="105"/>
      <c r="AT361" s="107"/>
      <c r="AU361" s="85"/>
      <c r="AV361" s="107"/>
      <c r="AW361" s="85"/>
      <c r="AX361" s="85"/>
      <c r="AY361" s="85"/>
      <c r="AZ361" s="80"/>
      <c r="BA361" s="86"/>
      <c r="BB361" s="86"/>
      <c r="BC361" s="105"/>
    </row>
    <row r="362" spans="1:55" x14ac:dyDescent="0.25">
      <c r="A362" s="80"/>
      <c r="B362" s="80"/>
      <c r="C362" s="80"/>
      <c r="D362" s="81"/>
      <c r="E362" s="80"/>
      <c r="F362" s="83"/>
      <c r="G362" s="80"/>
      <c r="H362" s="84"/>
      <c r="I362" s="84"/>
      <c r="J362" s="105"/>
      <c r="K362" s="84"/>
      <c r="L362" s="105"/>
      <c r="M362" s="84"/>
      <c r="N362" s="105"/>
      <c r="O362" s="84"/>
      <c r="P362" s="84"/>
      <c r="Q362" s="105"/>
      <c r="R362" s="84"/>
      <c r="S362" s="105"/>
      <c r="T362" s="84"/>
      <c r="U362" s="105"/>
      <c r="V362" s="80"/>
      <c r="W362" s="80"/>
      <c r="X362" s="108"/>
      <c r="Y362" s="108"/>
      <c r="Z362" s="80"/>
      <c r="AA362" s="80"/>
      <c r="AB362" s="109"/>
      <c r="AC362" s="80"/>
      <c r="AD362" s="80"/>
      <c r="AE362" s="80"/>
      <c r="AF362" s="80"/>
      <c r="AG362" s="80"/>
      <c r="AH362" s="107"/>
      <c r="AI362" s="107"/>
      <c r="AJ362" s="105"/>
      <c r="AK362" s="85"/>
      <c r="AL362" s="85"/>
      <c r="AM362" s="105"/>
      <c r="AN362" s="107"/>
      <c r="AO362" s="107"/>
      <c r="AP362" s="105"/>
      <c r="AQ362" s="85"/>
      <c r="AR362" s="85"/>
      <c r="AS362" s="105"/>
      <c r="AT362" s="107"/>
      <c r="AU362" s="85"/>
      <c r="AV362" s="107"/>
      <c r="AW362" s="85"/>
      <c r="AX362" s="85"/>
      <c r="AY362" s="85"/>
      <c r="AZ362" s="80"/>
      <c r="BA362" s="86"/>
      <c r="BB362" s="86"/>
      <c r="BC362" s="105"/>
    </row>
    <row r="363" spans="1:55" x14ac:dyDescent="0.25">
      <c r="A363" s="80"/>
      <c r="B363" s="80"/>
      <c r="C363" s="80"/>
      <c r="D363" s="81"/>
      <c r="E363" s="82"/>
      <c r="F363" s="83"/>
      <c r="G363" s="83"/>
      <c r="H363" s="84"/>
      <c r="I363" s="84"/>
      <c r="J363" s="105"/>
      <c r="K363" s="84"/>
      <c r="L363" s="105"/>
      <c r="M363" s="84"/>
      <c r="N363" s="105"/>
      <c r="O363" s="84"/>
      <c r="P363" s="84"/>
      <c r="Q363" s="105"/>
      <c r="R363" s="84"/>
      <c r="S363" s="105"/>
      <c r="T363" s="84"/>
      <c r="U363" s="105"/>
      <c r="V363" s="80"/>
      <c r="W363" s="80"/>
      <c r="X363" s="108"/>
      <c r="Y363" s="108"/>
      <c r="Z363" s="106"/>
      <c r="AA363" s="106"/>
      <c r="AB363" s="109"/>
      <c r="AC363" s="106"/>
      <c r="AD363" s="106"/>
      <c r="AE363" s="80"/>
      <c r="AF363" s="106"/>
      <c r="AG363" s="106"/>
      <c r="AH363" s="107"/>
      <c r="AI363" s="107"/>
      <c r="AJ363" s="105"/>
      <c r="AK363" s="85"/>
      <c r="AL363" s="85"/>
      <c r="AM363" s="105"/>
      <c r="AN363" s="107"/>
      <c r="AO363" s="107"/>
      <c r="AP363" s="105"/>
      <c r="AQ363" s="85"/>
      <c r="AR363" s="85"/>
      <c r="AS363" s="105"/>
      <c r="AT363" s="107"/>
      <c r="AU363" s="85"/>
      <c r="AV363" s="107"/>
      <c r="AW363" s="85"/>
      <c r="AX363" s="85"/>
      <c r="AY363" s="85"/>
      <c r="AZ363" s="80"/>
      <c r="BA363" s="86"/>
      <c r="BB363" s="86"/>
      <c r="BC363" s="105"/>
    </row>
    <row r="364" spans="1:55" x14ac:dyDescent="0.25">
      <c r="A364" s="80"/>
      <c r="B364" s="80"/>
      <c r="C364" s="80"/>
      <c r="D364" s="81"/>
      <c r="E364" s="82"/>
      <c r="F364" s="83"/>
      <c r="G364" s="83"/>
      <c r="H364" s="84"/>
      <c r="I364" s="84"/>
      <c r="J364" s="105"/>
      <c r="K364" s="84"/>
      <c r="L364" s="105"/>
      <c r="M364" s="84"/>
      <c r="N364" s="105"/>
      <c r="O364" s="84"/>
      <c r="P364" s="84"/>
      <c r="Q364" s="105"/>
      <c r="R364" s="84"/>
      <c r="S364" s="105"/>
      <c r="T364" s="84"/>
      <c r="U364" s="105"/>
      <c r="V364" s="80"/>
      <c r="W364" s="80"/>
      <c r="X364" s="108"/>
      <c r="Y364" s="108"/>
      <c r="Z364" s="106"/>
      <c r="AA364" s="106"/>
      <c r="AB364" s="109"/>
      <c r="AC364" s="106"/>
      <c r="AD364" s="106"/>
      <c r="AE364" s="80"/>
      <c r="AF364" s="106"/>
      <c r="AG364" s="106"/>
      <c r="AH364" s="107"/>
      <c r="AI364" s="107"/>
      <c r="AJ364" s="105"/>
      <c r="AK364" s="85"/>
      <c r="AL364" s="85"/>
      <c r="AM364" s="105"/>
      <c r="AN364" s="107"/>
      <c r="AO364" s="107"/>
      <c r="AP364" s="105"/>
      <c r="AQ364" s="85"/>
      <c r="AR364" s="85"/>
      <c r="AS364" s="105"/>
      <c r="AT364" s="107"/>
      <c r="AU364" s="85"/>
      <c r="AV364" s="107"/>
      <c r="AW364" s="85"/>
      <c r="AX364" s="85"/>
      <c r="AY364" s="85"/>
      <c r="AZ364" s="80"/>
      <c r="BA364" s="86"/>
      <c r="BB364" s="86"/>
      <c r="BC364" s="105"/>
    </row>
    <row r="365" spans="1:55" x14ac:dyDescent="0.25">
      <c r="A365" s="80"/>
      <c r="B365" s="80"/>
      <c r="C365" s="80"/>
      <c r="D365" s="81"/>
      <c r="E365" s="82"/>
      <c r="F365" s="83"/>
      <c r="G365" s="83"/>
      <c r="H365" s="84"/>
      <c r="I365" s="84"/>
      <c r="J365" s="105"/>
      <c r="K365" s="84"/>
      <c r="L365" s="105"/>
      <c r="M365" s="84"/>
      <c r="N365" s="105"/>
      <c r="O365" s="84"/>
      <c r="P365" s="84"/>
      <c r="Q365" s="105"/>
      <c r="R365" s="84"/>
      <c r="S365" s="105"/>
      <c r="T365" s="84"/>
      <c r="U365" s="105"/>
      <c r="V365" s="80"/>
      <c r="W365" s="80"/>
      <c r="X365" s="108"/>
      <c r="Y365" s="108"/>
      <c r="Z365" s="106"/>
      <c r="AA365" s="106"/>
      <c r="AB365" s="109"/>
      <c r="AC365" s="106"/>
      <c r="AD365" s="106"/>
      <c r="AE365" s="80"/>
      <c r="AF365" s="106"/>
      <c r="AG365" s="106"/>
      <c r="AH365" s="107"/>
      <c r="AI365" s="107"/>
      <c r="AJ365" s="105"/>
      <c r="AK365" s="85"/>
      <c r="AL365" s="85"/>
      <c r="AM365" s="105"/>
      <c r="AN365" s="107"/>
      <c r="AO365" s="107"/>
      <c r="AP365" s="105"/>
      <c r="AQ365" s="85"/>
      <c r="AR365" s="85"/>
      <c r="AS365" s="105"/>
      <c r="AT365" s="107"/>
      <c r="AU365" s="85"/>
      <c r="AV365" s="107"/>
      <c r="AW365" s="85"/>
      <c r="AX365" s="85"/>
      <c r="AY365" s="85"/>
      <c r="AZ365" s="80"/>
      <c r="BA365" s="86"/>
      <c r="BB365" s="86"/>
      <c r="BC365" s="105"/>
    </row>
    <row r="366" spans="1:55" x14ac:dyDescent="0.25">
      <c r="A366" s="80"/>
      <c r="B366" s="80"/>
      <c r="C366" s="80"/>
      <c r="D366" s="81"/>
      <c r="E366" s="82"/>
      <c r="F366" s="83"/>
      <c r="G366" s="83"/>
      <c r="H366" s="84"/>
      <c r="I366" s="84"/>
      <c r="J366" s="105"/>
      <c r="K366" s="84"/>
      <c r="L366" s="105"/>
      <c r="M366" s="84"/>
      <c r="N366" s="105"/>
      <c r="O366" s="84"/>
      <c r="P366" s="84"/>
      <c r="Q366" s="105"/>
      <c r="R366" s="84"/>
      <c r="S366" s="105"/>
      <c r="T366" s="84"/>
      <c r="U366" s="105"/>
      <c r="V366" s="80"/>
      <c r="W366" s="80"/>
      <c r="X366" s="108"/>
      <c r="Y366" s="108"/>
      <c r="Z366" s="106"/>
      <c r="AA366" s="106"/>
      <c r="AB366" s="109"/>
      <c r="AC366" s="106"/>
      <c r="AD366" s="106"/>
      <c r="AE366" s="80"/>
      <c r="AF366" s="106"/>
      <c r="AG366" s="106"/>
      <c r="AH366" s="107"/>
      <c r="AI366" s="107"/>
      <c r="AJ366" s="105"/>
      <c r="AK366" s="85"/>
      <c r="AL366" s="85"/>
      <c r="AM366" s="105"/>
      <c r="AN366" s="107"/>
      <c r="AO366" s="107"/>
      <c r="AP366" s="105"/>
      <c r="AQ366" s="85"/>
      <c r="AR366" s="85"/>
      <c r="AS366" s="105"/>
      <c r="AT366" s="107"/>
      <c r="AU366" s="85"/>
      <c r="AV366" s="107"/>
      <c r="AW366" s="85"/>
      <c r="AX366" s="85"/>
      <c r="AY366" s="85"/>
      <c r="AZ366" s="80"/>
      <c r="BA366" s="86"/>
      <c r="BB366" s="86"/>
      <c r="BC366" s="105"/>
    </row>
    <row r="367" spans="1:55" x14ac:dyDescent="0.25">
      <c r="A367" s="80"/>
      <c r="B367" s="80"/>
      <c r="C367" s="80"/>
      <c r="D367" s="81"/>
      <c r="E367" s="80"/>
      <c r="F367" s="83"/>
      <c r="G367" s="80"/>
      <c r="H367" s="84"/>
      <c r="I367" s="84"/>
      <c r="J367" s="105"/>
      <c r="K367" s="84"/>
      <c r="L367" s="105"/>
      <c r="M367" s="84"/>
      <c r="N367" s="105"/>
      <c r="O367" s="84"/>
      <c r="P367" s="84"/>
      <c r="Q367" s="105"/>
      <c r="R367" s="84"/>
      <c r="S367" s="105"/>
      <c r="T367" s="84"/>
      <c r="U367" s="105"/>
      <c r="V367" s="80"/>
      <c r="W367" s="80"/>
      <c r="X367" s="108"/>
      <c r="Y367" s="108"/>
      <c r="Z367" s="80"/>
      <c r="AA367" s="80"/>
      <c r="AB367" s="109"/>
      <c r="AC367" s="80"/>
      <c r="AD367" s="80"/>
      <c r="AE367" s="80"/>
      <c r="AF367" s="80"/>
      <c r="AG367" s="80"/>
      <c r="AH367" s="107"/>
      <c r="AI367" s="107"/>
      <c r="AJ367" s="105"/>
      <c r="AK367" s="85"/>
      <c r="AL367" s="85"/>
      <c r="AM367" s="105"/>
      <c r="AN367" s="107"/>
      <c r="AO367" s="107"/>
      <c r="AP367" s="105"/>
      <c r="AQ367" s="85"/>
      <c r="AR367" s="85"/>
      <c r="AS367" s="105"/>
      <c r="AT367" s="107"/>
      <c r="AU367" s="85"/>
      <c r="AV367" s="107"/>
      <c r="AW367" s="85"/>
      <c r="AX367" s="85"/>
      <c r="AY367" s="85"/>
      <c r="AZ367" s="80"/>
      <c r="BA367" s="86"/>
      <c r="BB367" s="86"/>
      <c r="BC367" s="105"/>
    </row>
    <row r="368" spans="1:55" x14ac:dyDescent="0.25">
      <c r="A368" s="80"/>
      <c r="B368" s="80"/>
      <c r="C368" s="80"/>
      <c r="D368" s="81"/>
      <c r="E368" s="82"/>
      <c r="F368" s="83"/>
      <c r="G368" s="83"/>
      <c r="H368" s="84"/>
      <c r="I368" s="84"/>
      <c r="J368" s="105"/>
      <c r="K368" s="84"/>
      <c r="L368" s="105"/>
      <c r="M368" s="84"/>
      <c r="N368" s="105"/>
      <c r="O368" s="84"/>
      <c r="P368" s="84"/>
      <c r="Q368" s="105"/>
      <c r="R368" s="84"/>
      <c r="S368" s="105"/>
      <c r="T368" s="84"/>
      <c r="U368" s="105"/>
      <c r="V368" s="80"/>
      <c r="W368" s="80"/>
      <c r="X368" s="80"/>
      <c r="Y368" s="80"/>
      <c r="Z368" s="106"/>
      <c r="AA368" s="106"/>
      <c r="AB368" s="109"/>
      <c r="AC368" s="106"/>
      <c r="AD368" s="106"/>
      <c r="AE368" s="80"/>
      <c r="AF368" s="106"/>
      <c r="AG368" s="106"/>
      <c r="AH368" s="107"/>
      <c r="AI368" s="107"/>
      <c r="AJ368" s="105"/>
      <c r="AK368" s="85"/>
      <c r="AL368" s="85"/>
      <c r="AM368" s="105"/>
      <c r="AN368" s="107"/>
      <c r="AO368" s="107"/>
      <c r="AP368" s="105"/>
      <c r="AQ368" s="85"/>
      <c r="AR368" s="85"/>
      <c r="AS368" s="105"/>
      <c r="AT368" s="107"/>
      <c r="AU368" s="85"/>
      <c r="AV368" s="107"/>
      <c r="AW368" s="85"/>
      <c r="AX368" s="85"/>
      <c r="AY368" s="85"/>
      <c r="AZ368" s="80"/>
      <c r="BA368" s="86"/>
      <c r="BB368" s="86"/>
      <c r="BC368" s="105"/>
    </row>
    <row r="369" spans="1:55" x14ac:dyDescent="0.25">
      <c r="A369" s="80"/>
      <c r="B369" s="80"/>
      <c r="C369" s="80"/>
      <c r="D369" s="81"/>
      <c r="E369" s="82"/>
      <c r="F369" s="83"/>
      <c r="G369" s="83"/>
      <c r="H369" s="84"/>
      <c r="I369" s="84"/>
      <c r="J369" s="105"/>
      <c r="K369" s="84"/>
      <c r="L369" s="105"/>
      <c r="M369" s="84"/>
      <c r="N369" s="105"/>
      <c r="O369" s="84"/>
      <c r="P369" s="84"/>
      <c r="Q369" s="105"/>
      <c r="R369" s="84"/>
      <c r="S369" s="105"/>
      <c r="T369" s="84"/>
      <c r="U369" s="105"/>
      <c r="V369" s="80"/>
      <c r="W369" s="80"/>
      <c r="X369" s="80"/>
      <c r="Y369" s="80"/>
      <c r="Z369" s="106"/>
      <c r="AA369" s="106"/>
      <c r="AB369" s="109"/>
      <c r="AC369" s="106"/>
      <c r="AD369" s="106"/>
      <c r="AE369" s="80"/>
      <c r="AF369" s="106"/>
      <c r="AG369" s="106"/>
      <c r="AH369" s="107"/>
      <c r="AI369" s="107"/>
      <c r="AJ369" s="105"/>
      <c r="AK369" s="85"/>
      <c r="AL369" s="85"/>
      <c r="AM369" s="105"/>
      <c r="AN369" s="107"/>
      <c r="AO369" s="107"/>
      <c r="AP369" s="105"/>
      <c r="AQ369" s="85"/>
      <c r="AR369" s="85"/>
      <c r="AS369" s="105"/>
      <c r="AT369" s="107"/>
      <c r="AU369" s="85"/>
      <c r="AV369" s="107"/>
      <c r="AW369" s="85"/>
      <c r="AX369" s="85"/>
      <c r="AY369" s="85"/>
      <c r="AZ369" s="80"/>
      <c r="BA369" s="86"/>
      <c r="BB369" s="86"/>
      <c r="BC369" s="105"/>
    </row>
    <row r="370" spans="1:55" x14ac:dyDescent="0.25">
      <c r="A370" s="80"/>
      <c r="B370" s="80"/>
      <c r="C370" s="80"/>
      <c r="D370" s="81"/>
      <c r="E370" s="82"/>
      <c r="F370" s="83"/>
      <c r="G370" s="83"/>
      <c r="H370" s="84"/>
      <c r="I370" s="84"/>
      <c r="J370" s="105"/>
      <c r="K370" s="84"/>
      <c r="L370" s="105"/>
      <c r="M370" s="84"/>
      <c r="N370" s="105"/>
      <c r="O370" s="84"/>
      <c r="P370" s="84"/>
      <c r="Q370" s="105"/>
      <c r="R370" s="84"/>
      <c r="S370" s="105"/>
      <c r="T370" s="84"/>
      <c r="U370" s="105"/>
      <c r="V370" s="80"/>
      <c r="W370" s="80"/>
      <c r="X370" s="108"/>
      <c r="Y370" s="108"/>
      <c r="Z370" s="106"/>
      <c r="AA370" s="106"/>
      <c r="AB370" s="109"/>
      <c r="AC370" s="106"/>
      <c r="AD370" s="106"/>
      <c r="AE370" s="80"/>
      <c r="AF370" s="106"/>
      <c r="AG370" s="106"/>
      <c r="AH370" s="107"/>
      <c r="AI370" s="107"/>
      <c r="AJ370" s="105"/>
      <c r="AK370" s="85"/>
      <c r="AL370" s="85"/>
      <c r="AM370" s="105"/>
      <c r="AN370" s="107"/>
      <c r="AO370" s="107"/>
      <c r="AP370" s="105"/>
      <c r="AQ370" s="85"/>
      <c r="AR370" s="85"/>
      <c r="AS370" s="105"/>
      <c r="AT370" s="107"/>
      <c r="AU370" s="85"/>
      <c r="AV370" s="107"/>
      <c r="AW370" s="85"/>
      <c r="AX370" s="85"/>
      <c r="AY370" s="85"/>
      <c r="AZ370" s="80"/>
      <c r="BA370" s="86"/>
      <c r="BB370" s="86"/>
      <c r="BC370" s="105"/>
    </row>
    <row r="371" spans="1:55" x14ac:dyDescent="0.25">
      <c r="A371" s="80"/>
      <c r="B371" s="80"/>
      <c r="C371" s="80"/>
      <c r="D371" s="81"/>
      <c r="E371" s="82"/>
      <c r="F371" s="83"/>
      <c r="G371" s="83"/>
      <c r="H371" s="84"/>
      <c r="I371" s="84"/>
      <c r="J371" s="105"/>
      <c r="K371" s="84"/>
      <c r="L371" s="105"/>
      <c r="M371" s="84"/>
      <c r="N371" s="105"/>
      <c r="O371" s="84"/>
      <c r="P371" s="84"/>
      <c r="Q371" s="105"/>
      <c r="R371" s="84"/>
      <c r="S371" s="105"/>
      <c r="T371" s="84"/>
      <c r="U371" s="105"/>
      <c r="V371" s="80"/>
      <c r="W371" s="80"/>
      <c r="X371" s="80"/>
      <c r="Y371" s="80"/>
      <c r="Z371" s="106"/>
      <c r="AA371" s="106"/>
      <c r="AB371" s="109"/>
      <c r="AC371" s="106"/>
      <c r="AD371" s="106"/>
      <c r="AE371" s="80"/>
      <c r="AF371" s="106"/>
      <c r="AG371" s="106"/>
      <c r="AH371" s="107"/>
      <c r="AI371" s="107"/>
      <c r="AJ371" s="105"/>
      <c r="AK371" s="85"/>
      <c r="AL371" s="85"/>
      <c r="AM371" s="105"/>
      <c r="AN371" s="107"/>
      <c r="AO371" s="107"/>
      <c r="AP371" s="105"/>
      <c r="AQ371" s="85"/>
      <c r="AR371" s="85"/>
      <c r="AS371" s="105"/>
      <c r="AT371" s="107"/>
      <c r="AU371" s="85"/>
      <c r="AV371" s="107"/>
      <c r="AW371" s="85"/>
      <c r="AX371" s="85"/>
      <c r="AY371" s="85"/>
      <c r="AZ371" s="80"/>
      <c r="BA371" s="86"/>
      <c r="BB371" s="86"/>
      <c r="BC371" s="105"/>
    </row>
    <row r="372" spans="1:55" x14ac:dyDescent="0.25">
      <c r="A372" s="80"/>
      <c r="B372" s="80"/>
      <c r="C372" s="80"/>
      <c r="D372" s="81"/>
      <c r="E372" s="82"/>
      <c r="F372" s="83"/>
      <c r="G372" s="83"/>
      <c r="H372" s="84"/>
      <c r="I372" s="84"/>
      <c r="J372" s="105"/>
      <c r="K372" s="84"/>
      <c r="L372" s="105"/>
      <c r="M372" s="84"/>
      <c r="N372" s="105"/>
      <c r="O372" s="84"/>
      <c r="P372" s="84"/>
      <c r="Q372" s="105"/>
      <c r="R372" s="84"/>
      <c r="S372" s="105"/>
      <c r="T372" s="84"/>
      <c r="U372" s="105"/>
      <c r="V372" s="80"/>
      <c r="W372" s="80"/>
      <c r="X372" s="80"/>
      <c r="Y372" s="80"/>
      <c r="Z372" s="106"/>
      <c r="AA372" s="106"/>
      <c r="AB372" s="109"/>
      <c r="AC372" s="106"/>
      <c r="AD372" s="106"/>
      <c r="AE372" s="80"/>
      <c r="AF372" s="106"/>
      <c r="AG372" s="106"/>
      <c r="AH372" s="107"/>
      <c r="AI372" s="107"/>
      <c r="AJ372" s="105"/>
      <c r="AK372" s="85"/>
      <c r="AL372" s="85"/>
      <c r="AM372" s="105"/>
      <c r="AN372" s="107"/>
      <c r="AO372" s="107"/>
      <c r="AP372" s="105"/>
      <c r="AQ372" s="85"/>
      <c r="AR372" s="85"/>
      <c r="AS372" s="105"/>
      <c r="AT372" s="107"/>
      <c r="AU372" s="85"/>
      <c r="AV372" s="107"/>
      <c r="AW372" s="85"/>
      <c r="AX372" s="85"/>
      <c r="AY372" s="85"/>
      <c r="AZ372" s="80"/>
      <c r="BA372" s="86"/>
      <c r="BB372" s="86"/>
      <c r="BC372" s="105"/>
    </row>
    <row r="373" spans="1:55" x14ac:dyDescent="0.25">
      <c r="A373" s="80"/>
      <c r="B373" s="80"/>
      <c r="C373" s="80"/>
      <c r="D373" s="81"/>
      <c r="E373" s="82"/>
      <c r="F373" s="83"/>
      <c r="G373" s="83"/>
      <c r="H373" s="84"/>
      <c r="I373" s="84"/>
      <c r="J373" s="105"/>
      <c r="K373" s="84"/>
      <c r="L373" s="105"/>
      <c r="M373" s="84"/>
      <c r="N373" s="105"/>
      <c r="O373" s="84"/>
      <c r="P373" s="84"/>
      <c r="Q373" s="105"/>
      <c r="R373" s="84"/>
      <c r="S373" s="105"/>
      <c r="T373" s="84"/>
      <c r="U373" s="105"/>
      <c r="V373" s="80"/>
      <c r="W373" s="80"/>
      <c r="X373" s="80"/>
      <c r="Y373" s="80"/>
      <c r="Z373" s="106"/>
      <c r="AA373" s="106"/>
      <c r="AB373" s="109"/>
      <c r="AC373" s="106"/>
      <c r="AD373" s="106"/>
      <c r="AE373" s="80"/>
      <c r="AF373" s="106"/>
      <c r="AG373" s="106"/>
      <c r="AH373" s="107"/>
      <c r="AI373" s="107"/>
      <c r="AJ373" s="105"/>
      <c r="AK373" s="85"/>
      <c r="AL373" s="85"/>
      <c r="AM373" s="105"/>
      <c r="AN373" s="107"/>
      <c r="AO373" s="107"/>
      <c r="AP373" s="105"/>
      <c r="AQ373" s="85"/>
      <c r="AR373" s="85"/>
      <c r="AS373" s="105"/>
      <c r="AT373" s="107"/>
      <c r="AU373" s="85"/>
      <c r="AV373" s="107"/>
      <c r="AW373" s="85"/>
      <c r="AX373" s="85"/>
      <c r="AY373" s="85"/>
      <c r="AZ373" s="80"/>
      <c r="BA373" s="86"/>
      <c r="BB373" s="86"/>
      <c r="BC373" s="105"/>
    </row>
    <row r="374" spans="1:55" x14ac:dyDescent="0.25">
      <c r="A374" s="80"/>
      <c r="B374" s="80"/>
      <c r="C374" s="80"/>
      <c r="D374" s="81"/>
      <c r="E374" s="82"/>
      <c r="F374" s="83"/>
      <c r="G374" s="83"/>
      <c r="H374" s="84"/>
      <c r="I374" s="84"/>
      <c r="J374" s="105"/>
      <c r="K374" s="84"/>
      <c r="L374" s="105"/>
      <c r="M374" s="84"/>
      <c r="N374" s="105"/>
      <c r="O374" s="84"/>
      <c r="P374" s="84"/>
      <c r="Q374" s="105"/>
      <c r="R374" s="84"/>
      <c r="S374" s="105"/>
      <c r="T374" s="84"/>
      <c r="U374" s="105"/>
      <c r="V374" s="80"/>
      <c r="W374" s="80"/>
      <c r="X374" s="108"/>
      <c r="Y374" s="108"/>
      <c r="Z374" s="106"/>
      <c r="AA374" s="106"/>
      <c r="AB374" s="109"/>
      <c r="AC374" s="106"/>
      <c r="AD374" s="106"/>
      <c r="AE374" s="80"/>
      <c r="AF374" s="106"/>
      <c r="AG374" s="106"/>
      <c r="AH374" s="107"/>
      <c r="AI374" s="107"/>
      <c r="AJ374" s="105"/>
      <c r="AK374" s="85"/>
      <c r="AL374" s="85"/>
      <c r="AM374" s="105"/>
      <c r="AN374" s="107"/>
      <c r="AO374" s="107"/>
      <c r="AP374" s="105"/>
      <c r="AQ374" s="85"/>
      <c r="AR374" s="85"/>
      <c r="AS374" s="105"/>
      <c r="AT374" s="107"/>
      <c r="AU374" s="85"/>
      <c r="AV374" s="107"/>
      <c r="AW374" s="85"/>
      <c r="AX374" s="85"/>
      <c r="AY374" s="85"/>
      <c r="AZ374" s="80"/>
      <c r="BA374" s="86"/>
      <c r="BB374" s="86"/>
      <c r="BC374" s="105"/>
    </row>
    <row r="375" spans="1:55" x14ac:dyDescent="0.25">
      <c r="A375" s="80"/>
      <c r="B375" s="80"/>
      <c r="C375" s="80"/>
      <c r="D375" s="81"/>
      <c r="E375" s="80"/>
      <c r="F375" s="83"/>
      <c r="G375" s="80"/>
      <c r="H375" s="84"/>
      <c r="I375" s="80"/>
      <c r="J375" s="80"/>
      <c r="K375" s="84"/>
      <c r="L375" s="105"/>
      <c r="M375" s="84"/>
      <c r="N375" s="105"/>
      <c r="O375" s="84"/>
      <c r="P375" s="80"/>
      <c r="Q375" s="80"/>
      <c r="R375" s="84"/>
      <c r="S375" s="105"/>
      <c r="T375" s="84"/>
      <c r="U375" s="105"/>
      <c r="V375" s="80"/>
      <c r="W375" s="80"/>
      <c r="X375" s="108"/>
      <c r="Y375" s="108"/>
      <c r="Z375" s="80"/>
      <c r="AA375" s="80"/>
      <c r="AB375" s="109"/>
      <c r="AC375" s="80"/>
      <c r="AD375" s="80"/>
      <c r="AE375" s="80"/>
      <c r="AF375" s="80"/>
      <c r="AG375" s="80"/>
      <c r="AH375" s="107"/>
      <c r="AI375" s="80"/>
      <c r="AJ375" s="80"/>
      <c r="AK375" s="85"/>
      <c r="AL375" s="80"/>
      <c r="AM375" s="80"/>
      <c r="AN375" s="107"/>
      <c r="AO375" s="80"/>
      <c r="AP375" s="80"/>
      <c r="AQ375" s="85"/>
      <c r="AR375" s="80"/>
      <c r="AS375" s="80"/>
      <c r="AT375" s="107"/>
      <c r="AU375" s="85"/>
      <c r="AV375" s="107"/>
      <c r="AW375" s="85"/>
      <c r="AX375" s="85"/>
      <c r="AY375" s="80"/>
      <c r="AZ375" s="80"/>
      <c r="BA375" s="86"/>
      <c r="BB375" s="80"/>
      <c r="BC375" s="80"/>
    </row>
    <row r="376" spans="1:55" x14ac:dyDescent="0.25">
      <c r="A376" s="80"/>
      <c r="B376" s="80"/>
      <c r="C376" s="80"/>
      <c r="D376" s="81"/>
      <c r="E376" s="82"/>
      <c r="F376" s="83"/>
      <c r="G376" s="83"/>
      <c r="H376" s="84"/>
      <c r="I376" s="84"/>
      <c r="J376" s="105"/>
      <c r="K376" s="84"/>
      <c r="L376" s="105"/>
      <c r="M376" s="84"/>
      <c r="N376" s="105"/>
      <c r="O376" s="84"/>
      <c r="P376" s="84"/>
      <c r="Q376" s="105"/>
      <c r="R376" s="84"/>
      <c r="S376" s="105"/>
      <c r="T376" s="84"/>
      <c r="U376" s="105"/>
      <c r="V376" s="80"/>
      <c r="W376" s="80"/>
      <c r="X376" s="108"/>
      <c r="Y376" s="108"/>
      <c r="Z376" s="106"/>
      <c r="AA376" s="106"/>
      <c r="AB376" s="109"/>
      <c r="AC376" s="106"/>
      <c r="AD376" s="106"/>
      <c r="AE376" s="80"/>
      <c r="AF376" s="106"/>
      <c r="AG376" s="106"/>
      <c r="AH376" s="107"/>
      <c r="AI376" s="107"/>
      <c r="AJ376" s="105"/>
      <c r="AK376" s="85"/>
      <c r="AL376" s="85"/>
      <c r="AM376" s="105"/>
      <c r="AN376" s="107"/>
      <c r="AO376" s="107"/>
      <c r="AP376" s="105"/>
      <c r="AQ376" s="85"/>
      <c r="AR376" s="85"/>
      <c r="AS376" s="105"/>
      <c r="AT376" s="107"/>
      <c r="AU376" s="85"/>
      <c r="AV376" s="107"/>
      <c r="AW376" s="85"/>
      <c r="AX376" s="85"/>
      <c r="AY376" s="85"/>
      <c r="AZ376" s="80"/>
      <c r="BA376" s="86"/>
      <c r="BB376" s="86"/>
      <c r="BC376" s="105"/>
    </row>
    <row r="377" spans="1:55" x14ac:dyDescent="0.25">
      <c r="A377" s="80"/>
      <c r="B377" s="80"/>
      <c r="C377" s="80"/>
      <c r="D377" s="80"/>
      <c r="E377" s="80"/>
      <c r="F377" s="80"/>
      <c r="G377" s="80"/>
      <c r="H377" s="80"/>
      <c r="I377" s="80"/>
      <c r="J377" s="80"/>
      <c r="K377" s="80"/>
      <c r="L377" s="80"/>
      <c r="M377" s="84"/>
      <c r="N377" s="105"/>
      <c r="O377" s="80"/>
      <c r="P377" s="80"/>
      <c r="Q377" s="80"/>
      <c r="R377" s="80"/>
      <c r="S377" s="80"/>
      <c r="T377" s="84"/>
      <c r="U377" s="105"/>
      <c r="V377" s="80"/>
      <c r="W377" s="80"/>
      <c r="X377" s="80"/>
      <c r="Y377" s="80"/>
      <c r="Z377" s="80"/>
      <c r="AA377" s="80"/>
      <c r="AB377" s="109"/>
      <c r="AC377" s="80"/>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row>
    <row r="378" spans="1:55" x14ac:dyDescent="0.25">
      <c r="A378" s="80"/>
      <c r="B378" s="80"/>
      <c r="C378" s="80"/>
      <c r="D378" s="80"/>
      <c r="E378" s="80"/>
      <c r="F378" s="80"/>
      <c r="G378" s="80"/>
      <c r="H378" s="80"/>
      <c r="I378" s="84"/>
      <c r="J378" s="105"/>
      <c r="K378" s="84"/>
      <c r="L378" s="105"/>
      <c r="M378" s="84"/>
      <c r="N378" s="105"/>
      <c r="O378" s="80"/>
      <c r="P378" s="84"/>
      <c r="Q378" s="105"/>
      <c r="R378" s="84"/>
      <c r="S378" s="105"/>
      <c r="T378" s="84"/>
      <c r="U378" s="105"/>
      <c r="V378" s="80"/>
      <c r="W378" s="80"/>
      <c r="X378" s="80"/>
      <c r="Y378" s="80"/>
      <c r="Z378" s="80"/>
      <c r="AA378" s="80"/>
      <c r="AB378" s="109"/>
      <c r="AC378" s="80"/>
      <c r="AD378" s="80"/>
      <c r="AE378" s="80"/>
      <c r="AF378" s="80"/>
      <c r="AG378" s="80"/>
      <c r="AH378" s="80"/>
      <c r="AI378" s="107"/>
      <c r="AJ378" s="105"/>
      <c r="AK378" s="80"/>
      <c r="AL378" s="85"/>
      <c r="AM378" s="105"/>
      <c r="AN378" s="80"/>
      <c r="AO378" s="107"/>
      <c r="AP378" s="105"/>
      <c r="AQ378" s="80"/>
      <c r="AR378" s="85"/>
      <c r="AS378" s="105"/>
      <c r="AT378" s="80"/>
      <c r="AU378" s="80"/>
      <c r="AV378" s="80"/>
      <c r="AW378" s="80"/>
      <c r="AX378" s="80"/>
      <c r="AY378" s="85"/>
      <c r="AZ378" s="80"/>
      <c r="BA378" s="80"/>
      <c r="BB378" s="86"/>
      <c r="BC378" s="105"/>
    </row>
    <row r="379" spans="1:55" x14ac:dyDescent="0.25">
      <c r="A379" s="80"/>
      <c r="B379" s="80"/>
      <c r="C379" s="80"/>
      <c r="D379" s="81"/>
      <c r="E379" s="80"/>
      <c r="F379" s="83"/>
      <c r="G379" s="80"/>
      <c r="H379" s="84"/>
      <c r="I379" s="84"/>
      <c r="J379" s="105"/>
      <c r="K379" s="84"/>
      <c r="L379" s="105"/>
      <c r="M379" s="84"/>
      <c r="N379" s="105"/>
      <c r="O379" s="84"/>
      <c r="P379" s="84"/>
      <c r="Q379" s="105"/>
      <c r="R379" s="84"/>
      <c r="S379" s="105"/>
      <c r="T379" s="84"/>
      <c r="U379" s="105"/>
      <c r="V379" s="80"/>
      <c r="W379" s="80"/>
      <c r="X379" s="108"/>
      <c r="Y379" s="108"/>
      <c r="Z379" s="80"/>
      <c r="AA379" s="80"/>
      <c r="AB379" s="109"/>
      <c r="AC379" s="80"/>
      <c r="AD379" s="80"/>
      <c r="AE379" s="80"/>
      <c r="AF379" s="80"/>
      <c r="AG379" s="80"/>
      <c r="AH379" s="107"/>
      <c r="AI379" s="107"/>
      <c r="AJ379" s="105"/>
      <c r="AK379" s="85"/>
      <c r="AL379" s="85"/>
      <c r="AM379" s="105"/>
      <c r="AN379" s="107"/>
      <c r="AO379" s="107"/>
      <c r="AP379" s="105"/>
      <c r="AQ379" s="85"/>
      <c r="AR379" s="85"/>
      <c r="AS379" s="105"/>
      <c r="AT379" s="107"/>
      <c r="AU379" s="85"/>
      <c r="AV379" s="107"/>
      <c r="AW379" s="85"/>
      <c r="AX379" s="85"/>
      <c r="AY379" s="85"/>
      <c r="AZ379" s="80"/>
      <c r="BA379" s="86"/>
      <c r="BB379" s="86"/>
      <c r="BC379" s="105"/>
    </row>
    <row r="380" spans="1:55" x14ac:dyDescent="0.25">
      <c r="A380" s="80"/>
      <c r="B380" s="80"/>
      <c r="C380" s="80"/>
      <c r="D380" s="81"/>
      <c r="E380" s="80"/>
      <c r="F380" s="83"/>
      <c r="G380" s="80"/>
      <c r="H380" s="84"/>
      <c r="I380" s="84"/>
      <c r="J380" s="105"/>
      <c r="K380" s="84"/>
      <c r="L380" s="105"/>
      <c r="M380" s="84"/>
      <c r="N380" s="105"/>
      <c r="O380" s="84"/>
      <c r="P380" s="84"/>
      <c r="Q380" s="105"/>
      <c r="R380" s="84"/>
      <c r="S380" s="105"/>
      <c r="T380" s="84"/>
      <c r="U380" s="105"/>
      <c r="V380" s="80"/>
      <c r="W380" s="80"/>
      <c r="X380" s="108"/>
      <c r="Y380" s="108"/>
      <c r="Z380" s="80"/>
      <c r="AA380" s="80"/>
      <c r="AB380" s="109"/>
      <c r="AC380" s="80"/>
      <c r="AD380" s="80"/>
      <c r="AE380" s="80"/>
      <c r="AF380" s="80"/>
      <c r="AG380" s="80"/>
      <c r="AH380" s="107"/>
      <c r="AI380" s="107"/>
      <c r="AJ380" s="105"/>
      <c r="AK380" s="85"/>
      <c r="AL380" s="85"/>
      <c r="AM380" s="105"/>
      <c r="AN380" s="107"/>
      <c r="AO380" s="107"/>
      <c r="AP380" s="105"/>
      <c r="AQ380" s="85"/>
      <c r="AR380" s="85"/>
      <c r="AS380" s="105"/>
      <c r="AT380" s="107"/>
      <c r="AU380" s="85"/>
      <c r="AV380" s="107"/>
      <c r="AW380" s="85"/>
      <c r="AX380" s="85"/>
      <c r="AY380" s="85"/>
      <c r="AZ380" s="80"/>
      <c r="BA380" s="86"/>
      <c r="BB380" s="86"/>
      <c r="BC380" s="105"/>
    </row>
    <row r="381" spans="1:55" x14ac:dyDescent="0.25">
      <c r="A381" s="80"/>
      <c r="B381" s="80"/>
      <c r="C381" s="80"/>
      <c r="D381" s="81"/>
      <c r="E381" s="82"/>
      <c r="F381" s="83"/>
      <c r="G381" s="83"/>
      <c r="H381" s="84"/>
      <c r="I381" s="84"/>
      <c r="J381" s="105"/>
      <c r="K381" s="84"/>
      <c r="L381" s="105"/>
      <c r="M381" s="84"/>
      <c r="N381" s="105"/>
      <c r="O381" s="84"/>
      <c r="P381" s="84"/>
      <c r="Q381" s="105"/>
      <c r="R381" s="84"/>
      <c r="S381" s="105"/>
      <c r="T381" s="84"/>
      <c r="U381" s="105"/>
      <c r="V381" s="80"/>
      <c r="W381" s="80"/>
      <c r="X381" s="108"/>
      <c r="Y381" s="108"/>
      <c r="Z381" s="106"/>
      <c r="AA381" s="106"/>
      <c r="AB381" s="109"/>
      <c r="AC381" s="106"/>
      <c r="AD381" s="106"/>
      <c r="AE381" s="80"/>
      <c r="AF381" s="106"/>
      <c r="AG381" s="106"/>
      <c r="AH381" s="107"/>
      <c r="AI381" s="107"/>
      <c r="AJ381" s="105"/>
      <c r="AK381" s="85"/>
      <c r="AL381" s="85"/>
      <c r="AM381" s="105"/>
      <c r="AN381" s="107"/>
      <c r="AO381" s="107"/>
      <c r="AP381" s="105"/>
      <c r="AQ381" s="85"/>
      <c r="AR381" s="85"/>
      <c r="AS381" s="105"/>
      <c r="AT381" s="107"/>
      <c r="AU381" s="85"/>
      <c r="AV381" s="107"/>
      <c r="AW381" s="85"/>
      <c r="AX381" s="85"/>
      <c r="AY381" s="85"/>
      <c r="AZ381" s="80"/>
      <c r="BA381" s="86"/>
      <c r="BB381" s="86"/>
      <c r="BC381" s="105"/>
    </row>
    <row r="382" spans="1:55" x14ac:dyDescent="0.25">
      <c r="A382" s="80"/>
      <c r="B382" s="80"/>
      <c r="C382" s="80"/>
      <c r="D382" s="81"/>
      <c r="E382" s="82"/>
      <c r="F382" s="83"/>
      <c r="G382" s="83"/>
      <c r="H382" s="84"/>
      <c r="I382" s="84"/>
      <c r="J382" s="105"/>
      <c r="K382" s="84"/>
      <c r="L382" s="105"/>
      <c r="M382" s="84"/>
      <c r="N382" s="105"/>
      <c r="O382" s="84"/>
      <c r="P382" s="84"/>
      <c r="Q382" s="105"/>
      <c r="R382" s="84"/>
      <c r="S382" s="105"/>
      <c r="T382" s="84"/>
      <c r="U382" s="105"/>
      <c r="V382" s="80"/>
      <c r="W382" s="80"/>
      <c r="X382" s="108"/>
      <c r="Y382" s="108"/>
      <c r="Z382" s="106"/>
      <c r="AA382" s="106"/>
      <c r="AB382" s="109"/>
      <c r="AC382" s="106"/>
      <c r="AD382" s="106"/>
      <c r="AE382" s="80"/>
      <c r="AF382" s="106"/>
      <c r="AG382" s="106"/>
      <c r="AH382" s="107"/>
      <c r="AI382" s="107"/>
      <c r="AJ382" s="105"/>
      <c r="AK382" s="85"/>
      <c r="AL382" s="85"/>
      <c r="AM382" s="105"/>
      <c r="AN382" s="107"/>
      <c r="AO382" s="107"/>
      <c r="AP382" s="105"/>
      <c r="AQ382" s="85"/>
      <c r="AR382" s="85"/>
      <c r="AS382" s="105"/>
      <c r="AT382" s="107"/>
      <c r="AU382" s="85"/>
      <c r="AV382" s="107"/>
      <c r="AW382" s="85"/>
      <c r="AX382" s="85"/>
      <c r="AY382" s="85"/>
      <c r="AZ382" s="80"/>
      <c r="BA382" s="86"/>
      <c r="BB382" s="86"/>
      <c r="BC382" s="105"/>
    </row>
    <row r="383" spans="1:55" x14ac:dyDescent="0.25">
      <c r="A383" s="80"/>
      <c r="B383" s="80"/>
      <c r="C383" s="80"/>
      <c r="D383" s="81"/>
      <c r="E383" s="82"/>
      <c r="F383" s="83"/>
      <c r="G383" s="83"/>
      <c r="H383" s="84"/>
      <c r="I383" s="84"/>
      <c r="J383" s="105"/>
      <c r="K383" s="84"/>
      <c r="L383" s="105"/>
      <c r="M383" s="84"/>
      <c r="N383" s="105"/>
      <c r="O383" s="84"/>
      <c r="P383" s="84"/>
      <c r="Q383" s="105"/>
      <c r="R383" s="84"/>
      <c r="S383" s="105"/>
      <c r="T383" s="84"/>
      <c r="U383" s="105"/>
      <c r="V383" s="80"/>
      <c r="W383" s="80"/>
      <c r="X383" s="108"/>
      <c r="Y383" s="108"/>
      <c r="Z383" s="106"/>
      <c r="AA383" s="106"/>
      <c r="AB383" s="109"/>
      <c r="AC383" s="106"/>
      <c r="AD383" s="106"/>
      <c r="AE383" s="80"/>
      <c r="AF383" s="106"/>
      <c r="AG383" s="106"/>
      <c r="AH383" s="107"/>
      <c r="AI383" s="107"/>
      <c r="AJ383" s="105"/>
      <c r="AK383" s="85"/>
      <c r="AL383" s="85"/>
      <c r="AM383" s="105"/>
      <c r="AN383" s="107"/>
      <c r="AO383" s="107"/>
      <c r="AP383" s="105"/>
      <c r="AQ383" s="85"/>
      <c r="AR383" s="85"/>
      <c r="AS383" s="105"/>
      <c r="AT383" s="107"/>
      <c r="AU383" s="85"/>
      <c r="AV383" s="107"/>
      <c r="AW383" s="85"/>
      <c r="AX383" s="85"/>
      <c r="AY383" s="85"/>
      <c r="AZ383" s="80"/>
      <c r="BA383" s="86"/>
      <c r="BB383" s="86"/>
      <c r="BC383" s="105"/>
    </row>
    <row r="384" spans="1:55" x14ac:dyDescent="0.25">
      <c r="A384" s="80"/>
      <c r="B384" s="80"/>
      <c r="C384" s="80"/>
      <c r="D384" s="81"/>
      <c r="E384" s="80"/>
      <c r="F384" s="83"/>
      <c r="G384" s="80"/>
      <c r="H384" s="84"/>
      <c r="I384" s="84"/>
      <c r="J384" s="105"/>
      <c r="K384" s="84"/>
      <c r="L384" s="105"/>
      <c r="M384" s="84"/>
      <c r="N384" s="105"/>
      <c r="O384" s="84"/>
      <c r="P384" s="84"/>
      <c r="Q384" s="105"/>
      <c r="R384" s="84"/>
      <c r="S384" s="105"/>
      <c r="T384" s="84"/>
      <c r="U384" s="105"/>
      <c r="V384" s="80"/>
      <c r="W384" s="80"/>
      <c r="X384" s="108"/>
      <c r="Y384" s="108"/>
      <c r="Z384" s="80"/>
      <c r="AA384" s="80"/>
      <c r="AB384" s="109"/>
      <c r="AC384" s="80"/>
      <c r="AD384" s="80"/>
      <c r="AE384" s="80"/>
      <c r="AF384" s="80"/>
      <c r="AG384" s="80"/>
      <c r="AH384" s="107"/>
      <c r="AI384" s="107"/>
      <c r="AJ384" s="105"/>
      <c r="AK384" s="85"/>
      <c r="AL384" s="85"/>
      <c r="AM384" s="105"/>
      <c r="AN384" s="107"/>
      <c r="AO384" s="107"/>
      <c r="AP384" s="105"/>
      <c r="AQ384" s="85"/>
      <c r="AR384" s="85"/>
      <c r="AS384" s="105"/>
      <c r="AT384" s="107"/>
      <c r="AU384" s="85"/>
      <c r="AV384" s="107"/>
      <c r="AW384" s="85"/>
      <c r="AX384" s="85"/>
      <c r="AY384" s="85"/>
      <c r="AZ384" s="80"/>
      <c r="BA384" s="86"/>
      <c r="BB384" s="86"/>
      <c r="BC384" s="105"/>
    </row>
    <row r="385" spans="1:55" x14ac:dyDescent="0.25">
      <c r="A385" s="80"/>
      <c r="B385" s="80"/>
      <c r="C385" s="80"/>
      <c r="D385" s="80"/>
      <c r="E385" s="80"/>
      <c r="F385" s="80"/>
      <c r="G385" s="80"/>
      <c r="H385" s="84"/>
      <c r="I385" s="84"/>
      <c r="J385" s="105"/>
      <c r="K385" s="84"/>
      <c r="L385" s="105"/>
      <c r="M385" s="84"/>
      <c r="N385" s="105"/>
      <c r="O385" s="84"/>
      <c r="P385" s="84"/>
      <c r="Q385" s="105"/>
      <c r="R385" s="84"/>
      <c r="S385" s="105"/>
      <c r="T385" s="84"/>
      <c r="U385" s="105"/>
      <c r="V385" s="80"/>
      <c r="W385" s="80"/>
      <c r="X385" s="80"/>
      <c r="Y385" s="80"/>
      <c r="Z385" s="80"/>
      <c r="AA385" s="80"/>
      <c r="AB385" s="109"/>
      <c r="AC385" s="80"/>
      <c r="AD385" s="80"/>
      <c r="AE385" s="80"/>
      <c r="AF385" s="80"/>
      <c r="AG385" s="80"/>
      <c r="AH385" s="107"/>
      <c r="AI385" s="107"/>
      <c r="AJ385" s="105"/>
      <c r="AK385" s="85"/>
      <c r="AL385" s="85"/>
      <c r="AM385" s="105"/>
      <c r="AN385" s="107"/>
      <c r="AO385" s="107"/>
      <c r="AP385" s="105"/>
      <c r="AQ385" s="85"/>
      <c r="AR385" s="85"/>
      <c r="AS385" s="105"/>
      <c r="AT385" s="107"/>
      <c r="AU385" s="85"/>
      <c r="AV385" s="107"/>
      <c r="AW385" s="85"/>
      <c r="AX385" s="85"/>
      <c r="AY385" s="85"/>
      <c r="AZ385" s="80"/>
      <c r="BA385" s="86"/>
      <c r="BB385" s="86"/>
      <c r="BC385" s="105"/>
    </row>
    <row r="386" spans="1:55" x14ac:dyDescent="0.25">
      <c r="A386" s="80"/>
      <c r="B386" s="80"/>
      <c r="C386" s="80"/>
      <c r="D386" s="80"/>
      <c r="E386" s="80"/>
      <c r="F386" s="80"/>
      <c r="G386" s="80"/>
      <c r="H386" s="84"/>
      <c r="I386" s="84"/>
      <c r="J386" s="105"/>
      <c r="K386" s="84"/>
      <c r="L386" s="105"/>
      <c r="M386" s="84"/>
      <c r="N386" s="105"/>
      <c r="O386" s="84"/>
      <c r="P386" s="84"/>
      <c r="Q386" s="105"/>
      <c r="R386" s="84"/>
      <c r="S386" s="105"/>
      <c r="T386" s="84"/>
      <c r="U386" s="105"/>
      <c r="V386" s="80"/>
      <c r="W386" s="80"/>
      <c r="X386" s="80"/>
      <c r="Y386" s="80"/>
      <c r="Z386" s="80"/>
      <c r="AA386" s="80"/>
      <c r="AB386" s="109"/>
      <c r="AC386" s="80"/>
      <c r="AD386" s="80"/>
      <c r="AE386" s="80"/>
      <c r="AF386" s="80"/>
      <c r="AG386" s="80"/>
      <c r="AH386" s="107"/>
      <c r="AI386" s="107"/>
      <c r="AJ386" s="105"/>
      <c r="AK386" s="85"/>
      <c r="AL386" s="85"/>
      <c r="AM386" s="105"/>
      <c r="AN386" s="107"/>
      <c r="AO386" s="107"/>
      <c r="AP386" s="105"/>
      <c r="AQ386" s="85"/>
      <c r="AR386" s="85"/>
      <c r="AS386" s="105"/>
      <c r="AT386" s="107"/>
      <c r="AU386" s="85"/>
      <c r="AV386" s="107"/>
      <c r="AW386" s="85"/>
      <c r="AX386" s="85"/>
      <c r="AY386" s="85"/>
      <c r="AZ386" s="80"/>
      <c r="BA386" s="86"/>
      <c r="BB386" s="86"/>
      <c r="BC386" s="105"/>
    </row>
    <row r="387" spans="1:55" x14ac:dyDescent="0.25">
      <c r="A387" s="80"/>
      <c r="B387" s="80"/>
      <c r="C387" s="80"/>
      <c r="D387" s="80"/>
      <c r="E387" s="80"/>
      <c r="F387" s="80"/>
      <c r="G387" s="80"/>
      <c r="H387" s="84"/>
      <c r="I387" s="84"/>
      <c r="J387" s="105"/>
      <c r="K387" s="84"/>
      <c r="L387" s="105"/>
      <c r="M387" s="84"/>
      <c r="N387" s="105"/>
      <c r="O387" s="84"/>
      <c r="P387" s="84"/>
      <c r="Q387" s="105"/>
      <c r="R387" s="84"/>
      <c r="S387" s="105"/>
      <c r="T387" s="84"/>
      <c r="U387" s="105"/>
      <c r="V387" s="80"/>
      <c r="W387" s="80"/>
      <c r="X387" s="108"/>
      <c r="Y387" s="108"/>
      <c r="Z387" s="80"/>
      <c r="AA387" s="80"/>
      <c r="AB387" s="109"/>
      <c r="AC387" s="80"/>
      <c r="AD387" s="80"/>
      <c r="AE387" s="80"/>
      <c r="AF387" s="80"/>
      <c r="AG387" s="80"/>
      <c r="AH387" s="107"/>
      <c r="AI387" s="107"/>
      <c r="AJ387" s="105"/>
      <c r="AK387" s="85"/>
      <c r="AL387" s="85"/>
      <c r="AM387" s="105"/>
      <c r="AN387" s="107"/>
      <c r="AO387" s="107"/>
      <c r="AP387" s="105"/>
      <c r="AQ387" s="85"/>
      <c r="AR387" s="85"/>
      <c r="AS387" s="105"/>
      <c r="AT387" s="107"/>
      <c r="AU387" s="85"/>
      <c r="AV387" s="107"/>
      <c r="AW387" s="85"/>
      <c r="AX387" s="85"/>
      <c r="AY387" s="85"/>
      <c r="AZ387" s="80"/>
      <c r="BA387" s="86"/>
      <c r="BB387" s="86"/>
      <c r="BC387" s="105"/>
    </row>
    <row r="388" spans="1:55" x14ac:dyDescent="0.25">
      <c r="A388" s="80"/>
      <c r="B388" s="80"/>
      <c r="C388" s="80"/>
      <c r="D388" s="80"/>
      <c r="E388" s="80"/>
      <c r="F388" s="80"/>
      <c r="G388" s="80"/>
      <c r="H388" s="84"/>
      <c r="I388" s="84"/>
      <c r="J388" s="105"/>
      <c r="K388" s="84"/>
      <c r="L388" s="105"/>
      <c r="M388" s="84"/>
      <c r="N388" s="105"/>
      <c r="O388" s="84"/>
      <c r="P388" s="84"/>
      <c r="Q388" s="105"/>
      <c r="R388" s="84"/>
      <c r="S388" s="105"/>
      <c r="T388" s="84"/>
      <c r="U388" s="105"/>
      <c r="V388" s="80"/>
      <c r="W388" s="80"/>
      <c r="X388" s="80"/>
      <c r="Y388" s="80"/>
      <c r="Z388" s="80"/>
      <c r="AA388" s="80"/>
      <c r="AB388" s="109"/>
      <c r="AC388" s="80"/>
      <c r="AD388" s="80"/>
      <c r="AE388" s="80"/>
      <c r="AF388" s="80"/>
      <c r="AG388" s="80"/>
      <c r="AH388" s="107"/>
      <c r="AI388" s="107"/>
      <c r="AJ388" s="105"/>
      <c r="AK388" s="85"/>
      <c r="AL388" s="85"/>
      <c r="AM388" s="105"/>
      <c r="AN388" s="107"/>
      <c r="AO388" s="107"/>
      <c r="AP388" s="105"/>
      <c r="AQ388" s="85"/>
      <c r="AR388" s="85"/>
      <c r="AS388" s="105"/>
      <c r="AT388" s="107"/>
      <c r="AU388" s="85"/>
      <c r="AV388" s="107"/>
      <c r="AW388" s="85"/>
      <c r="AX388" s="85"/>
      <c r="AY388" s="85"/>
      <c r="AZ388" s="80"/>
      <c r="BA388" s="86"/>
      <c r="BB388" s="86"/>
      <c r="BC388" s="105"/>
    </row>
    <row r="389" spans="1:55" x14ac:dyDescent="0.25">
      <c r="A389" s="80"/>
      <c r="B389" s="80"/>
      <c r="C389" s="80"/>
      <c r="D389" s="80"/>
      <c r="E389" s="80"/>
      <c r="F389" s="80"/>
      <c r="G389" s="80"/>
      <c r="H389" s="84"/>
      <c r="I389" s="84"/>
      <c r="J389" s="105"/>
      <c r="K389" s="84"/>
      <c r="L389" s="105"/>
      <c r="M389" s="84"/>
      <c r="N389" s="105"/>
      <c r="O389" s="84"/>
      <c r="P389" s="84"/>
      <c r="Q389" s="105"/>
      <c r="R389" s="84"/>
      <c r="S389" s="105"/>
      <c r="T389" s="84"/>
      <c r="U389" s="105"/>
      <c r="V389" s="80"/>
      <c r="W389" s="80"/>
      <c r="X389" s="80"/>
      <c r="Y389" s="80"/>
      <c r="Z389" s="80"/>
      <c r="AA389" s="80"/>
      <c r="AB389" s="109"/>
      <c r="AC389" s="80"/>
      <c r="AD389" s="80"/>
      <c r="AE389" s="80"/>
      <c r="AF389" s="80"/>
      <c r="AG389" s="80"/>
      <c r="AH389" s="107"/>
      <c r="AI389" s="107"/>
      <c r="AJ389" s="105"/>
      <c r="AK389" s="85"/>
      <c r="AL389" s="85"/>
      <c r="AM389" s="105"/>
      <c r="AN389" s="107"/>
      <c r="AO389" s="107"/>
      <c r="AP389" s="105"/>
      <c r="AQ389" s="85"/>
      <c r="AR389" s="85"/>
      <c r="AS389" s="105"/>
      <c r="AT389" s="107"/>
      <c r="AU389" s="85"/>
      <c r="AV389" s="107"/>
      <c r="AW389" s="85"/>
      <c r="AX389" s="85"/>
      <c r="AY389" s="85"/>
      <c r="AZ389" s="80"/>
      <c r="BA389" s="86"/>
      <c r="BB389" s="86"/>
      <c r="BC389" s="105"/>
    </row>
    <row r="390" spans="1:55" x14ac:dyDescent="0.25">
      <c r="A390" s="80"/>
      <c r="B390" s="80"/>
      <c r="C390" s="80"/>
      <c r="D390" s="80"/>
      <c r="E390" s="80"/>
      <c r="F390" s="80"/>
      <c r="G390" s="80"/>
      <c r="H390" s="84"/>
      <c r="I390" s="84"/>
      <c r="J390" s="105"/>
      <c r="K390" s="84"/>
      <c r="L390" s="105"/>
      <c r="M390" s="84"/>
      <c r="N390" s="105"/>
      <c r="O390" s="84"/>
      <c r="P390" s="84"/>
      <c r="Q390" s="105"/>
      <c r="R390" s="84"/>
      <c r="S390" s="105"/>
      <c r="T390" s="84"/>
      <c r="U390" s="105"/>
      <c r="V390" s="80"/>
      <c r="W390" s="80"/>
      <c r="X390" s="80"/>
      <c r="Y390" s="80"/>
      <c r="Z390" s="80"/>
      <c r="AA390" s="80"/>
      <c r="AB390" s="109"/>
      <c r="AC390" s="80"/>
      <c r="AD390" s="80"/>
      <c r="AE390" s="80"/>
      <c r="AF390" s="80"/>
      <c r="AG390" s="80"/>
      <c r="AH390" s="107"/>
      <c r="AI390" s="107"/>
      <c r="AJ390" s="105"/>
      <c r="AK390" s="85"/>
      <c r="AL390" s="85"/>
      <c r="AM390" s="105"/>
      <c r="AN390" s="107"/>
      <c r="AO390" s="107"/>
      <c r="AP390" s="105"/>
      <c r="AQ390" s="85"/>
      <c r="AR390" s="85"/>
      <c r="AS390" s="105"/>
      <c r="AT390" s="107"/>
      <c r="AU390" s="85"/>
      <c r="AV390" s="107"/>
      <c r="AW390" s="85"/>
      <c r="AX390" s="85"/>
      <c r="AY390" s="85"/>
      <c r="AZ390" s="80"/>
      <c r="BA390" s="86"/>
      <c r="BB390" s="86"/>
      <c r="BC390" s="105"/>
    </row>
    <row r="391" spans="1:55" x14ac:dyDescent="0.25">
      <c r="A391" s="80"/>
      <c r="B391" s="80"/>
      <c r="C391" s="80"/>
      <c r="D391" s="80"/>
      <c r="E391" s="80"/>
      <c r="F391" s="80"/>
      <c r="G391" s="80"/>
      <c r="H391" s="84"/>
      <c r="I391" s="84"/>
      <c r="J391" s="105"/>
      <c r="K391" s="84"/>
      <c r="L391" s="105"/>
      <c r="M391" s="84"/>
      <c r="N391" s="105"/>
      <c r="O391" s="84"/>
      <c r="P391" s="84"/>
      <c r="Q391" s="105"/>
      <c r="R391" s="84"/>
      <c r="S391" s="105"/>
      <c r="T391" s="84"/>
      <c r="U391" s="105"/>
      <c r="V391" s="80"/>
      <c r="W391" s="80"/>
      <c r="X391" s="108"/>
      <c r="Y391" s="108"/>
      <c r="Z391" s="80"/>
      <c r="AA391" s="80"/>
      <c r="AB391" s="109"/>
      <c r="AC391" s="80"/>
      <c r="AD391" s="80"/>
      <c r="AE391" s="80"/>
      <c r="AF391" s="80"/>
      <c r="AG391" s="80"/>
      <c r="AH391" s="107"/>
      <c r="AI391" s="107"/>
      <c r="AJ391" s="105"/>
      <c r="AK391" s="85"/>
      <c r="AL391" s="85"/>
      <c r="AM391" s="105"/>
      <c r="AN391" s="107"/>
      <c r="AO391" s="107"/>
      <c r="AP391" s="105"/>
      <c r="AQ391" s="85"/>
      <c r="AR391" s="85"/>
      <c r="AS391" s="105"/>
      <c r="AT391" s="107"/>
      <c r="AU391" s="85"/>
      <c r="AV391" s="107"/>
      <c r="AW391" s="85"/>
      <c r="AX391" s="85"/>
      <c r="AY391" s="85"/>
      <c r="AZ391" s="80"/>
      <c r="BA391" s="86"/>
      <c r="BB391" s="86"/>
      <c r="BC391" s="105"/>
    </row>
    <row r="392" spans="1:55" x14ac:dyDescent="0.25">
      <c r="A392" s="80"/>
      <c r="B392" s="80"/>
      <c r="C392" s="80"/>
      <c r="D392" s="80"/>
      <c r="E392" s="80"/>
      <c r="F392" s="80"/>
      <c r="G392" s="80"/>
      <c r="H392" s="84"/>
      <c r="I392" s="84"/>
      <c r="J392" s="105"/>
      <c r="K392" s="84"/>
      <c r="L392" s="105"/>
      <c r="M392" s="84"/>
      <c r="N392" s="105"/>
      <c r="O392" s="84"/>
      <c r="P392" s="84"/>
      <c r="Q392" s="105"/>
      <c r="R392" s="84"/>
      <c r="S392" s="105"/>
      <c r="T392" s="84"/>
      <c r="U392" s="105"/>
      <c r="V392" s="80"/>
      <c r="W392" s="80"/>
      <c r="X392" s="108"/>
      <c r="Y392" s="108"/>
      <c r="Z392" s="80"/>
      <c r="AA392" s="80"/>
      <c r="AB392" s="109"/>
      <c r="AC392" s="80"/>
      <c r="AD392" s="80"/>
      <c r="AE392" s="80"/>
      <c r="AF392" s="80"/>
      <c r="AG392" s="80"/>
      <c r="AH392" s="107"/>
      <c r="AI392" s="107"/>
      <c r="AJ392" s="105"/>
      <c r="AK392" s="85"/>
      <c r="AL392" s="85"/>
      <c r="AM392" s="105"/>
      <c r="AN392" s="107"/>
      <c r="AO392" s="107"/>
      <c r="AP392" s="105"/>
      <c r="AQ392" s="85"/>
      <c r="AR392" s="85"/>
      <c r="AS392" s="105"/>
      <c r="AT392" s="107"/>
      <c r="AU392" s="85"/>
      <c r="AV392" s="107"/>
      <c r="AW392" s="85"/>
      <c r="AX392" s="85"/>
      <c r="AY392" s="85"/>
      <c r="AZ392" s="80"/>
      <c r="BA392" s="86"/>
      <c r="BB392" s="86"/>
      <c r="BC392" s="105"/>
    </row>
    <row r="393" spans="1:55" x14ac:dyDescent="0.25">
      <c r="A393" s="80"/>
      <c r="B393" s="80"/>
      <c r="C393" s="80"/>
      <c r="D393" s="80"/>
      <c r="E393" s="80"/>
      <c r="F393" s="80"/>
      <c r="G393" s="80"/>
      <c r="H393" s="84"/>
      <c r="I393" s="84"/>
      <c r="J393" s="105"/>
      <c r="K393" s="84"/>
      <c r="L393" s="105"/>
      <c r="M393" s="84"/>
      <c r="N393" s="105"/>
      <c r="O393" s="84"/>
      <c r="P393" s="84"/>
      <c r="Q393" s="105"/>
      <c r="R393" s="84"/>
      <c r="S393" s="105"/>
      <c r="T393" s="84"/>
      <c r="U393" s="105"/>
      <c r="V393" s="80"/>
      <c r="W393" s="80"/>
      <c r="X393" s="108"/>
      <c r="Y393" s="108"/>
      <c r="Z393" s="80"/>
      <c r="AA393" s="80"/>
      <c r="AB393" s="109"/>
      <c r="AC393" s="80"/>
      <c r="AD393" s="80"/>
      <c r="AE393" s="80"/>
      <c r="AF393" s="80"/>
      <c r="AG393" s="80"/>
      <c r="AH393" s="107"/>
      <c r="AI393" s="107"/>
      <c r="AJ393" s="105"/>
      <c r="AK393" s="85"/>
      <c r="AL393" s="85"/>
      <c r="AM393" s="105"/>
      <c r="AN393" s="107"/>
      <c r="AO393" s="107"/>
      <c r="AP393" s="105"/>
      <c r="AQ393" s="85"/>
      <c r="AR393" s="85"/>
      <c r="AS393" s="105"/>
      <c r="AT393" s="107"/>
      <c r="AU393" s="85"/>
      <c r="AV393" s="107"/>
      <c r="AW393" s="85"/>
      <c r="AX393" s="85"/>
      <c r="AY393" s="85"/>
      <c r="AZ393" s="80"/>
      <c r="BA393" s="86"/>
      <c r="BB393" s="86"/>
      <c r="BC393" s="105"/>
    </row>
    <row r="394" spans="1:55" x14ac:dyDescent="0.25">
      <c r="A394" s="80"/>
      <c r="B394" s="80"/>
      <c r="C394" s="80"/>
      <c r="D394" s="80"/>
      <c r="E394" s="80"/>
      <c r="F394" s="80"/>
      <c r="G394" s="80"/>
      <c r="H394" s="84"/>
      <c r="I394" s="84"/>
      <c r="J394" s="105"/>
      <c r="K394" s="84"/>
      <c r="L394" s="105"/>
      <c r="M394" s="84"/>
      <c r="N394" s="105"/>
      <c r="O394" s="84"/>
      <c r="P394" s="84"/>
      <c r="Q394" s="105"/>
      <c r="R394" s="84"/>
      <c r="S394" s="105"/>
      <c r="T394" s="84"/>
      <c r="U394" s="105"/>
      <c r="V394" s="80"/>
      <c r="W394" s="80"/>
      <c r="X394" s="108"/>
      <c r="Y394" s="108"/>
      <c r="Z394" s="80"/>
      <c r="AA394" s="80"/>
      <c r="AB394" s="109"/>
      <c r="AC394" s="80"/>
      <c r="AD394" s="80"/>
      <c r="AE394" s="80"/>
      <c r="AF394" s="80"/>
      <c r="AG394" s="80"/>
      <c r="AH394" s="107"/>
      <c r="AI394" s="107"/>
      <c r="AJ394" s="105"/>
      <c r="AK394" s="85"/>
      <c r="AL394" s="85"/>
      <c r="AM394" s="105"/>
      <c r="AN394" s="107"/>
      <c r="AO394" s="107"/>
      <c r="AP394" s="105"/>
      <c r="AQ394" s="85"/>
      <c r="AR394" s="85"/>
      <c r="AS394" s="105"/>
      <c r="AT394" s="107"/>
      <c r="AU394" s="85"/>
      <c r="AV394" s="107"/>
      <c r="AW394" s="85"/>
      <c r="AX394" s="85"/>
      <c r="AY394" s="85"/>
      <c r="AZ394" s="80"/>
      <c r="BA394" s="86"/>
      <c r="BB394" s="86"/>
      <c r="BC394" s="105"/>
    </row>
    <row r="395" spans="1:55" x14ac:dyDescent="0.25">
      <c r="A395" s="80"/>
      <c r="B395" s="80"/>
      <c r="C395" s="80"/>
      <c r="D395" s="80"/>
      <c r="E395" s="80"/>
      <c r="F395" s="80"/>
      <c r="G395" s="80"/>
      <c r="H395" s="84"/>
      <c r="I395" s="84"/>
      <c r="J395" s="105"/>
      <c r="K395" s="84"/>
      <c r="L395" s="105"/>
      <c r="M395" s="84"/>
      <c r="N395" s="105"/>
      <c r="O395" s="84"/>
      <c r="P395" s="84"/>
      <c r="Q395" s="105"/>
      <c r="R395" s="84"/>
      <c r="S395" s="105"/>
      <c r="T395" s="84"/>
      <c r="U395" s="105"/>
      <c r="V395" s="80"/>
      <c r="W395" s="80"/>
      <c r="X395" s="108"/>
      <c r="Y395" s="108"/>
      <c r="Z395" s="80"/>
      <c r="AA395" s="80"/>
      <c r="AB395" s="109"/>
      <c r="AC395" s="80"/>
      <c r="AD395" s="80"/>
      <c r="AE395" s="80"/>
      <c r="AF395" s="80"/>
      <c r="AG395" s="80"/>
      <c r="AH395" s="107"/>
      <c r="AI395" s="107"/>
      <c r="AJ395" s="105"/>
      <c r="AK395" s="85"/>
      <c r="AL395" s="85"/>
      <c r="AM395" s="105"/>
      <c r="AN395" s="107"/>
      <c r="AO395" s="107"/>
      <c r="AP395" s="105"/>
      <c r="AQ395" s="85"/>
      <c r="AR395" s="85"/>
      <c r="AS395" s="105"/>
      <c r="AT395" s="107"/>
      <c r="AU395" s="85"/>
      <c r="AV395" s="107"/>
      <c r="AW395" s="85"/>
      <c r="AX395" s="85"/>
      <c r="AY395" s="85"/>
      <c r="AZ395" s="80"/>
      <c r="BA395" s="86"/>
      <c r="BB395" s="86"/>
      <c r="BC395" s="105"/>
    </row>
    <row r="396" spans="1:55" x14ac:dyDescent="0.25">
      <c r="A396" s="80"/>
      <c r="B396" s="80"/>
      <c r="C396" s="80"/>
      <c r="D396" s="80"/>
      <c r="E396" s="80"/>
      <c r="F396" s="80"/>
      <c r="G396" s="80"/>
      <c r="H396" s="84"/>
      <c r="I396" s="84"/>
      <c r="J396" s="105"/>
      <c r="K396" s="84"/>
      <c r="L396" s="105"/>
      <c r="M396" s="84"/>
      <c r="N396" s="105"/>
      <c r="O396" s="84"/>
      <c r="P396" s="84"/>
      <c r="Q396" s="105"/>
      <c r="R396" s="84"/>
      <c r="S396" s="105"/>
      <c r="T396" s="84"/>
      <c r="U396" s="105"/>
      <c r="V396" s="80"/>
      <c r="W396" s="80"/>
      <c r="X396" s="108"/>
      <c r="Y396" s="108"/>
      <c r="Z396" s="80"/>
      <c r="AA396" s="80"/>
      <c r="AB396" s="109"/>
      <c r="AC396" s="80"/>
      <c r="AD396" s="80"/>
      <c r="AE396" s="80"/>
      <c r="AF396" s="80"/>
      <c r="AG396" s="80"/>
      <c r="AH396" s="107"/>
      <c r="AI396" s="107"/>
      <c r="AJ396" s="105"/>
      <c r="AK396" s="85"/>
      <c r="AL396" s="85"/>
      <c r="AM396" s="105"/>
      <c r="AN396" s="107"/>
      <c r="AO396" s="107"/>
      <c r="AP396" s="105"/>
      <c r="AQ396" s="85"/>
      <c r="AR396" s="85"/>
      <c r="AS396" s="105"/>
      <c r="AT396" s="107"/>
      <c r="AU396" s="85"/>
      <c r="AV396" s="107"/>
      <c r="AW396" s="85"/>
      <c r="AX396" s="85"/>
      <c r="AY396" s="85"/>
      <c r="AZ396" s="80"/>
      <c r="BA396" s="86"/>
      <c r="BB396" s="86"/>
      <c r="BC396" s="105"/>
    </row>
    <row r="397" spans="1:55" x14ac:dyDescent="0.25">
      <c r="A397" s="80"/>
      <c r="B397" s="80"/>
      <c r="C397" s="80"/>
      <c r="D397" s="80"/>
      <c r="E397" s="80"/>
      <c r="F397" s="80"/>
      <c r="G397" s="80"/>
      <c r="H397" s="84"/>
      <c r="I397" s="84"/>
      <c r="J397" s="105"/>
      <c r="K397" s="84"/>
      <c r="L397" s="105"/>
      <c r="M397" s="84"/>
      <c r="N397" s="105"/>
      <c r="O397" s="84"/>
      <c r="P397" s="84"/>
      <c r="Q397" s="105"/>
      <c r="R397" s="84"/>
      <c r="S397" s="105"/>
      <c r="T397" s="84"/>
      <c r="U397" s="105"/>
      <c r="V397" s="80"/>
      <c r="W397" s="80"/>
      <c r="X397" s="108"/>
      <c r="Y397" s="108"/>
      <c r="Z397" s="80"/>
      <c r="AA397" s="80"/>
      <c r="AB397" s="109"/>
      <c r="AC397" s="80"/>
      <c r="AD397" s="80"/>
      <c r="AE397" s="80"/>
      <c r="AF397" s="80"/>
      <c r="AG397" s="80"/>
      <c r="AH397" s="107"/>
      <c r="AI397" s="107"/>
      <c r="AJ397" s="105"/>
      <c r="AK397" s="85"/>
      <c r="AL397" s="85"/>
      <c r="AM397" s="105"/>
      <c r="AN397" s="107"/>
      <c r="AO397" s="107"/>
      <c r="AP397" s="105"/>
      <c r="AQ397" s="85"/>
      <c r="AR397" s="85"/>
      <c r="AS397" s="105"/>
      <c r="AT397" s="107"/>
      <c r="AU397" s="85"/>
      <c r="AV397" s="107"/>
      <c r="AW397" s="85"/>
      <c r="AX397" s="85"/>
      <c r="AY397" s="85"/>
      <c r="AZ397" s="80"/>
      <c r="BA397" s="86"/>
      <c r="BB397" s="86"/>
      <c r="BC397" s="105"/>
    </row>
    <row r="398" spans="1:55" x14ac:dyDescent="0.25">
      <c r="A398" s="80"/>
      <c r="B398" s="80"/>
      <c r="C398" s="80"/>
      <c r="D398" s="80"/>
      <c r="E398" s="80"/>
      <c r="F398" s="80"/>
      <c r="G398" s="80"/>
      <c r="H398" s="84"/>
      <c r="I398" s="84"/>
      <c r="J398" s="105"/>
      <c r="K398" s="84"/>
      <c r="L398" s="105"/>
      <c r="M398" s="84"/>
      <c r="N398" s="105"/>
      <c r="O398" s="84"/>
      <c r="P398" s="84"/>
      <c r="Q398" s="105"/>
      <c r="R398" s="84"/>
      <c r="S398" s="105"/>
      <c r="T398" s="84"/>
      <c r="U398" s="105"/>
      <c r="V398" s="80"/>
      <c r="W398" s="80"/>
      <c r="X398" s="108"/>
      <c r="Y398" s="108"/>
      <c r="Z398" s="80"/>
      <c r="AA398" s="80"/>
      <c r="AB398" s="109"/>
      <c r="AC398" s="80"/>
      <c r="AD398" s="80"/>
      <c r="AE398" s="80"/>
      <c r="AF398" s="80"/>
      <c r="AG398" s="80"/>
      <c r="AH398" s="107"/>
      <c r="AI398" s="107"/>
      <c r="AJ398" s="105"/>
      <c r="AK398" s="85"/>
      <c r="AL398" s="85"/>
      <c r="AM398" s="105"/>
      <c r="AN398" s="107"/>
      <c r="AO398" s="107"/>
      <c r="AP398" s="105"/>
      <c r="AQ398" s="85"/>
      <c r="AR398" s="85"/>
      <c r="AS398" s="105"/>
      <c r="AT398" s="107"/>
      <c r="AU398" s="85"/>
      <c r="AV398" s="107"/>
      <c r="AW398" s="85"/>
      <c r="AX398" s="85"/>
      <c r="AY398" s="85"/>
      <c r="AZ398" s="80"/>
      <c r="BA398" s="86"/>
      <c r="BB398" s="86"/>
      <c r="BC398" s="105"/>
    </row>
    <row r="399" spans="1:55" x14ac:dyDescent="0.25">
      <c r="A399" s="80"/>
      <c r="B399" s="80"/>
      <c r="C399" s="80"/>
      <c r="D399" s="80"/>
      <c r="E399" s="80"/>
      <c r="F399" s="80"/>
      <c r="G399" s="80"/>
      <c r="H399" s="84"/>
      <c r="I399" s="84"/>
      <c r="J399" s="105"/>
      <c r="K399" s="84"/>
      <c r="L399" s="105"/>
      <c r="M399" s="84"/>
      <c r="N399" s="105"/>
      <c r="O399" s="84"/>
      <c r="P399" s="84"/>
      <c r="Q399" s="105"/>
      <c r="R399" s="84"/>
      <c r="S399" s="105"/>
      <c r="T399" s="84"/>
      <c r="U399" s="105"/>
      <c r="V399" s="80"/>
      <c r="W399" s="80"/>
      <c r="X399" s="108"/>
      <c r="Y399" s="108"/>
      <c r="Z399" s="80"/>
      <c r="AA399" s="80"/>
      <c r="AB399" s="109"/>
      <c r="AC399" s="80"/>
      <c r="AD399" s="80"/>
      <c r="AE399" s="80"/>
      <c r="AF399" s="80"/>
      <c r="AG399" s="80"/>
      <c r="AH399" s="107"/>
      <c r="AI399" s="107"/>
      <c r="AJ399" s="105"/>
      <c r="AK399" s="85"/>
      <c r="AL399" s="85"/>
      <c r="AM399" s="105"/>
      <c r="AN399" s="107"/>
      <c r="AO399" s="107"/>
      <c r="AP399" s="105"/>
      <c r="AQ399" s="85"/>
      <c r="AR399" s="85"/>
      <c r="AS399" s="105"/>
      <c r="AT399" s="107"/>
      <c r="AU399" s="85"/>
      <c r="AV399" s="107"/>
      <c r="AW399" s="85"/>
      <c r="AX399" s="85"/>
      <c r="AY399" s="85"/>
      <c r="AZ399" s="80"/>
      <c r="BA399" s="86"/>
      <c r="BB399" s="86"/>
      <c r="BC399" s="105"/>
    </row>
    <row r="400" spans="1:55" x14ac:dyDescent="0.25">
      <c r="A400" s="80"/>
      <c r="B400" s="80"/>
      <c r="C400" s="80"/>
      <c r="D400" s="80"/>
      <c r="E400" s="80"/>
      <c r="F400" s="80"/>
      <c r="G400" s="80"/>
      <c r="H400" s="84"/>
      <c r="I400" s="84"/>
      <c r="J400" s="105"/>
      <c r="K400" s="84"/>
      <c r="L400" s="105"/>
      <c r="M400" s="84"/>
      <c r="N400" s="105"/>
      <c r="O400" s="84"/>
      <c r="P400" s="84"/>
      <c r="Q400" s="105"/>
      <c r="R400" s="84"/>
      <c r="S400" s="105"/>
      <c r="T400" s="84"/>
      <c r="U400" s="105"/>
      <c r="V400" s="80"/>
      <c r="W400" s="80"/>
      <c r="X400" s="80"/>
      <c r="Y400" s="80"/>
      <c r="Z400" s="80"/>
      <c r="AA400" s="80"/>
      <c r="AB400" s="109"/>
      <c r="AC400" s="80"/>
      <c r="AD400" s="80"/>
      <c r="AE400" s="80"/>
      <c r="AF400" s="80"/>
      <c r="AG400" s="80"/>
      <c r="AH400" s="107"/>
      <c r="AI400" s="107"/>
      <c r="AJ400" s="105"/>
      <c r="AK400" s="85"/>
      <c r="AL400" s="85"/>
      <c r="AM400" s="105"/>
      <c r="AN400" s="107"/>
      <c r="AO400" s="107"/>
      <c r="AP400" s="105"/>
      <c r="AQ400" s="85"/>
      <c r="AR400" s="85"/>
      <c r="AS400" s="105"/>
      <c r="AT400" s="107"/>
      <c r="AU400" s="85"/>
      <c r="AV400" s="107"/>
      <c r="AW400" s="85"/>
      <c r="AX400" s="85"/>
      <c r="AY400" s="85"/>
      <c r="AZ400" s="80"/>
      <c r="BA400" s="86"/>
      <c r="BB400" s="86"/>
      <c r="BC400" s="105"/>
    </row>
    <row r="401" spans="1:55" x14ac:dyDescent="0.25">
      <c r="A401" s="80"/>
      <c r="B401" s="80"/>
      <c r="C401" s="80"/>
      <c r="D401" s="80"/>
      <c r="E401" s="80"/>
      <c r="F401" s="80"/>
      <c r="G401" s="80"/>
      <c r="H401" s="84"/>
      <c r="I401" s="84"/>
      <c r="J401" s="105"/>
      <c r="K401" s="84"/>
      <c r="L401" s="105"/>
      <c r="M401" s="84"/>
      <c r="N401" s="105"/>
      <c r="O401" s="84"/>
      <c r="P401" s="84"/>
      <c r="Q401" s="105"/>
      <c r="R401" s="84"/>
      <c r="S401" s="105"/>
      <c r="T401" s="84"/>
      <c r="U401" s="105"/>
      <c r="V401" s="80"/>
      <c r="W401" s="80"/>
      <c r="X401" s="80"/>
      <c r="Y401" s="80"/>
      <c r="Z401" s="80"/>
      <c r="AA401" s="80"/>
      <c r="AB401" s="109"/>
      <c r="AC401" s="80"/>
      <c r="AD401" s="80"/>
      <c r="AE401" s="80"/>
      <c r="AF401" s="80"/>
      <c r="AG401" s="80"/>
      <c r="AH401" s="107"/>
      <c r="AI401" s="107"/>
      <c r="AJ401" s="105"/>
      <c r="AK401" s="85"/>
      <c r="AL401" s="85"/>
      <c r="AM401" s="105"/>
      <c r="AN401" s="107"/>
      <c r="AO401" s="107"/>
      <c r="AP401" s="105"/>
      <c r="AQ401" s="85"/>
      <c r="AR401" s="85"/>
      <c r="AS401" s="105"/>
      <c r="AT401" s="107"/>
      <c r="AU401" s="85"/>
      <c r="AV401" s="107"/>
      <c r="AW401" s="85"/>
      <c r="AX401" s="85"/>
      <c r="AY401" s="85"/>
      <c r="AZ401" s="80"/>
      <c r="BA401" s="86"/>
      <c r="BB401" s="86"/>
      <c r="BC401" s="105"/>
    </row>
    <row r="402" spans="1:55" x14ac:dyDescent="0.25">
      <c r="A402" s="80"/>
      <c r="B402" s="80"/>
      <c r="C402" s="80"/>
      <c r="D402" s="80"/>
      <c r="E402" s="80"/>
      <c r="F402" s="80"/>
      <c r="G402" s="80"/>
      <c r="H402" s="84"/>
      <c r="I402" s="84"/>
      <c r="J402" s="105"/>
      <c r="K402" s="84"/>
      <c r="L402" s="105"/>
      <c r="M402" s="84"/>
      <c r="N402" s="105"/>
      <c r="O402" s="84"/>
      <c r="P402" s="84"/>
      <c r="Q402" s="105"/>
      <c r="R402" s="84"/>
      <c r="S402" s="105"/>
      <c r="T402" s="84"/>
      <c r="U402" s="105"/>
      <c r="V402" s="80"/>
      <c r="W402" s="80"/>
      <c r="X402" s="108"/>
      <c r="Y402" s="108"/>
      <c r="Z402" s="80"/>
      <c r="AA402" s="80"/>
      <c r="AB402" s="109"/>
      <c r="AC402" s="80"/>
      <c r="AD402" s="80"/>
      <c r="AE402" s="80"/>
      <c r="AF402" s="80"/>
      <c r="AG402" s="80"/>
      <c r="AH402" s="107"/>
      <c r="AI402" s="107"/>
      <c r="AJ402" s="105"/>
      <c r="AK402" s="85"/>
      <c r="AL402" s="85"/>
      <c r="AM402" s="105"/>
      <c r="AN402" s="107"/>
      <c r="AO402" s="107"/>
      <c r="AP402" s="105"/>
      <c r="AQ402" s="85"/>
      <c r="AR402" s="85"/>
      <c r="AS402" s="105"/>
      <c r="AT402" s="107"/>
      <c r="AU402" s="85"/>
      <c r="AV402" s="107"/>
      <c r="AW402" s="85"/>
      <c r="AX402" s="85"/>
      <c r="AY402" s="85"/>
      <c r="AZ402" s="80"/>
      <c r="BA402" s="86"/>
      <c r="BB402" s="86"/>
      <c r="BC402" s="105"/>
    </row>
    <row r="403" spans="1:55" x14ac:dyDescent="0.25">
      <c r="A403" s="80"/>
      <c r="B403" s="80"/>
      <c r="C403" s="80"/>
      <c r="D403" s="80"/>
      <c r="E403" s="80"/>
      <c r="F403" s="80"/>
      <c r="G403" s="80"/>
      <c r="H403" s="84"/>
      <c r="I403" s="84"/>
      <c r="J403" s="105"/>
      <c r="K403" s="84"/>
      <c r="L403" s="105"/>
      <c r="M403" s="84"/>
      <c r="N403" s="105"/>
      <c r="O403" s="84"/>
      <c r="P403" s="84"/>
      <c r="Q403" s="105"/>
      <c r="R403" s="84"/>
      <c r="S403" s="105"/>
      <c r="T403" s="84"/>
      <c r="U403" s="105"/>
      <c r="V403" s="80"/>
      <c r="W403" s="80"/>
      <c r="X403" s="80"/>
      <c r="Y403" s="80"/>
      <c r="Z403" s="80"/>
      <c r="AA403" s="80"/>
      <c r="AB403" s="109"/>
      <c r="AC403" s="80"/>
      <c r="AD403" s="80"/>
      <c r="AE403" s="80"/>
      <c r="AF403" s="80"/>
      <c r="AG403" s="80"/>
      <c r="AH403" s="107"/>
      <c r="AI403" s="107"/>
      <c r="AJ403" s="105"/>
      <c r="AK403" s="85"/>
      <c r="AL403" s="85"/>
      <c r="AM403" s="105"/>
      <c r="AN403" s="107"/>
      <c r="AO403" s="107"/>
      <c r="AP403" s="105"/>
      <c r="AQ403" s="85"/>
      <c r="AR403" s="85"/>
      <c r="AS403" s="105"/>
      <c r="AT403" s="107"/>
      <c r="AU403" s="85"/>
      <c r="AV403" s="107"/>
      <c r="AW403" s="85"/>
      <c r="AX403" s="85"/>
      <c r="AY403" s="85"/>
      <c r="AZ403" s="80"/>
      <c r="BA403" s="86"/>
      <c r="BB403" s="86"/>
      <c r="BC403" s="105"/>
    </row>
    <row r="404" spans="1:55" x14ac:dyDescent="0.25">
      <c r="A404" s="80"/>
      <c r="B404" s="80"/>
      <c r="C404" s="80"/>
      <c r="D404" s="80"/>
      <c r="E404" s="80"/>
      <c r="F404" s="80"/>
      <c r="G404" s="80"/>
      <c r="H404" s="84"/>
      <c r="I404" s="84"/>
      <c r="J404" s="105"/>
      <c r="K404" s="84"/>
      <c r="L404" s="105"/>
      <c r="M404" s="84"/>
      <c r="N404" s="105"/>
      <c r="O404" s="84"/>
      <c r="P404" s="84"/>
      <c r="Q404" s="105"/>
      <c r="R404" s="84"/>
      <c r="S404" s="105"/>
      <c r="T404" s="84"/>
      <c r="U404" s="105"/>
      <c r="V404" s="80"/>
      <c r="W404" s="80"/>
      <c r="X404" s="80"/>
      <c r="Y404" s="80"/>
      <c r="Z404" s="80"/>
      <c r="AA404" s="80"/>
      <c r="AB404" s="109"/>
      <c r="AC404" s="80"/>
      <c r="AD404" s="80"/>
      <c r="AE404" s="80"/>
      <c r="AF404" s="80"/>
      <c r="AG404" s="80"/>
      <c r="AH404" s="107"/>
      <c r="AI404" s="107"/>
      <c r="AJ404" s="105"/>
      <c r="AK404" s="85"/>
      <c r="AL404" s="85"/>
      <c r="AM404" s="105"/>
      <c r="AN404" s="107"/>
      <c r="AO404" s="107"/>
      <c r="AP404" s="105"/>
      <c r="AQ404" s="85"/>
      <c r="AR404" s="85"/>
      <c r="AS404" s="105"/>
      <c r="AT404" s="107"/>
      <c r="AU404" s="85"/>
      <c r="AV404" s="107"/>
      <c r="AW404" s="85"/>
      <c r="AX404" s="85"/>
      <c r="AY404" s="85"/>
      <c r="AZ404" s="80"/>
      <c r="BA404" s="86"/>
      <c r="BB404" s="86"/>
      <c r="BC404" s="105"/>
    </row>
    <row r="405" spans="1:55" x14ac:dyDescent="0.25">
      <c r="A405" s="80"/>
      <c r="B405" s="80"/>
      <c r="C405" s="80"/>
      <c r="D405" s="80"/>
      <c r="E405" s="80"/>
      <c r="F405" s="80"/>
      <c r="G405" s="80"/>
      <c r="H405" s="84"/>
      <c r="I405" s="84"/>
      <c r="J405" s="105"/>
      <c r="K405" s="84"/>
      <c r="L405" s="105"/>
      <c r="M405" s="84"/>
      <c r="N405" s="105"/>
      <c r="O405" s="84"/>
      <c r="P405" s="84"/>
      <c r="Q405" s="105"/>
      <c r="R405" s="84"/>
      <c r="S405" s="105"/>
      <c r="T405" s="84"/>
      <c r="U405" s="105"/>
      <c r="V405" s="80"/>
      <c r="W405" s="80"/>
      <c r="X405" s="80"/>
      <c r="Y405" s="80"/>
      <c r="Z405" s="80"/>
      <c r="AA405" s="80"/>
      <c r="AB405" s="109"/>
      <c r="AC405" s="80"/>
      <c r="AD405" s="80"/>
      <c r="AE405" s="80"/>
      <c r="AF405" s="80"/>
      <c r="AG405" s="80"/>
      <c r="AH405" s="107"/>
      <c r="AI405" s="107"/>
      <c r="AJ405" s="105"/>
      <c r="AK405" s="85"/>
      <c r="AL405" s="85"/>
      <c r="AM405" s="105"/>
      <c r="AN405" s="107"/>
      <c r="AO405" s="107"/>
      <c r="AP405" s="105"/>
      <c r="AQ405" s="85"/>
      <c r="AR405" s="85"/>
      <c r="AS405" s="105"/>
      <c r="AT405" s="107"/>
      <c r="AU405" s="85"/>
      <c r="AV405" s="107"/>
      <c r="AW405" s="85"/>
      <c r="AX405" s="85"/>
      <c r="AY405" s="85"/>
      <c r="AZ405" s="80"/>
      <c r="BA405" s="86"/>
      <c r="BB405" s="86"/>
      <c r="BC405" s="105"/>
    </row>
    <row r="406" spans="1:55" x14ac:dyDescent="0.25">
      <c r="A406" s="80"/>
      <c r="B406" s="80"/>
      <c r="C406" s="80"/>
      <c r="D406" s="80"/>
      <c r="E406" s="80"/>
      <c r="F406" s="80"/>
      <c r="G406" s="80"/>
      <c r="H406" s="84"/>
      <c r="I406" s="84"/>
      <c r="J406" s="105"/>
      <c r="K406" s="84"/>
      <c r="L406" s="105"/>
      <c r="M406" s="84"/>
      <c r="N406" s="105"/>
      <c r="O406" s="84"/>
      <c r="P406" s="84"/>
      <c r="Q406" s="105"/>
      <c r="R406" s="84"/>
      <c r="S406" s="105"/>
      <c r="T406" s="84"/>
      <c r="U406" s="105"/>
      <c r="V406" s="80"/>
      <c r="W406" s="80"/>
      <c r="X406" s="108"/>
      <c r="Y406" s="108"/>
      <c r="Z406" s="80"/>
      <c r="AA406" s="80"/>
      <c r="AB406" s="109"/>
      <c r="AC406" s="80"/>
      <c r="AD406" s="80"/>
      <c r="AE406" s="80"/>
      <c r="AF406" s="80"/>
      <c r="AG406" s="80"/>
      <c r="AH406" s="107"/>
      <c r="AI406" s="107"/>
      <c r="AJ406" s="105"/>
      <c r="AK406" s="85"/>
      <c r="AL406" s="85"/>
      <c r="AM406" s="105"/>
      <c r="AN406" s="107"/>
      <c r="AO406" s="107"/>
      <c r="AP406" s="105"/>
      <c r="AQ406" s="85"/>
      <c r="AR406" s="85"/>
      <c r="AS406" s="105"/>
      <c r="AT406" s="107"/>
      <c r="AU406" s="85"/>
      <c r="AV406" s="107"/>
      <c r="AW406" s="85"/>
      <c r="AX406" s="85"/>
      <c r="AY406" s="85"/>
      <c r="AZ406" s="80"/>
      <c r="BA406" s="86"/>
      <c r="BB406" s="86"/>
      <c r="BC406" s="105"/>
    </row>
    <row r="407" spans="1:55" x14ac:dyDescent="0.25">
      <c r="A407" s="80"/>
      <c r="B407" s="80"/>
      <c r="C407" s="80"/>
      <c r="D407" s="80"/>
      <c r="E407" s="80"/>
      <c r="F407" s="80"/>
      <c r="G407" s="80"/>
      <c r="H407" s="84"/>
      <c r="I407" s="84"/>
      <c r="J407" s="105"/>
      <c r="K407" s="84"/>
      <c r="L407" s="105"/>
      <c r="M407" s="84"/>
      <c r="N407" s="105"/>
      <c r="O407" s="84"/>
      <c r="P407" s="84"/>
      <c r="Q407" s="105"/>
      <c r="R407" s="84"/>
      <c r="S407" s="105"/>
      <c r="T407" s="84"/>
      <c r="U407" s="105"/>
      <c r="V407" s="80"/>
      <c r="W407" s="80"/>
      <c r="X407" s="108"/>
      <c r="Y407" s="108"/>
      <c r="Z407" s="80"/>
      <c r="AA407" s="80"/>
      <c r="AB407" s="109"/>
      <c r="AC407" s="80"/>
      <c r="AD407" s="80"/>
      <c r="AE407" s="80"/>
      <c r="AF407" s="80"/>
      <c r="AG407" s="80"/>
      <c r="AH407" s="107"/>
      <c r="AI407" s="107"/>
      <c r="AJ407" s="105"/>
      <c r="AK407" s="85"/>
      <c r="AL407" s="85"/>
      <c r="AM407" s="105"/>
      <c r="AN407" s="107"/>
      <c r="AO407" s="107"/>
      <c r="AP407" s="105"/>
      <c r="AQ407" s="85"/>
      <c r="AR407" s="85"/>
      <c r="AS407" s="105"/>
      <c r="AT407" s="107"/>
      <c r="AU407" s="85"/>
      <c r="AV407" s="107"/>
      <c r="AW407" s="85"/>
      <c r="AX407" s="85"/>
      <c r="AY407" s="85"/>
      <c r="AZ407" s="80"/>
      <c r="BA407" s="86"/>
      <c r="BB407" s="86"/>
      <c r="BC407" s="105"/>
    </row>
    <row r="408" spans="1:55" x14ac:dyDescent="0.25">
      <c r="A408" s="80"/>
      <c r="B408" s="80"/>
      <c r="C408" s="80"/>
      <c r="D408" s="80"/>
      <c r="E408" s="80"/>
      <c r="F408" s="80"/>
      <c r="G408" s="80"/>
      <c r="H408" s="84"/>
      <c r="I408" s="84"/>
      <c r="J408" s="105"/>
      <c r="K408" s="84"/>
      <c r="L408" s="105"/>
      <c r="M408" s="84"/>
      <c r="N408" s="105"/>
      <c r="O408" s="84"/>
      <c r="P408" s="84"/>
      <c r="Q408" s="105"/>
      <c r="R408" s="84"/>
      <c r="S408" s="105"/>
      <c r="T408" s="84"/>
      <c r="U408" s="105"/>
      <c r="V408" s="80"/>
      <c r="W408" s="80"/>
      <c r="X408" s="108"/>
      <c r="Y408" s="108"/>
      <c r="Z408" s="80"/>
      <c r="AA408" s="80"/>
      <c r="AB408" s="109"/>
      <c r="AC408" s="80"/>
      <c r="AD408" s="80"/>
      <c r="AE408" s="80"/>
      <c r="AF408" s="80"/>
      <c r="AG408" s="80"/>
      <c r="AH408" s="107"/>
      <c r="AI408" s="107"/>
      <c r="AJ408" s="105"/>
      <c r="AK408" s="85"/>
      <c r="AL408" s="85"/>
      <c r="AM408" s="105"/>
      <c r="AN408" s="107"/>
      <c r="AO408" s="107"/>
      <c r="AP408" s="105"/>
      <c r="AQ408" s="85"/>
      <c r="AR408" s="85"/>
      <c r="AS408" s="105"/>
      <c r="AT408" s="107"/>
      <c r="AU408" s="85"/>
      <c r="AV408" s="107"/>
      <c r="AW408" s="85"/>
      <c r="AX408" s="85"/>
      <c r="AY408" s="85"/>
      <c r="AZ408" s="80"/>
      <c r="BA408" s="86"/>
      <c r="BB408" s="86"/>
      <c r="BC408" s="105"/>
    </row>
    <row r="409" spans="1:55" x14ac:dyDescent="0.25">
      <c r="A409" s="80"/>
      <c r="B409" s="80"/>
      <c r="C409" s="80"/>
      <c r="D409" s="80"/>
      <c r="E409" s="80"/>
      <c r="F409" s="80"/>
      <c r="G409" s="80"/>
      <c r="H409" s="84"/>
      <c r="I409" s="80"/>
      <c r="J409" s="80"/>
      <c r="K409" s="84"/>
      <c r="L409" s="105"/>
      <c r="M409" s="80"/>
      <c r="N409" s="80"/>
      <c r="O409" s="84"/>
      <c r="P409" s="80"/>
      <c r="Q409" s="80"/>
      <c r="R409" s="84"/>
      <c r="S409" s="105"/>
      <c r="T409" s="80"/>
      <c r="U409" s="80"/>
      <c r="V409" s="80"/>
      <c r="W409" s="80"/>
      <c r="X409" s="108"/>
      <c r="Y409" s="108"/>
      <c r="Z409" s="80"/>
      <c r="AA409" s="80"/>
      <c r="AB409" s="109"/>
      <c r="AC409" s="80"/>
      <c r="AD409" s="80"/>
      <c r="AE409" s="80"/>
      <c r="AF409" s="80"/>
      <c r="AG409" s="80"/>
      <c r="AH409" s="107"/>
      <c r="AI409" s="80"/>
      <c r="AJ409" s="80"/>
      <c r="AK409" s="85"/>
      <c r="AL409" s="80"/>
      <c r="AM409" s="80"/>
      <c r="AN409" s="107"/>
      <c r="AO409" s="80"/>
      <c r="AP409" s="80"/>
      <c r="AQ409" s="85"/>
      <c r="AR409" s="80"/>
      <c r="AS409" s="80"/>
      <c r="AT409" s="107"/>
      <c r="AU409" s="85"/>
      <c r="AV409" s="107"/>
      <c r="AW409" s="85"/>
      <c r="AX409" s="85"/>
      <c r="AY409" s="80"/>
      <c r="AZ409" s="80"/>
      <c r="BA409" s="86"/>
      <c r="BB409" s="80"/>
      <c r="BC409" s="80"/>
    </row>
    <row r="410" spans="1:55" x14ac:dyDescent="0.25">
      <c r="A410" s="80"/>
      <c r="B410" s="80"/>
      <c r="C410" s="80"/>
      <c r="D410" s="80"/>
      <c r="E410" s="80"/>
      <c r="F410" s="80"/>
      <c r="G410" s="80"/>
      <c r="H410" s="84"/>
      <c r="I410" s="84"/>
      <c r="J410" s="105"/>
      <c r="K410" s="84"/>
      <c r="L410" s="105"/>
      <c r="M410" s="84"/>
      <c r="N410" s="105"/>
      <c r="O410" s="84"/>
      <c r="P410" s="84"/>
      <c r="Q410" s="105"/>
      <c r="R410" s="84"/>
      <c r="S410" s="105"/>
      <c r="T410" s="84"/>
      <c r="U410" s="105"/>
      <c r="V410" s="80"/>
      <c r="W410" s="80"/>
      <c r="X410" s="108"/>
      <c r="Y410" s="108"/>
      <c r="Z410" s="80"/>
      <c r="AA410" s="80"/>
      <c r="AB410" s="109"/>
      <c r="AC410" s="80"/>
      <c r="AD410" s="80"/>
      <c r="AE410" s="80"/>
      <c r="AF410" s="80"/>
      <c r="AG410" s="80"/>
      <c r="AH410" s="107"/>
      <c r="AI410" s="107"/>
      <c r="AJ410" s="105"/>
      <c r="AK410" s="85"/>
      <c r="AL410" s="85"/>
      <c r="AM410" s="105"/>
      <c r="AN410" s="107"/>
      <c r="AO410" s="107"/>
      <c r="AP410" s="105"/>
      <c r="AQ410" s="85"/>
      <c r="AR410" s="85"/>
      <c r="AS410" s="105"/>
      <c r="AT410" s="107"/>
      <c r="AU410" s="85"/>
      <c r="AV410" s="107"/>
      <c r="AW410" s="85"/>
      <c r="AX410" s="85"/>
      <c r="AY410" s="85"/>
      <c r="AZ410" s="80"/>
      <c r="BA410" s="86"/>
      <c r="BB410" s="86"/>
      <c r="BC410" s="105"/>
    </row>
    <row r="411" spans="1:55" x14ac:dyDescent="0.25">
      <c r="A411" s="80"/>
      <c r="B411" s="80"/>
      <c r="C411" s="80"/>
      <c r="D411" s="80"/>
      <c r="E411" s="80"/>
      <c r="F411" s="80"/>
      <c r="G411" s="80"/>
      <c r="H411" s="84"/>
      <c r="I411" s="84"/>
      <c r="J411" s="105"/>
      <c r="K411" s="84"/>
      <c r="L411" s="105"/>
      <c r="M411" s="84"/>
      <c r="N411" s="105"/>
      <c r="O411" s="84"/>
      <c r="P411" s="84"/>
      <c r="Q411" s="105"/>
      <c r="R411" s="84"/>
      <c r="S411" s="105"/>
      <c r="T411" s="84"/>
      <c r="U411" s="105"/>
      <c r="V411" s="80"/>
      <c r="W411" s="80"/>
      <c r="X411" s="108"/>
      <c r="Y411" s="108"/>
      <c r="Z411" s="80"/>
      <c r="AA411" s="80"/>
      <c r="AB411" s="109"/>
      <c r="AC411" s="80"/>
      <c r="AD411" s="80"/>
      <c r="AE411" s="80"/>
      <c r="AF411" s="80"/>
      <c r="AG411" s="80"/>
      <c r="AH411" s="107"/>
      <c r="AI411" s="107"/>
      <c r="AJ411" s="105"/>
      <c r="AK411" s="85"/>
      <c r="AL411" s="85"/>
      <c r="AM411" s="105"/>
      <c r="AN411" s="107"/>
      <c r="AO411" s="107"/>
      <c r="AP411" s="105"/>
      <c r="AQ411" s="85"/>
      <c r="AR411" s="85"/>
      <c r="AS411" s="105"/>
      <c r="AT411" s="107"/>
      <c r="AU411" s="85"/>
      <c r="AV411" s="107"/>
      <c r="AW411" s="85"/>
      <c r="AX411" s="85"/>
      <c r="AY411" s="85"/>
      <c r="AZ411" s="80"/>
      <c r="BA411" s="86"/>
      <c r="BB411" s="86"/>
      <c r="BC411" s="105"/>
    </row>
    <row r="412" spans="1:55" x14ac:dyDescent="0.25">
      <c r="A412" s="80"/>
      <c r="B412" s="80"/>
      <c r="C412" s="80"/>
      <c r="D412" s="80"/>
      <c r="E412" s="80"/>
      <c r="F412" s="80"/>
      <c r="G412" s="80"/>
      <c r="H412" s="84"/>
      <c r="I412" s="84"/>
      <c r="J412" s="105"/>
      <c r="K412" s="84"/>
      <c r="L412" s="105"/>
      <c r="M412" s="84"/>
      <c r="N412" s="105"/>
      <c r="O412" s="84"/>
      <c r="P412" s="84"/>
      <c r="Q412" s="105"/>
      <c r="R412" s="84"/>
      <c r="S412" s="105"/>
      <c r="T412" s="84"/>
      <c r="U412" s="105"/>
      <c r="V412" s="80"/>
      <c r="W412" s="80"/>
      <c r="X412" s="108"/>
      <c r="Y412" s="108"/>
      <c r="Z412" s="80"/>
      <c r="AA412" s="80"/>
      <c r="AB412" s="109"/>
      <c r="AC412" s="80"/>
      <c r="AD412" s="80"/>
      <c r="AE412" s="80"/>
      <c r="AF412" s="80"/>
      <c r="AG412" s="80"/>
      <c r="AH412" s="107"/>
      <c r="AI412" s="107"/>
      <c r="AJ412" s="105"/>
      <c r="AK412" s="85"/>
      <c r="AL412" s="85"/>
      <c r="AM412" s="105"/>
      <c r="AN412" s="107"/>
      <c r="AO412" s="107"/>
      <c r="AP412" s="105"/>
      <c r="AQ412" s="85"/>
      <c r="AR412" s="85"/>
      <c r="AS412" s="105"/>
      <c r="AT412" s="107"/>
      <c r="AU412" s="85"/>
      <c r="AV412" s="107"/>
      <c r="AW412" s="85"/>
      <c r="AX412" s="85"/>
      <c r="AY412" s="85"/>
      <c r="AZ412" s="80"/>
      <c r="BA412" s="86"/>
      <c r="BB412" s="86"/>
      <c r="BC412" s="105"/>
    </row>
    <row r="413" spans="1:55" x14ac:dyDescent="0.25">
      <c r="A413" s="80"/>
      <c r="B413" s="80"/>
      <c r="C413" s="80"/>
      <c r="D413" s="80"/>
      <c r="E413" s="80"/>
      <c r="F413" s="80"/>
      <c r="G413" s="80"/>
      <c r="H413" s="84"/>
      <c r="I413" s="84"/>
      <c r="J413" s="105"/>
      <c r="K413" s="84"/>
      <c r="L413" s="105"/>
      <c r="M413" s="84"/>
      <c r="N413" s="105"/>
      <c r="O413" s="84"/>
      <c r="P413" s="84"/>
      <c r="Q413" s="105"/>
      <c r="R413" s="84"/>
      <c r="S413" s="105"/>
      <c r="T413" s="84"/>
      <c r="U413" s="105"/>
      <c r="V413" s="80"/>
      <c r="W413" s="80"/>
      <c r="X413" s="108"/>
      <c r="Y413" s="108"/>
      <c r="Z413" s="80"/>
      <c r="AA413" s="80"/>
      <c r="AB413" s="109"/>
      <c r="AC413" s="80"/>
      <c r="AD413" s="80"/>
      <c r="AE413" s="80"/>
      <c r="AF413" s="80"/>
      <c r="AG413" s="80"/>
      <c r="AH413" s="107"/>
      <c r="AI413" s="107"/>
      <c r="AJ413" s="105"/>
      <c r="AK413" s="85"/>
      <c r="AL413" s="85"/>
      <c r="AM413" s="105"/>
      <c r="AN413" s="107"/>
      <c r="AO413" s="107"/>
      <c r="AP413" s="105"/>
      <c r="AQ413" s="85"/>
      <c r="AR413" s="85"/>
      <c r="AS413" s="105"/>
      <c r="AT413" s="107"/>
      <c r="AU413" s="85"/>
      <c r="AV413" s="107"/>
      <c r="AW413" s="85"/>
      <c r="AX413" s="85"/>
      <c r="AY413" s="85"/>
      <c r="AZ413" s="80"/>
      <c r="BA413" s="86"/>
      <c r="BB413" s="86"/>
      <c r="BC413" s="105"/>
    </row>
    <row r="414" spans="1:55" x14ac:dyDescent="0.25">
      <c r="A414" s="80"/>
      <c r="B414" s="80"/>
      <c r="C414" s="80"/>
      <c r="D414" s="80"/>
      <c r="E414" s="80"/>
      <c r="F414" s="80"/>
      <c r="G414" s="80"/>
      <c r="H414" s="80"/>
      <c r="I414" s="80"/>
      <c r="J414" s="80"/>
      <c r="K414" s="84"/>
      <c r="L414" s="105"/>
      <c r="M414" s="80"/>
      <c r="N414" s="80"/>
      <c r="O414" s="80"/>
      <c r="P414" s="80"/>
      <c r="Q414" s="80"/>
      <c r="R414" s="84"/>
      <c r="S414" s="105"/>
      <c r="T414" s="80"/>
      <c r="U414" s="80"/>
      <c r="V414" s="80"/>
      <c r="W414" s="80"/>
      <c r="X414" s="80"/>
      <c r="Y414" s="80"/>
      <c r="Z414" s="80"/>
      <c r="AA414" s="80"/>
      <c r="AB414" s="109"/>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row>
    <row r="415" spans="1:55" x14ac:dyDescent="0.25">
      <c r="A415" s="80"/>
      <c r="B415" s="80"/>
      <c r="C415" s="80"/>
      <c r="D415" s="80"/>
      <c r="E415" s="80"/>
      <c r="F415" s="80"/>
      <c r="G415" s="80"/>
      <c r="H415" s="84"/>
      <c r="I415" s="84"/>
      <c r="J415" s="105"/>
      <c r="K415" s="84"/>
      <c r="L415" s="105"/>
      <c r="M415" s="84"/>
      <c r="N415" s="105"/>
      <c r="O415" s="84"/>
      <c r="P415" s="84"/>
      <c r="Q415" s="105"/>
      <c r="R415" s="84"/>
      <c r="S415" s="105"/>
      <c r="T415" s="84"/>
      <c r="U415" s="105"/>
      <c r="V415" s="80"/>
      <c r="W415" s="80"/>
      <c r="X415" s="80"/>
      <c r="Y415" s="80"/>
      <c r="Z415" s="80"/>
      <c r="AA415" s="80"/>
      <c r="AB415" s="109"/>
      <c r="AC415" s="80"/>
      <c r="AD415" s="80"/>
      <c r="AE415" s="80"/>
      <c r="AF415" s="80"/>
      <c r="AG415" s="80"/>
      <c r="AH415" s="107"/>
      <c r="AI415" s="107"/>
      <c r="AJ415" s="105"/>
      <c r="AK415" s="85"/>
      <c r="AL415" s="85"/>
      <c r="AM415" s="105"/>
      <c r="AN415" s="107"/>
      <c r="AO415" s="107"/>
      <c r="AP415" s="105"/>
      <c r="AQ415" s="85"/>
      <c r="AR415" s="85"/>
      <c r="AS415" s="105"/>
      <c r="AT415" s="107"/>
      <c r="AU415" s="85"/>
      <c r="AV415" s="107"/>
      <c r="AW415" s="85"/>
      <c r="AX415" s="85"/>
      <c r="AY415" s="85"/>
      <c r="AZ415" s="80"/>
      <c r="BA415" s="86"/>
      <c r="BB415" s="86"/>
      <c r="BC415" s="105"/>
    </row>
    <row r="416" spans="1:55" x14ac:dyDescent="0.25">
      <c r="A416" s="80"/>
      <c r="B416" s="80"/>
      <c r="C416" s="80"/>
      <c r="D416" s="80"/>
      <c r="E416" s="80"/>
      <c r="F416" s="80"/>
      <c r="G416" s="80"/>
      <c r="H416" s="84"/>
      <c r="I416" s="84"/>
      <c r="J416" s="105"/>
      <c r="K416" s="84"/>
      <c r="L416" s="105"/>
      <c r="M416" s="84"/>
      <c r="N416" s="105"/>
      <c r="O416" s="84"/>
      <c r="P416" s="84"/>
      <c r="Q416" s="105"/>
      <c r="R416" s="84"/>
      <c r="S416" s="105"/>
      <c r="T416" s="84"/>
      <c r="U416" s="105"/>
      <c r="V416" s="80"/>
      <c r="W416" s="80"/>
      <c r="X416" s="80"/>
      <c r="Y416" s="80"/>
      <c r="Z416" s="80"/>
      <c r="AA416" s="80"/>
      <c r="AB416" s="109"/>
      <c r="AC416" s="80"/>
      <c r="AD416" s="80"/>
      <c r="AE416" s="80"/>
      <c r="AF416" s="80"/>
      <c r="AG416" s="80"/>
      <c r="AH416" s="107"/>
      <c r="AI416" s="107"/>
      <c r="AJ416" s="105"/>
      <c r="AK416" s="85"/>
      <c r="AL416" s="85"/>
      <c r="AM416" s="105"/>
      <c r="AN416" s="107"/>
      <c r="AO416" s="107"/>
      <c r="AP416" s="105"/>
      <c r="AQ416" s="85"/>
      <c r="AR416" s="85"/>
      <c r="AS416" s="105"/>
      <c r="AT416" s="107"/>
      <c r="AU416" s="85"/>
      <c r="AV416" s="107"/>
      <c r="AW416" s="85"/>
      <c r="AX416" s="85"/>
      <c r="AY416" s="85"/>
      <c r="AZ416" s="80"/>
      <c r="BA416" s="86"/>
      <c r="BB416" s="86"/>
      <c r="BC416" s="105"/>
    </row>
    <row r="417" spans="1:55" x14ac:dyDescent="0.25">
      <c r="A417" s="80"/>
      <c r="B417" s="80"/>
      <c r="C417" s="80"/>
      <c r="D417" s="80"/>
      <c r="E417" s="80"/>
      <c r="F417" s="80"/>
      <c r="G417" s="80"/>
      <c r="H417" s="84"/>
      <c r="I417" s="84"/>
      <c r="J417" s="105"/>
      <c r="K417" s="84"/>
      <c r="L417" s="105"/>
      <c r="M417" s="84"/>
      <c r="N417" s="105"/>
      <c r="O417" s="84"/>
      <c r="P417" s="84"/>
      <c r="Q417" s="105"/>
      <c r="R417" s="84"/>
      <c r="S417" s="105"/>
      <c r="T417" s="84"/>
      <c r="U417" s="105"/>
      <c r="V417" s="80"/>
      <c r="W417" s="80"/>
      <c r="X417" s="108"/>
      <c r="Y417" s="108"/>
      <c r="Z417" s="80"/>
      <c r="AA417" s="80"/>
      <c r="AB417" s="109"/>
      <c r="AC417" s="80"/>
      <c r="AD417" s="80"/>
      <c r="AE417" s="80"/>
      <c r="AF417" s="80"/>
      <c r="AG417" s="80"/>
      <c r="AH417" s="107"/>
      <c r="AI417" s="107"/>
      <c r="AJ417" s="105"/>
      <c r="AK417" s="85"/>
      <c r="AL417" s="85"/>
      <c r="AM417" s="105"/>
      <c r="AN417" s="107"/>
      <c r="AO417" s="107"/>
      <c r="AP417" s="105"/>
      <c r="AQ417" s="85"/>
      <c r="AR417" s="85"/>
      <c r="AS417" s="105"/>
      <c r="AT417" s="107"/>
      <c r="AU417" s="85"/>
      <c r="AV417" s="107"/>
      <c r="AW417" s="85"/>
      <c r="AX417" s="85"/>
      <c r="AY417" s="85"/>
      <c r="AZ417" s="80"/>
      <c r="BA417" s="86"/>
      <c r="BB417" s="86"/>
      <c r="BC417" s="105"/>
    </row>
    <row r="418" spans="1:55" x14ac:dyDescent="0.25">
      <c r="A418" s="80"/>
      <c r="B418" s="80"/>
      <c r="C418" s="80"/>
      <c r="D418" s="80"/>
      <c r="E418" s="80"/>
      <c r="F418" s="80"/>
      <c r="G418" s="80"/>
      <c r="H418" s="84"/>
      <c r="I418" s="84"/>
      <c r="J418" s="105"/>
      <c r="K418" s="84"/>
      <c r="L418" s="105"/>
      <c r="M418" s="84"/>
      <c r="N418" s="105"/>
      <c r="O418" s="84"/>
      <c r="P418" s="84"/>
      <c r="Q418" s="105"/>
      <c r="R418" s="84"/>
      <c r="S418" s="105"/>
      <c r="T418" s="84"/>
      <c r="U418" s="105"/>
      <c r="V418" s="80"/>
      <c r="W418" s="80"/>
      <c r="X418" s="80"/>
      <c r="Y418" s="80"/>
      <c r="Z418" s="80"/>
      <c r="AA418" s="80"/>
      <c r="AB418" s="109"/>
      <c r="AC418" s="80"/>
      <c r="AD418" s="80"/>
      <c r="AE418" s="80"/>
      <c r="AF418" s="80"/>
      <c r="AG418" s="80"/>
      <c r="AH418" s="107"/>
      <c r="AI418" s="107"/>
      <c r="AJ418" s="105"/>
      <c r="AK418" s="85"/>
      <c r="AL418" s="85"/>
      <c r="AM418" s="105"/>
      <c r="AN418" s="107"/>
      <c r="AO418" s="107"/>
      <c r="AP418" s="105"/>
      <c r="AQ418" s="85"/>
      <c r="AR418" s="85"/>
      <c r="AS418" s="105"/>
      <c r="AT418" s="107"/>
      <c r="AU418" s="85"/>
      <c r="AV418" s="107"/>
      <c r="AW418" s="85"/>
      <c r="AX418" s="85"/>
      <c r="AY418" s="85"/>
      <c r="AZ418" s="80"/>
      <c r="BA418" s="86"/>
      <c r="BB418" s="86"/>
      <c r="BC418" s="105"/>
    </row>
    <row r="419" spans="1:55" x14ac:dyDescent="0.25">
      <c r="A419" s="80"/>
      <c r="B419" s="80"/>
      <c r="C419" s="80"/>
      <c r="D419" s="80"/>
      <c r="E419" s="80"/>
      <c r="F419" s="80"/>
      <c r="G419" s="80"/>
      <c r="H419" s="84"/>
      <c r="I419" s="84"/>
      <c r="J419" s="105"/>
      <c r="K419" s="84"/>
      <c r="L419" s="105"/>
      <c r="M419" s="84"/>
      <c r="N419" s="105"/>
      <c r="O419" s="84"/>
      <c r="P419" s="84"/>
      <c r="Q419" s="105"/>
      <c r="R419" s="84"/>
      <c r="S419" s="105"/>
      <c r="T419" s="84"/>
      <c r="U419" s="105"/>
      <c r="V419" s="80"/>
      <c r="W419" s="80"/>
      <c r="X419" s="80"/>
      <c r="Y419" s="80"/>
      <c r="Z419" s="80"/>
      <c r="AA419" s="80"/>
      <c r="AB419" s="109"/>
      <c r="AC419" s="80"/>
      <c r="AD419" s="80"/>
      <c r="AE419" s="80"/>
      <c r="AF419" s="80"/>
      <c r="AG419" s="80"/>
      <c r="AH419" s="107"/>
      <c r="AI419" s="107"/>
      <c r="AJ419" s="105"/>
      <c r="AK419" s="85"/>
      <c r="AL419" s="85"/>
      <c r="AM419" s="105"/>
      <c r="AN419" s="107"/>
      <c r="AO419" s="107"/>
      <c r="AP419" s="105"/>
      <c r="AQ419" s="85"/>
      <c r="AR419" s="85"/>
      <c r="AS419" s="105"/>
      <c r="AT419" s="107"/>
      <c r="AU419" s="85"/>
      <c r="AV419" s="107"/>
      <c r="AW419" s="85"/>
      <c r="AX419" s="85"/>
      <c r="AY419" s="85"/>
      <c r="AZ419" s="80"/>
      <c r="BA419" s="86"/>
      <c r="BB419" s="86"/>
      <c r="BC419" s="105"/>
    </row>
    <row r="420" spans="1:55" x14ac:dyDescent="0.25">
      <c r="A420" s="80"/>
      <c r="B420" s="80"/>
      <c r="C420" s="80"/>
      <c r="D420" s="80"/>
      <c r="E420" s="80"/>
      <c r="F420" s="80"/>
      <c r="G420" s="80"/>
      <c r="H420" s="84"/>
      <c r="I420" s="84"/>
      <c r="J420" s="105"/>
      <c r="K420" s="84"/>
      <c r="L420" s="105"/>
      <c r="M420" s="84"/>
      <c r="N420" s="105"/>
      <c r="O420" s="84"/>
      <c r="P420" s="84"/>
      <c r="Q420" s="105"/>
      <c r="R420" s="84"/>
      <c r="S420" s="105"/>
      <c r="T420" s="84"/>
      <c r="U420" s="105"/>
      <c r="V420" s="80"/>
      <c r="W420" s="80"/>
      <c r="X420" s="80"/>
      <c r="Y420" s="80"/>
      <c r="Z420" s="80"/>
      <c r="AA420" s="80"/>
      <c r="AB420" s="109"/>
      <c r="AC420" s="80"/>
      <c r="AD420" s="80"/>
      <c r="AE420" s="80"/>
      <c r="AF420" s="80"/>
      <c r="AG420" s="80"/>
      <c r="AH420" s="107"/>
      <c r="AI420" s="107"/>
      <c r="AJ420" s="105"/>
      <c r="AK420" s="85"/>
      <c r="AL420" s="85"/>
      <c r="AM420" s="105"/>
      <c r="AN420" s="107"/>
      <c r="AO420" s="107"/>
      <c r="AP420" s="105"/>
      <c r="AQ420" s="85"/>
      <c r="AR420" s="85"/>
      <c r="AS420" s="105"/>
      <c r="AT420" s="107"/>
      <c r="AU420" s="85"/>
      <c r="AV420" s="107"/>
      <c r="AW420" s="85"/>
      <c r="AX420" s="85"/>
      <c r="AY420" s="85"/>
      <c r="AZ420" s="80"/>
      <c r="BA420" s="86"/>
      <c r="BB420" s="86"/>
      <c r="BC420" s="105"/>
    </row>
    <row r="421" spans="1:55" x14ac:dyDescent="0.25">
      <c r="A421" s="80"/>
      <c r="B421" s="80"/>
      <c r="C421" s="80"/>
      <c r="D421" s="80"/>
      <c r="E421" s="80"/>
      <c r="F421" s="80"/>
      <c r="G421" s="80"/>
      <c r="H421" s="84"/>
      <c r="I421" s="84"/>
      <c r="J421" s="105"/>
      <c r="K421" s="84"/>
      <c r="L421" s="105"/>
      <c r="M421" s="84"/>
      <c r="N421" s="105"/>
      <c r="O421" s="84"/>
      <c r="P421" s="84"/>
      <c r="Q421" s="105"/>
      <c r="R421" s="84"/>
      <c r="S421" s="105"/>
      <c r="T421" s="84"/>
      <c r="U421" s="105"/>
      <c r="V421" s="80"/>
      <c r="W421" s="80"/>
      <c r="X421" s="108"/>
      <c r="Y421" s="108"/>
      <c r="Z421" s="80"/>
      <c r="AA421" s="80"/>
      <c r="AB421" s="109"/>
      <c r="AC421" s="80"/>
      <c r="AD421" s="80"/>
      <c r="AE421" s="80"/>
      <c r="AF421" s="80"/>
      <c r="AG421" s="80"/>
      <c r="AH421" s="107"/>
      <c r="AI421" s="107"/>
      <c r="AJ421" s="105"/>
      <c r="AK421" s="85"/>
      <c r="AL421" s="85"/>
      <c r="AM421" s="105"/>
      <c r="AN421" s="107"/>
      <c r="AO421" s="107"/>
      <c r="AP421" s="105"/>
      <c r="AQ421" s="85"/>
      <c r="AR421" s="85"/>
      <c r="AS421" s="105"/>
      <c r="AT421" s="107"/>
      <c r="AU421" s="85"/>
      <c r="AV421" s="107"/>
      <c r="AW421" s="85"/>
      <c r="AX421" s="85"/>
      <c r="AY421" s="85"/>
      <c r="AZ421" s="80"/>
      <c r="BA421" s="86"/>
      <c r="BB421" s="86"/>
      <c r="BC421" s="105"/>
    </row>
    <row r="422" spans="1:55" x14ac:dyDescent="0.25">
      <c r="A422" s="80"/>
      <c r="B422" s="80"/>
      <c r="C422" s="80"/>
      <c r="D422" s="80"/>
      <c r="E422" s="80"/>
      <c r="F422" s="80"/>
      <c r="G422" s="80"/>
      <c r="H422" s="80"/>
      <c r="I422" s="84"/>
      <c r="J422" s="105"/>
      <c r="K422" s="80"/>
      <c r="L422" s="80"/>
      <c r="M422" s="80"/>
      <c r="N422" s="80"/>
      <c r="O422" s="80"/>
      <c r="P422" s="84"/>
      <c r="Q422" s="105"/>
      <c r="R422" s="80"/>
      <c r="S422" s="80"/>
      <c r="T422" s="80"/>
      <c r="U422" s="80"/>
      <c r="V422" s="80"/>
      <c r="W422" s="80"/>
      <c r="X422" s="80"/>
      <c r="Y422" s="80"/>
      <c r="Z422" s="80"/>
      <c r="AA422" s="80"/>
      <c r="AB422" s="109"/>
      <c r="AC422" s="80"/>
      <c r="AD422" s="80"/>
      <c r="AE422" s="80"/>
      <c r="AF422" s="80"/>
      <c r="AG422" s="80"/>
      <c r="AH422" s="80"/>
      <c r="AI422" s="107"/>
      <c r="AJ422" s="105"/>
      <c r="AK422" s="80"/>
      <c r="AL422" s="85"/>
      <c r="AM422" s="105"/>
      <c r="AN422" s="80"/>
      <c r="AO422" s="107"/>
      <c r="AP422" s="105"/>
      <c r="AQ422" s="80"/>
      <c r="AR422" s="85"/>
      <c r="AS422" s="105"/>
      <c r="AT422" s="80"/>
      <c r="AU422" s="80"/>
      <c r="AV422" s="80"/>
      <c r="AW422" s="80"/>
      <c r="AX422" s="80"/>
      <c r="AY422" s="85"/>
      <c r="AZ422" s="80"/>
      <c r="BA422" s="80"/>
      <c r="BB422" s="86"/>
      <c r="BC422" s="105"/>
    </row>
    <row r="423" spans="1:55" x14ac:dyDescent="0.25">
      <c r="A423" s="80"/>
      <c r="B423" s="80"/>
      <c r="C423" s="80"/>
      <c r="D423" s="80"/>
      <c r="E423" s="80"/>
      <c r="F423" s="80"/>
      <c r="G423" s="80"/>
      <c r="H423" s="84"/>
      <c r="I423" s="84"/>
      <c r="J423" s="105"/>
      <c r="K423" s="84"/>
      <c r="L423" s="105"/>
      <c r="M423" s="84"/>
      <c r="N423" s="105"/>
      <c r="O423" s="84"/>
      <c r="P423" s="84"/>
      <c r="Q423" s="105"/>
      <c r="R423" s="84"/>
      <c r="S423" s="105"/>
      <c r="T423" s="84"/>
      <c r="U423" s="105"/>
      <c r="V423" s="80"/>
      <c r="W423" s="80"/>
      <c r="X423" s="108"/>
      <c r="Y423" s="108"/>
      <c r="Z423" s="80"/>
      <c r="AA423" s="80"/>
      <c r="AB423" s="109"/>
      <c r="AC423" s="80"/>
      <c r="AD423" s="80"/>
      <c r="AE423" s="80"/>
      <c r="AF423" s="80"/>
      <c r="AG423" s="80"/>
      <c r="AH423" s="107"/>
      <c r="AI423" s="107"/>
      <c r="AJ423" s="105"/>
      <c r="AK423" s="85"/>
      <c r="AL423" s="85"/>
      <c r="AM423" s="105"/>
      <c r="AN423" s="107"/>
      <c r="AO423" s="107"/>
      <c r="AP423" s="105"/>
      <c r="AQ423" s="85"/>
      <c r="AR423" s="85"/>
      <c r="AS423" s="105"/>
      <c r="AT423" s="107"/>
      <c r="AU423" s="85"/>
      <c r="AV423" s="107"/>
      <c r="AW423" s="85"/>
      <c r="AX423" s="85"/>
      <c r="AY423" s="85"/>
      <c r="AZ423" s="80"/>
      <c r="BA423" s="86"/>
      <c r="BB423" s="86"/>
      <c r="BC423" s="105"/>
    </row>
    <row r="424" spans="1:55" x14ac:dyDescent="0.25">
      <c r="A424" s="80"/>
      <c r="B424" s="80"/>
      <c r="C424" s="80"/>
      <c r="D424" s="80"/>
      <c r="E424" s="80"/>
      <c r="F424" s="80"/>
      <c r="G424" s="80"/>
      <c r="H424" s="84"/>
      <c r="I424" s="84"/>
      <c r="J424" s="105"/>
      <c r="K424" s="84"/>
      <c r="L424" s="105"/>
      <c r="M424" s="84"/>
      <c r="N424" s="105"/>
      <c r="O424" s="84"/>
      <c r="P424" s="84"/>
      <c r="Q424" s="105"/>
      <c r="R424" s="84"/>
      <c r="S424" s="105"/>
      <c r="T424" s="84"/>
      <c r="U424" s="105"/>
      <c r="V424" s="80"/>
      <c r="W424" s="80"/>
      <c r="X424" s="108"/>
      <c r="Y424" s="108"/>
      <c r="Z424" s="80"/>
      <c r="AA424" s="80"/>
      <c r="AB424" s="109"/>
      <c r="AC424" s="80"/>
      <c r="AD424" s="80"/>
      <c r="AE424" s="80"/>
      <c r="AF424" s="80"/>
      <c r="AG424" s="80"/>
      <c r="AH424" s="107"/>
      <c r="AI424" s="107"/>
      <c r="AJ424" s="105"/>
      <c r="AK424" s="85"/>
      <c r="AL424" s="85"/>
      <c r="AM424" s="105"/>
      <c r="AN424" s="107"/>
      <c r="AO424" s="107"/>
      <c r="AP424" s="105"/>
      <c r="AQ424" s="85"/>
      <c r="AR424" s="85"/>
      <c r="AS424" s="105"/>
      <c r="AT424" s="107"/>
      <c r="AU424" s="85"/>
      <c r="AV424" s="107"/>
      <c r="AW424" s="85"/>
      <c r="AX424" s="85"/>
      <c r="AY424" s="85"/>
      <c r="AZ424" s="80"/>
      <c r="BA424" s="86"/>
      <c r="BB424" s="86"/>
      <c r="BC424" s="105"/>
    </row>
    <row r="425" spans="1:55" x14ac:dyDescent="0.25">
      <c r="A425" s="80"/>
      <c r="B425" s="80"/>
      <c r="C425" s="80"/>
      <c r="D425" s="80"/>
      <c r="E425" s="80"/>
      <c r="F425" s="80"/>
      <c r="G425" s="80"/>
      <c r="H425" s="80"/>
      <c r="I425" s="84"/>
      <c r="J425" s="105"/>
      <c r="K425" s="84"/>
      <c r="L425" s="105"/>
      <c r="M425" s="84"/>
      <c r="N425" s="105"/>
      <c r="O425" s="80"/>
      <c r="P425" s="84"/>
      <c r="Q425" s="105"/>
      <c r="R425" s="84"/>
      <c r="S425" s="105"/>
      <c r="T425" s="84"/>
      <c r="U425" s="105"/>
      <c r="V425" s="80"/>
      <c r="W425" s="80"/>
      <c r="X425" s="80"/>
      <c r="Y425" s="80"/>
      <c r="Z425" s="80"/>
      <c r="AA425" s="80"/>
      <c r="AB425" s="109"/>
      <c r="AC425" s="80"/>
      <c r="AD425" s="80"/>
      <c r="AE425" s="80"/>
      <c r="AF425" s="80"/>
      <c r="AG425" s="80"/>
      <c r="AH425" s="80"/>
      <c r="AI425" s="107"/>
      <c r="AJ425" s="105"/>
      <c r="AK425" s="80"/>
      <c r="AL425" s="85"/>
      <c r="AM425" s="105"/>
      <c r="AN425" s="80"/>
      <c r="AO425" s="107"/>
      <c r="AP425" s="105"/>
      <c r="AQ425" s="80"/>
      <c r="AR425" s="85"/>
      <c r="AS425" s="105"/>
      <c r="AT425" s="80"/>
      <c r="AU425" s="80"/>
      <c r="AV425" s="80"/>
      <c r="AW425" s="80"/>
      <c r="AX425" s="80"/>
      <c r="AY425" s="85"/>
      <c r="AZ425" s="80"/>
      <c r="BA425" s="80"/>
      <c r="BB425" s="86"/>
      <c r="BC425" s="105"/>
    </row>
    <row r="426" spans="1:55" x14ac:dyDescent="0.25">
      <c r="A426" s="80"/>
      <c r="B426" s="80"/>
      <c r="C426" s="80"/>
      <c r="D426" s="80"/>
      <c r="E426" s="80"/>
      <c r="F426" s="80"/>
      <c r="G426" s="80"/>
      <c r="H426" s="84"/>
      <c r="I426" s="84"/>
      <c r="J426" s="105"/>
      <c r="K426" s="84"/>
      <c r="L426" s="105"/>
      <c r="M426" s="84"/>
      <c r="N426" s="105"/>
      <c r="O426" s="84"/>
      <c r="P426" s="84"/>
      <c r="Q426" s="105"/>
      <c r="R426" s="84"/>
      <c r="S426" s="105"/>
      <c r="T426" s="84"/>
      <c r="U426" s="105"/>
      <c r="V426" s="80"/>
      <c r="W426" s="80"/>
      <c r="X426" s="108"/>
      <c r="Y426" s="108"/>
      <c r="Z426" s="80"/>
      <c r="AA426" s="80"/>
      <c r="AB426" s="109"/>
      <c r="AC426" s="80"/>
      <c r="AD426" s="80"/>
      <c r="AE426" s="80"/>
      <c r="AF426" s="80"/>
      <c r="AG426" s="80"/>
      <c r="AH426" s="107"/>
      <c r="AI426" s="107"/>
      <c r="AJ426" s="105"/>
      <c r="AK426" s="85"/>
      <c r="AL426" s="85"/>
      <c r="AM426" s="105"/>
      <c r="AN426" s="107"/>
      <c r="AO426" s="107"/>
      <c r="AP426" s="105"/>
      <c r="AQ426" s="85"/>
      <c r="AR426" s="85"/>
      <c r="AS426" s="105"/>
      <c r="AT426" s="107"/>
      <c r="AU426" s="85"/>
      <c r="AV426" s="107"/>
      <c r="AW426" s="85"/>
      <c r="AX426" s="85"/>
      <c r="AY426" s="85"/>
      <c r="AZ426" s="80"/>
      <c r="BA426" s="86"/>
      <c r="BB426" s="86"/>
      <c r="BC426" s="105"/>
    </row>
    <row r="427" spans="1:55" x14ac:dyDescent="0.25">
      <c r="A427" s="80"/>
      <c r="B427" s="80"/>
      <c r="C427" s="80"/>
      <c r="D427" s="80"/>
      <c r="E427" s="80"/>
      <c r="F427" s="80"/>
      <c r="G427" s="80"/>
      <c r="H427" s="84"/>
      <c r="I427" s="84"/>
      <c r="J427" s="105"/>
      <c r="K427" s="84"/>
      <c r="L427" s="105"/>
      <c r="M427" s="84"/>
      <c r="N427" s="105"/>
      <c r="O427" s="84"/>
      <c r="P427" s="84"/>
      <c r="Q427" s="105"/>
      <c r="R427" s="84"/>
      <c r="S427" s="105"/>
      <c r="T427" s="84"/>
      <c r="U427" s="105"/>
      <c r="V427" s="80"/>
      <c r="W427" s="80"/>
      <c r="X427" s="108"/>
      <c r="Y427" s="108"/>
      <c r="Z427" s="80"/>
      <c r="AA427" s="80"/>
      <c r="AB427" s="109"/>
      <c r="AC427" s="80"/>
      <c r="AD427" s="80"/>
      <c r="AE427" s="80"/>
      <c r="AF427" s="80"/>
      <c r="AG427" s="80"/>
      <c r="AH427" s="107"/>
      <c r="AI427" s="107"/>
      <c r="AJ427" s="105"/>
      <c r="AK427" s="85"/>
      <c r="AL427" s="85"/>
      <c r="AM427" s="105"/>
      <c r="AN427" s="107"/>
      <c r="AO427" s="107"/>
      <c r="AP427" s="105"/>
      <c r="AQ427" s="85"/>
      <c r="AR427" s="85"/>
      <c r="AS427" s="105"/>
      <c r="AT427" s="107"/>
      <c r="AU427" s="85"/>
      <c r="AV427" s="107"/>
      <c r="AW427" s="85"/>
      <c r="AX427" s="85"/>
      <c r="AY427" s="85"/>
      <c r="AZ427" s="80"/>
      <c r="BA427" s="86"/>
      <c r="BB427" s="86"/>
      <c r="BC427" s="105"/>
    </row>
    <row r="428" spans="1:55" x14ac:dyDescent="0.25">
      <c r="A428" s="80"/>
      <c r="B428" s="80"/>
      <c r="C428" s="80"/>
      <c r="D428" s="80"/>
      <c r="E428" s="80"/>
      <c r="F428" s="80"/>
      <c r="G428" s="80"/>
      <c r="H428" s="80"/>
      <c r="I428" s="84"/>
      <c r="J428" s="105"/>
      <c r="K428" s="84"/>
      <c r="L428" s="105"/>
      <c r="M428" s="84"/>
      <c r="N428" s="105"/>
      <c r="O428" s="80"/>
      <c r="P428" s="84"/>
      <c r="Q428" s="105"/>
      <c r="R428" s="84"/>
      <c r="S428" s="105"/>
      <c r="T428" s="84"/>
      <c r="U428" s="105"/>
      <c r="V428" s="80"/>
      <c r="W428" s="80"/>
      <c r="X428" s="80"/>
      <c r="Y428" s="80"/>
      <c r="Z428" s="80"/>
      <c r="AA428" s="80"/>
      <c r="AB428" s="109"/>
      <c r="AC428" s="80"/>
      <c r="AD428" s="80"/>
      <c r="AE428" s="80"/>
      <c r="AF428" s="80"/>
      <c r="AG428" s="80"/>
      <c r="AH428" s="80"/>
      <c r="AI428" s="107"/>
      <c r="AJ428" s="105"/>
      <c r="AK428" s="80"/>
      <c r="AL428" s="85"/>
      <c r="AM428" s="105"/>
      <c r="AN428" s="80"/>
      <c r="AO428" s="107"/>
      <c r="AP428" s="105"/>
      <c r="AQ428" s="80"/>
      <c r="AR428" s="85"/>
      <c r="AS428" s="105"/>
      <c r="AT428" s="80"/>
      <c r="AU428" s="80"/>
      <c r="AV428" s="80"/>
      <c r="AW428" s="80"/>
      <c r="AX428" s="80"/>
      <c r="AY428" s="85"/>
      <c r="AZ428" s="80"/>
      <c r="BA428" s="80"/>
      <c r="BB428" s="86"/>
      <c r="BC428" s="105"/>
    </row>
    <row r="429" spans="1:55" x14ac:dyDescent="0.25">
      <c r="A429" s="80"/>
      <c r="B429" s="80"/>
      <c r="C429" s="80"/>
      <c r="D429" s="80"/>
      <c r="E429" s="80"/>
      <c r="F429" s="80"/>
      <c r="G429" s="80"/>
      <c r="H429" s="84"/>
      <c r="I429" s="84"/>
      <c r="J429" s="105"/>
      <c r="K429" s="84"/>
      <c r="L429" s="105"/>
      <c r="M429" s="84"/>
      <c r="N429" s="105"/>
      <c r="O429" s="84"/>
      <c r="P429" s="84"/>
      <c r="Q429" s="105"/>
      <c r="R429" s="84"/>
      <c r="S429" s="105"/>
      <c r="T429" s="84"/>
      <c r="U429" s="105"/>
      <c r="V429" s="80"/>
      <c r="W429" s="80"/>
      <c r="X429" s="108"/>
      <c r="Y429" s="108"/>
      <c r="Z429" s="80"/>
      <c r="AA429" s="80"/>
      <c r="AB429" s="109"/>
      <c r="AC429" s="80"/>
      <c r="AD429" s="80"/>
      <c r="AE429" s="80"/>
      <c r="AF429" s="80"/>
      <c r="AG429" s="80"/>
      <c r="AH429" s="107"/>
      <c r="AI429" s="107"/>
      <c r="AJ429" s="105"/>
      <c r="AK429" s="85"/>
      <c r="AL429" s="85"/>
      <c r="AM429" s="105"/>
      <c r="AN429" s="107"/>
      <c r="AO429" s="107"/>
      <c r="AP429" s="105"/>
      <c r="AQ429" s="85"/>
      <c r="AR429" s="85"/>
      <c r="AS429" s="105"/>
      <c r="AT429" s="107"/>
      <c r="AU429" s="85"/>
      <c r="AV429" s="107"/>
      <c r="AW429" s="85"/>
      <c r="AX429" s="85"/>
      <c r="AY429" s="85"/>
      <c r="AZ429" s="80"/>
      <c r="BA429" s="86"/>
      <c r="BB429" s="86"/>
      <c r="BC429" s="105"/>
    </row>
    <row r="430" spans="1:55" x14ac:dyDescent="0.25">
      <c r="A430" s="80"/>
      <c r="B430" s="80"/>
      <c r="C430" s="80"/>
      <c r="D430" s="80"/>
      <c r="E430" s="80"/>
      <c r="F430" s="80"/>
      <c r="G430" s="80"/>
      <c r="H430" s="84"/>
      <c r="I430" s="84"/>
      <c r="J430" s="105"/>
      <c r="K430" s="84"/>
      <c r="L430" s="105"/>
      <c r="M430" s="84"/>
      <c r="N430" s="105"/>
      <c r="O430" s="84"/>
      <c r="P430" s="84"/>
      <c r="Q430" s="105"/>
      <c r="R430" s="84"/>
      <c r="S430" s="105"/>
      <c r="T430" s="84"/>
      <c r="U430" s="105"/>
      <c r="V430" s="80"/>
      <c r="W430" s="80"/>
      <c r="X430" s="108"/>
      <c r="Y430" s="108"/>
      <c r="Z430" s="80"/>
      <c r="AA430" s="80"/>
      <c r="AB430" s="109"/>
      <c r="AC430" s="80"/>
      <c r="AD430" s="80"/>
      <c r="AE430" s="80"/>
      <c r="AF430" s="80"/>
      <c r="AG430" s="80"/>
      <c r="AH430" s="107"/>
      <c r="AI430" s="107"/>
      <c r="AJ430" s="105"/>
      <c r="AK430" s="85"/>
      <c r="AL430" s="85"/>
      <c r="AM430" s="105"/>
      <c r="AN430" s="107"/>
      <c r="AO430" s="107"/>
      <c r="AP430" s="105"/>
      <c r="AQ430" s="85"/>
      <c r="AR430" s="85"/>
      <c r="AS430" s="105"/>
      <c r="AT430" s="107"/>
      <c r="AU430" s="85"/>
      <c r="AV430" s="107"/>
      <c r="AW430" s="85"/>
      <c r="AX430" s="85"/>
      <c r="AY430" s="85"/>
      <c r="AZ430" s="80"/>
      <c r="BA430" s="86"/>
      <c r="BB430" s="86"/>
      <c r="BC430" s="105"/>
    </row>
    <row r="431" spans="1:55" x14ac:dyDescent="0.25">
      <c r="A431" s="80"/>
      <c r="B431" s="80"/>
      <c r="C431" s="80"/>
      <c r="D431" s="80"/>
      <c r="E431" s="80"/>
      <c r="F431" s="80"/>
      <c r="G431" s="80"/>
      <c r="H431" s="84"/>
      <c r="I431" s="84"/>
      <c r="J431" s="105"/>
      <c r="K431" s="84"/>
      <c r="L431" s="105"/>
      <c r="M431" s="84"/>
      <c r="N431" s="105"/>
      <c r="O431" s="84"/>
      <c r="P431" s="84"/>
      <c r="Q431" s="105"/>
      <c r="R431" s="84"/>
      <c r="S431" s="105"/>
      <c r="T431" s="84"/>
      <c r="U431" s="105"/>
      <c r="V431" s="80"/>
      <c r="W431" s="80"/>
      <c r="X431" s="108"/>
      <c r="Y431" s="108"/>
      <c r="Z431" s="80"/>
      <c r="AA431" s="80"/>
      <c r="AB431" s="109"/>
      <c r="AC431" s="80"/>
      <c r="AD431" s="80"/>
      <c r="AE431" s="80"/>
      <c r="AF431" s="80"/>
      <c r="AG431" s="80"/>
      <c r="AH431" s="107"/>
      <c r="AI431" s="107"/>
      <c r="AJ431" s="105"/>
      <c r="AK431" s="85"/>
      <c r="AL431" s="85"/>
      <c r="AM431" s="105"/>
      <c r="AN431" s="107"/>
      <c r="AO431" s="107"/>
      <c r="AP431" s="105"/>
      <c r="AQ431" s="85"/>
      <c r="AR431" s="85"/>
      <c r="AS431" s="105"/>
      <c r="AT431" s="107"/>
      <c r="AU431" s="85"/>
      <c r="AV431" s="107"/>
      <c r="AW431" s="85"/>
      <c r="AX431" s="85"/>
      <c r="AY431" s="85"/>
      <c r="AZ431" s="80"/>
      <c r="BA431" s="86"/>
      <c r="BB431" s="86"/>
      <c r="BC431" s="105"/>
    </row>
    <row r="432" spans="1:55" x14ac:dyDescent="0.2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109"/>
      <c r="AC432" s="80"/>
      <c r="AD432" s="80"/>
      <c r="AE432" s="80"/>
      <c r="AF432" s="80"/>
      <c r="AG432" s="80"/>
      <c r="AH432" s="80"/>
      <c r="AI432" s="80"/>
      <c r="AJ432" s="80"/>
      <c r="AK432" s="80"/>
      <c r="AL432" s="80"/>
      <c r="AM432" s="80"/>
      <c r="AN432" s="80"/>
      <c r="AO432" s="80"/>
      <c r="AP432" s="80"/>
      <c r="AQ432" s="80"/>
      <c r="AR432" s="80"/>
      <c r="AS432" s="80"/>
      <c r="AT432" s="80"/>
      <c r="AU432" s="80"/>
      <c r="AV432" s="80"/>
      <c r="AW432" s="80"/>
      <c r="AX432" s="80"/>
      <c r="AY432" s="85"/>
      <c r="AZ432" s="80"/>
      <c r="BA432" s="80"/>
      <c r="BB432" s="86"/>
      <c r="BC432" s="105"/>
    </row>
    <row r="433" spans="1:55" x14ac:dyDescent="0.25">
      <c r="A433" s="80"/>
      <c r="B433" s="80"/>
      <c r="C433" s="80"/>
      <c r="D433" s="80"/>
      <c r="E433" s="80"/>
      <c r="F433" s="80"/>
      <c r="G433" s="80"/>
      <c r="H433" s="84"/>
      <c r="I433" s="84"/>
      <c r="J433" s="105"/>
      <c r="K433" s="84"/>
      <c r="L433" s="105"/>
      <c r="M433" s="84"/>
      <c r="N433" s="105"/>
      <c r="O433" s="84"/>
      <c r="P433" s="84"/>
      <c r="Q433" s="105"/>
      <c r="R433" s="84"/>
      <c r="S433" s="105"/>
      <c r="T433" s="84"/>
      <c r="U433" s="105"/>
      <c r="V433" s="80"/>
      <c r="W433" s="80"/>
      <c r="X433" s="80"/>
      <c r="Y433" s="80"/>
      <c r="Z433" s="80"/>
      <c r="AA433" s="80"/>
      <c r="AB433" s="109"/>
      <c r="AC433" s="80"/>
      <c r="AD433" s="80"/>
      <c r="AE433" s="80"/>
      <c r="AF433" s="80"/>
      <c r="AG433" s="80"/>
      <c r="AH433" s="107"/>
      <c r="AI433" s="107"/>
      <c r="AJ433" s="105"/>
      <c r="AK433" s="85"/>
      <c r="AL433" s="85"/>
      <c r="AM433" s="105"/>
      <c r="AN433" s="107"/>
      <c r="AO433" s="107"/>
      <c r="AP433" s="105"/>
      <c r="AQ433" s="85"/>
      <c r="AR433" s="85"/>
      <c r="AS433" s="105"/>
      <c r="AT433" s="107"/>
      <c r="AU433" s="85"/>
      <c r="AV433" s="107"/>
      <c r="AW433" s="85"/>
      <c r="AX433" s="85"/>
      <c r="AY433" s="85"/>
      <c r="AZ433" s="80"/>
      <c r="BA433" s="86"/>
      <c r="BB433" s="86"/>
      <c r="BC433" s="105"/>
    </row>
    <row r="434" spans="1:55" x14ac:dyDescent="0.25">
      <c r="A434" s="80"/>
      <c r="B434" s="80"/>
      <c r="C434" s="80"/>
      <c r="D434" s="80"/>
      <c r="E434" s="80"/>
      <c r="F434" s="80"/>
      <c r="G434" s="80"/>
      <c r="H434" s="84"/>
      <c r="I434" s="84"/>
      <c r="J434" s="105"/>
      <c r="K434" s="84"/>
      <c r="L434" s="105"/>
      <c r="M434" s="84"/>
      <c r="N434" s="105"/>
      <c r="O434" s="84"/>
      <c r="P434" s="84"/>
      <c r="Q434" s="105"/>
      <c r="R434" s="84"/>
      <c r="S434" s="105"/>
      <c r="T434" s="84"/>
      <c r="U434" s="105"/>
      <c r="V434" s="80"/>
      <c r="W434" s="80"/>
      <c r="X434" s="80"/>
      <c r="Y434" s="80"/>
      <c r="Z434" s="80"/>
      <c r="AA434" s="80"/>
      <c r="AB434" s="109"/>
      <c r="AC434" s="80"/>
      <c r="AD434" s="80"/>
      <c r="AE434" s="80"/>
      <c r="AF434" s="80"/>
      <c r="AG434" s="80"/>
      <c r="AH434" s="107"/>
      <c r="AI434" s="107"/>
      <c r="AJ434" s="105"/>
      <c r="AK434" s="85"/>
      <c r="AL434" s="85"/>
      <c r="AM434" s="105"/>
      <c r="AN434" s="107"/>
      <c r="AO434" s="107"/>
      <c r="AP434" s="105"/>
      <c r="AQ434" s="85"/>
      <c r="AR434" s="85"/>
      <c r="AS434" s="105"/>
      <c r="AT434" s="107"/>
      <c r="AU434" s="85"/>
      <c r="AV434" s="107"/>
      <c r="AW434" s="85"/>
      <c r="AX434" s="85"/>
      <c r="AY434" s="85"/>
      <c r="AZ434" s="80"/>
      <c r="BA434" s="86"/>
      <c r="BB434" s="86"/>
      <c r="BC434" s="105"/>
    </row>
    <row r="435" spans="1:55" x14ac:dyDescent="0.25">
      <c r="A435" s="80"/>
      <c r="B435" s="80"/>
      <c r="C435" s="80"/>
      <c r="D435" s="80"/>
      <c r="E435" s="80"/>
      <c r="F435" s="80"/>
      <c r="G435" s="80"/>
      <c r="H435" s="84"/>
      <c r="I435" s="84"/>
      <c r="J435" s="105"/>
      <c r="K435" s="84"/>
      <c r="L435" s="105"/>
      <c r="M435" s="84"/>
      <c r="N435" s="105"/>
      <c r="O435" s="84"/>
      <c r="P435" s="84"/>
      <c r="Q435" s="105"/>
      <c r="R435" s="84"/>
      <c r="S435" s="105"/>
      <c r="T435" s="84"/>
      <c r="U435" s="105"/>
      <c r="V435" s="80"/>
      <c r="W435" s="80"/>
      <c r="X435" s="108"/>
      <c r="Y435" s="108"/>
      <c r="Z435" s="80"/>
      <c r="AA435" s="80"/>
      <c r="AB435" s="109"/>
      <c r="AC435" s="80"/>
      <c r="AD435" s="80"/>
      <c r="AE435" s="80"/>
      <c r="AF435" s="80"/>
      <c r="AG435" s="80"/>
      <c r="AH435" s="107"/>
      <c r="AI435" s="107"/>
      <c r="AJ435" s="105"/>
      <c r="AK435" s="85"/>
      <c r="AL435" s="85"/>
      <c r="AM435" s="105"/>
      <c r="AN435" s="107"/>
      <c r="AO435" s="107"/>
      <c r="AP435" s="105"/>
      <c r="AQ435" s="85"/>
      <c r="AR435" s="85"/>
      <c r="AS435" s="105"/>
      <c r="AT435" s="107"/>
      <c r="AU435" s="85"/>
      <c r="AV435" s="107"/>
      <c r="AW435" s="85"/>
      <c r="AX435" s="85"/>
      <c r="AY435" s="85"/>
      <c r="AZ435" s="80"/>
      <c r="BA435" s="86"/>
      <c r="BB435" s="86"/>
      <c r="BC435" s="105"/>
    </row>
    <row r="436" spans="1:55" x14ac:dyDescent="0.25">
      <c r="A436" s="80"/>
      <c r="B436" s="80"/>
      <c r="C436" s="80"/>
      <c r="D436" s="80"/>
      <c r="E436" s="80"/>
      <c r="F436" s="80"/>
      <c r="G436" s="80"/>
      <c r="H436" s="84"/>
      <c r="I436" s="84"/>
      <c r="J436" s="105"/>
      <c r="K436" s="84"/>
      <c r="L436" s="105"/>
      <c r="M436" s="84"/>
      <c r="N436" s="105"/>
      <c r="O436" s="84"/>
      <c r="P436" s="84"/>
      <c r="Q436" s="105"/>
      <c r="R436" s="84"/>
      <c r="S436" s="105"/>
      <c r="T436" s="84"/>
      <c r="U436" s="105"/>
      <c r="V436" s="80"/>
      <c r="W436" s="80"/>
      <c r="X436" s="80"/>
      <c r="Y436" s="80"/>
      <c r="Z436" s="80"/>
      <c r="AA436" s="80"/>
      <c r="AB436" s="109"/>
      <c r="AC436" s="80"/>
      <c r="AD436" s="80"/>
      <c r="AE436" s="80"/>
      <c r="AF436" s="80"/>
      <c r="AG436" s="80"/>
      <c r="AH436" s="107"/>
      <c r="AI436" s="107"/>
      <c r="AJ436" s="105"/>
      <c r="AK436" s="85"/>
      <c r="AL436" s="85"/>
      <c r="AM436" s="105"/>
      <c r="AN436" s="107"/>
      <c r="AO436" s="107"/>
      <c r="AP436" s="105"/>
      <c r="AQ436" s="85"/>
      <c r="AR436" s="85"/>
      <c r="AS436" s="105"/>
      <c r="AT436" s="107"/>
      <c r="AU436" s="85"/>
      <c r="AV436" s="107"/>
      <c r="AW436" s="85"/>
      <c r="AX436" s="85"/>
      <c r="AY436" s="85"/>
      <c r="AZ436" s="80"/>
      <c r="BA436" s="86"/>
      <c r="BB436" s="86"/>
      <c r="BC436" s="105"/>
    </row>
    <row r="437" spans="1:55" x14ac:dyDescent="0.25">
      <c r="A437" s="80"/>
      <c r="B437" s="80"/>
      <c r="C437" s="80"/>
      <c r="D437" s="80"/>
      <c r="E437" s="80"/>
      <c r="F437" s="80"/>
      <c r="G437" s="80"/>
      <c r="H437" s="84"/>
      <c r="I437" s="84"/>
      <c r="J437" s="105"/>
      <c r="K437" s="84"/>
      <c r="L437" s="105"/>
      <c r="M437" s="84"/>
      <c r="N437" s="105"/>
      <c r="O437" s="84"/>
      <c r="P437" s="84"/>
      <c r="Q437" s="105"/>
      <c r="R437" s="84"/>
      <c r="S437" s="105"/>
      <c r="T437" s="84"/>
      <c r="U437" s="105"/>
      <c r="V437" s="80"/>
      <c r="W437" s="80"/>
      <c r="X437" s="80"/>
      <c r="Y437" s="80"/>
      <c r="Z437" s="80"/>
      <c r="AA437" s="80"/>
      <c r="AB437" s="109"/>
      <c r="AC437" s="80"/>
      <c r="AD437" s="80"/>
      <c r="AE437" s="80"/>
      <c r="AF437" s="80"/>
      <c r="AG437" s="80"/>
      <c r="AH437" s="107"/>
      <c r="AI437" s="107"/>
      <c r="AJ437" s="105"/>
      <c r="AK437" s="85"/>
      <c r="AL437" s="85"/>
      <c r="AM437" s="105"/>
      <c r="AN437" s="107"/>
      <c r="AO437" s="107"/>
      <c r="AP437" s="105"/>
      <c r="AQ437" s="85"/>
      <c r="AR437" s="85"/>
      <c r="AS437" s="105"/>
      <c r="AT437" s="107"/>
      <c r="AU437" s="85"/>
      <c r="AV437" s="107"/>
      <c r="AW437" s="85"/>
      <c r="AX437" s="85"/>
      <c r="AY437" s="85"/>
      <c r="AZ437" s="80"/>
      <c r="BA437" s="86"/>
      <c r="BB437" s="86"/>
      <c r="BC437" s="105"/>
    </row>
    <row r="438" spans="1:55" x14ac:dyDescent="0.25">
      <c r="A438" s="80"/>
      <c r="B438" s="80"/>
      <c r="C438" s="80"/>
      <c r="D438" s="80"/>
      <c r="E438" s="80"/>
      <c r="F438" s="80"/>
      <c r="G438" s="80"/>
      <c r="H438" s="84"/>
      <c r="I438" s="84"/>
      <c r="J438" s="105"/>
      <c r="K438" s="84"/>
      <c r="L438" s="105"/>
      <c r="M438" s="84"/>
      <c r="N438" s="105"/>
      <c r="O438" s="84"/>
      <c r="P438" s="84"/>
      <c r="Q438" s="105"/>
      <c r="R438" s="84"/>
      <c r="S438" s="105"/>
      <c r="T438" s="84"/>
      <c r="U438" s="105"/>
      <c r="V438" s="80"/>
      <c r="W438" s="80"/>
      <c r="X438" s="80"/>
      <c r="Y438" s="80"/>
      <c r="Z438" s="80"/>
      <c r="AA438" s="80"/>
      <c r="AB438" s="109"/>
      <c r="AC438" s="80"/>
      <c r="AD438" s="80"/>
      <c r="AE438" s="80"/>
      <c r="AF438" s="80"/>
      <c r="AG438" s="80"/>
      <c r="AH438" s="107"/>
      <c r="AI438" s="107"/>
      <c r="AJ438" s="105"/>
      <c r="AK438" s="85"/>
      <c r="AL438" s="85"/>
      <c r="AM438" s="105"/>
      <c r="AN438" s="107"/>
      <c r="AO438" s="107"/>
      <c r="AP438" s="105"/>
      <c r="AQ438" s="85"/>
      <c r="AR438" s="85"/>
      <c r="AS438" s="105"/>
      <c r="AT438" s="107"/>
      <c r="AU438" s="85"/>
      <c r="AV438" s="107"/>
      <c r="AW438" s="85"/>
      <c r="AX438" s="85"/>
      <c r="AY438" s="85"/>
      <c r="AZ438" s="80"/>
      <c r="BA438" s="86"/>
      <c r="BB438" s="86"/>
      <c r="BC438" s="105"/>
    </row>
    <row r="439" spans="1:55" x14ac:dyDescent="0.25">
      <c r="A439" s="80"/>
      <c r="B439" s="80"/>
      <c r="C439" s="80"/>
      <c r="D439" s="80"/>
      <c r="E439" s="80"/>
      <c r="F439" s="80"/>
      <c r="G439" s="80"/>
      <c r="H439" s="84"/>
      <c r="I439" s="84"/>
      <c r="J439" s="105"/>
      <c r="K439" s="84"/>
      <c r="L439" s="105"/>
      <c r="M439" s="84"/>
      <c r="N439" s="105"/>
      <c r="O439" s="84"/>
      <c r="P439" s="84"/>
      <c r="Q439" s="105"/>
      <c r="R439" s="84"/>
      <c r="S439" s="105"/>
      <c r="T439" s="84"/>
      <c r="U439" s="105"/>
      <c r="V439" s="80"/>
      <c r="W439" s="80"/>
      <c r="X439" s="108"/>
      <c r="Y439" s="108"/>
      <c r="Z439" s="80"/>
      <c r="AA439" s="80"/>
      <c r="AB439" s="109"/>
      <c r="AC439" s="80"/>
      <c r="AD439" s="80"/>
      <c r="AE439" s="80"/>
      <c r="AF439" s="80"/>
      <c r="AG439" s="80"/>
      <c r="AH439" s="107"/>
      <c r="AI439" s="107"/>
      <c r="AJ439" s="105"/>
      <c r="AK439" s="85"/>
      <c r="AL439" s="85"/>
      <c r="AM439" s="105"/>
      <c r="AN439" s="107"/>
      <c r="AO439" s="107"/>
      <c r="AP439" s="105"/>
      <c r="AQ439" s="85"/>
      <c r="AR439" s="85"/>
      <c r="AS439" s="105"/>
      <c r="AT439" s="107"/>
      <c r="AU439" s="85"/>
      <c r="AV439" s="107"/>
      <c r="AW439" s="85"/>
      <c r="AX439" s="85"/>
      <c r="AY439" s="85"/>
      <c r="AZ439" s="80"/>
      <c r="BA439" s="86"/>
      <c r="BB439" s="86"/>
      <c r="BC439" s="105"/>
    </row>
    <row r="440" spans="1:55" x14ac:dyDescent="0.25">
      <c r="A440" s="80"/>
      <c r="B440" s="80"/>
      <c r="C440" s="80"/>
      <c r="D440" s="80"/>
      <c r="E440" s="80"/>
      <c r="F440" s="80"/>
      <c r="G440" s="80"/>
      <c r="H440" s="84"/>
      <c r="I440" s="84"/>
      <c r="J440" s="105"/>
      <c r="K440" s="84"/>
      <c r="L440" s="105"/>
      <c r="M440" s="80"/>
      <c r="N440" s="80"/>
      <c r="O440" s="84"/>
      <c r="P440" s="84"/>
      <c r="Q440" s="105"/>
      <c r="R440" s="84"/>
      <c r="S440" s="105"/>
      <c r="T440" s="80"/>
      <c r="U440" s="80"/>
      <c r="V440" s="80"/>
      <c r="W440" s="80"/>
      <c r="X440" s="108"/>
      <c r="Y440" s="108"/>
      <c r="Z440" s="80"/>
      <c r="AA440" s="80"/>
      <c r="AB440" s="109"/>
      <c r="AC440" s="80"/>
      <c r="AD440" s="80"/>
      <c r="AE440" s="80"/>
      <c r="AF440" s="80"/>
      <c r="AG440" s="80"/>
      <c r="AH440" s="107"/>
      <c r="AI440" s="107"/>
      <c r="AJ440" s="105"/>
      <c r="AK440" s="85"/>
      <c r="AL440" s="85"/>
      <c r="AM440" s="105"/>
      <c r="AN440" s="107"/>
      <c r="AO440" s="107"/>
      <c r="AP440" s="105"/>
      <c r="AQ440" s="85"/>
      <c r="AR440" s="85"/>
      <c r="AS440" s="105"/>
      <c r="AT440" s="107"/>
      <c r="AU440" s="85"/>
      <c r="AV440" s="107"/>
      <c r="AW440" s="85"/>
      <c r="AX440" s="85"/>
      <c r="AY440" s="85"/>
      <c r="AZ440" s="80"/>
      <c r="BA440" s="86"/>
      <c r="BB440" s="86"/>
      <c r="BC440" s="105"/>
    </row>
    <row r="441" spans="1:55" x14ac:dyDescent="0.25">
      <c r="A441" s="80"/>
      <c r="B441" s="80"/>
      <c r="C441" s="80"/>
      <c r="D441" s="80"/>
      <c r="E441" s="80"/>
      <c r="F441" s="80"/>
      <c r="G441" s="80"/>
      <c r="H441" s="84"/>
      <c r="I441" s="84"/>
      <c r="J441" s="105"/>
      <c r="K441" s="84"/>
      <c r="L441" s="105"/>
      <c r="M441" s="84"/>
      <c r="N441" s="105"/>
      <c r="O441" s="84"/>
      <c r="P441" s="84"/>
      <c r="Q441" s="105"/>
      <c r="R441" s="84"/>
      <c r="S441" s="105"/>
      <c r="T441" s="84"/>
      <c r="U441" s="105"/>
      <c r="V441" s="80"/>
      <c r="W441" s="80"/>
      <c r="X441" s="108"/>
      <c r="Y441" s="108"/>
      <c r="Z441" s="80"/>
      <c r="AA441" s="80"/>
      <c r="AB441" s="109"/>
      <c r="AC441" s="80"/>
      <c r="AD441" s="80"/>
      <c r="AE441" s="80"/>
      <c r="AF441" s="80"/>
      <c r="AG441" s="80"/>
      <c r="AH441" s="107"/>
      <c r="AI441" s="107"/>
      <c r="AJ441" s="105"/>
      <c r="AK441" s="85"/>
      <c r="AL441" s="85"/>
      <c r="AM441" s="105"/>
      <c r="AN441" s="107"/>
      <c r="AO441" s="107"/>
      <c r="AP441" s="105"/>
      <c r="AQ441" s="85"/>
      <c r="AR441" s="85"/>
      <c r="AS441" s="105"/>
      <c r="AT441" s="107"/>
      <c r="AU441" s="85"/>
      <c r="AV441" s="107"/>
      <c r="AW441" s="85"/>
      <c r="AX441" s="85"/>
      <c r="AY441" s="85"/>
      <c r="AZ441" s="80"/>
      <c r="BA441" s="86"/>
      <c r="BB441" s="86"/>
      <c r="BC441" s="105"/>
    </row>
    <row r="442" spans="1:55" x14ac:dyDescent="0.25">
      <c r="A442" s="80"/>
      <c r="B442" s="80"/>
      <c r="C442" s="80"/>
      <c r="D442" s="80"/>
      <c r="E442" s="80"/>
      <c r="F442" s="80"/>
      <c r="G442" s="80"/>
      <c r="H442" s="80"/>
      <c r="I442" s="84"/>
      <c r="J442" s="105"/>
      <c r="K442" s="84"/>
      <c r="L442" s="105"/>
      <c r="M442" s="84"/>
      <c r="N442" s="105"/>
      <c r="O442" s="80"/>
      <c r="P442" s="84"/>
      <c r="Q442" s="105"/>
      <c r="R442" s="84"/>
      <c r="S442" s="105"/>
      <c r="T442" s="84"/>
      <c r="U442" s="105"/>
      <c r="V442" s="80"/>
      <c r="W442" s="80"/>
      <c r="X442" s="80"/>
      <c r="Y442" s="80"/>
      <c r="Z442" s="80"/>
      <c r="AA442" s="80"/>
      <c r="AB442" s="109"/>
      <c r="AC442" s="80"/>
      <c r="AD442" s="80"/>
      <c r="AE442" s="80"/>
      <c r="AF442" s="80"/>
      <c r="AG442" s="80"/>
      <c r="AH442" s="80"/>
      <c r="AI442" s="107"/>
      <c r="AJ442" s="105"/>
      <c r="AK442" s="80"/>
      <c r="AL442" s="85"/>
      <c r="AM442" s="105"/>
      <c r="AN442" s="80"/>
      <c r="AO442" s="107"/>
      <c r="AP442" s="105"/>
      <c r="AQ442" s="80"/>
      <c r="AR442" s="85"/>
      <c r="AS442" s="105"/>
      <c r="AT442" s="80"/>
      <c r="AU442" s="80"/>
      <c r="AV442" s="80"/>
      <c r="AW442" s="80"/>
      <c r="AX442" s="80"/>
      <c r="AY442" s="85"/>
      <c r="AZ442" s="80"/>
      <c r="BA442" s="80"/>
      <c r="BB442" s="86"/>
      <c r="BC442" s="105"/>
    </row>
    <row r="443" spans="1:55" x14ac:dyDescent="0.25">
      <c r="A443" s="80"/>
      <c r="B443" s="80"/>
      <c r="C443" s="80"/>
      <c r="D443" s="80"/>
      <c r="E443" s="80"/>
      <c r="F443" s="80"/>
      <c r="G443" s="80"/>
      <c r="H443" s="84"/>
      <c r="I443" s="84"/>
      <c r="J443" s="105"/>
      <c r="K443" s="84"/>
      <c r="L443" s="105"/>
      <c r="M443" s="84"/>
      <c r="N443" s="105"/>
      <c r="O443" s="84"/>
      <c r="P443" s="84"/>
      <c r="Q443" s="105"/>
      <c r="R443" s="84"/>
      <c r="S443" s="105"/>
      <c r="T443" s="84"/>
      <c r="U443" s="105"/>
      <c r="V443" s="80"/>
      <c r="W443" s="80"/>
      <c r="X443" s="108"/>
      <c r="Y443" s="108"/>
      <c r="Z443" s="80"/>
      <c r="AA443" s="80"/>
      <c r="AB443" s="109"/>
      <c r="AC443" s="80"/>
      <c r="AD443" s="80"/>
      <c r="AE443" s="80"/>
      <c r="AF443" s="80"/>
      <c r="AG443" s="80"/>
      <c r="AH443" s="107"/>
      <c r="AI443" s="107"/>
      <c r="AJ443" s="105"/>
      <c r="AK443" s="85"/>
      <c r="AL443" s="85"/>
      <c r="AM443" s="105"/>
      <c r="AN443" s="107"/>
      <c r="AO443" s="107"/>
      <c r="AP443" s="105"/>
      <c r="AQ443" s="85"/>
      <c r="AR443" s="85"/>
      <c r="AS443" s="105"/>
      <c r="AT443" s="107"/>
      <c r="AU443" s="85"/>
      <c r="AV443" s="107"/>
      <c r="AW443" s="85"/>
      <c r="AX443" s="85"/>
      <c r="AY443" s="85"/>
      <c r="AZ443" s="80"/>
      <c r="BA443" s="86"/>
      <c r="BB443" s="86"/>
      <c r="BC443" s="105"/>
    </row>
    <row r="444" spans="1:55" x14ac:dyDescent="0.25">
      <c r="A444" s="80"/>
      <c r="B444" s="80"/>
      <c r="C444" s="80"/>
      <c r="D444" s="80"/>
      <c r="E444" s="80"/>
      <c r="F444" s="80"/>
      <c r="G444" s="80"/>
      <c r="H444" s="84"/>
      <c r="I444" s="84"/>
      <c r="J444" s="105"/>
      <c r="K444" s="84"/>
      <c r="L444" s="105"/>
      <c r="M444" s="84"/>
      <c r="N444" s="105"/>
      <c r="O444" s="84"/>
      <c r="P444" s="84"/>
      <c r="Q444" s="105"/>
      <c r="R444" s="84"/>
      <c r="S444" s="105"/>
      <c r="T444" s="84"/>
      <c r="U444" s="105"/>
      <c r="V444" s="80"/>
      <c r="W444" s="80"/>
      <c r="X444" s="108"/>
      <c r="Y444" s="108"/>
      <c r="Z444" s="80"/>
      <c r="AA444" s="80"/>
      <c r="AB444" s="109"/>
      <c r="AC444" s="80"/>
      <c r="AD444" s="80"/>
      <c r="AE444" s="80"/>
      <c r="AF444" s="80"/>
      <c r="AG444" s="80"/>
      <c r="AH444" s="107"/>
      <c r="AI444" s="107"/>
      <c r="AJ444" s="105"/>
      <c r="AK444" s="85"/>
      <c r="AL444" s="85"/>
      <c r="AM444" s="105"/>
      <c r="AN444" s="107"/>
      <c r="AO444" s="107"/>
      <c r="AP444" s="105"/>
      <c r="AQ444" s="85"/>
      <c r="AR444" s="85"/>
      <c r="AS444" s="105"/>
      <c r="AT444" s="107"/>
      <c r="AU444" s="85"/>
      <c r="AV444" s="107"/>
      <c r="AW444" s="85"/>
      <c r="AX444" s="85"/>
      <c r="AY444" s="85"/>
      <c r="AZ444" s="80"/>
      <c r="BA444" s="86"/>
      <c r="BB444" s="86"/>
      <c r="BC444" s="105"/>
    </row>
    <row r="445" spans="1:55" x14ac:dyDescent="0.25">
      <c r="A445" s="80"/>
      <c r="B445" s="80"/>
      <c r="C445" s="80"/>
      <c r="D445" s="80"/>
      <c r="E445" s="80"/>
      <c r="F445" s="80"/>
      <c r="G445" s="80"/>
      <c r="H445" s="84"/>
      <c r="I445" s="84"/>
      <c r="J445" s="105"/>
      <c r="K445" s="84"/>
      <c r="L445" s="105"/>
      <c r="M445" s="84"/>
      <c r="N445" s="105"/>
      <c r="O445" s="84"/>
      <c r="P445" s="84"/>
      <c r="Q445" s="105"/>
      <c r="R445" s="84"/>
      <c r="S445" s="105"/>
      <c r="T445" s="84"/>
      <c r="U445" s="105"/>
      <c r="V445" s="80"/>
      <c r="W445" s="80"/>
      <c r="X445" s="108"/>
      <c r="Y445" s="108"/>
      <c r="Z445" s="80"/>
      <c r="AA445" s="80"/>
      <c r="AB445" s="109"/>
      <c r="AC445" s="80"/>
      <c r="AD445" s="80"/>
      <c r="AE445" s="80"/>
      <c r="AF445" s="80"/>
      <c r="AG445" s="80"/>
      <c r="AH445" s="107"/>
      <c r="AI445" s="107"/>
      <c r="AJ445" s="105"/>
      <c r="AK445" s="85"/>
      <c r="AL445" s="85"/>
      <c r="AM445" s="105"/>
      <c r="AN445" s="107"/>
      <c r="AO445" s="107"/>
      <c r="AP445" s="105"/>
      <c r="AQ445" s="85"/>
      <c r="AR445" s="85"/>
      <c r="AS445" s="105"/>
      <c r="AT445" s="107"/>
      <c r="AU445" s="85"/>
      <c r="AV445" s="107"/>
      <c r="AW445" s="85"/>
      <c r="AX445" s="85"/>
      <c r="AY445" s="85"/>
      <c r="AZ445" s="80"/>
      <c r="BA445" s="86"/>
      <c r="BB445" s="86"/>
      <c r="BC445" s="105"/>
    </row>
    <row r="446" spans="1:55" x14ac:dyDescent="0.25">
      <c r="A446" s="80"/>
      <c r="B446" s="80"/>
      <c r="C446" s="80"/>
      <c r="D446" s="80"/>
      <c r="E446" s="80"/>
      <c r="F446" s="80"/>
      <c r="G446" s="80"/>
      <c r="H446" s="84"/>
      <c r="I446" s="84"/>
      <c r="J446" s="105"/>
      <c r="K446" s="84"/>
      <c r="L446" s="105"/>
      <c r="M446" s="84"/>
      <c r="N446" s="105"/>
      <c r="O446" s="84"/>
      <c r="P446" s="84"/>
      <c r="Q446" s="105"/>
      <c r="R446" s="84"/>
      <c r="S446" s="105"/>
      <c r="T446" s="84"/>
      <c r="U446" s="105"/>
      <c r="V446" s="80"/>
      <c r="W446" s="80"/>
      <c r="X446" s="108"/>
      <c r="Y446" s="108"/>
      <c r="Z446" s="80"/>
      <c r="AA446" s="80"/>
      <c r="AB446" s="109"/>
      <c r="AC446" s="80"/>
      <c r="AD446" s="80"/>
      <c r="AE446" s="80"/>
      <c r="AF446" s="80"/>
      <c r="AG446" s="80"/>
      <c r="AH446" s="107"/>
      <c r="AI446" s="107"/>
      <c r="AJ446" s="105"/>
      <c r="AK446" s="85"/>
      <c r="AL446" s="85"/>
      <c r="AM446" s="105"/>
      <c r="AN446" s="107"/>
      <c r="AO446" s="107"/>
      <c r="AP446" s="105"/>
      <c r="AQ446" s="85"/>
      <c r="AR446" s="85"/>
      <c r="AS446" s="105"/>
      <c r="AT446" s="107"/>
      <c r="AU446" s="85"/>
      <c r="AV446" s="107"/>
      <c r="AW446" s="85"/>
      <c r="AX446" s="85"/>
      <c r="AY446" s="85"/>
      <c r="AZ446" s="80"/>
      <c r="BA446" s="86"/>
      <c r="BB446" s="86"/>
      <c r="BC446" s="105"/>
    </row>
    <row r="447" spans="1:55" x14ac:dyDescent="0.25">
      <c r="A447" s="80"/>
      <c r="B447" s="80"/>
      <c r="C447" s="80"/>
      <c r="D447" s="81"/>
      <c r="E447" s="82"/>
      <c r="F447" s="83"/>
      <c r="G447" s="83"/>
      <c r="H447" s="84"/>
      <c r="I447" s="84"/>
      <c r="J447" s="105"/>
      <c r="K447" s="84"/>
      <c r="L447" s="105"/>
      <c r="M447" s="84"/>
      <c r="N447" s="105"/>
      <c r="O447" s="84"/>
      <c r="P447" s="84"/>
      <c r="Q447" s="105"/>
      <c r="R447" s="84"/>
      <c r="S447" s="105"/>
      <c r="T447" s="84"/>
      <c r="U447" s="105"/>
      <c r="V447" s="80"/>
      <c r="W447" s="80"/>
      <c r="X447" s="80"/>
      <c r="Y447" s="80"/>
      <c r="Z447" s="106"/>
      <c r="AA447" s="106"/>
      <c r="AB447" s="109"/>
      <c r="AC447" s="106"/>
      <c r="AD447" s="106"/>
      <c r="AE447" s="80"/>
      <c r="AF447" s="106"/>
      <c r="AG447" s="106"/>
      <c r="AH447" s="107"/>
      <c r="AI447" s="107"/>
      <c r="AJ447" s="105"/>
      <c r="AK447" s="85"/>
      <c r="AL447" s="85"/>
      <c r="AM447" s="105"/>
      <c r="AN447" s="107"/>
      <c r="AO447" s="107"/>
      <c r="AP447" s="105"/>
      <c r="AQ447" s="85"/>
      <c r="AR447" s="85"/>
      <c r="AS447" s="105"/>
      <c r="AT447" s="107"/>
      <c r="AU447" s="85"/>
      <c r="AV447" s="107"/>
      <c r="AW447" s="85"/>
      <c r="AX447" s="85"/>
      <c r="AY447" s="85"/>
      <c r="AZ447" s="80"/>
      <c r="BA447" s="86"/>
      <c r="BB447" s="86"/>
      <c r="BC447" s="105"/>
    </row>
    <row r="448" spans="1:55" x14ac:dyDescent="0.25">
      <c r="A448" s="80"/>
      <c r="B448" s="80"/>
      <c r="C448" s="80"/>
      <c r="D448" s="81"/>
      <c r="E448" s="82"/>
      <c r="F448" s="83"/>
      <c r="G448" s="83"/>
      <c r="H448" s="84"/>
      <c r="I448" s="84"/>
      <c r="J448" s="105"/>
      <c r="K448" s="84"/>
      <c r="L448" s="105"/>
      <c r="M448" s="84"/>
      <c r="N448" s="105"/>
      <c r="O448" s="84"/>
      <c r="P448" s="84"/>
      <c r="Q448" s="105"/>
      <c r="R448" s="84"/>
      <c r="S448" s="105"/>
      <c r="T448" s="84"/>
      <c r="U448" s="105"/>
      <c r="V448" s="80"/>
      <c r="W448" s="80"/>
      <c r="X448" s="80"/>
      <c r="Y448" s="80"/>
      <c r="Z448" s="106"/>
      <c r="AA448" s="106"/>
      <c r="AB448" s="109"/>
      <c r="AC448" s="106"/>
      <c r="AD448" s="106"/>
      <c r="AE448" s="80"/>
      <c r="AF448" s="106"/>
      <c r="AG448" s="106"/>
      <c r="AH448" s="107"/>
      <c r="AI448" s="107"/>
      <c r="AJ448" s="105"/>
      <c r="AK448" s="85"/>
      <c r="AL448" s="85"/>
      <c r="AM448" s="105"/>
      <c r="AN448" s="107"/>
      <c r="AO448" s="107"/>
      <c r="AP448" s="105"/>
      <c r="AQ448" s="85"/>
      <c r="AR448" s="85"/>
      <c r="AS448" s="105"/>
      <c r="AT448" s="107"/>
      <c r="AU448" s="85"/>
      <c r="AV448" s="107"/>
      <c r="AW448" s="85"/>
      <c r="AX448" s="85"/>
      <c r="AY448" s="85"/>
      <c r="AZ448" s="80"/>
      <c r="BA448" s="86"/>
      <c r="BB448" s="86"/>
      <c r="BC448" s="105"/>
    </row>
    <row r="449" spans="1:55" x14ac:dyDescent="0.25">
      <c r="A449" s="80"/>
      <c r="B449" s="80"/>
      <c r="C449" s="80"/>
      <c r="D449" s="81"/>
      <c r="E449" s="82"/>
      <c r="F449" s="83"/>
      <c r="G449" s="83"/>
      <c r="H449" s="84"/>
      <c r="I449" s="84"/>
      <c r="J449" s="105"/>
      <c r="K449" s="84"/>
      <c r="L449" s="105"/>
      <c r="M449" s="84"/>
      <c r="N449" s="105"/>
      <c r="O449" s="84"/>
      <c r="P449" s="84"/>
      <c r="Q449" s="105"/>
      <c r="R449" s="84"/>
      <c r="S449" s="105"/>
      <c r="T449" s="84"/>
      <c r="U449" s="105"/>
      <c r="V449" s="80"/>
      <c r="W449" s="80"/>
      <c r="X449" s="108"/>
      <c r="Y449" s="108"/>
      <c r="Z449" s="106"/>
      <c r="AA449" s="106"/>
      <c r="AB449" s="109"/>
      <c r="AC449" s="106"/>
      <c r="AD449" s="106"/>
      <c r="AE449" s="80"/>
      <c r="AF449" s="106"/>
      <c r="AG449" s="106"/>
      <c r="AH449" s="107"/>
      <c r="AI449" s="107"/>
      <c r="AJ449" s="105"/>
      <c r="AK449" s="85"/>
      <c r="AL449" s="85"/>
      <c r="AM449" s="105"/>
      <c r="AN449" s="107"/>
      <c r="AO449" s="107"/>
      <c r="AP449" s="105"/>
      <c r="AQ449" s="85"/>
      <c r="AR449" s="85"/>
      <c r="AS449" s="105"/>
      <c r="AT449" s="107"/>
      <c r="AU449" s="85"/>
      <c r="AV449" s="107"/>
      <c r="AW449" s="85"/>
      <c r="AX449" s="85"/>
      <c r="AY449" s="85"/>
      <c r="AZ449" s="80"/>
      <c r="BA449" s="86"/>
      <c r="BB449" s="86"/>
      <c r="BC449" s="105"/>
    </row>
    <row r="450" spans="1:55" x14ac:dyDescent="0.25">
      <c r="A450" s="80"/>
      <c r="B450" s="80"/>
      <c r="C450" s="80"/>
      <c r="D450" s="81"/>
      <c r="E450" s="82"/>
      <c r="F450" s="83"/>
      <c r="G450" s="83"/>
      <c r="H450" s="84"/>
      <c r="I450" s="84"/>
      <c r="J450" s="105"/>
      <c r="K450" s="84"/>
      <c r="L450" s="105"/>
      <c r="M450" s="84"/>
      <c r="N450" s="105"/>
      <c r="O450" s="84"/>
      <c r="P450" s="84"/>
      <c r="Q450" s="105"/>
      <c r="R450" s="84"/>
      <c r="S450" s="105"/>
      <c r="T450" s="84"/>
      <c r="U450" s="105"/>
      <c r="V450" s="80"/>
      <c r="W450" s="80"/>
      <c r="X450" s="80"/>
      <c r="Y450" s="80"/>
      <c r="Z450" s="106"/>
      <c r="AA450" s="106"/>
      <c r="AB450" s="109"/>
      <c r="AC450" s="106"/>
      <c r="AD450" s="106"/>
      <c r="AE450" s="80"/>
      <c r="AF450" s="106"/>
      <c r="AG450" s="106"/>
      <c r="AH450" s="107"/>
      <c r="AI450" s="107"/>
      <c r="AJ450" s="105"/>
      <c r="AK450" s="85"/>
      <c r="AL450" s="85"/>
      <c r="AM450" s="105"/>
      <c r="AN450" s="107"/>
      <c r="AO450" s="107"/>
      <c r="AP450" s="105"/>
      <c r="AQ450" s="85"/>
      <c r="AR450" s="85"/>
      <c r="AS450" s="105"/>
      <c r="AT450" s="107"/>
      <c r="AU450" s="85"/>
      <c r="AV450" s="107"/>
      <c r="AW450" s="85"/>
      <c r="AX450" s="85"/>
      <c r="AY450" s="85"/>
      <c r="AZ450" s="80"/>
      <c r="BA450" s="86"/>
      <c r="BB450" s="86"/>
      <c r="BC450" s="105"/>
    </row>
    <row r="451" spans="1:55" x14ac:dyDescent="0.25">
      <c r="A451" s="80"/>
      <c r="B451" s="80"/>
      <c r="C451" s="80"/>
      <c r="D451" s="81"/>
      <c r="E451" s="82"/>
      <c r="F451" s="83"/>
      <c r="G451" s="83"/>
      <c r="H451" s="84"/>
      <c r="I451" s="84"/>
      <c r="J451" s="105"/>
      <c r="K451" s="84"/>
      <c r="L451" s="105"/>
      <c r="M451" s="84"/>
      <c r="N451" s="105"/>
      <c r="O451" s="84"/>
      <c r="P451" s="84"/>
      <c r="Q451" s="105"/>
      <c r="R451" s="84"/>
      <c r="S451" s="105"/>
      <c r="T451" s="84"/>
      <c r="U451" s="105"/>
      <c r="V451" s="80"/>
      <c r="W451" s="80"/>
      <c r="X451" s="80"/>
      <c r="Y451" s="80"/>
      <c r="Z451" s="106"/>
      <c r="AA451" s="106"/>
      <c r="AB451" s="109"/>
      <c r="AC451" s="106"/>
      <c r="AD451" s="106"/>
      <c r="AE451" s="80"/>
      <c r="AF451" s="106"/>
      <c r="AG451" s="106"/>
      <c r="AH451" s="107"/>
      <c r="AI451" s="107"/>
      <c r="AJ451" s="105"/>
      <c r="AK451" s="85"/>
      <c r="AL451" s="85"/>
      <c r="AM451" s="105"/>
      <c r="AN451" s="107"/>
      <c r="AO451" s="107"/>
      <c r="AP451" s="105"/>
      <c r="AQ451" s="85"/>
      <c r="AR451" s="85"/>
      <c r="AS451" s="105"/>
      <c r="AT451" s="107"/>
      <c r="AU451" s="85"/>
      <c r="AV451" s="107"/>
      <c r="AW451" s="85"/>
      <c r="AX451" s="85"/>
      <c r="AY451" s="85"/>
      <c r="AZ451" s="80"/>
      <c r="BA451" s="86"/>
      <c r="BB451" s="86"/>
      <c r="BC451" s="105"/>
    </row>
    <row r="452" spans="1:55" x14ac:dyDescent="0.25">
      <c r="A452" s="80"/>
      <c r="B452" s="80"/>
      <c r="C452" s="80"/>
      <c r="D452" s="81"/>
      <c r="E452" s="82"/>
      <c r="F452" s="83"/>
      <c r="G452" s="83"/>
      <c r="H452" s="84"/>
      <c r="I452" s="84"/>
      <c r="J452" s="105"/>
      <c r="K452" s="84"/>
      <c r="L452" s="105"/>
      <c r="M452" s="84"/>
      <c r="N452" s="105"/>
      <c r="O452" s="84"/>
      <c r="P452" s="84"/>
      <c r="Q452" s="105"/>
      <c r="R452" s="84"/>
      <c r="S452" s="105"/>
      <c r="T452" s="84"/>
      <c r="U452" s="105"/>
      <c r="V452" s="80"/>
      <c r="W452" s="80"/>
      <c r="X452" s="80"/>
      <c r="Y452" s="80"/>
      <c r="Z452" s="106"/>
      <c r="AA452" s="106"/>
      <c r="AB452" s="109"/>
      <c r="AC452" s="106"/>
      <c r="AD452" s="106"/>
      <c r="AE452" s="80"/>
      <c r="AF452" s="106"/>
      <c r="AG452" s="106"/>
      <c r="AH452" s="107"/>
      <c r="AI452" s="107"/>
      <c r="AJ452" s="105"/>
      <c r="AK452" s="85"/>
      <c r="AL452" s="85"/>
      <c r="AM452" s="105"/>
      <c r="AN452" s="107"/>
      <c r="AO452" s="107"/>
      <c r="AP452" s="105"/>
      <c r="AQ452" s="85"/>
      <c r="AR452" s="85"/>
      <c r="AS452" s="105"/>
      <c r="AT452" s="107"/>
      <c r="AU452" s="85"/>
      <c r="AV452" s="107"/>
      <c r="AW452" s="85"/>
      <c r="AX452" s="85"/>
      <c r="AY452" s="85"/>
      <c r="AZ452" s="80"/>
      <c r="BA452" s="86"/>
      <c r="BB452" s="86"/>
      <c r="BC452" s="105"/>
    </row>
    <row r="453" spans="1:55" x14ac:dyDescent="0.25">
      <c r="A453" s="80"/>
      <c r="B453" s="80"/>
      <c r="C453" s="80"/>
      <c r="D453" s="81"/>
      <c r="E453" s="82"/>
      <c r="F453" s="83"/>
      <c r="G453" s="83"/>
      <c r="H453" s="84"/>
      <c r="I453" s="84"/>
      <c r="J453" s="105"/>
      <c r="K453" s="84"/>
      <c r="L453" s="105"/>
      <c r="M453" s="84"/>
      <c r="N453" s="105"/>
      <c r="O453" s="84"/>
      <c r="P453" s="84"/>
      <c r="Q453" s="105"/>
      <c r="R453" s="84"/>
      <c r="S453" s="105"/>
      <c r="T453" s="84"/>
      <c r="U453" s="105"/>
      <c r="V453" s="80"/>
      <c r="W453" s="80"/>
      <c r="X453" s="108"/>
      <c r="Y453" s="108"/>
      <c r="Z453" s="106"/>
      <c r="AA453" s="106"/>
      <c r="AB453" s="109"/>
      <c r="AC453" s="106"/>
      <c r="AD453" s="106"/>
      <c r="AE453" s="80"/>
      <c r="AF453" s="106"/>
      <c r="AG453" s="106"/>
      <c r="AH453" s="107"/>
      <c r="AI453" s="107"/>
      <c r="AJ453" s="105"/>
      <c r="AK453" s="85"/>
      <c r="AL453" s="85"/>
      <c r="AM453" s="105"/>
      <c r="AN453" s="107"/>
      <c r="AO453" s="107"/>
      <c r="AP453" s="105"/>
      <c r="AQ453" s="85"/>
      <c r="AR453" s="85"/>
      <c r="AS453" s="105"/>
      <c r="AT453" s="107"/>
      <c r="AU453" s="85"/>
      <c r="AV453" s="107"/>
      <c r="AW453" s="85"/>
      <c r="AX453" s="85"/>
      <c r="AY453" s="85"/>
      <c r="AZ453" s="80"/>
      <c r="BA453" s="86"/>
      <c r="BB453" s="86"/>
      <c r="BC453" s="105"/>
    </row>
    <row r="454" spans="1:55" x14ac:dyDescent="0.25">
      <c r="A454" s="80"/>
      <c r="B454" s="80"/>
      <c r="C454" s="80"/>
      <c r="D454" s="81"/>
      <c r="E454" s="80"/>
      <c r="F454" s="83"/>
      <c r="G454" s="80"/>
      <c r="H454" s="84"/>
      <c r="I454" s="84"/>
      <c r="J454" s="105"/>
      <c r="K454" s="84"/>
      <c r="L454" s="105"/>
      <c r="M454" s="84"/>
      <c r="N454" s="105"/>
      <c r="O454" s="84"/>
      <c r="P454" s="84"/>
      <c r="Q454" s="105"/>
      <c r="R454" s="84"/>
      <c r="S454" s="105"/>
      <c r="T454" s="84"/>
      <c r="U454" s="105"/>
      <c r="V454" s="80"/>
      <c r="W454" s="80"/>
      <c r="X454" s="108"/>
      <c r="Y454" s="108"/>
      <c r="Z454" s="80"/>
      <c r="AA454" s="106"/>
      <c r="AB454" s="109"/>
      <c r="AC454" s="80"/>
      <c r="AD454" s="106"/>
      <c r="AE454" s="80"/>
      <c r="AF454" s="80"/>
      <c r="AG454" s="80"/>
      <c r="AH454" s="107"/>
      <c r="AI454" s="107"/>
      <c r="AJ454" s="105"/>
      <c r="AK454" s="85"/>
      <c r="AL454" s="85"/>
      <c r="AM454" s="105"/>
      <c r="AN454" s="107"/>
      <c r="AO454" s="107"/>
      <c r="AP454" s="105"/>
      <c r="AQ454" s="85"/>
      <c r="AR454" s="85"/>
      <c r="AS454" s="105"/>
      <c r="AT454" s="107"/>
      <c r="AU454" s="85"/>
      <c r="AV454" s="107"/>
      <c r="AW454" s="85"/>
      <c r="AX454" s="85"/>
      <c r="AY454" s="85"/>
      <c r="AZ454" s="80"/>
      <c r="BA454" s="86"/>
      <c r="BB454" s="86"/>
      <c r="BC454" s="105"/>
    </row>
    <row r="455" spans="1:55" x14ac:dyDescent="0.25">
      <c r="A455" s="80"/>
      <c r="B455" s="80"/>
      <c r="C455" s="80"/>
      <c r="D455" s="81"/>
      <c r="E455" s="82"/>
      <c r="F455" s="83"/>
      <c r="G455" s="83"/>
      <c r="H455" s="84"/>
      <c r="I455" s="84"/>
      <c r="J455" s="105"/>
      <c r="K455" s="84"/>
      <c r="L455" s="105"/>
      <c r="M455" s="84"/>
      <c r="N455" s="105"/>
      <c r="O455" s="84"/>
      <c r="P455" s="84"/>
      <c r="Q455" s="105"/>
      <c r="R455" s="84"/>
      <c r="S455" s="105"/>
      <c r="T455" s="84"/>
      <c r="U455" s="105"/>
      <c r="V455" s="80"/>
      <c r="W455" s="80"/>
      <c r="X455" s="108"/>
      <c r="Y455" s="108"/>
      <c r="Z455" s="106"/>
      <c r="AA455" s="106"/>
      <c r="AB455" s="109"/>
      <c r="AC455" s="106"/>
      <c r="AD455" s="106"/>
      <c r="AE455" s="80"/>
      <c r="AF455" s="106"/>
      <c r="AG455" s="106"/>
      <c r="AH455" s="107"/>
      <c r="AI455" s="107"/>
      <c r="AJ455" s="105"/>
      <c r="AK455" s="85"/>
      <c r="AL455" s="85"/>
      <c r="AM455" s="105"/>
      <c r="AN455" s="107"/>
      <c r="AO455" s="107"/>
      <c r="AP455" s="105"/>
      <c r="AQ455" s="85"/>
      <c r="AR455" s="85"/>
      <c r="AS455" s="105"/>
      <c r="AT455" s="107"/>
      <c r="AU455" s="85"/>
      <c r="AV455" s="107"/>
      <c r="AW455" s="85"/>
      <c r="AX455" s="85"/>
      <c r="AY455" s="85"/>
      <c r="AZ455" s="80"/>
      <c r="BA455" s="86"/>
      <c r="BB455" s="86"/>
      <c r="BC455" s="105"/>
    </row>
    <row r="456" spans="1:55" x14ac:dyDescent="0.25">
      <c r="A456" s="80"/>
      <c r="B456" s="80"/>
      <c r="C456" s="80"/>
      <c r="D456" s="81"/>
      <c r="E456" s="80"/>
      <c r="F456" s="83"/>
      <c r="G456" s="80"/>
      <c r="H456" s="84"/>
      <c r="I456" s="84"/>
      <c r="J456" s="105"/>
      <c r="K456" s="84"/>
      <c r="L456" s="105"/>
      <c r="M456" s="84"/>
      <c r="N456" s="105"/>
      <c r="O456" s="84"/>
      <c r="P456" s="84"/>
      <c r="Q456" s="105"/>
      <c r="R456" s="84"/>
      <c r="S456" s="105"/>
      <c r="T456" s="84"/>
      <c r="U456" s="105"/>
      <c r="V456" s="80"/>
      <c r="W456" s="80"/>
      <c r="X456" s="108"/>
      <c r="Y456" s="108"/>
      <c r="Z456" s="80"/>
      <c r="AA456" s="80"/>
      <c r="AB456" s="109"/>
      <c r="AC456" s="80"/>
      <c r="AD456" s="80"/>
      <c r="AE456" s="80"/>
      <c r="AF456" s="80"/>
      <c r="AG456" s="80"/>
      <c r="AH456" s="107"/>
      <c r="AI456" s="107"/>
      <c r="AJ456" s="105"/>
      <c r="AK456" s="85"/>
      <c r="AL456" s="85"/>
      <c r="AM456" s="105"/>
      <c r="AN456" s="107"/>
      <c r="AO456" s="107"/>
      <c r="AP456" s="105"/>
      <c r="AQ456" s="85"/>
      <c r="AR456" s="85"/>
      <c r="AS456" s="105"/>
      <c r="AT456" s="107"/>
      <c r="AU456" s="85"/>
      <c r="AV456" s="107"/>
      <c r="AW456" s="85"/>
      <c r="AX456" s="85"/>
      <c r="AY456" s="85"/>
      <c r="AZ456" s="80"/>
      <c r="BA456" s="86"/>
      <c r="BB456" s="86"/>
      <c r="BC456" s="105"/>
    </row>
    <row r="457" spans="1:55" x14ac:dyDescent="0.25">
      <c r="A457" s="80"/>
      <c r="B457" s="80"/>
      <c r="C457" s="80"/>
      <c r="D457" s="81"/>
      <c r="E457" s="80"/>
      <c r="F457" s="83"/>
      <c r="G457" s="80"/>
      <c r="H457" s="84"/>
      <c r="I457" s="84"/>
      <c r="J457" s="105"/>
      <c r="K457" s="84"/>
      <c r="L457" s="105"/>
      <c r="M457" s="84"/>
      <c r="N457" s="105"/>
      <c r="O457" s="84"/>
      <c r="P457" s="84"/>
      <c r="Q457" s="105"/>
      <c r="R457" s="84"/>
      <c r="S457" s="105"/>
      <c r="T457" s="84"/>
      <c r="U457" s="105"/>
      <c r="V457" s="80"/>
      <c r="W457" s="80"/>
      <c r="X457" s="108"/>
      <c r="Y457" s="108"/>
      <c r="Z457" s="80"/>
      <c r="AA457" s="106"/>
      <c r="AB457" s="109"/>
      <c r="AC457" s="80"/>
      <c r="AD457" s="106"/>
      <c r="AE457" s="80"/>
      <c r="AF457" s="80"/>
      <c r="AG457" s="80"/>
      <c r="AH457" s="107"/>
      <c r="AI457" s="107"/>
      <c r="AJ457" s="105"/>
      <c r="AK457" s="85"/>
      <c r="AL457" s="85"/>
      <c r="AM457" s="105"/>
      <c r="AN457" s="107"/>
      <c r="AO457" s="107"/>
      <c r="AP457" s="105"/>
      <c r="AQ457" s="85"/>
      <c r="AR457" s="85"/>
      <c r="AS457" s="105"/>
      <c r="AT457" s="107"/>
      <c r="AU457" s="85"/>
      <c r="AV457" s="107"/>
      <c r="AW457" s="85"/>
      <c r="AX457" s="85"/>
      <c r="AY457" s="85"/>
      <c r="AZ457" s="80"/>
      <c r="BA457" s="86"/>
      <c r="BB457" s="86"/>
      <c r="BC457" s="105"/>
    </row>
    <row r="458" spans="1:55" x14ac:dyDescent="0.25">
      <c r="A458" s="80"/>
      <c r="B458" s="80"/>
      <c r="C458" s="80"/>
      <c r="D458" s="81"/>
      <c r="E458" s="82"/>
      <c r="F458" s="83"/>
      <c r="G458" s="83"/>
      <c r="H458" s="84"/>
      <c r="I458" s="84"/>
      <c r="J458" s="105"/>
      <c r="K458" s="84"/>
      <c r="L458" s="105"/>
      <c r="M458" s="84"/>
      <c r="N458" s="105"/>
      <c r="O458" s="84"/>
      <c r="P458" s="84"/>
      <c r="Q458" s="105"/>
      <c r="R458" s="84"/>
      <c r="S458" s="105"/>
      <c r="T458" s="84"/>
      <c r="U458" s="105"/>
      <c r="V458" s="80"/>
      <c r="W458" s="80"/>
      <c r="X458" s="108"/>
      <c r="Y458" s="108"/>
      <c r="Z458" s="106"/>
      <c r="AA458" s="106"/>
      <c r="AB458" s="109"/>
      <c r="AC458" s="106"/>
      <c r="AD458" s="106"/>
      <c r="AE458" s="80"/>
      <c r="AF458" s="106"/>
      <c r="AG458" s="106"/>
      <c r="AH458" s="107"/>
      <c r="AI458" s="107"/>
      <c r="AJ458" s="105"/>
      <c r="AK458" s="85"/>
      <c r="AL458" s="85"/>
      <c r="AM458" s="105"/>
      <c r="AN458" s="107"/>
      <c r="AO458" s="107"/>
      <c r="AP458" s="105"/>
      <c r="AQ458" s="85"/>
      <c r="AR458" s="85"/>
      <c r="AS458" s="105"/>
      <c r="AT458" s="107"/>
      <c r="AU458" s="85"/>
      <c r="AV458" s="107"/>
      <c r="AW458" s="85"/>
      <c r="AX458" s="85"/>
      <c r="AY458" s="85"/>
      <c r="AZ458" s="80"/>
      <c r="BA458" s="86"/>
      <c r="BB458" s="86"/>
      <c r="BC458" s="105"/>
    </row>
    <row r="459" spans="1:55" x14ac:dyDescent="0.25">
      <c r="A459" s="80"/>
      <c r="B459" s="80"/>
      <c r="C459" s="80"/>
      <c r="D459" s="81"/>
      <c r="E459" s="82"/>
      <c r="F459" s="83"/>
      <c r="G459" s="83"/>
      <c r="H459" s="84"/>
      <c r="I459" s="84"/>
      <c r="J459" s="105"/>
      <c r="K459" s="84"/>
      <c r="L459" s="105"/>
      <c r="M459" s="84"/>
      <c r="N459" s="105"/>
      <c r="O459" s="84"/>
      <c r="P459" s="84"/>
      <c r="Q459" s="105"/>
      <c r="R459" s="84"/>
      <c r="S459" s="105"/>
      <c r="T459" s="84"/>
      <c r="U459" s="105"/>
      <c r="V459" s="80"/>
      <c r="W459" s="80"/>
      <c r="X459" s="108"/>
      <c r="Y459" s="108"/>
      <c r="Z459" s="106"/>
      <c r="AA459" s="106"/>
      <c r="AB459" s="109"/>
      <c r="AC459" s="106"/>
      <c r="AD459" s="106"/>
      <c r="AE459" s="80"/>
      <c r="AF459" s="106"/>
      <c r="AG459" s="106"/>
      <c r="AH459" s="107"/>
      <c r="AI459" s="107"/>
      <c r="AJ459" s="105"/>
      <c r="AK459" s="85"/>
      <c r="AL459" s="85"/>
      <c r="AM459" s="105"/>
      <c r="AN459" s="107"/>
      <c r="AO459" s="107"/>
      <c r="AP459" s="105"/>
      <c r="AQ459" s="85"/>
      <c r="AR459" s="85"/>
      <c r="AS459" s="105"/>
      <c r="AT459" s="107"/>
      <c r="AU459" s="85"/>
      <c r="AV459" s="107"/>
      <c r="AW459" s="85"/>
      <c r="AX459" s="85"/>
      <c r="AY459" s="85"/>
      <c r="AZ459" s="80"/>
      <c r="BA459" s="86"/>
      <c r="BB459" s="86"/>
      <c r="BC459" s="105"/>
    </row>
    <row r="460" spans="1:55" x14ac:dyDescent="0.25">
      <c r="A460" s="80"/>
      <c r="B460" s="80"/>
      <c r="C460" s="80"/>
      <c r="D460" s="81"/>
      <c r="E460" s="82"/>
      <c r="F460" s="83"/>
      <c r="G460" s="83"/>
      <c r="H460" s="84"/>
      <c r="I460" s="84"/>
      <c r="J460" s="105"/>
      <c r="K460" s="84"/>
      <c r="L460" s="105"/>
      <c r="M460" s="84"/>
      <c r="N460" s="105"/>
      <c r="O460" s="84"/>
      <c r="P460" s="84"/>
      <c r="Q460" s="105"/>
      <c r="R460" s="84"/>
      <c r="S460" s="105"/>
      <c r="T460" s="84"/>
      <c r="U460" s="105"/>
      <c r="V460" s="80"/>
      <c r="W460" s="80"/>
      <c r="X460" s="108"/>
      <c r="Y460" s="108"/>
      <c r="Z460" s="106"/>
      <c r="AA460" s="106"/>
      <c r="AB460" s="109"/>
      <c r="AC460" s="106"/>
      <c r="AD460" s="106"/>
      <c r="AE460" s="80"/>
      <c r="AF460" s="106"/>
      <c r="AG460" s="106"/>
      <c r="AH460" s="107"/>
      <c r="AI460" s="107"/>
      <c r="AJ460" s="105"/>
      <c r="AK460" s="85"/>
      <c r="AL460" s="85"/>
      <c r="AM460" s="105"/>
      <c r="AN460" s="107"/>
      <c r="AO460" s="107"/>
      <c r="AP460" s="105"/>
      <c r="AQ460" s="85"/>
      <c r="AR460" s="85"/>
      <c r="AS460" s="105"/>
      <c r="AT460" s="107"/>
      <c r="AU460" s="85"/>
      <c r="AV460" s="107"/>
      <c r="AW460" s="85"/>
      <c r="AX460" s="85"/>
      <c r="AY460" s="85"/>
      <c r="AZ460" s="80"/>
      <c r="BA460" s="86"/>
      <c r="BB460" s="86"/>
      <c r="BC460" s="105"/>
    </row>
    <row r="461" spans="1:55" x14ac:dyDescent="0.25">
      <c r="A461" s="80"/>
      <c r="B461" s="80"/>
      <c r="C461" s="80"/>
      <c r="D461" s="81"/>
      <c r="E461" s="80"/>
      <c r="F461" s="83"/>
      <c r="G461" s="80"/>
      <c r="H461" s="84"/>
      <c r="I461" s="84"/>
      <c r="J461" s="105"/>
      <c r="K461" s="84"/>
      <c r="L461" s="105"/>
      <c r="M461" s="84"/>
      <c r="N461" s="105"/>
      <c r="O461" s="84"/>
      <c r="P461" s="84"/>
      <c r="Q461" s="105"/>
      <c r="R461" s="84"/>
      <c r="S461" s="105"/>
      <c r="T461" s="84"/>
      <c r="U461" s="105"/>
      <c r="V461" s="80"/>
      <c r="W461" s="80"/>
      <c r="X461" s="108"/>
      <c r="Y461" s="108"/>
      <c r="Z461" s="80"/>
      <c r="AA461" s="80"/>
      <c r="AB461" s="109"/>
      <c r="AC461" s="80"/>
      <c r="AD461" s="80"/>
      <c r="AE461" s="80"/>
      <c r="AF461" s="80"/>
      <c r="AG461" s="80"/>
      <c r="AH461" s="107"/>
      <c r="AI461" s="107"/>
      <c r="AJ461" s="105"/>
      <c r="AK461" s="85"/>
      <c r="AL461" s="85"/>
      <c r="AM461" s="105"/>
      <c r="AN461" s="107"/>
      <c r="AO461" s="107"/>
      <c r="AP461" s="105"/>
      <c r="AQ461" s="85"/>
      <c r="AR461" s="85"/>
      <c r="AS461" s="105"/>
      <c r="AT461" s="107"/>
      <c r="AU461" s="85"/>
      <c r="AV461" s="107"/>
      <c r="AW461" s="85"/>
      <c r="AX461" s="85"/>
      <c r="AY461" s="85"/>
      <c r="AZ461" s="80"/>
      <c r="BA461" s="86"/>
      <c r="BB461" s="86"/>
      <c r="BC461" s="105"/>
    </row>
    <row r="462" spans="1:55" x14ac:dyDescent="0.25">
      <c r="A462" s="80"/>
      <c r="B462" s="80"/>
      <c r="C462" s="80"/>
      <c r="D462" s="81"/>
      <c r="E462" s="82"/>
      <c r="F462" s="83"/>
      <c r="G462" s="83"/>
      <c r="H462" s="84"/>
      <c r="I462" s="84"/>
      <c r="J462" s="105"/>
      <c r="K462" s="84"/>
      <c r="L462" s="105"/>
      <c r="M462" s="84"/>
      <c r="N462" s="105"/>
      <c r="O462" s="84"/>
      <c r="P462" s="84"/>
      <c r="Q462" s="105"/>
      <c r="R462" s="84"/>
      <c r="S462" s="105"/>
      <c r="T462" s="84"/>
      <c r="U462" s="105"/>
      <c r="V462" s="80"/>
      <c r="W462" s="80"/>
      <c r="X462" s="80"/>
      <c r="Y462" s="80"/>
      <c r="Z462" s="106"/>
      <c r="AA462" s="106"/>
      <c r="AB462" s="109"/>
      <c r="AC462" s="106"/>
      <c r="AD462" s="106"/>
      <c r="AE462" s="80"/>
      <c r="AF462" s="106"/>
      <c r="AG462" s="106"/>
      <c r="AH462" s="107"/>
      <c r="AI462" s="107"/>
      <c r="AJ462" s="105"/>
      <c r="AK462" s="85"/>
      <c r="AL462" s="85"/>
      <c r="AM462" s="105"/>
      <c r="AN462" s="107"/>
      <c r="AO462" s="107"/>
      <c r="AP462" s="105"/>
      <c r="AQ462" s="85"/>
      <c r="AR462" s="85"/>
      <c r="AS462" s="105"/>
      <c r="AT462" s="107"/>
      <c r="AU462" s="85"/>
      <c r="AV462" s="107"/>
      <c r="AW462" s="85"/>
      <c r="AX462" s="85"/>
      <c r="AY462" s="85"/>
      <c r="AZ462" s="80"/>
      <c r="BA462" s="86"/>
      <c r="BB462" s="86"/>
      <c r="BC462" s="105"/>
    </row>
    <row r="463" spans="1:55" x14ac:dyDescent="0.25">
      <c r="A463" s="80"/>
      <c r="B463" s="80"/>
      <c r="C463" s="80"/>
      <c r="D463" s="81"/>
      <c r="E463" s="82"/>
      <c r="F463" s="83"/>
      <c r="G463" s="83"/>
      <c r="H463" s="84"/>
      <c r="I463" s="84"/>
      <c r="J463" s="105"/>
      <c r="K463" s="84"/>
      <c r="L463" s="105"/>
      <c r="M463" s="84"/>
      <c r="N463" s="105"/>
      <c r="O463" s="84"/>
      <c r="P463" s="84"/>
      <c r="Q463" s="105"/>
      <c r="R463" s="84"/>
      <c r="S463" s="105"/>
      <c r="T463" s="84"/>
      <c r="U463" s="105"/>
      <c r="V463" s="80"/>
      <c r="W463" s="80"/>
      <c r="X463" s="80"/>
      <c r="Y463" s="80"/>
      <c r="Z463" s="106"/>
      <c r="AA463" s="106"/>
      <c r="AB463" s="109"/>
      <c r="AC463" s="106"/>
      <c r="AD463" s="106"/>
      <c r="AE463" s="80"/>
      <c r="AF463" s="106"/>
      <c r="AG463" s="106"/>
      <c r="AH463" s="107"/>
      <c r="AI463" s="107"/>
      <c r="AJ463" s="105"/>
      <c r="AK463" s="85"/>
      <c r="AL463" s="85"/>
      <c r="AM463" s="105"/>
      <c r="AN463" s="107"/>
      <c r="AO463" s="107"/>
      <c r="AP463" s="105"/>
      <c r="AQ463" s="85"/>
      <c r="AR463" s="85"/>
      <c r="AS463" s="105"/>
      <c r="AT463" s="107"/>
      <c r="AU463" s="85"/>
      <c r="AV463" s="107"/>
      <c r="AW463" s="85"/>
      <c r="AX463" s="85"/>
      <c r="AY463" s="85"/>
      <c r="AZ463" s="80"/>
      <c r="BA463" s="86"/>
      <c r="BB463" s="86"/>
      <c r="BC463" s="105"/>
    </row>
    <row r="464" spans="1:55" x14ac:dyDescent="0.25">
      <c r="A464" s="80"/>
      <c r="B464" s="80"/>
      <c r="C464" s="80"/>
      <c r="D464" s="81"/>
      <c r="E464" s="82"/>
      <c r="F464" s="83"/>
      <c r="G464" s="83"/>
      <c r="H464" s="84"/>
      <c r="I464" s="84"/>
      <c r="J464" s="105"/>
      <c r="K464" s="84"/>
      <c r="L464" s="105"/>
      <c r="M464" s="84"/>
      <c r="N464" s="105"/>
      <c r="O464" s="84"/>
      <c r="P464" s="84"/>
      <c r="Q464" s="105"/>
      <c r="R464" s="84"/>
      <c r="S464" s="105"/>
      <c r="T464" s="84"/>
      <c r="U464" s="105"/>
      <c r="V464" s="80"/>
      <c r="W464" s="80"/>
      <c r="X464" s="108"/>
      <c r="Y464" s="108"/>
      <c r="Z464" s="106"/>
      <c r="AA464" s="106"/>
      <c r="AB464" s="109"/>
      <c r="AC464" s="106"/>
      <c r="AD464" s="106"/>
      <c r="AE464" s="80"/>
      <c r="AF464" s="106"/>
      <c r="AG464" s="106"/>
      <c r="AH464" s="107"/>
      <c r="AI464" s="107"/>
      <c r="AJ464" s="105"/>
      <c r="AK464" s="85"/>
      <c r="AL464" s="85"/>
      <c r="AM464" s="105"/>
      <c r="AN464" s="107"/>
      <c r="AO464" s="107"/>
      <c r="AP464" s="105"/>
      <c r="AQ464" s="85"/>
      <c r="AR464" s="85"/>
      <c r="AS464" s="105"/>
      <c r="AT464" s="107"/>
      <c r="AU464" s="85"/>
      <c r="AV464" s="107"/>
      <c r="AW464" s="85"/>
      <c r="AX464" s="85"/>
      <c r="AY464" s="85"/>
      <c r="AZ464" s="80"/>
      <c r="BA464" s="86"/>
      <c r="BB464" s="86"/>
      <c r="BC464" s="105"/>
    </row>
    <row r="465" spans="1:55" x14ac:dyDescent="0.25">
      <c r="A465" s="80"/>
      <c r="B465" s="80"/>
      <c r="C465" s="80"/>
      <c r="D465" s="81"/>
      <c r="E465" s="82"/>
      <c r="F465" s="83"/>
      <c r="G465" s="83"/>
      <c r="H465" s="84"/>
      <c r="I465" s="84"/>
      <c r="J465" s="105"/>
      <c r="K465" s="84"/>
      <c r="L465" s="105"/>
      <c r="M465" s="84"/>
      <c r="N465" s="105"/>
      <c r="O465" s="84"/>
      <c r="P465" s="84"/>
      <c r="Q465" s="105"/>
      <c r="R465" s="84"/>
      <c r="S465" s="105"/>
      <c r="T465" s="84"/>
      <c r="U465" s="105"/>
      <c r="V465" s="80"/>
      <c r="W465" s="80"/>
      <c r="X465" s="80"/>
      <c r="Y465" s="80"/>
      <c r="Z465" s="106"/>
      <c r="AA465" s="106"/>
      <c r="AB465" s="109"/>
      <c r="AC465" s="106"/>
      <c r="AD465" s="106"/>
      <c r="AE465" s="80"/>
      <c r="AF465" s="106"/>
      <c r="AG465" s="106"/>
      <c r="AH465" s="107"/>
      <c r="AI465" s="107"/>
      <c r="AJ465" s="105"/>
      <c r="AK465" s="85"/>
      <c r="AL465" s="85"/>
      <c r="AM465" s="105"/>
      <c r="AN465" s="107"/>
      <c r="AO465" s="107"/>
      <c r="AP465" s="105"/>
      <c r="AQ465" s="85"/>
      <c r="AR465" s="85"/>
      <c r="AS465" s="105"/>
      <c r="AT465" s="107"/>
      <c r="AU465" s="85"/>
      <c r="AV465" s="107"/>
      <c r="AW465" s="85"/>
      <c r="AX465" s="85"/>
      <c r="AY465" s="85"/>
      <c r="AZ465" s="80"/>
      <c r="BA465" s="86"/>
      <c r="BB465" s="86"/>
      <c r="BC465" s="105"/>
    </row>
    <row r="466" spans="1:55" x14ac:dyDescent="0.25">
      <c r="A466" s="80"/>
      <c r="B466" s="80"/>
      <c r="C466" s="80"/>
      <c r="D466" s="81"/>
      <c r="E466" s="82"/>
      <c r="F466" s="83"/>
      <c r="G466" s="83"/>
      <c r="H466" s="84"/>
      <c r="I466" s="84"/>
      <c r="J466" s="105"/>
      <c r="K466" s="84"/>
      <c r="L466" s="105"/>
      <c r="M466" s="84"/>
      <c r="N466" s="105"/>
      <c r="O466" s="84"/>
      <c r="P466" s="84"/>
      <c r="Q466" s="105"/>
      <c r="R466" s="84"/>
      <c r="S466" s="105"/>
      <c r="T466" s="84"/>
      <c r="U466" s="105"/>
      <c r="V466" s="80"/>
      <c r="W466" s="80"/>
      <c r="X466" s="80"/>
      <c r="Y466" s="80"/>
      <c r="Z466" s="106"/>
      <c r="AA466" s="106"/>
      <c r="AB466" s="109"/>
      <c r="AC466" s="106"/>
      <c r="AD466" s="106"/>
      <c r="AE466" s="80"/>
      <c r="AF466" s="106"/>
      <c r="AG466" s="106"/>
      <c r="AH466" s="107"/>
      <c r="AI466" s="107"/>
      <c r="AJ466" s="105"/>
      <c r="AK466" s="85"/>
      <c r="AL466" s="85"/>
      <c r="AM466" s="105"/>
      <c r="AN466" s="107"/>
      <c r="AO466" s="107"/>
      <c r="AP466" s="105"/>
      <c r="AQ466" s="85"/>
      <c r="AR466" s="85"/>
      <c r="AS466" s="105"/>
      <c r="AT466" s="107"/>
      <c r="AU466" s="85"/>
      <c r="AV466" s="107"/>
      <c r="AW466" s="85"/>
      <c r="AX466" s="85"/>
      <c r="AY466" s="85"/>
      <c r="AZ466" s="80"/>
      <c r="BA466" s="86"/>
      <c r="BB466" s="86"/>
      <c r="BC466" s="105"/>
    </row>
    <row r="467" spans="1:55" x14ac:dyDescent="0.25">
      <c r="A467" s="80"/>
      <c r="B467" s="80"/>
      <c r="C467" s="80"/>
      <c r="D467" s="81"/>
      <c r="E467" s="82"/>
      <c r="F467" s="83"/>
      <c r="G467" s="83"/>
      <c r="H467" s="84"/>
      <c r="I467" s="84"/>
      <c r="J467" s="105"/>
      <c r="K467" s="84"/>
      <c r="L467" s="105"/>
      <c r="M467" s="84"/>
      <c r="N467" s="105"/>
      <c r="O467" s="84"/>
      <c r="P467" s="84"/>
      <c r="Q467" s="105"/>
      <c r="R467" s="84"/>
      <c r="S467" s="105"/>
      <c r="T467" s="84"/>
      <c r="U467" s="105"/>
      <c r="V467" s="80"/>
      <c r="W467" s="80"/>
      <c r="X467" s="80"/>
      <c r="Y467" s="80"/>
      <c r="Z467" s="106"/>
      <c r="AA467" s="106"/>
      <c r="AB467" s="109"/>
      <c r="AC467" s="106"/>
      <c r="AD467" s="106"/>
      <c r="AE467" s="80"/>
      <c r="AF467" s="106"/>
      <c r="AG467" s="106"/>
      <c r="AH467" s="107"/>
      <c r="AI467" s="107"/>
      <c r="AJ467" s="105"/>
      <c r="AK467" s="85"/>
      <c r="AL467" s="85"/>
      <c r="AM467" s="105"/>
      <c r="AN467" s="107"/>
      <c r="AO467" s="107"/>
      <c r="AP467" s="105"/>
      <c r="AQ467" s="85"/>
      <c r="AR467" s="85"/>
      <c r="AS467" s="105"/>
      <c r="AT467" s="107"/>
      <c r="AU467" s="85"/>
      <c r="AV467" s="107"/>
      <c r="AW467" s="85"/>
      <c r="AX467" s="85"/>
      <c r="AY467" s="85"/>
      <c r="AZ467" s="80"/>
      <c r="BA467" s="86"/>
      <c r="BB467" s="86"/>
      <c r="BC467" s="105"/>
    </row>
    <row r="468" spans="1:55" x14ac:dyDescent="0.25">
      <c r="A468" s="80"/>
      <c r="B468" s="80"/>
      <c r="C468" s="80"/>
      <c r="D468" s="81"/>
      <c r="E468" s="82"/>
      <c r="F468" s="83"/>
      <c r="G468" s="83"/>
      <c r="H468" s="84"/>
      <c r="I468" s="84"/>
      <c r="J468" s="105"/>
      <c r="K468" s="84"/>
      <c r="L468" s="105"/>
      <c r="M468" s="84"/>
      <c r="N468" s="105"/>
      <c r="O468" s="84"/>
      <c r="P468" s="84"/>
      <c r="Q468" s="105"/>
      <c r="R468" s="84"/>
      <c r="S468" s="105"/>
      <c r="T468" s="84"/>
      <c r="U468" s="105"/>
      <c r="V468" s="80"/>
      <c r="W468" s="80"/>
      <c r="X468" s="108"/>
      <c r="Y468" s="108"/>
      <c r="Z468" s="106"/>
      <c r="AA468" s="106"/>
      <c r="AB468" s="109"/>
      <c r="AC468" s="106"/>
      <c r="AD468" s="106"/>
      <c r="AE468" s="80"/>
      <c r="AF468" s="106"/>
      <c r="AG468" s="106"/>
      <c r="AH468" s="107"/>
      <c r="AI468" s="107"/>
      <c r="AJ468" s="105"/>
      <c r="AK468" s="85"/>
      <c r="AL468" s="85"/>
      <c r="AM468" s="105"/>
      <c r="AN468" s="107"/>
      <c r="AO468" s="107"/>
      <c r="AP468" s="105"/>
      <c r="AQ468" s="85"/>
      <c r="AR468" s="85"/>
      <c r="AS468" s="105"/>
      <c r="AT468" s="107"/>
      <c r="AU468" s="85"/>
      <c r="AV468" s="107"/>
      <c r="AW468" s="85"/>
      <c r="AX468" s="85"/>
      <c r="AY468" s="85"/>
      <c r="AZ468" s="80"/>
      <c r="BA468" s="86"/>
      <c r="BB468" s="86"/>
      <c r="BC468" s="105"/>
    </row>
    <row r="469" spans="1:55" x14ac:dyDescent="0.25">
      <c r="A469" s="80"/>
      <c r="B469" s="80"/>
      <c r="C469" s="80"/>
      <c r="D469" s="81"/>
      <c r="E469" s="80"/>
      <c r="F469" s="83"/>
      <c r="G469" s="80"/>
      <c r="H469" s="84"/>
      <c r="I469" s="84"/>
      <c r="J469" s="105"/>
      <c r="K469" s="84"/>
      <c r="L469" s="105"/>
      <c r="M469" s="84"/>
      <c r="N469" s="105"/>
      <c r="O469" s="84"/>
      <c r="P469" s="84"/>
      <c r="Q469" s="105"/>
      <c r="R469" s="84"/>
      <c r="S469" s="105"/>
      <c r="T469" s="84"/>
      <c r="U469" s="105"/>
      <c r="V469" s="80"/>
      <c r="W469" s="80"/>
      <c r="X469" s="108"/>
      <c r="Y469" s="108"/>
      <c r="Z469" s="80"/>
      <c r="AA469" s="80"/>
      <c r="AB469" s="109"/>
      <c r="AC469" s="80"/>
      <c r="AD469" s="80"/>
      <c r="AE469" s="80"/>
      <c r="AF469" s="80"/>
      <c r="AG469" s="80"/>
      <c r="AH469" s="107"/>
      <c r="AI469" s="107"/>
      <c r="AJ469" s="105"/>
      <c r="AK469" s="85"/>
      <c r="AL469" s="85"/>
      <c r="AM469" s="105"/>
      <c r="AN469" s="107"/>
      <c r="AO469" s="107"/>
      <c r="AP469" s="105"/>
      <c r="AQ469" s="85"/>
      <c r="AR469" s="85"/>
      <c r="AS469" s="105"/>
      <c r="AT469" s="107"/>
      <c r="AU469" s="85"/>
      <c r="AV469" s="107"/>
      <c r="AW469" s="85"/>
      <c r="AX469" s="85"/>
      <c r="AY469" s="85"/>
      <c r="AZ469" s="80"/>
      <c r="BA469" s="86"/>
      <c r="BB469" s="86"/>
      <c r="BC469" s="105"/>
    </row>
    <row r="470" spans="1:55" x14ac:dyDescent="0.25">
      <c r="A470" s="80"/>
      <c r="B470" s="80"/>
      <c r="C470" s="80"/>
      <c r="D470" s="81"/>
      <c r="E470" s="82"/>
      <c r="F470" s="83"/>
      <c r="G470" s="83"/>
      <c r="H470" s="84"/>
      <c r="I470" s="84"/>
      <c r="J470" s="105"/>
      <c r="K470" s="84"/>
      <c r="L470" s="105"/>
      <c r="M470" s="84"/>
      <c r="N470" s="105"/>
      <c r="O470" s="84"/>
      <c r="P470" s="84"/>
      <c r="Q470" s="105"/>
      <c r="R470" s="84"/>
      <c r="S470" s="105"/>
      <c r="T470" s="84"/>
      <c r="U470" s="105"/>
      <c r="V470" s="80"/>
      <c r="W470" s="80"/>
      <c r="X470" s="108"/>
      <c r="Y470" s="108"/>
      <c r="Z470" s="106"/>
      <c r="AA470" s="106"/>
      <c r="AB470" s="109"/>
      <c r="AC470" s="106"/>
      <c r="AD470" s="106"/>
      <c r="AE470" s="80"/>
      <c r="AF470" s="106"/>
      <c r="AG470" s="106"/>
      <c r="AH470" s="107"/>
      <c r="AI470" s="107"/>
      <c r="AJ470" s="105"/>
      <c r="AK470" s="85"/>
      <c r="AL470" s="85"/>
      <c r="AM470" s="105"/>
      <c r="AN470" s="107"/>
      <c r="AO470" s="107"/>
      <c r="AP470" s="105"/>
      <c r="AQ470" s="85"/>
      <c r="AR470" s="85"/>
      <c r="AS470" s="105"/>
      <c r="AT470" s="107"/>
      <c r="AU470" s="85"/>
      <c r="AV470" s="107"/>
      <c r="AW470" s="85"/>
      <c r="AX470" s="85"/>
      <c r="AY470" s="85"/>
      <c r="AZ470" s="80"/>
      <c r="BA470" s="86"/>
      <c r="BB470" s="86"/>
      <c r="BC470" s="105"/>
    </row>
    <row r="471" spans="1:55" x14ac:dyDescent="0.25">
      <c r="A471" s="80"/>
      <c r="B471" s="80"/>
      <c r="C471" s="80"/>
      <c r="D471" s="81"/>
      <c r="E471" s="82"/>
      <c r="F471" s="83"/>
      <c r="G471" s="83"/>
      <c r="H471" s="84"/>
      <c r="I471" s="84"/>
      <c r="J471" s="105"/>
      <c r="K471" s="84"/>
      <c r="L471" s="105"/>
      <c r="M471" s="84"/>
      <c r="N471" s="105"/>
      <c r="O471" s="84"/>
      <c r="P471" s="84"/>
      <c r="Q471" s="105"/>
      <c r="R471" s="84"/>
      <c r="S471" s="105"/>
      <c r="T471" s="84"/>
      <c r="U471" s="105"/>
      <c r="V471" s="80"/>
      <c r="W471" s="80"/>
      <c r="X471" s="108"/>
      <c r="Y471" s="108"/>
      <c r="Z471" s="106"/>
      <c r="AA471" s="106"/>
      <c r="AB471" s="109"/>
      <c r="AC471" s="106"/>
      <c r="AD471" s="106"/>
      <c r="AE471" s="80"/>
      <c r="AF471" s="106"/>
      <c r="AG471" s="106"/>
      <c r="AH471" s="107"/>
      <c r="AI471" s="107"/>
      <c r="AJ471" s="105"/>
      <c r="AK471" s="85"/>
      <c r="AL471" s="85"/>
      <c r="AM471" s="105"/>
      <c r="AN471" s="107"/>
      <c r="AO471" s="107"/>
      <c r="AP471" s="105"/>
      <c r="AQ471" s="85"/>
      <c r="AR471" s="85"/>
      <c r="AS471" s="105"/>
      <c r="AT471" s="107"/>
      <c r="AU471" s="85"/>
      <c r="AV471" s="107"/>
      <c r="AW471" s="85"/>
      <c r="AX471" s="85"/>
      <c r="AY471" s="85"/>
      <c r="AZ471" s="80"/>
      <c r="BA471" s="86"/>
      <c r="BB471" s="86"/>
      <c r="BC471" s="105"/>
    </row>
    <row r="472" spans="1:55" x14ac:dyDescent="0.25">
      <c r="A472" s="80"/>
      <c r="B472" s="80"/>
      <c r="C472" s="80"/>
      <c r="D472" s="81"/>
      <c r="E472" s="80"/>
      <c r="F472" s="83"/>
      <c r="G472" s="80"/>
      <c r="H472" s="84"/>
      <c r="I472" s="84"/>
      <c r="J472" s="105"/>
      <c r="K472" s="84"/>
      <c r="L472" s="105"/>
      <c r="M472" s="84"/>
      <c r="N472" s="105"/>
      <c r="O472" s="84"/>
      <c r="P472" s="84"/>
      <c r="Q472" s="105"/>
      <c r="R472" s="84"/>
      <c r="S472" s="105"/>
      <c r="T472" s="84"/>
      <c r="U472" s="105"/>
      <c r="V472" s="80"/>
      <c r="W472" s="80"/>
      <c r="X472" s="108"/>
      <c r="Y472" s="108"/>
      <c r="Z472" s="80"/>
      <c r="AA472" s="80"/>
      <c r="AB472" s="109"/>
      <c r="AC472" s="80"/>
      <c r="AD472" s="80"/>
      <c r="AE472" s="80"/>
      <c r="AF472" s="80"/>
      <c r="AG472" s="80"/>
      <c r="AH472" s="107"/>
      <c r="AI472" s="107"/>
      <c r="AJ472" s="105"/>
      <c r="AK472" s="85"/>
      <c r="AL472" s="85"/>
      <c r="AM472" s="105"/>
      <c r="AN472" s="107"/>
      <c r="AO472" s="107"/>
      <c r="AP472" s="105"/>
      <c r="AQ472" s="85"/>
      <c r="AR472" s="85"/>
      <c r="AS472" s="105"/>
      <c r="AT472" s="107"/>
      <c r="AU472" s="85"/>
      <c r="AV472" s="107"/>
      <c r="AW472" s="85"/>
      <c r="AX472" s="85"/>
      <c r="AY472" s="85"/>
      <c r="AZ472" s="80"/>
      <c r="BA472" s="86"/>
      <c r="BB472" s="86"/>
      <c r="BC472" s="105"/>
    </row>
    <row r="473" spans="1:55" x14ac:dyDescent="0.25">
      <c r="A473" s="80"/>
      <c r="B473" s="80"/>
      <c r="C473" s="80"/>
      <c r="D473" s="81"/>
      <c r="E473" s="82"/>
      <c r="F473" s="83"/>
      <c r="G473" s="83"/>
      <c r="H473" s="84"/>
      <c r="I473" s="84"/>
      <c r="J473" s="105"/>
      <c r="K473" s="84"/>
      <c r="L473" s="105"/>
      <c r="M473" s="84"/>
      <c r="N473" s="105"/>
      <c r="O473" s="84"/>
      <c r="P473" s="84"/>
      <c r="Q473" s="105"/>
      <c r="R473" s="84"/>
      <c r="S473" s="105"/>
      <c r="T473" s="84"/>
      <c r="U473" s="105"/>
      <c r="V473" s="80"/>
      <c r="W473" s="80"/>
      <c r="X473" s="108"/>
      <c r="Y473" s="108"/>
      <c r="Z473" s="106"/>
      <c r="AA473" s="106"/>
      <c r="AB473" s="109"/>
      <c r="AC473" s="106"/>
      <c r="AD473" s="106"/>
      <c r="AE473" s="80"/>
      <c r="AF473" s="106"/>
      <c r="AG473" s="106"/>
      <c r="AH473" s="107"/>
      <c r="AI473" s="107"/>
      <c r="AJ473" s="105"/>
      <c r="AK473" s="85"/>
      <c r="AL473" s="85"/>
      <c r="AM473" s="105"/>
      <c r="AN473" s="107"/>
      <c r="AO473" s="107"/>
      <c r="AP473" s="105"/>
      <c r="AQ473" s="85"/>
      <c r="AR473" s="85"/>
      <c r="AS473" s="105"/>
      <c r="AT473" s="107"/>
      <c r="AU473" s="85"/>
      <c r="AV473" s="107"/>
      <c r="AW473" s="85"/>
      <c r="AX473" s="85"/>
      <c r="AY473" s="85"/>
      <c r="AZ473" s="80"/>
      <c r="BA473" s="86"/>
      <c r="BB473" s="86"/>
      <c r="BC473" s="105"/>
    </row>
    <row r="474" spans="1:55" x14ac:dyDescent="0.25">
      <c r="A474" s="80"/>
      <c r="B474" s="80"/>
      <c r="C474" s="80"/>
      <c r="D474" s="80"/>
      <c r="E474" s="80"/>
      <c r="F474" s="80"/>
      <c r="G474" s="80"/>
      <c r="H474" s="80"/>
      <c r="I474" s="80"/>
      <c r="J474" s="80"/>
      <c r="K474" s="84"/>
      <c r="L474" s="105"/>
      <c r="M474" s="84"/>
      <c r="N474" s="105"/>
      <c r="O474" s="80"/>
      <c r="P474" s="80"/>
      <c r="Q474" s="80"/>
      <c r="R474" s="84"/>
      <c r="S474" s="105"/>
      <c r="T474" s="84"/>
      <c r="U474" s="105"/>
      <c r="V474" s="80"/>
      <c r="W474" s="80"/>
      <c r="X474" s="80"/>
      <c r="Y474" s="80"/>
      <c r="Z474" s="80"/>
      <c r="AA474" s="80"/>
      <c r="AB474" s="109"/>
      <c r="AC474" s="80"/>
      <c r="AD474" s="80"/>
      <c r="AE474" s="80"/>
      <c r="AF474" s="80"/>
      <c r="AG474" s="80"/>
      <c r="AH474" s="80"/>
      <c r="AI474" s="80"/>
      <c r="AJ474" s="80"/>
      <c r="AK474" s="80"/>
      <c r="AL474" s="80"/>
      <c r="AM474" s="80"/>
      <c r="AN474" s="80"/>
      <c r="AO474" s="80"/>
      <c r="AP474" s="80"/>
      <c r="AQ474" s="80"/>
      <c r="AR474" s="80"/>
      <c r="AS474" s="80"/>
      <c r="AT474" s="80"/>
      <c r="AU474" s="80"/>
      <c r="AV474" s="80"/>
      <c r="AW474" s="80"/>
      <c r="AX474" s="80"/>
      <c r="AY474" s="80"/>
      <c r="AZ474" s="80"/>
      <c r="BA474" s="80"/>
      <c r="BB474" s="80"/>
      <c r="BC474" s="80"/>
    </row>
    <row r="475" spans="1:55" x14ac:dyDescent="0.25">
      <c r="A475" s="80"/>
      <c r="B475" s="80"/>
      <c r="C475" s="80"/>
      <c r="D475" s="81"/>
      <c r="E475" s="82"/>
      <c r="F475" s="83"/>
      <c r="G475" s="83"/>
      <c r="H475" s="84"/>
      <c r="I475" s="84"/>
      <c r="J475" s="105"/>
      <c r="K475" s="84"/>
      <c r="L475" s="105"/>
      <c r="M475" s="84"/>
      <c r="N475" s="105"/>
      <c r="O475" s="84"/>
      <c r="P475" s="84"/>
      <c r="Q475" s="105"/>
      <c r="R475" s="84"/>
      <c r="S475" s="105"/>
      <c r="T475" s="84"/>
      <c r="U475" s="105"/>
      <c r="V475" s="80"/>
      <c r="W475" s="80"/>
      <c r="X475" s="108"/>
      <c r="Y475" s="108"/>
      <c r="Z475" s="106"/>
      <c r="AA475" s="106"/>
      <c r="AB475" s="109"/>
      <c r="AC475" s="106"/>
      <c r="AD475" s="106"/>
      <c r="AE475" s="80"/>
      <c r="AF475" s="106"/>
      <c r="AG475" s="106"/>
      <c r="AH475" s="107"/>
      <c r="AI475" s="107"/>
      <c r="AJ475" s="105"/>
      <c r="AK475" s="85"/>
      <c r="AL475" s="85"/>
      <c r="AM475" s="105"/>
      <c r="AN475" s="107"/>
      <c r="AO475" s="107"/>
      <c r="AP475" s="105"/>
      <c r="AQ475" s="85"/>
      <c r="AR475" s="85"/>
      <c r="AS475" s="105"/>
      <c r="AT475" s="107"/>
      <c r="AU475" s="85"/>
      <c r="AV475" s="107"/>
      <c r="AW475" s="85"/>
      <c r="AX475" s="85"/>
      <c r="AY475" s="85"/>
      <c r="AZ475" s="80"/>
      <c r="BA475" s="86"/>
      <c r="BB475" s="86"/>
      <c r="BC475" s="105"/>
    </row>
    <row r="476" spans="1:55" x14ac:dyDescent="0.25">
      <c r="A476" s="80"/>
      <c r="B476" s="80"/>
      <c r="C476" s="80"/>
      <c r="D476" s="81"/>
      <c r="E476" s="82"/>
      <c r="F476" s="83"/>
      <c r="G476" s="83"/>
      <c r="H476" s="84"/>
      <c r="I476" s="84"/>
      <c r="J476" s="105"/>
      <c r="K476" s="84"/>
      <c r="L476" s="105"/>
      <c r="M476" s="84"/>
      <c r="N476" s="105"/>
      <c r="O476" s="84"/>
      <c r="P476" s="84"/>
      <c r="Q476" s="105"/>
      <c r="R476" s="84"/>
      <c r="S476" s="105"/>
      <c r="T476" s="84"/>
      <c r="U476" s="105"/>
      <c r="V476" s="80"/>
      <c r="W476" s="80"/>
      <c r="X476" s="108"/>
      <c r="Y476" s="108"/>
      <c r="Z476" s="106"/>
      <c r="AA476" s="106"/>
      <c r="AB476" s="109"/>
      <c r="AC476" s="106"/>
      <c r="AD476" s="106"/>
      <c r="AE476" s="80"/>
      <c r="AF476" s="106"/>
      <c r="AG476" s="106"/>
      <c r="AH476" s="107"/>
      <c r="AI476" s="107"/>
      <c r="AJ476" s="105"/>
      <c r="AK476" s="85"/>
      <c r="AL476" s="85"/>
      <c r="AM476" s="105"/>
      <c r="AN476" s="107"/>
      <c r="AO476" s="107"/>
      <c r="AP476" s="105"/>
      <c r="AQ476" s="85"/>
      <c r="AR476" s="85"/>
      <c r="AS476" s="105"/>
      <c r="AT476" s="107"/>
      <c r="AU476" s="85"/>
      <c r="AV476" s="107"/>
      <c r="AW476" s="85"/>
      <c r="AX476" s="85"/>
      <c r="AY476" s="85"/>
      <c r="AZ476" s="80"/>
      <c r="BA476" s="86"/>
      <c r="BB476" s="86"/>
      <c r="BC476" s="105"/>
    </row>
    <row r="477" spans="1:55" x14ac:dyDescent="0.25">
      <c r="A477" s="80"/>
      <c r="B477" s="80"/>
      <c r="C477" s="80"/>
      <c r="D477" s="81"/>
      <c r="E477" s="82"/>
      <c r="F477" s="83"/>
      <c r="G477" s="83"/>
      <c r="H477" s="84"/>
      <c r="I477" s="84"/>
      <c r="J477" s="105"/>
      <c r="K477" s="84"/>
      <c r="L477" s="105"/>
      <c r="M477" s="84"/>
      <c r="N477" s="105"/>
      <c r="O477" s="84"/>
      <c r="P477" s="84"/>
      <c r="Q477" s="105"/>
      <c r="R477" s="84"/>
      <c r="S477" s="105"/>
      <c r="T477" s="84"/>
      <c r="U477" s="105"/>
      <c r="V477" s="80"/>
      <c r="W477" s="80"/>
      <c r="X477" s="108"/>
      <c r="Y477" s="108"/>
      <c r="Z477" s="106"/>
      <c r="AA477" s="106"/>
      <c r="AB477" s="109"/>
      <c r="AC477" s="106"/>
      <c r="AD477" s="106"/>
      <c r="AE477" s="80"/>
      <c r="AF477" s="106"/>
      <c r="AG477" s="106"/>
      <c r="AH477" s="107"/>
      <c r="AI477" s="107"/>
      <c r="AJ477" s="105"/>
      <c r="AK477" s="85"/>
      <c r="AL477" s="85"/>
      <c r="AM477" s="105"/>
      <c r="AN477" s="107"/>
      <c r="AO477" s="107"/>
      <c r="AP477" s="105"/>
      <c r="AQ477" s="85"/>
      <c r="AR477" s="85"/>
      <c r="AS477" s="105"/>
      <c r="AT477" s="107"/>
      <c r="AU477" s="85"/>
      <c r="AV477" s="107"/>
      <c r="AW477" s="85"/>
      <c r="AX477" s="85"/>
      <c r="AY477" s="85"/>
      <c r="AZ477" s="80"/>
      <c r="BA477" s="86"/>
      <c r="BB477" s="86"/>
      <c r="BC477" s="105"/>
    </row>
    <row r="478" spans="1:55" x14ac:dyDescent="0.25">
      <c r="A478" s="80"/>
      <c r="B478" s="80"/>
      <c r="C478" s="80"/>
      <c r="D478" s="81"/>
      <c r="E478" s="82"/>
      <c r="F478" s="83"/>
      <c r="G478" s="83"/>
      <c r="H478" s="84"/>
      <c r="I478" s="84"/>
      <c r="J478" s="105"/>
      <c r="K478" s="84"/>
      <c r="L478" s="105"/>
      <c r="M478" s="84"/>
      <c r="N478" s="105"/>
      <c r="O478" s="84"/>
      <c r="P478" s="84"/>
      <c r="Q478" s="105"/>
      <c r="R478" s="84"/>
      <c r="S478" s="105"/>
      <c r="T478" s="84"/>
      <c r="U478" s="105"/>
      <c r="V478" s="80"/>
      <c r="W478" s="80"/>
      <c r="X478" s="108"/>
      <c r="Y478" s="108"/>
      <c r="Z478" s="106"/>
      <c r="AA478" s="80"/>
      <c r="AB478" s="109"/>
      <c r="AC478" s="106"/>
      <c r="AD478" s="80"/>
      <c r="AE478" s="80"/>
      <c r="AF478" s="106"/>
      <c r="AG478" s="106"/>
      <c r="AH478" s="107"/>
      <c r="AI478" s="107"/>
      <c r="AJ478" s="105"/>
      <c r="AK478" s="85"/>
      <c r="AL478" s="85"/>
      <c r="AM478" s="105"/>
      <c r="AN478" s="107"/>
      <c r="AO478" s="107"/>
      <c r="AP478" s="105"/>
      <c r="AQ478" s="85"/>
      <c r="AR478" s="85"/>
      <c r="AS478" s="105"/>
      <c r="AT478" s="107"/>
      <c r="AU478" s="85"/>
      <c r="AV478" s="107"/>
      <c r="AW478" s="85"/>
      <c r="AX478" s="85"/>
      <c r="AY478" s="85"/>
      <c r="AZ478" s="80"/>
      <c r="BA478" s="86"/>
      <c r="BB478" s="86"/>
      <c r="BC478" s="105"/>
    </row>
    <row r="479" spans="1:55" x14ac:dyDescent="0.25">
      <c r="A479" s="80"/>
      <c r="B479" s="80"/>
      <c r="C479" s="80"/>
      <c r="D479" s="81"/>
      <c r="E479" s="82"/>
      <c r="F479" s="83"/>
      <c r="G479" s="83"/>
      <c r="H479" s="84"/>
      <c r="I479" s="84"/>
      <c r="J479" s="105"/>
      <c r="K479" s="84"/>
      <c r="L479" s="105"/>
      <c r="M479" s="84"/>
      <c r="N479" s="105"/>
      <c r="O479" s="84"/>
      <c r="P479" s="84"/>
      <c r="Q479" s="105"/>
      <c r="R479" s="84"/>
      <c r="S479" s="105"/>
      <c r="T479" s="84"/>
      <c r="U479" s="105"/>
      <c r="V479" s="80"/>
      <c r="W479" s="80"/>
      <c r="X479" s="80"/>
      <c r="Y479" s="80"/>
      <c r="Z479" s="106"/>
      <c r="AA479" s="106"/>
      <c r="AB479" s="109"/>
      <c r="AC479" s="106"/>
      <c r="AD479" s="106"/>
      <c r="AE479" s="80"/>
      <c r="AF479" s="106"/>
      <c r="AG479" s="106"/>
      <c r="AH479" s="107"/>
      <c r="AI479" s="107"/>
      <c r="AJ479" s="105"/>
      <c r="AK479" s="85"/>
      <c r="AL479" s="85"/>
      <c r="AM479" s="105"/>
      <c r="AN479" s="107"/>
      <c r="AO479" s="107"/>
      <c r="AP479" s="105"/>
      <c r="AQ479" s="85"/>
      <c r="AR479" s="85"/>
      <c r="AS479" s="105"/>
      <c r="AT479" s="107"/>
      <c r="AU479" s="85"/>
      <c r="AV479" s="107"/>
      <c r="AW479" s="85"/>
      <c r="AX479" s="85"/>
      <c r="AY479" s="85"/>
      <c r="AZ479" s="80"/>
      <c r="BA479" s="86"/>
      <c r="BB479" s="86"/>
      <c r="BC479" s="105"/>
    </row>
    <row r="480" spans="1:55" x14ac:dyDescent="0.25">
      <c r="A480" s="80"/>
      <c r="B480" s="80"/>
      <c r="C480" s="80"/>
      <c r="D480" s="81"/>
      <c r="E480" s="82"/>
      <c r="F480" s="83"/>
      <c r="G480" s="83"/>
      <c r="H480" s="84"/>
      <c r="I480" s="84"/>
      <c r="J480" s="105"/>
      <c r="K480" s="84"/>
      <c r="L480" s="105"/>
      <c r="M480" s="84"/>
      <c r="N480" s="105"/>
      <c r="O480" s="84"/>
      <c r="P480" s="84"/>
      <c r="Q480" s="105"/>
      <c r="R480" s="84"/>
      <c r="S480" s="105"/>
      <c r="T480" s="84"/>
      <c r="U480" s="105"/>
      <c r="V480" s="80"/>
      <c r="W480" s="80"/>
      <c r="X480" s="80"/>
      <c r="Y480" s="80"/>
      <c r="Z480" s="106"/>
      <c r="AA480" s="106"/>
      <c r="AB480" s="109"/>
      <c r="AC480" s="106"/>
      <c r="AD480" s="106"/>
      <c r="AE480" s="80"/>
      <c r="AF480" s="106"/>
      <c r="AG480" s="106"/>
      <c r="AH480" s="107"/>
      <c r="AI480" s="107"/>
      <c r="AJ480" s="105"/>
      <c r="AK480" s="85"/>
      <c r="AL480" s="85"/>
      <c r="AM480" s="105"/>
      <c r="AN480" s="107"/>
      <c r="AO480" s="107"/>
      <c r="AP480" s="105"/>
      <c r="AQ480" s="85"/>
      <c r="AR480" s="85"/>
      <c r="AS480" s="105"/>
      <c r="AT480" s="107"/>
      <c r="AU480" s="85"/>
      <c r="AV480" s="107"/>
      <c r="AW480" s="85"/>
      <c r="AX480" s="85"/>
      <c r="AY480" s="85"/>
      <c r="AZ480" s="80"/>
      <c r="BA480" s="86"/>
      <c r="BB480" s="86"/>
      <c r="BC480" s="105"/>
    </row>
    <row r="481" spans="1:55" x14ac:dyDescent="0.25">
      <c r="A481" s="80"/>
      <c r="B481" s="80"/>
      <c r="C481" s="80"/>
      <c r="D481" s="81"/>
      <c r="E481" s="82"/>
      <c r="F481" s="83"/>
      <c r="G481" s="83"/>
      <c r="H481" s="84"/>
      <c r="I481" s="84"/>
      <c r="J481" s="105"/>
      <c r="K481" s="84"/>
      <c r="L481" s="105"/>
      <c r="M481" s="84"/>
      <c r="N481" s="105"/>
      <c r="O481" s="84"/>
      <c r="P481" s="84"/>
      <c r="Q481" s="105"/>
      <c r="R481" s="84"/>
      <c r="S481" s="105"/>
      <c r="T481" s="84"/>
      <c r="U481" s="105"/>
      <c r="V481" s="80"/>
      <c r="W481" s="80"/>
      <c r="X481" s="108"/>
      <c r="Y481" s="108"/>
      <c r="Z481" s="106"/>
      <c r="AA481" s="106"/>
      <c r="AB481" s="109"/>
      <c r="AC481" s="106"/>
      <c r="AD481" s="106"/>
      <c r="AE481" s="80"/>
      <c r="AF481" s="106"/>
      <c r="AG481" s="106"/>
      <c r="AH481" s="107"/>
      <c r="AI481" s="107"/>
      <c r="AJ481" s="105"/>
      <c r="AK481" s="85"/>
      <c r="AL481" s="85"/>
      <c r="AM481" s="105"/>
      <c r="AN481" s="107"/>
      <c r="AO481" s="107"/>
      <c r="AP481" s="105"/>
      <c r="AQ481" s="85"/>
      <c r="AR481" s="85"/>
      <c r="AS481" s="105"/>
      <c r="AT481" s="107"/>
      <c r="AU481" s="85"/>
      <c r="AV481" s="107"/>
      <c r="AW481" s="85"/>
      <c r="AX481" s="85"/>
      <c r="AY481" s="85"/>
      <c r="AZ481" s="80"/>
      <c r="BA481" s="86"/>
      <c r="BB481" s="86"/>
      <c r="BC481" s="105"/>
    </row>
    <row r="482" spans="1:55" x14ac:dyDescent="0.25">
      <c r="A482" s="80"/>
      <c r="B482" s="80"/>
      <c r="C482" s="80"/>
      <c r="D482" s="81"/>
      <c r="E482" s="82"/>
      <c r="F482" s="83"/>
      <c r="G482" s="83"/>
      <c r="H482" s="84"/>
      <c r="I482" s="84"/>
      <c r="J482" s="105"/>
      <c r="K482" s="84"/>
      <c r="L482" s="105"/>
      <c r="M482" s="84"/>
      <c r="N482" s="105"/>
      <c r="O482" s="84"/>
      <c r="P482" s="84"/>
      <c r="Q482" s="105"/>
      <c r="R482" s="84"/>
      <c r="S482" s="105"/>
      <c r="T482" s="84"/>
      <c r="U482" s="105"/>
      <c r="V482" s="80"/>
      <c r="W482" s="80"/>
      <c r="X482" s="80"/>
      <c r="Y482" s="80"/>
      <c r="Z482" s="106"/>
      <c r="AA482" s="106"/>
      <c r="AB482" s="109"/>
      <c r="AC482" s="106"/>
      <c r="AD482" s="106"/>
      <c r="AE482" s="80"/>
      <c r="AF482" s="106"/>
      <c r="AG482" s="106"/>
      <c r="AH482" s="107"/>
      <c r="AI482" s="107"/>
      <c r="AJ482" s="105"/>
      <c r="AK482" s="85"/>
      <c r="AL482" s="85"/>
      <c r="AM482" s="105"/>
      <c r="AN482" s="107"/>
      <c r="AO482" s="107"/>
      <c r="AP482" s="105"/>
      <c r="AQ482" s="85"/>
      <c r="AR482" s="85"/>
      <c r="AS482" s="105"/>
      <c r="AT482" s="107"/>
      <c r="AU482" s="85"/>
      <c r="AV482" s="107"/>
      <c r="AW482" s="85"/>
      <c r="AX482" s="85"/>
      <c r="AY482" s="85"/>
      <c r="AZ482" s="80"/>
      <c r="BA482" s="86"/>
      <c r="BB482" s="86"/>
      <c r="BC482" s="105"/>
    </row>
    <row r="483" spans="1:55" x14ac:dyDescent="0.25">
      <c r="A483" s="80"/>
      <c r="B483" s="80"/>
      <c r="C483" s="80"/>
      <c r="D483" s="81"/>
      <c r="E483" s="82"/>
      <c r="F483" s="83"/>
      <c r="G483" s="83"/>
      <c r="H483" s="84"/>
      <c r="I483" s="84"/>
      <c r="J483" s="105"/>
      <c r="K483" s="84"/>
      <c r="L483" s="105"/>
      <c r="M483" s="84"/>
      <c r="N483" s="105"/>
      <c r="O483" s="84"/>
      <c r="P483" s="84"/>
      <c r="Q483" s="105"/>
      <c r="R483" s="84"/>
      <c r="S483" s="105"/>
      <c r="T483" s="84"/>
      <c r="U483" s="105"/>
      <c r="V483" s="80"/>
      <c r="W483" s="80"/>
      <c r="X483" s="80"/>
      <c r="Y483" s="80"/>
      <c r="Z483" s="106"/>
      <c r="AA483" s="106"/>
      <c r="AB483" s="109"/>
      <c r="AC483" s="106"/>
      <c r="AD483" s="106"/>
      <c r="AE483" s="80"/>
      <c r="AF483" s="106"/>
      <c r="AG483" s="106"/>
      <c r="AH483" s="107"/>
      <c r="AI483" s="107"/>
      <c r="AJ483" s="105"/>
      <c r="AK483" s="85"/>
      <c r="AL483" s="85"/>
      <c r="AM483" s="105"/>
      <c r="AN483" s="107"/>
      <c r="AO483" s="107"/>
      <c r="AP483" s="105"/>
      <c r="AQ483" s="85"/>
      <c r="AR483" s="85"/>
      <c r="AS483" s="105"/>
      <c r="AT483" s="107"/>
      <c r="AU483" s="85"/>
      <c r="AV483" s="107"/>
      <c r="AW483" s="85"/>
      <c r="AX483" s="85"/>
      <c r="AY483" s="85"/>
      <c r="AZ483" s="80"/>
      <c r="BA483" s="86"/>
      <c r="BB483" s="86"/>
      <c r="BC483" s="105"/>
    </row>
    <row r="484" spans="1:55" x14ac:dyDescent="0.25">
      <c r="A484" s="80"/>
      <c r="B484" s="80"/>
      <c r="C484" s="80"/>
      <c r="D484" s="81"/>
      <c r="E484" s="82"/>
      <c r="F484" s="83"/>
      <c r="G484" s="83"/>
      <c r="H484" s="84"/>
      <c r="I484" s="84"/>
      <c r="J484" s="105"/>
      <c r="K484" s="84"/>
      <c r="L484" s="105"/>
      <c r="M484" s="84"/>
      <c r="N484" s="105"/>
      <c r="O484" s="84"/>
      <c r="P484" s="84"/>
      <c r="Q484" s="105"/>
      <c r="R484" s="84"/>
      <c r="S484" s="105"/>
      <c r="T484" s="84"/>
      <c r="U484" s="105"/>
      <c r="V484" s="80"/>
      <c r="W484" s="80"/>
      <c r="X484" s="80"/>
      <c r="Y484" s="80"/>
      <c r="Z484" s="106"/>
      <c r="AA484" s="106"/>
      <c r="AB484" s="109"/>
      <c r="AC484" s="106"/>
      <c r="AD484" s="106"/>
      <c r="AE484" s="80"/>
      <c r="AF484" s="106"/>
      <c r="AG484" s="106"/>
      <c r="AH484" s="107"/>
      <c r="AI484" s="107"/>
      <c r="AJ484" s="105"/>
      <c r="AK484" s="85"/>
      <c r="AL484" s="85"/>
      <c r="AM484" s="105"/>
      <c r="AN484" s="107"/>
      <c r="AO484" s="107"/>
      <c r="AP484" s="105"/>
      <c r="AQ484" s="85"/>
      <c r="AR484" s="85"/>
      <c r="AS484" s="105"/>
      <c r="AT484" s="107"/>
      <c r="AU484" s="85"/>
      <c r="AV484" s="107"/>
      <c r="AW484" s="85"/>
      <c r="AX484" s="85"/>
      <c r="AY484" s="85"/>
      <c r="AZ484" s="80"/>
      <c r="BA484" s="86"/>
      <c r="BB484" s="86"/>
      <c r="BC484" s="105"/>
    </row>
    <row r="485" spans="1:55" x14ac:dyDescent="0.25">
      <c r="A485" s="80"/>
      <c r="B485" s="80"/>
      <c r="C485" s="80"/>
      <c r="D485" s="81"/>
      <c r="E485" s="80"/>
      <c r="F485" s="83"/>
      <c r="G485" s="80"/>
      <c r="H485" s="84"/>
      <c r="I485" s="84"/>
      <c r="J485" s="105"/>
      <c r="K485" s="84"/>
      <c r="L485" s="105"/>
      <c r="M485" s="84"/>
      <c r="N485" s="105"/>
      <c r="O485" s="84"/>
      <c r="P485" s="84"/>
      <c r="Q485" s="105"/>
      <c r="R485" s="84"/>
      <c r="S485" s="105"/>
      <c r="T485" s="84"/>
      <c r="U485" s="105"/>
      <c r="V485" s="80"/>
      <c r="W485" s="80"/>
      <c r="X485" s="108"/>
      <c r="Y485" s="108"/>
      <c r="Z485" s="80"/>
      <c r="AA485" s="80"/>
      <c r="AB485" s="109"/>
      <c r="AC485" s="80"/>
      <c r="AD485" s="80"/>
      <c r="AE485" s="80"/>
      <c r="AF485" s="80"/>
      <c r="AG485" s="80"/>
      <c r="AH485" s="107"/>
      <c r="AI485" s="107"/>
      <c r="AJ485" s="105"/>
      <c r="AK485" s="85"/>
      <c r="AL485" s="85"/>
      <c r="AM485" s="105"/>
      <c r="AN485" s="107"/>
      <c r="AO485" s="107"/>
      <c r="AP485" s="105"/>
      <c r="AQ485" s="85"/>
      <c r="AR485" s="85"/>
      <c r="AS485" s="105"/>
      <c r="AT485" s="107"/>
      <c r="AU485" s="85"/>
      <c r="AV485" s="107"/>
      <c r="AW485" s="85"/>
      <c r="AX485" s="85"/>
      <c r="AY485" s="85"/>
      <c r="AZ485" s="80"/>
      <c r="BA485" s="86"/>
      <c r="BB485" s="86"/>
      <c r="BC485" s="105"/>
    </row>
    <row r="486" spans="1:55" x14ac:dyDescent="0.25">
      <c r="A486" s="80"/>
      <c r="B486" s="80"/>
      <c r="C486" s="80"/>
      <c r="D486" s="81"/>
      <c r="E486" s="82"/>
      <c r="F486" s="83"/>
      <c r="G486" s="83"/>
      <c r="H486" s="84"/>
      <c r="I486" s="84"/>
      <c r="J486" s="105"/>
      <c r="K486" s="84"/>
      <c r="L486" s="105"/>
      <c r="M486" s="84"/>
      <c r="N486" s="105"/>
      <c r="O486" s="84"/>
      <c r="P486" s="84"/>
      <c r="Q486" s="105"/>
      <c r="R486" s="84"/>
      <c r="S486" s="105"/>
      <c r="T486" s="84"/>
      <c r="U486" s="105"/>
      <c r="V486" s="80"/>
      <c r="W486" s="80"/>
      <c r="X486" s="108"/>
      <c r="Y486" s="108"/>
      <c r="Z486" s="106"/>
      <c r="AA486" s="106"/>
      <c r="AB486" s="109"/>
      <c r="AC486" s="106"/>
      <c r="AD486" s="106"/>
      <c r="AE486" s="80"/>
      <c r="AF486" s="106"/>
      <c r="AG486" s="106"/>
      <c r="AH486" s="107"/>
      <c r="AI486" s="107"/>
      <c r="AJ486" s="105"/>
      <c r="AK486" s="85"/>
      <c r="AL486" s="85"/>
      <c r="AM486" s="105"/>
      <c r="AN486" s="107"/>
      <c r="AO486" s="107"/>
      <c r="AP486" s="105"/>
      <c r="AQ486" s="85"/>
      <c r="AR486" s="85"/>
      <c r="AS486" s="105"/>
      <c r="AT486" s="107"/>
      <c r="AU486" s="85"/>
      <c r="AV486" s="107"/>
      <c r="AW486" s="85"/>
      <c r="AX486" s="85"/>
      <c r="AY486" s="85"/>
      <c r="AZ486" s="80"/>
      <c r="BA486" s="86"/>
      <c r="BB486" s="86"/>
      <c r="BC486" s="105"/>
    </row>
    <row r="487" spans="1:55" x14ac:dyDescent="0.25">
      <c r="A487" s="80"/>
      <c r="B487" s="80"/>
      <c r="C487" s="80"/>
      <c r="D487" s="80"/>
      <c r="E487" s="80"/>
      <c r="F487" s="80"/>
      <c r="G487" s="80"/>
      <c r="H487" s="80"/>
      <c r="I487" s="80"/>
      <c r="J487" s="80"/>
      <c r="K487" s="84"/>
      <c r="L487" s="105"/>
      <c r="M487" s="84"/>
      <c r="N487" s="105"/>
      <c r="O487" s="80"/>
      <c r="P487" s="80"/>
      <c r="Q487" s="80"/>
      <c r="R487" s="84"/>
      <c r="S487" s="105"/>
      <c r="T487" s="84"/>
      <c r="U487" s="105"/>
      <c r="V487" s="80"/>
      <c r="W487" s="80"/>
      <c r="X487" s="80"/>
      <c r="Y487" s="80"/>
      <c r="Z487" s="80"/>
      <c r="AA487" s="80"/>
      <c r="AB487" s="109"/>
      <c r="AC487" s="80"/>
      <c r="AD487" s="80"/>
      <c r="AE487" s="80"/>
      <c r="AF487" s="80"/>
      <c r="AG487" s="80"/>
      <c r="AH487" s="80"/>
      <c r="AI487" s="80"/>
      <c r="AJ487" s="80"/>
      <c r="AK487" s="80"/>
      <c r="AL487" s="80"/>
      <c r="AM487" s="80"/>
      <c r="AN487" s="80"/>
      <c r="AO487" s="80"/>
      <c r="AP487" s="80"/>
      <c r="AQ487" s="80"/>
      <c r="AR487" s="80"/>
      <c r="AS487" s="80"/>
      <c r="AT487" s="80"/>
      <c r="AU487" s="80"/>
      <c r="AV487" s="80"/>
      <c r="AW487" s="80"/>
      <c r="AX487" s="80"/>
      <c r="AY487" s="80"/>
      <c r="AZ487" s="80"/>
      <c r="BA487" s="80"/>
      <c r="BB487" s="80"/>
      <c r="BC487" s="80"/>
    </row>
    <row r="488" spans="1:55" x14ac:dyDescent="0.25">
      <c r="A488" s="80"/>
      <c r="B488" s="80"/>
      <c r="C488" s="80"/>
      <c r="D488" s="80"/>
      <c r="E488" s="80"/>
      <c r="F488" s="80"/>
      <c r="G488" s="80"/>
      <c r="H488" s="80"/>
      <c r="I488" s="84"/>
      <c r="J488" s="105"/>
      <c r="K488" s="84"/>
      <c r="L488" s="105"/>
      <c r="M488" s="80"/>
      <c r="N488" s="80"/>
      <c r="O488" s="80"/>
      <c r="P488" s="84"/>
      <c r="Q488" s="105"/>
      <c r="R488" s="84"/>
      <c r="S488" s="105"/>
      <c r="T488" s="80"/>
      <c r="U488" s="80"/>
      <c r="V488" s="80"/>
      <c r="W488" s="80"/>
      <c r="X488" s="80"/>
      <c r="Y488" s="80"/>
      <c r="Z488" s="80"/>
      <c r="AA488" s="80"/>
      <c r="AB488" s="109"/>
      <c r="AC488" s="80"/>
      <c r="AD488" s="80"/>
      <c r="AE488" s="80"/>
      <c r="AF488" s="80"/>
      <c r="AG488" s="80"/>
      <c r="AH488" s="80"/>
      <c r="AI488" s="107"/>
      <c r="AJ488" s="105"/>
      <c r="AK488" s="80"/>
      <c r="AL488" s="85"/>
      <c r="AM488" s="105"/>
      <c r="AN488" s="80"/>
      <c r="AO488" s="107"/>
      <c r="AP488" s="105"/>
      <c r="AQ488" s="80"/>
      <c r="AR488" s="85"/>
      <c r="AS488" s="105"/>
      <c r="AT488" s="80"/>
      <c r="AU488" s="80"/>
      <c r="AV488" s="80"/>
      <c r="AW488" s="80"/>
      <c r="AX488" s="80"/>
      <c r="AY488" s="85"/>
      <c r="AZ488" s="80"/>
      <c r="BA488" s="80"/>
      <c r="BB488" s="86"/>
      <c r="BC488" s="105"/>
    </row>
    <row r="489" spans="1:55" x14ac:dyDescent="0.25">
      <c r="A489" s="80"/>
      <c r="B489" s="80"/>
      <c r="C489" s="80"/>
      <c r="D489" s="81"/>
      <c r="E489" s="80"/>
      <c r="F489" s="83"/>
      <c r="G489" s="80"/>
      <c r="H489" s="84"/>
      <c r="I489" s="84"/>
      <c r="J489" s="105"/>
      <c r="K489" s="84"/>
      <c r="L489" s="105"/>
      <c r="M489" s="84"/>
      <c r="N489" s="105"/>
      <c r="O489" s="84"/>
      <c r="P489" s="84"/>
      <c r="Q489" s="105"/>
      <c r="R489" s="84"/>
      <c r="S489" s="105"/>
      <c r="T489" s="84"/>
      <c r="U489" s="105"/>
      <c r="V489" s="80"/>
      <c r="W489" s="80"/>
      <c r="X489" s="108"/>
      <c r="Y489" s="108"/>
      <c r="Z489" s="80"/>
      <c r="AA489" s="106"/>
      <c r="AB489" s="109"/>
      <c r="AC489" s="80"/>
      <c r="AD489" s="106"/>
      <c r="AE489" s="80"/>
      <c r="AF489" s="80"/>
      <c r="AG489" s="80"/>
      <c r="AH489" s="107"/>
      <c r="AI489" s="107"/>
      <c r="AJ489" s="105"/>
      <c r="AK489" s="85"/>
      <c r="AL489" s="85"/>
      <c r="AM489" s="105"/>
      <c r="AN489" s="107"/>
      <c r="AO489" s="107"/>
      <c r="AP489" s="105"/>
      <c r="AQ489" s="85"/>
      <c r="AR489" s="85"/>
      <c r="AS489" s="105"/>
      <c r="AT489" s="107"/>
      <c r="AU489" s="85"/>
      <c r="AV489" s="107"/>
      <c r="AW489" s="85"/>
      <c r="AX489" s="85"/>
      <c r="AY489" s="85"/>
      <c r="AZ489" s="80"/>
      <c r="BA489" s="86"/>
      <c r="BB489" s="86"/>
      <c r="BC489" s="105"/>
    </row>
    <row r="490" spans="1:55" x14ac:dyDescent="0.25">
      <c r="A490" s="80"/>
      <c r="B490" s="80"/>
      <c r="C490" s="80"/>
      <c r="D490" s="81"/>
      <c r="E490" s="82"/>
      <c r="F490" s="83"/>
      <c r="G490" s="83"/>
      <c r="H490" s="84"/>
      <c r="I490" s="84"/>
      <c r="J490" s="105"/>
      <c r="K490" s="84"/>
      <c r="L490" s="105"/>
      <c r="M490" s="84"/>
      <c r="N490" s="105"/>
      <c r="O490" s="84"/>
      <c r="P490" s="84"/>
      <c r="Q490" s="105"/>
      <c r="R490" s="84"/>
      <c r="S490" s="105"/>
      <c r="T490" s="84"/>
      <c r="U490" s="105"/>
      <c r="V490" s="80"/>
      <c r="W490" s="80"/>
      <c r="X490" s="108"/>
      <c r="Y490" s="108"/>
      <c r="Z490" s="106"/>
      <c r="AA490" s="106"/>
      <c r="AB490" s="109"/>
      <c r="AC490" s="106"/>
      <c r="AD490" s="106"/>
      <c r="AE490" s="80"/>
      <c r="AF490" s="106"/>
      <c r="AG490" s="106"/>
      <c r="AH490" s="107"/>
      <c r="AI490" s="107"/>
      <c r="AJ490" s="105"/>
      <c r="AK490" s="85"/>
      <c r="AL490" s="85"/>
      <c r="AM490" s="105"/>
      <c r="AN490" s="107"/>
      <c r="AO490" s="107"/>
      <c r="AP490" s="105"/>
      <c r="AQ490" s="85"/>
      <c r="AR490" s="85"/>
      <c r="AS490" s="105"/>
      <c r="AT490" s="107"/>
      <c r="AU490" s="85"/>
      <c r="AV490" s="107"/>
      <c r="AW490" s="85"/>
      <c r="AX490" s="85"/>
      <c r="AY490" s="85"/>
      <c r="AZ490" s="80"/>
      <c r="BA490" s="86"/>
      <c r="BB490" s="86"/>
      <c r="BC490" s="105"/>
    </row>
    <row r="491" spans="1:55" x14ac:dyDescent="0.25">
      <c r="A491" s="80"/>
      <c r="B491" s="80"/>
      <c r="C491" s="80"/>
      <c r="D491" s="81"/>
      <c r="E491" s="82"/>
      <c r="F491" s="83"/>
      <c r="G491" s="83"/>
      <c r="H491" s="84"/>
      <c r="I491" s="84"/>
      <c r="J491" s="105"/>
      <c r="K491" s="84"/>
      <c r="L491" s="105"/>
      <c r="M491" s="84"/>
      <c r="N491" s="105"/>
      <c r="O491" s="84"/>
      <c r="P491" s="84"/>
      <c r="Q491" s="105"/>
      <c r="R491" s="84"/>
      <c r="S491" s="105"/>
      <c r="T491" s="84"/>
      <c r="U491" s="105"/>
      <c r="V491" s="80"/>
      <c r="W491" s="80"/>
      <c r="X491" s="108"/>
      <c r="Y491" s="108"/>
      <c r="Z491" s="106"/>
      <c r="AA491" s="106"/>
      <c r="AB491" s="109"/>
      <c r="AC491" s="106"/>
      <c r="AD491" s="106"/>
      <c r="AE491" s="80"/>
      <c r="AF491" s="106"/>
      <c r="AG491" s="106"/>
      <c r="AH491" s="107"/>
      <c r="AI491" s="107"/>
      <c r="AJ491" s="105"/>
      <c r="AK491" s="85"/>
      <c r="AL491" s="85"/>
      <c r="AM491" s="105"/>
      <c r="AN491" s="107"/>
      <c r="AO491" s="107"/>
      <c r="AP491" s="105"/>
      <c r="AQ491" s="85"/>
      <c r="AR491" s="85"/>
      <c r="AS491" s="105"/>
      <c r="AT491" s="107"/>
      <c r="AU491" s="85"/>
      <c r="AV491" s="107"/>
      <c r="AW491" s="85"/>
      <c r="AX491" s="85"/>
      <c r="AY491" s="85"/>
      <c r="AZ491" s="80"/>
      <c r="BA491" s="86"/>
      <c r="BB491" s="86"/>
      <c r="BC491" s="105"/>
    </row>
    <row r="492" spans="1:55" x14ac:dyDescent="0.25">
      <c r="A492" s="80"/>
      <c r="B492" s="80"/>
      <c r="C492" s="80"/>
      <c r="D492" s="81"/>
      <c r="E492" s="82"/>
      <c r="F492" s="83"/>
      <c r="G492" s="83"/>
      <c r="H492" s="84"/>
      <c r="I492" s="84"/>
      <c r="J492" s="105"/>
      <c r="K492" s="84"/>
      <c r="L492" s="105"/>
      <c r="M492" s="84"/>
      <c r="N492" s="105"/>
      <c r="O492" s="84"/>
      <c r="P492" s="84"/>
      <c r="Q492" s="105"/>
      <c r="R492" s="84"/>
      <c r="S492" s="105"/>
      <c r="T492" s="84"/>
      <c r="U492" s="105"/>
      <c r="V492" s="80"/>
      <c r="W492" s="80"/>
      <c r="X492" s="108"/>
      <c r="Y492" s="108"/>
      <c r="Z492" s="106"/>
      <c r="AA492" s="106"/>
      <c r="AB492" s="109"/>
      <c r="AC492" s="106"/>
      <c r="AD492" s="106"/>
      <c r="AE492" s="80"/>
      <c r="AF492" s="106"/>
      <c r="AG492" s="106"/>
      <c r="AH492" s="107"/>
      <c r="AI492" s="107"/>
      <c r="AJ492" s="105"/>
      <c r="AK492" s="85"/>
      <c r="AL492" s="85"/>
      <c r="AM492" s="105"/>
      <c r="AN492" s="107"/>
      <c r="AO492" s="107"/>
      <c r="AP492" s="105"/>
      <c r="AQ492" s="85"/>
      <c r="AR492" s="85"/>
      <c r="AS492" s="105"/>
      <c r="AT492" s="107"/>
      <c r="AU492" s="85"/>
      <c r="AV492" s="107"/>
      <c r="AW492" s="85"/>
      <c r="AX492" s="85"/>
      <c r="AY492" s="85"/>
      <c r="AZ492" s="80"/>
      <c r="BA492" s="86"/>
      <c r="BB492" s="86"/>
      <c r="BC492" s="105"/>
    </row>
    <row r="493" spans="1:55" x14ac:dyDescent="0.25">
      <c r="A493" s="80"/>
      <c r="B493" s="80"/>
      <c r="C493" s="80"/>
      <c r="D493" s="81"/>
      <c r="E493" s="82"/>
      <c r="F493" s="83"/>
      <c r="G493" s="83"/>
      <c r="H493" s="84"/>
      <c r="I493" s="84"/>
      <c r="J493" s="105"/>
      <c r="K493" s="84"/>
      <c r="L493" s="105"/>
      <c r="M493" s="84"/>
      <c r="N493" s="105"/>
      <c r="O493" s="84"/>
      <c r="P493" s="84"/>
      <c r="Q493" s="105"/>
      <c r="R493" s="84"/>
      <c r="S493" s="105"/>
      <c r="T493" s="84"/>
      <c r="U493" s="105"/>
      <c r="V493" s="80"/>
      <c r="W493" s="80"/>
      <c r="X493" s="80"/>
      <c r="Y493" s="80"/>
      <c r="Z493" s="106"/>
      <c r="AA493" s="106"/>
      <c r="AB493" s="109"/>
      <c r="AC493" s="106"/>
      <c r="AD493" s="106"/>
      <c r="AE493" s="80"/>
      <c r="AF493" s="106"/>
      <c r="AG493" s="106"/>
      <c r="AH493" s="107"/>
      <c r="AI493" s="107"/>
      <c r="AJ493" s="105"/>
      <c r="AK493" s="85"/>
      <c r="AL493" s="85"/>
      <c r="AM493" s="105"/>
      <c r="AN493" s="107"/>
      <c r="AO493" s="107"/>
      <c r="AP493" s="105"/>
      <c r="AQ493" s="85"/>
      <c r="AR493" s="85"/>
      <c r="AS493" s="105"/>
      <c r="AT493" s="107"/>
      <c r="AU493" s="85"/>
      <c r="AV493" s="107"/>
      <c r="AW493" s="85"/>
      <c r="AX493" s="85"/>
      <c r="AY493" s="85"/>
      <c r="AZ493" s="80"/>
      <c r="BA493" s="86"/>
      <c r="BB493" s="86"/>
      <c r="BC493" s="105"/>
    </row>
    <row r="494" spans="1:55" x14ac:dyDescent="0.25">
      <c r="A494" s="80"/>
      <c r="B494" s="80"/>
      <c r="C494" s="80"/>
      <c r="D494" s="81"/>
      <c r="E494" s="82"/>
      <c r="F494" s="83"/>
      <c r="G494" s="83"/>
      <c r="H494" s="84"/>
      <c r="I494" s="84"/>
      <c r="J494" s="105"/>
      <c r="K494" s="84"/>
      <c r="L494" s="105"/>
      <c r="M494" s="84"/>
      <c r="N494" s="105"/>
      <c r="O494" s="84"/>
      <c r="P494" s="84"/>
      <c r="Q494" s="105"/>
      <c r="R494" s="84"/>
      <c r="S494" s="105"/>
      <c r="T494" s="84"/>
      <c r="U494" s="105"/>
      <c r="V494" s="80"/>
      <c r="W494" s="80"/>
      <c r="X494" s="80"/>
      <c r="Y494" s="80"/>
      <c r="Z494" s="106"/>
      <c r="AA494" s="106"/>
      <c r="AB494" s="109"/>
      <c r="AC494" s="106"/>
      <c r="AD494" s="106"/>
      <c r="AE494" s="80"/>
      <c r="AF494" s="106"/>
      <c r="AG494" s="106"/>
      <c r="AH494" s="107"/>
      <c r="AI494" s="107"/>
      <c r="AJ494" s="105"/>
      <c r="AK494" s="85"/>
      <c r="AL494" s="85"/>
      <c r="AM494" s="105"/>
      <c r="AN494" s="107"/>
      <c r="AO494" s="107"/>
      <c r="AP494" s="105"/>
      <c r="AQ494" s="85"/>
      <c r="AR494" s="85"/>
      <c r="AS494" s="105"/>
      <c r="AT494" s="107"/>
      <c r="AU494" s="85"/>
      <c r="AV494" s="107"/>
      <c r="AW494" s="85"/>
      <c r="AX494" s="85"/>
      <c r="AY494" s="85"/>
      <c r="AZ494" s="80"/>
      <c r="BA494" s="86"/>
      <c r="BB494" s="86"/>
      <c r="BC494" s="105"/>
    </row>
    <row r="495" spans="1:55" x14ac:dyDescent="0.25">
      <c r="A495" s="80"/>
      <c r="B495" s="80"/>
      <c r="C495" s="80"/>
      <c r="D495" s="81"/>
      <c r="E495" s="82"/>
      <c r="F495" s="83"/>
      <c r="G495" s="83"/>
      <c r="H495" s="84"/>
      <c r="I495" s="84"/>
      <c r="J495" s="105"/>
      <c r="K495" s="84"/>
      <c r="L495" s="105"/>
      <c r="M495" s="84"/>
      <c r="N495" s="105"/>
      <c r="O495" s="84"/>
      <c r="P495" s="84"/>
      <c r="Q495" s="105"/>
      <c r="R495" s="84"/>
      <c r="S495" s="105"/>
      <c r="T495" s="84"/>
      <c r="U495" s="105"/>
      <c r="V495" s="80"/>
      <c r="W495" s="80"/>
      <c r="X495" s="108"/>
      <c r="Y495" s="108"/>
      <c r="Z495" s="106"/>
      <c r="AA495" s="106"/>
      <c r="AB495" s="109"/>
      <c r="AC495" s="106"/>
      <c r="AD495" s="106"/>
      <c r="AE495" s="80"/>
      <c r="AF495" s="106"/>
      <c r="AG495" s="106"/>
      <c r="AH495" s="107"/>
      <c r="AI495" s="107"/>
      <c r="AJ495" s="105"/>
      <c r="AK495" s="85"/>
      <c r="AL495" s="85"/>
      <c r="AM495" s="105"/>
      <c r="AN495" s="107"/>
      <c r="AO495" s="107"/>
      <c r="AP495" s="105"/>
      <c r="AQ495" s="85"/>
      <c r="AR495" s="85"/>
      <c r="AS495" s="105"/>
      <c r="AT495" s="107"/>
      <c r="AU495" s="85"/>
      <c r="AV495" s="107"/>
      <c r="AW495" s="85"/>
      <c r="AX495" s="85"/>
      <c r="AY495" s="85"/>
      <c r="AZ495" s="80"/>
      <c r="BA495" s="86"/>
      <c r="BB495" s="86"/>
      <c r="BC495" s="105"/>
    </row>
    <row r="496" spans="1:55" x14ac:dyDescent="0.25">
      <c r="A496" s="80"/>
      <c r="B496" s="80"/>
      <c r="C496" s="80"/>
      <c r="D496" s="81"/>
      <c r="E496" s="82"/>
      <c r="F496" s="83"/>
      <c r="G496" s="83"/>
      <c r="H496" s="84"/>
      <c r="I496" s="84"/>
      <c r="J496" s="105"/>
      <c r="K496" s="84"/>
      <c r="L496" s="105"/>
      <c r="M496" s="84"/>
      <c r="N496" s="105"/>
      <c r="O496" s="84"/>
      <c r="P496" s="84"/>
      <c r="Q496" s="105"/>
      <c r="R496" s="84"/>
      <c r="S496" s="105"/>
      <c r="T496" s="84"/>
      <c r="U496" s="105"/>
      <c r="V496" s="80"/>
      <c r="W496" s="80"/>
      <c r="X496" s="80"/>
      <c r="Y496" s="80"/>
      <c r="Z496" s="106"/>
      <c r="AA496" s="106"/>
      <c r="AB496" s="109"/>
      <c r="AC496" s="106"/>
      <c r="AD496" s="106"/>
      <c r="AE496" s="80"/>
      <c r="AF496" s="106"/>
      <c r="AG496" s="106"/>
      <c r="AH496" s="107"/>
      <c r="AI496" s="107"/>
      <c r="AJ496" s="105"/>
      <c r="AK496" s="85"/>
      <c r="AL496" s="85"/>
      <c r="AM496" s="105"/>
      <c r="AN496" s="107"/>
      <c r="AO496" s="107"/>
      <c r="AP496" s="105"/>
      <c r="AQ496" s="85"/>
      <c r="AR496" s="85"/>
      <c r="AS496" s="105"/>
      <c r="AT496" s="107"/>
      <c r="AU496" s="85"/>
      <c r="AV496" s="107"/>
      <c r="AW496" s="85"/>
      <c r="AX496" s="85"/>
      <c r="AY496" s="85"/>
      <c r="AZ496" s="80"/>
      <c r="BA496" s="86"/>
      <c r="BB496" s="86"/>
      <c r="BC496" s="105"/>
    </row>
    <row r="497" spans="1:55" x14ac:dyDescent="0.25">
      <c r="A497" s="80"/>
      <c r="B497" s="80"/>
      <c r="C497" s="80"/>
      <c r="D497" s="81"/>
      <c r="E497" s="82"/>
      <c r="F497" s="83"/>
      <c r="G497" s="83"/>
      <c r="H497" s="84"/>
      <c r="I497" s="84"/>
      <c r="J497" s="105"/>
      <c r="K497" s="84"/>
      <c r="L497" s="105"/>
      <c r="M497" s="84"/>
      <c r="N497" s="105"/>
      <c r="O497" s="84"/>
      <c r="P497" s="84"/>
      <c r="Q497" s="105"/>
      <c r="R497" s="84"/>
      <c r="S497" s="105"/>
      <c r="T497" s="84"/>
      <c r="U497" s="105"/>
      <c r="V497" s="80"/>
      <c r="W497" s="80"/>
      <c r="X497" s="80"/>
      <c r="Y497" s="80"/>
      <c r="Z497" s="106"/>
      <c r="AA497" s="106"/>
      <c r="AB497" s="109"/>
      <c r="AC497" s="106"/>
      <c r="AD497" s="106"/>
      <c r="AE497" s="80"/>
      <c r="AF497" s="106"/>
      <c r="AG497" s="106"/>
      <c r="AH497" s="107"/>
      <c r="AI497" s="107"/>
      <c r="AJ497" s="105"/>
      <c r="AK497" s="85"/>
      <c r="AL497" s="85"/>
      <c r="AM497" s="105"/>
      <c r="AN497" s="107"/>
      <c r="AO497" s="107"/>
      <c r="AP497" s="105"/>
      <c r="AQ497" s="85"/>
      <c r="AR497" s="85"/>
      <c r="AS497" s="105"/>
      <c r="AT497" s="107"/>
      <c r="AU497" s="85"/>
      <c r="AV497" s="107"/>
      <c r="AW497" s="85"/>
      <c r="AX497" s="85"/>
      <c r="AY497" s="85"/>
      <c r="AZ497" s="80"/>
      <c r="BA497" s="86"/>
      <c r="BB497" s="86"/>
      <c r="BC497" s="105"/>
    </row>
    <row r="498" spans="1:55" x14ac:dyDescent="0.25">
      <c r="A498" s="80"/>
      <c r="B498" s="80"/>
      <c r="C498" s="80"/>
      <c r="D498" s="81"/>
      <c r="E498" s="82"/>
      <c r="F498" s="83"/>
      <c r="G498" s="83"/>
      <c r="H498" s="84"/>
      <c r="I498" s="84"/>
      <c r="J498" s="105"/>
      <c r="K498" s="84"/>
      <c r="L498" s="105"/>
      <c r="M498" s="84"/>
      <c r="N498" s="105"/>
      <c r="O498" s="84"/>
      <c r="P498" s="84"/>
      <c r="Q498" s="105"/>
      <c r="R498" s="84"/>
      <c r="S498" s="105"/>
      <c r="T498" s="84"/>
      <c r="U498" s="105"/>
      <c r="V498" s="80"/>
      <c r="W498" s="80"/>
      <c r="X498" s="80"/>
      <c r="Y498" s="80"/>
      <c r="Z498" s="106"/>
      <c r="AA498" s="106"/>
      <c r="AB498" s="109"/>
      <c r="AC498" s="106"/>
      <c r="AD498" s="106"/>
      <c r="AE498" s="80"/>
      <c r="AF498" s="106"/>
      <c r="AG498" s="106"/>
      <c r="AH498" s="107"/>
      <c r="AI498" s="107"/>
      <c r="AJ498" s="105"/>
      <c r="AK498" s="85"/>
      <c r="AL498" s="85"/>
      <c r="AM498" s="105"/>
      <c r="AN498" s="107"/>
      <c r="AO498" s="107"/>
      <c r="AP498" s="105"/>
      <c r="AQ498" s="85"/>
      <c r="AR498" s="85"/>
      <c r="AS498" s="105"/>
      <c r="AT498" s="107"/>
      <c r="AU498" s="85"/>
      <c r="AV498" s="107"/>
      <c r="AW498" s="85"/>
      <c r="AX498" s="85"/>
      <c r="AY498" s="85"/>
      <c r="AZ498" s="80"/>
      <c r="BA498" s="86"/>
      <c r="BB498" s="86"/>
      <c r="BC498" s="105"/>
    </row>
    <row r="499" spans="1:55" x14ac:dyDescent="0.25">
      <c r="A499" s="80"/>
      <c r="B499" s="80"/>
      <c r="C499" s="80"/>
      <c r="D499" s="81"/>
      <c r="E499" s="82"/>
      <c r="F499" s="83"/>
      <c r="G499" s="83"/>
      <c r="H499" s="84"/>
      <c r="I499" s="84"/>
      <c r="J499" s="105"/>
      <c r="K499" s="84"/>
      <c r="L499" s="105"/>
      <c r="M499" s="84"/>
      <c r="N499" s="105"/>
      <c r="O499" s="84"/>
      <c r="P499" s="84"/>
      <c r="Q499" s="105"/>
      <c r="R499" s="84"/>
      <c r="S499" s="105"/>
      <c r="T499" s="84"/>
      <c r="U499" s="105"/>
      <c r="V499" s="80"/>
      <c r="W499" s="80"/>
      <c r="X499" s="108"/>
      <c r="Y499" s="108"/>
      <c r="Z499" s="106"/>
      <c r="AA499" s="106"/>
      <c r="AB499" s="109"/>
      <c r="AC499" s="106"/>
      <c r="AD499" s="106"/>
      <c r="AE499" s="80"/>
      <c r="AF499" s="106"/>
      <c r="AG499" s="106"/>
      <c r="AH499" s="107"/>
      <c r="AI499" s="107"/>
      <c r="AJ499" s="105"/>
      <c r="AK499" s="85"/>
      <c r="AL499" s="85"/>
      <c r="AM499" s="105"/>
      <c r="AN499" s="107"/>
      <c r="AO499" s="107"/>
      <c r="AP499" s="105"/>
      <c r="AQ499" s="85"/>
      <c r="AR499" s="85"/>
      <c r="AS499" s="105"/>
      <c r="AT499" s="107"/>
      <c r="AU499" s="85"/>
      <c r="AV499" s="107"/>
      <c r="AW499" s="85"/>
      <c r="AX499" s="85"/>
      <c r="AY499" s="85"/>
      <c r="AZ499" s="80"/>
      <c r="BA499" s="86"/>
      <c r="BB499" s="86"/>
      <c r="BC499" s="105"/>
    </row>
    <row r="500" spans="1:55" x14ac:dyDescent="0.25">
      <c r="A500" s="80"/>
      <c r="B500" s="80"/>
      <c r="C500" s="80"/>
      <c r="D500" s="81"/>
      <c r="E500" s="80"/>
      <c r="F500" s="83"/>
      <c r="G500" s="80"/>
      <c r="H500" s="84"/>
      <c r="I500" s="84"/>
      <c r="J500" s="105"/>
      <c r="K500" s="84"/>
      <c r="L500" s="105"/>
      <c r="M500" s="84"/>
      <c r="N500" s="105"/>
      <c r="O500" s="84"/>
      <c r="P500" s="84"/>
      <c r="Q500" s="105"/>
      <c r="R500" s="84"/>
      <c r="S500" s="105"/>
      <c r="T500" s="84"/>
      <c r="U500" s="105"/>
      <c r="V500" s="80"/>
      <c r="W500" s="80"/>
      <c r="X500" s="108"/>
      <c r="Y500" s="108"/>
      <c r="Z500" s="80"/>
      <c r="AA500" s="80"/>
      <c r="AB500" s="109"/>
      <c r="AC500" s="80"/>
      <c r="AD500" s="80"/>
      <c r="AE500" s="80"/>
      <c r="AF500" s="80"/>
      <c r="AG500" s="80"/>
      <c r="AH500" s="107"/>
      <c r="AI500" s="107"/>
      <c r="AJ500" s="105"/>
      <c r="AK500" s="85"/>
      <c r="AL500" s="85"/>
      <c r="AM500" s="105"/>
      <c r="AN500" s="107"/>
      <c r="AO500" s="107"/>
      <c r="AP500" s="105"/>
      <c r="AQ500" s="85"/>
      <c r="AR500" s="85"/>
      <c r="AS500" s="105"/>
      <c r="AT500" s="107"/>
      <c r="AU500" s="85"/>
      <c r="AV500" s="107"/>
      <c r="AW500" s="85"/>
      <c r="AX500" s="85"/>
      <c r="AY500" s="85"/>
      <c r="AZ500" s="80"/>
      <c r="BA500" s="86"/>
      <c r="BB500" s="86"/>
      <c r="BC500" s="105"/>
    </row>
    <row r="501" spans="1:55" x14ac:dyDescent="0.25">
      <c r="A501" s="80"/>
      <c r="B501" s="80"/>
      <c r="C501" s="80"/>
      <c r="D501" s="81"/>
      <c r="E501" s="82"/>
      <c r="F501" s="83"/>
      <c r="G501" s="83"/>
      <c r="H501" s="84"/>
      <c r="I501" s="84"/>
      <c r="J501" s="105"/>
      <c r="K501" s="84"/>
      <c r="L501" s="105"/>
      <c r="M501" s="84"/>
      <c r="N501" s="105"/>
      <c r="O501" s="84"/>
      <c r="P501" s="84"/>
      <c r="Q501" s="105"/>
      <c r="R501" s="84"/>
      <c r="S501" s="105"/>
      <c r="T501" s="84"/>
      <c r="U501" s="105"/>
      <c r="V501" s="80"/>
      <c r="W501" s="80"/>
      <c r="X501" s="108"/>
      <c r="Y501" s="108"/>
      <c r="Z501" s="106"/>
      <c r="AA501" s="106"/>
      <c r="AB501" s="109"/>
      <c r="AC501" s="106"/>
      <c r="AD501" s="106"/>
      <c r="AE501" s="80"/>
      <c r="AF501" s="106"/>
      <c r="AG501" s="106"/>
      <c r="AH501" s="107"/>
      <c r="AI501" s="107"/>
      <c r="AJ501" s="105"/>
      <c r="AK501" s="85"/>
      <c r="AL501" s="85"/>
      <c r="AM501" s="105"/>
      <c r="AN501" s="107"/>
      <c r="AO501" s="107"/>
      <c r="AP501" s="105"/>
      <c r="AQ501" s="85"/>
      <c r="AR501" s="85"/>
      <c r="AS501" s="105"/>
      <c r="AT501" s="107"/>
      <c r="AU501" s="85"/>
      <c r="AV501" s="107"/>
      <c r="AW501" s="85"/>
      <c r="AX501" s="85"/>
      <c r="AY501" s="85"/>
      <c r="AZ501" s="80"/>
      <c r="BA501" s="86"/>
      <c r="BB501" s="86"/>
      <c r="BC501" s="105"/>
    </row>
    <row r="502" spans="1:55" x14ac:dyDescent="0.25">
      <c r="A502" s="80"/>
      <c r="B502" s="80"/>
      <c r="C502" s="80"/>
      <c r="D502" s="80"/>
      <c r="E502" s="80"/>
      <c r="F502" s="80"/>
      <c r="G502" s="80"/>
      <c r="H502" s="80"/>
      <c r="I502" s="80"/>
      <c r="J502" s="80"/>
      <c r="K502" s="84"/>
      <c r="L502" s="105"/>
      <c r="M502" s="84"/>
      <c r="N502" s="105"/>
      <c r="O502" s="80"/>
      <c r="P502" s="80"/>
      <c r="Q502" s="80"/>
      <c r="R502" s="84"/>
      <c r="S502" s="105"/>
      <c r="T502" s="84"/>
      <c r="U502" s="105"/>
      <c r="V502" s="80"/>
      <c r="W502" s="80"/>
      <c r="X502" s="80"/>
      <c r="Y502" s="80"/>
      <c r="Z502" s="80"/>
      <c r="AA502" s="80"/>
      <c r="AB502" s="109"/>
      <c r="AC502" s="80"/>
      <c r="AD502" s="80"/>
      <c r="AE502" s="80"/>
      <c r="AF502" s="80"/>
      <c r="AG502" s="80"/>
      <c r="AH502" s="80"/>
      <c r="AI502" s="80"/>
      <c r="AJ502" s="80"/>
      <c r="AK502" s="80"/>
      <c r="AL502" s="80"/>
      <c r="AM502" s="80"/>
      <c r="AN502" s="80"/>
      <c r="AO502" s="80"/>
      <c r="AP502" s="80"/>
      <c r="AQ502" s="80"/>
      <c r="AR502" s="80"/>
      <c r="AS502" s="80"/>
      <c r="AT502" s="80"/>
      <c r="AU502" s="80"/>
      <c r="AV502" s="80"/>
      <c r="AW502" s="80"/>
      <c r="AX502" s="80"/>
      <c r="AY502" s="80"/>
      <c r="AZ502" s="80"/>
      <c r="BA502" s="80"/>
      <c r="BB502" s="80"/>
      <c r="BC502" s="80"/>
    </row>
    <row r="503" spans="1:55" x14ac:dyDescent="0.25">
      <c r="A503" s="80"/>
      <c r="B503" s="80"/>
      <c r="C503" s="80"/>
      <c r="D503" s="80"/>
      <c r="E503" s="80"/>
      <c r="F503" s="80"/>
      <c r="G503" s="80"/>
      <c r="H503" s="80"/>
      <c r="I503" s="84"/>
      <c r="J503" s="105"/>
      <c r="K503" s="84"/>
      <c r="L503" s="105"/>
      <c r="M503" s="80"/>
      <c r="N503" s="80"/>
      <c r="O503" s="80"/>
      <c r="P503" s="84"/>
      <c r="Q503" s="105"/>
      <c r="R503" s="84"/>
      <c r="S503" s="105"/>
      <c r="T503" s="80"/>
      <c r="U503" s="80"/>
      <c r="V503" s="80"/>
      <c r="W503" s="80"/>
      <c r="X503" s="80"/>
      <c r="Y503" s="80"/>
      <c r="Z503" s="80"/>
      <c r="AA503" s="80"/>
      <c r="AB503" s="109"/>
      <c r="AC503" s="80"/>
      <c r="AD503" s="80"/>
      <c r="AE503" s="80"/>
      <c r="AF503" s="80"/>
      <c r="AG503" s="80"/>
      <c r="AH503" s="80"/>
      <c r="AI503" s="107"/>
      <c r="AJ503" s="105"/>
      <c r="AK503" s="80"/>
      <c r="AL503" s="85"/>
      <c r="AM503" s="105"/>
      <c r="AN503" s="80"/>
      <c r="AO503" s="107"/>
      <c r="AP503" s="105"/>
      <c r="AQ503" s="80"/>
      <c r="AR503" s="85"/>
      <c r="AS503" s="105"/>
      <c r="AT503" s="80"/>
      <c r="AU503" s="80"/>
      <c r="AV503" s="80"/>
      <c r="AW503" s="80"/>
      <c r="AX503" s="80"/>
      <c r="AY503" s="85"/>
      <c r="AZ503" s="80"/>
      <c r="BA503" s="80"/>
      <c r="BB503" s="86"/>
      <c r="BC503" s="105"/>
    </row>
    <row r="504" spans="1:55" x14ac:dyDescent="0.25">
      <c r="A504" s="80"/>
      <c r="B504" s="80"/>
      <c r="C504" s="80"/>
      <c r="D504" s="81"/>
      <c r="E504" s="82"/>
      <c r="F504" s="83"/>
      <c r="G504" s="83"/>
      <c r="H504" s="84"/>
      <c r="I504" s="84"/>
      <c r="J504" s="105"/>
      <c r="K504" s="84"/>
      <c r="L504" s="105"/>
      <c r="M504" s="84"/>
      <c r="N504" s="105"/>
      <c r="O504" s="84"/>
      <c r="P504" s="84"/>
      <c r="Q504" s="105"/>
      <c r="R504" s="84"/>
      <c r="S504" s="105"/>
      <c r="T504" s="84"/>
      <c r="U504" s="105"/>
      <c r="V504" s="80"/>
      <c r="W504" s="80"/>
      <c r="X504" s="108"/>
      <c r="Y504" s="108"/>
      <c r="Z504" s="106"/>
      <c r="AA504" s="106"/>
      <c r="AB504" s="109"/>
      <c r="AC504" s="106"/>
      <c r="AD504" s="106"/>
      <c r="AE504" s="80"/>
      <c r="AF504" s="106"/>
      <c r="AG504" s="106"/>
      <c r="AH504" s="107"/>
      <c r="AI504" s="107"/>
      <c r="AJ504" s="105"/>
      <c r="AK504" s="85"/>
      <c r="AL504" s="85"/>
      <c r="AM504" s="105"/>
      <c r="AN504" s="107"/>
      <c r="AO504" s="107"/>
      <c r="AP504" s="105"/>
      <c r="AQ504" s="85"/>
      <c r="AR504" s="85"/>
      <c r="AS504" s="105"/>
      <c r="AT504" s="107"/>
      <c r="AU504" s="85"/>
      <c r="AV504" s="107"/>
      <c r="AW504" s="85"/>
      <c r="AX504" s="85"/>
      <c r="AY504" s="85"/>
      <c r="AZ504" s="80"/>
      <c r="BA504" s="86"/>
      <c r="BB504" s="86"/>
      <c r="BC504" s="105"/>
    </row>
    <row r="505" spans="1:55" x14ac:dyDescent="0.25">
      <c r="A505" s="80"/>
      <c r="B505" s="80"/>
      <c r="C505" s="80"/>
      <c r="D505" s="81"/>
      <c r="E505" s="80"/>
      <c r="F505" s="83"/>
      <c r="G505" s="80"/>
      <c r="H505" s="84"/>
      <c r="I505" s="84"/>
      <c r="J505" s="105"/>
      <c r="K505" s="84"/>
      <c r="L505" s="105"/>
      <c r="M505" s="84"/>
      <c r="N505" s="105"/>
      <c r="O505" s="84"/>
      <c r="P505" s="84"/>
      <c r="Q505" s="105"/>
      <c r="R505" s="84"/>
      <c r="S505" s="105"/>
      <c r="T505" s="84"/>
      <c r="U505" s="105"/>
      <c r="V505" s="80"/>
      <c r="W505" s="80"/>
      <c r="X505" s="108"/>
      <c r="Y505" s="108"/>
      <c r="Z505" s="80"/>
      <c r="AA505" s="80"/>
      <c r="AB505" s="109"/>
      <c r="AC505" s="80"/>
      <c r="AD505" s="80"/>
      <c r="AE505" s="80"/>
      <c r="AF505" s="80"/>
      <c r="AG505" s="80"/>
      <c r="AH505" s="107"/>
      <c r="AI505" s="107"/>
      <c r="AJ505" s="105"/>
      <c r="AK505" s="85"/>
      <c r="AL505" s="85"/>
      <c r="AM505" s="105"/>
      <c r="AN505" s="107"/>
      <c r="AO505" s="107"/>
      <c r="AP505" s="105"/>
      <c r="AQ505" s="85"/>
      <c r="AR505" s="85"/>
      <c r="AS505" s="105"/>
      <c r="AT505" s="107"/>
      <c r="AU505" s="85"/>
      <c r="AV505" s="107"/>
      <c r="AW505" s="85"/>
      <c r="AX505" s="85"/>
      <c r="AY505" s="85"/>
      <c r="AZ505" s="80"/>
      <c r="BA505" s="86"/>
      <c r="BB505" s="86"/>
      <c r="BC505" s="105"/>
    </row>
    <row r="506" spans="1:55" x14ac:dyDescent="0.25">
      <c r="A506" s="80"/>
      <c r="B506" s="80"/>
      <c r="C506" s="80"/>
      <c r="D506" s="81"/>
      <c r="E506" s="82"/>
      <c r="F506" s="83"/>
      <c r="G506" s="83"/>
      <c r="H506" s="84"/>
      <c r="I506" s="84"/>
      <c r="J506" s="105"/>
      <c r="K506" s="84"/>
      <c r="L506" s="105"/>
      <c r="M506" s="84"/>
      <c r="N506" s="105"/>
      <c r="O506" s="84"/>
      <c r="P506" s="84"/>
      <c r="Q506" s="105"/>
      <c r="R506" s="84"/>
      <c r="S506" s="105"/>
      <c r="T506" s="84"/>
      <c r="U506" s="105"/>
      <c r="V506" s="80"/>
      <c r="W506" s="80"/>
      <c r="X506" s="108"/>
      <c r="Y506" s="108"/>
      <c r="Z506" s="106"/>
      <c r="AA506" s="106"/>
      <c r="AB506" s="109"/>
      <c r="AC506" s="106"/>
      <c r="AD506" s="106"/>
      <c r="AE506" s="80"/>
      <c r="AF506" s="106"/>
      <c r="AG506" s="106"/>
      <c r="AH506" s="107"/>
      <c r="AI506" s="107"/>
      <c r="AJ506" s="105"/>
      <c r="AK506" s="85"/>
      <c r="AL506" s="85"/>
      <c r="AM506" s="105"/>
      <c r="AN506" s="107"/>
      <c r="AO506" s="107"/>
      <c r="AP506" s="105"/>
      <c r="AQ506" s="85"/>
      <c r="AR506" s="85"/>
      <c r="AS506" s="105"/>
      <c r="AT506" s="107"/>
      <c r="AU506" s="85"/>
      <c r="AV506" s="107"/>
      <c r="AW506" s="85"/>
      <c r="AX506" s="85"/>
      <c r="AY506" s="85"/>
      <c r="AZ506" s="80"/>
      <c r="BA506" s="86"/>
      <c r="BB506" s="86"/>
      <c r="BC506" s="105"/>
    </row>
    <row r="507" spans="1:55" x14ac:dyDescent="0.25">
      <c r="A507" s="80"/>
      <c r="B507" s="80"/>
      <c r="C507" s="80"/>
      <c r="D507" s="81"/>
      <c r="E507" s="82"/>
      <c r="F507" s="83"/>
      <c r="G507" s="83"/>
      <c r="H507" s="84"/>
      <c r="I507" s="84"/>
      <c r="J507" s="105"/>
      <c r="K507" s="84"/>
      <c r="L507" s="105"/>
      <c r="M507" s="84"/>
      <c r="N507" s="105"/>
      <c r="O507" s="84"/>
      <c r="P507" s="84"/>
      <c r="Q507" s="105"/>
      <c r="R507" s="84"/>
      <c r="S507" s="105"/>
      <c r="T507" s="84"/>
      <c r="U507" s="105"/>
      <c r="V507" s="80"/>
      <c r="W507" s="80"/>
      <c r="X507" s="108"/>
      <c r="Y507" s="108"/>
      <c r="Z507" s="106"/>
      <c r="AA507" s="106"/>
      <c r="AB507" s="109"/>
      <c r="AC507" s="106"/>
      <c r="AD507" s="106"/>
      <c r="AE507" s="80"/>
      <c r="AF507" s="106"/>
      <c r="AG507" s="106"/>
      <c r="AH507" s="107"/>
      <c r="AI507" s="107"/>
      <c r="AJ507" s="105"/>
      <c r="AK507" s="85"/>
      <c r="AL507" s="85"/>
      <c r="AM507" s="105"/>
      <c r="AN507" s="107"/>
      <c r="AO507" s="107"/>
      <c r="AP507" s="105"/>
      <c r="AQ507" s="85"/>
      <c r="AR507" s="85"/>
      <c r="AS507" s="105"/>
      <c r="AT507" s="107"/>
      <c r="AU507" s="85"/>
      <c r="AV507" s="107"/>
      <c r="AW507" s="85"/>
      <c r="AX507" s="85"/>
      <c r="AY507" s="85"/>
      <c r="AZ507" s="80"/>
      <c r="BA507" s="86"/>
      <c r="BB507" s="86"/>
      <c r="BC507" s="105"/>
    </row>
    <row r="508" spans="1:55" x14ac:dyDescent="0.25">
      <c r="A508" s="80"/>
      <c r="B508" s="80"/>
      <c r="C508" s="80"/>
      <c r="D508" s="81"/>
      <c r="E508" s="82"/>
      <c r="F508" s="83"/>
      <c r="G508" s="83"/>
      <c r="H508" s="84"/>
      <c r="I508" s="84"/>
      <c r="J508" s="105"/>
      <c r="K508" s="84"/>
      <c r="L508" s="105"/>
      <c r="M508" s="84"/>
      <c r="N508" s="105"/>
      <c r="O508" s="84"/>
      <c r="P508" s="84"/>
      <c r="Q508" s="105"/>
      <c r="R508" s="84"/>
      <c r="S508" s="105"/>
      <c r="T508" s="84"/>
      <c r="U508" s="105"/>
      <c r="V508" s="80"/>
      <c r="W508" s="80"/>
      <c r="X508" s="108"/>
      <c r="Y508" s="108"/>
      <c r="Z508" s="106"/>
      <c r="AA508" s="106"/>
      <c r="AB508" s="109"/>
      <c r="AC508" s="106"/>
      <c r="AD508" s="106"/>
      <c r="AE508" s="80"/>
      <c r="AF508" s="106"/>
      <c r="AG508" s="106"/>
      <c r="AH508" s="107"/>
      <c r="AI508" s="107"/>
      <c r="AJ508" s="105"/>
      <c r="AK508" s="85"/>
      <c r="AL508" s="85"/>
      <c r="AM508" s="105"/>
      <c r="AN508" s="107"/>
      <c r="AO508" s="107"/>
      <c r="AP508" s="105"/>
      <c r="AQ508" s="85"/>
      <c r="AR508" s="85"/>
      <c r="AS508" s="105"/>
      <c r="AT508" s="107"/>
      <c r="AU508" s="85"/>
      <c r="AV508" s="107"/>
      <c r="AW508" s="85"/>
      <c r="AX508" s="85"/>
      <c r="AY508" s="85"/>
      <c r="AZ508" s="80"/>
      <c r="BA508" s="86"/>
      <c r="BB508" s="86"/>
      <c r="BC508" s="105"/>
    </row>
    <row r="509" spans="1:55" x14ac:dyDescent="0.25">
      <c r="A509" s="80"/>
      <c r="B509" s="80"/>
      <c r="C509" s="80"/>
      <c r="D509" s="81"/>
      <c r="E509" s="80"/>
      <c r="F509" s="83"/>
      <c r="G509" s="80"/>
      <c r="H509" s="84"/>
      <c r="I509" s="84"/>
      <c r="J509" s="105"/>
      <c r="K509" s="84"/>
      <c r="L509" s="105"/>
      <c r="M509" s="84"/>
      <c r="N509" s="105"/>
      <c r="O509" s="84"/>
      <c r="P509" s="84"/>
      <c r="Q509" s="105"/>
      <c r="R509" s="84"/>
      <c r="S509" s="105"/>
      <c r="T509" s="84"/>
      <c r="U509" s="105"/>
      <c r="V509" s="80"/>
      <c r="W509" s="80"/>
      <c r="X509" s="108"/>
      <c r="Y509" s="108"/>
      <c r="Z509" s="80"/>
      <c r="AA509" s="80"/>
      <c r="AB509" s="109"/>
      <c r="AC509" s="80"/>
      <c r="AD509" s="80"/>
      <c r="AE509" s="80"/>
      <c r="AF509" s="80"/>
      <c r="AG509" s="80"/>
      <c r="AH509" s="107"/>
      <c r="AI509" s="107"/>
      <c r="AJ509" s="105"/>
      <c r="AK509" s="85"/>
      <c r="AL509" s="85"/>
      <c r="AM509" s="105"/>
      <c r="AN509" s="107"/>
      <c r="AO509" s="107"/>
      <c r="AP509" s="105"/>
      <c r="AQ509" s="85"/>
      <c r="AR509" s="85"/>
      <c r="AS509" s="105"/>
      <c r="AT509" s="107"/>
      <c r="AU509" s="85"/>
      <c r="AV509" s="107"/>
      <c r="AW509" s="85"/>
      <c r="AX509" s="85"/>
      <c r="AY509" s="85"/>
      <c r="AZ509" s="80"/>
      <c r="BA509" s="86"/>
      <c r="BB509" s="86"/>
      <c r="BC509" s="105"/>
    </row>
    <row r="510" spans="1:55" x14ac:dyDescent="0.25">
      <c r="A510" s="80"/>
      <c r="B510" s="80"/>
      <c r="C510" s="80"/>
      <c r="D510" s="81"/>
      <c r="E510" s="82"/>
      <c r="F510" s="83"/>
      <c r="G510" s="83"/>
      <c r="H510" s="84"/>
      <c r="I510" s="84"/>
      <c r="J510" s="105"/>
      <c r="K510" s="84"/>
      <c r="L510" s="105"/>
      <c r="M510" s="84"/>
      <c r="N510" s="105"/>
      <c r="O510" s="84"/>
      <c r="P510" s="84"/>
      <c r="Q510" s="105"/>
      <c r="R510" s="84"/>
      <c r="S510" s="105"/>
      <c r="T510" s="84"/>
      <c r="U510" s="105"/>
      <c r="V510" s="80"/>
      <c r="W510" s="80"/>
      <c r="X510" s="80"/>
      <c r="Y510" s="80"/>
      <c r="Z510" s="106"/>
      <c r="AA510" s="106"/>
      <c r="AB510" s="109"/>
      <c r="AC510" s="106"/>
      <c r="AD510" s="106"/>
      <c r="AE510" s="80"/>
      <c r="AF510" s="106"/>
      <c r="AG510" s="106"/>
      <c r="AH510" s="107"/>
      <c r="AI510" s="107"/>
      <c r="AJ510" s="105"/>
      <c r="AK510" s="85"/>
      <c r="AL510" s="85"/>
      <c r="AM510" s="105"/>
      <c r="AN510" s="107"/>
      <c r="AO510" s="107"/>
      <c r="AP510" s="105"/>
      <c r="AQ510" s="85"/>
      <c r="AR510" s="85"/>
      <c r="AS510" s="105"/>
      <c r="AT510" s="107"/>
      <c r="AU510" s="85"/>
      <c r="AV510" s="107"/>
      <c r="AW510" s="85"/>
      <c r="AX510" s="85"/>
      <c r="AY510" s="85"/>
      <c r="AZ510" s="80"/>
      <c r="BA510" s="86"/>
      <c r="BB510" s="86"/>
      <c r="BC510" s="105"/>
    </row>
    <row r="511" spans="1:55" x14ac:dyDescent="0.25">
      <c r="A511" s="80"/>
      <c r="B511" s="80"/>
      <c r="C511" s="80"/>
      <c r="D511" s="81"/>
      <c r="E511" s="82"/>
      <c r="F511" s="83"/>
      <c r="G511" s="83"/>
      <c r="H511" s="84"/>
      <c r="I511" s="84"/>
      <c r="J511" s="105"/>
      <c r="K511" s="84"/>
      <c r="L511" s="105"/>
      <c r="M511" s="84"/>
      <c r="N511" s="105"/>
      <c r="O511" s="84"/>
      <c r="P511" s="84"/>
      <c r="Q511" s="105"/>
      <c r="R511" s="84"/>
      <c r="S511" s="105"/>
      <c r="T511" s="84"/>
      <c r="U511" s="105"/>
      <c r="V511" s="80"/>
      <c r="W511" s="80"/>
      <c r="X511" s="80"/>
      <c r="Y511" s="80"/>
      <c r="Z511" s="106"/>
      <c r="AA511" s="106"/>
      <c r="AB511" s="109"/>
      <c r="AC511" s="106"/>
      <c r="AD511" s="106"/>
      <c r="AE511" s="80"/>
      <c r="AF511" s="106"/>
      <c r="AG511" s="106"/>
      <c r="AH511" s="107"/>
      <c r="AI511" s="107"/>
      <c r="AJ511" s="105"/>
      <c r="AK511" s="85"/>
      <c r="AL511" s="85"/>
      <c r="AM511" s="105"/>
      <c r="AN511" s="107"/>
      <c r="AO511" s="107"/>
      <c r="AP511" s="105"/>
      <c r="AQ511" s="85"/>
      <c r="AR511" s="85"/>
      <c r="AS511" s="105"/>
      <c r="AT511" s="107"/>
      <c r="AU511" s="85"/>
      <c r="AV511" s="107"/>
      <c r="AW511" s="85"/>
      <c r="AX511" s="85"/>
      <c r="AY511" s="85"/>
      <c r="AZ511" s="80"/>
      <c r="BA511" s="86"/>
      <c r="BB511" s="86"/>
      <c r="BC511" s="105"/>
    </row>
    <row r="512" spans="1:55" x14ac:dyDescent="0.25">
      <c r="A512" s="80"/>
      <c r="B512" s="80"/>
      <c r="C512" s="80"/>
      <c r="D512" s="81"/>
      <c r="E512" s="82"/>
      <c r="F512" s="83"/>
      <c r="G512" s="83"/>
      <c r="H512" s="84"/>
      <c r="I512" s="84"/>
      <c r="J512" s="105"/>
      <c r="K512" s="84"/>
      <c r="L512" s="105"/>
      <c r="M512" s="84"/>
      <c r="N512" s="105"/>
      <c r="O512" s="84"/>
      <c r="P512" s="84"/>
      <c r="Q512" s="105"/>
      <c r="R512" s="84"/>
      <c r="S512" s="105"/>
      <c r="T512" s="84"/>
      <c r="U512" s="105"/>
      <c r="V512" s="80"/>
      <c r="W512" s="80"/>
      <c r="X512" s="108"/>
      <c r="Y512" s="108"/>
      <c r="Z512" s="106"/>
      <c r="AA512" s="106"/>
      <c r="AB512" s="109"/>
      <c r="AC512" s="106"/>
      <c r="AD512" s="106"/>
      <c r="AE512" s="80"/>
      <c r="AF512" s="106"/>
      <c r="AG512" s="106"/>
      <c r="AH512" s="107"/>
      <c r="AI512" s="107"/>
      <c r="AJ512" s="105"/>
      <c r="AK512" s="85"/>
      <c r="AL512" s="85"/>
      <c r="AM512" s="105"/>
      <c r="AN512" s="107"/>
      <c r="AO512" s="107"/>
      <c r="AP512" s="105"/>
      <c r="AQ512" s="85"/>
      <c r="AR512" s="85"/>
      <c r="AS512" s="105"/>
      <c r="AT512" s="107"/>
      <c r="AU512" s="85"/>
      <c r="AV512" s="107"/>
      <c r="AW512" s="85"/>
      <c r="AX512" s="85"/>
      <c r="AY512" s="85"/>
      <c r="AZ512" s="80"/>
      <c r="BA512" s="86"/>
      <c r="BB512" s="86"/>
      <c r="BC512" s="105"/>
    </row>
    <row r="513" spans="1:55" x14ac:dyDescent="0.25">
      <c r="A513" s="80"/>
      <c r="B513" s="80"/>
      <c r="C513" s="80"/>
      <c r="D513" s="81"/>
      <c r="E513" s="82"/>
      <c r="F513" s="83"/>
      <c r="G513" s="83"/>
      <c r="H513" s="84"/>
      <c r="I513" s="84"/>
      <c r="J513" s="105"/>
      <c r="K513" s="84"/>
      <c r="L513" s="105"/>
      <c r="M513" s="84"/>
      <c r="N513" s="105"/>
      <c r="O513" s="84"/>
      <c r="P513" s="84"/>
      <c r="Q513" s="105"/>
      <c r="R513" s="84"/>
      <c r="S513" s="105"/>
      <c r="T513" s="84"/>
      <c r="U513" s="105"/>
      <c r="V513" s="80"/>
      <c r="W513" s="80"/>
      <c r="X513" s="80"/>
      <c r="Y513" s="80"/>
      <c r="Z513" s="106"/>
      <c r="AA513" s="106"/>
      <c r="AB513" s="109"/>
      <c r="AC513" s="106"/>
      <c r="AD513" s="106"/>
      <c r="AE513" s="80"/>
      <c r="AF513" s="106"/>
      <c r="AG513" s="106"/>
      <c r="AH513" s="107"/>
      <c r="AI513" s="107"/>
      <c r="AJ513" s="105"/>
      <c r="AK513" s="85"/>
      <c r="AL513" s="85"/>
      <c r="AM513" s="105"/>
      <c r="AN513" s="107"/>
      <c r="AO513" s="107"/>
      <c r="AP513" s="105"/>
      <c r="AQ513" s="85"/>
      <c r="AR513" s="85"/>
      <c r="AS513" s="105"/>
      <c r="AT513" s="107"/>
      <c r="AU513" s="85"/>
      <c r="AV513" s="107"/>
      <c r="AW513" s="85"/>
      <c r="AX513" s="85"/>
      <c r="AY513" s="85"/>
      <c r="AZ513" s="80"/>
      <c r="BA513" s="86"/>
      <c r="BB513" s="86"/>
      <c r="BC513" s="105"/>
    </row>
    <row r="514" spans="1:55" x14ac:dyDescent="0.25">
      <c r="A514" s="80"/>
      <c r="B514" s="80"/>
      <c r="C514" s="80"/>
      <c r="D514" s="81"/>
      <c r="E514" s="82"/>
      <c r="F514" s="83"/>
      <c r="G514" s="83"/>
      <c r="H514" s="84"/>
      <c r="I514" s="84"/>
      <c r="J514" s="105"/>
      <c r="K514" s="84"/>
      <c r="L514" s="105"/>
      <c r="M514" s="84"/>
      <c r="N514" s="105"/>
      <c r="O514" s="84"/>
      <c r="P514" s="84"/>
      <c r="Q514" s="105"/>
      <c r="R514" s="84"/>
      <c r="S514" s="105"/>
      <c r="T514" s="84"/>
      <c r="U514" s="105"/>
      <c r="V514" s="80"/>
      <c r="W514" s="80"/>
      <c r="X514" s="80"/>
      <c r="Y514" s="80"/>
      <c r="Z514" s="106"/>
      <c r="AA514" s="106"/>
      <c r="AB514" s="109"/>
      <c r="AC514" s="106"/>
      <c r="AD514" s="106"/>
      <c r="AE514" s="80"/>
      <c r="AF514" s="106"/>
      <c r="AG514" s="106"/>
      <c r="AH514" s="107"/>
      <c r="AI514" s="107"/>
      <c r="AJ514" s="105"/>
      <c r="AK514" s="85"/>
      <c r="AL514" s="85"/>
      <c r="AM514" s="105"/>
      <c r="AN514" s="107"/>
      <c r="AO514" s="107"/>
      <c r="AP514" s="105"/>
      <c r="AQ514" s="85"/>
      <c r="AR514" s="85"/>
      <c r="AS514" s="105"/>
      <c r="AT514" s="107"/>
      <c r="AU514" s="85"/>
      <c r="AV514" s="107"/>
      <c r="AW514" s="85"/>
      <c r="AX514" s="85"/>
      <c r="AY514" s="85"/>
      <c r="AZ514" s="80"/>
      <c r="BA514" s="86"/>
      <c r="BB514" s="86"/>
      <c r="BC514" s="105"/>
    </row>
    <row r="515" spans="1:55" x14ac:dyDescent="0.25">
      <c r="A515" s="80"/>
      <c r="B515" s="80"/>
      <c r="C515" s="80"/>
      <c r="D515" s="81"/>
      <c r="E515" s="82"/>
      <c r="F515" s="83"/>
      <c r="G515" s="83"/>
      <c r="H515" s="84"/>
      <c r="I515" s="84"/>
      <c r="J515" s="105"/>
      <c r="K515" s="84"/>
      <c r="L515" s="105"/>
      <c r="M515" s="84"/>
      <c r="N515" s="105"/>
      <c r="O515" s="84"/>
      <c r="P515" s="84"/>
      <c r="Q515" s="105"/>
      <c r="R515" s="84"/>
      <c r="S515" s="105"/>
      <c r="T515" s="84"/>
      <c r="U515" s="105"/>
      <c r="V515" s="80"/>
      <c r="W515" s="80"/>
      <c r="X515" s="80"/>
      <c r="Y515" s="80"/>
      <c r="Z515" s="106"/>
      <c r="AA515" s="106"/>
      <c r="AB515" s="109"/>
      <c r="AC515" s="106"/>
      <c r="AD515" s="106"/>
      <c r="AE515" s="80"/>
      <c r="AF515" s="106"/>
      <c r="AG515" s="106"/>
      <c r="AH515" s="107"/>
      <c r="AI515" s="107"/>
      <c r="AJ515" s="105"/>
      <c r="AK515" s="85"/>
      <c r="AL515" s="85"/>
      <c r="AM515" s="105"/>
      <c r="AN515" s="107"/>
      <c r="AO515" s="107"/>
      <c r="AP515" s="105"/>
      <c r="AQ515" s="85"/>
      <c r="AR515" s="85"/>
      <c r="AS515" s="105"/>
      <c r="AT515" s="107"/>
      <c r="AU515" s="85"/>
      <c r="AV515" s="107"/>
      <c r="AW515" s="85"/>
      <c r="AX515" s="85"/>
      <c r="AY515" s="85"/>
      <c r="AZ515" s="80"/>
      <c r="BA515" s="86"/>
      <c r="BB515" s="86"/>
      <c r="BC515" s="105"/>
    </row>
    <row r="516" spans="1:55" x14ac:dyDescent="0.25">
      <c r="A516" s="80"/>
      <c r="B516" s="80"/>
      <c r="C516" s="80"/>
      <c r="D516" s="81"/>
      <c r="E516" s="82"/>
      <c r="F516" s="83"/>
      <c r="G516" s="83"/>
      <c r="H516" s="84"/>
      <c r="I516" s="84"/>
      <c r="J516" s="105"/>
      <c r="K516" s="84"/>
      <c r="L516" s="105"/>
      <c r="M516" s="84"/>
      <c r="N516" s="105"/>
      <c r="O516" s="84"/>
      <c r="P516" s="84"/>
      <c r="Q516" s="105"/>
      <c r="R516" s="84"/>
      <c r="S516" s="105"/>
      <c r="T516" s="84"/>
      <c r="U516" s="105"/>
      <c r="V516" s="80"/>
      <c r="W516" s="80"/>
      <c r="X516" s="108"/>
      <c r="Y516" s="108"/>
      <c r="Z516" s="106"/>
      <c r="AA516" s="106"/>
      <c r="AB516" s="109"/>
      <c r="AC516" s="106"/>
      <c r="AD516" s="106"/>
      <c r="AE516" s="80"/>
      <c r="AF516" s="106"/>
      <c r="AG516" s="106"/>
      <c r="AH516" s="107"/>
      <c r="AI516" s="107"/>
      <c r="AJ516" s="105"/>
      <c r="AK516" s="85"/>
      <c r="AL516" s="85"/>
      <c r="AM516" s="105"/>
      <c r="AN516" s="107"/>
      <c r="AO516" s="107"/>
      <c r="AP516" s="105"/>
      <c r="AQ516" s="85"/>
      <c r="AR516" s="85"/>
      <c r="AS516" s="105"/>
      <c r="AT516" s="107"/>
      <c r="AU516" s="85"/>
      <c r="AV516" s="107"/>
      <c r="AW516" s="85"/>
      <c r="AX516" s="85"/>
      <c r="AY516" s="85"/>
      <c r="AZ516" s="80"/>
      <c r="BA516" s="86"/>
      <c r="BB516" s="86"/>
      <c r="BC516" s="105"/>
    </row>
    <row r="517" spans="1:55" x14ac:dyDescent="0.25">
      <c r="A517" s="80"/>
      <c r="B517" s="80"/>
      <c r="C517" s="80"/>
      <c r="D517" s="81"/>
      <c r="E517" s="80"/>
      <c r="F517" s="83"/>
      <c r="G517" s="80"/>
      <c r="H517" s="84"/>
      <c r="I517" s="84"/>
      <c r="J517" s="105"/>
      <c r="K517" s="84"/>
      <c r="L517" s="105"/>
      <c r="M517" s="84"/>
      <c r="N517" s="105"/>
      <c r="O517" s="84"/>
      <c r="P517" s="84"/>
      <c r="Q517" s="105"/>
      <c r="R517" s="84"/>
      <c r="S517" s="105"/>
      <c r="T517" s="84"/>
      <c r="U517" s="105"/>
      <c r="V517" s="80"/>
      <c r="W517" s="80"/>
      <c r="X517" s="108"/>
      <c r="Y517" s="108"/>
      <c r="Z517" s="80"/>
      <c r="AA517" s="80"/>
      <c r="AB517" s="109"/>
      <c r="AC517" s="80"/>
      <c r="AD517" s="80"/>
      <c r="AE517" s="80"/>
      <c r="AF517" s="80"/>
      <c r="AG517" s="80"/>
      <c r="AH517" s="107"/>
      <c r="AI517" s="107"/>
      <c r="AJ517" s="105"/>
      <c r="AK517" s="85"/>
      <c r="AL517" s="85"/>
      <c r="AM517" s="105"/>
      <c r="AN517" s="107"/>
      <c r="AO517" s="107"/>
      <c r="AP517" s="105"/>
      <c r="AQ517" s="85"/>
      <c r="AR517" s="85"/>
      <c r="AS517" s="105"/>
      <c r="AT517" s="107"/>
      <c r="AU517" s="85"/>
      <c r="AV517" s="107"/>
      <c r="AW517" s="85"/>
      <c r="AX517" s="85"/>
      <c r="AY517" s="85"/>
      <c r="AZ517" s="80"/>
      <c r="BA517" s="86"/>
      <c r="BB517" s="86"/>
      <c r="BC517" s="105"/>
    </row>
    <row r="518" spans="1:55" x14ac:dyDescent="0.25">
      <c r="A518" s="80"/>
      <c r="B518" s="80"/>
      <c r="C518" s="80"/>
      <c r="D518" s="81"/>
      <c r="E518" s="82"/>
      <c r="F518" s="83"/>
      <c r="G518" s="83"/>
      <c r="H518" s="84"/>
      <c r="I518" s="84"/>
      <c r="J518" s="105"/>
      <c r="K518" s="84"/>
      <c r="L518" s="105"/>
      <c r="M518" s="84"/>
      <c r="N518" s="105"/>
      <c r="O518" s="84"/>
      <c r="P518" s="84"/>
      <c r="Q518" s="105"/>
      <c r="R518" s="84"/>
      <c r="S518" s="105"/>
      <c r="T518" s="84"/>
      <c r="U518" s="105"/>
      <c r="V518" s="80"/>
      <c r="W518" s="80"/>
      <c r="X518" s="108"/>
      <c r="Y518" s="108"/>
      <c r="Z518" s="106"/>
      <c r="AA518" s="106"/>
      <c r="AB518" s="109"/>
      <c r="AC518" s="106"/>
      <c r="AD518" s="106"/>
      <c r="AE518" s="80"/>
      <c r="AF518" s="106"/>
      <c r="AG518" s="106"/>
      <c r="AH518" s="107"/>
      <c r="AI518" s="107"/>
      <c r="AJ518" s="105"/>
      <c r="AK518" s="85"/>
      <c r="AL518" s="85"/>
      <c r="AM518" s="105"/>
      <c r="AN518" s="107"/>
      <c r="AO518" s="107"/>
      <c r="AP518" s="105"/>
      <c r="AQ518" s="85"/>
      <c r="AR518" s="85"/>
      <c r="AS518" s="105"/>
      <c r="AT518" s="107"/>
      <c r="AU518" s="85"/>
      <c r="AV518" s="107"/>
      <c r="AW518" s="85"/>
      <c r="AX518" s="85"/>
      <c r="AY518" s="85"/>
      <c r="AZ518" s="80"/>
      <c r="BA518" s="86"/>
      <c r="BB518" s="86"/>
      <c r="BC518" s="105"/>
    </row>
    <row r="519" spans="1:55" x14ac:dyDescent="0.25">
      <c r="A519" s="80"/>
      <c r="B519" s="80"/>
      <c r="C519" s="80"/>
      <c r="D519" s="81"/>
      <c r="E519" s="80"/>
      <c r="F519" s="83"/>
      <c r="G519" s="80"/>
      <c r="H519" s="84"/>
      <c r="I519" s="84"/>
      <c r="J519" s="105"/>
      <c r="K519" s="84"/>
      <c r="L519" s="105"/>
      <c r="M519" s="84"/>
      <c r="N519" s="105"/>
      <c r="O519" s="84"/>
      <c r="P519" s="84"/>
      <c r="Q519" s="105"/>
      <c r="R519" s="84"/>
      <c r="S519" s="105"/>
      <c r="T519" s="84"/>
      <c r="U519" s="105"/>
      <c r="V519" s="80"/>
      <c r="W519" s="80"/>
      <c r="X519" s="108"/>
      <c r="Y519" s="108"/>
      <c r="Z519" s="80"/>
      <c r="AA519" s="80"/>
      <c r="AB519" s="109"/>
      <c r="AC519" s="80"/>
      <c r="AD519" s="80"/>
      <c r="AE519" s="80"/>
      <c r="AF519" s="80"/>
      <c r="AG519" s="80"/>
      <c r="AH519" s="107"/>
      <c r="AI519" s="107"/>
      <c r="AJ519" s="105"/>
      <c r="AK519" s="85"/>
      <c r="AL519" s="85"/>
      <c r="AM519" s="105"/>
      <c r="AN519" s="107"/>
      <c r="AO519" s="107"/>
      <c r="AP519" s="105"/>
      <c r="AQ519" s="85"/>
      <c r="AR519" s="85"/>
      <c r="AS519" s="105"/>
      <c r="AT519" s="107"/>
      <c r="AU519" s="85"/>
      <c r="AV519" s="107"/>
      <c r="AW519" s="85"/>
      <c r="AX519" s="85"/>
      <c r="AY519" s="85"/>
      <c r="AZ519" s="80"/>
      <c r="BA519" s="86"/>
      <c r="BB519" s="86"/>
      <c r="BC519" s="105"/>
    </row>
    <row r="520" spans="1:55" x14ac:dyDescent="0.25">
      <c r="A520" s="80"/>
      <c r="B520" s="80"/>
      <c r="C520" s="80"/>
      <c r="D520" s="81"/>
      <c r="E520" s="80"/>
      <c r="F520" s="83"/>
      <c r="G520" s="80"/>
      <c r="H520" s="84"/>
      <c r="I520" s="84"/>
      <c r="J520" s="105"/>
      <c r="K520" s="84"/>
      <c r="L520" s="105"/>
      <c r="M520" s="84"/>
      <c r="N520" s="105"/>
      <c r="O520" s="84"/>
      <c r="P520" s="84"/>
      <c r="Q520" s="105"/>
      <c r="R520" s="84"/>
      <c r="S520" s="105"/>
      <c r="T520" s="84"/>
      <c r="U520" s="105"/>
      <c r="V520" s="80"/>
      <c r="W520" s="80"/>
      <c r="X520" s="108"/>
      <c r="Y520" s="108"/>
      <c r="Z520" s="80"/>
      <c r="AA520" s="80"/>
      <c r="AB520" s="109"/>
      <c r="AC520" s="80"/>
      <c r="AD520" s="80"/>
      <c r="AE520" s="80"/>
      <c r="AF520" s="80"/>
      <c r="AG520" s="80"/>
      <c r="AH520" s="107"/>
      <c r="AI520" s="107"/>
      <c r="AJ520" s="105"/>
      <c r="AK520" s="85"/>
      <c r="AL520" s="85"/>
      <c r="AM520" s="105"/>
      <c r="AN520" s="107"/>
      <c r="AO520" s="107"/>
      <c r="AP520" s="105"/>
      <c r="AQ520" s="85"/>
      <c r="AR520" s="85"/>
      <c r="AS520" s="105"/>
      <c r="AT520" s="107"/>
      <c r="AU520" s="85"/>
      <c r="AV520" s="107"/>
      <c r="AW520" s="85"/>
      <c r="AX520" s="85"/>
      <c r="AY520" s="85"/>
      <c r="AZ520" s="80"/>
      <c r="BA520" s="86"/>
      <c r="BB520" s="86"/>
      <c r="BC520" s="105"/>
    </row>
    <row r="521" spans="1:55" x14ac:dyDescent="0.25">
      <c r="A521" s="80"/>
      <c r="B521" s="80"/>
      <c r="C521" s="80"/>
      <c r="D521" s="81"/>
      <c r="E521" s="82"/>
      <c r="F521" s="83"/>
      <c r="G521" s="83"/>
      <c r="H521" s="84"/>
      <c r="I521" s="84"/>
      <c r="J521" s="105"/>
      <c r="K521" s="84"/>
      <c r="L521" s="105"/>
      <c r="M521" s="84"/>
      <c r="N521" s="105"/>
      <c r="O521" s="84"/>
      <c r="P521" s="84"/>
      <c r="Q521" s="105"/>
      <c r="R521" s="84"/>
      <c r="S521" s="105"/>
      <c r="T521" s="84"/>
      <c r="U521" s="105"/>
      <c r="V521" s="80"/>
      <c r="W521" s="80"/>
      <c r="X521" s="108"/>
      <c r="Y521" s="108"/>
      <c r="Z521" s="106"/>
      <c r="AA521" s="106"/>
      <c r="AB521" s="109"/>
      <c r="AC521" s="106"/>
      <c r="AD521" s="106"/>
      <c r="AE521" s="80"/>
      <c r="AF521" s="106"/>
      <c r="AG521" s="106"/>
      <c r="AH521" s="107"/>
      <c r="AI521" s="107"/>
      <c r="AJ521" s="105"/>
      <c r="AK521" s="85"/>
      <c r="AL521" s="85"/>
      <c r="AM521" s="105"/>
      <c r="AN521" s="107"/>
      <c r="AO521" s="107"/>
      <c r="AP521" s="105"/>
      <c r="AQ521" s="85"/>
      <c r="AR521" s="85"/>
      <c r="AS521" s="105"/>
      <c r="AT521" s="107"/>
      <c r="AU521" s="85"/>
      <c r="AV521" s="107"/>
      <c r="AW521" s="85"/>
      <c r="AX521" s="85"/>
      <c r="AY521" s="85"/>
      <c r="AZ521" s="80"/>
      <c r="BA521" s="86"/>
      <c r="BB521" s="86"/>
      <c r="BC521" s="105"/>
    </row>
    <row r="522" spans="1:55" x14ac:dyDescent="0.25">
      <c r="A522" s="80"/>
      <c r="B522" s="80"/>
      <c r="C522" s="80"/>
      <c r="D522" s="81"/>
      <c r="E522" s="80"/>
      <c r="F522" s="83"/>
      <c r="G522" s="80"/>
      <c r="H522" s="84"/>
      <c r="I522" s="84"/>
      <c r="J522" s="105"/>
      <c r="K522" s="84"/>
      <c r="L522" s="105"/>
      <c r="M522" s="84"/>
      <c r="N522" s="105"/>
      <c r="O522" s="84"/>
      <c r="P522" s="84"/>
      <c r="Q522" s="105"/>
      <c r="R522" s="84"/>
      <c r="S522" s="105"/>
      <c r="T522" s="84"/>
      <c r="U522" s="105"/>
      <c r="V522" s="80"/>
      <c r="W522" s="80"/>
      <c r="X522" s="108"/>
      <c r="Y522" s="108"/>
      <c r="Z522" s="80"/>
      <c r="AA522" s="80"/>
      <c r="AB522" s="109"/>
      <c r="AC522" s="80"/>
      <c r="AD522" s="80"/>
      <c r="AE522" s="80"/>
      <c r="AF522" s="80"/>
      <c r="AG522" s="80"/>
      <c r="AH522" s="107"/>
      <c r="AI522" s="107"/>
      <c r="AJ522" s="105"/>
      <c r="AK522" s="85"/>
      <c r="AL522" s="85"/>
      <c r="AM522" s="105"/>
      <c r="AN522" s="107"/>
      <c r="AO522" s="107"/>
      <c r="AP522" s="105"/>
      <c r="AQ522" s="85"/>
      <c r="AR522" s="85"/>
      <c r="AS522" s="105"/>
      <c r="AT522" s="107"/>
      <c r="AU522" s="85"/>
      <c r="AV522" s="107"/>
      <c r="AW522" s="85"/>
      <c r="AX522" s="85"/>
      <c r="AY522" s="85"/>
      <c r="AZ522" s="80"/>
      <c r="BA522" s="86"/>
      <c r="BB522" s="86"/>
      <c r="BC522" s="105"/>
    </row>
    <row r="523" spans="1:55" x14ac:dyDescent="0.25">
      <c r="A523" s="80"/>
      <c r="B523" s="80"/>
      <c r="C523" s="80"/>
      <c r="D523" s="81"/>
      <c r="E523" s="82"/>
      <c r="F523" s="83"/>
      <c r="G523" s="83"/>
      <c r="H523" s="84"/>
      <c r="I523" s="84"/>
      <c r="J523" s="105"/>
      <c r="K523" s="84"/>
      <c r="L523" s="105"/>
      <c r="M523" s="84"/>
      <c r="N523" s="105"/>
      <c r="O523" s="84"/>
      <c r="P523" s="84"/>
      <c r="Q523" s="105"/>
      <c r="R523" s="84"/>
      <c r="S523" s="105"/>
      <c r="T523" s="84"/>
      <c r="U523" s="105"/>
      <c r="V523" s="80"/>
      <c r="W523" s="80"/>
      <c r="X523" s="108"/>
      <c r="Y523" s="108"/>
      <c r="Z523" s="106"/>
      <c r="AA523" s="106"/>
      <c r="AB523" s="109"/>
      <c r="AC523" s="106"/>
      <c r="AD523" s="106"/>
      <c r="AE523" s="80"/>
      <c r="AF523" s="106"/>
      <c r="AG523" s="106"/>
      <c r="AH523" s="107"/>
      <c r="AI523" s="107"/>
      <c r="AJ523" s="105"/>
      <c r="AK523" s="85"/>
      <c r="AL523" s="85"/>
      <c r="AM523" s="105"/>
      <c r="AN523" s="107"/>
      <c r="AO523" s="107"/>
      <c r="AP523" s="105"/>
      <c r="AQ523" s="85"/>
      <c r="AR523" s="85"/>
      <c r="AS523" s="105"/>
      <c r="AT523" s="107"/>
      <c r="AU523" s="85"/>
      <c r="AV523" s="107"/>
      <c r="AW523" s="85"/>
      <c r="AX523" s="85"/>
      <c r="AY523" s="85"/>
      <c r="AZ523" s="80"/>
      <c r="BA523" s="86"/>
      <c r="BB523" s="86"/>
      <c r="BC523" s="105"/>
    </row>
    <row r="524" spans="1:55" x14ac:dyDescent="0.25">
      <c r="A524" s="80"/>
      <c r="B524" s="80"/>
      <c r="C524" s="80"/>
      <c r="D524" s="81"/>
      <c r="E524" s="82"/>
      <c r="F524" s="83"/>
      <c r="G524" s="83"/>
      <c r="H524" s="84"/>
      <c r="I524" s="84"/>
      <c r="J524" s="105"/>
      <c r="K524" s="84"/>
      <c r="L524" s="105"/>
      <c r="M524" s="84"/>
      <c r="N524" s="105"/>
      <c r="O524" s="84"/>
      <c r="P524" s="84"/>
      <c r="Q524" s="105"/>
      <c r="R524" s="84"/>
      <c r="S524" s="105"/>
      <c r="T524" s="84"/>
      <c r="U524" s="105"/>
      <c r="V524" s="80"/>
      <c r="W524" s="80"/>
      <c r="X524" s="108"/>
      <c r="Y524" s="108"/>
      <c r="Z524" s="106"/>
      <c r="AA524" s="106"/>
      <c r="AB524" s="109"/>
      <c r="AC524" s="106"/>
      <c r="AD524" s="106"/>
      <c r="AE524" s="80"/>
      <c r="AF524" s="106"/>
      <c r="AG524" s="106"/>
      <c r="AH524" s="107"/>
      <c r="AI524" s="107"/>
      <c r="AJ524" s="105"/>
      <c r="AK524" s="85"/>
      <c r="AL524" s="85"/>
      <c r="AM524" s="105"/>
      <c r="AN524" s="107"/>
      <c r="AO524" s="107"/>
      <c r="AP524" s="105"/>
      <c r="AQ524" s="85"/>
      <c r="AR524" s="85"/>
      <c r="AS524" s="105"/>
      <c r="AT524" s="107"/>
      <c r="AU524" s="85"/>
      <c r="AV524" s="107"/>
      <c r="AW524" s="85"/>
      <c r="AX524" s="85"/>
      <c r="AY524" s="85"/>
      <c r="AZ524" s="80"/>
      <c r="BA524" s="86"/>
      <c r="BB524" s="86"/>
      <c r="BC524" s="105"/>
    </row>
    <row r="525" spans="1:55" x14ac:dyDescent="0.25">
      <c r="A525" s="80"/>
      <c r="B525" s="80"/>
      <c r="C525" s="80"/>
      <c r="D525" s="81"/>
      <c r="E525" s="82"/>
      <c r="F525" s="83"/>
      <c r="G525" s="83"/>
      <c r="H525" s="84"/>
      <c r="I525" s="84"/>
      <c r="J525" s="105"/>
      <c r="K525" s="84"/>
      <c r="L525" s="105"/>
      <c r="M525" s="84"/>
      <c r="N525" s="105"/>
      <c r="O525" s="84"/>
      <c r="P525" s="84"/>
      <c r="Q525" s="105"/>
      <c r="R525" s="84"/>
      <c r="S525" s="105"/>
      <c r="T525" s="84"/>
      <c r="U525" s="105"/>
      <c r="V525" s="80"/>
      <c r="W525" s="80"/>
      <c r="X525" s="108"/>
      <c r="Y525" s="108"/>
      <c r="Z525" s="106"/>
      <c r="AA525" s="106"/>
      <c r="AB525" s="109"/>
      <c r="AC525" s="106"/>
      <c r="AD525" s="106"/>
      <c r="AE525" s="80"/>
      <c r="AF525" s="106"/>
      <c r="AG525" s="106"/>
      <c r="AH525" s="107"/>
      <c r="AI525" s="107"/>
      <c r="AJ525" s="105"/>
      <c r="AK525" s="85"/>
      <c r="AL525" s="85"/>
      <c r="AM525" s="105"/>
      <c r="AN525" s="107"/>
      <c r="AO525" s="107"/>
      <c r="AP525" s="105"/>
      <c r="AQ525" s="85"/>
      <c r="AR525" s="85"/>
      <c r="AS525" s="105"/>
      <c r="AT525" s="107"/>
      <c r="AU525" s="85"/>
      <c r="AV525" s="107"/>
      <c r="AW525" s="85"/>
      <c r="AX525" s="85"/>
      <c r="AY525" s="85"/>
      <c r="AZ525" s="80"/>
      <c r="BA525" s="86"/>
      <c r="BB525" s="86"/>
      <c r="BC525" s="105"/>
    </row>
    <row r="526" spans="1:55" x14ac:dyDescent="0.25">
      <c r="A526" s="80"/>
      <c r="B526" s="80"/>
      <c r="C526" s="80"/>
      <c r="D526" s="81"/>
      <c r="E526" s="80"/>
      <c r="F526" s="83"/>
      <c r="G526" s="80"/>
      <c r="H526" s="84"/>
      <c r="I526" s="84"/>
      <c r="J526" s="105"/>
      <c r="K526" s="84"/>
      <c r="L526" s="105"/>
      <c r="M526" s="84"/>
      <c r="N526" s="105"/>
      <c r="O526" s="84"/>
      <c r="P526" s="84"/>
      <c r="Q526" s="105"/>
      <c r="R526" s="84"/>
      <c r="S526" s="105"/>
      <c r="T526" s="84"/>
      <c r="U526" s="105"/>
      <c r="V526" s="80"/>
      <c r="W526" s="80"/>
      <c r="X526" s="108"/>
      <c r="Y526" s="108"/>
      <c r="Z526" s="80"/>
      <c r="AA526" s="106"/>
      <c r="AB526" s="109"/>
      <c r="AC526" s="80"/>
      <c r="AD526" s="106"/>
      <c r="AE526" s="80"/>
      <c r="AF526" s="80"/>
      <c r="AG526" s="80"/>
      <c r="AH526" s="107"/>
      <c r="AI526" s="107"/>
      <c r="AJ526" s="105"/>
      <c r="AK526" s="85"/>
      <c r="AL526" s="85"/>
      <c r="AM526" s="105"/>
      <c r="AN526" s="107"/>
      <c r="AO526" s="107"/>
      <c r="AP526" s="105"/>
      <c r="AQ526" s="85"/>
      <c r="AR526" s="85"/>
      <c r="AS526" s="105"/>
      <c r="AT526" s="107"/>
      <c r="AU526" s="85"/>
      <c r="AV526" s="107"/>
      <c r="AW526" s="85"/>
      <c r="AX526" s="85"/>
      <c r="AY526" s="85"/>
      <c r="AZ526" s="80"/>
      <c r="BA526" s="86"/>
      <c r="BB526" s="86"/>
      <c r="BC526" s="105"/>
    </row>
    <row r="527" spans="1:55" x14ac:dyDescent="0.25">
      <c r="A527" s="80"/>
      <c r="B527" s="80"/>
      <c r="C527" s="80"/>
      <c r="D527" s="80"/>
      <c r="E527" s="80"/>
      <c r="F527" s="80"/>
      <c r="G527" s="80"/>
      <c r="H527" s="84"/>
      <c r="I527" s="84"/>
      <c r="J527" s="105"/>
      <c r="K527" s="84"/>
      <c r="L527" s="105"/>
      <c r="M527" s="84"/>
      <c r="N527" s="105"/>
      <c r="O527" s="84"/>
      <c r="P527" s="84"/>
      <c r="Q527" s="105"/>
      <c r="R527" s="84"/>
      <c r="S527" s="105"/>
      <c r="T527" s="84"/>
      <c r="U527" s="105"/>
      <c r="V527" s="80"/>
      <c r="W527" s="80"/>
      <c r="X527" s="80"/>
      <c r="Y527" s="80"/>
      <c r="Z527" s="80"/>
      <c r="AA527" s="80"/>
      <c r="AB527" s="109"/>
      <c r="AC527" s="80"/>
      <c r="AD527" s="80"/>
      <c r="AE527" s="80"/>
      <c r="AF527" s="80"/>
      <c r="AG527" s="80"/>
      <c r="AH527" s="107"/>
      <c r="AI527" s="107"/>
      <c r="AJ527" s="105"/>
      <c r="AK527" s="85"/>
      <c r="AL527" s="85"/>
      <c r="AM527" s="105"/>
      <c r="AN527" s="107"/>
      <c r="AO527" s="107"/>
      <c r="AP527" s="105"/>
      <c r="AQ527" s="85"/>
      <c r="AR527" s="85"/>
      <c r="AS527" s="105"/>
      <c r="AT527" s="107"/>
      <c r="AU527" s="85"/>
      <c r="AV527" s="107"/>
      <c r="AW527" s="85"/>
      <c r="AX527" s="85"/>
      <c r="AY527" s="85"/>
      <c r="AZ527" s="80"/>
      <c r="BA527" s="86"/>
      <c r="BB527" s="86"/>
      <c r="BC527" s="105"/>
    </row>
    <row r="528" spans="1:55" x14ac:dyDescent="0.25">
      <c r="A528" s="80"/>
      <c r="B528" s="80"/>
      <c r="C528" s="80"/>
      <c r="D528" s="80"/>
      <c r="E528" s="80"/>
      <c r="F528" s="80"/>
      <c r="G528" s="80"/>
      <c r="H528" s="84"/>
      <c r="I528" s="84"/>
      <c r="J528" s="105"/>
      <c r="K528" s="84"/>
      <c r="L528" s="105"/>
      <c r="M528" s="84"/>
      <c r="N528" s="105"/>
      <c r="O528" s="84"/>
      <c r="P528" s="84"/>
      <c r="Q528" s="105"/>
      <c r="R528" s="84"/>
      <c r="S528" s="105"/>
      <c r="T528" s="84"/>
      <c r="U528" s="105"/>
      <c r="V528" s="80"/>
      <c r="W528" s="80"/>
      <c r="X528" s="80"/>
      <c r="Y528" s="80"/>
      <c r="Z528" s="80"/>
      <c r="AA528" s="80"/>
      <c r="AB528" s="109"/>
      <c r="AC528" s="80"/>
      <c r="AD528" s="80"/>
      <c r="AE528" s="80"/>
      <c r="AF528" s="80"/>
      <c r="AG528" s="80"/>
      <c r="AH528" s="107"/>
      <c r="AI528" s="107"/>
      <c r="AJ528" s="105"/>
      <c r="AK528" s="85"/>
      <c r="AL528" s="85"/>
      <c r="AM528" s="105"/>
      <c r="AN528" s="107"/>
      <c r="AO528" s="107"/>
      <c r="AP528" s="105"/>
      <c r="AQ528" s="85"/>
      <c r="AR528" s="85"/>
      <c r="AS528" s="105"/>
      <c r="AT528" s="107"/>
      <c r="AU528" s="85"/>
      <c r="AV528" s="107"/>
      <c r="AW528" s="85"/>
      <c r="AX528" s="85"/>
      <c r="AY528" s="85"/>
      <c r="AZ528" s="80"/>
      <c r="BA528" s="86"/>
      <c r="BB528" s="86"/>
      <c r="BC528" s="105"/>
    </row>
    <row r="529" spans="1:55" x14ac:dyDescent="0.25">
      <c r="A529" s="80"/>
      <c r="B529" s="80"/>
      <c r="C529" s="80"/>
      <c r="D529" s="80"/>
      <c r="E529" s="80"/>
      <c r="F529" s="80"/>
      <c r="G529" s="80"/>
      <c r="H529" s="84"/>
      <c r="I529" s="84"/>
      <c r="J529" s="105"/>
      <c r="K529" s="84"/>
      <c r="L529" s="105"/>
      <c r="M529" s="84"/>
      <c r="N529" s="105"/>
      <c r="O529" s="84"/>
      <c r="P529" s="84"/>
      <c r="Q529" s="105"/>
      <c r="R529" s="84"/>
      <c r="S529" s="105"/>
      <c r="T529" s="84"/>
      <c r="U529" s="105"/>
      <c r="V529" s="80"/>
      <c r="W529" s="80"/>
      <c r="X529" s="108"/>
      <c r="Y529" s="108"/>
      <c r="Z529" s="80"/>
      <c r="AA529" s="80"/>
      <c r="AB529" s="109"/>
      <c r="AC529" s="80"/>
      <c r="AD529" s="80"/>
      <c r="AE529" s="80"/>
      <c r="AF529" s="80"/>
      <c r="AG529" s="80"/>
      <c r="AH529" s="107"/>
      <c r="AI529" s="107"/>
      <c r="AJ529" s="105"/>
      <c r="AK529" s="85"/>
      <c r="AL529" s="85"/>
      <c r="AM529" s="105"/>
      <c r="AN529" s="107"/>
      <c r="AO529" s="107"/>
      <c r="AP529" s="105"/>
      <c r="AQ529" s="85"/>
      <c r="AR529" s="85"/>
      <c r="AS529" s="105"/>
      <c r="AT529" s="107"/>
      <c r="AU529" s="85"/>
      <c r="AV529" s="107"/>
      <c r="AW529" s="85"/>
      <c r="AX529" s="85"/>
      <c r="AY529" s="85"/>
      <c r="AZ529" s="80"/>
      <c r="BA529" s="86"/>
      <c r="BB529" s="86"/>
      <c r="BC529" s="105"/>
    </row>
    <row r="530" spans="1:55" x14ac:dyDescent="0.25">
      <c r="A530" s="80"/>
      <c r="B530" s="80"/>
      <c r="C530" s="80"/>
      <c r="D530" s="80"/>
      <c r="E530" s="80"/>
      <c r="F530" s="80"/>
      <c r="G530" s="80"/>
      <c r="H530" s="84"/>
      <c r="I530" s="84"/>
      <c r="J530" s="105"/>
      <c r="K530" s="84"/>
      <c r="L530" s="105"/>
      <c r="M530" s="84"/>
      <c r="N530" s="105"/>
      <c r="O530" s="84"/>
      <c r="P530" s="84"/>
      <c r="Q530" s="105"/>
      <c r="R530" s="84"/>
      <c r="S530" s="105"/>
      <c r="T530" s="84"/>
      <c r="U530" s="105"/>
      <c r="V530" s="80"/>
      <c r="W530" s="80"/>
      <c r="X530" s="80"/>
      <c r="Y530" s="80"/>
      <c r="Z530" s="80"/>
      <c r="AA530" s="80"/>
      <c r="AB530" s="109"/>
      <c r="AC530" s="80"/>
      <c r="AD530" s="80"/>
      <c r="AE530" s="80"/>
      <c r="AF530" s="80"/>
      <c r="AG530" s="80"/>
      <c r="AH530" s="107"/>
      <c r="AI530" s="107"/>
      <c r="AJ530" s="105"/>
      <c r="AK530" s="85"/>
      <c r="AL530" s="85"/>
      <c r="AM530" s="105"/>
      <c r="AN530" s="107"/>
      <c r="AO530" s="107"/>
      <c r="AP530" s="105"/>
      <c r="AQ530" s="85"/>
      <c r="AR530" s="85"/>
      <c r="AS530" s="105"/>
      <c r="AT530" s="107"/>
      <c r="AU530" s="85"/>
      <c r="AV530" s="107"/>
      <c r="AW530" s="85"/>
      <c r="AX530" s="85"/>
      <c r="AY530" s="85"/>
      <c r="AZ530" s="80"/>
      <c r="BA530" s="86"/>
      <c r="BB530" s="86"/>
      <c r="BC530" s="105"/>
    </row>
    <row r="531" spans="1:55" x14ac:dyDescent="0.25">
      <c r="A531" s="80"/>
      <c r="B531" s="80"/>
      <c r="C531" s="80"/>
      <c r="D531" s="80"/>
      <c r="E531" s="80"/>
      <c r="F531" s="80"/>
      <c r="G531" s="80"/>
      <c r="H531" s="84"/>
      <c r="I531" s="84"/>
      <c r="J531" s="105"/>
      <c r="K531" s="84"/>
      <c r="L531" s="105"/>
      <c r="M531" s="84"/>
      <c r="N531" s="105"/>
      <c r="O531" s="84"/>
      <c r="P531" s="84"/>
      <c r="Q531" s="105"/>
      <c r="R531" s="84"/>
      <c r="S531" s="105"/>
      <c r="T531" s="84"/>
      <c r="U531" s="105"/>
      <c r="V531" s="80"/>
      <c r="W531" s="80"/>
      <c r="X531" s="80"/>
      <c r="Y531" s="80"/>
      <c r="Z531" s="80"/>
      <c r="AA531" s="80"/>
      <c r="AB531" s="109"/>
      <c r="AC531" s="80"/>
      <c r="AD531" s="80"/>
      <c r="AE531" s="80"/>
      <c r="AF531" s="80"/>
      <c r="AG531" s="80"/>
      <c r="AH531" s="107"/>
      <c r="AI531" s="107"/>
      <c r="AJ531" s="105"/>
      <c r="AK531" s="85"/>
      <c r="AL531" s="85"/>
      <c r="AM531" s="105"/>
      <c r="AN531" s="107"/>
      <c r="AO531" s="107"/>
      <c r="AP531" s="105"/>
      <c r="AQ531" s="85"/>
      <c r="AR531" s="85"/>
      <c r="AS531" s="105"/>
      <c r="AT531" s="107"/>
      <c r="AU531" s="85"/>
      <c r="AV531" s="107"/>
      <c r="AW531" s="85"/>
      <c r="AX531" s="85"/>
      <c r="AY531" s="85"/>
      <c r="AZ531" s="80"/>
      <c r="BA531" s="86"/>
      <c r="BB531" s="86"/>
      <c r="BC531" s="105"/>
    </row>
    <row r="532" spans="1:55" x14ac:dyDescent="0.25">
      <c r="A532" s="80"/>
      <c r="B532" s="80"/>
      <c r="C532" s="80"/>
      <c r="D532" s="80"/>
      <c r="E532" s="80"/>
      <c r="F532" s="80"/>
      <c r="G532" s="80"/>
      <c r="H532" s="84"/>
      <c r="I532" s="84"/>
      <c r="J532" s="105"/>
      <c r="K532" s="84"/>
      <c r="L532" s="105"/>
      <c r="M532" s="84"/>
      <c r="N532" s="105"/>
      <c r="O532" s="84"/>
      <c r="P532" s="84"/>
      <c r="Q532" s="105"/>
      <c r="R532" s="84"/>
      <c r="S532" s="105"/>
      <c r="T532" s="84"/>
      <c r="U532" s="105"/>
      <c r="V532" s="80"/>
      <c r="W532" s="80"/>
      <c r="X532" s="80"/>
      <c r="Y532" s="80"/>
      <c r="Z532" s="80"/>
      <c r="AA532" s="80"/>
      <c r="AB532" s="109"/>
      <c r="AC532" s="80"/>
      <c r="AD532" s="80"/>
      <c r="AE532" s="80"/>
      <c r="AF532" s="80"/>
      <c r="AG532" s="80"/>
      <c r="AH532" s="107"/>
      <c r="AI532" s="107"/>
      <c r="AJ532" s="105"/>
      <c r="AK532" s="85"/>
      <c r="AL532" s="85"/>
      <c r="AM532" s="105"/>
      <c r="AN532" s="107"/>
      <c r="AO532" s="107"/>
      <c r="AP532" s="105"/>
      <c r="AQ532" s="85"/>
      <c r="AR532" s="85"/>
      <c r="AS532" s="105"/>
      <c r="AT532" s="107"/>
      <c r="AU532" s="85"/>
      <c r="AV532" s="107"/>
      <c r="AW532" s="85"/>
      <c r="AX532" s="85"/>
      <c r="AY532" s="85"/>
      <c r="AZ532" s="80"/>
      <c r="BA532" s="86"/>
      <c r="BB532" s="86"/>
      <c r="BC532" s="105"/>
    </row>
    <row r="533" spans="1:55" x14ac:dyDescent="0.25">
      <c r="A533" s="80"/>
      <c r="B533" s="80"/>
      <c r="C533" s="80"/>
      <c r="D533" s="80"/>
      <c r="E533" s="80"/>
      <c r="F533" s="80"/>
      <c r="G533" s="80"/>
      <c r="H533" s="84"/>
      <c r="I533" s="84"/>
      <c r="J533" s="105"/>
      <c r="K533" s="84"/>
      <c r="L533" s="105"/>
      <c r="M533" s="84"/>
      <c r="N533" s="105"/>
      <c r="O533" s="84"/>
      <c r="P533" s="84"/>
      <c r="Q533" s="105"/>
      <c r="R533" s="84"/>
      <c r="S533" s="105"/>
      <c r="T533" s="84"/>
      <c r="U533" s="105"/>
      <c r="V533" s="80"/>
      <c r="W533" s="80"/>
      <c r="X533" s="108"/>
      <c r="Y533" s="108"/>
      <c r="Z533" s="80"/>
      <c r="AA533" s="80"/>
      <c r="AB533" s="109"/>
      <c r="AC533" s="80"/>
      <c r="AD533" s="80"/>
      <c r="AE533" s="80"/>
      <c r="AF533" s="80"/>
      <c r="AG533" s="80"/>
      <c r="AH533" s="107"/>
      <c r="AI533" s="107"/>
      <c r="AJ533" s="105"/>
      <c r="AK533" s="85"/>
      <c r="AL533" s="85"/>
      <c r="AM533" s="105"/>
      <c r="AN533" s="107"/>
      <c r="AO533" s="107"/>
      <c r="AP533" s="105"/>
      <c r="AQ533" s="85"/>
      <c r="AR533" s="85"/>
      <c r="AS533" s="105"/>
      <c r="AT533" s="107"/>
      <c r="AU533" s="85"/>
      <c r="AV533" s="107"/>
      <c r="AW533" s="85"/>
      <c r="AX533" s="85"/>
      <c r="AY533" s="85"/>
      <c r="AZ533" s="80"/>
      <c r="BA533" s="86"/>
      <c r="BB533" s="86"/>
      <c r="BC533" s="105"/>
    </row>
    <row r="534" spans="1:55" x14ac:dyDescent="0.25">
      <c r="A534" s="80"/>
      <c r="B534" s="80"/>
      <c r="C534" s="80"/>
      <c r="D534" s="80"/>
      <c r="E534" s="80"/>
      <c r="F534" s="80"/>
      <c r="G534" s="80"/>
      <c r="H534" s="84"/>
      <c r="I534" s="84"/>
      <c r="J534" s="105"/>
      <c r="K534" s="84"/>
      <c r="L534" s="105"/>
      <c r="M534" s="84"/>
      <c r="N534" s="105"/>
      <c r="O534" s="84"/>
      <c r="P534" s="84"/>
      <c r="Q534" s="105"/>
      <c r="R534" s="84"/>
      <c r="S534" s="105"/>
      <c r="T534" s="84"/>
      <c r="U534" s="105"/>
      <c r="V534" s="80"/>
      <c r="W534" s="80"/>
      <c r="X534" s="108"/>
      <c r="Y534" s="108"/>
      <c r="Z534" s="80"/>
      <c r="AA534" s="80"/>
      <c r="AB534" s="109"/>
      <c r="AC534" s="80"/>
      <c r="AD534" s="80"/>
      <c r="AE534" s="80"/>
      <c r="AF534" s="80"/>
      <c r="AG534" s="80"/>
      <c r="AH534" s="107"/>
      <c r="AI534" s="107"/>
      <c r="AJ534" s="105"/>
      <c r="AK534" s="85"/>
      <c r="AL534" s="85"/>
      <c r="AM534" s="105"/>
      <c r="AN534" s="107"/>
      <c r="AO534" s="107"/>
      <c r="AP534" s="105"/>
      <c r="AQ534" s="85"/>
      <c r="AR534" s="85"/>
      <c r="AS534" s="105"/>
      <c r="AT534" s="107"/>
      <c r="AU534" s="85"/>
      <c r="AV534" s="107"/>
      <c r="AW534" s="85"/>
      <c r="AX534" s="85"/>
      <c r="AY534" s="85"/>
      <c r="AZ534" s="80"/>
      <c r="BA534" s="86"/>
      <c r="BB534" s="86"/>
      <c r="BC534" s="105"/>
    </row>
    <row r="535" spans="1:55" x14ac:dyDescent="0.25">
      <c r="A535" s="80"/>
      <c r="B535" s="80"/>
      <c r="C535" s="80"/>
      <c r="D535" s="80"/>
      <c r="E535" s="80"/>
      <c r="F535" s="80"/>
      <c r="G535" s="80"/>
      <c r="H535" s="84"/>
      <c r="I535" s="84"/>
      <c r="J535" s="105"/>
      <c r="K535" s="84"/>
      <c r="L535" s="105"/>
      <c r="M535" s="84"/>
      <c r="N535" s="105"/>
      <c r="O535" s="84"/>
      <c r="P535" s="84"/>
      <c r="Q535" s="105"/>
      <c r="R535" s="84"/>
      <c r="S535" s="105"/>
      <c r="T535" s="84"/>
      <c r="U535" s="105"/>
      <c r="V535" s="80"/>
      <c r="W535" s="80"/>
      <c r="X535" s="108"/>
      <c r="Y535" s="108"/>
      <c r="Z535" s="80"/>
      <c r="AA535" s="80"/>
      <c r="AB535" s="109"/>
      <c r="AC535" s="80"/>
      <c r="AD535" s="80"/>
      <c r="AE535" s="80"/>
      <c r="AF535" s="80"/>
      <c r="AG535" s="80"/>
      <c r="AH535" s="107"/>
      <c r="AI535" s="107"/>
      <c r="AJ535" s="105"/>
      <c r="AK535" s="85"/>
      <c r="AL535" s="85"/>
      <c r="AM535" s="105"/>
      <c r="AN535" s="107"/>
      <c r="AO535" s="107"/>
      <c r="AP535" s="105"/>
      <c r="AQ535" s="85"/>
      <c r="AR535" s="85"/>
      <c r="AS535" s="105"/>
      <c r="AT535" s="107"/>
      <c r="AU535" s="85"/>
      <c r="AV535" s="107"/>
      <c r="AW535" s="85"/>
      <c r="AX535" s="85"/>
      <c r="AY535" s="85"/>
      <c r="AZ535" s="80"/>
      <c r="BA535" s="86"/>
      <c r="BB535" s="86"/>
      <c r="BC535" s="105"/>
    </row>
    <row r="536" spans="1:55" x14ac:dyDescent="0.25">
      <c r="A536" s="80"/>
      <c r="B536" s="80"/>
      <c r="C536" s="80"/>
      <c r="D536" s="80"/>
      <c r="E536" s="80"/>
      <c r="F536" s="80"/>
      <c r="G536" s="80"/>
      <c r="H536" s="80"/>
      <c r="I536" s="84"/>
      <c r="J536" s="105"/>
      <c r="K536" s="80"/>
      <c r="L536" s="80"/>
      <c r="M536" s="84"/>
      <c r="N536" s="105"/>
      <c r="O536" s="80"/>
      <c r="P536" s="84"/>
      <c r="Q536" s="105"/>
      <c r="R536" s="80"/>
      <c r="S536" s="80"/>
      <c r="T536" s="84"/>
      <c r="U536" s="105"/>
      <c r="V536" s="80"/>
      <c r="W536" s="80"/>
      <c r="X536" s="80"/>
      <c r="Y536" s="80"/>
      <c r="Z536" s="80"/>
      <c r="AA536" s="80"/>
      <c r="AB536" s="109"/>
      <c r="AC536" s="80"/>
      <c r="AD536" s="80"/>
      <c r="AE536" s="80"/>
      <c r="AF536" s="80"/>
      <c r="AG536" s="80"/>
      <c r="AH536" s="80"/>
      <c r="AI536" s="107"/>
      <c r="AJ536" s="105"/>
      <c r="AK536" s="80"/>
      <c r="AL536" s="85"/>
      <c r="AM536" s="105"/>
      <c r="AN536" s="80"/>
      <c r="AO536" s="107"/>
      <c r="AP536" s="105"/>
      <c r="AQ536" s="80"/>
      <c r="AR536" s="85"/>
      <c r="AS536" s="105"/>
      <c r="AT536" s="80"/>
      <c r="AU536" s="80"/>
      <c r="AV536" s="80"/>
      <c r="AW536" s="80"/>
      <c r="AX536" s="80"/>
      <c r="AY536" s="85"/>
      <c r="AZ536" s="80"/>
      <c r="BA536" s="80"/>
      <c r="BB536" s="86"/>
      <c r="BC536" s="105"/>
    </row>
    <row r="537" spans="1:55" x14ac:dyDescent="0.25">
      <c r="A537" s="80"/>
      <c r="B537" s="80"/>
      <c r="C537" s="80"/>
      <c r="D537" s="80"/>
      <c r="E537" s="80"/>
      <c r="F537" s="80"/>
      <c r="G537" s="80"/>
      <c r="H537" s="84"/>
      <c r="I537" s="84"/>
      <c r="J537" s="105"/>
      <c r="K537" s="84"/>
      <c r="L537" s="105"/>
      <c r="M537" s="84"/>
      <c r="N537" s="105"/>
      <c r="O537" s="84"/>
      <c r="P537" s="84"/>
      <c r="Q537" s="105"/>
      <c r="R537" s="84"/>
      <c r="S537" s="105"/>
      <c r="T537" s="84"/>
      <c r="U537" s="105"/>
      <c r="V537" s="80"/>
      <c r="W537" s="80"/>
      <c r="X537" s="108"/>
      <c r="Y537" s="108"/>
      <c r="Z537" s="80"/>
      <c r="AA537" s="80"/>
      <c r="AB537" s="109"/>
      <c r="AC537" s="80"/>
      <c r="AD537" s="80"/>
      <c r="AE537" s="80"/>
      <c r="AF537" s="80"/>
      <c r="AG537" s="80"/>
      <c r="AH537" s="107"/>
      <c r="AI537" s="107"/>
      <c r="AJ537" s="105"/>
      <c r="AK537" s="85"/>
      <c r="AL537" s="85"/>
      <c r="AM537" s="105"/>
      <c r="AN537" s="107"/>
      <c r="AO537" s="107"/>
      <c r="AP537" s="105"/>
      <c r="AQ537" s="85"/>
      <c r="AR537" s="85"/>
      <c r="AS537" s="105"/>
      <c r="AT537" s="107"/>
      <c r="AU537" s="85"/>
      <c r="AV537" s="107"/>
      <c r="AW537" s="85"/>
      <c r="AX537" s="85"/>
      <c r="AY537" s="85"/>
      <c r="AZ537" s="80"/>
      <c r="BA537" s="86"/>
      <c r="BB537" s="86"/>
      <c r="BC537" s="105"/>
    </row>
    <row r="538" spans="1:55" x14ac:dyDescent="0.25">
      <c r="A538" s="80"/>
      <c r="B538" s="80"/>
      <c r="C538" s="80"/>
      <c r="D538" s="80"/>
      <c r="E538" s="80"/>
      <c r="F538" s="80"/>
      <c r="G538" s="80"/>
      <c r="H538" s="84"/>
      <c r="I538" s="84"/>
      <c r="J538" s="105"/>
      <c r="K538" s="84"/>
      <c r="L538" s="105"/>
      <c r="M538" s="84"/>
      <c r="N538" s="105"/>
      <c r="O538" s="84"/>
      <c r="P538" s="84"/>
      <c r="Q538" s="105"/>
      <c r="R538" s="84"/>
      <c r="S538" s="105"/>
      <c r="T538" s="84"/>
      <c r="U538" s="105"/>
      <c r="V538" s="80"/>
      <c r="W538" s="80"/>
      <c r="X538" s="108"/>
      <c r="Y538" s="108"/>
      <c r="Z538" s="80"/>
      <c r="AA538" s="80"/>
      <c r="AB538" s="109"/>
      <c r="AC538" s="80"/>
      <c r="AD538" s="80"/>
      <c r="AE538" s="80"/>
      <c r="AF538" s="80"/>
      <c r="AG538" s="80"/>
      <c r="AH538" s="107"/>
      <c r="AI538" s="107"/>
      <c r="AJ538" s="105"/>
      <c r="AK538" s="85"/>
      <c r="AL538" s="85"/>
      <c r="AM538" s="105"/>
      <c r="AN538" s="107"/>
      <c r="AO538" s="107"/>
      <c r="AP538" s="105"/>
      <c r="AQ538" s="85"/>
      <c r="AR538" s="85"/>
      <c r="AS538" s="105"/>
      <c r="AT538" s="107"/>
      <c r="AU538" s="85"/>
      <c r="AV538" s="107"/>
      <c r="AW538" s="85"/>
      <c r="AX538" s="85"/>
      <c r="AY538" s="85"/>
      <c r="AZ538" s="80"/>
      <c r="BA538" s="86"/>
      <c r="BB538" s="86"/>
      <c r="BC538" s="105"/>
    </row>
    <row r="539" spans="1:55" x14ac:dyDescent="0.25">
      <c r="A539" s="80"/>
      <c r="B539" s="80"/>
      <c r="C539" s="80"/>
      <c r="D539" s="80"/>
      <c r="E539" s="80"/>
      <c r="F539" s="80"/>
      <c r="G539" s="80"/>
      <c r="H539" s="84"/>
      <c r="I539" s="84"/>
      <c r="J539" s="105"/>
      <c r="K539" s="84"/>
      <c r="L539" s="105"/>
      <c r="M539" s="84"/>
      <c r="N539" s="105"/>
      <c r="O539" s="84"/>
      <c r="P539" s="84"/>
      <c r="Q539" s="105"/>
      <c r="R539" s="84"/>
      <c r="S539" s="105"/>
      <c r="T539" s="84"/>
      <c r="U539" s="105"/>
      <c r="V539" s="80"/>
      <c r="W539" s="80"/>
      <c r="X539" s="108"/>
      <c r="Y539" s="108"/>
      <c r="Z539" s="80"/>
      <c r="AA539" s="80"/>
      <c r="AB539" s="109"/>
      <c r="AC539" s="80"/>
      <c r="AD539" s="80"/>
      <c r="AE539" s="80"/>
      <c r="AF539" s="80"/>
      <c r="AG539" s="80"/>
      <c r="AH539" s="107"/>
      <c r="AI539" s="107"/>
      <c r="AJ539" s="105"/>
      <c r="AK539" s="85"/>
      <c r="AL539" s="85"/>
      <c r="AM539" s="105"/>
      <c r="AN539" s="107"/>
      <c r="AO539" s="107"/>
      <c r="AP539" s="105"/>
      <c r="AQ539" s="85"/>
      <c r="AR539" s="85"/>
      <c r="AS539" s="105"/>
      <c r="AT539" s="107"/>
      <c r="AU539" s="85"/>
      <c r="AV539" s="107"/>
      <c r="AW539" s="85"/>
      <c r="AX539" s="85"/>
      <c r="AY539" s="85"/>
      <c r="AZ539" s="80"/>
      <c r="BA539" s="86"/>
      <c r="BB539" s="86"/>
      <c r="BC539" s="105"/>
    </row>
    <row r="540" spans="1:55" x14ac:dyDescent="0.25">
      <c r="A540" s="80"/>
      <c r="B540" s="80"/>
      <c r="C540" s="80"/>
      <c r="D540" s="80"/>
      <c r="E540" s="80"/>
      <c r="F540" s="80"/>
      <c r="G540" s="80"/>
      <c r="H540" s="84"/>
      <c r="I540" s="84"/>
      <c r="J540" s="105"/>
      <c r="K540" s="84"/>
      <c r="L540" s="105"/>
      <c r="M540" s="84"/>
      <c r="N540" s="105"/>
      <c r="O540" s="84"/>
      <c r="P540" s="84"/>
      <c r="Q540" s="105"/>
      <c r="R540" s="84"/>
      <c r="S540" s="105"/>
      <c r="T540" s="84"/>
      <c r="U540" s="105"/>
      <c r="V540" s="80"/>
      <c r="W540" s="80"/>
      <c r="X540" s="108"/>
      <c r="Y540" s="108"/>
      <c r="Z540" s="80"/>
      <c r="AA540" s="80"/>
      <c r="AB540" s="109"/>
      <c r="AC540" s="80"/>
      <c r="AD540" s="80"/>
      <c r="AE540" s="80"/>
      <c r="AF540" s="80"/>
      <c r="AG540" s="80"/>
      <c r="AH540" s="107"/>
      <c r="AI540" s="107"/>
      <c r="AJ540" s="105"/>
      <c r="AK540" s="85"/>
      <c r="AL540" s="85"/>
      <c r="AM540" s="105"/>
      <c r="AN540" s="107"/>
      <c r="AO540" s="107"/>
      <c r="AP540" s="105"/>
      <c r="AQ540" s="85"/>
      <c r="AR540" s="85"/>
      <c r="AS540" s="105"/>
      <c r="AT540" s="107"/>
      <c r="AU540" s="85"/>
      <c r="AV540" s="107"/>
      <c r="AW540" s="85"/>
      <c r="AX540" s="85"/>
      <c r="AY540" s="85"/>
      <c r="AZ540" s="80"/>
      <c r="BA540" s="86"/>
      <c r="BB540" s="86"/>
      <c r="BC540" s="105"/>
    </row>
    <row r="541" spans="1:55" x14ac:dyDescent="0.25">
      <c r="A541" s="80"/>
      <c r="B541" s="80"/>
      <c r="C541" s="80"/>
      <c r="D541" s="80"/>
      <c r="E541" s="80"/>
      <c r="F541" s="80"/>
      <c r="G541" s="80"/>
      <c r="H541" s="84"/>
      <c r="I541" s="84"/>
      <c r="J541" s="105"/>
      <c r="K541" s="84"/>
      <c r="L541" s="105"/>
      <c r="M541" s="84"/>
      <c r="N541" s="105"/>
      <c r="O541" s="84"/>
      <c r="P541" s="84"/>
      <c r="Q541" s="105"/>
      <c r="R541" s="84"/>
      <c r="S541" s="105"/>
      <c r="T541" s="84"/>
      <c r="U541" s="105"/>
      <c r="V541" s="80"/>
      <c r="W541" s="80"/>
      <c r="X541" s="108"/>
      <c r="Y541" s="108"/>
      <c r="Z541" s="80"/>
      <c r="AA541" s="80"/>
      <c r="AB541" s="109"/>
      <c r="AC541" s="80"/>
      <c r="AD541" s="80"/>
      <c r="AE541" s="80"/>
      <c r="AF541" s="80"/>
      <c r="AG541" s="80"/>
      <c r="AH541" s="107"/>
      <c r="AI541" s="107"/>
      <c r="AJ541" s="105"/>
      <c r="AK541" s="85"/>
      <c r="AL541" s="85"/>
      <c r="AM541" s="105"/>
      <c r="AN541" s="107"/>
      <c r="AO541" s="107"/>
      <c r="AP541" s="105"/>
      <c r="AQ541" s="85"/>
      <c r="AR541" s="85"/>
      <c r="AS541" s="105"/>
      <c r="AT541" s="107"/>
      <c r="AU541" s="85"/>
      <c r="AV541" s="107"/>
      <c r="AW541" s="85"/>
      <c r="AX541" s="85"/>
      <c r="AY541" s="85"/>
      <c r="AZ541" s="80"/>
      <c r="BA541" s="86"/>
      <c r="BB541" s="86"/>
      <c r="BC541" s="105"/>
    </row>
    <row r="542" spans="1:55" x14ac:dyDescent="0.25">
      <c r="A542" s="80"/>
      <c r="B542" s="80"/>
      <c r="C542" s="80"/>
      <c r="D542" s="81"/>
      <c r="E542" s="82"/>
      <c r="F542" s="83"/>
      <c r="G542" s="83"/>
      <c r="H542" s="84"/>
      <c r="I542" s="84"/>
      <c r="J542" s="105"/>
      <c r="K542" s="84"/>
      <c r="L542" s="105"/>
      <c r="M542" s="84"/>
      <c r="N542" s="105"/>
      <c r="O542" s="84"/>
      <c r="P542" s="84"/>
      <c r="Q542" s="105"/>
      <c r="R542" s="84"/>
      <c r="S542" s="105"/>
      <c r="T542" s="84"/>
      <c r="U542" s="105"/>
      <c r="V542" s="80"/>
      <c r="W542" s="80"/>
      <c r="X542" s="80"/>
      <c r="Y542" s="80"/>
      <c r="Z542" s="106"/>
      <c r="AA542" s="106"/>
      <c r="AB542" s="109"/>
      <c r="AC542" s="106"/>
      <c r="AD542" s="106"/>
      <c r="AE542" s="80"/>
      <c r="AF542" s="106"/>
      <c r="AG542" s="106"/>
      <c r="AH542" s="107"/>
      <c r="AI542" s="107"/>
      <c r="AJ542" s="105"/>
      <c r="AK542" s="85"/>
      <c r="AL542" s="85"/>
      <c r="AM542" s="105"/>
      <c r="AN542" s="107"/>
      <c r="AO542" s="107"/>
      <c r="AP542" s="105"/>
      <c r="AQ542" s="85"/>
      <c r="AR542" s="85"/>
      <c r="AS542" s="105"/>
      <c r="AT542" s="107"/>
      <c r="AU542" s="85"/>
      <c r="AV542" s="107"/>
      <c r="AW542" s="85"/>
      <c r="AX542" s="85"/>
      <c r="AY542" s="85"/>
      <c r="AZ542" s="80"/>
      <c r="BA542" s="86"/>
      <c r="BB542" s="86"/>
      <c r="BC542" s="105"/>
    </row>
    <row r="543" spans="1:55" x14ac:dyDescent="0.25">
      <c r="A543" s="80"/>
      <c r="B543" s="80"/>
      <c r="C543" s="80"/>
      <c r="D543" s="81"/>
      <c r="E543" s="82"/>
      <c r="F543" s="83"/>
      <c r="G543" s="83"/>
      <c r="H543" s="84"/>
      <c r="I543" s="84"/>
      <c r="J543" s="105"/>
      <c r="K543" s="84"/>
      <c r="L543" s="105"/>
      <c r="M543" s="84"/>
      <c r="N543" s="105"/>
      <c r="O543" s="84"/>
      <c r="P543" s="84"/>
      <c r="Q543" s="105"/>
      <c r="R543" s="84"/>
      <c r="S543" s="105"/>
      <c r="T543" s="84"/>
      <c r="U543" s="105"/>
      <c r="V543" s="80"/>
      <c r="W543" s="80"/>
      <c r="X543" s="80"/>
      <c r="Y543" s="80"/>
      <c r="Z543" s="106"/>
      <c r="AA543" s="106"/>
      <c r="AB543" s="109"/>
      <c r="AC543" s="106"/>
      <c r="AD543" s="106"/>
      <c r="AE543" s="80"/>
      <c r="AF543" s="106"/>
      <c r="AG543" s="106"/>
      <c r="AH543" s="107"/>
      <c r="AI543" s="107"/>
      <c r="AJ543" s="105"/>
      <c r="AK543" s="85"/>
      <c r="AL543" s="85"/>
      <c r="AM543" s="105"/>
      <c r="AN543" s="107"/>
      <c r="AO543" s="107"/>
      <c r="AP543" s="105"/>
      <c r="AQ543" s="85"/>
      <c r="AR543" s="85"/>
      <c r="AS543" s="105"/>
      <c r="AT543" s="107"/>
      <c r="AU543" s="85"/>
      <c r="AV543" s="107"/>
      <c r="AW543" s="85"/>
      <c r="AX543" s="85"/>
      <c r="AY543" s="85"/>
      <c r="AZ543" s="80"/>
      <c r="BA543" s="86"/>
      <c r="BB543" s="86"/>
      <c r="BC543" s="105"/>
    </row>
    <row r="544" spans="1:55" x14ac:dyDescent="0.25">
      <c r="A544" s="80"/>
      <c r="B544" s="80"/>
      <c r="C544" s="80"/>
      <c r="D544" s="81"/>
      <c r="E544" s="82"/>
      <c r="F544" s="83"/>
      <c r="G544" s="83"/>
      <c r="H544" s="84"/>
      <c r="I544" s="84"/>
      <c r="J544" s="105"/>
      <c r="K544" s="84"/>
      <c r="L544" s="105"/>
      <c r="M544" s="84"/>
      <c r="N544" s="105"/>
      <c r="O544" s="84"/>
      <c r="P544" s="84"/>
      <c r="Q544" s="105"/>
      <c r="R544" s="84"/>
      <c r="S544" s="105"/>
      <c r="T544" s="84"/>
      <c r="U544" s="105"/>
      <c r="V544" s="80"/>
      <c r="W544" s="80"/>
      <c r="X544" s="108"/>
      <c r="Y544" s="108"/>
      <c r="Z544" s="106"/>
      <c r="AA544" s="106"/>
      <c r="AB544" s="109"/>
      <c r="AC544" s="106"/>
      <c r="AD544" s="106"/>
      <c r="AE544" s="80"/>
      <c r="AF544" s="106"/>
      <c r="AG544" s="106"/>
      <c r="AH544" s="107"/>
      <c r="AI544" s="107"/>
      <c r="AJ544" s="105"/>
      <c r="AK544" s="85"/>
      <c r="AL544" s="85"/>
      <c r="AM544" s="105"/>
      <c r="AN544" s="107"/>
      <c r="AO544" s="107"/>
      <c r="AP544" s="105"/>
      <c r="AQ544" s="85"/>
      <c r="AR544" s="85"/>
      <c r="AS544" s="105"/>
      <c r="AT544" s="107"/>
      <c r="AU544" s="85"/>
      <c r="AV544" s="107"/>
      <c r="AW544" s="85"/>
      <c r="AX544" s="85"/>
      <c r="AY544" s="85"/>
      <c r="AZ544" s="80"/>
      <c r="BA544" s="86"/>
      <c r="BB544" s="86"/>
      <c r="BC544" s="105"/>
    </row>
    <row r="545" spans="1:55" x14ac:dyDescent="0.25">
      <c r="A545" s="80"/>
      <c r="B545" s="80"/>
      <c r="C545" s="80"/>
      <c r="D545" s="81"/>
      <c r="E545" s="82"/>
      <c r="F545" s="83"/>
      <c r="G545" s="83"/>
      <c r="H545" s="84"/>
      <c r="I545" s="84"/>
      <c r="J545" s="105"/>
      <c r="K545" s="84"/>
      <c r="L545" s="105"/>
      <c r="M545" s="84"/>
      <c r="N545" s="105"/>
      <c r="O545" s="84"/>
      <c r="P545" s="84"/>
      <c r="Q545" s="105"/>
      <c r="R545" s="84"/>
      <c r="S545" s="105"/>
      <c r="T545" s="84"/>
      <c r="U545" s="105"/>
      <c r="V545" s="80"/>
      <c r="W545" s="80"/>
      <c r="X545" s="80"/>
      <c r="Y545" s="80"/>
      <c r="Z545" s="106"/>
      <c r="AA545" s="106"/>
      <c r="AB545" s="109"/>
      <c r="AC545" s="106"/>
      <c r="AD545" s="106"/>
      <c r="AE545" s="80"/>
      <c r="AF545" s="106"/>
      <c r="AG545" s="106"/>
      <c r="AH545" s="107"/>
      <c r="AI545" s="107"/>
      <c r="AJ545" s="105"/>
      <c r="AK545" s="85"/>
      <c r="AL545" s="85"/>
      <c r="AM545" s="105"/>
      <c r="AN545" s="107"/>
      <c r="AO545" s="107"/>
      <c r="AP545" s="105"/>
      <c r="AQ545" s="85"/>
      <c r="AR545" s="85"/>
      <c r="AS545" s="105"/>
      <c r="AT545" s="107"/>
      <c r="AU545" s="85"/>
      <c r="AV545" s="107"/>
      <c r="AW545" s="85"/>
      <c r="AX545" s="85"/>
      <c r="AY545" s="85"/>
      <c r="AZ545" s="80"/>
      <c r="BA545" s="86"/>
      <c r="BB545" s="86"/>
      <c r="BC545" s="105"/>
    </row>
    <row r="546" spans="1:55" x14ac:dyDescent="0.25">
      <c r="A546" s="80"/>
      <c r="B546" s="80"/>
      <c r="C546" s="80"/>
      <c r="D546" s="81"/>
      <c r="E546" s="82"/>
      <c r="F546" s="83"/>
      <c r="G546" s="83"/>
      <c r="H546" s="84"/>
      <c r="I546" s="84"/>
      <c r="J546" s="105"/>
      <c r="K546" s="84"/>
      <c r="L546" s="105"/>
      <c r="M546" s="84"/>
      <c r="N546" s="105"/>
      <c r="O546" s="84"/>
      <c r="P546" s="84"/>
      <c r="Q546" s="105"/>
      <c r="R546" s="84"/>
      <c r="S546" s="105"/>
      <c r="T546" s="84"/>
      <c r="U546" s="105"/>
      <c r="V546" s="80"/>
      <c r="W546" s="80"/>
      <c r="X546" s="80"/>
      <c r="Y546" s="80"/>
      <c r="Z546" s="106"/>
      <c r="AA546" s="106"/>
      <c r="AB546" s="109"/>
      <c r="AC546" s="106"/>
      <c r="AD546" s="106"/>
      <c r="AE546" s="80"/>
      <c r="AF546" s="106"/>
      <c r="AG546" s="106"/>
      <c r="AH546" s="107"/>
      <c r="AI546" s="107"/>
      <c r="AJ546" s="105"/>
      <c r="AK546" s="85"/>
      <c r="AL546" s="85"/>
      <c r="AM546" s="105"/>
      <c r="AN546" s="107"/>
      <c r="AO546" s="107"/>
      <c r="AP546" s="105"/>
      <c r="AQ546" s="85"/>
      <c r="AR546" s="85"/>
      <c r="AS546" s="105"/>
      <c r="AT546" s="107"/>
      <c r="AU546" s="85"/>
      <c r="AV546" s="107"/>
      <c r="AW546" s="85"/>
      <c r="AX546" s="85"/>
      <c r="AY546" s="85"/>
      <c r="AZ546" s="80"/>
      <c r="BA546" s="86"/>
      <c r="BB546" s="86"/>
      <c r="BC546" s="105"/>
    </row>
    <row r="547" spans="1:55" x14ac:dyDescent="0.25">
      <c r="A547" s="80"/>
      <c r="B547" s="80"/>
      <c r="C547" s="80"/>
      <c r="D547" s="81"/>
      <c r="E547" s="82"/>
      <c r="F547" s="83"/>
      <c r="G547" s="83"/>
      <c r="H547" s="84"/>
      <c r="I547" s="84"/>
      <c r="J547" s="105"/>
      <c r="K547" s="84"/>
      <c r="L547" s="105"/>
      <c r="M547" s="84"/>
      <c r="N547" s="105"/>
      <c r="O547" s="84"/>
      <c r="P547" s="84"/>
      <c r="Q547" s="105"/>
      <c r="R547" s="84"/>
      <c r="S547" s="105"/>
      <c r="T547" s="84"/>
      <c r="U547" s="105"/>
      <c r="V547" s="80"/>
      <c r="W547" s="80"/>
      <c r="X547" s="80"/>
      <c r="Y547" s="80"/>
      <c r="Z547" s="106"/>
      <c r="AA547" s="106"/>
      <c r="AB547" s="109"/>
      <c r="AC547" s="106"/>
      <c r="AD547" s="106"/>
      <c r="AE547" s="80"/>
      <c r="AF547" s="106"/>
      <c r="AG547" s="106"/>
      <c r="AH547" s="107"/>
      <c r="AI547" s="107"/>
      <c r="AJ547" s="105"/>
      <c r="AK547" s="85"/>
      <c r="AL547" s="85"/>
      <c r="AM547" s="105"/>
      <c r="AN547" s="107"/>
      <c r="AO547" s="107"/>
      <c r="AP547" s="105"/>
      <c r="AQ547" s="85"/>
      <c r="AR547" s="85"/>
      <c r="AS547" s="105"/>
      <c r="AT547" s="107"/>
      <c r="AU547" s="85"/>
      <c r="AV547" s="107"/>
      <c r="AW547" s="85"/>
      <c r="AX547" s="85"/>
      <c r="AY547" s="85"/>
      <c r="AZ547" s="80"/>
      <c r="BA547" s="86"/>
      <c r="BB547" s="86"/>
      <c r="BC547" s="105"/>
    </row>
    <row r="548" spans="1:55" x14ac:dyDescent="0.25">
      <c r="A548" s="80"/>
      <c r="B548" s="80"/>
      <c r="C548" s="80"/>
      <c r="D548" s="81"/>
      <c r="E548" s="82"/>
      <c r="F548" s="83"/>
      <c r="G548" s="83"/>
      <c r="H548" s="84"/>
      <c r="I548" s="84"/>
      <c r="J548" s="105"/>
      <c r="K548" s="84"/>
      <c r="L548" s="105"/>
      <c r="M548" s="84"/>
      <c r="N548" s="105"/>
      <c r="O548" s="84"/>
      <c r="P548" s="84"/>
      <c r="Q548" s="105"/>
      <c r="R548" s="84"/>
      <c r="S548" s="105"/>
      <c r="T548" s="84"/>
      <c r="U548" s="105"/>
      <c r="V548" s="80"/>
      <c r="W548" s="80"/>
      <c r="X548" s="108"/>
      <c r="Y548" s="108"/>
      <c r="Z548" s="106"/>
      <c r="AA548" s="106"/>
      <c r="AB548" s="109"/>
      <c r="AC548" s="106"/>
      <c r="AD548" s="106"/>
      <c r="AE548" s="80"/>
      <c r="AF548" s="106"/>
      <c r="AG548" s="106"/>
      <c r="AH548" s="107"/>
      <c r="AI548" s="107"/>
      <c r="AJ548" s="105"/>
      <c r="AK548" s="85"/>
      <c r="AL548" s="85"/>
      <c r="AM548" s="105"/>
      <c r="AN548" s="107"/>
      <c r="AO548" s="107"/>
      <c r="AP548" s="105"/>
      <c r="AQ548" s="85"/>
      <c r="AR548" s="85"/>
      <c r="AS548" s="105"/>
      <c r="AT548" s="107"/>
      <c r="AU548" s="85"/>
      <c r="AV548" s="107"/>
      <c r="AW548" s="85"/>
      <c r="AX548" s="85"/>
      <c r="AY548" s="85"/>
      <c r="AZ548" s="80"/>
      <c r="BA548" s="86"/>
      <c r="BB548" s="86"/>
      <c r="BC548" s="105"/>
    </row>
    <row r="549" spans="1:55" x14ac:dyDescent="0.2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109"/>
      <c r="AC549" s="80"/>
      <c r="AD549" s="80"/>
      <c r="AE549" s="80"/>
      <c r="AF549" s="80"/>
      <c r="AG549" s="80"/>
      <c r="AH549" s="80"/>
      <c r="AI549" s="80"/>
      <c r="AJ549" s="80"/>
      <c r="AK549" s="80"/>
      <c r="AL549" s="80"/>
      <c r="AM549" s="80"/>
      <c r="AN549" s="80"/>
      <c r="AO549" s="80"/>
      <c r="AP549" s="80"/>
      <c r="AQ549" s="80"/>
      <c r="AR549" s="80"/>
      <c r="AS549" s="80"/>
      <c r="AT549" s="80"/>
      <c r="AU549" s="80"/>
      <c r="AV549" s="80"/>
      <c r="AW549" s="80"/>
      <c r="AX549" s="85"/>
      <c r="AY549" s="85"/>
      <c r="AZ549" s="80"/>
      <c r="BA549" s="86"/>
      <c r="BB549" s="86"/>
      <c r="BC549" s="105"/>
    </row>
    <row r="550" spans="1:55" x14ac:dyDescent="0.25">
      <c r="A550" s="80"/>
      <c r="B550" s="80"/>
      <c r="C550" s="80"/>
      <c r="D550" s="81"/>
      <c r="E550" s="82"/>
      <c r="F550" s="83"/>
      <c r="G550" s="83"/>
      <c r="H550" s="84"/>
      <c r="I550" s="84"/>
      <c r="J550" s="105"/>
      <c r="K550" s="84"/>
      <c r="L550" s="105"/>
      <c r="M550" s="84"/>
      <c r="N550" s="105"/>
      <c r="O550" s="84"/>
      <c r="P550" s="84"/>
      <c r="Q550" s="105"/>
      <c r="R550" s="84"/>
      <c r="S550" s="105"/>
      <c r="T550" s="84"/>
      <c r="U550" s="105"/>
      <c r="V550" s="80"/>
      <c r="W550" s="80"/>
      <c r="X550" s="108"/>
      <c r="Y550" s="108"/>
      <c r="Z550" s="106"/>
      <c r="AA550" s="106"/>
      <c r="AB550" s="109"/>
      <c r="AC550" s="106"/>
      <c r="AD550" s="106"/>
      <c r="AE550" s="80"/>
      <c r="AF550" s="106"/>
      <c r="AG550" s="106"/>
      <c r="AH550" s="107"/>
      <c r="AI550" s="107"/>
      <c r="AJ550" s="105"/>
      <c r="AK550" s="85"/>
      <c r="AL550" s="85"/>
      <c r="AM550" s="105"/>
      <c r="AN550" s="107"/>
      <c r="AO550" s="107"/>
      <c r="AP550" s="105"/>
      <c r="AQ550" s="85"/>
      <c r="AR550" s="85"/>
      <c r="AS550" s="105"/>
      <c r="AT550" s="107"/>
      <c r="AU550" s="85"/>
      <c r="AV550" s="107"/>
      <c r="AW550" s="85"/>
      <c r="AX550" s="85"/>
      <c r="AY550" s="85"/>
      <c r="AZ550" s="80"/>
      <c r="BA550" s="86"/>
      <c r="BB550" s="86"/>
      <c r="BC550" s="105"/>
    </row>
    <row r="551" spans="1:55" x14ac:dyDescent="0.25">
      <c r="A551" s="80"/>
      <c r="B551" s="80"/>
      <c r="C551" s="80"/>
      <c r="D551" s="80"/>
      <c r="E551" s="80"/>
      <c r="F551" s="80"/>
      <c r="G551" s="80"/>
      <c r="H551" s="80"/>
      <c r="I551" s="80"/>
      <c r="J551" s="80"/>
      <c r="K551" s="84"/>
      <c r="L551" s="105"/>
      <c r="M551" s="84"/>
      <c r="N551" s="105"/>
      <c r="O551" s="80"/>
      <c r="P551" s="80"/>
      <c r="Q551" s="80"/>
      <c r="R551" s="84"/>
      <c r="S551" s="105"/>
      <c r="T551" s="84"/>
      <c r="U551" s="105"/>
      <c r="V551" s="80"/>
      <c r="W551" s="80"/>
      <c r="X551" s="80"/>
      <c r="Y551" s="80"/>
      <c r="Z551" s="80"/>
      <c r="AA551" s="80"/>
      <c r="AB551" s="109"/>
      <c r="AC551" s="80"/>
      <c r="AD551" s="80"/>
      <c r="AE551" s="80"/>
      <c r="AF551" s="80"/>
      <c r="AG551" s="80"/>
      <c r="AH551" s="80"/>
      <c r="AI551" s="80"/>
      <c r="AJ551" s="80"/>
      <c r="AK551" s="80"/>
      <c r="AL551" s="80"/>
      <c r="AM551" s="80"/>
      <c r="AN551" s="80"/>
      <c r="AO551" s="80"/>
      <c r="AP551" s="80"/>
      <c r="AQ551" s="80"/>
      <c r="AR551" s="80"/>
      <c r="AS551" s="80"/>
      <c r="AT551" s="80"/>
      <c r="AU551" s="80"/>
      <c r="AV551" s="80"/>
      <c r="AW551" s="80"/>
      <c r="AX551" s="85"/>
      <c r="AY551" s="85"/>
      <c r="AZ551" s="80"/>
      <c r="BA551" s="86"/>
      <c r="BB551" s="86"/>
      <c r="BC551" s="105"/>
    </row>
    <row r="552" spans="1:55" x14ac:dyDescent="0.2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109"/>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5"/>
      <c r="AY552" s="85"/>
      <c r="AZ552" s="80"/>
      <c r="BA552" s="86"/>
      <c r="BB552" s="86"/>
      <c r="BC552" s="105"/>
    </row>
    <row r="553" spans="1:55" x14ac:dyDescent="0.25">
      <c r="A553" s="80"/>
      <c r="B553" s="80"/>
      <c r="C553" s="80"/>
      <c r="D553" s="81"/>
      <c r="E553" s="80"/>
      <c r="F553" s="83"/>
      <c r="G553" s="80"/>
      <c r="H553" s="84"/>
      <c r="I553" s="84"/>
      <c r="J553" s="105"/>
      <c r="K553" s="84"/>
      <c r="L553" s="105"/>
      <c r="M553" s="84"/>
      <c r="N553" s="105"/>
      <c r="O553" s="84"/>
      <c r="P553" s="84"/>
      <c r="Q553" s="105"/>
      <c r="R553" s="84"/>
      <c r="S553" s="105"/>
      <c r="T553" s="84"/>
      <c r="U553" s="105"/>
      <c r="V553" s="80"/>
      <c r="W553" s="80"/>
      <c r="X553" s="108"/>
      <c r="Y553" s="108"/>
      <c r="Z553" s="80"/>
      <c r="AA553" s="106"/>
      <c r="AB553" s="109"/>
      <c r="AC553" s="80"/>
      <c r="AD553" s="106"/>
      <c r="AE553" s="80"/>
      <c r="AF553" s="80"/>
      <c r="AG553" s="80"/>
      <c r="AH553" s="107"/>
      <c r="AI553" s="107"/>
      <c r="AJ553" s="105"/>
      <c r="AK553" s="85"/>
      <c r="AL553" s="85"/>
      <c r="AM553" s="105"/>
      <c r="AN553" s="107"/>
      <c r="AO553" s="107"/>
      <c r="AP553" s="105"/>
      <c r="AQ553" s="85"/>
      <c r="AR553" s="85"/>
      <c r="AS553" s="105"/>
      <c r="AT553" s="107"/>
      <c r="AU553" s="85"/>
      <c r="AV553" s="107"/>
      <c r="AW553" s="85"/>
      <c r="AX553" s="85"/>
      <c r="AY553" s="85"/>
      <c r="AZ553" s="80"/>
      <c r="BA553" s="86"/>
      <c r="BB553" s="86"/>
      <c r="BC553" s="105"/>
    </row>
    <row r="554" spans="1:55" x14ac:dyDescent="0.25">
      <c r="A554" s="80"/>
      <c r="B554" s="80"/>
      <c r="C554" s="80"/>
      <c r="D554" s="81"/>
      <c r="E554" s="82"/>
      <c r="F554" s="83"/>
      <c r="G554" s="83"/>
      <c r="H554" s="84"/>
      <c r="I554" s="84"/>
      <c r="J554" s="105"/>
      <c r="K554" s="84"/>
      <c r="L554" s="105"/>
      <c r="M554" s="84"/>
      <c r="N554" s="105"/>
      <c r="O554" s="84"/>
      <c r="P554" s="84"/>
      <c r="Q554" s="105"/>
      <c r="R554" s="84"/>
      <c r="S554" s="105"/>
      <c r="T554" s="84"/>
      <c r="U554" s="105"/>
      <c r="V554" s="80"/>
      <c r="W554" s="80"/>
      <c r="X554" s="108"/>
      <c r="Y554" s="108"/>
      <c r="Z554" s="106"/>
      <c r="AA554" s="106"/>
      <c r="AB554" s="109"/>
      <c r="AC554" s="106"/>
      <c r="AD554" s="106"/>
      <c r="AE554" s="80"/>
      <c r="AF554" s="106"/>
      <c r="AG554" s="106"/>
      <c r="AH554" s="107"/>
      <c r="AI554" s="107"/>
      <c r="AJ554" s="105"/>
      <c r="AK554" s="85"/>
      <c r="AL554" s="85"/>
      <c r="AM554" s="105"/>
      <c r="AN554" s="107"/>
      <c r="AO554" s="107"/>
      <c r="AP554" s="105"/>
      <c r="AQ554" s="85"/>
      <c r="AR554" s="85"/>
      <c r="AS554" s="105"/>
      <c r="AT554" s="107"/>
      <c r="AU554" s="85"/>
      <c r="AV554" s="107"/>
      <c r="AW554" s="85"/>
      <c r="AX554" s="85"/>
      <c r="AY554" s="85"/>
      <c r="AZ554" s="80"/>
      <c r="BA554" s="86"/>
      <c r="BB554" s="86"/>
      <c r="BC554" s="105"/>
    </row>
    <row r="555" spans="1:55" x14ac:dyDescent="0.25">
      <c r="A555" s="80"/>
      <c r="B555" s="80"/>
      <c r="C555" s="80"/>
      <c r="D555" s="81"/>
      <c r="E555" s="82"/>
      <c r="F555" s="83"/>
      <c r="G555" s="83"/>
      <c r="H555" s="84"/>
      <c r="I555" s="84"/>
      <c r="J555" s="105"/>
      <c r="K555" s="84"/>
      <c r="L555" s="105"/>
      <c r="M555" s="84"/>
      <c r="N555" s="105"/>
      <c r="O555" s="84"/>
      <c r="P555" s="84"/>
      <c r="Q555" s="105"/>
      <c r="R555" s="84"/>
      <c r="S555" s="105"/>
      <c r="T555" s="84"/>
      <c r="U555" s="105"/>
      <c r="V555" s="80"/>
      <c r="W555" s="80"/>
      <c r="X555" s="108"/>
      <c r="Y555" s="108"/>
      <c r="Z555" s="106"/>
      <c r="AA555" s="106"/>
      <c r="AB555" s="109"/>
      <c r="AC555" s="106"/>
      <c r="AD555" s="106"/>
      <c r="AE555" s="80"/>
      <c r="AF555" s="106"/>
      <c r="AG555" s="106"/>
      <c r="AH555" s="107"/>
      <c r="AI555" s="107"/>
      <c r="AJ555" s="105"/>
      <c r="AK555" s="85"/>
      <c r="AL555" s="85"/>
      <c r="AM555" s="105"/>
      <c r="AN555" s="107"/>
      <c r="AO555" s="107"/>
      <c r="AP555" s="105"/>
      <c r="AQ555" s="85"/>
      <c r="AR555" s="85"/>
      <c r="AS555" s="105"/>
      <c r="AT555" s="107"/>
      <c r="AU555" s="85"/>
      <c r="AV555" s="107"/>
      <c r="AW555" s="85"/>
      <c r="AX555" s="85"/>
      <c r="AY555" s="85"/>
      <c r="AZ555" s="80"/>
      <c r="BA555" s="86"/>
      <c r="BB555" s="86"/>
      <c r="BC555" s="105"/>
    </row>
    <row r="556" spans="1:55" x14ac:dyDescent="0.25">
      <c r="A556" s="80"/>
      <c r="B556" s="80"/>
      <c r="C556" s="80"/>
      <c r="D556" s="81"/>
      <c r="E556" s="82"/>
      <c r="F556" s="83"/>
      <c r="G556" s="83"/>
      <c r="H556" s="84"/>
      <c r="I556" s="84"/>
      <c r="J556" s="105"/>
      <c r="K556" s="84"/>
      <c r="L556" s="105"/>
      <c r="M556" s="84"/>
      <c r="N556" s="105"/>
      <c r="O556" s="84"/>
      <c r="P556" s="84"/>
      <c r="Q556" s="105"/>
      <c r="R556" s="84"/>
      <c r="S556" s="105"/>
      <c r="T556" s="84"/>
      <c r="U556" s="105"/>
      <c r="V556" s="80"/>
      <c r="W556" s="80"/>
      <c r="X556" s="108"/>
      <c r="Y556" s="108"/>
      <c r="Z556" s="106"/>
      <c r="AA556" s="106"/>
      <c r="AB556" s="109"/>
      <c r="AC556" s="106"/>
      <c r="AD556" s="106"/>
      <c r="AE556" s="80"/>
      <c r="AF556" s="106"/>
      <c r="AG556" s="106"/>
      <c r="AH556" s="107"/>
      <c r="AI556" s="107"/>
      <c r="AJ556" s="105"/>
      <c r="AK556" s="85"/>
      <c r="AL556" s="85"/>
      <c r="AM556" s="105"/>
      <c r="AN556" s="107"/>
      <c r="AO556" s="107"/>
      <c r="AP556" s="105"/>
      <c r="AQ556" s="85"/>
      <c r="AR556" s="85"/>
      <c r="AS556" s="105"/>
      <c r="AT556" s="107"/>
      <c r="AU556" s="85"/>
      <c r="AV556" s="107"/>
      <c r="AW556" s="85"/>
      <c r="AX556" s="85"/>
      <c r="AY556" s="85"/>
      <c r="AZ556" s="80"/>
      <c r="BA556" s="86"/>
      <c r="BB556" s="86"/>
      <c r="BC556" s="105"/>
    </row>
    <row r="557" spans="1:55" x14ac:dyDescent="0.25">
      <c r="A557" s="80"/>
      <c r="B557" s="80"/>
      <c r="C557" s="80"/>
      <c r="D557" s="80"/>
      <c r="E557" s="80"/>
      <c r="F557" s="80"/>
      <c r="G557" s="80"/>
      <c r="H557" s="84"/>
      <c r="I557" s="84"/>
      <c r="J557" s="105"/>
      <c r="K557" s="84"/>
      <c r="L557" s="105"/>
      <c r="M557" s="84"/>
      <c r="N557" s="105"/>
      <c r="O557" s="84"/>
      <c r="P557" s="84"/>
      <c r="Q557" s="105"/>
      <c r="R557" s="84"/>
      <c r="S557" s="105"/>
      <c r="T557" s="84"/>
      <c r="U557" s="105"/>
      <c r="V557" s="80"/>
      <c r="W557" s="80"/>
      <c r="X557" s="80"/>
      <c r="Y557" s="80"/>
      <c r="Z557" s="80"/>
      <c r="AA557" s="80"/>
      <c r="AB557" s="109"/>
      <c r="AC557" s="80"/>
      <c r="AD557" s="80"/>
      <c r="AE557" s="80"/>
      <c r="AF557" s="80"/>
      <c r="AG557" s="80"/>
      <c r="AH557" s="107"/>
      <c r="AI557" s="107"/>
      <c r="AJ557" s="105"/>
      <c r="AK557" s="85"/>
      <c r="AL557" s="85"/>
      <c r="AM557" s="105"/>
      <c r="AN557" s="107"/>
      <c r="AO557" s="107"/>
      <c r="AP557" s="105"/>
      <c r="AQ557" s="85"/>
      <c r="AR557" s="85"/>
      <c r="AS557" s="105"/>
      <c r="AT557" s="107"/>
      <c r="AU557" s="85"/>
      <c r="AV557" s="107"/>
      <c r="AW557" s="85"/>
      <c r="AX557" s="85"/>
      <c r="AY557" s="85"/>
      <c r="AZ557" s="80"/>
      <c r="BA557" s="86"/>
      <c r="BB557" s="86"/>
      <c r="BC557" s="105"/>
    </row>
    <row r="558" spans="1:55" x14ac:dyDescent="0.25">
      <c r="A558" s="80"/>
      <c r="B558" s="80"/>
      <c r="C558" s="80"/>
      <c r="D558" s="80"/>
      <c r="E558" s="80"/>
      <c r="F558" s="80"/>
      <c r="G558" s="80"/>
      <c r="H558" s="84"/>
      <c r="I558" s="84"/>
      <c r="J558" s="105"/>
      <c r="K558" s="84"/>
      <c r="L558" s="105"/>
      <c r="M558" s="84"/>
      <c r="N558" s="105"/>
      <c r="O558" s="84"/>
      <c r="P558" s="84"/>
      <c r="Q558" s="105"/>
      <c r="R558" s="84"/>
      <c r="S558" s="105"/>
      <c r="T558" s="84"/>
      <c r="U558" s="105"/>
      <c r="V558" s="80"/>
      <c r="W558" s="80"/>
      <c r="X558" s="80"/>
      <c r="Y558" s="80"/>
      <c r="Z558" s="80"/>
      <c r="AA558" s="80"/>
      <c r="AB558" s="109"/>
      <c r="AC558" s="80"/>
      <c r="AD558" s="80"/>
      <c r="AE558" s="80"/>
      <c r="AF558" s="80"/>
      <c r="AG558" s="80"/>
      <c r="AH558" s="107"/>
      <c r="AI558" s="107"/>
      <c r="AJ558" s="105"/>
      <c r="AK558" s="85"/>
      <c r="AL558" s="85"/>
      <c r="AM558" s="105"/>
      <c r="AN558" s="107"/>
      <c r="AO558" s="107"/>
      <c r="AP558" s="105"/>
      <c r="AQ558" s="85"/>
      <c r="AR558" s="85"/>
      <c r="AS558" s="105"/>
      <c r="AT558" s="107"/>
      <c r="AU558" s="85"/>
      <c r="AV558" s="107"/>
      <c r="AW558" s="85"/>
      <c r="AX558" s="85"/>
      <c r="AY558" s="85"/>
      <c r="AZ558" s="80"/>
      <c r="BA558" s="86"/>
      <c r="BB558" s="86"/>
      <c r="BC558" s="105"/>
    </row>
    <row r="559" spans="1:55" x14ac:dyDescent="0.25">
      <c r="A559" s="80"/>
      <c r="B559" s="80"/>
      <c r="C559" s="80"/>
      <c r="D559" s="80"/>
      <c r="E559" s="80"/>
      <c r="F559" s="80"/>
      <c r="G559" s="80"/>
      <c r="H559" s="84"/>
      <c r="I559" s="84"/>
      <c r="J559" s="105"/>
      <c r="K559" s="84"/>
      <c r="L559" s="105"/>
      <c r="M559" s="84"/>
      <c r="N559" s="105"/>
      <c r="O559" s="84"/>
      <c r="P559" s="84"/>
      <c r="Q559" s="105"/>
      <c r="R559" s="84"/>
      <c r="S559" s="105"/>
      <c r="T559" s="84"/>
      <c r="U559" s="105"/>
      <c r="V559" s="80"/>
      <c r="W559" s="80"/>
      <c r="X559" s="108"/>
      <c r="Y559" s="108"/>
      <c r="Z559" s="80"/>
      <c r="AA559" s="80"/>
      <c r="AB559" s="109"/>
      <c r="AC559" s="80"/>
      <c r="AD559" s="80"/>
      <c r="AE559" s="80"/>
      <c r="AF559" s="80"/>
      <c r="AG559" s="80"/>
      <c r="AH559" s="107"/>
      <c r="AI559" s="107"/>
      <c r="AJ559" s="105"/>
      <c r="AK559" s="85"/>
      <c r="AL559" s="85"/>
      <c r="AM559" s="105"/>
      <c r="AN559" s="107"/>
      <c r="AO559" s="107"/>
      <c r="AP559" s="105"/>
      <c r="AQ559" s="85"/>
      <c r="AR559" s="85"/>
      <c r="AS559" s="105"/>
      <c r="AT559" s="107"/>
      <c r="AU559" s="85"/>
      <c r="AV559" s="107"/>
      <c r="AW559" s="85"/>
      <c r="AX559" s="85"/>
      <c r="AY559" s="85"/>
      <c r="AZ559" s="80"/>
      <c r="BA559" s="86"/>
      <c r="BB559" s="86"/>
      <c r="BC559" s="105"/>
    </row>
    <row r="560" spans="1:55" x14ac:dyDescent="0.25">
      <c r="A560" s="80"/>
      <c r="B560" s="80"/>
      <c r="C560" s="80"/>
      <c r="D560" s="80"/>
      <c r="E560" s="80"/>
      <c r="F560" s="80"/>
      <c r="G560" s="80"/>
      <c r="H560" s="84"/>
      <c r="I560" s="84"/>
      <c r="J560" s="105"/>
      <c r="K560" s="84"/>
      <c r="L560" s="105"/>
      <c r="M560" s="84"/>
      <c r="N560" s="105"/>
      <c r="O560" s="84"/>
      <c r="P560" s="84"/>
      <c r="Q560" s="105"/>
      <c r="R560" s="84"/>
      <c r="S560" s="105"/>
      <c r="T560" s="84"/>
      <c r="U560" s="105"/>
      <c r="V560" s="80"/>
      <c r="W560" s="80"/>
      <c r="X560" s="80"/>
      <c r="Y560" s="80"/>
      <c r="Z560" s="80"/>
      <c r="AA560" s="80"/>
      <c r="AB560" s="109"/>
      <c r="AC560" s="80"/>
      <c r="AD560" s="80"/>
      <c r="AE560" s="80"/>
      <c r="AF560" s="80"/>
      <c r="AG560" s="80"/>
      <c r="AH560" s="107"/>
      <c r="AI560" s="107"/>
      <c r="AJ560" s="105"/>
      <c r="AK560" s="85"/>
      <c r="AL560" s="85"/>
      <c r="AM560" s="105"/>
      <c r="AN560" s="107"/>
      <c r="AO560" s="107"/>
      <c r="AP560" s="105"/>
      <c r="AQ560" s="85"/>
      <c r="AR560" s="85"/>
      <c r="AS560" s="105"/>
      <c r="AT560" s="107"/>
      <c r="AU560" s="85"/>
      <c r="AV560" s="107"/>
      <c r="AW560" s="85"/>
      <c r="AX560" s="85"/>
      <c r="AY560" s="85"/>
      <c r="AZ560" s="80"/>
      <c r="BA560" s="86"/>
      <c r="BB560" s="86"/>
      <c r="BC560" s="105"/>
    </row>
    <row r="561" spans="1:55" x14ac:dyDescent="0.25">
      <c r="A561" s="80"/>
      <c r="B561" s="80"/>
      <c r="C561" s="80"/>
      <c r="D561" s="80"/>
      <c r="E561" s="80"/>
      <c r="F561" s="80"/>
      <c r="G561" s="80"/>
      <c r="H561" s="84"/>
      <c r="I561" s="84"/>
      <c r="J561" s="105"/>
      <c r="K561" s="84"/>
      <c r="L561" s="105"/>
      <c r="M561" s="84"/>
      <c r="N561" s="105"/>
      <c r="O561" s="84"/>
      <c r="P561" s="84"/>
      <c r="Q561" s="105"/>
      <c r="R561" s="84"/>
      <c r="S561" s="105"/>
      <c r="T561" s="84"/>
      <c r="U561" s="105"/>
      <c r="V561" s="80"/>
      <c r="W561" s="80"/>
      <c r="X561" s="80"/>
      <c r="Y561" s="80"/>
      <c r="Z561" s="80"/>
      <c r="AA561" s="80"/>
      <c r="AB561" s="109"/>
      <c r="AC561" s="80"/>
      <c r="AD561" s="80"/>
      <c r="AE561" s="80"/>
      <c r="AF561" s="80"/>
      <c r="AG561" s="80"/>
      <c r="AH561" s="107"/>
      <c r="AI561" s="107"/>
      <c r="AJ561" s="105"/>
      <c r="AK561" s="85"/>
      <c r="AL561" s="85"/>
      <c r="AM561" s="105"/>
      <c r="AN561" s="107"/>
      <c r="AO561" s="107"/>
      <c r="AP561" s="105"/>
      <c r="AQ561" s="85"/>
      <c r="AR561" s="85"/>
      <c r="AS561" s="105"/>
      <c r="AT561" s="107"/>
      <c r="AU561" s="85"/>
      <c r="AV561" s="107"/>
      <c r="AW561" s="85"/>
      <c r="AX561" s="85"/>
      <c r="AY561" s="85"/>
      <c r="AZ561" s="80"/>
      <c r="BA561" s="86"/>
      <c r="BB561" s="86"/>
      <c r="BC561" s="105"/>
    </row>
    <row r="562" spans="1:55" x14ac:dyDescent="0.25">
      <c r="A562" s="80"/>
      <c r="B562" s="80"/>
      <c r="C562" s="80"/>
      <c r="D562" s="80"/>
      <c r="E562" s="80"/>
      <c r="F562" s="80"/>
      <c r="G562" s="80"/>
      <c r="H562" s="84"/>
      <c r="I562" s="84"/>
      <c r="J562" s="105"/>
      <c r="K562" s="84"/>
      <c r="L562" s="105"/>
      <c r="M562" s="84"/>
      <c r="N562" s="105"/>
      <c r="O562" s="84"/>
      <c r="P562" s="84"/>
      <c r="Q562" s="105"/>
      <c r="R562" s="84"/>
      <c r="S562" s="105"/>
      <c r="T562" s="84"/>
      <c r="U562" s="105"/>
      <c r="V562" s="80"/>
      <c r="W562" s="80"/>
      <c r="X562" s="80"/>
      <c r="Y562" s="80"/>
      <c r="Z562" s="80"/>
      <c r="AA562" s="80"/>
      <c r="AB562" s="109"/>
      <c r="AC562" s="80"/>
      <c r="AD562" s="80"/>
      <c r="AE562" s="80"/>
      <c r="AF562" s="80"/>
      <c r="AG562" s="80"/>
      <c r="AH562" s="107"/>
      <c r="AI562" s="107"/>
      <c r="AJ562" s="105"/>
      <c r="AK562" s="85"/>
      <c r="AL562" s="85"/>
      <c r="AM562" s="105"/>
      <c r="AN562" s="107"/>
      <c r="AO562" s="107"/>
      <c r="AP562" s="105"/>
      <c r="AQ562" s="85"/>
      <c r="AR562" s="85"/>
      <c r="AS562" s="105"/>
      <c r="AT562" s="107"/>
      <c r="AU562" s="85"/>
      <c r="AV562" s="107"/>
      <c r="AW562" s="85"/>
      <c r="AX562" s="85"/>
      <c r="AY562" s="85"/>
      <c r="AZ562" s="80"/>
      <c r="BA562" s="86"/>
      <c r="BB562" s="86"/>
      <c r="BC562" s="105"/>
    </row>
    <row r="563" spans="1:55" x14ac:dyDescent="0.25">
      <c r="A563" s="80"/>
      <c r="B563" s="80"/>
      <c r="C563" s="80"/>
      <c r="D563" s="80"/>
      <c r="E563" s="80"/>
      <c r="F563" s="80"/>
      <c r="G563" s="80"/>
      <c r="H563" s="84"/>
      <c r="I563" s="84"/>
      <c r="J563" s="105"/>
      <c r="K563" s="84"/>
      <c r="L563" s="105"/>
      <c r="M563" s="84"/>
      <c r="N563" s="105"/>
      <c r="O563" s="84"/>
      <c r="P563" s="84"/>
      <c r="Q563" s="105"/>
      <c r="R563" s="84"/>
      <c r="S563" s="105"/>
      <c r="T563" s="84"/>
      <c r="U563" s="105"/>
      <c r="V563" s="80"/>
      <c r="W563" s="80"/>
      <c r="X563" s="108"/>
      <c r="Y563" s="108"/>
      <c r="Z563" s="80"/>
      <c r="AA563" s="80"/>
      <c r="AB563" s="109"/>
      <c r="AC563" s="80"/>
      <c r="AD563" s="80"/>
      <c r="AE563" s="80"/>
      <c r="AF563" s="80"/>
      <c r="AG563" s="80"/>
      <c r="AH563" s="107"/>
      <c r="AI563" s="107"/>
      <c r="AJ563" s="105"/>
      <c r="AK563" s="85"/>
      <c r="AL563" s="85"/>
      <c r="AM563" s="105"/>
      <c r="AN563" s="107"/>
      <c r="AO563" s="107"/>
      <c r="AP563" s="105"/>
      <c r="AQ563" s="85"/>
      <c r="AR563" s="85"/>
      <c r="AS563" s="105"/>
      <c r="AT563" s="107"/>
      <c r="AU563" s="85"/>
      <c r="AV563" s="107"/>
      <c r="AW563" s="85"/>
      <c r="AX563" s="85"/>
      <c r="AY563" s="85"/>
      <c r="AZ563" s="80"/>
      <c r="BA563" s="86"/>
      <c r="BB563" s="86"/>
      <c r="BC563" s="105"/>
    </row>
    <row r="564" spans="1:55" x14ac:dyDescent="0.25">
      <c r="A564" s="80"/>
      <c r="B564" s="80"/>
      <c r="C564" s="80"/>
      <c r="D564" s="80"/>
      <c r="E564" s="80"/>
      <c r="F564" s="80"/>
      <c r="G564" s="80"/>
      <c r="H564" s="84"/>
      <c r="I564" s="84"/>
      <c r="J564" s="105"/>
      <c r="K564" s="84"/>
      <c r="L564" s="105"/>
      <c r="M564" s="84"/>
      <c r="N564" s="105"/>
      <c r="O564" s="84"/>
      <c r="P564" s="84"/>
      <c r="Q564" s="105"/>
      <c r="R564" s="84"/>
      <c r="S564" s="105"/>
      <c r="T564" s="84"/>
      <c r="U564" s="105"/>
      <c r="V564" s="80"/>
      <c r="W564" s="80"/>
      <c r="X564" s="108"/>
      <c r="Y564" s="108"/>
      <c r="Z564" s="80"/>
      <c r="AA564" s="80"/>
      <c r="AB564" s="109"/>
      <c r="AC564" s="80"/>
      <c r="AD564" s="80"/>
      <c r="AE564" s="80"/>
      <c r="AF564" s="80"/>
      <c r="AG564" s="80"/>
      <c r="AH564" s="107"/>
      <c r="AI564" s="107"/>
      <c r="AJ564" s="105"/>
      <c r="AK564" s="85"/>
      <c r="AL564" s="85"/>
      <c r="AM564" s="105"/>
      <c r="AN564" s="107"/>
      <c r="AO564" s="107"/>
      <c r="AP564" s="105"/>
      <c r="AQ564" s="85"/>
      <c r="AR564" s="85"/>
      <c r="AS564" s="105"/>
      <c r="AT564" s="107"/>
      <c r="AU564" s="85"/>
      <c r="AV564" s="107"/>
      <c r="AW564" s="85"/>
      <c r="AX564" s="85"/>
      <c r="AY564" s="85"/>
      <c r="AZ564" s="80"/>
      <c r="BA564" s="86"/>
      <c r="BB564" s="86"/>
      <c r="BC564" s="105"/>
    </row>
    <row r="565" spans="1:55" x14ac:dyDescent="0.25">
      <c r="A565" s="80"/>
      <c r="B565" s="80"/>
      <c r="C565" s="80"/>
      <c r="D565" s="80"/>
      <c r="E565" s="80"/>
      <c r="F565" s="80"/>
      <c r="G565" s="80"/>
      <c r="H565" s="80"/>
      <c r="I565" s="80"/>
      <c r="J565" s="80"/>
      <c r="K565" s="80"/>
      <c r="L565" s="80"/>
      <c r="M565" s="84"/>
      <c r="N565" s="105"/>
      <c r="O565" s="80"/>
      <c r="P565" s="80"/>
      <c r="Q565" s="80"/>
      <c r="R565" s="80"/>
      <c r="S565" s="80"/>
      <c r="T565" s="84"/>
      <c r="U565" s="105"/>
      <c r="V565" s="80"/>
      <c r="W565" s="80"/>
      <c r="X565" s="80"/>
      <c r="Y565" s="80"/>
      <c r="Z565" s="80"/>
      <c r="AA565" s="80"/>
      <c r="AB565" s="109"/>
      <c r="AC565" s="80"/>
      <c r="AD565" s="80"/>
      <c r="AE565" s="80"/>
      <c r="AF565" s="80"/>
      <c r="AG565" s="80"/>
      <c r="AH565" s="80"/>
      <c r="AI565" s="80"/>
      <c r="AJ565" s="80"/>
      <c r="AK565" s="80"/>
      <c r="AL565" s="80"/>
      <c r="AM565" s="80"/>
      <c r="AN565" s="80"/>
      <c r="AO565" s="80"/>
      <c r="AP565" s="80"/>
      <c r="AQ565" s="80"/>
      <c r="AR565" s="80"/>
      <c r="AS565" s="80"/>
      <c r="AT565" s="80"/>
      <c r="AU565" s="80"/>
      <c r="AV565" s="80"/>
      <c r="AW565" s="80"/>
      <c r="AX565" s="80"/>
      <c r="AY565" s="80"/>
      <c r="AZ565" s="80"/>
      <c r="BA565" s="80"/>
      <c r="BB565" s="80"/>
      <c r="BC565" s="80"/>
    </row>
    <row r="566" spans="1:55" x14ac:dyDescent="0.25">
      <c r="A566" s="80"/>
      <c r="B566" s="80"/>
      <c r="C566" s="80"/>
      <c r="D566" s="80"/>
      <c r="E566" s="80"/>
      <c r="F566" s="80"/>
      <c r="G566" s="80"/>
      <c r="H566" s="80"/>
      <c r="I566" s="84"/>
      <c r="J566" s="105"/>
      <c r="K566" s="84"/>
      <c r="L566" s="105"/>
      <c r="M566" s="84"/>
      <c r="N566" s="105"/>
      <c r="O566" s="80"/>
      <c r="P566" s="84"/>
      <c r="Q566" s="105"/>
      <c r="R566" s="84"/>
      <c r="S566" s="105"/>
      <c r="T566" s="84"/>
      <c r="U566" s="105"/>
      <c r="V566" s="80"/>
      <c r="W566" s="80"/>
      <c r="X566" s="80"/>
      <c r="Y566" s="80"/>
      <c r="Z566" s="80"/>
      <c r="AA566" s="80"/>
      <c r="AB566" s="109"/>
      <c r="AC566" s="80"/>
      <c r="AD566" s="80"/>
      <c r="AE566" s="80"/>
      <c r="AF566" s="80"/>
      <c r="AG566" s="80"/>
      <c r="AH566" s="80"/>
      <c r="AI566" s="107"/>
      <c r="AJ566" s="105"/>
      <c r="AK566" s="80"/>
      <c r="AL566" s="85"/>
      <c r="AM566" s="105"/>
      <c r="AN566" s="80"/>
      <c r="AO566" s="107"/>
      <c r="AP566" s="105"/>
      <c r="AQ566" s="80"/>
      <c r="AR566" s="85"/>
      <c r="AS566" s="105"/>
      <c r="AT566" s="80"/>
      <c r="AU566" s="80"/>
      <c r="AV566" s="80"/>
      <c r="AW566" s="80"/>
      <c r="AX566" s="80"/>
      <c r="AY566" s="85"/>
      <c r="AZ566" s="80"/>
      <c r="BA566" s="80"/>
      <c r="BB566" s="86"/>
      <c r="BC566" s="105"/>
    </row>
    <row r="567" spans="1:55" x14ac:dyDescent="0.25">
      <c r="A567" s="80"/>
      <c r="B567" s="80"/>
      <c r="C567" s="80"/>
      <c r="D567" s="80"/>
      <c r="E567" s="80"/>
      <c r="F567" s="80"/>
      <c r="G567" s="80"/>
      <c r="H567" s="84"/>
      <c r="I567" s="84"/>
      <c r="J567" s="105"/>
      <c r="K567" s="84"/>
      <c r="L567" s="105"/>
      <c r="M567" s="84"/>
      <c r="N567" s="105"/>
      <c r="O567" s="84"/>
      <c r="P567" s="84"/>
      <c r="Q567" s="105"/>
      <c r="R567" s="84"/>
      <c r="S567" s="105"/>
      <c r="T567" s="84"/>
      <c r="U567" s="105"/>
      <c r="V567" s="80"/>
      <c r="W567" s="80"/>
      <c r="X567" s="108"/>
      <c r="Y567" s="108"/>
      <c r="Z567" s="80"/>
      <c r="AA567" s="80"/>
      <c r="AB567" s="109"/>
      <c r="AC567" s="80"/>
      <c r="AD567" s="80"/>
      <c r="AE567" s="80"/>
      <c r="AF567" s="80"/>
      <c r="AG567" s="80"/>
      <c r="AH567" s="107"/>
      <c r="AI567" s="107"/>
      <c r="AJ567" s="105"/>
      <c r="AK567" s="85"/>
      <c r="AL567" s="85"/>
      <c r="AM567" s="105"/>
      <c r="AN567" s="107"/>
      <c r="AO567" s="107"/>
      <c r="AP567" s="105"/>
      <c r="AQ567" s="85"/>
      <c r="AR567" s="85"/>
      <c r="AS567" s="105"/>
      <c r="AT567" s="107"/>
      <c r="AU567" s="85"/>
      <c r="AV567" s="107"/>
      <c r="AW567" s="85"/>
      <c r="AX567" s="85"/>
      <c r="AY567" s="85"/>
      <c r="AZ567" s="80"/>
      <c r="BA567" s="86"/>
      <c r="BB567" s="86"/>
      <c r="BC567" s="105"/>
    </row>
    <row r="568" spans="1:55" x14ac:dyDescent="0.25">
      <c r="A568" s="80"/>
      <c r="B568" s="80"/>
      <c r="C568" s="80"/>
      <c r="D568" s="80"/>
      <c r="E568" s="80"/>
      <c r="F568" s="80"/>
      <c r="G568" s="80"/>
      <c r="H568" s="84"/>
      <c r="I568" s="84"/>
      <c r="J568" s="105"/>
      <c r="K568" s="84"/>
      <c r="L568" s="105"/>
      <c r="M568" s="84"/>
      <c r="N568" s="105"/>
      <c r="O568" s="84"/>
      <c r="P568" s="84"/>
      <c r="Q568" s="105"/>
      <c r="R568" s="84"/>
      <c r="S568" s="105"/>
      <c r="T568" s="84"/>
      <c r="U568" s="105"/>
      <c r="V568" s="80"/>
      <c r="W568" s="80"/>
      <c r="X568" s="108"/>
      <c r="Y568" s="108"/>
      <c r="Z568" s="80"/>
      <c r="AA568" s="80"/>
      <c r="AB568" s="109"/>
      <c r="AC568" s="80"/>
      <c r="AD568" s="80"/>
      <c r="AE568" s="80"/>
      <c r="AF568" s="80"/>
      <c r="AG568" s="80"/>
      <c r="AH568" s="107"/>
      <c r="AI568" s="107"/>
      <c r="AJ568" s="105"/>
      <c r="AK568" s="85"/>
      <c r="AL568" s="85"/>
      <c r="AM568" s="105"/>
      <c r="AN568" s="107"/>
      <c r="AO568" s="107"/>
      <c r="AP568" s="105"/>
      <c r="AQ568" s="85"/>
      <c r="AR568" s="85"/>
      <c r="AS568" s="105"/>
      <c r="AT568" s="107"/>
      <c r="AU568" s="85"/>
      <c r="AV568" s="107"/>
      <c r="AW568" s="85"/>
      <c r="AX568" s="85"/>
      <c r="AY568" s="85"/>
      <c r="AZ568" s="80"/>
      <c r="BA568" s="86"/>
      <c r="BB568" s="86"/>
      <c r="BC568" s="105"/>
    </row>
    <row r="569" spans="1:55" x14ac:dyDescent="0.25">
      <c r="A569" s="80"/>
      <c r="B569" s="80"/>
      <c r="C569" s="80"/>
      <c r="D569" s="80"/>
      <c r="E569" s="80"/>
      <c r="F569" s="80"/>
      <c r="G569" s="80"/>
      <c r="H569" s="84"/>
      <c r="I569" s="84"/>
      <c r="J569" s="105"/>
      <c r="K569" s="84"/>
      <c r="L569" s="105"/>
      <c r="M569" s="84"/>
      <c r="N569" s="105"/>
      <c r="O569" s="84"/>
      <c r="P569" s="84"/>
      <c r="Q569" s="105"/>
      <c r="R569" s="84"/>
      <c r="S569" s="105"/>
      <c r="T569" s="84"/>
      <c r="U569" s="105"/>
      <c r="V569" s="80"/>
      <c r="W569" s="80"/>
      <c r="X569" s="108"/>
      <c r="Y569" s="108"/>
      <c r="Z569" s="80"/>
      <c r="AA569" s="80"/>
      <c r="AB569" s="109"/>
      <c r="AC569" s="80"/>
      <c r="AD569" s="80"/>
      <c r="AE569" s="80"/>
      <c r="AF569" s="80"/>
      <c r="AG569" s="80"/>
      <c r="AH569" s="107"/>
      <c r="AI569" s="107"/>
      <c r="AJ569" s="105"/>
      <c r="AK569" s="85"/>
      <c r="AL569" s="85"/>
      <c r="AM569" s="105"/>
      <c r="AN569" s="107"/>
      <c r="AO569" s="107"/>
      <c r="AP569" s="105"/>
      <c r="AQ569" s="85"/>
      <c r="AR569" s="85"/>
      <c r="AS569" s="105"/>
      <c r="AT569" s="107"/>
      <c r="AU569" s="85"/>
      <c r="AV569" s="107"/>
      <c r="AW569" s="85"/>
      <c r="AX569" s="85"/>
      <c r="AY569" s="85"/>
      <c r="AZ569" s="80"/>
      <c r="BA569" s="86"/>
      <c r="BB569" s="86"/>
      <c r="BC569" s="105"/>
    </row>
    <row r="570" spans="1:55" x14ac:dyDescent="0.25">
      <c r="A570" s="80"/>
      <c r="B570" s="80"/>
      <c r="C570" s="80"/>
      <c r="D570" s="80"/>
      <c r="E570" s="80"/>
      <c r="F570" s="80"/>
      <c r="G570" s="80"/>
      <c r="H570" s="84"/>
      <c r="I570" s="84"/>
      <c r="J570" s="105"/>
      <c r="K570" s="84"/>
      <c r="L570" s="105"/>
      <c r="M570" s="84"/>
      <c r="N570" s="105"/>
      <c r="O570" s="84"/>
      <c r="P570" s="84"/>
      <c r="Q570" s="105"/>
      <c r="R570" s="84"/>
      <c r="S570" s="105"/>
      <c r="T570" s="84"/>
      <c r="U570" s="105"/>
      <c r="V570" s="80"/>
      <c r="W570" s="80"/>
      <c r="X570" s="108"/>
      <c r="Y570" s="108"/>
      <c r="Z570" s="80"/>
      <c r="AA570" s="80"/>
      <c r="AB570" s="109"/>
      <c r="AC570" s="80"/>
      <c r="AD570" s="80"/>
      <c r="AE570" s="80"/>
      <c r="AF570" s="80"/>
      <c r="AG570" s="80"/>
      <c r="AH570" s="107"/>
      <c r="AI570" s="107"/>
      <c r="AJ570" s="105"/>
      <c r="AK570" s="85"/>
      <c r="AL570" s="85"/>
      <c r="AM570" s="105"/>
      <c r="AN570" s="107"/>
      <c r="AO570" s="107"/>
      <c r="AP570" s="105"/>
      <c r="AQ570" s="85"/>
      <c r="AR570" s="85"/>
      <c r="AS570" s="105"/>
      <c r="AT570" s="107"/>
      <c r="AU570" s="85"/>
      <c r="AV570" s="107"/>
      <c r="AW570" s="85"/>
      <c r="AX570" s="85"/>
      <c r="AY570" s="85"/>
      <c r="AZ570" s="80"/>
      <c r="BA570" s="86"/>
      <c r="BB570" s="86"/>
      <c r="BC570" s="105"/>
    </row>
    <row r="571" spans="1:55" x14ac:dyDescent="0.25">
      <c r="A571" s="80"/>
      <c r="B571" s="80"/>
      <c r="C571" s="80"/>
      <c r="D571" s="80"/>
      <c r="E571" s="80"/>
      <c r="F571" s="80"/>
      <c r="G571" s="80"/>
      <c r="H571" s="84"/>
      <c r="I571" s="84"/>
      <c r="J571" s="105"/>
      <c r="K571" s="84"/>
      <c r="L571" s="105"/>
      <c r="M571" s="84"/>
      <c r="N571" s="105"/>
      <c r="O571" s="84"/>
      <c r="P571" s="84"/>
      <c r="Q571" s="105"/>
      <c r="R571" s="84"/>
      <c r="S571" s="105"/>
      <c r="T571" s="84"/>
      <c r="U571" s="105"/>
      <c r="V571" s="80"/>
      <c r="W571" s="80"/>
      <c r="X571" s="80"/>
      <c r="Y571" s="80"/>
      <c r="Z571" s="80"/>
      <c r="AA571" s="80"/>
      <c r="AB571" s="109"/>
      <c r="AC571" s="80"/>
      <c r="AD571" s="80"/>
      <c r="AE571" s="80"/>
      <c r="AF571" s="80"/>
      <c r="AG571" s="80"/>
      <c r="AH571" s="107"/>
      <c r="AI571" s="107"/>
      <c r="AJ571" s="105"/>
      <c r="AK571" s="85"/>
      <c r="AL571" s="85"/>
      <c r="AM571" s="105"/>
      <c r="AN571" s="107"/>
      <c r="AO571" s="107"/>
      <c r="AP571" s="105"/>
      <c r="AQ571" s="85"/>
      <c r="AR571" s="85"/>
      <c r="AS571" s="105"/>
      <c r="AT571" s="107"/>
      <c r="AU571" s="85"/>
      <c r="AV571" s="107"/>
      <c r="AW571" s="85"/>
      <c r="AX571" s="85"/>
      <c r="AY571" s="85"/>
      <c r="AZ571" s="80"/>
      <c r="BA571" s="86"/>
      <c r="BB571" s="86"/>
      <c r="BC571" s="105"/>
    </row>
    <row r="572" spans="1:55" x14ac:dyDescent="0.25">
      <c r="A572" s="80"/>
      <c r="B572" s="80"/>
      <c r="C572" s="80"/>
      <c r="D572" s="80"/>
      <c r="E572" s="80"/>
      <c r="F572" s="80"/>
      <c r="G572" s="80"/>
      <c r="H572" s="84"/>
      <c r="I572" s="84"/>
      <c r="J572" s="105"/>
      <c r="K572" s="84"/>
      <c r="L572" s="105"/>
      <c r="M572" s="84"/>
      <c r="N572" s="105"/>
      <c r="O572" s="84"/>
      <c r="P572" s="84"/>
      <c r="Q572" s="105"/>
      <c r="R572" s="84"/>
      <c r="S572" s="105"/>
      <c r="T572" s="84"/>
      <c r="U572" s="105"/>
      <c r="V572" s="80"/>
      <c r="W572" s="80"/>
      <c r="X572" s="80"/>
      <c r="Y572" s="80"/>
      <c r="Z572" s="80"/>
      <c r="AA572" s="80"/>
      <c r="AB572" s="109"/>
      <c r="AC572" s="80"/>
      <c r="AD572" s="80"/>
      <c r="AE572" s="80"/>
      <c r="AF572" s="80"/>
      <c r="AG572" s="80"/>
      <c r="AH572" s="107"/>
      <c r="AI572" s="107"/>
      <c r="AJ572" s="105"/>
      <c r="AK572" s="85"/>
      <c r="AL572" s="85"/>
      <c r="AM572" s="105"/>
      <c r="AN572" s="107"/>
      <c r="AO572" s="107"/>
      <c r="AP572" s="105"/>
      <c r="AQ572" s="85"/>
      <c r="AR572" s="85"/>
      <c r="AS572" s="105"/>
      <c r="AT572" s="107"/>
      <c r="AU572" s="85"/>
      <c r="AV572" s="107"/>
      <c r="AW572" s="85"/>
      <c r="AX572" s="85"/>
      <c r="AY572" s="85"/>
      <c r="AZ572" s="80"/>
      <c r="BA572" s="86"/>
      <c r="BB572" s="86"/>
      <c r="BC572" s="105"/>
    </row>
    <row r="573" spans="1:55" x14ac:dyDescent="0.25">
      <c r="A573" s="80"/>
      <c r="B573" s="80"/>
      <c r="C573" s="80"/>
      <c r="D573" s="80"/>
      <c r="E573" s="80"/>
      <c r="F573" s="80"/>
      <c r="G573" s="80"/>
      <c r="H573" s="84"/>
      <c r="I573" s="84"/>
      <c r="J573" s="105"/>
      <c r="K573" s="84"/>
      <c r="L573" s="105"/>
      <c r="M573" s="84"/>
      <c r="N573" s="105"/>
      <c r="O573" s="84"/>
      <c r="P573" s="84"/>
      <c r="Q573" s="105"/>
      <c r="R573" s="84"/>
      <c r="S573" s="105"/>
      <c r="T573" s="84"/>
      <c r="U573" s="105"/>
      <c r="V573" s="80"/>
      <c r="W573" s="80"/>
      <c r="X573" s="108"/>
      <c r="Y573" s="108"/>
      <c r="Z573" s="80"/>
      <c r="AA573" s="80"/>
      <c r="AB573" s="109"/>
      <c r="AC573" s="80"/>
      <c r="AD573" s="80"/>
      <c r="AE573" s="80"/>
      <c r="AF573" s="80"/>
      <c r="AG573" s="80"/>
      <c r="AH573" s="107"/>
      <c r="AI573" s="107"/>
      <c r="AJ573" s="105"/>
      <c r="AK573" s="85"/>
      <c r="AL573" s="85"/>
      <c r="AM573" s="105"/>
      <c r="AN573" s="107"/>
      <c r="AO573" s="107"/>
      <c r="AP573" s="105"/>
      <c r="AQ573" s="85"/>
      <c r="AR573" s="85"/>
      <c r="AS573" s="105"/>
      <c r="AT573" s="107"/>
      <c r="AU573" s="85"/>
      <c r="AV573" s="107"/>
      <c r="AW573" s="85"/>
      <c r="AX573" s="85"/>
      <c r="AY573" s="85"/>
      <c r="AZ573" s="80"/>
      <c r="BA573" s="86"/>
      <c r="BB573" s="86"/>
      <c r="BC573" s="105"/>
    </row>
    <row r="574" spans="1:55" x14ac:dyDescent="0.25">
      <c r="A574" s="80"/>
      <c r="B574" s="80"/>
      <c r="C574" s="80"/>
      <c r="D574" s="80"/>
      <c r="E574" s="80"/>
      <c r="F574" s="80"/>
      <c r="G574" s="80"/>
      <c r="H574" s="84"/>
      <c r="I574" s="84"/>
      <c r="J574" s="105"/>
      <c r="K574" s="84"/>
      <c r="L574" s="105"/>
      <c r="M574" s="84"/>
      <c r="N574" s="105"/>
      <c r="O574" s="84"/>
      <c r="P574" s="84"/>
      <c r="Q574" s="105"/>
      <c r="R574" s="84"/>
      <c r="S574" s="105"/>
      <c r="T574" s="84"/>
      <c r="U574" s="105"/>
      <c r="V574" s="80"/>
      <c r="W574" s="80"/>
      <c r="X574" s="80"/>
      <c r="Y574" s="80"/>
      <c r="Z574" s="80"/>
      <c r="AA574" s="80"/>
      <c r="AB574" s="109"/>
      <c r="AC574" s="80"/>
      <c r="AD574" s="80"/>
      <c r="AE574" s="80"/>
      <c r="AF574" s="80"/>
      <c r="AG574" s="80"/>
      <c r="AH574" s="107"/>
      <c r="AI574" s="107"/>
      <c r="AJ574" s="105"/>
      <c r="AK574" s="85"/>
      <c r="AL574" s="85"/>
      <c r="AM574" s="105"/>
      <c r="AN574" s="107"/>
      <c r="AO574" s="107"/>
      <c r="AP574" s="105"/>
      <c r="AQ574" s="85"/>
      <c r="AR574" s="85"/>
      <c r="AS574" s="105"/>
      <c r="AT574" s="107"/>
      <c r="AU574" s="85"/>
      <c r="AV574" s="107"/>
      <c r="AW574" s="85"/>
      <c r="AX574" s="85"/>
      <c r="AY574" s="85"/>
      <c r="AZ574" s="80"/>
      <c r="BA574" s="86"/>
      <c r="BB574" s="86"/>
      <c r="BC574" s="105"/>
    </row>
    <row r="575" spans="1:55" x14ac:dyDescent="0.25">
      <c r="A575" s="80"/>
      <c r="B575" s="80"/>
      <c r="C575" s="80"/>
      <c r="D575" s="80"/>
      <c r="E575" s="80"/>
      <c r="F575" s="80"/>
      <c r="G575" s="80"/>
      <c r="H575" s="84"/>
      <c r="I575" s="84"/>
      <c r="J575" s="105"/>
      <c r="K575" s="84"/>
      <c r="L575" s="105"/>
      <c r="M575" s="84"/>
      <c r="N575" s="105"/>
      <c r="O575" s="84"/>
      <c r="P575" s="84"/>
      <c r="Q575" s="105"/>
      <c r="R575" s="84"/>
      <c r="S575" s="105"/>
      <c r="T575" s="84"/>
      <c r="U575" s="105"/>
      <c r="V575" s="80"/>
      <c r="W575" s="80"/>
      <c r="X575" s="80"/>
      <c r="Y575" s="80"/>
      <c r="Z575" s="80"/>
      <c r="AA575" s="80"/>
      <c r="AB575" s="109"/>
      <c r="AC575" s="80"/>
      <c r="AD575" s="80"/>
      <c r="AE575" s="80"/>
      <c r="AF575" s="80"/>
      <c r="AG575" s="80"/>
      <c r="AH575" s="107"/>
      <c r="AI575" s="107"/>
      <c r="AJ575" s="105"/>
      <c r="AK575" s="85"/>
      <c r="AL575" s="85"/>
      <c r="AM575" s="105"/>
      <c r="AN575" s="107"/>
      <c r="AO575" s="107"/>
      <c r="AP575" s="105"/>
      <c r="AQ575" s="85"/>
      <c r="AR575" s="85"/>
      <c r="AS575" s="105"/>
      <c r="AT575" s="107"/>
      <c r="AU575" s="85"/>
      <c r="AV575" s="107"/>
      <c r="AW575" s="85"/>
      <c r="AX575" s="85"/>
      <c r="AY575" s="85"/>
      <c r="AZ575" s="80"/>
      <c r="BA575" s="86"/>
      <c r="BB575" s="86"/>
      <c r="BC575" s="105"/>
    </row>
    <row r="576" spans="1:55" x14ac:dyDescent="0.25">
      <c r="A576" s="80"/>
      <c r="B576" s="80"/>
      <c r="C576" s="80"/>
      <c r="D576" s="80"/>
      <c r="E576" s="80"/>
      <c r="F576" s="80"/>
      <c r="G576" s="80"/>
      <c r="H576" s="84"/>
      <c r="I576" s="84"/>
      <c r="J576" s="105"/>
      <c r="K576" s="84"/>
      <c r="L576" s="105"/>
      <c r="M576" s="84"/>
      <c r="N576" s="105"/>
      <c r="O576" s="84"/>
      <c r="P576" s="84"/>
      <c r="Q576" s="105"/>
      <c r="R576" s="84"/>
      <c r="S576" s="105"/>
      <c r="T576" s="84"/>
      <c r="U576" s="105"/>
      <c r="V576" s="80"/>
      <c r="W576" s="80"/>
      <c r="X576" s="80"/>
      <c r="Y576" s="80"/>
      <c r="Z576" s="80"/>
      <c r="AA576" s="80"/>
      <c r="AB576" s="109"/>
      <c r="AC576" s="80"/>
      <c r="AD576" s="80"/>
      <c r="AE576" s="80"/>
      <c r="AF576" s="80"/>
      <c r="AG576" s="80"/>
      <c r="AH576" s="107"/>
      <c r="AI576" s="107"/>
      <c r="AJ576" s="105"/>
      <c r="AK576" s="85"/>
      <c r="AL576" s="85"/>
      <c r="AM576" s="105"/>
      <c r="AN576" s="107"/>
      <c r="AO576" s="107"/>
      <c r="AP576" s="105"/>
      <c r="AQ576" s="85"/>
      <c r="AR576" s="85"/>
      <c r="AS576" s="105"/>
      <c r="AT576" s="107"/>
      <c r="AU576" s="85"/>
      <c r="AV576" s="107"/>
      <c r="AW576" s="85"/>
      <c r="AX576" s="85"/>
      <c r="AY576" s="85"/>
      <c r="AZ576" s="80"/>
      <c r="BA576" s="86"/>
      <c r="BB576" s="86"/>
      <c r="BC576" s="105"/>
    </row>
    <row r="577" spans="1:55" x14ac:dyDescent="0.25">
      <c r="A577" s="80"/>
      <c r="B577" s="80"/>
      <c r="C577" s="80"/>
      <c r="D577" s="80"/>
      <c r="E577" s="80"/>
      <c r="F577" s="80"/>
      <c r="G577" s="80"/>
      <c r="H577" s="84"/>
      <c r="I577" s="84"/>
      <c r="J577" s="105"/>
      <c r="K577" s="84"/>
      <c r="L577" s="105"/>
      <c r="M577" s="84"/>
      <c r="N577" s="105"/>
      <c r="O577" s="84"/>
      <c r="P577" s="84"/>
      <c r="Q577" s="105"/>
      <c r="R577" s="84"/>
      <c r="S577" s="105"/>
      <c r="T577" s="84"/>
      <c r="U577" s="105"/>
      <c r="V577" s="80"/>
      <c r="W577" s="80"/>
      <c r="X577" s="108"/>
      <c r="Y577" s="108"/>
      <c r="Z577" s="80"/>
      <c r="AA577" s="80"/>
      <c r="AB577" s="109"/>
      <c r="AC577" s="80"/>
      <c r="AD577" s="80"/>
      <c r="AE577" s="80"/>
      <c r="AF577" s="80"/>
      <c r="AG577" s="80"/>
      <c r="AH577" s="107"/>
      <c r="AI577" s="107"/>
      <c r="AJ577" s="105"/>
      <c r="AK577" s="85"/>
      <c r="AL577" s="85"/>
      <c r="AM577" s="105"/>
      <c r="AN577" s="107"/>
      <c r="AO577" s="107"/>
      <c r="AP577" s="105"/>
      <c r="AQ577" s="85"/>
      <c r="AR577" s="85"/>
      <c r="AS577" s="105"/>
      <c r="AT577" s="107"/>
      <c r="AU577" s="85"/>
      <c r="AV577" s="107"/>
      <c r="AW577" s="85"/>
      <c r="AX577" s="85"/>
      <c r="AY577" s="85"/>
      <c r="AZ577" s="80"/>
      <c r="BA577" s="86"/>
      <c r="BB577" s="86"/>
      <c r="BC577" s="105"/>
    </row>
    <row r="578" spans="1:55" x14ac:dyDescent="0.25">
      <c r="A578" s="80"/>
      <c r="B578" s="80"/>
      <c r="C578" s="80"/>
      <c r="D578" s="80"/>
      <c r="E578" s="80"/>
      <c r="F578" s="80"/>
      <c r="G578" s="80"/>
      <c r="H578" s="84"/>
      <c r="I578" s="84"/>
      <c r="J578" s="105"/>
      <c r="K578" s="84"/>
      <c r="L578" s="105"/>
      <c r="M578" s="84"/>
      <c r="N578" s="105"/>
      <c r="O578" s="84"/>
      <c r="P578" s="84"/>
      <c r="Q578" s="105"/>
      <c r="R578" s="84"/>
      <c r="S578" s="105"/>
      <c r="T578" s="84"/>
      <c r="U578" s="105"/>
      <c r="V578" s="80"/>
      <c r="W578" s="80"/>
      <c r="X578" s="108"/>
      <c r="Y578" s="108"/>
      <c r="Z578" s="80"/>
      <c r="AA578" s="80"/>
      <c r="AB578" s="109"/>
      <c r="AC578" s="80"/>
      <c r="AD578" s="80"/>
      <c r="AE578" s="80"/>
      <c r="AF578" s="80"/>
      <c r="AG578" s="80"/>
      <c r="AH578" s="107"/>
      <c r="AI578" s="107"/>
      <c r="AJ578" s="105"/>
      <c r="AK578" s="85"/>
      <c r="AL578" s="85"/>
      <c r="AM578" s="105"/>
      <c r="AN578" s="107"/>
      <c r="AO578" s="107"/>
      <c r="AP578" s="105"/>
      <c r="AQ578" s="85"/>
      <c r="AR578" s="85"/>
      <c r="AS578" s="105"/>
      <c r="AT578" s="107"/>
      <c r="AU578" s="85"/>
      <c r="AV578" s="107"/>
      <c r="AW578" s="85"/>
      <c r="AX578" s="85"/>
      <c r="AY578" s="85"/>
      <c r="AZ578" s="80"/>
      <c r="BA578" s="86"/>
      <c r="BB578" s="86"/>
      <c r="BC578" s="105"/>
    </row>
    <row r="579" spans="1:55" x14ac:dyDescent="0.25">
      <c r="A579" s="80"/>
      <c r="B579" s="80"/>
      <c r="C579" s="80"/>
      <c r="D579" s="80"/>
      <c r="E579" s="80"/>
      <c r="F579" s="80"/>
      <c r="G579" s="80"/>
      <c r="H579" s="80"/>
      <c r="I579" s="84"/>
      <c r="J579" s="105"/>
      <c r="K579" s="84"/>
      <c r="L579" s="105"/>
      <c r="M579" s="84"/>
      <c r="N579" s="105"/>
      <c r="O579" s="80"/>
      <c r="P579" s="84"/>
      <c r="Q579" s="105"/>
      <c r="R579" s="84"/>
      <c r="S579" s="105"/>
      <c r="T579" s="84"/>
      <c r="U579" s="105"/>
      <c r="V579" s="80"/>
      <c r="W579" s="80"/>
      <c r="X579" s="80"/>
      <c r="Y579" s="80"/>
      <c r="Z579" s="80"/>
      <c r="AA579" s="80"/>
      <c r="AB579" s="109"/>
      <c r="AC579" s="80"/>
      <c r="AD579" s="80"/>
      <c r="AE579" s="80"/>
      <c r="AF579" s="80"/>
      <c r="AG579" s="80"/>
      <c r="AH579" s="80"/>
      <c r="AI579" s="107"/>
      <c r="AJ579" s="105"/>
      <c r="AK579" s="80"/>
      <c r="AL579" s="85"/>
      <c r="AM579" s="105"/>
      <c r="AN579" s="80"/>
      <c r="AO579" s="107"/>
      <c r="AP579" s="105"/>
      <c r="AQ579" s="80"/>
      <c r="AR579" s="85"/>
      <c r="AS579" s="105"/>
      <c r="AT579" s="80"/>
      <c r="AU579" s="80"/>
      <c r="AV579" s="80"/>
      <c r="AW579" s="80"/>
      <c r="AX579" s="80"/>
      <c r="AY579" s="85"/>
      <c r="AZ579" s="80"/>
      <c r="BA579" s="80"/>
      <c r="BB579" s="86"/>
      <c r="BC579" s="105"/>
    </row>
    <row r="580" spans="1:55" x14ac:dyDescent="0.25">
      <c r="A580" s="80"/>
      <c r="B580" s="80"/>
      <c r="C580" s="80"/>
      <c r="D580" s="80"/>
      <c r="E580" s="80"/>
      <c r="F580" s="80"/>
      <c r="G580" s="80"/>
      <c r="H580" s="84"/>
      <c r="I580" s="84"/>
      <c r="J580" s="105"/>
      <c r="K580" s="84"/>
      <c r="L580" s="105"/>
      <c r="M580" s="84"/>
      <c r="N580" s="105"/>
      <c r="O580" s="84"/>
      <c r="P580" s="84"/>
      <c r="Q580" s="105"/>
      <c r="R580" s="84"/>
      <c r="S580" s="105"/>
      <c r="T580" s="84"/>
      <c r="U580" s="105"/>
      <c r="V580" s="80"/>
      <c r="W580" s="80"/>
      <c r="X580" s="108"/>
      <c r="Y580" s="108"/>
      <c r="Z580" s="80"/>
      <c r="AA580" s="80"/>
      <c r="AB580" s="109"/>
      <c r="AC580" s="80"/>
      <c r="AD580" s="80"/>
      <c r="AE580" s="80"/>
      <c r="AF580" s="80"/>
      <c r="AG580" s="80"/>
      <c r="AH580" s="107"/>
      <c r="AI580" s="107"/>
      <c r="AJ580" s="105"/>
      <c r="AK580" s="85"/>
      <c r="AL580" s="85"/>
      <c r="AM580" s="105"/>
      <c r="AN580" s="107"/>
      <c r="AO580" s="107"/>
      <c r="AP580" s="105"/>
      <c r="AQ580" s="85"/>
      <c r="AR580" s="85"/>
      <c r="AS580" s="105"/>
      <c r="AT580" s="107"/>
      <c r="AU580" s="85"/>
      <c r="AV580" s="107"/>
      <c r="AW580" s="85"/>
      <c r="AX580" s="85"/>
      <c r="AY580" s="85"/>
      <c r="AZ580" s="80"/>
      <c r="BA580" s="86"/>
      <c r="BB580" s="86"/>
      <c r="BC580" s="105"/>
    </row>
    <row r="581" spans="1:55" x14ac:dyDescent="0.25">
      <c r="A581" s="80"/>
      <c r="B581" s="80"/>
      <c r="C581" s="80"/>
      <c r="D581" s="80"/>
      <c r="E581" s="80"/>
      <c r="F581" s="80"/>
      <c r="G581" s="80"/>
      <c r="H581" s="84"/>
      <c r="I581" s="84"/>
      <c r="J581" s="105"/>
      <c r="K581" s="84"/>
      <c r="L581" s="105"/>
      <c r="M581" s="84"/>
      <c r="N581" s="105"/>
      <c r="O581" s="84"/>
      <c r="P581" s="84"/>
      <c r="Q581" s="105"/>
      <c r="R581" s="84"/>
      <c r="S581" s="105"/>
      <c r="T581" s="84"/>
      <c r="U581" s="105"/>
      <c r="V581" s="80"/>
      <c r="W581" s="80"/>
      <c r="X581" s="108"/>
      <c r="Y581" s="108"/>
      <c r="Z581" s="80"/>
      <c r="AA581" s="80"/>
      <c r="AB581" s="109"/>
      <c r="AC581" s="80"/>
      <c r="AD581" s="80"/>
      <c r="AE581" s="80"/>
      <c r="AF581" s="80"/>
      <c r="AG581" s="80"/>
      <c r="AH581" s="107"/>
      <c r="AI581" s="107"/>
      <c r="AJ581" s="105"/>
      <c r="AK581" s="85"/>
      <c r="AL581" s="85"/>
      <c r="AM581" s="105"/>
      <c r="AN581" s="107"/>
      <c r="AO581" s="107"/>
      <c r="AP581" s="105"/>
      <c r="AQ581" s="85"/>
      <c r="AR581" s="85"/>
      <c r="AS581" s="105"/>
      <c r="AT581" s="107"/>
      <c r="AU581" s="85"/>
      <c r="AV581" s="107"/>
      <c r="AW581" s="85"/>
      <c r="AX581" s="85"/>
      <c r="AY581" s="85"/>
      <c r="AZ581" s="80"/>
      <c r="BA581" s="86"/>
      <c r="BB581" s="86"/>
      <c r="BC581" s="105"/>
    </row>
    <row r="582" spans="1:55" x14ac:dyDescent="0.25">
      <c r="A582" s="80"/>
      <c r="B582" s="80"/>
      <c r="C582" s="80"/>
      <c r="D582" s="80"/>
      <c r="E582" s="80"/>
      <c r="F582" s="80"/>
      <c r="G582" s="80"/>
      <c r="H582" s="84"/>
      <c r="I582" s="84"/>
      <c r="J582" s="105"/>
      <c r="K582" s="84"/>
      <c r="L582" s="105"/>
      <c r="M582" s="84"/>
      <c r="N582" s="105"/>
      <c r="O582" s="84"/>
      <c r="P582" s="84"/>
      <c r="Q582" s="105"/>
      <c r="R582" s="84"/>
      <c r="S582" s="105"/>
      <c r="T582" s="84"/>
      <c r="U582" s="105"/>
      <c r="V582" s="80"/>
      <c r="W582" s="80"/>
      <c r="X582" s="108"/>
      <c r="Y582" s="108"/>
      <c r="Z582" s="80"/>
      <c r="AA582" s="80"/>
      <c r="AB582" s="109"/>
      <c r="AC582" s="80"/>
      <c r="AD582" s="80"/>
      <c r="AE582" s="80"/>
      <c r="AF582" s="80"/>
      <c r="AG582" s="80"/>
      <c r="AH582" s="107"/>
      <c r="AI582" s="107"/>
      <c r="AJ582" s="105"/>
      <c r="AK582" s="85"/>
      <c r="AL582" s="85"/>
      <c r="AM582" s="105"/>
      <c r="AN582" s="107"/>
      <c r="AO582" s="107"/>
      <c r="AP582" s="105"/>
      <c r="AQ582" s="85"/>
      <c r="AR582" s="85"/>
      <c r="AS582" s="105"/>
      <c r="AT582" s="107"/>
      <c r="AU582" s="85"/>
      <c r="AV582" s="107"/>
      <c r="AW582" s="85"/>
      <c r="AX582" s="85"/>
      <c r="AY582" s="85"/>
      <c r="AZ582" s="80"/>
      <c r="BA582" s="86"/>
      <c r="BB582" s="86"/>
      <c r="BC582" s="105"/>
    </row>
    <row r="583" spans="1:55" x14ac:dyDescent="0.25">
      <c r="A583" s="80"/>
      <c r="B583" s="80"/>
      <c r="C583" s="80"/>
      <c r="D583" s="80"/>
      <c r="E583" s="80"/>
      <c r="F583" s="80"/>
      <c r="G583" s="80"/>
      <c r="H583" s="84"/>
      <c r="I583" s="84"/>
      <c r="J583" s="105"/>
      <c r="K583" s="84"/>
      <c r="L583" s="105"/>
      <c r="M583" s="84"/>
      <c r="N583" s="105"/>
      <c r="O583" s="84"/>
      <c r="P583" s="84"/>
      <c r="Q583" s="105"/>
      <c r="R583" s="84"/>
      <c r="S583" s="105"/>
      <c r="T583" s="84"/>
      <c r="U583" s="105"/>
      <c r="V583" s="80"/>
      <c r="W583" s="80"/>
      <c r="X583" s="108"/>
      <c r="Y583" s="108"/>
      <c r="Z583" s="80"/>
      <c r="AA583" s="80"/>
      <c r="AB583" s="109"/>
      <c r="AC583" s="80"/>
      <c r="AD583" s="80"/>
      <c r="AE583" s="80"/>
      <c r="AF583" s="80"/>
      <c r="AG583" s="80"/>
      <c r="AH583" s="107"/>
      <c r="AI583" s="107"/>
      <c r="AJ583" s="105"/>
      <c r="AK583" s="85"/>
      <c r="AL583" s="85"/>
      <c r="AM583" s="105"/>
      <c r="AN583" s="107"/>
      <c r="AO583" s="107"/>
      <c r="AP583" s="105"/>
      <c r="AQ583" s="85"/>
      <c r="AR583" s="85"/>
      <c r="AS583" s="105"/>
      <c r="AT583" s="107"/>
      <c r="AU583" s="85"/>
      <c r="AV583" s="107"/>
      <c r="AW583" s="85"/>
      <c r="AX583" s="85"/>
      <c r="AY583" s="85"/>
      <c r="AZ583" s="80"/>
      <c r="BA583" s="86"/>
      <c r="BB583" s="86"/>
      <c r="BC583" s="105"/>
    </row>
    <row r="584" spans="1:55" x14ac:dyDescent="0.25">
      <c r="A584" s="80"/>
      <c r="B584" s="80"/>
      <c r="C584" s="80"/>
      <c r="D584" s="80"/>
      <c r="E584" s="80"/>
      <c r="F584" s="80"/>
      <c r="G584" s="80"/>
      <c r="H584" s="84"/>
      <c r="I584" s="84"/>
      <c r="J584" s="105"/>
      <c r="K584" s="84"/>
      <c r="L584" s="105"/>
      <c r="M584" s="84"/>
      <c r="N584" s="105"/>
      <c r="O584" s="84"/>
      <c r="P584" s="84"/>
      <c r="Q584" s="105"/>
      <c r="R584" s="84"/>
      <c r="S584" s="105"/>
      <c r="T584" s="84"/>
      <c r="U584" s="105"/>
      <c r="V584" s="80"/>
      <c r="W584" s="80"/>
      <c r="X584" s="80"/>
      <c r="Y584" s="80"/>
      <c r="Z584" s="80"/>
      <c r="AA584" s="80"/>
      <c r="AB584" s="109"/>
      <c r="AC584" s="80"/>
      <c r="AD584" s="80"/>
      <c r="AE584" s="80"/>
      <c r="AF584" s="80"/>
      <c r="AG584" s="80"/>
      <c r="AH584" s="107"/>
      <c r="AI584" s="107"/>
      <c r="AJ584" s="105"/>
      <c r="AK584" s="85"/>
      <c r="AL584" s="85"/>
      <c r="AM584" s="105"/>
      <c r="AN584" s="107"/>
      <c r="AO584" s="107"/>
      <c r="AP584" s="105"/>
      <c r="AQ584" s="85"/>
      <c r="AR584" s="85"/>
      <c r="AS584" s="105"/>
      <c r="AT584" s="107"/>
      <c r="AU584" s="85"/>
      <c r="AV584" s="107"/>
      <c r="AW584" s="85"/>
      <c r="AX584" s="85"/>
      <c r="AY584" s="85"/>
      <c r="AZ584" s="80"/>
      <c r="BA584" s="86"/>
      <c r="BB584" s="86"/>
      <c r="BC584" s="105"/>
    </row>
    <row r="585" spans="1:55" x14ac:dyDescent="0.25">
      <c r="A585" s="80"/>
      <c r="B585" s="80"/>
      <c r="C585" s="80"/>
      <c r="D585" s="80"/>
      <c r="E585" s="80"/>
      <c r="F585" s="80"/>
      <c r="G585" s="80"/>
      <c r="H585" s="84"/>
      <c r="I585" s="84"/>
      <c r="J585" s="105"/>
      <c r="K585" s="84"/>
      <c r="L585" s="105"/>
      <c r="M585" s="84"/>
      <c r="N585" s="105"/>
      <c r="O585" s="84"/>
      <c r="P585" s="84"/>
      <c r="Q585" s="105"/>
      <c r="R585" s="84"/>
      <c r="S585" s="105"/>
      <c r="T585" s="84"/>
      <c r="U585" s="105"/>
      <c r="V585" s="80"/>
      <c r="W585" s="80"/>
      <c r="X585" s="80"/>
      <c r="Y585" s="80"/>
      <c r="Z585" s="80"/>
      <c r="AA585" s="80"/>
      <c r="AB585" s="109"/>
      <c r="AC585" s="80"/>
      <c r="AD585" s="80"/>
      <c r="AE585" s="80"/>
      <c r="AF585" s="80"/>
      <c r="AG585" s="80"/>
      <c r="AH585" s="107"/>
      <c r="AI585" s="107"/>
      <c r="AJ585" s="105"/>
      <c r="AK585" s="85"/>
      <c r="AL585" s="85"/>
      <c r="AM585" s="105"/>
      <c r="AN585" s="107"/>
      <c r="AO585" s="107"/>
      <c r="AP585" s="105"/>
      <c r="AQ585" s="85"/>
      <c r="AR585" s="85"/>
      <c r="AS585" s="105"/>
      <c r="AT585" s="107"/>
      <c r="AU585" s="85"/>
      <c r="AV585" s="107"/>
      <c r="AW585" s="85"/>
      <c r="AX585" s="85"/>
      <c r="AY585" s="85"/>
      <c r="AZ585" s="80"/>
      <c r="BA585" s="86"/>
      <c r="BB585" s="86"/>
      <c r="BC585" s="105"/>
    </row>
    <row r="586" spans="1:55" x14ac:dyDescent="0.25">
      <c r="A586" s="80"/>
      <c r="B586" s="80"/>
      <c r="C586" s="80"/>
      <c r="D586" s="80"/>
      <c r="E586" s="80"/>
      <c r="F586" s="80"/>
      <c r="G586" s="80"/>
      <c r="H586" s="84"/>
      <c r="I586" s="84"/>
      <c r="J586" s="105"/>
      <c r="K586" s="84"/>
      <c r="L586" s="105"/>
      <c r="M586" s="84"/>
      <c r="N586" s="105"/>
      <c r="O586" s="84"/>
      <c r="P586" s="84"/>
      <c r="Q586" s="105"/>
      <c r="R586" s="84"/>
      <c r="S586" s="105"/>
      <c r="T586" s="84"/>
      <c r="U586" s="105"/>
      <c r="V586" s="80"/>
      <c r="W586" s="80"/>
      <c r="X586" s="108"/>
      <c r="Y586" s="108"/>
      <c r="Z586" s="80"/>
      <c r="AA586" s="80"/>
      <c r="AB586" s="109"/>
      <c r="AC586" s="80"/>
      <c r="AD586" s="80"/>
      <c r="AE586" s="80"/>
      <c r="AF586" s="80"/>
      <c r="AG586" s="80"/>
      <c r="AH586" s="107"/>
      <c r="AI586" s="107"/>
      <c r="AJ586" s="105"/>
      <c r="AK586" s="85"/>
      <c r="AL586" s="85"/>
      <c r="AM586" s="105"/>
      <c r="AN586" s="107"/>
      <c r="AO586" s="107"/>
      <c r="AP586" s="105"/>
      <c r="AQ586" s="85"/>
      <c r="AR586" s="85"/>
      <c r="AS586" s="105"/>
      <c r="AT586" s="107"/>
      <c r="AU586" s="85"/>
      <c r="AV586" s="107"/>
      <c r="AW586" s="85"/>
      <c r="AX586" s="85"/>
      <c r="AY586" s="85"/>
      <c r="AZ586" s="80"/>
      <c r="BA586" s="86"/>
      <c r="BB586" s="86"/>
      <c r="BC586" s="105"/>
    </row>
    <row r="587" spans="1:55" x14ac:dyDescent="0.25">
      <c r="A587" s="80"/>
      <c r="B587" s="80"/>
      <c r="C587" s="80"/>
      <c r="D587" s="80"/>
      <c r="E587" s="80"/>
      <c r="F587" s="80"/>
      <c r="G587" s="80"/>
      <c r="H587" s="84"/>
      <c r="I587" s="84"/>
      <c r="J587" s="105"/>
      <c r="K587" s="84"/>
      <c r="L587" s="105"/>
      <c r="M587" s="84"/>
      <c r="N587" s="105"/>
      <c r="O587" s="84"/>
      <c r="P587" s="84"/>
      <c r="Q587" s="105"/>
      <c r="R587" s="84"/>
      <c r="S587" s="105"/>
      <c r="T587" s="84"/>
      <c r="U587" s="105"/>
      <c r="V587" s="80"/>
      <c r="W587" s="80"/>
      <c r="X587" s="80"/>
      <c r="Y587" s="80"/>
      <c r="Z587" s="80"/>
      <c r="AA587" s="80"/>
      <c r="AB587" s="109"/>
      <c r="AC587" s="80"/>
      <c r="AD587" s="80"/>
      <c r="AE587" s="80"/>
      <c r="AF587" s="80"/>
      <c r="AG587" s="80"/>
      <c r="AH587" s="107"/>
      <c r="AI587" s="107"/>
      <c r="AJ587" s="105"/>
      <c r="AK587" s="85"/>
      <c r="AL587" s="85"/>
      <c r="AM587" s="105"/>
      <c r="AN587" s="107"/>
      <c r="AO587" s="107"/>
      <c r="AP587" s="105"/>
      <c r="AQ587" s="85"/>
      <c r="AR587" s="85"/>
      <c r="AS587" s="105"/>
      <c r="AT587" s="107"/>
      <c r="AU587" s="85"/>
      <c r="AV587" s="107"/>
      <c r="AW587" s="85"/>
      <c r="AX587" s="85"/>
      <c r="AY587" s="85"/>
      <c r="AZ587" s="80"/>
      <c r="BA587" s="86"/>
      <c r="BB587" s="86"/>
      <c r="BC587" s="105"/>
    </row>
    <row r="588" spans="1:55" x14ac:dyDescent="0.25">
      <c r="A588" s="80"/>
      <c r="B588" s="80"/>
      <c r="C588" s="80"/>
      <c r="D588" s="80"/>
      <c r="E588" s="80"/>
      <c r="F588" s="80"/>
      <c r="G588" s="80"/>
      <c r="H588" s="84"/>
      <c r="I588" s="84"/>
      <c r="J588" s="105"/>
      <c r="K588" s="84"/>
      <c r="L588" s="105"/>
      <c r="M588" s="84"/>
      <c r="N588" s="105"/>
      <c r="O588" s="84"/>
      <c r="P588" s="84"/>
      <c r="Q588" s="105"/>
      <c r="R588" s="84"/>
      <c r="S588" s="105"/>
      <c r="T588" s="84"/>
      <c r="U588" s="105"/>
      <c r="V588" s="80"/>
      <c r="W588" s="80"/>
      <c r="X588" s="80"/>
      <c r="Y588" s="80"/>
      <c r="Z588" s="80"/>
      <c r="AA588" s="80"/>
      <c r="AB588" s="109"/>
      <c r="AC588" s="80"/>
      <c r="AD588" s="80"/>
      <c r="AE588" s="80"/>
      <c r="AF588" s="80"/>
      <c r="AG588" s="80"/>
      <c r="AH588" s="107"/>
      <c r="AI588" s="107"/>
      <c r="AJ588" s="105"/>
      <c r="AK588" s="85"/>
      <c r="AL588" s="85"/>
      <c r="AM588" s="105"/>
      <c r="AN588" s="107"/>
      <c r="AO588" s="107"/>
      <c r="AP588" s="105"/>
      <c r="AQ588" s="85"/>
      <c r="AR588" s="85"/>
      <c r="AS588" s="105"/>
      <c r="AT588" s="107"/>
      <c r="AU588" s="85"/>
      <c r="AV588" s="107"/>
      <c r="AW588" s="85"/>
      <c r="AX588" s="85"/>
      <c r="AY588" s="85"/>
      <c r="AZ588" s="80"/>
      <c r="BA588" s="86"/>
      <c r="BB588" s="86"/>
      <c r="BC588" s="105"/>
    </row>
    <row r="589" spans="1:55" x14ac:dyDescent="0.25">
      <c r="A589" s="80"/>
      <c r="B589" s="80"/>
      <c r="C589" s="80"/>
      <c r="D589" s="80"/>
      <c r="E589" s="80"/>
      <c r="F589" s="80"/>
      <c r="G589" s="80"/>
      <c r="H589" s="84"/>
      <c r="I589" s="84"/>
      <c r="J589" s="105"/>
      <c r="K589" s="84"/>
      <c r="L589" s="105"/>
      <c r="M589" s="84"/>
      <c r="N589" s="105"/>
      <c r="O589" s="84"/>
      <c r="P589" s="84"/>
      <c r="Q589" s="105"/>
      <c r="R589" s="84"/>
      <c r="S589" s="105"/>
      <c r="T589" s="84"/>
      <c r="U589" s="105"/>
      <c r="V589" s="80"/>
      <c r="W589" s="80"/>
      <c r="X589" s="80"/>
      <c r="Y589" s="80"/>
      <c r="Z589" s="80"/>
      <c r="AA589" s="80"/>
      <c r="AB589" s="109"/>
      <c r="AC589" s="80"/>
      <c r="AD589" s="80"/>
      <c r="AE589" s="80"/>
      <c r="AF589" s="80"/>
      <c r="AG589" s="80"/>
      <c r="AH589" s="107"/>
      <c r="AI589" s="107"/>
      <c r="AJ589" s="105"/>
      <c r="AK589" s="85"/>
      <c r="AL589" s="85"/>
      <c r="AM589" s="105"/>
      <c r="AN589" s="107"/>
      <c r="AO589" s="107"/>
      <c r="AP589" s="105"/>
      <c r="AQ589" s="85"/>
      <c r="AR589" s="85"/>
      <c r="AS589" s="105"/>
      <c r="AT589" s="107"/>
      <c r="AU589" s="85"/>
      <c r="AV589" s="107"/>
      <c r="AW589" s="85"/>
      <c r="AX589" s="85"/>
      <c r="AY589" s="85"/>
      <c r="AZ589" s="80"/>
      <c r="BA589" s="86"/>
      <c r="BB589" s="86"/>
      <c r="BC589" s="105"/>
    </row>
    <row r="590" spans="1:55" x14ac:dyDescent="0.25">
      <c r="A590" s="80"/>
      <c r="B590" s="80"/>
      <c r="C590" s="80"/>
      <c r="D590" s="80"/>
      <c r="E590" s="80"/>
      <c r="F590" s="80"/>
      <c r="G590" s="80"/>
      <c r="H590" s="84"/>
      <c r="I590" s="84"/>
      <c r="J590" s="105"/>
      <c r="K590" s="84"/>
      <c r="L590" s="105"/>
      <c r="M590" s="84"/>
      <c r="N590" s="105"/>
      <c r="O590" s="84"/>
      <c r="P590" s="84"/>
      <c r="Q590" s="105"/>
      <c r="R590" s="84"/>
      <c r="S590" s="105"/>
      <c r="T590" s="84"/>
      <c r="U590" s="105"/>
      <c r="V590" s="80"/>
      <c r="W590" s="80"/>
      <c r="X590" s="108"/>
      <c r="Y590" s="108"/>
      <c r="Z590" s="80"/>
      <c r="AA590" s="80"/>
      <c r="AB590" s="109"/>
      <c r="AC590" s="80"/>
      <c r="AD590" s="80"/>
      <c r="AE590" s="80"/>
      <c r="AF590" s="80"/>
      <c r="AG590" s="80"/>
      <c r="AH590" s="107"/>
      <c r="AI590" s="107"/>
      <c r="AJ590" s="105"/>
      <c r="AK590" s="85"/>
      <c r="AL590" s="85"/>
      <c r="AM590" s="105"/>
      <c r="AN590" s="107"/>
      <c r="AO590" s="107"/>
      <c r="AP590" s="105"/>
      <c r="AQ590" s="85"/>
      <c r="AR590" s="85"/>
      <c r="AS590" s="105"/>
      <c r="AT590" s="107"/>
      <c r="AU590" s="85"/>
      <c r="AV590" s="107"/>
      <c r="AW590" s="85"/>
      <c r="AX590" s="85"/>
      <c r="AY590" s="85"/>
      <c r="AZ590" s="80"/>
      <c r="BA590" s="86"/>
      <c r="BB590" s="86"/>
      <c r="BC590" s="105"/>
    </row>
    <row r="591" spans="1:55" x14ac:dyDescent="0.25">
      <c r="A591" s="80"/>
      <c r="B591" s="80"/>
      <c r="C591" s="80"/>
      <c r="D591" s="80"/>
      <c r="E591" s="80"/>
      <c r="F591" s="80"/>
      <c r="G591" s="80"/>
      <c r="H591" s="84"/>
      <c r="I591" s="84"/>
      <c r="J591" s="105"/>
      <c r="K591" s="84"/>
      <c r="L591" s="105"/>
      <c r="M591" s="84"/>
      <c r="N591" s="105"/>
      <c r="O591" s="84"/>
      <c r="P591" s="84"/>
      <c r="Q591" s="105"/>
      <c r="R591" s="84"/>
      <c r="S591" s="105"/>
      <c r="T591" s="84"/>
      <c r="U591" s="105"/>
      <c r="V591" s="80"/>
      <c r="W591" s="80"/>
      <c r="X591" s="108"/>
      <c r="Y591" s="108"/>
      <c r="Z591" s="80"/>
      <c r="AA591" s="80"/>
      <c r="AB591" s="109"/>
      <c r="AC591" s="80"/>
      <c r="AD591" s="80"/>
      <c r="AE591" s="80"/>
      <c r="AF591" s="80"/>
      <c r="AG591" s="80"/>
      <c r="AH591" s="107"/>
      <c r="AI591" s="107"/>
      <c r="AJ591" s="105"/>
      <c r="AK591" s="85"/>
      <c r="AL591" s="85"/>
      <c r="AM591" s="105"/>
      <c r="AN591" s="107"/>
      <c r="AO591" s="107"/>
      <c r="AP591" s="105"/>
      <c r="AQ591" s="85"/>
      <c r="AR591" s="85"/>
      <c r="AS591" s="105"/>
      <c r="AT591" s="107"/>
      <c r="AU591" s="85"/>
      <c r="AV591" s="107"/>
      <c r="AW591" s="85"/>
      <c r="AX591" s="85"/>
      <c r="AY591" s="85"/>
      <c r="AZ591" s="80"/>
      <c r="BA591" s="86"/>
      <c r="BB591" s="86"/>
      <c r="BC591" s="105"/>
    </row>
    <row r="592" spans="1:55" x14ac:dyDescent="0.25">
      <c r="A592" s="80"/>
      <c r="B592" s="80"/>
      <c r="C592" s="80"/>
      <c r="D592" s="80"/>
      <c r="E592" s="80"/>
      <c r="F592" s="80"/>
      <c r="G592" s="80"/>
      <c r="H592" s="84"/>
      <c r="I592" s="84"/>
      <c r="J592" s="105"/>
      <c r="K592" s="84"/>
      <c r="L592" s="105"/>
      <c r="M592" s="84"/>
      <c r="N592" s="105"/>
      <c r="O592" s="84"/>
      <c r="P592" s="84"/>
      <c r="Q592" s="105"/>
      <c r="R592" s="84"/>
      <c r="S592" s="105"/>
      <c r="T592" s="84"/>
      <c r="U592" s="105"/>
      <c r="V592" s="80"/>
      <c r="W592" s="80"/>
      <c r="X592" s="108"/>
      <c r="Y592" s="108"/>
      <c r="Z592" s="80"/>
      <c r="AA592" s="80"/>
      <c r="AB592" s="109"/>
      <c r="AC592" s="80"/>
      <c r="AD592" s="80"/>
      <c r="AE592" s="80"/>
      <c r="AF592" s="80"/>
      <c r="AG592" s="80"/>
      <c r="AH592" s="107"/>
      <c r="AI592" s="107"/>
      <c r="AJ592" s="105"/>
      <c r="AK592" s="85"/>
      <c r="AL592" s="85"/>
      <c r="AM592" s="105"/>
      <c r="AN592" s="107"/>
      <c r="AO592" s="107"/>
      <c r="AP592" s="105"/>
      <c r="AQ592" s="85"/>
      <c r="AR592" s="85"/>
      <c r="AS592" s="105"/>
      <c r="AT592" s="107"/>
      <c r="AU592" s="85"/>
      <c r="AV592" s="107"/>
      <c r="AW592" s="85"/>
      <c r="AX592" s="85"/>
      <c r="AY592" s="85"/>
      <c r="AZ592" s="80"/>
      <c r="BA592" s="86"/>
      <c r="BB592" s="86"/>
      <c r="BC592" s="105"/>
    </row>
    <row r="593" spans="1:55" x14ac:dyDescent="0.25">
      <c r="A593" s="80"/>
      <c r="B593" s="80"/>
      <c r="C593" s="80"/>
      <c r="D593" s="80"/>
      <c r="E593" s="80"/>
      <c r="F593" s="80"/>
      <c r="G593" s="80"/>
      <c r="H593" s="84"/>
      <c r="I593" s="84"/>
      <c r="J593" s="105"/>
      <c r="K593" s="84"/>
      <c r="L593" s="105"/>
      <c r="M593" s="84"/>
      <c r="N593" s="105"/>
      <c r="O593" s="84"/>
      <c r="P593" s="84"/>
      <c r="Q593" s="105"/>
      <c r="R593" s="84"/>
      <c r="S593" s="105"/>
      <c r="T593" s="84"/>
      <c r="U593" s="105"/>
      <c r="V593" s="80"/>
      <c r="W593" s="80"/>
      <c r="X593" s="108"/>
      <c r="Y593" s="108"/>
      <c r="Z593" s="80"/>
      <c r="AA593" s="80"/>
      <c r="AB593" s="109"/>
      <c r="AC593" s="80"/>
      <c r="AD593" s="80"/>
      <c r="AE593" s="80"/>
      <c r="AF593" s="80"/>
      <c r="AG593" s="80"/>
      <c r="AH593" s="107"/>
      <c r="AI593" s="107"/>
      <c r="AJ593" s="105"/>
      <c r="AK593" s="85"/>
      <c r="AL593" s="85"/>
      <c r="AM593" s="105"/>
      <c r="AN593" s="107"/>
      <c r="AO593" s="107"/>
      <c r="AP593" s="105"/>
      <c r="AQ593" s="85"/>
      <c r="AR593" s="85"/>
      <c r="AS593" s="105"/>
      <c r="AT593" s="107"/>
      <c r="AU593" s="85"/>
      <c r="AV593" s="107"/>
      <c r="AW593" s="85"/>
      <c r="AX593" s="85"/>
      <c r="AY593" s="85"/>
      <c r="AZ593" s="80"/>
      <c r="BA593" s="86"/>
      <c r="BB593" s="86"/>
      <c r="BC593" s="105"/>
    </row>
    <row r="594" spans="1:55" x14ac:dyDescent="0.25">
      <c r="A594" s="80"/>
      <c r="B594" s="80"/>
      <c r="C594" s="80"/>
      <c r="D594" s="80"/>
      <c r="E594" s="80"/>
      <c r="F594" s="80"/>
      <c r="G594" s="80"/>
      <c r="H594" s="84"/>
      <c r="I594" s="84"/>
      <c r="J594" s="105"/>
      <c r="K594" s="84"/>
      <c r="L594" s="105"/>
      <c r="M594" s="84"/>
      <c r="N594" s="105"/>
      <c r="O594" s="84"/>
      <c r="P594" s="84"/>
      <c r="Q594" s="105"/>
      <c r="R594" s="84"/>
      <c r="S594" s="105"/>
      <c r="T594" s="84"/>
      <c r="U594" s="105"/>
      <c r="V594" s="80"/>
      <c r="W594" s="80"/>
      <c r="X594" s="108"/>
      <c r="Y594" s="108"/>
      <c r="Z594" s="80"/>
      <c r="AA594" s="80"/>
      <c r="AB594" s="109"/>
      <c r="AC594" s="80"/>
      <c r="AD594" s="80"/>
      <c r="AE594" s="80"/>
      <c r="AF594" s="80"/>
      <c r="AG594" s="80"/>
      <c r="AH594" s="107"/>
      <c r="AI594" s="107"/>
      <c r="AJ594" s="105"/>
      <c r="AK594" s="85"/>
      <c r="AL594" s="85"/>
      <c r="AM594" s="105"/>
      <c r="AN594" s="107"/>
      <c r="AO594" s="107"/>
      <c r="AP594" s="105"/>
      <c r="AQ594" s="85"/>
      <c r="AR594" s="85"/>
      <c r="AS594" s="105"/>
      <c r="AT594" s="107"/>
      <c r="AU594" s="85"/>
      <c r="AV594" s="107"/>
      <c r="AW594" s="85"/>
      <c r="AX594" s="85"/>
      <c r="AY594" s="85"/>
      <c r="AZ594" s="80"/>
      <c r="BA594" s="86"/>
      <c r="BB594" s="86"/>
      <c r="BC594" s="105"/>
    </row>
    <row r="595" spans="1:55" x14ac:dyDescent="0.25">
      <c r="A595" s="80"/>
      <c r="B595" s="80"/>
      <c r="C595" s="80"/>
      <c r="D595" s="80"/>
      <c r="E595" s="80"/>
      <c r="F595" s="80"/>
      <c r="G595" s="80"/>
      <c r="H595" s="84"/>
      <c r="I595" s="84"/>
      <c r="J595" s="105"/>
      <c r="K595" s="84"/>
      <c r="L595" s="105"/>
      <c r="M595" s="84"/>
      <c r="N595" s="105"/>
      <c r="O595" s="84"/>
      <c r="P595" s="84"/>
      <c r="Q595" s="105"/>
      <c r="R595" s="84"/>
      <c r="S595" s="105"/>
      <c r="T595" s="84"/>
      <c r="U595" s="105"/>
      <c r="V595" s="80"/>
      <c r="W595" s="80"/>
      <c r="X595" s="108"/>
      <c r="Y595" s="108"/>
      <c r="Z595" s="80"/>
      <c r="AA595" s="80"/>
      <c r="AB595" s="109"/>
      <c r="AC595" s="80"/>
      <c r="AD595" s="80"/>
      <c r="AE595" s="80"/>
      <c r="AF595" s="80"/>
      <c r="AG595" s="80"/>
      <c r="AH595" s="107"/>
      <c r="AI595" s="107"/>
      <c r="AJ595" s="105"/>
      <c r="AK595" s="85"/>
      <c r="AL595" s="85"/>
      <c r="AM595" s="105"/>
      <c r="AN595" s="107"/>
      <c r="AO595" s="107"/>
      <c r="AP595" s="105"/>
      <c r="AQ595" s="85"/>
      <c r="AR595" s="85"/>
      <c r="AS595" s="105"/>
      <c r="AT595" s="107"/>
      <c r="AU595" s="85"/>
      <c r="AV595" s="107"/>
      <c r="AW595" s="85"/>
      <c r="AX595" s="85"/>
      <c r="AY595" s="85"/>
      <c r="AZ595" s="80"/>
      <c r="BA595" s="86"/>
      <c r="BB595" s="86"/>
      <c r="BC595" s="105"/>
    </row>
    <row r="596" spans="1:55" x14ac:dyDescent="0.25">
      <c r="A596" s="80"/>
      <c r="B596" s="80"/>
      <c r="C596" s="80"/>
      <c r="D596" s="81"/>
      <c r="E596" s="82"/>
      <c r="F596" s="83"/>
      <c r="G596" s="83"/>
      <c r="H596" s="84"/>
      <c r="I596" s="84"/>
      <c r="J596" s="105"/>
      <c r="K596" s="84"/>
      <c r="L596" s="105"/>
      <c r="M596" s="84"/>
      <c r="N596" s="105"/>
      <c r="O596" s="84"/>
      <c r="P596" s="84"/>
      <c r="Q596" s="105"/>
      <c r="R596" s="84"/>
      <c r="S596" s="105"/>
      <c r="T596" s="84"/>
      <c r="U596" s="105"/>
      <c r="V596" s="80"/>
      <c r="W596" s="80"/>
      <c r="X596" s="80"/>
      <c r="Y596" s="80"/>
      <c r="Z596" s="106"/>
      <c r="AA596" s="106"/>
      <c r="AB596" s="109"/>
      <c r="AC596" s="106"/>
      <c r="AD596" s="106"/>
      <c r="AE596" s="80"/>
      <c r="AF596" s="106"/>
      <c r="AG596" s="106"/>
      <c r="AH596" s="107"/>
      <c r="AI596" s="107"/>
      <c r="AJ596" s="105"/>
      <c r="AK596" s="85"/>
      <c r="AL596" s="85"/>
      <c r="AM596" s="105"/>
      <c r="AN596" s="107"/>
      <c r="AO596" s="107"/>
      <c r="AP596" s="105"/>
      <c r="AQ596" s="85"/>
      <c r="AR596" s="85"/>
      <c r="AS596" s="105"/>
      <c r="AT596" s="107"/>
      <c r="AU596" s="85"/>
      <c r="AV596" s="107"/>
      <c r="AW596" s="85"/>
      <c r="AX596" s="85"/>
      <c r="AY596" s="85"/>
      <c r="AZ596" s="80"/>
      <c r="BA596" s="86"/>
      <c r="BB596" s="86"/>
      <c r="BC596" s="105"/>
    </row>
    <row r="597" spans="1:55" x14ac:dyDescent="0.25">
      <c r="A597" s="80"/>
      <c r="B597" s="80"/>
      <c r="C597" s="80"/>
      <c r="D597" s="81"/>
      <c r="E597" s="82"/>
      <c r="F597" s="83"/>
      <c r="G597" s="83"/>
      <c r="H597" s="84"/>
      <c r="I597" s="84"/>
      <c r="J597" s="105"/>
      <c r="K597" s="84"/>
      <c r="L597" s="105"/>
      <c r="M597" s="84"/>
      <c r="N597" s="105"/>
      <c r="O597" s="84"/>
      <c r="P597" s="84"/>
      <c r="Q597" s="105"/>
      <c r="R597" s="84"/>
      <c r="S597" s="105"/>
      <c r="T597" s="84"/>
      <c r="U597" s="105"/>
      <c r="V597" s="80"/>
      <c r="W597" s="80"/>
      <c r="X597" s="80"/>
      <c r="Y597" s="80"/>
      <c r="Z597" s="106"/>
      <c r="AA597" s="106"/>
      <c r="AB597" s="109"/>
      <c r="AC597" s="106"/>
      <c r="AD597" s="106"/>
      <c r="AE597" s="80"/>
      <c r="AF597" s="106"/>
      <c r="AG597" s="106"/>
      <c r="AH597" s="107"/>
      <c r="AI597" s="107"/>
      <c r="AJ597" s="105"/>
      <c r="AK597" s="85"/>
      <c r="AL597" s="85"/>
      <c r="AM597" s="105"/>
      <c r="AN597" s="107"/>
      <c r="AO597" s="107"/>
      <c r="AP597" s="105"/>
      <c r="AQ597" s="85"/>
      <c r="AR597" s="85"/>
      <c r="AS597" s="105"/>
      <c r="AT597" s="107"/>
      <c r="AU597" s="85"/>
      <c r="AV597" s="107"/>
      <c r="AW597" s="85"/>
      <c r="AX597" s="85"/>
      <c r="AY597" s="85"/>
      <c r="AZ597" s="80"/>
      <c r="BA597" s="86"/>
      <c r="BB597" s="86"/>
      <c r="BC597" s="105"/>
    </row>
    <row r="598" spans="1:55" x14ac:dyDescent="0.25">
      <c r="A598" s="80"/>
      <c r="B598" s="80"/>
      <c r="C598" s="80"/>
      <c r="D598" s="81"/>
      <c r="E598" s="82"/>
      <c r="F598" s="83"/>
      <c r="G598" s="83"/>
      <c r="H598" s="84"/>
      <c r="I598" s="84"/>
      <c r="J598" s="105"/>
      <c r="K598" s="84"/>
      <c r="L598" s="105"/>
      <c r="M598" s="84"/>
      <c r="N598" s="105"/>
      <c r="O598" s="84"/>
      <c r="P598" s="84"/>
      <c r="Q598" s="105"/>
      <c r="R598" s="84"/>
      <c r="S598" s="105"/>
      <c r="T598" s="84"/>
      <c r="U598" s="105"/>
      <c r="V598" s="80"/>
      <c r="W598" s="80"/>
      <c r="X598" s="108"/>
      <c r="Y598" s="108"/>
      <c r="Z598" s="106"/>
      <c r="AA598" s="106"/>
      <c r="AB598" s="109"/>
      <c r="AC598" s="106"/>
      <c r="AD598" s="106"/>
      <c r="AE598" s="80"/>
      <c r="AF598" s="106"/>
      <c r="AG598" s="106"/>
      <c r="AH598" s="107"/>
      <c r="AI598" s="107"/>
      <c r="AJ598" s="105"/>
      <c r="AK598" s="85"/>
      <c r="AL598" s="85"/>
      <c r="AM598" s="105"/>
      <c r="AN598" s="107"/>
      <c r="AO598" s="107"/>
      <c r="AP598" s="105"/>
      <c r="AQ598" s="85"/>
      <c r="AR598" s="85"/>
      <c r="AS598" s="105"/>
      <c r="AT598" s="107"/>
      <c r="AU598" s="85"/>
      <c r="AV598" s="107"/>
      <c r="AW598" s="85"/>
      <c r="AX598" s="85"/>
      <c r="AY598" s="85"/>
      <c r="AZ598" s="80"/>
      <c r="BA598" s="86"/>
      <c r="BB598" s="86"/>
      <c r="BC598" s="105"/>
    </row>
    <row r="599" spans="1:55" x14ac:dyDescent="0.25">
      <c r="A599" s="80"/>
      <c r="B599" s="80"/>
      <c r="C599" s="80"/>
      <c r="D599" s="81"/>
      <c r="E599" s="82"/>
      <c r="F599" s="83"/>
      <c r="G599" s="83"/>
      <c r="H599" s="84"/>
      <c r="I599" s="84"/>
      <c r="J599" s="105"/>
      <c r="K599" s="84"/>
      <c r="L599" s="105"/>
      <c r="M599" s="84"/>
      <c r="N599" s="105"/>
      <c r="O599" s="84"/>
      <c r="P599" s="84"/>
      <c r="Q599" s="105"/>
      <c r="R599" s="84"/>
      <c r="S599" s="105"/>
      <c r="T599" s="84"/>
      <c r="U599" s="105"/>
      <c r="V599" s="80"/>
      <c r="W599" s="80"/>
      <c r="X599" s="80"/>
      <c r="Y599" s="80"/>
      <c r="Z599" s="106"/>
      <c r="AA599" s="106"/>
      <c r="AB599" s="109"/>
      <c r="AC599" s="106"/>
      <c r="AD599" s="106"/>
      <c r="AE599" s="80"/>
      <c r="AF599" s="106"/>
      <c r="AG599" s="106"/>
      <c r="AH599" s="107"/>
      <c r="AI599" s="107"/>
      <c r="AJ599" s="105"/>
      <c r="AK599" s="85"/>
      <c r="AL599" s="85"/>
      <c r="AM599" s="105"/>
      <c r="AN599" s="107"/>
      <c r="AO599" s="107"/>
      <c r="AP599" s="105"/>
      <c r="AQ599" s="85"/>
      <c r="AR599" s="85"/>
      <c r="AS599" s="105"/>
      <c r="AT599" s="107"/>
      <c r="AU599" s="85"/>
      <c r="AV599" s="107"/>
      <c r="AW599" s="85"/>
      <c r="AX599" s="85"/>
      <c r="AY599" s="85"/>
      <c r="AZ599" s="80"/>
      <c r="BA599" s="86"/>
      <c r="BB599" s="86"/>
      <c r="BC599" s="105"/>
    </row>
    <row r="600" spans="1:55" x14ac:dyDescent="0.25">
      <c r="A600" s="80"/>
      <c r="B600" s="80"/>
      <c r="C600" s="80"/>
      <c r="D600" s="81"/>
      <c r="E600" s="82"/>
      <c r="F600" s="83"/>
      <c r="G600" s="83"/>
      <c r="H600" s="84"/>
      <c r="I600" s="84"/>
      <c r="J600" s="105"/>
      <c r="K600" s="84"/>
      <c r="L600" s="105"/>
      <c r="M600" s="84"/>
      <c r="N600" s="105"/>
      <c r="O600" s="84"/>
      <c r="P600" s="84"/>
      <c r="Q600" s="105"/>
      <c r="R600" s="84"/>
      <c r="S600" s="105"/>
      <c r="T600" s="84"/>
      <c r="U600" s="105"/>
      <c r="V600" s="80"/>
      <c r="W600" s="80"/>
      <c r="X600" s="80"/>
      <c r="Y600" s="80"/>
      <c r="Z600" s="106"/>
      <c r="AA600" s="106"/>
      <c r="AB600" s="109"/>
      <c r="AC600" s="106"/>
      <c r="AD600" s="106"/>
      <c r="AE600" s="80"/>
      <c r="AF600" s="106"/>
      <c r="AG600" s="106"/>
      <c r="AH600" s="107"/>
      <c r="AI600" s="107"/>
      <c r="AJ600" s="105"/>
      <c r="AK600" s="85"/>
      <c r="AL600" s="85"/>
      <c r="AM600" s="105"/>
      <c r="AN600" s="107"/>
      <c r="AO600" s="107"/>
      <c r="AP600" s="105"/>
      <c r="AQ600" s="85"/>
      <c r="AR600" s="85"/>
      <c r="AS600" s="105"/>
      <c r="AT600" s="107"/>
      <c r="AU600" s="85"/>
      <c r="AV600" s="107"/>
      <c r="AW600" s="85"/>
      <c r="AX600" s="85"/>
      <c r="AY600" s="85"/>
      <c r="AZ600" s="80"/>
      <c r="BA600" s="86"/>
      <c r="BB600" s="86"/>
      <c r="BC600" s="105"/>
    </row>
    <row r="601" spans="1:55" x14ac:dyDescent="0.25">
      <c r="A601" s="80"/>
      <c r="B601" s="80"/>
      <c r="C601" s="80"/>
      <c r="D601" s="81"/>
      <c r="E601" s="82"/>
      <c r="F601" s="83"/>
      <c r="G601" s="83"/>
      <c r="H601" s="84"/>
      <c r="I601" s="84"/>
      <c r="J601" s="105"/>
      <c r="K601" s="84"/>
      <c r="L601" s="105"/>
      <c r="M601" s="84"/>
      <c r="N601" s="105"/>
      <c r="O601" s="84"/>
      <c r="P601" s="84"/>
      <c r="Q601" s="105"/>
      <c r="R601" s="84"/>
      <c r="S601" s="105"/>
      <c r="T601" s="84"/>
      <c r="U601" s="105"/>
      <c r="V601" s="80"/>
      <c r="W601" s="80"/>
      <c r="X601" s="80"/>
      <c r="Y601" s="80"/>
      <c r="Z601" s="106"/>
      <c r="AA601" s="106"/>
      <c r="AB601" s="109"/>
      <c r="AC601" s="106"/>
      <c r="AD601" s="106"/>
      <c r="AE601" s="80"/>
      <c r="AF601" s="106"/>
      <c r="AG601" s="106"/>
      <c r="AH601" s="107"/>
      <c r="AI601" s="107"/>
      <c r="AJ601" s="105"/>
      <c r="AK601" s="85"/>
      <c r="AL601" s="85"/>
      <c r="AM601" s="105"/>
      <c r="AN601" s="107"/>
      <c r="AO601" s="107"/>
      <c r="AP601" s="105"/>
      <c r="AQ601" s="85"/>
      <c r="AR601" s="85"/>
      <c r="AS601" s="105"/>
      <c r="AT601" s="107"/>
      <c r="AU601" s="85"/>
      <c r="AV601" s="107"/>
      <c r="AW601" s="85"/>
      <c r="AX601" s="85"/>
      <c r="AY601" s="85"/>
      <c r="AZ601" s="80"/>
      <c r="BA601" s="86"/>
      <c r="BB601" s="86"/>
      <c r="BC601" s="105"/>
    </row>
    <row r="602" spans="1:55" x14ac:dyDescent="0.25">
      <c r="A602" s="80"/>
      <c r="B602" s="80"/>
      <c r="C602" s="80"/>
      <c r="D602" s="81"/>
      <c r="E602" s="82"/>
      <c r="F602" s="83"/>
      <c r="G602" s="83"/>
      <c r="H602" s="84"/>
      <c r="I602" s="84"/>
      <c r="J602" s="105"/>
      <c r="K602" s="84"/>
      <c r="L602" s="105"/>
      <c r="M602" s="84"/>
      <c r="N602" s="105"/>
      <c r="O602" s="84"/>
      <c r="P602" s="84"/>
      <c r="Q602" s="105"/>
      <c r="R602" s="84"/>
      <c r="S602" s="105"/>
      <c r="T602" s="84"/>
      <c r="U602" s="105"/>
      <c r="V602" s="80"/>
      <c r="W602" s="80"/>
      <c r="X602" s="108"/>
      <c r="Y602" s="108"/>
      <c r="Z602" s="106"/>
      <c r="AA602" s="106"/>
      <c r="AB602" s="109"/>
      <c r="AC602" s="106"/>
      <c r="AD602" s="106"/>
      <c r="AE602" s="80"/>
      <c r="AF602" s="106"/>
      <c r="AG602" s="106"/>
      <c r="AH602" s="107"/>
      <c r="AI602" s="107"/>
      <c r="AJ602" s="105"/>
      <c r="AK602" s="85"/>
      <c r="AL602" s="85"/>
      <c r="AM602" s="105"/>
      <c r="AN602" s="107"/>
      <c r="AO602" s="107"/>
      <c r="AP602" s="105"/>
      <c r="AQ602" s="85"/>
      <c r="AR602" s="85"/>
      <c r="AS602" s="105"/>
      <c r="AT602" s="107"/>
      <c r="AU602" s="85"/>
      <c r="AV602" s="107"/>
      <c r="AW602" s="85"/>
      <c r="AX602" s="85"/>
      <c r="AY602" s="85"/>
      <c r="AZ602" s="80"/>
      <c r="BA602" s="86"/>
      <c r="BB602" s="86"/>
      <c r="BC602" s="105"/>
    </row>
    <row r="603" spans="1:55" x14ac:dyDescent="0.25">
      <c r="A603" s="80"/>
      <c r="B603" s="80"/>
      <c r="C603" s="80"/>
      <c r="D603" s="81"/>
      <c r="E603" s="80"/>
      <c r="F603" s="83"/>
      <c r="G603" s="80"/>
      <c r="H603" s="84"/>
      <c r="I603" s="84"/>
      <c r="J603" s="105"/>
      <c r="K603" s="84"/>
      <c r="L603" s="105"/>
      <c r="M603" s="80"/>
      <c r="N603" s="80"/>
      <c r="O603" s="84"/>
      <c r="P603" s="84"/>
      <c r="Q603" s="105"/>
      <c r="R603" s="84"/>
      <c r="S603" s="105"/>
      <c r="T603" s="80"/>
      <c r="U603" s="80"/>
      <c r="V603" s="80"/>
      <c r="W603" s="80"/>
      <c r="X603" s="108"/>
      <c r="Y603" s="108"/>
      <c r="Z603" s="80"/>
      <c r="AA603" s="80"/>
      <c r="AB603" s="109"/>
      <c r="AC603" s="80"/>
      <c r="AD603" s="80"/>
      <c r="AE603" s="80"/>
      <c r="AF603" s="80"/>
      <c r="AG603" s="80"/>
      <c r="AH603" s="107"/>
      <c r="AI603" s="107"/>
      <c r="AJ603" s="105"/>
      <c r="AK603" s="85"/>
      <c r="AL603" s="85"/>
      <c r="AM603" s="105"/>
      <c r="AN603" s="107"/>
      <c r="AO603" s="107"/>
      <c r="AP603" s="105"/>
      <c r="AQ603" s="85"/>
      <c r="AR603" s="85"/>
      <c r="AS603" s="105"/>
      <c r="AT603" s="107"/>
      <c r="AU603" s="85"/>
      <c r="AV603" s="107"/>
      <c r="AW603" s="85"/>
      <c r="AX603" s="85"/>
      <c r="AY603" s="85"/>
      <c r="AZ603" s="80"/>
      <c r="BA603" s="86"/>
      <c r="BB603" s="86"/>
      <c r="BC603" s="105"/>
    </row>
    <row r="604" spans="1:55" x14ac:dyDescent="0.25">
      <c r="A604" s="80"/>
      <c r="B604" s="80"/>
      <c r="C604" s="80"/>
      <c r="D604" s="81"/>
      <c r="E604" s="80"/>
      <c r="F604" s="83"/>
      <c r="G604" s="80"/>
      <c r="H604" s="84"/>
      <c r="I604" s="84"/>
      <c r="J604" s="105"/>
      <c r="K604" s="84"/>
      <c r="L604" s="105"/>
      <c r="M604" s="84"/>
      <c r="N604" s="105"/>
      <c r="O604" s="84"/>
      <c r="P604" s="84"/>
      <c r="Q604" s="105"/>
      <c r="R604" s="84"/>
      <c r="S604" s="105"/>
      <c r="T604" s="84"/>
      <c r="U604" s="105"/>
      <c r="V604" s="80"/>
      <c r="W604" s="80"/>
      <c r="X604" s="108"/>
      <c r="Y604" s="108"/>
      <c r="Z604" s="80"/>
      <c r="AA604" s="106"/>
      <c r="AB604" s="109"/>
      <c r="AC604" s="80"/>
      <c r="AD604" s="106"/>
      <c r="AE604" s="80"/>
      <c r="AF604" s="80"/>
      <c r="AG604" s="80"/>
      <c r="AH604" s="107"/>
      <c r="AI604" s="107"/>
      <c r="AJ604" s="105"/>
      <c r="AK604" s="85"/>
      <c r="AL604" s="85"/>
      <c r="AM604" s="105"/>
      <c r="AN604" s="107"/>
      <c r="AO604" s="107"/>
      <c r="AP604" s="105"/>
      <c r="AQ604" s="85"/>
      <c r="AR604" s="85"/>
      <c r="AS604" s="105"/>
      <c r="AT604" s="107"/>
      <c r="AU604" s="85"/>
      <c r="AV604" s="107"/>
      <c r="AW604" s="85"/>
      <c r="AX604" s="85"/>
      <c r="AY604" s="85"/>
      <c r="AZ604" s="80"/>
      <c r="BA604" s="86"/>
      <c r="BB604" s="86"/>
      <c r="BC604" s="105"/>
    </row>
    <row r="605" spans="1:55" x14ac:dyDescent="0.25">
      <c r="A605" s="80"/>
      <c r="B605" s="80"/>
      <c r="C605" s="80"/>
      <c r="D605" s="81"/>
      <c r="E605" s="82"/>
      <c r="F605" s="83"/>
      <c r="G605" s="83"/>
      <c r="H605" s="84"/>
      <c r="I605" s="84"/>
      <c r="J605" s="105"/>
      <c r="K605" s="84"/>
      <c r="L605" s="105"/>
      <c r="M605" s="84"/>
      <c r="N605" s="105"/>
      <c r="O605" s="84"/>
      <c r="P605" s="84"/>
      <c r="Q605" s="105"/>
      <c r="R605" s="84"/>
      <c r="S605" s="105"/>
      <c r="T605" s="84"/>
      <c r="U605" s="105"/>
      <c r="V605" s="80"/>
      <c r="W605" s="80"/>
      <c r="X605" s="108"/>
      <c r="Y605" s="108"/>
      <c r="Z605" s="106"/>
      <c r="AA605" s="106"/>
      <c r="AB605" s="109"/>
      <c r="AC605" s="106"/>
      <c r="AD605" s="106"/>
      <c r="AE605" s="80"/>
      <c r="AF605" s="106"/>
      <c r="AG605" s="106"/>
      <c r="AH605" s="107"/>
      <c r="AI605" s="107"/>
      <c r="AJ605" s="105"/>
      <c r="AK605" s="85"/>
      <c r="AL605" s="85"/>
      <c r="AM605" s="105"/>
      <c r="AN605" s="107"/>
      <c r="AO605" s="107"/>
      <c r="AP605" s="105"/>
      <c r="AQ605" s="85"/>
      <c r="AR605" s="85"/>
      <c r="AS605" s="105"/>
      <c r="AT605" s="107"/>
      <c r="AU605" s="85"/>
      <c r="AV605" s="107"/>
      <c r="AW605" s="85"/>
      <c r="AX605" s="85"/>
      <c r="AY605" s="85"/>
      <c r="AZ605" s="80"/>
      <c r="BA605" s="86"/>
      <c r="BB605" s="86"/>
      <c r="BC605" s="105"/>
    </row>
    <row r="606" spans="1:55" x14ac:dyDescent="0.25">
      <c r="A606" s="80"/>
      <c r="B606" s="80"/>
      <c r="C606" s="80"/>
      <c r="D606" s="81"/>
      <c r="E606" s="80"/>
      <c r="F606" s="83"/>
      <c r="G606" s="80"/>
      <c r="H606" s="84"/>
      <c r="I606" s="84"/>
      <c r="J606" s="105"/>
      <c r="K606" s="84"/>
      <c r="L606" s="105"/>
      <c r="M606" s="84"/>
      <c r="N606" s="105"/>
      <c r="O606" s="84"/>
      <c r="P606" s="84"/>
      <c r="Q606" s="105"/>
      <c r="R606" s="84"/>
      <c r="S606" s="105"/>
      <c r="T606" s="84"/>
      <c r="U606" s="105"/>
      <c r="V606" s="80"/>
      <c r="W606" s="80"/>
      <c r="X606" s="108"/>
      <c r="Y606" s="108"/>
      <c r="Z606" s="80"/>
      <c r="AA606" s="80"/>
      <c r="AB606" s="109"/>
      <c r="AC606" s="80"/>
      <c r="AD606" s="80"/>
      <c r="AE606" s="80"/>
      <c r="AF606" s="80"/>
      <c r="AG606" s="80"/>
      <c r="AH606" s="107"/>
      <c r="AI606" s="107"/>
      <c r="AJ606" s="105"/>
      <c r="AK606" s="85"/>
      <c r="AL606" s="85"/>
      <c r="AM606" s="105"/>
      <c r="AN606" s="107"/>
      <c r="AO606" s="107"/>
      <c r="AP606" s="105"/>
      <c r="AQ606" s="85"/>
      <c r="AR606" s="85"/>
      <c r="AS606" s="105"/>
      <c r="AT606" s="107"/>
      <c r="AU606" s="85"/>
      <c r="AV606" s="107"/>
      <c r="AW606" s="85"/>
      <c r="AX606" s="85"/>
      <c r="AY606" s="85"/>
      <c r="AZ606" s="80"/>
      <c r="BA606" s="86"/>
      <c r="BB606" s="86"/>
      <c r="BC606" s="105"/>
    </row>
    <row r="607" spans="1:55" x14ac:dyDescent="0.25">
      <c r="A607" s="80"/>
      <c r="B607" s="80"/>
      <c r="C607" s="80"/>
      <c r="D607" s="81"/>
      <c r="E607" s="80"/>
      <c r="F607" s="83"/>
      <c r="G607" s="80"/>
      <c r="H607" s="84"/>
      <c r="I607" s="84"/>
      <c r="J607" s="105"/>
      <c r="K607" s="84"/>
      <c r="L607" s="105"/>
      <c r="M607" s="84"/>
      <c r="N607" s="105"/>
      <c r="O607" s="84"/>
      <c r="P607" s="84"/>
      <c r="Q607" s="105"/>
      <c r="R607" s="84"/>
      <c r="S607" s="105"/>
      <c r="T607" s="84"/>
      <c r="U607" s="105"/>
      <c r="V607" s="80"/>
      <c r="W607" s="80"/>
      <c r="X607" s="108"/>
      <c r="Y607" s="108"/>
      <c r="Z607" s="80"/>
      <c r="AA607" s="80"/>
      <c r="AB607" s="109"/>
      <c r="AC607" s="80"/>
      <c r="AD607" s="80"/>
      <c r="AE607" s="80"/>
      <c r="AF607" s="80"/>
      <c r="AG607" s="80"/>
      <c r="AH607" s="107"/>
      <c r="AI607" s="107"/>
      <c r="AJ607" s="105"/>
      <c r="AK607" s="85"/>
      <c r="AL607" s="85"/>
      <c r="AM607" s="105"/>
      <c r="AN607" s="107"/>
      <c r="AO607" s="107"/>
      <c r="AP607" s="105"/>
      <c r="AQ607" s="85"/>
      <c r="AR607" s="85"/>
      <c r="AS607" s="105"/>
      <c r="AT607" s="107"/>
      <c r="AU607" s="85"/>
      <c r="AV607" s="107"/>
      <c r="AW607" s="85"/>
      <c r="AX607" s="85"/>
      <c r="AY607" s="85"/>
      <c r="AZ607" s="80"/>
      <c r="BA607" s="86"/>
      <c r="BB607" s="86"/>
      <c r="BC607" s="105"/>
    </row>
    <row r="608" spans="1:55" x14ac:dyDescent="0.25">
      <c r="A608" s="80"/>
      <c r="B608" s="80"/>
      <c r="C608" s="80"/>
      <c r="D608" s="81"/>
      <c r="E608" s="82"/>
      <c r="F608" s="83"/>
      <c r="G608" s="83"/>
      <c r="H608" s="84"/>
      <c r="I608" s="84"/>
      <c r="J608" s="105"/>
      <c r="K608" s="84"/>
      <c r="L608" s="105"/>
      <c r="M608" s="84"/>
      <c r="N608" s="105"/>
      <c r="O608" s="84"/>
      <c r="P608" s="84"/>
      <c r="Q608" s="105"/>
      <c r="R608" s="84"/>
      <c r="S608" s="105"/>
      <c r="T608" s="84"/>
      <c r="U608" s="105"/>
      <c r="V608" s="80"/>
      <c r="W608" s="80"/>
      <c r="X608" s="108"/>
      <c r="Y608" s="108"/>
      <c r="Z608" s="106"/>
      <c r="AA608" s="106"/>
      <c r="AB608" s="109"/>
      <c r="AC608" s="106"/>
      <c r="AD608" s="106"/>
      <c r="AE608" s="80"/>
      <c r="AF608" s="106"/>
      <c r="AG608" s="106"/>
      <c r="AH608" s="107"/>
      <c r="AI608" s="107"/>
      <c r="AJ608" s="105"/>
      <c r="AK608" s="85"/>
      <c r="AL608" s="85"/>
      <c r="AM608" s="105"/>
      <c r="AN608" s="107"/>
      <c r="AO608" s="107"/>
      <c r="AP608" s="105"/>
      <c r="AQ608" s="85"/>
      <c r="AR608" s="85"/>
      <c r="AS608" s="105"/>
      <c r="AT608" s="107"/>
      <c r="AU608" s="85"/>
      <c r="AV608" s="107"/>
      <c r="AW608" s="85"/>
      <c r="AX608" s="85"/>
      <c r="AY608" s="85"/>
      <c r="AZ608" s="80"/>
      <c r="BA608" s="86"/>
      <c r="BB608" s="86"/>
      <c r="BC608" s="105"/>
    </row>
    <row r="609" spans="1:55" x14ac:dyDescent="0.25">
      <c r="A609" s="80"/>
      <c r="B609" s="80"/>
      <c r="C609" s="80"/>
      <c r="D609" s="81"/>
      <c r="E609" s="80"/>
      <c r="F609" s="83"/>
      <c r="G609" s="80"/>
      <c r="H609" s="84"/>
      <c r="I609" s="84"/>
      <c r="J609" s="105"/>
      <c r="K609" s="84"/>
      <c r="L609" s="105"/>
      <c r="M609" s="84"/>
      <c r="N609" s="105"/>
      <c r="O609" s="84"/>
      <c r="P609" s="84"/>
      <c r="Q609" s="105"/>
      <c r="R609" s="84"/>
      <c r="S609" s="105"/>
      <c r="T609" s="84"/>
      <c r="U609" s="105"/>
      <c r="V609" s="80"/>
      <c r="W609" s="80"/>
      <c r="X609" s="108"/>
      <c r="Y609" s="108"/>
      <c r="Z609" s="80"/>
      <c r="AA609" s="80"/>
      <c r="AB609" s="109"/>
      <c r="AC609" s="80"/>
      <c r="AD609" s="80"/>
      <c r="AE609" s="80"/>
      <c r="AF609" s="80"/>
      <c r="AG609" s="80"/>
      <c r="AH609" s="107"/>
      <c r="AI609" s="107"/>
      <c r="AJ609" s="105"/>
      <c r="AK609" s="85"/>
      <c r="AL609" s="85"/>
      <c r="AM609" s="105"/>
      <c r="AN609" s="107"/>
      <c r="AO609" s="107"/>
      <c r="AP609" s="105"/>
      <c r="AQ609" s="85"/>
      <c r="AR609" s="85"/>
      <c r="AS609" s="105"/>
      <c r="AT609" s="107"/>
      <c r="AU609" s="85"/>
      <c r="AV609" s="107"/>
      <c r="AW609" s="85"/>
      <c r="AX609" s="85"/>
      <c r="AY609" s="85"/>
      <c r="AZ609" s="80"/>
      <c r="BA609" s="86"/>
      <c r="BB609" s="86"/>
      <c r="BC609" s="105"/>
    </row>
    <row r="610" spans="1:55" x14ac:dyDescent="0.25">
      <c r="A610" s="80"/>
      <c r="B610" s="80"/>
      <c r="C610" s="80"/>
      <c r="D610" s="81"/>
      <c r="E610" s="82"/>
      <c r="F610" s="83"/>
      <c r="G610" s="83"/>
      <c r="H610" s="84"/>
      <c r="I610" s="84"/>
      <c r="J610" s="105"/>
      <c r="K610" s="84"/>
      <c r="L610" s="105"/>
      <c r="M610" s="84"/>
      <c r="N610" s="105"/>
      <c r="O610" s="84"/>
      <c r="P610" s="84"/>
      <c r="Q610" s="105"/>
      <c r="R610" s="84"/>
      <c r="S610" s="105"/>
      <c r="T610" s="84"/>
      <c r="U610" s="105"/>
      <c r="V610" s="80"/>
      <c r="W610" s="80"/>
      <c r="X610" s="108"/>
      <c r="Y610" s="108"/>
      <c r="Z610" s="106"/>
      <c r="AA610" s="106"/>
      <c r="AB610" s="109"/>
      <c r="AC610" s="106"/>
      <c r="AD610" s="106"/>
      <c r="AE610" s="80"/>
      <c r="AF610" s="106"/>
      <c r="AG610" s="106"/>
      <c r="AH610" s="107"/>
      <c r="AI610" s="107"/>
      <c r="AJ610" s="105"/>
      <c r="AK610" s="85"/>
      <c r="AL610" s="85"/>
      <c r="AM610" s="105"/>
      <c r="AN610" s="107"/>
      <c r="AO610" s="107"/>
      <c r="AP610" s="105"/>
      <c r="AQ610" s="85"/>
      <c r="AR610" s="85"/>
      <c r="AS610" s="105"/>
      <c r="AT610" s="107"/>
      <c r="AU610" s="85"/>
      <c r="AV610" s="107"/>
      <c r="AW610" s="85"/>
      <c r="AX610" s="85"/>
      <c r="AY610" s="85"/>
      <c r="AZ610" s="80"/>
      <c r="BA610" s="86"/>
      <c r="BB610" s="86"/>
      <c r="BC610" s="105"/>
    </row>
    <row r="611" spans="1:55" x14ac:dyDescent="0.25">
      <c r="A611" s="80"/>
      <c r="B611" s="80"/>
      <c r="C611" s="80"/>
      <c r="D611" s="81"/>
      <c r="E611" s="82"/>
      <c r="F611" s="83"/>
      <c r="G611" s="83"/>
      <c r="H611" s="84"/>
      <c r="I611" s="84"/>
      <c r="J611" s="105"/>
      <c r="K611" s="84"/>
      <c r="L611" s="105"/>
      <c r="M611" s="84"/>
      <c r="N611" s="105"/>
      <c r="O611" s="84"/>
      <c r="P611" s="84"/>
      <c r="Q611" s="105"/>
      <c r="R611" s="84"/>
      <c r="S611" s="105"/>
      <c r="T611" s="84"/>
      <c r="U611" s="105"/>
      <c r="V611" s="80"/>
      <c r="W611" s="80"/>
      <c r="X611" s="108"/>
      <c r="Y611" s="108"/>
      <c r="Z611" s="106"/>
      <c r="AA611" s="106"/>
      <c r="AB611" s="109"/>
      <c r="AC611" s="106"/>
      <c r="AD611" s="106"/>
      <c r="AE611" s="80"/>
      <c r="AF611" s="106"/>
      <c r="AG611" s="106"/>
      <c r="AH611" s="107"/>
      <c r="AI611" s="107"/>
      <c r="AJ611" s="105"/>
      <c r="AK611" s="85"/>
      <c r="AL611" s="85"/>
      <c r="AM611" s="105"/>
      <c r="AN611" s="107"/>
      <c r="AO611" s="107"/>
      <c r="AP611" s="105"/>
      <c r="AQ611" s="85"/>
      <c r="AR611" s="85"/>
      <c r="AS611" s="105"/>
      <c r="AT611" s="107"/>
      <c r="AU611" s="85"/>
      <c r="AV611" s="107"/>
      <c r="AW611" s="85"/>
      <c r="AX611" s="85"/>
      <c r="AY611" s="85"/>
      <c r="AZ611" s="80"/>
      <c r="BA611" s="86"/>
      <c r="BB611" s="86"/>
      <c r="BC611" s="105"/>
    </row>
    <row r="612" spans="1:55" x14ac:dyDescent="0.25">
      <c r="A612" s="80"/>
      <c r="B612" s="80"/>
      <c r="C612" s="80"/>
      <c r="D612" s="81"/>
      <c r="E612" s="82"/>
      <c r="F612" s="83"/>
      <c r="G612" s="83"/>
      <c r="H612" s="84"/>
      <c r="I612" s="84"/>
      <c r="J612" s="105"/>
      <c r="K612" s="84"/>
      <c r="L612" s="105"/>
      <c r="M612" s="84"/>
      <c r="N612" s="105"/>
      <c r="O612" s="84"/>
      <c r="P612" s="84"/>
      <c r="Q612" s="105"/>
      <c r="R612" s="84"/>
      <c r="S612" s="105"/>
      <c r="T612" s="84"/>
      <c r="U612" s="105"/>
      <c r="V612" s="80"/>
      <c r="W612" s="80"/>
      <c r="X612" s="108"/>
      <c r="Y612" s="108"/>
      <c r="Z612" s="106"/>
      <c r="AA612" s="106"/>
      <c r="AB612" s="109"/>
      <c r="AC612" s="106"/>
      <c r="AD612" s="106"/>
      <c r="AE612" s="80"/>
      <c r="AF612" s="106"/>
      <c r="AG612" s="106"/>
      <c r="AH612" s="107"/>
      <c r="AI612" s="107"/>
      <c r="AJ612" s="105"/>
      <c r="AK612" s="85"/>
      <c r="AL612" s="85"/>
      <c r="AM612" s="105"/>
      <c r="AN612" s="107"/>
      <c r="AO612" s="107"/>
      <c r="AP612" s="105"/>
      <c r="AQ612" s="85"/>
      <c r="AR612" s="85"/>
      <c r="AS612" s="105"/>
      <c r="AT612" s="107"/>
      <c r="AU612" s="85"/>
      <c r="AV612" s="107"/>
      <c r="AW612" s="85"/>
      <c r="AX612" s="85"/>
      <c r="AY612" s="85"/>
      <c r="AZ612" s="80"/>
      <c r="BA612" s="86"/>
      <c r="BB612" s="86"/>
      <c r="BC612" s="105"/>
    </row>
    <row r="613" spans="1:55" x14ac:dyDescent="0.25">
      <c r="A613" s="80"/>
      <c r="B613" s="80"/>
      <c r="C613" s="80"/>
      <c r="D613" s="80"/>
      <c r="E613" s="80"/>
      <c r="F613" s="80"/>
      <c r="G613" s="80"/>
      <c r="H613" s="80"/>
      <c r="I613" s="80"/>
      <c r="J613" s="80"/>
      <c r="K613" s="84"/>
      <c r="L613" s="105"/>
      <c r="M613" s="80"/>
      <c r="N613" s="80"/>
      <c r="O613" s="80"/>
      <c r="P613" s="80"/>
      <c r="Q613" s="80"/>
      <c r="R613" s="84"/>
      <c r="S613" s="105"/>
      <c r="T613" s="80"/>
      <c r="U613" s="80"/>
      <c r="V613" s="80"/>
      <c r="W613" s="80"/>
      <c r="X613" s="80"/>
      <c r="Y613" s="80"/>
      <c r="Z613" s="80"/>
      <c r="AA613" s="80"/>
      <c r="AB613" s="109"/>
      <c r="AC613" s="80"/>
      <c r="AD613" s="80"/>
      <c r="AE613" s="80"/>
      <c r="AF613" s="80"/>
      <c r="AG613" s="80"/>
      <c r="AH613" s="80"/>
      <c r="AI613" s="80"/>
      <c r="AJ613" s="80"/>
      <c r="AK613" s="80"/>
      <c r="AL613" s="80"/>
      <c r="AM613" s="80"/>
      <c r="AN613" s="80"/>
      <c r="AO613" s="80"/>
      <c r="AP613" s="80"/>
      <c r="AQ613" s="80"/>
      <c r="AR613" s="80"/>
      <c r="AS613" s="80"/>
      <c r="AT613" s="80"/>
      <c r="AU613" s="80"/>
      <c r="AV613" s="80"/>
      <c r="AW613" s="80"/>
      <c r="AX613" s="85"/>
      <c r="AY613" s="85"/>
      <c r="AZ613" s="80"/>
      <c r="BA613" s="86"/>
      <c r="BB613" s="86"/>
      <c r="BC613" s="105"/>
    </row>
    <row r="614" spans="1:55" x14ac:dyDescent="0.25">
      <c r="A614" s="80"/>
      <c r="B614" s="80"/>
      <c r="C614" s="80"/>
      <c r="D614" s="81"/>
      <c r="E614" s="82"/>
      <c r="F614" s="83"/>
      <c r="G614" s="83"/>
      <c r="H614" s="84"/>
      <c r="I614" s="84"/>
      <c r="J614" s="105"/>
      <c r="K614" s="84"/>
      <c r="L614" s="105"/>
      <c r="M614" s="84"/>
      <c r="N614" s="105"/>
      <c r="O614" s="84"/>
      <c r="P614" s="84"/>
      <c r="Q614" s="105"/>
      <c r="R614" s="84"/>
      <c r="S614" s="105"/>
      <c r="T614" s="84"/>
      <c r="U614" s="105"/>
      <c r="V614" s="80"/>
      <c r="W614" s="80"/>
      <c r="X614" s="80"/>
      <c r="Y614" s="80"/>
      <c r="Z614" s="106"/>
      <c r="AA614" s="106"/>
      <c r="AB614" s="109"/>
      <c r="AC614" s="106"/>
      <c r="AD614" s="106"/>
      <c r="AE614" s="80"/>
      <c r="AF614" s="106"/>
      <c r="AG614" s="106"/>
      <c r="AH614" s="107"/>
      <c r="AI614" s="107"/>
      <c r="AJ614" s="105"/>
      <c r="AK614" s="85"/>
      <c r="AL614" s="85"/>
      <c r="AM614" s="105"/>
      <c r="AN614" s="107"/>
      <c r="AO614" s="107"/>
      <c r="AP614" s="105"/>
      <c r="AQ614" s="85"/>
      <c r="AR614" s="85"/>
      <c r="AS614" s="105"/>
      <c r="AT614" s="107"/>
      <c r="AU614" s="85"/>
      <c r="AV614" s="107"/>
      <c r="AW614" s="85"/>
      <c r="AX614" s="85"/>
      <c r="AY614" s="85"/>
      <c r="AZ614" s="80"/>
      <c r="BA614" s="86"/>
      <c r="BB614" s="86"/>
      <c r="BC614" s="105"/>
    </row>
    <row r="615" spans="1:55" x14ac:dyDescent="0.25">
      <c r="A615" s="80"/>
      <c r="B615" s="80"/>
      <c r="C615" s="80"/>
      <c r="D615" s="81"/>
      <c r="E615" s="82"/>
      <c r="F615" s="83"/>
      <c r="G615" s="83"/>
      <c r="H615" s="84"/>
      <c r="I615" s="84"/>
      <c r="J615" s="105"/>
      <c r="K615" s="84"/>
      <c r="L615" s="105"/>
      <c r="M615" s="84"/>
      <c r="N615" s="105"/>
      <c r="O615" s="84"/>
      <c r="P615" s="84"/>
      <c r="Q615" s="105"/>
      <c r="R615" s="84"/>
      <c r="S615" s="105"/>
      <c r="T615" s="84"/>
      <c r="U615" s="105"/>
      <c r="V615" s="80"/>
      <c r="W615" s="80"/>
      <c r="X615" s="80"/>
      <c r="Y615" s="80"/>
      <c r="Z615" s="106"/>
      <c r="AA615" s="106"/>
      <c r="AB615" s="109"/>
      <c r="AC615" s="106"/>
      <c r="AD615" s="106"/>
      <c r="AE615" s="80"/>
      <c r="AF615" s="106"/>
      <c r="AG615" s="106"/>
      <c r="AH615" s="107"/>
      <c r="AI615" s="107"/>
      <c r="AJ615" s="105"/>
      <c r="AK615" s="85"/>
      <c r="AL615" s="85"/>
      <c r="AM615" s="105"/>
      <c r="AN615" s="107"/>
      <c r="AO615" s="107"/>
      <c r="AP615" s="105"/>
      <c r="AQ615" s="85"/>
      <c r="AR615" s="85"/>
      <c r="AS615" s="105"/>
      <c r="AT615" s="107"/>
      <c r="AU615" s="85"/>
      <c r="AV615" s="107"/>
      <c r="AW615" s="85"/>
      <c r="AX615" s="85"/>
      <c r="AY615" s="85"/>
      <c r="AZ615" s="80"/>
      <c r="BA615" s="86"/>
      <c r="BB615" s="86"/>
      <c r="BC615" s="105"/>
    </row>
    <row r="616" spans="1:55" x14ac:dyDescent="0.25">
      <c r="A616" s="80"/>
      <c r="B616" s="80"/>
      <c r="C616" s="80"/>
      <c r="D616" s="81"/>
      <c r="E616" s="82"/>
      <c r="F616" s="83"/>
      <c r="G616" s="83"/>
      <c r="H616" s="84"/>
      <c r="I616" s="84"/>
      <c r="J616" s="105"/>
      <c r="K616" s="84"/>
      <c r="L616" s="105"/>
      <c r="M616" s="84"/>
      <c r="N616" s="105"/>
      <c r="O616" s="84"/>
      <c r="P616" s="84"/>
      <c r="Q616" s="105"/>
      <c r="R616" s="84"/>
      <c r="S616" s="105"/>
      <c r="T616" s="84"/>
      <c r="U616" s="105"/>
      <c r="V616" s="80"/>
      <c r="W616" s="80"/>
      <c r="X616" s="108"/>
      <c r="Y616" s="108"/>
      <c r="Z616" s="106"/>
      <c r="AA616" s="106"/>
      <c r="AB616" s="109"/>
      <c r="AC616" s="106"/>
      <c r="AD616" s="106"/>
      <c r="AE616" s="80"/>
      <c r="AF616" s="106"/>
      <c r="AG616" s="106"/>
      <c r="AH616" s="107"/>
      <c r="AI616" s="107"/>
      <c r="AJ616" s="105"/>
      <c r="AK616" s="85"/>
      <c r="AL616" s="85"/>
      <c r="AM616" s="105"/>
      <c r="AN616" s="107"/>
      <c r="AO616" s="107"/>
      <c r="AP616" s="105"/>
      <c r="AQ616" s="85"/>
      <c r="AR616" s="85"/>
      <c r="AS616" s="105"/>
      <c r="AT616" s="107"/>
      <c r="AU616" s="85"/>
      <c r="AV616" s="107"/>
      <c r="AW616" s="85"/>
      <c r="AX616" s="85"/>
      <c r="AY616" s="85"/>
      <c r="AZ616" s="80"/>
      <c r="BA616" s="86"/>
      <c r="BB616" s="86"/>
      <c r="BC616" s="105"/>
    </row>
    <row r="617" spans="1:55" x14ac:dyDescent="0.25">
      <c r="A617" s="80"/>
      <c r="B617" s="80"/>
      <c r="C617" s="80"/>
      <c r="D617" s="81"/>
      <c r="E617" s="82"/>
      <c r="F617" s="83"/>
      <c r="G617" s="83"/>
      <c r="H617" s="84"/>
      <c r="I617" s="84"/>
      <c r="J617" s="105"/>
      <c r="K617" s="84"/>
      <c r="L617" s="105"/>
      <c r="M617" s="84"/>
      <c r="N617" s="105"/>
      <c r="O617" s="84"/>
      <c r="P617" s="84"/>
      <c r="Q617" s="105"/>
      <c r="R617" s="84"/>
      <c r="S617" s="105"/>
      <c r="T617" s="84"/>
      <c r="U617" s="105"/>
      <c r="V617" s="80"/>
      <c r="W617" s="80"/>
      <c r="X617" s="80"/>
      <c r="Y617" s="80"/>
      <c r="Z617" s="106"/>
      <c r="AA617" s="106"/>
      <c r="AB617" s="109"/>
      <c r="AC617" s="106"/>
      <c r="AD617" s="106"/>
      <c r="AE617" s="80"/>
      <c r="AF617" s="106"/>
      <c r="AG617" s="106"/>
      <c r="AH617" s="107"/>
      <c r="AI617" s="107"/>
      <c r="AJ617" s="105"/>
      <c r="AK617" s="85"/>
      <c r="AL617" s="85"/>
      <c r="AM617" s="105"/>
      <c r="AN617" s="107"/>
      <c r="AO617" s="107"/>
      <c r="AP617" s="105"/>
      <c r="AQ617" s="85"/>
      <c r="AR617" s="85"/>
      <c r="AS617" s="105"/>
      <c r="AT617" s="107"/>
      <c r="AU617" s="85"/>
      <c r="AV617" s="107"/>
      <c r="AW617" s="85"/>
      <c r="AX617" s="85"/>
      <c r="AY617" s="85"/>
      <c r="AZ617" s="80"/>
      <c r="BA617" s="86"/>
      <c r="BB617" s="86"/>
      <c r="BC617" s="105"/>
    </row>
    <row r="618" spans="1:55" x14ac:dyDescent="0.25">
      <c r="A618" s="80"/>
      <c r="B618" s="80"/>
      <c r="C618" s="80"/>
      <c r="D618" s="81"/>
      <c r="E618" s="82"/>
      <c r="F618" s="83"/>
      <c r="G618" s="83"/>
      <c r="H618" s="84"/>
      <c r="I618" s="84"/>
      <c r="J618" s="105"/>
      <c r="K618" s="84"/>
      <c r="L618" s="105"/>
      <c r="M618" s="84"/>
      <c r="N618" s="105"/>
      <c r="O618" s="84"/>
      <c r="P618" s="84"/>
      <c r="Q618" s="105"/>
      <c r="R618" s="84"/>
      <c r="S618" s="105"/>
      <c r="T618" s="84"/>
      <c r="U618" s="105"/>
      <c r="V618" s="80"/>
      <c r="W618" s="80"/>
      <c r="X618" s="80"/>
      <c r="Y618" s="80"/>
      <c r="Z618" s="106"/>
      <c r="AA618" s="106"/>
      <c r="AB618" s="109"/>
      <c r="AC618" s="106"/>
      <c r="AD618" s="106"/>
      <c r="AE618" s="80"/>
      <c r="AF618" s="106"/>
      <c r="AG618" s="106"/>
      <c r="AH618" s="107"/>
      <c r="AI618" s="107"/>
      <c r="AJ618" s="105"/>
      <c r="AK618" s="85"/>
      <c r="AL618" s="85"/>
      <c r="AM618" s="105"/>
      <c r="AN618" s="107"/>
      <c r="AO618" s="107"/>
      <c r="AP618" s="105"/>
      <c r="AQ618" s="85"/>
      <c r="AR618" s="85"/>
      <c r="AS618" s="105"/>
      <c r="AT618" s="107"/>
      <c r="AU618" s="85"/>
      <c r="AV618" s="107"/>
      <c r="AW618" s="85"/>
      <c r="AX618" s="85"/>
      <c r="AY618" s="85"/>
      <c r="AZ618" s="80"/>
      <c r="BA618" s="86"/>
      <c r="BB618" s="86"/>
      <c r="BC618" s="105"/>
    </row>
    <row r="619" spans="1:55" x14ac:dyDescent="0.25">
      <c r="A619" s="80"/>
      <c r="B619" s="80"/>
      <c r="C619" s="80"/>
      <c r="D619" s="81"/>
      <c r="E619" s="82"/>
      <c r="F619" s="83"/>
      <c r="G619" s="83"/>
      <c r="H619" s="84"/>
      <c r="I619" s="84"/>
      <c r="J619" s="105"/>
      <c r="K619" s="84"/>
      <c r="L619" s="105"/>
      <c r="M619" s="84"/>
      <c r="N619" s="105"/>
      <c r="O619" s="84"/>
      <c r="P619" s="84"/>
      <c r="Q619" s="105"/>
      <c r="R619" s="84"/>
      <c r="S619" s="105"/>
      <c r="T619" s="84"/>
      <c r="U619" s="105"/>
      <c r="V619" s="80"/>
      <c r="W619" s="80"/>
      <c r="X619" s="80"/>
      <c r="Y619" s="80"/>
      <c r="Z619" s="106"/>
      <c r="AA619" s="106"/>
      <c r="AB619" s="109"/>
      <c r="AC619" s="106"/>
      <c r="AD619" s="106"/>
      <c r="AE619" s="80"/>
      <c r="AF619" s="106"/>
      <c r="AG619" s="106"/>
      <c r="AH619" s="107"/>
      <c r="AI619" s="107"/>
      <c r="AJ619" s="105"/>
      <c r="AK619" s="85"/>
      <c r="AL619" s="85"/>
      <c r="AM619" s="105"/>
      <c r="AN619" s="107"/>
      <c r="AO619" s="107"/>
      <c r="AP619" s="105"/>
      <c r="AQ619" s="85"/>
      <c r="AR619" s="85"/>
      <c r="AS619" s="105"/>
      <c r="AT619" s="107"/>
      <c r="AU619" s="85"/>
      <c r="AV619" s="107"/>
      <c r="AW619" s="85"/>
      <c r="AX619" s="85"/>
      <c r="AY619" s="85"/>
      <c r="AZ619" s="80"/>
      <c r="BA619" s="86"/>
      <c r="BB619" s="86"/>
      <c r="BC619" s="105"/>
    </row>
    <row r="620" spans="1:55" x14ac:dyDescent="0.25">
      <c r="A620" s="80"/>
      <c r="B620" s="80"/>
      <c r="C620" s="80"/>
      <c r="D620" s="81"/>
      <c r="E620" s="82"/>
      <c r="F620" s="83"/>
      <c r="G620" s="83"/>
      <c r="H620" s="84"/>
      <c r="I620" s="84"/>
      <c r="J620" s="105"/>
      <c r="K620" s="84"/>
      <c r="L620" s="105"/>
      <c r="M620" s="84"/>
      <c r="N620" s="105"/>
      <c r="O620" s="84"/>
      <c r="P620" s="84"/>
      <c r="Q620" s="105"/>
      <c r="R620" s="84"/>
      <c r="S620" s="105"/>
      <c r="T620" s="84"/>
      <c r="U620" s="105"/>
      <c r="V620" s="80"/>
      <c r="W620" s="80"/>
      <c r="X620" s="108"/>
      <c r="Y620" s="108"/>
      <c r="Z620" s="106"/>
      <c r="AA620" s="106"/>
      <c r="AB620" s="109"/>
      <c r="AC620" s="106"/>
      <c r="AD620" s="106"/>
      <c r="AE620" s="80"/>
      <c r="AF620" s="106"/>
      <c r="AG620" s="106"/>
      <c r="AH620" s="107"/>
      <c r="AI620" s="107"/>
      <c r="AJ620" s="105"/>
      <c r="AK620" s="85"/>
      <c r="AL620" s="85"/>
      <c r="AM620" s="105"/>
      <c r="AN620" s="107"/>
      <c r="AO620" s="107"/>
      <c r="AP620" s="105"/>
      <c r="AQ620" s="85"/>
      <c r="AR620" s="85"/>
      <c r="AS620" s="105"/>
      <c r="AT620" s="107"/>
      <c r="AU620" s="85"/>
      <c r="AV620" s="107"/>
      <c r="AW620" s="85"/>
      <c r="AX620" s="85"/>
      <c r="AY620" s="85"/>
      <c r="AZ620" s="80"/>
      <c r="BA620" s="86"/>
      <c r="BB620" s="86"/>
      <c r="BC620" s="105"/>
    </row>
    <row r="621" spans="1:55" x14ac:dyDescent="0.25">
      <c r="A621" s="80"/>
      <c r="B621" s="80"/>
      <c r="C621" s="80"/>
      <c r="D621" s="81"/>
      <c r="E621" s="82"/>
      <c r="F621" s="83"/>
      <c r="G621" s="83"/>
      <c r="H621" s="84"/>
      <c r="I621" s="84"/>
      <c r="J621" s="105"/>
      <c r="K621" s="84"/>
      <c r="L621" s="105"/>
      <c r="M621" s="84"/>
      <c r="N621" s="105"/>
      <c r="O621" s="84"/>
      <c r="P621" s="84"/>
      <c r="Q621" s="105"/>
      <c r="R621" s="84"/>
      <c r="S621" s="105"/>
      <c r="T621" s="84"/>
      <c r="U621" s="105"/>
      <c r="V621" s="80"/>
      <c r="W621" s="80"/>
      <c r="X621" s="108"/>
      <c r="Y621" s="108"/>
      <c r="Z621" s="106"/>
      <c r="AA621" s="106"/>
      <c r="AB621" s="109"/>
      <c r="AC621" s="106"/>
      <c r="AD621" s="106"/>
      <c r="AE621" s="80"/>
      <c r="AF621" s="106"/>
      <c r="AG621" s="106"/>
      <c r="AH621" s="107"/>
      <c r="AI621" s="107"/>
      <c r="AJ621" s="105"/>
      <c r="AK621" s="85"/>
      <c r="AL621" s="85"/>
      <c r="AM621" s="105"/>
      <c r="AN621" s="107"/>
      <c r="AO621" s="107"/>
      <c r="AP621" s="105"/>
      <c r="AQ621" s="85"/>
      <c r="AR621" s="85"/>
      <c r="AS621" s="105"/>
      <c r="AT621" s="107"/>
      <c r="AU621" s="85"/>
      <c r="AV621" s="107"/>
      <c r="AW621" s="85"/>
      <c r="AX621" s="85"/>
      <c r="AY621" s="85"/>
      <c r="AZ621" s="80"/>
      <c r="BA621" s="86"/>
      <c r="BB621" s="86"/>
      <c r="BC621" s="105"/>
    </row>
    <row r="622" spans="1:55" x14ac:dyDescent="0.2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109"/>
      <c r="AC622" s="80"/>
      <c r="AD622" s="80"/>
      <c r="AE622" s="80"/>
      <c r="AF622" s="80"/>
      <c r="AG622" s="80"/>
      <c r="AH622" s="80"/>
      <c r="AI622" s="80"/>
      <c r="AJ622" s="80"/>
      <c r="AK622" s="80"/>
      <c r="AL622" s="80"/>
      <c r="AM622" s="80"/>
      <c r="AN622" s="80"/>
      <c r="AO622" s="80"/>
      <c r="AP622" s="80"/>
      <c r="AQ622" s="80"/>
      <c r="AR622" s="80"/>
      <c r="AS622" s="80"/>
      <c r="AT622" s="80"/>
      <c r="AU622" s="80"/>
      <c r="AV622" s="80"/>
      <c r="AW622" s="80"/>
      <c r="AX622" s="85"/>
      <c r="AY622" s="80"/>
      <c r="AZ622" s="80"/>
      <c r="BA622" s="86"/>
      <c r="BB622" s="80"/>
      <c r="BC622" s="80"/>
    </row>
    <row r="623" spans="1:55" x14ac:dyDescent="0.25">
      <c r="A623" s="80"/>
      <c r="B623" s="80"/>
      <c r="C623" s="80"/>
      <c r="D623" s="81"/>
      <c r="E623" s="82"/>
      <c r="F623" s="83"/>
      <c r="G623" s="83"/>
      <c r="H623" s="84"/>
      <c r="I623" s="84"/>
      <c r="J623" s="105"/>
      <c r="K623" s="84"/>
      <c r="L623" s="105"/>
      <c r="M623" s="84"/>
      <c r="N623" s="105"/>
      <c r="O623" s="84"/>
      <c r="P623" s="84"/>
      <c r="Q623" s="105"/>
      <c r="R623" s="84"/>
      <c r="S623" s="105"/>
      <c r="T623" s="84"/>
      <c r="U623" s="105"/>
      <c r="V623" s="80"/>
      <c r="W623" s="80"/>
      <c r="X623" s="108"/>
      <c r="Y623" s="108"/>
      <c r="Z623" s="106"/>
      <c r="AA623" s="106"/>
      <c r="AB623" s="109"/>
      <c r="AC623" s="106"/>
      <c r="AD623" s="106"/>
      <c r="AE623" s="80"/>
      <c r="AF623" s="106"/>
      <c r="AG623" s="106"/>
      <c r="AH623" s="107"/>
      <c r="AI623" s="107"/>
      <c r="AJ623" s="105"/>
      <c r="AK623" s="85"/>
      <c r="AL623" s="85"/>
      <c r="AM623" s="105"/>
      <c r="AN623" s="107"/>
      <c r="AO623" s="107"/>
      <c r="AP623" s="105"/>
      <c r="AQ623" s="85"/>
      <c r="AR623" s="85"/>
      <c r="AS623" s="105"/>
      <c r="AT623" s="107"/>
      <c r="AU623" s="85"/>
      <c r="AV623" s="107"/>
      <c r="AW623" s="85"/>
      <c r="AX623" s="85"/>
      <c r="AY623" s="85"/>
      <c r="AZ623" s="80"/>
      <c r="BA623" s="86"/>
      <c r="BB623" s="86"/>
      <c r="BC623" s="105"/>
    </row>
    <row r="624" spans="1:55" x14ac:dyDescent="0.25">
      <c r="A624" s="80"/>
      <c r="B624" s="80"/>
      <c r="C624" s="80"/>
      <c r="D624" s="81"/>
      <c r="E624" s="82"/>
      <c r="F624" s="83"/>
      <c r="G624" s="83"/>
      <c r="H624" s="84"/>
      <c r="I624" s="84"/>
      <c r="J624" s="105"/>
      <c r="K624" s="84"/>
      <c r="L624" s="105"/>
      <c r="M624" s="84"/>
      <c r="N624" s="105"/>
      <c r="O624" s="84"/>
      <c r="P624" s="84"/>
      <c r="Q624" s="105"/>
      <c r="R624" s="84"/>
      <c r="S624" s="105"/>
      <c r="T624" s="84"/>
      <c r="U624" s="105"/>
      <c r="V624" s="80"/>
      <c r="W624" s="80"/>
      <c r="X624" s="108"/>
      <c r="Y624" s="108"/>
      <c r="Z624" s="106"/>
      <c r="AA624" s="106"/>
      <c r="AB624" s="109"/>
      <c r="AC624" s="106"/>
      <c r="AD624" s="106"/>
      <c r="AE624" s="80"/>
      <c r="AF624" s="106"/>
      <c r="AG624" s="106"/>
      <c r="AH624" s="107"/>
      <c r="AI624" s="107"/>
      <c r="AJ624" s="105"/>
      <c r="AK624" s="85"/>
      <c r="AL624" s="85"/>
      <c r="AM624" s="105"/>
      <c r="AN624" s="107"/>
      <c r="AO624" s="107"/>
      <c r="AP624" s="105"/>
      <c r="AQ624" s="85"/>
      <c r="AR624" s="85"/>
      <c r="AS624" s="105"/>
      <c r="AT624" s="107"/>
      <c r="AU624" s="85"/>
      <c r="AV624" s="107"/>
      <c r="AW624" s="85"/>
      <c r="AX624" s="85"/>
      <c r="AY624" s="85"/>
      <c r="AZ624" s="80"/>
      <c r="BA624" s="86"/>
      <c r="BB624" s="86"/>
      <c r="BC624" s="105"/>
    </row>
    <row r="625" spans="1:55" x14ac:dyDescent="0.25">
      <c r="A625" s="80"/>
      <c r="B625" s="80"/>
      <c r="C625" s="80"/>
      <c r="D625" s="81"/>
      <c r="E625" s="82"/>
      <c r="F625" s="83"/>
      <c r="G625" s="83"/>
      <c r="H625" s="84"/>
      <c r="I625" s="84"/>
      <c r="J625" s="105"/>
      <c r="K625" s="84"/>
      <c r="L625" s="105"/>
      <c r="M625" s="84"/>
      <c r="N625" s="105"/>
      <c r="O625" s="84"/>
      <c r="P625" s="84"/>
      <c r="Q625" s="105"/>
      <c r="R625" s="84"/>
      <c r="S625" s="105"/>
      <c r="T625" s="84"/>
      <c r="U625" s="105"/>
      <c r="V625" s="80"/>
      <c r="W625" s="80"/>
      <c r="X625" s="108"/>
      <c r="Y625" s="108"/>
      <c r="Z625" s="106"/>
      <c r="AA625" s="106"/>
      <c r="AB625" s="109"/>
      <c r="AC625" s="106"/>
      <c r="AD625" s="106"/>
      <c r="AE625" s="80"/>
      <c r="AF625" s="106"/>
      <c r="AG625" s="106"/>
      <c r="AH625" s="107"/>
      <c r="AI625" s="107"/>
      <c r="AJ625" s="105"/>
      <c r="AK625" s="85"/>
      <c r="AL625" s="85"/>
      <c r="AM625" s="105"/>
      <c r="AN625" s="107"/>
      <c r="AO625" s="107"/>
      <c r="AP625" s="105"/>
      <c r="AQ625" s="85"/>
      <c r="AR625" s="85"/>
      <c r="AS625" s="105"/>
      <c r="AT625" s="107"/>
      <c r="AU625" s="85"/>
      <c r="AV625" s="107"/>
      <c r="AW625" s="85"/>
      <c r="AX625" s="85"/>
      <c r="AY625" s="85"/>
      <c r="AZ625" s="80"/>
      <c r="BA625" s="86"/>
      <c r="BB625" s="86"/>
      <c r="BC625" s="105"/>
    </row>
    <row r="626" spans="1:55" x14ac:dyDescent="0.25">
      <c r="A626" s="80"/>
      <c r="B626" s="80"/>
      <c r="C626" s="80"/>
      <c r="D626" s="81"/>
      <c r="E626" s="82"/>
      <c r="F626" s="83"/>
      <c r="G626" s="83"/>
      <c r="H626" s="84"/>
      <c r="I626" s="84"/>
      <c r="J626" s="105"/>
      <c r="K626" s="84"/>
      <c r="L626" s="105"/>
      <c r="M626" s="84"/>
      <c r="N626" s="105"/>
      <c r="O626" s="84"/>
      <c r="P626" s="84"/>
      <c r="Q626" s="105"/>
      <c r="R626" s="84"/>
      <c r="S626" s="105"/>
      <c r="T626" s="84"/>
      <c r="U626" s="105"/>
      <c r="V626" s="80"/>
      <c r="W626" s="80"/>
      <c r="X626" s="108"/>
      <c r="Y626" s="108"/>
      <c r="Z626" s="106"/>
      <c r="AA626" s="106"/>
      <c r="AB626" s="109"/>
      <c r="AC626" s="106"/>
      <c r="AD626" s="106"/>
      <c r="AE626" s="80"/>
      <c r="AF626" s="106"/>
      <c r="AG626" s="106"/>
      <c r="AH626" s="107"/>
      <c r="AI626" s="107"/>
      <c r="AJ626" s="105"/>
      <c r="AK626" s="85"/>
      <c r="AL626" s="85"/>
      <c r="AM626" s="105"/>
      <c r="AN626" s="107"/>
      <c r="AO626" s="107"/>
      <c r="AP626" s="105"/>
      <c r="AQ626" s="85"/>
      <c r="AR626" s="85"/>
      <c r="AS626" s="105"/>
      <c r="AT626" s="107"/>
      <c r="AU626" s="85"/>
      <c r="AV626" s="107"/>
      <c r="AW626" s="85"/>
      <c r="AX626" s="85"/>
      <c r="AY626" s="85"/>
      <c r="AZ626" s="80"/>
      <c r="BA626" s="86"/>
      <c r="BB626" s="86"/>
      <c r="BC626" s="105"/>
    </row>
    <row r="627" spans="1:55" x14ac:dyDescent="0.25">
      <c r="A627" s="80"/>
      <c r="B627" s="80"/>
      <c r="C627" s="80"/>
      <c r="D627" s="81"/>
      <c r="E627" s="82"/>
      <c r="F627" s="83"/>
      <c r="G627" s="83"/>
      <c r="H627" s="84"/>
      <c r="I627" s="84"/>
      <c r="J627" s="105"/>
      <c r="K627" s="84"/>
      <c r="L627" s="105"/>
      <c r="M627" s="84"/>
      <c r="N627" s="105"/>
      <c r="O627" s="84"/>
      <c r="P627" s="84"/>
      <c r="Q627" s="105"/>
      <c r="R627" s="84"/>
      <c r="S627" s="105"/>
      <c r="T627" s="84"/>
      <c r="U627" s="105"/>
      <c r="V627" s="80"/>
      <c r="W627" s="80"/>
      <c r="X627" s="80"/>
      <c r="Y627" s="80"/>
      <c r="Z627" s="106"/>
      <c r="AA627" s="106"/>
      <c r="AB627" s="109"/>
      <c r="AC627" s="106"/>
      <c r="AD627" s="106"/>
      <c r="AE627" s="80"/>
      <c r="AF627" s="106"/>
      <c r="AG627" s="106"/>
      <c r="AH627" s="107"/>
      <c r="AI627" s="107"/>
      <c r="AJ627" s="105"/>
      <c r="AK627" s="85"/>
      <c r="AL627" s="85"/>
      <c r="AM627" s="105"/>
      <c r="AN627" s="107"/>
      <c r="AO627" s="107"/>
      <c r="AP627" s="105"/>
      <c r="AQ627" s="85"/>
      <c r="AR627" s="85"/>
      <c r="AS627" s="105"/>
      <c r="AT627" s="107"/>
      <c r="AU627" s="85"/>
      <c r="AV627" s="107"/>
      <c r="AW627" s="85"/>
      <c r="AX627" s="85"/>
      <c r="AY627" s="85"/>
      <c r="AZ627" s="80"/>
      <c r="BA627" s="86"/>
      <c r="BB627" s="86"/>
      <c r="BC627" s="105"/>
    </row>
    <row r="628" spans="1:55" x14ac:dyDescent="0.25">
      <c r="A628" s="80"/>
      <c r="B628" s="80"/>
      <c r="C628" s="80"/>
      <c r="D628" s="81"/>
      <c r="E628" s="82"/>
      <c r="F628" s="83"/>
      <c r="G628" s="83"/>
      <c r="H628" s="84"/>
      <c r="I628" s="84"/>
      <c r="J628" s="105"/>
      <c r="K628" s="84"/>
      <c r="L628" s="105"/>
      <c r="M628" s="84"/>
      <c r="N628" s="105"/>
      <c r="O628" s="84"/>
      <c r="P628" s="84"/>
      <c r="Q628" s="105"/>
      <c r="R628" s="84"/>
      <c r="S628" s="105"/>
      <c r="T628" s="84"/>
      <c r="U628" s="105"/>
      <c r="V628" s="80"/>
      <c r="W628" s="80"/>
      <c r="X628" s="80"/>
      <c r="Y628" s="80"/>
      <c r="Z628" s="106"/>
      <c r="AA628" s="106"/>
      <c r="AB628" s="109"/>
      <c r="AC628" s="106"/>
      <c r="AD628" s="106"/>
      <c r="AE628" s="80"/>
      <c r="AF628" s="106"/>
      <c r="AG628" s="106"/>
      <c r="AH628" s="107"/>
      <c r="AI628" s="107"/>
      <c r="AJ628" s="105"/>
      <c r="AK628" s="85"/>
      <c r="AL628" s="85"/>
      <c r="AM628" s="105"/>
      <c r="AN628" s="107"/>
      <c r="AO628" s="107"/>
      <c r="AP628" s="105"/>
      <c r="AQ628" s="85"/>
      <c r="AR628" s="85"/>
      <c r="AS628" s="105"/>
      <c r="AT628" s="107"/>
      <c r="AU628" s="85"/>
      <c r="AV628" s="107"/>
      <c r="AW628" s="85"/>
      <c r="AX628" s="85"/>
      <c r="AY628" s="85"/>
      <c r="AZ628" s="80"/>
      <c r="BA628" s="86"/>
      <c r="BB628" s="86"/>
      <c r="BC628" s="105"/>
    </row>
    <row r="629" spans="1:55" x14ac:dyDescent="0.25">
      <c r="A629" s="80"/>
      <c r="B629" s="80"/>
      <c r="C629" s="80"/>
      <c r="D629" s="81"/>
      <c r="E629" s="82"/>
      <c r="F629" s="83"/>
      <c r="G629" s="83"/>
      <c r="H629" s="84"/>
      <c r="I629" s="84"/>
      <c r="J629" s="105"/>
      <c r="K629" s="84"/>
      <c r="L629" s="105"/>
      <c r="M629" s="84"/>
      <c r="N629" s="105"/>
      <c r="O629" s="84"/>
      <c r="P629" s="84"/>
      <c r="Q629" s="105"/>
      <c r="R629" s="84"/>
      <c r="S629" s="105"/>
      <c r="T629" s="84"/>
      <c r="U629" s="105"/>
      <c r="V629" s="80"/>
      <c r="W629" s="80"/>
      <c r="X629" s="108"/>
      <c r="Y629" s="108"/>
      <c r="Z629" s="106"/>
      <c r="AA629" s="106"/>
      <c r="AB629" s="109"/>
      <c r="AC629" s="106"/>
      <c r="AD629" s="106"/>
      <c r="AE629" s="80"/>
      <c r="AF629" s="106"/>
      <c r="AG629" s="106"/>
      <c r="AH629" s="107"/>
      <c r="AI629" s="107"/>
      <c r="AJ629" s="105"/>
      <c r="AK629" s="85"/>
      <c r="AL629" s="85"/>
      <c r="AM629" s="105"/>
      <c r="AN629" s="107"/>
      <c r="AO629" s="107"/>
      <c r="AP629" s="105"/>
      <c r="AQ629" s="85"/>
      <c r="AR629" s="85"/>
      <c r="AS629" s="105"/>
      <c r="AT629" s="107"/>
      <c r="AU629" s="85"/>
      <c r="AV629" s="107"/>
      <c r="AW629" s="85"/>
      <c r="AX629" s="85"/>
      <c r="AY629" s="85"/>
      <c r="AZ629" s="80"/>
      <c r="BA629" s="86"/>
      <c r="BB629" s="86"/>
      <c r="BC629" s="105"/>
    </row>
    <row r="630" spans="1:55" x14ac:dyDescent="0.25">
      <c r="A630" s="80"/>
      <c r="B630" s="80"/>
      <c r="C630" s="80"/>
      <c r="D630" s="81"/>
      <c r="E630" s="82"/>
      <c r="F630" s="83"/>
      <c r="G630" s="83"/>
      <c r="H630" s="84"/>
      <c r="I630" s="84"/>
      <c r="J630" s="105"/>
      <c r="K630" s="84"/>
      <c r="L630" s="105"/>
      <c r="M630" s="84"/>
      <c r="N630" s="105"/>
      <c r="O630" s="84"/>
      <c r="P630" s="84"/>
      <c r="Q630" s="105"/>
      <c r="R630" s="84"/>
      <c r="S630" s="105"/>
      <c r="T630" s="84"/>
      <c r="U630" s="105"/>
      <c r="V630" s="80"/>
      <c r="W630" s="80"/>
      <c r="X630" s="80"/>
      <c r="Y630" s="80"/>
      <c r="Z630" s="106"/>
      <c r="AA630" s="106"/>
      <c r="AB630" s="109"/>
      <c r="AC630" s="106"/>
      <c r="AD630" s="106"/>
      <c r="AE630" s="80"/>
      <c r="AF630" s="106"/>
      <c r="AG630" s="106"/>
      <c r="AH630" s="107"/>
      <c r="AI630" s="107"/>
      <c r="AJ630" s="105"/>
      <c r="AK630" s="85"/>
      <c r="AL630" s="85"/>
      <c r="AM630" s="105"/>
      <c r="AN630" s="107"/>
      <c r="AO630" s="107"/>
      <c r="AP630" s="105"/>
      <c r="AQ630" s="85"/>
      <c r="AR630" s="85"/>
      <c r="AS630" s="105"/>
      <c r="AT630" s="107"/>
      <c r="AU630" s="85"/>
      <c r="AV630" s="107"/>
      <c r="AW630" s="85"/>
      <c r="AX630" s="85"/>
      <c r="AY630" s="85"/>
      <c r="AZ630" s="80"/>
      <c r="BA630" s="86"/>
      <c r="BB630" s="86"/>
      <c r="BC630" s="105"/>
    </row>
    <row r="631" spans="1:55" x14ac:dyDescent="0.25">
      <c r="A631" s="80"/>
      <c r="B631" s="80"/>
      <c r="C631" s="80"/>
      <c r="D631" s="81"/>
      <c r="E631" s="82"/>
      <c r="F631" s="83"/>
      <c r="G631" s="83"/>
      <c r="H631" s="84"/>
      <c r="I631" s="84"/>
      <c r="J631" s="105"/>
      <c r="K631" s="84"/>
      <c r="L631" s="105"/>
      <c r="M631" s="84"/>
      <c r="N631" s="105"/>
      <c r="O631" s="84"/>
      <c r="P631" s="84"/>
      <c r="Q631" s="105"/>
      <c r="R631" s="84"/>
      <c r="S631" s="105"/>
      <c r="T631" s="84"/>
      <c r="U631" s="105"/>
      <c r="V631" s="80"/>
      <c r="W631" s="80"/>
      <c r="X631" s="80"/>
      <c r="Y631" s="80"/>
      <c r="Z631" s="106"/>
      <c r="AA631" s="106"/>
      <c r="AB631" s="109"/>
      <c r="AC631" s="106"/>
      <c r="AD631" s="106"/>
      <c r="AE631" s="80"/>
      <c r="AF631" s="106"/>
      <c r="AG631" s="106"/>
      <c r="AH631" s="107"/>
      <c r="AI631" s="107"/>
      <c r="AJ631" s="105"/>
      <c r="AK631" s="85"/>
      <c r="AL631" s="85"/>
      <c r="AM631" s="105"/>
      <c r="AN631" s="107"/>
      <c r="AO631" s="107"/>
      <c r="AP631" s="105"/>
      <c r="AQ631" s="85"/>
      <c r="AR631" s="85"/>
      <c r="AS631" s="105"/>
      <c r="AT631" s="107"/>
      <c r="AU631" s="85"/>
      <c r="AV631" s="107"/>
      <c r="AW631" s="85"/>
      <c r="AX631" s="85"/>
      <c r="AY631" s="85"/>
      <c r="AZ631" s="80"/>
      <c r="BA631" s="86"/>
      <c r="BB631" s="86"/>
      <c r="BC631" s="105"/>
    </row>
    <row r="632" spans="1:55" x14ac:dyDescent="0.25">
      <c r="A632" s="80"/>
      <c r="B632" s="80"/>
      <c r="C632" s="80"/>
      <c r="D632" s="81"/>
      <c r="E632" s="82"/>
      <c r="F632" s="83"/>
      <c r="G632" s="83"/>
      <c r="H632" s="84"/>
      <c r="I632" s="84"/>
      <c r="J632" s="105"/>
      <c r="K632" s="84"/>
      <c r="L632" s="105"/>
      <c r="M632" s="84"/>
      <c r="N632" s="105"/>
      <c r="O632" s="84"/>
      <c r="P632" s="84"/>
      <c r="Q632" s="105"/>
      <c r="R632" s="84"/>
      <c r="S632" s="105"/>
      <c r="T632" s="84"/>
      <c r="U632" s="105"/>
      <c r="V632" s="80"/>
      <c r="W632" s="80"/>
      <c r="X632" s="80"/>
      <c r="Y632" s="80"/>
      <c r="Z632" s="106"/>
      <c r="AA632" s="106"/>
      <c r="AB632" s="109"/>
      <c r="AC632" s="106"/>
      <c r="AD632" s="106"/>
      <c r="AE632" s="80"/>
      <c r="AF632" s="106"/>
      <c r="AG632" s="106"/>
      <c r="AH632" s="107"/>
      <c r="AI632" s="107"/>
      <c r="AJ632" s="105"/>
      <c r="AK632" s="85"/>
      <c r="AL632" s="85"/>
      <c r="AM632" s="105"/>
      <c r="AN632" s="107"/>
      <c r="AO632" s="107"/>
      <c r="AP632" s="105"/>
      <c r="AQ632" s="85"/>
      <c r="AR632" s="85"/>
      <c r="AS632" s="105"/>
      <c r="AT632" s="107"/>
      <c r="AU632" s="85"/>
      <c r="AV632" s="107"/>
      <c r="AW632" s="85"/>
      <c r="AX632" s="85"/>
      <c r="AY632" s="85"/>
      <c r="AZ632" s="80"/>
      <c r="BA632" s="86"/>
      <c r="BB632" s="86"/>
      <c r="BC632" s="105"/>
    </row>
    <row r="633" spans="1:55" x14ac:dyDescent="0.25">
      <c r="A633" s="80"/>
      <c r="B633" s="80"/>
      <c r="C633" s="80"/>
      <c r="D633" s="81"/>
      <c r="E633" s="82"/>
      <c r="F633" s="83"/>
      <c r="G633" s="83"/>
      <c r="H633" s="84"/>
      <c r="I633" s="84"/>
      <c r="J633" s="105"/>
      <c r="K633" s="84"/>
      <c r="L633" s="105"/>
      <c r="M633" s="84"/>
      <c r="N633" s="105"/>
      <c r="O633" s="84"/>
      <c r="P633" s="84"/>
      <c r="Q633" s="105"/>
      <c r="R633" s="84"/>
      <c r="S633" s="105"/>
      <c r="T633" s="84"/>
      <c r="U633" s="105"/>
      <c r="V633" s="80"/>
      <c r="W633" s="80"/>
      <c r="X633" s="108"/>
      <c r="Y633" s="108"/>
      <c r="Z633" s="106"/>
      <c r="AA633" s="106"/>
      <c r="AB633" s="109"/>
      <c r="AC633" s="106"/>
      <c r="AD633" s="106"/>
      <c r="AE633" s="80"/>
      <c r="AF633" s="106"/>
      <c r="AG633" s="106"/>
      <c r="AH633" s="107"/>
      <c r="AI633" s="107"/>
      <c r="AJ633" s="105"/>
      <c r="AK633" s="85"/>
      <c r="AL633" s="85"/>
      <c r="AM633" s="105"/>
      <c r="AN633" s="107"/>
      <c r="AO633" s="107"/>
      <c r="AP633" s="105"/>
      <c r="AQ633" s="85"/>
      <c r="AR633" s="85"/>
      <c r="AS633" s="105"/>
      <c r="AT633" s="107"/>
      <c r="AU633" s="85"/>
      <c r="AV633" s="107"/>
      <c r="AW633" s="85"/>
      <c r="AX633" s="85"/>
      <c r="AY633" s="85"/>
      <c r="AZ633" s="80"/>
      <c r="BA633" s="86"/>
      <c r="BB633" s="86"/>
      <c r="BC633" s="105"/>
    </row>
    <row r="634" spans="1:55" x14ac:dyDescent="0.25">
      <c r="A634" s="80"/>
      <c r="B634" s="80"/>
      <c r="C634" s="80"/>
      <c r="D634" s="80"/>
      <c r="E634" s="80"/>
      <c r="F634" s="80"/>
      <c r="G634" s="80"/>
      <c r="H634" s="80"/>
      <c r="I634" s="80"/>
      <c r="J634" s="80"/>
      <c r="K634" s="84"/>
      <c r="L634" s="105"/>
      <c r="M634" s="80"/>
      <c r="N634" s="80"/>
      <c r="O634" s="80"/>
      <c r="P634" s="80"/>
      <c r="Q634" s="80"/>
      <c r="R634" s="84"/>
      <c r="S634" s="105"/>
      <c r="T634" s="80"/>
      <c r="U634" s="80"/>
      <c r="V634" s="80"/>
      <c r="W634" s="80"/>
      <c r="X634" s="80"/>
      <c r="Y634" s="80"/>
      <c r="Z634" s="80"/>
      <c r="AA634" s="80"/>
      <c r="AB634" s="109"/>
      <c r="AC634" s="80"/>
      <c r="AD634" s="80"/>
      <c r="AE634" s="80"/>
      <c r="AF634" s="80"/>
      <c r="AG634" s="80"/>
      <c r="AH634" s="80"/>
      <c r="AI634" s="80"/>
      <c r="AJ634" s="80"/>
      <c r="AK634" s="80"/>
      <c r="AL634" s="80"/>
      <c r="AM634" s="80"/>
      <c r="AN634" s="80"/>
      <c r="AO634" s="80"/>
      <c r="AP634" s="80"/>
      <c r="AQ634" s="80"/>
      <c r="AR634" s="80"/>
      <c r="AS634" s="80"/>
      <c r="AT634" s="80"/>
      <c r="AU634" s="80"/>
      <c r="AV634" s="80"/>
      <c r="AW634" s="80"/>
      <c r="AX634" s="80"/>
      <c r="AY634" s="80"/>
      <c r="AZ634" s="80"/>
      <c r="BA634" s="80"/>
      <c r="BB634" s="80"/>
      <c r="BC634" s="80"/>
    </row>
    <row r="635" spans="1:55" x14ac:dyDescent="0.25">
      <c r="A635" s="80"/>
      <c r="B635" s="80"/>
      <c r="C635" s="80"/>
      <c r="D635" s="81"/>
      <c r="E635" s="82"/>
      <c r="F635" s="83"/>
      <c r="G635" s="83"/>
      <c r="H635" s="84"/>
      <c r="I635" s="84"/>
      <c r="J635" s="105"/>
      <c r="K635" s="84"/>
      <c r="L635" s="105"/>
      <c r="M635" s="84"/>
      <c r="N635" s="105"/>
      <c r="O635" s="84"/>
      <c r="P635" s="84"/>
      <c r="Q635" s="105"/>
      <c r="R635" s="84"/>
      <c r="S635" s="105"/>
      <c r="T635" s="84"/>
      <c r="U635" s="105"/>
      <c r="V635" s="80"/>
      <c r="W635" s="80"/>
      <c r="X635" s="108"/>
      <c r="Y635" s="108"/>
      <c r="Z635" s="106"/>
      <c r="AA635" s="106"/>
      <c r="AB635" s="109"/>
      <c r="AC635" s="106"/>
      <c r="AD635" s="106"/>
      <c r="AE635" s="80"/>
      <c r="AF635" s="106"/>
      <c r="AG635" s="106"/>
      <c r="AH635" s="107"/>
      <c r="AI635" s="107"/>
      <c r="AJ635" s="105"/>
      <c r="AK635" s="85"/>
      <c r="AL635" s="85"/>
      <c r="AM635" s="105"/>
      <c r="AN635" s="107"/>
      <c r="AO635" s="107"/>
      <c r="AP635" s="105"/>
      <c r="AQ635" s="85"/>
      <c r="AR635" s="85"/>
      <c r="AS635" s="105"/>
      <c r="AT635" s="107"/>
      <c r="AU635" s="85"/>
      <c r="AV635" s="107"/>
      <c r="AW635" s="85"/>
      <c r="AX635" s="85"/>
      <c r="AY635" s="85"/>
      <c r="AZ635" s="80"/>
      <c r="BA635" s="86"/>
      <c r="BB635" s="86"/>
      <c r="BC635" s="105"/>
    </row>
    <row r="636" spans="1:55" x14ac:dyDescent="0.25">
      <c r="A636" s="80"/>
      <c r="B636" s="80"/>
      <c r="C636" s="80"/>
      <c r="D636" s="81"/>
      <c r="E636" s="82"/>
      <c r="F636" s="83"/>
      <c r="G636" s="83"/>
      <c r="H636" s="84"/>
      <c r="I636" s="84"/>
      <c r="J636" s="105"/>
      <c r="K636" s="84"/>
      <c r="L636" s="105"/>
      <c r="M636" s="84"/>
      <c r="N636" s="105"/>
      <c r="O636" s="84"/>
      <c r="P636" s="84"/>
      <c r="Q636" s="105"/>
      <c r="R636" s="84"/>
      <c r="S636" s="105"/>
      <c r="T636" s="84"/>
      <c r="U636" s="105"/>
      <c r="V636" s="80"/>
      <c r="W636" s="80"/>
      <c r="X636" s="108"/>
      <c r="Y636" s="108"/>
      <c r="Z636" s="106"/>
      <c r="AA636" s="106"/>
      <c r="AB636" s="109"/>
      <c r="AC636" s="106"/>
      <c r="AD636" s="106"/>
      <c r="AE636" s="80"/>
      <c r="AF636" s="106"/>
      <c r="AG636" s="106"/>
      <c r="AH636" s="107"/>
      <c r="AI636" s="107"/>
      <c r="AJ636" s="105"/>
      <c r="AK636" s="85"/>
      <c r="AL636" s="85"/>
      <c r="AM636" s="105"/>
      <c r="AN636" s="107"/>
      <c r="AO636" s="107"/>
      <c r="AP636" s="105"/>
      <c r="AQ636" s="85"/>
      <c r="AR636" s="85"/>
      <c r="AS636" s="105"/>
      <c r="AT636" s="107"/>
      <c r="AU636" s="85"/>
      <c r="AV636" s="107"/>
      <c r="AW636" s="85"/>
      <c r="AX636" s="85"/>
      <c r="AY636" s="85"/>
      <c r="AZ636" s="80"/>
      <c r="BA636" s="86"/>
      <c r="BB636" s="86"/>
      <c r="BC636" s="105"/>
    </row>
    <row r="637" spans="1:55" x14ac:dyDescent="0.25">
      <c r="A637" s="80"/>
      <c r="B637" s="80"/>
      <c r="C637" s="80"/>
      <c r="D637" s="80"/>
      <c r="E637" s="80"/>
      <c r="F637" s="80"/>
      <c r="G637" s="80"/>
      <c r="H637" s="80"/>
      <c r="I637" s="80"/>
      <c r="J637" s="80"/>
      <c r="K637" s="84"/>
      <c r="L637" s="105"/>
      <c r="M637" s="84"/>
      <c r="N637" s="105"/>
      <c r="O637" s="80"/>
      <c r="P637" s="80"/>
      <c r="Q637" s="80"/>
      <c r="R637" s="84"/>
      <c r="S637" s="105"/>
      <c r="T637" s="84"/>
      <c r="U637" s="105"/>
      <c r="V637" s="80"/>
      <c r="W637" s="80"/>
      <c r="X637" s="80"/>
      <c r="Y637" s="80"/>
      <c r="Z637" s="80"/>
      <c r="AA637" s="80"/>
      <c r="AB637" s="109"/>
      <c r="AC637" s="80"/>
      <c r="AD637" s="80"/>
      <c r="AE637" s="80"/>
      <c r="AF637" s="80"/>
      <c r="AG637" s="80"/>
      <c r="AH637" s="80"/>
      <c r="AI637" s="80"/>
      <c r="AJ637" s="80"/>
      <c r="AK637" s="80"/>
      <c r="AL637" s="80"/>
      <c r="AM637" s="80"/>
      <c r="AN637" s="80"/>
      <c r="AO637" s="80"/>
      <c r="AP637" s="80"/>
      <c r="AQ637" s="80"/>
      <c r="AR637" s="80"/>
      <c r="AS637" s="80"/>
      <c r="AT637" s="80"/>
      <c r="AU637" s="80"/>
      <c r="AV637" s="80"/>
      <c r="AW637" s="80"/>
      <c r="AX637" s="85"/>
      <c r="AY637" s="85"/>
      <c r="AZ637" s="80"/>
      <c r="BA637" s="86"/>
      <c r="BB637" s="86"/>
      <c r="BC637" s="105"/>
    </row>
    <row r="638" spans="1:55" x14ac:dyDescent="0.25">
      <c r="A638" s="80"/>
      <c r="B638" s="80"/>
      <c r="C638" s="80"/>
      <c r="D638" s="81"/>
      <c r="E638" s="82"/>
      <c r="F638" s="83"/>
      <c r="G638" s="83"/>
      <c r="H638" s="84"/>
      <c r="I638" s="84"/>
      <c r="J638" s="105"/>
      <c r="K638" s="84"/>
      <c r="L638" s="105"/>
      <c r="M638" s="84"/>
      <c r="N638" s="105"/>
      <c r="O638" s="84"/>
      <c r="P638" s="84"/>
      <c r="Q638" s="105"/>
      <c r="R638" s="84"/>
      <c r="S638" s="105"/>
      <c r="T638" s="84"/>
      <c r="U638" s="105"/>
      <c r="V638" s="80"/>
      <c r="W638" s="80"/>
      <c r="X638" s="108"/>
      <c r="Y638" s="108"/>
      <c r="Z638" s="106"/>
      <c r="AA638" s="106"/>
      <c r="AB638" s="109"/>
      <c r="AC638" s="106"/>
      <c r="AD638" s="106"/>
      <c r="AE638" s="80"/>
      <c r="AF638" s="106"/>
      <c r="AG638" s="106"/>
      <c r="AH638" s="107"/>
      <c r="AI638" s="107"/>
      <c r="AJ638" s="105"/>
      <c r="AK638" s="85"/>
      <c r="AL638" s="85"/>
      <c r="AM638" s="105"/>
      <c r="AN638" s="107"/>
      <c r="AO638" s="107"/>
      <c r="AP638" s="105"/>
      <c r="AQ638" s="85"/>
      <c r="AR638" s="85"/>
      <c r="AS638" s="105"/>
      <c r="AT638" s="107"/>
      <c r="AU638" s="85"/>
      <c r="AV638" s="107"/>
      <c r="AW638" s="85"/>
      <c r="AX638" s="85"/>
      <c r="AY638" s="85"/>
      <c r="AZ638" s="80"/>
      <c r="BA638" s="86"/>
      <c r="BB638" s="86"/>
      <c r="BC638" s="105"/>
    </row>
    <row r="639" spans="1:55" x14ac:dyDescent="0.25">
      <c r="A639" s="80"/>
      <c r="B639" s="80"/>
      <c r="C639" s="80"/>
      <c r="D639" s="81"/>
      <c r="E639" s="82"/>
      <c r="F639" s="83"/>
      <c r="G639" s="83"/>
      <c r="H639" s="84"/>
      <c r="I639" s="84"/>
      <c r="J639" s="105"/>
      <c r="K639" s="84"/>
      <c r="L639" s="105"/>
      <c r="M639" s="84"/>
      <c r="N639" s="105"/>
      <c r="O639" s="84"/>
      <c r="P639" s="84"/>
      <c r="Q639" s="105"/>
      <c r="R639" s="84"/>
      <c r="S639" s="105"/>
      <c r="T639" s="84"/>
      <c r="U639" s="105"/>
      <c r="V639" s="80"/>
      <c r="W639" s="80"/>
      <c r="X639" s="108"/>
      <c r="Y639" s="108"/>
      <c r="Z639" s="106"/>
      <c r="AA639" s="106"/>
      <c r="AB639" s="109"/>
      <c r="AC639" s="106"/>
      <c r="AD639" s="106"/>
      <c r="AE639" s="80"/>
      <c r="AF639" s="106"/>
      <c r="AG639" s="106"/>
      <c r="AH639" s="107"/>
      <c r="AI639" s="107"/>
      <c r="AJ639" s="105"/>
      <c r="AK639" s="85"/>
      <c r="AL639" s="85"/>
      <c r="AM639" s="105"/>
      <c r="AN639" s="107"/>
      <c r="AO639" s="107"/>
      <c r="AP639" s="105"/>
      <c r="AQ639" s="85"/>
      <c r="AR639" s="85"/>
      <c r="AS639" s="105"/>
      <c r="AT639" s="107"/>
      <c r="AU639" s="85"/>
      <c r="AV639" s="107"/>
      <c r="AW639" s="85"/>
      <c r="AX639" s="85"/>
      <c r="AY639" s="85"/>
      <c r="AZ639" s="80"/>
      <c r="BA639" s="86"/>
      <c r="BB639" s="86"/>
      <c r="BC639" s="105"/>
    </row>
    <row r="640" spans="1:55" x14ac:dyDescent="0.25">
      <c r="A640" s="80"/>
      <c r="B640" s="80"/>
      <c r="C640" s="80"/>
      <c r="D640" s="81"/>
      <c r="E640" s="82"/>
      <c r="F640" s="83"/>
      <c r="G640" s="83"/>
      <c r="H640" s="84"/>
      <c r="I640" s="84"/>
      <c r="J640" s="105"/>
      <c r="K640" s="84"/>
      <c r="L640" s="105"/>
      <c r="M640" s="84"/>
      <c r="N640" s="105"/>
      <c r="O640" s="84"/>
      <c r="P640" s="84"/>
      <c r="Q640" s="105"/>
      <c r="R640" s="84"/>
      <c r="S640" s="105"/>
      <c r="T640" s="84"/>
      <c r="U640" s="105"/>
      <c r="V640" s="80"/>
      <c r="W640" s="80"/>
      <c r="X640" s="108"/>
      <c r="Y640" s="108"/>
      <c r="Z640" s="106"/>
      <c r="AA640" s="106"/>
      <c r="AB640" s="109"/>
      <c r="AC640" s="106"/>
      <c r="AD640" s="106"/>
      <c r="AE640" s="80"/>
      <c r="AF640" s="106"/>
      <c r="AG640" s="106"/>
      <c r="AH640" s="107"/>
      <c r="AI640" s="107"/>
      <c r="AJ640" s="105"/>
      <c r="AK640" s="85"/>
      <c r="AL640" s="85"/>
      <c r="AM640" s="105"/>
      <c r="AN640" s="107"/>
      <c r="AO640" s="107"/>
      <c r="AP640" s="105"/>
      <c r="AQ640" s="85"/>
      <c r="AR640" s="85"/>
      <c r="AS640" s="105"/>
      <c r="AT640" s="107"/>
      <c r="AU640" s="85"/>
      <c r="AV640" s="107"/>
      <c r="AW640" s="85"/>
      <c r="AX640" s="85"/>
      <c r="AY640" s="85"/>
      <c r="AZ640" s="80"/>
      <c r="BA640" s="86"/>
      <c r="BB640" s="86"/>
      <c r="BC640" s="105"/>
    </row>
    <row r="641" spans="1:55" x14ac:dyDescent="0.25">
      <c r="A641" s="80"/>
      <c r="B641" s="80"/>
      <c r="C641" s="80"/>
      <c r="D641" s="81"/>
      <c r="E641" s="82"/>
      <c r="F641" s="83"/>
      <c r="G641" s="83"/>
      <c r="H641" s="84"/>
      <c r="I641" s="84"/>
      <c r="J641" s="105"/>
      <c r="K641" s="84"/>
      <c r="L641" s="105"/>
      <c r="M641" s="84"/>
      <c r="N641" s="105"/>
      <c r="O641" s="84"/>
      <c r="P641" s="84"/>
      <c r="Q641" s="105"/>
      <c r="R641" s="84"/>
      <c r="S641" s="105"/>
      <c r="T641" s="84"/>
      <c r="U641" s="105"/>
      <c r="V641" s="80"/>
      <c r="W641" s="80"/>
      <c r="X641" s="108"/>
      <c r="Y641" s="108"/>
      <c r="Z641" s="106"/>
      <c r="AA641" s="106"/>
      <c r="AB641" s="109"/>
      <c r="AC641" s="106"/>
      <c r="AD641" s="106"/>
      <c r="AE641" s="80"/>
      <c r="AF641" s="106"/>
      <c r="AG641" s="106"/>
      <c r="AH641" s="107"/>
      <c r="AI641" s="107"/>
      <c r="AJ641" s="105"/>
      <c r="AK641" s="85"/>
      <c r="AL641" s="85"/>
      <c r="AM641" s="105"/>
      <c r="AN641" s="107"/>
      <c r="AO641" s="107"/>
      <c r="AP641" s="105"/>
      <c r="AQ641" s="85"/>
      <c r="AR641" s="85"/>
      <c r="AS641" s="105"/>
      <c r="AT641" s="107"/>
      <c r="AU641" s="85"/>
      <c r="AV641" s="107"/>
      <c r="AW641" s="85"/>
      <c r="AX641" s="85"/>
      <c r="AY641" s="85"/>
      <c r="AZ641" s="80"/>
      <c r="BA641" s="86"/>
      <c r="BB641" s="86"/>
      <c r="BC641" s="105"/>
    </row>
    <row r="642" spans="1:55" x14ac:dyDescent="0.25">
      <c r="A642" s="80"/>
      <c r="B642" s="80"/>
      <c r="C642" s="80"/>
      <c r="D642" s="81"/>
      <c r="E642" s="80"/>
      <c r="F642" s="83"/>
      <c r="G642" s="80"/>
      <c r="H642" s="84"/>
      <c r="I642" s="84"/>
      <c r="J642" s="105"/>
      <c r="K642" s="84"/>
      <c r="L642" s="105"/>
      <c r="M642" s="84"/>
      <c r="N642" s="105"/>
      <c r="O642" s="84"/>
      <c r="P642" s="84"/>
      <c r="Q642" s="105"/>
      <c r="R642" s="84"/>
      <c r="S642" s="105"/>
      <c r="T642" s="84"/>
      <c r="U642" s="105"/>
      <c r="V642" s="80"/>
      <c r="W642" s="80"/>
      <c r="X642" s="108"/>
      <c r="Y642" s="108"/>
      <c r="Z642" s="80"/>
      <c r="AA642" s="80"/>
      <c r="AB642" s="109"/>
      <c r="AC642" s="80"/>
      <c r="AD642" s="80"/>
      <c r="AE642" s="80"/>
      <c r="AF642" s="80"/>
      <c r="AG642" s="80"/>
      <c r="AH642" s="107"/>
      <c r="AI642" s="107"/>
      <c r="AJ642" s="105"/>
      <c r="AK642" s="85"/>
      <c r="AL642" s="85"/>
      <c r="AM642" s="105"/>
      <c r="AN642" s="107"/>
      <c r="AO642" s="107"/>
      <c r="AP642" s="105"/>
      <c r="AQ642" s="85"/>
      <c r="AR642" s="85"/>
      <c r="AS642" s="105"/>
      <c r="AT642" s="107"/>
      <c r="AU642" s="85"/>
      <c r="AV642" s="107"/>
      <c r="AW642" s="85"/>
      <c r="AX642" s="85"/>
      <c r="AY642" s="85"/>
      <c r="AZ642" s="80"/>
      <c r="BA642" s="86"/>
      <c r="BB642" s="86"/>
      <c r="BC642" s="105"/>
    </row>
    <row r="643" spans="1:55" x14ac:dyDescent="0.25">
      <c r="A643" s="80"/>
      <c r="B643" s="80"/>
      <c r="C643" s="80"/>
      <c r="D643" s="80"/>
      <c r="E643" s="80"/>
      <c r="F643" s="80"/>
      <c r="G643" s="80"/>
      <c r="H643" s="84"/>
      <c r="I643" s="84"/>
      <c r="J643" s="105"/>
      <c r="K643" s="84"/>
      <c r="L643" s="105"/>
      <c r="M643" s="84"/>
      <c r="N643" s="105"/>
      <c r="O643" s="84"/>
      <c r="P643" s="84"/>
      <c r="Q643" s="105"/>
      <c r="R643" s="84"/>
      <c r="S643" s="105"/>
      <c r="T643" s="84"/>
      <c r="U643" s="105"/>
      <c r="V643" s="80"/>
      <c r="W643" s="80"/>
      <c r="X643" s="80"/>
      <c r="Y643" s="80"/>
      <c r="Z643" s="80"/>
      <c r="AA643" s="80"/>
      <c r="AB643" s="109"/>
      <c r="AC643" s="80"/>
      <c r="AD643" s="80"/>
      <c r="AE643" s="80"/>
      <c r="AF643" s="80"/>
      <c r="AG643" s="80"/>
      <c r="AH643" s="107"/>
      <c r="AI643" s="107"/>
      <c r="AJ643" s="105"/>
      <c r="AK643" s="85"/>
      <c r="AL643" s="85"/>
      <c r="AM643" s="105"/>
      <c r="AN643" s="107"/>
      <c r="AO643" s="107"/>
      <c r="AP643" s="105"/>
      <c r="AQ643" s="85"/>
      <c r="AR643" s="85"/>
      <c r="AS643" s="105"/>
      <c r="AT643" s="107"/>
      <c r="AU643" s="85"/>
      <c r="AV643" s="107"/>
      <c r="AW643" s="85"/>
      <c r="AX643" s="85"/>
      <c r="AY643" s="85"/>
      <c r="AZ643" s="80"/>
      <c r="BA643" s="86"/>
      <c r="BB643" s="86"/>
      <c r="BC643" s="105"/>
    </row>
    <row r="644" spans="1:55" x14ac:dyDescent="0.25">
      <c r="A644" s="80"/>
      <c r="B644" s="80"/>
      <c r="C644" s="80"/>
      <c r="D644" s="80"/>
      <c r="E644" s="80"/>
      <c r="F644" s="80"/>
      <c r="G644" s="80"/>
      <c r="H644" s="84"/>
      <c r="I644" s="84"/>
      <c r="J644" s="105"/>
      <c r="K644" s="84"/>
      <c r="L644" s="105"/>
      <c r="M644" s="84"/>
      <c r="N644" s="105"/>
      <c r="O644" s="84"/>
      <c r="P644" s="84"/>
      <c r="Q644" s="105"/>
      <c r="R644" s="84"/>
      <c r="S644" s="105"/>
      <c r="T644" s="84"/>
      <c r="U644" s="105"/>
      <c r="V644" s="80"/>
      <c r="W644" s="80"/>
      <c r="X644" s="80"/>
      <c r="Y644" s="80"/>
      <c r="Z644" s="80"/>
      <c r="AA644" s="80"/>
      <c r="AB644" s="109"/>
      <c r="AC644" s="80"/>
      <c r="AD644" s="80"/>
      <c r="AE644" s="80"/>
      <c r="AF644" s="80"/>
      <c r="AG644" s="80"/>
      <c r="AH644" s="107"/>
      <c r="AI644" s="107"/>
      <c r="AJ644" s="105"/>
      <c r="AK644" s="85"/>
      <c r="AL644" s="85"/>
      <c r="AM644" s="105"/>
      <c r="AN644" s="107"/>
      <c r="AO644" s="107"/>
      <c r="AP644" s="105"/>
      <c r="AQ644" s="85"/>
      <c r="AR644" s="85"/>
      <c r="AS644" s="105"/>
      <c r="AT644" s="107"/>
      <c r="AU644" s="85"/>
      <c r="AV644" s="107"/>
      <c r="AW644" s="85"/>
      <c r="AX644" s="85"/>
      <c r="AY644" s="85"/>
      <c r="AZ644" s="80"/>
      <c r="BA644" s="86"/>
      <c r="BB644" s="86"/>
      <c r="BC644" s="105"/>
    </row>
    <row r="645" spans="1:55" x14ac:dyDescent="0.25">
      <c r="A645" s="80"/>
      <c r="B645" s="80"/>
      <c r="C645" s="80"/>
      <c r="D645" s="80"/>
      <c r="E645" s="80"/>
      <c r="F645" s="80"/>
      <c r="G645" s="80"/>
      <c r="H645" s="84"/>
      <c r="I645" s="84"/>
      <c r="J645" s="105"/>
      <c r="K645" s="84"/>
      <c r="L645" s="105"/>
      <c r="M645" s="84"/>
      <c r="N645" s="105"/>
      <c r="O645" s="84"/>
      <c r="P645" s="84"/>
      <c r="Q645" s="105"/>
      <c r="R645" s="84"/>
      <c r="S645" s="105"/>
      <c r="T645" s="84"/>
      <c r="U645" s="105"/>
      <c r="V645" s="80"/>
      <c r="W645" s="80"/>
      <c r="X645" s="108"/>
      <c r="Y645" s="108"/>
      <c r="Z645" s="80"/>
      <c r="AA645" s="80"/>
      <c r="AB645" s="109"/>
      <c r="AC645" s="80"/>
      <c r="AD645" s="80"/>
      <c r="AE645" s="80"/>
      <c r="AF645" s="80"/>
      <c r="AG645" s="80"/>
      <c r="AH645" s="107"/>
      <c r="AI645" s="107"/>
      <c r="AJ645" s="105"/>
      <c r="AK645" s="85"/>
      <c r="AL645" s="85"/>
      <c r="AM645" s="105"/>
      <c r="AN645" s="107"/>
      <c r="AO645" s="107"/>
      <c r="AP645" s="105"/>
      <c r="AQ645" s="85"/>
      <c r="AR645" s="85"/>
      <c r="AS645" s="105"/>
      <c r="AT645" s="107"/>
      <c r="AU645" s="85"/>
      <c r="AV645" s="107"/>
      <c r="AW645" s="85"/>
      <c r="AX645" s="85"/>
      <c r="AY645" s="85"/>
      <c r="AZ645" s="80"/>
      <c r="BA645" s="86"/>
      <c r="BB645" s="86"/>
      <c r="BC645" s="105"/>
    </row>
    <row r="646" spans="1:55" x14ac:dyDescent="0.25">
      <c r="A646" s="80"/>
      <c r="B646" s="80"/>
      <c r="C646" s="80"/>
      <c r="D646" s="80"/>
      <c r="E646" s="80"/>
      <c r="F646" s="80"/>
      <c r="G646" s="80"/>
      <c r="H646" s="84"/>
      <c r="I646" s="84"/>
      <c r="J646" s="105"/>
      <c r="K646" s="84"/>
      <c r="L646" s="105"/>
      <c r="M646" s="84"/>
      <c r="N646" s="105"/>
      <c r="O646" s="84"/>
      <c r="P646" s="84"/>
      <c r="Q646" s="105"/>
      <c r="R646" s="84"/>
      <c r="S646" s="105"/>
      <c r="T646" s="84"/>
      <c r="U646" s="105"/>
      <c r="V646" s="80"/>
      <c r="W646" s="80"/>
      <c r="X646" s="80"/>
      <c r="Y646" s="80"/>
      <c r="Z646" s="80"/>
      <c r="AA646" s="80"/>
      <c r="AB646" s="109"/>
      <c r="AC646" s="80"/>
      <c r="AD646" s="80"/>
      <c r="AE646" s="80"/>
      <c r="AF646" s="80"/>
      <c r="AG646" s="80"/>
      <c r="AH646" s="107"/>
      <c r="AI646" s="107"/>
      <c r="AJ646" s="105"/>
      <c r="AK646" s="85"/>
      <c r="AL646" s="85"/>
      <c r="AM646" s="105"/>
      <c r="AN646" s="107"/>
      <c r="AO646" s="107"/>
      <c r="AP646" s="105"/>
      <c r="AQ646" s="85"/>
      <c r="AR646" s="85"/>
      <c r="AS646" s="105"/>
      <c r="AT646" s="107"/>
      <c r="AU646" s="85"/>
      <c r="AV646" s="107"/>
      <c r="AW646" s="85"/>
      <c r="AX646" s="85"/>
      <c r="AY646" s="85"/>
      <c r="AZ646" s="80"/>
      <c r="BA646" s="86"/>
      <c r="BB646" s="86"/>
      <c r="BC646" s="105"/>
    </row>
    <row r="647" spans="1:55" x14ac:dyDescent="0.25">
      <c r="A647" s="80"/>
      <c r="B647" s="80"/>
      <c r="C647" s="80"/>
      <c r="D647" s="80"/>
      <c r="E647" s="80"/>
      <c r="F647" s="80"/>
      <c r="G647" s="80"/>
      <c r="H647" s="84"/>
      <c r="I647" s="84"/>
      <c r="J647" s="105"/>
      <c r="K647" s="84"/>
      <c r="L647" s="105"/>
      <c r="M647" s="84"/>
      <c r="N647" s="105"/>
      <c r="O647" s="84"/>
      <c r="P647" s="84"/>
      <c r="Q647" s="105"/>
      <c r="R647" s="84"/>
      <c r="S647" s="105"/>
      <c r="T647" s="84"/>
      <c r="U647" s="105"/>
      <c r="V647" s="80"/>
      <c r="W647" s="80"/>
      <c r="X647" s="80"/>
      <c r="Y647" s="80"/>
      <c r="Z647" s="80"/>
      <c r="AA647" s="80"/>
      <c r="AB647" s="109"/>
      <c r="AC647" s="80"/>
      <c r="AD647" s="80"/>
      <c r="AE647" s="80"/>
      <c r="AF647" s="80"/>
      <c r="AG647" s="80"/>
      <c r="AH647" s="107"/>
      <c r="AI647" s="107"/>
      <c r="AJ647" s="105"/>
      <c r="AK647" s="85"/>
      <c r="AL647" s="85"/>
      <c r="AM647" s="105"/>
      <c r="AN647" s="107"/>
      <c r="AO647" s="107"/>
      <c r="AP647" s="105"/>
      <c r="AQ647" s="85"/>
      <c r="AR647" s="85"/>
      <c r="AS647" s="105"/>
      <c r="AT647" s="107"/>
      <c r="AU647" s="85"/>
      <c r="AV647" s="107"/>
      <c r="AW647" s="85"/>
      <c r="AX647" s="85"/>
      <c r="AY647" s="85"/>
      <c r="AZ647" s="80"/>
      <c r="BA647" s="86"/>
      <c r="BB647" s="86"/>
      <c r="BC647" s="105"/>
    </row>
    <row r="648" spans="1:55" x14ac:dyDescent="0.25">
      <c r="A648" s="80"/>
      <c r="B648" s="80"/>
      <c r="C648" s="80"/>
      <c r="D648" s="80"/>
      <c r="E648" s="80"/>
      <c r="F648" s="80"/>
      <c r="G648" s="80"/>
      <c r="H648" s="84"/>
      <c r="I648" s="84"/>
      <c r="J648" s="105"/>
      <c r="K648" s="84"/>
      <c r="L648" s="105"/>
      <c r="M648" s="84"/>
      <c r="N648" s="105"/>
      <c r="O648" s="84"/>
      <c r="P648" s="84"/>
      <c r="Q648" s="105"/>
      <c r="R648" s="84"/>
      <c r="S648" s="105"/>
      <c r="T648" s="84"/>
      <c r="U648" s="105"/>
      <c r="V648" s="80"/>
      <c r="W648" s="80"/>
      <c r="X648" s="80"/>
      <c r="Y648" s="80"/>
      <c r="Z648" s="80"/>
      <c r="AA648" s="80"/>
      <c r="AB648" s="109"/>
      <c r="AC648" s="80"/>
      <c r="AD648" s="80"/>
      <c r="AE648" s="80"/>
      <c r="AF648" s="80"/>
      <c r="AG648" s="80"/>
      <c r="AH648" s="107"/>
      <c r="AI648" s="107"/>
      <c r="AJ648" s="105"/>
      <c r="AK648" s="85"/>
      <c r="AL648" s="85"/>
      <c r="AM648" s="105"/>
      <c r="AN648" s="107"/>
      <c r="AO648" s="107"/>
      <c r="AP648" s="105"/>
      <c r="AQ648" s="85"/>
      <c r="AR648" s="85"/>
      <c r="AS648" s="105"/>
      <c r="AT648" s="107"/>
      <c r="AU648" s="85"/>
      <c r="AV648" s="107"/>
      <c r="AW648" s="85"/>
      <c r="AX648" s="85"/>
      <c r="AY648" s="85"/>
      <c r="AZ648" s="80"/>
      <c r="BA648" s="86"/>
      <c r="BB648" s="86"/>
      <c r="BC648" s="105"/>
    </row>
    <row r="649" spans="1:55" x14ac:dyDescent="0.25">
      <c r="A649" s="80"/>
      <c r="B649" s="80"/>
      <c r="C649" s="80"/>
      <c r="D649" s="80"/>
      <c r="E649" s="80"/>
      <c r="F649" s="80"/>
      <c r="G649" s="80"/>
      <c r="H649" s="84"/>
      <c r="I649" s="84"/>
      <c r="J649" s="105"/>
      <c r="K649" s="84"/>
      <c r="L649" s="105"/>
      <c r="M649" s="84"/>
      <c r="N649" s="105"/>
      <c r="O649" s="84"/>
      <c r="P649" s="84"/>
      <c r="Q649" s="105"/>
      <c r="R649" s="84"/>
      <c r="S649" s="105"/>
      <c r="T649" s="84"/>
      <c r="U649" s="105"/>
      <c r="V649" s="80"/>
      <c r="W649" s="80"/>
      <c r="X649" s="108"/>
      <c r="Y649" s="108"/>
      <c r="Z649" s="80"/>
      <c r="AA649" s="80"/>
      <c r="AB649" s="109"/>
      <c r="AC649" s="80"/>
      <c r="AD649" s="80"/>
      <c r="AE649" s="80"/>
      <c r="AF649" s="80"/>
      <c r="AG649" s="80"/>
      <c r="AH649" s="107"/>
      <c r="AI649" s="107"/>
      <c r="AJ649" s="105"/>
      <c r="AK649" s="85"/>
      <c r="AL649" s="85"/>
      <c r="AM649" s="105"/>
      <c r="AN649" s="107"/>
      <c r="AO649" s="107"/>
      <c r="AP649" s="105"/>
      <c r="AQ649" s="85"/>
      <c r="AR649" s="85"/>
      <c r="AS649" s="105"/>
      <c r="AT649" s="107"/>
      <c r="AU649" s="85"/>
      <c r="AV649" s="107"/>
      <c r="AW649" s="85"/>
      <c r="AX649" s="85"/>
      <c r="AY649" s="85"/>
      <c r="AZ649" s="80"/>
      <c r="BA649" s="86"/>
      <c r="BB649" s="86"/>
      <c r="BC649" s="105"/>
    </row>
    <row r="650" spans="1:55" x14ac:dyDescent="0.25">
      <c r="A650" s="80"/>
      <c r="B650" s="80"/>
      <c r="C650" s="80"/>
      <c r="D650" s="80"/>
      <c r="E650" s="80"/>
      <c r="F650" s="80"/>
      <c r="G650" s="80"/>
      <c r="H650" s="84"/>
      <c r="I650" s="84"/>
      <c r="J650" s="105"/>
      <c r="K650" s="84"/>
      <c r="L650" s="105"/>
      <c r="M650" s="84"/>
      <c r="N650" s="105"/>
      <c r="O650" s="84"/>
      <c r="P650" s="84"/>
      <c r="Q650" s="105"/>
      <c r="R650" s="84"/>
      <c r="S650" s="105"/>
      <c r="T650" s="84"/>
      <c r="U650" s="105"/>
      <c r="V650" s="80"/>
      <c r="W650" s="80"/>
      <c r="X650" s="108"/>
      <c r="Y650" s="108"/>
      <c r="Z650" s="80"/>
      <c r="AA650" s="80"/>
      <c r="AB650" s="109"/>
      <c r="AC650" s="80"/>
      <c r="AD650" s="80"/>
      <c r="AE650" s="80"/>
      <c r="AF650" s="80"/>
      <c r="AG650" s="80"/>
      <c r="AH650" s="107"/>
      <c r="AI650" s="107"/>
      <c r="AJ650" s="105"/>
      <c r="AK650" s="85"/>
      <c r="AL650" s="85"/>
      <c r="AM650" s="105"/>
      <c r="AN650" s="107"/>
      <c r="AO650" s="107"/>
      <c r="AP650" s="105"/>
      <c r="AQ650" s="85"/>
      <c r="AR650" s="85"/>
      <c r="AS650" s="105"/>
      <c r="AT650" s="107"/>
      <c r="AU650" s="85"/>
      <c r="AV650" s="107"/>
      <c r="AW650" s="85"/>
      <c r="AX650" s="85"/>
      <c r="AY650" s="85"/>
      <c r="AZ650" s="80"/>
      <c r="BA650" s="86"/>
      <c r="BB650" s="86"/>
      <c r="BC650" s="105"/>
    </row>
    <row r="651" spans="1:55" x14ac:dyDescent="0.25">
      <c r="A651" s="80"/>
      <c r="B651" s="80"/>
      <c r="C651" s="80"/>
      <c r="D651" s="80"/>
      <c r="E651" s="80"/>
      <c r="F651" s="80"/>
      <c r="G651" s="80"/>
      <c r="H651" s="84"/>
      <c r="I651" s="84"/>
      <c r="J651" s="105"/>
      <c r="K651" s="84"/>
      <c r="L651" s="105"/>
      <c r="M651" s="84"/>
      <c r="N651" s="105"/>
      <c r="O651" s="84"/>
      <c r="P651" s="84"/>
      <c r="Q651" s="105"/>
      <c r="R651" s="84"/>
      <c r="S651" s="105"/>
      <c r="T651" s="84"/>
      <c r="U651" s="105"/>
      <c r="V651" s="80"/>
      <c r="W651" s="80"/>
      <c r="X651" s="108"/>
      <c r="Y651" s="108"/>
      <c r="Z651" s="80"/>
      <c r="AA651" s="80"/>
      <c r="AB651" s="109"/>
      <c r="AC651" s="80"/>
      <c r="AD651" s="80"/>
      <c r="AE651" s="80"/>
      <c r="AF651" s="80"/>
      <c r="AG651" s="80"/>
      <c r="AH651" s="107"/>
      <c r="AI651" s="107"/>
      <c r="AJ651" s="105"/>
      <c r="AK651" s="85"/>
      <c r="AL651" s="85"/>
      <c r="AM651" s="105"/>
      <c r="AN651" s="107"/>
      <c r="AO651" s="107"/>
      <c r="AP651" s="105"/>
      <c r="AQ651" s="85"/>
      <c r="AR651" s="85"/>
      <c r="AS651" s="105"/>
      <c r="AT651" s="107"/>
      <c r="AU651" s="85"/>
      <c r="AV651" s="107"/>
      <c r="AW651" s="85"/>
      <c r="AX651" s="85"/>
      <c r="AY651" s="85"/>
      <c r="AZ651" s="80"/>
      <c r="BA651" s="86"/>
      <c r="BB651" s="86"/>
      <c r="BC651" s="105"/>
    </row>
    <row r="652" spans="1:55" x14ac:dyDescent="0.25">
      <c r="A652" s="80"/>
      <c r="B652" s="80"/>
      <c r="C652" s="80"/>
      <c r="D652" s="80"/>
      <c r="E652" s="80"/>
      <c r="F652" s="80"/>
      <c r="G652" s="80"/>
      <c r="H652" s="84"/>
      <c r="I652" s="84"/>
      <c r="J652" s="105"/>
      <c r="K652" s="84"/>
      <c r="L652" s="105"/>
      <c r="M652" s="84"/>
      <c r="N652" s="105"/>
      <c r="O652" s="84"/>
      <c r="P652" s="84"/>
      <c r="Q652" s="105"/>
      <c r="R652" s="84"/>
      <c r="S652" s="105"/>
      <c r="T652" s="84"/>
      <c r="U652" s="105"/>
      <c r="V652" s="80"/>
      <c r="W652" s="80"/>
      <c r="X652" s="108"/>
      <c r="Y652" s="108"/>
      <c r="Z652" s="80"/>
      <c r="AA652" s="80"/>
      <c r="AB652" s="109"/>
      <c r="AC652" s="80"/>
      <c r="AD652" s="80"/>
      <c r="AE652" s="80"/>
      <c r="AF652" s="80"/>
      <c r="AG652" s="80"/>
      <c r="AH652" s="107"/>
      <c r="AI652" s="107"/>
      <c r="AJ652" s="105"/>
      <c r="AK652" s="85"/>
      <c r="AL652" s="85"/>
      <c r="AM652" s="105"/>
      <c r="AN652" s="107"/>
      <c r="AO652" s="107"/>
      <c r="AP652" s="105"/>
      <c r="AQ652" s="85"/>
      <c r="AR652" s="85"/>
      <c r="AS652" s="105"/>
      <c r="AT652" s="107"/>
      <c r="AU652" s="85"/>
      <c r="AV652" s="107"/>
      <c r="AW652" s="85"/>
      <c r="AX652" s="85"/>
      <c r="AY652" s="85"/>
      <c r="AZ652" s="80"/>
      <c r="BA652" s="86"/>
      <c r="BB652" s="86"/>
      <c r="BC652" s="105"/>
    </row>
    <row r="653" spans="1:55" x14ac:dyDescent="0.25">
      <c r="A653" s="80"/>
      <c r="B653" s="80"/>
      <c r="C653" s="80"/>
      <c r="D653" s="80"/>
      <c r="E653" s="80"/>
      <c r="F653" s="80"/>
      <c r="G653" s="80"/>
      <c r="H653" s="84"/>
      <c r="I653" s="84"/>
      <c r="J653" s="105"/>
      <c r="K653" s="84"/>
      <c r="L653" s="105"/>
      <c r="M653" s="84"/>
      <c r="N653" s="105"/>
      <c r="O653" s="84"/>
      <c r="P653" s="84"/>
      <c r="Q653" s="105"/>
      <c r="R653" s="84"/>
      <c r="S653" s="105"/>
      <c r="T653" s="84"/>
      <c r="U653" s="105"/>
      <c r="V653" s="80"/>
      <c r="W653" s="80"/>
      <c r="X653" s="108"/>
      <c r="Y653" s="108"/>
      <c r="Z653" s="80"/>
      <c r="AA653" s="80"/>
      <c r="AB653" s="109"/>
      <c r="AC653" s="80"/>
      <c r="AD653" s="80"/>
      <c r="AE653" s="80"/>
      <c r="AF653" s="80"/>
      <c r="AG653" s="80"/>
      <c r="AH653" s="107"/>
      <c r="AI653" s="107"/>
      <c r="AJ653" s="105"/>
      <c r="AK653" s="85"/>
      <c r="AL653" s="85"/>
      <c r="AM653" s="105"/>
      <c r="AN653" s="107"/>
      <c r="AO653" s="107"/>
      <c r="AP653" s="105"/>
      <c r="AQ653" s="85"/>
      <c r="AR653" s="85"/>
      <c r="AS653" s="105"/>
      <c r="AT653" s="107"/>
      <c r="AU653" s="85"/>
      <c r="AV653" s="107"/>
      <c r="AW653" s="85"/>
      <c r="AX653" s="85"/>
      <c r="AY653" s="85"/>
      <c r="AZ653" s="80"/>
      <c r="BA653" s="86"/>
      <c r="BB653" s="86"/>
      <c r="BC653" s="105"/>
    </row>
    <row r="654" spans="1:55" x14ac:dyDescent="0.25">
      <c r="A654" s="80"/>
      <c r="B654" s="80"/>
      <c r="C654" s="80"/>
      <c r="D654" s="80"/>
      <c r="E654" s="80"/>
      <c r="F654" s="80"/>
      <c r="G654" s="80"/>
      <c r="H654" s="84"/>
      <c r="I654" s="84"/>
      <c r="J654" s="105"/>
      <c r="K654" s="84"/>
      <c r="L654" s="105"/>
      <c r="M654" s="84"/>
      <c r="N654" s="105"/>
      <c r="O654" s="84"/>
      <c r="P654" s="84"/>
      <c r="Q654" s="105"/>
      <c r="R654" s="84"/>
      <c r="S654" s="105"/>
      <c r="T654" s="84"/>
      <c r="U654" s="105"/>
      <c r="V654" s="80"/>
      <c r="W654" s="80"/>
      <c r="X654" s="108"/>
      <c r="Y654" s="108"/>
      <c r="Z654" s="80"/>
      <c r="AA654" s="80"/>
      <c r="AB654" s="109"/>
      <c r="AC654" s="80"/>
      <c r="AD654" s="80"/>
      <c r="AE654" s="80"/>
      <c r="AF654" s="80"/>
      <c r="AG654" s="80"/>
      <c r="AH654" s="107"/>
      <c r="AI654" s="107"/>
      <c r="AJ654" s="105"/>
      <c r="AK654" s="85"/>
      <c r="AL654" s="85"/>
      <c r="AM654" s="105"/>
      <c r="AN654" s="107"/>
      <c r="AO654" s="107"/>
      <c r="AP654" s="105"/>
      <c r="AQ654" s="85"/>
      <c r="AR654" s="85"/>
      <c r="AS654" s="105"/>
      <c r="AT654" s="107"/>
      <c r="AU654" s="85"/>
      <c r="AV654" s="107"/>
      <c r="AW654" s="85"/>
      <c r="AX654" s="85"/>
      <c r="AY654" s="85"/>
      <c r="AZ654" s="80"/>
      <c r="BA654" s="86"/>
      <c r="BB654" s="86"/>
      <c r="BC654" s="105"/>
    </row>
    <row r="655" spans="1:55" x14ac:dyDescent="0.25">
      <c r="A655" s="80"/>
      <c r="B655" s="80"/>
      <c r="C655" s="80"/>
      <c r="D655" s="80"/>
      <c r="E655" s="80"/>
      <c r="F655" s="80"/>
      <c r="G655" s="80"/>
      <c r="H655" s="84"/>
      <c r="I655" s="84"/>
      <c r="J655" s="105"/>
      <c r="K655" s="84"/>
      <c r="L655" s="105"/>
      <c r="M655" s="84"/>
      <c r="N655" s="105"/>
      <c r="O655" s="84"/>
      <c r="P655" s="84"/>
      <c r="Q655" s="105"/>
      <c r="R655" s="84"/>
      <c r="S655" s="105"/>
      <c r="T655" s="84"/>
      <c r="U655" s="105"/>
      <c r="V655" s="80"/>
      <c r="W655" s="80"/>
      <c r="X655" s="108"/>
      <c r="Y655" s="108"/>
      <c r="Z655" s="80"/>
      <c r="AA655" s="80"/>
      <c r="AB655" s="109"/>
      <c r="AC655" s="80"/>
      <c r="AD655" s="80"/>
      <c r="AE655" s="80"/>
      <c r="AF655" s="80"/>
      <c r="AG655" s="80"/>
      <c r="AH655" s="107"/>
      <c r="AI655" s="107"/>
      <c r="AJ655" s="105"/>
      <c r="AK655" s="85"/>
      <c r="AL655" s="85"/>
      <c r="AM655" s="105"/>
      <c r="AN655" s="107"/>
      <c r="AO655" s="107"/>
      <c r="AP655" s="105"/>
      <c r="AQ655" s="85"/>
      <c r="AR655" s="85"/>
      <c r="AS655" s="105"/>
      <c r="AT655" s="107"/>
      <c r="AU655" s="85"/>
      <c r="AV655" s="107"/>
      <c r="AW655" s="85"/>
      <c r="AX655" s="85"/>
      <c r="AY655" s="85"/>
      <c r="AZ655" s="80"/>
      <c r="BA655" s="86"/>
      <c r="BB655" s="86"/>
      <c r="BC655" s="105"/>
    </row>
    <row r="656" spans="1:55" x14ac:dyDescent="0.25">
      <c r="A656" s="80"/>
      <c r="B656" s="80"/>
      <c r="C656" s="80"/>
      <c r="D656" s="80"/>
      <c r="E656" s="80"/>
      <c r="F656" s="80"/>
      <c r="G656" s="80"/>
      <c r="H656" s="84"/>
      <c r="I656" s="84"/>
      <c r="J656" s="105"/>
      <c r="K656" s="84"/>
      <c r="L656" s="105"/>
      <c r="M656" s="84"/>
      <c r="N656" s="105"/>
      <c r="O656" s="84"/>
      <c r="P656" s="84"/>
      <c r="Q656" s="105"/>
      <c r="R656" s="84"/>
      <c r="S656" s="105"/>
      <c r="T656" s="84"/>
      <c r="U656" s="105"/>
      <c r="V656" s="80"/>
      <c r="W656" s="80"/>
      <c r="X656" s="108"/>
      <c r="Y656" s="108"/>
      <c r="Z656" s="80"/>
      <c r="AA656" s="80"/>
      <c r="AB656" s="109"/>
      <c r="AC656" s="80"/>
      <c r="AD656" s="80"/>
      <c r="AE656" s="80"/>
      <c r="AF656" s="80"/>
      <c r="AG656" s="80"/>
      <c r="AH656" s="107"/>
      <c r="AI656" s="107"/>
      <c r="AJ656" s="105"/>
      <c r="AK656" s="85"/>
      <c r="AL656" s="85"/>
      <c r="AM656" s="105"/>
      <c r="AN656" s="107"/>
      <c r="AO656" s="107"/>
      <c r="AP656" s="105"/>
      <c r="AQ656" s="85"/>
      <c r="AR656" s="85"/>
      <c r="AS656" s="105"/>
      <c r="AT656" s="107"/>
      <c r="AU656" s="85"/>
      <c r="AV656" s="107"/>
      <c r="AW656" s="85"/>
      <c r="AX656" s="85"/>
      <c r="AY656" s="85"/>
      <c r="AZ656" s="80"/>
      <c r="BA656" s="86"/>
      <c r="BB656" s="86"/>
      <c r="BC656" s="105"/>
    </row>
    <row r="657" spans="1:55" x14ac:dyDescent="0.25">
      <c r="A657" s="80"/>
      <c r="B657" s="80"/>
      <c r="C657" s="80"/>
      <c r="D657" s="80"/>
      <c r="E657" s="80"/>
      <c r="F657" s="80"/>
      <c r="G657" s="80"/>
      <c r="H657" s="84"/>
      <c r="I657" s="84"/>
      <c r="J657" s="105"/>
      <c r="K657" s="84"/>
      <c r="L657" s="105"/>
      <c r="M657" s="84"/>
      <c r="N657" s="105"/>
      <c r="O657" s="84"/>
      <c r="P657" s="84"/>
      <c r="Q657" s="105"/>
      <c r="R657" s="84"/>
      <c r="S657" s="105"/>
      <c r="T657" s="84"/>
      <c r="U657" s="105"/>
      <c r="V657" s="80"/>
      <c r="W657" s="80"/>
      <c r="X657" s="108"/>
      <c r="Y657" s="108"/>
      <c r="Z657" s="80"/>
      <c r="AA657" s="80"/>
      <c r="AB657" s="109"/>
      <c r="AC657" s="80"/>
      <c r="AD657" s="80"/>
      <c r="AE657" s="80"/>
      <c r="AF657" s="80"/>
      <c r="AG657" s="80"/>
      <c r="AH657" s="107"/>
      <c r="AI657" s="107"/>
      <c r="AJ657" s="105"/>
      <c r="AK657" s="85"/>
      <c r="AL657" s="85"/>
      <c r="AM657" s="105"/>
      <c r="AN657" s="107"/>
      <c r="AO657" s="107"/>
      <c r="AP657" s="105"/>
      <c r="AQ657" s="85"/>
      <c r="AR657" s="85"/>
      <c r="AS657" s="105"/>
      <c r="AT657" s="107"/>
      <c r="AU657" s="85"/>
      <c r="AV657" s="107"/>
      <c r="AW657" s="85"/>
      <c r="AX657" s="85"/>
      <c r="AY657" s="85"/>
      <c r="AZ657" s="80"/>
      <c r="BA657" s="86"/>
      <c r="BB657" s="86"/>
      <c r="BC657" s="105"/>
    </row>
    <row r="658" spans="1:55" x14ac:dyDescent="0.25">
      <c r="A658" s="80"/>
      <c r="B658" s="80"/>
      <c r="C658" s="80"/>
      <c r="D658" s="80"/>
      <c r="E658" s="80"/>
      <c r="F658" s="80"/>
      <c r="G658" s="80"/>
      <c r="H658" s="84"/>
      <c r="I658" s="84"/>
      <c r="J658" s="105"/>
      <c r="K658" s="84"/>
      <c r="L658" s="105"/>
      <c r="M658" s="84"/>
      <c r="N658" s="105"/>
      <c r="O658" s="84"/>
      <c r="P658" s="84"/>
      <c r="Q658" s="105"/>
      <c r="R658" s="84"/>
      <c r="S658" s="105"/>
      <c r="T658" s="84"/>
      <c r="U658" s="105"/>
      <c r="V658" s="80"/>
      <c r="W658" s="80"/>
      <c r="X658" s="108"/>
      <c r="Y658" s="108"/>
      <c r="Z658" s="80"/>
      <c r="AA658" s="80"/>
      <c r="AB658" s="109"/>
      <c r="AC658" s="80"/>
      <c r="AD658" s="80"/>
      <c r="AE658" s="80"/>
      <c r="AF658" s="80"/>
      <c r="AG658" s="80"/>
      <c r="AH658" s="107"/>
      <c r="AI658" s="107"/>
      <c r="AJ658" s="105"/>
      <c r="AK658" s="85"/>
      <c r="AL658" s="85"/>
      <c r="AM658" s="105"/>
      <c r="AN658" s="107"/>
      <c r="AO658" s="107"/>
      <c r="AP658" s="105"/>
      <c r="AQ658" s="85"/>
      <c r="AR658" s="85"/>
      <c r="AS658" s="105"/>
      <c r="AT658" s="107"/>
      <c r="AU658" s="85"/>
      <c r="AV658" s="107"/>
      <c r="AW658" s="85"/>
      <c r="AX658" s="85"/>
      <c r="AY658" s="85"/>
      <c r="AZ658" s="80"/>
      <c r="BA658" s="86"/>
      <c r="BB658" s="86"/>
      <c r="BC658" s="105"/>
    </row>
    <row r="659" spans="1:55" x14ac:dyDescent="0.25">
      <c r="A659" s="80"/>
      <c r="B659" s="80"/>
      <c r="C659" s="80"/>
      <c r="D659" s="81"/>
      <c r="E659" s="82"/>
      <c r="F659" s="83"/>
      <c r="G659" s="83"/>
      <c r="H659" s="84"/>
      <c r="I659" s="84"/>
      <c r="J659" s="105"/>
      <c r="K659" s="84"/>
      <c r="L659" s="105"/>
      <c r="M659" s="84"/>
      <c r="N659" s="105"/>
      <c r="O659" s="84"/>
      <c r="P659" s="84"/>
      <c r="Q659" s="105"/>
      <c r="R659" s="84"/>
      <c r="S659" s="105"/>
      <c r="T659" s="84"/>
      <c r="U659" s="105"/>
      <c r="V659" s="80"/>
      <c r="W659" s="80"/>
      <c r="X659" s="80"/>
      <c r="Y659" s="80"/>
      <c r="Z659" s="106"/>
      <c r="AA659" s="106"/>
      <c r="AB659" s="109"/>
      <c r="AC659" s="106"/>
      <c r="AD659" s="106"/>
      <c r="AE659" s="80"/>
      <c r="AF659" s="106"/>
      <c r="AG659" s="106"/>
      <c r="AH659" s="107"/>
      <c r="AI659" s="107"/>
      <c r="AJ659" s="105"/>
      <c r="AK659" s="85"/>
      <c r="AL659" s="85"/>
      <c r="AM659" s="105"/>
      <c r="AN659" s="107"/>
      <c r="AO659" s="107"/>
      <c r="AP659" s="105"/>
      <c r="AQ659" s="85"/>
      <c r="AR659" s="85"/>
      <c r="AS659" s="105"/>
      <c r="AT659" s="107"/>
      <c r="AU659" s="85"/>
      <c r="AV659" s="107"/>
      <c r="AW659" s="85"/>
      <c r="AX659" s="85"/>
      <c r="AY659" s="85"/>
      <c r="AZ659" s="80"/>
      <c r="BA659" s="86"/>
      <c r="BB659" s="86"/>
      <c r="BC659" s="105"/>
    </row>
    <row r="660" spans="1:55" x14ac:dyDescent="0.25">
      <c r="A660" s="80"/>
      <c r="B660" s="80"/>
      <c r="C660" s="80"/>
      <c r="D660" s="81"/>
      <c r="E660" s="82"/>
      <c r="F660" s="83"/>
      <c r="G660" s="83"/>
      <c r="H660" s="84"/>
      <c r="I660" s="84"/>
      <c r="J660" s="105"/>
      <c r="K660" s="84"/>
      <c r="L660" s="105"/>
      <c r="M660" s="84"/>
      <c r="N660" s="105"/>
      <c r="O660" s="84"/>
      <c r="P660" s="84"/>
      <c r="Q660" s="105"/>
      <c r="R660" s="84"/>
      <c r="S660" s="105"/>
      <c r="T660" s="84"/>
      <c r="U660" s="105"/>
      <c r="V660" s="80"/>
      <c r="W660" s="80"/>
      <c r="X660" s="80"/>
      <c r="Y660" s="80"/>
      <c r="Z660" s="106"/>
      <c r="AA660" s="106"/>
      <c r="AB660" s="109"/>
      <c r="AC660" s="106"/>
      <c r="AD660" s="106"/>
      <c r="AE660" s="80"/>
      <c r="AF660" s="106"/>
      <c r="AG660" s="106"/>
      <c r="AH660" s="107"/>
      <c r="AI660" s="107"/>
      <c r="AJ660" s="105"/>
      <c r="AK660" s="85"/>
      <c r="AL660" s="85"/>
      <c r="AM660" s="105"/>
      <c r="AN660" s="107"/>
      <c r="AO660" s="107"/>
      <c r="AP660" s="105"/>
      <c r="AQ660" s="85"/>
      <c r="AR660" s="85"/>
      <c r="AS660" s="105"/>
      <c r="AT660" s="107"/>
      <c r="AU660" s="85"/>
      <c r="AV660" s="107"/>
      <c r="AW660" s="85"/>
      <c r="AX660" s="85"/>
      <c r="AY660" s="85"/>
      <c r="AZ660" s="80"/>
      <c r="BA660" s="86"/>
      <c r="BB660" s="86"/>
      <c r="BC660" s="105"/>
    </row>
    <row r="661" spans="1:55" x14ac:dyDescent="0.25">
      <c r="A661" s="80"/>
      <c r="B661" s="80"/>
      <c r="C661" s="80"/>
      <c r="D661" s="81"/>
      <c r="E661" s="82"/>
      <c r="F661" s="83"/>
      <c r="G661" s="83"/>
      <c r="H661" s="84"/>
      <c r="I661" s="84"/>
      <c r="J661" s="105"/>
      <c r="K661" s="84"/>
      <c r="L661" s="105"/>
      <c r="M661" s="84"/>
      <c r="N661" s="105"/>
      <c r="O661" s="84"/>
      <c r="P661" s="84"/>
      <c r="Q661" s="105"/>
      <c r="R661" s="84"/>
      <c r="S661" s="105"/>
      <c r="T661" s="84"/>
      <c r="U661" s="105"/>
      <c r="V661" s="80"/>
      <c r="W661" s="80"/>
      <c r="X661" s="108"/>
      <c r="Y661" s="108"/>
      <c r="Z661" s="106"/>
      <c r="AA661" s="106"/>
      <c r="AB661" s="109"/>
      <c r="AC661" s="106"/>
      <c r="AD661" s="106"/>
      <c r="AE661" s="80"/>
      <c r="AF661" s="106"/>
      <c r="AG661" s="106"/>
      <c r="AH661" s="107"/>
      <c r="AI661" s="107"/>
      <c r="AJ661" s="105"/>
      <c r="AK661" s="85"/>
      <c r="AL661" s="85"/>
      <c r="AM661" s="105"/>
      <c r="AN661" s="107"/>
      <c r="AO661" s="107"/>
      <c r="AP661" s="105"/>
      <c r="AQ661" s="85"/>
      <c r="AR661" s="85"/>
      <c r="AS661" s="105"/>
      <c r="AT661" s="107"/>
      <c r="AU661" s="85"/>
      <c r="AV661" s="107"/>
      <c r="AW661" s="85"/>
      <c r="AX661" s="85"/>
      <c r="AY661" s="85"/>
      <c r="AZ661" s="80"/>
      <c r="BA661" s="86"/>
      <c r="BB661" s="86"/>
      <c r="BC661" s="105"/>
    </row>
    <row r="662" spans="1:55" x14ac:dyDescent="0.25">
      <c r="A662" s="80"/>
      <c r="B662" s="80"/>
      <c r="C662" s="80"/>
      <c r="D662" s="81"/>
      <c r="E662" s="82"/>
      <c r="F662" s="83"/>
      <c r="G662" s="83"/>
      <c r="H662" s="84"/>
      <c r="I662" s="84"/>
      <c r="J662" s="105"/>
      <c r="K662" s="84"/>
      <c r="L662" s="105"/>
      <c r="M662" s="84"/>
      <c r="N662" s="105"/>
      <c r="O662" s="84"/>
      <c r="P662" s="84"/>
      <c r="Q662" s="105"/>
      <c r="R662" s="84"/>
      <c r="S662" s="105"/>
      <c r="T662" s="84"/>
      <c r="U662" s="105"/>
      <c r="V662" s="80"/>
      <c r="W662" s="80"/>
      <c r="X662" s="80"/>
      <c r="Y662" s="80"/>
      <c r="Z662" s="106"/>
      <c r="AA662" s="106"/>
      <c r="AB662" s="109"/>
      <c r="AC662" s="106"/>
      <c r="AD662" s="106"/>
      <c r="AE662" s="80"/>
      <c r="AF662" s="106"/>
      <c r="AG662" s="106"/>
      <c r="AH662" s="107"/>
      <c r="AI662" s="107"/>
      <c r="AJ662" s="105"/>
      <c r="AK662" s="85"/>
      <c r="AL662" s="85"/>
      <c r="AM662" s="105"/>
      <c r="AN662" s="107"/>
      <c r="AO662" s="107"/>
      <c r="AP662" s="105"/>
      <c r="AQ662" s="85"/>
      <c r="AR662" s="85"/>
      <c r="AS662" s="105"/>
      <c r="AT662" s="107"/>
      <c r="AU662" s="85"/>
      <c r="AV662" s="107"/>
      <c r="AW662" s="85"/>
      <c r="AX662" s="85"/>
      <c r="AY662" s="85"/>
      <c r="AZ662" s="80"/>
      <c r="BA662" s="86"/>
      <c r="BB662" s="86"/>
      <c r="BC662" s="105"/>
    </row>
    <row r="663" spans="1:55" x14ac:dyDescent="0.25">
      <c r="A663" s="80"/>
      <c r="B663" s="80"/>
      <c r="C663" s="80"/>
      <c r="D663" s="81"/>
      <c r="E663" s="82"/>
      <c r="F663" s="83"/>
      <c r="G663" s="83"/>
      <c r="H663" s="84"/>
      <c r="I663" s="84"/>
      <c r="J663" s="105"/>
      <c r="K663" s="84"/>
      <c r="L663" s="105"/>
      <c r="M663" s="84"/>
      <c r="N663" s="105"/>
      <c r="O663" s="84"/>
      <c r="P663" s="84"/>
      <c r="Q663" s="105"/>
      <c r="R663" s="84"/>
      <c r="S663" s="105"/>
      <c r="T663" s="84"/>
      <c r="U663" s="105"/>
      <c r="V663" s="80"/>
      <c r="W663" s="80"/>
      <c r="X663" s="80"/>
      <c r="Y663" s="80"/>
      <c r="Z663" s="106"/>
      <c r="AA663" s="106"/>
      <c r="AB663" s="109"/>
      <c r="AC663" s="106"/>
      <c r="AD663" s="106"/>
      <c r="AE663" s="80"/>
      <c r="AF663" s="106"/>
      <c r="AG663" s="106"/>
      <c r="AH663" s="107"/>
      <c r="AI663" s="107"/>
      <c r="AJ663" s="105"/>
      <c r="AK663" s="85"/>
      <c r="AL663" s="85"/>
      <c r="AM663" s="105"/>
      <c r="AN663" s="107"/>
      <c r="AO663" s="107"/>
      <c r="AP663" s="105"/>
      <c r="AQ663" s="85"/>
      <c r="AR663" s="85"/>
      <c r="AS663" s="105"/>
      <c r="AT663" s="107"/>
      <c r="AU663" s="85"/>
      <c r="AV663" s="107"/>
      <c r="AW663" s="85"/>
      <c r="AX663" s="85"/>
      <c r="AY663" s="85"/>
      <c r="AZ663" s="80"/>
      <c r="BA663" s="86"/>
      <c r="BB663" s="86"/>
      <c r="BC663" s="105"/>
    </row>
    <row r="664" spans="1:55" x14ac:dyDescent="0.25">
      <c r="A664" s="80"/>
      <c r="B664" s="80"/>
      <c r="C664" s="80"/>
      <c r="D664" s="81"/>
      <c r="E664" s="82"/>
      <c r="F664" s="83"/>
      <c r="G664" s="83"/>
      <c r="H664" s="84"/>
      <c r="I664" s="84"/>
      <c r="J664" s="105"/>
      <c r="K664" s="84"/>
      <c r="L664" s="105"/>
      <c r="M664" s="84"/>
      <c r="N664" s="105"/>
      <c r="O664" s="84"/>
      <c r="P664" s="84"/>
      <c r="Q664" s="105"/>
      <c r="R664" s="84"/>
      <c r="S664" s="105"/>
      <c r="T664" s="84"/>
      <c r="U664" s="105"/>
      <c r="V664" s="80"/>
      <c r="W664" s="80"/>
      <c r="X664" s="80"/>
      <c r="Y664" s="80"/>
      <c r="Z664" s="106"/>
      <c r="AA664" s="106"/>
      <c r="AB664" s="109"/>
      <c r="AC664" s="106"/>
      <c r="AD664" s="106"/>
      <c r="AE664" s="80"/>
      <c r="AF664" s="106"/>
      <c r="AG664" s="106"/>
      <c r="AH664" s="107"/>
      <c r="AI664" s="107"/>
      <c r="AJ664" s="105"/>
      <c r="AK664" s="85"/>
      <c r="AL664" s="85"/>
      <c r="AM664" s="105"/>
      <c r="AN664" s="107"/>
      <c r="AO664" s="107"/>
      <c r="AP664" s="105"/>
      <c r="AQ664" s="85"/>
      <c r="AR664" s="85"/>
      <c r="AS664" s="105"/>
      <c r="AT664" s="107"/>
      <c r="AU664" s="85"/>
      <c r="AV664" s="107"/>
      <c r="AW664" s="85"/>
      <c r="AX664" s="85"/>
      <c r="AY664" s="85"/>
      <c r="AZ664" s="80"/>
      <c r="BA664" s="86"/>
      <c r="BB664" s="86"/>
      <c r="BC664" s="105"/>
    </row>
    <row r="665" spans="1:55" x14ac:dyDescent="0.25">
      <c r="A665" s="80"/>
      <c r="B665" s="80"/>
      <c r="C665" s="80"/>
      <c r="D665" s="81"/>
      <c r="E665" s="82"/>
      <c r="F665" s="83"/>
      <c r="G665" s="83"/>
      <c r="H665" s="84"/>
      <c r="I665" s="84"/>
      <c r="J665" s="105"/>
      <c r="K665" s="84"/>
      <c r="L665" s="105"/>
      <c r="M665" s="84"/>
      <c r="N665" s="105"/>
      <c r="O665" s="84"/>
      <c r="P665" s="84"/>
      <c r="Q665" s="105"/>
      <c r="R665" s="84"/>
      <c r="S665" s="105"/>
      <c r="T665" s="84"/>
      <c r="U665" s="105"/>
      <c r="V665" s="80"/>
      <c r="W665" s="80"/>
      <c r="X665" s="108"/>
      <c r="Y665" s="108"/>
      <c r="Z665" s="106"/>
      <c r="AA665" s="106"/>
      <c r="AB665" s="109"/>
      <c r="AC665" s="106"/>
      <c r="AD665" s="106"/>
      <c r="AE665" s="80"/>
      <c r="AF665" s="106"/>
      <c r="AG665" s="106"/>
      <c r="AH665" s="107"/>
      <c r="AI665" s="107"/>
      <c r="AJ665" s="105"/>
      <c r="AK665" s="85"/>
      <c r="AL665" s="85"/>
      <c r="AM665" s="105"/>
      <c r="AN665" s="107"/>
      <c r="AO665" s="107"/>
      <c r="AP665" s="105"/>
      <c r="AQ665" s="85"/>
      <c r="AR665" s="85"/>
      <c r="AS665" s="105"/>
      <c r="AT665" s="107"/>
      <c r="AU665" s="85"/>
      <c r="AV665" s="107"/>
      <c r="AW665" s="85"/>
      <c r="AX665" s="85"/>
      <c r="AY665" s="85"/>
      <c r="AZ665" s="80"/>
      <c r="BA665" s="86"/>
      <c r="BB665" s="86"/>
      <c r="BC665" s="105"/>
    </row>
    <row r="666" spans="1:55" x14ac:dyDescent="0.25">
      <c r="A666" s="80"/>
      <c r="B666" s="80"/>
      <c r="C666" s="80"/>
      <c r="D666" s="81"/>
      <c r="E666" s="82"/>
      <c r="F666" s="83"/>
      <c r="G666" s="83"/>
      <c r="H666" s="84"/>
      <c r="I666" s="84"/>
      <c r="J666" s="105"/>
      <c r="K666" s="84"/>
      <c r="L666" s="105"/>
      <c r="M666" s="84"/>
      <c r="N666" s="105"/>
      <c r="O666" s="84"/>
      <c r="P666" s="84"/>
      <c r="Q666" s="105"/>
      <c r="R666" s="84"/>
      <c r="S666" s="105"/>
      <c r="T666" s="84"/>
      <c r="U666" s="105"/>
      <c r="V666" s="80"/>
      <c r="W666" s="80"/>
      <c r="X666" s="108"/>
      <c r="Y666" s="108"/>
      <c r="Z666" s="106"/>
      <c r="AA666" s="106"/>
      <c r="AB666" s="109"/>
      <c r="AC666" s="106"/>
      <c r="AD666" s="106"/>
      <c r="AE666" s="80"/>
      <c r="AF666" s="106"/>
      <c r="AG666" s="106"/>
      <c r="AH666" s="107"/>
      <c r="AI666" s="107"/>
      <c r="AJ666" s="105"/>
      <c r="AK666" s="85"/>
      <c r="AL666" s="85"/>
      <c r="AM666" s="105"/>
      <c r="AN666" s="107"/>
      <c r="AO666" s="107"/>
      <c r="AP666" s="105"/>
      <c r="AQ666" s="85"/>
      <c r="AR666" s="85"/>
      <c r="AS666" s="105"/>
      <c r="AT666" s="107"/>
      <c r="AU666" s="85"/>
      <c r="AV666" s="107"/>
      <c r="AW666" s="85"/>
      <c r="AX666" s="85"/>
      <c r="AY666" s="85"/>
      <c r="AZ666" s="80"/>
      <c r="BA666" s="86"/>
      <c r="BB666" s="86"/>
      <c r="BC666" s="105"/>
    </row>
    <row r="667" spans="1:55" x14ac:dyDescent="0.25">
      <c r="A667" s="80"/>
      <c r="B667" s="80"/>
      <c r="C667" s="80"/>
      <c r="D667" s="81"/>
      <c r="E667" s="82"/>
      <c r="F667" s="83"/>
      <c r="G667" s="83"/>
      <c r="H667" s="84"/>
      <c r="I667" s="84"/>
      <c r="J667" s="105"/>
      <c r="K667" s="84"/>
      <c r="L667" s="105"/>
      <c r="M667" s="84"/>
      <c r="N667" s="105"/>
      <c r="O667" s="84"/>
      <c r="P667" s="84"/>
      <c r="Q667" s="105"/>
      <c r="R667" s="84"/>
      <c r="S667" s="105"/>
      <c r="T667" s="84"/>
      <c r="U667" s="105"/>
      <c r="V667" s="80"/>
      <c r="W667" s="80"/>
      <c r="X667" s="108"/>
      <c r="Y667" s="108"/>
      <c r="Z667" s="106"/>
      <c r="AA667" s="106"/>
      <c r="AB667" s="109"/>
      <c r="AC667" s="106"/>
      <c r="AD667" s="106"/>
      <c r="AE667" s="80"/>
      <c r="AF667" s="106"/>
      <c r="AG667" s="106"/>
      <c r="AH667" s="107"/>
      <c r="AI667" s="107"/>
      <c r="AJ667" s="105"/>
      <c r="AK667" s="85"/>
      <c r="AL667" s="85"/>
      <c r="AM667" s="105"/>
      <c r="AN667" s="107"/>
      <c r="AO667" s="107"/>
      <c r="AP667" s="105"/>
      <c r="AQ667" s="85"/>
      <c r="AR667" s="85"/>
      <c r="AS667" s="105"/>
      <c r="AT667" s="107"/>
      <c r="AU667" s="85"/>
      <c r="AV667" s="107"/>
      <c r="AW667" s="85"/>
      <c r="AX667" s="85"/>
      <c r="AY667" s="85"/>
      <c r="AZ667" s="80"/>
      <c r="BA667" s="86"/>
      <c r="BB667" s="86"/>
      <c r="BC667" s="105"/>
    </row>
    <row r="668" spans="1:55" x14ac:dyDescent="0.25">
      <c r="A668" s="80"/>
      <c r="B668" s="80"/>
      <c r="C668" s="80"/>
      <c r="D668" s="80"/>
      <c r="E668" s="80"/>
      <c r="F668" s="80"/>
      <c r="G668" s="80"/>
      <c r="H668" s="80"/>
      <c r="I668" s="84"/>
      <c r="J668" s="105"/>
      <c r="K668" s="84"/>
      <c r="L668" s="105"/>
      <c r="M668" s="84"/>
      <c r="N668" s="105"/>
      <c r="O668" s="80"/>
      <c r="P668" s="84"/>
      <c r="Q668" s="105"/>
      <c r="R668" s="84"/>
      <c r="S668" s="105"/>
      <c r="T668" s="84"/>
      <c r="U668" s="105"/>
      <c r="V668" s="80"/>
      <c r="W668" s="80"/>
      <c r="X668" s="80"/>
      <c r="Y668" s="80"/>
      <c r="Z668" s="80"/>
      <c r="AA668" s="80"/>
      <c r="AB668" s="109"/>
      <c r="AC668" s="80"/>
      <c r="AD668" s="80"/>
      <c r="AE668" s="80"/>
      <c r="AF668" s="80"/>
      <c r="AG668" s="80"/>
      <c r="AH668" s="80"/>
      <c r="AI668" s="107"/>
      <c r="AJ668" s="105"/>
      <c r="AK668" s="80"/>
      <c r="AL668" s="85"/>
      <c r="AM668" s="105"/>
      <c r="AN668" s="80"/>
      <c r="AO668" s="107"/>
      <c r="AP668" s="105"/>
      <c r="AQ668" s="80"/>
      <c r="AR668" s="85"/>
      <c r="AS668" s="105"/>
      <c r="AT668" s="80"/>
      <c r="AU668" s="80"/>
      <c r="AV668" s="80"/>
      <c r="AW668" s="80"/>
      <c r="AX668" s="80"/>
      <c r="AY668" s="85"/>
      <c r="AZ668" s="80"/>
      <c r="BA668" s="80"/>
      <c r="BB668" s="86"/>
      <c r="BC668" s="105"/>
    </row>
    <row r="669" spans="1:55" x14ac:dyDescent="0.25">
      <c r="A669" s="80"/>
      <c r="B669" s="80"/>
      <c r="C669" s="80"/>
      <c r="D669" s="81"/>
      <c r="E669" s="80"/>
      <c r="F669" s="83"/>
      <c r="G669" s="80"/>
      <c r="H669" s="84"/>
      <c r="I669" s="84"/>
      <c r="J669" s="105"/>
      <c r="K669" s="84"/>
      <c r="L669" s="105"/>
      <c r="M669" s="84"/>
      <c r="N669" s="105"/>
      <c r="O669" s="84"/>
      <c r="P669" s="84"/>
      <c r="Q669" s="105"/>
      <c r="R669" s="84"/>
      <c r="S669" s="105"/>
      <c r="T669" s="84"/>
      <c r="U669" s="105"/>
      <c r="V669" s="80"/>
      <c r="W669" s="80"/>
      <c r="X669" s="108"/>
      <c r="Y669" s="108"/>
      <c r="Z669" s="80"/>
      <c r="AA669" s="106"/>
      <c r="AB669" s="109"/>
      <c r="AC669" s="80"/>
      <c r="AD669" s="106"/>
      <c r="AE669" s="80"/>
      <c r="AF669" s="80"/>
      <c r="AG669" s="80"/>
      <c r="AH669" s="107"/>
      <c r="AI669" s="107"/>
      <c r="AJ669" s="105"/>
      <c r="AK669" s="85"/>
      <c r="AL669" s="85"/>
      <c r="AM669" s="105"/>
      <c r="AN669" s="107"/>
      <c r="AO669" s="107"/>
      <c r="AP669" s="105"/>
      <c r="AQ669" s="85"/>
      <c r="AR669" s="85"/>
      <c r="AS669" s="105"/>
      <c r="AT669" s="107"/>
      <c r="AU669" s="85"/>
      <c r="AV669" s="107"/>
      <c r="AW669" s="85"/>
      <c r="AX669" s="85"/>
      <c r="AY669" s="85"/>
      <c r="AZ669" s="80"/>
      <c r="BA669" s="86"/>
      <c r="BB669" s="86"/>
      <c r="BC669" s="105"/>
    </row>
    <row r="670" spans="1:55" x14ac:dyDescent="0.25">
      <c r="A670" s="80"/>
      <c r="B670" s="80"/>
      <c r="C670" s="80"/>
      <c r="D670" s="81"/>
      <c r="E670" s="82"/>
      <c r="F670" s="83"/>
      <c r="G670" s="83"/>
      <c r="H670" s="84"/>
      <c r="I670" s="84"/>
      <c r="J670" s="105"/>
      <c r="K670" s="84"/>
      <c r="L670" s="105"/>
      <c r="M670" s="84"/>
      <c r="N670" s="105"/>
      <c r="O670" s="84"/>
      <c r="P670" s="84"/>
      <c r="Q670" s="105"/>
      <c r="R670" s="84"/>
      <c r="S670" s="105"/>
      <c r="T670" s="84"/>
      <c r="U670" s="105"/>
      <c r="V670" s="80"/>
      <c r="W670" s="80"/>
      <c r="X670" s="108"/>
      <c r="Y670" s="108"/>
      <c r="Z670" s="106"/>
      <c r="AA670" s="106"/>
      <c r="AB670" s="109"/>
      <c r="AC670" s="106"/>
      <c r="AD670" s="106"/>
      <c r="AE670" s="80"/>
      <c r="AF670" s="106"/>
      <c r="AG670" s="106"/>
      <c r="AH670" s="107"/>
      <c r="AI670" s="107"/>
      <c r="AJ670" s="105"/>
      <c r="AK670" s="85"/>
      <c r="AL670" s="85"/>
      <c r="AM670" s="105"/>
      <c r="AN670" s="107"/>
      <c r="AO670" s="107"/>
      <c r="AP670" s="105"/>
      <c r="AQ670" s="85"/>
      <c r="AR670" s="85"/>
      <c r="AS670" s="105"/>
      <c r="AT670" s="107"/>
      <c r="AU670" s="85"/>
      <c r="AV670" s="107"/>
      <c r="AW670" s="85"/>
      <c r="AX670" s="85"/>
      <c r="AY670" s="85"/>
      <c r="AZ670" s="80"/>
      <c r="BA670" s="86"/>
      <c r="BB670" s="86"/>
      <c r="BC670" s="105"/>
    </row>
    <row r="671" spans="1:55" x14ac:dyDescent="0.25">
      <c r="A671" s="80"/>
      <c r="B671" s="80"/>
      <c r="C671" s="80"/>
      <c r="D671" s="81"/>
      <c r="E671" s="80"/>
      <c r="F671" s="83"/>
      <c r="G671" s="80"/>
      <c r="H671" s="84"/>
      <c r="I671" s="84"/>
      <c r="J671" s="105"/>
      <c r="K671" s="84"/>
      <c r="L671" s="105"/>
      <c r="M671" s="84"/>
      <c r="N671" s="105"/>
      <c r="O671" s="84"/>
      <c r="P671" s="84"/>
      <c r="Q671" s="105"/>
      <c r="R671" s="84"/>
      <c r="S671" s="105"/>
      <c r="T671" s="84"/>
      <c r="U671" s="105"/>
      <c r="V671" s="80"/>
      <c r="W671" s="80"/>
      <c r="X671" s="108"/>
      <c r="Y671" s="108"/>
      <c r="Z671" s="80"/>
      <c r="AA671" s="106"/>
      <c r="AB671" s="109"/>
      <c r="AC671" s="80"/>
      <c r="AD671" s="106"/>
      <c r="AE671" s="80"/>
      <c r="AF671" s="80"/>
      <c r="AG671" s="80"/>
      <c r="AH671" s="107"/>
      <c r="AI671" s="107"/>
      <c r="AJ671" s="105"/>
      <c r="AK671" s="85"/>
      <c r="AL671" s="85"/>
      <c r="AM671" s="105"/>
      <c r="AN671" s="107"/>
      <c r="AO671" s="107"/>
      <c r="AP671" s="105"/>
      <c r="AQ671" s="85"/>
      <c r="AR671" s="85"/>
      <c r="AS671" s="105"/>
      <c r="AT671" s="107"/>
      <c r="AU671" s="85"/>
      <c r="AV671" s="107"/>
      <c r="AW671" s="85"/>
      <c r="AX671" s="85"/>
      <c r="AY671" s="85"/>
      <c r="AZ671" s="80"/>
      <c r="BA671" s="86"/>
      <c r="BB671" s="86"/>
      <c r="BC671" s="105"/>
    </row>
    <row r="672" spans="1:55" x14ac:dyDescent="0.25">
      <c r="A672" s="80"/>
      <c r="B672" s="80"/>
      <c r="C672" s="80"/>
      <c r="D672" s="81"/>
      <c r="E672" s="82"/>
      <c r="F672" s="83"/>
      <c r="G672" s="83"/>
      <c r="H672" s="84"/>
      <c r="I672" s="84"/>
      <c r="J672" s="105"/>
      <c r="K672" s="84"/>
      <c r="L672" s="105"/>
      <c r="M672" s="84"/>
      <c r="N672" s="105"/>
      <c r="O672" s="84"/>
      <c r="P672" s="84"/>
      <c r="Q672" s="105"/>
      <c r="R672" s="84"/>
      <c r="S672" s="105"/>
      <c r="T672" s="84"/>
      <c r="U672" s="105"/>
      <c r="V672" s="80"/>
      <c r="W672" s="80"/>
      <c r="X672" s="108"/>
      <c r="Y672" s="108"/>
      <c r="Z672" s="106"/>
      <c r="AA672" s="106"/>
      <c r="AB672" s="109"/>
      <c r="AC672" s="106"/>
      <c r="AD672" s="106"/>
      <c r="AE672" s="80"/>
      <c r="AF672" s="106"/>
      <c r="AG672" s="106"/>
      <c r="AH672" s="107"/>
      <c r="AI672" s="107"/>
      <c r="AJ672" s="105"/>
      <c r="AK672" s="85"/>
      <c r="AL672" s="85"/>
      <c r="AM672" s="105"/>
      <c r="AN672" s="107"/>
      <c r="AO672" s="107"/>
      <c r="AP672" s="105"/>
      <c r="AQ672" s="85"/>
      <c r="AR672" s="85"/>
      <c r="AS672" s="105"/>
      <c r="AT672" s="107"/>
      <c r="AU672" s="85"/>
      <c r="AV672" s="107"/>
      <c r="AW672" s="85"/>
      <c r="AX672" s="85"/>
      <c r="AY672" s="85"/>
      <c r="AZ672" s="80"/>
      <c r="BA672" s="86"/>
      <c r="BB672" s="86"/>
      <c r="BC672" s="105"/>
    </row>
    <row r="673" spans="1:55" x14ac:dyDescent="0.25">
      <c r="A673" s="80"/>
      <c r="B673" s="80"/>
      <c r="C673" s="80"/>
      <c r="D673" s="81"/>
      <c r="E673" s="82"/>
      <c r="F673" s="83"/>
      <c r="G673" s="83"/>
      <c r="H673" s="84"/>
      <c r="I673" s="84"/>
      <c r="J673" s="105"/>
      <c r="K673" s="84"/>
      <c r="L673" s="105"/>
      <c r="M673" s="84"/>
      <c r="N673" s="105"/>
      <c r="O673" s="84"/>
      <c r="P673" s="84"/>
      <c r="Q673" s="105"/>
      <c r="R673" s="84"/>
      <c r="S673" s="105"/>
      <c r="T673" s="84"/>
      <c r="U673" s="105"/>
      <c r="V673" s="80"/>
      <c r="W673" s="80"/>
      <c r="X673" s="108"/>
      <c r="Y673" s="108"/>
      <c r="Z673" s="106"/>
      <c r="AA673" s="106"/>
      <c r="AB673" s="109"/>
      <c r="AC673" s="106"/>
      <c r="AD673" s="106"/>
      <c r="AE673" s="80"/>
      <c r="AF673" s="106"/>
      <c r="AG673" s="106"/>
      <c r="AH673" s="107"/>
      <c r="AI673" s="107"/>
      <c r="AJ673" s="105"/>
      <c r="AK673" s="85"/>
      <c r="AL673" s="85"/>
      <c r="AM673" s="105"/>
      <c r="AN673" s="107"/>
      <c r="AO673" s="107"/>
      <c r="AP673" s="105"/>
      <c r="AQ673" s="85"/>
      <c r="AR673" s="85"/>
      <c r="AS673" s="105"/>
      <c r="AT673" s="107"/>
      <c r="AU673" s="85"/>
      <c r="AV673" s="107"/>
      <c r="AW673" s="85"/>
      <c r="AX673" s="85"/>
      <c r="AY673" s="85"/>
      <c r="AZ673" s="80"/>
      <c r="BA673" s="86"/>
      <c r="BB673" s="86"/>
      <c r="BC673" s="105"/>
    </row>
    <row r="674" spans="1:55" x14ac:dyDescent="0.25">
      <c r="A674" s="80"/>
      <c r="B674" s="80"/>
      <c r="C674" s="80"/>
      <c r="D674" s="81"/>
      <c r="E674" s="82"/>
      <c r="F674" s="83"/>
      <c r="G674" s="83"/>
      <c r="H674" s="84"/>
      <c r="I674" s="84"/>
      <c r="J674" s="105"/>
      <c r="K674" s="84"/>
      <c r="L674" s="105"/>
      <c r="M674" s="84"/>
      <c r="N674" s="105"/>
      <c r="O674" s="84"/>
      <c r="P674" s="84"/>
      <c r="Q674" s="105"/>
      <c r="R674" s="84"/>
      <c r="S674" s="105"/>
      <c r="T674" s="84"/>
      <c r="U674" s="105"/>
      <c r="V674" s="80"/>
      <c r="W674" s="80"/>
      <c r="X674" s="108"/>
      <c r="Y674" s="108"/>
      <c r="Z674" s="106"/>
      <c r="AA674" s="106"/>
      <c r="AB674" s="109"/>
      <c r="AC674" s="106"/>
      <c r="AD674" s="106"/>
      <c r="AE674" s="80"/>
      <c r="AF674" s="106"/>
      <c r="AG674" s="106"/>
      <c r="AH674" s="107"/>
      <c r="AI674" s="107"/>
      <c r="AJ674" s="105"/>
      <c r="AK674" s="85"/>
      <c r="AL674" s="85"/>
      <c r="AM674" s="105"/>
      <c r="AN674" s="107"/>
      <c r="AO674" s="107"/>
      <c r="AP674" s="105"/>
      <c r="AQ674" s="85"/>
      <c r="AR674" s="85"/>
      <c r="AS674" s="105"/>
      <c r="AT674" s="107"/>
      <c r="AU674" s="85"/>
      <c r="AV674" s="107"/>
      <c r="AW674" s="85"/>
      <c r="AX674" s="85"/>
      <c r="AY674" s="85"/>
      <c r="AZ674" s="80"/>
      <c r="BA674" s="86"/>
      <c r="BB674" s="86"/>
      <c r="BC674" s="105"/>
    </row>
    <row r="675" spans="1:55" x14ac:dyDescent="0.25">
      <c r="A675" s="80"/>
      <c r="B675" s="80"/>
      <c r="C675" s="80"/>
      <c r="D675" s="81"/>
      <c r="E675" s="82"/>
      <c r="F675" s="83"/>
      <c r="G675" s="83"/>
      <c r="H675" s="84"/>
      <c r="I675" s="84"/>
      <c r="J675" s="105"/>
      <c r="K675" s="84"/>
      <c r="L675" s="105"/>
      <c r="M675" s="84"/>
      <c r="N675" s="105"/>
      <c r="O675" s="84"/>
      <c r="P675" s="84"/>
      <c r="Q675" s="105"/>
      <c r="R675" s="84"/>
      <c r="S675" s="105"/>
      <c r="T675" s="84"/>
      <c r="U675" s="105"/>
      <c r="V675" s="80"/>
      <c r="W675" s="80"/>
      <c r="X675" s="108"/>
      <c r="Y675" s="108"/>
      <c r="Z675" s="106"/>
      <c r="AA675" s="106"/>
      <c r="AB675" s="109"/>
      <c r="AC675" s="106"/>
      <c r="AD675" s="106"/>
      <c r="AE675" s="80"/>
      <c r="AF675" s="106"/>
      <c r="AG675" s="106"/>
      <c r="AH675" s="107"/>
      <c r="AI675" s="107"/>
      <c r="AJ675" s="105"/>
      <c r="AK675" s="85"/>
      <c r="AL675" s="85"/>
      <c r="AM675" s="105"/>
      <c r="AN675" s="107"/>
      <c r="AO675" s="107"/>
      <c r="AP675" s="105"/>
      <c r="AQ675" s="85"/>
      <c r="AR675" s="85"/>
      <c r="AS675" s="105"/>
      <c r="AT675" s="107"/>
      <c r="AU675" s="85"/>
      <c r="AV675" s="107"/>
      <c r="AW675" s="85"/>
      <c r="AX675" s="85"/>
      <c r="AY675" s="85"/>
      <c r="AZ675" s="80"/>
      <c r="BA675" s="86"/>
      <c r="BB675" s="86"/>
      <c r="BC675" s="105"/>
    </row>
    <row r="676" spans="1:55" x14ac:dyDescent="0.25">
      <c r="A676" s="80"/>
      <c r="B676" s="80"/>
      <c r="C676" s="80"/>
      <c r="D676" s="80"/>
      <c r="E676" s="80"/>
      <c r="F676" s="80"/>
      <c r="G676" s="80"/>
      <c r="H676" s="84"/>
      <c r="I676" s="84"/>
      <c r="J676" s="105"/>
      <c r="K676" s="84"/>
      <c r="L676" s="105"/>
      <c r="M676" s="84"/>
      <c r="N676" s="105"/>
      <c r="O676" s="84"/>
      <c r="P676" s="84"/>
      <c r="Q676" s="105"/>
      <c r="R676" s="84"/>
      <c r="S676" s="105"/>
      <c r="T676" s="84"/>
      <c r="U676" s="105"/>
      <c r="V676" s="80"/>
      <c r="W676" s="80"/>
      <c r="X676" s="80"/>
      <c r="Y676" s="80"/>
      <c r="Z676" s="80"/>
      <c r="AA676" s="80"/>
      <c r="AB676" s="109"/>
      <c r="AC676" s="80"/>
      <c r="AD676" s="80"/>
      <c r="AE676" s="80"/>
      <c r="AF676" s="80"/>
      <c r="AG676" s="80"/>
      <c r="AH676" s="107"/>
      <c r="AI676" s="107"/>
      <c r="AJ676" s="105"/>
      <c r="AK676" s="85"/>
      <c r="AL676" s="85"/>
      <c r="AM676" s="105"/>
      <c r="AN676" s="107"/>
      <c r="AO676" s="107"/>
      <c r="AP676" s="105"/>
      <c r="AQ676" s="85"/>
      <c r="AR676" s="85"/>
      <c r="AS676" s="105"/>
      <c r="AT676" s="107"/>
      <c r="AU676" s="85"/>
      <c r="AV676" s="107"/>
      <c r="AW676" s="85"/>
      <c r="AX676" s="85"/>
      <c r="AY676" s="85"/>
      <c r="AZ676" s="80"/>
      <c r="BA676" s="86"/>
      <c r="BB676" s="86"/>
      <c r="BC676" s="105"/>
    </row>
    <row r="677" spans="1:55" x14ac:dyDescent="0.25">
      <c r="A677" s="80"/>
      <c r="B677" s="80"/>
      <c r="C677" s="80"/>
      <c r="D677" s="80"/>
      <c r="E677" s="80"/>
      <c r="F677" s="80"/>
      <c r="G677" s="80"/>
      <c r="H677" s="84"/>
      <c r="I677" s="84"/>
      <c r="J677" s="105"/>
      <c r="K677" s="84"/>
      <c r="L677" s="105"/>
      <c r="M677" s="84"/>
      <c r="N677" s="105"/>
      <c r="O677" s="84"/>
      <c r="P677" s="84"/>
      <c r="Q677" s="105"/>
      <c r="R677" s="84"/>
      <c r="S677" s="105"/>
      <c r="T677" s="84"/>
      <c r="U677" s="105"/>
      <c r="V677" s="80"/>
      <c r="W677" s="80"/>
      <c r="X677" s="80"/>
      <c r="Y677" s="80"/>
      <c r="Z677" s="80"/>
      <c r="AA677" s="80"/>
      <c r="AB677" s="109"/>
      <c r="AC677" s="80"/>
      <c r="AD677" s="80"/>
      <c r="AE677" s="80"/>
      <c r="AF677" s="80"/>
      <c r="AG677" s="80"/>
      <c r="AH677" s="107"/>
      <c r="AI677" s="107"/>
      <c r="AJ677" s="105"/>
      <c r="AK677" s="85"/>
      <c r="AL677" s="85"/>
      <c r="AM677" s="105"/>
      <c r="AN677" s="107"/>
      <c r="AO677" s="107"/>
      <c r="AP677" s="105"/>
      <c r="AQ677" s="85"/>
      <c r="AR677" s="85"/>
      <c r="AS677" s="105"/>
      <c r="AT677" s="107"/>
      <c r="AU677" s="85"/>
      <c r="AV677" s="107"/>
      <c r="AW677" s="85"/>
      <c r="AX677" s="85"/>
      <c r="AY677" s="85"/>
      <c r="AZ677" s="80"/>
      <c r="BA677" s="86"/>
      <c r="BB677" s="86"/>
      <c r="BC677" s="105"/>
    </row>
    <row r="678" spans="1:55" x14ac:dyDescent="0.25">
      <c r="A678" s="80"/>
      <c r="B678" s="80"/>
      <c r="C678" s="80"/>
      <c r="D678" s="80"/>
      <c r="E678" s="80"/>
      <c r="F678" s="80"/>
      <c r="G678" s="80"/>
      <c r="H678" s="84"/>
      <c r="I678" s="84"/>
      <c r="J678" s="105"/>
      <c r="K678" s="84"/>
      <c r="L678" s="105"/>
      <c r="M678" s="84"/>
      <c r="N678" s="105"/>
      <c r="O678" s="84"/>
      <c r="P678" s="84"/>
      <c r="Q678" s="105"/>
      <c r="R678" s="84"/>
      <c r="S678" s="105"/>
      <c r="T678" s="84"/>
      <c r="U678" s="105"/>
      <c r="V678" s="80"/>
      <c r="W678" s="80"/>
      <c r="X678" s="108"/>
      <c r="Y678" s="108"/>
      <c r="Z678" s="80"/>
      <c r="AA678" s="80"/>
      <c r="AB678" s="109"/>
      <c r="AC678" s="80"/>
      <c r="AD678" s="80"/>
      <c r="AE678" s="80"/>
      <c r="AF678" s="80"/>
      <c r="AG678" s="80"/>
      <c r="AH678" s="107"/>
      <c r="AI678" s="107"/>
      <c r="AJ678" s="105"/>
      <c r="AK678" s="85"/>
      <c r="AL678" s="85"/>
      <c r="AM678" s="105"/>
      <c r="AN678" s="107"/>
      <c r="AO678" s="107"/>
      <c r="AP678" s="105"/>
      <c r="AQ678" s="85"/>
      <c r="AR678" s="85"/>
      <c r="AS678" s="105"/>
      <c r="AT678" s="107"/>
      <c r="AU678" s="85"/>
      <c r="AV678" s="107"/>
      <c r="AW678" s="85"/>
      <c r="AX678" s="85"/>
      <c r="AY678" s="85"/>
      <c r="AZ678" s="80"/>
      <c r="BA678" s="86"/>
      <c r="BB678" s="86"/>
      <c r="BC678" s="105"/>
    </row>
    <row r="679" spans="1:55" x14ac:dyDescent="0.25">
      <c r="A679" s="80"/>
      <c r="B679" s="80"/>
      <c r="C679" s="80"/>
      <c r="D679" s="80"/>
      <c r="E679" s="80"/>
      <c r="F679" s="80"/>
      <c r="G679" s="80"/>
      <c r="H679" s="84"/>
      <c r="I679" s="84"/>
      <c r="J679" s="105"/>
      <c r="K679" s="84"/>
      <c r="L679" s="105"/>
      <c r="M679" s="84"/>
      <c r="N679" s="105"/>
      <c r="O679" s="84"/>
      <c r="P679" s="84"/>
      <c r="Q679" s="105"/>
      <c r="R679" s="84"/>
      <c r="S679" s="105"/>
      <c r="T679" s="84"/>
      <c r="U679" s="105"/>
      <c r="V679" s="80"/>
      <c r="W679" s="80"/>
      <c r="X679" s="80"/>
      <c r="Y679" s="80"/>
      <c r="Z679" s="80"/>
      <c r="AA679" s="80"/>
      <c r="AB679" s="109"/>
      <c r="AC679" s="80"/>
      <c r="AD679" s="80"/>
      <c r="AE679" s="80"/>
      <c r="AF679" s="80"/>
      <c r="AG679" s="80"/>
      <c r="AH679" s="107"/>
      <c r="AI679" s="107"/>
      <c r="AJ679" s="105"/>
      <c r="AK679" s="85"/>
      <c r="AL679" s="85"/>
      <c r="AM679" s="105"/>
      <c r="AN679" s="107"/>
      <c r="AO679" s="107"/>
      <c r="AP679" s="105"/>
      <c r="AQ679" s="85"/>
      <c r="AR679" s="85"/>
      <c r="AS679" s="105"/>
      <c r="AT679" s="107"/>
      <c r="AU679" s="85"/>
      <c r="AV679" s="107"/>
      <c r="AW679" s="85"/>
      <c r="AX679" s="85"/>
      <c r="AY679" s="85"/>
      <c r="AZ679" s="80"/>
      <c r="BA679" s="86"/>
      <c r="BB679" s="86"/>
      <c r="BC679" s="105"/>
    </row>
    <row r="680" spans="1:55" x14ac:dyDescent="0.25">
      <c r="A680" s="80"/>
      <c r="B680" s="80"/>
      <c r="C680" s="80"/>
      <c r="D680" s="80"/>
      <c r="E680" s="80"/>
      <c r="F680" s="80"/>
      <c r="G680" s="80"/>
      <c r="H680" s="84"/>
      <c r="I680" s="84"/>
      <c r="J680" s="105"/>
      <c r="K680" s="84"/>
      <c r="L680" s="105"/>
      <c r="M680" s="84"/>
      <c r="N680" s="105"/>
      <c r="O680" s="84"/>
      <c r="P680" s="84"/>
      <c r="Q680" s="105"/>
      <c r="R680" s="84"/>
      <c r="S680" s="105"/>
      <c r="T680" s="84"/>
      <c r="U680" s="105"/>
      <c r="V680" s="80"/>
      <c r="W680" s="80"/>
      <c r="X680" s="80"/>
      <c r="Y680" s="80"/>
      <c r="Z680" s="80"/>
      <c r="AA680" s="80"/>
      <c r="AB680" s="109"/>
      <c r="AC680" s="80"/>
      <c r="AD680" s="80"/>
      <c r="AE680" s="80"/>
      <c r="AF680" s="80"/>
      <c r="AG680" s="80"/>
      <c r="AH680" s="107"/>
      <c r="AI680" s="107"/>
      <c r="AJ680" s="105"/>
      <c r="AK680" s="85"/>
      <c r="AL680" s="85"/>
      <c r="AM680" s="105"/>
      <c r="AN680" s="107"/>
      <c r="AO680" s="107"/>
      <c r="AP680" s="105"/>
      <c r="AQ680" s="85"/>
      <c r="AR680" s="85"/>
      <c r="AS680" s="105"/>
      <c r="AT680" s="107"/>
      <c r="AU680" s="85"/>
      <c r="AV680" s="107"/>
      <c r="AW680" s="85"/>
      <c r="AX680" s="85"/>
      <c r="AY680" s="85"/>
      <c r="AZ680" s="80"/>
      <c r="BA680" s="86"/>
      <c r="BB680" s="86"/>
      <c r="BC680" s="105"/>
    </row>
    <row r="681" spans="1:55" x14ac:dyDescent="0.25">
      <c r="A681" s="80"/>
      <c r="B681" s="80"/>
      <c r="C681" s="80"/>
      <c r="D681" s="80"/>
      <c r="E681" s="80"/>
      <c r="F681" s="80"/>
      <c r="G681" s="80"/>
      <c r="H681" s="84"/>
      <c r="I681" s="84"/>
      <c r="J681" s="105"/>
      <c r="K681" s="84"/>
      <c r="L681" s="105"/>
      <c r="M681" s="84"/>
      <c r="N681" s="105"/>
      <c r="O681" s="84"/>
      <c r="P681" s="84"/>
      <c r="Q681" s="105"/>
      <c r="R681" s="84"/>
      <c r="S681" s="105"/>
      <c r="T681" s="84"/>
      <c r="U681" s="105"/>
      <c r="V681" s="80"/>
      <c r="W681" s="80"/>
      <c r="X681" s="80"/>
      <c r="Y681" s="80"/>
      <c r="Z681" s="80"/>
      <c r="AA681" s="80"/>
      <c r="AB681" s="109"/>
      <c r="AC681" s="80"/>
      <c r="AD681" s="80"/>
      <c r="AE681" s="80"/>
      <c r="AF681" s="80"/>
      <c r="AG681" s="80"/>
      <c r="AH681" s="107"/>
      <c r="AI681" s="107"/>
      <c r="AJ681" s="105"/>
      <c r="AK681" s="85"/>
      <c r="AL681" s="85"/>
      <c r="AM681" s="105"/>
      <c r="AN681" s="107"/>
      <c r="AO681" s="107"/>
      <c r="AP681" s="105"/>
      <c r="AQ681" s="85"/>
      <c r="AR681" s="85"/>
      <c r="AS681" s="105"/>
      <c r="AT681" s="107"/>
      <c r="AU681" s="85"/>
      <c r="AV681" s="107"/>
      <c r="AW681" s="85"/>
      <c r="AX681" s="85"/>
      <c r="AY681" s="85"/>
      <c r="AZ681" s="80"/>
      <c r="BA681" s="86"/>
      <c r="BB681" s="86"/>
      <c r="BC681" s="105"/>
    </row>
    <row r="682" spans="1:55" x14ac:dyDescent="0.25">
      <c r="A682" s="80"/>
      <c r="B682" s="80"/>
      <c r="C682" s="80"/>
      <c r="D682" s="80"/>
      <c r="E682" s="80"/>
      <c r="F682" s="80"/>
      <c r="G682" s="80"/>
      <c r="H682" s="84"/>
      <c r="I682" s="84"/>
      <c r="J682" s="105"/>
      <c r="K682" s="84"/>
      <c r="L682" s="105"/>
      <c r="M682" s="84"/>
      <c r="N682" s="105"/>
      <c r="O682" s="84"/>
      <c r="P682" s="84"/>
      <c r="Q682" s="105"/>
      <c r="R682" s="84"/>
      <c r="S682" s="105"/>
      <c r="T682" s="84"/>
      <c r="U682" s="105"/>
      <c r="V682" s="80"/>
      <c r="W682" s="80"/>
      <c r="X682" s="108"/>
      <c r="Y682" s="108"/>
      <c r="Z682" s="80"/>
      <c r="AA682" s="80"/>
      <c r="AB682" s="109"/>
      <c r="AC682" s="80"/>
      <c r="AD682" s="80"/>
      <c r="AE682" s="80"/>
      <c r="AF682" s="80"/>
      <c r="AG682" s="80"/>
      <c r="AH682" s="107"/>
      <c r="AI682" s="107"/>
      <c r="AJ682" s="105"/>
      <c r="AK682" s="85"/>
      <c r="AL682" s="85"/>
      <c r="AM682" s="105"/>
      <c r="AN682" s="107"/>
      <c r="AO682" s="107"/>
      <c r="AP682" s="105"/>
      <c r="AQ682" s="85"/>
      <c r="AR682" s="85"/>
      <c r="AS682" s="105"/>
      <c r="AT682" s="107"/>
      <c r="AU682" s="85"/>
      <c r="AV682" s="107"/>
      <c r="AW682" s="85"/>
      <c r="AX682" s="85"/>
      <c r="AY682" s="85"/>
      <c r="AZ682" s="80"/>
      <c r="BA682" s="86"/>
      <c r="BB682" s="86"/>
      <c r="BC682" s="105"/>
    </row>
    <row r="683" spans="1:55" x14ac:dyDescent="0.25">
      <c r="A683" s="80"/>
      <c r="B683" s="80"/>
      <c r="C683" s="80"/>
      <c r="D683" s="80"/>
      <c r="E683" s="80"/>
      <c r="F683" s="80"/>
      <c r="G683" s="80"/>
      <c r="H683" s="84"/>
      <c r="I683" s="84"/>
      <c r="J683" s="105"/>
      <c r="K683" s="84"/>
      <c r="L683" s="105"/>
      <c r="M683" s="84"/>
      <c r="N683" s="105"/>
      <c r="O683" s="84"/>
      <c r="P683" s="84"/>
      <c r="Q683" s="105"/>
      <c r="R683" s="84"/>
      <c r="S683" s="105"/>
      <c r="T683" s="84"/>
      <c r="U683" s="105"/>
      <c r="V683" s="80"/>
      <c r="W683" s="80"/>
      <c r="X683" s="108"/>
      <c r="Y683" s="108"/>
      <c r="Z683" s="80"/>
      <c r="AA683" s="80"/>
      <c r="AB683" s="109"/>
      <c r="AC683" s="80"/>
      <c r="AD683" s="80"/>
      <c r="AE683" s="80"/>
      <c r="AF683" s="80"/>
      <c r="AG683" s="80"/>
      <c r="AH683" s="107"/>
      <c r="AI683" s="107"/>
      <c r="AJ683" s="105"/>
      <c r="AK683" s="85"/>
      <c r="AL683" s="85"/>
      <c r="AM683" s="105"/>
      <c r="AN683" s="107"/>
      <c r="AO683" s="107"/>
      <c r="AP683" s="105"/>
      <c r="AQ683" s="85"/>
      <c r="AR683" s="85"/>
      <c r="AS683" s="105"/>
      <c r="AT683" s="107"/>
      <c r="AU683" s="85"/>
      <c r="AV683" s="107"/>
      <c r="AW683" s="85"/>
      <c r="AX683" s="85"/>
      <c r="AY683" s="85"/>
      <c r="AZ683" s="80"/>
      <c r="BA683" s="86"/>
      <c r="BB683" s="86"/>
      <c r="BC683" s="105"/>
    </row>
    <row r="684" spans="1:55" x14ac:dyDescent="0.25">
      <c r="A684" s="80"/>
      <c r="B684" s="80"/>
      <c r="C684" s="80"/>
      <c r="D684" s="80"/>
      <c r="E684" s="80"/>
      <c r="F684" s="80"/>
      <c r="G684" s="80"/>
      <c r="H684" s="84"/>
      <c r="I684" s="84"/>
      <c r="J684" s="105"/>
      <c r="K684" s="84"/>
      <c r="L684" s="105"/>
      <c r="M684" s="84"/>
      <c r="N684" s="105"/>
      <c r="O684" s="84"/>
      <c r="P684" s="84"/>
      <c r="Q684" s="105"/>
      <c r="R684" s="84"/>
      <c r="S684" s="105"/>
      <c r="T684" s="84"/>
      <c r="U684" s="105"/>
      <c r="V684" s="80"/>
      <c r="W684" s="80"/>
      <c r="X684" s="108"/>
      <c r="Y684" s="108"/>
      <c r="Z684" s="80"/>
      <c r="AA684" s="80"/>
      <c r="AB684" s="109"/>
      <c r="AC684" s="80"/>
      <c r="AD684" s="80"/>
      <c r="AE684" s="80"/>
      <c r="AF684" s="80"/>
      <c r="AG684" s="80"/>
      <c r="AH684" s="107"/>
      <c r="AI684" s="107"/>
      <c r="AJ684" s="105"/>
      <c r="AK684" s="85"/>
      <c r="AL684" s="85"/>
      <c r="AM684" s="105"/>
      <c r="AN684" s="107"/>
      <c r="AO684" s="107"/>
      <c r="AP684" s="105"/>
      <c r="AQ684" s="85"/>
      <c r="AR684" s="85"/>
      <c r="AS684" s="105"/>
      <c r="AT684" s="107"/>
      <c r="AU684" s="85"/>
      <c r="AV684" s="107"/>
      <c r="AW684" s="85"/>
      <c r="AX684" s="85"/>
      <c r="AY684" s="85"/>
      <c r="AZ684" s="80"/>
      <c r="BA684" s="86"/>
      <c r="BB684" s="86"/>
      <c r="BC684" s="105"/>
    </row>
    <row r="685" spans="1:55" x14ac:dyDescent="0.25">
      <c r="A685" s="80"/>
      <c r="B685" s="80"/>
      <c r="C685" s="80"/>
      <c r="D685" s="80"/>
      <c r="E685" s="80"/>
      <c r="F685" s="80"/>
      <c r="G685" s="80"/>
      <c r="H685" s="80"/>
      <c r="I685" s="80"/>
      <c r="J685" s="80"/>
      <c r="K685" s="80"/>
      <c r="L685" s="80"/>
      <c r="M685" s="84"/>
      <c r="N685" s="105"/>
      <c r="O685" s="80"/>
      <c r="P685" s="80"/>
      <c r="Q685" s="80"/>
      <c r="R685" s="80"/>
      <c r="S685" s="80"/>
      <c r="T685" s="84"/>
      <c r="U685" s="105"/>
      <c r="V685" s="80"/>
      <c r="W685" s="80"/>
      <c r="X685" s="80"/>
      <c r="Y685" s="80"/>
      <c r="Z685" s="80"/>
      <c r="AA685" s="80"/>
      <c r="AB685" s="109"/>
      <c r="AC685" s="80"/>
      <c r="AD685" s="80"/>
      <c r="AE685" s="80"/>
      <c r="AF685" s="80"/>
      <c r="AG685" s="80"/>
      <c r="AH685" s="80"/>
      <c r="AI685" s="80"/>
      <c r="AJ685" s="80"/>
      <c r="AK685" s="80"/>
      <c r="AL685" s="80"/>
      <c r="AM685" s="80"/>
      <c r="AN685" s="80"/>
      <c r="AO685" s="80"/>
      <c r="AP685" s="80"/>
      <c r="AQ685" s="80"/>
      <c r="AR685" s="80"/>
      <c r="AS685" s="80"/>
      <c r="AT685" s="80"/>
      <c r="AU685" s="80"/>
      <c r="AV685" s="80"/>
      <c r="AW685" s="80"/>
      <c r="AX685" s="80"/>
      <c r="AY685" s="80"/>
      <c r="AZ685" s="80"/>
      <c r="BA685" s="80"/>
      <c r="BB685" s="80"/>
      <c r="BC685" s="80"/>
    </row>
    <row r="686" spans="1:55" x14ac:dyDescent="0.25">
      <c r="A686" s="80"/>
      <c r="B686" s="80"/>
      <c r="C686" s="80"/>
      <c r="D686" s="80"/>
      <c r="E686" s="80"/>
      <c r="F686" s="80"/>
      <c r="G686" s="80"/>
      <c r="H686" s="84"/>
      <c r="I686" s="84"/>
      <c r="J686" s="105"/>
      <c r="K686" s="84"/>
      <c r="L686" s="105"/>
      <c r="M686" s="84"/>
      <c r="N686" s="105"/>
      <c r="O686" s="84"/>
      <c r="P686" s="84"/>
      <c r="Q686" s="105"/>
      <c r="R686" s="84"/>
      <c r="S686" s="105"/>
      <c r="T686" s="84"/>
      <c r="U686" s="105"/>
      <c r="V686" s="80"/>
      <c r="W686" s="80"/>
      <c r="X686" s="108"/>
      <c r="Y686" s="108"/>
      <c r="Z686" s="80"/>
      <c r="AA686" s="80"/>
      <c r="AB686" s="109"/>
      <c r="AC686" s="80"/>
      <c r="AD686" s="80"/>
      <c r="AE686" s="80"/>
      <c r="AF686" s="80"/>
      <c r="AG686" s="80"/>
      <c r="AH686" s="107"/>
      <c r="AI686" s="107"/>
      <c r="AJ686" s="105"/>
      <c r="AK686" s="85"/>
      <c r="AL686" s="85"/>
      <c r="AM686" s="105"/>
      <c r="AN686" s="107"/>
      <c r="AO686" s="107"/>
      <c r="AP686" s="105"/>
      <c r="AQ686" s="85"/>
      <c r="AR686" s="85"/>
      <c r="AS686" s="105"/>
      <c r="AT686" s="107"/>
      <c r="AU686" s="85"/>
      <c r="AV686" s="107"/>
      <c r="AW686" s="85"/>
      <c r="AX686" s="85"/>
      <c r="AY686" s="85"/>
      <c r="AZ686" s="80"/>
      <c r="BA686" s="86"/>
      <c r="BB686" s="86"/>
      <c r="BC686" s="105"/>
    </row>
    <row r="687" spans="1:55" x14ac:dyDescent="0.25">
      <c r="A687" s="80"/>
      <c r="B687" s="80"/>
      <c r="C687" s="80"/>
      <c r="D687" s="80"/>
      <c r="E687" s="80"/>
      <c r="F687" s="80"/>
      <c r="G687" s="80"/>
      <c r="H687" s="84"/>
      <c r="I687" s="84"/>
      <c r="J687" s="105"/>
      <c r="K687" s="84"/>
      <c r="L687" s="105"/>
      <c r="M687" s="84"/>
      <c r="N687" s="105"/>
      <c r="O687" s="84"/>
      <c r="P687" s="84"/>
      <c r="Q687" s="105"/>
      <c r="R687" s="84"/>
      <c r="S687" s="105"/>
      <c r="T687" s="84"/>
      <c r="U687" s="105"/>
      <c r="V687" s="80"/>
      <c r="W687" s="80"/>
      <c r="X687" s="108"/>
      <c r="Y687" s="108"/>
      <c r="Z687" s="80"/>
      <c r="AA687" s="80"/>
      <c r="AB687" s="109"/>
      <c r="AC687" s="80"/>
      <c r="AD687" s="80"/>
      <c r="AE687" s="80"/>
      <c r="AF687" s="80"/>
      <c r="AG687" s="80"/>
      <c r="AH687" s="107"/>
      <c r="AI687" s="107"/>
      <c r="AJ687" s="105"/>
      <c r="AK687" s="85"/>
      <c r="AL687" s="85"/>
      <c r="AM687" s="105"/>
      <c r="AN687" s="107"/>
      <c r="AO687" s="107"/>
      <c r="AP687" s="105"/>
      <c r="AQ687" s="85"/>
      <c r="AR687" s="85"/>
      <c r="AS687" s="105"/>
      <c r="AT687" s="107"/>
      <c r="AU687" s="85"/>
      <c r="AV687" s="107"/>
      <c r="AW687" s="85"/>
      <c r="AX687" s="85"/>
      <c r="AY687" s="85"/>
      <c r="AZ687" s="80"/>
      <c r="BA687" s="86"/>
      <c r="BB687" s="86"/>
      <c r="BC687" s="105"/>
    </row>
    <row r="688" spans="1:55" x14ac:dyDescent="0.25">
      <c r="A688" s="80"/>
      <c r="B688" s="80"/>
      <c r="C688" s="80"/>
      <c r="D688" s="80"/>
      <c r="E688" s="80"/>
      <c r="F688" s="80"/>
      <c r="G688" s="80"/>
      <c r="H688" s="80"/>
      <c r="I688" s="80"/>
      <c r="J688" s="80"/>
      <c r="K688" s="84"/>
      <c r="L688" s="105"/>
      <c r="M688" s="84"/>
      <c r="N688" s="105"/>
      <c r="O688" s="80"/>
      <c r="P688" s="80"/>
      <c r="Q688" s="80"/>
      <c r="R688" s="84"/>
      <c r="S688" s="105"/>
      <c r="T688" s="84"/>
      <c r="U688" s="105"/>
      <c r="V688" s="80"/>
      <c r="W688" s="80"/>
      <c r="X688" s="80"/>
      <c r="Y688" s="80"/>
      <c r="Z688" s="80"/>
      <c r="AA688" s="80"/>
      <c r="AB688" s="109"/>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row>
    <row r="689" spans="1:55" x14ac:dyDescent="0.25">
      <c r="A689" s="80"/>
      <c r="B689" s="80"/>
      <c r="C689" s="80"/>
      <c r="D689" s="80"/>
      <c r="E689" s="80"/>
      <c r="F689" s="80"/>
      <c r="G689" s="80"/>
      <c r="H689" s="84"/>
      <c r="I689" s="84"/>
      <c r="J689" s="105"/>
      <c r="K689" s="84"/>
      <c r="L689" s="105"/>
      <c r="M689" s="84"/>
      <c r="N689" s="105"/>
      <c r="O689" s="84"/>
      <c r="P689" s="84"/>
      <c r="Q689" s="105"/>
      <c r="R689" s="84"/>
      <c r="S689" s="105"/>
      <c r="T689" s="84"/>
      <c r="U689" s="105"/>
      <c r="V689" s="80"/>
      <c r="W689" s="80"/>
      <c r="X689" s="108"/>
      <c r="Y689" s="108"/>
      <c r="Z689" s="80"/>
      <c r="AA689" s="80"/>
      <c r="AB689" s="109"/>
      <c r="AC689" s="80"/>
      <c r="AD689" s="80"/>
      <c r="AE689" s="80"/>
      <c r="AF689" s="80"/>
      <c r="AG689" s="80"/>
      <c r="AH689" s="107"/>
      <c r="AI689" s="107"/>
      <c r="AJ689" s="105"/>
      <c r="AK689" s="85"/>
      <c r="AL689" s="85"/>
      <c r="AM689" s="105"/>
      <c r="AN689" s="107"/>
      <c r="AO689" s="107"/>
      <c r="AP689" s="105"/>
      <c r="AQ689" s="85"/>
      <c r="AR689" s="85"/>
      <c r="AS689" s="105"/>
      <c r="AT689" s="107"/>
      <c r="AU689" s="85"/>
      <c r="AV689" s="107"/>
      <c r="AW689" s="85"/>
      <c r="AX689" s="85"/>
      <c r="AY689" s="85"/>
      <c r="AZ689" s="80"/>
      <c r="BA689" s="86"/>
      <c r="BB689" s="86"/>
      <c r="BC689" s="105"/>
    </row>
    <row r="690" spans="1:55" x14ac:dyDescent="0.25">
      <c r="A690" s="80"/>
      <c r="B690" s="80"/>
      <c r="C690" s="80"/>
      <c r="D690" s="80"/>
      <c r="E690" s="80"/>
      <c r="F690" s="80"/>
      <c r="G690" s="80"/>
      <c r="H690" s="84"/>
      <c r="I690" s="84"/>
      <c r="J690" s="105"/>
      <c r="K690" s="84"/>
      <c r="L690" s="105"/>
      <c r="M690" s="84"/>
      <c r="N690" s="105"/>
      <c r="O690" s="84"/>
      <c r="P690" s="84"/>
      <c r="Q690" s="105"/>
      <c r="R690" s="84"/>
      <c r="S690" s="105"/>
      <c r="T690" s="84"/>
      <c r="U690" s="105"/>
      <c r="V690" s="80"/>
      <c r="W690" s="80"/>
      <c r="X690" s="108"/>
      <c r="Y690" s="108"/>
      <c r="Z690" s="80"/>
      <c r="AA690" s="80"/>
      <c r="AB690" s="109"/>
      <c r="AC690" s="80"/>
      <c r="AD690" s="80"/>
      <c r="AE690" s="80"/>
      <c r="AF690" s="80"/>
      <c r="AG690" s="80"/>
      <c r="AH690" s="107"/>
      <c r="AI690" s="107"/>
      <c r="AJ690" s="105"/>
      <c r="AK690" s="85"/>
      <c r="AL690" s="85"/>
      <c r="AM690" s="105"/>
      <c r="AN690" s="107"/>
      <c r="AO690" s="107"/>
      <c r="AP690" s="105"/>
      <c r="AQ690" s="85"/>
      <c r="AR690" s="85"/>
      <c r="AS690" s="105"/>
      <c r="AT690" s="107"/>
      <c r="AU690" s="85"/>
      <c r="AV690" s="107"/>
      <c r="AW690" s="85"/>
      <c r="AX690" s="85"/>
      <c r="AY690" s="85"/>
      <c r="AZ690" s="80"/>
      <c r="BA690" s="86"/>
      <c r="BB690" s="86"/>
      <c r="BC690" s="105"/>
    </row>
    <row r="691" spans="1:55" x14ac:dyDescent="0.25">
      <c r="A691" s="80"/>
      <c r="B691" s="80"/>
      <c r="C691" s="80"/>
      <c r="D691" s="80"/>
      <c r="E691" s="80"/>
      <c r="F691" s="80"/>
      <c r="G691" s="80"/>
      <c r="H691" s="84"/>
      <c r="I691" s="84"/>
      <c r="J691" s="105"/>
      <c r="K691" s="84"/>
      <c r="L691" s="105"/>
      <c r="M691" s="84"/>
      <c r="N691" s="105"/>
      <c r="O691" s="84"/>
      <c r="P691" s="84"/>
      <c r="Q691" s="105"/>
      <c r="R691" s="84"/>
      <c r="S691" s="105"/>
      <c r="T691" s="84"/>
      <c r="U691" s="105"/>
      <c r="V691" s="80"/>
      <c r="W691" s="80"/>
      <c r="X691" s="108"/>
      <c r="Y691" s="108"/>
      <c r="Z691" s="80"/>
      <c r="AA691" s="80"/>
      <c r="AB691" s="109"/>
      <c r="AC691" s="80"/>
      <c r="AD691" s="80"/>
      <c r="AE691" s="80"/>
      <c r="AF691" s="80"/>
      <c r="AG691" s="80"/>
      <c r="AH691" s="107"/>
      <c r="AI691" s="107"/>
      <c r="AJ691" s="105"/>
      <c r="AK691" s="85"/>
      <c r="AL691" s="85"/>
      <c r="AM691" s="105"/>
      <c r="AN691" s="107"/>
      <c r="AO691" s="107"/>
      <c r="AP691" s="105"/>
      <c r="AQ691" s="85"/>
      <c r="AR691" s="85"/>
      <c r="AS691" s="105"/>
      <c r="AT691" s="107"/>
      <c r="AU691" s="85"/>
      <c r="AV691" s="107"/>
      <c r="AW691" s="85"/>
      <c r="AX691" s="85"/>
      <c r="AY691" s="85"/>
      <c r="AZ691" s="80"/>
      <c r="BA691" s="86"/>
      <c r="BB691" s="86"/>
      <c r="BC691" s="105"/>
    </row>
    <row r="692" spans="1:55" x14ac:dyDescent="0.25">
      <c r="A692" s="80"/>
      <c r="B692" s="80"/>
      <c r="C692" s="80"/>
      <c r="D692" s="80"/>
      <c r="E692" s="80"/>
      <c r="F692" s="80"/>
      <c r="G692" s="80"/>
      <c r="H692" s="80"/>
      <c r="I692" s="80"/>
      <c r="J692" s="80"/>
      <c r="K692" s="84"/>
      <c r="L692" s="105"/>
      <c r="M692" s="84"/>
      <c r="N692" s="105"/>
      <c r="O692" s="80"/>
      <c r="P692" s="80"/>
      <c r="Q692" s="80"/>
      <c r="R692" s="84"/>
      <c r="S692" s="105"/>
      <c r="T692" s="84"/>
      <c r="U692" s="105"/>
      <c r="V692" s="80"/>
      <c r="W692" s="80"/>
      <c r="X692" s="80"/>
      <c r="Y692" s="80"/>
      <c r="Z692" s="80"/>
      <c r="AA692" s="80"/>
      <c r="AB692" s="109"/>
      <c r="AC692" s="80"/>
      <c r="AD692" s="80"/>
      <c r="AE692" s="80"/>
      <c r="AF692" s="80"/>
      <c r="AG692" s="80"/>
      <c r="AH692" s="80"/>
      <c r="AI692" s="80"/>
      <c r="AJ692" s="80"/>
      <c r="AK692" s="80"/>
      <c r="AL692" s="80"/>
      <c r="AM692" s="80"/>
      <c r="AN692" s="80"/>
      <c r="AO692" s="80"/>
      <c r="AP692" s="80"/>
      <c r="AQ692" s="80"/>
      <c r="AR692" s="80"/>
      <c r="AS692" s="80"/>
      <c r="AT692" s="80"/>
      <c r="AU692" s="80"/>
      <c r="AV692" s="80"/>
      <c r="AW692" s="80"/>
      <c r="AX692" s="80"/>
      <c r="AY692" s="80"/>
      <c r="AZ692" s="80"/>
      <c r="BA692" s="80"/>
      <c r="BB692" s="80"/>
      <c r="BC692" s="80"/>
    </row>
    <row r="693" spans="1:55" x14ac:dyDescent="0.25">
      <c r="A693" s="80"/>
      <c r="B693" s="80"/>
      <c r="C693" s="80"/>
      <c r="D693" s="81"/>
      <c r="E693" s="82"/>
      <c r="F693" s="83"/>
      <c r="G693" s="83"/>
      <c r="H693" s="84"/>
      <c r="I693" s="84"/>
      <c r="J693" s="105"/>
      <c r="K693" s="84"/>
      <c r="L693" s="105"/>
      <c r="M693" s="84"/>
      <c r="N693" s="105"/>
      <c r="O693" s="84"/>
      <c r="P693" s="84"/>
      <c r="Q693" s="105"/>
      <c r="R693" s="84"/>
      <c r="S693" s="105"/>
      <c r="T693" s="84"/>
      <c r="U693" s="105"/>
      <c r="V693" s="80"/>
      <c r="W693" s="80"/>
      <c r="X693" s="80"/>
      <c r="Y693" s="80"/>
      <c r="Z693" s="106"/>
      <c r="AA693" s="106"/>
      <c r="AB693" s="109"/>
      <c r="AC693" s="106"/>
      <c r="AD693" s="106"/>
      <c r="AE693" s="80"/>
      <c r="AF693" s="106"/>
      <c r="AG693" s="106"/>
      <c r="AH693" s="107"/>
      <c r="AI693" s="107"/>
      <c r="AJ693" s="105"/>
      <c r="AK693" s="85"/>
      <c r="AL693" s="85"/>
      <c r="AM693" s="105"/>
      <c r="AN693" s="107"/>
      <c r="AO693" s="107"/>
      <c r="AP693" s="105"/>
      <c r="AQ693" s="85"/>
      <c r="AR693" s="85"/>
      <c r="AS693" s="105"/>
      <c r="AT693" s="107"/>
      <c r="AU693" s="85"/>
      <c r="AV693" s="107"/>
      <c r="AW693" s="85"/>
      <c r="AX693" s="85"/>
      <c r="AY693" s="85"/>
      <c r="AZ693" s="80"/>
      <c r="BA693" s="86"/>
      <c r="BB693" s="86"/>
      <c r="BC693" s="105"/>
    </row>
    <row r="694" spans="1:55" x14ac:dyDescent="0.25">
      <c r="A694" s="80"/>
      <c r="B694" s="80"/>
      <c r="C694" s="80"/>
      <c r="D694" s="81"/>
      <c r="E694" s="82"/>
      <c r="F694" s="83"/>
      <c r="G694" s="83"/>
      <c r="H694" s="84"/>
      <c r="I694" s="84"/>
      <c r="J694" s="105"/>
      <c r="K694" s="84"/>
      <c r="L694" s="105"/>
      <c r="M694" s="84"/>
      <c r="N694" s="105"/>
      <c r="O694" s="84"/>
      <c r="P694" s="84"/>
      <c r="Q694" s="105"/>
      <c r="R694" s="84"/>
      <c r="S694" s="105"/>
      <c r="T694" s="84"/>
      <c r="U694" s="105"/>
      <c r="V694" s="80"/>
      <c r="W694" s="80"/>
      <c r="X694" s="80"/>
      <c r="Y694" s="80"/>
      <c r="Z694" s="106"/>
      <c r="AA694" s="106"/>
      <c r="AB694" s="109"/>
      <c r="AC694" s="106"/>
      <c r="AD694" s="106"/>
      <c r="AE694" s="80"/>
      <c r="AF694" s="106"/>
      <c r="AG694" s="106"/>
      <c r="AH694" s="107"/>
      <c r="AI694" s="107"/>
      <c r="AJ694" s="105"/>
      <c r="AK694" s="85"/>
      <c r="AL694" s="85"/>
      <c r="AM694" s="105"/>
      <c r="AN694" s="107"/>
      <c r="AO694" s="107"/>
      <c r="AP694" s="105"/>
      <c r="AQ694" s="85"/>
      <c r="AR694" s="85"/>
      <c r="AS694" s="105"/>
      <c r="AT694" s="107"/>
      <c r="AU694" s="85"/>
      <c r="AV694" s="107"/>
      <c r="AW694" s="85"/>
      <c r="AX694" s="85"/>
      <c r="AY694" s="85"/>
      <c r="AZ694" s="80"/>
      <c r="BA694" s="86"/>
      <c r="BB694" s="86"/>
      <c r="BC694" s="105"/>
    </row>
    <row r="695" spans="1:55" x14ac:dyDescent="0.25">
      <c r="A695" s="80"/>
      <c r="B695" s="80"/>
      <c r="C695" s="80"/>
      <c r="D695" s="81"/>
      <c r="E695" s="82"/>
      <c r="F695" s="83"/>
      <c r="G695" s="83"/>
      <c r="H695" s="84"/>
      <c r="I695" s="84"/>
      <c r="J695" s="105"/>
      <c r="K695" s="84"/>
      <c r="L695" s="105"/>
      <c r="M695" s="84"/>
      <c r="N695" s="105"/>
      <c r="O695" s="84"/>
      <c r="P695" s="84"/>
      <c r="Q695" s="105"/>
      <c r="R695" s="84"/>
      <c r="S695" s="105"/>
      <c r="T695" s="84"/>
      <c r="U695" s="105"/>
      <c r="V695" s="80"/>
      <c r="W695" s="80"/>
      <c r="X695" s="108"/>
      <c r="Y695" s="108"/>
      <c r="Z695" s="106"/>
      <c r="AA695" s="106"/>
      <c r="AB695" s="109"/>
      <c r="AC695" s="106"/>
      <c r="AD695" s="106"/>
      <c r="AE695" s="80"/>
      <c r="AF695" s="106"/>
      <c r="AG695" s="106"/>
      <c r="AH695" s="107"/>
      <c r="AI695" s="107"/>
      <c r="AJ695" s="105"/>
      <c r="AK695" s="85"/>
      <c r="AL695" s="85"/>
      <c r="AM695" s="105"/>
      <c r="AN695" s="107"/>
      <c r="AO695" s="107"/>
      <c r="AP695" s="105"/>
      <c r="AQ695" s="85"/>
      <c r="AR695" s="85"/>
      <c r="AS695" s="105"/>
      <c r="AT695" s="107"/>
      <c r="AU695" s="85"/>
      <c r="AV695" s="107"/>
      <c r="AW695" s="85"/>
      <c r="AX695" s="85"/>
      <c r="AY695" s="85"/>
      <c r="AZ695" s="80"/>
      <c r="BA695" s="86"/>
      <c r="BB695" s="86"/>
      <c r="BC695" s="105"/>
    </row>
    <row r="696" spans="1:55" x14ac:dyDescent="0.25">
      <c r="A696" s="80"/>
      <c r="B696" s="80"/>
      <c r="C696" s="80"/>
      <c r="D696" s="81"/>
      <c r="E696" s="82"/>
      <c r="F696" s="83"/>
      <c r="G696" s="83"/>
      <c r="H696" s="84"/>
      <c r="I696" s="84"/>
      <c r="J696" s="105"/>
      <c r="K696" s="84"/>
      <c r="L696" s="105"/>
      <c r="M696" s="84"/>
      <c r="N696" s="105"/>
      <c r="O696" s="84"/>
      <c r="P696" s="84"/>
      <c r="Q696" s="105"/>
      <c r="R696" s="84"/>
      <c r="S696" s="105"/>
      <c r="T696" s="84"/>
      <c r="U696" s="105"/>
      <c r="V696" s="80"/>
      <c r="W696" s="80"/>
      <c r="X696" s="80"/>
      <c r="Y696" s="80"/>
      <c r="Z696" s="106"/>
      <c r="AA696" s="106"/>
      <c r="AB696" s="109"/>
      <c r="AC696" s="106"/>
      <c r="AD696" s="106"/>
      <c r="AE696" s="80"/>
      <c r="AF696" s="106"/>
      <c r="AG696" s="106"/>
      <c r="AH696" s="107"/>
      <c r="AI696" s="107"/>
      <c r="AJ696" s="105"/>
      <c r="AK696" s="85"/>
      <c r="AL696" s="85"/>
      <c r="AM696" s="105"/>
      <c r="AN696" s="107"/>
      <c r="AO696" s="107"/>
      <c r="AP696" s="105"/>
      <c r="AQ696" s="85"/>
      <c r="AR696" s="85"/>
      <c r="AS696" s="105"/>
      <c r="AT696" s="107"/>
      <c r="AU696" s="85"/>
      <c r="AV696" s="107"/>
      <c r="AW696" s="85"/>
      <c r="AX696" s="85"/>
      <c r="AY696" s="85"/>
      <c r="AZ696" s="80"/>
      <c r="BA696" s="86"/>
      <c r="BB696" s="86"/>
      <c r="BC696" s="105"/>
    </row>
    <row r="697" spans="1:55" x14ac:dyDescent="0.25">
      <c r="A697" s="80"/>
      <c r="B697" s="80"/>
      <c r="C697" s="80"/>
      <c r="D697" s="81"/>
      <c r="E697" s="82"/>
      <c r="F697" s="83"/>
      <c r="G697" s="83"/>
      <c r="H697" s="84"/>
      <c r="I697" s="84"/>
      <c r="J697" s="105"/>
      <c r="K697" s="84"/>
      <c r="L697" s="105"/>
      <c r="M697" s="84"/>
      <c r="N697" s="105"/>
      <c r="O697" s="84"/>
      <c r="P697" s="84"/>
      <c r="Q697" s="105"/>
      <c r="R697" s="84"/>
      <c r="S697" s="105"/>
      <c r="T697" s="84"/>
      <c r="U697" s="105"/>
      <c r="V697" s="80"/>
      <c r="W697" s="80"/>
      <c r="X697" s="80"/>
      <c r="Y697" s="80"/>
      <c r="Z697" s="106"/>
      <c r="AA697" s="106"/>
      <c r="AB697" s="109"/>
      <c r="AC697" s="106"/>
      <c r="AD697" s="106"/>
      <c r="AE697" s="80"/>
      <c r="AF697" s="106"/>
      <c r="AG697" s="106"/>
      <c r="AH697" s="107"/>
      <c r="AI697" s="107"/>
      <c r="AJ697" s="105"/>
      <c r="AK697" s="85"/>
      <c r="AL697" s="85"/>
      <c r="AM697" s="105"/>
      <c r="AN697" s="107"/>
      <c r="AO697" s="107"/>
      <c r="AP697" s="105"/>
      <c r="AQ697" s="85"/>
      <c r="AR697" s="85"/>
      <c r="AS697" s="105"/>
      <c r="AT697" s="107"/>
      <c r="AU697" s="85"/>
      <c r="AV697" s="107"/>
      <c r="AW697" s="85"/>
      <c r="AX697" s="85"/>
      <c r="AY697" s="85"/>
      <c r="AZ697" s="80"/>
      <c r="BA697" s="86"/>
      <c r="BB697" s="86"/>
      <c r="BC697" s="105"/>
    </row>
    <row r="698" spans="1:55" x14ac:dyDescent="0.25">
      <c r="A698" s="80"/>
      <c r="B698" s="80"/>
      <c r="C698" s="80"/>
      <c r="D698" s="81"/>
      <c r="E698" s="82"/>
      <c r="F698" s="83"/>
      <c r="G698" s="83"/>
      <c r="H698" s="84"/>
      <c r="I698" s="84"/>
      <c r="J698" s="105"/>
      <c r="K698" s="84"/>
      <c r="L698" s="105"/>
      <c r="M698" s="84"/>
      <c r="N698" s="105"/>
      <c r="O698" s="84"/>
      <c r="P698" s="84"/>
      <c r="Q698" s="105"/>
      <c r="R698" s="84"/>
      <c r="S698" s="105"/>
      <c r="T698" s="84"/>
      <c r="U698" s="105"/>
      <c r="V698" s="80"/>
      <c r="W698" s="80"/>
      <c r="X698" s="80"/>
      <c r="Y698" s="80"/>
      <c r="Z698" s="106"/>
      <c r="AA698" s="106"/>
      <c r="AB698" s="109"/>
      <c r="AC698" s="106"/>
      <c r="AD698" s="106"/>
      <c r="AE698" s="80"/>
      <c r="AF698" s="106"/>
      <c r="AG698" s="106"/>
      <c r="AH698" s="107"/>
      <c r="AI698" s="107"/>
      <c r="AJ698" s="105"/>
      <c r="AK698" s="85"/>
      <c r="AL698" s="85"/>
      <c r="AM698" s="105"/>
      <c r="AN698" s="107"/>
      <c r="AO698" s="107"/>
      <c r="AP698" s="105"/>
      <c r="AQ698" s="85"/>
      <c r="AR698" s="85"/>
      <c r="AS698" s="105"/>
      <c r="AT698" s="107"/>
      <c r="AU698" s="85"/>
      <c r="AV698" s="107"/>
      <c r="AW698" s="85"/>
      <c r="AX698" s="85"/>
      <c r="AY698" s="85"/>
      <c r="AZ698" s="80"/>
      <c r="BA698" s="86"/>
      <c r="BB698" s="86"/>
      <c r="BC698" s="105"/>
    </row>
    <row r="699" spans="1:55" x14ac:dyDescent="0.25">
      <c r="A699" s="80"/>
      <c r="B699" s="80"/>
      <c r="C699" s="80"/>
      <c r="D699" s="81"/>
      <c r="E699" s="82"/>
      <c r="F699" s="83"/>
      <c r="G699" s="83"/>
      <c r="H699" s="84"/>
      <c r="I699" s="84"/>
      <c r="J699" s="105"/>
      <c r="K699" s="84"/>
      <c r="L699" s="105"/>
      <c r="M699" s="84"/>
      <c r="N699" s="105"/>
      <c r="O699" s="84"/>
      <c r="P699" s="84"/>
      <c r="Q699" s="105"/>
      <c r="R699" s="84"/>
      <c r="S699" s="105"/>
      <c r="T699" s="84"/>
      <c r="U699" s="105"/>
      <c r="V699" s="80"/>
      <c r="W699" s="80"/>
      <c r="X699" s="108"/>
      <c r="Y699" s="108"/>
      <c r="Z699" s="106"/>
      <c r="AA699" s="106"/>
      <c r="AB699" s="109"/>
      <c r="AC699" s="106"/>
      <c r="AD699" s="106"/>
      <c r="AE699" s="80"/>
      <c r="AF699" s="106"/>
      <c r="AG699" s="106"/>
      <c r="AH699" s="107"/>
      <c r="AI699" s="107"/>
      <c r="AJ699" s="105"/>
      <c r="AK699" s="85"/>
      <c r="AL699" s="85"/>
      <c r="AM699" s="105"/>
      <c r="AN699" s="107"/>
      <c r="AO699" s="107"/>
      <c r="AP699" s="105"/>
      <c r="AQ699" s="85"/>
      <c r="AR699" s="85"/>
      <c r="AS699" s="105"/>
      <c r="AT699" s="107"/>
      <c r="AU699" s="85"/>
      <c r="AV699" s="107"/>
      <c r="AW699" s="85"/>
      <c r="AX699" s="85"/>
      <c r="AY699" s="85"/>
      <c r="AZ699" s="80"/>
      <c r="BA699" s="86"/>
      <c r="BB699" s="86"/>
      <c r="BC699" s="105"/>
    </row>
    <row r="700" spans="1:55" x14ac:dyDescent="0.25">
      <c r="A700" s="80"/>
      <c r="B700" s="80"/>
      <c r="C700" s="80"/>
      <c r="D700" s="81"/>
      <c r="E700" s="82"/>
      <c r="F700" s="83"/>
      <c r="G700" s="83"/>
      <c r="H700" s="84"/>
      <c r="I700" s="84"/>
      <c r="J700" s="105"/>
      <c r="K700" s="84"/>
      <c r="L700" s="105"/>
      <c r="M700" s="84"/>
      <c r="N700" s="105"/>
      <c r="O700" s="84"/>
      <c r="P700" s="84"/>
      <c r="Q700" s="105"/>
      <c r="R700" s="84"/>
      <c r="S700" s="105"/>
      <c r="T700" s="84"/>
      <c r="U700" s="105"/>
      <c r="V700" s="80"/>
      <c r="W700" s="80"/>
      <c r="X700" s="108"/>
      <c r="Y700" s="108"/>
      <c r="Z700" s="106"/>
      <c r="AA700" s="106"/>
      <c r="AB700" s="109"/>
      <c r="AC700" s="106"/>
      <c r="AD700" s="106"/>
      <c r="AE700" s="80"/>
      <c r="AF700" s="106"/>
      <c r="AG700" s="106"/>
      <c r="AH700" s="107"/>
      <c r="AI700" s="107"/>
      <c r="AJ700" s="105"/>
      <c r="AK700" s="85"/>
      <c r="AL700" s="85"/>
      <c r="AM700" s="105"/>
      <c r="AN700" s="107"/>
      <c r="AO700" s="107"/>
      <c r="AP700" s="105"/>
      <c r="AQ700" s="85"/>
      <c r="AR700" s="85"/>
      <c r="AS700" s="105"/>
      <c r="AT700" s="107"/>
      <c r="AU700" s="85"/>
      <c r="AV700" s="107"/>
      <c r="AW700" s="85"/>
      <c r="AX700" s="85"/>
      <c r="AY700" s="85"/>
      <c r="AZ700" s="80"/>
      <c r="BA700" s="86"/>
      <c r="BB700" s="86"/>
      <c r="BC700" s="105"/>
    </row>
    <row r="701" spans="1:55" x14ac:dyDescent="0.25">
      <c r="A701" s="80"/>
      <c r="B701" s="80"/>
      <c r="C701" s="80"/>
      <c r="D701" s="81"/>
      <c r="E701" s="82"/>
      <c r="F701" s="83"/>
      <c r="G701" s="83"/>
      <c r="H701" s="84"/>
      <c r="I701" s="84"/>
      <c r="J701" s="105"/>
      <c r="K701" s="84"/>
      <c r="L701" s="105"/>
      <c r="M701" s="84"/>
      <c r="N701" s="105"/>
      <c r="O701" s="84"/>
      <c r="P701" s="84"/>
      <c r="Q701" s="105"/>
      <c r="R701" s="84"/>
      <c r="S701" s="105"/>
      <c r="T701" s="84"/>
      <c r="U701" s="105"/>
      <c r="V701" s="80"/>
      <c r="W701" s="80"/>
      <c r="X701" s="108"/>
      <c r="Y701" s="108"/>
      <c r="Z701" s="106"/>
      <c r="AA701" s="106"/>
      <c r="AB701" s="109"/>
      <c r="AC701" s="106"/>
      <c r="AD701" s="106"/>
      <c r="AE701" s="80"/>
      <c r="AF701" s="106"/>
      <c r="AG701" s="106"/>
      <c r="AH701" s="107"/>
      <c r="AI701" s="107"/>
      <c r="AJ701" s="105"/>
      <c r="AK701" s="85"/>
      <c r="AL701" s="85"/>
      <c r="AM701" s="105"/>
      <c r="AN701" s="107"/>
      <c r="AO701" s="107"/>
      <c r="AP701" s="105"/>
      <c r="AQ701" s="85"/>
      <c r="AR701" s="85"/>
      <c r="AS701" s="105"/>
      <c r="AT701" s="107"/>
      <c r="AU701" s="85"/>
      <c r="AV701" s="107"/>
      <c r="AW701" s="85"/>
      <c r="AX701" s="85"/>
      <c r="AY701" s="85"/>
      <c r="AZ701" s="80"/>
      <c r="BA701" s="86"/>
      <c r="BB701" s="86"/>
      <c r="BC701" s="105"/>
    </row>
    <row r="702" spans="1:55" x14ac:dyDescent="0.25">
      <c r="A702" s="80"/>
      <c r="B702" s="80"/>
      <c r="C702" s="80"/>
      <c r="D702" s="80"/>
      <c r="E702" s="80"/>
      <c r="F702" s="80"/>
      <c r="G702" s="80"/>
      <c r="H702" s="80"/>
      <c r="I702" s="84"/>
      <c r="J702" s="105"/>
      <c r="K702" s="84"/>
      <c r="L702" s="105"/>
      <c r="M702" s="84"/>
      <c r="N702" s="105"/>
      <c r="O702" s="80"/>
      <c r="P702" s="84"/>
      <c r="Q702" s="105"/>
      <c r="R702" s="84"/>
      <c r="S702" s="105"/>
      <c r="T702" s="84"/>
      <c r="U702" s="105"/>
      <c r="V702" s="80"/>
      <c r="W702" s="80"/>
      <c r="X702" s="80"/>
      <c r="Y702" s="80"/>
      <c r="Z702" s="80"/>
      <c r="AA702" s="80"/>
      <c r="AB702" s="109"/>
      <c r="AC702" s="80"/>
      <c r="AD702" s="80"/>
      <c r="AE702" s="80"/>
      <c r="AF702" s="80"/>
      <c r="AG702" s="80"/>
      <c r="AH702" s="80"/>
      <c r="AI702" s="107"/>
      <c r="AJ702" s="105"/>
      <c r="AK702" s="80"/>
      <c r="AL702" s="85"/>
      <c r="AM702" s="105"/>
      <c r="AN702" s="80"/>
      <c r="AO702" s="107"/>
      <c r="AP702" s="105"/>
      <c r="AQ702" s="80"/>
      <c r="AR702" s="85"/>
      <c r="AS702" s="105"/>
      <c r="AT702" s="80"/>
      <c r="AU702" s="80"/>
      <c r="AV702" s="80"/>
      <c r="AW702" s="80"/>
      <c r="AX702" s="80"/>
      <c r="AY702" s="85"/>
      <c r="AZ702" s="80"/>
      <c r="BA702" s="80"/>
      <c r="BB702" s="86"/>
      <c r="BC702" s="105"/>
    </row>
    <row r="703" spans="1:55" x14ac:dyDescent="0.25">
      <c r="A703" s="80"/>
      <c r="B703" s="80"/>
      <c r="C703" s="80"/>
      <c r="D703" s="81"/>
      <c r="E703" s="82"/>
      <c r="F703" s="83"/>
      <c r="G703" s="83"/>
      <c r="H703" s="84"/>
      <c r="I703" s="84"/>
      <c r="J703" s="105"/>
      <c r="K703" s="84"/>
      <c r="L703" s="105"/>
      <c r="M703" s="84"/>
      <c r="N703" s="105"/>
      <c r="O703" s="84"/>
      <c r="P703" s="84"/>
      <c r="Q703" s="105"/>
      <c r="R703" s="84"/>
      <c r="S703" s="105"/>
      <c r="T703" s="84"/>
      <c r="U703" s="105"/>
      <c r="V703" s="80"/>
      <c r="W703" s="80"/>
      <c r="X703" s="108"/>
      <c r="Y703" s="108"/>
      <c r="Z703" s="106"/>
      <c r="AA703" s="80"/>
      <c r="AB703" s="109"/>
      <c r="AC703" s="106"/>
      <c r="AD703" s="80"/>
      <c r="AE703" s="80"/>
      <c r="AF703" s="106"/>
      <c r="AG703" s="106"/>
      <c r="AH703" s="107"/>
      <c r="AI703" s="107"/>
      <c r="AJ703" s="105"/>
      <c r="AK703" s="85"/>
      <c r="AL703" s="85"/>
      <c r="AM703" s="105"/>
      <c r="AN703" s="107"/>
      <c r="AO703" s="107"/>
      <c r="AP703" s="105"/>
      <c r="AQ703" s="85"/>
      <c r="AR703" s="85"/>
      <c r="AS703" s="105"/>
      <c r="AT703" s="107"/>
      <c r="AU703" s="85"/>
      <c r="AV703" s="107"/>
      <c r="AW703" s="85"/>
      <c r="AX703" s="85"/>
      <c r="AY703" s="85"/>
      <c r="AZ703" s="80"/>
      <c r="BA703" s="86"/>
      <c r="BB703" s="86"/>
      <c r="BC703" s="105"/>
    </row>
    <row r="704" spans="1:55" x14ac:dyDescent="0.25">
      <c r="A704" s="80"/>
      <c r="B704" s="80"/>
      <c r="C704" s="80"/>
      <c r="D704" s="81"/>
      <c r="E704" s="82"/>
      <c r="F704" s="83"/>
      <c r="G704" s="83"/>
      <c r="H704" s="84"/>
      <c r="I704" s="84"/>
      <c r="J704" s="105"/>
      <c r="K704" s="84"/>
      <c r="L704" s="105"/>
      <c r="M704" s="84"/>
      <c r="N704" s="105"/>
      <c r="O704" s="84"/>
      <c r="P704" s="84"/>
      <c r="Q704" s="105"/>
      <c r="R704" s="84"/>
      <c r="S704" s="105"/>
      <c r="T704" s="84"/>
      <c r="U704" s="105"/>
      <c r="V704" s="80"/>
      <c r="W704" s="80"/>
      <c r="X704" s="108"/>
      <c r="Y704" s="108"/>
      <c r="Z704" s="106"/>
      <c r="AA704" s="106"/>
      <c r="AB704" s="109"/>
      <c r="AC704" s="106"/>
      <c r="AD704" s="106"/>
      <c r="AE704" s="80"/>
      <c r="AF704" s="106"/>
      <c r="AG704" s="106"/>
      <c r="AH704" s="107"/>
      <c r="AI704" s="107"/>
      <c r="AJ704" s="105"/>
      <c r="AK704" s="85"/>
      <c r="AL704" s="85"/>
      <c r="AM704" s="105"/>
      <c r="AN704" s="107"/>
      <c r="AO704" s="107"/>
      <c r="AP704" s="105"/>
      <c r="AQ704" s="85"/>
      <c r="AR704" s="85"/>
      <c r="AS704" s="105"/>
      <c r="AT704" s="107"/>
      <c r="AU704" s="85"/>
      <c r="AV704" s="107"/>
      <c r="AW704" s="85"/>
      <c r="AX704" s="85"/>
      <c r="AY704" s="85"/>
      <c r="AZ704" s="80"/>
      <c r="BA704" s="86"/>
      <c r="BB704" s="86"/>
      <c r="BC704" s="105"/>
    </row>
    <row r="705" spans="1:55" x14ac:dyDescent="0.25">
      <c r="A705" s="80"/>
      <c r="B705" s="80"/>
      <c r="C705" s="80"/>
      <c r="D705" s="81"/>
      <c r="E705" s="82"/>
      <c r="F705" s="83"/>
      <c r="G705" s="83"/>
      <c r="H705" s="84"/>
      <c r="I705" s="84"/>
      <c r="J705" s="105"/>
      <c r="K705" s="84"/>
      <c r="L705" s="105"/>
      <c r="M705" s="84"/>
      <c r="N705" s="105"/>
      <c r="O705" s="84"/>
      <c r="P705" s="84"/>
      <c r="Q705" s="105"/>
      <c r="R705" s="84"/>
      <c r="S705" s="105"/>
      <c r="T705" s="84"/>
      <c r="U705" s="105"/>
      <c r="V705" s="80"/>
      <c r="W705" s="80"/>
      <c r="X705" s="108"/>
      <c r="Y705" s="108"/>
      <c r="Z705" s="106"/>
      <c r="AA705" s="106"/>
      <c r="AB705" s="109"/>
      <c r="AC705" s="106"/>
      <c r="AD705" s="106"/>
      <c r="AE705" s="80"/>
      <c r="AF705" s="106"/>
      <c r="AG705" s="106"/>
      <c r="AH705" s="107"/>
      <c r="AI705" s="107"/>
      <c r="AJ705" s="105"/>
      <c r="AK705" s="85"/>
      <c r="AL705" s="85"/>
      <c r="AM705" s="105"/>
      <c r="AN705" s="107"/>
      <c r="AO705" s="107"/>
      <c r="AP705" s="105"/>
      <c r="AQ705" s="85"/>
      <c r="AR705" s="85"/>
      <c r="AS705" s="105"/>
      <c r="AT705" s="107"/>
      <c r="AU705" s="85"/>
      <c r="AV705" s="107"/>
      <c r="AW705" s="85"/>
      <c r="AX705" s="85"/>
      <c r="AY705" s="85"/>
      <c r="AZ705" s="80"/>
      <c r="BA705" s="86"/>
      <c r="BB705" s="86"/>
      <c r="BC705" s="105"/>
    </row>
    <row r="706" spans="1:55" x14ac:dyDescent="0.25">
      <c r="A706" s="80"/>
      <c r="B706" s="80"/>
      <c r="C706" s="80"/>
      <c r="D706" s="81"/>
      <c r="E706" s="82"/>
      <c r="F706" s="83"/>
      <c r="G706" s="83"/>
      <c r="H706" s="84"/>
      <c r="I706" s="84"/>
      <c r="J706" s="105"/>
      <c r="K706" s="84"/>
      <c r="L706" s="105"/>
      <c r="M706" s="84"/>
      <c r="N706" s="105"/>
      <c r="O706" s="84"/>
      <c r="P706" s="84"/>
      <c r="Q706" s="105"/>
      <c r="R706" s="84"/>
      <c r="S706" s="105"/>
      <c r="T706" s="84"/>
      <c r="U706" s="105"/>
      <c r="V706" s="80"/>
      <c r="W706" s="80"/>
      <c r="X706" s="108"/>
      <c r="Y706" s="108"/>
      <c r="Z706" s="106"/>
      <c r="AA706" s="106"/>
      <c r="AB706" s="109"/>
      <c r="AC706" s="106"/>
      <c r="AD706" s="106"/>
      <c r="AE706" s="80"/>
      <c r="AF706" s="106"/>
      <c r="AG706" s="106"/>
      <c r="AH706" s="107"/>
      <c r="AI706" s="107"/>
      <c r="AJ706" s="105"/>
      <c r="AK706" s="85"/>
      <c r="AL706" s="85"/>
      <c r="AM706" s="105"/>
      <c r="AN706" s="107"/>
      <c r="AO706" s="107"/>
      <c r="AP706" s="105"/>
      <c r="AQ706" s="85"/>
      <c r="AR706" s="85"/>
      <c r="AS706" s="105"/>
      <c r="AT706" s="107"/>
      <c r="AU706" s="85"/>
      <c r="AV706" s="107"/>
      <c r="AW706" s="85"/>
      <c r="AX706" s="85"/>
      <c r="AY706" s="85"/>
      <c r="AZ706" s="80"/>
      <c r="BA706" s="86"/>
      <c r="BB706" s="86"/>
      <c r="BC706" s="105"/>
    </row>
    <row r="707" spans="1:55" x14ac:dyDescent="0.25">
      <c r="A707" s="80"/>
      <c r="B707" s="80"/>
      <c r="C707" s="80"/>
      <c r="D707" s="81"/>
      <c r="E707" s="82"/>
      <c r="F707" s="83"/>
      <c r="G707" s="83"/>
      <c r="H707" s="84"/>
      <c r="I707" s="84"/>
      <c r="J707" s="105"/>
      <c r="K707" s="84"/>
      <c r="L707" s="105"/>
      <c r="M707" s="84"/>
      <c r="N707" s="105"/>
      <c r="O707" s="84"/>
      <c r="P707" s="84"/>
      <c r="Q707" s="105"/>
      <c r="R707" s="84"/>
      <c r="S707" s="105"/>
      <c r="T707" s="84"/>
      <c r="U707" s="105"/>
      <c r="V707" s="80"/>
      <c r="W707" s="80"/>
      <c r="X707" s="108"/>
      <c r="Y707" s="108"/>
      <c r="Z707" s="106"/>
      <c r="AA707" s="106"/>
      <c r="AB707" s="109"/>
      <c r="AC707" s="106"/>
      <c r="AD707" s="106"/>
      <c r="AE707" s="80"/>
      <c r="AF707" s="106"/>
      <c r="AG707" s="106"/>
      <c r="AH707" s="107"/>
      <c r="AI707" s="107"/>
      <c r="AJ707" s="105"/>
      <c r="AK707" s="85"/>
      <c r="AL707" s="85"/>
      <c r="AM707" s="105"/>
      <c r="AN707" s="107"/>
      <c r="AO707" s="107"/>
      <c r="AP707" s="105"/>
      <c r="AQ707" s="85"/>
      <c r="AR707" s="85"/>
      <c r="AS707" s="105"/>
      <c r="AT707" s="107"/>
      <c r="AU707" s="85"/>
      <c r="AV707" s="107"/>
      <c r="AW707" s="85"/>
      <c r="AX707" s="85"/>
      <c r="AY707" s="85"/>
      <c r="AZ707" s="80"/>
      <c r="BA707" s="86"/>
      <c r="BB707" s="86"/>
      <c r="BC707" s="105"/>
    </row>
    <row r="708" spans="1:55" x14ac:dyDescent="0.25">
      <c r="A708" s="80"/>
      <c r="B708" s="80"/>
      <c r="C708" s="80"/>
      <c r="D708" s="81"/>
      <c r="E708" s="82"/>
      <c r="F708" s="83"/>
      <c r="G708" s="83"/>
      <c r="H708" s="84"/>
      <c r="I708" s="84"/>
      <c r="J708" s="105"/>
      <c r="K708" s="84"/>
      <c r="L708" s="105"/>
      <c r="M708" s="84"/>
      <c r="N708" s="105"/>
      <c r="O708" s="84"/>
      <c r="P708" s="84"/>
      <c r="Q708" s="105"/>
      <c r="R708" s="84"/>
      <c r="S708" s="105"/>
      <c r="T708" s="84"/>
      <c r="U708" s="105"/>
      <c r="V708" s="80"/>
      <c r="W708" s="80"/>
      <c r="X708" s="108"/>
      <c r="Y708" s="108"/>
      <c r="Z708" s="106"/>
      <c r="AA708" s="80"/>
      <c r="AB708" s="109"/>
      <c r="AC708" s="106"/>
      <c r="AD708" s="80"/>
      <c r="AE708" s="80"/>
      <c r="AF708" s="106"/>
      <c r="AG708" s="106"/>
      <c r="AH708" s="107"/>
      <c r="AI708" s="107"/>
      <c r="AJ708" s="105"/>
      <c r="AK708" s="85"/>
      <c r="AL708" s="85"/>
      <c r="AM708" s="105"/>
      <c r="AN708" s="107"/>
      <c r="AO708" s="107"/>
      <c r="AP708" s="105"/>
      <c r="AQ708" s="85"/>
      <c r="AR708" s="85"/>
      <c r="AS708" s="105"/>
      <c r="AT708" s="107"/>
      <c r="AU708" s="85"/>
      <c r="AV708" s="107"/>
      <c r="AW708" s="85"/>
      <c r="AX708" s="85"/>
      <c r="AY708" s="85"/>
      <c r="AZ708" s="80"/>
      <c r="BA708" s="86"/>
      <c r="BB708" s="86"/>
      <c r="BC708" s="105"/>
    </row>
    <row r="709" spans="1:55" x14ac:dyDescent="0.25">
      <c r="A709" s="80"/>
      <c r="B709" s="80"/>
      <c r="C709" s="80"/>
      <c r="D709" s="80"/>
      <c r="E709" s="80"/>
      <c r="F709" s="80"/>
      <c r="G709" s="80"/>
      <c r="H709" s="84"/>
      <c r="I709" s="84"/>
      <c r="J709" s="105"/>
      <c r="K709" s="84"/>
      <c r="L709" s="105"/>
      <c r="M709" s="84"/>
      <c r="N709" s="105"/>
      <c r="O709" s="84"/>
      <c r="P709" s="84"/>
      <c r="Q709" s="105"/>
      <c r="R709" s="84"/>
      <c r="S709" s="105"/>
      <c r="T709" s="84"/>
      <c r="U709" s="105"/>
      <c r="V709" s="80"/>
      <c r="W709" s="80"/>
      <c r="X709" s="80"/>
      <c r="Y709" s="80"/>
      <c r="Z709" s="80"/>
      <c r="AA709" s="80"/>
      <c r="AB709" s="109"/>
      <c r="AC709" s="80"/>
      <c r="AD709" s="80"/>
      <c r="AE709" s="80"/>
      <c r="AF709" s="80"/>
      <c r="AG709" s="80"/>
      <c r="AH709" s="107"/>
      <c r="AI709" s="107"/>
      <c r="AJ709" s="105"/>
      <c r="AK709" s="85"/>
      <c r="AL709" s="85"/>
      <c r="AM709" s="105"/>
      <c r="AN709" s="107"/>
      <c r="AO709" s="107"/>
      <c r="AP709" s="105"/>
      <c r="AQ709" s="85"/>
      <c r="AR709" s="85"/>
      <c r="AS709" s="105"/>
      <c r="AT709" s="107"/>
      <c r="AU709" s="85"/>
      <c r="AV709" s="107"/>
      <c r="AW709" s="85"/>
      <c r="AX709" s="85"/>
      <c r="AY709" s="85"/>
      <c r="AZ709" s="80"/>
      <c r="BA709" s="86"/>
      <c r="BB709" s="86"/>
      <c r="BC709" s="105"/>
    </row>
    <row r="710" spans="1:55" x14ac:dyDescent="0.25">
      <c r="A710" s="80"/>
      <c r="B710" s="80"/>
      <c r="C710" s="80"/>
      <c r="D710" s="80"/>
      <c r="E710" s="80"/>
      <c r="F710" s="80"/>
      <c r="G710" s="80"/>
      <c r="H710" s="84"/>
      <c r="I710" s="84"/>
      <c r="J710" s="105"/>
      <c r="K710" s="84"/>
      <c r="L710" s="105"/>
      <c r="M710" s="84"/>
      <c r="N710" s="105"/>
      <c r="O710" s="84"/>
      <c r="P710" s="84"/>
      <c r="Q710" s="105"/>
      <c r="R710" s="84"/>
      <c r="S710" s="105"/>
      <c r="T710" s="84"/>
      <c r="U710" s="105"/>
      <c r="V710" s="80"/>
      <c r="W710" s="80"/>
      <c r="X710" s="80"/>
      <c r="Y710" s="80"/>
      <c r="Z710" s="80"/>
      <c r="AA710" s="80"/>
      <c r="AB710" s="109"/>
      <c r="AC710" s="80"/>
      <c r="AD710" s="80"/>
      <c r="AE710" s="80"/>
      <c r="AF710" s="80"/>
      <c r="AG710" s="80"/>
      <c r="AH710" s="107"/>
      <c r="AI710" s="107"/>
      <c r="AJ710" s="105"/>
      <c r="AK710" s="85"/>
      <c r="AL710" s="85"/>
      <c r="AM710" s="105"/>
      <c r="AN710" s="107"/>
      <c r="AO710" s="107"/>
      <c r="AP710" s="105"/>
      <c r="AQ710" s="85"/>
      <c r="AR710" s="85"/>
      <c r="AS710" s="105"/>
      <c r="AT710" s="107"/>
      <c r="AU710" s="85"/>
      <c r="AV710" s="107"/>
      <c r="AW710" s="85"/>
      <c r="AX710" s="85"/>
      <c r="AY710" s="85"/>
      <c r="AZ710" s="80"/>
      <c r="BA710" s="86"/>
      <c r="BB710" s="86"/>
      <c r="BC710" s="105"/>
    </row>
    <row r="711" spans="1:55" x14ac:dyDescent="0.25">
      <c r="A711" s="80"/>
      <c r="B711" s="80"/>
      <c r="C711" s="80"/>
      <c r="D711" s="80"/>
      <c r="E711" s="80"/>
      <c r="F711" s="80"/>
      <c r="G711" s="80"/>
      <c r="H711" s="84"/>
      <c r="I711" s="84"/>
      <c r="J711" s="105"/>
      <c r="K711" s="84"/>
      <c r="L711" s="105"/>
      <c r="M711" s="84"/>
      <c r="N711" s="105"/>
      <c r="O711" s="84"/>
      <c r="P711" s="84"/>
      <c r="Q711" s="105"/>
      <c r="R711" s="84"/>
      <c r="S711" s="105"/>
      <c r="T711" s="84"/>
      <c r="U711" s="105"/>
      <c r="V711" s="80"/>
      <c r="W711" s="80"/>
      <c r="X711" s="108"/>
      <c r="Y711" s="108"/>
      <c r="Z711" s="80"/>
      <c r="AA711" s="80"/>
      <c r="AB711" s="109"/>
      <c r="AC711" s="80"/>
      <c r="AD711" s="80"/>
      <c r="AE711" s="80"/>
      <c r="AF711" s="80"/>
      <c r="AG711" s="80"/>
      <c r="AH711" s="107"/>
      <c r="AI711" s="107"/>
      <c r="AJ711" s="105"/>
      <c r="AK711" s="85"/>
      <c r="AL711" s="85"/>
      <c r="AM711" s="105"/>
      <c r="AN711" s="107"/>
      <c r="AO711" s="107"/>
      <c r="AP711" s="105"/>
      <c r="AQ711" s="85"/>
      <c r="AR711" s="85"/>
      <c r="AS711" s="105"/>
      <c r="AT711" s="107"/>
      <c r="AU711" s="85"/>
      <c r="AV711" s="107"/>
      <c r="AW711" s="85"/>
      <c r="AX711" s="85"/>
      <c r="AY711" s="85"/>
      <c r="AZ711" s="80"/>
      <c r="BA711" s="86"/>
      <c r="BB711" s="86"/>
      <c r="BC711" s="105"/>
    </row>
    <row r="712" spans="1:55" x14ac:dyDescent="0.25">
      <c r="A712" s="80"/>
      <c r="B712" s="80"/>
      <c r="C712" s="80"/>
      <c r="D712" s="80"/>
      <c r="E712" s="80"/>
      <c r="F712" s="80"/>
      <c r="G712" s="80"/>
      <c r="H712" s="84"/>
      <c r="I712" s="84"/>
      <c r="J712" s="105"/>
      <c r="K712" s="84"/>
      <c r="L712" s="105"/>
      <c r="M712" s="84"/>
      <c r="N712" s="105"/>
      <c r="O712" s="84"/>
      <c r="P712" s="84"/>
      <c r="Q712" s="105"/>
      <c r="R712" s="84"/>
      <c r="S712" s="105"/>
      <c r="T712" s="84"/>
      <c r="U712" s="105"/>
      <c r="V712" s="80"/>
      <c r="W712" s="80"/>
      <c r="X712" s="80"/>
      <c r="Y712" s="80"/>
      <c r="Z712" s="80"/>
      <c r="AA712" s="80"/>
      <c r="AB712" s="109"/>
      <c r="AC712" s="80"/>
      <c r="AD712" s="80"/>
      <c r="AE712" s="80"/>
      <c r="AF712" s="80"/>
      <c r="AG712" s="80"/>
      <c r="AH712" s="107"/>
      <c r="AI712" s="107"/>
      <c r="AJ712" s="105"/>
      <c r="AK712" s="85"/>
      <c r="AL712" s="85"/>
      <c r="AM712" s="105"/>
      <c r="AN712" s="107"/>
      <c r="AO712" s="107"/>
      <c r="AP712" s="105"/>
      <c r="AQ712" s="85"/>
      <c r="AR712" s="85"/>
      <c r="AS712" s="105"/>
      <c r="AT712" s="107"/>
      <c r="AU712" s="85"/>
      <c r="AV712" s="107"/>
      <c r="AW712" s="85"/>
      <c r="AX712" s="85"/>
      <c r="AY712" s="85"/>
      <c r="AZ712" s="80"/>
      <c r="BA712" s="86"/>
      <c r="BB712" s="86"/>
      <c r="BC712" s="105"/>
    </row>
    <row r="713" spans="1:55" x14ac:dyDescent="0.25">
      <c r="A713" s="80"/>
      <c r="B713" s="80"/>
      <c r="C713" s="80"/>
      <c r="D713" s="80"/>
      <c r="E713" s="80"/>
      <c r="F713" s="80"/>
      <c r="G713" s="80"/>
      <c r="H713" s="84"/>
      <c r="I713" s="84"/>
      <c r="J713" s="105"/>
      <c r="K713" s="84"/>
      <c r="L713" s="105"/>
      <c r="M713" s="84"/>
      <c r="N713" s="105"/>
      <c r="O713" s="84"/>
      <c r="P713" s="84"/>
      <c r="Q713" s="105"/>
      <c r="R713" s="84"/>
      <c r="S713" s="105"/>
      <c r="T713" s="84"/>
      <c r="U713" s="105"/>
      <c r="V713" s="80"/>
      <c r="W713" s="80"/>
      <c r="X713" s="80"/>
      <c r="Y713" s="80"/>
      <c r="Z713" s="80"/>
      <c r="AA713" s="80"/>
      <c r="AB713" s="109"/>
      <c r="AC713" s="80"/>
      <c r="AD713" s="80"/>
      <c r="AE713" s="80"/>
      <c r="AF713" s="80"/>
      <c r="AG713" s="80"/>
      <c r="AH713" s="107"/>
      <c r="AI713" s="107"/>
      <c r="AJ713" s="105"/>
      <c r="AK713" s="85"/>
      <c r="AL713" s="85"/>
      <c r="AM713" s="105"/>
      <c r="AN713" s="107"/>
      <c r="AO713" s="107"/>
      <c r="AP713" s="105"/>
      <c r="AQ713" s="85"/>
      <c r="AR713" s="85"/>
      <c r="AS713" s="105"/>
      <c r="AT713" s="107"/>
      <c r="AU713" s="85"/>
      <c r="AV713" s="107"/>
      <c r="AW713" s="85"/>
      <c r="AX713" s="85"/>
      <c r="AY713" s="85"/>
      <c r="AZ713" s="80"/>
      <c r="BA713" s="86"/>
      <c r="BB713" s="86"/>
      <c r="BC713" s="105"/>
    </row>
    <row r="714" spans="1:55" x14ac:dyDescent="0.25">
      <c r="A714" s="80"/>
      <c r="B714" s="80"/>
      <c r="C714" s="80"/>
      <c r="D714" s="80"/>
      <c r="E714" s="80"/>
      <c r="F714" s="80"/>
      <c r="G714" s="80"/>
      <c r="H714" s="84"/>
      <c r="I714" s="84"/>
      <c r="J714" s="105"/>
      <c r="K714" s="84"/>
      <c r="L714" s="105"/>
      <c r="M714" s="84"/>
      <c r="N714" s="105"/>
      <c r="O714" s="84"/>
      <c r="P714" s="84"/>
      <c r="Q714" s="105"/>
      <c r="R714" s="84"/>
      <c r="S714" s="105"/>
      <c r="T714" s="84"/>
      <c r="U714" s="105"/>
      <c r="V714" s="80"/>
      <c r="W714" s="80"/>
      <c r="X714" s="80"/>
      <c r="Y714" s="80"/>
      <c r="Z714" s="80"/>
      <c r="AA714" s="80"/>
      <c r="AB714" s="109"/>
      <c r="AC714" s="80"/>
      <c r="AD714" s="80"/>
      <c r="AE714" s="80"/>
      <c r="AF714" s="80"/>
      <c r="AG714" s="80"/>
      <c r="AH714" s="107"/>
      <c r="AI714" s="107"/>
      <c r="AJ714" s="105"/>
      <c r="AK714" s="85"/>
      <c r="AL714" s="85"/>
      <c r="AM714" s="105"/>
      <c r="AN714" s="107"/>
      <c r="AO714" s="107"/>
      <c r="AP714" s="105"/>
      <c r="AQ714" s="85"/>
      <c r="AR714" s="85"/>
      <c r="AS714" s="105"/>
      <c r="AT714" s="107"/>
      <c r="AU714" s="85"/>
      <c r="AV714" s="107"/>
      <c r="AW714" s="85"/>
      <c r="AX714" s="85"/>
      <c r="AY714" s="85"/>
      <c r="AZ714" s="80"/>
      <c r="BA714" s="86"/>
      <c r="BB714" s="86"/>
      <c r="BC714" s="105"/>
    </row>
    <row r="715" spans="1:55" x14ac:dyDescent="0.25">
      <c r="A715" s="80"/>
      <c r="B715" s="80"/>
      <c r="C715" s="80"/>
      <c r="D715" s="80"/>
      <c r="E715" s="80"/>
      <c r="F715" s="80"/>
      <c r="G715" s="80"/>
      <c r="H715" s="84"/>
      <c r="I715" s="84"/>
      <c r="J715" s="105"/>
      <c r="K715" s="84"/>
      <c r="L715" s="105"/>
      <c r="M715" s="84"/>
      <c r="N715" s="105"/>
      <c r="O715" s="84"/>
      <c r="P715" s="84"/>
      <c r="Q715" s="105"/>
      <c r="R715" s="84"/>
      <c r="S715" s="105"/>
      <c r="T715" s="84"/>
      <c r="U715" s="105"/>
      <c r="V715" s="80"/>
      <c r="W715" s="80"/>
      <c r="X715" s="108"/>
      <c r="Y715" s="108"/>
      <c r="Z715" s="80"/>
      <c r="AA715" s="80"/>
      <c r="AB715" s="109"/>
      <c r="AC715" s="80"/>
      <c r="AD715" s="80"/>
      <c r="AE715" s="80"/>
      <c r="AF715" s="80"/>
      <c r="AG715" s="80"/>
      <c r="AH715" s="107"/>
      <c r="AI715" s="107"/>
      <c r="AJ715" s="105"/>
      <c r="AK715" s="85"/>
      <c r="AL715" s="85"/>
      <c r="AM715" s="105"/>
      <c r="AN715" s="107"/>
      <c r="AO715" s="107"/>
      <c r="AP715" s="105"/>
      <c r="AQ715" s="85"/>
      <c r="AR715" s="85"/>
      <c r="AS715" s="105"/>
      <c r="AT715" s="107"/>
      <c r="AU715" s="85"/>
      <c r="AV715" s="107"/>
      <c r="AW715" s="85"/>
      <c r="AX715" s="85"/>
      <c r="AY715" s="85"/>
      <c r="AZ715" s="80"/>
      <c r="BA715" s="86"/>
      <c r="BB715" s="86"/>
      <c r="BC715" s="105"/>
    </row>
    <row r="716" spans="1:55" x14ac:dyDescent="0.25">
      <c r="A716" s="80"/>
      <c r="B716" s="80"/>
      <c r="C716" s="80"/>
      <c r="D716" s="80"/>
      <c r="E716" s="80"/>
      <c r="F716" s="80"/>
      <c r="G716" s="80"/>
      <c r="H716" s="84"/>
      <c r="I716" s="84"/>
      <c r="J716" s="105"/>
      <c r="K716" s="84"/>
      <c r="L716" s="105"/>
      <c r="M716" s="84"/>
      <c r="N716" s="105"/>
      <c r="O716" s="84"/>
      <c r="P716" s="84"/>
      <c r="Q716" s="105"/>
      <c r="R716" s="84"/>
      <c r="S716" s="105"/>
      <c r="T716" s="84"/>
      <c r="U716" s="105"/>
      <c r="V716" s="80"/>
      <c r="W716" s="80"/>
      <c r="X716" s="108"/>
      <c r="Y716" s="108"/>
      <c r="Z716" s="80"/>
      <c r="AA716" s="80"/>
      <c r="AB716" s="109"/>
      <c r="AC716" s="80"/>
      <c r="AD716" s="80"/>
      <c r="AE716" s="80"/>
      <c r="AF716" s="80"/>
      <c r="AG716" s="80"/>
      <c r="AH716" s="107"/>
      <c r="AI716" s="107"/>
      <c r="AJ716" s="105"/>
      <c r="AK716" s="85"/>
      <c r="AL716" s="85"/>
      <c r="AM716" s="105"/>
      <c r="AN716" s="107"/>
      <c r="AO716" s="107"/>
      <c r="AP716" s="105"/>
      <c r="AQ716" s="85"/>
      <c r="AR716" s="85"/>
      <c r="AS716" s="105"/>
      <c r="AT716" s="107"/>
      <c r="AU716" s="85"/>
      <c r="AV716" s="107"/>
      <c r="AW716" s="85"/>
      <c r="AX716" s="85"/>
      <c r="AY716" s="85"/>
      <c r="AZ716" s="80"/>
      <c r="BA716" s="86"/>
      <c r="BB716" s="86"/>
      <c r="BC716" s="105"/>
    </row>
    <row r="717" spans="1:55" x14ac:dyDescent="0.25">
      <c r="A717" s="80"/>
      <c r="B717" s="80"/>
      <c r="C717" s="80"/>
      <c r="D717" s="80"/>
      <c r="E717" s="80"/>
      <c r="F717" s="80"/>
      <c r="G717" s="80"/>
      <c r="H717" s="84"/>
      <c r="I717" s="84"/>
      <c r="J717" s="105"/>
      <c r="K717" s="84"/>
      <c r="L717" s="105"/>
      <c r="M717" s="84"/>
      <c r="N717" s="105"/>
      <c r="O717" s="84"/>
      <c r="P717" s="84"/>
      <c r="Q717" s="105"/>
      <c r="R717" s="84"/>
      <c r="S717" s="105"/>
      <c r="T717" s="84"/>
      <c r="U717" s="105"/>
      <c r="V717" s="80"/>
      <c r="W717" s="80"/>
      <c r="X717" s="108"/>
      <c r="Y717" s="108"/>
      <c r="Z717" s="80"/>
      <c r="AA717" s="80"/>
      <c r="AB717" s="109"/>
      <c r="AC717" s="80"/>
      <c r="AD717" s="80"/>
      <c r="AE717" s="80"/>
      <c r="AF717" s="80"/>
      <c r="AG717" s="80"/>
      <c r="AH717" s="107"/>
      <c r="AI717" s="107"/>
      <c r="AJ717" s="105"/>
      <c r="AK717" s="85"/>
      <c r="AL717" s="85"/>
      <c r="AM717" s="105"/>
      <c r="AN717" s="107"/>
      <c r="AO717" s="107"/>
      <c r="AP717" s="105"/>
      <c r="AQ717" s="85"/>
      <c r="AR717" s="85"/>
      <c r="AS717" s="105"/>
      <c r="AT717" s="107"/>
      <c r="AU717" s="85"/>
      <c r="AV717" s="107"/>
      <c r="AW717" s="85"/>
      <c r="AX717" s="85"/>
      <c r="AY717" s="85"/>
      <c r="AZ717" s="80"/>
      <c r="BA717" s="86"/>
      <c r="BB717" s="86"/>
      <c r="BC717" s="105"/>
    </row>
    <row r="718" spans="1:55" x14ac:dyDescent="0.25">
      <c r="A718" s="80"/>
      <c r="B718" s="80"/>
      <c r="C718" s="80"/>
      <c r="D718" s="80"/>
      <c r="E718" s="80"/>
      <c r="F718" s="80"/>
      <c r="G718" s="80"/>
      <c r="H718" s="84"/>
      <c r="I718" s="84"/>
      <c r="J718" s="105"/>
      <c r="K718" s="84"/>
      <c r="L718" s="105"/>
      <c r="M718" s="84"/>
      <c r="N718" s="105"/>
      <c r="O718" s="84"/>
      <c r="P718" s="84"/>
      <c r="Q718" s="105"/>
      <c r="R718" s="84"/>
      <c r="S718" s="105"/>
      <c r="T718" s="84"/>
      <c r="U718" s="105"/>
      <c r="V718" s="80"/>
      <c r="W718" s="80"/>
      <c r="X718" s="108"/>
      <c r="Y718" s="108"/>
      <c r="Z718" s="80"/>
      <c r="AA718" s="80"/>
      <c r="AB718" s="109"/>
      <c r="AC718" s="80"/>
      <c r="AD718" s="80"/>
      <c r="AE718" s="80"/>
      <c r="AF718" s="80"/>
      <c r="AG718" s="80"/>
      <c r="AH718" s="107"/>
      <c r="AI718" s="107"/>
      <c r="AJ718" s="105"/>
      <c r="AK718" s="85"/>
      <c r="AL718" s="85"/>
      <c r="AM718" s="105"/>
      <c r="AN718" s="107"/>
      <c r="AO718" s="107"/>
      <c r="AP718" s="105"/>
      <c r="AQ718" s="85"/>
      <c r="AR718" s="85"/>
      <c r="AS718" s="105"/>
      <c r="AT718" s="107"/>
      <c r="AU718" s="85"/>
      <c r="AV718" s="107"/>
      <c r="AW718" s="85"/>
      <c r="AX718" s="85"/>
      <c r="AY718" s="85"/>
      <c r="AZ718" s="80"/>
      <c r="BA718" s="86"/>
      <c r="BB718" s="86"/>
      <c r="BC718" s="105"/>
    </row>
    <row r="719" spans="1:55" x14ac:dyDescent="0.25">
      <c r="A719" s="80"/>
      <c r="B719" s="80"/>
      <c r="C719" s="80"/>
      <c r="D719" s="80"/>
      <c r="E719" s="80"/>
      <c r="F719" s="80"/>
      <c r="G719" s="80"/>
      <c r="H719" s="84"/>
      <c r="I719" s="84"/>
      <c r="J719" s="105"/>
      <c r="K719" s="84"/>
      <c r="L719" s="105"/>
      <c r="M719" s="84"/>
      <c r="N719" s="105"/>
      <c r="O719" s="84"/>
      <c r="P719" s="84"/>
      <c r="Q719" s="105"/>
      <c r="R719" s="84"/>
      <c r="S719" s="105"/>
      <c r="T719" s="84"/>
      <c r="U719" s="105"/>
      <c r="V719" s="80"/>
      <c r="W719" s="80"/>
      <c r="X719" s="108"/>
      <c r="Y719" s="108"/>
      <c r="Z719" s="80"/>
      <c r="AA719" s="80"/>
      <c r="AB719" s="109"/>
      <c r="AC719" s="80"/>
      <c r="AD719" s="80"/>
      <c r="AE719" s="80"/>
      <c r="AF719" s="80"/>
      <c r="AG719" s="80"/>
      <c r="AH719" s="107"/>
      <c r="AI719" s="107"/>
      <c r="AJ719" s="105"/>
      <c r="AK719" s="85"/>
      <c r="AL719" s="85"/>
      <c r="AM719" s="105"/>
      <c r="AN719" s="107"/>
      <c r="AO719" s="107"/>
      <c r="AP719" s="105"/>
      <c r="AQ719" s="85"/>
      <c r="AR719" s="85"/>
      <c r="AS719" s="105"/>
      <c r="AT719" s="107"/>
      <c r="AU719" s="85"/>
      <c r="AV719" s="107"/>
      <c r="AW719" s="85"/>
      <c r="AX719" s="85"/>
      <c r="AY719" s="85"/>
      <c r="AZ719" s="80"/>
      <c r="BA719" s="86"/>
      <c r="BB719" s="86"/>
      <c r="BC719" s="105"/>
    </row>
    <row r="720" spans="1:55" x14ac:dyDescent="0.25">
      <c r="A720" s="80"/>
      <c r="B720" s="80"/>
      <c r="C720" s="80"/>
      <c r="D720" s="80"/>
      <c r="E720" s="80"/>
      <c r="F720" s="80"/>
      <c r="G720" s="80"/>
      <c r="H720" s="84"/>
      <c r="I720" s="84"/>
      <c r="J720" s="105"/>
      <c r="K720" s="84"/>
      <c r="L720" s="105"/>
      <c r="M720" s="84"/>
      <c r="N720" s="105"/>
      <c r="O720" s="84"/>
      <c r="P720" s="84"/>
      <c r="Q720" s="105"/>
      <c r="R720" s="84"/>
      <c r="S720" s="105"/>
      <c r="T720" s="84"/>
      <c r="U720" s="105"/>
      <c r="V720" s="80"/>
      <c r="W720" s="80"/>
      <c r="X720" s="108"/>
      <c r="Y720" s="108"/>
      <c r="Z720" s="80"/>
      <c r="AA720" s="80"/>
      <c r="AB720" s="109"/>
      <c r="AC720" s="80"/>
      <c r="AD720" s="80"/>
      <c r="AE720" s="80"/>
      <c r="AF720" s="80"/>
      <c r="AG720" s="80"/>
      <c r="AH720" s="107"/>
      <c r="AI720" s="107"/>
      <c r="AJ720" s="105"/>
      <c r="AK720" s="85"/>
      <c r="AL720" s="85"/>
      <c r="AM720" s="105"/>
      <c r="AN720" s="107"/>
      <c r="AO720" s="107"/>
      <c r="AP720" s="105"/>
      <c r="AQ720" s="85"/>
      <c r="AR720" s="85"/>
      <c r="AS720" s="105"/>
      <c r="AT720" s="107"/>
      <c r="AU720" s="85"/>
      <c r="AV720" s="107"/>
      <c r="AW720" s="85"/>
      <c r="AX720" s="85"/>
      <c r="AY720" s="85"/>
      <c r="AZ720" s="80"/>
      <c r="BA720" s="86"/>
      <c r="BB720" s="86"/>
      <c r="BC720" s="105"/>
    </row>
    <row r="721" spans="1:55" x14ac:dyDescent="0.25">
      <c r="A721" s="80"/>
      <c r="B721" s="80"/>
      <c r="C721" s="80"/>
      <c r="D721" s="80"/>
      <c r="E721" s="80"/>
      <c r="F721" s="80"/>
      <c r="G721" s="80"/>
      <c r="H721" s="84"/>
      <c r="I721" s="84"/>
      <c r="J721" s="105"/>
      <c r="K721" s="84"/>
      <c r="L721" s="105"/>
      <c r="M721" s="84"/>
      <c r="N721" s="105"/>
      <c r="O721" s="84"/>
      <c r="P721" s="84"/>
      <c r="Q721" s="105"/>
      <c r="R721" s="84"/>
      <c r="S721" s="105"/>
      <c r="T721" s="84"/>
      <c r="U721" s="105"/>
      <c r="V721" s="80"/>
      <c r="W721" s="80"/>
      <c r="X721" s="80"/>
      <c r="Y721" s="80"/>
      <c r="Z721" s="80"/>
      <c r="AA721" s="80"/>
      <c r="AB721" s="109"/>
      <c r="AC721" s="80"/>
      <c r="AD721" s="80"/>
      <c r="AE721" s="80"/>
      <c r="AF721" s="80"/>
      <c r="AG721" s="80"/>
      <c r="AH721" s="107"/>
      <c r="AI721" s="107"/>
      <c r="AJ721" s="105"/>
      <c r="AK721" s="85"/>
      <c r="AL721" s="85"/>
      <c r="AM721" s="105"/>
      <c r="AN721" s="107"/>
      <c r="AO721" s="107"/>
      <c r="AP721" s="105"/>
      <c r="AQ721" s="85"/>
      <c r="AR721" s="85"/>
      <c r="AS721" s="105"/>
      <c r="AT721" s="107"/>
      <c r="AU721" s="85"/>
      <c r="AV721" s="107"/>
      <c r="AW721" s="85"/>
      <c r="AX721" s="85"/>
      <c r="AY721" s="85"/>
      <c r="AZ721" s="80"/>
      <c r="BA721" s="86"/>
      <c r="BB721" s="86"/>
      <c r="BC721" s="105"/>
    </row>
    <row r="722" spans="1:55" x14ac:dyDescent="0.25">
      <c r="A722" s="80"/>
      <c r="B722" s="80"/>
      <c r="C722" s="80"/>
      <c r="D722" s="80"/>
      <c r="E722" s="80"/>
      <c r="F722" s="80"/>
      <c r="G722" s="80"/>
      <c r="H722" s="84"/>
      <c r="I722" s="84"/>
      <c r="J722" s="105"/>
      <c r="K722" s="84"/>
      <c r="L722" s="105"/>
      <c r="M722" s="84"/>
      <c r="N722" s="105"/>
      <c r="O722" s="84"/>
      <c r="P722" s="84"/>
      <c r="Q722" s="105"/>
      <c r="R722" s="84"/>
      <c r="S722" s="105"/>
      <c r="T722" s="84"/>
      <c r="U722" s="105"/>
      <c r="V722" s="80"/>
      <c r="W722" s="80"/>
      <c r="X722" s="80"/>
      <c r="Y722" s="80"/>
      <c r="Z722" s="80"/>
      <c r="AA722" s="80"/>
      <c r="AB722" s="109"/>
      <c r="AC722" s="80"/>
      <c r="AD722" s="80"/>
      <c r="AE722" s="80"/>
      <c r="AF722" s="80"/>
      <c r="AG722" s="80"/>
      <c r="AH722" s="107"/>
      <c r="AI722" s="107"/>
      <c r="AJ722" s="105"/>
      <c r="AK722" s="85"/>
      <c r="AL722" s="85"/>
      <c r="AM722" s="105"/>
      <c r="AN722" s="107"/>
      <c r="AO722" s="107"/>
      <c r="AP722" s="105"/>
      <c r="AQ722" s="85"/>
      <c r="AR722" s="85"/>
      <c r="AS722" s="105"/>
      <c r="AT722" s="107"/>
      <c r="AU722" s="85"/>
      <c r="AV722" s="107"/>
      <c r="AW722" s="85"/>
      <c r="AX722" s="85"/>
      <c r="AY722" s="85"/>
      <c r="AZ722" s="80"/>
      <c r="BA722" s="86"/>
      <c r="BB722" s="86"/>
      <c r="BC722" s="105"/>
    </row>
    <row r="723" spans="1:55" x14ac:dyDescent="0.25">
      <c r="A723" s="80"/>
      <c r="B723" s="80"/>
      <c r="C723" s="80"/>
      <c r="D723" s="80"/>
      <c r="E723" s="80"/>
      <c r="F723" s="80"/>
      <c r="G723" s="80"/>
      <c r="H723" s="84"/>
      <c r="I723" s="84"/>
      <c r="J723" s="105"/>
      <c r="K723" s="84"/>
      <c r="L723" s="105"/>
      <c r="M723" s="84"/>
      <c r="N723" s="105"/>
      <c r="O723" s="84"/>
      <c r="P723" s="84"/>
      <c r="Q723" s="105"/>
      <c r="R723" s="84"/>
      <c r="S723" s="105"/>
      <c r="T723" s="84"/>
      <c r="U723" s="105"/>
      <c r="V723" s="80"/>
      <c r="W723" s="80"/>
      <c r="X723" s="108"/>
      <c r="Y723" s="108"/>
      <c r="Z723" s="80"/>
      <c r="AA723" s="80"/>
      <c r="AB723" s="109"/>
      <c r="AC723" s="80"/>
      <c r="AD723" s="80"/>
      <c r="AE723" s="80"/>
      <c r="AF723" s="80"/>
      <c r="AG723" s="80"/>
      <c r="AH723" s="107"/>
      <c r="AI723" s="107"/>
      <c r="AJ723" s="105"/>
      <c r="AK723" s="85"/>
      <c r="AL723" s="85"/>
      <c r="AM723" s="105"/>
      <c r="AN723" s="107"/>
      <c r="AO723" s="107"/>
      <c r="AP723" s="105"/>
      <c r="AQ723" s="85"/>
      <c r="AR723" s="85"/>
      <c r="AS723" s="105"/>
      <c r="AT723" s="107"/>
      <c r="AU723" s="85"/>
      <c r="AV723" s="107"/>
      <c r="AW723" s="85"/>
      <c r="AX723" s="85"/>
      <c r="AY723" s="85"/>
      <c r="AZ723" s="80"/>
      <c r="BA723" s="86"/>
      <c r="BB723" s="86"/>
      <c r="BC723" s="105"/>
    </row>
    <row r="724" spans="1:55" x14ac:dyDescent="0.25">
      <c r="A724" s="80"/>
      <c r="B724" s="80"/>
      <c r="C724" s="80"/>
      <c r="D724" s="80"/>
      <c r="E724" s="80"/>
      <c r="F724" s="80"/>
      <c r="G724" s="80"/>
      <c r="H724" s="84"/>
      <c r="I724" s="84"/>
      <c r="J724" s="105"/>
      <c r="K724" s="84"/>
      <c r="L724" s="105"/>
      <c r="M724" s="84"/>
      <c r="N724" s="105"/>
      <c r="O724" s="84"/>
      <c r="P724" s="84"/>
      <c r="Q724" s="105"/>
      <c r="R724" s="84"/>
      <c r="S724" s="105"/>
      <c r="T724" s="84"/>
      <c r="U724" s="105"/>
      <c r="V724" s="80"/>
      <c r="W724" s="80"/>
      <c r="X724" s="80"/>
      <c r="Y724" s="80"/>
      <c r="Z724" s="80"/>
      <c r="AA724" s="80"/>
      <c r="AB724" s="109"/>
      <c r="AC724" s="80"/>
      <c r="AD724" s="80"/>
      <c r="AE724" s="80"/>
      <c r="AF724" s="80"/>
      <c r="AG724" s="80"/>
      <c r="AH724" s="107"/>
      <c r="AI724" s="107"/>
      <c r="AJ724" s="105"/>
      <c r="AK724" s="85"/>
      <c r="AL724" s="85"/>
      <c r="AM724" s="105"/>
      <c r="AN724" s="107"/>
      <c r="AO724" s="107"/>
      <c r="AP724" s="105"/>
      <c r="AQ724" s="85"/>
      <c r="AR724" s="85"/>
      <c r="AS724" s="105"/>
      <c r="AT724" s="107"/>
      <c r="AU724" s="85"/>
      <c r="AV724" s="107"/>
      <c r="AW724" s="85"/>
      <c r="AX724" s="85"/>
      <c r="AY724" s="85"/>
      <c r="AZ724" s="80"/>
      <c r="BA724" s="86"/>
      <c r="BB724" s="86"/>
      <c r="BC724" s="105"/>
    </row>
    <row r="725" spans="1:55" x14ac:dyDescent="0.25">
      <c r="A725" s="80"/>
      <c r="B725" s="80"/>
      <c r="C725" s="80"/>
      <c r="D725" s="80"/>
      <c r="E725" s="80"/>
      <c r="F725" s="80"/>
      <c r="G725" s="80"/>
      <c r="H725" s="84"/>
      <c r="I725" s="84"/>
      <c r="J725" s="105"/>
      <c r="K725" s="84"/>
      <c r="L725" s="105"/>
      <c r="M725" s="84"/>
      <c r="N725" s="105"/>
      <c r="O725" s="84"/>
      <c r="P725" s="84"/>
      <c r="Q725" s="105"/>
      <c r="R725" s="84"/>
      <c r="S725" s="105"/>
      <c r="T725" s="84"/>
      <c r="U725" s="105"/>
      <c r="V725" s="80"/>
      <c r="W725" s="80"/>
      <c r="X725" s="80"/>
      <c r="Y725" s="80"/>
      <c r="Z725" s="80"/>
      <c r="AA725" s="80"/>
      <c r="AB725" s="109"/>
      <c r="AC725" s="80"/>
      <c r="AD725" s="80"/>
      <c r="AE725" s="80"/>
      <c r="AF725" s="80"/>
      <c r="AG725" s="80"/>
      <c r="AH725" s="107"/>
      <c r="AI725" s="107"/>
      <c r="AJ725" s="105"/>
      <c r="AK725" s="85"/>
      <c r="AL725" s="85"/>
      <c r="AM725" s="105"/>
      <c r="AN725" s="107"/>
      <c r="AO725" s="107"/>
      <c r="AP725" s="105"/>
      <c r="AQ725" s="85"/>
      <c r="AR725" s="85"/>
      <c r="AS725" s="105"/>
      <c r="AT725" s="107"/>
      <c r="AU725" s="85"/>
      <c r="AV725" s="107"/>
      <c r="AW725" s="85"/>
      <c r="AX725" s="85"/>
      <c r="AY725" s="85"/>
      <c r="AZ725" s="80"/>
      <c r="BA725" s="86"/>
      <c r="BB725" s="86"/>
      <c r="BC725" s="105"/>
    </row>
    <row r="726" spans="1:55" x14ac:dyDescent="0.25">
      <c r="A726" s="80"/>
      <c r="B726" s="80"/>
      <c r="C726" s="80"/>
      <c r="D726" s="80"/>
      <c r="E726" s="80"/>
      <c r="F726" s="80"/>
      <c r="G726" s="80"/>
      <c r="H726" s="84"/>
      <c r="I726" s="84"/>
      <c r="J726" s="105"/>
      <c r="K726" s="84"/>
      <c r="L726" s="105"/>
      <c r="M726" s="84"/>
      <c r="N726" s="105"/>
      <c r="O726" s="84"/>
      <c r="P726" s="84"/>
      <c r="Q726" s="105"/>
      <c r="R726" s="84"/>
      <c r="S726" s="105"/>
      <c r="T726" s="84"/>
      <c r="U726" s="105"/>
      <c r="V726" s="80"/>
      <c r="W726" s="80"/>
      <c r="X726" s="80"/>
      <c r="Y726" s="80"/>
      <c r="Z726" s="80"/>
      <c r="AA726" s="80"/>
      <c r="AB726" s="109"/>
      <c r="AC726" s="80"/>
      <c r="AD726" s="80"/>
      <c r="AE726" s="80"/>
      <c r="AF726" s="80"/>
      <c r="AG726" s="80"/>
      <c r="AH726" s="107"/>
      <c r="AI726" s="107"/>
      <c r="AJ726" s="105"/>
      <c r="AK726" s="85"/>
      <c r="AL726" s="85"/>
      <c r="AM726" s="105"/>
      <c r="AN726" s="107"/>
      <c r="AO726" s="107"/>
      <c r="AP726" s="105"/>
      <c r="AQ726" s="85"/>
      <c r="AR726" s="85"/>
      <c r="AS726" s="105"/>
      <c r="AT726" s="107"/>
      <c r="AU726" s="85"/>
      <c r="AV726" s="107"/>
      <c r="AW726" s="85"/>
      <c r="AX726" s="85"/>
      <c r="AY726" s="85"/>
      <c r="AZ726" s="80"/>
      <c r="BA726" s="86"/>
      <c r="BB726" s="86"/>
      <c r="BC726" s="105"/>
    </row>
    <row r="727" spans="1:55" x14ac:dyDescent="0.25">
      <c r="A727" s="80"/>
      <c r="B727" s="80"/>
      <c r="C727" s="80"/>
      <c r="D727" s="80"/>
      <c r="E727" s="80"/>
      <c r="F727" s="80"/>
      <c r="G727" s="80"/>
      <c r="H727" s="84"/>
      <c r="I727" s="84"/>
      <c r="J727" s="105"/>
      <c r="K727" s="84"/>
      <c r="L727" s="105"/>
      <c r="M727" s="84"/>
      <c r="N727" s="105"/>
      <c r="O727" s="84"/>
      <c r="P727" s="84"/>
      <c r="Q727" s="105"/>
      <c r="R727" s="84"/>
      <c r="S727" s="105"/>
      <c r="T727" s="84"/>
      <c r="U727" s="105"/>
      <c r="V727" s="80"/>
      <c r="W727" s="80"/>
      <c r="X727" s="108"/>
      <c r="Y727" s="108"/>
      <c r="Z727" s="80"/>
      <c r="AA727" s="80"/>
      <c r="AB727" s="109"/>
      <c r="AC727" s="80"/>
      <c r="AD727" s="80"/>
      <c r="AE727" s="80"/>
      <c r="AF727" s="80"/>
      <c r="AG727" s="80"/>
      <c r="AH727" s="107"/>
      <c r="AI727" s="107"/>
      <c r="AJ727" s="105"/>
      <c r="AK727" s="85"/>
      <c r="AL727" s="85"/>
      <c r="AM727" s="105"/>
      <c r="AN727" s="107"/>
      <c r="AO727" s="107"/>
      <c r="AP727" s="105"/>
      <c r="AQ727" s="85"/>
      <c r="AR727" s="85"/>
      <c r="AS727" s="105"/>
      <c r="AT727" s="107"/>
      <c r="AU727" s="85"/>
      <c r="AV727" s="107"/>
      <c r="AW727" s="85"/>
      <c r="AX727" s="85"/>
      <c r="AY727" s="85"/>
      <c r="AZ727" s="80"/>
      <c r="BA727" s="86"/>
      <c r="BB727" s="86"/>
      <c r="BC727" s="105"/>
    </row>
    <row r="728" spans="1:55" x14ac:dyDescent="0.25">
      <c r="A728" s="80"/>
      <c r="B728" s="80"/>
      <c r="C728" s="80"/>
      <c r="D728" s="80"/>
      <c r="E728" s="80"/>
      <c r="F728" s="80"/>
      <c r="G728" s="80"/>
      <c r="H728" s="80"/>
      <c r="I728" s="80"/>
      <c r="J728" s="80"/>
      <c r="K728" s="84"/>
      <c r="L728" s="105"/>
      <c r="M728" s="80"/>
      <c r="N728" s="80"/>
      <c r="O728" s="80"/>
      <c r="P728" s="80"/>
      <c r="Q728" s="80"/>
      <c r="R728" s="84"/>
      <c r="S728" s="105"/>
      <c r="T728" s="80"/>
      <c r="U728" s="80"/>
      <c r="V728" s="80"/>
      <c r="W728" s="80"/>
      <c r="X728" s="80"/>
      <c r="Y728" s="80"/>
      <c r="Z728" s="80"/>
      <c r="AA728" s="80"/>
      <c r="AB728" s="109"/>
      <c r="AC728" s="80"/>
      <c r="AD728" s="80"/>
      <c r="AE728" s="80"/>
      <c r="AF728" s="80"/>
      <c r="AG728" s="80"/>
      <c r="AH728" s="80"/>
      <c r="AI728" s="80"/>
      <c r="AJ728" s="80"/>
      <c r="AK728" s="80"/>
      <c r="AL728" s="80"/>
      <c r="AM728" s="80"/>
      <c r="AN728" s="80"/>
      <c r="AO728" s="80"/>
      <c r="AP728" s="80"/>
      <c r="AQ728" s="80"/>
      <c r="AR728" s="80"/>
      <c r="AS728" s="80"/>
      <c r="AT728" s="80"/>
      <c r="AU728" s="80"/>
      <c r="AV728" s="80"/>
      <c r="AW728" s="80"/>
      <c r="AX728" s="80"/>
      <c r="AY728" s="80"/>
      <c r="AZ728" s="80"/>
      <c r="BA728" s="80"/>
      <c r="BB728" s="80"/>
      <c r="BC728" s="80"/>
    </row>
    <row r="729" spans="1:55" x14ac:dyDescent="0.25">
      <c r="A729" s="80"/>
      <c r="B729" s="80"/>
      <c r="C729" s="80"/>
      <c r="D729" s="80"/>
      <c r="E729" s="80"/>
      <c r="F729" s="80"/>
      <c r="G729" s="80"/>
      <c r="H729" s="84"/>
      <c r="I729" s="84"/>
      <c r="J729" s="105"/>
      <c r="K729" s="84"/>
      <c r="L729" s="105"/>
      <c r="M729" s="84"/>
      <c r="N729" s="105"/>
      <c r="O729" s="84"/>
      <c r="P729" s="84"/>
      <c r="Q729" s="105"/>
      <c r="R729" s="84"/>
      <c r="S729" s="105"/>
      <c r="T729" s="84"/>
      <c r="U729" s="105"/>
      <c r="V729" s="80"/>
      <c r="W729" s="80"/>
      <c r="X729" s="108"/>
      <c r="Y729" s="108"/>
      <c r="Z729" s="80"/>
      <c r="AA729" s="80"/>
      <c r="AB729" s="109"/>
      <c r="AC729" s="80"/>
      <c r="AD729" s="80"/>
      <c r="AE729" s="80"/>
      <c r="AF729" s="80"/>
      <c r="AG729" s="80"/>
      <c r="AH729" s="107"/>
      <c r="AI729" s="107"/>
      <c r="AJ729" s="105"/>
      <c r="AK729" s="85"/>
      <c r="AL729" s="85"/>
      <c r="AM729" s="105"/>
      <c r="AN729" s="107"/>
      <c r="AO729" s="107"/>
      <c r="AP729" s="105"/>
      <c r="AQ729" s="85"/>
      <c r="AR729" s="85"/>
      <c r="AS729" s="105"/>
      <c r="AT729" s="107"/>
      <c r="AU729" s="85"/>
      <c r="AV729" s="107"/>
      <c r="AW729" s="85"/>
      <c r="AX729" s="85"/>
      <c r="AY729" s="85"/>
      <c r="AZ729" s="80"/>
      <c r="BA729" s="86"/>
      <c r="BB729" s="86"/>
      <c r="BC729" s="105"/>
    </row>
    <row r="730" spans="1:55" x14ac:dyDescent="0.25">
      <c r="A730" s="80"/>
      <c r="B730" s="80"/>
      <c r="C730" s="80"/>
      <c r="D730" s="80"/>
      <c r="E730" s="80"/>
      <c r="F730" s="80"/>
      <c r="G730" s="80"/>
      <c r="H730" s="80"/>
      <c r="I730" s="80"/>
      <c r="J730" s="80"/>
      <c r="K730" s="84"/>
      <c r="L730" s="105"/>
      <c r="M730" s="84"/>
      <c r="N730" s="105"/>
      <c r="O730" s="80"/>
      <c r="P730" s="80"/>
      <c r="Q730" s="80"/>
      <c r="R730" s="84"/>
      <c r="S730" s="105"/>
      <c r="T730" s="84"/>
      <c r="U730" s="105"/>
      <c r="V730" s="80"/>
      <c r="W730" s="80"/>
      <c r="X730" s="80"/>
      <c r="Y730" s="80"/>
      <c r="Z730" s="80"/>
      <c r="AA730" s="80"/>
      <c r="AB730" s="109"/>
      <c r="AC730" s="80"/>
      <c r="AD730" s="80"/>
      <c r="AE730" s="80"/>
      <c r="AF730" s="80"/>
      <c r="AG730" s="80"/>
      <c r="AH730" s="80"/>
      <c r="AI730" s="80"/>
      <c r="AJ730" s="80"/>
      <c r="AK730" s="80"/>
      <c r="AL730" s="80"/>
      <c r="AM730" s="80"/>
      <c r="AN730" s="80"/>
      <c r="AO730" s="80"/>
      <c r="AP730" s="80"/>
      <c r="AQ730" s="80"/>
      <c r="AR730" s="80"/>
      <c r="AS730" s="80"/>
      <c r="AT730" s="80"/>
      <c r="AU730" s="80"/>
      <c r="AV730" s="80"/>
      <c r="AW730" s="80"/>
      <c r="AX730" s="80"/>
      <c r="AY730" s="80"/>
      <c r="AZ730" s="80"/>
      <c r="BA730" s="80"/>
      <c r="BB730" s="80"/>
      <c r="BC730" s="80"/>
    </row>
    <row r="731" spans="1:55" x14ac:dyDescent="0.25">
      <c r="A731" s="80"/>
      <c r="B731" s="80"/>
      <c r="C731" s="80"/>
      <c r="D731" s="80"/>
      <c r="E731" s="80"/>
      <c r="F731" s="80"/>
      <c r="G731" s="80"/>
      <c r="H731" s="80"/>
      <c r="I731" s="84"/>
      <c r="J731" s="105"/>
      <c r="K731" s="84"/>
      <c r="L731" s="105"/>
      <c r="M731" s="84"/>
      <c r="N731" s="105"/>
      <c r="O731" s="80"/>
      <c r="P731" s="84"/>
      <c r="Q731" s="105"/>
      <c r="R731" s="84"/>
      <c r="S731" s="105"/>
      <c r="T731" s="84"/>
      <c r="U731" s="105"/>
      <c r="V731" s="80"/>
      <c r="W731" s="80"/>
      <c r="X731" s="80"/>
      <c r="Y731" s="80"/>
      <c r="Z731" s="80"/>
      <c r="AA731" s="80"/>
      <c r="AB731" s="109"/>
      <c r="AC731" s="80"/>
      <c r="AD731" s="80"/>
      <c r="AE731" s="80"/>
      <c r="AF731" s="80"/>
      <c r="AG731" s="80"/>
      <c r="AH731" s="80"/>
      <c r="AI731" s="107"/>
      <c r="AJ731" s="105"/>
      <c r="AK731" s="80"/>
      <c r="AL731" s="85"/>
      <c r="AM731" s="105"/>
      <c r="AN731" s="80"/>
      <c r="AO731" s="107"/>
      <c r="AP731" s="105"/>
      <c r="AQ731" s="80"/>
      <c r="AR731" s="85"/>
      <c r="AS731" s="105"/>
      <c r="AT731" s="80"/>
      <c r="AU731" s="80"/>
      <c r="AV731" s="80"/>
      <c r="AW731" s="80"/>
      <c r="AX731" s="80"/>
      <c r="AY731" s="85"/>
      <c r="AZ731" s="80"/>
      <c r="BA731" s="80"/>
      <c r="BB731" s="86"/>
      <c r="BC731" s="105"/>
    </row>
    <row r="732" spans="1:55" x14ac:dyDescent="0.25">
      <c r="A732" s="80"/>
      <c r="B732" s="80"/>
      <c r="C732" s="80"/>
      <c r="D732" s="80"/>
      <c r="E732" s="80"/>
      <c r="F732" s="80"/>
      <c r="G732" s="80"/>
      <c r="H732" s="84"/>
      <c r="I732" s="84"/>
      <c r="J732" s="105"/>
      <c r="K732" s="84"/>
      <c r="L732" s="105"/>
      <c r="M732" s="84"/>
      <c r="N732" s="105"/>
      <c r="O732" s="84"/>
      <c r="P732" s="84"/>
      <c r="Q732" s="105"/>
      <c r="R732" s="84"/>
      <c r="S732" s="105"/>
      <c r="T732" s="84"/>
      <c r="U732" s="105"/>
      <c r="V732" s="80"/>
      <c r="W732" s="80"/>
      <c r="X732" s="108"/>
      <c r="Y732" s="108"/>
      <c r="Z732" s="80"/>
      <c r="AA732" s="80"/>
      <c r="AB732" s="109"/>
      <c r="AC732" s="80"/>
      <c r="AD732" s="80"/>
      <c r="AE732" s="80"/>
      <c r="AF732" s="80"/>
      <c r="AG732" s="80"/>
      <c r="AH732" s="107"/>
      <c r="AI732" s="107"/>
      <c r="AJ732" s="105"/>
      <c r="AK732" s="85"/>
      <c r="AL732" s="85"/>
      <c r="AM732" s="105"/>
      <c r="AN732" s="107"/>
      <c r="AO732" s="107"/>
      <c r="AP732" s="105"/>
      <c r="AQ732" s="85"/>
      <c r="AR732" s="85"/>
      <c r="AS732" s="105"/>
      <c r="AT732" s="107"/>
      <c r="AU732" s="85"/>
      <c r="AV732" s="107"/>
      <c r="AW732" s="85"/>
      <c r="AX732" s="85"/>
      <c r="AY732" s="85"/>
      <c r="AZ732" s="80"/>
      <c r="BA732" s="86"/>
      <c r="BB732" s="86"/>
      <c r="BC732" s="105"/>
    </row>
    <row r="733" spans="1:55" x14ac:dyDescent="0.25">
      <c r="A733" s="80"/>
      <c r="B733" s="80"/>
      <c r="C733" s="80"/>
      <c r="D733" s="80"/>
      <c r="E733" s="80"/>
      <c r="F733" s="80"/>
      <c r="G733" s="80"/>
      <c r="H733" s="80"/>
      <c r="I733" s="80"/>
      <c r="J733" s="80"/>
      <c r="K733" s="84"/>
      <c r="L733" s="105"/>
      <c r="M733" s="80"/>
      <c r="N733" s="80"/>
      <c r="O733" s="80"/>
      <c r="P733" s="80"/>
      <c r="Q733" s="80"/>
      <c r="R733" s="84"/>
      <c r="S733" s="105"/>
      <c r="T733" s="80"/>
      <c r="U733" s="80"/>
      <c r="V733" s="80"/>
      <c r="W733" s="80"/>
      <c r="X733" s="80"/>
      <c r="Y733" s="80"/>
      <c r="Z733" s="80"/>
      <c r="AA733" s="80"/>
      <c r="AB733" s="109"/>
      <c r="AC733" s="80"/>
      <c r="AD733" s="80"/>
      <c r="AE733" s="80"/>
      <c r="AF733" s="80"/>
      <c r="AG733" s="80"/>
      <c r="AH733" s="80"/>
      <c r="AI733" s="80"/>
      <c r="AJ733" s="80"/>
      <c r="AK733" s="80"/>
      <c r="AL733" s="80"/>
      <c r="AM733" s="80"/>
      <c r="AN733" s="80"/>
      <c r="AO733" s="80"/>
      <c r="AP733" s="80"/>
      <c r="AQ733" s="80"/>
      <c r="AR733" s="80"/>
      <c r="AS733" s="80"/>
      <c r="AT733" s="80"/>
      <c r="AU733" s="80"/>
      <c r="AV733" s="80"/>
      <c r="AW733" s="80"/>
      <c r="AX733" s="80"/>
      <c r="AY733" s="80"/>
      <c r="AZ733" s="80"/>
      <c r="BA733" s="80"/>
      <c r="BB733" s="80"/>
      <c r="BC733" s="80"/>
    </row>
    <row r="734" spans="1:55" x14ac:dyDescent="0.25">
      <c r="A734" s="80"/>
      <c r="B734" s="80"/>
      <c r="C734" s="80"/>
      <c r="D734" s="80"/>
      <c r="E734" s="80"/>
      <c r="F734" s="80"/>
      <c r="G734" s="80"/>
      <c r="H734" s="84"/>
      <c r="I734" s="84"/>
      <c r="J734" s="105"/>
      <c r="K734" s="84"/>
      <c r="L734" s="105"/>
      <c r="M734" s="84"/>
      <c r="N734" s="105"/>
      <c r="O734" s="84"/>
      <c r="P734" s="84"/>
      <c r="Q734" s="105"/>
      <c r="R734" s="84"/>
      <c r="S734" s="105"/>
      <c r="T734" s="84"/>
      <c r="U734" s="105"/>
      <c r="V734" s="80"/>
      <c r="W734" s="80"/>
      <c r="X734" s="108"/>
      <c r="Y734" s="108"/>
      <c r="Z734" s="80"/>
      <c r="AA734" s="80"/>
      <c r="AB734" s="109"/>
      <c r="AC734" s="80"/>
      <c r="AD734" s="80"/>
      <c r="AE734" s="80"/>
      <c r="AF734" s="80"/>
      <c r="AG734" s="80"/>
      <c r="AH734" s="107"/>
      <c r="AI734" s="107"/>
      <c r="AJ734" s="105"/>
      <c r="AK734" s="85"/>
      <c r="AL734" s="85"/>
      <c r="AM734" s="105"/>
      <c r="AN734" s="107"/>
      <c r="AO734" s="107"/>
      <c r="AP734" s="105"/>
      <c r="AQ734" s="85"/>
      <c r="AR734" s="85"/>
      <c r="AS734" s="105"/>
      <c r="AT734" s="107"/>
      <c r="AU734" s="85"/>
      <c r="AV734" s="107"/>
      <c r="AW734" s="85"/>
      <c r="AX734" s="85"/>
      <c r="AY734" s="85"/>
      <c r="AZ734" s="80"/>
      <c r="BA734" s="86"/>
      <c r="BB734" s="86"/>
      <c r="BC734" s="105"/>
    </row>
    <row r="735" spans="1:55" x14ac:dyDescent="0.25">
      <c r="A735" s="80"/>
      <c r="B735" s="80"/>
      <c r="C735" s="80"/>
      <c r="D735" s="80"/>
      <c r="E735" s="80"/>
      <c r="F735" s="80"/>
      <c r="G735" s="80"/>
      <c r="H735" s="84"/>
      <c r="I735" s="84"/>
      <c r="J735" s="105"/>
      <c r="K735" s="84"/>
      <c r="L735" s="105"/>
      <c r="M735" s="84"/>
      <c r="N735" s="105"/>
      <c r="O735" s="84"/>
      <c r="P735" s="84"/>
      <c r="Q735" s="105"/>
      <c r="R735" s="84"/>
      <c r="S735" s="105"/>
      <c r="T735" s="84"/>
      <c r="U735" s="105"/>
      <c r="V735" s="80"/>
      <c r="W735" s="80"/>
      <c r="X735" s="108"/>
      <c r="Y735" s="108"/>
      <c r="Z735" s="80"/>
      <c r="AA735" s="80"/>
      <c r="AB735" s="109"/>
      <c r="AC735" s="80"/>
      <c r="AD735" s="80"/>
      <c r="AE735" s="80"/>
      <c r="AF735" s="80"/>
      <c r="AG735" s="80"/>
      <c r="AH735" s="107"/>
      <c r="AI735" s="107"/>
      <c r="AJ735" s="105"/>
      <c r="AK735" s="85"/>
      <c r="AL735" s="85"/>
      <c r="AM735" s="105"/>
      <c r="AN735" s="107"/>
      <c r="AO735" s="107"/>
      <c r="AP735" s="105"/>
      <c r="AQ735" s="85"/>
      <c r="AR735" s="85"/>
      <c r="AS735" s="105"/>
      <c r="AT735" s="107"/>
      <c r="AU735" s="85"/>
      <c r="AV735" s="107"/>
      <c r="AW735" s="85"/>
      <c r="AX735" s="85"/>
      <c r="AY735" s="85"/>
      <c r="AZ735" s="80"/>
      <c r="BA735" s="86"/>
      <c r="BB735" s="86"/>
      <c r="BC735" s="105"/>
    </row>
    <row r="736" spans="1:55" x14ac:dyDescent="0.25">
      <c r="A736" s="80"/>
      <c r="B736" s="80"/>
      <c r="C736" s="80"/>
      <c r="D736" s="80"/>
      <c r="E736" s="80"/>
      <c r="F736" s="80"/>
      <c r="G736" s="80"/>
      <c r="H736" s="84"/>
      <c r="I736" s="84"/>
      <c r="J736" s="105"/>
      <c r="K736" s="84"/>
      <c r="L736" s="105"/>
      <c r="M736" s="84"/>
      <c r="N736" s="105"/>
      <c r="O736" s="84"/>
      <c r="P736" s="84"/>
      <c r="Q736" s="105"/>
      <c r="R736" s="84"/>
      <c r="S736" s="105"/>
      <c r="T736" s="84"/>
      <c r="U736" s="105"/>
      <c r="V736" s="80"/>
      <c r="W736" s="80"/>
      <c r="X736" s="108"/>
      <c r="Y736" s="108"/>
      <c r="Z736" s="80"/>
      <c r="AA736" s="80"/>
      <c r="AB736" s="109"/>
      <c r="AC736" s="80"/>
      <c r="AD736" s="80"/>
      <c r="AE736" s="80"/>
      <c r="AF736" s="80"/>
      <c r="AG736" s="80"/>
      <c r="AH736" s="107"/>
      <c r="AI736" s="107"/>
      <c r="AJ736" s="105"/>
      <c r="AK736" s="85"/>
      <c r="AL736" s="85"/>
      <c r="AM736" s="105"/>
      <c r="AN736" s="107"/>
      <c r="AO736" s="107"/>
      <c r="AP736" s="105"/>
      <c r="AQ736" s="85"/>
      <c r="AR736" s="85"/>
      <c r="AS736" s="105"/>
      <c r="AT736" s="107"/>
      <c r="AU736" s="85"/>
      <c r="AV736" s="107"/>
      <c r="AW736" s="85"/>
      <c r="AX736" s="85"/>
      <c r="AY736" s="85"/>
      <c r="AZ736" s="80"/>
      <c r="BA736" s="86"/>
      <c r="BB736" s="86"/>
      <c r="BC736" s="105"/>
    </row>
    <row r="737" spans="1:55" x14ac:dyDescent="0.25">
      <c r="A737" s="80"/>
      <c r="B737" s="80"/>
      <c r="C737" s="80"/>
      <c r="D737" s="80"/>
      <c r="E737" s="80"/>
      <c r="F737" s="80"/>
      <c r="G737" s="80"/>
      <c r="H737" s="80"/>
      <c r="I737" s="84"/>
      <c r="J737" s="105"/>
      <c r="K737" s="84"/>
      <c r="L737" s="105"/>
      <c r="M737" s="84"/>
      <c r="N737" s="105"/>
      <c r="O737" s="80"/>
      <c r="P737" s="84"/>
      <c r="Q737" s="105"/>
      <c r="R737" s="84"/>
      <c r="S737" s="105"/>
      <c r="T737" s="84"/>
      <c r="U737" s="105"/>
      <c r="V737" s="80"/>
      <c r="W737" s="80"/>
      <c r="X737" s="80"/>
      <c r="Y737" s="80"/>
      <c r="Z737" s="80"/>
      <c r="AA737" s="80"/>
      <c r="AB737" s="109"/>
      <c r="AC737" s="80"/>
      <c r="AD737" s="80"/>
      <c r="AE737" s="80"/>
      <c r="AF737" s="80"/>
      <c r="AG737" s="80"/>
      <c r="AH737" s="80"/>
      <c r="AI737" s="107"/>
      <c r="AJ737" s="105"/>
      <c r="AK737" s="80"/>
      <c r="AL737" s="85"/>
      <c r="AM737" s="105"/>
      <c r="AN737" s="80"/>
      <c r="AO737" s="107"/>
      <c r="AP737" s="105"/>
      <c r="AQ737" s="80"/>
      <c r="AR737" s="85"/>
      <c r="AS737" s="105"/>
      <c r="AT737" s="80"/>
      <c r="AU737" s="80"/>
      <c r="AV737" s="80"/>
      <c r="AW737" s="80"/>
      <c r="AX737" s="80"/>
      <c r="AY737" s="85"/>
      <c r="AZ737" s="80"/>
      <c r="BA737" s="80"/>
      <c r="BB737" s="86"/>
      <c r="BC737" s="105"/>
    </row>
    <row r="738" spans="1:55" x14ac:dyDescent="0.25">
      <c r="A738" s="80"/>
      <c r="B738" s="80"/>
      <c r="C738" s="80"/>
      <c r="D738" s="80"/>
      <c r="E738" s="80"/>
      <c r="F738" s="80"/>
      <c r="G738" s="80"/>
      <c r="H738" s="84"/>
      <c r="I738" s="84"/>
      <c r="J738" s="105"/>
      <c r="K738" s="84"/>
      <c r="L738" s="105"/>
      <c r="M738" s="84"/>
      <c r="N738" s="105"/>
      <c r="O738" s="84"/>
      <c r="P738" s="84"/>
      <c r="Q738" s="105"/>
      <c r="R738" s="84"/>
      <c r="S738" s="105"/>
      <c r="T738" s="84"/>
      <c r="U738" s="105"/>
      <c r="V738" s="80"/>
      <c r="W738" s="80"/>
      <c r="X738" s="80"/>
      <c r="Y738" s="80"/>
      <c r="Z738" s="80"/>
      <c r="AA738" s="80"/>
      <c r="AB738" s="109"/>
      <c r="AC738" s="80"/>
      <c r="AD738" s="80"/>
      <c r="AE738" s="80"/>
      <c r="AF738" s="80"/>
      <c r="AG738" s="80"/>
      <c r="AH738" s="107"/>
      <c r="AI738" s="107"/>
      <c r="AJ738" s="105"/>
      <c r="AK738" s="85"/>
      <c r="AL738" s="85"/>
      <c r="AM738" s="105"/>
      <c r="AN738" s="107"/>
      <c r="AO738" s="107"/>
      <c r="AP738" s="105"/>
      <c r="AQ738" s="85"/>
      <c r="AR738" s="85"/>
      <c r="AS738" s="105"/>
      <c r="AT738" s="107"/>
      <c r="AU738" s="85"/>
      <c r="AV738" s="107"/>
      <c r="AW738" s="85"/>
      <c r="AX738" s="85"/>
      <c r="AY738" s="85"/>
      <c r="AZ738" s="80"/>
      <c r="BA738" s="86"/>
      <c r="BB738" s="86"/>
      <c r="BC738" s="105"/>
    </row>
    <row r="739" spans="1:55" x14ac:dyDescent="0.25">
      <c r="A739" s="80"/>
      <c r="B739" s="80"/>
      <c r="C739" s="80"/>
      <c r="D739" s="80"/>
      <c r="E739" s="80"/>
      <c r="F739" s="80"/>
      <c r="G739" s="80"/>
      <c r="H739" s="84"/>
      <c r="I739" s="84"/>
      <c r="J739" s="105"/>
      <c r="K739" s="84"/>
      <c r="L739" s="105"/>
      <c r="M739" s="84"/>
      <c r="N739" s="105"/>
      <c r="O739" s="84"/>
      <c r="P739" s="84"/>
      <c r="Q739" s="105"/>
      <c r="R739" s="84"/>
      <c r="S739" s="105"/>
      <c r="T739" s="84"/>
      <c r="U739" s="105"/>
      <c r="V739" s="80"/>
      <c r="W739" s="80"/>
      <c r="X739" s="80"/>
      <c r="Y739" s="80"/>
      <c r="Z739" s="80"/>
      <c r="AA739" s="80"/>
      <c r="AB739" s="109"/>
      <c r="AC739" s="80"/>
      <c r="AD739" s="80"/>
      <c r="AE739" s="80"/>
      <c r="AF739" s="80"/>
      <c r="AG739" s="80"/>
      <c r="AH739" s="107"/>
      <c r="AI739" s="107"/>
      <c r="AJ739" s="105"/>
      <c r="AK739" s="85"/>
      <c r="AL739" s="85"/>
      <c r="AM739" s="105"/>
      <c r="AN739" s="107"/>
      <c r="AO739" s="107"/>
      <c r="AP739" s="105"/>
      <c r="AQ739" s="85"/>
      <c r="AR739" s="85"/>
      <c r="AS739" s="105"/>
      <c r="AT739" s="107"/>
      <c r="AU739" s="85"/>
      <c r="AV739" s="107"/>
      <c r="AW739" s="85"/>
      <c r="AX739" s="85"/>
      <c r="AY739" s="85"/>
      <c r="AZ739" s="80"/>
      <c r="BA739" s="86"/>
      <c r="BB739" s="86"/>
      <c r="BC739" s="105"/>
    </row>
    <row r="740" spans="1:55" x14ac:dyDescent="0.25">
      <c r="A740" s="80"/>
      <c r="B740" s="80"/>
      <c r="C740" s="80"/>
      <c r="D740" s="80"/>
      <c r="E740" s="80"/>
      <c r="F740" s="80"/>
      <c r="G740" s="80"/>
      <c r="H740" s="84"/>
      <c r="I740" s="84"/>
      <c r="J740" s="105"/>
      <c r="K740" s="84"/>
      <c r="L740" s="105"/>
      <c r="M740" s="84"/>
      <c r="N740" s="105"/>
      <c r="O740" s="84"/>
      <c r="P740" s="84"/>
      <c r="Q740" s="105"/>
      <c r="R740" s="84"/>
      <c r="S740" s="105"/>
      <c r="T740" s="84"/>
      <c r="U740" s="105"/>
      <c r="V740" s="80"/>
      <c r="W740" s="80"/>
      <c r="X740" s="108"/>
      <c r="Y740" s="108"/>
      <c r="Z740" s="80"/>
      <c r="AA740" s="80"/>
      <c r="AB740" s="109"/>
      <c r="AC740" s="80"/>
      <c r="AD740" s="80"/>
      <c r="AE740" s="80"/>
      <c r="AF740" s="80"/>
      <c r="AG740" s="80"/>
      <c r="AH740" s="107"/>
      <c r="AI740" s="107"/>
      <c r="AJ740" s="105"/>
      <c r="AK740" s="85"/>
      <c r="AL740" s="85"/>
      <c r="AM740" s="105"/>
      <c r="AN740" s="107"/>
      <c r="AO740" s="107"/>
      <c r="AP740" s="105"/>
      <c r="AQ740" s="85"/>
      <c r="AR740" s="85"/>
      <c r="AS740" s="105"/>
      <c r="AT740" s="107"/>
      <c r="AU740" s="85"/>
      <c r="AV740" s="107"/>
      <c r="AW740" s="85"/>
      <c r="AX740" s="85"/>
      <c r="AY740" s="85"/>
      <c r="AZ740" s="80"/>
      <c r="BA740" s="86"/>
      <c r="BB740" s="86"/>
      <c r="BC740" s="105"/>
    </row>
    <row r="741" spans="1:55" x14ac:dyDescent="0.25">
      <c r="A741" s="80"/>
      <c r="B741" s="80"/>
      <c r="C741" s="80"/>
      <c r="D741" s="80"/>
      <c r="E741" s="80"/>
      <c r="F741" s="80"/>
      <c r="G741" s="80"/>
      <c r="H741" s="84"/>
      <c r="I741" s="84"/>
      <c r="J741" s="105"/>
      <c r="K741" s="84"/>
      <c r="L741" s="105"/>
      <c r="M741" s="84"/>
      <c r="N741" s="105"/>
      <c r="O741" s="84"/>
      <c r="P741" s="84"/>
      <c r="Q741" s="105"/>
      <c r="R741" s="84"/>
      <c r="S741" s="105"/>
      <c r="T741" s="84"/>
      <c r="U741" s="105"/>
      <c r="V741" s="80"/>
      <c r="W741" s="80"/>
      <c r="X741" s="80"/>
      <c r="Y741" s="80"/>
      <c r="Z741" s="80"/>
      <c r="AA741" s="80"/>
      <c r="AB741" s="109"/>
      <c r="AC741" s="80"/>
      <c r="AD741" s="80"/>
      <c r="AE741" s="80"/>
      <c r="AF741" s="80"/>
      <c r="AG741" s="80"/>
      <c r="AH741" s="107"/>
      <c r="AI741" s="107"/>
      <c r="AJ741" s="105"/>
      <c r="AK741" s="85"/>
      <c r="AL741" s="85"/>
      <c r="AM741" s="105"/>
      <c r="AN741" s="107"/>
      <c r="AO741" s="107"/>
      <c r="AP741" s="105"/>
      <c r="AQ741" s="85"/>
      <c r="AR741" s="85"/>
      <c r="AS741" s="105"/>
      <c r="AT741" s="107"/>
      <c r="AU741" s="85"/>
      <c r="AV741" s="107"/>
      <c r="AW741" s="85"/>
      <c r="AX741" s="85"/>
      <c r="AY741" s="85"/>
      <c r="AZ741" s="80"/>
      <c r="BA741" s="86"/>
      <c r="BB741" s="86"/>
      <c r="BC741" s="105"/>
    </row>
    <row r="742" spans="1:55" x14ac:dyDescent="0.25">
      <c r="A742" s="80"/>
      <c r="B742" s="80"/>
      <c r="C742" s="80"/>
      <c r="D742" s="80"/>
      <c r="E742" s="80"/>
      <c r="F742" s="80"/>
      <c r="G742" s="80"/>
      <c r="H742" s="84"/>
      <c r="I742" s="84"/>
      <c r="J742" s="105"/>
      <c r="K742" s="84"/>
      <c r="L742" s="105"/>
      <c r="M742" s="84"/>
      <c r="N742" s="105"/>
      <c r="O742" s="84"/>
      <c r="P742" s="84"/>
      <c r="Q742" s="105"/>
      <c r="R742" s="84"/>
      <c r="S742" s="105"/>
      <c r="T742" s="84"/>
      <c r="U742" s="105"/>
      <c r="V742" s="80"/>
      <c r="W742" s="80"/>
      <c r="X742" s="80"/>
      <c r="Y742" s="80"/>
      <c r="Z742" s="80"/>
      <c r="AA742" s="80"/>
      <c r="AB742" s="109"/>
      <c r="AC742" s="80"/>
      <c r="AD742" s="80"/>
      <c r="AE742" s="80"/>
      <c r="AF742" s="80"/>
      <c r="AG742" s="80"/>
      <c r="AH742" s="107"/>
      <c r="AI742" s="107"/>
      <c r="AJ742" s="105"/>
      <c r="AK742" s="85"/>
      <c r="AL742" s="85"/>
      <c r="AM742" s="105"/>
      <c r="AN742" s="107"/>
      <c r="AO742" s="107"/>
      <c r="AP742" s="105"/>
      <c r="AQ742" s="85"/>
      <c r="AR742" s="85"/>
      <c r="AS742" s="105"/>
      <c r="AT742" s="107"/>
      <c r="AU742" s="85"/>
      <c r="AV742" s="107"/>
      <c r="AW742" s="85"/>
      <c r="AX742" s="85"/>
      <c r="AY742" s="85"/>
      <c r="AZ742" s="80"/>
      <c r="BA742" s="86"/>
      <c r="BB742" s="86"/>
      <c r="BC742" s="105"/>
    </row>
    <row r="743" spans="1:55" x14ac:dyDescent="0.25">
      <c r="A743" s="80"/>
      <c r="B743" s="80"/>
      <c r="C743" s="80"/>
      <c r="D743" s="80"/>
      <c r="E743" s="80"/>
      <c r="F743" s="80"/>
      <c r="G743" s="80"/>
      <c r="H743" s="84"/>
      <c r="I743" s="84"/>
      <c r="J743" s="105"/>
      <c r="K743" s="84"/>
      <c r="L743" s="105"/>
      <c r="M743" s="84"/>
      <c r="N743" s="105"/>
      <c r="O743" s="84"/>
      <c r="P743" s="84"/>
      <c r="Q743" s="105"/>
      <c r="R743" s="84"/>
      <c r="S743" s="105"/>
      <c r="T743" s="84"/>
      <c r="U743" s="105"/>
      <c r="V743" s="80"/>
      <c r="W743" s="80"/>
      <c r="X743" s="80"/>
      <c r="Y743" s="80"/>
      <c r="Z743" s="80"/>
      <c r="AA743" s="80"/>
      <c r="AB743" s="109"/>
      <c r="AC743" s="80"/>
      <c r="AD743" s="80"/>
      <c r="AE743" s="80"/>
      <c r="AF743" s="80"/>
      <c r="AG743" s="80"/>
      <c r="AH743" s="107"/>
      <c r="AI743" s="107"/>
      <c r="AJ743" s="105"/>
      <c r="AK743" s="85"/>
      <c r="AL743" s="85"/>
      <c r="AM743" s="105"/>
      <c r="AN743" s="107"/>
      <c r="AO743" s="107"/>
      <c r="AP743" s="105"/>
      <c r="AQ743" s="85"/>
      <c r="AR743" s="85"/>
      <c r="AS743" s="105"/>
      <c r="AT743" s="107"/>
      <c r="AU743" s="85"/>
      <c r="AV743" s="107"/>
      <c r="AW743" s="85"/>
      <c r="AX743" s="85"/>
      <c r="AY743" s="85"/>
      <c r="AZ743" s="80"/>
      <c r="BA743" s="86"/>
      <c r="BB743" s="86"/>
      <c r="BC743" s="105"/>
    </row>
    <row r="744" spans="1:55" x14ac:dyDescent="0.25">
      <c r="A744" s="80"/>
      <c r="B744" s="80"/>
      <c r="C744" s="80"/>
      <c r="D744" s="80"/>
      <c r="E744" s="80"/>
      <c r="F744" s="80"/>
      <c r="G744" s="80"/>
      <c r="H744" s="84"/>
      <c r="I744" s="84"/>
      <c r="J744" s="105"/>
      <c r="K744" s="84"/>
      <c r="L744" s="105"/>
      <c r="M744" s="84"/>
      <c r="N744" s="105"/>
      <c r="O744" s="84"/>
      <c r="P744" s="84"/>
      <c r="Q744" s="105"/>
      <c r="R744" s="84"/>
      <c r="S744" s="105"/>
      <c r="T744" s="84"/>
      <c r="U744" s="105"/>
      <c r="V744" s="80"/>
      <c r="W744" s="80"/>
      <c r="X744" s="108"/>
      <c r="Y744" s="108"/>
      <c r="Z744" s="80"/>
      <c r="AA744" s="80"/>
      <c r="AB744" s="109"/>
      <c r="AC744" s="80"/>
      <c r="AD744" s="80"/>
      <c r="AE744" s="80"/>
      <c r="AF744" s="80"/>
      <c r="AG744" s="80"/>
      <c r="AH744" s="107"/>
      <c r="AI744" s="107"/>
      <c r="AJ744" s="105"/>
      <c r="AK744" s="85"/>
      <c r="AL744" s="85"/>
      <c r="AM744" s="105"/>
      <c r="AN744" s="107"/>
      <c r="AO744" s="107"/>
      <c r="AP744" s="105"/>
      <c r="AQ744" s="85"/>
      <c r="AR744" s="85"/>
      <c r="AS744" s="105"/>
      <c r="AT744" s="107"/>
      <c r="AU744" s="85"/>
      <c r="AV744" s="107"/>
      <c r="AW744" s="85"/>
      <c r="AX744" s="85"/>
      <c r="AY744" s="85"/>
      <c r="AZ744" s="80"/>
      <c r="BA744" s="86"/>
      <c r="BB744" s="86"/>
      <c r="BC744" s="105"/>
    </row>
    <row r="745" spans="1:55" x14ac:dyDescent="0.25">
      <c r="A745" s="80"/>
      <c r="B745" s="80"/>
      <c r="C745" s="80"/>
      <c r="D745" s="80"/>
      <c r="E745" s="80"/>
      <c r="F745" s="80"/>
      <c r="G745" s="80"/>
      <c r="H745" s="80"/>
      <c r="I745" s="80"/>
      <c r="J745" s="80"/>
      <c r="K745" s="84"/>
      <c r="L745" s="105"/>
      <c r="M745" s="80"/>
      <c r="N745" s="80"/>
      <c r="O745" s="80"/>
      <c r="P745" s="80"/>
      <c r="Q745" s="80"/>
      <c r="R745" s="84"/>
      <c r="S745" s="105"/>
      <c r="T745" s="80"/>
      <c r="U745" s="80"/>
      <c r="V745" s="80"/>
      <c r="W745" s="80"/>
      <c r="X745" s="80"/>
      <c r="Y745" s="80"/>
      <c r="Z745" s="80"/>
      <c r="AA745" s="80"/>
      <c r="AB745" s="109"/>
      <c r="AC745" s="80"/>
      <c r="AD745" s="80"/>
      <c r="AE745" s="80"/>
      <c r="AF745" s="80"/>
      <c r="AG745" s="80"/>
      <c r="AH745" s="80"/>
      <c r="AI745" s="80"/>
      <c r="AJ745" s="80"/>
      <c r="AK745" s="80"/>
      <c r="AL745" s="80"/>
      <c r="AM745" s="80"/>
      <c r="AN745" s="80"/>
      <c r="AO745" s="80"/>
      <c r="AP745" s="80"/>
      <c r="AQ745" s="80"/>
      <c r="AR745" s="80"/>
      <c r="AS745" s="80"/>
      <c r="AT745" s="80"/>
      <c r="AU745" s="80"/>
      <c r="AV745" s="80"/>
      <c r="AW745" s="80"/>
      <c r="AX745" s="80"/>
      <c r="AY745" s="80"/>
      <c r="AZ745" s="80"/>
      <c r="BA745" s="80"/>
      <c r="BB745" s="80"/>
      <c r="BC745" s="80"/>
    </row>
    <row r="746" spans="1:55" x14ac:dyDescent="0.25">
      <c r="A746" s="80"/>
      <c r="B746" s="80"/>
      <c r="C746" s="80"/>
      <c r="D746" s="80"/>
      <c r="E746" s="80"/>
      <c r="F746" s="80"/>
      <c r="G746" s="80"/>
      <c r="H746" s="84"/>
      <c r="I746" s="84"/>
      <c r="J746" s="105"/>
      <c r="K746" s="84"/>
      <c r="L746" s="105"/>
      <c r="M746" s="84"/>
      <c r="N746" s="105"/>
      <c r="O746" s="84"/>
      <c r="P746" s="84"/>
      <c r="Q746" s="105"/>
      <c r="R746" s="84"/>
      <c r="S746" s="105"/>
      <c r="T746" s="84"/>
      <c r="U746" s="105"/>
      <c r="V746" s="80"/>
      <c r="W746" s="80"/>
      <c r="X746" s="108"/>
      <c r="Y746" s="108"/>
      <c r="Z746" s="80"/>
      <c r="AA746" s="80"/>
      <c r="AB746" s="109"/>
      <c r="AC746" s="80"/>
      <c r="AD746" s="80"/>
      <c r="AE746" s="80"/>
      <c r="AF746" s="80"/>
      <c r="AG746" s="80"/>
      <c r="AH746" s="107"/>
      <c r="AI746" s="107"/>
      <c r="AJ746" s="105"/>
      <c r="AK746" s="85"/>
      <c r="AL746" s="85"/>
      <c r="AM746" s="105"/>
      <c r="AN746" s="107"/>
      <c r="AO746" s="107"/>
      <c r="AP746" s="105"/>
      <c r="AQ746" s="85"/>
      <c r="AR746" s="85"/>
      <c r="AS746" s="105"/>
      <c r="AT746" s="107"/>
      <c r="AU746" s="85"/>
      <c r="AV746" s="107"/>
      <c r="AW746" s="85"/>
      <c r="AX746" s="85"/>
      <c r="AY746" s="85"/>
      <c r="AZ746" s="80"/>
      <c r="BA746" s="86"/>
      <c r="BB746" s="86"/>
      <c r="BC746" s="105"/>
    </row>
    <row r="747" spans="1:55" x14ac:dyDescent="0.25">
      <c r="A747" s="80"/>
      <c r="B747" s="80"/>
      <c r="C747" s="80"/>
      <c r="D747" s="80"/>
      <c r="E747" s="80"/>
      <c r="F747" s="80"/>
      <c r="G747" s="80"/>
      <c r="H747" s="80"/>
      <c r="I747" s="80"/>
      <c r="J747" s="80"/>
      <c r="K747" s="84"/>
      <c r="L747" s="105"/>
      <c r="M747" s="84"/>
      <c r="N747" s="105"/>
      <c r="O747" s="80"/>
      <c r="P747" s="80"/>
      <c r="Q747" s="80"/>
      <c r="R747" s="84"/>
      <c r="S747" s="105"/>
      <c r="T747" s="84"/>
      <c r="U747" s="105"/>
      <c r="V747" s="80"/>
      <c r="W747" s="80"/>
      <c r="X747" s="80"/>
      <c r="Y747" s="80"/>
      <c r="Z747" s="80"/>
      <c r="AA747" s="80"/>
      <c r="AB747" s="109"/>
      <c r="AC747" s="80"/>
      <c r="AD747" s="80"/>
      <c r="AE747" s="80"/>
      <c r="AF747" s="80"/>
      <c r="AG747" s="80"/>
      <c r="AH747" s="80"/>
      <c r="AI747" s="80"/>
      <c r="AJ747" s="80"/>
      <c r="AK747" s="80"/>
      <c r="AL747" s="80"/>
      <c r="AM747" s="80"/>
      <c r="AN747" s="80"/>
      <c r="AO747" s="80"/>
      <c r="AP747" s="80"/>
      <c r="AQ747" s="80"/>
      <c r="AR747" s="80"/>
      <c r="AS747" s="80"/>
      <c r="AT747" s="80"/>
      <c r="AU747" s="80"/>
      <c r="AV747" s="80"/>
      <c r="AW747" s="80"/>
      <c r="AX747" s="80"/>
      <c r="AY747" s="80"/>
      <c r="AZ747" s="80"/>
      <c r="BA747" s="80"/>
      <c r="BB747" s="80"/>
      <c r="BC747" s="80"/>
    </row>
    <row r="748" spans="1:55" x14ac:dyDescent="0.25">
      <c r="A748" s="80"/>
      <c r="B748" s="80"/>
      <c r="C748" s="80"/>
      <c r="D748" s="80"/>
      <c r="E748" s="80"/>
      <c r="F748" s="80"/>
      <c r="G748" s="80"/>
      <c r="H748" s="84"/>
      <c r="I748" s="84"/>
      <c r="J748" s="105"/>
      <c r="K748" s="84"/>
      <c r="L748" s="105"/>
      <c r="M748" s="84"/>
      <c r="N748" s="105"/>
      <c r="O748" s="84"/>
      <c r="P748" s="84"/>
      <c r="Q748" s="105"/>
      <c r="R748" s="84"/>
      <c r="S748" s="105"/>
      <c r="T748" s="84"/>
      <c r="U748" s="105"/>
      <c r="V748" s="80"/>
      <c r="W748" s="80"/>
      <c r="X748" s="108"/>
      <c r="Y748" s="108"/>
      <c r="Z748" s="80"/>
      <c r="AA748" s="80"/>
      <c r="AB748" s="109"/>
      <c r="AC748" s="80"/>
      <c r="AD748" s="80"/>
      <c r="AE748" s="80"/>
      <c r="AF748" s="80"/>
      <c r="AG748" s="80"/>
      <c r="AH748" s="107"/>
      <c r="AI748" s="107"/>
      <c r="AJ748" s="105"/>
      <c r="AK748" s="85"/>
      <c r="AL748" s="85"/>
      <c r="AM748" s="105"/>
      <c r="AN748" s="107"/>
      <c r="AO748" s="107"/>
      <c r="AP748" s="105"/>
      <c r="AQ748" s="85"/>
      <c r="AR748" s="85"/>
      <c r="AS748" s="105"/>
      <c r="AT748" s="107"/>
      <c r="AU748" s="85"/>
      <c r="AV748" s="107"/>
      <c r="AW748" s="85"/>
      <c r="AX748" s="85"/>
      <c r="AY748" s="85"/>
      <c r="AZ748" s="80"/>
      <c r="BA748" s="86"/>
      <c r="BB748" s="86"/>
      <c r="BC748" s="105"/>
    </row>
    <row r="749" spans="1:55" x14ac:dyDescent="0.25">
      <c r="A749" s="80"/>
      <c r="B749" s="80"/>
      <c r="C749" s="80"/>
      <c r="D749" s="80"/>
      <c r="E749" s="80"/>
      <c r="F749" s="80"/>
      <c r="G749" s="80"/>
      <c r="H749" s="84"/>
      <c r="I749" s="84"/>
      <c r="J749" s="105"/>
      <c r="K749" s="84"/>
      <c r="L749" s="105"/>
      <c r="M749" s="84"/>
      <c r="N749" s="105"/>
      <c r="O749" s="84"/>
      <c r="P749" s="84"/>
      <c r="Q749" s="105"/>
      <c r="R749" s="84"/>
      <c r="S749" s="105"/>
      <c r="T749" s="84"/>
      <c r="U749" s="105"/>
      <c r="V749" s="80"/>
      <c r="W749" s="80"/>
      <c r="X749" s="108"/>
      <c r="Y749" s="108"/>
      <c r="Z749" s="80"/>
      <c r="AA749" s="80"/>
      <c r="AB749" s="109"/>
      <c r="AC749" s="80"/>
      <c r="AD749" s="80"/>
      <c r="AE749" s="80"/>
      <c r="AF749" s="80"/>
      <c r="AG749" s="80"/>
      <c r="AH749" s="107"/>
      <c r="AI749" s="107"/>
      <c r="AJ749" s="105"/>
      <c r="AK749" s="85"/>
      <c r="AL749" s="85"/>
      <c r="AM749" s="105"/>
      <c r="AN749" s="107"/>
      <c r="AO749" s="107"/>
      <c r="AP749" s="105"/>
      <c r="AQ749" s="85"/>
      <c r="AR749" s="85"/>
      <c r="AS749" s="105"/>
      <c r="AT749" s="107"/>
      <c r="AU749" s="85"/>
      <c r="AV749" s="107"/>
      <c r="AW749" s="85"/>
      <c r="AX749" s="85"/>
      <c r="AY749" s="85"/>
      <c r="AZ749" s="80"/>
      <c r="BA749" s="86"/>
      <c r="BB749" s="86"/>
      <c r="BC749" s="105"/>
    </row>
    <row r="750" spans="1:55" x14ac:dyDescent="0.25">
      <c r="A750" s="80"/>
      <c r="B750" s="80"/>
      <c r="C750" s="80"/>
      <c r="D750" s="80"/>
      <c r="E750" s="80"/>
      <c r="F750" s="80"/>
      <c r="G750" s="80"/>
      <c r="H750" s="80"/>
      <c r="I750" s="80"/>
      <c r="J750" s="80"/>
      <c r="K750" s="84"/>
      <c r="L750" s="105"/>
      <c r="M750" s="84"/>
      <c r="N750" s="105"/>
      <c r="O750" s="80"/>
      <c r="P750" s="80"/>
      <c r="Q750" s="80"/>
      <c r="R750" s="84"/>
      <c r="S750" s="105"/>
      <c r="T750" s="84"/>
      <c r="U750" s="105"/>
      <c r="V750" s="80"/>
      <c r="W750" s="80"/>
      <c r="X750" s="80"/>
      <c r="Y750" s="80"/>
      <c r="Z750" s="80"/>
      <c r="AA750" s="80"/>
      <c r="AB750" s="109"/>
      <c r="AC750" s="80"/>
      <c r="AD750" s="80"/>
      <c r="AE750" s="80"/>
      <c r="AF750" s="80"/>
      <c r="AG750" s="80"/>
      <c r="AH750" s="80"/>
      <c r="AI750" s="80"/>
      <c r="AJ750" s="80"/>
      <c r="AK750" s="80"/>
      <c r="AL750" s="80"/>
      <c r="AM750" s="80"/>
      <c r="AN750" s="80"/>
      <c r="AO750" s="80"/>
      <c r="AP750" s="80"/>
      <c r="AQ750" s="80"/>
      <c r="AR750" s="80"/>
      <c r="AS750" s="80"/>
      <c r="AT750" s="80"/>
      <c r="AU750" s="80"/>
      <c r="AV750" s="80"/>
      <c r="AW750" s="80"/>
      <c r="AX750" s="80"/>
      <c r="AY750" s="80"/>
      <c r="AZ750" s="80"/>
      <c r="BA750" s="80"/>
      <c r="BB750" s="80"/>
      <c r="BC750" s="80"/>
    </row>
    <row r="751" spans="1:55" x14ac:dyDescent="0.25">
      <c r="A751" s="80"/>
      <c r="B751" s="80"/>
      <c r="C751" s="80"/>
      <c r="D751" s="80"/>
      <c r="E751" s="80"/>
      <c r="F751" s="80"/>
      <c r="G751" s="80"/>
      <c r="H751" s="84"/>
      <c r="I751" s="84"/>
      <c r="J751" s="105"/>
      <c r="K751" s="84"/>
      <c r="L751" s="105"/>
      <c r="M751" s="84"/>
      <c r="N751" s="105"/>
      <c r="O751" s="84"/>
      <c r="P751" s="84"/>
      <c r="Q751" s="105"/>
      <c r="R751" s="84"/>
      <c r="S751" s="105"/>
      <c r="T751" s="84"/>
      <c r="U751" s="105"/>
      <c r="V751" s="80"/>
      <c r="W751" s="80"/>
      <c r="X751" s="108"/>
      <c r="Y751" s="108"/>
      <c r="Z751" s="80"/>
      <c r="AA751" s="80"/>
      <c r="AB751" s="109"/>
      <c r="AC751" s="80"/>
      <c r="AD751" s="80"/>
      <c r="AE751" s="80"/>
      <c r="AF751" s="80"/>
      <c r="AG751" s="80"/>
      <c r="AH751" s="107"/>
      <c r="AI751" s="107"/>
      <c r="AJ751" s="105"/>
      <c r="AK751" s="85"/>
      <c r="AL751" s="85"/>
      <c r="AM751" s="105"/>
      <c r="AN751" s="107"/>
      <c r="AO751" s="107"/>
      <c r="AP751" s="105"/>
      <c r="AQ751" s="85"/>
      <c r="AR751" s="85"/>
      <c r="AS751" s="105"/>
      <c r="AT751" s="107"/>
      <c r="AU751" s="85"/>
      <c r="AV751" s="107"/>
      <c r="AW751" s="85"/>
      <c r="AX751" s="85"/>
      <c r="AY751" s="85"/>
      <c r="AZ751" s="80"/>
      <c r="BA751" s="86"/>
      <c r="BB751" s="86"/>
      <c r="BC751" s="105"/>
    </row>
    <row r="752" spans="1:55" x14ac:dyDescent="0.25">
      <c r="A752" s="80"/>
      <c r="B752" s="80"/>
      <c r="C752" s="80"/>
      <c r="D752" s="80"/>
      <c r="E752" s="80"/>
      <c r="F752" s="80"/>
      <c r="G752" s="80"/>
      <c r="H752" s="84"/>
      <c r="I752" s="84"/>
      <c r="J752" s="105"/>
      <c r="K752" s="84"/>
      <c r="L752" s="105"/>
      <c r="M752" s="84"/>
      <c r="N752" s="105"/>
      <c r="O752" s="84"/>
      <c r="P752" s="84"/>
      <c r="Q752" s="105"/>
      <c r="R752" s="84"/>
      <c r="S752" s="105"/>
      <c r="T752" s="84"/>
      <c r="U752" s="105"/>
      <c r="V752" s="80"/>
      <c r="W752" s="80"/>
      <c r="X752" s="108"/>
      <c r="Y752" s="108"/>
      <c r="Z752" s="80"/>
      <c r="AA752" s="80"/>
      <c r="AB752" s="109"/>
      <c r="AC752" s="80"/>
      <c r="AD752" s="80"/>
      <c r="AE752" s="80"/>
      <c r="AF752" s="80"/>
      <c r="AG752" s="80"/>
      <c r="AH752" s="107"/>
      <c r="AI752" s="107"/>
      <c r="AJ752" s="105"/>
      <c r="AK752" s="85"/>
      <c r="AL752" s="85"/>
      <c r="AM752" s="105"/>
      <c r="AN752" s="107"/>
      <c r="AO752" s="107"/>
      <c r="AP752" s="105"/>
      <c r="AQ752" s="85"/>
      <c r="AR752" s="85"/>
      <c r="AS752" s="105"/>
      <c r="AT752" s="107"/>
      <c r="AU752" s="85"/>
      <c r="AV752" s="107"/>
      <c r="AW752" s="85"/>
      <c r="AX752" s="85"/>
      <c r="AY752" s="85"/>
      <c r="AZ752" s="80"/>
      <c r="BA752" s="86"/>
      <c r="BB752" s="86"/>
      <c r="BC752" s="105"/>
    </row>
    <row r="753" spans="1:55" x14ac:dyDescent="0.25">
      <c r="A753" s="80"/>
      <c r="B753" s="80"/>
      <c r="C753" s="80"/>
      <c r="D753" s="80"/>
      <c r="E753" s="80"/>
      <c r="F753" s="80"/>
      <c r="G753" s="80"/>
      <c r="H753" s="84"/>
      <c r="I753" s="84"/>
      <c r="J753" s="105"/>
      <c r="K753" s="84"/>
      <c r="L753" s="105"/>
      <c r="M753" s="84"/>
      <c r="N753" s="105"/>
      <c r="O753" s="84"/>
      <c r="P753" s="84"/>
      <c r="Q753" s="105"/>
      <c r="R753" s="84"/>
      <c r="S753" s="105"/>
      <c r="T753" s="84"/>
      <c r="U753" s="105"/>
      <c r="V753" s="80"/>
      <c r="W753" s="80"/>
      <c r="X753" s="108"/>
      <c r="Y753" s="108"/>
      <c r="Z753" s="80"/>
      <c r="AA753" s="80"/>
      <c r="AB753" s="109"/>
      <c r="AC753" s="80"/>
      <c r="AD753" s="80"/>
      <c r="AE753" s="80"/>
      <c r="AF753" s="80"/>
      <c r="AG753" s="80"/>
      <c r="AH753" s="107"/>
      <c r="AI753" s="107"/>
      <c r="AJ753" s="105"/>
      <c r="AK753" s="85"/>
      <c r="AL753" s="85"/>
      <c r="AM753" s="105"/>
      <c r="AN753" s="107"/>
      <c r="AO753" s="107"/>
      <c r="AP753" s="105"/>
      <c r="AQ753" s="85"/>
      <c r="AR753" s="85"/>
      <c r="AS753" s="105"/>
      <c r="AT753" s="107"/>
      <c r="AU753" s="85"/>
      <c r="AV753" s="107"/>
      <c r="AW753" s="85"/>
      <c r="AX753" s="85"/>
      <c r="AY753" s="85"/>
      <c r="AZ753" s="80"/>
      <c r="BA753" s="86"/>
      <c r="BB753" s="86"/>
      <c r="BC753" s="105"/>
    </row>
    <row r="754" spans="1:55" x14ac:dyDescent="0.25">
      <c r="A754" s="80"/>
      <c r="B754" s="80"/>
      <c r="C754" s="80"/>
      <c r="D754" s="80"/>
      <c r="E754" s="80"/>
      <c r="F754" s="80"/>
      <c r="G754" s="80"/>
      <c r="H754" s="80"/>
      <c r="I754" s="84"/>
      <c r="J754" s="105"/>
      <c r="K754" s="84"/>
      <c r="L754" s="105"/>
      <c r="M754" s="80"/>
      <c r="N754" s="80"/>
      <c r="O754" s="80"/>
      <c r="P754" s="84"/>
      <c r="Q754" s="105"/>
      <c r="R754" s="84"/>
      <c r="S754" s="105"/>
      <c r="T754" s="80"/>
      <c r="U754" s="80"/>
      <c r="V754" s="80"/>
      <c r="W754" s="80"/>
      <c r="X754" s="80"/>
      <c r="Y754" s="80"/>
      <c r="Z754" s="80"/>
      <c r="AA754" s="80"/>
      <c r="AB754" s="109"/>
      <c r="AC754" s="80"/>
      <c r="AD754" s="80"/>
      <c r="AE754" s="80"/>
      <c r="AF754" s="80"/>
      <c r="AG754" s="80"/>
      <c r="AH754" s="80"/>
      <c r="AI754" s="107"/>
      <c r="AJ754" s="105"/>
      <c r="AK754" s="80"/>
      <c r="AL754" s="85"/>
      <c r="AM754" s="105"/>
      <c r="AN754" s="80"/>
      <c r="AO754" s="107"/>
      <c r="AP754" s="105"/>
      <c r="AQ754" s="80"/>
      <c r="AR754" s="85"/>
      <c r="AS754" s="105"/>
      <c r="AT754" s="80"/>
      <c r="AU754" s="80"/>
      <c r="AV754" s="80"/>
      <c r="AW754" s="80"/>
      <c r="AX754" s="80"/>
      <c r="AY754" s="85"/>
      <c r="AZ754" s="80"/>
      <c r="BA754" s="80"/>
      <c r="BB754" s="86"/>
      <c r="BC754" s="105"/>
    </row>
    <row r="755" spans="1:55" x14ac:dyDescent="0.25">
      <c r="A755" s="80"/>
      <c r="B755" s="80"/>
      <c r="C755" s="80"/>
      <c r="D755" s="80"/>
      <c r="E755" s="80"/>
      <c r="F755" s="80"/>
      <c r="G755" s="80"/>
      <c r="H755" s="84"/>
      <c r="I755" s="84"/>
      <c r="J755" s="105"/>
      <c r="K755" s="84"/>
      <c r="L755" s="105"/>
      <c r="M755" s="84"/>
      <c r="N755" s="105"/>
      <c r="O755" s="84"/>
      <c r="P755" s="84"/>
      <c r="Q755" s="105"/>
      <c r="R755" s="84"/>
      <c r="S755" s="105"/>
      <c r="T755" s="84"/>
      <c r="U755" s="105"/>
      <c r="V755" s="80"/>
      <c r="W755" s="80"/>
      <c r="X755" s="80"/>
      <c r="Y755" s="80"/>
      <c r="Z755" s="80"/>
      <c r="AA755" s="80"/>
      <c r="AB755" s="109"/>
      <c r="AC755" s="80"/>
      <c r="AD755" s="80"/>
      <c r="AE755" s="80"/>
      <c r="AF755" s="80"/>
      <c r="AG755" s="80"/>
      <c r="AH755" s="107"/>
      <c r="AI755" s="107"/>
      <c r="AJ755" s="105"/>
      <c r="AK755" s="85"/>
      <c r="AL755" s="85"/>
      <c r="AM755" s="105"/>
      <c r="AN755" s="107"/>
      <c r="AO755" s="107"/>
      <c r="AP755" s="105"/>
      <c r="AQ755" s="85"/>
      <c r="AR755" s="85"/>
      <c r="AS755" s="105"/>
      <c r="AT755" s="107"/>
      <c r="AU755" s="85"/>
      <c r="AV755" s="107"/>
      <c r="AW755" s="85"/>
      <c r="AX755" s="85"/>
      <c r="AY755" s="85"/>
      <c r="AZ755" s="80"/>
      <c r="BA755" s="86"/>
      <c r="BB755" s="86"/>
      <c r="BC755" s="105"/>
    </row>
    <row r="756" spans="1:55" x14ac:dyDescent="0.25">
      <c r="A756" s="80"/>
      <c r="B756" s="80"/>
      <c r="C756" s="80"/>
      <c r="D756" s="80"/>
      <c r="E756" s="80"/>
      <c r="F756" s="80"/>
      <c r="G756" s="80"/>
      <c r="H756" s="84"/>
      <c r="I756" s="84"/>
      <c r="J756" s="105"/>
      <c r="K756" s="84"/>
      <c r="L756" s="105"/>
      <c r="M756" s="84"/>
      <c r="N756" s="105"/>
      <c r="O756" s="84"/>
      <c r="P756" s="84"/>
      <c r="Q756" s="105"/>
      <c r="R756" s="84"/>
      <c r="S756" s="105"/>
      <c r="T756" s="84"/>
      <c r="U756" s="105"/>
      <c r="V756" s="80"/>
      <c r="W756" s="80"/>
      <c r="X756" s="80"/>
      <c r="Y756" s="80"/>
      <c r="Z756" s="80"/>
      <c r="AA756" s="80"/>
      <c r="AB756" s="109"/>
      <c r="AC756" s="80"/>
      <c r="AD756" s="80"/>
      <c r="AE756" s="80"/>
      <c r="AF756" s="80"/>
      <c r="AG756" s="80"/>
      <c r="AH756" s="107"/>
      <c r="AI756" s="107"/>
      <c r="AJ756" s="105"/>
      <c r="AK756" s="85"/>
      <c r="AL756" s="85"/>
      <c r="AM756" s="105"/>
      <c r="AN756" s="107"/>
      <c r="AO756" s="107"/>
      <c r="AP756" s="105"/>
      <c r="AQ756" s="85"/>
      <c r="AR756" s="85"/>
      <c r="AS756" s="105"/>
      <c r="AT756" s="107"/>
      <c r="AU756" s="85"/>
      <c r="AV756" s="107"/>
      <c r="AW756" s="85"/>
      <c r="AX756" s="85"/>
      <c r="AY756" s="85"/>
      <c r="AZ756" s="80"/>
      <c r="BA756" s="86"/>
      <c r="BB756" s="86"/>
      <c r="BC756" s="105"/>
    </row>
    <row r="757" spans="1:55" x14ac:dyDescent="0.25">
      <c r="A757" s="80"/>
      <c r="B757" s="80"/>
      <c r="C757" s="80"/>
      <c r="D757" s="80"/>
      <c r="E757" s="80"/>
      <c r="F757" s="80"/>
      <c r="G757" s="80"/>
      <c r="H757" s="84"/>
      <c r="I757" s="84"/>
      <c r="J757" s="105"/>
      <c r="K757" s="84"/>
      <c r="L757" s="105"/>
      <c r="M757" s="84"/>
      <c r="N757" s="105"/>
      <c r="O757" s="84"/>
      <c r="P757" s="84"/>
      <c r="Q757" s="105"/>
      <c r="R757" s="84"/>
      <c r="S757" s="105"/>
      <c r="T757" s="84"/>
      <c r="U757" s="105"/>
      <c r="V757" s="80"/>
      <c r="W757" s="80"/>
      <c r="X757" s="108"/>
      <c r="Y757" s="108"/>
      <c r="Z757" s="80"/>
      <c r="AA757" s="80"/>
      <c r="AB757" s="109"/>
      <c r="AC757" s="80"/>
      <c r="AD757" s="80"/>
      <c r="AE757" s="80"/>
      <c r="AF757" s="80"/>
      <c r="AG757" s="80"/>
      <c r="AH757" s="107"/>
      <c r="AI757" s="107"/>
      <c r="AJ757" s="105"/>
      <c r="AK757" s="85"/>
      <c r="AL757" s="85"/>
      <c r="AM757" s="105"/>
      <c r="AN757" s="107"/>
      <c r="AO757" s="107"/>
      <c r="AP757" s="105"/>
      <c r="AQ757" s="85"/>
      <c r="AR757" s="85"/>
      <c r="AS757" s="105"/>
      <c r="AT757" s="107"/>
      <c r="AU757" s="85"/>
      <c r="AV757" s="107"/>
      <c r="AW757" s="85"/>
      <c r="AX757" s="85"/>
      <c r="AY757" s="85"/>
      <c r="AZ757" s="80"/>
      <c r="BA757" s="86"/>
      <c r="BB757" s="86"/>
      <c r="BC757" s="105"/>
    </row>
    <row r="758" spans="1:55" x14ac:dyDescent="0.25">
      <c r="A758" s="80"/>
      <c r="B758" s="80"/>
      <c r="C758" s="80"/>
      <c r="D758" s="80"/>
      <c r="E758" s="80"/>
      <c r="F758" s="80"/>
      <c r="G758" s="80"/>
      <c r="H758" s="84"/>
      <c r="I758" s="84"/>
      <c r="J758" s="105"/>
      <c r="K758" s="84"/>
      <c r="L758" s="105"/>
      <c r="M758" s="84"/>
      <c r="N758" s="105"/>
      <c r="O758" s="84"/>
      <c r="P758" s="84"/>
      <c r="Q758" s="105"/>
      <c r="R758" s="84"/>
      <c r="S758" s="105"/>
      <c r="T758" s="84"/>
      <c r="U758" s="105"/>
      <c r="V758" s="80"/>
      <c r="W758" s="80"/>
      <c r="X758" s="80"/>
      <c r="Y758" s="80"/>
      <c r="Z758" s="80"/>
      <c r="AA758" s="80"/>
      <c r="AB758" s="109"/>
      <c r="AC758" s="80"/>
      <c r="AD758" s="80"/>
      <c r="AE758" s="80"/>
      <c r="AF758" s="80"/>
      <c r="AG758" s="80"/>
      <c r="AH758" s="107"/>
      <c r="AI758" s="107"/>
      <c r="AJ758" s="105"/>
      <c r="AK758" s="85"/>
      <c r="AL758" s="85"/>
      <c r="AM758" s="105"/>
      <c r="AN758" s="107"/>
      <c r="AO758" s="107"/>
      <c r="AP758" s="105"/>
      <c r="AQ758" s="85"/>
      <c r="AR758" s="85"/>
      <c r="AS758" s="105"/>
      <c r="AT758" s="107"/>
      <c r="AU758" s="85"/>
      <c r="AV758" s="107"/>
      <c r="AW758" s="85"/>
      <c r="AX758" s="85"/>
      <c r="AY758" s="85"/>
      <c r="AZ758" s="80"/>
      <c r="BA758" s="86"/>
      <c r="BB758" s="86"/>
      <c r="BC758" s="105"/>
    </row>
    <row r="759" spans="1:55" x14ac:dyDescent="0.25">
      <c r="A759" s="80"/>
      <c r="B759" s="80"/>
      <c r="C759" s="80"/>
      <c r="D759" s="80"/>
      <c r="E759" s="80"/>
      <c r="F759" s="80"/>
      <c r="G759" s="80"/>
      <c r="H759" s="84"/>
      <c r="I759" s="84"/>
      <c r="J759" s="105"/>
      <c r="K759" s="84"/>
      <c r="L759" s="105"/>
      <c r="M759" s="84"/>
      <c r="N759" s="105"/>
      <c r="O759" s="84"/>
      <c r="P759" s="84"/>
      <c r="Q759" s="105"/>
      <c r="R759" s="84"/>
      <c r="S759" s="105"/>
      <c r="T759" s="84"/>
      <c r="U759" s="105"/>
      <c r="V759" s="80"/>
      <c r="W759" s="80"/>
      <c r="X759" s="80"/>
      <c r="Y759" s="80"/>
      <c r="Z759" s="80"/>
      <c r="AA759" s="80"/>
      <c r="AB759" s="109"/>
      <c r="AC759" s="80"/>
      <c r="AD759" s="80"/>
      <c r="AE759" s="80"/>
      <c r="AF759" s="80"/>
      <c r="AG759" s="80"/>
      <c r="AH759" s="107"/>
      <c r="AI759" s="107"/>
      <c r="AJ759" s="105"/>
      <c r="AK759" s="85"/>
      <c r="AL759" s="85"/>
      <c r="AM759" s="105"/>
      <c r="AN759" s="107"/>
      <c r="AO759" s="107"/>
      <c r="AP759" s="105"/>
      <c r="AQ759" s="85"/>
      <c r="AR759" s="85"/>
      <c r="AS759" s="105"/>
      <c r="AT759" s="107"/>
      <c r="AU759" s="85"/>
      <c r="AV759" s="107"/>
      <c r="AW759" s="85"/>
      <c r="AX759" s="85"/>
      <c r="AY759" s="85"/>
      <c r="AZ759" s="80"/>
      <c r="BA759" s="86"/>
      <c r="BB759" s="86"/>
      <c r="BC759" s="105"/>
    </row>
    <row r="760" spans="1:55" x14ac:dyDescent="0.25">
      <c r="A760" s="80"/>
      <c r="B760" s="80"/>
      <c r="C760" s="80"/>
      <c r="D760" s="80"/>
      <c r="E760" s="80"/>
      <c r="F760" s="80"/>
      <c r="G760" s="80"/>
      <c r="H760" s="84"/>
      <c r="I760" s="84"/>
      <c r="J760" s="105"/>
      <c r="K760" s="84"/>
      <c r="L760" s="105"/>
      <c r="M760" s="84"/>
      <c r="N760" s="105"/>
      <c r="O760" s="84"/>
      <c r="P760" s="84"/>
      <c r="Q760" s="105"/>
      <c r="R760" s="84"/>
      <c r="S760" s="105"/>
      <c r="T760" s="84"/>
      <c r="U760" s="105"/>
      <c r="V760" s="80"/>
      <c r="W760" s="80"/>
      <c r="X760" s="80"/>
      <c r="Y760" s="80"/>
      <c r="Z760" s="80"/>
      <c r="AA760" s="80"/>
      <c r="AB760" s="109"/>
      <c r="AC760" s="80"/>
      <c r="AD760" s="80"/>
      <c r="AE760" s="80"/>
      <c r="AF760" s="80"/>
      <c r="AG760" s="80"/>
      <c r="AH760" s="107"/>
      <c r="AI760" s="107"/>
      <c r="AJ760" s="105"/>
      <c r="AK760" s="85"/>
      <c r="AL760" s="85"/>
      <c r="AM760" s="105"/>
      <c r="AN760" s="107"/>
      <c r="AO760" s="107"/>
      <c r="AP760" s="105"/>
      <c r="AQ760" s="85"/>
      <c r="AR760" s="85"/>
      <c r="AS760" s="105"/>
      <c r="AT760" s="107"/>
      <c r="AU760" s="85"/>
      <c r="AV760" s="107"/>
      <c r="AW760" s="85"/>
      <c r="AX760" s="85"/>
      <c r="AY760" s="85"/>
      <c r="AZ760" s="80"/>
      <c r="BA760" s="86"/>
      <c r="BB760" s="86"/>
      <c r="BC760" s="105"/>
    </row>
    <row r="761" spans="1:55" x14ac:dyDescent="0.25">
      <c r="A761" s="80"/>
      <c r="B761" s="80"/>
      <c r="C761" s="80"/>
      <c r="D761" s="80"/>
      <c r="E761" s="80"/>
      <c r="F761" s="80"/>
      <c r="G761" s="80"/>
      <c r="H761" s="84"/>
      <c r="I761" s="84"/>
      <c r="J761" s="105"/>
      <c r="K761" s="84"/>
      <c r="L761" s="105"/>
      <c r="M761" s="84"/>
      <c r="N761" s="105"/>
      <c r="O761" s="84"/>
      <c r="P761" s="84"/>
      <c r="Q761" s="105"/>
      <c r="R761" s="84"/>
      <c r="S761" s="105"/>
      <c r="T761" s="84"/>
      <c r="U761" s="105"/>
      <c r="V761" s="80"/>
      <c r="W761" s="80"/>
      <c r="X761" s="108"/>
      <c r="Y761" s="108"/>
      <c r="Z761" s="80"/>
      <c r="AA761" s="80"/>
      <c r="AB761" s="109"/>
      <c r="AC761" s="80"/>
      <c r="AD761" s="80"/>
      <c r="AE761" s="80"/>
      <c r="AF761" s="80"/>
      <c r="AG761" s="80"/>
      <c r="AH761" s="107"/>
      <c r="AI761" s="107"/>
      <c r="AJ761" s="105"/>
      <c r="AK761" s="85"/>
      <c r="AL761" s="85"/>
      <c r="AM761" s="105"/>
      <c r="AN761" s="107"/>
      <c r="AO761" s="107"/>
      <c r="AP761" s="105"/>
      <c r="AQ761" s="85"/>
      <c r="AR761" s="85"/>
      <c r="AS761" s="105"/>
      <c r="AT761" s="107"/>
      <c r="AU761" s="85"/>
      <c r="AV761" s="107"/>
      <c r="AW761" s="85"/>
      <c r="AX761" s="85"/>
      <c r="AY761" s="85"/>
      <c r="AZ761" s="80"/>
      <c r="BA761" s="86"/>
      <c r="BB761" s="86"/>
      <c r="BC761" s="105"/>
    </row>
    <row r="762" spans="1:55" x14ac:dyDescent="0.25">
      <c r="A762" s="80"/>
      <c r="B762" s="80"/>
      <c r="C762" s="80"/>
      <c r="D762" s="80"/>
      <c r="E762" s="80"/>
      <c r="F762" s="80"/>
      <c r="G762" s="80"/>
      <c r="H762" s="84"/>
      <c r="I762" s="84"/>
      <c r="J762" s="105"/>
      <c r="K762" s="84"/>
      <c r="L762" s="105"/>
      <c r="M762" s="84"/>
      <c r="N762" s="105"/>
      <c r="O762" s="84"/>
      <c r="P762" s="84"/>
      <c r="Q762" s="105"/>
      <c r="R762" s="84"/>
      <c r="S762" s="105"/>
      <c r="T762" s="84"/>
      <c r="U762" s="105"/>
      <c r="V762" s="80"/>
      <c r="W762" s="80"/>
      <c r="X762" s="108"/>
      <c r="Y762" s="108"/>
      <c r="Z762" s="80"/>
      <c r="AA762" s="80"/>
      <c r="AB762" s="109"/>
      <c r="AC762" s="80"/>
      <c r="AD762" s="80"/>
      <c r="AE762" s="80"/>
      <c r="AF762" s="80"/>
      <c r="AG762" s="80"/>
      <c r="AH762" s="107"/>
      <c r="AI762" s="107"/>
      <c r="AJ762" s="105"/>
      <c r="AK762" s="85"/>
      <c r="AL762" s="85"/>
      <c r="AM762" s="105"/>
      <c r="AN762" s="107"/>
      <c r="AO762" s="107"/>
      <c r="AP762" s="105"/>
      <c r="AQ762" s="85"/>
      <c r="AR762" s="85"/>
      <c r="AS762" s="105"/>
      <c r="AT762" s="107"/>
      <c r="AU762" s="85"/>
      <c r="AV762" s="107"/>
      <c r="AW762" s="85"/>
      <c r="AX762" s="85"/>
      <c r="AY762" s="85"/>
      <c r="AZ762" s="80"/>
      <c r="BA762" s="86"/>
      <c r="BB762" s="86"/>
      <c r="BC762" s="105"/>
    </row>
    <row r="763" spans="1:55" x14ac:dyDescent="0.25">
      <c r="A763" s="80"/>
      <c r="B763" s="80"/>
      <c r="C763" s="80"/>
      <c r="D763" s="80"/>
      <c r="E763" s="80"/>
      <c r="F763" s="80"/>
      <c r="G763" s="80"/>
      <c r="H763" s="84"/>
      <c r="I763" s="84"/>
      <c r="J763" s="105"/>
      <c r="K763" s="84"/>
      <c r="L763" s="105"/>
      <c r="M763" s="84"/>
      <c r="N763" s="105"/>
      <c r="O763" s="84"/>
      <c r="P763" s="84"/>
      <c r="Q763" s="105"/>
      <c r="R763" s="84"/>
      <c r="S763" s="105"/>
      <c r="T763" s="84"/>
      <c r="U763" s="105"/>
      <c r="V763" s="80"/>
      <c r="W763" s="80"/>
      <c r="X763" s="108"/>
      <c r="Y763" s="108"/>
      <c r="Z763" s="80"/>
      <c r="AA763" s="80"/>
      <c r="AB763" s="109"/>
      <c r="AC763" s="80"/>
      <c r="AD763" s="80"/>
      <c r="AE763" s="80"/>
      <c r="AF763" s="80"/>
      <c r="AG763" s="80"/>
      <c r="AH763" s="107"/>
      <c r="AI763" s="107"/>
      <c r="AJ763" s="105"/>
      <c r="AK763" s="85"/>
      <c r="AL763" s="85"/>
      <c r="AM763" s="105"/>
      <c r="AN763" s="107"/>
      <c r="AO763" s="107"/>
      <c r="AP763" s="105"/>
      <c r="AQ763" s="85"/>
      <c r="AR763" s="85"/>
      <c r="AS763" s="105"/>
      <c r="AT763" s="107"/>
      <c r="AU763" s="85"/>
      <c r="AV763" s="107"/>
      <c r="AW763" s="85"/>
      <c r="AX763" s="85"/>
      <c r="AY763" s="85"/>
      <c r="AZ763" s="80"/>
      <c r="BA763" s="86"/>
      <c r="BB763" s="86"/>
      <c r="BC763" s="105"/>
    </row>
    <row r="764" spans="1:55" x14ac:dyDescent="0.25">
      <c r="A764" s="80"/>
      <c r="B764" s="80"/>
      <c r="C764" s="80"/>
      <c r="D764" s="80"/>
      <c r="E764" s="80"/>
      <c r="F764" s="80"/>
      <c r="G764" s="80"/>
      <c r="H764" s="84"/>
      <c r="I764" s="84"/>
      <c r="J764" s="105"/>
      <c r="K764" s="84"/>
      <c r="L764" s="105"/>
      <c r="M764" s="84"/>
      <c r="N764" s="105"/>
      <c r="O764" s="84"/>
      <c r="P764" s="84"/>
      <c r="Q764" s="105"/>
      <c r="R764" s="84"/>
      <c r="S764" s="105"/>
      <c r="T764" s="84"/>
      <c r="U764" s="105"/>
      <c r="V764" s="80"/>
      <c r="W764" s="80"/>
      <c r="X764" s="108"/>
      <c r="Y764" s="108"/>
      <c r="Z764" s="80"/>
      <c r="AA764" s="80"/>
      <c r="AB764" s="109"/>
      <c r="AC764" s="80"/>
      <c r="AD764" s="80"/>
      <c r="AE764" s="80"/>
      <c r="AF764" s="80"/>
      <c r="AG764" s="80"/>
      <c r="AH764" s="107"/>
      <c r="AI764" s="107"/>
      <c r="AJ764" s="105"/>
      <c r="AK764" s="85"/>
      <c r="AL764" s="85"/>
      <c r="AM764" s="105"/>
      <c r="AN764" s="107"/>
      <c r="AO764" s="107"/>
      <c r="AP764" s="105"/>
      <c r="AQ764" s="85"/>
      <c r="AR764" s="85"/>
      <c r="AS764" s="105"/>
      <c r="AT764" s="107"/>
      <c r="AU764" s="85"/>
      <c r="AV764" s="107"/>
      <c r="AW764" s="85"/>
      <c r="AX764" s="85"/>
      <c r="AY764" s="85"/>
      <c r="AZ764" s="80"/>
      <c r="BA764" s="86"/>
      <c r="BB764" s="86"/>
      <c r="BC764" s="105"/>
    </row>
    <row r="765" spans="1:55" x14ac:dyDescent="0.25">
      <c r="A765" s="80"/>
      <c r="B765" s="80"/>
      <c r="C765" s="80"/>
      <c r="D765" s="80"/>
      <c r="E765" s="80"/>
      <c r="F765" s="80"/>
      <c r="G765" s="80"/>
      <c r="H765" s="84"/>
      <c r="I765" s="84"/>
      <c r="J765" s="105"/>
      <c r="K765" s="84"/>
      <c r="L765" s="105"/>
      <c r="M765" s="84"/>
      <c r="N765" s="105"/>
      <c r="O765" s="84"/>
      <c r="P765" s="84"/>
      <c r="Q765" s="105"/>
      <c r="R765" s="84"/>
      <c r="S765" s="105"/>
      <c r="T765" s="84"/>
      <c r="U765" s="105"/>
      <c r="V765" s="80"/>
      <c r="W765" s="80"/>
      <c r="X765" s="108"/>
      <c r="Y765" s="108"/>
      <c r="Z765" s="80"/>
      <c r="AA765" s="80"/>
      <c r="AB765" s="109"/>
      <c r="AC765" s="80"/>
      <c r="AD765" s="80"/>
      <c r="AE765" s="80"/>
      <c r="AF765" s="80"/>
      <c r="AG765" s="80"/>
      <c r="AH765" s="107"/>
      <c r="AI765" s="107"/>
      <c r="AJ765" s="105"/>
      <c r="AK765" s="85"/>
      <c r="AL765" s="85"/>
      <c r="AM765" s="105"/>
      <c r="AN765" s="107"/>
      <c r="AO765" s="107"/>
      <c r="AP765" s="105"/>
      <c r="AQ765" s="85"/>
      <c r="AR765" s="85"/>
      <c r="AS765" s="105"/>
      <c r="AT765" s="107"/>
      <c r="AU765" s="85"/>
      <c r="AV765" s="107"/>
      <c r="AW765" s="85"/>
      <c r="AX765" s="85"/>
      <c r="AY765" s="85"/>
      <c r="AZ765" s="80"/>
      <c r="BA765" s="86"/>
      <c r="BB765" s="86"/>
      <c r="BC765" s="105"/>
    </row>
    <row r="766" spans="1:55" x14ac:dyDescent="0.25">
      <c r="A766" s="80"/>
      <c r="B766" s="80"/>
      <c r="C766" s="80"/>
      <c r="D766" s="80"/>
      <c r="E766" s="80"/>
      <c r="F766" s="80"/>
      <c r="G766" s="80"/>
      <c r="H766" s="84"/>
      <c r="I766" s="84"/>
      <c r="J766" s="105"/>
      <c r="K766" s="84"/>
      <c r="L766" s="105"/>
      <c r="M766" s="84"/>
      <c r="N766" s="105"/>
      <c r="O766" s="84"/>
      <c r="P766" s="84"/>
      <c r="Q766" s="105"/>
      <c r="R766" s="84"/>
      <c r="S766" s="105"/>
      <c r="T766" s="84"/>
      <c r="U766" s="105"/>
      <c r="V766" s="80"/>
      <c r="W766" s="80"/>
      <c r="X766" s="108"/>
      <c r="Y766" s="108"/>
      <c r="Z766" s="80"/>
      <c r="AA766" s="80"/>
      <c r="AB766" s="109"/>
      <c r="AC766" s="80"/>
      <c r="AD766" s="80"/>
      <c r="AE766" s="80"/>
      <c r="AF766" s="80"/>
      <c r="AG766" s="80"/>
      <c r="AH766" s="107"/>
      <c r="AI766" s="107"/>
      <c r="AJ766" s="105"/>
      <c r="AK766" s="85"/>
      <c r="AL766" s="85"/>
      <c r="AM766" s="105"/>
      <c r="AN766" s="107"/>
      <c r="AO766" s="107"/>
      <c r="AP766" s="105"/>
      <c r="AQ766" s="85"/>
      <c r="AR766" s="85"/>
      <c r="AS766" s="105"/>
      <c r="AT766" s="107"/>
      <c r="AU766" s="85"/>
      <c r="AV766" s="107"/>
      <c r="AW766" s="85"/>
      <c r="AX766" s="85"/>
      <c r="AY766" s="85"/>
      <c r="AZ766" s="80"/>
      <c r="BA766" s="86"/>
      <c r="BB766" s="86"/>
      <c r="BC766" s="105"/>
    </row>
    <row r="767" spans="1:55" x14ac:dyDescent="0.25">
      <c r="A767" s="80"/>
      <c r="B767" s="80"/>
      <c r="C767" s="80"/>
      <c r="D767" s="80"/>
      <c r="E767" s="80"/>
      <c r="F767" s="80"/>
      <c r="G767" s="80"/>
      <c r="H767" s="84"/>
      <c r="I767" s="84"/>
      <c r="J767" s="105"/>
      <c r="K767" s="84"/>
      <c r="L767" s="105"/>
      <c r="M767" s="84"/>
      <c r="N767" s="105"/>
      <c r="O767" s="84"/>
      <c r="P767" s="84"/>
      <c r="Q767" s="105"/>
      <c r="R767" s="84"/>
      <c r="S767" s="105"/>
      <c r="T767" s="84"/>
      <c r="U767" s="105"/>
      <c r="V767" s="80"/>
      <c r="W767" s="80"/>
      <c r="X767" s="80"/>
      <c r="Y767" s="80"/>
      <c r="Z767" s="80"/>
      <c r="AA767" s="80"/>
      <c r="AB767" s="109"/>
      <c r="AC767" s="80"/>
      <c r="AD767" s="80"/>
      <c r="AE767" s="80"/>
      <c r="AF767" s="80"/>
      <c r="AG767" s="80"/>
      <c r="AH767" s="107"/>
      <c r="AI767" s="107"/>
      <c r="AJ767" s="105"/>
      <c r="AK767" s="85"/>
      <c r="AL767" s="85"/>
      <c r="AM767" s="105"/>
      <c r="AN767" s="107"/>
      <c r="AO767" s="107"/>
      <c r="AP767" s="105"/>
      <c r="AQ767" s="85"/>
      <c r="AR767" s="85"/>
      <c r="AS767" s="105"/>
      <c r="AT767" s="107"/>
      <c r="AU767" s="85"/>
      <c r="AV767" s="107"/>
      <c r="AW767" s="85"/>
      <c r="AX767" s="85"/>
      <c r="AY767" s="85"/>
      <c r="AZ767" s="80"/>
      <c r="BA767" s="86"/>
      <c r="BB767" s="86"/>
      <c r="BC767" s="105"/>
    </row>
    <row r="768" spans="1:55" x14ac:dyDescent="0.25">
      <c r="A768" s="80"/>
      <c r="B768" s="80"/>
      <c r="C768" s="80"/>
      <c r="D768" s="80"/>
      <c r="E768" s="80"/>
      <c r="F768" s="80"/>
      <c r="G768" s="80"/>
      <c r="H768" s="84"/>
      <c r="I768" s="84"/>
      <c r="J768" s="105"/>
      <c r="K768" s="84"/>
      <c r="L768" s="105"/>
      <c r="M768" s="84"/>
      <c r="N768" s="105"/>
      <c r="O768" s="84"/>
      <c r="P768" s="84"/>
      <c r="Q768" s="105"/>
      <c r="R768" s="84"/>
      <c r="S768" s="105"/>
      <c r="T768" s="84"/>
      <c r="U768" s="105"/>
      <c r="V768" s="80"/>
      <c r="W768" s="80"/>
      <c r="X768" s="80"/>
      <c r="Y768" s="80"/>
      <c r="Z768" s="80"/>
      <c r="AA768" s="80"/>
      <c r="AB768" s="109"/>
      <c r="AC768" s="80"/>
      <c r="AD768" s="80"/>
      <c r="AE768" s="80"/>
      <c r="AF768" s="80"/>
      <c r="AG768" s="80"/>
      <c r="AH768" s="107"/>
      <c r="AI768" s="107"/>
      <c r="AJ768" s="105"/>
      <c r="AK768" s="85"/>
      <c r="AL768" s="85"/>
      <c r="AM768" s="105"/>
      <c r="AN768" s="107"/>
      <c r="AO768" s="107"/>
      <c r="AP768" s="105"/>
      <c r="AQ768" s="85"/>
      <c r="AR768" s="85"/>
      <c r="AS768" s="105"/>
      <c r="AT768" s="107"/>
      <c r="AU768" s="85"/>
      <c r="AV768" s="107"/>
      <c r="AW768" s="85"/>
      <c r="AX768" s="85"/>
      <c r="AY768" s="85"/>
      <c r="AZ768" s="80"/>
      <c r="BA768" s="86"/>
      <c r="BB768" s="86"/>
      <c r="BC768" s="105"/>
    </row>
    <row r="769" spans="1:55" x14ac:dyDescent="0.25">
      <c r="A769" s="80"/>
      <c r="B769" s="80"/>
      <c r="C769" s="80"/>
      <c r="D769" s="80"/>
      <c r="E769" s="80"/>
      <c r="F769" s="80"/>
      <c r="G769" s="80"/>
      <c r="H769" s="84"/>
      <c r="I769" s="84"/>
      <c r="J769" s="105"/>
      <c r="K769" s="84"/>
      <c r="L769" s="105"/>
      <c r="M769" s="84"/>
      <c r="N769" s="105"/>
      <c r="O769" s="84"/>
      <c r="P769" s="84"/>
      <c r="Q769" s="105"/>
      <c r="R769" s="84"/>
      <c r="S769" s="105"/>
      <c r="T769" s="84"/>
      <c r="U769" s="105"/>
      <c r="V769" s="80"/>
      <c r="W769" s="80"/>
      <c r="X769" s="108"/>
      <c r="Y769" s="108"/>
      <c r="Z769" s="80"/>
      <c r="AA769" s="80"/>
      <c r="AB769" s="109"/>
      <c r="AC769" s="80"/>
      <c r="AD769" s="80"/>
      <c r="AE769" s="80"/>
      <c r="AF769" s="80"/>
      <c r="AG769" s="80"/>
      <c r="AH769" s="107"/>
      <c r="AI769" s="107"/>
      <c r="AJ769" s="105"/>
      <c r="AK769" s="85"/>
      <c r="AL769" s="85"/>
      <c r="AM769" s="105"/>
      <c r="AN769" s="107"/>
      <c r="AO769" s="107"/>
      <c r="AP769" s="105"/>
      <c r="AQ769" s="85"/>
      <c r="AR769" s="85"/>
      <c r="AS769" s="105"/>
      <c r="AT769" s="107"/>
      <c r="AU769" s="85"/>
      <c r="AV769" s="107"/>
      <c r="AW769" s="85"/>
      <c r="AX769" s="85"/>
      <c r="AY769" s="85"/>
      <c r="AZ769" s="80"/>
      <c r="BA769" s="86"/>
      <c r="BB769" s="86"/>
      <c r="BC769" s="105"/>
    </row>
    <row r="770" spans="1:55" x14ac:dyDescent="0.25">
      <c r="A770" s="80"/>
      <c r="B770" s="80"/>
      <c r="C770" s="80"/>
      <c r="D770" s="80"/>
      <c r="E770" s="80"/>
      <c r="F770" s="80"/>
      <c r="G770" s="80"/>
      <c r="H770" s="84"/>
      <c r="I770" s="84"/>
      <c r="J770" s="105"/>
      <c r="K770" s="84"/>
      <c r="L770" s="105"/>
      <c r="M770" s="84"/>
      <c r="N770" s="105"/>
      <c r="O770" s="84"/>
      <c r="P770" s="84"/>
      <c r="Q770" s="105"/>
      <c r="R770" s="84"/>
      <c r="S770" s="105"/>
      <c r="T770" s="84"/>
      <c r="U770" s="105"/>
      <c r="V770" s="80"/>
      <c r="W770" s="80"/>
      <c r="X770" s="80"/>
      <c r="Y770" s="80"/>
      <c r="Z770" s="80"/>
      <c r="AA770" s="80"/>
      <c r="AB770" s="109"/>
      <c r="AC770" s="80"/>
      <c r="AD770" s="80"/>
      <c r="AE770" s="80"/>
      <c r="AF770" s="80"/>
      <c r="AG770" s="80"/>
      <c r="AH770" s="107"/>
      <c r="AI770" s="107"/>
      <c r="AJ770" s="105"/>
      <c r="AK770" s="85"/>
      <c r="AL770" s="85"/>
      <c r="AM770" s="105"/>
      <c r="AN770" s="107"/>
      <c r="AO770" s="107"/>
      <c r="AP770" s="105"/>
      <c r="AQ770" s="85"/>
      <c r="AR770" s="85"/>
      <c r="AS770" s="105"/>
      <c r="AT770" s="107"/>
      <c r="AU770" s="85"/>
      <c r="AV770" s="107"/>
      <c r="AW770" s="85"/>
      <c r="AX770" s="85"/>
      <c r="AY770" s="85"/>
      <c r="AZ770" s="80"/>
      <c r="BA770" s="86"/>
      <c r="BB770" s="86"/>
      <c r="BC770" s="105"/>
    </row>
    <row r="771" spans="1:55" x14ac:dyDescent="0.25">
      <c r="A771" s="80"/>
      <c r="B771" s="80"/>
      <c r="C771" s="80"/>
      <c r="D771" s="80"/>
      <c r="E771" s="80"/>
      <c r="F771" s="80"/>
      <c r="G771" s="80"/>
      <c r="H771" s="84"/>
      <c r="I771" s="84"/>
      <c r="J771" s="105"/>
      <c r="K771" s="84"/>
      <c r="L771" s="105"/>
      <c r="M771" s="84"/>
      <c r="N771" s="105"/>
      <c r="O771" s="84"/>
      <c r="P771" s="84"/>
      <c r="Q771" s="105"/>
      <c r="R771" s="84"/>
      <c r="S771" s="105"/>
      <c r="T771" s="84"/>
      <c r="U771" s="105"/>
      <c r="V771" s="80"/>
      <c r="W771" s="80"/>
      <c r="X771" s="80"/>
      <c r="Y771" s="80"/>
      <c r="Z771" s="80"/>
      <c r="AA771" s="80"/>
      <c r="AB771" s="109"/>
      <c r="AC771" s="80"/>
      <c r="AD771" s="80"/>
      <c r="AE771" s="80"/>
      <c r="AF771" s="80"/>
      <c r="AG771" s="80"/>
      <c r="AH771" s="107"/>
      <c r="AI771" s="107"/>
      <c r="AJ771" s="105"/>
      <c r="AK771" s="85"/>
      <c r="AL771" s="85"/>
      <c r="AM771" s="105"/>
      <c r="AN771" s="107"/>
      <c r="AO771" s="107"/>
      <c r="AP771" s="105"/>
      <c r="AQ771" s="85"/>
      <c r="AR771" s="85"/>
      <c r="AS771" s="105"/>
      <c r="AT771" s="107"/>
      <c r="AU771" s="85"/>
      <c r="AV771" s="107"/>
      <c r="AW771" s="85"/>
      <c r="AX771" s="85"/>
      <c r="AY771" s="85"/>
      <c r="AZ771" s="80"/>
      <c r="BA771" s="86"/>
      <c r="BB771" s="86"/>
      <c r="BC771" s="105"/>
    </row>
    <row r="772" spans="1:55" x14ac:dyDescent="0.25">
      <c r="A772" s="80"/>
      <c r="B772" s="80"/>
      <c r="C772" s="80"/>
      <c r="D772" s="80"/>
      <c r="E772" s="80"/>
      <c r="F772" s="80"/>
      <c r="G772" s="80"/>
      <c r="H772" s="84"/>
      <c r="I772" s="84"/>
      <c r="J772" s="105"/>
      <c r="K772" s="84"/>
      <c r="L772" s="105"/>
      <c r="M772" s="84"/>
      <c r="N772" s="105"/>
      <c r="O772" s="84"/>
      <c r="P772" s="84"/>
      <c r="Q772" s="105"/>
      <c r="R772" s="84"/>
      <c r="S772" s="105"/>
      <c r="T772" s="84"/>
      <c r="U772" s="105"/>
      <c r="V772" s="80"/>
      <c r="W772" s="80"/>
      <c r="X772" s="80"/>
      <c r="Y772" s="80"/>
      <c r="Z772" s="80"/>
      <c r="AA772" s="80"/>
      <c r="AB772" s="109"/>
      <c r="AC772" s="80"/>
      <c r="AD772" s="80"/>
      <c r="AE772" s="80"/>
      <c r="AF772" s="80"/>
      <c r="AG772" s="80"/>
      <c r="AH772" s="107"/>
      <c r="AI772" s="107"/>
      <c r="AJ772" s="105"/>
      <c r="AK772" s="85"/>
      <c r="AL772" s="85"/>
      <c r="AM772" s="105"/>
      <c r="AN772" s="107"/>
      <c r="AO772" s="107"/>
      <c r="AP772" s="105"/>
      <c r="AQ772" s="85"/>
      <c r="AR772" s="85"/>
      <c r="AS772" s="105"/>
      <c r="AT772" s="107"/>
      <c r="AU772" s="85"/>
      <c r="AV772" s="107"/>
      <c r="AW772" s="85"/>
      <c r="AX772" s="85"/>
      <c r="AY772" s="85"/>
      <c r="AZ772" s="80"/>
      <c r="BA772" s="86"/>
      <c r="BB772" s="86"/>
      <c r="BC772" s="105"/>
    </row>
    <row r="773" spans="1:55" x14ac:dyDescent="0.25">
      <c r="A773" s="80"/>
      <c r="B773" s="80"/>
      <c r="C773" s="80"/>
      <c r="D773" s="80"/>
      <c r="E773" s="80"/>
      <c r="F773" s="80"/>
      <c r="G773" s="80"/>
      <c r="H773" s="84"/>
      <c r="I773" s="84"/>
      <c r="J773" s="105"/>
      <c r="K773" s="84"/>
      <c r="L773" s="105"/>
      <c r="M773" s="84"/>
      <c r="N773" s="105"/>
      <c r="O773" s="84"/>
      <c r="P773" s="84"/>
      <c r="Q773" s="105"/>
      <c r="R773" s="84"/>
      <c r="S773" s="105"/>
      <c r="T773" s="84"/>
      <c r="U773" s="105"/>
      <c r="V773" s="80"/>
      <c r="W773" s="80"/>
      <c r="X773" s="108"/>
      <c r="Y773" s="108"/>
      <c r="Z773" s="80"/>
      <c r="AA773" s="80"/>
      <c r="AB773" s="109"/>
      <c r="AC773" s="80"/>
      <c r="AD773" s="80"/>
      <c r="AE773" s="80"/>
      <c r="AF773" s="80"/>
      <c r="AG773" s="80"/>
      <c r="AH773" s="107"/>
      <c r="AI773" s="107"/>
      <c r="AJ773" s="105"/>
      <c r="AK773" s="85"/>
      <c r="AL773" s="85"/>
      <c r="AM773" s="105"/>
      <c r="AN773" s="107"/>
      <c r="AO773" s="107"/>
      <c r="AP773" s="105"/>
      <c r="AQ773" s="85"/>
      <c r="AR773" s="85"/>
      <c r="AS773" s="105"/>
      <c r="AT773" s="107"/>
      <c r="AU773" s="85"/>
      <c r="AV773" s="107"/>
      <c r="AW773" s="85"/>
      <c r="AX773" s="85"/>
      <c r="AY773" s="85"/>
      <c r="AZ773" s="80"/>
      <c r="BA773" s="86"/>
      <c r="BB773" s="86"/>
      <c r="BC773" s="105"/>
    </row>
    <row r="774" spans="1:55" x14ac:dyDescent="0.25">
      <c r="A774" s="80"/>
      <c r="B774" s="80"/>
      <c r="C774" s="80"/>
      <c r="D774" s="80"/>
      <c r="E774" s="80"/>
      <c r="F774" s="80"/>
      <c r="G774" s="80"/>
      <c r="H774" s="84"/>
      <c r="I774" s="84"/>
      <c r="J774" s="105"/>
      <c r="K774" s="84"/>
      <c r="L774" s="105"/>
      <c r="M774" s="80"/>
      <c r="N774" s="80"/>
      <c r="O774" s="84"/>
      <c r="P774" s="84"/>
      <c r="Q774" s="105"/>
      <c r="R774" s="84"/>
      <c r="S774" s="105"/>
      <c r="T774" s="80"/>
      <c r="U774" s="80"/>
      <c r="V774" s="80"/>
      <c r="W774" s="80"/>
      <c r="X774" s="108"/>
      <c r="Y774" s="108"/>
      <c r="Z774" s="80"/>
      <c r="AA774" s="80"/>
      <c r="AB774" s="109"/>
      <c r="AC774" s="80"/>
      <c r="AD774" s="80"/>
      <c r="AE774" s="80"/>
      <c r="AF774" s="80"/>
      <c r="AG774" s="80"/>
      <c r="AH774" s="107"/>
      <c r="AI774" s="107"/>
      <c r="AJ774" s="105"/>
      <c r="AK774" s="85"/>
      <c r="AL774" s="85"/>
      <c r="AM774" s="105"/>
      <c r="AN774" s="107"/>
      <c r="AO774" s="107"/>
      <c r="AP774" s="105"/>
      <c r="AQ774" s="85"/>
      <c r="AR774" s="85"/>
      <c r="AS774" s="105"/>
      <c r="AT774" s="107"/>
      <c r="AU774" s="85"/>
      <c r="AV774" s="107"/>
      <c r="AW774" s="85"/>
      <c r="AX774" s="85"/>
      <c r="AY774" s="85"/>
      <c r="AZ774" s="80"/>
      <c r="BA774" s="86"/>
      <c r="BB774" s="86"/>
      <c r="BC774" s="105"/>
    </row>
    <row r="775" spans="1:55" x14ac:dyDescent="0.25">
      <c r="A775" s="80"/>
      <c r="B775" s="80"/>
      <c r="C775" s="80"/>
      <c r="D775" s="80"/>
      <c r="E775" s="80"/>
      <c r="F775" s="80"/>
      <c r="G775" s="80"/>
      <c r="H775" s="84"/>
      <c r="I775" s="84"/>
      <c r="J775" s="105"/>
      <c r="K775" s="84"/>
      <c r="L775" s="105"/>
      <c r="M775" s="84"/>
      <c r="N775" s="105"/>
      <c r="O775" s="84"/>
      <c r="P775" s="84"/>
      <c r="Q775" s="105"/>
      <c r="R775" s="84"/>
      <c r="S775" s="105"/>
      <c r="T775" s="84"/>
      <c r="U775" s="105"/>
      <c r="V775" s="80"/>
      <c r="W775" s="80"/>
      <c r="X775" s="108"/>
      <c r="Y775" s="108"/>
      <c r="Z775" s="80"/>
      <c r="AA775" s="80"/>
      <c r="AB775" s="109"/>
      <c r="AC775" s="80"/>
      <c r="AD775" s="80"/>
      <c r="AE775" s="80"/>
      <c r="AF775" s="80"/>
      <c r="AG775" s="80"/>
      <c r="AH775" s="107"/>
      <c r="AI775" s="107"/>
      <c r="AJ775" s="105"/>
      <c r="AK775" s="85"/>
      <c r="AL775" s="85"/>
      <c r="AM775" s="105"/>
      <c r="AN775" s="107"/>
      <c r="AO775" s="107"/>
      <c r="AP775" s="105"/>
      <c r="AQ775" s="85"/>
      <c r="AR775" s="85"/>
      <c r="AS775" s="105"/>
      <c r="AT775" s="107"/>
      <c r="AU775" s="85"/>
      <c r="AV775" s="107"/>
      <c r="AW775" s="85"/>
      <c r="AX775" s="85"/>
      <c r="AY775" s="85"/>
      <c r="AZ775" s="80"/>
      <c r="BA775" s="86"/>
      <c r="BB775" s="86"/>
      <c r="BC775" s="105"/>
    </row>
    <row r="776" spans="1:55" x14ac:dyDescent="0.25">
      <c r="A776" s="80"/>
      <c r="B776" s="80"/>
      <c r="C776" s="80"/>
      <c r="D776" s="80"/>
      <c r="E776" s="80"/>
      <c r="F776" s="80"/>
      <c r="G776" s="80"/>
      <c r="H776" s="84"/>
      <c r="I776" s="84"/>
      <c r="J776" s="105"/>
      <c r="K776" s="84"/>
      <c r="L776" s="105"/>
      <c r="M776" s="84"/>
      <c r="N776" s="105"/>
      <c r="O776" s="84"/>
      <c r="P776" s="84"/>
      <c r="Q776" s="105"/>
      <c r="R776" s="84"/>
      <c r="S776" s="105"/>
      <c r="T776" s="84"/>
      <c r="U776" s="105"/>
      <c r="V776" s="80"/>
      <c r="W776" s="80"/>
      <c r="X776" s="108"/>
      <c r="Y776" s="108"/>
      <c r="Z776" s="80"/>
      <c r="AA776" s="80"/>
      <c r="AB776" s="109"/>
      <c r="AC776" s="80"/>
      <c r="AD776" s="80"/>
      <c r="AE776" s="80"/>
      <c r="AF776" s="80"/>
      <c r="AG776" s="80"/>
      <c r="AH776" s="107"/>
      <c r="AI776" s="107"/>
      <c r="AJ776" s="105"/>
      <c r="AK776" s="85"/>
      <c r="AL776" s="85"/>
      <c r="AM776" s="105"/>
      <c r="AN776" s="107"/>
      <c r="AO776" s="107"/>
      <c r="AP776" s="105"/>
      <c r="AQ776" s="85"/>
      <c r="AR776" s="85"/>
      <c r="AS776" s="105"/>
      <c r="AT776" s="107"/>
      <c r="AU776" s="85"/>
      <c r="AV776" s="107"/>
      <c r="AW776" s="85"/>
      <c r="AX776" s="85"/>
      <c r="AY776" s="85"/>
      <c r="AZ776" s="80"/>
      <c r="BA776" s="86"/>
      <c r="BB776" s="86"/>
      <c r="BC776" s="105"/>
    </row>
    <row r="777" spans="1:55" x14ac:dyDescent="0.25">
      <c r="A777" s="80"/>
      <c r="B777" s="80"/>
      <c r="C777" s="80"/>
      <c r="D777" s="80"/>
      <c r="E777" s="80"/>
      <c r="F777" s="80"/>
      <c r="G777" s="80"/>
      <c r="H777" s="84"/>
      <c r="I777" s="84"/>
      <c r="J777" s="105"/>
      <c r="K777" s="84"/>
      <c r="L777" s="105"/>
      <c r="M777" s="84"/>
      <c r="N777" s="105"/>
      <c r="O777" s="84"/>
      <c r="P777" s="84"/>
      <c r="Q777" s="105"/>
      <c r="R777" s="84"/>
      <c r="S777" s="105"/>
      <c r="T777" s="84"/>
      <c r="U777" s="105"/>
      <c r="V777" s="80"/>
      <c r="W777" s="80"/>
      <c r="X777" s="108"/>
      <c r="Y777" s="108"/>
      <c r="Z777" s="80"/>
      <c r="AA777" s="80"/>
      <c r="AB777" s="109"/>
      <c r="AC777" s="80"/>
      <c r="AD777" s="80"/>
      <c r="AE777" s="80"/>
      <c r="AF777" s="80"/>
      <c r="AG777" s="80"/>
      <c r="AH777" s="107"/>
      <c r="AI777" s="107"/>
      <c r="AJ777" s="105"/>
      <c r="AK777" s="85"/>
      <c r="AL777" s="85"/>
      <c r="AM777" s="105"/>
      <c r="AN777" s="107"/>
      <c r="AO777" s="107"/>
      <c r="AP777" s="105"/>
      <c r="AQ777" s="85"/>
      <c r="AR777" s="85"/>
      <c r="AS777" s="105"/>
      <c r="AT777" s="107"/>
      <c r="AU777" s="85"/>
      <c r="AV777" s="107"/>
      <c r="AW777" s="85"/>
      <c r="AX777" s="85"/>
      <c r="AY777" s="85"/>
      <c r="AZ777" s="80"/>
      <c r="BA777" s="86"/>
      <c r="BB777" s="86"/>
      <c r="BC777" s="105"/>
    </row>
    <row r="778" spans="1:55" x14ac:dyDescent="0.25">
      <c r="A778" s="80"/>
      <c r="B778" s="80"/>
      <c r="C778" s="80"/>
      <c r="D778" s="80"/>
      <c r="E778" s="80"/>
      <c r="F778" s="80"/>
      <c r="G778" s="80"/>
      <c r="H778" s="84"/>
      <c r="I778" s="84"/>
      <c r="J778" s="105"/>
      <c r="K778" s="84"/>
      <c r="L778" s="105"/>
      <c r="M778" s="84"/>
      <c r="N778" s="105"/>
      <c r="O778" s="84"/>
      <c r="P778" s="84"/>
      <c r="Q778" s="105"/>
      <c r="R778" s="84"/>
      <c r="S778" s="105"/>
      <c r="T778" s="84"/>
      <c r="U778" s="105"/>
      <c r="V778" s="80"/>
      <c r="W778" s="80"/>
      <c r="X778" s="108"/>
      <c r="Y778" s="108"/>
      <c r="Z778" s="80"/>
      <c r="AA778" s="80"/>
      <c r="AB778" s="109"/>
      <c r="AC778" s="80"/>
      <c r="AD778" s="80"/>
      <c r="AE778" s="80"/>
      <c r="AF778" s="80"/>
      <c r="AG778" s="80"/>
      <c r="AH778" s="107"/>
      <c r="AI778" s="107"/>
      <c r="AJ778" s="105"/>
      <c r="AK778" s="85"/>
      <c r="AL778" s="85"/>
      <c r="AM778" s="105"/>
      <c r="AN778" s="107"/>
      <c r="AO778" s="107"/>
      <c r="AP778" s="105"/>
      <c r="AQ778" s="85"/>
      <c r="AR778" s="85"/>
      <c r="AS778" s="105"/>
      <c r="AT778" s="107"/>
      <c r="AU778" s="85"/>
      <c r="AV778" s="107"/>
      <c r="AW778" s="85"/>
      <c r="AX778" s="85"/>
      <c r="AY778" s="85"/>
      <c r="AZ778" s="80"/>
      <c r="BA778" s="86"/>
      <c r="BB778" s="86"/>
      <c r="BC778" s="105"/>
    </row>
    <row r="779" spans="1:55" x14ac:dyDescent="0.25">
      <c r="A779" s="80"/>
      <c r="B779" s="80"/>
      <c r="C779" s="80"/>
      <c r="D779" s="80"/>
      <c r="E779" s="80"/>
      <c r="F779" s="80"/>
      <c r="G779" s="80"/>
      <c r="H779" s="84"/>
      <c r="I779" s="84"/>
      <c r="J779" s="105"/>
      <c r="K779" s="84"/>
      <c r="L779" s="105"/>
      <c r="M779" s="84"/>
      <c r="N779" s="105"/>
      <c r="O779" s="84"/>
      <c r="P779" s="84"/>
      <c r="Q779" s="105"/>
      <c r="R779" s="84"/>
      <c r="S779" s="105"/>
      <c r="T779" s="84"/>
      <c r="U779" s="105"/>
      <c r="V779" s="80"/>
      <c r="W779" s="80"/>
      <c r="X779" s="108"/>
      <c r="Y779" s="108"/>
      <c r="Z779" s="80"/>
      <c r="AA779" s="80"/>
      <c r="AB779" s="109"/>
      <c r="AC779" s="80"/>
      <c r="AD779" s="80"/>
      <c r="AE779" s="80"/>
      <c r="AF779" s="80"/>
      <c r="AG779" s="80"/>
      <c r="AH779" s="107"/>
      <c r="AI779" s="107"/>
      <c r="AJ779" s="105"/>
      <c r="AK779" s="85"/>
      <c r="AL779" s="85"/>
      <c r="AM779" s="105"/>
      <c r="AN779" s="107"/>
      <c r="AO779" s="107"/>
      <c r="AP779" s="105"/>
      <c r="AQ779" s="85"/>
      <c r="AR779" s="85"/>
      <c r="AS779" s="105"/>
      <c r="AT779" s="107"/>
      <c r="AU779" s="85"/>
      <c r="AV779" s="107"/>
      <c r="AW779" s="85"/>
      <c r="AX779" s="85"/>
      <c r="AY779" s="85"/>
      <c r="AZ779" s="80"/>
      <c r="BA779" s="86"/>
      <c r="BB779" s="86"/>
      <c r="BC779" s="105"/>
    </row>
    <row r="780" spans="1:55" x14ac:dyDescent="0.25">
      <c r="A780" s="80"/>
      <c r="B780" s="80"/>
      <c r="C780" s="80"/>
      <c r="D780" s="80"/>
      <c r="E780" s="80"/>
      <c r="F780" s="80"/>
      <c r="G780" s="80"/>
      <c r="H780" s="84"/>
      <c r="I780" s="84"/>
      <c r="J780" s="105"/>
      <c r="K780" s="84"/>
      <c r="L780" s="105"/>
      <c r="M780" s="84"/>
      <c r="N780" s="105"/>
      <c r="O780" s="84"/>
      <c r="P780" s="84"/>
      <c r="Q780" s="105"/>
      <c r="R780" s="84"/>
      <c r="S780" s="105"/>
      <c r="T780" s="84"/>
      <c r="U780" s="105"/>
      <c r="V780" s="80"/>
      <c r="W780" s="80"/>
      <c r="X780" s="108"/>
      <c r="Y780" s="108"/>
      <c r="Z780" s="80"/>
      <c r="AA780" s="80"/>
      <c r="AB780" s="109"/>
      <c r="AC780" s="80"/>
      <c r="AD780" s="80"/>
      <c r="AE780" s="80"/>
      <c r="AF780" s="80"/>
      <c r="AG780" s="80"/>
      <c r="AH780" s="107"/>
      <c r="AI780" s="107"/>
      <c r="AJ780" s="105"/>
      <c r="AK780" s="85"/>
      <c r="AL780" s="85"/>
      <c r="AM780" s="105"/>
      <c r="AN780" s="107"/>
      <c r="AO780" s="107"/>
      <c r="AP780" s="105"/>
      <c r="AQ780" s="85"/>
      <c r="AR780" s="85"/>
      <c r="AS780" s="105"/>
      <c r="AT780" s="107"/>
      <c r="AU780" s="85"/>
      <c r="AV780" s="107"/>
      <c r="AW780" s="85"/>
      <c r="AX780" s="85"/>
      <c r="AY780" s="85"/>
      <c r="AZ780" s="80"/>
      <c r="BA780" s="86"/>
      <c r="BB780" s="86"/>
      <c r="BC780" s="105"/>
    </row>
    <row r="781" spans="1:55" x14ac:dyDescent="0.25">
      <c r="A781" s="80"/>
      <c r="B781" s="80"/>
      <c r="C781" s="80"/>
      <c r="D781" s="80"/>
      <c r="E781" s="80"/>
      <c r="F781" s="80"/>
      <c r="G781" s="80"/>
      <c r="H781" s="84"/>
      <c r="I781" s="84"/>
      <c r="J781" s="105"/>
      <c r="K781" s="84"/>
      <c r="L781" s="105"/>
      <c r="M781" s="84"/>
      <c r="N781" s="105"/>
      <c r="O781" s="84"/>
      <c r="P781" s="84"/>
      <c r="Q781" s="105"/>
      <c r="R781" s="84"/>
      <c r="S781" s="105"/>
      <c r="T781" s="84"/>
      <c r="U781" s="105"/>
      <c r="V781" s="80"/>
      <c r="W781" s="80"/>
      <c r="X781" s="108"/>
      <c r="Y781" s="108"/>
      <c r="Z781" s="80"/>
      <c r="AA781" s="80"/>
      <c r="AB781" s="109"/>
      <c r="AC781" s="80"/>
      <c r="AD781" s="80"/>
      <c r="AE781" s="80"/>
      <c r="AF781" s="80"/>
      <c r="AG781" s="80"/>
      <c r="AH781" s="107"/>
      <c r="AI781" s="107"/>
      <c r="AJ781" s="105"/>
      <c r="AK781" s="85"/>
      <c r="AL781" s="85"/>
      <c r="AM781" s="105"/>
      <c r="AN781" s="107"/>
      <c r="AO781" s="107"/>
      <c r="AP781" s="105"/>
      <c r="AQ781" s="85"/>
      <c r="AR781" s="85"/>
      <c r="AS781" s="105"/>
      <c r="AT781" s="107"/>
      <c r="AU781" s="85"/>
      <c r="AV781" s="107"/>
      <c r="AW781" s="85"/>
      <c r="AX781" s="85"/>
      <c r="AY781" s="85"/>
      <c r="AZ781" s="80"/>
      <c r="BA781" s="86"/>
      <c r="BB781" s="86"/>
      <c r="BC781" s="105"/>
    </row>
    <row r="782" spans="1:55" x14ac:dyDescent="0.25">
      <c r="A782" s="80"/>
      <c r="B782" s="80"/>
      <c r="C782" s="80"/>
      <c r="D782" s="80"/>
      <c r="E782" s="80"/>
      <c r="F782" s="80"/>
      <c r="G782" s="80"/>
      <c r="H782" s="84"/>
      <c r="I782" s="84"/>
      <c r="J782" s="105"/>
      <c r="K782" s="84"/>
      <c r="L782" s="105"/>
      <c r="M782" s="84"/>
      <c r="N782" s="105"/>
      <c r="O782" s="84"/>
      <c r="P782" s="84"/>
      <c r="Q782" s="105"/>
      <c r="R782" s="84"/>
      <c r="S782" s="105"/>
      <c r="T782" s="84"/>
      <c r="U782" s="105"/>
      <c r="V782" s="80"/>
      <c r="W782" s="80"/>
      <c r="X782" s="108"/>
      <c r="Y782" s="108"/>
      <c r="Z782" s="80"/>
      <c r="AA782" s="80"/>
      <c r="AB782" s="109"/>
      <c r="AC782" s="80"/>
      <c r="AD782" s="80"/>
      <c r="AE782" s="80"/>
      <c r="AF782" s="80"/>
      <c r="AG782" s="80"/>
      <c r="AH782" s="107"/>
      <c r="AI782" s="107"/>
      <c r="AJ782" s="105"/>
      <c r="AK782" s="85"/>
      <c r="AL782" s="85"/>
      <c r="AM782" s="105"/>
      <c r="AN782" s="107"/>
      <c r="AO782" s="107"/>
      <c r="AP782" s="105"/>
      <c r="AQ782" s="85"/>
      <c r="AR782" s="85"/>
      <c r="AS782" s="105"/>
      <c r="AT782" s="107"/>
      <c r="AU782" s="85"/>
      <c r="AV782" s="107"/>
      <c r="AW782" s="85"/>
      <c r="AX782" s="85"/>
      <c r="AY782" s="85"/>
      <c r="AZ782" s="80"/>
      <c r="BA782" s="86"/>
      <c r="BB782" s="86"/>
      <c r="BC782" s="105"/>
    </row>
    <row r="783" spans="1:55" x14ac:dyDescent="0.25">
      <c r="A783" s="80"/>
      <c r="B783" s="80"/>
      <c r="C783" s="80"/>
      <c r="D783" s="80"/>
      <c r="E783" s="80"/>
      <c r="F783" s="80"/>
      <c r="G783" s="80"/>
      <c r="H783" s="84"/>
      <c r="I783" s="84"/>
      <c r="J783" s="105"/>
      <c r="K783" s="84"/>
      <c r="L783" s="105"/>
      <c r="M783" s="84"/>
      <c r="N783" s="105"/>
      <c r="O783" s="84"/>
      <c r="P783" s="84"/>
      <c r="Q783" s="105"/>
      <c r="R783" s="84"/>
      <c r="S783" s="105"/>
      <c r="T783" s="84"/>
      <c r="U783" s="105"/>
      <c r="V783" s="80"/>
      <c r="W783" s="80"/>
      <c r="X783" s="108"/>
      <c r="Y783" s="108"/>
      <c r="Z783" s="80"/>
      <c r="AA783" s="80"/>
      <c r="AB783" s="109"/>
      <c r="AC783" s="80"/>
      <c r="AD783" s="80"/>
      <c r="AE783" s="80"/>
      <c r="AF783" s="80"/>
      <c r="AG783" s="80"/>
      <c r="AH783" s="107"/>
      <c r="AI783" s="107"/>
      <c r="AJ783" s="105"/>
      <c r="AK783" s="85"/>
      <c r="AL783" s="85"/>
      <c r="AM783" s="105"/>
      <c r="AN783" s="107"/>
      <c r="AO783" s="107"/>
      <c r="AP783" s="105"/>
      <c r="AQ783" s="85"/>
      <c r="AR783" s="85"/>
      <c r="AS783" s="105"/>
      <c r="AT783" s="107"/>
      <c r="AU783" s="85"/>
      <c r="AV783" s="107"/>
      <c r="AW783" s="85"/>
      <c r="AX783" s="85"/>
      <c r="AY783" s="85"/>
      <c r="AZ783" s="80"/>
      <c r="BA783" s="86"/>
      <c r="BB783" s="86"/>
      <c r="BC783" s="105"/>
    </row>
    <row r="784" spans="1:55" x14ac:dyDescent="0.25">
      <c r="A784" s="80"/>
      <c r="B784" s="80"/>
      <c r="C784" s="80"/>
      <c r="D784" s="80"/>
      <c r="E784" s="80"/>
      <c r="F784" s="80"/>
      <c r="G784" s="80"/>
      <c r="H784" s="84"/>
      <c r="I784" s="84"/>
      <c r="J784" s="105"/>
      <c r="K784" s="84"/>
      <c r="L784" s="105"/>
      <c r="M784" s="84"/>
      <c r="N784" s="105"/>
      <c r="O784" s="84"/>
      <c r="P784" s="84"/>
      <c r="Q784" s="105"/>
      <c r="R784" s="84"/>
      <c r="S784" s="105"/>
      <c r="T784" s="84"/>
      <c r="U784" s="105"/>
      <c r="V784" s="80"/>
      <c r="W784" s="80"/>
      <c r="X784" s="108"/>
      <c r="Y784" s="108"/>
      <c r="Z784" s="80"/>
      <c r="AA784" s="80"/>
      <c r="AB784" s="109"/>
      <c r="AC784" s="80"/>
      <c r="AD784" s="80"/>
      <c r="AE784" s="80"/>
      <c r="AF784" s="80"/>
      <c r="AG784" s="80"/>
      <c r="AH784" s="107"/>
      <c r="AI784" s="107"/>
      <c r="AJ784" s="105"/>
      <c r="AK784" s="85"/>
      <c r="AL784" s="85"/>
      <c r="AM784" s="105"/>
      <c r="AN784" s="107"/>
      <c r="AO784" s="107"/>
      <c r="AP784" s="105"/>
      <c r="AQ784" s="85"/>
      <c r="AR784" s="85"/>
      <c r="AS784" s="105"/>
      <c r="AT784" s="107"/>
      <c r="AU784" s="85"/>
      <c r="AV784" s="107"/>
      <c r="AW784" s="85"/>
      <c r="AX784" s="85"/>
      <c r="AY784" s="85"/>
      <c r="AZ784" s="80"/>
      <c r="BA784" s="86"/>
      <c r="BB784" s="86"/>
      <c r="BC784" s="105"/>
    </row>
    <row r="785" spans="1:55" x14ac:dyDescent="0.25">
      <c r="A785" s="80"/>
      <c r="B785" s="80"/>
      <c r="C785" s="80"/>
      <c r="D785" s="81"/>
      <c r="E785" s="82"/>
      <c r="F785" s="83"/>
      <c r="G785" s="83"/>
      <c r="H785" s="84"/>
      <c r="I785" s="84"/>
      <c r="J785" s="105"/>
      <c r="K785" s="84"/>
      <c r="L785" s="105"/>
      <c r="M785" s="84"/>
      <c r="N785" s="105"/>
      <c r="O785" s="84"/>
      <c r="P785" s="84"/>
      <c r="Q785" s="105"/>
      <c r="R785" s="84"/>
      <c r="S785" s="105"/>
      <c r="T785" s="84"/>
      <c r="U785" s="105"/>
      <c r="V785" s="80"/>
      <c r="W785" s="80"/>
      <c r="X785" s="80"/>
      <c r="Y785" s="80"/>
      <c r="Z785" s="106"/>
      <c r="AA785" s="106"/>
      <c r="AB785" s="109"/>
      <c r="AC785" s="106"/>
      <c r="AD785" s="106"/>
      <c r="AE785" s="80"/>
      <c r="AF785" s="106"/>
      <c r="AG785" s="106"/>
      <c r="AH785" s="107"/>
      <c r="AI785" s="107"/>
      <c r="AJ785" s="105"/>
      <c r="AK785" s="85"/>
      <c r="AL785" s="85"/>
      <c r="AM785" s="105"/>
      <c r="AN785" s="107"/>
      <c r="AO785" s="107"/>
      <c r="AP785" s="105"/>
      <c r="AQ785" s="85"/>
      <c r="AR785" s="85"/>
      <c r="AS785" s="105"/>
      <c r="AT785" s="107"/>
      <c r="AU785" s="85"/>
      <c r="AV785" s="107"/>
      <c r="AW785" s="85"/>
      <c r="AX785" s="85"/>
      <c r="AY785" s="85"/>
      <c r="AZ785" s="80"/>
      <c r="BA785" s="86"/>
      <c r="BB785" s="86"/>
      <c r="BC785" s="105"/>
    </row>
    <row r="786" spans="1:55" x14ac:dyDescent="0.25">
      <c r="A786" s="80"/>
      <c r="B786" s="80"/>
      <c r="C786" s="80"/>
      <c r="D786" s="81"/>
      <c r="E786" s="82"/>
      <c r="F786" s="83"/>
      <c r="G786" s="83"/>
      <c r="H786" s="84"/>
      <c r="I786" s="84"/>
      <c r="J786" s="105"/>
      <c r="K786" s="84"/>
      <c r="L786" s="105"/>
      <c r="M786" s="84"/>
      <c r="N786" s="105"/>
      <c r="O786" s="84"/>
      <c r="P786" s="84"/>
      <c r="Q786" s="105"/>
      <c r="R786" s="84"/>
      <c r="S786" s="105"/>
      <c r="T786" s="84"/>
      <c r="U786" s="105"/>
      <c r="V786" s="80"/>
      <c r="W786" s="80"/>
      <c r="X786" s="80"/>
      <c r="Y786" s="80"/>
      <c r="Z786" s="106"/>
      <c r="AA786" s="106"/>
      <c r="AB786" s="109"/>
      <c r="AC786" s="106"/>
      <c r="AD786" s="106"/>
      <c r="AE786" s="80"/>
      <c r="AF786" s="106"/>
      <c r="AG786" s="106"/>
      <c r="AH786" s="107"/>
      <c r="AI786" s="107"/>
      <c r="AJ786" s="105"/>
      <c r="AK786" s="85"/>
      <c r="AL786" s="85"/>
      <c r="AM786" s="105"/>
      <c r="AN786" s="107"/>
      <c r="AO786" s="107"/>
      <c r="AP786" s="105"/>
      <c r="AQ786" s="85"/>
      <c r="AR786" s="85"/>
      <c r="AS786" s="105"/>
      <c r="AT786" s="107"/>
      <c r="AU786" s="85"/>
      <c r="AV786" s="107"/>
      <c r="AW786" s="85"/>
      <c r="AX786" s="85"/>
      <c r="AY786" s="85"/>
      <c r="AZ786" s="80"/>
      <c r="BA786" s="86"/>
      <c r="BB786" s="86"/>
      <c r="BC786" s="105"/>
    </row>
    <row r="787" spans="1:55" x14ac:dyDescent="0.25">
      <c r="A787" s="80"/>
      <c r="B787" s="80"/>
      <c r="C787" s="80"/>
      <c r="D787" s="81"/>
      <c r="E787" s="82"/>
      <c r="F787" s="83"/>
      <c r="G787" s="83"/>
      <c r="H787" s="84"/>
      <c r="I787" s="84"/>
      <c r="J787" s="105"/>
      <c r="K787" s="84"/>
      <c r="L787" s="105"/>
      <c r="M787" s="84"/>
      <c r="N787" s="105"/>
      <c r="O787" s="84"/>
      <c r="P787" s="84"/>
      <c r="Q787" s="105"/>
      <c r="R787" s="84"/>
      <c r="S787" s="105"/>
      <c r="T787" s="84"/>
      <c r="U787" s="105"/>
      <c r="V787" s="80"/>
      <c r="W787" s="80"/>
      <c r="X787" s="108"/>
      <c r="Y787" s="108"/>
      <c r="Z787" s="106"/>
      <c r="AA787" s="106"/>
      <c r="AB787" s="109"/>
      <c r="AC787" s="106"/>
      <c r="AD787" s="106"/>
      <c r="AE787" s="80"/>
      <c r="AF787" s="106"/>
      <c r="AG787" s="106"/>
      <c r="AH787" s="107"/>
      <c r="AI787" s="107"/>
      <c r="AJ787" s="105"/>
      <c r="AK787" s="85"/>
      <c r="AL787" s="85"/>
      <c r="AM787" s="105"/>
      <c r="AN787" s="107"/>
      <c r="AO787" s="107"/>
      <c r="AP787" s="105"/>
      <c r="AQ787" s="85"/>
      <c r="AR787" s="85"/>
      <c r="AS787" s="105"/>
      <c r="AT787" s="107"/>
      <c r="AU787" s="85"/>
      <c r="AV787" s="107"/>
      <c r="AW787" s="85"/>
      <c r="AX787" s="85"/>
      <c r="AY787" s="85"/>
      <c r="AZ787" s="80"/>
      <c r="BA787" s="86"/>
      <c r="BB787" s="86"/>
      <c r="BC787" s="105"/>
    </row>
    <row r="788" spans="1:55" x14ac:dyDescent="0.25">
      <c r="A788" s="80"/>
      <c r="B788" s="80"/>
      <c r="C788" s="80"/>
      <c r="D788" s="81"/>
      <c r="E788" s="82"/>
      <c r="F788" s="83"/>
      <c r="G788" s="83"/>
      <c r="H788" s="84"/>
      <c r="I788" s="84"/>
      <c r="J788" s="105"/>
      <c r="K788" s="84"/>
      <c r="L788" s="105"/>
      <c r="M788" s="84"/>
      <c r="N788" s="105"/>
      <c r="O788" s="84"/>
      <c r="P788" s="84"/>
      <c r="Q788" s="105"/>
      <c r="R788" s="84"/>
      <c r="S788" s="105"/>
      <c r="T788" s="84"/>
      <c r="U788" s="105"/>
      <c r="V788" s="80"/>
      <c r="W788" s="80"/>
      <c r="X788" s="80"/>
      <c r="Y788" s="80"/>
      <c r="Z788" s="106"/>
      <c r="AA788" s="106"/>
      <c r="AB788" s="109"/>
      <c r="AC788" s="106"/>
      <c r="AD788" s="106"/>
      <c r="AE788" s="80"/>
      <c r="AF788" s="106"/>
      <c r="AG788" s="106"/>
      <c r="AH788" s="107"/>
      <c r="AI788" s="107"/>
      <c r="AJ788" s="105"/>
      <c r="AK788" s="85"/>
      <c r="AL788" s="85"/>
      <c r="AM788" s="105"/>
      <c r="AN788" s="107"/>
      <c r="AO788" s="107"/>
      <c r="AP788" s="105"/>
      <c r="AQ788" s="85"/>
      <c r="AR788" s="85"/>
      <c r="AS788" s="105"/>
      <c r="AT788" s="107"/>
      <c r="AU788" s="85"/>
      <c r="AV788" s="107"/>
      <c r="AW788" s="85"/>
      <c r="AX788" s="85"/>
      <c r="AY788" s="85"/>
      <c r="AZ788" s="80"/>
      <c r="BA788" s="86"/>
      <c r="BB788" s="86"/>
      <c r="BC788" s="105"/>
    </row>
    <row r="789" spans="1:55" x14ac:dyDescent="0.25">
      <c r="A789" s="80"/>
      <c r="B789" s="80"/>
      <c r="C789" s="80"/>
      <c r="D789" s="81"/>
      <c r="E789" s="82"/>
      <c r="F789" s="83"/>
      <c r="G789" s="83"/>
      <c r="H789" s="84"/>
      <c r="I789" s="84"/>
      <c r="J789" s="105"/>
      <c r="K789" s="84"/>
      <c r="L789" s="105"/>
      <c r="M789" s="84"/>
      <c r="N789" s="105"/>
      <c r="O789" s="84"/>
      <c r="P789" s="84"/>
      <c r="Q789" s="105"/>
      <c r="R789" s="84"/>
      <c r="S789" s="105"/>
      <c r="T789" s="84"/>
      <c r="U789" s="105"/>
      <c r="V789" s="80"/>
      <c r="W789" s="80"/>
      <c r="X789" s="80"/>
      <c r="Y789" s="80"/>
      <c r="Z789" s="106"/>
      <c r="AA789" s="106"/>
      <c r="AB789" s="109"/>
      <c r="AC789" s="106"/>
      <c r="AD789" s="106"/>
      <c r="AE789" s="80"/>
      <c r="AF789" s="106"/>
      <c r="AG789" s="106"/>
      <c r="AH789" s="107"/>
      <c r="AI789" s="107"/>
      <c r="AJ789" s="105"/>
      <c r="AK789" s="85"/>
      <c r="AL789" s="85"/>
      <c r="AM789" s="105"/>
      <c r="AN789" s="107"/>
      <c r="AO789" s="107"/>
      <c r="AP789" s="105"/>
      <c r="AQ789" s="85"/>
      <c r="AR789" s="85"/>
      <c r="AS789" s="105"/>
      <c r="AT789" s="107"/>
      <c r="AU789" s="85"/>
      <c r="AV789" s="107"/>
      <c r="AW789" s="85"/>
      <c r="AX789" s="85"/>
      <c r="AY789" s="85"/>
      <c r="AZ789" s="80"/>
      <c r="BA789" s="86"/>
      <c r="BB789" s="86"/>
      <c r="BC789" s="105"/>
    </row>
    <row r="790" spans="1:55" x14ac:dyDescent="0.25">
      <c r="A790" s="80"/>
      <c r="B790" s="80"/>
      <c r="C790" s="80"/>
      <c r="D790" s="81"/>
      <c r="E790" s="82"/>
      <c r="F790" s="83"/>
      <c r="G790" s="83"/>
      <c r="H790" s="84"/>
      <c r="I790" s="84"/>
      <c r="J790" s="105"/>
      <c r="K790" s="84"/>
      <c r="L790" s="105"/>
      <c r="M790" s="84"/>
      <c r="N790" s="105"/>
      <c r="O790" s="84"/>
      <c r="P790" s="84"/>
      <c r="Q790" s="105"/>
      <c r="R790" s="84"/>
      <c r="S790" s="105"/>
      <c r="T790" s="84"/>
      <c r="U790" s="105"/>
      <c r="V790" s="80"/>
      <c r="W790" s="80"/>
      <c r="X790" s="80"/>
      <c r="Y790" s="80"/>
      <c r="Z790" s="106"/>
      <c r="AA790" s="106"/>
      <c r="AB790" s="109"/>
      <c r="AC790" s="106"/>
      <c r="AD790" s="106"/>
      <c r="AE790" s="80"/>
      <c r="AF790" s="106"/>
      <c r="AG790" s="106"/>
      <c r="AH790" s="107"/>
      <c r="AI790" s="107"/>
      <c r="AJ790" s="105"/>
      <c r="AK790" s="85"/>
      <c r="AL790" s="85"/>
      <c r="AM790" s="105"/>
      <c r="AN790" s="107"/>
      <c r="AO790" s="107"/>
      <c r="AP790" s="105"/>
      <c r="AQ790" s="85"/>
      <c r="AR790" s="85"/>
      <c r="AS790" s="105"/>
      <c r="AT790" s="107"/>
      <c r="AU790" s="85"/>
      <c r="AV790" s="107"/>
      <c r="AW790" s="85"/>
      <c r="AX790" s="85"/>
      <c r="AY790" s="85"/>
      <c r="AZ790" s="80"/>
      <c r="BA790" s="86"/>
      <c r="BB790" s="86"/>
      <c r="BC790" s="105"/>
    </row>
    <row r="791" spans="1:55" x14ac:dyDescent="0.25">
      <c r="A791" s="80"/>
      <c r="B791" s="80"/>
      <c r="C791" s="80"/>
      <c r="D791" s="81"/>
      <c r="E791" s="82"/>
      <c r="F791" s="83"/>
      <c r="G791" s="83"/>
      <c r="H791" s="84"/>
      <c r="I791" s="84"/>
      <c r="J791" s="105"/>
      <c r="K791" s="84"/>
      <c r="L791" s="105"/>
      <c r="M791" s="84"/>
      <c r="N791" s="105"/>
      <c r="O791" s="84"/>
      <c r="P791" s="84"/>
      <c r="Q791" s="105"/>
      <c r="R791" s="84"/>
      <c r="S791" s="105"/>
      <c r="T791" s="84"/>
      <c r="U791" s="105"/>
      <c r="V791" s="80"/>
      <c r="W791" s="80"/>
      <c r="X791" s="108"/>
      <c r="Y791" s="108"/>
      <c r="Z791" s="106"/>
      <c r="AA791" s="106"/>
      <c r="AB791" s="109"/>
      <c r="AC791" s="106"/>
      <c r="AD791" s="106"/>
      <c r="AE791" s="80"/>
      <c r="AF791" s="106"/>
      <c r="AG791" s="106"/>
      <c r="AH791" s="107"/>
      <c r="AI791" s="107"/>
      <c r="AJ791" s="105"/>
      <c r="AK791" s="85"/>
      <c r="AL791" s="85"/>
      <c r="AM791" s="105"/>
      <c r="AN791" s="107"/>
      <c r="AO791" s="107"/>
      <c r="AP791" s="105"/>
      <c r="AQ791" s="85"/>
      <c r="AR791" s="85"/>
      <c r="AS791" s="105"/>
      <c r="AT791" s="107"/>
      <c r="AU791" s="85"/>
      <c r="AV791" s="107"/>
      <c r="AW791" s="85"/>
      <c r="AX791" s="85"/>
      <c r="AY791" s="85"/>
      <c r="AZ791" s="80"/>
      <c r="BA791" s="86"/>
      <c r="BB791" s="86"/>
      <c r="BC791" s="105"/>
    </row>
    <row r="792" spans="1:55" x14ac:dyDescent="0.25">
      <c r="A792" s="80"/>
      <c r="B792" s="80"/>
      <c r="C792" s="80"/>
      <c r="D792" s="81"/>
      <c r="E792" s="80"/>
      <c r="F792" s="83"/>
      <c r="G792" s="80"/>
      <c r="H792" s="84"/>
      <c r="I792" s="84"/>
      <c r="J792" s="105"/>
      <c r="K792" s="84"/>
      <c r="L792" s="105"/>
      <c r="M792" s="84"/>
      <c r="N792" s="105"/>
      <c r="O792" s="84"/>
      <c r="P792" s="84"/>
      <c r="Q792" s="105"/>
      <c r="R792" s="84"/>
      <c r="S792" s="105"/>
      <c r="T792" s="84"/>
      <c r="U792" s="105"/>
      <c r="V792" s="80"/>
      <c r="W792" s="80"/>
      <c r="X792" s="108"/>
      <c r="Y792" s="108"/>
      <c r="Z792" s="80"/>
      <c r="AA792" s="80"/>
      <c r="AB792" s="109"/>
      <c r="AC792" s="80"/>
      <c r="AD792" s="80"/>
      <c r="AE792" s="80"/>
      <c r="AF792" s="80"/>
      <c r="AG792" s="80"/>
      <c r="AH792" s="107"/>
      <c r="AI792" s="107"/>
      <c r="AJ792" s="105"/>
      <c r="AK792" s="85"/>
      <c r="AL792" s="85"/>
      <c r="AM792" s="105"/>
      <c r="AN792" s="107"/>
      <c r="AO792" s="107"/>
      <c r="AP792" s="105"/>
      <c r="AQ792" s="85"/>
      <c r="AR792" s="85"/>
      <c r="AS792" s="105"/>
      <c r="AT792" s="107"/>
      <c r="AU792" s="85"/>
      <c r="AV792" s="107"/>
      <c r="AW792" s="85"/>
      <c r="AX792" s="85"/>
      <c r="AY792" s="85"/>
      <c r="AZ792" s="80"/>
      <c r="BA792" s="86"/>
      <c r="BB792" s="86"/>
      <c r="BC792" s="105"/>
    </row>
    <row r="793" spans="1:55" x14ac:dyDescent="0.25">
      <c r="A793" s="80"/>
      <c r="B793" s="80"/>
      <c r="C793" s="80"/>
      <c r="D793" s="81"/>
      <c r="E793" s="82"/>
      <c r="F793" s="83"/>
      <c r="G793" s="83"/>
      <c r="H793" s="84"/>
      <c r="I793" s="84"/>
      <c r="J793" s="105"/>
      <c r="K793" s="84"/>
      <c r="L793" s="105"/>
      <c r="M793" s="84"/>
      <c r="N793" s="105"/>
      <c r="O793" s="84"/>
      <c r="P793" s="84"/>
      <c r="Q793" s="105"/>
      <c r="R793" s="84"/>
      <c r="S793" s="105"/>
      <c r="T793" s="84"/>
      <c r="U793" s="105"/>
      <c r="V793" s="80"/>
      <c r="W793" s="80"/>
      <c r="X793" s="108"/>
      <c r="Y793" s="108"/>
      <c r="Z793" s="106"/>
      <c r="AA793" s="106"/>
      <c r="AB793" s="109"/>
      <c r="AC793" s="106"/>
      <c r="AD793" s="106"/>
      <c r="AE793" s="80"/>
      <c r="AF793" s="106"/>
      <c r="AG793" s="106"/>
      <c r="AH793" s="107"/>
      <c r="AI793" s="107"/>
      <c r="AJ793" s="105"/>
      <c r="AK793" s="85"/>
      <c r="AL793" s="85"/>
      <c r="AM793" s="105"/>
      <c r="AN793" s="107"/>
      <c r="AO793" s="107"/>
      <c r="AP793" s="105"/>
      <c r="AQ793" s="85"/>
      <c r="AR793" s="85"/>
      <c r="AS793" s="105"/>
      <c r="AT793" s="107"/>
      <c r="AU793" s="85"/>
      <c r="AV793" s="107"/>
      <c r="AW793" s="85"/>
      <c r="AX793" s="85"/>
      <c r="AY793" s="85"/>
      <c r="AZ793" s="80"/>
      <c r="BA793" s="86"/>
      <c r="BB793" s="86"/>
      <c r="BC793" s="105"/>
    </row>
    <row r="794" spans="1:55" x14ac:dyDescent="0.25">
      <c r="A794" s="80"/>
      <c r="B794" s="80"/>
      <c r="C794" s="80"/>
      <c r="D794" s="80"/>
      <c r="E794" s="80"/>
      <c r="F794" s="80"/>
      <c r="G794" s="80"/>
      <c r="H794" s="80"/>
      <c r="I794" s="84"/>
      <c r="J794" s="105"/>
      <c r="K794" s="84"/>
      <c r="L794" s="105"/>
      <c r="M794" s="84"/>
      <c r="N794" s="105"/>
      <c r="O794" s="80"/>
      <c r="P794" s="84"/>
      <c r="Q794" s="105"/>
      <c r="R794" s="84"/>
      <c r="S794" s="105"/>
      <c r="T794" s="84"/>
      <c r="U794" s="105"/>
      <c r="V794" s="80"/>
      <c r="W794" s="80"/>
      <c r="X794" s="80"/>
      <c r="Y794" s="80"/>
      <c r="Z794" s="80"/>
      <c r="AA794" s="80"/>
      <c r="AB794" s="109"/>
      <c r="AC794" s="80"/>
      <c r="AD794" s="80"/>
      <c r="AE794" s="80"/>
      <c r="AF794" s="80"/>
      <c r="AG794" s="80"/>
      <c r="AH794" s="80"/>
      <c r="AI794" s="107"/>
      <c r="AJ794" s="105"/>
      <c r="AK794" s="80"/>
      <c r="AL794" s="85"/>
      <c r="AM794" s="105"/>
      <c r="AN794" s="80"/>
      <c r="AO794" s="107"/>
      <c r="AP794" s="105"/>
      <c r="AQ794" s="80"/>
      <c r="AR794" s="85"/>
      <c r="AS794" s="105"/>
      <c r="AT794" s="80"/>
      <c r="AU794" s="80"/>
      <c r="AV794" s="80"/>
      <c r="AW794" s="80"/>
      <c r="AX794" s="80"/>
      <c r="AY794" s="85"/>
      <c r="AZ794" s="80"/>
      <c r="BA794" s="80"/>
      <c r="BB794" s="86"/>
      <c r="BC794" s="105"/>
    </row>
    <row r="795" spans="1:55" x14ac:dyDescent="0.25">
      <c r="A795" s="80"/>
      <c r="B795" s="80"/>
      <c r="C795" s="80"/>
      <c r="D795" s="81"/>
      <c r="E795" s="80"/>
      <c r="F795" s="83"/>
      <c r="G795" s="80"/>
      <c r="H795" s="84"/>
      <c r="I795" s="84"/>
      <c r="J795" s="105"/>
      <c r="K795" s="84"/>
      <c r="L795" s="105"/>
      <c r="M795" s="84"/>
      <c r="N795" s="105"/>
      <c r="O795" s="84"/>
      <c r="P795" s="84"/>
      <c r="Q795" s="105"/>
      <c r="R795" s="84"/>
      <c r="S795" s="105"/>
      <c r="T795" s="84"/>
      <c r="U795" s="105"/>
      <c r="V795" s="80"/>
      <c r="W795" s="80"/>
      <c r="X795" s="108"/>
      <c r="Y795" s="108"/>
      <c r="Z795" s="80"/>
      <c r="AA795" s="80"/>
      <c r="AB795" s="109"/>
      <c r="AC795" s="80"/>
      <c r="AD795" s="80"/>
      <c r="AE795" s="80"/>
      <c r="AF795" s="80"/>
      <c r="AG795" s="80"/>
      <c r="AH795" s="107"/>
      <c r="AI795" s="107"/>
      <c r="AJ795" s="105"/>
      <c r="AK795" s="85"/>
      <c r="AL795" s="85"/>
      <c r="AM795" s="105"/>
      <c r="AN795" s="107"/>
      <c r="AO795" s="107"/>
      <c r="AP795" s="105"/>
      <c r="AQ795" s="85"/>
      <c r="AR795" s="85"/>
      <c r="AS795" s="105"/>
      <c r="AT795" s="107"/>
      <c r="AU795" s="85"/>
      <c r="AV795" s="107"/>
      <c r="AW795" s="85"/>
      <c r="AX795" s="85"/>
      <c r="AY795" s="85"/>
      <c r="AZ795" s="80"/>
      <c r="BA795" s="86"/>
      <c r="BB795" s="86"/>
      <c r="BC795" s="105"/>
    </row>
    <row r="796" spans="1:55" x14ac:dyDescent="0.25">
      <c r="A796" s="80"/>
      <c r="B796" s="80"/>
      <c r="C796" s="80"/>
      <c r="D796" s="81"/>
      <c r="E796" s="82"/>
      <c r="F796" s="83"/>
      <c r="G796" s="83"/>
      <c r="H796" s="84"/>
      <c r="I796" s="84"/>
      <c r="J796" s="105"/>
      <c r="K796" s="84"/>
      <c r="L796" s="105"/>
      <c r="M796" s="84"/>
      <c r="N796" s="105"/>
      <c r="O796" s="84"/>
      <c r="P796" s="84"/>
      <c r="Q796" s="105"/>
      <c r="R796" s="84"/>
      <c r="S796" s="105"/>
      <c r="T796" s="84"/>
      <c r="U796" s="105"/>
      <c r="V796" s="80"/>
      <c r="W796" s="80"/>
      <c r="X796" s="108"/>
      <c r="Y796" s="108"/>
      <c r="Z796" s="106"/>
      <c r="AA796" s="106"/>
      <c r="AB796" s="109"/>
      <c r="AC796" s="106"/>
      <c r="AD796" s="106"/>
      <c r="AE796" s="80"/>
      <c r="AF796" s="106"/>
      <c r="AG796" s="106"/>
      <c r="AH796" s="107"/>
      <c r="AI796" s="107"/>
      <c r="AJ796" s="105"/>
      <c r="AK796" s="85"/>
      <c r="AL796" s="85"/>
      <c r="AM796" s="105"/>
      <c r="AN796" s="107"/>
      <c r="AO796" s="107"/>
      <c r="AP796" s="105"/>
      <c r="AQ796" s="85"/>
      <c r="AR796" s="85"/>
      <c r="AS796" s="105"/>
      <c r="AT796" s="107"/>
      <c r="AU796" s="85"/>
      <c r="AV796" s="107"/>
      <c r="AW796" s="85"/>
      <c r="AX796" s="85"/>
      <c r="AY796" s="85"/>
      <c r="AZ796" s="80"/>
      <c r="BA796" s="86"/>
      <c r="BB796" s="86"/>
      <c r="BC796" s="105"/>
    </row>
    <row r="797" spans="1:55" x14ac:dyDescent="0.25">
      <c r="A797" s="80"/>
      <c r="B797" s="80"/>
      <c r="C797" s="80"/>
      <c r="D797" s="81"/>
      <c r="E797" s="80"/>
      <c r="F797" s="83"/>
      <c r="G797" s="80"/>
      <c r="H797" s="84"/>
      <c r="I797" s="84"/>
      <c r="J797" s="105"/>
      <c r="K797" s="84"/>
      <c r="L797" s="105"/>
      <c r="M797" s="84"/>
      <c r="N797" s="105"/>
      <c r="O797" s="84"/>
      <c r="P797" s="84"/>
      <c r="Q797" s="105"/>
      <c r="R797" s="84"/>
      <c r="S797" s="105"/>
      <c r="T797" s="84"/>
      <c r="U797" s="105"/>
      <c r="V797" s="80"/>
      <c r="W797" s="80"/>
      <c r="X797" s="108"/>
      <c r="Y797" s="108"/>
      <c r="Z797" s="80"/>
      <c r="AA797" s="80"/>
      <c r="AB797" s="109"/>
      <c r="AC797" s="80"/>
      <c r="AD797" s="80"/>
      <c r="AE797" s="80"/>
      <c r="AF797" s="80"/>
      <c r="AG797" s="80"/>
      <c r="AH797" s="107"/>
      <c r="AI797" s="107"/>
      <c r="AJ797" s="105"/>
      <c r="AK797" s="85"/>
      <c r="AL797" s="85"/>
      <c r="AM797" s="105"/>
      <c r="AN797" s="107"/>
      <c r="AO797" s="107"/>
      <c r="AP797" s="105"/>
      <c r="AQ797" s="85"/>
      <c r="AR797" s="85"/>
      <c r="AS797" s="105"/>
      <c r="AT797" s="107"/>
      <c r="AU797" s="85"/>
      <c r="AV797" s="107"/>
      <c r="AW797" s="85"/>
      <c r="AX797" s="85"/>
      <c r="AY797" s="85"/>
      <c r="AZ797" s="80"/>
      <c r="BA797" s="86"/>
      <c r="BB797" s="86"/>
      <c r="BC797" s="105"/>
    </row>
    <row r="798" spans="1:55" x14ac:dyDescent="0.25">
      <c r="A798" s="80"/>
      <c r="B798" s="80"/>
      <c r="C798" s="80"/>
      <c r="D798" s="81"/>
      <c r="E798" s="82"/>
      <c r="F798" s="83"/>
      <c r="G798" s="83"/>
      <c r="H798" s="84"/>
      <c r="I798" s="84"/>
      <c r="J798" s="105"/>
      <c r="K798" s="84"/>
      <c r="L798" s="105"/>
      <c r="M798" s="84"/>
      <c r="N798" s="105"/>
      <c r="O798" s="84"/>
      <c r="P798" s="84"/>
      <c r="Q798" s="105"/>
      <c r="R798" s="84"/>
      <c r="S798" s="105"/>
      <c r="T798" s="84"/>
      <c r="U798" s="105"/>
      <c r="V798" s="80"/>
      <c r="W798" s="80"/>
      <c r="X798" s="108"/>
      <c r="Y798" s="108"/>
      <c r="Z798" s="106"/>
      <c r="AA798" s="106"/>
      <c r="AB798" s="109"/>
      <c r="AC798" s="106"/>
      <c r="AD798" s="106"/>
      <c r="AE798" s="80"/>
      <c r="AF798" s="106"/>
      <c r="AG798" s="106"/>
      <c r="AH798" s="107"/>
      <c r="AI798" s="107"/>
      <c r="AJ798" s="105"/>
      <c r="AK798" s="85"/>
      <c r="AL798" s="85"/>
      <c r="AM798" s="105"/>
      <c r="AN798" s="107"/>
      <c r="AO798" s="107"/>
      <c r="AP798" s="105"/>
      <c r="AQ798" s="85"/>
      <c r="AR798" s="85"/>
      <c r="AS798" s="105"/>
      <c r="AT798" s="107"/>
      <c r="AU798" s="85"/>
      <c r="AV798" s="107"/>
      <c r="AW798" s="85"/>
      <c r="AX798" s="85"/>
      <c r="AY798" s="85"/>
      <c r="AZ798" s="80"/>
      <c r="BA798" s="86"/>
      <c r="BB798" s="86"/>
      <c r="BC798" s="105"/>
    </row>
    <row r="799" spans="1:55" x14ac:dyDescent="0.25">
      <c r="A799" s="80"/>
      <c r="B799" s="80"/>
      <c r="C799" s="80"/>
      <c r="D799" s="81"/>
      <c r="E799" s="82"/>
      <c r="F799" s="83"/>
      <c r="G799" s="83"/>
      <c r="H799" s="84"/>
      <c r="I799" s="84"/>
      <c r="J799" s="105"/>
      <c r="K799" s="84"/>
      <c r="L799" s="105"/>
      <c r="M799" s="84"/>
      <c r="N799" s="105"/>
      <c r="O799" s="84"/>
      <c r="P799" s="84"/>
      <c r="Q799" s="105"/>
      <c r="R799" s="84"/>
      <c r="S799" s="105"/>
      <c r="T799" s="84"/>
      <c r="U799" s="105"/>
      <c r="V799" s="80"/>
      <c r="W799" s="80"/>
      <c r="X799" s="108"/>
      <c r="Y799" s="108"/>
      <c r="Z799" s="106"/>
      <c r="AA799" s="106"/>
      <c r="AB799" s="109"/>
      <c r="AC799" s="106"/>
      <c r="AD799" s="106"/>
      <c r="AE799" s="80"/>
      <c r="AF799" s="106"/>
      <c r="AG799" s="106"/>
      <c r="AH799" s="107"/>
      <c r="AI799" s="107"/>
      <c r="AJ799" s="105"/>
      <c r="AK799" s="85"/>
      <c r="AL799" s="85"/>
      <c r="AM799" s="105"/>
      <c r="AN799" s="107"/>
      <c r="AO799" s="107"/>
      <c r="AP799" s="105"/>
      <c r="AQ799" s="85"/>
      <c r="AR799" s="85"/>
      <c r="AS799" s="105"/>
      <c r="AT799" s="107"/>
      <c r="AU799" s="85"/>
      <c r="AV799" s="107"/>
      <c r="AW799" s="85"/>
      <c r="AX799" s="85"/>
      <c r="AY799" s="85"/>
      <c r="AZ799" s="80"/>
      <c r="BA799" s="86"/>
      <c r="BB799" s="86"/>
      <c r="BC799" s="105"/>
    </row>
    <row r="800" spans="1:55" x14ac:dyDescent="0.25">
      <c r="A800" s="80"/>
      <c r="B800" s="80"/>
      <c r="C800" s="80"/>
      <c r="D800" s="81"/>
      <c r="E800" s="82"/>
      <c r="F800" s="83"/>
      <c r="G800" s="83"/>
      <c r="H800" s="84"/>
      <c r="I800" s="84"/>
      <c r="J800" s="105"/>
      <c r="K800" s="84"/>
      <c r="L800" s="105"/>
      <c r="M800" s="84"/>
      <c r="N800" s="105"/>
      <c r="O800" s="84"/>
      <c r="P800" s="84"/>
      <c r="Q800" s="105"/>
      <c r="R800" s="84"/>
      <c r="S800" s="105"/>
      <c r="T800" s="84"/>
      <c r="U800" s="105"/>
      <c r="V800" s="80"/>
      <c r="W800" s="80"/>
      <c r="X800" s="108"/>
      <c r="Y800" s="108"/>
      <c r="Z800" s="106"/>
      <c r="AA800" s="106"/>
      <c r="AB800" s="109"/>
      <c r="AC800" s="106"/>
      <c r="AD800" s="106"/>
      <c r="AE800" s="80"/>
      <c r="AF800" s="106"/>
      <c r="AG800" s="106"/>
      <c r="AH800" s="107"/>
      <c r="AI800" s="107"/>
      <c r="AJ800" s="105"/>
      <c r="AK800" s="85"/>
      <c r="AL800" s="85"/>
      <c r="AM800" s="105"/>
      <c r="AN800" s="107"/>
      <c r="AO800" s="107"/>
      <c r="AP800" s="105"/>
      <c r="AQ800" s="85"/>
      <c r="AR800" s="85"/>
      <c r="AS800" s="105"/>
      <c r="AT800" s="107"/>
      <c r="AU800" s="85"/>
      <c r="AV800" s="107"/>
      <c r="AW800" s="85"/>
      <c r="AX800" s="85"/>
      <c r="AY800" s="85"/>
      <c r="AZ800" s="80"/>
      <c r="BA800" s="86"/>
      <c r="BB800" s="86"/>
      <c r="BC800" s="105"/>
    </row>
    <row r="801" spans="1:55" x14ac:dyDescent="0.25">
      <c r="A801" s="80"/>
      <c r="B801" s="80"/>
      <c r="C801" s="80"/>
      <c r="D801" s="81"/>
      <c r="E801" s="80"/>
      <c r="F801" s="83"/>
      <c r="G801" s="80"/>
      <c r="H801" s="84"/>
      <c r="I801" s="84"/>
      <c r="J801" s="105"/>
      <c r="K801" s="84"/>
      <c r="L801" s="105"/>
      <c r="M801" s="84"/>
      <c r="N801" s="105"/>
      <c r="O801" s="84"/>
      <c r="P801" s="84"/>
      <c r="Q801" s="105"/>
      <c r="R801" s="84"/>
      <c r="S801" s="105"/>
      <c r="T801" s="84"/>
      <c r="U801" s="105"/>
      <c r="V801" s="80"/>
      <c r="W801" s="80"/>
      <c r="X801" s="108"/>
      <c r="Y801" s="108"/>
      <c r="Z801" s="80"/>
      <c r="AA801" s="80"/>
      <c r="AB801" s="109"/>
      <c r="AC801" s="80"/>
      <c r="AD801" s="80"/>
      <c r="AE801" s="80"/>
      <c r="AF801" s="80"/>
      <c r="AG801" s="80"/>
      <c r="AH801" s="107"/>
      <c r="AI801" s="107"/>
      <c r="AJ801" s="105"/>
      <c r="AK801" s="85"/>
      <c r="AL801" s="85"/>
      <c r="AM801" s="105"/>
      <c r="AN801" s="107"/>
      <c r="AO801" s="107"/>
      <c r="AP801" s="105"/>
      <c r="AQ801" s="85"/>
      <c r="AR801" s="85"/>
      <c r="AS801" s="105"/>
      <c r="AT801" s="107"/>
      <c r="AU801" s="85"/>
      <c r="AV801" s="107"/>
      <c r="AW801" s="85"/>
      <c r="AX801" s="85"/>
      <c r="AY801" s="85"/>
      <c r="AZ801" s="80"/>
      <c r="BA801" s="86"/>
      <c r="BB801" s="86"/>
      <c r="BC801" s="105"/>
    </row>
    <row r="802" spans="1:55" x14ac:dyDescent="0.25">
      <c r="A802" s="80"/>
      <c r="B802" s="80"/>
      <c r="C802" s="80"/>
      <c r="D802" s="81"/>
      <c r="E802" s="82"/>
      <c r="F802" s="83"/>
      <c r="G802" s="83"/>
      <c r="H802" s="84"/>
      <c r="I802" s="84"/>
      <c r="J802" s="105"/>
      <c r="K802" s="84"/>
      <c r="L802" s="105"/>
      <c r="M802" s="84"/>
      <c r="N802" s="105"/>
      <c r="O802" s="84"/>
      <c r="P802" s="84"/>
      <c r="Q802" s="105"/>
      <c r="R802" s="84"/>
      <c r="S802" s="105"/>
      <c r="T802" s="84"/>
      <c r="U802" s="105"/>
      <c r="V802" s="80"/>
      <c r="W802" s="80"/>
      <c r="X802" s="80"/>
      <c r="Y802" s="80"/>
      <c r="Z802" s="106"/>
      <c r="AA802" s="106"/>
      <c r="AB802" s="109"/>
      <c r="AC802" s="106"/>
      <c r="AD802" s="106"/>
      <c r="AE802" s="80"/>
      <c r="AF802" s="106"/>
      <c r="AG802" s="106"/>
      <c r="AH802" s="107"/>
      <c r="AI802" s="107"/>
      <c r="AJ802" s="105"/>
      <c r="AK802" s="85"/>
      <c r="AL802" s="85"/>
      <c r="AM802" s="105"/>
      <c r="AN802" s="107"/>
      <c r="AO802" s="107"/>
      <c r="AP802" s="105"/>
      <c r="AQ802" s="85"/>
      <c r="AR802" s="85"/>
      <c r="AS802" s="105"/>
      <c r="AT802" s="107"/>
      <c r="AU802" s="85"/>
      <c r="AV802" s="107"/>
      <c r="AW802" s="85"/>
      <c r="AX802" s="85"/>
      <c r="AY802" s="85"/>
      <c r="AZ802" s="80"/>
      <c r="BA802" s="86"/>
      <c r="BB802" s="86"/>
      <c r="BC802" s="105"/>
    </row>
    <row r="803" spans="1:55" x14ac:dyDescent="0.25">
      <c r="A803" s="80"/>
      <c r="B803" s="80"/>
      <c r="C803" s="80"/>
      <c r="D803" s="81"/>
      <c r="E803" s="82"/>
      <c r="F803" s="83"/>
      <c r="G803" s="83"/>
      <c r="H803" s="84"/>
      <c r="I803" s="84"/>
      <c r="J803" s="105"/>
      <c r="K803" s="84"/>
      <c r="L803" s="105"/>
      <c r="M803" s="84"/>
      <c r="N803" s="105"/>
      <c r="O803" s="84"/>
      <c r="P803" s="84"/>
      <c r="Q803" s="105"/>
      <c r="R803" s="84"/>
      <c r="S803" s="105"/>
      <c r="T803" s="84"/>
      <c r="U803" s="105"/>
      <c r="V803" s="80"/>
      <c r="W803" s="80"/>
      <c r="X803" s="80"/>
      <c r="Y803" s="80"/>
      <c r="Z803" s="106"/>
      <c r="AA803" s="106"/>
      <c r="AB803" s="109"/>
      <c r="AC803" s="106"/>
      <c r="AD803" s="106"/>
      <c r="AE803" s="80"/>
      <c r="AF803" s="106"/>
      <c r="AG803" s="106"/>
      <c r="AH803" s="107"/>
      <c r="AI803" s="107"/>
      <c r="AJ803" s="105"/>
      <c r="AK803" s="85"/>
      <c r="AL803" s="85"/>
      <c r="AM803" s="105"/>
      <c r="AN803" s="107"/>
      <c r="AO803" s="107"/>
      <c r="AP803" s="105"/>
      <c r="AQ803" s="85"/>
      <c r="AR803" s="85"/>
      <c r="AS803" s="105"/>
      <c r="AT803" s="107"/>
      <c r="AU803" s="85"/>
      <c r="AV803" s="107"/>
      <c r="AW803" s="85"/>
      <c r="AX803" s="85"/>
      <c r="AY803" s="85"/>
      <c r="AZ803" s="80"/>
      <c r="BA803" s="86"/>
      <c r="BB803" s="86"/>
      <c r="BC803" s="105"/>
    </row>
    <row r="804" spans="1:55" x14ac:dyDescent="0.25">
      <c r="A804" s="80"/>
      <c r="B804" s="80"/>
      <c r="C804" s="80"/>
      <c r="D804" s="81"/>
      <c r="E804" s="82"/>
      <c r="F804" s="83"/>
      <c r="G804" s="83"/>
      <c r="H804" s="84"/>
      <c r="I804" s="84"/>
      <c r="J804" s="105"/>
      <c r="K804" s="84"/>
      <c r="L804" s="105"/>
      <c r="M804" s="84"/>
      <c r="N804" s="105"/>
      <c r="O804" s="84"/>
      <c r="P804" s="84"/>
      <c r="Q804" s="105"/>
      <c r="R804" s="84"/>
      <c r="S804" s="105"/>
      <c r="T804" s="84"/>
      <c r="U804" s="105"/>
      <c r="V804" s="80"/>
      <c r="W804" s="80"/>
      <c r="X804" s="108"/>
      <c r="Y804" s="108"/>
      <c r="Z804" s="106"/>
      <c r="AA804" s="106"/>
      <c r="AB804" s="109"/>
      <c r="AC804" s="106"/>
      <c r="AD804" s="106"/>
      <c r="AE804" s="80"/>
      <c r="AF804" s="106"/>
      <c r="AG804" s="106"/>
      <c r="AH804" s="107"/>
      <c r="AI804" s="107"/>
      <c r="AJ804" s="105"/>
      <c r="AK804" s="85"/>
      <c r="AL804" s="85"/>
      <c r="AM804" s="105"/>
      <c r="AN804" s="107"/>
      <c r="AO804" s="107"/>
      <c r="AP804" s="105"/>
      <c r="AQ804" s="85"/>
      <c r="AR804" s="85"/>
      <c r="AS804" s="105"/>
      <c r="AT804" s="107"/>
      <c r="AU804" s="85"/>
      <c r="AV804" s="107"/>
      <c r="AW804" s="85"/>
      <c r="AX804" s="85"/>
      <c r="AY804" s="85"/>
      <c r="AZ804" s="80"/>
      <c r="BA804" s="86"/>
      <c r="BB804" s="86"/>
      <c r="BC804" s="105"/>
    </row>
    <row r="805" spans="1:55" x14ac:dyDescent="0.25">
      <c r="A805" s="80"/>
      <c r="B805" s="80"/>
      <c r="C805" s="80"/>
      <c r="D805" s="81"/>
      <c r="E805" s="82"/>
      <c r="F805" s="83"/>
      <c r="G805" s="83"/>
      <c r="H805" s="84"/>
      <c r="I805" s="84"/>
      <c r="J805" s="105"/>
      <c r="K805" s="84"/>
      <c r="L805" s="105"/>
      <c r="M805" s="84"/>
      <c r="N805" s="105"/>
      <c r="O805" s="84"/>
      <c r="P805" s="84"/>
      <c r="Q805" s="105"/>
      <c r="R805" s="84"/>
      <c r="S805" s="105"/>
      <c r="T805" s="84"/>
      <c r="U805" s="105"/>
      <c r="V805" s="80"/>
      <c r="W805" s="80"/>
      <c r="X805" s="80"/>
      <c r="Y805" s="80"/>
      <c r="Z805" s="106"/>
      <c r="AA805" s="106"/>
      <c r="AB805" s="109"/>
      <c r="AC805" s="106"/>
      <c r="AD805" s="106"/>
      <c r="AE805" s="80"/>
      <c r="AF805" s="106"/>
      <c r="AG805" s="106"/>
      <c r="AH805" s="107"/>
      <c r="AI805" s="107"/>
      <c r="AJ805" s="105"/>
      <c r="AK805" s="85"/>
      <c r="AL805" s="85"/>
      <c r="AM805" s="105"/>
      <c r="AN805" s="107"/>
      <c r="AO805" s="107"/>
      <c r="AP805" s="105"/>
      <c r="AQ805" s="85"/>
      <c r="AR805" s="85"/>
      <c r="AS805" s="105"/>
      <c r="AT805" s="107"/>
      <c r="AU805" s="85"/>
      <c r="AV805" s="107"/>
      <c r="AW805" s="85"/>
      <c r="AX805" s="85"/>
      <c r="AY805" s="85"/>
      <c r="AZ805" s="80"/>
      <c r="BA805" s="86"/>
      <c r="BB805" s="86"/>
      <c r="BC805" s="105"/>
    </row>
    <row r="806" spans="1:55" x14ac:dyDescent="0.25">
      <c r="A806" s="80"/>
      <c r="B806" s="80"/>
      <c r="C806" s="80"/>
      <c r="D806" s="81"/>
      <c r="E806" s="82"/>
      <c r="F806" s="83"/>
      <c r="G806" s="83"/>
      <c r="H806" s="84"/>
      <c r="I806" s="84"/>
      <c r="J806" s="105"/>
      <c r="K806" s="84"/>
      <c r="L806" s="105"/>
      <c r="M806" s="84"/>
      <c r="N806" s="105"/>
      <c r="O806" s="84"/>
      <c r="P806" s="84"/>
      <c r="Q806" s="105"/>
      <c r="R806" s="84"/>
      <c r="S806" s="105"/>
      <c r="T806" s="84"/>
      <c r="U806" s="105"/>
      <c r="V806" s="80"/>
      <c r="W806" s="80"/>
      <c r="X806" s="80"/>
      <c r="Y806" s="80"/>
      <c r="Z806" s="106"/>
      <c r="AA806" s="106"/>
      <c r="AB806" s="109"/>
      <c r="AC806" s="106"/>
      <c r="AD806" s="106"/>
      <c r="AE806" s="80"/>
      <c r="AF806" s="106"/>
      <c r="AG806" s="106"/>
      <c r="AH806" s="107"/>
      <c r="AI806" s="107"/>
      <c r="AJ806" s="105"/>
      <c r="AK806" s="85"/>
      <c r="AL806" s="85"/>
      <c r="AM806" s="105"/>
      <c r="AN806" s="107"/>
      <c r="AO806" s="107"/>
      <c r="AP806" s="105"/>
      <c r="AQ806" s="85"/>
      <c r="AR806" s="85"/>
      <c r="AS806" s="105"/>
      <c r="AT806" s="107"/>
      <c r="AU806" s="85"/>
      <c r="AV806" s="107"/>
      <c r="AW806" s="85"/>
      <c r="AX806" s="85"/>
      <c r="AY806" s="85"/>
      <c r="AZ806" s="80"/>
      <c r="BA806" s="86"/>
      <c r="BB806" s="86"/>
      <c r="BC806" s="105"/>
    </row>
    <row r="807" spans="1:55" x14ac:dyDescent="0.25">
      <c r="A807" s="80"/>
      <c r="B807" s="80"/>
      <c r="C807" s="80"/>
      <c r="D807" s="81"/>
      <c r="E807" s="82"/>
      <c r="F807" s="83"/>
      <c r="G807" s="83"/>
      <c r="H807" s="84"/>
      <c r="I807" s="84"/>
      <c r="J807" s="105"/>
      <c r="K807" s="84"/>
      <c r="L807" s="105"/>
      <c r="M807" s="84"/>
      <c r="N807" s="105"/>
      <c r="O807" s="84"/>
      <c r="P807" s="84"/>
      <c r="Q807" s="105"/>
      <c r="R807" s="84"/>
      <c r="S807" s="105"/>
      <c r="T807" s="84"/>
      <c r="U807" s="105"/>
      <c r="V807" s="80"/>
      <c r="W807" s="80"/>
      <c r="X807" s="80"/>
      <c r="Y807" s="80"/>
      <c r="Z807" s="106"/>
      <c r="AA807" s="106"/>
      <c r="AB807" s="109"/>
      <c r="AC807" s="106"/>
      <c r="AD807" s="106"/>
      <c r="AE807" s="80"/>
      <c r="AF807" s="106"/>
      <c r="AG807" s="106"/>
      <c r="AH807" s="107"/>
      <c r="AI807" s="107"/>
      <c r="AJ807" s="105"/>
      <c r="AK807" s="85"/>
      <c r="AL807" s="85"/>
      <c r="AM807" s="105"/>
      <c r="AN807" s="107"/>
      <c r="AO807" s="107"/>
      <c r="AP807" s="105"/>
      <c r="AQ807" s="85"/>
      <c r="AR807" s="85"/>
      <c r="AS807" s="105"/>
      <c r="AT807" s="107"/>
      <c r="AU807" s="85"/>
      <c r="AV807" s="107"/>
      <c r="AW807" s="85"/>
      <c r="AX807" s="85"/>
      <c r="AY807" s="85"/>
      <c r="AZ807" s="80"/>
      <c r="BA807" s="86"/>
      <c r="BB807" s="86"/>
      <c r="BC807" s="105"/>
    </row>
    <row r="808" spans="1:55" x14ac:dyDescent="0.25">
      <c r="A808" s="80"/>
      <c r="B808" s="80"/>
      <c r="C808" s="80"/>
      <c r="D808" s="81"/>
      <c r="E808" s="82"/>
      <c r="F808" s="83"/>
      <c r="G808" s="83"/>
      <c r="H808" s="84"/>
      <c r="I808" s="84"/>
      <c r="J808" s="105"/>
      <c r="K808" s="84"/>
      <c r="L808" s="105"/>
      <c r="M808" s="84"/>
      <c r="N808" s="105"/>
      <c r="O808" s="84"/>
      <c r="P808" s="84"/>
      <c r="Q808" s="105"/>
      <c r="R808" s="84"/>
      <c r="S808" s="105"/>
      <c r="T808" s="84"/>
      <c r="U808" s="105"/>
      <c r="V808" s="80"/>
      <c r="W808" s="80"/>
      <c r="X808" s="108"/>
      <c r="Y808" s="108"/>
      <c r="Z808" s="106"/>
      <c r="AA808" s="106"/>
      <c r="AB808" s="109"/>
      <c r="AC808" s="106"/>
      <c r="AD808" s="106"/>
      <c r="AE808" s="80"/>
      <c r="AF808" s="106"/>
      <c r="AG808" s="106"/>
      <c r="AH808" s="107"/>
      <c r="AI808" s="107"/>
      <c r="AJ808" s="105"/>
      <c r="AK808" s="85"/>
      <c r="AL808" s="85"/>
      <c r="AM808" s="105"/>
      <c r="AN808" s="107"/>
      <c r="AO808" s="107"/>
      <c r="AP808" s="105"/>
      <c r="AQ808" s="85"/>
      <c r="AR808" s="85"/>
      <c r="AS808" s="105"/>
      <c r="AT808" s="107"/>
      <c r="AU808" s="85"/>
      <c r="AV808" s="107"/>
      <c r="AW808" s="85"/>
      <c r="AX808" s="85"/>
      <c r="AY808" s="85"/>
      <c r="AZ808" s="80"/>
      <c r="BA808" s="86"/>
      <c r="BB808" s="86"/>
      <c r="BC808" s="105"/>
    </row>
    <row r="809" spans="1:55" x14ac:dyDescent="0.25">
      <c r="A809" s="80"/>
      <c r="B809" s="80"/>
      <c r="C809" s="80"/>
      <c r="D809" s="81"/>
      <c r="E809" s="82"/>
      <c r="F809" s="83"/>
      <c r="G809" s="83"/>
      <c r="H809" s="84"/>
      <c r="I809" s="84"/>
      <c r="J809" s="105"/>
      <c r="K809" s="84"/>
      <c r="L809" s="105"/>
      <c r="M809" s="84"/>
      <c r="N809" s="105"/>
      <c r="O809" s="84"/>
      <c r="P809" s="84"/>
      <c r="Q809" s="105"/>
      <c r="R809" s="84"/>
      <c r="S809" s="105"/>
      <c r="T809" s="84"/>
      <c r="U809" s="105"/>
      <c r="V809" s="80"/>
      <c r="W809" s="80"/>
      <c r="X809" s="108"/>
      <c r="Y809" s="108"/>
      <c r="Z809" s="106"/>
      <c r="AA809" s="106"/>
      <c r="AB809" s="109"/>
      <c r="AC809" s="106"/>
      <c r="AD809" s="106"/>
      <c r="AE809" s="80"/>
      <c r="AF809" s="106"/>
      <c r="AG809" s="106"/>
      <c r="AH809" s="107"/>
      <c r="AI809" s="107"/>
      <c r="AJ809" s="105"/>
      <c r="AK809" s="85"/>
      <c r="AL809" s="85"/>
      <c r="AM809" s="105"/>
      <c r="AN809" s="107"/>
      <c r="AO809" s="107"/>
      <c r="AP809" s="105"/>
      <c r="AQ809" s="85"/>
      <c r="AR809" s="85"/>
      <c r="AS809" s="105"/>
      <c r="AT809" s="107"/>
      <c r="AU809" s="85"/>
      <c r="AV809" s="107"/>
      <c r="AW809" s="85"/>
      <c r="AX809" s="85"/>
      <c r="AY809" s="85"/>
      <c r="AZ809" s="80"/>
      <c r="BA809" s="86"/>
      <c r="BB809" s="86"/>
      <c r="BC809" s="105"/>
    </row>
    <row r="810" spans="1:55" x14ac:dyDescent="0.25">
      <c r="A810" s="80"/>
      <c r="B810" s="80"/>
      <c r="C810" s="80"/>
      <c r="D810" s="81"/>
      <c r="E810" s="80"/>
      <c r="F810" s="83"/>
      <c r="G810" s="80"/>
      <c r="H810" s="84"/>
      <c r="I810" s="84"/>
      <c r="J810" s="105"/>
      <c r="K810" s="84"/>
      <c r="L810" s="105"/>
      <c r="M810" s="84"/>
      <c r="N810" s="105"/>
      <c r="O810" s="84"/>
      <c r="P810" s="84"/>
      <c r="Q810" s="105"/>
      <c r="R810" s="84"/>
      <c r="S810" s="105"/>
      <c r="T810" s="84"/>
      <c r="U810" s="105"/>
      <c r="V810" s="80"/>
      <c r="W810" s="80"/>
      <c r="X810" s="108"/>
      <c r="Y810" s="108"/>
      <c r="Z810" s="80"/>
      <c r="AA810" s="106"/>
      <c r="AB810" s="109"/>
      <c r="AC810" s="80"/>
      <c r="AD810" s="106"/>
      <c r="AE810" s="80"/>
      <c r="AF810" s="80"/>
      <c r="AG810" s="80"/>
      <c r="AH810" s="107"/>
      <c r="AI810" s="107"/>
      <c r="AJ810" s="105"/>
      <c r="AK810" s="85"/>
      <c r="AL810" s="85"/>
      <c r="AM810" s="105"/>
      <c r="AN810" s="107"/>
      <c r="AO810" s="107"/>
      <c r="AP810" s="105"/>
      <c r="AQ810" s="85"/>
      <c r="AR810" s="85"/>
      <c r="AS810" s="105"/>
      <c r="AT810" s="107"/>
      <c r="AU810" s="85"/>
      <c r="AV810" s="107"/>
      <c r="AW810" s="85"/>
      <c r="AX810" s="85"/>
      <c r="AY810" s="85"/>
      <c r="AZ810" s="80"/>
      <c r="BA810" s="86"/>
      <c r="BB810" s="86"/>
      <c r="BC810" s="105"/>
    </row>
    <row r="811" spans="1:55" x14ac:dyDescent="0.25">
      <c r="A811" s="80"/>
      <c r="B811" s="80"/>
      <c r="C811" s="80"/>
      <c r="D811" s="81"/>
      <c r="E811" s="82"/>
      <c r="F811" s="83"/>
      <c r="G811" s="83"/>
      <c r="H811" s="84"/>
      <c r="I811" s="84"/>
      <c r="J811" s="105"/>
      <c r="K811" s="84"/>
      <c r="L811" s="105"/>
      <c r="M811" s="84"/>
      <c r="N811" s="105"/>
      <c r="O811" s="84"/>
      <c r="P811" s="84"/>
      <c r="Q811" s="105"/>
      <c r="R811" s="84"/>
      <c r="S811" s="105"/>
      <c r="T811" s="84"/>
      <c r="U811" s="105"/>
      <c r="V811" s="80"/>
      <c r="W811" s="80"/>
      <c r="X811" s="108"/>
      <c r="Y811" s="108"/>
      <c r="Z811" s="106"/>
      <c r="AA811" s="106"/>
      <c r="AB811" s="109"/>
      <c r="AC811" s="106"/>
      <c r="AD811" s="106"/>
      <c r="AE811" s="80"/>
      <c r="AF811" s="106"/>
      <c r="AG811" s="106"/>
      <c r="AH811" s="107"/>
      <c r="AI811" s="107"/>
      <c r="AJ811" s="105"/>
      <c r="AK811" s="85"/>
      <c r="AL811" s="85"/>
      <c r="AM811" s="105"/>
      <c r="AN811" s="107"/>
      <c r="AO811" s="107"/>
      <c r="AP811" s="105"/>
      <c r="AQ811" s="85"/>
      <c r="AR811" s="85"/>
      <c r="AS811" s="105"/>
      <c r="AT811" s="107"/>
      <c r="AU811" s="85"/>
      <c r="AV811" s="107"/>
      <c r="AW811" s="85"/>
      <c r="AX811" s="85"/>
      <c r="AY811" s="85"/>
      <c r="AZ811" s="80"/>
      <c r="BA811" s="86"/>
      <c r="BB811" s="86"/>
      <c r="BC811" s="105"/>
    </row>
    <row r="812" spans="1:55" x14ac:dyDescent="0.25">
      <c r="A812" s="80"/>
      <c r="B812" s="80"/>
      <c r="C812" s="80"/>
      <c r="D812" s="81"/>
      <c r="E812" s="80"/>
      <c r="F812" s="83"/>
      <c r="G812" s="80"/>
      <c r="H812" s="84"/>
      <c r="I812" s="84"/>
      <c r="J812" s="105"/>
      <c r="K812" s="84"/>
      <c r="L812" s="105"/>
      <c r="M812" s="84"/>
      <c r="N812" s="105"/>
      <c r="O812" s="84"/>
      <c r="P812" s="84"/>
      <c r="Q812" s="105"/>
      <c r="R812" s="84"/>
      <c r="S812" s="105"/>
      <c r="T812" s="84"/>
      <c r="U812" s="105"/>
      <c r="V812" s="80"/>
      <c r="W812" s="80"/>
      <c r="X812" s="108"/>
      <c r="Y812" s="108"/>
      <c r="Z812" s="80"/>
      <c r="AA812" s="80"/>
      <c r="AB812" s="109"/>
      <c r="AC812" s="80"/>
      <c r="AD812" s="80"/>
      <c r="AE812" s="80"/>
      <c r="AF812" s="80"/>
      <c r="AG812" s="80"/>
      <c r="AH812" s="107"/>
      <c r="AI812" s="107"/>
      <c r="AJ812" s="105"/>
      <c r="AK812" s="85"/>
      <c r="AL812" s="85"/>
      <c r="AM812" s="105"/>
      <c r="AN812" s="107"/>
      <c r="AO812" s="107"/>
      <c r="AP812" s="105"/>
      <c r="AQ812" s="85"/>
      <c r="AR812" s="85"/>
      <c r="AS812" s="105"/>
      <c r="AT812" s="107"/>
      <c r="AU812" s="85"/>
      <c r="AV812" s="107"/>
      <c r="AW812" s="85"/>
      <c r="AX812" s="85"/>
      <c r="AY812" s="85"/>
      <c r="AZ812" s="80"/>
      <c r="BA812" s="86"/>
      <c r="BB812" s="86"/>
      <c r="BC812" s="105"/>
    </row>
    <row r="813" spans="1:55" x14ac:dyDescent="0.25">
      <c r="A813" s="80"/>
      <c r="B813" s="80"/>
      <c r="C813" s="80"/>
      <c r="D813" s="81"/>
      <c r="E813" s="80"/>
      <c r="F813" s="83"/>
      <c r="G813" s="80"/>
      <c r="H813" s="84"/>
      <c r="I813" s="84"/>
      <c r="J813" s="105"/>
      <c r="K813" s="84"/>
      <c r="L813" s="105"/>
      <c r="M813" s="84"/>
      <c r="N813" s="105"/>
      <c r="O813" s="84"/>
      <c r="P813" s="84"/>
      <c r="Q813" s="105"/>
      <c r="R813" s="84"/>
      <c r="S813" s="105"/>
      <c r="T813" s="84"/>
      <c r="U813" s="105"/>
      <c r="V813" s="80"/>
      <c r="W813" s="80"/>
      <c r="X813" s="108"/>
      <c r="Y813" s="108"/>
      <c r="Z813" s="80"/>
      <c r="AA813" s="80"/>
      <c r="AB813" s="109"/>
      <c r="AC813" s="80"/>
      <c r="AD813" s="80"/>
      <c r="AE813" s="80"/>
      <c r="AF813" s="80"/>
      <c r="AG813" s="80"/>
      <c r="AH813" s="107"/>
      <c r="AI813" s="107"/>
      <c r="AJ813" s="105"/>
      <c r="AK813" s="85"/>
      <c r="AL813" s="85"/>
      <c r="AM813" s="105"/>
      <c r="AN813" s="107"/>
      <c r="AO813" s="107"/>
      <c r="AP813" s="105"/>
      <c r="AQ813" s="85"/>
      <c r="AR813" s="85"/>
      <c r="AS813" s="105"/>
      <c r="AT813" s="107"/>
      <c r="AU813" s="85"/>
      <c r="AV813" s="107"/>
      <c r="AW813" s="85"/>
      <c r="AX813" s="85"/>
      <c r="AY813" s="85"/>
      <c r="AZ813" s="80"/>
      <c r="BA813" s="86"/>
      <c r="BB813" s="86"/>
      <c r="BC813" s="105"/>
    </row>
    <row r="814" spans="1:55" x14ac:dyDescent="0.25">
      <c r="A814" s="80"/>
      <c r="B814" s="80"/>
      <c r="C814" s="80"/>
      <c r="D814" s="81"/>
      <c r="E814" s="82"/>
      <c r="F814" s="83"/>
      <c r="G814" s="83"/>
      <c r="H814" s="84"/>
      <c r="I814" s="84"/>
      <c r="J814" s="105"/>
      <c r="K814" s="84"/>
      <c r="L814" s="105"/>
      <c r="M814" s="84"/>
      <c r="N814" s="105"/>
      <c r="O814" s="84"/>
      <c r="P814" s="84"/>
      <c r="Q814" s="105"/>
      <c r="R814" s="84"/>
      <c r="S814" s="105"/>
      <c r="T814" s="84"/>
      <c r="U814" s="105"/>
      <c r="V814" s="80"/>
      <c r="W814" s="80"/>
      <c r="X814" s="108"/>
      <c r="Y814" s="108"/>
      <c r="Z814" s="106"/>
      <c r="AA814" s="106"/>
      <c r="AB814" s="109"/>
      <c r="AC814" s="106"/>
      <c r="AD814" s="106"/>
      <c r="AE814" s="80"/>
      <c r="AF814" s="106"/>
      <c r="AG814" s="106"/>
      <c r="AH814" s="107"/>
      <c r="AI814" s="107"/>
      <c r="AJ814" s="105"/>
      <c r="AK814" s="85"/>
      <c r="AL814" s="85"/>
      <c r="AM814" s="105"/>
      <c r="AN814" s="107"/>
      <c r="AO814" s="107"/>
      <c r="AP814" s="105"/>
      <c r="AQ814" s="85"/>
      <c r="AR814" s="85"/>
      <c r="AS814" s="105"/>
      <c r="AT814" s="107"/>
      <c r="AU814" s="85"/>
      <c r="AV814" s="107"/>
      <c r="AW814" s="85"/>
      <c r="AX814" s="85"/>
      <c r="AY814" s="85"/>
      <c r="AZ814" s="80"/>
      <c r="BA814" s="86"/>
      <c r="BB814" s="86"/>
      <c r="BC814" s="105"/>
    </row>
    <row r="815" spans="1:55" x14ac:dyDescent="0.25">
      <c r="A815" s="80"/>
      <c r="B815" s="80"/>
      <c r="C815" s="80"/>
      <c r="D815" s="81"/>
      <c r="E815" s="80"/>
      <c r="F815" s="83"/>
      <c r="G815" s="80"/>
      <c r="H815" s="84"/>
      <c r="I815" s="84"/>
      <c r="J815" s="105"/>
      <c r="K815" s="84"/>
      <c r="L815" s="105"/>
      <c r="M815" s="84"/>
      <c r="N815" s="105"/>
      <c r="O815" s="84"/>
      <c r="P815" s="84"/>
      <c r="Q815" s="105"/>
      <c r="R815" s="84"/>
      <c r="S815" s="105"/>
      <c r="T815" s="84"/>
      <c r="U815" s="105"/>
      <c r="V815" s="80"/>
      <c r="W815" s="80"/>
      <c r="X815" s="108"/>
      <c r="Y815" s="108"/>
      <c r="Z815" s="80"/>
      <c r="AA815" s="80"/>
      <c r="AB815" s="109"/>
      <c r="AC815" s="80"/>
      <c r="AD815" s="80"/>
      <c r="AE815" s="80"/>
      <c r="AF815" s="80"/>
      <c r="AG815" s="80"/>
      <c r="AH815" s="107"/>
      <c r="AI815" s="107"/>
      <c r="AJ815" s="105"/>
      <c r="AK815" s="85"/>
      <c r="AL815" s="85"/>
      <c r="AM815" s="105"/>
      <c r="AN815" s="107"/>
      <c r="AO815" s="107"/>
      <c r="AP815" s="105"/>
      <c r="AQ815" s="85"/>
      <c r="AR815" s="85"/>
      <c r="AS815" s="105"/>
      <c r="AT815" s="107"/>
      <c r="AU815" s="85"/>
      <c r="AV815" s="107"/>
      <c r="AW815" s="85"/>
      <c r="AX815" s="85"/>
      <c r="AY815" s="85"/>
      <c r="AZ815" s="80"/>
      <c r="BA815" s="86"/>
      <c r="BB815" s="86"/>
      <c r="BC815" s="105"/>
    </row>
    <row r="816" spans="1:55" x14ac:dyDescent="0.25">
      <c r="A816" s="80"/>
      <c r="B816" s="80"/>
      <c r="C816" s="80"/>
      <c r="D816" s="81"/>
      <c r="E816" s="82"/>
      <c r="F816" s="83"/>
      <c r="G816" s="83"/>
      <c r="H816" s="84"/>
      <c r="I816" s="84"/>
      <c r="J816" s="105"/>
      <c r="K816" s="84"/>
      <c r="L816" s="105"/>
      <c r="M816" s="84"/>
      <c r="N816" s="105"/>
      <c r="O816" s="84"/>
      <c r="P816" s="84"/>
      <c r="Q816" s="105"/>
      <c r="R816" s="84"/>
      <c r="S816" s="105"/>
      <c r="T816" s="84"/>
      <c r="U816" s="105"/>
      <c r="V816" s="80"/>
      <c r="W816" s="80"/>
      <c r="X816" s="108"/>
      <c r="Y816" s="108"/>
      <c r="Z816" s="106"/>
      <c r="AA816" s="106"/>
      <c r="AB816" s="109"/>
      <c r="AC816" s="106"/>
      <c r="AD816" s="106"/>
      <c r="AE816" s="80"/>
      <c r="AF816" s="106"/>
      <c r="AG816" s="106"/>
      <c r="AH816" s="107"/>
      <c r="AI816" s="107"/>
      <c r="AJ816" s="105"/>
      <c r="AK816" s="85"/>
      <c r="AL816" s="85"/>
      <c r="AM816" s="105"/>
      <c r="AN816" s="107"/>
      <c r="AO816" s="107"/>
      <c r="AP816" s="105"/>
      <c r="AQ816" s="85"/>
      <c r="AR816" s="85"/>
      <c r="AS816" s="105"/>
      <c r="AT816" s="107"/>
      <c r="AU816" s="85"/>
      <c r="AV816" s="107"/>
      <c r="AW816" s="85"/>
      <c r="AX816" s="85"/>
      <c r="AY816" s="85"/>
      <c r="AZ816" s="80"/>
      <c r="BA816" s="86"/>
      <c r="BB816" s="86"/>
      <c r="BC816" s="105"/>
    </row>
    <row r="817" spans="1:55" x14ac:dyDescent="0.25">
      <c r="A817" s="80"/>
      <c r="B817" s="80"/>
      <c r="C817" s="80"/>
      <c r="D817" s="81"/>
      <c r="E817" s="82"/>
      <c r="F817" s="83"/>
      <c r="G817" s="83"/>
      <c r="H817" s="84"/>
      <c r="I817" s="84"/>
      <c r="J817" s="105"/>
      <c r="K817" s="84"/>
      <c r="L817" s="105"/>
      <c r="M817" s="84"/>
      <c r="N817" s="105"/>
      <c r="O817" s="84"/>
      <c r="P817" s="84"/>
      <c r="Q817" s="105"/>
      <c r="R817" s="84"/>
      <c r="S817" s="105"/>
      <c r="T817" s="84"/>
      <c r="U817" s="105"/>
      <c r="V817" s="80"/>
      <c r="W817" s="80"/>
      <c r="X817" s="108"/>
      <c r="Y817" s="108"/>
      <c r="Z817" s="106"/>
      <c r="AA817" s="106"/>
      <c r="AB817" s="109"/>
      <c r="AC817" s="106"/>
      <c r="AD817" s="106"/>
      <c r="AE817" s="80"/>
      <c r="AF817" s="106"/>
      <c r="AG817" s="106"/>
      <c r="AH817" s="107"/>
      <c r="AI817" s="107"/>
      <c r="AJ817" s="105"/>
      <c r="AK817" s="85"/>
      <c r="AL817" s="85"/>
      <c r="AM817" s="105"/>
      <c r="AN817" s="107"/>
      <c r="AO817" s="107"/>
      <c r="AP817" s="105"/>
      <c r="AQ817" s="85"/>
      <c r="AR817" s="85"/>
      <c r="AS817" s="105"/>
      <c r="AT817" s="107"/>
      <c r="AU817" s="85"/>
      <c r="AV817" s="107"/>
      <c r="AW817" s="85"/>
      <c r="AX817" s="85"/>
      <c r="AY817" s="85"/>
      <c r="AZ817" s="80"/>
      <c r="BA817" s="86"/>
      <c r="BB817" s="86"/>
      <c r="BC817" s="105"/>
    </row>
    <row r="818" spans="1:55" x14ac:dyDescent="0.25">
      <c r="A818" s="80"/>
      <c r="B818" s="80"/>
      <c r="C818" s="80"/>
      <c r="D818" s="81"/>
      <c r="E818" s="82"/>
      <c r="F818" s="83"/>
      <c r="G818" s="83"/>
      <c r="H818" s="84"/>
      <c r="I818" s="84"/>
      <c r="J818" s="105"/>
      <c r="K818" s="84"/>
      <c r="L818" s="105"/>
      <c r="M818" s="84"/>
      <c r="N818" s="105"/>
      <c r="O818" s="84"/>
      <c r="P818" s="84"/>
      <c r="Q818" s="105"/>
      <c r="R818" s="84"/>
      <c r="S818" s="105"/>
      <c r="T818" s="84"/>
      <c r="U818" s="105"/>
      <c r="V818" s="80"/>
      <c r="W818" s="80"/>
      <c r="X818" s="108"/>
      <c r="Y818" s="108"/>
      <c r="Z818" s="106"/>
      <c r="AA818" s="106"/>
      <c r="AB818" s="109"/>
      <c r="AC818" s="106"/>
      <c r="AD818" s="106"/>
      <c r="AE818" s="80"/>
      <c r="AF818" s="106"/>
      <c r="AG818" s="106"/>
      <c r="AH818" s="107"/>
      <c r="AI818" s="107"/>
      <c r="AJ818" s="105"/>
      <c r="AK818" s="85"/>
      <c r="AL818" s="85"/>
      <c r="AM818" s="105"/>
      <c r="AN818" s="107"/>
      <c r="AO818" s="107"/>
      <c r="AP818" s="105"/>
      <c r="AQ818" s="85"/>
      <c r="AR818" s="85"/>
      <c r="AS818" s="105"/>
      <c r="AT818" s="107"/>
      <c r="AU818" s="85"/>
      <c r="AV818" s="107"/>
      <c r="AW818" s="85"/>
      <c r="AX818" s="85"/>
      <c r="AY818" s="85"/>
      <c r="AZ818" s="80"/>
      <c r="BA818" s="86"/>
      <c r="BB818" s="86"/>
      <c r="BC818" s="105"/>
    </row>
    <row r="819" spans="1:55" x14ac:dyDescent="0.25">
      <c r="A819" s="80"/>
      <c r="B819" s="80"/>
      <c r="C819" s="80"/>
      <c r="D819" s="81"/>
      <c r="E819" s="82"/>
      <c r="F819" s="83"/>
      <c r="G819" s="83"/>
      <c r="H819" s="84"/>
      <c r="I819" s="84"/>
      <c r="J819" s="105"/>
      <c r="K819" s="84"/>
      <c r="L819" s="105"/>
      <c r="M819" s="84"/>
      <c r="N819" s="105"/>
      <c r="O819" s="84"/>
      <c r="P819" s="84"/>
      <c r="Q819" s="105"/>
      <c r="R819" s="84"/>
      <c r="S819" s="105"/>
      <c r="T819" s="84"/>
      <c r="U819" s="105"/>
      <c r="V819" s="80"/>
      <c r="W819" s="80"/>
      <c r="X819" s="108"/>
      <c r="Y819" s="108"/>
      <c r="Z819" s="106"/>
      <c r="AA819" s="80"/>
      <c r="AB819" s="109"/>
      <c r="AC819" s="106"/>
      <c r="AD819" s="80"/>
      <c r="AE819" s="80"/>
      <c r="AF819" s="106"/>
      <c r="AG819" s="106"/>
      <c r="AH819" s="107"/>
      <c r="AI819" s="107"/>
      <c r="AJ819" s="105"/>
      <c r="AK819" s="85"/>
      <c r="AL819" s="85"/>
      <c r="AM819" s="105"/>
      <c r="AN819" s="107"/>
      <c r="AO819" s="107"/>
      <c r="AP819" s="105"/>
      <c r="AQ819" s="85"/>
      <c r="AR819" s="85"/>
      <c r="AS819" s="105"/>
      <c r="AT819" s="107"/>
      <c r="AU819" s="85"/>
      <c r="AV819" s="107"/>
      <c r="AW819" s="85"/>
      <c r="AX819" s="85"/>
      <c r="AY819" s="85"/>
      <c r="AZ819" s="80"/>
      <c r="BA819" s="86"/>
      <c r="BB819" s="86"/>
      <c r="BC819" s="105"/>
    </row>
    <row r="820" spans="1:55" x14ac:dyDescent="0.25">
      <c r="A820" s="80"/>
      <c r="B820" s="80"/>
      <c r="C820" s="80"/>
      <c r="D820" s="80"/>
      <c r="E820" s="80"/>
      <c r="F820" s="80"/>
      <c r="G820" s="80"/>
      <c r="H820" s="84"/>
      <c r="I820" s="84"/>
      <c r="J820" s="105"/>
      <c r="K820" s="84"/>
      <c r="L820" s="105"/>
      <c r="M820" s="84"/>
      <c r="N820" s="105"/>
      <c r="O820" s="84"/>
      <c r="P820" s="84"/>
      <c r="Q820" s="105"/>
      <c r="R820" s="84"/>
      <c r="S820" s="105"/>
      <c r="T820" s="84"/>
      <c r="U820" s="105"/>
      <c r="V820" s="80"/>
      <c r="W820" s="80"/>
      <c r="X820" s="80"/>
      <c r="Y820" s="80"/>
      <c r="Z820" s="80"/>
      <c r="AA820" s="80"/>
      <c r="AB820" s="109"/>
      <c r="AC820" s="80"/>
      <c r="AD820" s="80"/>
      <c r="AE820" s="80"/>
      <c r="AF820" s="80"/>
      <c r="AG820" s="80"/>
      <c r="AH820" s="107"/>
      <c r="AI820" s="107"/>
      <c r="AJ820" s="105"/>
      <c r="AK820" s="85"/>
      <c r="AL820" s="85"/>
      <c r="AM820" s="105"/>
      <c r="AN820" s="107"/>
      <c r="AO820" s="107"/>
      <c r="AP820" s="105"/>
      <c r="AQ820" s="85"/>
      <c r="AR820" s="85"/>
      <c r="AS820" s="105"/>
      <c r="AT820" s="107"/>
      <c r="AU820" s="85"/>
      <c r="AV820" s="107"/>
      <c r="AW820" s="85"/>
      <c r="AX820" s="85"/>
      <c r="AY820" s="85"/>
      <c r="AZ820" s="80"/>
      <c r="BA820" s="86"/>
      <c r="BB820" s="86"/>
      <c r="BC820" s="105"/>
    </row>
    <row r="821" spans="1:55" x14ac:dyDescent="0.25">
      <c r="A821" s="80"/>
      <c r="B821" s="80"/>
      <c r="C821" s="80"/>
      <c r="D821" s="80"/>
      <c r="E821" s="80"/>
      <c r="F821" s="80"/>
      <c r="G821" s="80"/>
      <c r="H821" s="84"/>
      <c r="I821" s="84"/>
      <c r="J821" s="105"/>
      <c r="K821" s="84"/>
      <c r="L821" s="105"/>
      <c r="M821" s="84"/>
      <c r="N821" s="105"/>
      <c r="O821" s="84"/>
      <c r="P821" s="84"/>
      <c r="Q821" s="105"/>
      <c r="R821" s="84"/>
      <c r="S821" s="105"/>
      <c r="T821" s="84"/>
      <c r="U821" s="105"/>
      <c r="V821" s="80"/>
      <c r="W821" s="80"/>
      <c r="X821" s="80"/>
      <c r="Y821" s="80"/>
      <c r="Z821" s="80"/>
      <c r="AA821" s="80"/>
      <c r="AB821" s="109"/>
      <c r="AC821" s="80"/>
      <c r="AD821" s="80"/>
      <c r="AE821" s="80"/>
      <c r="AF821" s="80"/>
      <c r="AG821" s="80"/>
      <c r="AH821" s="107"/>
      <c r="AI821" s="107"/>
      <c r="AJ821" s="105"/>
      <c r="AK821" s="85"/>
      <c r="AL821" s="85"/>
      <c r="AM821" s="105"/>
      <c r="AN821" s="107"/>
      <c r="AO821" s="107"/>
      <c r="AP821" s="105"/>
      <c r="AQ821" s="85"/>
      <c r="AR821" s="85"/>
      <c r="AS821" s="105"/>
      <c r="AT821" s="107"/>
      <c r="AU821" s="85"/>
      <c r="AV821" s="107"/>
      <c r="AW821" s="85"/>
      <c r="AX821" s="85"/>
      <c r="AY821" s="85"/>
      <c r="AZ821" s="80"/>
      <c r="BA821" s="86"/>
      <c r="BB821" s="86"/>
      <c r="BC821" s="105"/>
    </row>
    <row r="822" spans="1:55" x14ac:dyDescent="0.25">
      <c r="A822" s="80"/>
      <c r="B822" s="80"/>
      <c r="C822" s="80"/>
      <c r="D822" s="80"/>
      <c r="E822" s="80"/>
      <c r="F822" s="80"/>
      <c r="G822" s="80"/>
      <c r="H822" s="84"/>
      <c r="I822" s="84"/>
      <c r="J822" s="105"/>
      <c r="K822" s="84"/>
      <c r="L822" s="105"/>
      <c r="M822" s="84"/>
      <c r="N822" s="105"/>
      <c r="O822" s="84"/>
      <c r="P822" s="84"/>
      <c r="Q822" s="105"/>
      <c r="R822" s="84"/>
      <c r="S822" s="105"/>
      <c r="T822" s="84"/>
      <c r="U822" s="105"/>
      <c r="V822" s="80"/>
      <c r="W822" s="80"/>
      <c r="X822" s="108"/>
      <c r="Y822" s="108"/>
      <c r="Z822" s="80"/>
      <c r="AA822" s="80"/>
      <c r="AB822" s="109"/>
      <c r="AC822" s="80"/>
      <c r="AD822" s="80"/>
      <c r="AE822" s="80"/>
      <c r="AF822" s="80"/>
      <c r="AG822" s="80"/>
      <c r="AH822" s="107"/>
      <c r="AI822" s="107"/>
      <c r="AJ822" s="105"/>
      <c r="AK822" s="85"/>
      <c r="AL822" s="85"/>
      <c r="AM822" s="105"/>
      <c r="AN822" s="107"/>
      <c r="AO822" s="107"/>
      <c r="AP822" s="105"/>
      <c r="AQ822" s="85"/>
      <c r="AR822" s="85"/>
      <c r="AS822" s="105"/>
      <c r="AT822" s="107"/>
      <c r="AU822" s="85"/>
      <c r="AV822" s="107"/>
      <c r="AW822" s="85"/>
      <c r="AX822" s="85"/>
      <c r="AY822" s="85"/>
      <c r="AZ822" s="80"/>
      <c r="BA822" s="86"/>
      <c r="BB822" s="86"/>
      <c r="BC822" s="105"/>
    </row>
    <row r="823" spans="1:55" x14ac:dyDescent="0.25">
      <c r="A823" s="80"/>
      <c r="B823" s="80"/>
      <c r="C823" s="80"/>
      <c r="D823" s="80"/>
      <c r="E823" s="80"/>
      <c r="F823" s="80"/>
      <c r="G823" s="80"/>
      <c r="H823" s="84"/>
      <c r="I823" s="84"/>
      <c r="J823" s="105"/>
      <c r="K823" s="84"/>
      <c r="L823" s="105"/>
      <c r="M823" s="84"/>
      <c r="N823" s="105"/>
      <c r="O823" s="84"/>
      <c r="P823" s="84"/>
      <c r="Q823" s="105"/>
      <c r="R823" s="84"/>
      <c r="S823" s="105"/>
      <c r="T823" s="84"/>
      <c r="U823" s="105"/>
      <c r="V823" s="80"/>
      <c r="W823" s="80"/>
      <c r="X823" s="80"/>
      <c r="Y823" s="80"/>
      <c r="Z823" s="80"/>
      <c r="AA823" s="80"/>
      <c r="AB823" s="109"/>
      <c r="AC823" s="80"/>
      <c r="AD823" s="80"/>
      <c r="AE823" s="80"/>
      <c r="AF823" s="80"/>
      <c r="AG823" s="80"/>
      <c r="AH823" s="107"/>
      <c r="AI823" s="107"/>
      <c r="AJ823" s="105"/>
      <c r="AK823" s="85"/>
      <c r="AL823" s="85"/>
      <c r="AM823" s="105"/>
      <c r="AN823" s="107"/>
      <c r="AO823" s="107"/>
      <c r="AP823" s="105"/>
      <c r="AQ823" s="85"/>
      <c r="AR823" s="85"/>
      <c r="AS823" s="105"/>
      <c r="AT823" s="107"/>
      <c r="AU823" s="85"/>
      <c r="AV823" s="107"/>
      <c r="AW823" s="85"/>
      <c r="AX823" s="85"/>
      <c r="AY823" s="85"/>
      <c r="AZ823" s="80"/>
      <c r="BA823" s="86"/>
      <c r="BB823" s="86"/>
      <c r="BC823" s="105"/>
    </row>
    <row r="824" spans="1:55" x14ac:dyDescent="0.25">
      <c r="A824" s="80"/>
      <c r="B824" s="80"/>
      <c r="C824" s="80"/>
      <c r="D824" s="80"/>
      <c r="E824" s="80"/>
      <c r="F824" s="80"/>
      <c r="G824" s="80"/>
      <c r="H824" s="84"/>
      <c r="I824" s="84"/>
      <c r="J824" s="105"/>
      <c r="K824" s="84"/>
      <c r="L824" s="105"/>
      <c r="M824" s="84"/>
      <c r="N824" s="105"/>
      <c r="O824" s="84"/>
      <c r="P824" s="84"/>
      <c r="Q824" s="105"/>
      <c r="R824" s="84"/>
      <c r="S824" s="105"/>
      <c r="T824" s="84"/>
      <c r="U824" s="105"/>
      <c r="V824" s="80"/>
      <c r="W824" s="80"/>
      <c r="X824" s="80"/>
      <c r="Y824" s="80"/>
      <c r="Z824" s="80"/>
      <c r="AA824" s="80"/>
      <c r="AB824" s="109"/>
      <c r="AC824" s="80"/>
      <c r="AD824" s="80"/>
      <c r="AE824" s="80"/>
      <c r="AF824" s="80"/>
      <c r="AG824" s="80"/>
      <c r="AH824" s="107"/>
      <c r="AI824" s="107"/>
      <c r="AJ824" s="105"/>
      <c r="AK824" s="85"/>
      <c r="AL824" s="85"/>
      <c r="AM824" s="105"/>
      <c r="AN824" s="107"/>
      <c r="AO824" s="107"/>
      <c r="AP824" s="105"/>
      <c r="AQ824" s="85"/>
      <c r="AR824" s="85"/>
      <c r="AS824" s="105"/>
      <c r="AT824" s="107"/>
      <c r="AU824" s="85"/>
      <c r="AV824" s="107"/>
      <c r="AW824" s="85"/>
      <c r="AX824" s="85"/>
      <c r="AY824" s="85"/>
      <c r="AZ824" s="80"/>
      <c r="BA824" s="86"/>
      <c r="BB824" s="86"/>
      <c r="BC824" s="105"/>
    </row>
    <row r="825" spans="1:55" x14ac:dyDescent="0.25">
      <c r="A825" s="80"/>
      <c r="B825" s="80"/>
      <c r="C825" s="80"/>
      <c r="D825" s="80"/>
      <c r="E825" s="80"/>
      <c r="F825" s="80"/>
      <c r="G825" s="80"/>
      <c r="H825" s="84"/>
      <c r="I825" s="84"/>
      <c r="J825" s="105"/>
      <c r="K825" s="84"/>
      <c r="L825" s="105"/>
      <c r="M825" s="84"/>
      <c r="N825" s="105"/>
      <c r="O825" s="84"/>
      <c r="P825" s="84"/>
      <c r="Q825" s="105"/>
      <c r="R825" s="84"/>
      <c r="S825" s="105"/>
      <c r="T825" s="84"/>
      <c r="U825" s="105"/>
      <c r="V825" s="80"/>
      <c r="W825" s="80"/>
      <c r="X825" s="80"/>
      <c r="Y825" s="80"/>
      <c r="Z825" s="80"/>
      <c r="AA825" s="80"/>
      <c r="AB825" s="109"/>
      <c r="AC825" s="80"/>
      <c r="AD825" s="80"/>
      <c r="AE825" s="80"/>
      <c r="AF825" s="80"/>
      <c r="AG825" s="80"/>
      <c r="AH825" s="107"/>
      <c r="AI825" s="107"/>
      <c r="AJ825" s="105"/>
      <c r="AK825" s="85"/>
      <c r="AL825" s="85"/>
      <c r="AM825" s="105"/>
      <c r="AN825" s="107"/>
      <c r="AO825" s="107"/>
      <c r="AP825" s="105"/>
      <c r="AQ825" s="85"/>
      <c r="AR825" s="85"/>
      <c r="AS825" s="105"/>
      <c r="AT825" s="107"/>
      <c r="AU825" s="85"/>
      <c r="AV825" s="107"/>
      <c r="AW825" s="85"/>
      <c r="AX825" s="85"/>
      <c r="AY825" s="85"/>
      <c r="AZ825" s="80"/>
      <c r="BA825" s="86"/>
      <c r="BB825" s="86"/>
      <c r="BC825" s="105"/>
    </row>
    <row r="826" spans="1:55" x14ac:dyDescent="0.25">
      <c r="A826" s="80"/>
      <c r="B826" s="80"/>
      <c r="C826" s="80"/>
      <c r="D826" s="80"/>
      <c r="E826" s="80"/>
      <c r="F826" s="80"/>
      <c r="G826" s="80"/>
      <c r="H826" s="84"/>
      <c r="I826" s="84"/>
      <c r="J826" s="105"/>
      <c r="K826" s="84"/>
      <c r="L826" s="105"/>
      <c r="M826" s="84"/>
      <c r="N826" s="105"/>
      <c r="O826" s="84"/>
      <c r="P826" s="84"/>
      <c r="Q826" s="105"/>
      <c r="R826" s="84"/>
      <c r="S826" s="105"/>
      <c r="T826" s="84"/>
      <c r="U826" s="105"/>
      <c r="V826" s="80"/>
      <c r="W826" s="80"/>
      <c r="X826" s="108"/>
      <c r="Y826" s="108"/>
      <c r="Z826" s="80"/>
      <c r="AA826" s="80"/>
      <c r="AB826" s="109"/>
      <c r="AC826" s="80"/>
      <c r="AD826" s="80"/>
      <c r="AE826" s="80"/>
      <c r="AF826" s="80"/>
      <c r="AG826" s="80"/>
      <c r="AH826" s="107"/>
      <c r="AI826" s="107"/>
      <c r="AJ826" s="105"/>
      <c r="AK826" s="85"/>
      <c r="AL826" s="85"/>
      <c r="AM826" s="105"/>
      <c r="AN826" s="107"/>
      <c r="AO826" s="107"/>
      <c r="AP826" s="105"/>
      <c r="AQ826" s="85"/>
      <c r="AR826" s="85"/>
      <c r="AS826" s="105"/>
      <c r="AT826" s="107"/>
      <c r="AU826" s="85"/>
      <c r="AV826" s="107"/>
      <c r="AW826" s="85"/>
      <c r="AX826" s="85"/>
      <c r="AY826" s="85"/>
      <c r="AZ826" s="80"/>
      <c r="BA826" s="86"/>
      <c r="BB826" s="86"/>
      <c r="BC826" s="105"/>
    </row>
    <row r="827" spans="1:55" x14ac:dyDescent="0.25">
      <c r="A827" s="80"/>
      <c r="B827" s="80"/>
      <c r="C827" s="80"/>
      <c r="D827" s="80"/>
      <c r="E827" s="80"/>
      <c r="F827" s="80"/>
      <c r="G827" s="80"/>
      <c r="H827" s="80"/>
      <c r="I827" s="80"/>
      <c r="J827" s="80"/>
      <c r="K827" s="80"/>
      <c r="L827" s="80"/>
      <c r="M827" s="84"/>
      <c r="N827" s="105"/>
      <c r="O827" s="80"/>
      <c r="P827" s="80"/>
      <c r="Q827" s="80"/>
      <c r="R827" s="80"/>
      <c r="S827" s="80"/>
      <c r="T827" s="84"/>
      <c r="U827" s="105"/>
      <c r="V827" s="80"/>
      <c r="W827" s="80"/>
      <c r="X827" s="80"/>
      <c r="Y827" s="80"/>
      <c r="Z827" s="80"/>
      <c r="AA827" s="80"/>
      <c r="AB827" s="109"/>
      <c r="AC827" s="80"/>
      <c r="AD827" s="80"/>
      <c r="AE827" s="80"/>
      <c r="AF827" s="80"/>
      <c r="AG827" s="80"/>
      <c r="AH827" s="80"/>
      <c r="AI827" s="80"/>
      <c r="AJ827" s="80"/>
      <c r="AK827" s="80"/>
      <c r="AL827" s="80"/>
      <c r="AM827" s="80"/>
      <c r="AN827" s="80"/>
      <c r="AO827" s="80"/>
      <c r="AP827" s="80"/>
      <c r="AQ827" s="80"/>
      <c r="AR827" s="80"/>
      <c r="AS827" s="80"/>
      <c r="AT827" s="80"/>
      <c r="AU827" s="80"/>
      <c r="AV827" s="80"/>
      <c r="AW827" s="80"/>
      <c r="AX827" s="80"/>
      <c r="AY827" s="80"/>
      <c r="AZ827" s="80"/>
      <c r="BA827" s="80"/>
      <c r="BB827" s="80"/>
      <c r="BC827" s="80"/>
    </row>
    <row r="828" spans="1:55" x14ac:dyDescent="0.25">
      <c r="A828" s="80"/>
      <c r="B828" s="80"/>
      <c r="C828" s="80"/>
      <c r="D828" s="80"/>
      <c r="E828" s="80"/>
      <c r="F828" s="80"/>
      <c r="G828" s="80"/>
      <c r="H828" s="84"/>
      <c r="I828" s="84"/>
      <c r="J828" s="105"/>
      <c r="K828" s="84"/>
      <c r="L828" s="105"/>
      <c r="M828" s="84"/>
      <c r="N828" s="105"/>
      <c r="O828" s="84"/>
      <c r="P828" s="84"/>
      <c r="Q828" s="105"/>
      <c r="R828" s="84"/>
      <c r="S828" s="105"/>
      <c r="T828" s="84"/>
      <c r="U828" s="105"/>
      <c r="V828" s="80"/>
      <c r="W828" s="80"/>
      <c r="X828" s="108"/>
      <c r="Y828" s="108"/>
      <c r="Z828" s="80"/>
      <c r="AA828" s="80"/>
      <c r="AB828" s="109"/>
      <c r="AC828" s="80"/>
      <c r="AD828" s="80"/>
      <c r="AE828" s="80"/>
      <c r="AF828" s="80"/>
      <c r="AG828" s="80"/>
      <c r="AH828" s="107"/>
      <c r="AI828" s="107"/>
      <c r="AJ828" s="105"/>
      <c r="AK828" s="85"/>
      <c r="AL828" s="85"/>
      <c r="AM828" s="105"/>
      <c r="AN828" s="107"/>
      <c r="AO828" s="107"/>
      <c r="AP828" s="105"/>
      <c r="AQ828" s="85"/>
      <c r="AR828" s="85"/>
      <c r="AS828" s="105"/>
      <c r="AT828" s="107"/>
      <c r="AU828" s="85"/>
      <c r="AV828" s="107"/>
      <c r="AW828" s="85"/>
      <c r="AX828" s="85"/>
      <c r="AY828" s="85"/>
      <c r="AZ828" s="80"/>
      <c r="BA828" s="86"/>
      <c r="BB828" s="86"/>
      <c r="BC828" s="105"/>
    </row>
    <row r="829" spans="1:55" x14ac:dyDescent="0.25">
      <c r="A829" s="80"/>
      <c r="B829" s="80"/>
      <c r="C829" s="80"/>
      <c r="D829" s="80"/>
      <c r="E829" s="80"/>
      <c r="F829" s="80"/>
      <c r="G829" s="80"/>
      <c r="H829" s="84"/>
      <c r="I829" s="84"/>
      <c r="J829" s="105"/>
      <c r="K829" s="84"/>
      <c r="L829" s="105"/>
      <c r="M829" s="84"/>
      <c r="N829" s="105"/>
      <c r="O829" s="84"/>
      <c r="P829" s="84"/>
      <c r="Q829" s="105"/>
      <c r="R829" s="84"/>
      <c r="S829" s="105"/>
      <c r="T829" s="84"/>
      <c r="U829" s="105"/>
      <c r="V829" s="80"/>
      <c r="W829" s="80"/>
      <c r="X829" s="108"/>
      <c r="Y829" s="108"/>
      <c r="Z829" s="80"/>
      <c r="AA829" s="80"/>
      <c r="AB829" s="109"/>
      <c r="AC829" s="80"/>
      <c r="AD829" s="80"/>
      <c r="AE829" s="80"/>
      <c r="AF829" s="80"/>
      <c r="AG829" s="80"/>
      <c r="AH829" s="107"/>
      <c r="AI829" s="107"/>
      <c r="AJ829" s="105"/>
      <c r="AK829" s="85"/>
      <c r="AL829" s="85"/>
      <c r="AM829" s="105"/>
      <c r="AN829" s="107"/>
      <c r="AO829" s="107"/>
      <c r="AP829" s="105"/>
      <c r="AQ829" s="85"/>
      <c r="AR829" s="85"/>
      <c r="AS829" s="105"/>
      <c r="AT829" s="107"/>
      <c r="AU829" s="85"/>
      <c r="AV829" s="107"/>
      <c r="AW829" s="85"/>
      <c r="AX829" s="85"/>
      <c r="AY829" s="85"/>
      <c r="AZ829" s="80"/>
      <c r="BA829" s="86"/>
      <c r="BB829" s="86"/>
      <c r="BC829" s="105"/>
    </row>
    <row r="830" spans="1:55" x14ac:dyDescent="0.25">
      <c r="A830" s="80"/>
      <c r="B830" s="80"/>
      <c r="C830" s="80"/>
      <c r="D830" s="80"/>
      <c r="E830" s="80"/>
      <c r="F830" s="80"/>
      <c r="G830" s="80"/>
      <c r="H830" s="80"/>
      <c r="I830" s="84"/>
      <c r="J830" s="105"/>
      <c r="K830" s="84"/>
      <c r="L830" s="105"/>
      <c r="M830" s="84"/>
      <c r="N830" s="105"/>
      <c r="O830" s="80"/>
      <c r="P830" s="84"/>
      <c r="Q830" s="105"/>
      <c r="R830" s="84"/>
      <c r="S830" s="105"/>
      <c r="T830" s="84"/>
      <c r="U830" s="105"/>
      <c r="V830" s="80"/>
      <c r="W830" s="80"/>
      <c r="X830" s="80"/>
      <c r="Y830" s="80"/>
      <c r="Z830" s="80"/>
      <c r="AA830" s="80"/>
      <c r="AB830" s="109"/>
      <c r="AC830" s="80"/>
      <c r="AD830" s="80"/>
      <c r="AE830" s="80"/>
      <c r="AF830" s="80"/>
      <c r="AG830" s="80"/>
      <c r="AH830" s="80"/>
      <c r="AI830" s="107"/>
      <c r="AJ830" s="105"/>
      <c r="AK830" s="80"/>
      <c r="AL830" s="85"/>
      <c r="AM830" s="105"/>
      <c r="AN830" s="80"/>
      <c r="AO830" s="107"/>
      <c r="AP830" s="105"/>
      <c r="AQ830" s="80"/>
      <c r="AR830" s="85"/>
      <c r="AS830" s="105"/>
      <c r="AT830" s="80"/>
      <c r="AU830" s="80"/>
      <c r="AV830" s="80"/>
      <c r="AW830" s="80"/>
      <c r="AX830" s="80"/>
      <c r="AY830" s="85"/>
      <c r="AZ830" s="80"/>
      <c r="BA830" s="80"/>
      <c r="BB830" s="86"/>
      <c r="BC830" s="105"/>
    </row>
    <row r="831" spans="1:55" x14ac:dyDescent="0.25">
      <c r="A831" s="80"/>
      <c r="B831" s="80"/>
      <c r="C831" s="80"/>
      <c r="D831" s="80"/>
      <c r="E831" s="80"/>
      <c r="F831" s="80"/>
      <c r="G831" s="80"/>
      <c r="H831" s="84"/>
      <c r="I831" s="84"/>
      <c r="J831" s="105"/>
      <c r="K831" s="84"/>
      <c r="L831" s="105"/>
      <c r="M831" s="84"/>
      <c r="N831" s="105"/>
      <c r="O831" s="84"/>
      <c r="P831" s="84"/>
      <c r="Q831" s="105"/>
      <c r="R831" s="84"/>
      <c r="S831" s="105"/>
      <c r="T831" s="84"/>
      <c r="U831" s="105"/>
      <c r="V831" s="80"/>
      <c r="W831" s="80"/>
      <c r="X831" s="108"/>
      <c r="Y831" s="108"/>
      <c r="Z831" s="80"/>
      <c r="AA831" s="80"/>
      <c r="AB831" s="109"/>
      <c r="AC831" s="80"/>
      <c r="AD831" s="80"/>
      <c r="AE831" s="80"/>
      <c r="AF831" s="80"/>
      <c r="AG831" s="80"/>
      <c r="AH831" s="107"/>
      <c r="AI831" s="107"/>
      <c r="AJ831" s="105"/>
      <c r="AK831" s="85"/>
      <c r="AL831" s="85"/>
      <c r="AM831" s="105"/>
      <c r="AN831" s="107"/>
      <c r="AO831" s="107"/>
      <c r="AP831" s="105"/>
      <c r="AQ831" s="85"/>
      <c r="AR831" s="85"/>
      <c r="AS831" s="105"/>
      <c r="AT831" s="107"/>
      <c r="AU831" s="85"/>
      <c r="AV831" s="107"/>
      <c r="AW831" s="85"/>
      <c r="AX831" s="85"/>
      <c r="AY831" s="85"/>
      <c r="AZ831" s="80"/>
      <c r="BA831" s="86"/>
      <c r="BB831" s="86"/>
      <c r="BC831" s="105"/>
    </row>
    <row r="832" spans="1:55" x14ac:dyDescent="0.25">
      <c r="A832" s="80"/>
      <c r="B832" s="80"/>
      <c r="C832" s="80"/>
      <c r="D832" s="80"/>
      <c r="E832" s="80"/>
      <c r="F832" s="80"/>
      <c r="G832" s="80"/>
      <c r="H832" s="84"/>
      <c r="I832" s="84"/>
      <c r="J832" s="105"/>
      <c r="K832" s="84"/>
      <c r="L832" s="105"/>
      <c r="M832" s="84"/>
      <c r="N832" s="105"/>
      <c r="O832" s="84"/>
      <c r="P832" s="84"/>
      <c r="Q832" s="105"/>
      <c r="R832" s="84"/>
      <c r="S832" s="105"/>
      <c r="T832" s="84"/>
      <c r="U832" s="105"/>
      <c r="V832" s="80"/>
      <c r="W832" s="80"/>
      <c r="X832" s="108"/>
      <c r="Y832" s="108"/>
      <c r="Z832" s="80"/>
      <c r="AA832" s="80"/>
      <c r="AB832" s="109"/>
      <c r="AC832" s="80"/>
      <c r="AD832" s="80"/>
      <c r="AE832" s="80"/>
      <c r="AF832" s="80"/>
      <c r="AG832" s="80"/>
      <c r="AH832" s="107"/>
      <c r="AI832" s="107"/>
      <c r="AJ832" s="105"/>
      <c r="AK832" s="85"/>
      <c r="AL832" s="85"/>
      <c r="AM832" s="105"/>
      <c r="AN832" s="107"/>
      <c r="AO832" s="107"/>
      <c r="AP832" s="105"/>
      <c r="AQ832" s="85"/>
      <c r="AR832" s="85"/>
      <c r="AS832" s="105"/>
      <c r="AT832" s="107"/>
      <c r="AU832" s="85"/>
      <c r="AV832" s="107"/>
      <c r="AW832" s="85"/>
      <c r="AX832" s="85"/>
      <c r="AY832" s="85"/>
      <c r="AZ832" s="80"/>
      <c r="BA832" s="86"/>
      <c r="BB832" s="86"/>
      <c r="BC832" s="105"/>
    </row>
    <row r="833" spans="1:55" x14ac:dyDescent="0.25">
      <c r="A833" s="80"/>
      <c r="B833" s="80"/>
      <c r="C833" s="80"/>
      <c r="D833" s="80"/>
      <c r="E833" s="80"/>
      <c r="F833" s="80"/>
      <c r="G833" s="80"/>
      <c r="H833" s="84"/>
      <c r="I833" s="84"/>
      <c r="J833" s="105"/>
      <c r="K833" s="84"/>
      <c r="L833" s="105"/>
      <c r="M833" s="80"/>
      <c r="N833" s="80"/>
      <c r="O833" s="84"/>
      <c r="P833" s="84"/>
      <c r="Q833" s="105"/>
      <c r="R833" s="84"/>
      <c r="S833" s="105"/>
      <c r="T833" s="80"/>
      <c r="U833" s="80"/>
      <c r="V833" s="80"/>
      <c r="W833" s="80"/>
      <c r="X833" s="108"/>
      <c r="Y833" s="108"/>
      <c r="Z833" s="80"/>
      <c r="AA833" s="80"/>
      <c r="AB833" s="109"/>
      <c r="AC833" s="80"/>
      <c r="AD833" s="80"/>
      <c r="AE833" s="80"/>
      <c r="AF833" s="80"/>
      <c r="AG833" s="80"/>
      <c r="AH833" s="107"/>
      <c r="AI833" s="107"/>
      <c r="AJ833" s="105"/>
      <c r="AK833" s="85"/>
      <c r="AL833" s="85"/>
      <c r="AM833" s="105"/>
      <c r="AN833" s="107"/>
      <c r="AO833" s="107"/>
      <c r="AP833" s="105"/>
      <c r="AQ833" s="85"/>
      <c r="AR833" s="85"/>
      <c r="AS833" s="105"/>
      <c r="AT833" s="107"/>
      <c r="AU833" s="85"/>
      <c r="AV833" s="107"/>
      <c r="AW833" s="85"/>
      <c r="AX833" s="85"/>
      <c r="AY833" s="85"/>
      <c r="AZ833" s="80"/>
      <c r="BA833" s="86"/>
      <c r="BB833" s="86"/>
      <c r="BC833" s="105"/>
    </row>
    <row r="834" spans="1:55" x14ac:dyDescent="0.25">
      <c r="A834" s="80"/>
      <c r="B834" s="80"/>
      <c r="C834" s="80"/>
      <c r="D834" s="80"/>
      <c r="E834" s="80"/>
      <c r="F834" s="80"/>
      <c r="G834" s="80"/>
      <c r="H834" s="84"/>
      <c r="I834" s="84"/>
      <c r="J834" s="105"/>
      <c r="K834" s="84"/>
      <c r="L834" s="105"/>
      <c r="M834" s="84"/>
      <c r="N834" s="105"/>
      <c r="O834" s="84"/>
      <c r="P834" s="84"/>
      <c r="Q834" s="105"/>
      <c r="R834" s="84"/>
      <c r="S834" s="105"/>
      <c r="T834" s="84"/>
      <c r="U834" s="105"/>
      <c r="V834" s="80"/>
      <c r="W834" s="80"/>
      <c r="X834" s="108"/>
      <c r="Y834" s="108"/>
      <c r="Z834" s="80"/>
      <c r="AA834" s="80"/>
      <c r="AB834" s="109"/>
      <c r="AC834" s="80"/>
      <c r="AD834" s="80"/>
      <c r="AE834" s="80"/>
      <c r="AF834" s="80"/>
      <c r="AG834" s="80"/>
      <c r="AH834" s="107"/>
      <c r="AI834" s="107"/>
      <c r="AJ834" s="105"/>
      <c r="AK834" s="85"/>
      <c r="AL834" s="85"/>
      <c r="AM834" s="105"/>
      <c r="AN834" s="107"/>
      <c r="AO834" s="107"/>
      <c r="AP834" s="105"/>
      <c r="AQ834" s="85"/>
      <c r="AR834" s="85"/>
      <c r="AS834" s="105"/>
      <c r="AT834" s="107"/>
      <c r="AU834" s="85"/>
      <c r="AV834" s="107"/>
      <c r="AW834" s="85"/>
      <c r="AX834" s="85"/>
      <c r="AY834" s="85"/>
      <c r="AZ834" s="80"/>
      <c r="BA834" s="86"/>
      <c r="BB834" s="86"/>
      <c r="BC834" s="105"/>
    </row>
    <row r="835" spans="1:55" x14ac:dyDescent="0.25">
      <c r="A835" s="80"/>
      <c r="B835" s="80"/>
      <c r="C835" s="80"/>
      <c r="D835" s="80"/>
      <c r="E835" s="80"/>
      <c r="F835" s="80"/>
      <c r="G835" s="80"/>
      <c r="H835" s="84"/>
      <c r="I835" s="84"/>
      <c r="J835" s="105"/>
      <c r="K835" s="84"/>
      <c r="L835" s="105"/>
      <c r="M835" s="84"/>
      <c r="N835" s="105"/>
      <c r="O835" s="84"/>
      <c r="P835" s="84"/>
      <c r="Q835" s="105"/>
      <c r="R835" s="84"/>
      <c r="S835" s="105"/>
      <c r="T835" s="84"/>
      <c r="U835" s="105"/>
      <c r="V835" s="80"/>
      <c r="W835" s="80"/>
      <c r="X835" s="108"/>
      <c r="Y835" s="108"/>
      <c r="Z835" s="80"/>
      <c r="AA835" s="80"/>
      <c r="AB835" s="109"/>
      <c r="AC835" s="80"/>
      <c r="AD835" s="80"/>
      <c r="AE835" s="80"/>
      <c r="AF835" s="80"/>
      <c r="AG835" s="80"/>
      <c r="AH835" s="107"/>
      <c r="AI835" s="107"/>
      <c r="AJ835" s="105"/>
      <c r="AK835" s="85"/>
      <c r="AL835" s="85"/>
      <c r="AM835" s="105"/>
      <c r="AN835" s="107"/>
      <c r="AO835" s="107"/>
      <c r="AP835" s="105"/>
      <c r="AQ835" s="85"/>
      <c r="AR835" s="85"/>
      <c r="AS835" s="105"/>
      <c r="AT835" s="107"/>
      <c r="AU835" s="85"/>
      <c r="AV835" s="107"/>
      <c r="AW835" s="85"/>
      <c r="AX835" s="85"/>
      <c r="AY835" s="85"/>
      <c r="AZ835" s="80"/>
      <c r="BA835" s="86"/>
      <c r="BB835" s="86"/>
      <c r="BC835" s="105"/>
    </row>
    <row r="836" spans="1:55" x14ac:dyDescent="0.25">
      <c r="A836" s="80"/>
      <c r="B836" s="80"/>
      <c r="C836" s="80"/>
      <c r="D836" s="80"/>
      <c r="E836" s="80"/>
      <c r="F836" s="80"/>
      <c r="G836" s="80"/>
      <c r="H836" s="84"/>
      <c r="I836" s="84"/>
      <c r="J836" s="105"/>
      <c r="K836" s="84"/>
      <c r="L836" s="105"/>
      <c r="M836" s="84"/>
      <c r="N836" s="105"/>
      <c r="O836" s="84"/>
      <c r="P836" s="84"/>
      <c r="Q836" s="105"/>
      <c r="R836" s="84"/>
      <c r="S836" s="105"/>
      <c r="T836" s="84"/>
      <c r="U836" s="105"/>
      <c r="V836" s="80"/>
      <c r="W836" s="80"/>
      <c r="X836" s="108"/>
      <c r="Y836" s="108"/>
      <c r="Z836" s="80"/>
      <c r="AA836" s="80"/>
      <c r="AB836" s="109"/>
      <c r="AC836" s="80"/>
      <c r="AD836" s="80"/>
      <c r="AE836" s="80"/>
      <c r="AF836" s="80"/>
      <c r="AG836" s="80"/>
      <c r="AH836" s="107"/>
      <c r="AI836" s="107"/>
      <c r="AJ836" s="105"/>
      <c r="AK836" s="85"/>
      <c r="AL836" s="85"/>
      <c r="AM836" s="105"/>
      <c r="AN836" s="107"/>
      <c r="AO836" s="107"/>
      <c r="AP836" s="105"/>
      <c r="AQ836" s="85"/>
      <c r="AR836" s="85"/>
      <c r="AS836" s="105"/>
      <c r="AT836" s="107"/>
      <c r="AU836" s="85"/>
      <c r="AV836" s="107"/>
      <c r="AW836" s="85"/>
      <c r="AX836" s="85"/>
      <c r="AY836" s="85"/>
      <c r="AZ836" s="80"/>
      <c r="BA836" s="86"/>
      <c r="BB836" s="86"/>
      <c r="BC836" s="105"/>
    </row>
    <row r="837" spans="1:55" x14ac:dyDescent="0.25">
      <c r="A837" s="80"/>
      <c r="B837" s="80"/>
      <c r="C837" s="80"/>
      <c r="D837" s="80"/>
      <c r="E837" s="80"/>
      <c r="F837" s="80"/>
      <c r="G837" s="80"/>
      <c r="H837" s="84"/>
      <c r="I837" s="84"/>
      <c r="J837" s="105"/>
      <c r="K837" s="84"/>
      <c r="L837" s="105"/>
      <c r="M837" s="84"/>
      <c r="N837" s="105"/>
      <c r="O837" s="84"/>
      <c r="P837" s="84"/>
      <c r="Q837" s="105"/>
      <c r="R837" s="84"/>
      <c r="S837" s="105"/>
      <c r="T837" s="84"/>
      <c r="U837" s="105"/>
      <c r="V837" s="80"/>
      <c r="W837" s="80"/>
      <c r="X837" s="108"/>
      <c r="Y837" s="108"/>
      <c r="Z837" s="80"/>
      <c r="AA837" s="80"/>
      <c r="AB837" s="109"/>
      <c r="AC837" s="80"/>
      <c r="AD837" s="80"/>
      <c r="AE837" s="80"/>
      <c r="AF837" s="80"/>
      <c r="AG837" s="80"/>
      <c r="AH837" s="107"/>
      <c r="AI837" s="107"/>
      <c r="AJ837" s="105"/>
      <c r="AK837" s="85"/>
      <c r="AL837" s="85"/>
      <c r="AM837" s="105"/>
      <c r="AN837" s="107"/>
      <c r="AO837" s="107"/>
      <c r="AP837" s="105"/>
      <c r="AQ837" s="85"/>
      <c r="AR837" s="85"/>
      <c r="AS837" s="105"/>
      <c r="AT837" s="107"/>
      <c r="AU837" s="85"/>
      <c r="AV837" s="107"/>
      <c r="AW837" s="85"/>
      <c r="AX837" s="85"/>
      <c r="AY837" s="85"/>
      <c r="AZ837" s="80"/>
      <c r="BA837" s="86"/>
      <c r="BB837" s="86"/>
      <c r="BC837" s="105"/>
    </row>
    <row r="838" spans="1:55" x14ac:dyDescent="0.25">
      <c r="A838" s="80"/>
      <c r="B838" s="80"/>
      <c r="C838" s="80"/>
      <c r="D838" s="80"/>
      <c r="E838" s="80"/>
      <c r="F838" s="80"/>
      <c r="G838" s="80"/>
      <c r="H838" s="84"/>
      <c r="I838" s="84"/>
      <c r="J838" s="105"/>
      <c r="K838" s="84"/>
      <c r="L838" s="105"/>
      <c r="M838" s="84"/>
      <c r="N838" s="105"/>
      <c r="O838" s="84"/>
      <c r="P838" s="84"/>
      <c r="Q838" s="105"/>
      <c r="R838" s="84"/>
      <c r="S838" s="105"/>
      <c r="T838" s="84"/>
      <c r="U838" s="105"/>
      <c r="V838" s="80"/>
      <c r="W838" s="80"/>
      <c r="X838" s="80"/>
      <c r="Y838" s="80"/>
      <c r="Z838" s="80"/>
      <c r="AA838" s="80"/>
      <c r="AB838" s="109"/>
      <c r="AC838" s="80"/>
      <c r="AD838" s="80"/>
      <c r="AE838" s="80"/>
      <c r="AF838" s="80"/>
      <c r="AG838" s="80"/>
      <c r="AH838" s="107"/>
      <c r="AI838" s="107"/>
      <c r="AJ838" s="105"/>
      <c r="AK838" s="85"/>
      <c r="AL838" s="85"/>
      <c r="AM838" s="105"/>
      <c r="AN838" s="107"/>
      <c r="AO838" s="107"/>
      <c r="AP838" s="105"/>
      <c r="AQ838" s="85"/>
      <c r="AR838" s="85"/>
      <c r="AS838" s="105"/>
      <c r="AT838" s="107"/>
      <c r="AU838" s="85"/>
      <c r="AV838" s="107"/>
      <c r="AW838" s="85"/>
      <c r="AX838" s="85"/>
      <c r="AY838" s="85"/>
      <c r="AZ838" s="80"/>
      <c r="BA838" s="86"/>
      <c r="BB838" s="86"/>
      <c r="BC838" s="105"/>
    </row>
    <row r="839" spans="1:55" x14ac:dyDescent="0.25">
      <c r="A839" s="80"/>
      <c r="B839" s="80"/>
      <c r="C839" s="80"/>
      <c r="D839" s="80"/>
      <c r="E839" s="80"/>
      <c r="F839" s="80"/>
      <c r="G839" s="80"/>
      <c r="H839" s="84"/>
      <c r="I839" s="84"/>
      <c r="J839" s="105"/>
      <c r="K839" s="84"/>
      <c r="L839" s="105"/>
      <c r="M839" s="84"/>
      <c r="N839" s="105"/>
      <c r="O839" s="84"/>
      <c r="P839" s="84"/>
      <c r="Q839" s="105"/>
      <c r="R839" s="84"/>
      <c r="S839" s="105"/>
      <c r="T839" s="84"/>
      <c r="U839" s="105"/>
      <c r="V839" s="80"/>
      <c r="W839" s="80"/>
      <c r="X839" s="80"/>
      <c r="Y839" s="80"/>
      <c r="Z839" s="80"/>
      <c r="AA839" s="80"/>
      <c r="AB839" s="109"/>
      <c r="AC839" s="80"/>
      <c r="AD839" s="80"/>
      <c r="AE839" s="80"/>
      <c r="AF839" s="80"/>
      <c r="AG839" s="80"/>
      <c r="AH839" s="107"/>
      <c r="AI839" s="107"/>
      <c r="AJ839" s="105"/>
      <c r="AK839" s="85"/>
      <c r="AL839" s="85"/>
      <c r="AM839" s="105"/>
      <c r="AN839" s="107"/>
      <c r="AO839" s="107"/>
      <c r="AP839" s="105"/>
      <c r="AQ839" s="85"/>
      <c r="AR839" s="85"/>
      <c r="AS839" s="105"/>
      <c r="AT839" s="107"/>
      <c r="AU839" s="85"/>
      <c r="AV839" s="107"/>
      <c r="AW839" s="85"/>
      <c r="AX839" s="85"/>
      <c r="AY839" s="85"/>
      <c r="AZ839" s="80"/>
      <c r="BA839" s="86"/>
      <c r="BB839" s="86"/>
      <c r="BC839" s="105"/>
    </row>
    <row r="840" spans="1:55" x14ac:dyDescent="0.25">
      <c r="A840" s="80"/>
      <c r="B840" s="80"/>
      <c r="C840" s="80"/>
      <c r="D840" s="80"/>
      <c r="E840" s="80"/>
      <c r="F840" s="80"/>
      <c r="G840" s="80"/>
      <c r="H840" s="84"/>
      <c r="I840" s="84"/>
      <c r="J840" s="105"/>
      <c r="K840" s="84"/>
      <c r="L840" s="105"/>
      <c r="M840" s="84"/>
      <c r="N840" s="105"/>
      <c r="O840" s="84"/>
      <c r="P840" s="84"/>
      <c r="Q840" s="105"/>
      <c r="R840" s="84"/>
      <c r="S840" s="105"/>
      <c r="T840" s="84"/>
      <c r="U840" s="105"/>
      <c r="V840" s="80"/>
      <c r="W840" s="80"/>
      <c r="X840" s="108"/>
      <c r="Y840" s="108"/>
      <c r="Z840" s="80"/>
      <c r="AA840" s="80"/>
      <c r="AB840" s="109"/>
      <c r="AC840" s="80"/>
      <c r="AD840" s="80"/>
      <c r="AE840" s="80"/>
      <c r="AF840" s="80"/>
      <c r="AG840" s="80"/>
      <c r="AH840" s="107"/>
      <c r="AI840" s="107"/>
      <c r="AJ840" s="105"/>
      <c r="AK840" s="85"/>
      <c r="AL840" s="85"/>
      <c r="AM840" s="105"/>
      <c r="AN840" s="107"/>
      <c r="AO840" s="107"/>
      <c r="AP840" s="105"/>
      <c r="AQ840" s="85"/>
      <c r="AR840" s="85"/>
      <c r="AS840" s="105"/>
      <c r="AT840" s="107"/>
      <c r="AU840" s="85"/>
      <c r="AV840" s="107"/>
      <c r="AW840" s="85"/>
      <c r="AX840" s="85"/>
      <c r="AY840" s="85"/>
      <c r="AZ840" s="80"/>
      <c r="BA840" s="86"/>
      <c r="BB840" s="86"/>
      <c r="BC840" s="105"/>
    </row>
    <row r="841" spans="1:55" x14ac:dyDescent="0.25">
      <c r="A841" s="80"/>
      <c r="B841" s="80"/>
      <c r="C841" s="80"/>
      <c r="D841" s="80"/>
      <c r="E841" s="80"/>
      <c r="F841" s="80"/>
      <c r="G841" s="80"/>
      <c r="H841" s="84"/>
      <c r="I841" s="84"/>
      <c r="J841" s="105"/>
      <c r="K841" s="84"/>
      <c r="L841" s="105"/>
      <c r="M841" s="84"/>
      <c r="N841" s="105"/>
      <c r="O841" s="84"/>
      <c r="P841" s="84"/>
      <c r="Q841" s="105"/>
      <c r="R841" s="84"/>
      <c r="S841" s="105"/>
      <c r="T841" s="84"/>
      <c r="U841" s="105"/>
      <c r="V841" s="80"/>
      <c r="W841" s="80"/>
      <c r="X841" s="80"/>
      <c r="Y841" s="80"/>
      <c r="Z841" s="80"/>
      <c r="AA841" s="80"/>
      <c r="AB841" s="109"/>
      <c r="AC841" s="80"/>
      <c r="AD841" s="80"/>
      <c r="AE841" s="80"/>
      <c r="AF841" s="80"/>
      <c r="AG841" s="80"/>
      <c r="AH841" s="107"/>
      <c r="AI841" s="107"/>
      <c r="AJ841" s="105"/>
      <c r="AK841" s="85"/>
      <c r="AL841" s="85"/>
      <c r="AM841" s="105"/>
      <c r="AN841" s="107"/>
      <c r="AO841" s="107"/>
      <c r="AP841" s="105"/>
      <c r="AQ841" s="85"/>
      <c r="AR841" s="85"/>
      <c r="AS841" s="105"/>
      <c r="AT841" s="107"/>
      <c r="AU841" s="85"/>
      <c r="AV841" s="107"/>
      <c r="AW841" s="85"/>
      <c r="AX841" s="85"/>
      <c r="AY841" s="85"/>
      <c r="AZ841" s="80"/>
      <c r="BA841" s="86"/>
      <c r="BB841" s="86"/>
      <c r="BC841" s="105"/>
    </row>
    <row r="842" spans="1:55" x14ac:dyDescent="0.25">
      <c r="A842" s="80"/>
      <c r="B842" s="80"/>
      <c r="C842" s="80"/>
      <c r="D842" s="80"/>
      <c r="E842" s="80"/>
      <c r="F842" s="80"/>
      <c r="G842" s="80"/>
      <c r="H842" s="84"/>
      <c r="I842" s="84"/>
      <c r="J842" s="105"/>
      <c r="K842" s="84"/>
      <c r="L842" s="105"/>
      <c r="M842" s="84"/>
      <c r="N842" s="105"/>
      <c r="O842" s="84"/>
      <c r="P842" s="84"/>
      <c r="Q842" s="105"/>
      <c r="R842" s="84"/>
      <c r="S842" s="105"/>
      <c r="T842" s="84"/>
      <c r="U842" s="105"/>
      <c r="V842" s="80"/>
      <c r="W842" s="80"/>
      <c r="X842" s="80"/>
      <c r="Y842" s="80"/>
      <c r="Z842" s="80"/>
      <c r="AA842" s="80"/>
      <c r="AB842" s="109"/>
      <c r="AC842" s="80"/>
      <c r="AD842" s="80"/>
      <c r="AE842" s="80"/>
      <c r="AF842" s="80"/>
      <c r="AG842" s="80"/>
      <c r="AH842" s="107"/>
      <c r="AI842" s="107"/>
      <c r="AJ842" s="105"/>
      <c r="AK842" s="85"/>
      <c r="AL842" s="85"/>
      <c r="AM842" s="105"/>
      <c r="AN842" s="107"/>
      <c r="AO842" s="107"/>
      <c r="AP842" s="105"/>
      <c r="AQ842" s="85"/>
      <c r="AR842" s="85"/>
      <c r="AS842" s="105"/>
      <c r="AT842" s="107"/>
      <c r="AU842" s="85"/>
      <c r="AV842" s="107"/>
      <c r="AW842" s="85"/>
      <c r="AX842" s="85"/>
      <c r="AY842" s="85"/>
      <c r="AZ842" s="80"/>
      <c r="BA842" s="86"/>
      <c r="BB842" s="86"/>
      <c r="BC842" s="105"/>
    </row>
    <row r="843" spans="1:55" x14ac:dyDescent="0.25">
      <c r="A843" s="80"/>
      <c r="B843" s="80"/>
      <c r="C843" s="80"/>
      <c r="D843" s="80"/>
      <c r="E843" s="80"/>
      <c r="F843" s="80"/>
      <c r="G843" s="80"/>
      <c r="H843" s="84"/>
      <c r="I843" s="84"/>
      <c r="J843" s="105"/>
      <c r="K843" s="84"/>
      <c r="L843" s="105"/>
      <c r="M843" s="84"/>
      <c r="N843" s="105"/>
      <c r="O843" s="84"/>
      <c r="P843" s="84"/>
      <c r="Q843" s="105"/>
      <c r="R843" s="84"/>
      <c r="S843" s="105"/>
      <c r="T843" s="84"/>
      <c r="U843" s="105"/>
      <c r="V843" s="80"/>
      <c r="W843" s="80"/>
      <c r="X843" s="80"/>
      <c r="Y843" s="80"/>
      <c r="Z843" s="80"/>
      <c r="AA843" s="80"/>
      <c r="AB843" s="109"/>
      <c r="AC843" s="80"/>
      <c r="AD843" s="80"/>
      <c r="AE843" s="80"/>
      <c r="AF843" s="80"/>
      <c r="AG843" s="80"/>
      <c r="AH843" s="107"/>
      <c r="AI843" s="107"/>
      <c r="AJ843" s="105"/>
      <c r="AK843" s="85"/>
      <c r="AL843" s="85"/>
      <c r="AM843" s="105"/>
      <c r="AN843" s="107"/>
      <c r="AO843" s="107"/>
      <c r="AP843" s="105"/>
      <c r="AQ843" s="85"/>
      <c r="AR843" s="85"/>
      <c r="AS843" s="105"/>
      <c r="AT843" s="107"/>
      <c r="AU843" s="85"/>
      <c r="AV843" s="107"/>
      <c r="AW843" s="85"/>
      <c r="AX843" s="85"/>
      <c r="AY843" s="85"/>
      <c r="AZ843" s="80"/>
      <c r="BA843" s="86"/>
      <c r="BB843" s="86"/>
      <c r="BC843" s="105"/>
    </row>
    <row r="844" spans="1:55" x14ac:dyDescent="0.25">
      <c r="A844" s="80"/>
      <c r="B844" s="80"/>
      <c r="C844" s="80"/>
      <c r="D844" s="80"/>
      <c r="E844" s="80"/>
      <c r="F844" s="80"/>
      <c r="G844" s="80"/>
      <c r="H844" s="84"/>
      <c r="I844" s="84"/>
      <c r="J844" s="105"/>
      <c r="K844" s="84"/>
      <c r="L844" s="105"/>
      <c r="M844" s="84"/>
      <c r="N844" s="105"/>
      <c r="O844" s="84"/>
      <c r="P844" s="84"/>
      <c r="Q844" s="105"/>
      <c r="R844" s="84"/>
      <c r="S844" s="105"/>
      <c r="T844" s="84"/>
      <c r="U844" s="105"/>
      <c r="V844" s="80"/>
      <c r="W844" s="80"/>
      <c r="X844" s="108"/>
      <c r="Y844" s="108"/>
      <c r="Z844" s="80"/>
      <c r="AA844" s="80"/>
      <c r="AB844" s="109"/>
      <c r="AC844" s="80"/>
      <c r="AD844" s="80"/>
      <c r="AE844" s="80"/>
      <c r="AF844" s="80"/>
      <c r="AG844" s="80"/>
      <c r="AH844" s="107"/>
      <c r="AI844" s="107"/>
      <c r="AJ844" s="105"/>
      <c r="AK844" s="85"/>
      <c r="AL844" s="85"/>
      <c r="AM844" s="105"/>
      <c r="AN844" s="107"/>
      <c r="AO844" s="107"/>
      <c r="AP844" s="105"/>
      <c r="AQ844" s="85"/>
      <c r="AR844" s="85"/>
      <c r="AS844" s="105"/>
      <c r="AT844" s="107"/>
      <c r="AU844" s="85"/>
      <c r="AV844" s="107"/>
      <c r="AW844" s="85"/>
      <c r="AX844" s="85"/>
      <c r="AY844" s="85"/>
      <c r="AZ844" s="80"/>
      <c r="BA844" s="86"/>
      <c r="BB844" s="86"/>
      <c r="BC844" s="105"/>
    </row>
    <row r="845" spans="1:55" x14ac:dyDescent="0.25">
      <c r="A845" s="80"/>
      <c r="B845" s="80"/>
      <c r="C845" s="80"/>
      <c r="D845" s="80"/>
      <c r="E845" s="80"/>
      <c r="F845" s="80"/>
      <c r="G845" s="80"/>
      <c r="H845" s="84"/>
      <c r="I845" s="80"/>
      <c r="J845" s="80"/>
      <c r="K845" s="84"/>
      <c r="L845" s="105"/>
      <c r="M845" s="84"/>
      <c r="N845" s="105"/>
      <c r="O845" s="84"/>
      <c r="P845" s="80"/>
      <c r="Q845" s="80"/>
      <c r="R845" s="84"/>
      <c r="S845" s="105"/>
      <c r="T845" s="84"/>
      <c r="U845" s="105"/>
      <c r="V845" s="80"/>
      <c r="W845" s="80"/>
      <c r="X845" s="108"/>
      <c r="Y845" s="108"/>
      <c r="Z845" s="80"/>
      <c r="AA845" s="80"/>
      <c r="AB845" s="109"/>
      <c r="AC845" s="80"/>
      <c r="AD845" s="80"/>
      <c r="AE845" s="80"/>
      <c r="AF845" s="80"/>
      <c r="AG845" s="80"/>
      <c r="AH845" s="107"/>
      <c r="AI845" s="80"/>
      <c r="AJ845" s="80"/>
      <c r="AK845" s="85"/>
      <c r="AL845" s="80"/>
      <c r="AM845" s="80"/>
      <c r="AN845" s="107"/>
      <c r="AO845" s="80"/>
      <c r="AP845" s="80"/>
      <c r="AQ845" s="85"/>
      <c r="AR845" s="80"/>
      <c r="AS845" s="80"/>
      <c r="AT845" s="107"/>
      <c r="AU845" s="85"/>
      <c r="AV845" s="107"/>
      <c r="AW845" s="85"/>
      <c r="AX845" s="85"/>
      <c r="AY845" s="80"/>
      <c r="AZ845" s="80"/>
      <c r="BA845" s="86"/>
      <c r="BB845" s="80"/>
      <c r="BC845" s="80"/>
    </row>
    <row r="846" spans="1:55" x14ac:dyDescent="0.25">
      <c r="A846" s="80"/>
      <c r="B846" s="80"/>
      <c r="C846" s="80"/>
      <c r="D846" s="80"/>
      <c r="E846" s="80"/>
      <c r="F846" s="80"/>
      <c r="G846" s="80"/>
      <c r="H846" s="84"/>
      <c r="I846" s="84"/>
      <c r="J846" s="105"/>
      <c r="K846" s="84"/>
      <c r="L846" s="105"/>
      <c r="M846" s="84"/>
      <c r="N846" s="105"/>
      <c r="O846" s="84"/>
      <c r="P846" s="84"/>
      <c r="Q846" s="105"/>
      <c r="R846" s="84"/>
      <c r="S846" s="105"/>
      <c r="T846" s="84"/>
      <c r="U846" s="105"/>
      <c r="V846" s="80"/>
      <c r="W846" s="80"/>
      <c r="X846" s="108"/>
      <c r="Y846" s="108"/>
      <c r="Z846" s="80"/>
      <c r="AA846" s="80"/>
      <c r="AB846" s="109"/>
      <c r="AC846" s="80"/>
      <c r="AD846" s="80"/>
      <c r="AE846" s="80"/>
      <c r="AF846" s="80"/>
      <c r="AG846" s="80"/>
      <c r="AH846" s="107"/>
      <c r="AI846" s="107"/>
      <c r="AJ846" s="105"/>
      <c r="AK846" s="85"/>
      <c r="AL846" s="85"/>
      <c r="AM846" s="105"/>
      <c r="AN846" s="107"/>
      <c r="AO846" s="107"/>
      <c r="AP846" s="105"/>
      <c r="AQ846" s="85"/>
      <c r="AR846" s="85"/>
      <c r="AS846" s="105"/>
      <c r="AT846" s="107"/>
      <c r="AU846" s="85"/>
      <c r="AV846" s="107"/>
      <c r="AW846" s="85"/>
      <c r="AX846" s="85"/>
      <c r="AY846" s="85"/>
      <c r="AZ846" s="80"/>
      <c r="BA846" s="86"/>
      <c r="BB846" s="86"/>
      <c r="BC846" s="105"/>
    </row>
    <row r="847" spans="1:55" x14ac:dyDescent="0.25">
      <c r="A847" s="80"/>
      <c r="B847" s="80"/>
      <c r="C847" s="80"/>
      <c r="D847" s="80"/>
      <c r="E847" s="80"/>
      <c r="F847" s="80"/>
      <c r="G847" s="80"/>
      <c r="H847" s="80"/>
      <c r="I847" s="80"/>
      <c r="J847" s="80"/>
      <c r="K847" s="84"/>
      <c r="L847" s="105"/>
      <c r="M847" s="84"/>
      <c r="N847" s="105"/>
      <c r="O847" s="80"/>
      <c r="P847" s="80"/>
      <c r="Q847" s="80"/>
      <c r="R847" s="84"/>
      <c r="S847" s="105"/>
      <c r="T847" s="84"/>
      <c r="U847" s="105"/>
      <c r="V847" s="80"/>
      <c r="W847" s="80"/>
      <c r="X847" s="80"/>
      <c r="Y847" s="80"/>
      <c r="Z847" s="80"/>
      <c r="AA847" s="80"/>
      <c r="AB847" s="109"/>
      <c r="AC847" s="80"/>
      <c r="AD847" s="80"/>
      <c r="AE847" s="80"/>
      <c r="AF847" s="80"/>
      <c r="AG847" s="80"/>
      <c r="AH847" s="80"/>
      <c r="AI847" s="80"/>
      <c r="AJ847" s="80"/>
      <c r="AK847" s="80"/>
      <c r="AL847" s="80"/>
      <c r="AM847" s="80"/>
      <c r="AN847" s="80"/>
      <c r="AO847" s="80"/>
      <c r="AP847" s="80"/>
      <c r="AQ847" s="80"/>
      <c r="AR847" s="80"/>
      <c r="AS847" s="80"/>
      <c r="AT847" s="80"/>
      <c r="AU847" s="80"/>
      <c r="AV847" s="80"/>
      <c r="AW847" s="80"/>
      <c r="AX847" s="80"/>
      <c r="AY847" s="80"/>
      <c r="AZ847" s="80"/>
      <c r="BA847" s="80"/>
      <c r="BB847" s="80"/>
      <c r="BC847" s="80"/>
    </row>
    <row r="848" spans="1:55" x14ac:dyDescent="0.25">
      <c r="A848" s="80"/>
      <c r="B848" s="80"/>
      <c r="C848" s="80"/>
      <c r="D848" s="80"/>
      <c r="E848" s="80"/>
      <c r="F848" s="80"/>
      <c r="G848" s="80"/>
      <c r="H848" s="84"/>
      <c r="I848" s="84"/>
      <c r="J848" s="105"/>
      <c r="K848" s="84"/>
      <c r="L848" s="105"/>
      <c r="M848" s="84"/>
      <c r="N848" s="105"/>
      <c r="O848" s="84"/>
      <c r="P848" s="84"/>
      <c r="Q848" s="105"/>
      <c r="R848" s="84"/>
      <c r="S848" s="105"/>
      <c r="T848" s="84"/>
      <c r="U848" s="105"/>
      <c r="V848" s="80"/>
      <c r="W848" s="80"/>
      <c r="X848" s="108"/>
      <c r="Y848" s="108"/>
      <c r="Z848" s="80"/>
      <c r="AA848" s="80"/>
      <c r="AB848" s="109"/>
      <c r="AC848" s="80"/>
      <c r="AD848" s="80"/>
      <c r="AE848" s="80"/>
      <c r="AF848" s="80"/>
      <c r="AG848" s="80"/>
      <c r="AH848" s="107"/>
      <c r="AI848" s="107"/>
      <c r="AJ848" s="105"/>
      <c r="AK848" s="85"/>
      <c r="AL848" s="85"/>
      <c r="AM848" s="105"/>
      <c r="AN848" s="107"/>
      <c r="AO848" s="107"/>
      <c r="AP848" s="105"/>
      <c r="AQ848" s="85"/>
      <c r="AR848" s="85"/>
      <c r="AS848" s="105"/>
      <c r="AT848" s="107"/>
      <c r="AU848" s="85"/>
      <c r="AV848" s="107"/>
      <c r="AW848" s="85"/>
      <c r="AX848" s="85"/>
      <c r="AY848" s="85"/>
      <c r="AZ848" s="80"/>
      <c r="BA848" s="86"/>
      <c r="BB848" s="86"/>
      <c r="BC848" s="105"/>
    </row>
    <row r="849" spans="1:55" x14ac:dyDescent="0.25">
      <c r="A849" s="80"/>
      <c r="B849" s="80"/>
      <c r="C849" s="80"/>
      <c r="D849" s="80"/>
      <c r="E849" s="80"/>
      <c r="F849" s="80"/>
      <c r="G849" s="80"/>
      <c r="H849" s="84"/>
      <c r="I849" s="84"/>
      <c r="J849" s="105"/>
      <c r="K849" s="84"/>
      <c r="L849" s="105"/>
      <c r="M849" s="84"/>
      <c r="N849" s="105"/>
      <c r="O849" s="84"/>
      <c r="P849" s="84"/>
      <c r="Q849" s="105"/>
      <c r="R849" s="84"/>
      <c r="S849" s="105"/>
      <c r="T849" s="84"/>
      <c r="U849" s="105"/>
      <c r="V849" s="80"/>
      <c r="W849" s="80"/>
      <c r="X849" s="108"/>
      <c r="Y849" s="108"/>
      <c r="Z849" s="80"/>
      <c r="AA849" s="80"/>
      <c r="AB849" s="109"/>
      <c r="AC849" s="80"/>
      <c r="AD849" s="80"/>
      <c r="AE849" s="80"/>
      <c r="AF849" s="80"/>
      <c r="AG849" s="80"/>
      <c r="AH849" s="107"/>
      <c r="AI849" s="107"/>
      <c r="AJ849" s="105"/>
      <c r="AK849" s="85"/>
      <c r="AL849" s="85"/>
      <c r="AM849" s="105"/>
      <c r="AN849" s="107"/>
      <c r="AO849" s="107"/>
      <c r="AP849" s="105"/>
      <c r="AQ849" s="85"/>
      <c r="AR849" s="85"/>
      <c r="AS849" s="105"/>
      <c r="AT849" s="107"/>
      <c r="AU849" s="85"/>
      <c r="AV849" s="107"/>
      <c r="AW849" s="85"/>
      <c r="AX849" s="85"/>
      <c r="AY849" s="85"/>
      <c r="AZ849" s="80"/>
      <c r="BA849" s="86"/>
      <c r="BB849" s="86"/>
      <c r="BC849" s="105"/>
    </row>
    <row r="850" spans="1:55" x14ac:dyDescent="0.25">
      <c r="A850" s="80"/>
      <c r="B850" s="80"/>
      <c r="C850" s="80"/>
      <c r="D850" s="80"/>
      <c r="E850" s="80"/>
      <c r="F850" s="80"/>
      <c r="G850" s="80"/>
      <c r="H850" s="84"/>
      <c r="I850" s="84"/>
      <c r="J850" s="105"/>
      <c r="K850" s="84"/>
      <c r="L850" s="105"/>
      <c r="M850" s="84"/>
      <c r="N850" s="105"/>
      <c r="O850" s="84"/>
      <c r="P850" s="84"/>
      <c r="Q850" s="105"/>
      <c r="R850" s="84"/>
      <c r="S850" s="105"/>
      <c r="T850" s="84"/>
      <c r="U850" s="105"/>
      <c r="V850" s="80"/>
      <c r="W850" s="80"/>
      <c r="X850" s="108"/>
      <c r="Y850" s="108"/>
      <c r="Z850" s="80"/>
      <c r="AA850" s="80"/>
      <c r="AB850" s="109"/>
      <c r="AC850" s="80"/>
      <c r="AD850" s="80"/>
      <c r="AE850" s="80"/>
      <c r="AF850" s="80"/>
      <c r="AG850" s="80"/>
      <c r="AH850" s="107"/>
      <c r="AI850" s="107"/>
      <c r="AJ850" s="105"/>
      <c r="AK850" s="85"/>
      <c r="AL850" s="85"/>
      <c r="AM850" s="105"/>
      <c r="AN850" s="107"/>
      <c r="AO850" s="107"/>
      <c r="AP850" s="105"/>
      <c r="AQ850" s="85"/>
      <c r="AR850" s="85"/>
      <c r="AS850" s="105"/>
      <c r="AT850" s="107"/>
      <c r="AU850" s="85"/>
      <c r="AV850" s="107"/>
      <c r="AW850" s="85"/>
      <c r="AX850" s="85"/>
      <c r="AY850" s="85"/>
      <c r="AZ850" s="80"/>
      <c r="BA850" s="86"/>
      <c r="BB850" s="86"/>
      <c r="BC850" s="105"/>
    </row>
    <row r="851" spans="1:55" x14ac:dyDescent="0.25">
      <c r="A851" s="80"/>
      <c r="B851" s="80"/>
      <c r="C851" s="80"/>
      <c r="D851" s="80"/>
      <c r="E851" s="80"/>
      <c r="F851" s="80"/>
      <c r="G851" s="80"/>
      <c r="H851" s="84"/>
      <c r="I851" s="84"/>
      <c r="J851" s="105"/>
      <c r="K851" s="84"/>
      <c r="L851" s="105"/>
      <c r="M851" s="84"/>
      <c r="N851" s="105"/>
      <c r="O851" s="84"/>
      <c r="P851" s="84"/>
      <c r="Q851" s="105"/>
      <c r="R851" s="84"/>
      <c r="S851" s="105"/>
      <c r="T851" s="84"/>
      <c r="U851" s="105"/>
      <c r="V851" s="80"/>
      <c r="W851" s="80"/>
      <c r="X851" s="108"/>
      <c r="Y851" s="108"/>
      <c r="Z851" s="80"/>
      <c r="AA851" s="80"/>
      <c r="AB851" s="109"/>
      <c r="AC851" s="80"/>
      <c r="AD851" s="80"/>
      <c r="AE851" s="80"/>
      <c r="AF851" s="80"/>
      <c r="AG851" s="80"/>
      <c r="AH851" s="107"/>
      <c r="AI851" s="107"/>
      <c r="AJ851" s="105"/>
      <c r="AK851" s="85"/>
      <c r="AL851" s="85"/>
      <c r="AM851" s="105"/>
      <c r="AN851" s="107"/>
      <c r="AO851" s="107"/>
      <c r="AP851" s="105"/>
      <c r="AQ851" s="85"/>
      <c r="AR851" s="85"/>
      <c r="AS851" s="105"/>
      <c r="AT851" s="107"/>
      <c r="AU851" s="85"/>
      <c r="AV851" s="107"/>
      <c r="AW851" s="85"/>
      <c r="AX851" s="85"/>
      <c r="AY851" s="85"/>
      <c r="AZ851" s="80"/>
      <c r="BA851" s="86"/>
      <c r="BB851" s="86"/>
      <c r="BC851" s="105"/>
    </row>
    <row r="852" spans="1:55" x14ac:dyDescent="0.25">
      <c r="A852" s="80"/>
      <c r="B852" s="80"/>
      <c r="C852" s="80"/>
      <c r="D852" s="80"/>
      <c r="E852" s="80"/>
      <c r="F852" s="80"/>
      <c r="G852" s="80"/>
      <c r="H852" s="84"/>
      <c r="I852" s="84"/>
      <c r="J852" s="105"/>
      <c r="K852" s="84"/>
      <c r="L852" s="105"/>
      <c r="M852" s="84"/>
      <c r="N852" s="105"/>
      <c r="O852" s="84"/>
      <c r="P852" s="84"/>
      <c r="Q852" s="105"/>
      <c r="R852" s="84"/>
      <c r="S852" s="105"/>
      <c r="T852" s="84"/>
      <c r="U852" s="105"/>
      <c r="V852" s="80"/>
      <c r="W852" s="80"/>
      <c r="X852" s="108"/>
      <c r="Y852" s="108"/>
      <c r="Z852" s="80"/>
      <c r="AA852" s="80"/>
      <c r="AB852" s="109"/>
      <c r="AC852" s="80"/>
      <c r="AD852" s="80"/>
      <c r="AE852" s="80"/>
      <c r="AF852" s="80"/>
      <c r="AG852" s="80"/>
      <c r="AH852" s="107"/>
      <c r="AI852" s="107"/>
      <c r="AJ852" s="105"/>
      <c r="AK852" s="85"/>
      <c r="AL852" s="85"/>
      <c r="AM852" s="105"/>
      <c r="AN852" s="107"/>
      <c r="AO852" s="107"/>
      <c r="AP852" s="105"/>
      <c r="AQ852" s="85"/>
      <c r="AR852" s="85"/>
      <c r="AS852" s="105"/>
      <c r="AT852" s="107"/>
      <c r="AU852" s="85"/>
      <c r="AV852" s="107"/>
      <c r="AW852" s="85"/>
      <c r="AX852" s="85"/>
      <c r="AY852" s="85"/>
      <c r="AZ852" s="80"/>
      <c r="BA852" s="86"/>
      <c r="BB852" s="86"/>
      <c r="BC852" s="105"/>
    </row>
    <row r="853" spans="1:55" x14ac:dyDescent="0.25">
      <c r="A853" s="80"/>
      <c r="B853" s="80"/>
      <c r="C853" s="80"/>
      <c r="D853" s="80"/>
      <c r="E853" s="80"/>
      <c r="F853" s="80"/>
      <c r="G853" s="80"/>
      <c r="H853" s="80"/>
      <c r="I853" s="80"/>
      <c r="J853" s="80"/>
      <c r="K853" s="84"/>
      <c r="L853" s="105"/>
      <c r="M853" s="84"/>
      <c r="N853" s="105"/>
      <c r="O853" s="80"/>
      <c r="P853" s="80"/>
      <c r="Q853" s="80"/>
      <c r="R853" s="84"/>
      <c r="S853" s="105"/>
      <c r="T853" s="84"/>
      <c r="U853" s="105"/>
      <c r="V853" s="80"/>
      <c r="W853" s="80"/>
      <c r="X853" s="80"/>
      <c r="Y853" s="80"/>
      <c r="Z853" s="80"/>
      <c r="AA853" s="80"/>
      <c r="AB853" s="109"/>
      <c r="AC853" s="80"/>
      <c r="AD853" s="80"/>
      <c r="AE853" s="80"/>
      <c r="AF853" s="80"/>
      <c r="AG853" s="80"/>
      <c r="AH853" s="80"/>
      <c r="AI853" s="80"/>
      <c r="AJ853" s="80"/>
      <c r="AK853" s="80"/>
      <c r="AL853" s="80"/>
      <c r="AM853" s="80"/>
      <c r="AN853" s="80"/>
      <c r="AO853" s="80"/>
      <c r="AP853" s="80"/>
      <c r="AQ853" s="80"/>
      <c r="AR853" s="80"/>
      <c r="AS853" s="80"/>
      <c r="AT853" s="80"/>
      <c r="AU853" s="80"/>
      <c r="AV853" s="80"/>
      <c r="AW853" s="80"/>
      <c r="AX853" s="80"/>
      <c r="AY853" s="80"/>
      <c r="AZ853" s="80"/>
      <c r="BA853" s="80"/>
      <c r="BB853" s="80"/>
      <c r="BC853" s="80"/>
    </row>
    <row r="854" spans="1:55" x14ac:dyDescent="0.25">
      <c r="A854" s="80"/>
      <c r="B854" s="80"/>
      <c r="C854" s="80"/>
      <c r="D854" s="81"/>
      <c r="E854" s="82"/>
      <c r="F854" s="83"/>
      <c r="G854" s="83"/>
      <c r="H854" s="84"/>
      <c r="I854" s="84"/>
      <c r="J854" s="105"/>
      <c r="K854" s="84"/>
      <c r="L854" s="105"/>
      <c r="M854" s="84"/>
      <c r="N854" s="105"/>
      <c r="O854" s="84"/>
      <c r="P854" s="84"/>
      <c r="Q854" s="105"/>
      <c r="R854" s="84"/>
      <c r="S854" s="105"/>
      <c r="T854" s="84"/>
      <c r="U854" s="105"/>
      <c r="V854" s="80"/>
      <c r="W854" s="80"/>
      <c r="X854" s="80"/>
      <c r="Y854" s="80"/>
      <c r="Z854" s="106"/>
      <c r="AA854" s="106"/>
      <c r="AB854" s="109"/>
      <c r="AC854" s="106"/>
      <c r="AD854" s="106"/>
      <c r="AE854" s="80"/>
      <c r="AF854" s="106"/>
      <c r="AG854" s="106"/>
      <c r="AH854" s="107"/>
      <c r="AI854" s="107"/>
      <c r="AJ854" s="105"/>
      <c r="AK854" s="85"/>
      <c r="AL854" s="85"/>
      <c r="AM854" s="105"/>
      <c r="AN854" s="107"/>
      <c r="AO854" s="107"/>
      <c r="AP854" s="105"/>
      <c r="AQ854" s="85"/>
      <c r="AR854" s="85"/>
      <c r="AS854" s="105"/>
      <c r="AT854" s="107"/>
      <c r="AU854" s="85"/>
      <c r="AV854" s="107"/>
      <c r="AW854" s="85"/>
      <c r="AX854" s="85"/>
      <c r="AY854" s="85"/>
      <c r="AZ854" s="80"/>
      <c r="BA854" s="86"/>
      <c r="BB854" s="86"/>
      <c r="BC854" s="105"/>
    </row>
    <row r="855" spans="1:55" x14ac:dyDescent="0.25">
      <c r="A855" s="80"/>
      <c r="B855" s="80"/>
      <c r="C855" s="80"/>
      <c r="D855" s="81"/>
      <c r="E855" s="82"/>
      <c r="F855" s="83"/>
      <c r="G855" s="83"/>
      <c r="H855" s="84"/>
      <c r="I855" s="84"/>
      <c r="J855" s="105"/>
      <c r="K855" s="84"/>
      <c r="L855" s="105"/>
      <c r="M855" s="84"/>
      <c r="N855" s="105"/>
      <c r="O855" s="84"/>
      <c r="P855" s="84"/>
      <c r="Q855" s="105"/>
      <c r="R855" s="84"/>
      <c r="S855" s="105"/>
      <c r="T855" s="84"/>
      <c r="U855" s="105"/>
      <c r="V855" s="80"/>
      <c r="W855" s="80"/>
      <c r="X855" s="80"/>
      <c r="Y855" s="80"/>
      <c r="Z855" s="106"/>
      <c r="AA855" s="106"/>
      <c r="AB855" s="109"/>
      <c r="AC855" s="106"/>
      <c r="AD855" s="106"/>
      <c r="AE855" s="80"/>
      <c r="AF855" s="106"/>
      <c r="AG855" s="106"/>
      <c r="AH855" s="107"/>
      <c r="AI855" s="107"/>
      <c r="AJ855" s="105"/>
      <c r="AK855" s="85"/>
      <c r="AL855" s="85"/>
      <c r="AM855" s="105"/>
      <c r="AN855" s="107"/>
      <c r="AO855" s="107"/>
      <c r="AP855" s="105"/>
      <c r="AQ855" s="85"/>
      <c r="AR855" s="85"/>
      <c r="AS855" s="105"/>
      <c r="AT855" s="107"/>
      <c r="AU855" s="85"/>
      <c r="AV855" s="107"/>
      <c r="AW855" s="85"/>
      <c r="AX855" s="85"/>
      <c r="AY855" s="85"/>
      <c r="AZ855" s="80"/>
      <c r="BA855" s="86"/>
      <c r="BB855" s="86"/>
      <c r="BC855" s="105"/>
    </row>
    <row r="856" spans="1:55" x14ac:dyDescent="0.25">
      <c r="A856" s="80"/>
      <c r="B856" s="80"/>
      <c r="C856" s="80"/>
      <c r="D856" s="81"/>
      <c r="E856" s="82"/>
      <c r="F856" s="83"/>
      <c r="G856" s="83"/>
      <c r="H856" s="84"/>
      <c r="I856" s="84"/>
      <c r="J856" s="105"/>
      <c r="K856" s="84"/>
      <c r="L856" s="105"/>
      <c r="M856" s="84"/>
      <c r="N856" s="105"/>
      <c r="O856" s="84"/>
      <c r="P856" s="84"/>
      <c r="Q856" s="105"/>
      <c r="R856" s="84"/>
      <c r="S856" s="105"/>
      <c r="T856" s="84"/>
      <c r="U856" s="105"/>
      <c r="V856" s="80"/>
      <c r="W856" s="80"/>
      <c r="X856" s="108"/>
      <c r="Y856" s="108"/>
      <c r="Z856" s="106"/>
      <c r="AA856" s="106"/>
      <c r="AB856" s="109"/>
      <c r="AC856" s="106"/>
      <c r="AD856" s="106"/>
      <c r="AE856" s="80"/>
      <c r="AF856" s="106"/>
      <c r="AG856" s="106"/>
      <c r="AH856" s="107"/>
      <c r="AI856" s="107"/>
      <c r="AJ856" s="105"/>
      <c r="AK856" s="85"/>
      <c r="AL856" s="85"/>
      <c r="AM856" s="105"/>
      <c r="AN856" s="107"/>
      <c r="AO856" s="107"/>
      <c r="AP856" s="105"/>
      <c r="AQ856" s="85"/>
      <c r="AR856" s="85"/>
      <c r="AS856" s="105"/>
      <c r="AT856" s="107"/>
      <c r="AU856" s="85"/>
      <c r="AV856" s="107"/>
      <c r="AW856" s="85"/>
      <c r="AX856" s="85"/>
      <c r="AY856" s="85"/>
      <c r="AZ856" s="80"/>
      <c r="BA856" s="86"/>
      <c r="BB856" s="86"/>
      <c r="BC856" s="105"/>
    </row>
    <row r="857" spans="1:55" x14ac:dyDescent="0.25">
      <c r="A857" s="80"/>
      <c r="B857" s="80"/>
      <c r="C857" s="80"/>
      <c r="D857" s="81"/>
      <c r="E857" s="82"/>
      <c r="F857" s="83"/>
      <c r="G857" s="83"/>
      <c r="H857" s="84"/>
      <c r="I857" s="84"/>
      <c r="J857" s="105"/>
      <c r="K857" s="84"/>
      <c r="L857" s="105"/>
      <c r="M857" s="84"/>
      <c r="N857" s="105"/>
      <c r="O857" s="84"/>
      <c r="P857" s="84"/>
      <c r="Q857" s="105"/>
      <c r="R857" s="84"/>
      <c r="S857" s="105"/>
      <c r="T857" s="84"/>
      <c r="U857" s="105"/>
      <c r="V857" s="80"/>
      <c r="W857" s="80"/>
      <c r="X857" s="80"/>
      <c r="Y857" s="80"/>
      <c r="Z857" s="106"/>
      <c r="AA857" s="106"/>
      <c r="AB857" s="109"/>
      <c r="AC857" s="106"/>
      <c r="AD857" s="106"/>
      <c r="AE857" s="80"/>
      <c r="AF857" s="106"/>
      <c r="AG857" s="106"/>
      <c r="AH857" s="107"/>
      <c r="AI857" s="107"/>
      <c r="AJ857" s="105"/>
      <c r="AK857" s="85"/>
      <c r="AL857" s="85"/>
      <c r="AM857" s="105"/>
      <c r="AN857" s="107"/>
      <c r="AO857" s="107"/>
      <c r="AP857" s="105"/>
      <c r="AQ857" s="85"/>
      <c r="AR857" s="85"/>
      <c r="AS857" s="105"/>
      <c r="AT857" s="107"/>
      <c r="AU857" s="85"/>
      <c r="AV857" s="107"/>
      <c r="AW857" s="85"/>
      <c r="AX857" s="85"/>
      <c r="AY857" s="85"/>
      <c r="AZ857" s="80"/>
      <c r="BA857" s="86"/>
      <c r="BB857" s="86"/>
      <c r="BC857" s="105"/>
    </row>
    <row r="858" spans="1:55" x14ac:dyDescent="0.25">
      <c r="A858" s="80"/>
      <c r="B858" s="80"/>
      <c r="C858" s="80"/>
      <c r="D858" s="81"/>
      <c r="E858" s="82"/>
      <c r="F858" s="83"/>
      <c r="G858" s="83"/>
      <c r="H858" s="84"/>
      <c r="I858" s="84"/>
      <c r="J858" s="105"/>
      <c r="K858" s="84"/>
      <c r="L858" s="105"/>
      <c r="M858" s="84"/>
      <c r="N858" s="105"/>
      <c r="O858" s="84"/>
      <c r="P858" s="84"/>
      <c r="Q858" s="105"/>
      <c r="R858" s="84"/>
      <c r="S858" s="105"/>
      <c r="T858" s="84"/>
      <c r="U858" s="105"/>
      <c r="V858" s="80"/>
      <c r="W858" s="80"/>
      <c r="X858" s="80"/>
      <c r="Y858" s="80"/>
      <c r="Z858" s="106"/>
      <c r="AA858" s="106"/>
      <c r="AB858" s="109"/>
      <c r="AC858" s="106"/>
      <c r="AD858" s="106"/>
      <c r="AE858" s="80"/>
      <c r="AF858" s="106"/>
      <c r="AG858" s="106"/>
      <c r="AH858" s="107"/>
      <c r="AI858" s="107"/>
      <c r="AJ858" s="105"/>
      <c r="AK858" s="85"/>
      <c r="AL858" s="85"/>
      <c r="AM858" s="105"/>
      <c r="AN858" s="107"/>
      <c r="AO858" s="107"/>
      <c r="AP858" s="105"/>
      <c r="AQ858" s="85"/>
      <c r="AR858" s="85"/>
      <c r="AS858" s="105"/>
      <c r="AT858" s="107"/>
      <c r="AU858" s="85"/>
      <c r="AV858" s="107"/>
      <c r="AW858" s="85"/>
      <c r="AX858" s="85"/>
      <c r="AY858" s="85"/>
      <c r="AZ858" s="80"/>
      <c r="BA858" s="86"/>
      <c r="BB858" s="86"/>
      <c r="BC858" s="105"/>
    </row>
    <row r="859" spans="1:55" x14ac:dyDescent="0.25">
      <c r="A859" s="80"/>
      <c r="B859" s="80"/>
      <c r="C859" s="80"/>
      <c r="D859" s="81"/>
      <c r="E859" s="82"/>
      <c r="F859" s="83"/>
      <c r="G859" s="83"/>
      <c r="H859" s="84"/>
      <c r="I859" s="84"/>
      <c r="J859" s="105"/>
      <c r="K859" s="84"/>
      <c r="L859" s="105"/>
      <c r="M859" s="84"/>
      <c r="N859" s="105"/>
      <c r="O859" s="84"/>
      <c r="P859" s="84"/>
      <c r="Q859" s="105"/>
      <c r="R859" s="84"/>
      <c r="S859" s="105"/>
      <c r="T859" s="84"/>
      <c r="U859" s="105"/>
      <c r="V859" s="80"/>
      <c r="W859" s="80"/>
      <c r="X859" s="80"/>
      <c r="Y859" s="80"/>
      <c r="Z859" s="106"/>
      <c r="AA859" s="106"/>
      <c r="AB859" s="109"/>
      <c r="AC859" s="106"/>
      <c r="AD859" s="106"/>
      <c r="AE859" s="80"/>
      <c r="AF859" s="106"/>
      <c r="AG859" s="106"/>
      <c r="AH859" s="107"/>
      <c r="AI859" s="107"/>
      <c r="AJ859" s="105"/>
      <c r="AK859" s="85"/>
      <c r="AL859" s="85"/>
      <c r="AM859" s="105"/>
      <c r="AN859" s="107"/>
      <c r="AO859" s="107"/>
      <c r="AP859" s="105"/>
      <c r="AQ859" s="85"/>
      <c r="AR859" s="85"/>
      <c r="AS859" s="105"/>
      <c r="AT859" s="107"/>
      <c r="AU859" s="85"/>
      <c r="AV859" s="107"/>
      <c r="AW859" s="85"/>
      <c r="AX859" s="85"/>
      <c r="AY859" s="85"/>
      <c r="AZ859" s="80"/>
      <c r="BA859" s="86"/>
      <c r="BB859" s="86"/>
      <c r="BC859" s="105"/>
    </row>
    <row r="860" spans="1:55" x14ac:dyDescent="0.25">
      <c r="A860" s="80"/>
      <c r="B860" s="80"/>
      <c r="C860" s="80"/>
      <c r="D860" s="81"/>
      <c r="E860" s="82"/>
      <c r="F860" s="83"/>
      <c r="G860" s="83"/>
      <c r="H860" s="84"/>
      <c r="I860" s="84"/>
      <c r="J860" s="105"/>
      <c r="K860" s="84"/>
      <c r="L860" s="105"/>
      <c r="M860" s="84"/>
      <c r="N860" s="105"/>
      <c r="O860" s="84"/>
      <c r="P860" s="84"/>
      <c r="Q860" s="105"/>
      <c r="R860" s="84"/>
      <c r="S860" s="105"/>
      <c r="T860" s="84"/>
      <c r="U860" s="105"/>
      <c r="V860" s="80"/>
      <c r="W860" s="80"/>
      <c r="X860" s="108"/>
      <c r="Y860" s="108"/>
      <c r="Z860" s="106"/>
      <c r="AA860" s="106"/>
      <c r="AB860" s="109"/>
      <c r="AC860" s="106"/>
      <c r="AD860" s="106"/>
      <c r="AE860" s="80"/>
      <c r="AF860" s="106"/>
      <c r="AG860" s="106"/>
      <c r="AH860" s="107"/>
      <c r="AI860" s="107"/>
      <c r="AJ860" s="105"/>
      <c r="AK860" s="85"/>
      <c r="AL860" s="85"/>
      <c r="AM860" s="105"/>
      <c r="AN860" s="107"/>
      <c r="AO860" s="107"/>
      <c r="AP860" s="105"/>
      <c r="AQ860" s="85"/>
      <c r="AR860" s="85"/>
      <c r="AS860" s="105"/>
      <c r="AT860" s="107"/>
      <c r="AU860" s="85"/>
      <c r="AV860" s="107"/>
      <c r="AW860" s="85"/>
      <c r="AX860" s="85"/>
      <c r="AY860" s="85"/>
      <c r="AZ860" s="80"/>
      <c r="BA860" s="86"/>
      <c r="BB860" s="86"/>
      <c r="BC860" s="105"/>
    </row>
    <row r="861" spans="1:55" x14ac:dyDescent="0.25">
      <c r="A861" s="80"/>
      <c r="B861" s="80"/>
      <c r="C861" s="80"/>
      <c r="D861" s="81"/>
      <c r="E861" s="80"/>
      <c r="F861" s="83"/>
      <c r="G861" s="80"/>
      <c r="H861" s="84"/>
      <c r="I861" s="84"/>
      <c r="J861" s="105"/>
      <c r="K861" s="84"/>
      <c r="L861" s="105"/>
      <c r="M861" s="84"/>
      <c r="N861" s="105"/>
      <c r="O861" s="84"/>
      <c r="P861" s="84"/>
      <c r="Q861" s="105"/>
      <c r="R861" s="84"/>
      <c r="S861" s="105"/>
      <c r="T861" s="84"/>
      <c r="U861" s="105"/>
      <c r="V861" s="80"/>
      <c r="W861" s="80"/>
      <c r="X861" s="108"/>
      <c r="Y861" s="108"/>
      <c r="Z861" s="80"/>
      <c r="AA861" s="106"/>
      <c r="AB861" s="109"/>
      <c r="AC861" s="80"/>
      <c r="AD861" s="106"/>
      <c r="AE861" s="80"/>
      <c r="AF861" s="80"/>
      <c r="AG861" s="80"/>
      <c r="AH861" s="107"/>
      <c r="AI861" s="107"/>
      <c r="AJ861" s="105"/>
      <c r="AK861" s="85"/>
      <c r="AL861" s="85"/>
      <c r="AM861" s="105"/>
      <c r="AN861" s="107"/>
      <c r="AO861" s="107"/>
      <c r="AP861" s="105"/>
      <c r="AQ861" s="85"/>
      <c r="AR861" s="85"/>
      <c r="AS861" s="105"/>
      <c r="AT861" s="107"/>
      <c r="AU861" s="85"/>
      <c r="AV861" s="107"/>
      <c r="AW861" s="85"/>
      <c r="AX861" s="85"/>
      <c r="AY861" s="85"/>
      <c r="AZ861" s="80"/>
      <c r="BA861" s="86"/>
      <c r="BB861" s="86"/>
      <c r="BC861" s="105"/>
    </row>
    <row r="862" spans="1:55" x14ac:dyDescent="0.25">
      <c r="A862" s="80"/>
      <c r="B862" s="80"/>
      <c r="C862" s="80"/>
      <c r="D862" s="81"/>
      <c r="E862" s="82"/>
      <c r="F862" s="83"/>
      <c r="G862" s="83"/>
      <c r="H862" s="84"/>
      <c r="I862" s="84"/>
      <c r="J862" s="105"/>
      <c r="K862" s="84"/>
      <c r="L862" s="105"/>
      <c r="M862" s="84"/>
      <c r="N862" s="105"/>
      <c r="O862" s="84"/>
      <c r="P862" s="84"/>
      <c r="Q862" s="105"/>
      <c r="R862" s="84"/>
      <c r="S862" s="105"/>
      <c r="T862" s="84"/>
      <c r="U862" s="105"/>
      <c r="V862" s="80"/>
      <c r="W862" s="80"/>
      <c r="X862" s="108"/>
      <c r="Y862" s="108"/>
      <c r="Z862" s="106"/>
      <c r="AA862" s="106"/>
      <c r="AB862" s="109"/>
      <c r="AC862" s="106"/>
      <c r="AD862" s="106"/>
      <c r="AE862" s="80"/>
      <c r="AF862" s="106"/>
      <c r="AG862" s="106"/>
      <c r="AH862" s="107"/>
      <c r="AI862" s="107"/>
      <c r="AJ862" s="105"/>
      <c r="AK862" s="85"/>
      <c r="AL862" s="85"/>
      <c r="AM862" s="105"/>
      <c r="AN862" s="107"/>
      <c r="AO862" s="107"/>
      <c r="AP862" s="105"/>
      <c r="AQ862" s="85"/>
      <c r="AR862" s="85"/>
      <c r="AS862" s="105"/>
      <c r="AT862" s="107"/>
      <c r="AU862" s="85"/>
      <c r="AV862" s="107"/>
      <c r="AW862" s="85"/>
      <c r="AX862" s="85"/>
      <c r="AY862" s="85"/>
      <c r="AZ862" s="80"/>
      <c r="BA862" s="86"/>
      <c r="BB862" s="86"/>
      <c r="BC862" s="105"/>
    </row>
    <row r="863" spans="1:55" x14ac:dyDescent="0.25">
      <c r="A863" s="80"/>
      <c r="B863" s="80"/>
      <c r="C863" s="80"/>
      <c r="D863" s="80"/>
      <c r="E863" s="80"/>
      <c r="F863" s="80"/>
      <c r="G863" s="80"/>
      <c r="H863" s="80"/>
      <c r="I863" s="80"/>
      <c r="J863" s="80"/>
      <c r="K863" s="84"/>
      <c r="L863" s="105"/>
      <c r="M863" s="84"/>
      <c r="N863" s="105"/>
      <c r="O863" s="80"/>
      <c r="P863" s="80"/>
      <c r="Q863" s="80"/>
      <c r="R863" s="84"/>
      <c r="S863" s="105"/>
      <c r="T863" s="84"/>
      <c r="U863" s="105"/>
      <c r="V863" s="80"/>
      <c r="W863" s="80"/>
      <c r="X863" s="80"/>
      <c r="Y863" s="80"/>
      <c r="Z863" s="80"/>
      <c r="AA863" s="80"/>
      <c r="AB863" s="109"/>
      <c r="AC863" s="80"/>
      <c r="AD863" s="80"/>
      <c r="AE863" s="80"/>
      <c r="AF863" s="80"/>
      <c r="AG863" s="80"/>
      <c r="AH863" s="80"/>
      <c r="AI863" s="80"/>
      <c r="AJ863" s="80"/>
      <c r="AK863" s="80"/>
      <c r="AL863" s="80"/>
      <c r="AM863" s="80"/>
      <c r="AN863" s="80"/>
      <c r="AO863" s="80"/>
      <c r="AP863" s="80"/>
      <c r="AQ863" s="80"/>
      <c r="AR863" s="80"/>
      <c r="AS863" s="80"/>
      <c r="AT863" s="80"/>
      <c r="AU863" s="80"/>
      <c r="AV863" s="80"/>
      <c r="AW863" s="80"/>
      <c r="AX863" s="80"/>
      <c r="AY863" s="80"/>
      <c r="AZ863" s="80"/>
      <c r="BA863" s="80"/>
      <c r="BB863" s="80"/>
      <c r="BC863" s="80"/>
    </row>
    <row r="864" spans="1:55" x14ac:dyDescent="0.25">
      <c r="A864" s="80"/>
      <c r="B864" s="80"/>
      <c r="C864" s="80"/>
      <c r="D864" s="81"/>
      <c r="E864" s="80"/>
      <c r="F864" s="83"/>
      <c r="G864" s="80"/>
      <c r="H864" s="84"/>
      <c r="I864" s="84"/>
      <c r="J864" s="105"/>
      <c r="K864" s="84"/>
      <c r="L864" s="105"/>
      <c r="M864" s="84"/>
      <c r="N864" s="105"/>
      <c r="O864" s="84"/>
      <c r="P864" s="84"/>
      <c r="Q864" s="105"/>
      <c r="R864" s="84"/>
      <c r="S864" s="105"/>
      <c r="T864" s="84"/>
      <c r="U864" s="105"/>
      <c r="V864" s="80"/>
      <c r="W864" s="80"/>
      <c r="X864" s="108"/>
      <c r="Y864" s="108"/>
      <c r="Z864" s="80"/>
      <c r="AA864" s="80"/>
      <c r="AB864" s="109"/>
      <c r="AC864" s="80"/>
      <c r="AD864" s="80"/>
      <c r="AE864" s="80"/>
      <c r="AF864" s="80"/>
      <c r="AG864" s="80"/>
      <c r="AH864" s="107"/>
      <c r="AI864" s="107"/>
      <c r="AJ864" s="105"/>
      <c r="AK864" s="85"/>
      <c r="AL864" s="85"/>
      <c r="AM864" s="105"/>
      <c r="AN864" s="107"/>
      <c r="AO864" s="107"/>
      <c r="AP864" s="105"/>
      <c r="AQ864" s="85"/>
      <c r="AR864" s="85"/>
      <c r="AS864" s="105"/>
      <c r="AT864" s="107"/>
      <c r="AU864" s="85"/>
      <c r="AV864" s="107"/>
      <c r="AW864" s="85"/>
      <c r="AX864" s="85"/>
      <c r="AY864" s="85"/>
      <c r="AZ864" s="80"/>
      <c r="BA864" s="86"/>
      <c r="BB864" s="86"/>
      <c r="BC864" s="105"/>
    </row>
    <row r="865" spans="1:55" x14ac:dyDescent="0.25">
      <c r="A865" s="80"/>
      <c r="B865" s="80"/>
      <c r="C865" s="80"/>
      <c r="D865" s="81"/>
      <c r="E865" s="82"/>
      <c r="F865" s="83"/>
      <c r="G865" s="83"/>
      <c r="H865" s="84"/>
      <c r="I865" s="84"/>
      <c r="J865" s="105"/>
      <c r="K865" s="84"/>
      <c r="L865" s="105"/>
      <c r="M865" s="84"/>
      <c r="N865" s="105"/>
      <c r="O865" s="84"/>
      <c r="P865" s="84"/>
      <c r="Q865" s="105"/>
      <c r="R865" s="84"/>
      <c r="S865" s="105"/>
      <c r="T865" s="84"/>
      <c r="U865" s="105"/>
      <c r="V865" s="80"/>
      <c r="W865" s="80"/>
      <c r="X865" s="108"/>
      <c r="Y865" s="108"/>
      <c r="Z865" s="106"/>
      <c r="AA865" s="106"/>
      <c r="AB865" s="109"/>
      <c r="AC865" s="106"/>
      <c r="AD865" s="106"/>
      <c r="AE865" s="80"/>
      <c r="AF865" s="106"/>
      <c r="AG865" s="106"/>
      <c r="AH865" s="107"/>
      <c r="AI865" s="107"/>
      <c r="AJ865" s="105"/>
      <c r="AK865" s="85"/>
      <c r="AL865" s="85"/>
      <c r="AM865" s="105"/>
      <c r="AN865" s="107"/>
      <c r="AO865" s="107"/>
      <c r="AP865" s="105"/>
      <c r="AQ865" s="85"/>
      <c r="AR865" s="85"/>
      <c r="AS865" s="105"/>
      <c r="AT865" s="107"/>
      <c r="AU865" s="85"/>
      <c r="AV865" s="107"/>
      <c r="AW865" s="85"/>
      <c r="AX865" s="85"/>
      <c r="AY865" s="85"/>
      <c r="AZ865" s="80"/>
      <c r="BA865" s="86"/>
      <c r="BB865" s="86"/>
      <c r="BC865" s="105"/>
    </row>
    <row r="866" spans="1:55" x14ac:dyDescent="0.25">
      <c r="A866" s="80"/>
      <c r="B866" s="80"/>
      <c r="C866" s="80"/>
      <c r="D866" s="81"/>
      <c r="E866" s="82"/>
      <c r="F866" s="83"/>
      <c r="G866" s="83"/>
      <c r="H866" s="84"/>
      <c r="I866" s="84"/>
      <c r="J866" s="105"/>
      <c r="K866" s="84"/>
      <c r="L866" s="105"/>
      <c r="M866" s="84"/>
      <c r="N866" s="105"/>
      <c r="O866" s="84"/>
      <c r="P866" s="84"/>
      <c r="Q866" s="105"/>
      <c r="R866" s="84"/>
      <c r="S866" s="105"/>
      <c r="T866" s="84"/>
      <c r="U866" s="105"/>
      <c r="V866" s="80"/>
      <c r="W866" s="80"/>
      <c r="X866" s="108"/>
      <c r="Y866" s="108"/>
      <c r="Z866" s="106"/>
      <c r="AA866" s="106"/>
      <c r="AB866" s="109"/>
      <c r="AC866" s="106"/>
      <c r="AD866" s="106"/>
      <c r="AE866" s="80"/>
      <c r="AF866" s="106"/>
      <c r="AG866" s="106"/>
      <c r="AH866" s="107"/>
      <c r="AI866" s="107"/>
      <c r="AJ866" s="105"/>
      <c r="AK866" s="85"/>
      <c r="AL866" s="85"/>
      <c r="AM866" s="105"/>
      <c r="AN866" s="107"/>
      <c r="AO866" s="107"/>
      <c r="AP866" s="105"/>
      <c r="AQ866" s="85"/>
      <c r="AR866" s="85"/>
      <c r="AS866" s="105"/>
      <c r="AT866" s="107"/>
      <c r="AU866" s="85"/>
      <c r="AV866" s="107"/>
      <c r="AW866" s="85"/>
      <c r="AX866" s="85"/>
      <c r="AY866" s="85"/>
      <c r="AZ866" s="80"/>
      <c r="BA866" s="86"/>
      <c r="BB866" s="86"/>
      <c r="BC866" s="105"/>
    </row>
    <row r="867" spans="1:55" x14ac:dyDescent="0.25">
      <c r="A867" s="80"/>
      <c r="B867" s="80"/>
      <c r="C867" s="80"/>
      <c r="D867" s="81"/>
      <c r="E867" s="82"/>
      <c r="F867" s="83"/>
      <c r="G867" s="83"/>
      <c r="H867" s="84"/>
      <c r="I867" s="84"/>
      <c r="J867" s="105"/>
      <c r="K867" s="84"/>
      <c r="L867" s="105"/>
      <c r="M867" s="84"/>
      <c r="N867" s="105"/>
      <c r="O867" s="84"/>
      <c r="P867" s="84"/>
      <c r="Q867" s="105"/>
      <c r="R867" s="84"/>
      <c r="S867" s="105"/>
      <c r="T867" s="84"/>
      <c r="U867" s="105"/>
      <c r="V867" s="80"/>
      <c r="W867" s="80"/>
      <c r="X867" s="108"/>
      <c r="Y867" s="108"/>
      <c r="Z867" s="106"/>
      <c r="AA867" s="106"/>
      <c r="AB867" s="109"/>
      <c r="AC867" s="106"/>
      <c r="AD867" s="106"/>
      <c r="AE867" s="80"/>
      <c r="AF867" s="106"/>
      <c r="AG867" s="106"/>
      <c r="AH867" s="107"/>
      <c r="AI867" s="107"/>
      <c r="AJ867" s="105"/>
      <c r="AK867" s="85"/>
      <c r="AL867" s="85"/>
      <c r="AM867" s="105"/>
      <c r="AN867" s="107"/>
      <c r="AO867" s="107"/>
      <c r="AP867" s="105"/>
      <c r="AQ867" s="85"/>
      <c r="AR867" s="85"/>
      <c r="AS867" s="105"/>
      <c r="AT867" s="107"/>
      <c r="AU867" s="85"/>
      <c r="AV867" s="107"/>
      <c r="AW867" s="85"/>
      <c r="AX867" s="85"/>
      <c r="AY867" s="85"/>
      <c r="AZ867" s="80"/>
      <c r="BA867" s="86"/>
      <c r="BB867" s="86"/>
      <c r="BC867" s="105"/>
    </row>
    <row r="868" spans="1:55" x14ac:dyDescent="0.25">
      <c r="A868" s="80"/>
      <c r="B868" s="80"/>
      <c r="C868" s="80"/>
      <c r="D868" s="81"/>
      <c r="E868" s="82"/>
      <c r="F868" s="83"/>
      <c r="G868" s="83"/>
      <c r="H868" s="84"/>
      <c r="I868" s="84"/>
      <c r="J868" s="105"/>
      <c r="K868" s="84"/>
      <c r="L868" s="105"/>
      <c r="M868" s="84"/>
      <c r="N868" s="105"/>
      <c r="O868" s="84"/>
      <c r="P868" s="84"/>
      <c r="Q868" s="105"/>
      <c r="R868" s="84"/>
      <c r="S868" s="105"/>
      <c r="T868" s="84"/>
      <c r="U868" s="105"/>
      <c r="V868" s="80"/>
      <c r="W868" s="80"/>
      <c r="X868" s="108"/>
      <c r="Y868" s="108"/>
      <c r="Z868" s="106"/>
      <c r="AA868" s="106"/>
      <c r="AB868" s="109"/>
      <c r="AC868" s="106"/>
      <c r="AD868" s="106"/>
      <c r="AE868" s="80"/>
      <c r="AF868" s="106"/>
      <c r="AG868" s="106"/>
      <c r="AH868" s="107"/>
      <c r="AI868" s="107"/>
      <c r="AJ868" s="105"/>
      <c r="AK868" s="85"/>
      <c r="AL868" s="85"/>
      <c r="AM868" s="105"/>
      <c r="AN868" s="107"/>
      <c r="AO868" s="107"/>
      <c r="AP868" s="105"/>
      <c r="AQ868" s="85"/>
      <c r="AR868" s="85"/>
      <c r="AS868" s="105"/>
      <c r="AT868" s="107"/>
      <c r="AU868" s="85"/>
      <c r="AV868" s="107"/>
      <c r="AW868" s="85"/>
      <c r="AX868" s="85"/>
      <c r="AY868" s="85"/>
      <c r="AZ868" s="80"/>
      <c r="BA868" s="86"/>
      <c r="BB868" s="86"/>
      <c r="BC868" s="105"/>
    </row>
    <row r="869" spans="1:55" x14ac:dyDescent="0.25">
      <c r="A869" s="80"/>
      <c r="B869" s="80"/>
      <c r="C869" s="80"/>
      <c r="D869" s="80"/>
      <c r="E869" s="80"/>
      <c r="F869" s="80"/>
      <c r="G869" s="80"/>
      <c r="H869" s="80"/>
      <c r="I869" s="84"/>
      <c r="J869" s="105"/>
      <c r="K869" s="80"/>
      <c r="L869" s="80"/>
      <c r="M869" s="80"/>
      <c r="N869" s="80"/>
      <c r="O869" s="80"/>
      <c r="P869" s="84"/>
      <c r="Q869" s="105"/>
      <c r="R869" s="80"/>
      <c r="S869" s="80"/>
      <c r="T869" s="80"/>
      <c r="U869" s="80"/>
      <c r="V869" s="80"/>
      <c r="W869" s="80"/>
      <c r="X869" s="80"/>
      <c r="Y869" s="80"/>
      <c r="Z869" s="80"/>
      <c r="AA869" s="80"/>
      <c r="AB869" s="109"/>
      <c r="AC869" s="80"/>
      <c r="AD869" s="80"/>
      <c r="AE869" s="80"/>
      <c r="AF869" s="80"/>
      <c r="AG869" s="80"/>
      <c r="AH869" s="80"/>
      <c r="AI869" s="107"/>
      <c r="AJ869" s="105"/>
      <c r="AK869" s="80"/>
      <c r="AL869" s="85"/>
      <c r="AM869" s="105"/>
      <c r="AN869" s="80"/>
      <c r="AO869" s="107"/>
      <c r="AP869" s="105"/>
      <c r="AQ869" s="80"/>
      <c r="AR869" s="85"/>
      <c r="AS869" s="105"/>
      <c r="AT869" s="80"/>
      <c r="AU869" s="80"/>
      <c r="AV869" s="80"/>
      <c r="AW869" s="80"/>
      <c r="AX869" s="80"/>
      <c r="AY869" s="85"/>
      <c r="AZ869" s="80"/>
      <c r="BA869" s="80"/>
      <c r="BB869" s="86"/>
      <c r="BC869" s="105"/>
    </row>
    <row r="870" spans="1:55" x14ac:dyDescent="0.25">
      <c r="A870" s="80"/>
      <c r="B870" s="80"/>
      <c r="C870" s="80"/>
      <c r="D870" s="81"/>
      <c r="E870" s="82"/>
      <c r="F870" s="83"/>
      <c r="G870" s="83"/>
      <c r="H870" s="84"/>
      <c r="I870" s="84"/>
      <c r="J870" s="105"/>
      <c r="K870" s="84"/>
      <c r="L870" s="105"/>
      <c r="M870" s="84"/>
      <c r="N870" s="105"/>
      <c r="O870" s="84"/>
      <c r="P870" s="84"/>
      <c r="Q870" s="105"/>
      <c r="R870" s="84"/>
      <c r="S870" s="105"/>
      <c r="T870" s="84"/>
      <c r="U870" s="105"/>
      <c r="V870" s="80"/>
      <c r="W870" s="80"/>
      <c r="X870" s="80"/>
      <c r="Y870" s="80"/>
      <c r="Z870" s="106"/>
      <c r="AA870" s="106"/>
      <c r="AB870" s="109"/>
      <c r="AC870" s="106"/>
      <c r="AD870" s="106"/>
      <c r="AE870" s="80"/>
      <c r="AF870" s="106"/>
      <c r="AG870" s="106"/>
      <c r="AH870" s="107"/>
      <c r="AI870" s="107"/>
      <c r="AJ870" s="105"/>
      <c r="AK870" s="85"/>
      <c r="AL870" s="85"/>
      <c r="AM870" s="105"/>
      <c r="AN870" s="107"/>
      <c r="AO870" s="107"/>
      <c r="AP870" s="105"/>
      <c r="AQ870" s="85"/>
      <c r="AR870" s="85"/>
      <c r="AS870" s="105"/>
      <c r="AT870" s="107"/>
      <c r="AU870" s="85"/>
      <c r="AV870" s="107"/>
      <c r="AW870" s="85"/>
      <c r="AX870" s="85"/>
      <c r="AY870" s="85"/>
      <c r="AZ870" s="80"/>
      <c r="BA870" s="86"/>
      <c r="BB870" s="86"/>
      <c r="BC870" s="105"/>
    </row>
    <row r="871" spans="1:55" x14ac:dyDescent="0.25">
      <c r="A871" s="80"/>
      <c r="B871" s="80"/>
      <c r="C871" s="80"/>
      <c r="D871" s="81"/>
      <c r="E871" s="82"/>
      <c r="F871" s="83"/>
      <c r="G871" s="83"/>
      <c r="H871" s="84"/>
      <c r="I871" s="84"/>
      <c r="J871" s="105"/>
      <c r="K871" s="84"/>
      <c r="L871" s="105"/>
      <c r="M871" s="84"/>
      <c r="N871" s="105"/>
      <c r="O871" s="84"/>
      <c r="P871" s="84"/>
      <c r="Q871" s="105"/>
      <c r="R871" s="84"/>
      <c r="S871" s="105"/>
      <c r="T871" s="84"/>
      <c r="U871" s="105"/>
      <c r="V871" s="80"/>
      <c r="W871" s="80"/>
      <c r="X871" s="80"/>
      <c r="Y871" s="80"/>
      <c r="Z871" s="106"/>
      <c r="AA871" s="106"/>
      <c r="AB871" s="109"/>
      <c r="AC871" s="106"/>
      <c r="AD871" s="106"/>
      <c r="AE871" s="80"/>
      <c r="AF871" s="106"/>
      <c r="AG871" s="106"/>
      <c r="AH871" s="107"/>
      <c r="AI871" s="107"/>
      <c r="AJ871" s="105"/>
      <c r="AK871" s="85"/>
      <c r="AL871" s="85"/>
      <c r="AM871" s="105"/>
      <c r="AN871" s="107"/>
      <c r="AO871" s="107"/>
      <c r="AP871" s="105"/>
      <c r="AQ871" s="85"/>
      <c r="AR871" s="85"/>
      <c r="AS871" s="105"/>
      <c r="AT871" s="107"/>
      <c r="AU871" s="85"/>
      <c r="AV871" s="107"/>
      <c r="AW871" s="85"/>
      <c r="AX871" s="85"/>
      <c r="AY871" s="85"/>
      <c r="AZ871" s="80"/>
      <c r="BA871" s="86"/>
      <c r="BB871" s="86"/>
      <c r="BC871" s="105"/>
    </row>
    <row r="872" spans="1:55" x14ac:dyDescent="0.25">
      <c r="A872" s="80"/>
      <c r="B872" s="80"/>
      <c r="C872" s="80"/>
      <c r="D872" s="81"/>
      <c r="E872" s="82"/>
      <c r="F872" s="83"/>
      <c r="G872" s="83"/>
      <c r="H872" s="84"/>
      <c r="I872" s="84"/>
      <c r="J872" s="105"/>
      <c r="K872" s="84"/>
      <c r="L872" s="105"/>
      <c r="M872" s="84"/>
      <c r="N872" s="105"/>
      <c r="O872" s="84"/>
      <c r="P872" s="84"/>
      <c r="Q872" s="105"/>
      <c r="R872" s="84"/>
      <c r="S872" s="105"/>
      <c r="T872" s="84"/>
      <c r="U872" s="105"/>
      <c r="V872" s="80"/>
      <c r="W872" s="80"/>
      <c r="X872" s="108"/>
      <c r="Y872" s="108"/>
      <c r="Z872" s="106"/>
      <c r="AA872" s="106"/>
      <c r="AB872" s="109"/>
      <c r="AC872" s="106"/>
      <c r="AD872" s="106"/>
      <c r="AE872" s="80"/>
      <c r="AF872" s="106"/>
      <c r="AG872" s="106"/>
      <c r="AH872" s="107"/>
      <c r="AI872" s="107"/>
      <c r="AJ872" s="105"/>
      <c r="AK872" s="85"/>
      <c r="AL872" s="85"/>
      <c r="AM872" s="105"/>
      <c r="AN872" s="107"/>
      <c r="AO872" s="107"/>
      <c r="AP872" s="105"/>
      <c r="AQ872" s="85"/>
      <c r="AR872" s="85"/>
      <c r="AS872" s="105"/>
      <c r="AT872" s="107"/>
      <c r="AU872" s="85"/>
      <c r="AV872" s="107"/>
      <c r="AW872" s="85"/>
      <c r="AX872" s="85"/>
      <c r="AY872" s="85"/>
      <c r="AZ872" s="80"/>
      <c r="BA872" s="86"/>
      <c r="BB872" s="86"/>
      <c r="BC872" s="105"/>
    </row>
    <row r="873" spans="1:55" x14ac:dyDescent="0.25">
      <c r="A873" s="80"/>
      <c r="B873" s="80"/>
      <c r="C873" s="80"/>
      <c r="D873" s="81"/>
      <c r="E873" s="82"/>
      <c r="F873" s="83"/>
      <c r="G873" s="83"/>
      <c r="H873" s="84"/>
      <c r="I873" s="84"/>
      <c r="J873" s="105"/>
      <c r="K873" s="84"/>
      <c r="L873" s="105"/>
      <c r="M873" s="84"/>
      <c r="N873" s="105"/>
      <c r="O873" s="84"/>
      <c r="P873" s="84"/>
      <c r="Q873" s="105"/>
      <c r="R873" s="84"/>
      <c r="S873" s="105"/>
      <c r="T873" s="84"/>
      <c r="U873" s="105"/>
      <c r="V873" s="80"/>
      <c r="W873" s="80"/>
      <c r="X873" s="80"/>
      <c r="Y873" s="80"/>
      <c r="Z873" s="106"/>
      <c r="AA873" s="106"/>
      <c r="AB873" s="109"/>
      <c r="AC873" s="106"/>
      <c r="AD873" s="106"/>
      <c r="AE873" s="80"/>
      <c r="AF873" s="106"/>
      <c r="AG873" s="106"/>
      <c r="AH873" s="107"/>
      <c r="AI873" s="107"/>
      <c r="AJ873" s="105"/>
      <c r="AK873" s="85"/>
      <c r="AL873" s="85"/>
      <c r="AM873" s="105"/>
      <c r="AN873" s="107"/>
      <c r="AO873" s="107"/>
      <c r="AP873" s="105"/>
      <c r="AQ873" s="85"/>
      <c r="AR873" s="85"/>
      <c r="AS873" s="105"/>
      <c r="AT873" s="107"/>
      <c r="AU873" s="85"/>
      <c r="AV873" s="107"/>
      <c r="AW873" s="85"/>
      <c r="AX873" s="85"/>
      <c r="AY873" s="85"/>
      <c r="AZ873" s="80"/>
      <c r="BA873" s="86"/>
      <c r="BB873" s="86"/>
      <c r="BC873" s="105"/>
    </row>
    <row r="874" spans="1:55" x14ac:dyDescent="0.25">
      <c r="A874" s="80"/>
      <c r="B874" s="80"/>
      <c r="C874" s="80"/>
      <c r="D874" s="81"/>
      <c r="E874" s="82"/>
      <c r="F874" s="83"/>
      <c r="G874" s="83"/>
      <c r="H874" s="84"/>
      <c r="I874" s="84"/>
      <c r="J874" s="105"/>
      <c r="K874" s="84"/>
      <c r="L874" s="105"/>
      <c r="M874" s="84"/>
      <c r="N874" s="105"/>
      <c r="O874" s="84"/>
      <c r="P874" s="84"/>
      <c r="Q874" s="105"/>
      <c r="R874" s="84"/>
      <c r="S874" s="105"/>
      <c r="T874" s="84"/>
      <c r="U874" s="105"/>
      <c r="V874" s="80"/>
      <c r="W874" s="80"/>
      <c r="X874" s="80"/>
      <c r="Y874" s="80"/>
      <c r="Z874" s="106"/>
      <c r="AA874" s="106"/>
      <c r="AB874" s="109"/>
      <c r="AC874" s="106"/>
      <c r="AD874" s="106"/>
      <c r="AE874" s="80"/>
      <c r="AF874" s="106"/>
      <c r="AG874" s="106"/>
      <c r="AH874" s="107"/>
      <c r="AI874" s="107"/>
      <c r="AJ874" s="105"/>
      <c r="AK874" s="85"/>
      <c r="AL874" s="85"/>
      <c r="AM874" s="105"/>
      <c r="AN874" s="107"/>
      <c r="AO874" s="107"/>
      <c r="AP874" s="105"/>
      <c r="AQ874" s="85"/>
      <c r="AR874" s="85"/>
      <c r="AS874" s="105"/>
      <c r="AT874" s="107"/>
      <c r="AU874" s="85"/>
      <c r="AV874" s="107"/>
      <c r="AW874" s="85"/>
      <c r="AX874" s="85"/>
      <c r="AY874" s="85"/>
      <c r="AZ874" s="80"/>
      <c r="BA874" s="86"/>
      <c r="BB874" s="86"/>
      <c r="BC874" s="105"/>
    </row>
    <row r="875" spans="1:55" x14ac:dyDescent="0.25">
      <c r="A875" s="80"/>
      <c r="B875" s="80"/>
      <c r="C875" s="80"/>
      <c r="D875" s="81"/>
      <c r="E875" s="82"/>
      <c r="F875" s="83"/>
      <c r="G875" s="83"/>
      <c r="H875" s="84"/>
      <c r="I875" s="84"/>
      <c r="J875" s="105"/>
      <c r="K875" s="84"/>
      <c r="L875" s="105"/>
      <c r="M875" s="84"/>
      <c r="N875" s="105"/>
      <c r="O875" s="84"/>
      <c r="P875" s="84"/>
      <c r="Q875" s="105"/>
      <c r="R875" s="84"/>
      <c r="S875" s="105"/>
      <c r="T875" s="84"/>
      <c r="U875" s="105"/>
      <c r="V875" s="80"/>
      <c r="W875" s="80"/>
      <c r="X875" s="80"/>
      <c r="Y875" s="80"/>
      <c r="Z875" s="106"/>
      <c r="AA875" s="106"/>
      <c r="AB875" s="109"/>
      <c r="AC875" s="106"/>
      <c r="AD875" s="106"/>
      <c r="AE875" s="80"/>
      <c r="AF875" s="106"/>
      <c r="AG875" s="106"/>
      <c r="AH875" s="107"/>
      <c r="AI875" s="107"/>
      <c r="AJ875" s="105"/>
      <c r="AK875" s="85"/>
      <c r="AL875" s="85"/>
      <c r="AM875" s="105"/>
      <c r="AN875" s="107"/>
      <c r="AO875" s="107"/>
      <c r="AP875" s="105"/>
      <c r="AQ875" s="85"/>
      <c r="AR875" s="85"/>
      <c r="AS875" s="105"/>
      <c r="AT875" s="107"/>
      <c r="AU875" s="85"/>
      <c r="AV875" s="107"/>
      <c r="AW875" s="85"/>
      <c r="AX875" s="85"/>
      <c r="AY875" s="85"/>
      <c r="AZ875" s="80"/>
      <c r="BA875" s="86"/>
      <c r="BB875" s="86"/>
      <c r="BC875" s="105"/>
    </row>
    <row r="876" spans="1:55" x14ac:dyDescent="0.25">
      <c r="A876" s="80"/>
      <c r="B876" s="80"/>
      <c r="C876" s="80"/>
      <c r="D876" s="81"/>
      <c r="E876" s="82"/>
      <c r="F876" s="83"/>
      <c r="G876" s="83"/>
      <c r="H876" s="84"/>
      <c r="I876" s="84"/>
      <c r="J876" s="105"/>
      <c r="K876" s="84"/>
      <c r="L876" s="105"/>
      <c r="M876" s="84"/>
      <c r="N876" s="105"/>
      <c r="O876" s="84"/>
      <c r="P876" s="84"/>
      <c r="Q876" s="105"/>
      <c r="R876" s="84"/>
      <c r="S876" s="105"/>
      <c r="T876" s="84"/>
      <c r="U876" s="105"/>
      <c r="V876" s="80"/>
      <c r="W876" s="80"/>
      <c r="X876" s="108"/>
      <c r="Y876" s="108"/>
      <c r="Z876" s="106"/>
      <c r="AA876" s="80"/>
      <c r="AB876" s="109"/>
      <c r="AC876" s="106"/>
      <c r="AD876" s="80"/>
      <c r="AE876" s="80"/>
      <c r="AF876" s="106"/>
      <c r="AG876" s="106"/>
      <c r="AH876" s="107"/>
      <c r="AI876" s="107"/>
      <c r="AJ876" s="105"/>
      <c r="AK876" s="85"/>
      <c r="AL876" s="85"/>
      <c r="AM876" s="105"/>
      <c r="AN876" s="107"/>
      <c r="AO876" s="107"/>
      <c r="AP876" s="105"/>
      <c r="AQ876" s="85"/>
      <c r="AR876" s="85"/>
      <c r="AS876" s="105"/>
      <c r="AT876" s="107"/>
      <c r="AU876" s="85"/>
      <c r="AV876" s="107"/>
      <c r="AW876" s="85"/>
      <c r="AX876" s="85"/>
      <c r="AY876" s="85"/>
      <c r="AZ876" s="80"/>
      <c r="BA876" s="86"/>
      <c r="BB876" s="86"/>
      <c r="BC876" s="105"/>
    </row>
    <row r="877" spans="1:55" x14ac:dyDescent="0.25">
      <c r="A877" s="80"/>
      <c r="B877" s="80"/>
      <c r="C877" s="80"/>
      <c r="D877" s="81"/>
      <c r="E877" s="80"/>
      <c r="F877" s="83"/>
      <c r="G877" s="80"/>
      <c r="H877" s="84"/>
      <c r="I877" s="80"/>
      <c r="J877" s="80"/>
      <c r="K877" s="80"/>
      <c r="L877" s="80"/>
      <c r="M877" s="80"/>
      <c r="N877" s="80"/>
      <c r="O877" s="84"/>
      <c r="P877" s="80"/>
      <c r="Q877" s="80"/>
      <c r="R877" s="80"/>
      <c r="S877" s="80"/>
      <c r="T877" s="80"/>
      <c r="U877" s="80"/>
      <c r="V877" s="80"/>
      <c r="W877" s="80"/>
      <c r="X877" s="108"/>
      <c r="Y877" s="108"/>
      <c r="Z877" s="80"/>
      <c r="AA877" s="80"/>
      <c r="AB877" s="109"/>
      <c r="AC877" s="80"/>
      <c r="AD877" s="80"/>
      <c r="AE877" s="80"/>
      <c r="AF877" s="80"/>
      <c r="AG877" s="80"/>
      <c r="AH877" s="107"/>
      <c r="AI877" s="80"/>
      <c r="AJ877" s="80"/>
      <c r="AK877" s="85"/>
      <c r="AL877" s="80"/>
      <c r="AM877" s="80"/>
      <c r="AN877" s="107"/>
      <c r="AO877" s="80"/>
      <c r="AP877" s="80"/>
      <c r="AQ877" s="85"/>
      <c r="AR877" s="80"/>
      <c r="AS877" s="80"/>
      <c r="AT877" s="107"/>
      <c r="AU877" s="85"/>
      <c r="AV877" s="107"/>
      <c r="AW877" s="85"/>
      <c r="AX877" s="85"/>
      <c r="AY877" s="80"/>
      <c r="AZ877" s="80"/>
      <c r="BA877" s="86"/>
      <c r="BB877" s="80"/>
      <c r="BC877" s="80"/>
    </row>
    <row r="878" spans="1:55" x14ac:dyDescent="0.25">
      <c r="A878" s="80"/>
      <c r="B878" s="80"/>
      <c r="C878" s="80"/>
      <c r="D878" s="81"/>
      <c r="E878" s="82"/>
      <c r="F878" s="83"/>
      <c r="G878" s="83"/>
      <c r="H878" s="84"/>
      <c r="I878" s="84"/>
      <c r="J878" s="105"/>
      <c r="K878" s="84"/>
      <c r="L878" s="105"/>
      <c r="M878" s="84"/>
      <c r="N878" s="105"/>
      <c r="O878" s="84"/>
      <c r="P878" s="84"/>
      <c r="Q878" s="105"/>
      <c r="R878" s="84"/>
      <c r="S878" s="105"/>
      <c r="T878" s="84"/>
      <c r="U878" s="105"/>
      <c r="V878" s="80"/>
      <c r="W878" s="80"/>
      <c r="X878" s="108"/>
      <c r="Y878" s="108"/>
      <c r="Z878" s="106"/>
      <c r="AA878" s="106"/>
      <c r="AB878" s="109"/>
      <c r="AC878" s="106"/>
      <c r="AD878" s="106"/>
      <c r="AE878" s="80"/>
      <c r="AF878" s="106"/>
      <c r="AG878" s="106"/>
      <c r="AH878" s="107"/>
      <c r="AI878" s="107"/>
      <c r="AJ878" s="105"/>
      <c r="AK878" s="85"/>
      <c r="AL878" s="85"/>
      <c r="AM878" s="105"/>
      <c r="AN878" s="107"/>
      <c r="AO878" s="107"/>
      <c r="AP878" s="105"/>
      <c r="AQ878" s="85"/>
      <c r="AR878" s="85"/>
      <c r="AS878" s="105"/>
      <c r="AT878" s="107"/>
      <c r="AU878" s="85"/>
      <c r="AV878" s="107"/>
      <c r="AW878" s="85"/>
      <c r="AX878" s="85"/>
      <c r="AY878" s="85"/>
      <c r="AZ878" s="80"/>
      <c r="BA878" s="86"/>
      <c r="BB878" s="86"/>
      <c r="BC878" s="105"/>
    </row>
    <row r="879" spans="1:55" x14ac:dyDescent="0.25">
      <c r="A879" s="80"/>
      <c r="B879" s="80"/>
      <c r="C879" s="80"/>
      <c r="D879" s="81"/>
      <c r="E879" s="80"/>
      <c r="F879" s="83"/>
      <c r="G879" s="80"/>
      <c r="H879" s="84"/>
      <c r="I879" s="84"/>
      <c r="J879" s="105"/>
      <c r="K879" s="84"/>
      <c r="L879" s="105"/>
      <c r="M879" s="80"/>
      <c r="N879" s="80"/>
      <c r="O879" s="84"/>
      <c r="P879" s="84"/>
      <c r="Q879" s="105"/>
      <c r="R879" s="84"/>
      <c r="S879" s="105"/>
      <c r="T879" s="80"/>
      <c r="U879" s="80"/>
      <c r="V879" s="80"/>
      <c r="W879" s="80"/>
      <c r="X879" s="108"/>
      <c r="Y879" s="108"/>
      <c r="Z879" s="80"/>
      <c r="AA879" s="80"/>
      <c r="AB879" s="109"/>
      <c r="AC879" s="80"/>
      <c r="AD879" s="80"/>
      <c r="AE879" s="80"/>
      <c r="AF879" s="80"/>
      <c r="AG879" s="80"/>
      <c r="AH879" s="107"/>
      <c r="AI879" s="107"/>
      <c r="AJ879" s="105"/>
      <c r="AK879" s="85"/>
      <c r="AL879" s="85"/>
      <c r="AM879" s="105"/>
      <c r="AN879" s="107"/>
      <c r="AO879" s="107"/>
      <c r="AP879" s="105"/>
      <c r="AQ879" s="85"/>
      <c r="AR879" s="85"/>
      <c r="AS879" s="105"/>
      <c r="AT879" s="107"/>
      <c r="AU879" s="85"/>
      <c r="AV879" s="107"/>
      <c r="AW879" s="85"/>
      <c r="AX879" s="85"/>
      <c r="AY879" s="85"/>
      <c r="AZ879" s="80"/>
      <c r="BA879" s="86"/>
      <c r="BB879" s="86"/>
      <c r="BC879" s="105"/>
    </row>
    <row r="880" spans="1:55" x14ac:dyDescent="0.25">
      <c r="A880" s="80"/>
      <c r="B880" s="80"/>
      <c r="C880" s="80"/>
      <c r="D880" s="81"/>
      <c r="E880" s="80"/>
      <c r="F880" s="83"/>
      <c r="G880" s="80"/>
      <c r="H880" s="84"/>
      <c r="I880" s="84"/>
      <c r="J880" s="105"/>
      <c r="K880" s="84"/>
      <c r="L880" s="105"/>
      <c r="M880" s="84"/>
      <c r="N880" s="105"/>
      <c r="O880" s="84"/>
      <c r="P880" s="84"/>
      <c r="Q880" s="105"/>
      <c r="R880" s="84"/>
      <c r="S880" s="105"/>
      <c r="T880" s="84"/>
      <c r="U880" s="105"/>
      <c r="V880" s="80"/>
      <c r="W880" s="80"/>
      <c r="X880" s="108"/>
      <c r="Y880" s="108"/>
      <c r="Z880" s="80"/>
      <c r="AA880" s="80"/>
      <c r="AB880" s="109"/>
      <c r="AC880" s="80"/>
      <c r="AD880" s="80"/>
      <c r="AE880" s="80"/>
      <c r="AF880" s="80"/>
      <c r="AG880" s="80"/>
      <c r="AH880" s="107"/>
      <c r="AI880" s="107"/>
      <c r="AJ880" s="105"/>
      <c r="AK880" s="85"/>
      <c r="AL880" s="85"/>
      <c r="AM880" s="105"/>
      <c r="AN880" s="107"/>
      <c r="AO880" s="107"/>
      <c r="AP880" s="105"/>
      <c r="AQ880" s="85"/>
      <c r="AR880" s="85"/>
      <c r="AS880" s="105"/>
      <c r="AT880" s="107"/>
      <c r="AU880" s="85"/>
      <c r="AV880" s="107"/>
      <c r="AW880" s="85"/>
      <c r="AX880" s="85"/>
      <c r="AY880" s="85"/>
      <c r="AZ880" s="80"/>
      <c r="BA880" s="86"/>
      <c r="BB880" s="86"/>
      <c r="BC880" s="105"/>
    </row>
    <row r="881" spans="1:55" x14ac:dyDescent="0.25">
      <c r="A881" s="80"/>
      <c r="B881" s="80"/>
      <c r="C881" s="80"/>
      <c r="D881" s="81"/>
      <c r="E881" s="80"/>
      <c r="F881" s="83"/>
      <c r="G881" s="80"/>
      <c r="H881" s="84"/>
      <c r="I881" s="84"/>
      <c r="J881" s="105"/>
      <c r="K881" s="84"/>
      <c r="L881" s="105"/>
      <c r="M881" s="84"/>
      <c r="N881" s="105"/>
      <c r="O881" s="84"/>
      <c r="P881" s="84"/>
      <c r="Q881" s="105"/>
      <c r="R881" s="84"/>
      <c r="S881" s="105"/>
      <c r="T881" s="84"/>
      <c r="U881" s="105"/>
      <c r="V881" s="80"/>
      <c r="W881" s="80"/>
      <c r="X881" s="108"/>
      <c r="Y881" s="108"/>
      <c r="Z881" s="80"/>
      <c r="AA881" s="106"/>
      <c r="AB881" s="109"/>
      <c r="AC881" s="80"/>
      <c r="AD881" s="106"/>
      <c r="AE881" s="80"/>
      <c r="AF881" s="80"/>
      <c r="AG881" s="80"/>
      <c r="AH881" s="107"/>
      <c r="AI881" s="107"/>
      <c r="AJ881" s="105"/>
      <c r="AK881" s="85"/>
      <c r="AL881" s="85"/>
      <c r="AM881" s="105"/>
      <c r="AN881" s="107"/>
      <c r="AO881" s="107"/>
      <c r="AP881" s="105"/>
      <c r="AQ881" s="85"/>
      <c r="AR881" s="85"/>
      <c r="AS881" s="105"/>
      <c r="AT881" s="107"/>
      <c r="AU881" s="85"/>
      <c r="AV881" s="107"/>
      <c r="AW881" s="85"/>
      <c r="AX881" s="85"/>
      <c r="AY881" s="85"/>
      <c r="AZ881" s="80"/>
      <c r="BA881" s="86"/>
      <c r="BB881" s="86"/>
      <c r="BC881" s="105"/>
    </row>
    <row r="882" spans="1:55" x14ac:dyDescent="0.25">
      <c r="A882" s="80"/>
      <c r="B882" s="80"/>
      <c r="C882" s="80"/>
      <c r="D882" s="81"/>
      <c r="E882" s="82"/>
      <c r="F882" s="83"/>
      <c r="G882" s="83"/>
      <c r="H882" s="84"/>
      <c r="I882" s="84"/>
      <c r="J882" s="105"/>
      <c r="K882" s="84"/>
      <c r="L882" s="105"/>
      <c r="M882" s="84"/>
      <c r="N882" s="105"/>
      <c r="O882" s="84"/>
      <c r="P882" s="84"/>
      <c r="Q882" s="105"/>
      <c r="R882" s="84"/>
      <c r="S882" s="105"/>
      <c r="T882" s="84"/>
      <c r="U882" s="105"/>
      <c r="V882" s="80"/>
      <c r="W882" s="80"/>
      <c r="X882" s="108"/>
      <c r="Y882" s="108"/>
      <c r="Z882" s="106"/>
      <c r="AA882" s="106"/>
      <c r="AB882" s="109"/>
      <c r="AC882" s="106"/>
      <c r="AD882" s="106"/>
      <c r="AE882" s="80"/>
      <c r="AF882" s="106"/>
      <c r="AG882" s="106"/>
      <c r="AH882" s="107"/>
      <c r="AI882" s="107"/>
      <c r="AJ882" s="105"/>
      <c r="AK882" s="85"/>
      <c r="AL882" s="85"/>
      <c r="AM882" s="105"/>
      <c r="AN882" s="107"/>
      <c r="AO882" s="107"/>
      <c r="AP882" s="105"/>
      <c r="AQ882" s="85"/>
      <c r="AR882" s="85"/>
      <c r="AS882" s="105"/>
      <c r="AT882" s="107"/>
      <c r="AU882" s="85"/>
      <c r="AV882" s="107"/>
      <c r="AW882" s="85"/>
      <c r="AX882" s="85"/>
      <c r="AY882" s="85"/>
      <c r="AZ882" s="80"/>
      <c r="BA882" s="86"/>
      <c r="BB882" s="86"/>
      <c r="BC882" s="105"/>
    </row>
    <row r="883" spans="1:55" x14ac:dyDescent="0.25">
      <c r="A883" s="80"/>
      <c r="B883" s="80"/>
      <c r="C883" s="80"/>
      <c r="D883" s="81"/>
      <c r="E883" s="82"/>
      <c r="F883" s="83"/>
      <c r="G883" s="83"/>
      <c r="H883" s="84"/>
      <c r="I883" s="84"/>
      <c r="J883" s="105"/>
      <c r="K883" s="84"/>
      <c r="L883" s="105"/>
      <c r="M883" s="84"/>
      <c r="N883" s="105"/>
      <c r="O883" s="84"/>
      <c r="P883" s="84"/>
      <c r="Q883" s="105"/>
      <c r="R883" s="84"/>
      <c r="S883" s="105"/>
      <c r="T883" s="84"/>
      <c r="U883" s="105"/>
      <c r="V883" s="80"/>
      <c r="W883" s="80"/>
      <c r="X883" s="108"/>
      <c r="Y883" s="108"/>
      <c r="Z883" s="106"/>
      <c r="AA883" s="106"/>
      <c r="AB883" s="109"/>
      <c r="AC883" s="106"/>
      <c r="AD883" s="106"/>
      <c r="AE883" s="80"/>
      <c r="AF883" s="106"/>
      <c r="AG883" s="106"/>
      <c r="AH883" s="107"/>
      <c r="AI883" s="107"/>
      <c r="AJ883" s="105"/>
      <c r="AK883" s="85"/>
      <c r="AL883" s="85"/>
      <c r="AM883" s="105"/>
      <c r="AN883" s="107"/>
      <c r="AO883" s="107"/>
      <c r="AP883" s="105"/>
      <c r="AQ883" s="85"/>
      <c r="AR883" s="85"/>
      <c r="AS883" s="105"/>
      <c r="AT883" s="107"/>
      <c r="AU883" s="85"/>
      <c r="AV883" s="107"/>
      <c r="AW883" s="85"/>
      <c r="AX883" s="85"/>
      <c r="AY883" s="85"/>
      <c r="AZ883" s="80"/>
      <c r="BA883" s="86"/>
      <c r="BB883" s="86"/>
      <c r="BC883" s="105"/>
    </row>
    <row r="884" spans="1:55" x14ac:dyDescent="0.25">
      <c r="A884" s="80"/>
      <c r="B884" s="80"/>
      <c r="C884" s="80"/>
      <c r="D884" s="81"/>
      <c r="E884" s="82"/>
      <c r="F884" s="83"/>
      <c r="G884" s="83"/>
      <c r="H884" s="84"/>
      <c r="I884" s="84"/>
      <c r="J884" s="105"/>
      <c r="K884" s="84"/>
      <c r="L884" s="105"/>
      <c r="M884" s="84"/>
      <c r="N884" s="105"/>
      <c r="O884" s="84"/>
      <c r="P884" s="84"/>
      <c r="Q884" s="105"/>
      <c r="R884" s="84"/>
      <c r="S884" s="105"/>
      <c r="T884" s="84"/>
      <c r="U884" s="105"/>
      <c r="V884" s="80"/>
      <c r="W884" s="80"/>
      <c r="X884" s="108"/>
      <c r="Y884" s="108"/>
      <c r="Z884" s="106"/>
      <c r="AA884" s="106"/>
      <c r="AB884" s="109"/>
      <c r="AC884" s="106"/>
      <c r="AD884" s="106"/>
      <c r="AE884" s="80"/>
      <c r="AF884" s="106"/>
      <c r="AG884" s="106"/>
      <c r="AH884" s="107"/>
      <c r="AI884" s="107"/>
      <c r="AJ884" s="105"/>
      <c r="AK884" s="85"/>
      <c r="AL884" s="85"/>
      <c r="AM884" s="105"/>
      <c r="AN884" s="107"/>
      <c r="AO884" s="107"/>
      <c r="AP884" s="105"/>
      <c r="AQ884" s="85"/>
      <c r="AR884" s="85"/>
      <c r="AS884" s="105"/>
      <c r="AT884" s="107"/>
      <c r="AU884" s="85"/>
      <c r="AV884" s="107"/>
      <c r="AW884" s="85"/>
      <c r="AX884" s="85"/>
      <c r="AY884" s="85"/>
      <c r="AZ884" s="80"/>
      <c r="BA884" s="86"/>
      <c r="BB884" s="86"/>
      <c r="BC884" s="105"/>
    </row>
    <row r="885" spans="1:55" x14ac:dyDescent="0.25">
      <c r="A885" s="80"/>
      <c r="B885" s="80"/>
      <c r="C885" s="80"/>
      <c r="D885" s="81"/>
      <c r="E885" s="80"/>
      <c r="F885" s="83"/>
      <c r="G885" s="80"/>
      <c r="H885" s="84"/>
      <c r="I885" s="84"/>
      <c r="J885" s="105"/>
      <c r="K885" s="84"/>
      <c r="L885" s="105"/>
      <c r="M885" s="84"/>
      <c r="N885" s="105"/>
      <c r="O885" s="84"/>
      <c r="P885" s="84"/>
      <c r="Q885" s="105"/>
      <c r="R885" s="84"/>
      <c r="S885" s="105"/>
      <c r="T885" s="84"/>
      <c r="U885" s="105"/>
      <c r="V885" s="80"/>
      <c r="W885" s="80"/>
      <c r="X885" s="108"/>
      <c r="Y885" s="108"/>
      <c r="Z885" s="80"/>
      <c r="AA885" s="80"/>
      <c r="AB885" s="109"/>
      <c r="AC885" s="80"/>
      <c r="AD885" s="80"/>
      <c r="AE885" s="80"/>
      <c r="AF885" s="80"/>
      <c r="AG885" s="80"/>
      <c r="AH885" s="107"/>
      <c r="AI885" s="107"/>
      <c r="AJ885" s="105"/>
      <c r="AK885" s="85"/>
      <c r="AL885" s="85"/>
      <c r="AM885" s="105"/>
      <c r="AN885" s="107"/>
      <c r="AO885" s="107"/>
      <c r="AP885" s="105"/>
      <c r="AQ885" s="85"/>
      <c r="AR885" s="85"/>
      <c r="AS885" s="105"/>
      <c r="AT885" s="107"/>
      <c r="AU885" s="85"/>
      <c r="AV885" s="107"/>
      <c r="AW885" s="85"/>
      <c r="AX885" s="85"/>
      <c r="AY885" s="85"/>
      <c r="AZ885" s="80"/>
      <c r="BA885" s="86"/>
      <c r="BB885" s="86"/>
      <c r="BC885" s="105"/>
    </row>
    <row r="886" spans="1:55" x14ac:dyDescent="0.25">
      <c r="A886" s="80"/>
      <c r="B886" s="80"/>
      <c r="C886" s="80"/>
      <c r="D886" s="80"/>
      <c r="E886" s="80"/>
      <c r="F886" s="80"/>
      <c r="G886" s="80"/>
      <c r="H886" s="84"/>
      <c r="I886" s="84"/>
      <c r="J886" s="105"/>
      <c r="K886" s="84"/>
      <c r="L886" s="105"/>
      <c r="M886" s="84"/>
      <c r="N886" s="105"/>
      <c r="O886" s="84"/>
      <c r="P886" s="84"/>
      <c r="Q886" s="105"/>
      <c r="R886" s="84"/>
      <c r="S886" s="105"/>
      <c r="T886" s="84"/>
      <c r="U886" s="105"/>
      <c r="V886" s="80"/>
      <c r="W886" s="80"/>
      <c r="X886" s="80"/>
      <c r="Y886" s="80"/>
      <c r="Z886" s="80"/>
      <c r="AA886" s="80"/>
      <c r="AB886" s="109"/>
      <c r="AC886" s="80"/>
      <c r="AD886" s="80"/>
      <c r="AE886" s="80"/>
      <c r="AF886" s="80"/>
      <c r="AG886" s="80"/>
      <c r="AH886" s="107"/>
      <c r="AI886" s="107"/>
      <c r="AJ886" s="105"/>
      <c r="AK886" s="85"/>
      <c r="AL886" s="85"/>
      <c r="AM886" s="105"/>
      <c r="AN886" s="107"/>
      <c r="AO886" s="107"/>
      <c r="AP886" s="105"/>
      <c r="AQ886" s="85"/>
      <c r="AR886" s="85"/>
      <c r="AS886" s="105"/>
      <c r="AT886" s="107"/>
      <c r="AU886" s="85"/>
      <c r="AV886" s="107"/>
      <c r="AW886" s="85"/>
      <c r="AX886" s="85"/>
      <c r="AY886" s="85"/>
      <c r="AZ886" s="80"/>
      <c r="BA886" s="86"/>
      <c r="BB886" s="86"/>
      <c r="BC886" s="105"/>
    </row>
    <row r="887" spans="1:55" x14ac:dyDescent="0.25">
      <c r="A887" s="80"/>
      <c r="B887" s="80"/>
      <c r="C887" s="80"/>
      <c r="D887" s="80"/>
      <c r="E887" s="80"/>
      <c r="F887" s="80"/>
      <c r="G887" s="80"/>
      <c r="H887" s="84"/>
      <c r="I887" s="84"/>
      <c r="J887" s="105"/>
      <c r="K887" s="84"/>
      <c r="L887" s="105"/>
      <c r="M887" s="84"/>
      <c r="N887" s="105"/>
      <c r="O887" s="84"/>
      <c r="P887" s="84"/>
      <c r="Q887" s="105"/>
      <c r="R887" s="84"/>
      <c r="S887" s="105"/>
      <c r="T887" s="84"/>
      <c r="U887" s="105"/>
      <c r="V887" s="80"/>
      <c r="W887" s="80"/>
      <c r="X887" s="80"/>
      <c r="Y887" s="80"/>
      <c r="Z887" s="80"/>
      <c r="AA887" s="80"/>
      <c r="AB887" s="109"/>
      <c r="AC887" s="80"/>
      <c r="AD887" s="80"/>
      <c r="AE887" s="80"/>
      <c r="AF887" s="80"/>
      <c r="AG887" s="80"/>
      <c r="AH887" s="107"/>
      <c r="AI887" s="107"/>
      <c r="AJ887" s="105"/>
      <c r="AK887" s="85"/>
      <c r="AL887" s="85"/>
      <c r="AM887" s="105"/>
      <c r="AN887" s="107"/>
      <c r="AO887" s="107"/>
      <c r="AP887" s="105"/>
      <c r="AQ887" s="85"/>
      <c r="AR887" s="85"/>
      <c r="AS887" s="105"/>
      <c r="AT887" s="107"/>
      <c r="AU887" s="85"/>
      <c r="AV887" s="107"/>
      <c r="AW887" s="85"/>
      <c r="AX887" s="85"/>
      <c r="AY887" s="85"/>
      <c r="AZ887" s="80"/>
      <c r="BA887" s="86"/>
      <c r="BB887" s="86"/>
      <c r="BC887" s="105"/>
    </row>
    <row r="888" spans="1:55" x14ac:dyDescent="0.25">
      <c r="A888" s="80"/>
      <c r="B888" s="80"/>
      <c r="C888" s="80"/>
      <c r="D888" s="80"/>
      <c r="E888" s="80"/>
      <c r="F888" s="80"/>
      <c r="G888" s="80"/>
      <c r="H888" s="84"/>
      <c r="I888" s="84"/>
      <c r="J888" s="105"/>
      <c r="K888" s="84"/>
      <c r="L888" s="105"/>
      <c r="M888" s="84"/>
      <c r="N888" s="105"/>
      <c r="O888" s="84"/>
      <c r="P888" s="84"/>
      <c r="Q888" s="105"/>
      <c r="R888" s="84"/>
      <c r="S888" s="105"/>
      <c r="T888" s="84"/>
      <c r="U888" s="105"/>
      <c r="V888" s="80"/>
      <c r="W888" s="80"/>
      <c r="X888" s="108"/>
      <c r="Y888" s="108"/>
      <c r="Z888" s="80"/>
      <c r="AA888" s="80"/>
      <c r="AB888" s="109"/>
      <c r="AC888" s="80"/>
      <c r="AD888" s="80"/>
      <c r="AE888" s="80"/>
      <c r="AF888" s="80"/>
      <c r="AG888" s="80"/>
      <c r="AH888" s="107"/>
      <c r="AI888" s="107"/>
      <c r="AJ888" s="105"/>
      <c r="AK888" s="85"/>
      <c r="AL888" s="85"/>
      <c r="AM888" s="105"/>
      <c r="AN888" s="107"/>
      <c r="AO888" s="107"/>
      <c r="AP888" s="105"/>
      <c r="AQ888" s="85"/>
      <c r="AR888" s="85"/>
      <c r="AS888" s="105"/>
      <c r="AT888" s="107"/>
      <c r="AU888" s="85"/>
      <c r="AV888" s="107"/>
      <c r="AW888" s="85"/>
      <c r="AX888" s="85"/>
      <c r="AY888" s="85"/>
      <c r="AZ888" s="80"/>
      <c r="BA888" s="86"/>
      <c r="BB888" s="86"/>
      <c r="BC888" s="105"/>
    </row>
    <row r="889" spans="1:55" x14ac:dyDescent="0.25">
      <c r="A889" s="80"/>
      <c r="B889" s="80"/>
      <c r="C889" s="80"/>
      <c r="D889" s="80"/>
      <c r="E889" s="80"/>
      <c r="F889" s="80"/>
      <c r="G889" s="80"/>
      <c r="H889" s="84"/>
      <c r="I889" s="84"/>
      <c r="J889" s="105"/>
      <c r="K889" s="84"/>
      <c r="L889" s="105"/>
      <c r="M889" s="84"/>
      <c r="N889" s="105"/>
      <c r="O889" s="84"/>
      <c r="P889" s="84"/>
      <c r="Q889" s="105"/>
      <c r="R889" s="84"/>
      <c r="S889" s="105"/>
      <c r="T889" s="84"/>
      <c r="U889" s="105"/>
      <c r="V889" s="80"/>
      <c r="W889" s="80"/>
      <c r="X889" s="80"/>
      <c r="Y889" s="80"/>
      <c r="Z889" s="80"/>
      <c r="AA889" s="80"/>
      <c r="AB889" s="109"/>
      <c r="AC889" s="80"/>
      <c r="AD889" s="80"/>
      <c r="AE889" s="80"/>
      <c r="AF889" s="80"/>
      <c r="AG889" s="80"/>
      <c r="AH889" s="107"/>
      <c r="AI889" s="107"/>
      <c r="AJ889" s="105"/>
      <c r="AK889" s="85"/>
      <c r="AL889" s="85"/>
      <c r="AM889" s="105"/>
      <c r="AN889" s="107"/>
      <c r="AO889" s="107"/>
      <c r="AP889" s="105"/>
      <c r="AQ889" s="85"/>
      <c r="AR889" s="85"/>
      <c r="AS889" s="105"/>
      <c r="AT889" s="107"/>
      <c r="AU889" s="85"/>
      <c r="AV889" s="107"/>
      <c r="AW889" s="85"/>
      <c r="AX889" s="85"/>
      <c r="AY889" s="85"/>
      <c r="AZ889" s="80"/>
      <c r="BA889" s="86"/>
      <c r="BB889" s="86"/>
      <c r="BC889" s="105"/>
    </row>
    <row r="890" spans="1:55" x14ac:dyDescent="0.25">
      <c r="A890" s="80"/>
      <c r="B890" s="80"/>
      <c r="C890" s="80"/>
      <c r="D890" s="80"/>
      <c r="E890" s="80"/>
      <c r="F890" s="80"/>
      <c r="G890" s="80"/>
      <c r="H890" s="84"/>
      <c r="I890" s="84"/>
      <c r="J890" s="105"/>
      <c r="K890" s="84"/>
      <c r="L890" s="105"/>
      <c r="M890" s="84"/>
      <c r="N890" s="105"/>
      <c r="O890" s="84"/>
      <c r="P890" s="84"/>
      <c r="Q890" s="105"/>
      <c r="R890" s="84"/>
      <c r="S890" s="105"/>
      <c r="T890" s="84"/>
      <c r="U890" s="105"/>
      <c r="V890" s="80"/>
      <c r="W890" s="80"/>
      <c r="X890" s="80"/>
      <c r="Y890" s="80"/>
      <c r="Z890" s="80"/>
      <c r="AA890" s="80"/>
      <c r="AB890" s="109"/>
      <c r="AC890" s="80"/>
      <c r="AD890" s="80"/>
      <c r="AE890" s="80"/>
      <c r="AF890" s="80"/>
      <c r="AG890" s="80"/>
      <c r="AH890" s="107"/>
      <c r="AI890" s="107"/>
      <c r="AJ890" s="105"/>
      <c r="AK890" s="85"/>
      <c r="AL890" s="85"/>
      <c r="AM890" s="105"/>
      <c r="AN890" s="107"/>
      <c r="AO890" s="107"/>
      <c r="AP890" s="105"/>
      <c r="AQ890" s="85"/>
      <c r="AR890" s="85"/>
      <c r="AS890" s="105"/>
      <c r="AT890" s="107"/>
      <c r="AU890" s="85"/>
      <c r="AV890" s="107"/>
      <c r="AW890" s="85"/>
      <c r="AX890" s="85"/>
      <c r="AY890" s="85"/>
      <c r="AZ890" s="80"/>
      <c r="BA890" s="86"/>
      <c r="BB890" s="86"/>
      <c r="BC890" s="105"/>
    </row>
    <row r="891" spans="1:55" x14ac:dyDescent="0.25">
      <c r="A891" s="80"/>
      <c r="B891" s="80"/>
      <c r="C891" s="80"/>
      <c r="D891" s="80"/>
      <c r="E891" s="80"/>
      <c r="F891" s="80"/>
      <c r="G891" s="80"/>
      <c r="H891" s="84"/>
      <c r="I891" s="84"/>
      <c r="J891" s="105"/>
      <c r="K891" s="84"/>
      <c r="L891" s="105"/>
      <c r="M891" s="84"/>
      <c r="N891" s="105"/>
      <c r="O891" s="84"/>
      <c r="P891" s="84"/>
      <c r="Q891" s="105"/>
      <c r="R891" s="84"/>
      <c r="S891" s="105"/>
      <c r="T891" s="84"/>
      <c r="U891" s="105"/>
      <c r="V891" s="80"/>
      <c r="W891" s="80"/>
      <c r="X891" s="80"/>
      <c r="Y891" s="80"/>
      <c r="Z891" s="80"/>
      <c r="AA891" s="80"/>
      <c r="AB891" s="109"/>
      <c r="AC891" s="80"/>
      <c r="AD891" s="80"/>
      <c r="AE891" s="80"/>
      <c r="AF891" s="80"/>
      <c r="AG891" s="80"/>
      <c r="AH891" s="107"/>
      <c r="AI891" s="107"/>
      <c r="AJ891" s="105"/>
      <c r="AK891" s="85"/>
      <c r="AL891" s="85"/>
      <c r="AM891" s="105"/>
      <c r="AN891" s="107"/>
      <c r="AO891" s="107"/>
      <c r="AP891" s="105"/>
      <c r="AQ891" s="85"/>
      <c r="AR891" s="85"/>
      <c r="AS891" s="105"/>
      <c r="AT891" s="107"/>
      <c r="AU891" s="85"/>
      <c r="AV891" s="107"/>
      <c r="AW891" s="85"/>
      <c r="AX891" s="85"/>
      <c r="AY891" s="85"/>
      <c r="AZ891" s="80"/>
      <c r="BA891" s="86"/>
      <c r="BB891" s="86"/>
      <c r="BC891" s="105"/>
    </row>
    <row r="892" spans="1:55" x14ac:dyDescent="0.25">
      <c r="A892" s="80"/>
      <c r="B892" s="80"/>
      <c r="C892" s="80"/>
      <c r="D892" s="80"/>
      <c r="E892" s="80"/>
      <c r="F892" s="80"/>
      <c r="G892" s="80"/>
      <c r="H892" s="84"/>
      <c r="I892" s="84"/>
      <c r="J892" s="105"/>
      <c r="K892" s="84"/>
      <c r="L892" s="105"/>
      <c r="M892" s="84"/>
      <c r="N892" s="105"/>
      <c r="O892" s="84"/>
      <c r="P892" s="84"/>
      <c r="Q892" s="105"/>
      <c r="R892" s="84"/>
      <c r="S892" s="105"/>
      <c r="T892" s="84"/>
      <c r="U892" s="105"/>
      <c r="V892" s="80"/>
      <c r="W892" s="80"/>
      <c r="X892" s="108"/>
      <c r="Y892" s="108"/>
      <c r="Z892" s="80"/>
      <c r="AA892" s="80"/>
      <c r="AB892" s="109"/>
      <c r="AC892" s="80"/>
      <c r="AD892" s="80"/>
      <c r="AE892" s="80"/>
      <c r="AF892" s="80"/>
      <c r="AG892" s="80"/>
      <c r="AH892" s="107"/>
      <c r="AI892" s="107"/>
      <c r="AJ892" s="105"/>
      <c r="AK892" s="85"/>
      <c r="AL892" s="85"/>
      <c r="AM892" s="105"/>
      <c r="AN892" s="107"/>
      <c r="AO892" s="107"/>
      <c r="AP892" s="105"/>
      <c r="AQ892" s="85"/>
      <c r="AR892" s="85"/>
      <c r="AS892" s="105"/>
      <c r="AT892" s="107"/>
      <c r="AU892" s="85"/>
      <c r="AV892" s="107"/>
      <c r="AW892" s="85"/>
      <c r="AX892" s="85"/>
      <c r="AY892" s="85"/>
      <c r="AZ892" s="80"/>
      <c r="BA892" s="86"/>
      <c r="BB892" s="86"/>
      <c r="BC892" s="105"/>
    </row>
    <row r="893" spans="1:55" x14ac:dyDescent="0.25">
      <c r="A893" s="80"/>
      <c r="B893" s="80"/>
      <c r="C893" s="80"/>
      <c r="D893" s="80"/>
      <c r="E893" s="80"/>
      <c r="F893" s="80"/>
      <c r="G893" s="80"/>
      <c r="H893" s="84"/>
      <c r="I893" s="84"/>
      <c r="J893" s="105"/>
      <c r="K893" s="84"/>
      <c r="L893" s="105"/>
      <c r="M893" s="84"/>
      <c r="N893" s="105"/>
      <c r="O893" s="84"/>
      <c r="P893" s="84"/>
      <c r="Q893" s="105"/>
      <c r="R893" s="84"/>
      <c r="S893" s="105"/>
      <c r="T893" s="84"/>
      <c r="U893" s="105"/>
      <c r="V893" s="80"/>
      <c r="W893" s="80"/>
      <c r="X893" s="108"/>
      <c r="Y893" s="108"/>
      <c r="Z893" s="80"/>
      <c r="AA893" s="80"/>
      <c r="AB893" s="109"/>
      <c r="AC893" s="80"/>
      <c r="AD893" s="80"/>
      <c r="AE893" s="80"/>
      <c r="AF893" s="80"/>
      <c r="AG893" s="80"/>
      <c r="AH893" s="107"/>
      <c r="AI893" s="107"/>
      <c r="AJ893" s="105"/>
      <c r="AK893" s="85"/>
      <c r="AL893" s="85"/>
      <c r="AM893" s="105"/>
      <c r="AN893" s="107"/>
      <c r="AO893" s="107"/>
      <c r="AP893" s="105"/>
      <c r="AQ893" s="85"/>
      <c r="AR893" s="85"/>
      <c r="AS893" s="105"/>
      <c r="AT893" s="107"/>
      <c r="AU893" s="85"/>
      <c r="AV893" s="107"/>
      <c r="AW893" s="85"/>
      <c r="AX893" s="85"/>
      <c r="AY893" s="85"/>
      <c r="AZ893" s="80"/>
      <c r="BA893" s="86"/>
      <c r="BB893" s="86"/>
      <c r="BC893" s="105"/>
    </row>
    <row r="894" spans="1:55" x14ac:dyDescent="0.25">
      <c r="A894" s="80"/>
      <c r="B894" s="80"/>
      <c r="C894" s="80"/>
      <c r="D894" s="80"/>
      <c r="E894" s="80"/>
      <c r="F894" s="80"/>
      <c r="G894" s="80"/>
      <c r="H894" s="84"/>
      <c r="I894" s="84"/>
      <c r="J894" s="105"/>
      <c r="K894" s="84"/>
      <c r="L894" s="105"/>
      <c r="M894" s="84"/>
      <c r="N894" s="105"/>
      <c r="O894" s="84"/>
      <c r="P894" s="84"/>
      <c r="Q894" s="105"/>
      <c r="R894" s="84"/>
      <c r="S894" s="105"/>
      <c r="T894" s="84"/>
      <c r="U894" s="105"/>
      <c r="V894" s="80"/>
      <c r="W894" s="80"/>
      <c r="X894" s="108"/>
      <c r="Y894" s="108"/>
      <c r="Z894" s="80"/>
      <c r="AA894" s="80"/>
      <c r="AB894" s="109"/>
      <c r="AC894" s="80"/>
      <c r="AD894" s="80"/>
      <c r="AE894" s="80"/>
      <c r="AF894" s="80"/>
      <c r="AG894" s="80"/>
      <c r="AH894" s="107"/>
      <c r="AI894" s="107"/>
      <c r="AJ894" s="105"/>
      <c r="AK894" s="85"/>
      <c r="AL894" s="85"/>
      <c r="AM894" s="105"/>
      <c r="AN894" s="107"/>
      <c r="AO894" s="107"/>
      <c r="AP894" s="105"/>
      <c r="AQ894" s="85"/>
      <c r="AR894" s="85"/>
      <c r="AS894" s="105"/>
      <c r="AT894" s="107"/>
      <c r="AU894" s="85"/>
      <c r="AV894" s="107"/>
      <c r="AW894" s="85"/>
      <c r="AX894" s="85"/>
      <c r="AY894" s="85"/>
      <c r="AZ894" s="80"/>
      <c r="BA894" s="86"/>
      <c r="BB894" s="86"/>
      <c r="BC894" s="105"/>
    </row>
    <row r="895" spans="1:55" x14ac:dyDescent="0.25">
      <c r="A895" s="80"/>
      <c r="B895" s="80"/>
      <c r="C895" s="80"/>
      <c r="D895" s="80"/>
      <c r="E895" s="80"/>
      <c r="F895" s="80"/>
      <c r="G895" s="80"/>
      <c r="H895" s="80"/>
      <c r="I895" s="84"/>
      <c r="J895" s="105"/>
      <c r="K895" s="84"/>
      <c r="L895" s="105"/>
      <c r="M895" s="84"/>
      <c r="N895" s="105"/>
      <c r="O895" s="80"/>
      <c r="P895" s="84"/>
      <c r="Q895" s="105"/>
      <c r="R895" s="84"/>
      <c r="S895" s="105"/>
      <c r="T895" s="84"/>
      <c r="U895" s="105"/>
      <c r="V895" s="80"/>
      <c r="W895" s="80"/>
      <c r="X895" s="80"/>
      <c r="Y895" s="80"/>
      <c r="Z895" s="80"/>
      <c r="AA895" s="80"/>
      <c r="AB895" s="109"/>
      <c r="AC895" s="80"/>
      <c r="AD895" s="80"/>
      <c r="AE895" s="80"/>
      <c r="AF895" s="80"/>
      <c r="AG895" s="80"/>
      <c r="AH895" s="80"/>
      <c r="AI895" s="107"/>
      <c r="AJ895" s="105"/>
      <c r="AK895" s="80"/>
      <c r="AL895" s="85"/>
      <c r="AM895" s="105"/>
      <c r="AN895" s="80"/>
      <c r="AO895" s="107"/>
      <c r="AP895" s="105"/>
      <c r="AQ895" s="80"/>
      <c r="AR895" s="85"/>
      <c r="AS895" s="105"/>
      <c r="AT895" s="80"/>
      <c r="AU895" s="80"/>
      <c r="AV895" s="80"/>
      <c r="AW895" s="80"/>
      <c r="AX895" s="80"/>
      <c r="AY895" s="85"/>
      <c r="AZ895" s="80"/>
      <c r="BA895" s="80"/>
      <c r="BB895" s="86"/>
      <c r="BC895" s="105"/>
    </row>
    <row r="896" spans="1:55" x14ac:dyDescent="0.25">
      <c r="A896" s="80"/>
      <c r="B896" s="80"/>
      <c r="C896" s="80"/>
      <c r="D896" s="80"/>
      <c r="E896" s="80"/>
      <c r="F896" s="80"/>
      <c r="G896" s="80"/>
      <c r="H896" s="84"/>
      <c r="I896" s="80"/>
      <c r="J896" s="80"/>
      <c r="K896" s="80"/>
      <c r="L896" s="80"/>
      <c r="M896" s="84"/>
      <c r="N896" s="105"/>
      <c r="O896" s="84"/>
      <c r="P896" s="80"/>
      <c r="Q896" s="80"/>
      <c r="R896" s="80"/>
      <c r="S896" s="80"/>
      <c r="T896" s="84"/>
      <c r="U896" s="105"/>
      <c r="V896" s="80"/>
      <c r="W896" s="80"/>
      <c r="X896" s="108"/>
      <c r="Y896" s="108"/>
      <c r="Z896" s="80"/>
      <c r="AA896" s="80"/>
      <c r="AB896" s="109"/>
      <c r="AC896" s="80"/>
      <c r="AD896" s="80"/>
      <c r="AE896" s="80"/>
      <c r="AF896" s="80"/>
      <c r="AG896" s="80"/>
      <c r="AH896" s="107"/>
      <c r="AI896" s="80"/>
      <c r="AJ896" s="80"/>
      <c r="AK896" s="85"/>
      <c r="AL896" s="80"/>
      <c r="AM896" s="80"/>
      <c r="AN896" s="107"/>
      <c r="AO896" s="80"/>
      <c r="AP896" s="80"/>
      <c r="AQ896" s="85"/>
      <c r="AR896" s="80"/>
      <c r="AS896" s="80"/>
      <c r="AT896" s="107"/>
      <c r="AU896" s="85"/>
      <c r="AV896" s="107"/>
      <c r="AW896" s="85"/>
      <c r="AX896" s="85"/>
      <c r="AY896" s="80"/>
      <c r="AZ896" s="80"/>
      <c r="BA896" s="86"/>
      <c r="BB896" s="80"/>
      <c r="BC896" s="80"/>
    </row>
    <row r="897" spans="1:55" x14ac:dyDescent="0.25">
      <c r="A897" s="80"/>
      <c r="B897" s="80"/>
      <c r="C897" s="80"/>
      <c r="D897" s="80"/>
      <c r="E897" s="80"/>
      <c r="F897" s="80"/>
      <c r="G897" s="80"/>
      <c r="H897" s="84"/>
      <c r="I897" s="84"/>
      <c r="J897" s="105"/>
      <c r="K897" s="84"/>
      <c r="L897" s="105"/>
      <c r="M897" s="84"/>
      <c r="N897" s="105"/>
      <c r="O897" s="84"/>
      <c r="P897" s="84"/>
      <c r="Q897" s="105"/>
      <c r="R897" s="84"/>
      <c r="S897" s="105"/>
      <c r="T897" s="84"/>
      <c r="U897" s="105"/>
      <c r="V897" s="80"/>
      <c r="W897" s="80"/>
      <c r="X897" s="108"/>
      <c r="Y897" s="108"/>
      <c r="Z897" s="80"/>
      <c r="AA897" s="80"/>
      <c r="AB897" s="109"/>
      <c r="AC897" s="80"/>
      <c r="AD897" s="80"/>
      <c r="AE897" s="80"/>
      <c r="AF897" s="80"/>
      <c r="AG897" s="80"/>
      <c r="AH897" s="107"/>
      <c r="AI897" s="107"/>
      <c r="AJ897" s="105"/>
      <c r="AK897" s="85"/>
      <c r="AL897" s="85"/>
      <c r="AM897" s="105"/>
      <c r="AN897" s="107"/>
      <c r="AO897" s="107"/>
      <c r="AP897" s="105"/>
      <c r="AQ897" s="85"/>
      <c r="AR897" s="85"/>
      <c r="AS897" s="105"/>
      <c r="AT897" s="107"/>
      <c r="AU897" s="85"/>
      <c r="AV897" s="107"/>
      <c r="AW897" s="85"/>
      <c r="AX897" s="85"/>
      <c r="AY897" s="85"/>
      <c r="AZ897" s="80"/>
      <c r="BA897" s="86"/>
      <c r="BB897" s="86"/>
      <c r="BC897" s="105"/>
    </row>
    <row r="898" spans="1:55" x14ac:dyDescent="0.25">
      <c r="A898" s="80"/>
      <c r="B898" s="80"/>
      <c r="C898" s="80"/>
      <c r="D898" s="80"/>
      <c r="E898" s="80"/>
      <c r="F898" s="80"/>
      <c r="G898" s="80"/>
      <c r="H898" s="84"/>
      <c r="I898" s="80"/>
      <c r="J898" s="80"/>
      <c r="K898" s="84"/>
      <c r="L898" s="105"/>
      <c r="M898" s="84"/>
      <c r="N898" s="105"/>
      <c r="O898" s="84"/>
      <c r="P898" s="80"/>
      <c r="Q898" s="80"/>
      <c r="R898" s="84"/>
      <c r="S898" s="105"/>
      <c r="T898" s="84"/>
      <c r="U898" s="105"/>
      <c r="V898" s="80"/>
      <c r="W898" s="80"/>
      <c r="X898" s="108"/>
      <c r="Y898" s="108"/>
      <c r="Z898" s="80"/>
      <c r="AA898" s="80"/>
      <c r="AB898" s="109"/>
      <c r="AC898" s="80"/>
      <c r="AD898" s="80"/>
      <c r="AE898" s="80"/>
      <c r="AF898" s="80"/>
      <c r="AG898" s="80"/>
      <c r="AH898" s="107"/>
      <c r="AI898" s="80"/>
      <c r="AJ898" s="80"/>
      <c r="AK898" s="85"/>
      <c r="AL898" s="80"/>
      <c r="AM898" s="80"/>
      <c r="AN898" s="107"/>
      <c r="AO898" s="80"/>
      <c r="AP898" s="80"/>
      <c r="AQ898" s="85"/>
      <c r="AR898" s="80"/>
      <c r="AS898" s="80"/>
      <c r="AT898" s="107"/>
      <c r="AU898" s="85"/>
      <c r="AV898" s="107"/>
      <c r="AW898" s="85"/>
      <c r="AX898" s="85"/>
      <c r="AY898" s="80"/>
      <c r="AZ898" s="80"/>
      <c r="BA898" s="86"/>
      <c r="BB898" s="80"/>
      <c r="BC898" s="80"/>
    </row>
    <row r="899" spans="1:55" x14ac:dyDescent="0.25">
      <c r="A899" s="80"/>
      <c r="B899" s="80"/>
      <c r="C899" s="80"/>
      <c r="D899" s="80"/>
      <c r="E899" s="80"/>
      <c r="F899" s="80"/>
      <c r="G899" s="80"/>
      <c r="H899" s="84"/>
      <c r="I899" s="84"/>
      <c r="J899" s="105"/>
      <c r="K899" s="84"/>
      <c r="L899" s="105"/>
      <c r="M899" s="84"/>
      <c r="N899" s="105"/>
      <c r="O899" s="84"/>
      <c r="P899" s="84"/>
      <c r="Q899" s="105"/>
      <c r="R899" s="84"/>
      <c r="S899" s="105"/>
      <c r="T899" s="84"/>
      <c r="U899" s="105"/>
      <c r="V899" s="80"/>
      <c r="W899" s="80"/>
      <c r="X899" s="108"/>
      <c r="Y899" s="108"/>
      <c r="Z899" s="80"/>
      <c r="AA899" s="80"/>
      <c r="AB899" s="109"/>
      <c r="AC899" s="80"/>
      <c r="AD899" s="80"/>
      <c r="AE899" s="80"/>
      <c r="AF899" s="80"/>
      <c r="AG899" s="80"/>
      <c r="AH899" s="107"/>
      <c r="AI899" s="107"/>
      <c r="AJ899" s="105"/>
      <c r="AK899" s="85"/>
      <c r="AL899" s="85"/>
      <c r="AM899" s="105"/>
      <c r="AN899" s="107"/>
      <c r="AO899" s="107"/>
      <c r="AP899" s="105"/>
      <c r="AQ899" s="85"/>
      <c r="AR899" s="85"/>
      <c r="AS899" s="105"/>
      <c r="AT899" s="107"/>
      <c r="AU899" s="85"/>
      <c r="AV899" s="107"/>
      <c r="AW899" s="85"/>
      <c r="AX899" s="85"/>
      <c r="AY899" s="85"/>
      <c r="AZ899" s="80"/>
      <c r="BA899" s="86"/>
      <c r="BB899" s="86"/>
      <c r="BC899" s="105"/>
    </row>
    <row r="900" spans="1:55" x14ac:dyDescent="0.25">
      <c r="A900" s="80"/>
      <c r="B900" s="80"/>
      <c r="C900" s="80"/>
      <c r="D900" s="80"/>
      <c r="E900" s="80"/>
      <c r="F900" s="80"/>
      <c r="G900" s="80"/>
      <c r="H900" s="84"/>
      <c r="I900" s="84"/>
      <c r="J900" s="105"/>
      <c r="K900" s="84"/>
      <c r="L900" s="105"/>
      <c r="M900" s="84"/>
      <c r="N900" s="105"/>
      <c r="O900" s="84"/>
      <c r="P900" s="84"/>
      <c r="Q900" s="105"/>
      <c r="R900" s="84"/>
      <c r="S900" s="105"/>
      <c r="T900" s="84"/>
      <c r="U900" s="105"/>
      <c r="V900" s="80"/>
      <c r="W900" s="80"/>
      <c r="X900" s="108"/>
      <c r="Y900" s="108"/>
      <c r="Z900" s="80"/>
      <c r="AA900" s="80"/>
      <c r="AB900" s="109"/>
      <c r="AC900" s="80"/>
      <c r="AD900" s="80"/>
      <c r="AE900" s="80"/>
      <c r="AF900" s="80"/>
      <c r="AG900" s="80"/>
      <c r="AH900" s="107"/>
      <c r="AI900" s="107"/>
      <c r="AJ900" s="105"/>
      <c r="AK900" s="85"/>
      <c r="AL900" s="85"/>
      <c r="AM900" s="105"/>
      <c r="AN900" s="107"/>
      <c r="AO900" s="107"/>
      <c r="AP900" s="105"/>
      <c r="AQ900" s="85"/>
      <c r="AR900" s="85"/>
      <c r="AS900" s="105"/>
      <c r="AT900" s="107"/>
      <c r="AU900" s="85"/>
      <c r="AV900" s="107"/>
      <c r="AW900" s="85"/>
      <c r="AX900" s="85"/>
      <c r="AY900" s="85"/>
      <c r="AZ900" s="80"/>
      <c r="BA900" s="86"/>
      <c r="BB900" s="86"/>
      <c r="BC900" s="105"/>
    </row>
    <row r="901" spans="1:55" x14ac:dyDescent="0.25">
      <c r="A901" s="80"/>
      <c r="B901" s="80"/>
      <c r="C901" s="80"/>
      <c r="D901" s="80"/>
      <c r="E901" s="80"/>
      <c r="F901" s="80"/>
      <c r="G901" s="80"/>
      <c r="H901" s="84"/>
      <c r="I901" s="84"/>
      <c r="J901" s="105"/>
      <c r="K901" s="84"/>
      <c r="L901" s="105"/>
      <c r="M901" s="84"/>
      <c r="N901" s="105"/>
      <c r="O901" s="84"/>
      <c r="P901" s="84"/>
      <c r="Q901" s="105"/>
      <c r="R901" s="84"/>
      <c r="S901" s="105"/>
      <c r="T901" s="84"/>
      <c r="U901" s="105"/>
      <c r="V901" s="80"/>
      <c r="W901" s="80"/>
      <c r="X901" s="108"/>
      <c r="Y901" s="108"/>
      <c r="Z901" s="80"/>
      <c r="AA901" s="80"/>
      <c r="AB901" s="109"/>
      <c r="AC901" s="80"/>
      <c r="AD901" s="80"/>
      <c r="AE901" s="80"/>
      <c r="AF901" s="80"/>
      <c r="AG901" s="80"/>
      <c r="AH901" s="107"/>
      <c r="AI901" s="107"/>
      <c r="AJ901" s="105"/>
      <c r="AK901" s="85"/>
      <c r="AL901" s="85"/>
      <c r="AM901" s="105"/>
      <c r="AN901" s="107"/>
      <c r="AO901" s="107"/>
      <c r="AP901" s="105"/>
      <c r="AQ901" s="85"/>
      <c r="AR901" s="85"/>
      <c r="AS901" s="105"/>
      <c r="AT901" s="107"/>
      <c r="AU901" s="85"/>
      <c r="AV901" s="107"/>
      <c r="AW901" s="85"/>
      <c r="AX901" s="85"/>
      <c r="AY901" s="85"/>
      <c r="AZ901" s="80"/>
      <c r="BA901" s="86"/>
      <c r="BB901" s="86"/>
      <c r="BC901" s="105"/>
    </row>
    <row r="902" spans="1:55" x14ac:dyDescent="0.25">
      <c r="A902" s="80"/>
      <c r="B902" s="80"/>
      <c r="C902" s="80"/>
      <c r="D902" s="81"/>
      <c r="E902" s="82"/>
      <c r="F902" s="83"/>
      <c r="G902" s="83"/>
      <c r="H902" s="84"/>
      <c r="I902" s="84"/>
      <c r="J902" s="105"/>
      <c r="K902" s="84"/>
      <c r="L902" s="105"/>
      <c r="M902" s="84"/>
      <c r="N902" s="105"/>
      <c r="O902" s="84"/>
      <c r="P902" s="84"/>
      <c r="Q902" s="105"/>
      <c r="R902" s="84"/>
      <c r="S902" s="105"/>
      <c r="T902" s="84"/>
      <c r="U902" s="105"/>
      <c r="V902" s="80"/>
      <c r="W902" s="80"/>
      <c r="X902" s="80"/>
      <c r="Y902" s="80"/>
      <c r="Z902" s="106"/>
      <c r="AA902" s="106"/>
      <c r="AB902" s="109"/>
      <c r="AC902" s="106"/>
      <c r="AD902" s="106"/>
      <c r="AE902" s="80"/>
      <c r="AF902" s="106"/>
      <c r="AG902" s="106"/>
      <c r="AH902" s="107"/>
      <c r="AI902" s="107"/>
      <c r="AJ902" s="105"/>
      <c r="AK902" s="85"/>
      <c r="AL902" s="85"/>
      <c r="AM902" s="105"/>
      <c r="AN902" s="107"/>
      <c r="AO902" s="107"/>
      <c r="AP902" s="105"/>
      <c r="AQ902" s="85"/>
      <c r="AR902" s="85"/>
      <c r="AS902" s="105"/>
      <c r="AT902" s="107"/>
      <c r="AU902" s="85"/>
      <c r="AV902" s="107"/>
      <c r="AW902" s="85"/>
      <c r="AX902" s="85"/>
      <c r="AY902" s="85"/>
      <c r="AZ902" s="80"/>
      <c r="BA902" s="86"/>
      <c r="BB902" s="86"/>
      <c r="BC902" s="105"/>
    </row>
    <row r="903" spans="1:55" x14ac:dyDescent="0.25">
      <c r="A903" s="80"/>
      <c r="B903" s="80"/>
      <c r="C903" s="80"/>
      <c r="D903" s="81"/>
      <c r="E903" s="82"/>
      <c r="F903" s="83"/>
      <c r="G903" s="83"/>
      <c r="H903" s="84"/>
      <c r="I903" s="84"/>
      <c r="J903" s="105"/>
      <c r="K903" s="84"/>
      <c r="L903" s="105"/>
      <c r="M903" s="84"/>
      <c r="N903" s="105"/>
      <c r="O903" s="84"/>
      <c r="P903" s="84"/>
      <c r="Q903" s="105"/>
      <c r="R903" s="84"/>
      <c r="S903" s="105"/>
      <c r="T903" s="84"/>
      <c r="U903" s="105"/>
      <c r="V903" s="80"/>
      <c r="W903" s="80"/>
      <c r="X903" s="80"/>
      <c r="Y903" s="80"/>
      <c r="Z903" s="106"/>
      <c r="AA903" s="106"/>
      <c r="AB903" s="109"/>
      <c r="AC903" s="106"/>
      <c r="AD903" s="106"/>
      <c r="AE903" s="80"/>
      <c r="AF903" s="106"/>
      <c r="AG903" s="106"/>
      <c r="AH903" s="107"/>
      <c r="AI903" s="107"/>
      <c r="AJ903" s="105"/>
      <c r="AK903" s="85"/>
      <c r="AL903" s="85"/>
      <c r="AM903" s="105"/>
      <c r="AN903" s="107"/>
      <c r="AO903" s="107"/>
      <c r="AP903" s="105"/>
      <c r="AQ903" s="85"/>
      <c r="AR903" s="85"/>
      <c r="AS903" s="105"/>
      <c r="AT903" s="107"/>
      <c r="AU903" s="85"/>
      <c r="AV903" s="107"/>
      <c r="AW903" s="85"/>
      <c r="AX903" s="85"/>
      <c r="AY903" s="85"/>
      <c r="AZ903" s="80"/>
      <c r="BA903" s="86"/>
      <c r="BB903" s="86"/>
      <c r="BC903" s="105"/>
    </row>
    <row r="904" spans="1:55" x14ac:dyDescent="0.25">
      <c r="A904" s="80"/>
      <c r="B904" s="80"/>
      <c r="C904" s="80"/>
      <c r="D904" s="81"/>
      <c r="E904" s="82"/>
      <c r="F904" s="83"/>
      <c r="G904" s="83"/>
      <c r="H904" s="84"/>
      <c r="I904" s="84"/>
      <c r="J904" s="105"/>
      <c r="K904" s="84"/>
      <c r="L904" s="105"/>
      <c r="M904" s="84"/>
      <c r="N904" s="105"/>
      <c r="O904" s="84"/>
      <c r="P904" s="84"/>
      <c r="Q904" s="105"/>
      <c r="R904" s="84"/>
      <c r="S904" s="105"/>
      <c r="T904" s="84"/>
      <c r="U904" s="105"/>
      <c r="V904" s="80"/>
      <c r="W904" s="80"/>
      <c r="X904" s="108"/>
      <c r="Y904" s="108"/>
      <c r="Z904" s="106"/>
      <c r="AA904" s="106"/>
      <c r="AB904" s="109"/>
      <c r="AC904" s="106"/>
      <c r="AD904" s="106"/>
      <c r="AE904" s="80"/>
      <c r="AF904" s="106"/>
      <c r="AG904" s="106"/>
      <c r="AH904" s="107"/>
      <c r="AI904" s="107"/>
      <c r="AJ904" s="105"/>
      <c r="AK904" s="85"/>
      <c r="AL904" s="85"/>
      <c r="AM904" s="105"/>
      <c r="AN904" s="107"/>
      <c r="AO904" s="107"/>
      <c r="AP904" s="105"/>
      <c r="AQ904" s="85"/>
      <c r="AR904" s="85"/>
      <c r="AS904" s="105"/>
      <c r="AT904" s="107"/>
      <c r="AU904" s="85"/>
      <c r="AV904" s="107"/>
      <c r="AW904" s="85"/>
      <c r="AX904" s="85"/>
      <c r="AY904" s="85"/>
      <c r="AZ904" s="80"/>
      <c r="BA904" s="86"/>
      <c r="BB904" s="86"/>
      <c r="BC904" s="105"/>
    </row>
    <row r="905" spans="1:55" x14ac:dyDescent="0.25">
      <c r="A905" s="80"/>
      <c r="B905" s="80"/>
      <c r="C905" s="80"/>
      <c r="D905" s="81"/>
      <c r="E905" s="82"/>
      <c r="F905" s="83"/>
      <c r="G905" s="83"/>
      <c r="H905" s="84"/>
      <c r="I905" s="84"/>
      <c r="J905" s="105"/>
      <c r="K905" s="84"/>
      <c r="L905" s="105"/>
      <c r="M905" s="84"/>
      <c r="N905" s="105"/>
      <c r="O905" s="84"/>
      <c r="P905" s="84"/>
      <c r="Q905" s="105"/>
      <c r="R905" s="84"/>
      <c r="S905" s="105"/>
      <c r="T905" s="84"/>
      <c r="U905" s="105"/>
      <c r="V905" s="80"/>
      <c r="W905" s="80"/>
      <c r="X905" s="80"/>
      <c r="Y905" s="80"/>
      <c r="Z905" s="106"/>
      <c r="AA905" s="106"/>
      <c r="AB905" s="109"/>
      <c r="AC905" s="106"/>
      <c r="AD905" s="106"/>
      <c r="AE905" s="80"/>
      <c r="AF905" s="106"/>
      <c r="AG905" s="106"/>
      <c r="AH905" s="107"/>
      <c r="AI905" s="107"/>
      <c r="AJ905" s="105"/>
      <c r="AK905" s="85"/>
      <c r="AL905" s="85"/>
      <c r="AM905" s="105"/>
      <c r="AN905" s="107"/>
      <c r="AO905" s="107"/>
      <c r="AP905" s="105"/>
      <c r="AQ905" s="85"/>
      <c r="AR905" s="85"/>
      <c r="AS905" s="105"/>
      <c r="AT905" s="107"/>
      <c r="AU905" s="85"/>
      <c r="AV905" s="107"/>
      <c r="AW905" s="85"/>
      <c r="AX905" s="85"/>
      <c r="AY905" s="85"/>
      <c r="AZ905" s="80"/>
      <c r="BA905" s="86"/>
      <c r="BB905" s="86"/>
      <c r="BC905" s="105"/>
    </row>
    <row r="906" spans="1:55" x14ac:dyDescent="0.25">
      <c r="A906" s="80"/>
      <c r="B906" s="80"/>
      <c r="C906" s="80"/>
      <c r="D906" s="81"/>
      <c r="E906" s="82"/>
      <c r="F906" s="83"/>
      <c r="G906" s="83"/>
      <c r="H906" s="84"/>
      <c r="I906" s="84"/>
      <c r="J906" s="105"/>
      <c r="K906" s="84"/>
      <c r="L906" s="105"/>
      <c r="M906" s="84"/>
      <c r="N906" s="105"/>
      <c r="O906" s="84"/>
      <c r="P906" s="84"/>
      <c r="Q906" s="105"/>
      <c r="R906" s="84"/>
      <c r="S906" s="105"/>
      <c r="T906" s="84"/>
      <c r="U906" s="105"/>
      <c r="V906" s="80"/>
      <c r="W906" s="80"/>
      <c r="X906" s="80"/>
      <c r="Y906" s="80"/>
      <c r="Z906" s="106"/>
      <c r="AA906" s="106"/>
      <c r="AB906" s="109"/>
      <c r="AC906" s="106"/>
      <c r="AD906" s="106"/>
      <c r="AE906" s="80"/>
      <c r="AF906" s="106"/>
      <c r="AG906" s="106"/>
      <c r="AH906" s="107"/>
      <c r="AI906" s="107"/>
      <c r="AJ906" s="105"/>
      <c r="AK906" s="85"/>
      <c r="AL906" s="85"/>
      <c r="AM906" s="105"/>
      <c r="AN906" s="107"/>
      <c r="AO906" s="107"/>
      <c r="AP906" s="105"/>
      <c r="AQ906" s="85"/>
      <c r="AR906" s="85"/>
      <c r="AS906" s="105"/>
      <c r="AT906" s="107"/>
      <c r="AU906" s="85"/>
      <c r="AV906" s="107"/>
      <c r="AW906" s="85"/>
      <c r="AX906" s="85"/>
      <c r="AY906" s="85"/>
      <c r="AZ906" s="80"/>
      <c r="BA906" s="86"/>
      <c r="BB906" s="86"/>
      <c r="BC906" s="105"/>
    </row>
    <row r="907" spans="1:55" x14ac:dyDescent="0.25">
      <c r="A907" s="80"/>
      <c r="B907" s="80"/>
      <c r="C907" s="80"/>
      <c r="D907" s="81"/>
      <c r="E907" s="82"/>
      <c r="F907" s="83"/>
      <c r="G907" s="83"/>
      <c r="H907" s="84"/>
      <c r="I907" s="84"/>
      <c r="J907" s="105"/>
      <c r="K907" s="84"/>
      <c r="L907" s="105"/>
      <c r="M907" s="84"/>
      <c r="N907" s="105"/>
      <c r="O907" s="84"/>
      <c r="P907" s="84"/>
      <c r="Q907" s="105"/>
      <c r="R907" s="84"/>
      <c r="S907" s="105"/>
      <c r="T907" s="84"/>
      <c r="U907" s="105"/>
      <c r="V907" s="80"/>
      <c r="W907" s="80"/>
      <c r="X907" s="80"/>
      <c r="Y907" s="80"/>
      <c r="Z907" s="106"/>
      <c r="AA907" s="106"/>
      <c r="AB907" s="109"/>
      <c r="AC907" s="106"/>
      <c r="AD907" s="106"/>
      <c r="AE907" s="80"/>
      <c r="AF907" s="106"/>
      <c r="AG907" s="106"/>
      <c r="AH907" s="107"/>
      <c r="AI907" s="107"/>
      <c r="AJ907" s="105"/>
      <c r="AK907" s="85"/>
      <c r="AL907" s="85"/>
      <c r="AM907" s="105"/>
      <c r="AN907" s="107"/>
      <c r="AO907" s="107"/>
      <c r="AP907" s="105"/>
      <c r="AQ907" s="85"/>
      <c r="AR907" s="85"/>
      <c r="AS907" s="105"/>
      <c r="AT907" s="107"/>
      <c r="AU907" s="85"/>
      <c r="AV907" s="107"/>
      <c r="AW907" s="85"/>
      <c r="AX907" s="85"/>
      <c r="AY907" s="85"/>
      <c r="AZ907" s="80"/>
      <c r="BA907" s="86"/>
      <c r="BB907" s="86"/>
      <c r="BC907" s="105"/>
    </row>
    <row r="908" spans="1:55" x14ac:dyDescent="0.25">
      <c r="A908" s="80"/>
      <c r="B908" s="80"/>
      <c r="C908" s="80"/>
      <c r="D908" s="81"/>
      <c r="E908" s="80"/>
      <c r="F908" s="83"/>
      <c r="G908" s="80"/>
      <c r="H908" s="84"/>
      <c r="I908" s="84"/>
      <c r="J908" s="105"/>
      <c r="K908" s="84"/>
      <c r="L908" s="105"/>
      <c r="M908" s="84"/>
      <c r="N908" s="105"/>
      <c r="O908" s="84"/>
      <c r="P908" s="84"/>
      <c r="Q908" s="105"/>
      <c r="R908" s="84"/>
      <c r="S908" s="105"/>
      <c r="T908" s="84"/>
      <c r="U908" s="105"/>
      <c r="V908" s="80"/>
      <c r="W908" s="80"/>
      <c r="X908" s="108"/>
      <c r="Y908" s="108"/>
      <c r="Z908" s="80"/>
      <c r="AA908" s="106"/>
      <c r="AB908" s="109"/>
      <c r="AC908" s="80"/>
      <c r="AD908" s="106"/>
      <c r="AE908" s="80"/>
      <c r="AF908" s="80"/>
      <c r="AG908" s="80"/>
      <c r="AH908" s="107"/>
      <c r="AI908" s="107"/>
      <c r="AJ908" s="105"/>
      <c r="AK908" s="85"/>
      <c r="AL908" s="85"/>
      <c r="AM908" s="105"/>
      <c r="AN908" s="107"/>
      <c r="AO908" s="107"/>
      <c r="AP908" s="105"/>
      <c r="AQ908" s="85"/>
      <c r="AR908" s="85"/>
      <c r="AS908" s="105"/>
      <c r="AT908" s="107"/>
      <c r="AU908" s="85"/>
      <c r="AV908" s="107"/>
      <c r="AW908" s="85"/>
      <c r="AX908" s="85"/>
      <c r="AY908" s="85"/>
      <c r="AZ908" s="80"/>
      <c r="BA908" s="86"/>
      <c r="BB908" s="86"/>
      <c r="BC908" s="105"/>
    </row>
    <row r="909" spans="1:55" x14ac:dyDescent="0.25">
      <c r="A909" s="80"/>
      <c r="B909" s="80"/>
      <c r="C909" s="80"/>
      <c r="D909" s="81"/>
      <c r="E909" s="82"/>
      <c r="F909" s="83"/>
      <c r="G909" s="83"/>
      <c r="H909" s="84"/>
      <c r="I909" s="84"/>
      <c r="J909" s="105"/>
      <c r="K909" s="84"/>
      <c r="L909" s="105"/>
      <c r="M909" s="84"/>
      <c r="N909" s="105"/>
      <c r="O909" s="84"/>
      <c r="P909" s="84"/>
      <c r="Q909" s="105"/>
      <c r="R909" s="84"/>
      <c r="S909" s="105"/>
      <c r="T909" s="84"/>
      <c r="U909" s="105"/>
      <c r="V909" s="80"/>
      <c r="W909" s="80"/>
      <c r="X909" s="108"/>
      <c r="Y909" s="108"/>
      <c r="Z909" s="106"/>
      <c r="AA909" s="106"/>
      <c r="AB909" s="109"/>
      <c r="AC909" s="106"/>
      <c r="AD909" s="106"/>
      <c r="AE909" s="80"/>
      <c r="AF909" s="106"/>
      <c r="AG909" s="106"/>
      <c r="AH909" s="107"/>
      <c r="AI909" s="107"/>
      <c r="AJ909" s="105"/>
      <c r="AK909" s="85"/>
      <c r="AL909" s="85"/>
      <c r="AM909" s="105"/>
      <c r="AN909" s="107"/>
      <c r="AO909" s="107"/>
      <c r="AP909" s="105"/>
      <c r="AQ909" s="85"/>
      <c r="AR909" s="85"/>
      <c r="AS909" s="105"/>
      <c r="AT909" s="107"/>
      <c r="AU909" s="85"/>
      <c r="AV909" s="107"/>
      <c r="AW909" s="85"/>
      <c r="AX909" s="85"/>
      <c r="AY909" s="85"/>
      <c r="AZ909" s="80"/>
      <c r="BA909" s="86"/>
      <c r="BB909" s="86"/>
      <c r="BC909" s="105"/>
    </row>
    <row r="910" spans="1:55" x14ac:dyDescent="0.25">
      <c r="A910" s="80"/>
      <c r="B910" s="80"/>
      <c r="C910" s="80"/>
      <c r="D910" s="81"/>
      <c r="E910" s="80"/>
      <c r="F910" s="83"/>
      <c r="G910" s="80"/>
      <c r="H910" s="84"/>
      <c r="I910" s="84"/>
      <c r="J910" s="105"/>
      <c r="K910" s="84"/>
      <c r="L910" s="105"/>
      <c r="M910" s="84"/>
      <c r="N910" s="105"/>
      <c r="O910" s="84"/>
      <c r="P910" s="84"/>
      <c r="Q910" s="105"/>
      <c r="R910" s="84"/>
      <c r="S910" s="105"/>
      <c r="T910" s="84"/>
      <c r="U910" s="105"/>
      <c r="V910" s="80"/>
      <c r="W910" s="80"/>
      <c r="X910" s="108"/>
      <c r="Y910" s="108"/>
      <c r="Z910" s="80"/>
      <c r="AA910" s="106"/>
      <c r="AB910" s="109"/>
      <c r="AC910" s="80"/>
      <c r="AD910" s="106"/>
      <c r="AE910" s="80"/>
      <c r="AF910" s="80"/>
      <c r="AG910" s="80"/>
      <c r="AH910" s="107"/>
      <c r="AI910" s="107"/>
      <c r="AJ910" s="105"/>
      <c r="AK910" s="85"/>
      <c r="AL910" s="85"/>
      <c r="AM910" s="105"/>
      <c r="AN910" s="107"/>
      <c r="AO910" s="107"/>
      <c r="AP910" s="105"/>
      <c r="AQ910" s="85"/>
      <c r="AR910" s="85"/>
      <c r="AS910" s="105"/>
      <c r="AT910" s="107"/>
      <c r="AU910" s="85"/>
      <c r="AV910" s="107"/>
      <c r="AW910" s="85"/>
      <c r="AX910" s="85"/>
      <c r="AY910" s="85"/>
      <c r="AZ910" s="80"/>
      <c r="BA910" s="86"/>
      <c r="BB910" s="86"/>
      <c r="BC910" s="105"/>
    </row>
    <row r="911" spans="1:55" x14ac:dyDescent="0.25">
      <c r="A911" s="80"/>
      <c r="B911" s="80"/>
      <c r="C911" s="80"/>
      <c r="D911" s="81"/>
      <c r="E911" s="82"/>
      <c r="F911" s="83"/>
      <c r="G911" s="83"/>
      <c r="H911" s="84"/>
      <c r="I911" s="84"/>
      <c r="J911" s="105"/>
      <c r="K911" s="84"/>
      <c r="L911" s="105"/>
      <c r="M911" s="84"/>
      <c r="N911" s="105"/>
      <c r="O911" s="84"/>
      <c r="P911" s="84"/>
      <c r="Q911" s="105"/>
      <c r="R911" s="84"/>
      <c r="S911" s="105"/>
      <c r="T911" s="84"/>
      <c r="U911" s="105"/>
      <c r="V911" s="80"/>
      <c r="W911" s="80"/>
      <c r="X911" s="108"/>
      <c r="Y911" s="108"/>
      <c r="Z911" s="106"/>
      <c r="AA911" s="106"/>
      <c r="AB911" s="109"/>
      <c r="AC911" s="106"/>
      <c r="AD911" s="106"/>
      <c r="AE911" s="80"/>
      <c r="AF911" s="106"/>
      <c r="AG911" s="106"/>
      <c r="AH911" s="107"/>
      <c r="AI911" s="107"/>
      <c r="AJ911" s="105"/>
      <c r="AK911" s="85"/>
      <c r="AL911" s="85"/>
      <c r="AM911" s="105"/>
      <c r="AN911" s="107"/>
      <c r="AO911" s="107"/>
      <c r="AP911" s="105"/>
      <c r="AQ911" s="85"/>
      <c r="AR911" s="85"/>
      <c r="AS911" s="105"/>
      <c r="AT911" s="107"/>
      <c r="AU911" s="85"/>
      <c r="AV911" s="107"/>
      <c r="AW911" s="85"/>
      <c r="AX911" s="85"/>
      <c r="AY911" s="85"/>
      <c r="AZ911" s="80"/>
      <c r="BA911" s="86"/>
      <c r="BB911" s="86"/>
      <c r="BC911" s="105"/>
    </row>
    <row r="912" spans="1:55" x14ac:dyDescent="0.25">
      <c r="A912" s="80"/>
      <c r="B912" s="80"/>
      <c r="C912" s="80"/>
      <c r="D912" s="81"/>
      <c r="E912" s="82"/>
      <c r="F912" s="83"/>
      <c r="G912" s="83"/>
      <c r="H912" s="84"/>
      <c r="I912" s="84"/>
      <c r="J912" s="105"/>
      <c r="K912" s="84"/>
      <c r="L912" s="105"/>
      <c r="M912" s="84"/>
      <c r="N912" s="105"/>
      <c r="O912" s="84"/>
      <c r="P912" s="84"/>
      <c r="Q912" s="105"/>
      <c r="R912" s="84"/>
      <c r="S912" s="105"/>
      <c r="T912" s="84"/>
      <c r="U912" s="105"/>
      <c r="V912" s="80"/>
      <c r="W912" s="80"/>
      <c r="X912" s="108"/>
      <c r="Y912" s="108"/>
      <c r="Z912" s="106"/>
      <c r="AA912" s="106"/>
      <c r="AB912" s="109"/>
      <c r="AC912" s="106"/>
      <c r="AD912" s="106"/>
      <c r="AE912" s="80"/>
      <c r="AF912" s="106"/>
      <c r="AG912" s="106"/>
      <c r="AH912" s="107"/>
      <c r="AI912" s="107"/>
      <c r="AJ912" s="105"/>
      <c r="AK912" s="85"/>
      <c r="AL912" s="85"/>
      <c r="AM912" s="105"/>
      <c r="AN912" s="107"/>
      <c r="AO912" s="107"/>
      <c r="AP912" s="105"/>
      <c r="AQ912" s="85"/>
      <c r="AR912" s="85"/>
      <c r="AS912" s="105"/>
      <c r="AT912" s="107"/>
      <c r="AU912" s="85"/>
      <c r="AV912" s="107"/>
      <c r="AW912" s="85"/>
      <c r="AX912" s="85"/>
      <c r="AY912" s="85"/>
      <c r="AZ912" s="80"/>
      <c r="BA912" s="86"/>
      <c r="BB912" s="86"/>
      <c r="BC912" s="105"/>
    </row>
    <row r="913" spans="1:55" x14ac:dyDescent="0.25">
      <c r="A913" s="80"/>
      <c r="B913" s="80"/>
      <c r="C913" s="80"/>
      <c r="D913" s="81"/>
      <c r="E913" s="82"/>
      <c r="F913" s="83"/>
      <c r="G913" s="83"/>
      <c r="H913" s="84"/>
      <c r="I913" s="84"/>
      <c r="J913" s="105"/>
      <c r="K913" s="84"/>
      <c r="L913" s="105"/>
      <c r="M913" s="84"/>
      <c r="N913" s="105"/>
      <c r="O913" s="84"/>
      <c r="P913" s="84"/>
      <c r="Q913" s="105"/>
      <c r="R913" s="84"/>
      <c r="S913" s="105"/>
      <c r="T913" s="84"/>
      <c r="U913" s="105"/>
      <c r="V913" s="80"/>
      <c r="W913" s="80"/>
      <c r="X913" s="108"/>
      <c r="Y913" s="108"/>
      <c r="Z913" s="106"/>
      <c r="AA913" s="106"/>
      <c r="AB913" s="109"/>
      <c r="AC913" s="106"/>
      <c r="AD913" s="106"/>
      <c r="AE913" s="80"/>
      <c r="AF913" s="106"/>
      <c r="AG913" s="106"/>
      <c r="AH913" s="107"/>
      <c r="AI913" s="107"/>
      <c r="AJ913" s="105"/>
      <c r="AK913" s="85"/>
      <c r="AL913" s="85"/>
      <c r="AM913" s="105"/>
      <c r="AN913" s="107"/>
      <c r="AO913" s="107"/>
      <c r="AP913" s="105"/>
      <c r="AQ913" s="85"/>
      <c r="AR913" s="85"/>
      <c r="AS913" s="105"/>
      <c r="AT913" s="107"/>
      <c r="AU913" s="85"/>
      <c r="AV913" s="107"/>
      <c r="AW913" s="85"/>
      <c r="AX913" s="85"/>
      <c r="AY913" s="85"/>
      <c r="AZ913" s="80"/>
      <c r="BA913" s="86"/>
      <c r="BB913" s="86"/>
      <c r="BC913" s="105"/>
    </row>
    <row r="914" spans="1:55" x14ac:dyDescent="0.25">
      <c r="A914" s="80"/>
      <c r="B914" s="80"/>
      <c r="C914" s="80"/>
      <c r="D914" s="80"/>
      <c r="E914" s="80"/>
      <c r="F914" s="80"/>
      <c r="G914" s="80"/>
      <c r="H914" s="84"/>
      <c r="I914" s="84"/>
      <c r="J914" s="105"/>
      <c r="K914" s="84"/>
      <c r="L914" s="105"/>
      <c r="M914" s="84"/>
      <c r="N914" s="105"/>
      <c r="O914" s="84"/>
      <c r="P914" s="84"/>
      <c r="Q914" s="105"/>
      <c r="R914" s="84"/>
      <c r="S914" s="105"/>
      <c r="T914" s="84"/>
      <c r="U914" s="105"/>
      <c r="V914" s="80"/>
      <c r="W914" s="80"/>
      <c r="X914" s="80"/>
      <c r="Y914" s="80"/>
      <c r="Z914" s="80"/>
      <c r="AA914" s="80"/>
      <c r="AB914" s="109"/>
      <c r="AC914" s="80"/>
      <c r="AD914" s="80"/>
      <c r="AE914" s="80"/>
      <c r="AF914" s="80"/>
      <c r="AG914" s="80"/>
      <c r="AH914" s="107"/>
      <c r="AI914" s="107"/>
      <c r="AJ914" s="105"/>
      <c r="AK914" s="85"/>
      <c r="AL914" s="85"/>
      <c r="AM914" s="105"/>
      <c r="AN914" s="107"/>
      <c r="AO914" s="107"/>
      <c r="AP914" s="105"/>
      <c r="AQ914" s="85"/>
      <c r="AR914" s="85"/>
      <c r="AS914" s="105"/>
      <c r="AT914" s="107"/>
      <c r="AU914" s="85"/>
      <c r="AV914" s="107"/>
      <c r="AW914" s="85"/>
      <c r="AX914" s="85"/>
      <c r="AY914" s="85"/>
      <c r="AZ914" s="80"/>
      <c r="BA914" s="86"/>
      <c r="BB914" s="86"/>
      <c r="BC914" s="105"/>
    </row>
    <row r="915" spans="1:55" x14ac:dyDescent="0.25">
      <c r="A915" s="80"/>
      <c r="B915" s="80"/>
      <c r="C915" s="80"/>
      <c r="D915" s="80"/>
      <c r="E915" s="80"/>
      <c r="F915" s="80"/>
      <c r="G915" s="80"/>
      <c r="H915" s="84"/>
      <c r="I915" s="84"/>
      <c r="J915" s="105"/>
      <c r="K915" s="84"/>
      <c r="L915" s="105"/>
      <c r="M915" s="84"/>
      <c r="N915" s="105"/>
      <c r="O915" s="84"/>
      <c r="P915" s="84"/>
      <c r="Q915" s="105"/>
      <c r="R915" s="84"/>
      <c r="S915" s="105"/>
      <c r="T915" s="84"/>
      <c r="U915" s="105"/>
      <c r="V915" s="80"/>
      <c r="W915" s="80"/>
      <c r="X915" s="80"/>
      <c r="Y915" s="80"/>
      <c r="Z915" s="80"/>
      <c r="AA915" s="80"/>
      <c r="AB915" s="109"/>
      <c r="AC915" s="80"/>
      <c r="AD915" s="80"/>
      <c r="AE915" s="80"/>
      <c r="AF915" s="80"/>
      <c r="AG915" s="80"/>
      <c r="AH915" s="107"/>
      <c r="AI915" s="107"/>
      <c r="AJ915" s="105"/>
      <c r="AK915" s="85"/>
      <c r="AL915" s="85"/>
      <c r="AM915" s="105"/>
      <c r="AN915" s="107"/>
      <c r="AO915" s="107"/>
      <c r="AP915" s="105"/>
      <c r="AQ915" s="85"/>
      <c r="AR915" s="85"/>
      <c r="AS915" s="105"/>
      <c r="AT915" s="107"/>
      <c r="AU915" s="85"/>
      <c r="AV915" s="107"/>
      <c r="AW915" s="85"/>
      <c r="AX915" s="85"/>
      <c r="AY915" s="85"/>
      <c r="AZ915" s="80"/>
      <c r="BA915" s="86"/>
      <c r="BB915" s="86"/>
      <c r="BC915" s="105"/>
    </row>
    <row r="916" spans="1:55" x14ac:dyDescent="0.25">
      <c r="A916" s="80"/>
      <c r="B916" s="80"/>
      <c r="C916" s="80"/>
      <c r="D916" s="80"/>
      <c r="E916" s="80"/>
      <c r="F916" s="80"/>
      <c r="G916" s="80"/>
      <c r="H916" s="84"/>
      <c r="I916" s="84"/>
      <c r="J916" s="105"/>
      <c r="K916" s="84"/>
      <c r="L916" s="105"/>
      <c r="M916" s="84"/>
      <c r="N916" s="105"/>
      <c r="O916" s="84"/>
      <c r="P916" s="84"/>
      <c r="Q916" s="105"/>
      <c r="R916" s="84"/>
      <c r="S916" s="105"/>
      <c r="T916" s="84"/>
      <c r="U916" s="105"/>
      <c r="V916" s="80"/>
      <c r="W916" s="80"/>
      <c r="X916" s="108"/>
      <c r="Y916" s="108"/>
      <c r="Z916" s="80"/>
      <c r="AA916" s="80"/>
      <c r="AB916" s="109"/>
      <c r="AC916" s="80"/>
      <c r="AD916" s="80"/>
      <c r="AE916" s="80"/>
      <c r="AF916" s="80"/>
      <c r="AG916" s="80"/>
      <c r="AH916" s="107"/>
      <c r="AI916" s="107"/>
      <c r="AJ916" s="105"/>
      <c r="AK916" s="85"/>
      <c r="AL916" s="85"/>
      <c r="AM916" s="105"/>
      <c r="AN916" s="107"/>
      <c r="AO916" s="107"/>
      <c r="AP916" s="105"/>
      <c r="AQ916" s="85"/>
      <c r="AR916" s="85"/>
      <c r="AS916" s="105"/>
      <c r="AT916" s="107"/>
      <c r="AU916" s="85"/>
      <c r="AV916" s="107"/>
      <c r="AW916" s="85"/>
      <c r="AX916" s="85"/>
      <c r="AY916" s="85"/>
      <c r="AZ916" s="80"/>
      <c r="BA916" s="86"/>
      <c r="BB916" s="86"/>
      <c r="BC916" s="105"/>
    </row>
    <row r="917" spans="1:55" x14ac:dyDescent="0.25">
      <c r="A917" s="80"/>
      <c r="B917" s="80"/>
      <c r="C917" s="80"/>
      <c r="D917" s="80"/>
      <c r="E917" s="80"/>
      <c r="F917" s="80"/>
      <c r="G917" s="80"/>
      <c r="H917" s="84"/>
      <c r="I917" s="84"/>
      <c r="J917" s="105"/>
      <c r="K917" s="84"/>
      <c r="L917" s="105"/>
      <c r="M917" s="84"/>
      <c r="N917" s="105"/>
      <c r="O917" s="84"/>
      <c r="P917" s="84"/>
      <c r="Q917" s="105"/>
      <c r="R917" s="84"/>
      <c r="S917" s="105"/>
      <c r="T917" s="84"/>
      <c r="U917" s="105"/>
      <c r="V917" s="80"/>
      <c r="W917" s="80"/>
      <c r="X917" s="80"/>
      <c r="Y917" s="80"/>
      <c r="Z917" s="80"/>
      <c r="AA917" s="80"/>
      <c r="AB917" s="109"/>
      <c r="AC917" s="80"/>
      <c r="AD917" s="80"/>
      <c r="AE917" s="80"/>
      <c r="AF917" s="80"/>
      <c r="AG917" s="80"/>
      <c r="AH917" s="107"/>
      <c r="AI917" s="107"/>
      <c r="AJ917" s="105"/>
      <c r="AK917" s="85"/>
      <c r="AL917" s="85"/>
      <c r="AM917" s="105"/>
      <c r="AN917" s="107"/>
      <c r="AO917" s="107"/>
      <c r="AP917" s="105"/>
      <c r="AQ917" s="85"/>
      <c r="AR917" s="85"/>
      <c r="AS917" s="105"/>
      <c r="AT917" s="107"/>
      <c r="AU917" s="85"/>
      <c r="AV917" s="107"/>
      <c r="AW917" s="85"/>
      <c r="AX917" s="85"/>
      <c r="AY917" s="85"/>
      <c r="AZ917" s="80"/>
      <c r="BA917" s="86"/>
      <c r="BB917" s="86"/>
      <c r="BC917" s="105"/>
    </row>
    <row r="918" spans="1:55" x14ac:dyDescent="0.25">
      <c r="A918" s="80"/>
      <c r="B918" s="80"/>
      <c r="C918" s="80"/>
      <c r="D918" s="80"/>
      <c r="E918" s="80"/>
      <c r="F918" s="80"/>
      <c r="G918" s="80"/>
      <c r="H918" s="84"/>
      <c r="I918" s="84"/>
      <c r="J918" s="105"/>
      <c r="K918" s="84"/>
      <c r="L918" s="105"/>
      <c r="M918" s="84"/>
      <c r="N918" s="105"/>
      <c r="O918" s="84"/>
      <c r="P918" s="84"/>
      <c r="Q918" s="105"/>
      <c r="R918" s="84"/>
      <c r="S918" s="105"/>
      <c r="T918" s="84"/>
      <c r="U918" s="105"/>
      <c r="V918" s="80"/>
      <c r="W918" s="80"/>
      <c r="X918" s="80"/>
      <c r="Y918" s="80"/>
      <c r="Z918" s="80"/>
      <c r="AA918" s="80"/>
      <c r="AB918" s="109"/>
      <c r="AC918" s="80"/>
      <c r="AD918" s="80"/>
      <c r="AE918" s="80"/>
      <c r="AF918" s="80"/>
      <c r="AG918" s="80"/>
      <c r="AH918" s="107"/>
      <c r="AI918" s="107"/>
      <c r="AJ918" s="105"/>
      <c r="AK918" s="85"/>
      <c r="AL918" s="85"/>
      <c r="AM918" s="105"/>
      <c r="AN918" s="107"/>
      <c r="AO918" s="107"/>
      <c r="AP918" s="105"/>
      <c r="AQ918" s="85"/>
      <c r="AR918" s="85"/>
      <c r="AS918" s="105"/>
      <c r="AT918" s="107"/>
      <c r="AU918" s="85"/>
      <c r="AV918" s="107"/>
      <c r="AW918" s="85"/>
      <c r="AX918" s="85"/>
      <c r="AY918" s="85"/>
      <c r="AZ918" s="80"/>
      <c r="BA918" s="86"/>
      <c r="BB918" s="86"/>
      <c r="BC918" s="105"/>
    </row>
    <row r="919" spans="1:55" x14ac:dyDescent="0.25">
      <c r="A919" s="80"/>
      <c r="B919" s="80"/>
      <c r="C919" s="80"/>
      <c r="D919" s="80"/>
      <c r="E919" s="80"/>
      <c r="F919" s="80"/>
      <c r="G919" s="80"/>
      <c r="H919" s="84"/>
      <c r="I919" s="84"/>
      <c r="J919" s="105"/>
      <c r="K919" s="84"/>
      <c r="L919" s="105"/>
      <c r="M919" s="84"/>
      <c r="N919" s="105"/>
      <c r="O919" s="84"/>
      <c r="P919" s="84"/>
      <c r="Q919" s="105"/>
      <c r="R919" s="84"/>
      <c r="S919" s="105"/>
      <c r="T919" s="84"/>
      <c r="U919" s="105"/>
      <c r="V919" s="80"/>
      <c r="W919" s="80"/>
      <c r="X919" s="80"/>
      <c r="Y919" s="80"/>
      <c r="Z919" s="80"/>
      <c r="AA919" s="80"/>
      <c r="AB919" s="109"/>
      <c r="AC919" s="80"/>
      <c r="AD919" s="80"/>
      <c r="AE919" s="80"/>
      <c r="AF919" s="80"/>
      <c r="AG919" s="80"/>
      <c r="AH919" s="107"/>
      <c r="AI919" s="107"/>
      <c r="AJ919" s="105"/>
      <c r="AK919" s="85"/>
      <c r="AL919" s="85"/>
      <c r="AM919" s="105"/>
      <c r="AN919" s="107"/>
      <c r="AO919" s="107"/>
      <c r="AP919" s="105"/>
      <c r="AQ919" s="85"/>
      <c r="AR919" s="85"/>
      <c r="AS919" s="105"/>
      <c r="AT919" s="107"/>
      <c r="AU919" s="85"/>
      <c r="AV919" s="107"/>
      <c r="AW919" s="85"/>
      <c r="AX919" s="85"/>
      <c r="AY919" s="85"/>
      <c r="AZ919" s="80"/>
      <c r="BA919" s="86"/>
      <c r="BB919" s="86"/>
      <c r="BC919" s="105"/>
    </row>
    <row r="920" spans="1:55" x14ac:dyDescent="0.25">
      <c r="A920" s="80"/>
      <c r="B920" s="80"/>
      <c r="C920" s="80"/>
      <c r="D920" s="80"/>
      <c r="E920" s="80"/>
      <c r="F920" s="80"/>
      <c r="G920" s="80"/>
      <c r="H920" s="84"/>
      <c r="I920" s="84"/>
      <c r="J920" s="105"/>
      <c r="K920" s="84"/>
      <c r="L920" s="105"/>
      <c r="M920" s="84"/>
      <c r="N920" s="105"/>
      <c r="O920" s="84"/>
      <c r="P920" s="84"/>
      <c r="Q920" s="105"/>
      <c r="R920" s="84"/>
      <c r="S920" s="105"/>
      <c r="T920" s="84"/>
      <c r="U920" s="105"/>
      <c r="V920" s="80"/>
      <c r="W920" s="80"/>
      <c r="X920" s="108"/>
      <c r="Y920" s="108"/>
      <c r="Z920" s="80"/>
      <c r="AA920" s="80"/>
      <c r="AB920" s="109"/>
      <c r="AC920" s="80"/>
      <c r="AD920" s="80"/>
      <c r="AE920" s="80"/>
      <c r="AF920" s="80"/>
      <c r="AG920" s="80"/>
      <c r="AH920" s="107"/>
      <c r="AI920" s="107"/>
      <c r="AJ920" s="105"/>
      <c r="AK920" s="85"/>
      <c r="AL920" s="85"/>
      <c r="AM920" s="105"/>
      <c r="AN920" s="107"/>
      <c r="AO920" s="107"/>
      <c r="AP920" s="105"/>
      <c r="AQ920" s="85"/>
      <c r="AR920" s="85"/>
      <c r="AS920" s="105"/>
      <c r="AT920" s="107"/>
      <c r="AU920" s="85"/>
      <c r="AV920" s="107"/>
      <c r="AW920" s="85"/>
      <c r="AX920" s="85"/>
      <c r="AY920" s="85"/>
      <c r="AZ920" s="80"/>
      <c r="BA920" s="86"/>
      <c r="BB920" s="86"/>
      <c r="BC920" s="105"/>
    </row>
    <row r="921" spans="1:55" x14ac:dyDescent="0.25">
      <c r="A921" s="80"/>
      <c r="B921" s="80"/>
      <c r="C921" s="80"/>
      <c r="D921" s="80"/>
      <c r="E921" s="80"/>
      <c r="F921" s="80"/>
      <c r="G921" s="80"/>
      <c r="H921" s="80"/>
      <c r="I921" s="80"/>
      <c r="J921" s="80"/>
      <c r="K921" s="84"/>
      <c r="L921" s="105"/>
      <c r="M921" s="80"/>
      <c r="N921" s="80"/>
      <c r="O921" s="80"/>
      <c r="P921" s="80"/>
      <c r="Q921" s="80"/>
      <c r="R921" s="84"/>
      <c r="S921" s="105"/>
      <c r="T921" s="80"/>
      <c r="U921" s="80"/>
      <c r="V921" s="80"/>
      <c r="W921" s="80"/>
      <c r="X921" s="80"/>
      <c r="Y921" s="80"/>
      <c r="Z921" s="80"/>
      <c r="AA921" s="80"/>
      <c r="AB921" s="109"/>
      <c r="AC921" s="80"/>
      <c r="AD921" s="80"/>
      <c r="AE921" s="80"/>
      <c r="AF921" s="80"/>
      <c r="AG921" s="80"/>
      <c r="AH921" s="80"/>
      <c r="AI921" s="80"/>
      <c r="AJ921" s="80"/>
      <c r="AK921" s="80"/>
      <c r="AL921" s="80"/>
      <c r="AM921" s="80"/>
      <c r="AN921" s="80"/>
      <c r="AO921" s="80"/>
      <c r="AP921" s="80"/>
      <c r="AQ921" s="80"/>
      <c r="AR921" s="80"/>
      <c r="AS921" s="80"/>
      <c r="AT921" s="80"/>
      <c r="AU921" s="80"/>
      <c r="AV921" s="80"/>
      <c r="AW921" s="80"/>
      <c r="AX921" s="80"/>
      <c r="AY921" s="80"/>
      <c r="AZ921" s="80"/>
      <c r="BA921" s="80"/>
      <c r="BB921" s="80"/>
      <c r="BC921" s="80"/>
    </row>
    <row r="922" spans="1:55" x14ac:dyDescent="0.25">
      <c r="A922" s="80"/>
      <c r="B922" s="80"/>
      <c r="C922" s="80"/>
      <c r="D922" s="80"/>
      <c r="E922" s="80"/>
      <c r="F922" s="80"/>
      <c r="G922" s="80"/>
      <c r="H922" s="80"/>
      <c r="I922" s="80"/>
      <c r="J922" s="80"/>
      <c r="K922" s="84"/>
      <c r="L922" s="105"/>
      <c r="M922" s="84"/>
      <c r="N922" s="105"/>
      <c r="O922" s="80"/>
      <c r="P922" s="80"/>
      <c r="Q922" s="80"/>
      <c r="R922" s="84"/>
      <c r="S922" s="105"/>
      <c r="T922" s="84"/>
      <c r="U922" s="105"/>
      <c r="V922" s="80"/>
      <c r="W922" s="80"/>
      <c r="X922" s="80"/>
      <c r="Y922" s="80"/>
      <c r="Z922" s="80"/>
      <c r="AA922" s="80"/>
      <c r="AB922" s="109"/>
      <c r="AC922" s="80"/>
      <c r="AD922" s="80"/>
      <c r="AE922" s="80"/>
      <c r="AF922" s="80"/>
      <c r="AG922" s="80"/>
      <c r="AH922" s="80"/>
      <c r="AI922" s="80"/>
      <c r="AJ922" s="80"/>
      <c r="AK922" s="80"/>
      <c r="AL922" s="80"/>
      <c r="AM922" s="80"/>
      <c r="AN922" s="80"/>
      <c r="AO922" s="80"/>
      <c r="AP922" s="80"/>
      <c r="AQ922" s="80"/>
      <c r="AR922" s="80"/>
      <c r="AS922" s="80"/>
      <c r="AT922" s="80"/>
      <c r="AU922" s="80"/>
      <c r="AV922" s="80"/>
      <c r="AW922" s="80"/>
      <c r="AX922" s="80"/>
      <c r="AY922" s="80"/>
      <c r="AZ922" s="80"/>
      <c r="BA922" s="80"/>
      <c r="BB922" s="80"/>
      <c r="BC922" s="80"/>
    </row>
    <row r="923" spans="1:55" x14ac:dyDescent="0.25">
      <c r="A923" s="80"/>
      <c r="B923" s="80"/>
      <c r="C923" s="80"/>
      <c r="D923" s="80"/>
      <c r="E923" s="80"/>
      <c r="F923" s="80"/>
      <c r="G923" s="80"/>
      <c r="H923" s="84"/>
      <c r="I923" s="84"/>
      <c r="J923" s="105"/>
      <c r="K923" s="84"/>
      <c r="L923" s="105"/>
      <c r="M923" s="84"/>
      <c r="N923" s="105"/>
      <c r="O923" s="84"/>
      <c r="P923" s="84"/>
      <c r="Q923" s="105"/>
      <c r="R923" s="84"/>
      <c r="S923" s="105"/>
      <c r="T923" s="84"/>
      <c r="U923" s="105"/>
      <c r="V923" s="80"/>
      <c r="W923" s="80"/>
      <c r="X923" s="108"/>
      <c r="Y923" s="108"/>
      <c r="Z923" s="80"/>
      <c r="AA923" s="80"/>
      <c r="AB923" s="109"/>
      <c r="AC923" s="80"/>
      <c r="AD923" s="80"/>
      <c r="AE923" s="80"/>
      <c r="AF923" s="80"/>
      <c r="AG923" s="80"/>
      <c r="AH923" s="107"/>
      <c r="AI923" s="107"/>
      <c r="AJ923" s="105"/>
      <c r="AK923" s="85"/>
      <c r="AL923" s="85"/>
      <c r="AM923" s="105"/>
      <c r="AN923" s="107"/>
      <c r="AO923" s="107"/>
      <c r="AP923" s="105"/>
      <c r="AQ923" s="85"/>
      <c r="AR923" s="85"/>
      <c r="AS923" s="105"/>
      <c r="AT923" s="107"/>
      <c r="AU923" s="85"/>
      <c r="AV923" s="107"/>
      <c r="AW923" s="85"/>
      <c r="AX923" s="85"/>
      <c r="AY923" s="85"/>
      <c r="AZ923" s="80"/>
      <c r="BA923" s="86"/>
      <c r="BB923" s="86"/>
      <c r="BC923" s="105"/>
    </row>
    <row r="924" spans="1:55" x14ac:dyDescent="0.25">
      <c r="A924" s="80"/>
      <c r="B924" s="80"/>
      <c r="C924" s="80"/>
      <c r="D924" s="80"/>
      <c r="E924" s="80"/>
      <c r="F924" s="80"/>
      <c r="G924" s="80"/>
      <c r="H924" s="84"/>
      <c r="I924" s="84"/>
      <c r="J924" s="105"/>
      <c r="K924" s="84"/>
      <c r="L924" s="105"/>
      <c r="M924" s="84"/>
      <c r="N924" s="105"/>
      <c r="O924" s="84"/>
      <c r="P924" s="84"/>
      <c r="Q924" s="105"/>
      <c r="R924" s="84"/>
      <c r="S924" s="105"/>
      <c r="T924" s="84"/>
      <c r="U924" s="105"/>
      <c r="V924" s="80"/>
      <c r="W924" s="80"/>
      <c r="X924" s="108"/>
      <c r="Y924" s="108"/>
      <c r="Z924" s="80"/>
      <c r="AA924" s="80"/>
      <c r="AB924" s="109"/>
      <c r="AC924" s="80"/>
      <c r="AD924" s="80"/>
      <c r="AE924" s="80"/>
      <c r="AF924" s="80"/>
      <c r="AG924" s="80"/>
      <c r="AH924" s="107"/>
      <c r="AI924" s="107"/>
      <c r="AJ924" s="105"/>
      <c r="AK924" s="85"/>
      <c r="AL924" s="85"/>
      <c r="AM924" s="105"/>
      <c r="AN924" s="107"/>
      <c r="AO924" s="107"/>
      <c r="AP924" s="105"/>
      <c r="AQ924" s="85"/>
      <c r="AR924" s="85"/>
      <c r="AS924" s="105"/>
      <c r="AT924" s="107"/>
      <c r="AU924" s="85"/>
      <c r="AV924" s="107"/>
      <c r="AW924" s="85"/>
      <c r="AX924" s="85"/>
      <c r="AY924" s="85"/>
      <c r="AZ924" s="80"/>
      <c r="BA924" s="86"/>
      <c r="BB924" s="86"/>
      <c r="BC924" s="105"/>
    </row>
    <row r="925" spans="1:55" x14ac:dyDescent="0.25">
      <c r="A925" s="80"/>
      <c r="B925" s="80"/>
      <c r="C925" s="80"/>
      <c r="D925" s="80"/>
      <c r="E925" s="80"/>
      <c r="F925" s="80"/>
      <c r="G925" s="80"/>
      <c r="H925" s="80"/>
      <c r="I925" s="84"/>
      <c r="J925" s="105"/>
      <c r="K925" s="84"/>
      <c r="L925" s="105"/>
      <c r="M925" s="84"/>
      <c r="N925" s="105"/>
      <c r="O925" s="80"/>
      <c r="P925" s="84"/>
      <c r="Q925" s="105"/>
      <c r="R925" s="84"/>
      <c r="S925" s="105"/>
      <c r="T925" s="84"/>
      <c r="U925" s="105"/>
      <c r="V925" s="80"/>
      <c r="W925" s="80"/>
      <c r="X925" s="80"/>
      <c r="Y925" s="80"/>
      <c r="Z925" s="80"/>
      <c r="AA925" s="80"/>
      <c r="AB925" s="109"/>
      <c r="AC925" s="80"/>
      <c r="AD925" s="80"/>
      <c r="AE925" s="80"/>
      <c r="AF925" s="80"/>
      <c r="AG925" s="80"/>
      <c r="AH925" s="80"/>
      <c r="AI925" s="107"/>
      <c r="AJ925" s="105"/>
      <c r="AK925" s="80"/>
      <c r="AL925" s="85"/>
      <c r="AM925" s="105"/>
      <c r="AN925" s="80"/>
      <c r="AO925" s="107"/>
      <c r="AP925" s="105"/>
      <c r="AQ925" s="80"/>
      <c r="AR925" s="85"/>
      <c r="AS925" s="105"/>
      <c r="AT925" s="80"/>
      <c r="AU925" s="80"/>
      <c r="AV925" s="80"/>
      <c r="AW925" s="80"/>
      <c r="AX925" s="80"/>
      <c r="AY925" s="85"/>
      <c r="AZ925" s="80"/>
      <c r="BA925" s="80"/>
      <c r="BB925" s="86"/>
      <c r="BC925" s="105"/>
    </row>
    <row r="926" spans="1:55" x14ac:dyDescent="0.25">
      <c r="A926" s="80"/>
      <c r="B926" s="80"/>
      <c r="C926" s="80"/>
      <c r="D926" s="80"/>
      <c r="E926" s="80"/>
      <c r="F926" s="80"/>
      <c r="G926" s="80"/>
      <c r="H926" s="84"/>
      <c r="I926" s="84"/>
      <c r="J926" s="105"/>
      <c r="K926" s="84"/>
      <c r="L926" s="105"/>
      <c r="M926" s="84"/>
      <c r="N926" s="105"/>
      <c r="O926" s="84"/>
      <c r="P926" s="84"/>
      <c r="Q926" s="105"/>
      <c r="R926" s="84"/>
      <c r="S926" s="105"/>
      <c r="T926" s="84"/>
      <c r="U926" s="105"/>
      <c r="V926" s="80"/>
      <c r="W926" s="80"/>
      <c r="X926" s="108"/>
      <c r="Y926" s="108"/>
      <c r="Z926" s="80"/>
      <c r="AA926" s="80"/>
      <c r="AB926" s="109"/>
      <c r="AC926" s="80"/>
      <c r="AD926" s="80"/>
      <c r="AE926" s="80"/>
      <c r="AF926" s="80"/>
      <c r="AG926" s="80"/>
      <c r="AH926" s="107"/>
      <c r="AI926" s="107"/>
      <c r="AJ926" s="105"/>
      <c r="AK926" s="85"/>
      <c r="AL926" s="85"/>
      <c r="AM926" s="105"/>
      <c r="AN926" s="107"/>
      <c r="AO926" s="107"/>
      <c r="AP926" s="105"/>
      <c r="AQ926" s="85"/>
      <c r="AR926" s="85"/>
      <c r="AS926" s="105"/>
      <c r="AT926" s="107"/>
      <c r="AU926" s="85"/>
      <c r="AV926" s="107"/>
      <c r="AW926" s="85"/>
      <c r="AX926" s="85"/>
      <c r="AY926" s="85"/>
      <c r="AZ926" s="80"/>
      <c r="BA926" s="86"/>
      <c r="BB926" s="86"/>
      <c r="BC926" s="105"/>
    </row>
    <row r="927" spans="1:55" x14ac:dyDescent="0.25">
      <c r="A927" s="80"/>
      <c r="B927" s="80"/>
      <c r="C927" s="80"/>
      <c r="D927" s="80"/>
      <c r="E927" s="80"/>
      <c r="F927" s="80"/>
      <c r="G927" s="80"/>
      <c r="H927" s="84"/>
      <c r="I927" s="84"/>
      <c r="J927" s="105"/>
      <c r="K927" s="84"/>
      <c r="L927" s="105"/>
      <c r="M927" s="84"/>
      <c r="N927" s="105"/>
      <c r="O927" s="84"/>
      <c r="P927" s="84"/>
      <c r="Q927" s="105"/>
      <c r="R927" s="84"/>
      <c r="S927" s="105"/>
      <c r="T927" s="84"/>
      <c r="U927" s="105"/>
      <c r="V927" s="80"/>
      <c r="W927" s="80"/>
      <c r="X927" s="108"/>
      <c r="Y927" s="108"/>
      <c r="Z927" s="80"/>
      <c r="AA927" s="80"/>
      <c r="AB927" s="109"/>
      <c r="AC927" s="80"/>
      <c r="AD927" s="80"/>
      <c r="AE927" s="80"/>
      <c r="AF927" s="80"/>
      <c r="AG927" s="80"/>
      <c r="AH927" s="107"/>
      <c r="AI927" s="107"/>
      <c r="AJ927" s="105"/>
      <c r="AK927" s="85"/>
      <c r="AL927" s="85"/>
      <c r="AM927" s="105"/>
      <c r="AN927" s="107"/>
      <c r="AO927" s="107"/>
      <c r="AP927" s="105"/>
      <c r="AQ927" s="85"/>
      <c r="AR927" s="85"/>
      <c r="AS927" s="105"/>
      <c r="AT927" s="107"/>
      <c r="AU927" s="85"/>
      <c r="AV927" s="107"/>
      <c r="AW927" s="85"/>
      <c r="AX927" s="85"/>
      <c r="AY927" s="85"/>
      <c r="AZ927" s="80"/>
      <c r="BA927" s="86"/>
      <c r="BB927" s="86"/>
      <c r="BC927" s="105"/>
    </row>
    <row r="928" spans="1:55" x14ac:dyDescent="0.25">
      <c r="A928" s="80"/>
      <c r="B928" s="80"/>
      <c r="C928" s="80"/>
      <c r="D928" s="80"/>
      <c r="E928" s="80"/>
      <c r="F928" s="80"/>
      <c r="G928" s="80"/>
      <c r="H928" s="84"/>
      <c r="I928" s="84"/>
      <c r="J928" s="105"/>
      <c r="K928" s="84"/>
      <c r="L928" s="105"/>
      <c r="M928" s="84"/>
      <c r="N928" s="105"/>
      <c r="O928" s="84"/>
      <c r="P928" s="84"/>
      <c r="Q928" s="105"/>
      <c r="R928" s="84"/>
      <c r="S928" s="105"/>
      <c r="T928" s="84"/>
      <c r="U928" s="105"/>
      <c r="V928" s="80"/>
      <c r="W928" s="80"/>
      <c r="X928" s="108"/>
      <c r="Y928" s="108"/>
      <c r="Z928" s="80"/>
      <c r="AA928" s="80"/>
      <c r="AB928" s="109"/>
      <c r="AC928" s="80"/>
      <c r="AD928" s="80"/>
      <c r="AE928" s="80"/>
      <c r="AF928" s="80"/>
      <c r="AG928" s="80"/>
      <c r="AH928" s="107"/>
      <c r="AI928" s="107"/>
      <c r="AJ928" s="105"/>
      <c r="AK928" s="85"/>
      <c r="AL928" s="85"/>
      <c r="AM928" s="105"/>
      <c r="AN928" s="107"/>
      <c r="AO928" s="107"/>
      <c r="AP928" s="105"/>
      <c r="AQ928" s="85"/>
      <c r="AR928" s="85"/>
      <c r="AS928" s="105"/>
      <c r="AT928" s="107"/>
      <c r="AU928" s="85"/>
      <c r="AV928" s="107"/>
      <c r="AW928" s="85"/>
      <c r="AX928" s="85"/>
      <c r="AY928" s="85"/>
      <c r="AZ928" s="80"/>
      <c r="BA928" s="86"/>
      <c r="BB928" s="86"/>
      <c r="BC928" s="105"/>
    </row>
    <row r="929" spans="1:55" x14ac:dyDescent="0.25">
      <c r="A929" s="80"/>
      <c r="B929" s="80"/>
      <c r="C929" s="80"/>
      <c r="D929" s="80"/>
      <c r="E929" s="80"/>
      <c r="F929" s="80"/>
      <c r="G929" s="80"/>
      <c r="H929" s="84"/>
      <c r="I929" s="84"/>
      <c r="J929" s="105"/>
      <c r="K929" s="84"/>
      <c r="L929" s="105"/>
      <c r="M929" s="84"/>
      <c r="N929" s="105"/>
      <c r="O929" s="84"/>
      <c r="P929" s="84"/>
      <c r="Q929" s="105"/>
      <c r="R929" s="84"/>
      <c r="S929" s="105"/>
      <c r="T929" s="84"/>
      <c r="U929" s="105"/>
      <c r="V929" s="80"/>
      <c r="W929" s="80"/>
      <c r="X929" s="108"/>
      <c r="Y929" s="108"/>
      <c r="Z929" s="80"/>
      <c r="AA929" s="80"/>
      <c r="AB929" s="109"/>
      <c r="AC929" s="80"/>
      <c r="AD929" s="80"/>
      <c r="AE929" s="80"/>
      <c r="AF929" s="80"/>
      <c r="AG929" s="80"/>
      <c r="AH929" s="107"/>
      <c r="AI929" s="107"/>
      <c r="AJ929" s="105"/>
      <c r="AK929" s="85"/>
      <c r="AL929" s="85"/>
      <c r="AM929" s="105"/>
      <c r="AN929" s="107"/>
      <c r="AO929" s="107"/>
      <c r="AP929" s="105"/>
      <c r="AQ929" s="85"/>
      <c r="AR929" s="85"/>
      <c r="AS929" s="105"/>
      <c r="AT929" s="107"/>
      <c r="AU929" s="85"/>
      <c r="AV929" s="107"/>
      <c r="AW929" s="85"/>
      <c r="AX929" s="85"/>
      <c r="AY929" s="85"/>
      <c r="AZ929" s="80"/>
      <c r="BA929" s="86"/>
      <c r="BB929" s="86"/>
      <c r="BC929" s="105"/>
    </row>
    <row r="930" spans="1:55" x14ac:dyDescent="0.25">
      <c r="A930" s="80"/>
      <c r="B930" s="80"/>
      <c r="C930" s="80"/>
      <c r="D930" s="80"/>
      <c r="E930" s="80"/>
      <c r="F930" s="80"/>
      <c r="G930" s="80"/>
      <c r="H930" s="80"/>
      <c r="I930" s="80"/>
      <c r="J930" s="80"/>
      <c r="K930" s="80"/>
      <c r="L930" s="80"/>
      <c r="M930" s="84"/>
      <c r="N930" s="105"/>
      <c r="O930" s="80"/>
      <c r="P930" s="80"/>
      <c r="Q930" s="80"/>
      <c r="R930" s="80"/>
      <c r="S930" s="80"/>
      <c r="T930" s="84"/>
      <c r="U930" s="105"/>
      <c r="V930" s="80"/>
      <c r="W930" s="80"/>
      <c r="X930" s="80"/>
      <c r="Y930" s="80"/>
      <c r="Z930" s="80"/>
      <c r="AA930" s="80"/>
      <c r="AB930" s="109"/>
      <c r="AC930" s="80"/>
      <c r="AD930" s="80"/>
      <c r="AE930" s="80"/>
      <c r="AF930" s="80"/>
      <c r="AG930" s="80"/>
      <c r="AH930" s="80"/>
      <c r="AI930" s="80"/>
      <c r="AJ930" s="80"/>
      <c r="AK930" s="80"/>
      <c r="AL930" s="80"/>
      <c r="AM930" s="80"/>
      <c r="AN930" s="80"/>
      <c r="AO930" s="80"/>
      <c r="AP930" s="80"/>
      <c r="AQ930" s="80"/>
      <c r="AR930" s="80"/>
      <c r="AS930" s="80"/>
      <c r="AT930" s="80"/>
      <c r="AU930" s="80"/>
      <c r="AV930" s="80"/>
      <c r="AW930" s="80"/>
      <c r="AX930" s="80"/>
      <c r="AY930" s="80"/>
      <c r="AZ930" s="80"/>
      <c r="BA930" s="80"/>
      <c r="BB930" s="80"/>
      <c r="BC930" s="80"/>
    </row>
    <row r="931" spans="1:55" x14ac:dyDescent="0.25">
      <c r="A931" s="80"/>
      <c r="B931" s="80"/>
      <c r="C931" s="80"/>
      <c r="D931" s="81"/>
      <c r="E931" s="82"/>
      <c r="F931" s="83"/>
      <c r="G931" s="83"/>
      <c r="H931" s="84"/>
      <c r="I931" s="84"/>
      <c r="J931" s="105"/>
      <c r="K931" s="84"/>
      <c r="L931" s="105"/>
      <c r="M931" s="84"/>
      <c r="N931" s="105"/>
      <c r="O931" s="84"/>
      <c r="P931" s="84"/>
      <c r="Q931" s="105"/>
      <c r="R931" s="84"/>
      <c r="S931" s="105"/>
      <c r="T931" s="84"/>
      <c r="U931" s="105"/>
      <c r="V931" s="80"/>
      <c r="W931" s="80"/>
      <c r="X931" s="80"/>
      <c r="Y931" s="80"/>
      <c r="Z931" s="106"/>
      <c r="AA931" s="106"/>
      <c r="AB931" s="109"/>
      <c r="AC931" s="106"/>
      <c r="AD931" s="106"/>
      <c r="AE931" s="80"/>
      <c r="AF931" s="106"/>
      <c r="AG931" s="106"/>
      <c r="AH931" s="107"/>
      <c r="AI931" s="107"/>
      <c r="AJ931" s="105"/>
      <c r="AK931" s="85"/>
      <c r="AL931" s="85"/>
      <c r="AM931" s="105"/>
      <c r="AN931" s="107"/>
      <c r="AO931" s="107"/>
      <c r="AP931" s="105"/>
      <c r="AQ931" s="85"/>
      <c r="AR931" s="85"/>
      <c r="AS931" s="105"/>
      <c r="AT931" s="107"/>
      <c r="AU931" s="85"/>
      <c r="AV931" s="107"/>
      <c r="AW931" s="85"/>
      <c r="AX931" s="85"/>
      <c r="AY931" s="85"/>
      <c r="AZ931" s="80"/>
      <c r="BA931" s="86"/>
      <c r="BB931" s="86"/>
      <c r="BC931" s="105"/>
    </row>
    <row r="932" spans="1:55" x14ac:dyDescent="0.25">
      <c r="A932" s="80"/>
      <c r="B932" s="80"/>
      <c r="C932" s="80"/>
      <c r="D932" s="81"/>
      <c r="E932" s="82"/>
      <c r="F932" s="83"/>
      <c r="G932" s="83"/>
      <c r="H932" s="84"/>
      <c r="I932" s="84"/>
      <c r="J932" s="105"/>
      <c r="K932" s="84"/>
      <c r="L932" s="105"/>
      <c r="M932" s="84"/>
      <c r="N932" s="105"/>
      <c r="O932" s="84"/>
      <c r="P932" s="84"/>
      <c r="Q932" s="105"/>
      <c r="R932" s="84"/>
      <c r="S932" s="105"/>
      <c r="T932" s="84"/>
      <c r="U932" s="105"/>
      <c r="V932" s="80"/>
      <c r="W932" s="80"/>
      <c r="X932" s="80"/>
      <c r="Y932" s="80"/>
      <c r="Z932" s="106"/>
      <c r="AA932" s="106"/>
      <c r="AB932" s="109"/>
      <c r="AC932" s="106"/>
      <c r="AD932" s="106"/>
      <c r="AE932" s="80"/>
      <c r="AF932" s="106"/>
      <c r="AG932" s="106"/>
      <c r="AH932" s="107"/>
      <c r="AI932" s="107"/>
      <c r="AJ932" s="105"/>
      <c r="AK932" s="85"/>
      <c r="AL932" s="85"/>
      <c r="AM932" s="105"/>
      <c r="AN932" s="107"/>
      <c r="AO932" s="107"/>
      <c r="AP932" s="105"/>
      <c r="AQ932" s="85"/>
      <c r="AR932" s="85"/>
      <c r="AS932" s="105"/>
      <c r="AT932" s="107"/>
      <c r="AU932" s="85"/>
      <c r="AV932" s="107"/>
      <c r="AW932" s="85"/>
      <c r="AX932" s="85"/>
      <c r="AY932" s="85"/>
      <c r="AZ932" s="80"/>
      <c r="BA932" s="86"/>
      <c r="BB932" s="86"/>
      <c r="BC932" s="105"/>
    </row>
    <row r="933" spans="1:55" x14ac:dyDescent="0.25">
      <c r="A933" s="80"/>
      <c r="B933" s="80"/>
      <c r="C933" s="80"/>
      <c r="D933" s="81"/>
      <c r="E933" s="82"/>
      <c r="F933" s="83"/>
      <c r="G933" s="83"/>
      <c r="H933" s="84"/>
      <c r="I933" s="84"/>
      <c r="J933" s="105"/>
      <c r="K933" s="84"/>
      <c r="L933" s="105"/>
      <c r="M933" s="84"/>
      <c r="N933" s="105"/>
      <c r="O933" s="84"/>
      <c r="P933" s="84"/>
      <c r="Q933" s="105"/>
      <c r="R933" s="84"/>
      <c r="S933" s="105"/>
      <c r="T933" s="84"/>
      <c r="U933" s="105"/>
      <c r="V933" s="80"/>
      <c r="W933" s="80"/>
      <c r="X933" s="108"/>
      <c r="Y933" s="108"/>
      <c r="Z933" s="106"/>
      <c r="AA933" s="106"/>
      <c r="AB933" s="109"/>
      <c r="AC933" s="106"/>
      <c r="AD933" s="106"/>
      <c r="AE933" s="80"/>
      <c r="AF933" s="106"/>
      <c r="AG933" s="106"/>
      <c r="AH933" s="107"/>
      <c r="AI933" s="107"/>
      <c r="AJ933" s="105"/>
      <c r="AK933" s="85"/>
      <c r="AL933" s="85"/>
      <c r="AM933" s="105"/>
      <c r="AN933" s="107"/>
      <c r="AO933" s="107"/>
      <c r="AP933" s="105"/>
      <c r="AQ933" s="85"/>
      <c r="AR933" s="85"/>
      <c r="AS933" s="105"/>
      <c r="AT933" s="107"/>
      <c r="AU933" s="85"/>
      <c r="AV933" s="107"/>
      <c r="AW933" s="85"/>
      <c r="AX933" s="85"/>
      <c r="AY933" s="85"/>
      <c r="AZ933" s="80"/>
      <c r="BA933" s="86"/>
      <c r="BB933" s="86"/>
      <c r="BC933" s="105"/>
    </row>
    <row r="934" spans="1:55" x14ac:dyDescent="0.25">
      <c r="A934" s="80"/>
      <c r="B934" s="80"/>
      <c r="C934" s="80"/>
      <c r="D934" s="81"/>
      <c r="E934" s="82"/>
      <c r="F934" s="83"/>
      <c r="G934" s="83"/>
      <c r="H934" s="84"/>
      <c r="I934" s="84"/>
      <c r="J934" s="105"/>
      <c r="K934" s="84"/>
      <c r="L934" s="105"/>
      <c r="M934" s="84"/>
      <c r="N934" s="105"/>
      <c r="O934" s="84"/>
      <c r="P934" s="84"/>
      <c r="Q934" s="105"/>
      <c r="R934" s="84"/>
      <c r="S934" s="105"/>
      <c r="T934" s="84"/>
      <c r="U934" s="105"/>
      <c r="V934" s="80"/>
      <c r="W934" s="80"/>
      <c r="X934" s="80"/>
      <c r="Y934" s="80"/>
      <c r="Z934" s="106"/>
      <c r="AA934" s="106"/>
      <c r="AB934" s="109"/>
      <c r="AC934" s="106"/>
      <c r="AD934" s="106"/>
      <c r="AE934" s="80"/>
      <c r="AF934" s="106"/>
      <c r="AG934" s="106"/>
      <c r="AH934" s="107"/>
      <c r="AI934" s="107"/>
      <c r="AJ934" s="105"/>
      <c r="AK934" s="85"/>
      <c r="AL934" s="85"/>
      <c r="AM934" s="105"/>
      <c r="AN934" s="107"/>
      <c r="AO934" s="107"/>
      <c r="AP934" s="105"/>
      <c r="AQ934" s="85"/>
      <c r="AR934" s="85"/>
      <c r="AS934" s="105"/>
      <c r="AT934" s="107"/>
      <c r="AU934" s="85"/>
      <c r="AV934" s="107"/>
      <c r="AW934" s="85"/>
      <c r="AX934" s="85"/>
      <c r="AY934" s="85"/>
      <c r="AZ934" s="80"/>
      <c r="BA934" s="86"/>
      <c r="BB934" s="86"/>
      <c r="BC934" s="105"/>
    </row>
    <row r="935" spans="1:55" x14ac:dyDescent="0.25">
      <c r="A935" s="80"/>
      <c r="B935" s="80"/>
      <c r="C935" s="80"/>
      <c r="D935" s="81"/>
      <c r="E935" s="82"/>
      <c r="F935" s="83"/>
      <c r="G935" s="83"/>
      <c r="H935" s="84"/>
      <c r="I935" s="84"/>
      <c r="J935" s="105"/>
      <c r="K935" s="84"/>
      <c r="L935" s="105"/>
      <c r="M935" s="84"/>
      <c r="N935" s="105"/>
      <c r="O935" s="84"/>
      <c r="P935" s="84"/>
      <c r="Q935" s="105"/>
      <c r="R935" s="84"/>
      <c r="S935" s="105"/>
      <c r="T935" s="84"/>
      <c r="U935" s="105"/>
      <c r="V935" s="80"/>
      <c r="W935" s="80"/>
      <c r="X935" s="80"/>
      <c r="Y935" s="80"/>
      <c r="Z935" s="106"/>
      <c r="AA935" s="106"/>
      <c r="AB935" s="109"/>
      <c r="AC935" s="106"/>
      <c r="AD935" s="106"/>
      <c r="AE935" s="80"/>
      <c r="AF935" s="106"/>
      <c r="AG935" s="106"/>
      <c r="AH935" s="107"/>
      <c r="AI935" s="107"/>
      <c r="AJ935" s="105"/>
      <c r="AK935" s="85"/>
      <c r="AL935" s="85"/>
      <c r="AM935" s="105"/>
      <c r="AN935" s="107"/>
      <c r="AO935" s="107"/>
      <c r="AP935" s="105"/>
      <c r="AQ935" s="85"/>
      <c r="AR935" s="85"/>
      <c r="AS935" s="105"/>
      <c r="AT935" s="107"/>
      <c r="AU935" s="85"/>
      <c r="AV935" s="107"/>
      <c r="AW935" s="85"/>
      <c r="AX935" s="85"/>
      <c r="AY935" s="85"/>
      <c r="AZ935" s="80"/>
      <c r="BA935" s="86"/>
      <c r="BB935" s="86"/>
      <c r="BC935" s="105"/>
    </row>
    <row r="936" spans="1:55" x14ac:dyDescent="0.25">
      <c r="A936" s="80"/>
      <c r="B936" s="80"/>
      <c r="C936" s="80"/>
      <c r="D936" s="81"/>
      <c r="E936" s="82"/>
      <c r="F936" s="83"/>
      <c r="G936" s="83"/>
      <c r="H936" s="84"/>
      <c r="I936" s="84"/>
      <c r="J936" s="105"/>
      <c r="K936" s="84"/>
      <c r="L936" s="105"/>
      <c r="M936" s="84"/>
      <c r="N936" s="105"/>
      <c r="O936" s="84"/>
      <c r="P936" s="84"/>
      <c r="Q936" s="105"/>
      <c r="R936" s="84"/>
      <c r="S936" s="105"/>
      <c r="T936" s="84"/>
      <c r="U936" s="105"/>
      <c r="V936" s="80"/>
      <c r="W936" s="80"/>
      <c r="X936" s="80"/>
      <c r="Y936" s="80"/>
      <c r="Z936" s="106"/>
      <c r="AA936" s="106"/>
      <c r="AB936" s="109"/>
      <c r="AC936" s="106"/>
      <c r="AD936" s="106"/>
      <c r="AE936" s="80"/>
      <c r="AF936" s="106"/>
      <c r="AG936" s="106"/>
      <c r="AH936" s="107"/>
      <c r="AI936" s="107"/>
      <c r="AJ936" s="105"/>
      <c r="AK936" s="85"/>
      <c r="AL936" s="85"/>
      <c r="AM936" s="105"/>
      <c r="AN936" s="107"/>
      <c r="AO936" s="107"/>
      <c r="AP936" s="105"/>
      <c r="AQ936" s="85"/>
      <c r="AR936" s="85"/>
      <c r="AS936" s="105"/>
      <c r="AT936" s="107"/>
      <c r="AU936" s="85"/>
      <c r="AV936" s="107"/>
      <c r="AW936" s="85"/>
      <c r="AX936" s="85"/>
      <c r="AY936" s="85"/>
      <c r="AZ936" s="80"/>
      <c r="BA936" s="86"/>
      <c r="BB936" s="86"/>
      <c r="BC936" s="105"/>
    </row>
    <row r="937" spans="1:55" x14ac:dyDescent="0.25">
      <c r="A937" s="80"/>
      <c r="B937" s="80"/>
      <c r="C937" s="80"/>
      <c r="D937" s="81"/>
      <c r="E937" s="82"/>
      <c r="F937" s="83"/>
      <c r="G937" s="83"/>
      <c r="H937" s="84"/>
      <c r="I937" s="84"/>
      <c r="J937" s="105"/>
      <c r="K937" s="84"/>
      <c r="L937" s="105"/>
      <c r="M937" s="84"/>
      <c r="N937" s="105"/>
      <c r="O937" s="84"/>
      <c r="P937" s="84"/>
      <c r="Q937" s="105"/>
      <c r="R937" s="84"/>
      <c r="S937" s="105"/>
      <c r="T937" s="84"/>
      <c r="U937" s="105"/>
      <c r="V937" s="80"/>
      <c r="W937" s="80"/>
      <c r="X937" s="108"/>
      <c r="Y937" s="108"/>
      <c r="Z937" s="106"/>
      <c r="AA937" s="106"/>
      <c r="AB937" s="109"/>
      <c r="AC937" s="106"/>
      <c r="AD937" s="106"/>
      <c r="AE937" s="80"/>
      <c r="AF937" s="106"/>
      <c r="AG937" s="106"/>
      <c r="AH937" s="107"/>
      <c r="AI937" s="107"/>
      <c r="AJ937" s="105"/>
      <c r="AK937" s="85"/>
      <c r="AL937" s="85"/>
      <c r="AM937" s="105"/>
      <c r="AN937" s="107"/>
      <c r="AO937" s="107"/>
      <c r="AP937" s="105"/>
      <c r="AQ937" s="85"/>
      <c r="AR937" s="85"/>
      <c r="AS937" s="105"/>
      <c r="AT937" s="107"/>
      <c r="AU937" s="85"/>
      <c r="AV937" s="107"/>
      <c r="AW937" s="85"/>
      <c r="AX937" s="85"/>
      <c r="AY937" s="85"/>
      <c r="AZ937" s="80"/>
      <c r="BA937" s="86"/>
      <c r="BB937" s="86"/>
      <c r="BC937" s="105"/>
    </row>
    <row r="938" spans="1:55" x14ac:dyDescent="0.25">
      <c r="A938" s="80"/>
      <c r="B938" s="80"/>
      <c r="C938" s="80"/>
      <c r="D938" s="80"/>
      <c r="E938" s="80"/>
      <c r="F938" s="80"/>
      <c r="G938" s="80"/>
      <c r="H938" s="80"/>
      <c r="I938" s="80"/>
      <c r="J938" s="80"/>
      <c r="K938" s="80"/>
      <c r="L938" s="80"/>
      <c r="M938" s="84"/>
      <c r="N938" s="105"/>
      <c r="O938" s="80"/>
      <c r="P938" s="80"/>
      <c r="Q938" s="80"/>
      <c r="R938" s="80"/>
      <c r="S938" s="80"/>
      <c r="T938" s="84"/>
      <c r="U938" s="105"/>
      <c r="V938" s="80"/>
      <c r="W938" s="80"/>
      <c r="X938" s="80"/>
      <c r="Y938" s="80"/>
      <c r="Z938" s="80"/>
      <c r="AA938" s="80"/>
      <c r="AB938" s="109"/>
      <c r="AC938" s="80"/>
      <c r="AD938" s="80"/>
      <c r="AE938" s="80"/>
      <c r="AF938" s="80"/>
      <c r="AG938" s="80"/>
      <c r="AH938" s="80"/>
      <c r="AI938" s="80"/>
      <c r="AJ938" s="80"/>
      <c r="AK938" s="80"/>
      <c r="AL938" s="80"/>
      <c r="AM938" s="80"/>
      <c r="AN938" s="80"/>
      <c r="AO938" s="80"/>
      <c r="AP938" s="80"/>
      <c r="AQ938" s="80"/>
      <c r="AR938" s="80"/>
      <c r="AS938" s="80"/>
      <c r="AT938" s="80"/>
      <c r="AU938" s="80"/>
      <c r="AV938" s="80"/>
      <c r="AW938" s="80"/>
      <c r="AX938" s="80"/>
      <c r="AY938" s="80"/>
      <c r="AZ938" s="80"/>
      <c r="BA938" s="80"/>
      <c r="BB938" s="80"/>
      <c r="BC938" s="80"/>
    </row>
    <row r="939" spans="1:55" x14ac:dyDescent="0.25">
      <c r="A939" s="80"/>
      <c r="B939" s="80"/>
      <c r="C939" s="80"/>
      <c r="D939" s="81"/>
      <c r="E939" s="80"/>
      <c r="F939" s="83"/>
      <c r="G939" s="80"/>
      <c r="H939" s="84"/>
      <c r="I939" s="84"/>
      <c r="J939" s="105"/>
      <c r="K939" s="84"/>
      <c r="L939" s="105"/>
      <c r="M939" s="84"/>
      <c r="N939" s="105"/>
      <c r="O939" s="84"/>
      <c r="P939" s="84"/>
      <c r="Q939" s="105"/>
      <c r="R939" s="84"/>
      <c r="S939" s="105"/>
      <c r="T939" s="84"/>
      <c r="U939" s="105"/>
      <c r="V939" s="80"/>
      <c r="W939" s="80"/>
      <c r="X939" s="108"/>
      <c r="Y939" s="108"/>
      <c r="Z939" s="80"/>
      <c r="AA939" s="80"/>
      <c r="AB939" s="109"/>
      <c r="AC939" s="80"/>
      <c r="AD939" s="80"/>
      <c r="AE939" s="80"/>
      <c r="AF939" s="80"/>
      <c r="AG939" s="80"/>
      <c r="AH939" s="107"/>
      <c r="AI939" s="107"/>
      <c r="AJ939" s="105"/>
      <c r="AK939" s="85"/>
      <c r="AL939" s="85"/>
      <c r="AM939" s="105"/>
      <c r="AN939" s="107"/>
      <c r="AO939" s="107"/>
      <c r="AP939" s="105"/>
      <c r="AQ939" s="85"/>
      <c r="AR939" s="85"/>
      <c r="AS939" s="105"/>
      <c r="AT939" s="107"/>
      <c r="AU939" s="85"/>
      <c r="AV939" s="107"/>
      <c r="AW939" s="85"/>
      <c r="AX939" s="85"/>
      <c r="AY939" s="85"/>
      <c r="AZ939" s="80"/>
      <c r="BA939" s="86"/>
      <c r="BB939" s="86"/>
      <c r="BC939" s="105"/>
    </row>
    <row r="940" spans="1:55" x14ac:dyDescent="0.25">
      <c r="A940" s="80"/>
      <c r="B940" s="80"/>
      <c r="C940" s="80"/>
      <c r="D940" s="81"/>
      <c r="E940" s="82"/>
      <c r="F940" s="83"/>
      <c r="G940" s="83"/>
      <c r="H940" s="84"/>
      <c r="I940" s="84"/>
      <c r="J940" s="105"/>
      <c r="K940" s="84"/>
      <c r="L940" s="105"/>
      <c r="M940" s="84"/>
      <c r="N940" s="105"/>
      <c r="O940" s="84"/>
      <c r="P940" s="84"/>
      <c r="Q940" s="105"/>
      <c r="R940" s="84"/>
      <c r="S940" s="105"/>
      <c r="T940" s="84"/>
      <c r="U940" s="105"/>
      <c r="V940" s="80"/>
      <c r="W940" s="80"/>
      <c r="X940" s="108"/>
      <c r="Y940" s="108"/>
      <c r="Z940" s="106"/>
      <c r="AA940" s="106"/>
      <c r="AB940" s="109"/>
      <c r="AC940" s="106"/>
      <c r="AD940" s="106"/>
      <c r="AE940" s="80"/>
      <c r="AF940" s="106"/>
      <c r="AG940" s="106"/>
      <c r="AH940" s="107"/>
      <c r="AI940" s="107"/>
      <c r="AJ940" s="105"/>
      <c r="AK940" s="85"/>
      <c r="AL940" s="85"/>
      <c r="AM940" s="105"/>
      <c r="AN940" s="107"/>
      <c r="AO940" s="107"/>
      <c r="AP940" s="105"/>
      <c r="AQ940" s="85"/>
      <c r="AR940" s="85"/>
      <c r="AS940" s="105"/>
      <c r="AT940" s="107"/>
      <c r="AU940" s="85"/>
      <c r="AV940" s="107"/>
      <c r="AW940" s="85"/>
      <c r="AX940" s="85"/>
      <c r="AY940" s="85"/>
      <c r="AZ940" s="80"/>
      <c r="BA940" s="86"/>
      <c r="BB940" s="86"/>
      <c r="BC940" s="105"/>
    </row>
    <row r="941" spans="1:55" x14ac:dyDescent="0.25">
      <c r="A941" s="80"/>
      <c r="B941" s="80"/>
      <c r="C941" s="80"/>
      <c r="D941" s="81"/>
      <c r="E941" s="80"/>
      <c r="F941" s="83"/>
      <c r="G941" s="80"/>
      <c r="H941" s="84"/>
      <c r="I941" s="84"/>
      <c r="J941" s="105"/>
      <c r="K941" s="80"/>
      <c r="L941" s="80"/>
      <c r="M941" s="80"/>
      <c r="N941" s="80"/>
      <c r="O941" s="84"/>
      <c r="P941" s="84"/>
      <c r="Q941" s="105"/>
      <c r="R941" s="80"/>
      <c r="S941" s="80"/>
      <c r="T941" s="80"/>
      <c r="U941" s="80"/>
      <c r="V941" s="80"/>
      <c r="W941" s="80"/>
      <c r="X941" s="108"/>
      <c r="Y941" s="108"/>
      <c r="Z941" s="80"/>
      <c r="AA941" s="80"/>
      <c r="AB941" s="109"/>
      <c r="AC941" s="80"/>
      <c r="AD941" s="80"/>
      <c r="AE941" s="80"/>
      <c r="AF941" s="80"/>
      <c r="AG941" s="80"/>
      <c r="AH941" s="107"/>
      <c r="AI941" s="107"/>
      <c r="AJ941" s="105"/>
      <c r="AK941" s="85"/>
      <c r="AL941" s="85"/>
      <c r="AM941" s="105"/>
      <c r="AN941" s="107"/>
      <c r="AO941" s="107"/>
      <c r="AP941" s="105"/>
      <c r="AQ941" s="85"/>
      <c r="AR941" s="85"/>
      <c r="AS941" s="105"/>
      <c r="AT941" s="107"/>
      <c r="AU941" s="85"/>
      <c r="AV941" s="107"/>
      <c r="AW941" s="85"/>
      <c r="AX941" s="85"/>
      <c r="AY941" s="85"/>
      <c r="AZ941" s="80"/>
      <c r="BA941" s="86"/>
      <c r="BB941" s="86"/>
      <c r="BC941" s="105"/>
    </row>
    <row r="942" spans="1:55" x14ac:dyDescent="0.25">
      <c r="A942" s="80"/>
      <c r="B942" s="80"/>
      <c r="C942" s="80"/>
      <c r="D942" s="81"/>
      <c r="E942" s="82"/>
      <c r="F942" s="83"/>
      <c r="G942" s="83"/>
      <c r="H942" s="84"/>
      <c r="I942" s="84"/>
      <c r="J942" s="105"/>
      <c r="K942" s="84"/>
      <c r="L942" s="105"/>
      <c r="M942" s="84"/>
      <c r="N942" s="105"/>
      <c r="O942" s="84"/>
      <c r="P942" s="84"/>
      <c r="Q942" s="105"/>
      <c r="R942" s="84"/>
      <c r="S942" s="105"/>
      <c r="T942" s="84"/>
      <c r="U942" s="105"/>
      <c r="V942" s="80"/>
      <c r="W942" s="80"/>
      <c r="X942" s="108"/>
      <c r="Y942" s="108"/>
      <c r="Z942" s="106"/>
      <c r="AA942" s="106"/>
      <c r="AB942" s="109"/>
      <c r="AC942" s="106"/>
      <c r="AD942" s="106"/>
      <c r="AE942" s="80"/>
      <c r="AF942" s="106"/>
      <c r="AG942" s="106"/>
      <c r="AH942" s="107"/>
      <c r="AI942" s="107"/>
      <c r="AJ942" s="105"/>
      <c r="AK942" s="85"/>
      <c r="AL942" s="85"/>
      <c r="AM942" s="105"/>
      <c r="AN942" s="107"/>
      <c r="AO942" s="107"/>
      <c r="AP942" s="105"/>
      <c r="AQ942" s="85"/>
      <c r="AR942" s="85"/>
      <c r="AS942" s="105"/>
      <c r="AT942" s="107"/>
      <c r="AU942" s="85"/>
      <c r="AV942" s="107"/>
      <c r="AW942" s="85"/>
      <c r="AX942" s="85"/>
      <c r="AY942" s="85"/>
      <c r="AZ942" s="80"/>
      <c r="BA942" s="86"/>
      <c r="BB942" s="86"/>
      <c r="BC942" s="105"/>
    </row>
    <row r="943" spans="1:55" x14ac:dyDescent="0.25">
      <c r="A943" s="80"/>
      <c r="B943" s="80"/>
      <c r="C943" s="80"/>
      <c r="D943" s="81"/>
      <c r="E943" s="80"/>
      <c r="F943" s="83"/>
      <c r="G943" s="80"/>
      <c r="H943" s="84"/>
      <c r="I943" s="84"/>
      <c r="J943" s="105"/>
      <c r="K943" s="84"/>
      <c r="L943" s="105"/>
      <c r="M943" s="84"/>
      <c r="N943" s="105"/>
      <c r="O943" s="84"/>
      <c r="P943" s="84"/>
      <c r="Q943" s="105"/>
      <c r="R943" s="84"/>
      <c r="S943" s="105"/>
      <c r="T943" s="84"/>
      <c r="U943" s="105"/>
      <c r="V943" s="80"/>
      <c r="W943" s="80"/>
      <c r="X943" s="108"/>
      <c r="Y943" s="108"/>
      <c r="Z943" s="80"/>
      <c r="AA943" s="80"/>
      <c r="AB943" s="109"/>
      <c r="AC943" s="80"/>
      <c r="AD943" s="80"/>
      <c r="AE943" s="80"/>
      <c r="AF943" s="80"/>
      <c r="AG943" s="80"/>
      <c r="AH943" s="107"/>
      <c r="AI943" s="107"/>
      <c r="AJ943" s="105"/>
      <c r="AK943" s="85"/>
      <c r="AL943" s="85"/>
      <c r="AM943" s="105"/>
      <c r="AN943" s="107"/>
      <c r="AO943" s="107"/>
      <c r="AP943" s="105"/>
      <c r="AQ943" s="85"/>
      <c r="AR943" s="85"/>
      <c r="AS943" s="105"/>
      <c r="AT943" s="107"/>
      <c r="AU943" s="85"/>
      <c r="AV943" s="107"/>
      <c r="AW943" s="85"/>
      <c r="AX943" s="85"/>
      <c r="AY943" s="85"/>
      <c r="AZ943" s="80"/>
      <c r="BA943" s="86"/>
      <c r="BB943" s="86"/>
      <c r="BC943" s="105"/>
    </row>
    <row r="944" spans="1:55" x14ac:dyDescent="0.25">
      <c r="A944" s="80"/>
      <c r="B944" s="80"/>
      <c r="C944" s="80"/>
      <c r="D944" s="81"/>
      <c r="E944" s="82"/>
      <c r="F944" s="83"/>
      <c r="G944" s="83"/>
      <c r="H944" s="84"/>
      <c r="I944" s="84"/>
      <c r="J944" s="105"/>
      <c r="K944" s="84"/>
      <c r="L944" s="105"/>
      <c r="M944" s="84"/>
      <c r="N944" s="105"/>
      <c r="O944" s="84"/>
      <c r="P944" s="84"/>
      <c r="Q944" s="105"/>
      <c r="R944" s="84"/>
      <c r="S944" s="105"/>
      <c r="T944" s="84"/>
      <c r="U944" s="105"/>
      <c r="V944" s="80"/>
      <c r="W944" s="80"/>
      <c r="X944" s="108"/>
      <c r="Y944" s="108"/>
      <c r="Z944" s="106"/>
      <c r="AA944" s="106"/>
      <c r="AB944" s="109"/>
      <c r="AC944" s="106"/>
      <c r="AD944" s="106"/>
      <c r="AE944" s="80"/>
      <c r="AF944" s="106"/>
      <c r="AG944" s="106"/>
      <c r="AH944" s="107"/>
      <c r="AI944" s="107"/>
      <c r="AJ944" s="105"/>
      <c r="AK944" s="85"/>
      <c r="AL944" s="85"/>
      <c r="AM944" s="105"/>
      <c r="AN944" s="107"/>
      <c r="AO944" s="107"/>
      <c r="AP944" s="105"/>
      <c r="AQ944" s="85"/>
      <c r="AR944" s="85"/>
      <c r="AS944" s="105"/>
      <c r="AT944" s="107"/>
      <c r="AU944" s="85"/>
      <c r="AV944" s="107"/>
      <c r="AW944" s="85"/>
      <c r="AX944" s="85"/>
      <c r="AY944" s="85"/>
      <c r="AZ944" s="80"/>
      <c r="BA944" s="86"/>
      <c r="BB944" s="86"/>
      <c r="BC944" s="105"/>
    </row>
    <row r="945" spans="1:55" x14ac:dyDescent="0.25">
      <c r="A945" s="80"/>
      <c r="B945" s="80"/>
      <c r="C945" s="80"/>
      <c r="D945" s="81"/>
      <c r="E945" s="82"/>
      <c r="F945" s="83"/>
      <c r="G945" s="83"/>
      <c r="H945" s="84"/>
      <c r="I945" s="84"/>
      <c r="J945" s="105"/>
      <c r="K945" s="84"/>
      <c r="L945" s="105"/>
      <c r="M945" s="84"/>
      <c r="N945" s="105"/>
      <c r="O945" s="84"/>
      <c r="P945" s="84"/>
      <c r="Q945" s="105"/>
      <c r="R945" s="84"/>
      <c r="S945" s="105"/>
      <c r="T945" s="84"/>
      <c r="U945" s="105"/>
      <c r="V945" s="80"/>
      <c r="W945" s="80"/>
      <c r="X945" s="108"/>
      <c r="Y945" s="108"/>
      <c r="Z945" s="106"/>
      <c r="AA945" s="106"/>
      <c r="AB945" s="109"/>
      <c r="AC945" s="106"/>
      <c r="AD945" s="106"/>
      <c r="AE945" s="80"/>
      <c r="AF945" s="106"/>
      <c r="AG945" s="106"/>
      <c r="AH945" s="107"/>
      <c r="AI945" s="107"/>
      <c r="AJ945" s="105"/>
      <c r="AK945" s="85"/>
      <c r="AL945" s="85"/>
      <c r="AM945" s="105"/>
      <c r="AN945" s="107"/>
      <c r="AO945" s="107"/>
      <c r="AP945" s="105"/>
      <c r="AQ945" s="85"/>
      <c r="AR945" s="85"/>
      <c r="AS945" s="105"/>
      <c r="AT945" s="107"/>
      <c r="AU945" s="85"/>
      <c r="AV945" s="107"/>
      <c r="AW945" s="85"/>
      <c r="AX945" s="85"/>
      <c r="AY945" s="85"/>
      <c r="AZ945" s="80"/>
      <c r="BA945" s="86"/>
      <c r="BB945" s="86"/>
      <c r="BC945" s="105"/>
    </row>
    <row r="946" spans="1:55" x14ac:dyDescent="0.25">
      <c r="A946" s="80"/>
      <c r="B946" s="80"/>
      <c r="C946" s="80"/>
      <c r="D946" s="81"/>
      <c r="E946" s="82"/>
      <c r="F946" s="83"/>
      <c r="G946" s="83"/>
      <c r="H946" s="84"/>
      <c r="I946" s="84"/>
      <c r="J946" s="105"/>
      <c r="K946" s="84"/>
      <c r="L946" s="105"/>
      <c r="M946" s="84"/>
      <c r="N946" s="105"/>
      <c r="O946" s="84"/>
      <c r="P946" s="84"/>
      <c r="Q946" s="105"/>
      <c r="R946" s="84"/>
      <c r="S946" s="105"/>
      <c r="T946" s="84"/>
      <c r="U946" s="105"/>
      <c r="V946" s="80"/>
      <c r="W946" s="80"/>
      <c r="X946" s="108"/>
      <c r="Y946" s="108"/>
      <c r="Z946" s="106"/>
      <c r="AA946" s="106"/>
      <c r="AB946" s="109"/>
      <c r="AC946" s="106"/>
      <c r="AD946" s="106"/>
      <c r="AE946" s="80"/>
      <c r="AF946" s="106"/>
      <c r="AG946" s="106"/>
      <c r="AH946" s="107"/>
      <c r="AI946" s="107"/>
      <c r="AJ946" s="105"/>
      <c r="AK946" s="85"/>
      <c r="AL946" s="85"/>
      <c r="AM946" s="105"/>
      <c r="AN946" s="107"/>
      <c r="AO946" s="107"/>
      <c r="AP946" s="105"/>
      <c r="AQ946" s="85"/>
      <c r="AR946" s="85"/>
      <c r="AS946" s="105"/>
      <c r="AT946" s="107"/>
      <c r="AU946" s="85"/>
      <c r="AV946" s="107"/>
      <c r="AW946" s="85"/>
      <c r="AX946" s="85"/>
      <c r="AY946" s="85"/>
      <c r="AZ946" s="80"/>
      <c r="BA946" s="86"/>
      <c r="BB946" s="86"/>
      <c r="BC946" s="105"/>
    </row>
    <row r="947" spans="1:55" x14ac:dyDescent="0.25">
      <c r="A947" s="80"/>
      <c r="B947" s="80"/>
      <c r="C947" s="80"/>
      <c r="D947" s="81"/>
      <c r="E947" s="80"/>
      <c r="F947" s="83"/>
      <c r="G947" s="80"/>
      <c r="H947" s="84"/>
      <c r="I947" s="84"/>
      <c r="J947" s="105"/>
      <c r="K947" s="84"/>
      <c r="L947" s="105"/>
      <c r="M947" s="84"/>
      <c r="N947" s="105"/>
      <c r="O947" s="84"/>
      <c r="P947" s="84"/>
      <c r="Q947" s="105"/>
      <c r="R947" s="84"/>
      <c r="S947" s="105"/>
      <c r="T947" s="84"/>
      <c r="U947" s="105"/>
      <c r="V947" s="80"/>
      <c r="W947" s="80"/>
      <c r="X947" s="108"/>
      <c r="Y947" s="108"/>
      <c r="Z947" s="80"/>
      <c r="AA947" s="80"/>
      <c r="AB947" s="109"/>
      <c r="AC947" s="80"/>
      <c r="AD947" s="80"/>
      <c r="AE947" s="80"/>
      <c r="AF947" s="80"/>
      <c r="AG947" s="80"/>
      <c r="AH947" s="107"/>
      <c r="AI947" s="107"/>
      <c r="AJ947" s="105"/>
      <c r="AK947" s="85"/>
      <c r="AL947" s="85"/>
      <c r="AM947" s="105"/>
      <c r="AN947" s="107"/>
      <c r="AO947" s="107"/>
      <c r="AP947" s="105"/>
      <c r="AQ947" s="85"/>
      <c r="AR947" s="85"/>
      <c r="AS947" s="105"/>
      <c r="AT947" s="107"/>
      <c r="AU947" s="85"/>
      <c r="AV947" s="107"/>
      <c r="AW947" s="85"/>
      <c r="AX947" s="85"/>
      <c r="AY947" s="85"/>
      <c r="AZ947" s="80"/>
      <c r="BA947" s="86"/>
      <c r="BB947" s="86"/>
      <c r="BC947" s="105"/>
    </row>
    <row r="948" spans="1:55" x14ac:dyDescent="0.25">
      <c r="A948" s="80"/>
      <c r="B948" s="80"/>
      <c r="C948" s="80"/>
      <c r="D948" s="80"/>
      <c r="E948" s="80"/>
      <c r="F948" s="80"/>
      <c r="G948" s="80"/>
      <c r="H948" s="84"/>
      <c r="I948" s="84"/>
      <c r="J948" s="105"/>
      <c r="K948" s="84"/>
      <c r="L948" s="105"/>
      <c r="M948" s="84"/>
      <c r="N948" s="105"/>
      <c r="O948" s="84"/>
      <c r="P948" s="84"/>
      <c r="Q948" s="105"/>
      <c r="R948" s="84"/>
      <c r="S948" s="105"/>
      <c r="T948" s="84"/>
      <c r="U948" s="105"/>
      <c r="V948" s="80"/>
      <c r="W948" s="80"/>
      <c r="X948" s="80"/>
      <c r="Y948" s="80"/>
      <c r="Z948" s="80"/>
      <c r="AA948" s="80"/>
      <c r="AB948" s="109"/>
      <c r="AC948" s="80"/>
      <c r="AD948" s="80"/>
      <c r="AE948" s="80"/>
      <c r="AF948" s="80"/>
      <c r="AG948" s="80"/>
      <c r="AH948" s="107"/>
      <c r="AI948" s="107"/>
      <c r="AJ948" s="105"/>
      <c r="AK948" s="85"/>
      <c r="AL948" s="85"/>
      <c r="AM948" s="105"/>
      <c r="AN948" s="107"/>
      <c r="AO948" s="107"/>
      <c r="AP948" s="105"/>
      <c r="AQ948" s="85"/>
      <c r="AR948" s="85"/>
      <c r="AS948" s="105"/>
      <c r="AT948" s="107"/>
      <c r="AU948" s="85"/>
      <c r="AV948" s="107"/>
      <c r="AW948" s="85"/>
      <c r="AX948" s="85"/>
      <c r="AY948" s="85"/>
      <c r="AZ948" s="80"/>
      <c r="BA948" s="86"/>
      <c r="BB948" s="86"/>
      <c r="BC948" s="105"/>
    </row>
    <row r="949" spans="1:55" x14ac:dyDescent="0.25">
      <c r="A949" s="80"/>
      <c r="B949" s="80"/>
      <c r="C949" s="80"/>
      <c r="D949" s="80"/>
      <c r="E949" s="80"/>
      <c r="F949" s="80"/>
      <c r="G949" s="80"/>
      <c r="H949" s="84"/>
      <c r="I949" s="84"/>
      <c r="J949" s="105"/>
      <c r="K949" s="84"/>
      <c r="L949" s="105"/>
      <c r="M949" s="84"/>
      <c r="N949" s="105"/>
      <c r="O949" s="84"/>
      <c r="P949" s="84"/>
      <c r="Q949" s="105"/>
      <c r="R949" s="84"/>
      <c r="S949" s="105"/>
      <c r="T949" s="84"/>
      <c r="U949" s="105"/>
      <c r="V949" s="80"/>
      <c r="W949" s="80"/>
      <c r="X949" s="80"/>
      <c r="Y949" s="80"/>
      <c r="Z949" s="80"/>
      <c r="AA949" s="80"/>
      <c r="AB949" s="109"/>
      <c r="AC949" s="80"/>
      <c r="AD949" s="80"/>
      <c r="AE949" s="80"/>
      <c r="AF949" s="80"/>
      <c r="AG949" s="80"/>
      <c r="AH949" s="107"/>
      <c r="AI949" s="107"/>
      <c r="AJ949" s="105"/>
      <c r="AK949" s="85"/>
      <c r="AL949" s="85"/>
      <c r="AM949" s="105"/>
      <c r="AN949" s="107"/>
      <c r="AO949" s="107"/>
      <c r="AP949" s="105"/>
      <c r="AQ949" s="85"/>
      <c r="AR949" s="85"/>
      <c r="AS949" s="105"/>
      <c r="AT949" s="107"/>
      <c r="AU949" s="85"/>
      <c r="AV949" s="107"/>
      <c r="AW949" s="85"/>
      <c r="AX949" s="85"/>
      <c r="AY949" s="85"/>
      <c r="AZ949" s="80"/>
      <c r="BA949" s="86"/>
      <c r="BB949" s="86"/>
      <c r="BC949" s="105"/>
    </row>
    <row r="950" spans="1:55" x14ac:dyDescent="0.25">
      <c r="A950" s="80"/>
      <c r="B950" s="80"/>
      <c r="C950" s="80"/>
      <c r="D950" s="80"/>
      <c r="E950" s="80"/>
      <c r="F950" s="80"/>
      <c r="G950" s="80"/>
      <c r="H950" s="84"/>
      <c r="I950" s="84"/>
      <c r="J950" s="105"/>
      <c r="K950" s="84"/>
      <c r="L950" s="105"/>
      <c r="M950" s="84"/>
      <c r="N950" s="105"/>
      <c r="O950" s="84"/>
      <c r="P950" s="84"/>
      <c r="Q950" s="105"/>
      <c r="R950" s="84"/>
      <c r="S950" s="105"/>
      <c r="T950" s="84"/>
      <c r="U950" s="105"/>
      <c r="V950" s="80"/>
      <c r="W950" s="80"/>
      <c r="X950" s="108"/>
      <c r="Y950" s="108"/>
      <c r="Z950" s="80"/>
      <c r="AA950" s="80"/>
      <c r="AB950" s="109"/>
      <c r="AC950" s="80"/>
      <c r="AD950" s="80"/>
      <c r="AE950" s="80"/>
      <c r="AF950" s="80"/>
      <c r="AG950" s="80"/>
      <c r="AH950" s="107"/>
      <c r="AI950" s="107"/>
      <c r="AJ950" s="105"/>
      <c r="AK950" s="85"/>
      <c r="AL950" s="85"/>
      <c r="AM950" s="105"/>
      <c r="AN950" s="107"/>
      <c r="AO950" s="107"/>
      <c r="AP950" s="105"/>
      <c r="AQ950" s="85"/>
      <c r="AR950" s="85"/>
      <c r="AS950" s="105"/>
      <c r="AT950" s="107"/>
      <c r="AU950" s="85"/>
      <c r="AV950" s="107"/>
      <c r="AW950" s="85"/>
      <c r="AX950" s="85"/>
      <c r="AY950" s="85"/>
      <c r="AZ950" s="80"/>
      <c r="BA950" s="86"/>
      <c r="BB950" s="86"/>
      <c r="BC950" s="105"/>
    </row>
    <row r="951" spans="1:55" x14ac:dyDescent="0.25">
      <c r="A951" s="80"/>
      <c r="B951" s="80"/>
      <c r="C951" s="80"/>
      <c r="D951" s="80"/>
      <c r="E951" s="80"/>
      <c r="F951" s="80"/>
      <c r="G951" s="80"/>
      <c r="H951" s="84"/>
      <c r="I951" s="84"/>
      <c r="J951" s="105"/>
      <c r="K951" s="84"/>
      <c r="L951" s="105"/>
      <c r="M951" s="84"/>
      <c r="N951" s="105"/>
      <c r="O951" s="84"/>
      <c r="P951" s="84"/>
      <c r="Q951" s="105"/>
      <c r="R951" s="84"/>
      <c r="S951" s="105"/>
      <c r="T951" s="84"/>
      <c r="U951" s="105"/>
      <c r="V951" s="80"/>
      <c r="W951" s="80"/>
      <c r="X951" s="80"/>
      <c r="Y951" s="80"/>
      <c r="Z951" s="80"/>
      <c r="AA951" s="80"/>
      <c r="AB951" s="109"/>
      <c r="AC951" s="80"/>
      <c r="AD951" s="80"/>
      <c r="AE951" s="80"/>
      <c r="AF951" s="80"/>
      <c r="AG951" s="80"/>
      <c r="AH951" s="107"/>
      <c r="AI951" s="107"/>
      <c r="AJ951" s="105"/>
      <c r="AK951" s="85"/>
      <c r="AL951" s="85"/>
      <c r="AM951" s="105"/>
      <c r="AN951" s="107"/>
      <c r="AO951" s="107"/>
      <c r="AP951" s="105"/>
      <c r="AQ951" s="85"/>
      <c r="AR951" s="85"/>
      <c r="AS951" s="105"/>
      <c r="AT951" s="107"/>
      <c r="AU951" s="85"/>
      <c r="AV951" s="107"/>
      <c r="AW951" s="85"/>
      <c r="AX951" s="85"/>
      <c r="AY951" s="85"/>
      <c r="AZ951" s="80"/>
      <c r="BA951" s="86"/>
      <c r="BB951" s="86"/>
      <c r="BC951" s="105"/>
    </row>
    <row r="952" spans="1:55" x14ac:dyDescent="0.25">
      <c r="A952" s="80"/>
      <c r="B952" s="80"/>
      <c r="C952" s="80"/>
      <c r="D952" s="80"/>
      <c r="E952" s="80"/>
      <c r="F952" s="80"/>
      <c r="G952" s="80"/>
      <c r="H952" s="84"/>
      <c r="I952" s="84"/>
      <c r="J952" s="105"/>
      <c r="K952" s="84"/>
      <c r="L952" s="105"/>
      <c r="M952" s="84"/>
      <c r="N952" s="105"/>
      <c r="O952" s="84"/>
      <c r="P952" s="84"/>
      <c r="Q952" s="105"/>
      <c r="R952" s="84"/>
      <c r="S952" s="105"/>
      <c r="T952" s="84"/>
      <c r="U952" s="105"/>
      <c r="V952" s="80"/>
      <c r="W952" s="80"/>
      <c r="X952" s="80"/>
      <c r="Y952" s="80"/>
      <c r="Z952" s="80"/>
      <c r="AA952" s="80"/>
      <c r="AB952" s="109"/>
      <c r="AC952" s="80"/>
      <c r="AD952" s="80"/>
      <c r="AE952" s="80"/>
      <c r="AF952" s="80"/>
      <c r="AG952" s="80"/>
      <c r="AH952" s="107"/>
      <c r="AI952" s="107"/>
      <c r="AJ952" s="105"/>
      <c r="AK952" s="85"/>
      <c r="AL952" s="85"/>
      <c r="AM952" s="105"/>
      <c r="AN952" s="107"/>
      <c r="AO952" s="107"/>
      <c r="AP952" s="105"/>
      <c r="AQ952" s="85"/>
      <c r="AR952" s="85"/>
      <c r="AS952" s="105"/>
      <c r="AT952" s="107"/>
      <c r="AU952" s="85"/>
      <c r="AV952" s="107"/>
      <c r="AW952" s="85"/>
      <c r="AX952" s="85"/>
      <c r="AY952" s="85"/>
      <c r="AZ952" s="80"/>
      <c r="BA952" s="86"/>
      <c r="BB952" s="86"/>
      <c r="BC952" s="105"/>
    </row>
    <row r="953" spans="1:55" x14ac:dyDescent="0.25">
      <c r="A953" s="80"/>
      <c r="B953" s="80"/>
      <c r="C953" s="80"/>
      <c r="D953" s="80"/>
      <c r="E953" s="80"/>
      <c r="F953" s="80"/>
      <c r="G953" s="80"/>
      <c r="H953" s="84"/>
      <c r="I953" s="84"/>
      <c r="J953" s="105"/>
      <c r="K953" s="84"/>
      <c r="L953" s="105"/>
      <c r="M953" s="84"/>
      <c r="N953" s="105"/>
      <c r="O953" s="84"/>
      <c r="P953" s="84"/>
      <c r="Q953" s="105"/>
      <c r="R953" s="84"/>
      <c r="S953" s="105"/>
      <c r="T953" s="84"/>
      <c r="U953" s="105"/>
      <c r="V953" s="80"/>
      <c r="W953" s="80"/>
      <c r="X953" s="80"/>
      <c r="Y953" s="80"/>
      <c r="Z953" s="80"/>
      <c r="AA953" s="80"/>
      <c r="AB953" s="109"/>
      <c r="AC953" s="80"/>
      <c r="AD953" s="80"/>
      <c r="AE953" s="80"/>
      <c r="AF953" s="80"/>
      <c r="AG953" s="80"/>
      <c r="AH953" s="107"/>
      <c r="AI953" s="107"/>
      <c r="AJ953" s="105"/>
      <c r="AK953" s="85"/>
      <c r="AL953" s="85"/>
      <c r="AM953" s="105"/>
      <c r="AN953" s="107"/>
      <c r="AO953" s="107"/>
      <c r="AP953" s="105"/>
      <c r="AQ953" s="85"/>
      <c r="AR953" s="85"/>
      <c r="AS953" s="105"/>
      <c r="AT953" s="107"/>
      <c r="AU953" s="85"/>
      <c r="AV953" s="107"/>
      <c r="AW953" s="85"/>
      <c r="AX953" s="85"/>
      <c r="AY953" s="85"/>
      <c r="AZ953" s="80"/>
      <c r="BA953" s="86"/>
      <c r="BB953" s="86"/>
      <c r="BC953" s="105"/>
    </row>
    <row r="954" spans="1:55" x14ac:dyDescent="0.25">
      <c r="A954" s="80"/>
      <c r="B954" s="80"/>
      <c r="C954" s="80"/>
      <c r="D954" s="80"/>
      <c r="E954" s="80"/>
      <c r="F954" s="80"/>
      <c r="G954" s="80"/>
      <c r="H954" s="84"/>
      <c r="I954" s="84"/>
      <c r="J954" s="105"/>
      <c r="K954" s="84"/>
      <c r="L954" s="105"/>
      <c r="M954" s="84"/>
      <c r="N954" s="105"/>
      <c r="O954" s="84"/>
      <c r="P954" s="84"/>
      <c r="Q954" s="105"/>
      <c r="R954" s="84"/>
      <c r="S954" s="105"/>
      <c r="T954" s="84"/>
      <c r="U954" s="105"/>
      <c r="V954" s="80"/>
      <c r="W954" s="80"/>
      <c r="X954" s="108"/>
      <c r="Y954" s="108"/>
      <c r="Z954" s="80"/>
      <c r="AA954" s="80"/>
      <c r="AB954" s="109"/>
      <c r="AC954" s="80"/>
      <c r="AD954" s="80"/>
      <c r="AE954" s="80"/>
      <c r="AF954" s="80"/>
      <c r="AG954" s="80"/>
      <c r="AH954" s="107"/>
      <c r="AI954" s="107"/>
      <c r="AJ954" s="105"/>
      <c r="AK954" s="85"/>
      <c r="AL954" s="85"/>
      <c r="AM954" s="105"/>
      <c r="AN954" s="107"/>
      <c r="AO954" s="107"/>
      <c r="AP954" s="105"/>
      <c r="AQ954" s="85"/>
      <c r="AR954" s="85"/>
      <c r="AS954" s="105"/>
      <c r="AT954" s="107"/>
      <c r="AU954" s="85"/>
      <c r="AV954" s="107"/>
      <c r="AW954" s="85"/>
      <c r="AX954" s="85"/>
      <c r="AY954" s="85"/>
      <c r="AZ954" s="80"/>
      <c r="BA954" s="86"/>
      <c r="BB954" s="86"/>
      <c r="BC954" s="105"/>
    </row>
    <row r="955" spans="1:55" x14ac:dyDescent="0.25">
      <c r="A955" s="80"/>
      <c r="B955" s="80"/>
      <c r="C955" s="80"/>
      <c r="D955" s="80"/>
      <c r="E955" s="80"/>
      <c r="F955" s="80"/>
      <c r="G955" s="80"/>
      <c r="H955" s="80"/>
      <c r="I955" s="84"/>
      <c r="J955" s="105"/>
      <c r="K955" s="84"/>
      <c r="L955" s="105"/>
      <c r="M955" s="84"/>
      <c r="N955" s="105"/>
      <c r="O955" s="80"/>
      <c r="P955" s="84"/>
      <c r="Q955" s="105"/>
      <c r="R955" s="84"/>
      <c r="S955" s="105"/>
      <c r="T955" s="84"/>
      <c r="U955" s="105"/>
      <c r="V955" s="80"/>
      <c r="W955" s="80"/>
      <c r="X955" s="80"/>
      <c r="Y955" s="80"/>
      <c r="Z955" s="80"/>
      <c r="AA955" s="80"/>
      <c r="AB955" s="109"/>
      <c r="AC955" s="80"/>
      <c r="AD955" s="80"/>
      <c r="AE955" s="80"/>
      <c r="AF955" s="80"/>
      <c r="AG955" s="80"/>
      <c r="AH955" s="80"/>
      <c r="AI955" s="107"/>
      <c r="AJ955" s="105"/>
      <c r="AK955" s="80"/>
      <c r="AL955" s="85"/>
      <c r="AM955" s="105"/>
      <c r="AN955" s="80"/>
      <c r="AO955" s="107"/>
      <c r="AP955" s="105"/>
      <c r="AQ955" s="80"/>
      <c r="AR955" s="85"/>
      <c r="AS955" s="105"/>
      <c r="AT955" s="80"/>
      <c r="AU955" s="80"/>
      <c r="AV955" s="80"/>
      <c r="AW955" s="80"/>
      <c r="AX955" s="80"/>
      <c r="AY955" s="85"/>
      <c r="AZ955" s="80"/>
      <c r="BA955" s="80"/>
      <c r="BB955" s="86"/>
      <c r="BC955" s="105"/>
    </row>
    <row r="956" spans="1:55" x14ac:dyDescent="0.25">
      <c r="A956" s="80"/>
      <c r="B956" s="80"/>
      <c r="C956" s="80"/>
      <c r="D956" s="80"/>
      <c r="E956" s="80"/>
      <c r="F956" s="80"/>
      <c r="G956" s="80"/>
      <c r="H956" s="84"/>
      <c r="I956" s="84"/>
      <c r="J956" s="105"/>
      <c r="K956" s="84"/>
      <c r="L956" s="105"/>
      <c r="M956" s="84"/>
      <c r="N956" s="105"/>
      <c r="O956" s="84"/>
      <c r="P956" s="84"/>
      <c r="Q956" s="105"/>
      <c r="R956" s="84"/>
      <c r="S956" s="105"/>
      <c r="T956" s="84"/>
      <c r="U956" s="105"/>
      <c r="V956" s="80"/>
      <c r="W956" s="80"/>
      <c r="X956" s="108"/>
      <c r="Y956" s="108"/>
      <c r="Z956" s="80"/>
      <c r="AA956" s="80"/>
      <c r="AB956" s="109"/>
      <c r="AC956" s="80"/>
      <c r="AD956" s="80"/>
      <c r="AE956" s="80"/>
      <c r="AF956" s="80"/>
      <c r="AG956" s="80"/>
      <c r="AH956" s="107"/>
      <c r="AI956" s="107"/>
      <c r="AJ956" s="105"/>
      <c r="AK956" s="85"/>
      <c r="AL956" s="85"/>
      <c r="AM956" s="105"/>
      <c r="AN956" s="107"/>
      <c r="AO956" s="107"/>
      <c r="AP956" s="105"/>
      <c r="AQ956" s="85"/>
      <c r="AR956" s="85"/>
      <c r="AS956" s="105"/>
      <c r="AT956" s="107"/>
      <c r="AU956" s="85"/>
      <c r="AV956" s="107"/>
      <c r="AW956" s="85"/>
      <c r="AX956" s="85"/>
      <c r="AY956" s="85"/>
      <c r="AZ956" s="80"/>
      <c r="BA956" s="86"/>
      <c r="BB956" s="86"/>
      <c r="BC956" s="105"/>
    </row>
    <row r="957" spans="1:55" x14ac:dyDescent="0.25">
      <c r="A957" s="80"/>
      <c r="B957" s="80"/>
      <c r="C957" s="80"/>
      <c r="D957" s="80"/>
      <c r="E957" s="80"/>
      <c r="F957" s="80"/>
      <c r="G957" s="80"/>
      <c r="H957" s="84"/>
      <c r="I957" s="84"/>
      <c r="J957" s="105"/>
      <c r="K957" s="84"/>
      <c r="L957" s="105"/>
      <c r="M957" s="84"/>
      <c r="N957" s="105"/>
      <c r="O957" s="84"/>
      <c r="P957" s="84"/>
      <c r="Q957" s="105"/>
      <c r="R957" s="84"/>
      <c r="S957" s="105"/>
      <c r="T957" s="84"/>
      <c r="U957" s="105"/>
      <c r="V957" s="80"/>
      <c r="W957" s="80"/>
      <c r="X957" s="108"/>
      <c r="Y957" s="108"/>
      <c r="Z957" s="80"/>
      <c r="AA957" s="80"/>
      <c r="AB957" s="109"/>
      <c r="AC957" s="80"/>
      <c r="AD957" s="80"/>
      <c r="AE957" s="80"/>
      <c r="AF957" s="80"/>
      <c r="AG957" s="80"/>
      <c r="AH957" s="107"/>
      <c r="AI957" s="107"/>
      <c r="AJ957" s="105"/>
      <c r="AK957" s="85"/>
      <c r="AL957" s="85"/>
      <c r="AM957" s="105"/>
      <c r="AN957" s="107"/>
      <c r="AO957" s="107"/>
      <c r="AP957" s="105"/>
      <c r="AQ957" s="85"/>
      <c r="AR957" s="85"/>
      <c r="AS957" s="105"/>
      <c r="AT957" s="107"/>
      <c r="AU957" s="85"/>
      <c r="AV957" s="107"/>
      <c r="AW957" s="85"/>
      <c r="AX957" s="85"/>
      <c r="AY957" s="85"/>
      <c r="AZ957" s="80"/>
      <c r="BA957" s="86"/>
      <c r="BB957" s="86"/>
      <c r="BC957" s="105"/>
    </row>
    <row r="958" spans="1:55" x14ac:dyDescent="0.25">
      <c r="A958" s="80"/>
      <c r="B958" s="80"/>
      <c r="C958" s="80"/>
      <c r="D958" s="80"/>
      <c r="E958" s="80"/>
      <c r="F958" s="80"/>
      <c r="G958" s="80"/>
      <c r="H958" s="84"/>
      <c r="I958" s="84"/>
      <c r="J958" s="105"/>
      <c r="K958" s="84"/>
      <c r="L958" s="105"/>
      <c r="M958" s="84"/>
      <c r="N958" s="105"/>
      <c r="O958" s="84"/>
      <c r="P958" s="84"/>
      <c r="Q958" s="105"/>
      <c r="R958" s="84"/>
      <c r="S958" s="105"/>
      <c r="T958" s="84"/>
      <c r="U958" s="105"/>
      <c r="V958" s="80"/>
      <c r="W958" s="80"/>
      <c r="X958" s="108"/>
      <c r="Y958" s="108"/>
      <c r="Z958" s="80"/>
      <c r="AA958" s="80"/>
      <c r="AB958" s="109"/>
      <c r="AC958" s="80"/>
      <c r="AD958" s="80"/>
      <c r="AE958" s="80"/>
      <c r="AF958" s="80"/>
      <c r="AG958" s="80"/>
      <c r="AH958" s="107"/>
      <c r="AI958" s="107"/>
      <c r="AJ958" s="105"/>
      <c r="AK958" s="85"/>
      <c r="AL958" s="85"/>
      <c r="AM958" s="105"/>
      <c r="AN958" s="107"/>
      <c r="AO958" s="107"/>
      <c r="AP958" s="105"/>
      <c r="AQ958" s="85"/>
      <c r="AR958" s="85"/>
      <c r="AS958" s="105"/>
      <c r="AT958" s="107"/>
      <c r="AU958" s="85"/>
      <c r="AV958" s="107"/>
      <c r="AW958" s="85"/>
      <c r="AX958" s="85"/>
      <c r="AY958" s="85"/>
      <c r="AZ958" s="80"/>
      <c r="BA958" s="86"/>
      <c r="BB958" s="86"/>
      <c r="BC958" s="105"/>
    </row>
    <row r="959" spans="1:55" x14ac:dyDescent="0.25">
      <c r="A959" s="80"/>
      <c r="B959" s="80"/>
      <c r="C959" s="80"/>
      <c r="D959" s="80"/>
      <c r="E959" s="80"/>
      <c r="F959" s="80"/>
      <c r="G959" s="80"/>
      <c r="H959" s="84"/>
      <c r="I959" s="84"/>
      <c r="J959" s="105"/>
      <c r="K959" s="84"/>
      <c r="L959" s="105"/>
      <c r="M959" s="84"/>
      <c r="N959" s="105"/>
      <c r="O959" s="84"/>
      <c r="P959" s="84"/>
      <c r="Q959" s="105"/>
      <c r="R959" s="84"/>
      <c r="S959" s="105"/>
      <c r="T959" s="84"/>
      <c r="U959" s="105"/>
      <c r="V959" s="80"/>
      <c r="W959" s="80"/>
      <c r="X959" s="108"/>
      <c r="Y959" s="108"/>
      <c r="Z959" s="80"/>
      <c r="AA959" s="80"/>
      <c r="AB959" s="109"/>
      <c r="AC959" s="80"/>
      <c r="AD959" s="80"/>
      <c r="AE959" s="80"/>
      <c r="AF959" s="80"/>
      <c r="AG959" s="80"/>
      <c r="AH959" s="107"/>
      <c r="AI959" s="107"/>
      <c r="AJ959" s="105"/>
      <c r="AK959" s="85"/>
      <c r="AL959" s="85"/>
      <c r="AM959" s="105"/>
      <c r="AN959" s="107"/>
      <c r="AO959" s="107"/>
      <c r="AP959" s="105"/>
      <c r="AQ959" s="85"/>
      <c r="AR959" s="85"/>
      <c r="AS959" s="105"/>
      <c r="AT959" s="107"/>
      <c r="AU959" s="85"/>
      <c r="AV959" s="107"/>
      <c r="AW959" s="85"/>
      <c r="AX959" s="85"/>
      <c r="AY959" s="85"/>
      <c r="AZ959" s="80"/>
      <c r="BA959" s="86"/>
      <c r="BB959" s="86"/>
      <c r="BC959" s="105"/>
    </row>
    <row r="960" spans="1:55" x14ac:dyDescent="0.25">
      <c r="A960" s="80"/>
      <c r="B960" s="80"/>
      <c r="C960" s="80"/>
      <c r="D960" s="80"/>
      <c r="E960" s="80"/>
      <c r="F960" s="80"/>
      <c r="G960" s="80"/>
      <c r="H960" s="84"/>
      <c r="I960" s="84"/>
      <c r="J960" s="105"/>
      <c r="K960" s="84"/>
      <c r="L960" s="105"/>
      <c r="M960" s="84"/>
      <c r="N960" s="105"/>
      <c r="O960" s="84"/>
      <c r="P960" s="84"/>
      <c r="Q960" s="105"/>
      <c r="R960" s="84"/>
      <c r="S960" s="105"/>
      <c r="T960" s="84"/>
      <c r="U960" s="105"/>
      <c r="V960" s="80"/>
      <c r="W960" s="80"/>
      <c r="X960" s="108"/>
      <c r="Y960" s="108"/>
      <c r="Z960" s="80"/>
      <c r="AA960" s="80"/>
      <c r="AB960" s="109"/>
      <c r="AC960" s="80"/>
      <c r="AD960" s="80"/>
      <c r="AE960" s="80"/>
      <c r="AF960" s="80"/>
      <c r="AG960" s="80"/>
      <c r="AH960" s="107"/>
      <c r="AI960" s="107"/>
      <c r="AJ960" s="105"/>
      <c r="AK960" s="85"/>
      <c r="AL960" s="85"/>
      <c r="AM960" s="105"/>
      <c r="AN960" s="107"/>
      <c r="AO960" s="107"/>
      <c r="AP960" s="105"/>
      <c r="AQ960" s="85"/>
      <c r="AR960" s="85"/>
      <c r="AS960" s="105"/>
      <c r="AT960" s="107"/>
      <c r="AU960" s="85"/>
      <c r="AV960" s="107"/>
      <c r="AW960" s="85"/>
      <c r="AX960" s="85"/>
      <c r="AY960" s="85"/>
      <c r="AZ960" s="80"/>
      <c r="BA960" s="86"/>
      <c r="BB960" s="86"/>
      <c r="BC960" s="105"/>
    </row>
    <row r="961" spans="1:55" x14ac:dyDescent="0.25">
      <c r="A961" s="80"/>
      <c r="B961" s="80"/>
      <c r="C961" s="80"/>
      <c r="D961" s="80"/>
      <c r="E961" s="80"/>
      <c r="F961" s="80"/>
      <c r="G961" s="80"/>
      <c r="H961" s="84"/>
      <c r="I961" s="84"/>
      <c r="J961" s="105"/>
      <c r="K961" s="84"/>
      <c r="L961" s="105"/>
      <c r="M961" s="84"/>
      <c r="N961" s="105"/>
      <c r="O961" s="84"/>
      <c r="P961" s="84"/>
      <c r="Q961" s="105"/>
      <c r="R961" s="84"/>
      <c r="S961" s="105"/>
      <c r="T961" s="84"/>
      <c r="U961" s="105"/>
      <c r="V961" s="80"/>
      <c r="W961" s="80"/>
      <c r="X961" s="108"/>
      <c r="Y961" s="108"/>
      <c r="Z961" s="80"/>
      <c r="AA961" s="80"/>
      <c r="AB961" s="109"/>
      <c r="AC961" s="80"/>
      <c r="AD961" s="80"/>
      <c r="AE961" s="80"/>
      <c r="AF961" s="80"/>
      <c r="AG961" s="80"/>
      <c r="AH961" s="107"/>
      <c r="AI961" s="107"/>
      <c r="AJ961" s="105"/>
      <c r="AK961" s="85"/>
      <c r="AL961" s="85"/>
      <c r="AM961" s="105"/>
      <c r="AN961" s="107"/>
      <c r="AO961" s="107"/>
      <c r="AP961" s="105"/>
      <c r="AQ961" s="85"/>
      <c r="AR961" s="85"/>
      <c r="AS961" s="105"/>
      <c r="AT961" s="107"/>
      <c r="AU961" s="85"/>
      <c r="AV961" s="107"/>
      <c r="AW961" s="85"/>
      <c r="AX961" s="85"/>
      <c r="AY961" s="85"/>
      <c r="AZ961" s="80"/>
      <c r="BA961" s="86"/>
      <c r="BB961" s="86"/>
      <c r="BC961" s="105"/>
    </row>
    <row r="962" spans="1:55" x14ac:dyDescent="0.25">
      <c r="A962" s="80"/>
      <c r="B962" s="80"/>
      <c r="C962" s="80"/>
      <c r="D962" s="80"/>
      <c r="E962" s="80"/>
      <c r="F962" s="80"/>
      <c r="G962" s="80"/>
      <c r="H962" s="84"/>
      <c r="I962" s="84"/>
      <c r="J962" s="105"/>
      <c r="K962" s="84"/>
      <c r="L962" s="105"/>
      <c r="M962" s="84"/>
      <c r="N962" s="105"/>
      <c r="O962" s="84"/>
      <c r="P962" s="84"/>
      <c r="Q962" s="105"/>
      <c r="R962" s="84"/>
      <c r="S962" s="105"/>
      <c r="T962" s="84"/>
      <c r="U962" s="105"/>
      <c r="V962" s="80"/>
      <c r="W962" s="80"/>
      <c r="X962" s="108"/>
      <c r="Y962" s="108"/>
      <c r="Z962" s="80"/>
      <c r="AA962" s="80"/>
      <c r="AB962" s="109"/>
      <c r="AC962" s="80"/>
      <c r="AD962" s="80"/>
      <c r="AE962" s="80"/>
      <c r="AF962" s="80"/>
      <c r="AG962" s="80"/>
      <c r="AH962" s="107"/>
      <c r="AI962" s="107"/>
      <c r="AJ962" s="105"/>
      <c r="AK962" s="85"/>
      <c r="AL962" s="85"/>
      <c r="AM962" s="105"/>
      <c r="AN962" s="107"/>
      <c r="AO962" s="107"/>
      <c r="AP962" s="105"/>
      <c r="AQ962" s="85"/>
      <c r="AR962" s="85"/>
      <c r="AS962" s="105"/>
      <c r="AT962" s="107"/>
      <c r="AU962" s="85"/>
      <c r="AV962" s="107"/>
      <c r="AW962" s="85"/>
      <c r="AX962" s="85"/>
      <c r="AY962" s="85"/>
      <c r="AZ962" s="80"/>
      <c r="BA962" s="86"/>
      <c r="BB962" s="86"/>
      <c r="BC962" s="105"/>
    </row>
    <row r="963" spans="1:55" x14ac:dyDescent="0.25">
      <c r="A963" s="80"/>
      <c r="B963" s="80"/>
      <c r="C963" s="80"/>
      <c r="D963" s="81"/>
      <c r="E963" s="82"/>
      <c r="F963" s="83"/>
      <c r="G963" s="83"/>
      <c r="H963" s="84"/>
      <c r="I963" s="84"/>
      <c r="J963" s="105"/>
      <c r="K963" s="84"/>
      <c r="L963" s="105"/>
      <c r="M963" s="84"/>
      <c r="N963" s="105"/>
      <c r="O963" s="84"/>
      <c r="P963" s="84"/>
      <c r="Q963" s="105"/>
      <c r="R963" s="84"/>
      <c r="S963" s="105"/>
      <c r="T963" s="84"/>
      <c r="U963" s="105"/>
      <c r="V963" s="80"/>
      <c r="W963" s="80"/>
      <c r="X963" s="80"/>
      <c r="Y963" s="80"/>
      <c r="Z963" s="106"/>
      <c r="AA963" s="106"/>
      <c r="AB963" s="109"/>
      <c r="AC963" s="106"/>
      <c r="AD963" s="106"/>
      <c r="AE963" s="80"/>
      <c r="AF963" s="106"/>
      <c r="AG963" s="106"/>
      <c r="AH963" s="107"/>
      <c r="AI963" s="107"/>
      <c r="AJ963" s="105"/>
      <c r="AK963" s="85"/>
      <c r="AL963" s="85"/>
      <c r="AM963" s="105"/>
      <c r="AN963" s="107"/>
      <c r="AO963" s="107"/>
      <c r="AP963" s="105"/>
      <c r="AQ963" s="85"/>
      <c r="AR963" s="85"/>
      <c r="AS963" s="105"/>
      <c r="AT963" s="107"/>
      <c r="AU963" s="85"/>
      <c r="AV963" s="107"/>
      <c r="AW963" s="85"/>
      <c r="AX963" s="85"/>
      <c r="AY963" s="85"/>
      <c r="AZ963" s="80"/>
      <c r="BA963" s="86"/>
      <c r="BB963" s="86"/>
      <c r="BC963" s="105"/>
    </row>
    <row r="964" spans="1:55" x14ac:dyDescent="0.25">
      <c r="A964" s="80"/>
      <c r="B964" s="80"/>
      <c r="C964" s="80"/>
      <c r="D964" s="81"/>
      <c r="E964" s="82"/>
      <c r="F964" s="83"/>
      <c r="G964" s="83"/>
      <c r="H964" s="84"/>
      <c r="I964" s="84"/>
      <c r="J964" s="105"/>
      <c r="K964" s="84"/>
      <c r="L964" s="105"/>
      <c r="M964" s="84"/>
      <c r="N964" s="105"/>
      <c r="O964" s="84"/>
      <c r="P964" s="84"/>
      <c r="Q964" s="105"/>
      <c r="R964" s="84"/>
      <c r="S964" s="105"/>
      <c r="T964" s="84"/>
      <c r="U964" s="105"/>
      <c r="V964" s="80"/>
      <c r="W964" s="80"/>
      <c r="X964" s="80"/>
      <c r="Y964" s="80"/>
      <c r="Z964" s="106"/>
      <c r="AA964" s="106"/>
      <c r="AB964" s="109"/>
      <c r="AC964" s="106"/>
      <c r="AD964" s="106"/>
      <c r="AE964" s="80"/>
      <c r="AF964" s="106"/>
      <c r="AG964" s="106"/>
      <c r="AH964" s="107"/>
      <c r="AI964" s="107"/>
      <c r="AJ964" s="105"/>
      <c r="AK964" s="85"/>
      <c r="AL964" s="85"/>
      <c r="AM964" s="105"/>
      <c r="AN964" s="107"/>
      <c r="AO964" s="107"/>
      <c r="AP964" s="105"/>
      <c r="AQ964" s="85"/>
      <c r="AR964" s="85"/>
      <c r="AS964" s="105"/>
      <c r="AT964" s="107"/>
      <c r="AU964" s="85"/>
      <c r="AV964" s="107"/>
      <c r="AW964" s="85"/>
      <c r="AX964" s="85"/>
      <c r="AY964" s="85"/>
      <c r="AZ964" s="80"/>
      <c r="BA964" s="86"/>
      <c r="BB964" s="86"/>
      <c r="BC964" s="105"/>
    </row>
    <row r="965" spans="1:55" x14ac:dyDescent="0.25">
      <c r="A965" s="80"/>
      <c r="B965" s="80"/>
      <c r="C965" s="80"/>
      <c r="D965" s="81"/>
      <c r="E965" s="82"/>
      <c r="F965" s="83"/>
      <c r="G965" s="83"/>
      <c r="H965" s="84"/>
      <c r="I965" s="84"/>
      <c r="J965" s="105"/>
      <c r="K965" s="84"/>
      <c r="L965" s="105"/>
      <c r="M965" s="84"/>
      <c r="N965" s="105"/>
      <c r="O965" s="84"/>
      <c r="P965" s="84"/>
      <c r="Q965" s="105"/>
      <c r="R965" s="84"/>
      <c r="S965" s="105"/>
      <c r="T965" s="84"/>
      <c r="U965" s="105"/>
      <c r="V965" s="80"/>
      <c r="W965" s="80"/>
      <c r="X965" s="108"/>
      <c r="Y965" s="108"/>
      <c r="Z965" s="106"/>
      <c r="AA965" s="106"/>
      <c r="AB965" s="109"/>
      <c r="AC965" s="106"/>
      <c r="AD965" s="106"/>
      <c r="AE965" s="109"/>
      <c r="AF965" s="106"/>
      <c r="AG965" s="106"/>
      <c r="AH965" s="107"/>
      <c r="AI965" s="107"/>
      <c r="AJ965" s="105"/>
      <c r="AK965" s="85"/>
      <c r="AL965" s="85"/>
      <c r="AM965" s="105"/>
      <c r="AN965" s="107"/>
      <c r="AO965" s="107"/>
      <c r="AP965" s="105"/>
      <c r="AQ965" s="85"/>
      <c r="AR965" s="85"/>
      <c r="AS965" s="105"/>
      <c r="AT965" s="107"/>
      <c r="AU965" s="85"/>
      <c r="AV965" s="107"/>
      <c r="AW965" s="85"/>
      <c r="AX965" s="85"/>
      <c r="AY965" s="85"/>
      <c r="AZ965" s="80"/>
      <c r="BA965" s="86"/>
      <c r="BB965" s="86"/>
      <c r="BC965" s="105"/>
    </row>
    <row r="966" spans="1:55" x14ac:dyDescent="0.25">
      <c r="A966" s="80"/>
      <c r="B966" s="80"/>
      <c r="C966" s="80"/>
      <c r="D966" s="81"/>
      <c r="E966" s="82"/>
      <c r="F966" s="83"/>
      <c r="G966" s="83"/>
      <c r="H966" s="84"/>
      <c r="I966" s="84"/>
      <c r="J966" s="105"/>
      <c r="K966" s="84"/>
      <c r="L966" s="105"/>
      <c r="M966" s="84"/>
      <c r="N966" s="105"/>
      <c r="O966" s="84"/>
      <c r="P966" s="84"/>
      <c r="Q966" s="105"/>
      <c r="R966" s="84"/>
      <c r="S966" s="105"/>
      <c r="T966" s="84"/>
      <c r="U966" s="105"/>
      <c r="V966" s="80"/>
      <c r="W966" s="80"/>
      <c r="X966" s="80"/>
      <c r="Y966" s="80"/>
      <c r="Z966" s="106"/>
      <c r="AA966" s="106"/>
      <c r="AB966" s="109"/>
      <c r="AC966" s="106"/>
      <c r="AD966" s="106"/>
      <c r="AE966" s="80"/>
      <c r="AF966" s="106"/>
      <c r="AG966" s="106"/>
      <c r="AH966" s="107"/>
      <c r="AI966" s="107"/>
      <c r="AJ966" s="105"/>
      <c r="AK966" s="85"/>
      <c r="AL966" s="85"/>
      <c r="AM966" s="105"/>
      <c r="AN966" s="107"/>
      <c r="AO966" s="107"/>
      <c r="AP966" s="105"/>
      <c r="AQ966" s="85"/>
      <c r="AR966" s="85"/>
      <c r="AS966" s="105"/>
      <c r="AT966" s="107"/>
      <c r="AU966" s="85"/>
      <c r="AV966" s="107"/>
      <c r="AW966" s="85"/>
      <c r="AX966" s="85"/>
      <c r="AY966" s="85"/>
      <c r="AZ966" s="80"/>
      <c r="BA966" s="86"/>
      <c r="BB966" s="86"/>
      <c r="BC966" s="105"/>
    </row>
    <row r="967" spans="1:55" x14ac:dyDescent="0.25">
      <c r="A967" s="80"/>
      <c r="B967" s="80"/>
      <c r="C967" s="80"/>
      <c r="D967" s="81"/>
      <c r="E967" s="82"/>
      <c r="F967" s="83"/>
      <c r="G967" s="83"/>
      <c r="H967" s="84"/>
      <c r="I967" s="84"/>
      <c r="J967" s="105"/>
      <c r="K967" s="84"/>
      <c r="L967" s="105"/>
      <c r="M967" s="84"/>
      <c r="N967" s="105"/>
      <c r="O967" s="84"/>
      <c r="P967" s="84"/>
      <c r="Q967" s="105"/>
      <c r="R967" s="84"/>
      <c r="S967" s="105"/>
      <c r="T967" s="84"/>
      <c r="U967" s="105"/>
      <c r="V967" s="80"/>
      <c r="W967" s="80"/>
      <c r="X967" s="80"/>
      <c r="Y967" s="80"/>
      <c r="Z967" s="106"/>
      <c r="AA967" s="106"/>
      <c r="AB967" s="109"/>
      <c r="AC967" s="106"/>
      <c r="AD967" s="106"/>
      <c r="AE967" s="80"/>
      <c r="AF967" s="106"/>
      <c r="AG967" s="106"/>
      <c r="AH967" s="107"/>
      <c r="AI967" s="107"/>
      <c r="AJ967" s="105"/>
      <c r="AK967" s="85"/>
      <c r="AL967" s="85"/>
      <c r="AM967" s="105"/>
      <c r="AN967" s="107"/>
      <c r="AO967" s="107"/>
      <c r="AP967" s="105"/>
      <c r="AQ967" s="85"/>
      <c r="AR967" s="85"/>
      <c r="AS967" s="105"/>
      <c r="AT967" s="107"/>
      <c r="AU967" s="85"/>
      <c r="AV967" s="107"/>
      <c r="AW967" s="85"/>
      <c r="AX967" s="85"/>
      <c r="AY967" s="85"/>
      <c r="AZ967" s="80"/>
      <c r="BA967" s="86"/>
      <c r="BB967" s="86"/>
      <c r="BC967" s="105"/>
    </row>
    <row r="968" spans="1:55" x14ac:dyDescent="0.25">
      <c r="A968" s="80"/>
      <c r="B968" s="80"/>
      <c r="C968" s="80"/>
      <c r="D968" s="81"/>
      <c r="E968" s="82"/>
      <c r="F968" s="83"/>
      <c r="G968" s="83"/>
      <c r="H968" s="84"/>
      <c r="I968" s="84"/>
      <c r="J968" s="105"/>
      <c r="K968" s="84"/>
      <c r="L968" s="105"/>
      <c r="M968" s="84"/>
      <c r="N968" s="105"/>
      <c r="O968" s="84"/>
      <c r="P968" s="84"/>
      <c r="Q968" s="105"/>
      <c r="R968" s="84"/>
      <c r="S968" s="105"/>
      <c r="T968" s="84"/>
      <c r="U968" s="105"/>
      <c r="V968" s="80"/>
      <c r="W968" s="80"/>
      <c r="X968" s="80"/>
      <c r="Y968" s="80"/>
      <c r="Z968" s="106"/>
      <c r="AA968" s="106"/>
      <c r="AB968" s="109"/>
      <c r="AC968" s="106"/>
      <c r="AD968" s="106"/>
      <c r="AE968" s="80"/>
      <c r="AF968" s="106"/>
      <c r="AG968" s="106"/>
      <c r="AH968" s="107"/>
      <c r="AI968" s="107"/>
      <c r="AJ968" s="105"/>
      <c r="AK968" s="85"/>
      <c r="AL968" s="85"/>
      <c r="AM968" s="105"/>
      <c r="AN968" s="107"/>
      <c r="AO968" s="107"/>
      <c r="AP968" s="105"/>
      <c r="AQ968" s="85"/>
      <c r="AR968" s="85"/>
      <c r="AS968" s="105"/>
      <c r="AT968" s="107"/>
      <c r="AU968" s="85"/>
      <c r="AV968" s="107"/>
      <c r="AW968" s="85"/>
      <c r="AX968" s="85"/>
      <c r="AY968" s="85"/>
      <c r="AZ968" s="80"/>
      <c r="BA968" s="86"/>
      <c r="BB968" s="86"/>
      <c r="BC968" s="105"/>
    </row>
    <row r="969" spans="1:55" x14ac:dyDescent="0.25">
      <c r="A969" s="80"/>
      <c r="B969" s="80"/>
      <c r="C969" s="80"/>
      <c r="D969" s="81"/>
      <c r="E969" s="82"/>
      <c r="F969" s="83"/>
      <c r="G969" s="83"/>
      <c r="H969" s="84"/>
      <c r="I969" s="84"/>
      <c r="J969" s="105"/>
      <c r="K969" s="84"/>
      <c r="L969" s="105"/>
      <c r="M969" s="84"/>
      <c r="N969" s="105"/>
      <c r="O969" s="84"/>
      <c r="P969" s="84"/>
      <c r="Q969" s="105"/>
      <c r="R969" s="84"/>
      <c r="S969" s="105"/>
      <c r="T969" s="84"/>
      <c r="U969" s="105"/>
      <c r="V969" s="80"/>
      <c r="W969" s="80"/>
      <c r="X969" s="108"/>
      <c r="Y969" s="108"/>
      <c r="Z969" s="106"/>
      <c r="AA969" s="106"/>
      <c r="AB969" s="109"/>
      <c r="AC969" s="106"/>
      <c r="AD969" s="106"/>
      <c r="AE969" s="80"/>
      <c r="AF969" s="106"/>
      <c r="AG969" s="106"/>
      <c r="AH969" s="107"/>
      <c r="AI969" s="107"/>
      <c r="AJ969" s="105"/>
      <c r="AK969" s="85"/>
      <c r="AL969" s="85"/>
      <c r="AM969" s="105"/>
      <c r="AN969" s="107"/>
      <c r="AO969" s="107"/>
      <c r="AP969" s="105"/>
      <c r="AQ969" s="85"/>
      <c r="AR969" s="85"/>
      <c r="AS969" s="105"/>
      <c r="AT969" s="107"/>
      <c r="AU969" s="85"/>
      <c r="AV969" s="107"/>
      <c r="AW969" s="85"/>
      <c r="AX969" s="85"/>
      <c r="AY969" s="85"/>
      <c r="AZ969" s="80"/>
      <c r="BA969" s="86"/>
      <c r="BB969" s="86"/>
      <c r="BC969" s="105"/>
    </row>
    <row r="970" spans="1:55" x14ac:dyDescent="0.25">
      <c r="A970" s="80"/>
      <c r="B970" s="80"/>
      <c r="C970" s="80"/>
      <c r="D970" s="81"/>
      <c r="E970" s="80"/>
      <c r="F970" s="83"/>
      <c r="G970" s="80"/>
      <c r="H970" s="84"/>
      <c r="I970" s="84"/>
      <c r="J970" s="105"/>
      <c r="K970" s="84"/>
      <c r="L970" s="105"/>
      <c r="M970" s="84"/>
      <c r="N970" s="105"/>
      <c r="O970" s="84"/>
      <c r="P970" s="84"/>
      <c r="Q970" s="105"/>
      <c r="R970" s="84"/>
      <c r="S970" s="105"/>
      <c r="T970" s="84"/>
      <c r="U970" s="105"/>
      <c r="V970" s="80"/>
      <c r="W970" s="80"/>
      <c r="X970" s="108"/>
      <c r="Y970" s="108"/>
      <c r="Z970" s="80"/>
      <c r="AA970" s="80"/>
      <c r="AB970" s="109"/>
      <c r="AC970" s="80"/>
      <c r="AD970" s="80"/>
      <c r="AE970" s="80"/>
      <c r="AF970" s="80"/>
      <c r="AG970" s="80"/>
      <c r="AH970" s="107"/>
      <c r="AI970" s="107"/>
      <c r="AJ970" s="105"/>
      <c r="AK970" s="85"/>
      <c r="AL970" s="85"/>
      <c r="AM970" s="105"/>
      <c r="AN970" s="107"/>
      <c r="AO970" s="107"/>
      <c r="AP970" s="105"/>
      <c r="AQ970" s="85"/>
      <c r="AR970" s="85"/>
      <c r="AS970" s="105"/>
      <c r="AT970" s="107"/>
      <c r="AU970" s="85"/>
      <c r="AV970" s="107"/>
      <c r="AW970" s="85"/>
      <c r="AX970" s="85"/>
      <c r="AY970" s="85"/>
      <c r="AZ970" s="80"/>
      <c r="BA970" s="86"/>
      <c r="BB970" s="86"/>
      <c r="BC970" s="105"/>
    </row>
    <row r="971" spans="1:55" x14ac:dyDescent="0.25">
      <c r="A971" s="80"/>
      <c r="B971" s="80"/>
      <c r="C971" s="80"/>
      <c r="D971" s="81"/>
      <c r="E971" s="80"/>
      <c r="F971" s="83"/>
      <c r="G971" s="80"/>
      <c r="H971" s="84"/>
      <c r="I971" s="84"/>
      <c r="J971" s="105"/>
      <c r="K971" s="84"/>
      <c r="L971" s="105"/>
      <c r="M971" s="84"/>
      <c r="N971" s="105"/>
      <c r="O971" s="84"/>
      <c r="P971" s="84"/>
      <c r="Q971" s="105"/>
      <c r="R971" s="84"/>
      <c r="S971" s="105"/>
      <c r="T971" s="84"/>
      <c r="U971" s="105"/>
      <c r="V971" s="80"/>
      <c r="W971" s="80"/>
      <c r="X971" s="108"/>
      <c r="Y971" s="108"/>
      <c r="Z971" s="80"/>
      <c r="AA971" s="106"/>
      <c r="AB971" s="109"/>
      <c r="AC971" s="80"/>
      <c r="AD971" s="106"/>
      <c r="AE971" s="80"/>
      <c r="AF971" s="80"/>
      <c r="AG971" s="80"/>
      <c r="AH971" s="107"/>
      <c r="AI971" s="107"/>
      <c r="AJ971" s="105"/>
      <c r="AK971" s="85"/>
      <c r="AL971" s="85"/>
      <c r="AM971" s="105"/>
      <c r="AN971" s="107"/>
      <c r="AO971" s="107"/>
      <c r="AP971" s="105"/>
      <c r="AQ971" s="85"/>
      <c r="AR971" s="85"/>
      <c r="AS971" s="105"/>
      <c r="AT971" s="107"/>
      <c r="AU971" s="85"/>
      <c r="AV971" s="107"/>
      <c r="AW971" s="85"/>
      <c r="AX971" s="85"/>
      <c r="AY971" s="85"/>
      <c r="AZ971" s="80"/>
      <c r="BA971" s="86"/>
      <c r="BB971" s="86"/>
      <c r="BC971" s="105"/>
    </row>
    <row r="972" spans="1:55" x14ac:dyDescent="0.25">
      <c r="A972" s="80"/>
      <c r="B972" s="80"/>
      <c r="C972" s="80"/>
      <c r="D972" s="81"/>
      <c r="E972" s="82"/>
      <c r="F972" s="83"/>
      <c r="G972" s="83"/>
      <c r="H972" s="84"/>
      <c r="I972" s="84"/>
      <c r="J972" s="105"/>
      <c r="K972" s="84"/>
      <c r="L972" s="105"/>
      <c r="M972" s="84"/>
      <c r="N972" s="105"/>
      <c r="O972" s="84"/>
      <c r="P972" s="84"/>
      <c r="Q972" s="105"/>
      <c r="R972" s="84"/>
      <c r="S972" s="105"/>
      <c r="T972" s="84"/>
      <c r="U972" s="105"/>
      <c r="V972" s="80"/>
      <c r="W972" s="80"/>
      <c r="X972" s="108"/>
      <c r="Y972" s="108"/>
      <c r="Z972" s="106"/>
      <c r="AA972" s="106"/>
      <c r="AB972" s="109"/>
      <c r="AC972" s="106"/>
      <c r="AD972" s="106"/>
      <c r="AE972" s="80"/>
      <c r="AF972" s="106"/>
      <c r="AG972" s="106"/>
      <c r="AH972" s="107"/>
      <c r="AI972" s="107"/>
      <c r="AJ972" s="105"/>
      <c r="AK972" s="85"/>
      <c r="AL972" s="85"/>
      <c r="AM972" s="105"/>
      <c r="AN972" s="107"/>
      <c r="AO972" s="107"/>
      <c r="AP972" s="105"/>
      <c r="AQ972" s="85"/>
      <c r="AR972" s="85"/>
      <c r="AS972" s="105"/>
      <c r="AT972" s="107"/>
      <c r="AU972" s="85"/>
      <c r="AV972" s="107"/>
      <c r="AW972" s="85"/>
      <c r="AX972" s="85"/>
      <c r="AY972" s="85"/>
      <c r="AZ972" s="80"/>
      <c r="BA972" s="86"/>
      <c r="BB972" s="86"/>
      <c r="BC972" s="105"/>
    </row>
    <row r="973" spans="1:55" x14ac:dyDescent="0.25">
      <c r="A973" s="80"/>
      <c r="B973" s="80"/>
      <c r="C973" s="80"/>
      <c r="D973" s="81"/>
      <c r="E973" s="80"/>
      <c r="F973" s="83"/>
      <c r="G973" s="80"/>
      <c r="H973" s="84"/>
      <c r="I973" s="84"/>
      <c r="J973" s="105"/>
      <c r="K973" s="84"/>
      <c r="L973" s="105"/>
      <c r="M973" s="84"/>
      <c r="N973" s="105"/>
      <c r="O973" s="84"/>
      <c r="P973" s="84"/>
      <c r="Q973" s="105"/>
      <c r="R973" s="84"/>
      <c r="S973" s="105"/>
      <c r="T973" s="84"/>
      <c r="U973" s="105"/>
      <c r="V973" s="80"/>
      <c r="W973" s="80"/>
      <c r="X973" s="108"/>
      <c r="Y973" s="108"/>
      <c r="Z973" s="80"/>
      <c r="AA973" s="106"/>
      <c r="AB973" s="109"/>
      <c r="AC973" s="80"/>
      <c r="AD973" s="106"/>
      <c r="AE973" s="80"/>
      <c r="AF973" s="80"/>
      <c r="AG973" s="80"/>
      <c r="AH973" s="107"/>
      <c r="AI973" s="107"/>
      <c r="AJ973" s="105"/>
      <c r="AK973" s="85"/>
      <c r="AL973" s="85"/>
      <c r="AM973" s="105"/>
      <c r="AN973" s="107"/>
      <c r="AO973" s="107"/>
      <c r="AP973" s="105"/>
      <c r="AQ973" s="85"/>
      <c r="AR973" s="85"/>
      <c r="AS973" s="105"/>
      <c r="AT973" s="107"/>
      <c r="AU973" s="85"/>
      <c r="AV973" s="107"/>
      <c r="AW973" s="85"/>
      <c r="AX973" s="85"/>
      <c r="AY973" s="85"/>
      <c r="AZ973" s="80"/>
      <c r="BA973" s="86"/>
      <c r="BB973" s="86"/>
      <c r="BC973" s="105"/>
    </row>
    <row r="974" spans="1:55" x14ac:dyDescent="0.25">
      <c r="A974" s="80"/>
      <c r="B974" s="80"/>
      <c r="C974" s="80"/>
      <c r="D974" s="81"/>
      <c r="E974" s="80"/>
      <c r="F974" s="83"/>
      <c r="G974" s="80"/>
      <c r="H974" s="84"/>
      <c r="I974" s="84"/>
      <c r="J974" s="105"/>
      <c r="K974" s="84"/>
      <c r="L974" s="105"/>
      <c r="M974" s="84"/>
      <c r="N974" s="105"/>
      <c r="O974" s="84"/>
      <c r="P974" s="84"/>
      <c r="Q974" s="105"/>
      <c r="R974" s="84"/>
      <c r="S974" s="105"/>
      <c r="T974" s="84"/>
      <c r="U974" s="105"/>
      <c r="V974" s="80"/>
      <c r="W974" s="80"/>
      <c r="X974" s="108"/>
      <c r="Y974" s="108"/>
      <c r="Z974" s="80"/>
      <c r="AA974" s="80"/>
      <c r="AB974" s="109"/>
      <c r="AC974" s="80"/>
      <c r="AD974" s="80"/>
      <c r="AE974" s="80"/>
      <c r="AF974" s="80"/>
      <c r="AG974" s="80"/>
      <c r="AH974" s="107"/>
      <c r="AI974" s="107"/>
      <c r="AJ974" s="105"/>
      <c r="AK974" s="85"/>
      <c r="AL974" s="85"/>
      <c r="AM974" s="105"/>
      <c r="AN974" s="107"/>
      <c r="AO974" s="107"/>
      <c r="AP974" s="105"/>
      <c r="AQ974" s="85"/>
      <c r="AR974" s="85"/>
      <c r="AS974" s="105"/>
      <c r="AT974" s="107"/>
      <c r="AU974" s="85"/>
      <c r="AV974" s="107"/>
      <c r="AW974" s="85"/>
      <c r="AX974" s="85"/>
      <c r="AY974" s="85"/>
      <c r="AZ974" s="80"/>
      <c r="BA974" s="86"/>
      <c r="BB974" s="86"/>
      <c r="BC974" s="105"/>
    </row>
    <row r="975" spans="1:55" x14ac:dyDescent="0.25">
      <c r="A975" s="80"/>
      <c r="B975" s="80"/>
      <c r="C975" s="80"/>
      <c r="D975" s="81"/>
      <c r="E975" s="82"/>
      <c r="F975" s="83"/>
      <c r="G975" s="83"/>
      <c r="H975" s="84"/>
      <c r="I975" s="84"/>
      <c r="J975" s="105"/>
      <c r="K975" s="84"/>
      <c r="L975" s="105"/>
      <c r="M975" s="84"/>
      <c r="N975" s="105"/>
      <c r="O975" s="84"/>
      <c r="P975" s="84"/>
      <c r="Q975" s="105"/>
      <c r="R975" s="84"/>
      <c r="S975" s="105"/>
      <c r="T975" s="84"/>
      <c r="U975" s="105"/>
      <c r="V975" s="80"/>
      <c r="W975" s="80"/>
      <c r="X975" s="108"/>
      <c r="Y975" s="108"/>
      <c r="Z975" s="106"/>
      <c r="AA975" s="106"/>
      <c r="AB975" s="109"/>
      <c r="AC975" s="106"/>
      <c r="AD975" s="106"/>
      <c r="AE975" s="80"/>
      <c r="AF975" s="106"/>
      <c r="AG975" s="106"/>
      <c r="AH975" s="107"/>
      <c r="AI975" s="107"/>
      <c r="AJ975" s="105"/>
      <c r="AK975" s="85"/>
      <c r="AL975" s="85"/>
      <c r="AM975" s="105"/>
      <c r="AN975" s="107"/>
      <c r="AO975" s="107"/>
      <c r="AP975" s="105"/>
      <c r="AQ975" s="85"/>
      <c r="AR975" s="85"/>
      <c r="AS975" s="105"/>
      <c r="AT975" s="107"/>
      <c r="AU975" s="85"/>
      <c r="AV975" s="107"/>
      <c r="AW975" s="85"/>
      <c r="AX975" s="85"/>
      <c r="AY975" s="85"/>
      <c r="AZ975" s="80"/>
      <c r="BA975" s="86"/>
      <c r="BB975" s="86"/>
      <c r="BC975" s="105"/>
    </row>
    <row r="976" spans="1:55" x14ac:dyDescent="0.25">
      <c r="A976" s="80"/>
      <c r="B976" s="80"/>
      <c r="C976" s="80"/>
      <c r="D976" s="81"/>
      <c r="E976" s="82"/>
      <c r="F976" s="83"/>
      <c r="G976" s="83"/>
      <c r="H976" s="84"/>
      <c r="I976" s="84"/>
      <c r="J976" s="105"/>
      <c r="K976" s="84"/>
      <c r="L976" s="105"/>
      <c r="M976" s="84"/>
      <c r="N976" s="105"/>
      <c r="O976" s="84"/>
      <c r="P976" s="84"/>
      <c r="Q976" s="105"/>
      <c r="R976" s="84"/>
      <c r="S976" s="105"/>
      <c r="T976" s="84"/>
      <c r="U976" s="105"/>
      <c r="V976" s="80"/>
      <c r="W976" s="80"/>
      <c r="X976" s="108"/>
      <c r="Y976" s="108"/>
      <c r="Z976" s="106"/>
      <c r="AA976" s="106"/>
      <c r="AB976" s="109"/>
      <c r="AC976" s="106"/>
      <c r="AD976" s="106"/>
      <c r="AE976" s="80"/>
      <c r="AF976" s="106"/>
      <c r="AG976" s="106"/>
      <c r="AH976" s="107"/>
      <c r="AI976" s="107"/>
      <c r="AJ976" s="105"/>
      <c r="AK976" s="85"/>
      <c r="AL976" s="85"/>
      <c r="AM976" s="105"/>
      <c r="AN976" s="107"/>
      <c r="AO976" s="107"/>
      <c r="AP976" s="105"/>
      <c r="AQ976" s="85"/>
      <c r="AR976" s="85"/>
      <c r="AS976" s="105"/>
      <c r="AT976" s="107"/>
      <c r="AU976" s="85"/>
      <c r="AV976" s="107"/>
      <c r="AW976" s="85"/>
      <c r="AX976" s="85"/>
      <c r="AY976" s="85"/>
      <c r="AZ976" s="80"/>
      <c r="BA976" s="86"/>
      <c r="BB976" s="86"/>
      <c r="BC976" s="105"/>
    </row>
    <row r="977" spans="1:55" x14ac:dyDescent="0.25">
      <c r="A977" s="80"/>
      <c r="B977" s="80"/>
      <c r="C977" s="80"/>
      <c r="D977" s="81"/>
      <c r="E977" s="82"/>
      <c r="F977" s="83"/>
      <c r="G977" s="83"/>
      <c r="H977" s="84"/>
      <c r="I977" s="84"/>
      <c r="J977" s="105"/>
      <c r="K977" s="84"/>
      <c r="L977" s="105"/>
      <c r="M977" s="84"/>
      <c r="N977" s="105"/>
      <c r="O977" s="84"/>
      <c r="P977" s="84"/>
      <c r="Q977" s="105"/>
      <c r="R977" s="84"/>
      <c r="S977" s="105"/>
      <c r="T977" s="84"/>
      <c r="U977" s="105"/>
      <c r="V977" s="80"/>
      <c r="W977" s="80"/>
      <c r="X977" s="108"/>
      <c r="Y977" s="108"/>
      <c r="Z977" s="106"/>
      <c r="AA977" s="106"/>
      <c r="AB977" s="109"/>
      <c r="AC977" s="106"/>
      <c r="AD977" s="106"/>
      <c r="AE977" s="80"/>
      <c r="AF977" s="106"/>
      <c r="AG977" s="106"/>
      <c r="AH977" s="107"/>
      <c r="AI977" s="107"/>
      <c r="AJ977" s="105"/>
      <c r="AK977" s="85"/>
      <c r="AL977" s="85"/>
      <c r="AM977" s="105"/>
      <c r="AN977" s="107"/>
      <c r="AO977" s="107"/>
      <c r="AP977" s="105"/>
      <c r="AQ977" s="85"/>
      <c r="AR977" s="85"/>
      <c r="AS977" s="105"/>
      <c r="AT977" s="107"/>
      <c r="AU977" s="85"/>
      <c r="AV977" s="107"/>
      <c r="AW977" s="85"/>
      <c r="AX977" s="85"/>
      <c r="AY977" s="85"/>
      <c r="AZ977" s="80"/>
      <c r="BA977" s="86"/>
      <c r="BB977" s="86"/>
      <c r="BC977" s="105"/>
    </row>
    <row r="978" spans="1:55" x14ac:dyDescent="0.25">
      <c r="A978" s="80"/>
      <c r="B978" s="80"/>
      <c r="C978" s="80"/>
      <c r="D978" s="81"/>
      <c r="E978" s="82"/>
      <c r="F978" s="83"/>
      <c r="G978" s="83"/>
      <c r="H978" s="84"/>
      <c r="I978" s="84"/>
      <c r="J978" s="105"/>
      <c r="K978" s="84"/>
      <c r="L978" s="105"/>
      <c r="M978" s="84"/>
      <c r="N978" s="105"/>
      <c r="O978" s="84"/>
      <c r="P978" s="84"/>
      <c r="Q978" s="105"/>
      <c r="R978" s="84"/>
      <c r="S978" s="105"/>
      <c r="T978" s="84"/>
      <c r="U978" s="105"/>
      <c r="V978" s="80"/>
      <c r="W978" s="80"/>
      <c r="X978" s="108"/>
      <c r="Y978" s="108"/>
      <c r="Z978" s="106"/>
      <c r="AA978" s="106"/>
      <c r="AB978" s="109"/>
      <c r="AC978" s="106"/>
      <c r="AD978" s="106"/>
      <c r="AE978" s="80"/>
      <c r="AF978" s="106"/>
      <c r="AG978" s="106"/>
      <c r="AH978" s="107"/>
      <c r="AI978" s="107"/>
      <c r="AJ978" s="105"/>
      <c r="AK978" s="85"/>
      <c r="AL978" s="85"/>
      <c r="AM978" s="105"/>
      <c r="AN978" s="107"/>
      <c r="AO978" s="107"/>
      <c r="AP978" s="105"/>
      <c r="AQ978" s="85"/>
      <c r="AR978" s="85"/>
      <c r="AS978" s="105"/>
      <c r="AT978" s="107"/>
      <c r="AU978" s="85"/>
      <c r="AV978" s="107"/>
      <c r="AW978" s="85"/>
      <c r="AX978" s="85"/>
      <c r="AY978" s="85"/>
      <c r="AZ978" s="80"/>
      <c r="BA978" s="86"/>
      <c r="BB978" s="86"/>
      <c r="BC978" s="105"/>
    </row>
    <row r="979" spans="1:55" x14ac:dyDescent="0.25">
      <c r="A979" s="80"/>
      <c r="B979" s="80"/>
      <c r="C979" s="80"/>
      <c r="D979" s="81"/>
      <c r="E979" s="82"/>
      <c r="F979" s="83"/>
      <c r="G979" s="83"/>
      <c r="H979" s="84"/>
      <c r="I979" s="84"/>
      <c r="J979" s="105"/>
      <c r="K979" s="84"/>
      <c r="L979" s="105"/>
      <c r="M979" s="84"/>
      <c r="N979" s="105"/>
      <c r="O979" s="84"/>
      <c r="P979" s="84"/>
      <c r="Q979" s="105"/>
      <c r="R979" s="84"/>
      <c r="S979" s="105"/>
      <c r="T979" s="84"/>
      <c r="U979" s="105"/>
      <c r="V979" s="80"/>
      <c r="W979" s="80"/>
      <c r="X979" s="108"/>
      <c r="Y979" s="108"/>
      <c r="Z979" s="106"/>
      <c r="AA979" s="106"/>
      <c r="AB979" s="109"/>
      <c r="AC979" s="106"/>
      <c r="AD979" s="106"/>
      <c r="AE979" s="80"/>
      <c r="AF979" s="106"/>
      <c r="AG979" s="106"/>
      <c r="AH979" s="107"/>
      <c r="AI979" s="107"/>
      <c r="AJ979" s="105"/>
      <c r="AK979" s="85"/>
      <c r="AL979" s="85"/>
      <c r="AM979" s="105"/>
      <c r="AN979" s="107"/>
      <c r="AO979" s="107"/>
      <c r="AP979" s="105"/>
      <c r="AQ979" s="85"/>
      <c r="AR979" s="85"/>
      <c r="AS979" s="105"/>
      <c r="AT979" s="107"/>
      <c r="AU979" s="85"/>
      <c r="AV979" s="107"/>
      <c r="AW979" s="85"/>
      <c r="AX979" s="85"/>
      <c r="AY979" s="85"/>
      <c r="AZ979" s="80"/>
      <c r="BA979" s="86"/>
      <c r="BB979" s="86"/>
      <c r="BC979" s="105"/>
    </row>
    <row r="980" spans="1:55" x14ac:dyDescent="0.25">
      <c r="A980" s="80"/>
      <c r="B980" s="80"/>
      <c r="C980" s="80"/>
      <c r="D980" s="81"/>
      <c r="E980" s="82"/>
      <c r="F980" s="83"/>
      <c r="G980" s="83"/>
      <c r="H980" s="84"/>
      <c r="I980" s="84"/>
      <c r="J980" s="105"/>
      <c r="K980" s="84"/>
      <c r="L980" s="105"/>
      <c r="M980" s="84"/>
      <c r="N980" s="105"/>
      <c r="O980" s="84"/>
      <c r="P980" s="84"/>
      <c r="Q980" s="105"/>
      <c r="R980" s="84"/>
      <c r="S980" s="105"/>
      <c r="T980" s="84"/>
      <c r="U980" s="105"/>
      <c r="V980" s="80"/>
      <c r="W980" s="80"/>
      <c r="X980" s="108"/>
      <c r="Y980" s="108"/>
      <c r="Z980" s="106"/>
      <c r="AA980" s="106"/>
      <c r="AB980" s="109"/>
      <c r="AC980" s="106"/>
      <c r="AD980" s="106"/>
      <c r="AE980" s="80"/>
      <c r="AF980" s="106"/>
      <c r="AG980" s="106"/>
      <c r="AH980" s="107"/>
      <c r="AI980" s="107"/>
      <c r="AJ980" s="105"/>
      <c r="AK980" s="85"/>
      <c r="AL980" s="85"/>
      <c r="AM980" s="105"/>
      <c r="AN980" s="107"/>
      <c r="AO980" s="107"/>
      <c r="AP980" s="105"/>
      <c r="AQ980" s="85"/>
      <c r="AR980" s="85"/>
      <c r="AS980" s="105"/>
      <c r="AT980" s="107"/>
      <c r="AU980" s="85"/>
      <c r="AV980" s="107"/>
      <c r="AW980" s="85"/>
      <c r="AX980" s="85"/>
      <c r="AY980" s="85"/>
      <c r="AZ980" s="80"/>
      <c r="BA980" s="86"/>
      <c r="BB980" s="86"/>
      <c r="BC980" s="105"/>
    </row>
    <row r="981" spans="1:55" x14ac:dyDescent="0.25">
      <c r="A981" s="80"/>
      <c r="B981" s="80"/>
      <c r="C981" s="80"/>
      <c r="D981" s="81"/>
      <c r="E981" s="82"/>
      <c r="F981" s="83"/>
      <c r="G981" s="83"/>
      <c r="H981" s="84"/>
      <c r="I981" s="84"/>
      <c r="J981" s="105"/>
      <c r="K981" s="84"/>
      <c r="L981" s="105"/>
      <c r="M981" s="84"/>
      <c r="N981" s="105"/>
      <c r="O981" s="84"/>
      <c r="P981" s="84"/>
      <c r="Q981" s="105"/>
      <c r="R981" s="84"/>
      <c r="S981" s="105"/>
      <c r="T981" s="84"/>
      <c r="U981" s="105"/>
      <c r="V981" s="106"/>
      <c r="W981" s="106"/>
      <c r="X981" s="80"/>
      <c r="Y981" s="80"/>
      <c r="Z981" s="106"/>
      <c r="AA981" s="106"/>
      <c r="AB981" s="109"/>
      <c r="AC981" s="106"/>
      <c r="AD981" s="106"/>
      <c r="AE981" s="80"/>
      <c r="AF981" s="106"/>
      <c r="AG981" s="106"/>
      <c r="AH981" s="107"/>
      <c r="AI981" s="107"/>
      <c r="AJ981" s="105"/>
      <c r="AK981" s="85"/>
      <c r="AL981" s="85"/>
      <c r="AM981" s="105"/>
      <c r="AN981" s="107"/>
      <c r="AO981" s="107"/>
      <c r="AP981" s="105"/>
      <c r="AQ981" s="85"/>
      <c r="AR981" s="85"/>
      <c r="AS981" s="105"/>
      <c r="AT981" s="107"/>
      <c r="AU981" s="85"/>
      <c r="AV981" s="107"/>
      <c r="AW981" s="85"/>
      <c r="AX981" s="85"/>
      <c r="AY981" s="85"/>
      <c r="AZ981" s="80"/>
      <c r="BA981" s="86"/>
      <c r="BB981" s="86"/>
      <c r="BC981" s="105"/>
    </row>
    <row r="982" spans="1:55" x14ac:dyDescent="0.25">
      <c r="A982" s="80"/>
      <c r="B982" s="80"/>
      <c r="C982" s="80"/>
      <c r="D982" s="81"/>
      <c r="E982" s="82"/>
      <c r="F982" s="83"/>
      <c r="G982" s="83"/>
      <c r="H982" s="84"/>
      <c r="I982" s="84"/>
      <c r="J982" s="105"/>
      <c r="K982" s="84"/>
      <c r="L982" s="105"/>
      <c r="M982" s="84"/>
      <c r="N982" s="105"/>
      <c r="O982" s="84"/>
      <c r="P982" s="84"/>
      <c r="Q982" s="105"/>
      <c r="R982" s="84"/>
      <c r="S982" s="105"/>
      <c r="T982" s="84"/>
      <c r="U982" s="105"/>
      <c r="V982" s="106"/>
      <c r="W982" s="106"/>
      <c r="X982" s="80"/>
      <c r="Y982" s="80"/>
      <c r="Z982" s="106"/>
      <c r="AA982" s="106"/>
      <c r="AB982" s="109"/>
      <c r="AC982" s="106"/>
      <c r="AD982" s="106"/>
      <c r="AE982" s="80"/>
      <c r="AF982" s="106"/>
      <c r="AG982" s="106"/>
      <c r="AH982" s="107"/>
      <c r="AI982" s="107"/>
      <c r="AJ982" s="105"/>
      <c r="AK982" s="85"/>
      <c r="AL982" s="85"/>
      <c r="AM982" s="105"/>
      <c r="AN982" s="107"/>
      <c r="AO982" s="107"/>
      <c r="AP982" s="105"/>
      <c r="AQ982" s="85"/>
      <c r="AR982" s="85"/>
      <c r="AS982" s="105"/>
      <c r="AT982" s="107"/>
      <c r="AU982" s="85"/>
      <c r="AV982" s="107"/>
      <c r="AW982" s="85"/>
      <c r="AX982" s="85"/>
      <c r="AY982" s="85"/>
      <c r="AZ982" s="80"/>
      <c r="BA982" s="86"/>
      <c r="BB982" s="86"/>
      <c r="BC982" s="105"/>
    </row>
    <row r="983" spans="1:55" x14ac:dyDescent="0.25">
      <c r="A983" s="80"/>
      <c r="B983" s="80"/>
      <c r="C983" s="80"/>
      <c r="D983" s="81"/>
      <c r="E983" s="82"/>
      <c r="F983" s="83"/>
      <c r="G983" s="83"/>
      <c r="H983" s="84"/>
      <c r="I983" s="84"/>
      <c r="J983" s="105"/>
      <c r="K983" s="84"/>
      <c r="L983" s="105"/>
      <c r="M983" s="84"/>
      <c r="N983" s="105"/>
      <c r="O983" s="84"/>
      <c r="P983" s="84"/>
      <c r="Q983" s="105"/>
      <c r="R983" s="84"/>
      <c r="S983" s="105"/>
      <c r="T983" s="84"/>
      <c r="U983" s="105"/>
      <c r="V983" s="106"/>
      <c r="W983" s="106"/>
      <c r="X983" s="108"/>
      <c r="Y983" s="108"/>
      <c r="Z983" s="106"/>
      <c r="AA983" s="106"/>
      <c r="AB983" s="109"/>
      <c r="AC983" s="106"/>
      <c r="AD983" s="106"/>
      <c r="AE983" s="80"/>
      <c r="AF983" s="106"/>
      <c r="AG983" s="106"/>
      <c r="AH983" s="107"/>
      <c r="AI983" s="107"/>
      <c r="AJ983" s="105"/>
      <c r="AK983" s="85"/>
      <c r="AL983" s="85"/>
      <c r="AM983" s="105"/>
      <c r="AN983" s="107"/>
      <c r="AO983" s="107"/>
      <c r="AP983" s="105"/>
      <c r="AQ983" s="85"/>
      <c r="AR983" s="85"/>
      <c r="AS983" s="105"/>
      <c r="AT983" s="107"/>
      <c r="AU983" s="85"/>
      <c r="AV983" s="107"/>
      <c r="AW983" s="85"/>
      <c r="AX983" s="85"/>
      <c r="AY983" s="85"/>
      <c r="AZ983" s="80"/>
      <c r="BA983" s="86"/>
      <c r="BB983" s="86"/>
      <c r="BC983" s="105"/>
    </row>
    <row r="984" spans="1:55" x14ac:dyDescent="0.25">
      <c r="A984" s="80"/>
      <c r="B984" s="80"/>
      <c r="C984" s="80"/>
      <c r="D984" s="81"/>
      <c r="E984" s="82"/>
      <c r="F984" s="83"/>
      <c r="G984" s="83"/>
      <c r="H984" s="84"/>
      <c r="I984" s="84"/>
      <c r="J984" s="105"/>
      <c r="K984" s="84"/>
      <c r="L984" s="105"/>
      <c r="M984" s="84"/>
      <c r="N984" s="105"/>
      <c r="O984" s="84"/>
      <c r="P984" s="84"/>
      <c r="Q984" s="105"/>
      <c r="R984" s="84"/>
      <c r="S984" s="105"/>
      <c r="T984" s="84"/>
      <c r="U984" s="105"/>
      <c r="V984" s="106"/>
      <c r="W984" s="106"/>
      <c r="X984" s="80"/>
      <c r="Y984" s="80"/>
      <c r="Z984" s="106"/>
      <c r="AA984" s="106"/>
      <c r="AB984" s="109"/>
      <c r="AC984" s="106"/>
      <c r="AD984" s="106"/>
      <c r="AE984" s="80"/>
      <c r="AF984" s="106"/>
      <c r="AG984" s="106"/>
      <c r="AH984" s="107"/>
      <c r="AI984" s="107"/>
      <c r="AJ984" s="105"/>
      <c r="AK984" s="85"/>
      <c r="AL984" s="85"/>
      <c r="AM984" s="105"/>
      <c r="AN984" s="107"/>
      <c r="AO984" s="107"/>
      <c r="AP984" s="105"/>
      <c r="AQ984" s="85"/>
      <c r="AR984" s="85"/>
      <c r="AS984" s="105"/>
      <c r="AT984" s="107"/>
      <c r="AU984" s="85"/>
      <c r="AV984" s="107"/>
      <c r="AW984" s="85"/>
      <c r="AX984" s="85"/>
      <c r="AY984" s="85"/>
      <c r="AZ984" s="80"/>
      <c r="BA984" s="86"/>
      <c r="BB984" s="86"/>
      <c r="BC984" s="105"/>
    </row>
    <row r="985" spans="1:55" x14ac:dyDescent="0.25">
      <c r="A985" s="80"/>
      <c r="B985" s="80"/>
      <c r="C985" s="80"/>
      <c r="D985" s="81"/>
      <c r="E985" s="82"/>
      <c r="F985" s="83"/>
      <c r="G985" s="83"/>
      <c r="H985" s="84"/>
      <c r="I985" s="84"/>
      <c r="J985" s="105"/>
      <c r="K985" s="84"/>
      <c r="L985" s="105"/>
      <c r="M985" s="84"/>
      <c r="N985" s="105"/>
      <c r="O985" s="84"/>
      <c r="P985" s="84"/>
      <c r="Q985" s="105"/>
      <c r="R985" s="84"/>
      <c r="S985" s="105"/>
      <c r="T985" s="84"/>
      <c r="U985" s="105"/>
      <c r="V985" s="106"/>
      <c r="W985" s="106"/>
      <c r="X985" s="80"/>
      <c r="Y985" s="80"/>
      <c r="Z985" s="106"/>
      <c r="AA985" s="106"/>
      <c r="AB985" s="109"/>
      <c r="AC985" s="106"/>
      <c r="AD985" s="106"/>
      <c r="AE985" s="80"/>
      <c r="AF985" s="106"/>
      <c r="AG985" s="106"/>
      <c r="AH985" s="107"/>
      <c r="AI985" s="107"/>
      <c r="AJ985" s="105"/>
      <c r="AK985" s="85"/>
      <c r="AL985" s="85"/>
      <c r="AM985" s="105"/>
      <c r="AN985" s="107"/>
      <c r="AO985" s="107"/>
      <c r="AP985" s="105"/>
      <c r="AQ985" s="85"/>
      <c r="AR985" s="85"/>
      <c r="AS985" s="105"/>
      <c r="AT985" s="107"/>
      <c r="AU985" s="85"/>
      <c r="AV985" s="107"/>
      <c r="AW985" s="85"/>
      <c r="AX985" s="85"/>
      <c r="AY985" s="85"/>
      <c r="AZ985" s="80"/>
      <c r="BA985" s="86"/>
      <c r="BB985" s="86"/>
      <c r="BC985" s="105"/>
    </row>
    <row r="986" spans="1:55" x14ac:dyDescent="0.25">
      <c r="A986" s="80"/>
      <c r="B986" s="80"/>
      <c r="C986" s="80"/>
      <c r="D986" s="81"/>
      <c r="E986" s="82"/>
      <c r="F986" s="83"/>
      <c r="G986" s="83"/>
      <c r="H986" s="84"/>
      <c r="I986" s="84"/>
      <c r="J986" s="105"/>
      <c r="K986" s="84"/>
      <c r="L986" s="105"/>
      <c r="M986" s="84"/>
      <c r="N986" s="105"/>
      <c r="O986" s="84"/>
      <c r="P986" s="84"/>
      <c r="Q986" s="105"/>
      <c r="R986" s="84"/>
      <c r="S986" s="105"/>
      <c r="T986" s="84"/>
      <c r="U986" s="105"/>
      <c r="V986" s="106"/>
      <c r="W986" s="106"/>
      <c r="X986" s="80"/>
      <c r="Y986" s="80"/>
      <c r="Z986" s="106"/>
      <c r="AA986" s="106"/>
      <c r="AB986" s="109"/>
      <c r="AC986" s="106"/>
      <c r="AD986" s="106"/>
      <c r="AE986" s="80"/>
      <c r="AF986" s="106"/>
      <c r="AG986" s="106"/>
      <c r="AH986" s="107"/>
      <c r="AI986" s="107"/>
      <c r="AJ986" s="105"/>
      <c r="AK986" s="85"/>
      <c r="AL986" s="85"/>
      <c r="AM986" s="105"/>
      <c r="AN986" s="107"/>
      <c r="AO986" s="107"/>
      <c r="AP986" s="105"/>
      <c r="AQ986" s="85"/>
      <c r="AR986" s="85"/>
      <c r="AS986" s="105"/>
      <c r="AT986" s="107"/>
      <c r="AU986" s="85"/>
      <c r="AV986" s="107"/>
      <c r="AW986" s="85"/>
      <c r="AX986" s="85"/>
      <c r="AY986" s="85"/>
      <c r="AZ986" s="80"/>
      <c r="BA986" s="86"/>
      <c r="BB986" s="86"/>
      <c r="BC986" s="105"/>
    </row>
    <row r="987" spans="1:55" x14ac:dyDescent="0.25">
      <c r="A987" s="80"/>
      <c r="B987" s="80"/>
      <c r="C987" s="80"/>
      <c r="D987" s="81"/>
      <c r="E987" s="82"/>
      <c r="F987" s="83"/>
      <c r="G987" s="83"/>
      <c r="H987" s="84"/>
      <c r="I987" s="84"/>
      <c r="J987" s="105"/>
      <c r="K987" s="84"/>
      <c r="L987" s="105"/>
      <c r="M987" s="84"/>
      <c r="N987" s="105"/>
      <c r="O987" s="84"/>
      <c r="P987" s="84"/>
      <c r="Q987" s="105"/>
      <c r="R987" s="84"/>
      <c r="S987" s="105"/>
      <c r="T987" s="84"/>
      <c r="U987" s="105"/>
      <c r="V987" s="106"/>
      <c r="W987" s="106"/>
      <c r="X987" s="108"/>
      <c r="Y987" s="108"/>
      <c r="Z987" s="106"/>
      <c r="AA987" s="106"/>
      <c r="AB987" s="109"/>
      <c r="AC987" s="106"/>
      <c r="AD987" s="106"/>
      <c r="AE987" s="80"/>
      <c r="AF987" s="106"/>
      <c r="AG987" s="106"/>
      <c r="AH987" s="107"/>
      <c r="AI987" s="107"/>
      <c r="AJ987" s="105"/>
      <c r="AK987" s="85"/>
      <c r="AL987" s="85"/>
      <c r="AM987" s="105"/>
      <c r="AN987" s="107"/>
      <c r="AO987" s="107"/>
      <c r="AP987" s="105"/>
      <c r="AQ987" s="85"/>
      <c r="AR987" s="85"/>
      <c r="AS987" s="105"/>
      <c r="AT987" s="107"/>
      <c r="AU987" s="85"/>
      <c r="AV987" s="107"/>
      <c r="AW987" s="85"/>
      <c r="AX987" s="85"/>
      <c r="AY987" s="85"/>
      <c r="AZ987" s="80"/>
      <c r="BA987" s="86"/>
      <c r="BB987" s="86"/>
      <c r="BC987" s="105"/>
    </row>
    <row r="988" spans="1:55" x14ac:dyDescent="0.25">
      <c r="A988" s="80"/>
      <c r="B988" s="80"/>
      <c r="C988" s="80"/>
      <c r="D988" s="81"/>
      <c r="E988" s="80"/>
      <c r="F988" s="83"/>
      <c r="G988" s="80"/>
      <c r="H988" s="84"/>
      <c r="I988" s="84"/>
      <c r="J988" s="105"/>
      <c r="K988" s="84"/>
      <c r="L988" s="105"/>
      <c r="M988" s="84"/>
      <c r="N988" s="105"/>
      <c r="O988" s="84"/>
      <c r="P988" s="84"/>
      <c r="Q988" s="105"/>
      <c r="R988" s="84"/>
      <c r="S988" s="105"/>
      <c r="T988" s="84"/>
      <c r="U988" s="105"/>
      <c r="V988" s="106"/>
      <c r="W988" s="106"/>
      <c r="X988" s="108"/>
      <c r="Y988" s="108"/>
      <c r="Z988" s="80"/>
      <c r="AA988" s="80"/>
      <c r="AB988" s="109"/>
      <c r="AC988" s="80"/>
      <c r="AD988" s="80"/>
      <c r="AE988" s="80"/>
      <c r="AF988" s="80"/>
      <c r="AG988" s="80"/>
      <c r="AH988" s="107"/>
      <c r="AI988" s="107"/>
      <c r="AJ988" s="105"/>
      <c r="AK988" s="85"/>
      <c r="AL988" s="85"/>
      <c r="AM988" s="105"/>
      <c r="AN988" s="107"/>
      <c r="AO988" s="107"/>
      <c r="AP988" s="105"/>
      <c r="AQ988" s="85"/>
      <c r="AR988" s="85"/>
      <c r="AS988" s="105"/>
      <c r="AT988" s="107"/>
      <c r="AU988" s="85"/>
      <c r="AV988" s="107"/>
      <c r="AW988" s="85"/>
      <c r="AX988" s="85"/>
      <c r="AY988" s="85"/>
      <c r="AZ988" s="80"/>
      <c r="BA988" s="86"/>
      <c r="BB988" s="86"/>
      <c r="BC988" s="105"/>
    </row>
    <row r="989" spans="1:55" x14ac:dyDescent="0.25">
      <c r="A989" s="80"/>
      <c r="B989" s="80"/>
      <c r="C989" s="80"/>
      <c r="D989" s="81"/>
      <c r="E989" s="80"/>
      <c r="F989" s="83"/>
      <c r="G989" s="80"/>
      <c r="H989" s="84"/>
      <c r="I989" s="84"/>
      <c r="J989" s="105"/>
      <c r="K989" s="84"/>
      <c r="L989" s="105"/>
      <c r="M989" s="84"/>
      <c r="N989" s="105"/>
      <c r="O989" s="84"/>
      <c r="P989" s="84"/>
      <c r="Q989" s="105"/>
      <c r="R989" s="84"/>
      <c r="S989" s="105"/>
      <c r="T989" s="84"/>
      <c r="U989" s="105"/>
      <c r="V989" s="106"/>
      <c r="W989" s="106"/>
      <c r="X989" s="108"/>
      <c r="Y989" s="108"/>
      <c r="Z989" s="80"/>
      <c r="AA989" s="106"/>
      <c r="AB989" s="109"/>
      <c r="AC989" s="80"/>
      <c r="AD989" s="106"/>
      <c r="AE989" s="80"/>
      <c r="AF989" s="80"/>
      <c r="AG989" s="80"/>
      <c r="AH989" s="107"/>
      <c r="AI989" s="107"/>
      <c r="AJ989" s="105"/>
      <c r="AK989" s="85"/>
      <c r="AL989" s="85"/>
      <c r="AM989" s="105"/>
      <c r="AN989" s="107"/>
      <c r="AO989" s="107"/>
      <c r="AP989" s="105"/>
      <c r="AQ989" s="85"/>
      <c r="AR989" s="85"/>
      <c r="AS989" s="105"/>
      <c r="AT989" s="107"/>
      <c r="AU989" s="85"/>
      <c r="AV989" s="107"/>
      <c r="AW989" s="85"/>
      <c r="AX989" s="85"/>
      <c r="AY989" s="85"/>
      <c r="AZ989" s="80"/>
      <c r="BA989" s="86"/>
      <c r="BB989" s="86"/>
      <c r="BC989" s="105"/>
    </row>
    <row r="990" spans="1:55" x14ac:dyDescent="0.25">
      <c r="A990" s="80"/>
      <c r="B990" s="80"/>
      <c r="C990" s="80"/>
      <c r="D990" s="81"/>
      <c r="E990" s="82"/>
      <c r="F990" s="83"/>
      <c r="G990" s="83"/>
      <c r="H990" s="84"/>
      <c r="I990" s="84"/>
      <c r="J990" s="105"/>
      <c r="K990" s="84"/>
      <c r="L990" s="105"/>
      <c r="M990" s="84"/>
      <c r="N990" s="105"/>
      <c r="O990" s="84"/>
      <c r="P990" s="84"/>
      <c r="Q990" s="105"/>
      <c r="R990" s="84"/>
      <c r="S990" s="105"/>
      <c r="T990" s="84"/>
      <c r="U990" s="105"/>
      <c r="V990" s="106"/>
      <c r="W990" s="106"/>
      <c r="X990" s="108"/>
      <c r="Y990" s="108"/>
      <c r="Z990" s="106"/>
      <c r="AA990" s="106"/>
      <c r="AB990" s="109"/>
      <c r="AC990" s="106"/>
      <c r="AD990" s="106"/>
      <c r="AE990" s="80"/>
      <c r="AF990" s="106"/>
      <c r="AG990" s="106"/>
      <c r="AH990" s="107"/>
      <c r="AI990" s="107"/>
      <c r="AJ990" s="105"/>
      <c r="AK990" s="85"/>
      <c r="AL990" s="85"/>
      <c r="AM990" s="105"/>
      <c r="AN990" s="107"/>
      <c r="AO990" s="107"/>
      <c r="AP990" s="105"/>
      <c r="AQ990" s="85"/>
      <c r="AR990" s="85"/>
      <c r="AS990" s="105"/>
      <c r="AT990" s="107"/>
      <c r="AU990" s="85"/>
      <c r="AV990" s="107"/>
      <c r="AW990" s="85"/>
      <c r="AX990" s="85"/>
      <c r="AY990" s="85"/>
      <c r="AZ990" s="80"/>
      <c r="BA990" s="86"/>
      <c r="BB990" s="86"/>
      <c r="BC990" s="105"/>
    </row>
    <row r="991" spans="1:55" x14ac:dyDescent="0.25">
      <c r="A991" s="80"/>
      <c r="B991" s="80"/>
      <c r="C991" s="80"/>
      <c r="D991" s="81"/>
      <c r="E991" s="80"/>
      <c r="F991" s="83"/>
      <c r="G991" s="80"/>
      <c r="H991" s="84"/>
      <c r="I991" s="84"/>
      <c r="J991" s="105"/>
      <c r="K991" s="84"/>
      <c r="L991" s="105"/>
      <c r="M991" s="84"/>
      <c r="N991" s="105"/>
      <c r="O991" s="84"/>
      <c r="P991" s="84"/>
      <c r="Q991" s="105"/>
      <c r="R991" s="84"/>
      <c r="S991" s="105"/>
      <c r="T991" s="84"/>
      <c r="U991" s="105"/>
      <c r="V991" s="106"/>
      <c r="W991" s="106"/>
      <c r="X991" s="108"/>
      <c r="Y991" s="108"/>
      <c r="Z991" s="80"/>
      <c r="AA991" s="80"/>
      <c r="AB991" s="109"/>
      <c r="AC991" s="80"/>
      <c r="AD991" s="80"/>
      <c r="AE991" s="80"/>
      <c r="AF991" s="80"/>
      <c r="AG991" s="80"/>
      <c r="AH991" s="107"/>
      <c r="AI991" s="107"/>
      <c r="AJ991" s="105"/>
      <c r="AK991" s="85"/>
      <c r="AL991" s="85"/>
      <c r="AM991" s="105"/>
      <c r="AN991" s="107"/>
      <c r="AO991" s="107"/>
      <c r="AP991" s="105"/>
      <c r="AQ991" s="85"/>
      <c r="AR991" s="85"/>
      <c r="AS991" s="105"/>
      <c r="AT991" s="107"/>
      <c r="AU991" s="85"/>
      <c r="AV991" s="107"/>
      <c r="AW991" s="85"/>
      <c r="AX991" s="85"/>
      <c r="AY991" s="85"/>
      <c r="AZ991" s="80"/>
      <c r="BA991" s="86"/>
      <c r="BB991" s="86"/>
      <c r="BC991" s="105"/>
    </row>
    <row r="992" spans="1:55" x14ac:dyDescent="0.25">
      <c r="A992" s="80"/>
      <c r="B992" s="80"/>
      <c r="C992" s="80"/>
      <c r="D992" s="81"/>
      <c r="E992" s="80"/>
      <c r="F992" s="83"/>
      <c r="G992" s="80"/>
      <c r="H992" s="84"/>
      <c r="I992" s="84"/>
      <c r="J992" s="105"/>
      <c r="K992" s="84"/>
      <c r="L992" s="105"/>
      <c r="M992" s="84"/>
      <c r="N992" s="105"/>
      <c r="O992" s="84"/>
      <c r="P992" s="84"/>
      <c r="Q992" s="105"/>
      <c r="R992" s="84"/>
      <c r="S992" s="105"/>
      <c r="T992" s="84"/>
      <c r="U992" s="105"/>
      <c r="V992" s="106"/>
      <c r="W992" s="106"/>
      <c r="X992" s="108"/>
      <c r="Y992" s="108"/>
      <c r="Z992" s="80"/>
      <c r="AA992" s="80"/>
      <c r="AB992" s="109"/>
      <c r="AC992" s="80"/>
      <c r="AD992" s="80"/>
      <c r="AE992" s="80"/>
      <c r="AF992" s="80"/>
      <c r="AG992" s="80"/>
      <c r="AH992" s="107"/>
      <c r="AI992" s="107"/>
      <c r="AJ992" s="105"/>
      <c r="AK992" s="85"/>
      <c r="AL992" s="85"/>
      <c r="AM992" s="105"/>
      <c r="AN992" s="107"/>
      <c r="AO992" s="107"/>
      <c r="AP992" s="105"/>
      <c r="AQ992" s="85"/>
      <c r="AR992" s="85"/>
      <c r="AS992" s="105"/>
      <c r="AT992" s="107"/>
      <c r="AU992" s="85"/>
      <c r="AV992" s="107"/>
      <c r="AW992" s="85"/>
      <c r="AX992" s="85"/>
      <c r="AY992" s="85"/>
      <c r="AZ992" s="80"/>
      <c r="BA992" s="86"/>
      <c r="BB992" s="86"/>
      <c r="BC992" s="105"/>
    </row>
    <row r="993" spans="1:55" x14ac:dyDescent="0.25">
      <c r="A993" s="80"/>
      <c r="B993" s="80"/>
      <c r="C993" s="80"/>
      <c r="D993" s="81"/>
      <c r="E993" s="82"/>
      <c r="F993" s="83"/>
      <c r="G993" s="83"/>
      <c r="H993" s="84"/>
      <c r="I993" s="84"/>
      <c r="J993" s="105"/>
      <c r="K993" s="84"/>
      <c r="L993" s="105"/>
      <c r="M993" s="84"/>
      <c r="N993" s="105"/>
      <c r="O993" s="84"/>
      <c r="P993" s="84"/>
      <c r="Q993" s="105"/>
      <c r="R993" s="84"/>
      <c r="S993" s="105"/>
      <c r="T993" s="84"/>
      <c r="U993" s="105"/>
      <c r="V993" s="106"/>
      <c r="W993" s="106"/>
      <c r="X993" s="108"/>
      <c r="Y993" s="108"/>
      <c r="Z993" s="106"/>
      <c r="AA993" s="106"/>
      <c r="AB993" s="109"/>
      <c r="AC993" s="106"/>
      <c r="AD993" s="106"/>
      <c r="AE993" s="80"/>
      <c r="AF993" s="106"/>
      <c r="AG993" s="106"/>
      <c r="AH993" s="107"/>
      <c r="AI993" s="107"/>
      <c r="AJ993" s="105"/>
      <c r="AK993" s="85"/>
      <c r="AL993" s="85"/>
      <c r="AM993" s="105"/>
      <c r="AN993" s="107"/>
      <c r="AO993" s="107"/>
      <c r="AP993" s="105"/>
      <c r="AQ993" s="85"/>
      <c r="AR993" s="85"/>
      <c r="AS993" s="105"/>
      <c r="AT993" s="107"/>
      <c r="AU993" s="85"/>
      <c r="AV993" s="107"/>
      <c r="AW993" s="85"/>
      <c r="AX993" s="85"/>
      <c r="AY993" s="85"/>
      <c r="AZ993" s="80"/>
      <c r="BA993" s="86"/>
      <c r="BB993" s="86"/>
      <c r="BC993" s="105"/>
    </row>
    <row r="994" spans="1:55" x14ac:dyDescent="0.25">
      <c r="A994" s="80"/>
      <c r="B994" s="80"/>
      <c r="C994" s="80"/>
      <c r="D994" s="81"/>
      <c r="E994" s="82"/>
      <c r="F994" s="83"/>
      <c r="G994" s="83"/>
      <c r="H994" s="84"/>
      <c r="I994" s="84"/>
      <c r="J994" s="105"/>
      <c r="K994" s="84"/>
      <c r="L994" s="105"/>
      <c r="M994" s="84"/>
      <c r="N994" s="105"/>
      <c r="O994" s="84"/>
      <c r="P994" s="84"/>
      <c r="Q994" s="105"/>
      <c r="R994" s="84"/>
      <c r="S994" s="105"/>
      <c r="T994" s="84"/>
      <c r="U994" s="105"/>
      <c r="V994" s="106"/>
      <c r="W994" s="106"/>
      <c r="X994" s="108"/>
      <c r="Y994" s="108"/>
      <c r="Z994" s="106"/>
      <c r="AA994" s="80"/>
      <c r="AB994" s="109"/>
      <c r="AC994" s="106"/>
      <c r="AD994" s="80"/>
      <c r="AE994" s="80"/>
      <c r="AF994" s="106"/>
      <c r="AG994" s="106"/>
      <c r="AH994" s="107"/>
      <c r="AI994" s="107"/>
      <c r="AJ994" s="105"/>
      <c r="AK994" s="85"/>
      <c r="AL994" s="85"/>
      <c r="AM994" s="105"/>
      <c r="AN994" s="107"/>
      <c r="AO994" s="107"/>
      <c r="AP994" s="105"/>
      <c r="AQ994" s="85"/>
      <c r="AR994" s="85"/>
      <c r="AS994" s="105"/>
      <c r="AT994" s="107"/>
      <c r="AU994" s="85"/>
      <c r="AV994" s="107"/>
      <c r="AW994" s="85"/>
      <c r="AX994" s="85"/>
      <c r="AY994" s="85"/>
      <c r="AZ994" s="80"/>
      <c r="BA994" s="86"/>
      <c r="BB994" s="86"/>
      <c r="BC994" s="105"/>
    </row>
    <row r="995" spans="1:55" x14ac:dyDescent="0.25">
      <c r="A995" s="80"/>
      <c r="B995" s="80"/>
      <c r="C995" s="80"/>
      <c r="D995" s="81"/>
      <c r="E995" s="82"/>
      <c r="F995" s="83"/>
      <c r="G995" s="83"/>
      <c r="H995" s="84"/>
      <c r="I995" s="84"/>
      <c r="J995" s="105"/>
      <c r="K995" s="84"/>
      <c r="L995" s="105"/>
      <c r="M995" s="84"/>
      <c r="N995" s="105"/>
      <c r="O995" s="84"/>
      <c r="P995" s="84"/>
      <c r="Q995" s="105"/>
      <c r="R995" s="84"/>
      <c r="S995" s="105"/>
      <c r="T995" s="84"/>
      <c r="U995" s="105"/>
      <c r="V995" s="106"/>
      <c r="W995" s="106"/>
      <c r="X995" s="108"/>
      <c r="Y995" s="108"/>
      <c r="Z995" s="106"/>
      <c r="AA995" s="106"/>
      <c r="AB995" s="109"/>
      <c r="AC995" s="106"/>
      <c r="AD995" s="106"/>
      <c r="AE995" s="80"/>
      <c r="AF995" s="106"/>
      <c r="AG995" s="106"/>
      <c r="AH995" s="107"/>
      <c r="AI995" s="107"/>
      <c r="AJ995" s="105"/>
      <c r="AK995" s="85"/>
      <c r="AL995" s="85"/>
      <c r="AM995" s="105"/>
      <c r="AN995" s="107"/>
      <c r="AO995" s="107"/>
      <c r="AP995" s="105"/>
      <c r="AQ995" s="85"/>
      <c r="AR995" s="85"/>
      <c r="AS995" s="105"/>
      <c r="AT995" s="107"/>
      <c r="AU995" s="85"/>
      <c r="AV995" s="107"/>
      <c r="AW995" s="85"/>
      <c r="AX995" s="85"/>
      <c r="AY995" s="85"/>
      <c r="AZ995" s="80"/>
      <c r="BA995" s="86"/>
      <c r="BB995" s="86"/>
      <c r="BC995" s="105"/>
    </row>
    <row r="996" spans="1:55" x14ac:dyDescent="0.25">
      <c r="A996" s="80"/>
      <c r="B996" s="80"/>
      <c r="C996" s="80"/>
      <c r="D996" s="81"/>
      <c r="E996" s="82"/>
      <c r="F996" s="83"/>
      <c r="G996" s="83"/>
      <c r="H996" s="84"/>
      <c r="I996" s="84"/>
      <c r="J996" s="105"/>
      <c r="K996" s="84"/>
      <c r="L996" s="105"/>
      <c r="M996" s="84"/>
      <c r="N996" s="105"/>
      <c r="O996" s="84"/>
      <c r="P996" s="84"/>
      <c r="Q996" s="105"/>
      <c r="R996" s="84"/>
      <c r="S996" s="105"/>
      <c r="T996" s="84"/>
      <c r="U996" s="105"/>
      <c r="V996" s="106"/>
      <c r="W996" s="106"/>
      <c r="X996" s="108"/>
      <c r="Y996" s="108"/>
      <c r="Z996" s="106"/>
      <c r="AA996" s="106"/>
      <c r="AB996" s="109"/>
      <c r="AC996" s="106"/>
      <c r="AD996" s="106"/>
      <c r="AE996" s="80"/>
      <c r="AF996" s="106"/>
      <c r="AG996" s="106"/>
      <c r="AH996" s="107"/>
      <c r="AI996" s="107"/>
      <c r="AJ996" s="105"/>
      <c r="AK996" s="85"/>
      <c r="AL996" s="85"/>
      <c r="AM996" s="105"/>
      <c r="AN996" s="107"/>
      <c r="AO996" s="107"/>
      <c r="AP996" s="105"/>
      <c r="AQ996" s="85"/>
      <c r="AR996" s="85"/>
      <c r="AS996" s="105"/>
      <c r="AT996" s="107"/>
      <c r="AU996" s="85"/>
      <c r="AV996" s="107"/>
      <c r="AW996" s="85"/>
      <c r="AX996" s="85"/>
      <c r="AY996" s="85"/>
      <c r="AZ996" s="80"/>
      <c r="BA996" s="86"/>
      <c r="BB996" s="86"/>
      <c r="BC996" s="105"/>
    </row>
    <row r="997" spans="1:55" x14ac:dyDescent="0.25">
      <c r="A997" s="80"/>
      <c r="B997" s="80"/>
      <c r="C997" s="80"/>
      <c r="D997" s="81"/>
      <c r="E997" s="82"/>
      <c r="F997" s="83"/>
      <c r="G997" s="83"/>
      <c r="H997" s="84"/>
      <c r="I997" s="84"/>
      <c r="J997" s="105"/>
      <c r="K997" s="84"/>
      <c r="L997" s="105"/>
      <c r="M997" s="84"/>
      <c r="N997" s="105"/>
      <c r="O997" s="84"/>
      <c r="P997" s="84"/>
      <c r="Q997" s="105"/>
      <c r="R997" s="84"/>
      <c r="S997" s="105"/>
      <c r="T997" s="84"/>
      <c r="U997" s="105"/>
      <c r="V997" s="106"/>
      <c r="W997" s="106"/>
      <c r="X997" s="108"/>
      <c r="Y997" s="108"/>
      <c r="Z997" s="106"/>
      <c r="AA997" s="106"/>
      <c r="AB997" s="109"/>
      <c r="AC997" s="106"/>
      <c r="AD997" s="106"/>
      <c r="AE997" s="80"/>
      <c r="AF997" s="106"/>
      <c r="AG997" s="106"/>
      <c r="AH997" s="107"/>
      <c r="AI997" s="107"/>
      <c r="AJ997" s="105"/>
      <c r="AK997" s="85"/>
      <c r="AL997" s="85"/>
      <c r="AM997" s="105"/>
      <c r="AN997" s="107"/>
      <c r="AO997" s="107"/>
      <c r="AP997" s="105"/>
      <c r="AQ997" s="85"/>
      <c r="AR997" s="85"/>
      <c r="AS997" s="105"/>
      <c r="AT997" s="107"/>
      <c r="AU997" s="85"/>
      <c r="AV997" s="107"/>
      <c r="AW997" s="85"/>
      <c r="AX997" s="85"/>
      <c r="AY997" s="85"/>
      <c r="AZ997" s="80"/>
      <c r="BA997" s="86"/>
      <c r="BB997" s="86"/>
      <c r="BC997" s="105"/>
    </row>
    <row r="998" spans="1:55" x14ac:dyDescent="0.25">
      <c r="A998" s="80"/>
      <c r="B998" s="80"/>
      <c r="C998" s="80"/>
      <c r="D998" s="81"/>
      <c r="E998" s="80"/>
      <c r="F998" s="83"/>
      <c r="G998" s="80"/>
      <c r="H998" s="84"/>
      <c r="I998" s="84"/>
      <c r="J998" s="105"/>
      <c r="K998" s="84"/>
      <c r="L998" s="105"/>
      <c r="M998" s="84"/>
      <c r="N998" s="105"/>
      <c r="O998" s="84"/>
      <c r="P998" s="84"/>
      <c r="Q998" s="105"/>
      <c r="R998" s="84"/>
      <c r="S998" s="105"/>
      <c r="T998" s="84"/>
      <c r="U998" s="105"/>
      <c r="V998" s="106"/>
      <c r="W998" s="106"/>
      <c r="X998" s="108"/>
      <c r="Y998" s="108"/>
      <c r="Z998" s="80"/>
      <c r="AA998" s="106"/>
      <c r="AB998" s="109"/>
      <c r="AC998" s="80"/>
      <c r="AD998" s="106"/>
      <c r="AE998" s="80"/>
      <c r="AF998" s="80"/>
      <c r="AG998" s="80"/>
      <c r="AH998" s="107"/>
      <c r="AI998" s="107"/>
      <c r="AJ998" s="105"/>
      <c r="AK998" s="85"/>
      <c r="AL998" s="85"/>
      <c r="AM998" s="105"/>
      <c r="AN998" s="107"/>
      <c r="AO998" s="107"/>
      <c r="AP998" s="105"/>
      <c r="AQ998" s="85"/>
      <c r="AR998" s="85"/>
      <c r="AS998" s="105"/>
      <c r="AT998" s="107"/>
      <c r="AU998" s="85"/>
      <c r="AV998" s="107"/>
      <c r="AW998" s="85"/>
      <c r="AX998" s="85"/>
      <c r="AY998" s="85"/>
      <c r="AZ998" s="80"/>
      <c r="BA998" s="86"/>
      <c r="BB998" s="86"/>
      <c r="BC998" s="105"/>
    </row>
    <row r="999" spans="1:55" x14ac:dyDescent="0.25">
      <c r="A999" s="80"/>
      <c r="B999" s="80"/>
      <c r="C999" s="80"/>
      <c r="D999" s="81"/>
      <c r="E999" s="82"/>
      <c r="F999" s="83"/>
      <c r="G999" s="83"/>
      <c r="H999" s="84"/>
      <c r="I999" s="84"/>
      <c r="J999" s="105"/>
      <c r="K999" s="84"/>
      <c r="L999" s="105"/>
      <c r="M999" s="84"/>
      <c r="N999" s="105"/>
      <c r="O999" s="84"/>
      <c r="P999" s="84"/>
      <c r="Q999" s="105"/>
      <c r="R999" s="84"/>
      <c r="S999" s="105"/>
      <c r="T999" s="84"/>
      <c r="U999" s="105"/>
      <c r="V999" s="106"/>
      <c r="W999" s="106"/>
      <c r="X999" s="80"/>
      <c r="Y999" s="80"/>
      <c r="Z999" s="106"/>
      <c r="AA999" s="106"/>
      <c r="AB999" s="109"/>
      <c r="AC999" s="106"/>
      <c r="AD999" s="106"/>
      <c r="AE999" s="80"/>
      <c r="AF999" s="106"/>
      <c r="AG999" s="106"/>
      <c r="AH999" s="107"/>
      <c r="AI999" s="107"/>
      <c r="AJ999" s="105"/>
      <c r="AK999" s="85"/>
      <c r="AL999" s="85"/>
      <c r="AM999" s="105"/>
      <c r="AN999" s="107"/>
      <c r="AO999" s="107"/>
      <c r="AP999" s="105"/>
      <c r="AQ999" s="85"/>
      <c r="AR999" s="85"/>
      <c r="AS999" s="105"/>
      <c r="AT999" s="107"/>
      <c r="AU999" s="85"/>
      <c r="AV999" s="107"/>
      <c r="AW999" s="85"/>
      <c r="AX999" s="85"/>
      <c r="AY999" s="85"/>
      <c r="AZ999" s="80"/>
      <c r="BA999" s="86"/>
      <c r="BB999" s="86"/>
      <c r="BC999" s="105"/>
    </row>
    <row r="1000" spans="1:55" x14ac:dyDescent="0.25">
      <c r="A1000" s="80"/>
      <c r="B1000" s="80"/>
      <c r="C1000" s="80"/>
      <c r="D1000" s="81"/>
      <c r="E1000" s="82"/>
      <c r="F1000" s="83"/>
      <c r="G1000" s="83"/>
      <c r="H1000" s="84"/>
      <c r="I1000" s="84"/>
      <c r="J1000" s="105"/>
      <c r="K1000" s="84"/>
      <c r="L1000" s="105"/>
      <c r="M1000" s="84"/>
      <c r="N1000" s="105"/>
      <c r="O1000" s="84"/>
      <c r="P1000" s="84"/>
      <c r="Q1000" s="105"/>
      <c r="R1000" s="84"/>
      <c r="S1000" s="105"/>
      <c r="T1000" s="84"/>
      <c r="U1000" s="105"/>
      <c r="V1000" s="106"/>
      <c r="W1000" s="106"/>
      <c r="X1000" s="80"/>
      <c r="Y1000" s="80"/>
      <c r="Z1000" s="106"/>
      <c r="AA1000" s="106"/>
      <c r="AB1000" s="109"/>
      <c r="AC1000" s="106"/>
      <c r="AD1000" s="106"/>
      <c r="AE1000" s="80"/>
      <c r="AF1000" s="106"/>
      <c r="AG1000" s="106"/>
      <c r="AH1000" s="107"/>
      <c r="AI1000" s="107"/>
      <c r="AJ1000" s="105"/>
      <c r="AK1000" s="85"/>
      <c r="AL1000" s="85"/>
      <c r="AM1000" s="105"/>
      <c r="AN1000" s="107"/>
      <c r="AO1000" s="107"/>
      <c r="AP1000" s="105"/>
      <c r="AQ1000" s="85"/>
      <c r="AR1000" s="85"/>
      <c r="AS1000" s="105"/>
      <c r="AT1000" s="107"/>
      <c r="AU1000" s="85"/>
      <c r="AV1000" s="107"/>
      <c r="AW1000" s="85"/>
      <c r="AX1000" s="85"/>
      <c r="AY1000" s="85"/>
      <c r="AZ1000" s="80"/>
      <c r="BA1000" s="86"/>
      <c r="BB1000" s="86"/>
      <c r="BC1000" s="105"/>
    </row>
    <row r="1001" spans="1:55" x14ac:dyDescent="0.25">
      <c r="A1001" s="80"/>
      <c r="B1001" s="80"/>
      <c r="C1001" s="80"/>
      <c r="D1001" s="81"/>
      <c r="E1001" s="82"/>
      <c r="F1001" s="83"/>
      <c r="G1001" s="83"/>
      <c r="H1001" s="84"/>
      <c r="I1001" s="84"/>
      <c r="J1001" s="105"/>
      <c r="K1001" s="84"/>
      <c r="L1001" s="105"/>
      <c r="M1001" s="84"/>
      <c r="N1001" s="105"/>
      <c r="O1001" s="84"/>
      <c r="P1001" s="84"/>
      <c r="Q1001" s="105"/>
      <c r="R1001" s="84"/>
      <c r="S1001" s="105"/>
      <c r="T1001" s="84"/>
      <c r="U1001" s="105"/>
      <c r="V1001" s="106"/>
      <c r="W1001" s="106"/>
      <c r="X1001" s="108"/>
      <c r="Y1001" s="108"/>
      <c r="Z1001" s="106"/>
      <c r="AA1001" s="106"/>
      <c r="AB1001" s="109"/>
      <c r="AC1001" s="106"/>
      <c r="AD1001" s="106"/>
      <c r="AE1001" s="80"/>
      <c r="AF1001" s="106"/>
      <c r="AG1001" s="106"/>
      <c r="AH1001" s="107"/>
      <c r="AI1001" s="107"/>
      <c r="AJ1001" s="105"/>
      <c r="AK1001" s="85"/>
      <c r="AL1001" s="85"/>
      <c r="AM1001" s="105"/>
      <c r="AN1001" s="107"/>
      <c r="AO1001" s="107"/>
      <c r="AP1001" s="105"/>
      <c r="AQ1001" s="85"/>
      <c r="AR1001" s="85"/>
      <c r="AS1001" s="105"/>
      <c r="AT1001" s="107"/>
      <c r="AU1001" s="85"/>
      <c r="AV1001" s="107"/>
      <c r="AW1001" s="85"/>
      <c r="AX1001" s="85"/>
      <c r="AY1001" s="85"/>
      <c r="AZ1001" s="80"/>
      <c r="BA1001" s="86"/>
      <c r="BB1001" s="86"/>
      <c r="BC1001" s="105"/>
    </row>
    <row r="1002" spans="1:55" x14ac:dyDescent="0.25">
      <c r="A1002" s="80"/>
      <c r="B1002" s="80"/>
      <c r="C1002" s="80"/>
      <c r="D1002" s="81"/>
      <c r="E1002" s="82"/>
      <c r="F1002" s="83"/>
      <c r="G1002" s="83"/>
      <c r="H1002" s="84"/>
      <c r="I1002" s="84"/>
      <c r="J1002" s="105"/>
      <c r="K1002" s="84"/>
      <c r="L1002" s="105"/>
      <c r="M1002" s="84"/>
      <c r="N1002" s="105"/>
      <c r="O1002" s="84"/>
      <c r="P1002" s="84"/>
      <c r="Q1002" s="105"/>
      <c r="R1002" s="84"/>
      <c r="S1002" s="105"/>
      <c r="T1002" s="84"/>
      <c r="U1002" s="105"/>
      <c r="V1002" s="106"/>
      <c r="W1002" s="106"/>
      <c r="X1002" s="80"/>
      <c r="Y1002" s="80"/>
      <c r="Z1002" s="106"/>
      <c r="AA1002" s="106"/>
      <c r="AB1002" s="109"/>
      <c r="AC1002" s="106"/>
      <c r="AD1002" s="106"/>
      <c r="AE1002" s="80"/>
      <c r="AF1002" s="106"/>
      <c r="AG1002" s="106"/>
      <c r="AH1002" s="107"/>
      <c r="AI1002" s="107"/>
      <c r="AJ1002" s="105"/>
      <c r="AK1002" s="85"/>
      <c r="AL1002" s="85"/>
      <c r="AM1002" s="105"/>
      <c r="AN1002" s="107"/>
      <c r="AO1002" s="107"/>
      <c r="AP1002" s="105"/>
      <c r="AQ1002" s="85"/>
      <c r="AR1002" s="85"/>
      <c r="AS1002" s="105"/>
      <c r="AT1002" s="107"/>
      <c r="AU1002" s="85"/>
      <c r="AV1002" s="107"/>
      <c r="AW1002" s="85"/>
      <c r="AX1002" s="85"/>
      <c r="AY1002" s="85"/>
      <c r="AZ1002" s="80"/>
      <c r="BA1002" s="86"/>
      <c r="BB1002" s="86"/>
      <c r="BC1002" s="105"/>
    </row>
    <row r="1003" spans="1:55" x14ac:dyDescent="0.25">
      <c r="A1003" s="80"/>
      <c r="B1003" s="80"/>
      <c r="C1003" s="80"/>
      <c r="D1003" s="81"/>
      <c r="E1003" s="82"/>
      <c r="F1003" s="83"/>
      <c r="G1003" s="83"/>
      <c r="H1003" s="84"/>
      <c r="I1003" s="84"/>
      <c r="J1003" s="105"/>
      <c r="K1003" s="84"/>
      <c r="L1003" s="105"/>
      <c r="M1003" s="84"/>
      <c r="N1003" s="105"/>
      <c r="O1003" s="84"/>
      <c r="P1003" s="84"/>
      <c r="Q1003" s="105"/>
      <c r="R1003" s="84"/>
      <c r="S1003" s="105"/>
      <c r="T1003" s="84"/>
      <c r="U1003" s="105"/>
      <c r="V1003" s="106"/>
      <c r="W1003" s="106"/>
      <c r="X1003" s="80"/>
      <c r="Y1003" s="80"/>
      <c r="Z1003" s="106"/>
      <c r="AA1003" s="106"/>
      <c r="AB1003" s="109"/>
      <c r="AC1003" s="106"/>
      <c r="AD1003" s="106"/>
      <c r="AE1003" s="80"/>
      <c r="AF1003" s="106"/>
      <c r="AG1003" s="106"/>
      <c r="AH1003" s="107"/>
      <c r="AI1003" s="107"/>
      <c r="AJ1003" s="105"/>
      <c r="AK1003" s="85"/>
      <c r="AL1003" s="85"/>
      <c r="AM1003" s="105"/>
      <c r="AN1003" s="107"/>
      <c r="AO1003" s="107"/>
      <c r="AP1003" s="105"/>
      <c r="AQ1003" s="85"/>
      <c r="AR1003" s="85"/>
      <c r="AS1003" s="105"/>
      <c r="AT1003" s="107"/>
      <c r="AU1003" s="85"/>
      <c r="AV1003" s="107"/>
      <c r="AW1003" s="85"/>
      <c r="AX1003" s="85"/>
      <c r="AY1003" s="85"/>
      <c r="AZ1003" s="80"/>
      <c r="BA1003" s="86"/>
      <c r="BB1003" s="86"/>
      <c r="BC1003" s="105"/>
    </row>
    <row r="1004" spans="1:55" x14ac:dyDescent="0.25">
      <c r="A1004" s="80"/>
      <c r="B1004" s="80"/>
      <c r="C1004" s="80"/>
      <c r="D1004" s="81"/>
      <c r="E1004" s="82"/>
      <c r="F1004" s="83"/>
      <c r="G1004" s="83"/>
      <c r="H1004" s="84"/>
      <c r="I1004" s="84"/>
      <c r="J1004" s="105"/>
      <c r="K1004" s="84"/>
      <c r="L1004" s="105"/>
      <c r="M1004" s="84"/>
      <c r="N1004" s="105"/>
      <c r="O1004" s="84"/>
      <c r="P1004" s="84"/>
      <c r="Q1004" s="105"/>
      <c r="R1004" s="84"/>
      <c r="S1004" s="105"/>
      <c r="T1004" s="84"/>
      <c r="U1004" s="105"/>
      <c r="V1004" s="106"/>
      <c r="W1004" s="106"/>
      <c r="X1004" s="80"/>
      <c r="Y1004" s="80"/>
      <c r="Z1004" s="106"/>
      <c r="AA1004" s="106"/>
      <c r="AB1004" s="109"/>
      <c r="AC1004" s="106"/>
      <c r="AD1004" s="106"/>
      <c r="AE1004" s="80"/>
      <c r="AF1004" s="106"/>
      <c r="AG1004" s="106"/>
      <c r="AH1004" s="107"/>
      <c r="AI1004" s="107"/>
      <c r="AJ1004" s="105"/>
      <c r="AK1004" s="85"/>
      <c r="AL1004" s="85"/>
      <c r="AM1004" s="105"/>
      <c r="AN1004" s="107"/>
      <c r="AO1004" s="107"/>
      <c r="AP1004" s="105"/>
      <c r="AQ1004" s="85"/>
      <c r="AR1004" s="85"/>
      <c r="AS1004" s="105"/>
      <c r="AT1004" s="107"/>
      <c r="AU1004" s="85"/>
      <c r="AV1004" s="107"/>
      <c r="AW1004" s="85"/>
      <c r="AX1004" s="85"/>
      <c r="AY1004" s="85"/>
      <c r="AZ1004" s="80"/>
      <c r="BA1004" s="86"/>
      <c r="BB1004" s="86"/>
      <c r="BC1004" s="105"/>
    </row>
    <row r="1005" spans="1:55" x14ac:dyDescent="0.25">
      <c r="A1005" s="80"/>
      <c r="B1005" s="80"/>
      <c r="C1005" s="80"/>
      <c r="D1005" s="81"/>
      <c r="E1005" s="82"/>
      <c r="F1005" s="83"/>
      <c r="G1005" s="83"/>
      <c r="H1005" s="84"/>
      <c r="I1005" s="84"/>
      <c r="J1005" s="105"/>
      <c r="K1005" s="84"/>
      <c r="L1005" s="105"/>
      <c r="M1005" s="84"/>
      <c r="N1005" s="105"/>
      <c r="O1005" s="84"/>
      <c r="P1005" s="84"/>
      <c r="Q1005" s="105"/>
      <c r="R1005" s="84"/>
      <c r="S1005" s="105"/>
      <c r="T1005" s="84"/>
      <c r="U1005" s="105"/>
      <c r="V1005" s="106"/>
      <c r="W1005" s="106"/>
      <c r="X1005" s="108"/>
      <c r="Y1005" s="108"/>
      <c r="Z1005" s="106"/>
      <c r="AA1005" s="106"/>
      <c r="AB1005" s="109"/>
      <c r="AC1005" s="106"/>
      <c r="AD1005" s="106"/>
      <c r="AE1005" s="80"/>
      <c r="AF1005" s="106"/>
      <c r="AG1005" s="106"/>
      <c r="AH1005" s="107"/>
      <c r="AI1005" s="107"/>
      <c r="AJ1005" s="105"/>
      <c r="AK1005" s="85"/>
      <c r="AL1005" s="85"/>
      <c r="AM1005" s="105"/>
      <c r="AN1005" s="107"/>
      <c r="AO1005" s="107"/>
      <c r="AP1005" s="105"/>
      <c r="AQ1005" s="85"/>
      <c r="AR1005" s="85"/>
      <c r="AS1005" s="105"/>
      <c r="AT1005" s="107"/>
      <c r="AU1005" s="85"/>
      <c r="AV1005" s="107"/>
      <c r="AW1005" s="85"/>
      <c r="AX1005" s="85"/>
      <c r="AY1005" s="85"/>
      <c r="AZ1005" s="80"/>
      <c r="BA1005" s="86"/>
      <c r="BB1005" s="86"/>
      <c r="BC1005" s="105"/>
    </row>
    <row r="1006" spans="1:55" x14ac:dyDescent="0.25">
      <c r="A1006" s="80"/>
      <c r="B1006" s="80"/>
      <c r="C1006" s="80"/>
      <c r="D1006" s="81"/>
      <c r="E1006" s="80"/>
      <c r="F1006" s="83"/>
      <c r="G1006" s="80"/>
      <c r="H1006" s="84"/>
      <c r="I1006" s="84"/>
      <c r="J1006" s="105"/>
      <c r="K1006" s="84"/>
      <c r="L1006" s="105"/>
      <c r="M1006" s="84"/>
      <c r="N1006" s="105"/>
      <c r="O1006" s="84"/>
      <c r="P1006" s="84"/>
      <c r="Q1006" s="105"/>
      <c r="R1006" s="84"/>
      <c r="S1006" s="105"/>
      <c r="T1006" s="84"/>
      <c r="U1006" s="105"/>
      <c r="V1006" s="106"/>
      <c r="W1006" s="106"/>
      <c r="X1006" s="108"/>
      <c r="Y1006" s="108"/>
      <c r="Z1006" s="80"/>
      <c r="AA1006" s="80"/>
      <c r="AB1006" s="109"/>
      <c r="AC1006" s="80"/>
      <c r="AD1006" s="80"/>
      <c r="AE1006" s="80"/>
      <c r="AF1006" s="80"/>
      <c r="AG1006" s="80"/>
      <c r="AH1006" s="107"/>
      <c r="AI1006" s="107"/>
      <c r="AJ1006" s="105"/>
      <c r="AK1006" s="85"/>
      <c r="AL1006" s="85"/>
      <c r="AM1006" s="105"/>
      <c r="AN1006" s="107"/>
      <c r="AO1006" s="107"/>
      <c r="AP1006" s="105"/>
      <c r="AQ1006" s="85"/>
      <c r="AR1006" s="85"/>
      <c r="AS1006" s="105"/>
      <c r="AT1006" s="107"/>
      <c r="AU1006" s="85"/>
      <c r="AV1006" s="107"/>
      <c r="AW1006" s="85"/>
      <c r="AX1006" s="85"/>
      <c r="AY1006" s="85"/>
      <c r="AZ1006" s="80"/>
      <c r="BA1006" s="86"/>
      <c r="BB1006" s="86"/>
      <c r="BC1006" s="105"/>
    </row>
    <row r="1007" spans="1:55" x14ac:dyDescent="0.25">
      <c r="A1007" s="80"/>
      <c r="B1007" s="80"/>
      <c r="C1007" s="80"/>
      <c r="D1007" s="81"/>
      <c r="E1007" s="80"/>
      <c r="F1007" s="83"/>
      <c r="G1007" s="80"/>
      <c r="H1007" s="84"/>
      <c r="I1007" s="84"/>
      <c r="J1007" s="105"/>
      <c r="K1007" s="84"/>
      <c r="L1007" s="105"/>
      <c r="M1007" s="84"/>
      <c r="N1007" s="105"/>
      <c r="O1007" s="84"/>
      <c r="P1007" s="84"/>
      <c r="Q1007" s="105"/>
      <c r="R1007" s="84"/>
      <c r="S1007" s="105"/>
      <c r="T1007" s="84"/>
      <c r="U1007" s="105"/>
      <c r="V1007" s="106"/>
      <c r="W1007" s="106"/>
      <c r="X1007" s="108"/>
      <c r="Y1007" s="108"/>
      <c r="Z1007" s="80"/>
      <c r="AA1007" s="80"/>
      <c r="AB1007" s="109"/>
      <c r="AC1007" s="80"/>
      <c r="AD1007" s="80"/>
      <c r="AE1007" s="80"/>
      <c r="AF1007" s="80"/>
      <c r="AG1007" s="80"/>
      <c r="AH1007" s="107"/>
      <c r="AI1007" s="107"/>
      <c r="AJ1007" s="105"/>
      <c r="AK1007" s="85"/>
      <c r="AL1007" s="85"/>
      <c r="AM1007" s="105"/>
      <c r="AN1007" s="107"/>
      <c r="AO1007" s="107"/>
      <c r="AP1007" s="105"/>
      <c r="AQ1007" s="85"/>
      <c r="AR1007" s="85"/>
      <c r="AS1007" s="105"/>
      <c r="AT1007" s="107"/>
      <c r="AU1007" s="85"/>
      <c r="AV1007" s="107"/>
      <c r="AW1007" s="85"/>
      <c r="AX1007" s="85"/>
      <c r="AY1007" s="85"/>
      <c r="AZ1007" s="80"/>
      <c r="BA1007" s="86"/>
      <c r="BB1007" s="86"/>
      <c r="BC1007" s="105"/>
    </row>
    <row r="1008" spans="1:55" x14ac:dyDescent="0.25">
      <c r="A1008" s="80"/>
      <c r="B1008" s="80"/>
      <c r="C1008" s="80"/>
      <c r="D1008" s="81"/>
      <c r="E1008" s="82"/>
      <c r="F1008" s="83"/>
      <c r="G1008" s="83"/>
      <c r="H1008" s="84"/>
      <c r="I1008" s="84"/>
      <c r="J1008" s="105"/>
      <c r="K1008" s="84"/>
      <c r="L1008" s="105"/>
      <c r="M1008" s="84"/>
      <c r="N1008" s="105"/>
      <c r="O1008" s="84"/>
      <c r="P1008" s="84"/>
      <c r="Q1008" s="105"/>
      <c r="R1008" s="84"/>
      <c r="S1008" s="105"/>
      <c r="T1008" s="84"/>
      <c r="U1008" s="105"/>
      <c r="V1008" s="106"/>
      <c r="W1008" s="106"/>
      <c r="X1008" s="108"/>
      <c r="Y1008" s="108"/>
      <c r="Z1008" s="106"/>
      <c r="AA1008" s="106"/>
      <c r="AB1008" s="109"/>
      <c r="AC1008" s="106"/>
      <c r="AD1008" s="106"/>
      <c r="AE1008" s="80"/>
      <c r="AF1008" s="106"/>
      <c r="AG1008" s="106"/>
      <c r="AH1008" s="107"/>
      <c r="AI1008" s="107"/>
      <c r="AJ1008" s="105"/>
      <c r="AK1008" s="85"/>
      <c r="AL1008" s="85"/>
      <c r="AM1008" s="105"/>
      <c r="AN1008" s="107"/>
      <c r="AO1008" s="107"/>
      <c r="AP1008" s="105"/>
      <c r="AQ1008" s="85"/>
      <c r="AR1008" s="85"/>
      <c r="AS1008" s="105"/>
      <c r="AT1008" s="107"/>
      <c r="AU1008" s="85"/>
      <c r="AV1008" s="107"/>
      <c r="AW1008" s="85"/>
      <c r="AX1008" s="85"/>
      <c r="AY1008" s="85"/>
      <c r="AZ1008" s="80"/>
      <c r="BA1008" s="86"/>
      <c r="BB1008" s="86"/>
      <c r="BC1008" s="105"/>
    </row>
    <row r="1009" spans="1:55" x14ac:dyDescent="0.25">
      <c r="A1009" s="80"/>
      <c r="B1009" s="80"/>
      <c r="C1009" s="80"/>
      <c r="D1009" s="81"/>
      <c r="E1009" s="80"/>
      <c r="F1009" s="83"/>
      <c r="G1009" s="80"/>
      <c r="H1009" s="84"/>
      <c r="I1009" s="84"/>
      <c r="J1009" s="105"/>
      <c r="K1009" s="84"/>
      <c r="L1009" s="105"/>
      <c r="M1009" s="84"/>
      <c r="N1009" s="105"/>
      <c r="O1009" s="84"/>
      <c r="P1009" s="84"/>
      <c r="Q1009" s="105"/>
      <c r="R1009" s="84"/>
      <c r="S1009" s="105"/>
      <c r="T1009" s="84"/>
      <c r="U1009" s="105"/>
      <c r="V1009" s="106"/>
      <c r="W1009" s="106"/>
      <c r="X1009" s="108"/>
      <c r="Y1009" s="108"/>
      <c r="Z1009" s="80"/>
      <c r="AA1009" s="106"/>
      <c r="AB1009" s="109"/>
      <c r="AC1009" s="80"/>
      <c r="AD1009" s="106"/>
      <c r="AE1009" s="80"/>
      <c r="AF1009" s="80"/>
      <c r="AG1009" s="80"/>
      <c r="AH1009" s="107"/>
      <c r="AI1009" s="107"/>
      <c r="AJ1009" s="105"/>
      <c r="AK1009" s="85"/>
      <c r="AL1009" s="85"/>
      <c r="AM1009" s="105"/>
      <c r="AN1009" s="107"/>
      <c r="AO1009" s="107"/>
      <c r="AP1009" s="105"/>
      <c r="AQ1009" s="85"/>
      <c r="AR1009" s="85"/>
      <c r="AS1009" s="105"/>
      <c r="AT1009" s="107"/>
      <c r="AU1009" s="85"/>
      <c r="AV1009" s="107"/>
      <c r="AW1009" s="85"/>
      <c r="AX1009" s="85"/>
      <c r="AY1009" s="85"/>
      <c r="AZ1009" s="80"/>
      <c r="BA1009" s="86"/>
      <c r="BB1009" s="86"/>
      <c r="BC1009" s="105"/>
    </row>
    <row r="1010" spans="1:55" x14ac:dyDescent="0.25">
      <c r="A1010" s="80"/>
      <c r="B1010" s="80"/>
      <c r="C1010" s="80"/>
      <c r="D1010" s="81"/>
      <c r="E1010" s="80"/>
      <c r="F1010" s="83"/>
      <c r="G1010" s="80"/>
      <c r="H1010" s="84"/>
      <c r="I1010" s="84"/>
      <c r="J1010" s="105"/>
      <c r="K1010" s="84"/>
      <c r="L1010" s="105"/>
      <c r="M1010" s="84"/>
      <c r="N1010" s="105"/>
      <c r="O1010" s="84"/>
      <c r="P1010" s="84"/>
      <c r="Q1010" s="105"/>
      <c r="R1010" s="84"/>
      <c r="S1010" s="105"/>
      <c r="T1010" s="84"/>
      <c r="U1010" s="105"/>
      <c r="V1010" s="106"/>
      <c r="W1010" s="106"/>
      <c r="X1010" s="108"/>
      <c r="Y1010" s="108"/>
      <c r="Z1010" s="80"/>
      <c r="AA1010" s="80"/>
      <c r="AB1010" s="109"/>
      <c r="AC1010" s="80"/>
      <c r="AD1010" s="80"/>
      <c r="AE1010" s="80"/>
      <c r="AF1010" s="80"/>
      <c r="AG1010" s="80"/>
      <c r="AH1010" s="107"/>
      <c r="AI1010" s="107"/>
      <c r="AJ1010" s="105"/>
      <c r="AK1010" s="85"/>
      <c r="AL1010" s="85"/>
      <c r="AM1010" s="105"/>
      <c r="AN1010" s="107"/>
      <c r="AO1010" s="107"/>
      <c r="AP1010" s="105"/>
      <c r="AQ1010" s="85"/>
      <c r="AR1010" s="85"/>
      <c r="AS1010" s="105"/>
      <c r="AT1010" s="107"/>
      <c r="AU1010" s="85"/>
      <c r="AV1010" s="107"/>
      <c r="AW1010" s="85"/>
      <c r="AX1010" s="85"/>
      <c r="AY1010" s="85"/>
      <c r="AZ1010" s="80"/>
      <c r="BA1010" s="86"/>
      <c r="BB1010" s="86"/>
      <c r="BC1010" s="105"/>
    </row>
    <row r="1011" spans="1:55" x14ac:dyDescent="0.25">
      <c r="A1011" s="80"/>
      <c r="B1011" s="80"/>
      <c r="C1011" s="80"/>
      <c r="D1011" s="81"/>
      <c r="E1011" s="82"/>
      <c r="F1011" s="83"/>
      <c r="G1011" s="83"/>
      <c r="H1011" s="84"/>
      <c r="I1011" s="84"/>
      <c r="J1011" s="105"/>
      <c r="K1011" s="84"/>
      <c r="L1011" s="105"/>
      <c r="M1011" s="84"/>
      <c r="N1011" s="105"/>
      <c r="O1011" s="84"/>
      <c r="P1011" s="84"/>
      <c r="Q1011" s="105"/>
      <c r="R1011" s="84"/>
      <c r="S1011" s="105"/>
      <c r="T1011" s="84"/>
      <c r="U1011" s="105"/>
      <c r="V1011" s="106"/>
      <c r="W1011" s="106"/>
      <c r="X1011" s="108"/>
      <c r="Y1011" s="108"/>
      <c r="Z1011" s="106"/>
      <c r="AA1011" s="106"/>
      <c r="AB1011" s="109"/>
      <c r="AC1011" s="106"/>
      <c r="AD1011" s="106"/>
      <c r="AE1011" s="80"/>
      <c r="AF1011" s="106"/>
      <c r="AG1011" s="106"/>
      <c r="AH1011" s="107"/>
      <c r="AI1011" s="107"/>
      <c r="AJ1011" s="105"/>
      <c r="AK1011" s="85"/>
      <c r="AL1011" s="85"/>
      <c r="AM1011" s="105"/>
      <c r="AN1011" s="107"/>
      <c r="AO1011" s="107"/>
      <c r="AP1011" s="105"/>
      <c r="AQ1011" s="85"/>
      <c r="AR1011" s="85"/>
      <c r="AS1011" s="105"/>
      <c r="AT1011" s="107"/>
      <c r="AU1011" s="85"/>
      <c r="AV1011" s="107"/>
      <c r="AW1011" s="85"/>
      <c r="AX1011" s="85"/>
      <c r="AY1011" s="85"/>
      <c r="AZ1011" s="80"/>
      <c r="BA1011" s="86"/>
      <c r="BB1011" s="86"/>
      <c r="BC1011" s="105"/>
    </row>
    <row r="1012" spans="1:55" x14ac:dyDescent="0.25">
      <c r="A1012" s="80"/>
      <c r="B1012" s="80"/>
      <c r="C1012" s="80"/>
      <c r="D1012" s="80"/>
      <c r="E1012" s="80"/>
      <c r="F1012" s="80"/>
      <c r="G1012" s="80"/>
      <c r="H1012" s="80"/>
      <c r="I1012" s="80"/>
      <c r="J1012" s="80"/>
      <c r="K1012" s="84"/>
      <c r="L1012" s="105"/>
      <c r="M1012" s="84"/>
      <c r="N1012" s="105"/>
      <c r="O1012" s="80"/>
      <c r="P1012" s="80"/>
      <c r="Q1012" s="80"/>
      <c r="R1012" s="84"/>
      <c r="S1012" s="105"/>
      <c r="T1012" s="84"/>
      <c r="U1012" s="105"/>
      <c r="V1012" s="80"/>
      <c r="W1012" s="80"/>
      <c r="X1012" s="80"/>
      <c r="Y1012" s="80"/>
      <c r="Z1012" s="80"/>
      <c r="AA1012" s="80"/>
      <c r="AB1012" s="109"/>
      <c r="AC1012" s="80"/>
      <c r="AD1012" s="80"/>
      <c r="AE1012" s="80"/>
      <c r="AF1012" s="80"/>
      <c r="AG1012" s="80"/>
      <c r="AH1012" s="80"/>
      <c r="AI1012" s="80"/>
      <c r="AJ1012" s="80"/>
      <c r="AK1012" s="80"/>
      <c r="AL1012" s="80"/>
      <c r="AM1012" s="80"/>
      <c r="AN1012" s="80"/>
      <c r="AO1012" s="80"/>
      <c r="AP1012" s="80"/>
      <c r="AQ1012" s="80"/>
      <c r="AR1012" s="80"/>
      <c r="AS1012" s="80"/>
      <c r="AT1012" s="80"/>
      <c r="AU1012" s="80"/>
      <c r="AV1012" s="80"/>
      <c r="AW1012" s="80"/>
      <c r="AX1012" s="80"/>
      <c r="AY1012" s="80"/>
      <c r="AZ1012" s="80"/>
      <c r="BA1012" s="80"/>
      <c r="BB1012" s="80"/>
      <c r="BC1012" s="80"/>
    </row>
    <row r="1013" spans="1:55" x14ac:dyDescent="0.25">
      <c r="A1013" s="80"/>
      <c r="B1013" s="80"/>
      <c r="C1013" s="80"/>
      <c r="D1013" s="81"/>
      <c r="E1013" s="82"/>
      <c r="F1013" s="83"/>
      <c r="G1013" s="83"/>
      <c r="H1013" s="84"/>
      <c r="I1013" s="84"/>
      <c r="J1013" s="105"/>
      <c r="K1013" s="84"/>
      <c r="L1013" s="105"/>
      <c r="M1013" s="84"/>
      <c r="N1013" s="105"/>
      <c r="O1013" s="84"/>
      <c r="P1013" s="84"/>
      <c r="Q1013" s="105"/>
      <c r="R1013" s="84"/>
      <c r="S1013" s="105"/>
      <c r="T1013" s="84"/>
      <c r="U1013" s="105"/>
      <c r="V1013" s="106"/>
      <c r="W1013" s="106"/>
      <c r="X1013" s="108"/>
      <c r="Y1013" s="108"/>
      <c r="Z1013" s="106"/>
      <c r="AA1013" s="106"/>
      <c r="AB1013" s="109"/>
      <c r="AC1013" s="106"/>
      <c r="AD1013" s="106"/>
      <c r="AE1013" s="80"/>
      <c r="AF1013" s="106"/>
      <c r="AG1013" s="106"/>
      <c r="AH1013" s="107"/>
      <c r="AI1013" s="107"/>
      <c r="AJ1013" s="105"/>
      <c r="AK1013" s="85"/>
      <c r="AL1013" s="85"/>
      <c r="AM1013" s="105"/>
      <c r="AN1013" s="107"/>
      <c r="AO1013" s="107"/>
      <c r="AP1013" s="105"/>
      <c r="AQ1013" s="85"/>
      <c r="AR1013" s="85"/>
      <c r="AS1013" s="105"/>
      <c r="AT1013" s="107"/>
      <c r="AU1013" s="85"/>
      <c r="AV1013" s="107"/>
      <c r="AW1013" s="85"/>
      <c r="AX1013" s="85"/>
      <c r="AY1013" s="85"/>
      <c r="AZ1013" s="80"/>
      <c r="BA1013" s="86"/>
      <c r="BB1013" s="86"/>
      <c r="BC1013" s="105"/>
    </row>
    <row r="1014" spans="1:55" x14ac:dyDescent="0.25">
      <c r="A1014" s="80"/>
      <c r="B1014" s="80"/>
      <c r="C1014" s="80"/>
      <c r="D1014" s="81"/>
      <c r="E1014" s="82"/>
      <c r="F1014" s="83"/>
      <c r="G1014" s="83"/>
      <c r="H1014" s="84"/>
      <c r="I1014" s="84"/>
      <c r="J1014" s="105"/>
      <c r="K1014" s="84"/>
      <c r="L1014" s="105"/>
      <c r="M1014" s="84"/>
      <c r="N1014" s="105"/>
      <c r="O1014" s="84"/>
      <c r="P1014" s="84"/>
      <c r="Q1014" s="105"/>
      <c r="R1014" s="84"/>
      <c r="S1014" s="105"/>
      <c r="T1014" s="84"/>
      <c r="U1014" s="105"/>
      <c r="V1014" s="106"/>
      <c r="W1014" s="106"/>
      <c r="X1014" s="108"/>
      <c r="Y1014" s="108"/>
      <c r="Z1014" s="106"/>
      <c r="AA1014" s="106"/>
      <c r="AB1014" s="109"/>
      <c r="AC1014" s="106"/>
      <c r="AD1014" s="106"/>
      <c r="AE1014" s="80"/>
      <c r="AF1014" s="106"/>
      <c r="AG1014" s="106"/>
      <c r="AH1014" s="107"/>
      <c r="AI1014" s="107"/>
      <c r="AJ1014" s="105"/>
      <c r="AK1014" s="85"/>
      <c r="AL1014" s="85"/>
      <c r="AM1014" s="105"/>
      <c r="AN1014" s="107"/>
      <c r="AO1014" s="107"/>
      <c r="AP1014" s="105"/>
      <c r="AQ1014" s="85"/>
      <c r="AR1014" s="85"/>
      <c r="AS1014" s="105"/>
      <c r="AT1014" s="107"/>
      <c r="AU1014" s="85"/>
      <c r="AV1014" s="107"/>
      <c r="AW1014" s="85"/>
      <c r="AX1014" s="85"/>
      <c r="AY1014" s="85"/>
      <c r="AZ1014" s="80"/>
      <c r="BA1014" s="86"/>
      <c r="BB1014" s="86"/>
      <c r="BC1014" s="105"/>
    </row>
    <row r="1015" spans="1:55" x14ac:dyDescent="0.25">
      <c r="A1015" s="80"/>
      <c r="B1015" s="80"/>
      <c r="C1015" s="80"/>
      <c r="D1015" s="81"/>
      <c r="E1015" s="82"/>
      <c r="F1015" s="83"/>
      <c r="G1015" s="83"/>
      <c r="H1015" s="84"/>
      <c r="I1015" s="84"/>
      <c r="J1015" s="105"/>
      <c r="K1015" s="84"/>
      <c r="L1015" s="105"/>
      <c r="M1015" s="84"/>
      <c r="N1015" s="105"/>
      <c r="O1015" s="84"/>
      <c r="P1015" s="84"/>
      <c r="Q1015" s="105"/>
      <c r="R1015" s="84"/>
      <c r="S1015" s="105"/>
      <c r="T1015" s="84"/>
      <c r="U1015" s="105"/>
      <c r="V1015" s="106"/>
      <c r="W1015" s="106"/>
      <c r="X1015" s="108"/>
      <c r="Y1015" s="108"/>
      <c r="Z1015" s="106"/>
      <c r="AA1015" s="106"/>
      <c r="AB1015" s="109"/>
      <c r="AC1015" s="106"/>
      <c r="AD1015" s="106"/>
      <c r="AE1015" s="80"/>
      <c r="AF1015" s="106"/>
      <c r="AG1015" s="106"/>
      <c r="AH1015" s="107"/>
      <c r="AI1015" s="107"/>
      <c r="AJ1015" s="105"/>
      <c r="AK1015" s="85"/>
      <c r="AL1015" s="85"/>
      <c r="AM1015" s="105"/>
      <c r="AN1015" s="107"/>
      <c r="AO1015" s="107"/>
      <c r="AP1015" s="105"/>
      <c r="AQ1015" s="85"/>
      <c r="AR1015" s="85"/>
      <c r="AS1015" s="105"/>
      <c r="AT1015" s="107"/>
      <c r="AU1015" s="85"/>
      <c r="AV1015" s="107"/>
      <c r="AW1015" s="85"/>
      <c r="AX1015" s="85"/>
      <c r="AY1015" s="85"/>
      <c r="AZ1015" s="80"/>
      <c r="BA1015" s="86"/>
      <c r="BB1015" s="86"/>
      <c r="BC1015" s="105"/>
    </row>
    <row r="1016" spans="1:55" x14ac:dyDescent="0.25">
      <c r="A1016" s="80"/>
      <c r="B1016" s="80"/>
      <c r="C1016" s="80"/>
      <c r="D1016" s="81"/>
      <c r="E1016" s="80"/>
      <c r="F1016" s="83"/>
      <c r="G1016" s="80"/>
      <c r="H1016" s="84"/>
      <c r="I1016" s="84"/>
      <c r="J1016" s="105"/>
      <c r="K1016" s="84"/>
      <c r="L1016" s="105"/>
      <c r="M1016" s="84"/>
      <c r="N1016" s="105"/>
      <c r="O1016" s="84"/>
      <c r="P1016" s="84"/>
      <c r="Q1016" s="105"/>
      <c r="R1016" s="84"/>
      <c r="S1016" s="105"/>
      <c r="T1016" s="84"/>
      <c r="U1016" s="105"/>
      <c r="V1016" s="106"/>
      <c r="W1016" s="106"/>
      <c r="X1016" s="108"/>
      <c r="Y1016" s="108"/>
      <c r="Z1016" s="80"/>
      <c r="AA1016" s="80"/>
      <c r="AB1016" s="109"/>
      <c r="AC1016" s="80"/>
      <c r="AD1016" s="80"/>
      <c r="AE1016" s="80"/>
      <c r="AF1016" s="80"/>
      <c r="AG1016" s="80"/>
      <c r="AH1016" s="107"/>
      <c r="AI1016" s="107"/>
      <c r="AJ1016" s="105"/>
      <c r="AK1016" s="85"/>
      <c r="AL1016" s="85"/>
      <c r="AM1016" s="105"/>
      <c r="AN1016" s="107"/>
      <c r="AO1016" s="107"/>
      <c r="AP1016" s="105"/>
      <c r="AQ1016" s="85"/>
      <c r="AR1016" s="85"/>
      <c r="AS1016" s="105"/>
      <c r="AT1016" s="107"/>
      <c r="AU1016" s="85"/>
      <c r="AV1016" s="107"/>
      <c r="AW1016" s="85"/>
      <c r="AX1016" s="85"/>
      <c r="AY1016" s="85"/>
      <c r="AZ1016" s="80"/>
      <c r="BA1016" s="86"/>
      <c r="BB1016" s="86"/>
      <c r="BC1016" s="105"/>
    </row>
    <row r="1017" spans="1:55" x14ac:dyDescent="0.25">
      <c r="A1017" s="80"/>
      <c r="B1017" s="80"/>
      <c r="C1017" s="80"/>
      <c r="D1017" s="81"/>
      <c r="E1017" s="82"/>
      <c r="F1017" s="83"/>
      <c r="G1017" s="83"/>
      <c r="H1017" s="84"/>
      <c r="I1017" s="84"/>
      <c r="J1017" s="105"/>
      <c r="K1017" s="84"/>
      <c r="L1017" s="105"/>
      <c r="M1017" s="84"/>
      <c r="N1017" s="105"/>
      <c r="O1017" s="84"/>
      <c r="P1017" s="84"/>
      <c r="Q1017" s="105"/>
      <c r="R1017" s="84"/>
      <c r="S1017" s="105"/>
      <c r="T1017" s="84"/>
      <c r="U1017" s="105"/>
      <c r="V1017" s="106"/>
      <c r="W1017" s="106"/>
      <c r="X1017" s="80"/>
      <c r="Y1017" s="80"/>
      <c r="Z1017" s="106"/>
      <c r="AA1017" s="106"/>
      <c r="AB1017" s="109"/>
      <c r="AC1017" s="106"/>
      <c r="AD1017" s="106"/>
      <c r="AE1017" s="80"/>
      <c r="AF1017" s="106"/>
      <c r="AG1017" s="106"/>
      <c r="AH1017" s="107"/>
      <c r="AI1017" s="107"/>
      <c r="AJ1017" s="105"/>
      <c r="AK1017" s="85"/>
      <c r="AL1017" s="85"/>
      <c r="AM1017" s="105"/>
      <c r="AN1017" s="107"/>
      <c r="AO1017" s="107"/>
      <c r="AP1017" s="105"/>
      <c r="AQ1017" s="85"/>
      <c r="AR1017" s="85"/>
      <c r="AS1017" s="105"/>
      <c r="AT1017" s="107"/>
      <c r="AU1017" s="85"/>
      <c r="AV1017" s="107"/>
      <c r="AW1017" s="85"/>
      <c r="AX1017" s="85"/>
      <c r="AY1017" s="85"/>
      <c r="AZ1017" s="80"/>
      <c r="BA1017" s="86"/>
      <c r="BB1017" s="86"/>
      <c r="BC1017" s="105"/>
    </row>
    <row r="1018" spans="1:55" x14ac:dyDescent="0.25">
      <c r="A1018" s="80"/>
      <c r="B1018" s="80"/>
      <c r="C1018" s="80"/>
      <c r="D1018" s="81"/>
      <c r="E1018" s="82"/>
      <c r="F1018" s="83"/>
      <c r="G1018" s="83"/>
      <c r="H1018" s="84"/>
      <c r="I1018" s="84"/>
      <c r="J1018" s="105"/>
      <c r="K1018" s="84"/>
      <c r="L1018" s="105"/>
      <c r="M1018" s="84"/>
      <c r="N1018" s="105"/>
      <c r="O1018" s="84"/>
      <c r="P1018" s="84"/>
      <c r="Q1018" s="105"/>
      <c r="R1018" s="84"/>
      <c r="S1018" s="105"/>
      <c r="T1018" s="84"/>
      <c r="U1018" s="105"/>
      <c r="V1018" s="106"/>
      <c r="W1018" s="106"/>
      <c r="X1018" s="80"/>
      <c r="Y1018" s="80"/>
      <c r="Z1018" s="106"/>
      <c r="AA1018" s="106"/>
      <c r="AB1018" s="109"/>
      <c r="AC1018" s="106"/>
      <c r="AD1018" s="106"/>
      <c r="AE1018" s="80"/>
      <c r="AF1018" s="106"/>
      <c r="AG1018" s="106"/>
      <c r="AH1018" s="107"/>
      <c r="AI1018" s="107"/>
      <c r="AJ1018" s="105"/>
      <c r="AK1018" s="85"/>
      <c r="AL1018" s="85"/>
      <c r="AM1018" s="105"/>
      <c r="AN1018" s="107"/>
      <c r="AO1018" s="107"/>
      <c r="AP1018" s="105"/>
      <c r="AQ1018" s="85"/>
      <c r="AR1018" s="85"/>
      <c r="AS1018" s="105"/>
      <c r="AT1018" s="107"/>
      <c r="AU1018" s="85"/>
      <c r="AV1018" s="107"/>
      <c r="AW1018" s="85"/>
      <c r="AX1018" s="85"/>
      <c r="AY1018" s="85"/>
      <c r="AZ1018" s="80"/>
      <c r="BA1018" s="86"/>
      <c r="BB1018" s="86"/>
      <c r="BC1018" s="105"/>
    </row>
    <row r="1019" spans="1:55" x14ac:dyDescent="0.25">
      <c r="A1019" s="80"/>
      <c r="B1019" s="80"/>
      <c r="C1019" s="80"/>
      <c r="D1019" s="81"/>
      <c r="E1019" s="82"/>
      <c r="F1019" s="83"/>
      <c r="G1019" s="83"/>
      <c r="H1019" s="84"/>
      <c r="I1019" s="84"/>
      <c r="J1019" s="105"/>
      <c r="K1019" s="84"/>
      <c r="L1019" s="105"/>
      <c r="M1019" s="84"/>
      <c r="N1019" s="105"/>
      <c r="O1019" s="84"/>
      <c r="P1019" s="84"/>
      <c r="Q1019" s="105"/>
      <c r="R1019" s="84"/>
      <c r="S1019" s="105"/>
      <c r="T1019" s="84"/>
      <c r="U1019" s="105"/>
      <c r="V1019" s="106"/>
      <c r="W1019" s="106"/>
      <c r="X1019" s="108"/>
      <c r="Y1019" s="108"/>
      <c r="Z1019" s="106"/>
      <c r="AA1019" s="106"/>
      <c r="AB1019" s="109"/>
      <c r="AC1019" s="106"/>
      <c r="AD1019" s="106"/>
      <c r="AE1019" s="80"/>
      <c r="AF1019" s="106"/>
      <c r="AG1019" s="106"/>
      <c r="AH1019" s="107"/>
      <c r="AI1019" s="107"/>
      <c r="AJ1019" s="105"/>
      <c r="AK1019" s="85"/>
      <c r="AL1019" s="85"/>
      <c r="AM1019" s="105"/>
      <c r="AN1019" s="107"/>
      <c r="AO1019" s="107"/>
      <c r="AP1019" s="105"/>
      <c r="AQ1019" s="85"/>
      <c r="AR1019" s="85"/>
      <c r="AS1019" s="105"/>
      <c r="AT1019" s="107"/>
      <c r="AU1019" s="85"/>
      <c r="AV1019" s="107"/>
      <c r="AW1019" s="85"/>
      <c r="AX1019" s="85"/>
      <c r="AY1019" s="85"/>
      <c r="AZ1019" s="80"/>
      <c r="BA1019" s="86"/>
      <c r="BB1019" s="86"/>
      <c r="BC1019" s="105"/>
    </row>
    <row r="1020" spans="1:55" x14ac:dyDescent="0.25">
      <c r="A1020" s="80"/>
      <c r="B1020" s="80"/>
      <c r="C1020" s="80"/>
      <c r="D1020" s="81"/>
      <c r="E1020" s="82"/>
      <c r="F1020" s="83"/>
      <c r="G1020" s="83"/>
      <c r="H1020" s="84"/>
      <c r="I1020" s="84"/>
      <c r="J1020" s="105"/>
      <c r="K1020" s="84"/>
      <c r="L1020" s="105"/>
      <c r="M1020" s="84"/>
      <c r="N1020" s="105"/>
      <c r="O1020" s="84"/>
      <c r="P1020" s="84"/>
      <c r="Q1020" s="105"/>
      <c r="R1020" s="84"/>
      <c r="S1020" s="105"/>
      <c r="T1020" s="84"/>
      <c r="U1020" s="105"/>
      <c r="V1020" s="106"/>
      <c r="W1020" s="106"/>
      <c r="X1020" s="80"/>
      <c r="Y1020" s="80"/>
      <c r="Z1020" s="106"/>
      <c r="AA1020" s="106"/>
      <c r="AB1020" s="109"/>
      <c r="AC1020" s="106"/>
      <c r="AD1020" s="106"/>
      <c r="AE1020" s="80"/>
      <c r="AF1020" s="106"/>
      <c r="AG1020" s="106"/>
      <c r="AH1020" s="107"/>
      <c r="AI1020" s="107"/>
      <c r="AJ1020" s="105"/>
      <c r="AK1020" s="85"/>
      <c r="AL1020" s="85"/>
      <c r="AM1020" s="105"/>
      <c r="AN1020" s="107"/>
      <c r="AO1020" s="107"/>
      <c r="AP1020" s="105"/>
      <c r="AQ1020" s="85"/>
      <c r="AR1020" s="85"/>
      <c r="AS1020" s="105"/>
      <c r="AT1020" s="107"/>
      <c r="AU1020" s="85"/>
      <c r="AV1020" s="107"/>
      <c r="AW1020" s="85"/>
      <c r="AX1020" s="85"/>
      <c r="AY1020" s="85"/>
      <c r="AZ1020" s="80"/>
      <c r="BA1020" s="86"/>
      <c r="BB1020" s="86"/>
      <c r="BC1020" s="105"/>
    </row>
    <row r="1021" spans="1:55" x14ac:dyDescent="0.25">
      <c r="A1021" s="80"/>
      <c r="B1021" s="80"/>
      <c r="C1021" s="80"/>
      <c r="D1021" s="81"/>
      <c r="E1021" s="82"/>
      <c r="F1021" s="83"/>
      <c r="G1021" s="83"/>
      <c r="H1021" s="84"/>
      <c r="I1021" s="84"/>
      <c r="J1021" s="105"/>
      <c r="K1021" s="84"/>
      <c r="L1021" s="105"/>
      <c r="M1021" s="84"/>
      <c r="N1021" s="105"/>
      <c r="O1021" s="84"/>
      <c r="P1021" s="84"/>
      <c r="Q1021" s="105"/>
      <c r="R1021" s="84"/>
      <c r="S1021" s="105"/>
      <c r="T1021" s="84"/>
      <c r="U1021" s="105"/>
      <c r="V1021" s="106"/>
      <c r="W1021" s="106"/>
      <c r="X1021" s="80"/>
      <c r="Y1021" s="80"/>
      <c r="Z1021" s="106"/>
      <c r="AA1021" s="106"/>
      <c r="AB1021" s="109"/>
      <c r="AC1021" s="106"/>
      <c r="AD1021" s="106"/>
      <c r="AE1021" s="80"/>
      <c r="AF1021" s="106"/>
      <c r="AG1021" s="106"/>
      <c r="AH1021" s="107"/>
      <c r="AI1021" s="107"/>
      <c r="AJ1021" s="105"/>
      <c r="AK1021" s="85"/>
      <c r="AL1021" s="85"/>
      <c r="AM1021" s="105"/>
      <c r="AN1021" s="107"/>
      <c r="AO1021" s="107"/>
      <c r="AP1021" s="105"/>
      <c r="AQ1021" s="85"/>
      <c r="AR1021" s="85"/>
      <c r="AS1021" s="105"/>
      <c r="AT1021" s="107"/>
      <c r="AU1021" s="85"/>
      <c r="AV1021" s="107"/>
      <c r="AW1021" s="85"/>
      <c r="AX1021" s="85"/>
      <c r="AY1021" s="85"/>
      <c r="AZ1021" s="80"/>
      <c r="BA1021" s="86"/>
      <c r="BB1021" s="86"/>
      <c r="BC1021" s="105"/>
    </row>
    <row r="1022" spans="1:55" x14ac:dyDescent="0.25">
      <c r="A1022" s="80"/>
      <c r="B1022" s="80"/>
      <c r="C1022" s="80"/>
      <c r="D1022" s="81"/>
      <c r="E1022" s="82"/>
      <c r="F1022" s="83"/>
      <c r="G1022" s="83"/>
      <c r="H1022" s="84"/>
      <c r="I1022" s="84"/>
      <c r="J1022" s="105"/>
      <c r="K1022" s="84"/>
      <c r="L1022" s="105"/>
      <c r="M1022" s="84"/>
      <c r="N1022" s="105"/>
      <c r="O1022" s="84"/>
      <c r="P1022" s="84"/>
      <c r="Q1022" s="105"/>
      <c r="R1022" s="84"/>
      <c r="S1022" s="105"/>
      <c r="T1022" s="84"/>
      <c r="U1022" s="105"/>
      <c r="V1022" s="106"/>
      <c r="W1022" s="106"/>
      <c r="X1022" s="80"/>
      <c r="Y1022" s="80"/>
      <c r="Z1022" s="106"/>
      <c r="AA1022" s="106"/>
      <c r="AB1022" s="109"/>
      <c r="AC1022" s="106"/>
      <c r="AD1022" s="106"/>
      <c r="AE1022" s="80"/>
      <c r="AF1022" s="106"/>
      <c r="AG1022" s="106"/>
      <c r="AH1022" s="107"/>
      <c r="AI1022" s="107"/>
      <c r="AJ1022" s="105"/>
      <c r="AK1022" s="85"/>
      <c r="AL1022" s="85"/>
      <c r="AM1022" s="105"/>
      <c r="AN1022" s="107"/>
      <c r="AO1022" s="107"/>
      <c r="AP1022" s="105"/>
      <c r="AQ1022" s="85"/>
      <c r="AR1022" s="85"/>
      <c r="AS1022" s="105"/>
      <c r="AT1022" s="107"/>
      <c r="AU1022" s="85"/>
      <c r="AV1022" s="107"/>
      <c r="AW1022" s="85"/>
      <c r="AX1022" s="85"/>
      <c r="AY1022" s="85"/>
      <c r="AZ1022" s="80"/>
      <c r="BA1022" s="86"/>
      <c r="BB1022" s="86"/>
      <c r="BC1022" s="105"/>
    </row>
    <row r="1023" spans="1:55" x14ac:dyDescent="0.25">
      <c r="A1023" s="80"/>
      <c r="B1023" s="80"/>
      <c r="C1023" s="80"/>
      <c r="D1023" s="81"/>
      <c r="E1023" s="82"/>
      <c r="F1023" s="83"/>
      <c r="G1023" s="83"/>
      <c r="H1023" s="84"/>
      <c r="I1023" s="84"/>
      <c r="J1023" s="105"/>
      <c r="K1023" s="84"/>
      <c r="L1023" s="105"/>
      <c r="M1023" s="84"/>
      <c r="N1023" s="105"/>
      <c r="O1023" s="84"/>
      <c r="P1023" s="84"/>
      <c r="Q1023" s="105"/>
      <c r="R1023" s="84"/>
      <c r="S1023" s="105"/>
      <c r="T1023" s="84"/>
      <c r="U1023" s="105"/>
      <c r="V1023" s="106"/>
      <c r="W1023" s="106"/>
      <c r="X1023" s="108"/>
      <c r="Y1023" s="108"/>
      <c r="Z1023" s="106"/>
      <c r="AA1023" s="106"/>
      <c r="AB1023" s="109"/>
      <c r="AC1023" s="106"/>
      <c r="AD1023" s="106"/>
      <c r="AE1023" s="80"/>
      <c r="AF1023" s="106"/>
      <c r="AG1023" s="106"/>
      <c r="AH1023" s="107"/>
      <c r="AI1023" s="107"/>
      <c r="AJ1023" s="105"/>
      <c r="AK1023" s="85"/>
      <c r="AL1023" s="85"/>
      <c r="AM1023" s="105"/>
      <c r="AN1023" s="107"/>
      <c r="AO1023" s="107"/>
      <c r="AP1023" s="105"/>
      <c r="AQ1023" s="85"/>
      <c r="AR1023" s="85"/>
      <c r="AS1023" s="105"/>
      <c r="AT1023" s="107"/>
      <c r="AU1023" s="85"/>
      <c r="AV1023" s="107"/>
      <c r="AW1023" s="85"/>
      <c r="AX1023" s="85"/>
      <c r="AY1023" s="85"/>
      <c r="AZ1023" s="80"/>
      <c r="BA1023" s="86"/>
      <c r="BB1023" s="86"/>
      <c r="BC1023" s="105"/>
    </row>
    <row r="1024" spans="1:55" x14ac:dyDescent="0.25">
      <c r="A1024" s="80"/>
      <c r="B1024" s="80"/>
      <c r="C1024" s="80"/>
      <c r="D1024" s="81"/>
      <c r="E1024" s="80"/>
      <c r="F1024" s="83"/>
      <c r="G1024" s="80"/>
      <c r="H1024" s="84"/>
      <c r="I1024" s="84"/>
      <c r="J1024" s="105"/>
      <c r="K1024" s="84"/>
      <c r="L1024" s="105"/>
      <c r="M1024" s="84"/>
      <c r="N1024" s="105"/>
      <c r="O1024" s="84"/>
      <c r="P1024" s="84"/>
      <c r="Q1024" s="105"/>
      <c r="R1024" s="84"/>
      <c r="S1024" s="105"/>
      <c r="T1024" s="84"/>
      <c r="U1024" s="105"/>
      <c r="V1024" s="106"/>
      <c r="W1024" s="106"/>
      <c r="X1024" s="108"/>
      <c r="Y1024" s="108"/>
      <c r="Z1024" s="80"/>
      <c r="AA1024" s="80"/>
      <c r="AB1024" s="109"/>
      <c r="AC1024" s="80"/>
      <c r="AD1024" s="80"/>
      <c r="AE1024" s="80"/>
      <c r="AF1024" s="80"/>
      <c r="AG1024" s="80"/>
      <c r="AH1024" s="107"/>
      <c r="AI1024" s="107"/>
      <c r="AJ1024" s="105"/>
      <c r="AK1024" s="85"/>
      <c r="AL1024" s="85"/>
      <c r="AM1024" s="105"/>
      <c r="AN1024" s="107"/>
      <c r="AO1024" s="107"/>
      <c r="AP1024" s="105"/>
      <c r="AQ1024" s="85"/>
      <c r="AR1024" s="85"/>
      <c r="AS1024" s="105"/>
      <c r="AT1024" s="107"/>
      <c r="AU1024" s="85"/>
      <c r="AV1024" s="107"/>
      <c r="AW1024" s="85"/>
      <c r="AX1024" s="85"/>
      <c r="AY1024" s="85"/>
      <c r="AZ1024" s="80"/>
      <c r="BA1024" s="86"/>
      <c r="BB1024" s="86"/>
      <c r="BC1024" s="105"/>
    </row>
    <row r="1025" spans="1:55" x14ac:dyDescent="0.25">
      <c r="A1025" s="80"/>
      <c r="B1025" s="80"/>
      <c r="C1025" s="80"/>
      <c r="D1025" s="81"/>
      <c r="E1025" s="80"/>
      <c r="F1025" s="83"/>
      <c r="G1025" s="80"/>
      <c r="H1025" s="84"/>
      <c r="I1025" s="84"/>
      <c r="J1025" s="105"/>
      <c r="K1025" s="84"/>
      <c r="L1025" s="105"/>
      <c r="M1025" s="84"/>
      <c r="N1025" s="105"/>
      <c r="O1025" s="84"/>
      <c r="P1025" s="84"/>
      <c r="Q1025" s="105"/>
      <c r="R1025" s="84"/>
      <c r="S1025" s="105"/>
      <c r="T1025" s="84"/>
      <c r="U1025" s="105"/>
      <c r="V1025" s="106"/>
      <c r="W1025" s="106"/>
      <c r="X1025" s="108"/>
      <c r="Y1025" s="108"/>
      <c r="Z1025" s="80"/>
      <c r="AA1025" s="80"/>
      <c r="AB1025" s="109"/>
      <c r="AC1025" s="80"/>
      <c r="AD1025" s="80"/>
      <c r="AE1025" s="80"/>
      <c r="AF1025" s="80"/>
      <c r="AG1025" s="80"/>
      <c r="AH1025" s="107"/>
      <c r="AI1025" s="107"/>
      <c r="AJ1025" s="105"/>
      <c r="AK1025" s="85"/>
      <c r="AL1025" s="85"/>
      <c r="AM1025" s="105"/>
      <c r="AN1025" s="107"/>
      <c r="AO1025" s="107"/>
      <c r="AP1025" s="105"/>
      <c r="AQ1025" s="85"/>
      <c r="AR1025" s="85"/>
      <c r="AS1025" s="105"/>
      <c r="AT1025" s="107"/>
      <c r="AU1025" s="85"/>
      <c r="AV1025" s="107"/>
      <c r="AW1025" s="85"/>
      <c r="AX1025" s="85"/>
      <c r="AY1025" s="85"/>
      <c r="AZ1025" s="80"/>
      <c r="BA1025" s="86"/>
      <c r="BB1025" s="86"/>
      <c r="BC1025" s="105"/>
    </row>
    <row r="1026" spans="1:55" x14ac:dyDescent="0.25">
      <c r="A1026" s="80"/>
      <c r="B1026" s="80"/>
      <c r="C1026" s="80"/>
      <c r="D1026" s="81"/>
      <c r="E1026" s="82"/>
      <c r="F1026" s="83"/>
      <c r="G1026" s="83"/>
      <c r="H1026" s="84"/>
      <c r="I1026" s="84"/>
      <c r="J1026" s="105"/>
      <c r="K1026" s="84"/>
      <c r="L1026" s="105"/>
      <c r="M1026" s="84"/>
      <c r="N1026" s="105"/>
      <c r="O1026" s="84"/>
      <c r="P1026" s="84"/>
      <c r="Q1026" s="105"/>
      <c r="R1026" s="84"/>
      <c r="S1026" s="105"/>
      <c r="T1026" s="84"/>
      <c r="U1026" s="105"/>
      <c r="V1026" s="106"/>
      <c r="W1026" s="106"/>
      <c r="X1026" s="108"/>
      <c r="Y1026" s="108"/>
      <c r="Z1026" s="106"/>
      <c r="AA1026" s="106"/>
      <c r="AB1026" s="109"/>
      <c r="AC1026" s="106"/>
      <c r="AD1026" s="106"/>
      <c r="AE1026" s="80"/>
      <c r="AF1026" s="106"/>
      <c r="AG1026" s="106"/>
      <c r="AH1026" s="107"/>
      <c r="AI1026" s="107"/>
      <c r="AJ1026" s="105"/>
      <c r="AK1026" s="85"/>
      <c r="AL1026" s="85"/>
      <c r="AM1026" s="105"/>
      <c r="AN1026" s="107"/>
      <c r="AO1026" s="107"/>
      <c r="AP1026" s="105"/>
      <c r="AQ1026" s="85"/>
      <c r="AR1026" s="85"/>
      <c r="AS1026" s="105"/>
      <c r="AT1026" s="107"/>
      <c r="AU1026" s="85"/>
      <c r="AV1026" s="107"/>
      <c r="AW1026" s="85"/>
      <c r="AX1026" s="85"/>
      <c r="AY1026" s="85"/>
      <c r="AZ1026" s="80"/>
      <c r="BA1026" s="86"/>
      <c r="BB1026" s="86"/>
      <c r="BC1026" s="105"/>
    </row>
    <row r="1027" spans="1:55" x14ac:dyDescent="0.25">
      <c r="A1027" s="80"/>
      <c r="B1027" s="80"/>
      <c r="C1027" s="80"/>
      <c r="D1027" s="81"/>
      <c r="E1027" s="80"/>
      <c r="F1027" s="83"/>
      <c r="G1027" s="80"/>
      <c r="H1027" s="84"/>
      <c r="I1027" s="84"/>
      <c r="J1027" s="105"/>
      <c r="K1027" s="84"/>
      <c r="L1027" s="105"/>
      <c r="M1027" s="84"/>
      <c r="N1027" s="105"/>
      <c r="O1027" s="84"/>
      <c r="P1027" s="84"/>
      <c r="Q1027" s="105"/>
      <c r="R1027" s="84"/>
      <c r="S1027" s="105"/>
      <c r="T1027" s="84"/>
      <c r="U1027" s="105"/>
      <c r="V1027" s="106"/>
      <c r="W1027" s="106"/>
      <c r="X1027" s="108"/>
      <c r="Y1027" s="108"/>
      <c r="Z1027" s="80"/>
      <c r="AA1027" s="106"/>
      <c r="AB1027" s="109"/>
      <c r="AC1027" s="80"/>
      <c r="AD1027" s="106"/>
      <c r="AE1027" s="80"/>
      <c r="AF1027" s="80"/>
      <c r="AG1027" s="80"/>
      <c r="AH1027" s="107"/>
      <c r="AI1027" s="107"/>
      <c r="AJ1027" s="105"/>
      <c r="AK1027" s="85"/>
      <c r="AL1027" s="85"/>
      <c r="AM1027" s="105"/>
      <c r="AN1027" s="107"/>
      <c r="AO1027" s="107"/>
      <c r="AP1027" s="105"/>
      <c r="AQ1027" s="85"/>
      <c r="AR1027" s="85"/>
      <c r="AS1027" s="105"/>
      <c r="AT1027" s="107"/>
      <c r="AU1027" s="85"/>
      <c r="AV1027" s="107"/>
      <c r="AW1027" s="85"/>
      <c r="AX1027" s="85"/>
      <c r="AY1027" s="85"/>
      <c r="AZ1027" s="80"/>
      <c r="BA1027" s="86"/>
      <c r="BB1027" s="86"/>
      <c r="BC1027" s="105"/>
    </row>
    <row r="1028" spans="1:55" x14ac:dyDescent="0.25">
      <c r="A1028" s="80"/>
      <c r="B1028" s="80"/>
      <c r="C1028" s="80"/>
      <c r="D1028" s="81"/>
      <c r="E1028" s="80"/>
      <c r="F1028" s="83"/>
      <c r="G1028" s="80"/>
      <c r="H1028" s="84"/>
      <c r="I1028" s="84"/>
      <c r="J1028" s="105"/>
      <c r="K1028" s="84"/>
      <c r="L1028" s="105"/>
      <c r="M1028" s="84"/>
      <c r="N1028" s="105"/>
      <c r="O1028" s="84"/>
      <c r="P1028" s="84"/>
      <c r="Q1028" s="105"/>
      <c r="R1028" s="84"/>
      <c r="S1028" s="105"/>
      <c r="T1028" s="84"/>
      <c r="U1028" s="105"/>
      <c r="V1028" s="106"/>
      <c r="W1028" s="106"/>
      <c r="X1028" s="108"/>
      <c r="Y1028" s="108"/>
      <c r="Z1028" s="80"/>
      <c r="AA1028" s="80"/>
      <c r="AB1028" s="109"/>
      <c r="AC1028" s="80"/>
      <c r="AD1028" s="80"/>
      <c r="AE1028" s="80"/>
      <c r="AF1028" s="80"/>
      <c r="AG1028" s="80"/>
      <c r="AH1028" s="107"/>
      <c r="AI1028" s="107"/>
      <c r="AJ1028" s="105"/>
      <c r="AK1028" s="85"/>
      <c r="AL1028" s="85"/>
      <c r="AM1028" s="105"/>
      <c r="AN1028" s="107"/>
      <c r="AO1028" s="107"/>
      <c r="AP1028" s="105"/>
      <c r="AQ1028" s="85"/>
      <c r="AR1028" s="85"/>
      <c r="AS1028" s="105"/>
      <c r="AT1028" s="107"/>
      <c r="AU1028" s="85"/>
      <c r="AV1028" s="107"/>
      <c r="AW1028" s="85"/>
      <c r="AX1028" s="85"/>
      <c r="AY1028" s="85"/>
      <c r="AZ1028" s="80"/>
      <c r="BA1028" s="86"/>
      <c r="BB1028" s="86"/>
      <c r="BC1028" s="105"/>
    </row>
    <row r="1029" spans="1:55" x14ac:dyDescent="0.25">
      <c r="A1029" s="80"/>
      <c r="B1029" s="80"/>
      <c r="C1029" s="80"/>
      <c r="D1029" s="81"/>
      <c r="E1029" s="82"/>
      <c r="F1029" s="83"/>
      <c r="G1029" s="83"/>
      <c r="H1029" s="84"/>
      <c r="I1029" s="84"/>
      <c r="J1029" s="105"/>
      <c r="K1029" s="84"/>
      <c r="L1029" s="105"/>
      <c r="M1029" s="84"/>
      <c r="N1029" s="105"/>
      <c r="O1029" s="84"/>
      <c r="P1029" s="84"/>
      <c r="Q1029" s="105"/>
      <c r="R1029" s="84"/>
      <c r="S1029" s="105"/>
      <c r="T1029" s="84"/>
      <c r="U1029" s="105"/>
      <c r="V1029" s="106"/>
      <c r="W1029" s="106"/>
      <c r="X1029" s="108"/>
      <c r="Y1029" s="108"/>
      <c r="Z1029" s="106"/>
      <c r="AA1029" s="106"/>
      <c r="AB1029" s="109"/>
      <c r="AC1029" s="106"/>
      <c r="AD1029" s="106"/>
      <c r="AE1029" s="80"/>
      <c r="AF1029" s="106"/>
      <c r="AG1029" s="106"/>
      <c r="AH1029" s="107"/>
      <c r="AI1029" s="107"/>
      <c r="AJ1029" s="105"/>
      <c r="AK1029" s="85"/>
      <c r="AL1029" s="85"/>
      <c r="AM1029" s="105"/>
      <c r="AN1029" s="107"/>
      <c r="AO1029" s="107"/>
      <c r="AP1029" s="105"/>
      <c r="AQ1029" s="85"/>
      <c r="AR1029" s="85"/>
      <c r="AS1029" s="105"/>
      <c r="AT1029" s="107"/>
      <c r="AU1029" s="85"/>
      <c r="AV1029" s="107"/>
      <c r="AW1029" s="85"/>
      <c r="AX1029" s="85"/>
      <c r="AY1029" s="85"/>
      <c r="AZ1029" s="80"/>
      <c r="BA1029" s="86"/>
      <c r="BB1029" s="86"/>
      <c r="BC1029" s="105"/>
    </row>
    <row r="1030" spans="1:55" x14ac:dyDescent="0.25">
      <c r="A1030" s="80"/>
      <c r="B1030" s="80"/>
      <c r="C1030" s="80"/>
      <c r="D1030" s="81"/>
      <c r="E1030" s="80"/>
      <c r="F1030" s="83"/>
      <c r="G1030" s="80"/>
      <c r="H1030" s="84"/>
      <c r="I1030" s="80"/>
      <c r="J1030" s="80"/>
      <c r="K1030" s="84"/>
      <c r="L1030" s="105"/>
      <c r="M1030" s="84"/>
      <c r="N1030" s="105"/>
      <c r="O1030" s="84"/>
      <c r="P1030" s="80"/>
      <c r="Q1030" s="80"/>
      <c r="R1030" s="84"/>
      <c r="S1030" s="105"/>
      <c r="T1030" s="84"/>
      <c r="U1030" s="105"/>
      <c r="V1030" s="106"/>
      <c r="W1030" s="106"/>
      <c r="X1030" s="108"/>
      <c r="Y1030" s="108"/>
      <c r="Z1030" s="80"/>
      <c r="AA1030" s="80"/>
      <c r="AB1030" s="109"/>
      <c r="AC1030" s="80"/>
      <c r="AD1030" s="80"/>
      <c r="AE1030" s="80"/>
      <c r="AF1030" s="80"/>
      <c r="AG1030" s="80"/>
      <c r="AH1030" s="107"/>
      <c r="AI1030" s="80"/>
      <c r="AJ1030" s="80"/>
      <c r="AK1030" s="85"/>
      <c r="AL1030" s="80"/>
      <c r="AM1030" s="80"/>
      <c r="AN1030" s="107"/>
      <c r="AO1030" s="80"/>
      <c r="AP1030" s="80"/>
      <c r="AQ1030" s="85"/>
      <c r="AR1030" s="80"/>
      <c r="AS1030" s="80"/>
      <c r="AT1030" s="107"/>
      <c r="AU1030" s="85"/>
      <c r="AV1030" s="107"/>
      <c r="AW1030" s="85"/>
      <c r="AX1030" s="85"/>
      <c r="AY1030" s="80"/>
      <c r="AZ1030" s="80"/>
      <c r="BA1030" s="86"/>
      <c r="BB1030" s="80"/>
      <c r="BC1030" s="80"/>
    </row>
    <row r="1031" spans="1:55" x14ac:dyDescent="0.25">
      <c r="A1031" s="80"/>
      <c r="B1031" s="80"/>
      <c r="C1031" s="80"/>
      <c r="D1031" s="81"/>
      <c r="E1031" s="82"/>
      <c r="F1031" s="83"/>
      <c r="G1031" s="83"/>
      <c r="H1031" s="84"/>
      <c r="I1031" s="84"/>
      <c r="J1031" s="105"/>
      <c r="K1031" s="84"/>
      <c r="L1031" s="105"/>
      <c r="M1031" s="84"/>
      <c r="N1031" s="105"/>
      <c r="O1031" s="84"/>
      <c r="P1031" s="84"/>
      <c r="Q1031" s="105"/>
      <c r="R1031" s="84"/>
      <c r="S1031" s="105"/>
      <c r="T1031" s="84"/>
      <c r="U1031" s="105"/>
      <c r="V1031" s="106"/>
      <c r="W1031" s="106"/>
      <c r="X1031" s="108"/>
      <c r="Y1031" s="108"/>
      <c r="Z1031" s="106"/>
      <c r="AA1031" s="106"/>
      <c r="AB1031" s="109"/>
      <c r="AC1031" s="106"/>
      <c r="AD1031" s="106"/>
      <c r="AE1031" s="80"/>
      <c r="AF1031" s="106"/>
      <c r="AG1031" s="106"/>
      <c r="AH1031" s="107"/>
      <c r="AI1031" s="107"/>
      <c r="AJ1031" s="105"/>
      <c r="AK1031" s="85"/>
      <c r="AL1031" s="85"/>
      <c r="AM1031" s="105"/>
      <c r="AN1031" s="107"/>
      <c r="AO1031" s="107"/>
      <c r="AP1031" s="105"/>
      <c r="AQ1031" s="85"/>
      <c r="AR1031" s="85"/>
      <c r="AS1031" s="105"/>
      <c r="AT1031" s="107"/>
      <c r="AU1031" s="85"/>
      <c r="AV1031" s="107"/>
      <c r="AW1031" s="85"/>
      <c r="AX1031" s="85"/>
      <c r="AY1031" s="85"/>
      <c r="AZ1031" s="80"/>
      <c r="BA1031" s="86"/>
      <c r="BB1031" s="86"/>
      <c r="BC1031" s="105"/>
    </row>
    <row r="1032" spans="1:55" x14ac:dyDescent="0.25">
      <c r="A1032" s="80"/>
      <c r="B1032" s="80"/>
      <c r="C1032" s="80"/>
      <c r="D1032" s="81"/>
      <c r="E1032" s="82"/>
      <c r="F1032" s="83"/>
      <c r="G1032" s="83"/>
      <c r="H1032" s="84"/>
      <c r="I1032" s="84"/>
      <c r="J1032" s="105"/>
      <c r="K1032" s="84"/>
      <c r="L1032" s="105"/>
      <c r="M1032" s="84"/>
      <c r="N1032" s="105"/>
      <c r="O1032" s="84"/>
      <c r="P1032" s="84"/>
      <c r="Q1032" s="105"/>
      <c r="R1032" s="84"/>
      <c r="S1032" s="105"/>
      <c r="T1032" s="84"/>
      <c r="U1032" s="105"/>
      <c r="V1032" s="106"/>
      <c r="W1032" s="106"/>
      <c r="X1032" s="108"/>
      <c r="Y1032" s="108"/>
      <c r="Z1032" s="106"/>
      <c r="AA1032" s="106"/>
      <c r="AB1032" s="109"/>
      <c r="AC1032" s="106"/>
      <c r="AD1032" s="106"/>
      <c r="AE1032" s="80"/>
      <c r="AF1032" s="106"/>
      <c r="AG1032" s="106"/>
      <c r="AH1032" s="107"/>
      <c r="AI1032" s="107"/>
      <c r="AJ1032" s="105"/>
      <c r="AK1032" s="85"/>
      <c r="AL1032" s="85"/>
      <c r="AM1032" s="105"/>
      <c r="AN1032" s="107"/>
      <c r="AO1032" s="107"/>
      <c r="AP1032" s="105"/>
      <c r="AQ1032" s="85"/>
      <c r="AR1032" s="85"/>
      <c r="AS1032" s="105"/>
      <c r="AT1032" s="107"/>
      <c r="AU1032" s="85"/>
      <c r="AV1032" s="107"/>
      <c r="AW1032" s="85"/>
      <c r="AX1032" s="85"/>
      <c r="AY1032" s="85"/>
      <c r="AZ1032" s="80"/>
      <c r="BA1032" s="86"/>
      <c r="BB1032" s="86"/>
      <c r="BC1032" s="105"/>
    </row>
    <row r="1033" spans="1:55" x14ac:dyDescent="0.25">
      <c r="A1033" s="80"/>
      <c r="B1033" s="80"/>
      <c r="C1033" s="80"/>
      <c r="D1033" s="81"/>
      <c r="E1033" s="82"/>
      <c r="F1033" s="83"/>
      <c r="G1033" s="83"/>
      <c r="H1033" s="84"/>
      <c r="I1033" s="84"/>
      <c r="J1033" s="105"/>
      <c r="K1033" s="84"/>
      <c r="L1033" s="105"/>
      <c r="M1033" s="84"/>
      <c r="N1033" s="105"/>
      <c r="O1033" s="84"/>
      <c r="P1033" s="84"/>
      <c r="Q1033" s="105"/>
      <c r="R1033" s="84"/>
      <c r="S1033" s="105"/>
      <c r="T1033" s="84"/>
      <c r="U1033" s="105"/>
      <c r="V1033" s="106"/>
      <c r="W1033" s="106"/>
      <c r="X1033" s="108"/>
      <c r="Y1033" s="108"/>
      <c r="Z1033" s="106"/>
      <c r="AA1033" s="106"/>
      <c r="AB1033" s="109"/>
      <c r="AC1033" s="106"/>
      <c r="AD1033" s="106"/>
      <c r="AE1033" s="80"/>
      <c r="AF1033" s="106"/>
      <c r="AG1033" s="106"/>
      <c r="AH1033" s="107"/>
      <c r="AI1033" s="107"/>
      <c r="AJ1033" s="105"/>
      <c r="AK1033" s="85"/>
      <c r="AL1033" s="85"/>
      <c r="AM1033" s="105"/>
      <c r="AN1033" s="107"/>
      <c r="AO1033" s="107"/>
      <c r="AP1033" s="105"/>
      <c r="AQ1033" s="85"/>
      <c r="AR1033" s="85"/>
      <c r="AS1033" s="105"/>
      <c r="AT1033" s="107"/>
      <c r="AU1033" s="85"/>
      <c r="AV1033" s="107"/>
      <c r="AW1033" s="85"/>
      <c r="AX1033" s="85"/>
      <c r="AY1033" s="85"/>
      <c r="AZ1033" s="80"/>
      <c r="BA1033" s="86"/>
      <c r="BB1033" s="86"/>
      <c r="BC1033" s="105"/>
    </row>
    <row r="1034" spans="1:55" x14ac:dyDescent="0.25">
      <c r="A1034" s="80"/>
      <c r="B1034" s="80"/>
      <c r="C1034" s="80"/>
      <c r="D1034" s="81"/>
      <c r="E1034" s="80"/>
      <c r="F1034" s="83"/>
      <c r="G1034" s="80"/>
      <c r="H1034" s="84"/>
      <c r="I1034" s="84"/>
      <c r="J1034" s="105"/>
      <c r="K1034" s="84"/>
      <c r="L1034" s="105"/>
      <c r="M1034" s="84"/>
      <c r="N1034" s="105"/>
      <c r="O1034" s="84"/>
      <c r="P1034" s="84"/>
      <c r="Q1034" s="105"/>
      <c r="R1034" s="84"/>
      <c r="S1034" s="105"/>
      <c r="T1034" s="84"/>
      <c r="U1034" s="105"/>
      <c r="V1034" s="106"/>
      <c r="W1034" s="106"/>
      <c r="X1034" s="108"/>
      <c r="Y1034" s="108"/>
      <c r="Z1034" s="80"/>
      <c r="AA1034" s="80"/>
      <c r="AB1034" s="109"/>
      <c r="AC1034" s="80"/>
      <c r="AD1034" s="80"/>
      <c r="AE1034" s="80"/>
      <c r="AF1034" s="80"/>
      <c r="AG1034" s="80"/>
      <c r="AH1034" s="107"/>
      <c r="AI1034" s="107"/>
      <c r="AJ1034" s="105"/>
      <c r="AK1034" s="85"/>
      <c r="AL1034" s="85"/>
      <c r="AM1034" s="105"/>
      <c r="AN1034" s="107"/>
      <c r="AO1034" s="107"/>
      <c r="AP1034" s="105"/>
      <c r="AQ1034" s="85"/>
      <c r="AR1034" s="85"/>
      <c r="AS1034" s="105"/>
      <c r="AT1034" s="107"/>
      <c r="AU1034" s="85"/>
      <c r="AV1034" s="107"/>
      <c r="AW1034" s="85"/>
      <c r="AX1034" s="85"/>
      <c r="AY1034" s="85"/>
      <c r="AZ1034" s="80"/>
      <c r="BA1034" s="86"/>
      <c r="BB1034" s="86"/>
      <c r="BC1034" s="105"/>
    </row>
    <row r="1035" spans="1:55" x14ac:dyDescent="0.25">
      <c r="A1035" s="80"/>
      <c r="B1035" s="80"/>
      <c r="C1035" s="80"/>
      <c r="D1035" s="81"/>
      <c r="E1035" s="82"/>
      <c r="F1035" s="83"/>
      <c r="G1035" s="83"/>
      <c r="H1035" s="84"/>
      <c r="I1035" s="84"/>
      <c r="J1035" s="105"/>
      <c r="K1035" s="84"/>
      <c r="L1035" s="105"/>
      <c r="M1035" s="84"/>
      <c r="N1035" s="105"/>
      <c r="O1035" s="84"/>
      <c r="P1035" s="84"/>
      <c r="Q1035" s="105"/>
      <c r="R1035" s="84"/>
      <c r="S1035" s="105"/>
      <c r="T1035" s="84"/>
      <c r="U1035" s="105"/>
      <c r="V1035" s="106"/>
      <c r="W1035" s="106"/>
      <c r="X1035" s="80"/>
      <c r="Y1035" s="80"/>
      <c r="Z1035" s="106"/>
      <c r="AA1035" s="106"/>
      <c r="AB1035" s="109"/>
      <c r="AC1035" s="106"/>
      <c r="AD1035" s="106"/>
      <c r="AE1035" s="80"/>
      <c r="AF1035" s="106"/>
      <c r="AG1035" s="106"/>
      <c r="AH1035" s="107"/>
      <c r="AI1035" s="107"/>
      <c r="AJ1035" s="105"/>
      <c r="AK1035" s="85"/>
      <c r="AL1035" s="85"/>
      <c r="AM1035" s="105"/>
      <c r="AN1035" s="107"/>
      <c r="AO1035" s="107"/>
      <c r="AP1035" s="105"/>
      <c r="AQ1035" s="85"/>
      <c r="AR1035" s="85"/>
      <c r="AS1035" s="105"/>
      <c r="AT1035" s="107"/>
      <c r="AU1035" s="85"/>
      <c r="AV1035" s="107"/>
      <c r="AW1035" s="85"/>
      <c r="AX1035" s="85"/>
      <c r="AY1035" s="85"/>
      <c r="AZ1035" s="80"/>
      <c r="BA1035" s="86"/>
      <c r="BB1035" s="86"/>
      <c r="BC1035" s="105"/>
    </row>
    <row r="1036" spans="1:55" x14ac:dyDescent="0.25">
      <c r="A1036" s="80"/>
      <c r="B1036" s="80"/>
      <c r="C1036" s="80"/>
      <c r="D1036" s="81"/>
      <c r="E1036" s="82"/>
      <c r="F1036" s="83"/>
      <c r="G1036" s="83"/>
      <c r="H1036" s="84"/>
      <c r="I1036" s="84"/>
      <c r="J1036" s="105"/>
      <c r="K1036" s="84"/>
      <c r="L1036" s="105"/>
      <c r="M1036" s="84"/>
      <c r="N1036" s="105"/>
      <c r="O1036" s="84"/>
      <c r="P1036" s="84"/>
      <c r="Q1036" s="105"/>
      <c r="R1036" s="84"/>
      <c r="S1036" s="105"/>
      <c r="T1036" s="84"/>
      <c r="U1036" s="105"/>
      <c r="V1036" s="106"/>
      <c r="W1036" s="106"/>
      <c r="X1036" s="80"/>
      <c r="Y1036" s="80"/>
      <c r="Z1036" s="106"/>
      <c r="AA1036" s="106"/>
      <c r="AB1036" s="109"/>
      <c r="AC1036" s="106"/>
      <c r="AD1036" s="106"/>
      <c r="AE1036" s="80"/>
      <c r="AF1036" s="106"/>
      <c r="AG1036" s="106"/>
      <c r="AH1036" s="107"/>
      <c r="AI1036" s="107"/>
      <c r="AJ1036" s="105"/>
      <c r="AK1036" s="85"/>
      <c r="AL1036" s="85"/>
      <c r="AM1036" s="105"/>
      <c r="AN1036" s="107"/>
      <c r="AO1036" s="107"/>
      <c r="AP1036" s="105"/>
      <c r="AQ1036" s="85"/>
      <c r="AR1036" s="85"/>
      <c r="AS1036" s="105"/>
      <c r="AT1036" s="107"/>
      <c r="AU1036" s="85"/>
      <c r="AV1036" s="107"/>
      <c r="AW1036" s="85"/>
      <c r="AX1036" s="85"/>
      <c r="AY1036" s="85"/>
      <c r="AZ1036" s="80"/>
      <c r="BA1036" s="86"/>
      <c r="BB1036" s="86"/>
      <c r="BC1036" s="105"/>
    </row>
    <row r="1037" spans="1:55" x14ac:dyDescent="0.25">
      <c r="A1037" s="80"/>
      <c r="B1037" s="80"/>
      <c r="C1037" s="80"/>
      <c r="D1037" s="81"/>
      <c r="E1037" s="82"/>
      <c r="F1037" s="83"/>
      <c r="G1037" s="83"/>
      <c r="H1037" s="84"/>
      <c r="I1037" s="84"/>
      <c r="J1037" s="105"/>
      <c r="K1037" s="84"/>
      <c r="L1037" s="105"/>
      <c r="M1037" s="84"/>
      <c r="N1037" s="105"/>
      <c r="O1037" s="84"/>
      <c r="P1037" s="84"/>
      <c r="Q1037" s="105"/>
      <c r="R1037" s="84"/>
      <c r="S1037" s="105"/>
      <c r="T1037" s="84"/>
      <c r="U1037" s="105"/>
      <c r="V1037" s="106"/>
      <c r="W1037" s="106"/>
      <c r="X1037" s="108"/>
      <c r="Y1037" s="108"/>
      <c r="Z1037" s="106"/>
      <c r="AA1037" s="106"/>
      <c r="AB1037" s="109"/>
      <c r="AC1037" s="106"/>
      <c r="AD1037" s="106"/>
      <c r="AE1037" s="80"/>
      <c r="AF1037" s="106"/>
      <c r="AG1037" s="106"/>
      <c r="AH1037" s="107"/>
      <c r="AI1037" s="107"/>
      <c r="AJ1037" s="105"/>
      <c r="AK1037" s="85"/>
      <c r="AL1037" s="85"/>
      <c r="AM1037" s="105"/>
      <c r="AN1037" s="107"/>
      <c r="AO1037" s="107"/>
      <c r="AP1037" s="105"/>
      <c r="AQ1037" s="85"/>
      <c r="AR1037" s="85"/>
      <c r="AS1037" s="105"/>
      <c r="AT1037" s="107"/>
      <c r="AU1037" s="85"/>
      <c r="AV1037" s="107"/>
      <c r="AW1037" s="85"/>
      <c r="AX1037" s="85"/>
      <c r="AY1037" s="85"/>
      <c r="AZ1037" s="80"/>
      <c r="BA1037" s="86"/>
      <c r="BB1037" s="86"/>
      <c r="BC1037" s="105"/>
    </row>
    <row r="1038" spans="1:55" x14ac:dyDescent="0.25">
      <c r="A1038" s="80"/>
      <c r="B1038" s="80"/>
      <c r="C1038" s="80"/>
      <c r="D1038" s="81"/>
      <c r="E1038" s="82"/>
      <c r="F1038" s="83"/>
      <c r="G1038" s="83"/>
      <c r="H1038" s="84"/>
      <c r="I1038" s="84"/>
      <c r="J1038" s="105"/>
      <c r="K1038" s="84"/>
      <c r="L1038" s="105"/>
      <c r="M1038" s="84"/>
      <c r="N1038" s="105"/>
      <c r="O1038" s="84"/>
      <c r="P1038" s="84"/>
      <c r="Q1038" s="105"/>
      <c r="R1038" s="84"/>
      <c r="S1038" s="105"/>
      <c r="T1038" s="84"/>
      <c r="U1038" s="105"/>
      <c r="V1038" s="106"/>
      <c r="W1038" s="106"/>
      <c r="X1038" s="80"/>
      <c r="Y1038" s="80"/>
      <c r="Z1038" s="106"/>
      <c r="AA1038" s="106"/>
      <c r="AB1038" s="109"/>
      <c r="AC1038" s="106"/>
      <c r="AD1038" s="106"/>
      <c r="AE1038" s="80"/>
      <c r="AF1038" s="106"/>
      <c r="AG1038" s="106"/>
      <c r="AH1038" s="107"/>
      <c r="AI1038" s="107"/>
      <c r="AJ1038" s="105"/>
      <c r="AK1038" s="85"/>
      <c r="AL1038" s="85"/>
      <c r="AM1038" s="105"/>
      <c r="AN1038" s="107"/>
      <c r="AO1038" s="107"/>
      <c r="AP1038" s="105"/>
      <c r="AQ1038" s="85"/>
      <c r="AR1038" s="85"/>
      <c r="AS1038" s="105"/>
      <c r="AT1038" s="107"/>
      <c r="AU1038" s="85"/>
      <c r="AV1038" s="107"/>
      <c r="AW1038" s="85"/>
      <c r="AX1038" s="85"/>
      <c r="AY1038" s="85"/>
      <c r="AZ1038" s="80"/>
      <c r="BA1038" s="86"/>
      <c r="BB1038" s="86"/>
      <c r="BC1038" s="105"/>
    </row>
    <row r="1039" spans="1:55" x14ac:dyDescent="0.25">
      <c r="A1039" s="80"/>
      <c r="B1039" s="80"/>
      <c r="C1039" s="80"/>
      <c r="D1039" s="81"/>
      <c r="E1039" s="82"/>
      <c r="F1039" s="83"/>
      <c r="G1039" s="83"/>
      <c r="H1039" s="84"/>
      <c r="I1039" s="84"/>
      <c r="J1039" s="105"/>
      <c r="K1039" s="84"/>
      <c r="L1039" s="105"/>
      <c r="M1039" s="84"/>
      <c r="N1039" s="105"/>
      <c r="O1039" s="84"/>
      <c r="P1039" s="84"/>
      <c r="Q1039" s="105"/>
      <c r="R1039" s="84"/>
      <c r="S1039" s="105"/>
      <c r="T1039" s="84"/>
      <c r="U1039" s="105"/>
      <c r="V1039" s="106"/>
      <c r="W1039" s="106"/>
      <c r="X1039" s="80"/>
      <c r="Y1039" s="80"/>
      <c r="Z1039" s="106"/>
      <c r="AA1039" s="106"/>
      <c r="AB1039" s="109"/>
      <c r="AC1039" s="106"/>
      <c r="AD1039" s="106"/>
      <c r="AE1039" s="80"/>
      <c r="AF1039" s="106"/>
      <c r="AG1039" s="106"/>
      <c r="AH1039" s="107"/>
      <c r="AI1039" s="107"/>
      <c r="AJ1039" s="105"/>
      <c r="AK1039" s="85"/>
      <c r="AL1039" s="85"/>
      <c r="AM1039" s="105"/>
      <c r="AN1039" s="107"/>
      <c r="AO1039" s="107"/>
      <c r="AP1039" s="105"/>
      <c r="AQ1039" s="85"/>
      <c r="AR1039" s="85"/>
      <c r="AS1039" s="105"/>
      <c r="AT1039" s="107"/>
      <c r="AU1039" s="85"/>
      <c r="AV1039" s="107"/>
      <c r="AW1039" s="85"/>
      <c r="AX1039" s="85"/>
      <c r="AY1039" s="85"/>
      <c r="AZ1039" s="80"/>
      <c r="BA1039" s="86"/>
      <c r="BB1039" s="86"/>
      <c r="BC1039" s="105"/>
    </row>
    <row r="1040" spans="1:55" x14ac:dyDescent="0.25">
      <c r="A1040" s="80"/>
      <c r="B1040" s="80"/>
      <c r="C1040" s="80"/>
      <c r="D1040" s="81"/>
      <c r="E1040" s="82"/>
      <c r="F1040" s="83"/>
      <c r="G1040" s="83"/>
      <c r="H1040" s="84"/>
      <c r="I1040" s="84"/>
      <c r="J1040" s="105"/>
      <c r="K1040" s="84"/>
      <c r="L1040" s="105"/>
      <c r="M1040" s="84"/>
      <c r="N1040" s="105"/>
      <c r="O1040" s="84"/>
      <c r="P1040" s="84"/>
      <c r="Q1040" s="105"/>
      <c r="R1040" s="84"/>
      <c r="S1040" s="105"/>
      <c r="T1040" s="84"/>
      <c r="U1040" s="105"/>
      <c r="V1040" s="106"/>
      <c r="W1040" s="106"/>
      <c r="X1040" s="80"/>
      <c r="Y1040" s="80"/>
      <c r="Z1040" s="106"/>
      <c r="AA1040" s="106"/>
      <c r="AB1040" s="109"/>
      <c r="AC1040" s="106"/>
      <c r="AD1040" s="106"/>
      <c r="AE1040" s="80"/>
      <c r="AF1040" s="106"/>
      <c r="AG1040" s="106"/>
      <c r="AH1040" s="107"/>
      <c r="AI1040" s="107"/>
      <c r="AJ1040" s="105"/>
      <c r="AK1040" s="85"/>
      <c r="AL1040" s="85"/>
      <c r="AM1040" s="105"/>
      <c r="AN1040" s="107"/>
      <c r="AO1040" s="107"/>
      <c r="AP1040" s="105"/>
      <c r="AQ1040" s="85"/>
      <c r="AR1040" s="85"/>
      <c r="AS1040" s="105"/>
      <c r="AT1040" s="107"/>
      <c r="AU1040" s="85"/>
      <c r="AV1040" s="107"/>
      <c r="AW1040" s="85"/>
      <c r="AX1040" s="85"/>
      <c r="AY1040" s="85"/>
      <c r="AZ1040" s="80"/>
      <c r="BA1040" s="86"/>
      <c r="BB1040" s="86"/>
      <c r="BC1040" s="105"/>
    </row>
    <row r="1041" spans="1:55" x14ac:dyDescent="0.25">
      <c r="A1041" s="80"/>
      <c r="B1041" s="80"/>
      <c r="C1041" s="80"/>
      <c r="D1041" s="81"/>
      <c r="E1041" s="82"/>
      <c r="F1041" s="83"/>
      <c r="G1041" s="83"/>
      <c r="H1041" s="84"/>
      <c r="I1041" s="84"/>
      <c r="J1041" s="105"/>
      <c r="K1041" s="84"/>
      <c r="L1041" s="105"/>
      <c r="M1041" s="84"/>
      <c r="N1041" s="105"/>
      <c r="O1041" s="84"/>
      <c r="P1041" s="84"/>
      <c r="Q1041" s="105"/>
      <c r="R1041" s="84"/>
      <c r="S1041" s="105"/>
      <c r="T1041" s="84"/>
      <c r="U1041" s="105"/>
      <c r="V1041" s="106"/>
      <c r="W1041" s="106"/>
      <c r="X1041" s="108"/>
      <c r="Y1041" s="108"/>
      <c r="Z1041" s="106"/>
      <c r="AA1041" s="106"/>
      <c r="AB1041" s="109"/>
      <c r="AC1041" s="106"/>
      <c r="AD1041" s="106"/>
      <c r="AE1041" s="80"/>
      <c r="AF1041" s="106"/>
      <c r="AG1041" s="106"/>
      <c r="AH1041" s="107"/>
      <c r="AI1041" s="107"/>
      <c r="AJ1041" s="105"/>
      <c r="AK1041" s="85"/>
      <c r="AL1041" s="85"/>
      <c r="AM1041" s="105"/>
      <c r="AN1041" s="107"/>
      <c r="AO1041" s="107"/>
      <c r="AP1041" s="105"/>
      <c r="AQ1041" s="85"/>
      <c r="AR1041" s="85"/>
      <c r="AS1041" s="105"/>
      <c r="AT1041" s="107"/>
      <c r="AU1041" s="85"/>
      <c r="AV1041" s="107"/>
      <c r="AW1041" s="85"/>
      <c r="AX1041" s="85"/>
      <c r="AY1041" s="85"/>
      <c r="AZ1041" s="80"/>
      <c r="BA1041" s="86"/>
      <c r="BB1041" s="86"/>
      <c r="BC1041" s="105"/>
    </row>
    <row r="1042" spans="1:55" x14ac:dyDescent="0.25">
      <c r="A1042" s="80"/>
      <c r="B1042" s="80"/>
      <c r="C1042" s="80"/>
      <c r="D1042" s="81"/>
      <c r="E1042" s="80"/>
      <c r="F1042" s="83"/>
      <c r="G1042" s="80"/>
      <c r="H1042" s="84"/>
      <c r="I1042" s="84"/>
      <c r="J1042" s="105"/>
      <c r="K1042" s="80"/>
      <c r="L1042" s="80"/>
      <c r="M1042" s="80"/>
      <c r="N1042" s="80"/>
      <c r="O1042" s="84"/>
      <c r="P1042" s="84"/>
      <c r="Q1042" s="105"/>
      <c r="R1042" s="80"/>
      <c r="S1042" s="80"/>
      <c r="T1042" s="80"/>
      <c r="U1042" s="80"/>
      <c r="V1042" s="106"/>
      <c r="W1042" s="106"/>
      <c r="X1042" s="108"/>
      <c r="Y1042" s="108"/>
      <c r="Z1042" s="80"/>
      <c r="AA1042" s="80"/>
      <c r="AB1042" s="109"/>
      <c r="AC1042" s="80"/>
      <c r="AD1042" s="80"/>
      <c r="AE1042" s="80"/>
      <c r="AF1042" s="80"/>
      <c r="AG1042" s="80"/>
      <c r="AH1042" s="107"/>
      <c r="AI1042" s="107"/>
      <c r="AJ1042" s="105"/>
      <c r="AK1042" s="85"/>
      <c r="AL1042" s="85"/>
      <c r="AM1042" s="105"/>
      <c r="AN1042" s="107"/>
      <c r="AO1042" s="107"/>
      <c r="AP1042" s="105"/>
      <c r="AQ1042" s="85"/>
      <c r="AR1042" s="85"/>
      <c r="AS1042" s="105"/>
      <c r="AT1042" s="107"/>
      <c r="AU1042" s="85"/>
      <c r="AV1042" s="107"/>
      <c r="AW1042" s="85"/>
      <c r="AX1042" s="85"/>
      <c r="AY1042" s="85"/>
      <c r="AZ1042" s="80"/>
      <c r="BA1042" s="86"/>
      <c r="BB1042" s="86"/>
      <c r="BC1042" s="105"/>
    </row>
    <row r="1043" spans="1:55" x14ac:dyDescent="0.25">
      <c r="A1043" s="80"/>
      <c r="B1043" s="80"/>
      <c r="C1043" s="80"/>
      <c r="D1043" s="81"/>
      <c r="E1043" s="80"/>
      <c r="F1043" s="83"/>
      <c r="G1043" s="80"/>
      <c r="H1043" s="84"/>
      <c r="I1043" s="84"/>
      <c r="J1043" s="105"/>
      <c r="K1043" s="84"/>
      <c r="L1043" s="105"/>
      <c r="M1043" s="84"/>
      <c r="N1043" s="105"/>
      <c r="O1043" s="84"/>
      <c r="P1043" s="84"/>
      <c r="Q1043" s="105"/>
      <c r="R1043" s="84"/>
      <c r="S1043" s="105"/>
      <c r="T1043" s="84"/>
      <c r="U1043" s="105"/>
      <c r="V1043" s="106"/>
      <c r="W1043" s="106"/>
      <c r="X1043" s="108"/>
      <c r="Y1043" s="108"/>
      <c r="Z1043" s="80"/>
      <c r="AA1043" s="80"/>
      <c r="AB1043" s="109"/>
      <c r="AC1043" s="80"/>
      <c r="AD1043" s="80"/>
      <c r="AE1043" s="80"/>
      <c r="AF1043" s="80"/>
      <c r="AG1043" s="80"/>
      <c r="AH1043" s="107"/>
      <c r="AI1043" s="107"/>
      <c r="AJ1043" s="105"/>
      <c r="AK1043" s="85"/>
      <c r="AL1043" s="85"/>
      <c r="AM1043" s="105"/>
      <c r="AN1043" s="107"/>
      <c r="AO1043" s="107"/>
      <c r="AP1043" s="105"/>
      <c r="AQ1043" s="85"/>
      <c r="AR1043" s="85"/>
      <c r="AS1043" s="105"/>
      <c r="AT1043" s="107"/>
      <c r="AU1043" s="85"/>
      <c r="AV1043" s="107"/>
      <c r="AW1043" s="85"/>
      <c r="AX1043" s="85"/>
      <c r="AY1043" s="85"/>
      <c r="AZ1043" s="80"/>
      <c r="BA1043" s="86"/>
      <c r="BB1043" s="86"/>
      <c r="BC1043" s="105"/>
    </row>
    <row r="1044" spans="1:55" x14ac:dyDescent="0.25">
      <c r="A1044" s="80"/>
      <c r="B1044" s="80"/>
      <c r="C1044" s="80"/>
      <c r="D1044" s="81"/>
      <c r="E1044" s="82"/>
      <c r="F1044" s="83"/>
      <c r="G1044" s="83"/>
      <c r="H1044" s="84"/>
      <c r="I1044" s="84"/>
      <c r="J1044" s="105"/>
      <c r="K1044" s="84"/>
      <c r="L1044" s="105"/>
      <c r="M1044" s="84"/>
      <c r="N1044" s="105"/>
      <c r="O1044" s="84"/>
      <c r="P1044" s="84"/>
      <c r="Q1044" s="105"/>
      <c r="R1044" s="84"/>
      <c r="S1044" s="105"/>
      <c r="T1044" s="84"/>
      <c r="U1044" s="105"/>
      <c r="V1044" s="106"/>
      <c r="W1044" s="106"/>
      <c r="X1044" s="108"/>
      <c r="Y1044" s="108"/>
      <c r="Z1044" s="106"/>
      <c r="AA1044" s="106"/>
      <c r="AB1044" s="109"/>
      <c r="AC1044" s="106"/>
      <c r="AD1044" s="106"/>
      <c r="AE1044" s="80"/>
      <c r="AF1044" s="106"/>
      <c r="AG1044" s="106"/>
      <c r="AH1044" s="107"/>
      <c r="AI1044" s="107"/>
      <c r="AJ1044" s="105"/>
      <c r="AK1044" s="85"/>
      <c r="AL1044" s="85"/>
      <c r="AM1044" s="105"/>
      <c r="AN1044" s="107"/>
      <c r="AO1044" s="107"/>
      <c r="AP1044" s="105"/>
      <c r="AQ1044" s="85"/>
      <c r="AR1044" s="85"/>
      <c r="AS1044" s="105"/>
      <c r="AT1044" s="107"/>
      <c r="AU1044" s="85"/>
      <c r="AV1044" s="107"/>
      <c r="AW1044" s="85"/>
      <c r="AX1044" s="85"/>
      <c r="AY1044" s="85"/>
      <c r="AZ1044" s="80"/>
      <c r="BA1044" s="86"/>
      <c r="BB1044" s="86"/>
      <c r="BC1044" s="105"/>
    </row>
    <row r="1045" spans="1:55" x14ac:dyDescent="0.25">
      <c r="A1045" s="80"/>
      <c r="B1045" s="80"/>
      <c r="C1045" s="80"/>
      <c r="D1045" s="81"/>
      <c r="E1045" s="80"/>
      <c r="F1045" s="83"/>
      <c r="G1045" s="80"/>
      <c r="H1045" s="84"/>
      <c r="I1045" s="84"/>
      <c r="J1045" s="105"/>
      <c r="K1045" s="84"/>
      <c r="L1045" s="105"/>
      <c r="M1045" s="84"/>
      <c r="N1045" s="105"/>
      <c r="O1045" s="84"/>
      <c r="P1045" s="84"/>
      <c r="Q1045" s="105"/>
      <c r="R1045" s="84"/>
      <c r="S1045" s="105"/>
      <c r="T1045" s="84"/>
      <c r="U1045" s="105"/>
      <c r="V1045" s="106"/>
      <c r="W1045" s="106"/>
      <c r="X1045" s="108"/>
      <c r="Y1045" s="108"/>
      <c r="Z1045" s="80"/>
      <c r="AA1045" s="80"/>
      <c r="AB1045" s="109"/>
      <c r="AC1045" s="80"/>
      <c r="AD1045" s="80"/>
      <c r="AE1045" s="80"/>
      <c r="AF1045" s="80"/>
      <c r="AG1045" s="80"/>
      <c r="AH1045" s="107"/>
      <c r="AI1045" s="107"/>
      <c r="AJ1045" s="105"/>
      <c r="AK1045" s="85"/>
      <c r="AL1045" s="85"/>
      <c r="AM1045" s="105"/>
      <c r="AN1045" s="107"/>
      <c r="AO1045" s="107"/>
      <c r="AP1045" s="105"/>
      <c r="AQ1045" s="85"/>
      <c r="AR1045" s="85"/>
      <c r="AS1045" s="105"/>
      <c r="AT1045" s="107"/>
      <c r="AU1045" s="85"/>
      <c r="AV1045" s="107"/>
      <c r="AW1045" s="85"/>
      <c r="AX1045" s="85"/>
      <c r="AY1045" s="85"/>
      <c r="AZ1045" s="80"/>
      <c r="BA1045" s="86"/>
      <c r="BB1045" s="86"/>
      <c r="BC1045" s="105"/>
    </row>
    <row r="1046" spans="1:55" x14ac:dyDescent="0.25">
      <c r="A1046" s="80"/>
      <c r="B1046" s="80"/>
      <c r="C1046" s="80"/>
      <c r="D1046" s="81"/>
      <c r="E1046" s="80"/>
      <c r="F1046" s="83"/>
      <c r="G1046" s="80"/>
      <c r="H1046" s="84"/>
      <c r="I1046" s="84"/>
      <c r="J1046" s="105"/>
      <c r="K1046" s="84"/>
      <c r="L1046" s="105"/>
      <c r="M1046" s="84"/>
      <c r="N1046" s="105"/>
      <c r="O1046" s="84"/>
      <c r="P1046" s="84"/>
      <c r="Q1046" s="105"/>
      <c r="R1046" s="84"/>
      <c r="S1046" s="105"/>
      <c r="T1046" s="84"/>
      <c r="U1046" s="105"/>
      <c r="V1046" s="106"/>
      <c r="W1046" s="106"/>
      <c r="X1046" s="108"/>
      <c r="Y1046" s="108"/>
      <c r="Z1046" s="80"/>
      <c r="AA1046" s="80"/>
      <c r="AB1046" s="109"/>
      <c r="AC1046" s="80"/>
      <c r="AD1046" s="80"/>
      <c r="AE1046" s="80"/>
      <c r="AF1046" s="80"/>
      <c r="AG1046" s="80"/>
      <c r="AH1046" s="107"/>
      <c r="AI1046" s="107"/>
      <c r="AJ1046" s="105"/>
      <c r="AK1046" s="85"/>
      <c r="AL1046" s="85"/>
      <c r="AM1046" s="105"/>
      <c r="AN1046" s="107"/>
      <c r="AO1046" s="107"/>
      <c r="AP1046" s="105"/>
      <c r="AQ1046" s="85"/>
      <c r="AR1046" s="85"/>
      <c r="AS1046" s="105"/>
      <c r="AT1046" s="107"/>
      <c r="AU1046" s="85"/>
      <c r="AV1046" s="107"/>
      <c r="AW1046" s="85"/>
      <c r="AX1046" s="85"/>
      <c r="AY1046" s="85"/>
      <c r="AZ1046" s="80"/>
      <c r="BA1046" s="86"/>
      <c r="BB1046" s="86"/>
      <c r="BC1046" s="105"/>
    </row>
    <row r="1047" spans="1:55" x14ac:dyDescent="0.25">
      <c r="A1047" s="80"/>
      <c r="B1047" s="80"/>
      <c r="C1047" s="80"/>
      <c r="D1047" s="81"/>
      <c r="E1047" s="82"/>
      <c r="F1047" s="83"/>
      <c r="G1047" s="83"/>
      <c r="H1047" s="84"/>
      <c r="I1047" s="84"/>
      <c r="J1047" s="105"/>
      <c r="K1047" s="84"/>
      <c r="L1047" s="105"/>
      <c r="M1047" s="84"/>
      <c r="N1047" s="105"/>
      <c r="O1047" s="84"/>
      <c r="P1047" s="84"/>
      <c r="Q1047" s="105"/>
      <c r="R1047" s="84"/>
      <c r="S1047" s="105"/>
      <c r="T1047" s="84"/>
      <c r="U1047" s="105"/>
      <c r="V1047" s="106"/>
      <c r="W1047" s="106"/>
      <c r="X1047" s="108"/>
      <c r="Y1047" s="108"/>
      <c r="Z1047" s="106"/>
      <c r="AA1047" s="106"/>
      <c r="AB1047" s="109"/>
      <c r="AC1047" s="106"/>
      <c r="AD1047" s="106"/>
      <c r="AE1047" s="80"/>
      <c r="AF1047" s="106"/>
      <c r="AG1047" s="106"/>
      <c r="AH1047" s="107"/>
      <c r="AI1047" s="107"/>
      <c r="AJ1047" s="105"/>
      <c r="AK1047" s="85"/>
      <c r="AL1047" s="85"/>
      <c r="AM1047" s="105"/>
      <c r="AN1047" s="107"/>
      <c r="AO1047" s="107"/>
      <c r="AP1047" s="105"/>
      <c r="AQ1047" s="85"/>
      <c r="AR1047" s="85"/>
      <c r="AS1047" s="105"/>
      <c r="AT1047" s="107"/>
      <c r="AU1047" s="85"/>
      <c r="AV1047" s="107"/>
      <c r="AW1047" s="85"/>
      <c r="AX1047" s="85"/>
      <c r="AY1047" s="85"/>
      <c r="AZ1047" s="80"/>
      <c r="BA1047" s="86"/>
      <c r="BB1047" s="86"/>
      <c r="BC1047" s="105"/>
    </row>
    <row r="1048" spans="1:55" x14ac:dyDescent="0.25">
      <c r="A1048" s="80"/>
      <c r="B1048" s="80"/>
      <c r="C1048" s="80"/>
      <c r="D1048" s="81"/>
      <c r="E1048" s="80"/>
      <c r="F1048" s="83"/>
      <c r="G1048" s="80"/>
      <c r="H1048" s="84"/>
      <c r="I1048" s="84"/>
      <c r="J1048" s="105"/>
      <c r="K1048" s="84"/>
      <c r="L1048" s="105"/>
      <c r="M1048" s="84"/>
      <c r="N1048" s="105"/>
      <c r="O1048" s="84"/>
      <c r="P1048" s="84"/>
      <c r="Q1048" s="105"/>
      <c r="R1048" s="84"/>
      <c r="S1048" s="105"/>
      <c r="T1048" s="84"/>
      <c r="U1048" s="105"/>
      <c r="V1048" s="106"/>
      <c r="W1048" s="106"/>
      <c r="X1048" s="108"/>
      <c r="Y1048" s="108"/>
      <c r="Z1048" s="80"/>
      <c r="AA1048" s="80"/>
      <c r="AB1048" s="109"/>
      <c r="AC1048" s="80"/>
      <c r="AD1048" s="80"/>
      <c r="AE1048" s="80"/>
      <c r="AF1048" s="80"/>
      <c r="AG1048" s="80"/>
      <c r="AH1048" s="107"/>
      <c r="AI1048" s="107"/>
      <c r="AJ1048" s="105"/>
      <c r="AK1048" s="85"/>
      <c r="AL1048" s="85"/>
      <c r="AM1048" s="105"/>
      <c r="AN1048" s="107"/>
      <c r="AO1048" s="107"/>
      <c r="AP1048" s="105"/>
      <c r="AQ1048" s="85"/>
      <c r="AR1048" s="85"/>
      <c r="AS1048" s="105"/>
      <c r="AT1048" s="107"/>
      <c r="AU1048" s="85"/>
      <c r="AV1048" s="107"/>
      <c r="AW1048" s="85"/>
      <c r="AX1048" s="85"/>
      <c r="AY1048" s="85"/>
      <c r="AZ1048" s="80"/>
      <c r="BA1048" s="86"/>
      <c r="BB1048" s="86"/>
      <c r="BC1048" s="105"/>
    </row>
    <row r="1049" spans="1:55" x14ac:dyDescent="0.25">
      <c r="A1049" s="80"/>
      <c r="B1049" s="80"/>
      <c r="C1049" s="80"/>
      <c r="D1049" s="81"/>
      <c r="E1049" s="82"/>
      <c r="F1049" s="83"/>
      <c r="G1049" s="83"/>
      <c r="H1049" s="84"/>
      <c r="I1049" s="84"/>
      <c r="J1049" s="105"/>
      <c r="K1049" s="84"/>
      <c r="L1049" s="105"/>
      <c r="M1049" s="84"/>
      <c r="N1049" s="105"/>
      <c r="O1049" s="84"/>
      <c r="P1049" s="84"/>
      <c r="Q1049" s="105"/>
      <c r="R1049" s="84"/>
      <c r="S1049" s="105"/>
      <c r="T1049" s="84"/>
      <c r="U1049" s="105"/>
      <c r="V1049" s="106"/>
      <c r="W1049" s="106"/>
      <c r="X1049" s="108"/>
      <c r="Y1049" s="108"/>
      <c r="Z1049" s="106"/>
      <c r="AA1049" s="106"/>
      <c r="AB1049" s="109"/>
      <c r="AC1049" s="106"/>
      <c r="AD1049" s="106"/>
      <c r="AE1049" s="80"/>
      <c r="AF1049" s="106"/>
      <c r="AG1049" s="106"/>
      <c r="AH1049" s="107"/>
      <c r="AI1049" s="107"/>
      <c r="AJ1049" s="105"/>
      <c r="AK1049" s="85"/>
      <c r="AL1049" s="85"/>
      <c r="AM1049" s="105"/>
      <c r="AN1049" s="107"/>
      <c r="AO1049" s="107"/>
      <c r="AP1049" s="105"/>
      <c r="AQ1049" s="85"/>
      <c r="AR1049" s="85"/>
      <c r="AS1049" s="105"/>
      <c r="AT1049" s="107"/>
      <c r="AU1049" s="85"/>
      <c r="AV1049" s="107"/>
      <c r="AW1049" s="85"/>
      <c r="AX1049" s="85"/>
      <c r="AY1049" s="85"/>
      <c r="AZ1049" s="80"/>
      <c r="BA1049" s="86"/>
      <c r="BB1049" s="86"/>
      <c r="BC1049" s="105"/>
    </row>
    <row r="1050" spans="1:55" x14ac:dyDescent="0.25">
      <c r="A1050" s="80"/>
      <c r="B1050" s="80"/>
      <c r="C1050" s="80"/>
      <c r="D1050" s="81"/>
      <c r="E1050" s="82"/>
      <c r="F1050" s="83"/>
      <c r="G1050" s="83"/>
      <c r="H1050" s="84"/>
      <c r="I1050" s="84"/>
      <c r="J1050" s="105"/>
      <c r="K1050" s="84"/>
      <c r="L1050" s="105"/>
      <c r="M1050" s="84"/>
      <c r="N1050" s="105"/>
      <c r="O1050" s="84"/>
      <c r="P1050" s="84"/>
      <c r="Q1050" s="105"/>
      <c r="R1050" s="84"/>
      <c r="S1050" s="105"/>
      <c r="T1050" s="84"/>
      <c r="U1050" s="105"/>
      <c r="V1050" s="106"/>
      <c r="W1050" s="106"/>
      <c r="X1050" s="108"/>
      <c r="Y1050" s="108"/>
      <c r="Z1050" s="106"/>
      <c r="AA1050" s="106"/>
      <c r="AB1050" s="109"/>
      <c r="AC1050" s="106"/>
      <c r="AD1050" s="106"/>
      <c r="AE1050" s="80"/>
      <c r="AF1050" s="106"/>
      <c r="AG1050" s="106"/>
      <c r="AH1050" s="107"/>
      <c r="AI1050" s="107"/>
      <c r="AJ1050" s="105"/>
      <c r="AK1050" s="85"/>
      <c r="AL1050" s="85"/>
      <c r="AM1050" s="105"/>
      <c r="AN1050" s="107"/>
      <c r="AO1050" s="107"/>
      <c r="AP1050" s="105"/>
      <c r="AQ1050" s="85"/>
      <c r="AR1050" s="85"/>
      <c r="AS1050" s="105"/>
      <c r="AT1050" s="107"/>
      <c r="AU1050" s="85"/>
      <c r="AV1050" s="107"/>
      <c r="AW1050" s="85"/>
      <c r="AX1050" s="85"/>
      <c r="AY1050" s="85"/>
      <c r="AZ1050" s="80"/>
      <c r="BA1050" s="86"/>
      <c r="BB1050" s="86"/>
      <c r="BC1050" s="105"/>
    </row>
    <row r="1051" spans="1:55" x14ac:dyDescent="0.25">
      <c r="A1051" s="80"/>
      <c r="B1051" s="80"/>
      <c r="C1051" s="80"/>
      <c r="D1051" s="81"/>
      <c r="E1051" s="82"/>
      <c r="F1051" s="83"/>
      <c r="G1051" s="83"/>
      <c r="H1051" s="84"/>
      <c r="I1051" s="84"/>
      <c r="J1051" s="105"/>
      <c r="K1051" s="84"/>
      <c r="L1051" s="105"/>
      <c r="M1051" s="84"/>
      <c r="N1051" s="105"/>
      <c r="O1051" s="84"/>
      <c r="P1051" s="84"/>
      <c r="Q1051" s="105"/>
      <c r="R1051" s="84"/>
      <c r="S1051" s="105"/>
      <c r="T1051" s="84"/>
      <c r="U1051" s="105"/>
      <c r="V1051" s="106"/>
      <c r="W1051" s="106"/>
      <c r="X1051" s="108"/>
      <c r="Y1051" s="108"/>
      <c r="Z1051" s="106"/>
      <c r="AA1051" s="106"/>
      <c r="AB1051" s="109"/>
      <c r="AC1051" s="106"/>
      <c r="AD1051" s="106"/>
      <c r="AE1051" s="80"/>
      <c r="AF1051" s="106"/>
      <c r="AG1051" s="106"/>
      <c r="AH1051" s="107"/>
      <c r="AI1051" s="107"/>
      <c r="AJ1051" s="105"/>
      <c r="AK1051" s="85"/>
      <c r="AL1051" s="85"/>
      <c r="AM1051" s="105"/>
      <c r="AN1051" s="107"/>
      <c r="AO1051" s="107"/>
      <c r="AP1051" s="105"/>
      <c r="AQ1051" s="85"/>
      <c r="AR1051" s="85"/>
      <c r="AS1051" s="105"/>
      <c r="AT1051" s="107"/>
      <c r="AU1051" s="85"/>
      <c r="AV1051" s="107"/>
      <c r="AW1051" s="85"/>
      <c r="AX1051" s="85"/>
      <c r="AY1051" s="85"/>
      <c r="AZ1051" s="80"/>
      <c r="BA1051" s="86"/>
      <c r="BB1051" s="86"/>
      <c r="BC1051" s="105"/>
    </row>
    <row r="1052" spans="1:55" x14ac:dyDescent="0.25">
      <c r="A1052" s="80"/>
      <c r="B1052" s="80"/>
      <c r="C1052" s="80"/>
      <c r="D1052" s="80"/>
      <c r="E1052" s="80"/>
      <c r="F1052" s="80"/>
      <c r="G1052" s="80"/>
      <c r="H1052" s="80"/>
      <c r="I1052" s="80"/>
      <c r="J1052" s="80"/>
      <c r="K1052" s="84"/>
      <c r="L1052" s="105"/>
      <c r="M1052" s="84"/>
      <c r="N1052" s="105"/>
      <c r="O1052" s="80"/>
      <c r="P1052" s="80"/>
      <c r="Q1052" s="80"/>
      <c r="R1052" s="84"/>
      <c r="S1052" s="105"/>
      <c r="T1052" s="84"/>
      <c r="U1052" s="105"/>
      <c r="V1052" s="80"/>
      <c r="W1052" s="80"/>
      <c r="X1052" s="80"/>
      <c r="Y1052" s="80"/>
      <c r="Z1052" s="80"/>
      <c r="AA1052" s="80"/>
      <c r="AB1052" s="109"/>
      <c r="AC1052" s="80"/>
      <c r="AD1052" s="80"/>
      <c r="AE1052" s="80"/>
      <c r="AF1052" s="80"/>
      <c r="AG1052" s="80"/>
      <c r="AH1052" s="80"/>
      <c r="AI1052" s="80"/>
      <c r="AJ1052" s="80"/>
      <c r="AK1052" s="80"/>
      <c r="AL1052" s="80"/>
      <c r="AM1052" s="80"/>
      <c r="AN1052" s="80"/>
      <c r="AO1052" s="80"/>
      <c r="AP1052" s="80"/>
      <c r="AQ1052" s="80"/>
      <c r="AR1052" s="80"/>
      <c r="AS1052" s="80"/>
      <c r="AT1052" s="80"/>
      <c r="AU1052" s="80"/>
      <c r="AV1052" s="80"/>
      <c r="AW1052" s="80"/>
      <c r="AX1052" s="80"/>
      <c r="AY1052" s="85"/>
      <c r="AZ1052" s="80"/>
      <c r="BA1052" s="80"/>
      <c r="BB1052" s="86"/>
      <c r="BC1052" s="105"/>
    </row>
    <row r="1053" spans="1:55" x14ac:dyDescent="0.25">
      <c r="A1053" s="80"/>
      <c r="B1053" s="80"/>
      <c r="C1053" s="80"/>
      <c r="D1053" s="81"/>
      <c r="E1053" s="82"/>
      <c r="F1053" s="83"/>
      <c r="G1053" s="83"/>
      <c r="H1053" s="84"/>
      <c r="I1053" s="84"/>
      <c r="J1053" s="105"/>
      <c r="K1053" s="84"/>
      <c r="L1053" s="105"/>
      <c r="M1053" s="84"/>
      <c r="N1053" s="105"/>
      <c r="O1053" s="84"/>
      <c r="P1053" s="84"/>
      <c r="Q1053" s="105"/>
      <c r="R1053" s="84"/>
      <c r="S1053" s="105"/>
      <c r="T1053" s="84"/>
      <c r="U1053" s="105"/>
      <c r="V1053" s="106"/>
      <c r="W1053" s="106"/>
      <c r="X1053" s="80"/>
      <c r="Y1053" s="80"/>
      <c r="Z1053" s="106"/>
      <c r="AA1053" s="106"/>
      <c r="AB1053" s="109"/>
      <c r="AC1053" s="106"/>
      <c r="AD1053" s="106"/>
      <c r="AE1053" s="80"/>
      <c r="AF1053" s="106"/>
      <c r="AG1053" s="106"/>
      <c r="AH1053" s="107"/>
      <c r="AI1053" s="107"/>
      <c r="AJ1053" s="105"/>
      <c r="AK1053" s="85"/>
      <c r="AL1053" s="85"/>
      <c r="AM1053" s="105"/>
      <c r="AN1053" s="107"/>
      <c r="AO1053" s="107"/>
      <c r="AP1053" s="105"/>
      <c r="AQ1053" s="85"/>
      <c r="AR1053" s="85"/>
      <c r="AS1053" s="105"/>
      <c r="AT1053" s="107"/>
      <c r="AU1053" s="85"/>
      <c r="AV1053" s="107"/>
      <c r="AW1053" s="85"/>
      <c r="AX1053" s="85"/>
      <c r="AY1053" s="85"/>
      <c r="AZ1053" s="80"/>
      <c r="BA1053" s="86"/>
      <c r="BB1053" s="86"/>
      <c r="BC1053" s="105"/>
    </row>
    <row r="1054" spans="1:55" x14ac:dyDescent="0.25">
      <c r="A1054" s="80"/>
      <c r="B1054" s="80"/>
      <c r="C1054" s="80"/>
      <c r="D1054" s="81"/>
      <c r="E1054" s="82"/>
      <c r="F1054" s="83"/>
      <c r="G1054" s="83"/>
      <c r="H1054" s="84"/>
      <c r="I1054" s="84"/>
      <c r="J1054" s="105"/>
      <c r="K1054" s="84"/>
      <c r="L1054" s="105"/>
      <c r="M1054" s="84"/>
      <c r="N1054" s="105"/>
      <c r="O1054" s="84"/>
      <c r="P1054" s="84"/>
      <c r="Q1054" s="105"/>
      <c r="R1054" s="84"/>
      <c r="S1054" s="105"/>
      <c r="T1054" s="84"/>
      <c r="U1054" s="105"/>
      <c r="V1054" s="106"/>
      <c r="W1054" s="106"/>
      <c r="X1054" s="80"/>
      <c r="Y1054" s="80"/>
      <c r="Z1054" s="106"/>
      <c r="AA1054" s="106"/>
      <c r="AB1054" s="109"/>
      <c r="AC1054" s="106"/>
      <c r="AD1054" s="106"/>
      <c r="AE1054" s="80"/>
      <c r="AF1054" s="106"/>
      <c r="AG1054" s="106"/>
      <c r="AH1054" s="107"/>
      <c r="AI1054" s="107"/>
      <c r="AJ1054" s="105"/>
      <c r="AK1054" s="85"/>
      <c r="AL1054" s="85"/>
      <c r="AM1054" s="105"/>
      <c r="AN1054" s="107"/>
      <c r="AO1054" s="107"/>
      <c r="AP1054" s="105"/>
      <c r="AQ1054" s="85"/>
      <c r="AR1054" s="85"/>
      <c r="AS1054" s="105"/>
      <c r="AT1054" s="107"/>
      <c r="AU1054" s="85"/>
      <c r="AV1054" s="107"/>
      <c r="AW1054" s="85"/>
      <c r="AX1054" s="85"/>
      <c r="AY1054" s="85"/>
      <c r="AZ1054" s="80"/>
      <c r="BA1054" s="86"/>
      <c r="BB1054" s="86"/>
      <c r="BC1054" s="105"/>
    </row>
    <row r="1055" spans="1:55" x14ac:dyDescent="0.25">
      <c r="A1055" s="80"/>
      <c r="B1055" s="80"/>
      <c r="C1055" s="80"/>
      <c r="D1055" s="81"/>
      <c r="E1055" s="82"/>
      <c r="F1055" s="83"/>
      <c r="G1055" s="83"/>
      <c r="H1055" s="84"/>
      <c r="I1055" s="84"/>
      <c r="J1055" s="105"/>
      <c r="K1055" s="84"/>
      <c r="L1055" s="105"/>
      <c r="M1055" s="84"/>
      <c r="N1055" s="105"/>
      <c r="O1055" s="84"/>
      <c r="P1055" s="84"/>
      <c r="Q1055" s="105"/>
      <c r="R1055" s="84"/>
      <c r="S1055" s="105"/>
      <c r="T1055" s="84"/>
      <c r="U1055" s="105"/>
      <c r="V1055" s="106"/>
      <c r="W1055" s="106"/>
      <c r="X1055" s="108"/>
      <c r="Y1055" s="108"/>
      <c r="Z1055" s="106"/>
      <c r="AA1055" s="106"/>
      <c r="AB1055" s="109"/>
      <c r="AC1055" s="106"/>
      <c r="AD1055" s="106"/>
      <c r="AE1055" s="80"/>
      <c r="AF1055" s="106"/>
      <c r="AG1055" s="106"/>
      <c r="AH1055" s="107"/>
      <c r="AI1055" s="107"/>
      <c r="AJ1055" s="105"/>
      <c r="AK1055" s="85"/>
      <c r="AL1055" s="85"/>
      <c r="AM1055" s="105"/>
      <c r="AN1055" s="107"/>
      <c r="AO1055" s="107"/>
      <c r="AP1055" s="105"/>
      <c r="AQ1055" s="85"/>
      <c r="AR1055" s="85"/>
      <c r="AS1055" s="105"/>
      <c r="AT1055" s="107"/>
      <c r="AU1055" s="85"/>
      <c r="AV1055" s="107"/>
      <c r="AW1055" s="85"/>
      <c r="AX1055" s="85"/>
      <c r="AY1055" s="85"/>
      <c r="AZ1055" s="80"/>
      <c r="BA1055" s="86"/>
      <c r="BB1055" s="86"/>
      <c r="BC1055" s="105"/>
    </row>
    <row r="1056" spans="1:55" x14ac:dyDescent="0.25">
      <c r="A1056" s="80"/>
      <c r="B1056" s="80"/>
      <c r="C1056" s="80"/>
      <c r="D1056" s="81"/>
      <c r="E1056" s="82"/>
      <c r="F1056" s="83"/>
      <c r="G1056" s="83"/>
      <c r="H1056" s="84"/>
      <c r="I1056" s="84"/>
      <c r="J1056" s="105"/>
      <c r="K1056" s="84"/>
      <c r="L1056" s="105"/>
      <c r="M1056" s="84"/>
      <c r="N1056" s="105"/>
      <c r="O1056" s="84"/>
      <c r="P1056" s="84"/>
      <c r="Q1056" s="105"/>
      <c r="R1056" s="84"/>
      <c r="S1056" s="105"/>
      <c r="T1056" s="84"/>
      <c r="U1056" s="105"/>
      <c r="V1056" s="106"/>
      <c r="W1056" s="106"/>
      <c r="X1056" s="80"/>
      <c r="Y1056" s="80"/>
      <c r="Z1056" s="106"/>
      <c r="AA1056" s="106"/>
      <c r="AB1056" s="109"/>
      <c r="AC1056" s="106"/>
      <c r="AD1056" s="106"/>
      <c r="AE1056" s="80"/>
      <c r="AF1056" s="106"/>
      <c r="AG1056" s="106"/>
      <c r="AH1056" s="107"/>
      <c r="AI1056" s="107"/>
      <c r="AJ1056" s="105"/>
      <c r="AK1056" s="85"/>
      <c r="AL1056" s="85"/>
      <c r="AM1056" s="105"/>
      <c r="AN1056" s="107"/>
      <c r="AO1056" s="107"/>
      <c r="AP1056" s="105"/>
      <c r="AQ1056" s="85"/>
      <c r="AR1056" s="85"/>
      <c r="AS1056" s="105"/>
      <c r="AT1056" s="107"/>
      <c r="AU1056" s="85"/>
      <c r="AV1056" s="107"/>
      <c r="AW1056" s="85"/>
      <c r="AX1056" s="85"/>
      <c r="AY1056" s="85"/>
      <c r="AZ1056" s="80"/>
      <c r="BA1056" s="86"/>
      <c r="BB1056" s="86"/>
      <c r="BC1056" s="105"/>
    </row>
    <row r="1057" spans="1:55" x14ac:dyDescent="0.25">
      <c r="A1057" s="80"/>
      <c r="B1057" s="80"/>
      <c r="C1057" s="80"/>
      <c r="D1057" s="81"/>
      <c r="E1057" s="82"/>
      <c r="F1057" s="83"/>
      <c r="G1057" s="83"/>
      <c r="H1057" s="84"/>
      <c r="I1057" s="84"/>
      <c r="J1057" s="105"/>
      <c r="K1057" s="84"/>
      <c r="L1057" s="105"/>
      <c r="M1057" s="84"/>
      <c r="N1057" s="105"/>
      <c r="O1057" s="84"/>
      <c r="P1057" s="84"/>
      <c r="Q1057" s="105"/>
      <c r="R1057" s="84"/>
      <c r="S1057" s="105"/>
      <c r="T1057" s="84"/>
      <c r="U1057" s="105"/>
      <c r="V1057" s="106"/>
      <c r="W1057" s="106"/>
      <c r="X1057" s="80"/>
      <c r="Y1057" s="80"/>
      <c r="Z1057" s="106"/>
      <c r="AA1057" s="106"/>
      <c r="AB1057" s="109"/>
      <c r="AC1057" s="106"/>
      <c r="AD1057" s="106"/>
      <c r="AE1057" s="80"/>
      <c r="AF1057" s="106"/>
      <c r="AG1057" s="106"/>
      <c r="AH1057" s="107"/>
      <c r="AI1057" s="107"/>
      <c r="AJ1057" s="105"/>
      <c r="AK1057" s="85"/>
      <c r="AL1057" s="85"/>
      <c r="AM1057" s="105"/>
      <c r="AN1057" s="107"/>
      <c r="AO1057" s="107"/>
      <c r="AP1057" s="105"/>
      <c r="AQ1057" s="85"/>
      <c r="AR1057" s="85"/>
      <c r="AS1057" s="105"/>
      <c r="AT1057" s="107"/>
      <c r="AU1057" s="85"/>
      <c r="AV1057" s="107"/>
      <c r="AW1057" s="85"/>
      <c r="AX1057" s="85"/>
      <c r="AY1057" s="85"/>
      <c r="AZ1057" s="80"/>
      <c r="BA1057" s="86"/>
      <c r="BB1057" s="86"/>
      <c r="BC1057" s="105"/>
    </row>
    <row r="1058" spans="1:55" x14ac:dyDescent="0.25">
      <c r="A1058" s="80"/>
      <c r="B1058" s="80"/>
      <c r="C1058" s="80"/>
      <c r="D1058" s="81"/>
      <c r="E1058" s="82"/>
      <c r="F1058" s="83"/>
      <c r="G1058" s="83"/>
      <c r="H1058" s="84"/>
      <c r="I1058" s="84"/>
      <c r="J1058" s="105"/>
      <c r="K1058" s="84"/>
      <c r="L1058" s="105"/>
      <c r="M1058" s="84"/>
      <c r="N1058" s="105"/>
      <c r="O1058" s="84"/>
      <c r="P1058" s="84"/>
      <c r="Q1058" s="105"/>
      <c r="R1058" s="84"/>
      <c r="S1058" s="105"/>
      <c r="T1058" s="84"/>
      <c r="U1058" s="105"/>
      <c r="V1058" s="106"/>
      <c r="W1058" s="106"/>
      <c r="X1058" s="80"/>
      <c r="Y1058" s="80"/>
      <c r="Z1058" s="106"/>
      <c r="AA1058" s="106"/>
      <c r="AB1058" s="109"/>
      <c r="AC1058" s="106"/>
      <c r="AD1058" s="106"/>
      <c r="AE1058" s="80"/>
      <c r="AF1058" s="106"/>
      <c r="AG1058" s="106"/>
      <c r="AH1058" s="107"/>
      <c r="AI1058" s="107"/>
      <c r="AJ1058" s="105"/>
      <c r="AK1058" s="85"/>
      <c r="AL1058" s="85"/>
      <c r="AM1058" s="105"/>
      <c r="AN1058" s="107"/>
      <c r="AO1058" s="107"/>
      <c r="AP1058" s="105"/>
      <c r="AQ1058" s="85"/>
      <c r="AR1058" s="85"/>
      <c r="AS1058" s="105"/>
      <c r="AT1058" s="107"/>
      <c r="AU1058" s="85"/>
      <c r="AV1058" s="107"/>
      <c r="AW1058" s="85"/>
      <c r="AX1058" s="85"/>
      <c r="AY1058" s="85"/>
      <c r="AZ1058" s="80"/>
      <c r="BA1058" s="86"/>
      <c r="BB1058" s="86"/>
      <c r="BC1058" s="105"/>
    </row>
    <row r="1059" spans="1:55" x14ac:dyDescent="0.25">
      <c r="A1059" s="80"/>
      <c r="B1059" s="80"/>
      <c r="C1059" s="80"/>
      <c r="D1059" s="81"/>
      <c r="E1059" s="82"/>
      <c r="F1059" s="83"/>
      <c r="G1059" s="83"/>
      <c r="H1059" s="84"/>
      <c r="I1059" s="84"/>
      <c r="J1059" s="105"/>
      <c r="K1059" s="84"/>
      <c r="L1059" s="105"/>
      <c r="M1059" s="84"/>
      <c r="N1059" s="105"/>
      <c r="O1059" s="84"/>
      <c r="P1059" s="84"/>
      <c r="Q1059" s="105"/>
      <c r="R1059" s="84"/>
      <c r="S1059" s="105"/>
      <c r="T1059" s="84"/>
      <c r="U1059" s="105"/>
      <c r="V1059" s="106"/>
      <c r="W1059" s="106"/>
      <c r="X1059" s="108"/>
      <c r="Y1059" s="108"/>
      <c r="Z1059" s="106"/>
      <c r="AA1059" s="106"/>
      <c r="AB1059" s="109"/>
      <c r="AC1059" s="106"/>
      <c r="AD1059" s="106"/>
      <c r="AE1059" s="80"/>
      <c r="AF1059" s="106"/>
      <c r="AG1059" s="106"/>
      <c r="AH1059" s="107"/>
      <c r="AI1059" s="107"/>
      <c r="AJ1059" s="105"/>
      <c r="AK1059" s="85"/>
      <c r="AL1059" s="85"/>
      <c r="AM1059" s="105"/>
      <c r="AN1059" s="107"/>
      <c r="AO1059" s="107"/>
      <c r="AP1059" s="105"/>
      <c r="AQ1059" s="85"/>
      <c r="AR1059" s="85"/>
      <c r="AS1059" s="105"/>
      <c r="AT1059" s="107"/>
      <c r="AU1059" s="85"/>
      <c r="AV1059" s="107"/>
      <c r="AW1059" s="85"/>
      <c r="AX1059" s="85"/>
      <c r="AY1059" s="85"/>
      <c r="AZ1059" s="80"/>
      <c r="BA1059" s="86"/>
      <c r="BB1059" s="86"/>
      <c r="BC1059" s="105"/>
    </row>
    <row r="1060" spans="1:55" x14ac:dyDescent="0.25">
      <c r="A1060" s="80"/>
      <c r="B1060" s="80"/>
      <c r="C1060" s="80"/>
      <c r="D1060" s="81"/>
      <c r="E1060" s="80"/>
      <c r="F1060" s="83"/>
      <c r="G1060" s="80"/>
      <c r="H1060" s="84"/>
      <c r="I1060" s="80"/>
      <c r="J1060" s="80"/>
      <c r="K1060" s="80"/>
      <c r="L1060" s="80"/>
      <c r="M1060" s="80"/>
      <c r="N1060" s="80"/>
      <c r="O1060" s="84"/>
      <c r="P1060" s="80"/>
      <c r="Q1060" s="80"/>
      <c r="R1060" s="80"/>
      <c r="S1060" s="80"/>
      <c r="T1060" s="80"/>
      <c r="U1060" s="80"/>
      <c r="V1060" s="106"/>
      <c r="W1060" s="106"/>
      <c r="X1060" s="108"/>
      <c r="Y1060" s="108"/>
      <c r="Z1060" s="80"/>
      <c r="AA1060" s="80"/>
      <c r="AB1060" s="109"/>
      <c r="AC1060" s="80"/>
      <c r="AD1060" s="80"/>
      <c r="AE1060" s="80"/>
      <c r="AF1060" s="80"/>
      <c r="AG1060" s="80"/>
      <c r="AH1060" s="107"/>
      <c r="AI1060" s="80"/>
      <c r="AJ1060" s="80"/>
      <c r="AK1060" s="85"/>
      <c r="AL1060" s="80"/>
      <c r="AM1060" s="80"/>
      <c r="AN1060" s="107"/>
      <c r="AO1060" s="80"/>
      <c r="AP1060" s="80"/>
      <c r="AQ1060" s="85"/>
      <c r="AR1060" s="80"/>
      <c r="AS1060" s="80"/>
      <c r="AT1060" s="107"/>
      <c r="AU1060" s="85"/>
      <c r="AV1060" s="107"/>
      <c r="AW1060" s="85"/>
      <c r="AX1060" s="85"/>
      <c r="AY1060" s="80"/>
      <c r="AZ1060" s="80"/>
      <c r="BA1060" s="86"/>
      <c r="BB1060" s="80"/>
      <c r="BC1060" s="80"/>
    </row>
    <row r="1061" spans="1:55" x14ac:dyDescent="0.25">
      <c r="A1061" s="80"/>
      <c r="B1061" s="80"/>
      <c r="C1061" s="80"/>
      <c r="D1061" s="81"/>
      <c r="E1061" s="80"/>
      <c r="F1061" s="83"/>
      <c r="G1061" s="80"/>
      <c r="H1061" s="84"/>
      <c r="I1061" s="84"/>
      <c r="J1061" s="105"/>
      <c r="K1061" s="84"/>
      <c r="L1061" s="105"/>
      <c r="M1061" s="84"/>
      <c r="N1061" s="105"/>
      <c r="O1061" s="84"/>
      <c r="P1061" s="84"/>
      <c r="Q1061" s="105"/>
      <c r="R1061" s="84"/>
      <c r="S1061" s="105"/>
      <c r="T1061" s="84"/>
      <c r="U1061" s="105"/>
      <c r="V1061" s="106"/>
      <c r="W1061" s="106"/>
      <c r="X1061" s="108"/>
      <c r="Y1061" s="108"/>
      <c r="Z1061" s="80"/>
      <c r="AA1061" s="80"/>
      <c r="AB1061" s="109"/>
      <c r="AC1061" s="80"/>
      <c r="AD1061" s="80"/>
      <c r="AE1061" s="80"/>
      <c r="AF1061" s="80"/>
      <c r="AG1061" s="80"/>
      <c r="AH1061" s="107"/>
      <c r="AI1061" s="107"/>
      <c r="AJ1061" s="105"/>
      <c r="AK1061" s="85"/>
      <c r="AL1061" s="85"/>
      <c r="AM1061" s="105"/>
      <c r="AN1061" s="107"/>
      <c r="AO1061" s="107"/>
      <c r="AP1061" s="105"/>
      <c r="AQ1061" s="85"/>
      <c r="AR1061" s="85"/>
      <c r="AS1061" s="105"/>
      <c r="AT1061" s="107"/>
      <c r="AU1061" s="85"/>
      <c r="AV1061" s="107"/>
      <c r="AW1061" s="85"/>
      <c r="AX1061" s="85"/>
      <c r="AY1061" s="85"/>
      <c r="AZ1061" s="80"/>
      <c r="BA1061" s="86"/>
      <c r="BB1061" s="86"/>
      <c r="BC1061" s="105"/>
    </row>
    <row r="1062" spans="1:55" x14ac:dyDescent="0.25">
      <c r="A1062" s="80"/>
      <c r="B1062" s="80"/>
      <c r="C1062" s="80"/>
      <c r="D1062" s="81"/>
      <c r="E1062" s="82"/>
      <c r="F1062" s="83"/>
      <c r="G1062" s="83"/>
      <c r="H1062" s="84"/>
      <c r="I1062" s="84"/>
      <c r="J1062" s="105"/>
      <c r="K1062" s="84"/>
      <c r="L1062" s="105"/>
      <c r="M1062" s="84"/>
      <c r="N1062" s="105"/>
      <c r="O1062" s="84"/>
      <c r="P1062" s="84"/>
      <c r="Q1062" s="105"/>
      <c r="R1062" s="84"/>
      <c r="S1062" s="105"/>
      <c r="T1062" s="84"/>
      <c r="U1062" s="105"/>
      <c r="V1062" s="106"/>
      <c r="W1062" s="106"/>
      <c r="X1062" s="108"/>
      <c r="Y1062" s="108"/>
      <c r="Z1062" s="106"/>
      <c r="AA1062" s="106"/>
      <c r="AB1062" s="109"/>
      <c r="AC1062" s="106"/>
      <c r="AD1062" s="106"/>
      <c r="AE1062" s="80"/>
      <c r="AF1062" s="106"/>
      <c r="AG1062" s="106"/>
      <c r="AH1062" s="107"/>
      <c r="AI1062" s="107"/>
      <c r="AJ1062" s="105"/>
      <c r="AK1062" s="85"/>
      <c r="AL1062" s="85"/>
      <c r="AM1062" s="105"/>
      <c r="AN1062" s="107"/>
      <c r="AO1062" s="107"/>
      <c r="AP1062" s="105"/>
      <c r="AQ1062" s="85"/>
      <c r="AR1062" s="85"/>
      <c r="AS1062" s="105"/>
      <c r="AT1062" s="107"/>
      <c r="AU1062" s="85"/>
      <c r="AV1062" s="107"/>
      <c r="AW1062" s="85"/>
      <c r="AX1062" s="85"/>
      <c r="AY1062" s="85"/>
      <c r="AZ1062" s="80"/>
      <c r="BA1062" s="86"/>
      <c r="BB1062" s="86"/>
      <c r="BC1062" s="105"/>
    </row>
    <row r="1063" spans="1:55" x14ac:dyDescent="0.25">
      <c r="A1063" s="80"/>
      <c r="B1063" s="80"/>
      <c r="C1063" s="80"/>
      <c r="D1063" s="80"/>
      <c r="E1063" s="80"/>
      <c r="F1063" s="80"/>
      <c r="G1063" s="80"/>
      <c r="H1063" s="80"/>
      <c r="I1063" s="84"/>
      <c r="J1063" s="105"/>
      <c r="K1063" s="84"/>
      <c r="L1063" s="105"/>
      <c r="M1063" s="84"/>
      <c r="N1063" s="105"/>
      <c r="O1063" s="80"/>
      <c r="P1063" s="84"/>
      <c r="Q1063" s="105"/>
      <c r="R1063" s="84"/>
      <c r="S1063" s="105"/>
      <c r="T1063" s="84"/>
      <c r="U1063" s="105"/>
      <c r="V1063" s="80"/>
      <c r="W1063" s="80"/>
      <c r="X1063" s="80"/>
      <c r="Y1063" s="80"/>
      <c r="Z1063" s="80"/>
      <c r="AA1063" s="80"/>
      <c r="AB1063" s="109"/>
      <c r="AC1063" s="80"/>
      <c r="AD1063" s="80"/>
      <c r="AE1063" s="80"/>
      <c r="AF1063" s="80"/>
      <c r="AG1063" s="80"/>
      <c r="AH1063" s="80"/>
      <c r="AI1063" s="107"/>
      <c r="AJ1063" s="105"/>
      <c r="AK1063" s="80"/>
      <c r="AL1063" s="85"/>
      <c r="AM1063" s="105"/>
      <c r="AN1063" s="80"/>
      <c r="AO1063" s="107"/>
      <c r="AP1063" s="105"/>
      <c r="AQ1063" s="80"/>
      <c r="AR1063" s="85"/>
      <c r="AS1063" s="105"/>
      <c r="AT1063" s="80"/>
      <c r="AU1063" s="80"/>
      <c r="AV1063" s="80"/>
      <c r="AW1063" s="80"/>
      <c r="AX1063" s="80"/>
      <c r="AY1063" s="85"/>
      <c r="AZ1063" s="80"/>
      <c r="BA1063" s="80"/>
      <c r="BB1063" s="86"/>
      <c r="BC1063" s="105"/>
    </row>
    <row r="1064" spans="1:55" x14ac:dyDescent="0.25">
      <c r="A1064" s="80"/>
      <c r="B1064" s="80"/>
      <c r="C1064" s="80"/>
      <c r="D1064" s="81"/>
      <c r="E1064" s="80"/>
      <c r="F1064" s="83"/>
      <c r="G1064" s="80"/>
      <c r="H1064" s="84"/>
      <c r="I1064" s="84"/>
      <c r="J1064" s="105"/>
      <c r="K1064" s="84"/>
      <c r="L1064" s="105"/>
      <c r="M1064" s="84"/>
      <c r="N1064" s="105"/>
      <c r="O1064" s="84"/>
      <c r="P1064" s="84"/>
      <c r="Q1064" s="105"/>
      <c r="R1064" s="84"/>
      <c r="S1064" s="105"/>
      <c r="T1064" s="84"/>
      <c r="U1064" s="105"/>
      <c r="V1064" s="106"/>
      <c r="W1064" s="106"/>
      <c r="X1064" s="108"/>
      <c r="Y1064" s="108"/>
      <c r="Z1064" s="80"/>
      <c r="AA1064" s="80"/>
      <c r="AB1064" s="109"/>
      <c r="AC1064" s="80"/>
      <c r="AD1064" s="80"/>
      <c r="AE1064" s="80"/>
      <c r="AF1064" s="80"/>
      <c r="AG1064" s="80"/>
      <c r="AH1064" s="107"/>
      <c r="AI1064" s="107"/>
      <c r="AJ1064" s="105"/>
      <c r="AK1064" s="85"/>
      <c r="AL1064" s="85"/>
      <c r="AM1064" s="105"/>
      <c r="AN1064" s="107"/>
      <c r="AO1064" s="107"/>
      <c r="AP1064" s="105"/>
      <c r="AQ1064" s="85"/>
      <c r="AR1064" s="85"/>
      <c r="AS1064" s="105"/>
      <c r="AT1064" s="107"/>
      <c r="AU1064" s="85"/>
      <c r="AV1064" s="107"/>
      <c r="AW1064" s="85"/>
      <c r="AX1064" s="85"/>
      <c r="AY1064" s="85"/>
      <c r="AZ1064" s="80"/>
      <c r="BA1064" s="86"/>
      <c r="BB1064" s="86"/>
      <c r="BC1064" s="105"/>
    </row>
    <row r="1065" spans="1:55" x14ac:dyDescent="0.25">
      <c r="A1065" s="80"/>
      <c r="B1065" s="80"/>
      <c r="C1065" s="80"/>
      <c r="D1065" s="81"/>
      <c r="E1065" s="82"/>
      <c r="F1065" s="83"/>
      <c r="G1065" s="83"/>
      <c r="H1065" s="84"/>
      <c r="I1065" s="84"/>
      <c r="J1065" s="105"/>
      <c r="K1065" s="84"/>
      <c r="L1065" s="105"/>
      <c r="M1065" s="84"/>
      <c r="N1065" s="105"/>
      <c r="O1065" s="84"/>
      <c r="P1065" s="84"/>
      <c r="Q1065" s="105"/>
      <c r="R1065" s="84"/>
      <c r="S1065" s="105"/>
      <c r="T1065" s="84"/>
      <c r="U1065" s="105"/>
      <c r="V1065" s="106"/>
      <c r="W1065" s="106"/>
      <c r="X1065" s="108"/>
      <c r="Y1065" s="108"/>
      <c r="Z1065" s="106"/>
      <c r="AA1065" s="106"/>
      <c r="AB1065" s="109"/>
      <c r="AC1065" s="106"/>
      <c r="AD1065" s="106"/>
      <c r="AE1065" s="80"/>
      <c r="AF1065" s="106"/>
      <c r="AG1065" s="106"/>
      <c r="AH1065" s="107"/>
      <c r="AI1065" s="107"/>
      <c r="AJ1065" s="105"/>
      <c r="AK1065" s="85"/>
      <c r="AL1065" s="85"/>
      <c r="AM1065" s="105"/>
      <c r="AN1065" s="107"/>
      <c r="AO1065" s="107"/>
      <c r="AP1065" s="105"/>
      <c r="AQ1065" s="85"/>
      <c r="AR1065" s="85"/>
      <c r="AS1065" s="105"/>
      <c r="AT1065" s="107"/>
      <c r="AU1065" s="85"/>
      <c r="AV1065" s="107"/>
      <c r="AW1065" s="85"/>
      <c r="AX1065" s="85"/>
      <c r="AY1065" s="85"/>
      <c r="AZ1065" s="80"/>
      <c r="BA1065" s="86"/>
      <c r="BB1065" s="86"/>
      <c r="BC1065" s="105"/>
    </row>
    <row r="1066" spans="1:55" x14ac:dyDescent="0.25">
      <c r="A1066" s="80"/>
      <c r="B1066" s="80"/>
      <c r="C1066" s="80"/>
      <c r="D1066" s="80"/>
      <c r="E1066" s="80"/>
      <c r="F1066" s="80"/>
      <c r="G1066" s="80"/>
      <c r="H1066" s="80"/>
      <c r="I1066" s="84"/>
      <c r="J1066" s="105"/>
      <c r="K1066" s="84"/>
      <c r="L1066" s="105"/>
      <c r="M1066" s="80"/>
      <c r="N1066" s="80"/>
      <c r="O1066" s="80"/>
      <c r="P1066" s="84"/>
      <c r="Q1066" s="105"/>
      <c r="R1066" s="84"/>
      <c r="S1066" s="105"/>
      <c r="T1066" s="80"/>
      <c r="U1066" s="80"/>
      <c r="V1066" s="80"/>
      <c r="W1066" s="80"/>
      <c r="X1066" s="80"/>
      <c r="Y1066" s="80"/>
      <c r="Z1066" s="80"/>
      <c r="AA1066" s="80"/>
      <c r="AB1066" s="109"/>
      <c r="AC1066" s="80"/>
      <c r="AD1066" s="80"/>
      <c r="AE1066" s="80"/>
      <c r="AF1066" s="80"/>
      <c r="AG1066" s="80"/>
      <c r="AH1066" s="80"/>
      <c r="AI1066" s="107"/>
      <c r="AJ1066" s="105"/>
      <c r="AK1066" s="80"/>
      <c r="AL1066" s="85"/>
      <c r="AM1066" s="105"/>
      <c r="AN1066" s="80"/>
      <c r="AO1066" s="107"/>
      <c r="AP1066" s="105"/>
      <c r="AQ1066" s="80"/>
      <c r="AR1066" s="85"/>
      <c r="AS1066" s="105"/>
      <c r="AT1066" s="80"/>
      <c r="AU1066" s="80"/>
      <c r="AV1066" s="80"/>
      <c r="AW1066" s="80"/>
      <c r="AX1066" s="80"/>
      <c r="AY1066" s="85"/>
      <c r="AZ1066" s="80"/>
      <c r="BA1066" s="80"/>
      <c r="BB1066" s="86"/>
      <c r="BC1066" s="105"/>
    </row>
    <row r="1067" spans="1:55" x14ac:dyDescent="0.25">
      <c r="A1067" s="80"/>
      <c r="B1067" s="80"/>
      <c r="C1067" s="80"/>
      <c r="D1067" s="81"/>
      <c r="E1067" s="82"/>
      <c r="F1067" s="83"/>
      <c r="G1067" s="83"/>
      <c r="H1067" s="84"/>
      <c r="I1067" s="84"/>
      <c r="J1067" s="105"/>
      <c r="K1067" s="84"/>
      <c r="L1067" s="105"/>
      <c r="M1067" s="84"/>
      <c r="N1067" s="105"/>
      <c r="O1067" s="84"/>
      <c r="P1067" s="84"/>
      <c r="Q1067" s="105"/>
      <c r="R1067" s="84"/>
      <c r="S1067" s="105"/>
      <c r="T1067" s="84"/>
      <c r="U1067" s="105"/>
      <c r="V1067" s="106"/>
      <c r="W1067" s="106"/>
      <c r="X1067" s="108"/>
      <c r="Y1067" s="108"/>
      <c r="Z1067" s="106"/>
      <c r="AA1067" s="106"/>
      <c r="AB1067" s="109"/>
      <c r="AC1067" s="106"/>
      <c r="AD1067" s="106"/>
      <c r="AE1067" s="80"/>
      <c r="AF1067" s="106"/>
      <c r="AG1067" s="106"/>
      <c r="AH1067" s="107"/>
      <c r="AI1067" s="107"/>
      <c r="AJ1067" s="105"/>
      <c r="AK1067" s="85"/>
      <c r="AL1067" s="85"/>
      <c r="AM1067" s="105"/>
      <c r="AN1067" s="107"/>
      <c r="AO1067" s="107"/>
      <c r="AP1067" s="105"/>
      <c r="AQ1067" s="85"/>
      <c r="AR1067" s="85"/>
      <c r="AS1067" s="105"/>
      <c r="AT1067" s="107"/>
      <c r="AU1067" s="85"/>
      <c r="AV1067" s="107"/>
      <c r="AW1067" s="85"/>
      <c r="AX1067" s="85"/>
      <c r="AY1067" s="85"/>
      <c r="AZ1067" s="80"/>
      <c r="BA1067" s="86"/>
      <c r="BB1067" s="86"/>
      <c r="BC1067" s="105"/>
    </row>
    <row r="1068" spans="1:55" x14ac:dyDescent="0.25">
      <c r="A1068" s="80"/>
      <c r="B1068" s="80"/>
      <c r="C1068" s="80"/>
      <c r="D1068" s="81"/>
      <c r="E1068" s="82"/>
      <c r="F1068" s="83"/>
      <c r="G1068" s="83"/>
      <c r="H1068" s="84"/>
      <c r="I1068" s="84"/>
      <c r="J1068" s="105"/>
      <c r="K1068" s="84"/>
      <c r="L1068" s="105"/>
      <c r="M1068" s="84"/>
      <c r="N1068" s="105"/>
      <c r="O1068" s="84"/>
      <c r="P1068" s="84"/>
      <c r="Q1068" s="105"/>
      <c r="R1068" s="84"/>
      <c r="S1068" s="105"/>
      <c r="T1068" s="84"/>
      <c r="U1068" s="105"/>
      <c r="V1068" s="106"/>
      <c r="W1068" s="106"/>
      <c r="X1068" s="108"/>
      <c r="Y1068" s="108"/>
      <c r="Z1068" s="106"/>
      <c r="AA1068" s="106"/>
      <c r="AB1068" s="109"/>
      <c r="AC1068" s="106"/>
      <c r="AD1068" s="106"/>
      <c r="AE1068" s="80"/>
      <c r="AF1068" s="106"/>
      <c r="AG1068" s="106"/>
      <c r="AH1068" s="107"/>
      <c r="AI1068" s="107"/>
      <c r="AJ1068" s="105"/>
      <c r="AK1068" s="85"/>
      <c r="AL1068" s="85"/>
      <c r="AM1068" s="105"/>
      <c r="AN1068" s="107"/>
      <c r="AO1068" s="107"/>
      <c r="AP1068" s="105"/>
      <c r="AQ1068" s="85"/>
      <c r="AR1068" s="85"/>
      <c r="AS1068" s="105"/>
      <c r="AT1068" s="107"/>
      <c r="AU1068" s="85"/>
      <c r="AV1068" s="107"/>
      <c r="AW1068" s="85"/>
      <c r="AX1068" s="85"/>
      <c r="AY1068" s="85"/>
      <c r="AZ1068" s="80"/>
      <c r="BA1068" s="86"/>
      <c r="BB1068" s="86"/>
      <c r="BC1068" s="105"/>
    </row>
    <row r="1069" spans="1:55" x14ac:dyDescent="0.25">
      <c r="A1069" s="80"/>
      <c r="B1069" s="80"/>
      <c r="C1069" s="80"/>
      <c r="D1069" s="81"/>
      <c r="E1069" s="82"/>
      <c r="F1069" s="83"/>
      <c r="G1069" s="83"/>
      <c r="H1069" s="84"/>
      <c r="I1069" s="84"/>
      <c r="J1069" s="105"/>
      <c r="K1069" s="84"/>
      <c r="L1069" s="105"/>
      <c r="M1069" s="84"/>
      <c r="N1069" s="105"/>
      <c r="O1069" s="84"/>
      <c r="P1069" s="84"/>
      <c r="Q1069" s="105"/>
      <c r="R1069" s="84"/>
      <c r="S1069" s="105"/>
      <c r="T1069" s="84"/>
      <c r="U1069" s="105"/>
      <c r="V1069" s="106"/>
      <c r="W1069" s="106"/>
      <c r="X1069" s="108"/>
      <c r="Y1069" s="108"/>
      <c r="Z1069" s="106"/>
      <c r="AA1069" s="106"/>
      <c r="AB1069" s="109"/>
      <c r="AC1069" s="106"/>
      <c r="AD1069" s="106"/>
      <c r="AE1069" s="80"/>
      <c r="AF1069" s="106"/>
      <c r="AG1069" s="106"/>
      <c r="AH1069" s="107"/>
      <c r="AI1069" s="107"/>
      <c r="AJ1069" s="105"/>
      <c r="AK1069" s="85"/>
      <c r="AL1069" s="85"/>
      <c r="AM1069" s="105"/>
      <c r="AN1069" s="107"/>
      <c r="AO1069" s="107"/>
      <c r="AP1069" s="105"/>
      <c r="AQ1069" s="85"/>
      <c r="AR1069" s="85"/>
      <c r="AS1069" s="105"/>
      <c r="AT1069" s="107"/>
      <c r="AU1069" s="85"/>
      <c r="AV1069" s="107"/>
      <c r="AW1069" s="85"/>
      <c r="AX1069" s="85"/>
      <c r="AY1069" s="85"/>
      <c r="AZ1069" s="80"/>
      <c r="BA1069" s="86"/>
      <c r="BB1069" s="86"/>
      <c r="BC1069" s="105"/>
    </row>
    <row r="1070" spans="1:55" x14ac:dyDescent="0.25">
      <c r="A1070" s="80"/>
      <c r="B1070" s="80"/>
      <c r="C1070" s="80"/>
      <c r="D1070" s="81"/>
      <c r="E1070" s="80"/>
      <c r="F1070" s="83"/>
      <c r="G1070" s="80"/>
      <c r="H1070" s="84"/>
      <c r="I1070" s="84"/>
      <c r="J1070" s="105"/>
      <c r="K1070" s="84"/>
      <c r="L1070" s="105"/>
      <c r="M1070" s="84"/>
      <c r="N1070" s="105"/>
      <c r="O1070" s="84"/>
      <c r="P1070" s="84"/>
      <c r="Q1070" s="105"/>
      <c r="R1070" s="84"/>
      <c r="S1070" s="105"/>
      <c r="T1070" s="84"/>
      <c r="U1070" s="105"/>
      <c r="V1070" s="106"/>
      <c r="W1070" s="106"/>
      <c r="X1070" s="108"/>
      <c r="Y1070" s="108"/>
      <c r="Z1070" s="80"/>
      <c r="AA1070" s="80"/>
      <c r="AB1070" s="109"/>
      <c r="AC1070" s="80"/>
      <c r="AD1070" s="80"/>
      <c r="AE1070" s="80"/>
      <c r="AF1070" s="80"/>
      <c r="AG1070" s="80"/>
      <c r="AH1070" s="107"/>
      <c r="AI1070" s="107"/>
      <c r="AJ1070" s="105"/>
      <c r="AK1070" s="85"/>
      <c r="AL1070" s="85"/>
      <c r="AM1070" s="105"/>
      <c r="AN1070" s="107"/>
      <c r="AO1070" s="107"/>
      <c r="AP1070" s="105"/>
      <c r="AQ1070" s="85"/>
      <c r="AR1070" s="85"/>
      <c r="AS1070" s="105"/>
      <c r="AT1070" s="107"/>
      <c r="AU1070" s="85"/>
      <c r="AV1070" s="107"/>
      <c r="AW1070" s="85"/>
      <c r="AX1070" s="85"/>
      <c r="AY1070" s="85"/>
      <c r="AZ1070" s="80"/>
      <c r="BA1070" s="86"/>
      <c r="BB1070" s="86"/>
      <c r="BC1070" s="105"/>
    </row>
    <row r="1071" spans="1:55" x14ac:dyDescent="0.25">
      <c r="A1071" s="80"/>
      <c r="B1071" s="80"/>
      <c r="C1071" s="80"/>
      <c r="D1071" s="81"/>
      <c r="E1071" s="82"/>
      <c r="F1071" s="83"/>
      <c r="G1071" s="83"/>
      <c r="H1071" s="84"/>
      <c r="I1071" s="84"/>
      <c r="J1071" s="105"/>
      <c r="K1071" s="84"/>
      <c r="L1071" s="105"/>
      <c r="M1071" s="84"/>
      <c r="N1071" s="105"/>
      <c r="O1071" s="84"/>
      <c r="P1071" s="84"/>
      <c r="Q1071" s="105"/>
      <c r="R1071" s="84"/>
      <c r="S1071" s="105"/>
      <c r="T1071" s="84"/>
      <c r="U1071" s="105"/>
      <c r="V1071" s="106"/>
      <c r="W1071" s="106"/>
      <c r="X1071" s="80"/>
      <c r="Y1071" s="80"/>
      <c r="Z1071" s="106"/>
      <c r="AA1071" s="106"/>
      <c r="AB1071" s="109"/>
      <c r="AC1071" s="106"/>
      <c r="AD1071" s="106"/>
      <c r="AE1071" s="80"/>
      <c r="AF1071" s="106"/>
      <c r="AG1071" s="106"/>
      <c r="AH1071" s="107"/>
      <c r="AI1071" s="107"/>
      <c r="AJ1071" s="105"/>
      <c r="AK1071" s="85"/>
      <c r="AL1071" s="85"/>
      <c r="AM1071" s="105"/>
      <c r="AN1071" s="107"/>
      <c r="AO1071" s="107"/>
      <c r="AP1071" s="105"/>
      <c r="AQ1071" s="85"/>
      <c r="AR1071" s="85"/>
      <c r="AS1071" s="105"/>
      <c r="AT1071" s="107"/>
      <c r="AU1071" s="85"/>
      <c r="AV1071" s="107"/>
      <c r="AW1071" s="85"/>
      <c r="AX1071" s="85"/>
      <c r="AY1071" s="85"/>
      <c r="AZ1071" s="80"/>
      <c r="BA1071" s="86"/>
      <c r="BB1071" s="86"/>
      <c r="BC1071" s="105"/>
    </row>
    <row r="1072" spans="1:55" x14ac:dyDescent="0.25">
      <c r="A1072" s="80"/>
      <c r="B1072" s="80"/>
      <c r="C1072" s="80"/>
      <c r="D1072" s="81"/>
      <c r="E1072" s="82"/>
      <c r="F1072" s="83"/>
      <c r="G1072" s="83"/>
      <c r="H1072" s="84"/>
      <c r="I1072" s="84"/>
      <c r="J1072" s="105"/>
      <c r="K1072" s="84"/>
      <c r="L1072" s="105"/>
      <c r="M1072" s="84"/>
      <c r="N1072" s="105"/>
      <c r="O1072" s="84"/>
      <c r="P1072" s="84"/>
      <c r="Q1072" s="105"/>
      <c r="R1072" s="84"/>
      <c r="S1072" s="105"/>
      <c r="T1072" s="84"/>
      <c r="U1072" s="105"/>
      <c r="V1072" s="106"/>
      <c r="W1072" s="106"/>
      <c r="X1072" s="80"/>
      <c r="Y1072" s="80"/>
      <c r="Z1072" s="106"/>
      <c r="AA1072" s="106"/>
      <c r="AB1072" s="109"/>
      <c r="AC1072" s="106"/>
      <c r="AD1072" s="106"/>
      <c r="AE1072" s="80"/>
      <c r="AF1072" s="106"/>
      <c r="AG1072" s="106"/>
      <c r="AH1072" s="107"/>
      <c r="AI1072" s="107"/>
      <c r="AJ1072" s="105"/>
      <c r="AK1072" s="85"/>
      <c r="AL1072" s="85"/>
      <c r="AM1072" s="105"/>
      <c r="AN1072" s="107"/>
      <c r="AO1072" s="107"/>
      <c r="AP1072" s="105"/>
      <c r="AQ1072" s="85"/>
      <c r="AR1072" s="85"/>
      <c r="AS1072" s="105"/>
      <c r="AT1072" s="107"/>
      <c r="AU1072" s="85"/>
      <c r="AV1072" s="107"/>
      <c r="AW1072" s="85"/>
      <c r="AX1072" s="85"/>
      <c r="AY1072" s="85"/>
      <c r="AZ1072" s="80"/>
      <c r="BA1072" s="86"/>
      <c r="BB1072" s="86"/>
      <c r="BC1072" s="105"/>
    </row>
    <row r="1073" spans="1:55" x14ac:dyDescent="0.25">
      <c r="A1073" s="80"/>
      <c r="B1073" s="80"/>
      <c r="C1073" s="80"/>
      <c r="D1073" s="81"/>
      <c r="E1073" s="82"/>
      <c r="F1073" s="83"/>
      <c r="G1073" s="83"/>
      <c r="H1073" s="84"/>
      <c r="I1073" s="84"/>
      <c r="J1073" s="105"/>
      <c r="K1073" s="84"/>
      <c r="L1073" s="105"/>
      <c r="M1073" s="84"/>
      <c r="N1073" s="105"/>
      <c r="O1073" s="84"/>
      <c r="P1073" s="84"/>
      <c r="Q1073" s="105"/>
      <c r="R1073" s="84"/>
      <c r="S1073" s="105"/>
      <c r="T1073" s="84"/>
      <c r="U1073" s="105"/>
      <c r="V1073" s="106"/>
      <c r="W1073" s="106"/>
      <c r="X1073" s="108"/>
      <c r="Y1073" s="108"/>
      <c r="Z1073" s="106"/>
      <c r="AA1073" s="106"/>
      <c r="AB1073" s="109"/>
      <c r="AC1073" s="106"/>
      <c r="AD1073" s="106"/>
      <c r="AE1073" s="80"/>
      <c r="AF1073" s="106"/>
      <c r="AG1073" s="106"/>
      <c r="AH1073" s="107"/>
      <c r="AI1073" s="107"/>
      <c r="AJ1073" s="105"/>
      <c r="AK1073" s="85"/>
      <c r="AL1073" s="85"/>
      <c r="AM1073" s="105"/>
      <c r="AN1073" s="107"/>
      <c r="AO1073" s="107"/>
      <c r="AP1073" s="105"/>
      <c r="AQ1073" s="85"/>
      <c r="AR1073" s="85"/>
      <c r="AS1073" s="105"/>
      <c r="AT1073" s="107"/>
      <c r="AU1073" s="85"/>
      <c r="AV1073" s="107"/>
      <c r="AW1073" s="85"/>
      <c r="AX1073" s="85"/>
      <c r="AY1073" s="85"/>
      <c r="AZ1073" s="80"/>
      <c r="BA1073" s="86"/>
      <c r="BB1073" s="86"/>
      <c r="BC1073" s="105"/>
    </row>
    <row r="1074" spans="1:55" x14ac:dyDescent="0.25">
      <c r="A1074" s="80"/>
      <c r="B1074" s="80"/>
      <c r="C1074" s="80"/>
      <c r="D1074" s="81"/>
      <c r="E1074" s="82"/>
      <c r="F1074" s="83"/>
      <c r="G1074" s="83"/>
      <c r="H1074" s="84"/>
      <c r="I1074" s="84"/>
      <c r="J1074" s="105"/>
      <c r="K1074" s="84"/>
      <c r="L1074" s="105"/>
      <c r="M1074" s="84"/>
      <c r="N1074" s="105"/>
      <c r="O1074" s="84"/>
      <c r="P1074" s="84"/>
      <c r="Q1074" s="105"/>
      <c r="R1074" s="84"/>
      <c r="S1074" s="105"/>
      <c r="T1074" s="84"/>
      <c r="U1074" s="105"/>
      <c r="V1074" s="106"/>
      <c r="W1074" s="106"/>
      <c r="X1074" s="80"/>
      <c r="Y1074" s="80"/>
      <c r="Z1074" s="106"/>
      <c r="AA1074" s="106"/>
      <c r="AB1074" s="109"/>
      <c r="AC1074" s="106"/>
      <c r="AD1074" s="106"/>
      <c r="AE1074" s="80"/>
      <c r="AF1074" s="106"/>
      <c r="AG1074" s="106"/>
      <c r="AH1074" s="107"/>
      <c r="AI1074" s="107"/>
      <c r="AJ1074" s="105"/>
      <c r="AK1074" s="85"/>
      <c r="AL1074" s="85"/>
      <c r="AM1074" s="105"/>
      <c r="AN1074" s="107"/>
      <c r="AO1074" s="107"/>
      <c r="AP1074" s="105"/>
      <c r="AQ1074" s="85"/>
      <c r="AR1074" s="85"/>
      <c r="AS1074" s="105"/>
      <c r="AT1074" s="107"/>
      <c r="AU1074" s="85"/>
      <c r="AV1074" s="107"/>
      <c r="AW1074" s="85"/>
      <c r="AX1074" s="85"/>
      <c r="AY1074" s="85"/>
      <c r="AZ1074" s="80"/>
      <c r="BA1074" s="86"/>
      <c r="BB1074" s="86"/>
      <c r="BC1074" s="105"/>
    </row>
    <row r="1075" spans="1:55" x14ac:dyDescent="0.25">
      <c r="A1075" s="80"/>
      <c r="B1075" s="80"/>
      <c r="C1075" s="80"/>
      <c r="D1075" s="81"/>
      <c r="E1075" s="82"/>
      <c r="F1075" s="83"/>
      <c r="G1075" s="83"/>
      <c r="H1075" s="84"/>
      <c r="I1075" s="84"/>
      <c r="J1075" s="105"/>
      <c r="K1075" s="84"/>
      <c r="L1075" s="105"/>
      <c r="M1075" s="84"/>
      <c r="N1075" s="105"/>
      <c r="O1075" s="84"/>
      <c r="P1075" s="84"/>
      <c r="Q1075" s="105"/>
      <c r="R1075" s="84"/>
      <c r="S1075" s="105"/>
      <c r="T1075" s="84"/>
      <c r="U1075" s="105"/>
      <c r="V1075" s="106"/>
      <c r="W1075" s="106"/>
      <c r="X1075" s="80"/>
      <c r="Y1075" s="80"/>
      <c r="Z1075" s="106"/>
      <c r="AA1075" s="106"/>
      <c r="AB1075" s="109"/>
      <c r="AC1075" s="106"/>
      <c r="AD1075" s="106"/>
      <c r="AE1075" s="80"/>
      <c r="AF1075" s="106"/>
      <c r="AG1075" s="106"/>
      <c r="AH1075" s="107"/>
      <c r="AI1075" s="107"/>
      <c r="AJ1075" s="105"/>
      <c r="AK1075" s="85"/>
      <c r="AL1075" s="85"/>
      <c r="AM1075" s="105"/>
      <c r="AN1075" s="107"/>
      <c r="AO1075" s="107"/>
      <c r="AP1075" s="105"/>
      <c r="AQ1075" s="85"/>
      <c r="AR1075" s="85"/>
      <c r="AS1075" s="105"/>
      <c r="AT1075" s="107"/>
      <c r="AU1075" s="85"/>
      <c r="AV1075" s="107"/>
      <c r="AW1075" s="85"/>
      <c r="AX1075" s="85"/>
      <c r="AY1075" s="85"/>
      <c r="AZ1075" s="80"/>
      <c r="BA1075" s="86"/>
      <c r="BB1075" s="86"/>
      <c r="BC1075" s="105"/>
    </row>
    <row r="1076" spans="1:55" x14ac:dyDescent="0.25">
      <c r="A1076" s="80"/>
      <c r="B1076" s="80"/>
      <c r="C1076" s="80"/>
      <c r="D1076" s="81"/>
      <c r="E1076" s="82"/>
      <c r="F1076" s="83"/>
      <c r="G1076" s="83"/>
      <c r="H1076" s="84"/>
      <c r="I1076" s="84"/>
      <c r="J1076" s="105"/>
      <c r="K1076" s="84"/>
      <c r="L1076" s="105"/>
      <c r="M1076" s="84"/>
      <c r="N1076" s="105"/>
      <c r="O1076" s="84"/>
      <c r="P1076" s="84"/>
      <c r="Q1076" s="105"/>
      <c r="R1076" s="84"/>
      <c r="S1076" s="105"/>
      <c r="T1076" s="84"/>
      <c r="U1076" s="105"/>
      <c r="V1076" s="106"/>
      <c r="W1076" s="106"/>
      <c r="X1076" s="80"/>
      <c r="Y1076" s="80"/>
      <c r="Z1076" s="106"/>
      <c r="AA1076" s="106"/>
      <c r="AB1076" s="109"/>
      <c r="AC1076" s="106"/>
      <c r="AD1076" s="106"/>
      <c r="AE1076" s="80"/>
      <c r="AF1076" s="106"/>
      <c r="AG1076" s="106"/>
      <c r="AH1076" s="107"/>
      <c r="AI1076" s="107"/>
      <c r="AJ1076" s="105"/>
      <c r="AK1076" s="85"/>
      <c r="AL1076" s="85"/>
      <c r="AM1076" s="105"/>
      <c r="AN1076" s="107"/>
      <c r="AO1076" s="107"/>
      <c r="AP1076" s="105"/>
      <c r="AQ1076" s="85"/>
      <c r="AR1076" s="85"/>
      <c r="AS1076" s="105"/>
      <c r="AT1076" s="107"/>
      <c r="AU1076" s="85"/>
      <c r="AV1076" s="107"/>
      <c r="AW1076" s="85"/>
      <c r="AX1076" s="85"/>
      <c r="AY1076" s="85"/>
      <c r="AZ1076" s="80"/>
      <c r="BA1076" s="86"/>
      <c r="BB1076" s="86"/>
      <c r="BC1076" s="105"/>
    </row>
    <row r="1077" spans="1:55" x14ac:dyDescent="0.25">
      <c r="A1077" s="80"/>
      <c r="B1077" s="80"/>
      <c r="C1077" s="80"/>
      <c r="D1077" s="81"/>
      <c r="E1077" s="82"/>
      <c r="F1077" s="83"/>
      <c r="G1077" s="83"/>
      <c r="H1077" s="84"/>
      <c r="I1077" s="84"/>
      <c r="J1077" s="105"/>
      <c r="K1077" s="84"/>
      <c r="L1077" s="105"/>
      <c r="M1077" s="84"/>
      <c r="N1077" s="105"/>
      <c r="O1077" s="84"/>
      <c r="P1077" s="84"/>
      <c r="Q1077" s="105"/>
      <c r="R1077" s="84"/>
      <c r="S1077" s="105"/>
      <c r="T1077" s="84"/>
      <c r="U1077" s="105"/>
      <c r="V1077" s="106"/>
      <c r="W1077" s="106"/>
      <c r="X1077" s="108"/>
      <c r="Y1077" s="108"/>
      <c r="Z1077" s="106"/>
      <c r="AA1077" s="106"/>
      <c r="AB1077" s="109"/>
      <c r="AC1077" s="106"/>
      <c r="AD1077" s="106"/>
      <c r="AE1077" s="80"/>
      <c r="AF1077" s="106"/>
      <c r="AG1077" s="106"/>
      <c r="AH1077" s="107"/>
      <c r="AI1077" s="107"/>
      <c r="AJ1077" s="105"/>
      <c r="AK1077" s="85"/>
      <c r="AL1077" s="85"/>
      <c r="AM1077" s="105"/>
      <c r="AN1077" s="107"/>
      <c r="AO1077" s="107"/>
      <c r="AP1077" s="105"/>
      <c r="AQ1077" s="85"/>
      <c r="AR1077" s="85"/>
      <c r="AS1077" s="105"/>
      <c r="AT1077" s="107"/>
      <c r="AU1077" s="85"/>
      <c r="AV1077" s="107"/>
      <c r="AW1077" s="85"/>
      <c r="AX1077" s="85"/>
      <c r="AY1077" s="85"/>
      <c r="AZ1077" s="80"/>
      <c r="BA1077" s="86"/>
      <c r="BB1077" s="86"/>
      <c r="BC1077" s="105"/>
    </row>
    <row r="1078" spans="1:55" x14ac:dyDescent="0.25">
      <c r="A1078" s="80"/>
      <c r="B1078" s="80"/>
      <c r="C1078" s="80"/>
      <c r="D1078" s="80"/>
      <c r="E1078" s="80"/>
      <c r="F1078" s="80"/>
      <c r="G1078" s="80"/>
      <c r="H1078" s="80"/>
      <c r="I1078" s="80"/>
      <c r="J1078" s="80"/>
      <c r="K1078" s="80"/>
      <c r="L1078" s="80"/>
      <c r="M1078" s="84"/>
      <c r="N1078" s="105"/>
      <c r="O1078" s="80"/>
      <c r="P1078" s="80"/>
      <c r="Q1078" s="80"/>
      <c r="R1078" s="80"/>
      <c r="S1078" s="80"/>
      <c r="T1078" s="84"/>
      <c r="U1078" s="105"/>
      <c r="V1078" s="80"/>
      <c r="W1078" s="80"/>
      <c r="X1078" s="80"/>
      <c r="Y1078" s="80"/>
      <c r="Z1078" s="80"/>
      <c r="AA1078" s="80"/>
      <c r="AB1078" s="109"/>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c r="AW1078" s="80"/>
      <c r="AX1078" s="80"/>
      <c r="AY1078" s="80"/>
      <c r="AZ1078" s="80"/>
      <c r="BA1078" s="80"/>
      <c r="BB1078" s="80"/>
      <c r="BC1078" s="80"/>
    </row>
    <row r="1079" spans="1:55" x14ac:dyDescent="0.25">
      <c r="A1079" s="80"/>
      <c r="B1079" s="80"/>
      <c r="C1079" s="80"/>
      <c r="D1079" s="81"/>
      <c r="E1079" s="80"/>
      <c r="F1079" s="83"/>
      <c r="G1079" s="80"/>
      <c r="H1079" s="84"/>
      <c r="I1079" s="84"/>
      <c r="J1079" s="105"/>
      <c r="K1079" s="84"/>
      <c r="L1079" s="105"/>
      <c r="M1079" s="84"/>
      <c r="N1079" s="105"/>
      <c r="O1079" s="84"/>
      <c r="P1079" s="84"/>
      <c r="Q1079" s="105"/>
      <c r="R1079" s="84"/>
      <c r="S1079" s="105"/>
      <c r="T1079" s="84"/>
      <c r="U1079" s="105"/>
      <c r="V1079" s="106"/>
      <c r="W1079" s="106"/>
      <c r="X1079" s="108"/>
      <c r="Y1079" s="108"/>
      <c r="Z1079" s="80"/>
      <c r="AA1079" s="80"/>
      <c r="AB1079" s="109"/>
      <c r="AC1079" s="80"/>
      <c r="AD1079" s="80"/>
      <c r="AE1079" s="80"/>
      <c r="AF1079" s="80"/>
      <c r="AG1079" s="80"/>
      <c r="AH1079" s="107"/>
      <c r="AI1079" s="107"/>
      <c r="AJ1079" s="105"/>
      <c r="AK1079" s="85"/>
      <c r="AL1079" s="85"/>
      <c r="AM1079" s="105"/>
      <c r="AN1079" s="107"/>
      <c r="AO1079" s="107"/>
      <c r="AP1079" s="105"/>
      <c r="AQ1079" s="85"/>
      <c r="AR1079" s="85"/>
      <c r="AS1079" s="105"/>
      <c r="AT1079" s="107"/>
      <c r="AU1079" s="85"/>
      <c r="AV1079" s="107"/>
      <c r="AW1079" s="85"/>
      <c r="AX1079" s="85"/>
      <c r="AY1079" s="85"/>
      <c r="AZ1079" s="80"/>
      <c r="BA1079" s="86"/>
      <c r="BB1079" s="86"/>
      <c r="BC1079" s="105"/>
    </row>
    <row r="1080" spans="1:55" x14ac:dyDescent="0.25">
      <c r="A1080" s="80"/>
      <c r="B1080" s="80"/>
      <c r="C1080" s="80"/>
      <c r="D1080" s="81"/>
      <c r="E1080" s="82"/>
      <c r="F1080" s="83"/>
      <c r="G1080" s="83"/>
      <c r="H1080" s="84"/>
      <c r="I1080" s="84"/>
      <c r="J1080" s="105"/>
      <c r="K1080" s="84"/>
      <c r="L1080" s="105"/>
      <c r="M1080" s="84"/>
      <c r="N1080" s="105"/>
      <c r="O1080" s="84"/>
      <c r="P1080" s="84"/>
      <c r="Q1080" s="105"/>
      <c r="R1080" s="84"/>
      <c r="S1080" s="105"/>
      <c r="T1080" s="84"/>
      <c r="U1080" s="105"/>
      <c r="V1080" s="106"/>
      <c r="W1080" s="106"/>
      <c r="X1080" s="108"/>
      <c r="Y1080" s="108"/>
      <c r="Z1080" s="106"/>
      <c r="AA1080" s="106"/>
      <c r="AB1080" s="109"/>
      <c r="AC1080" s="106"/>
      <c r="AD1080" s="106"/>
      <c r="AE1080" s="80"/>
      <c r="AF1080" s="106"/>
      <c r="AG1080" s="106"/>
      <c r="AH1080" s="107"/>
      <c r="AI1080" s="107"/>
      <c r="AJ1080" s="105"/>
      <c r="AK1080" s="85"/>
      <c r="AL1080" s="85"/>
      <c r="AM1080" s="105"/>
      <c r="AN1080" s="107"/>
      <c r="AO1080" s="107"/>
      <c r="AP1080" s="105"/>
      <c r="AQ1080" s="85"/>
      <c r="AR1080" s="85"/>
      <c r="AS1080" s="105"/>
      <c r="AT1080" s="107"/>
      <c r="AU1080" s="85"/>
      <c r="AV1080" s="107"/>
      <c r="AW1080" s="85"/>
      <c r="AX1080" s="85"/>
      <c r="AY1080" s="85"/>
      <c r="AZ1080" s="80"/>
      <c r="BA1080" s="86"/>
      <c r="BB1080" s="86"/>
      <c r="BC1080" s="105"/>
    </row>
    <row r="1081" spans="1:55" x14ac:dyDescent="0.25">
      <c r="A1081" s="80"/>
      <c r="B1081" s="80"/>
      <c r="C1081" s="80"/>
      <c r="D1081" s="80"/>
      <c r="E1081" s="80"/>
      <c r="F1081" s="80"/>
      <c r="G1081" s="80"/>
      <c r="H1081" s="80"/>
      <c r="I1081" s="80"/>
      <c r="J1081" s="80"/>
      <c r="K1081" s="80"/>
      <c r="L1081" s="80"/>
      <c r="M1081" s="84"/>
      <c r="N1081" s="105"/>
      <c r="O1081" s="80"/>
      <c r="P1081" s="80"/>
      <c r="Q1081" s="80"/>
      <c r="R1081" s="80"/>
      <c r="S1081" s="80"/>
      <c r="T1081" s="84"/>
      <c r="U1081" s="105"/>
      <c r="V1081" s="80"/>
      <c r="W1081" s="80"/>
      <c r="X1081" s="80"/>
      <c r="Y1081" s="80"/>
      <c r="Z1081" s="80"/>
      <c r="AA1081" s="80"/>
      <c r="AB1081" s="109"/>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c r="AW1081" s="80"/>
      <c r="AX1081" s="80"/>
      <c r="AY1081" s="80"/>
      <c r="AZ1081" s="80"/>
      <c r="BA1081" s="80"/>
      <c r="BB1081" s="80"/>
      <c r="BC1081" s="80"/>
    </row>
    <row r="1082" spans="1:55" x14ac:dyDescent="0.25">
      <c r="A1082" s="80"/>
      <c r="B1082" s="80"/>
      <c r="C1082" s="80"/>
      <c r="D1082" s="81"/>
      <c r="E1082" s="80"/>
      <c r="F1082" s="83"/>
      <c r="G1082" s="80"/>
      <c r="H1082" s="84"/>
      <c r="I1082" s="84"/>
      <c r="J1082" s="105"/>
      <c r="K1082" s="84"/>
      <c r="L1082" s="105"/>
      <c r="M1082" s="84"/>
      <c r="N1082" s="105"/>
      <c r="O1082" s="84"/>
      <c r="P1082" s="84"/>
      <c r="Q1082" s="105"/>
      <c r="R1082" s="84"/>
      <c r="S1082" s="105"/>
      <c r="T1082" s="84"/>
      <c r="U1082" s="105"/>
      <c r="V1082" s="106"/>
      <c r="W1082" s="106"/>
      <c r="X1082" s="108"/>
      <c r="Y1082" s="108"/>
      <c r="Z1082" s="80"/>
      <c r="AA1082" s="80"/>
      <c r="AB1082" s="109"/>
      <c r="AC1082" s="80"/>
      <c r="AD1082" s="80"/>
      <c r="AE1082" s="80"/>
      <c r="AF1082" s="80"/>
      <c r="AG1082" s="80"/>
      <c r="AH1082" s="107"/>
      <c r="AI1082" s="107"/>
      <c r="AJ1082" s="105"/>
      <c r="AK1082" s="85"/>
      <c r="AL1082" s="85"/>
      <c r="AM1082" s="105"/>
      <c r="AN1082" s="107"/>
      <c r="AO1082" s="107"/>
      <c r="AP1082" s="105"/>
      <c r="AQ1082" s="85"/>
      <c r="AR1082" s="85"/>
      <c r="AS1082" s="105"/>
      <c r="AT1082" s="107"/>
      <c r="AU1082" s="85"/>
      <c r="AV1082" s="107"/>
      <c r="AW1082" s="85"/>
      <c r="AX1082" s="85"/>
      <c r="AY1082" s="85"/>
      <c r="AZ1082" s="80"/>
      <c r="BA1082" s="86"/>
      <c r="BB1082" s="86"/>
      <c r="BC1082" s="105"/>
    </row>
    <row r="1083" spans="1:55" x14ac:dyDescent="0.25">
      <c r="A1083" s="80"/>
      <c r="B1083" s="80"/>
      <c r="C1083" s="80"/>
      <c r="D1083" s="81"/>
      <c r="E1083" s="82"/>
      <c r="F1083" s="83"/>
      <c r="G1083" s="83"/>
      <c r="H1083" s="84"/>
      <c r="I1083" s="84"/>
      <c r="J1083" s="105"/>
      <c r="K1083" s="84"/>
      <c r="L1083" s="105"/>
      <c r="M1083" s="84"/>
      <c r="N1083" s="105"/>
      <c r="O1083" s="84"/>
      <c r="P1083" s="84"/>
      <c r="Q1083" s="105"/>
      <c r="R1083" s="84"/>
      <c r="S1083" s="105"/>
      <c r="T1083" s="84"/>
      <c r="U1083" s="105"/>
      <c r="V1083" s="106"/>
      <c r="W1083" s="106"/>
      <c r="X1083" s="108"/>
      <c r="Y1083" s="108"/>
      <c r="Z1083" s="106"/>
      <c r="AA1083" s="106"/>
      <c r="AB1083" s="109"/>
      <c r="AC1083" s="106"/>
      <c r="AD1083" s="106"/>
      <c r="AE1083" s="80"/>
      <c r="AF1083" s="106"/>
      <c r="AG1083" s="106"/>
      <c r="AH1083" s="107"/>
      <c r="AI1083" s="107"/>
      <c r="AJ1083" s="105"/>
      <c r="AK1083" s="85"/>
      <c r="AL1083" s="85"/>
      <c r="AM1083" s="105"/>
      <c r="AN1083" s="107"/>
      <c r="AO1083" s="107"/>
      <c r="AP1083" s="105"/>
      <c r="AQ1083" s="85"/>
      <c r="AR1083" s="85"/>
      <c r="AS1083" s="105"/>
      <c r="AT1083" s="107"/>
      <c r="AU1083" s="85"/>
      <c r="AV1083" s="107"/>
      <c r="AW1083" s="85"/>
      <c r="AX1083" s="85"/>
      <c r="AY1083" s="85"/>
      <c r="AZ1083" s="80"/>
      <c r="BA1083" s="86"/>
      <c r="BB1083" s="86"/>
      <c r="BC1083" s="105"/>
    </row>
    <row r="1084" spans="1:55" x14ac:dyDescent="0.25">
      <c r="A1084" s="80"/>
      <c r="B1084" s="80"/>
      <c r="C1084" s="80"/>
      <c r="D1084" s="80"/>
      <c r="E1084" s="80"/>
      <c r="F1084" s="80"/>
      <c r="G1084" s="80"/>
      <c r="H1084" s="80"/>
      <c r="I1084" s="84"/>
      <c r="J1084" s="105"/>
      <c r="K1084" s="80"/>
      <c r="L1084" s="80"/>
      <c r="M1084" s="80"/>
      <c r="N1084" s="80"/>
      <c r="O1084" s="80"/>
      <c r="P1084" s="84"/>
      <c r="Q1084" s="105"/>
      <c r="R1084" s="80"/>
      <c r="S1084" s="80"/>
      <c r="T1084" s="80"/>
      <c r="U1084" s="80"/>
      <c r="V1084" s="80"/>
      <c r="W1084" s="80"/>
      <c r="X1084" s="80"/>
      <c r="Y1084" s="80"/>
      <c r="Z1084" s="80"/>
      <c r="AA1084" s="80"/>
      <c r="AB1084" s="109"/>
      <c r="AC1084" s="80"/>
      <c r="AD1084" s="80"/>
      <c r="AE1084" s="80"/>
      <c r="AF1084" s="80"/>
      <c r="AG1084" s="80"/>
      <c r="AH1084" s="80"/>
      <c r="AI1084" s="107"/>
      <c r="AJ1084" s="105"/>
      <c r="AK1084" s="80"/>
      <c r="AL1084" s="85"/>
      <c r="AM1084" s="105"/>
      <c r="AN1084" s="80"/>
      <c r="AO1084" s="107"/>
      <c r="AP1084" s="105"/>
      <c r="AQ1084" s="80"/>
      <c r="AR1084" s="85"/>
      <c r="AS1084" s="105"/>
      <c r="AT1084" s="80"/>
      <c r="AU1084" s="80"/>
      <c r="AV1084" s="80"/>
      <c r="AW1084" s="80"/>
      <c r="AX1084" s="80"/>
      <c r="AY1084" s="85"/>
      <c r="AZ1084" s="80"/>
      <c r="BA1084" s="80"/>
      <c r="BB1084" s="86"/>
      <c r="BC1084" s="105"/>
    </row>
    <row r="1085" spans="1:55" x14ac:dyDescent="0.25">
      <c r="A1085" s="80"/>
      <c r="B1085" s="80"/>
      <c r="C1085" s="80"/>
      <c r="D1085" s="81"/>
      <c r="E1085" s="82"/>
      <c r="F1085" s="83"/>
      <c r="G1085" s="83"/>
      <c r="H1085" s="84"/>
      <c r="I1085" s="84"/>
      <c r="J1085" s="105"/>
      <c r="K1085" s="84"/>
      <c r="L1085" s="105"/>
      <c r="M1085" s="84"/>
      <c r="N1085" s="105"/>
      <c r="O1085" s="84"/>
      <c r="P1085" s="84"/>
      <c r="Q1085" s="105"/>
      <c r="R1085" s="84"/>
      <c r="S1085" s="105"/>
      <c r="T1085" s="84"/>
      <c r="U1085" s="105"/>
      <c r="V1085" s="106"/>
      <c r="W1085" s="106"/>
      <c r="X1085" s="108"/>
      <c r="Y1085" s="108"/>
      <c r="Z1085" s="106"/>
      <c r="AA1085" s="106"/>
      <c r="AB1085" s="109"/>
      <c r="AC1085" s="106"/>
      <c r="AD1085" s="106"/>
      <c r="AE1085" s="80"/>
      <c r="AF1085" s="106"/>
      <c r="AG1085" s="106"/>
      <c r="AH1085" s="107"/>
      <c r="AI1085" s="107"/>
      <c r="AJ1085" s="105"/>
      <c r="AK1085" s="85"/>
      <c r="AL1085" s="85"/>
      <c r="AM1085" s="105"/>
      <c r="AN1085" s="107"/>
      <c r="AO1085" s="107"/>
      <c r="AP1085" s="105"/>
      <c r="AQ1085" s="85"/>
      <c r="AR1085" s="85"/>
      <c r="AS1085" s="105"/>
      <c r="AT1085" s="107"/>
      <c r="AU1085" s="85"/>
      <c r="AV1085" s="107"/>
      <c r="AW1085" s="85"/>
      <c r="AX1085" s="85"/>
      <c r="AY1085" s="85"/>
      <c r="AZ1085" s="80"/>
      <c r="BA1085" s="86"/>
      <c r="BB1085" s="86"/>
      <c r="BC1085" s="105"/>
    </row>
    <row r="1086" spans="1:55" x14ac:dyDescent="0.25">
      <c r="A1086" s="80"/>
      <c r="B1086" s="80"/>
      <c r="C1086" s="80"/>
      <c r="D1086" s="81"/>
      <c r="E1086" s="82"/>
      <c r="F1086" s="83"/>
      <c r="G1086" s="83"/>
      <c r="H1086" s="84"/>
      <c r="I1086" s="84"/>
      <c r="J1086" s="105"/>
      <c r="K1086" s="84"/>
      <c r="L1086" s="105"/>
      <c r="M1086" s="84"/>
      <c r="N1086" s="105"/>
      <c r="O1086" s="84"/>
      <c r="P1086" s="84"/>
      <c r="Q1086" s="105"/>
      <c r="R1086" s="84"/>
      <c r="S1086" s="105"/>
      <c r="T1086" s="84"/>
      <c r="U1086" s="105"/>
      <c r="V1086" s="106"/>
      <c r="W1086" s="106"/>
      <c r="X1086" s="108"/>
      <c r="Y1086" s="108"/>
      <c r="Z1086" s="106"/>
      <c r="AA1086" s="106"/>
      <c r="AB1086" s="109"/>
      <c r="AC1086" s="106"/>
      <c r="AD1086" s="106"/>
      <c r="AE1086" s="80"/>
      <c r="AF1086" s="106"/>
      <c r="AG1086" s="106"/>
      <c r="AH1086" s="107"/>
      <c r="AI1086" s="107"/>
      <c r="AJ1086" s="105"/>
      <c r="AK1086" s="85"/>
      <c r="AL1086" s="85"/>
      <c r="AM1086" s="105"/>
      <c r="AN1086" s="107"/>
      <c r="AO1086" s="107"/>
      <c r="AP1086" s="105"/>
      <c r="AQ1086" s="85"/>
      <c r="AR1086" s="85"/>
      <c r="AS1086" s="105"/>
      <c r="AT1086" s="107"/>
      <c r="AU1086" s="85"/>
      <c r="AV1086" s="107"/>
      <c r="AW1086" s="85"/>
      <c r="AX1086" s="85"/>
      <c r="AY1086" s="85"/>
      <c r="AZ1086" s="80"/>
      <c r="BA1086" s="86"/>
      <c r="BB1086" s="86"/>
      <c r="BC1086" s="105"/>
    </row>
    <row r="1087" spans="1:55" x14ac:dyDescent="0.25">
      <c r="A1087" s="80"/>
      <c r="B1087" s="80"/>
      <c r="C1087" s="80"/>
      <c r="D1087" s="81"/>
      <c r="E1087" s="82"/>
      <c r="F1087" s="83"/>
      <c r="G1087" s="83"/>
      <c r="H1087" s="84"/>
      <c r="I1087" s="84"/>
      <c r="J1087" s="105"/>
      <c r="K1087" s="84"/>
      <c r="L1087" s="105"/>
      <c r="M1087" s="84"/>
      <c r="N1087" s="105"/>
      <c r="O1087" s="84"/>
      <c r="P1087" s="84"/>
      <c r="Q1087" s="105"/>
      <c r="R1087" s="84"/>
      <c r="S1087" s="105"/>
      <c r="T1087" s="84"/>
      <c r="U1087" s="105"/>
      <c r="V1087" s="106"/>
      <c r="W1087" s="106"/>
      <c r="X1087" s="108"/>
      <c r="Y1087" s="108"/>
      <c r="Z1087" s="106"/>
      <c r="AA1087" s="106"/>
      <c r="AB1087" s="109"/>
      <c r="AC1087" s="106"/>
      <c r="AD1087" s="106"/>
      <c r="AE1087" s="80"/>
      <c r="AF1087" s="106"/>
      <c r="AG1087" s="106"/>
      <c r="AH1087" s="107"/>
      <c r="AI1087" s="107"/>
      <c r="AJ1087" s="105"/>
      <c r="AK1087" s="85"/>
      <c r="AL1087" s="85"/>
      <c r="AM1087" s="105"/>
      <c r="AN1087" s="107"/>
      <c r="AO1087" s="107"/>
      <c r="AP1087" s="105"/>
      <c r="AQ1087" s="85"/>
      <c r="AR1087" s="85"/>
      <c r="AS1087" s="105"/>
      <c r="AT1087" s="107"/>
      <c r="AU1087" s="85"/>
      <c r="AV1087" s="107"/>
      <c r="AW1087" s="85"/>
      <c r="AX1087" s="85"/>
      <c r="AY1087" s="85"/>
      <c r="AZ1087" s="80"/>
      <c r="BA1087" s="86"/>
      <c r="BB1087" s="86"/>
      <c r="BC1087" s="105"/>
    </row>
    <row r="1088" spans="1:55" x14ac:dyDescent="0.25">
      <c r="A1088" s="80"/>
      <c r="B1088" s="80"/>
      <c r="C1088" s="80"/>
      <c r="D1088" s="81"/>
      <c r="E1088" s="80"/>
      <c r="F1088" s="83"/>
      <c r="G1088" s="80"/>
      <c r="H1088" s="84"/>
      <c r="I1088" s="84"/>
      <c r="J1088" s="105"/>
      <c r="K1088" s="84"/>
      <c r="L1088" s="105"/>
      <c r="M1088" s="84"/>
      <c r="N1088" s="105"/>
      <c r="O1088" s="84"/>
      <c r="P1088" s="84"/>
      <c r="Q1088" s="105"/>
      <c r="R1088" s="84"/>
      <c r="S1088" s="105"/>
      <c r="T1088" s="84"/>
      <c r="U1088" s="105"/>
      <c r="V1088" s="106"/>
      <c r="W1088" s="106"/>
      <c r="X1088" s="108"/>
      <c r="Y1088" s="108"/>
      <c r="Z1088" s="80"/>
      <c r="AA1088" s="80"/>
      <c r="AB1088" s="109"/>
      <c r="AC1088" s="80"/>
      <c r="AD1088" s="80"/>
      <c r="AE1088" s="80"/>
      <c r="AF1088" s="80"/>
      <c r="AG1088" s="80"/>
      <c r="AH1088" s="107"/>
      <c r="AI1088" s="107"/>
      <c r="AJ1088" s="105"/>
      <c r="AK1088" s="85"/>
      <c r="AL1088" s="85"/>
      <c r="AM1088" s="105"/>
      <c r="AN1088" s="107"/>
      <c r="AO1088" s="107"/>
      <c r="AP1088" s="105"/>
      <c r="AQ1088" s="85"/>
      <c r="AR1088" s="85"/>
      <c r="AS1088" s="105"/>
      <c r="AT1088" s="107"/>
      <c r="AU1088" s="85"/>
      <c r="AV1088" s="107"/>
      <c r="AW1088" s="85"/>
      <c r="AX1088" s="85"/>
      <c r="AY1088" s="85"/>
      <c r="AZ1088" s="80"/>
      <c r="BA1088" s="86"/>
      <c r="BB1088" s="86"/>
      <c r="BC1088" s="105"/>
    </row>
    <row r="1089" spans="1:55" x14ac:dyDescent="0.25">
      <c r="A1089" s="80"/>
      <c r="B1089" s="80"/>
      <c r="C1089" s="80"/>
      <c r="D1089" s="81"/>
      <c r="E1089" s="82"/>
      <c r="F1089" s="83"/>
      <c r="G1089" s="83"/>
      <c r="H1089" s="84"/>
      <c r="I1089" s="84"/>
      <c r="J1089" s="105"/>
      <c r="K1089" s="84"/>
      <c r="L1089" s="105"/>
      <c r="M1089" s="84"/>
      <c r="N1089" s="105"/>
      <c r="O1089" s="84"/>
      <c r="P1089" s="84"/>
      <c r="Q1089" s="105"/>
      <c r="R1089" s="84"/>
      <c r="S1089" s="105"/>
      <c r="T1089" s="84"/>
      <c r="U1089" s="105"/>
      <c r="V1089" s="106"/>
      <c r="W1089" s="106"/>
      <c r="X1089" s="80"/>
      <c r="Y1089" s="80"/>
      <c r="Z1089" s="106"/>
      <c r="AA1089" s="106"/>
      <c r="AB1089" s="109"/>
      <c r="AC1089" s="106"/>
      <c r="AD1089" s="106"/>
      <c r="AE1089" s="80"/>
      <c r="AF1089" s="106"/>
      <c r="AG1089" s="106"/>
      <c r="AH1089" s="107"/>
      <c r="AI1089" s="107"/>
      <c r="AJ1089" s="105"/>
      <c r="AK1089" s="85"/>
      <c r="AL1089" s="85"/>
      <c r="AM1089" s="105"/>
      <c r="AN1089" s="107"/>
      <c r="AO1089" s="107"/>
      <c r="AP1089" s="105"/>
      <c r="AQ1089" s="85"/>
      <c r="AR1089" s="85"/>
      <c r="AS1089" s="105"/>
      <c r="AT1089" s="107"/>
      <c r="AU1089" s="85"/>
      <c r="AV1089" s="107"/>
      <c r="AW1089" s="85"/>
      <c r="AX1089" s="85"/>
      <c r="AY1089" s="85"/>
      <c r="AZ1089" s="80"/>
      <c r="BA1089" s="86"/>
      <c r="BB1089" s="86"/>
      <c r="BC1089" s="105"/>
    </row>
    <row r="1090" spans="1:55" x14ac:dyDescent="0.25">
      <c r="A1090" s="80"/>
      <c r="B1090" s="80"/>
      <c r="C1090" s="80"/>
      <c r="D1090" s="81"/>
      <c r="E1090" s="82"/>
      <c r="F1090" s="83"/>
      <c r="G1090" s="83"/>
      <c r="H1090" s="84"/>
      <c r="I1090" s="84"/>
      <c r="J1090" s="105"/>
      <c r="K1090" s="84"/>
      <c r="L1090" s="105"/>
      <c r="M1090" s="84"/>
      <c r="N1090" s="105"/>
      <c r="O1090" s="84"/>
      <c r="P1090" s="84"/>
      <c r="Q1090" s="105"/>
      <c r="R1090" s="84"/>
      <c r="S1090" s="105"/>
      <c r="T1090" s="84"/>
      <c r="U1090" s="105"/>
      <c r="V1090" s="106"/>
      <c r="W1090" s="106"/>
      <c r="X1090" s="80"/>
      <c r="Y1090" s="80"/>
      <c r="Z1090" s="106"/>
      <c r="AA1090" s="106"/>
      <c r="AB1090" s="109"/>
      <c r="AC1090" s="106"/>
      <c r="AD1090" s="106"/>
      <c r="AE1090" s="80"/>
      <c r="AF1090" s="106"/>
      <c r="AG1090" s="106"/>
      <c r="AH1090" s="107"/>
      <c r="AI1090" s="107"/>
      <c r="AJ1090" s="105"/>
      <c r="AK1090" s="85"/>
      <c r="AL1090" s="85"/>
      <c r="AM1090" s="105"/>
      <c r="AN1090" s="107"/>
      <c r="AO1090" s="107"/>
      <c r="AP1090" s="105"/>
      <c r="AQ1090" s="85"/>
      <c r="AR1090" s="85"/>
      <c r="AS1090" s="105"/>
      <c r="AT1090" s="107"/>
      <c r="AU1090" s="85"/>
      <c r="AV1090" s="107"/>
      <c r="AW1090" s="85"/>
      <c r="AX1090" s="85"/>
      <c r="AY1090" s="85"/>
      <c r="AZ1090" s="80"/>
      <c r="BA1090" s="86"/>
      <c r="BB1090" s="86"/>
      <c r="BC1090" s="105"/>
    </row>
    <row r="1091" spans="1:55" x14ac:dyDescent="0.25">
      <c r="A1091" s="80"/>
      <c r="B1091" s="80"/>
      <c r="C1091" s="80"/>
      <c r="D1091" s="81"/>
      <c r="E1091" s="82"/>
      <c r="F1091" s="83"/>
      <c r="G1091" s="83"/>
      <c r="H1091" s="84"/>
      <c r="I1091" s="84"/>
      <c r="J1091" s="105"/>
      <c r="K1091" s="84"/>
      <c r="L1091" s="105"/>
      <c r="M1091" s="84"/>
      <c r="N1091" s="105"/>
      <c r="O1091" s="84"/>
      <c r="P1091" s="84"/>
      <c r="Q1091" s="105"/>
      <c r="R1091" s="84"/>
      <c r="S1091" s="105"/>
      <c r="T1091" s="84"/>
      <c r="U1091" s="105"/>
      <c r="V1091" s="106"/>
      <c r="W1091" s="106"/>
      <c r="X1091" s="108"/>
      <c r="Y1091" s="108"/>
      <c r="Z1091" s="106"/>
      <c r="AA1091" s="106"/>
      <c r="AB1091" s="109"/>
      <c r="AC1091" s="106"/>
      <c r="AD1091" s="106"/>
      <c r="AE1091" s="80"/>
      <c r="AF1091" s="106"/>
      <c r="AG1091" s="106"/>
      <c r="AH1091" s="107"/>
      <c r="AI1091" s="107"/>
      <c r="AJ1091" s="105"/>
      <c r="AK1091" s="85"/>
      <c r="AL1091" s="85"/>
      <c r="AM1091" s="105"/>
      <c r="AN1091" s="107"/>
      <c r="AO1091" s="107"/>
      <c r="AP1091" s="105"/>
      <c r="AQ1091" s="85"/>
      <c r="AR1091" s="85"/>
      <c r="AS1091" s="105"/>
      <c r="AT1091" s="107"/>
      <c r="AU1091" s="85"/>
      <c r="AV1091" s="107"/>
      <c r="AW1091" s="85"/>
      <c r="AX1091" s="85"/>
      <c r="AY1091" s="85"/>
      <c r="AZ1091" s="80"/>
      <c r="BA1091" s="86"/>
      <c r="BB1091" s="86"/>
      <c r="BC1091" s="105"/>
    </row>
    <row r="1092" spans="1:55" x14ac:dyDescent="0.25">
      <c r="A1092" s="80"/>
      <c r="B1092" s="80"/>
      <c r="C1092" s="80"/>
      <c r="D1092" s="81"/>
      <c r="E1092" s="82"/>
      <c r="F1092" s="83"/>
      <c r="G1092" s="83"/>
      <c r="H1092" s="84"/>
      <c r="I1092" s="84"/>
      <c r="J1092" s="105"/>
      <c r="K1092" s="84"/>
      <c r="L1092" s="105"/>
      <c r="M1092" s="84"/>
      <c r="N1092" s="105"/>
      <c r="O1092" s="84"/>
      <c r="P1092" s="84"/>
      <c r="Q1092" s="105"/>
      <c r="R1092" s="84"/>
      <c r="S1092" s="105"/>
      <c r="T1092" s="84"/>
      <c r="U1092" s="105"/>
      <c r="V1092" s="106"/>
      <c r="W1092" s="106"/>
      <c r="X1092" s="80"/>
      <c r="Y1092" s="80"/>
      <c r="Z1092" s="106"/>
      <c r="AA1092" s="106"/>
      <c r="AB1092" s="109"/>
      <c r="AC1092" s="106"/>
      <c r="AD1092" s="106"/>
      <c r="AE1092" s="80"/>
      <c r="AF1092" s="106"/>
      <c r="AG1092" s="106"/>
      <c r="AH1092" s="107"/>
      <c r="AI1092" s="107"/>
      <c r="AJ1092" s="105"/>
      <c r="AK1092" s="85"/>
      <c r="AL1092" s="85"/>
      <c r="AM1092" s="105"/>
      <c r="AN1092" s="107"/>
      <c r="AO1092" s="107"/>
      <c r="AP1092" s="105"/>
      <c r="AQ1092" s="85"/>
      <c r="AR1092" s="85"/>
      <c r="AS1092" s="105"/>
      <c r="AT1092" s="107"/>
      <c r="AU1092" s="85"/>
      <c r="AV1092" s="107"/>
      <c r="AW1092" s="85"/>
      <c r="AX1092" s="85"/>
      <c r="AY1092" s="85"/>
      <c r="AZ1092" s="80"/>
      <c r="BA1092" s="86"/>
      <c r="BB1092" s="86"/>
      <c r="BC1092" s="105"/>
    </row>
    <row r="1093" spans="1:55" x14ac:dyDescent="0.25">
      <c r="A1093" s="80"/>
      <c r="B1093" s="80"/>
      <c r="C1093" s="80"/>
      <c r="D1093" s="81"/>
      <c r="E1093" s="82"/>
      <c r="F1093" s="83"/>
      <c r="G1093" s="83"/>
      <c r="H1093" s="84"/>
      <c r="I1093" s="84"/>
      <c r="J1093" s="105"/>
      <c r="K1093" s="84"/>
      <c r="L1093" s="105"/>
      <c r="M1093" s="84"/>
      <c r="N1093" s="105"/>
      <c r="O1093" s="84"/>
      <c r="P1093" s="84"/>
      <c r="Q1093" s="105"/>
      <c r="R1093" s="84"/>
      <c r="S1093" s="105"/>
      <c r="T1093" s="84"/>
      <c r="U1093" s="105"/>
      <c r="V1093" s="106"/>
      <c r="W1093" s="106"/>
      <c r="X1093" s="80"/>
      <c r="Y1093" s="80"/>
      <c r="Z1093" s="106"/>
      <c r="AA1093" s="106"/>
      <c r="AB1093" s="109"/>
      <c r="AC1093" s="106"/>
      <c r="AD1093" s="106"/>
      <c r="AE1093" s="80"/>
      <c r="AF1093" s="106"/>
      <c r="AG1093" s="106"/>
      <c r="AH1093" s="107"/>
      <c r="AI1093" s="107"/>
      <c r="AJ1093" s="105"/>
      <c r="AK1093" s="85"/>
      <c r="AL1093" s="85"/>
      <c r="AM1093" s="105"/>
      <c r="AN1093" s="107"/>
      <c r="AO1093" s="107"/>
      <c r="AP1093" s="105"/>
      <c r="AQ1093" s="85"/>
      <c r="AR1093" s="85"/>
      <c r="AS1093" s="105"/>
      <c r="AT1093" s="107"/>
      <c r="AU1093" s="85"/>
      <c r="AV1093" s="107"/>
      <c r="AW1093" s="85"/>
      <c r="AX1093" s="85"/>
      <c r="AY1093" s="85"/>
      <c r="AZ1093" s="80"/>
      <c r="BA1093" s="86"/>
      <c r="BB1093" s="86"/>
      <c r="BC1093" s="105"/>
    </row>
    <row r="1094" spans="1:55" x14ac:dyDescent="0.25">
      <c r="A1094" s="80"/>
      <c r="B1094" s="80"/>
      <c r="C1094" s="80"/>
      <c r="D1094" s="81"/>
      <c r="E1094" s="82"/>
      <c r="F1094" s="83"/>
      <c r="G1094" s="83"/>
      <c r="H1094" s="84"/>
      <c r="I1094" s="84"/>
      <c r="J1094" s="105"/>
      <c r="K1094" s="84"/>
      <c r="L1094" s="105"/>
      <c r="M1094" s="84"/>
      <c r="N1094" s="105"/>
      <c r="O1094" s="84"/>
      <c r="P1094" s="84"/>
      <c r="Q1094" s="105"/>
      <c r="R1094" s="84"/>
      <c r="S1094" s="105"/>
      <c r="T1094" s="84"/>
      <c r="U1094" s="105"/>
      <c r="V1094" s="106"/>
      <c r="W1094" s="106"/>
      <c r="X1094" s="80"/>
      <c r="Y1094" s="80"/>
      <c r="Z1094" s="106"/>
      <c r="AA1094" s="106"/>
      <c r="AB1094" s="109"/>
      <c r="AC1094" s="106"/>
      <c r="AD1094" s="106"/>
      <c r="AE1094" s="80"/>
      <c r="AF1094" s="106"/>
      <c r="AG1094" s="106"/>
      <c r="AH1094" s="107"/>
      <c r="AI1094" s="107"/>
      <c r="AJ1094" s="105"/>
      <c r="AK1094" s="85"/>
      <c r="AL1094" s="85"/>
      <c r="AM1094" s="105"/>
      <c r="AN1094" s="107"/>
      <c r="AO1094" s="107"/>
      <c r="AP1094" s="105"/>
      <c r="AQ1094" s="85"/>
      <c r="AR1094" s="85"/>
      <c r="AS1094" s="105"/>
      <c r="AT1094" s="107"/>
      <c r="AU1094" s="85"/>
      <c r="AV1094" s="107"/>
      <c r="AW1094" s="85"/>
      <c r="AX1094" s="85"/>
      <c r="AY1094" s="85"/>
      <c r="AZ1094" s="80"/>
      <c r="BA1094" s="86"/>
      <c r="BB1094" s="86"/>
      <c r="BC1094" s="105"/>
    </row>
    <row r="1095" spans="1:55" x14ac:dyDescent="0.25">
      <c r="A1095" s="80"/>
      <c r="B1095" s="80"/>
      <c r="C1095" s="80"/>
      <c r="D1095" s="81"/>
      <c r="E1095" s="82"/>
      <c r="F1095" s="83"/>
      <c r="G1095" s="83"/>
      <c r="H1095" s="84"/>
      <c r="I1095" s="84"/>
      <c r="J1095" s="105"/>
      <c r="K1095" s="84"/>
      <c r="L1095" s="105"/>
      <c r="M1095" s="84"/>
      <c r="N1095" s="105"/>
      <c r="O1095" s="84"/>
      <c r="P1095" s="84"/>
      <c r="Q1095" s="105"/>
      <c r="R1095" s="84"/>
      <c r="S1095" s="105"/>
      <c r="T1095" s="84"/>
      <c r="U1095" s="105"/>
      <c r="V1095" s="106"/>
      <c r="W1095" s="106"/>
      <c r="X1095" s="108"/>
      <c r="Y1095" s="108"/>
      <c r="Z1095" s="106"/>
      <c r="AA1095" s="106"/>
      <c r="AB1095" s="109"/>
      <c r="AC1095" s="106"/>
      <c r="AD1095" s="106"/>
      <c r="AE1095" s="80"/>
      <c r="AF1095" s="106"/>
      <c r="AG1095" s="106"/>
      <c r="AH1095" s="107"/>
      <c r="AI1095" s="107"/>
      <c r="AJ1095" s="105"/>
      <c r="AK1095" s="85"/>
      <c r="AL1095" s="85"/>
      <c r="AM1095" s="105"/>
      <c r="AN1095" s="107"/>
      <c r="AO1095" s="107"/>
      <c r="AP1095" s="105"/>
      <c r="AQ1095" s="85"/>
      <c r="AR1095" s="85"/>
      <c r="AS1095" s="105"/>
      <c r="AT1095" s="107"/>
      <c r="AU1095" s="85"/>
      <c r="AV1095" s="107"/>
      <c r="AW1095" s="85"/>
      <c r="AX1095" s="85"/>
      <c r="AY1095" s="85"/>
      <c r="AZ1095" s="80"/>
      <c r="BA1095" s="86"/>
      <c r="BB1095" s="86"/>
      <c r="BC1095" s="105"/>
    </row>
    <row r="1096" spans="1:55" x14ac:dyDescent="0.25">
      <c r="A1096" s="80"/>
      <c r="B1096" s="80"/>
      <c r="C1096" s="80"/>
      <c r="D1096" s="81"/>
      <c r="E1096" s="80"/>
      <c r="F1096" s="83"/>
      <c r="G1096" s="80"/>
      <c r="H1096" s="84"/>
      <c r="I1096" s="84"/>
      <c r="J1096" s="105"/>
      <c r="K1096" s="84"/>
      <c r="L1096" s="105"/>
      <c r="M1096" s="84"/>
      <c r="N1096" s="105"/>
      <c r="O1096" s="84"/>
      <c r="P1096" s="84"/>
      <c r="Q1096" s="105"/>
      <c r="R1096" s="84"/>
      <c r="S1096" s="105"/>
      <c r="T1096" s="84"/>
      <c r="U1096" s="105"/>
      <c r="V1096" s="106"/>
      <c r="W1096" s="106"/>
      <c r="X1096" s="108"/>
      <c r="Y1096" s="108"/>
      <c r="Z1096" s="80"/>
      <c r="AA1096" s="80"/>
      <c r="AB1096" s="109"/>
      <c r="AC1096" s="80"/>
      <c r="AD1096" s="80"/>
      <c r="AE1096" s="80"/>
      <c r="AF1096" s="80"/>
      <c r="AG1096" s="80"/>
      <c r="AH1096" s="107"/>
      <c r="AI1096" s="107"/>
      <c r="AJ1096" s="105"/>
      <c r="AK1096" s="85"/>
      <c r="AL1096" s="85"/>
      <c r="AM1096" s="105"/>
      <c r="AN1096" s="107"/>
      <c r="AO1096" s="107"/>
      <c r="AP1096" s="105"/>
      <c r="AQ1096" s="85"/>
      <c r="AR1096" s="85"/>
      <c r="AS1096" s="105"/>
      <c r="AT1096" s="107"/>
      <c r="AU1096" s="85"/>
      <c r="AV1096" s="107"/>
      <c r="AW1096" s="85"/>
      <c r="AX1096" s="85"/>
      <c r="AY1096" s="85"/>
      <c r="AZ1096" s="80"/>
      <c r="BA1096" s="86"/>
      <c r="BB1096" s="86"/>
      <c r="BC1096" s="105"/>
    </row>
    <row r="1097" spans="1:55" x14ac:dyDescent="0.25">
      <c r="A1097" s="80"/>
      <c r="B1097" s="80"/>
      <c r="C1097" s="80"/>
      <c r="D1097" s="81"/>
      <c r="E1097" s="82"/>
      <c r="F1097" s="83"/>
      <c r="G1097" s="83"/>
      <c r="H1097" s="84"/>
      <c r="I1097" s="84"/>
      <c r="J1097" s="105"/>
      <c r="K1097" s="84"/>
      <c r="L1097" s="105"/>
      <c r="M1097" s="84"/>
      <c r="N1097" s="105"/>
      <c r="O1097" s="84"/>
      <c r="P1097" s="84"/>
      <c r="Q1097" s="105"/>
      <c r="R1097" s="84"/>
      <c r="S1097" s="105"/>
      <c r="T1097" s="84"/>
      <c r="U1097" s="105"/>
      <c r="V1097" s="106"/>
      <c r="W1097" s="106"/>
      <c r="X1097" s="108"/>
      <c r="Y1097" s="108"/>
      <c r="Z1097" s="106"/>
      <c r="AA1097" s="106"/>
      <c r="AB1097" s="109"/>
      <c r="AC1097" s="106"/>
      <c r="AD1097" s="106"/>
      <c r="AE1097" s="80"/>
      <c r="AF1097" s="106"/>
      <c r="AG1097" s="106"/>
      <c r="AH1097" s="107"/>
      <c r="AI1097" s="107"/>
      <c r="AJ1097" s="105"/>
      <c r="AK1097" s="85"/>
      <c r="AL1097" s="85"/>
      <c r="AM1097" s="105"/>
      <c r="AN1097" s="107"/>
      <c r="AO1097" s="107"/>
      <c r="AP1097" s="105"/>
      <c r="AQ1097" s="85"/>
      <c r="AR1097" s="85"/>
      <c r="AS1097" s="105"/>
      <c r="AT1097" s="107"/>
      <c r="AU1097" s="85"/>
      <c r="AV1097" s="107"/>
      <c r="AW1097" s="85"/>
      <c r="AX1097" s="85"/>
      <c r="AY1097" s="85"/>
      <c r="AZ1097" s="80"/>
      <c r="BA1097" s="86"/>
      <c r="BB1097" s="86"/>
      <c r="BC1097" s="105"/>
    </row>
    <row r="1098" spans="1:55" x14ac:dyDescent="0.25">
      <c r="A1098" s="80"/>
      <c r="B1098" s="80"/>
      <c r="C1098" s="80"/>
      <c r="D1098" s="80"/>
      <c r="E1098" s="80"/>
      <c r="F1098" s="80"/>
      <c r="G1098" s="80"/>
      <c r="H1098" s="80"/>
      <c r="I1098" s="80"/>
      <c r="J1098" s="80"/>
      <c r="K1098" s="80"/>
      <c r="L1098" s="80"/>
      <c r="M1098" s="84"/>
      <c r="N1098" s="105"/>
      <c r="O1098" s="80"/>
      <c r="P1098" s="80"/>
      <c r="Q1098" s="80"/>
      <c r="R1098" s="80"/>
      <c r="S1098" s="80"/>
      <c r="T1098" s="84"/>
      <c r="U1098" s="105"/>
      <c r="V1098" s="80"/>
      <c r="W1098" s="80"/>
      <c r="X1098" s="80"/>
      <c r="Y1098" s="80"/>
      <c r="Z1098" s="80"/>
      <c r="AA1098" s="80"/>
      <c r="AB1098" s="109"/>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c r="AW1098" s="80"/>
      <c r="AX1098" s="85"/>
      <c r="AY1098" s="85"/>
      <c r="AZ1098" s="80"/>
      <c r="BA1098" s="86"/>
      <c r="BB1098" s="86"/>
      <c r="BC1098" s="105"/>
    </row>
    <row r="1099" spans="1:55" x14ac:dyDescent="0.25">
      <c r="A1099" s="80"/>
      <c r="B1099" s="80"/>
      <c r="C1099" s="80"/>
      <c r="D1099" s="80"/>
      <c r="E1099" s="80"/>
      <c r="F1099" s="80"/>
      <c r="G1099" s="80"/>
      <c r="H1099" s="80"/>
      <c r="I1099" s="84"/>
      <c r="J1099" s="105"/>
      <c r="K1099" s="84"/>
      <c r="L1099" s="105"/>
      <c r="M1099" s="84"/>
      <c r="N1099" s="105"/>
      <c r="O1099" s="80"/>
      <c r="P1099" s="84"/>
      <c r="Q1099" s="105"/>
      <c r="R1099" s="84"/>
      <c r="S1099" s="105"/>
      <c r="T1099" s="84"/>
      <c r="U1099" s="105"/>
      <c r="V1099" s="80"/>
      <c r="W1099" s="80"/>
      <c r="X1099" s="80"/>
      <c r="Y1099" s="80"/>
      <c r="Z1099" s="80"/>
      <c r="AA1099" s="80"/>
      <c r="AB1099" s="109"/>
      <c r="AC1099" s="80"/>
      <c r="AD1099" s="80"/>
      <c r="AE1099" s="80"/>
      <c r="AF1099" s="80"/>
      <c r="AG1099" s="80"/>
      <c r="AH1099" s="80"/>
      <c r="AI1099" s="107"/>
      <c r="AJ1099" s="105"/>
      <c r="AK1099" s="80"/>
      <c r="AL1099" s="85"/>
      <c r="AM1099" s="105"/>
      <c r="AN1099" s="80"/>
      <c r="AO1099" s="107"/>
      <c r="AP1099" s="105"/>
      <c r="AQ1099" s="80"/>
      <c r="AR1099" s="85"/>
      <c r="AS1099" s="105"/>
      <c r="AT1099" s="80"/>
      <c r="AU1099" s="80"/>
      <c r="AV1099" s="80"/>
      <c r="AW1099" s="80"/>
      <c r="AX1099" s="85"/>
      <c r="AY1099" s="85"/>
      <c r="AZ1099" s="80"/>
      <c r="BA1099" s="86"/>
      <c r="BB1099" s="86"/>
      <c r="BC1099" s="105"/>
    </row>
    <row r="1100" spans="1:55" x14ac:dyDescent="0.25">
      <c r="A1100" s="80"/>
      <c r="B1100" s="80"/>
      <c r="C1100" s="80"/>
      <c r="D1100" s="81"/>
      <c r="E1100" s="82"/>
      <c r="F1100" s="83"/>
      <c r="G1100" s="83"/>
      <c r="H1100" s="84"/>
      <c r="I1100" s="84"/>
      <c r="J1100" s="105"/>
      <c r="K1100" s="84"/>
      <c r="L1100" s="105"/>
      <c r="M1100" s="84"/>
      <c r="N1100" s="105"/>
      <c r="O1100" s="84"/>
      <c r="P1100" s="84"/>
      <c r="Q1100" s="105"/>
      <c r="R1100" s="84"/>
      <c r="S1100" s="105"/>
      <c r="T1100" s="84"/>
      <c r="U1100" s="105"/>
      <c r="V1100" s="106"/>
      <c r="W1100" s="106"/>
      <c r="X1100" s="108"/>
      <c r="Y1100" s="108"/>
      <c r="Z1100" s="106"/>
      <c r="AA1100" s="106"/>
      <c r="AB1100" s="109"/>
      <c r="AC1100" s="106"/>
      <c r="AD1100" s="106"/>
      <c r="AE1100" s="80"/>
      <c r="AF1100" s="106"/>
      <c r="AG1100" s="106"/>
      <c r="AH1100" s="107"/>
      <c r="AI1100" s="107"/>
      <c r="AJ1100" s="105"/>
      <c r="AK1100" s="85"/>
      <c r="AL1100" s="85"/>
      <c r="AM1100" s="105"/>
      <c r="AN1100" s="107"/>
      <c r="AO1100" s="107"/>
      <c r="AP1100" s="105"/>
      <c r="AQ1100" s="85"/>
      <c r="AR1100" s="85"/>
      <c r="AS1100" s="105"/>
      <c r="AT1100" s="107"/>
      <c r="AU1100" s="85"/>
      <c r="AV1100" s="107"/>
      <c r="AW1100" s="85"/>
      <c r="AX1100" s="85"/>
      <c r="AY1100" s="85"/>
      <c r="AZ1100" s="80"/>
      <c r="BA1100" s="86"/>
      <c r="BB1100" s="86"/>
      <c r="BC1100" s="105"/>
    </row>
    <row r="1101" spans="1:55" x14ac:dyDescent="0.25">
      <c r="A1101" s="80"/>
      <c r="B1101" s="80"/>
      <c r="C1101" s="80"/>
      <c r="D1101" s="81"/>
      <c r="E1101" s="80"/>
      <c r="F1101" s="83"/>
      <c r="G1101" s="80"/>
      <c r="H1101" s="84"/>
      <c r="I1101" s="80"/>
      <c r="J1101" s="80"/>
      <c r="K1101" s="84"/>
      <c r="L1101" s="105"/>
      <c r="M1101" s="80"/>
      <c r="N1101" s="80"/>
      <c r="O1101" s="84"/>
      <c r="P1101" s="80"/>
      <c r="Q1101" s="80"/>
      <c r="R1101" s="84"/>
      <c r="S1101" s="105"/>
      <c r="T1101" s="80"/>
      <c r="U1101" s="80"/>
      <c r="V1101" s="106"/>
      <c r="W1101" s="106"/>
      <c r="X1101" s="108"/>
      <c r="Y1101" s="108"/>
      <c r="Z1101" s="80"/>
      <c r="AA1101" s="80"/>
      <c r="AB1101" s="109"/>
      <c r="AC1101" s="80"/>
      <c r="AD1101" s="80"/>
      <c r="AE1101" s="80"/>
      <c r="AF1101" s="80"/>
      <c r="AG1101" s="80"/>
      <c r="AH1101" s="107"/>
      <c r="AI1101" s="80"/>
      <c r="AJ1101" s="80"/>
      <c r="AK1101" s="85"/>
      <c r="AL1101" s="80"/>
      <c r="AM1101" s="80"/>
      <c r="AN1101" s="107"/>
      <c r="AO1101" s="80"/>
      <c r="AP1101" s="80"/>
      <c r="AQ1101" s="85"/>
      <c r="AR1101" s="80"/>
      <c r="AS1101" s="80"/>
      <c r="AT1101" s="107"/>
      <c r="AU1101" s="85"/>
      <c r="AV1101" s="107"/>
      <c r="AW1101" s="85"/>
      <c r="AX1101" s="85"/>
      <c r="AY1101" s="80"/>
      <c r="AZ1101" s="80"/>
      <c r="BA1101" s="86"/>
      <c r="BB1101" s="80"/>
      <c r="BC1101" s="80"/>
    </row>
    <row r="1102" spans="1:55" x14ac:dyDescent="0.25">
      <c r="A1102" s="80"/>
      <c r="B1102" s="80"/>
      <c r="C1102" s="80"/>
      <c r="D1102" s="81"/>
      <c r="E1102" s="82"/>
      <c r="F1102" s="83"/>
      <c r="G1102" s="83"/>
      <c r="H1102" s="84"/>
      <c r="I1102" s="84"/>
      <c r="J1102" s="105"/>
      <c r="K1102" s="84"/>
      <c r="L1102" s="105"/>
      <c r="M1102" s="84"/>
      <c r="N1102" s="105"/>
      <c r="O1102" s="84"/>
      <c r="P1102" s="84"/>
      <c r="Q1102" s="105"/>
      <c r="R1102" s="84"/>
      <c r="S1102" s="105"/>
      <c r="T1102" s="84"/>
      <c r="U1102" s="105"/>
      <c r="V1102" s="106"/>
      <c r="W1102" s="106"/>
      <c r="X1102" s="108"/>
      <c r="Y1102" s="108"/>
      <c r="Z1102" s="106"/>
      <c r="AA1102" s="106"/>
      <c r="AB1102" s="109"/>
      <c r="AC1102" s="106"/>
      <c r="AD1102" s="106"/>
      <c r="AE1102" s="80"/>
      <c r="AF1102" s="106"/>
      <c r="AG1102" s="106"/>
      <c r="AH1102" s="107"/>
      <c r="AI1102" s="107"/>
      <c r="AJ1102" s="105"/>
      <c r="AK1102" s="85"/>
      <c r="AL1102" s="85"/>
      <c r="AM1102" s="105"/>
      <c r="AN1102" s="107"/>
      <c r="AO1102" s="107"/>
      <c r="AP1102" s="105"/>
      <c r="AQ1102" s="85"/>
      <c r="AR1102" s="85"/>
      <c r="AS1102" s="105"/>
      <c r="AT1102" s="107"/>
      <c r="AU1102" s="85"/>
      <c r="AV1102" s="107"/>
      <c r="AW1102" s="85"/>
      <c r="AX1102" s="85"/>
      <c r="AY1102" s="85"/>
      <c r="AZ1102" s="80"/>
      <c r="BA1102" s="86"/>
      <c r="BB1102" s="86"/>
      <c r="BC1102" s="105"/>
    </row>
    <row r="1103" spans="1:55" x14ac:dyDescent="0.25">
      <c r="A1103" s="80"/>
      <c r="B1103" s="80"/>
      <c r="C1103" s="80"/>
      <c r="D1103" s="81"/>
      <c r="E1103" s="82"/>
      <c r="F1103" s="83"/>
      <c r="G1103" s="83"/>
      <c r="H1103" s="84"/>
      <c r="I1103" s="84"/>
      <c r="J1103" s="105"/>
      <c r="K1103" s="84"/>
      <c r="L1103" s="105"/>
      <c r="M1103" s="84"/>
      <c r="N1103" s="105"/>
      <c r="O1103" s="84"/>
      <c r="P1103" s="84"/>
      <c r="Q1103" s="105"/>
      <c r="R1103" s="84"/>
      <c r="S1103" s="105"/>
      <c r="T1103" s="84"/>
      <c r="U1103" s="105"/>
      <c r="V1103" s="106"/>
      <c r="W1103" s="106"/>
      <c r="X1103" s="108"/>
      <c r="Y1103" s="108"/>
      <c r="Z1103" s="106"/>
      <c r="AA1103" s="106"/>
      <c r="AB1103" s="109"/>
      <c r="AC1103" s="106"/>
      <c r="AD1103" s="106"/>
      <c r="AE1103" s="80"/>
      <c r="AF1103" s="106"/>
      <c r="AG1103" s="106"/>
      <c r="AH1103" s="107"/>
      <c r="AI1103" s="107"/>
      <c r="AJ1103" s="105"/>
      <c r="AK1103" s="85"/>
      <c r="AL1103" s="85"/>
      <c r="AM1103" s="105"/>
      <c r="AN1103" s="107"/>
      <c r="AO1103" s="107"/>
      <c r="AP1103" s="105"/>
      <c r="AQ1103" s="85"/>
      <c r="AR1103" s="85"/>
      <c r="AS1103" s="105"/>
      <c r="AT1103" s="107"/>
      <c r="AU1103" s="85"/>
      <c r="AV1103" s="107"/>
      <c r="AW1103" s="85"/>
      <c r="AX1103" s="85"/>
      <c r="AY1103" s="85"/>
      <c r="AZ1103" s="80"/>
      <c r="BA1103" s="86"/>
      <c r="BB1103" s="86"/>
      <c r="BC1103" s="105"/>
    </row>
    <row r="1104" spans="1:55" x14ac:dyDescent="0.25">
      <c r="A1104" s="80"/>
      <c r="B1104" s="80"/>
      <c r="C1104" s="80"/>
      <c r="D1104" s="81"/>
      <c r="E1104" s="82"/>
      <c r="F1104" s="83"/>
      <c r="G1104" s="83"/>
      <c r="H1104" s="84"/>
      <c r="I1104" s="84"/>
      <c r="J1104" s="105"/>
      <c r="K1104" s="84"/>
      <c r="L1104" s="105"/>
      <c r="M1104" s="84"/>
      <c r="N1104" s="105"/>
      <c r="O1104" s="84"/>
      <c r="P1104" s="84"/>
      <c r="Q1104" s="105"/>
      <c r="R1104" s="84"/>
      <c r="S1104" s="105"/>
      <c r="T1104" s="84"/>
      <c r="U1104" s="105"/>
      <c r="V1104" s="106"/>
      <c r="W1104" s="106"/>
      <c r="X1104" s="108"/>
      <c r="Y1104" s="108"/>
      <c r="Z1104" s="106"/>
      <c r="AA1104" s="106"/>
      <c r="AB1104" s="109"/>
      <c r="AC1104" s="106"/>
      <c r="AD1104" s="106"/>
      <c r="AE1104" s="80"/>
      <c r="AF1104" s="106"/>
      <c r="AG1104" s="106"/>
      <c r="AH1104" s="107"/>
      <c r="AI1104" s="107"/>
      <c r="AJ1104" s="105"/>
      <c r="AK1104" s="85"/>
      <c r="AL1104" s="85"/>
      <c r="AM1104" s="105"/>
      <c r="AN1104" s="107"/>
      <c r="AO1104" s="107"/>
      <c r="AP1104" s="105"/>
      <c r="AQ1104" s="85"/>
      <c r="AR1104" s="85"/>
      <c r="AS1104" s="105"/>
      <c r="AT1104" s="107"/>
      <c r="AU1104" s="85"/>
      <c r="AV1104" s="107"/>
      <c r="AW1104" s="85"/>
      <c r="AX1104" s="85"/>
      <c r="AY1104" s="85"/>
      <c r="AZ1104" s="80"/>
      <c r="BA1104" s="86"/>
      <c r="BB1104" s="86"/>
      <c r="BC1104" s="105"/>
    </row>
    <row r="1105" spans="1:55" x14ac:dyDescent="0.25">
      <c r="A1105" s="80"/>
      <c r="B1105" s="80"/>
      <c r="C1105" s="80"/>
      <c r="D1105" s="80"/>
      <c r="E1105" s="80"/>
      <c r="F1105" s="80"/>
      <c r="G1105" s="80"/>
      <c r="H1105" s="80"/>
      <c r="I1105" s="80"/>
      <c r="J1105" s="80"/>
      <c r="K1105" s="80"/>
      <c r="L1105" s="80"/>
      <c r="M1105" s="84"/>
      <c r="N1105" s="105"/>
      <c r="O1105" s="80"/>
      <c r="P1105" s="80"/>
      <c r="Q1105" s="80"/>
      <c r="R1105" s="80"/>
      <c r="S1105" s="80"/>
      <c r="T1105" s="84"/>
      <c r="U1105" s="105"/>
      <c r="V1105" s="80"/>
      <c r="W1105" s="80"/>
      <c r="X1105" s="80"/>
      <c r="Y1105" s="80"/>
      <c r="Z1105" s="80"/>
      <c r="AA1105" s="80"/>
      <c r="AB1105" s="109"/>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c r="AW1105" s="80"/>
      <c r="AX1105" s="80"/>
      <c r="AY1105" s="80"/>
      <c r="AZ1105" s="80"/>
      <c r="BA1105" s="80"/>
      <c r="BB1105" s="80"/>
      <c r="BC1105" s="80"/>
    </row>
    <row r="1106" spans="1:55" x14ac:dyDescent="0.25">
      <c r="A1106" s="80"/>
      <c r="B1106" s="80"/>
      <c r="C1106" s="80"/>
      <c r="D1106" s="81"/>
      <c r="E1106" s="82"/>
      <c r="F1106" s="83"/>
      <c r="G1106" s="83"/>
      <c r="H1106" s="84"/>
      <c r="I1106" s="84"/>
      <c r="J1106" s="105"/>
      <c r="K1106" s="84"/>
      <c r="L1106" s="105"/>
      <c r="M1106" s="84"/>
      <c r="N1106" s="105"/>
      <c r="O1106" s="84"/>
      <c r="P1106" s="84"/>
      <c r="Q1106" s="105"/>
      <c r="R1106" s="84"/>
      <c r="S1106" s="105"/>
      <c r="T1106" s="84"/>
      <c r="U1106" s="105"/>
      <c r="V1106" s="106"/>
      <c r="W1106" s="106"/>
      <c r="X1106" s="80"/>
      <c r="Y1106" s="80"/>
      <c r="Z1106" s="106"/>
      <c r="AA1106" s="106"/>
      <c r="AB1106" s="109"/>
      <c r="AC1106" s="106"/>
      <c r="AD1106" s="106"/>
      <c r="AE1106" s="80"/>
      <c r="AF1106" s="106"/>
      <c r="AG1106" s="106"/>
      <c r="AH1106" s="107"/>
      <c r="AI1106" s="107"/>
      <c r="AJ1106" s="105"/>
      <c r="AK1106" s="85"/>
      <c r="AL1106" s="85"/>
      <c r="AM1106" s="105"/>
      <c r="AN1106" s="107"/>
      <c r="AO1106" s="107"/>
      <c r="AP1106" s="105"/>
      <c r="AQ1106" s="85"/>
      <c r="AR1106" s="85"/>
      <c r="AS1106" s="105"/>
      <c r="AT1106" s="107"/>
      <c r="AU1106" s="85"/>
      <c r="AV1106" s="107"/>
      <c r="AW1106" s="85"/>
      <c r="AX1106" s="85"/>
      <c r="AY1106" s="85"/>
      <c r="AZ1106" s="80"/>
      <c r="BA1106" s="86"/>
      <c r="BB1106" s="86"/>
      <c r="BC1106" s="105"/>
    </row>
    <row r="1107" spans="1:55" x14ac:dyDescent="0.25">
      <c r="A1107" s="80"/>
      <c r="B1107" s="80"/>
      <c r="C1107" s="80"/>
      <c r="D1107" s="81"/>
      <c r="E1107" s="82"/>
      <c r="F1107" s="83"/>
      <c r="G1107" s="83"/>
      <c r="H1107" s="84"/>
      <c r="I1107" s="84"/>
      <c r="J1107" s="105"/>
      <c r="K1107" s="84"/>
      <c r="L1107" s="105"/>
      <c r="M1107" s="84"/>
      <c r="N1107" s="105"/>
      <c r="O1107" s="84"/>
      <c r="P1107" s="84"/>
      <c r="Q1107" s="105"/>
      <c r="R1107" s="84"/>
      <c r="S1107" s="105"/>
      <c r="T1107" s="84"/>
      <c r="U1107" s="105"/>
      <c r="V1107" s="106"/>
      <c r="W1107" s="106"/>
      <c r="X1107" s="80"/>
      <c r="Y1107" s="80"/>
      <c r="Z1107" s="106"/>
      <c r="AA1107" s="106"/>
      <c r="AB1107" s="109"/>
      <c r="AC1107" s="106"/>
      <c r="AD1107" s="106"/>
      <c r="AE1107" s="80"/>
      <c r="AF1107" s="106"/>
      <c r="AG1107" s="106"/>
      <c r="AH1107" s="107"/>
      <c r="AI1107" s="107"/>
      <c r="AJ1107" s="105"/>
      <c r="AK1107" s="85"/>
      <c r="AL1107" s="85"/>
      <c r="AM1107" s="105"/>
      <c r="AN1107" s="107"/>
      <c r="AO1107" s="107"/>
      <c r="AP1107" s="105"/>
      <c r="AQ1107" s="85"/>
      <c r="AR1107" s="85"/>
      <c r="AS1107" s="105"/>
      <c r="AT1107" s="107"/>
      <c r="AU1107" s="85"/>
      <c r="AV1107" s="107"/>
      <c r="AW1107" s="85"/>
      <c r="AX1107" s="85"/>
      <c r="AY1107" s="85"/>
      <c r="AZ1107" s="80"/>
      <c r="BA1107" s="86"/>
      <c r="BB1107" s="86"/>
      <c r="BC1107" s="105"/>
    </row>
    <row r="1108" spans="1:55" x14ac:dyDescent="0.25">
      <c r="A1108" s="80"/>
      <c r="B1108" s="80"/>
      <c r="C1108" s="80"/>
      <c r="D1108" s="81"/>
      <c r="E1108" s="82"/>
      <c r="F1108" s="83"/>
      <c r="G1108" s="83"/>
      <c r="H1108" s="84"/>
      <c r="I1108" s="84"/>
      <c r="J1108" s="105"/>
      <c r="K1108" s="84"/>
      <c r="L1108" s="105"/>
      <c r="M1108" s="84"/>
      <c r="N1108" s="105"/>
      <c r="O1108" s="84"/>
      <c r="P1108" s="84"/>
      <c r="Q1108" s="105"/>
      <c r="R1108" s="84"/>
      <c r="S1108" s="105"/>
      <c r="T1108" s="84"/>
      <c r="U1108" s="105"/>
      <c r="V1108" s="106"/>
      <c r="W1108" s="106"/>
      <c r="X1108" s="108"/>
      <c r="Y1108" s="108"/>
      <c r="Z1108" s="106"/>
      <c r="AA1108" s="106"/>
      <c r="AB1108" s="109"/>
      <c r="AC1108" s="106"/>
      <c r="AD1108" s="106"/>
      <c r="AE1108" s="80"/>
      <c r="AF1108" s="106"/>
      <c r="AG1108" s="106"/>
      <c r="AH1108" s="107"/>
      <c r="AI1108" s="107"/>
      <c r="AJ1108" s="105"/>
      <c r="AK1108" s="85"/>
      <c r="AL1108" s="85"/>
      <c r="AM1108" s="105"/>
      <c r="AN1108" s="107"/>
      <c r="AO1108" s="107"/>
      <c r="AP1108" s="105"/>
      <c r="AQ1108" s="85"/>
      <c r="AR1108" s="85"/>
      <c r="AS1108" s="105"/>
      <c r="AT1108" s="107"/>
      <c r="AU1108" s="85"/>
      <c r="AV1108" s="107"/>
      <c r="AW1108" s="85"/>
      <c r="AX1108" s="85"/>
      <c r="AY1108" s="85"/>
      <c r="AZ1108" s="80"/>
      <c r="BA1108" s="86"/>
      <c r="BB1108" s="86"/>
      <c r="BC1108" s="105"/>
    </row>
    <row r="1109" spans="1:55" x14ac:dyDescent="0.25">
      <c r="A1109" s="80"/>
      <c r="B1109" s="80"/>
      <c r="C1109" s="80"/>
      <c r="D1109" s="81"/>
      <c r="E1109" s="82"/>
      <c r="F1109" s="83"/>
      <c r="G1109" s="83"/>
      <c r="H1109" s="84"/>
      <c r="I1109" s="84"/>
      <c r="J1109" s="105"/>
      <c r="K1109" s="84"/>
      <c r="L1109" s="105"/>
      <c r="M1109" s="84"/>
      <c r="N1109" s="105"/>
      <c r="O1109" s="84"/>
      <c r="P1109" s="84"/>
      <c r="Q1109" s="105"/>
      <c r="R1109" s="84"/>
      <c r="S1109" s="105"/>
      <c r="T1109" s="84"/>
      <c r="U1109" s="105"/>
      <c r="V1109" s="106"/>
      <c r="W1109" s="106"/>
      <c r="X1109" s="80"/>
      <c r="Y1109" s="80"/>
      <c r="Z1109" s="106"/>
      <c r="AA1109" s="106"/>
      <c r="AB1109" s="109"/>
      <c r="AC1109" s="106"/>
      <c r="AD1109" s="106"/>
      <c r="AE1109" s="80"/>
      <c r="AF1109" s="106"/>
      <c r="AG1109" s="106"/>
      <c r="AH1109" s="107"/>
      <c r="AI1109" s="107"/>
      <c r="AJ1109" s="105"/>
      <c r="AK1109" s="85"/>
      <c r="AL1109" s="85"/>
      <c r="AM1109" s="105"/>
      <c r="AN1109" s="107"/>
      <c r="AO1109" s="107"/>
      <c r="AP1109" s="105"/>
      <c r="AQ1109" s="85"/>
      <c r="AR1109" s="85"/>
      <c r="AS1109" s="105"/>
      <c r="AT1109" s="107"/>
      <c r="AU1109" s="85"/>
      <c r="AV1109" s="107"/>
      <c r="AW1109" s="85"/>
      <c r="AX1109" s="85"/>
      <c r="AY1109" s="85"/>
      <c r="AZ1109" s="80"/>
      <c r="BA1109" s="86"/>
      <c r="BB1109" s="86"/>
      <c r="BC1109" s="105"/>
    </row>
    <row r="1110" spans="1:55" x14ac:dyDescent="0.25">
      <c r="A1110" s="80"/>
      <c r="B1110" s="80"/>
      <c r="C1110" s="80"/>
      <c r="D1110" s="81"/>
      <c r="E1110" s="82"/>
      <c r="F1110" s="83"/>
      <c r="G1110" s="83"/>
      <c r="H1110" s="84"/>
      <c r="I1110" s="84"/>
      <c r="J1110" s="105"/>
      <c r="K1110" s="84"/>
      <c r="L1110" s="105"/>
      <c r="M1110" s="84"/>
      <c r="N1110" s="105"/>
      <c r="O1110" s="84"/>
      <c r="P1110" s="84"/>
      <c r="Q1110" s="105"/>
      <c r="R1110" s="84"/>
      <c r="S1110" s="105"/>
      <c r="T1110" s="84"/>
      <c r="U1110" s="105"/>
      <c r="V1110" s="106"/>
      <c r="W1110" s="106"/>
      <c r="X1110" s="80"/>
      <c r="Y1110" s="80"/>
      <c r="Z1110" s="106"/>
      <c r="AA1110" s="106"/>
      <c r="AB1110" s="109"/>
      <c r="AC1110" s="106"/>
      <c r="AD1110" s="106"/>
      <c r="AE1110" s="80"/>
      <c r="AF1110" s="106"/>
      <c r="AG1110" s="106"/>
      <c r="AH1110" s="107"/>
      <c r="AI1110" s="107"/>
      <c r="AJ1110" s="105"/>
      <c r="AK1110" s="85"/>
      <c r="AL1110" s="85"/>
      <c r="AM1110" s="105"/>
      <c r="AN1110" s="107"/>
      <c r="AO1110" s="107"/>
      <c r="AP1110" s="105"/>
      <c r="AQ1110" s="85"/>
      <c r="AR1110" s="85"/>
      <c r="AS1110" s="105"/>
      <c r="AT1110" s="107"/>
      <c r="AU1110" s="85"/>
      <c r="AV1110" s="107"/>
      <c r="AW1110" s="85"/>
      <c r="AX1110" s="85"/>
      <c r="AY1110" s="85"/>
      <c r="AZ1110" s="80"/>
      <c r="BA1110" s="86"/>
      <c r="BB1110" s="86"/>
      <c r="BC1110" s="105"/>
    </row>
    <row r="1111" spans="1:55" x14ac:dyDescent="0.25">
      <c r="A1111" s="80"/>
      <c r="B1111" s="80"/>
      <c r="C1111" s="80"/>
      <c r="D1111" s="81"/>
      <c r="E1111" s="82"/>
      <c r="F1111" s="83"/>
      <c r="G1111" s="83"/>
      <c r="H1111" s="84"/>
      <c r="I1111" s="84"/>
      <c r="J1111" s="105"/>
      <c r="K1111" s="84"/>
      <c r="L1111" s="105"/>
      <c r="M1111" s="84"/>
      <c r="N1111" s="105"/>
      <c r="O1111" s="84"/>
      <c r="P1111" s="84"/>
      <c r="Q1111" s="105"/>
      <c r="R1111" s="84"/>
      <c r="S1111" s="105"/>
      <c r="T1111" s="84"/>
      <c r="U1111" s="105"/>
      <c r="V1111" s="106"/>
      <c r="W1111" s="106"/>
      <c r="X1111" s="80"/>
      <c r="Y1111" s="80"/>
      <c r="Z1111" s="106"/>
      <c r="AA1111" s="106"/>
      <c r="AB1111" s="109"/>
      <c r="AC1111" s="106"/>
      <c r="AD1111" s="106"/>
      <c r="AE1111" s="80"/>
      <c r="AF1111" s="106"/>
      <c r="AG1111" s="106"/>
      <c r="AH1111" s="107"/>
      <c r="AI1111" s="107"/>
      <c r="AJ1111" s="105"/>
      <c r="AK1111" s="85"/>
      <c r="AL1111" s="85"/>
      <c r="AM1111" s="105"/>
      <c r="AN1111" s="107"/>
      <c r="AO1111" s="107"/>
      <c r="AP1111" s="105"/>
      <c r="AQ1111" s="85"/>
      <c r="AR1111" s="85"/>
      <c r="AS1111" s="105"/>
      <c r="AT1111" s="107"/>
      <c r="AU1111" s="85"/>
      <c r="AV1111" s="107"/>
      <c r="AW1111" s="85"/>
      <c r="AX1111" s="85"/>
      <c r="AY1111" s="85"/>
      <c r="AZ1111" s="80"/>
      <c r="BA1111" s="86"/>
      <c r="BB1111" s="86"/>
      <c r="BC1111" s="105"/>
    </row>
    <row r="1112" spans="1:55" x14ac:dyDescent="0.25">
      <c r="A1112" s="80"/>
      <c r="B1112" s="80"/>
      <c r="C1112" s="80"/>
      <c r="D1112" s="81"/>
      <c r="E1112" s="82"/>
      <c r="F1112" s="83"/>
      <c r="G1112" s="83"/>
      <c r="H1112" s="84"/>
      <c r="I1112" s="84"/>
      <c r="J1112" s="105"/>
      <c r="K1112" s="84"/>
      <c r="L1112" s="105"/>
      <c r="M1112" s="84"/>
      <c r="N1112" s="105"/>
      <c r="O1112" s="84"/>
      <c r="P1112" s="84"/>
      <c r="Q1112" s="105"/>
      <c r="R1112" s="84"/>
      <c r="S1112" s="105"/>
      <c r="T1112" s="84"/>
      <c r="U1112" s="105"/>
      <c r="V1112" s="106"/>
      <c r="W1112" s="106"/>
      <c r="X1112" s="108"/>
      <c r="Y1112" s="108"/>
      <c r="Z1112" s="106"/>
      <c r="AA1112" s="106"/>
      <c r="AB1112" s="109"/>
      <c r="AC1112" s="106"/>
      <c r="AD1112" s="106"/>
      <c r="AE1112" s="80"/>
      <c r="AF1112" s="106"/>
      <c r="AG1112" s="106"/>
      <c r="AH1112" s="107"/>
      <c r="AI1112" s="107"/>
      <c r="AJ1112" s="105"/>
      <c r="AK1112" s="85"/>
      <c r="AL1112" s="85"/>
      <c r="AM1112" s="105"/>
      <c r="AN1112" s="107"/>
      <c r="AO1112" s="107"/>
      <c r="AP1112" s="105"/>
      <c r="AQ1112" s="85"/>
      <c r="AR1112" s="85"/>
      <c r="AS1112" s="105"/>
      <c r="AT1112" s="107"/>
      <c r="AU1112" s="85"/>
      <c r="AV1112" s="107"/>
      <c r="AW1112" s="85"/>
      <c r="AX1112" s="85"/>
      <c r="AY1112" s="85"/>
      <c r="AZ1112" s="80"/>
      <c r="BA1112" s="86"/>
      <c r="BB1112" s="86"/>
      <c r="BC1112" s="105"/>
    </row>
    <row r="1113" spans="1:55" x14ac:dyDescent="0.25">
      <c r="A1113" s="80"/>
      <c r="B1113" s="80"/>
      <c r="C1113" s="80"/>
      <c r="D1113" s="81"/>
      <c r="E1113" s="80"/>
      <c r="F1113" s="83"/>
      <c r="G1113" s="80"/>
      <c r="H1113" s="84"/>
      <c r="I1113" s="84"/>
      <c r="J1113" s="105"/>
      <c r="K1113" s="84"/>
      <c r="L1113" s="105"/>
      <c r="M1113" s="84"/>
      <c r="N1113" s="105"/>
      <c r="O1113" s="84"/>
      <c r="P1113" s="84"/>
      <c r="Q1113" s="105"/>
      <c r="R1113" s="84"/>
      <c r="S1113" s="105"/>
      <c r="T1113" s="84"/>
      <c r="U1113" s="105"/>
      <c r="V1113" s="106"/>
      <c r="W1113" s="106"/>
      <c r="X1113" s="108"/>
      <c r="Y1113" s="108"/>
      <c r="Z1113" s="80"/>
      <c r="AA1113" s="106"/>
      <c r="AB1113" s="109"/>
      <c r="AC1113" s="80"/>
      <c r="AD1113" s="106"/>
      <c r="AE1113" s="80"/>
      <c r="AF1113" s="80"/>
      <c r="AG1113" s="80"/>
      <c r="AH1113" s="107"/>
      <c r="AI1113" s="107"/>
      <c r="AJ1113" s="105"/>
      <c r="AK1113" s="85"/>
      <c r="AL1113" s="85"/>
      <c r="AM1113" s="105"/>
      <c r="AN1113" s="107"/>
      <c r="AO1113" s="107"/>
      <c r="AP1113" s="105"/>
      <c r="AQ1113" s="85"/>
      <c r="AR1113" s="85"/>
      <c r="AS1113" s="105"/>
      <c r="AT1113" s="107"/>
      <c r="AU1113" s="85"/>
      <c r="AV1113" s="107"/>
      <c r="AW1113" s="85"/>
      <c r="AX1113" s="85"/>
      <c r="AY1113" s="85"/>
      <c r="AZ1113" s="80"/>
      <c r="BA1113" s="86"/>
      <c r="BB1113" s="86"/>
      <c r="BC1113" s="105"/>
    </row>
    <row r="1114" spans="1:55" x14ac:dyDescent="0.25">
      <c r="A1114" s="80"/>
      <c r="B1114" s="80"/>
      <c r="C1114" s="80"/>
      <c r="D1114" s="81"/>
      <c r="E1114" s="82"/>
      <c r="F1114" s="83"/>
      <c r="G1114" s="83"/>
      <c r="H1114" s="84"/>
      <c r="I1114" s="84"/>
      <c r="J1114" s="105"/>
      <c r="K1114" s="84"/>
      <c r="L1114" s="105"/>
      <c r="M1114" s="84"/>
      <c r="N1114" s="105"/>
      <c r="O1114" s="84"/>
      <c r="P1114" s="84"/>
      <c r="Q1114" s="105"/>
      <c r="R1114" s="84"/>
      <c r="S1114" s="105"/>
      <c r="T1114" s="84"/>
      <c r="U1114" s="105"/>
      <c r="V1114" s="106"/>
      <c r="W1114" s="106"/>
      <c r="X1114" s="108"/>
      <c r="Y1114" s="108"/>
      <c r="Z1114" s="106"/>
      <c r="AA1114" s="106"/>
      <c r="AB1114" s="109"/>
      <c r="AC1114" s="106"/>
      <c r="AD1114" s="106"/>
      <c r="AE1114" s="80"/>
      <c r="AF1114" s="106"/>
      <c r="AG1114" s="106"/>
      <c r="AH1114" s="107"/>
      <c r="AI1114" s="107"/>
      <c r="AJ1114" s="105"/>
      <c r="AK1114" s="85"/>
      <c r="AL1114" s="85"/>
      <c r="AM1114" s="105"/>
      <c r="AN1114" s="107"/>
      <c r="AO1114" s="107"/>
      <c r="AP1114" s="105"/>
      <c r="AQ1114" s="85"/>
      <c r="AR1114" s="85"/>
      <c r="AS1114" s="105"/>
      <c r="AT1114" s="107"/>
      <c r="AU1114" s="85"/>
      <c r="AV1114" s="107"/>
      <c r="AW1114" s="85"/>
      <c r="AX1114" s="85"/>
      <c r="AY1114" s="85"/>
      <c r="AZ1114" s="80"/>
      <c r="BA1114" s="86"/>
      <c r="BB1114" s="86"/>
      <c r="BC1114" s="105"/>
    </row>
    <row r="1115" spans="1:55" x14ac:dyDescent="0.25">
      <c r="A1115" s="80"/>
      <c r="B1115" s="80"/>
      <c r="C1115" s="80"/>
      <c r="D1115" s="80"/>
      <c r="E1115" s="80"/>
      <c r="F1115" s="80"/>
      <c r="G1115" s="80"/>
      <c r="H1115" s="80"/>
      <c r="I1115" s="84"/>
      <c r="J1115" s="105"/>
      <c r="K1115" s="84"/>
      <c r="L1115" s="105"/>
      <c r="M1115" s="84"/>
      <c r="N1115" s="105"/>
      <c r="O1115" s="80"/>
      <c r="P1115" s="84"/>
      <c r="Q1115" s="105"/>
      <c r="R1115" s="84"/>
      <c r="S1115" s="105"/>
      <c r="T1115" s="84"/>
      <c r="U1115" s="105"/>
      <c r="V1115" s="80"/>
      <c r="W1115" s="80"/>
      <c r="X1115" s="80"/>
      <c r="Y1115" s="80"/>
      <c r="Z1115" s="80"/>
      <c r="AA1115" s="80"/>
      <c r="AB1115" s="109"/>
      <c r="AC1115" s="80"/>
      <c r="AD1115" s="80"/>
      <c r="AE1115" s="80"/>
      <c r="AF1115" s="80"/>
      <c r="AG1115" s="80"/>
      <c r="AH1115" s="80"/>
      <c r="AI1115" s="107"/>
      <c r="AJ1115" s="105"/>
      <c r="AK1115" s="80"/>
      <c r="AL1115" s="85"/>
      <c r="AM1115" s="105"/>
      <c r="AN1115" s="80"/>
      <c r="AO1115" s="107"/>
      <c r="AP1115" s="105"/>
      <c r="AQ1115" s="80"/>
      <c r="AR1115" s="85"/>
      <c r="AS1115" s="105"/>
      <c r="AT1115" s="80"/>
      <c r="AU1115" s="80"/>
      <c r="AV1115" s="80"/>
      <c r="AW1115" s="80"/>
      <c r="AX1115" s="80"/>
      <c r="AY1115" s="85"/>
      <c r="AZ1115" s="80"/>
      <c r="BA1115" s="80"/>
      <c r="BB1115" s="86"/>
      <c r="BC1115" s="105"/>
    </row>
    <row r="1116" spans="1:55" x14ac:dyDescent="0.25">
      <c r="A1116" s="80"/>
      <c r="B1116" s="80"/>
      <c r="C1116" s="80"/>
      <c r="D1116" s="81"/>
      <c r="E1116" s="80"/>
      <c r="F1116" s="83"/>
      <c r="G1116" s="80"/>
      <c r="H1116" s="84"/>
      <c r="I1116" s="84"/>
      <c r="J1116" s="105"/>
      <c r="K1116" s="84"/>
      <c r="L1116" s="105"/>
      <c r="M1116" s="84"/>
      <c r="N1116" s="105"/>
      <c r="O1116" s="84"/>
      <c r="P1116" s="84"/>
      <c r="Q1116" s="105"/>
      <c r="R1116" s="84"/>
      <c r="S1116" s="105"/>
      <c r="T1116" s="84"/>
      <c r="U1116" s="105"/>
      <c r="V1116" s="106"/>
      <c r="W1116" s="106"/>
      <c r="X1116" s="108"/>
      <c r="Y1116" s="108"/>
      <c r="Z1116" s="80"/>
      <c r="AA1116" s="80"/>
      <c r="AB1116" s="109"/>
      <c r="AC1116" s="80"/>
      <c r="AD1116" s="80"/>
      <c r="AE1116" s="80"/>
      <c r="AF1116" s="80"/>
      <c r="AG1116" s="80"/>
      <c r="AH1116" s="107"/>
      <c r="AI1116" s="107"/>
      <c r="AJ1116" s="105"/>
      <c r="AK1116" s="85"/>
      <c r="AL1116" s="85"/>
      <c r="AM1116" s="105"/>
      <c r="AN1116" s="107"/>
      <c r="AO1116" s="107"/>
      <c r="AP1116" s="105"/>
      <c r="AQ1116" s="85"/>
      <c r="AR1116" s="85"/>
      <c r="AS1116" s="105"/>
      <c r="AT1116" s="107"/>
      <c r="AU1116" s="85"/>
      <c r="AV1116" s="107"/>
      <c r="AW1116" s="85"/>
      <c r="AX1116" s="85"/>
      <c r="AY1116" s="85"/>
      <c r="AZ1116" s="80"/>
      <c r="BA1116" s="86"/>
      <c r="BB1116" s="86"/>
      <c r="BC1116" s="105"/>
    </row>
    <row r="1117" spans="1:55" x14ac:dyDescent="0.25">
      <c r="A1117" s="80"/>
      <c r="B1117" s="80"/>
      <c r="C1117" s="80"/>
      <c r="D1117" s="81"/>
      <c r="E1117" s="82"/>
      <c r="F1117" s="83"/>
      <c r="G1117" s="83"/>
      <c r="H1117" s="84"/>
      <c r="I1117" s="84"/>
      <c r="J1117" s="105"/>
      <c r="K1117" s="84"/>
      <c r="L1117" s="105"/>
      <c r="M1117" s="84"/>
      <c r="N1117" s="105"/>
      <c r="O1117" s="84"/>
      <c r="P1117" s="84"/>
      <c r="Q1117" s="105"/>
      <c r="R1117" s="84"/>
      <c r="S1117" s="105"/>
      <c r="T1117" s="84"/>
      <c r="U1117" s="105"/>
      <c r="V1117" s="106"/>
      <c r="W1117" s="106"/>
      <c r="X1117" s="108"/>
      <c r="Y1117" s="108"/>
      <c r="Z1117" s="106"/>
      <c r="AA1117" s="106"/>
      <c r="AB1117" s="109"/>
      <c r="AC1117" s="106"/>
      <c r="AD1117" s="106"/>
      <c r="AE1117" s="80"/>
      <c r="AF1117" s="106"/>
      <c r="AG1117" s="106"/>
      <c r="AH1117" s="107"/>
      <c r="AI1117" s="107"/>
      <c r="AJ1117" s="105"/>
      <c r="AK1117" s="85"/>
      <c r="AL1117" s="85"/>
      <c r="AM1117" s="105"/>
      <c r="AN1117" s="107"/>
      <c r="AO1117" s="107"/>
      <c r="AP1117" s="105"/>
      <c r="AQ1117" s="85"/>
      <c r="AR1117" s="85"/>
      <c r="AS1117" s="105"/>
      <c r="AT1117" s="107"/>
      <c r="AU1117" s="85"/>
      <c r="AV1117" s="107"/>
      <c r="AW1117" s="85"/>
      <c r="AX1117" s="85"/>
      <c r="AY1117" s="85"/>
      <c r="AZ1117" s="80"/>
      <c r="BA1117" s="86"/>
      <c r="BB1117" s="86"/>
      <c r="BC1117" s="105"/>
    </row>
    <row r="1118" spans="1:55" x14ac:dyDescent="0.25">
      <c r="A1118" s="80"/>
      <c r="B1118" s="80"/>
      <c r="C1118" s="80"/>
      <c r="D1118" s="81"/>
      <c r="E1118" s="80"/>
      <c r="F1118" s="83"/>
      <c r="G1118" s="80"/>
      <c r="H1118" s="84"/>
      <c r="I1118" s="84"/>
      <c r="J1118" s="105"/>
      <c r="K1118" s="84"/>
      <c r="L1118" s="105"/>
      <c r="M1118" s="84"/>
      <c r="N1118" s="105"/>
      <c r="O1118" s="84"/>
      <c r="P1118" s="84"/>
      <c r="Q1118" s="105"/>
      <c r="R1118" s="84"/>
      <c r="S1118" s="105"/>
      <c r="T1118" s="84"/>
      <c r="U1118" s="105"/>
      <c r="V1118" s="106"/>
      <c r="W1118" s="106"/>
      <c r="X1118" s="108"/>
      <c r="Y1118" s="108"/>
      <c r="Z1118" s="80"/>
      <c r="AA1118" s="106"/>
      <c r="AB1118" s="109"/>
      <c r="AC1118" s="80"/>
      <c r="AD1118" s="106"/>
      <c r="AE1118" s="80"/>
      <c r="AF1118" s="80"/>
      <c r="AG1118" s="80"/>
      <c r="AH1118" s="107"/>
      <c r="AI1118" s="107"/>
      <c r="AJ1118" s="105"/>
      <c r="AK1118" s="85"/>
      <c r="AL1118" s="85"/>
      <c r="AM1118" s="105"/>
      <c r="AN1118" s="107"/>
      <c r="AO1118" s="107"/>
      <c r="AP1118" s="105"/>
      <c r="AQ1118" s="85"/>
      <c r="AR1118" s="85"/>
      <c r="AS1118" s="105"/>
      <c r="AT1118" s="107"/>
      <c r="AU1118" s="85"/>
      <c r="AV1118" s="107"/>
      <c r="AW1118" s="85"/>
      <c r="AX1118" s="85"/>
      <c r="AY1118" s="85"/>
      <c r="AZ1118" s="80"/>
      <c r="BA1118" s="86"/>
      <c r="BB1118" s="86"/>
      <c r="BC1118" s="105"/>
    </row>
    <row r="1119" spans="1:55" x14ac:dyDescent="0.25">
      <c r="A1119" s="80"/>
      <c r="B1119" s="80"/>
      <c r="C1119" s="80"/>
      <c r="D1119" s="81"/>
      <c r="E1119" s="82"/>
      <c r="F1119" s="83"/>
      <c r="G1119" s="83"/>
      <c r="H1119" s="84"/>
      <c r="I1119" s="84"/>
      <c r="J1119" s="105"/>
      <c r="K1119" s="84"/>
      <c r="L1119" s="105"/>
      <c r="M1119" s="84"/>
      <c r="N1119" s="105"/>
      <c r="O1119" s="84"/>
      <c r="P1119" s="84"/>
      <c r="Q1119" s="105"/>
      <c r="R1119" s="84"/>
      <c r="S1119" s="105"/>
      <c r="T1119" s="84"/>
      <c r="U1119" s="105"/>
      <c r="V1119" s="106"/>
      <c r="W1119" s="106"/>
      <c r="X1119" s="108"/>
      <c r="Y1119" s="108"/>
      <c r="Z1119" s="106"/>
      <c r="AA1119" s="106"/>
      <c r="AB1119" s="109"/>
      <c r="AC1119" s="106"/>
      <c r="AD1119" s="106"/>
      <c r="AE1119" s="80"/>
      <c r="AF1119" s="106"/>
      <c r="AG1119" s="106"/>
      <c r="AH1119" s="107"/>
      <c r="AI1119" s="107"/>
      <c r="AJ1119" s="105"/>
      <c r="AK1119" s="85"/>
      <c r="AL1119" s="85"/>
      <c r="AM1119" s="105"/>
      <c r="AN1119" s="107"/>
      <c r="AO1119" s="107"/>
      <c r="AP1119" s="105"/>
      <c r="AQ1119" s="85"/>
      <c r="AR1119" s="85"/>
      <c r="AS1119" s="105"/>
      <c r="AT1119" s="107"/>
      <c r="AU1119" s="85"/>
      <c r="AV1119" s="107"/>
      <c r="AW1119" s="85"/>
      <c r="AX1119" s="85"/>
      <c r="AY1119" s="85"/>
      <c r="AZ1119" s="80"/>
      <c r="BA1119" s="86"/>
      <c r="BB1119" s="86"/>
      <c r="BC1119" s="105"/>
    </row>
    <row r="1120" spans="1:55" x14ac:dyDescent="0.25">
      <c r="A1120" s="80"/>
      <c r="B1120" s="80"/>
      <c r="C1120" s="80"/>
      <c r="D1120" s="81"/>
      <c r="E1120" s="82"/>
      <c r="F1120" s="83"/>
      <c r="G1120" s="83"/>
      <c r="H1120" s="84"/>
      <c r="I1120" s="84"/>
      <c r="J1120" s="105"/>
      <c r="K1120" s="84"/>
      <c r="L1120" s="105"/>
      <c r="M1120" s="84"/>
      <c r="N1120" s="105"/>
      <c r="O1120" s="84"/>
      <c r="P1120" s="84"/>
      <c r="Q1120" s="105"/>
      <c r="R1120" s="84"/>
      <c r="S1120" s="105"/>
      <c r="T1120" s="84"/>
      <c r="U1120" s="105"/>
      <c r="V1120" s="106"/>
      <c r="W1120" s="106"/>
      <c r="X1120" s="108"/>
      <c r="Y1120" s="108"/>
      <c r="Z1120" s="106"/>
      <c r="AA1120" s="106"/>
      <c r="AB1120" s="109"/>
      <c r="AC1120" s="106"/>
      <c r="AD1120" s="106"/>
      <c r="AE1120" s="80"/>
      <c r="AF1120" s="106"/>
      <c r="AG1120" s="106"/>
      <c r="AH1120" s="107"/>
      <c r="AI1120" s="107"/>
      <c r="AJ1120" s="105"/>
      <c r="AK1120" s="85"/>
      <c r="AL1120" s="85"/>
      <c r="AM1120" s="105"/>
      <c r="AN1120" s="107"/>
      <c r="AO1120" s="107"/>
      <c r="AP1120" s="105"/>
      <c r="AQ1120" s="85"/>
      <c r="AR1120" s="85"/>
      <c r="AS1120" s="105"/>
      <c r="AT1120" s="107"/>
      <c r="AU1120" s="85"/>
      <c r="AV1120" s="107"/>
      <c r="AW1120" s="85"/>
      <c r="AX1120" s="85"/>
      <c r="AY1120" s="85"/>
      <c r="AZ1120" s="80"/>
      <c r="BA1120" s="86"/>
      <c r="BB1120" s="86"/>
      <c r="BC1120" s="105"/>
    </row>
    <row r="1121" spans="1:55" x14ac:dyDescent="0.25">
      <c r="A1121" s="80"/>
      <c r="B1121" s="80"/>
      <c r="C1121" s="80"/>
      <c r="D1121" s="81"/>
      <c r="E1121" s="82"/>
      <c r="F1121" s="83"/>
      <c r="G1121" s="83"/>
      <c r="H1121" s="84"/>
      <c r="I1121" s="84"/>
      <c r="J1121" s="105"/>
      <c r="K1121" s="84"/>
      <c r="L1121" s="105"/>
      <c r="M1121" s="84"/>
      <c r="N1121" s="105"/>
      <c r="O1121" s="84"/>
      <c r="P1121" s="84"/>
      <c r="Q1121" s="105"/>
      <c r="R1121" s="84"/>
      <c r="S1121" s="105"/>
      <c r="T1121" s="84"/>
      <c r="U1121" s="105"/>
      <c r="V1121" s="106"/>
      <c r="W1121" s="106"/>
      <c r="X1121" s="108"/>
      <c r="Y1121" s="108"/>
      <c r="Z1121" s="106"/>
      <c r="AA1121" s="106"/>
      <c r="AB1121" s="109"/>
      <c r="AC1121" s="106"/>
      <c r="AD1121" s="106"/>
      <c r="AE1121" s="80"/>
      <c r="AF1121" s="106"/>
      <c r="AG1121" s="106"/>
      <c r="AH1121" s="107"/>
      <c r="AI1121" s="107"/>
      <c r="AJ1121" s="105"/>
      <c r="AK1121" s="85"/>
      <c r="AL1121" s="85"/>
      <c r="AM1121" s="105"/>
      <c r="AN1121" s="107"/>
      <c r="AO1121" s="107"/>
      <c r="AP1121" s="105"/>
      <c r="AQ1121" s="85"/>
      <c r="AR1121" s="85"/>
      <c r="AS1121" s="105"/>
      <c r="AT1121" s="107"/>
      <c r="AU1121" s="85"/>
      <c r="AV1121" s="107"/>
      <c r="AW1121" s="85"/>
      <c r="AX1121" s="85"/>
      <c r="AY1121" s="85"/>
      <c r="AZ1121" s="80"/>
      <c r="BA1121" s="86"/>
      <c r="BB1121" s="86"/>
      <c r="BC1121" s="105"/>
    </row>
    <row r="1122" spans="1:55" x14ac:dyDescent="0.25">
      <c r="A1122" s="80"/>
      <c r="B1122" s="80"/>
      <c r="C1122" s="80"/>
      <c r="D1122" s="81"/>
      <c r="E1122" s="82"/>
      <c r="F1122" s="83"/>
      <c r="G1122" s="83"/>
      <c r="H1122" s="84"/>
      <c r="I1122" s="84"/>
      <c r="J1122" s="105"/>
      <c r="K1122" s="84"/>
      <c r="L1122" s="105"/>
      <c r="M1122" s="84"/>
      <c r="N1122" s="105"/>
      <c r="O1122" s="84"/>
      <c r="P1122" s="84"/>
      <c r="Q1122" s="105"/>
      <c r="R1122" s="84"/>
      <c r="S1122" s="105"/>
      <c r="T1122" s="84"/>
      <c r="U1122" s="105"/>
      <c r="V1122" s="106"/>
      <c r="W1122" s="106"/>
      <c r="X1122" s="108"/>
      <c r="Y1122" s="108"/>
      <c r="Z1122" s="106"/>
      <c r="AA1122" s="106"/>
      <c r="AB1122" s="109"/>
      <c r="AC1122" s="106"/>
      <c r="AD1122" s="106"/>
      <c r="AE1122" s="80"/>
      <c r="AF1122" s="106"/>
      <c r="AG1122" s="106"/>
      <c r="AH1122" s="107"/>
      <c r="AI1122" s="107"/>
      <c r="AJ1122" s="105"/>
      <c r="AK1122" s="85"/>
      <c r="AL1122" s="85"/>
      <c r="AM1122" s="105"/>
      <c r="AN1122" s="107"/>
      <c r="AO1122" s="107"/>
      <c r="AP1122" s="105"/>
      <c r="AQ1122" s="85"/>
      <c r="AR1122" s="85"/>
      <c r="AS1122" s="105"/>
      <c r="AT1122" s="107"/>
      <c r="AU1122" s="85"/>
      <c r="AV1122" s="107"/>
      <c r="AW1122" s="85"/>
      <c r="AX1122" s="85"/>
      <c r="AY1122" s="85"/>
      <c r="AZ1122" s="80"/>
      <c r="BA1122" s="86"/>
      <c r="BB1122" s="86"/>
      <c r="BC1122" s="105"/>
    </row>
    <row r="1123" spans="1:55" x14ac:dyDescent="0.25">
      <c r="A1123" s="80"/>
      <c r="B1123" s="80"/>
      <c r="C1123" s="80"/>
      <c r="D1123" s="81"/>
      <c r="E1123" s="82"/>
      <c r="F1123" s="83"/>
      <c r="G1123" s="83"/>
      <c r="H1123" s="84"/>
      <c r="I1123" s="84"/>
      <c r="J1123" s="105"/>
      <c r="K1123" s="84"/>
      <c r="L1123" s="105"/>
      <c r="M1123" s="84"/>
      <c r="N1123" s="105"/>
      <c r="O1123" s="84"/>
      <c r="P1123" s="84"/>
      <c r="Q1123" s="105"/>
      <c r="R1123" s="84"/>
      <c r="S1123" s="105"/>
      <c r="T1123" s="84"/>
      <c r="U1123" s="105"/>
      <c r="V1123" s="80"/>
      <c r="W1123" s="80"/>
      <c r="X1123" s="80"/>
      <c r="Y1123" s="80"/>
      <c r="Z1123" s="106"/>
      <c r="AA1123" s="106"/>
      <c r="AB1123" s="109"/>
      <c r="AC1123" s="106"/>
      <c r="AD1123" s="106"/>
      <c r="AE1123" s="80"/>
      <c r="AF1123" s="106"/>
      <c r="AG1123" s="106"/>
      <c r="AH1123" s="107"/>
      <c r="AI1123" s="107"/>
      <c r="AJ1123" s="105"/>
      <c r="AK1123" s="85"/>
      <c r="AL1123" s="85"/>
      <c r="AM1123" s="105"/>
      <c r="AN1123" s="107"/>
      <c r="AO1123" s="107"/>
      <c r="AP1123" s="105"/>
      <c r="AQ1123" s="85"/>
      <c r="AR1123" s="85"/>
      <c r="AS1123" s="105"/>
      <c r="AT1123" s="107"/>
      <c r="AU1123" s="85"/>
      <c r="AV1123" s="107"/>
      <c r="AW1123" s="85"/>
      <c r="AX1123" s="85"/>
      <c r="AY1123" s="85"/>
      <c r="AZ1123" s="80"/>
      <c r="BA1123" s="86"/>
      <c r="BB1123" s="86"/>
      <c r="BC1123" s="105"/>
    </row>
    <row r="1124" spans="1:55" x14ac:dyDescent="0.25">
      <c r="A1124" s="80"/>
      <c r="B1124" s="80"/>
      <c r="C1124" s="80"/>
      <c r="D1124" s="81"/>
      <c r="E1124" s="82"/>
      <c r="F1124" s="83"/>
      <c r="G1124" s="83"/>
      <c r="H1124" s="84"/>
      <c r="I1124" s="84"/>
      <c r="J1124" s="105"/>
      <c r="K1124" s="84"/>
      <c r="L1124" s="105"/>
      <c r="M1124" s="84"/>
      <c r="N1124" s="105"/>
      <c r="O1124" s="84"/>
      <c r="P1124" s="84"/>
      <c r="Q1124" s="105"/>
      <c r="R1124" s="84"/>
      <c r="S1124" s="105"/>
      <c r="T1124" s="84"/>
      <c r="U1124" s="105"/>
      <c r="V1124" s="80"/>
      <c r="W1124" s="80"/>
      <c r="X1124" s="80"/>
      <c r="Y1124" s="80"/>
      <c r="Z1124" s="106"/>
      <c r="AA1124" s="106"/>
      <c r="AB1124" s="109"/>
      <c r="AC1124" s="106"/>
      <c r="AD1124" s="106"/>
      <c r="AE1124" s="80"/>
      <c r="AF1124" s="106"/>
      <c r="AG1124" s="106"/>
      <c r="AH1124" s="107"/>
      <c r="AI1124" s="107"/>
      <c r="AJ1124" s="105"/>
      <c r="AK1124" s="85"/>
      <c r="AL1124" s="85"/>
      <c r="AM1124" s="105"/>
      <c r="AN1124" s="107"/>
      <c r="AO1124" s="107"/>
      <c r="AP1124" s="105"/>
      <c r="AQ1124" s="85"/>
      <c r="AR1124" s="85"/>
      <c r="AS1124" s="105"/>
      <c r="AT1124" s="107"/>
      <c r="AU1124" s="85"/>
      <c r="AV1124" s="107"/>
      <c r="AW1124" s="85"/>
      <c r="AX1124" s="85"/>
      <c r="AY1124" s="85"/>
      <c r="AZ1124" s="80"/>
      <c r="BA1124" s="86"/>
      <c r="BB1124" s="86"/>
      <c r="BC1124" s="105"/>
    </row>
    <row r="1125" spans="1:55" x14ac:dyDescent="0.25">
      <c r="A1125" s="80"/>
      <c r="B1125" s="80"/>
      <c r="C1125" s="80"/>
      <c r="D1125" s="81"/>
      <c r="E1125" s="82"/>
      <c r="F1125" s="83"/>
      <c r="G1125" s="83"/>
      <c r="H1125" s="84"/>
      <c r="I1125" s="84"/>
      <c r="J1125" s="105"/>
      <c r="K1125" s="84"/>
      <c r="L1125" s="105"/>
      <c r="M1125" s="84"/>
      <c r="N1125" s="105"/>
      <c r="O1125" s="84"/>
      <c r="P1125" s="84"/>
      <c r="Q1125" s="105"/>
      <c r="R1125" s="84"/>
      <c r="S1125" s="105"/>
      <c r="T1125" s="84"/>
      <c r="U1125" s="105"/>
      <c r="V1125" s="80"/>
      <c r="W1125" s="80"/>
      <c r="X1125" s="108"/>
      <c r="Y1125" s="108"/>
      <c r="Z1125" s="106"/>
      <c r="AA1125" s="106"/>
      <c r="AB1125" s="109"/>
      <c r="AC1125" s="106"/>
      <c r="AD1125" s="106"/>
      <c r="AE1125" s="80"/>
      <c r="AF1125" s="106"/>
      <c r="AG1125" s="106"/>
      <c r="AH1125" s="107"/>
      <c r="AI1125" s="107"/>
      <c r="AJ1125" s="105"/>
      <c r="AK1125" s="85"/>
      <c r="AL1125" s="85"/>
      <c r="AM1125" s="105"/>
      <c r="AN1125" s="107"/>
      <c r="AO1125" s="107"/>
      <c r="AP1125" s="105"/>
      <c r="AQ1125" s="85"/>
      <c r="AR1125" s="85"/>
      <c r="AS1125" s="105"/>
      <c r="AT1125" s="107"/>
      <c r="AU1125" s="85"/>
      <c r="AV1125" s="107"/>
      <c r="AW1125" s="85"/>
      <c r="AX1125" s="85"/>
      <c r="AY1125" s="85"/>
      <c r="AZ1125" s="80"/>
      <c r="BA1125" s="86"/>
      <c r="BB1125" s="86"/>
      <c r="BC1125" s="105"/>
    </row>
    <row r="1126" spans="1:55" x14ac:dyDescent="0.25">
      <c r="A1126" s="80"/>
      <c r="B1126" s="80"/>
      <c r="C1126" s="80"/>
      <c r="D1126" s="81"/>
      <c r="E1126" s="82"/>
      <c r="F1126" s="83"/>
      <c r="G1126" s="83"/>
      <c r="H1126" s="84"/>
      <c r="I1126" s="84"/>
      <c r="J1126" s="105"/>
      <c r="K1126" s="84"/>
      <c r="L1126" s="105"/>
      <c r="M1126" s="84"/>
      <c r="N1126" s="105"/>
      <c r="O1126" s="84"/>
      <c r="P1126" s="84"/>
      <c r="Q1126" s="105"/>
      <c r="R1126" s="84"/>
      <c r="S1126" s="105"/>
      <c r="T1126" s="84"/>
      <c r="U1126" s="105"/>
      <c r="V1126" s="80"/>
      <c r="W1126" s="80"/>
      <c r="X1126" s="80"/>
      <c r="Y1126" s="80"/>
      <c r="Z1126" s="106"/>
      <c r="AA1126" s="106"/>
      <c r="AB1126" s="109"/>
      <c r="AC1126" s="106"/>
      <c r="AD1126" s="106"/>
      <c r="AE1126" s="80"/>
      <c r="AF1126" s="106"/>
      <c r="AG1126" s="106"/>
      <c r="AH1126" s="107"/>
      <c r="AI1126" s="107"/>
      <c r="AJ1126" s="105"/>
      <c r="AK1126" s="85"/>
      <c r="AL1126" s="85"/>
      <c r="AM1126" s="105"/>
      <c r="AN1126" s="107"/>
      <c r="AO1126" s="107"/>
      <c r="AP1126" s="105"/>
      <c r="AQ1126" s="85"/>
      <c r="AR1126" s="85"/>
      <c r="AS1126" s="105"/>
      <c r="AT1126" s="107"/>
      <c r="AU1126" s="85"/>
      <c r="AV1126" s="107"/>
      <c r="AW1126" s="85"/>
      <c r="AX1126" s="85"/>
      <c r="AY1126" s="85"/>
      <c r="AZ1126" s="80"/>
      <c r="BA1126" s="86"/>
      <c r="BB1126" s="86"/>
      <c r="BC1126" s="105"/>
    </row>
    <row r="1127" spans="1:55" x14ac:dyDescent="0.25">
      <c r="A1127" s="80"/>
      <c r="B1127" s="80"/>
      <c r="C1127" s="80"/>
      <c r="D1127" s="81"/>
      <c r="E1127" s="82"/>
      <c r="F1127" s="83"/>
      <c r="G1127" s="83"/>
      <c r="H1127" s="84"/>
      <c r="I1127" s="84"/>
      <c r="J1127" s="105"/>
      <c r="K1127" s="84"/>
      <c r="L1127" s="105"/>
      <c r="M1127" s="84"/>
      <c r="N1127" s="105"/>
      <c r="O1127" s="84"/>
      <c r="P1127" s="84"/>
      <c r="Q1127" s="105"/>
      <c r="R1127" s="84"/>
      <c r="S1127" s="105"/>
      <c r="T1127" s="84"/>
      <c r="U1127" s="105"/>
      <c r="V1127" s="80"/>
      <c r="W1127" s="80"/>
      <c r="X1127" s="80"/>
      <c r="Y1127" s="80"/>
      <c r="Z1127" s="106"/>
      <c r="AA1127" s="106"/>
      <c r="AB1127" s="109"/>
      <c r="AC1127" s="106"/>
      <c r="AD1127" s="106"/>
      <c r="AE1127" s="80"/>
      <c r="AF1127" s="106"/>
      <c r="AG1127" s="106"/>
      <c r="AH1127" s="107"/>
      <c r="AI1127" s="107"/>
      <c r="AJ1127" s="105"/>
      <c r="AK1127" s="85"/>
      <c r="AL1127" s="85"/>
      <c r="AM1127" s="105"/>
      <c r="AN1127" s="107"/>
      <c r="AO1127" s="107"/>
      <c r="AP1127" s="105"/>
      <c r="AQ1127" s="85"/>
      <c r="AR1127" s="85"/>
      <c r="AS1127" s="105"/>
      <c r="AT1127" s="107"/>
      <c r="AU1127" s="85"/>
      <c r="AV1127" s="107"/>
      <c r="AW1127" s="85"/>
      <c r="AX1127" s="85"/>
      <c r="AY1127" s="85"/>
      <c r="AZ1127" s="80"/>
      <c r="BA1127" s="86"/>
      <c r="BB1127" s="86"/>
      <c r="BC1127" s="105"/>
    </row>
    <row r="1128" spans="1:55" x14ac:dyDescent="0.25">
      <c r="A1128" s="80"/>
      <c r="B1128" s="80"/>
      <c r="C1128" s="80"/>
      <c r="D1128" s="81"/>
      <c r="E1128" s="82"/>
      <c r="F1128" s="83"/>
      <c r="G1128" s="83"/>
      <c r="H1128" s="84"/>
      <c r="I1128" s="84"/>
      <c r="J1128" s="105"/>
      <c r="K1128" s="84"/>
      <c r="L1128" s="105"/>
      <c r="M1128" s="84"/>
      <c r="N1128" s="105"/>
      <c r="O1128" s="84"/>
      <c r="P1128" s="84"/>
      <c r="Q1128" s="105"/>
      <c r="R1128" s="84"/>
      <c r="S1128" s="105"/>
      <c r="T1128" s="84"/>
      <c r="U1128" s="105"/>
      <c r="V1128" s="80"/>
      <c r="W1128" s="80"/>
      <c r="X1128" s="80"/>
      <c r="Y1128" s="80"/>
      <c r="Z1128" s="106"/>
      <c r="AA1128" s="106"/>
      <c r="AB1128" s="109"/>
      <c r="AC1128" s="106"/>
      <c r="AD1128" s="106"/>
      <c r="AE1128" s="80"/>
      <c r="AF1128" s="106"/>
      <c r="AG1128" s="106"/>
      <c r="AH1128" s="107"/>
      <c r="AI1128" s="107"/>
      <c r="AJ1128" s="105"/>
      <c r="AK1128" s="85"/>
      <c r="AL1128" s="85"/>
      <c r="AM1128" s="105"/>
      <c r="AN1128" s="107"/>
      <c r="AO1128" s="107"/>
      <c r="AP1128" s="105"/>
      <c r="AQ1128" s="85"/>
      <c r="AR1128" s="85"/>
      <c r="AS1128" s="105"/>
      <c r="AT1128" s="107"/>
      <c r="AU1128" s="85"/>
      <c r="AV1128" s="107"/>
      <c r="AW1128" s="85"/>
      <c r="AX1128" s="85"/>
      <c r="AY1128" s="85"/>
      <c r="AZ1128" s="80"/>
      <c r="BA1128" s="86"/>
      <c r="BB1128" s="86"/>
      <c r="BC1128" s="105"/>
    </row>
    <row r="1129" spans="1:55" x14ac:dyDescent="0.25">
      <c r="A1129" s="80"/>
      <c r="B1129" s="80"/>
      <c r="C1129" s="80"/>
      <c r="D1129" s="81"/>
      <c r="E1129" s="82"/>
      <c r="F1129" s="83"/>
      <c r="G1129" s="83"/>
      <c r="H1129" s="84"/>
      <c r="I1129" s="84"/>
      <c r="J1129" s="105"/>
      <c r="K1129" s="84"/>
      <c r="L1129" s="105"/>
      <c r="M1129" s="84"/>
      <c r="N1129" s="105"/>
      <c r="O1129" s="84"/>
      <c r="P1129" s="84"/>
      <c r="Q1129" s="105"/>
      <c r="R1129" s="84"/>
      <c r="S1129" s="105"/>
      <c r="T1129" s="84"/>
      <c r="U1129" s="105"/>
      <c r="V1129" s="80"/>
      <c r="W1129" s="80"/>
      <c r="X1129" s="108"/>
      <c r="Y1129" s="108"/>
      <c r="Z1129" s="106"/>
      <c r="AA1129" s="106"/>
      <c r="AB1129" s="109"/>
      <c r="AC1129" s="106"/>
      <c r="AD1129" s="106"/>
      <c r="AE1129" s="80"/>
      <c r="AF1129" s="106"/>
      <c r="AG1129" s="106"/>
      <c r="AH1129" s="107"/>
      <c r="AI1129" s="107"/>
      <c r="AJ1129" s="105"/>
      <c r="AK1129" s="85"/>
      <c r="AL1129" s="85"/>
      <c r="AM1129" s="105"/>
      <c r="AN1129" s="107"/>
      <c r="AO1129" s="107"/>
      <c r="AP1129" s="105"/>
      <c r="AQ1129" s="85"/>
      <c r="AR1129" s="85"/>
      <c r="AS1129" s="105"/>
      <c r="AT1129" s="107"/>
      <c r="AU1129" s="85"/>
      <c r="AV1129" s="107"/>
      <c r="AW1129" s="85"/>
      <c r="AX1129" s="85"/>
      <c r="AY1129" s="85"/>
      <c r="AZ1129" s="80"/>
      <c r="BA1129" s="86"/>
      <c r="BB1129" s="86"/>
      <c r="BC1129" s="105"/>
    </row>
    <row r="1130" spans="1:55" x14ac:dyDescent="0.25">
      <c r="A1130" s="80"/>
      <c r="B1130" s="80"/>
      <c r="C1130" s="80"/>
      <c r="D1130" s="81"/>
      <c r="E1130" s="82"/>
      <c r="F1130" s="83"/>
      <c r="G1130" s="83"/>
      <c r="H1130" s="84"/>
      <c r="I1130" s="84"/>
      <c r="J1130" s="105"/>
      <c r="K1130" s="84"/>
      <c r="L1130" s="105"/>
      <c r="M1130" s="84"/>
      <c r="N1130" s="105"/>
      <c r="O1130" s="84"/>
      <c r="P1130" s="84"/>
      <c r="Q1130" s="105"/>
      <c r="R1130" s="84"/>
      <c r="S1130" s="105"/>
      <c r="T1130" s="84"/>
      <c r="U1130" s="105"/>
      <c r="V1130" s="80"/>
      <c r="W1130" s="80"/>
      <c r="X1130" s="108"/>
      <c r="Y1130" s="108"/>
      <c r="Z1130" s="106"/>
      <c r="AA1130" s="106"/>
      <c r="AB1130" s="109"/>
      <c r="AC1130" s="106"/>
      <c r="AD1130" s="106"/>
      <c r="AE1130" s="80"/>
      <c r="AF1130" s="106"/>
      <c r="AG1130" s="106"/>
      <c r="AH1130" s="107"/>
      <c r="AI1130" s="107"/>
      <c r="AJ1130" s="105"/>
      <c r="AK1130" s="85"/>
      <c r="AL1130" s="85"/>
      <c r="AM1130" s="105"/>
      <c r="AN1130" s="107"/>
      <c r="AO1130" s="107"/>
      <c r="AP1130" s="105"/>
      <c r="AQ1130" s="85"/>
      <c r="AR1130" s="85"/>
      <c r="AS1130" s="105"/>
      <c r="AT1130" s="107"/>
      <c r="AU1130" s="85"/>
      <c r="AV1130" s="107"/>
      <c r="AW1130" s="85"/>
      <c r="AX1130" s="85"/>
      <c r="AY1130" s="85"/>
      <c r="AZ1130" s="80"/>
      <c r="BA1130" s="86"/>
      <c r="BB1130" s="86"/>
      <c r="BC1130" s="105"/>
    </row>
    <row r="1131" spans="1:55" x14ac:dyDescent="0.25">
      <c r="A1131" s="80"/>
      <c r="B1131" s="80"/>
      <c r="C1131" s="80"/>
      <c r="D1131" s="80"/>
      <c r="E1131" s="80"/>
      <c r="F1131" s="80"/>
      <c r="G1131" s="80"/>
      <c r="H1131" s="80"/>
      <c r="I1131" s="84"/>
      <c r="J1131" s="105"/>
      <c r="K1131" s="84"/>
      <c r="L1131" s="105"/>
      <c r="M1131" s="84"/>
      <c r="N1131" s="105"/>
      <c r="O1131" s="80"/>
      <c r="P1131" s="84"/>
      <c r="Q1131" s="105"/>
      <c r="R1131" s="84"/>
      <c r="S1131" s="105"/>
      <c r="T1131" s="84"/>
      <c r="U1131" s="105"/>
      <c r="V1131" s="80"/>
      <c r="W1131" s="80"/>
      <c r="X1131" s="80"/>
      <c r="Y1131" s="80"/>
      <c r="Z1131" s="80"/>
      <c r="AA1131" s="80"/>
      <c r="AB1131" s="109"/>
      <c r="AC1131" s="80"/>
      <c r="AD1131" s="80"/>
      <c r="AE1131" s="80"/>
      <c r="AF1131" s="80"/>
      <c r="AG1131" s="80"/>
      <c r="AH1131" s="80"/>
      <c r="AI1131" s="107"/>
      <c r="AJ1131" s="105"/>
      <c r="AK1131" s="80"/>
      <c r="AL1131" s="85"/>
      <c r="AM1131" s="105"/>
      <c r="AN1131" s="80"/>
      <c r="AO1131" s="107"/>
      <c r="AP1131" s="105"/>
      <c r="AQ1131" s="80"/>
      <c r="AR1131" s="85"/>
      <c r="AS1131" s="105"/>
      <c r="AT1131" s="80"/>
      <c r="AU1131" s="80"/>
      <c r="AV1131" s="80"/>
      <c r="AW1131" s="80"/>
      <c r="AX1131" s="80"/>
      <c r="AY1131" s="85"/>
      <c r="AZ1131" s="80"/>
      <c r="BA1131" s="80"/>
      <c r="BB1131" s="86"/>
      <c r="BC1131" s="105"/>
    </row>
    <row r="1132" spans="1:55" x14ac:dyDescent="0.25">
      <c r="A1132" s="80"/>
      <c r="B1132" s="80"/>
      <c r="C1132" s="80"/>
      <c r="D1132" s="81"/>
      <c r="E1132" s="82"/>
      <c r="F1132" s="83"/>
      <c r="G1132" s="83"/>
      <c r="H1132" s="84"/>
      <c r="I1132" s="84"/>
      <c r="J1132" s="105"/>
      <c r="K1132" s="84"/>
      <c r="L1132" s="105"/>
      <c r="M1132" s="84"/>
      <c r="N1132" s="105"/>
      <c r="O1132" s="84"/>
      <c r="P1132" s="84"/>
      <c r="Q1132" s="105"/>
      <c r="R1132" s="84"/>
      <c r="S1132" s="105"/>
      <c r="T1132" s="84"/>
      <c r="U1132" s="105"/>
      <c r="V1132" s="80"/>
      <c r="W1132" s="80"/>
      <c r="X1132" s="108"/>
      <c r="Y1132" s="108"/>
      <c r="Z1132" s="106"/>
      <c r="AA1132" s="106"/>
      <c r="AB1132" s="109"/>
      <c r="AC1132" s="106"/>
      <c r="AD1132" s="106"/>
      <c r="AE1132" s="80"/>
      <c r="AF1132" s="106"/>
      <c r="AG1132" s="106"/>
      <c r="AH1132" s="107"/>
      <c r="AI1132" s="107"/>
      <c r="AJ1132" s="105"/>
      <c r="AK1132" s="85"/>
      <c r="AL1132" s="85"/>
      <c r="AM1132" s="105"/>
      <c r="AN1132" s="107"/>
      <c r="AO1132" s="107"/>
      <c r="AP1132" s="105"/>
      <c r="AQ1132" s="85"/>
      <c r="AR1132" s="85"/>
      <c r="AS1132" s="105"/>
      <c r="AT1132" s="107"/>
      <c r="AU1132" s="85"/>
      <c r="AV1132" s="107"/>
      <c r="AW1132" s="85"/>
      <c r="AX1132" s="85"/>
      <c r="AY1132" s="85"/>
      <c r="AZ1132" s="80"/>
      <c r="BA1132" s="86"/>
      <c r="BB1132" s="86"/>
      <c r="BC1132" s="105"/>
    </row>
    <row r="1133" spans="1:55" x14ac:dyDescent="0.25">
      <c r="A1133" s="80"/>
      <c r="B1133" s="80"/>
      <c r="C1133" s="80"/>
      <c r="D1133" s="81"/>
      <c r="E1133" s="82"/>
      <c r="F1133" s="83"/>
      <c r="G1133" s="83"/>
      <c r="H1133" s="84"/>
      <c r="I1133" s="84"/>
      <c r="J1133" s="105"/>
      <c r="K1133" s="84"/>
      <c r="L1133" s="105"/>
      <c r="M1133" s="84"/>
      <c r="N1133" s="105"/>
      <c r="O1133" s="84"/>
      <c r="P1133" s="84"/>
      <c r="Q1133" s="105"/>
      <c r="R1133" s="84"/>
      <c r="S1133" s="105"/>
      <c r="T1133" s="84"/>
      <c r="U1133" s="105"/>
      <c r="V1133" s="80"/>
      <c r="W1133" s="80"/>
      <c r="X1133" s="108"/>
      <c r="Y1133" s="108"/>
      <c r="Z1133" s="106"/>
      <c r="AA1133" s="106"/>
      <c r="AB1133" s="109"/>
      <c r="AC1133" s="106"/>
      <c r="AD1133" s="106"/>
      <c r="AE1133" s="80"/>
      <c r="AF1133" s="106"/>
      <c r="AG1133" s="106"/>
      <c r="AH1133" s="107"/>
      <c r="AI1133" s="107"/>
      <c r="AJ1133" s="105"/>
      <c r="AK1133" s="85"/>
      <c r="AL1133" s="85"/>
      <c r="AM1133" s="105"/>
      <c r="AN1133" s="107"/>
      <c r="AO1133" s="107"/>
      <c r="AP1133" s="105"/>
      <c r="AQ1133" s="85"/>
      <c r="AR1133" s="85"/>
      <c r="AS1133" s="105"/>
      <c r="AT1133" s="107"/>
      <c r="AU1133" s="85"/>
      <c r="AV1133" s="107"/>
      <c r="AW1133" s="85"/>
      <c r="AX1133" s="85"/>
      <c r="AY1133" s="85"/>
      <c r="AZ1133" s="80"/>
      <c r="BA1133" s="86"/>
      <c r="BB1133" s="86"/>
      <c r="BC1133" s="105"/>
    </row>
    <row r="1134" spans="1:55" x14ac:dyDescent="0.25">
      <c r="A1134" s="80"/>
      <c r="B1134" s="80"/>
      <c r="C1134" s="80"/>
      <c r="D1134" s="81"/>
      <c r="E1134" s="82"/>
      <c r="F1134" s="83"/>
      <c r="G1134" s="83"/>
      <c r="H1134" s="84"/>
      <c r="I1134" s="84"/>
      <c r="J1134" s="105"/>
      <c r="K1134" s="84"/>
      <c r="L1134" s="105"/>
      <c r="M1134" s="84"/>
      <c r="N1134" s="105"/>
      <c r="O1134" s="84"/>
      <c r="P1134" s="84"/>
      <c r="Q1134" s="105"/>
      <c r="R1134" s="84"/>
      <c r="S1134" s="105"/>
      <c r="T1134" s="84"/>
      <c r="U1134" s="105"/>
      <c r="V1134" s="80"/>
      <c r="W1134" s="80"/>
      <c r="X1134" s="108"/>
      <c r="Y1134" s="108"/>
      <c r="Z1134" s="106"/>
      <c r="AA1134" s="106"/>
      <c r="AB1134" s="109"/>
      <c r="AC1134" s="106"/>
      <c r="AD1134" s="106"/>
      <c r="AE1134" s="80"/>
      <c r="AF1134" s="106"/>
      <c r="AG1134" s="106"/>
      <c r="AH1134" s="107"/>
      <c r="AI1134" s="107"/>
      <c r="AJ1134" s="105"/>
      <c r="AK1134" s="85"/>
      <c r="AL1134" s="85"/>
      <c r="AM1134" s="105"/>
      <c r="AN1134" s="107"/>
      <c r="AO1134" s="107"/>
      <c r="AP1134" s="105"/>
      <c r="AQ1134" s="85"/>
      <c r="AR1134" s="85"/>
      <c r="AS1134" s="105"/>
      <c r="AT1134" s="107"/>
      <c r="AU1134" s="85"/>
      <c r="AV1134" s="107"/>
      <c r="AW1134" s="85"/>
      <c r="AX1134" s="85"/>
      <c r="AY1134" s="85"/>
      <c r="AZ1134" s="80"/>
      <c r="BA1134" s="86"/>
      <c r="BB1134" s="86"/>
      <c r="BC1134" s="105"/>
    </row>
    <row r="1135" spans="1:55" x14ac:dyDescent="0.25">
      <c r="A1135" s="80"/>
      <c r="B1135" s="80"/>
      <c r="C1135" s="80"/>
      <c r="D1135" s="81"/>
      <c r="E1135" s="82"/>
      <c r="F1135" s="83"/>
      <c r="G1135" s="83"/>
      <c r="H1135" s="84"/>
      <c r="I1135" s="84"/>
      <c r="J1135" s="105"/>
      <c r="K1135" s="84"/>
      <c r="L1135" s="105"/>
      <c r="M1135" s="84"/>
      <c r="N1135" s="105"/>
      <c r="O1135" s="84"/>
      <c r="P1135" s="84"/>
      <c r="Q1135" s="105"/>
      <c r="R1135" s="84"/>
      <c r="S1135" s="105"/>
      <c r="T1135" s="84"/>
      <c r="U1135" s="105"/>
      <c r="V1135" s="80"/>
      <c r="W1135" s="80"/>
      <c r="X1135" s="108"/>
      <c r="Y1135" s="108"/>
      <c r="Z1135" s="106"/>
      <c r="AA1135" s="106"/>
      <c r="AB1135" s="109"/>
      <c r="AC1135" s="106"/>
      <c r="AD1135" s="106"/>
      <c r="AE1135" s="80"/>
      <c r="AF1135" s="106"/>
      <c r="AG1135" s="106"/>
      <c r="AH1135" s="107"/>
      <c r="AI1135" s="107"/>
      <c r="AJ1135" s="105"/>
      <c r="AK1135" s="85"/>
      <c r="AL1135" s="85"/>
      <c r="AM1135" s="105"/>
      <c r="AN1135" s="107"/>
      <c r="AO1135" s="107"/>
      <c r="AP1135" s="105"/>
      <c r="AQ1135" s="85"/>
      <c r="AR1135" s="85"/>
      <c r="AS1135" s="105"/>
      <c r="AT1135" s="107"/>
      <c r="AU1135" s="85"/>
      <c r="AV1135" s="107"/>
      <c r="AW1135" s="85"/>
      <c r="AX1135" s="85"/>
      <c r="AY1135" s="85"/>
      <c r="AZ1135" s="80"/>
      <c r="BA1135" s="86"/>
      <c r="BB1135" s="86"/>
      <c r="BC1135" s="105"/>
    </row>
    <row r="1136" spans="1:55" x14ac:dyDescent="0.25">
      <c r="A1136" s="80"/>
      <c r="B1136" s="80"/>
      <c r="C1136" s="80"/>
      <c r="D1136" s="80"/>
      <c r="E1136" s="80"/>
      <c r="F1136" s="80"/>
      <c r="G1136" s="80"/>
      <c r="H1136" s="84"/>
      <c r="I1136" s="84"/>
      <c r="J1136" s="105"/>
      <c r="K1136" s="84"/>
      <c r="L1136" s="105"/>
      <c r="M1136" s="84"/>
      <c r="N1136" s="105"/>
      <c r="O1136" s="84"/>
      <c r="P1136" s="84"/>
      <c r="Q1136" s="105"/>
      <c r="R1136" s="84"/>
      <c r="S1136" s="105"/>
      <c r="T1136" s="84"/>
      <c r="U1136" s="105"/>
      <c r="V1136" s="80"/>
      <c r="W1136" s="80"/>
      <c r="X1136" s="80"/>
      <c r="Y1136" s="80"/>
      <c r="Z1136" s="80"/>
      <c r="AA1136" s="80"/>
      <c r="AB1136" s="109"/>
      <c r="AC1136" s="80"/>
      <c r="AD1136" s="80"/>
      <c r="AE1136" s="80"/>
      <c r="AF1136" s="80"/>
      <c r="AG1136" s="80"/>
      <c r="AH1136" s="107"/>
      <c r="AI1136" s="107"/>
      <c r="AJ1136" s="105"/>
      <c r="AK1136" s="85"/>
      <c r="AL1136" s="85"/>
      <c r="AM1136" s="105"/>
      <c r="AN1136" s="107"/>
      <c r="AO1136" s="107"/>
      <c r="AP1136" s="105"/>
      <c r="AQ1136" s="85"/>
      <c r="AR1136" s="85"/>
      <c r="AS1136" s="105"/>
      <c r="AT1136" s="107"/>
      <c r="AU1136" s="85"/>
      <c r="AV1136" s="107"/>
      <c r="AW1136" s="85"/>
      <c r="AX1136" s="85"/>
      <c r="AY1136" s="85"/>
      <c r="AZ1136" s="80"/>
      <c r="BA1136" s="86"/>
      <c r="BB1136" s="86"/>
      <c r="BC1136" s="105"/>
    </row>
    <row r="1137" spans="1:55" x14ac:dyDescent="0.25">
      <c r="A1137" s="80"/>
      <c r="B1137" s="80"/>
      <c r="C1137" s="80"/>
      <c r="D1137" s="80"/>
      <c r="E1137" s="80"/>
      <c r="F1137" s="80"/>
      <c r="G1137" s="80"/>
      <c r="H1137" s="84"/>
      <c r="I1137" s="84"/>
      <c r="J1137" s="105"/>
      <c r="K1137" s="84"/>
      <c r="L1137" s="105"/>
      <c r="M1137" s="84"/>
      <c r="N1137" s="105"/>
      <c r="O1137" s="84"/>
      <c r="P1137" s="84"/>
      <c r="Q1137" s="105"/>
      <c r="R1137" s="84"/>
      <c r="S1137" s="105"/>
      <c r="T1137" s="84"/>
      <c r="U1137" s="105"/>
      <c r="V1137" s="80"/>
      <c r="W1137" s="80"/>
      <c r="X1137" s="80"/>
      <c r="Y1137" s="80"/>
      <c r="Z1137" s="80"/>
      <c r="AA1137" s="80"/>
      <c r="AB1137" s="109"/>
      <c r="AC1137" s="80"/>
      <c r="AD1137" s="80"/>
      <c r="AE1137" s="80"/>
      <c r="AF1137" s="80"/>
      <c r="AG1137" s="80"/>
      <c r="AH1137" s="107"/>
      <c r="AI1137" s="107"/>
      <c r="AJ1137" s="105"/>
      <c r="AK1137" s="85"/>
      <c r="AL1137" s="85"/>
      <c r="AM1137" s="105"/>
      <c r="AN1137" s="107"/>
      <c r="AO1137" s="107"/>
      <c r="AP1137" s="105"/>
      <c r="AQ1137" s="85"/>
      <c r="AR1137" s="85"/>
      <c r="AS1137" s="105"/>
      <c r="AT1137" s="107"/>
      <c r="AU1137" s="85"/>
      <c r="AV1137" s="107"/>
      <c r="AW1137" s="85"/>
      <c r="AX1137" s="85"/>
      <c r="AY1137" s="85"/>
      <c r="AZ1137" s="80"/>
      <c r="BA1137" s="86"/>
      <c r="BB1137" s="86"/>
      <c r="BC1137" s="105"/>
    </row>
    <row r="1138" spans="1:55" x14ac:dyDescent="0.25">
      <c r="A1138" s="80"/>
      <c r="B1138" s="80"/>
      <c r="C1138" s="80"/>
      <c r="D1138" s="80"/>
      <c r="E1138" s="80"/>
      <c r="F1138" s="80"/>
      <c r="G1138" s="80"/>
      <c r="H1138" s="84"/>
      <c r="I1138" s="84"/>
      <c r="J1138" s="105"/>
      <c r="K1138" s="84"/>
      <c r="L1138" s="105"/>
      <c r="M1138" s="84"/>
      <c r="N1138" s="105"/>
      <c r="O1138" s="84"/>
      <c r="P1138" s="84"/>
      <c r="Q1138" s="105"/>
      <c r="R1138" s="84"/>
      <c r="S1138" s="105"/>
      <c r="T1138" s="84"/>
      <c r="U1138" s="105"/>
      <c r="V1138" s="80"/>
      <c r="W1138" s="80"/>
      <c r="X1138" s="108"/>
      <c r="Y1138" s="108"/>
      <c r="Z1138" s="80"/>
      <c r="AA1138" s="80"/>
      <c r="AB1138" s="109"/>
      <c r="AC1138" s="80"/>
      <c r="AD1138" s="80"/>
      <c r="AE1138" s="80"/>
      <c r="AF1138" s="80"/>
      <c r="AG1138" s="80"/>
      <c r="AH1138" s="107"/>
      <c r="AI1138" s="107"/>
      <c r="AJ1138" s="105"/>
      <c r="AK1138" s="85"/>
      <c r="AL1138" s="85"/>
      <c r="AM1138" s="105"/>
      <c r="AN1138" s="107"/>
      <c r="AO1138" s="107"/>
      <c r="AP1138" s="105"/>
      <c r="AQ1138" s="85"/>
      <c r="AR1138" s="85"/>
      <c r="AS1138" s="105"/>
      <c r="AT1138" s="107"/>
      <c r="AU1138" s="85"/>
      <c r="AV1138" s="107"/>
      <c r="AW1138" s="85"/>
      <c r="AX1138" s="85"/>
      <c r="AY1138" s="85"/>
      <c r="AZ1138" s="80"/>
      <c r="BA1138" s="86"/>
      <c r="BB1138" s="86"/>
      <c r="BC1138" s="105"/>
    </row>
    <row r="1139" spans="1:55" x14ac:dyDescent="0.25">
      <c r="A1139" s="80"/>
      <c r="B1139" s="80"/>
      <c r="C1139" s="80"/>
      <c r="D1139" s="80"/>
      <c r="E1139" s="80"/>
      <c r="F1139" s="80"/>
      <c r="G1139" s="80"/>
      <c r="H1139" s="84"/>
      <c r="I1139" s="84"/>
      <c r="J1139" s="105"/>
      <c r="K1139" s="84"/>
      <c r="L1139" s="105"/>
      <c r="M1139" s="84"/>
      <c r="N1139" s="105"/>
      <c r="O1139" s="84"/>
      <c r="P1139" s="84"/>
      <c r="Q1139" s="105"/>
      <c r="R1139" s="84"/>
      <c r="S1139" s="105"/>
      <c r="T1139" s="84"/>
      <c r="U1139" s="105"/>
      <c r="V1139" s="80"/>
      <c r="W1139" s="80"/>
      <c r="X1139" s="80"/>
      <c r="Y1139" s="80"/>
      <c r="Z1139" s="80"/>
      <c r="AA1139" s="80"/>
      <c r="AB1139" s="109"/>
      <c r="AC1139" s="80"/>
      <c r="AD1139" s="80"/>
      <c r="AE1139" s="80"/>
      <c r="AF1139" s="80"/>
      <c r="AG1139" s="80"/>
      <c r="AH1139" s="107"/>
      <c r="AI1139" s="107"/>
      <c r="AJ1139" s="105"/>
      <c r="AK1139" s="85"/>
      <c r="AL1139" s="85"/>
      <c r="AM1139" s="105"/>
      <c r="AN1139" s="107"/>
      <c r="AO1139" s="107"/>
      <c r="AP1139" s="105"/>
      <c r="AQ1139" s="85"/>
      <c r="AR1139" s="85"/>
      <c r="AS1139" s="105"/>
      <c r="AT1139" s="107"/>
      <c r="AU1139" s="85"/>
      <c r="AV1139" s="107"/>
      <c r="AW1139" s="85"/>
      <c r="AX1139" s="85"/>
      <c r="AY1139" s="85"/>
      <c r="AZ1139" s="80"/>
      <c r="BA1139" s="86"/>
      <c r="BB1139" s="86"/>
      <c r="BC1139" s="105"/>
    </row>
    <row r="1140" spans="1:55" x14ac:dyDescent="0.25">
      <c r="A1140" s="80"/>
      <c r="B1140" s="80"/>
      <c r="C1140" s="80"/>
      <c r="D1140" s="80"/>
      <c r="E1140" s="80"/>
      <c r="F1140" s="80"/>
      <c r="G1140" s="80"/>
      <c r="H1140" s="84"/>
      <c r="I1140" s="84"/>
      <c r="J1140" s="105"/>
      <c r="K1140" s="84"/>
      <c r="L1140" s="105"/>
      <c r="M1140" s="84"/>
      <c r="N1140" s="105"/>
      <c r="O1140" s="84"/>
      <c r="P1140" s="84"/>
      <c r="Q1140" s="105"/>
      <c r="R1140" s="84"/>
      <c r="S1140" s="105"/>
      <c r="T1140" s="84"/>
      <c r="U1140" s="105"/>
      <c r="V1140" s="80"/>
      <c r="W1140" s="80"/>
      <c r="X1140" s="80"/>
      <c r="Y1140" s="80"/>
      <c r="Z1140" s="80"/>
      <c r="AA1140" s="80"/>
      <c r="AB1140" s="109"/>
      <c r="AC1140" s="80"/>
      <c r="AD1140" s="80"/>
      <c r="AE1140" s="80"/>
      <c r="AF1140" s="80"/>
      <c r="AG1140" s="80"/>
      <c r="AH1140" s="107"/>
      <c r="AI1140" s="107"/>
      <c r="AJ1140" s="105"/>
      <c r="AK1140" s="85"/>
      <c r="AL1140" s="85"/>
      <c r="AM1140" s="105"/>
      <c r="AN1140" s="107"/>
      <c r="AO1140" s="107"/>
      <c r="AP1140" s="105"/>
      <c r="AQ1140" s="85"/>
      <c r="AR1140" s="85"/>
      <c r="AS1140" s="105"/>
      <c r="AT1140" s="107"/>
      <c r="AU1140" s="85"/>
      <c r="AV1140" s="107"/>
      <c r="AW1140" s="85"/>
      <c r="AX1140" s="85"/>
      <c r="AY1140" s="85"/>
      <c r="AZ1140" s="80"/>
      <c r="BA1140" s="86"/>
      <c r="BB1140" s="86"/>
      <c r="BC1140" s="105"/>
    </row>
    <row r="1141" spans="1:55" x14ac:dyDescent="0.25">
      <c r="A1141" s="80"/>
      <c r="B1141" s="80"/>
      <c r="C1141" s="80"/>
      <c r="D1141" s="80"/>
      <c r="E1141" s="80"/>
      <c r="F1141" s="80"/>
      <c r="G1141" s="80"/>
      <c r="H1141" s="84"/>
      <c r="I1141" s="84"/>
      <c r="J1141" s="105"/>
      <c r="K1141" s="84"/>
      <c r="L1141" s="105"/>
      <c r="M1141" s="84"/>
      <c r="N1141" s="105"/>
      <c r="O1141" s="84"/>
      <c r="P1141" s="84"/>
      <c r="Q1141" s="105"/>
      <c r="R1141" s="84"/>
      <c r="S1141" s="105"/>
      <c r="T1141" s="84"/>
      <c r="U1141" s="105"/>
      <c r="V1141" s="80"/>
      <c r="W1141" s="80"/>
      <c r="X1141" s="80"/>
      <c r="Y1141" s="80"/>
      <c r="Z1141" s="80"/>
      <c r="AA1141" s="80"/>
      <c r="AB1141" s="109"/>
      <c r="AC1141" s="80"/>
      <c r="AD1141" s="80"/>
      <c r="AE1141" s="80"/>
      <c r="AF1141" s="80"/>
      <c r="AG1141" s="80"/>
      <c r="AH1141" s="107"/>
      <c r="AI1141" s="107"/>
      <c r="AJ1141" s="105"/>
      <c r="AK1141" s="85"/>
      <c r="AL1141" s="85"/>
      <c r="AM1141" s="105"/>
      <c r="AN1141" s="107"/>
      <c r="AO1141" s="107"/>
      <c r="AP1141" s="105"/>
      <c r="AQ1141" s="85"/>
      <c r="AR1141" s="85"/>
      <c r="AS1141" s="105"/>
      <c r="AT1141" s="107"/>
      <c r="AU1141" s="85"/>
      <c r="AV1141" s="107"/>
      <c r="AW1141" s="85"/>
      <c r="AX1141" s="85"/>
      <c r="AY1141" s="85"/>
      <c r="AZ1141" s="80"/>
      <c r="BA1141" s="86"/>
      <c r="BB1141" s="86"/>
      <c r="BC1141" s="105"/>
    </row>
    <row r="1142" spans="1:55" x14ac:dyDescent="0.25">
      <c r="A1142" s="80"/>
      <c r="B1142" s="80"/>
      <c r="C1142" s="80"/>
      <c r="D1142" s="80"/>
      <c r="E1142" s="80"/>
      <c r="F1142" s="80"/>
      <c r="G1142" s="80"/>
      <c r="H1142" s="84"/>
      <c r="I1142" s="84"/>
      <c r="J1142" s="105"/>
      <c r="K1142" s="84"/>
      <c r="L1142" s="105"/>
      <c r="M1142" s="84"/>
      <c r="N1142" s="105"/>
      <c r="O1142" s="84"/>
      <c r="P1142" s="84"/>
      <c r="Q1142" s="105"/>
      <c r="R1142" s="84"/>
      <c r="S1142" s="105"/>
      <c r="T1142" s="84"/>
      <c r="U1142" s="105"/>
      <c r="V1142" s="80"/>
      <c r="W1142" s="80"/>
      <c r="X1142" s="108"/>
      <c r="Y1142" s="108"/>
      <c r="Z1142" s="80"/>
      <c r="AA1142" s="80"/>
      <c r="AB1142" s="109"/>
      <c r="AC1142" s="80"/>
      <c r="AD1142" s="80"/>
      <c r="AE1142" s="80"/>
      <c r="AF1142" s="80"/>
      <c r="AG1142" s="80"/>
      <c r="AH1142" s="107"/>
      <c r="AI1142" s="107"/>
      <c r="AJ1142" s="105"/>
      <c r="AK1142" s="85"/>
      <c r="AL1142" s="85"/>
      <c r="AM1142" s="105"/>
      <c r="AN1142" s="107"/>
      <c r="AO1142" s="107"/>
      <c r="AP1142" s="105"/>
      <c r="AQ1142" s="85"/>
      <c r="AR1142" s="85"/>
      <c r="AS1142" s="105"/>
      <c r="AT1142" s="107"/>
      <c r="AU1142" s="85"/>
      <c r="AV1142" s="107"/>
      <c r="AW1142" s="85"/>
      <c r="AX1142" s="85"/>
      <c r="AY1142" s="85"/>
      <c r="AZ1142" s="80"/>
      <c r="BA1142" s="86"/>
      <c r="BB1142" s="86"/>
      <c r="BC1142" s="105"/>
    </row>
    <row r="1143" spans="1:55" x14ac:dyDescent="0.25">
      <c r="A1143" s="80"/>
      <c r="B1143" s="80"/>
      <c r="C1143" s="80"/>
      <c r="D1143" s="80"/>
      <c r="E1143" s="80"/>
      <c r="F1143" s="80"/>
      <c r="G1143" s="80"/>
      <c r="H1143" s="84"/>
      <c r="I1143" s="84"/>
      <c r="J1143" s="105"/>
      <c r="K1143" s="84"/>
      <c r="L1143" s="105"/>
      <c r="M1143" s="80"/>
      <c r="N1143" s="80"/>
      <c r="O1143" s="84"/>
      <c r="P1143" s="84"/>
      <c r="Q1143" s="105"/>
      <c r="R1143" s="84"/>
      <c r="S1143" s="105"/>
      <c r="T1143" s="80"/>
      <c r="U1143" s="80"/>
      <c r="V1143" s="80"/>
      <c r="W1143" s="80"/>
      <c r="X1143" s="108"/>
      <c r="Y1143" s="108"/>
      <c r="Z1143" s="80"/>
      <c r="AA1143" s="80"/>
      <c r="AB1143" s="109"/>
      <c r="AC1143" s="80"/>
      <c r="AD1143" s="80"/>
      <c r="AE1143" s="80"/>
      <c r="AF1143" s="80"/>
      <c r="AG1143" s="80"/>
      <c r="AH1143" s="107"/>
      <c r="AI1143" s="107"/>
      <c r="AJ1143" s="105"/>
      <c r="AK1143" s="85"/>
      <c r="AL1143" s="85"/>
      <c r="AM1143" s="105"/>
      <c r="AN1143" s="107"/>
      <c r="AO1143" s="107"/>
      <c r="AP1143" s="105"/>
      <c r="AQ1143" s="85"/>
      <c r="AR1143" s="85"/>
      <c r="AS1143" s="105"/>
      <c r="AT1143" s="107"/>
      <c r="AU1143" s="85"/>
      <c r="AV1143" s="107"/>
      <c r="AW1143" s="85"/>
      <c r="AX1143" s="85"/>
      <c r="AY1143" s="85"/>
      <c r="AZ1143" s="80"/>
      <c r="BA1143" s="86"/>
      <c r="BB1143" s="86"/>
      <c r="BC1143" s="105"/>
    </row>
    <row r="1144" spans="1:55" x14ac:dyDescent="0.25">
      <c r="A1144" s="80"/>
      <c r="B1144" s="80"/>
      <c r="C1144" s="80"/>
      <c r="D1144" s="80"/>
      <c r="E1144" s="80"/>
      <c r="F1144" s="80"/>
      <c r="G1144" s="80"/>
      <c r="H1144" s="84"/>
      <c r="I1144" s="84"/>
      <c r="J1144" s="105"/>
      <c r="K1144" s="84"/>
      <c r="L1144" s="105"/>
      <c r="M1144" s="84"/>
      <c r="N1144" s="105"/>
      <c r="O1144" s="84"/>
      <c r="P1144" s="84"/>
      <c r="Q1144" s="105"/>
      <c r="R1144" s="84"/>
      <c r="S1144" s="105"/>
      <c r="T1144" s="84"/>
      <c r="U1144" s="105"/>
      <c r="V1144" s="80"/>
      <c r="W1144" s="80"/>
      <c r="X1144" s="108"/>
      <c r="Y1144" s="108"/>
      <c r="Z1144" s="80"/>
      <c r="AA1144" s="80"/>
      <c r="AB1144" s="109"/>
      <c r="AC1144" s="80"/>
      <c r="AD1144" s="80"/>
      <c r="AE1144" s="80"/>
      <c r="AF1144" s="80"/>
      <c r="AG1144" s="80"/>
      <c r="AH1144" s="107"/>
      <c r="AI1144" s="107"/>
      <c r="AJ1144" s="105"/>
      <c r="AK1144" s="85"/>
      <c r="AL1144" s="85"/>
      <c r="AM1144" s="105"/>
      <c r="AN1144" s="107"/>
      <c r="AO1144" s="107"/>
      <c r="AP1144" s="105"/>
      <c r="AQ1144" s="85"/>
      <c r="AR1144" s="85"/>
      <c r="AS1144" s="105"/>
      <c r="AT1144" s="107"/>
      <c r="AU1144" s="85"/>
      <c r="AV1144" s="107"/>
      <c r="AW1144" s="85"/>
      <c r="AX1144" s="85"/>
      <c r="AY1144" s="85"/>
      <c r="AZ1144" s="80"/>
      <c r="BA1144" s="86"/>
      <c r="BB1144" s="86"/>
      <c r="BC1144" s="105"/>
    </row>
    <row r="1145" spans="1:55" x14ac:dyDescent="0.25">
      <c r="A1145" s="80"/>
      <c r="B1145" s="80"/>
      <c r="C1145" s="80"/>
      <c r="D1145" s="80"/>
      <c r="E1145" s="80"/>
      <c r="F1145" s="80"/>
      <c r="G1145" s="80"/>
      <c r="H1145" s="80"/>
      <c r="I1145" s="80"/>
      <c r="J1145" s="80"/>
      <c r="K1145" s="84"/>
      <c r="L1145" s="105"/>
      <c r="M1145" s="84"/>
      <c r="N1145" s="105"/>
      <c r="O1145" s="80"/>
      <c r="P1145" s="80"/>
      <c r="Q1145" s="80"/>
      <c r="R1145" s="84"/>
      <c r="S1145" s="105"/>
      <c r="T1145" s="84"/>
      <c r="U1145" s="105"/>
      <c r="V1145" s="80"/>
      <c r="W1145" s="80"/>
      <c r="X1145" s="80"/>
      <c r="Y1145" s="80"/>
      <c r="Z1145" s="80"/>
      <c r="AA1145" s="80"/>
      <c r="AB1145" s="109"/>
      <c r="AC1145" s="80"/>
      <c r="AD1145" s="80"/>
      <c r="AE1145" s="80"/>
      <c r="AF1145" s="80"/>
      <c r="AG1145" s="80"/>
      <c r="AH1145" s="80"/>
      <c r="AI1145" s="80"/>
      <c r="AJ1145" s="80"/>
      <c r="AK1145" s="80"/>
      <c r="AL1145" s="80"/>
      <c r="AM1145" s="80"/>
      <c r="AN1145" s="80"/>
      <c r="AO1145" s="80"/>
      <c r="AP1145" s="80"/>
      <c r="AQ1145" s="80"/>
      <c r="AR1145" s="80"/>
      <c r="AS1145" s="80"/>
      <c r="AT1145" s="80"/>
      <c r="AU1145" s="80"/>
      <c r="AV1145" s="80"/>
      <c r="AW1145" s="80"/>
      <c r="AX1145" s="80"/>
      <c r="AY1145" s="80"/>
      <c r="AZ1145" s="80"/>
      <c r="BA1145" s="80"/>
      <c r="BB1145" s="80"/>
      <c r="BC1145" s="80"/>
    </row>
    <row r="1146" spans="1:55" x14ac:dyDescent="0.25">
      <c r="A1146" s="80"/>
      <c r="B1146" s="80"/>
      <c r="C1146" s="80"/>
      <c r="D1146" s="80"/>
      <c r="E1146" s="80"/>
      <c r="F1146" s="80"/>
      <c r="G1146" s="80"/>
      <c r="H1146" s="80"/>
      <c r="I1146" s="84"/>
      <c r="J1146" s="105"/>
      <c r="K1146" s="84"/>
      <c r="L1146" s="105"/>
      <c r="M1146" s="84"/>
      <c r="N1146" s="105"/>
      <c r="O1146" s="80"/>
      <c r="P1146" s="84"/>
      <c r="Q1146" s="105"/>
      <c r="R1146" s="84"/>
      <c r="S1146" s="105"/>
      <c r="T1146" s="84"/>
      <c r="U1146" s="105"/>
      <c r="V1146" s="80"/>
      <c r="W1146" s="80"/>
      <c r="X1146" s="80"/>
      <c r="Y1146" s="80"/>
      <c r="Z1146" s="80"/>
      <c r="AA1146" s="80"/>
      <c r="AB1146" s="109"/>
      <c r="AC1146" s="80"/>
      <c r="AD1146" s="80"/>
      <c r="AE1146" s="80"/>
      <c r="AF1146" s="80"/>
      <c r="AG1146" s="80"/>
      <c r="AH1146" s="80"/>
      <c r="AI1146" s="107"/>
      <c r="AJ1146" s="105"/>
      <c r="AK1146" s="80"/>
      <c r="AL1146" s="85"/>
      <c r="AM1146" s="105"/>
      <c r="AN1146" s="80"/>
      <c r="AO1146" s="107"/>
      <c r="AP1146" s="105"/>
      <c r="AQ1146" s="80"/>
      <c r="AR1146" s="85"/>
      <c r="AS1146" s="105"/>
      <c r="AT1146" s="80"/>
      <c r="AU1146" s="80"/>
      <c r="AV1146" s="80"/>
      <c r="AW1146" s="80"/>
      <c r="AX1146" s="80"/>
      <c r="AY1146" s="85"/>
      <c r="AZ1146" s="80"/>
      <c r="BA1146" s="80"/>
      <c r="BB1146" s="86"/>
      <c r="BC1146" s="105"/>
    </row>
    <row r="1147" spans="1:55" x14ac:dyDescent="0.25">
      <c r="A1147" s="80"/>
      <c r="B1147" s="80"/>
      <c r="C1147" s="80"/>
      <c r="D1147" s="80"/>
      <c r="E1147" s="80"/>
      <c r="F1147" s="80"/>
      <c r="G1147" s="80"/>
      <c r="H1147" s="84"/>
      <c r="I1147" s="80"/>
      <c r="J1147" s="80"/>
      <c r="K1147" s="84"/>
      <c r="L1147" s="105"/>
      <c r="M1147" s="80"/>
      <c r="N1147" s="80"/>
      <c r="O1147" s="84"/>
      <c r="P1147" s="80"/>
      <c r="Q1147" s="80"/>
      <c r="R1147" s="84"/>
      <c r="S1147" s="105"/>
      <c r="T1147" s="80"/>
      <c r="U1147" s="80"/>
      <c r="V1147" s="80"/>
      <c r="W1147" s="80"/>
      <c r="X1147" s="108"/>
      <c r="Y1147" s="108"/>
      <c r="Z1147" s="80"/>
      <c r="AA1147" s="80"/>
      <c r="AB1147" s="109"/>
      <c r="AC1147" s="80"/>
      <c r="AD1147" s="80"/>
      <c r="AE1147" s="80"/>
      <c r="AF1147" s="80"/>
      <c r="AG1147" s="80"/>
      <c r="AH1147" s="107"/>
      <c r="AI1147" s="80"/>
      <c r="AJ1147" s="80"/>
      <c r="AK1147" s="85"/>
      <c r="AL1147" s="80"/>
      <c r="AM1147" s="80"/>
      <c r="AN1147" s="107"/>
      <c r="AO1147" s="80"/>
      <c r="AP1147" s="80"/>
      <c r="AQ1147" s="85"/>
      <c r="AR1147" s="80"/>
      <c r="AS1147" s="80"/>
      <c r="AT1147" s="107"/>
      <c r="AU1147" s="85"/>
      <c r="AV1147" s="107"/>
      <c r="AW1147" s="85"/>
      <c r="AX1147" s="85"/>
      <c r="AY1147" s="80"/>
      <c r="AZ1147" s="80"/>
      <c r="BA1147" s="86"/>
      <c r="BB1147" s="80"/>
      <c r="BC1147" s="80"/>
    </row>
    <row r="1148" spans="1:55" x14ac:dyDescent="0.25">
      <c r="A1148" s="80"/>
      <c r="B1148" s="80"/>
      <c r="C1148" s="80"/>
      <c r="D1148" s="80"/>
      <c r="E1148" s="80"/>
      <c r="F1148" s="80"/>
      <c r="G1148" s="80"/>
      <c r="H1148" s="84"/>
      <c r="I1148" s="84"/>
      <c r="J1148" s="105"/>
      <c r="K1148" s="84"/>
      <c r="L1148" s="105"/>
      <c r="M1148" s="84"/>
      <c r="N1148" s="105"/>
      <c r="O1148" s="84"/>
      <c r="P1148" s="84"/>
      <c r="Q1148" s="105"/>
      <c r="R1148" s="84"/>
      <c r="S1148" s="105"/>
      <c r="T1148" s="84"/>
      <c r="U1148" s="105"/>
      <c r="V1148" s="80"/>
      <c r="W1148" s="80"/>
      <c r="X1148" s="108"/>
      <c r="Y1148" s="108"/>
      <c r="Z1148" s="80"/>
      <c r="AA1148" s="80"/>
      <c r="AB1148" s="109"/>
      <c r="AC1148" s="80"/>
      <c r="AD1148" s="80"/>
      <c r="AE1148" s="80"/>
      <c r="AF1148" s="80"/>
      <c r="AG1148" s="80"/>
      <c r="AH1148" s="107"/>
      <c r="AI1148" s="107"/>
      <c r="AJ1148" s="105"/>
      <c r="AK1148" s="85"/>
      <c r="AL1148" s="85"/>
      <c r="AM1148" s="105"/>
      <c r="AN1148" s="107"/>
      <c r="AO1148" s="107"/>
      <c r="AP1148" s="105"/>
      <c r="AQ1148" s="85"/>
      <c r="AR1148" s="85"/>
      <c r="AS1148" s="105"/>
      <c r="AT1148" s="107"/>
      <c r="AU1148" s="85"/>
      <c r="AV1148" s="107"/>
      <c r="AW1148" s="85"/>
      <c r="AX1148" s="85"/>
      <c r="AY1148" s="85"/>
      <c r="AZ1148" s="80"/>
      <c r="BA1148" s="86"/>
      <c r="BB1148" s="86"/>
      <c r="BC1148" s="105"/>
    </row>
    <row r="1149" spans="1:55" x14ac:dyDescent="0.25">
      <c r="A1149" s="80"/>
      <c r="B1149" s="80"/>
      <c r="C1149" s="80"/>
      <c r="D1149" s="80"/>
      <c r="E1149" s="80"/>
      <c r="F1149" s="80"/>
      <c r="G1149" s="80"/>
      <c r="H1149" s="84"/>
      <c r="I1149" s="84"/>
      <c r="J1149" s="105"/>
      <c r="K1149" s="84"/>
      <c r="L1149" s="105"/>
      <c r="M1149" s="84"/>
      <c r="N1149" s="105"/>
      <c r="O1149" s="84"/>
      <c r="P1149" s="84"/>
      <c r="Q1149" s="105"/>
      <c r="R1149" s="84"/>
      <c r="S1149" s="105"/>
      <c r="T1149" s="84"/>
      <c r="U1149" s="105"/>
      <c r="V1149" s="80"/>
      <c r="W1149" s="80"/>
      <c r="X1149" s="108"/>
      <c r="Y1149" s="108"/>
      <c r="Z1149" s="80"/>
      <c r="AA1149" s="80"/>
      <c r="AB1149" s="109"/>
      <c r="AC1149" s="80"/>
      <c r="AD1149" s="80"/>
      <c r="AE1149" s="80"/>
      <c r="AF1149" s="80"/>
      <c r="AG1149" s="80"/>
      <c r="AH1149" s="107"/>
      <c r="AI1149" s="107"/>
      <c r="AJ1149" s="105"/>
      <c r="AK1149" s="85"/>
      <c r="AL1149" s="85"/>
      <c r="AM1149" s="105"/>
      <c r="AN1149" s="107"/>
      <c r="AO1149" s="107"/>
      <c r="AP1149" s="105"/>
      <c r="AQ1149" s="85"/>
      <c r="AR1149" s="85"/>
      <c r="AS1149" s="105"/>
      <c r="AT1149" s="107"/>
      <c r="AU1149" s="85"/>
      <c r="AV1149" s="107"/>
      <c r="AW1149" s="85"/>
      <c r="AX1149" s="85"/>
      <c r="AY1149" s="85"/>
      <c r="AZ1149" s="80"/>
      <c r="BA1149" s="86"/>
      <c r="BB1149" s="86"/>
      <c r="BC1149" s="105"/>
    </row>
    <row r="1150" spans="1:55" x14ac:dyDescent="0.25">
      <c r="A1150" s="80"/>
      <c r="B1150" s="80"/>
      <c r="C1150" s="80"/>
      <c r="D1150" s="80"/>
      <c r="E1150" s="80"/>
      <c r="F1150" s="80"/>
      <c r="G1150" s="80"/>
      <c r="H1150" s="84"/>
      <c r="I1150" s="84"/>
      <c r="J1150" s="105"/>
      <c r="K1150" s="84"/>
      <c r="L1150" s="105"/>
      <c r="M1150" s="84"/>
      <c r="N1150" s="105"/>
      <c r="O1150" s="84"/>
      <c r="P1150" s="84"/>
      <c r="Q1150" s="105"/>
      <c r="R1150" s="84"/>
      <c r="S1150" s="105"/>
      <c r="T1150" s="84"/>
      <c r="U1150" s="105"/>
      <c r="V1150" s="80"/>
      <c r="W1150" s="80"/>
      <c r="X1150" s="108"/>
      <c r="Y1150" s="108"/>
      <c r="Z1150" s="80"/>
      <c r="AA1150" s="80"/>
      <c r="AB1150" s="109"/>
      <c r="AC1150" s="80"/>
      <c r="AD1150" s="80"/>
      <c r="AE1150" s="80"/>
      <c r="AF1150" s="80"/>
      <c r="AG1150" s="80"/>
      <c r="AH1150" s="107"/>
      <c r="AI1150" s="107"/>
      <c r="AJ1150" s="105"/>
      <c r="AK1150" s="85"/>
      <c r="AL1150" s="85"/>
      <c r="AM1150" s="105"/>
      <c r="AN1150" s="107"/>
      <c r="AO1150" s="107"/>
      <c r="AP1150" s="105"/>
      <c r="AQ1150" s="85"/>
      <c r="AR1150" s="85"/>
      <c r="AS1150" s="105"/>
      <c r="AT1150" s="107"/>
      <c r="AU1150" s="85"/>
      <c r="AV1150" s="107"/>
      <c r="AW1150" s="85"/>
      <c r="AX1150" s="85"/>
      <c r="AY1150" s="85"/>
      <c r="AZ1150" s="80"/>
      <c r="BA1150" s="86"/>
      <c r="BB1150" s="86"/>
      <c r="BC1150" s="105"/>
    </row>
    <row r="1151" spans="1:55" x14ac:dyDescent="0.25">
      <c r="A1151" s="80"/>
      <c r="B1151" s="80"/>
      <c r="C1151" s="80"/>
      <c r="D1151" s="80"/>
      <c r="E1151" s="80"/>
      <c r="F1151" s="80"/>
      <c r="G1151" s="80"/>
      <c r="H1151" s="80"/>
      <c r="I1151" s="80"/>
      <c r="J1151" s="80"/>
      <c r="K1151" s="80"/>
      <c r="L1151" s="80"/>
      <c r="M1151" s="84"/>
      <c r="N1151" s="105"/>
      <c r="O1151" s="80"/>
      <c r="P1151" s="80"/>
      <c r="Q1151" s="80"/>
      <c r="R1151" s="80"/>
      <c r="S1151" s="80"/>
      <c r="T1151" s="84"/>
      <c r="U1151" s="105"/>
      <c r="V1151" s="80"/>
      <c r="W1151" s="80"/>
      <c r="X1151" s="80"/>
      <c r="Y1151" s="80"/>
      <c r="Z1151" s="80"/>
      <c r="AA1151" s="80"/>
      <c r="AB1151" s="109"/>
      <c r="AC1151" s="80"/>
      <c r="AD1151" s="80"/>
      <c r="AE1151" s="80"/>
      <c r="AF1151" s="80"/>
      <c r="AG1151" s="80"/>
      <c r="AH1151" s="80"/>
      <c r="AI1151" s="80"/>
      <c r="AJ1151" s="80"/>
      <c r="AK1151" s="80"/>
      <c r="AL1151" s="80"/>
      <c r="AM1151" s="80"/>
      <c r="AN1151" s="80"/>
      <c r="AO1151" s="80"/>
      <c r="AP1151" s="80"/>
      <c r="AQ1151" s="80"/>
      <c r="AR1151" s="80"/>
      <c r="AS1151" s="80"/>
      <c r="AT1151" s="80"/>
      <c r="AU1151" s="80"/>
      <c r="AV1151" s="80"/>
      <c r="AW1151" s="80"/>
      <c r="AX1151" s="80"/>
      <c r="AY1151" s="80"/>
      <c r="AZ1151" s="80"/>
      <c r="BA1151" s="80"/>
      <c r="BB1151" s="80"/>
      <c r="BC1151" s="80"/>
    </row>
    <row r="1152" spans="1:55" x14ac:dyDescent="0.25">
      <c r="A1152" s="80"/>
      <c r="B1152" s="80"/>
      <c r="C1152" s="80"/>
      <c r="D1152" s="81"/>
      <c r="E1152" s="82"/>
      <c r="F1152" s="83"/>
      <c r="G1152" s="83"/>
      <c r="H1152" s="84"/>
      <c r="I1152" s="84"/>
      <c r="J1152" s="105"/>
      <c r="K1152" s="84"/>
      <c r="L1152" s="105"/>
      <c r="M1152" s="84"/>
      <c r="N1152" s="105"/>
      <c r="O1152" s="84"/>
      <c r="P1152" s="84"/>
      <c r="Q1152" s="105"/>
      <c r="R1152" s="84"/>
      <c r="S1152" s="105"/>
      <c r="T1152" s="84"/>
      <c r="U1152" s="105"/>
      <c r="V1152" s="80"/>
      <c r="W1152" s="80"/>
      <c r="X1152" s="80"/>
      <c r="Y1152" s="80"/>
      <c r="Z1152" s="106"/>
      <c r="AA1152" s="106"/>
      <c r="AB1152" s="109"/>
      <c r="AC1152" s="106"/>
      <c r="AD1152" s="106"/>
      <c r="AE1152" s="80"/>
      <c r="AF1152" s="106"/>
      <c r="AG1152" s="106"/>
      <c r="AH1152" s="107"/>
      <c r="AI1152" s="107"/>
      <c r="AJ1152" s="105"/>
      <c r="AK1152" s="85"/>
      <c r="AL1152" s="85"/>
      <c r="AM1152" s="105"/>
      <c r="AN1152" s="107"/>
      <c r="AO1152" s="107"/>
      <c r="AP1152" s="105"/>
      <c r="AQ1152" s="85"/>
      <c r="AR1152" s="85"/>
      <c r="AS1152" s="105"/>
      <c r="AT1152" s="107"/>
      <c r="AU1152" s="85"/>
      <c r="AV1152" s="107"/>
      <c r="AW1152" s="85"/>
      <c r="AX1152" s="85"/>
      <c r="AY1152" s="85"/>
      <c r="AZ1152" s="80"/>
      <c r="BA1152" s="86"/>
      <c r="BB1152" s="86"/>
      <c r="BC1152" s="105"/>
    </row>
    <row r="1153" spans="1:55" x14ac:dyDescent="0.25">
      <c r="A1153" s="80"/>
      <c r="B1153" s="80"/>
      <c r="C1153" s="80"/>
      <c r="D1153" s="81"/>
      <c r="E1153" s="82"/>
      <c r="F1153" s="83"/>
      <c r="G1153" s="83"/>
      <c r="H1153" s="84"/>
      <c r="I1153" s="84"/>
      <c r="J1153" s="105"/>
      <c r="K1153" s="84"/>
      <c r="L1153" s="105"/>
      <c r="M1153" s="84"/>
      <c r="N1153" s="105"/>
      <c r="O1153" s="84"/>
      <c r="P1153" s="84"/>
      <c r="Q1153" s="105"/>
      <c r="R1153" s="84"/>
      <c r="S1153" s="105"/>
      <c r="T1153" s="84"/>
      <c r="U1153" s="105"/>
      <c r="V1153" s="80"/>
      <c r="W1153" s="80"/>
      <c r="X1153" s="80"/>
      <c r="Y1153" s="80"/>
      <c r="Z1153" s="106"/>
      <c r="AA1153" s="106"/>
      <c r="AB1153" s="109"/>
      <c r="AC1153" s="106"/>
      <c r="AD1153" s="106"/>
      <c r="AE1153" s="80"/>
      <c r="AF1153" s="106"/>
      <c r="AG1153" s="106"/>
      <c r="AH1153" s="107"/>
      <c r="AI1153" s="107"/>
      <c r="AJ1153" s="105"/>
      <c r="AK1153" s="85"/>
      <c r="AL1153" s="85"/>
      <c r="AM1153" s="105"/>
      <c r="AN1153" s="107"/>
      <c r="AO1153" s="107"/>
      <c r="AP1153" s="105"/>
      <c r="AQ1153" s="85"/>
      <c r="AR1153" s="85"/>
      <c r="AS1153" s="105"/>
      <c r="AT1153" s="107"/>
      <c r="AU1153" s="85"/>
      <c r="AV1153" s="107"/>
      <c r="AW1153" s="85"/>
      <c r="AX1153" s="85"/>
      <c r="AY1153" s="85"/>
      <c r="AZ1153" s="80"/>
      <c r="BA1153" s="86"/>
      <c r="BB1153" s="86"/>
      <c r="BC1153" s="105"/>
    </row>
    <row r="1154" spans="1:55" x14ac:dyDescent="0.25">
      <c r="A1154" s="80"/>
      <c r="B1154" s="80"/>
      <c r="C1154" s="80"/>
      <c r="D1154" s="81"/>
      <c r="E1154" s="82"/>
      <c r="F1154" s="83"/>
      <c r="G1154" s="83"/>
      <c r="H1154" s="84"/>
      <c r="I1154" s="84"/>
      <c r="J1154" s="105"/>
      <c r="K1154" s="84"/>
      <c r="L1154" s="105"/>
      <c r="M1154" s="84"/>
      <c r="N1154" s="105"/>
      <c r="O1154" s="84"/>
      <c r="P1154" s="84"/>
      <c r="Q1154" s="105"/>
      <c r="R1154" s="84"/>
      <c r="S1154" s="105"/>
      <c r="T1154" s="84"/>
      <c r="U1154" s="105"/>
      <c r="V1154" s="80"/>
      <c r="W1154" s="80"/>
      <c r="X1154" s="108"/>
      <c r="Y1154" s="108"/>
      <c r="Z1154" s="106"/>
      <c r="AA1154" s="106"/>
      <c r="AB1154" s="109"/>
      <c r="AC1154" s="106"/>
      <c r="AD1154" s="106"/>
      <c r="AE1154" s="80"/>
      <c r="AF1154" s="106"/>
      <c r="AG1154" s="106"/>
      <c r="AH1154" s="107"/>
      <c r="AI1154" s="107"/>
      <c r="AJ1154" s="105"/>
      <c r="AK1154" s="85"/>
      <c r="AL1154" s="85"/>
      <c r="AM1154" s="105"/>
      <c r="AN1154" s="107"/>
      <c r="AO1154" s="107"/>
      <c r="AP1154" s="105"/>
      <c r="AQ1154" s="85"/>
      <c r="AR1154" s="85"/>
      <c r="AS1154" s="105"/>
      <c r="AT1154" s="107"/>
      <c r="AU1154" s="85"/>
      <c r="AV1154" s="107"/>
      <c r="AW1154" s="85"/>
      <c r="AX1154" s="85"/>
      <c r="AY1154" s="85"/>
      <c r="AZ1154" s="80"/>
      <c r="BA1154" s="86"/>
      <c r="BB1154" s="86"/>
      <c r="BC1154" s="105"/>
    </row>
    <row r="1155" spans="1:55" x14ac:dyDescent="0.25">
      <c r="A1155" s="80"/>
      <c r="B1155" s="80"/>
      <c r="C1155" s="80"/>
      <c r="D1155" s="81"/>
      <c r="E1155" s="82"/>
      <c r="F1155" s="83"/>
      <c r="G1155" s="83"/>
      <c r="H1155" s="84"/>
      <c r="I1155" s="84"/>
      <c r="J1155" s="105"/>
      <c r="K1155" s="84"/>
      <c r="L1155" s="105"/>
      <c r="M1155" s="84"/>
      <c r="N1155" s="105"/>
      <c r="O1155" s="84"/>
      <c r="P1155" s="84"/>
      <c r="Q1155" s="105"/>
      <c r="R1155" s="84"/>
      <c r="S1155" s="105"/>
      <c r="T1155" s="84"/>
      <c r="U1155" s="105"/>
      <c r="V1155" s="80"/>
      <c r="W1155" s="80"/>
      <c r="X1155" s="80"/>
      <c r="Y1155" s="80"/>
      <c r="Z1155" s="106"/>
      <c r="AA1155" s="106"/>
      <c r="AB1155" s="109"/>
      <c r="AC1155" s="106"/>
      <c r="AD1155" s="106"/>
      <c r="AE1155" s="80"/>
      <c r="AF1155" s="106"/>
      <c r="AG1155" s="106"/>
      <c r="AH1155" s="107"/>
      <c r="AI1155" s="107"/>
      <c r="AJ1155" s="105"/>
      <c r="AK1155" s="85"/>
      <c r="AL1155" s="85"/>
      <c r="AM1155" s="105"/>
      <c r="AN1155" s="107"/>
      <c r="AO1155" s="107"/>
      <c r="AP1155" s="105"/>
      <c r="AQ1155" s="85"/>
      <c r="AR1155" s="85"/>
      <c r="AS1155" s="105"/>
      <c r="AT1155" s="107"/>
      <c r="AU1155" s="85"/>
      <c r="AV1155" s="107"/>
      <c r="AW1155" s="85"/>
      <c r="AX1155" s="85"/>
      <c r="AY1155" s="85"/>
      <c r="AZ1155" s="80"/>
      <c r="BA1155" s="86"/>
      <c r="BB1155" s="86"/>
      <c r="BC1155" s="105"/>
    </row>
    <row r="1156" spans="1:55" x14ac:dyDescent="0.25">
      <c r="A1156" s="80"/>
      <c r="B1156" s="80"/>
      <c r="C1156" s="80"/>
      <c r="D1156" s="81"/>
      <c r="E1156" s="82"/>
      <c r="F1156" s="83"/>
      <c r="G1156" s="83"/>
      <c r="H1156" s="84"/>
      <c r="I1156" s="84"/>
      <c r="J1156" s="105"/>
      <c r="K1156" s="84"/>
      <c r="L1156" s="105"/>
      <c r="M1156" s="84"/>
      <c r="N1156" s="105"/>
      <c r="O1156" s="84"/>
      <c r="P1156" s="84"/>
      <c r="Q1156" s="105"/>
      <c r="R1156" s="84"/>
      <c r="S1156" s="105"/>
      <c r="T1156" s="84"/>
      <c r="U1156" s="105"/>
      <c r="V1156" s="80"/>
      <c r="W1156" s="80"/>
      <c r="X1156" s="80"/>
      <c r="Y1156" s="80"/>
      <c r="Z1156" s="106"/>
      <c r="AA1156" s="106"/>
      <c r="AB1156" s="109"/>
      <c r="AC1156" s="106"/>
      <c r="AD1156" s="106"/>
      <c r="AE1156" s="80"/>
      <c r="AF1156" s="106"/>
      <c r="AG1156" s="106"/>
      <c r="AH1156" s="107"/>
      <c r="AI1156" s="107"/>
      <c r="AJ1156" s="105"/>
      <c r="AK1156" s="85"/>
      <c r="AL1156" s="85"/>
      <c r="AM1156" s="105"/>
      <c r="AN1156" s="107"/>
      <c r="AO1156" s="107"/>
      <c r="AP1156" s="105"/>
      <c r="AQ1156" s="85"/>
      <c r="AR1156" s="85"/>
      <c r="AS1156" s="105"/>
      <c r="AT1156" s="107"/>
      <c r="AU1156" s="85"/>
      <c r="AV1156" s="107"/>
      <c r="AW1156" s="85"/>
      <c r="AX1156" s="85"/>
      <c r="AY1156" s="85"/>
      <c r="AZ1156" s="80"/>
      <c r="BA1156" s="86"/>
      <c r="BB1156" s="86"/>
      <c r="BC1156" s="105"/>
    </row>
    <row r="1157" spans="1:55" x14ac:dyDescent="0.25">
      <c r="A1157" s="80"/>
      <c r="B1157" s="80"/>
      <c r="C1157" s="80"/>
      <c r="D1157" s="81"/>
      <c r="E1157" s="82"/>
      <c r="F1157" s="83"/>
      <c r="G1157" s="83"/>
      <c r="H1157" s="84"/>
      <c r="I1157" s="84"/>
      <c r="J1157" s="105"/>
      <c r="K1157" s="84"/>
      <c r="L1157" s="105"/>
      <c r="M1157" s="84"/>
      <c r="N1157" s="105"/>
      <c r="O1157" s="84"/>
      <c r="P1157" s="84"/>
      <c r="Q1157" s="105"/>
      <c r="R1157" s="84"/>
      <c r="S1157" s="105"/>
      <c r="T1157" s="84"/>
      <c r="U1157" s="105"/>
      <c r="V1157" s="80"/>
      <c r="W1157" s="80"/>
      <c r="X1157" s="80"/>
      <c r="Y1157" s="80"/>
      <c r="Z1157" s="106"/>
      <c r="AA1157" s="106"/>
      <c r="AB1157" s="109"/>
      <c r="AC1157" s="106"/>
      <c r="AD1157" s="106"/>
      <c r="AE1157" s="80"/>
      <c r="AF1157" s="106"/>
      <c r="AG1157" s="106"/>
      <c r="AH1157" s="107"/>
      <c r="AI1157" s="107"/>
      <c r="AJ1157" s="105"/>
      <c r="AK1157" s="85"/>
      <c r="AL1157" s="85"/>
      <c r="AM1157" s="105"/>
      <c r="AN1157" s="107"/>
      <c r="AO1157" s="107"/>
      <c r="AP1157" s="105"/>
      <c r="AQ1157" s="85"/>
      <c r="AR1157" s="85"/>
      <c r="AS1157" s="105"/>
      <c r="AT1157" s="107"/>
      <c r="AU1157" s="85"/>
      <c r="AV1157" s="107"/>
      <c r="AW1157" s="85"/>
      <c r="AX1157" s="85"/>
      <c r="AY1157" s="85"/>
      <c r="AZ1157" s="80"/>
      <c r="BA1157" s="86"/>
      <c r="BB1157" s="86"/>
      <c r="BC1157" s="105"/>
    </row>
    <row r="1158" spans="1:55" x14ac:dyDescent="0.25">
      <c r="A1158" s="80"/>
      <c r="B1158" s="80"/>
      <c r="C1158" s="80"/>
      <c r="D1158" s="81"/>
      <c r="E1158" s="82"/>
      <c r="F1158" s="83"/>
      <c r="G1158" s="83"/>
      <c r="H1158" s="84"/>
      <c r="I1158" s="84"/>
      <c r="J1158" s="105"/>
      <c r="K1158" s="84"/>
      <c r="L1158" s="105"/>
      <c r="M1158" s="84"/>
      <c r="N1158" s="105"/>
      <c r="O1158" s="84"/>
      <c r="P1158" s="84"/>
      <c r="Q1158" s="105"/>
      <c r="R1158" s="84"/>
      <c r="S1158" s="105"/>
      <c r="T1158" s="84"/>
      <c r="U1158" s="105"/>
      <c r="V1158" s="80"/>
      <c r="W1158" s="80"/>
      <c r="X1158" s="108"/>
      <c r="Y1158" s="108"/>
      <c r="Z1158" s="106"/>
      <c r="AA1158" s="106"/>
      <c r="AB1158" s="109"/>
      <c r="AC1158" s="106"/>
      <c r="AD1158" s="106"/>
      <c r="AE1158" s="80"/>
      <c r="AF1158" s="106"/>
      <c r="AG1158" s="106"/>
      <c r="AH1158" s="107"/>
      <c r="AI1158" s="107"/>
      <c r="AJ1158" s="105"/>
      <c r="AK1158" s="85"/>
      <c r="AL1158" s="85"/>
      <c r="AM1158" s="105"/>
      <c r="AN1158" s="107"/>
      <c r="AO1158" s="107"/>
      <c r="AP1158" s="105"/>
      <c r="AQ1158" s="85"/>
      <c r="AR1158" s="85"/>
      <c r="AS1158" s="105"/>
      <c r="AT1158" s="107"/>
      <c r="AU1158" s="85"/>
      <c r="AV1158" s="107"/>
      <c r="AW1158" s="85"/>
      <c r="AX1158" s="85"/>
      <c r="AY1158" s="85"/>
      <c r="AZ1158" s="80"/>
      <c r="BA1158" s="86"/>
      <c r="BB1158" s="86"/>
      <c r="BC1158" s="105"/>
    </row>
    <row r="1159" spans="1:55" x14ac:dyDescent="0.25">
      <c r="A1159" s="80"/>
      <c r="B1159" s="80"/>
      <c r="C1159" s="80"/>
      <c r="D1159" s="81"/>
      <c r="E1159" s="80"/>
      <c r="F1159" s="83"/>
      <c r="G1159" s="80"/>
      <c r="H1159" s="84"/>
      <c r="I1159" s="84"/>
      <c r="J1159" s="105"/>
      <c r="K1159" s="84"/>
      <c r="L1159" s="105"/>
      <c r="M1159" s="84"/>
      <c r="N1159" s="105"/>
      <c r="O1159" s="84"/>
      <c r="P1159" s="84"/>
      <c r="Q1159" s="105"/>
      <c r="R1159" s="84"/>
      <c r="S1159" s="105"/>
      <c r="T1159" s="84"/>
      <c r="U1159" s="105"/>
      <c r="V1159" s="80"/>
      <c r="W1159" s="80"/>
      <c r="X1159" s="108"/>
      <c r="Y1159" s="108"/>
      <c r="Z1159" s="80"/>
      <c r="AA1159" s="80"/>
      <c r="AB1159" s="109"/>
      <c r="AC1159" s="80"/>
      <c r="AD1159" s="80"/>
      <c r="AE1159" s="80"/>
      <c r="AF1159" s="80"/>
      <c r="AG1159" s="80"/>
      <c r="AH1159" s="107"/>
      <c r="AI1159" s="107"/>
      <c r="AJ1159" s="105"/>
      <c r="AK1159" s="85"/>
      <c r="AL1159" s="85"/>
      <c r="AM1159" s="105"/>
      <c r="AN1159" s="107"/>
      <c r="AO1159" s="107"/>
      <c r="AP1159" s="105"/>
      <c r="AQ1159" s="85"/>
      <c r="AR1159" s="85"/>
      <c r="AS1159" s="105"/>
      <c r="AT1159" s="107"/>
      <c r="AU1159" s="85"/>
      <c r="AV1159" s="107"/>
      <c r="AW1159" s="85"/>
      <c r="AX1159" s="85"/>
      <c r="AY1159" s="85"/>
      <c r="AZ1159" s="80"/>
      <c r="BA1159" s="86"/>
      <c r="BB1159" s="86"/>
      <c r="BC1159" s="105"/>
    </row>
    <row r="1160" spans="1:55" x14ac:dyDescent="0.25">
      <c r="A1160" s="80"/>
      <c r="B1160" s="80"/>
      <c r="C1160" s="80"/>
      <c r="D1160" s="81"/>
      <c r="E1160" s="82"/>
      <c r="F1160" s="83"/>
      <c r="G1160" s="83"/>
      <c r="H1160" s="84"/>
      <c r="I1160" s="84"/>
      <c r="J1160" s="105"/>
      <c r="K1160" s="84"/>
      <c r="L1160" s="105"/>
      <c r="M1160" s="84"/>
      <c r="N1160" s="105"/>
      <c r="O1160" s="84"/>
      <c r="P1160" s="84"/>
      <c r="Q1160" s="105"/>
      <c r="R1160" s="84"/>
      <c r="S1160" s="105"/>
      <c r="T1160" s="84"/>
      <c r="U1160" s="105"/>
      <c r="V1160" s="80"/>
      <c r="W1160" s="80"/>
      <c r="X1160" s="108"/>
      <c r="Y1160" s="108"/>
      <c r="Z1160" s="106"/>
      <c r="AA1160" s="106"/>
      <c r="AB1160" s="109"/>
      <c r="AC1160" s="106"/>
      <c r="AD1160" s="106"/>
      <c r="AE1160" s="80"/>
      <c r="AF1160" s="106"/>
      <c r="AG1160" s="106"/>
      <c r="AH1160" s="107"/>
      <c r="AI1160" s="107"/>
      <c r="AJ1160" s="105"/>
      <c r="AK1160" s="85"/>
      <c r="AL1160" s="85"/>
      <c r="AM1160" s="105"/>
      <c r="AN1160" s="107"/>
      <c r="AO1160" s="107"/>
      <c r="AP1160" s="105"/>
      <c r="AQ1160" s="85"/>
      <c r="AR1160" s="85"/>
      <c r="AS1160" s="105"/>
      <c r="AT1160" s="107"/>
      <c r="AU1160" s="85"/>
      <c r="AV1160" s="107"/>
      <c r="AW1160" s="85"/>
      <c r="AX1160" s="85"/>
      <c r="AY1160" s="85"/>
      <c r="AZ1160" s="80"/>
      <c r="BA1160" s="86"/>
      <c r="BB1160" s="86"/>
      <c r="BC1160" s="105"/>
    </row>
    <row r="1161" spans="1:55" x14ac:dyDescent="0.25">
      <c r="A1161" s="80"/>
      <c r="B1161" s="80"/>
      <c r="C1161" s="80"/>
      <c r="D1161" s="80"/>
      <c r="E1161" s="80"/>
      <c r="F1161" s="80"/>
      <c r="G1161" s="80"/>
      <c r="H1161" s="80"/>
      <c r="I1161" s="80"/>
      <c r="J1161" s="80"/>
      <c r="K1161" s="80"/>
      <c r="L1161" s="80"/>
      <c r="M1161" s="84"/>
      <c r="N1161" s="105"/>
      <c r="O1161" s="80"/>
      <c r="P1161" s="80"/>
      <c r="Q1161" s="80"/>
      <c r="R1161" s="80"/>
      <c r="S1161" s="80"/>
      <c r="T1161" s="84"/>
      <c r="U1161" s="105"/>
      <c r="V1161" s="80"/>
      <c r="W1161" s="80"/>
      <c r="X1161" s="80"/>
      <c r="Y1161" s="80"/>
      <c r="Z1161" s="80"/>
      <c r="AA1161" s="80"/>
      <c r="AB1161" s="109"/>
      <c r="AC1161" s="80"/>
      <c r="AD1161" s="80"/>
      <c r="AE1161" s="80"/>
      <c r="AF1161" s="80"/>
      <c r="AG1161" s="80"/>
      <c r="AH1161" s="80"/>
      <c r="AI1161" s="80"/>
      <c r="AJ1161" s="80"/>
      <c r="AK1161" s="80"/>
      <c r="AL1161" s="80"/>
      <c r="AM1161" s="80"/>
      <c r="AN1161" s="80"/>
      <c r="AO1161" s="80"/>
      <c r="AP1161" s="80"/>
      <c r="AQ1161" s="80"/>
      <c r="AR1161" s="80"/>
      <c r="AS1161" s="80"/>
      <c r="AT1161" s="80"/>
      <c r="AU1161" s="80"/>
      <c r="AV1161" s="80"/>
      <c r="AW1161" s="80"/>
      <c r="AX1161" s="80"/>
      <c r="AY1161" s="80"/>
      <c r="AZ1161" s="80"/>
      <c r="BA1161" s="80"/>
      <c r="BB1161" s="80"/>
      <c r="BC1161" s="80"/>
    </row>
    <row r="1162" spans="1:55" x14ac:dyDescent="0.25">
      <c r="A1162" s="80"/>
      <c r="B1162" s="80"/>
      <c r="C1162" s="80"/>
      <c r="D1162" s="81"/>
      <c r="E1162" s="80"/>
      <c r="F1162" s="83"/>
      <c r="G1162" s="80"/>
      <c r="H1162" s="84"/>
      <c r="I1162" s="84"/>
      <c r="J1162" s="105"/>
      <c r="K1162" s="84"/>
      <c r="L1162" s="105"/>
      <c r="M1162" s="84"/>
      <c r="N1162" s="105"/>
      <c r="O1162" s="84"/>
      <c r="P1162" s="84"/>
      <c r="Q1162" s="105"/>
      <c r="R1162" s="84"/>
      <c r="S1162" s="105"/>
      <c r="T1162" s="84"/>
      <c r="U1162" s="105"/>
      <c r="V1162" s="80"/>
      <c r="W1162" s="80"/>
      <c r="X1162" s="108"/>
      <c r="Y1162" s="108"/>
      <c r="Z1162" s="80"/>
      <c r="AA1162" s="80"/>
      <c r="AB1162" s="109"/>
      <c r="AC1162" s="80"/>
      <c r="AD1162" s="80"/>
      <c r="AE1162" s="80"/>
      <c r="AF1162" s="80"/>
      <c r="AG1162" s="80"/>
      <c r="AH1162" s="107"/>
      <c r="AI1162" s="107"/>
      <c r="AJ1162" s="105"/>
      <c r="AK1162" s="85"/>
      <c r="AL1162" s="85"/>
      <c r="AM1162" s="105"/>
      <c r="AN1162" s="107"/>
      <c r="AO1162" s="107"/>
      <c r="AP1162" s="105"/>
      <c r="AQ1162" s="85"/>
      <c r="AR1162" s="85"/>
      <c r="AS1162" s="105"/>
      <c r="AT1162" s="107"/>
      <c r="AU1162" s="85"/>
      <c r="AV1162" s="107"/>
      <c r="AW1162" s="85"/>
      <c r="AX1162" s="85"/>
      <c r="AY1162" s="85"/>
      <c r="AZ1162" s="80"/>
      <c r="BA1162" s="86"/>
      <c r="BB1162" s="86"/>
      <c r="BC1162" s="105"/>
    </row>
    <row r="1163" spans="1:55" x14ac:dyDescent="0.25">
      <c r="A1163" s="80"/>
      <c r="B1163" s="80"/>
      <c r="C1163" s="80"/>
      <c r="D1163" s="81"/>
      <c r="E1163" s="82"/>
      <c r="F1163" s="83"/>
      <c r="G1163" s="83"/>
      <c r="H1163" s="84"/>
      <c r="I1163" s="84"/>
      <c r="J1163" s="105"/>
      <c r="K1163" s="84"/>
      <c r="L1163" s="105"/>
      <c r="M1163" s="84"/>
      <c r="N1163" s="105"/>
      <c r="O1163" s="84"/>
      <c r="P1163" s="84"/>
      <c r="Q1163" s="105"/>
      <c r="R1163" s="84"/>
      <c r="S1163" s="105"/>
      <c r="T1163" s="84"/>
      <c r="U1163" s="105"/>
      <c r="V1163" s="80"/>
      <c r="W1163" s="80"/>
      <c r="X1163" s="108"/>
      <c r="Y1163" s="108"/>
      <c r="Z1163" s="106"/>
      <c r="AA1163" s="106"/>
      <c r="AB1163" s="109"/>
      <c r="AC1163" s="106"/>
      <c r="AD1163" s="106"/>
      <c r="AE1163" s="80"/>
      <c r="AF1163" s="106"/>
      <c r="AG1163" s="106"/>
      <c r="AH1163" s="107"/>
      <c r="AI1163" s="107"/>
      <c r="AJ1163" s="105"/>
      <c r="AK1163" s="85"/>
      <c r="AL1163" s="85"/>
      <c r="AM1163" s="105"/>
      <c r="AN1163" s="107"/>
      <c r="AO1163" s="107"/>
      <c r="AP1163" s="105"/>
      <c r="AQ1163" s="85"/>
      <c r="AR1163" s="85"/>
      <c r="AS1163" s="105"/>
      <c r="AT1163" s="107"/>
      <c r="AU1163" s="85"/>
      <c r="AV1163" s="107"/>
      <c r="AW1163" s="85"/>
      <c r="AX1163" s="85"/>
      <c r="AY1163" s="85"/>
      <c r="AZ1163" s="80"/>
      <c r="BA1163" s="86"/>
      <c r="BB1163" s="86"/>
      <c r="BC1163" s="105"/>
    </row>
    <row r="1164" spans="1:55" x14ac:dyDescent="0.25">
      <c r="A1164" s="80"/>
      <c r="B1164" s="80"/>
      <c r="C1164" s="80"/>
      <c r="D1164" s="81"/>
      <c r="E1164" s="80"/>
      <c r="F1164" s="83"/>
      <c r="G1164" s="80"/>
      <c r="H1164" s="84"/>
      <c r="I1164" s="80"/>
      <c r="J1164" s="80"/>
      <c r="K1164" s="84"/>
      <c r="L1164" s="105"/>
      <c r="M1164" s="84"/>
      <c r="N1164" s="105"/>
      <c r="O1164" s="84"/>
      <c r="P1164" s="80"/>
      <c r="Q1164" s="80"/>
      <c r="R1164" s="84"/>
      <c r="S1164" s="105"/>
      <c r="T1164" s="84"/>
      <c r="U1164" s="105"/>
      <c r="V1164" s="80"/>
      <c r="W1164" s="80"/>
      <c r="X1164" s="108"/>
      <c r="Y1164" s="108"/>
      <c r="Z1164" s="80"/>
      <c r="AA1164" s="80"/>
      <c r="AB1164" s="109"/>
      <c r="AC1164" s="80"/>
      <c r="AD1164" s="80"/>
      <c r="AE1164" s="80"/>
      <c r="AF1164" s="80"/>
      <c r="AG1164" s="80"/>
      <c r="AH1164" s="107"/>
      <c r="AI1164" s="80"/>
      <c r="AJ1164" s="80"/>
      <c r="AK1164" s="85"/>
      <c r="AL1164" s="80"/>
      <c r="AM1164" s="80"/>
      <c r="AN1164" s="107"/>
      <c r="AO1164" s="80"/>
      <c r="AP1164" s="80"/>
      <c r="AQ1164" s="85"/>
      <c r="AR1164" s="80"/>
      <c r="AS1164" s="80"/>
      <c r="AT1164" s="107"/>
      <c r="AU1164" s="85"/>
      <c r="AV1164" s="107"/>
      <c r="AW1164" s="85"/>
      <c r="AX1164" s="85"/>
      <c r="AY1164" s="80"/>
      <c r="AZ1164" s="80"/>
      <c r="BA1164" s="86"/>
      <c r="BB1164" s="80"/>
      <c r="BC1164" s="80"/>
    </row>
    <row r="1165" spans="1:55" x14ac:dyDescent="0.25">
      <c r="A1165" s="80"/>
      <c r="B1165" s="80"/>
      <c r="C1165" s="80"/>
      <c r="D1165" s="81"/>
      <c r="E1165" s="82"/>
      <c r="F1165" s="83"/>
      <c r="G1165" s="83"/>
      <c r="H1165" s="84"/>
      <c r="I1165" s="84"/>
      <c r="J1165" s="105"/>
      <c r="K1165" s="84"/>
      <c r="L1165" s="105"/>
      <c r="M1165" s="84"/>
      <c r="N1165" s="105"/>
      <c r="O1165" s="84"/>
      <c r="P1165" s="84"/>
      <c r="Q1165" s="105"/>
      <c r="R1165" s="84"/>
      <c r="S1165" s="105"/>
      <c r="T1165" s="84"/>
      <c r="U1165" s="105"/>
      <c r="V1165" s="80"/>
      <c r="W1165" s="80"/>
      <c r="X1165" s="108"/>
      <c r="Y1165" s="108"/>
      <c r="Z1165" s="106"/>
      <c r="AA1165" s="106"/>
      <c r="AB1165" s="109"/>
      <c r="AC1165" s="106"/>
      <c r="AD1165" s="106"/>
      <c r="AE1165" s="80"/>
      <c r="AF1165" s="106"/>
      <c r="AG1165" s="106"/>
      <c r="AH1165" s="107"/>
      <c r="AI1165" s="107"/>
      <c r="AJ1165" s="105"/>
      <c r="AK1165" s="85"/>
      <c r="AL1165" s="85"/>
      <c r="AM1165" s="105"/>
      <c r="AN1165" s="107"/>
      <c r="AO1165" s="107"/>
      <c r="AP1165" s="105"/>
      <c r="AQ1165" s="85"/>
      <c r="AR1165" s="85"/>
      <c r="AS1165" s="105"/>
      <c r="AT1165" s="107"/>
      <c r="AU1165" s="85"/>
      <c r="AV1165" s="107"/>
      <c r="AW1165" s="85"/>
      <c r="AX1165" s="85"/>
      <c r="AY1165" s="85"/>
      <c r="AZ1165" s="80"/>
      <c r="BA1165" s="86"/>
      <c r="BB1165" s="86"/>
      <c r="BC1165" s="105"/>
    </row>
    <row r="1166" spans="1:55" x14ac:dyDescent="0.25">
      <c r="A1166" s="80"/>
      <c r="B1166" s="80"/>
      <c r="C1166" s="80"/>
      <c r="D1166" s="81"/>
      <c r="E1166" s="82"/>
      <c r="F1166" s="83"/>
      <c r="G1166" s="83"/>
      <c r="H1166" s="84"/>
      <c r="I1166" s="84"/>
      <c r="J1166" s="105"/>
      <c r="K1166" s="84"/>
      <c r="L1166" s="105"/>
      <c r="M1166" s="84"/>
      <c r="N1166" s="105"/>
      <c r="O1166" s="84"/>
      <c r="P1166" s="84"/>
      <c r="Q1166" s="105"/>
      <c r="R1166" s="84"/>
      <c r="S1166" s="105"/>
      <c r="T1166" s="84"/>
      <c r="U1166" s="105"/>
      <c r="V1166" s="80"/>
      <c r="W1166" s="80"/>
      <c r="X1166" s="108"/>
      <c r="Y1166" s="108"/>
      <c r="Z1166" s="106"/>
      <c r="AA1166" s="106"/>
      <c r="AB1166" s="109"/>
      <c r="AC1166" s="106"/>
      <c r="AD1166" s="106"/>
      <c r="AE1166" s="80"/>
      <c r="AF1166" s="106"/>
      <c r="AG1166" s="106"/>
      <c r="AH1166" s="107"/>
      <c r="AI1166" s="107"/>
      <c r="AJ1166" s="105"/>
      <c r="AK1166" s="85"/>
      <c r="AL1166" s="85"/>
      <c r="AM1166" s="105"/>
      <c r="AN1166" s="107"/>
      <c r="AO1166" s="107"/>
      <c r="AP1166" s="105"/>
      <c r="AQ1166" s="85"/>
      <c r="AR1166" s="85"/>
      <c r="AS1166" s="105"/>
      <c r="AT1166" s="107"/>
      <c r="AU1166" s="85"/>
      <c r="AV1166" s="107"/>
      <c r="AW1166" s="85"/>
      <c r="AX1166" s="85"/>
      <c r="AY1166" s="85"/>
      <c r="AZ1166" s="80"/>
      <c r="BA1166" s="86"/>
      <c r="BB1166" s="86"/>
      <c r="BC1166" s="105"/>
    </row>
    <row r="1167" spans="1:55" x14ac:dyDescent="0.25">
      <c r="A1167" s="80"/>
      <c r="B1167" s="80"/>
      <c r="C1167" s="80"/>
      <c r="D1167" s="81"/>
      <c r="E1167" s="82"/>
      <c r="F1167" s="83"/>
      <c r="G1167" s="83"/>
      <c r="H1167" s="84"/>
      <c r="I1167" s="84"/>
      <c r="J1167" s="105"/>
      <c r="K1167" s="84"/>
      <c r="L1167" s="105"/>
      <c r="M1167" s="84"/>
      <c r="N1167" s="105"/>
      <c r="O1167" s="84"/>
      <c r="P1167" s="84"/>
      <c r="Q1167" s="105"/>
      <c r="R1167" s="84"/>
      <c r="S1167" s="105"/>
      <c r="T1167" s="84"/>
      <c r="U1167" s="105"/>
      <c r="V1167" s="80"/>
      <c r="W1167" s="80"/>
      <c r="X1167" s="108"/>
      <c r="Y1167" s="108"/>
      <c r="Z1167" s="106"/>
      <c r="AA1167" s="106"/>
      <c r="AB1167" s="109"/>
      <c r="AC1167" s="106"/>
      <c r="AD1167" s="106"/>
      <c r="AE1167" s="80"/>
      <c r="AF1167" s="106"/>
      <c r="AG1167" s="106"/>
      <c r="AH1167" s="107"/>
      <c r="AI1167" s="107"/>
      <c r="AJ1167" s="105"/>
      <c r="AK1167" s="85"/>
      <c r="AL1167" s="85"/>
      <c r="AM1167" s="105"/>
      <c r="AN1167" s="107"/>
      <c r="AO1167" s="107"/>
      <c r="AP1167" s="105"/>
      <c r="AQ1167" s="85"/>
      <c r="AR1167" s="85"/>
      <c r="AS1167" s="105"/>
      <c r="AT1167" s="107"/>
      <c r="AU1167" s="85"/>
      <c r="AV1167" s="107"/>
      <c r="AW1167" s="85"/>
      <c r="AX1167" s="85"/>
      <c r="AY1167" s="85"/>
      <c r="AZ1167" s="80"/>
      <c r="BA1167" s="86"/>
      <c r="BB1167" s="86"/>
      <c r="BC1167" s="105"/>
    </row>
    <row r="1168" spans="1:55" x14ac:dyDescent="0.25">
      <c r="A1168" s="80"/>
      <c r="B1168" s="80"/>
      <c r="C1168" s="80"/>
      <c r="D1168" s="80"/>
      <c r="E1168" s="80"/>
      <c r="F1168" s="80"/>
      <c r="G1168" s="80"/>
      <c r="H1168" s="80"/>
      <c r="I1168" s="80"/>
      <c r="J1168" s="80"/>
      <c r="K1168" s="80"/>
      <c r="L1168" s="80"/>
      <c r="M1168" s="84"/>
      <c r="N1168" s="105"/>
      <c r="O1168" s="80"/>
      <c r="P1168" s="80"/>
      <c r="Q1168" s="80"/>
      <c r="R1168" s="80"/>
      <c r="S1168" s="80"/>
      <c r="T1168" s="84"/>
      <c r="U1168" s="105"/>
      <c r="V1168" s="80"/>
      <c r="W1168" s="80"/>
      <c r="X1168" s="80"/>
      <c r="Y1168" s="80"/>
      <c r="Z1168" s="80"/>
      <c r="AA1168" s="80"/>
      <c r="AB1168" s="109"/>
      <c r="AC1168" s="80"/>
      <c r="AD1168" s="80"/>
      <c r="AE1168" s="80"/>
      <c r="AF1168" s="80"/>
      <c r="AG1168" s="80"/>
      <c r="AH1168" s="80"/>
      <c r="AI1168" s="80"/>
      <c r="AJ1168" s="80"/>
      <c r="AK1168" s="80"/>
      <c r="AL1168" s="80"/>
      <c r="AM1168" s="80"/>
      <c r="AN1168" s="80"/>
      <c r="AO1168" s="80"/>
      <c r="AP1168" s="80"/>
      <c r="AQ1168" s="80"/>
      <c r="AR1168" s="80"/>
      <c r="AS1168" s="80"/>
      <c r="AT1168" s="80"/>
      <c r="AU1168" s="80"/>
      <c r="AV1168" s="80"/>
      <c r="AW1168" s="80"/>
      <c r="AX1168" s="80"/>
      <c r="AY1168" s="80"/>
      <c r="AZ1168" s="80"/>
      <c r="BA1168" s="80"/>
      <c r="BB1168" s="80"/>
      <c r="BC1168" s="80"/>
    </row>
    <row r="1169" spans="1:55" x14ac:dyDescent="0.25">
      <c r="A1169" s="80"/>
      <c r="B1169" s="80"/>
      <c r="C1169" s="80"/>
      <c r="D1169" s="80"/>
      <c r="E1169" s="80"/>
      <c r="F1169" s="80"/>
      <c r="G1169" s="80"/>
      <c r="H1169" s="84"/>
      <c r="I1169" s="84"/>
      <c r="J1169" s="105"/>
      <c r="K1169" s="84"/>
      <c r="L1169" s="105"/>
      <c r="M1169" s="84"/>
      <c r="N1169" s="105"/>
      <c r="O1169" s="84"/>
      <c r="P1169" s="84"/>
      <c r="Q1169" s="105"/>
      <c r="R1169" s="84"/>
      <c r="S1169" s="105"/>
      <c r="T1169" s="84"/>
      <c r="U1169" s="105"/>
      <c r="V1169" s="80"/>
      <c r="W1169" s="80"/>
      <c r="X1169" s="80"/>
      <c r="Y1169" s="80"/>
      <c r="Z1169" s="80"/>
      <c r="AA1169" s="80"/>
      <c r="AB1169" s="109"/>
      <c r="AC1169" s="80"/>
      <c r="AD1169" s="80"/>
      <c r="AE1169" s="80"/>
      <c r="AF1169" s="80"/>
      <c r="AG1169" s="80"/>
      <c r="AH1169" s="107"/>
      <c r="AI1169" s="107"/>
      <c r="AJ1169" s="105"/>
      <c r="AK1169" s="85"/>
      <c r="AL1169" s="85"/>
      <c r="AM1169" s="105"/>
      <c r="AN1169" s="107"/>
      <c r="AO1169" s="107"/>
      <c r="AP1169" s="105"/>
      <c r="AQ1169" s="85"/>
      <c r="AR1169" s="85"/>
      <c r="AS1169" s="105"/>
      <c r="AT1169" s="107"/>
      <c r="AU1169" s="85"/>
      <c r="AV1169" s="107"/>
      <c r="AW1169" s="85"/>
      <c r="AX1169" s="85"/>
      <c r="AY1169" s="85"/>
      <c r="AZ1169" s="80"/>
      <c r="BA1169" s="86"/>
      <c r="BB1169" s="86"/>
      <c r="BC1169" s="105"/>
    </row>
    <row r="1170" spans="1:55" x14ac:dyDescent="0.25">
      <c r="A1170" s="80"/>
      <c r="B1170" s="80"/>
      <c r="C1170" s="80"/>
      <c r="D1170" s="80"/>
      <c r="E1170" s="80"/>
      <c r="F1170" s="80"/>
      <c r="G1170" s="80"/>
      <c r="H1170" s="84"/>
      <c r="I1170" s="84"/>
      <c r="J1170" s="105"/>
      <c r="K1170" s="84"/>
      <c r="L1170" s="105"/>
      <c r="M1170" s="84"/>
      <c r="N1170" s="105"/>
      <c r="O1170" s="84"/>
      <c r="P1170" s="84"/>
      <c r="Q1170" s="105"/>
      <c r="R1170" s="84"/>
      <c r="S1170" s="105"/>
      <c r="T1170" s="84"/>
      <c r="U1170" s="105"/>
      <c r="V1170" s="80"/>
      <c r="W1170" s="80"/>
      <c r="X1170" s="80"/>
      <c r="Y1170" s="80"/>
      <c r="Z1170" s="80"/>
      <c r="AA1170" s="80"/>
      <c r="AB1170" s="109"/>
      <c r="AC1170" s="80"/>
      <c r="AD1170" s="80"/>
      <c r="AE1170" s="80"/>
      <c r="AF1170" s="80"/>
      <c r="AG1170" s="80"/>
      <c r="AH1170" s="107"/>
      <c r="AI1170" s="107"/>
      <c r="AJ1170" s="105"/>
      <c r="AK1170" s="85"/>
      <c r="AL1170" s="85"/>
      <c r="AM1170" s="105"/>
      <c r="AN1170" s="107"/>
      <c r="AO1170" s="107"/>
      <c r="AP1170" s="105"/>
      <c r="AQ1170" s="85"/>
      <c r="AR1170" s="85"/>
      <c r="AS1170" s="105"/>
      <c r="AT1170" s="107"/>
      <c r="AU1170" s="85"/>
      <c r="AV1170" s="107"/>
      <c r="AW1170" s="85"/>
      <c r="AX1170" s="85"/>
      <c r="AY1170" s="85"/>
      <c r="AZ1170" s="80"/>
      <c r="BA1170" s="86"/>
      <c r="BB1170" s="86"/>
      <c r="BC1170" s="105"/>
    </row>
    <row r="1171" spans="1:55" x14ac:dyDescent="0.25">
      <c r="A1171" s="80"/>
      <c r="B1171" s="80"/>
      <c r="C1171" s="80"/>
      <c r="D1171" s="80"/>
      <c r="E1171" s="80"/>
      <c r="F1171" s="80"/>
      <c r="G1171" s="80"/>
      <c r="H1171" s="84"/>
      <c r="I1171" s="84"/>
      <c r="J1171" s="105"/>
      <c r="K1171" s="84"/>
      <c r="L1171" s="105"/>
      <c r="M1171" s="84"/>
      <c r="N1171" s="105"/>
      <c r="O1171" s="84"/>
      <c r="P1171" s="84"/>
      <c r="Q1171" s="105"/>
      <c r="R1171" s="84"/>
      <c r="S1171" s="105"/>
      <c r="T1171" s="84"/>
      <c r="U1171" s="105"/>
      <c r="V1171" s="80"/>
      <c r="W1171" s="80"/>
      <c r="X1171" s="108"/>
      <c r="Y1171" s="108"/>
      <c r="Z1171" s="80"/>
      <c r="AA1171" s="80"/>
      <c r="AB1171" s="109"/>
      <c r="AC1171" s="80"/>
      <c r="AD1171" s="80"/>
      <c r="AE1171" s="80"/>
      <c r="AF1171" s="80"/>
      <c r="AG1171" s="80"/>
      <c r="AH1171" s="107"/>
      <c r="AI1171" s="107"/>
      <c r="AJ1171" s="105"/>
      <c r="AK1171" s="85"/>
      <c r="AL1171" s="85"/>
      <c r="AM1171" s="105"/>
      <c r="AN1171" s="107"/>
      <c r="AO1171" s="107"/>
      <c r="AP1171" s="105"/>
      <c r="AQ1171" s="85"/>
      <c r="AR1171" s="85"/>
      <c r="AS1171" s="105"/>
      <c r="AT1171" s="107"/>
      <c r="AU1171" s="85"/>
      <c r="AV1171" s="107"/>
      <c r="AW1171" s="85"/>
      <c r="AX1171" s="85"/>
      <c r="AY1171" s="85"/>
      <c r="AZ1171" s="80"/>
      <c r="BA1171" s="86"/>
      <c r="BB1171" s="86"/>
      <c r="BC1171" s="105"/>
    </row>
    <row r="1172" spans="1:55" x14ac:dyDescent="0.25">
      <c r="A1172" s="80"/>
      <c r="B1172" s="80"/>
      <c r="C1172" s="80"/>
      <c r="D1172" s="80"/>
      <c r="E1172" s="80"/>
      <c r="F1172" s="80"/>
      <c r="G1172" s="80"/>
      <c r="H1172" s="84"/>
      <c r="I1172" s="84"/>
      <c r="J1172" s="105"/>
      <c r="K1172" s="84"/>
      <c r="L1172" s="105"/>
      <c r="M1172" s="84"/>
      <c r="N1172" s="105"/>
      <c r="O1172" s="84"/>
      <c r="P1172" s="84"/>
      <c r="Q1172" s="105"/>
      <c r="R1172" s="84"/>
      <c r="S1172" s="105"/>
      <c r="T1172" s="84"/>
      <c r="U1172" s="105"/>
      <c r="V1172" s="80"/>
      <c r="W1172" s="80"/>
      <c r="X1172" s="80"/>
      <c r="Y1172" s="80"/>
      <c r="Z1172" s="80"/>
      <c r="AA1172" s="80"/>
      <c r="AB1172" s="109"/>
      <c r="AC1172" s="80"/>
      <c r="AD1172" s="80"/>
      <c r="AE1172" s="80"/>
      <c r="AF1172" s="80"/>
      <c r="AG1172" s="80"/>
      <c r="AH1172" s="107"/>
      <c r="AI1172" s="107"/>
      <c r="AJ1172" s="105"/>
      <c r="AK1172" s="85"/>
      <c r="AL1172" s="85"/>
      <c r="AM1172" s="105"/>
      <c r="AN1172" s="107"/>
      <c r="AO1172" s="107"/>
      <c r="AP1172" s="105"/>
      <c r="AQ1172" s="85"/>
      <c r="AR1172" s="85"/>
      <c r="AS1172" s="105"/>
      <c r="AT1172" s="107"/>
      <c r="AU1172" s="85"/>
      <c r="AV1172" s="107"/>
      <c r="AW1172" s="85"/>
      <c r="AX1172" s="85"/>
      <c r="AY1172" s="85"/>
      <c r="AZ1172" s="80"/>
      <c r="BA1172" s="86"/>
      <c r="BB1172" s="86"/>
      <c r="BC1172" s="105"/>
    </row>
    <row r="1173" spans="1:55" x14ac:dyDescent="0.25">
      <c r="A1173" s="80"/>
      <c r="B1173" s="80"/>
      <c r="C1173" s="80"/>
      <c r="D1173" s="80"/>
      <c r="E1173" s="80"/>
      <c r="F1173" s="80"/>
      <c r="G1173" s="80"/>
      <c r="H1173" s="84"/>
      <c r="I1173" s="84"/>
      <c r="J1173" s="105"/>
      <c r="K1173" s="84"/>
      <c r="L1173" s="105"/>
      <c r="M1173" s="84"/>
      <c r="N1173" s="105"/>
      <c r="O1173" s="84"/>
      <c r="P1173" s="84"/>
      <c r="Q1173" s="105"/>
      <c r="R1173" s="84"/>
      <c r="S1173" s="105"/>
      <c r="T1173" s="84"/>
      <c r="U1173" s="105"/>
      <c r="V1173" s="80"/>
      <c r="W1173" s="80"/>
      <c r="X1173" s="80"/>
      <c r="Y1173" s="80"/>
      <c r="Z1173" s="80"/>
      <c r="AA1173" s="80"/>
      <c r="AB1173" s="109"/>
      <c r="AC1173" s="80"/>
      <c r="AD1173" s="80"/>
      <c r="AE1173" s="80"/>
      <c r="AF1173" s="80"/>
      <c r="AG1173" s="80"/>
      <c r="AH1173" s="107"/>
      <c r="AI1173" s="107"/>
      <c r="AJ1173" s="105"/>
      <c r="AK1173" s="85"/>
      <c r="AL1173" s="85"/>
      <c r="AM1173" s="105"/>
      <c r="AN1173" s="107"/>
      <c r="AO1173" s="107"/>
      <c r="AP1173" s="105"/>
      <c r="AQ1173" s="85"/>
      <c r="AR1173" s="85"/>
      <c r="AS1173" s="105"/>
      <c r="AT1173" s="107"/>
      <c r="AU1173" s="85"/>
      <c r="AV1173" s="107"/>
      <c r="AW1173" s="85"/>
      <c r="AX1173" s="85"/>
      <c r="AY1173" s="85"/>
      <c r="AZ1173" s="80"/>
      <c r="BA1173" s="86"/>
      <c r="BB1173" s="86"/>
      <c r="BC1173" s="105"/>
    </row>
    <row r="1174" spans="1:55" x14ac:dyDescent="0.25">
      <c r="A1174" s="80"/>
      <c r="B1174" s="80"/>
      <c r="C1174" s="80"/>
      <c r="D1174" s="80"/>
      <c r="E1174" s="80"/>
      <c r="F1174" s="80"/>
      <c r="G1174" s="80"/>
      <c r="H1174" s="84"/>
      <c r="I1174" s="84"/>
      <c r="J1174" s="105"/>
      <c r="K1174" s="84"/>
      <c r="L1174" s="105"/>
      <c r="M1174" s="84"/>
      <c r="N1174" s="105"/>
      <c r="O1174" s="84"/>
      <c r="P1174" s="84"/>
      <c r="Q1174" s="105"/>
      <c r="R1174" s="84"/>
      <c r="S1174" s="105"/>
      <c r="T1174" s="84"/>
      <c r="U1174" s="105"/>
      <c r="V1174" s="80"/>
      <c r="W1174" s="80"/>
      <c r="X1174" s="80"/>
      <c r="Y1174" s="80"/>
      <c r="Z1174" s="80"/>
      <c r="AA1174" s="80"/>
      <c r="AB1174" s="109"/>
      <c r="AC1174" s="80"/>
      <c r="AD1174" s="80"/>
      <c r="AE1174" s="80"/>
      <c r="AF1174" s="80"/>
      <c r="AG1174" s="80"/>
      <c r="AH1174" s="107"/>
      <c r="AI1174" s="107"/>
      <c r="AJ1174" s="105"/>
      <c r="AK1174" s="85"/>
      <c r="AL1174" s="85"/>
      <c r="AM1174" s="105"/>
      <c r="AN1174" s="107"/>
      <c r="AO1174" s="107"/>
      <c r="AP1174" s="105"/>
      <c r="AQ1174" s="85"/>
      <c r="AR1174" s="85"/>
      <c r="AS1174" s="105"/>
      <c r="AT1174" s="107"/>
      <c r="AU1174" s="85"/>
      <c r="AV1174" s="107"/>
      <c r="AW1174" s="85"/>
      <c r="AX1174" s="85"/>
      <c r="AY1174" s="85"/>
      <c r="AZ1174" s="80"/>
      <c r="BA1174" s="86"/>
      <c r="BB1174" s="86"/>
      <c r="BC1174" s="105"/>
    </row>
    <row r="1175" spans="1:55" x14ac:dyDescent="0.25">
      <c r="A1175" s="80"/>
      <c r="B1175" s="80"/>
      <c r="C1175" s="80"/>
      <c r="D1175" s="80"/>
      <c r="E1175" s="80"/>
      <c r="F1175" s="80"/>
      <c r="G1175" s="80"/>
      <c r="H1175" s="84"/>
      <c r="I1175" s="84"/>
      <c r="J1175" s="105"/>
      <c r="K1175" s="84"/>
      <c r="L1175" s="105"/>
      <c r="M1175" s="84"/>
      <c r="N1175" s="105"/>
      <c r="O1175" s="84"/>
      <c r="P1175" s="84"/>
      <c r="Q1175" s="105"/>
      <c r="R1175" s="84"/>
      <c r="S1175" s="105"/>
      <c r="T1175" s="84"/>
      <c r="U1175" s="105"/>
      <c r="V1175" s="80"/>
      <c r="W1175" s="80"/>
      <c r="X1175" s="108"/>
      <c r="Y1175" s="108"/>
      <c r="Z1175" s="80"/>
      <c r="AA1175" s="80"/>
      <c r="AB1175" s="109"/>
      <c r="AC1175" s="80"/>
      <c r="AD1175" s="80"/>
      <c r="AE1175" s="80"/>
      <c r="AF1175" s="80"/>
      <c r="AG1175" s="80"/>
      <c r="AH1175" s="107"/>
      <c r="AI1175" s="107"/>
      <c r="AJ1175" s="105"/>
      <c r="AK1175" s="85"/>
      <c r="AL1175" s="85"/>
      <c r="AM1175" s="105"/>
      <c r="AN1175" s="107"/>
      <c r="AO1175" s="107"/>
      <c r="AP1175" s="105"/>
      <c r="AQ1175" s="85"/>
      <c r="AR1175" s="85"/>
      <c r="AS1175" s="105"/>
      <c r="AT1175" s="107"/>
      <c r="AU1175" s="85"/>
      <c r="AV1175" s="107"/>
      <c r="AW1175" s="85"/>
      <c r="AX1175" s="85"/>
      <c r="AY1175" s="85"/>
      <c r="AZ1175" s="80"/>
      <c r="BA1175" s="86"/>
      <c r="BB1175" s="86"/>
      <c r="BC1175" s="105"/>
    </row>
    <row r="1176" spans="1:55" x14ac:dyDescent="0.25">
      <c r="A1176" s="80"/>
      <c r="B1176" s="80"/>
      <c r="C1176" s="80"/>
      <c r="D1176" s="80"/>
      <c r="E1176" s="80"/>
      <c r="F1176" s="80"/>
      <c r="G1176" s="80"/>
      <c r="H1176" s="84"/>
      <c r="I1176" s="84"/>
      <c r="J1176" s="105"/>
      <c r="K1176" s="84"/>
      <c r="L1176" s="105"/>
      <c r="M1176" s="84"/>
      <c r="N1176" s="105"/>
      <c r="O1176" s="84"/>
      <c r="P1176" s="84"/>
      <c r="Q1176" s="105"/>
      <c r="R1176" s="84"/>
      <c r="S1176" s="105"/>
      <c r="T1176" s="84"/>
      <c r="U1176" s="105"/>
      <c r="V1176" s="80"/>
      <c r="W1176" s="80"/>
      <c r="X1176" s="108"/>
      <c r="Y1176" s="108"/>
      <c r="Z1176" s="80"/>
      <c r="AA1176" s="80"/>
      <c r="AB1176" s="109"/>
      <c r="AC1176" s="80"/>
      <c r="AD1176" s="80"/>
      <c r="AE1176" s="80"/>
      <c r="AF1176" s="80"/>
      <c r="AG1176" s="80"/>
      <c r="AH1176" s="107"/>
      <c r="AI1176" s="107"/>
      <c r="AJ1176" s="105"/>
      <c r="AK1176" s="85"/>
      <c r="AL1176" s="85"/>
      <c r="AM1176" s="105"/>
      <c r="AN1176" s="107"/>
      <c r="AO1176" s="107"/>
      <c r="AP1176" s="105"/>
      <c r="AQ1176" s="85"/>
      <c r="AR1176" s="85"/>
      <c r="AS1176" s="105"/>
      <c r="AT1176" s="107"/>
      <c r="AU1176" s="85"/>
      <c r="AV1176" s="107"/>
      <c r="AW1176" s="85"/>
      <c r="AX1176" s="85"/>
      <c r="AY1176" s="85"/>
      <c r="AZ1176" s="80"/>
      <c r="BA1176" s="86"/>
      <c r="BB1176" s="86"/>
      <c r="BC1176" s="105"/>
    </row>
    <row r="1177" spans="1:55" x14ac:dyDescent="0.25">
      <c r="A1177" s="80"/>
      <c r="B1177" s="80"/>
      <c r="C1177" s="80"/>
      <c r="D1177" s="80"/>
      <c r="E1177" s="80"/>
      <c r="F1177" s="80"/>
      <c r="G1177" s="80"/>
      <c r="H1177" s="84"/>
      <c r="I1177" s="84"/>
      <c r="J1177" s="105"/>
      <c r="K1177" s="80"/>
      <c r="L1177" s="80"/>
      <c r="M1177" s="80"/>
      <c r="N1177" s="80"/>
      <c r="O1177" s="84"/>
      <c r="P1177" s="84"/>
      <c r="Q1177" s="105"/>
      <c r="R1177" s="80"/>
      <c r="S1177" s="80"/>
      <c r="T1177" s="80"/>
      <c r="U1177" s="80"/>
      <c r="V1177" s="80"/>
      <c r="W1177" s="80"/>
      <c r="X1177" s="108"/>
      <c r="Y1177" s="108"/>
      <c r="Z1177" s="80"/>
      <c r="AA1177" s="80"/>
      <c r="AB1177" s="109"/>
      <c r="AC1177" s="80"/>
      <c r="AD1177" s="80"/>
      <c r="AE1177" s="80"/>
      <c r="AF1177" s="80"/>
      <c r="AG1177" s="80"/>
      <c r="AH1177" s="107"/>
      <c r="AI1177" s="107"/>
      <c r="AJ1177" s="105"/>
      <c r="AK1177" s="85"/>
      <c r="AL1177" s="85"/>
      <c r="AM1177" s="105"/>
      <c r="AN1177" s="107"/>
      <c r="AO1177" s="107"/>
      <c r="AP1177" s="105"/>
      <c r="AQ1177" s="85"/>
      <c r="AR1177" s="85"/>
      <c r="AS1177" s="105"/>
      <c r="AT1177" s="107"/>
      <c r="AU1177" s="85"/>
      <c r="AV1177" s="107"/>
      <c r="AW1177" s="85"/>
      <c r="AX1177" s="85"/>
      <c r="AY1177" s="85"/>
      <c r="AZ1177" s="80"/>
      <c r="BA1177" s="86"/>
      <c r="BB1177" s="86"/>
      <c r="BC1177" s="105"/>
    </row>
    <row r="1178" spans="1:55" x14ac:dyDescent="0.25">
      <c r="A1178" s="80"/>
      <c r="B1178" s="80"/>
      <c r="C1178" s="80"/>
      <c r="D1178" s="80"/>
      <c r="E1178" s="80"/>
      <c r="F1178" s="80"/>
      <c r="G1178" s="80"/>
      <c r="H1178" s="84"/>
      <c r="I1178" s="80"/>
      <c r="J1178" s="80"/>
      <c r="K1178" s="80"/>
      <c r="L1178" s="80"/>
      <c r="M1178" s="80"/>
      <c r="N1178" s="80"/>
      <c r="O1178" s="84"/>
      <c r="P1178" s="80"/>
      <c r="Q1178" s="80"/>
      <c r="R1178" s="80"/>
      <c r="S1178" s="80"/>
      <c r="T1178" s="80"/>
      <c r="U1178" s="80"/>
      <c r="V1178" s="80"/>
      <c r="W1178" s="80"/>
      <c r="X1178" s="108"/>
      <c r="Y1178" s="108"/>
      <c r="Z1178" s="80"/>
      <c r="AA1178" s="80"/>
      <c r="AB1178" s="109"/>
      <c r="AC1178" s="80"/>
      <c r="AD1178" s="80"/>
      <c r="AE1178" s="80"/>
      <c r="AF1178" s="80"/>
      <c r="AG1178" s="80"/>
      <c r="AH1178" s="107"/>
      <c r="AI1178" s="80"/>
      <c r="AJ1178" s="80"/>
      <c r="AK1178" s="85"/>
      <c r="AL1178" s="80"/>
      <c r="AM1178" s="80"/>
      <c r="AN1178" s="107"/>
      <c r="AO1178" s="80"/>
      <c r="AP1178" s="80"/>
      <c r="AQ1178" s="85"/>
      <c r="AR1178" s="80"/>
      <c r="AS1178" s="80"/>
      <c r="AT1178" s="107"/>
      <c r="AU1178" s="85"/>
      <c r="AV1178" s="107"/>
      <c r="AW1178" s="85"/>
      <c r="AX1178" s="85"/>
      <c r="AY1178" s="80"/>
      <c r="AZ1178" s="80"/>
      <c r="BA1178" s="86"/>
      <c r="BB1178" s="80"/>
      <c r="BC1178" s="80"/>
    </row>
    <row r="1179" spans="1:55" x14ac:dyDescent="0.25">
      <c r="A1179" s="80"/>
      <c r="B1179" s="80"/>
      <c r="C1179" s="80"/>
      <c r="D1179" s="80"/>
      <c r="E1179" s="80"/>
      <c r="F1179" s="80"/>
      <c r="G1179" s="80"/>
      <c r="H1179" s="84"/>
      <c r="I1179" s="84"/>
      <c r="J1179" s="105"/>
      <c r="K1179" s="84"/>
      <c r="L1179" s="105"/>
      <c r="M1179" s="84"/>
      <c r="N1179" s="105"/>
      <c r="O1179" s="84"/>
      <c r="P1179" s="84"/>
      <c r="Q1179" s="105"/>
      <c r="R1179" s="84"/>
      <c r="S1179" s="105"/>
      <c r="T1179" s="84"/>
      <c r="U1179" s="105"/>
      <c r="V1179" s="80"/>
      <c r="W1179" s="80"/>
      <c r="X1179" s="108"/>
      <c r="Y1179" s="108"/>
      <c r="Z1179" s="80"/>
      <c r="AA1179" s="80"/>
      <c r="AB1179" s="109"/>
      <c r="AC1179" s="80"/>
      <c r="AD1179" s="80"/>
      <c r="AE1179" s="80"/>
      <c r="AF1179" s="80"/>
      <c r="AG1179" s="80"/>
      <c r="AH1179" s="107"/>
      <c r="AI1179" s="107"/>
      <c r="AJ1179" s="105"/>
      <c r="AK1179" s="85"/>
      <c r="AL1179" s="85"/>
      <c r="AM1179" s="105"/>
      <c r="AN1179" s="107"/>
      <c r="AO1179" s="107"/>
      <c r="AP1179" s="105"/>
      <c r="AQ1179" s="85"/>
      <c r="AR1179" s="85"/>
      <c r="AS1179" s="105"/>
      <c r="AT1179" s="107"/>
      <c r="AU1179" s="85"/>
      <c r="AV1179" s="107"/>
      <c r="AW1179" s="85"/>
      <c r="AX1179" s="85"/>
      <c r="AY1179" s="85"/>
      <c r="AZ1179" s="80"/>
      <c r="BA1179" s="86"/>
      <c r="BB1179" s="86"/>
      <c r="BC1179" s="105"/>
    </row>
    <row r="1180" spans="1:55" x14ac:dyDescent="0.25">
      <c r="A1180" s="80"/>
      <c r="B1180" s="80"/>
      <c r="C1180" s="80"/>
      <c r="D1180" s="80"/>
      <c r="E1180" s="80"/>
      <c r="F1180" s="80"/>
      <c r="G1180" s="80"/>
      <c r="H1180" s="84"/>
      <c r="I1180" s="84"/>
      <c r="J1180" s="105"/>
      <c r="K1180" s="84"/>
      <c r="L1180" s="105"/>
      <c r="M1180" s="84"/>
      <c r="N1180" s="105"/>
      <c r="O1180" s="84"/>
      <c r="P1180" s="84"/>
      <c r="Q1180" s="105"/>
      <c r="R1180" s="84"/>
      <c r="S1180" s="105"/>
      <c r="T1180" s="84"/>
      <c r="U1180" s="105"/>
      <c r="V1180" s="80"/>
      <c r="W1180" s="80"/>
      <c r="X1180" s="108"/>
      <c r="Y1180" s="108"/>
      <c r="Z1180" s="80"/>
      <c r="AA1180" s="80"/>
      <c r="AB1180" s="109"/>
      <c r="AC1180" s="80"/>
      <c r="AD1180" s="80"/>
      <c r="AE1180" s="80"/>
      <c r="AF1180" s="80"/>
      <c r="AG1180" s="80"/>
      <c r="AH1180" s="107"/>
      <c r="AI1180" s="107"/>
      <c r="AJ1180" s="105"/>
      <c r="AK1180" s="85"/>
      <c r="AL1180" s="85"/>
      <c r="AM1180" s="105"/>
      <c r="AN1180" s="107"/>
      <c r="AO1180" s="107"/>
      <c r="AP1180" s="105"/>
      <c r="AQ1180" s="85"/>
      <c r="AR1180" s="85"/>
      <c r="AS1180" s="105"/>
      <c r="AT1180" s="107"/>
      <c r="AU1180" s="85"/>
      <c r="AV1180" s="107"/>
      <c r="AW1180" s="85"/>
      <c r="AX1180" s="85"/>
      <c r="AY1180" s="85"/>
      <c r="AZ1180" s="80"/>
      <c r="BA1180" s="86"/>
      <c r="BB1180" s="86"/>
      <c r="BC1180" s="105"/>
    </row>
    <row r="1181" spans="1:55" x14ac:dyDescent="0.25">
      <c r="A1181" s="80"/>
      <c r="B1181" s="80"/>
      <c r="C1181" s="80"/>
      <c r="D1181" s="80"/>
      <c r="E1181" s="80"/>
      <c r="F1181" s="80"/>
      <c r="G1181" s="80"/>
      <c r="H1181" s="84"/>
      <c r="I1181" s="84"/>
      <c r="J1181" s="105"/>
      <c r="K1181" s="84"/>
      <c r="L1181" s="105"/>
      <c r="M1181" s="84"/>
      <c r="N1181" s="105"/>
      <c r="O1181" s="84"/>
      <c r="P1181" s="84"/>
      <c r="Q1181" s="105"/>
      <c r="R1181" s="84"/>
      <c r="S1181" s="105"/>
      <c r="T1181" s="84"/>
      <c r="U1181" s="105"/>
      <c r="V1181" s="80"/>
      <c r="W1181" s="80"/>
      <c r="X1181" s="108"/>
      <c r="Y1181" s="108"/>
      <c r="Z1181" s="80"/>
      <c r="AA1181" s="80"/>
      <c r="AB1181" s="109"/>
      <c r="AC1181" s="80"/>
      <c r="AD1181" s="80"/>
      <c r="AE1181" s="80"/>
      <c r="AF1181" s="80"/>
      <c r="AG1181" s="80"/>
      <c r="AH1181" s="107"/>
      <c r="AI1181" s="107"/>
      <c r="AJ1181" s="105"/>
      <c r="AK1181" s="85"/>
      <c r="AL1181" s="85"/>
      <c r="AM1181" s="105"/>
      <c r="AN1181" s="107"/>
      <c r="AO1181" s="107"/>
      <c r="AP1181" s="105"/>
      <c r="AQ1181" s="85"/>
      <c r="AR1181" s="85"/>
      <c r="AS1181" s="105"/>
      <c r="AT1181" s="107"/>
      <c r="AU1181" s="85"/>
      <c r="AV1181" s="107"/>
      <c r="AW1181" s="85"/>
      <c r="AX1181" s="85"/>
      <c r="AY1181" s="85"/>
      <c r="AZ1181" s="80"/>
      <c r="BA1181" s="86"/>
      <c r="BB1181" s="86"/>
      <c r="BC1181" s="105"/>
    </row>
    <row r="1182" spans="1:55" x14ac:dyDescent="0.25">
      <c r="A1182" s="80"/>
      <c r="B1182" s="80"/>
      <c r="C1182" s="80"/>
      <c r="D1182" s="80"/>
      <c r="E1182" s="80"/>
      <c r="F1182" s="80"/>
      <c r="G1182" s="80"/>
      <c r="H1182" s="84"/>
      <c r="I1182" s="84"/>
      <c r="J1182" s="105"/>
      <c r="K1182" s="84"/>
      <c r="L1182" s="105"/>
      <c r="M1182" s="84"/>
      <c r="N1182" s="105"/>
      <c r="O1182" s="84"/>
      <c r="P1182" s="84"/>
      <c r="Q1182" s="105"/>
      <c r="R1182" s="84"/>
      <c r="S1182" s="105"/>
      <c r="T1182" s="84"/>
      <c r="U1182" s="105"/>
      <c r="V1182" s="80"/>
      <c r="W1182" s="80"/>
      <c r="X1182" s="80"/>
      <c r="Y1182" s="80"/>
      <c r="Z1182" s="80"/>
      <c r="AA1182" s="80"/>
      <c r="AB1182" s="109"/>
      <c r="AC1182" s="80"/>
      <c r="AD1182" s="80"/>
      <c r="AE1182" s="80"/>
      <c r="AF1182" s="80"/>
      <c r="AG1182" s="80"/>
      <c r="AH1182" s="107"/>
      <c r="AI1182" s="107"/>
      <c r="AJ1182" s="105"/>
      <c r="AK1182" s="85"/>
      <c r="AL1182" s="85"/>
      <c r="AM1182" s="105"/>
      <c r="AN1182" s="107"/>
      <c r="AO1182" s="107"/>
      <c r="AP1182" s="105"/>
      <c r="AQ1182" s="85"/>
      <c r="AR1182" s="85"/>
      <c r="AS1182" s="105"/>
      <c r="AT1182" s="107"/>
      <c r="AU1182" s="85"/>
      <c r="AV1182" s="107"/>
      <c r="AW1182" s="85"/>
      <c r="AX1182" s="85"/>
      <c r="AY1182" s="85"/>
      <c r="AZ1182" s="80"/>
      <c r="BA1182" s="86"/>
      <c r="BB1182" s="86"/>
      <c r="BC1182" s="105"/>
    </row>
    <row r="1183" spans="1:55" x14ac:dyDescent="0.25">
      <c r="A1183" s="80"/>
      <c r="B1183" s="80"/>
      <c r="C1183" s="80"/>
      <c r="D1183" s="80"/>
      <c r="E1183" s="80"/>
      <c r="F1183" s="80"/>
      <c r="G1183" s="80"/>
      <c r="H1183" s="84"/>
      <c r="I1183" s="84"/>
      <c r="J1183" s="105"/>
      <c r="K1183" s="84"/>
      <c r="L1183" s="105"/>
      <c r="M1183" s="84"/>
      <c r="N1183" s="105"/>
      <c r="O1183" s="84"/>
      <c r="P1183" s="84"/>
      <c r="Q1183" s="105"/>
      <c r="R1183" s="84"/>
      <c r="S1183" s="105"/>
      <c r="T1183" s="84"/>
      <c r="U1183" s="105"/>
      <c r="V1183" s="80"/>
      <c r="W1183" s="80"/>
      <c r="X1183" s="80"/>
      <c r="Y1183" s="80"/>
      <c r="Z1183" s="80"/>
      <c r="AA1183" s="80"/>
      <c r="AB1183" s="109"/>
      <c r="AC1183" s="80"/>
      <c r="AD1183" s="80"/>
      <c r="AE1183" s="80"/>
      <c r="AF1183" s="80"/>
      <c r="AG1183" s="80"/>
      <c r="AH1183" s="107"/>
      <c r="AI1183" s="107"/>
      <c r="AJ1183" s="105"/>
      <c r="AK1183" s="85"/>
      <c r="AL1183" s="85"/>
      <c r="AM1183" s="105"/>
      <c r="AN1183" s="107"/>
      <c r="AO1183" s="107"/>
      <c r="AP1183" s="105"/>
      <c r="AQ1183" s="85"/>
      <c r="AR1183" s="85"/>
      <c r="AS1183" s="105"/>
      <c r="AT1183" s="107"/>
      <c r="AU1183" s="85"/>
      <c r="AV1183" s="107"/>
      <c r="AW1183" s="85"/>
      <c r="AX1183" s="85"/>
      <c r="AY1183" s="85"/>
      <c r="AZ1183" s="80"/>
      <c r="BA1183" s="86"/>
      <c r="BB1183" s="86"/>
      <c r="BC1183" s="105"/>
    </row>
    <row r="1184" spans="1:55" x14ac:dyDescent="0.25">
      <c r="A1184" s="80"/>
      <c r="B1184" s="80"/>
      <c r="C1184" s="80"/>
      <c r="D1184" s="80"/>
      <c r="E1184" s="80"/>
      <c r="F1184" s="80"/>
      <c r="G1184" s="80"/>
      <c r="H1184" s="84"/>
      <c r="I1184" s="84"/>
      <c r="J1184" s="105"/>
      <c r="K1184" s="84"/>
      <c r="L1184" s="105"/>
      <c r="M1184" s="84"/>
      <c r="N1184" s="105"/>
      <c r="O1184" s="84"/>
      <c r="P1184" s="84"/>
      <c r="Q1184" s="105"/>
      <c r="R1184" s="84"/>
      <c r="S1184" s="105"/>
      <c r="T1184" s="84"/>
      <c r="U1184" s="105"/>
      <c r="V1184" s="80"/>
      <c r="W1184" s="80"/>
      <c r="X1184" s="108"/>
      <c r="Y1184" s="108"/>
      <c r="Z1184" s="80"/>
      <c r="AA1184" s="80"/>
      <c r="AB1184" s="109"/>
      <c r="AC1184" s="80"/>
      <c r="AD1184" s="80"/>
      <c r="AE1184" s="80"/>
      <c r="AF1184" s="80"/>
      <c r="AG1184" s="80"/>
      <c r="AH1184" s="107"/>
      <c r="AI1184" s="107"/>
      <c r="AJ1184" s="105"/>
      <c r="AK1184" s="85"/>
      <c r="AL1184" s="85"/>
      <c r="AM1184" s="105"/>
      <c r="AN1184" s="107"/>
      <c r="AO1184" s="107"/>
      <c r="AP1184" s="105"/>
      <c r="AQ1184" s="85"/>
      <c r="AR1184" s="85"/>
      <c r="AS1184" s="105"/>
      <c r="AT1184" s="107"/>
      <c r="AU1184" s="85"/>
      <c r="AV1184" s="107"/>
      <c r="AW1184" s="85"/>
      <c r="AX1184" s="85"/>
      <c r="AY1184" s="85"/>
      <c r="AZ1184" s="80"/>
      <c r="BA1184" s="86"/>
      <c r="BB1184" s="86"/>
      <c r="BC1184" s="105"/>
    </row>
    <row r="1185" spans="1:55" x14ac:dyDescent="0.25">
      <c r="A1185" s="80"/>
      <c r="B1185" s="80"/>
      <c r="C1185" s="80"/>
      <c r="D1185" s="80"/>
      <c r="E1185" s="80"/>
      <c r="F1185" s="80"/>
      <c r="G1185" s="80"/>
      <c r="H1185" s="84"/>
      <c r="I1185" s="84"/>
      <c r="J1185" s="105"/>
      <c r="K1185" s="84"/>
      <c r="L1185" s="105"/>
      <c r="M1185" s="84"/>
      <c r="N1185" s="105"/>
      <c r="O1185" s="84"/>
      <c r="P1185" s="84"/>
      <c r="Q1185" s="105"/>
      <c r="R1185" s="84"/>
      <c r="S1185" s="105"/>
      <c r="T1185" s="84"/>
      <c r="U1185" s="105"/>
      <c r="V1185" s="80"/>
      <c r="W1185" s="80"/>
      <c r="X1185" s="80"/>
      <c r="Y1185" s="80"/>
      <c r="Z1185" s="80"/>
      <c r="AA1185" s="80"/>
      <c r="AB1185" s="109"/>
      <c r="AC1185" s="80"/>
      <c r="AD1185" s="80"/>
      <c r="AE1185" s="80"/>
      <c r="AF1185" s="80"/>
      <c r="AG1185" s="80"/>
      <c r="AH1185" s="107"/>
      <c r="AI1185" s="107"/>
      <c r="AJ1185" s="105"/>
      <c r="AK1185" s="85"/>
      <c r="AL1185" s="85"/>
      <c r="AM1185" s="105"/>
      <c r="AN1185" s="107"/>
      <c r="AO1185" s="107"/>
      <c r="AP1185" s="105"/>
      <c r="AQ1185" s="85"/>
      <c r="AR1185" s="85"/>
      <c r="AS1185" s="105"/>
      <c r="AT1185" s="107"/>
      <c r="AU1185" s="85"/>
      <c r="AV1185" s="107"/>
      <c r="AW1185" s="85"/>
      <c r="AX1185" s="85"/>
      <c r="AY1185" s="85"/>
      <c r="AZ1185" s="80"/>
      <c r="BA1185" s="86"/>
      <c r="BB1185" s="86"/>
      <c r="BC1185" s="105"/>
    </row>
    <row r="1186" spans="1:55" x14ac:dyDescent="0.25">
      <c r="A1186" s="80"/>
      <c r="B1186" s="80"/>
      <c r="C1186" s="80"/>
      <c r="D1186" s="80"/>
      <c r="E1186" s="80"/>
      <c r="F1186" s="80"/>
      <c r="G1186" s="80"/>
      <c r="H1186" s="84"/>
      <c r="I1186" s="84"/>
      <c r="J1186" s="105"/>
      <c r="K1186" s="84"/>
      <c r="L1186" s="105"/>
      <c r="M1186" s="84"/>
      <c r="N1186" s="105"/>
      <c r="O1186" s="84"/>
      <c r="P1186" s="84"/>
      <c r="Q1186" s="105"/>
      <c r="R1186" s="84"/>
      <c r="S1186" s="105"/>
      <c r="T1186" s="84"/>
      <c r="U1186" s="105"/>
      <c r="V1186" s="80"/>
      <c r="W1186" s="80"/>
      <c r="X1186" s="80"/>
      <c r="Y1186" s="80"/>
      <c r="Z1186" s="80"/>
      <c r="AA1186" s="80"/>
      <c r="AB1186" s="109"/>
      <c r="AC1186" s="80"/>
      <c r="AD1186" s="80"/>
      <c r="AE1186" s="80"/>
      <c r="AF1186" s="80"/>
      <c r="AG1186" s="80"/>
      <c r="AH1186" s="107"/>
      <c r="AI1186" s="107"/>
      <c r="AJ1186" s="105"/>
      <c r="AK1186" s="85"/>
      <c r="AL1186" s="85"/>
      <c r="AM1186" s="105"/>
      <c r="AN1186" s="107"/>
      <c r="AO1186" s="107"/>
      <c r="AP1186" s="105"/>
      <c r="AQ1186" s="85"/>
      <c r="AR1186" s="85"/>
      <c r="AS1186" s="105"/>
      <c r="AT1186" s="107"/>
      <c r="AU1186" s="85"/>
      <c r="AV1186" s="107"/>
      <c r="AW1186" s="85"/>
      <c r="AX1186" s="85"/>
      <c r="AY1186" s="85"/>
      <c r="AZ1186" s="80"/>
      <c r="BA1186" s="86"/>
      <c r="BB1186" s="86"/>
      <c r="BC1186" s="105"/>
    </row>
    <row r="1187" spans="1:55" x14ac:dyDescent="0.25">
      <c r="A1187" s="80"/>
      <c r="B1187" s="80"/>
      <c r="C1187" s="80"/>
      <c r="D1187" s="80"/>
      <c r="E1187" s="80"/>
      <c r="F1187" s="80"/>
      <c r="G1187" s="80"/>
      <c r="H1187" s="84"/>
      <c r="I1187" s="84"/>
      <c r="J1187" s="105"/>
      <c r="K1187" s="84"/>
      <c r="L1187" s="105"/>
      <c r="M1187" s="84"/>
      <c r="N1187" s="105"/>
      <c r="O1187" s="84"/>
      <c r="P1187" s="84"/>
      <c r="Q1187" s="105"/>
      <c r="R1187" s="84"/>
      <c r="S1187" s="105"/>
      <c r="T1187" s="84"/>
      <c r="U1187" s="105"/>
      <c r="V1187" s="80"/>
      <c r="W1187" s="80"/>
      <c r="X1187" s="80"/>
      <c r="Y1187" s="80"/>
      <c r="Z1187" s="80"/>
      <c r="AA1187" s="80"/>
      <c r="AB1187" s="109"/>
      <c r="AC1187" s="80"/>
      <c r="AD1187" s="80"/>
      <c r="AE1187" s="80"/>
      <c r="AF1187" s="80"/>
      <c r="AG1187" s="80"/>
      <c r="AH1187" s="107"/>
      <c r="AI1187" s="107"/>
      <c r="AJ1187" s="105"/>
      <c r="AK1187" s="85"/>
      <c r="AL1187" s="85"/>
      <c r="AM1187" s="105"/>
      <c r="AN1187" s="107"/>
      <c r="AO1187" s="107"/>
      <c r="AP1187" s="105"/>
      <c r="AQ1187" s="85"/>
      <c r="AR1187" s="85"/>
      <c r="AS1187" s="105"/>
      <c r="AT1187" s="107"/>
      <c r="AU1187" s="85"/>
      <c r="AV1187" s="107"/>
      <c r="AW1187" s="85"/>
      <c r="AX1187" s="85"/>
      <c r="AY1187" s="85"/>
      <c r="AZ1187" s="80"/>
      <c r="BA1187" s="86"/>
      <c r="BB1187" s="86"/>
      <c r="BC1187" s="105"/>
    </row>
    <row r="1188" spans="1:55" x14ac:dyDescent="0.25">
      <c r="A1188" s="80"/>
      <c r="B1188" s="80"/>
      <c r="C1188" s="80"/>
      <c r="D1188" s="80"/>
      <c r="E1188" s="80"/>
      <c r="F1188" s="80"/>
      <c r="G1188" s="80"/>
      <c r="H1188" s="84"/>
      <c r="I1188" s="84"/>
      <c r="J1188" s="105"/>
      <c r="K1188" s="84"/>
      <c r="L1188" s="105"/>
      <c r="M1188" s="84"/>
      <c r="N1188" s="105"/>
      <c r="O1188" s="84"/>
      <c r="P1188" s="84"/>
      <c r="Q1188" s="105"/>
      <c r="R1188" s="84"/>
      <c r="S1188" s="105"/>
      <c r="T1188" s="84"/>
      <c r="U1188" s="105"/>
      <c r="V1188" s="80"/>
      <c r="W1188" s="80"/>
      <c r="X1188" s="108"/>
      <c r="Y1188" s="108"/>
      <c r="Z1188" s="80"/>
      <c r="AA1188" s="80"/>
      <c r="AB1188" s="109"/>
      <c r="AC1188" s="80"/>
      <c r="AD1188" s="80"/>
      <c r="AE1188" s="80"/>
      <c r="AF1188" s="80"/>
      <c r="AG1188" s="80"/>
      <c r="AH1188" s="107"/>
      <c r="AI1188" s="107"/>
      <c r="AJ1188" s="105"/>
      <c r="AK1188" s="85"/>
      <c r="AL1188" s="85"/>
      <c r="AM1188" s="105"/>
      <c r="AN1188" s="107"/>
      <c r="AO1188" s="107"/>
      <c r="AP1188" s="105"/>
      <c r="AQ1188" s="85"/>
      <c r="AR1188" s="85"/>
      <c r="AS1188" s="105"/>
      <c r="AT1188" s="107"/>
      <c r="AU1188" s="85"/>
      <c r="AV1188" s="107"/>
      <c r="AW1188" s="85"/>
      <c r="AX1188" s="85"/>
      <c r="AY1188" s="85"/>
      <c r="AZ1188" s="80"/>
      <c r="BA1188" s="86"/>
      <c r="BB1188" s="86"/>
      <c r="BC1188" s="105"/>
    </row>
    <row r="1189" spans="1:55" x14ac:dyDescent="0.25">
      <c r="A1189" s="80"/>
      <c r="B1189" s="80"/>
      <c r="C1189" s="80"/>
      <c r="D1189" s="80"/>
      <c r="E1189" s="80"/>
      <c r="F1189" s="80"/>
      <c r="G1189" s="80"/>
      <c r="H1189" s="84"/>
      <c r="I1189" s="84"/>
      <c r="J1189" s="105"/>
      <c r="K1189" s="84"/>
      <c r="L1189" s="105"/>
      <c r="M1189" s="84"/>
      <c r="N1189" s="105"/>
      <c r="O1189" s="84"/>
      <c r="P1189" s="84"/>
      <c r="Q1189" s="105"/>
      <c r="R1189" s="84"/>
      <c r="S1189" s="105"/>
      <c r="T1189" s="84"/>
      <c r="U1189" s="105"/>
      <c r="V1189" s="80"/>
      <c r="W1189" s="80"/>
      <c r="X1189" s="108"/>
      <c r="Y1189" s="108"/>
      <c r="Z1189" s="80"/>
      <c r="AA1189" s="80"/>
      <c r="AB1189" s="109"/>
      <c r="AC1189" s="80"/>
      <c r="AD1189" s="80"/>
      <c r="AE1189" s="80"/>
      <c r="AF1189" s="80"/>
      <c r="AG1189" s="80"/>
      <c r="AH1189" s="107"/>
      <c r="AI1189" s="107"/>
      <c r="AJ1189" s="105"/>
      <c r="AK1189" s="85"/>
      <c r="AL1189" s="85"/>
      <c r="AM1189" s="105"/>
      <c r="AN1189" s="107"/>
      <c r="AO1189" s="107"/>
      <c r="AP1189" s="105"/>
      <c r="AQ1189" s="85"/>
      <c r="AR1189" s="85"/>
      <c r="AS1189" s="105"/>
      <c r="AT1189" s="107"/>
      <c r="AU1189" s="85"/>
      <c r="AV1189" s="107"/>
      <c r="AW1189" s="85"/>
      <c r="AX1189" s="85"/>
      <c r="AY1189" s="85"/>
      <c r="AZ1189" s="80"/>
      <c r="BA1189" s="86"/>
      <c r="BB1189" s="86"/>
      <c r="BC1189" s="105"/>
    </row>
    <row r="1190" spans="1:55" x14ac:dyDescent="0.25">
      <c r="A1190" s="80"/>
      <c r="B1190" s="80"/>
      <c r="C1190" s="80"/>
      <c r="D1190" s="80"/>
      <c r="E1190" s="80"/>
      <c r="F1190" s="80"/>
      <c r="G1190" s="80"/>
      <c r="H1190" s="84"/>
      <c r="I1190" s="84"/>
      <c r="J1190" s="105"/>
      <c r="K1190" s="84"/>
      <c r="L1190" s="105"/>
      <c r="M1190" s="84"/>
      <c r="N1190" s="105"/>
      <c r="O1190" s="84"/>
      <c r="P1190" s="84"/>
      <c r="Q1190" s="105"/>
      <c r="R1190" s="84"/>
      <c r="S1190" s="105"/>
      <c r="T1190" s="84"/>
      <c r="U1190" s="105"/>
      <c r="V1190" s="80"/>
      <c r="W1190" s="80"/>
      <c r="X1190" s="108"/>
      <c r="Y1190" s="108"/>
      <c r="Z1190" s="80"/>
      <c r="AA1190" s="80"/>
      <c r="AB1190" s="109"/>
      <c r="AC1190" s="80"/>
      <c r="AD1190" s="80"/>
      <c r="AE1190" s="80"/>
      <c r="AF1190" s="80"/>
      <c r="AG1190" s="80"/>
      <c r="AH1190" s="107"/>
      <c r="AI1190" s="107"/>
      <c r="AJ1190" s="105"/>
      <c r="AK1190" s="85"/>
      <c r="AL1190" s="85"/>
      <c r="AM1190" s="105"/>
      <c r="AN1190" s="107"/>
      <c r="AO1190" s="107"/>
      <c r="AP1190" s="105"/>
      <c r="AQ1190" s="85"/>
      <c r="AR1190" s="85"/>
      <c r="AS1190" s="105"/>
      <c r="AT1190" s="107"/>
      <c r="AU1190" s="85"/>
      <c r="AV1190" s="107"/>
      <c r="AW1190" s="85"/>
      <c r="AX1190" s="85"/>
      <c r="AY1190" s="85"/>
      <c r="AZ1190" s="80"/>
      <c r="BA1190" s="86"/>
      <c r="BB1190" s="86"/>
      <c r="BC1190" s="105"/>
    </row>
    <row r="1191" spans="1:55" x14ac:dyDescent="0.25">
      <c r="A1191" s="80"/>
      <c r="B1191" s="80"/>
      <c r="C1191" s="80"/>
      <c r="D1191" s="80"/>
      <c r="E1191" s="80"/>
      <c r="F1191" s="80"/>
      <c r="G1191" s="80"/>
      <c r="H1191" s="80"/>
      <c r="I1191" s="84"/>
      <c r="J1191" s="105"/>
      <c r="K1191" s="84"/>
      <c r="L1191" s="105"/>
      <c r="M1191" s="84"/>
      <c r="N1191" s="105"/>
      <c r="O1191" s="80"/>
      <c r="P1191" s="84"/>
      <c r="Q1191" s="105"/>
      <c r="R1191" s="84"/>
      <c r="S1191" s="105"/>
      <c r="T1191" s="84"/>
      <c r="U1191" s="105"/>
      <c r="V1191" s="80"/>
      <c r="W1191" s="80"/>
      <c r="X1191" s="80"/>
      <c r="Y1191" s="80"/>
      <c r="Z1191" s="80"/>
      <c r="AA1191" s="80"/>
      <c r="AB1191" s="109"/>
      <c r="AC1191" s="80"/>
      <c r="AD1191" s="80"/>
      <c r="AE1191" s="80"/>
      <c r="AF1191" s="80"/>
      <c r="AG1191" s="80"/>
      <c r="AH1191" s="80"/>
      <c r="AI1191" s="107"/>
      <c r="AJ1191" s="105"/>
      <c r="AK1191" s="80"/>
      <c r="AL1191" s="85"/>
      <c r="AM1191" s="105"/>
      <c r="AN1191" s="80"/>
      <c r="AO1191" s="107"/>
      <c r="AP1191" s="105"/>
      <c r="AQ1191" s="80"/>
      <c r="AR1191" s="85"/>
      <c r="AS1191" s="105"/>
      <c r="AT1191" s="80"/>
      <c r="AU1191" s="80"/>
      <c r="AV1191" s="80"/>
      <c r="AW1191" s="80"/>
      <c r="AX1191" s="80"/>
      <c r="AY1191" s="85"/>
      <c r="AZ1191" s="80"/>
      <c r="BA1191" s="80"/>
      <c r="BB1191" s="86"/>
      <c r="BC1191" s="105"/>
    </row>
    <row r="1192" spans="1:55" x14ac:dyDescent="0.25">
      <c r="A1192" s="80"/>
      <c r="B1192" s="80"/>
      <c r="C1192" s="80"/>
      <c r="D1192" s="80"/>
      <c r="E1192" s="80"/>
      <c r="F1192" s="80"/>
      <c r="G1192" s="80"/>
      <c r="H1192" s="80"/>
      <c r="I1192" s="84"/>
      <c r="J1192" s="105"/>
      <c r="K1192" s="80"/>
      <c r="L1192" s="80"/>
      <c r="M1192" s="80"/>
      <c r="N1192" s="80"/>
      <c r="O1192" s="80"/>
      <c r="P1192" s="84"/>
      <c r="Q1192" s="105"/>
      <c r="R1192" s="80"/>
      <c r="S1192" s="80"/>
      <c r="T1192" s="80"/>
      <c r="U1192" s="80"/>
      <c r="V1192" s="80"/>
      <c r="W1192" s="80"/>
      <c r="X1192" s="80"/>
      <c r="Y1192" s="80"/>
      <c r="Z1192" s="80"/>
      <c r="AA1192" s="80"/>
      <c r="AB1192" s="109"/>
      <c r="AC1192" s="80"/>
      <c r="AD1192" s="80"/>
      <c r="AE1192" s="80"/>
      <c r="AF1192" s="80"/>
      <c r="AG1192" s="80"/>
      <c r="AH1192" s="80"/>
      <c r="AI1192" s="107"/>
      <c r="AJ1192" s="105"/>
      <c r="AK1192" s="80"/>
      <c r="AL1192" s="85"/>
      <c r="AM1192" s="105"/>
      <c r="AN1192" s="80"/>
      <c r="AO1192" s="107"/>
      <c r="AP1192" s="105"/>
      <c r="AQ1192" s="80"/>
      <c r="AR1192" s="85"/>
      <c r="AS1192" s="105"/>
      <c r="AT1192" s="80"/>
      <c r="AU1192" s="80"/>
      <c r="AV1192" s="80"/>
      <c r="AW1192" s="80"/>
      <c r="AX1192" s="80"/>
      <c r="AY1192" s="85"/>
      <c r="AZ1192" s="80"/>
      <c r="BA1192" s="80"/>
      <c r="BB1192" s="86"/>
      <c r="BC1192" s="105"/>
    </row>
    <row r="1193" spans="1:55" x14ac:dyDescent="0.25">
      <c r="A1193" s="80"/>
      <c r="B1193" s="80"/>
      <c r="C1193" s="80"/>
      <c r="D1193" s="80"/>
      <c r="E1193" s="80"/>
      <c r="F1193" s="80"/>
      <c r="G1193" s="80"/>
      <c r="H1193" s="84"/>
      <c r="I1193" s="84"/>
      <c r="J1193" s="105"/>
      <c r="K1193" s="84"/>
      <c r="L1193" s="105"/>
      <c r="M1193" s="84"/>
      <c r="N1193" s="105"/>
      <c r="O1193" s="84"/>
      <c r="P1193" s="84"/>
      <c r="Q1193" s="105"/>
      <c r="R1193" s="84"/>
      <c r="S1193" s="105"/>
      <c r="T1193" s="84"/>
      <c r="U1193" s="105"/>
      <c r="V1193" s="80"/>
      <c r="W1193" s="80"/>
      <c r="X1193" s="108"/>
      <c r="Y1193" s="108"/>
      <c r="Z1193" s="80"/>
      <c r="AA1193" s="80"/>
      <c r="AB1193" s="109"/>
      <c r="AC1193" s="80"/>
      <c r="AD1193" s="80"/>
      <c r="AE1193" s="80"/>
      <c r="AF1193" s="80"/>
      <c r="AG1193" s="80"/>
      <c r="AH1193" s="107"/>
      <c r="AI1193" s="107"/>
      <c r="AJ1193" s="105"/>
      <c r="AK1193" s="85"/>
      <c r="AL1193" s="85"/>
      <c r="AM1193" s="105"/>
      <c r="AN1193" s="107"/>
      <c r="AO1193" s="107"/>
      <c r="AP1193" s="105"/>
      <c r="AQ1193" s="85"/>
      <c r="AR1193" s="85"/>
      <c r="AS1193" s="105"/>
      <c r="AT1193" s="107"/>
      <c r="AU1193" s="85"/>
      <c r="AV1193" s="107"/>
      <c r="AW1193" s="85"/>
      <c r="AX1193" s="85"/>
      <c r="AY1193" s="85"/>
      <c r="AZ1193" s="80"/>
      <c r="BA1193" s="86"/>
      <c r="BB1193" s="86"/>
      <c r="BC1193" s="105"/>
    </row>
    <row r="1194" spans="1:55" x14ac:dyDescent="0.25">
      <c r="A1194" s="80"/>
      <c r="B1194" s="80"/>
      <c r="C1194" s="80"/>
      <c r="D1194" s="80"/>
      <c r="E1194" s="80"/>
      <c r="F1194" s="80"/>
      <c r="G1194" s="80"/>
      <c r="H1194" s="84"/>
      <c r="I1194" s="84"/>
      <c r="J1194" s="105"/>
      <c r="K1194" s="84"/>
      <c r="L1194" s="105"/>
      <c r="M1194" s="84"/>
      <c r="N1194" s="105"/>
      <c r="O1194" s="84"/>
      <c r="P1194" s="84"/>
      <c r="Q1194" s="105"/>
      <c r="R1194" s="84"/>
      <c r="S1194" s="105"/>
      <c r="T1194" s="84"/>
      <c r="U1194" s="105"/>
      <c r="V1194" s="80"/>
      <c r="W1194" s="80"/>
      <c r="X1194" s="108"/>
      <c r="Y1194" s="108"/>
      <c r="Z1194" s="80"/>
      <c r="AA1194" s="80"/>
      <c r="AB1194" s="109"/>
      <c r="AC1194" s="80"/>
      <c r="AD1194" s="80"/>
      <c r="AE1194" s="80"/>
      <c r="AF1194" s="80"/>
      <c r="AG1194" s="80"/>
      <c r="AH1194" s="107"/>
      <c r="AI1194" s="107"/>
      <c r="AJ1194" s="105"/>
      <c r="AK1194" s="85"/>
      <c r="AL1194" s="85"/>
      <c r="AM1194" s="105"/>
      <c r="AN1194" s="107"/>
      <c r="AO1194" s="107"/>
      <c r="AP1194" s="105"/>
      <c r="AQ1194" s="85"/>
      <c r="AR1194" s="85"/>
      <c r="AS1194" s="105"/>
      <c r="AT1194" s="107"/>
      <c r="AU1194" s="85"/>
      <c r="AV1194" s="107"/>
      <c r="AW1194" s="85"/>
      <c r="AX1194" s="85"/>
      <c r="AY1194" s="85"/>
      <c r="AZ1194" s="80"/>
      <c r="BA1194" s="86"/>
      <c r="BB1194" s="86"/>
      <c r="BC1194" s="105"/>
    </row>
    <row r="1195" spans="1:55" x14ac:dyDescent="0.25">
      <c r="A1195" s="80"/>
      <c r="B1195" s="80"/>
      <c r="C1195" s="80"/>
      <c r="D1195" s="80"/>
      <c r="E1195" s="80"/>
      <c r="F1195" s="80"/>
      <c r="G1195" s="80"/>
      <c r="H1195" s="84"/>
      <c r="I1195" s="84"/>
      <c r="J1195" s="105"/>
      <c r="K1195" s="84"/>
      <c r="L1195" s="105"/>
      <c r="M1195" s="84"/>
      <c r="N1195" s="105"/>
      <c r="O1195" s="84"/>
      <c r="P1195" s="84"/>
      <c r="Q1195" s="105"/>
      <c r="R1195" s="84"/>
      <c r="S1195" s="105"/>
      <c r="T1195" s="84"/>
      <c r="U1195" s="105"/>
      <c r="V1195" s="80"/>
      <c r="W1195" s="80"/>
      <c r="X1195" s="108"/>
      <c r="Y1195" s="108"/>
      <c r="Z1195" s="80"/>
      <c r="AA1195" s="80"/>
      <c r="AB1195" s="109"/>
      <c r="AC1195" s="80"/>
      <c r="AD1195" s="80"/>
      <c r="AE1195" s="80"/>
      <c r="AF1195" s="80"/>
      <c r="AG1195" s="80"/>
      <c r="AH1195" s="107"/>
      <c r="AI1195" s="107"/>
      <c r="AJ1195" s="105"/>
      <c r="AK1195" s="85"/>
      <c r="AL1195" s="85"/>
      <c r="AM1195" s="105"/>
      <c r="AN1195" s="107"/>
      <c r="AO1195" s="107"/>
      <c r="AP1195" s="105"/>
      <c r="AQ1195" s="85"/>
      <c r="AR1195" s="85"/>
      <c r="AS1195" s="105"/>
      <c r="AT1195" s="107"/>
      <c r="AU1195" s="85"/>
      <c r="AV1195" s="107"/>
      <c r="AW1195" s="85"/>
      <c r="AX1195" s="85"/>
      <c r="AY1195" s="85"/>
      <c r="AZ1195" s="80"/>
      <c r="BA1195" s="86"/>
      <c r="BB1195" s="86"/>
      <c r="BC1195" s="105"/>
    </row>
    <row r="1196" spans="1:55" x14ac:dyDescent="0.25">
      <c r="A1196" s="80"/>
      <c r="B1196" s="80"/>
      <c r="C1196" s="80"/>
      <c r="D1196" s="80"/>
      <c r="E1196" s="80"/>
      <c r="F1196" s="80"/>
      <c r="G1196" s="80"/>
      <c r="H1196" s="84"/>
      <c r="I1196" s="84"/>
      <c r="J1196" s="105"/>
      <c r="K1196" s="84"/>
      <c r="L1196" s="105"/>
      <c r="M1196" s="84"/>
      <c r="N1196" s="105"/>
      <c r="O1196" s="84"/>
      <c r="P1196" s="84"/>
      <c r="Q1196" s="105"/>
      <c r="R1196" s="84"/>
      <c r="S1196" s="105"/>
      <c r="T1196" s="84"/>
      <c r="U1196" s="105"/>
      <c r="V1196" s="80"/>
      <c r="W1196" s="80"/>
      <c r="X1196" s="108"/>
      <c r="Y1196" s="108"/>
      <c r="Z1196" s="80"/>
      <c r="AA1196" s="80"/>
      <c r="AB1196" s="109"/>
      <c r="AC1196" s="80"/>
      <c r="AD1196" s="80"/>
      <c r="AE1196" s="80"/>
      <c r="AF1196" s="80"/>
      <c r="AG1196" s="80"/>
      <c r="AH1196" s="107"/>
      <c r="AI1196" s="107"/>
      <c r="AJ1196" s="105"/>
      <c r="AK1196" s="85"/>
      <c r="AL1196" s="85"/>
      <c r="AM1196" s="105"/>
      <c r="AN1196" s="107"/>
      <c r="AO1196" s="107"/>
      <c r="AP1196" s="105"/>
      <c r="AQ1196" s="85"/>
      <c r="AR1196" s="85"/>
      <c r="AS1196" s="105"/>
      <c r="AT1196" s="107"/>
      <c r="AU1196" s="85"/>
      <c r="AV1196" s="107"/>
      <c r="AW1196" s="85"/>
      <c r="AX1196" s="85"/>
      <c r="AY1196" s="85"/>
      <c r="AZ1196" s="80"/>
      <c r="BA1196" s="86"/>
      <c r="BB1196" s="86"/>
      <c r="BC1196" s="105"/>
    </row>
    <row r="1197" spans="1:55" x14ac:dyDescent="0.25">
      <c r="A1197" s="80"/>
      <c r="B1197" s="80"/>
      <c r="C1197" s="80"/>
      <c r="D1197" s="80"/>
      <c r="E1197" s="80"/>
      <c r="F1197" s="80"/>
      <c r="G1197" s="80"/>
      <c r="H1197" s="84"/>
      <c r="I1197" s="84"/>
      <c r="J1197" s="105"/>
      <c r="K1197" s="84"/>
      <c r="L1197" s="105"/>
      <c r="M1197" s="84"/>
      <c r="N1197" s="105"/>
      <c r="O1197" s="84"/>
      <c r="P1197" s="84"/>
      <c r="Q1197" s="105"/>
      <c r="R1197" s="84"/>
      <c r="S1197" s="105"/>
      <c r="T1197" s="84"/>
      <c r="U1197" s="105"/>
      <c r="V1197" s="80"/>
      <c r="W1197" s="80"/>
      <c r="X1197" s="80"/>
      <c r="Y1197" s="80"/>
      <c r="Z1197" s="80"/>
      <c r="AA1197" s="80"/>
      <c r="AB1197" s="109"/>
      <c r="AC1197" s="80"/>
      <c r="AD1197" s="80"/>
      <c r="AE1197" s="80"/>
      <c r="AF1197" s="80"/>
      <c r="AG1197" s="80"/>
      <c r="AH1197" s="107"/>
      <c r="AI1197" s="107"/>
      <c r="AJ1197" s="105"/>
      <c r="AK1197" s="85"/>
      <c r="AL1197" s="85"/>
      <c r="AM1197" s="105"/>
      <c r="AN1197" s="107"/>
      <c r="AO1197" s="107"/>
      <c r="AP1197" s="105"/>
      <c r="AQ1197" s="85"/>
      <c r="AR1197" s="85"/>
      <c r="AS1197" s="105"/>
      <c r="AT1197" s="107"/>
      <c r="AU1197" s="85"/>
      <c r="AV1197" s="107"/>
      <c r="AW1197" s="85"/>
      <c r="AX1197" s="85"/>
      <c r="AY1197" s="85"/>
      <c r="AZ1197" s="80"/>
      <c r="BA1197" s="86"/>
      <c r="BB1197" s="86"/>
      <c r="BC1197" s="105"/>
    </row>
    <row r="1198" spans="1:55" x14ac:dyDescent="0.25">
      <c r="A1198" s="80"/>
      <c r="B1198" s="80"/>
      <c r="C1198" s="80"/>
      <c r="D1198" s="80"/>
      <c r="E1198" s="80"/>
      <c r="F1198" s="80"/>
      <c r="G1198" s="80"/>
      <c r="H1198" s="84"/>
      <c r="I1198" s="84"/>
      <c r="J1198" s="105"/>
      <c r="K1198" s="84"/>
      <c r="L1198" s="105"/>
      <c r="M1198" s="84"/>
      <c r="N1198" s="105"/>
      <c r="O1198" s="84"/>
      <c r="P1198" s="84"/>
      <c r="Q1198" s="105"/>
      <c r="R1198" s="84"/>
      <c r="S1198" s="105"/>
      <c r="T1198" s="84"/>
      <c r="U1198" s="105"/>
      <c r="V1198" s="80"/>
      <c r="W1198" s="80"/>
      <c r="X1198" s="80"/>
      <c r="Y1198" s="80"/>
      <c r="Z1198" s="80"/>
      <c r="AA1198" s="80"/>
      <c r="AB1198" s="109"/>
      <c r="AC1198" s="80"/>
      <c r="AD1198" s="80"/>
      <c r="AE1198" s="80"/>
      <c r="AF1198" s="80"/>
      <c r="AG1198" s="80"/>
      <c r="AH1198" s="107"/>
      <c r="AI1198" s="107"/>
      <c r="AJ1198" s="105"/>
      <c r="AK1198" s="85"/>
      <c r="AL1198" s="85"/>
      <c r="AM1198" s="105"/>
      <c r="AN1198" s="107"/>
      <c r="AO1198" s="107"/>
      <c r="AP1198" s="105"/>
      <c r="AQ1198" s="85"/>
      <c r="AR1198" s="85"/>
      <c r="AS1198" s="105"/>
      <c r="AT1198" s="107"/>
      <c r="AU1198" s="85"/>
      <c r="AV1198" s="107"/>
      <c r="AW1198" s="85"/>
      <c r="AX1198" s="85"/>
      <c r="AY1198" s="85"/>
      <c r="AZ1198" s="80"/>
      <c r="BA1198" s="86"/>
      <c r="BB1198" s="86"/>
      <c r="BC1198" s="105"/>
    </row>
    <row r="1199" spans="1:55" x14ac:dyDescent="0.25">
      <c r="A1199" s="80"/>
      <c r="B1199" s="80"/>
      <c r="C1199" s="80"/>
      <c r="D1199" s="80"/>
      <c r="E1199" s="80"/>
      <c r="F1199" s="80"/>
      <c r="G1199" s="80"/>
      <c r="H1199" s="84"/>
      <c r="I1199" s="84"/>
      <c r="J1199" s="105"/>
      <c r="K1199" s="84"/>
      <c r="L1199" s="105"/>
      <c r="M1199" s="84"/>
      <c r="N1199" s="105"/>
      <c r="O1199" s="84"/>
      <c r="P1199" s="84"/>
      <c r="Q1199" s="105"/>
      <c r="R1199" s="84"/>
      <c r="S1199" s="105"/>
      <c r="T1199" s="84"/>
      <c r="U1199" s="105"/>
      <c r="V1199" s="80"/>
      <c r="W1199" s="80"/>
      <c r="X1199" s="108"/>
      <c r="Y1199" s="108"/>
      <c r="Z1199" s="80"/>
      <c r="AA1199" s="80"/>
      <c r="AB1199" s="109"/>
      <c r="AC1199" s="80"/>
      <c r="AD1199" s="80"/>
      <c r="AE1199" s="80"/>
      <c r="AF1199" s="80"/>
      <c r="AG1199" s="80"/>
      <c r="AH1199" s="107"/>
      <c r="AI1199" s="107"/>
      <c r="AJ1199" s="105"/>
      <c r="AK1199" s="85"/>
      <c r="AL1199" s="85"/>
      <c r="AM1199" s="105"/>
      <c r="AN1199" s="107"/>
      <c r="AO1199" s="107"/>
      <c r="AP1199" s="105"/>
      <c r="AQ1199" s="85"/>
      <c r="AR1199" s="85"/>
      <c r="AS1199" s="105"/>
      <c r="AT1199" s="107"/>
      <c r="AU1199" s="85"/>
      <c r="AV1199" s="107"/>
      <c r="AW1199" s="85"/>
      <c r="AX1199" s="85"/>
      <c r="AY1199" s="85"/>
      <c r="AZ1199" s="80"/>
      <c r="BA1199" s="86"/>
      <c r="BB1199" s="86"/>
      <c r="BC1199" s="105"/>
    </row>
    <row r="1200" spans="1:55" x14ac:dyDescent="0.25">
      <c r="A1200" s="80"/>
      <c r="B1200" s="80"/>
      <c r="C1200" s="80"/>
      <c r="D1200" s="80"/>
      <c r="E1200" s="80"/>
      <c r="F1200" s="80"/>
      <c r="G1200" s="80"/>
      <c r="H1200" s="84"/>
      <c r="I1200" s="84"/>
      <c r="J1200" s="105"/>
      <c r="K1200" s="84"/>
      <c r="L1200" s="105"/>
      <c r="M1200" s="84"/>
      <c r="N1200" s="105"/>
      <c r="O1200" s="84"/>
      <c r="P1200" s="84"/>
      <c r="Q1200" s="105"/>
      <c r="R1200" s="84"/>
      <c r="S1200" s="105"/>
      <c r="T1200" s="84"/>
      <c r="U1200" s="105"/>
      <c r="V1200" s="80"/>
      <c r="W1200" s="80"/>
      <c r="X1200" s="80"/>
      <c r="Y1200" s="80"/>
      <c r="Z1200" s="80"/>
      <c r="AA1200" s="80"/>
      <c r="AB1200" s="109"/>
      <c r="AC1200" s="80"/>
      <c r="AD1200" s="80"/>
      <c r="AE1200" s="80"/>
      <c r="AF1200" s="80"/>
      <c r="AG1200" s="80"/>
      <c r="AH1200" s="107"/>
      <c r="AI1200" s="107"/>
      <c r="AJ1200" s="105"/>
      <c r="AK1200" s="85"/>
      <c r="AL1200" s="85"/>
      <c r="AM1200" s="105"/>
      <c r="AN1200" s="107"/>
      <c r="AO1200" s="107"/>
      <c r="AP1200" s="105"/>
      <c r="AQ1200" s="85"/>
      <c r="AR1200" s="85"/>
      <c r="AS1200" s="105"/>
      <c r="AT1200" s="107"/>
      <c r="AU1200" s="85"/>
      <c r="AV1200" s="107"/>
      <c r="AW1200" s="85"/>
      <c r="AX1200" s="85"/>
      <c r="AY1200" s="85"/>
      <c r="AZ1200" s="80"/>
      <c r="BA1200" s="86"/>
      <c r="BB1200" s="86"/>
      <c r="BC1200" s="105"/>
    </row>
    <row r="1201" spans="1:55" x14ac:dyDescent="0.25">
      <c r="A1201" s="80"/>
      <c r="B1201" s="80"/>
      <c r="C1201" s="80"/>
      <c r="D1201" s="80"/>
      <c r="E1201" s="80"/>
      <c r="F1201" s="80"/>
      <c r="G1201" s="80"/>
      <c r="H1201" s="84"/>
      <c r="I1201" s="84"/>
      <c r="J1201" s="105"/>
      <c r="K1201" s="84"/>
      <c r="L1201" s="105"/>
      <c r="M1201" s="84"/>
      <c r="N1201" s="105"/>
      <c r="O1201" s="84"/>
      <c r="P1201" s="84"/>
      <c r="Q1201" s="105"/>
      <c r="R1201" s="84"/>
      <c r="S1201" s="105"/>
      <c r="T1201" s="84"/>
      <c r="U1201" s="105"/>
      <c r="V1201" s="80"/>
      <c r="W1201" s="80"/>
      <c r="X1201" s="80"/>
      <c r="Y1201" s="80"/>
      <c r="Z1201" s="80"/>
      <c r="AA1201" s="80"/>
      <c r="AB1201" s="109"/>
      <c r="AC1201" s="80"/>
      <c r="AD1201" s="80"/>
      <c r="AE1201" s="80"/>
      <c r="AF1201" s="80"/>
      <c r="AG1201" s="80"/>
      <c r="AH1201" s="107"/>
      <c r="AI1201" s="107"/>
      <c r="AJ1201" s="105"/>
      <c r="AK1201" s="85"/>
      <c r="AL1201" s="85"/>
      <c r="AM1201" s="105"/>
      <c r="AN1201" s="107"/>
      <c r="AO1201" s="107"/>
      <c r="AP1201" s="105"/>
      <c r="AQ1201" s="85"/>
      <c r="AR1201" s="85"/>
      <c r="AS1201" s="105"/>
      <c r="AT1201" s="107"/>
      <c r="AU1201" s="85"/>
      <c r="AV1201" s="107"/>
      <c r="AW1201" s="85"/>
      <c r="AX1201" s="85"/>
      <c r="AY1201" s="85"/>
      <c r="AZ1201" s="80"/>
      <c r="BA1201" s="86"/>
      <c r="BB1201" s="86"/>
      <c r="BC1201" s="105"/>
    </row>
    <row r="1202" spans="1:55" x14ac:dyDescent="0.25">
      <c r="A1202" s="80"/>
      <c r="B1202" s="80"/>
      <c r="C1202" s="80"/>
      <c r="D1202" s="80"/>
      <c r="E1202" s="80"/>
      <c r="F1202" s="80"/>
      <c r="G1202" s="80"/>
      <c r="H1202" s="84"/>
      <c r="I1202" s="84"/>
      <c r="J1202" s="105"/>
      <c r="K1202" s="84"/>
      <c r="L1202" s="105"/>
      <c r="M1202" s="84"/>
      <c r="N1202" s="105"/>
      <c r="O1202" s="84"/>
      <c r="P1202" s="84"/>
      <c r="Q1202" s="105"/>
      <c r="R1202" s="84"/>
      <c r="S1202" s="105"/>
      <c r="T1202" s="84"/>
      <c r="U1202" s="105"/>
      <c r="V1202" s="80"/>
      <c r="W1202" s="80"/>
      <c r="X1202" s="80"/>
      <c r="Y1202" s="80"/>
      <c r="Z1202" s="80"/>
      <c r="AA1202" s="80"/>
      <c r="AB1202" s="109"/>
      <c r="AC1202" s="80"/>
      <c r="AD1202" s="80"/>
      <c r="AE1202" s="80"/>
      <c r="AF1202" s="80"/>
      <c r="AG1202" s="80"/>
      <c r="AH1202" s="107"/>
      <c r="AI1202" s="107"/>
      <c r="AJ1202" s="105"/>
      <c r="AK1202" s="85"/>
      <c r="AL1202" s="85"/>
      <c r="AM1202" s="105"/>
      <c r="AN1202" s="107"/>
      <c r="AO1202" s="107"/>
      <c r="AP1202" s="105"/>
      <c r="AQ1202" s="85"/>
      <c r="AR1202" s="85"/>
      <c r="AS1202" s="105"/>
      <c r="AT1202" s="107"/>
      <c r="AU1202" s="85"/>
      <c r="AV1202" s="107"/>
      <c r="AW1202" s="85"/>
      <c r="AX1202" s="85"/>
      <c r="AY1202" s="85"/>
      <c r="AZ1202" s="80"/>
      <c r="BA1202" s="86"/>
      <c r="BB1202" s="86"/>
      <c r="BC1202" s="105"/>
    </row>
    <row r="1203" spans="1:55" x14ac:dyDescent="0.25">
      <c r="A1203" s="80"/>
      <c r="B1203" s="80"/>
      <c r="C1203" s="80"/>
      <c r="D1203" s="80"/>
      <c r="E1203" s="80"/>
      <c r="F1203" s="80"/>
      <c r="G1203" s="80"/>
      <c r="H1203" s="84"/>
      <c r="I1203" s="84"/>
      <c r="J1203" s="105"/>
      <c r="K1203" s="84"/>
      <c r="L1203" s="105"/>
      <c r="M1203" s="84"/>
      <c r="N1203" s="105"/>
      <c r="O1203" s="84"/>
      <c r="P1203" s="84"/>
      <c r="Q1203" s="105"/>
      <c r="R1203" s="84"/>
      <c r="S1203" s="105"/>
      <c r="T1203" s="84"/>
      <c r="U1203" s="105"/>
      <c r="V1203" s="80"/>
      <c r="W1203" s="80"/>
      <c r="X1203" s="108"/>
      <c r="Y1203" s="108"/>
      <c r="Z1203" s="80"/>
      <c r="AA1203" s="80"/>
      <c r="AB1203" s="109"/>
      <c r="AC1203" s="80"/>
      <c r="AD1203" s="80"/>
      <c r="AE1203" s="80"/>
      <c r="AF1203" s="80"/>
      <c r="AG1203" s="80"/>
      <c r="AH1203" s="107"/>
      <c r="AI1203" s="107"/>
      <c r="AJ1203" s="105"/>
      <c r="AK1203" s="85"/>
      <c r="AL1203" s="85"/>
      <c r="AM1203" s="105"/>
      <c r="AN1203" s="107"/>
      <c r="AO1203" s="107"/>
      <c r="AP1203" s="105"/>
      <c r="AQ1203" s="85"/>
      <c r="AR1203" s="85"/>
      <c r="AS1203" s="105"/>
      <c r="AT1203" s="107"/>
      <c r="AU1203" s="85"/>
      <c r="AV1203" s="107"/>
      <c r="AW1203" s="85"/>
      <c r="AX1203" s="85"/>
      <c r="AY1203" s="85"/>
      <c r="AZ1203" s="80"/>
      <c r="BA1203" s="86"/>
      <c r="BB1203" s="86"/>
      <c r="BC1203" s="105"/>
    </row>
    <row r="1204" spans="1:55" x14ac:dyDescent="0.25">
      <c r="A1204" s="80"/>
      <c r="B1204" s="80"/>
      <c r="C1204" s="80"/>
      <c r="D1204" s="80"/>
      <c r="E1204" s="80"/>
      <c r="F1204" s="80"/>
      <c r="G1204" s="80"/>
      <c r="H1204" s="84"/>
      <c r="I1204" s="84"/>
      <c r="J1204" s="105"/>
      <c r="K1204" s="84"/>
      <c r="L1204" s="105"/>
      <c r="M1204" s="84"/>
      <c r="N1204" s="105"/>
      <c r="O1204" s="84"/>
      <c r="P1204" s="84"/>
      <c r="Q1204" s="105"/>
      <c r="R1204" s="84"/>
      <c r="S1204" s="105"/>
      <c r="T1204" s="84"/>
      <c r="U1204" s="105"/>
      <c r="V1204" s="80"/>
      <c r="W1204" s="80"/>
      <c r="X1204" s="108"/>
      <c r="Y1204" s="108"/>
      <c r="Z1204" s="80"/>
      <c r="AA1204" s="80"/>
      <c r="AB1204" s="109"/>
      <c r="AC1204" s="80"/>
      <c r="AD1204" s="80"/>
      <c r="AE1204" s="80"/>
      <c r="AF1204" s="80"/>
      <c r="AG1204" s="80"/>
      <c r="AH1204" s="107"/>
      <c r="AI1204" s="107"/>
      <c r="AJ1204" s="105"/>
      <c r="AK1204" s="85"/>
      <c r="AL1204" s="85"/>
      <c r="AM1204" s="105"/>
      <c r="AN1204" s="107"/>
      <c r="AO1204" s="107"/>
      <c r="AP1204" s="105"/>
      <c r="AQ1204" s="85"/>
      <c r="AR1204" s="85"/>
      <c r="AS1204" s="105"/>
      <c r="AT1204" s="107"/>
      <c r="AU1204" s="85"/>
      <c r="AV1204" s="107"/>
      <c r="AW1204" s="85"/>
      <c r="AX1204" s="85"/>
      <c r="AY1204" s="85"/>
      <c r="AZ1204" s="80"/>
      <c r="BA1204" s="86"/>
      <c r="BB1204" s="86"/>
      <c r="BC1204" s="105"/>
    </row>
    <row r="1205" spans="1:55" x14ac:dyDescent="0.25">
      <c r="A1205" s="80"/>
      <c r="B1205" s="80"/>
      <c r="C1205" s="80"/>
      <c r="D1205" s="80"/>
      <c r="E1205" s="80"/>
      <c r="F1205" s="80"/>
      <c r="G1205" s="80"/>
      <c r="H1205" s="84"/>
      <c r="I1205" s="84"/>
      <c r="J1205" s="105"/>
      <c r="K1205" s="84"/>
      <c r="L1205" s="105"/>
      <c r="M1205" s="84"/>
      <c r="N1205" s="105"/>
      <c r="O1205" s="84"/>
      <c r="P1205" s="84"/>
      <c r="Q1205" s="105"/>
      <c r="R1205" s="84"/>
      <c r="S1205" s="105"/>
      <c r="T1205" s="84"/>
      <c r="U1205" s="105"/>
      <c r="V1205" s="80"/>
      <c r="W1205" s="80"/>
      <c r="X1205" s="108"/>
      <c r="Y1205" s="108"/>
      <c r="Z1205" s="80"/>
      <c r="AA1205" s="80"/>
      <c r="AB1205" s="109"/>
      <c r="AC1205" s="80"/>
      <c r="AD1205" s="80"/>
      <c r="AE1205" s="80"/>
      <c r="AF1205" s="80"/>
      <c r="AG1205" s="80"/>
      <c r="AH1205" s="107"/>
      <c r="AI1205" s="107"/>
      <c r="AJ1205" s="105"/>
      <c r="AK1205" s="85"/>
      <c r="AL1205" s="85"/>
      <c r="AM1205" s="105"/>
      <c r="AN1205" s="107"/>
      <c r="AO1205" s="107"/>
      <c r="AP1205" s="105"/>
      <c r="AQ1205" s="85"/>
      <c r="AR1205" s="85"/>
      <c r="AS1205" s="105"/>
      <c r="AT1205" s="107"/>
      <c r="AU1205" s="85"/>
      <c r="AV1205" s="107"/>
      <c r="AW1205" s="85"/>
      <c r="AX1205" s="85"/>
      <c r="AY1205" s="85"/>
      <c r="AZ1205" s="80"/>
      <c r="BA1205" s="86"/>
      <c r="BB1205" s="86"/>
      <c r="BC1205" s="105"/>
    </row>
    <row r="1206" spans="1:55" x14ac:dyDescent="0.25">
      <c r="A1206" s="80"/>
      <c r="B1206" s="80"/>
      <c r="C1206" s="80"/>
      <c r="D1206" s="80"/>
      <c r="E1206" s="80"/>
      <c r="F1206" s="80"/>
      <c r="G1206" s="80"/>
      <c r="H1206" s="80"/>
      <c r="I1206" s="84"/>
      <c r="J1206" s="105"/>
      <c r="K1206" s="84"/>
      <c r="L1206" s="105"/>
      <c r="M1206" s="84"/>
      <c r="N1206" s="105"/>
      <c r="O1206" s="80"/>
      <c r="P1206" s="84"/>
      <c r="Q1206" s="105"/>
      <c r="R1206" s="84"/>
      <c r="S1206" s="105"/>
      <c r="T1206" s="84"/>
      <c r="U1206" s="105"/>
      <c r="V1206" s="80"/>
      <c r="W1206" s="80"/>
      <c r="X1206" s="80"/>
      <c r="Y1206" s="80"/>
      <c r="Z1206" s="80"/>
      <c r="AA1206" s="80"/>
      <c r="AB1206" s="109"/>
      <c r="AC1206" s="80"/>
      <c r="AD1206" s="80"/>
      <c r="AE1206" s="80"/>
      <c r="AF1206" s="80"/>
      <c r="AG1206" s="80"/>
      <c r="AH1206" s="80"/>
      <c r="AI1206" s="107"/>
      <c r="AJ1206" s="105"/>
      <c r="AK1206" s="80"/>
      <c r="AL1206" s="85"/>
      <c r="AM1206" s="105"/>
      <c r="AN1206" s="80"/>
      <c r="AO1206" s="107"/>
      <c r="AP1206" s="105"/>
      <c r="AQ1206" s="80"/>
      <c r="AR1206" s="85"/>
      <c r="AS1206" s="105"/>
      <c r="AT1206" s="80"/>
      <c r="AU1206" s="80"/>
      <c r="AV1206" s="80"/>
      <c r="AW1206" s="80"/>
      <c r="AX1206" s="80"/>
      <c r="AY1206" s="85"/>
      <c r="AZ1206" s="80"/>
      <c r="BA1206" s="80"/>
      <c r="BB1206" s="86"/>
      <c r="BC1206" s="105"/>
    </row>
    <row r="1207" spans="1:55" x14ac:dyDescent="0.25">
      <c r="A1207" s="80"/>
      <c r="B1207" s="80"/>
      <c r="C1207" s="80"/>
      <c r="D1207" s="80"/>
      <c r="E1207" s="80"/>
      <c r="F1207" s="80"/>
      <c r="G1207" s="80"/>
      <c r="H1207" s="80"/>
      <c r="I1207" s="84"/>
      <c r="J1207" s="105"/>
      <c r="K1207" s="80"/>
      <c r="L1207" s="80"/>
      <c r="M1207" s="84"/>
      <c r="N1207" s="105"/>
      <c r="O1207" s="80"/>
      <c r="P1207" s="84"/>
      <c r="Q1207" s="105"/>
      <c r="R1207" s="80"/>
      <c r="S1207" s="80"/>
      <c r="T1207" s="84"/>
      <c r="U1207" s="105"/>
      <c r="V1207" s="80"/>
      <c r="W1207" s="80"/>
      <c r="X1207" s="80"/>
      <c r="Y1207" s="80"/>
      <c r="Z1207" s="80"/>
      <c r="AA1207" s="80"/>
      <c r="AB1207" s="109"/>
      <c r="AC1207" s="80"/>
      <c r="AD1207" s="80"/>
      <c r="AE1207" s="80"/>
      <c r="AF1207" s="80"/>
      <c r="AG1207" s="80"/>
      <c r="AH1207" s="80"/>
      <c r="AI1207" s="107"/>
      <c r="AJ1207" s="105"/>
      <c r="AK1207" s="80"/>
      <c r="AL1207" s="85"/>
      <c r="AM1207" s="105"/>
      <c r="AN1207" s="80"/>
      <c r="AO1207" s="107"/>
      <c r="AP1207" s="105"/>
      <c r="AQ1207" s="80"/>
      <c r="AR1207" s="85"/>
      <c r="AS1207" s="105"/>
      <c r="AT1207" s="80"/>
      <c r="AU1207" s="80"/>
      <c r="AV1207" s="80"/>
      <c r="AW1207" s="80"/>
      <c r="AX1207" s="80"/>
      <c r="AY1207" s="85"/>
      <c r="AZ1207" s="80"/>
      <c r="BA1207" s="80"/>
      <c r="BB1207" s="86"/>
      <c r="BC1207" s="105"/>
    </row>
    <row r="1208" spans="1:55" x14ac:dyDescent="0.25">
      <c r="A1208" s="80"/>
      <c r="B1208" s="80"/>
      <c r="C1208" s="80"/>
      <c r="D1208" s="80"/>
      <c r="E1208" s="80"/>
      <c r="F1208" s="80"/>
      <c r="G1208" s="80"/>
      <c r="H1208" s="84"/>
      <c r="I1208" s="84"/>
      <c r="J1208" s="105"/>
      <c r="K1208" s="84"/>
      <c r="L1208" s="105"/>
      <c r="M1208" s="84"/>
      <c r="N1208" s="105"/>
      <c r="O1208" s="84"/>
      <c r="P1208" s="84"/>
      <c r="Q1208" s="105"/>
      <c r="R1208" s="84"/>
      <c r="S1208" s="105"/>
      <c r="T1208" s="84"/>
      <c r="U1208" s="105"/>
      <c r="V1208" s="80"/>
      <c r="W1208" s="80"/>
      <c r="X1208" s="108"/>
      <c r="Y1208" s="108"/>
      <c r="Z1208" s="80"/>
      <c r="AA1208" s="80"/>
      <c r="AB1208" s="109"/>
      <c r="AC1208" s="80"/>
      <c r="AD1208" s="80"/>
      <c r="AE1208" s="80"/>
      <c r="AF1208" s="80"/>
      <c r="AG1208" s="80"/>
      <c r="AH1208" s="107"/>
      <c r="AI1208" s="107"/>
      <c r="AJ1208" s="105"/>
      <c r="AK1208" s="85"/>
      <c r="AL1208" s="85"/>
      <c r="AM1208" s="105"/>
      <c r="AN1208" s="107"/>
      <c r="AO1208" s="107"/>
      <c r="AP1208" s="105"/>
      <c r="AQ1208" s="85"/>
      <c r="AR1208" s="85"/>
      <c r="AS1208" s="105"/>
      <c r="AT1208" s="107"/>
      <c r="AU1208" s="85"/>
      <c r="AV1208" s="107"/>
      <c r="AW1208" s="85"/>
      <c r="AX1208" s="85"/>
      <c r="AY1208" s="85"/>
      <c r="AZ1208" s="80"/>
      <c r="BA1208" s="86"/>
      <c r="BB1208" s="86"/>
      <c r="BC1208" s="105"/>
    </row>
    <row r="1209" spans="1:55" x14ac:dyDescent="0.25">
      <c r="A1209" s="80"/>
      <c r="B1209" s="80"/>
      <c r="C1209" s="80"/>
      <c r="D1209" s="80"/>
      <c r="E1209" s="80"/>
      <c r="F1209" s="80"/>
      <c r="G1209" s="80"/>
      <c r="H1209" s="80"/>
      <c r="I1209" s="80"/>
      <c r="J1209" s="80"/>
      <c r="K1209" s="84"/>
      <c r="L1209" s="105"/>
      <c r="M1209" s="84"/>
      <c r="N1209" s="105"/>
      <c r="O1209" s="80"/>
      <c r="P1209" s="80"/>
      <c r="Q1209" s="80"/>
      <c r="R1209" s="84"/>
      <c r="S1209" s="105"/>
      <c r="T1209" s="84"/>
      <c r="U1209" s="105"/>
      <c r="V1209" s="80"/>
      <c r="W1209" s="80"/>
      <c r="X1209" s="80"/>
      <c r="Y1209" s="80"/>
      <c r="Z1209" s="80"/>
      <c r="AA1209" s="80"/>
      <c r="AB1209" s="109"/>
      <c r="AC1209" s="80"/>
      <c r="AD1209" s="80"/>
      <c r="AE1209" s="80"/>
      <c r="AF1209" s="80"/>
      <c r="AG1209" s="80"/>
      <c r="AH1209" s="80"/>
      <c r="AI1209" s="80"/>
      <c r="AJ1209" s="80"/>
      <c r="AK1209" s="80"/>
      <c r="AL1209" s="80"/>
      <c r="AM1209" s="80"/>
      <c r="AN1209" s="80"/>
      <c r="AO1209" s="80"/>
      <c r="AP1209" s="80"/>
      <c r="AQ1209" s="80"/>
      <c r="AR1209" s="80"/>
      <c r="AS1209" s="80"/>
      <c r="AT1209" s="80"/>
      <c r="AU1209" s="80"/>
      <c r="AV1209" s="80"/>
      <c r="AW1209" s="80"/>
      <c r="AX1209" s="80"/>
      <c r="AY1209" s="80"/>
      <c r="AZ1209" s="80"/>
      <c r="BA1209" s="80"/>
      <c r="BB1209" s="80"/>
      <c r="BC1209" s="80"/>
    </row>
    <row r="1210" spans="1:55" x14ac:dyDescent="0.25">
      <c r="A1210" s="80"/>
      <c r="B1210" s="80"/>
      <c r="C1210" s="80"/>
      <c r="D1210" s="80"/>
      <c r="E1210" s="80"/>
      <c r="F1210" s="80"/>
      <c r="G1210" s="80"/>
      <c r="H1210" s="84"/>
      <c r="I1210" s="84"/>
      <c r="J1210" s="105"/>
      <c r="K1210" s="84"/>
      <c r="L1210" s="105"/>
      <c r="M1210" s="84"/>
      <c r="N1210" s="105"/>
      <c r="O1210" s="84"/>
      <c r="P1210" s="84"/>
      <c r="Q1210" s="105"/>
      <c r="R1210" s="84"/>
      <c r="S1210" s="105"/>
      <c r="T1210" s="84"/>
      <c r="U1210" s="105"/>
      <c r="V1210" s="80"/>
      <c r="W1210" s="80"/>
      <c r="X1210" s="108"/>
      <c r="Y1210" s="108"/>
      <c r="Z1210" s="80"/>
      <c r="AA1210" s="80"/>
      <c r="AB1210" s="109"/>
      <c r="AC1210" s="80"/>
      <c r="AD1210" s="80"/>
      <c r="AE1210" s="80"/>
      <c r="AF1210" s="80"/>
      <c r="AG1210" s="80"/>
      <c r="AH1210" s="107"/>
      <c r="AI1210" s="107"/>
      <c r="AJ1210" s="105"/>
      <c r="AK1210" s="85"/>
      <c r="AL1210" s="85"/>
      <c r="AM1210" s="105"/>
      <c r="AN1210" s="107"/>
      <c r="AO1210" s="107"/>
      <c r="AP1210" s="105"/>
      <c r="AQ1210" s="85"/>
      <c r="AR1210" s="85"/>
      <c r="AS1210" s="105"/>
      <c r="AT1210" s="107"/>
      <c r="AU1210" s="85"/>
      <c r="AV1210" s="107"/>
      <c r="AW1210" s="85"/>
      <c r="AX1210" s="85"/>
      <c r="AY1210" s="85"/>
      <c r="AZ1210" s="80"/>
      <c r="BA1210" s="86"/>
      <c r="BB1210" s="86"/>
      <c r="BC1210" s="105"/>
    </row>
    <row r="1211" spans="1:55" x14ac:dyDescent="0.25">
      <c r="A1211" s="80"/>
      <c r="B1211" s="80"/>
      <c r="C1211" s="80"/>
      <c r="D1211" s="80"/>
      <c r="E1211" s="80"/>
      <c r="F1211" s="80"/>
      <c r="G1211" s="80"/>
      <c r="H1211" s="84"/>
      <c r="I1211" s="84"/>
      <c r="J1211" s="105"/>
      <c r="K1211" s="84"/>
      <c r="L1211" s="105"/>
      <c r="M1211" s="84"/>
      <c r="N1211" s="105"/>
      <c r="O1211" s="84"/>
      <c r="P1211" s="84"/>
      <c r="Q1211" s="105"/>
      <c r="R1211" s="84"/>
      <c r="S1211" s="105"/>
      <c r="T1211" s="84"/>
      <c r="U1211" s="105"/>
      <c r="V1211" s="80"/>
      <c r="W1211" s="80"/>
      <c r="X1211" s="108"/>
      <c r="Y1211" s="108"/>
      <c r="Z1211" s="80"/>
      <c r="AA1211" s="80"/>
      <c r="AB1211" s="109"/>
      <c r="AC1211" s="80"/>
      <c r="AD1211" s="80"/>
      <c r="AE1211" s="80"/>
      <c r="AF1211" s="80"/>
      <c r="AG1211" s="80"/>
      <c r="AH1211" s="107"/>
      <c r="AI1211" s="107"/>
      <c r="AJ1211" s="105"/>
      <c r="AK1211" s="85"/>
      <c r="AL1211" s="85"/>
      <c r="AM1211" s="105"/>
      <c r="AN1211" s="107"/>
      <c r="AO1211" s="107"/>
      <c r="AP1211" s="105"/>
      <c r="AQ1211" s="85"/>
      <c r="AR1211" s="85"/>
      <c r="AS1211" s="105"/>
      <c r="AT1211" s="107"/>
      <c r="AU1211" s="85"/>
      <c r="AV1211" s="107"/>
      <c r="AW1211" s="85"/>
      <c r="AX1211" s="85"/>
      <c r="AY1211" s="85"/>
      <c r="AZ1211" s="80"/>
      <c r="BA1211" s="86"/>
      <c r="BB1211" s="86"/>
      <c r="BC1211" s="105"/>
    </row>
    <row r="1212" spans="1:55" x14ac:dyDescent="0.25">
      <c r="A1212" s="80"/>
      <c r="B1212" s="80"/>
      <c r="C1212" s="80"/>
      <c r="D1212" s="80"/>
      <c r="E1212" s="80"/>
      <c r="F1212" s="80"/>
      <c r="G1212" s="80"/>
      <c r="H1212" s="84"/>
      <c r="I1212" s="84"/>
      <c r="J1212" s="105"/>
      <c r="K1212" s="84"/>
      <c r="L1212" s="105"/>
      <c r="M1212" s="84"/>
      <c r="N1212" s="105"/>
      <c r="O1212" s="84"/>
      <c r="P1212" s="84"/>
      <c r="Q1212" s="105"/>
      <c r="R1212" s="84"/>
      <c r="S1212" s="105"/>
      <c r="T1212" s="84"/>
      <c r="U1212" s="105"/>
      <c r="V1212" s="80"/>
      <c r="W1212" s="80"/>
      <c r="X1212" s="108"/>
      <c r="Y1212" s="108"/>
      <c r="Z1212" s="80"/>
      <c r="AA1212" s="80"/>
      <c r="AB1212" s="109"/>
      <c r="AC1212" s="80"/>
      <c r="AD1212" s="80"/>
      <c r="AE1212" s="80"/>
      <c r="AF1212" s="80"/>
      <c r="AG1212" s="80"/>
      <c r="AH1212" s="107"/>
      <c r="AI1212" s="107"/>
      <c r="AJ1212" s="105"/>
      <c r="AK1212" s="85"/>
      <c r="AL1212" s="85"/>
      <c r="AM1212" s="105"/>
      <c r="AN1212" s="107"/>
      <c r="AO1212" s="107"/>
      <c r="AP1212" s="105"/>
      <c r="AQ1212" s="85"/>
      <c r="AR1212" s="85"/>
      <c r="AS1212" s="105"/>
      <c r="AT1212" s="107"/>
      <c r="AU1212" s="85"/>
      <c r="AV1212" s="107"/>
      <c r="AW1212" s="85"/>
      <c r="AX1212" s="85"/>
      <c r="AY1212" s="85"/>
      <c r="AZ1212" s="80"/>
      <c r="BA1212" s="86"/>
      <c r="BB1212" s="86"/>
      <c r="BC1212" s="105"/>
    </row>
    <row r="1213" spans="1:55" x14ac:dyDescent="0.25">
      <c r="A1213" s="80"/>
      <c r="B1213" s="80"/>
      <c r="C1213" s="80"/>
      <c r="D1213" s="80"/>
      <c r="E1213" s="80"/>
      <c r="F1213" s="80"/>
      <c r="G1213" s="80"/>
      <c r="H1213" s="84"/>
      <c r="I1213" s="84"/>
      <c r="J1213" s="105"/>
      <c r="K1213" s="84"/>
      <c r="L1213" s="105"/>
      <c r="M1213" s="84"/>
      <c r="N1213" s="105"/>
      <c r="O1213" s="84"/>
      <c r="P1213" s="84"/>
      <c r="Q1213" s="105"/>
      <c r="R1213" s="84"/>
      <c r="S1213" s="105"/>
      <c r="T1213" s="84"/>
      <c r="U1213" s="105"/>
      <c r="V1213" s="80"/>
      <c r="W1213" s="80"/>
      <c r="X1213" s="80"/>
      <c r="Y1213" s="80"/>
      <c r="Z1213" s="80"/>
      <c r="AA1213" s="80"/>
      <c r="AB1213" s="109"/>
      <c r="AC1213" s="80"/>
      <c r="AD1213" s="80"/>
      <c r="AE1213" s="80"/>
      <c r="AF1213" s="80"/>
      <c r="AG1213" s="80"/>
      <c r="AH1213" s="107"/>
      <c r="AI1213" s="107"/>
      <c r="AJ1213" s="105"/>
      <c r="AK1213" s="85"/>
      <c r="AL1213" s="85"/>
      <c r="AM1213" s="105"/>
      <c r="AN1213" s="107"/>
      <c r="AO1213" s="107"/>
      <c r="AP1213" s="105"/>
      <c r="AQ1213" s="85"/>
      <c r="AR1213" s="85"/>
      <c r="AS1213" s="105"/>
      <c r="AT1213" s="107"/>
      <c r="AU1213" s="85"/>
      <c r="AV1213" s="107"/>
      <c r="AW1213" s="85"/>
      <c r="AX1213" s="85"/>
      <c r="AY1213" s="85"/>
      <c r="AZ1213" s="80"/>
      <c r="BA1213" s="86"/>
      <c r="BB1213" s="86"/>
      <c r="BC1213" s="105"/>
    </row>
    <row r="1214" spans="1:55" x14ac:dyDescent="0.25">
      <c r="A1214" s="80"/>
      <c r="B1214" s="80"/>
      <c r="C1214" s="80"/>
      <c r="D1214" s="80"/>
      <c r="E1214" s="80"/>
      <c r="F1214" s="80"/>
      <c r="G1214" s="80"/>
      <c r="H1214" s="84"/>
      <c r="I1214" s="84"/>
      <c r="J1214" s="105"/>
      <c r="K1214" s="84"/>
      <c r="L1214" s="105"/>
      <c r="M1214" s="84"/>
      <c r="N1214" s="105"/>
      <c r="O1214" s="84"/>
      <c r="P1214" s="84"/>
      <c r="Q1214" s="105"/>
      <c r="R1214" s="84"/>
      <c r="S1214" s="105"/>
      <c r="T1214" s="84"/>
      <c r="U1214" s="105"/>
      <c r="V1214" s="80"/>
      <c r="W1214" s="80"/>
      <c r="X1214" s="80"/>
      <c r="Y1214" s="80"/>
      <c r="Z1214" s="80"/>
      <c r="AA1214" s="80"/>
      <c r="AB1214" s="109"/>
      <c r="AC1214" s="80"/>
      <c r="AD1214" s="80"/>
      <c r="AE1214" s="80"/>
      <c r="AF1214" s="80"/>
      <c r="AG1214" s="80"/>
      <c r="AH1214" s="107"/>
      <c r="AI1214" s="107"/>
      <c r="AJ1214" s="105"/>
      <c r="AK1214" s="85"/>
      <c r="AL1214" s="85"/>
      <c r="AM1214" s="105"/>
      <c r="AN1214" s="107"/>
      <c r="AO1214" s="107"/>
      <c r="AP1214" s="105"/>
      <c r="AQ1214" s="85"/>
      <c r="AR1214" s="85"/>
      <c r="AS1214" s="105"/>
      <c r="AT1214" s="107"/>
      <c r="AU1214" s="85"/>
      <c r="AV1214" s="107"/>
      <c r="AW1214" s="85"/>
      <c r="AX1214" s="85"/>
      <c r="AY1214" s="85"/>
      <c r="AZ1214" s="80"/>
      <c r="BA1214" s="86"/>
      <c r="BB1214" s="86"/>
      <c r="BC1214" s="105"/>
    </row>
    <row r="1215" spans="1:55" x14ac:dyDescent="0.25">
      <c r="A1215" s="80"/>
      <c r="B1215" s="80"/>
      <c r="C1215" s="80"/>
      <c r="D1215" s="80"/>
      <c r="E1215" s="80"/>
      <c r="F1215" s="80"/>
      <c r="G1215" s="80"/>
      <c r="H1215" s="84"/>
      <c r="I1215" s="84"/>
      <c r="J1215" s="105"/>
      <c r="K1215" s="84"/>
      <c r="L1215" s="105"/>
      <c r="M1215" s="84"/>
      <c r="N1215" s="105"/>
      <c r="O1215" s="84"/>
      <c r="P1215" s="84"/>
      <c r="Q1215" s="105"/>
      <c r="R1215" s="84"/>
      <c r="S1215" s="105"/>
      <c r="T1215" s="84"/>
      <c r="U1215" s="105"/>
      <c r="V1215" s="80"/>
      <c r="W1215" s="80"/>
      <c r="X1215" s="108"/>
      <c r="Y1215" s="108"/>
      <c r="Z1215" s="80"/>
      <c r="AA1215" s="80"/>
      <c r="AB1215" s="109"/>
      <c r="AC1215" s="80"/>
      <c r="AD1215" s="80"/>
      <c r="AE1215" s="80"/>
      <c r="AF1215" s="80"/>
      <c r="AG1215" s="80"/>
      <c r="AH1215" s="107"/>
      <c r="AI1215" s="107"/>
      <c r="AJ1215" s="105"/>
      <c r="AK1215" s="85"/>
      <c r="AL1215" s="85"/>
      <c r="AM1215" s="105"/>
      <c r="AN1215" s="107"/>
      <c r="AO1215" s="107"/>
      <c r="AP1215" s="105"/>
      <c r="AQ1215" s="85"/>
      <c r="AR1215" s="85"/>
      <c r="AS1215" s="105"/>
      <c r="AT1215" s="107"/>
      <c r="AU1215" s="85"/>
      <c r="AV1215" s="107"/>
      <c r="AW1215" s="85"/>
      <c r="AX1215" s="85"/>
      <c r="AY1215" s="85"/>
      <c r="AZ1215" s="80"/>
      <c r="BA1215" s="86"/>
      <c r="BB1215" s="86"/>
      <c r="BC1215" s="105"/>
    </row>
    <row r="1216" spans="1:55" x14ac:dyDescent="0.25">
      <c r="A1216" s="80"/>
      <c r="B1216" s="80"/>
      <c r="C1216" s="80"/>
      <c r="D1216" s="80"/>
      <c r="E1216" s="80"/>
      <c r="F1216" s="80"/>
      <c r="G1216" s="80"/>
      <c r="H1216" s="84"/>
      <c r="I1216" s="84"/>
      <c r="J1216" s="105"/>
      <c r="K1216" s="84"/>
      <c r="L1216" s="105"/>
      <c r="M1216" s="84"/>
      <c r="N1216" s="105"/>
      <c r="O1216" s="84"/>
      <c r="P1216" s="84"/>
      <c r="Q1216" s="105"/>
      <c r="R1216" s="84"/>
      <c r="S1216" s="105"/>
      <c r="T1216" s="84"/>
      <c r="U1216" s="105"/>
      <c r="V1216" s="80"/>
      <c r="W1216" s="80"/>
      <c r="X1216" s="80"/>
      <c r="Y1216" s="80"/>
      <c r="Z1216" s="80"/>
      <c r="AA1216" s="80"/>
      <c r="AB1216" s="109"/>
      <c r="AC1216" s="80"/>
      <c r="AD1216" s="80"/>
      <c r="AE1216" s="80"/>
      <c r="AF1216" s="80"/>
      <c r="AG1216" s="80"/>
      <c r="AH1216" s="107"/>
      <c r="AI1216" s="107"/>
      <c r="AJ1216" s="105"/>
      <c r="AK1216" s="85"/>
      <c r="AL1216" s="85"/>
      <c r="AM1216" s="105"/>
      <c r="AN1216" s="107"/>
      <c r="AO1216" s="107"/>
      <c r="AP1216" s="105"/>
      <c r="AQ1216" s="85"/>
      <c r="AR1216" s="85"/>
      <c r="AS1216" s="105"/>
      <c r="AT1216" s="107"/>
      <c r="AU1216" s="85"/>
      <c r="AV1216" s="107"/>
      <c r="AW1216" s="85"/>
      <c r="AX1216" s="85"/>
      <c r="AY1216" s="85"/>
      <c r="AZ1216" s="80"/>
      <c r="BA1216" s="86"/>
      <c r="BB1216" s="86"/>
      <c r="BC1216" s="105"/>
    </row>
    <row r="1217" spans="1:55" x14ac:dyDescent="0.25">
      <c r="A1217" s="80"/>
      <c r="B1217" s="80"/>
      <c r="C1217" s="80"/>
      <c r="D1217" s="80"/>
      <c r="E1217" s="80"/>
      <c r="F1217" s="80"/>
      <c r="G1217" s="80"/>
      <c r="H1217" s="84"/>
      <c r="I1217" s="84"/>
      <c r="J1217" s="105"/>
      <c r="K1217" s="84"/>
      <c r="L1217" s="105"/>
      <c r="M1217" s="84"/>
      <c r="N1217" s="105"/>
      <c r="O1217" s="84"/>
      <c r="P1217" s="84"/>
      <c r="Q1217" s="105"/>
      <c r="R1217" s="84"/>
      <c r="S1217" s="105"/>
      <c r="T1217" s="84"/>
      <c r="U1217" s="105"/>
      <c r="V1217" s="80"/>
      <c r="W1217" s="80"/>
      <c r="X1217" s="80"/>
      <c r="Y1217" s="80"/>
      <c r="Z1217" s="80"/>
      <c r="AA1217" s="80"/>
      <c r="AB1217" s="109"/>
      <c r="AC1217" s="80"/>
      <c r="AD1217" s="80"/>
      <c r="AE1217" s="80"/>
      <c r="AF1217" s="80"/>
      <c r="AG1217" s="80"/>
      <c r="AH1217" s="107"/>
      <c r="AI1217" s="107"/>
      <c r="AJ1217" s="105"/>
      <c r="AK1217" s="85"/>
      <c r="AL1217" s="85"/>
      <c r="AM1217" s="105"/>
      <c r="AN1217" s="107"/>
      <c r="AO1217" s="107"/>
      <c r="AP1217" s="105"/>
      <c r="AQ1217" s="85"/>
      <c r="AR1217" s="85"/>
      <c r="AS1217" s="105"/>
      <c r="AT1217" s="107"/>
      <c r="AU1217" s="85"/>
      <c r="AV1217" s="107"/>
      <c r="AW1217" s="85"/>
      <c r="AX1217" s="85"/>
      <c r="AY1217" s="85"/>
      <c r="AZ1217" s="80"/>
      <c r="BA1217" s="86"/>
      <c r="BB1217" s="86"/>
      <c r="BC1217" s="105"/>
    </row>
    <row r="1218" spans="1:55" x14ac:dyDescent="0.25">
      <c r="A1218" s="80"/>
      <c r="B1218" s="80"/>
      <c r="C1218" s="80"/>
      <c r="D1218" s="80"/>
      <c r="E1218" s="80"/>
      <c r="F1218" s="80"/>
      <c r="G1218" s="80"/>
      <c r="H1218" s="84"/>
      <c r="I1218" s="84"/>
      <c r="J1218" s="105"/>
      <c r="K1218" s="84"/>
      <c r="L1218" s="105"/>
      <c r="M1218" s="84"/>
      <c r="N1218" s="105"/>
      <c r="O1218" s="84"/>
      <c r="P1218" s="84"/>
      <c r="Q1218" s="105"/>
      <c r="R1218" s="84"/>
      <c r="S1218" s="105"/>
      <c r="T1218" s="84"/>
      <c r="U1218" s="105"/>
      <c r="V1218" s="80"/>
      <c r="W1218" s="80"/>
      <c r="X1218" s="80"/>
      <c r="Y1218" s="80"/>
      <c r="Z1218" s="80"/>
      <c r="AA1218" s="80"/>
      <c r="AB1218" s="109"/>
      <c r="AC1218" s="80"/>
      <c r="AD1218" s="80"/>
      <c r="AE1218" s="80"/>
      <c r="AF1218" s="80"/>
      <c r="AG1218" s="80"/>
      <c r="AH1218" s="107"/>
      <c r="AI1218" s="107"/>
      <c r="AJ1218" s="105"/>
      <c r="AK1218" s="85"/>
      <c r="AL1218" s="85"/>
      <c r="AM1218" s="105"/>
      <c r="AN1218" s="107"/>
      <c r="AO1218" s="107"/>
      <c r="AP1218" s="105"/>
      <c r="AQ1218" s="85"/>
      <c r="AR1218" s="85"/>
      <c r="AS1218" s="105"/>
      <c r="AT1218" s="107"/>
      <c r="AU1218" s="85"/>
      <c r="AV1218" s="107"/>
      <c r="AW1218" s="85"/>
      <c r="AX1218" s="85"/>
      <c r="AY1218" s="85"/>
      <c r="AZ1218" s="80"/>
      <c r="BA1218" s="86"/>
      <c r="BB1218" s="86"/>
      <c r="BC1218" s="105"/>
    </row>
    <row r="1219" spans="1:55" x14ac:dyDescent="0.25">
      <c r="A1219" s="80"/>
      <c r="B1219" s="80"/>
      <c r="C1219" s="80"/>
      <c r="D1219" s="80"/>
      <c r="E1219" s="80"/>
      <c r="F1219" s="80"/>
      <c r="G1219" s="80"/>
      <c r="H1219" s="84"/>
      <c r="I1219" s="84"/>
      <c r="J1219" s="105"/>
      <c r="K1219" s="84"/>
      <c r="L1219" s="105"/>
      <c r="M1219" s="84"/>
      <c r="N1219" s="105"/>
      <c r="O1219" s="84"/>
      <c r="P1219" s="84"/>
      <c r="Q1219" s="105"/>
      <c r="R1219" s="84"/>
      <c r="S1219" s="105"/>
      <c r="T1219" s="84"/>
      <c r="U1219" s="105"/>
      <c r="V1219" s="80"/>
      <c r="W1219" s="80"/>
      <c r="X1219" s="108"/>
      <c r="Y1219" s="108"/>
      <c r="Z1219" s="80"/>
      <c r="AA1219" s="80"/>
      <c r="AB1219" s="109"/>
      <c r="AC1219" s="80"/>
      <c r="AD1219" s="80"/>
      <c r="AE1219" s="80"/>
      <c r="AF1219" s="80"/>
      <c r="AG1219" s="80"/>
      <c r="AH1219" s="107"/>
      <c r="AI1219" s="107"/>
      <c r="AJ1219" s="105"/>
      <c r="AK1219" s="85"/>
      <c r="AL1219" s="85"/>
      <c r="AM1219" s="105"/>
      <c r="AN1219" s="107"/>
      <c r="AO1219" s="107"/>
      <c r="AP1219" s="105"/>
      <c r="AQ1219" s="85"/>
      <c r="AR1219" s="85"/>
      <c r="AS1219" s="105"/>
      <c r="AT1219" s="107"/>
      <c r="AU1219" s="85"/>
      <c r="AV1219" s="107"/>
      <c r="AW1219" s="85"/>
      <c r="AX1219" s="85"/>
      <c r="AY1219" s="85"/>
      <c r="AZ1219" s="80"/>
      <c r="BA1219" s="86"/>
      <c r="BB1219" s="86"/>
      <c r="BC1219" s="105"/>
    </row>
    <row r="1220" spans="1:55" x14ac:dyDescent="0.25">
      <c r="A1220" s="80"/>
      <c r="B1220" s="80"/>
      <c r="C1220" s="80"/>
      <c r="D1220" s="80"/>
      <c r="E1220" s="80"/>
      <c r="F1220" s="80"/>
      <c r="G1220" s="80"/>
      <c r="H1220" s="84"/>
      <c r="I1220" s="84"/>
      <c r="J1220" s="105"/>
      <c r="K1220" s="84"/>
      <c r="L1220" s="105"/>
      <c r="M1220" s="84"/>
      <c r="N1220" s="105"/>
      <c r="O1220" s="84"/>
      <c r="P1220" s="84"/>
      <c r="Q1220" s="105"/>
      <c r="R1220" s="84"/>
      <c r="S1220" s="105"/>
      <c r="T1220" s="84"/>
      <c r="U1220" s="105"/>
      <c r="V1220" s="80"/>
      <c r="W1220" s="80"/>
      <c r="X1220" s="108"/>
      <c r="Y1220" s="108"/>
      <c r="Z1220" s="80"/>
      <c r="AA1220" s="80"/>
      <c r="AB1220" s="109"/>
      <c r="AC1220" s="80"/>
      <c r="AD1220" s="80"/>
      <c r="AE1220" s="80"/>
      <c r="AF1220" s="80"/>
      <c r="AG1220" s="80"/>
      <c r="AH1220" s="107"/>
      <c r="AI1220" s="107"/>
      <c r="AJ1220" s="105"/>
      <c r="AK1220" s="85"/>
      <c r="AL1220" s="85"/>
      <c r="AM1220" s="105"/>
      <c r="AN1220" s="107"/>
      <c r="AO1220" s="107"/>
      <c r="AP1220" s="105"/>
      <c r="AQ1220" s="85"/>
      <c r="AR1220" s="85"/>
      <c r="AS1220" s="105"/>
      <c r="AT1220" s="107"/>
      <c r="AU1220" s="85"/>
      <c r="AV1220" s="107"/>
      <c r="AW1220" s="85"/>
      <c r="AX1220" s="85"/>
      <c r="AY1220" s="85"/>
      <c r="AZ1220" s="80"/>
      <c r="BA1220" s="86"/>
      <c r="BB1220" s="86"/>
      <c r="BC1220" s="105"/>
    </row>
    <row r="1221" spans="1:55" x14ac:dyDescent="0.25">
      <c r="A1221" s="80"/>
      <c r="B1221" s="80"/>
      <c r="C1221" s="80"/>
      <c r="D1221" s="80"/>
      <c r="E1221" s="80"/>
      <c r="F1221" s="80"/>
      <c r="G1221" s="80"/>
      <c r="H1221" s="84"/>
      <c r="I1221" s="84"/>
      <c r="J1221" s="105"/>
      <c r="K1221" s="84"/>
      <c r="L1221" s="105"/>
      <c r="M1221" s="84"/>
      <c r="N1221" s="105"/>
      <c r="O1221" s="84"/>
      <c r="P1221" s="84"/>
      <c r="Q1221" s="105"/>
      <c r="R1221" s="84"/>
      <c r="S1221" s="105"/>
      <c r="T1221" s="84"/>
      <c r="U1221" s="105"/>
      <c r="V1221" s="80"/>
      <c r="W1221" s="80"/>
      <c r="X1221" s="108"/>
      <c r="Y1221" s="108"/>
      <c r="Z1221" s="80"/>
      <c r="AA1221" s="80"/>
      <c r="AB1221" s="109"/>
      <c r="AC1221" s="80"/>
      <c r="AD1221" s="80"/>
      <c r="AE1221" s="80"/>
      <c r="AF1221" s="80"/>
      <c r="AG1221" s="80"/>
      <c r="AH1221" s="107"/>
      <c r="AI1221" s="107"/>
      <c r="AJ1221" s="105"/>
      <c r="AK1221" s="85"/>
      <c r="AL1221" s="85"/>
      <c r="AM1221" s="105"/>
      <c r="AN1221" s="107"/>
      <c r="AO1221" s="107"/>
      <c r="AP1221" s="105"/>
      <c r="AQ1221" s="85"/>
      <c r="AR1221" s="85"/>
      <c r="AS1221" s="105"/>
      <c r="AT1221" s="107"/>
      <c r="AU1221" s="85"/>
      <c r="AV1221" s="107"/>
      <c r="AW1221" s="85"/>
      <c r="AX1221" s="85"/>
      <c r="AY1221" s="85"/>
      <c r="AZ1221" s="80"/>
      <c r="BA1221" s="86"/>
      <c r="BB1221" s="86"/>
      <c r="BC1221" s="105"/>
    </row>
    <row r="1222" spans="1:55" x14ac:dyDescent="0.25">
      <c r="A1222" s="80"/>
      <c r="B1222" s="80"/>
      <c r="C1222" s="80"/>
      <c r="D1222" s="80"/>
      <c r="E1222" s="80"/>
      <c r="F1222" s="80"/>
      <c r="G1222" s="80"/>
      <c r="H1222" s="80"/>
      <c r="I1222" s="80"/>
      <c r="J1222" s="80"/>
      <c r="K1222" s="80"/>
      <c r="L1222" s="80"/>
      <c r="M1222" s="84"/>
      <c r="N1222" s="105"/>
      <c r="O1222" s="80"/>
      <c r="P1222" s="80"/>
      <c r="Q1222" s="80"/>
      <c r="R1222" s="80"/>
      <c r="S1222" s="80"/>
      <c r="T1222" s="84"/>
      <c r="U1222" s="105"/>
      <c r="V1222" s="80"/>
      <c r="W1222" s="80"/>
      <c r="X1222" s="80"/>
      <c r="Y1222" s="80"/>
      <c r="Z1222" s="80"/>
      <c r="AA1222" s="80"/>
      <c r="AB1222" s="109"/>
      <c r="AC1222" s="80"/>
      <c r="AD1222" s="80"/>
      <c r="AE1222" s="80"/>
      <c r="AF1222" s="80"/>
      <c r="AG1222" s="80"/>
      <c r="AH1222" s="80"/>
      <c r="AI1222" s="80"/>
      <c r="AJ1222" s="80"/>
      <c r="AK1222" s="80"/>
      <c r="AL1222" s="80"/>
      <c r="AM1222" s="80"/>
      <c r="AN1222" s="80"/>
      <c r="AO1222" s="80"/>
      <c r="AP1222" s="80"/>
      <c r="AQ1222" s="80"/>
      <c r="AR1222" s="80"/>
      <c r="AS1222" s="80"/>
      <c r="AT1222" s="80"/>
      <c r="AU1222" s="80"/>
      <c r="AV1222" s="80"/>
      <c r="AW1222" s="80"/>
      <c r="AX1222" s="80"/>
      <c r="AY1222" s="80"/>
      <c r="AZ1222" s="80"/>
      <c r="BA1222" s="80"/>
      <c r="BB1222" s="80"/>
      <c r="BC1222" s="80"/>
    </row>
    <row r="1223" spans="1:55" x14ac:dyDescent="0.25">
      <c r="A1223" s="80"/>
      <c r="B1223" s="80"/>
      <c r="C1223" s="80"/>
      <c r="D1223" s="80"/>
      <c r="E1223" s="80"/>
      <c r="F1223" s="80"/>
      <c r="G1223" s="80"/>
      <c r="H1223" s="84"/>
      <c r="I1223" s="84"/>
      <c r="J1223" s="105"/>
      <c r="K1223" s="84"/>
      <c r="L1223" s="105"/>
      <c r="M1223" s="84"/>
      <c r="N1223" s="105"/>
      <c r="O1223" s="84"/>
      <c r="P1223" s="84"/>
      <c r="Q1223" s="105"/>
      <c r="R1223" s="84"/>
      <c r="S1223" s="105"/>
      <c r="T1223" s="84"/>
      <c r="U1223" s="105"/>
      <c r="V1223" s="80"/>
      <c r="W1223" s="80"/>
      <c r="X1223" s="108"/>
      <c r="Y1223" s="108"/>
      <c r="Z1223" s="80"/>
      <c r="AA1223" s="80"/>
      <c r="AB1223" s="109"/>
      <c r="AC1223" s="80"/>
      <c r="AD1223" s="80"/>
      <c r="AE1223" s="80"/>
      <c r="AF1223" s="80"/>
      <c r="AG1223" s="80"/>
      <c r="AH1223" s="107"/>
      <c r="AI1223" s="107"/>
      <c r="AJ1223" s="105"/>
      <c r="AK1223" s="85"/>
      <c r="AL1223" s="85"/>
      <c r="AM1223" s="105"/>
      <c r="AN1223" s="107"/>
      <c r="AO1223" s="107"/>
      <c r="AP1223" s="105"/>
      <c r="AQ1223" s="85"/>
      <c r="AR1223" s="85"/>
      <c r="AS1223" s="105"/>
      <c r="AT1223" s="107"/>
      <c r="AU1223" s="85"/>
      <c r="AV1223" s="107"/>
      <c r="AW1223" s="85"/>
      <c r="AX1223" s="85"/>
      <c r="AY1223" s="85"/>
      <c r="AZ1223" s="80"/>
      <c r="BA1223" s="86"/>
      <c r="BB1223" s="86"/>
      <c r="BC1223" s="105"/>
    </row>
    <row r="1224" spans="1:55" x14ac:dyDescent="0.25">
      <c r="A1224" s="80"/>
      <c r="B1224" s="80"/>
      <c r="C1224" s="80"/>
      <c r="D1224" s="80"/>
      <c r="E1224" s="80"/>
      <c r="F1224" s="80"/>
      <c r="G1224" s="80"/>
      <c r="H1224" s="84"/>
      <c r="I1224" s="84"/>
      <c r="J1224" s="105"/>
      <c r="K1224" s="84"/>
      <c r="L1224" s="105"/>
      <c r="M1224" s="84"/>
      <c r="N1224" s="105"/>
      <c r="O1224" s="84"/>
      <c r="P1224" s="84"/>
      <c r="Q1224" s="105"/>
      <c r="R1224" s="84"/>
      <c r="S1224" s="105"/>
      <c r="T1224" s="84"/>
      <c r="U1224" s="105"/>
      <c r="V1224" s="80"/>
      <c r="W1224" s="80"/>
      <c r="X1224" s="108"/>
      <c r="Y1224" s="108"/>
      <c r="Z1224" s="80"/>
      <c r="AA1224" s="80"/>
      <c r="AB1224" s="109"/>
      <c r="AC1224" s="80"/>
      <c r="AD1224" s="80"/>
      <c r="AE1224" s="80"/>
      <c r="AF1224" s="80"/>
      <c r="AG1224" s="80"/>
      <c r="AH1224" s="107"/>
      <c r="AI1224" s="107"/>
      <c r="AJ1224" s="105"/>
      <c r="AK1224" s="85"/>
      <c r="AL1224" s="85"/>
      <c r="AM1224" s="105"/>
      <c r="AN1224" s="107"/>
      <c r="AO1224" s="107"/>
      <c r="AP1224" s="105"/>
      <c r="AQ1224" s="85"/>
      <c r="AR1224" s="85"/>
      <c r="AS1224" s="105"/>
      <c r="AT1224" s="107"/>
      <c r="AU1224" s="85"/>
      <c r="AV1224" s="107"/>
      <c r="AW1224" s="85"/>
      <c r="AX1224" s="85"/>
      <c r="AY1224" s="85"/>
      <c r="AZ1224" s="80"/>
      <c r="BA1224" s="86"/>
      <c r="BB1224" s="86"/>
      <c r="BC1224" s="105"/>
    </row>
    <row r="1225" spans="1:55" x14ac:dyDescent="0.25">
      <c r="A1225" s="80"/>
      <c r="B1225" s="80"/>
      <c r="C1225" s="80"/>
      <c r="D1225" s="80"/>
      <c r="E1225" s="80"/>
      <c r="F1225" s="80"/>
      <c r="G1225" s="80"/>
      <c r="H1225" s="80"/>
      <c r="I1225" s="80"/>
      <c r="J1225" s="80"/>
      <c r="K1225" s="80"/>
      <c r="L1225" s="80"/>
      <c r="M1225" s="84"/>
      <c r="N1225" s="105"/>
      <c r="O1225" s="80"/>
      <c r="P1225" s="80"/>
      <c r="Q1225" s="80"/>
      <c r="R1225" s="80"/>
      <c r="S1225" s="80"/>
      <c r="T1225" s="84"/>
      <c r="U1225" s="105"/>
      <c r="V1225" s="80"/>
      <c r="W1225" s="80"/>
      <c r="X1225" s="80"/>
      <c r="Y1225" s="80"/>
      <c r="Z1225" s="80"/>
      <c r="AA1225" s="80"/>
      <c r="AB1225" s="109"/>
      <c r="AC1225" s="80"/>
      <c r="AD1225" s="80"/>
      <c r="AE1225" s="80"/>
      <c r="AF1225" s="80"/>
      <c r="AG1225" s="80"/>
      <c r="AH1225" s="80"/>
      <c r="AI1225" s="80"/>
      <c r="AJ1225" s="80"/>
      <c r="AK1225" s="80"/>
      <c r="AL1225" s="80"/>
      <c r="AM1225" s="80"/>
      <c r="AN1225" s="80"/>
      <c r="AO1225" s="80"/>
      <c r="AP1225" s="80"/>
      <c r="AQ1225" s="80"/>
      <c r="AR1225" s="80"/>
      <c r="AS1225" s="80"/>
      <c r="AT1225" s="80"/>
      <c r="AU1225" s="80"/>
      <c r="AV1225" s="80"/>
      <c r="AW1225" s="80"/>
      <c r="AX1225" s="80"/>
      <c r="AY1225" s="80"/>
      <c r="AZ1225" s="80"/>
      <c r="BA1225" s="80"/>
      <c r="BB1225" s="80"/>
      <c r="BC1225" s="80"/>
    </row>
    <row r="1226" spans="1:55" x14ac:dyDescent="0.25">
      <c r="A1226" s="80"/>
      <c r="B1226" s="80"/>
      <c r="C1226" s="80"/>
      <c r="D1226" s="80"/>
      <c r="E1226" s="80"/>
      <c r="F1226" s="80"/>
      <c r="G1226" s="80"/>
      <c r="H1226" s="84"/>
      <c r="I1226" s="84"/>
      <c r="J1226" s="105"/>
      <c r="K1226" s="84"/>
      <c r="L1226" s="105"/>
      <c r="M1226" s="84"/>
      <c r="N1226" s="105"/>
      <c r="O1226" s="84"/>
      <c r="P1226" s="84"/>
      <c r="Q1226" s="105"/>
      <c r="R1226" s="84"/>
      <c r="S1226" s="105"/>
      <c r="T1226" s="84"/>
      <c r="U1226" s="105"/>
      <c r="V1226" s="80"/>
      <c r="W1226" s="80"/>
      <c r="X1226" s="108"/>
      <c r="Y1226" s="108"/>
      <c r="Z1226" s="80"/>
      <c r="AA1226" s="80"/>
      <c r="AB1226" s="109"/>
      <c r="AC1226" s="80"/>
      <c r="AD1226" s="80"/>
      <c r="AE1226" s="80"/>
      <c r="AF1226" s="80"/>
      <c r="AG1226" s="80"/>
      <c r="AH1226" s="107"/>
      <c r="AI1226" s="107"/>
      <c r="AJ1226" s="105"/>
      <c r="AK1226" s="85"/>
      <c r="AL1226" s="85"/>
      <c r="AM1226" s="105"/>
      <c r="AN1226" s="107"/>
      <c r="AO1226" s="107"/>
      <c r="AP1226" s="105"/>
      <c r="AQ1226" s="85"/>
      <c r="AR1226" s="85"/>
      <c r="AS1226" s="105"/>
      <c r="AT1226" s="107"/>
      <c r="AU1226" s="85"/>
      <c r="AV1226" s="107"/>
      <c r="AW1226" s="85"/>
      <c r="AX1226" s="85"/>
      <c r="AY1226" s="85"/>
      <c r="AZ1226" s="80"/>
      <c r="BA1226" s="86"/>
      <c r="BB1226" s="86"/>
      <c r="BC1226" s="105"/>
    </row>
    <row r="1227" spans="1:55" x14ac:dyDescent="0.25">
      <c r="A1227" s="80"/>
      <c r="B1227" s="80"/>
      <c r="C1227" s="80"/>
      <c r="D1227" s="80"/>
      <c r="E1227" s="80"/>
      <c r="F1227" s="80"/>
      <c r="G1227" s="80"/>
      <c r="H1227" s="84"/>
      <c r="I1227" s="84"/>
      <c r="J1227" s="105"/>
      <c r="K1227" s="84"/>
      <c r="L1227" s="105"/>
      <c r="M1227" s="84"/>
      <c r="N1227" s="105"/>
      <c r="O1227" s="84"/>
      <c r="P1227" s="84"/>
      <c r="Q1227" s="105"/>
      <c r="R1227" s="84"/>
      <c r="S1227" s="105"/>
      <c r="T1227" s="84"/>
      <c r="U1227" s="105"/>
      <c r="V1227" s="80"/>
      <c r="W1227" s="80"/>
      <c r="X1227" s="108"/>
      <c r="Y1227" s="108"/>
      <c r="Z1227" s="80"/>
      <c r="AA1227" s="80"/>
      <c r="AB1227" s="109"/>
      <c r="AC1227" s="80"/>
      <c r="AD1227" s="80"/>
      <c r="AE1227" s="80"/>
      <c r="AF1227" s="80"/>
      <c r="AG1227" s="80"/>
      <c r="AH1227" s="107"/>
      <c r="AI1227" s="107"/>
      <c r="AJ1227" s="105"/>
      <c r="AK1227" s="85"/>
      <c r="AL1227" s="85"/>
      <c r="AM1227" s="105"/>
      <c r="AN1227" s="107"/>
      <c r="AO1227" s="107"/>
      <c r="AP1227" s="105"/>
      <c r="AQ1227" s="85"/>
      <c r="AR1227" s="85"/>
      <c r="AS1227" s="105"/>
      <c r="AT1227" s="107"/>
      <c r="AU1227" s="85"/>
      <c r="AV1227" s="107"/>
      <c r="AW1227" s="85"/>
      <c r="AX1227" s="85"/>
      <c r="AY1227" s="85"/>
      <c r="AZ1227" s="80"/>
      <c r="BA1227" s="86"/>
      <c r="BB1227" s="86"/>
      <c r="BC1227" s="105"/>
    </row>
    <row r="1228" spans="1:55" x14ac:dyDescent="0.25">
      <c r="A1228" s="80"/>
      <c r="B1228" s="80"/>
      <c r="C1228" s="80"/>
      <c r="D1228" s="80"/>
      <c r="E1228" s="80"/>
      <c r="F1228" s="80"/>
      <c r="G1228" s="80"/>
      <c r="H1228" s="84"/>
      <c r="I1228" s="84"/>
      <c r="J1228" s="105"/>
      <c r="K1228" s="84"/>
      <c r="L1228" s="105"/>
      <c r="M1228" s="84"/>
      <c r="N1228" s="105"/>
      <c r="O1228" s="84"/>
      <c r="P1228" s="84"/>
      <c r="Q1228" s="105"/>
      <c r="R1228" s="84"/>
      <c r="S1228" s="105"/>
      <c r="T1228" s="84"/>
      <c r="U1228" s="105"/>
      <c r="V1228" s="80"/>
      <c r="W1228" s="80"/>
      <c r="X1228" s="108"/>
      <c r="Y1228" s="108"/>
      <c r="Z1228" s="80"/>
      <c r="AA1228" s="80"/>
      <c r="AB1228" s="109"/>
      <c r="AC1228" s="80"/>
      <c r="AD1228" s="80"/>
      <c r="AE1228" s="80"/>
      <c r="AF1228" s="80"/>
      <c r="AG1228" s="80"/>
      <c r="AH1228" s="107"/>
      <c r="AI1228" s="107"/>
      <c r="AJ1228" s="105"/>
      <c r="AK1228" s="85"/>
      <c r="AL1228" s="85"/>
      <c r="AM1228" s="105"/>
      <c r="AN1228" s="107"/>
      <c r="AO1228" s="107"/>
      <c r="AP1228" s="105"/>
      <c r="AQ1228" s="85"/>
      <c r="AR1228" s="85"/>
      <c r="AS1228" s="105"/>
      <c r="AT1228" s="107"/>
      <c r="AU1228" s="85"/>
      <c r="AV1228" s="107"/>
      <c r="AW1228" s="85"/>
      <c r="AX1228" s="85"/>
      <c r="AY1228" s="85"/>
      <c r="AZ1228" s="80"/>
      <c r="BA1228" s="86"/>
      <c r="BB1228" s="86"/>
      <c r="BC1228" s="105"/>
    </row>
    <row r="1229" spans="1:55" x14ac:dyDescent="0.25">
      <c r="A1229" s="80"/>
      <c r="B1229" s="80"/>
      <c r="C1229" s="80"/>
      <c r="D1229" s="80"/>
      <c r="E1229" s="80"/>
      <c r="F1229" s="80"/>
      <c r="G1229" s="80"/>
      <c r="H1229" s="84"/>
      <c r="I1229" s="84"/>
      <c r="J1229" s="105"/>
      <c r="K1229" s="84"/>
      <c r="L1229" s="105"/>
      <c r="M1229" s="84"/>
      <c r="N1229" s="105"/>
      <c r="O1229" s="84"/>
      <c r="P1229" s="84"/>
      <c r="Q1229" s="105"/>
      <c r="R1229" s="84"/>
      <c r="S1229" s="105"/>
      <c r="T1229" s="84"/>
      <c r="U1229" s="105"/>
      <c r="V1229" s="80"/>
      <c r="W1229" s="80"/>
      <c r="X1229" s="80"/>
      <c r="Y1229" s="80"/>
      <c r="Z1229" s="80"/>
      <c r="AA1229" s="80"/>
      <c r="AB1229" s="109"/>
      <c r="AC1229" s="80"/>
      <c r="AD1229" s="80"/>
      <c r="AE1229" s="80"/>
      <c r="AF1229" s="80"/>
      <c r="AG1229" s="80"/>
      <c r="AH1229" s="107"/>
      <c r="AI1229" s="107"/>
      <c r="AJ1229" s="105"/>
      <c r="AK1229" s="85"/>
      <c r="AL1229" s="85"/>
      <c r="AM1229" s="105"/>
      <c r="AN1229" s="107"/>
      <c r="AO1229" s="107"/>
      <c r="AP1229" s="105"/>
      <c r="AQ1229" s="85"/>
      <c r="AR1229" s="85"/>
      <c r="AS1229" s="105"/>
      <c r="AT1229" s="107"/>
      <c r="AU1229" s="85"/>
      <c r="AV1229" s="107"/>
      <c r="AW1229" s="85"/>
      <c r="AX1229" s="85"/>
      <c r="AY1229" s="85"/>
      <c r="AZ1229" s="80"/>
      <c r="BA1229" s="86"/>
      <c r="BB1229" s="86"/>
      <c r="BC1229" s="105"/>
    </row>
    <row r="1230" spans="1:55" x14ac:dyDescent="0.25">
      <c r="A1230" s="80"/>
      <c r="B1230" s="80"/>
      <c r="C1230" s="80"/>
      <c r="D1230" s="80"/>
      <c r="E1230" s="80"/>
      <c r="F1230" s="80"/>
      <c r="G1230" s="80"/>
      <c r="H1230" s="84"/>
      <c r="I1230" s="84"/>
      <c r="J1230" s="105"/>
      <c r="K1230" s="84"/>
      <c r="L1230" s="105"/>
      <c r="M1230" s="84"/>
      <c r="N1230" s="105"/>
      <c r="O1230" s="84"/>
      <c r="P1230" s="84"/>
      <c r="Q1230" s="105"/>
      <c r="R1230" s="84"/>
      <c r="S1230" s="105"/>
      <c r="T1230" s="84"/>
      <c r="U1230" s="105"/>
      <c r="V1230" s="80"/>
      <c r="W1230" s="80"/>
      <c r="X1230" s="80"/>
      <c r="Y1230" s="80"/>
      <c r="Z1230" s="80"/>
      <c r="AA1230" s="80"/>
      <c r="AB1230" s="109"/>
      <c r="AC1230" s="80"/>
      <c r="AD1230" s="80"/>
      <c r="AE1230" s="80"/>
      <c r="AF1230" s="80"/>
      <c r="AG1230" s="80"/>
      <c r="AH1230" s="107"/>
      <c r="AI1230" s="107"/>
      <c r="AJ1230" s="105"/>
      <c r="AK1230" s="85"/>
      <c r="AL1230" s="85"/>
      <c r="AM1230" s="105"/>
      <c r="AN1230" s="107"/>
      <c r="AO1230" s="107"/>
      <c r="AP1230" s="105"/>
      <c r="AQ1230" s="85"/>
      <c r="AR1230" s="85"/>
      <c r="AS1230" s="105"/>
      <c r="AT1230" s="107"/>
      <c r="AU1230" s="85"/>
      <c r="AV1230" s="107"/>
      <c r="AW1230" s="85"/>
      <c r="AX1230" s="85"/>
      <c r="AY1230" s="85"/>
      <c r="AZ1230" s="80"/>
      <c r="BA1230" s="86"/>
      <c r="BB1230" s="86"/>
      <c r="BC1230" s="105"/>
    </row>
    <row r="1231" spans="1:55" x14ac:dyDescent="0.25">
      <c r="A1231" s="80"/>
      <c r="B1231" s="80"/>
      <c r="C1231" s="80"/>
      <c r="D1231" s="80"/>
      <c r="E1231" s="80"/>
      <c r="F1231" s="80"/>
      <c r="G1231" s="80"/>
      <c r="H1231" s="84"/>
      <c r="I1231" s="84"/>
      <c r="J1231" s="105"/>
      <c r="K1231" s="84"/>
      <c r="L1231" s="105"/>
      <c r="M1231" s="84"/>
      <c r="N1231" s="105"/>
      <c r="O1231" s="84"/>
      <c r="P1231" s="84"/>
      <c r="Q1231" s="105"/>
      <c r="R1231" s="84"/>
      <c r="S1231" s="105"/>
      <c r="T1231" s="84"/>
      <c r="U1231" s="105"/>
      <c r="V1231" s="80"/>
      <c r="W1231" s="80"/>
      <c r="X1231" s="108"/>
      <c r="Y1231" s="108"/>
      <c r="Z1231" s="80"/>
      <c r="AA1231" s="80"/>
      <c r="AB1231" s="109"/>
      <c r="AC1231" s="80"/>
      <c r="AD1231" s="80"/>
      <c r="AE1231" s="80"/>
      <c r="AF1231" s="80"/>
      <c r="AG1231" s="80"/>
      <c r="AH1231" s="107"/>
      <c r="AI1231" s="107"/>
      <c r="AJ1231" s="105"/>
      <c r="AK1231" s="85"/>
      <c r="AL1231" s="85"/>
      <c r="AM1231" s="105"/>
      <c r="AN1231" s="107"/>
      <c r="AO1231" s="107"/>
      <c r="AP1231" s="105"/>
      <c r="AQ1231" s="85"/>
      <c r="AR1231" s="85"/>
      <c r="AS1231" s="105"/>
      <c r="AT1231" s="107"/>
      <c r="AU1231" s="85"/>
      <c r="AV1231" s="107"/>
      <c r="AW1231" s="85"/>
      <c r="AX1231" s="85"/>
      <c r="AY1231" s="85"/>
      <c r="AZ1231" s="80"/>
      <c r="BA1231" s="86"/>
      <c r="BB1231" s="86"/>
      <c r="BC1231" s="105"/>
    </row>
    <row r="1232" spans="1:55" x14ac:dyDescent="0.25">
      <c r="A1232" s="80"/>
      <c r="B1232" s="80"/>
      <c r="C1232" s="80"/>
      <c r="D1232" s="80"/>
      <c r="E1232" s="80"/>
      <c r="F1232" s="80"/>
      <c r="G1232" s="80"/>
      <c r="H1232" s="84"/>
      <c r="I1232" s="84"/>
      <c r="J1232" s="105"/>
      <c r="K1232" s="84"/>
      <c r="L1232" s="105"/>
      <c r="M1232" s="84"/>
      <c r="N1232" s="105"/>
      <c r="O1232" s="84"/>
      <c r="P1232" s="84"/>
      <c r="Q1232" s="105"/>
      <c r="R1232" s="84"/>
      <c r="S1232" s="105"/>
      <c r="T1232" s="84"/>
      <c r="U1232" s="105"/>
      <c r="V1232" s="80"/>
      <c r="W1232" s="80"/>
      <c r="X1232" s="80"/>
      <c r="Y1232" s="80"/>
      <c r="Z1232" s="80"/>
      <c r="AA1232" s="80"/>
      <c r="AB1232" s="109"/>
      <c r="AC1232" s="80"/>
      <c r="AD1232" s="80"/>
      <c r="AE1232" s="80"/>
      <c r="AF1232" s="80"/>
      <c r="AG1232" s="80"/>
      <c r="AH1232" s="107"/>
      <c r="AI1232" s="107"/>
      <c r="AJ1232" s="105"/>
      <c r="AK1232" s="85"/>
      <c r="AL1232" s="85"/>
      <c r="AM1232" s="105"/>
      <c r="AN1232" s="107"/>
      <c r="AO1232" s="107"/>
      <c r="AP1232" s="105"/>
      <c r="AQ1232" s="85"/>
      <c r="AR1232" s="85"/>
      <c r="AS1232" s="105"/>
      <c r="AT1232" s="107"/>
      <c r="AU1232" s="85"/>
      <c r="AV1232" s="107"/>
      <c r="AW1232" s="85"/>
      <c r="AX1232" s="85"/>
      <c r="AY1232" s="85"/>
      <c r="AZ1232" s="80"/>
      <c r="BA1232" s="86"/>
      <c r="BB1232" s="86"/>
      <c r="BC1232" s="105"/>
    </row>
    <row r="1233" spans="1:55" x14ac:dyDescent="0.25">
      <c r="A1233" s="80"/>
      <c r="B1233" s="80"/>
      <c r="C1233" s="80"/>
      <c r="D1233" s="80"/>
      <c r="E1233" s="80"/>
      <c r="F1233" s="80"/>
      <c r="G1233" s="80"/>
      <c r="H1233" s="84"/>
      <c r="I1233" s="84"/>
      <c r="J1233" s="105"/>
      <c r="K1233" s="84"/>
      <c r="L1233" s="105"/>
      <c r="M1233" s="84"/>
      <c r="N1233" s="105"/>
      <c r="O1233" s="84"/>
      <c r="P1233" s="84"/>
      <c r="Q1233" s="105"/>
      <c r="R1233" s="84"/>
      <c r="S1233" s="105"/>
      <c r="T1233" s="84"/>
      <c r="U1233" s="105"/>
      <c r="V1233" s="80"/>
      <c r="W1233" s="80"/>
      <c r="X1233" s="80"/>
      <c r="Y1233" s="80"/>
      <c r="Z1233" s="80"/>
      <c r="AA1233" s="80"/>
      <c r="AB1233" s="109"/>
      <c r="AC1233" s="80"/>
      <c r="AD1233" s="80"/>
      <c r="AE1233" s="80"/>
      <c r="AF1233" s="80"/>
      <c r="AG1233" s="80"/>
      <c r="AH1233" s="107"/>
      <c r="AI1233" s="107"/>
      <c r="AJ1233" s="105"/>
      <c r="AK1233" s="85"/>
      <c r="AL1233" s="85"/>
      <c r="AM1233" s="105"/>
      <c r="AN1233" s="107"/>
      <c r="AO1233" s="107"/>
      <c r="AP1233" s="105"/>
      <c r="AQ1233" s="85"/>
      <c r="AR1233" s="85"/>
      <c r="AS1233" s="105"/>
      <c r="AT1233" s="107"/>
      <c r="AU1233" s="85"/>
      <c r="AV1233" s="107"/>
      <c r="AW1233" s="85"/>
      <c r="AX1233" s="85"/>
      <c r="AY1233" s="85"/>
      <c r="AZ1233" s="80"/>
      <c r="BA1233" s="86"/>
      <c r="BB1233" s="86"/>
      <c r="BC1233" s="105"/>
    </row>
    <row r="1234" spans="1:55" x14ac:dyDescent="0.25">
      <c r="A1234" s="80"/>
      <c r="B1234" s="80"/>
      <c r="C1234" s="80"/>
      <c r="D1234" s="80"/>
      <c r="E1234" s="80"/>
      <c r="F1234" s="80"/>
      <c r="G1234" s="80"/>
      <c r="H1234" s="84"/>
      <c r="I1234" s="84"/>
      <c r="J1234" s="105"/>
      <c r="K1234" s="84"/>
      <c r="L1234" s="105"/>
      <c r="M1234" s="84"/>
      <c r="N1234" s="105"/>
      <c r="O1234" s="84"/>
      <c r="P1234" s="84"/>
      <c r="Q1234" s="105"/>
      <c r="R1234" s="84"/>
      <c r="S1234" s="105"/>
      <c r="T1234" s="84"/>
      <c r="U1234" s="105"/>
      <c r="V1234" s="80"/>
      <c r="W1234" s="80"/>
      <c r="X1234" s="80"/>
      <c r="Y1234" s="80"/>
      <c r="Z1234" s="80"/>
      <c r="AA1234" s="80"/>
      <c r="AB1234" s="109"/>
      <c r="AC1234" s="80"/>
      <c r="AD1234" s="80"/>
      <c r="AE1234" s="80"/>
      <c r="AF1234" s="80"/>
      <c r="AG1234" s="80"/>
      <c r="AH1234" s="107"/>
      <c r="AI1234" s="107"/>
      <c r="AJ1234" s="105"/>
      <c r="AK1234" s="85"/>
      <c r="AL1234" s="85"/>
      <c r="AM1234" s="105"/>
      <c r="AN1234" s="107"/>
      <c r="AO1234" s="107"/>
      <c r="AP1234" s="105"/>
      <c r="AQ1234" s="85"/>
      <c r="AR1234" s="85"/>
      <c r="AS1234" s="105"/>
      <c r="AT1234" s="107"/>
      <c r="AU1234" s="85"/>
      <c r="AV1234" s="107"/>
      <c r="AW1234" s="85"/>
      <c r="AX1234" s="85"/>
      <c r="AY1234" s="85"/>
      <c r="AZ1234" s="80"/>
      <c r="BA1234" s="86"/>
      <c r="BB1234" s="86"/>
      <c r="BC1234" s="105"/>
    </row>
    <row r="1235" spans="1:55" x14ac:dyDescent="0.25">
      <c r="A1235" s="80"/>
      <c r="B1235" s="80"/>
      <c r="C1235" s="80"/>
      <c r="D1235" s="80"/>
      <c r="E1235" s="80"/>
      <c r="F1235" s="80"/>
      <c r="G1235" s="80"/>
      <c r="H1235" s="84"/>
      <c r="I1235" s="84"/>
      <c r="J1235" s="105"/>
      <c r="K1235" s="84"/>
      <c r="L1235" s="105"/>
      <c r="M1235" s="84"/>
      <c r="N1235" s="105"/>
      <c r="O1235" s="84"/>
      <c r="P1235" s="84"/>
      <c r="Q1235" s="105"/>
      <c r="R1235" s="84"/>
      <c r="S1235" s="105"/>
      <c r="T1235" s="84"/>
      <c r="U1235" s="105"/>
      <c r="V1235" s="80"/>
      <c r="W1235" s="80"/>
      <c r="X1235" s="108"/>
      <c r="Y1235" s="108"/>
      <c r="Z1235" s="80"/>
      <c r="AA1235" s="80"/>
      <c r="AB1235" s="109"/>
      <c r="AC1235" s="80"/>
      <c r="AD1235" s="80"/>
      <c r="AE1235" s="80"/>
      <c r="AF1235" s="80"/>
      <c r="AG1235" s="80"/>
      <c r="AH1235" s="107"/>
      <c r="AI1235" s="107"/>
      <c r="AJ1235" s="105"/>
      <c r="AK1235" s="85"/>
      <c r="AL1235" s="85"/>
      <c r="AM1235" s="105"/>
      <c r="AN1235" s="107"/>
      <c r="AO1235" s="107"/>
      <c r="AP1235" s="105"/>
      <c r="AQ1235" s="85"/>
      <c r="AR1235" s="85"/>
      <c r="AS1235" s="105"/>
      <c r="AT1235" s="107"/>
      <c r="AU1235" s="85"/>
      <c r="AV1235" s="107"/>
      <c r="AW1235" s="85"/>
      <c r="AX1235" s="85"/>
      <c r="AY1235" s="85"/>
      <c r="AZ1235" s="80"/>
      <c r="BA1235" s="86"/>
      <c r="BB1235" s="86"/>
      <c r="BC1235" s="105"/>
    </row>
    <row r="1236" spans="1:55" x14ac:dyDescent="0.25">
      <c r="A1236" s="80"/>
      <c r="B1236" s="80"/>
      <c r="C1236" s="80"/>
      <c r="D1236" s="80"/>
      <c r="E1236" s="80"/>
      <c r="F1236" s="80"/>
      <c r="G1236" s="80"/>
      <c r="H1236" s="84"/>
      <c r="I1236" s="84"/>
      <c r="J1236" s="105"/>
      <c r="K1236" s="84"/>
      <c r="L1236" s="105"/>
      <c r="M1236" s="84"/>
      <c r="N1236" s="105"/>
      <c r="O1236" s="84"/>
      <c r="P1236" s="84"/>
      <c r="Q1236" s="105"/>
      <c r="R1236" s="84"/>
      <c r="S1236" s="105"/>
      <c r="T1236" s="84"/>
      <c r="U1236" s="105"/>
      <c r="V1236" s="80"/>
      <c r="W1236" s="80"/>
      <c r="X1236" s="108"/>
      <c r="Y1236" s="108"/>
      <c r="Z1236" s="80"/>
      <c r="AA1236" s="80"/>
      <c r="AB1236" s="109"/>
      <c r="AC1236" s="80"/>
      <c r="AD1236" s="80"/>
      <c r="AE1236" s="80"/>
      <c r="AF1236" s="80"/>
      <c r="AG1236" s="80"/>
      <c r="AH1236" s="107"/>
      <c r="AI1236" s="107"/>
      <c r="AJ1236" s="105"/>
      <c r="AK1236" s="85"/>
      <c r="AL1236" s="85"/>
      <c r="AM1236" s="105"/>
      <c r="AN1236" s="107"/>
      <c r="AO1236" s="107"/>
      <c r="AP1236" s="105"/>
      <c r="AQ1236" s="85"/>
      <c r="AR1236" s="85"/>
      <c r="AS1236" s="105"/>
      <c r="AT1236" s="107"/>
      <c r="AU1236" s="85"/>
      <c r="AV1236" s="107"/>
      <c r="AW1236" s="85"/>
      <c r="AX1236" s="85"/>
      <c r="AY1236" s="85"/>
      <c r="AZ1236" s="80"/>
      <c r="BA1236" s="86"/>
      <c r="BB1236" s="86"/>
      <c r="BC1236" s="105"/>
    </row>
    <row r="1237" spans="1:55" x14ac:dyDescent="0.25">
      <c r="A1237" s="80"/>
      <c r="B1237" s="80"/>
      <c r="C1237" s="80"/>
      <c r="D1237" s="80"/>
      <c r="E1237" s="80"/>
      <c r="F1237" s="80"/>
      <c r="G1237" s="80"/>
      <c r="H1237" s="80"/>
      <c r="I1237" s="80"/>
      <c r="J1237" s="80"/>
      <c r="K1237" s="80"/>
      <c r="L1237" s="80"/>
      <c r="M1237" s="84"/>
      <c r="N1237" s="105"/>
      <c r="O1237" s="80"/>
      <c r="P1237" s="80"/>
      <c r="Q1237" s="80"/>
      <c r="R1237" s="80"/>
      <c r="S1237" s="80"/>
      <c r="T1237" s="84"/>
      <c r="U1237" s="105"/>
      <c r="V1237" s="80"/>
      <c r="W1237" s="80"/>
      <c r="X1237" s="80"/>
      <c r="Y1237" s="80"/>
      <c r="Z1237" s="80"/>
      <c r="AA1237" s="80"/>
      <c r="AB1237" s="109"/>
      <c r="AC1237" s="80"/>
      <c r="AD1237" s="80"/>
      <c r="AE1237" s="80"/>
      <c r="AF1237" s="80"/>
      <c r="AG1237" s="80"/>
      <c r="AH1237" s="80"/>
      <c r="AI1237" s="80"/>
      <c r="AJ1237" s="80"/>
      <c r="AK1237" s="80"/>
      <c r="AL1237" s="80"/>
      <c r="AM1237" s="80"/>
      <c r="AN1237" s="80"/>
      <c r="AO1237" s="80"/>
      <c r="AP1237" s="80"/>
      <c r="AQ1237" s="80"/>
      <c r="AR1237" s="80"/>
      <c r="AS1237" s="80"/>
      <c r="AT1237" s="80"/>
      <c r="AU1237" s="80"/>
      <c r="AV1237" s="80"/>
      <c r="AW1237" s="80"/>
      <c r="AX1237" s="80"/>
      <c r="AY1237" s="80"/>
      <c r="AZ1237" s="80"/>
      <c r="BA1237" s="80"/>
      <c r="BB1237" s="80"/>
      <c r="BC1237" s="80"/>
    </row>
    <row r="1238" spans="1:55" x14ac:dyDescent="0.25">
      <c r="A1238" s="80"/>
      <c r="B1238" s="80"/>
      <c r="C1238" s="80"/>
      <c r="D1238" s="80"/>
      <c r="E1238" s="80"/>
      <c r="F1238" s="80"/>
      <c r="G1238" s="80"/>
      <c r="H1238" s="80"/>
      <c r="I1238" s="84"/>
      <c r="J1238" s="105"/>
      <c r="K1238" s="84"/>
      <c r="L1238" s="105"/>
      <c r="M1238" s="80"/>
      <c r="N1238" s="80"/>
      <c r="O1238" s="80"/>
      <c r="P1238" s="84"/>
      <c r="Q1238" s="105"/>
      <c r="R1238" s="84"/>
      <c r="S1238" s="105"/>
      <c r="T1238" s="80"/>
      <c r="U1238" s="80"/>
      <c r="V1238" s="80"/>
      <c r="W1238" s="80"/>
      <c r="X1238" s="80"/>
      <c r="Y1238" s="80"/>
      <c r="Z1238" s="80"/>
      <c r="AA1238" s="80"/>
      <c r="AB1238" s="109"/>
      <c r="AC1238" s="80"/>
      <c r="AD1238" s="80"/>
      <c r="AE1238" s="80"/>
      <c r="AF1238" s="80"/>
      <c r="AG1238" s="80"/>
      <c r="AH1238" s="80"/>
      <c r="AI1238" s="107"/>
      <c r="AJ1238" s="105"/>
      <c r="AK1238" s="80"/>
      <c r="AL1238" s="85"/>
      <c r="AM1238" s="105"/>
      <c r="AN1238" s="80"/>
      <c r="AO1238" s="107"/>
      <c r="AP1238" s="105"/>
      <c r="AQ1238" s="80"/>
      <c r="AR1238" s="85"/>
      <c r="AS1238" s="105"/>
      <c r="AT1238" s="80"/>
      <c r="AU1238" s="80"/>
      <c r="AV1238" s="80"/>
      <c r="AW1238" s="80"/>
      <c r="AX1238" s="80"/>
      <c r="AY1238" s="85"/>
      <c r="AZ1238" s="80"/>
      <c r="BA1238" s="80"/>
      <c r="BB1238" s="86"/>
      <c r="BC1238" s="105"/>
    </row>
    <row r="1239" spans="1:55" x14ac:dyDescent="0.25">
      <c r="A1239" s="80"/>
      <c r="B1239" s="80"/>
      <c r="C1239" s="80"/>
      <c r="D1239" s="80"/>
      <c r="E1239" s="80"/>
      <c r="F1239" s="80"/>
      <c r="G1239" s="80"/>
      <c r="H1239" s="84"/>
      <c r="I1239" s="84"/>
      <c r="J1239" s="105"/>
      <c r="K1239" s="84"/>
      <c r="L1239" s="105"/>
      <c r="M1239" s="84"/>
      <c r="N1239" s="105"/>
      <c r="O1239" s="84"/>
      <c r="P1239" s="84"/>
      <c r="Q1239" s="105"/>
      <c r="R1239" s="84"/>
      <c r="S1239" s="105"/>
      <c r="T1239" s="84"/>
      <c r="U1239" s="105"/>
      <c r="V1239" s="80"/>
      <c r="W1239" s="80"/>
      <c r="X1239" s="108"/>
      <c r="Y1239" s="108"/>
      <c r="Z1239" s="80"/>
      <c r="AA1239" s="80"/>
      <c r="AB1239" s="109"/>
      <c r="AC1239" s="80"/>
      <c r="AD1239" s="80"/>
      <c r="AE1239" s="80"/>
      <c r="AF1239" s="80"/>
      <c r="AG1239" s="80"/>
      <c r="AH1239" s="107"/>
      <c r="AI1239" s="107"/>
      <c r="AJ1239" s="105"/>
      <c r="AK1239" s="85"/>
      <c r="AL1239" s="85"/>
      <c r="AM1239" s="105"/>
      <c r="AN1239" s="107"/>
      <c r="AO1239" s="107"/>
      <c r="AP1239" s="105"/>
      <c r="AQ1239" s="85"/>
      <c r="AR1239" s="85"/>
      <c r="AS1239" s="105"/>
      <c r="AT1239" s="107"/>
      <c r="AU1239" s="85"/>
      <c r="AV1239" s="107"/>
      <c r="AW1239" s="85"/>
      <c r="AX1239" s="85"/>
      <c r="AY1239" s="85"/>
      <c r="AZ1239" s="80"/>
      <c r="BA1239" s="86"/>
      <c r="BB1239" s="86"/>
      <c r="BC1239" s="105"/>
    </row>
    <row r="1240" spans="1:55" x14ac:dyDescent="0.25">
      <c r="A1240" s="80"/>
      <c r="B1240" s="80"/>
      <c r="C1240" s="80"/>
      <c r="D1240" s="80"/>
      <c r="E1240" s="80"/>
      <c r="F1240" s="80"/>
      <c r="G1240" s="80"/>
      <c r="H1240" s="84"/>
      <c r="I1240" s="84"/>
      <c r="J1240" s="105"/>
      <c r="K1240" s="84"/>
      <c r="L1240" s="105"/>
      <c r="M1240" s="84"/>
      <c r="N1240" s="105"/>
      <c r="O1240" s="84"/>
      <c r="P1240" s="84"/>
      <c r="Q1240" s="105"/>
      <c r="R1240" s="84"/>
      <c r="S1240" s="105"/>
      <c r="T1240" s="84"/>
      <c r="U1240" s="105"/>
      <c r="V1240" s="80"/>
      <c r="W1240" s="80"/>
      <c r="X1240" s="108"/>
      <c r="Y1240" s="108"/>
      <c r="Z1240" s="80"/>
      <c r="AA1240" s="80"/>
      <c r="AB1240" s="109"/>
      <c r="AC1240" s="80"/>
      <c r="AD1240" s="80"/>
      <c r="AE1240" s="80"/>
      <c r="AF1240" s="80"/>
      <c r="AG1240" s="80"/>
      <c r="AH1240" s="107"/>
      <c r="AI1240" s="107"/>
      <c r="AJ1240" s="105"/>
      <c r="AK1240" s="85"/>
      <c r="AL1240" s="85"/>
      <c r="AM1240" s="105"/>
      <c r="AN1240" s="107"/>
      <c r="AO1240" s="107"/>
      <c r="AP1240" s="105"/>
      <c r="AQ1240" s="85"/>
      <c r="AR1240" s="85"/>
      <c r="AS1240" s="105"/>
      <c r="AT1240" s="107"/>
      <c r="AU1240" s="85"/>
      <c r="AV1240" s="107"/>
      <c r="AW1240" s="85"/>
      <c r="AX1240" s="85"/>
      <c r="AY1240" s="85"/>
      <c r="AZ1240" s="80"/>
      <c r="BA1240" s="86"/>
      <c r="BB1240" s="86"/>
      <c r="BC1240" s="105"/>
    </row>
    <row r="1241" spans="1:55" x14ac:dyDescent="0.25">
      <c r="A1241" s="80"/>
      <c r="B1241" s="80"/>
      <c r="C1241" s="80"/>
      <c r="D1241" s="80"/>
      <c r="E1241" s="80"/>
      <c r="F1241" s="80"/>
      <c r="G1241" s="80"/>
      <c r="H1241" s="84"/>
      <c r="I1241" s="84"/>
      <c r="J1241" s="105"/>
      <c r="K1241" s="84"/>
      <c r="L1241" s="105"/>
      <c r="M1241" s="84"/>
      <c r="N1241" s="105"/>
      <c r="O1241" s="84"/>
      <c r="P1241" s="84"/>
      <c r="Q1241" s="105"/>
      <c r="R1241" s="84"/>
      <c r="S1241" s="105"/>
      <c r="T1241" s="84"/>
      <c r="U1241" s="105"/>
      <c r="V1241" s="80"/>
      <c r="W1241" s="80"/>
      <c r="X1241" s="108"/>
      <c r="Y1241" s="108"/>
      <c r="Z1241" s="80"/>
      <c r="AA1241" s="80"/>
      <c r="AB1241" s="109"/>
      <c r="AC1241" s="80"/>
      <c r="AD1241" s="80"/>
      <c r="AE1241" s="80"/>
      <c r="AF1241" s="80"/>
      <c r="AG1241" s="80"/>
      <c r="AH1241" s="107"/>
      <c r="AI1241" s="107"/>
      <c r="AJ1241" s="105"/>
      <c r="AK1241" s="85"/>
      <c r="AL1241" s="85"/>
      <c r="AM1241" s="105"/>
      <c r="AN1241" s="107"/>
      <c r="AO1241" s="107"/>
      <c r="AP1241" s="105"/>
      <c r="AQ1241" s="85"/>
      <c r="AR1241" s="85"/>
      <c r="AS1241" s="105"/>
      <c r="AT1241" s="107"/>
      <c r="AU1241" s="85"/>
      <c r="AV1241" s="107"/>
      <c r="AW1241" s="85"/>
      <c r="AX1241" s="85"/>
      <c r="AY1241" s="85"/>
      <c r="AZ1241" s="80"/>
      <c r="BA1241" s="86"/>
      <c r="BB1241" s="86"/>
      <c r="BC1241" s="105"/>
    </row>
    <row r="1242" spans="1:55" x14ac:dyDescent="0.25">
      <c r="A1242" s="80"/>
      <c r="B1242" s="80"/>
      <c r="C1242" s="80"/>
      <c r="D1242" s="80"/>
      <c r="E1242" s="80"/>
      <c r="F1242" s="80"/>
      <c r="G1242" s="80"/>
      <c r="H1242" s="84"/>
      <c r="I1242" s="84"/>
      <c r="J1242" s="105"/>
      <c r="K1242" s="84"/>
      <c r="L1242" s="105"/>
      <c r="M1242" s="84"/>
      <c r="N1242" s="105"/>
      <c r="O1242" s="84"/>
      <c r="P1242" s="84"/>
      <c r="Q1242" s="105"/>
      <c r="R1242" s="84"/>
      <c r="S1242" s="105"/>
      <c r="T1242" s="84"/>
      <c r="U1242" s="105"/>
      <c r="V1242" s="80"/>
      <c r="W1242" s="80"/>
      <c r="X1242" s="108"/>
      <c r="Y1242" s="108"/>
      <c r="Z1242" s="80"/>
      <c r="AA1242" s="80"/>
      <c r="AB1242" s="109"/>
      <c r="AC1242" s="80"/>
      <c r="AD1242" s="80"/>
      <c r="AE1242" s="80"/>
      <c r="AF1242" s="80"/>
      <c r="AG1242" s="80"/>
      <c r="AH1242" s="107"/>
      <c r="AI1242" s="107"/>
      <c r="AJ1242" s="105"/>
      <c r="AK1242" s="85"/>
      <c r="AL1242" s="85"/>
      <c r="AM1242" s="105"/>
      <c r="AN1242" s="107"/>
      <c r="AO1242" s="107"/>
      <c r="AP1242" s="105"/>
      <c r="AQ1242" s="85"/>
      <c r="AR1242" s="85"/>
      <c r="AS1242" s="105"/>
      <c r="AT1242" s="107"/>
      <c r="AU1242" s="85"/>
      <c r="AV1242" s="107"/>
      <c r="AW1242" s="85"/>
      <c r="AX1242" s="85"/>
      <c r="AY1242" s="85"/>
      <c r="AZ1242" s="80"/>
      <c r="BA1242" s="86"/>
      <c r="BB1242" s="86"/>
      <c r="BC1242" s="105"/>
    </row>
    <row r="1243" spans="1:55" x14ac:dyDescent="0.25">
      <c r="A1243" s="80"/>
      <c r="B1243" s="80"/>
      <c r="C1243" s="80"/>
      <c r="D1243" s="80"/>
      <c r="E1243" s="80"/>
      <c r="F1243" s="80"/>
      <c r="G1243" s="80"/>
      <c r="H1243" s="80"/>
      <c r="I1243" s="80"/>
      <c r="J1243" s="80"/>
      <c r="K1243" s="84"/>
      <c r="L1243" s="105"/>
      <c r="M1243" s="84"/>
      <c r="N1243" s="105"/>
      <c r="O1243" s="80"/>
      <c r="P1243" s="80"/>
      <c r="Q1243" s="80"/>
      <c r="R1243" s="84"/>
      <c r="S1243" s="105"/>
      <c r="T1243" s="84"/>
      <c r="U1243" s="105"/>
      <c r="V1243" s="80"/>
      <c r="W1243" s="80"/>
      <c r="X1243" s="80"/>
      <c r="Y1243" s="80"/>
      <c r="Z1243" s="80"/>
      <c r="AA1243" s="80"/>
      <c r="AB1243" s="109"/>
      <c r="AC1243" s="80"/>
      <c r="AD1243" s="80"/>
      <c r="AE1243" s="80"/>
      <c r="AF1243" s="80"/>
      <c r="AG1243" s="80"/>
      <c r="AH1243" s="80"/>
      <c r="AI1243" s="80"/>
      <c r="AJ1243" s="80"/>
      <c r="AK1243" s="80"/>
      <c r="AL1243" s="80"/>
      <c r="AM1243" s="80"/>
      <c r="AN1243" s="80"/>
      <c r="AO1243" s="80"/>
      <c r="AP1243" s="80"/>
      <c r="AQ1243" s="80"/>
      <c r="AR1243" s="80"/>
      <c r="AS1243" s="80"/>
      <c r="AT1243" s="80"/>
      <c r="AU1243" s="80"/>
      <c r="AV1243" s="80"/>
      <c r="AW1243" s="80"/>
      <c r="AX1243" s="80"/>
      <c r="AY1243" s="80"/>
      <c r="AZ1243" s="80"/>
      <c r="BA1243" s="80"/>
      <c r="BB1243" s="80"/>
      <c r="BC1243" s="80"/>
    </row>
    <row r="1244" spans="1:55" x14ac:dyDescent="0.25">
      <c r="A1244" s="80"/>
      <c r="B1244" s="80"/>
      <c r="C1244" s="80"/>
      <c r="D1244" s="81"/>
      <c r="E1244" s="82"/>
      <c r="F1244" s="83"/>
      <c r="G1244" s="83"/>
      <c r="H1244" s="84"/>
      <c r="I1244" s="84"/>
      <c r="J1244" s="105"/>
      <c r="K1244" s="84"/>
      <c r="L1244" s="105"/>
      <c r="M1244" s="84"/>
      <c r="N1244" s="105"/>
      <c r="O1244" s="84"/>
      <c r="P1244" s="84"/>
      <c r="Q1244" s="105"/>
      <c r="R1244" s="84"/>
      <c r="S1244" s="105"/>
      <c r="T1244" s="84"/>
      <c r="U1244" s="105"/>
      <c r="V1244" s="80"/>
      <c r="W1244" s="80"/>
      <c r="X1244" s="80"/>
      <c r="Y1244" s="80"/>
      <c r="Z1244" s="106"/>
      <c r="AA1244" s="106"/>
      <c r="AB1244" s="109"/>
      <c r="AC1244" s="106"/>
      <c r="AD1244" s="106"/>
      <c r="AE1244" s="80"/>
      <c r="AF1244" s="106"/>
      <c r="AG1244" s="106"/>
      <c r="AH1244" s="107"/>
      <c r="AI1244" s="107"/>
      <c r="AJ1244" s="105"/>
      <c r="AK1244" s="85"/>
      <c r="AL1244" s="85"/>
      <c r="AM1244" s="105"/>
      <c r="AN1244" s="107"/>
      <c r="AO1244" s="107"/>
      <c r="AP1244" s="105"/>
      <c r="AQ1244" s="85"/>
      <c r="AR1244" s="85"/>
      <c r="AS1244" s="105"/>
      <c r="AT1244" s="107"/>
      <c r="AU1244" s="85"/>
      <c r="AV1244" s="107"/>
      <c r="AW1244" s="85"/>
      <c r="AX1244" s="85"/>
      <c r="AY1244" s="85"/>
      <c r="AZ1244" s="80"/>
      <c r="BA1244" s="86"/>
      <c r="BB1244" s="86"/>
      <c r="BC1244" s="105"/>
    </row>
    <row r="1245" spans="1:55" x14ac:dyDescent="0.25">
      <c r="A1245" s="80"/>
      <c r="B1245" s="80"/>
      <c r="C1245" s="80"/>
      <c r="D1245" s="81"/>
      <c r="E1245" s="82"/>
      <c r="F1245" s="83"/>
      <c r="G1245" s="83"/>
      <c r="H1245" s="84"/>
      <c r="I1245" s="84"/>
      <c r="J1245" s="105"/>
      <c r="K1245" s="84"/>
      <c r="L1245" s="105"/>
      <c r="M1245" s="84"/>
      <c r="N1245" s="105"/>
      <c r="O1245" s="84"/>
      <c r="P1245" s="84"/>
      <c r="Q1245" s="105"/>
      <c r="R1245" s="84"/>
      <c r="S1245" s="105"/>
      <c r="T1245" s="84"/>
      <c r="U1245" s="105"/>
      <c r="V1245" s="80"/>
      <c r="W1245" s="80"/>
      <c r="X1245" s="80"/>
      <c r="Y1245" s="80"/>
      <c r="Z1245" s="106"/>
      <c r="AA1245" s="106"/>
      <c r="AB1245" s="109"/>
      <c r="AC1245" s="106"/>
      <c r="AD1245" s="106"/>
      <c r="AE1245" s="80"/>
      <c r="AF1245" s="106"/>
      <c r="AG1245" s="106"/>
      <c r="AH1245" s="107"/>
      <c r="AI1245" s="107"/>
      <c r="AJ1245" s="105"/>
      <c r="AK1245" s="85"/>
      <c r="AL1245" s="85"/>
      <c r="AM1245" s="105"/>
      <c r="AN1245" s="107"/>
      <c r="AO1245" s="107"/>
      <c r="AP1245" s="105"/>
      <c r="AQ1245" s="85"/>
      <c r="AR1245" s="85"/>
      <c r="AS1245" s="105"/>
      <c r="AT1245" s="107"/>
      <c r="AU1245" s="85"/>
      <c r="AV1245" s="107"/>
      <c r="AW1245" s="85"/>
      <c r="AX1245" s="85"/>
      <c r="AY1245" s="85"/>
      <c r="AZ1245" s="80"/>
      <c r="BA1245" s="86"/>
      <c r="BB1245" s="86"/>
      <c r="BC1245" s="105"/>
    </row>
    <row r="1246" spans="1:55" x14ac:dyDescent="0.25">
      <c r="A1246" s="80"/>
      <c r="B1246" s="80"/>
      <c r="C1246" s="80"/>
      <c r="D1246" s="81"/>
      <c r="E1246" s="82"/>
      <c r="F1246" s="83"/>
      <c r="G1246" s="83"/>
      <c r="H1246" s="84"/>
      <c r="I1246" s="84"/>
      <c r="J1246" s="105"/>
      <c r="K1246" s="84"/>
      <c r="L1246" s="105"/>
      <c r="M1246" s="84"/>
      <c r="N1246" s="105"/>
      <c r="O1246" s="84"/>
      <c r="P1246" s="84"/>
      <c r="Q1246" s="105"/>
      <c r="R1246" s="84"/>
      <c r="S1246" s="105"/>
      <c r="T1246" s="84"/>
      <c r="U1246" s="105"/>
      <c r="V1246" s="80"/>
      <c r="W1246" s="80"/>
      <c r="X1246" s="108"/>
      <c r="Y1246" s="108"/>
      <c r="Z1246" s="106"/>
      <c r="AA1246" s="106"/>
      <c r="AB1246" s="109"/>
      <c r="AC1246" s="106"/>
      <c r="AD1246" s="106"/>
      <c r="AE1246" s="80"/>
      <c r="AF1246" s="106"/>
      <c r="AG1246" s="106"/>
      <c r="AH1246" s="107"/>
      <c r="AI1246" s="107"/>
      <c r="AJ1246" s="105"/>
      <c r="AK1246" s="85"/>
      <c r="AL1246" s="85"/>
      <c r="AM1246" s="105"/>
      <c r="AN1246" s="107"/>
      <c r="AO1246" s="107"/>
      <c r="AP1246" s="105"/>
      <c r="AQ1246" s="85"/>
      <c r="AR1246" s="85"/>
      <c r="AS1246" s="105"/>
      <c r="AT1246" s="107"/>
      <c r="AU1246" s="85"/>
      <c r="AV1246" s="107"/>
      <c r="AW1246" s="85"/>
      <c r="AX1246" s="85"/>
      <c r="AY1246" s="85"/>
      <c r="AZ1246" s="80"/>
      <c r="BA1246" s="86"/>
      <c r="BB1246" s="86"/>
      <c r="BC1246" s="105"/>
    </row>
    <row r="1247" spans="1:55" x14ac:dyDescent="0.25">
      <c r="A1247" s="80"/>
      <c r="B1247" s="80"/>
      <c r="C1247" s="80"/>
      <c r="D1247" s="81"/>
      <c r="E1247" s="82"/>
      <c r="F1247" s="83"/>
      <c r="G1247" s="83"/>
      <c r="H1247" s="84"/>
      <c r="I1247" s="84"/>
      <c r="J1247" s="105"/>
      <c r="K1247" s="84"/>
      <c r="L1247" s="105"/>
      <c r="M1247" s="84"/>
      <c r="N1247" s="105"/>
      <c r="O1247" s="84"/>
      <c r="P1247" s="84"/>
      <c r="Q1247" s="105"/>
      <c r="R1247" s="84"/>
      <c r="S1247" s="105"/>
      <c r="T1247" s="84"/>
      <c r="U1247" s="105"/>
      <c r="V1247" s="80"/>
      <c r="W1247" s="80"/>
      <c r="X1247" s="80"/>
      <c r="Y1247" s="80"/>
      <c r="Z1247" s="106"/>
      <c r="AA1247" s="106"/>
      <c r="AB1247" s="109"/>
      <c r="AC1247" s="106"/>
      <c r="AD1247" s="106"/>
      <c r="AE1247" s="80"/>
      <c r="AF1247" s="106"/>
      <c r="AG1247" s="106"/>
      <c r="AH1247" s="107"/>
      <c r="AI1247" s="107"/>
      <c r="AJ1247" s="105"/>
      <c r="AK1247" s="85"/>
      <c r="AL1247" s="85"/>
      <c r="AM1247" s="105"/>
      <c r="AN1247" s="107"/>
      <c r="AO1247" s="107"/>
      <c r="AP1247" s="105"/>
      <c r="AQ1247" s="85"/>
      <c r="AR1247" s="85"/>
      <c r="AS1247" s="105"/>
      <c r="AT1247" s="107"/>
      <c r="AU1247" s="85"/>
      <c r="AV1247" s="107"/>
      <c r="AW1247" s="85"/>
      <c r="AX1247" s="85"/>
      <c r="AY1247" s="85"/>
      <c r="AZ1247" s="80"/>
      <c r="BA1247" s="86"/>
      <c r="BB1247" s="86"/>
      <c r="BC1247" s="105"/>
    </row>
    <row r="1248" spans="1:55" x14ac:dyDescent="0.25">
      <c r="A1248" s="80"/>
      <c r="B1248" s="80"/>
      <c r="C1248" s="80"/>
      <c r="D1248" s="81"/>
      <c r="E1248" s="82"/>
      <c r="F1248" s="83"/>
      <c r="G1248" s="83"/>
      <c r="H1248" s="84"/>
      <c r="I1248" s="84"/>
      <c r="J1248" s="105"/>
      <c r="K1248" s="84"/>
      <c r="L1248" s="105"/>
      <c r="M1248" s="84"/>
      <c r="N1248" s="105"/>
      <c r="O1248" s="84"/>
      <c r="P1248" s="84"/>
      <c r="Q1248" s="105"/>
      <c r="R1248" s="84"/>
      <c r="S1248" s="105"/>
      <c r="T1248" s="84"/>
      <c r="U1248" s="105"/>
      <c r="V1248" s="80"/>
      <c r="W1248" s="80"/>
      <c r="X1248" s="80"/>
      <c r="Y1248" s="80"/>
      <c r="Z1248" s="106"/>
      <c r="AA1248" s="106"/>
      <c r="AB1248" s="109"/>
      <c r="AC1248" s="106"/>
      <c r="AD1248" s="106"/>
      <c r="AE1248" s="80"/>
      <c r="AF1248" s="106"/>
      <c r="AG1248" s="106"/>
      <c r="AH1248" s="107"/>
      <c r="AI1248" s="107"/>
      <c r="AJ1248" s="105"/>
      <c r="AK1248" s="85"/>
      <c r="AL1248" s="85"/>
      <c r="AM1248" s="105"/>
      <c r="AN1248" s="107"/>
      <c r="AO1248" s="107"/>
      <c r="AP1248" s="105"/>
      <c r="AQ1248" s="85"/>
      <c r="AR1248" s="85"/>
      <c r="AS1248" s="105"/>
      <c r="AT1248" s="107"/>
      <c r="AU1248" s="85"/>
      <c r="AV1248" s="107"/>
      <c r="AW1248" s="85"/>
      <c r="AX1248" s="85"/>
      <c r="AY1248" s="85"/>
      <c r="AZ1248" s="80"/>
      <c r="BA1248" s="86"/>
      <c r="BB1248" s="86"/>
      <c r="BC1248" s="105"/>
    </row>
    <row r="1249" spans="1:55" x14ac:dyDescent="0.25">
      <c r="A1249" s="80"/>
      <c r="B1249" s="80"/>
      <c r="C1249" s="80"/>
      <c r="D1249" s="81"/>
      <c r="E1249" s="82"/>
      <c r="F1249" s="83"/>
      <c r="G1249" s="83"/>
      <c r="H1249" s="84"/>
      <c r="I1249" s="84"/>
      <c r="J1249" s="105"/>
      <c r="K1249" s="84"/>
      <c r="L1249" s="105"/>
      <c r="M1249" s="84"/>
      <c r="N1249" s="105"/>
      <c r="O1249" s="84"/>
      <c r="P1249" s="84"/>
      <c r="Q1249" s="105"/>
      <c r="R1249" s="84"/>
      <c r="S1249" s="105"/>
      <c r="T1249" s="84"/>
      <c r="U1249" s="105"/>
      <c r="V1249" s="80"/>
      <c r="W1249" s="80"/>
      <c r="X1249" s="80"/>
      <c r="Y1249" s="80"/>
      <c r="Z1249" s="106"/>
      <c r="AA1249" s="106"/>
      <c r="AB1249" s="109"/>
      <c r="AC1249" s="106"/>
      <c r="AD1249" s="106"/>
      <c r="AE1249" s="80"/>
      <c r="AF1249" s="106"/>
      <c r="AG1249" s="106"/>
      <c r="AH1249" s="107"/>
      <c r="AI1249" s="107"/>
      <c r="AJ1249" s="105"/>
      <c r="AK1249" s="85"/>
      <c r="AL1249" s="85"/>
      <c r="AM1249" s="105"/>
      <c r="AN1249" s="107"/>
      <c r="AO1249" s="107"/>
      <c r="AP1249" s="105"/>
      <c r="AQ1249" s="85"/>
      <c r="AR1249" s="85"/>
      <c r="AS1249" s="105"/>
      <c r="AT1249" s="107"/>
      <c r="AU1249" s="85"/>
      <c r="AV1249" s="107"/>
      <c r="AW1249" s="85"/>
      <c r="AX1249" s="85"/>
      <c r="AY1249" s="85"/>
      <c r="AZ1249" s="80"/>
      <c r="BA1249" s="86"/>
      <c r="BB1249" s="86"/>
      <c r="BC1249" s="105"/>
    </row>
    <row r="1250" spans="1:55" x14ac:dyDescent="0.25">
      <c r="A1250" s="80"/>
      <c r="B1250" s="80"/>
      <c r="C1250" s="80"/>
      <c r="D1250" s="81"/>
      <c r="E1250" s="82"/>
      <c r="F1250" s="83"/>
      <c r="G1250" s="83"/>
      <c r="H1250" s="84"/>
      <c r="I1250" s="84"/>
      <c r="J1250" s="105"/>
      <c r="K1250" s="84"/>
      <c r="L1250" s="105"/>
      <c r="M1250" s="84"/>
      <c r="N1250" s="105"/>
      <c r="O1250" s="84"/>
      <c r="P1250" s="84"/>
      <c r="Q1250" s="105"/>
      <c r="R1250" s="84"/>
      <c r="S1250" s="105"/>
      <c r="T1250" s="84"/>
      <c r="U1250" s="105"/>
      <c r="V1250" s="80"/>
      <c r="W1250" s="80"/>
      <c r="X1250" s="108"/>
      <c r="Y1250" s="108"/>
      <c r="Z1250" s="106"/>
      <c r="AA1250" s="106"/>
      <c r="AB1250" s="109"/>
      <c r="AC1250" s="106"/>
      <c r="AD1250" s="106"/>
      <c r="AE1250" s="80"/>
      <c r="AF1250" s="106"/>
      <c r="AG1250" s="106"/>
      <c r="AH1250" s="107"/>
      <c r="AI1250" s="107"/>
      <c r="AJ1250" s="105"/>
      <c r="AK1250" s="85"/>
      <c r="AL1250" s="85"/>
      <c r="AM1250" s="105"/>
      <c r="AN1250" s="107"/>
      <c r="AO1250" s="107"/>
      <c r="AP1250" s="105"/>
      <c r="AQ1250" s="85"/>
      <c r="AR1250" s="85"/>
      <c r="AS1250" s="105"/>
      <c r="AT1250" s="107"/>
      <c r="AU1250" s="85"/>
      <c r="AV1250" s="107"/>
      <c r="AW1250" s="85"/>
      <c r="AX1250" s="85"/>
      <c r="AY1250" s="85"/>
      <c r="AZ1250" s="80"/>
      <c r="BA1250" s="86"/>
      <c r="BB1250" s="86"/>
      <c r="BC1250" s="105"/>
    </row>
    <row r="1251" spans="1:55" x14ac:dyDescent="0.25">
      <c r="A1251" s="80"/>
      <c r="B1251" s="80"/>
      <c r="C1251" s="80"/>
      <c r="D1251" s="80"/>
      <c r="E1251" s="80"/>
      <c r="F1251" s="80"/>
      <c r="G1251" s="80"/>
      <c r="H1251" s="80"/>
      <c r="I1251" s="84"/>
      <c r="J1251" s="105"/>
      <c r="K1251" s="84"/>
      <c r="L1251" s="105"/>
      <c r="M1251" s="84"/>
      <c r="N1251" s="105"/>
      <c r="O1251" s="80"/>
      <c r="P1251" s="84"/>
      <c r="Q1251" s="105"/>
      <c r="R1251" s="84"/>
      <c r="S1251" s="105"/>
      <c r="T1251" s="84"/>
      <c r="U1251" s="105"/>
      <c r="V1251" s="80"/>
      <c r="W1251" s="80"/>
      <c r="X1251" s="80"/>
      <c r="Y1251" s="80"/>
      <c r="Z1251" s="80"/>
      <c r="AA1251" s="80"/>
      <c r="AB1251" s="109"/>
      <c r="AC1251" s="80"/>
      <c r="AD1251" s="80"/>
      <c r="AE1251" s="80"/>
      <c r="AF1251" s="80"/>
      <c r="AG1251" s="80"/>
      <c r="AH1251" s="80"/>
      <c r="AI1251" s="107"/>
      <c r="AJ1251" s="105"/>
      <c r="AK1251" s="80"/>
      <c r="AL1251" s="85"/>
      <c r="AM1251" s="105"/>
      <c r="AN1251" s="80"/>
      <c r="AO1251" s="107"/>
      <c r="AP1251" s="105"/>
      <c r="AQ1251" s="80"/>
      <c r="AR1251" s="85"/>
      <c r="AS1251" s="105"/>
      <c r="AT1251" s="80"/>
      <c r="AU1251" s="80"/>
      <c r="AV1251" s="80"/>
      <c r="AW1251" s="80"/>
      <c r="AX1251" s="80"/>
      <c r="AY1251" s="85"/>
      <c r="AZ1251" s="80"/>
      <c r="BA1251" s="80"/>
      <c r="BB1251" s="86"/>
      <c r="BC1251" s="105"/>
    </row>
    <row r="1252" spans="1:55" x14ac:dyDescent="0.25">
      <c r="A1252" s="80"/>
      <c r="B1252" s="80"/>
      <c r="C1252" s="80"/>
      <c r="D1252" s="81"/>
      <c r="E1252" s="82"/>
      <c r="F1252" s="83"/>
      <c r="G1252" s="83"/>
      <c r="H1252" s="84"/>
      <c r="I1252" s="84"/>
      <c r="J1252" s="105"/>
      <c r="K1252" s="84"/>
      <c r="L1252" s="105"/>
      <c r="M1252" s="84"/>
      <c r="N1252" s="105"/>
      <c r="O1252" s="84"/>
      <c r="P1252" s="84"/>
      <c r="Q1252" s="105"/>
      <c r="R1252" s="84"/>
      <c r="S1252" s="105"/>
      <c r="T1252" s="84"/>
      <c r="U1252" s="105"/>
      <c r="V1252" s="80"/>
      <c r="W1252" s="80"/>
      <c r="X1252" s="108"/>
      <c r="Y1252" s="108"/>
      <c r="Z1252" s="106"/>
      <c r="AA1252" s="106"/>
      <c r="AB1252" s="109"/>
      <c r="AC1252" s="106"/>
      <c r="AD1252" s="106"/>
      <c r="AE1252" s="80"/>
      <c r="AF1252" s="106"/>
      <c r="AG1252" s="106"/>
      <c r="AH1252" s="107"/>
      <c r="AI1252" s="107"/>
      <c r="AJ1252" s="105"/>
      <c r="AK1252" s="85"/>
      <c r="AL1252" s="85"/>
      <c r="AM1252" s="105"/>
      <c r="AN1252" s="107"/>
      <c r="AO1252" s="107"/>
      <c r="AP1252" s="105"/>
      <c r="AQ1252" s="85"/>
      <c r="AR1252" s="85"/>
      <c r="AS1252" s="105"/>
      <c r="AT1252" s="107"/>
      <c r="AU1252" s="85"/>
      <c r="AV1252" s="107"/>
      <c r="AW1252" s="85"/>
      <c r="AX1252" s="85"/>
      <c r="AY1252" s="85"/>
      <c r="AZ1252" s="80"/>
      <c r="BA1252" s="86"/>
      <c r="BB1252" s="86"/>
      <c r="BC1252" s="105"/>
    </row>
    <row r="1253" spans="1:55" x14ac:dyDescent="0.25">
      <c r="A1253" s="80"/>
      <c r="B1253" s="80"/>
      <c r="C1253" s="80"/>
      <c r="D1253" s="80"/>
      <c r="E1253" s="80"/>
      <c r="F1253" s="80"/>
      <c r="G1253" s="80"/>
      <c r="H1253" s="80"/>
      <c r="I1253" s="84"/>
      <c r="J1253" s="105"/>
      <c r="K1253" s="84"/>
      <c r="L1253" s="105"/>
      <c r="M1253" s="84"/>
      <c r="N1253" s="105"/>
      <c r="O1253" s="80"/>
      <c r="P1253" s="84"/>
      <c r="Q1253" s="105"/>
      <c r="R1253" s="84"/>
      <c r="S1253" s="105"/>
      <c r="T1253" s="84"/>
      <c r="U1253" s="105"/>
      <c r="V1253" s="80"/>
      <c r="W1253" s="80"/>
      <c r="X1253" s="80"/>
      <c r="Y1253" s="80"/>
      <c r="Z1253" s="80"/>
      <c r="AA1253" s="106"/>
      <c r="AB1253" s="109"/>
      <c r="AC1253" s="80"/>
      <c r="AD1253" s="106"/>
      <c r="AE1253" s="80"/>
      <c r="AF1253" s="80"/>
      <c r="AG1253" s="80"/>
      <c r="AH1253" s="80"/>
      <c r="AI1253" s="107"/>
      <c r="AJ1253" s="105"/>
      <c r="AK1253" s="80"/>
      <c r="AL1253" s="85"/>
      <c r="AM1253" s="105"/>
      <c r="AN1253" s="80"/>
      <c r="AO1253" s="107"/>
      <c r="AP1253" s="105"/>
      <c r="AQ1253" s="80"/>
      <c r="AR1253" s="85"/>
      <c r="AS1253" s="105"/>
      <c r="AT1253" s="80"/>
      <c r="AU1253" s="80"/>
      <c r="AV1253" s="80"/>
      <c r="AW1253" s="80"/>
      <c r="AX1253" s="80"/>
      <c r="AY1253" s="85"/>
      <c r="AZ1253" s="80"/>
      <c r="BA1253" s="80"/>
      <c r="BB1253" s="86"/>
      <c r="BC1253" s="105"/>
    </row>
    <row r="1254" spans="1:55" x14ac:dyDescent="0.25">
      <c r="A1254" s="80"/>
      <c r="B1254" s="80"/>
      <c r="C1254" s="80"/>
      <c r="D1254" s="81"/>
      <c r="E1254" s="80"/>
      <c r="F1254" s="83"/>
      <c r="G1254" s="80"/>
      <c r="H1254" s="84"/>
      <c r="I1254" s="84"/>
      <c r="J1254" s="105"/>
      <c r="K1254" s="80"/>
      <c r="L1254" s="80"/>
      <c r="M1254" s="84"/>
      <c r="N1254" s="105"/>
      <c r="O1254" s="84"/>
      <c r="P1254" s="84"/>
      <c r="Q1254" s="105"/>
      <c r="R1254" s="80"/>
      <c r="S1254" s="80"/>
      <c r="T1254" s="84"/>
      <c r="U1254" s="105"/>
      <c r="V1254" s="80"/>
      <c r="W1254" s="80"/>
      <c r="X1254" s="108"/>
      <c r="Y1254" s="108"/>
      <c r="Z1254" s="80"/>
      <c r="AA1254" s="80"/>
      <c r="AB1254" s="109"/>
      <c r="AC1254" s="80"/>
      <c r="AD1254" s="80"/>
      <c r="AE1254" s="80"/>
      <c r="AF1254" s="80"/>
      <c r="AG1254" s="80"/>
      <c r="AH1254" s="107"/>
      <c r="AI1254" s="107"/>
      <c r="AJ1254" s="105"/>
      <c r="AK1254" s="85"/>
      <c r="AL1254" s="85"/>
      <c r="AM1254" s="105"/>
      <c r="AN1254" s="107"/>
      <c r="AO1254" s="107"/>
      <c r="AP1254" s="105"/>
      <c r="AQ1254" s="85"/>
      <c r="AR1254" s="85"/>
      <c r="AS1254" s="105"/>
      <c r="AT1254" s="107"/>
      <c r="AU1254" s="85"/>
      <c r="AV1254" s="107"/>
      <c r="AW1254" s="85"/>
      <c r="AX1254" s="85"/>
      <c r="AY1254" s="85"/>
      <c r="AZ1254" s="80"/>
      <c r="BA1254" s="86"/>
      <c r="BB1254" s="86"/>
      <c r="BC1254" s="105"/>
    </row>
    <row r="1255" spans="1:55" x14ac:dyDescent="0.25">
      <c r="A1255" s="80"/>
      <c r="B1255" s="80"/>
      <c r="C1255" s="80"/>
      <c r="D1255" s="81"/>
      <c r="E1255" s="82"/>
      <c r="F1255" s="83"/>
      <c r="G1255" s="83"/>
      <c r="H1255" s="84"/>
      <c r="I1255" s="84"/>
      <c r="J1255" s="105"/>
      <c r="K1255" s="84"/>
      <c r="L1255" s="105"/>
      <c r="M1255" s="84"/>
      <c r="N1255" s="105"/>
      <c r="O1255" s="84"/>
      <c r="P1255" s="84"/>
      <c r="Q1255" s="105"/>
      <c r="R1255" s="84"/>
      <c r="S1255" s="105"/>
      <c r="T1255" s="84"/>
      <c r="U1255" s="105"/>
      <c r="V1255" s="80"/>
      <c r="W1255" s="80"/>
      <c r="X1255" s="108"/>
      <c r="Y1255" s="108"/>
      <c r="Z1255" s="106"/>
      <c r="AA1255" s="106"/>
      <c r="AB1255" s="109"/>
      <c r="AC1255" s="106"/>
      <c r="AD1255" s="106"/>
      <c r="AE1255" s="80"/>
      <c r="AF1255" s="106"/>
      <c r="AG1255" s="106"/>
      <c r="AH1255" s="107"/>
      <c r="AI1255" s="107"/>
      <c r="AJ1255" s="105"/>
      <c r="AK1255" s="85"/>
      <c r="AL1255" s="85"/>
      <c r="AM1255" s="105"/>
      <c r="AN1255" s="107"/>
      <c r="AO1255" s="107"/>
      <c r="AP1255" s="105"/>
      <c r="AQ1255" s="85"/>
      <c r="AR1255" s="85"/>
      <c r="AS1255" s="105"/>
      <c r="AT1255" s="107"/>
      <c r="AU1255" s="85"/>
      <c r="AV1255" s="107"/>
      <c r="AW1255" s="85"/>
      <c r="AX1255" s="85"/>
      <c r="AY1255" s="85"/>
      <c r="AZ1255" s="80"/>
      <c r="BA1255" s="86"/>
      <c r="BB1255" s="86"/>
      <c r="BC1255" s="105"/>
    </row>
    <row r="1256" spans="1:55" x14ac:dyDescent="0.25">
      <c r="A1256" s="80"/>
      <c r="B1256" s="80"/>
      <c r="C1256" s="80"/>
      <c r="D1256" s="81"/>
      <c r="E1256" s="82"/>
      <c r="F1256" s="83"/>
      <c r="G1256" s="83"/>
      <c r="H1256" s="84"/>
      <c r="I1256" s="84"/>
      <c r="J1256" s="105"/>
      <c r="K1256" s="84"/>
      <c r="L1256" s="105"/>
      <c r="M1256" s="84"/>
      <c r="N1256" s="105"/>
      <c r="O1256" s="84"/>
      <c r="P1256" s="84"/>
      <c r="Q1256" s="105"/>
      <c r="R1256" s="84"/>
      <c r="S1256" s="105"/>
      <c r="T1256" s="84"/>
      <c r="U1256" s="105"/>
      <c r="V1256" s="80"/>
      <c r="W1256" s="80"/>
      <c r="X1256" s="108"/>
      <c r="Y1256" s="108"/>
      <c r="Z1256" s="106"/>
      <c r="AA1256" s="106"/>
      <c r="AB1256" s="109"/>
      <c r="AC1256" s="106"/>
      <c r="AD1256" s="106"/>
      <c r="AE1256" s="80"/>
      <c r="AF1256" s="106"/>
      <c r="AG1256" s="106"/>
      <c r="AH1256" s="107"/>
      <c r="AI1256" s="107"/>
      <c r="AJ1256" s="105"/>
      <c r="AK1256" s="85"/>
      <c r="AL1256" s="85"/>
      <c r="AM1256" s="105"/>
      <c r="AN1256" s="107"/>
      <c r="AO1256" s="107"/>
      <c r="AP1256" s="105"/>
      <c r="AQ1256" s="85"/>
      <c r="AR1256" s="85"/>
      <c r="AS1256" s="105"/>
      <c r="AT1256" s="107"/>
      <c r="AU1256" s="85"/>
      <c r="AV1256" s="107"/>
      <c r="AW1256" s="85"/>
      <c r="AX1256" s="85"/>
      <c r="AY1256" s="85"/>
      <c r="AZ1256" s="80"/>
      <c r="BA1256" s="86"/>
      <c r="BB1256" s="86"/>
      <c r="BC1256" s="105"/>
    </row>
    <row r="1257" spans="1:55" x14ac:dyDescent="0.25">
      <c r="A1257" s="80"/>
      <c r="B1257" s="80"/>
      <c r="C1257" s="80"/>
      <c r="D1257" s="81"/>
      <c r="E1257" s="82"/>
      <c r="F1257" s="83"/>
      <c r="G1257" s="83"/>
      <c r="H1257" s="84"/>
      <c r="I1257" s="84"/>
      <c r="J1257" s="105"/>
      <c r="K1257" s="84"/>
      <c r="L1257" s="105"/>
      <c r="M1257" s="84"/>
      <c r="N1257" s="105"/>
      <c r="O1257" s="84"/>
      <c r="P1257" s="84"/>
      <c r="Q1257" s="105"/>
      <c r="R1257" s="84"/>
      <c r="S1257" s="105"/>
      <c r="T1257" s="84"/>
      <c r="U1257" s="105"/>
      <c r="V1257" s="80"/>
      <c r="W1257" s="80"/>
      <c r="X1257" s="108"/>
      <c r="Y1257" s="108"/>
      <c r="Z1257" s="106"/>
      <c r="AA1257" s="106"/>
      <c r="AB1257" s="109"/>
      <c r="AC1257" s="106"/>
      <c r="AD1257" s="106"/>
      <c r="AE1257" s="80"/>
      <c r="AF1257" s="106"/>
      <c r="AG1257" s="106"/>
      <c r="AH1257" s="107"/>
      <c r="AI1257" s="107"/>
      <c r="AJ1257" s="105"/>
      <c r="AK1257" s="85"/>
      <c r="AL1257" s="85"/>
      <c r="AM1257" s="105"/>
      <c r="AN1257" s="107"/>
      <c r="AO1257" s="107"/>
      <c r="AP1257" s="105"/>
      <c r="AQ1257" s="85"/>
      <c r="AR1257" s="85"/>
      <c r="AS1257" s="105"/>
      <c r="AT1257" s="107"/>
      <c r="AU1257" s="85"/>
      <c r="AV1257" s="107"/>
      <c r="AW1257" s="85"/>
      <c r="AX1257" s="85"/>
      <c r="AY1257" s="85"/>
      <c r="AZ1257" s="80"/>
      <c r="BA1257" s="86"/>
      <c r="BB1257" s="86"/>
      <c r="BC1257" s="105"/>
    </row>
    <row r="1258" spans="1:55" x14ac:dyDescent="0.25">
      <c r="A1258" s="80"/>
      <c r="B1258" s="80"/>
      <c r="C1258" s="80"/>
      <c r="D1258" s="81"/>
      <c r="E1258" s="82"/>
      <c r="F1258" s="83"/>
      <c r="G1258" s="83"/>
      <c r="H1258" s="84"/>
      <c r="I1258" s="84"/>
      <c r="J1258" s="105"/>
      <c r="K1258" s="84"/>
      <c r="L1258" s="105"/>
      <c r="M1258" s="84"/>
      <c r="N1258" s="105"/>
      <c r="O1258" s="84"/>
      <c r="P1258" s="84"/>
      <c r="Q1258" s="105"/>
      <c r="R1258" s="84"/>
      <c r="S1258" s="105"/>
      <c r="T1258" s="84"/>
      <c r="U1258" s="105"/>
      <c r="V1258" s="80"/>
      <c r="W1258" s="80"/>
      <c r="X1258" s="108"/>
      <c r="Y1258" s="108"/>
      <c r="Z1258" s="106"/>
      <c r="AA1258" s="106"/>
      <c r="AB1258" s="109"/>
      <c r="AC1258" s="106"/>
      <c r="AD1258" s="106"/>
      <c r="AE1258" s="80"/>
      <c r="AF1258" s="106"/>
      <c r="AG1258" s="106"/>
      <c r="AH1258" s="107"/>
      <c r="AI1258" s="107"/>
      <c r="AJ1258" s="105"/>
      <c r="AK1258" s="85"/>
      <c r="AL1258" s="85"/>
      <c r="AM1258" s="105"/>
      <c r="AN1258" s="107"/>
      <c r="AO1258" s="107"/>
      <c r="AP1258" s="105"/>
      <c r="AQ1258" s="85"/>
      <c r="AR1258" s="85"/>
      <c r="AS1258" s="105"/>
      <c r="AT1258" s="107"/>
      <c r="AU1258" s="85"/>
      <c r="AV1258" s="107"/>
      <c r="AW1258" s="85"/>
      <c r="AX1258" s="85"/>
      <c r="AY1258" s="85"/>
      <c r="AZ1258" s="80"/>
      <c r="BA1258" s="86"/>
      <c r="BB1258" s="86"/>
      <c r="BC1258" s="105"/>
    </row>
    <row r="1259" spans="1:55" x14ac:dyDescent="0.25">
      <c r="A1259" s="80"/>
      <c r="B1259" s="80"/>
      <c r="C1259" s="80"/>
      <c r="D1259" s="80"/>
      <c r="E1259" s="80"/>
      <c r="F1259" s="80"/>
      <c r="G1259" s="80"/>
      <c r="H1259" s="84"/>
      <c r="I1259" s="84"/>
      <c r="J1259" s="105"/>
      <c r="K1259" s="84"/>
      <c r="L1259" s="105"/>
      <c r="M1259" s="84"/>
      <c r="N1259" s="105"/>
      <c r="O1259" s="84"/>
      <c r="P1259" s="84"/>
      <c r="Q1259" s="105"/>
      <c r="R1259" s="84"/>
      <c r="S1259" s="105"/>
      <c r="T1259" s="84"/>
      <c r="U1259" s="105"/>
      <c r="V1259" s="80"/>
      <c r="W1259" s="80"/>
      <c r="X1259" s="80"/>
      <c r="Y1259" s="80"/>
      <c r="Z1259" s="80"/>
      <c r="AA1259" s="80"/>
      <c r="AB1259" s="109"/>
      <c r="AC1259" s="80"/>
      <c r="AD1259" s="80"/>
      <c r="AE1259" s="80"/>
      <c r="AF1259" s="80"/>
      <c r="AG1259" s="80"/>
      <c r="AH1259" s="107"/>
      <c r="AI1259" s="107"/>
      <c r="AJ1259" s="105"/>
      <c r="AK1259" s="85"/>
      <c r="AL1259" s="85"/>
      <c r="AM1259" s="105"/>
      <c r="AN1259" s="107"/>
      <c r="AO1259" s="107"/>
      <c r="AP1259" s="105"/>
      <c r="AQ1259" s="85"/>
      <c r="AR1259" s="85"/>
      <c r="AS1259" s="105"/>
      <c r="AT1259" s="107"/>
      <c r="AU1259" s="85"/>
      <c r="AV1259" s="107"/>
      <c r="AW1259" s="85"/>
      <c r="AX1259" s="85"/>
      <c r="AY1259" s="85"/>
      <c r="AZ1259" s="80"/>
      <c r="BA1259" s="86"/>
      <c r="BB1259" s="86"/>
      <c r="BC1259" s="105"/>
    </row>
    <row r="1260" spans="1:55" x14ac:dyDescent="0.25">
      <c r="A1260" s="80"/>
      <c r="B1260" s="80"/>
      <c r="C1260" s="80"/>
      <c r="D1260" s="80"/>
      <c r="E1260" s="80"/>
      <c r="F1260" s="80"/>
      <c r="G1260" s="80"/>
      <c r="H1260" s="84"/>
      <c r="I1260" s="84"/>
      <c r="J1260" s="105"/>
      <c r="K1260" s="84"/>
      <c r="L1260" s="105"/>
      <c r="M1260" s="84"/>
      <c r="N1260" s="105"/>
      <c r="O1260" s="84"/>
      <c r="P1260" s="84"/>
      <c r="Q1260" s="105"/>
      <c r="R1260" s="84"/>
      <c r="S1260" s="105"/>
      <c r="T1260" s="84"/>
      <c r="U1260" s="105"/>
      <c r="V1260" s="80"/>
      <c r="W1260" s="80"/>
      <c r="X1260" s="80"/>
      <c r="Y1260" s="80"/>
      <c r="Z1260" s="80"/>
      <c r="AA1260" s="80"/>
      <c r="AB1260" s="109"/>
      <c r="AC1260" s="80"/>
      <c r="AD1260" s="80"/>
      <c r="AE1260" s="80"/>
      <c r="AF1260" s="80"/>
      <c r="AG1260" s="80"/>
      <c r="AH1260" s="107"/>
      <c r="AI1260" s="107"/>
      <c r="AJ1260" s="105"/>
      <c r="AK1260" s="85"/>
      <c r="AL1260" s="85"/>
      <c r="AM1260" s="105"/>
      <c r="AN1260" s="107"/>
      <c r="AO1260" s="107"/>
      <c r="AP1260" s="105"/>
      <c r="AQ1260" s="85"/>
      <c r="AR1260" s="85"/>
      <c r="AS1260" s="105"/>
      <c r="AT1260" s="107"/>
      <c r="AU1260" s="85"/>
      <c r="AV1260" s="107"/>
      <c r="AW1260" s="85"/>
      <c r="AX1260" s="85"/>
      <c r="AY1260" s="85"/>
      <c r="AZ1260" s="80"/>
      <c r="BA1260" s="86"/>
      <c r="BB1260" s="86"/>
      <c r="BC1260" s="105"/>
    </row>
    <row r="1261" spans="1:55" x14ac:dyDescent="0.25">
      <c r="A1261" s="80"/>
      <c r="B1261" s="80"/>
      <c r="C1261" s="80"/>
      <c r="D1261" s="80"/>
      <c r="E1261" s="80"/>
      <c r="F1261" s="80"/>
      <c r="G1261" s="80"/>
      <c r="H1261" s="84"/>
      <c r="I1261" s="84"/>
      <c r="J1261" s="105"/>
      <c r="K1261" s="84"/>
      <c r="L1261" s="105"/>
      <c r="M1261" s="84"/>
      <c r="N1261" s="105"/>
      <c r="O1261" s="84"/>
      <c r="P1261" s="84"/>
      <c r="Q1261" s="105"/>
      <c r="R1261" s="84"/>
      <c r="S1261" s="105"/>
      <c r="T1261" s="84"/>
      <c r="U1261" s="105"/>
      <c r="V1261" s="80"/>
      <c r="W1261" s="80"/>
      <c r="X1261" s="108"/>
      <c r="Y1261" s="108"/>
      <c r="Z1261" s="80"/>
      <c r="AA1261" s="80"/>
      <c r="AB1261" s="109"/>
      <c r="AC1261" s="80"/>
      <c r="AD1261" s="80"/>
      <c r="AE1261" s="80"/>
      <c r="AF1261" s="80"/>
      <c r="AG1261" s="80"/>
      <c r="AH1261" s="107"/>
      <c r="AI1261" s="107"/>
      <c r="AJ1261" s="105"/>
      <c r="AK1261" s="85"/>
      <c r="AL1261" s="85"/>
      <c r="AM1261" s="105"/>
      <c r="AN1261" s="107"/>
      <c r="AO1261" s="107"/>
      <c r="AP1261" s="105"/>
      <c r="AQ1261" s="85"/>
      <c r="AR1261" s="85"/>
      <c r="AS1261" s="105"/>
      <c r="AT1261" s="107"/>
      <c r="AU1261" s="85"/>
      <c r="AV1261" s="107"/>
      <c r="AW1261" s="85"/>
      <c r="AX1261" s="85"/>
      <c r="AY1261" s="85"/>
      <c r="AZ1261" s="80"/>
      <c r="BA1261" s="86"/>
      <c r="BB1261" s="86"/>
      <c r="BC1261" s="105"/>
    </row>
    <row r="1262" spans="1:55" x14ac:dyDescent="0.25">
      <c r="A1262" s="80"/>
      <c r="B1262" s="80"/>
      <c r="C1262" s="80"/>
      <c r="D1262" s="80"/>
      <c r="E1262" s="80"/>
      <c r="F1262" s="80"/>
      <c r="G1262" s="80"/>
      <c r="H1262" s="84"/>
      <c r="I1262" s="84"/>
      <c r="J1262" s="105"/>
      <c r="K1262" s="84"/>
      <c r="L1262" s="105"/>
      <c r="M1262" s="84"/>
      <c r="N1262" s="105"/>
      <c r="O1262" s="84"/>
      <c r="P1262" s="84"/>
      <c r="Q1262" s="105"/>
      <c r="R1262" s="84"/>
      <c r="S1262" s="105"/>
      <c r="T1262" s="84"/>
      <c r="U1262" s="105"/>
      <c r="V1262" s="80"/>
      <c r="W1262" s="80"/>
      <c r="X1262" s="80"/>
      <c r="Y1262" s="80"/>
      <c r="Z1262" s="80"/>
      <c r="AA1262" s="80"/>
      <c r="AB1262" s="109"/>
      <c r="AC1262" s="80"/>
      <c r="AD1262" s="80"/>
      <c r="AE1262" s="80"/>
      <c r="AF1262" s="80"/>
      <c r="AG1262" s="80"/>
      <c r="AH1262" s="107"/>
      <c r="AI1262" s="107"/>
      <c r="AJ1262" s="105"/>
      <c r="AK1262" s="85"/>
      <c r="AL1262" s="85"/>
      <c r="AM1262" s="105"/>
      <c r="AN1262" s="107"/>
      <c r="AO1262" s="107"/>
      <c r="AP1262" s="105"/>
      <c r="AQ1262" s="85"/>
      <c r="AR1262" s="85"/>
      <c r="AS1262" s="105"/>
      <c r="AT1262" s="107"/>
      <c r="AU1262" s="85"/>
      <c r="AV1262" s="107"/>
      <c r="AW1262" s="85"/>
      <c r="AX1262" s="85"/>
      <c r="AY1262" s="85"/>
      <c r="AZ1262" s="80"/>
      <c r="BA1262" s="86"/>
      <c r="BB1262" s="86"/>
      <c r="BC1262" s="105"/>
    </row>
    <row r="1263" spans="1:55" x14ac:dyDescent="0.25">
      <c r="A1263" s="80"/>
      <c r="B1263" s="80"/>
      <c r="C1263" s="80"/>
      <c r="D1263" s="80"/>
      <c r="E1263" s="80"/>
      <c r="F1263" s="80"/>
      <c r="G1263" s="80"/>
      <c r="H1263" s="84"/>
      <c r="I1263" s="84"/>
      <c r="J1263" s="105"/>
      <c r="K1263" s="84"/>
      <c r="L1263" s="105"/>
      <c r="M1263" s="84"/>
      <c r="N1263" s="105"/>
      <c r="O1263" s="84"/>
      <c r="P1263" s="84"/>
      <c r="Q1263" s="105"/>
      <c r="R1263" s="84"/>
      <c r="S1263" s="105"/>
      <c r="T1263" s="84"/>
      <c r="U1263" s="105"/>
      <c r="V1263" s="80"/>
      <c r="W1263" s="80"/>
      <c r="X1263" s="80"/>
      <c r="Y1263" s="80"/>
      <c r="Z1263" s="80"/>
      <c r="AA1263" s="80"/>
      <c r="AB1263" s="109"/>
      <c r="AC1263" s="80"/>
      <c r="AD1263" s="80"/>
      <c r="AE1263" s="80"/>
      <c r="AF1263" s="80"/>
      <c r="AG1263" s="80"/>
      <c r="AH1263" s="107"/>
      <c r="AI1263" s="107"/>
      <c r="AJ1263" s="105"/>
      <c r="AK1263" s="85"/>
      <c r="AL1263" s="85"/>
      <c r="AM1263" s="105"/>
      <c r="AN1263" s="107"/>
      <c r="AO1263" s="107"/>
      <c r="AP1263" s="105"/>
      <c r="AQ1263" s="85"/>
      <c r="AR1263" s="85"/>
      <c r="AS1263" s="105"/>
      <c r="AT1263" s="107"/>
      <c r="AU1263" s="85"/>
      <c r="AV1263" s="107"/>
      <c r="AW1263" s="85"/>
      <c r="AX1263" s="85"/>
      <c r="AY1263" s="85"/>
      <c r="AZ1263" s="80"/>
      <c r="BA1263" s="86"/>
      <c r="BB1263" s="86"/>
      <c r="BC1263" s="105"/>
    </row>
    <row r="1264" spans="1:55" x14ac:dyDescent="0.25">
      <c r="A1264" s="80"/>
      <c r="B1264" s="80"/>
      <c r="C1264" s="80"/>
      <c r="D1264" s="80"/>
      <c r="E1264" s="80"/>
      <c r="F1264" s="80"/>
      <c r="G1264" s="80"/>
      <c r="H1264" s="84"/>
      <c r="I1264" s="84"/>
      <c r="J1264" s="105"/>
      <c r="K1264" s="84"/>
      <c r="L1264" s="105"/>
      <c r="M1264" s="84"/>
      <c r="N1264" s="105"/>
      <c r="O1264" s="84"/>
      <c r="P1264" s="84"/>
      <c r="Q1264" s="105"/>
      <c r="R1264" s="84"/>
      <c r="S1264" s="105"/>
      <c r="T1264" s="84"/>
      <c r="U1264" s="105"/>
      <c r="V1264" s="80"/>
      <c r="W1264" s="80"/>
      <c r="X1264" s="80"/>
      <c r="Y1264" s="80"/>
      <c r="Z1264" s="80"/>
      <c r="AA1264" s="80"/>
      <c r="AB1264" s="109"/>
      <c r="AC1264" s="80"/>
      <c r="AD1264" s="80"/>
      <c r="AE1264" s="80"/>
      <c r="AF1264" s="80"/>
      <c r="AG1264" s="80"/>
      <c r="AH1264" s="107"/>
      <c r="AI1264" s="107"/>
      <c r="AJ1264" s="105"/>
      <c r="AK1264" s="85"/>
      <c r="AL1264" s="85"/>
      <c r="AM1264" s="105"/>
      <c r="AN1264" s="107"/>
      <c r="AO1264" s="107"/>
      <c r="AP1264" s="105"/>
      <c r="AQ1264" s="85"/>
      <c r="AR1264" s="85"/>
      <c r="AS1264" s="105"/>
      <c r="AT1264" s="107"/>
      <c r="AU1264" s="85"/>
      <c r="AV1264" s="107"/>
      <c r="AW1264" s="85"/>
      <c r="AX1264" s="85"/>
      <c r="AY1264" s="85"/>
      <c r="AZ1264" s="80"/>
      <c r="BA1264" s="86"/>
      <c r="BB1264" s="86"/>
      <c r="BC1264" s="105"/>
    </row>
    <row r="1265" spans="1:55" x14ac:dyDescent="0.25">
      <c r="A1265" s="80"/>
      <c r="B1265" s="80"/>
      <c r="C1265" s="80"/>
      <c r="D1265" s="80"/>
      <c r="E1265" s="80"/>
      <c r="F1265" s="80"/>
      <c r="G1265" s="80"/>
      <c r="H1265" s="84"/>
      <c r="I1265" s="84"/>
      <c r="J1265" s="105"/>
      <c r="K1265" s="84"/>
      <c r="L1265" s="105"/>
      <c r="M1265" s="84"/>
      <c r="N1265" s="105"/>
      <c r="O1265" s="84"/>
      <c r="P1265" s="84"/>
      <c r="Q1265" s="105"/>
      <c r="R1265" s="84"/>
      <c r="S1265" s="105"/>
      <c r="T1265" s="84"/>
      <c r="U1265" s="105"/>
      <c r="V1265" s="80"/>
      <c r="W1265" s="80"/>
      <c r="X1265" s="108"/>
      <c r="Y1265" s="108"/>
      <c r="Z1265" s="80"/>
      <c r="AA1265" s="80"/>
      <c r="AB1265" s="109"/>
      <c r="AC1265" s="80"/>
      <c r="AD1265" s="80"/>
      <c r="AE1265" s="80"/>
      <c r="AF1265" s="80"/>
      <c r="AG1265" s="80"/>
      <c r="AH1265" s="107"/>
      <c r="AI1265" s="107"/>
      <c r="AJ1265" s="105"/>
      <c r="AK1265" s="85"/>
      <c r="AL1265" s="85"/>
      <c r="AM1265" s="105"/>
      <c r="AN1265" s="107"/>
      <c r="AO1265" s="107"/>
      <c r="AP1265" s="105"/>
      <c r="AQ1265" s="85"/>
      <c r="AR1265" s="85"/>
      <c r="AS1265" s="105"/>
      <c r="AT1265" s="107"/>
      <c r="AU1265" s="85"/>
      <c r="AV1265" s="107"/>
      <c r="AW1265" s="85"/>
      <c r="AX1265" s="85"/>
      <c r="AY1265" s="85"/>
      <c r="AZ1265" s="80"/>
      <c r="BA1265" s="86"/>
      <c r="BB1265" s="86"/>
      <c r="BC1265" s="105"/>
    </row>
    <row r="1266" spans="1:55" x14ac:dyDescent="0.25">
      <c r="A1266" s="80"/>
      <c r="B1266" s="80"/>
      <c r="C1266" s="80"/>
      <c r="D1266" s="80"/>
      <c r="E1266" s="80"/>
      <c r="F1266" s="80"/>
      <c r="G1266" s="80"/>
      <c r="H1266" s="84"/>
      <c r="I1266" s="84"/>
      <c r="J1266" s="105"/>
      <c r="K1266" s="84"/>
      <c r="L1266" s="105"/>
      <c r="M1266" s="84"/>
      <c r="N1266" s="105"/>
      <c r="O1266" s="84"/>
      <c r="P1266" s="84"/>
      <c r="Q1266" s="105"/>
      <c r="R1266" s="84"/>
      <c r="S1266" s="105"/>
      <c r="T1266" s="84"/>
      <c r="U1266" s="105"/>
      <c r="V1266" s="80"/>
      <c r="W1266" s="80"/>
      <c r="X1266" s="108"/>
      <c r="Y1266" s="108"/>
      <c r="Z1266" s="80"/>
      <c r="AA1266" s="80"/>
      <c r="AB1266" s="109"/>
      <c r="AC1266" s="80"/>
      <c r="AD1266" s="80"/>
      <c r="AE1266" s="80"/>
      <c r="AF1266" s="80"/>
      <c r="AG1266" s="80"/>
      <c r="AH1266" s="107"/>
      <c r="AI1266" s="107"/>
      <c r="AJ1266" s="105"/>
      <c r="AK1266" s="85"/>
      <c r="AL1266" s="85"/>
      <c r="AM1266" s="105"/>
      <c r="AN1266" s="107"/>
      <c r="AO1266" s="107"/>
      <c r="AP1266" s="105"/>
      <c r="AQ1266" s="85"/>
      <c r="AR1266" s="85"/>
      <c r="AS1266" s="105"/>
      <c r="AT1266" s="107"/>
      <c r="AU1266" s="85"/>
      <c r="AV1266" s="107"/>
      <c r="AW1266" s="85"/>
      <c r="AX1266" s="85"/>
      <c r="AY1266" s="85"/>
      <c r="AZ1266" s="80"/>
      <c r="BA1266" s="86"/>
      <c r="BB1266" s="86"/>
      <c r="BC1266" s="105"/>
    </row>
    <row r="1267" spans="1:55" x14ac:dyDescent="0.25">
      <c r="A1267" s="80"/>
      <c r="B1267" s="80"/>
      <c r="C1267" s="80"/>
      <c r="D1267" s="80"/>
      <c r="E1267" s="80"/>
      <c r="F1267" s="80"/>
      <c r="G1267" s="80"/>
      <c r="H1267" s="80"/>
      <c r="I1267" s="84"/>
      <c r="J1267" s="105"/>
      <c r="K1267" s="84"/>
      <c r="L1267" s="105"/>
      <c r="M1267" s="84"/>
      <c r="N1267" s="105"/>
      <c r="O1267" s="80"/>
      <c r="P1267" s="84"/>
      <c r="Q1267" s="105"/>
      <c r="R1267" s="84"/>
      <c r="S1267" s="105"/>
      <c r="T1267" s="84"/>
      <c r="U1267" s="105"/>
      <c r="V1267" s="80"/>
      <c r="W1267" s="80"/>
      <c r="X1267" s="80"/>
      <c r="Y1267" s="80"/>
      <c r="Z1267" s="80"/>
      <c r="AA1267" s="80"/>
      <c r="AB1267" s="109"/>
      <c r="AC1267" s="80"/>
      <c r="AD1267" s="80"/>
      <c r="AE1267" s="80"/>
      <c r="AF1267" s="80"/>
      <c r="AG1267" s="80"/>
      <c r="AH1267" s="80"/>
      <c r="AI1267" s="107"/>
      <c r="AJ1267" s="105"/>
      <c r="AK1267" s="80"/>
      <c r="AL1267" s="85"/>
      <c r="AM1267" s="105"/>
      <c r="AN1267" s="80"/>
      <c r="AO1267" s="107"/>
      <c r="AP1267" s="105"/>
      <c r="AQ1267" s="80"/>
      <c r="AR1267" s="85"/>
      <c r="AS1267" s="105"/>
      <c r="AT1267" s="80"/>
      <c r="AU1267" s="80"/>
      <c r="AV1267" s="80"/>
      <c r="AW1267" s="80"/>
      <c r="AX1267" s="80"/>
      <c r="AY1267" s="85"/>
      <c r="AZ1267" s="80"/>
      <c r="BA1267" s="80"/>
      <c r="BB1267" s="86"/>
      <c r="BC1267" s="105"/>
    </row>
    <row r="1268" spans="1:55" x14ac:dyDescent="0.25">
      <c r="A1268" s="80"/>
      <c r="B1268" s="80"/>
      <c r="C1268" s="80"/>
      <c r="D1268" s="80"/>
      <c r="E1268" s="80"/>
      <c r="F1268" s="80"/>
      <c r="G1268" s="80"/>
      <c r="H1268" s="84"/>
      <c r="I1268" s="84"/>
      <c r="J1268" s="105"/>
      <c r="K1268" s="84"/>
      <c r="L1268" s="105"/>
      <c r="M1268" s="84"/>
      <c r="N1268" s="105"/>
      <c r="O1268" s="84"/>
      <c r="P1268" s="84"/>
      <c r="Q1268" s="105"/>
      <c r="R1268" s="84"/>
      <c r="S1268" s="105"/>
      <c r="T1268" s="84"/>
      <c r="U1268" s="105"/>
      <c r="V1268" s="80"/>
      <c r="W1268" s="80"/>
      <c r="X1268" s="108"/>
      <c r="Y1268" s="108"/>
      <c r="Z1268" s="80"/>
      <c r="AA1268" s="80"/>
      <c r="AB1268" s="109"/>
      <c r="AC1268" s="80"/>
      <c r="AD1268" s="80"/>
      <c r="AE1268" s="80"/>
      <c r="AF1268" s="80"/>
      <c r="AG1268" s="80"/>
      <c r="AH1268" s="107"/>
      <c r="AI1268" s="107"/>
      <c r="AJ1268" s="105"/>
      <c r="AK1268" s="85"/>
      <c r="AL1268" s="85"/>
      <c r="AM1268" s="105"/>
      <c r="AN1268" s="107"/>
      <c r="AO1268" s="107"/>
      <c r="AP1268" s="105"/>
      <c r="AQ1268" s="85"/>
      <c r="AR1268" s="85"/>
      <c r="AS1268" s="105"/>
      <c r="AT1268" s="107"/>
      <c r="AU1268" s="85"/>
      <c r="AV1268" s="107"/>
      <c r="AW1268" s="85"/>
      <c r="AX1268" s="85"/>
      <c r="AY1268" s="85"/>
      <c r="AZ1268" s="80"/>
      <c r="BA1268" s="86"/>
      <c r="BB1268" s="86"/>
      <c r="BC1268" s="105"/>
    </row>
    <row r="1269" spans="1:55" x14ac:dyDescent="0.25">
      <c r="A1269" s="80"/>
      <c r="B1269" s="80"/>
      <c r="C1269" s="80"/>
      <c r="D1269" s="80"/>
      <c r="E1269" s="80"/>
      <c r="F1269" s="80"/>
      <c r="G1269" s="80"/>
      <c r="H1269" s="80"/>
      <c r="I1269" s="84"/>
      <c r="J1269" s="105"/>
      <c r="K1269" s="84"/>
      <c r="L1269" s="105"/>
      <c r="M1269" s="84"/>
      <c r="N1269" s="105"/>
      <c r="O1269" s="80"/>
      <c r="P1269" s="84"/>
      <c r="Q1269" s="105"/>
      <c r="R1269" s="84"/>
      <c r="S1269" s="105"/>
      <c r="T1269" s="84"/>
      <c r="U1269" s="105"/>
      <c r="V1269" s="80"/>
      <c r="W1269" s="80"/>
      <c r="X1269" s="80"/>
      <c r="Y1269" s="80"/>
      <c r="Z1269" s="80"/>
      <c r="AA1269" s="80"/>
      <c r="AB1269" s="109"/>
      <c r="AC1269" s="80"/>
      <c r="AD1269" s="80"/>
      <c r="AE1269" s="80"/>
      <c r="AF1269" s="80"/>
      <c r="AG1269" s="80"/>
      <c r="AH1269" s="80"/>
      <c r="AI1269" s="107"/>
      <c r="AJ1269" s="105"/>
      <c r="AK1269" s="80"/>
      <c r="AL1269" s="85"/>
      <c r="AM1269" s="105"/>
      <c r="AN1269" s="80"/>
      <c r="AO1269" s="107"/>
      <c r="AP1269" s="105"/>
      <c r="AQ1269" s="80"/>
      <c r="AR1269" s="85"/>
      <c r="AS1269" s="105"/>
      <c r="AT1269" s="80"/>
      <c r="AU1269" s="80"/>
      <c r="AV1269" s="80"/>
      <c r="AW1269" s="80"/>
      <c r="AX1269" s="80"/>
      <c r="AY1269" s="85"/>
      <c r="AZ1269" s="80"/>
      <c r="BA1269" s="80"/>
      <c r="BB1269" s="86"/>
      <c r="BC1269" s="105"/>
    </row>
    <row r="1270" spans="1:55" x14ac:dyDescent="0.25">
      <c r="A1270" s="80"/>
      <c r="B1270" s="80"/>
      <c r="C1270" s="80"/>
      <c r="D1270" s="80"/>
      <c r="E1270" s="80"/>
      <c r="F1270" s="80"/>
      <c r="G1270" s="80"/>
      <c r="H1270" s="84"/>
      <c r="I1270" s="84"/>
      <c r="J1270" s="105"/>
      <c r="K1270" s="84"/>
      <c r="L1270" s="105"/>
      <c r="M1270" s="84"/>
      <c r="N1270" s="105"/>
      <c r="O1270" s="84"/>
      <c r="P1270" s="84"/>
      <c r="Q1270" s="105"/>
      <c r="R1270" s="84"/>
      <c r="S1270" s="105"/>
      <c r="T1270" s="84"/>
      <c r="U1270" s="105"/>
      <c r="V1270" s="80"/>
      <c r="W1270" s="80"/>
      <c r="X1270" s="108"/>
      <c r="Y1270" s="108"/>
      <c r="Z1270" s="80"/>
      <c r="AA1270" s="80"/>
      <c r="AB1270" s="109"/>
      <c r="AC1270" s="80"/>
      <c r="AD1270" s="80"/>
      <c r="AE1270" s="80"/>
      <c r="AF1270" s="80"/>
      <c r="AG1270" s="80"/>
      <c r="AH1270" s="107"/>
      <c r="AI1270" s="107"/>
      <c r="AJ1270" s="105"/>
      <c r="AK1270" s="85"/>
      <c r="AL1270" s="85"/>
      <c r="AM1270" s="105"/>
      <c r="AN1270" s="107"/>
      <c r="AO1270" s="107"/>
      <c r="AP1270" s="105"/>
      <c r="AQ1270" s="85"/>
      <c r="AR1270" s="85"/>
      <c r="AS1270" s="105"/>
      <c r="AT1270" s="107"/>
      <c r="AU1270" s="85"/>
      <c r="AV1270" s="107"/>
      <c r="AW1270" s="85"/>
      <c r="AX1270" s="85"/>
      <c r="AY1270" s="85"/>
      <c r="AZ1270" s="80"/>
      <c r="BA1270" s="86"/>
      <c r="BB1270" s="86"/>
      <c r="BC1270" s="105"/>
    </row>
    <row r="1271" spans="1:55" x14ac:dyDescent="0.25">
      <c r="A1271" s="80"/>
      <c r="B1271" s="80"/>
      <c r="C1271" s="80"/>
      <c r="D1271" s="80"/>
      <c r="E1271" s="80"/>
      <c r="F1271" s="80"/>
      <c r="G1271" s="80"/>
      <c r="H1271" s="84"/>
      <c r="I1271" s="84"/>
      <c r="J1271" s="105"/>
      <c r="K1271" s="84"/>
      <c r="L1271" s="105"/>
      <c r="M1271" s="84"/>
      <c r="N1271" s="105"/>
      <c r="O1271" s="84"/>
      <c r="P1271" s="84"/>
      <c r="Q1271" s="105"/>
      <c r="R1271" s="84"/>
      <c r="S1271" s="105"/>
      <c r="T1271" s="84"/>
      <c r="U1271" s="105"/>
      <c r="V1271" s="80"/>
      <c r="W1271" s="80"/>
      <c r="X1271" s="108"/>
      <c r="Y1271" s="108"/>
      <c r="Z1271" s="80"/>
      <c r="AA1271" s="80"/>
      <c r="AB1271" s="109"/>
      <c r="AC1271" s="80"/>
      <c r="AD1271" s="80"/>
      <c r="AE1271" s="80"/>
      <c r="AF1271" s="80"/>
      <c r="AG1271" s="80"/>
      <c r="AH1271" s="107"/>
      <c r="AI1271" s="107"/>
      <c r="AJ1271" s="105"/>
      <c r="AK1271" s="85"/>
      <c r="AL1271" s="85"/>
      <c r="AM1271" s="105"/>
      <c r="AN1271" s="107"/>
      <c r="AO1271" s="107"/>
      <c r="AP1271" s="105"/>
      <c r="AQ1271" s="85"/>
      <c r="AR1271" s="85"/>
      <c r="AS1271" s="105"/>
      <c r="AT1271" s="107"/>
      <c r="AU1271" s="85"/>
      <c r="AV1271" s="107"/>
      <c r="AW1271" s="85"/>
      <c r="AX1271" s="85"/>
      <c r="AY1271" s="85"/>
      <c r="AZ1271" s="80"/>
      <c r="BA1271" s="86"/>
      <c r="BB1271" s="86"/>
      <c r="BC1271" s="105"/>
    </row>
    <row r="1272" spans="1:55" x14ac:dyDescent="0.25">
      <c r="A1272" s="80"/>
      <c r="B1272" s="80"/>
      <c r="C1272" s="80"/>
      <c r="D1272" s="80"/>
      <c r="E1272" s="80"/>
      <c r="F1272" s="80"/>
      <c r="G1272" s="80"/>
      <c r="H1272" s="84"/>
      <c r="I1272" s="84"/>
      <c r="J1272" s="105"/>
      <c r="K1272" s="84"/>
      <c r="L1272" s="105"/>
      <c r="M1272" s="84"/>
      <c r="N1272" s="105"/>
      <c r="O1272" s="84"/>
      <c r="P1272" s="84"/>
      <c r="Q1272" s="105"/>
      <c r="R1272" s="84"/>
      <c r="S1272" s="105"/>
      <c r="T1272" s="84"/>
      <c r="U1272" s="105"/>
      <c r="V1272" s="80"/>
      <c r="W1272" s="80"/>
      <c r="X1272" s="108"/>
      <c r="Y1272" s="108"/>
      <c r="Z1272" s="80"/>
      <c r="AA1272" s="80"/>
      <c r="AB1272" s="109"/>
      <c r="AC1272" s="80"/>
      <c r="AD1272" s="80"/>
      <c r="AE1272" s="80"/>
      <c r="AF1272" s="80"/>
      <c r="AG1272" s="80"/>
      <c r="AH1272" s="107"/>
      <c r="AI1272" s="107"/>
      <c r="AJ1272" s="105"/>
      <c r="AK1272" s="85"/>
      <c r="AL1272" s="85"/>
      <c r="AM1272" s="105"/>
      <c r="AN1272" s="107"/>
      <c r="AO1272" s="107"/>
      <c r="AP1272" s="105"/>
      <c r="AQ1272" s="85"/>
      <c r="AR1272" s="85"/>
      <c r="AS1272" s="105"/>
      <c r="AT1272" s="107"/>
      <c r="AU1272" s="85"/>
      <c r="AV1272" s="107"/>
      <c r="AW1272" s="85"/>
      <c r="AX1272" s="85"/>
      <c r="AY1272" s="85"/>
      <c r="AZ1272" s="80"/>
      <c r="BA1272" s="86"/>
      <c r="BB1272" s="86"/>
      <c r="BC1272" s="105"/>
    </row>
    <row r="1273" spans="1:55" x14ac:dyDescent="0.25">
      <c r="A1273" s="80"/>
      <c r="B1273" s="80"/>
      <c r="C1273" s="80"/>
      <c r="D1273" s="80"/>
      <c r="E1273" s="80"/>
      <c r="F1273" s="80"/>
      <c r="G1273" s="80"/>
      <c r="H1273" s="84"/>
      <c r="I1273" s="84"/>
      <c r="J1273" s="105"/>
      <c r="K1273" s="84"/>
      <c r="L1273" s="105"/>
      <c r="M1273" s="84"/>
      <c r="N1273" s="105"/>
      <c r="O1273" s="84"/>
      <c r="P1273" s="84"/>
      <c r="Q1273" s="105"/>
      <c r="R1273" s="84"/>
      <c r="S1273" s="105"/>
      <c r="T1273" s="84"/>
      <c r="U1273" s="105"/>
      <c r="V1273" s="80"/>
      <c r="W1273" s="80"/>
      <c r="X1273" s="108"/>
      <c r="Y1273" s="108"/>
      <c r="Z1273" s="80"/>
      <c r="AA1273" s="80"/>
      <c r="AB1273" s="109"/>
      <c r="AC1273" s="80"/>
      <c r="AD1273" s="80"/>
      <c r="AE1273" s="80"/>
      <c r="AF1273" s="80"/>
      <c r="AG1273" s="80"/>
      <c r="AH1273" s="107"/>
      <c r="AI1273" s="107"/>
      <c r="AJ1273" s="105"/>
      <c r="AK1273" s="85"/>
      <c r="AL1273" s="85"/>
      <c r="AM1273" s="105"/>
      <c r="AN1273" s="107"/>
      <c r="AO1273" s="107"/>
      <c r="AP1273" s="105"/>
      <c r="AQ1273" s="85"/>
      <c r="AR1273" s="85"/>
      <c r="AS1273" s="105"/>
      <c r="AT1273" s="107"/>
      <c r="AU1273" s="85"/>
      <c r="AV1273" s="107"/>
      <c r="AW1273" s="85"/>
      <c r="AX1273" s="85"/>
      <c r="AY1273" s="85"/>
      <c r="AZ1273" s="80"/>
      <c r="BA1273" s="86"/>
      <c r="BB1273" s="86"/>
      <c r="BC1273" s="105"/>
    </row>
    <row r="1274" spans="1:55" x14ac:dyDescent="0.25">
      <c r="A1274" s="80"/>
      <c r="B1274" s="80"/>
      <c r="C1274" s="80"/>
      <c r="D1274" s="80"/>
      <c r="E1274" s="80"/>
      <c r="F1274" s="80"/>
      <c r="G1274" s="80"/>
      <c r="H1274" s="84"/>
      <c r="I1274" s="84"/>
      <c r="J1274" s="105"/>
      <c r="K1274" s="84"/>
      <c r="L1274" s="105"/>
      <c r="M1274" s="84"/>
      <c r="N1274" s="105"/>
      <c r="O1274" s="84"/>
      <c r="P1274" s="84"/>
      <c r="Q1274" s="105"/>
      <c r="R1274" s="84"/>
      <c r="S1274" s="105"/>
      <c r="T1274" s="84"/>
      <c r="U1274" s="105"/>
      <c r="V1274" s="80"/>
      <c r="W1274" s="80"/>
      <c r="X1274" s="108"/>
      <c r="Y1274" s="108"/>
      <c r="Z1274" s="80"/>
      <c r="AA1274" s="80"/>
      <c r="AB1274" s="109"/>
      <c r="AC1274" s="80"/>
      <c r="AD1274" s="80"/>
      <c r="AE1274" s="80"/>
      <c r="AF1274" s="80"/>
      <c r="AG1274" s="80"/>
      <c r="AH1274" s="107"/>
      <c r="AI1274" s="107"/>
      <c r="AJ1274" s="105"/>
      <c r="AK1274" s="85"/>
      <c r="AL1274" s="85"/>
      <c r="AM1274" s="105"/>
      <c r="AN1274" s="107"/>
      <c r="AO1274" s="107"/>
      <c r="AP1274" s="105"/>
      <c r="AQ1274" s="85"/>
      <c r="AR1274" s="85"/>
      <c r="AS1274" s="105"/>
      <c r="AT1274" s="107"/>
      <c r="AU1274" s="85"/>
      <c r="AV1274" s="107"/>
      <c r="AW1274" s="85"/>
      <c r="AX1274" s="85"/>
      <c r="AY1274" s="85"/>
      <c r="AZ1274" s="80"/>
      <c r="BA1274" s="86"/>
      <c r="BB1274" s="86"/>
      <c r="BC1274" s="105"/>
    </row>
    <row r="1275" spans="1:55" x14ac:dyDescent="0.25">
      <c r="A1275" s="80"/>
      <c r="B1275" s="80"/>
      <c r="C1275" s="80"/>
      <c r="D1275" s="80"/>
      <c r="E1275" s="80"/>
      <c r="F1275" s="80"/>
      <c r="G1275" s="80"/>
      <c r="H1275" s="84"/>
      <c r="I1275" s="84"/>
      <c r="J1275" s="105"/>
      <c r="K1275" s="84"/>
      <c r="L1275" s="105"/>
      <c r="M1275" s="84"/>
      <c r="N1275" s="105"/>
      <c r="O1275" s="84"/>
      <c r="P1275" s="84"/>
      <c r="Q1275" s="105"/>
      <c r="R1275" s="84"/>
      <c r="S1275" s="105"/>
      <c r="T1275" s="84"/>
      <c r="U1275" s="105"/>
      <c r="V1275" s="80"/>
      <c r="W1275" s="80"/>
      <c r="X1275" s="108"/>
      <c r="Y1275" s="108"/>
      <c r="Z1275" s="80"/>
      <c r="AA1275" s="80"/>
      <c r="AB1275" s="109"/>
      <c r="AC1275" s="80"/>
      <c r="AD1275" s="80"/>
      <c r="AE1275" s="80"/>
      <c r="AF1275" s="80"/>
      <c r="AG1275" s="80"/>
      <c r="AH1275" s="107"/>
      <c r="AI1275" s="107"/>
      <c r="AJ1275" s="105"/>
      <c r="AK1275" s="85"/>
      <c r="AL1275" s="85"/>
      <c r="AM1275" s="105"/>
      <c r="AN1275" s="107"/>
      <c r="AO1275" s="107"/>
      <c r="AP1275" s="105"/>
      <c r="AQ1275" s="85"/>
      <c r="AR1275" s="85"/>
      <c r="AS1275" s="105"/>
      <c r="AT1275" s="107"/>
      <c r="AU1275" s="85"/>
      <c r="AV1275" s="107"/>
      <c r="AW1275" s="85"/>
      <c r="AX1275" s="85"/>
      <c r="AY1275" s="85"/>
      <c r="AZ1275" s="80"/>
      <c r="BA1275" s="86"/>
      <c r="BB1275" s="86"/>
      <c r="BC1275" s="105"/>
    </row>
    <row r="1276" spans="1:55" x14ac:dyDescent="0.25">
      <c r="A1276" s="80"/>
      <c r="B1276" s="80"/>
      <c r="C1276" s="80"/>
      <c r="D1276" s="81"/>
      <c r="E1276" s="82"/>
      <c r="F1276" s="83"/>
      <c r="G1276" s="83"/>
      <c r="H1276" s="84"/>
      <c r="I1276" s="84"/>
      <c r="J1276" s="105"/>
      <c r="K1276" s="84"/>
      <c r="L1276" s="105"/>
      <c r="M1276" s="84"/>
      <c r="N1276" s="105"/>
      <c r="O1276" s="84"/>
      <c r="P1276" s="84"/>
      <c r="Q1276" s="105"/>
      <c r="R1276" s="84"/>
      <c r="S1276" s="105"/>
      <c r="T1276" s="84"/>
      <c r="U1276" s="105"/>
      <c r="V1276" s="80"/>
      <c r="W1276" s="80"/>
      <c r="X1276" s="80"/>
      <c r="Y1276" s="80"/>
      <c r="Z1276" s="106"/>
      <c r="AA1276" s="106"/>
      <c r="AB1276" s="109"/>
      <c r="AC1276" s="106"/>
      <c r="AD1276" s="106"/>
      <c r="AE1276" s="80"/>
      <c r="AF1276" s="106"/>
      <c r="AG1276" s="106"/>
      <c r="AH1276" s="107"/>
      <c r="AI1276" s="107"/>
      <c r="AJ1276" s="105"/>
      <c r="AK1276" s="85"/>
      <c r="AL1276" s="85"/>
      <c r="AM1276" s="105"/>
      <c r="AN1276" s="107"/>
      <c r="AO1276" s="107"/>
      <c r="AP1276" s="105"/>
      <c r="AQ1276" s="85"/>
      <c r="AR1276" s="85"/>
      <c r="AS1276" s="105"/>
      <c r="AT1276" s="107"/>
      <c r="AU1276" s="85"/>
      <c r="AV1276" s="107"/>
      <c r="AW1276" s="85"/>
      <c r="AX1276" s="85"/>
      <c r="AY1276" s="85"/>
      <c r="AZ1276" s="80"/>
      <c r="BA1276" s="86"/>
      <c r="BB1276" s="86"/>
      <c r="BC1276" s="105"/>
    </row>
    <row r="1277" spans="1:55" x14ac:dyDescent="0.25">
      <c r="A1277" s="80"/>
      <c r="B1277" s="80"/>
      <c r="C1277" s="80"/>
      <c r="D1277" s="81"/>
      <c r="E1277" s="82"/>
      <c r="F1277" s="83"/>
      <c r="G1277" s="83"/>
      <c r="H1277" s="84"/>
      <c r="I1277" s="84"/>
      <c r="J1277" s="105"/>
      <c r="K1277" s="84"/>
      <c r="L1277" s="105"/>
      <c r="M1277" s="84"/>
      <c r="N1277" s="105"/>
      <c r="O1277" s="84"/>
      <c r="P1277" s="84"/>
      <c r="Q1277" s="105"/>
      <c r="R1277" s="84"/>
      <c r="S1277" s="105"/>
      <c r="T1277" s="84"/>
      <c r="U1277" s="105"/>
      <c r="V1277" s="80"/>
      <c r="W1277" s="80"/>
      <c r="X1277" s="80"/>
      <c r="Y1277" s="80"/>
      <c r="Z1277" s="106"/>
      <c r="AA1277" s="106"/>
      <c r="AB1277" s="109"/>
      <c r="AC1277" s="106"/>
      <c r="AD1277" s="106"/>
      <c r="AE1277" s="80"/>
      <c r="AF1277" s="106"/>
      <c r="AG1277" s="106"/>
      <c r="AH1277" s="107"/>
      <c r="AI1277" s="107"/>
      <c r="AJ1277" s="105"/>
      <c r="AK1277" s="85"/>
      <c r="AL1277" s="85"/>
      <c r="AM1277" s="105"/>
      <c r="AN1277" s="107"/>
      <c r="AO1277" s="107"/>
      <c r="AP1277" s="105"/>
      <c r="AQ1277" s="85"/>
      <c r="AR1277" s="85"/>
      <c r="AS1277" s="105"/>
      <c r="AT1277" s="107"/>
      <c r="AU1277" s="85"/>
      <c r="AV1277" s="107"/>
      <c r="AW1277" s="85"/>
      <c r="AX1277" s="85"/>
      <c r="AY1277" s="85"/>
      <c r="AZ1277" s="80"/>
      <c r="BA1277" s="86"/>
      <c r="BB1277" s="86"/>
      <c r="BC1277" s="105"/>
    </row>
    <row r="1278" spans="1:55" x14ac:dyDescent="0.25">
      <c r="A1278" s="80"/>
      <c r="B1278" s="80"/>
      <c r="C1278" s="80"/>
      <c r="D1278" s="81"/>
      <c r="E1278" s="82"/>
      <c r="F1278" s="83"/>
      <c r="G1278" s="83"/>
      <c r="H1278" s="84"/>
      <c r="I1278" s="84"/>
      <c r="J1278" s="105"/>
      <c r="K1278" s="84"/>
      <c r="L1278" s="105"/>
      <c r="M1278" s="84"/>
      <c r="N1278" s="105"/>
      <c r="O1278" s="84"/>
      <c r="P1278" s="84"/>
      <c r="Q1278" s="105"/>
      <c r="R1278" s="84"/>
      <c r="S1278" s="105"/>
      <c r="T1278" s="84"/>
      <c r="U1278" s="105"/>
      <c r="V1278" s="80"/>
      <c r="W1278" s="80"/>
      <c r="X1278" s="108"/>
      <c r="Y1278" s="108"/>
      <c r="Z1278" s="106"/>
      <c r="AA1278" s="106"/>
      <c r="AB1278" s="109"/>
      <c r="AC1278" s="106"/>
      <c r="AD1278" s="106"/>
      <c r="AE1278" s="80"/>
      <c r="AF1278" s="106"/>
      <c r="AG1278" s="106"/>
      <c r="AH1278" s="107"/>
      <c r="AI1278" s="107"/>
      <c r="AJ1278" s="105"/>
      <c r="AK1278" s="85"/>
      <c r="AL1278" s="85"/>
      <c r="AM1278" s="105"/>
      <c r="AN1278" s="107"/>
      <c r="AO1278" s="107"/>
      <c r="AP1278" s="105"/>
      <c r="AQ1278" s="85"/>
      <c r="AR1278" s="85"/>
      <c r="AS1278" s="105"/>
      <c r="AT1278" s="107"/>
      <c r="AU1278" s="85"/>
      <c r="AV1278" s="107"/>
      <c r="AW1278" s="85"/>
      <c r="AX1278" s="85"/>
      <c r="AY1278" s="85"/>
      <c r="AZ1278" s="80"/>
      <c r="BA1278" s="86"/>
      <c r="BB1278" s="86"/>
      <c r="BC1278" s="105"/>
    </row>
    <row r="1279" spans="1:55" x14ac:dyDescent="0.25">
      <c r="A1279" s="80"/>
      <c r="B1279" s="80"/>
      <c r="C1279" s="80"/>
      <c r="D1279" s="81"/>
      <c r="E1279" s="82"/>
      <c r="F1279" s="83"/>
      <c r="G1279" s="83"/>
      <c r="H1279" s="84"/>
      <c r="I1279" s="84"/>
      <c r="J1279" s="105"/>
      <c r="K1279" s="84"/>
      <c r="L1279" s="105"/>
      <c r="M1279" s="84"/>
      <c r="N1279" s="105"/>
      <c r="O1279" s="84"/>
      <c r="P1279" s="84"/>
      <c r="Q1279" s="105"/>
      <c r="R1279" s="84"/>
      <c r="S1279" s="105"/>
      <c r="T1279" s="84"/>
      <c r="U1279" s="105"/>
      <c r="V1279" s="80"/>
      <c r="W1279" s="80"/>
      <c r="X1279" s="80"/>
      <c r="Y1279" s="80"/>
      <c r="Z1279" s="106"/>
      <c r="AA1279" s="106"/>
      <c r="AB1279" s="109"/>
      <c r="AC1279" s="106"/>
      <c r="AD1279" s="106"/>
      <c r="AE1279" s="80"/>
      <c r="AF1279" s="106"/>
      <c r="AG1279" s="106"/>
      <c r="AH1279" s="107"/>
      <c r="AI1279" s="107"/>
      <c r="AJ1279" s="105"/>
      <c r="AK1279" s="85"/>
      <c r="AL1279" s="85"/>
      <c r="AM1279" s="105"/>
      <c r="AN1279" s="107"/>
      <c r="AO1279" s="107"/>
      <c r="AP1279" s="105"/>
      <c r="AQ1279" s="85"/>
      <c r="AR1279" s="85"/>
      <c r="AS1279" s="105"/>
      <c r="AT1279" s="107"/>
      <c r="AU1279" s="85"/>
      <c r="AV1279" s="107"/>
      <c r="AW1279" s="85"/>
      <c r="AX1279" s="85"/>
      <c r="AY1279" s="85"/>
      <c r="AZ1279" s="80"/>
      <c r="BA1279" s="86"/>
      <c r="BB1279" s="86"/>
      <c r="BC1279" s="105"/>
    </row>
    <row r="1280" spans="1:55" x14ac:dyDescent="0.25">
      <c r="A1280" s="80"/>
      <c r="B1280" s="80"/>
      <c r="C1280" s="80"/>
      <c r="D1280" s="81"/>
      <c r="E1280" s="82"/>
      <c r="F1280" s="83"/>
      <c r="G1280" s="83"/>
      <c r="H1280" s="84"/>
      <c r="I1280" s="84"/>
      <c r="J1280" s="105"/>
      <c r="K1280" s="84"/>
      <c r="L1280" s="105"/>
      <c r="M1280" s="84"/>
      <c r="N1280" s="105"/>
      <c r="O1280" s="84"/>
      <c r="P1280" s="84"/>
      <c r="Q1280" s="105"/>
      <c r="R1280" s="84"/>
      <c r="S1280" s="105"/>
      <c r="T1280" s="84"/>
      <c r="U1280" s="105"/>
      <c r="V1280" s="80"/>
      <c r="W1280" s="80"/>
      <c r="X1280" s="80"/>
      <c r="Y1280" s="80"/>
      <c r="Z1280" s="106"/>
      <c r="AA1280" s="106"/>
      <c r="AB1280" s="109"/>
      <c r="AC1280" s="106"/>
      <c r="AD1280" s="106"/>
      <c r="AE1280" s="80"/>
      <c r="AF1280" s="106"/>
      <c r="AG1280" s="106"/>
      <c r="AH1280" s="107"/>
      <c r="AI1280" s="107"/>
      <c r="AJ1280" s="105"/>
      <c r="AK1280" s="85"/>
      <c r="AL1280" s="85"/>
      <c r="AM1280" s="105"/>
      <c r="AN1280" s="107"/>
      <c r="AO1280" s="107"/>
      <c r="AP1280" s="105"/>
      <c r="AQ1280" s="85"/>
      <c r="AR1280" s="85"/>
      <c r="AS1280" s="105"/>
      <c r="AT1280" s="107"/>
      <c r="AU1280" s="85"/>
      <c r="AV1280" s="107"/>
      <c r="AW1280" s="85"/>
      <c r="AX1280" s="85"/>
      <c r="AY1280" s="85"/>
      <c r="AZ1280" s="80"/>
      <c r="BA1280" s="86"/>
      <c r="BB1280" s="86"/>
      <c r="BC1280" s="105"/>
    </row>
    <row r="1281" spans="1:55" x14ac:dyDescent="0.25">
      <c r="A1281" s="80"/>
      <c r="B1281" s="80"/>
      <c r="C1281" s="80"/>
      <c r="D1281" s="81"/>
      <c r="E1281" s="82"/>
      <c r="F1281" s="83"/>
      <c r="G1281" s="83"/>
      <c r="H1281" s="84"/>
      <c r="I1281" s="84"/>
      <c r="J1281" s="105"/>
      <c r="K1281" s="84"/>
      <c r="L1281" s="105"/>
      <c r="M1281" s="84"/>
      <c r="N1281" s="105"/>
      <c r="O1281" s="84"/>
      <c r="P1281" s="84"/>
      <c r="Q1281" s="105"/>
      <c r="R1281" s="84"/>
      <c r="S1281" s="105"/>
      <c r="T1281" s="84"/>
      <c r="U1281" s="105"/>
      <c r="V1281" s="80"/>
      <c r="W1281" s="80"/>
      <c r="X1281" s="80"/>
      <c r="Y1281" s="80"/>
      <c r="Z1281" s="106"/>
      <c r="AA1281" s="106"/>
      <c r="AB1281" s="109"/>
      <c r="AC1281" s="106"/>
      <c r="AD1281" s="106"/>
      <c r="AE1281" s="80"/>
      <c r="AF1281" s="106"/>
      <c r="AG1281" s="106"/>
      <c r="AH1281" s="107"/>
      <c r="AI1281" s="107"/>
      <c r="AJ1281" s="105"/>
      <c r="AK1281" s="85"/>
      <c r="AL1281" s="85"/>
      <c r="AM1281" s="105"/>
      <c r="AN1281" s="107"/>
      <c r="AO1281" s="107"/>
      <c r="AP1281" s="105"/>
      <c r="AQ1281" s="85"/>
      <c r="AR1281" s="85"/>
      <c r="AS1281" s="105"/>
      <c r="AT1281" s="107"/>
      <c r="AU1281" s="85"/>
      <c r="AV1281" s="107"/>
      <c r="AW1281" s="85"/>
      <c r="AX1281" s="85"/>
      <c r="AY1281" s="85"/>
      <c r="AZ1281" s="80"/>
      <c r="BA1281" s="86"/>
      <c r="BB1281" s="86"/>
      <c r="BC1281" s="105"/>
    </row>
    <row r="1282" spans="1:55" x14ac:dyDescent="0.25">
      <c r="A1282" s="80"/>
      <c r="B1282" s="80"/>
      <c r="C1282" s="80"/>
      <c r="D1282" s="81"/>
      <c r="E1282" s="82"/>
      <c r="F1282" s="83"/>
      <c r="G1282" s="83"/>
      <c r="H1282" s="84"/>
      <c r="I1282" s="84"/>
      <c r="J1282" s="105"/>
      <c r="K1282" s="84"/>
      <c r="L1282" s="105"/>
      <c r="M1282" s="84"/>
      <c r="N1282" s="105"/>
      <c r="O1282" s="84"/>
      <c r="P1282" s="84"/>
      <c r="Q1282" s="105"/>
      <c r="R1282" s="84"/>
      <c r="S1282" s="105"/>
      <c r="T1282" s="84"/>
      <c r="U1282" s="105"/>
      <c r="V1282" s="80"/>
      <c r="W1282" s="80"/>
      <c r="X1282" s="108"/>
      <c r="Y1282" s="108"/>
      <c r="Z1282" s="106"/>
      <c r="AA1282" s="106"/>
      <c r="AB1282" s="109"/>
      <c r="AC1282" s="106"/>
      <c r="AD1282" s="106"/>
      <c r="AE1282" s="80"/>
      <c r="AF1282" s="106"/>
      <c r="AG1282" s="106"/>
      <c r="AH1282" s="107"/>
      <c r="AI1282" s="107"/>
      <c r="AJ1282" s="105"/>
      <c r="AK1282" s="85"/>
      <c r="AL1282" s="85"/>
      <c r="AM1282" s="105"/>
      <c r="AN1282" s="107"/>
      <c r="AO1282" s="107"/>
      <c r="AP1282" s="105"/>
      <c r="AQ1282" s="85"/>
      <c r="AR1282" s="85"/>
      <c r="AS1282" s="105"/>
      <c r="AT1282" s="107"/>
      <c r="AU1282" s="85"/>
      <c r="AV1282" s="107"/>
      <c r="AW1282" s="85"/>
      <c r="AX1282" s="85"/>
      <c r="AY1282" s="85"/>
      <c r="AZ1282" s="80"/>
      <c r="BA1282" s="86"/>
      <c r="BB1282" s="86"/>
      <c r="BC1282" s="105"/>
    </row>
    <row r="1283" spans="1:55" x14ac:dyDescent="0.25">
      <c r="A1283" s="80"/>
      <c r="B1283" s="80"/>
      <c r="C1283" s="80"/>
      <c r="D1283" s="81"/>
      <c r="E1283" s="80"/>
      <c r="F1283" s="83"/>
      <c r="G1283" s="80"/>
      <c r="H1283" s="84"/>
      <c r="I1283" s="84"/>
      <c r="J1283" s="105"/>
      <c r="K1283" s="84"/>
      <c r="L1283" s="105"/>
      <c r="M1283" s="84"/>
      <c r="N1283" s="105"/>
      <c r="O1283" s="84"/>
      <c r="P1283" s="84"/>
      <c r="Q1283" s="105"/>
      <c r="R1283" s="84"/>
      <c r="S1283" s="105"/>
      <c r="T1283" s="84"/>
      <c r="U1283" s="105"/>
      <c r="V1283" s="80"/>
      <c r="W1283" s="80"/>
      <c r="X1283" s="108"/>
      <c r="Y1283" s="108"/>
      <c r="Z1283" s="80"/>
      <c r="AA1283" s="80"/>
      <c r="AB1283" s="109"/>
      <c r="AC1283" s="80"/>
      <c r="AD1283" s="80"/>
      <c r="AE1283" s="80"/>
      <c r="AF1283" s="80"/>
      <c r="AG1283" s="80"/>
      <c r="AH1283" s="107"/>
      <c r="AI1283" s="107"/>
      <c r="AJ1283" s="105"/>
      <c r="AK1283" s="85"/>
      <c r="AL1283" s="85"/>
      <c r="AM1283" s="105"/>
      <c r="AN1283" s="107"/>
      <c r="AO1283" s="107"/>
      <c r="AP1283" s="105"/>
      <c r="AQ1283" s="85"/>
      <c r="AR1283" s="85"/>
      <c r="AS1283" s="105"/>
      <c r="AT1283" s="107"/>
      <c r="AU1283" s="85"/>
      <c r="AV1283" s="107"/>
      <c r="AW1283" s="85"/>
      <c r="AX1283" s="85"/>
      <c r="AY1283" s="85"/>
      <c r="AZ1283" s="80"/>
      <c r="BA1283" s="86"/>
      <c r="BB1283" s="86"/>
      <c r="BC1283" s="105"/>
    </row>
    <row r="1284" spans="1:55" x14ac:dyDescent="0.25">
      <c r="A1284" s="80"/>
      <c r="B1284" s="80"/>
      <c r="C1284" s="80"/>
      <c r="D1284" s="81"/>
      <c r="E1284" s="82"/>
      <c r="F1284" s="83"/>
      <c r="G1284" s="83"/>
      <c r="H1284" s="84"/>
      <c r="I1284" s="84"/>
      <c r="J1284" s="105"/>
      <c r="K1284" s="84"/>
      <c r="L1284" s="105"/>
      <c r="M1284" s="84"/>
      <c r="N1284" s="105"/>
      <c r="O1284" s="84"/>
      <c r="P1284" s="84"/>
      <c r="Q1284" s="105"/>
      <c r="R1284" s="84"/>
      <c r="S1284" s="105"/>
      <c r="T1284" s="84"/>
      <c r="U1284" s="105"/>
      <c r="V1284" s="80"/>
      <c r="W1284" s="80"/>
      <c r="X1284" s="108"/>
      <c r="Y1284" s="108"/>
      <c r="Z1284" s="106"/>
      <c r="AA1284" s="106"/>
      <c r="AB1284" s="109"/>
      <c r="AC1284" s="106"/>
      <c r="AD1284" s="106"/>
      <c r="AE1284" s="80"/>
      <c r="AF1284" s="106"/>
      <c r="AG1284" s="106"/>
      <c r="AH1284" s="107"/>
      <c r="AI1284" s="107"/>
      <c r="AJ1284" s="105"/>
      <c r="AK1284" s="85"/>
      <c r="AL1284" s="85"/>
      <c r="AM1284" s="105"/>
      <c r="AN1284" s="107"/>
      <c r="AO1284" s="107"/>
      <c r="AP1284" s="105"/>
      <c r="AQ1284" s="85"/>
      <c r="AR1284" s="85"/>
      <c r="AS1284" s="105"/>
      <c r="AT1284" s="107"/>
      <c r="AU1284" s="85"/>
      <c r="AV1284" s="107"/>
      <c r="AW1284" s="85"/>
      <c r="AX1284" s="85"/>
      <c r="AY1284" s="85"/>
      <c r="AZ1284" s="80"/>
      <c r="BA1284" s="86"/>
      <c r="BB1284" s="86"/>
      <c r="BC1284" s="105"/>
    </row>
    <row r="1285" spans="1:55" x14ac:dyDescent="0.25">
      <c r="A1285" s="80"/>
      <c r="B1285" s="80"/>
      <c r="C1285" s="80"/>
      <c r="D1285" s="80"/>
      <c r="E1285" s="80"/>
      <c r="F1285" s="80"/>
      <c r="G1285" s="80"/>
      <c r="H1285" s="80"/>
      <c r="I1285" s="84"/>
      <c r="J1285" s="105"/>
      <c r="K1285" s="84"/>
      <c r="L1285" s="105"/>
      <c r="M1285" s="84"/>
      <c r="N1285" s="105"/>
      <c r="O1285" s="80"/>
      <c r="P1285" s="84"/>
      <c r="Q1285" s="105"/>
      <c r="R1285" s="84"/>
      <c r="S1285" s="105"/>
      <c r="T1285" s="84"/>
      <c r="U1285" s="105"/>
      <c r="V1285" s="80"/>
      <c r="W1285" s="80"/>
      <c r="X1285" s="80"/>
      <c r="Y1285" s="80"/>
      <c r="Z1285" s="80"/>
      <c r="AA1285" s="106"/>
      <c r="AB1285" s="109"/>
      <c r="AC1285" s="80"/>
      <c r="AD1285" s="106"/>
      <c r="AE1285" s="80"/>
      <c r="AF1285" s="80"/>
      <c r="AG1285" s="80"/>
      <c r="AH1285" s="80"/>
      <c r="AI1285" s="107"/>
      <c r="AJ1285" s="105"/>
      <c r="AK1285" s="80"/>
      <c r="AL1285" s="85"/>
      <c r="AM1285" s="105"/>
      <c r="AN1285" s="80"/>
      <c r="AO1285" s="107"/>
      <c r="AP1285" s="105"/>
      <c r="AQ1285" s="80"/>
      <c r="AR1285" s="85"/>
      <c r="AS1285" s="105"/>
      <c r="AT1285" s="80"/>
      <c r="AU1285" s="80"/>
      <c r="AV1285" s="80"/>
      <c r="AW1285" s="80"/>
      <c r="AX1285" s="80"/>
      <c r="AY1285" s="85"/>
      <c r="AZ1285" s="80"/>
      <c r="BA1285" s="80"/>
      <c r="BB1285" s="86"/>
      <c r="BC1285" s="105"/>
    </row>
    <row r="1286" spans="1:55" x14ac:dyDescent="0.25">
      <c r="A1286" s="80"/>
      <c r="B1286" s="80"/>
      <c r="C1286" s="80"/>
      <c r="D1286" s="81"/>
      <c r="E1286" s="80"/>
      <c r="F1286" s="83"/>
      <c r="G1286" s="80"/>
      <c r="H1286" s="84"/>
      <c r="I1286" s="84"/>
      <c r="J1286" s="105"/>
      <c r="K1286" s="84"/>
      <c r="L1286" s="105"/>
      <c r="M1286" s="84"/>
      <c r="N1286" s="105"/>
      <c r="O1286" s="84"/>
      <c r="P1286" s="84"/>
      <c r="Q1286" s="105"/>
      <c r="R1286" s="84"/>
      <c r="S1286" s="105"/>
      <c r="T1286" s="84"/>
      <c r="U1286" s="105"/>
      <c r="V1286" s="80"/>
      <c r="W1286" s="80"/>
      <c r="X1286" s="108"/>
      <c r="Y1286" s="108"/>
      <c r="Z1286" s="80"/>
      <c r="AA1286" s="80"/>
      <c r="AB1286" s="109"/>
      <c r="AC1286" s="80"/>
      <c r="AD1286" s="80"/>
      <c r="AE1286" s="80"/>
      <c r="AF1286" s="80"/>
      <c r="AG1286" s="80"/>
      <c r="AH1286" s="107"/>
      <c r="AI1286" s="107"/>
      <c r="AJ1286" s="105"/>
      <c r="AK1286" s="85"/>
      <c r="AL1286" s="85"/>
      <c r="AM1286" s="105"/>
      <c r="AN1286" s="107"/>
      <c r="AO1286" s="107"/>
      <c r="AP1286" s="105"/>
      <c r="AQ1286" s="85"/>
      <c r="AR1286" s="85"/>
      <c r="AS1286" s="105"/>
      <c r="AT1286" s="107"/>
      <c r="AU1286" s="85"/>
      <c r="AV1286" s="107"/>
      <c r="AW1286" s="85"/>
      <c r="AX1286" s="85"/>
      <c r="AY1286" s="85"/>
      <c r="AZ1286" s="80"/>
      <c r="BA1286" s="86"/>
      <c r="BB1286" s="86"/>
      <c r="BC1286" s="105"/>
    </row>
    <row r="1287" spans="1:55" x14ac:dyDescent="0.25">
      <c r="A1287" s="80"/>
      <c r="B1287" s="80"/>
      <c r="C1287" s="80"/>
      <c r="D1287" s="81"/>
      <c r="E1287" s="82"/>
      <c r="F1287" s="83"/>
      <c r="G1287" s="83"/>
      <c r="H1287" s="84"/>
      <c r="I1287" s="84"/>
      <c r="J1287" s="105"/>
      <c r="K1287" s="84"/>
      <c r="L1287" s="105"/>
      <c r="M1287" s="84"/>
      <c r="N1287" s="105"/>
      <c r="O1287" s="84"/>
      <c r="P1287" s="84"/>
      <c r="Q1287" s="105"/>
      <c r="R1287" s="84"/>
      <c r="S1287" s="105"/>
      <c r="T1287" s="84"/>
      <c r="U1287" s="105"/>
      <c r="V1287" s="80"/>
      <c r="W1287" s="80"/>
      <c r="X1287" s="108"/>
      <c r="Y1287" s="108"/>
      <c r="Z1287" s="106"/>
      <c r="AA1287" s="106"/>
      <c r="AB1287" s="109"/>
      <c r="AC1287" s="106"/>
      <c r="AD1287" s="106"/>
      <c r="AE1287" s="80"/>
      <c r="AF1287" s="106"/>
      <c r="AG1287" s="106"/>
      <c r="AH1287" s="107"/>
      <c r="AI1287" s="107"/>
      <c r="AJ1287" s="105"/>
      <c r="AK1287" s="85"/>
      <c r="AL1287" s="85"/>
      <c r="AM1287" s="105"/>
      <c r="AN1287" s="107"/>
      <c r="AO1287" s="107"/>
      <c r="AP1287" s="105"/>
      <c r="AQ1287" s="85"/>
      <c r="AR1287" s="85"/>
      <c r="AS1287" s="105"/>
      <c r="AT1287" s="107"/>
      <c r="AU1287" s="85"/>
      <c r="AV1287" s="107"/>
      <c r="AW1287" s="85"/>
      <c r="AX1287" s="85"/>
      <c r="AY1287" s="85"/>
      <c r="AZ1287" s="80"/>
      <c r="BA1287" s="86"/>
      <c r="BB1287" s="86"/>
      <c r="BC1287" s="105"/>
    </row>
    <row r="1288" spans="1:55" x14ac:dyDescent="0.25">
      <c r="A1288" s="80"/>
      <c r="B1288" s="80"/>
      <c r="C1288" s="80"/>
      <c r="D1288" s="80"/>
      <c r="E1288" s="80"/>
      <c r="F1288" s="80"/>
      <c r="G1288" s="80"/>
      <c r="H1288" s="80"/>
      <c r="I1288" s="80"/>
      <c r="J1288" s="80"/>
      <c r="K1288" s="84"/>
      <c r="L1288" s="105"/>
      <c r="M1288" s="84"/>
      <c r="N1288" s="105"/>
      <c r="O1288" s="80"/>
      <c r="P1288" s="80"/>
      <c r="Q1288" s="80"/>
      <c r="R1288" s="84"/>
      <c r="S1288" s="105"/>
      <c r="T1288" s="84"/>
      <c r="U1288" s="105"/>
      <c r="V1288" s="80"/>
      <c r="W1288" s="80"/>
      <c r="X1288" s="80"/>
      <c r="Y1288" s="80"/>
      <c r="Z1288" s="80"/>
      <c r="AA1288" s="80"/>
      <c r="AB1288" s="109"/>
      <c r="AC1288" s="80"/>
      <c r="AD1288" s="80"/>
      <c r="AE1288" s="80"/>
      <c r="AF1288" s="80"/>
      <c r="AG1288" s="80"/>
      <c r="AH1288" s="80"/>
      <c r="AI1288" s="80"/>
      <c r="AJ1288" s="80"/>
      <c r="AK1288" s="80"/>
      <c r="AL1288" s="80"/>
      <c r="AM1288" s="80"/>
      <c r="AN1288" s="80"/>
      <c r="AO1288" s="80"/>
      <c r="AP1288" s="80"/>
      <c r="AQ1288" s="80"/>
      <c r="AR1288" s="80"/>
      <c r="AS1288" s="80"/>
      <c r="AT1288" s="80"/>
      <c r="AU1288" s="80"/>
      <c r="AV1288" s="80"/>
      <c r="AW1288" s="80"/>
      <c r="AX1288" s="80"/>
      <c r="AY1288" s="80"/>
      <c r="AZ1288" s="80"/>
      <c r="BA1288" s="80"/>
      <c r="BB1288" s="80"/>
      <c r="BC1288" s="80"/>
    </row>
    <row r="1289" spans="1:55" x14ac:dyDescent="0.25">
      <c r="A1289" s="80"/>
      <c r="B1289" s="80"/>
      <c r="C1289" s="80"/>
      <c r="D1289" s="81"/>
      <c r="E1289" s="82"/>
      <c r="F1289" s="83"/>
      <c r="G1289" s="83"/>
      <c r="H1289" s="84"/>
      <c r="I1289" s="84"/>
      <c r="J1289" s="105"/>
      <c r="K1289" s="84"/>
      <c r="L1289" s="105"/>
      <c r="M1289" s="84"/>
      <c r="N1289" s="105"/>
      <c r="O1289" s="84"/>
      <c r="P1289" s="84"/>
      <c r="Q1289" s="105"/>
      <c r="R1289" s="84"/>
      <c r="S1289" s="105"/>
      <c r="T1289" s="84"/>
      <c r="U1289" s="105"/>
      <c r="V1289" s="80"/>
      <c r="W1289" s="80"/>
      <c r="X1289" s="108"/>
      <c r="Y1289" s="108"/>
      <c r="Z1289" s="106"/>
      <c r="AA1289" s="106"/>
      <c r="AB1289" s="109"/>
      <c r="AC1289" s="106"/>
      <c r="AD1289" s="106"/>
      <c r="AE1289" s="80"/>
      <c r="AF1289" s="106"/>
      <c r="AG1289" s="106"/>
      <c r="AH1289" s="107"/>
      <c r="AI1289" s="107"/>
      <c r="AJ1289" s="105"/>
      <c r="AK1289" s="85"/>
      <c r="AL1289" s="85"/>
      <c r="AM1289" s="105"/>
      <c r="AN1289" s="107"/>
      <c r="AO1289" s="107"/>
      <c r="AP1289" s="105"/>
      <c r="AQ1289" s="85"/>
      <c r="AR1289" s="85"/>
      <c r="AS1289" s="105"/>
      <c r="AT1289" s="107"/>
      <c r="AU1289" s="85"/>
      <c r="AV1289" s="107"/>
      <c r="AW1289" s="85"/>
      <c r="AX1289" s="85"/>
      <c r="AY1289" s="85"/>
      <c r="AZ1289" s="80"/>
      <c r="BA1289" s="86"/>
      <c r="BB1289" s="86"/>
      <c r="BC1289" s="105"/>
    </row>
    <row r="1290" spans="1:55" x14ac:dyDescent="0.25">
      <c r="A1290" s="80"/>
      <c r="B1290" s="80"/>
      <c r="C1290" s="80"/>
      <c r="D1290" s="81"/>
      <c r="E1290" s="82"/>
      <c r="F1290" s="83"/>
      <c r="G1290" s="83"/>
      <c r="H1290" s="84"/>
      <c r="I1290" s="84"/>
      <c r="J1290" s="105"/>
      <c r="K1290" s="84"/>
      <c r="L1290" s="105"/>
      <c r="M1290" s="84"/>
      <c r="N1290" s="105"/>
      <c r="O1290" s="84"/>
      <c r="P1290" s="84"/>
      <c r="Q1290" s="105"/>
      <c r="R1290" s="84"/>
      <c r="S1290" s="105"/>
      <c r="T1290" s="84"/>
      <c r="U1290" s="105"/>
      <c r="V1290" s="80"/>
      <c r="W1290" s="80"/>
      <c r="X1290" s="108"/>
      <c r="Y1290" s="108"/>
      <c r="Z1290" s="106"/>
      <c r="AA1290" s="106"/>
      <c r="AB1290" s="109"/>
      <c r="AC1290" s="106"/>
      <c r="AD1290" s="106"/>
      <c r="AE1290" s="80"/>
      <c r="AF1290" s="106"/>
      <c r="AG1290" s="106"/>
      <c r="AH1290" s="107"/>
      <c r="AI1290" s="107"/>
      <c r="AJ1290" s="105"/>
      <c r="AK1290" s="85"/>
      <c r="AL1290" s="85"/>
      <c r="AM1290" s="105"/>
      <c r="AN1290" s="107"/>
      <c r="AO1290" s="107"/>
      <c r="AP1290" s="105"/>
      <c r="AQ1290" s="85"/>
      <c r="AR1290" s="85"/>
      <c r="AS1290" s="105"/>
      <c r="AT1290" s="107"/>
      <c r="AU1290" s="85"/>
      <c r="AV1290" s="107"/>
      <c r="AW1290" s="85"/>
      <c r="AX1290" s="85"/>
      <c r="AY1290" s="85"/>
      <c r="AZ1290" s="80"/>
      <c r="BA1290" s="86"/>
      <c r="BB1290" s="86"/>
      <c r="BC1290" s="105"/>
    </row>
    <row r="1291" spans="1:55" x14ac:dyDescent="0.25">
      <c r="A1291" s="80"/>
      <c r="B1291" s="80"/>
      <c r="C1291" s="80"/>
      <c r="D1291" s="81"/>
      <c r="E1291" s="82"/>
      <c r="F1291" s="83"/>
      <c r="G1291" s="83"/>
      <c r="H1291" s="84"/>
      <c r="I1291" s="84"/>
      <c r="J1291" s="105"/>
      <c r="K1291" s="84"/>
      <c r="L1291" s="105"/>
      <c r="M1291" s="84"/>
      <c r="N1291" s="105"/>
      <c r="O1291" s="84"/>
      <c r="P1291" s="84"/>
      <c r="Q1291" s="105"/>
      <c r="R1291" s="84"/>
      <c r="S1291" s="105"/>
      <c r="T1291" s="84"/>
      <c r="U1291" s="105"/>
      <c r="V1291" s="80"/>
      <c r="W1291" s="80"/>
      <c r="X1291" s="108"/>
      <c r="Y1291" s="108"/>
      <c r="Z1291" s="106"/>
      <c r="AA1291" s="106"/>
      <c r="AB1291" s="109"/>
      <c r="AC1291" s="106"/>
      <c r="AD1291" s="106"/>
      <c r="AE1291" s="80"/>
      <c r="AF1291" s="106"/>
      <c r="AG1291" s="106"/>
      <c r="AH1291" s="107"/>
      <c r="AI1291" s="107"/>
      <c r="AJ1291" s="105"/>
      <c r="AK1291" s="85"/>
      <c r="AL1291" s="85"/>
      <c r="AM1291" s="105"/>
      <c r="AN1291" s="107"/>
      <c r="AO1291" s="107"/>
      <c r="AP1291" s="105"/>
      <c r="AQ1291" s="85"/>
      <c r="AR1291" s="85"/>
      <c r="AS1291" s="105"/>
      <c r="AT1291" s="107"/>
      <c r="AU1291" s="85"/>
      <c r="AV1291" s="107"/>
      <c r="AW1291" s="85"/>
      <c r="AX1291" s="85"/>
      <c r="AY1291" s="85"/>
      <c r="AZ1291" s="80"/>
      <c r="BA1291" s="86"/>
      <c r="BB1291" s="86"/>
      <c r="BC1291" s="105"/>
    </row>
    <row r="1292" spans="1:55" x14ac:dyDescent="0.25">
      <c r="A1292" s="80"/>
      <c r="B1292" s="80"/>
      <c r="C1292" s="80"/>
      <c r="D1292" s="80"/>
      <c r="E1292" s="80"/>
      <c r="F1292" s="80"/>
      <c r="G1292" s="80"/>
      <c r="H1292" s="80"/>
      <c r="I1292" s="80"/>
      <c r="J1292" s="80"/>
      <c r="K1292" s="80"/>
      <c r="L1292" s="80"/>
      <c r="M1292" s="84"/>
      <c r="N1292" s="105"/>
      <c r="O1292" s="80"/>
      <c r="P1292" s="80"/>
      <c r="Q1292" s="80"/>
      <c r="R1292" s="80"/>
      <c r="S1292" s="80"/>
      <c r="T1292" s="84"/>
      <c r="U1292" s="105"/>
      <c r="V1292" s="80"/>
      <c r="W1292" s="80"/>
      <c r="X1292" s="80"/>
      <c r="Y1292" s="80"/>
      <c r="Z1292" s="80"/>
      <c r="AA1292" s="80"/>
      <c r="AB1292" s="109"/>
      <c r="AC1292" s="80"/>
      <c r="AD1292" s="80"/>
      <c r="AE1292" s="80"/>
      <c r="AF1292" s="80"/>
      <c r="AG1292" s="80"/>
      <c r="AH1292" s="80"/>
      <c r="AI1292" s="80"/>
      <c r="AJ1292" s="80"/>
      <c r="AK1292" s="80"/>
      <c r="AL1292" s="80"/>
      <c r="AM1292" s="80"/>
      <c r="AN1292" s="80"/>
      <c r="AO1292" s="80"/>
      <c r="AP1292" s="80"/>
      <c r="AQ1292" s="80"/>
      <c r="AR1292" s="80"/>
      <c r="AS1292" s="80"/>
      <c r="AT1292" s="80"/>
      <c r="AU1292" s="80"/>
      <c r="AV1292" s="80"/>
      <c r="AW1292" s="80"/>
      <c r="AX1292" s="80"/>
      <c r="AY1292" s="80"/>
      <c r="AZ1292" s="80"/>
      <c r="BA1292" s="80"/>
      <c r="BB1292" s="80"/>
      <c r="BC1292" s="80"/>
    </row>
    <row r="1293" spans="1:55" x14ac:dyDescent="0.25">
      <c r="A1293" s="80"/>
      <c r="B1293" s="80"/>
      <c r="C1293" s="80"/>
      <c r="D1293" s="81"/>
      <c r="E1293" s="82"/>
      <c r="F1293" s="83"/>
      <c r="G1293" s="83"/>
      <c r="H1293" s="84"/>
      <c r="I1293" s="84"/>
      <c r="J1293" s="105"/>
      <c r="K1293" s="84"/>
      <c r="L1293" s="105"/>
      <c r="M1293" s="84"/>
      <c r="N1293" s="105"/>
      <c r="O1293" s="84"/>
      <c r="P1293" s="84"/>
      <c r="Q1293" s="105"/>
      <c r="R1293" s="84"/>
      <c r="S1293" s="105"/>
      <c r="T1293" s="84"/>
      <c r="U1293" s="105"/>
      <c r="V1293" s="80"/>
      <c r="W1293" s="80"/>
      <c r="X1293" s="80"/>
      <c r="Y1293" s="80"/>
      <c r="Z1293" s="106"/>
      <c r="AA1293" s="106"/>
      <c r="AB1293" s="109"/>
      <c r="AC1293" s="106"/>
      <c r="AD1293" s="106"/>
      <c r="AE1293" s="80"/>
      <c r="AF1293" s="106"/>
      <c r="AG1293" s="106"/>
      <c r="AH1293" s="107"/>
      <c r="AI1293" s="107"/>
      <c r="AJ1293" s="105"/>
      <c r="AK1293" s="85"/>
      <c r="AL1293" s="85"/>
      <c r="AM1293" s="105"/>
      <c r="AN1293" s="107"/>
      <c r="AO1293" s="107"/>
      <c r="AP1293" s="105"/>
      <c r="AQ1293" s="85"/>
      <c r="AR1293" s="85"/>
      <c r="AS1293" s="105"/>
      <c r="AT1293" s="107"/>
      <c r="AU1293" s="85"/>
      <c r="AV1293" s="107"/>
      <c r="AW1293" s="85"/>
      <c r="AX1293" s="85"/>
      <c r="AY1293" s="85"/>
      <c r="AZ1293" s="80"/>
      <c r="BA1293" s="86"/>
      <c r="BB1293" s="86"/>
      <c r="BC1293" s="105"/>
    </row>
    <row r="1294" spans="1:55" x14ac:dyDescent="0.25">
      <c r="A1294" s="80"/>
      <c r="B1294" s="80"/>
      <c r="C1294" s="80"/>
      <c r="D1294" s="81"/>
      <c r="E1294" s="82"/>
      <c r="F1294" s="83"/>
      <c r="G1294" s="83"/>
      <c r="H1294" s="84"/>
      <c r="I1294" s="84"/>
      <c r="J1294" s="105"/>
      <c r="K1294" s="84"/>
      <c r="L1294" s="105"/>
      <c r="M1294" s="84"/>
      <c r="N1294" s="105"/>
      <c r="O1294" s="84"/>
      <c r="P1294" s="84"/>
      <c r="Q1294" s="105"/>
      <c r="R1294" s="84"/>
      <c r="S1294" s="105"/>
      <c r="T1294" s="84"/>
      <c r="U1294" s="105"/>
      <c r="V1294" s="80"/>
      <c r="W1294" s="80"/>
      <c r="X1294" s="80"/>
      <c r="Y1294" s="80"/>
      <c r="Z1294" s="106"/>
      <c r="AA1294" s="106"/>
      <c r="AB1294" s="109"/>
      <c r="AC1294" s="106"/>
      <c r="AD1294" s="106"/>
      <c r="AE1294" s="80"/>
      <c r="AF1294" s="106"/>
      <c r="AG1294" s="106"/>
      <c r="AH1294" s="107"/>
      <c r="AI1294" s="107"/>
      <c r="AJ1294" s="105"/>
      <c r="AK1294" s="85"/>
      <c r="AL1294" s="85"/>
      <c r="AM1294" s="105"/>
      <c r="AN1294" s="107"/>
      <c r="AO1294" s="107"/>
      <c r="AP1294" s="105"/>
      <c r="AQ1294" s="85"/>
      <c r="AR1294" s="85"/>
      <c r="AS1294" s="105"/>
      <c r="AT1294" s="107"/>
      <c r="AU1294" s="85"/>
      <c r="AV1294" s="107"/>
      <c r="AW1294" s="85"/>
      <c r="AX1294" s="85"/>
      <c r="AY1294" s="85"/>
      <c r="AZ1294" s="80"/>
      <c r="BA1294" s="86"/>
      <c r="BB1294" s="86"/>
      <c r="BC1294" s="105"/>
    </row>
    <row r="1295" spans="1:55" x14ac:dyDescent="0.25">
      <c r="A1295" s="80"/>
      <c r="B1295" s="80"/>
      <c r="C1295" s="80"/>
      <c r="D1295" s="81"/>
      <c r="E1295" s="82"/>
      <c r="F1295" s="83"/>
      <c r="G1295" s="83"/>
      <c r="H1295" s="84"/>
      <c r="I1295" s="84"/>
      <c r="J1295" s="105"/>
      <c r="K1295" s="84"/>
      <c r="L1295" s="105"/>
      <c r="M1295" s="84"/>
      <c r="N1295" s="105"/>
      <c r="O1295" s="84"/>
      <c r="P1295" s="84"/>
      <c r="Q1295" s="105"/>
      <c r="R1295" s="84"/>
      <c r="S1295" s="105"/>
      <c r="T1295" s="84"/>
      <c r="U1295" s="105"/>
      <c r="V1295" s="80"/>
      <c r="W1295" s="80"/>
      <c r="X1295" s="108"/>
      <c r="Y1295" s="108"/>
      <c r="Z1295" s="106"/>
      <c r="AA1295" s="106"/>
      <c r="AB1295" s="109"/>
      <c r="AC1295" s="106"/>
      <c r="AD1295" s="106"/>
      <c r="AE1295" s="80"/>
      <c r="AF1295" s="106"/>
      <c r="AG1295" s="106"/>
      <c r="AH1295" s="107"/>
      <c r="AI1295" s="107"/>
      <c r="AJ1295" s="105"/>
      <c r="AK1295" s="85"/>
      <c r="AL1295" s="85"/>
      <c r="AM1295" s="105"/>
      <c r="AN1295" s="107"/>
      <c r="AO1295" s="107"/>
      <c r="AP1295" s="105"/>
      <c r="AQ1295" s="85"/>
      <c r="AR1295" s="85"/>
      <c r="AS1295" s="105"/>
      <c r="AT1295" s="107"/>
      <c r="AU1295" s="85"/>
      <c r="AV1295" s="107"/>
      <c r="AW1295" s="85"/>
      <c r="AX1295" s="85"/>
      <c r="AY1295" s="85"/>
      <c r="AZ1295" s="80"/>
      <c r="BA1295" s="86"/>
      <c r="BB1295" s="86"/>
      <c r="BC1295" s="105"/>
    </row>
    <row r="1296" spans="1:55" x14ac:dyDescent="0.25">
      <c r="A1296" s="80"/>
      <c r="B1296" s="80"/>
      <c r="C1296" s="80"/>
      <c r="D1296" s="81"/>
      <c r="E1296" s="82"/>
      <c r="F1296" s="83"/>
      <c r="G1296" s="83"/>
      <c r="H1296" s="84"/>
      <c r="I1296" s="84"/>
      <c r="J1296" s="105"/>
      <c r="K1296" s="84"/>
      <c r="L1296" s="105"/>
      <c r="M1296" s="84"/>
      <c r="N1296" s="105"/>
      <c r="O1296" s="84"/>
      <c r="P1296" s="84"/>
      <c r="Q1296" s="105"/>
      <c r="R1296" s="84"/>
      <c r="S1296" s="105"/>
      <c r="T1296" s="84"/>
      <c r="U1296" s="105"/>
      <c r="V1296" s="80"/>
      <c r="W1296" s="80"/>
      <c r="X1296" s="80"/>
      <c r="Y1296" s="80"/>
      <c r="Z1296" s="106"/>
      <c r="AA1296" s="106"/>
      <c r="AB1296" s="109"/>
      <c r="AC1296" s="106"/>
      <c r="AD1296" s="106"/>
      <c r="AE1296" s="80"/>
      <c r="AF1296" s="106"/>
      <c r="AG1296" s="106"/>
      <c r="AH1296" s="107"/>
      <c r="AI1296" s="107"/>
      <c r="AJ1296" s="105"/>
      <c r="AK1296" s="85"/>
      <c r="AL1296" s="85"/>
      <c r="AM1296" s="105"/>
      <c r="AN1296" s="107"/>
      <c r="AO1296" s="107"/>
      <c r="AP1296" s="105"/>
      <c r="AQ1296" s="85"/>
      <c r="AR1296" s="85"/>
      <c r="AS1296" s="105"/>
      <c r="AT1296" s="107"/>
      <c r="AU1296" s="85"/>
      <c r="AV1296" s="107"/>
      <c r="AW1296" s="85"/>
      <c r="AX1296" s="85"/>
      <c r="AY1296" s="85"/>
      <c r="AZ1296" s="80"/>
      <c r="BA1296" s="86"/>
      <c r="BB1296" s="86"/>
      <c r="BC1296" s="105"/>
    </row>
    <row r="1297" spans="1:55" x14ac:dyDescent="0.25">
      <c r="A1297" s="80"/>
      <c r="B1297" s="80"/>
      <c r="C1297" s="80"/>
      <c r="D1297" s="81"/>
      <c r="E1297" s="82"/>
      <c r="F1297" s="83"/>
      <c r="G1297" s="83"/>
      <c r="H1297" s="84"/>
      <c r="I1297" s="84"/>
      <c r="J1297" s="105"/>
      <c r="K1297" s="84"/>
      <c r="L1297" s="105"/>
      <c r="M1297" s="84"/>
      <c r="N1297" s="105"/>
      <c r="O1297" s="84"/>
      <c r="P1297" s="84"/>
      <c r="Q1297" s="105"/>
      <c r="R1297" s="84"/>
      <c r="S1297" s="105"/>
      <c r="T1297" s="84"/>
      <c r="U1297" s="105"/>
      <c r="V1297" s="80"/>
      <c r="W1297" s="80"/>
      <c r="X1297" s="80"/>
      <c r="Y1297" s="80"/>
      <c r="Z1297" s="106"/>
      <c r="AA1297" s="106"/>
      <c r="AB1297" s="109"/>
      <c r="AC1297" s="106"/>
      <c r="AD1297" s="106"/>
      <c r="AE1297" s="80"/>
      <c r="AF1297" s="106"/>
      <c r="AG1297" s="106"/>
      <c r="AH1297" s="107"/>
      <c r="AI1297" s="107"/>
      <c r="AJ1297" s="105"/>
      <c r="AK1297" s="85"/>
      <c r="AL1297" s="85"/>
      <c r="AM1297" s="105"/>
      <c r="AN1297" s="107"/>
      <c r="AO1297" s="107"/>
      <c r="AP1297" s="105"/>
      <c r="AQ1297" s="85"/>
      <c r="AR1297" s="85"/>
      <c r="AS1297" s="105"/>
      <c r="AT1297" s="107"/>
      <c r="AU1297" s="85"/>
      <c r="AV1297" s="107"/>
      <c r="AW1297" s="85"/>
      <c r="AX1297" s="85"/>
      <c r="AY1297" s="85"/>
      <c r="AZ1297" s="80"/>
      <c r="BA1297" s="86"/>
      <c r="BB1297" s="86"/>
      <c r="BC1297" s="105"/>
    </row>
    <row r="1298" spans="1:55" x14ac:dyDescent="0.25">
      <c r="A1298" s="80"/>
      <c r="B1298" s="80"/>
      <c r="C1298" s="80"/>
      <c r="D1298" s="81"/>
      <c r="E1298" s="82"/>
      <c r="F1298" s="83"/>
      <c r="G1298" s="83"/>
      <c r="H1298" s="84"/>
      <c r="I1298" s="84"/>
      <c r="J1298" s="105"/>
      <c r="K1298" s="84"/>
      <c r="L1298" s="105"/>
      <c r="M1298" s="84"/>
      <c r="N1298" s="105"/>
      <c r="O1298" s="84"/>
      <c r="P1298" s="84"/>
      <c r="Q1298" s="105"/>
      <c r="R1298" s="84"/>
      <c r="S1298" s="105"/>
      <c r="T1298" s="84"/>
      <c r="U1298" s="105"/>
      <c r="V1298" s="80"/>
      <c r="W1298" s="80"/>
      <c r="X1298" s="80"/>
      <c r="Y1298" s="80"/>
      <c r="Z1298" s="106"/>
      <c r="AA1298" s="106"/>
      <c r="AB1298" s="109"/>
      <c r="AC1298" s="106"/>
      <c r="AD1298" s="106"/>
      <c r="AE1298" s="80"/>
      <c r="AF1298" s="106"/>
      <c r="AG1298" s="106"/>
      <c r="AH1298" s="107"/>
      <c r="AI1298" s="107"/>
      <c r="AJ1298" s="105"/>
      <c r="AK1298" s="85"/>
      <c r="AL1298" s="85"/>
      <c r="AM1298" s="105"/>
      <c r="AN1298" s="107"/>
      <c r="AO1298" s="107"/>
      <c r="AP1298" s="105"/>
      <c r="AQ1298" s="85"/>
      <c r="AR1298" s="85"/>
      <c r="AS1298" s="105"/>
      <c r="AT1298" s="107"/>
      <c r="AU1298" s="85"/>
      <c r="AV1298" s="107"/>
      <c r="AW1298" s="85"/>
      <c r="AX1298" s="85"/>
      <c r="AY1298" s="85"/>
      <c r="AZ1298" s="80"/>
      <c r="BA1298" s="86"/>
      <c r="BB1298" s="86"/>
      <c r="BC1298" s="105"/>
    </row>
    <row r="1299" spans="1:55" x14ac:dyDescent="0.25">
      <c r="A1299" s="80"/>
      <c r="B1299" s="80"/>
      <c r="C1299" s="80"/>
      <c r="D1299" s="81"/>
      <c r="E1299" s="82"/>
      <c r="F1299" s="83"/>
      <c r="G1299" s="83"/>
      <c r="H1299" s="84"/>
      <c r="I1299" s="84"/>
      <c r="J1299" s="105"/>
      <c r="K1299" s="84"/>
      <c r="L1299" s="105"/>
      <c r="M1299" s="84"/>
      <c r="N1299" s="105"/>
      <c r="O1299" s="84"/>
      <c r="P1299" s="84"/>
      <c r="Q1299" s="105"/>
      <c r="R1299" s="84"/>
      <c r="S1299" s="105"/>
      <c r="T1299" s="84"/>
      <c r="U1299" s="105"/>
      <c r="V1299" s="80"/>
      <c r="W1299" s="80"/>
      <c r="X1299" s="108"/>
      <c r="Y1299" s="108"/>
      <c r="Z1299" s="106"/>
      <c r="AA1299" s="106"/>
      <c r="AB1299" s="109"/>
      <c r="AC1299" s="106"/>
      <c r="AD1299" s="106"/>
      <c r="AE1299" s="80"/>
      <c r="AF1299" s="106"/>
      <c r="AG1299" s="106"/>
      <c r="AH1299" s="107"/>
      <c r="AI1299" s="107"/>
      <c r="AJ1299" s="105"/>
      <c r="AK1299" s="85"/>
      <c r="AL1299" s="85"/>
      <c r="AM1299" s="105"/>
      <c r="AN1299" s="107"/>
      <c r="AO1299" s="107"/>
      <c r="AP1299" s="105"/>
      <c r="AQ1299" s="85"/>
      <c r="AR1299" s="85"/>
      <c r="AS1299" s="105"/>
      <c r="AT1299" s="107"/>
      <c r="AU1299" s="85"/>
      <c r="AV1299" s="107"/>
      <c r="AW1299" s="85"/>
      <c r="AX1299" s="85"/>
      <c r="AY1299" s="85"/>
      <c r="AZ1299" s="80"/>
      <c r="BA1299" s="86"/>
      <c r="BB1299" s="86"/>
      <c r="BC1299" s="105"/>
    </row>
    <row r="1300" spans="1:55" x14ac:dyDescent="0.25">
      <c r="A1300" s="80"/>
      <c r="B1300" s="80"/>
      <c r="C1300" s="80"/>
      <c r="D1300" s="81"/>
      <c r="E1300" s="80"/>
      <c r="F1300" s="83"/>
      <c r="G1300" s="80"/>
      <c r="H1300" s="84"/>
      <c r="I1300" s="84"/>
      <c r="J1300" s="105"/>
      <c r="K1300" s="84"/>
      <c r="L1300" s="105"/>
      <c r="M1300" s="80"/>
      <c r="N1300" s="80"/>
      <c r="O1300" s="84"/>
      <c r="P1300" s="84"/>
      <c r="Q1300" s="105"/>
      <c r="R1300" s="84"/>
      <c r="S1300" s="105"/>
      <c r="T1300" s="80"/>
      <c r="U1300" s="80"/>
      <c r="V1300" s="80"/>
      <c r="W1300" s="80"/>
      <c r="X1300" s="108"/>
      <c r="Y1300" s="108"/>
      <c r="Z1300" s="80"/>
      <c r="AA1300" s="80"/>
      <c r="AB1300" s="109"/>
      <c r="AC1300" s="80"/>
      <c r="AD1300" s="80"/>
      <c r="AE1300" s="80"/>
      <c r="AF1300" s="80"/>
      <c r="AG1300" s="80"/>
      <c r="AH1300" s="107"/>
      <c r="AI1300" s="107"/>
      <c r="AJ1300" s="105"/>
      <c r="AK1300" s="85"/>
      <c r="AL1300" s="85"/>
      <c r="AM1300" s="105"/>
      <c r="AN1300" s="107"/>
      <c r="AO1300" s="107"/>
      <c r="AP1300" s="105"/>
      <c r="AQ1300" s="85"/>
      <c r="AR1300" s="85"/>
      <c r="AS1300" s="105"/>
      <c r="AT1300" s="107"/>
      <c r="AU1300" s="85"/>
      <c r="AV1300" s="107"/>
      <c r="AW1300" s="85"/>
      <c r="AX1300" s="85"/>
      <c r="AY1300" s="85"/>
      <c r="AZ1300" s="80"/>
      <c r="BA1300" s="86"/>
      <c r="BB1300" s="86"/>
      <c r="BC1300" s="105"/>
    </row>
    <row r="1301" spans="1:55" x14ac:dyDescent="0.25">
      <c r="A1301" s="80"/>
      <c r="B1301" s="80"/>
      <c r="C1301" s="80"/>
      <c r="D1301" s="81"/>
      <c r="E1301" s="82"/>
      <c r="F1301" s="83"/>
      <c r="G1301" s="83"/>
      <c r="H1301" s="84"/>
      <c r="I1301" s="84"/>
      <c r="J1301" s="105"/>
      <c r="K1301" s="84"/>
      <c r="L1301" s="105"/>
      <c r="M1301" s="84"/>
      <c r="N1301" s="105"/>
      <c r="O1301" s="84"/>
      <c r="P1301" s="84"/>
      <c r="Q1301" s="105"/>
      <c r="R1301" s="84"/>
      <c r="S1301" s="105"/>
      <c r="T1301" s="84"/>
      <c r="U1301" s="105"/>
      <c r="V1301" s="80"/>
      <c r="W1301" s="80"/>
      <c r="X1301" s="108"/>
      <c r="Y1301" s="108"/>
      <c r="Z1301" s="106"/>
      <c r="AA1301" s="106"/>
      <c r="AB1301" s="109"/>
      <c r="AC1301" s="106"/>
      <c r="AD1301" s="106"/>
      <c r="AE1301" s="80"/>
      <c r="AF1301" s="106"/>
      <c r="AG1301" s="106"/>
      <c r="AH1301" s="107"/>
      <c r="AI1301" s="107"/>
      <c r="AJ1301" s="105"/>
      <c r="AK1301" s="85"/>
      <c r="AL1301" s="85"/>
      <c r="AM1301" s="105"/>
      <c r="AN1301" s="107"/>
      <c r="AO1301" s="107"/>
      <c r="AP1301" s="105"/>
      <c r="AQ1301" s="85"/>
      <c r="AR1301" s="85"/>
      <c r="AS1301" s="105"/>
      <c r="AT1301" s="107"/>
      <c r="AU1301" s="85"/>
      <c r="AV1301" s="107"/>
      <c r="AW1301" s="85"/>
      <c r="AX1301" s="85"/>
      <c r="AY1301" s="85"/>
      <c r="AZ1301" s="80"/>
      <c r="BA1301" s="86"/>
      <c r="BB1301" s="86"/>
      <c r="BC1301" s="105"/>
    </row>
    <row r="1302" spans="1:55" x14ac:dyDescent="0.25">
      <c r="A1302" s="80"/>
      <c r="B1302" s="80"/>
      <c r="C1302" s="80"/>
      <c r="D1302" s="81"/>
      <c r="E1302" s="80"/>
      <c r="F1302" s="83"/>
      <c r="G1302" s="80"/>
      <c r="H1302" s="84"/>
      <c r="I1302" s="84"/>
      <c r="J1302" s="105"/>
      <c r="K1302" s="84"/>
      <c r="L1302" s="105"/>
      <c r="M1302" s="84"/>
      <c r="N1302" s="105"/>
      <c r="O1302" s="84"/>
      <c r="P1302" s="84"/>
      <c r="Q1302" s="105"/>
      <c r="R1302" s="84"/>
      <c r="S1302" s="105"/>
      <c r="T1302" s="84"/>
      <c r="U1302" s="105"/>
      <c r="V1302" s="80"/>
      <c r="W1302" s="80"/>
      <c r="X1302" s="108"/>
      <c r="Y1302" s="108"/>
      <c r="Z1302" s="80"/>
      <c r="AA1302" s="80"/>
      <c r="AB1302" s="109"/>
      <c r="AC1302" s="80"/>
      <c r="AD1302" s="80"/>
      <c r="AE1302" s="80"/>
      <c r="AF1302" s="80"/>
      <c r="AG1302" s="80"/>
      <c r="AH1302" s="107"/>
      <c r="AI1302" s="107"/>
      <c r="AJ1302" s="105"/>
      <c r="AK1302" s="85"/>
      <c r="AL1302" s="85"/>
      <c r="AM1302" s="105"/>
      <c r="AN1302" s="107"/>
      <c r="AO1302" s="107"/>
      <c r="AP1302" s="105"/>
      <c r="AQ1302" s="85"/>
      <c r="AR1302" s="85"/>
      <c r="AS1302" s="105"/>
      <c r="AT1302" s="107"/>
      <c r="AU1302" s="85"/>
      <c r="AV1302" s="107"/>
      <c r="AW1302" s="85"/>
      <c r="AX1302" s="85"/>
      <c r="AY1302" s="85"/>
      <c r="AZ1302" s="80"/>
      <c r="BA1302" s="86"/>
      <c r="BB1302" s="86"/>
      <c r="BC1302" s="105"/>
    </row>
    <row r="1303" spans="1:55" x14ac:dyDescent="0.25">
      <c r="A1303" s="80"/>
      <c r="B1303" s="80"/>
      <c r="C1303" s="80"/>
      <c r="D1303" s="81"/>
      <c r="E1303" s="82"/>
      <c r="F1303" s="83"/>
      <c r="G1303" s="83"/>
      <c r="H1303" s="84"/>
      <c r="I1303" s="84"/>
      <c r="J1303" s="105"/>
      <c r="K1303" s="84"/>
      <c r="L1303" s="105"/>
      <c r="M1303" s="84"/>
      <c r="N1303" s="105"/>
      <c r="O1303" s="84"/>
      <c r="P1303" s="84"/>
      <c r="Q1303" s="105"/>
      <c r="R1303" s="84"/>
      <c r="S1303" s="105"/>
      <c r="T1303" s="84"/>
      <c r="U1303" s="105"/>
      <c r="V1303" s="80"/>
      <c r="W1303" s="80"/>
      <c r="X1303" s="108"/>
      <c r="Y1303" s="108"/>
      <c r="Z1303" s="106"/>
      <c r="AA1303" s="106"/>
      <c r="AB1303" s="109"/>
      <c r="AC1303" s="106"/>
      <c r="AD1303" s="106"/>
      <c r="AE1303" s="80"/>
      <c r="AF1303" s="106"/>
      <c r="AG1303" s="106"/>
      <c r="AH1303" s="107"/>
      <c r="AI1303" s="107"/>
      <c r="AJ1303" s="105"/>
      <c r="AK1303" s="85"/>
      <c r="AL1303" s="85"/>
      <c r="AM1303" s="105"/>
      <c r="AN1303" s="107"/>
      <c r="AO1303" s="107"/>
      <c r="AP1303" s="105"/>
      <c r="AQ1303" s="85"/>
      <c r="AR1303" s="85"/>
      <c r="AS1303" s="105"/>
      <c r="AT1303" s="107"/>
      <c r="AU1303" s="85"/>
      <c r="AV1303" s="107"/>
      <c r="AW1303" s="85"/>
      <c r="AX1303" s="85"/>
      <c r="AY1303" s="85"/>
      <c r="AZ1303" s="80"/>
      <c r="BA1303" s="86"/>
      <c r="BB1303" s="86"/>
      <c r="BC1303" s="105"/>
    </row>
    <row r="1304" spans="1:55" x14ac:dyDescent="0.25">
      <c r="A1304" s="80"/>
      <c r="B1304" s="80"/>
      <c r="C1304" s="80"/>
      <c r="D1304" s="81"/>
      <c r="E1304" s="82"/>
      <c r="F1304" s="83"/>
      <c r="G1304" s="83"/>
      <c r="H1304" s="84"/>
      <c r="I1304" s="84"/>
      <c r="J1304" s="105"/>
      <c r="K1304" s="84"/>
      <c r="L1304" s="105"/>
      <c r="M1304" s="84"/>
      <c r="N1304" s="105"/>
      <c r="O1304" s="84"/>
      <c r="P1304" s="84"/>
      <c r="Q1304" s="105"/>
      <c r="R1304" s="84"/>
      <c r="S1304" s="105"/>
      <c r="T1304" s="84"/>
      <c r="U1304" s="105"/>
      <c r="V1304" s="80"/>
      <c r="W1304" s="80"/>
      <c r="X1304" s="108"/>
      <c r="Y1304" s="108"/>
      <c r="Z1304" s="106"/>
      <c r="AA1304" s="106"/>
      <c r="AB1304" s="109"/>
      <c r="AC1304" s="106"/>
      <c r="AD1304" s="106"/>
      <c r="AE1304" s="80"/>
      <c r="AF1304" s="106"/>
      <c r="AG1304" s="106"/>
      <c r="AH1304" s="107"/>
      <c r="AI1304" s="107"/>
      <c r="AJ1304" s="105"/>
      <c r="AK1304" s="85"/>
      <c r="AL1304" s="85"/>
      <c r="AM1304" s="105"/>
      <c r="AN1304" s="107"/>
      <c r="AO1304" s="107"/>
      <c r="AP1304" s="105"/>
      <c r="AQ1304" s="85"/>
      <c r="AR1304" s="85"/>
      <c r="AS1304" s="105"/>
      <c r="AT1304" s="107"/>
      <c r="AU1304" s="85"/>
      <c r="AV1304" s="107"/>
      <c r="AW1304" s="85"/>
      <c r="AX1304" s="85"/>
      <c r="AY1304" s="85"/>
      <c r="AZ1304" s="80"/>
      <c r="BA1304" s="86"/>
      <c r="BB1304" s="86"/>
      <c r="BC1304" s="105"/>
    </row>
    <row r="1305" spans="1:55" x14ac:dyDescent="0.25">
      <c r="A1305" s="80"/>
      <c r="B1305" s="80"/>
      <c r="C1305" s="80"/>
      <c r="D1305" s="81"/>
      <c r="E1305" s="82"/>
      <c r="F1305" s="83"/>
      <c r="G1305" s="83"/>
      <c r="H1305" s="84"/>
      <c r="I1305" s="84"/>
      <c r="J1305" s="105"/>
      <c r="K1305" s="84"/>
      <c r="L1305" s="105"/>
      <c r="M1305" s="84"/>
      <c r="N1305" s="105"/>
      <c r="O1305" s="84"/>
      <c r="P1305" s="84"/>
      <c r="Q1305" s="105"/>
      <c r="R1305" s="84"/>
      <c r="S1305" s="105"/>
      <c r="T1305" s="84"/>
      <c r="U1305" s="105"/>
      <c r="V1305" s="80"/>
      <c r="W1305" s="80"/>
      <c r="X1305" s="108"/>
      <c r="Y1305" s="108"/>
      <c r="Z1305" s="106"/>
      <c r="AA1305" s="106"/>
      <c r="AB1305" s="109"/>
      <c r="AC1305" s="106"/>
      <c r="AD1305" s="106"/>
      <c r="AE1305" s="80"/>
      <c r="AF1305" s="106"/>
      <c r="AG1305" s="106"/>
      <c r="AH1305" s="107"/>
      <c r="AI1305" s="107"/>
      <c r="AJ1305" s="105"/>
      <c r="AK1305" s="85"/>
      <c r="AL1305" s="85"/>
      <c r="AM1305" s="105"/>
      <c r="AN1305" s="107"/>
      <c r="AO1305" s="107"/>
      <c r="AP1305" s="105"/>
      <c r="AQ1305" s="85"/>
      <c r="AR1305" s="85"/>
      <c r="AS1305" s="105"/>
      <c r="AT1305" s="107"/>
      <c r="AU1305" s="85"/>
      <c r="AV1305" s="107"/>
      <c r="AW1305" s="85"/>
      <c r="AX1305" s="85"/>
      <c r="AY1305" s="85"/>
      <c r="AZ1305" s="80"/>
      <c r="BA1305" s="86"/>
      <c r="BB1305" s="86"/>
      <c r="BC1305" s="105"/>
    </row>
    <row r="1306" spans="1:55" x14ac:dyDescent="0.25">
      <c r="A1306" s="80"/>
      <c r="B1306" s="80"/>
      <c r="C1306" s="80"/>
      <c r="D1306" s="81"/>
      <c r="E1306" s="82"/>
      <c r="F1306" s="83"/>
      <c r="G1306" s="83"/>
      <c r="H1306" s="84"/>
      <c r="I1306" s="84"/>
      <c r="J1306" s="105"/>
      <c r="K1306" s="84"/>
      <c r="L1306" s="105"/>
      <c r="M1306" s="84"/>
      <c r="N1306" s="105"/>
      <c r="O1306" s="84"/>
      <c r="P1306" s="84"/>
      <c r="Q1306" s="105"/>
      <c r="R1306" s="84"/>
      <c r="S1306" s="105"/>
      <c r="T1306" s="84"/>
      <c r="U1306" s="105"/>
      <c r="V1306" s="80"/>
      <c r="W1306" s="80"/>
      <c r="X1306" s="108"/>
      <c r="Y1306" s="108"/>
      <c r="Z1306" s="106"/>
      <c r="AA1306" s="106"/>
      <c r="AB1306" s="109"/>
      <c r="AC1306" s="106"/>
      <c r="AD1306" s="106"/>
      <c r="AE1306" s="80"/>
      <c r="AF1306" s="106"/>
      <c r="AG1306" s="106"/>
      <c r="AH1306" s="107"/>
      <c r="AI1306" s="107"/>
      <c r="AJ1306" s="105"/>
      <c r="AK1306" s="85"/>
      <c r="AL1306" s="85"/>
      <c r="AM1306" s="105"/>
      <c r="AN1306" s="107"/>
      <c r="AO1306" s="107"/>
      <c r="AP1306" s="105"/>
      <c r="AQ1306" s="85"/>
      <c r="AR1306" s="85"/>
      <c r="AS1306" s="105"/>
      <c r="AT1306" s="107"/>
      <c r="AU1306" s="85"/>
      <c r="AV1306" s="107"/>
      <c r="AW1306" s="85"/>
      <c r="AX1306" s="85"/>
      <c r="AY1306" s="85"/>
      <c r="AZ1306" s="80"/>
      <c r="BA1306" s="86"/>
      <c r="BB1306" s="86"/>
      <c r="BC1306" s="105"/>
    </row>
    <row r="1307" spans="1:55" x14ac:dyDescent="0.25">
      <c r="A1307" s="80"/>
      <c r="B1307" s="80"/>
      <c r="C1307" s="80"/>
      <c r="D1307" s="81"/>
      <c r="E1307" s="80"/>
      <c r="F1307" s="83"/>
      <c r="G1307" s="80"/>
      <c r="H1307" s="84"/>
      <c r="I1307" s="80"/>
      <c r="J1307" s="80"/>
      <c r="K1307" s="84"/>
      <c r="L1307" s="105"/>
      <c r="M1307" s="84"/>
      <c r="N1307" s="105"/>
      <c r="O1307" s="84"/>
      <c r="P1307" s="80"/>
      <c r="Q1307" s="80"/>
      <c r="R1307" s="84"/>
      <c r="S1307" s="105"/>
      <c r="T1307" s="84"/>
      <c r="U1307" s="105"/>
      <c r="V1307" s="80"/>
      <c r="W1307" s="80"/>
      <c r="X1307" s="108"/>
      <c r="Y1307" s="108"/>
      <c r="Z1307" s="80"/>
      <c r="AA1307" s="80"/>
      <c r="AB1307" s="109"/>
      <c r="AC1307" s="80"/>
      <c r="AD1307" s="80"/>
      <c r="AE1307" s="80"/>
      <c r="AF1307" s="80"/>
      <c r="AG1307" s="80"/>
      <c r="AH1307" s="107"/>
      <c r="AI1307" s="80"/>
      <c r="AJ1307" s="80"/>
      <c r="AK1307" s="85"/>
      <c r="AL1307" s="80"/>
      <c r="AM1307" s="80"/>
      <c r="AN1307" s="107"/>
      <c r="AO1307" s="80"/>
      <c r="AP1307" s="80"/>
      <c r="AQ1307" s="85"/>
      <c r="AR1307" s="80"/>
      <c r="AS1307" s="80"/>
      <c r="AT1307" s="107"/>
      <c r="AU1307" s="85"/>
      <c r="AV1307" s="107"/>
      <c r="AW1307" s="85"/>
      <c r="AX1307" s="85"/>
      <c r="AY1307" s="80"/>
      <c r="AZ1307" s="80"/>
      <c r="BA1307" s="86"/>
      <c r="BB1307" s="80"/>
      <c r="BC1307" s="80"/>
    </row>
    <row r="1308" spans="1:55" x14ac:dyDescent="0.25">
      <c r="A1308" s="80"/>
      <c r="B1308" s="80"/>
      <c r="C1308" s="80"/>
      <c r="D1308" s="81"/>
      <c r="E1308" s="82"/>
      <c r="F1308" s="83"/>
      <c r="G1308" s="83"/>
      <c r="H1308" s="84"/>
      <c r="I1308" s="84"/>
      <c r="J1308" s="105"/>
      <c r="K1308" s="84"/>
      <c r="L1308" s="105"/>
      <c r="M1308" s="84"/>
      <c r="N1308" s="105"/>
      <c r="O1308" s="84"/>
      <c r="P1308" s="84"/>
      <c r="Q1308" s="105"/>
      <c r="R1308" s="84"/>
      <c r="S1308" s="105"/>
      <c r="T1308" s="84"/>
      <c r="U1308" s="105"/>
      <c r="V1308" s="80"/>
      <c r="W1308" s="80"/>
      <c r="X1308" s="80"/>
      <c r="Y1308" s="80"/>
      <c r="Z1308" s="106"/>
      <c r="AA1308" s="106"/>
      <c r="AB1308" s="109"/>
      <c r="AC1308" s="106"/>
      <c r="AD1308" s="106"/>
      <c r="AE1308" s="80"/>
      <c r="AF1308" s="106"/>
      <c r="AG1308" s="106"/>
      <c r="AH1308" s="107"/>
      <c r="AI1308" s="107"/>
      <c r="AJ1308" s="105"/>
      <c r="AK1308" s="85"/>
      <c r="AL1308" s="85"/>
      <c r="AM1308" s="105"/>
      <c r="AN1308" s="107"/>
      <c r="AO1308" s="107"/>
      <c r="AP1308" s="105"/>
      <c r="AQ1308" s="85"/>
      <c r="AR1308" s="85"/>
      <c r="AS1308" s="105"/>
      <c r="AT1308" s="107"/>
      <c r="AU1308" s="85"/>
      <c r="AV1308" s="107"/>
      <c r="AW1308" s="85"/>
      <c r="AX1308" s="85"/>
      <c r="AY1308" s="85"/>
      <c r="AZ1308" s="80"/>
      <c r="BA1308" s="86"/>
      <c r="BB1308" s="86"/>
      <c r="BC1308" s="105"/>
    </row>
    <row r="1309" spans="1:55" x14ac:dyDescent="0.25">
      <c r="A1309" s="80"/>
      <c r="B1309" s="80"/>
      <c r="C1309" s="80"/>
      <c r="D1309" s="81"/>
      <c r="E1309" s="82"/>
      <c r="F1309" s="83"/>
      <c r="G1309" s="83"/>
      <c r="H1309" s="84"/>
      <c r="I1309" s="84"/>
      <c r="J1309" s="105"/>
      <c r="K1309" s="84"/>
      <c r="L1309" s="105"/>
      <c r="M1309" s="84"/>
      <c r="N1309" s="105"/>
      <c r="O1309" s="84"/>
      <c r="P1309" s="84"/>
      <c r="Q1309" s="105"/>
      <c r="R1309" s="84"/>
      <c r="S1309" s="105"/>
      <c r="T1309" s="84"/>
      <c r="U1309" s="105"/>
      <c r="V1309" s="80"/>
      <c r="W1309" s="80"/>
      <c r="X1309" s="80"/>
      <c r="Y1309" s="80"/>
      <c r="Z1309" s="106"/>
      <c r="AA1309" s="106"/>
      <c r="AB1309" s="109"/>
      <c r="AC1309" s="106"/>
      <c r="AD1309" s="106"/>
      <c r="AE1309" s="80"/>
      <c r="AF1309" s="106"/>
      <c r="AG1309" s="106"/>
      <c r="AH1309" s="107"/>
      <c r="AI1309" s="107"/>
      <c r="AJ1309" s="105"/>
      <c r="AK1309" s="85"/>
      <c r="AL1309" s="85"/>
      <c r="AM1309" s="105"/>
      <c r="AN1309" s="107"/>
      <c r="AO1309" s="107"/>
      <c r="AP1309" s="105"/>
      <c r="AQ1309" s="85"/>
      <c r="AR1309" s="85"/>
      <c r="AS1309" s="105"/>
      <c r="AT1309" s="107"/>
      <c r="AU1309" s="85"/>
      <c r="AV1309" s="107"/>
      <c r="AW1309" s="85"/>
      <c r="AX1309" s="85"/>
      <c r="AY1309" s="85"/>
      <c r="AZ1309" s="80"/>
      <c r="BA1309" s="86"/>
      <c r="BB1309" s="86"/>
      <c r="BC1309" s="105"/>
    </row>
    <row r="1310" spans="1:55" x14ac:dyDescent="0.25">
      <c r="A1310" s="80"/>
      <c r="B1310" s="80"/>
      <c r="C1310" s="80"/>
      <c r="D1310" s="81"/>
      <c r="E1310" s="82"/>
      <c r="F1310" s="83"/>
      <c r="G1310" s="83"/>
      <c r="H1310" s="84"/>
      <c r="I1310" s="84"/>
      <c r="J1310" s="105"/>
      <c r="K1310" s="84"/>
      <c r="L1310" s="105"/>
      <c r="M1310" s="84"/>
      <c r="N1310" s="105"/>
      <c r="O1310" s="84"/>
      <c r="P1310" s="84"/>
      <c r="Q1310" s="105"/>
      <c r="R1310" s="84"/>
      <c r="S1310" s="105"/>
      <c r="T1310" s="84"/>
      <c r="U1310" s="105"/>
      <c r="V1310" s="80"/>
      <c r="W1310" s="80"/>
      <c r="X1310" s="108"/>
      <c r="Y1310" s="108"/>
      <c r="Z1310" s="106"/>
      <c r="AA1310" s="106"/>
      <c r="AB1310" s="109"/>
      <c r="AC1310" s="106"/>
      <c r="AD1310" s="106"/>
      <c r="AE1310" s="80"/>
      <c r="AF1310" s="106"/>
      <c r="AG1310" s="106"/>
      <c r="AH1310" s="107"/>
      <c r="AI1310" s="107"/>
      <c r="AJ1310" s="105"/>
      <c r="AK1310" s="85"/>
      <c r="AL1310" s="85"/>
      <c r="AM1310" s="105"/>
      <c r="AN1310" s="107"/>
      <c r="AO1310" s="107"/>
      <c r="AP1310" s="105"/>
      <c r="AQ1310" s="85"/>
      <c r="AR1310" s="85"/>
      <c r="AS1310" s="105"/>
      <c r="AT1310" s="107"/>
      <c r="AU1310" s="85"/>
      <c r="AV1310" s="107"/>
      <c r="AW1310" s="85"/>
      <c r="AX1310" s="85"/>
      <c r="AY1310" s="85"/>
      <c r="AZ1310" s="80"/>
      <c r="BA1310" s="86"/>
      <c r="BB1310" s="86"/>
      <c r="BC1310" s="105"/>
    </row>
    <row r="1311" spans="1:55" x14ac:dyDescent="0.25">
      <c r="A1311" s="80"/>
      <c r="B1311" s="80"/>
      <c r="C1311" s="80"/>
      <c r="D1311" s="81"/>
      <c r="E1311" s="82"/>
      <c r="F1311" s="83"/>
      <c r="G1311" s="83"/>
      <c r="H1311" s="84"/>
      <c r="I1311" s="84"/>
      <c r="J1311" s="105"/>
      <c r="K1311" s="84"/>
      <c r="L1311" s="105"/>
      <c r="M1311" s="84"/>
      <c r="N1311" s="105"/>
      <c r="O1311" s="84"/>
      <c r="P1311" s="84"/>
      <c r="Q1311" s="105"/>
      <c r="R1311" s="84"/>
      <c r="S1311" s="105"/>
      <c r="T1311" s="84"/>
      <c r="U1311" s="105"/>
      <c r="V1311" s="80"/>
      <c r="W1311" s="80"/>
      <c r="X1311" s="80"/>
      <c r="Y1311" s="80"/>
      <c r="Z1311" s="106"/>
      <c r="AA1311" s="106"/>
      <c r="AB1311" s="109"/>
      <c r="AC1311" s="106"/>
      <c r="AD1311" s="106"/>
      <c r="AE1311" s="80"/>
      <c r="AF1311" s="106"/>
      <c r="AG1311" s="106"/>
      <c r="AH1311" s="107"/>
      <c r="AI1311" s="107"/>
      <c r="AJ1311" s="105"/>
      <c r="AK1311" s="85"/>
      <c r="AL1311" s="85"/>
      <c r="AM1311" s="105"/>
      <c r="AN1311" s="107"/>
      <c r="AO1311" s="107"/>
      <c r="AP1311" s="105"/>
      <c r="AQ1311" s="85"/>
      <c r="AR1311" s="85"/>
      <c r="AS1311" s="105"/>
      <c r="AT1311" s="107"/>
      <c r="AU1311" s="85"/>
      <c r="AV1311" s="107"/>
      <c r="AW1311" s="85"/>
      <c r="AX1311" s="85"/>
      <c r="AY1311" s="85"/>
      <c r="AZ1311" s="80"/>
      <c r="BA1311" s="86"/>
      <c r="BB1311" s="86"/>
      <c r="BC1311" s="105"/>
    </row>
    <row r="1312" spans="1:55" x14ac:dyDescent="0.25">
      <c r="A1312" s="80"/>
      <c r="B1312" s="80"/>
      <c r="C1312" s="80"/>
      <c r="D1312" s="81"/>
      <c r="E1312" s="82"/>
      <c r="F1312" s="83"/>
      <c r="G1312" s="83"/>
      <c r="H1312" s="84"/>
      <c r="I1312" s="84"/>
      <c r="J1312" s="105"/>
      <c r="K1312" s="84"/>
      <c r="L1312" s="105"/>
      <c r="M1312" s="84"/>
      <c r="N1312" s="105"/>
      <c r="O1312" s="84"/>
      <c r="P1312" s="84"/>
      <c r="Q1312" s="105"/>
      <c r="R1312" s="84"/>
      <c r="S1312" s="105"/>
      <c r="T1312" s="84"/>
      <c r="U1312" s="105"/>
      <c r="V1312" s="80"/>
      <c r="W1312" s="80"/>
      <c r="X1312" s="80"/>
      <c r="Y1312" s="80"/>
      <c r="Z1312" s="106"/>
      <c r="AA1312" s="106"/>
      <c r="AB1312" s="109"/>
      <c r="AC1312" s="106"/>
      <c r="AD1312" s="106"/>
      <c r="AE1312" s="80"/>
      <c r="AF1312" s="106"/>
      <c r="AG1312" s="106"/>
      <c r="AH1312" s="107"/>
      <c r="AI1312" s="107"/>
      <c r="AJ1312" s="105"/>
      <c r="AK1312" s="85"/>
      <c r="AL1312" s="85"/>
      <c r="AM1312" s="105"/>
      <c r="AN1312" s="107"/>
      <c r="AO1312" s="107"/>
      <c r="AP1312" s="105"/>
      <c r="AQ1312" s="85"/>
      <c r="AR1312" s="85"/>
      <c r="AS1312" s="105"/>
      <c r="AT1312" s="107"/>
      <c r="AU1312" s="85"/>
      <c r="AV1312" s="107"/>
      <c r="AW1312" s="85"/>
      <c r="AX1312" s="85"/>
      <c r="AY1312" s="85"/>
      <c r="AZ1312" s="80"/>
      <c r="BA1312" s="86"/>
      <c r="BB1312" s="86"/>
      <c r="BC1312" s="105"/>
    </row>
    <row r="1313" spans="1:55" x14ac:dyDescent="0.25">
      <c r="A1313" s="80"/>
      <c r="B1313" s="80"/>
      <c r="C1313" s="80"/>
      <c r="D1313" s="81"/>
      <c r="E1313" s="82"/>
      <c r="F1313" s="83"/>
      <c r="G1313" s="83"/>
      <c r="H1313" s="84"/>
      <c r="I1313" s="84"/>
      <c r="J1313" s="105"/>
      <c r="K1313" s="84"/>
      <c r="L1313" s="105"/>
      <c r="M1313" s="84"/>
      <c r="N1313" s="105"/>
      <c r="O1313" s="84"/>
      <c r="P1313" s="84"/>
      <c r="Q1313" s="105"/>
      <c r="R1313" s="84"/>
      <c r="S1313" s="105"/>
      <c r="T1313" s="84"/>
      <c r="U1313" s="105"/>
      <c r="V1313" s="80"/>
      <c r="W1313" s="80"/>
      <c r="X1313" s="80"/>
      <c r="Y1313" s="80"/>
      <c r="Z1313" s="106"/>
      <c r="AA1313" s="106"/>
      <c r="AB1313" s="109"/>
      <c r="AC1313" s="106"/>
      <c r="AD1313" s="106"/>
      <c r="AE1313" s="80"/>
      <c r="AF1313" s="106"/>
      <c r="AG1313" s="106"/>
      <c r="AH1313" s="107"/>
      <c r="AI1313" s="107"/>
      <c r="AJ1313" s="105"/>
      <c r="AK1313" s="85"/>
      <c r="AL1313" s="85"/>
      <c r="AM1313" s="105"/>
      <c r="AN1313" s="107"/>
      <c r="AO1313" s="107"/>
      <c r="AP1313" s="105"/>
      <c r="AQ1313" s="85"/>
      <c r="AR1313" s="85"/>
      <c r="AS1313" s="105"/>
      <c r="AT1313" s="107"/>
      <c r="AU1313" s="85"/>
      <c r="AV1313" s="107"/>
      <c r="AW1313" s="85"/>
      <c r="AX1313" s="85"/>
      <c r="AY1313" s="85"/>
      <c r="AZ1313" s="80"/>
      <c r="BA1313" s="86"/>
      <c r="BB1313" s="86"/>
      <c r="BC1313" s="105"/>
    </row>
    <row r="1314" spans="1:55" x14ac:dyDescent="0.25">
      <c r="A1314" s="80"/>
      <c r="B1314" s="80"/>
      <c r="C1314" s="80"/>
      <c r="D1314" s="81"/>
      <c r="E1314" s="82"/>
      <c r="F1314" s="83"/>
      <c r="G1314" s="83"/>
      <c r="H1314" s="84"/>
      <c r="I1314" s="84"/>
      <c r="J1314" s="105"/>
      <c r="K1314" s="84"/>
      <c r="L1314" s="105"/>
      <c r="M1314" s="84"/>
      <c r="N1314" s="105"/>
      <c r="O1314" s="84"/>
      <c r="P1314" s="84"/>
      <c r="Q1314" s="105"/>
      <c r="R1314" s="84"/>
      <c r="S1314" s="105"/>
      <c r="T1314" s="84"/>
      <c r="U1314" s="105"/>
      <c r="V1314" s="80"/>
      <c r="W1314" s="80"/>
      <c r="X1314" s="108"/>
      <c r="Y1314" s="108"/>
      <c r="Z1314" s="106"/>
      <c r="AA1314" s="106"/>
      <c r="AB1314" s="109"/>
      <c r="AC1314" s="106"/>
      <c r="AD1314" s="106"/>
      <c r="AE1314" s="80"/>
      <c r="AF1314" s="106"/>
      <c r="AG1314" s="106"/>
      <c r="AH1314" s="107"/>
      <c r="AI1314" s="107"/>
      <c r="AJ1314" s="105"/>
      <c r="AK1314" s="85"/>
      <c r="AL1314" s="85"/>
      <c r="AM1314" s="105"/>
      <c r="AN1314" s="107"/>
      <c r="AO1314" s="107"/>
      <c r="AP1314" s="105"/>
      <c r="AQ1314" s="85"/>
      <c r="AR1314" s="85"/>
      <c r="AS1314" s="105"/>
      <c r="AT1314" s="107"/>
      <c r="AU1314" s="85"/>
      <c r="AV1314" s="107"/>
      <c r="AW1314" s="85"/>
      <c r="AX1314" s="85"/>
      <c r="AY1314" s="85"/>
      <c r="AZ1314" s="80"/>
      <c r="BA1314" s="86"/>
      <c r="BB1314" s="86"/>
      <c r="BC1314" s="105"/>
    </row>
    <row r="1315" spans="1:55" x14ac:dyDescent="0.25">
      <c r="A1315" s="80"/>
      <c r="B1315" s="80"/>
      <c r="C1315" s="80"/>
      <c r="D1315" s="80"/>
      <c r="E1315" s="80"/>
      <c r="F1315" s="80"/>
      <c r="G1315" s="80"/>
      <c r="H1315" s="80"/>
      <c r="I1315" s="80"/>
      <c r="J1315" s="80"/>
      <c r="K1315" s="84"/>
      <c r="L1315" s="105"/>
      <c r="M1315" s="84"/>
      <c r="N1315" s="105"/>
      <c r="O1315" s="80"/>
      <c r="P1315" s="80"/>
      <c r="Q1315" s="80"/>
      <c r="R1315" s="84"/>
      <c r="S1315" s="105"/>
      <c r="T1315" s="84"/>
      <c r="U1315" s="105"/>
      <c r="V1315" s="80"/>
      <c r="W1315" s="80"/>
      <c r="X1315" s="80"/>
      <c r="Y1315" s="80"/>
      <c r="Z1315" s="80"/>
      <c r="AA1315" s="80"/>
      <c r="AB1315" s="109"/>
      <c r="AC1315" s="80"/>
      <c r="AD1315" s="80"/>
      <c r="AE1315" s="80"/>
      <c r="AF1315" s="80"/>
      <c r="AG1315" s="80"/>
      <c r="AH1315" s="80"/>
      <c r="AI1315" s="80"/>
      <c r="AJ1315" s="80"/>
      <c r="AK1315" s="80"/>
      <c r="AL1315" s="80"/>
      <c r="AM1315" s="80"/>
      <c r="AN1315" s="80"/>
      <c r="AO1315" s="80"/>
      <c r="AP1315" s="80"/>
      <c r="AQ1315" s="80"/>
      <c r="AR1315" s="80"/>
      <c r="AS1315" s="80"/>
      <c r="AT1315" s="80"/>
      <c r="AU1315" s="80"/>
      <c r="AV1315" s="80"/>
      <c r="AW1315" s="80"/>
      <c r="AX1315" s="80"/>
      <c r="AY1315" s="80"/>
      <c r="AZ1315" s="80"/>
      <c r="BA1315" s="80"/>
      <c r="BB1315" s="80"/>
      <c r="BC1315" s="80"/>
    </row>
    <row r="1316" spans="1:55" x14ac:dyDescent="0.25">
      <c r="A1316" s="80"/>
      <c r="B1316" s="80"/>
      <c r="C1316" s="80"/>
      <c r="D1316" s="81"/>
      <c r="E1316" s="82"/>
      <c r="F1316" s="83"/>
      <c r="G1316" s="83"/>
      <c r="H1316" s="84"/>
      <c r="I1316" s="84"/>
      <c r="J1316" s="105"/>
      <c r="K1316" s="84"/>
      <c r="L1316" s="105"/>
      <c r="M1316" s="84"/>
      <c r="N1316" s="105"/>
      <c r="O1316" s="84"/>
      <c r="P1316" s="84"/>
      <c r="Q1316" s="105"/>
      <c r="R1316" s="84"/>
      <c r="S1316" s="105"/>
      <c r="T1316" s="84"/>
      <c r="U1316" s="105"/>
      <c r="V1316" s="80"/>
      <c r="W1316" s="80"/>
      <c r="X1316" s="108"/>
      <c r="Y1316" s="108"/>
      <c r="Z1316" s="106"/>
      <c r="AA1316" s="106"/>
      <c r="AB1316" s="109"/>
      <c r="AC1316" s="106"/>
      <c r="AD1316" s="106"/>
      <c r="AE1316" s="80"/>
      <c r="AF1316" s="106"/>
      <c r="AG1316" s="106"/>
      <c r="AH1316" s="107"/>
      <c r="AI1316" s="107"/>
      <c r="AJ1316" s="105"/>
      <c r="AK1316" s="85"/>
      <c r="AL1316" s="85"/>
      <c r="AM1316" s="105"/>
      <c r="AN1316" s="107"/>
      <c r="AO1316" s="107"/>
      <c r="AP1316" s="105"/>
      <c r="AQ1316" s="85"/>
      <c r="AR1316" s="85"/>
      <c r="AS1316" s="105"/>
      <c r="AT1316" s="107"/>
      <c r="AU1316" s="85"/>
      <c r="AV1316" s="107"/>
      <c r="AW1316" s="85"/>
      <c r="AX1316" s="85"/>
      <c r="AY1316" s="85"/>
      <c r="AZ1316" s="80"/>
      <c r="BA1316" s="86"/>
      <c r="BB1316" s="86"/>
      <c r="BC1316" s="105"/>
    </row>
    <row r="1317" spans="1:55" x14ac:dyDescent="0.25">
      <c r="A1317" s="80"/>
      <c r="B1317" s="80"/>
      <c r="C1317" s="80"/>
      <c r="D1317" s="80"/>
      <c r="E1317" s="80"/>
      <c r="F1317" s="80"/>
      <c r="G1317" s="80"/>
      <c r="H1317" s="80"/>
      <c r="I1317" s="80"/>
      <c r="J1317" s="80"/>
      <c r="K1317" s="80"/>
      <c r="L1317" s="80"/>
      <c r="M1317" s="84"/>
      <c r="N1317" s="105"/>
      <c r="O1317" s="80"/>
      <c r="P1317" s="80"/>
      <c r="Q1317" s="80"/>
      <c r="R1317" s="80"/>
      <c r="S1317" s="80"/>
      <c r="T1317" s="84"/>
      <c r="U1317" s="105"/>
      <c r="V1317" s="80"/>
      <c r="W1317" s="80"/>
      <c r="X1317" s="80"/>
      <c r="Y1317" s="80"/>
      <c r="Z1317" s="80"/>
      <c r="AA1317" s="80"/>
      <c r="AB1317" s="109"/>
      <c r="AC1317" s="80"/>
      <c r="AD1317" s="80"/>
      <c r="AE1317" s="80"/>
      <c r="AF1317" s="80"/>
      <c r="AG1317" s="80"/>
      <c r="AH1317" s="80"/>
      <c r="AI1317" s="80"/>
      <c r="AJ1317" s="80"/>
      <c r="AK1317" s="80"/>
      <c r="AL1317" s="80"/>
      <c r="AM1317" s="80"/>
      <c r="AN1317" s="80"/>
      <c r="AO1317" s="80"/>
      <c r="AP1317" s="80"/>
      <c r="AQ1317" s="80"/>
      <c r="AR1317" s="80"/>
      <c r="AS1317" s="80"/>
      <c r="AT1317" s="80"/>
      <c r="AU1317" s="80"/>
      <c r="AV1317" s="80"/>
      <c r="AW1317" s="80"/>
      <c r="AX1317" s="80"/>
      <c r="AY1317" s="80"/>
      <c r="AZ1317" s="80"/>
      <c r="BA1317" s="80"/>
      <c r="BB1317" s="80"/>
      <c r="BC1317" s="80"/>
    </row>
    <row r="1318" spans="1:55" x14ac:dyDescent="0.25">
      <c r="A1318" s="80"/>
      <c r="B1318" s="80"/>
      <c r="C1318" s="80"/>
      <c r="D1318" s="80"/>
      <c r="E1318" s="80"/>
      <c r="F1318" s="80"/>
      <c r="G1318" s="80"/>
      <c r="H1318" s="80"/>
      <c r="I1318" s="84"/>
      <c r="J1318" s="105"/>
      <c r="K1318" s="84"/>
      <c r="L1318" s="105"/>
      <c r="M1318" s="84"/>
      <c r="N1318" s="105"/>
      <c r="O1318" s="80"/>
      <c r="P1318" s="84"/>
      <c r="Q1318" s="105"/>
      <c r="R1318" s="84"/>
      <c r="S1318" s="105"/>
      <c r="T1318" s="84"/>
      <c r="U1318" s="105"/>
      <c r="V1318" s="80"/>
      <c r="W1318" s="80"/>
      <c r="X1318" s="80"/>
      <c r="Y1318" s="80"/>
      <c r="Z1318" s="80"/>
      <c r="AA1318" s="80"/>
      <c r="AB1318" s="109"/>
      <c r="AC1318" s="80"/>
      <c r="AD1318" s="80"/>
      <c r="AE1318" s="80"/>
      <c r="AF1318" s="80"/>
      <c r="AG1318" s="80"/>
      <c r="AH1318" s="80"/>
      <c r="AI1318" s="107"/>
      <c r="AJ1318" s="105"/>
      <c r="AK1318" s="80"/>
      <c r="AL1318" s="85"/>
      <c r="AM1318" s="105"/>
      <c r="AN1318" s="80"/>
      <c r="AO1318" s="107"/>
      <c r="AP1318" s="105"/>
      <c r="AQ1318" s="80"/>
      <c r="AR1318" s="85"/>
      <c r="AS1318" s="105"/>
      <c r="AT1318" s="80"/>
      <c r="AU1318" s="80"/>
      <c r="AV1318" s="80"/>
      <c r="AW1318" s="80"/>
      <c r="AX1318" s="80"/>
      <c r="AY1318" s="85"/>
      <c r="AZ1318" s="80"/>
      <c r="BA1318" s="80"/>
      <c r="BB1318" s="86"/>
      <c r="BC1318" s="105"/>
    </row>
    <row r="1319" spans="1:55" x14ac:dyDescent="0.25">
      <c r="A1319" s="80"/>
      <c r="B1319" s="80"/>
      <c r="C1319" s="80"/>
      <c r="D1319" s="81"/>
      <c r="E1319" s="80"/>
      <c r="F1319" s="83"/>
      <c r="G1319" s="80"/>
      <c r="H1319" s="84"/>
      <c r="I1319" s="84"/>
      <c r="J1319" s="105"/>
      <c r="K1319" s="84"/>
      <c r="L1319" s="105"/>
      <c r="M1319" s="84"/>
      <c r="N1319" s="105"/>
      <c r="O1319" s="84"/>
      <c r="P1319" s="84"/>
      <c r="Q1319" s="105"/>
      <c r="R1319" s="84"/>
      <c r="S1319" s="105"/>
      <c r="T1319" s="84"/>
      <c r="U1319" s="105"/>
      <c r="V1319" s="80"/>
      <c r="W1319" s="80"/>
      <c r="X1319" s="108"/>
      <c r="Y1319" s="108"/>
      <c r="Z1319" s="80"/>
      <c r="AA1319" s="80"/>
      <c r="AB1319" s="109"/>
      <c r="AC1319" s="80"/>
      <c r="AD1319" s="80"/>
      <c r="AE1319" s="80"/>
      <c r="AF1319" s="80"/>
      <c r="AG1319" s="80"/>
      <c r="AH1319" s="107"/>
      <c r="AI1319" s="107"/>
      <c r="AJ1319" s="105"/>
      <c r="AK1319" s="85"/>
      <c r="AL1319" s="85"/>
      <c r="AM1319" s="105"/>
      <c r="AN1319" s="107"/>
      <c r="AO1319" s="107"/>
      <c r="AP1319" s="105"/>
      <c r="AQ1319" s="85"/>
      <c r="AR1319" s="85"/>
      <c r="AS1319" s="105"/>
      <c r="AT1319" s="107"/>
      <c r="AU1319" s="85"/>
      <c r="AV1319" s="107"/>
      <c r="AW1319" s="85"/>
      <c r="AX1319" s="85"/>
      <c r="AY1319" s="85"/>
      <c r="AZ1319" s="80"/>
      <c r="BA1319" s="86"/>
      <c r="BB1319" s="86"/>
      <c r="BC1319" s="105"/>
    </row>
    <row r="1320" spans="1:55" x14ac:dyDescent="0.25">
      <c r="A1320" s="80"/>
      <c r="B1320" s="80"/>
      <c r="C1320" s="80"/>
      <c r="D1320" s="81"/>
      <c r="E1320" s="80"/>
      <c r="F1320" s="83"/>
      <c r="G1320" s="80"/>
      <c r="H1320" s="84"/>
      <c r="I1320" s="80"/>
      <c r="J1320" s="80"/>
      <c r="K1320" s="84"/>
      <c r="L1320" s="105"/>
      <c r="M1320" s="84"/>
      <c r="N1320" s="105"/>
      <c r="O1320" s="84"/>
      <c r="P1320" s="80"/>
      <c r="Q1320" s="80"/>
      <c r="R1320" s="84"/>
      <c r="S1320" s="105"/>
      <c r="T1320" s="84"/>
      <c r="U1320" s="105"/>
      <c r="V1320" s="80"/>
      <c r="W1320" s="80"/>
      <c r="X1320" s="108"/>
      <c r="Y1320" s="108"/>
      <c r="Z1320" s="80"/>
      <c r="AA1320" s="80"/>
      <c r="AB1320" s="109"/>
      <c r="AC1320" s="80"/>
      <c r="AD1320" s="80"/>
      <c r="AE1320" s="80"/>
      <c r="AF1320" s="80"/>
      <c r="AG1320" s="80"/>
      <c r="AH1320" s="107"/>
      <c r="AI1320" s="80"/>
      <c r="AJ1320" s="80"/>
      <c r="AK1320" s="85"/>
      <c r="AL1320" s="80"/>
      <c r="AM1320" s="80"/>
      <c r="AN1320" s="107"/>
      <c r="AO1320" s="80"/>
      <c r="AP1320" s="80"/>
      <c r="AQ1320" s="85"/>
      <c r="AR1320" s="80"/>
      <c r="AS1320" s="80"/>
      <c r="AT1320" s="107"/>
      <c r="AU1320" s="85"/>
      <c r="AV1320" s="107"/>
      <c r="AW1320" s="85"/>
      <c r="AX1320" s="85"/>
      <c r="AY1320" s="80"/>
      <c r="AZ1320" s="80"/>
      <c r="BA1320" s="86"/>
      <c r="BB1320" s="80"/>
      <c r="BC1320" s="80"/>
    </row>
    <row r="1321" spans="1:55" x14ac:dyDescent="0.25">
      <c r="A1321" s="80"/>
      <c r="B1321" s="80"/>
      <c r="C1321" s="80"/>
      <c r="D1321" s="81"/>
      <c r="E1321" s="82"/>
      <c r="F1321" s="83"/>
      <c r="G1321" s="83"/>
      <c r="H1321" s="84"/>
      <c r="I1321" s="84"/>
      <c r="J1321" s="105"/>
      <c r="K1321" s="84"/>
      <c r="L1321" s="105"/>
      <c r="M1321" s="84"/>
      <c r="N1321" s="105"/>
      <c r="O1321" s="84"/>
      <c r="P1321" s="84"/>
      <c r="Q1321" s="105"/>
      <c r="R1321" s="84"/>
      <c r="S1321" s="105"/>
      <c r="T1321" s="84"/>
      <c r="U1321" s="105"/>
      <c r="V1321" s="80"/>
      <c r="W1321" s="80"/>
      <c r="X1321" s="108"/>
      <c r="Y1321" s="108"/>
      <c r="Z1321" s="106"/>
      <c r="AA1321" s="106"/>
      <c r="AB1321" s="109"/>
      <c r="AC1321" s="106"/>
      <c r="AD1321" s="106"/>
      <c r="AE1321" s="80"/>
      <c r="AF1321" s="106"/>
      <c r="AG1321" s="106"/>
      <c r="AH1321" s="107"/>
      <c r="AI1321" s="107"/>
      <c r="AJ1321" s="105"/>
      <c r="AK1321" s="85"/>
      <c r="AL1321" s="85"/>
      <c r="AM1321" s="105"/>
      <c r="AN1321" s="107"/>
      <c r="AO1321" s="107"/>
      <c r="AP1321" s="105"/>
      <c r="AQ1321" s="85"/>
      <c r="AR1321" s="85"/>
      <c r="AS1321" s="105"/>
      <c r="AT1321" s="107"/>
      <c r="AU1321" s="85"/>
      <c r="AV1321" s="107"/>
      <c r="AW1321" s="85"/>
      <c r="AX1321" s="85"/>
      <c r="AY1321" s="85"/>
      <c r="AZ1321" s="80"/>
      <c r="BA1321" s="86"/>
      <c r="BB1321" s="86"/>
      <c r="BC1321" s="105"/>
    </row>
    <row r="1322" spans="1:55" x14ac:dyDescent="0.25">
      <c r="A1322" s="80"/>
      <c r="B1322" s="80"/>
      <c r="C1322" s="80"/>
      <c r="D1322" s="81"/>
      <c r="E1322" s="82"/>
      <c r="F1322" s="83"/>
      <c r="G1322" s="83"/>
      <c r="H1322" s="84"/>
      <c r="I1322" s="84"/>
      <c r="J1322" s="105"/>
      <c r="K1322" s="84"/>
      <c r="L1322" s="105"/>
      <c r="M1322" s="84"/>
      <c r="N1322" s="105"/>
      <c r="O1322" s="84"/>
      <c r="P1322" s="84"/>
      <c r="Q1322" s="105"/>
      <c r="R1322" s="84"/>
      <c r="S1322" s="105"/>
      <c r="T1322" s="84"/>
      <c r="U1322" s="105"/>
      <c r="V1322" s="80"/>
      <c r="W1322" s="80"/>
      <c r="X1322" s="108"/>
      <c r="Y1322" s="108"/>
      <c r="Z1322" s="106"/>
      <c r="AA1322" s="106"/>
      <c r="AB1322" s="109"/>
      <c r="AC1322" s="106"/>
      <c r="AD1322" s="106"/>
      <c r="AE1322" s="80"/>
      <c r="AF1322" s="106"/>
      <c r="AG1322" s="106"/>
      <c r="AH1322" s="107"/>
      <c r="AI1322" s="107"/>
      <c r="AJ1322" s="105"/>
      <c r="AK1322" s="85"/>
      <c r="AL1322" s="85"/>
      <c r="AM1322" s="105"/>
      <c r="AN1322" s="107"/>
      <c r="AO1322" s="107"/>
      <c r="AP1322" s="105"/>
      <c r="AQ1322" s="85"/>
      <c r="AR1322" s="85"/>
      <c r="AS1322" s="105"/>
      <c r="AT1322" s="107"/>
      <c r="AU1322" s="85"/>
      <c r="AV1322" s="107"/>
      <c r="AW1322" s="85"/>
      <c r="AX1322" s="85"/>
      <c r="AY1322" s="85"/>
      <c r="AZ1322" s="80"/>
      <c r="BA1322" s="86"/>
      <c r="BB1322" s="86"/>
      <c r="BC1322" s="105"/>
    </row>
    <row r="1323" spans="1:55" x14ac:dyDescent="0.25">
      <c r="A1323" s="80"/>
      <c r="B1323" s="80"/>
      <c r="C1323" s="80"/>
      <c r="D1323" s="81"/>
      <c r="E1323" s="82"/>
      <c r="F1323" s="83"/>
      <c r="G1323" s="83"/>
      <c r="H1323" s="84"/>
      <c r="I1323" s="84"/>
      <c r="J1323" s="105"/>
      <c r="K1323" s="84"/>
      <c r="L1323" s="105"/>
      <c r="M1323" s="84"/>
      <c r="N1323" s="105"/>
      <c r="O1323" s="84"/>
      <c r="P1323" s="84"/>
      <c r="Q1323" s="105"/>
      <c r="R1323" s="84"/>
      <c r="S1323" s="105"/>
      <c r="T1323" s="84"/>
      <c r="U1323" s="105"/>
      <c r="V1323" s="80"/>
      <c r="W1323" s="80"/>
      <c r="X1323" s="108"/>
      <c r="Y1323" s="108"/>
      <c r="Z1323" s="106"/>
      <c r="AA1323" s="106"/>
      <c r="AB1323" s="109"/>
      <c r="AC1323" s="106"/>
      <c r="AD1323" s="106"/>
      <c r="AE1323" s="80"/>
      <c r="AF1323" s="106"/>
      <c r="AG1323" s="106"/>
      <c r="AH1323" s="107"/>
      <c r="AI1323" s="107"/>
      <c r="AJ1323" s="105"/>
      <c r="AK1323" s="85"/>
      <c r="AL1323" s="85"/>
      <c r="AM1323" s="105"/>
      <c r="AN1323" s="107"/>
      <c r="AO1323" s="107"/>
      <c r="AP1323" s="105"/>
      <c r="AQ1323" s="85"/>
      <c r="AR1323" s="85"/>
      <c r="AS1323" s="105"/>
      <c r="AT1323" s="107"/>
      <c r="AU1323" s="85"/>
      <c r="AV1323" s="107"/>
      <c r="AW1323" s="85"/>
      <c r="AX1323" s="85"/>
      <c r="AY1323" s="85"/>
      <c r="AZ1323" s="80"/>
      <c r="BA1323" s="86"/>
      <c r="BB1323" s="86"/>
      <c r="BC1323" s="105"/>
    </row>
    <row r="1324" spans="1:55" x14ac:dyDescent="0.25">
      <c r="A1324" s="80"/>
      <c r="B1324" s="80"/>
      <c r="C1324" s="80"/>
      <c r="D1324" s="81"/>
      <c r="E1324" s="80"/>
      <c r="F1324" s="83"/>
      <c r="G1324" s="80"/>
      <c r="H1324" s="84"/>
      <c r="I1324" s="84"/>
      <c r="J1324" s="105"/>
      <c r="K1324" s="84"/>
      <c r="L1324" s="105"/>
      <c r="M1324" s="84"/>
      <c r="N1324" s="105"/>
      <c r="O1324" s="84"/>
      <c r="P1324" s="84"/>
      <c r="Q1324" s="105"/>
      <c r="R1324" s="84"/>
      <c r="S1324" s="105"/>
      <c r="T1324" s="84"/>
      <c r="U1324" s="105"/>
      <c r="V1324" s="80"/>
      <c r="W1324" s="80"/>
      <c r="X1324" s="108"/>
      <c r="Y1324" s="108"/>
      <c r="Z1324" s="80"/>
      <c r="AA1324" s="80"/>
      <c r="AB1324" s="109"/>
      <c r="AC1324" s="80"/>
      <c r="AD1324" s="80"/>
      <c r="AE1324" s="80"/>
      <c r="AF1324" s="80"/>
      <c r="AG1324" s="80"/>
      <c r="AH1324" s="107"/>
      <c r="AI1324" s="107"/>
      <c r="AJ1324" s="105"/>
      <c r="AK1324" s="85"/>
      <c r="AL1324" s="85"/>
      <c r="AM1324" s="105"/>
      <c r="AN1324" s="107"/>
      <c r="AO1324" s="107"/>
      <c r="AP1324" s="105"/>
      <c r="AQ1324" s="85"/>
      <c r="AR1324" s="85"/>
      <c r="AS1324" s="105"/>
      <c r="AT1324" s="107"/>
      <c r="AU1324" s="85"/>
      <c r="AV1324" s="107"/>
      <c r="AW1324" s="85"/>
      <c r="AX1324" s="85"/>
      <c r="AY1324" s="85"/>
      <c r="AZ1324" s="80"/>
      <c r="BA1324" s="86"/>
      <c r="BB1324" s="86"/>
      <c r="BC1324" s="105"/>
    </row>
    <row r="1325" spans="1:55" x14ac:dyDescent="0.25">
      <c r="A1325" s="80"/>
      <c r="B1325" s="80"/>
      <c r="C1325" s="80"/>
      <c r="D1325" s="80"/>
      <c r="E1325" s="80"/>
      <c r="F1325" s="80"/>
      <c r="G1325" s="80"/>
      <c r="H1325" s="84"/>
      <c r="I1325" s="84"/>
      <c r="J1325" s="105"/>
      <c r="K1325" s="84"/>
      <c r="L1325" s="105"/>
      <c r="M1325" s="84"/>
      <c r="N1325" s="105"/>
      <c r="O1325" s="84"/>
      <c r="P1325" s="84"/>
      <c r="Q1325" s="105"/>
      <c r="R1325" s="84"/>
      <c r="S1325" s="105"/>
      <c r="T1325" s="84"/>
      <c r="U1325" s="105"/>
      <c r="V1325" s="80"/>
      <c r="W1325" s="80"/>
      <c r="X1325" s="80"/>
      <c r="Y1325" s="80"/>
      <c r="Z1325" s="80"/>
      <c r="AA1325" s="80"/>
      <c r="AB1325" s="109"/>
      <c r="AC1325" s="80"/>
      <c r="AD1325" s="80"/>
      <c r="AE1325" s="80"/>
      <c r="AF1325" s="80"/>
      <c r="AG1325" s="80"/>
      <c r="AH1325" s="107"/>
      <c r="AI1325" s="107"/>
      <c r="AJ1325" s="105"/>
      <c r="AK1325" s="85"/>
      <c r="AL1325" s="85"/>
      <c r="AM1325" s="105"/>
      <c r="AN1325" s="107"/>
      <c r="AO1325" s="107"/>
      <c r="AP1325" s="105"/>
      <c r="AQ1325" s="85"/>
      <c r="AR1325" s="85"/>
      <c r="AS1325" s="105"/>
      <c r="AT1325" s="107"/>
      <c r="AU1325" s="85"/>
      <c r="AV1325" s="107"/>
      <c r="AW1325" s="85"/>
      <c r="AX1325" s="85"/>
      <c r="AY1325" s="85"/>
      <c r="AZ1325" s="80"/>
      <c r="BA1325" s="86"/>
      <c r="BB1325" s="86"/>
      <c r="BC1325" s="105"/>
    </row>
    <row r="1326" spans="1:55" x14ac:dyDescent="0.25">
      <c r="A1326" s="80"/>
      <c r="B1326" s="80"/>
      <c r="C1326" s="80"/>
      <c r="D1326" s="80"/>
      <c r="E1326" s="80"/>
      <c r="F1326" s="80"/>
      <c r="G1326" s="80"/>
      <c r="H1326" s="84"/>
      <c r="I1326" s="84"/>
      <c r="J1326" s="105"/>
      <c r="K1326" s="84"/>
      <c r="L1326" s="105"/>
      <c r="M1326" s="84"/>
      <c r="N1326" s="105"/>
      <c r="O1326" s="84"/>
      <c r="P1326" s="84"/>
      <c r="Q1326" s="105"/>
      <c r="R1326" s="84"/>
      <c r="S1326" s="105"/>
      <c r="T1326" s="84"/>
      <c r="U1326" s="105"/>
      <c r="V1326" s="80"/>
      <c r="W1326" s="80"/>
      <c r="X1326" s="80"/>
      <c r="Y1326" s="80"/>
      <c r="Z1326" s="80"/>
      <c r="AA1326" s="80"/>
      <c r="AB1326" s="109"/>
      <c r="AC1326" s="80"/>
      <c r="AD1326" s="80"/>
      <c r="AE1326" s="80"/>
      <c r="AF1326" s="80"/>
      <c r="AG1326" s="80"/>
      <c r="AH1326" s="107"/>
      <c r="AI1326" s="107"/>
      <c r="AJ1326" s="105"/>
      <c r="AK1326" s="85"/>
      <c r="AL1326" s="85"/>
      <c r="AM1326" s="105"/>
      <c r="AN1326" s="107"/>
      <c r="AO1326" s="107"/>
      <c r="AP1326" s="105"/>
      <c r="AQ1326" s="85"/>
      <c r="AR1326" s="85"/>
      <c r="AS1326" s="105"/>
      <c r="AT1326" s="107"/>
      <c r="AU1326" s="85"/>
      <c r="AV1326" s="107"/>
      <c r="AW1326" s="85"/>
      <c r="AX1326" s="85"/>
      <c r="AY1326" s="85"/>
      <c r="AZ1326" s="80"/>
      <c r="BA1326" s="86"/>
      <c r="BB1326" s="86"/>
      <c r="BC1326" s="105"/>
    </row>
    <row r="1327" spans="1:55" x14ac:dyDescent="0.25">
      <c r="A1327" s="80"/>
      <c r="B1327" s="80"/>
      <c r="C1327" s="80"/>
      <c r="D1327" s="80"/>
      <c r="E1327" s="80"/>
      <c r="F1327" s="80"/>
      <c r="G1327" s="80"/>
      <c r="H1327" s="84"/>
      <c r="I1327" s="84"/>
      <c r="J1327" s="105"/>
      <c r="K1327" s="84"/>
      <c r="L1327" s="105"/>
      <c r="M1327" s="84"/>
      <c r="N1327" s="105"/>
      <c r="O1327" s="84"/>
      <c r="P1327" s="84"/>
      <c r="Q1327" s="105"/>
      <c r="R1327" s="84"/>
      <c r="S1327" s="105"/>
      <c r="T1327" s="84"/>
      <c r="U1327" s="105"/>
      <c r="V1327" s="80"/>
      <c r="W1327" s="80"/>
      <c r="X1327" s="108"/>
      <c r="Y1327" s="108"/>
      <c r="Z1327" s="80"/>
      <c r="AA1327" s="80"/>
      <c r="AB1327" s="109"/>
      <c r="AC1327" s="80"/>
      <c r="AD1327" s="80"/>
      <c r="AE1327" s="80"/>
      <c r="AF1327" s="80"/>
      <c r="AG1327" s="80"/>
      <c r="AH1327" s="107"/>
      <c r="AI1327" s="107"/>
      <c r="AJ1327" s="105"/>
      <c r="AK1327" s="85"/>
      <c r="AL1327" s="85"/>
      <c r="AM1327" s="105"/>
      <c r="AN1327" s="107"/>
      <c r="AO1327" s="107"/>
      <c r="AP1327" s="105"/>
      <c r="AQ1327" s="85"/>
      <c r="AR1327" s="85"/>
      <c r="AS1327" s="105"/>
      <c r="AT1327" s="107"/>
      <c r="AU1327" s="85"/>
      <c r="AV1327" s="107"/>
      <c r="AW1327" s="85"/>
      <c r="AX1327" s="85"/>
      <c r="AY1327" s="85"/>
      <c r="AZ1327" s="80"/>
      <c r="BA1327" s="86"/>
      <c r="BB1327" s="86"/>
      <c r="BC1327" s="105"/>
    </row>
    <row r="1328" spans="1:55" x14ac:dyDescent="0.25">
      <c r="A1328" s="80"/>
      <c r="B1328" s="80"/>
      <c r="C1328" s="80"/>
      <c r="D1328" s="80"/>
      <c r="E1328" s="80"/>
      <c r="F1328" s="80"/>
      <c r="G1328" s="80"/>
      <c r="H1328" s="84"/>
      <c r="I1328" s="84"/>
      <c r="J1328" s="105"/>
      <c r="K1328" s="84"/>
      <c r="L1328" s="105"/>
      <c r="M1328" s="84"/>
      <c r="N1328" s="105"/>
      <c r="O1328" s="84"/>
      <c r="P1328" s="84"/>
      <c r="Q1328" s="105"/>
      <c r="R1328" s="84"/>
      <c r="S1328" s="105"/>
      <c r="T1328" s="84"/>
      <c r="U1328" s="105"/>
      <c r="V1328" s="80"/>
      <c r="W1328" s="80"/>
      <c r="X1328" s="80"/>
      <c r="Y1328" s="80"/>
      <c r="Z1328" s="80"/>
      <c r="AA1328" s="80"/>
      <c r="AB1328" s="109"/>
      <c r="AC1328" s="80"/>
      <c r="AD1328" s="80"/>
      <c r="AE1328" s="80"/>
      <c r="AF1328" s="80"/>
      <c r="AG1328" s="80"/>
      <c r="AH1328" s="107"/>
      <c r="AI1328" s="107"/>
      <c r="AJ1328" s="105"/>
      <c r="AK1328" s="85"/>
      <c r="AL1328" s="85"/>
      <c r="AM1328" s="105"/>
      <c r="AN1328" s="107"/>
      <c r="AO1328" s="107"/>
      <c r="AP1328" s="105"/>
      <c r="AQ1328" s="85"/>
      <c r="AR1328" s="85"/>
      <c r="AS1328" s="105"/>
      <c r="AT1328" s="107"/>
      <c r="AU1328" s="85"/>
      <c r="AV1328" s="107"/>
      <c r="AW1328" s="85"/>
      <c r="AX1328" s="85"/>
      <c r="AY1328" s="85"/>
      <c r="AZ1328" s="80"/>
      <c r="BA1328" s="86"/>
      <c r="BB1328" s="86"/>
      <c r="BC1328" s="105"/>
    </row>
    <row r="1329" spans="1:55" x14ac:dyDescent="0.25">
      <c r="A1329" s="80"/>
      <c r="B1329" s="80"/>
      <c r="C1329" s="80"/>
      <c r="D1329" s="80"/>
      <c r="E1329" s="80"/>
      <c r="F1329" s="80"/>
      <c r="G1329" s="80"/>
      <c r="H1329" s="84"/>
      <c r="I1329" s="84"/>
      <c r="J1329" s="105"/>
      <c r="K1329" s="84"/>
      <c r="L1329" s="105"/>
      <c r="M1329" s="84"/>
      <c r="N1329" s="105"/>
      <c r="O1329" s="84"/>
      <c r="P1329" s="84"/>
      <c r="Q1329" s="105"/>
      <c r="R1329" s="84"/>
      <c r="S1329" s="105"/>
      <c r="T1329" s="84"/>
      <c r="U1329" s="105"/>
      <c r="V1329" s="80"/>
      <c r="W1329" s="80"/>
      <c r="X1329" s="80"/>
      <c r="Y1329" s="80"/>
      <c r="Z1329" s="80"/>
      <c r="AA1329" s="80"/>
      <c r="AB1329" s="109"/>
      <c r="AC1329" s="80"/>
      <c r="AD1329" s="80"/>
      <c r="AE1329" s="80"/>
      <c r="AF1329" s="80"/>
      <c r="AG1329" s="80"/>
      <c r="AH1329" s="107"/>
      <c r="AI1329" s="107"/>
      <c r="AJ1329" s="105"/>
      <c r="AK1329" s="85"/>
      <c r="AL1329" s="85"/>
      <c r="AM1329" s="105"/>
      <c r="AN1329" s="107"/>
      <c r="AO1329" s="107"/>
      <c r="AP1329" s="105"/>
      <c r="AQ1329" s="85"/>
      <c r="AR1329" s="85"/>
      <c r="AS1329" s="105"/>
      <c r="AT1329" s="107"/>
      <c r="AU1329" s="85"/>
      <c r="AV1329" s="107"/>
      <c r="AW1329" s="85"/>
      <c r="AX1329" s="85"/>
      <c r="AY1329" s="85"/>
      <c r="AZ1329" s="80"/>
      <c r="BA1329" s="86"/>
      <c r="BB1329" s="86"/>
      <c r="BC1329" s="105"/>
    </row>
    <row r="1330" spans="1:55" x14ac:dyDescent="0.25">
      <c r="A1330" s="80"/>
      <c r="B1330" s="80"/>
      <c r="C1330" s="80"/>
      <c r="D1330" s="80"/>
      <c r="E1330" s="80"/>
      <c r="F1330" s="80"/>
      <c r="G1330" s="80"/>
      <c r="H1330" s="84"/>
      <c r="I1330" s="84"/>
      <c r="J1330" s="105"/>
      <c r="K1330" s="84"/>
      <c r="L1330" s="105"/>
      <c r="M1330" s="84"/>
      <c r="N1330" s="105"/>
      <c r="O1330" s="84"/>
      <c r="P1330" s="84"/>
      <c r="Q1330" s="105"/>
      <c r="R1330" s="84"/>
      <c r="S1330" s="105"/>
      <c r="T1330" s="84"/>
      <c r="U1330" s="105"/>
      <c r="V1330" s="80"/>
      <c r="W1330" s="80"/>
      <c r="X1330" s="80"/>
      <c r="Y1330" s="80"/>
      <c r="Z1330" s="80"/>
      <c r="AA1330" s="80"/>
      <c r="AB1330" s="109"/>
      <c r="AC1330" s="80"/>
      <c r="AD1330" s="80"/>
      <c r="AE1330" s="80"/>
      <c r="AF1330" s="80"/>
      <c r="AG1330" s="80"/>
      <c r="AH1330" s="107"/>
      <c r="AI1330" s="107"/>
      <c r="AJ1330" s="105"/>
      <c r="AK1330" s="85"/>
      <c r="AL1330" s="85"/>
      <c r="AM1330" s="105"/>
      <c r="AN1330" s="107"/>
      <c r="AO1330" s="107"/>
      <c r="AP1330" s="105"/>
      <c r="AQ1330" s="85"/>
      <c r="AR1330" s="85"/>
      <c r="AS1330" s="105"/>
      <c r="AT1330" s="107"/>
      <c r="AU1330" s="85"/>
      <c r="AV1330" s="107"/>
      <c r="AW1330" s="85"/>
      <c r="AX1330" s="85"/>
      <c r="AY1330" s="85"/>
      <c r="AZ1330" s="80"/>
      <c r="BA1330" s="86"/>
      <c r="BB1330" s="86"/>
      <c r="BC1330" s="105"/>
    </row>
    <row r="1331" spans="1:55" x14ac:dyDescent="0.25">
      <c r="A1331" s="80"/>
      <c r="B1331" s="80"/>
      <c r="C1331" s="80"/>
      <c r="D1331" s="80"/>
      <c r="E1331" s="80"/>
      <c r="F1331" s="80"/>
      <c r="G1331" s="80"/>
      <c r="H1331" s="84"/>
      <c r="I1331" s="84"/>
      <c r="J1331" s="105"/>
      <c r="K1331" s="84"/>
      <c r="L1331" s="105"/>
      <c r="M1331" s="84"/>
      <c r="N1331" s="105"/>
      <c r="O1331" s="84"/>
      <c r="P1331" s="84"/>
      <c r="Q1331" s="105"/>
      <c r="R1331" s="84"/>
      <c r="S1331" s="105"/>
      <c r="T1331" s="84"/>
      <c r="U1331" s="105"/>
      <c r="V1331" s="80"/>
      <c r="W1331" s="80"/>
      <c r="X1331" s="108"/>
      <c r="Y1331" s="108"/>
      <c r="Z1331" s="80"/>
      <c r="AA1331" s="80"/>
      <c r="AB1331" s="109"/>
      <c r="AC1331" s="80"/>
      <c r="AD1331" s="80"/>
      <c r="AE1331" s="80"/>
      <c r="AF1331" s="80"/>
      <c r="AG1331" s="80"/>
      <c r="AH1331" s="107"/>
      <c r="AI1331" s="107"/>
      <c r="AJ1331" s="105"/>
      <c r="AK1331" s="85"/>
      <c r="AL1331" s="85"/>
      <c r="AM1331" s="105"/>
      <c r="AN1331" s="107"/>
      <c r="AO1331" s="107"/>
      <c r="AP1331" s="105"/>
      <c r="AQ1331" s="85"/>
      <c r="AR1331" s="85"/>
      <c r="AS1331" s="105"/>
      <c r="AT1331" s="107"/>
      <c r="AU1331" s="85"/>
      <c r="AV1331" s="107"/>
      <c r="AW1331" s="85"/>
      <c r="AX1331" s="85"/>
      <c r="AY1331" s="85"/>
      <c r="AZ1331" s="80"/>
      <c r="BA1331" s="86"/>
      <c r="BB1331" s="86"/>
      <c r="BC1331" s="105"/>
    </row>
    <row r="1332" spans="1:55" x14ac:dyDescent="0.25">
      <c r="A1332" s="80"/>
      <c r="B1332" s="80"/>
      <c r="C1332" s="80"/>
      <c r="D1332" s="80"/>
      <c r="E1332" s="80"/>
      <c r="F1332" s="80"/>
      <c r="G1332" s="80"/>
      <c r="H1332" s="84"/>
      <c r="I1332" s="84"/>
      <c r="J1332" s="105"/>
      <c r="K1332" s="84"/>
      <c r="L1332" s="105"/>
      <c r="M1332" s="80"/>
      <c r="N1332" s="80"/>
      <c r="O1332" s="84"/>
      <c r="P1332" s="84"/>
      <c r="Q1332" s="105"/>
      <c r="R1332" s="84"/>
      <c r="S1332" s="105"/>
      <c r="T1332" s="80"/>
      <c r="U1332" s="80"/>
      <c r="V1332" s="80"/>
      <c r="W1332" s="80"/>
      <c r="X1332" s="108"/>
      <c r="Y1332" s="108"/>
      <c r="Z1332" s="80"/>
      <c r="AA1332" s="80"/>
      <c r="AB1332" s="109"/>
      <c r="AC1332" s="80"/>
      <c r="AD1332" s="80"/>
      <c r="AE1332" s="80"/>
      <c r="AF1332" s="80"/>
      <c r="AG1332" s="80"/>
      <c r="AH1332" s="107"/>
      <c r="AI1332" s="107"/>
      <c r="AJ1332" s="105"/>
      <c r="AK1332" s="85"/>
      <c r="AL1332" s="85"/>
      <c r="AM1332" s="105"/>
      <c r="AN1332" s="107"/>
      <c r="AO1332" s="107"/>
      <c r="AP1332" s="105"/>
      <c r="AQ1332" s="85"/>
      <c r="AR1332" s="85"/>
      <c r="AS1332" s="105"/>
      <c r="AT1332" s="107"/>
      <c r="AU1332" s="85"/>
      <c r="AV1332" s="107"/>
      <c r="AW1332" s="85"/>
      <c r="AX1332" s="85"/>
      <c r="AY1332" s="85"/>
      <c r="AZ1332" s="80"/>
      <c r="BA1332" s="86"/>
      <c r="BB1332" s="86"/>
      <c r="BC1332" s="105"/>
    </row>
    <row r="1333" spans="1:55" x14ac:dyDescent="0.25">
      <c r="A1333" s="80"/>
      <c r="B1333" s="80"/>
      <c r="C1333" s="80"/>
      <c r="D1333" s="80"/>
      <c r="E1333" s="80"/>
      <c r="F1333" s="80"/>
      <c r="G1333" s="80"/>
      <c r="H1333" s="84"/>
      <c r="I1333" s="84"/>
      <c r="J1333" s="105"/>
      <c r="K1333" s="84"/>
      <c r="L1333" s="105"/>
      <c r="M1333" s="84"/>
      <c r="N1333" s="105"/>
      <c r="O1333" s="84"/>
      <c r="P1333" s="84"/>
      <c r="Q1333" s="105"/>
      <c r="R1333" s="84"/>
      <c r="S1333" s="105"/>
      <c r="T1333" s="84"/>
      <c r="U1333" s="105"/>
      <c r="V1333" s="80"/>
      <c r="W1333" s="80"/>
      <c r="X1333" s="108"/>
      <c r="Y1333" s="108"/>
      <c r="Z1333" s="80"/>
      <c r="AA1333" s="80"/>
      <c r="AB1333" s="109"/>
      <c r="AC1333" s="80"/>
      <c r="AD1333" s="80"/>
      <c r="AE1333" s="80"/>
      <c r="AF1333" s="80"/>
      <c r="AG1333" s="80"/>
      <c r="AH1333" s="107"/>
      <c r="AI1333" s="107"/>
      <c r="AJ1333" s="105"/>
      <c r="AK1333" s="85"/>
      <c r="AL1333" s="85"/>
      <c r="AM1333" s="105"/>
      <c r="AN1333" s="107"/>
      <c r="AO1333" s="107"/>
      <c r="AP1333" s="105"/>
      <c r="AQ1333" s="85"/>
      <c r="AR1333" s="85"/>
      <c r="AS1333" s="105"/>
      <c r="AT1333" s="107"/>
      <c r="AU1333" s="85"/>
      <c r="AV1333" s="107"/>
      <c r="AW1333" s="85"/>
      <c r="AX1333" s="85"/>
      <c r="AY1333" s="85"/>
      <c r="AZ1333" s="80"/>
      <c r="BA1333" s="86"/>
      <c r="BB1333" s="86"/>
      <c r="BC1333" s="105"/>
    </row>
    <row r="1334" spans="1:55" x14ac:dyDescent="0.25">
      <c r="A1334" s="80"/>
      <c r="B1334" s="80"/>
      <c r="C1334" s="80"/>
      <c r="D1334" s="80"/>
      <c r="E1334" s="80"/>
      <c r="F1334" s="80"/>
      <c r="G1334" s="80"/>
      <c r="H1334" s="80"/>
      <c r="I1334" s="84"/>
      <c r="J1334" s="105"/>
      <c r="K1334" s="84"/>
      <c r="L1334" s="105"/>
      <c r="M1334" s="84"/>
      <c r="N1334" s="105"/>
      <c r="O1334" s="80"/>
      <c r="P1334" s="84"/>
      <c r="Q1334" s="105"/>
      <c r="R1334" s="84"/>
      <c r="S1334" s="105"/>
      <c r="T1334" s="84"/>
      <c r="U1334" s="105"/>
      <c r="V1334" s="80"/>
      <c r="W1334" s="80"/>
      <c r="X1334" s="80"/>
      <c r="Y1334" s="80"/>
      <c r="Z1334" s="80"/>
      <c r="AA1334" s="80"/>
      <c r="AB1334" s="109"/>
      <c r="AC1334" s="80"/>
      <c r="AD1334" s="80"/>
      <c r="AE1334" s="80"/>
      <c r="AF1334" s="80"/>
      <c r="AG1334" s="80"/>
      <c r="AH1334" s="80"/>
      <c r="AI1334" s="107"/>
      <c r="AJ1334" s="105"/>
      <c r="AK1334" s="80"/>
      <c r="AL1334" s="85"/>
      <c r="AM1334" s="105"/>
      <c r="AN1334" s="80"/>
      <c r="AO1334" s="107"/>
      <c r="AP1334" s="105"/>
      <c r="AQ1334" s="80"/>
      <c r="AR1334" s="85"/>
      <c r="AS1334" s="105"/>
      <c r="AT1334" s="80"/>
      <c r="AU1334" s="80"/>
      <c r="AV1334" s="80"/>
      <c r="AW1334" s="80"/>
      <c r="AX1334" s="80"/>
      <c r="AY1334" s="85"/>
      <c r="AZ1334" s="80"/>
      <c r="BA1334" s="80"/>
      <c r="BB1334" s="86"/>
      <c r="BC1334" s="105"/>
    </row>
    <row r="1335" spans="1:55" x14ac:dyDescent="0.25">
      <c r="A1335" s="80"/>
      <c r="B1335" s="80"/>
      <c r="C1335" s="80"/>
      <c r="D1335" s="80"/>
      <c r="E1335" s="80"/>
      <c r="F1335" s="80"/>
      <c r="G1335" s="80"/>
      <c r="H1335" s="80"/>
      <c r="I1335" s="84"/>
      <c r="J1335" s="105"/>
      <c r="K1335" s="84"/>
      <c r="L1335" s="105"/>
      <c r="M1335" s="80"/>
      <c r="N1335" s="80"/>
      <c r="O1335" s="80"/>
      <c r="P1335" s="84"/>
      <c r="Q1335" s="105"/>
      <c r="R1335" s="84"/>
      <c r="S1335" s="105"/>
      <c r="T1335" s="80"/>
      <c r="U1335" s="80"/>
      <c r="V1335" s="80"/>
      <c r="W1335" s="80"/>
      <c r="X1335" s="80"/>
      <c r="Y1335" s="80"/>
      <c r="Z1335" s="80"/>
      <c r="AA1335" s="80"/>
      <c r="AB1335" s="109"/>
      <c r="AC1335" s="80"/>
      <c r="AD1335" s="80"/>
      <c r="AE1335" s="80"/>
      <c r="AF1335" s="80"/>
      <c r="AG1335" s="80"/>
      <c r="AH1335" s="80"/>
      <c r="AI1335" s="107"/>
      <c r="AJ1335" s="105"/>
      <c r="AK1335" s="80"/>
      <c r="AL1335" s="85"/>
      <c r="AM1335" s="105"/>
      <c r="AN1335" s="80"/>
      <c r="AO1335" s="107"/>
      <c r="AP1335" s="105"/>
      <c r="AQ1335" s="80"/>
      <c r="AR1335" s="85"/>
      <c r="AS1335" s="105"/>
      <c r="AT1335" s="80"/>
      <c r="AU1335" s="80"/>
      <c r="AV1335" s="80"/>
      <c r="AW1335" s="80"/>
      <c r="AX1335" s="80"/>
      <c r="AY1335" s="85"/>
      <c r="AZ1335" s="80"/>
      <c r="BA1335" s="80"/>
      <c r="BB1335" s="86"/>
      <c r="BC1335" s="105"/>
    </row>
    <row r="1336" spans="1:55" x14ac:dyDescent="0.25">
      <c r="A1336" s="80"/>
      <c r="B1336" s="80"/>
      <c r="C1336" s="80"/>
      <c r="D1336" s="80"/>
      <c r="E1336" s="80"/>
      <c r="F1336" s="80"/>
      <c r="G1336" s="80"/>
      <c r="H1336" s="84"/>
      <c r="I1336" s="84"/>
      <c r="J1336" s="105"/>
      <c r="K1336" s="84"/>
      <c r="L1336" s="105"/>
      <c r="M1336" s="84"/>
      <c r="N1336" s="105"/>
      <c r="O1336" s="84"/>
      <c r="P1336" s="84"/>
      <c r="Q1336" s="105"/>
      <c r="R1336" s="84"/>
      <c r="S1336" s="105"/>
      <c r="T1336" s="84"/>
      <c r="U1336" s="105"/>
      <c r="V1336" s="80"/>
      <c r="W1336" s="80"/>
      <c r="X1336" s="108"/>
      <c r="Y1336" s="108"/>
      <c r="Z1336" s="80"/>
      <c r="AA1336" s="80"/>
      <c r="AB1336" s="109"/>
      <c r="AC1336" s="80"/>
      <c r="AD1336" s="80"/>
      <c r="AE1336" s="80"/>
      <c r="AF1336" s="80"/>
      <c r="AG1336" s="80"/>
      <c r="AH1336" s="107"/>
      <c r="AI1336" s="107"/>
      <c r="AJ1336" s="105"/>
      <c r="AK1336" s="85"/>
      <c r="AL1336" s="85"/>
      <c r="AM1336" s="105"/>
      <c r="AN1336" s="107"/>
      <c r="AO1336" s="107"/>
      <c r="AP1336" s="105"/>
      <c r="AQ1336" s="85"/>
      <c r="AR1336" s="85"/>
      <c r="AS1336" s="105"/>
      <c r="AT1336" s="107"/>
      <c r="AU1336" s="85"/>
      <c r="AV1336" s="107"/>
      <c r="AW1336" s="85"/>
      <c r="AX1336" s="85"/>
      <c r="AY1336" s="85"/>
      <c r="AZ1336" s="80"/>
      <c r="BA1336" s="86"/>
      <c r="BB1336" s="86"/>
      <c r="BC1336" s="105"/>
    </row>
    <row r="1337" spans="1:55" x14ac:dyDescent="0.25">
      <c r="A1337" s="80"/>
      <c r="B1337" s="80"/>
      <c r="C1337" s="80"/>
      <c r="D1337" s="80"/>
      <c r="E1337" s="80"/>
      <c r="F1337" s="80"/>
      <c r="G1337" s="80"/>
      <c r="H1337" s="84"/>
      <c r="I1337" s="84"/>
      <c r="J1337" s="105"/>
      <c r="K1337" s="84"/>
      <c r="L1337" s="105"/>
      <c r="M1337" s="84"/>
      <c r="N1337" s="105"/>
      <c r="O1337" s="84"/>
      <c r="P1337" s="84"/>
      <c r="Q1337" s="105"/>
      <c r="R1337" s="84"/>
      <c r="S1337" s="105"/>
      <c r="T1337" s="84"/>
      <c r="U1337" s="105"/>
      <c r="V1337" s="80"/>
      <c r="W1337" s="80"/>
      <c r="X1337" s="108"/>
      <c r="Y1337" s="108"/>
      <c r="Z1337" s="80"/>
      <c r="AA1337" s="80"/>
      <c r="AB1337" s="109"/>
      <c r="AC1337" s="80"/>
      <c r="AD1337" s="80"/>
      <c r="AE1337" s="80"/>
      <c r="AF1337" s="80"/>
      <c r="AG1337" s="80"/>
      <c r="AH1337" s="107"/>
      <c r="AI1337" s="107"/>
      <c r="AJ1337" s="105"/>
      <c r="AK1337" s="85"/>
      <c r="AL1337" s="85"/>
      <c r="AM1337" s="105"/>
      <c r="AN1337" s="107"/>
      <c r="AO1337" s="107"/>
      <c r="AP1337" s="105"/>
      <c r="AQ1337" s="85"/>
      <c r="AR1337" s="85"/>
      <c r="AS1337" s="105"/>
      <c r="AT1337" s="107"/>
      <c r="AU1337" s="85"/>
      <c r="AV1337" s="107"/>
      <c r="AW1337" s="85"/>
      <c r="AX1337" s="85"/>
      <c r="AY1337" s="85"/>
      <c r="AZ1337" s="80"/>
      <c r="BA1337" s="86"/>
      <c r="BB1337" s="86"/>
      <c r="BC1337" s="105"/>
    </row>
    <row r="1338" spans="1:55" x14ac:dyDescent="0.25">
      <c r="A1338" s="80"/>
      <c r="B1338" s="80"/>
      <c r="C1338" s="80"/>
      <c r="D1338" s="80"/>
      <c r="E1338" s="80"/>
      <c r="F1338" s="80"/>
      <c r="G1338" s="80"/>
      <c r="H1338" s="84"/>
      <c r="I1338" s="84"/>
      <c r="J1338" s="105"/>
      <c r="K1338" s="84"/>
      <c r="L1338" s="105"/>
      <c r="M1338" s="84"/>
      <c r="N1338" s="105"/>
      <c r="O1338" s="84"/>
      <c r="P1338" s="84"/>
      <c r="Q1338" s="105"/>
      <c r="R1338" s="84"/>
      <c r="S1338" s="105"/>
      <c r="T1338" s="84"/>
      <c r="U1338" s="105"/>
      <c r="V1338" s="80"/>
      <c r="W1338" s="80"/>
      <c r="X1338" s="108"/>
      <c r="Y1338" s="108"/>
      <c r="Z1338" s="80"/>
      <c r="AA1338" s="80"/>
      <c r="AB1338" s="109"/>
      <c r="AC1338" s="80"/>
      <c r="AD1338" s="80"/>
      <c r="AE1338" s="80"/>
      <c r="AF1338" s="80"/>
      <c r="AG1338" s="80"/>
      <c r="AH1338" s="107"/>
      <c r="AI1338" s="107"/>
      <c r="AJ1338" s="105"/>
      <c r="AK1338" s="85"/>
      <c r="AL1338" s="85"/>
      <c r="AM1338" s="105"/>
      <c r="AN1338" s="107"/>
      <c r="AO1338" s="107"/>
      <c r="AP1338" s="105"/>
      <c r="AQ1338" s="85"/>
      <c r="AR1338" s="85"/>
      <c r="AS1338" s="105"/>
      <c r="AT1338" s="107"/>
      <c r="AU1338" s="85"/>
      <c r="AV1338" s="107"/>
      <c r="AW1338" s="85"/>
      <c r="AX1338" s="85"/>
      <c r="AY1338" s="85"/>
      <c r="AZ1338" s="80"/>
      <c r="BA1338" s="86"/>
      <c r="BB1338" s="86"/>
      <c r="BC1338" s="105"/>
    </row>
    <row r="1339" spans="1:55" x14ac:dyDescent="0.25">
      <c r="A1339" s="80"/>
      <c r="B1339" s="80"/>
      <c r="C1339" s="80"/>
      <c r="D1339" s="80"/>
      <c r="E1339" s="80"/>
      <c r="F1339" s="80"/>
      <c r="G1339" s="80"/>
      <c r="H1339" s="84"/>
      <c r="I1339" s="84"/>
      <c r="J1339" s="105"/>
      <c r="K1339" s="84"/>
      <c r="L1339" s="105"/>
      <c r="M1339" s="84"/>
      <c r="N1339" s="105"/>
      <c r="O1339" s="84"/>
      <c r="P1339" s="84"/>
      <c r="Q1339" s="105"/>
      <c r="R1339" s="84"/>
      <c r="S1339" s="105"/>
      <c r="T1339" s="84"/>
      <c r="U1339" s="105"/>
      <c r="V1339" s="80"/>
      <c r="W1339" s="80"/>
      <c r="X1339" s="108"/>
      <c r="Y1339" s="108"/>
      <c r="Z1339" s="80"/>
      <c r="AA1339" s="80"/>
      <c r="AB1339" s="109"/>
      <c r="AC1339" s="80"/>
      <c r="AD1339" s="80"/>
      <c r="AE1339" s="80"/>
      <c r="AF1339" s="80"/>
      <c r="AG1339" s="80"/>
      <c r="AH1339" s="107"/>
      <c r="AI1339" s="107"/>
      <c r="AJ1339" s="105"/>
      <c r="AK1339" s="85"/>
      <c r="AL1339" s="85"/>
      <c r="AM1339" s="105"/>
      <c r="AN1339" s="107"/>
      <c r="AO1339" s="107"/>
      <c r="AP1339" s="105"/>
      <c r="AQ1339" s="85"/>
      <c r="AR1339" s="85"/>
      <c r="AS1339" s="105"/>
      <c r="AT1339" s="107"/>
      <c r="AU1339" s="85"/>
      <c r="AV1339" s="107"/>
      <c r="AW1339" s="85"/>
      <c r="AX1339" s="85"/>
      <c r="AY1339" s="85"/>
      <c r="AZ1339" s="80"/>
      <c r="BA1339" s="86"/>
      <c r="BB1339" s="86"/>
      <c r="BC1339" s="105"/>
    </row>
    <row r="1340" spans="1:55" x14ac:dyDescent="0.25">
      <c r="A1340" s="80"/>
      <c r="B1340" s="80"/>
      <c r="C1340" s="80"/>
      <c r="D1340" s="80"/>
      <c r="E1340" s="80"/>
      <c r="F1340" s="80"/>
      <c r="G1340" s="80"/>
      <c r="H1340" s="84"/>
      <c r="I1340" s="84"/>
      <c r="J1340" s="105"/>
      <c r="K1340" s="84"/>
      <c r="L1340" s="105"/>
      <c r="M1340" s="84"/>
      <c r="N1340" s="105"/>
      <c r="O1340" s="84"/>
      <c r="P1340" s="84"/>
      <c r="Q1340" s="105"/>
      <c r="R1340" s="84"/>
      <c r="S1340" s="105"/>
      <c r="T1340" s="84"/>
      <c r="U1340" s="105"/>
      <c r="V1340" s="80"/>
      <c r="W1340" s="80"/>
      <c r="X1340" s="80"/>
      <c r="Y1340" s="80"/>
      <c r="Z1340" s="80"/>
      <c r="AA1340" s="80"/>
      <c r="AB1340" s="109"/>
      <c r="AC1340" s="80"/>
      <c r="AD1340" s="80"/>
      <c r="AE1340" s="80"/>
      <c r="AF1340" s="80"/>
      <c r="AG1340" s="80"/>
      <c r="AH1340" s="107"/>
      <c r="AI1340" s="107"/>
      <c r="AJ1340" s="105"/>
      <c r="AK1340" s="85"/>
      <c r="AL1340" s="85"/>
      <c r="AM1340" s="105"/>
      <c r="AN1340" s="107"/>
      <c r="AO1340" s="107"/>
      <c r="AP1340" s="105"/>
      <c r="AQ1340" s="85"/>
      <c r="AR1340" s="85"/>
      <c r="AS1340" s="105"/>
      <c r="AT1340" s="107"/>
      <c r="AU1340" s="85"/>
      <c r="AV1340" s="107"/>
      <c r="AW1340" s="85"/>
      <c r="AX1340" s="85"/>
      <c r="AY1340" s="85"/>
      <c r="AZ1340" s="80"/>
      <c r="BA1340" s="86"/>
      <c r="BB1340" s="86"/>
      <c r="BC1340" s="105"/>
    </row>
    <row r="1341" spans="1:55" x14ac:dyDescent="0.25">
      <c r="A1341" s="80"/>
      <c r="B1341" s="80"/>
      <c r="C1341" s="80"/>
      <c r="D1341" s="80"/>
      <c r="E1341" s="80"/>
      <c r="F1341" s="80"/>
      <c r="G1341" s="80"/>
      <c r="H1341" s="84"/>
      <c r="I1341" s="84"/>
      <c r="J1341" s="105"/>
      <c r="K1341" s="84"/>
      <c r="L1341" s="105"/>
      <c r="M1341" s="84"/>
      <c r="N1341" s="105"/>
      <c r="O1341" s="84"/>
      <c r="P1341" s="84"/>
      <c r="Q1341" s="105"/>
      <c r="R1341" s="84"/>
      <c r="S1341" s="105"/>
      <c r="T1341" s="84"/>
      <c r="U1341" s="105"/>
      <c r="V1341" s="80"/>
      <c r="W1341" s="80"/>
      <c r="X1341" s="80"/>
      <c r="Y1341" s="80"/>
      <c r="Z1341" s="80"/>
      <c r="AA1341" s="80"/>
      <c r="AB1341" s="109"/>
      <c r="AC1341" s="80"/>
      <c r="AD1341" s="80"/>
      <c r="AE1341" s="80"/>
      <c r="AF1341" s="80"/>
      <c r="AG1341" s="80"/>
      <c r="AH1341" s="107"/>
      <c r="AI1341" s="107"/>
      <c r="AJ1341" s="105"/>
      <c r="AK1341" s="85"/>
      <c r="AL1341" s="85"/>
      <c r="AM1341" s="105"/>
      <c r="AN1341" s="107"/>
      <c r="AO1341" s="107"/>
      <c r="AP1341" s="105"/>
      <c r="AQ1341" s="85"/>
      <c r="AR1341" s="85"/>
      <c r="AS1341" s="105"/>
      <c r="AT1341" s="107"/>
      <c r="AU1341" s="85"/>
      <c r="AV1341" s="107"/>
      <c r="AW1341" s="85"/>
      <c r="AX1341" s="85"/>
      <c r="AY1341" s="85"/>
      <c r="AZ1341" s="80"/>
      <c r="BA1341" s="86"/>
      <c r="BB1341" s="86"/>
      <c r="BC1341" s="105"/>
    </row>
    <row r="1342" spans="1:55" x14ac:dyDescent="0.25">
      <c r="A1342" s="80"/>
      <c r="B1342" s="80"/>
      <c r="C1342" s="80"/>
      <c r="D1342" s="80"/>
      <c r="E1342" s="80"/>
      <c r="F1342" s="80"/>
      <c r="G1342" s="80"/>
      <c r="H1342" s="84"/>
      <c r="I1342" s="84"/>
      <c r="J1342" s="105"/>
      <c r="K1342" s="84"/>
      <c r="L1342" s="105"/>
      <c r="M1342" s="84"/>
      <c r="N1342" s="105"/>
      <c r="O1342" s="84"/>
      <c r="P1342" s="84"/>
      <c r="Q1342" s="105"/>
      <c r="R1342" s="84"/>
      <c r="S1342" s="105"/>
      <c r="T1342" s="84"/>
      <c r="U1342" s="105"/>
      <c r="V1342" s="80"/>
      <c r="W1342" s="80"/>
      <c r="X1342" s="108"/>
      <c r="Y1342" s="108"/>
      <c r="Z1342" s="80"/>
      <c r="AA1342" s="80"/>
      <c r="AB1342" s="109"/>
      <c r="AC1342" s="80"/>
      <c r="AD1342" s="80"/>
      <c r="AE1342" s="80"/>
      <c r="AF1342" s="80"/>
      <c r="AG1342" s="80"/>
      <c r="AH1342" s="107"/>
      <c r="AI1342" s="107"/>
      <c r="AJ1342" s="105"/>
      <c r="AK1342" s="85"/>
      <c r="AL1342" s="85"/>
      <c r="AM1342" s="105"/>
      <c r="AN1342" s="107"/>
      <c r="AO1342" s="107"/>
      <c r="AP1342" s="105"/>
      <c r="AQ1342" s="85"/>
      <c r="AR1342" s="85"/>
      <c r="AS1342" s="105"/>
      <c r="AT1342" s="107"/>
      <c r="AU1342" s="85"/>
      <c r="AV1342" s="107"/>
      <c r="AW1342" s="85"/>
      <c r="AX1342" s="85"/>
      <c r="AY1342" s="85"/>
      <c r="AZ1342" s="80"/>
      <c r="BA1342" s="86"/>
      <c r="BB1342" s="86"/>
      <c r="BC1342" s="105"/>
    </row>
    <row r="1343" spans="1:55" x14ac:dyDescent="0.25">
      <c r="A1343" s="80"/>
      <c r="B1343" s="80"/>
      <c r="C1343" s="80"/>
      <c r="D1343" s="80"/>
      <c r="E1343" s="80"/>
      <c r="F1343" s="80"/>
      <c r="G1343" s="80"/>
      <c r="H1343" s="84"/>
      <c r="I1343" s="84"/>
      <c r="J1343" s="105"/>
      <c r="K1343" s="84"/>
      <c r="L1343" s="105"/>
      <c r="M1343" s="84"/>
      <c r="N1343" s="105"/>
      <c r="O1343" s="84"/>
      <c r="P1343" s="84"/>
      <c r="Q1343" s="105"/>
      <c r="R1343" s="84"/>
      <c r="S1343" s="105"/>
      <c r="T1343" s="84"/>
      <c r="U1343" s="105"/>
      <c r="V1343" s="80"/>
      <c r="W1343" s="80"/>
      <c r="X1343" s="80"/>
      <c r="Y1343" s="80"/>
      <c r="Z1343" s="80"/>
      <c r="AA1343" s="80"/>
      <c r="AB1343" s="109"/>
      <c r="AC1343" s="80"/>
      <c r="AD1343" s="80"/>
      <c r="AE1343" s="80"/>
      <c r="AF1343" s="80"/>
      <c r="AG1343" s="80"/>
      <c r="AH1343" s="107"/>
      <c r="AI1343" s="107"/>
      <c r="AJ1343" s="105"/>
      <c r="AK1343" s="85"/>
      <c r="AL1343" s="85"/>
      <c r="AM1343" s="105"/>
      <c r="AN1343" s="107"/>
      <c r="AO1343" s="107"/>
      <c r="AP1343" s="105"/>
      <c r="AQ1343" s="85"/>
      <c r="AR1343" s="85"/>
      <c r="AS1343" s="105"/>
      <c r="AT1343" s="107"/>
      <c r="AU1343" s="85"/>
      <c r="AV1343" s="107"/>
      <c r="AW1343" s="85"/>
      <c r="AX1343" s="85"/>
      <c r="AY1343" s="85"/>
      <c r="AZ1343" s="80"/>
      <c r="BA1343" s="86"/>
      <c r="BB1343" s="86"/>
      <c r="BC1343" s="105"/>
    </row>
    <row r="1344" spans="1:55" x14ac:dyDescent="0.25">
      <c r="A1344" s="80"/>
      <c r="B1344" s="80"/>
      <c r="C1344" s="80"/>
      <c r="D1344" s="80"/>
      <c r="E1344" s="80"/>
      <c r="F1344" s="80"/>
      <c r="G1344" s="80"/>
      <c r="H1344" s="84"/>
      <c r="I1344" s="84"/>
      <c r="J1344" s="105"/>
      <c r="K1344" s="84"/>
      <c r="L1344" s="105"/>
      <c r="M1344" s="84"/>
      <c r="N1344" s="105"/>
      <c r="O1344" s="84"/>
      <c r="P1344" s="84"/>
      <c r="Q1344" s="105"/>
      <c r="R1344" s="84"/>
      <c r="S1344" s="105"/>
      <c r="T1344" s="84"/>
      <c r="U1344" s="105"/>
      <c r="V1344" s="80"/>
      <c r="W1344" s="80"/>
      <c r="X1344" s="80"/>
      <c r="Y1344" s="80"/>
      <c r="Z1344" s="80"/>
      <c r="AA1344" s="80"/>
      <c r="AB1344" s="109"/>
      <c r="AC1344" s="80"/>
      <c r="AD1344" s="80"/>
      <c r="AE1344" s="80"/>
      <c r="AF1344" s="80"/>
      <c r="AG1344" s="80"/>
      <c r="AH1344" s="107"/>
      <c r="AI1344" s="107"/>
      <c r="AJ1344" s="105"/>
      <c r="AK1344" s="85"/>
      <c r="AL1344" s="85"/>
      <c r="AM1344" s="105"/>
      <c r="AN1344" s="107"/>
      <c r="AO1344" s="107"/>
      <c r="AP1344" s="105"/>
      <c r="AQ1344" s="85"/>
      <c r="AR1344" s="85"/>
      <c r="AS1344" s="105"/>
      <c r="AT1344" s="107"/>
      <c r="AU1344" s="85"/>
      <c r="AV1344" s="107"/>
      <c r="AW1344" s="85"/>
      <c r="AX1344" s="85"/>
      <c r="AY1344" s="85"/>
      <c r="AZ1344" s="80"/>
      <c r="BA1344" s="86"/>
      <c r="BB1344" s="86"/>
      <c r="BC1344" s="105"/>
    </row>
    <row r="1345" spans="1:55" x14ac:dyDescent="0.25">
      <c r="A1345" s="80"/>
      <c r="B1345" s="80"/>
      <c r="C1345" s="80"/>
      <c r="D1345" s="80"/>
      <c r="E1345" s="80"/>
      <c r="F1345" s="80"/>
      <c r="G1345" s="80"/>
      <c r="H1345" s="84"/>
      <c r="I1345" s="84"/>
      <c r="J1345" s="105"/>
      <c r="K1345" s="84"/>
      <c r="L1345" s="105"/>
      <c r="M1345" s="84"/>
      <c r="N1345" s="105"/>
      <c r="O1345" s="84"/>
      <c r="P1345" s="84"/>
      <c r="Q1345" s="105"/>
      <c r="R1345" s="84"/>
      <c r="S1345" s="105"/>
      <c r="T1345" s="84"/>
      <c r="U1345" s="105"/>
      <c r="V1345" s="80"/>
      <c r="W1345" s="80"/>
      <c r="X1345" s="80"/>
      <c r="Y1345" s="80"/>
      <c r="Z1345" s="80"/>
      <c r="AA1345" s="80"/>
      <c r="AB1345" s="109"/>
      <c r="AC1345" s="80"/>
      <c r="AD1345" s="80"/>
      <c r="AE1345" s="80"/>
      <c r="AF1345" s="80"/>
      <c r="AG1345" s="80"/>
      <c r="AH1345" s="107"/>
      <c r="AI1345" s="107"/>
      <c r="AJ1345" s="105"/>
      <c r="AK1345" s="85"/>
      <c r="AL1345" s="85"/>
      <c r="AM1345" s="105"/>
      <c r="AN1345" s="107"/>
      <c r="AO1345" s="107"/>
      <c r="AP1345" s="105"/>
      <c r="AQ1345" s="85"/>
      <c r="AR1345" s="85"/>
      <c r="AS1345" s="105"/>
      <c r="AT1345" s="107"/>
      <c r="AU1345" s="85"/>
      <c r="AV1345" s="107"/>
      <c r="AW1345" s="85"/>
      <c r="AX1345" s="85"/>
      <c r="AY1345" s="85"/>
      <c r="AZ1345" s="80"/>
      <c r="BA1345" s="86"/>
      <c r="BB1345" s="86"/>
      <c r="BC1345" s="105"/>
    </row>
    <row r="1346" spans="1:55" x14ac:dyDescent="0.25">
      <c r="A1346" s="80"/>
      <c r="B1346" s="80"/>
      <c r="C1346" s="80"/>
      <c r="D1346" s="80"/>
      <c r="E1346" s="80"/>
      <c r="F1346" s="80"/>
      <c r="G1346" s="80"/>
      <c r="H1346" s="84"/>
      <c r="I1346" s="84"/>
      <c r="J1346" s="105"/>
      <c r="K1346" s="84"/>
      <c r="L1346" s="105"/>
      <c r="M1346" s="84"/>
      <c r="N1346" s="105"/>
      <c r="O1346" s="84"/>
      <c r="P1346" s="84"/>
      <c r="Q1346" s="105"/>
      <c r="R1346" s="84"/>
      <c r="S1346" s="105"/>
      <c r="T1346" s="84"/>
      <c r="U1346" s="105"/>
      <c r="V1346" s="80"/>
      <c r="W1346" s="80"/>
      <c r="X1346" s="108"/>
      <c r="Y1346" s="108"/>
      <c r="Z1346" s="80"/>
      <c r="AA1346" s="80"/>
      <c r="AB1346" s="109"/>
      <c r="AC1346" s="80"/>
      <c r="AD1346" s="80"/>
      <c r="AE1346" s="80"/>
      <c r="AF1346" s="80"/>
      <c r="AG1346" s="80"/>
      <c r="AH1346" s="107"/>
      <c r="AI1346" s="107"/>
      <c r="AJ1346" s="105"/>
      <c r="AK1346" s="85"/>
      <c r="AL1346" s="85"/>
      <c r="AM1346" s="105"/>
      <c r="AN1346" s="107"/>
      <c r="AO1346" s="107"/>
      <c r="AP1346" s="105"/>
      <c r="AQ1346" s="85"/>
      <c r="AR1346" s="85"/>
      <c r="AS1346" s="105"/>
      <c r="AT1346" s="107"/>
      <c r="AU1346" s="85"/>
      <c r="AV1346" s="107"/>
      <c r="AW1346" s="85"/>
      <c r="AX1346" s="85"/>
      <c r="AY1346" s="85"/>
      <c r="AZ1346" s="80"/>
      <c r="BA1346" s="86"/>
      <c r="BB1346" s="86"/>
      <c r="BC1346" s="105"/>
    </row>
    <row r="1347" spans="1:55" x14ac:dyDescent="0.25">
      <c r="A1347" s="80"/>
      <c r="B1347" s="80"/>
      <c r="C1347" s="80"/>
      <c r="D1347" s="80"/>
      <c r="E1347" s="80"/>
      <c r="F1347" s="80"/>
      <c r="G1347" s="80"/>
      <c r="H1347" s="84"/>
      <c r="I1347" s="84"/>
      <c r="J1347" s="105"/>
      <c r="K1347" s="84"/>
      <c r="L1347" s="105"/>
      <c r="M1347" s="84"/>
      <c r="N1347" s="105"/>
      <c r="O1347" s="84"/>
      <c r="P1347" s="84"/>
      <c r="Q1347" s="105"/>
      <c r="R1347" s="84"/>
      <c r="S1347" s="105"/>
      <c r="T1347" s="84"/>
      <c r="U1347" s="105"/>
      <c r="V1347" s="80"/>
      <c r="W1347" s="80"/>
      <c r="X1347" s="108"/>
      <c r="Y1347" s="108"/>
      <c r="Z1347" s="80"/>
      <c r="AA1347" s="80"/>
      <c r="AB1347" s="109"/>
      <c r="AC1347" s="80"/>
      <c r="AD1347" s="80"/>
      <c r="AE1347" s="80"/>
      <c r="AF1347" s="80"/>
      <c r="AG1347" s="80"/>
      <c r="AH1347" s="107"/>
      <c r="AI1347" s="107"/>
      <c r="AJ1347" s="105"/>
      <c r="AK1347" s="85"/>
      <c r="AL1347" s="85"/>
      <c r="AM1347" s="105"/>
      <c r="AN1347" s="107"/>
      <c r="AO1347" s="107"/>
      <c r="AP1347" s="105"/>
      <c r="AQ1347" s="85"/>
      <c r="AR1347" s="85"/>
      <c r="AS1347" s="105"/>
      <c r="AT1347" s="107"/>
      <c r="AU1347" s="85"/>
      <c r="AV1347" s="107"/>
      <c r="AW1347" s="85"/>
      <c r="AX1347" s="85"/>
      <c r="AY1347" s="85"/>
      <c r="AZ1347" s="80"/>
      <c r="BA1347" s="86"/>
      <c r="BB1347" s="86"/>
      <c r="BC1347" s="105"/>
    </row>
    <row r="1348" spans="1:55" x14ac:dyDescent="0.25">
      <c r="A1348" s="80"/>
      <c r="B1348" s="80"/>
      <c r="C1348" s="80"/>
      <c r="D1348" s="80"/>
      <c r="E1348" s="80"/>
      <c r="F1348" s="80"/>
      <c r="G1348" s="80"/>
      <c r="H1348" s="80"/>
      <c r="I1348" s="84"/>
      <c r="J1348" s="105"/>
      <c r="K1348" s="84"/>
      <c r="L1348" s="105"/>
      <c r="M1348" s="84"/>
      <c r="N1348" s="105"/>
      <c r="O1348" s="80"/>
      <c r="P1348" s="84"/>
      <c r="Q1348" s="105"/>
      <c r="R1348" s="84"/>
      <c r="S1348" s="105"/>
      <c r="T1348" s="84"/>
      <c r="U1348" s="105"/>
      <c r="V1348" s="80"/>
      <c r="W1348" s="80"/>
      <c r="X1348" s="80"/>
      <c r="Y1348" s="80"/>
      <c r="Z1348" s="80"/>
      <c r="AA1348" s="80"/>
      <c r="AB1348" s="109"/>
      <c r="AC1348" s="80"/>
      <c r="AD1348" s="80"/>
      <c r="AE1348" s="80"/>
      <c r="AF1348" s="80"/>
      <c r="AG1348" s="80"/>
      <c r="AH1348" s="80"/>
      <c r="AI1348" s="107"/>
      <c r="AJ1348" s="105"/>
      <c r="AK1348" s="80"/>
      <c r="AL1348" s="85"/>
      <c r="AM1348" s="105"/>
      <c r="AN1348" s="80"/>
      <c r="AO1348" s="107"/>
      <c r="AP1348" s="105"/>
      <c r="AQ1348" s="80"/>
      <c r="AR1348" s="85"/>
      <c r="AS1348" s="105"/>
      <c r="AT1348" s="80"/>
      <c r="AU1348" s="80"/>
      <c r="AV1348" s="80"/>
      <c r="AW1348" s="80"/>
      <c r="AX1348" s="80"/>
      <c r="AY1348" s="85"/>
      <c r="AZ1348" s="80"/>
      <c r="BA1348" s="80"/>
      <c r="BB1348" s="86"/>
      <c r="BC1348" s="105"/>
    </row>
    <row r="1349" spans="1:55" x14ac:dyDescent="0.25">
      <c r="A1349" s="80"/>
      <c r="B1349" s="80"/>
      <c r="C1349" s="80"/>
      <c r="D1349" s="80"/>
      <c r="E1349" s="80"/>
      <c r="F1349" s="80"/>
      <c r="G1349" s="80"/>
      <c r="H1349" s="84"/>
      <c r="I1349" s="80"/>
      <c r="J1349" s="80"/>
      <c r="K1349" s="80"/>
      <c r="L1349" s="80"/>
      <c r="M1349" s="80"/>
      <c r="N1349" s="80"/>
      <c r="O1349" s="84"/>
      <c r="P1349" s="80"/>
      <c r="Q1349" s="80"/>
      <c r="R1349" s="80"/>
      <c r="S1349" s="80"/>
      <c r="T1349" s="80"/>
      <c r="U1349" s="80"/>
      <c r="V1349" s="80"/>
      <c r="W1349" s="80"/>
      <c r="X1349" s="108"/>
      <c r="Y1349" s="108"/>
      <c r="Z1349" s="80"/>
      <c r="AA1349" s="80"/>
      <c r="AB1349" s="109"/>
      <c r="AC1349" s="80"/>
      <c r="AD1349" s="80"/>
      <c r="AE1349" s="80"/>
      <c r="AF1349" s="80"/>
      <c r="AG1349" s="80"/>
      <c r="AH1349" s="107"/>
      <c r="AI1349" s="80"/>
      <c r="AJ1349" s="80"/>
      <c r="AK1349" s="85"/>
      <c r="AL1349" s="80"/>
      <c r="AM1349" s="80"/>
      <c r="AN1349" s="107"/>
      <c r="AO1349" s="80"/>
      <c r="AP1349" s="80"/>
      <c r="AQ1349" s="85"/>
      <c r="AR1349" s="80"/>
      <c r="AS1349" s="80"/>
      <c r="AT1349" s="107"/>
      <c r="AU1349" s="85"/>
      <c r="AV1349" s="107"/>
      <c r="AW1349" s="85"/>
      <c r="AX1349" s="85"/>
      <c r="AY1349" s="80"/>
      <c r="AZ1349" s="80"/>
      <c r="BA1349" s="86"/>
      <c r="BB1349" s="80"/>
      <c r="BC1349" s="80"/>
    </row>
    <row r="1350" spans="1:55" x14ac:dyDescent="0.25">
      <c r="A1350" s="80"/>
      <c r="B1350" s="80"/>
      <c r="C1350" s="80"/>
      <c r="D1350" s="80"/>
      <c r="E1350" s="80"/>
      <c r="F1350" s="80"/>
      <c r="G1350" s="80"/>
      <c r="H1350" s="84"/>
      <c r="I1350" s="84"/>
      <c r="J1350" s="105"/>
      <c r="K1350" s="84"/>
      <c r="L1350" s="105"/>
      <c r="M1350" s="84"/>
      <c r="N1350" s="105"/>
      <c r="O1350" s="84"/>
      <c r="P1350" s="84"/>
      <c r="Q1350" s="105"/>
      <c r="R1350" s="84"/>
      <c r="S1350" s="105"/>
      <c r="T1350" s="84"/>
      <c r="U1350" s="105"/>
      <c r="V1350" s="80"/>
      <c r="W1350" s="80"/>
      <c r="X1350" s="108"/>
      <c r="Y1350" s="108"/>
      <c r="Z1350" s="80"/>
      <c r="AA1350" s="80"/>
      <c r="AB1350" s="109"/>
      <c r="AC1350" s="80"/>
      <c r="AD1350" s="80"/>
      <c r="AE1350" s="80"/>
      <c r="AF1350" s="80"/>
      <c r="AG1350" s="80"/>
      <c r="AH1350" s="107"/>
      <c r="AI1350" s="107"/>
      <c r="AJ1350" s="105"/>
      <c r="AK1350" s="85"/>
      <c r="AL1350" s="85"/>
      <c r="AM1350" s="105"/>
      <c r="AN1350" s="107"/>
      <c r="AO1350" s="107"/>
      <c r="AP1350" s="105"/>
      <c r="AQ1350" s="85"/>
      <c r="AR1350" s="85"/>
      <c r="AS1350" s="105"/>
      <c r="AT1350" s="107"/>
      <c r="AU1350" s="85"/>
      <c r="AV1350" s="107"/>
      <c r="AW1350" s="85"/>
      <c r="AX1350" s="85"/>
      <c r="AY1350" s="85"/>
      <c r="AZ1350" s="80"/>
      <c r="BA1350" s="86"/>
      <c r="BB1350" s="86"/>
      <c r="BC1350" s="105"/>
    </row>
    <row r="1351" spans="1:55" x14ac:dyDescent="0.25">
      <c r="A1351" s="80"/>
      <c r="B1351" s="80"/>
      <c r="C1351" s="80"/>
      <c r="D1351" s="80"/>
      <c r="E1351" s="80"/>
      <c r="F1351" s="80"/>
      <c r="G1351" s="80"/>
      <c r="H1351" s="84"/>
      <c r="I1351" s="84"/>
      <c r="J1351" s="105"/>
      <c r="K1351" s="84"/>
      <c r="L1351" s="105"/>
      <c r="M1351" s="84"/>
      <c r="N1351" s="105"/>
      <c r="O1351" s="84"/>
      <c r="P1351" s="84"/>
      <c r="Q1351" s="105"/>
      <c r="R1351" s="84"/>
      <c r="S1351" s="105"/>
      <c r="T1351" s="84"/>
      <c r="U1351" s="105"/>
      <c r="V1351" s="80"/>
      <c r="W1351" s="80"/>
      <c r="X1351" s="108"/>
      <c r="Y1351" s="108"/>
      <c r="Z1351" s="80"/>
      <c r="AA1351" s="80"/>
      <c r="AB1351" s="109"/>
      <c r="AC1351" s="80"/>
      <c r="AD1351" s="80"/>
      <c r="AE1351" s="80"/>
      <c r="AF1351" s="80"/>
      <c r="AG1351" s="80"/>
      <c r="AH1351" s="107"/>
      <c r="AI1351" s="107"/>
      <c r="AJ1351" s="105"/>
      <c r="AK1351" s="85"/>
      <c r="AL1351" s="85"/>
      <c r="AM1351" s="105"/>
      <c r="AN1351" s="107"/>
      <c r="AO1351" s="107"/>
      <c r="AP1351" s="105"/>
      <c r="AQ1351" s="85"/>
      <c r="AR1351" s="85"/>
      <c r="AS1351" s="105"/>
      <c r="AT1351" s="107"/>
      <c r="AU1351" s="85"/>
      <c r="AV1351" s="107"/>
      <c r="AW1351" s="85"/>
      <c r="AX1351" s="85"/>
      <c r="AY1351" s="85"/>
      <c r="AZ1351" s="80"/>
      <c r="BA1351" s="86"/>
      <c r="BB1351" s="86"/>
      <c r="BC1351" s="105"/>
    </row>
    <row r="1352" spans="1:55" x14ac:dyDescent="0.25">
      <c r="A1352" s="80"/>
      <c r="B1352" s="80"/>
      <c r="C1352" s="80"/>
      <c r="D1352" s="80"/>
      <c r="E1352" s="80"/>
      <c r="F1352" s="80"/>
      <c r="G1352" s="80"/>
      <c r="H1352" s="84"/>
      <c r="I1352" s="84"/>
      <c r="J1352" s="105"/>
      <c r="K1352" s="84"/>
      <c r="L1352" s="105"/>
      <c r="M1352" s="84"/>
      <c r="N1352" s="105"/>
      <c r="O1352" s="84"/>
      <c r="P1352" s="84"/>
      <c r="Q1352" s="105"/>
      <c r="R1352" s="84"/>
      <c r="S1352" s="105"/>
      <c r="T1352" s="84"/>
      <c r="U1352" s="105"/>
      <c r="V1352" s="80"/>
      <c r="W1352" s="80"/>
      <c r="X1352" s="108"/>
      <c r="Y1352" s="108"/>
      <c r="Z1352" s="80"/>
      <c r="AA1352" s="80"/>
      <c r="AB1352" s="109"/>
      <c r="AC1352" s="80"/>
      <c r="AD1352" s="80"/>
      <c r="AE1352" s="80"/>
      <c r="AF1352" s="80"/>
      <c r="AG1352" s="80"/>
      <c r="AH1352" s="107"/>
      <c r="AI1352" s="107"/>
      <c r="AJ1352" s="105"/>
      <c r="AK1352" s="85"/>
      <c r="AL1352" s="85"/>
      <c r="AM1352" s="105"/>
      <c r="AN1352" s="107"/>
      <c r="AO1352" s="107"/>
      <c r="AP1352" s="105"/>
      <c r="AQ1352" s="85"/>
      <c r="AR1352" s="85"/>
      <c r="AS1352" s="105"/>
      <c r="AT1352" s="107"/>
      <c r="AU1352" s="85"/>
      <c r="AV1352" s="107"/>
      <c r="AW1352" s="85"/>
      <c r="AX1352" s="85"/>
      <c r="AY1352" s="85"/>
      <c r="AZ1352" s="80"/>
      <c r="BA1352" s="86"/>
      <c r="BB1352" s="86"/>
      <c r="BC1352" s="105"/>
    </row>
    <row r="1353" spans="1:55" x14ac:dyDescent="0.25">
      <c r="A1353" s="80"/>
      <c r="B1353" s="80"/>
      <c r="C1353" s="80"/>
      <c r="D1353" s="80"/>
      <c r="E1353" s="80"/>
      <c r="F1353" s="80"/>
      <c r="G1353" s="80"/>
      <c r="H1353" s="84"/>
      <c r="I1353" s="84"/>
      <c r="J1353" s="105"/>
      <c r="K1353" s="84"/>
      <c r="L1353" s="105"/>
      <c r="M1353" s="84"/>
      <c r="N1353" s="105"/>
      <c r="O1353" s="84"/>
      <c r="P1353" s="84"/>
      <c r="Q1353" s="105"/>
      <c r="R1353" s="84"/>
      <c r="S1353" s="105"/>
      <c r="T1353" s="84"/>
      <c r="U1353" s="105"/>
      <c r="V1353" s="80"/>
      <c r="W1353" s="80"/>
      <c r="X1353" s="108"/>
      <c r="Y1353" s="108"/>
      <c r="Z1353" s="80"/>
      <c r="AA1353" s="80"/>
      <c r="AB1353" s="109"/>
      <c r="AC1353" s="80"/>
      <c r="AD1353" s="80"/>
      <c r="AE1353" s="80"/>
      <c r="AF1353" s="80"/>
      <c r="AG1353" s="80"/>
      <c r="AH1353" s="107"/>
      <c r="AI1353" s="107"/>
      <c r="AJ1353" s="105"/>
      <c r="AK1353" s="85"/>
      <c r="AL1353" s="85"/>
      <c r="AM1353" s="105"/>
      <c r="AN1353" s="107"/>
      <c r="AO1353" s="107"/>
      <c r="AP1353" s="105"/>
      <c r="AQ1353" s="85"/>
      <c r="AR1353" s="85"/>
      <c r="AS1353" s="105"/>
      <c r="AT1353" s="107"/>
      <c r="AU1353" s="85"/>
      <c r="AV1353" s="107"/>
      <c r="AW1353" s="85"/>
      <c r="AX1353" s="85"/>
      <c r="AY1353" s="85"/>
      <c r="AZ1353" s="80"/>
      <c r="BA1353" s="86"/>
      <c r="BB1353" s="86"/>
      <c r="BC1353" s="105"/>
    </row>
    <row r="1354" spans="1:55" x14ac:dyDescent="0.25">
      <c r="A1354" s="80"/>
      <c r="B1354" s="80"/>
      <c r="C1354" s="80"/>
      <c r="D1354" s="80"/>
      <c r="E1354" s="80"/>
      <c r="F1354" s="80"/>
      <c r="G1354" s="80"/>
      <c r="H1354" s="84"/>
      <c r="I1354" s="84"/>
      <c r="J1354" s="105"/>
      <c r="K1354" s="84"/>
      <c r="L1354" s="105"/>
      <c r="M1354" s="84"/>
      <c r="N1354" s="105"/>
      <c r="O1354" s="84"/>
      <c r="P1354" s="84"/>
      <c r="Q1354" s="105"/>
      <c r="R1354" s="84"/>
      <c r="S1354" s="105"/>
      <c r="T1354" s="84"/>
      <c r="U1354" s="105"/>
      <c r="V1354" s="80"/>
      <c r="W1354" s="80"/>
      <c r="X1354" s="80"/>
      <c r="Y1354" s="80"/>
      <c r="Z1354" s="80"/>
      <c r="AA1354" s="80"/>
      <c r="AB1354" s="109"/>
      <c r="AC1354" s="80"/>
      <c r="AD1354" s="80"/>
      <c r="AE1354" s="80"/>
      <c r="AF1354" s="80"/>
      <c r="AG1354" s="80"/>
      <c r="AH1354" s="107"/>
      <c r="AI1354" s="107"/>
      <c r="AJ1354" s="105"/>
      <c r="AK1354" s="85"/>
      <c r="AL1354" s="85"/>
      <c r="AM1354" s="105"/>
      <c r="AN1354" s="107"/>
      <c r="AO1354" s="107"/>
      <c r="AP1354" s="105"/>
      <c r="AQ1354" s="85"/>
      <c r="AR1354" s="85"/>
      <c r="AS1354" s="105"/>
      <c r="AT1354" s="107"/>
      <c r="AU1354" s="85"/>
      <c r="AV1354" s="107"/>
      <c r="AW1354" s="85"/>
      <c r="AX1354" s="85"/>
      <c r="AY1354" s="85"/>
      <c r="AZ1354" s="80"/>
      <c r="BA1354" s="86"/>
      <c r="BB1354" s="86"/>
      <c r="BC1354" s="105"/>
    </row>
    <row r="1355" spans="1:55" x14ac:dyDescent="0.25">
      <c r="A1355" s="80"/>
      <c r="B1355" s="80"/>
      <c r="C1355" s="80"/>
      <c r="D1355" s="80"/>
      <c r="E1355" s="80"/>
      <c r="F1355" s="80"/>
      <c r="G1355" s="80"/>
      <c r="H1355" s="84"/>
      <c r="I1355" s="84"/>
      <c r="J1355" s="105"/>
      <c r="K1355" s="84"/>
      <c r="L1355" s="105"/>
      <c r="M1355" s="84"/>
      <c r="N1355" s="105"/>
      <c r="O1355" s="84"/>
      <c r="P1355" s="84"/>
      <c r="Q1355" s="105"/>
      <c r="R1355" s="84"/>
      <c r="S1355" s="105"/>
      <c r="T1355" s="84"/>
      <c r="U1355" s="105"/>
      <c r="V1355" s="80"/>
      <c r="W1355" s="80"/>
      <c r="X1355" s="80"/>
      <c r="Y1355" s="80"/>
      <c r="Z1355" s="80"/>
      <c r="AA1355" s="80"/>
      <c r="AB1355" s="109"/>
      <c r="AC1355" s="80"/>
      <c r="AD1355" s="80"/>
      <c r="AE1355" s="80"/>
      <c r="AF1355" s="80"/>
      <c r="AG1355" s="80"/>
      <c r="AH1355" s="107"/>
      <c r="AI1355" s="107"/>
      <c r="AJ1355" s="105"/>
      <c r="AK1355" s="85"/>
      <c r="AL1355" s="85"/>
      <c r="AM1355" s="105"/>
      <c r="AN1355" s="107"/>
      <c r="AO1355" s="107"/>
      <c r="AP1355" s="105"/>
      <c r="AQ1355" s="85"/>
      <c r="AR1355" s="85"/>
      <c r="AS1355" s="105"/>
      <c r="AT1355" s="107"/>
      <c r="AU1355" s="85"/>
      <c r="AV1355" s="107"/>
      <c r="AW1355" s="85"/>
      <c r="AX1355" s="85"/>
      <c r="AY1355" s="85"/>
      <c r="AZ1355" s="80"/>
      <c r="BA1355" s="86"/>
      <c r="BB1355" s="86"/>
      <c r="BC1355" s="105"/>
    </row>
    <row r="1356" spans="1:55" x14ac:dyDescent="0.25">
      <c r="A1356" s="80"/>
      <c r="B1356" s="80"/>
      <c r="C1356" s="80"/>
      <c r="D1356" s="80"/>
      <c r="E1356" s="80"/>
      <c r="F1356" s="80"/>
      <c r="G1356" s="80"/>
      <c r="H1356" s="84"/>
      <c r="I1356" s="84"/>
      <c r="J1356" s="105"/>
      <c r="K1356" s="84"/>
      <c r="L1356" s="105"/>
      <c r="M1356" s="84"/>
      <c r="N1356" s="105"/>
      <c r="O1356" s="84"/>
      <c r="P1356" s="84"/>
      <c r="Q1356" s="105"/>
      <c r="R1356" s="84"/>
      <c r="S1356" s="105"/>
      <c r="T1356" s="84"/>
      <c r="U1356" s="105"/>
      <c r="V1356" s="80"/>
      <c r="W1356" s="80"/>
      <c r="X1356" s="108"/>
      <c r="Y1356" s="108"/>
      <c r="Z1356" s="80"/>
      <c r="AA1356" s="80"/>
      <c r="AB1356" s="109"/>
      <c r="AC1356" s="80"/>
      <c r="AD1356" s="80"/>
      <c r="AE1356" s="80"/>
      <c r="AF1356" s="80"/>
      <c r="AG1356" s="80"/>
      <c r="AH1356" s="107"/>
      <c r="AI1356" s="107"/>
      <c r="AJ1356" s="105"/>
      <c r="AK1356" s="85"/>
      <c r="AL1356" s="85"/>
      <c r="AM1356" s="105"/>
      <c r="AN1356" s="107"/>
      <c r="AO1356" s="107"/>
      <c r="AP1356" s="105"/>
      <c r="AQ1356" s="85"/>
      <c r="AR1356" s="85"/>
      <c r="AS1356" s="105"/>
      <c r="AT1356" s="107"/>
      <c r="AU1356" s="85"/>
      <c r="AV1356" s="107"/>
      <c r="AW1356" s="85"/>
      <c r="AX1356" s="85"/>
      <c r="AY1356" s="85"/>
      <c r="AZ1356" s="80"/>
      <c r="BA1356" s="86"/>
      <c r="BB1356" s="86"/>
      <c r="BC1356" s="105"/>
    </row>
    <row r="1357" spans="1:55" x14ac:dyDescent="0.25">
      <c r="A1357" s="80"/>
      <c r="B1357" s="80"/>
      <c r="C1357" s="80"/>
      <c r="D1357" s="80"/>
      <c r="E1357" s="80"/>
      <c r="F1357" s="80"/>
      <c r="G1357" s="80"/>
      <c r="H1357" s="84"/>
      <c r="I1357" s="84"/>
      <c r="J1357" s="105"/>
      <c r="K1357" s="84"/>
      <c r="L1357" s="105"/>
      <c r="M1357" s="84"/>
      <c r="N1357" s="105"/>
      <c r="O1357" s="84"/>
      <c r="P1357" s="84"/>
      <c r="Q1357" s="105"/>
      <c r="R1357" s="84"/>
      <c r="S1357" s="105"/>
      <c r="T1357" s="84"/>
      <c r="U1357" s="105"/>
      <c r="V1357" s="80"/>
      <c r="W1357" s="80"/>
      <c r="X1357" s="80"/>
      <c r="Y1357" s="80"/>
      <c r="Z1357" s="80"/>
      <c r="AA1357" s="80"/>
      <c r="AB1357" s="109"/>
      <c r="AC1357" s="80"/>
      <c r="AD1357" s="80"/>
      <c r="AE1357" s="80"/>
      <c r="AF1357" s="80"/>
      <c r="AG1357" s="80"/>
      <c r="AH1357" s="107"/>
      <c r="AI1357" s="107"/>
      <c r="AJ1357" s="105"/>
      <c r="AK1357" s="85"/>
      <c r="AL1357" s="85"/>
      <c r="AM1357" s="105"/>
      <c r="AN1357" s="107"/>
      <c r="AO1357" s="107"/>
      <c r="AP1357" s="105"/>
      <c r="AQ1357" s="85"/>
      <c r="AR1357" s="85"/>
      <c r="AS1357" s="105"/>
      <c r="AT1357" s="107"/>
      <c r="AU1357" s="85"/>
      <c r="AV1357" s="107"/>
      <c r="AW1357" s="85"/>
      <c r="AX1357" s="85"/>
      <c r="AY1357" s="85"/>
      <c r="AZ1357" s="80"/>
      <c r="BA1357" s="86"/>
      <c r="BB1357" s="86"/>
      <c r="BC1357" s="105"/>
    </row>
    <row r="1358" spans="1:55" x14ac:dyDescent="0.25">
      <c r="A1358" s="80"/>
      <c r="B1358" s="80"/>
      <c r="C1358" s="80"/>
      <c r="D1358" s="80"/>
      <c r="E1358" s="80"/>
      <c r="F1358" s="80"/>
      <c r="G1358" s="80"/>
      <c r="H1358" s="84"/>
      <c r="I1358" s="84"/>
      <c r="J1358" s="105"/>
      <c r="K1358" s="84"/>
      <c r="L1358" s="105"/>
      <c r="M1358" s="84"/>
      <c r="N1358" s="105"/>
      <c r="O1358" s="84"/>
      <c r="P1358" s="84"/>
      <c r="Q1358" s="105"/>
      <c r="R1358" s="84"/>
      <c r="S1358" s="105"/>
      <c r="T1358" s="84"/>
      <c r="U1358" s="105"/>
      <c r="V1358" s="80"/>
      <c r="W1358" s="80"/>
      <c r="X1358" s="80"/>
      <c r="Y1358" s="80"/>
      <c r="Z1358" s="80"/>
      <c r="AA1358" s="80"/>
      <c r="AB1358" s="109"/>
      <c r="AC1358" s="80"/>
      <c r="AD1358" s="80"/>
      <c r="AE1358" s="80"/>
      <c r="AF1358" s="80"/>
      <c r="AG1358" s="80"/>
      <c r="AH1358" s="107"/>
      <c r="AI1358" s="107"/>
      <c r="AJ1358" s="105"/>
      <c r="AK1358" s="85"/>
      <c r="AL1358" s="85"/>
      <c r="AM1358" s="105"/>
      <c r="AN1358" s="107"/>
      <c r="AO1358" s="107"/>
      <c r="AP1358" s="105"/>
      <c r="AQ1358" s="85"/>
      <c r="AR1358" s="85"/>
      <c r="AS1358" s="105"/>
      <c r="AT1358" s="107"/>
      <c r="AU1358" s="85"/>
      <c r="AV1358" s="107"/>
      <c r="AW1358" s="85"/>
      <c r="AX1358" s="85"/>
      <c r="AY1358" s="85"/>
      <c r="AZ1358" s="80"/>
      <c r="BA1358" s="86"/>
      <c r="BB1358" s="86"/>
      <c r="BC1358" s="105"/>
    </row>
    <row r="1359" spans="1:55" x14ac:dyDescent="0.25">
      <c r="A1359" s="80"/>
      <c r="B1359" s="80"/>
      <c r="C1359" s="80"/>
      <c r="D1359" s="80"/>
      <c r="E1359" s="80"/>
      <c r="F1359" s="80"/>
      <c r="G1359" s="80"/>
      <c r="H1359" s="84"/>
      <c r="I1359" s="84"/>
      <c r="J1359" s="105"/>
      <c r="K1359" s="84"/>
      <c r="L1359" s="105"/>
      <c r="M1359" s="84"/>
      <c r="N1359" s="105"/>
      <c r="O1359" s="84"/>
      <c r="P1359" s="84"/>
      <c r="Q1359" s="105"/>
      <c r="R1359" s="84"/>
      <c r="S1359" s="105"/>
      <c r="T1359" s="84"/>
      <c r="U1359" s="105"/>
      <c r="V1359" s="80"/>
      <c r="W1359" s="80"/>
      <c r="X1359" s="80"/>
      <c r="Y1359" s="80"/>
      <c r="Z1359" s="80"/>
      <c r="AA1359" s="80"/>
      <c r="AB1359" s="109"/>
      <c r="AC1359" s="80"/>
      <c r="AD1359" s="80"/>
      <c r="AE1359" s="80"/>
      <c r="AF1359" s="80"/>
      <c r="AG1359" s="80"/>
      <c r="AH1359" s="107"/>
      <c r="AI1359" s="107"/>
      <c r="AJ1359" s="105"/>
      <c r="AK1359" s="85"/>
      <c r="AL1359" s="85"/>
      <c r="AM1359" s="105"/>
      <c r="AN1359" s="107"/>
      <c r="AO1359" s="107"/>
      <c r="AP1359" s="105"/>
      <c r="AQ1359" s="85"/>
      <c r="AR1359" s="85"/>
      <c r="AS1359" s="105"/>
      <c r="AT1359" s="107"/>
      <c r="AU1359" s="85"/>
      <c r="AV1359" s="107"/>
      <c r="AW1359" s="85"/>
      <c r="AX1359" s="85"/>
      <c r="AY1359" s="85"/>
      <c r="AZ1359" s="80"/>
      <c r="BA1359" s="86"/>
      <c r="BB1359" s="86"/>
      <c r="BC1359" s="105"/>
    </row>
    <row r="1360" spans="1:55" x14ac:dyDescent="0.25">
      <c r="A1360" s="80"/>
      <c r="B1360" s="80"/>
      <c r="C1360" s="80"/>
      <c r="D1360" s="80"/>
      <c r="E1360" s="80"/>
      <c r="F1360" s="80"/>
      <c r="G1360" s="80"/>
      <c r="H1360" s="84"/>
      <c r="I1360" s="84"/>
      <c r="J1360" s="105"/>
      <c r="K1360" s="84"/>
      <c r="L1360" s="105"/>
      <c r="M1360" s="84"/>
      <c r="N1360" s="105"/>
      <c r="O1360" s="84"/>
      <c r="P1360" s="84"/>
      <c r="Q1360" s="105"/>
      <c r="R1360" s="84"/>
      <c r="S1360" s="105"/>
      <c r="T1360" s="84"/>
      <c r="U1360" s="105"/>
      <c r="V1360" s="80"/>
      <c r="W1360" s="80"/>
      <c r="X1360" s="108"/>
      <c r="Y1360" s="108"/>
      <c r="Z1360" s="80"/>
      <c r="AA1360" s="80"/>
      <c r="AB1360" s="109"/>
      <c r="AC1360" s="80"/>
      <c r="AD1360" s="80"/>
      <c r="AE1360" s="80"/>
      <c r="AF1360" s="80"/>
      <c r="AG1360" s="80"/>
      <c r="AH1360" s="107"/>
      <c r="AI1360" s="107"/>
      <c r="AJ1360" s="105"/>
      <c r="AK1360" s="85"/>
      <c r="AL1360" s="85"/>
      <c r="AM1360" s="105"/>
      <c r="AN1360" s="107"/>
      <c r="AO1360" s="107"/>
      <c r="AP1360" s="105"/>
      <c r="AQ1360" s="85"/>
      <c r="AR1360" s="85"/>
      <c r="AS1360" s="105"/>
      <c r="AT1360" s="107"/>
      <c r="AU1360" s="85"/>
      <c r="AV1360" s="107"/>
      <c r="AW1360" s="85"/>
      <c r="AX1360" s="85"/>
      <c r="AY1360" s="85"/>
      <c r="AZ1360" s="80"/>
      <c r="BA1360" s="86"/>
      <c r="BB1360" s="86"/>
      <c r="BC1360" s="105"/>
    </row>
    <row r="1361" spans="1:55" x14ac:dyDescent="0.25">
      <c r="A1361" s="80"/>
      <c r="B1361" s="80"/>
      <c r="C1361" s="80"/>
      <c r="D1361" s="80"/>
      <c r="E1361" s="80"/>
      <c r="F1361" s="80"/>
      <c r="G1361" s="80"/>
      <c r="H1361" s="80"/>
      <c r="I1361" s="84"/>
      <c r="J1361" s="105"/>
      <c r="K1361" s="80"/>
      <c r="L1361" s="80"/>
      <c r="M1361" s="80"/>
      <c r="N1361" s="80"/>
      <c r="O1361" s="80"/>
      <c r="P1361" s="84"/>
      <c r="Q1361" s="105"/>
      <c r="R1361" s="80"/>
      <c r="S1361" s="80"/>
      <c r="T1361" s="80"/>
      <c r="U1361" s="80"/>
      <c r="V1361" s="80"/>
      <c r="W1361" s="80"/>
      <c r="X1361" s="80"/>
      <c r="Y1361" s="80"/>
      <c r="Z1361" s="80"/>
      <c r="AA1361" s="80"/>
      <c r="AB1361" s="109"/>
      <c r="AC1361" s="80"/>
      <c r="AD1361" s="80"/>
      <c r="AE1361" s="80"/>
      <c r="AF1361" s="80"/>
      <c r="AG1361" s="80"/>
      <c r="AH1361" s="80"/>
      <c r="AI1361" s="107"/>
      <c r="AJ1361" s="105"/>
      <c r="AK1361" s="80"/>
      <c r="AL1361" s="85"/>
      <c r="AM1361" s="105"/>
      <c r="AN1361" s="80"/>
      <c r="AO1361" s="107"/>
      <c r="AP1361" s="105"/>
      <c r="AQ1361" s="80"/>
      <c r="AR1361" s="85"/>
      <c r="AS1361" s="105"/>
      <c r="AT1361" s="80"/>
      <c r="AU1361" s="80"/>
      <c r="AV1361" s="80"/>
      <c r="AW1361" s="80"/>
      <c r="AX1361" s="80"/>
      <c r="AY1361" s="85"/>
      <c r="AZ1361" s="80"/>
      <c r="BA1361" s="80"/>
      <c r="BB1361" s="86"/>
      <c r="BC1361" s="105"/>
    </row>
    <row r="1362" spans="1:55" x14ac:dyDescent="0.25">
      <c r="A1362" s="80"/>
      <c r="B1362" s="80"/>
      <c r="C1362" s="80"/>
      <c r="D1362" s="80"/>
      <c r="E1362" s="80"/>
      <c r="F1362" s="80"/>
      <c r="G1362" s="80"/>
      <c r="H1362" s="80"/>
      <c r="I1362" s="84"/>
      <c r="J1362" s="105"/>
      <c r="K1362" s="80"/>
      <c r="L1362" s="80"/>
      <c r="M1362" s="84"/>
      <c r="N1362" s="105"/>
      <c r="O1362" s="80"/>
      <c r="P1362" s="84"/>
      <c r="Q1362" s="105"/>
      <c r="R1362" s="80"/>
      <c r="S1362" s="80"/>
      <c r="T1362" s="84"/>
      <c r="U1362" s="105"/>
      <c r="V1362" s="80"/>
      <c r="W1362" s="80"/>
      <c r="X1362" s="80"/>
      <c r="Y1362" s="80"/>
      <c r="Z1362" s="80"/>
      <c r="AA1362" s="80"/>
      <c r="AB1362" s="109"/>
      <c r="AC1362" s="80"/>
      <c r="AD1362" s="80"/>
      <c r="AE1362" s="80"/>
      <c r="AF1362" s="80"/>
      <c r="AG1362" s="80"/>
      <c r="AH1362" s="80"/>
      <c r="AI1362" s="107"/>
      <c r="AJ1362" s="105"/>
      <c r="AK1362" s="80"/>
      <c r="AL1362" s="85"/>
      <c r="AM1362" s="105"/>
      <c r="AN1362" s="80"/>
      <c r="AO1362" s="107"/>
      <c r="AP1362" s="105"/>
      <c r="AQ1362" s="80"/>
      <c r="AR1362" s="85"/>
      <c r="AS1362" s="105"/>
      <c r="AT1362" s="80"/>
      <c r="AU1362" s="80"/>
      <c r="AV1362" s="80"/>
      <c r="AW1362" s="80"/>
      <c r="AX1362" s="80"/>
      <c r="AY1362" s="85"/>
      <c r="AZ1362" s="80"/>
      <c r="BA1362" s="80"/>
      <c r="BB1362" s="86"/>
      <c r="BC1362" s="105"/>
    </row>
    <row r="1363" spans="1:55" x14ac:dyDescent="0.25">
      <c r="A1363" s="80"/>
      <c r="B1363" s="80"/>
      <c r="C1363" s="80"/>
      <c r="D1363" s="80"/>
      <c r="E1363" s="80"/>
      <c r="F1363" s="80"/>
      <c r="G1363" s="80"/>
      <c r="H1363" s="84"/>
      <c r="I1363" s="84"/>
      <c r="J1363" s="105"/>
      <c r="K1363" s="84"/>
      <c r="L1363" s="105"/>
      <c r="M1363" s="84"/>
      <c r="N1363" s="105"/>
      <c r="O1363" s="84"/>
      <c r="P1363" s="84"/>
      <c r="Q1363" s="105"/>
      <c r="R1363" s="84"/>
      <c r="S1363" s="105"/>
      <c r="T1363" s="84"/>
      <c r="U1363" s="105"/>
      <c r="V1363" s="80"/>
      <c r="W1363" s="80"/>
      <c r="X1363" s="108"/>
      <c r="Y1363" s="108"/>
      <c r="Z1363" s="80"/>
      <c r="AA1363" s="80"/>
      <c r="AB1363" s="109"/>
      <c r="AC1363" s="80"/>
      <c r="AD1363" s="80"/>
      <c r="AE1363" s="80"/>
      <c r="AF1363" s="80"/>
      <c r="AG1363" s="80"/>
      <c r="AH1363" s="107"/>
      <c r="AI1363" s="107"/>
      <c r="AJ1363" s="105"/>
      <c r="AK1363" s="85"/>
      <c r="AL1363" s="85"/>
      <c r="AM1363" s="105"/>
      <c r="AN1363" s="107"/>
      <c r="AO1363" s="107"/>
      <c r="AP1363" s="105"/>
      <c r="AQ1363" s="85"/>
      <c r="AR1363" s="85"/>
      <c r="AS1363" s="105"/>
      <c r="AT1363" s="107"/>
      <c r="AU1363" s="85"/>
      <c r="AV1363" s="107"/>
      <c r="AW1363" s="85"/>
      <c r="AX1363" s="85"/>
      <c r="AY1363" s="85"/>
      <c r="AZ1363" s="80"/>
      <c r="BA1363" s="86"/>
      <c r="BB1363" s="86"/>
      <c r="BC1363" s="105"/>
    </row>
    <row r="1364" spans="1:55" x14ac:dyDescent="0.25">
      <c r="A1364" s="80"/>
      <c r="B1364" s="80"/>
      <c r="C1364" s="80"/>
      <c r="D1364" s="80"/>
      <c r="E1364" s="80"/>
      <c r="F1364" s="80"/>
      <c r="G1364" s="80"/>
      <c r="H1364" s="80"/>
      <c r="I1364" s="84"/>
      <c r="J1364" s="105"/>
      <c r="K1364" s="84"/>
      <c r="L1364" s="105"/>
      <c r="M1364" s="84"/>
      <c r="N1364" s="105"/>
      <c r="O1364" s="80"/>
      <c r="P1364" s="84"/>
      <c r="Q1364" s="105"/>
      <c r="R1364" s="84"/>
      <c r="S1364" s="105"/>
      <c r="T1364" s="84"/>
      <c r="U1364" s="105"/>
      <c r="V1364" s="80"/>
      <c r="W1364" s="80"/>
      <c r="X1364" s="80"/>
      <c r="Y1364" s="80"/>
      <c r="Z1364" s="80"/>
      <c r="AA1364" s="80"/>
      <c r="AB1364" s="109"/>
      <c r="AC1364" s="80"/>
      <c r="AD1364" s="80"/>
      <c r="AE1364" s="80"/>
      <c r="AF1364" s="80"/>
      <c r="AG1364" s="80"/>
      <c r="AH1364" s="80"/>
      <c r="AI1364" s="107"/>
      <c r="AJ1364" s="105"/>
      <c r="AK1364" s="80"/>
      <c r="AL1364" s="85"/>
      <c r="AM1364" s="105"/>
      <c r="AN1364" s="80"/>
      <c r="AO1364" s="107"/>
      <c r="AP1364" s="105"/>
      <c r="AQ1364" s="80"/>
      <c r="AR1364" s="85"/>
      <c r="AS1364" s="105"/>
      <c r="AT1364" s="80"/>
      <c r="AU1364" s="80"/>
      <c r="AV1364" s="80"/>
      <c r="AW1364" s="80"/>
      <c r="AX1364" s="80"/>
      <c r="AY1364" s="85"/>
      <c r="AZ1364" s="80"/>
      <c r="BA1364" s="80"/>
      <c r="BB1364" s="86"/>
      <c r="BC1364" s="105"/>
    </row>
    <row r="1365" spans="1:55" x14ac:dyDescent="0.25">
      <c r="A1365" s="80"/>
      <c r="B1365" s="80"/>
      <c r="C1365" s="80"/>
      <c r="D1365" s="80"/>
      <c r="E1365" s="80"/>
      <c r="F1365" s="80"/>
      <c r="G1365" s="80"/>
      <c r="H1365" s="80"/>
      <c r="I1365" s="80"/>
      <c r="J1365" s="80"/>
      <c r="K1365" s="80"/>
      <c r="L1365" s="80"/>
      <c r="M1365" s="84"/>
      <c r="N1365" s="105"/>
      <c r="O1365" s="80"/>
      <c r="P1365" s="80"/>
      <c r="Q1365" s="80"/>
      <c r="R1365" s="80"/>
      <c r="S1365" s="80"/>
      <c r="T1365" s="84"/>
      <c r="U1365" s="105"/>
      <c r="V1365" s="80"/>
      <c r="W1365" s="80"/>
      <c r="X1365" s="80"/>
      <c r="Y1365" s="80"/>
      <c r="Z1365" s="80"/>
      <c r="AA1365" s="80"/>
      <c r="AB1365" s="109"/>
      <c r="AC1365" s="80"/>
      <c r="AD1365" s="80"/>
      <c r="AE1365" s="80"/>
      <c r="AF1365" s="80"/>
      <c r="AG1365" s="80"/>
      <c r="AH1365" s="80"/>
      <c r="AI1365" s="80"/>
      <c r="AJ1365" s="80"/>
      <c r="AK1365" s="80"/>
      <c r="AL1365" s="80"/>
      <c r="AM1365" s="80"/>
      <c r="AN1365" s="80"/>
      <c r="AO1365" s="80"/>
      <c r="AP1365" s="80"/>
      <c r="AQ1365" s="80"/>
      <c r="AR1365" s="80"/>
      <c r="AS1365" s="80"/>
      <c r="AT1365" s="80"/>
      <c r="AU1365" s="80"/>
      <c r="AV1365" s="80"/>
      <c r="AW1365" s="80"/>
      <c r="AX1365" s="80"/>
      <c r="AY1365" s="80"/>
      <c r="AZ1365" s="80"/>
      <c r="BA1365" s="80"/>
      <c r="BB1365" s="80"/>
      <c r="BC1365" s="80"/>
    </row>
    <row r="1366" spans="1:55" x14ac:dyDescent="0.25">
      <c r="A1366" s="80"/>
      <c r="B1366" s="80"/>
      <c r="C1366" s="80"/>
      <c r="D1366" s="80"/>
      <c r="E1366" s="80"/>
      <c r="F1366" s="80"/>
      <c r="G1366" s="80"/>
      <c r="H1366" s="84"/>
      <c r="I1366" s="84"/>
      <c r="J1366" s="105"/>
      <c r="K1366" s="84"/>
      <c r="L1366" s="105"/>
      <c r="M1366" s="84"/>
      <c r="N1366" s="105"/>
      <c r="O1366" s="84"/>
      <c r="P1366" s="84"/>
      <c r="Q1366" s="105"/>
      <c r="R1366" s="84"/>
      <c r="S1366" s="105"/>
      <c r="T1366" s="84"/>
      <c r="U1366" s="105"/>
      <c r="V1366" s="80"/>
      <c r="W1366" s="80"/>
      <c r="X1366" s="108"/>
      <c r="Y1366" s="108"/>
      <c r="Z1366" s="80"/>
      <c r="AA1366" s="80"/>
      <c r="AB1366" s="109"/>
      <c r="AC1366" s="80"/>
      <c r="AD1366" s="80"/>
      <c r="AE1366" s="80"/>
      <c r="AF1366" s="80"/>
      <c r="AG1366" s="80"/>
      <c r="AH1366" s="107"/>
      <c r="AI1366" s="107"/>
      <c r="AJ1366" s="105"/>
      <c r="AK1366" s="85"/>
      <c r="AL1366" s="85"/>
      <c r="AM1366" s="105"/>
      <c r="AN1366" s="107"/>
      <c r="AO1366" s="107"/>
      <c r="AP1366" s="105"/>
      <c r="AQ1366" s="85"/>
      <c r="AR1366" s="85"/>
      <c r="AS1366" s="105"/>
      <c r="AT1366" s="107"/>
      <c r="AU1366" s="85"/>
      <c r="AV1366" s="107"/>
      <c r="AW1366" s="85"/>
      <c r="AX1366" s="85"/>
      <c r="AY1366" s="85"/>
      <c r="AZ1366" s="80"/>
      <c r="BA1366" s="86"/>
      <c r="BB1366" s="86"/>
      <c r="BC1366" s="105"/>
    </row>
    <row r="1367" spans="1:55" x14ac:dyDescent="0.25">
      <c r="A1367" s="80"/>
      <c r="B1367" s="80"/>
      <c r="C1367" s="80"/>
      <c r="D1367" s="80"/>
      <c r="E1367" s="80"/>
      <c r="F1367" s="80"/>
      <c r="G1367" s="80"/>
      <c r="H1367" s="80"/>
      <c r="I1367" s="80"/>
      <c r="J1367" s="80"/>
      <c r="K1367" s="80"/>
      <c r="L1367" s="80"/>
      <c r="M1367" s="84"/>
      <c r="N1367" s="105"/>
      <c r="O1367" s="80"/>
      <c r="P1367" s="80"/>
      <c r="Q1367" s="80"/>
      <c r="R1367" s="80"/>
      <c r="S1367" s="80"/>
      <c r="T1367" s="84"/>
      <c r="U1367" s="105"/>
      <c r="V1367" s="80"/>
      <c r="W1367" s="80"/>
      <c r="X1367" s="80"/>
      <c r="Y1367" s="80"/>
      <c r="Z1367" s="80"/>
      <c r="AA1367" s="80"/>
      <c r="AB1367" s="109"/>
      <c r="AC1367" s="80"/>
      <c r="AD1367" s="80"/>
      <c r="AE1367" s="80"/>
      <c r="AF1367" s="80"/>
      <c r="AG1367" s="80"/>
      <c r="AH1367" s="80"/>
      <c r="AI1367" s="80"/>
      <c r="AJ1367" s="80"/>
      <c r="AK1367" s="80"/>
      <c r="AL1367" s="80"/>
      <c r="AM1367" s="80"/>
      <c r="AN1367" s="80"/>
      <c r="AO1367" s="80"/>
      <c r="AP1367" s="80"/>
      <c r="AQ1367" s="80"/>
      <c r="AR1367" s="80"/>
      <c r="AS1367" s="80"/>
      <c r="AT1367" s="80"/>
      <c r="AU1367" s="80"/>
      <c r="AV1367" s="80"/>
      <c r="AW1367" s="80"/>
      <c r="AX1367" s="80"/>
      <c r="AY1367" s="80"/>
      <c r="AZ1367" s="80"/>
      <c r="BA1367" s="80"/>
      <c r="BB1367" s="80"/>
      <c r="BC1367" s="80"/>
    </row>
    <row r="1368" spans="1:55" x14ac:dyDescent="0.25">
      <c r="A1368" s="80"/>
      <c r="B1368" s="80"/>
      <c r="C1368" s="80"/>
      <c r="D1368" s="80"/>
      <c r="E1368" s="80"/>
      <c r="F1368" s="80"/>
      <c r="G1368" s="80"/>
      <c r="H1368" s="84"/>
      <c r="I1368" s="84"/>
      <c r="J1368" s="105"/>
      <c r="K1368" s="84"/>
      <c r="L1368" s="105"/>
      <c r="M1368" s="84"/>
      <c r="N1368" s="105"/>
      <c r="O1368" s="84"/>
      <c r="P1368" s="84"/>
      <c r="Q1368" s="105"/>
      <c r="R1368" s="84"/>
      <c r="S1368" s="105"/>
      <c r="T1368" s="84"/>
      <c r="U1368" s="105"/>
      <c r="V1368" s="80"/>
      <c r="W1368" s="80"/>
      <c r="X1368" s="108"/>
      <c r="Y1368" s="108"/>
      <c r="Z1368" s="80"/>
      <c r="AA1368" s="80"/>
      <c r="AB1368" s="109"/>
      <c r="AC1368" s="80"/>
      <c r="AD1368" s="80"/>
      <c r="AE1368" s="80"/>
      <c r="AF1368" s="80"/>
      <c r="AG1368" s="80"/>
      <c r="AH1368" s="107"/>
      <c r="AI1368" s="107"/>
      <c r="AJ1368" s="105"/>
      <c r="AK1368" s="85"/>
      <c r="AL1368" s="85"/>
      <c r="AM1368" s="105"/>
      <c r="AN1368" s="107"/>
      <c r="AO1368" s="107"/>
      <c r="AP1368" s="105"/>
      <c r="AQ1368" s="85"/>
      <c r="AR1368" s="85"/>
      <c r="AS1368" s="105"/>
      <c r="AT1368" s="107"/>
      <c r="AU1368" s="85"/>
      <c r="AV1368" s="107"/>
      <c r="AW1368" s="85"/>
      <c r="AX1368" s="85"/>
      <c r="AY1368" s="85"/>
      <c r="AZ1368" s="80"/>
      <c r="BA1368" s="86"/>
      <c r="BB1368" s="86"/>
      <c r="BC1368" s="105"/>
    </row>
    <row r="1369" spans="1:55" x14ac:dyDescent="0.25">
      <c r="A1369" s="80"/>
      <c r="B1369" s="80"/>
      <c r="C1369" s="80"/>
      <c r="D1369" s="80"/>
      <c r="E1369" s="80"/>
      <c r="F1369" s="80"/>
      <c r="G1369" s="80"/>
      <c r="H1369" s="84"/>
      <c r="I1369" s="84"/>
      <c r="J1369" s="105"/>
      <c r="K1369" s="84"/>
      <c r="L1369" s="105"/>
      <c r="M1369" s="84"/>
      <c r="N1369" s="105"/>
      <c r="O1369" s="84"/>
      <c r="P1369" s="84"/>
      <c r="Q1369" s="105"/>
      <c r="R1369" s="84"/>
      <c r="S1369" s="105"/>
      <c r="T1369" s="84"/>
      <c r="U1369" s="105"/>
      <c r="V1369" s="80"/>
      <c r="W1369" s="80"/>
      <c r="X1369" s="108"/>
      <c r="Y1369" s="108"/>
      <c r="Z1369" s="80"/>
      <c r="AA1369" s="80"/>
      <c r="AB1369" s="109"/>
      <c r="AC1369" s="80"/>
      <c r="AD1369" s="80"/>
      <c r="AE1369" s="80"/>
      <c r="AF1369" s="80"/>
      <c r="AG1369" s="80"/>
      <c r="AH1369" s="107"/>
      <c r="AI1369" s="107"/>
      <c r="AJ1369" s="105"/>
      <c r="AK1369" s="85"/>
      <c r="AL1369" s="85"/>
      <c r="AM1369" s="105"/>
      <c r="AN1369" s="107"/>
      <c r="AO1369" s="107"/>
      <c r="AP1369" s="105"/>
      <c r="AQ1369" s="85"/>
      <c r="AR1369" s="85"/>
      <c r="AS1369" s="105"/>
      <c r="AT1369" s="107"/>
      <c r="AU1369" s="85"/>
      <c r="AV1369" s="107"/>
      <c r="AW1369" s="85"/>
      <c r="AX1369" s="85"/>
      <c r="AY1369" s="85"/>
      <c r="AZ1369" s="80"/>
      <c r="BA1369" s="86"/>
      <c r="BB1369" s="86"/>
      <c r="BC1369" s="105"/>
    </row>
    <row r="1370" spans="1:55" x14ac:dyDescent="0.25">
      <c r="A1370" s="80"/>
      <c r="B1370" s="80"/>
      <c r="C1370" s="80"/>
      <c r="D1370" s="80"/>
      <c r="E1370" s="80"/>
      <c r="F1370" s="80"/>
      <c r="G1370" s="80"/>
      <c r="H1370" s="84"/>
      <c r="I1370" s="84"/>
      <c r="J1370" s="105"/>
      <c r="K1370" s="84"/>
      <c r="L1370" s="105"/>
      <c r="M1370" s="84"/>
      <c r="N1370" s="105"/>
      <c r="O1370" s="84"/>
      <c r="P1370" s="84"/>
      <c r="Q1370" s="105"/>
      <c r="R1370" s="84"/>
      <c r="S1370" s="105"/>
      <c r="T1370" s="84"/>
      <c r="U1370" s="105"/>
      <c r="V1370" s="80"/>
      <c r="W1370" s="80"/>
      <c r="X1370" s="108"/>
      <c r="Y1370" s="108"/>
      <c r="Z1370" s="80"/>
      <c r="AA1370" s="80"/>
      <c r="AB1370" s="109"/>
      <c r="AC1370" s="80"/>
      <c r="AD1370" s="80"/>
      <c r="AE1370" s="80"/>
      <c r="AF1370" s="80"/>
      <c r="AG1370" s="80"/>
      <c r="AH1370" s="107"/>
      <c r="AI1370" s="107"/>
      <c r="AJ1370" s="105"/>
      <c r="AK1370" s="85"/>
      <c r="AL1370" s="85"/>
      <c r="AM1370" s="105"/>
      <c r="AN1370" s="107"/>
      <c r="AO1370" s="107"/>
      <c r="AP1370" s="105"/>
      <c r="AQ1370" s="85"/>
      <c r="AR1370" s="85"/>
      <c r="AS1370" s="105"/>
      <c r="AT1370" s="107"/>
      <c r="AU1370" s="85"/>
      <c r="AV1370" s="107"/>
      <c r="AW1370" s="85"/>
      <c r="AX1370" s="85"/>
      <c r="AY1370" s="85"/>
      <c r="AZ1370" s="80"/>
      <c r="BA1370" s="86"/>
      <c r="BB1370" s="86"/>
      <c r="BC1370" s="105"/>
    </row>
    <row r="1371" spans="1:55" x14ac:dyDescent="0.25">
      <c r="A1371" s="80"/>
      <c r="B1371" s="80"/>
      <c r="C1371" s="80"/>
      <c r="D1371" s="80"/>
      <c r="E1371" s="80"/>
      <c r="F1371" s="80"/>
      <c r="G1371" s="80"/>
      <c r="H1371" s="80"/>
      <c r="I1371" s="80"/>
      <c r="J1371" s="80"/>
      <c r="K1371" s="80"/>
      <c r="L1371" s="80"/>
      <c r="M1371" s="80"/>
      <c r="N1371" s="80"/>
      <c r="O1371" s="80"/>
      <c r="P1371" s="80"/>
      <c r="Q1371" s="80"/>
      <c r="R1371" s="80"/>
      <c r="S1371" s="80"/>
      <c r="T1371" s="80"/>
      <c r="U1371" s="80"/>
      <c r="V1371" s="80"/>
      <c r="W1371" s="80"/>
      <c r="X1371" s="80"/>
      <c r="Y1371" s="80"/>
      <c r="Z1371" s="80"/>
      <c r="AA1371" s="80"/>
      <c r="AB1371" s="109"/>
      <c r="AC1371" s="80"/>
      <c r="AD1371" s="80"/>
      <c r="AE1371" s="80"/>
      <c r="AF1371" s="80"/>
      <c r="AG1371" s="80"/>
      <c r="AH1371" s="80"/>
      <c r="AI1371" s="80"/>
      <c r="AJ1371" s="80"/>
      <c r="AK1371" s="80"/>
      <c r="AL1371" s="80"/>
      <c r="AM1371" s="80"/>
      <c r="AN1371" s="80"/>
      <c r="AO1371" s="80"/>
      <c r="AP1371" s="80"/>
      <c r="AQ1371" s="80"/>
      <c r="AR1371" s="80"/>
      <c r="AS1371" s="80"/>
      <c r="AT1371" s="80"/>
      <c r="AU1371" s="80"/>
      <c r="AV1371" s="80"/>
      <c r="AW1371" s="80"/>
      <c r="AX1371" s="80"/>
      <c r="AY1371" s="85"/>
      <c r="AZ1371" s="80"/>
      <c r="BA1371" s="80"/>
      <c r="BB1371" s="86"/>
      <c r="BC1371" s="105"/>
    </row>
    <row r="1372" spans="1:55" x14ac:dyDescent="0.25">
      <c r="A1372" s="80"/>
      <c r="B1372" s="80"/>
      <c r="C1372" s="80"/>
      <c r="D1372" s="80"/>
      <c r="E1372" s="80"/>
      <c r="F1372" s="80"/>
      <c r="G1372" s="80"/>
      <c r="H1372" s="84"/>
      <c r="I1372" s="84"/>
      <c r="J1372" s="105"/>
      <c r="K1372" s="84"/>
      <c r="L1372" s="105"/>
      <c r="M1372" s="84"/>
      <c r="N1372" s="105"/>
      <c r="O1372" s="84"/>
      <c r="P1372" s="84"/>
      <c r="Q1372" s="105"/>
      <c r="R1372" s="84"/>
      <c r="S1372" s="105"/>
      <c r="T1372" s="84"/>
      <c r="U1372" s="105"/>
      <c r="V1372" s="80"/>
      <c r="W1372" s="80"/>
      <c r="X1372" s="80"/>
      <c r="Y1372" s="80"/>
      <c r="Z1372" s="80"/>
      <c r="AA1372" s="80"/>
      <c r="AB1372" s="109"/>
      <c r="AC1372" s="80"/>
      <c r="AD1372" s="80"/>
      <c r="AE1372" s="80"/>
      <c r="AF1372" s="80"/>
      <c r="AG1372" s="80"/>
      <c r="AH1372" s="107"/>
      <c r="AI1372" s="107"/>
      <c r="AJ1372" s="105"/>
      <c r="AK1372" s="85"/>
      <c r="AL1372" s="85"/>
      <c r="AM1372" s="105"/>
      <c r="AN1372" s="107"/>
      <c r="AO1372" s="107"/>
      <c r="AP1372" s="105"/>
      <c r="AQ1372" s="85"/>
      <c r="AR1372" s="85"/>
      <c r="AS1372" s="105"/>
      <c r="AT1372" s="107"/>
      <c r="AU1372" s="85"/>
      <c r="AV1372" s="107"/>
      <c r="AW1372" s="85"/>
      <c r="AX1372" s="85"/>
      <c r="AY1372" s="85"/>
      <c r="AZ1372" s="80"/>
      <c r="BA1372" s="86"/>
      <c r="BB1372" s="86"/>
      <c r="BC1372" s="105"/>
    </row>
    <row r="1373" spans="1:55" x14ac:dyDescent="0.25">
      <c r="A1373" s="80"/>
      <c r="B1373" s="80"/>
      <c r="C1373" s="80"/>
      <c r="D1373" s="80"/>
      <c r="E1373" s="80"/>
      <c r="F1373" s="80"/>
      <c r="G1373" s="80"/>
      <c r="H1373" s="84"/>
      <c r="I1373" s="84"/>
      <c r="J1373" s="105"/>
      <c r="K1373" s="84"/>
      <c r="L1373" s="105"/>
      <c r="M1373" s="84"/>
      <c r="N1373" s="105"/>
      <c r="O1373" s="84"/>
      <c r="P1373" s="84"/>
      <c r="Q1373" s="105"/>
      <c r="R1373" s="84"/>
      <c r="S1373" s="105"/>
      <c r="T1373" s="84"/>
      <c r="U1373" s="105"/>
      <c r="V1373" s="80"/>
      <c r="W1373" s="80"/>
      <c r="X1373" s="80"/>
      <c r="Y1373" s="80"/>
      <c r="Z1373" s="80"/>
      <c r="AA1373" s="80"/>
      <c r="AB1373" s="109"/>
      <c r="AC1373" s="80"/>
      <c r="AD1373" s="80"/>
      <c r="AE1373" s="80"/>
      <c r="AF1373" s="80"/>
      <c r="AG1373" s="80"/>
      <c r="AH1373" s="107"/>
      <c r="AI1373" s="107"/>
      <c r="AJ1373" s="105"/>
      <c r="AK1373" s="85"/>
      <c r="AL1373" s="85"/>
      <c r="AM1373" s="105"/>
      <c r="AN1373" s="107"/>
      <c r="AO1373" s="107"/>
      <c r="AP1373" s="105"/>
      <c r="AQ1373" s="85"/>
      <c r="AR1373" s="85"/>
      <c r="AS1373" s="105"/>
      <c r="AT1373" s="107"/>
      <c r="AU1373" s="85"/>
      <c r="AV1373" s="107"/>
      <c r="AW1373" s="85"/>
      <c r="AX1373" s="85"/>
      <c r="AY1373" s="85"/>
      <c r="AZ1373" s="80"/>
      <c r="BA1373" s="86"/>
      <c r="BB1373" s="86"/>
      <c r="BC1373" s="105"/>
    </row>
    <row r="1374" spans="1:55" x14ac:dyDescent="0.25">
      <c r="A1374" s="80"/>
      <c r="B1374" s="80"/>
      <c r="C1374" s="80"/>
      <c r="D1374" s="80"/>
      <c r="E1374" s="80"/>
      <c r="F1374" s="80"/>
      <c r="G1374" s="80"/>
      <c r="H1374" s="84"/>
      <c r="I1374" s="84"/>
      <c r="J1374" s="105"/>
      <c r="K1374" s="84"/>
      <c r="L1374" s="105"/>
      <c r="M1374" s="84"/>
      <c r="N1374" s="105"/>
      <c r="O1374" s="84"/>
      <c r="P1374" s="84"/>
      <c r="Q1374" s="105"/>
      <c r="R1374" s="84"/>
      <c r="S1374" s="105"/>
      <c r="T1374" s="84"/>
      <c r="U1374" s="105"/>
      <c r="V1374" s="80"/>
      <c r="W1374" s="80"/>
      <c r="X1374" s="108"/>
      <c r="Y1374" s="108"/>
      <c r="Z1374" s="80"/>
      <c r="AA1374" s="80"/>
      <c r="AB1374" s="109"/>
      <c r="AC1374" s="80"/>
      <c r="AD1374" s="80"/>
      <c r="AE1374" s="80"/>
      <c r="AF1374" s="80"/>
      <c r="AG1374" s="80"/>
      <c r="AH1374" s="107"/>
      <c r="AI1374" s="107"/>
      <c r="AJ1374" s="105"/>
      <c r="AK1374" s="85"/>
      <c r="AL1374" s="85"/>
      <c r="AM1374" s="105"/>
      <c r="AN1374" s="107"/>
      <c r="AO1374" s="107"/>
      <c r="AP1374" s="105"/>
      <c r="AQ1374" s="85"/>
      <c r="AR1374" s="85"/>
      <c r="AS1374" s="105"/>
      <c r="AT1374" s="107"/>
      <c r="AU1374" s="85"/>
      <c r="AV1374" s="107"/>
      <c r="AW1374" s="85"/>
      <c r="AX1374" s="85"/>
      <c r="AY1374" s="85"/>
      <c r="AZ1374" s="80"/>
      <c r="BA1374" s="86"/>
      <c r="BB1374" s="86"/>
      <c r="BC1374" s="105"/>
    </row>
    <row r="1375" spans="1:55" x14ac:dyDescent="0.25">
      <c r="A1375" s="80"/>
      <c r="B1375" s="80"/>
      <c r="C1375" s="80"/>
      <c r="D1375" s="80"/>
      <c r="E1375" s="80"/>
      <c r="F1375" s="80"/>
      <c r="G1375" s="80"/>
      <c r="H1375" s="84"/>
      <c r="I1375" s="84"/>
      <c r="J1375" s="105"/>
      <c r="K1375" s="84"/>
      <c r="L1375" s="105"/>
      <c r="M1375" s="84"/>
      <c r="N1375" s="105"/>
      <c r="O1375" s="84"/>
      <c r="P1375" s="84"/>
      <c r="Q1375" s="105"/>
      <c r="R1375" s="84"/>
      <c r="S1375" s="105"/>
      <c r="T1375" s="84"/>
      <c r="U1375" s="105"/>
      <c r="V1375" s="80"/>
      <c r="W1375" s="80"/>
      <c r="X1375" s="80"/>
      <c r="Y1375" s="80"/>
      <c r="Z1375" s="80"/>
      <c r="AA1375" s="80"/>
      <c r="AB1375" s="109"/>
      <c r="AC1375" s="80"/>
      <c r="AD1375" s="80"/>
      <c r="AE1375" s="80"/>
      <c r="AF1375" s="80"/>
      <c r="AG1375" s="80"/>
      <c r="AH1375" s="107"/>
      <c r="AI1375" s="107"/>
      <c r="AJ1375" s="105"/>
      <c r="AK1375" s="85"/>
      <c r="AL1375" s="85"/>
      <c r="AM1375" s="105"/>
      <c r="AN1375" s="107"/>
      <c r="AO1375" s="107"/>
      <c r="AP1375" s="105"/>
      <c r="AQ1375" s="85"/>
      <c r="AR1375" s="85"/>
      <c r="AS1375" s="105"/>
      <c r="AT1375" s="107"/>
      <c r="AU1375" s="85"/>
      <c r="AV1375" s="107"/>
      <c r="AW1375" s="85"/>
      <c r="AX1375" s="85"/>
      <c r="AY1375" s="85"/>
      <c r="AZ1375" s="80"/>
      <c r="BA1375" s="86"/>
      <c r="BB1375" s="86"/>
      <c r="BC1375" s="105"/>
    </row>
    <row r="1376" spans="1:55" x14ac:dyDescent="0.25">
      <c r="A1376" s="80"/>
      <c r="B1376" s="80"/>
      <c r="C1376" s="80"/>
      <c r="D1376" s="80"/>
      <c r="E1376" s="80"/>
      <c r="F1376" s="80"/>
      <c r="G1376" s="80"/>
      <c r="H1376" s="84"/>
      <c r="I1376" s="84"/>
      <c r="J1376" s="105"/>
      <c r="K1376" s="84"/>
      <c r="L1376" s="105"/>
      <c r="M1376" s="84"/>
      <c r="N1376" s="105"/>
      <c r="O1376" s="84"/>
      <c r="P1376" s="84"/>
      <c r="Q1376" s="105"/>
      <c r="R1376" s="84"/>
      <c r="S1376" s="105"/>
      <c r="T1376" s="84"/>
      <c r="U1376" s="105"/>
      <c r="V1376" s="80"/>
      <c r="W1376" s="80"/>
      <c r="X1376" s="80"/>
      <c r="Y1376" s="80"/>
      <c r="Z1376" s="80"/>
      <c r="AA1376" s="80"/>
      <c r="AB1376" s="109"/>
      <c r="AC1376" s="80"/>
      <c r="AD1376" s="80"/>
      <c r="AE1376" s="80"/>
      <c r="AF1376" s="80"/>
      <c r="AG1376" s="80"/>
      <c r="AH1376" s="107"/>
      <c r="AI1376" s="107"/>
      <c r="AJ1376" s="105"/>
      <c r="AK1376" s="85"/>
      <c r="AL1376" s="85"/>
      <c r="AM1376" s="105"/>
      <c r="AN1376" s="107"/>
      <c r="AO1376" s="107"/>
      <c r="AP1376" s="105"/>
      <c r="AQ1376" s="85"/>
      <c r="AR1376" s="85"/>
      <c r="AS1376" s="105"/>
      <c r="AT1376" s="107"/>
      <c r="AU1376" s="85"/>
      <c r="AV1376" s="107"/>
      <c r="AW1376" s="85"/>
      <c r="AX1376" s="85"/>
      <c r="AY1376" s="85"/>
      <c r="AZ1376" s="80"/>
      <c r="BA1376" s="86"/>
      <c r="BB1376" s="86"/>
      <c r="BC1376" s="105"/>
    </row>
    <row r="1377" spans="1:55" x14ac:dyDescent="0.25">
      <c r="A1377" s="80"/>
      <c r="B1377" s="80"/>
      <c r="C1377" s="80"/>
      <c r="D1377" s="80"/>
      <c r="E1377" s="80"/>
      <c r="F1377" s="80"/>
      <c r="G1377" s="80"/>
      <c r="H1377" s="84"/>
      <c r="I1377" s="84"/>
      <c r="J1377" s="105"/>
      <c r="K1377" s="84"/>
      <c r="L1377" s="105"/>
      <c r="M1377" s="84"/>
      <c r="N1377" s="105"/>
      <c r="O1377" s="84"/>
      <c r="P1377" s="84"/>
      <c r="Q1377" s="105"/>
      <c r="R1377" s="84"/>
      <c r="S1377" s="105"/>
      <c r="T1377" s="84"/>
      <c r="U1377" s="105"/>
      <c r="V1377" s="80"/>
      <c r="W1377" s="80"/>
      <c r="X1377" s="80"/>
      <c r="Y1377" s="80"/>
      <c r="Z1377" s="80"/>
      <c r="AA1377" s="80"/>
      <c r="AB1377" s="109"/>
      <c r="AC1377" s="80"/>
      <c r="AD1377" s="80"/>
      <c r="AE1377" s="80"/>
      <c r="AF1377" s="80"/>
      <c r="AG1377" s="80"/>
      <c r="AH1377" s="107"/>
      <c r="AI1377" s="107"/>
      <c r="AJ1377" s="105"/>
      <c r="AK1377" s="85"/>
      <c r="AL1377" s="85"/>
      <c r="AM1377" s="105"/>
      <c r="AN1377" s="107"/>
      <c r="AO1377" s="107"/>
      <c r="AP1377" s="105"/>
      <c r="AQ1377" s="85"/>
      <c r="AR1377" s="85"/>
      <c r="AS1377" s="105"/>
      <c r="AT1377" s="107"/>
      <c r="AU1377" s="85"/>
      <c r="AV1377" s="107"/>
      <c r="AW1377" s="85"/>
      <c r="AX1377" s="85"/>
      <c r="AY1377" s="85"/>
      <c r="AZ1377" s="80"/>
      <c r="BA1377" s="86"/>
      <c r="BB1377" s="86"/>
      <c r="BC1377" s="105"/>
    </row>
    <row r="1378" spans="1:55" x14ac:dyDescent="0.25">
      <c r="A1378" s="80"/>
      <c r="B1378" s="80"/>
      <c r="C1378" s="80"/>
      <c r="D1378" s="80"/>
      <c r="E1378" s="80"/>
      <c r="F1378" s="80"/>
      <c r="G1378" s="80"/>
      <c r="H1378" s="84"/>
      <c r="I1378" s="84"/>
      <c r="J1378" s="105"/>
      <c r="K1378" s="84"/>
      <c r="L1378" s="105"/>
      <c r="M1378" s="84"/>
      <c r="N1378" s="105"/>
      <c r="O1378" s="84"/>
      <c r="P1378" s="84"/>
      <c r="Q1378" s="105"/>
      <c r="R1378" s="84"/>
      <c r="S1378" s="105"/>
      <c r="T1378" s="84"/>
      <c r="U1378" s="105"/>
      <c r="V1378" s="80"/>
      <c r="W1378" s="80"/>
      <c r="X1378" s="108"/>
      <c r="Y1378" s="108"/>
      <c r="Z1378" s="80"/>
      <c r="AA1378" s="80"/>
      <c r="AB1378" s="109"/>
      <c r="AC1378" s="80"/>
      <c r="AD1378" s="80"/>
      <c r="AE1378" s="80"/>
      <c r="AF1378" s="80"/>
      <c r="AG1378" s="80"/>
      <c r="AH1378" s="107"/>
      <c r="AI1378" s="107"/>
      <c r="AJ1378" s="105"/>
      <c r="AK1378" s="85"/>
      <c r="AL1378" s="85"/>
      <c r="AM1378" s="105"/>
      <c r="AN1378" s="107"/>
      <c r="AO1378" s="107"/>
      <c r="AP1378" s="105"/>
      <c r="AQ1378" s="85"/>
      <c r="AR1378" s="85"/>
      <c r="AS1378" s="105"/>
      <c r="AT1378" s="107"/>
      <c r="AU1378" s="85"/>
      <c r="AV1378" s="107"/>
      <c r="AW1378" s="85"/>
      <c r="AX1378" s="85"/>
      <c r="AY1378" s="85"/>
      <c r="AZ1378" s="80"/>
      <c r="BA1378" s="86"/>
      <c r="BB1378" s="86"/>
      <c r="BC1378" s="105"/>
    </row>
    <row r="1379" spans="1:55" x14ac:dyDescent="0.25">
      <c r="A1379" s="80"/>
      <c r="B1379" s="80"/>
      <c r="C1379" s="80"/>
      <c r="D1379" s="80"/>
      <c r="E1379" s="80"/>
      <c r="F1379" s="80"/>
      <c r="G1379" s="80"/>
      <c r="H1379" s="84"/>
      <c r="I1379" s="80"/>
      <c r="J1379" s="80"/>
      <c r="K1379" s="80"/>
      <c r="L1379" s="80"/>
      <c r="M1379" s="80"/>
      <c r="N1379" s="80"/>
      <c r="O1379" s="84"/>
      <c r="P1379" s="80"/>
      <c r="Q1379" s="80"/>
      <c r="R1379" s="80"/>
      <c r="S1379" s="80"/>
      <c r="T1379" s="80"/>
      <c r="U1379" s="80"/>
      <c r="V1379" s="80"/>
      <c r="W1379" s="80"/>
      <c r="X1379" s="108"/>
      <c r="Y1379" s="108"/>
      <c r="Z1379" s="80"/>
      <c r="AA1379" s="80"/>
      <c r="AB1379" s="109"/>
      <c r="AC1379" s="80"/>
      <c r="AD1379" s="80"/>
      <c r="AE1379" s="80"/>
      <c r="AF1379" s="80"/>
      <c r="AG1379" s="80"/>
      <c r="AH1379" s="107"/>
      <c r="AI1379" s="80"/>
      <c r="AJ1379" s="80"/>
      <c r="AK1379" s="85"/>
      <c r="AL1379" s="80"/>
      <c r="AM1379" s="80"/>
      <c r="AN1379" s="107"/>
      <c r="AO1379" s="80"/>
      <c r="AP1379" s="80"/>
      <c r="AQ1379" s="85"/>
      <c r="AR1379" s="80"/>
      <c r="AS1379" s="80"/>
      <c r="AT1379" s="107"/>
      <c r="AU1379" s="85"/>
      <c r="AV1379" s="107"/>
      <c r="AW1379" s="85"/>
      <c r="AX1379" s="85"/>
      <c r="AY1379" s="80"/>
      <c r="AZ1379" s="80"/>
      <c r="BA1379" s="86"/>
      <c r="BB1379" s="80"/>
      <c r="BC1379" s="80"/>
    </row>
    <row r="1380" spans="1:55" x14ac:dyDescent="0.25">
      <c r="A1380" s="80"/>
      <c r="B1380" s="80"/>
      <c r="C1380" s="80"/>
      <c r="D1380" s="80"/>
      <c r="E1380" s="80"/>
      <c r="F1380" s="80"/>
      <c r="G1380" s="80"/>
      <c r="H1380" s="84"/>
      <c r="I1380" s="84"/>
      <c r="J1380" s="105"/>
      <c r="K1380" s="84"/>
      <c r="L1380" s="105"/>
      <c r="M1380" s="84"/>
      <c r="N1380" s="105"/>
      <c r="O1380" s="84"/>
      <c r="P1380" s="84"/>
      <c r="Q1380" s="105"/>
      <c r="R1380" s="84"/>
      <c r="S1380" s="105"/>
      <c r="T1380" s="84"/>
      <c r="U1380" s="105"/>
      <c r="V1380" s="80"/>
      <c r="W1380" s="80"/>
      <c r="X1380" s="108"/>
      <c r="Y1380" s="108"/>
      <c r="Z1380" s="80"/>
      <c r="AA1380" s="80"/>
      <c r="AB1380" s="109"/>
      <c r="AC1380" s="80"/>
      <c r="AD1380" s="80"/>
      <c r="AE1380" s="80"/>
      <c r="AF1380" s="80"/>
      <c r="AG1380" s="80"/>
      <c r="AH1380" s="107"/>
      <c r="AI1380" s="107"/>
      <c r="AJ1380" s="105"/>
      <c r="AK1380" s="85"/>
      <c r="AL1380" s="85"/>
      <c r="AM1380" s="105"/>
      <c r="AN1380" s="107"/>
      <c r="AO1380" s="107"/>
      <c r="AP1380" s="105"/>
      <c r="AQ1380" s="85"/>
      <c r="AR1380" s="85"/>
      <c r="AS1380" s="105"/>
      <c r="AT1380" s="107"/>
      <c r="AU1380" s="85"/>
      <c r="AV1380" s="107"/>
      <c r="AW1380" s="85"/>
      <c r="AX1380" s="85"/>
      <c r="AY1380" s="85"/>
      <c r="AZ1380" s="80"/>
      <c r="BA1380" s="86"/>
      <c r="BB1380" s="86"/>
      <c r="BC1380" s="105"/>
    </row>
    <row r="1381" spans="1:55" x14ac:dyDescent="0.25">
      <c r="A1381" s="80"/>
      <c r="B1381" s="80"/>
      <c r="C1381" s="80"/>
      <c r="D1381" s="80"/>
      <c r="E1381" s="80"/>
      <c r="F1381" s="80"/>
      <c r="G1381" s="80"/>
      <c r="H1381" s="80"/>
      <c r="I1381" s="84"/>
      <c r="J1381" s="105"/>
      <c r="K1381" s="84"/>
      <c r="L1381" s="105"/>
      <c r="M1381" s="84"/>
      <c r="N1381" s="105"/>
      <c r="O1381" s="80"/>
      <c r="P1381" s="84"/>
      <c r="Q1381" s="105"/>
      <c r="R1381" s="84"/>
      <c r="S1381" s="105"/>
      <c r="T1381" s="84"/>
      <c r="U1381" s="105"/>
      <c r="V1381" s="80"/>
      <c r="W1381" s="80"/>
      <c r="X1381" s="80"/>
      <c r="Y1381" s="80"/>
      <c r="Z1381" s="80"/>
      <c r="AA1381" s="80"/>
      <c r="AB1381" s="109"/>
      <c r="AC1381" s="80"/>
      <c r="AD1381" s="80"/>
      <c r="AE1381" s="80"/>
      <c r="AF1381" s="80"/>
      <c r="AG1381" s="80"/>
      <c r="AH1381" s="80"/>
      <c r="AI1381" s="107"/>
      <c r="AJ1381" s="105"/>
      <c r="AK1381" s="80"/>
      <c r="AL1381" s="85"/>
      <c r="AM1381" s="105"/>
      <c r="AN1381" s="80"/>
      <c r="AO1381" s="107"/>
      <c r="AP1381" s="105"/>
      <c r="AQ1381" s="80"/>
      <c r="AR1381" s="85"/>
      <c r="AS1381" s="105"/>
      <c r="AT1381" s="80"/>
      <c r="AU1381" s="80"/>
      <c r="AV1381" s="80"/>
      <c r="AW1381" s="80"/>
      <c r="AX1381" s="80"/>
      <c r="AY1381" s="85"/>
      <c r="AZ1381" s="80"/>
      <c r="BA1381" s="80"/>
      <c r="BB1381" s="86"/>
      <c r="BC1381" s="105"/>
    </row>
    <row r="1382" spans="1:55" x14ac:dyDescent="0.25">
      <c r="A1382" s="80"/>
      <c r="B1382" s="80"/>
      <c r="C1382" s="80"/>
      <c r="D1382" s="80"/>
      <c r="E1382" s="80"/>
      <c r="F1382" s="80"/>
      <c r="G1382" s="80"/>
      <c r="H1382" s="84"/>
      <c r="I1382" s="84"/>
      <c r="J1382" s="105"/>
      <c r="K1382" s="84"/>
      <c r="L1382" s="105"/>
      <c r="M1382" s="84"/>
      <c r="N1382" s="105"/>
      <c r="O1382" s="84"/>
      <c r="P1382" s="84"/>
      <c r="Q1382" s="105"/>
      <c r="R1382" s="84"/>
      <c r="S1382" s="105"/>
      <c r="T1382" s="84"/>
      <c r="U1382" s="105"/>
      <c r="V1382" s="80"/>
      <c r="W1382" s="80"/>
      <c r="X1382" s="108"/>
      <c r="Y1382" s="108"/>
      <c r="Z1382" s="80"/>
      <c r="AA1382" s="80"/>
      <c r="AB1382" s="109"/>
      <c r="AC1382" s="80"/>
      <c r="AD1382" s="80"/>
      <c r="AE1382" s="80"/>
      <c r="AF1382" s="80"/>
      <c r="AG1382" s="80"/>
      <c r="AH1382" s="107"/>
      <c r="AI1382" s="107"/>
      <c r="AJ1382" s="105"/>
      <c r="AK1382" s="85"/>
      <c r="AL1382" s="85"/>
      <c r="AM1382" s="105"/>
      <c r="AN1382" s="107"/>
      <c r="AO1382" s="107"/>
      <c r="AP1382" s="105"/>
      <c r="AQ1382" s="85"/>
      <c r="AR1382" s="85"/>
      <c r="AS1382" s="105"/>
      <c r="AT1382" s="107"/>
      <c r="AU1382" s="85"/>
      <c r="AV1382" s="107"/>
      <c r="AW1382" s="85"/>
      <c r="AX1382" s="85"/>
      <c r="AY1382" s="85"/>
      <c r="AZ1382" s="80"/>
      <c r="BA1382" s="86"/>
      <c r="BB1382" s="86"/>
      <c r="BC1382" s="105"/>
    </row>
    <row r="1383" spans="1:55" x14ac:dyDescent="0.25">
      <c r="A1383" s="80"/>
      <c r="B1383" s="80"/>
      <c r="C1383" s="80"/>
      <c r="D1383" s="80"/>
      <c r="E1383" s="80"/>
      <c r="F1383" s="80"/>
      <c r="G1383" s="80"/>
      <c r="H1383" s="84"/>
      <c r="I1383" s="84"/>
      <c r="J1383" s="105"/>
      <c r="K1383" s="84"/>
      <c r="L1383" s="105"/>
      <c r="M1383" s="84"/>
      <c r="N1383" s="105"/>
      <c r="O1383" s="84"/>
      <c r="P1383" s="84"/>
      <c r="Q1383" s="105"/>
      <c r="R1383" s="84"/>
      <c r="S1383" s="105"/>
      <c r="T1383" s="84"/>
      <c r="U1383" s="105"/>
      <c r="V1383" s="80"/>
      <c r="W1383" s="80"/>
      <c r="X1383" s="108"/>
      <c r="Y1383" s="108"/>
      <c r="Z1383" s="80"/>
      <c r="AA1383" s="80"/>
      <c r="AB1383" s="109"/>
      <c r="AC1383" s="80"/>
      <c r="AD1383" s="80"/>
      <c r="AE1383" s="80"/>
      <c r="AF1383" s="80"/>
      <c r="AG1383" s="80"/>
      <c r="AH1383" s="107"/>
      <c r="AI1383" s="107"/>
      <c r="AJ1383" s="105"/>
      <c r="AK1383" s="85"/>
      <c r="AL1383" s="85"/>
      <c r="AM1383" s="105"/>
      <c r="AN1383" s="107"/>
      <c r="AO1383" s="107"/>
      <c r="AP1383" s="105"/>
      <c r="AQ1383" s="85"/>
      <c r="AR1383" s="85"/>
      <c r="AS1383" s="105"/>
      <c r="AT1383" s="107"/>
      <c r="AU1383" s="85"/>
      <c r="AV1383" s="107"/>
      <c r="AW1383" s="85"/>
      <c r="AX1383" s="85"/>
      <c r="AY1383" s="85"/>
      <c r="AZ1383" s="80"/>
      <c r="BA1383" s="86"/>
      <c r="BB1383" s="86"/>
      <c r="BC1383" s="105"/>
    </row>
    <row r="1384" spans="1:55" x14ac:dyDescent="0.25">
      <c r="A1384" s="80"/>
      <c r="B1384" s="80"/>
      <c r="C1384" s="80"/>
      <c r="D1384" s="80"/>
      <c r="E1384" s="80"/>
      <c r="F1384" s="80"/>
      <c r="G1384" s="80"/>
      <c r="H1384" s="84"/>
      <c r="I1384" s="84"/>
      <c r="J1384" s="105"/>
      <c r="K1384" s="84"/>
      <c r="L1384" s="105"/>
      <c r="M1384" s="84"/>
      <c r="N1384" s="105"/>
      <c r="O1384" s="84"/>
      <c r="P1384" s="84"/>
      <c r="Q1384" s="105"/>
      <c r="R1384" s="84"/>
      <c r="S1384" s="105"/>
      <c r="T1384" s="84"/>
      <c r="U1384" s="105"/>
      <c r="V1384" s="80"/>
      <c r="W1384" s="80"/>
      <c r="X1384" s="108"/>
      <c r="Y1384" s="108"/>
      <c r="Z1384" s="80"/>
      <c r="AA1384" s="80"/>
      <c r="AB1384" s="109"/>
      <c r="AC1384" s="80"/>
      <c r="AD1384" s="80"/>
      <c r="AE1384" s="80"/>
      <c r="AF1384" s="80"/>
      <c r="AG1384" s="80"/>
      <c r="AH1384" s="107"/>
      <c r="AI1384" s="107"/>
      <c r="AJ1384" s="105"/>
      <c r="AK1384" s="85"/>
      <c r="AL1384" s="85"/>
      <c r="AM1384" s="105"/>
      <c r="AN1384" s="107"/>
      <c r="AO1384" s="107"/>
      <c r="AP1384" s="105"/>
      <c r="AQ1384" s="85"/>
      <c r="AR1384" s="85"/>
      <c r="AS1384" s="105"/>
      <c r="AT1384" s="107"/>
      <c r="AU1384" s="85"/>
      <c r="AV1384" s="107"/>
      <c r="AW1384" s="85"/>
      <c r="AX1384" s="85"/>
      <c r="AY1384" s="85"/>
      <c r="AZ1384" s="80"/>
      <c r="BA1384" s="86"/>
      <c r="BB1384" s="86"/>
      <c r="BC1384" s="105"/>
    </row>
    <row r="1385" spans="1:55" x14ac:dyDescent="0.25">
      <c r="A1385" s="80"/>
      <c r="B1385" s="80"/>
      <c r="C1385" s="80"/>
      <c r="D1385" s="80"/>
      <c r="E1385" s="80"/>
      <c r="F1385" s="80"/>
      <c r="G1385" s="80"/>
      <c r="H1385" s="84"/>
      <c r="I1385" s="84"/>
      <c r="J1385" s="105"/>
      <c r="K1385" s="84"/>
      <c r="L1385" s="105"/>
      <c r="M1385" s="84"/>
      <c r="N1385" s="105"/>
      <c r="O1385" s="84"/>
      <c r="P1385" s="84"/>
      <c r="Q1385" s="105"/>
      <c r="R1385" s="84"/>
      <c r="S1385" s="105"/>
      <c r="T1385" s="84"/>
      <c r="U1385" s="105"/>
      <c r="V1385" s="80"/>
      <c r="W1385" s="80"/>
      <c r="X1385" s="108"/>
      <c r="Y1385" s="108"/>
      <c r="Z1385" s="80"/>
      <c r="AA1385" s="80"/>
      <c r="AB1385" s="109"/>
      <c r="AC1385" s="80"/>
      <c r="AD1385" s="80"/>
      <c r="AE1385" s="80"/>
      <c r="AF1385" s="80"/>
      <c r="AG1385" s="80"/>
      <c r="AH1385" s="107"/>
      <c r="AI1385" s="107"/>
      <c r="AJ1385" s="105"/>
      <c r="AK1385" s="85"/>
      <c r="AL1385" s="85"/>
      <c r="AM1385" s="105"/>
      <c r="AN1385" s="107"/>
      <c r="AO1385" s="107"/>
      <c r="AP1385" s="105"/>
      <c r="AQ1385" s="85"/>
      <c r="AR1385" s="85"/>
      <c r="AS1385" s="105"/>
      <c r="AT1385" s="107"/>
      <c r="AU1385" s="85"/>
      <c r="AV1385" s="107"/>
      <c r="AW1385" s="85"/>
      <c r="AX1385" s="85"/>
      <c r="AY1385" s="85"/>
      <c r="AZ1385" s="80"/>
      <c r="BA1385" s="86"/>
      <c r="BB1385" s="86"/>
      <c r="BC1385" s="105"/>
    </row>
    <row r="1386" spans="1:55" x14ac:dyDescent="0.25">
      <c r="A1386" s="80"/>
      <c r="B1386" s="80"/>
      <c r="C1386" s="80"/>
      <c r="D1386" s="81"/>
      <c r="E1386" s="82"/>
      <c r="F1386" s="83"/>
      <c r="G1386" s="83"/>
      <c r="H1386" s="84"/>
      <c r="I1386" s="84"/>
      <c r="J1386" s="105"/>
      <c r="K1386" s="84"/>
      <c r="L1386" s="105"/>
      <c r="M1386" s="84"/>
      <c r="N1386" s="105"/>
      <c r="O1386" s="84"/>
      <c r="P1386" s="84"/>
      <c r="Q1386" s="105"/>
      <c r="R1386" s="84"/>
      <c r="S1386" s="105"/>
      <c r="T1386" s="84"/>
      <c r="U1386" s="105"/>
      <c r="V1386" s="80"/>
      <c r="W1386" s="80"/>
      <c r="X1386" s="80"/>
      <c r="Y1386" s="80"/>
      <c r="Z1386" s="106"/>
      <c r="AA1386" s="106"/>
      <c r="AB1386" s="109"/>
      <c r="AC1386" s="106"/>
      <c r="AD1386" s="106"/>
      <c r="AE1386" s="80"/>
      <c r="AF1386" s="106"/>
      <c r="AG1386" s="106"/>
      <c r="AH1386" s="107"/>
      <c r="AI1386" s="107"/>
      <c r="AJ1386" s="105"/>
      <c r="AK1386" s="85"/>
      <c r="AL1386" s="85"/>
      <c r="AM1386" s="105"/>
      <c r="AN1386" s="107"/>
      <c r="AO1386" s="107"/>
      <c r="AP1386" s="105"/>
      <c r="AQ1386" s="85"/>
      <c r="AR1386" s="85"/>
      <c r="AS1386" s="105"/>
      <c r="AT1386" s="107"/>
      <c r="AU1386" s="85"/>
      <c r="AV1386" s="107"/>
      <c r="AW1386" s="85"/>
      <c r="AX1386" s="85"/>
      <c r="AY1386" s="85"/>
      <c r="AZ1386" s="80"/>
      <c r="BA1386" s="86"/>
      <c r="BB1386" s="86"/>
      <c r="BC1386" s="105"/>
    </row>
    <row r="1387" spans="1:55" x14ac:dyDescent="0.25">
      <c r="A1387" s="80"/>
      <c r="B1387" s="80"/>
      <c r="C1387" s="80"/>
      <c r="D1387" s="81"/>
      <c r="E1387" s="82"/>
      <c r="F1387" s="83"/>
      <c r="G1387" s="83"/>
      <c r="H1387" s="84"/>
      <c r="I1387" s="84"/>
      <c r="J1387" s="105"/>
      <c r="K1387" s="84"/>
      <c r="L1387" s="105"/>
      <c r="M1387" s="84"/>
      <c r="N1387" s="105"/>
      <c r="O1387" s="84"/>
      <c r="P1387" s="84"/>
      <c r="Q1387" s="105"/>
      <c r="R1387" s="84"/>
      <c r="S1387" s="105"/>
      <c r="T1387" s="84"/>
      <c r="U1387" s="105"/>
      <c r="V1387" s="80"/>
      <c r="W1387" s="80"/>
      <c r="X1387" s="80"/>
      <c r="Y1387" s="80"/>
      <c r="Z1387" s="106"/>
      <c r="AA1387" s="106"/>
      <c r="AB1387" s="109"/>
      <c r="AC1387" s="106"/>
      <c r="AD1387" s="106"/>
      <c r="AE1387" s="80"/>
      <c r="AF1387" s="106"/>
      <c r="AG1387" s="106"/>
      <c r="AH1387" s="107"/>
      <c r="AI1387" s="107"/>
      <c r="AJ1387" s="105"/>
      <c r="AK1387" s="85"/>
      <c r="AL1387" s="85"/>
      <c r="AM1387" s="105"/>
      <c r="AN1387" s="107"/>
      <c r="AO1387" s="107"/>
      <c r="AP1387" s="105"/>
      <c r="AQ1387" s="85"/>
      <c r="AR1387" s="85"/>
      <c r="AS1387" s="105"/>
      <c r="AT1387" s="107"/>
      <c r="AU1387" s="85"/>
      <c r="AV1387" s="107"/>
      <c r="AW1387" s="85"/>
      <c r="AX1387" s="85"/>
      <c r="AY1387" s="85"/>
      <c r="AZ1387" s="80"/>
      <c r="BA1387" s="86"/>
      <c r="BB1387" s="86"/>
      <c r="BC1387" s="105"/>
    </row>
    <row r="1388" spans="1:55" x14ac:dyDescent="0.25">
      <c r="A1388" s="80"/>
      <c r="B1388" s="80"/>
      <c r="C1388" s="80"/>
      <c r="D1388" s="81"/>
      <c r="E1388" s="82"/>
      <c r="F1388" s="83"/>
      <c r="G1388" s="83"/>
      <c r="H1388" s="84"/>
      <c r="I1388" s="84"/>
      <c r="J1388" s="105"/>
      <c r="K1388" s="84"/>
      <c r="L1388" s="105"/>
      <c r="M1388" s="84"/>
      <c r="N1388" s="105"/>
      <c r="O1388" s="84"/>
      <c r="P1388" s="84"/>
      <c r="Q1388" s="105"/>
      <c r="R1388" s="84"/>
      <c r="S1388" s="105"/>
      <c r="T1388" s="84"/>
      <c r="U1388" s="105"/>
      <c r="V1388" s="80"/>
      <c r="W1388" s="80"/>
      <c r="X1388" s="108"/>
      <c r="Y1388" s="108"/>
      <c r="Z1388" s="106"/>
      <c r="AA1388" s="106"/>
      <c r="AB1388" s="109"/>
      <c r="AC1388" s="106"/>
      <c r="AD1388" s="106"/>
      <c r="AE1388" s="80"/>
      <c r="AF1388" s="106"/>
      <c r="AG1388" s="106"/>
      <c r="AH1388" s="107"/>
      <c r="AI1388" s="107"/>
      <c r="AJ1388" s="105"/>
      <c r="AK1388" s="85"/>
      <c r="AL1388" s="85"/>
      <c r="AM1388" s="105"/>
      <c r="AN1388" s="107"/>
      <c r="AO1388" s="107"/>
      <c r="AP1388" s="105"/>
      <c r="AQ1388" s="85"/>
      <c r="AR1388" s="85"/>
      <c r="AS1388" s="105"/>
      <c r="AT1388" s="107"/>
      <c r="AU1388" s="85"/>
      <c r="AV1388" s="107"/>
      <c r="AW1388" s="85"/>
      <c r="AX1388" s="85"/>
      <c r="AY1388" s="85"/>
      <c r="AZ1388" s="80"/>
      <c r="BA1388" s="86"/>
      <c r="BB1388" s="86"/>
      <c r="BC1388" s="105"/>
    </row>
    <row r="1389" spans="1:55" x14ac:dyDescent="0.25">
      <c r="A1389" s="80"/>
      <c r="B1389" s="80"/>
      <c r="C1389" s="80"/>
      <c r="D1389" s="81"/>
      <c r="E1389" s="82"/>
      <c r="F1389" s="83"/>
      <c r="G1389" s="83"/>
      <c r="H1389" s="84"/>
      <c r="I1389" s="84"/>
      <c r="J1389" s="105"/>
      <c r="K1389" s="84"/>
      <c r="L1389" s="105"/>
      <c r="M1389" s="84"/>
      <c r="N1389" s="105"/>
      <c r="O1389" s="84"/>
      <c r="P1389" s="84"/>
      <c r="Q1389" s="105"/>
      <c r="R1389" s="84"/>
      <c r="S1389" s="105"/>
      <c r="T1389" s="84"/>
      <c r="U1389" s="105"/>
      <c r="V1389" s="80"/>
      <c r="W1389" s="80"/>
      <c r="X1389" s="80"/>
      <c r="Y1389" s="80"/>
      <c r="Z1389" s="106"/>
      <c r="AA1389" s="106"/>
      <c r="AB1389" s="109"/>
      <c r="AC1389" s="106"/>
      <c r="AD1389" s="106"/>
      <c r="AE1389" s="80"/>
      <c r="AF1389" s="106"/>
      <c r="AG1389" s="106"/>
      <c r="AH1389" s="107"/>
      <c r="AI1389" s="107"/>
      <c r="AJ1389" s="105"/>
      <c r="AK1389" s="85"/>
      <c r="AL1389" s="85"/>
      <c r="AM1389" s="105"/>
      <c r="AN1389" s="107"/>
      <c r="AO1389" s="107"/>
      <c r="AP1389" s="105"/>
      <c r="AQ1389" s="85"/>
      <c r="AR1389" s="85"/>
      <c r="AS1389" s="105"/>
      <c r="AT1389" s="107"/>
      <c r="AU1389" s="85"/>
      <c r="AV1389" s="107"/>
      <c r="AW1389" s="85"/>
      <c r="AX1389" s="85"/>
      <c r="AY1389" s="85"/>
      <c r="AZ1389" s="80"/>
      <c r="BA1389" s="86"/>
      <c r="BB1389" s="86"/>
      <c r="BC1389" s="105"/>
    </row>
    <row r="1390" spans="1:55" x14ac:dyDescent="0.25">
      <c r="A1390" s="80"/>
      <c r="B1390" s="80"/>
      <c r="C1390" s="80"/>
      <c r="D1390" s="81"/>
      <c r="E1390" s="82"/>
      <c r="F1390" s="83"/>
      <c r="G1390" s="83"/>
      <c r="H1390" s="84"/>
      <c r="I1390" s="84"/>
      <c r="J1390" s="105"/>
      <c r="K1390" s="84"/>
      <c r="L1390" s="105"/>
      <c r="M1390" s="84"/>
      <c r="N1390" s="105"/>
      <c r="O1390" s="84"/>
      <c r="P1390" s="84"/>
      <c r="Q1390" s="105"/>
      <c r="R1390" s="84"/>
      <c r="S1390" s="105"/>
      <c r="T1390" s="84"/>
      <c r="U1390" s="105"/>
      <c r="V1390" s="80"/>
      <c r="W1390" s="80"/>
      <c r="X1390" s="80"/>
      <c r="Y1390" s="80"/>
      <c r="Z1390" s="106"/>
      <c r="AA1390" s="106"/>
      <c r="AB1390" s="109"/>
      <c r="AC1390" s="106"/>
      <c r="AD1390" s="106"/>
      <c r="AE1390" s="80"/>
      <c r="AF1390" s="106"/>
      <c r="AG1390" s="106"/>
      <c r="AH1390" s="107"/>
      <c r="AI1390" s="107"/>
      <c r="AJ1390" s="105"/>
      <c r="AK1390" s="85"/>
      <c r="AL1390" s="85"/>
      <c r="AM1390" s="105"/>
      <c r="AN1390" s="107"/>
      <c r="AO1390" s="107"/>
      <c r="AP1390" s="105"/>
      <c r="AQ1390" s="85"/>
      <c r="AR1390" s="85"/>
      <c r="AS1390" s="105"/>
      <c r="AT1390" s="107"/>
      <c r="AU1390" s="85"/>
      <c r="AV1390" s="107"/>
      <c r="AW1390" s="85"/>
      <c r="AX1390" s="85"/>
      <c r="AY1390" s="85"/>
      <c r="AZ1390" s="80"/>
      <c r="BA1390" s="86"/>
      <c r="BB1390" s="86"/>
      <c r="BC1390" s="105"/>
    </row>
    <row r="1391" spans="1:55" x14ac:dyDescent="0.25">
      <c r="A1391" s="80"/>
      <c r="B1391" s="80"/>
      <c r="C1391" s="80"/>
      <c r="D1391" s="81"/>
      <c r="E1391" s="82"/>
      <c r="F1391" s="83"/>
      <c r="G1391" s="83"/>
      <c r="H1391" s="84"/>
      <c r="I1391" s="84"/>
      <c r="J1391" s="105"/>
      <c r="K1391" s="84"/>
      <c r="L1391" s="105"/>
      <c r="M1391" s="84"/>
      <c r="N1391" s="105"/>
      <c r="O1391" s="84"/>
      <c r="P1391" s="84"/>
      <c r="Q1391" s="105"/>
      <c r="R1391" s="84"/>
      <c r="S1391" s="105"/>
      <c r="T1391" s="84"/>
      <c r="U1391" s="105"/>
      <c r="V1391" s="80"/>
      <c r="W1391" s="80"/>
      <c r="X1391" s="80"/>
      <c r="Y1391" s="80"/>
      <c r="Z1391" s="106"/>
      <c r="AA1391" s="106"/>
      <c r="AB1391" s="109"/>
      <c r="AC1391" s="106"/>
      <c r="AD1391" s="106"/>
      <c r="AE1391" s="80"/>
      <c r="AF1391" s="106"/>
      <c r="AG1391" s="106"/>
      <c r="AH1391" s="107"/>
      <c r="AI1391" s="107"/>
      <c r="AJ1391" s="105"/>
      <c r="AK1391" s="85"/>
      <c r="AL1391" s="85"/>
      <c r="AM1391" s="105"/>
      <c r="AN1391" s="107"/>
      <c r="AO1391" s="107"/>
      <c r="AP1391" s="105"/>
      <c r="AQ1391" s="85"/>
      <c r="AR1391" s="85"/>
      <c r="AS1391" s="105"/>
      <c r="AT1391" s="107"/>
      <c r="AU1391" s="85"/>
      <c r="AV1391" s="107"/>
      <c r="AW1391" s="85"/>
      <c r="AX1391" s="85"/>
      <c r="AY1391" s="85"/>
      <c r="AZ1391" s="80"/>
      <c r="BA1391" s="86"/>
      <c r="BB1391" s="86"/>
      <c r="BC1391" s="105"/>
    </row>
    <row r="1392" spans="1:55" x14ac:dyDescent="0.25">
      <c r="A1392" s="80"/>
      <c r="B1392" s="80"/>
      <c r="C1392" s="80"/>
      <c r="D1392" s="81"/>
      <c r="E1392" s="80"/>
      <c r="F1392" s="83"/>
      <c r="G1392" s="80"/>
      <c r="H1392" s="84"/>
      <c r="I1392" s="84"/>
      <c r="J1392" s="105"/>
      <c r="K1392" s="84"/>
      <c r="L1392" s="105"/>
      <c r="M1392" s="84"/>
      <c r="N1392" s="105"/>
      <c r="O1392" s="84"/>
      <c r="P1392" s="84"/>
      <c r="Q1392" s="105"/>
      <c r="R1392" s="84"/>
      <c r="S1392" s="105"/>
      <c r="T1392" s="84"/>
      <c r="U1392" s="105"/>
      <c r="V1392" s="80"/>
      <c r="W1392" s="80"/>
      <c r="X1392" s="108"/>
      <c r="Y1392" s="108"/>
      <c r="Z1392" s="80"/>
      <c r="AA1392" s="106"/>
      <c r="AB1392" s="109"/>
      <c r="AC1392" s="80"/>
      <c r="AD1392" s="106"/>
      <c r="AE1392" s="80"/>
      <c r="AF1392" s="80"/>
      <c r="AG1392" s="80"/>
      <c r="AH1392" s="107"/>
      <c r="AI1392" s="107"/>
      <c r="AJ1392" s="105"/>
      <c r="AK1392" s="85"/>
      <c r="AL1392" s="85"/>
      <c r="AM1392" s="105"/>
      <c r="AN1392" s="107"/>
      <c r="AO1392" s="107"/>
      <c r="AP1392" s="105"/>
      <c r="AQ1392" s="85"/>
      <c r="AR1392" s="85"/>
      <c r="AS1392" s="105"/>
      <c r="AT1392" s="107"/>
      <c r="AU1392" s="85"/>
      <c r="AV1392" s="107"/>
      <c r="AW1392" s="85"/>
      <c r="AX1392" s="85"/>
      <c r="AY1392" s="85"/>
      <c r="AZ1392" s="80"/>
      <c r="BA1392" s="86"/>
      <c r="BB1392" s="86"/>
      <c r="BC1392" s="105"/>
    </row>
    <row r="1393" spans="1:55" x14ac:dyDescent="0.25">
      <c r="A1393" s="80"/>
      <c r="B1393" s="80"/>
      <c r="C1393" s="80"/>
      <c r="D1393" s="81"/>
      <c r="E1393" s="80"/>
      <c r="F1393" s="83"/>
      <c r="G1393" s="80"/>
      <c r="H1393" s="84"/>
      <c r="I1393" s="84"/>
      <c r="J1393" s="105"/>
      <c r="K1393" s="84"/>
      <c r="L1393" s="105"/>
      <c r="M1393" s="84"/>
      <c r="N1393" s="105"/>
      <c r="O1393" s="84"/>
      <c r="P1393" s="84"/>
      <c r="Q1393" s="105"/>
      <c r="R1393" s="84"/>
      <c r="S1393" s="105"/>
      <c r="T1393" s="84"/>
      <c r="U1393" s="105"/>
      <c r="V1393" s="80"/>
      <c r="W1393" s="80"/>
      <c r="X1393" s="108"/>
      <c r="Y1393" s="108"/>
      <c r="Z1393" s="80"/>
      <c r="AA1393" s="80"/>
      <c r="AB1393" s="109"/>
      <c r="AC1393" s="80"/>
      <c r="AD1393" s="80"/>
      <c r="AE1393" s="80"/>
      <c r="AF1393" s="80"/>
      <c r="AG1393" s="80"/>
      <c r="AH1393" s="107"/>
      <c r="AI1393" s="107"/>
      <c r="AJ1393" s="105"/>
      <c r="AK1393" s="85"/>
      <c r="AL1393" s="85"/>
      <c r="AM1393" s="105"/>
      <c r="AN1393" s="107"/>
      <c r="AO1393" s="107"/>
      <c r="AP1393" s="105"/>
      <c r="AQ1393" s="85"/>
      <c r="AR1393" s="85"/>
      <c r="AS1393" s="105"/>
      <c r="AT1393" s="107"/>
      <c r="AU1393" s="85"/>
      <c r="AV1393" s="107"/>
      <c r="AW1393" s="85"/>
      <c r="AX1393" s="85"/>
      <c r="AY1393" s="85"/>
      <c r="AZ1393" s="80"/>
      <c r="BA1393" s="86"/>
      <c r="BB1393" s="86"/>
      <c r="BC1393" s="105"/>
    </row>
    <row r="1394" spans="1:55" x14ac:dyDescent="0.25">
      <c r="A1394" s="80"/>
      <c r="B1394" s="80"/>
      <c r="C1394" s="80"/>
      <c r="D1394" s="81"/>
      <c r="E1394" s="82"/>
      <c r="F1394" s="83"/>
      <c r="G1394" s="83"/>
      <c r="H1394" s="84"/>
      <c r="I1394" s="84"/>
      <c r="J1394" s="105"/>
      <c r="K1394" s="84"/>
      <c r="L1394" s="105"/>
      <c r="M1394" s="84"/>
      <c r="N1394" s="105"/>
      <c r="O1394" s="84"/>
      <c r="P1394" s="84"/>
      <c r="Q1394" s="105"/>
      <c r="R1394" s="84"/>
      <c r="S1394" s="105"/>
      <c r="T1394" s="84"/>
      <c r="U1394" s="105"/>
      <c r="V1394" s="80"/>
      <c r="W1394" s="80"/>
      <c r="X1394" s="108"/>
      <c r="Y1394" s="108"/>
      <c r="Z1394" s="106"/>
      <c r="AA1394" s="106"/>
      <c r="AB1394" s="109"/>
      <c r="AC1394" s="106"/>
      <c r="AD1394" s="106"/>
      <c r="AE1394" s="80"/>
      <c r="AF1394" s="106"/>
      <c r="AG1394" s="106"/>
      <c r="AH1394" s="107"/>
      <c r="AI1394" s="107"/>
      <c r="AJ1394" s="105"/>
      <c r="AK1394" s="85"/>
      <c r="AL1394" s="85"/>
      <c r="AM1394" s="105"/>
      <c r="AN1394" s="107"/>
      <c r="AO1394" s="107"/>
      <c r="AP1394" s="105"/>
      <c r="AQ1394" s="85"/>
      <c r="AR1394" s="85"/>
      <c r="AS1394" s="105"/>
      <c r="AT1394" s="107"/>
      <c r="AU1394" s="85"/>
      <c r="AV1394" s="107"/>
      <c r="AW1394" s="85"/>
      <c r="AX1394" s="85"/>
      <c r="AY1394" s="85"/>
      <c r="AZ1394" s="80"/>
      <c r="BA1394" s="86"/>
      <c r="BB1394" s="86"/>
      <c r="BC1394" s="105"/>
    </row>
    <row r="1395" spans="1:55" x14ac:dyDescent="0.25">
      <c r="A1395" s="80"/>
      <c r="B1395" s="80"/>
      <c r="C1395" s="80"/>
      <c r="D1395" s="81"/>
      <c r="E1395" s="80"/>
      <c r="F1395" s="83"/>
      <c r="G1395" s="80"/>
      <c r="H1395" s="84"/>
      <c r="I1395" s="80"/>
      <c r="J1395" s="80"/>
      <c r="K1395" s="84"/>
      <c r="L1395" s="105"/>
      <c r="M1395" s="80"/>
      <c r="N1395" s="80"/>
      <c r="O1395" s="84"/>
      <c r="P1395" s="80"/>
      <c r="Q1395" s="80"/>
      <c r="R1395" s="84"/>
      <c r="S1395" s="105"/>
      <c r="T1395" s="80"/>
      <c r="U1395" s="80"/>
      <c r="V1395" s="80"/>
      <c r="W1395" s="80"/>
      <c r="X1395" s="108"/>
      <c r="Y1395" s="108"/>
      <c r="Z1395" s="80"/>
      <c r="AA1395" s="80"/>
      <c r="AB1395" s="109"/>
      <c r="AC1395" s="80"/>
      <c r="AD1395" s="80"/>
      <c r="AE1395" s="80"/>
      <c r="AF1395" s="80"/>
      <c r="AG1395" s="80"/>
      <c r="AH1395" s="107"/>
      <c r="AI1395" s="80"/>
      <c r="AJ1395" s="80"/>
      <c r="AK1395" s="85"/>
      <c r="AL1395" s="80"/>
      <c r="AM1395" s="80"/>
      <c r="AN1395" s="107"/>
      <c r="AO1395" s="80"/>
      <c r="AP1395" s="80"/>
      <c r="AQ1395" s="85"/>
      <c r="AR1395" s="80"/>
      <c r="AS1395" s="80"/>
      <c r="AT1395" s="107"/>
      <c r="AU1395" s="85"/>
      <c r="AV1395" s="107"/>
      <c r="AW1395" s="85"/>
      <c r="AX1395" s="85"/>
      <c r="AY1395" s="80"/>
      <c r="AZ1395" s="80"/>
      <c r="BA1395" s="86"/>
      <c r="BB1395" s="80"/>
      <c r="BC1395" s="80"/>
    </row>
    <row r="1396" spans="1:55" x14ac:dyDescent="0.25">
      <c r="A1396" s="80"/>
      <c r="B1396" s="80"/>
      <c r="C1396" s="80"/>
      <c r="D1396" s="81"/>
      <c r="E1396" s="80"/>
      <c r="F1396" s="83"/>
      <c r="G1396" s="80"/>
      <c r="H1396" s="84"/>
      <c r="I1396" s="84"/>
      <c r="J1396" s="105"/>
      <c r="K1396" s="84"/>
      <c r="L1396" s="105"/>
      <c r="M1396" s="84"/>
      <c r="N1396" s="105"/>
      <c r="O1396" s="84"/>
      <c r="P1396" s="84"/>
      <c r="Q1396" s="105"/>
      <c r="R1396" s="84"/>
      <c r="S1396" s="105"/>
      <c r="T1396" s="84"/>
      <c r="U1396" s="105"/>
      <c r="V1396" s="80"/>
      <c r="W1396" s="80"/>
      <c r="X1396" s="108"/>
      <c r="Y1396" s="108"/>
      <c r="Z1396" s="80"/>
      <c r="AA1396" s="106"/>
      <c r="AB1396" s="109"/>
      <c r="AC1396" s="80"/>
      <c r="AD1396" s="106"/>
      <c r="AE1396" s="80"/>
      <c r="AF1396" s="80"/>
      <c r="AG1396" s="80"/>
      <c r="AH1396" s="107"/>
      <c r="AI1396" s="107"/>
      <c r="AJ1396" s="105"/>
      <c r="AK1396" s="85"/>
      <c r="AL1396" s="85"/>
      <c r="AM1396" s="105"/>
      <c r="AN1396" s="107"/>
      <c r="AO1396" s="107"/>
      <c r="AP1396" s="105"/>
      <c r="AQ1396" s="85"/>
      <c r="AR1396" s="85"/>
      <c r="AS1396" s="105"/>
      <c r="AT1396" s="107"/>
      <c r="AU1396" s="85"/>
      <c r="AV1396" s="107"/>
      <c r="AW1396" s="85"/>
      <c r="AX1396" s="85"/>
      <c r="AY1396" s="85"/>
      <c r="AZ1396" s="80"/>
      <c r="BA1396" s="86"/>
      <c r="BB1396" s="86"/>
      <c r="BC1396" s="105"/>
    </row>
    <row r="1397" spans="1:55" x14ac:dyDescent="0.25">
      <c r="A1397" s="80"/>
      <c r="B1397" s="80"/>
      <c r="C1397" s="80"/>
      <c r="D1397" s="81"/>
      <c r="E1397" s="82"/>
      <c r="F1397" s="83"/>
      <c r="G1397" s="83"/>
      <c r="H1397" s="84"/>
      <c r="I1397" s="84"/>
      <c r="J1397" s="105"/>
      <c r="K1397" s="84"/>
      <c r="L1397" s="105"/>
      <c r="M1397" s="84"/>
      <c r="N1397" s="105"/>
      <c r="O1397" s="84"/>
      <c r="P1397" s="84"/>
      <c r="Q1397" s="105"/>
      <c r="R1397" s="84"/>
      <c r="S1397" s="105"/>
      <c r="T1397" s="84"/>
      <c r="U1397" s="105"/>
      <c r="V1397" s="80"/>
      <c r="W1397" s="80"/>
      <c r="X1397" s="108"/>
      <c r="Y1397" s="108"/>
      <c r="Z1397" s="106"/>
      <c r="AA1397" s="106"/>
      <c r="AB1397" s="109"/>
      <c r="AC1397" s="106"/>
      <c r="AD1397" s="106"/>
      <c r="AE1397" s="80"/>
      <c r="AF1397" s="106"/>
      <c r="AG1397" s="106"/>
      <c r="AH1397" s="107"/>
      <c r="AI1397" s="107"/>
      <c r="AJ1397" s="105"/>
      <c r="AK1397" s="85"/>
      <c r="AL1397" s="85"/>
      <c r="AM1397" s="105"/>
      <c r="AN1397" s="107"/>
      <c r="AO1397" s="107"/>
      <c r="AP1397" s="105"/>
      <c r="AQ1397" s="85"/>
      <c r="AR1397" s="85"/>
      <c r="AS1397" s="105"/>
      <c r="AT1397" s="107"/>
      <c r="AU1397" s="85"/>
      <c r="AV1397" s="107"/>
      <c r="AW1397" s="85"/>
      <c r="AX1397" s="85"/>
      <c r="AY1397" s="85"/>
      <c r="AZ1397" s="80"/>
      <c r="BA1397" s="86"/>
      <c r="BB1397" s="86"/>
      <c r="BC1397" s="105"/>
    </row>
    <row r="1398" spans="1:55" x14ac:dyDescent="0.25">
      <c r="A1398" s="80"/>
      <c r="B1398" s="80"/>
      <c r="C1398" s="80"/>
      <c r="D1398" s="81"/>
      <c r="E1398" s="82"/>
      <c r="F1398" s="83"/>
      <c r="G1398" s="83"/>
      <c r="H1398" s="84"/>
      <c r="I1398" s="84"/>
      <c r="J1398" s="105"/>
      <c r="K1398" s="84"/>
      <c r="L1398" s="105"/>
      <c r="M1398" s="84"/>
      <c r="N1398" s="105"/>
      <c r="O1398" s="84"/>
      <c r="P1398" s="84"/>
      <c r="Q1398" s="105"/>
      <c r="R1398" s="84"/>
      <c r="S1398" s="105"/>
      <c r="T1398" s="84"/>
      <c r="U1398" s="105"/>
      <c r="V1398" s="80"/>
      <c r="W1398" s="80"/>
      <c r="X1398" s="108"/>
      <c r="Y1398" s="108"/>
      <c r="Z1398" s="106"/>
      <c r="AA1398" s="106"/>
      <c r="AB1398" s="109"/>
      <c r="AC1398" s="106"/>
      <c r="AD1398" s="106"/>
      <c r="AE1398" s="80"/>
      <c r="AF1398" s="106"/>
      <c r="AG1398" s="106"/>
      <c r="AH1398" s="107"/>
      <c r="AI1398" s="107"/>
      <c r="AJ1398" s="105"/>
      <c r="AK1398" s="85"/>
      <c r="AL1398" s="85"/>
      <c r="AM1398" s="105"/>
      <c r="AN1398" s="107"/>
      <c r="AO1398" s="107"/>
      <c r="AP1398" s="105"/>
      <c r="AQ1398" s="85"/>
      <c r="AR1398" s="85"/>
      <c r="AS1398" s="105"/>
      <c r="AT1398" s="107"/>
      <c r="AU1398" s="85"/>
      <c r="AV1398" s="107"/>
      <c r="AW1398" s="85"/>
      <c r="AX1398" s="85"/>
      <c r="AY1398" s="85"/>
      <c r="AZ1398" s="80"/>
      <c r="BA1398" s="86"/>
      <c r="BB1398" s="86"/>
      <c r="BC1398" s="105"/>
    </row>
    <row r="1399" spans="1:55" x14ac:dyDescent="0.25">
      <c r="A1399" s="80"/>
      <c r="B1399" s="80"/>
      <c r="C1399" s="80"/>
      <c r="D1399" s="81"/>
      <c r="E1399" s="82"/>
      <c r="F1399" s="83"/>
      <c r="G1399" s="83"/>
      <c r="H1399" s="84"/>
      <c r="I1399" s="84"/>
      <c r="J1399" s="105"/>
      <c r="K1399" s="84"/>
      <c r="L1399" s="105"/>
      <c r="M1399" s="84"/>
      <c r="N1399" s="105"/>
      <c r="O1399" s="84"/>
      <c r="P1399" s="84"/>
      <c r="Q1399" s="105"/>
      <c r="R1399" s="84"/>
      <c r="S1399" s="105"/>
      <c r="T1399" s="84"/>
      <c r="U1399" s="105"/>
      <c r="V1399" s="80"/>
      <c r="W1399" s="80"/>
      <c r="X1399" s="108"/>
      <c r="Y1399" s="108"/>
      <c r="Z1399" s="106"/>
      <c r="AA1399" s="106"/>
      <c r="AB1399" s="109"/>
      <c r="AC1399" s="106"/>
      <c r="AD1399" s="106"/>
      <c r="AE1399" s="80"/>
      <c r="AF1399" s="106"/>
      <c r="AG1399" s="106"/>
      <c r="AH1399" s="107"/>
      <c r="AI1399" s="107"/>
      <c r="AJ1399" s="105"/>
      <c r="AK1399" s="85"/>
      <c r="AL1399" s="85"/>
      <c r="AM1399" s="105"/>
      <c r="AN1399" s="107"/>
      <c r="AO1399" s="107"/>
      <c r="AP1399" s="105"/>
      <c r="AQ1399" s="85"/>
      <c r="AR1399" s="85"/>
      <c r="AS1399" s="105"/>
      <c r="AT1399" s="107"/>
      <c r="AU1399" s="85"/>
      <c r="AV1399" s="107"/>
      <c r="AW1399" s="85"/>
      <c r="AX1399" s="85"/>
      <c r="AY1399" s="85"/>
      <c r="AZ1399" s="80"/>
      <c r="BA1399" s="86"/>
      <c r="BB1399" s="86"/>
      <c r="BC1399" s="105"/>
    </row>
    <row r="1400" spans="1:55" x14ac:dyDescent="0.25">
      <c r="A1400" s="80"/>
      <c r="B1400" s="80"/>
      <c r="C1400" s="80"/>
      <c r="D1400" s="81"/>
      <c r="E1400" s="80"/>
      <c r="F1400" s="83"/>
      <c r="G1400" s="80"/>
      <c r="H1400" s="84"/>
      <c r="I1400" s="84"/>
      <c r="J1400" s="105"/>
      <c r="K1400" s="84"/>
      <c r="L1400" s="105"/>
      <c r="M1400" s="84"/>
      <c r="N1400" s="105"/>
      <c r="O1400" s="84"/>
      <c r="P1400" s="84"/>
      <c r="Q1400" s="105"/>
      <c r="R1400" s="84"/>
      <c r="S1400" s="105"/>
      <c r="T1400" s="84"/>
      <c r="U1400" s="105"/>
      <c r="V1400" s="80"/>
      <c r="W1400" s="80"/>
      <c r="X1400" s="108"/>
      <c r="Y1400" s="108"/>
      <c r="Z1400" s="80"/>
      <c r="AA1400" s="80"/>
      <c r="AB1400" s="109"/>
      <c r="AC1400" s="80"/>
      <c r="AD1400" s="80"/>
      <c r="AE1400" s="80"/>
      <c r="AF1400" s="80"/>
      <c r="AG1400" s="80"/>
      <c r="AH1400" s="107"/>
      <c r="AI1400" s="107"/>
      <c r="AJ1400" s="105"/>
      <c r="AK1400" s="85"/>
      <c r="AL1400" s="85"/>
      <c r="AM1400" s="105"/>
      <c r="AN1400" s="107"/>
      <c r="AO1400" s="107"/>
      <c r="AP1400" s="105"/>
      <c r="AQ1400" s="85"/>
      <c r="AR1400" s="85"/>
      <c r="AS1400" s="105"/>
      <c r="AT1400" s="107"/>
      <c r="AU1400" s="85"/>
      <c r="AV1400" s="107"/>
      <c r="AW1400" s="85"/>
      <c r="AX1400" s="85"/>
      <c r="AY1400" s="85"/>
      <c r="AZ1400" s="80"/>
      <c r="BA1400" s="86"/>
      <c r="BB1400" s="86"/>
      <c r="BC1400" s="105"/>
    </row>
    <row r="1401" spans="1:55" x14ac:dyDescent="0.25">
      <c r="A1401" s="80"/>
      <c r="B1401" s="80"/>
      <c r="C1401" s="80"/>
      <c r="D1401" s="81"/>
      <c r="E1401" s="82"/>
      <c r="F1401" s="83"/>
      <c r="G1401" s="83"/>
      <c r="H1401" s="84"/>
      <c r="I1401" s="84"/>
      <c r="J1401" s="105"/>
      <c r="K1401" s="84"/>
      <c r="L1401" s="105"/>
      <c r="M1401" s="84"/>
      <c r="N1401" s="105"/>
      <c r="O1401" s="84"/>
      <c r="P1401" s="84"/>
      <c r="Q1401" s="105"/>
      <c r="R1401" s="84"/>
      <c r="S1401" s="105"/>
      <c r="T1401" s="84"/>
      <c r="U1401" s="105"/>
      <c r="V1401" s="80"/>
      <c r="W1401" s="80"/>
      <c r="X1401" s="80"/>
      <c r="Y1401" s="80"/>
      <c r="Z1401" s="106"/>
      <c r="AA1401" s="106"/>
      <c r="AB1401" s="109"/>
      <c r="AC1401" s="106"/>
      <c r="AD1401" s="106"/>
      <c r="AE1401" s="80"/>
      <c r="AF1401" s="106"/>
      <c r="AG1401" s="106"/>
      <c r="AH1401" s="107"/>
      <c r="AI1401" s="107"/>
      <c r="AJ1401" s="105"/>
      <c r="AK1401" s="85"/>
      <c r="AL1401" s="85"/>
      <c r="AM1401" s="105"/>
      <c r="AN1401" s="107"/>
      <c r="AO1401" s="107"/>
      <c r="AP1401" s="105"/>
      <c r="AQ1401" s="85"/>
      <c r="AR1401" s="85"/>
      <c r="AS1401" s="105"/>
      <c r="AT1401" s="107"/>
      <c r="AU1401" s="85"/>
      <c r="AV1401" s="107"/>
      <c r="AW1401" s="85"/>
      <c r="AX1401" s="85"/>
      <c r="AY1401" s="85"/>
      <c r="AZ1401" s="80"/>
      <c r="BA1401" s="86"/>
      <c r="BB1401" s="86"/>
      <c r="BC1401" s="105"/>
    </row>
    <row r="1402" spans="1:55" x14ac:dyDescent="0.25">
      <c r="A1402" s="80"/>
      <c r="B1402" s="80"/>
      <c r="C1402" s="80"/>
      <c r="D1402" s="81"/>
      <c r="E1402" s="82"/>
      <c r="F1402" s="83"/>
      <c r="G1402" s="83"/>
      <c r="H1402" s="84"/>
      <c r="I1402" s="84"/>
      <c r="J1402" s="105"/>
      <c r="K1402" s="84"/>
      <c r="L1402" s="105"/>
      <c r="M1402" s="84"/>
      <c r="N1402" s="105"/>
      <c r="O1402" s="84"/>
      <c r="P1402" s="84"/>
      <c r="Q1402" s="105"/>
      <c r="R1402" s="84"/>
      <c r="S1402" s="105"/>
      <c r="T1402" s="84"/>
      <c r="U1402" s="105"/>
      <c r="V1402" s="80"/>
      <c r="W1402" s="80"/>
      <c r="X1402" s="80"/>
      <c r="Y1402" s="80"/>
      <c r="Z1402" s="106"/>
      <c r="AA1402" s="106"/>
      <c r="AB1402" s="109"/>
      <c r="AC1402" s="106"/>
      <c r="AD1402" s="106"/>
      <c r="AE1402" s="80"/>
      <c r="AF1402" s="106"/>
      <c r="AG1402" s="106"/>
      <c r="AH1402" s="107"/>
      <c r="AI1402" s="107"/>
      <c r="AJ1402" s="105"/>
      <c r="AK1402" s="85"/>
      <c r="AL1402" s="85"/>
      <c r="AM1402" s="105"/>
      <c r="AN1402" s="107"/>
      <c r="AO1402" s="107"/>
      <c r="AP1402" s="105"/>
      <c r="AQ1402" s="85"/>
      <c r="AR1402" s="85"/>
      <c r="AS1402" s="105"/>
      <c r="AT1402" s="107"/>
      <c r="AU1402" s="85"/>
      <c r="AV1402" s="107"/>
      <c r="AW1402" s="85"/>
      <c r="AX1402" s="85"/>
      <c r="AY1402" s="85"/>
      <c r="AZ1402" s="80"/>
      <c r="BA1402" s="86"/>
      <c r="BB1402" s="86"/>
      <c r="BC1402" s="105"/>
    </row>
    <row r="1403" spans="1:55" x14ac:dyDescent="0.25">
      <c r="A1403" s="80"/>
      <c r="B1403" s="80"/>
      <c r="C1403" s="80"/>
      <c r="D1403" s="81"/>
      <c r="E1403" s="82"/>
      <c r="F1403" s="83"/>
      <c r="G1403" s="83"/>
      <c r="H1403" s="84"/>
      <c r="I1403" s="84"/>
      <c r="J1403" s="105"/>
      <c r="K1403" s="84"/>
      <c r="L1403" s="105"/>
      <c r="M1403" s="84"/>
      <c r="N1403" s="105"/>
      <c r="O1403" s="84"/>
      <c r="P1403" s="84"/>
      <c r="Q1403" s="105"/>
      <c r="R1403" s="84"/>
      <c r="S1403" s="105"/>
      <c r="T1403" s="84"/>
      <c r="U1403" s="105"/>
      <c r="V1403" s="80"/>
      <c r="W1403" s="80"/>
      <c r="X1403" s="108"/>
      <c r="Y1403" s="108"/>
      <c r="Z1403" s="106"/>
      <c r="AA1403" s="106"/>
      <c r="AB1403" s="109"/>
      <c r="AC1403" s="106"/>
      <c r="AD1403" s="106"/>
      <c r="AE1403" s="80"/>
      <c r="AF1403" s="106"/>
      <c r="AG1403" s="106"/>
      <c r="AH1403" s="107"/>
      <c r="AI1403" s="107"/>
      <c r="AJ1403" s="105"/>
      <c r="AK1403" s="85"/>
      <c r="AL1403" s="85"/>
      <c r="AM1403" s="105"/>
      <c r="AN1403" s="107"/>
      <c r="AO1403" s="107"/>
      <c r="AP1403" s="105"/>
      <c r="AQ1403" s="85"/>
      <c r="AR1403" s="85"/>
      <c r="AS1403" s="105"/>
      <c r="AT1403" s="107"/>
      <c r="AU1403" s="85"/>
      <c r="AV1403" s="107"/>
      <c r="AW1403" s="85"/>
      <c r="AX1403" s="85"/>
      <c r="AY1403" s="85"/>
      <c r="AZ1403" s="80"/>
      <c r="BA1403" s="86"/>
      <c r="BB1403" s="86"/>
      <c r="BC1403" s="105"/>
    </row>
    <row r="1404" spans="1:55" x14ac:dyDescent="0.25">
      <c r="A1404" s="80"/>
      <c r="B1404" s="80"/>
      <c r="C1404" s="80"/>
      <c r="D1404" s="81"/>
      <c r="E1404" s="82"/>
      <c r="F1404" s="83"/>
      <c r="G1404" s="83"/>
      <c r="H1404" s="84"/>
      <c r="I1404" s="84"/>
      <c r="J1404" s="105"/>
      <c r="K1404" s="84"/>
      <c r="L1404" s="105"/>
      <c r="M1404" s="84"/>
      <c r="N1404" s="105"/>
      <c r="O1404" s="84"/>
      <c r="P1404" s="84"/>
      <c r="Q1404" s="105"/>
      <c r="R1404" s="84"/>
      <c r="S1404" s="105"/>
      <c r="T1404" s="84"/>
      <c r="U1404" s="105"/>
      <c r="V1404" s="80"/>
      <c r="W1404" s="80"/>
      <c r="X1404" s="80"/>
      <c r="Y1404" s="80"/>
      <c r="Z1404" s="106"/>
      <c r="AA1404" s="106"/>
      <c r="AB1404" s="109"/>
      <c r="AC1404" s="106"/>
      <c r="AD1404" s="106"/>
      <c r="AE1404" s="80"/>
      <c r="AF1404" s="106"/>
      <c r="AG1404" s="106"/>
      <c r="AH1404" s="107"/>
      <c r="AI1404" s="107"/>
      <c r="AJ1404" s="105"/>
      <c r="AK1404" s="85"/>
      <c r="AL1404" s="85"/>
      <c r="AM1404" s="105"/>
      <c r="AN1404" s="107"/>
      <c r="AO1404" s="107"/>
      <c r="AP1404" s="105"/>
      <c r="AQ1404" s="85"/>
      <c r="AR1404" s="85"/>
      <c r="AS1404" s="105"/>
      <c r="AT1404" s="107"/>
      <c r="AU1404" s="85"/>
      <c r="AV1404" s="107"/>
      <c r="AW1404" s="85"/>
      <c r="AX1404" s="85"/>
      <c r="AY1404" s="85"/>
      <c r="AZ1404" s="80"/>
      <c r="BA1404" s="86"/>
      <c r="BB1404" s="86"/>
      <c r="BC1404" s="105"/>
    </row>
    <row r="1405" spans="1:55" x14ac:dyDescent="0.25">
      <c r="A1405" s="80"/>
      <c r="B1405" s="80"/>
      <c r="C1405" s="80"/>
      <c r="D1405" s="81"/>
      <c r="E1405" s="82"/>
      <c r="F1405" s="83"/>
      <c r="G1405" s="83"/>
      <c r="H1405" s="84"/>
      <c r="I1405" s="84"/>
      <c r="J1405" s="105"/>
      <c r="K1405" s="84"/>
      <c r="L1405" s="105"/>
      <c r="M1405" s="84"/>
      <c r="N1405" s="105"/>
      <c r="O1405" s="84"/>
      <c r="P1405" s="84"/>
      <c r="Q1405" s="105"/>
      <c r="R1405" s="84"/>
      <c r="S1405" s="105"/>
      <c r="T1405" s="84"/>
      <c r="U1405" s="105"/>
      <c r="V1405" s="80"/>
      <c r="W1405" s="80"/>
      <c r="X1405" s="80"/>
      <c r="Y1405" s="80"/>
      <c r="Z1405" s="106"/>
      <c r="AA1405" s="106"/>
      <c r="AB1405" s="109"/>
      <c r="AC1405" s="106"/>
      <c r="AD1405" s="106"/>
      <c r="AE1405" s="80"/>
      <c r="AF1405" s="106"/>
      <c r="AG1405" s="106"/>
      <c r="AH1405" s="107"/>
      <c r="AI1405" s="107"/>
      <c r="AJ1405" s="105"/>
      <c r="AK1405" s="85"/>
      <c r="AL1405" s="85"/>
      <c r="AM1405" s="105"/>
      <c r="AN1405" s="107"/>
      <c r="AO1405" s="107"/>
      <c r="AP1405" s="105"/>
      <c r="AQ1405" s="85"/>
      <c r="AR1405" s="85"/>
      <c r="AS1405" s="105"/>
      <c r="AT1405" s="107"/>
      <c r="AU1405" s="85"/>
      <c r="AV1405" s="107"/>
      <c r="AW1405" s="85"/>
      <c r="AX1405" s="85"/>
      <c r="AY1405" s="85"/>
      <c r="AZ1405" s="80"/>
      <c r="BA1405" s="86"/>
      <c r="BB1405" s="86"/>
      <c r="BC1405" s="105"/>
    </row>
    <row r="1406" spans="1:55" x14ac:dyDescent="0.25">
      <c r="A1406" s="80"/>
      <c r="B1406" s="80"/>
      <c r="C1406" s="80"/>
      <c r="D1406" s="81"/>
      <c r="E1406" s="82"/>
      <c r="F1406" s="83"/>
      <c r="G1406" s="83"/>
      <c r="H1406" s="84"/>
      <c r="I1406" s="84"/>
      <c r="J1406" s="105"/>
      <c r="K1406" s="84"/>
      <c r="L1406" s="105"/>
      <c r="M1406" s="84"/>
      <c r="N1406" s="105"/>
      <c r="O1406" s="84"/>
      <c r="P1406" s="84"/>
      <c r="Q1406" s="105"/>
      <c r="R1406" s="84"/>
      <c r="S1406" s="105"/>
      <c r="T1406" s="84"/>
      <c r="U1406" s="105"/>
      <c r="V1406" s="80"/>
      <c r="W1406" s="80"/>
      <c r="X1406" s="80"/>
      <c r="Y1406" s="80"/>
      <c r="Z1406" s="106"/>
      <c r="AA1406" s="106"/>
      <c r="AB1406" s="109"/>
      <c r="AC1406" s="106"/>
      <c r="AD1406" s="106"/>
      <c r="AE1406" s="80"/>
      <c r="AF1406" s="106"/>
      <c r="AG1406" s="106"/>
      <c r="AH1406" s="107"/>
      <c r="AI1406" s="107"/>
      <c r="AJ1406" s="105"/>
      <c r="AK1406" s="85"/>
      <c r="AL1406" s="85"/>
      <c r="AM1406" s="105"/>
      <c r="AN1406" s="107"/>
      <c r="AO1406" s="107"/>
      <c r="AP1406" s="105"/>
      <c r="AQ1406" s="85"/>
      <c r="AR1406" s="85"/>
      <c r="AS1406" s="105"/>
      <c r="AT1406" s="107"/>
      <c r="AU1406" s="85"/>
      <c r="AV1406" s="107"/>
      <c r="AW1406" s="85"/>
      <c r="AX1406" s="85"/>
      <c r="AY1406" s="85"/>
      <c r="AZ1406" s="80"/>
      <c r="BA1406" s="86"/>
      <c r="BB1406" s="86"/>
      <c r="BC1406" s="105"/>
    </row>
    <row r="1407" spans="1:55" x14ac:dyDescent="0.25">
      <c r="A1407" s="80"/>
      <c r="B1407" s="80"/>
      <c r="C1407" s="80"/>
      <c r="D1407" s="81"/>
      <c r="E1407" s="82"/>
      <c r="F1407" s="83"/>
      <c r="G1407" s="83"/>
      <c r="H1407" s="84"/>
      <c r="I1407" s="84"/>
      <c r="J1407" s="105"/>
      <c r="K1407" s="84"/>
      <c r="L1407" s="105"/>
      <c r="M1407" s="84"/>
      <c r="N1407" s="105"/>
      <c r="O1407" s="84"/>
      <c r="P1407" s="84"/>
      <c r="Q1407" s="105"/>
      <c r="R1407" s="84"/>
      <c r="S1407" s="105"/>
      <c r="T1407" s="84"/>
      <c r="U1407" s="105"/>
      <c r="V1407" s="80"/>
      <c r="W1407" s="80"/>
      <c r="X1407" s="108"/>
      <c r="Y1407" s="108"/>
      <c r="Z1407" s="106"/>
      <c r="AA1407" s="106"/>
      <c r="AB1407" s="109"/>
      <c r="AC1407" s="106"/>
      <c r="AD1407" s="106"/>
      <c r="AE1407" s="80"/>
      <c r="AF1407" s="106"/>
      <c r="AG1407" s="106"/>
      <c r="AH1407" s="107"/>
      <c r="AI1407" s="107"/>
      <c r="AJ1407" s="105"/>
      <c r="AK1407" s="85"/>
      <c r="AL1407" s="85"/>
      <c r="AM1407" s="105"/>
      <c r="AN1407" s="107"/>
      <c r="AO1407" s="107"/>
      <c r="AP1407" s="105"/>
      <c r="AQ1407" s="85"/>
      <c r="AR1407" s="85"/>
      <c r="AS1407" s="105"/>
      <c r="AT1407" s="107"/>
      <c r="AU1407" s="85"/>
      <c r="AV1407" s="107"/>
      <c r="AW1407" s="85"/>
      <c r="AX1407" s="85"/>
      <c r="AY1407" s="85"/>
      <c r="AZ1407" s="80"/>
      <c r="BA1407" s="86"/>
      <c r="BB1407" s="86"/>
      <c r="BC1407" s="105"/>
    </row>
    <row r="1408" spans="1:55" x14ac:dyDescent="0.25">
      <c r="A1408" s="80"/>
      <c r="B1408" s="80"/>
      <c r="C1408" s="80"/>
      <c r="D1408" s="80"/>
      <c r="E1408" s="80"/>
      <c r="F1408" s="80"/>
      <c r="G1408" s="80"/>
      <c r="H1408" s="80"/>
      <c r="I1408" s="84"/>
      <c r="J1408" s="105"/>
      <c r="K1408" s="84"/>
      <c r="L1408" s="105"/>
      <c r="M1408" s="84"/>
      <c r="N1408" s="105"/>
      <c r="O1408" s="80"/>
      <c r="P1408" s="84"/>
      <c r="Q1408" s="105"/>
      <c r="R1408" s="84"/>
      <c r="S1408" s="105"/>
      <c r="T1408" s="84"/>
      <c r="U1408" s="105"/>
      <c r="V1408" s="80"/>
      <c r="W1408" s="80"/>
      <c r="X1408" s="80"/>
      <c r="Y1408" s="80"/>
      <c r="Z1408" s="80"/>
      <c r="AA1408" s="80"/>
      <c r="AB1408" s="109"/>
      <c r="AC1408" s="80"/>
      <c r="AD1408" s="80"/>
      <c r="AE1408" s="80"/>
      <c r="AF1408" s="80"/>
      <c r="AG1408" s="80"/>
      <c r="AH1408" s="80"/>
      <c r="AI1408" s="107"/>
      <c r="AJ1408" s="105"/>
      <c r="AK1408" s="80"/>
      <c r="AL1408" s="85"/>
      <c r="AM1408" s="105"/>
      <c r="AN1408" s="80"/>
      <c r="AO1408" s="107"/>
      <c r="AP1408" s="105"/>
      <c r="AQ1408" s="80"/>
      <c r="AR1408" s="85"/>
      <c r="AS1408" s="105"/>
      <c r="AT1408" s="80"/>
      <c r="AU1408" s="80"/>
      <c r="AV1408" s="80"/>
      <c r="AW1408" s="80"/>
      <c r="AX1408" s="80"/>
      <c r="AY1408" s="85"/>
      <c r="AZ1408" s="80"/>
      <c r="BA1408" s="80"/>
      <c r="BB1408" s="86"/>
      <c r="BC1408" s="105"/>
    </row>
    <row r="1409" spans="1:55" x14ac:dyDescent="0.25">
      <c r="A1409" s="80"/>
      <c r="B1409" s="80"/>
      <c r="C1409" s="80"/>
      <c r="D1409" s="81"/>
      <c r="E1409" s="82"/>
      <c r="F1409" s="83"/>
      <c r="G1409" s="83"/>
      <c r="H1409" s="84"/>
      <c r="I1409" s="84"/>
      <c r="J1409" s="105"/>
      <c r="K1409" s="84"/>
      <c r="L1409" s="105"/>
      <c r="M1409" s="84"/>
      <c r="N1409" s="105"/>
      <c r="O1409" s="84"/>
      <c r="P1409" s="84"/>
      <c r="Q1409" s="105"/>
      <c r="R1409" s="84"/>
      <c r="S1409" s="105"/>
      <c r="T1409" s="84"/>
      <c r="U1409" s="105"/>
      <c r="V1409" s="80"/>
      <c r="W1409" s="80"/>
      <c r="X1409" s="108"/>
      <c r="Y1409" s="108"/>
      <c r="Z1409" s="106"/>
      <c r="AA1409" s="106"/>
      <c r="AB1409" s="109"/>
      <c r="AC1409" s="106"/>
      <c r="AD1409" s="106"/>
      <c r="AE1409" s="80"/>
      <c r="AF1409" s="106"/>
      <c r="AG1409" s="106"/>
      <c r="AH1409" s="107"/>
      <c r="AI1409" s="107"/>
      <c r="AJ1409" s="105"/>
      <c r="AK1409" s="85"/>
      <c r="AL1409" s="85"/>
      <c r="AM1409" s="105"/>
      <c r="AN1409" s="107"/>
      <c r="AO1409" s="107"/>
      <c r="AP1409" s="105"/>
      <c r="AQ1409" s="85"/>
      <c r="AR1409" s="85"/>
      <c r="AS1409" s="105"/>
      <c r="AT1409" s="107"/>
      <c r="AU1409" s="85"/>
      <c r="AV1409" s="107"/>
      <c r="AW1409" s="85"/>
      <c r="AX1409" s="85"/>
      <c r="AY1409" s="85"/>
      <c r="AZ1409" s="80"/>
      <c r="BA1409" s="86"/>
      <c r="BB1409" s="86"/>
      <c r="BC1409" s="105"/>
    </row>
    <row r="1410" spans="1:55" x14ac:dyDescent="0.25">
      <c r="A1410" s="80"/>
      <c r="B1410" s="80"/>
      <c r="C1410" s="80"/>
      <c r="D1410" s="81"/>
      <c r="E1410" s="80"/>
      <c r="F1410" s="83"/>
      <c r="G1410" s="80"/>
      <c r="H1410" s="84"/>
      <c r="I1410" s="84"/>
      <c r="J1410" s="105"/>
      <c r="K1410" s="84"/>
      <c r="L1410" s="105"/>
      <c r="M1410" s="84"/>
      <c r="N1410" s="105"/>
      <c r="O1410" s="84"/>
      <c r="P1410" s="84"/>
      <c r="Q1410" s="105"/>
      <c r="R1410" s="84"/>
      <c r="S1410" s="105"/>
      <c r="T1410" s="84"/>
      <c r="U1410" s="105"/>
      <c r="V1410" s="80"/>
      <c r="W1410" s="80"/>
      <c r="X1410" s="108"/>
      <c r="Y1410" s="108"/>
      <c r="Z1410" s="80"/>
      <c r="AA1410" s="106"/>
      <c r="AB1410" s="109"/>
      <c r="AC1410" s="80"/>
      <c r="AD1410" s="106"/>
      <c r="AE1410" s="80"/>
      <c r="AF1410" s="80"/>
      <c r="AG1410" s="80"/>
      <c r="AH1410" s="107"/>
      <c r="AI1410" s="107"/>
      <c r="AJ1410" s="105"/>
      <c r="AK1410" s="85"/>
      <c r="AL1410" s="85"/>
      <c r="AM1410" s="105"/>
      <c r="AN1410" s="107"/>
      <c r="AO1410" s="107"/>
      <c r="AP1410" s="105"/>
      <c r="AQ1410" s="85"/>
      <c r="AR1410" s="85"/>
      <c r="AS1410" s="105"/>
      <c r="AT1410" s="107"/>
      <c r="AU1410" s="85"/>
      <c r="AV1410" s="107"/>
      <c r="AW1410" s="85"/>
      <c r="AX1410" s="85"/>
      <c r="AY1410" s="85"/>
      <c r="AZ1410" s="80"/>
      <c r="BA1410" s="86"/>
      <c r="BB1410" s="86"/>
      <c r="BC1410" s="105"/>
    </row>
    <row r="1411" spans="1:55" x14ac:dyDescent="0.25">
      <c r="A1411" s="80"/>
      <c r="B1411" s="80"/>
      <c r="C1411" s="80"/>
      <c r="D1411" s="81"/>
      <c r="E1411" s="80"/>
      <c r="F1411" s="83"/>
      <c r="G1411" s="80"/>
      <c r="H1411" s="84"/>
      <c r="I1411" s="84"/>
      <c r="J1411" s="105"/>
      <c r="K1411" s="84"/>
      <c r="L1411" s="105"/>
      <c r="M1411" s="84"/>
      <c r="N1411" s="105"/>
      <c r="O1411" s="84"/>
      <c r="P1411" s="84"/>
      <c r="Q1411" s="105"/>
      <c r="R1411" s="84"/>
      <c r="S1411" s="105"/>
      <c r="T1411" s="84"/>
      <c r="U1411" s="105"/>
      <c r="V1411" s="80"/>
      <c r="W1411" s="80"/>
      <c r="X1411" s="108"/>
      <c r="Y1411" s="108"/>
      <c r="Z1411" s="80"/>
      <c r="AA1411" s="80"/>
      <c r="AB1411" s="109"/>
      <c r="AC1411" s="80"/>
      <c r="AD1411" s="80"/>
      <c r="AE1411" s="80"/>
      <c r="AF1411" s="80"/>
      <c r="AG1411" s="80"/>
      <c r="AH1411" s="107"/>
      <c r="AI1411" s="107"/>
      <c r="AJ1411" s="105"/>
      <c r="AK1411" s="85"/>
      <c r="AL1411" s="85"/>
      <c r="AM1411" s="105"/>
      <c r="AN1411" s="107"/>
      <c r="AO1411" s="107"/>
      <c r="AP1411" s="105"/>
      <c r="AQ1411" s="85"/>
      <c r="AR1411" s="85"/>
      <c r="AS1411" s="105"/>
      <c r="AT1411" s="107"/>
      <c r="AU1411" s="85"/>
      <c r="AV1411" s="107"/>
      <c r="AW1411" s="85"/>
      <c r="AX1411" s="85"/>
      <c r="AY1411" s="85"/>
      <c r="AZ1411" s="80"/>
      <c r="BA1411" s="86"/>
      <c r="BB1411" s="86"/>
      <c r="BC1411" s="105"/>
    </row>
    <row r="1412" spans="1:55" x14ac:dyDescent="0.25">
      <c r="A1412" s="80"/>
      <c r="B1412" s="80"/>
      <c r="C1412" s="80"/>
      <c r="D1412" s="81"/>
      <c r="E1412" s="82"/>
      <c r="F1412" s="83"/>
      <c r="G1412" s="83"/>
      <c r="H1412" s="84"/>
      <c r="I1412" s="84"/>
      <c r="J1412" s="105"/>
      <c r="K1412" s="84"/>
      <c r="L1412" s="105"/>
      <c r="M1412" s="84"/>
      <c r="N1412" s="105"/>
      <c r="O1412" s="84"/>
      <c r="P1412" s="84"/>
      <c r="Q1412" s="105"/>
      <c r="R1412" s="84"/>
      <c r="S1412" s="105"/>
      <c r="T1412" s="84"/>
      <c r="U1412" s="105"/>
      <c r="V1412" s="80"/>
      <c r="W1412" s="80"/>
      <c r="X1412" s="108"/>
      <c r="Y1412" s="108"/>
      <c r="Z1412" s="106"/>
      <c r="AA1412" s="106"/>
      <c r="AB1412" s="109"/>
      <c r="AC1412" s="106"/>
      <c r="AD1412" s="106"/>
      <c r="AE1412" s="80"/>
      <c r="AF1412" s="106"/>
      <c r="AG1412" s="106"/>
      <c r="AH1412" s="107"/>
      <c r="AI1412" s="107"/>
      <c r="AJ1412" s="105"/>
      <c r="AK1412" s="85"/>
      <c r="AL1412" s="85"/>
      <c r="AM1412" s="105"/>
      <c r="AN1412" s="107"/>
      <c r="AO1412" s="107"/>
      <c r="AP1412" s="105"/>
      <c r="AQ1412" s="85"/>
      <c r="AR1412" s="85"/>
      <c r="AS1412" s="105"/>
      <c r="AT1412" s="107"/>
      <c r="AU1412" s="85"/>
      <c r="AV1412" s="107"/>
      <c r="AW1412" s="85"/>
      <c r="AX1412" s="85"/>
      <c r="AY1412" s="85"/>
      <c r="AZ1412" s="80"/>
      <c r="BA1412" s="86"/>
      <c r="BB1412" s="86"/>
      <c r="BC1412" s="105"/>
    </row>
    <row r="1413" spans="1:55" x14ac:dyDescent="0.25">
      <c r="A1413" s="80"/>
      <c r="B1413" s="80"/>
      <c r="C1413" s="80"/>
      <c r="D1413" s="80"/>
      <c r="E1413" s="80"/>
      <c r="F1413" s="80"/>
      <c r="G1413" s="80"/>
      <c r="H1413" s="80"/>
      <c r="I1413" s="80"/>
      <c r="J1413" s="80"/>
      <c r="K1413" s="80"/>
      <c r="L1413" s="80"/>
      <c r="M1413" s="84"/>
      <c r="N1413" s="105"/>
      <c r="O1413" s="80"/>
      <c r="P1413" s="80"/>
      <c r="Q1413" s="80"/>
      <c r="R1413" s="80"/>
      <c r="S1413" s="80"/>
      <c r="T1413" s="84"/>
      <c r="U1413" s="105"/>
      <c r="V1413" s="80"/>
      <c r="W1413" s="80"/>
      <c r="X1413" s="80"/>
      <c r="Y1413" s="80"/>
      <c r="Z1413" s="80"/>
      <c r="AA1413" s="80"/>
      <c r="AB1413" s="109"/>
      <c r="AC1413" s="80"/>
      <c r="AD1413" s="80"/>
      <c r="AE1413" s="80"/>
      <c r="AF1413" s="80"/>
      <c r="AG1413" s="80"/>
      <c r="AH1413" s="80"/>
      <c r="AI1413" s="80"/>
      <c r="AJ1413" s="80"/>
      <c r="AK1413" s="80"/>
      <c r="AL1413" s="80"/>
      <c r="AM1413" s="80"/>
      <c r="AN1413" s="80"/>
      <c r="AO1413" s="80"/>
      <c r="AP1413" s="80"/>
      <c r="AQ1413" s="80"/>
      <c r="AR1413" s="80"/>
      <c r="AS1413" s="80"/>
      <c r="AT1413" s="80"/>
      <c r="AU1413" s="80"/>
      <c r="AV1413" s="80"/>
      <c r="AW1413" s="80"/>
      <c r="AX1413" s="80"/>
      <c r="AY1413" s="80"/>
      <c r="AZ1413" s="80"/>
      <c r="BA1413" s="80"/>
      <c r="BB1413" s="80"/>
      <c r="BC1413" s="80"/>
    </row>
    <row r="1414" spans="1:55" x14ac:dyDescent="0.25">
      <c r="A1414" s="80"/>
      <c r="B1414" s="80"/>
      <c r="C1414" s="80"/>
      <c r="D1414" s="81"/>
      <c r="E1414" s="82"/>
      <c r="F1414" s="83"/>
      <c r="G1414" s="83"/>
      <c r="H1414" s="84"/>
      <c r="I1414" s="84"/>
      <c r="J1414" s="105"/>
      <c r="K1414" s="84"/>
      <c r="L1414" s="105"/>
      <c r="M1414" s="84"/>
      <c r="N1414" s="105"/>
      <c r="O1414" s="84"/>
      <c r="P1414" s="84"/>
      <c r="Q1414" s="105"/>
      <c r="R1414" s="84"/>
      <c r="S1414" s="105"/>
      <c r="T1414" s="84"/>
      <c r="U1414" s="105"/>
      <c r="V1414" s="80"/>
      <c r="W1414" s="80"/>
      <c r="X1414" s="108"/>
      <c r="Y1414" s="108"/>
      <c r="Z1414" s="106"/>
      <c r="AA1414" s="106"/>
      <c r="AB1414" s="109"/>
      <c r="AC1414" s="106"/>
      <c r="AD1414" s="106"/>
      <c r="AE1414" s="80"/>
      <c r="AF1414" s="106"/>
      <c r="AG1414" s="106"/>
      <c r="AH1414" s="107"/>
      <c r="AI1414" s="107"/>
      <c r="AJ1414" s="105"/>
      <c r="AK1414" s="85"/>
      <c r="AL1414" s="85"/>
      <c r="AM1414" s="105"/>
      <c r="AN1414" s="107"/>
      <c r="AO1414" s="107"/>
      <c r="AP1414" s="105"/>
      <c r="AQ1414" s="85"/>
      <c r="AR1414" s="85"/>
      <c r="AS1414" s="105"/>
      <c r="AT1414" s="107"/>
      <c r="AU1414" s="85"/>
      <c r="AV1414" s="107"/>
      <c r="AW1414" s="85"/>
      <c r="AX1414" s="85"/>
      <c r="AY1414" s="85"/>
      <c r="AZ1414" s="80"/>
      <c r="BA1414" s="86"/>
      <c r="BB1414" s="86"/>
      <c r="BC1414" s="105"/>
    </row>
    <row r="1415" spans="1:55" x14ac:dyDescent="0.25">
      <c r="A1415" s="80"/>
      <c r="B1415" s="80"/>
      <c r="C1415" s="80"/>
      <c r="D1415" s="81"/>
      <c r="E1415" s="82"/>
      <c r="F1415" s="83"/>
      <c r="G1415" s="83"/>
      <c r="H1415" s="84"/>
      <c r="I1415" s="84"/>
      <c r="J1415" s="105"/>
      <c r="K1415" s="84"/>
      <c r="L1415" s="105"/>
      <c r="M1415" s="84"/>
      <c r="N1415" s="105"/>
      <c r="O1415" s="84"/>
      <c r="P1415" s="84"/>
      <c r="Q1415" s="105"/>
      <c r="R1415" s="84"/>
      <c r="S1415" s="105"/>
      <c r="T1415" s="84"/>
      <c r="U1415" s="105"/>
      <c r="V1415" s="80"/>
      <c r="W1415" s="80"/>
      <c r="X1415" s="108"/>
      <c r="Y1415" s="108"/>
      <c r="Z1415" s="106"/>
      <c r="AA1415" s="106"/>
      <c r="AB1415" s="109"/>
      <c r="AC1415" s="106"/>
      <c r="AD1415" s="106"/>
      <c r="AE1415" s="80"/>
      <c r="AF1415" s="106"/>
      <c r="AG1415" s="106"/>
      <c r="AH1415" s="107"/>
      <c r="AI1415" s="107"/>
      <c r="AJ1415" s="105"/>
      <c r="AK1415" s="85"/>
      <c r="AL1415" s="85"/>
      <c r="AM1415" s="105"/>
      <c r="AN1415" s="107"/>
      <c r="AO1415" s="107"/>
      <c r="AP1415" s="105"/>
      <c r="AQ1415" s="85"/>
      <c r="AR1415" s="85"/>
      <c r="AS1415" s="105"/>
      <c r="AT1415" s="107"/>
      <c r="AU1415" s="85"/>
      <c r="AV1415" s="107"/>
      <c r="AW1415" s="85"/>
      <c r="AX1415" s="85"/>
      <c r="AY1415" s="85"/>
      <c r="AZ1415" s="80"/>
      <c r="BA1415" s="86"/>
      <c r="BB1415" s="86"/>
      <c r="BC1415" s="105"/>
    </row>
    <row r="1416" spans="1:55" x14ac:dyDescent="0.25">
      <c r="A1416" s="80"/>
      <c r="B1416" s="80"/>
      <c r="C1416" s="80"/>
      <c r="D1416" s="81"/>
      <c r="E1416" s="82"/>
      <c r="F1416" s="83"/>
      <c r="G1416" s="83"/>
      <c r="H1416" s="84"/>
      <c r="I1416" s="84"/>
      <c r="J1416" s="105"/>
      <c r="K1416" s="84"/>
      <c r="L1416" s="105"/>
      <c r="M1416" s="84"/>
      <c r="N1416" s="105"/>
      <c r="O1416" s="84"/>
      <c r="P1416" s="84"/>
      <c r="Q1416" s="105"/>
      <c r="R1416" s="84"/>
      <c r="S1416" s="105"/>
      <c r="T1416" s="84"/>
      <c r="U1416" s="105"/>
      <c r="V1416" s="80"/>
      <c r="W1416" s="80"/>
      <c r="X1416" s="108"/>
      <c r="Y1416" s="108"/>
      <c r="Z1416" s="106"/>
      <c r="AA1416" s="106"/>
      <c r="AB1416" s="109"/>
      <c r="AC1416" s="106"/>
      <c r="AD1416" s="106"/>
      <c r="AE1416" s="80"/>
      <c r="AF1416" s="106"/>
      <c r="AG1416" s="106"/>
      <c r="AH1416" s="107"/>
      <c r="AI1416" s="107"/>
      <c r="AJ1416" s="105"/>
      <c r="AK1416" s="85"/>
      <c r="AL1416" s="85"/>
      <c r="AM1416" s="105"/>
      <c r="AN1416" s="107"/>
      <c r="AO1416" s="107"/>
      <c r="AP1416" s="105"/>
      <c r="AQ1416" s="85"/>
      <c r="AR1416" s="85"/>
      <c r="AS1416" s="105"/>
      <c r="AT1416" s="107"/>
      <c r="AU1416" s="85"/>
      <c r="AV1416" s="107"/>
      <c r="AW1416" s="85"/>
      <c r="AX1416" s="85"/>
      <c r="AY1416" s="85"/>
      <c r="AZ1416" s="80"/>
      <c r="BA1416" s="86"/>
      <c r="BB1416" s="86"/>
      <c r="BC1416" s="105"/>
    </row>
    <row r="1417" spans="1:55" x14ac:dyDescent="0.25">
      <c r="A1417" s="80"/>
      <c r="B1417" s="80"/>
      <c r="C1417" s="80"/>
      <c r="D1417" s="81"/>
      <c r="E1417" s="80"/>
      <c r="F1417" s="83"/>
      <c r="G1417" s="80"/>
      <c r="H1417" s="84"/>
      <c r="I1417" s="80"/>
      <c r="J1417" s="80"/>
      <c r="K1417" s="84"/>
      <c r="L1417" s="105"/>
      <c r="M1417" s="84"/>
      <c r="N1417" s="105"/>
      <c r="O1417" s="84"/>
      <c r="P1417" s="80"/>
      <c r="Q1417" s="80"/>
      <c r="R1417" s="84"/>
      <c r="S1417" s="105"/>
      <c r="T1417" s="84"/>
      <c r="U1417" s="105"/>
      <c r="V1417" s="80"/>
      <c r="W1417" s="80"/>
      <c r="X1417" s="108"/>
      <c r="Y1417" s="108"/>
      <c r="Z1417" s="80"/>
      <c r="AA1417" s="80"/>
      <c r="AB1417" s="109"/>
      <c r="AC1417" s="80"/>
      <c r="AD1417" s="80"/>
      <c r="AE1417" s="80"/>
      <c r="AF1417" s="80"/>
      <c r="AG1417" s="80"/>
      <c r="AH1417" s="107"/>
      <c r="AI1417" s="80"/>
      <c r="AJ1417" s="80"/>
      <c r="AK1417" s="85"/>
      <c r="AL1417" s="80"/>
      <c r="AM1417" s="80"/>
      <c r="AN1417" s="107"/>
      <c r="AO1417" s="80"/>
      <c r="AP1417" s="80"/>
      <c r="AQ1417" s="85"/>
      <c r="AR1417" s="80"/>
      <c r="AS1417" s="80"/>
      <c r="AT1417" s="107"/>
      <c r="AU1417" s="85"/>
      <c r="AV1417" s="107"/>
      <c r="AW1417" s="85"/>
      <c r="AX1417" s="85"/>
      <c r="AY1417" s="80"/>
      <c r="AZ1417" s="80"/>
      <c r="BA1417" s="86"/>
      <c r="BB1417" s="80"/>
      <c r="BC1417" s="80"/>
    </row>
    <row r="1418" spans="1:55" x14ac:dyDescent="0.25">
      <c r="A1418" s="80"/>
      <c r="B1418" s="80"/>
      <c r="C1418" s="80"/>
      <c r="D1418" s="81"/>
      <c r="E1418" s="82"/>
      <c r="F1418" s="83"/>
      <c r="G1418" s="83"/>
      <c r="H1418" s="84"/>
      <c r="I1418" s="84"/>
      <c r="J1418" s="105"/>
      <c r="K1418" s="84"/>
      <c r="L1418" s="105"/>
      <c r="M1418" s="84"/>
      <c r="N1418" s="105"/>
      <c r="O1418" s="84"/>
      <c r="P1418" s="84"/>
      <c r="Q1418" s="105"/>
      <c r="R1418" s="84"/>
      <c r="S1418" s="105"/>
      <c r="T1418" s="84"/>
      <c r="U1418" s="105"/>
      <c r="V1418" s="80"/>
      <c r="W1418" s="80"/>
      <c r="X1418" s="80"/>
      <c r="Y1418" s="80"/>
      <c r="Z1418" s="106"/>
      <c r="AA1418" s="106"/>
      <c r="AB1418" s="109"/>
      <c r="AC1418" s="106"/>
      <c r="AD1418" s="106"/>
      <c r="AE1418" s="80"/>
      <c r="AF1418" s="106"/>
      <c r="AG1418" s="106"/>
      <c r="AH1418" s="107"/>
      <c r="AI1418" s="107"/>
      <c r="AJ1418" s="105"/>
      <c r="AK1418" s="85"/>
      <c r="AL1418" s="85"/>
      <c r="AM1418" s="105"/>
      <c r="AN1418" s="107"/>
      <c r="AO1418" s="107"/>
      <c r="AP1418" s="105"/>
      <c r="AQ1418" s="85"/>
      <c r="AR1418" s="85"/>
      <c r="AS1418" s="105"/>
      <c r="AT1418" s="107"/>
      <c r="AU1418" s="85"/>
      <c r="AV1418" s="107"/>
      <c r="AW1418" s="85"/>
      <c r="AX1418" s="85"/>
      <c r="AY1418" s="85"/>
      <c r="AZ1418" s="80"/>
      <c r="BA1418" s="86"/>
      <c r="BB1418" s="86"/>
      <c r="BC1418" s="105"/>
    </row>
    <row r="1419" spans="1:55" x14ac:dyDescent="0.25">
      <c r="A1419" s="80"/>
      <c r="B1419" s="80"/>
      <c r="C1419" s="80"/>
      <c r="D1419" s="81"/>
      <c r="E1419" s="82"/>
      <c r="F1419" s="83"/>
      <c r="G1419" s="83"/>
      <c r="H1419" s="84"/>
      <c r="I1419" s="84"/>
      <c r="J1419" s="105"/>
      <c r="K1419" s="84"/>
      <c r="L1419" s="105"/>
      <c r="M1419" s="84"/>
      <c r="N1419" s="105"/>
      <c r="O1419" s="84"/>
      <c r="P1419" s="84"/>
      <c r="Q1419" s="105"/>
      <c r="R1419" s="84"/>
      <c r="S1419" s="105"/>
      <c r="T1419" s="84"/>
      <c r="U1419" s="105"/>
      <c r="V1419" s="80"/>
      <c r="W1419" s="80"/>
      <c r="X1419" s="80"/>
      <c r="Y1419" s="80"/>
      <c r="Z1419" s="106"/>
      <c r="AA1419" s="106"/>
      <c r="AB1419" s="109"/>
      <c r="AC1419" s="106"/>
      <c r="AD1419" s="106"/>
      <c r="AE1419" s="80"/>
      <c r="AF1419" s="106"/>
      <c r="AG1419" s="106"/>
      <c r="AH1419" s="107"/>
      <c r="AI1419" s="107"/>
      <c r="AJ1419" s="105"/>
      <c r="AK1419" s="85"/>
      <c r="AL1419" s="85"/>
      <c r="AM1419" s="105"/>
      <c r="AN1419" s="107"/>
      <c r="AO1419" s="107"/>
      <c r="AP1419" s="105"/>
      <c r="AQ1419" s="85"/>
      <c r="AR1419" s="85"/>
      <c r="AS1419" s="105"/>
      <c r="AT1419" s="107"/>
      <c r="AU1419" s="85"/>
      <c r="AV1419" s="107"/>
      <c r="AW1419" s="85"/>
      <c r="AX1419" s="85"/>
      <c r="AY1419" s="85"/>
      <c r="AZ1419" s="80"/>
      <c r="BA1419" s="86"/>
      <c r="BB1419" s="86"/>
      <c r="BC1419" s="105"/>
    </row>
    <row r="1420" spans="1:55" x14ac:dyDescent="0.25">
      <c r="A1420" s="80"/>
      <c r="B1420" s="80"/>
      <c r="C1420" s="80"/>
      <c r="D1420" s="81"/>
      <c r="E1420" s="82"/>
      <c r="F1420" s="83"/>
      <c r="G1420" s="83"/>
      <c r="H1420" s="84"/>
      <c r="I1420" s="84"/>
      <c r="J1420" s="105"/>
      <c r="K1420" s="84"/>
      <c r="L1420" s="105"/>
      <c r="M1420" s="84"/>
      <c r="N1420" s="105"/>
      <c r="O1420" s="84"/>
      <c r="P1420" s="84"/>
      <c r="Q1420" s="105"/>
      <c r="R1420" s="84"/>
      <c r="S1420" s="105"/>
      <c r="T1420" s="84"/>
      <c r="U1420" s="105"/>
      <c r="V1420" s="80"/>
      <c r="W1420" s="80"/>
      <c r="X1420" s="108"/>
      <c r="Y1420" s="108"/>
      <c r="Z1420" s="106"/>
      <c r="AA1420" s="106"/>
      <c r="AB1420" s="109"/>
      <c r="AC1420" s="106"/>
      <c r="AD1420" s="106"/>
      <c r="AE1420" s="80"/>
      <c r="AF1420" s="106"/>
      <c r="AG1420" s="106"/>
      <c r="AH1420" s="107"/>
      <c r="AI1420" s="107"/>
      <c r="AJ1420" s="105"/>
      <c r="AK1420" s="85"/>
      <c r="AL1420" s="85"/>
      <c r="AM1420" s="105"/>
      <c r="AN1420" s="107"/>
      <c r="AO1420" s="107"/>
      <c r="AP1420" s="105"/>
      <c r="AQ1420" s="85"/>
      <c r="AR1420" s="85"/>
      <c r="AS1420" s="105"/>
      <c r="AT1420" s="107"/>
      <c r="AU1420" s="85"/>
      <c r="AV1420" s="107"/>
      <c r="AW1420" s="85"/>
      <c r="AX1420" s="85"/>
      <c r="AY1420" s="85"/>
      <c r="AZ1420" s="80"/>
      <c r="BA1420" s="86"/>
      <c r="BB1420" s="86"/>
      <c r="BC1420" s="105"/>
    </row>
    <row r="1421" spans="1:55" x14ac:dyDescent="0.25">
      <c r="A1421" s="80"/>
      <c r="B1421" s="80"/>
      <c r="C1421" s="80"/>
      <c r="D1421" s="81"/>
      <c r="E1421" s="82"/>
      <c r="F1421" s="83"/>
      <c r="G1421" s="83"/>
      <c r="H1421" s="84"/>
      <c r="I1421" s="84"/>
      <c r="J1421" s="105"/>
      <c r="K1421" s="84"/>
      <c r="L1421" s="105"/>
      <c r="M1421" s="84"/>
      <c r="N1421" s="105"/>
      <c r="O1421" s="84"/>
      <c r="P1421" s="84"/>
      <c r="Q1421" s="105"/>
      <c r="R1421" s="84"/>
      <c r="S1421" s="105"/>
      <c r="T1421" s="84"/>
      <c r="U1421" s="105"/>
      <c r="V1421" s="80"/>
      <c r="W1421" s="80"/>
      <c r="X1421" s="80"/>
      <c r="Y1421" s="80"/>
      <c r="Z1421" s="106"/>
      <c r="AA1421" s="106"/>
      <c r="AB1421" s="109"/>
      <c r="AC1421" s="106"/>
      <c r="AD1421" s="106"/>
      <c r="AE1421" s="80"/>
      <c r="AF1421" s="106"/>
      <c r="AG1421" s="106"/>
      <c r="AH1421" s="107"/>
      <c r="AI1421" s="107"/>
      <c r="AJ1421" s="105"/>
      <c r="AK1421" s="85"/>
      <c r="AL1421" s="85"/>
      <c r="AM1421" s="105"/>
      <c r="AN1421" s="107"/>
      <c r="AO1421" s="107"/>
      <c r="AP1421" s="105"/>
      <c r="AQ1421" s="85"/>
      <c r="AR1421" s="85"/>
      <c r="AS1421" s="105"/>
      <c r="AT1421" s="107"/>
      <c r="AU1421" s="85"/>
      <c r="AV1421" s="107"/>
      <c r="AW1421" s="85"/>
      <c r="AX1421" s="85"/>
      <c r="AY1421" s="85"/>
      <c r="AZ1421" s="80"/>
      <c r="BA1421" s="86"/>
      <c r="BB1421" s="86"/>
      <c r="BC1421" s="105"/>
    </row>
    <row r="1422" spans="1:55" x14ac:dyDescent="0.25">
      <c r="A1422" s="80"/>
      <c r="B1422" s="80"/>
      <c r="C1422" s="80"/>
      <c r="D1422" s="81"/>
      <c r="E1422" s="82"/>
      <c r="F1422" s="83"/>
      <c r="G1422" s="83"/>
      <c r="H1422" s="84"/>
      <c r="I1422" s="84"/>
      <c r="J1422" s="105"/>
      <c r="K1422" s="84"/>
      <c r="L1422" s="105"/>
      <c r="M1422" s="84"/>
      <c r="N1422" s="105"/>
      <c r="O1422" s="84"/>
      <c r="P1422" s="84"/>
      <c r="Q1422" s="105"/>
      <c r="R1422" s="84"/>
      <c r="S1422" s="105"/>
      <c r="T1422" s="84"/>
      <c r="U1422" s="105"/>
      <c r="V1422" s="80"/>
      <c r="W1422" s="80"/>
      <c r="X1422" s="80"/>
      <c r="Y1422" s="80"/>
      <c r="Z1422" s="106"/>
      <c r="AA1422" s="106"/>
      <c r="AB1422" s="109"/>
      <c r="AC1422" s="106"/>
      <c r="AD1422" s="106"/>
      <c r="AE1422" s="80"/>
      <c r="AF1422" s="106"/>
      <c r="AG1422" s="106"/>
      <c r="AH1422" s="107"/>
      <c r="AI1422" s="107"/>
      <c r="AJ1422" s="105"/>
      <c r="AK1422" s="85"/>
      <c r="AL1422" s="85"/>
      <c r="AM1422" s="105"/>
      <c r="AN1422" s="107"/>
      <c r="AO1422" s="107"/>
      <c r="AP1422" s="105"/>
      <c r="AQ1422" s="85"/>
      <c r="AR1422" s="85"/>
      <c r="AS1422" s="105"/>
      <c r="AT1422" s="107"/>
      <c r="AU1422" s="85"/>
      <c r="AV1422" s="107"/>
      <c r="AW1422" s="85"/>
      <c r="AX1422" s="85"/>
      <c r="AY1422" s="85"/>
      <c r="AZ1422" s="80"/>
      <c r="BA1422" s="86"/>
      <c r="BB1422" s="86"/>
      <c r="BC1422" s="105"/>
    </row>
    <row r="1423" spans="1:55" x14ac:dyDescent="0.25">
      <c r="A1423" s="80"/>
      <c r="B1423" s="80"/>
      <c r="C1423" s="80"/>
      <c r="D1423" s="81"/>
      <c r="E1423" s="82"/>
      <c r="F1423" s="83"/>
      <c r="G1423" s="83"/>
      <c r="H1423" s="84"/>
      <c r="I1423" s="84"/>
      <c r="J1423" s="105"/>
      <c r="K1423" s="84"/>
      <c r="L1423" s="105"/>
      <c r="M1423" s="84"/>
      <c r="N1423" s="105"/>
      <c r="O1423" s="84"/>
      <c r="P1423" s="84"/>
      <c r="Q1423" s="105"/>
      <c r="R1423" s="84"/>
      <c r="S1423" s="105"/>
      <c r="T1423" s="84"/>
      <c r="U1423" s="105"/>
      <c r="V1423" s="80"/>
      <c r="W1423" s="80"/>
      <c r="X1423" s="80"/>
      <c r="Y1423" s="80"/>
      <c r="Z1423" s="106"/>
      <c r="AA1423" s="106"/>
      <c r="AB1423" s="109"/>
      <c r="AC1423" s="106"/>
      <c r="AD1423" s="106"/>
      <c r="AE1423" s="80"/>
      <c r="AF1423" s="106"/>
      <c r="AG1423" s="106"/>
      <c r="AH1423" s="107"/>
      <c r="AI1423" s="107"/>
      <c r="AJ1423" s="105"/>
      <c r="AK1423" s="85"/>
      <c r="AL1423" s="85"/>
      <c r="AM1423" s="105"/>
      <c r="AN1423" s="107"/>
      <c r="AO1423" s="107"/>
      <c r="AP1423" s="105"/>
      <c r="AQ1423" s="85"/>
      <c r="AR1423" s="85"/>
      <c r="AS1423" s="105"/>
      <c r="AT1423" s="107"/>
      <c r="AU1423" s="85"/>
      <c r="AV1423" s="107"/>
      <c r="AW1423" s="85"/>
      <c r="AX1423" s="85"/>
      <c r="AY1423" s="85"/>
      <c r="AZ1423" s="80"/>
      <c r="BA1423" s="86"/>
      <c r="BB1423" s="86"/>
      <c r="BC1423" s="105"/>
    </row>
    <row r="1424" spans="1:55" x14ac:dyDescent="0.25">
      <c r="A1424" s="80"/>
      <c r="B1424" s="80"/>
      <c r="C1424" s="80"/>
      <c r="D1424" s="81"/>
      <c r="E1424" s="80"/>
      <c r="F1424" s="83"/>
      <c r="G1424" s="80"/>
      <c r="H1424" s="84"/>
      <c r="I1424" s="84"/>
      <c r="J1424" s="105"/>
      <c r="K1424" s="84"/>
      <c r="L1424" s="105"/>
      <c r="M1424" s="84"/>
      <c r="N1424" s="105"/>
      <c r="O1424" s="84"/>
      <c r="P1424" s="84"/>
      <c r="Q1424" s="105"/>
      <c r="R1424" s="84"/>
      <c r="S1424" s="105"/>
      <c r="T1424" s="84"/>
      <c r="U1424" s="105"/>
      <c r="V1424" s="80"/>
      <c r="W1424" s="80"/>
      <c r="X1424" s="108"/>
      <c r="Y1424" s="108"/>
      <c r="Z1424" s="80"/>
      <c r="AA1424" s="80"/>
      <c r="AB1424" s="109"/>
      <c r="AC1424" s="80"/>
      <c r="AD1424" s="80"/>
      <c r="AE1424" s="80"/>
      <c r="AF1424" s="80"/>
      <c r="AG1424" s="80"/>
      <c r="AH1424" s="107"/>
      <c r="AI1424" s="107"/>
      <c r="AJ1424" s="105"/>
      <c r="AK1424" s="85"/>
      <c r="AL1424" s="85"/>
      <c r="AM1424" s="105"/>
      <c r="AN1424" s="107"/>
      <c r="AO1424" s="107"/>
      <c r="AP1424" s="105"/>
      <c r="AQ1424" s="85"/>
      <c r="AR1424" s="85"/>
      <c r="AS1424" s="105"/>
      <c r="AT1424" s="107"/>
      <c r="AU1424" s="85"/>
      <c r="AV1424" s="107"/>
      <c r="AW1424" s="85"/>
      <c r="AX1424" s="85"/>
      <c r="AY1424" s="85"/>
      <c r="AZ1424" s="80"/>
      <c r="BA1424" s="86"/>
      <c r="BB1424" s="86"/>
      <c r="BC1424" s="105"/>
    </row>
    <row r="1425" spans="1:55" x14ac:dyDescent="0.25">
      <c r="A1425" s="80"/>
      <c r="B1425" s="80"/>
      <c r="C1425" s="80"/>
      <c r="D1425" s="81"/>
      <c r="E1425" s="82"/>
      <c r="F1425" s="83"/>
      <c r="G1425" s="83"/>
      <c r="H1425" s="84"/>
      <c r="I1425" s="84"/>
      <c r="J1425" s="105"/>
      <c r="K1425" s="84"/>
      <c r="L1425" s="105"/>
      <c r="M1425" s="84"/>
      <c r="N1425" s="105"/>
      <c r="O1425" s="84"/>
      <c r="P1425" s="84"/>
      <c r="Q1425" s="105"/>
      <c r="R1425" s="84"/>
      <c r="S1425" s="105"/>
      <c r="T1425" s="84"/>
      <c r="U1425" s="105"/>
      <c r="V1425" s="80"/>
      <c r="W1425" s="80"/>
      <c r="X1425" s="108"/>
      <c r="Y1425" s="108"/>
      <c r="Z1425" s="106"/>
      <c r="AA1425" s="106"/>
      <c r="AB1425" s="109"/>
      <c r="AC1425" s="106"/>
      <c r="AD1425" s="106"/>
      <c r="AE1425" s="80"/>
      <c r="AF1425" s="106"/>
      <c r="AG1425" s="106"/>
      <c r="AH1425" s="107"/>
      <c r="AI1425" s="107"/>
      <c r="AJ1425" s="105"/>
      <c r="AK1425" s="85"/>
      <c r="AL1425" s="85"/>
      <c r="AM1425" s="105"/>
      <c r="AN1425" s="107"/>
      <c r="AO1425" s="107"/>
      <c r="AP1425" s="105"/>
      <c r="AQ1425" s="85"/>
      <c r="AR1425" s="85"/>
      <c r="AS1425" s="105"/>
      <c r="AT1425" s="107"/>
      <c r="AU1425" s="85"/>
      <c r="AV1425" s="107"/>
      <c r="AW1425" s="85"/>
      <c r="AX1425" s="85"/>
      <c r="AY1425" s="85"/>
      <c r="AZ1425" s="80"/>
      <c r="BA1425" s="86"/>
      <c r="BB1425" s="86"/>
      <c r="BC1425" s="105"/>
    </row>
    <row r="1426" spans="1:55" x14ac:dyDescent="0.25">
      <c r="A1426" s="80"/>
      <c r="B1426" s="80"/>
      <c r="C1426" s="80"/>
      <c r="D1426" s="80"/>
      <c r="E1426" s="80"/>
      <c r="F1426" s="80"/>
      <c r="G1426" s="80"/>
      <c r="H1426" s="80"/>
      <c r="I1426" s="80"/>
      <c r="J1426" s="80"/>
      <c r="K1426" s="80"/>
      <c r="L1426" s="80"/>
      <c r="M1426" s="84"/>
      <c r="N1426" s="105"/>
      <c r="O1426" s="80"/>
      <c r="P1426" s="80"/>
      <c r="Q1426" s="80"/>
      <c r="R1426" s="80"/>
      <c r="S1426" s="80"/>
      <c r="T1426" s="84"/>
      <c r="U1426" s="105"/>
      <c r="V1426" s="80"/>
      <c r="W1426" s="80"/>
      <c r="X1426" s="80"/>
      <c r="Y1426" s="80"/>
      <c r="Z1426" s="80"/>
      <c r="AA1426" s="80"/>
      <c r="AB1426" s="109"/>
      <c r="AC1426" s="80"/>
      <c r="AD1426" s="80"/>
      <c r="AE1426" s="80"/>
      <c r="AF1426" s="80"/>
      <c r="AG1426" s="80"/>
      <c r="AH1426" s="80"/>
      <c r="AI1426" s="80"/>
      <c r="AJ1426" s="80"/>
      <c r="AK1426" s="80"/>
      <c r="AL1426" s="80"/>
      <c r="AM1426" s="80"/>
      <c r="AN1426" s="80"/>
      <c r="AO1426" s="80"/>
      <c r="AP1426" s="80"/>
      <c r="AQ1426" s="80"/>
      <c r="AR1426" s="80"/>
      <c r="AS1426" s="80"/>
      <c r="AT1426" s="80"/>
      <c r="AU1426" s="80"/>
      <c r="AV1426" s="80"/>
      <c r="AW1426" s="80"/>
      <c r="AX1426" s="80"/>
      <c r="AY1426" s="80"/>
      <c r="AZ1426" s="80"/>
      <c r="BA1426" s="80"/>
      <c r="BB1426" s="80"/>
      <c r="BC1426" s="80"/>
    </row>
    <row r="1427" spans="1:55" x14ac:dyDescent="0.25">
      <c r="A1427" s="80"/>
      <c r="B1427" s="80"/>
      <c r="C1427" s="80"/>
      <c r="D1427" s="80"/>
      <c r="E1427" s="80"/>
      <c r="F1427" s="80"/>
      <c r="G1427" s="80"/>
      <c r="H1427" s="80"/>
      <c r="I1427" s="84"/>
      <c r="J1427" s="105"/>
      <c r="K1427" s="84"/>
      <c r="L1427" s="105"/>
      <c r="M1427" s="80"/>
      <c r="N1427" s="80"/>
      <c r="O1427" s="80"/>
      <c r="P1427" s="84"/>
      <c r="Q1427" s="105"/>
      <c r="R1427" s="84"/>
      <c r="S1427" s="105"/>
      <c r="T1427" s="80"/>
      <c r="U1427" s="80"/>
      <c r="V1427" s="80"/>
      <c r="W1427" s="80"/>
      <c r="X1427" s="80"/>
      <c r="Y1427" s="80"/>
      <c r="Z1427" s="80"/>
      <c r="AA1427" s="80"/>
      <c r="AB1427" s="109"/>
      <c r="AC1427" s="80"/>
      <c r="AD1427" s="80"/>
      <c r="AE1427" s="80"/>
      <c r="AF1427" s="80"/>
      <c r="AG1427" s="80"/>
      <c r="AH1427" s="80"/>
      <c r="AI1427" s="107"/>
      <c r="AJ1427" s="105"/>
      <c r="AK1427" s="80"/>
      <c r="AL1427" s="85"/>
      <c r="AM1427" s="105"/>
      <c r="AN1427" s="80"/>
      <c r="AO1427" s="107"/>
      <c r="AP1427" s="105"/>
      <c r="AQ1427" s="80"/>
      <c r="AR1427" s="85"/>
      <c r="AS1427" s="105"/>
      <c r="AT1427" s="80"/>
      <c r="AU1427" s="80"/>
      <c r="AV1427" s="80"/>
      <c r="AW1427" s="80"/>
      <c r="AX1427" s="80"/>
      <c r="AY1427" s="85"/>
      <c r="AZ1427" s="80"/>
      <c r="BA1427" s="80"/>
      <c r="BB1427" s="86"/>
      <c r="BC1427" s="105"/>
    </row>
    <row r="1428" spans="1:55" x14ac:dyDescent="0.25">
      <c r="A1428" s="80"/>
      <c r="B1428" s="80"/>
      <c r="C1428" s="80"/>
      <c r="D1428" s="81"/>
      <c r="E1428" s="80"/>
      <c r="F1428" s="83"/>
      <c r="G1428" s="80"/>
      <c r="H1428" s="84"/>
      <c r="I1428" s="84"/>
      <c r="J1428" s="105"/>
      <c r="K1428" s="84"/>
      <c r="L1428" s="105"/>
      <c r="M1428" s="84"/>
      <c r="N1428" s="105"/>
      <c r="O1428" s="84"/>
      <c r="P1428" s="84"/>
      <c r="Q1428" s="105"/>
      <c r="R1428" s="84"/>
      <c r="S1428" s="105"/>
      <c r="T1428" s="84"/>
      <c r="U1428" s="105"/>
      <c r="V1428" s="80"/>
      <c r="W1428" s="80"/>
      <c r="X1428" s="108"/>
      <c r="Y1428" s="108"/>
      <c r="Z1428" s="80"/>
      <c r="AA1428" s="106"/>
      <c r="AB1428" s="109"/>
      <c r="AC1428" s="80"/>
      <c r="AD1428" s="106"/>
      <c r="AE1428" s="80"/>
      <c r="AF1428" s="80"/>
      <c r="AG1428" s="80"/>
      <c r="AH1428" s="107"/>
      <c r="AI1428" s="107"/>
      <c r="AJ1428" s="105"/>
      <c r="AK1428" s="85"/>
      <c r="AL1428" s="85"/>
      <c r="AM1428" s="105"/>
      <c r="AN1428" s="107"/>
      <c r="AO1428" s="107"/>
      <c r="AP1428" s="105"/>
      <c r="AQ1428" s="85"/>
      <c r="AR1428" s="85"/>
      <c r="AS1428" s="105"/>
      <c r="AT1428" s="107"/>
      <c r="AU1428" s="85"/>
      <c r="AV1428" s="107"/>
      <c r="AW1428" s="85"/>
      <c r="AX1428" s="85"/>
      <c r="AY1428" s="85"/>
      <c r="AZ1428" s="80"/>
      <c r="BA1428" s="86"/>
      <c r="BB1428" s="86"/>
      <c r="BC1428" s="105"/>
    </row>
    <row r="1429" spans="1:55" x14ac:dyDescent="0.25">
      <c r="A1429" s="80"/>
      <c r="B1429" s="80"/>
      <c r="C1429" s="80"/>
      <c r="D1429" s="81"/>
      <c r="E1429" s="82"/>
      <c r="F1429" s="83"/>
      <c r="G1429" s="83"/>
      <c r="H1429" s="84"/>
      <c r="I1429" s="84"/>
      <c r="J1429" s="105"/>
      <c r="K1429" s="84"/>
      <c r="L1429" s="105"/>
      <c r="M1429" s="84"/>
      <c r="N1429" s="105"/>
      <c r="O1429" s="84"/>
      <c r="P1429" s="84"/>
      <c r="Q1429" s="105"/>
      <c r="R1429" s="84"/>
      <c r="S1429" s="105"/>
      <c r="T1429" s="84"/>
      <c r="U1429" s="105"/>
      <c r="V1429" s="80"/>
      <c r="W1429" s="80"/>
      <c r="X1429" s="108"/>
      <c r="Y1429" s="108"/>
      <c r="Z1429" s="106"/>
      <c r="AA1429" s="106"/>
      <c r="AB1429" s="109"/>
      <c r="AC1429" s="106"/>
      <c r="AD1429" s="106"/>
      <c r="AE1429" s="80"/>
      <c r="AF1429" s="106"/>
      <c r="AG1429" s="106"/>
      <c r="AH1429" s="107"/>
      <c r="AI1429" s="107"/>
      <c r="AJ1429" s="105"/>
      <c r="AK1429" s="85"/>
      <c r="AL1429" s="85"/>
      <c r="AM1429" s="105"/>
      <c r="AN1429" s="107"/>
      <c r="AO1429" s="107"/>
      <c r="AP1429" s="105"/>
      <c r="AQ1429" s="85"/>
      <c r="AR1429" s="85"/>
      <c r="AS1429" s="105"/>
      <c r="AT1429" s="107"/>
      <c r="AU1429" s="85"/>
      <c r="AV1429" s="107"/>
      <c r="AW1429" s="85"/>
      <c r="AX1429" s="85"/>
      <c r="AY1429" s="85"/>
      <c r="AZ1429" s="80"/>
      <c r="BA1429" s="86"/>
      <c r="BB1429" s="86"/>
      <c r="BC1429" s="105"/>
    </row>
    <row r="1430" spans="1:55" x14ac:dyDescent="0.25">
      <c r="A1430" s="80"/>
      <c r="B1430" s="80"/>
      <c r="C1430" s="80"/>
      <c r="D1430" s="81"/>
      <c r="E1430" s="82"/>
      <c r="F1430" s="83"/>
      <c r="G1430" s="83"/>
      <c r="H1430" s="84"/>
      <c r="I1430" s="84"/>
      <c r="J1430" s="105"/>
      <c r="K1430" s="84"/>
      <c r="L1430" s="105"/>
      <c r="M1430" s="84"/>
      <c r="N1430" s="105"/>
      <c r="O1430" s="84"/>
      <c r="P1430" s="84"/>
      <c r="Q1430" s="105"/>
      <c r="R1430" s="84"/>
      <c r="S1430" s="105"/>
      <c r="T1430" s="84"/>
      <c r="U1430" s="105"/>
      <c r="V1430" s="80"/>
      <c r="W1430" s="80"/>
      <c r="X1430" s="108"/>
      <c r="Y1430" s="108"/>
      <c r="Z1430" s="106"/>
      <c r="AA1430" s="106"/>
      <c r="AB1430" s="109"/>
      <c r="AC1430" s="106"/>
      <c r="AD1430" s="106"/>
      <c r="AE1430" s="80"/>
      <c r="AF1430" s="106"/>
      <c r="AG1430" s="106"/>
      <c r="AH1430" s="107"/>
      <c r="AI1430" s="107"/>
      <c r="AJ1430" s="105"/>
      <c r="AK1430" s="85"/>
      <c r="AL1430" s="85"/>
      <c r="AM1430" s="105"/>
      <c r="AN1430" s="107"/>
      <c r="AO1430" s="107"/>
      <c r="AP1430" s="105"/>
      <c r="AQ1430" s="85"/>
      <c r="AR1430" s="85"/>
      <c r="AS1430" s="105"/>
      <c r="AT1430" s="107"/>
      <c r="AU1430" s="85"/>
      <c r="AV1430" s="107"/>
      <c r="AW1430" s="85"/>
      <c r="AX1430" s="85"/>
      <c r="AY1430" s="85"/>
      <c r="AZ1430" s="80"/>
      <c r="BA1430" s="86"/>
      <c r="BB1430" s="86"/>
      <c r="BC1430" s="105"/>
    </row>
    <row r="1431" spans="1:55" x14ac:dyDescent="0.25">
      <c r="A1431" s="80"/>
      <c r="B1431" s="80"/>
      <c r="C1431" s="80"/>
      <c r="D1431" s="81"/>
      <c r="E1431" s="82"/>
      <c r="F1431" s="83"/>
      <c r="G1431" s="83"/>
      <c r="H1431" s="84"/>
      <c r="I1431" s="84"/>
      <c r="J1431" s="105"/>
      <c r="K1431" s="84"/>
      <c r="L1431" s="105"/>
      <c r="M1431" s="84"/>
      <c r="N1431" s="105"/>
      <c r="O1431" s="84"/>
      <c r="P1431" s="84"/>
      <c r="Q1431" s="105"/>
      <c r="R1431" s="84"/>
      <c r="S1431" s="105"/>
      <c r="T1431" s="84"/>
      <c r="U1431" s="105"/>
      <c r="V1431" s="80"/>
      <c r="W1431" s="80"/>
      <c r="X1431" s="108"/>
      <c r="Y1431" s="108"/>
      <c r="Z1431" s="106"/>
      <c r="AA1431" s="106"/>
      <c r="AB1431" s="109"/>
      <c r="AC1431" s="106"/>
      <c r="AD1431" s="106"/>
      <c r="AE1431" s="80"/>
      <c r="AF1431" s="106"/>
      <c r="AG1431" s="106"/>
      <c r="AH1431" s="107"/>
      <c r="AI1431" s="107"/>
      <c r="AJ1431" s="105"/>
      <c r="AK1431" s="85"/>
      <c r="AL1431" s="85"/>
      <c r="AM1431" s="105"/>
      <c r="AN1431" s="107"/>
      <c r="AO1431" s="107"/>
      <c r="AP1431" s="105"/>
      <c r="AQ1431" s="85"/>
      <c r="AR1431" s="85"/>
      <c r="AS1431" s="105"/>
      <c r="AT1431" s="107"/>
      <c r="AU1431" s="85"/>
      <c r="AV1431" s="107"/>
      <c r="AW1431" s="85"/>
      <c r="AX1431" s="85"/>
      <c r="AY1431" s="85"/>
      <c r="AZ1431" s="80"/>
      <c r="BA1431" s="86"/>
      <c r="BB1431" s="86"/>
      <c r="BC1431" s="105"/>
    </row>
    <row r="1432" spans="1:55" x14ac:dyDescent="0.25">
      <c r="A1432" s="80"/>
      <c r="B1432" s="80"/>
      <c r="C1432" s="80"/>
      <c r="D1432" s="81"/>
      <c r="E1432" s="82"/>
      <c r="F1432" s="83"/>
      <c r="G1432" s="83"/>
      <c r="H1432" s="84"/>
      <c r="I1432" s="84"/>
      <c r="J1432" s="105"/>
      <c r="K1432" s="84"/>
      <c r="L1432" s="105"/>
      <c r="M1432" s="84"/>
      <c r="N1432" s="105"/>
      <c r="O1432" s="84"/>
      <c r="P1432" s="84"/>
      <c r="Q1432" s="105"/>
      <c r="R1432" s="84"/>
      <c r="S1432" s="105"/>
      <c r="T1432" s="84"/>
      <c r="U1432" s="105"/>
      <c r="V1432" s="80"/>
      <c r="W1432" s="80"/>
      <c r="X1432" s="80"/>
      <c r="Y1432" s="80"/>
      <c r="Z1432" s="106"/>
      <c r="AA1432" s="106"/>
      <c r="AB1432" s="109"/>
      <c r="AC1432" s="106"/>
      <c r="AD1432" s="106"/>
      <c r="AE1432" s="80"/>
      <c r="AF1432" s="106"/>
      <c r="AG1432" s="106"/>
      <c r="AH1432" s="107"/>
      <c r="AI1432" s="107"/>
      <c r="AJ1432" s="105"/>
      <c r="AK1432" s="85"/>
      <c r="AL1432" s="85"/>
      <c r="AM1432" s="105"/>
      <c r="AN1432" s="107"/>
      <c r="AO1432" s="107"/>
      <c r="AP1432" s="105"/>
      <c r="AQ1432" s="85"/>
      <c r="AR1432" s="85"/>
      <c r="AS1432" s="105"/>
      <c r="AT1432" s="107"/>
      <c r="AU1432" s="85"/>
      <c r="AV1432" s="107"/>
      <c r="AW1432" s="85"/>
      <c r="AX1432" s="85"/>
      <c r="AY1432" s="85"/>
      <c r="AZ1432" s="80"/>
      <c r="BA1432" s="86"/>
      <c r="BB1432" s="86"/>
      <c r="BC1432" s="105"/>
    </row>
    <row r="1433" spans="1:55" x14ac:dyDescent="0.25">
      <c r="A1433" s="80"/>
      <c r="B1433" s="80"/>
      <c r="C1433" s="80"/>
      <c r="D1433" s="81"/>
      <c r="E1433" s="82"/>
      <c r="F1433" s="83"/>
      <c r="G1433" s="83"/>
      <c r="H1433" s="84"/>
      <c r="I1433" s="84"/>
      <c r="J1433" s="105"/>
      <c r="K1433" s="84"/>
      <c r="L1433" s="105"/>
      <c r="M1433" s="84"/>
      <c r="N1433" s="105"/>
      <c r="O1433" s="84"/>
      <c r="P1433" s="84"/>
      <c r="Q1433" s="105"/>
      <c r="R1433" s="84"/>
      <c r="S1433" s="105"/>
      <c r="T1433" s="84"/>
      <c r="U1433" s="105"/>
      <c r="V1433" s="80"/>
      <c r="W1433" s="80"/>
      <c r="X1433" s="80"/>
      <c r="Y1433" s="80"/>
      <c r="Z1433" s="106"/>
      <c r="AA1433" s="106"/>
      <c r="AB1433" s="109"/>
      <c r="AC1433" s="106"/>
      <c r="AD1433" s="106"/>
      <c r="AE1433" s="80"/>
      <c r="AF1433" s="106"/>
      <c r="AG1433" s="106"/>
      <c r="AH1433" s="107"/>
      <c r="AI1433" s="107"/>
      <c r="AJ1433" s="105"/>
      <c r="AK1433" s="85"/>
      <c r="AL1433" s="85"/>
      <c r="AM1433" s="105"/>
      <c r="AN1433" s="107"/>
      <c r="AO1433" s="107"/>
      <c r="AP1433" s="105"/>
      <c r="AQ1433" s="85"/>
      <c r="AR1433" s="85"/>
      <c r="AS1433" s="105"/>
      <c r="AT1433" s="107"/>
      <c r="AU1433" s="85"/>
      <c r="AV1433" s="107"/>
      <c r="AW1433" s="85"/>
      <c r="AX1433" s="85"/>
      <c r="AY1433" s="85"/>
      <c r="AZ1433" s="80"/>
      <c r="BA1433" s="86"/>
      <c r="BB1433" s="86"/>
      <c r="BC1433" s="105"/>
    </row>
    <row r="1434" spans="1:55" x14ac:dyDescent="0.25">
      <c r="A1434" s="80"/>
      <c r="B1434" s="80"/>
      <c r="C1434" s="80"/>
      <c r="D1434" s="81"/>
      <c r="E1434" s="82"/>
      <c r="F1434" s="83"/>
      <c r="G1434" s="83"/>
      <c r="H1434" s="84"/>
      <c r="I1434" s="84"/>
      <c r="J1434" s="105"/>
      <c r="K1434" s="84"/>
      <c r="L1434" s="105"/>
      <c r="M1434" s="84"/>
      <c r="N1434" s="105"/>
      <c r="O1434" s="84"/>
      <c r="P1434" s="84"/>
      <c r="Q1434" s="105"/>
      <c r="R1434" s="84"/>
      <c r="S1434" s="105"/>
      <c r="T1434" s="84"/>
      <c r="U1434" s="105"/>
      <c r="V1434" s="80"/>
      <c r="W1434" s="80"/>
      <c r="X1434" s="108"/>
      <c r="Y1434" s="108"/>
      <c r="Z1434" s="106"/>
      <c r="AA1434" s="106"/>
      <c r="AB1434" s="109"/>
      <c r="AC1434" s="106"/>
      <c r="AD1434" s="106"/>
      <c r="AE1434" s="80"/>
      <c r="AF1434" s="106"/>
      <c r="AG1434" s="106"/>
      <c r="AH1434" s="107"/>
      <c r="AI1434" s="107"/>
      <c r="AJ1434" s="105"/>
      <c r="AK1434" s="85"/>
      <c r="AL1434" s="85"/>
      <c r="AM1434" s="105"/>
      <c r="AN1434" s="107"/>
      <c r="AO1434" s="107"/>
      <c r="AP1434" s="105"/>
      <c r="AQ1434" s="85"/>
      <c r="AR1434" s="85"/>
      <c r="AS1434" s="105"/>
      <c r="AT1434" s="107"/>
      <c r="AU1434" s="85"/>
      <c r="AV1434" s="107"/>
      <c r="AW1434" s="85"/>
      <c r="AX1434" s="85"/>
      <c r="AY1434" s="85"/>
      <c r="AZ1434" s="80"/>
      <c r="BA1434" s="86"/>
      <c r="BB1434" s="86"/>
      <c r="BC1434" s="105"/>
    </row>
    <row r="1435" spans="1:55" x14ac:dyDescent="0.25">
      <c r="A1435" s="80"/>
      <c r="B1435" s="80"/>
      <c r="C1435" s="80"/>
      <c r="D1435" s="81"/>
      <c r="E1435" s="82"/>
      <c r="F1435" s="83"/>
      <c r="G1435" s="83"/>
      <c r="H1435" s="84"/>
      <c r="I1435" s="84"/>
      <c r="J1435" s="105"/>
      <c r="K1435" s="84"/>
      <c r="L1435" s="105"/>
      <c r="M1435" s="84"/>
      <c r="N1435" s="105"/>
      <c r="O1435" s="84"/>
      <c r="P1435" s="84"/>
      <c r="Q1435" s="105"/>
      <c r="R1435" s="84"/>
      <c r="S1435" s="105"/>
      <c r="T1435" s="84"/>
      <c r="U1435" s="105"/>
      <c r="V1435" s="80"/>
      <c r="W1435" s="80"/>
      <c r="X1435" s="80"/>
      <c r="Y1435" s="80"/>
      <c r="Z1435" s="106"/>
      <c r="AA1435" s="106"/>
      <c r="AB1435" s="109"/>
      <c r="AC1435" s="106"/>
      <c r="AD1435" s="106"/>
      <c r="AE1435" s="80"/>
      <c r="AF1435" s="106"/>
      <c r="AG1435" s="106"/>
      <c r="AH1435" s="107"/>
      <c r="AI1435" s="107"/>
      <c r="AJ1435" s="105"/>
      <c r="AK1435" s="85"/>
      <c r="AL1435" s="85"/>
      <c r="AM1435" s="105"/>
      <c r="AN1435" s="107"/>
      <c r="AO1435" s="107"/>
      <c r="AP1435" s="105"/>
      <c r="AQ1435" s="85"/>
      <c r="AR1435" s="85"/>
      <c r="AS1435" s="105"/>
      <c r="AT1435" s="107"/>
      <c r="AU1435" s="85"/>
      <c r="AV1435" s="107"/>
      <c r="AW1435" s="85"/>
      <c r="AX1435" s="85"/>
      <c r="AY1435" s="85"/>
      <c r="AZ1435" s="80"/>
      <c r="BA1435" s="86"/>
      <c r="BB1435" s="86"/>
      <c r="BC1435" s="105"/>
    </row>
    <row r="1436" spans="1:55" x14ac:dyDescent="0.25">
      <c r="A1436" s="80"/>
      <c r="B1436" s="80"/>
      <c r="C1436" s="80"/>
      <c r="D1436" s="81"/>
      <c r="E1436" s="82"/>
      <c r="F1436" s="83"/>
      <c r="G1436" s="83"/>
      <c r="H1436" s="84"/>
      <c r="I1436" s="84"/>
      <c r="J1436" s="105"/>
      <c r="K1436" s="84"/>
      <c r="L1436" s="105"/>
      <c r="M1436" s="84"/>
      <c r="N1436" s="105"/>
      <c r="O1436" s="84"/>
      <c r="P1436" s="84"/>
      <c r="Q1436" s="105"/>
      <c r="R1436" s="84"/>
      <c r="S1436" s="105"/>
      <c r="T1436" s="84"/>
      <c r="U1436" s="105"/>
      <c r="V1436" s="80"/>
      <c r="W1436" s="80"/>
      <c r="X1436" s="80"/>
      <c r="Y1436" s="80"/>
      <c r="Z1436" s="106"/>
      <c r="AA1436" s="106"/>
      <c r="AB1436" s="109"/>
      <c r="AC1436" s="106"/>
      <c r="AD1436" s="106"/>
      <c r="AE1436" s="80"/>
      <c r="AF1436" s="106"/>
      <c r="AG1436" s="106"/>
      <c r="AH1436" s="107"/>
      <c r="AI1436" s="107"/>
      <c r="AJ1436" s="105"/>
      <c r="AK1436" s="85"/>
      <c r="AL1436" s="85"/>
      <c r="AM1436" s="105"/>
      <c r="AN1436" s="107"/>
      <c r="AO1436" s="107"/>
      <c r="AP1436" s="105"/>
      <c r="AQ1436" s="85"/>
      <c r="AR1436" s="85"/>
      <c r="AS1436" s="105"/>
      <c r="AT1436" s="107"/>
      <c r="AU1436" s="85"/>
      <c r="AV1436" s="107"/>
      <c r="AW1436" s="85"/>
      <c r="AX1436" s="85"/>
      <c r="AY1436" s="85"/>
      <c r="AZ1436" s="80"/>
      <c r="BA1436" s="86"/>
      <c r="BB1436" s="86"/>
      <c r="BC1436" s="105"/>
    </row>
    <row r="1437" spans="1:55" x14ac:dyDescent="0.25">
      <c r="A1437" s="80"/>
      <c r="B1437" s="80"/>
      <c r="C1437" s="80"/>
      <c r="D1437" s="81"/>
      <c r="E1437" s="82"/>
      <c r="F1437" s="83"/>
      <c r="G1437" s="83"/>
      <c r="H1437" s="84"/>
      <c r="I1437" s="84"/>
      <c r="J1437" s="105"/>
      <c r="K1437" s="84"/>
      <c r="L1437" s="105"/>
      <c r="M1437" s="84"/>
      <c r="N1437" s="105"/>
      <c r="O1437" s="84"/>
      <c r="P1437" s="84"/>
      <c r="Q1437" s="105"/>
      <c r="R1437" s="84"/>
      <c r="S1437" s="105"/>
      <c r="T1437" s="84"/>
      <c r="U1437" s="105"/>
      <c r="V1437" s="80"/>
      <c r="W1437" s="80"/>
      <c r="X1437" s="80"/>
      <c r="Y1437" s="80"/>
      <c r="Z1437" s="106"/>
      <c r="AA1437" s="106"/>
      <c r="AB1437" s="109"/>
      <c r="AC1437" s="106"/>
      <c r="AD1437" s="106"/>
      <c r="AE1437" s="80"/>
      <c r="AF1437" s="106"/>
      <c r="AG1437" s="106"/>
      <c r="AH1437" s="107"/>
      <c r="AI1437" s="107"/>
      <c r="AJ1437" s="105"/>
      <c r="AK1437" s="85"/>
      <c r="AL1437" s="85"/>
      <c r="AM1437" s="105"/>
      <c r="AN1437" s="107"/>
      <c r="AO1437" s="107"/>
      <c r="AP1437" s="105"/>
      <c r="AQ1437" s="85"/>
      <c r="AR1437" s="85"/>
      <c r="AS1437" s="105"/>
      <c r="AT1437" s="107"/>
      <c r="AU1437" s="85"/>
      <c r="AV1437" s="107"/>
      <c r="AW1437" s="85"/>
      <c r="AX1437" s="85"/>
      <c r="AY1437" s="85"/>
      <c r="AZ1437" s="80"/>
      <c r="BA1437" s="86"/>
      <c r="BB1437" s="86"/>
      <c r="BC1437" s="105"/>
    </row>
    <row r="1438" spans="1:55" x14ac:dyDescent="0.25">
      <c r="A1438" s="80"/>
      <c r="B1438" s="80"/>
      <c r="C1438" s="80"/>
      <c r="D1438" s="81"/>
      <c r="E1438" s="82"/>
      <c r="F1438" s="83"/>
      <c r="G1438" s="83"/>
      <c r="H1438" s="84"/>
      <c r="I1438" s="84"/>
      <c r="J1438" s="105"/>
      <c r="K1438" s="84"/>
      <c r="L1438" s="105"/>
      <c r="M1438" s="84"/>
      <c r="N1438" s="105"/>
      <c r="O1438" s="84"/>
      <c r="P1438" s="84"/>
      <c r="Q1438" s="105"/>
      <c r="R1438" s="84"/>
      <c r="S1438" s="105"/>
      <c r="T1438" s="84"/>
      <c r="U1438" s="105"/>
      <c r="V1438" s="80"/>
      <c r="W1438" s="80"/>
      <c r="X1438" s="108"/>
      <c r="Y1438" s="108"/>
      <c r="Z1438" s="106"/>
      <c r="AA1438" s="106"/>
      <c r="AB1438" s="109"/>
      <c r="AC1438" s="106"/>
      <c r="AD1438" s="106"/>
      <c r="AE1438" s="80"/>
      <c r="AF1438" s="106"/>
      <c r="AG1438" s="106"/>
      <c r="AH1438" s="107"/>
      <c r="AI1438" s="107"/>
      <c r="AJ1438" s="105"/>
      <c r="AK1438" s="85"/>
      <c r="AL1438" s="85"/>
      <c r="AM1438" s="105"/>
      <c r="AN1438" s="107"/>
      <c r="AO1438" s="107"/>
      <c r="AP1438" s="105"/>
      <c r="AQ1438" s="85"/>
      <c r="AR1438" s="85"/>
      <c r="AS1438" s="105"/>
      <c r="AT1438" s="107"/>
      <c r="AU1438" s="85"/>
      <c r="AV1438" s="107"/>
      <c r="AW1438" s="85"/>
      <c r="AX1438" s="85"/>
      <c r="AY1438" s="85"/>
      <c r="AZ1438" s="80"/>
      <c r="BA1438" s="86"/>
      <c r="BB1438" s="86"/>
      <c r="BC1438" s="105"/>
    </row>
    <row r="1439" spans="1:55" x14ac:dyDescent="0.25">
      <c r="A1439" s="80"/>
      <c r="B1439" s="80"/>
      <c r="C1439" s="80"/>
      <c r="D1439" s="81"/>
      <c r="E1439" s="80"/>
      <c r="F1439" s="83"/>
      <c r="G1439" s="80"/>
      <c r="H1439" s="84"/>
      <c r="I1439" s="84"/>
      <c r="J1439" s="105"/>
      <c r="K1439" s="84"/>
      <c r="L1439" s="105"/>
      <c r="M1439" s="84"/>
      <c r="N1439" s="105"/>
      <c r="O1439" s="84"/>
      <c r="P1439" s="84"/>
      <c r="Q1439" s="105"/>
      <c r="R1439" s="84"/>
      <c r="S1439" s="105"/>
      <c r="T1439" s="84"/>
      <c r="U1439" s="105"/>
      <c r="V1439" s="80"/>
      <c r="W1439" s="80"/>
      <c r="X1439" s="108"/>
      <c r="Y1439" s="108"/>
      <c r="Z1439" s="80"/>
      <c r="AA1439" s="80"/>
      <c r="AB1439" s="109"/>
      <c r="AC1439" s="80"/>
      <c r="AD1439" s="80"/>
      <c r="AE1439" s="80"/>
      <c r="AF1439" s="80"/>
      <c r="AG1439" s="80"/>
      <c r="AH1439" s="107"/>
      <c r="AI1439" s="107"/>
      <c r="AJ1439" s="105"/>
      <c r="AK1439" s="85"/>
      <c r="AL1439" s="85"/>
      <c r="AM1439" s="105"/>
      <c r="AN1439" s="107"/>
      <c r="AO1439" s="107"/>
      <c r="AP1439" s="105"/>
      <c r="AQ1439" s="85"/>
      <c r="AR1439" s="85"/>
      <c r="AS1439" s="105"/>
      <c r="AT1439" s="107"/>
      <c r="AU1439" s="85"/>
      <c r="AV1439" s="107"/>
      <c r="AW1439" s="85"/>
      <c r="AX1439" s="85"/>
      <c r="AY1439" s="85"/>
      <c r="AZ1439" s="80"/>
      <c r="BA1439" s="86"/>
      <c r="BB1439" s="86"/>
      <c r="BC1439" s="105"/>
    </row>
    <row r="1440" spans="1:55" x14ac:dyDescent="0.25">
      <c r="A1440" s="80"/>
      <c r="B1440" s="80"/>
      <c r="C1440" s="80"/>
      <c r="D1440" s="81"/>
      <c r="E1440" s="82"/>
      <c r="F1440" s="83"/>
      <c r="G1440" s="83"/>
      <c r="H1440" s="84"/>
      <c r="I1440" s="84"/>
      <c r="J1440" s="105"/>
      <c r="K1440" s="84"/>
      <c r="L1440" s="105"/>
      <c r="M1440" s="84"/>
      <c r="N1440" s="105"/>
      <c r="O1440" s="84"/>
      <c r="P1440" s="84"/>
      <c r="Q1440" s="105"/>
      <c r="R1440" s="84"/>
      <c r="S1440" s="105"/>
      <c r="T1440" s="84"/>
      <c r="U1440" s="105"/>
      <c r="V1440" s="80"/>
      <c r="W1440" s="80"/>
      <c r="X1440" s="108"/>
      <c r="Y1440" s="108"/>
      <c r="Z1440" s="106"/>
      <c r="AA1440" s="106"/>
      <c r="AB1440" s="109"/>
      <c r="AC1440" s="106"/>
      <c r="AD1440" s="106"/>
      <c r="AE1440" s="80"/>
      <c r="AF1440" s="106"/>
      <c r="AG1440" s="106"/>
      <c r="AH1440" s="107"/>
      <c r="AI1440" s="107"/>
      <c r="AJ1440" s="105"/>
      <c r="AK1440" s="85"/>
      <c r="AL1440" s="85"/>
      <c r="AM1440" s="105"/>
      <c r="AN1440" s="107"/>
      <c r="AO1440" s="107"/>
      <c r="AP1440" s="105"/>
      <c r="AQ1440" s="85"/>
      <c r="AR1440" s="85"/>
      <c r="AS1440" s="105"/>
      <c r="AT1440" s="107"/>
      <c r="AU1440" s="85"/>
      <c r="AV1440" s="107"/>
      <c r="AW1440" s="85"/>
      <c r="AX1440" s="85"/>
      <c r="AY1440" s="85"/>
      <c r="AZ1440" s="80"/>
      <c r="BA1440" s="86"/>
      <c r="BB1440" s="86"/>
      <c r="BC1440" s="105"/>
    </row>
    <row r="1441" spans="1:55" x14ac:dyDescent="0.25">
      <c r="A1441" s="80"/>
      <c r="B1441" s="80"/>
      <c r="C1441" s="80"/>
      <c r="D1441" s="80"/>
      <c r="E1441" s="80"/>
      <c r="F1441" s="80"/>
      <c r="G1441" s="80"/>
      <c r="H1441" s="80"/>
      <c r="I1441" s="80"/>
      <c r="J1441" s="80"/>
      <c r="K1441" s="80"/>
      <c r="L1441" s="80"/>
      <c r="M1441" s="84"/>
      <c r="N1441" s="105"/>
      <c r="O1441" s="80"/>
      <c r="P1441" s="80"/>
      <c r="Q1441" s="80"/>
      <c r="R1441" s="80"/>
      <c r="S1441" s="80"/>
      <c r="T1441" s="84"/>
      <c r="U1441" s="105"/>
      <c r="V1441" s="80"/>
      <c r="W1441" s="80"/>
      <c r="X1441" s="80"/>
      <c r="Y1441" s="80"/>
      <c r="Z1441" s="80"/>
      <c r="AA1441" s="80"/>
      <c r="AB1441" s="109"/>
      <c r="AC1441" s="80"/>
      <c r="AD1441" s="80"/>
      <c r="AE1441" s="80"/>
      <c r="AF1441" s="80"/>
      <c r="AG1441" s="80"/>
      <c r="AH1441" s="80"/>
      <c r="AI1441" s="80"/>
      <c r="AJ1441" s="80"/>
      <c r="AK1441" s="80"/>
      <c r="AL1441" s="80"/>
      <c r="AM1441" s="80"/>
      <c r="AN1441" s="80"/>
      <c r="AO1441" s="80"/>
      <c r="AP1441" s="80"/>
      <c r="AQ1441" s="80"/>
      <c r="AR1441" s="80"/>
      <c r="AS1441" s="80"/>
      <c r="AT1441" s="80"/>
      <c r="AU1441" s="80"/>
      <c r="AV1441" s="80"/>
      <c r="AW1441" s="80"/>
      <c r="AX1441" s="80"/>
      <c r="AY1441" s="80"/>
      <c r="AZ1441" s="80"/>
      <c r="BA1441" s="80"/>
      <c r="BB1441" s="80"/>
      <c r="BC1441" s="80"/>
    </row>
    <row r="1442" spans="1:55" x14ac:dyDescent="0.25">
      <c r="A1442" s="80"/>
      <c r="B1442" s="80"/>
      <c r="C1442" s="80"/>
      <c r="D1442" s="80"/>
      <c r="E1442" s="80"/>
      <c r="F1442" s="80"/>
      <c r="G1442" s="80"/>
      <c r="H1442" s="80"/>
      <c r="I1442" s="80"/>
      <c r="J1442" s="80"/>
      <c r="K1442" s="84"/>
      <c r="L1442" s="105"/>
      <c r="M1442" s="80"/>
      <c r="N1442" s="80"/>
      <c r="O1442" s="80"/>
      <c r="P1442" s="80"/>
      <c r="Q1442" s="80"/>
      <c r="R1442" s="84"/>
      <c r="S1442" s="105"/>
      <c r="T1442" s="80"/>
      <c r="U1442" s="80"/>
      <c r="V1442" s="80"/>
      <c r="W1442" s="80"/>
      <c r="X1442" s="80"/>
      <c r="Y1442" s="80"/>
      <c r="Z1442" s="80"/>
      <c r="AA1442" s="80"/>
      <c r="AB1442" s="109"/>
      <c r="AC1442" s="80"/>
      <c r="AD1442" s="80"/>
      <c r="AE1442" s="80"/>
      <c r="AF1442" s="80"/>
      <c r="AG1442" s="80"/>
      <c r="AH1442" s="80"/>
      <c r="AI1442" s="80"/>
      <c r="AJ1442" s="80"/>
      <c r="AK1442" s="80"/>
      <c r="AL1442" s="80"/>
      <c r="AM1442" s="80"/>
      <c r="AN1442" s="80"/>
      <c r="AO1442" s="80"/>
      <c r="AP1442" s="80"/>
      <c r="AQ1442" s="80"/>
      <c r="AR1442" s="80"/>
      <c r="AS1442" s="80"/>
      <c r="AT1442" s="80"/>
      <c r="AU1442" s="80"/>
      <c r="AV1442" s="80"/>
      <c r="AW1442" s="80"/>
      <c r="AX1442" s="80"/>
      <c r="AY1442" s="80"/>
      <c r="AZ1442" s="80"/>
      <c r="BA1442" s="80"/>
      <c r="BB1442" s="80"/>
      <c r="BC1442" s="80"/>
    </row>
    <row r="1443" spans="1:55" x14ac:dyDescent="0.25">
      <c r="A1443" s="80"/>
      <c r="B1443" s="80"/>
      <c r="C1443" s="80"/>
      <c r="D1443" s="81"/>
      <c r="E1443" s="82"/>
      <c r="F1443" s="83"/>
      <c r="G1443" s="83"/>
      <c r="H1443" s="84"/>
      <c r="I1443" s="84"/>
      <c r="J1443" s="105"/>
      <c r="K1443" s="84"/>
      <c r="L1443" s="105"/>
      <c r="M1443" s="84"/>
      <c r="N1443" s="105"/>
      <c r="O1443" s="84"/>
      <c r="P1443" s="84"/>
      <c r="Q1443" s="105"/>
      <c r="R1443" s="84"/>
      <c r="S1443" s="105"/>
      <c r="T1443" s="84"/>
      <c r="U1443" s="105"/>
      <c r="V1443" s="80"/>
      <c r="W1443" s="80"/>
      <c r="X1443" s="108"/>
      <c r="Y1443" s="108"/>
      <c r="Z1443" s="106"/>
      <c r="AA1443" s="106"/>
      <c r="AB1443" s="109"/>
      <c r="AC1443" s="106"/>
      <c r="AD1443" s="106"/>
      <c r="AE1443" s="80"/>
      <c r="AF1443" s="106"/>
      <c r="AG1443" s="106"/>
      <c r="AH1443" s="107"/>
      <c r="AI1443" s="107"/>
      <c r="AJ1443" s="105"/>
      <c r="AK1443" s="85"/>
      <c r="AL1443" s="85"/>
      <c r="AM1443" s="105"/>
      <c r="AN1443" s="107"/>
      <c r="AO1443" s="107"/>
      <c r="AP1443" s="105"/>
      <c r="AQ1443" s="85"/>
      <c r="AR1443" s="85"/>
      <c r="AS1443" s="105"/>
      <c r="AT1443" s="107"/>
      <c r="AU1443" s="85"/>
      <c r="AV1443" s="107"/>
      <c r="AW1443" s="85"/>
      <c r="AX1443" s="85"/>
      <c r="AY1443" s="85"/>
      <c r="AZ1443" s="80"/>
      <c r="BA1443" s="86"/>
      <c r="BB1443" s="86"/>
      <c r="BC1443" s="105"/>
    </row>
    <row r="1444" spans="1:55" x14ac:dyDescent="0.25">
      <c r="A1444" s="80"/>
      <c r="B1444" s="80"/>
      <c r="C1444" s="80"/>
      <c r="D1444" s="81"/>
      <c r="E1444" s="80"/>
      <c r="F1444" s="83"/>
      <c r="G1444" s="80"/>
      <c r="H1444" s="84"/>
      <c r="I1444" s="84"/>
      <c r="J1444" s="105"/>
      <c r="K1444" s="84"/>
      <c r="L1444" s="105"/>
      <c r="M1444" s="84"/>
      <c r="N1444" s="105"/>
      <c r="O1444" s="84"/>
      <c r="P1444" s="84"/>
      <c r="Q1444" s="105"/>
      <c r="R1444" s="84"/>
      <c r="S1444" s="105"/>
      <c r="T1444" s="84"/>
      <c r="U1444" s="105"/>
      <c r="V1444" s="80"/>
      <c r="W1444" s="80"/>
      <c r="X1444" s="108"/>
      <c r="Y1444" s="108"/>
      <c r="Z1444" s="80"/>
      <c r="AA1444" s="80"/>
      <c r="AB1444" s="109"/>
      <c r="AC1444" s="80"/>
      <c r="AD1444" s="80"/>
      <c r="AE1444" s="80"/>
      <c r="AF1444" s="80"/>
      <c r="AG1444" s="80"/>
      <c r="AH1444" s="107"/>
      <c r="AI1444" s="107"/>
      <c r="AJ1444" s="105"/>
      <c r="AK1444" s="85"/>
      <c r="AL1444" s="85"/>
      <c r="AM1444" s="105"/>
      <c r="AN1444" s="107"/>
      <c r="AO1444" s="107"/>
      <c r="AP1444" s="105"/>
      <c r="AQ1444" s="85"/>
      <c r="AR1444" s="85"/>
      <c r="AS1444" s="105"/>
      <c r="AT1444" s="107"/>
      <c r="AU1444" s="85"/>
      <c r="AV1444" s="107"/>
      <c r="AW1444" s="85"/>
      <c r="AX1444" s="85"/>
      <c r="AY1444" s="85"/>
      <c r="AZ1444" s="80"/>
      <c r="BA1444" s="86"/>
      <c r="BB1444" s="86"/>
      <c r="BC1444" s="105"/>
    </row>
    <row r="1445" spans="1:55" x14ac:dyDescent="0.25">
      <c r="A1445" s="80"/>
      <c r="B1445" s="80"/>
      <c r="C1445" s="80"/>
      <c r="D1445" s="81"/>
      <c r="E1445" s="82"/>
      <c r="F1445" s="83"/>
      <c r="G1445" s="83"/>
      <c r="H1445" s="84"/>
      <c r="I1445" s="84"/>
      <c r="J1445" s="105"/>
      <c r="K1445" s="84"/>
      <c r="L1445" s="105"/>
      <c r="M1445" s="84"/>
      <c r="N1445" s="105"/>
      <c r="O1445" s="84"/>
      <c r="P1445" s="84"/>
      <c r="Q1445" s="105"/>
      <c r="R1445" s="84"/>
      <c r="S1445" s="105"/>
      <c r="T1445" s="84"/>
      <c r="U1445" s="105"/>
      <c r="V1445" s="80"/>
      <c r="W1445" s="80"/>
      <c r="X1445" s="108"/>
      <c r="Y1445" s="108"/>
      <c r="Z1445" s="106"/>
      <c r="AA1445" s="106"/>
      <c r="AB1445" s="109"/>
      <c r="AC1445" s="106"/>
      <c r="AD1445" s="106"/>
      <c r="AE1445" s="80"/>
      <c r="AF1445" s="106"/>
      <c r="AG1445" s="106"/>
      <c r="AH1445" s="107"/>
      <c r="AI1445" s="107"/>
      <c r="AJ1445" s="105"/>
      <c r="AK1445" s="85"/>
      <c r="AL1445" s="85"/>
      <c r="AM1445" s="105"/>
      <c r="AN1445" s="107"/>
      <c r="AO1445" s="107"/>
      <c r="AP1445" s="105"/>
      <c r="AQ1445" s="85"/>
      <c r="AR1445" s="85"/>
      <c r="AS1445" s="105"/>
      <c r="AT1445" s="107"/>
      <c r="AU1445" s="85"/>
      <c r="AV1445" s="107"/>
      <c r="AW1445" s="85"/>
      <c r="AX1445" s="85"/>
      <c r="AY1445" s="85"/>
      <c r="AZ1445" s="80"/>
      <c r="BA1445" s="86"/>
      <c r="BB1445" s="86"/>
      <c r="BC1445" s="105"/>
    </row>
    <row r="1446" spans="1:55" x14ac:dyDescent="0.25">
      <c r="A1446" s="80"/>
      <c r="B1446" s="80"/>
      <c r="C1446" s="80"/>
      <c r="D1446" s="81"/>
      <c r="E1446" s="82"/>
      <c r="F1446" s="83"/>
      <c r="G1446" s="83"/>
      <c r="H1446" s="84"/>
      <c r="I1446" s="84"/>
      <c r="J1446" s="105"/>
      <c r="K1446" s="84"/>
      <c r="L1446" s="105"/>
      <c r="M1446" s="84"/>
      <c r="N1446" s="105"/>
      <c r="O1446" s="84"/>
      <c r="P1446" s="84"/>
      <c r="Q1446" s="105"/>
      <c r="R1446" s="84"/>
      <c r="S1446" s="105"/>
      <c r="T1446" s="84"/>
      <c r="U1446" s="105"/>
      <c r="V1446" s="80"/>
      <c r="W1446" s="80"/>
      <c r="X1446" s="108"/>
      <c r="Y1446" s="108"/>
      <c r="Z1446" s="106"/>
      <c r="AA1446" s="106"/>
      <c r="AB1446" s="109"/>
      <c r="AC1446" s="106"/>
      <c r="AD1446" s="106"/>
      <c r="AE1446" s="80"/>
      <c r="AF1446" s="106"/>
      <c r="AG1446" s="106"/>
      <c r="AH1446" s="107"/>
      <c r="AI1446" s="107"/>
      <c r="AJ1446" s="105"/>
      <c r="AK1446" s="85"/>
      <c r="AL1446" s="85"/>
      <c r="AM1446" s="105"/>
      <c r="AN1446" s="107"/>
      <c r="AO1446" s="107"/>
      <c r="AP1446" s="105"/>
      <c r="AQ1446" s="85"/>
      <c r="AR1446" s="85"/>
      <c r="AS1446" s="105"/>
      <c r="AT1446" s="107"/>
      <c r="AU1446" s="85"/>
      <c r="AV1446" s="107"/>
      <c r="AW1446" s="85"/>
      <c r="AX1446" s="85"/>
      <c r="AY1446" s="85"/>
      <c r="AZ1446" s="80"/>
      <c r="BA1446" s="86"/>
      <c r="BB1446" s="86"/>
      <c r="BC1446" s="105"/>
    </row>
    <row r="1447" spans="1:55" x14ac:dyDescent="0.25">
      <c r="A1447" s="80"/>
      <c r="B1447" s="80"/>
      <c r="C1447" s="80"/>
      <c r="D1447" s="81"/>
      <c r="E1447" s="82"/>
      <c r="F1447" s="83"/>
      <c r="G1447" s="83"/>
      <c r="H1447" s="84"/>
      <c r="I1447" s="84"/>
      <c r="J1447" s="105"/>
      <c r="K1447" s="84"/>
      <c r="L1447" s="105"/>
      <c r="M1447" s="84"/>
      <c r="N1447" s="105"/>
      <c r="O1447" s="84"/>
      <c r="P1447" s="84"/>
      <c r="Q1447" s="105"/>
      <c r="R1447" s="84"/>
      <c r="S1447" s="105"/>
      <c r="T1447" s="84"/>
      <c r="U1447" s="105"/>
      <c r="V1447" s="80"/>
      <c r="W1447" s="80"/>
      <c r="X1447" s="108"/>
      <c r="Y1447" s="108"/>
      <c r="Z1447" s="106"/>
      <c r="AA1447" s="106"/>
      <c r="AB1447" s="109"/>
      <c r="AC1447" s="106"/>
      <c r="AD1447" s="106"/>
      <c r="AE1447" s="80"/>
      <c r="AF1447" s="106"/>
      <c r="AG1447" s="106"/>
      <c r="AH1447" s="107"/>
      <c r="AI1447" s="107"/>
      <c r="AJ1447" s="105"/>
      <c r="AK1447" s="85"/>
      <c r="AL1447" s="85"/>
      <c r="AM1447" s="105"/>
      <c r="AN1447" s="107"/>
      <c r="AO1447" s="107"/>
      <c r="AP1447" s="105"/>
      <c r="AQ1447" s="85"/>
      <c r="AR1447" s="85"/>
      <c r="AS1447" s="105"/>
      <c r="AT1447" s="107"/>
      <c r="AU1447" s="85"/>
      <c r="AV1447" s="107"/>
      <c r="AW1447" s="85"/>
      <c r="AX1447" s="85"/>
      <c r="AY1447" s="85"/>
      <c r="AZ1447" s="80"/>
      <c r="BA1447" s="86"/>
      <c r="BB1447" s="86"/>
      <c r="BC1447" s="105"/>
    </row>
    <row r="1448" spans="1:55" x14ac:dyDescent="0.25">
      <c r="A1448" s="80"/>
      <c r="B1448" s="80"/>
      <c r="C1448" s="80"/>
      <c r="D1448" s="81"/>
      <c r="E1448" s="80"/>
      <c r="F1448" s="83"/>
      <c r="G1448" s="80"/>
      <c r="H1448" s="84"/>
      <c r="I1448" s="84"/>
      <c r="J1448" s="105"/>
      <c r="K1448" s="84"/>
      <c r="L1448" s="105"/>
      <c r="M1448" s="84"/>
      <c r="N1448" s="105"/>
      <c r="O1448" s="84"/>
      <c r="P1448" s="84"/>
      <c r="Q1448" s="105"/>
      <c r="R1448" s="84"/>
      <c r="S1448" s="105"/>
      <c r="T1448" s="84"/>
      <c r="U1448" s="105"/>
      <c r="V1448" s="80"/>
      <c r="W1448" s="80"/>
      <c r="X1448" s="108"/>
      <c r="Y1448" s="108"/>
      <c r="Z1448" s="80"/>
      <c r="AA1448" s="80"/>
      <c r="AB1448" s="109"/>
      <c r="AC1448" s="80"/>
      <c r="AD1448" s="80"/>
      <c r="AE1448" s="80"/>
      <c r="AF1448" s="80"/>
      <c r="AG1448" s="80"/>
      <c r="AH1448" s="107"/>
      <c r="AI1448" s="107"/>
      <c r="AJ1448" s="105"/>
      <c r="AK1448" s="85"/>
      <c r="AL1448" s="85"/>
      <c r="AM1448" s="105"/>
      <c r="AN1448" s="107"/>
      <c r="AO1448" s="107"/>
      <c r="AP1448" s="105"/>
      <c r="AQ1448" s="85"/>
      <c r="AR1448" s="85"/>
      <c r="AS1448" s="105"/>
      <c r="AT1448" s="107"/>
      <c r="AU1448" s="85"/>
      <c r="AV1448" s="107"/>
      <c r="AW1448" s="85"/>
      <c r="AX1448" s="85"/>
      <c r="AY1448" s="85"/>
      <c r="AZ1448" s="80"/>
      <c r="BA1448" s="86"/>
      <c r="BB1448" s="86"/>
      <c r="BC1448" s="105"/>
    </row>
    <row r="1449" spans="1:55" x14ac:dyDescent="0.25">
      <c r="A1449" s="80"/>
      <c r="B1449" s="80"/>
      <c r="C1449" s="80"/>
      <c r="D1449" s="81"/>
      <c r="E1449" s="82"/>
      <c r="F1449" s="83"/>
      <c r="G1449" s="83"/>
      <c r="H1449" s="84"/>
      <c r="I1449" s="84"/>
      <c r="J1449" s="105"/>
      <c r="K1449" s="84"/>
      <c r="L1449" s="105"/>
      <c r="M1449" s="84"/>
      <c r="N1449" s="105"/>
      <c r="O1449" s="84"/>
      <c r="P1449" s="84"/>
      <c r="Q1449" s="105"/>
      <c r="R1449" s="84"/>
      <c r="S1449" s="105"/>
      <c r="T1449" s="84"/>
      <c r="U1449" s="105"/>
      <c r="V1449" s="80"/>
      <c r="W1449" s="80"/>
      <c r="X1449" s="80"/>
      <c r="Y1449" s="80"/>
      <c r="Z1449" s="106"/>
      <c r="AA1449" s="106"/>
      <c r="AB1449" s="109"/>
      <c r="AC1449" s="106"/>
      <c r="AD1449" s="106"/>
      <c r="AE1449" s="80"/>
      <c r="AF1449" s="106"/>
      <c r="AG1449" s="106"/>
      <c r="AH1449" s="107"/>
      <c r="AI1449" s="107"/>
      <c r="AJ1449" s="105"/>
      <c r="AK1449" s="85"/>
      <c r="AL1449" s="85"/>
      <c r="AM1449" s="105"/>
      <c r="AN1449" s="107"/>
      <c r="AO1449" s="107"/>
      <c r="AP1449" s="105"/>
      <c r="AQ1449" s="85"/>
      <c r="AR1449" s="85"/>
      <c r="AS1449" s="105"/>
      <c r="AT1449" s="107"/>
      <c r="AU1449" s="85"/>
      <c r="AV1449" s="107"/>
      <c r="AW1449" s="85"/>
      <c r="AX1449" s="85"/>
      <c r="AY1449" s="85"/>
      <c r="AZ1449" s="80"/>
      <c r="BA1449" s="86"/>
      <c r="BB1449" s="86"/>
      <c r="BC1449" s="105"/>
    </row>
    <row r="1450" spans="1:55" x14ac:dyDescent="0.25">
      <c r="A1450" s="80"/>
      <c r="B1450" s="80"/>
      <c r="C1450" s="80"/>
      <c r="D1450" s="81"/>
      <c r="E1450" s="82"/>
      <c r="F1450" s="83"/>
      <c r="G1450" s="83"/>
      <c r="H1450" s="84"/>
      <c r="I1450" s="84"/>
      <c r="J1450" s="105"/>
      <c r="K1450" s="84"/>
      <c r="L1450" s="105"/>
      <c r="M1450" s="84"/>
      <c r="N1450" s="105"/>
      <c r="O1450" s="84"/>
      <c r="P1450" s="84"/>
      <c r="Q1450" s="105"/>
      <c r="R1450" s="84"/>
      <c r="S1450" s="105"/>
      <c r="T1450" s="84"/>
      <c r="U1450" s="105"/>
      <c r="V1450" s="80"/>
      <c r="W1450" s="80"/>
      <c r="X1450" s="80"/>
      <c r="Y1450" s="80"/>
      <c r="Z1450" s="106"/>
      <c r="AA1450" s="106"/>
      <c r="AB1450" s="109"/>
      <c r="AC1450" s="106"/>
      <c r="AD1450" s="106"/>
      <c r="AE1450" s="80"/>
      <c r="AF1450" s="106"/>
      <c r="AG1450" s="106"/>
      <c r="AH1450" s="107"/>
      <c r="AI1450" s="107"/>
      <c r="AJ1450" s="105"/>
      <c r="AK1450" s="85"/>
      <c r="AL1450" s="85"/>
      <c r="AM1450" s="105"/>
      <c r="AN1450" s="107"/>
      <c r="AO1450" s="107"/>
      <c r="AP1450" s="105"/>
      <c r="AQ1450" s="85"/>
      <c r="AR1450" s="85"/>
      <c r="AS1450" s="105"/>
      <c r="AT1450" s="107"/>
      <c r="AU1450" s="85"/>
      <c r="AV1450" s="107"/>
      <c r="AW1450" s="85"/>
      <c r="AX1450" s="85"/>
      <c r="AY1450" s="85"/>
      <c r="AZ1450" s="80"/>
      <c r="BA1450" s="86"/>
      <c r="BB1450" s="86"/>
      <c r="BC1450" s="105"/>
    </row>
    <row r="1451" spans="1:55" x14ac:dyDescent="0.25">
      <c r="A1451" s="80"/>
      <c r="B1451" s="80"/>
      <c r="C1451" s="80"/>
      <c r="D1451" s="81"/>
      <c r="E1451" s="82"/>
      <c r="F1451" s="83"/>
      <c r="G1451" s="83"/>
      <c r="H1451" s="84"/>
      <c r="I1451" s="84"/>
      <c r="J1451" s="105"/>
      <c r="K1451" s="84"/>
      <c r="L1451" s="105"/>
      <c r="M1451" s="84"/>
      <c r="N1451" s="105"/>
      <c r="O1451" s="84"/>
      <c r="P1451" s="84"/>
      <c r="Q1451" s="105"/>
      <c r="R1451" s="84"/>
      <c r="S1451" s="105"/>
      <c r="T1451" s="84"/>
      <c r="U1451" s="105"/>
      <c r="V1451" s="80"/>
      <c r="W1451" s="80"/>
      <c r="X1451" s="108"/>
      <c r="Y1451" s="108"/>
      <c r="Z1451" s="106"/>
      <c r="AA1451" s="106"/>
      <c r="AB1451" s="109"/>
      <c r="AC1451" s="106"/>
      <c r="AD1451" s="106"/>
      <c r="AE1451" s="80"/>
      <c r="AF1451" s="106"/>
      <c r="AG1451" s="106"/>
      <c r="AH1451" s="107"/>
      <c r="AI1451" s="107"/>
      <c r="AJ1451" s="105"/>
      <c r="AK1451" s="85"/>
      <c r="AL1451" s="85"/>
      <c r="AM1451" s="105"/>
      <c r="AN1451" s="107"/>
      <c r="AO1451" s="107"/>
      <c r="AP1451" s="105"/>
      <c r="AQ1451" s="85"/>
      <c r="AR1451" s="85"/>
      <c r="AS1451" s="105"/>
      <c r="AT1451" s="107"/>
      <c r="AU1451" s="85"/>
      <c r="AV1451" s="107"/>
      <c r="AW1451" s="85"/>
      <c r="AX1451" s="85"/>
      <c r="AY1451" s="85"/>
      <c r="AZ1451" s="80"/>
      <c r="BA1451" s="86"/>
      <c r="BB1451" s="86"/>
      <c r="BC1451" s="105"/>
    </row>
    <row r="1452" spans="1:55" x14ac:dyDescent="0.25">
      <c r="A1452" s="80"/>
      <c r="B1452" s="80"/>
      <c r="C1452" s="80"/>
      <c r="D1452" s="81"/>
      <c r="E1452" s="82"/>
      <c r="F1452" s="83"/>
      <c r="G1452" s="83"/>
      <c r="H1452" s="84"/>
      <c r="I1452" s="84"/>
      <c r="J1452" s="105"/>
      <c r="K1452" s="84"/>
      <c r="L1452" s="105"/>
      <c r="M1452" s="84"/>
      <c r="N1452" s="105"/>
      <c r="O1452" s="84"/>
      <c r="P1452" s="84"/>
      <c r="Q1452" s="105"/>
      <c r="R1452" s="84"/>
      <c r="S1452" s="105"/>
      <c r="T1452" s="84"/>
      <c r="U1452" s="105"/>
      <c r="V1452" s="80"/>
      <c r="W1452" s="80"/>
      <c r="X1452" s="80"/>
      <c r="Y1452" s="80"/>
      <c r="Z1452" s="106"/>
      <c r="AA1452" s="106"/>
      <c r="AB1452" s="109"/>
      <c r="AC1452" s="106"/>
      <c r="AD1452" s="106"/>
      <c r="AE1452" s="80"/>
      <c r="AF1452" s="106"/>
      <c r="AG1452" s="106"/>
      <c r="AH1452" s="107"/>
      <c r="AI1452" s="107"/>
      <c r="AJ1452" s="105"/>
      <c r="AK1452" s="85"/>
      <c r="AL1452" s="85"/>
      <c r="AM1452" s="105"/>
      <c r="AN1452" s="107"/>
      <c r="AO1452" s="107"/>
      <c r="AP1452" s="105"/>
      <c r="AQ1452" s="85"/>
      <c r="AR1452" s="85"/>
      <c r="AS1452" s="105"/>
      <c r="AT1452" s="107"/>
      <c r="AU1452" s="85"/>
      <c r="AV1452" s="107"/>
      <c r="AW1452" s="85"/>
      <c r="AX1452" s="85"/>
      <c r="AY1452" s="85"/>
      <c r="AZ1452" s="80"/>
      <c r="BA1452" s="86"/>
      <c r="BB1452" s="86"/>
      <c r="BC1452" s="105"/>
    </row>
    <row r="1453" spans="1:55" x14ac:dyDescent="0.25">
      <c r="A1453" s="80"/>
      <c r="B1453" s="80"/>
      <c r="C1453" s="80"/>
      <c r="D1453" s="81"/>
      <c r="E1453" s="82"/>
      <c r="F1453" s="83"/>
      <c r="G1453" s="83"/>
      <c r="H1453" s="84"/>
      <c r="I1453" s="84"/>
      <c r="J1453" s="105"/>
      <c r="K1453" s="84"/>
      <c r="L1453" s="105"/>
      <c r="M1453" s="84"/>
      <c r="N1453" s="105"/>
      <c r="O1453" s="84"/>
      <c r="P1453" s="84"/>
      <c r="Q1453" s="105"/>
      <c r="R1453" s="84"/>
      <c r="S1453" s="105"/>
      <c r="T1453" s="84"/>
      <c r="U1453" s="105"/>
      <c r="V1453" s="80"/>
      <c r="W1453" s="80"/>
      <c r="X1453" s="80"/>
      <c r="Y1453" s="80"/>
      <c r="Z1453" s="106"/>
      <c r="AA1453" s="106"/>
      <c r="AB1453" s="109"/>
      <c r="AC1453" s="106"/>
      <c r="AD1453" s="106"/>
      <c r="AE1453" s="80"/>
      <c r="AF1453" s="106"/>
      <c r="AG1453" s="106"/>
      <c r="AH1453" s="107"/>
      <c r="AI1453" s="107"/>
      <c r="AJ1453" s="105"/>
      <c r="AK1453" s="85"/>
      <c r="AL1453" s="85"/>
      <c r="AM1453" s="105"/>
      <c r="AN1453" s="107"/>
      <c r="AO1453" s="107"/>
      <c r="AP1453" s="105"/>
      <c r="AQ1453" s="85"/>
      <c r="AR1453" s="85"/>
      <c r="AS1453" s="105"/>
      <c r="AT1453" s="107"/>
      <c r="AU1453" s="85"/>
      <c r="AV1453" s="107"/>
      <c r="AW1453" s="85"/>
      <c r="AX1453" s="85"/>
      <c r="AY1453" s="85"/>
      <c r="AZ1453" s="80"/>
      <c r="BA1453" s="86"/>
      <c r="BB1453" s="86"/>
      <c r="BC1453" s="105"/>
    </row>
    <row r="1454" spans="1:55" x14ac:dyDescent="0.25">
      <c r="A1454" s="80"/>
      <c r="B1454" s="80"/>
      <c r="C1454" s="80"/>
      <c r="D1454" s="81"/>
      <c r="E1454" s="82"/>
      <c r="F1454" s="83"/>
      <c r="G1454" s="83"/>
      <c r="H1454" s="84"/>
      <c r="I1454" s="84"/>
      <c r="J1454" s="105"/>
      <c r="K1454" s="84"/>
      <c r="L1454" s="105"/>
      <c r="M1454" s="84"/>
      <c r="N1454" s="105"/>
      <c r="O1454" s="84"/>
      <c r="P1454" s="84"/>
      <c r="Q1454" s="105"/>
      <c r="R1454" s="84"/>
      <c r="S1454" s="105"/>
      <c r="T1454" s="84"/>
      <c r="U1454" s="105"/>
      <c r="V1454" s="80"/>
      <c r="W1454" s="80"/>
      <c r="X1454" s="80"/>
      <c r="Y1454" s="80"/>
      <c r="Z1454" s="106"/>
      <c r="AA1454" s="106"/>
      <c r="AB1454" s="109"/>
      <c r="AC1454" s="106"/>
      <c r="AD1454" s="106"/>
      <c r="AE1454" s="80"/>
      <c r="AF1454" s="106"/>
      <c r="AG1454" s="106"/>
      <c r="AH1454" s="107"/>
      <c r="AI1454" s="107"/>
      <c r="AJ1454" s="105"/>
      <c r="AK1454" s="85"/>
      <c r="AL1454" s="85"/>
      <c r="AM1454" s="105"/>
      <c r="AN1454" s="107"/>
      <c r="AO1454" s="107"/>
      <c r="AP1454" s="105"/>
      <c r="AQ1454" s="85"/>
      <c r="AR1454" s="85"/>
      <c r="AS1454" s="105"/>
      <c r="AT1454" s="107"/>
      <c r="AU1454" s="85"/>
      <c r="AV1454" s="107"/>
      <c r="AW1454" s="85"/>
      <c r="AX1454" s="85"/>
      <c r="AY1454" s="85"/>
      <c r="AZ1454" s="80"/>
      <c r="BA1454" s="86"/>
      <c r="BB1454" s="86"/>
      <c r="BC1454" s="105"/>
    </row>
    <row r="1455" spans="1:55" x14ac:dyDescent="0.25">
      <c r="A1455" s="80"/>
      <c r="B1455" s="80"/>
      <c r="C1455" s="80"/>
      <c r="D1455" s="81"/>
      <c r="E1455" s="82"/>
      <c r="F1455" s="83"/>
      <c r="G1455" s="83"/>
      <c r="H1455" s="84"/>
      <c r="I1455" s="84"/>
      <c r="J1455" s="105"/>
      <c r="K1455" s="84"/>
      <c r="L1455" s="105"/>
      <c r="M1455" s="84"/>
      <c r="N1455" s="105"/>
      <c r="O1455" s="84"/>
      <c r="P1455" s="84"/>
      <c r="Q1455" s="105"/>
      <c r="R1455" s="84"/>
      <c r="S1455" s="105"/>
      <c r="T1455" s="84"/>
      <c r="U1455" s="105"/>
      <c r="V1455" s="80"/>
      <c r="W1455" s="80"/>
      <c r="X1455" s="108"/>
      <c r="Y1455" s="108"/>
      <c r="Z1455" s="106"/>
      <c r="AA1455" s="106"/>
      <c r="AB1455" s="109"/>
      <c r="AC1455" s="106"/>
      <c r="AD1455" s="106"/>
      <c r="AE1455" s="80"/>
      <c r="AF1455" s="106"/>
      <c r="AG1455" s="106"/>
      <c r="AH1455" s="107"/>
      <c r="AI1455" s="107"/>
      <c r="AJ1455" s="105"/>
      <c r="AK1455" s="85"/>
      <c r="AL1455" s="85"/>
      <c r="AM1455" s="105"/>
      <c r="AN1455" s="107"/>
      <c r="AO1455" s="107"/>
      <c r="AP1455" s="105"/>
      <c r="AQ1455" s="85"/>
      <c r="AR1455" s="85"/>
      <c r="AS1455" s="105"/>
      <c r="AT1455" s="107"/>
      <c r="AU1455" s="85"/>
      <c r="AV1455" s="107"/>
      <c r="AW1455" s="85"/>
      <c r="AX1455" s="85"/>
      <c r="AY1455" s="85"/>
      <c r="AZ1455" s="80"/>
      <c r="BA1455" s="86"/>
      <c r="BB1455" s="86"/>
      <c r="BC1455" s="105"/>
    </row>
    <row r="1456" spans="1:55" x14ac:dyDescent="0.25">
      <c r="A1456" s="80"/>
      <c r="B1456" s="80"/>
      <c r="C1456" s="80"/>
      <c r="D1456" s="81"/>
      <c r="E1456" s="80"/>
      <c r="F1456" s="83"/>
      <c r="G1456" s="80"/>
      <c r="H1456" s="84"/>
      <c r="I1456" s="84"/>
      <c r="J1456" s="105"/>
      <c r="K1456" s="84"/>
      <c r="L1456" s="105"/>
      <c r="M1456" s="84"/>
      <c r="N1456" s="105"/>
      <c r="O1456" s="84"/>
      <c r="P1456" s="84"/>
      <c r="Q1456" s="105"/>
      <c r="R1456" s="84"/>
      <c r="S1456" s="105"/>
      <c r="T1456" s="84"/>
      <c r="U1456" s="105"/>
      <c r="V1456" s="80"/>
      <c r="W1456" s="80"/>
      <c r="X1456" s="108"/>
      <c r="Y1456" s="108"/>
      <c r="Z1456" s="80"/>
      <c r="AA1456" s="80"/>
      <c r="AB1456" s="109"/>
      <c r="AC1456" s="80"/>
      <c r="AD1456" s="80"/>
      <c r="AE1456" s="80"/>
      <c r="AF1456" s="80"/>
      <c r="AG1456" s="80"/>
      <c r="AH1456" s="107"/>
      <c r="AI1456" s="107"/>
      <c r="AJ1456" s="105"/>
      <c r="AK1456" s="85"/>
      <c r="AL1456" s="85"/>
      <c r="AM1456" s="105"/>
      <c r="AN1456" s="107"/>
      <c r="AO1456" s="107"/>
      <c r="AP1456" s="105"/>
      <c r="AQ1456" s="85"/>
      <c r="AR1456" s="85"/>
      <c r="AS1456" s="105"/>
      <c r="AT1456" s="107"/>
      <c r="AU1456" s="85"/>
      <c r="AV1456" s="107"/>
      <c r="AW1456" s="85"/>
      <c r="AX1456" s="85"/>
      <c r="AY1456" s="85"/>
      <c r="AZ1456" s="80"/>
      <c r="BA1456" s="86"/>
      <c r="BB1456" s="86"/>
      <c r="BC1456" s="105"/>
    </row>
    <row r="1457" spans="1:55" x14ac:dyDescent="0.25">
      <c r="A1457" s="80"/>
      <c r="B1457" s="80"/>
      <c r="C1457" s="80"/>
      <c r="D1457" s="81"/>
      <c r="E1457" s="82"/>
      <c r="F1457" s="83"/>
      <c r="G1457" s="83"/>
      <c r="H1457" s="84"/>
      <c r="I1457" s="84"/>
      <c r="J1457" s="105"/>
      <c r="K1457" s="84"/>
      <c r="L1457" s="105"/>
      <c r="M1457" s="84"/>
      <c r="N1457" s="105"/>
      <c r="O1457" s="84"/>
      <c r="P1457" s="84"/>
      <c r="Q1457" s="105"/>
      <c r="R1457" s="84"/>
      <c r="S1457" s="105"/>
      <c r="T1457" s="84"/>
      <c r="U1457" s="105"/>
      <c r="V1457" s="80"/>
      <c r="W1457" s="80"/>
      <c r="X1457" s="108"/>
      <c r="Y1457" s="108"/>
      <c r="Z1457" s="106"/>
      <c r="AA1457" s="106"/>
      <c r="AB1457" s="109"/>
      <c r="AC1457" s="106"/>
      <c r="AD1457" s="106"/>
      <c r="AE1457" s="80"/>
      <c r="AF1457" s="106"/>
      <c r="AG1457" s="106"/>
      <c r="AH1457" s="107"/>
      <c r="AI1457" s="107"/>
      <c r="AJ1457" s="105"/>
      <c r="AK1457" s="85"/>
      <c r="AL1457" s="85"/>
      <c r="AM1457" s="105"/>
      <c r="AN1457" s="107"/>
      <c r="AO1457" s="107"/>
      <c r="AP1457" s="105"/>
      <c r="AQ1457" s="85"/>
      <c r="AR1457" s="85"/>
      <c r="AS1457" s="105"/>
      <c r="AT1457" s="107"/>
      <c r="AU1457" s="85"/>
      <c r="AV1457" s="107"/>
      <c r="AW1457" s="85"/>
      <c r="AX1457" s="85"/>
      <c r="AY1457" s="85"/>
      <c r="AZ1457" s="80"/>
      <c r="BA1457" s="86"/>
      <c r="BB1457" s="86"/>
      <c r="BC1457" s="105"/>
    </row>
    <row r="1458" spans="1:55" x14ac:dyDescent="0.25">
      <c r="A1458" s="80"/>
      <c r="B1458" s="80"/>
      <c r="C1458" s="80"/>
      <c r="D1458" s="81"/>
      <c r="E1458" s="80"/>
      <c r="F1458" s="83"/>
      <c r="G1458" s="80"/>
      <c r="H1458" s="84"/>
      <c r="I1458" s="84"/>
      <c r="J1458" s="105"/>
      <c r="K1458" s="84"/>
      <c r="L1458" s="105"/>
      <c r="M1458" s="84"/>
      <c r="N1458" s="105"/>
      <c r="O1458" s="84"/>
      <c r="P1458" s="84"/>
      <c r="Q1458" s="105"/>
      <c r="R1458" s="84"/>
      <c r="S1458" s="105"/>
      <c r="T1458" s="84"/>
      <c r="U1458" s="105"/>
      <c r="V1458" s="80"/>
      <c r="W1458" s="80"/>
      <c r="X1458" s="108"/>
      <c r="Y1458" s="108"/>
      <c r="Z1458" s="80"/>
      <c r="AA1458" s="80"/>
      <c r="AB1458" s="109"/>
      <c r="AC1458" s="80"/>
      <c r="AD1458" s="80"/>
      <c r="AE1458" s="80"/>
      <c r="AF1458" s="80"/>
      <c r="AG1458" s="80"/>
      <c r="AH1458" s="107"/>
      <c r="AI1458" s="107"/>
      <c r="AJ1458" s="105"/>
      <c r="AK1458" s="85"/>
      <c r="AL1458" s="85"/>
      <c r="AM1458" s="105"/>
      <c r="AN1458" s="107"/>
      <c r="AO1458" s="107"/>
      <c r="AP1458" s="105"/>
      <c r="AQ1458" s="85"/>
      <c r="AR1458" s="85"/>
      <c r="AS1458" s="105"/>
      <c r="AT1458" s="107"/>
      <c r="AU1458" s="85"/>
      <c r="AV1458" s="107"/>
      <c r="AW1458" s="85"/>
      <c r="AX1458" s="85"/>
      <c r="AY1458" s="85"/>
      <c r="AZ1458" s="80"/>
      <c r="BA1458" s="86"/>
      <c r="BB1458" s="86"/>
      <c r="BC1458" s="105"/>
    </row>
    <row r="1459" spans="1:55" x14ac:dyDescent="0.25">
      <c r="A1459" s="80"/>
      <c r="B1459" s="80"/>
      <c r="C1459" s="80"/>
      <c r="D1459" s="81"/>
      <c r="E1459" s="80"/>
      <c r="F1459" s="83"/>
      <c r="G1459" s="80"/>
      <c r="H1459" s="84"/>
      <c r="I1459" s="84"/>
      <c r="J1459" s="105"/>
      <c r="K1459" s="84"/>
      <c r="L1459" s="105"/>
      <c r="M1459" s="84"/>
      <c r="N1459" s="105"/>
      <c r="O1459" s="84"/>
      <c r="P1459" s="84"/>
      <c r="Q1459" s="105"/>
      <c r="R1459" s="84"/>
      <c r="S1459" s="105"/>
      <c r="T1459" s="84"/>
      <c r="U1459" s="105"/>
      <c r="V1459" s="80"/>
      <c r="W1459" s="80"/>
      <c r="X1459" s="108"/>
      <c r="Y1459" s="108"/>
      <c r="Z1459" s="80"/>
      <c r="AA1459" s="80"/>
      <c r="AB1459" s="109"/>
      <c r="AC1459" s="80"/>
      <c r="AD1459" s="80"/>
      <c r="AE1459" s="80"/>
      <c r="AF1459" s="80"/>
      <c r="AG1459" s="80"/>
      <c r="AH1459" s="107"/>
      <c r="AI1459" s="107"/>
      <c r="AJ1459" s="105"/>
      <c r="AK1459" s="85"/>
      <c r="AL1459" s="85"/>
      <c r="AM1459" s="105"/>
      <c r="AN1459" s="107"/>
      <c r="AO1459" s="107"/>
      <c r="AP1459" s="105"/>
      <c r="AQ1459" s="85"/>
      <c r="AR1459" s="85"/>
      <c r="AS1459" s="105"/>
      <c r="AT1459" s="107"/>
      <c r="AU1459" s="85"/>
      <c r="AV1459" s="107"/>
      <c r="AW1459" s="85"/>
      <c r="AX1459" s="85"/>
      <c r="AY1459" s="85"/>
      <c r="AZ1459" s="80"/>
      <c r="BA1459" s="86"/>
      <c r="BB1459" s="86"/>
      <c r="BC1459" s="105"/>
    </row>
    <row r="1460" spans="1:55" x14ac:dyDescent="0.25">
      <c r="A1460" s="80"/>
      <c r="B1460" s="80"/>
      <c r="C1460" s="80"/>
      <c r="D1460" s="81"/>
      <c r="E1460" s="82"/>
      <c r="F1460" s="83"/>
      <c r="G1460" s="83"/>
      <c r="H1460" s="84"/>
      <c r="I1460" s="84"/>
      <c r="J1460" s="105"/>
      <c r="K1460" s="84"/>
      <c r="L1460" s="105"/>
      <c r="M1460" s="84"/>
      <c r="N1460" s="105"/>
      <c r="O1460" s="84"/>
      <c r="P1460" s="84"/>
      <c r="Q1460" s="105"/>
      <c r="R1460" s="84"/>
      <c r="S1460" s="105"/>
      <c r="T1460" s="84"/>
      <c r="U1460" s="105"/>
      <c r="V1460" s="80"/>
      <c r="W1460" s="80"/>
      <c r="X1460" s="108"/>
      <c r="Y1460" s="108"/>
      <c r="Z1460" s="106"/>
      <c r="AA1460" s="106"/>
      <c r="AB1460" s="109"/>
      <c r="AC1460" s="106"/>
      <c r="AD1460" s="106"/>
      <c r="AE1460" s="80"/>
      <c r="AF1460" s="106"/>
      <c r="AG1460" s="106"/>
      <c r="AH1460" s="107"/>
      <c r="AI1460" s="107"/>
      <c r="AJ1460" s="105"/>
      <c r="AK1460" s="85"/>
      <c r="AL1460" s="85"/>
      <c r="AM1460" s="105"/>
      <c r="AN1460" s="107"/>
      <c r="AO1460" s="107"/>
      <c r="AP1460" s="105"/>
      <c r="AQ1460" s="85"/>
      <c r="AR1460" s="85"/>
      <c r="AS1460" s="105"/>
      <c r="AT1460" s="107"/>
      <c r="AU1460" s="85"/>
      <c r="AV1460" s="107"/>
      <c r="AW1460" s="85"/>
      <c r="AX1460" s="85"/>
      <c r="AY1460" s="85"/>
      <c r="AZ1460" s="80"/>
      <c r="BA1460" s="86"/>
      <c r="BB1460" s="86"/>
      <c r="BC1460" s="105"/>
    </row>
    <row r="1461" spans="1:55" x14ac:dyDescent="0.25">
      <c r="A1461" s="80"/>
      <c r="B1461" s="80"/>
      <c r="C1461" s="80"/>
      <c r="D1461" s="81"/>
      <c r="E1461" s="80"/>
      <c r="F1461" s="83"/>
      <c r="G1461" s="80"/>
      <c r="H1461" s="84"/>
      <c r="I1461" s="84"/>
      <c r="J1461" s="105"/>
      <c r="K1461" s="84"/>
      <c r="L1461" s="105"/>
      <c r="M1461" s="84"/>
      <c r="N1461" s="105"/>
      <c r="O1461" s="84"/>
      <c r="P1461" s="84"/>
      <c r="Q1461" s="105"/>
      <c r="R1461" s="84"/>
      <c r="S1461" s="105"/>
      <c r="T1461" s="84"/>
      <c r="U1461" s="105"/>
      <c r="V1461" s="80"/>
      <c r="W1461" s="80"/>
      <c r="X1461" s="108"/>
      <c r="Y1461" s="108"/>
      <c r="Z1461" s="80"/>
      <c r="AA1461" s="80"/>
      <c r="AB1461" s="109"/>
      <c r="AC1461" s="80"/>
      <c r="AD1461" s="80"/>
      <c r="AE1461" s="80"/>
      <c r="AF1461" s="80"/>
      <c r="AG1461" s="80"/>
      <c r="AH1461" s="107"/>
      <c r="AI1461" s="107"/>
      <c r="AJ1461" s="105"/>
      <c r="AK1461" s="85"/>
      <c r="AL1461" s="85"/>
      <c r="AM1461" s="105"/>
      <c r="AN1461" s="107"/>
      <c r="AO1461" s="107"/>
      <c r="AP1461" s="105"/>
      <c r="AQ1461" s="85"/>
      <c r="AR1461" s="85"/>
      <c r="AS1461" s="105"/>
      <c r="AT1461" s="107"/>
      <c r="AU1461" s="85"/>
      <c r="AV1461" s="107"/>
      <c r="AW1461" s="85"/>
      <c r="AX1461" s="85"/>
      <c r="AY1461" s="85"/>
      <c r="AZ1461" s="80"/>
      <c r="BA1461" s="86"/>
      <c r="BB1461" s="86"/>
      <c r="BC1461" s="105"/>
    </row>
    <row r="1462" spans="1:55" x14ac:dyDescent="0.25">
      <c r="A1462" s="80"/>
      <c r="B1462" s="80"/>
      <c r="C1462" s="80"/>
      <c r="D1462" s="81"/>
      <c r="E1462" s="82"/>
      <c r="F1462" s="83"/>
      <c r="G1462" s="83"/>
      <c r="H1462" s="84"/>
      <c r="I1462" s="84"/>
      <c r="J1462" s="105"/>
      <c r="K1462" s="84"/>
      <c r="L1462" s="105"/>
      <c r="M1462" s="84"/>
      <c r="N1462" s="105"/>
      <c r="O1462" s="84"/>
      <c r="P1462" s="84"/>
      <c r="Q1462" s="105"/>
      <c r="R1462" s="84"/>
      <c r="S1462" s="105"/>
      <c r="T1462" s="84"/>
      <c r="U1462" s="105"/>
      <c r="V1462" s="80"/>
      <c r="W1462" s="80"/>
      <c r="X1462" s="108"/>
      <c r="Y1462" s="108"/>
      <c r="Z1462" s="106"/>
      <c r="AA1462" s="106"/>
      <c r="AB1462" s="109"/>
      <c r="AC1462" s="106"/>
      <c r="AD1462" s="106"/>
      <c r="AE1462" s="80"/>
      <c r="AF1462" s="106"/>
      <c r="AG1462" s="106"/>
      <c r="AH1462" s="107"/>
      <c r="AI1462" s="107"/>
      <c r="AJ1462" s="105"/>
      <c r="AK1462" s="85"/>
      <c r="AL1462" s="85"/>
      <c r="AM1462" s="105"/>
      <c r="AN1462" s="107"/>
      <c r="AO1462" s="107"/>
      <c r="AP1462" s="105"/>
      <c r="AQ1462" s="85"/>
      <c r="AR1462" s="85"/>
      <c r="AS1462" s="105"/>
      <c r="AT1462" s="107"/>
      <c r="AU1462" s="85"/>
      <c r="AV1462" s="107"/>
      <c r="AW1462" s="85"/>
      <c r="AX1462" s="85"/>
      <c r="AY1462" s="85"/>
      <c r="AZ1462" s="80"/>
      <c r="BA1462" s="86"/>
      <c r="BB1462" s="86"/>
      <c r="BC1462" s="105"/>
    </row>
    <row r="1463" spans="1:55" x14ac:dyDescent="0.25">
      <c r="A1463" s="80"/>
      <c r="B1463" s="80"/>
      <c r="C1463" s="80"/>
      <c r="D1463" s="81"/>
      <c r="E1463" s="82"/>
      <c r="F1463" s="83"/>
      <c r="G1463" s="83"/>
      <c r="H1463" s="84"/>
      <c r="I1463" s="84"/>
      <c r="J1463" s="105"/>
      <c r="K1463" s="84"/>
      <c r="L1463" s="105"/>
      <c r="M1463" s="84"/>
      <c r="N1463" s="105"/>
      <c r="O1463" s="84"/>
      <c r="P1463" s="84"/>
      <c r="Q1463" s="105"/>
      <c r="R1463" s="84"/>
      <c r="S1463" s="105"/>
      <c r="T1463" s="84"/>
      <c r="U1463" s="105"/>
      <c r="V1463" s="80"/>
      <c r="W1463" s="80"/>
      <c r="X1463" s="108"/>
      <c r="Y1463" s="108"/>
      <c r="Z1463" s="106"/>
      <c r="AA1463" s="106"/>
      <c r="AB1463" s="109"/>
      <c r="AC1463" s="106"/>
      <c r="AD1463" s="106"/>
      <c r="AE1463" s="80"/>
      <c r="AF1463" s="106"/>
      <c r="AG1463" s="106"/>
      <c r="AH1463" s="107"/>
      <c r="AI1463" s="107"/>
      <c r="AJ1463" s="105"/>
      <c r="AK1463" s="85"/>
      <c r="AL1463" s="85"/>
      <c r="AM1463" s="105"/>
      <c r="AN1463" s="107"/>
      <c r="AO1463" s="107"/>
      <c r="AP1463" s="105"/>
      <c r="AQ1463" s="85"/>
      <c r="AR1463" s="85"/>
      <c r="AS1463" s="105"/>
      <c r="AT1463" s="107"/>
      <c r="AU1463" s="85"/>
      <c r="AV1463" s="107"/>
      <c r="AW1463" s="85"/>
      <c r="AX1463" s="85"/>
      <c r="AY1463" s="85"/>
      <c r="AZ1463" s="80"/>
      <c r="BA1463" s="86"/>
      <c r="BB1463" s="86"/>
      <c r="BC1463" s="105"/>
    </row>
    <row r="1464" spans="1:55" x14ac:dyDescent="0.25">
      <c r="A1464" s="80"/>
      <c r="B1464" s="80"/>
      <c r="C1464" s="80"/>
      <c r="D1464" s="81"/>
      <c r="E1464" s="82"/>
      <c r="F1464" s="83"/>
      <c r="G1464" s="83"/>
      <c r="H1464" s="84"/>
      <c r="I1464" s="84"/>
      <c r="J1464" s="105"/>
      <c r="K1464" s="84"/>
      <c r="L1464" s="105"/>
      <c r="M1464" s="84"/>
      <c r="N1464" s="105"/>
      <c r="O1464" s="84"/>
      <c r="P1464" s="84"/>
      <c r="Q1464" s="105"/>
      <c r="R1464" s="84"/>
      <c r="S1464" s="105"/>
      <c r="T1464" s="84"/>
      <c r="U1464" s="105"/>
      <c r="V1464" s="80"/>
      <c r="W1464" s="80"/>
      <c r="X1464" s="108"/>
      <c r="Y1464" s="108"/>
      <c r="Z1464" s="106"/>
      <c r="AA1464" s="106"/>
      <c r="AB1464" s="109"/>
      <c r="AC1464" s="106"/>
      <c r="AD1464" s="106"/>
      <c r="AE1464" s="80"/>
      <c r="AF1464" s="106"/>
      <c r="AG1464" s="106"/>
      <c r="AH1464" s="107"/>
      <c r="AI1464" s="107"/>
      <c r="AJ1464" s="105"/>
      <c r="AK1464" s="85"/>
      <c r="AL1464" s="85"/>
      <c r="AM1464" s="105"/>
      <c r="AN1464" s="107"/>
      <c r="AO1464" s="107"/>
      <c r="AP1464" s="105"/>
      <c r="AQ1464" s="85"/>
      <c r="AR1464" s="85"/>
      <c r="AS1464" s="105"/>
      <c r="AT1464" s="107"/>
      <c r="AU1464" s="85"/>
      <c r="AV1464" s="107"/>
      <c r="AW1464" s="85"/>
      <c r="AX1464" s="85"/>
      <c r="AY1464" s="85"/>
      <c r="AZ1464" s="80"/>
      <c r="BA1464" s="86"/>
      <c r="BB1464" s="86"/>
      <c r="BC1464" s="105"/>
    </row>
    <row r="1465" spans="1:55" x14ac:dyDescent="0.25">
      <c r="A1465" s="80"/>
      <c r="B1465" s="80"/>
      <c r="C1465" s="80"/>
      <c r="D1465" s="81"/>
      <c r="E1465" s="80"/>
      <c r="F1465" s="83"/>
      <c r="G1465" s="80"/>
      <c r="H1465" s="84"/>
      <c r="I1465" s="84"/>
      <c r="J1465" s="105"/>
      <c r="K1465" s="84"/>
      <c r="L1465" s="105"/>
      <c r="M1465" s="84"/>
      <c r="N1465" s="105"/>
      <c r="O1465" s="84"/>
      <c r="P1465" s="84"/>
      <c r="Q1465" s="105"/>
      <c r="R1465" s="84"/>
      <c r="S1465" s="105"/>
      <c r="T1465" s="84"/>
      <c r="U1465" s="105"/>
      <c r="V1465" s="80"/>
      <c r="W1465" s="80"/>
      <c r="X1465" s="108"/>
      <c r="Y1465" s="108"/>
      <c r="Z1465" s="80"/>
      <c r="AA1465" s="80"/>
      <c r="AB1465" s="109"/>
      <c r="AC1465" s="80"/>
      <c r="AD1465" s="80"/>
      <c r="AE1465" s="80"/>
      <c r="AF1465" s="80"/>
      <c r="AG1465" s="80"/>
      <c r="AH1465" s="107"/>
      <c r="AI1465" s="107"/>
      <c r="AJ1465" s="105"/>
      <c r="AK1465" s="85"/>
      <c r="AL1465" s="85"/>
      <c r="AM1465" s="105"/>
      <c r="AN1465" s="107"/>
      <c r="AO1465" s="107"/>
      <c r="AP1465" s="105"/>
      <c r="AQ1465" s="85"/>
      <c r="AR1465" s="85"/>
      <c r="AS1465" s="105"/>
      <c r="AT1465" s="107"/>
      <c r="AU1465" s="85"/>
      <c r="AV1465" s="107"/>
      <c r="AW1465" s="85"/>
      <c r="AX1465" s="85"/>
      <c r="AY1465" s="85"/>
      <c r="AZ1465" s="80"/>
      <c r="BA1465" s="86"/>
      <c r="BB1465" s="86"/>
      <c r="BC1465" s="105"/>
    </row>
    <row r="1466" spans="1:55" x14ac:dyDescent="0.25">
      <c r="A1466" s="80"/>
      <c r="B1466" s="80"/>
      <c r="C1466" s="80"/>
      <c r="D1466" s="80"/>
      <c r="E1466" s="80"/>
      <c r="F1466" s="80"/>
      <c r="G1466" s="80"/>
      <c r="H1466" s="84"/>
      <c r="I1466" s="84"/>
      <c r="J1466" s="105"/>
      <c r="K1466" s="84"/>
      <c r="L1466" s="105"/>
      <c r="M1466" s="84"/>
      <c r="N1466" s="105"/>
      <c r="O1466" s="84"/>
      <c r="P1466" s="84"/>
      <c r="Q1466" s="105"/>
      <c r="R1466" s="84"/>
      <c r="S1466" s="105"/>
      <c r="T1466" s="84"/>
      <c r="U1466" s="105"/>
      <c r="V1466" s="80"/>
      <c r="W1466" s="80"/>
      <c r="X1466" s="80"/>
      <c r="Y1466" s="80"/>
      <c r="Z1466" s="80"/>
      <c r="AA1466" s="80"/>
      <c r="AB1466" s="109"/>
      <c r="AC1466" s="80"/>
      <c r="AD1466" s="80"/>
      <c r="AE1466" s="80"/>
      <c r="AF1466" s="80"/>
      <c r="AG1466" s="80"/>
      <c r="AH1466" s="107"/>
      <c r="AI1466" s="107"/>
      <c r="AJ1466" s="105"/>
      <c r="AK1466" s="85"/>
      <c r="AL1466" s="85"/>
      <c r="AM1466" s="105"/>
      <c r="AN1466" s="107"/>
      <c r="AO1466" s="107"/>
      <c r="AP1466" s="105"/>
      <c r="AQ1466" s="85"/>
      <c r="AR1466" s="85"/>
      <c r="AS1466" s="105"/>
      <c r="AT1466" s="107"/>
      <c r="AU1466" s="85"/>
      <c r="AV1466" s="107"/>
      <c r="AW1466" s="85"/>
      <c r="AX1466" s="85"/>
      <c r="AY1466" s="85"/>
      <c r="AZ1466" s="80"/>
      <c r="BA1466" s="86"/>
      <c r="BB1466" s="86"/>
      <c r="BC1466" s="105"/>
    </row>
    <row r="1467" spans="1:55" x14ac:dyDescent="0.25">
      <c r="A1467" s="80"/>
      <c r="B1467" s="80"/>
      <c r="C1467" s="80"/>
      <c r="D1467" s="80"/>
      <c r="E1467" s="80"/>
      <c r="F1467" s="80"/>
      <c r="G1467" s="80"/>
      <c r="H1467" s="84"/>
      <c r="I1467" s="84"/>
      <c r="J1467" s="105"/>
      <c r="K1467" s="84"/>
      <c r="L1467" s="105"/>
      <c r="M1467" s="84"/>
      <c r="N1467" s="105"/>
      <c r="O1467" s="84"/>
      <c r="P1467" s="84"/>
      <c r="Q1467" s="105"/>
      <c r="R1467" s="84"/>
      <c r="S1467" s="105"/>
      <c r="T1467" s="84"/>
      <c r="U1467" s="105"/>
      <c r="V1467" s="80"/>
      <c r="W1467" s="80"/>
      <c r="X1467" s="80"/>
      <c r="Y1467" s="80"/>
      <c r="Z1467" s="80"/>
      <c r="AA1467" s="80"/>
      <c r="AB1467" s="109"/>
      <c r="AC1467" s="80"/>
      <c r="AD1467" s="80"/>
      <c r="AE1467" s="80"/>
      <c r="AF1467" s="80"/>
      <c r="AG1467" s="80"/>
      <c r="AH1467" s="107"/>
      <c r="AI1467" s="107"/>
      <c r="AJ1467" s="105"/>
      <c r="AK1467" s="85"/>
      <c r="AL1467" s="85"/>
      <c r="AM1467" s="105"/>
      <c r="AN1467" s="107"/>
      <c r="AO1467" s="107"/>
      <c r="AP1467" s="105"/>
      <c r="AQ1467" s="85"/>
      <c r="AR1467" s="85"/>
      <c r="AS1467" s="105"/>
      <c r="AT1467" s="107"/>
      <c r="AU1467" s="85"/>
      <c r="AV1467" s="107"/>
      <c r="AW1467" s="85"/>
      <c r="AX1467" s="85"/>
      <c r="AY1467" s="85"/>
      <c r="AZ1467" s="80"/>
      <c r="BA1467" s="86"/>
      <c r="BB1467" s="86"/>
      <c r="BC1467" s="105"/>
    </row>
    <row r="1468" spans="1:55" x14ac:dyDescent="0.25">
      <c r="A1468" s="80"/>
      <c r="B1468" s="80"/>
      <c r="C1468" s="80"/>
      <c r="D1468" s="80"/>
      <c r="E1468" s="80"/>
      <c r="F1468" s="80"/>
      <c r="G1468" s="80"/>
      <c r="H1468" s="84"/>
      <c r="I1468" s="84"/>
      <c r="J1468" s="105"/>
      <c r="K1468" s="84"/>
      <c r="L1468" s="105"/>
      <c r="M1468" s="84"/>
      <c r="N1468" s="105"/>
      <c r="O1468" s="84"/>
      <c r="P1468" s="84"/>
      <c r="Q1468" s="105"/>
      <c r="R1468" s="84"/>
      <c r="S1468" s="105"/>
      <c r="T1468" s="84"/>
      <c r="U1468" s="105"/>
      <c r="V1468" s="80"/>
      <c r="W1468" s="80"/>
      <c r="X1468" s="108"/>
      <c r="Y1468" s="108"/>
      <c r="Z1468" s="80"/>
      <c r="AA1468" s="80"/>
      <c r="AB1468" s="109"/>
      <c r="AC1468" s="80"/>
      <c r="AD1468" s="80"/>
      <c r="AE1468" s="80"/>
      <c r="AF1468" s="80"/>
      <c r="AG1468" s="80"/>
      <c r="AH1468" s="107"/>
      <c r="AI1468" s="107"/>
      <c r="AJ1468" s="105"/>
      <c r="AK1468" s="85"/>
      <c r="AL1468" s="85"/>
      <c r="AM1468" s="105"/>
      <c r="AN1468" s="107"/>
      <c r="AO1468" s="107"/>
      <c r="AP1468" s="105"/>
      <c r="AQ1468" s="85"/>
      <c r="AR1468" s="85"/>
      <c r="AS1468" s="105"/>
      <c r="AT1468" s="107"/>
      <c r="AU1468" s="85"/>
      <c r="AV1468" s="107"/>
      <c r="AW1468" s="85"/>
      <c r="AX1468" s="85"/>
      <c r="AY1468" s="85"/>
      <c r="AZ1468" s="80"/>
      <c r="BA1468" s="86"/>
      <c r="BB1468" s="86"/>
      <c r="BC1468" s="105"/>
    </row>
    <row r="1469" spans="1:55" x14ac:dyDescent="0.25">
      <c r="A1469" s="80"/>
      <c r="B1469" s="80"/>
      <c r="C1469" s="80"/>
      <c r="D1469" s="80"/>
      <c r="E1469" s="80"/>
      <c r="F1469" s="80"/>
      <c r="G1469" s="80"/>
      <c r="H1469" s="84"/>
      <c r="I1469" s="84"/>
      <c r="J1469" s="105"/>
      <c r="K1469" s="84"/>
      <c r="L1469" s="105"/>
      <c r="M1469" s="84"/>
      <c r="N1469" s="105"/>
      <c r="O1469" s="84"/>
      <c r="P1469" s="84"/>
      <c r="Q1469" s="105"/>
      <c r="R1469" s="84"/>
      <c r="S1469" s="105"/>
      <c r="T1469" s="84"/>
      <c r="U1469" s="105"/>
      <c r="V1469" s="80"/>
      <c r="W1469" s="80"/>
      <c r="X1469" s="80"/>
      <c r="Y1469" s="80"/>
      <c r="Z1469" s="80"/>
      <c r="AA1469" s="80"/>
      <c r="AB1469" s="109"/>
      <c r="AC1469" s="80"/>
      <c r="AD1469" s="80"/>
      <c r="AE1469" s="80"/>
      <c r="AF1469" s="80"/>
      <c r="AG1469" s="80"/>
      <c r="AH1469" s="107"/>
      <c r="AI1469" s="107"/>
      <c r="AJ1469" s="105"/>
      <c r="AK1469" s="85"/>
      <c r="AL1469" s="85"/>
      <c r="AM1469" s="105"/>
      <c r="AN1469" s="107"/>
      <c r="AO1469" s="107"/>
      <c r="AP1469" s="105"/>
      <c r="AQ1469" s="85"/>
      <c r="AR1469" s="85"/>
      <c r="AS1469" s="105"/>
      <c r="AT1469" s="107"/>
      <c r="AU1469" s="85"/>
      <c r="AV1469" s="107"/>
      <c r="AW1469" s="85"/>
      <c r="AX1469" s="85"/>
      <c r="AY1469" s="85"/>
      <c r="AZ1469" s="80"/>
      <c r="BA1469" s="86"/>
      <c r="BB1469" s="86"/>
      <c r="BC1469" s="105"/>
    </row>
    <row r="1470" spans="1:55" x14ac:dyDescent="0.25">
      <c r="A1470" s="80"/>
      <c r="B1470" s="80"/>
      <c r="C1470" s="80"/>
      <c r="D1470" s="80"/>
      <c r="E1470" s="80"/>
      <c r="F1470" s="80"/>
      <c r="G1470" s="80"/>
      <c r="H1470" s="84"/>
      <c r="I1470" s="84"/>
      <c r="J1470" s="105"/>
      <c r="K1470" s="84"/>
      <c r="L1470" s="105"/>
      <c r="M1470" s="84"/>
      <c r="N1470" s="105"/>
      <c r="O1470" s="84"/>
      <c r="P1470" s="84"/>
      <c r="Q1470" s="105"/>
      <c r="R1470" s="84"/>
      <c r="S1470" s="105"/>
      <c r="T1470" s="84"/>
      <c r="U1470" s="105"/>
      <c r="V1470" s="80"/>
      <c r="W1470" s="80"/>
      <c r="X1470" s="80"/>
      <c r="Y1470" s="80"/>
      <c r="Z1470" s="80"/>
      <c r="AA1470" s="80"/>
      <c r="AB1470" s="109"/>
      <c r="AC1470" s="80"/>
      <c r="AD1470" s="80"/>
      <c r="AE1470" s="80"/>
      <c r="AF1470" s="80"/>
      <c r="AG1470" s="80"/>
      <c r="AH1470" s="107"/>
      <c r="AI1470" s="107"/>
      <c r="AJ1470" s="105"/>
      <c r="AK1470" s="85"/>
      <c r="AL1470" s="85"/>
      <c r="AM1470" s="105"/>
      <c r="AN1470" s="107"/>
      <c r="AO1470" s="107"/>
      <c r="AP1470" s="105"/>
      <c r="AQ1470" s="85"/>
      <c r="AR1470" s="85"/>
      <c r="AS1470" s="105"/>
      <c r="AT1470" s="107"/>
      <c r="AU1470" s="85"/>
      <c r="AV1470" s="107"/>
      <c r="AW1470" s="85"/>
      <c r="AX1470" s="85"/>
      <c r="AY1470" s="85"/>
      <c r="AZ1470" s="80"/>
      <c r="BA1470" s="86"/>
      <c r="BB1470" s="86"/>
      <c r="BC1470" s="105"/>
    </row>
    <row r="1471" spans="1:55" x14ac:dyDescent="0.25">
      <c r="A1471" s="80"/>
      <c r="B1471" s="80"/>
      <c r="C1471" s="80"/>
      <c r="D1471" s="80"/>
      <c r="E1471" s="80"/>
      <c r="F1471" s="80"/>
      <c r="G1471" s="80"/>
      <c r="H1471" s="84"/>
      <c r="I1471" s="84"/>
      <c r="J1471" s="105"/>
      <c r="K1471" s="84"/>
      <c r="L1471" s="105"/>
      <c r="M1471" s="84"/>
      <c r="N1471" s="105"/>
      <c r="O1471" s="84"/>
      <c r="P1471" s="84"/>
      <c r="Q1471" s="105"/>
      <c r="R1471" s="84"/>
      <c r="S1471" s="105"/>
      <c r="T1471" s="84"/>
      <c r="U1471" s="105"/>
      <c r="V1471" s="80"/>
      <c r="W1471" s="80"/>
      <c r="X1471" s="80"/>
      <c r="Y1471" s="80"/>
      <c r="Z1471" s="80"/>
      <c r="AA1471" s="80"/>
      <c r="AB1471" s="109"/>
      <c r="AC1471" s="80"/>
      <c r="AD1471" s="80"/>
      <c r="AE1471" s="80"/>
      <c r="AF1471" s="80"/>
      <c r="AG1471" s="80"/>
      <c r="AH1471" s="107"/>
      <c r="AI1471" s="107"/>
      <c r="AJ1471" s="105"/>
      <c r="AK1471" s="85"/>
      <c r="AL1471" s="85"/>
      <c r="AM1471" s="105"/>
      <c r="AN1471" s="107"/>
      <c r="AO1471" s="107"/>
      <c r="AP1471" s="105"/>
      <c r="AQ1471" s="85"/>
      <c r="AR1471" s="85"/>
      <c r="AS1471" s="105"/>
      <c r="AT1471" s="107"/>
      <c r="AU1471" s="85"/>
      <c r="AV1471" s="107"/>
      <c r="AW1471" s="85"/>
      <c r="AX1471" s="85"/>
      <c r="AY1471" s="85"/>
      <c r="AZ1471" s="80"/>
      <c r="BA1471" s="86"/>
      <c r="BB1471" s="86"/>
      <c r="BC1471" s="105"/>
    </row>
    <row r="1472" spans="1:55" x14ac:dyDescent="0.25">
      <c r="A1472" s="80"/>
      <c r="B1472" s="80"/>
      <c r="C1472" s="80"/>
      <c r="D1472" s="80"/>
      <c r="E1472" s="80"/>
      <c r="F1472" s="80"/>
      <c r="G1472" s="80"/>
      <c r="H1472" s="84"/>
      <c r="I1472" s="84"/>
      <c r="J1472" s="105"/>
      <c r="K1472" s="84"/>
      <c r="L1472" s="105"/>
      <c r="M1472" s="84"/>
      <c r="N1472" s="105"/>
      <c r="O1472" s="84"/>
      <c r="P1472" s="84"/>
      <c r="Q1472" s="105"/>
      <c r="R1472" s="84"/>
      <c r="S1472" s="105"/>
      <c r="T1472" s="84"/>
      <c r="U1472" s="105"/>
      <c r="V1472" s="80"/>
      <c r="W1472" s="80"/>
      <c r="X1472" s="108"/>
      <c r="Y1472" s="108"/>
      <c r="Z1472" s="80"/>
      <c r="AA1472" s="80"/>
      <c r="AB1472" s="109"/>
      <c r="AC1472" s="80"/>
      <c r="AD1472" s="80"/>
      <c r="AE1472" s="80"/>
      <c r="AF1472" s="80"/>
      <c r="AG1472" s="80"/>
      <c r="AH1472" s="107"/>
      <c r="AI1472" s="107"/>
      <c r="AJ1472" s="105"/>
      <c r="AK1472" s="85"/>
      <c r="AL1472" s="85"/>
      <c r="AM1472" s="105"/>
      <c r="AN1472" s="107"/>
      <c r="AO1472" s="107"/>
      <c r="AP1472" s="105"/>
      <c r="AQ1472" s="85"/>
      <c r="AR1472" s="85"/>
      <c r="AS1472" s="105"/>
      <c r="AT1472" s="107"/>
      <c r="AU1472" s="85"/>
      <c r="AV1472" s="107"/>
      <c r="AW1472" s="85"/>
      <c r="AX1472" s="85"/>
      <c r="AY1472" s="85"/>
      <c r="AZ1472" s="80"/>
      <c r="BA1472" s="86"/>
      <c r="BB1472" s="86"/>
      <c r="BC1472" s="105"/>
    </row>
    <row r="1473" spans="1:55" x14ac:dyDescent="0.25">
      <c r="A1473" s="80"/>
      <c r="B1473" s="80"/>
      <c r="C1473" s="80"/>
      <c r="D1473" s="80"/>
      <c r="E1473" s="80"/>
      <c r="F1473" s="80"/>
      <c r="G1473" s="80"/>
      <c r="H1473" s="84"/>
      <c r="I1473" s="84"/>
      <c r="J1473" s="105"/>
      <c r="K1473" s="84"/>
      <c r="L1473" s="105"/>
      <c r="M1473" s="84"/>
      <c r="N1473" s="105"/>
      <c r="O1473" s="84"/>
      <c r="P1473" s="84"/>
      <c r="Q1473" s="105"/>
      <c r="R1473" s="84"/>
      <c r="S1473" s="105"/>
      <c r="T1473" s="84"/>
      <c r="U1473" s="105"/>
      <c r="V1473" s="80"/>
      <c r="W1473" s="80"/>
      <c r="X1473" s="108"/>
      <c r="Y1473" s="108"/>
      <c r="Z1473" s="80"/>
      <c r="AA1473" s="80"/>
      <c r="AB1473" s="109"/>
      <c r="AC1473" s="80"/>
      <c r="AD1473" s="80"/>
      <c r="AE1473" s="80"/>
      <c r="AF1473" s="80"/>
      <c r="AG1473" s="80"/>
      <c r="AH1473" s="107"/>
      <c r="AI1473" s="107"/>
      <c r="AJ1473" s="105"/>
      <c r="AK1473" s="85"/>
      <c r="AL1473" s="85"/>
      <c r="AM1473" s="105"/>
      <c r="AN1473" s="107"/>
      <c r="AO1473" s="107"/>
      <c r="AP1473" s="105"/>
      <c r="AQ1473" s="85"/>
      <c r="AR1473" s="85"/>
      <c r="AS1473" s="105"/>
      <c r="AT1473" s="107"/>
      <c r="AU1473" s="85"/>
      <c r="AV1473" s="107"/>
      <c r="AW1473" s="85"/>
      <c r="AX1473" s="85"/>
      <c r="AY1473" s="85"/>
      <c r="AZ1473" s="80"/>
      <c r="BA1473" s="86"/>
      <c r="BB1473" s="86"/>
      <c r="BC1473" s="105"/>
    </row>
    <row r="1474" spans="1:55" x14ac:dyDescent="0.25">
      <c r="A1474" s="80"/>
      <c r="B1474" s="80"/>
      <c r="C1474" s="80"/>
      <c r="D1474" s="80"/>
      <c r="E1474" s="80"/>
      <c r="F1474" s="80"/>
      <c r="G1474" s="80"/>
      <c r="H1474" s="80"/>
      <c r="I1474" s="84"/>
      <c r="J1474" s="105"/>
      <c r="K1474" s="84"/>
      <c r="L1474" s="105"/>
      <c r="M1474" s="84"/>
      <c r="N1474" s="105"/>
      <c r="O1474" s="80"/>
      <c r="P1474" s="84"/>
      <c r="Q1474" s="105"/>
      <c r="R1474" s="84"/>
      <c r="S1474" s="105"/>
      <c r="T1474" s="84"/>
      <c r="U1474" s="105"/>
      <c r="V1474" s="80"/>
      <c r="W1474" s="80"/>
      <c r="X1474" s="80"/>
      <c r="Y1474" s="80"/>
      <c r="Z1474" s="80"/>
      <c r="AA1474" s="80"/>
      <c r="AB1474" s="109"/>
      <c r="AC1474" s="80"/>
      <c r="AD1474" s="80"/>
      <c r="AE1474" s="80"/>
      <c r="AF1474" s="80"/>
      <c r="AG1474" s="80"/>
      <c r="AH1474" s="80"/>
      <c r="AI1474" s="107"/>
      <c r="AJ1474" s="105"/>
      <c r="AK1474" s="80"/>
      <c r="AL1474" s="85"/>
      <c r="AM1474" s="105"/>
      <c r="AN1474" s="80"/>
      <c r="AO1474" s="107"/>
      <c r="AP1474" s="105"/>
      <c r="AQ1474" s="80"/>
      <c r="AR1474" s="85"/>
      <c r="AS1474" s="105"/>
      <c r="AT1474" s="80"/>
      <c r="AU1474" s="80"/>
      <c r="AV1474" s="80"/>
      <c r="AW1474" s="80"/>
      <c r="AX1474" s="80"/>
      <c r="AY1474" s="85"/>
      <c r="AZ1474" s="80"/>
      <c r="BA1474" s="80"/>
      <c r="BB1474" s="86"/>
      <c r="BC1474" s="105"/>
    </row>
    <row r="1475" spans="1:55" x14ac:dyDescent="0.25">
      <c r="A1475" s="80"/>
      <c r="B1475" s="80"/>
      <c r="C1475" s="80"/>
      <c r="D1475" s="80"/>
      <c r="E1475" s="80"/>
      <c r="F1475" s="80"/>
      <c r="G1475" s="80"/>
      <c r="H1475" s="80"/>
      <c r="I1475" s="80"/>
      <c r="J1475" s="80"/>
      <c r="K1475" s="80"/>
      <c r="L1475" s="80"/>
      <c r="M1475" s="84"/>
      <c r="N1475" s="105"/>
      <c r="O1475" s="80"/>
      <c r="P1475" s="80"/>
      <c r="Q1475" s="80"/>
      <c r="R1475" s="80"/>
      <c r="S1475" s="80"/>
      <c r="T1475" s="84"/>
      <c r="U1475" s="105"/>
      <c r="V1475" s="80"/>
      <c r="W1475" s="80"/>
      <c r="X1475" s="80"/>
      <c r="Y1475" s="80"/>
      <c r="Z1475" s="80"/>
      <c r="AA1475" s="80"/>
      <c r="AB1475" s="109"/>
      <c r="AC1475" s="80"/>
      <c r="AD1475" s="80"/>
      <c r="AE1475" s="80"/>
      <c r="AF1475" s="80"/>
      <c r="AG1475" s="80"/>
      <c r="AH1475" s="80"/>
      <c r="AI1475" s="80"/>
      <c r="AJ1475" s="80"/>
      <c r="AK1475" s="80"/>
      <c r="AL1475" s="80"/>
      <c r="AM1475" s="80"/>
      <c r="AN1475" s="80"/>
      <c r="AO1475" s="80"/>
      <c r="AP1475" s="80"/>
      <c r="AQ1475" s="80"/>
      <c r="AR1475" s="80"/>
      <c r="AS1475" s="80"/>
      <c r="AT1475" s="80"/>
      <c r="AU1475" s="80"/>
      <c r="AV1475" s="80"/>
      <c r="AW1475" s="80"/>
      <c r="AX1475" s="80"/>
      <c r="AY1475" s="80"/>
      <c r="AZ1475" s="80"/>
      <c r="BA1475" s="80"/>
      <c r="BB1475" s="80"/>
      <c r="BC1475" s="80"/>
    </row>
    <row r="1476" spans="1:55" x14ac:dyDescent="0.25">
      <c r="A1476" s="80"/>
      <c r="B1476" s="80"/>
      <c r="C1476" s="80"/>
      <c r="D1476" s="80"/>
      <c r="E1476" s="80"/>
      <c r="F1476" s="80"/>
      <c r="G1476" s="80"/>
      <c r="H1476" s="84"/>
      <c r="I1476" s="84"/>
      <c r="J1476" s="105"/>
      <c r="K1476" s="84"/>
      <c r="L1476" s="105"/>
      <c r="M1476" s="84"/>
      <c r="N1476" s="105"/>
      <c r="O1476" s="84"/>
      <c r="P1476" s="84"/>
      <c r="Q1476" s="105"/>
      <c r="R1476" s="84"/>
      <c r="S1476" s="105"/>
      <c r="T1476" s="84"/>
      <c r="U1476" s="105"/>
      <c r="V1476" s="80"/>
      <c r="W1476" s="80"/>
      <c r="X1476" s="108"/>
      <c r="Y1476" s="108"/>
      <c r="Z1476" s="80"/>
      <c r="AA1476" s="80"/>
      <c r="AB1476" s="109"/>
      <c r="AC1476" s="80"/>
      <c r="AD1476" s="80"/>
      <c r="AE1476" s="80"/>
      <c r="AF1476" s="80"/>
      <c r="AG1476" s="80"/>
      <c r="AH1476" s="107"/>
      <c r="AI1476" s="107"/>
      <c r="AJ1476" s="105"/>
      <c r="AK1476" s="85"/>
      <c r="AL1476" s="85"/>
      <c r="AM1476" s="105"/>
      <c r="AN1476" s="107"/>
      <c r="AO1476" s="107"/>
      <c r="AP1476" s="105"/>
      <c r="AQ1476" s="85"/>
      <c r="AR1476" s="85"/>
      <c r="AS1476" s="105"/>
      <c r="AT1476" s="107"/>
      <c r="AU1476" s="85"/>
      <c r="AV1476" s="107"/>
      <c r="AW1476" s="85"/>
      <c r="AX1476" s="85"/>
      <c r="AY1476" s="85"/>
      <c r="AZ1476" s="80"/>
      <c r="BA1476" s="86"/>
      <c r="BB1476" s="86"/>
      <c r="BC1476" s="105"/>
    </row>
    <row r="1477" spans="1:55" x14ac:dyDescent="0.25">
      <c r="A1477" s="80"/>
      <c r="B1477" s="80"/>
      <c r="C1477" s="80"/>
      <c r="D1477" s="80"/>
      <c r="E1477" s="80"/>
      <c r="F1477" s="80"/>
      <c r="G1477" s="80"/>
      <c r="H1477" s="84"/>
      <c r="I1477" s="84"/>
      <c r="J1477" s="105"/>
      <c r="K1477" s="84"/>
      <c r="L1477" s="105"/>
      <c r="M1477" s="84"/>
      <c r="N1477" s="105"/>
      <c r="O1477" s="84"/>
      <c r="P1477" s="84"/>
      <c r="Q1477" s="105"/>
      <c r="R1477" s="84"/>
      <c r="S1477" s="105"/>
      <c r="T1477" s="84"/>
      <c r="U1477" s="105"/>
      <c r="V1477" s="80"/>
      <c r="W1477" s="80"/>
      <c r="X1477" s="108"/>
      <c r="Y1477" s="108"/>
      <c r="Z1477" s="80"/>
      <c r="AA1477" s="80"/>
      <c r="AB1477" s="109"/>
      <c r="AC1477" s="80"/>
      <c r="AD1477" s="80"/>
      <c r="AE1477" s="80"/>
      <c r="AF1477" s="80"/>
      <c r="AG1477" s="80"/>
      <c r="AH1477" s="107"/>
      <c r="AI1477" s="107"/>
      <c r="AJ1477" s="105"/>
      <c r="AK1477" s="85"/>
      <c r="AL1477" s="85"/>
      <c r="AM1477" s="105"/>
      <c r="AN1477" s="107"/>
      <c r="AO1477" s="107"/>
      <c r="AP1477" s="105"/>
      <c r="AQ1477" s="85"/>
      <c r="AR1477" s="85"/>
      <c r="AS1477" s="105"/>
      <c r="AT1477" s="107"/>
      <c r="AU1477" s="85"/>
      <c r="AV1477" s="107"/>
      <c r="AW1477" s="85"/>
      <c r="AX1477" s="85"/>
      <c r="AY1477" s="85"/>
      <c r="AZ1477" s="80"/>
      <c r="BA1477" s="86"/>
      <c r="BB1477" s="86"/>
      <c r="BC1477" s="105"/>
    </row>
    <row r="1478" spans="1:55" x14ac:dyDescent="0.25">
      <c r="A1478" s="80"/>
      <c r="B1478" s="80"/>
      <c r="C1478" s="80"/>
      <c r="D1478" s="80"/>
      <c r="E1478" s="80"/>
      <c r="F1478" s="80"/>
      <c r="G1478" s="80"/>
      <c r="H1478" s="84"/>
      <c r="I1478" s="84"/>
      <c r="J1478" s="105"/>
      <c r="K1478" s="84"/>
      <c r="L1478" s="105"/>
      <c r="M1478" s="84"/>
      <c r="N1478" s="105"/>
      <c r="O1478" s="84"/>
      <c r="P1478" s="84"/>
      <c r="Q1478" s="105"/>
      <c r="R1478" s="84"/>
      <c r="S1478" s="105"/>
      <c r="T1478" s="84"/>
      <c r="U1478" s="105"/>
      <c r="V1478" s="80"/>
      <c r="W1478" s="80"/>
      <c r="X1478" s="108"/>
      <c r="Y1478" s="108"/>
      <c r="Z1478" s="80"/>
      <c r="AA1478" s="80"/>
      <c r="AB1478" s="109"/>
      <c r="AC1478" s="80"/>
      <c r="AD1478" s="80"/>
      <c r="AE1478" s="80"/>
      <c r="AF1478" s="80"/>
      <c r="AG1478" s="80"/>
      <c r="AH1478" s="107"/>
      <c r="AI1478" s="107"/>
      <c r="AJ1478" s="105"/>
      <c r="AK1478" s="85"/>
      <c r="AL1478" s="85"/>
      <c r="AM1478" s="105"/>
      <c r="AN1478" s="107"/>
      <c r="AO1478" s="107"/>
      <c r="AP1478" s="105"/>
      <c r="AQ1478" s="85"/>
      <c r="AR1478" s="85"/>
      <c r="AS1478" s="105"/>
      <c r="AT1478" s="107"/>
      <c r="AU1478" s="85"/>
      <c r="AV1478" s="107"/>
      <c r="AW1478" s="85"/>
      <c r="AX1478" s="85"/>
      <c r="AY1478" s="85"/>
      <c r="AZ1478" s="80"/>
      <c r="BA1478" s="86"/>
      <c r="BB1478" s="86"/>
      <c r="BC1478" s="105"/>
    </row>
    <row r="1479" spans="1:55" x14ac:dyDescent="0.25">
      <c r="A1479" s="80"/>
      <c r="B1479" s="80"/>
      <c r="C1479" s="80"/>
      <c r="D1479" s="80"/>
      <c r="E1479" s="80"/>
      <c r="F1479" s="80"/>
      <c r="G1479" s="80"/>
      <c r="H1479" s="84"/>
      <c r="I1479" s="84"/>
      <c r="J1479" s="105"/>
      <c r="K1479" s="84"/>
      <c r="L1479" s="105"/>
      <c r="M1479" s="84"/>
      <c r="N1479" s="105"/>
      <c r="O1479" s="84"/>
      <c r="P1479" s="84"/>
      <c r="Q1479" s="105"/>
      <c r="R1479" s="84"/>
      <c r="S1479" s="105"/>
      <c r="T1479" s="84"/>
      <c r="U1479" s="105"/>
      <c r="V1479" s="80"/>
      <c r="W1479" s="80"/>
      <c r="X1479" s="108"/>
      <c r="Y1479" s="108"/>
      <c r="Z1479" s="80"/>
      <c r="AA1479" s="80"/>
      <c r="AB1479" s="109"/>
      <c r="AC1479" s="80"/>
      <c r="AD1479" s="80"/>
      <c r="AE1479" s="80"/>
      <c r="AF1479" s="80"/>
      <c r="AG1479" s="80"/>
      <c r="AH1479" s="107"/>
      <c r="AI1479" s="107"/>
      <c r="AJ1479" s="105"/>
      <c r="AK1479" s="85"/>
      <c r="AL1479" s="85"/>
      <c r="AM1479" s="105"/>
      <c r="AN1479" s="107"/>
      <c r="AO1479" s="107"/>
      <c r="AP1479" s="105"/>
      <c r="AQ1479" s="85"/>
      <c r="AR1479" s="85"/>
      <c r="AS1479" s="105"/>
      <c r="AT1479" s="107"/>
      <c r="AU1479" s="85"/>
      <c r="AV1479" s="107"/>
      <c r="AW1479" s="85"/>
      <c r="AX1479" s="85"/>
      <c r="AY1479" s="85"/>
      <c r="AZ1479" s="80"/>
      <c r="BA1479" s="86"/>
      <c r="BB1479" s="86"/>
      <c r="BC1479" s="105"/>
    </row>
    <row r="1480" spans="1:55" x14ac:dyDescent="0.25">
      <c r="A1480" s="80"/>
      <c r="B1480" s="80"/>
      <c r="C1480" s="80"/>
      <c r="D1480" s="81"/>
      <c r="E1480" s="82"/>
      <c r="F1480" s="83"/>
      <c r="G1480" s="83"/>
      <c r="H1480" s="84"/>
      <c r="I1480" s="84"/>
      <c r="J1480" s="105"/>
      <c r="K1480" s="84"/>
      <c r="L1480" s="105"/>
      <c r="M1480" s="84"/>
      <c r="N1480" s="105"/>
      <c r="O1480" s="84"/>
      <c r="P1480" s="84"/>
      <c r="Q1480" s="105"/>
      <c r="R1480" s="84"/>
      <c r="S1480" s="105"/>
      <c r="T1480" s="84"/>
      <c r="U1480" s="105"/>
      <c r="V1480" s="80"/>
      <c r="W1480" s="80"/>
      <c r="X1480" s="80"/>
      <c r="Y1480" s="80"/>
      <c r="Z1480" s="106"/>
      <c r="AA1480" s="106"/>
      <c r="AB1480" s="109"/>
      <c r="AC1480" s="106"/>
      <c r="AD1480" s="106"/>
      <c r="AE1480" s="80"/>
      <c r="AF1480" s="106"/>
      <c r="AG1480" s="106"/>
      <c r="AH1480" s="107"/>
      <c r="AI1480" s="107"/>
      <c r="AJ1480" s="105"/>
      <c r="AK1480" s="85"/>
      <c r="AL1480" s="85"/>
      <c r="AM1480" s="105"/>
      <c r="AN1480" s="107"/>
      <c r="AO1480" s="107"/>
      <c r="AP1480" s="105"/>
      <c r="AQ1480" s="85"/>
      <c r="AR1480" s="85"/>
      <c r="AS1480" s="105"/>
      <c r="AT1480" s="107"/>
      <c r="AU1480" s="85"/>
      <c r="AV1480" s="107"/>
      <c r="AW1480" s="85"/>
      <c r="AX1480" s="85"/>
      <c r="AY1480" s="85"/>
      <c r="AZ1480" s="80"/>
      <c r="BA1480" s="86"/>
      <c r="BB1480" s="86"/>
      <c r="BC1480" s="105"/>
    </row>
    <row r="1481" spans="1:55" x14ac:dyDescent="0.25">
      <c r="A1481" s="80"/>
      <c r="B1481" s="80"/>
      <c r="C1481" s="80"/>
      <c r="D1481" s="81"/>
      <c r="E1481" s="82"/>
      <c r="F1481" s="83"/>
      <c r="G1481" s="83"/>
      <c r="H1481" s="84"/>
      <c r="I1481" s="84"/>
      <c r="J1481" s="105"/>
      <c r="K1481" s="84"/>
      <c r="L1481" s="105"/>
      <c r="M1481" s="84"/>
      <c r="N1481" s="105"/>
      <c r="O1481" s="84"/>
      <c r="P1481" s="84"/>
      <c r="Q1481" s="105"/>
      <c r="R1481" s="84"/>
      <c r="S1481" s="105"/>
      <c r="T1481" s="84"/>
      <c r="U1481" s="105"/>
      <c r="V1481" s="80"/>
      <c r="W1481" s="80"/>
      <c r="X1481" s="80"/>
      <c r="Y1481" s="80"/>
      <c r="Z1481" s="106"/>
      <c r="AA1481" s="106"/>
      <c r="AB1481" s="109"/>
      <c r="AC1481" s="106"/>
      <c r="AD1481" s="106"/>
      <c r="AE1481" s="80"/>
      <c r="AF1481" s="106"/>
      <c r="AG1481" s="106"/>
      <c r="AH1481" s="107"/>
      <c r="AI1481" s="107"/>
      <c r="AJ1481" s="105"/>
      <c r="AK1481" s="85"/>
      <c r="AL1481" s="85"/>
      <c r="AM1481" s="105"/>
      <c r="AN1481" s="107"/>
      <c r="AO1481" s="107"/>
      <c r="AP1481" s="105"/>
      <c r="AQ1481" s="85"/>
      <c r="AR1481" s="85"/>
      <c r="AS1481" s="105"/>
      <c r="AT1481" s="107"/>
      <c r="AU1481" s="85"/>
      <c r="AV1481" s="107"/>
      <c r="AW1481" s="85"/>
      <c r="AX1481" s="85"/>
      <c r="AY1481" s="85"/>
      <c r="AZ1481" s="80"/>
      <c r="BA1481" s="86"/>
      <c r="BB1481" s="86"/>
      <c r="BC1481" s="105"/>
    </row>
    <row r="1482" spans="1:55" x14ac:dyDescent="0.25">
      <c r="A1482" s="80"/>
      <c r="B1482" s="80"/>
      <c r="C1482" s="80"/>
      <c r="D1482" s="81"/>
      <c r="E1482" s="82"/>
      <c r="F1482" s="83"/>
      <c r="G1482" s="83"/>
      <c r="H1482" s="84"/>
      <c r="I1482" s="84"/>
      <c r="J1482" s="105"/>
      <c r="K1482" s="84"/>
      <c r="L1482" s="105"/>
      <c r="M1482" s="84"/>
      <c r="N1482" s="105"/>
      <c r="O1482" s="84"/>
      <c r="P1482" s="84"/>
      <c r="Q1482" s="105"/>
      <c r="R1482" s="84"/>
      <c r="S1482" s="105"/>
      <c r="T1482" s="84"/>
      <c r="U1482" s="105"/>
      <c r="V1482" s="80"/>
      <c r="W1482" s="80"/>
      <c r="X1482" s="108"/>
      <c r="Y1482" s="108"/>
      <c r="Z1482" s="106"/>
      <c r="AA1482" s="106"/>
      <c r="AB1482" s="109"/>
      <c r="AC1482" s="106"/>
      <c r="AD1482" s="106"/>
      <c r="AE1482" s="80"/>
      <c r="AF1482" s="106"/>
      <c r="AG1482" s="106"/>
      <c r="AH1482" s="107"/>
      <c r="AI1482" s="107"/>
      <c r="AJ1482" s="105"/>
      <c r="AK1482" s="85"/>
      <c r="AL1482" s="85"/>
      <c r="AM1482" s="105"/>
      <c r="AN1482" s="107"/>
      <c r="AO1482" s="107"/>
      <c r="AP1482" s="105"/>
      <c r="AQ1482" s="85"/>
      <c r="AR1482" s="85"/>
      <c r="AS1482" s="105"/>
      <c r="AT1482" s="107"/>
      <c r="AU1482" s="85"/>
      <c r="AV1482" s="107"/>
      <c r="AW1482" s="85"/>
      <c r="AX1482" s="85"/>
      <c r="AY1482" s="85"/>
      <c r="AZ1482" s="80"/>
      <c r="BA1482" s="86"/>
      <c r="BB1482" s="86"/>
      <c r="BC1482" s="105"/>
    </row>
    <row r="1483" spans="1:55" x14ac:dyDescent="0.25">
      <c r="A1483" s="80"/>
      <c r="B1483" s="80"/>
      <c r="C1483" s="80"/>
      <c r="D1483" s="81"/>
      <c r="E1483" s="82"/>
      <c r="F1483" s="83"/>
      <c r="G1483" s="83"/>
      <c r="H1483" s="84"/>
      <c r="I1483" s="84"/>
      <c r="J1483" s="105"/>
      <c r="K1483" s="84"/>
      <c r="L1483" s="105"/>
      <c r="M1483" s="84"/>
      <c r="N1483" s="105"/>
      <c r="O1483" s="84"/>
      <c r="P1483" s="84"/>
      <c r="Q1483" s="105"/>
      <c r="R1483" s="84"/>
      <c r="S1483" s="105"/>
      <c r="T1483" s="84"/>
      <c r="U1483" s="105"/>
      <c r="V1483" s="80"/>
      <c r="W1483" s="80"/>
      <c r="X1483" s="80"/>
      <c r="Y1483" s="80"/>
      <c r="Z1483" s="106"/>
      <c r="AA1483" s="106"/>
      <c r="AB1483" s="109"/>
      <c r="AC1483" s="106"/>
      <c r="AD1483" s="106"/>
      <c r="AE1483" s="80"/>
      <c r="AF1483" s="106"/>
      <c r="AG1483" s="106"/>
      <c r="AH1483" s="107"/>
      <c r="AI1483" s="107"/>
      <c r="AJ1483" s="105"/>
      <c r="AK1483" s="85"/>
      <c r="AL1483" s="85"/>
      <c r="AM1483" s="105"/>
      <c r="AN1483" s="107"/>
      <c r="AO1483" s="107"/>
      <c r="AP1483" s="105"/>
      <c r="AQ1483" s="85"/>
      <c r="AR1483" s="85"/>
      <c r="AS1483" s="105"/>
      <c r="AT1483" s="107"/>
      <c r="AU1483" s="85"/>
      <c r="AV1483" s="107"/>
      <c r="AW1483" s="85"/>
      <c r="AX1483" s="85"/>
      <c r="AY1483" s="85"/>
      <c r="AZ1483" s="80"/>
      <c r="BA1483" s="86"/>
      <c r="BB1483" s="86"/>
      <c r="BC1483" s="105"/>
    </row>
    <row r="1484" spans="1:55" x14ac:dyDescent="0.25">
      <c r="A1484" s="80"/>
      <c r="B1484" s="80"/>
      <c r="C1484" s="80"/>
      <c r="D1484" s="81"/>
      <c r="E1484" s="82"/>
      <c r="F1484" s="83"/>
      <c r="G1484" s="83"/>
      <c r="H1484" s="84"/>
      <c r="I1484" s="84"/>
      <c r="J1484" s="105"/>
      <c r="K1484" s="84"/>
      <c r="L1484" s="105"/>
      <c r="M1484" s="84"/>
      <c r="N1484" s="105"/>
      <c r="O1484" s="84"/>
      <c r="P1484" s="84"/>
      <c r="Q1484" s="105"/>
      <c r="R1484" s="84"/>
      <c r="S1484" s="105"/>
      <c r="T1484" s="84"/>
      <c r="U1484" s="105"/>
      <c r="V1484" s="80"/>
      <c r="W1484" s="80"/>
      <c r="X1484" s="80"/>
      <c r="Y1484" s="80"/>
      <c r="Z1484" s="106"/>
      <c r="AA1484" s="106"/>
      <c r="AB1484" s="109"/>
      <c r="AC1484" s="106"/>
      <c r="AD1484" s="106"/>
      <c r="AE1484" s="80"/>
      <c r="AF1484" s="106"/>
      <c r="AG1484" s="106"/>
      <c r="AH1484" s="107"/>
      <c r="AI1484" s="107"/>
      <c r="AJ1484" s="105"/>
      <c r="AK1484" s="85"/>
      <c r="AL1484" s="85"/>
      <c r="AM1484" s="105"/>
      <c r="AN1484" s="107"/>
      <c r="AO1484" s="107"/>
      <c r="AP1484" s="105"/>
      <c r="AQ1484" s="85"/>
      <c r="AR1484" s="85"/>
      <c r="AS1484" s="105"/>
      <c r="AT1484" s="107"/>
      <c r="AU1484" s="85"/>
      <c r="AV1484" s="107"/>
      <c r="AW1484" s="85"/>
      <c r="AX1484" s="85"/>
      <c r="AY1484" s="85"/>
      <c r="AZ1484" s="80"/>
      <c r="BA1484" s="86"/>
      <c r="BB1484" s="86"/>
      <c r="BC1484" s="105"/>
    </row>
    <row r="1485" spans="1:55" x14ac:dyDescent="0.25">
      <c r="A1485" s="80"/>
      <c r="B1485" s="80"/>
      <c r="C1485" s="80"/>
      <c r="D1485" s="81"/>
      <c r="E1485" s="82"/>
      <c r="F1485" s="83"/>
      <c r="G1485" s="83"/>
      <c r="H1485" s="84"/>
      <c r="I1485" s="84"/>
      <c r="J1485" s="105"/>
      <c r="K1485" s="84"/>
      <c r="L1485" s="105"/>
      <c r="M1485" s="84"/>
      <c r="N1485" s="105"/>
      <c r="O1485" s="84"/>
      <c r="P1485" s="84"/>
      <c r="Q1485" s="105"/>
      <c r="R1485" s="84"/>
      <c r="S1485" s="105"/>
      <c r="T1485" s="84"/>
      <c r="U1485" s="105"/>
      <c r="V1485" s="80"/>
      <c r="W1485" s="80"/>
      <c r="X1485" s="80"/>
      <c r="Y1485" s="80"/>
      <c r="Z1485" s="106"/>
      <c r="AA1485" s="106"/>
      <c r="AB1485" s="109"/>
      <c r="AC1485" s="106"/>
      <c r="AD1485" s="106"/>
      <c r="AE1485" s="80"/>
      <c r="AF1485" s="106"/>
      <c r="AG1485" s="106"/>
      <c r="AH1485" s="107"/>
      <c r="AI1485" s="107"/>
      <c r="AJ1485" s="105"/>
      <c r="AK1485" s="85"/>
      <c r="AL1485" s="85"/>
      <c r="AM1485" s="105"/>
      <c r="AN1485" s="107"/>
      <c r="AO1485" s="107"/>
      <c r="AP1485" s="105"/>
      <c r="AQ1485" s="85"/>
      <c r="AR1485" s="85"/>
      <c r="AS1485" s="105"/>
      <c r="AT1485" s="107"/>
      <c r="AU1485" s="85"/>
      <c r="AV1485" s="107"/>
      <c r="AW1485" s="85"/>
      <c r="AX1485" s="85"/>
      <c r="AY1485" s="85"/>
      <c r="AZ1485" s="80"/>
      <c r="BA1485" s="86"/>
      <c r="BB1485" s="86"/>
      <c r="BC1485" s="105"/>
    </row>
    <row r="1486" spans="1:55" x14ac:dyDescent="0.25">
      <c r="A1486" s="80"/>
      <c r="B1486" s="80"/>
      <c r="C1486" s="80"/>
      <c r="D1486" s="81"/>
      <c r="E1486" s="82"/>
      <c r="F1486" s="83"/>
      <c r="G1486" s="83"/>
      <c r="H1486" s="84"/>
      <c r="I1486" s="84"/>
      <c r="J1486" s="105"/>
      <c r="K1486" s="84"/>
      <c r="L1486" s="105"/>
      <c r="M1486" s="84"/>
      <c r="N1486" s="105"/>
      <c r="O1486" s="84"/>
      <c r="P1486" s="84"/>
      <c r="Q1486" s="105"/>
      <c r="R1486" s="84"/>
      <c r="S1486" s="105"/>
      <c r="T1486" s="84"/>
      <c r="U1486" s="105"/>
      <c r="V1486" s="80"/>
      <c r="W1486" s="80"/>
      <c r="X1486" s="108"/>
      <c r="Y1486" s="108"/>
      <c r="Z1486" s="106"/>
      <c r="AA1486" s="106"/>
      <c r="AB1486" s="109"/>
      <c r="AC1486" s="106"/>
      <c r="AD1486" s="106"/>
      <c r="AE1486" s="80"/>
      <c r="AF1486" s="106"/>
      <c r="AG1486" s="106"/>
      <c r="AH1486" s="107"/>
      <c r="AI1486" s="107"/>
      <c r="AJ1486" s="105"/>
      <c r="AK1486" s="85"/>
      <c r="AL1486" s="85"/>
      <c r="AM1486" s="105"/>
      <c r="AN1486" s="107"/>
      <c r="AO1486" s="107"/>
      <c r="AP1486" s="105"/>
      <c r="AQ1486" s="85"/>
      <c r="AR1486" s="85"/>
      <c r="AS1486" s="105"/>
      <c r="AT1486" s="107"/>
      <c r="AU1486" s="85"/>
      <c r="AV1486" s="107"/>
      <c r="AW1486" s="85"/>
      <c r="AX1486" s="85"/>
      <c r="AY1486" s="85"/>
      <c r="AZ1486" s="80"/>
      <c r="BA1486" s="86"/>
      <c r="BB1486" s="86"/>
      <c r="BC1486" s="105"/>
    </row>
    <row r="1487" spans="1:55" x14ac:dyDescent="0.25">
      <c r="A1487" s="80"/>
      <c r="B1487" s="80"/>
      <c r="C1487" s="80"/>
      <c r="D1487" s="80"/>
      <c r="E1487" s="80"/>
      <c r="F1487" s="80"/>
      <c r="G1487" s="80"/>
      <c r="H1487" s="80"/>
      <c r="I1487" s="80"/>
      <c r="J1487" s="80"/>
      <c r="K1487" s="80"/>
      <c r="L1487" s="80"/>
      <c r="M1487" s="80"/>
      <c r="N1487" s="80"/>
      <c r="O1487" s="80"/>
      <c r="P1487" s="80"/>
      <c r="Q1487" s="80"/>
      <c r="R1487" s="80"/>
      <c r="S1487" s="80"/>
      <c r="T1487" s="80"/>
      <c r="U1487" s="80"/>
      <c r="V1487" s="80"/>
      <c r="W1487" s="80"/>
      <c r="X1487" s="80"/>
      <c r="Y1487" s="80"/>
      <c r="Z1487" s="80"/>
      <c r="AA1487" s="80"/>
      <c r="AB1487" s="109"/>
      <c r="AC1487" s="80"/>
      <c r="AD1487" s="80"/>
      <c r="AE1487" s="80"/>
      <c r="AF1487" s="80"/>
      <c r="AG1487" s="80"/>
      <c r="AH1487" s="80"/>
      <c r="AI1487" s="80"/>
      <c r="AJ1487" s="80"/>
      <c r="AK1487" s="80"/>
      <c r="AL1487" s="80"/>
      <c r="AM1487" s="80"/>
      <c r="AN1487" s="80"/>
      <c r="AO1487" s="80"/>
      <c r="AP1487" s="80"/>
      <c r="AQ1487" s="80"/>
      <c r="AR1487" s="80"/>
      <c r="AS1487" s="80"/>
      <c r="AT1487" s="80"/>
      <c r="AU1487" s="80"/>
      <c r="AV1487" s="80"/>
      <c r="AW1487" s="80"/>
      <c r="AX1487" s="85"/>
      <c r="AY1487" s="85"/>
      <c r="AZ1487" s="80"/>
      <c r="BA1487" s="86"/>
      <c r="BB1487" s="86"/>
      <c r="BC1487" s="105"/>
    </row>
    <row r="1488" spans="1:55" x14ac:dyDescent="0.25">
      <c r="A1488" s="80"/>
      <c r="B1488" s="80"/>
      <c r="C1488" s="80"/>
      <c r="D1488" s="81"/>
      <c r="E1488" s="82"/>
      <c r="F1488" s="83"/>
      <c r="G1488" s="83"/>
      <c r="H1488" s="84"/>
      <c r="I1488" s="84"/>
      <c r="J1488" s="105"/>
      <c r="K1488" s="84"/>
      <c r="L1488" s="105"/>
      <c r="M1488" s="84"/>
      <c r="N1488" s="105"/>
      <c r="O1488" s="84"/>
      <c r="P1488" s="84"/>
      <c r="Q1488" s="105"/>
      <c r="R1488" s="84"/>
      <c r="S1488" s="105"/>
      <c r="T1488" s="84"/>
      <c r="U1488" s="105"/>
      <c r="V1488" s="80"/>
      <c r="W1488" s="80"/>
      <c r="X1488" s="108"/>
      <c r="Y1488" s="108"/>
      <c r="Z1488" s="106"/>
      <c r="AA1488" s="106"/>
      <c r="AB1488" s="109"/>
      <c r="AC1488" s="106"/>
      <c r="AD1488" s="106"/>
      <c r="AE1488" s="80"/>
      <c r="AF1488" s="106"/>
      <c r="AG1488" s="106"/>
      <c r="AH1488" s="107"/>
      <c r="AI1488" s="107"/>
      <c r="AJ1488" s="105"/>
      <c r="AK1488" s="85"/>
      <c r="AL1488" s="85"/>
      <c r="AM1488" s="105"/>
      <c r="AN1488" s="107"/>
      <c r="AO1488" s="107"/>
      <c r="AP1488" s="105"/>
      <c r="AQ1488" s="85"/>
      <c r="AR1488" s="85"/>
      <c r="AS1488" s="105"/>
      <c r="AT1488" s="107"/>
      <c r="AU1488" s="85"/>
      <c r="AV1488" s="107"/>
      <c r="AW1488" s="85"/>
      <c r="AX1488" s="85"/>
      <c r="AY1488" s="85"/>
      <c r="AZ1488" s="80"/>
      <c r="BA1488" s="86"/>
      <c r="BB1488" s="86"/>
      <c r="BC1488" s="105"/>
    </row>
    <row r="1489" spans="1:55" x14ac:dyDescent="0.25">
      <c r="A1489" s="80"/>
      <c r="B1489" s="80"/>
      <c r="C1489" s="80"/>
      <c r="D1489" s="80"/>
      <c r="E1489" s="80"/>
      <c r="F1489" s="80"/>
      <c r="G1489" s="80"/>
      <c r="H1489" s="80"/>
      <c r="I1489" s="80"/>
      <c r="J1489" s="80"/>
      <c r="K1489" s="80"/>
      <c r="L1489" s="80"/>
      <c r="M1489" s="84"/>
      <c r="N1489" s="105"/>
      <c r="O1489" s="80"/>
      <c r="P1489" s="80"/>
      <c r="Q1489" s="80"/>
      <c r="R1489" s="80"/>
      <c r="S1489" s="80"/>
      <c r="T1489" s="84"/>
      <c r="U1489" s="105"/>
      <c r="V1489" s="80"/>
      <c r="W1489" s="80"/>
      <c r="X1489" s="80"/>
      <c r="Y1489" s="80"/>
      <c r="Z1489" s="80"/>
      <c r="AA1489" s="80"/>
      <c r="AB1489" s="109"/>
      <c r="AC1489" s="80"/>
      <c r="AD1489" s="80"/>
      <c r="AE1489" s="80"/>
      <c r="AF1489" s="80"/>
      <c r="AG1489" s="80"/>
      <c r="AH1489" s="80"/>
      <c r="AI1489" s="80"/>
      <c r="AJ1489" s="80"/>
      <c r="AK1489" s="80"/>
      <c r="AL1489" s="80"/>
      <c r="AM1489" s="80"/>
      <c r="AN1489" s="80"/>
      <c r="AO1489" s="80"/>
      <c r="AP1489" s="80"/>
      <c r="AQ1489" s="80"/>
      <c r="AR1489" s="80"/>
      <c r="AS1489" s="80"/>
      <c r="AT1489" s="80"/>
      <c r="AU1489" s="80"/>
      <c r="AV1489" s="80"/>
      <c r="AW1489" s="80"/>
      <c r="AX1489" s="85"/>
      <c r="AY1489" s="85"/>
      <c r="AZ1489" s="80"/>
      <c r="BA1489" s="86"/>
      <c r="BB1489" s="86"/>
      <c r="BC1489" s="105"/>
    </row>
    <row r="1490" spans="1:55" x14ac:dyDescent="0.25">
      <c r="A1490" s="80"/>
      <c r="B1490" s="80"/>
      <c r="C1490" s="80"/>
      <c r="D1490" s="80"/>
      <c r="E1490" s="80"/>
      <c r="F1490" s="80"/>
      <c r="G1490" s="80"/>
      <c r="H1490" s="80"/>
      <c r="I1490" s="80"/>
      <c r="J1490" s="80"/>
      <c r="K1490" s="80"/>
      <c r="L1490" s="80"/>
      <c r="M1490" s="80"/>
      <c r="N1490" s="80"/>
      <c r="O1490" s="80"/>
      <c r="P1490" s="80"/>
      <c r="Q1490" s="80"/>
      <c r="R1490" s="80"/>
      <c r="S1490" s="80"/>
      <c r="T1490" s="80"/>
      <c r="U1490" s="80"/>
      <c r="V1490" s="80"/>
      <c r="W1490" s="80"/>
      <c r="X1490" s="80"/>
      <c r="Y1490" s="80"/>
      <c r="Z1490" s="80"/>
      <c r="AA1490" s="80"/>
      <c r="AB1490" s="109"/>
      <c r="AC1490" s="80"/>
      <c r="AD1490" s="80"/>
      <c r="AE1490" s="80"/>
      <c r="AF1490" s="80"/>
      <c r="AG1490" s="80"/>
      <c r="AH1490" s="80"/>
      <c r="AI1490" s="80"/>
      <c r="AJ1490" s="80"/>
      <c r="AK1490" s="80"/>
      <c r="AL1490" s="80"/>
      <c r="AM1490" s="80"/>
      <c r="AN1490" s="80"/>
      <c r="AO1490" s="80"/>
      <c r="AP1490" s="80"/>
      <c r="AQ1490" s="80"/>
      <c r="AR1490" s="80"/>
      <c r="AS1490" s="80"/>
      <c r="AT1490" s="80"/>
      <c r="AU1490" s="80"/>
      <c r="AV1490" s="80"/>
      <c r="AW1490" s="80"/>
      <c r="AX1490" s="85"/>
      <c r="AY1490" s="85"/>
      <c r="AZ1490" s="80"/>
      <c r="BA1490" s="86"/>
      <c r="BB1490" s="86"/>
      <c r="BC1490" s="105"/>
    </row>
    <row r="1491" spans="1:55" x14ac:dyDescent="0.25">
      <c r="A1491" s="80"/>
      <c r="B1491" s="80"/>
      <c r="C1491" s="80"/>
      <c r="D1491" s="81"/>
      <c r="E1491" s="80"/>
      <c r="F1491" s="83"/>
      <c r="G1491" s="80"/>
      <c r="H1491" s="84"/>
      <c r="I1491" s="84"/>
      <c r="J1491" s="105"/>
      <c r="K1491" s="84"/>
      <c r="L1491" s="105"/>
      <c r="M1491" s="84"/>
      <c r="N1491" s="105"/>
      <c r="O1491" s="84"/>
      <c r="P1491" s="84"/>
      <c r="Q1491" s="105"/>
      <c r="R1491" s="84"/>
      <c r="S1491" s="105"/>
      <c r="T1491" s="84"/>
      <c r="U1491" s="105"/>
      <c r="V1491" s="80"/>
      <c r="W1491" s="80"/>
      <c r="X1491" s="108"/>
      <c r="Y1491" s="108"/>
      <c r="Z1491" s="80"/>
      <c r="AA1491" s="106"/>
      <c r="AB1491" s="109"/>
      <c r="AC1491" s="80"/>
      <c r="AD1491" s="106"/>
      <c r="AE1491" s="80"/>
      <c r="AF1491" s="80"/>
      <c r="AG1491" s="80"/>
      <c r="AH1491" s="107"/>
      <c r="AI1491" s="107"/>
      <c r="AJ1491" s="105"/>
      <c r="AK1491" s="85"/>
      <c r="AL1491" s="85"/>
      <c r="AM1491" s="105"/>
      <c r="AN1491" s="107"/>
      <c r="AO1491" s="107"/>
      <c r="AP1491" s="105"/>
      <c r="AQ1491" s="85"/>
      <c r="AR1491" s="85"/>
      <c r="AS1491" s="105"/>
      <c r="AT1491" s="107"/>
      <c r="AU1491" s="85"/>
      <c r="AV1491" s="107"/>
      <c r="AW1491" s="85"/>
      <c r="AX1491" s="85"/>
      <c r="AY1491" s="85"/>
      <c r="AZ1491" s="80"/>
      <c r="BA1491" s="86"/>
      <c r="BB1491" s="86"/>
      <c r="BC1491" s="105"/>
    </row>
    <row r="1492" spans="1:55" x14ac:dyDescent="0.25">
      <c r="A1492" s="80"/>
      <c r="B1492" s="80"/>
      <c r="C1492" s="80"/>
      <c r="D1492" s="81"/>
      <c r="E1492" s="82"/>
      <c r="F1492" s="83"/>
      <c r="G1492" s="83"/>
      <c r="H1492" s="84"/>
      <c r="I1492" s="84"/>
      <c r="J1492" s="105"/>
      <c r="K1492" s="84"/>
      <c r="L1492" s="105"/>
      <c r="M1492" s="84"/>
      <c r="N1492" s="105"/>
      <c r="O1492" s="84"/>
      <c r="P1492" s="84"/>
      <c r="Q1492" s="105"/>
      <c r="R1492" s="84"/>
      <c r="S1492" s="105"/>
      <c r="T1492" s="84"/>
      <c r="U1492" s="105"/>
      <c r="V1492" s="80"/>
      <c r="W1492" s="80"/>
      <c r="X1492" s="108"/>
      <c r="Y1492" s="108"/>
      <c r="Z1492" s="106"/>
      <c r="AA1492" s="106"/>
      <c r="AB1492" s="109"/>
      <c r="AC1492" s="106"/>
      <c r="AD1492" s="106"/>
      <c r="AE1492" s="80"/>
      <c r="AF1492" s="106"/>
      <c r="AG1492" s="106"/>
      <c r="AH1492" s="107"/>
      <c r="AI1492" s="107"/>
      <c r="AJ1492" s="105"/>
      <c r="AK1492" s="85"/>
      <c r="AL1492" s="85"/>
      <c r="AM1492" s="105"/>
      <c r="AN1492" s="107"/>
      <c r="AO1492" s="107"/>
      <c r="AP1492" s="105"/>
      <c r="AQ1492" s="85"/>
      <c r="AR1492" s="85"/>
      <c r="AS1492" s="105"/>
      <c r="AT1492" s="107"/>
      <c r="AU1492" s="85"/>
      <c r="AV1492" s="107"/>
      <c r="AW1492" s="85"/>
      <c r="AX1492" s="85"/>
      <c r="AY1492" s="85"/>
      <c r="AZ1492" s="80"/>
      <c r="BA1492" s="86"/>
      <c r="BB1492" s="86"/>
      <c r="BC1492" s="105"/>
    </row>
    <row r="1493" spans="1:55" x14ac:dyDescent="0.25">
      <c r="A1493" s="80"/>
      <c r="B1493" s="80"/>
      <c r="C1493" s="80"/>
      <c r="D1493" s="81"/>
      <c r="E1493" s="82"/>
      <c r="F1493" s="83"/>
      <c r="G1493" s="83"/>
      <c r="H1493" s="84"/>
      <c r="I1493" s="84"/>
      <c r="J1493" s="105"/>
      <c r="K1493" s="84"/>
      <c r="L1493" s="105"/>
      <c r="M1493" s="84"/>
      <c r="N1493" s="105"/>
      <c r="O1493" s="84"/>
      <c r="P1493" s="84"/>
      <c r="Q1493" s="105"/>
      <c r="R1493" s="84"/>
      <c r="S1493" s="105"/>
      <c r="T1493" s="84"/>
      <c r="U1493" s="105"/>
      <c r="V1493" s="80"/>
      <c r="W1493" s="80"/>
      <c r="X1493" s="108"/>
      <c r="Y1493" s="108"/>
      <c r="Z1493" s="106"/>
      <c r="AA1493" s="106"/>
      <c r="AB1493" s="109"/>
      <c r="AC1493" s="106"/>
      <c r="AD1493" s="106"/>
      <c r="AE1493" s="80"/>
      <c r="AF1493" s="106"/>
      <c r="AG1493" s="106"/>
      <c r="AH1493" s="107"/>
      <c r="AI1493" s="107"/>
      <c r="AJ1493" s="105"/>
      <c r="AK1493" s="85"/>
      <c r="AL1493" s="85"/>
      <c r="AM1493" s="105"/>
      <c r="AN1493" s="107"/>
      <c r="AO1493" s="107"/>
      <c r="AP1493" s="105"/>
      <c r="AQ1493" s="85"/>
      <c r="AR1493" s="85"/>
      <c r="AS1493" s="105"/>
      <c r="AT1493" s="107"/>
      <c r="AU1493" s="85"/>
      <c r="AV1493" s="107"/>
      <c r="AW1493" s="85"/>
      <c r="AX1493" s="85"/>
      <c r="AY1493" s="85"/>
      <c r="AZ1493" s="80"/>
      <c r="BA1493" s="86"/>
      <c r="BB1493" s="86"/>
      <c r="BC1493" s="105"/>
    </row>
    <row r="1494" spans="1:55" x14ac:dyDescent="0.25">
      <c r="A1494" s="80"/>
      <c r="B1494" s="80"/>
      <c r="C1494" s="80"/>
      <c r="D1494" s="81"/>
      <c r="E1494" s="82"/>
      <c r="F1494" s="83"/>
      <c r="G1494" s="83"/>
      <c r="H1494" s="84"/>
      <c r="I1494" s="84"/>
      <c r="J1494" s="105"/>
      <c r="K1494" s="84"/>
      <c r="L1494" s="105"/>
      <c r="M1494" s="84"/>
      <c r="N1494" s="105"/>
      <c r="O1494" s="84"/>
      <c r="P1494" s="84"/>
      <c r="Q1494" s="105"/>
      <c r="R1494" s="84"/>
      <c r="S1494" s="105"/>
      <c r="T1494" s="84"/>
      <c r="U1494" s="105"/>
      <c r="V1494" s="80"/>
      <c r="W1494" s="80"/>
      <c r="X1494" s="108"/>
      <c r="Y1494" s="108"/>
      <c r="Z1494" s="106"/>
      <c r="AA1494" s="106"/>
      <c r="AB1494" s="109"/>
      <c r="AC1494" s="106"/>
      <c r="AD1494" s="106"/>
      <c r="AE1494" s="80"/>
      <c r="AF1494" s="106"/>
      <c r="AG1494" s="106"/>
      <c r="AH1494" s="107"/>
      <c r="AI1494" s="107"/>
      <c r="AJ1494" s="105"/>
      <c r="AK1494" s="85"/>
      <c r="AL1494" s="85"/>
      <c r="AM1494" s="105"/>
      <c r="AN1494" s="107"/>
      <c r="AO1494" s="107"/>
      <c r="AP1494" s="105"/>
      <c r="AQ1494" s="85"/>
      <c r="AR1494" s="85"/>
      <c r="AS1494" s="105"/>
      <c r="AT1494" s="107"/>
      <c r="AU1494" s="85"/>
      <c r="AV1494" s="107"/>
      <c r="AW1494" s="85"/>
      <c r="AX1494" s="85"/>
      <c r="AY1494" s="85"/>
      <c r="AZ1494" s="80"/>
      <c r="BA1494" s="86"/>
      <c r="BB1494" s="86"/>
      <c r="BC1494" s="105"/>
    </row>
    <row r="1495" spans="1:55" x14ac:dyDescent="0.25">
      <c r="A1495" s="80"/>
      <c r="B1495" s="80"/>
      <c r="C1495" s="80"/>
      <c r="D1495" s="80"/>
      <c r="E1495" s="80"/>
      <c r="F1495" s="80"/>
      <c r="G1495" s="80"/>
      <c r="H1495" s="84"/>
      <c r="I1495" s="84"/>
      <c r="J1495" s="105"/>
      <c r="K1495" s="84"/>
      <c r="L1495" s="105"/>
      <c r="M1495" s="84"/>
      <c r="N1495" s="105"/>
      <c r="O1495" s="84"/>
      <c r="P1495" s="84"/>
      <c r="Q1495" s="105"/>
      <c r="R1495" s="84"/>
      <c r="S1495" s="105"/>
      <c r="T1495" s="84"/>
      <c r="U1495" s="105"/>
      <c r="V1495" s="80"/>
      <c r="W1495" s="80"/>
      <c r="X1495" s="80"/>
      <c r="Y1495" s="80"/>
      <c r="Z1495" s="80"/>
      <c r="AA1495" s="80"/>
      <c r="AB1495" s="109"/>
      <c r="AC1495" s="80"/>
      <c r="AD1495" s="80"/>
      <c r="AE1495" s="80"/>
      <c r="AF1495" s="80"/>
      <c r="AG1495" s="80"/>
      <c r="AH1495" s="107"/>
      <c r="AI1495" s="107"/>
      <c r="AJ1495" s="105"/>
      <c r="AK1495" s="85"/>
      <c r="AL1495" s="85"/>
      <c r="AM1495" s="105"/>
      <c r="AN1495" s="107"/>
      <c r="AO1495" s="107"/>
      <c r="AP1495" s="105"/>
      <c r="AQ1495" s="85"/>
      <c r="AR1495" s="85"/>
      <c r="AS1495" s="105"/>
      <c r="AT1495" s="107"/>
      <c r="AU1495" s="85"/>
      <c r="AV1495" s="107"/>
      <c r="AW1495" s="85"/>
      <c r="AX1495" s="85"/>
      <c r="AY1495" s="85"/>
      <c r="AZ1495" s="80"/>
      <c r="BA1495" s="86"/>
      <c r="BB1495" s="86"/>
      <c r="BC1495" s="105"/>
    </row>
    <row r="1496" spans="1:55" x14ac:dyDescent="0.25">
      <c r="A1496" s="80"/>
      <c r="B1496" s="80"/>
      <c r="C1496" s="80"/>
      <c r="D1496" s="80"/>
      <c r="E1496" s="80"/>
      <c r="F1496" s="80"/>
      <c r="G1496" s="80"/>
      <c r="H1496" s="84"/>
      <c r="I1496" s="84"/>
      <c r="J1496" s="105"/>
      <c r="K1496" s="84"/>
      <c r="L1496" s="105"/>
      <c r="M1496" s="84"/>
      <c r="N1496" s="105"/>
      <c r="O1496" s="84"/>
      <c r="P1496" s="84"/>
      <c r="Q1496" s="105"/>
      <c r="R1496" s="84"/>
      <c r="S1496" s="105"/>
      <c r="T1496" s="84"/>
      <c r="U1496" s="105"/>
      <c r="V1496" s="80"/>
      <c r="W1496" s="80"/>
      <c r="X1496" s="80"/>
      <c r="Y1496" s="80"/>
      <c r="Z1496" s="80"/>
      <c r="AA1496" s="80"/>
      <c r="AB1496" s="109"/>
      <c r="AC1496" s="80"/>
      <c r="AD1496" s="80"/>
      <c r="AE1496" s="80"/>
      <c r="AF1496" s="80"/>
      <c r="AG1496" s="80"/>
      <c r="AH1496" s="107"/>
      <c r="AI1496" s="107"/>
      <c r="AJ1496" s="105"/>
      <c r="AK1496" s="85"/>
      <c r="AL1496" s="85"/>
      <c r="AM1496" s="105"/>
      <c r="AN1496" s="107"/>
      <c r="AO1496" s="107"/>
      <c r="AP1496" s="105"/>
      <c r="AQ1496" s="85"/>
      <c r="AR1496" s="85"/>
      <c r="AS1496" s="105"/>
      <c r="AT1496" s="107"/>
      <c r="AU1496" s="85"/>
      <c r="AV1496" s="107"/>
      <c r="AW1496" s="85"/>
      <c r="AX1496" s="85"/>
      <c r="AY1496" s="85"/>
      <c r="AZ1496" s="80"/>
      <c r="BA1496" s="86"/>
      <c r="BB1496" s="86"/>
      <c r="BC1496" s="105"/>
    </row>
    <row r="1497" spans="1:55" x14ac:dyDescent="0.25">
      <c r="A1497" s="80"/>
      <c r="B1497" s="80"/>
      <c r="C1497" s="80"/>
      <c r="D1497" s="80"/>
      <c r="E1497" s="80"/>
      <c r="F1497" s="80"/>
      <c r="G1497" s="80"/>
      <c r="H1497" s="84"/>
      <c r="I1497" s="84"/>
      <c r="J1497" s="105"/>
      <c r="K1497" s="84"/>
      <c r="L1497" s="105"/>
      <c r="M1497" s="84"/>
      <c r="N1497" s="105"/>
      <c r="O1497" s="84"/>
      <c r="P1497" s="84"/>
      <c r="Q1497" s="105"/>
      <c r="R1497" s="84"/>
      <c r="S1497" s="105"/>
      <c r="T1497" s="84"/>
      <c r="U1497" s="105"/>
      <c r="V1497" s="80"/>
      <c r="W1497" s="80"/>
      <c r="X1497" s="108"/>
      <c r="Y1497" s="108"/>
      <c r="Z1497" s="80"/>
      <c r="AA1497" s="80"/>
      <c r="AB1497" s="109"/>
      <c r="AC1497" s="80"/>
      <c r="AD1497" s="80"/>
      <c r="AE1497" s="80"/>
      <c r="AF1497" s="80"/>
      <c r="AG1497" s="80"/>
      <c r="AH1497" s="107"/>
      <c r="AI1497" s="107"/>
      <c r="AJ1497" s="105"/>
      <c r="AK1497" s="85"/>
      <c r="AL1497" s="85"/>
      <c r="AM1497" s="105"/>
      <c r="AN1497" s="107"/>
      <c r="AO1497" s="107"/>
      <c r="AP1497" s="105"/>
      <c r="AQ1497" s="85"/>
      <c r="AR1497" s="85"/>
      <c r="AS1497" s="105"/>
      <c r="AT1497" s="107"/>
      <c r="AU1497" s="85"/>
      <c r="AV1497" s="107"/>
      <c r="AW1497" s="85"/>
      <c r="AX1497" s="85"/>
      <c r="AY1497" s="85"/>
      <c r="AZ1497" s="80"/>
      <c r="BA1497" s="86"/>
      <c r="BB1497" s="86"/>
      <c r="BC1497" s="105"/>
    </row>
    <row r="1498" spans="1:55" x14ac:dyDescent="0.25">
      <c r="A1498" s="80"/>
      <c r="B1498" s="80"/>
      <c r="C1498" s="80"/>
      <c r="D1498" s="80"/>
      <c r="E1498" s="80"/>
      <c r="F1498" s="80"/>
      <c r="G1498" s="80"/>
      <c r="H1498" s="84"/>
      <c r="I1498" s="84"/>
      <c r="J1498" s="105"/>
      <c r="K1498" s="84"/>
      <c r="L1498" s="105"/>
      <c r="M1498" s="84"/>
      <c r="N1498" s="105"/>
      <c r="O1498" s="84"/>
      <c r="P1498" s="84"/>
      <c r="Q1498" s="105"/>
      <c r="R1498" s="84"/>
      <c r="S1498" s="105"/>
      <c r="T1498" s="84"/>
      <c r="U1498" s="105"/>
      <c r="V1498" s="80"/>
      <c r="W1498" s="80"/>
      <c r="X1498" s="80"/>
      <c r="Y1498" s="80"/>
      <c r="Z1498" s="80"/>
      <c r="AA1498" s="80"/>
      <c r="AB1498" s="109"/>
      <c r="AC1498" s="80"/>
      <c r="AD1498" s="80"/>
      <c r="AE1498" s="80"/>
      <c r="AF1498" s="80"/>
      <c r="AG1498" s="80"/>
      <c r="AH1498" s="107"/>
      <c r="AI1498" s="107"/>
      <c r="AJ1498" s="105"/>
      <c r="AK1498" s="85"/>
      <c r="AL1498" s="85"/>
      <c r="AM1498" s="105"/>
      <c r="AN1498" s="107"/>
      <c r="AO1498" s="107"/>
      <c r="AP1498" s="105"/>
      <c r="AQ1498" s="85"/>
      <c r="AR1498" s="85"/>
      <c r="AS1498" s="105"/>
      <c r="AT1498" s="107"/>
      <c r="AU1498" s="85"/>
      <c r="AV1498" s="107"/>
      <c r="AW1498" s="85"/>
      <c r="AX1498" s="85"/>
      <c r="AY1498" s="85"/>
      <c r="AZ1498" s="80"/>
      <c r="BA1498" s="86"/>
      <c r="BB1498" s="86"/>
      <c r="BC1498" s="105"/>
    </row>
    <row r="1499" spans="1:55" x14ac:dyDescent="0.25">
      <c r="A1499" s="80"/>
      <c r="B1499" s="80"/>
      <c r="C1499" s="80"/>
      <c r="D1499" s="80"/>
      <c r="E1499" s="80"/>
      <c r="F1499" s="80"/>
      <c r="G1499" s="80"/>
      <c r="H1499" s="84"/>
      <c r="I1499" s="84"/>
      <c r="J1499" s="105"/>
      <c r="K1499" s="84"/>
      <c r="L1499" s="105"/>
      <c r="M1499" s="84"/>
      <c r="N1499" s="105"/>
      <c r="O1499" s="84"/>
      <c r="P1499" s="84"/>
      <c r="Q1499" s="105"/>
      <c r="R1499" s="84"/>
      <c r="S1499" s="105"/>
      <c r="T1499" s="84"/>
      <c r="U1499" s="105"/>
      <c r="V1499" s="80"/>
      <c r="W1499" s="80"/>
      <c r="X1499" s="80"/>
      <c r="Y1499" s="80"/>
      <c r="Z1499" s="80"/>
      <c r="AA1499" s="80"/>
      <c r="AB1499" s="109"/>
      <c r="AC1499" s="80"/>
      <c r="AD1499" s="80"/>
      <c r="AE1499" s="80"/>
      <c r="AF1499" s="80"/>
      <c r="AG1499" s="80"/>
      <c r="AH1499" s="107"/>
      <c r="AI1499" s="107"/>
      <c r="AJ1499" s="105"/>
      <c r="AK1499" s="85"/>
      <c r="AL1499" s="85"/>
      <c r="AM1499" s="105"/>
      <c r="AN1499" s="107"/>
      <c r="AO1499" s="107"/>
      <c r="AP1499" s="105"/>
      <c r="AQ1499" s="85"/>
      <c r="AR1499" s="85"/>
      <c r="AS1499" s="105"/>
      <c r="AT1499" s="107"/>
      <c r="AU1499" s="85"/>
      <c r="AV1499" s="107"/>
      <c r="AW1499" s="85"/>
      <c r="AX1499" s="85"/>
      <c r="AY1499" s="85"/>
      <c r="AZ1499" s="80"/>
      <c r="BA1499" s="86"/>
      <c r="BB1499" s="86"/>
      <c r="BC1499" s="105"/>
    </row>
    <row r="1500" spans="1:55" x14ac:dyDescent="0.25">
      <c r="A1500" s="80"/>
      <c r="B1500" s="80"/>
      <c r="C1500" s="80"/>
      <c r="D1500" s="80"/>
      <c r="E1500" s="80"/>
      <c r="F1500" s="80"/>
      <c r="G1500" s="80"/>
      <c r="H1500" s="84"/>
      <c r="I1500" s="84"/>
      <c r="J1500" s="105"/>
      <c r="K1500" s="84"/>
      <c r="L1500" s="105"/>
      <c r="M1500" s="84"/>
      <c r="N1500" s="105"/>
      <c r="O1500" s="84"/>
      <c r="P1500" s="84"/>
      <c r="Q1500" s="105"/>
      <c r="R1500" s="84"/>
      <c r="S1500" s="105"/>
      <c r="T1500" s="84"/>
      <c r="U1500" s="105"/>
      <c r="V1500" s="80"/>
      <c r="W1500" s="80"/>
      <c r="X1500" s="80"/>
      <c r="Y1500" s="80"/>
      <c r="Z1500" s="80"/>
      <c r="AA1500" s="80"/>
      <c r="AB1500" s="109"/>
      <c r="AC1500" s="80"/>
      <c r="AD1500" s="80"/>
      <c r="AE1500" s="80"/>
      <c r="AF1500" s="80"/>
      <c r="AG1500" s="80"/>
      <c r="AH1500" s="107"/>
      <c r="AI1500" s="107"/>
      <c r="AJ1500" s="105"/>
      <c r="AK1500" s="85"/>
      <c r="AL1500" s="85"/>
      <c r="AM1500" s="105"/>
      <c r="AN1500" s="107"/>
      <c r="AO1500" s="107"/>
      <c r="AP1500" s="105"/>
      <c r="AQ1500" s="85"/>
      <c r="AR1500" s="85"/>
      <c r="AS1500" s="105"/>
      <c r="AT1500" s="107"/>
      <c r="AU1500" s="85"/>
      <c r="AV1500" s="107"/>
      <c r="AW1500" s="85"/>
      <c r="AX1500" s="85"/>
      <c r="AY1500" s="85"/>
      <c r="AZ1500" s="80"/>
      <c r="BA1500" s="86"/>
      <c r="BB1500" s="86"/>
      <c r="BC1500" s="105"/>
    </row>
    <row r="1501" spans="1:55" x14ac:dyDescent="0.25">
      <c r="A1501" s="80"/>
      <c r="B1501" s="80"/>
      <c r="C1501" s="80"/>
      <c r="D1501" s="80"/>
      <c r="E1501" s="80"/>
      <c r="F1501" s="80"/>
      <c r="G1501" s="80"/>
      <c r="H1501" s="84"/>
      <c r="I1501" s="84"/>
      <c r="J1501" s="105"/>
      <c r="K1501" s="84"/>
      <c r="L1501" s="105"/>
      <c r="M1501" s="84"/>
      <c r="N1501" s="105"/>
      <c r="O1501" s="84"/>
      <c r="P1501" s="84"/>
      <c r="Q1501" s="105"/>
      <c r="R1501" s="84"/>
      <c r="S1501" s="105"/>
      <c r="T1501" s="84"/>
      <c r="U1501" s="105"/>
      <c r="V1501" s="80"/>
      <c r="W1501" s="80"/>
      <c r="X1501" s="108"/>
      <c r="Y1501" s="108"/>
      <c r="Z1501" s="80"/>
      <c r="AA1501" s="80"/>
      <c r="AB1501" s="109"/>
      <c r="AC1501" s="80"/>
      <c r="AD1501" s="80"/>
      <c r="AE1501" s="80"/>
      <c r="AF1501" s="80"/>
      <c r="AG1501" s="80"/>
      <c r="AH1501" s="107"/>
      <c r="AI1501" s="107"/>
      <c r="AJ1501" s="105"/>
      <c r="AK1501" s="85"/>
      <c r="AL1501" s="85"/>
      <c r="AM1501" s="105"/>
      <c r="AN1501" s="107"/>
      <c r="AO1501" s="107"/>
      <c r="AP1501" s="105"/>
      <c r="AQ1501" s="85"/>
      <c r="AR1501" s="85"/>
      <c r="AS1501" s="105"/>
      <c r="AT1501" s="107"/>
      <c r="AU1501" s="85"/>
      <c r="AV1501" s="107"/>
      <c r="AW1501" s="85"/>
      <c r="AX1501" s="85"/>
      <c r="AY1501" s="85"/>
      <c r="AZ1501" s="80"/>
      <c r="BA1501" s="86"/>
      <c r="BB1501" s="86"/>
      <c r="BC1501" s="105"/>
    </row>
    <row r="1502" spans="1:55" x14ac:dyDescent="0.25">
      <c r="A1502" s="80"/>
      <c r="B1502" s="80"/>
      <c r="C1502" s="80"/>
      <c r="D1502" s="80"/>
      <c r="E1502" s="80"/>
      <c r="F1502" s="80"/>
      <c r="G1502" s="80"/>
      <c r="H1502" s="84"/>
      <c r="I1502" s="84"/>
      <c r="J1502" s="105"/>
      <c r="K1502" s="84"/>
      <c r="L1502" s="105"/>
      <c r="M1502" s="84"/>
      <c r="N1502" s="105"/>
      <c r="O1502" s="84"/>
      <c r="P1502" s="84"/>
      <c r="Q1502" s="105"/>
      <c r="R1502" s="84"/>
      <c r="S1502" s="105"/>
      <c r="T1502" s="84"/>
      <c r="U1502" s="105"/>
      <c r="V1502" s="80"/>
      <c r="W1502" s="80"/>
      <c r="X1502" s="108"/>
      <c r="Y1502" s="108"/>
      <c r="Z1502" s="80"/>
      <c r="AA1502" s="80"/>
      <c r="AB1502" s="109"/>
      <c r="AC1502" s="80"/>
      <c r="AD1502" s="80"/>
      <c r="AE1502" s="80"/>
      <c r="AF1502" s="80"/>
      <c r="AG1502" s="80"/>
      <c r="AH1502" s="107"/>
      <c r="AI1502" s="107"/>
      <c r="AJ1502" s="105"/>
      <c r="AK1502" s="85"/>
      <c r="AL1502" s="85"/>
      <c r="AM1502" s="105"/>
      <c r="AN1502" s="107"/>
      <c r="AO1502" s="107"/>
      <c r="AP1502" s="105"/>
      <c r="AQ1502" s="85"/>
      <c r="AR1502" s="85"/>
      <c r="AS1502" s="105"/>
      <c r="AT1502" s="107"/>
      <c r="AU1502" s="85"/>
      <c r="AV1502" s="107"/>
      <c r="AW1502" s="85"/>
      <c r="AX1502" s="85"/>
      <c r="AY1502" s="85"/>
      <c r="AZ1502" s="80"/>
      <c r="BA1502" s="86"/>
      <c r="BB1502" s="86"/>
      <c r="BC1502" s="105"/>
    </row>
    <row r="1503" spans="1:55" x14ac:dyDescent="0.25">
      <c r="A1503" s="80"/>
      <c r="B1503" s="80"/>
      <c r="C1503" s="80"/>
      <c r="D1503" s="80"/>
      <c r="E1503" s="80"/>
      <c r="F1503" s="80"/>
      <c r="G1503" s="80"/>
      <c r="H1503" s="80"/>
      <c r="I1503" s="80"/>
      <c r="J1503" s="80"/>
      <c r="K1503" s="80"/>
      <c r="L1503" s="80"/>
      <c r="M1503" s="84"/>
      <c r="N1503" s="105"/>
      <c r="O1503" s="80"/>
      <c r="P1503" s="80"/>
      <c r="Q1503" s="80"/>
      <c r="R1503" s="80"/>
      <c r="S1503" s="80"/>
      <c r="T1503" s="84"/>
      <c r="U1503" s="105"/>
      <c r="V1503" s="80"/>
      <c r="W1503" s="80"/>
      <c r="X1503" s="80"/>
      <c r="Y1503" s="80"/>
      <c r="Z1503" s="80"/>
      <c r="AA1503" s="80"/>
      <c r="AB1503" s="109"/>
      <c r="AC1503" s="80"/>
      <c r="AD1503" s="80"/>
      <c r="AE1503" s="80"/>
      <c r="AF1503" s="80"/>
      <c r="AG1503" s="80"/>
      <c r="AH1503" s="80"/>
      <c r="AI1503" s="80"/>
      <c r="AJ1503" s="80"/>
      <c r="AK1503" s="80"/>
      <c r="AL1503" s="80"/>
      <c r="AM1503" s="80"/>
      <c r="AN1503" s="80"/>
      <c r="AO1503" s="80"/>
      <c r="AP1503" s="80"/>
      <c r="AQ1503" s="80"/>
      <c r="AR1503" s="80"/>
      <c r="AS1503" s="80"/>
      <c r="AT1503" s="80"/>
      <c r="AU1503" s="80"/>
      <c r="AV1503" s="80"/>
      <c r="AW1503" s="80"/>
      <c r="AX1503" s="80"/>
      <c r="AY1503" s="80"/>
      <c r="AZ1503" s="80"/>
      <c r="BA1503" s="80"/>
      <c r="BB1503" s="80"/>
      <c r="BC1503" s="80"/>
    </row>
    <row r="1504" spans="1:55" x14ac:dyDescent="0.25">
      <c r="A1504" s="80"/>
      <c r="B1504" s="80"/>
      <c r="C1504" s="80"/>
      <c r="D1504" s="80"/>
      <c r="E1504" s="80"/>
      <c r="F1504" s="80"/>
      <c r="G1504" s="80"/>
      <c r="H1504" s="84"/>
      <c r="I1504" s="84"/>
      <c r="J1504" s="105"/>
      <c r="K1504" s="84"/>
      <c r="L1504" s="105"/>
      <c r="M1504" s="84"/>
      <c r="N1504" s="105"/>
      <c r="O1504" s="84"/>
      <c r="P1504" s="84"/>
      <c r="Q1504" s="105"/>
      <c r="R1504" s="84"/>
      <c r="S1504" s="105"/>
      <c r="T1504" s="84"/>
      <c r="U1504" s="105"/>
      <c r="V1504" s="80"/>
      <c r="W1504" s="80"/>
      <c r="X1504" s="108"/>
      <c r="Y1504" s="108"/>
      <c r="Z1504" s="80"/>
      <c r="AA1504" s="80"/>
      <c r="AB1504" s="109"/>
      <c r="AC1504" s="80"/>
      <c r="AD1504" s="80"/>
      <c r="AE1504" s="80"/>
      <c r="AF1504" s="80"/>
      <c r="AG1504" s="80"/>
      <c r="AH1504" s="107"/>
      <c r="AI1504" s="107"/>
      <c r="AJ1504" s="105"/>
      <c r="AK1504" s="85"/>
      <c r="AL1504" s="85"/>
      <c r="AM1504" s="105"/>
      <c r="AN1504" s="107"/>
      <c r="AO1504" s="107"/>
      <c r="AP1504" s="105"/>
      <c r="AQ1504" s="85"/>
      <c r="AR1504" s="85"/>
      <c r="AS1504" s="105"/>
      <c r="AT1504" s="107"/>
      <c r="AU1504" s="85"/>
      <c r="AV1504" s="107"/>
      <c r="AW1504" s="85"/>
      <c r="AX1504" s="85"/>
      <c r="AY1504" s="85"/>
      <c r="AZ1504" s="80"/>
      <c r="BA1504" s="86"/>
      <c r="BB1504" s="86"/>
      <c r="BC1504" s="105"/>
    </row>
    <row r="1505" spans="1:55" x14ac:dyDescent="0.25">
      <c r="A1505" s="80"/>
      <c r="B1505" s="80"/>
      <c r="C1505" s="80"/>
      <c r="D1505" s="80"/>
      <c r="E1505" s="80"/>
      <c r="F1505" s="80"/>
      <c r="G1505" s="80"/>
      <c r="H1505" s="84"/>
      <c r="I1505" s="84"/>
      <c r="J1505" s="105"/>
      <c r="K1505" s="84"/>
      <c r="L1505" s="105"/>
      <c r="M1505" s="84"/>
      <c r="N1505" s="105"/>
      <c r="O1505" s="84"/>
      <c r="P1505" s="84"/>
      <c r="Q1505" s="105"/>
      <c r="R1505" s="84"/>
      <c r="S1505" s="105"/>
      <c r="T1505" s="84"/>
      <c r="U1505" s="105"/>
      <c r="V1505" s="80"/>
      <c r="W1505" s="80"/>
      <c r="X1505" s="108"/>
      <c r="Y1505" s="108"/>
      <c r="Z1505" s="80"/>
      <c r="AA1505" s="80"/>
      <c r="AB1505" s="109"/>
      <c r="AC1505" s="80"/>
      <c r="AD1505" s="80"/>
      <c r="AE1505" s="80"/>
      <c r="AF1505" s="80"/>
      <c r="AG1505" s="80"/>
      <c r="AH1505" s="107"/>
      <c r="AI1505" s="107"/>
      <c r="AJ1505" s="105"/>
      <c r="AK1505" s="85"/>
      <c r="AL1505" s="85"/>
      <c r="AM1505" s="105"/>
      <c r="AN1505" s="107"/>
      <c r="AO1505" s="107"/>
      <c r="AP1505" s="105"/>
      <c r="AQ1505" s="85"/>
      <c r="AR1505" s="85"/>
      <c r="AS1505" s="105"/>
      <c r="AT1505" s="107"/>
      <c r="AU1505" s="85"/>
      <c r="AV1505" s="107"/>
      <c r="AW1505" s="85"/>
      <c r="AX1505" s="85"/>
      <c r="AY1505" s="85"/>
      <c r="AZ1505" s="80"/>
      <c r="BA1505" s="86"/>
      <c r="BB1505" s="86"/>
      <c r="BC1505" s="105"/>
    </row>
    <row r="1506" spans="1:55" x14ac:dyDescent="0.25">
      <c r="A1506" s="80"/>
      <c r="B1506" s="80"/>
      <c r="C1506" s="80"/>
      <c r="D1506" s="80"/>
      <c r="E1506" s="80"/>
      <c r="F1506" s="80"/>
      <c r="G1506" s="80"/>
      <c r="H1506" s="84"/>
      <c r="I1506" s="84"/>
      <c r="J1506" s="105"/>
      <c r="K1506" s="84"/>
      <c r="L1506" s="105"/>
      <c r="M1506" s="84"/>
      <c r="N1506" s="105"/>
      <c r="O1506" s="84"/>
      <c r="P1506" s="84"/>
      <c r="Q1506" s="105"/>
      <c r="R1506" s="84"/>
      <c r="S1506" s="105"/>
      <c r="T1506" s="84"/>
      <c r="U1506" s="105"/>
      <c r="V1506" s="80"/>
      <c r="W1506" s="80"/>
      <c r="X1506" s="108"/>
      <c r="Y1506" s="108"/>
      <c r="Z1506" s="80"/>
      <c r="AA1506" s="80"/>
      <c r="AB1506" s="109"/>
      <c r="AC1506" s="80"/>
      <c r="AD1506" s="80"/>
      <c r="AE1506" s="80"/>
      <c r="AF1506" s="80"/>
      <c r="AG1506" s="80"/>
      <c r="AH1506" s="107"/>
      <c r="AI1506" s="107"/>
      <c r="AJ1506" s="105"/>
      <c r="AK1506" s="85"/>
      <c r="AL1506" s="85"/>
      <c r="AM1506" s="105"/>
      <c r="AN1506" s="107"/>
      <c r="AO1506" s="107"/>
      <c r="AP1506" s="105"/>
      <c r="AQ1506" s="85"/>
      <c r="AR1506" s="85"/>
      <c r="AS1506" s="105"/>
      <c r="AT1506" s="107"/>
      <c r="AU1506" s="85"/>
      <c r="AV1506" s="107"/>
      <c r="AW1506" s="85"/>
      <c r="AX1506" s="85"/>
      <c r="AY1506" s="85"/>
      <c r="AZ1506" s="80"/>
      <c r="BA1506" s="86"/>
      <c r="BB1506" s="86"/>
      <c r="BC1506" s="105"/>
    </row>
    <row r="1507" spans="1:55" x14ac:dyDescent="0.25">
      <c r="A1507" s="80"/>
      <c r="B1507" s="80"/>
      <c r="C1507" s="80"/>
      <c r="D1507" s="80"/>
      <c r="E1507" s="80"/>
      <c r="F1507" s="80"/>
      <c r="G1507" s="80"/>
      <c r="H1507" s="84"/>
      <c r="I1507" s="80"/>
      <c r="J1507" s="80"/>
      <c r="K1507" s="84"/>
      <c r="L1507" s="105"/>
      <c r="M1507" s="84"/>
      <c r="N1507" s="105"/>
      <c r="O1507" s="84"/>
      <c r="P1507" s="80"/>
      <c r="Q1507" s="80"/>
      <c r="R1507" s="84"/>
      <c r="S1507" s="105"/>
      <c r="T1507" s="84"/>
      <c r="U1507" s="105"/>
      <c r="V1507" s="80"/>
      <c r="W1507" s="80"/>
      <c r="X1507" s="108"/>
      <c r="Y1507" s="108"/>
      <c r="Z1507" s="80"/>
      <c r="AA1507" s="80"/>
      <c r="AB1507" s="109"/>
      <c r="AC1507" s="80"/>
      <c r="AD1507" s="80"/>
      <c r="AE1507" s="80"/>
      <c r="AF1507" s="80"/>
      <c r="AG1507" s="80"/>
      <c r="AH1507" s="107"/>
      <c r="AI1507" s="80"/>
      <c r="AJ1507" s="80"/>
      <c r="AK1507" s="85"/>
      <c r="AL1507" s="80"/>
      <c r="AM1507" s="80"/>
      <c r="AN1507" s="107"/>
      <c r="AO1507" s="80"/>
      <c r="AP1507" s="80"/>
      <c r="AQ1507" s="85"/>
      <c r="AR1507" s="80"/>
      <c r="AS1507" s="80"/>
      <c r="AT1507" s="107"/>
      <c r="AU1507" s="85"/>
      <c r="AV1507" s="107"/>
      <c r="AW1507" s="85"/>
      <c r="AX1507" s="85"/>
      <c r="AY1507" s="80"/>
      <c r="AZ1507" s="80"/>
      <c r="BA1507" s="86"/>
      <c r="BB1507" s="80"/>
      <c r="BC1507" s="80"/>
    </row>
    <row r="1508" spans="1:55" x14ac:dyDescent="0.25">
      <c r="A1508" s="80"/>
      <c r="B1508" s="80"/>
      <c r="C1508" s="80"/>
      <c r="D1508" s="80"/>
      <c r="E1508" s="80"/>
      <c r="F1508" s="80"/>
      <c r="G1508" s="80"/>
      <c r="H1508" s="84"/>
      <c r="I1508" s="84"/>
      <c r="J1508" s="105"/>
      <c r="K1508" s="84"/>
      <c r="L1508" s="105"/>
      <c r="M1508" s="84"/>
      <c r="N1508" s="105"/>
      <c r="O1508" s="84"/>
      <c r="P1508" s="84"/>
      <c r="Q1508" s="105"/>
      <c r="R1508" s="84"/>
      <c r="S1508" s="105"/>
      <c r="T1508" s="84"/>
      <c r="U1508" s="105"/>
      <c r="V1508" s="80"/>
      <c r="W1508" s="80"/>
      <c r="X1508" s="80"/>
      <c r="Y1508" s="80"/>
      <c r="Z1508" s="80"/>
      <c r="AA1508" s="80"/>
      <c r="AB1508" s="109"/>
      <c r="AC1508" s="80"/>
      <c r="AD1508" s="80"/>
      <c r="AE1508" s="80"/>
      <c r="AF1508" s="80"/>
      <c r="AG1508" s="80"/>
      <c r="AH1508" s="107"/>
      <c r="AI1508" s="107"/>
      <c r="AJ1508" s="105"/>
      <c r="AK1508" s="85"/>
      <c r="AL1508" s="85"/>
      <c r="AM1508" s="105"/>
      <c r="AN1508" s="107"/>
      <c r="AO1508" s="107"/>
      <c r="AP1508" s="105"/>
      <c r="AQ1508" s="85"/>
      <c r="AR1508" s="85"/>
      <c r="AS1508" s="105"/>
      <c r="AT1508" s="107"/>
      <c r="AU1508" s="85"/>
      <c r="AV1508" s="107"/>
      <c r="AW1508" s="85"/>
      <c r="AX1508" s="85"/>
      <c r="AY1508" s="85"/>
      <c r="AZ1508" s="80"/>
      <c r="BA1508" s="86"/>
      <c r="BB1508" s="86"/>
      <c r="BC1508" s="105"/>
    </row>
    <row r="1509" spans="1:55" x14ac:dyDescent="0.25">
      <c r="A1509" s="80"/>
      <c r="B1509" s="80"/>
      <c r="C1509" s="80"/>
      <c r="D1509" s="80"/>
      <c r="E1509" s="80"/>
      <c r="F1509" s="80"/>
      <c r="G1509" s="80"/>
      <c r="H1509" s="84"/>
      <c r="I1509" s="84"/>
      <c r="J1509" s="105"/>
      <c r="K1509" s="84"/>
      <c r="L1509" s="105"/>
      <c r="M1509" s="84"/>
      <c r="N1509" s="105"/>
      <c r="O1509" s="84"/>
      <c r="P1509" s="84"/>
      <c r="Q1509" s="105"/>
      <c r="R1509" s="84"/>
      <c r="S1509" s="105"/>
      <c r="T1509" s="84"/>
      <c r="U1509" s="105"/>
      <c r="V1509" s="80"/>
      <c r="W1509" s="80"/>
      <c r="X1509" s="80"/>
      <c r="Y1509" s="80"/>
      <c r="Z1509" s="80"/>
      <c r="AA1509" s="80"/>
      <c r="AB1509" s="109"/>
      <c r="AC1509" s="80"/>
      <c r="AD1509" s="80"/>
      <c r="AE1509" s="80"/>
      <c r="AF1509" s="80"/>
      <c r="AG1509" s="80"/>
      <c r="AH1509" s="107"/>
      <c r="AI1509" s="107"/>
      <c r="AJ1509" s="105"/>
      <c r="AK1509" s="85"/>
      <c r="AL1509" s="85"/>
      <c r="AM1509" s="105"/>
      <c r="AN1509" s="107"/>
      <c r="AO1509" s="107"/>
      <c r="AP1509" s="105"/>
      <c r="AQ1509" s="85"/>
      <c r="AR1509" s="85"/>
      <c r="AS1509" s="105"/>
      <c r="AT1509" s="107"/>
      <c r="AU1509" s="85"/>
      <c r="AV1509" s="107"/>
      <c r="AW1509" s="85"/>
      <c r="AX1509" s="85"/>
      <c r="AY1509" s="85"/>
      <c r="AZ1509" s="80"/>
      <c r="BA1509" s="86"/>
      <c r="BB1509" s="86"/>
      <c r="BC1509" s="105"/>
    </row>
    <row r="1510" spans="1:55" x14ac:dyDescent="0.25">
      <c r="A1510" s="80"/>
      <c r="B1510" s="80"/>
      <c r="C1510" s="80"/>
      <c r="D1510" s="80"/>
      <c r="E1510" s="80"/>
      <c r="F1510" s="80"/>
      <c r="G1510" s="80"/>
      <c r="H1510" s="84"/>
      <c r="I1510" s="84"/>
      <c r="J1510" s="105"/>
      <c r="K1510" s="84"/>
      <c r="L1510" s="105"/>
      <c r="M1510" s="84"/>
      <c r="N1510" s="105"/>
      <c r="O1510" s="84"/>
      <c r="P1510" s="84"/>
      <c r="Q1510" s="105"/>
      <c r="R1510" s="84"/>
      <c r="S1510" s="105"/>
      <c r="T1510" s="84"/>
      <c r="U1510" s="105"/>
      <c r="V1510" s="80"/>
      <c r="W1510" s="80"/>
      <c r="X1510" s="108"/>
      <c r="Y1510" s="108"/>
      <c r="Z1510" s="80"/>
      <c r="AA1510" s="80"/>
      <c r="AB1510" s="109"/>
      <c r="AC1510" s="80"/>
      <c r="AD1510" s="80"/>
      <c r="AE1510" s="80"/>
      <c r="AF1510" s="80"/>
      <c r="AG1510" s="80"/>
      <c r="AH1510" s="107"/>
      <c r="AI1510" s="107"/>
      <c r="AJ1510" s="105"/>
      <c r="AK1510" s="85"/>
      <c r="AL1510" s="85"/>
      <c r="AM1510" s="105"/>
      <c r="AN1510" s="107"/>
      <c r="AO1510" s="107"/>
      <c r="AP1510" s="105"/>
      <c r="AQ1510" s="85"/>
      <c r="AR1510" s="85"/>
      <c r="AS1510" s="105"/>
      <c r="AT1510" s="107"/>
      <c r="AU1510" s="85"/>
      <c r="AV1510" s="107"/>
      <c r="AW1510" s="85"/>
      <c r="AX1510" s="85"/>
      <c r="AY1510" s="85"/>
      <c r="AZ1510" s="80"/>
      <c r="BA1510" s="86"/>
      <c r="BB1510" s="86"/>
      <c r="BC1510" s="105"/>
    </row>
    <row r="1511" spans="1:55" x14ac:dyDescent="0.25">
      <c r="A1511" s="80"/>
      <c r="B1511" s="80"/>
      <c r="C1511" s="80"/>
      <c r="D1511" s="80"/>
      <c r="E1511" s="80"/>
      <c r="F1511" s="80"/>
      <c r="G1511" s="80"/>
      <c r="H1511" s="84"/>
      <c r="I1511" s="84"/>
      <c r="J1511" s="105"/>
      <c r="K1511" s="84"/>
      <c r="L1511" s="105"/>
      <c r="M1511" s="84"/>
      <c r="N1511" s="105"/>
      <c r="O1511" s="84"/>
      <c r="P1511" s="84"/>
      <c r="Q1511" s="105"/>
      <c r="R1511" s="84"/>
      <c r="S1511" s="105"/>
      <c r="T1511" s="84"/>
      <c r="U1511" s="105"/>
      <c r="V1511" s="80"/>
      <c r="W1511" s="80"/>
      <c r="X1511" s="80"/>
      <c r="Y1511" s="80"/>
      <c r="Z1511" s="80"/>
      <c r="AA1511" s="80"/>
      <c r="AB1511" s="109"/>
      <c r="AC1511" s="80"/>
      <c r="AD1511" s="80"/>
      <c r="AE1511" s="80"/>
      <c r="AF1511" s="80"/>
      <c r="AG1511" s="80"/>
      <c r="AH1511" s="107"/>
      <c r="AI1511" s="107"/>
      <c r="AJ1511" s="105"/>
      <c r="AK1511" s="85"/>
      <c r="AL1511" s="85"/>
      <c r="AM1511" s="105"/>
      <c r="AN1511" s="107"/>
      <c r="AO1511" s="107"/>
      <c r="AP1511" s="105"/>
      <c r="AQ1511" s="85"/>
      <c r="AR1511" s="85"/>
      <c r="AS1511" s="105"/>
      <c r="AT1511" s="107"/>
      <c r="AU1511" s="85"/>
      <c r="AV1511" s="107"/>
      <c r="AW1511" s="85"/>
      <c r="AX1511" s="85"/>
      <c r="AY1511" s="85"/>
      <c r="AZ1511" s="80"/>
      <c r="BA1511" s="86"/>
      <c r="BB1511" s="86"/>
      <c r="BC1511" s="105"/>
    </row>
    <row r="1512" spans="1:55" x14ac:dyDescent="0.25">
      <c r="A1512" s="80"/>
      <c r="B1512" s="80"/>
      <c r="C1512" s="80"/>
      <c r="D1512" s="80"/>
      <c r="E1512" s="80"/>
      <c r="F1512" s="80"/>
      <c r="G1512" s="80"/>
      <c r="H1512" s="84"/>
      <c r="I1512" s="84"/>
      <c r="J1512" s="105"/>
      <c r="K1512" s="84"/>
      <c r="L1512" s="105"/>
      <c r="M1512" s="84"/>
      <c r="N1512" s="105"/>
      <c r="O1512" s="84"/>
      <c r="P1512" s="84"/>
      <c r="Q1512" s="105"/>
      <c r="R1512" s="84"/>
      <c r="S1512" s="105"/>
      <c r="T1512" s="84"/>
      <c r="U1512" s="105"/>
      <c r="V1512" s="80"/>
      <c r="W1512" s="80"/>
      <c r="X1512" s="80"/>
      <c r="Y1512" s="80"/>
      <c r="Z1512" s="80"/>
      <c r="AA1512" s="80"/>
      <c r="AB1512" s="109"/>
      <c r="AC1512" s="80"/>
      <c r="AD1512" s="80"/>
      <c r="AE1512" s="80"/>
      <c r="AF1512" s="80"/>
      <c r="AG1512" s="80"/>
      <c r="AH1512" s="107"/>
      <c r="AI1512" s="107"/>
      <c r="AJ1512" s="105"/>
      <c r="AK1512" s="85"/>
      <c r="AL1512" s="85"/>
      <c r="AM1512" s="105"/>
      <c r="AN1512" s="107"/>
      <c r="AO1512" s="107"/>
      <c r="AP1512" s="105"/>
      <c r="AQ1512" s="85"/>
      <c r="AR1512" s="85"/>
      <c r="AS1512" s="105"/>
      <c r="AT1512" s="107"/>
      <c r="AU1512" s="85"/>
      <c r="AV1512" s="107"/>
      <c r="AW1512" s="85"/>
      <c r="AX1512" s="85"/>
      <c r="AY1512" s="85"/>
      <c r="AZ1512" s="80"/>
      <c r="BA1512" s="86"/>
      <c r="BB1512" s="86"/>
      <c r="BC1512" s="105"/>
    </row>
    <row r="1513" spans="1:55" x14ac:dyDescent="0.25">
      <c r="A1513" s="80"/>
      <c r="B1513" s="80"/>
      <c r="C1513" s="80"/>
      <c r="D1513" s="80"/>
      <c r="E1513" s="80"/>
      <c r="F1513" s="80"/>
      <c r="G1513" s="80"/>
      <c r="H1513" s="84"/>
      <c r="I1513" s="84"/>
      <c r="J1513" s="105"/>
      <c r="K1513" s="84"/>
      <c r="L1513" s="105"/>
      <c r="M1513" s="84"/>
      <c r="N1513" s="105"/>
      <c r="O1513" s="84"/>
      <c r="P1513" s="84"/>
      <c r="Q1513" s="105"/>
      <c r="R1513" s="84"/>
      <c r="S1513" s="105"/>
      <c r="T1513" s="84"/>
      <c r="U1513" s="105"/>
      <c r="V1513" s="80"/>
      <c r="W1513" s="80"/>
      <c r="X1513" s="80"/>
      <c r="Y1513" s="80"/>
      <c r="Z1513" s="80"/>
      <c r="AA1513" s="80"/>
      <c r="AB1513" s="109"/>
      <c r="AC1513" s="80"/>
      <c r="AD1513" s="80"/>
      <c r="AE1513" s="80"/>
      <c r="AF1513" s="80"/>
      <c r="AG1513" s="80"/>
      <c r="AH1513" s="107"/>
      <c r="AI1513" s="107"/>
      <c r="AJ1513" s="105"/>
      <c r="AK1513" s="85"/>
      <c r="AL1513" s="85"/>
      <c r="AM1513" s="105"/>
      <c r="AN1513" s="107"/>
      <c r="AO1513" s="107"/>
      <c r="AP1513" s="105"/>
      <c r="AQ1513" s="85"/>
      <c r="AR1513" s="85"/>
      <c r="AS1513" s="105"/>
      <c r="AT1513" s="107"/>
      <c r="AU1513" s="85"/>
      <c r="AV1513" s="107"/>
      <c r="AW1513" s="85"/>
      <c r="AX1513" s="85"/>
      <c r="AY1513" s="85"/>
      <c r="AZ1513" s="80"/>
      <c r="BA1513" s="86"/>
      <c r="BB1513" s="86"/>
      <c r="BC1513" s="105"/>
    </row>
    <row r="1514" spans="1:55" x14ac:dyDescent="0.25">
      <c r="A1514" s="80"/>
      <c r="B1514" s="80"/>
      <c r="C1514" s="80"/>
      <c r="D1514" s="80"/>
      <c r="E1514" s="80"/>
      <c r="F1514" s="80"/>
      <c r="G1514" s="80"/>
      <c r="H1514" s="84"/>
      <c r="I1514" s="84"/>
      <c r="J1514" s="105"/>
      <c r="K1514" s="84"/>
      <c r="L1514" s="105"/>
      <c r="M1514" s="84"/>
      <c r="N1514" s="105"/>
      <c r="O1514" s="84"/>
      <c r="P1514" s="84"/>
      <c r="Q1514" s="105"/>
      <c r="R1514" s="84"/>
      <c r="S1514" s="105"/>
      <c r="T1514" s="84"/>
      <c r="U1514" s="105"/>
      <c r="V1514" s="80"/>
      <c r="W1514" s="80"/>
      <c r="X1514" s="108"/>
      <c r="Y1514" s="108"/>
      <c r="Z1514" s="80"/>
      <c r="AA1514" s="80"/>
      <c r="AB1514" s="109"/>
      <c r="AC1514" s="80"/>
      <c r="AD1514" s="80"/>
      <c r="AE1514" s="80"/>
      <c r="AF1514" s="80"/>
      <c r="AG1514" s="80"/>
      <c r="AH1514" s="107"/>
      <c r="AI1514" s="107"/>
      <c r="AJ1514" s="105"/>
      <c r="AK1514" s="85"/>
      <c r="AL1514" s="85"/>
      <c r="AM1514" s="105"/>
      <c r="AN1514" s="107"/>
      <c r="AO1514" s="107"/>
      <c r="AP1514" s="105"/>
      <c r="AQ1514" s="85"/>
      <c r="AR1514" s="85"/>
      <c r="AS1514" s="105"/>
      <c r="AT1514" s="107"/>
      <c r="AU1514" s="85"/>
      <c r="AV1514" s="107"/>
      <c r="AW1514" s="85"/>
      <c r="AX1514" s="85"/>
      <c r="AY1514" s="85"/>
      <c r="AZ1514" s="80"/>
      <c r="BA1514" s="86"/>
      <c r="BB1514" s="86"/>
      <c r="BC1514" s="105"/>
    </row>
    <row r="1515" spans="1:55" x14ac:dyDescent="0.25">
      <c r="A1515" s="80"/>
      <c r="B1515" s="80"/>
      <c r="C1515" s="80"/>
      <c r="D1515" s="80"/>
      <c r="E1515" s="80"/>
      <c r="F1515" s="80"/>
      <c r="G1515" s="80"/>
      <c r="H1515" s="84"/>
      <c r="I1515" s="84"/>
      <c r="J1515" s="105"/>
      <c r="K1515" s="84"/>
      <c r="L1515" s="105"/>
      <c r="M1515" s="84"/>
      <c r="N1515" s="105"/>
      <c r="O1515" s="84"/>
      <c r="P1515" s="84"/>
      <c r="Q1515" s="105"/>
      <c r="R1515" s="84"/>
      <c r="S1515" s="105"/>
      <c r="T1515" s="84"/>
      <c r="U1515" s="105"/>
      <c r="V1515" s="80"/>
      <c r="W1515" s="80"/>
      <c r="X1515" s="108"/>
      <c r="Y1515" s="108"/>
      <c r="Z1515" s="80"/>
      <c r="AA1515" s="80"/>
      <c r="AB1515" s="109"/>
      <c r="AC1515" s="80"/>
      <c r="AD1515" s="80"/>
      <c r="AE1515" s="80"/>
      <c r="AF1515" s="80"/>
      <c r="AG1515" s="80"/>
      <c r="AH1515" s="107"/>
      <c r="AI1515" s="107"/>
      <c r="AJ1515" s="105"/>
      <c r="AK1515" s="85"/>
      <c r="AL1515" s="85"/>
      <c r="AM1515" s="105"/>
      <c r="AN1515" s="107"/>
      <c r="AO1515" s="107"/>
      <c r="AP1515" s="105"/>
      <c r="AQ1515" s="85"/>
      <c r="AR1515" s="85"/>
      <c r="AS1515" s="105"/>
      <c r="AT1515" s="107"/>
      <c r="AU1515" s="85"/>
      <c r="AV1515" s="107"/>
      <c r="AW1515" s="85"/>
      <c r="AX1515" s="85"/>
      <c r="AY1515" s="85"/>
      <c r="AZ1515" s="80"/>
      <c r="BA1515" s="86"/>
      <c r="BB1515" s="86"/>
      <c r="BC1515" s="105"/>
    </row>
    <row r="1516" spans="1:55" x14ac:dyDescent="0.25">
      <c r="A1516" s="80"/>
      <c r="B1516" s="80"/>
      <c r="C1516" s="80"/>
      <c r="D1516" s="80"/>
      <c r="E1516" s="80"/>
      <c r="F1516" s="80"/>
      <c r="G1516" s="80"/>
      <c r="H1516" s="80"/>
      <c r="I1516" s="84"/>
      <c r="J1516" s="105"/>
      <c r="K1516" s="84"/>
      <c r="L1516" s="105"/>
      <c r="M1516" s="84"/>
      <c r="N1516" s="105"/>
      <c r="O1516" s="80"/>
      <c r="P1516" s="84"/>
      <c r="Q1516" s="105"/>
      <c r="R1516" s="84"/>
      <c r="S1516" s="105"/>
      <c r="T1516" s="84"/>
      <c r="U1516" s="105"/>
      <c r="V1516" s="80"/>
      <c r="W1516" s="80"/>
      <c r="X1516" s="80"/>
      <c r="Y1516" s="80"/>
      <c r="Z1516" s="80"/>
      <c r="AA1516" s="80"/>
      <c r="AB1516" s="109"/>
      <c r="AC1516" s="80"/>
      <c r="AD1516" s="80"/>
      <c r="AE1516" s="80"/>
      <c r="AF1516" s="80"/>
      <c r="AG1516" s="80"/>
      <c r="AH1516" s="80"/>
      <c r="AI1516" s="107"/>
      <c r="AJ1516" s="105"/>
      <c r="AK1516" s="80"/>
      <c r="AL1516" s="85"/>
      <c r="AM1516" s="105"/>
      <c r="AN1516" s="80"/>
      <c r="AO1516" s="107"/>
      <c r="AP1516" s="105"/>
      <c r="AQ1516" s="80"/>
      <c r="AR1516" s="85"/>
      <c r="AS1516" s="105"/>
      <c r="AT1516" s="80"/>
      <c r="AU1516" s="80"/>
      <c r="AV1516" s="80"/>
      <c r="AW1516" s="80"/>
      <c r="AX1516" s="80"/>
      <c r="AY1516" s="85"/>
      <c r="AZ1516" s="80"/>
      <c r="BA1516" s="80"/>
      <c r="BB1516" s="86"/>
      <c r="BC1516" s="105"/>
    </row>
    <row r="1517" spans="1:55" x14ac:dyDescent="0.25">
      <c r="A1517" s="80"/>
      <c r="B1517" s="80"/>
      <c r="C1517" s="80"/>
      <c r="D1517" s="80"/>
      <c r="E1517" s="80"/>
      <c r="F1517" s="80"/>
      <c r="G1517" s="80"/>
      <c r="H1517" s="84"/>
      <c r="I1517" s="84"/>
      <c r="J1517" s="105"/>
      <c r="K1517" s="84"/>
      <c r="L1517" s="105"/>
      <c r="M1517" s="84"/>
      <c r="N1517" s="105"/>
      <c r="O1517" s="84"/>
      <c r="P1517" s="84"/>
      <c r="Q1517" s="105"/>
      <c r="R1517" s="84"/>
      <c r="S1517" s="105"/>
      <c r="T1517" s="84"/>
      <c r="U1517" s="105"/>
      <c r="V1517" s="80"/>
      <c r="W1517" s="80"/>
      <c r="X1517" s="108"/>
      <c r="Y1517" s="108"/>
      <c r="Z1517" s="80"/>
      <c r="AA1517" s="80"/>
      <c r="AB1517" s="109"/>
      <c r="AC1517" s="80"/>
      <c r="AD1517" s="80"/>
      <c r="AE1517" s="80"/>
      <c r="AF1517" s="80"/>
      <c r="AG1517" s="80"/>
      <c r="AH1517" s="107"/>
      <c r="AI1517" s="107"/>
      <c r="AJ1517" s="105"/>
      <c r="AK1517" s="85"/>
      <c r="AL1517" s="85"/>
      <c r="AM1517" s="105"/>
      <c r="AN1517" s="107"/>
      <c r="AO1517" s="107"/>
      <c r="AP1517" s="105"/>
      <c r="AQ1517" s="85"/>
      <c r="AR1517" s="85"/>
      <c r="AS1517" s="105"/>
      <c r="AT1517" s="107"/>
      <c r="AU1517" s="85"/>
      <c r="AV1517" s="107"/>
      <c r="AW1517" s="85"/>
      <c r="AX1517" s="85"/>
      <c r="AY1517" s="85"/>
      <c r="AZ1517" s="80"/>
      <c r="BA1517" s="86"/>
      <c r="BB1517" s="86"/>
      <c r="BC1517" s="105"/>
    </row>
    <row r="1518" spans="1:55" x14ac:dyDescent="0.25">
      <c r="A1518" s="80"/>
      <c r="B1518" s="80"/>
      <c r="C1518" s="80"/>
      <c r="D1518" s="80"/>
      <c r="E1518" s="80"/>
      <c r="F1518" s="80"/>
      <c r="G1518" s="80"/>
      <c r="H1518" s="84"/>
      <c r="I1518" s="84"/>
      <c r="J1518" s="105"/>
      <c r="K1518" s="84"/>
      <c r="L1518" s="105"/>
      <c r="M1518" s="84"/>
      <c r="N1518" s="105"/>
      <c r="O1518" s="84"/>
      <c r="P1518" s="84"/>
      <c r="Q1518" s="105"/>
      <c r="R1518" s="84"/>
      <c r="S1518" s="105"/>
      <c r="T1518" s="84"/>
      <c r="U1518" s="105"/>
      <c r="V1518" s="80"/>
      <c r="W1518" s="80"/>
      <c r="X1518" s="108"/>
      <c r="Y1518" s="108"/>
      <c r="Z1518" s="80"/>
      <c r="AA1518" s="80"/>
      <c r="AB1518" s="109"/>
      <c r="AC1518" s="80"/>
      <c r="AD1518" s="80"/>
      <c r="AE1518" s="80"/>
      <c r="AF1518" s="80"/>
      <c r="AG1518" s="80"/>
      <c r="AH1518" s="107"/>
      <c r="AI1518" s="107"/>
      <c r="AJ1518" s="105"/>
      <c r="AK1518" s="85"/>
      <c r="AL1518" s="85"/>
      <c r="AM1518" s="105"/>
      <c r="AN1518" s="107"/>
      <c r="AO1518" s="107"/>
      <c r="AP1518" s="105"/>
      <c r="AQ1518" s="85"/>
      <c r="AR1518" s="85"/>
      <c r="AS1518" s="105"/>
      <c r="AT1518" s="107"/>
      <c r="AU1518" s="85"/>
      <c r="AV1518" s="107"/>
      <c r="AW1518" s="85"/>
      <c r="AX1518" s="85"/>
      <c r="AY1518" s="85"/>
      <c r="AZ1518" s="80"/>
      <c r="BA1518" s="86"/>
      <c r="BB1518" s="86"/>
      <c r="BC1518" s="105"/>
    </row>
    <row r="1519" spans="1:55" x14ac:dyDescent="0.25">
      <c r="A1519" s="80"/>
      <c r="B1519" s="80"/>
      <c r="C1519" s="80"/>
      <c r="D1519" s="80"/>
      <c r="E1519" s="80"/>
      <c r="F1519" s="80"/>
      <c r="G1519" s="80"/>
      <c r="H1519" s="84"/>
      <c r="I1519" s="84"/>
      <c r="J1519" s="105"/>
      <c r="K1519" s="84"/>
      <c r="L1519" s="105"/>
      <c r="M1519" s="84"/>
      <c r="N1519" s="105"/>
      <c r="O1519" s="84"/>
      <c r="P1519" s="84"/>
      <c r="Q1519" s="105"/>
      <c r="R1519" s="84"/>
      <c r="S1519" s="105"/>
      <c r="T1519" s="84"/>
      <c r="U1519" s="105"/>
      <c r="V1519" s="80"/>
      <c r="W1519" s="80"/>
      <c r="X1519" s="108"/>
      <c r="Y1519" s="108"/>
      <c r="Z1519" s="80"/>
      <c r="AA1519" s="80"/>
      <c r="AB1519" s="109"/>
      <c r="AC1519" s="80"/>
      <c r="AD1519" s="80"/>
      <c r="AE1519" s="80"/>
      <c r="AF1519" s="80"/>
      <c r="AG1519" s="80"/>
      <c r="AH1519" s="107"/>
      <c r="AI1519" s="107"/>
      <c r="AJ1519" s="105"/>
      <c r="AK1519" s="85"/>
      <c r="AL1519" s="85"/>
      <c r="AM1519" s="105"/>
      <c r="AN1519" s="107"/>
      <c r="AO1519" s="107"/>
      <c r="AP1519" s="105"/>
      <c r="AQ1519" s="85"/>
      <c r="AR1519" s="85"/>
      <c r="AS1519" s="105"/>
      <c r="AT1519" s="107"/>
      <c r="AU1519" s="85"/>
      <c r="AV1519" s="107"/>
      <c r="AW1519" s="85"/>
      <c r="AX1519" s="85"/>
      <c r="AY1519" s="85"/>
      <c r="AZ1519" s="80"/>
      <c r="BA1519" s="86"/>
      <c r="BB1519" s="86"/>
      <c r="BC1519" s="105"/>
    </row>
    <row r="1520" spans="1:55" x14ac:dyDescent="0.25">
      <c r="A1520" s="80"/>
      <c r="B1520" s="80"/>
      <c r="C1520" s="80"/>
      <c r="D1520" s="80"/>
      <c r="E1520" s="80"/>
      <c r="F1520" s="80"/>
      <c r="G1520" s="80"/>
      <c r="H1520" s="84"/>
      <c r="I1520" s="84"/>
      <c r="J1520" s="105"/>
      <c r="K1520" s="84"/>
      <c r="L1520" s="105"/>
      <c r="M1520" s="84"/>
      <c r="N1520" s="105"/>
      <c r="O1520" s="84"/>
      <c r="P1520" s="84"/>
      <c r="Q1520" s="105"/>
      <c r="R1520" s="84"/>
      <c r="S1520" s="105"/>
      <c r="T1520" s="84"/>
      <c r="U1520" s="105"/>
      <c r="V1520" s="80"/>
      <c r="W1520" s="80"/>
      <c r="X1520" s="108"/>
      <c r="Y1520" s="108"/>
      <c r="Z1520" s="80"/>
      <c r="AA1520" s="80"/>
      <c r="AB1520" s="109"/>
      <c r="AC1520" s="80"/>
      <c r="AD1520" s="80"/>
      <c r="AE1520" s="80"/>
      <c r="AF1520" s="80"/>
      <c r="AG1520" s="80"/>
      <c r="AH1520" s="107"/>
      <c r="AI1520" s="107"/>
      <c r="AJ1520" s="105"/>
      <c r="AK1520" s="85"/>
      <c r="AL1520" s="85"/>
      <c r="AM1520" s="105"/>
      <c r="AN1520" s="107"/>
      <c r="AO1520" s="107"/>
      <c r="AP1520" s="105"/>
      <c r="AQ1520" s="85"/>
      <c r="AR1520" s="85"/>
      <c r="AS1520" s="105"/>
      <c r="AT1520" s="107"/>
      <c r="AU1520" s="85"/>
      <c r="AV1520" s="107"/>
      <c r="AW1520" s="85"/>
      <c r="AX1520" s="85"/>
      <c r="AY1520" s="85"/>
      <c r="AZ1520" s="80"/>
      <c r="BA1520" s="86"/>
      <c r="BB1520" s="86"/>
      <c r="BC1520" s="105"/>
    </row>
    <row r="1521" spans="1:55" x14ac:dyDescent="0.25">
      <c r="A1521" s="80"/>
      <c r="B1521" s="80"/>
      <c r="C1521" s="80"/>
      <c r="D1521" s="80"/>
      <c r="E1521" s="80"/>
      <c r="F1521" s="80"/>
      <c r="G1521" s="80"/>
      <c r="H1521" s="84"/>
      <c r="I1521" s="84"/>
      <c r="J1521" s="105"/>
      <c r="K1521" s="84"/>
      <c r="L1521" s="105"/>
      <c r="M1521" s="84"/>
      <c r="N1521" s="105"/>
      <c r="O1521" s="84"/>
      <c r="P1521" s="84"/>
      <c r="Q1521" s="105"/>
      <c r="R1521" s="84"/>
      <c r="S1521" s="105"/>
      <c r="T1521" s="84"/>
      <c r="U1521" s="105"/>
      <c r="V1521" s="80"/>
      <c r="W1521" s="80"/>
      <c r="X1521" s="80"/>
      <c r="Y1521" s="80"/>
      <c r="Z1521" s="80"/>
      <c r="AA1521" s="80"/>
      <c r="AB1521" s="109"/>
      <c r="AC1521" s="80"/>
      <c r="AD1521" s="80"/>
      <c r="AE1521" s="80"/>
      <c r="AF1521" s="80"/>
      <c r="AG1521" s="80"/>
      <c r="AH1521" s="107"/>
      <c r="AI1521" s="107"/>
      <c r="AJ1521" s="105"/>
      <c r="AK1521" s="85"/>
      <c r="AL1521" s="85"/>
      <c r="AM1521" s="105"/>
      <c r="AN1521" s="107"/>
      <c r="AO1521" s="107"/>
      <c r="AP1521" s="105"/>
      <c r="AQ1521" s="85"/>
      <c r="AR1521" s="85"/>
      <c r="AS1521" s="105"/>
      <c r="AT1521" s="107"/>
      <c r="AU1521" s="85"/>
      <c r="AV1521" s="107"/>
      <c r="AW1521" s="85"/>
      <c r="AX1521" s="85"/>
      <c r="AY1521" s="85"/>
      <c r="AZ1521" s="80"/>
      <c r="BA1521" s="86"/>
      <c r="BB1521" s="86"/>
      <c r="BC1521" s="105"/>
    </row>
    <row r="1522" spans="1:55" x14ac:dyDescent="0.25">
      <c r="A1522" s="80"/>
      <c r="B1522" s="80"/>
      <c r="C1522" s="80"/>
      <c r="D1522" s="80"/>
      <c r="E1522" s="80"/>
      <c r="F1522" s="80"/>
      <c r="G1522" s="80"/>
      <c r="H1522" s="84"/>
      <c r="I1522" s="84"/>
      <c r="J1522" s="105"/>
      <c r="K1522" s="84"/>
      <c r="L1522" s="105"/>
      <c r="M1522" s="84"/>
      <c r="N1522" s="105"/>
      <c r="O1522" s="84"/>
      <c r="P1522" s="84"/>
      <c r="Q1522" s="105"/>
      <c r="R1522" s="84"/>
      <c r="S1522" s="105"/>
      <c r="T1522" s="84"/>
      <c r="U1522" s="105"/>
      <c r="V1522" s="80"/>
      <c r="W1522" s="80"/>
      <c r="X1522" s="80"/>
      <c r="Y1522" s="80"/>
      <c r="Z1522" s="80"/>
      <c r="AA1522" s="80"/>
      <c r="AB1522" s="109"/>
      <c r="AC1522" s="80"/>
      <c r="AD1522" s="80"/>
      <c r="AE1522" s="80"/>
      <c r="AF1522" s="80"/>
      <c r="AG1522" s="80"/>
      <c r="AH1522" s="107"/>
      <c r="AI1522" s="107"/>
      <c r="AJ1522" s="105"/>
      <c r="AK1522" s="85"/>
      <c r="AL1522" s="85"/>
      <c r="AM1522" s="105"/>
      <c r="AN1522" s="107"/>
      <c r="AO1522" s="107"/>
      <c r="AP1522" s="105"/>
      <c r="AQ1522" s="85"/>
      <c r="AR1522" s="85"/>
      <c r="AS1522" s="105"/>
      <c r="AT1522" s="107"/>
      <c r="AU1522" s="85"/>
      <c r="AV1522" s="107"/>
      <c r="AW1522" s="85"/>
      <c r="AX1522" s="85"/>
      <c r="AY1522" s="85"/>
      <c r="AZ1522" s="80"/>
      <c r="BA1522" s="86"/>
      <c r="BB1522" s="86"/>
      <c r="BC1522" s="105"/>
    </row>
    <row r="1523" spans="1:55" x14ac:dyDescent="0.25">
      <c r="A1523" s="80"/>
      <c r="B1523" s="80"/>
      <c r="C1523" s="80"/>
      <c r="D1523" s="80"/>
      <c r="E1523" s="80"/>
      <c r="F1523" s="80"/>
      <c r="G1523" s="80"/>
      <c r="H1523" s="84"/>
      <c r="I1523" s="84"/>
      <c r="J1523" s="105"/>
      <c r="K1523" s="84"/>
      <c r="L1523" s="105"/>
      <c r="M1523" s="84"/>
      <c r="N1523" s="105"/>
      <c r="O1523" s="84"/>
      <c r="P1523" s="84"/>
      <c r="Q1523" s="105"/>
      <c r="R1523" s="84"/>
      <c r="S1523" s="105"/>
      <c r="T1523" s="84"/>
      <c r="U1523" s="105"/>
      <c r="V1523" s="80"/>
      <c r="W1523" s="80"/>
      <c r="X1523" s="108"/>
      <c r="Y1523" s="108"/>
      <c r="Z1523" s="80"/>
      <c r="AA1523" s="80"/>
      <c r="AB1523" s="109"/>
      <c r="AC1523" s="80"/>
      <c r="AD1523" s="80"/>
      <c r="AE1523" s="80"/>
      <c r="AF1523" s="80"/>
      <c r="AG1523" s="80"/>
      <c r="AH1523" s="107"/>
      <c r="AI1523" s="107"/>
      <c r="AJ1523" s="105"/>
      <c r="AK1523" s="85"/>
      <c r="AL1523" s="85"/>
      <c r="AM1523" s="105"/>
      <c r="AN1523" s="107"/>
      <c r="AO1523" s="107"/>
      <c r="AP1523" s="105"/>
      <c r="AQ1523" s="85"/>
      <c r="AR1523" s="85"/>
      <c r="AS1523" s="105"/>
      <c r="AT1523" s="107"/>
      <c r="AU1523" s="85"/>
      <c r="AV1523" s="107"/>
      <c r="AW1523" s="85"/>
      <c r="AX1523" s="85"/>
      <c r="AY1523" s="85"/>
      <c r="AZ1523" s="80"/>
      <c r="BA1523" s="86"/>
      <c r="BB1523" s="86"/>
      <c r="BC1523" s="105"/>
    </row>
    <row r="1524" spans="1:55" x14ac:dyDescent="0.25">
      <c r="A1524" s="80"/>
      <c r="B1524" s="80"/>
      <c r="C1524" s="80"/>
      <c r="D1524" s="80"/>
      <c r="E1524" s="80"/>
      <c r="F1524" s="80"/>
      <c r="G1524" s="80"/>
      <c r="H1524" s="84"/>
      <c r="I1524" s="84"/>
      <c r="J1524" s="105"/>
      <c r="K1524" s="84"/>
      <c r="L1524" s="105"/>
      <c r="M1524" s="84"/>
      <c r="N1524" s="105"/>
      <c r="O1524" s="84"/>
      <c r="P1524" s="84"/>
      <c r="Q1524" s="105"/>
      <c r="R1524" s="84"/>
      <c r="S1524" s="105"/>
      <c r="T1524" s="84"/>
      <c r="U1524" s="105"/>
      <c r="V1524" s="80"/>
      <c r="W1524" s="80"/>
      <c r="X1524" s="80"/>
      <c r="Y1524" s="80"/>
      <c r="Z1524" s="80"/>
      <c r="AA1524" s="80"/>
      <c r="AB1524" s="109"/>
      <c r="AC1524" s="80"/>
      <c r="AD1524" s="80"/>
      <c r="AE1524" s="80"/>
      <c r="AF1524" s="80"/>
      <c r="AG1524" s="80"/>
      <c r="AH1524" s="107"/>
      <c r="AI1524" s="107"/>
      <c r="AJ1524" s="105"/>
      <c r="AK1524" s="85"/>
      <c r="AL1524" s="85"/>
      <c r="AM1524" s="105"/>
      <c r="AN1524" s="107"/>
      <c r="AO1524" s="107"/>
      <c r="AP1524" s="105"/>
      <c r="AQ1524" s="85"/>
      <c r="AR1524" s="85"/>
      <c r="AS1524" s="105"/>
      <c r="AT1524" s="107"/>
      <c r="AU1524" s="85"/>
      <c r="AV1524" s="107"/>
      <c r="AW1524" s="85"/>
      <c r="AX1524" s="85"/>
      <c r="AY1524" s="85"/>
      <c r="AZ1524" s="80"/>
      <c r="BA1524" s="86"/>
      <c r="BB1524" s="86"/>
      <c r="BC1524" s="105"/>
    </row>
    <row r="1525" spans="1:55" x14ac:dyDescent="0.25">
      <c r="A1525" s="80"/>
      <c r="B1525" s="80"/>
      <c r="C1525" s="80"/>
      <c r="D1525" s="80"/>
      <c r="E1525" s="80"/>
      <c r="F1525" s="80"/>
      <c r="G1525" s="80"/>
      <c r="H1525" s="84"/>
      <c r="I1525" s="84"/>
      <c r="J1525" s="105"/>
      <c r="K1525" s="84"/>
      <c r="L1525" s="105"/>
      <c r="M1525" s="84"/>
      <c r="N1525" s="105"/>
      <c r="O1525" s="84"/>
      <c r="P1525" s="84"/>
      <c r="Q1525" s="105"/>
      <c r="R1525" s="84"/>
      <c r="S1525" s="105"/>
      <c r="T1525" s="84"/>
      <c r="U1525" s="105"/>
      <c r="V1525" s="80"/>
      <c r="W1525" s="80"/>
      <c r="X1525" s="80"/>
      <c r="Y1525" s="80"/>
      <c r="Z1525" s="80"/>
      <c r="AA1525" s="80"/>
      <c r="AB1525" s="109"/>
      <c r="AC1525" s="80"/>
      <c r="AD1525" s="80"/>
      <c r="AE1525" s="80"/>
      <c r="AF1525" s="80"/>
      <c r="AG1525" s="80"/>
      <c r="AH1525" s="107"/>
      <c r="AI1525" s="107"/>
      <c r="AJ1525" s="105"/>
      <c r="AK1525" s="85"/>
      <c r="AL1525" s="85"/>
      <c r="AM1525" s="105"/>
      <c r="AN1525" s="107"/>
      <c r="AO1525" s="107"/>
      <c r="AP1525" s="105"/>
      <c r="AQ1525" s="85"/>
      <c r="AR1525" s="85"/>
      <c r="AS1525" s="105"/>
      <c r="AT1525" s="107"/>
      <c r="AU1525" s="85"/>
      <c r="AV1525" s="107"/>
      <c r="AW1525" s="85"/>
      <c r="AX1525" s="85"/>
      <c r="AY1525" s="85"/>
      <c r="AZ1525" s="80"/>
      <c r="BA1525" s="86"/>
      <c r="BB1525" s="86"/>
      <c r="BC1525" s="105"/>
    </row>
    <row r="1526" spans="1:55" x14ac:dyDescent="0.25">
      <c r="A1526" s="80"/>
      <c r="B1526" s="80"/>
      <c r="C1526" s="80"/>
      <c r="D1526" s="80"/>
      <c r="E1526" s="80"/>
      <c r="F1526" s="80"/>
      <c r="G1526" s="80"/>
      <c r="H1526" s="84"/>
      <c r="I1526" s="84"/>
      <c r="J1526" s="105"/>
      <c r="K1526" s="84"/>
      <c r="L1526" s="105"/>
      <c r="M1526" s="84"/>
      <c r="N1526" s="105"/>
      <c r="O1526" s="84"/>
      <c r="P1526" s="84"/>
      <c r="Q1526" s="105"/>
      <c r="R1526" s="84"/>
      <c r="S1526" s="105"/>
      <c r="T1526" s="84"/>
      <c r="U1526" s="105"/>
      <c r="V1526" s="80"/>
      <c r="W1526" s="80"/>
      <c r="X1526" s="80"/>
      <c r="Y1526" s="80"/>
      <c r="Z1526" s="80"/>
      <c r="AA1526" s="80"/>
      <c r="AB1526" s="109"/>
      <c r="AC1526" s="80"/>
      <c r="AD1526" s="80"/>
      <c r="AE1526" s="80"/>
      <c r="AF1526" s="80"/>
      <c r="AG1526" s="80"/>
      <c r="AH1526" s="107"/>
      <c r="AI1526" s="107"/>
      <c r="AJ1526" s="105"/>
      <c r="AK1526" s="85"/>
      <c r="AL1526" s="85"/>
      <c r="AM1526" s="105"/>
      <c r="AN1526" s="107"/>
      <c r="AO1526" s="107"/>
      <c r="AP1526" s="105"/>
      <c r="AQ1526" s="85"/>
      <c r="AR1526" s="85"/>
      <c r="AS1526" s="105"/>
      <c r="AT1526" s="107"/>
      <c r="AU1526" s="85"/>
      <c r="AV1526" s="107"/>
      <c r="AW1526" s="85"/>
      <c r="AX1526" s="85"/>
      <c r="AY1526" s="85"/>
      <c r="AZ1526" s="80"/>
      <c r="BA1526" s="86"/>
      <c r="BB1526" s="86"/>
      <c r="BC1526" s="105"/>
    </row>
    <row r="1527" spans="1:55" x14ac:dyDescent="0.25">
      <c r="A1527" s="80"/>
      <c r="B1527" s="80"/>
      <c r="C1527" s="80"/>
      <c r="D1527" s="80"/>
      <c r="E1527" s="80"/>
      <c r="F1527" s="80"/>
      <c r="G1527" s="80"/>
      <c r="H1527" s="84"/>
      <c r="I1527" s="84"/>
      <c r="J1527" s="105"/>
      <c r="K1527" s="84"/>
      <c r="L1527" s="105"/>
      <c r="M1527" s="84"/>
      <c r="N1527" s="105"/>
      <c r="O1527" s="84"/>
      <c r="P1527" s="84"/>
      <c r="Q1527" s="105"/>
      <c r="R1527" s="84"/>
      <c r="S1527" s="105"/>
      <c r="T1527" s="84"/>
      <c r="U1527" s="105"/>
      <c r="V1527" s="80"/>
      <c r="W1527" s="80"/>
      <c r="X1527" s="108"/>
      <c r="Y1527" s="108"/>
      <c r="Z1527" s="80"/>
      <c r="AA1527" s="80"/>
      <c r="AB1527" s="109"/>
      <c r="AC1527" s="80"/>
      <c r="AD1527" s="80"/>
      <c r="AE1527" s="80"/>
      <c r="AF1527" s="80"/>
      <c r="AG1527" s="80"/>
      <c r="AH1527" s="107"/>
      <c r="AI1527" s="107"/>
      <c r="AJ1527" s="105"/>
      <c r="AK1527" s="85"/>
      <c r="AL1527" s="85"/>
      <c r="AM1527" s="105"/>
      <c r="AN1527" s="107"/>
      <c r="AO1527" s="107"/>
      <c r="AP1527" s="105"/>
      <c r="AQ1527" s="85"/>
      <c r="AR1527" s="85"/>
      <c r="AS1527" s="105"/>
      <c r="AT1527" s="107"/>
      <c r="AU1527" s="85"/>
      <c r="AV1527" s="107"/>
      <c r="AW1527" s="85"/>
      <c r="AX1527" s="85"/>
      <c r="AY1527" s="85"/>
      <c r="AZ1527" s="80"/>
      <c r="BA1527" s="86"/>
      <c r="BB1527" s="86"/>
      <c r="BC1527" s="105"/>
    </row>
    <row r="1528" spans="1:55" x14ac:dyDescent="0.25">
      <c r="A1528" s="80"/>
      <c r="B1528" s="80"/>
      <c r="C1528" s="80"/>
      <c r="D1528" s="80"/>
      <c r="E1528" s="80"/>
      <c r="F1528" s="80"/>
      <c r="G1528" s="80"/>
      <c r="H1528" s="84"/>
      <c r="I1528" s="84"/>
      <c r="J1528" s="105"/>
      <c r="K1528" s="84"/>
      <c r="L1528" s="105"/>
      <c r="M1528" s="84"/>
      <c r="N1528" s="105"/>
      <c r="O1528" s="84"/>
      <c r="P1528" s="84"/>
      <c r="Q1528" s="105"/>
      <c r="R1528" s="84"/>
      <c r="S1528" s="105"/>
      <c r="T1528" s="84"/>
      <c r="U1528" s="105"/>
      <c r="V1528" s="80"/>
      <c r="W1528" s="80"/>
      <c r="X1528" s="108"/>
      <c r="Y1528" s="108"/>
      <c r="Z1528" s="80"/>
      <c r="AA1528" s="80"/>
      <c r="AB1528" s="109"/>
      <c r="AC1528" s="80"/>
      <c r="AD1528" s="80"/>
      <c r="AE1528" s="80"/>
      <c r="AF1528" s="80"/>
      <c r="AG1528" s="80"/>
      <c r="AH1528" s="107"/>
      <c r="AI1528" s="107"/>
      <c r="AJ1528" s="105"/>
      <c r="AK1528" s="85"/>
      <c r="AL1528" s="85"/>
      <c r="AM1528" s="105"/>
      <c r="AN1528" s="107"/>
      <c r="AO1528" s="107"/>
      <c r="AP1528" s="105"/>
      <c r="AQ1528" s="85"/>
      <c r="AR1528" s="85"/>
      <c r="AS1528" s="105"/>
      <c r="AT1528" s="107"/>
      <c r="AU1528" s="85"/>
      <c r="AV1528" s="107"/>
      <c r="AW1528" s="85"/>
      <c r="AX1528" s="85"/>
      <c r="AY1528" s="85"/>
      <c r="AZ1528" s="80"/>
      <c r="BA1528" s="86"/>
      <c r="BB1528" s="86"/>
      <c r="BC1528" s="105"/>
    </row>
    <row r="1529" spans="1:55" x14ac:dyDescent="0.25">
      <c r="A1529" s="80"/>
      <c r="B1529" s="80"/>
      <c r="C1529" s="80"/>
      <c r="D1529" s="80"/>
      <c r="E1529" s="80"/>
      <c r="F1529" s="80"/>
      <c r="G1529" s="80"/>
      <c r="H1529" s="84"/>
      <c r="I1529" s="84"/>
      <c r="J1529" s="105"/>
      <c r="K1529" s="84"/>
      <c r="L1529" s="105"/>
      <c r="M1529" s="84"/>
      <c r="N1529" s="105"/>
      <c r="O1529" s="84"/>
      <c r="P1529" s="84"/>
      <c r="Q1529" s="105"/>
      <c r="R1529" s="84"/>
      <c r="S1529" s="105"/>
      <c r="T1529" s="84"/>
      <c r="U1529" s="105"/>
      <c r="V1529" s="80"/>
      <c r="W1529" s="80"/>
      <c r="X1529" s="108"/>
      <c r="Y1529" s="108"/>
      <c r="Z1529" s="80"/>
      <c r="AA1529" s="80"/>
      <c r="AB1529" s="109"/>
      <c r="AC1529" s="80"/>
      <c r="AD1529" s="80"/>
      <c r="AE1529" s="80"/>
      <c r="AF1529" s="80"/>
      <c r="AG1529" s="80"/>
      <c r="AH1529" s="107"/>
      <c r="AI1529" s="107"/>
      <c r="AJ1529" s="105"/>
      <c r="AK1529" s="85"/>
      <c r="AL1529" s="85"/>
      <c r="AM1529" s="105"/>
      <c r="AN1529" s="107"/>
      <c r="AO1529" s="107"/>
      <c r="AP1529" s="105"/>
      <c r="AQ1529" s="85"/>
      <c r="AR1529" s="85"/>
      <c r="AS1529" s="105"/>
      <c r="AT1529" s="107"/>
      <c r="AU1529" s="85"/>
      <c r="AV1529" s="107"/>
      <c r="AW1529" s="85"/>
      <c r="AX1529" s="85"/>
      <c r="AY1529" s="85"/>
      <c r="AZ1529" s="80"/>
      <c r="BA1529" s="86"/>
      <c r="BB1529" s="86"/>
      <c r="BC1529" s="105"/>
    </row>
    <row r="1530" spans="1:55" x14ac:dyDescent="0.25">
      <c r="A1530" s="80"/>
      <c r="B1530" s="80"/>
      <c r="C1530" s="80"/>
      <c r="D1530" s="80"/>
      <c r="E1530" s="80"/>
      <c r="F1530" s="80"/>
      <c r="G1530" s="80"/>
      <c r="H1530" s="84"/>
      <c r="I1530" s="84"/>
      <c r="J1530" s="105"/>
      <c r="K1530" s="84"/>
      <c r="L1530" s="105"/>
      <c r="M1530" s="84"/>
      <c r="N1530" s="105"/>
      <c r="O1530" s="84"/>
      <c r="P1530" s="84"/>
      <c r="Q1530" s="105"/>
      <c r="R1530" s="84"/>
      <c r="S1530" s="105"/>
      <c r="T1530" s="84"/>
      <c r="U1530" s="105"/>
      <c r="V1530" s="80"/>
      <c r="W1530" s="80"/>
      <c r="X1530" s="108"/>
      <c r="Y1530" s="108"/>
      <c r="Z1530" s="80"/>
      <c r="AA1530" s="80"/>
      <c r="AB1530" s="109"/>
      <c r="AC1530" s="80"/>
      <c r="AD1530" s="80"/>
      <c r="AE1530" s="80"/>
      <c r="AF1530" s="80"/>
      <c r="AG1530" s="80"/>
      <c r="AH1530" s="107"/>
      <c r="AI1530" s="107"/>
      <c r="AJ1530" s="105"/>
      <c r="AK1530" s="85"/>
      <c r="AL1530" s="85"/>
      <c r="AM1530" s="105"/>
      <c r="AN1530" s="107"/>
      <c r="AO1530" s="107"/>
      <c r="AP1530" s="105"/>
      <c r="AQ1530" s="85"/>
      <c r="AR1530" s="85"/>
      <c r="AS1530" s="105"/>
      <c r="AT1530" s="107"/>
      <c r="AU1530" s="85"/>
      <c r="AV1530" s="107"/>
      <c r="AW1530" s="85"/>
      <c r="AX1530" s="85"/>
      <c r="AY1530" s="85"/>
      <c r="AZ1530" s="80"/>
      <c r="BA1530" s="86"/>
      <c r="BB1530" s="86"/>
      <c r="BC1530" s="105"/>
    </row>
    <row r="1531" spans="1:55" x14ac:dyDescent="0.25">
      <c r="A1531" s="80"/>
      <c r="B1531" s="80"/>
      <c r="C1531" s="80"/>
      <c r="D1531" s="80"/>
      <c r="E1531" s="80"/>
      <c r="F1531" s="80"/>
      <c r="G1531" s="80"/>
      <c r="H1531" s="84"/>
      <c r="I1531" s="84"/>
      <c r="J1531" s="105"/>
      <c r="K1531" s="84"/>
      <c r="L1531" s="105"/>
      <c r="M1531" s="84"/>
      <c r="N1531" s="105"/>
      <c r="O1531" s="84"/>
      <c r="P1531" s="84"/>
      <c r="Q1531" s="105"/>
      <c r="R1531" s="84"/>
      <c r="S1531" s="105"/>
      <c r="T1531" s="84"/>
      <c r="U1531" s="105"/>
      <c r="V1531" s="80"/>
      <c r="W1531" s="80"/>
      <c r="X1531" s="108"/>
      <c r="Y1531" s="108"/>
      <c r="Z1531" s="80"/>
      <c r="AA1531" s="80"/>
      <c r="AB1531" s="109"/>
      <c r="AC1531" s="80"/>
      <c r="AD1531" s="80"/>
      <c r="AE1531" s="80"/>
      <c r="AF1531" s="80"/>
      <c r="AG1531" s="80"/>
      <c r="AH1531" s="107"/>
      <c r="AI1531" s="107"/>
      <c r="AJ1531" s="105"/>
      <c r="AK1531" s="85"/>
      <c r="AL1531" s="85"/>
      <c r="AM1531" s="105"/>
      <c r="AN1531" s="107"/>
      <c r="AO1531" s="107"/>
      <c r="AP1531" s="105"/>
      <c r="AQ1531" s="85"/>
      <c r="AR1531" s="85"/>
      <c r="AS1531" s="105"/>
      <c r="AT1531" s="107"/>
      <c r="AU1531" s="85"/>
      <c r="AV1531" s="107"/>
      <c r="AW1531" s="85"/>
      <c r="AX1531" s="85"/>
      <c r="AY1531" s="85"/>
      <c r="AZ1531" s="80"/>
      <c r="BA1531" s="86"/>
      <c r="BB1531" s="86"/>
      <c r="BC1531" s="105"/>
    </row>
    <row r="1532" spans="1:55" x14ac:dyDescent="0.25">
      <c r="A1532" s="80"/>
      <c r="B1532" s="80"/>
      <c r="C1532" s="80"/>
      <c r="D1532" s="80"/>
      <c r="E1532" s="80"/>
      <c r="F1532" s="80"/>
      <c r="G1532" s="80"/>
      <c r="H1532" s="84"/>
      <c r="I1532" s="84"/>
      <c r="J1532" s="105"/>
      <c r="K1532" s="84"/>
      <c r="L1532" s="105"/>
      <c r="M1532" s="84"/>
      <c r="N1532" s="105"/>
      <c r="O1532" s="84"/>
      <c r="P1532" s="84"/>
      <c r="Q1532" s="105"/>
      <c r="R1532" s="84"/>
      <c r="S1532" s="105"/>
      <c r="T1532" s="84"/>
      <c r="U1532" s="105"/>
      <c r="V1532" s="80"/>
      <c r="W1532" s="80"/>
      <c r="X1532" s="108"/>
      <c r="Y1532" s="108"/>
      <c r="Z1532" s="80"/>
      <c r="AA1532" s="80"/>
      <c r="AB1532" s="109"/>
      <c r="AC1532" s="80"/>
      <c r="AD1532" s="80"/>
      <c r="AE1532" s="80"/>
      <c r="AF1532" s="80"/>
      <c r="AG1532" s="80"/>
      <c r="AH1532" s="107"/>
      <c r="AI1532" s="107"/>
      <c r="AJ1532" s="105"/>
      <c r="AK1532" s="85"/>
      <c r="AL1532" s="85"/>
      <c r="AM1532" s="105"/>
      <c r="AN1532" s="107"/>
      <c r="AO1532" s="107"/>
      <c r="AP1532" s="105"/>
      <c r="AQ1532" s="85"/>
      <c r="AR1532" s="85"/>
      <c r="AS1532" s="105"/>
      <c r="AT1532" s="107"/>
      <c r="AU1532" s="85"/>
      <c r="AV1532" s="107"/>
      <c r="AW1532" s="85"/>
      <c r="AX1532" s="85"/>
      <c r="AY1532" s="85"/>
      <c r="AZ1532" s="80"/>
      <c r="BA1532" s="86"/>
      <c r="BB1532" s="86"/>
      <c r="BC1532" s="105"/>
    </row>
    <row r="1533" spans="1:55" x14ac:dyDescent="0.25">
      <c r="A1533" s="80"/>
      <c r="B1533" s="80"/>
      <c r="C1533" s="80"/>
      <c r="D1533" s="81"/>
      <c r="E1533" s="82"/>
      <c r="F1533" s="83"/>
      <c r="G1533" s="83"/>
      <c r="H1533" s="84"/>
      <c r="I1533" s="84"/>
      <c r="J1533" s="105"/>
      <c r="K1533" s="84"/>
      <c r="L1533" s="105"/>
      <c r="M1533" s="84"/>
      <c r="N1533" s="105"/>
      <c r="O1533" s="84"/>
      <c r="P1533" s="84"/>
      <c r="Q1533" s="105"/>
      <c r="R1533" s="84"/>
      <c r="S1533" s="105"/>
      <c r="T1533" s="84"/>
      <c r="U1533" s="105"/>
      <c r="V1533" s="80"/>
      <c r="W1533" s="80"/>
      <c r="X1533" s="80"/>
      <c r="Y1533" s="80"/>
      <c r="Z1533" s="106"/>
      <c r="AA1533" s="106"/>
      <c r="AB1533" s="109"/>
      <c r="AC1533" s="106"/>
      <c r="AD1533" s="106"/>
      <c r="AE1533" s="80"/>
      <c r="AF1533" s="106"/>
      <c r="AG1533" s="106"/>
      <c r="AH1533" s="107"/>
      <c r="AI1533" s="107"/>
      <c r="AJ1533" s="105"/>
      <c r="AK1533" s="85"/>
      <c r="AL1533" s="85"/>
      <c r="AM1533" s="105"/>
      <c r="AN1533" s="107"/>
      <c r="AO1533" s="107"/>
      <c r="AP1533" s="105"/>
      <c r="AQ1533" s="85"/>
      <c r="AR1533" s="85"/>
      <c r="AS1533" s="105"/>
      <c r="AT1533" s="107"/>
      <c r="AU1533" s="85"/>
      <c r="AV1533" s="107"/>
      <c r="AW1533" s="85"/>
      <c r="AX1533" s="85"/>
      <c r="AY1533" s="85"/>
      <c r="AZ1533" s="80"/>
      <c r="BA1533" s="86"/>
      <c r="BB1533" s="86"/>
      <c r="BC1533" s="105"/>
    </row>
    <row r="1534" spans="1:55" x14ac:dyDescent="0.25">
      <c r="A1534" s="80"/>
      <c r="B1534" s="80"/>
      <c r="C1534" s="80"/>
      <c r="D1534" s="81"/>
      <c r="E1534" s="82"/>
      <c r="F1534" s="83"/>
      <c r="G1534" s="83"/>
      <c r="H1534" s="84"/>
      <c r="I1534" s="84"/>
      <c r="J1534" s="105"/>
      <c r="K1534" s="84"/>
      <c r="L1534" s="105"/>
      <c r="M1534" s="84"/>
      <c r="N1534" s="105"/>
      <c r="O1534" s="84"/>
      <c r="P1534" s="84"/>
      <c r="Q1534" s="105"/>
      <c r="R1534" s="84"/>
      <c r="S1534" s="105"/>
      <c r="T1534" s="84"/>
      <c r="U1534" s="105"/>
      <c r="V1534" s="80"/>
      <c r="W1534" s="80"/>
      <c r="X1534" s="80"/>
      <c r="Y1534" s="80"/>
      <c r="Z1534" s="106"/>
      <c r="AA1534" s="106"/>
      <c r="AB1534" s="109"/>
      <c r="AC1534" s="106"/>
      <c r="AD1534" s="106"/>
      <c r="AE1534" s="80"/>
      <c r="AF1534" s="106"/>
      <c r="AG1534" s="106"/>
      <c r="AH1534" s="107"/>
      <c r="AI1534" s="107"/>
      <c r="AJ1534" s="105"/>
      <c r="AK1534" s="85"/>
      <c r="AL1534" s="85"/>
      <c r="AM1534" s="105"/>
      <c r="AN1534" s="107"/>
      <c r="AO1534" s="107"/>
      <c r="AP1534" s="105"/>
      <c r="AQ1534" s="85"/>
      <c r="AR1534" s="85"/>
      <c r="AS1534" s="105"/>
      <c r="AT1534" s="107"/>
      <c r="AU1534" s="85"/>
      <c r="AV1534" s="107"/>
      <c r="AW1534" s="85"/>
      <c r="AX1534" s="85"/>
      <c r="AY1534" s="85"/>
      <c r="AZ1534" s="80"/>
      <c r="BA1534" s="86"/>
      <c r="BB1534" s="86"/>
      <c r="BC1534" s="105"/>
    </row>
    <row r="1535" spans="1:55" x14ac:dyDescent="0.25">
      <c r="A1535" s="80"/>
      <c r="B1535" s="80"/>
      <c r="C1535" s="80"/>
      <c r="D1535" s="81"/>
      <c r="E1535" s="82"/>
      <c r="F1535" s="83"/>
      <c r="G1535" s="83"/>
      <c r="H1535" s="84"/>
      <c r="I1535" s="84"/>
      <c r="J1535" s="105"/>
      <c r="K1535" s="84"/>
      <c r="L1535" s="105"/>
      <c r="M1535" s="84"/>
      <c r="N1535" s="105"/>
      <c r="O1535" s="84"/>
      <c r="P1535" s="84"/>
      <c r="Q1535" s="105"/>
      <c r="R1535" s="84"/>
      <c r="S1535" s="105"/>
      <c r="T1535" s="84"/>
      <c r="U1535" s="105"/>
      <c r="V1535" s="80"/>
      <c r="W1535" s="80"/>
      <c r="X1535" s="108"/>
      <c r="Y1535" s="108"/>
      <c r="Z1535" s="106"/>
      <c r="AA1535" s="106"/>
      <c r="AB1535" s="109"/>
      <c r="AC1535" s="106"/>
      <c r="AD1535" s="106"/>
      <c r="AE1535" s="80"/>
      <c r="AF1535" s="106"/>
      <c r="AG1535" s="106"/>
      <c r="AH1535" s="107"/>
      <c r="AI1535" s="107"/>
      <c r="AJ1535" s="105"/>
      <c r="AK1535" s="85"/>
      <c r="AL1535" s="85"/>
      <c r="AM1535" s="105"/>
      <c r="AN1535" s="107"/>
      <c r="AO1535" s="107"/>
      <c r="AP1535" s="105"/>
      <c r="AQ1535" s="85"/>
      <c r="AR1535" s="85"/>
      <c r="AS1535" s="105"/>
      <c r="AT1535" s="107"/>
      <c r="AU1535" s="85"/>
      <c r="AV1535" s="107"/>
      <c r="AW1535" s="85"/>
      <c r="AX1535" s="85"/>
      <c r="AY1535" s="85"/>
      <c r="AZ1535" s="80"/>
      <c r="BA1535" s="86"/>
      <c r="BB1535" s="86"/>
      <c r="BC1535" s="105"/>
    </row>
    <row r="1536" spans="1:55" x14ac:dyDescent="0.25">
      <c r="A1536" s="80"/>
      <c r="B1536" s="80"/>
      <c r="C1536" s="80"/>
      <c r="D1536" s="81"/>
      <c r="E1536" s="82"/>
      <c r="F1536" s="83"/>
      <c r="G1536" s="83"/>
      <c r="H1536" s="84"/>
      <c r="I1536" s="84"/>
      <c r="J1536" s="105"/>
      <c r="K1536" s="84"/>
      <c r="L1536" s="105"/>
      <c r="M1536" s="84"/>
      <c r="N1536" s="105"/>
      <c r="O1536" s="84"/>
      <c r="P1536" s="84"/>
      <c r="Q1536" s="105"/>
      <c r="R1536" s="84"/>
      <c r="S1536" s="105"/>
      <c r="T1536" s="84"/>
      <c r="U1536" s="105"/>
      <c r="V1536" s="80"/>
      <c r="W1536" s="80"/>
      <c r="X1536" s="80"/>
      <c r="Y1536" s="80"/>
      <c r="Z1536" s="106"/>
      <c r="AA1536" s="106"/>
      <c r="AB1536" s="109"/>
      <c r="AC1536" s="106"/>
      <c r="AD1536" s="106"/>
      <c r="AE1536" s="80"/>
      <c r="AF1536" s="106"/>
      <c r="AG1536" s="106"/>
      <c r="AH1536" s="107"/>
      <c r="AI1536" s="107"/>
      <c r="AJ1536" s="105"/>
      <c r="AK1536" s="85"/>
      <c r="AL1536" s="85"/>
      <c r="AM1536" s="105"/>
      <c r="AN1536" s="107"/>
      <c r="AO1536" s="107"/>
      <c r="AP1536" s="105"/>
      <c r="AQ1536" s="85"/>
      <c r="AR1536" s="85"/>
      <c r="AS1536" s="105"/>
      <c r="AT1536" s="107"/>
      <c r="AU1536" s="85"/>
      <c r="AV1536" s="107"/>
      <c r="AW1536" s="85"/>
      <c r="AX1536" s="85"/>
      <c r="AY1536" s="85"/>
      <c r="AZ1536" s="80"/>
      <c r="BA1536" s="86"/>
      <c r="BB1536" s="86"/>
      <c r="BC1536" s="105"/>
    </row>
    <row r="1537" spans="1:55" x14ac:dyDescent="0.25">
      <c r="A1537" s="80"/>
      <c r="B1537" s="80"/>
      <c r="C1537" s="80"/>
      <c r="D1537" s="81"/>
      <c r="E1537" s="82"/>
      <c r="F1537" s="83"/>
      <c r="G1537" s="83"/>
      <c r="H1537" s="84"/>
      <c r="I1537" s="84"/>
      <c r="J1537" s="105"/>
      <c r="K1537" s="84"/>
      <c r="L1537" s="105"/>
      <c r="M1537" s="84"/>
      <c r="N1537" s="105"/>
      <c r="O1537" s="84"/>
      <c r="P1537" s="84"/>
      <c r="Q1537" s="105"/>
      <c r="R1537" s="84"/>
      <c r="S1537" s="105"/>
      <c r="T1537" s="84"/>
      <c r="U1537" s="105"/>
      <c r="V1537" s="80"/>
      <c r="W1537" s="80"/>
      <c r="X1537" s="80"/>
      <c r="Y1537" s="80"/>
      <c r="Z1537" s="106"/>
      <c r="AA1537" s="106"/>
      <c r="AB1537" s="109"/>
      <c r="AC1537" s="106"/>
      <c r="AD1537" s="106"/>
      <c r="AE1537" s="80"/>
      <c r="AF1537" s="106"/>
      <c r="AG1537" s="106"/>
      <c r="AH1537" s="107"/>
      <c r="AI1537" s="107"/>
      <c r="AJ1537" s="105"/>
      <c r="AK1537" s="85"/>
      <c r="AL1537" s="85"/>
      <c r="AM1537" s="105"/>
      <c r="AN1537" s="107"/>
      <c r="AO1537" s="107"/>
      <c r="AP1537" s="105"/>
      <c r="AQ1537" s="85"/>
      <c r="AR1537" s="85"/>
      <c r="AS1537" s="105"/>
      <c r="AT1537" s="107"/>
      <c r="AU1537" s="85"/>
      <c r="AV1537" s="107"/>
      <c r="AW1537" s="85"/>
      <c r="AX1537" s="85"/>
      <c r="AY1537" s="85"/>
      <c r="AZ1537" s="80"/>
      <c r="BA1537" s="86"/>
      <c r="BB1537" s="86"/>
      <c r="BC1537" s="105"/>
    </row>
    <row r="1538" spans="1:55" x14ac:dyDescent="0.25">
      <c r="A1538" s="80"/>
      <c r="B1538" s="80"/>
      <c r="C1538" s="80"/>
      <c r="D1538" s="81"/>
      <c r="E1538" s="82"/>
      <c r="F1538" s="83"/>
      <c r="G1538" s="83"/>
      <c r="H1538" s="84"/>
      <c r="I1538" s="84"/>
      <c r="J1538" s="105"/>
      <c r="K1538" s="84"/>
      <c r="L1538" s="105"/>
      <c r="M1538" s="84"/>
      <c r="N1538" s="105"/>
      <c r="O1538" s="84"/>
      <c r="P1538" s="84"/>
      <c r="Q1538" s="105"/>
      <c r="R1538" s="84"/>
      <c r="S1538" s="105"/>
      <c r="T1538" s="84"/>
      <c r="U1538" s="105"/>
      <c r="V1538" s="80"/>
      <c r="W1538" s="80"/>
      <c r="X1538" s="80"/>
      <c r="Y1538" s="80"/>
      <c r="Z1538" s="106"/>
      <c r="AA1538" s="106"/>
      <c r="AB1538" s="109"/>
      <c r="AC1538" s="106"/>
      <c r="AD1538" s="106"/>
      <c r="AE1538" s="80"/>
      <c r="AF1538" s="106"/>
      <c r="AG1538" s="106"/>
      <c r="AH1538" s="107"/>
      <c r="AI1538" s="107"/>
      <c r="AJ1538" s="105"/>
      <c r="AK1538" s="85"/>
      <c r="AL1538" s="85"/>
      <c r="AM1538" s="105"/>
      <c r="AN1538" s="107"/>
      <c r="AO1538" s="107"/>
      <c r="AP1538" s="105"/>
      <c r="AQ1538" s="85"/>
      <c r="AR1538" s="85"/>
      <c r="AS1538" s="105"/>
      <c r="AT1538" s="107"/>
      <c r="AU1538" s="85"/>
      <c r="AV1538" s="107"/>
      <c r="AW1538" s="85"/>
      <c r="AX1538" s="85"/>
      <c r="AY1538" s="85"/>
      <c r="AZ1538" s="80"/>
      <c r="BA1538" s="86"/>
      <c r="BB1538" s="86"/>
      <c r="BC1538" s="105"/>
    </row>
    <row r="1539" spans="1:55" x14ac:dyDescent="0.25">
      <c r="A1539" s="80"/>
      <c r="B1539" s="80"/>
      <c r="C1539" s="80"/>
      <c r="D1539" s="81"/>
      <c r="E1539" s="82"/>
      <c r="F1539" s="83"/>
      <c r="G1539" s="83"/>
      <c r="H1539" s="84"/>
      <c r="I1539" s="84"/>
      <c r="J1539" s="105"/>
      <c r="K1539" s="84"/>
      <c r="L1539" s="105"/>
      <c r="M1539" s="84"/>
      <c r="N1539" s="105"/>
      <c r="O1539" s="84"/>
      <c r="P1539" s="84"/>
      <c r="Q1539" s="105"/>
      <c r="R1539" s="84"/>
      <c r="S1539" s="105"/>
      <c r="T1539" s="84"/>
      <c r="U1539" s="105"/>
      <c r="V1539" s="80"/>
      <c r="W1539" s="80"/>
      <c r="X1539" s="108"/>
      <c r="Y1539" s="108"/>
      <c r="Z1539" s="106"/>
      <c r="AA1539" s="106"/>
      <c r="AB1539" s="109"/>
      <c r="AC1539" s="106"/>
      <c r="AD1539" s="106"/>
      <c r="AE1539" s="80"/>
      <c r="AF1539" s="106"/>
      <c r="AG1539" s="106"/>
      <c r="AH1539" s="107"/>
      <c r="AI1539" s="107"/>
      <c r="AJ1539" s="105"/>
      <c r="AK1539" s="85"/>
      <c r="AL1539" s="85"/>
      <c r="AM1539" s="105"/>
      <c r="AN1539" s="107"/>
      <c r="AO1539" s="107"/>
      <c r="AP1539" s="105"/>
      <c r="AQ1539" s="85"/>
      <c r="AR1539" s="85"/>
      <c r="AS1539" s="105"/>
      <c r="AT1539" s="107"/>
      <c r="AU1539" s="85"/>
      <c r="AV1539" s="107"/>
      <c r="AW1539" s="85"/>
      <c r="AX1539" s="85"/>
      <c r="AY1539" s="85"/>
      <c r="AZ1539" s="80"/>
      <c r="BA1539" s="86"/>
      <c r="BB1539" s="86"/>
      <c r="BC1539" s="105"/>
    </row>
    <row r="1540" spans="1:55" x14ac:dyDescent="0.25">
      <c r="A1540" s="80"/>
      <c r="B1540" s="80"/>
      <c r="C1540" s="80"/>
      <c r="D1540" s="81"/>
      <c r="E1540" s="80"/>
      <c r="F1540" s="83"/>
      <c r="G1540" s="80"/>
      <c r="H1540" s="84"/>
      <c r="I1540" s="80"/>
      <c r="J1540" s="80"/>
      <c r="K1540" s="80"/>
      <c r="L1540" s="80"/>
      <c r="M1540" s="80"/>
      <c r="N1540" s="80"/>
      <c r="O1540" s="84"/>
      <c r="P1540" s="80"/>
      <c r="Q1540" s="80"/>
      <c r="R1540" s="80"/>
      <c r="S1540" s="80"/>
      <c r="T1540" s="80"/>
      <c r="U1540" s="80"/>
      <c r="V1540" s="80"/>
      <c r="W1540" s="80"/>
      <c r="X1540" s="108"/>
      <c r="Y1540" s="108"/>
      <c r="Z1540" s="80"/>
      <c r="AA1540" s="80"/>
      <c r="AB1540" s="109"/>
      <c r="AC1540" s="80"/>
      <c r="AD1540" s="80"/>
      <c r="AE1540" s="80"/>
      <c r="AF1540" s="80"/>
      <c r="AG1540" s="80"/>
      <c r="AH1540" s="107"/>
      <c r="AI1540" s="80"/>
      <c r="AJ1540" s="80"/>
      <c r="AK1540" s="85"/>
      <c r="AL1540" s="80"/>
      <c r="AM1540" s="80"/>
      <c r="AN1540" s="107"/>
      <c r="AO1540" s="80"/>
      <c r="AP1540" s="80"/>
      <c r="AQ1540" s="85"/>
      <c r="AR1540" s="80"/>
      <c r="AS1540" s="80"/>
      <c r="AT1540" s="107"/>
      <c r="AU1540" s="85"/>
      <c r="AV1540" s="107"/>
      <c r="AW1540" s="85"/>
      <c r="AX1540" s="85"/>
      <c r="AY1540" s="80"/>
      <c r="AZ1540" s="80"/>
      <c r="BA1540" s="86"/>
      <c r="BB1540" s="80"/>
      <c r="BC1540" s="80"/>
    </row>
    <row r="1541" spans="1:55" x14ac:dyDescent="0.25">
      <c r="A1541" s="80"/>
      <c r="B1541" s="80"/>
      <c r="C1541" s="80"/>
      <c r="D1541" s="81"/>
      <c r="E1541" s="80"/>
      <c r="F1541" s="83"/>
      <c r="G1541" s="80"/>
      <c r="H1541" s="84"/>
      <c r="I1541" s="84"/>
      <c r="J1541" s="105"/>
      <c r="K1541" s="84"/>
      <c r="L1541" s="105"/>
      <c r="M1541" s="84"/>
      <c r="N1541" s="105"/>
      <c r="O1541" s="84"/>
      <c r="P1541" s="84"/>
      <c r="Q1541" s="105"/>
      <c r="R1541" s="84"/>
      <c r="S1541" s="105"/>
      <c r="T1541" s="84"/>
      <c r="U1541" s="105"/>
      <c r="V1541" s="80"/>
      <c r="W1541" s="80"/>
      <c r="X1541" s="108"/>
      <c r="Y1541" s="108"/>
      <c r="Z1541" s="80"/>
      <c r="AA1541" s="80"/>
      <c r="AB1541" s="109"/>
      <c r="AC1541" s="80"/>
      <c r="AD1541" s="80"/>
      <c r="AE1541" s="80"/>
      <c r="AF1541" s="80"/>
      <c r="AG1541" s="80"/>
      <c r="AH1541" s="107"/>
      <c r="AI1541" s="107"/>
      <c r="AJ1541" s="105"/>
      <c r="AK1541" s="85"/>
      <c r="AL1541" s="85"/>
      <c r="AM1541" s="105"/>
      <c r="AN1541" s="107"/>
      <c r="AO1541" s="107"/>
      <c r="AP1541" s="105"/>
      <c r="AQ1541" s="85"/>
      <c r="AR1541" s="85"/>
      <c r="AS1541" s="105"/>
      <c r="AT1541" s="107"/>
      <c r="AU1541" s="85"/>
      <c r="AV1541" s="107"/>
      <c r="AW1541" s="85"/>
      <c r="AX1541" s="85"/>
      <c r="AY1541" s="85"/>
      <c r="AZ1541" s="80"/>
      <c r="BA1541" s="86"/>
      <c r="BB1541" s="86"/>
      <c r="BC1541" s="105"/>
    </row>
    <row r="1542" spans="1:55" x14ac:dyDescent="0.25">
      <c r="A1542" s="80"/>
      <c r="B1542" s="80"/>
      <c r="C1542" s="80"/>
      <c r="D1542" s="81"/>
      <c r="E1542" s="82"/>
      <c r="F1542" s="83"/>
      <c r="G1542" s="83"/>
      <c r="H1542" s="84"/>
      <c r="I1542" s="84"/>
      <c r="J1542" s="105"/>
      <c r="K1542" s="84"/>
      <c r="L1542" s="105"/>
      <c r="M1542" s="84"/>
      <c r="N1542" s="105"/>
      <c r="O1542" s="84"/>
      <c r="P1542" s="84"/>
      <c r="Q1542" s="105"/>
      <c r="R1542" s="84"/>
      <c r="S1542" s="105"/>
      <c r="T1542" s="84"/>
      <c r="U1542" s="105"/>
      <c r="V1542" s="80"/>
      <c r="W1542" s="80"/>
      <c r="X1542" s="108"/>
      <c r="Y1542" s="108"/>
      <c r="Z1542" s="106"/>
      <c r="AA1542" s="106"/>
      <c r="AB1542" s="109"/>
      <c r="AC1542" s="106"/>
      <c r="AD1542" s="106"/>
      <c r="AE1542" s="80"/>
      <c r="AF1542" s="106"/>
      <c r="AG1542" s="106"/>
      <c r="AH1542" s="107"/>
      <c r="AI1542" s="107"/>
      <c r="AJ1542" s="105"/>
      <c r="AK1542" s="85"/>
      <c r="AL1542" s="85"/>
      <c r="AM1542" s="105"/>
      <c r="AN1542" s="107"/>
      <c r="AO1542" s="107"/>
      <c r="AP1542" s="105"/>
      <c r="AQ1542" s="85"/>
      <c r="AR1542" s="85"/>
      <c r="AS1542" s="105"/>
      <c r="AT1542" s="107"/>
      <c r="AU1542" s="85"/>
      <c r="AV1542" s="107"/>
      <c r="AW1542" s="85"/>
      <c r="AX1542" s="85"/>
      <c r="AY1542" s="85"/>
      <c r="AZ1542" s="80"/>
      <c r="BA1542" s="86"/>
      <c r="BB1542" s="86"/>
      <c r="BC1542" s="105"/>
    </row>
    <row r="1543" spans="1:55" x14ac:dyDescent="0.25">
      <c r="A1543" s="80"/>
      <c r="B1543" s="80"/>
      <c r="C1543" s="80"/>
      <c r="D1543" s="81"/>
      <c r="E1543" s="80"/>
      <c r="F1543" s="83"/>
      <c r="G1543" s="80"/>
      <c r="H1543" s="84"/>
      <c r="I1543" s="84"/>
      <c r="J1543" s="105"/>
      <c r="K1543" s="84"/>
      <c r="L1543" s="105"/>
      <c r="M1543" s="84"/>
      <c r="N1543" s="105"/>
      <c r="O1543" s="84"/>
      <c r="P1543" s="84"/>
      <c r="Q1543" s="105"/>
      <c r="R1543" s="84"/>
      <c r="S1543" s="105"/>
      <c r="T1543" s="84"/>
      <c r="U1543" s="105"/>
      <c r="V1543" s="80"/>
      <c r="W1543" s="80"/>
      <c r="X1543" s="108"/>
      <c r="Y1543" s="108"/>
      <c r="Z1543" s="80"/>
      <c r="AA1543" s="80"/>
      <c r="AB1543" s="109"/>
      <c r="AC1543" s="80"/>
      <c r="AD1543" s="80"/>
      <c r="AE1543" s="80"/>
      <c r="AF1543" s="80"/>
      <c r="AG1543" s="80"/>
      <c r="AH1543" s="107"/>
      <c r="AI1543" s="107"/>
      <c r="AJ1543" s="105"/>
      <c r="AK1543" s="85"/>
      <c r="AL1543" s="85"/>
      <c r="AM1543" s="105"/>
      <c r="AN1543" s="107"/>
      <c r="AO1543" s="107"/>
      <c r="AP1543" s="105"/>
      <c r="AQ1543" s="85"/>
      <c r="AR1543" s="85"/>
      <c r="AS1543" s="105"/>
      <c r="AT1543" s="107"/>
      <c r="AU1543" s="85"/>
      <c r="AV1543" s="107"/>
      <c r="AW1543" s="85"/>
      <c r="AX1543" s="85"/>
      <c r="AY1543" s="85"/>
      <c r="AZ1543" s="80"/>
      <c r="BA1543" s="86"/>
      <c r="BB1543" s="86"/>
      <c r="BC1543" s="105"/>
    </row>
    <row r="1544" spans="1:55" x14ac:dyDescent="0.25">
      <c r="A1544" s="80"/>
      <c r="B1544" s="80"/>
      <c r="C1544" s="80"/>
      <c r="D1544" s="81"/>
      <c r="E1544" s="80"/>
      <c r="F1544" s="83"/>
      <c r="G1544" s="80"/>
      <c r="H1544" s="84"/>
      <c r="I1544" s="84"/>
      <c r="J1544" s="105"/>
      <c r="K1544" s="84"/>
      <c r="L1544" s="105"/>
      <c r="M1544" s="84"/>
      <c r="N1544" s="105"/>
      <c r="O1544" s="84"/>
      <c r="P1544" s="84"/>
      <c r="Q1544" s="105"/>
      <c r="R1544" s="84"/>
      <c r="S1544" s="105"/>
      <c r="T1544" s="84"/>
      <c r="U1544" s="105"/>
      <c r="V1544" s="80"/>
      <c r="W1544" s="80"/>
      <c r="X1544" s="108"/>
      <c r="Y1544" s="108"/>
      <c r="Z1544" s="80"/>
      <c r="AA1544" s="80"/>
      <c r="AB1544" s="109"/>
      <c r="AC1544" s="80"/>
      <c r="AD1544" s="80"/>
      <c r="AE1544" s="80"/>
      <c r="AF1544" s="80"/>
      <c r="AG1544" s="80"/>
      <c r="AH1544" s="107"/>
      <c r="AI1544" s="107"/>
      <c r="AJ1544" s="105"/>
      <c r="AK1544" s="85"/>
      <c r="AL1544" s="85"/>
      <c r="AM1544" s="105"/>
      <c r="AN1544" s="107"/>
      <c r="AO1544" s="107"/>
      <c r="AP1544" s="105"/>
      <c r="AQ1544" s="85"/>
      <c r="AR1544" s="85"/>
      <c r="AS1544" s="105"/>
      <c r="AT1544" s="107"/>
      <c r="AU1544" s="85"/>
      <c r="AV1544" s="107"/>
      <c r="AW1544" s="85"/>
      <c r="AX1544" s="85"/>
      <c r="AY1544" s="85"/>
      <c r="AZ1544" s="80"/>
      <c r="BA1544" s="86"/>
      <c r="BB1544" s="86"/>
      <c r="BC1544" s="105"/>
    </row>
    <row r="1545" spans="1:55" x14ac:dyDescent="0.25">
      <c r="A1545" s="80"/>
      <c r="B1545" s="80"/>
      <c r="C1545" s="80"/>
      <c r="D1545" s="81"/>
      <c r="E1545" s="82"/>
      <c r="F1545" s="83"/>
      <c r="G1545" s="83"/>
      <c r="H1545" s="84"/>
      <c r="I1545" s="84"/>
      <c r="J1545" s="105"/>
      <c r="K1545" s="84"/>
      <c r="L1545" s="105"/>
      <c r="M1545" s="84"/>
      <c r="N1545" s="105"/>
      <c r="O1545" s="84"/>
      <c r="P1545" s="84"/>
      <c r="Q1545" s="105"/>
      <c r="R1545" s="84"/>
      <c r="S1545" s="105"/>
      <c r="T1545" s="84"/>
      <c r="U1545" s="105"/>
      <c r="V1545" s="80"/>
      <c r="W1545" s="80"/>
      <c r="X1545" s="108"/>
      <c r="Y1545" s="108"/>
      <c r="Z1545" s="106"/>
      <c r="AA1545" s="106"/>
      <c r="AB1545" s="109"/>
      <c r="AC1545" s="106"/>
      <c r="AD1545" s="106"/>
      <c r="AE1545" s="80"/>
      <c r="AF1545" s="106"/>
      <c r="AG1545" s="106"/>
      <c r="AH1545" s="107"/>
      <c r="AI1545" s="107"/>
      <c r="AJ1545" s="105"/>
      <c r="AK1545" s="85"/>
      <c r="AL1545" s="85"/>
      <c r="AM1545" s="105"/>
      <c r="AN1545" s="107"/>
      <c r="AO1545" s="107"/>
      <c r="AP1545" s="105"/>
      <c r="AQ1545" s="85"/>
      <c r="AR1545" s="85"/>
      <c r="AS1545" s="105"/>
      <c r="AT1545" s="107"/>
      <c r="AU1545" s="85"/>
      <c r="AV1545" s="107"/>
      <c r="AW1545" s="85"/>
      <c r="AX1545" s="85"/>
      <c r="AY1545" s="85"/>
      <c r="AZ1545" s="80"/>
      <c r="BA1545" s="86"/>
      <c r="BB1545" s="86"/>
      <c r="BC1545" s="105"/>
    </row>
    <row r="1546" spans="1:55" x14ac:dyDescent="0.25">
      <c r="A1546" s="80"/>
      <c r="B1546" s="80"/>
      <c r="C1546" s="80"/>
      <c r="D1546" s="81"/>
      <c r="E1546" s="80"/>
      <c r="F1546" s="83"/>
      <c r="G1546" s="80"/>
      <c r="H1546" s="84"/>
      <c r="I1546" s="80"/>
      <c r="J1546" s="80"/>
      <c r="K1546" s="84"/>
      <c r="L1546" s="105"/>
      <c r="M1546" s="84"/>
      <c r="N1546" s="105"/>
      <c r="O1546" s="84"/>
      <c r="P1546" s="80"/>
      <c r="Q1546" s="80"/>
      <c r="R1546" s="84"/>
      <c r="S1546" s="105"/>
      <c r="T1546" s="84"/>
      <c r="U1546" s="105"/>
      <c r="V1546" s="80"/>
      <c r="W1546" s="80"/>
      <c r="X1546" s="108"/>
      <c r="Y1546" s="108"/>
      <c r="Z1546" s="80"/>
      <c r="AA1546" s="80"/>
      <c r="AB1546" s="109"/>
      <c r="AC1546" s="80"/>
      <c r="AD1546" s="80"/>
      <c r="AE1546" s="80"/>
      <c r="AF1546" s="80"/>
      <c r="AG1546" s="80"/>
      <c r="AH1546" s="107"/>
      <c r="AI1546" s="80"/>
      <c r="AJ1546" s="80"/>
      <c r="AK1546" s="85"/>
      <c r="AL1546" s="80"/>
      <c r="AM1546" s="80"/>
      <c r="AN1546" s="107"/>
      <c r="AO1546" s="80"/>
      <c r="AP1546" s="80"/>
      <c r="AQ1546" s="85"/>
      <c r="AR1546" s="80"/>
      <c r="AS1546" s="80"/>
      <c r="AT1546" s="107"/>
      <c r="AU1546" s="85"/>
      <c r="AV1546" s="107"/>
      <c r="AW1546" s="85"/>
      <c r="AX1546" s="85"/>
      <c r="AY1546" s="80"/>
      <c r="AZ1546" s="80"/>
      <c r="BA1546" s="86"/>
      <c r="BB1546" s="80"/>
      <c r="BC1546" s="80"/>
    </row>
    <row r="1547" spans="1:55" x14ac:dyDescent="0.25">
      <c r="A1547" s="80"/>
      <c r="B1547" s="80"/>
      <c r="C1547" s="80"/>
      <c r="D1547" s="81"/>
      <c r="E1547" s="82"/>
      <c r="F1547" s="83"/>
      <c r="G1547" s="83"/>
      <c r="H1547" s="84"/>
      <c r="I1547" s="84"/>
      <c r="J1547" s="105"/>
      <c r="K1547" s="84"/>
      <c r="L1547" s="105"/>
      <c r="M1547" s="84"/>
      <c r="N1547" s="105"/>
      <c r="O1547" s="84"/>
      <c r="P1547" s="84"/>
      <c r="Q1547" s="105"/>
      <c r="R1547" s="84"/>
      <c r="S1547" s="105"/>
      <c r="T1547" s="84"/>
      <c r="U1547" s="105"/>
      <c r="V1547" s="80"/>
      <c r="W1547" s="80"/>
      <c r="X1547" s="108"/>
      <c r="Y1547" s="108"/>
      <c r="Z1547" s="106"/>
      <c r="AA1547" s="106"/>
      <c r="AB1547" s="109"/>
      <c r="AC1547" s="106"/>
      <c r="AD1547" s="106"/>
      <c r="AE1547" s="80"/>
      <c r="AF1547" s="106"/>
      <c r="AG1547" s="106"/>
      <c r="AH1547" s="107"/>
      <c r="AI1547" s="107"/>
      <c r="AJ1547" s="105"/>
      <c r="AK1547" s="85"/>
      <c r="AL1547" s="85"/>
      <c r="AM1547" s="105"/>
      <c r="AN1547" s="107"/>
      <c r="AO1547" s="107"/>
      <c r="AP1547" s="105"/>
      <c r="AQ1547" s="85"/>
      <c r="AR1547" s="85"/>
      <c r="AS1547" s="105"/>
      <c r="AT1547" s="107"/>
      <c r="AU1547" s="85"/>
      <c r="AV1547" s="107"/>
      <c r="AW1547" s="85"/>
      <c r="AX1547" s="85"/>
      <c r="AY1547" s="85"/>
      <c r="AZ1547" s="80"/>
      <c r="BA1547" s="86"/>
      <c r="BB1547" s="86"/>
      <c r="BC1547" s="105"/>
    </row>
    <row r="1548" spans="1:55" x14ac:dyDescent="0.25">
      <c r="A1548" s="80"/>
      <c r="B1548" s="80"/>
      <c r="C1548" s="80"/>
      <c r="D1548" s="81"/>
      <c r="E1548" s="82"/>
      <c r="F1548" s="83"/>
      <c r="G1548" s="83"/>
      <c r="H1548" s="84"/>
      <c r="I1548" s="84"/>
      <c r="J1548" s="105"/>
      <c r="K1548" s="84"/>
      <c r="L1548" s="105"/>
      <c r="M1548" s="84"/>
      <c r="N1548" s="105"/>
      <c r="O1548" s="84"/>
      <c r="P1548" s="84"/>
      <c r="Q1548" s="105"/>
      <c r="R1548" s="84"/>
      <c r="S1548" s="105"/>
      <c r="T1548" s="84"/>
      <c r="U1548" s="105"/>
      <c r="V1548" s="80"/>
      <c r="W1548" s="80"/>
      <c r="X1548" s="108"/>
      <c r="Y1548" s="108"/>
      <c r="Z1548" s="106"/>
      <c r="AA1548" s="106"/>
      <c r="AB1548" s="109"/>
      <c r="AC1548" s="106"/>
      <c r="AD1548" s="106"/>
      <c r="AE1548" s="80"/>
      <c r="AF1548" s="106"/>
      <c r="AG1548" s="106"/>
      <c r="AH1548" s="107"/>
      <c r="AI1548" s="107"/>
      <c r="AJ1548" s="105"/>
      <c r="AK1548" s="85"/>
      <c r="AL1548" s="85"/>
      <c r="AM1548" s="105"/>
      <c r="AN1548" s="107"/>
      <c r="AO1548" s="107"/>
      <c r="AP1548" s="105"/>
      <c r="AQ1548" s="85"/>
      <c r="AR1548" s="85"/>
      <c r="AS1548" s="105"/>
      <c r="AT1548" s="107"/>
      <c r="AU1548" s="85"/>
      <c r="AV1548" s="107"/>
      <c r="AW1548" s="85"/>
      <c r="AX1548" s="85"/>
      <c r="AY1548" s="85"/>
      <c r="AZ1548" s="80"/>
      <c r="BA1548" s="86"/>
      <c r="BB1548" s="86"/>
      <c r="BC1548" s="105"/>
    </row>
    <row r="1549" spans="1:55" x14ac:dyDescent="0.25">
      <c r="A1549" s="80"/>
      <c r="B1549" s="80"/>
      <c r="C1549" s="80"/>
      <c r="D1549" s="81"/>
      <c r="E1549" s="82"/>
      <c r="F1549" s="83"/>
      <c r="G1549" s="83"/>
      <c r="H1549" s="84"/>
      <c r="I1549" s="84"/>
      <c r="J1549" s="105"/>
      <c r="K1549" s="84"/>
      <c r="L1549" s="105"/>
      <c r="M1549" s="84"/>
      <c r="N1549" s="105"/>
      <c r="O1549" s="84"/>
      <c r="P1549" s="84"/>
      <c r="Q1549" s="105"/>
      <c r="R1549" s="84"/>
      <c r="S1549" s="105"/>
      <c r="T1549" s="84"/>
      <c r="U1549" s="105"/>
      <c r="V1549" s="80"/>
      <c r="W1549" s="80"/>
      <c r="X1549" s="108"/>
      <c r="Y1549" s="108"/>
      <c r="Z1549" s="106"/>
      <c r="AA1549" s="106"/>
      <c r="AB1549" s="109"/>
      <c r="AC1549" s="106"/>
      <c r="AD1549" s="106"/>
      <c r="AE1549" s="80"/>
      <c r="AF1549" s="106"/>
      <c r="AG1549" s="106"/>
      <c r="AH1549" s="107"/>
      <c r="AI1549" s="107"/>
      <c r="AJ1549" s="105"/>
      <c r="AK1549" s="85"/>
      <c r="AL1549" s="85"/>
      <c r="AM1549" s="105"/>
      <c r="AN1549" s="107"/>
      <c r="AO1549" s="107"/>
      <c r="AP1549" s="105"/>
      <c r="AQ1549" s="85"/>
      <c r="AR1549" s="85"/>
      <c r="AS1549" s="105"/>
      <c r="AT1549" s="107"/>
      <c r="AU1549" s="85"/>
      <c r="AV1549" s="107"/>
      <c r="AW1549" s="85"/>
      <c r="AX1549" s="85"/>
      <c r="AY1549" s="85"/>
      <c r="AZ1549" s="80"/>
      <c r="BA1549" s="86"/>
      <c r="BB1549" s="86"/>
      <c r="BC1549" s="105"/>
    </row>
    <row r="1550" spans="1:55" x14ac:dyDescent="0.25">
      <c r="A1550" s="80"/>
      <c r="B1550" s="80"/>
      <c r="C1550" s="80"/>
      <c r="D1550" s="80"/>
      <c r="E1550" s="80"/>
      <c r="F1550" s="80"/>
      <c r="G1550" s="80"/>
      <c r="H1550" s="80"/>
      <c r="I1550" s="80"/>
      <c r="J1550" s="80"/>
      <c r="K1550" s="80"/>
      <c r="L1550" s="80"/>
      <c r="M1550" s="80"/>
      <c r="N1550" s="80"/>
      <c r="O1550" s="80"/>
      <c r="P1550" s="80"/>
      <c r="Q1550" s="80"/>
      <c r="R1550" s="80"/>
      <c r="S1550" s="80"/>
      <c r="T1550" s="80"/>
      <c r="U1550" s="80"/>
      <c r="V1550" s="80"/>
      <c r="W1550" s="80"/>
      <c r="X1550" s="80"/>
      <c r="Y1550" s="80"/>
      <c r="Z1550" s="80"/>
      <c r="AA1550" s="80"/>
      <c r="AB1550" s="109"/>
      <c r="AC1550" s="80"/>
      <c r="AD1550" s="80"/>
      <c r="AE1550" s="80"/>
      <c r="AF1550" s="80"/>
      <c r="AG1550" s="80"/>
      <c r="AH1550" s="80"/>
      <c r="AI1550" s="80"/>
      <c r="AJ1550" s="80"/>
      <c r="AK1550" s="80"/>
      <c r="AL1550" s="80"/>
      <c r="AM1550" s="80"/>
      <c r="AN1550" s="80"/>
      <c r="AO1550" s="80"/>
      <c r="AP1550" s="80"/>
      <c r="AQ1550" s="80"/>
      <c r="AR1550" s="80"/>
      <c r="AS1550" s="80"/>
      <c r="AT1550" s="80"/>
      <c r="AU1550" s="80"/>
      <c r="AV1550" s="80"/>
      <c r="AW1550" s="80"/>
      <c r="AX1550" s="80"/>
      <c r="AY1550" s="85"/>
      <c r="AZ1550" s="80"/>
      <c r="BA1550" s="80"/>
      <c r="BB1550" s="86"/>
      <c r="BC1550" s="105"/>
    </row>
    <row r="1551" spans="1:55" x14ac:dyDescent="0.25">
      <c r="A1551" s="80"/>
      <c r="B1551" s="80"/>
      <c r="C1551" s="80"/>
      <c r="D1551" s="81"/>
      <c r="E1551" s="82"/>
      <c r="F1551" s="83"/>
      <c r="G1551" s="83"/>
      <c r="H1551" s="84"/>
      <c r="I1551" s="84"/>
      <c r="J1551" s="105"/>
      <c r="K1551" s="84"/>
      <c r="L1551" s="105"/>
      <c r="M1551" s="84"/>
      <c r="N1551" s="105"/>
      <c r="O1551" s="84"/>
      <c r="P1551" s="84"/>
      <c r="Q1551" s="105"/>
      <c r="R1551" s="84"/>
      <c r="S1551" s="105"/>
      <c r="T1551" s="84"/>
      <c r="U1551" s="105"/>
      <c r="V1551" s="80"/>
      <c r="W1551" s="80"/>
      <c r="X1551" s="80"/>
      <c r="Y1551" s="80"/>
      <c r="Z1551" s="106"/>
      <c r="AA1551" s="106"/>
      <c r="AB1551" s="109"/>
      <c r="AC1551" s="106"/>
      <c r="AD1551" s="106"/>
      <c r="AE1551" s="80"/>
      <c r="AF1551" s="106"/>
      <c r="AG1551" s="106"/>
      <c r="AH1551" s="107"/>
      <c r="AI1551" s="107"/>
      <c r="AJ1551" s="105"/>
      <c r="AK1551" s="85"/>
      <c r="AL1551" s="85"/>
      <c r="AM1551" s="105"/>
      <c r="AN1551" s="107"/>
      <c r="AO1551" s="107"/>
      <c r="AP1551" s="105"/>
      <c r="AQ1551" s="85"/>
      <c r="AR1551" s="85"/>
      <c r="AS1551" s="105"/>
      <c r="AT1551" s="107"/>
      <c r="AU1551" s="85"/>
      <c r="AV1551" s="107"/>
      <c r="AW1551" s="85"/>
      <c r="AX1551" s="85"/>
      <c r="AY1551" s="85"/>
      <c r="AZ1551" s="80"/>
      <c r="BA1551" s="86"/>
      <c r="BB1551" s="86"/>
      <c r="BC1551" s="105"/>
    </row>
    <row r="1552" spans="1:55" x14ac:dyDescent="0.25">
      <c r="A1552" s="80"/>
      <c r="B1552" s="80"/>
      <c r="C1552" s="80"/>
      <c r="D1552" s="81"/>
      <c r="E1552" s="82"/>
      <c r="F1552" s="83"/>
      <c r="G1552" s="83"/>
      <c r="H1552" s="84"/>
      <c r="I1552" s="84"/>
      <c r="J1552" s="105"/>
      <c r="K1552" s="84"/>
      <c r="L1552" s="105"/>
      <c r="M1552" s="84"/>
      <c r="N1552" s="105"/>
      <c r="O1552" s="84"/>
      <c r="P1552" s="84"/>
      <c r="Q1552" s="105"/>
      <c r="R1552" s="84"/>
      <c r="S1552" s="105"/>
      <c r="T1552" s="84"/>
      <c r="U1552" s="105"/>
      <c r="V1552" s="80"/>
      <c r="W1552" s="80"/>
      <c r="X1552" s="80"/>
      <c r="Y1552" s="80"/>
      <c r="Z1552" s="106"/>
      <c r="AA1552" s="106"/>
      <c r="AB1552" s="109"/>
      <c r="AC1552" s="106"/>
      <c r="AD1552" s="106"/>
      <c r="AE1552" s="80"/>
      <c r="AF1552" s="106"/>
      <c r="AG1552" s="106"/>
      <c r="AH1552" s="107"/>
      <c r="AI1552" s="107"/>
      <c r="AJ1552" s="105"/>
      <c r="AK1552" s="85"/>
      <c r="AL1552" s="85"/>
      <c r="AM1552" s="105"/>
      <c r="AN1552" s="107"/>
      <c r="AO1552" s="107"/>
      <c r="AP1552" s="105"/>
      <c r="AQ1552" s="85"/>
      <c r="AR1552" s="85"/>
      <c r="AS1552" s="105"/>
      <c r="AT1552" s="107"/>
      <c r="AU1552" s="85"/>
      <c r="AV1552" s="107"/>
      <c r="AW1552" s="85"/>
      <c r="AX1552" s="85"/>
      <c r="AY1552" s="85"/>
      <c r="AZ1552" s="80"/>
      <c r="BA1552" s="86"/>
      <c r="BB1552" s="86"/>
      <c r="BC1552" s="105"/>
    </row>
    <row r="1553" spans="1:55" x14ac:dyDescent="0.25">
      <c r="A1553" s="80"/>
      <c r="B1553" s="80"/>
      <c r="C1553" s="80"/>
      <c r="D1553" s="81"/>
      <c r="E1553" s="82"/>
      <c r="F1553" s="83"/>
      <c r="G1553" s="83"/>
      <c r="H1553" s="84"/>
      <c r="I1553" s="84"/>
      <c r="J1553" s="105"/>
      <c r="K1553" s="84"/>
      <c r="L1553" s="105"/>
      <c r="M1553" s="84"/>
      <c r="N1553" s="105"/>
      <c r="O1553" s="84"/>
      <c r="P1553" s="84"/>
      <c r="Q1553" s="105"/>
      <c r="R1553" s="84"/>
      <c r="S1553" s="105"/>
      <c r="T1553" s="84"/>
      <c r="U1553" s="105"/>
      <c r="V1553" s="80"/>
      <c r="W1553" s="80"/>
      <c r="X1553" s="108"/>
      <c r="Y1553" s="108"/>
      <c r="Z1553" s="106"/>
      <c r="AA1553" s="106"/>
      <c r="AB1553" s="109"/>
      <c r="AC1553" s="106"/>
      <c r="AD1553" s="106"/>
      <c r="AE1553" s="80"/>
      <c r="AF1553" s="106"/>
      <c r="AG1553" s="106"/>
      <c r="AH1553" s="107"/>
      <c r="AI1553" s="107"/>
      <c r="AJ1553" s="105"/>
      <c r="AK1553" s="85"/>
      <c r="AL1553" s="85"/>
      <c r="AM1553" s="105"/>
      <c r="AN1553" s="107"/>
      <c r="AO1553" s="107"/>
      <c r="AP1553" s="105"/>
      <c r="AQ1553" s="85"/>
      <c r="AR1553" s="85"/>
      <c r="AS1553" s="105"/>
      <c r="AT1553" s="107"/>
      <c r="AU1553" s="85"/>
      <c r="AV1553" s="107"/>
      <c r="AW1553" s="85"/>
      <c r="AX1553" s="85"/>
      <c r="AY1553" s="85"/>
      <c r="AZ1553" s="80"/>
      <c r="BA1553" s="86"/>
      <c r="BB1553" s="86"/>
      <c r="BC1553" s="105"/>
    </row>
    <row r="1554" spans="1:55" x14ac:dyDescent="0.25">
      <c r="A1554" s="80"/>
      <c r="B1554" s="80"/>
      <c r="C1554" s="80"/>
      <c r="D1554" s="81"/>
      <c r="E1554" s="82"/>
      <c r="F1554" s="83"/>
      <c r="G1554" s="83"/>
      <c r="H1554" s="84"/>
      <c r="I1554" s="84"/>
      <c r="J1554" s="105"/>
      <c r="K1554" s="84"/>
      <c r="L1554" s="105"/>
      <c r="M1554" s="84"/>
      <c r="N1554" s="105"/>
      <c r="O1554" s="84"/>
      <c r="P1554" s="84"/>
      <c r="Q1554" s="105"/>
      <c r="R1554" s="84"/>
      <c r="S1554" s="105"/>
      <c r="T1554" s="84"/>
      <c r="U1554" s="105"/>
      <c r="V1554" s="80"/>
      <c r="W1554" s="80"/>
      <c r="X1554" s="80"/>
      <c r="Y1554" s="80"/>
      <c r="Z1554" s="106"/>
      <c r="AA1554" s="106"/>
      <c r="AB1554" s="109"/>
      <c r="AC1554" s="106"/>
      <c r="AD1554" s="106"/>
      <c r="AE1554" s="80"/>
      <c r="AF1554" s="106"/>
      <c r="AG1554" s="106"/>
      <c r="AH1554" s="107"/>
      <c r="AI1554" s="107"/>
      <c r="AJ1554" s="105"/>
      <c r="AK1554" s="85"/>
      <c r="AL1554" s="85"/>
      <c r="AM1554" s="105"/>
      <c r="AN1554" s="107"/>
      <c r="AO1554" s="107"/>
      <c r="AP1554" s="105"/>
      <c r="AQ1554" s="85"/>
      <c r="AR1554" s="85"/>
      <c r="AS1554" s="105"/>
      <c r="AT1554" s="107"/>
      <c r="AU1554" s="85"/>
      <c r="AV1554" s="107"/>
      <c r="AW1554" s="85"/>
      <c r="AX1554" s="85"/>
      <c r="AY1554" s="85"/>
      <c r="AZ1554" s="80"/>
      <c r="BA1554" s="86"/>
      <c r="BB1554" s="86"/>
      <c r="BC1554" s="105"/>
    </row>
    <row r="1555" spans="1:55" x14ac:dyDescent="0.25">
      <c r="A1555" s="80"/>
      <c r="B1555" s="80"/>
      <c r="C1555" s="80"/>
      <c r="D1555" s="81"/>
      <c r="E1555" s="82"/>
      <c r="F1555" s="83"/>
      <c r="G1555" s="83"/>
      <c r="H1555" s="84"/>
      <c r="I1555" s="84"/>
      <c r="J1555" s="105"/>
      <c r="K1555" s="84"/>
      <c r="L1555" s="105"/>
      <c r="M1555" s="84"/>
      <c r="N1555" s="105"/>
      <c r="O1555" s="84"/>
      <c r="P1555" s="84"/>
      <c r="Q1555" s="105"/>
      <c r="R1555" s="84"/>
      <c r="S1555" s="105"/>
      <c r="T1555" s="84"/>
      <c r="U1555" s="105"/>
      <c r="V1555" s="80"/>
      <c r="W1555" s="80"/>
      <c r="X1555" s="80"/>
      <c r="Y1555" s="80"/>
      <c r="Z1555" s="106"/>
      <c r="AA1555" s="106"/>
      <c r="AB1555" s="109"/>
      <c r="AC1555" s="106"/>
      <c r="AD1555" s="106"/>
      <c r="AE1555" s="80"/>
      <c r="AF1555" s="106"/>
      <c r="AG1555" s="106"/>
      <c r="AH1555" s="107"/>
      <c r="AI1555" s="107"/>
      <c r="AJ1555" s="105"/>
      <c r="AK1555" s="85"/>
      <c r="AL1555" s="85"/>
      <c r="AM1555" s="105"/>
      <c r="AN1555" s="107"/>
      <c r="AO1555" s="107"/>
      <c r="AP1555" s="105"/>
      <c r="AQ1555" s="85"/>
      <c r="AR1555" s="85"/>
      <c r="AS1555" s="105"/>
      <c r="AT1555" s="107"/>
      <c r="AU1555" s="85"/>
      <c r="AV1555" s="107"/>
      <c r="AW1555" s="85"/>
      <c r="AX1555" s="85"/>
      <c r="AY1555" s="85"/>
      <c r="AZ1555" s="80"/>
      <c r="BA1555" s="86"/>
      <c r="BB1555" s="86"/>
      <c r="BC1555" s="105"/>
    </row>
    <row r="1556" spans="1:55" x14ac:dyDescent="0.25">
      <c r="A1556" s="80"/>
      <c r="B1556" s="80"/>
      <c r="C1556" s="80"/>
      <c r="D1556" s="81"/>
      <c r="E1556" s="82"/>
      <c r="F1556" s="83"/>
      <c r="G1556" s="83"/>
      <c r="H1556" s="84"/>
      <c r="I1556" s="84"/>
      <c r="J1556" s="105"/>
      <c r="K1556" s="84"/>
      <c r="L1556" s="105"/>
      <c r="M1556" s="84"/>
      <c r="N1556" s="105"/>
      <c r="O1556" s="84"/>
      <c r="P1556" s="84"/>
      <c r="Q1556" s="105"/>
      <c r="R1556" s="84"/>
      <c r="S1556" s="105"/>
      <c r="T1556" s="84"/>
      <c r="U1556" s="105"/>
      <c r="V1556" s="80"/>
      <c r="W1556" s="80"/>
      <c r="X1556" s="80"/>
      <c r="Y1556" s="80"/>
      <c r="Z1556" s="106"/>
      <c r="AA1556" s="106"/>
      <c r="AB1556" s="109"/>
      <c r="AC1556" s="106"/>
      <c r="AD1556" s="106"/>
      <c r="AE1556" s="80"/>
      <c r="AF1556" s="106"/>
      <c r="AG1556" s="106"/>
      <c r="AH1556" s="107"/>
      <c r="AI1556" s="107"/>
      <c r="AJ1556" s="105"/>
      <c r="AK1556" s="85"/>
      <c r="AL1556" s="85"/>
      <c r="AM1556" s="105"/>
      <c r="AN1556" s="107"/>
      <c r="AO1556" s="107"/>
      <c r="AP1556" s="105"/>
      <c r="AQ1556" s="85"/>
      <c r="AR1556" s="85"/>
      <c r="AS1556" s="105"/>
      <c r="AT1556" s="107"/>
      <c r="AU1556" s="85"/>
      <c r="AV1556" s="107"/>
      <c r="AW1556" s="85"/>
      <c r="AX1556" s="85"/>
      <c r="AY1556" s="85"/>
      <c r="AZ1556" s="80"/>
      <c r="BA1556" s="86"/>
      <c r="BB1556" s="86"/>
      <c r="BC1556" s="105"/>
    </row>
    <row r="1557" spans="1:55" x14ac:dyDescent="0.25">
      <c r="A1557" s="80"/>
      <c r="B1557" s="80"/>
      <c r="C1557" s="80"/>
      <c r="D1557" s="81"/>
      <c r="E1557" s="80"/>
      <c r="F1557" s="83"/>
      <c r="G1557" s="80"/>
      <c r="H1557" s="84"/>
      <c r="I1557" s="84"/>
      <c r="J1557" s="105"/>
      <c r="K1557" s="84"/>
      <c r="L1557" s="105"/>
      <c r="M1557" s="84"/>
      <c r="N1557" s="105"/>
      <c r="O1557" s="84"/>
      <c r="P1557" s="84"/>
      <c r="Q1557" s="105"/>
      <c r="R1557" s="84"/>
      <c r="S1557" s="105"/>
      <c r="T1557" s="84"/>
      <c r="U1557" s="105"/>
      <c r="V1557" s="80"/>
      <c r="W1557" s="80"/>
      <c r="X1557" s="108"/>
      <c r="Y1557" s="108"/>
      <c r="Z1557" s="80"/>
      <c r="AA1557" s="106"/>
      <c r="AB1557" s="109"/>
      <c r="AC1557" s="80"/>
      <c r="AD1557" s="106"/>
      <c r="AE1557" s="80"/>
      <c r="AF1557" s="80"/>
      <c r="AG1557" s="80"/>
      <c r="AH1557" s="107"/>
      <c r="AI1557" s="107"/>
      <c r="AJ1557" s="105"/>
      <c r="AK1557" s="85"/>
      <c r="AL1557" s="85"/>
      <c r="AM1557" s="105"/>
      <c r="AN1557" s="107"/>
      <c r="AO1557" s="107"/>
      <c r="AP1557" s="105"/>
      <c r="AQ1557" s="85"/>
      <c r="AR1557" s="85"/>
      <c r="AS1557" s="105"/>
      <c r="AT1557" s="107"/>
      <c r="AU1557" s="85"/>
      <c r="AV1557" s="107"/>
      <c r="AW1557" s="85"/>
      <c r="AX1557" s="85"/>
      <c r="AY1557" s="85"/>
      <c r="AZ1557" s="80"/>
      <c r="BA1557" s="86"/>
      <c r="BB1557" s="86"/>
      <c r="BC1557" s="105"/>
    </row>
    <row r="1558" spans="1:55" x14ac:dyDescent="0.25">
      <c r="A1558" s="80"/>
      <c r="B1558" s="80"/>
      <c r="C1558" s="80"/>
      <c r="D1558" s="81"/>
      <c r="E1558" s="82"/>
      <c r="F1558" s="83"/>
      <c r="G1558" s="83"/>
      <c r="H1558" s="84"/>
      <c r="I1558" s="84"/>
      <c r="J1558" s="105"/>
      <c r="K1558" s="84"/>
      <c r="L1558" s="105"/>
      <c r="M1558" s="84"/>
      <c r="N1558" s="105"/>
      <c r="O1558" s="84"/>
      <c r="P1558" s="84"/>
      <c r="Q1558" s="105"/>
      <c r="R1558" s="84"/>
      <c r="S1558" s="105"/>
      <c r="T1558" s="84"/>
      <c r="U1558" s="105"/>
      <c r="V1558" s="80"/>
      <c r="W1558" s="80"/>
      <c r="X1558" s="108"/>
      <c r="Y1558" s="108"/>
      <c r="Z1558" s="106"/>
      <c r="AA1558" s="106"/>
      <c r="AB1558" s="109"/>
      <c r="AC1558" s="106"/>
      <c r="AD1558" s="106"/>
      <c r="AE1558" s="80"/>
      <c r="AF1558" s="106"/>
      <c r="AG1558" s="106"/>
      <c r="AH1558" s="107"/>
      <c r="AI1558" s="107"/>
      <c r="AJ1558" s="105"/>
      <c r="AK1558" s="85"/>
      <c r="AL1558" s="85"/>
      <c r="AM1558" s="105"/>
      <c r="AN1558" s="107"/>
      <c r="AO1558" s="107"/>
      <c r="AP1558" s="105"/>
      <c r="AQ1558" s="85"/>
      <c r="AR1558" s="85"/>
      <c r="AS1558" s="105"/>
      <c r="AT1558" s="107"/>
      <c r="AU1558" s="85"/>
      <c r="AV1558" s="107"/>
      <c r="AW1558" s="85"/>
      <c r="AX1558" s="85"/>
      <c r="AY1558" s="85"/>
      <c r="AZ1558" s="80"/>
      <c r="BA1558" s="86"/>
      <c r="BB1558" s="86"/>
      <c r="BC1558" s="105"/>
    </row>
    <row r="1559" spans="1:55" x14ac:dyDescent="0.25">
      <c r="A1559" s="80"/>
      <c r="B1559" s="80"/>
      <c r="C1559" s="80"/>
      <c r="D1559" s="80"/>
      <c r="E1559" s="80"/>
      <c r="F1559" s="80"/>
      <c r="G1559" s="80"/>
      <c r="H1559" s="80"/>
      <c r="I1559" s="80"/>
      <c r="J1559" s="80"/>
      <c r="K1559" s="80"/>
      <c r="L1559" s="80"/>
      <c r="M1559" s="80"/>
      <c r="N1559" s="80"/>
      <c r="O1559" s="80"/>
      <c r="P1559" s="80"/>
      <c r="Q1559" s="80"/>
      <c r="R1559" s="80"/>
      <c r="S1559" s="80"/>
      <c r="T1559" s="80"/>
      <c r="U1559" s="80"/>
      <c r="V1559" s="80"/>
      <c r="W1559" s="80"/>
      <c r="X1559" s="80"/>
      <c r="Y1559" s="80"/>
      <c r="Z1559" s="80"/>
      <c r="AA1559" s="80"/>
      <c r="AB1559" s="109"/>
      <c r="AC1559" s="80"/>
      <c r="AD1559" s="80"/>
      <c r="AE1559" s="80"/>
      <c r="AF1559" s="80"/>
      <c r="AG1559" s="80"/>
      <c r="AH1559" s="80"/>
      <c r="AI1559" s="80"/>
      <c r="AJ1559" s="80"/>
      <c r="AK1559" s="80"/>
      <c r="AL1559" s="80"/>
      <c r="AM1559" s="80"/>
      <c r="AN1559" s="80"/>
      <c r="AO1559" s="80"/>
      <c r="AP1559" s="80"/>
      <c r="AQ1559" s="80"/>
      <c r="AR1559" s="80"/>
      <c r="AS1559" s="80"/>
      <c r="AT1559" s="80"/>
      <c r="AU1559" s="80"/>
      <c r="AV1559" s="80"/>
      <c r="AW1559" s="80"/>
      <c r="AX1559" s="85"/>
      <c r="AY1559" s="80"/>
      <c r="AZ1559" s="80"/>
      <c r="BA1559" s="86"/>
      <c r="BB1559" s="80"/>
      <c r="BC1559" s="80"/>
    </row>
    <row r="1560" spans="1:55" x14ac:dyDescent="0.25">
      <c r="A1560" s="80"/>
      <c r="B1560" s="80"/>
      <c r="C1560" s="80"/>
      <c r="D1560" s="81"/>
      <c r="E1560" s="80"/>
      <c r="F1560" s="83"/>
      <c r="G1560" s="80"/>
      <c r="H1560" s="84"/>
      <c r="I1560" s="84"/>
      <c r="J1560" s="105"/>
      <c r="K1560" s="84"/>
      <c r="L1560" s="105"/>
      <c r="M1560" s="84"/>
      <c r="N1560" s="105"/>
      <c r="O1560" s="84"/>
      <c r="P1560" s="84"/>
      <c r="Q1560" s="105"/>
      <c r="R1560" s="84"/>
      <c r="S1560" s="105"/>
      <c r="T1560" s="84"/>
      <c r="U1560" s="105"/>
      <c r="V1560" s="80"/>
      <c r="W1560" s="80"/>
      <c r="X1560" s="108"/>
      <c r="Y1560" s="108"/>
      <c r="Z1560" s="80"/>
      <c r="AA1560" s="80"/>
      <c r="AB1560" s="109"/>
      <c r="AC1560" s="80"/>
      <c r="AD1560" s="80"/>
      <c r="AE1560" s="80"/>
      <c r="AF1560" s="80"/>
      <c r="AG1560" s="80"/>
      <c r="AH1560" s="107"/>
      <c r="AI1560" s="107"/>
      <c r="AJ1560" s="105"/>
      <c r="AK1560" s="85"/>
      <c r="AL1560" s="85"/>
      <c r="AM1560" s="105"/>
      <c r="AN1560" s="107"/>
      <c r="AO1560" s="107"/>
      <c r="AP1560" s="105"/>
      <c r="AQ1560" s="85"/>
      <c r="AR1560" s="85"/>
      <c r="AS1560" s="105"/>
      <c r="AT1560" s="107"/>
      <c r="AU1560" s="85"/>
      <c r="AV1560" s="107"/>
      <c r="AW1560" s="85"/>
      <c r="AX1560" s="85"/>
      <c r="AY1560" s="85"/>
      <c r="AZ1560" s="80"/>
      <c r="BA1560" s="86"/>
      <c r="BB1560" s="86"/>
      <c r="BC1560" s="105"/>
    </row>
    <row r="1561" spans="1:55" x14ac:dyDescent="0.25">
      <c r="A1561" s="80"/>
      <c r="B1561" s="80"/>
      <c r="C1561" s="80"/>
      <c r="D1561" s="81"/>
      <c r="E1561" s="82"/>
      <c r="F1561" s="83"/>
      <c r="G1561" s="83"/>
      <c r="H1561" s="84"/>
      <c r="I1561" s="84"/>
      <c r="J1561" s="105"/>
      <c r="K1561" s="84"/>
      <c r="L1561" s="105"/>
      <c r="M1561" s="84"/>
      <c r="N1561" s="105"/>
      <c r="O1561" s="84"/>
      <c r="P1561" s="84"/>
      <c r="Q1561" s="105"/>
      <c r="R1561" s="84"/>
      <c r="S1561" s="105"/>
      <c r="T1561" s="84"/>
      <c r="U1561" s="105"/>
      <c r="V1561" s="80"/>
      <c r="W1561" s="80"/>
      <c r="X1561" s="108"/>
      <c r="Y1561" s="108"/>
      <c r="Z1561" s="106"/>
      <c r="AA1561" s="106"/>
      <c r="AB1561" s="109"/>
      <c r="AC1561" s="106"/>
      <c r="AD1561" s="106"/>
      <c r="AE1561" s="80"/>
      <c r="AF1561" s="106"/>
      <c r="AG1561" s="106"/>
      <c r="AH1561" s="107"/>
      <c r="AI1561" s="107"/>
      <c r="AJ1561" s="105"/>
      <c r="AK1561" s="85"/>
      <c r="AL1561" s="85"/>
      <c r="AM1561" s="105"/>
      <c r="AN1561" s="107"/>
      <c r="AO1561" s="107"/>
      <c r="AP1561" s="105"/>
      <c r="AQ1561" s="85"/>
      <c r="AR1561" s="85"/>
      <c r="AS1561" s="105"/>
      <c r="AT1561" s="107"/>
      <c r="AU1561" s="85"/>
      <c r="AV1561" s="107"/>
      <c r="AW1561" s="85"/>
      <c r="AX1561" s="85"/>
      <c r="AY1561" s="85"/>
      <c r="AZ1561" s="80"/>
      <c r="BA1561" s="86"/>
      <c r="BB1561" s="86"/>
      <c r="BC1561" s="105"/>
    </row>
    <row r="1562" spans="1:55" x14ac:dyDescent="0.25">
      <c r="A1562" s="80"/>
      <c r="B1562" s="80"/>
      <c r="C1562" s="80"/>
      <c r="D1562" s="81"/>
      <c r="E1562" s="82"/>
      <c r="F1562" s="83"/>
      <c r="G1562" s="83"/>
      <c r="H1562" s="84"/>
      <c r="I1562" s="84"/>
      <c r="J1562" s="105"/>
      <c r="K1562" s="84"/>
      <c r="L1562" s="105"/>
      <c r="M1562" s="84"/>
      <c r="N1562" s="105"/>
      <c r="O1562" s="84"/>
      <c r="P1562" s="84"/>
      <c r="Q1562" s="105"/>
      <c r="R1562" s="84"/>
      <c r="S1562" s="105"/>
      <c r="T1562" s="84"/>
      <c r="U1562" s="105"/>
      <c r="V1562" s="80"/>
      <c r="W1562" s="80"/>
      <c r="X1562" s="108"/>
      <c r="Y1562" s="108"/>
      <c r="Z1562" s="106"/>
      <c r="AA1562" s="106"/>
      <c r="AB1562" s="109"/>
      <c r="AC1562" s="106"/>
      <c r="AD1562" s="106"/>
      <c r="AE1562" s="80"/>
      <c r="AF1562" s="106"/>
      <c r="AG1562" s="106"/>
      <c r="AH1562" s="107"/>
      <c r="AI1562" s="107"/>
      <c r="AJ1562" s="105"/>
      <c r="AK1562" s="85"/>
      <c r="AL1562" s="85"/>
      <c r="AM1562" s="105"/>
      <c r="AN1562" s="107"/>
      <c r="AO1562" s="107"/>
      <c r="AP1562" s="105"/>
      <c r="AQ1562" s="85"/>
      <c r="AR1562" s="85"/>
      <c r="AS1562" s="105"/>
      <c r="AT1562" s="107"/>
      <c r="AU1562" s="85"/>
      <c r="AV1562" s="107"/>
      <c r="AW1562" s="85"/>
      <c r="AX1562" s="85"/>
      <c r="AY1562" s="85"/>
      <c r="AZ1562" s="80"/>
      <c r="BA1562" s="86"/>
      <c r="BB1562" s="86"/>
      <c r="BC1562" s="105"/>
    </row>
    <row r="1563" spans="1:55" x14ac:dyDescent="0.25">
      <c r="A1563" s="80"/>
      <c r="B1563" s="80"/>
      <c r="C1563" s="80"/>
      <c r="D1563" s="81"/>
      <c r="E1563" s="82"/>
      <c r="F1563" s="83"/>
      <c r="G1563" s="83"/>
      <c r="H1563" s="84"/>
      <c r="I1563" s="84"/>
      <c r="J1563" s="105"/>
      <c r="K1563" s="84"/>
      <c r="L1563" s="105"/>
      <c r="M1563" s="84"/>
      <c r="N1563" s="105"/>
      <c r="O1563" s="84"/>
      <c r="P1563" s="84"/>
      <c r="Q1563" s="105"/>
      <c r="R1563" s="84"/>
      <c r="S1563" s="105"/>
      <c r="T1563" s="84"/>
      <c r="U1563" s="105"/>
      <c r="V1563" s="80"/>
      <c r="W1563" s="80"/>
      <c r="X1563" s="108"/>
      <c r="Y1563" s="108"/>
      <c r="Z1563" s="106"/>
      <c r="AA1563" s="106"/>
      <c r="AB1563" s="109"/>
      <c r="AC1563" s="106"/>
      <c r="AD1563" s="106"/>
      <c r="AE1563" s="80"/>
      <c r="AF1563" s="106"/>
      <c r="AG1563" s="106"/>
      <c r="AH1563" s="107"/>
      <c r="AI1563" s="107"/>
      <c r="AJ1563" s="105"/>
      <c r="AK1563" s="85"/>
      <c r="AL1563" s="85"/>
      <c r="AM1563" s="105"/>
      <c r="AN1563" s="107"/>
      <c r="AO1563" s="107"/>
      <c r="AP1563" s="105"/>
      <c r="AQ1563" s="85"/>
      <c r="AR1563" s="85"/>
      <c r="AS1563" s="105"/>
      <c r="AT1563" s="107"/>
      <c r="AU1563" s="85"/>
      <c r="AV1563" s="107"/>
      <c r="AW1563" s="85"/>
      <c r="AX1563" s="85"/>
      <c r="AY1563" s="85"/>
      <c r="AZ1563" s="80"/>
      <c r="BA1563" s="86"/>
      <c r="BB1563" s="86"/>
      <c r="BC1563" s="105"/>
    </row>
    <row r="1564" spans="1:55" x14ac:dyDescent="0.25">
      <c r="A1564" s="80"/>
      <c r="B1564" s="80"/>
      <c r="C1564" s="80"/>
      <c r="D1564" s="81"/>
      <c r="E1564" s="82"/>
      <c r="F1564" s="83"/>
      <c r="G1564" s="83"/>
      <c r="H1564" s="84"/>
      <c r="I1564" s="84"/>
      <c r="J1564" s="105"/>
      <c r="K1564" s="84"/>
      <c r="L1564" s="105"/>
      <c r="M1564" s="84"/>
      <c r="N1564" s="105"/>
      <c r="O1564" s="84"/>
      <c r="P1564" s="84"/>
      <c r="Q1564" s="105"/>
      <c r="R1564" s="84"/>
      <c r="S1564" s="105"/>
      <c r="T1564" s="84"/>
      <c r="U1564" s="105"/>
      <c r="V1564" s="80"/>
      <c r="W1564" s="80"/>
      <c r="X1564" s="80"/>
      <c r="Y1564" s="80"/>
      <c r="Z1564" s="106"/>
      <c r="AA1564" s="106"/>
      <c r="AB1564" s="109"/>
      <c r="AC1564" s="106"/>
      <c r="AD1564" s="106"/>
      <c r="AE1564" s="80"/>
      <c r="AF1564" s="106"/>
      <c r="AG1564" s="106"/>
      <c r="AH1564" s="107"/>
      <c r="AI1564" s="107"/>
      <c r="AJ1564" s="105"/>
      <c r="AK1564" s="85"/>
      <c r="AL1564" s="85"/>
      <c r="AM1564" s="105"/>
      <c r="AN1564" s="107"/>
      <c r="AO1564" s="107"/>
      <c r="AP1564" s="105"/>
      <c r="AQ1564" s="85"/>
      <c r="AR1564" s="85"/>
      <c r="AS1564" s="105"/>
      <c r="AT1564" s="107"/>
      <c r="AU1564" s="85"/>
      <c r="AV1564" s="107"/>
      <c r="AW1564" s="85"/>
      <c r="AX1564" s="85"/>
      <c r="AY1564" s="85"/>
      <c r="AZ1564" s="80"/>
      <c r="BA1564" s="86"/>
      <c r="BB1564" s="86"/>
      <c r="BC1564" s="105"/>
    </row>
    <row r="1565" spans="1:55" x14ac:dyDescent="0.25">
      <c r="A1565" s="80"/>
      <c r="B1565" s="80"/>
      <c r="C1565" s="80"/>
      <c r="D1565" s="81"/>
      <c r="E1565" s="82"/>
      <c r="F1565" s="83"/>
      <c r="G1565" s="83"/>
      <c r="H1565" s="84"/>
      <c r="I1565" s="84"/>
      <c r="J1565" s="105"/>
      <c r="K1565" s="84"/>
      <c r="L1565" s="105"/>
      <c r="M1565" s="84"/>
      <c r="N1565" s="105"/>
      <c r="O1565" s="84"/>
      <c r="P1565" s="84"/>
      <c r="Q1565" s="105"/>
      <c r="R1565" s="84"/>
      <c r="S1565" s="105"/>
      <c r="T1565" s="84"/>
      <c r="U1565" s="105"/>
      <c r="V1565" s="80"/>
      <c r="W1565" s="80"/>
      <c r="X1565" s="80"/>
      <c r="Y1565" s="80"/>
      <c r="Z1565" s="106"/>
      <c r="AA1565" s="106"/>
      <c r="AB1565" s="109"/>
      <c r="AC1565" s="106"/>
      <c r="AD1565" s="106"/>
      <c r="AE1565" s="80"/>
      <c r="AF1565" s="106"/>
      <c r="AG1565" s="106"/>
      <c r="AH1565" s="107"/>
      <c r="AI1565" s="107"/>
      <c r="AJ1565" s="105"/>
      <c r="AK1565" s="85"/>
      <c r="AL1565" s="85"/>
      <c r="AM1565" s="105"/>
      <c r="AN1565" s="107"/>
      <c r="AO1565" s="107"/>
      <c r="AP1565" s="105"/>
      <c r="AQ1565" s="85"/>
      <c r="AR1565" s="85"/>
      <c r="AS1565" s="105"/>
      <c r="AT1565" s="107"/>
      <c r="AU1565" s="85"/>
      <c r="AV1565" s="107"/>
      <c r="AW1565" s="85"/>
      <c r="AX1565" s="85"/>
      <c r="AY1565" s="85"/>
      <c r="AZ1565" s="80"/>
      <c r="BA1565" s="86"/>
      <c r="BB1565" s="86"/>
      <c r="BC1565" s="105"/>
    </row>
    <row r="1566" spans="1:55" x14ac:dyDescent="0.25">
      <c r="A1566" s="80"/>
      <c r="B1566" s="80"/>
      <c r="C1566" s="80"/>
      <c r="D1566" s="81"/>
      <c r="E1566" s="82"/>
      <c r="F1566" s="83"/>
      <c r="G1566" s="83"/>
      <c r="H1566" s="84"/>
      <c r="I1566" s="84"/>
      <c r="J1566" s="105"/>
      <c r="K1566" s="84"/>
      <c r="L1566" s="105"/>
      <c r="M1566" s="84"/>
      <c r="N1566" s="105"/>
      <c r="O1566" s="84"/>
      <c r="P1566" s="84"/>
      <c r="Q1566" s="105"/>
      <c r="R1566" s="84"/>
      <c r="S1566" s="105"/>
      <c r="T1566" s="84"/>
      <c r="U1566" s="105"/>
      <c r="V1566" s="80"/>
      <c r="W1566" s="80"/>
      <c r="X1566" s="108"/>
      <c r="Y1566" s="108"/>
      <c r="Z1566" s="106"/>
      <c r="AA1566" s="106"/>
      <c r="AB1566" s="109"/>
      <c r="AC1566" s="106"/>
      <c r="AD1566" s="106"/>
      <c r="AE1566" s="80"/>
      <c r="AF1566" s="106"/>
      <c r="AG1566" s="106"/>
      <c r="AH1566" s="107"/>
      <c r="AI1566" s="107"/>
      <c r="AJ1566" s="105"/>
      <c r="AK1566" s="85"/>
      <c r="AL1566" s="85"/>
      <c r="AM1566" s="105"/>
      <c r="AN1566" s="107"/>
      <c r="AO1566" s="107"/>
      <c r="AP1566" s="105"/>
      <c r="AQ1566" s="85"/>
      <c r="AR1566" s="85"/>
      <c r="AS1566" s="105"/>
      <c r="AT1566" s="107"/>
      <c r="AU1566" s="85"/>
      <c r="AV1566" s="107"/>
      <c r="AW1566" s="85"/>
      <c r="AX1566" s="85"/>
      <c r="AY1566" s="85"/>
      <c r="AZ1566" s="80"/>
      <c r="BA1566" s="86"/>
      <c r="BB1566" s="86"/>
      <c r="BC1566" s="105"/>
    </row>
    <row r="1567" spans="1:55" x14ac:dyDescent="0.25">
      <c r="A1567" s="80"/>
      <c r="B1567" s="80"/>
      <c r="C1567" s="80"/>
      <c r="D1567" s="81"/>
      <c r="E1567" s="82"/>
      <c r="F1567" s="83"/>
      <c r="G1567" s="83"/>
      <c r="H1567" s="84"/>
      <c r="I1567" s="84"/>
      <c r="J1567" s="105"/>
      <c r="K1567" s="84"/>
      <c r="L1567" s="105"/>
      <c r="M1567" s="84"/>
      <c r="N1567" s="105"/>
      <c r="O1567" s="84"/>
      <c r="P1567" s="84"/>
      <c r="Q1567" s="105"/>
      <c r="R1567" s="84"/>
      <c r="S1567" s="105"/>
      <c r="T1567" s="84"/>
      <c r="U1567" s="105"/>
      <c r="V1567" s="80"/>
      <c r="W1567" s="80"/>
      <c r="X1567" s="80"/>
      <c r="Y1567" s="80"/>
      <c r="Z1567" s="106"/>
      <c r="AA1567" s="106"/>
      <c r="AB1567" s="109"/>
      <c r="AC1567" s="106"/>
      <c r="AD1567" s="106"/>
      <c r="AE1567" s="80"/>
      <c r="AF1567" s="106"/>
      <c r="AG1567" s="106"/>
      <c r="AH1567" s="107"/>
      <c r="AI1567" s="107"/>
      <c r="AJ1567" s="105"/>
      <c r="AK1567" s="85"/>
      <c r="AL1567" s="85"/>
      <c r="AM1567" s="105"/>
      <c r="AN1567" s="107"/>
      <c r="AO1567" s="107"/>
      <c r="AP1567" s="105"/>
      <c r="AQ1567" s="85"/>
      <c r="AR1567" s="85"/>
      <c r="AS1567" s="105"/>
      <c r="AT1567" s="107"/>
      <c r="AU1567" s="85"/>
      <c r="AV1567" s="107"/>
      <c r="AW1567" s="85"/>
      <c r="AX1567" s="85"/>
      <c r="AY1567" s="85"/>
      <c r="AZ1567" s="80"/>
      <c r="BA1567" s="86"/>
      <c r="BB1567" s="86"/>
      <c r="BC1567" s="105"/>
    </row>
    <row r="1568" spans="1:55" x14ac:dyDescent="0.25">
      <c r="A1568" s="80"/>
      <c r="B1568" s="80"/>
      <c r="C1568" s="80"/>
      <c r="D1568" s="81"/>
      <c r="E1568" s="82"/>
      <c r="F1568" s="83"/>
      <c r="G1568" s="83"/>
      <c r="H1568" s="84"/>
      <c r="I1568" s="84"/>
      <c r="J1568" s="105"/>
      <c r="K1568" s="84"/>
      <c r="L1568" s="105"/>
      <c r="M1568" s="84"/>
      <c r="N1568" s="105"/>
      <c r="O1568" s="84"/>
      <c r="P1568" s="84"/>
      <c r="Q1568" s="105"/>
      <c r="R1568" s="84"/>
      <c r="S1568" s="105"/>
      <c r="T1568" s="84"/>
      <c r="U1568" s="105"/>
      <c r="V1568" s="80"/>
      <c r="W1568" s="80"/>
      <c r="X1568" s="80"/>
      <c r="Y1568" s="80"/>
      <c r="Z1568" s="106"/>
      <c r="AA1568" s="106"/>
      <c r="AB1568" s="109"/>
      <c r="AC1568" s="106"/>
      <c r="AD1568" s="106"/>
      <c r="AE1568" s="80"/>
      <c r="AF1568" s="106"/>
      <c r="AG1568" s="106"/>
      <c r="AH1568" s="107"/>
      <c r="AI1568" s="107"/>
      <c r="AJ1568" s="105"/>
      <c r="AK1568" s="85"/>
      <c r="AL1568" s="85"/>
      <c r="AM1568" s="105"/>
      <c r="AN1568" s="107"/>
      <c r="AO1568" s="107"/>
      <c r="AP1568" s="105"/>
      <c r="AQ1568" s="85"/>
      <c r="AR1568" s="85"/>
      <c r="AS1568" s="105"/>
      <c r="AT1568" s="107"/>
      <c r="AU1568" s="85"/>
      <c r="AV1568" s="107"/>
      <c r="AW1568" s="85"/>
      <c r="AX1568" s="85"/>
      <c r="AY1568" s="85"/>
      <c r="AZ1568" s="80"/>
      <c r="BA1568" s="86"/>
      <c r="BB1568" s="86"/>
      <c r="BC1568" s="105"/>
    </row>
    <row r="1569" spans="1:55" x14ac:dyDescent="0.25">
      <c r="A1569" s="80"/>
      <c r="B1569" s="80"/>
      <c r="C1569" s="80"/>
      <c r="D1569" s="81"/>
      <c r="E1569" s="82"/>
      <c r="F1569" s="83"/>
      <c r="G1569" s="83"/>
      <c r="H1569" s="84"/>
      <c r="I1569" s="84"/>
      <c r="J1569" s="105"/>
      <c r="K1569" s="84"/>
      <c r="L1569" s="105"/>
      <c r="M1569" s="84"/>
      <c r="N1569" s="105"/>
      <c r="O1569" s="84"/>
      <c r="P1569" s="84"/>
      <c r="Q1569" s="105"/>
      <c r="R1569" s="84"/>
      <c r="S1569" s="105"/>
      <c r="T1569" s="84"/>
      <c r="U1569" s="105"/>
      <c r="V1569" s="80"/>
      <c r="W1569" s="80"/>
      <c r="X1569" s="80"/>
      <c r="Y1569" s="80"/>
      <c r="Z1569" s="106"/>
      <c r="AA1569" s="106"/>
      <c r="AB1569" s="109"/>
      <c r="AC1569" s="106"/>
      <c r="AD1569" s="106"/>
      <c r="AE1569" s="80"/>
      <c r="AF1569" s="106"/>
      <c r="AG1569" s="106"/>
      <c r="AH1569" s="107"/>
      <c r="AI1569" s="107"/>
      <c r="AJ1569" s="105"/>
      <c r="AK1569" s="85"/>
      <c r="AL1569" s="85"/>
      <c r="AM1569" s="105"/>
      <c r="AN1569" s="107"/>
      <c r="AO1569" s="107"/>
      <c r="AP1569" s="105"/>
      <c r="AQ1569" s="85"/>
      <c r="AR1569" s="85"/>
      <c r="AS1569" s="105"/>
      <c r="AT1569" s="107"/>
      <c r="AU1569" s="85"/>
      <c r="AV1569" s="107"/>
      <c r="AW1569" s="85"/>
      <c r="AX1569" s="85"/>
      <c r="AY1569" s="85"/>
      <c r="AZ1569" s="80"/>
      <c r="BA1569" s="86"/>
      <c r="BB1569" s="86"/>
      <c r="BC1569" s="105"/>
    </row>
    <row r="1570" spans="1:55" x14ac:dyDescent="0.25">
      <c r="A1570" s="80"/>
      <c r="B1570" s="80"/>
      <c r="C1570" s="80"/>
      <c r="D1570" s="81"/>
      <c r="E1570" s="82"/>
      <c r="F1570" s="83"/>
      <c r="G1570" s="83"/>
      <c r="H1570" s="84"/>
      <c r="I1570" s="84"/>
      <c r="J1570" s="105"/>
      <c r="K1570" s="84"/>
      <c r="L1570" s="105"/>
      <c r="M1570" s="84"/>
      <c r="N1570" s="105"/>
      <c r="O1570" s="84"/>
      <c r="P1570" s="84"/>
      <c r="Q1570" s="105"/>
      <c r="R1570" s="84"/>
      <c r="S1570" s="105"/>
      <c r="T1570" s="84"/>
      <c r="U1570" s="105"/>
      <c r="V1570" s="80"/>
      <c r="W1570" s="80"/>
      <c r="X1570" s="108"/>
      <c r="Y1570" s="108"/>
      <c r="Z1570" s="106"/>
      <c r="AA1570" s="106"/>
      <c r="AB1570" s="109"/>
      <c r="AC1570" s="106"/>
      <c r="AD1570" s="106"/>
      <c r="AE1570" s="80"/>
      <c r="AF1570" s="106"/>
      <c r="AG1570" s="106"/>
      <c r="AH1570" s="107"/>
      <c r="AI1570" s="107"/>
      <c r="AJ1570" s="105"/>
      <c r="AK1570" s="85"/>
      <c r="AL1570" s="85"/>
      <c r="AM1570" s="105"/>
      <c r="AN1570" s="107"/>
      <c r="AO1570" s="107"/>
      <c r="AP1570" s="105"/>
      <c r="AQ1570" s="85"/>
      <c r="AR1570" s="85"/>
      <c r="AS1570" s="105"/>
      <c r="AT1570" s="107"/>
      <c r="AU1570" s="85"/>
      <c r="AV1570" s="107"/>
      <c r="AW1570" s="85"/>
      <c r="AX1570" s="85"/>
      <c r="AY1570" s="85"/>
      <c r="AZ1570" s="80"/>
      <c r="BA1570" s="86"/>
      <c r="BB1570" s="86"/>
      <c r="BC1570" s="105"/>
    </row>
    <row r="1571" spans="1:55" x14ac:dyDescent="0.25">
      <c r="A1571" s="80"/>
      <c r="B1571" s="80"/>
      <c r="C1571" s="80"/>
      <c r="D1571" s="81"/>
      <c r="E1571" s="82"/>
      <c r="F1571" s="83"/>
      <c r="G1571" s="83"/>
      <c r="H1571" s="84"/>
      <c r="I1571" s="84"/>
      <c r="J1571" s="105"/>
      <c r="K1571" s="84"/>
      <c r="L1571" s="105"/>
      <c r="M1571" s="84"/>
      <c r="N1571" s="105"/>
      <c r="O1571" s="84"/>
      <c r="P1571" s="84"/>
      <c r="Q1571" s="105"/>
      <c r="R1571" s="84"/>
      <c r="S1571" s="105"/>
      <c r="T1571" s="84"/>
      <c r="U1571" s="105"/>
      <c r="V1571" s="80"/>
      <c r="W1571" s="80"/>
      <c r="X1571" s="108"/>
      <c r="Y1571" s="108"/>
      <c r="Z1571" s="106"/>
      <c r="AA1571" s="106"/>
      <c r="AB1571" s="109"/>
      <c r="AC1571" s="106"/>
      <c r="AD1571" s="106"/>
      <c r="AE1571" s="80"/>
      <c r="AF1571" s="106"/>
      <c r="AG1571" s="106"/>
      <c r="AH1571" s="107"/>
      <c r="AI1571" s="107"/>
      <c r="AJ1571" s="105"/>
      <c r="AK1571" s="85"/>
      <c r="AL1571" s="85"/>
      <c r="AM1571" s="105"/>
      <c r="AN1571" s="107"/>
      <c r="AO1571" s="107"/>
      <c r="AP1571" s="105"/>
      <c r="AQ1571" s="85"/>
      <c r="AR1571" s="85"/>
      <c r="AS1571" s="105"/>
      <c r="AT1571" s="107"/>
      <c r="AU1571" s="85"/>
      <c r="AV1571" s="107"/>
      <c r="AW1571" s="85"/>
      <c r="AX1571" s="85"/>
      <c r="AY1571" s="85"/>
      <c r="AZ1571" s="80"/>
      <c r="BA1571" s="86"/>
      <c r="BB1571" s="86"/>
      <c r="BC1571" s="105"/>
    </row>
    <row r="1572" spans="1:55" x14ac:dyDescent="0.25">
      <c r="A1572" s="80"/>
      <c r="B1572" s="80"/>
      <c r="C1572" s="80"/>
      <c r="D1572" s="80"/>
      <c r="E1572" s="80"/>
      <c r="F1572" s="80"/>
      <c r="G1572" s="80"/>
      <c r="H1572" s="80"/>
      <c r="I1572" s="84"/>
      <c r="J1572" s="105"/>
      <c r="K1572" s="84"/>
      <c r="L1572" s="105"/>
      <c r="M1572" s="84"/>
      <c r="N1572" s="105"/>
      <c r="O1572" s="80"/>
      <c r="P1572" s="84"/>
      <c r="Q1572" s="105"/>
      <c r="R1572" s="84"/>
      <c r="S1572" s="105"/>
      <c r="T1572" s="84"/>
      <c r="U1572" s="105"/>
      <c r="V1572" s="80"/>
      <c r="W1572" s="80"/>
      <c r="X1572" s="80"/>
      <c r="Y1572" s="80"/>
      <c r="Z1572" s="80"/>
      <c r="AA1572" s="106"/>
      <c r="AB1572" s="109"/>
      <c r="AC1572" s="80"/>
      <c r="AD1572" s="106"/>
      <c r="AE1572" s="80"/>
      <c r="AF1572" s="80"/>
      <c r="AG1572" s="80"/>
      <c r="AH1572" s="80"/>
      <c r="AI1572" s="107"/>
      <c r="AJ1572" s="105"/>
      <c r="AK1572" s="80"/>
      <c r="AL1572" s="85"/>
      <c r="AM1572" s="105"/>
      <c r="AN1572" s="80"/>
      <c r="AO1572" s="107"/>
      <c r="AP1572" s="105"/>
      <c r="AQ1572" s="80"/>
      <c r="AR1572" s="85"/>
      <c r="AS1572" s="105"/>
      <c r="AT1572" s="80"/>
      <c r="AU1572" s="80"/>
      <c r="AV1572" s="80"/>
      <c r="AW1572" s="80"/>
      <c r="AX1572" s="80"/>
      <c r="AY1572" s="85"/>
      <c r="AZ1572" s="80"/>
      <c r="BA1572" s="80"/>
      <c r="BB1572" s="86"/>
      <c r="BC1572" s="105"/>
    </row>
    <row r="1573" spans="1:55" x14ac:dyDescent="0.25">
      <c r="A1573" s="80"/>
      <c r="B1573" s="80"/>
      <c r="C1573" s="80"/>
      <c r="D1573" s="80"/>
      <c r="E1573" s="80"/>
      <c r="F1573" s="80"/>
      <c r="G1573" s="80"/>
      <c r="H1573" s="80"/>
      <c r="I1573" s="80"/>
      <c r="J1573" s="80"/>
      <c r="K1573" s="80"/>
      <c r="L1573" s="80"/>
      <c r="M1573" s="80"/>
      <c r="N1573" s="80"/>
      <c r="O1573" s="80"/>
      <c r="P1573" s="80"/>
      <c r="Q1573" s="80"/>
      <c r="R1573" s="80"/>
      <c r="S1573" s="80"/>
      <c r="T1573" s="80"/>
      <c r="U1573" s="80"/>
      <c r="V1573" s="80"/>
      <c r="W1573" s="80"/>
      <c r="X1573" s="80"/>
      <c r="Y1573" s="80"/>
      <c r="Z1573" s="80"/>
      <c r="AA1573" s="80"/>
      <c r="AB1573" s="109"/>
      <c r="AC1573" s="80"/>
      <c r="AD1573" s="80"/>
      <c r="AE1573" s="80"/>
      <c r="AF1573" s="80"/>
      <c r="AG1573" s="80"/>
      <c r="AH1573" s="80"/>
      <c r="AI1573" s="80"/>
      <c r="AJ1573" s="80"/>
      <c r="AK1573" s="80"/>
      <c r="AL1573" s="80"/>
      <c r="AM1573" s="80"/>
      <c r="AN1573" s="80"/>
      <c r="AO1573" s="80"/>
      <c r="AP1573" s="80"/>
      <c r="AQ1573" s="80"/>
      <c r="AR1573" s="80"/>
      <c r="AS1573" s="80"/>
      <c r="AT1573" s="80"/>
      <c r="AU1573" s="80"/>
      <c r="AV1573" s="80"/>
      <c r="AW1573" s="80"/>
      <c r="AX1573" s="85"/>
      <c r="AY1573" s="85"/>
      <c r="AZ1573" s="80"/>
      <c r="BA1573" s="86"/>
      <c r="BB1573" s="86"/>
      <c r="BC1573" s="105"/>
    </row>
    <row r="1574" spans="1:55" x14ac:dyDescent="0.25">
      <c r="A1574" s="80"/>
      <c r="B1574" s="80"/>
      <c r="C1574" s="80"/>
      <c r="D1574" s="81"/>
      <c r="E1574" s="82"/>
      <c r="F1574" s="83"/>
      <c r="G1574" s="83"/>
      <c r="H1574" s="84"/>
      <c r="I1574" s="84"/>
      <c r="J1574" s="105"/>
      <c r="K1574" s="84"/>
      <c r="L1574" s="105"/>
      <c r="M1574" s="84"/>
      <c r="N1574" s="105"/>
      <c r="O1574" s="84"/>
      <c r="P1574" s="84"/>
      <c r="Q1574" s="105"/>
      <c r="R1574" s="84"/>
      <c r="S1574" s="105"/>
      <c r="T1574" s="84"/>
      <c r="U1574" s="105"/>
      <c r="V1574" s="80"/>
      <c r="W1574" s="80"/>
      <c r="X1574" s="108"/>
      <c r="Y1574" s="108"/>
      <c r="Z1574" s="106"/>
      <c r="AA1574" s="106"/>
      <c r="AB1574" s="109"/>
      <c r="AC1574" s="106"/>
      <c r="AD1574" s="106"/>
      <c r="AE1574" s="80"/>
      <c r="AF1574" s="106"/>
      <c r="AG1574" s="106"/>
      <c r="AH1574" s="107"/>
      <c r="AI1574" s="107"/>
      <c r="AJ1574" s="105"/>
      <c r="AK1574" s="85"/>
      <c r="AL1574" s="85"/>
      <c r="AM1574" s="105"/>
      <c r="AN1574" s="107"/>
      <c r="AO1574" s="107"/>
      <c r="AP1574" s="105"/>
      <c r="AQ1574" s="85"/>
      <c r="AR1574" s="85"/>
      <c r="AS1574" s="105"/>
      <c r="AT1574" s="107"/>
      <c r="AU1574" s="85"/>
      <c r="AV1574" s="107"/>
      <c r="AW1574" s="85"/>
      <c r="AX1574" s="85"/>
      <c r="AY1574" s="85"/>
      <c r="AZ1574" s="80"/>
      <c r="BA1574" s="86"/>
      <c r="BB1574" s="86"/>
      <c r="BC1574" s="105"/>
    </row>
    <row r="1575" spans="1:55" x14ac:dyDescent="0.25">
      <c r="A1575" s="80"/>
      <c r="B1575" s="80"/>
      <c r="C1575" s="80"/>
      <c r="D1575" s="81"/>
      <c r="E1575" s="82"/>
      <c r="F1575" s="83"/>
      <c r="G1575" s="83"/>
      <c r="H1575" s="84"/>
      <c r="I1575" s="84"/>
      <c r="J1575" s="105"/>
      <c r="K1575" s="84"/>
      <c r="L1575" s="105"/>
      <c r="M1575" s="84"/>
      <c r="N1575" s="105"/>
      <c r="O1575" s="84"/>
      <c r="P1575" s="84"/>
      <c r="Q1575" s="105"/>
      <c r="R1575" s="84"/>
      <c r="S1575" s="105"/>
      <c r="T1575" s="84"/>
      <c r="U1575" s="105"/>
      <c r="V1575" s="80"/>
      <c r="W1575" s="80"/>
      <c r="X1575" s="108"/>
      <c r="Y1575" s="108"/>
      <c r="Z1575" s="106"/>
      <c r="AA1575" s="106"/>
      <c r="AB1575" s="109"/>
      <c r="AC1575" s="106"/>
      <c r="AD1575" s="106"/>
      <c r="AE1575" s="80"/>
      <c r="AF1575" s="106"/>
      <c r="AG1575" s="106"/>
      <c r="AH1575" s="107"/>
      <c r="AI1575" s="107"/>
      <c r="AJ1575" s="105"/>
      <c r="AK1575" s="85"/>
      <c r="AL1575" s="85"/>
      <c r="AM1575" s="105"/>
      <c r="AN1575" s="107"/>
      <c r="AO1575" s="107"/>
      <c r="AP1575" s="105"/>
      <c r="AQ1575" s="85"/>
      <c r="AR1575" s="85"/>
      <c r="AS1575" s="105"/>
      <c r="AT1575" s="107"/>
      <c r="AU1575" s="85"/>
      <c r="AV1575" s="107"/>
      <c r="AW1575" s="85"/>
      <c r="AX1575" s="85"/>
      <c r="AY1575" s="85"/>
      <c r="AZ1575" s="80"/>
      <c r="BA1575" s="86"/>
      <c r="BB1575" s="86"/>
      <c r="BC1575" s="105"/>
    </row>
    <row r="1576" spans="1:55" x14ac:dyDescent="0.25">
      <c r="A1576" s="80"/>
      <c r="B1576" s="80"/>
      <c r="C1576" s="80"/>
      <c r="D1576" s="81"/>
      <c r="E1576" s="82"/>
      <c r="F1576" s="83"/>
      <c r="G1576" s="83"/>
      <c r="H1576" s="84"/>
      <c r="I1576" s="84"/>
      <c r="J1576" s="105"/>
      <c r="K1576" s="84"/>
      <c r="L1576" s="105"/>
      <c r="M1576" s="84"/>
      <c r="N1576" s="105"/>
      <c r="O1576" s="84"/>
      <c r="P1576" s="84"/>
      <c r="Q1576" s="105"/>
      <c r="R1576" s="84"/>
      <c r="S1576" s="105"/>
      <c r="T1576" s="84"/>
      <c r="U1576" s="105"/>
      <c r="V1576" s="80"/>
      <c r="W1576" s="80"/>
      <c r="X1576" s="108"/>
      <c r="Y1576" s="108"/>
      <c r="Z1576" s="106"/>
      <c r="AA1576" s="106"/>
      <c r="AB1576" s="109"/>
      <c r="AC1576" s="106"/>
      <c r="AD1576" s="106"/>
      <c r="AE1576" s="80"/>
      <c r="AF1576" s="106"/>
      <c r="AG1576" s="106"/>
      <c r="AH1576" s="107"/>
      <c r="AI1576" s="107"/>
      <c r="AJ1576" s="105"/>
      <c r="AK1576" s="85"/>
      <c r="AL1576" s="85"/>
      <c r="AM1576" s="105"/>
      <c r="AN1576" s="107"/>
      <c r="AO1576" s="107"/>
      <c r="AP1576" s="105"/>
      <c r="AQ1576" s="85"/>
      <c r="AR1576" s="85"/>
      <c r="AS1576" s="105"/>
      <c r="AT1576" s="107"/>
      <c r="AU1576" s="85"/>
      <c r="AV1576" s="107"/>
      <c r="AW1576" s="85"/>
      <c r="AX1576" s="85"/>
      <c r="AY1576" s="85"/>
      <c r="AZ1576" s="80"/>
      <c r="BA1576" s="86"/>
      <c r="BB1576" s="86"/>
      <c r="BC1576" s="105"/>
    </row>
    <row r="1577" spans="1:55" x14ac:dyDescent="0.25">
      <c r="A1577" s="80"/>
      <c r="B1577" s="80"/>
      <c r="C1577" s="80"/>
      <c r="D1577" s="81"/>
      <c r="E1577" s="82"/>
      <c r="F1577" s="83"/>
      <c r="G1577" s="83"/>
      <c r="H1577" s="84"/>
      <c r="I1577" s="84"/>
      <c r="J1577" s="105"/>
      <c r="K1577" s="84"/>
      <c r="L1577" s="105"/>
      <c r="M1577" s="84"/>
      <c r="N1577" s="105"/>
      <c r="O1577" s="84"/>
      <c r="P1577" s="84"/>
      <c r="Q1577" s="105"/>
      <c r="R1577" s="84"/>
      <c r="S1577" s="105"/>
      <c r="T1577" s="84"/>
      <c r="U1577" s="105"/>
      <c r="V1577" s="80"/>
      <c r="W1577" s="80"/>
      <c r="X1577" s="108"/>
      <c r="Y1577" s="108"/>
      <c r="Z1577" s="106"/>
      <c r="AA1577" s="106"/>
      <c r="AB1577" s="109"/>
      <c r="AC1577" s="106"/>
      <c r="AD1577" s="106"/>
      <c r="AE1577" s="80"/>
      <c r="AF1577" s="106"/>
      <c r="AG1577" s="106"/>
      <c r="AH1577" s="107"/>
      <c r="AI1577" s="107"/>
      <c r="AJ1577" s="105"/>
      <c r="AK1577" s="85"/>
      <c r="AL1577" s="85"/>
      <c r="AM1577" s="105"/>
      <c r="AN1577" s="107"/>
      <c r="AO1577" s="107"/>
      <c r="AP1577" s="105"/>
      <c r="AQ1577" s="85"/>
      <c r="AR1577" s="85"/>
      <c r="AS1577" s="105"/>
      <c r="AT1577" s="107"/>
      <c r="AU1577" s="85"/>
      <c r="AV1577" s="107"/>
      <c r="AW1577" s="85"/>
      <c r="AX1577" s="85"/>
      <c r="AY1577" s="85"/>
      <c r="AZ1577" s="80"/>
      <c r="BA1577" s="86"/>
      <c r="BB1577" s="86"/>
      <c r="BC1577" s="105"/>
    </row>
    <row r="1578" spans="1:55" x14ac:dyDescent="0.25">
      <c r="A1578" s="80"/>
      <c r="B1578" s="80"/>
      <c r="C1578" s="80"/>
      <c r="D1578" s="81"/>
      <c r="E1578" s="80"/>
      <c r="F1578" s="83"/>
      <c r="G1578" s="80"/>
      <c r="H1578" s="84"/>
      <c r="I1578" s="80"/>
      <c r="J1578" s="80"/>
      <c r="K1578" s="84"/>
      <c r="L1578" s="105"/>
      <c r="M1578" s="84"/>
      <c r="N1578" s="105"/>
      <c r="O1578" s="84"/>
      <c r="P1578" s="80"/>
      <c r="Q1578" s="80"/>
      <c r="R1578" s="84"/>
      <c r="S1578" s="105"/>
      <c r="T1578" s="84"/>
      <c r="U1578" s="105"/>
      <c r="V1578" s="80"/>
      <c r="W1578" s="80"/>
      <c r="X1578" s="108"/>
      <c r="Y1578" s="108"/>
      <c r="Z1578" s="80"/>
      <c r="AA1578" s="80"/>
      <c r="AB1578" s="109"/>
      <c r="AC1578" s="80"/>
      <c r="AD1578" s="80"/>
      <c r="AE1578" s="80"/>
      <c r="AF1578" s="80"/>
      <c r="AG1578" s="80"/>
      <c r="AH1578" s="107"/>
      <c r="AI1578" s="80"/>
      <c r="AJ1578" s="80"/>
      <c r="AK1578" s="85"/>
      <c r="AL1578" s="80"/>
      <c r="AM1578" s="80"/>
      <c r="AN1578" s="107"/>
      <c r="AO1578" s="80"/>
      <c r="AP1578" s="80"/>
      <c r="AQ1578" s="85"/>
      <c r="AR1578" s="80"/>
      <c r="AS1578" s="80"/>
      <c r="AT1578" s="107"/>
      <c r="AU1578" s="85"/>
      <c r="AV1578" s="107"/>
      <c r="AW1578" s="85"/>
      <c r="AX1578" s="85"/>
      <c r="AY1578" s="80"/>
      <c r="AZ1578" s="80"/>
      <c r="BA1578" s="86"/>
      <c r="BB1578" s="80"/>
      <c r="BC1578" s="80"/>
    </row>
    <row r="1579" spans="1:55" x14ac:dyDescent="0.25">
      <c r="A1579" s="80"/>
      <c r="B1579" s="80"/>
      <c r="C1579" s="80"/>
      <c r="D1579" s="80"/>
      <c r="E1579" s="80"/>
      <c r="F1579" s="80"/>
      <c r="G1579" s="80"/>
      <c r="H1579" s="84"/>
      <c r="I1579" s="84"/>
      <c r="J1579" s="105"/>
      <c r="K1579" s="84"/>
      <c r="L1579" s="105"/>
      <c r="M1579" s="84"/>
      <c r="N1579" s="105"/>
      <c r="O1579" s="84"/>
      <c r="P1579" s="84"/>
      <c r="Q1579" s="105"/>
      <c r="R1579" s="84"/>
      <c r="S1579" s="105"/>
      <c r="T1579" s="84"/>
      <c r="U1579" s="105"/>
      <c r="V1579" s="80"/>
      <c r="W1579" s="80"/>
      <c r="X1579" s="80"/>
      <c r="Y1579" s="80"/>
      <c r="Z1579" s="80"/>
      <c r="AA1579" s="80"/>
      <c r="AB1579" s="109"/>
      <c r="AC1579" s="80"/>
      <c r="AD1579" s="80"/>
      <c r="AE1579" s="80"/>
      <c r="AF1579" s="80"/>
      <c r="AG1579" s="80"/>
      <c r="AH1579" s="107"/>
      <c r="AI1579" s="107"/>
      <c r="AJ1579" s="105"/>
      <c r="AK1579" s="85"/>
      <c r="AL1579" s="85"/>
      <c r="AM1579" s="105"/>
      <c r="AN1579" s="107"/>
      <c r="AO1579" s="107"/>
      <c r="AP1579" s="105"/>
      <c r="AQ1579" s="85"/>
      <c r="AR1579" s="85"/>
      <c r="AS1579" s="105"/>
      <c r="AT1579" s="107"/>
      <c r="AU1579" s="85"/>
      <c r="AV1579" s="107"/>
      <c r="AW1579" s="85"/>
      <c r="AX1579" s="85"/>
      <c r="AY1579" s="85"/>
      <c r="AZ1579" s="80"/>
      <c r="BA1579" s="86"/>
      <c r="BB1579" s="86"/>
      <c r="BC1579" s="105"/>
    </row>
    <row r="1580" spans="1:55" x14ac:dyDescent="0.25">
      <c r="A1580" s="80"/>
      <c r="B1580" s="80"/>
      <c r="C1580" s="80"/>
      <c r="D1580" s="80"/>
      <c r="E1580" s="80"/>
      <c r="F1580" s="80"/>
      <c r="G1580" s="80"/>
      <c r="H1580" s="84"/>
      <c r="I1580" s="84"/>
      <c r="J1580" s="105"/>
      <c r="K1580" s="84"/>
      <c r="L1580" s="105"/>
      <c r="M1580" s="84"/>
      <c r="N1580" s="105"/>
      <c r="O1580" s="84"/>
      <c r="P1580" s="84"/>
      <c r="Q1580" s="105"/>
      <c r="R1580" s="84"/>
      <c r="S1580" s="105"/>
      <c r="T1580" s="84"/>
      <c r="U1580" s="105"/>
      <c r="V1580" s="80"/>
      <c r="W1580" s="80"/>
      <c r="X1580" s="80"/>
      <c r="Y1580" s="80"/>
      <c r="Z1580" s="80"/>
      <c r="AA1580" s="80"/>
      <c r="AB1580" s="109"/>
      <c r="AC1580" s="80"/>
      <c r="AD1580" s="80"/>
      <c r="AE1580" s="80"/>
      <c r="AF1580" s="80"/>
      <c r="AG1580" s="80"/>
      <c r="AH1580" s="107"/>
      <c r="AI1580" s="107"/>
      <c r="AJ1580" s="105"/>
      <c r="AK1580" s="85"/>
      <c r="AL1580" s="85"/>
      <c r="AM1580" s="105"/>
      <c r="AN1580" s="107"/>
      <c r="AO1580" s="107"/>
      <c r="AP1580" s="105"/>
      <c r="AQ1580" s="85"/>
      <c r="AR1580" s="85"/>
      <c r="AS1580" s="105"/>
      <c r="AT1580" s="107"/>
      <c r="AU1580" s="85"/>
      <c r="AV1580" s="107"/>
      <c r="AW1580" s="85"/>
      <c r="AX1580" s="85"/>
      <c r="AY1580" s="85"/>
      <c r="AZ1580" s="80"/>
      <c r="BA1580" s="86"/>
      <c r="BB1580" s="86"/>
      <c r="BC1580" s="105"/>
    </row>
    <row r="1581" spans="1:55" x14ac:dyDescent="0.25">
      <c r="A1581" s="80"/>
      <c r="B1581" s="80"/>
      <c r="C1581" s="80"/>
      <c r="D1581" s="80"/>
      <c r="E1581" s="80"/>
      <c r="F1581" s="80"/>
      <c r="G1581" s="80"/>
      <c r="H1581" s="84"/>
      <c r="I1581" s="84"/>
      <c r="J1581" s="105"/>
      <c r="K1581" s="84"/>
      <c r="L1581" s="105"/>
      <c r="M1581" s="84"/>
      <c r="N1581" s="105"/>
      <c r="O1581" s="84"/>
      <c r="P1581" s="84"/>
      <c r="Q1581" s="105"/>
      <c r="R1581" s="84"/>
      <c r="S1581" s="105"/>
      <c r="T1581" s="84"/>
      <c r="U1581" s="105"/>
      <c r="V1581" s="80"/>
      <c r="W1581" s="80"/>
      <c r="X1581" s="108"/>
      <c r="Y1581" s="108"/>
      <c r="Z1581" s="80"/>
      <c r="AA1581" s="80"/>
      <c r="AB1581" s="109"/>
      <c r="AC1581" s="80"/>
      <c r="AD1581" s="80"/>
      <c r="AE1581" s="80"/>
      <c r="AF1581" s="80"/>
      <c r="AG1581" s="80"/>
      <c r="AH1581" s="107"/>
      <c r="AI1581" s="107"/>
      <c r="AJ1581" s="105"/>
      <c r="AK1581" s="85"/>
      <c r="AL1581" s="85"/>
      <c r="AM1581" s="105"/>
      <c r="AN1581" s="107"/>
      <c r="AO1581" s="107"/>
      <c r="AP1581" s="105"/>
      <c r="AQ1581" s="85"/>
      <c r="AR1581" s="85"/>
      <c r="AS1581" s="105"/>
      <c r="AT1581" s="107"/>
      <c r="AU1581" s="85"/>
      <c r="AV1581" s="107"/>
      <c r="AW1581" s="85"/>
      <c r="AX1581" s="85"/>
      <c r="AY1581" s="85"/>
      <c r="AZ1581" s="80"/>
      <c r="BA1581" s="86"/>
      <c r="BB1581" s="86"/>
      <c r="BC1581" s="105"/>
    </row>
    <row r="1582" spans="1:55" x14ac:dyDescent="0.25">
      <c r="A1582" s="80"/>
      <c r="B1582" s="80"/>
      <c r="C1582" s="80"/>
      <c r="D1582" s="80"/>
      <c r="E1582" s="80"/>
      <c r="F1582" s="80"/>
      <c r="G1582" s="80"/>
      <c r="H1582" s="84"/>
      <c r="I1582" s="84"/>
      <c r="J1582" s="105"/>
      <c r="K1582" s="84"/>
      <c r="L1582" s="105"/>
      <c r="M1582" s="84"/>
      <c r="N1582" s="105"/>
      <c r="O1582" s="84"/>
      <c r="P1582" s="84"/>
      <c r="Q1582" s="105"/>
      <c r="R1582" s="84"/>
      <c r="S1582" s="105"/>
      <c r="T1582" s="84"/>
      <c r="U1582" s="105"/>
      <c r="V1582" s="80"/>
      <c r="W1582" s="80"/>
      <c r="X1582" s="80"/>
      <c r="Y1582" s="80"/>
      <c r="Z1582" s="80"/>
      <c r="AA1582" s="80"/>
      <c r="AB1582" s="109"/>
      <c r="AC1582" s="80"/>
      <c r="AD1582" s="80"/>
      <c r="AE1582" s="80"/>
      <c r="AF1582" s="80"/>
      <c r="AG1582" s="80"/>
      <c r="AH1582" s="107"/>
      <c r="AI1582" s="107"/>
      <c r="AJ1582" s="105"/>
      <c r="AK1582" s="85"/>
      <c r="AL1582" s="85"/>
      <c r="AM1582" s="105"/>
      <c r="AN1582" s="107"/>
      <c r="AO1582" s="107"/>
      <c r="AP1582" s="105"/>
      <c r="AQ1582" s="85"/>
      <c r="AR1582" s="85"/>
      <c r="AS1582" s="105"/>
      <c r="AT1582" s="107"/>
      <c r="AU1582" s="85"/>
      <c r="AV1582" s="107"/>
      <c r="AW1582" s="85"/>
      <c r="AX1582" s="85"/>
      <c r="AY1582" s="85"/>
      <c r="AZ1582" s="80"/>
      <c r="BA1582" s="86"/>
      <c r="BB1582" s="86"/>
      <c r="BC1582" s="105"/>
    </row>
    <row r="1583" spans="1:55" x14ac:dyDescent="0.25">
      <c r="A1583" s="80"/>
      <c r="B1583" s="80"/>
      <c r="C1583" s="80"/>
      <c r="D1583" s="80"/>
      <c r="E1583" s="80"/>
      <c r="F1583" s="80"/>
      <c r="G1583" s="80"/>
      <c r="H1583" s="84"/>
      <c r="I1583" s="84"/>
      <c r="J1583" s="105"/>
      <c r="K1583" s="84"/>
      <c r="L1583" s="105"/>
      <c r="M1583" s="84"/>
      <c r="N1583" s="105"/>
      <c r="O1583" s="84"/>
      <c r="P1583" s="84"/>
      <c r="Q1583" s="105"/>
      <c r="R1583" s="84"/>
      <c r="S1583" s="105"/>
      <c r="T1583" s="84"/>
      <c r="U1583" s="105"/>
      <c r="V1583" s="80"/>
      <c r="W1583" s="80"/>
      <c r="X1583" s="80"/>
      <c r="Y1583" s="80"/>
      <c r="Z1583" s="80"/>
      <c r="AA1583" s="80"/>
      <c r="AB1583" s="109"/>
      <c r="AC1583" s="80"/>
      <c r="AD1583" s="80"/>
      <c r="AE1583" s="80"/>
      <c r="AF1583" s="80"/>
      <c r="AG1583" s="80"/>
      <c r="AH1583" s="107"/>
      <c r="AI1583" s="107"/>
      <c r="AJ1583" s="105"/>
      <c r="AK1583" s="85"/>
      <c r="AL1583" s="85"/>
      <c r="AM1583" s="105"/>
      <c r="AN1583" s="107"/>
      <c r="AO1583" s="107"/>
      <c r="AP1583" s="105"/>
      <c r="AQ1583" s="85"/>
      <c r="AR1583" s="85"/>
      <c r="AS1583" s="105"/>
      <c r="AT1583" s="107"/>
      <c r="AU1583" s="85"/>
      <c r="AV1583" s="107"/>
      <c r="AW1583" s="85"/>
      <c r="AX1583" s="85"/>
      <c r="AY1583" s="85"/>
      <c r="AZ1583" s="80"/>
      <c r="BA1583" s="86"/>
      <c r="BB1583" s="86"/>
      <c r="BC1583" s="105"/>
    </row>
    <row r="1584" spans="1:55" x14ac:dyDescent="0.25">
      <c r="A1584" s="80"/>
      <c r="B1584" s="80"/>
      <c r="C1584" s="80"/>
      <c r="D1584" s="80"/>
      <c r="E1584" s="80"/>
      <c r="F1584" s="80"/>
      <c r="G1584" s="80"/>
      <c r="H1584" s="84"/>
      <c r="I1584" s="84"/>
      <c r="J1584" s="105"/>
      <c r="K1584" s="84"/>
      <c r="L1584" s="105"/>
      <c r="M1584" s="84"/>
      <c r="N1584" s="105"/>
      <c r="O1584" s="84"/>
      <c r="P1584" s="84"/>
      <c r="Q1584" s="105"/>
      <c r="R1584" s="84"/>
      <c r="S1584" s="105"/>
      <c r="T1584" s="84"/>
      <c r="U1584" s="105"/>
      <c r="V1584" s="80"/>
      <c r="W1584" s="80"/>
      <c r="X1584" s="80"/>
      <c r="Y1584" s="80"/>
      <c r="Z1584" s="80"/>
      <c r="AA1584" s="80"/>
      <c r="AB1584" s="109"/>
      <c r="AC1584" s="80"/>
      <c r="AD1584" s="80"/>
      <c r="AE1584" s="80"/>
      <c r="AF1584" s="80"/>
      <c r="AG1584" s="80"/>
      <c r="AH1584" s="107"/>
      <c r="AI1584" s="107"/>
      <c r="AJ1584" s="105"/>
      <c r="AK1584" s="85"/>
      <c r="AL1584" s="85"/>
      <c r="AM1584" s="105"/>
      <c r="AN1584" s="107"/>
      <c r="AO1584" s="107"/>
      <c r="AP1584" s="105"/>
      <c r="AQ1584" s="85"/>
      <c r="AR1584" s="85"/>
      <c r="AS1584" s="105"/>
      <c r="AT1584" s="107"/>
      <c r="AU1584" s="85"/>
      <c r="AV1584" s="107"/>
      <c r="AW1584" s="85"/>
      <c r="AX1584" s="85"/>
      <c r="AY1584" s="85"/>
      <c r="AZ1584" s="80"/>
      <c r="BA1584" s="86"/>
      <c r="BB1584" s="86"/>
      <c r="BC1584" s="105"/>
    </row>
    <row r="1585" spans="1:55" x14ac:dyDescent="0.25">
      <c r="A1585" s="80"/>
      <c r="B1585" s="80"/>
      <c r="C1585" s="80"/>
      <c r="D1585" s="80"/>
      <c r="E1585" s="80"/>
      <c r="F1585" s="80"/>
      <c r="G1585" s="80"/>
      <c r="H1585" s="84"/>
      <c r="I1585" s="84"/>
      <c r="J1585" s="105"/>
      <c r="K1585" s="84"/>
      <c r="L1585" s="105"/>
      <c r="M1585" s="84"/>
      <c r="N1585" s="105"/>
      <c r="O1585" s="84"/>
      <c r="P1585" s="84"/>
      <c r="Q1585" s="105"/>
      <c r="R1585" s="84"/>
      <c r="S1585" s="105"/>
      <c r="T1585" s="84"/>
      <c r="U1585" s="105"/>
      <c r="V1585" s="80"/>
      <c r="W1585" s="80"/>
      <c r="X1585" s="108"/>
      <c r="Y1585" s="108"/>
      <c r="Z1585" s="80"/>
      <c r="AA1585" s="80"/>
      <c r="AB1585" s="109"/>
      <c r="AC1585" s="80"/>
      <c r="AD1585" s="80"/>
      <c r="AE1585" s="80"/>
      <c r="AF1585" s="80"/>
      <c r="AG1585" s="80"/>
      <c r="AH1585" s="107"/>
      <c r="AI1585" s="107"/>
      <c r="AJ1585" s="105"/>
      <c r="AK1585" s="85"/>
      <c r="AL1585" s="85"/>
      <c r="AM1585" s="105"/>
      <c r="AN1585" s="107"/>
      <c r="AO1585" s="107"/>
      <c r="AP1585" s="105"/>
      <c r="AQ1585" s="85"/>
      <c r="AR1585" s="85"/>
      <c r="AS1585" s="105"/>
      <c r="AT1585" s="107"/>
      <c r="AU1585" s="85"/>
      <c r="AV1585" s="107"/>
      <c r="AW1585" s="85"/>
      <c r="AX1585" s="85"/>
      <c r="AY1585" s="85"/>
      <c r="AZ1585" s="80"/>
      <c r="BA1585" s="86"/>
      <c r="BB1585" s="86"/>
      <c r="BC1585" s="105"/>
    </row>
    <row r="1586" spans="1:55" x14ac:dyDescent="0.25">
      <c r="A1586" s="80"/>
      <c r="B1586" s="80"/>
      <c r="C1586" s="80"/>
      <c r="D1586" s="80"/>
      <c r="E1586" s="80"/>
      <c r="F1586" s="80"/>
      <c r="G1586" s="80"/>
      <c r="H1586" s="84"/>
      <c r="I1586" s="84"/>
      <c r="J1586" s="105"/>
      <c r="K1586" s="84"/>
      <c r="L1586" s="105"/>
      <c r="M1586" s="84"/>
      <c r="N1586" s="105"/>
      <c r="O1586" s="84"/>
      <c r="P1586" s="84"/>
      <c r="Q1586" s="105"/>
      <c r="R1586" s="84"/>
      <c r="S1586" s="105"/>
      <c r="T1586" s="84"/>
      <c r="U1586" s="105"/>
      <c r="V1586" s="80"/>
      <c r="W1586" s="80"/>
      <c r="X1586" s="108"/>
      <c r="Y1586" s="108"/>
      <c r="Z1586" s="80"/>
      <c r="AA1586" s="80"/>
      <c r="AB1586" s="109"/>
      <c r="AC1586" s="80"/>
      <c r="AD1586" s="80"/>
      <c r="AE1586" s="80"/>
      <c r="AF1586" s="80"/>
      <c r="AG1586" s="80"/>
      <c r="AH1586" s="107"/>
      <c r="AI1586" s="107"/>
      <c r="AJ1586" s="105"/>
      <c r="AK1586" s="85"/>
      <c r="AL1586" s="85"/>
      <c r="AM1586" s="105"/>
      <c r="AN1586" s="107"/>
      <c r="AO1586" s="107"/>
      <c r="AP1586" s="105"/>
      <c r="AQ1586" s="85"/>
      <c r="AR1586" s="85"/>
      <c r="AS1586" s="105"/>
      <c r="AT1586" s="107"/>
      <c r="AU1586" s="85"/>
      <c r="AV1586" s="107"/>
      <c r="AW1586" s="85"/>
      <c r="AX1586" s="85"/>
      <c r="AY1586" s="85"/>
      <c r="AZ1586" s="80"/>
      <c r="BA1586" s="86"/>
      <c r="BB1586" s="86"/>
      <c r="BC1586" s="105"/>
    </row>
    <row r="1587" spans="1:55" x14ac:dyDescent="0.25">
      <c r="A1587" s="80"/>
      <c r="B1587" s="80"/>
      <c r="C1587" s="80"/>
      <c r="D1587" s="80"/>
      <c r="E1587" s="80"/>
      <c r="F1587" s="80"/>
      <c r="G1587" s="80"/>
      <c r="H1587" s="84"/>
      <c r="I1587" s="84"/>
      <c r="J1587" s="105"/>
      <c r="K1587" s="84"/>
      <c r="L1587" s="105"/>
      <c r="M1587" s="84"/>
      <c r="N1587" s="105"/>
      <c r="O1587" s="84"/>
      <c r="P1587" s="84"/>
      <c r="Q1587" s="105"/>
      <c r="R1587" s="84"/>
      <c r="S1587" s="105"/>
      <c r="T1587" s="84"/>
      <c r="U1587" s="105"/>
      <c r="V1587" s="80"/>
      <c r="W1587" s="80"/>
      <c r="X1587" s="108"/>
      <c r="Y1587" s="108"/>
      <c r="Z1587" s="80"/>
      <c r="AA1587" s="80"/>
      <c r="AB1587" s="109"/>
      <c r="AC1587" s="80"/>
      <c r="AD1587" s="80"/>
      <c r="AE1587" s="80"/>
      <c r="AF1587" s="80"/>
      <c r="AG1587" s="80"/>
      <c r="AH1587" s="107"/>
      <c r="AI1587" s="107"/>
      <c r="AJ1587" s="105"/>
      <c r="AK1587" s="85"/>
      <c r="AL1587" s="85"/>
      <c r="AM1587" s="105"/>
      <c r="AN1587" s="107"/>
      <c r="AO1587" s="107"/>
      <c r="AP1587" s="105"/>
      <c r="AQ1587" s="85"/>
      <c r="AR1587" s="85"/>
      <c r="AS1587" s="105"/>
      <c r="AT1587" s="107"/>
      <c r="AU1587" s="85"/>
      <c r="AV1587" s="107"/>
      <c r="AW1587" s="85"/>
      <c r="AX1587" s="85"/>
      <c r="AY1587" s="85"/>
      <c r="AZ1587" s="80"/>
      <c r="BA1587" s="86"/>
      <c r="BB1587" s="86"/>
      <c r="BC1587" s="105"/>
    </row>
    <row r="1588" spans="1:55" x14ac:dyDescent="0.25">
      <c r="A1588" s="80"/>
      <c r="B1588" s="80"/>
      <c r="C1588" s="80"/>
      <c r="D1588" s="80"/>
      <c r="E1588" s="80"/>
      <c r="F1588" s="80"/>
      <c r="G1588" s="80"/>
      <c r="H1588" s="84"/>
      <c r="I1588" s="84"/>
      <c r="J1588" s="105"/>
      <c r="K1588" s="84"/>
      <c r="L1588" s="105"/>
      <c r="M1588" s="84"/>
      <c r="N1588" s="105"/>
      <c r="O1588" s="84"/>
      <c r="P1588" s="84"/>
      <c r="Q1588" s="105"/>
      <c r="R1588" s="84"/>
      <c r="S1588" s="105"/>
      <c r="T1588" s="84"/>
      <c r="U1588" s="105"/>
      <c r="V1588" s="80"/>
      <c r="W1588" s="80"/>
      <c r="X1588" s="108"/>
      <c r="Y1588" s="108"/>
      <c r="Z1588" s="80"/>
      <c r="AA1588" s="80"/>
      <c r="AB1588" s="109"/>
      <c r="AC1588" s="80"/>
      <c r="AD1588" s="80"/>
      <c r="AE1588" s="80"/>
      <c r="AF1588" s="80"/>
      <c r="AG1588" s="80"/>
      <c r="AH1588" s="107"/>
      <c r="AI1588" s="107"/>
      <c r="AJ1588" s="105"/>
      <c r="AK1588" s="85"/>
      <c r="AL1588" s="85"/>
      <c r="AM1588" s="105"/>
      <c r="AN1588" s="107"/>
      <c r="AO1588" s="107"/>
      <c r="AP1588" s="105"/>
      <c r="AQ1588" s="85"/>
      <c r="AR1588" s="85"/>
      <c r="AS1588" s="105"/>
      <c r="AT1588" s="107"/>
      <c r="AU1588" s="85"/>
      <c r="AV1588" s="107"/>
      <c r="AW1588" s="85"/>
      <c r="AX1588" s="85"/>
      <c r="AY1588" s="85"/>
      <c r="AZ1588" s="80"/>
      <c r="BA1588" s="86"/>
      <c r="BB1588" s="86"/>
      <c r="BC1588" s="105"/>
    </row>
    <row r="1589" spans="1:55" x14ac:dyDescent="0.25">
      <c r="A1589" s="80"/>
      <c r="B1589" s="80"/>
      <c r="C1589" s="80"/>
      <c r="D1589" s="80"/>
      <c r="E1589" s="80"/>
      <c r="F1589" s="80"/>
      <c r="G1589" s="80"/>
      <c r="H1589" s="80"/>
      <c r="I1589" s="84"/>
      <c r="J1589" s="105"/>
      <c r="K1589" s="84"/>
      <c r="L1589" s="105"/>
      <c r="M1589" s="84"/>
      <c r="N1589" s="105"/>
      <c r="O1589" s="80"/>
      <c r="P1589" s="84"/>
      <c r="Q1589" s="105"/>
      <c r="R1589" s="84"/>
      <c r="S1589" s="105"/>
      <c r="T1589" s="84"/>
      <c r="U1589" s="105"/>
      <c r="V1589" s="80"/>
      <c r="W1589" s="80"/>
      <c r="X1589" s="80"/>
      <c r="Y1589" s="80"/>
      <c r="Z1589" s="80"/>
      <c r="AA1589" s="80"/>
      <c r="AB1589" s="109"/>
      <c r="AC1589" s="80"/>
      <c r="AD1589" s="80"/>
      <c r="AE1589" s="80"/>
      <c r="AF1589" s="80"/>
      <c r="AG1589" s="80"/>
      <c r="AH1589" s="80"/>
      <c r="AI1589" s="107"/>
      <c r="AJ1589" s="105"/>
      <c r="AK1589" s="80"/>
      <c r="AL1589" s="85"/>
      <c r="AM1589" s="105"/>
      <c r="AN1589" s="80"/>
      <c r="AO1589" s="107"/>
      <c r="AP1589" s="105"/>
      <c r="AQ1589" s="80"/>
      <c r="AR1589" s="85"/>
      <c r="AS1589" s="105"/>
      <c r="AT1589" s="80"/>
      <c r="AU1589" s="80"/>
      <c r="AV1589" s="80"/>
      <c r="AW1589" s="80"/>
      <c r="AX1589" s="80"/>
      <c r="AY1589" s="85"/>
      <c r="AZ1589" s="80"/>
      <c r="BA1589" s="80"/>
      <c r="BB1589" s="86"/>
      <c r="BC1589" s="105"/>
    </row>
    <row r="1590" spans="1:55" x14ac:dyDescent="0.25">
      <c r="A1590" s="80"/>
      <c r="B1590" s="80"/>
      <c r="C1590" s="80"/>
      <c r="D1590" s="80"/>
      <c r="E1590" s="80"/>
      <c r="F1590" s="80"/>
      <c r="G1590" s="80"/>
      <c r="H1590" s="84"/>
      <c r="I1590" s="84"/>
      <c r="J1590" s="105"/>
      <c r="K1590" s="84"/>
      <c r="L1590" s="105"/>
      <c r="M1590" s="84"/>
      <c r="N1590" s="105"/>
      <c r="O1590" s="84"/>
      <c r="P1590" s="84"/>
      <c r="Q1590" s="105"/>
      <c r="R1590" s="84"/>
      <c r="S1590" s="105"/>
      <c r="T1590" s="84"/>
      <c r="U1590" s="105"/>
      <c r="V1590" s="80"/>
      <c r="W1590" s="80"/>
      <c r="X1590" s="108"/>
      <c r="Y1590" s="108"/>
      <c r="Z1590" s="80"/>
      <c r="AA1590" s="80"/>
      <c r="AB1590" s="109"/>
      <c r="AC1590" s="80"/>
      <c r="AD1590" s="80"/>
      <c r="AE1590" s="80"/>
      <c r="AF1590" s="80"/>
      <c r="AG1590" s="80"/>
      <c r="AH1590" s="107"/>
      <c r="AI1590" s="107"/>
      <c r="AJ1590" s="105"/>
      <c r="AK1590" s="85"/>
      <c r="AL1590" s="85"/>
      <c r="AM1590" s="105"/>
      <c r="AN1590" s="107"/>
      <c r="AO1590" s="107"/>
      <c r="AP1590" s="105"/>
      <c r="AQ1590" s="85"/>
      <c r="AR1590" s="85"/>
      <c r="AS1590" s="105"/>
      <c r="AT1590" s="107"/>
      <c r="AU1590" s="85"/>
      <c r="AV1590" s="107"/>
      <c r="AW1590" s="85"/>
      <c r="AX1590" s="85"/>
      <c r="AY1590" s="85"/>
      <c r="AZ1590" s="80"/>
      <c r="BA1590" s="86"/>
      <c r="BB1590" s="86"/>
      <c r="BC1590" s="105"/>
    </row>
    <row r="1591" spans="1:55" x14ac:dyDescent="0.25">
      <c r="A1591" s="80"/>
      <c r="B1591" s="80"/>
      <c r="C1591" s="80"/>
      <c r="D1591" s="80"/>
      <c r="E1591" s="80"/>
      <c r="F1591" s="80"/>
      <c r="G1591" s="80"/>
      <c r="H1591" s="84"/>
      <c r="I1591" s="84"/>
      <c r="J1591" s="105"/>
      <c r="K1591" s="84"/>
      <c r="L1591" s="105"/>
      <c r="M1591" s="84"/>
      <c r="N1591" s="105"/>
      <c r="O1591" s="84"/>
      <c r="P1591" s="84"/>
      <c r="Q1591" s="105"/>
      <c r="R1591" s="84"/>
      <c r="S1591" s="105"/>
      <c r="T1591" s="84"/>
      <c r="U1591" s="105"/>
      <c r="V1591" s="80"/>
      <c r="W1591" s="80"/>
      <c r="X1591" s="108"/>
      <c r="Y1591" s="108"/>
      <c r="Z1591" s="80"/>
      <c r="AA1591" s="80"/>
      <c r="AB1591" s="109"/>
      <c r="AC1591" s="80"/>
      <c r="AD1591" s="80"/>
      <c r="AE1591" s="80"/>
      <c r="AF1591" s="80"/>
      <c r="AG1591" s="80"/>
      <c r="AH1591" s="107"/>
      <c r="AI1591" s="107"/>
      <c r="AJ1591" s="105"/>
      <c r="AK1591" s="85"/>
      <c r="AL1591" s="85"/>
      <c r="AM1591" s="105"/>
      <c r="AN1591" s="107"/>
      <c r="AO1591" s="107"/>
      <c r="AP1591" s="105"/>
      <c r="AQ1591" s="85"/>
      <c r="AR1591" s="85"/>
      <c r="AS1591" s="105"/>
      <c r="AT1591" s="107"/>
      <c r="AU1591" s="85"/>
      <c r="AV1591" s="107"/>
      <c r="AW1591" s="85"/>
      <c r="AX1591" s="85"/>
      <c r="AY1591" s="85"/>
      <c r="AZ1591" s="80"/>
      <c r="BA1591" s="86"/>
      <c r="BB1591" s="86"/>
      <c r="BC1591" s="105"/>
    </row>
    <row r="1592" spans="1:55" x14ac:dyDescent="0.25">
      <c r="A1592" s="80"/>
      <c r="B1592" s="80"/>
      <c r="C1592" s="80"/>
      <c r="D1592" s="80"/>
      <c r="E1592" s="80"/>
      <c r="F1592" s="80"/>
      <c r="G1592" s="80"/>
      <c r="H1592" s="84"/>
      <c r="I1592" s="84"/>
      <c r="J1592" s="105"/>
      <c r="K1592" s="84"/>
      <c r="L1592" s="105"/>
      <c r="M1592" s="84"/>
      <c r="N1592" s="105"/>
      <c r="O1592" s="84"/>
      <c r="P1592" s="84"/>
      <c r="Q1592" s="105"/>
      <c r="R1592" s="84"/>
      <c r="S1592" s="105"/>
      <c r="T1592" s="84"/>
      <c r="U1592" s="105"/>
      <c r="V1592" s="80"/>
      <c r="W1592" s="80"/>
      <c r="X1592" s="108"/>
      <c r="Y1592" s="108"/>
      <c r="Z1592" s="80"/>
      <c r="AA1592" s="80"/>
      <c r="AB1592" s="109"/>
      <c r="AC1592" s="80"/>
      <c r="AD1592" s="80"/>
      <c r="AE1592" s="80"/>
      <c r="AF1592" s="80"/>
      <c r="AG1592" s="80"/>
      <c r="AH1592" s="107"/>
      <c r="AI1592" s="107"/>
      <c r="AJ1592" s="105"/>
      <c r="AK1592" s="85"/>
      <c r="AL1592" s="85"/>
      <c r="AM1592" s="105"/>
      <c r="AN1592" s="107"/>
      <c r="AO1592" s="107"/>
      <c r="AP1592" s="105"/>
      <c r="AQ1592" s="85"/>
      <c r="AR1592" s="85"/>
      <c r="AS1592" s="105"/>
      <c r="AT1592" s="107"/>
      <c r="AU1592" s="85"/>
      <c r="AV1592" s="107"/>
      <c r="AW1592" s="85"/>
      <c r="AX1592" s="85"/>
      <c r="AY1592" s="85"/>
      <c r="AZ1592" s="80"/>
      <c r="BA1592" s="86"/>
      <c r="BB1592" s="86"/>
      <c r="BC1592" s="105"/>
    </row>
    <row r="1593" spans="1:55" x14ac:dyDescent="0.25">
      <c r="A1593" s="80"/>
      <c r="B1593" s="80"/>
      <c r="C1593" s="80"/>
      <c r="D1593" s="80"/>
      <c r="E1593" s="80"/>
      <c r="F1593" s="80"/>
      <c r="G1593" s="80"/>
      <c r="H1593" s="84"/>
      <c r="I1593" s="84"/>
      <c r="J1593" s="105"/>
      <c r="K1593" s="84"/>
      <c r="L1593" s="105"/>
      <c r="M1593" s="84"/>
      <c r="N1593" s="105"/>
      <c r="O1593" s="84"/>
      <c r="P1593" s="84"/>
      <c r="Q1593" s="105"/>
      <c r="R1593" s="84"/>
      <c r="S1593" s="105"/>
      <c r="T1593" s="84"/>
      <c r="U1593" s="105"/>
      <c r="V1593" s="80"/>
      <c r="W1593" s="80"/>
      <c r="X1593" s="108"/>
      <c r="Y1593" s="108"/>
      <c r="Z1593" s="80"/>
      <c r="AA1593" s="80"/>
      <c r="AB1593" s="109"/>
      <c r="AC1593" s="80"/>
      <c r="AD1593" s="80"/>
      <c r="AE1593" s="80"/>
      <c r="AF1593" s="80"/>
      <c r="AG1593" s="80"/>
      <c r="AH1593" s="107"/>
      <c r="AI1593" s="107"/>
      <c r="AJ1593" s="105"/>
      <c r="AK1593" s="85"/>
      <c r="AL1593" s="85"/>
      <c r="AM1593" s="105"/>
      <c r="AN1593" s="107"/>
      <c r="AO1593" s="107"/>
      <c r="AP1593" s="105"/>
      <c r="AQ1593" s="85"/>
      <c r="AR1593" s="85"/>
      <c r="AS1593" s="105"/>
      <c r="AT1593" s="107"/>
      <c r="AU1593" s="85"/>
      <c r="AV1593" s="107"/>
      <c r="AW1593" s="85"/>
      <c r="AX1593" s="85"/>
      <c r="AY1593" s="85"/>
      <c r="AZ1593" s="80"/>
      <c r="BA1593" s="86"/>
      <c r="BB1593" s="86"/>
      <c r="BC1593" s="105"/>
    </row>
    <row r="1594" spans="1:55" x14ac:dyDescent="0.25">
      <c r="A1594" s="80"/>
      <c r="B1594" s="80"/>
      <c r="C1594" s="80"/>
      <c r="D1594" s="80"/>
      <c r="E1594" s="80"/>
      <c r="F1594" s="80"/>
      <c r="G1594" s="80"/>
      <c r="H1594" s="84"/>
      <c r="I1594" s="84"/>
      <c r="J1594" s="105"/>
      <c r="K1594" s="84"/>
      <c r="L1594" s="105"/>
      <c r="M1594" s="84"/>
      <c r="N1594" s="105"/>
      <c r="O1594" s="84"/>
      <c r="P1594" s="84"/>
      <c r="Q1594" s="105"/>
      <c r="R1594" s="84"/>
      <c r="S1594" s="105"/>
      <c r="T1594" s="84"/>
      <c r="U1594" s="105"/>
      <c r="V1594" s="80"/>
      <c r="W1594" s="80"/>
      <c r="X1594" s="108"/>
      <c r="Y1594" s="108"/>
      <c r="Z1594" s="80"/>
      <c r="AA1594" s="80"/>
      <c r="AB1594" s="109"/>
      <c r="AC1594" s="80"/>
      <c r="AD1594" s="80"/>
      <c r="AE1594" s="80"/>
      <c r="AF1594" s="80"/>
      <c r="AG1594" s="80"/>
      <c r="AH1594" s="107"/>
      <c r="AI1594" s="107"/>
      <c r="AJ1594" s="105"/>
      <c r="AK1594" s="85"/>
      <c r="AL1594" s="85"/>
      <c r="AM1594" s="105"/>
      <c r="AN1594" s="107"/>
      <c r="AO1594" s="107"/>
      <c r="AP1594" s="105"/>
      <c r="AQ1594" s="85"/>
      <c r="AR1594" s="85"/>
      <c r="AS1594" s="105"/>
      <c r="AT1594" s="107"/>
      <c r="AU1594" s="85"/>
      <c r="AV1594" s="107"/>
      <c r="AW1594" s="85"/>
      <c r="AX1594" s="85"/>
      <c r="AY1594" s="85"/>
      <c r="AZ1594" s="80"/>
      <c r="BA1594" s="86"/>
      <c r="BB1594" s="86"/>
      <c r="BC1594" s="105"/>
    </row>
    <row r="1595" spans="1:55" x14ac:dyDescent="0.25">
      <c r="A1595" s="80"/>
      <c r="B1595" s="80"/>
      <c r="C1595" s="80"/>
      <c r="D1595" s="81"/>
      <c r="E1595" s="82"/>
      <c r="F1595" s="83"/>
      <c r="G1595" s="83"/>
      <c r="H1595" s="84"/>
      <c r="I1595" s="84"/>
      <c r="J1595" s="105"/>
      <c r="K1595" s="84"/>
      <c r="L1595" s="105"/>
      <c r="M1595" s="84"/>
      <c r="N1595" s="105"/>
      <c r="O1595" s="84"/>
      <c r="P1595" s="84"/>
      <c r="Q1595" s="105"/>
      <c r="R1595" s="84"/>
      <c r="S1595" s="105"/>
      <c r="T1595" s="84"/>
      <c r="U1595" s="105"/>
      <c r="V1595" s="80"/>
      <c r="W1595" s="80"/>
      <c r="X1595" s="80"/>
      <c r="Y1595" s="80"/>
      <c r="Z1595" s="106"/>
      <c r="AA1595" s="106"/>
      <c r="AB1595" s="109"/>
      <c r="AC1595" s="106"/>
      <c r="AD1595" s="106"/>
      <c r="AE1595" s="80"/>
      <c r="AF1595" s="106"/>
      <c r="AG1595" s="106"/>
      <c r="AH1595" s="107"/>
      <c r="AI1595" s="107"/>
      <c r="AJ1595" s="105"/>
      <c r="AK1595" s="85"/>
      <c r="AL1595" s="85"/>
      <c r="AM1595" s="105"/>
      <c r="AN1595" s="107"/>
      <c r="AO1595" s="107"/>
      <c r="AP1595" s="105"/>
      <c r="AQ1595" s="85"/>
      <c r="AR1595" s="85"/>
      <c r="AS1595" s="105"/>
      <c r="AT1595" s="107"/>
      <c r="AU1595" s="85"/>
      <c r="AV1595" s="107"/>
      <c r="AW1595" s="85"/>
      <c r="AX1595" s="85"/>
      <c r="AY1595" s="85"/>
      <c r="AZ1595" s="80"/>
      <c r="BA1595" s="86"/>
      <c r="BB1595" s="86"/>
      <c r="BC1595" s="105"/>
    </row>
    <row r="1596" spans="1:55" x14ac:dyDescent="0.25">
      <c r="A1596" s="80"/>
      <c r="B1596" s="80"/>
      <c r="C1596" s="80"/>
      <c r="D1596" s="81"/>
      <c r="E1596" s="82"/>
      <c r="F1596" s="83"/>
      <c r="G1596" s="83"/>
      <c r="H1596" s="84"/>
      <c r="I1596" s="84"/>
      <c r="J1596" s="105"/>
      <c r="K1596" s="84"/>
      <c r="L1596" s="105"/>
      <c r="M1596" s="84"/>
      <c r="N1596" s="105"/>
      <c r="O1596" s="84"/>
      <c r="P1596" s="84"/>
      <c r="Q1596" s="105"/>
      <c r="R1596" s="84"/>
      <c r="S1596" s="105"/>
      <c r="T1596" s="84"/>
      <c r="U1596" s="105"/>
      <c r="V1596" s="80"/>
      <c r="W1596" s="80"/>
      <c r="X1596" s="80"/>
      <c r="Y1596" s="80"/>
      <c r="Z1596" s="106"/>
      <c r="AA1596" s="106"/>
      <c r="AB1596" s="109"/>
      <c r="AC1596" s="106"/>
      <c r="AD1596" s="106"/>
      <c r="AE1596" s="80"/>
      <c r="AF1596" s="106"/>
      <c r="AG1596" s="106"/>
      <c r="AH1596" s="107"/>
      <c r="AI1596" s="107"/>
      <c r="AJ1596" s="105"/>
      <c r="AK1596" s="85"/>
      <c r="AL1596" s="85"/>
      <c r="AM1596" s="105"/>
      <c r="AN1596" s="107"/>
      <c r="AO1596" s="107"/>
      <c r="AP1596" s="105"/>
      <c r="AQ1596" s="85"/>
      <c r="AR1596" s="85"/>
      <c r="AS1596" s="105"/>
      <c r="AT1596" s="107"/>
      <c r="AU1596" s="85"/>
      <c r="AV1596" s="107"/>
      <c r="AW1596" s="85"/>
      <c r="AX1596" s="85"/>
      <c r="AY1596" s="85"/>
      <c r="AZ1596" s="80"/>
      <c r="BA1596" s="86"/>
      <c r="BB1596" s="86"/>
      <c r="BC1596" s="105"/>
    </row>
    <row r="1597" spans="1:55" x14ac:dyDescent="0.25">
      <c r="A1597" s="80"/>
      <c r="B1597" s="80"/>
      <c r="C1597" s="80"/>
      <c r="D1597" s="81"/>
      <c r="E1597" s="82"/>
      <c r="F1597" s="83"/>
      <c r="G1597" s="83"/>
      <c r="H1597" s="84"/>
      <c r="I1597" s="84"/>
      <c r="J1597" s="105"/>
      <c r="K1597" s="84"/>
      <c r="L1597" s="105"/>
      <c r="M1597" s="84"/>
      <c r="N1597" s="105"/>
      <c r="O1597" s="84"/>
      <c r="P1597" s="84"/>
      <c r="Q1597" s="105"/>
      <c r="R1597" s="84"/>
      <c r="S1597" s="105"/>
      <c r="T1597" s="84"/>
      <c r="U1597" s="105"/>
      <c r="V1597" s="80"/>
      <c r="W1597" s="80"/>
      <c r="X1597" s="108"/>
      <c r="Y1597" s="108"/>
      <c r="Z1597" s="106"/>
      <c r="AA1597" s="106"/>
      <c r="AB1597" s="109"/>
      <c r="AC1597" s="106"/>
      <c r="AD1597" s="106"/>
      <c r="AE1597" s="80"/>
      <c r="AF1597" s="106"/>
      <c r="AG1597" s="106"/>
      <c r="AH1597" s="107"/>
      <c r="AI1597" s="107"/>
      <c r="AJ1597" s="105"/>
      <c r="AK1597" s="85"/>
      <c r="AL1597" s="85"/>
      <c r="AM1597" s="105"/>
      <c r="AN1597" s="107"/>
      <c r="AO1597" s="107"/>
      <c r="AP1597" s="105"/>
      <c r="AQ1597" s="85"/>
      <c r="AR1597" s="85"/>
      <c r="AS1597" s="105"/>
      <c r="AT1597" s="107"/>
      <c r="AU1597" s="85"/>
      <c r="AV1597" s="107"/>
      <c r="AW1597" s="85"/>
      <c r="AX1597" s="85"/>
      <c r="AY1597" s="85"/>
      <c r="AZ1597" s="80"/>
      <c r="BA1597" s="86"/>
      <c r="BB1597" s="86"/>
      <c r="BC1597" s="105"/>
    </row>
    <row r="1598" spans="1:55" x14ac:dyDescent="0.25">
      <c r="A1598" s="80"/>
      <c r="B1598" s="80"/>
      <c r="C1598" s="80"/>
      <c r="D1598" s="81"/>
      <c r="E1598" s="82"/>
      <c r="F1598" s="83"/>
      <c r="G1598" s="83"/>
      <c r="H1598" s="84"/>
      <c r="I1598" s="84"/>
      <c r="J1598" s="105"/>
      <c r="K1598" s="84"/>
      <c r="L1598" s="105"/>
      <c r="M1598" s="84"/>
      <c r="N1598" s="105"/>
      <c r="O1598" s="84"/>
      <c r="P1598" s="84"/>
      <c r="Q1598" s="105"/>
      <c r="R1598" s="84"/>
      <c r="S1598" s="105"/>
      <c r="T1598" s="84"/>
      <c r="U1598" s="105"/>
      <c r="V1598" s="80"/>
      <c r="W1598" s="80"/>
      <c r="X1598" s="80"/>
      <c r="Y1598" s="80"/>
      <c r="Z1598" s="106"/>
      <c r="AA1598" s="106"/>
      <c r="AB1598" s="109"/>
      <c r="AC1598" s="106"/>
      <c r="AD1598" s="106"/>
      <c r="AE1598" s="80"/>
      <c r="AF1598" s="106"/>
      <c r="AG1598" s="106"/>
      <c r="AH1598" s="107"/>
      <c r="AI1598" s="107"/>
      <c r="AJ1598" s="105"/>
      <c r="AK1598" s="85"/>
      <c r="AL1598" s="85"/>
      <c r="AM1598" s="105"/>
      <c r="AN1598" s="107"/>
      <c r="AO1598" s="107"/>
      <c r="AP1598" s="105"/>
      <c r="AQ1598" s="85"/>
      <c r="AR1598" s="85"/>
      <c r="AS1598" s="105"/>
      <c r="AT1598" s="107"/>
      <c r="AU1598" s="85"/>
      <c r="AV1598" s="107"/>
      <c r="AW1598" s="85"/>
      <c r="AX1598" s="85"/>
      <c r="AY1598" s="85"/>
      <c r="AZ1598" s="80"/>
      <c r="BA1598" s="86"/>
      <c r="BB1598" s="86"/>
      <c r="BC1598" s="105"/>
    </row>
    <row r="1599" spans="1:55" x14ac:dyDescent="0.25">
      <c r="A1599" s="80"/>
      <c r="B1599" s="80"/>
      <c r="C1599" s="80"/>
      <c r="D1599" s="81"/>
      <c r="E1599" s="82"/>
      <c r="F1599" s="83"/>
      <c r="G1599" s="83"/>
      <c r="H1599" s="84"/>
      <c r="I1599" s="84"/>
      <c r="J1599" s="105"/>
      <c r="K1599" s="84"/>
      <c r="L1599" s="105"/>
      <c r="M1599" s="84"/>
      <c r="N1599" s="105"/>
      <c r="O1599" s="84"/>
      <c r="P1599" s="84"/>
      <c r="Q1599" s="105"/>
      <c r="R1599" s="84"/>
      <c r="S1599" s="105"/>
      <c r="T1599" s="84"/>
      <c r="U1599" s="105"/>
      <c r="V1599" s="80"/>
      <c r="W1599" s="80"/>
      <c r="X1599" s="80"/>
      <c r="Y1599" s="80"/>
      <c r="Z1599" s="106"/>
      <c r="AA1599" s="106"/>
      <c r="AB1599" s="109"/>
      <c r="AC1599" s="106"/>
      <c r="AD1599" s="106"/>
      <c r="AE1599" s="80"/>
      <c r="AF1599" s="106"/>
      <c r="AG1599" s="106"/>
      <c r="AH1599" s="107"/>
      <c r="AI1599" s="107"/>
      <c r="AJ1599" s="105"/>
      <c r="AK1599" s="85"/>
      <c r="AL1599" s="85"/>
      <c r="AM1599" s="105"/>
      <c r="AN1599" s="107"/>
      <c r="AO1599" s="107"/>
      <c r="AP1599" s="105"/>
      <c r="AQ1599" s="85"/>
      <c r="AR1599" s="85"/>
      <c r="AS1599" s="105"/>
      <c r="AT1599" s="107"/>
      <c r="AU1599" s="85"/>
      <c r="AV1599" s="107"/>
      <c r="AW1599" s="85"/>
      <c r="AX1599" s="85"/>
      <c r="AY1599" s="85"/>
      <c r="AZ1599" s="80"/>
      <c r="BA1599" s="86"/>
      <c r="BB1599" s="86"/>
      <c r="BC1599" s="105"/>
    </row>
    <row r="1600" spans="1:55" x14ac:dyDescent="0.25">
      <c r="A1600" s="80"/>
      <c r="B1600" s="80"/>
      <c r="C1600" s="80"/>
      <c r="D1600" s="81"/>
      <c r="E1600" s="82"/>
      <c r="F1600" s="83"/>
      <c r="G1600" s="83"/>
      <c r="H1600" s="84"/>
      <c r="I1600" s="84"/>
      <c r="J1600" s="105"/>
      <c r="K1600" s="84"/>
      <c r="L1600" s="105"/>
      <c r="M1600" s="84"/>
      <c r="N1600" s="105"/>
      <c r="O1600" s="84"/>
      <c r="P1600" s="84"/>
      <c r="Q1600" s="105"/>
      <c r="R1600" s="84"/>
      <c r="S1600" s="105"/>
      <c r="T1600" s="84"/>
      <c r="U1600" s="105"/>
      <c r="V1600" s="80"/>
      <c r="W1600" s="80"/>
      <c r="X1600" s="80"/>
      <c r="Y1600" s="80"/>
      <c r="Z1600" s="106"/>
      <c r="AA1600" s="106"/>
      <c r="AB1600" s="109"/>
      <c r="AC1600" s="106"/>
      <c r="AD1600" s="106"/>
      <c r="AE1600" s="80"/>
      <c r="AF1600" s="106"/>
      <c r="AG1600" s="106"/>
      <c r="AH1600" s="107"/>
      <c r="AI1600" s="107"/>
      <c r="AJ1600" s="105"/>
      <c r="AK1600" s="85"/>
      <c r="AL1600" s="85"/>
      <c r="AM1600" s="105"/>
      <c r="AN1600" s="107"/>
      <c r="AO1600" s="107"/>
      <c r="AP1600" s="105"/>
      <c r="AQ1600" s="85"/>
      <c r="AR1600" s="85"/>
      <c r="AS1600" s="105"/>
      <c r="AT1600" s="107"/>
      <c r="AU1600" s="85"/>
      <c r="AV1600" s="107"/>
      <c r="AW1600" s="85"/>
      <c r="AX1600" s="85"/>
      <c r="AY1600" s="85"/>
      <c r="AZ1600" s="80"/>
      <c r="BA1600" s="86"/>
      <c r="BB1600" s="86"/>
      <c r="BC1600" s="105"/>
    </row>
    <row r="1601" spans="1:55" x14ac:dyDescent="0.25">
      <c r="A1601" s="80"/>
      <c r="B1601" s="80"/>
      <c r="C1601" s="80"/>
      <c r="D1601" s="81"/>
      <c r="E1601" s="82"/>
      <c r="F1601" s="83"/>
      <c r="G1601" s="83"/>
      <c r="H1601" s="84"/>
      <c r="I1601" s="84"/>
      <c r="J1601" s="105"/>
      <c r="K1601" s="84"/>
      <c r="L1601" s="105"/>
      <c r="M1601" s="84"/>
      <c r="N1601" s="105"/>
      <c r="O1601" s="84"/>
      <c r="P1601" s="84"/>
      <c r="Q1601" s="105"/>
      <c r="R1601" s="84"/>
      <c r="S1601" s="105"/>
      <c r="T1601" s="84"/>
      <c r="U1601" s="105"/>
      <c r="V1601" s="80"/>
      <c r="W1601" s="80"/>
      <c r="X1601" s="108"/>
      <c r="Y1601" s="108"/>
      <c r="Z1601" s="106"/>
      <c r="AA1601" s="106"/>
      <c r="AB1601" s="109"/>
      <c r="AC1601" s="106"/>
      <c r="AD1601" s="106"/>
      <c r="AE1601" s="80"/>
      <c r="AF1601" s="106"/>
      <c r="AG1601" s="106"/>
      <c r="AH1601" s="107"/>
      <c r="AI1601" s="107"/>
      <c r="AJ1601" s="105"/>
      <c r="AK1601" s="85"/>
      <c r="AL1601" s="85"/>
      <c r="AM1601" s="105"/>
      <c r="AN1601" s="107"/>
      <c r="AO1601" s="107"/>
      <c r="AP1601" s="105"/>
      <c r="AQ1601" s="85"/>
      <c r="AR1601" s="85"/>
      <c r="AS1601" s="105"/>
      <c r="AT1601" s="107"/>
      <c r="AU1601" s="85"/>
      <c r="AV1601" s="107"/>
      <c r="AW1601" s="85"/>
      <c r="AX1601" s="85"/>
      <c r="AY1601" s="85"/>
      <c r="AZ1601" s="80"/>
      <c r="BA1601" s="86"/>
      <c r="BB1601" s="86"/>
      <c r="BC1601" s="105"/>
    </row>
    <row r="1602" spans="1:55" x14ac:dyDescent="0.25">
      <c r="A1602" s="80"/>
      <c r="B1602" s="80"/>
      <c r="C1602" s="80"/>
      <c r="D1602" s="81"/>
      <c r="E1602" s="80"/>
      <c r="F1602" s="83"/>
      <c r="G1602" s="80"/>
      <c r="H1602" s="84"/>
      <c r="I1602" s="84"/>
      <c r="J1602" s="105"/>
      <c r="K1602" s="84"/>
      <c r="L1602" s="105"/>
      <c r="M1602" s="84"/>
      <c r="N1602" s="105"/>
      <c r="O1602" s="84"/>
      <c r="P1602" s="84"/>
      <c r="Q1602" s="105"/>
      <c r="R1602" s="84"/>
      <c r="S1602" s="105"/>
      <c r="T1602" s="84"/>
      <c r="U1602" s="105"/>
      <c r="V1602" s="80"/>
      <c r="W1602" s="80"/>
      <c r="X1602" s="108"/>
      <c r="Y1602" s="108"/>
      <c r="Z1602" s="80"/>
      <c r="AA1602" s="80"/>
      <c r="AB1602" s="109"/>
      <c r="AC1602" s="80"/>
      <c r="AD1602" s="80"/>
      <c r="AE1602" s="80"/>
      <c r="AF1602" s="80"/>
      <c r="AG1602" s="80"/>
      <c r="AH1602" s="107"/>
      <c r="AI1602" s="107"/>
      <c r="AJ1602" s="105"/>
      <c r="AK1602" s="85"/>
      <c r="AL1602" s="85"/>
      <c r="AM1602" s="105"/>
      <c r="AN1602" s="107"/>
      <c r="AO1602" s="107"/>
      <c r="AP1602" s="105"/>
      <c r="AQ1602" s="85"/>
      <c r="AR1602" s="85"/>
      <c r="AS1602" s="105"/>
      <c r="AT1602" s="107"/>
      <c r="AU1602" s="85"/>
      <c r="AV1602" s="107"/>
      <c r="AW1602" s="85"/>
      <c r="AX1602" s="85"/>
      <c r="AY1602" s="85"/>
      <c r="AZ1602" s="80"/>
      <c r="BA1602" s="86"/>
      <c r="BB1602" s="86"/>
      <c r="BC1602" s="105"/>
    </row>
    <row r="1603" spans="1:55" x14ac:dyDescent="0.25">
      <c r="A1603" s="80"/>
      <c r="B1603" s="80"/>
      <c r="C1603" s="80"/>
      <c r="D1603" s="81"/>
      <c r="E1603" s="82"/>
      <c r="F1603" s="83"/>
      <c r="G1603" s="83"/>
      <c r="H1603" s="84"/>
      <c r="I1603" s="84"/>
      <c r="J1603" s="105"/>
      <c r="K1603" s="84"/>
      <c r="L1603" s="105"/>
      <c r="M1603" s="84"/>
      <c r="N1603" s="105"/>
      <c r="O1603" s="84"/>
      <c r="P1603" s="84"/>
      <c r="Q1603" s="105"/>
      <c r="R1603" s="84"/>
      <c r="S1603" s="105"/>
      <c r="T1603" s="84"/>
      <c r="U1603" s="105"/>
      <c r="V1603" s="80"/>
      <c r="W1603" s="80"/>
      <c r="X1603" s="108"/>
      <c r="Y1603" s="108"/>
      <c r="Z1603" s="106"/>
      <c r="AA1603" s="106"/>
      <c r="AB1603" s="109"/>
      <c r="AC1603" s="106"/>
      <c r="AD1603" s="106"/>
      <c r="AE1603" s="80"/>
      <c r="AF1603" s="106"/>
      <c r="AG1603" s="106"/>
      <c r="AH1603" s="107"/>
      <c r="AI1603" s="107"/>
      <c r="AJ1603" s="105"/>
      <c r="AK1603" s="85"/>
      <c r="AL1603" s="85"/>
      <c r="AM1603" s="105"/>
      <c r="AN1603" s="107"/>
      <c r="AO1603" s="107"/>
      <c r="AP1603" s="105"/>
      <c r="AQ1603" s="85"/>
      <c r="AR1603" s="85"/>
      <c r="AS1603" s="105"/>
      <c r="AT1603" s="107"/>
      <c r="AU1603" s="85"/>
      <c r="AV1603" s="107"/>
      <c r="AW1603" s="85"/>
      <c r="AX1603" s="85"/>
      <c r="AY1603" s="85"/>
      <c r="AZ1603" s="80"/>
      <c r="BA1603" s="86"/>
      <c r="BB1603" s="86"/>
      <c r="BC1603" s="105"/>
    </row>
    <row r="1604" spans="1:55" x14ac:dyDescent="0.25">
      <c r="A1604" s="80"/>
      <c r="B1604" s="80"/>
      <c r="C1604" s="80"/>
      <c r="D1604" s="80"/>
      <c r="E1604" s="80"/>
      <c r="F1604" s="80"/>
      <c r="G1604" s="80"/>
      <c r="H1604" s="80"/>
      <c r="I1604" s="80"/>
      <c r="J1604" s="80"/>
      <c r="K1604" s="84"/>
      <c r="L1604" s="105"/>
      <c r="M1604" s="84"/>
      <c r="N1604" s="105"/>
      <c r="O1604" s="80"/>
      <c r="P1604" s="80"/>
      <c r="Q1604" s="80"/>
      <c r="R1604" s="84"/>
      <c r="S1604" s="105"/>
      <c r="T1604" s="84"/>
      <c r="U1604" s="105"/>
      <c r="V1604" s="80"/>
      <c r="W1604" s="80"/>
      <c r="X1604" s="80"/>
      <c r="Y1604" s="80"/>
      <c r="Z1604" s="80"/>
      <c r="AA1604" s="80"/>
      <c r="AB1604" s="109"/>
      <c r="AC1604" s="80"/>
      <c r="AD1604" s="80"/>
      <c r="AE1604" s="80"/>
      <c r="AF1604" s="80"/>
      <c r="AG1604" s="80"/>
      <c r="AH1604" s="80"/>
      <c r="AI1604" s="80"/>
      <c r="AJ1604" s="80"/>
      <c r="AK1604" s="80"/>
      <c r="AL1604" s="80"/>
      <c r="AM1604" s="80"/>
      <c r="AN1604" s="80"/>
      <c r="AO1604" s="80"/>
      <c r="AP1604" s="80"/>
      <c r="AQ1604" s="80"/>
      <c r="AR1604" s="80"/>
      <c r="AS1604" s="80"/>
      <c r="AT1604" s="80"/>
      <c r="AU1604" s="80"/>
      <c r="AV1604" s="80"/>
      <c r="AW1604" s="80"/>
      <c r="AX1604" s="80"/>
      <c r="AY1604" s="80"/>
      <c r="AZ1604" s="80"/>
      <c r="BA1604" s="80"/>
      <c r="BB1604" s="80"/>
      <c r="BC1604" s="80"/>
    </row>
    <row r="1605" spans="1:55" x14ac:dyDescent="0.25">
      <c r="A1605" s="80"/>
      <c r="B1605" s="80"/>
      <c r="C1605" s="80"/>
      <c r="D1605" s="81"/>
      <c r="E1605" s="80"/>
      <c r="F1605" s="83"/>
      <c r="G1605" s="80"/>
      <c r="H1605" s="84"/>
      <c r="I1605" s="84"/>
      <c r="J1605" s="105"/>
      <c r="K1605" s="84"/>
      <c r="L1605" s="105"/>
      <c r="M1605" s="84"/>
      <c r="N1605" s="105"/>
      <c r="O1605" s="84"/>
      <c r="P1605" s="84"/>
      <c r="Q1605" s="105"/>
      <c r="R1605" s="84"/>
      <c r="S1605" s="105"/>
      <c r="T1605" s="84"/>
      <c r="U1605" s="105"/>
      <c r="V1605" s="80"/>
      <c r="W1605" s="80"/>
      <c r="X1605" s="108"/>
      <c r="Y1605" s="108"/>
      <c r="Z1605" s="80"/>
      <c r="AA1605" s="80"/>
      <c r="AB1605" s="109"/>
      <c r="AC1605" s="80"/>
      <c r="AD1605" s="80"/>
      <c r="AE1605" s="80"/>
      <c r="AF1605" s="80"/>
      <c r="AG1605" s="80"/>
      <c r="AH1605" s="107"/>
      <c r="AI1605" s="107"/>
      <c r="AJ1605" s="105"/>
      <c r="AK1605" s="85"/>
      <c r="AL1605" s="85"/>
      <c r="AM1605" s="105"/>
      <c r="AN1605" s="107"/>
      <c r="AO1605" s="107"/>
      <c r="AP1605" s="105"/>
      <c r="AQ1605" s="85"/>
      <c r="AR1605" s="85"/>
      <c r="AS1605" s="105"/>
      <c r="AT1605" s="107"/>
      <c r="AU1605" s="85"/>
      <c r="AV1605" s="107"/>
      <c r="AW1605" s="85"/>
      <c r="AX1605" s="85"/>
      <c r="AY1605" s="85"/>
      <c r="AZ1605" s="80"/>
      <c r="BA1605" s="86"/>
      <c r="BB1605" s="86"/>
      <c r="BC1605" s="105"/>
    </row>
    <row r="1606" spans="1:55" x14ac:dyDescent="0.25">
      <c r="A1606" s="80"/>
      <c r="B1606" s="80"/>
      <c r="C1606" s="80"/>
      <c r="D1606" s="81"/>
      <c r="E1606" s="80"/>
      <c r="F1606" s="83"/>
      <c r="G1606" s="80"/>
      <c r="H1606" s="84"/>
      <c r="I1606" s="84"/>
      <c r="J1606" s="105"/>
      <c r="K1606" s="84"/>
      <c r="L1606" s="105"/>
      <c r="M1606" s="84"/>
      <c r="N1606" s="105"/>
      <c r="O1606" s="84"/>
      <c r="P1606" s="84"/>
      <c r="Q1606" s="105"/>
      <c r="R1606" s="84"/>
      <c r="S1606" s="105"/>
      <c r="T1606" s="84"/>
      <c r="U1606" s="105"/>
      <c r="V1606" s="80"/>
      <c r="W1606" s="80"/>
      <c r="X1606" s="108"/>
      <c r="Y1606" s="108"/>
      <c r="Z1606" s="80"/>
      <c r="AA1606" s="106"/>
      <c r="AB1606" s="109"/>
      <c r="AC1606" s="80"/>
      <c r="AD1606" s="106"/>
      <c r="AE1606" s="80"/>
      <c r="AF1606" s="80"/>
      <c r="AG1606" s="80"/>
      <c r="AH1606" s="107"/>
      <c r="AI1606" s="107"/>
      <c r="AJ1606" s="105"/>
      <c r="AK1606" s="85"/>
      <c r="AL1606" s="85"/>
      <c r="AM1606" s="105"/>
      <c r="AN1606" s="107"/>
      <c r="AO1606" s="107"/>
      <c r="AP1606" s="105"/>
      <c r="AQ1606" s="85"/>
      <c r="AR1606" s="85"/>
      <c r="AS1606" s="105"/>
      <c r="AT1606" s="107"/>
      <c r="AU1606" s="85"/>
      <c r="AV1606" s="107"/>
      <c r="AW1606" s="85"/>
      <c r="AX1606" s="85"/>
      <c r="AY1606" s="85"/>
      <c r="AZ1606" s="80"/>
      <c r="BA1606" s="86"/>
      <c r="BB1606" s="86"/>
      <c r="BC1606" s="105"/>
    </row>
    <row r="1607" spans="1:55" x14ac:dyDescent="0.25">
      <c r="A1607" s="80"/>
      <c r="B1607" s="80"/>
      <c r="C1607" s="80"/>
      <c r="D1607" s="81"/>
      <c r="E1607" s="80"/>
      <c r="F1607" s="83"/>
      <c r="G1607" s="80"/>
      <c r="H1607" s="84"/>
      <c r="I1607" s="84"/>
      <c r="J1607" s="105"/>
      <c r="K1607" s="80"/>
      <c r="L1607" s="80"/>
      <c r="M1607" s="80"/>
      <c r="N1607" s="80"/>
      <c r="O1607" s="84"/>
      <c r="P1607" s="84"/>
      <c r="Q1607" s="105"/>
      <c r="R1607" s="80"/>
      <c r="S1607" s="80"/>
      <c r="T1607" s="80"/>
      <c r="U1607" s="80"/>
      <c r="V1607" s="80"/>
      <c r="W1607" s="80"/>
      <c r="X1607" s="108"/>
      <c r="Y1607" s="108"/>
      <c r="Z1607" s="80"/>
      <c r="AA1607" s="106"/>
      <c r="AB1607" s="109"/>
      <c r="AC1607" s="80"/>
      <c r="AD1607" s="106"/>
      <c r="AE1607" s="80"/>
      <c r="AF1607" s="80"/>
      <c r="AG1607" s="80"/>
      <c r="AH1607" s="107"/>
      <c r="AI1607" s="107"/>
      <c r="AJ1607" s="105"/>
      <c r="AK1607" s="85"/>
      <c r="AL1607" s="85"/>
      <c r="AM1607" s="105"/>
      <c r="AN1607" s="107"/>
      <c r="AO1607" s="107"/>
      <c r="AP1607" s="105"/>
      <c r="AQ1607" s="85"/>
      <c r="AR1607" s="85"/>
      <c r="AS1607" s="105"/>
      <c r="AT1607" s="107"/>
      <c r="AU1607" s="85"/>
      <c r="AV1607" s="107"/>
      <c r="AW1607" s="85"/>
      <c r="AX1607" s="85"/>
      <c r="AY1607" s="85"/>
      <c r="AZ1607" s="80"/>
      <c r="BA1607" s="86"/>
      <c r="BB1607" s="86"/>
      <c r="BC1607" s="105"/>
    </row>
    <row r="1608" spans="1:55" x14ac:dyDescent="0.25">
      <c r="A1608" s="80"/>
      <c r="B1608" s="80"/>
      <c r="C1608" s="80"/>
      <c r="D1608" s="81"/>
      <c r="E1608" s="82"/>
      <c r="F1608" s="83"/>
      <c r="G1608" s="83"/>
      <c r="H1608" s="84"/>
      <c r="I1608" s="84"/>
      <c r="J1608" s="105"/>
      <c r="K1608" s="84"/>
      <c r="L1608" s="105"/>
      <c r="M1608" s="84"/>
      <c r="N1608" s="105"/>
      <c r="O1608" s="84"/>
      <c r="P1608" s="84"/>
      <c r="Q1608" s="105"/>
      <c r="R1608" s="84"/>
      <c r="S1608" s="105"/>
      <c r="T1608" s="84"/>
      <c r="U1608" s="105"/>
      <c r="V1608" s="80"/>
      <c r="W1608" s="80"/>
      <c r="X1608" s="108"/>
      <c r="Y1608" s="108"/>
      <c r="Z1608" s="106"/>
      <c r="AA1608" s="106"/>
      <c r="AB1608" s="109"/>
      <c r="AC1608" s="106"/>
      <c r="AD1608" s="106"/>
      <c r="AE1608" s="80"/>
      <c r="AF1608" s="106"/>
      <c r="AG1608" s="106"/>
      <c r="AH1608" s="107"/>
      <c r="AI1608" s="107"/>
      <c r="AJ1608" s="105"/>
      <c r="AK1608" s="85"/>
      <c r="AL1608" s="85"/>
      <c r="AM1608" s="105"/>
      <c r="AN1608" s="107"/>
      <c r="AO1608" s="107"/>
      <c r="AP1608" s="105"/>
      <c r="AQ1608" s="85"/>
      <c r="AR1608" s="85"/>
      <c r="AS1608" s="105"/>
      <c r="AT1608" s="107"/>
      <c r="AU1608" s="85"/>
      <c r="AV1608" s="107"/>
      <c r="AW1608" s="85"/>
      <c r="AX1608" s="85"/>
      <c r="AY1608" s="85"/>
      <c r="AZ1608" s="80"/>
      <c r="BA1608" s="86"/>
      <c r="BB1608" s="86"/>
      <c r="BC1608" s="105"/>
    </row>
    <row r="1609" spans="1:55" x14ac:dyDescent="0.25">
      <c r="A1609" s="80"/>
      <c r="B1609" s="80"/>
      <c r="C1609" s="80"/>
      <c r="D1609" s="81"/>
      <c r="E1609" s="82"/>
      <c r="F1609" s="83"/>
      <c r="G1609" s="83"/>
      <c r="H1609" s="84"/>
      <c r="I1609" s="84"/>
      <c r="J1609" s="105"/>
      <c r="K1609" s="84"/>
      <c r="L1609" s="105"/>
      <c r="M1609" s="84"/>
      <c r="N1609" s="105"/>
      <c r="O1609" s="84"/>
      <c r="P1609" s="84"/>
      <c r="Q1609" s="105"/>
      <c r="R1609" s="84"/>
      <c r="S1609" s="105"/>
      <c r="T1609" s="84"/>
      <c r="U1609" s="105"/>
      <c r="V1609" s="80"/>
      <c r="W1609" s="80"/>
      <c r="X1609" s="108"/>
      <c r="Y1609" s="108"/>
      <c r="Z1609" s="106"/>
      <c r="AA1609" s="106"/>
      <c r="AB1609" s="109"/>
      <c r="AC1609" s="106"/>
      <c r="AD1609" s="106"/>
      <c r="AE1609" s="80"/>
      <c r="AF1609" s="106"/>
      <c r="AG1609" s="106"/>
      <c r="AH1609" s="107"/>
      <c r="AI1609" s="107"/>
      <c r="AJ1609" s="105"/>
      <c r="AK1609" s="85"/>
      <c r="AL1609" s="85"/>
      <c r="AM1609" s="105"/>
      <c r="AN1609" s="107"/>
      <c r="AO1609" s="107"/>
      <c r="AP1609" s="105"/>
      <c r="AQ1609" s="85"/>
      <c r="AR1609" s="85"/>
      <c r="AS1609" s="105"/>
      <c r="AT1609" s="107"/>
      <c r="AU1609" s="85"/>
      <c r="AV1609" s="107"/>
      <c r="AW1609" s="85"/>
      <c r="AX1609" s="85"/>
      <c r="AY1609" s="85"/>
      <c r="AZ1609" s="80"/>
      <c r="BA1609" s="86"/>
      <c r="BB1609" s="86"/>
      <c r="BC1609" s="105"/>
    </row>
    <row r="1610" spans="1:55" x14ac:dyDescent="0.25">
      <c r="A1610" s="80"/>
      <c r="B1610" s="80"/>
      <c r="C1610" s="80"/>
      <c r="D1610" s="81"/>
      <c r="E1610" s="82"/>
      <c r="F1610" s="83"/>
      <c r="G1610" s="83"/>
      <c r="H1610" s="84"/>
      <c r="I1610" s="84"/>
      <c r="J1610" s="105"/>
      <c r="K1610" s="84"/>
      <c r="L1610" s="105"/>
      <c r="M1610" s="84"/>
      <c r="N1610" s="105"/>
      <c r="O1610" s="84"/>
      <c r="P1610" s="84"/>
      <c r="Q1610" s="105"/>
      <c r="R1610" s="84"/>
      <c r="S1610" s="105"/>
      <c r="T1610" s="84"/>
      <c r="U1610" s="105"/>
      <c r="V1610" s="80"/>
      <c r="W1610" s="80"/>
      <c r="X1610" s="108"/>
      <c r="Y1610" s="108"/>
      <c r="Z1610" s="106"/>
      <c r="AA1610" s="106"/>
      <c r="AB1610" s="109"/>
      <c r="AC1610" s="106"/>
      <c r="AD1610" s="106"/>
      <c r="AE1610" s="80"/>
      <c r="AF1610" s="106"/>
      <c r="AG1610" s="106"/>
      <c r="AH1610" s="107"/>
      <c r="AI1610" s="107"/>
      <c r="AJ1610" s="105"/>
      <c r="AK1610" s="85"/>
      <c r="AL1610" s="85"/>
      <c r="AM1610" s="105"/>
      <c r="AN1610" s="107"/>
      <c r="AO1610" s="107"/>
      <c r="AP1610" s="105"/>
      <c r="AQ1610" s="85"/>
      <c r="AR1610" s="85"/>
      <c r="AS1610" s="105"/>
      <c r="AT1610" s="107"/>
      <c r="AU1610" s="85"/>
      <c r="AV1610" s="107"/>
      <c r="AW1610" s="85"/>
      <c r="AX1610" s="85"/>
      <c r="AY1610" s="85"/>
      <c r="AZ1610" s="80"/>
      <c r="BA1610" s="86"/>
      <c r="BB1610" s="86"/>
      <c r="BC1610" s="105"/>
    </row>
    <row r="1611" spans="1:55" x14ac:dyDescent="0.25">
      <c r="A1611" s="80"/>
      <c r="B1611" s="80"/>
      <c r="C1611" s="80"/>
      <c r="D1611" s="81"/>
      <c r="E1611" s="80"/>
      <c r="F1611" s="83"/>
      <c r="G1611" s="80"/>
      <c r="H1611" s="84"/>
      <c r="I1611" s="84"/>
      <c r="J1611" s="105"/>
      <c r="K1611" s="84"/>
      <c r="L1611" s="105"/>
      <c r="M1611" s="84"/>
      <c r="N1611" s="105"/>
      <c r="O1611" s="84"/>
      <c r="P1611" s="84"/>
      <c r="Q1611" s="105"/>
      <c r="R1611" s="84"/>
      <c r="S1611" s="105"/>
      <c r="T1611" s="84"/>
      <c r="U1611" s="105"/>
      <c r="V1611" s="80"/>
      <c r="W1611" s="80"/>
      <c r="X1611" s="108"/>
      <c r="Y1611" s="108"/>
      <c r="Z1611" s="80"/>
      <c r="AA1611" s="106"/>
      <c r="AB1611" s="109"/>
      <c r="AC1611" s="80"/>
      <c r="AD1611" s="106"/>
      <c r="AE1611" s="80"/>
      <c r="AF1611" s="80"/>
      <c r="AG1611" s="80"/>
      <c r="AH1611" s="107"/>
      <c r="AI1611" s="107"/>
      <c r="AJ1611" s="105"/>
      <c r="AK1611" s="85"/>
      <c r="AL1611" s="85"/>
      <c r="AM1611" s="105"/>
      <c r="AN1611" s="107"/>
      <c r="AO1611" s="107"/>
      <c r="AP1611" s="105"/>
      <c r="AQ1611" s="85"/>
      <c r="AR1611" s="85"/>
      <c r="AS1611" s="105"/>
      <c r="AT1611" s="107"/>
      <c r="AU1611" s="85"/>
      <c r="AV1611" s="107"/>
      <c r="AW1611" s="85"/>
      <c r="AX1611" s="85"/>
      <c r="AY1611" s="85"/>
      <c r="AZ1611" s="80"/>
      <c r="BA1611" s="86"/>
      <c r="BB1611" s="86"/>
      <c r="BC1611" s="105"/>
    </row>
    <row r="1612" spans="1:55" x14ac:dyDescent="0.25">
      <c r="A1612" s="80"/>
      <c r="B1612" s="80"/>
      <c r="C1612" s="80"/>
      <c r="D1612" s="80"/>
      <c r="E1612" s="80"/>
      <c r="F1612" s="80"/>
      <c r="G1612" s="80"/>
      <c r="H1612" s="84"/>
      <c r="I1612" s="84"/>
      <c r="J1612" s="105"/>
      <c r="K1612" s="84"/>
      <c r="L1612" s="105"/>
      <c r="M1612" s="84"/>
      <c r="N1612" s="105"/>
      <c r="O1612" s="84"/>
      <c r="P1612" s="84"/>
      <c r="Q1612" s="105"/>
      <c r="R1612" s="84"/>
      <c r="S1612" s="105"/>
      <c r="T1612" s="84"/>
      <c r="U1612" s="105"/>
      <c r="V1612" s="80"/>
      <c r="W1612" s="80"/>
      <c r="X1612" s="80"/>
      <c r="Y1612" s="80"/>
      <c r="Z1612" s="80"/>
      <c r="AA1612" s="80"/>
      <c r="AB1612" s="109"/>
      <c r="AC1612" s="80"/>
      <c r="AD1612" s="80"/>
      <c r="AE1612" s="80"/>
      <c r="AF1612" s="80"/>
      <c r="AG1612" s="80"/>
      <c r="AH1612" s="107"/>
      <c r="AI1612" s="107"/>
      <c r="AJ1612" s="105"/>
      <c r="AK1612" s="85"/>
      <c r="AL1612" s="85"/>
      <c r="AM1612" s="105"/>
      <c r="AN1612" s="107"/>
      <c r="AO1612" s="107"/>
      <c r="AP1612" s="105"/>
      <c r="AQ1612" s="85"/>
      <c r="AR1612" s="85"/>
      <c r="AS1612" s="105"/>
      <c r="AT1612" s="107"/>
      <c r="AU1612" s="85"/>
      <c r="AV1612" s="107"/>
      <c r="AW1612" s="85"/>
      <c r="AX1612" s="85"/>
      <c r="AY1612" s="85"/>
      <c r="AZ1612" s="80"/>
      <c r="BA1612" s="86"/>
      <c r="BB1612" s="86"/>
      <c r="BC1612" s="105"/>
    </row>
    <row r="1613" spans="1:55" x14ac:dyDescent="0.25">
      <c r="A1613" s="80"/>
      <c r="B1613" s="80"/>
      <c r="C1613" s="80"/>
      <c r="D1613" s="80"/>
      <c r="E1613" s="80"/>
      <c r="F1613" s="80"/>
      <c r="G1613" s="80"/>
      <c r="H1613" s="84"/>
      <c r="I1613" s="84"/>
      <c r="J1613" s="105"/>
      <c r="K1613" s="84"/>
      <c r="L1613" s="105"/>
      <c r="M1613" s="84"/>
      <c r="N1613" s="105"/>
      <c r="O1613" s="84"/>
      <c r="P1613" s="84"/>
      <c r="Q1613" s="105"/>
      <c r="R1613" s="84"/>
      <c r="S1613" s="105"/>
      <c r="T1613" s="84"/>
      <c r="U1613" s="105"/>
      <c r="V1613" s="80"/>
      <c r="W1613" s="80"/>
      <c r="X1613" s="80"/>
      <c r="Y1613" s="80"/>
      <c r="Z1613" s="80"/>
      <c r="AA1613" s="80"/>
      <c r="AB1613" s="109"/>
      <c r="AC1613" s="80"/>
      <c r="AD1613" s="80"/>
      <c r="AE1613" s="80"/>
      <c r="AF1613" s="80"/>
      <c r="AG1613" s="80"/>
      <c r="AH1613" s="107"/>
      <c r="AI1613" s="107"/>
      <c r="AJ1613" s="105"/>
      <c r="AK1613" s="85"/>
      <c r="AL1613" s="85"/>
      <c r="AM1613" s="105"/>
      <c r="AN1613" s="107"/>
      <c r="AO1613" s="107"/>
      <c r="AP1613" s="105"/>
      <c r="AQ1613" s="85"/>
      <c r="AR1613" s="85"/>
      <c r="AS1613" s="105"/>
      <c r="AT1613" s="107"/>
      <c r="AU1613" s="85"/>
      <c r="AV1613" s="107"/>
      <c r="AW1613" s="85"/>
      <c r="AX1613" s="85"/>
      <c r="AY1613" s="85"/>
      <c r="AZ1613" s="80"/>
      <c r="BA1613" s="86"/>
      <c r="BB1613" s="86"/>
      <c r="BC1613" s="105"/>
    </row>
    <row r="1614" spans="1:55" x14ac:dyDescent="0.25">
      <c r="A1614" s="80"/>
      <c r="B1614" s="80"/>
      <c r="C1614" s="80"/>
      <c r="D1614" s="80"/>
      <c r="E1614" s="80"/>
      <c r="F1614" s="80"/>
      <c r="G1614" s="80"/>
      <c r="H1614" s="84"/>
      <c r="I1614" s="84"/>
      <c r="J1614" s="105"/>
      <c r="K1614" s="84"/>
      <c r="L1614" s="105"/>
      <c r="M1614" s="84"/>
      <c r="N1614" s="105"/>
      <c r="O1614" s="84"/>
      <c r="P1614" s="84"/>
      <c r="Q1614" s="105"/>
      <c r="R1614" s="84"/>
      <c r="S1614" s="105"/>
      <c r="T1614" s="84"/>
      <c r="U1614" s="105"/>
      <c r="V1614" s="80"/>
      <c r="W1614" s="80"/>
      <c r="X1614" s="108"/>
      <c r="Y1614" s="108"/>
      <c r="Z1614" s="80"/>
      <c r="AA1614" s="80"/>
      <c r="AB1614" s="109"/>
      <c r="AC1614" s="80"/>
      <c r="AD1614" s="80"/>
      <c r="AE1614" s="80"/>
      <c r="AF1614" s="80"/>
      <c r="AG1614" s="80"/>
      <c r="AH1614" s="107"/>
      <c r="AI1614" s="107"/>
      <c r="AJ1614" s="105"/>
      <c r="AK1614" s="85"/>
      <c r="AL1614" s="85"/>
      <c r="AM1614" s="105"/>
      <c r="AN1614" s="107"/>
      <c r="AO1614" s="107"/>
      <c r="AP1614" s="105"/>
      <c r="AQ1614" s="85"/>
      <c r="AR1614" s="85"/>
      <c r="AS1614" s="105"/>
      <c r="AT1614" s="107"/>
      <c r="AU1614" s="85"/>
      <c r="AV1614" s="107"/>
      <c r="AW1614" s="85"/>
      <c r="AX1614" s="85"/>
      <c r="AY1614" s="85"/>
      <c r="AZ1614" s="80"/>
      <c r="BA1614" s="86"/>
      <c r="BB1614" s="86"/>
      <c r="BC1614" s="105"/>
    </row>
    <row r="1615" spans="1:55" x14ac:dyDescent="0.25">
      <c r="A1615" s="80"/>
      <c r="B1615" s="80"/>
      <c r="C1615" s="80"/>
      <c r="D1615" s="80"/>
      <c r="E1615" s="80"/>
      <c r="F1615" s="80"/>
      <c r="G1615" s="80"/>
      <c r="H1615" s="84"/>
      <c r="I1615" s="84"/>
      <c r="J1615" s="105"/>
      <c r="K1615" s="84"/>
      <c r="L1615" s="105"/>
      <c r="M1615" s="84"/>
      <c r="N1615" s="105"/>
      <c r="O1615" s="84"/>
      <c r="P1615" s="84"/>
      <c r="Q1615" s="105"/>
      <c r="R1615" s="84"/>
      <c r="S1615" s="105"/>
      <c r="T1615" s="84"/>
      <c r="U1615" s="105"/>
      <c r="V1615" s="80"/>
      <c r="W1615" s="80"/>
      <c r="X1615" s="80"/>
      <c r="Y1615" s="80"/>
      <c r="Z1615" s="80"/>
      <c r="AA1615" s="80"/>
      <c r="AB1615" s="109"/>
      <c r="AC1615" s="80"/>
      <c r="AD1615" s="80"/>
      <c r="AE1615" s="80"/>
      <c r="AF1615" s="80"/>
      <c r="AG1615" s="80"/>
      <c r="AH1615" s="107"/>
      <c r="AI1615" s="107"/>
      <c r="AJ1615" s="105"/>
      <c r="AK1615" s="85"/>
      <c r="AL1615" s="85"/>
      <c r="AM1615" s="105"/>
      <c r="AN1615" s="107"/>
      <c r="AO1615" s="107"/>
      <c r="AP1615" s="105"/>
      <c r="AQ1615" s="85"/>
      <c r="AR1615" s="85"/>
      <c r="AS1615" s="105"/>
      <c r="AT1615" s="107"/>
      <c r="AU1615" s="85"/>
      <c r="AV1615" s="107"/>
      <c r="AW1615" s="85"/>
      <c r="AX1615" s="85"/>
      <c r="AY1615" s="85"/>
      <c r="AZ1615" s="80"/>
      <c r="BA1615" s="86"/>
      <c r="BB1615" s="86"/>
      <c r="BC1615" s="105"/>
    </row>
    <row r="1616" spans="1:55" x14ac:dyDescent="0.25">
      <c r="A1616" s="80"/>
      <c r="B1616" s="80"/>
      <c r="C1616" s="80"/>
      <c r="D1616" s="80"/>
      <c r="E1616" s="80"/>
      <c r="F1616" s="80"/>
      <c r="G1616" s="80"/>
      <c r="H1616" s="84"/>
      <c r="I1616" s="84"/>
      <c r="J1616" s="105"/>
      <c r="K1616" s="84"/>
      <c r="L1616" s="105"/>
      <c r="M1616" s="84"/>
      <c r="N1616" s="105"/>
      <c r="O1616" s="84"/>
      <c r="P1616" s="84"/>
      <c r="Q1616" s="105"/>
      <c r="R1616" s="84"/>
      <c r="S1616" s="105"/>
      <c r="T1616" s="84"/>
      <c r="U1616" s="105"/>
      <c r="V1616" s="80"/>
      <c r="W1616" s="80"/>
      <c r="X1616" s="80"/>
      <c r="Y1616" s="80"/>
      <c r="Z1616" s="80"/>
      <c r="AA1616" s="80"/>
      <c r="AB1616" s="109"/>
      <c r="AC1616" s="80"/>
      <c r="AD1616" s="80"/>
      <c r="AE1616" s="80"/>
      <c r="AF1616" s="80"/>
      <c r="AG1616" s="80"/>
      <c r="AH1616" s="107"/>
      <c r="AI1616" s="107"/>
      <c r="AJ1616" s="105"/>
      <c r="AK1616" s="85"/>
      <c r="AL1616" s="85"/>
      <c r="AM1616" s="105"/>
      <c r="AN1616" s="107"/>
      <c r="AO1616" s="107"/>
      <c r="AP1616" s="105"/>
      <c r="AQ1616" s="85"/>
      <c r="AR1616" s="85"/>
      <c r="AS1616" s="105"/>
      <c r="AT1616" s="107"/>
      <c r="AU1616" s="85"/>
      <c r="AV1616" s="107"/>
      <c r="AW1616" s="85"/>
      <c r="AX1616" s="85"/>
      <c r="AY1616" s="85"/>
      <c r="AZ1616" s="80"/>
      <c r="BA1616" s="86"/>
      <c r="BB1616" s="86"/>
      <c r="BC1616" s="105"/>
    </row>
    <row r="1617" spans="1:55" x14ac:dyDescent="0.25">
      <c r="A1617" s="80"/>
      <c r="B1617" s="80"/>
      <c r="C1617" s="80"/>
      <c r="D1617" s="80"/>
      <c r="E1617" s="80"/>
      <c r="F1617" s="80"/>
      <c r="G1617" s="80"/>
      <c r="H1617" s="84"/>
      <c r="I1617" s="84"/>
      <c r="J1617" s="105"/>
      <c r="K1617" s="84"/>
      <c r="L1617" s="105"/>
      <c r="M1617" s="84"/>
      <c r="N1617" s="105"/>
      <c r="O1617" s="84"/>
      <c r="P1617" s="84"/>
      <c r="Q1617" s="105"/>
      <c r="R1617" s="84"/>
      <c r="S1617" s="105"/>
      <c r="T1617" s="84"/>
      <c r="U1617" s="105"/>
      <c r="V1617" s="80"/>
      <c r="W1617" s="80"/>
      <c r="X1617" s="80"/>
      <c r="Y1617" s="80"/>
      <c r="Z1617" s="80"/>
      <c r="AA1617" s="80"/>
      <c r="AB1617" s="109"/>
      <c r="AC1617" s="80"/>
      <c r="AD1617" s="80"/>
      <c r="AE1617" s="80"/>
      <c r="AF1617" s="80"/>
      <c r="AG1617" s="80"/>
      <c r="AH1617" s="107"/>
      <c r="AI1617" s="107"/>
      <c r="AJ1617" s="105"/>
      <c r="AK1617" s="85"/>
      <c r="AL1617" s="85"/>
      <c r="AM1617" s="105"/>
      <c r="AN1617" s="107"/>
      <c r="AO1617" s="107"/>
      <c r="AP1617" s="105"/>
      <c r="AQ1617" s="85"/>
      <c r="AR1617" s="85"/>
      <c r="AS1617" s="105"/>
      <c r="AT1617" s="107"/>
      <c r="AU1617" s="85"/>
      <c r="AV1617" s="107"/>
      <c r="AW1617" s="85"/>
      <c r="AX1617" s="85"/>
      <c r="AY1617" s="85"/>
      <c r="AZ1617" s="80"/>
      <c r="BA1617" s="86"/>
      <c r="BB1617" s="86"/>
      <c r="BC1617" s="105"/>
    </row>
    <row r="1618" spans="1:55" x14ac:dyDescent="0.25">
      <c r="A1618" s="80"/>
      <c r="B1618" s="80"/>
      <c r="C1618" s="80"/>
      <c r="D1618" s="80"/>
      <c r="E1618" s="80"/>
      <c r="F1618" s="80"/>
      <c r="G1618" s="80"/>
      <c r="H1618" s="84"/>
      <c r="I1618" s="84"/>
      <c r="J1618" s="105"/>
      <c r="K1618" s="84"/>
      <c r="L1618" s="105"/>
      <c r="M1618" s="84"/>
      <c r="N1618" s="105"/>
      <c r="O1618" s="84"/>
      <c r="P1618" s="84"/>
      <c r="Q1618" s="105"/>
      <c r="R1618" s="84"/>
      <c r="S1618" s="105"/>
      <c r="T1618" s="84"/>
      <c r="U1618" s="105"/>
      <c r="V1618" s="80"/>
      <c r="W1618" s="80"/>
      <c r="X1618" s="108"/>
      <c r="Y1618" s="108"/>
      <c r="Z1618" s="80"/>
      <c r="AA1618" s="80"/>
      <c r="AB1618" s="109"/>
      <c r="AC1618" s="80"/>
      <c r="AD1618" s="80"/>
      <c r="AE1618" s="80"/>
      <c r="AF1618" s="80"/>
      <c r="AG1618" s="80"/>
      <c r="AH1618" s="107"/>
      <c r="AI1618" s="107"/>
      <c r="AJ1618" s="105"/>
      <c r="AK1618" s="85"/>
      <c r="AL1618" s="85"/>
      <c r="AM1618" s="105"/>
      <c r="AN1618" s="107"/>
      <c r="AO1618" s="107"/>
      <c r="AP1618" s="105"/>
      <c r="AQ1618" s="85"/>
      <c r="AR1618" s="85"/>
      <c r="AS1618" s="105"/>
      <c r="AT1618" s="107"/>
      <c r="AU1618" s="85"/>
      <c r="AV1618" s="107"/>
      <c r="AW1618" s="85"/>
      <c r="AX1618" s="85"/>
      <c r="AY1618" s="85"/>
      <c r="AZ1618" s="80"/>
      <c r="BA1618" s="86"/>
      <c r="BB1618" s="86"/>
      <c r="BC1618" s="105"/>
    </row>
    <row r="1619" spans="1:55" x14ac:dyDescent="0.25">
      <c r="A1619" s="80"/>
      <c r="B1619" s="80"/>
      <c r="C1619" s="80"/>
      <c r="D1619" s="80"/>
      <c r="E1619" s="80"/>
      <c r="F1619" s="80"/>
      <c r="G1619" s="80"/>
      <c r="H1619" s="84"/>
      <c r="I1619" s="84"/>
      <c r="J1619" s="105"/>
      <c r="K1619" s="84"/>
      <c r="L1619" s="105"/>
      <c r="M1619" s="84"/>
      <c r="N1619" s="105"/>
      <c r="O1619" s="84"/>
      <c r="P1619" s="84"/>
      <c r="Q1619" s="105"/>
      <c r="R1619" s="84"/>
      <c r="S1619" s="105"/>
      <c r="T1619" s="84"/>
      <c r="U1619" s="105"/>
      <c r="V1619" s="80"/>
      <c r="W1619" s="80"/>
      <c r="X1619" s="108"/>
      <c r="Y1619" s="108"/>
      <c r="Z1619" s="80"/>
      <c r="AA1619" s="80"/>
      <c r="AB1619" s="109"/>
      <c r="AC1619" s="80"/>
      <c r="AD1619" s="80"/>
      <c r="AE1619" s="80"/>
      <c r="AF1619" s="80"/>
      <c r="AG1619" s="80"/>
      <c r="AH1619" s="107"/>
      <c r="AI1619" s="107"/>
      <c r="AJ1619" s="105"/>
      <c r="AK1619" s="85"/>
      <c r="AL1619" s="85"/>
      <c r="AM1619" s="105"/>
      <c r="AN1619" s="107"/>
      <c r="AO1619" s="107"/>
      <c r="AP1619" s="105"/>
      <c r="AQ1619" s="85"/>
      <c r="AR1619" s="85"/>
      <c r="AS1619" s="105"/>
      <c r="AT1619" s="107"/>
      <c r="AU1619" s="85"/>
      <c r="AV1619" s="107"/>
      <c r="AW1619" s="85"/>
      <c r="AX1619" s="85"/>
      <c r="AY1619" s="85"/>
      <c r="AZ1619" s="80"/>
      <c r="BA1619" s="86"/>
      <c r="BB1619" s="86"/>
      <c r="BC1619" s="105"/>
    </row>
    <row r="1620" spans="1:55" x14ac:dyDescent="0.25">
      <c r="A1620" s="80"/>
      <c r="B1620" s="80"/>
      <c r="C1620" s="80"/>
      <c r="D1620" s="80"/>
      <c r="E1620" s="80"/>
      <c r="F1620" s="80"/>
      <c r="G1620" s="80"/>
      <c r="H1620" s="84"/>
      <c r="I1620" s="84"/>
      <c r="J1620" s="105"/>
      <c r="K1620" s="84"/>
      <c r="L1620" s="105"/>
      <c r="M1620" s="84"/>
      <c r="N1620" s="105"/>
      <c r="O1620" s="84"/>
      <c r="P1620" s="84"/>
      <c r="Q1620" s="105"/>
      <c r="R1620" s="84"/>
      <c r="S1620" s="105"/>
      <c r="T1620" s="84"/>
      <c r="U1620" s="105"/>
      <c r="V1620" s="80"/>
      <c r="W1620" s="80"/>
      <c r="X1620" s="108"/>
      <c r="Y1620" s="108"/>
      <c r="Z1620" s="80"/>
      <c r="AA1620" s="80"/>
      <c r="AB1620" s="109"/>
      <c r="AC1620" s="80"/>
      <c r="AD1620" s="80"/>
      <c r="AE1620" s="80"/>
      <c r="AF1620" s="80"/>
      <c r="AG1620" s="80"/>
      <c r="AH1620" s="107"/>
      <c r="AI1620" s="107"/>
      <c r="AJ1620" s="105"/>
      <c r="AK1620" s="85"/>
      <c r="AL1620" s="85"/>
      <c r="AM1620" s="105"/>
      <c r="AN1620" s="107"/>
      <c r="AO1620" s="107"/>
      <c r="AP1620" s="105"/>
      <c r="AQ1620" s="85"/>
      <c r="AR1620" s="85"/>
      <c r="AS1620" s="105"/>
      <c r="AT1620" s="107"/>
      <c r="AU1620" s="85"/>
      <c r="AV1620" s="107"/>
      <c r="AW1620" s="85"/>
      <c r="AX1620" s="85"/>
      <c r="AY1620" s="85"/>
      <c r="AZ1620" s="80"/>
      <c r="BA1620" s="86"/>
      <c r="BB1620" s="86"/>
      <c r="BC1620" s="105"/>
    </row>
    <row r="1621" spans="1:55" x14ac:dyDescent="0.25">
      <c r="A1621" s="80"/>
      <c r="B1621" s="80"/>
      <c r="C1621" s="80"/>
      <c r="D1621" s="80"/>
      <c r="E1621" s="80"/>
      <c r="F1621" s="80"/>
      <c r="G1621" s="80"/>
      <c r="H1621" s="80"/>
      <c r="I1621" s="80"/>
      <c r="J1621" s="80"/>
      <c r="K1621" s="80"/>
      <c r="L1621" s="80"/>
      <c r="M1621" s="84"/>
      <c r="N1621" s="105"/>
      <c r="O1621" s="80"/>
      <c r="P1621" s="80"/>
      <c r="Q1621" s="80"/>
      <c r="R1621" s="80"/>
      <c r="S1621" s="80"/>
      <c r="T1621" s="84"/>
      <c r="U1621" s="105"/>
      <c r="V1621" s="80"/>
      <c r="W1621" s="80"/>
      <c r="X1621" s="80"/>
      <c r="Y1621" s="80"/>
      <c r="Z1621" s="80"/>
      <c r="AA1621" s="80"/>
      <c r="AB1621" s="109"/>
      <c r="AC1621" s="80"/>
      <c r="AD1621" s="80"/>
      <c r="AE1621" s="80"/>
      <c r="AF1621" s="80"/>
      <c r="AG1621" s="80"/>
      <c r="AH1621" s="80"/>
      <c r="AI1621" s="80"/>
      <c r="AJ1621" s="80"/>
      <c r="AK1621" s="80"/>
      <c r="AL1621" s="80"/>
      <c r="AM1621" s="80"/>
      <c r="AN1621" s="80"/>
      <c r="AO1621" s="80"/>
      <c r="AP1621" s="80"/>
      <c r="AQ1621" s="80"/>
      <c r="AR1621" s="80"/>
      <c r="AS1621" s="80"/>
      <c r="AT1621" s="80"/>
      <c r="AU1621" s="80"/>
      <c r="AV1621" s="80"/>
      <c r="AW1621" s="80"/>
      <c r="AX1621" s="80"/>
      <c r="AY1621" s="80"/>
      <c r="AZ1621" s="80"/>
      <c r="BA1621" s="80"/>
      <c r="BB1621" s="80"/>
      <c r="BC1621" s="80"/>
    </row>
    <row r="1622" spans="1:55" x14ac:dyDescent="0.25">
      <c r="A1622" s="80"/>
      <c r="B1622" s="80"/>
      <c r="C1622" s="80"/>
      <c r="D1622" s="80"/>
      <c r="E1622" s="80"/>
      <c r="F1622" s="80"/>
      <c r="G1622" s="80"/>
      <c r="H1622" s="80"/>
      <c r="I1622" s="80"/>
      <c r="J1622" s="80"/>
      <c r="K1622" s="84"/>
      <c r="L1622" s="105"/>
      <c r="M1622" s="84"/>
      <c r="N1622" s="105"/>
      <c r="O1622" s="80"/>
      <c r="P1622" s="80"/>
      <c r="Q1622" s="80"/>
      <c r="R1622" s="84"/>
      <c r="S1622" s="105"/>
      <c r="T1622" s="84"/>
      <c r="U1622" s="105"/>
      <c r="V1622" s="80"/>
      <c r="W1622" s="80"/>
      <c r="X1622" s="80"/>
      <c r="Y1622" s="80"/>
      <c r="Z1622" s="80"/>
      <c r="AA1622" s="80"/>
      <c r="AB1622" s="109"/>
      <c r="AC1622" s="80"/>
      <c r="AD1622" s="80"/>
      <c r="AE1622" s="80"/>
      <c r="AF1622" s="80"/>
      <c r="AG1622" s="80"/>
      <c r="AH1622" s="80"/>
      <c r="AI1622" s="80"/>
      <c r="AJ1622" s="80"/>
      <c r="AK1622" s="80"/>
      <c r="AL1622" s="80"/>
      <c r="AM1622" s="80"/>
      <c r="AN1622" s="80"/>
      <c r="AO1622" s="80"/>
      <c r="AP1622" s="80"/>
      <c r="AQ1622" s="80"/>
      <c r="AR1622" s="80"/>
      <c r="AS1622" s="80"/>
      <c r="AT1622" s="80"/>
      <c r="AU1622" s="80"/>
      <c r="AV1622" s="80"/>
      <c r="AW1622" s="80"/>
      <c r="AX1622" s="80"/>
      <c r="AY1622" s="80"/>
      <c r="AZ1622" s="80"/>
      <c r="BA1622" s="80"/>
      <c r="BB1622" s="80"/>
      <c r="BC1622" s="80"/>
    </row>
    <row r="1623" spans="1:55" x14ac:dyDescent="0.25">
      <c r="A1623" s="80"/>
      <c r="B1623" s="80"/>
      <c r="C1623" s="80"/>
      <c r="D1623" s="80"/>
      <c r="E1623" s="80"/>
      <c r="F1623" s="80"/>
      <c r="G1623" s="80"/>
      <c r="H1623" s="84"/>
      <c r="I1623" s="84"/>
      <c r="J1623" s="105"/>
      <c r="K1623" s="84"/>
      <c r="L1623" s="105"/>
      <c r="M1623" s="84"/>
      <c r="N1623" s="105"/>
      <c r="O1623" s="84"/>
      <c r="P1623" s="84"/>
      <c r="Q1623" s="105"/>
      <c r="R1623" s="84"/>
      <c r="S1623" s="105"/>
      <c r="T1623" s="84"/>
      <c r="U1623" s="105"/>
      <c r="V1623" s="80"/>
      <c r="W1623" s="80"/>
      <c r="X1623" s="108"/>
      <c r="Y1623" s="108"/>
      <c r="Z1623" s="80"/>
      <c r="AA1623" s="80"/>
      <c r="AB1623" s="109"/>
      <c r="AC1623" s="80"/>
      <c r="AD1623" s="80"/>
      <c r="AE1623" s="80"/>
      <c r="AF1623" s="80"/>
      <c r="AG1623" s="80"/>
      <c r="AH1623" s="107"/>
      <c r="AI1623" s="107"/>
      <c r="AJ1623" s="105"/>
      <c r="AK1623" s="85"/>
      <c r="AL1623" s="85"/>
      <c r="AM1623" s="105"/>
      <c r="AN1623" s="107"/>
      <c r="AO1623" s="107"/>
      <c r="AP1623" s="105"/>
      <c r="AQ1623" s="85"/>
      <c r="AR1623" s="85"/>
      <c r="AS1623" s="105"/>
      <c r="AT1623" s="107"/>
      <c r="AU1623" s="85"/>
      <c r="AV1623" s="107"/>
      <c r="AW1623" s="85"/>
      <c r="AX1623" s="85"/>
      <c r="AY1623" s="85"/>
      <c r="AZ1623" s="80"/>
      <c r="BA1623" s="86"/>
      <c r="BB1623" s="86"/>
      <c r="BC1623" s="105"/>
    </row>
    <row r="1624" spans="1:55" x14ac:dyDescent="0.25">
      <c r="A1624" s="80"/>
      <c r="B1624" s="80"/>
      <c r="C1624" s="80"/>
      <c r="D1624" s="80"/>
      <c r="E1624" s="80"/>
      <c r="F1624" s="80"/>
      <c r="G1624" s="80"/>
      <c r="H1624" s="80"/>
      <c r="I1624" s="80"/>
      <c r="J1624" s="80"/>
      <c r="K1624" s="84"/>
      <c r="L1624" s="105"/>
      <c r="M1624" s="84"/>
      <c r="N1624" s="105"/>
      <c r="O1624" s="80"/>
      <c r="P1624" s="80"/>
      <c r="Q1624" s="80"/>
      <c r="R1624" s="84"/>
      <c r="S1624" s="105"/>
      <c r="T1624" s="84"/>
      <c r="U1624" s="105"/>
      <c r="V1624" s="80"/>
      <c r="W1624" s="80"/>
      <c r="X1624" s="80"/>
      <c r="Y1624" s="80"/>
      <c r="Z1624" s="80"/>
      <c r="AA1624" s="80"/>
      <c r="AB1624" s="109"/>
      <c r="AC1624" s="80"/>
      <c r="AD1624" s="80"/>
      <c r="AE1624" s="80"/>
      <c r="AF1624" s="80"/>
      <c r="AG1624" s="80"/>
      <c r="AH1624" s="80"/>
      <c r="AI1624" s="80"/>
      <c r="AJ1624" s="80"/>
      <c r="AK1624" s="80"/>
      <c r="AL1624" s="80"/>
      <c r="AM1624" s="80"/>
      <c r="AN1624" s="80"/>
      <c r="AO1624" s="80"/>
      <c r="AP1624" s="80"/>
      <c r="AQ1624" s="80"/>
      <c r="AR1624" s="80"/>
      <c r="AS1624" s="80"/>
      <c r="AT1624" s="80"/>
      <c r="AU1624" s="80"/>
      <c r="AV1624" s="80"/>
      <c r="AW1624" s="80"/>
      <c r="AX1624" s="80"/>
      <c r="AY1624" s="80"/>
      <c r="AZ1624" s="80"/>
      <c r="BA1624" s="80"/>
      <c r="BB1624" s="80"/>
      <c r="BC1624" s="80"/>
    </row>
    <row r="1625" spans="1:55" x14ac:dyDescent="0.25">
      <c r="A1625" s="80"/>
      <c r="B1625" s="80"/>
      <c r="C1625" s="80"/>
      <c r="D1625" s="80"/>
      <c r="E1625" s="80"/>
      <c r="F1625" s="80"/>
      <c r="G1625" s="80"/>
      <c r="H1625" s="84"/>
      <c r="I1625" s="84"/>
      <c r="J1625" s="105"/>
      <c r="K1625" s="84"/>
      <c r="L1625" s="105"/>
      <c r="M1625" s="84"/>
      <c r="N1625" s="105"/>
      <c r="O1625" s="84"/>
      <c r="P1625" s="84"/>
      <c r="Q1625" s="105"/>
      <c r="R1625" s="84"/>
      <c r="S1625" s="105"/>
      <c r="T1625" s="84"/>
      <c r="U1625" s="105"/>
      <c r="V1625" s="80"/>
      <c r="W1625" s="80"/>
      <c r="X1625" s="108"/>
      <c r="Y1625" s="108"/>
      <c r="Z1625" s="80"/>
      <c r="AA1625" s="80"/>
      <c r="AB1625" s="109"/>
      <c r="AC1625" s="80"/>
      <c r="AD1625" s="80"/>
      <c r="AE1625" s="80"/>
      <c r="AF1625" s="80"/>
      <c r="AG1625" s="80"/>
      <c r="AH1625" s="107"/>
      <c r="AI1625" s="107"/>
      <c r="AJ1625" s="105"/>
      <c r="AK1625" s="85"/>
      <c r="AL1625" s="85"/>
      <c r="AM1625" s="105"/>
      <c r="AN1625" s="107"/>
      <c r="AO1625" s="107"/>
      <c r="AP1625" s="105"/>
      <c r="AQ1625" s="85"/>
      <c r="AR1625" s="85"/>
      <c r="AS1625" s="105"/>
      <c r="AT1625" s="107"/>
      <c r="AU1625" s="85"/>
      <c r="AV1625" s="107"/>
      <c r="AW1625" s="85"/>
      <c r="AX1625" s="85"/>
      <c r="AY1625" s="85"/>
      <c r="AZ1625" s="80"/>
      <c r="BA1625" s="86"/>
      <c r="BB1625" s="86"/>
      <c r="BC1625" s="105"/>
    </row>
    <row r="1626" spans="1:55" x14ac:dyDescent="0.25">
      <c r="A1626" s="80"/>
      <c r="B1626" s="80"/>
      <c r="C1626" s="80"/>
      <c r="D1626" s="80"/>
      <c r="E1626" s="80"/>
      <c r="F1626" s="80"/>
      <c r="G1626" s="80"/>
      <c r="H1626" s="84"/>
      <c r="I1626" s="84"/>
      <c r="J1626" s="105"/>
      <c r="K1626" s="84"/>
      <c r="L1626" s="105"/>
      <c r="M1626" s="84"/>
      <c r="N1626" s="105"/>
      <c r="O1626" s="84"/>
      <c r="P1626" s="84"/>
      <c r="Q1626" s="105"/>
      <c r="R1626" s="84"/>
      <c r="S1626" s="105"/>
      <c r="T1626" s="84"/>
      <c r="U1626" s="105"/>
      <c r="V1626" s="80"/>
      <c r="W1626" s="80"/>
      <c r="X1626" s="108"/>
      <c r="Y1626" s="108"/>
      <c r="Z1626" s="80"/>
      <c r="AA1626" s="80"/>
      <c r="AB1626" s="109"/>
      <c r="AC1626" s="80"/>
      <c r="AD1626" s="80"/>
      <c r="AE1626" s="80"/>
      <c r="AF1626" s="80"/>
      <c r="AG1626" s="80"/>
      <c r="AH1626" s="107"/>
      <c r="AI1626" s="107"/>
      <c r="AJ1626" s="105"/>
      <c r="AK1626" s="85"/>
      <c r="AL1626" s="85"/>
      <c r="AM1626" s="105"/>
      <c r="AN1626" s="107"/>
      <c r="AO1626" s="107"/>
      <c r="AP1626" s="105"/>
      <c r="AQ1626" s="85"/>
      <c r="AR1626" s="85"/>
      <c r="AS1626" s="105"/>
      <c r="AT1626" s="107"/>
      <c r="AU1626" s="85"/>
      <c r="AV1626" s="107"/>
      <c r="AW1626" s="85"/>
      <c r="AX1626" s="85"/>
      <c r="AY1626" s="85"/>
      <c r="AZ1626" s="80"/>
      <c r="BA1626" s="86"/>
      <c r="BB1626" s="86"/>
      <c r="BC1626" s="105"/>
    </row>
    <row r="1627" spans="1:55" x14ac:dyDescent="0.25">
      <c r="A1627" s="80"/>
      <c r="B1627" s="80"/>
      <c r="C1627" s="80"/>
      <c r="D1627" s="80"/>
      <c r="E1627" s="80"/>
      <c r="F1627" s="80"/>
      <c r="G1627" s="80"/>
      <c r="H1627" s="84"/>
      <c r="I1627" s="84"/>
      <c r="J1627" s="105"/>
      <c r="K1627" s="84"/>
      <c r="L1627" s="105"/>
      <c r="M1627" s="84"/>
      <c r="N1627" s="105"/>
      <c r="O1627" s="84"/>
      <c r="P1627" s="84"/>
      <c r="Q1627" s="105"/>
      <c r="R1627" s="84"/>
      <c r="S1627" s="105"/>
      <c r="T1627" s="84"/>
      <c r="U1627" s="105"/>
      <c r="V1627" s="80"/>
      <c r="W1627" s="80"/>
      <c r="X1627" s="108"/>
      <c r="Y1627" s="108"/>
      <c r="Z1627" s="80"/>
      <c r="AA1627" s="80"/>
      <c r="AB1627" s="109"/>
      <c r="AC1627" s="80"/>
      <c r="AD1627" s="80"/>
      <c r="AE1627" s="80"/>
      <c r="AF1627" s="80"/>
      <c r="AG1627" s="80"/>
      <c r="AH1627" s="107"/>
      <c r="AI1627" s="107"/>
      <c r="AJ1627" s="105"/>
      <c r="AK1627" s="85"/>
      <c r="AL1627" s="85"/>
      <c r="AM1627" s="105"/>
      <c r="AN1627" s="107"/>
      <c r="AO1627" s="107"/>
      <c r="AP1627" s="105"/>
      <c r="AQ1627" s="85"/>
      <c r="AR1627" s="85"/>
      <c r="AS1627" s="105"/>
      <c r="AT1627" s="107"/>
      <c r="AU1627" s="85"/>
      <c r="AV1627" s="107"/>
      <c r="AW1627" s="85"/>
      <c r="AX1627" s="85"/>
      <c r="AY1627" s="85"/>
      <c r="AZ1627" s="80"/>
      <c r="BA1627" s="86"/>
      <c r="BB1627" s="86"/>
      <c r="BC1627" s="105"/>
    </row>
    <row r="1628" spans="1:55" x14ac:dyDescent="0.25">
      <c r="A1628" s="80"/>
      <c r="B1628" s="80"/>
      <c r="C1628" s="80"/>
      <c r="D1628" s="80"/>
      <c r="E1628" s="80"/>
      <c r="F1628" s="80"/>
      <c r="G1628" s="80"/>
      <c r="H1628" s="80"/>
      <c r="I1628" s="80"/>
      <c r="J1628" s="80"/>
      <c r="K1628" s="84"/>
      <c r="L1628" s="105"/>
      <c r="M1628" s="84"/>
      <c r="N1628" s="105"/>
      <c r="O1628" s="80"/>
      <c r="P1628" s="80"/>
      <c r="Q1628" s="80"/>
      <c r="R1628" s="84"/>
      <c r="S1628" s="105"/>
      <c r="T1628" s="84"/>
      <c r="U1628" s="105"/>
      <c r="V1628" s="80"/>
      <c r="W1628" s="80"/>
      <c r="X1628" s="80"/>
      <c r="Y1628" s="80"/>
      <c r="Z1628" s="80"/>
      <c r="AA1628" s="80"/>
      <c r="AB1628" s="109"/>
      <c r="AC1628" s="80"/>
      <c r="AD1628" s="80"/>
      <c r="AE1628" s="80"/>
      <c r="AF1628" s="80"/>
      <c r="AG1628" s="80"/>
      <c r="AH1628" s="80"/>
      <c r="AI1628" s="80"/>
      <c r="AJ1628" s="80"/>
      <c r="AK1628" s="80"/>
      <c r="AL1628" s="80"/>
      <c r="AM1628" s="80"/>
      <c r="AN1628" s="80"/>
      <c r="AO1628" s="80"/>
      <c r="AP1628" s="80"/>
      <c r="AQ1628" s="80"/>
      <c r="AR1628" s="80"/>
      <c r="AS1628" s="80"/>
      <c r="AT1628" s="80"/>
      <c r="AU1628" s="80"/>
      <c r="AV1628" s="80"/>
      <c r="AW1628" s="80"/>
      <c r="AX1628" s="80"/>
      <c r="AY1628" s="80"/>
      <c r="AZ1628" s="80"/>
      <c r="BA1628" s="80"/>
      <c r="BB1628" s="80"/>
      <c r="BC1628" s="80"/>
    </row>
    <row r="1629" spans="1:55" x14ac:dyDescent="0.25">
      <c r="A1629" s="80"/>
      <c r="B1629" s="80"/>
      <c r="C1629" s="80"/>
      <c r="D1629" s="81"/>
      <c r="E1629" s="82"/>
      <c r="F1629" s="83"/>
      <c r="G1629" s="83"/>
      <c r="H1629" s="84"/>
      <c r="I1629" s="84"/>
      <c r="J1629" s="105"/>
      <c r="K1629" s="84"/>
      <c r="L1629" s="105"/>
      <c r="M1629" s="84"/>
      <c r="N1629" s="105"/>
      <c r="O1629" s="84"/>
      <c r="P1629" s="84"/>
      <c r="Q1629" s="105"/>
      <c r="R1629" s="84"/>
      <c r="S1629" s="105"/>
      <c r="T1629" s="84"/>
      <c r="U1629" s="105"/>
      <c r="V1629" s="80"/>
      <c r="W1629" s="80"/>
      <c r="X1629" s="80"/>
      <c r="Y1629" s="80"/>
      <c r="Z1629" s="106"/>
      <c r="AA1629" s="106"/>
      <c r="AB1629" s="109"/>
      <c r="AC1629" s="106"/>
      <c r="AD1629" s="106"/>
      <c r="AE1629" s="80"/>
      <c r="AF1629" s="106"/>
      <c r="AG1629" s="106"/>
      <c r="AH1629" s="107"/>
      <c r="AI1629" s="107"/>
      <c r="AJ1629" s="105"/>
      <c r="AK1629" s="85"/>
      <c r="AL1629" s="85"/>
      <c r="AM1629" s="105"/>
      <c r="AN1629" s="107"/>
      <c r="AO1629" s="107"/>
      <c r="AP1629" s="105"/>
      <c r="AQ1629" s="85"/>
      <c r="AR1629" s="85"/>
      <c r="AS1629" s="105"/>
      <c r="AT1629" s="107"/>
      <c r="AU1629" s="85"/>
      <c r="AV1629" s="107"/>
      <c r="AW1629" s="85"/>
      <c r="AX1629" s="85"/>
      <c r="AY1629" s="85"/>
      <c r="AZ1629" s="80"/>
      <c r="BA1629" s="86"/>
      <c r="BB1629" s="86"/>
      <c r="BC1629" s="105"/>
    </row>
    <row r="1630" spans="1:55" x14ac:dyDescent="0.25">
      <c r="A1630" s="80"/>
      <c r="B1630" s="80"/>
      <c r="C1630" s="80"/>
      <c r="D1630" s="81"/>
      <c r="E1630" s="82"/>
      <c r="F1630" s="83"/>
      <c r="G1630" s="83"/>
      <c r="H1630" s="84"/>
      <c r="I1630" s="84"/>
      <c r="J1630" s="105"/>
      <c r="K1630" s="84"/>
      <c r="L1630" s="105"/>
      <c r="M1630" s="84"/>
      <c r="N1630" s="105"/>
      <c r="O1630" s="84"/>
      <c r="P1630" s="84"/>
      <c r="Q1630" s="105"/>
      <c r="R1630" s="84"/>
      <c r="S1630" s="105"/>
      <c r="T1630" s="84"/>
      <c r="U1630" s="105"/>
      <c r="V1630" s="80"/>
      <c r="W1630" s="80"/>
      <c r="X1630" s="80"/>
      <c r="Y1630" s="80"/>
      <c r="Z1630" s="106"/>
      <c r="AA1630" s="106"/>
      <c r="AB1630" s="109"/>
      <c r="AC1630" s="106"/>
      <c r="AD1630" s="106"/>
      <c r="AE1630" s="80"/>
      <c r="AF1630" s="106"/>
      <c r="AG1630" s="106"/>
      <c r="AH1630" s="107"/>
      <c r="AI1630" s="107"/>
      <c r="AJ1630" s="105"/>
      <c r="AK1630" s="85"/>
      <c r="AL1630" s="85"/>
      <c r="AM1630" s="105"/>
      <c r="AN1630" s="107"/>
      <c r="AO1630" s="107"/>
      <c r="AP1630" s="105"/>
      <c r="AQ1630" s="85"/>
      <c r="AR1630" s="85"/>
      <c r="AS1630" s="105"/>
      <c r="AT1630" s="107"/>
      <c r="AU1630" s="85"/>
      <c r="AV1630" s="107"/>
      <c r="AW1630" s="85"/>
      <c r="AX1630" s="85"/>
      <c r="AY1630" s="85"/>
      <c r="AZ1630" s="80"/>
      <c r="BA1630" s="86"/>
      <c r="BB1630" s="86"/>
      <c r="BC1630" s="105"/>
    </row>
    <row r="1631" spans="1:55" x14ac:dyDescent="0.25">
      <c r="A1631" s="80"/>
      <c r="B1631" s="80"/>
      <c r="C1631" s="80"/>
      <c r="D1631" s="81"/>
      <c r="E1631" s="82"/>
      <c r="F1631" s="83"/>
      <c r="G1631" s="83"/>
      <c r="H1631" s="84"/>
      <c r="I1631" s="84"/>
      <c r="J1631" s="105"/>
      <c r="K1631" s="84"/>
      <c r="L1631" s="105"/>
      <c r="M1631" s="84"/>
      <c r="N1631" s="105"/>
      <c r="O1631" s="84"/>
      <c r="P1631" s="84"/>
      <c r="Q1631" s="105"/>
      <c r="R1631" s="84"/>
      <c r="S1631" s="105"/>
      <c r="T1631" s="84"/>
      <c r="U1631" s="105"/>
      <c r="V1631" s="80"/>
      <c r="W1631" s="80"/>
      <c r="X1631" s="108"/>
      <c r="Y1631" s="108"/>
      <c r="Z1631" s="106"/>
      <c r="AA1631" s="106"/>
      <c r="AB1631" s="109"/>
      <c r="AC1631" s="106"/>
      <c r="AD1631" s="106"/>
      <c r="AE1631" s="80"/>
      <c r="AF1631" s="106"/>
      <c r="AG1631" s="106"/>
      <c r="AH1631" s="107"/>
      <c r="AI1631" s="107"/>
      <c r="AJ1631" s="105"/>
      <c r="AK1631" s="85"/>
      <c r="AL1631" s="85"/>
      <c r="AM1631" s="105"/>
      <c r="AN1631" s="107"/>
      <c r="AO1631" s="107"/>
      <c r="AP1631" s="105"/>
      <c r="AQ1631" s="85"/>
      <c r="AR1631" s="85"/>
      <c r="AS1631" s="105"/>
      <c r="AT1631" s="107"/>
      <c r="AU1631" s="85"/>
      <c r="AV1631" s="107"/>
      <c r="AW1631" s="85"/>
      <c r="AX1631" s="85"/>
      <c r="AY1631" s="85"/>
      <c r="AZ1631" s="80"/>
      <c r="BA1631" s="86"/>
      <c r="BB1631" s="86"/>
      <c r="BC1631" s="105"/>
    </row>
    <row r="1632" spans="1:55" x14ac:dyDescent="0.25">
      <c r="A1632" s="80"/>
      <c r="B1632" s="80"/>
      <c r="C1632" s="80"/>
      <c r="D1632" s="81"/>
      <c r="E1632" s="82"/>
      <c r="F1632" s="83"/>
      <c r="G1632" s="83"/>
      <c r="H1632" s="84"/>
      <c r="I1632" s="84"/>
      <c r="J1632" s="105"/>
      <c r="K1632" s="84"/>
      <c r="L1632" s="105"/>
      <c r="M1632" s="84"/>
      <c r="N1632" s="105"/>
      <c r="O1632" s="84"/>
      <c r="P1632" s="84"/>
      <c r="Q1632" s="105"/>
      <c r="R1632" s="84"/>
      <c r="S1632" s="105"/>
      <c r="T1632" s="84"/>
      <c r="U1632" s="105"/>
      <c r="V1632" s="80"/>
      <c r="W1632" s="80"/>
      <c r="X1632" s="80"/>
      <c r="Y1632" s="80"/>
      <c r="Z1632" s="106"/>
      <c r="AA1632" s="106"/>
      <c r="AB1632" s="109"/>
      <c r="AC1632" s="106"/>
      <c r="AD1632" s="106"/>
      <c r="AE1632" s="80"/>
      <c r="AF1632" s="106"/>
      <c r="AG1632" s="106"/>
      <c r="AH1632" s="107"/>
      <c r="AI1632" s="107"/>
      <c r="AJ1632" s="105"/>
      <c r="AK1632" s="85"/>
      <c r="AL1632" s="85"/>
      <c r="AM1632" s="105"/>
      <c r="AN1632" s="107"/>
      <c r="AO1632" s="107"/>
      <c r="AP1632" s="105"/>
      <c r="AQ1632" s="85"/>
      <c r="AR1632" s="85"/>
      <c r="AS1632" s="105"/>
      <c r="AT1632" s="107"/>
      <c r="AU1632" s="85"/>
      <c r="AV1632" s="107"/>
      <c r="AW1632" s="85"/>
      <c r="AX1632" s="85"/>
      <c r="AY1632" s="85"/>
      <c r="AZ1632" s="80"/>
      <c r="BA1632" s="86"/>
      <c r="BB1632" s="86"/>
      <c r="BC1632" s="105"/>
    </row>
    <row r="1633" spans="1:55" x14ac:dyDescent="0.25">
      <c r="A1633" s="80"/>
      <c r="B1633" s="80"/>
      <c r="C1633" s="80"/>
      <c r="D1633" s="81"/>
      <c r="E1633" s="82"/>
      <c r="F1633" s="83"/>
      <c r="G1633" s="83"/>
      <c r="H1633" s="84"/>
      <c r="I1633" s="84"/>
      <c r="J1633" s="105"/>
      <c r="K1633" s="84"/>
      <c r="L1633" s="105"/>
      <c r="M1633" s="84"/>
      <c r="N1633" s="105"/>
      <c r="O1633" s="84"/>
      <c r="P1633" s="84"/>
      <c r="Q1633" s="105"/>
      <c r="R1633" s="84"/>
      <c r="S1633" s="105"/>
      <c r="T1633" s="84"/>
      <c r="U1633" s="105"/>
      <c r="V1633" s="80"/>
      <c r="W1633" s="80"/>
      <c r="X1633" s="80"/>
      <c r="Y1633" s="80"/>
      <c r="Z1633" s="106"/>
      <c r="AA1633" s="106"/>
      <c r="AB1633" s="109"/>
      <c r="AC1633" s="106"/>
      <c r="AD1633" s="106"/>
      <c r="AE1633" s="80"/>
      <c r="AF1633" s="106"/>
      <c r="AG1633" s="106"/>
      <c r="AH1633" s="107"/>
      <c r="AI1633" s="107"/>
      <c r="AJ1633" s="105"/>
      <c r="AK1633" s="85"/>
      <c r="AL1633" s="85"/>
      <c r="AM1633" s="105"/>
      <c r="AN1633" s="107"/>
      <c r="AO1633" s="107"/>
      <c r="AP1633" s="105"/>
      <c r="AQ1633" s="85"/>
      <c r="AR1633" s="85"/>
      <c r="AS1633" s="105"/>
      <c r="AT1633" s="107"/>
      <c r="AU1633" s="85"/>
      <c r="AV1633" s="107"/>
      <c r="AW1633" s="85"/>
      <c r="AX1633" s="85"/>
      <c r="AY1633" s="85"/>
      <c r="AZ1633" s="80"/>
      <c r="BA1633" s="86"/>
      <c r="BB1633" s="86"/>
      <c r="BC1633" s="105"/>
    </row>
    <row r="1634" spans="1:55" x14ac:dyDescent="0.25">
      <c r="A1634" s="80"/>
      <c r="B1634" s="80"/>
      <c r="C1634" s="80"/>
      <c r="D1634" s="81"/>
      <c r="E1634" s="82"/>
      <c r="F1634" s="83"/>
      <c r="G1634" s="83"/>
      <c r="H1634" s="84"/>
      <c r="I1634" s="84"/>
      <c r="J1634" s="105"/>
      <c r="K1634" s="84"/>
      <c r="L1634" s="105"/>
      <c r="M1634" s="84"/>
      <c r="N1634" s="105"/>
      <c r="O1634" s="84"/>
      <c r="P1634" s="84"/>
      <c r="Q1634" s="105"/>
      <c r="R1634" s="84"/>
      <c r="S1634" s="105"/>
      <c r="T1634" s="84"/>
      <c r="U1634" s="105"/>
      <c r="V1634" s="80"/>
      <c r="W1634" s="80"/>
      <c r="X1634" s="80"/>
      <c r="Y1634" s="80"/>
      <c r="Z1634" s="106"/>
      <c r="AA1634" s="106"/>
      <c r="AB1634" s="109"/>
      <c r="AC1634" s="106"/>
      <c r="AD1634" s="106"/>
      <c r="AE1634" s="80"/>
      <c r="AF1634" s="106"/>
      <c r="AG1634" s="106"/>
      <c r="AH1634" s="107"/>
      <c r="AI1634" s="107"/>
      <c r="AJ1634" s="105"/>
      <c r="AK1634" s="85"/>
      <c r="AL1634" s="85"/>
      <c r="AM1634" s="105"/>
      <c r="AN1634" s="107"/>
      <c r="AO1634" s="107"/>
      <c r="AP1634" s="105"/>
      <c r="AQ1634" s="85"/>
      <c r="AR1634" s="85"/>
      <c r="AS1634" s="105"/>
      <c r="AT1634" s="107"/>
      <c r="AU1634" s="85"/>
      <c r="AV1634" s="107"/>
      <c r="AW1634" s="85"/>
      <c r="AX1634" s="85"/>
      <c r="AY1634" s="85"/>
      <c r="AZ1634" s="80"/>
      <c r="BA1634" s="86"/>
      <c r="BB1634" s="86"/>
      <c r="BC1634" s="105"/>
    </row>
    <row r="1635" spans="1:55" x14ac:dyDescent="0.25">
      <c r="A1635" s="80"/>
      <c r="B1635" s="80"/>
      <c r="C1635" s="80"/>
      <c r="D1635" s="81"/>
      <c r="E1635" s="82"/>
      <c r="F1635" s="83"/>
      <c r="G1635" s="83"/>
      <c r="H1635" s="84"/>
      <c r="I1635" s="84"/>
      <c r="J1635" s="105"/>
      <c r="K1635" s="84"/>
      <c r="L1635" s="105"/>
      <c r="M1635" s="84"/>
      <c r="N1635" s="105"/>
      <c r="O1635" s="84"/>
      <c r="P1635" s="84"/>
      <c r="Q1635" s="105"/>
      <c r="R1635" s="84"/>
      <c r="S1635" s="105"/>
      <c r="T1635" s="84"/>
      <c r="U1635" s="105"/>
      <c r="V1635" s="80"/>
      <c r="W1635" s="80"/>
      <c r="X1635" s="108"/>
      <c r="Y1635" s="108"/>
      <c r="Z1635" s="106"/>
      <c r="AA1635" s="106"/>
      <c r="AB1635" s="109"/>
      <c r="AC1635" s="106"/>
      <c r="AD1635" s="106"/>
      <c r="AE1635" s="80"/>
      <c r="AF1635" s="106"/>
      <c r="AG1635" s="106"/>
      <c r="AH1635" s="107"/>
      <c r="AI1635" s="107"/>
      <c r="AJ1635" s="105"/>
      <c r="AK1635" s="85"/>
      <c r="AL1635" s="85"/>
      <c r="AM1635" s="105"/>
      <c r="AN1635" s="107"/>
      <c r="AO1635" s="107"/>
      <c r="AP1635" s="105"/>
      <c r="AQ1635" s="85"/>
      <c r="AR1635" s="85"/>
      <c r="AS1635" s="105"/>
      <c r="AT1635" s="107"/>
      <c r="AU1635" s="85"/>
      <c r="AV1635" s="107"/>
      <c r="AW1635" s="85"/>
      <c r="AX1635" s="85"/>
      <c r="AY1635" s="85"/>
      <c r="AZ1635" s="80"/>
      <c r="BA1635" s="86"/>
      <c r="BB1635" s="86"/>
      <c r="BC1635" s="105"/>
    </row>
    <row r="1636" spans="1:55" x14ac:dyDescent="0.25">
      <c r="A1636" s="80"/>
      <c r="B1636" s="80"/>
      <c r="C1636" s="80"/>
      <c r="D1636" s="81"/>
      <c r="E1636" s="80"/>
      <c r="F1636" s="83"/>
      <c r="G1636" s="80"/>
      <c r="H1636" s="84"/>
      <c r="I1636" s="84"/>
      <c r="J1636" s="105"/>
      <c r="K1636" s="84"/>
      <c r="L1636" s="105"/>
      <c r="M1636" s="84"/>
      <c r="N1636" s="105"/>
      <c r="O1636" s="84"/>
      <c r="P1636" s="84"/>
      <c r="Q1636" s="105"/>
      <c r="R1636" s="84"/>
      <c r="S1636" s="105"/>
      <c r="T1636" s="84"/>
      <c r="U1636" s="105"/>
      <c r="V1636" s="80"/>
      <c r="W1636" s="80"/>
      <c r="X1636" s="108"/>
      <c r="Y1636" s="108"/>
      <c r="Z1636" s="80"/>
      <c r="AA1636" s="80"/>
      <c r="AB1636" s="109"/>
      <c r="AC1636" s="80"/>
      <c r="AD1636" s="80"/>
      <c r="AE1636" s="80"/>
      <c r="AF1636" s="80"/>
      <c r="AG1636" s="80"/>
      <c r="AH1636" s="107"/>
      <c r="AI1636" s="107"/>
      <c r="AJ1636" s="105"/>
      <c r="AK1636" s="85"/>
      <c r="AL1636" s="85"/>
      <c r="AM1636" s="105"/>
      <c r="AN1636" s="107"/>
      <c r="AO1636" s="107"/>
      <c r="AP1636" s="105"/>
      <c r="AQ1636" s="85"/>
      <c r="AR1636" s="85"/>
      <c r="AS1636" s="105"/>
      <c r="AT1636" s="107"/>
      <c r="AU1636" s="85"/>
      <c r="AV1636" s="107"/>
      <c r="AW1636" s="85"/>
      <c r="AX1636" s="85"/>
      <c r="AY1636" s="85"/>
      <c r="AZ1636" s="80"/>
      <c r="BA1636" s="86"/>
      <c r="BB1636" s="86"/>
      <c r="BC1636" s="105"/>
    </row>
    <row r="1637" spans="1:55" x14ac:dyDescent="0.25">
      <c r="A1637" s="80"/>
      <c r="B1637" s="80"/>
      <c r="C1637" s="80"/>
      <c r="D1637" s="81"/>
      <c r="E1637" s="82"/>
      <c r="F1637" s="83"/>
      <c r="G1637" s="83"/>
      <c r="H1637" s="84"/>
      <c r="I1637" s="84"/>
      <c r="J1637" s="105"/>
      <c r="K1637" s="84"/>
      <c r="L1637" s="105"/>
      <c r="M1637" s="84"/>
      <c r="N1637" s="105"/>
      <c r="O1637" s="84"/>
      <c r="P1637" s="84"/>
      <c r="Q1637" s="105"/>
      <c r="R1637" s="84"/>
      <c r="S1637" s="105"/>
      <c r="T1637" s="84"/>
      <c r="U1637" s="105"/>
      <c r="V1637" s="80"/>
      <c r="W1637" s="80"/>
      <c r="X1637" s="108"/>
      <c r="Y1637" s="108"/>
      <c r="Z1637" s="106"/>
      <c r="AA1637" s="106"/>
      <c r="AB1637" s="109"/>
      <c r="AC1637" s="106"/>
      <c r="AD1637" s="106"/>
      <c r="AE1637" s="80"/>
      <c r="AF1637" s="106"/>
      <c r="AG1637" s="106"/>
      <c r="AH1637" s="107"/>
      <c r="AI1637" s="107"/>
      <c r="AJ1637" s="105"/>
      <c r="AK1637" s="85"/>
      <c r="AL1637" s="85"/>
      <c r="AM1637" s="105"/>
      <c r="AN1637" s="107"/>
      <c r="AO1637" s="107"/>
      <c r="AP1637" s="105"/>
      <c r="AQ1637" s="85"/>
      <c r="AR1637" s="85"/>
      <c r="AS1637" s="105"/>
      <c r="AT1637" s="107"/>
      <c r="AU1637" s="85"/>
      <c r="AV1637" s="107"/>
      <c r="AW1637" s="85"/>
      <c r="AX1637" s="85"/>
      <c r="AY1637" s="85"/>
      <c r="AZ1637" s="80"/>
      <c r="BA1637" s="86"/>
      <c r="BB1637" s="86"/>
      <c r="BC1637" s="105"/>
    </row>
    <row r="1638" spans="1:55" x14ac:dyDescent="0.25">
      <c r="A1638" s="80"/>
      <c r="B1638" s="80"/>
      <c r="C1638" s="80"/>
      <c r="D1638" s="80"/>
      <c r="E1638" s="80"/>
      <c r="F1638" s="80"/>
      <c r="G1638" s="80"/>
      <c r="H1638" s="80"/>
      <c r="I1638" s="84"/>
      <c r="J1638" s="105"/>
      <c r="K1638" s="80"/>
      <c r="L1638" s="80"/>
      <c r="M1638" s="84"/>
      <c r="N1638" s="105"/>
      <c r="O1638" s="80"/>
      <c r="P1638" s="84"/>
      <c r="Q1638" s="105"/>
      <c r="R1638" s="80"/>
      <c r="S1638" s="80"/>
      <c r="T1638" s="84"/>
      <c r="U1638" s="105"/>
      <c r="V1638" s="80"/>
      <c r="W1638" s="80"/>
      <c r="X1638" s="80"/>
      <c r="Y1638" s="80"/>
      <c r="Z1638" s="80"/>
      <c r="AA1638" s="80"/>
      <c r="AB1638" s="109"/>
      <c r="AC1638" s="80"/>
      <c r="AD1638" s="80"/>
      <c r="AE1638" s="80"/>
      <c r="AF1638" s="80"/>
      <c r="AG1638" s="80"/>
      <c r="AH1638" s="80"/>
      <c r="AI1638" s="107"/>
      <c r="AJ1638" s="105"/>
      <c r="AK1638" s="80"/>
      <c r="AL1638" s="85"/>
      <c r="AM1638" s="105"/>
      <c r="AN1638" s="80"/>
      <c r="AO1638" s="107"/>
      <c r="AP1638" s="105"/>
      <c r="AQ1638" s="80"/>
      <c r="AR1638" s="85"/>
      <c r="AS1638" s="105"/>
      <c r="AT1638" s="80"/>
      <c r="AU1638" s="80"/>
      <c r="AV1638" s="80"/>
      <c r="AW1638" s="80"/>
      <c r="AX1638" s="80"/>
      <c r="AY1638" s="85"/>
      <c r="AZ1638" s="80"/>
      <c r="BA1638" s="80"/>
      <c r="BB1638" s="86"/>
      <c r="BC1638" s="105"/>
    </row>
    <row r="1639" spans="1:55" x14ac:dyDescent="0.25">
      <c r="A1639" s="80"/>
      <c r="B1639" s="80"/>
      <c r="C1639" s="80"/>
      <c r="D1639" s="81"/>
      <c r="E1639" s="80"/>
      <c r="F1639" s="83"/>
      <c r="G1639" s="80"/>
      <c r="H1639" s="84"/>
      <c r="I1639" s="84"/>
      <c r="J1639" s="105"/>
      <c r="K1639" s="84"/>
      <c r="L1639" s="105"/>
      <c r="M1639" s="84"/>
      <c r="N1639" s="105"/>
      <c r="O1639" s="84"/>
      <c r="P1639" s="84"/>
      <c r="Q1639" s="105"/>
      <c r="R1639" s="84"/>
      <c r="S1639" s="105"/>
      <c r="T1639" s="84"/>
      <c r="U1639" s="105"/>
      <c r="V1639" s="80"/>
      <c r="W1639" s="80"/>
      <c r="X1639" s="108"/>
      <c r="Y1639" s="108"/>
      <c r="Z1639" s="80"/>
      <c r="AA1639" s="80"/>
      <c r="AB1639" s="109"/>
      <c r="AC1639" s="80"/>
      <c r="AD1639" s="80"/>
      <c r="AE1639" s="80"/>
      <c r="AF1639" s="80"/>
      <c r="AG1639" s="80"/>
      <c r="AH1639" s="107"/>
      <c r="AI1639" s="107"/>
      <c r="AJ1639" s="105"/>
      <c r="AK1639" s="85"/>
      <c r="AL1639" s="85"/>
      <c r="AM1639" s="105"/>
      <c r="AN1639" s="107"/>
      <c r="AO1639" s="107"/>
      <c r="AP1639" s="105"/>
      <c r="AQ1639" s="85"/>
      <c r="AR1639" s="85"/>
      <c r="AS1639" s="105"/>
      <c r="AT1639" s="107"/>
      <c r="AU1639" s="85"/>
      <c r="AV1639" s="107"/>
      <c r="AW1639" s="85"/>
      <c r="AX1639" s="85"/>
      <c r="AY1639" s="85"/>
      <c r="AZ1639" s="80"/>
      <c r="BA1639" s="86"/>
      <c r="BB1639" s="86"/>
      <c r="BC1639" s="105"/>
    </row>
    <row r="1640" spans="1:55" x14ac:dyDescent="0.25">
      <c r="A1640" s="80"/>
      <c r="B1640" s="80"/>
      <c r="C1640" s="80"/>
      <c r="D1640" s="81"/>
      <c r="E1640" s="82"/>
      <c r="F1640" s="83"/>
      <c r="G1640" s="83"/>
      <c r="H1640" s="84"/>
      <c r="I1640" s="84"/>
      <c r="J1640" s="105"/>
      <c r="K1640" s="84"/>
      <c r="L1640" s="105"/>
      <c r="M1640" s="84"/>
      <c r="N1640" s="105"/>
      <c r="O1640" s="84"/>
      <c r="P1640" s="84"/>
      <c r="Q1640" s="105"/>
      <c r="R1640" s="84"/>
      <c r="S1640" s="105"/>
      <c r="T1640" s="84"/>
      <c r="U1640" s="105"/>
      <c r="V1640" s="80"/>
      <c r="W1640" s="80"/>
      <c r="X1640" s="108"/>
      <c r="Y1640" s="108"/>
      <c r="Z1640" s="106"/>
      <c r="AA1640" s="106"/>
      <c r="AB1640" s="109"/>
      <c r="AC1640" s="106"/>
      <c r="AD1640" s="106"/>
      <c r="AE1640" s="80"/>
      <c r="AF1640" s="106"/>
      <c r="AG1640" s="106"/>
      <c r="AH1640" s="107"/>
      <c r="AI1640" s="107"/>
      <c r="AJ1640" s="105"/>
      <c r="AK1640" s="85"/>
      <c r="AL1640" s="85"/>
      <c r="AM1640" s="105"/>
      <c r="AN1640" s="107"/>
      <c r="AO1640" s="107"/>
      <c r="AP1640" s="105"/>
      <c r="AQ1640" s="85"/>
      <c r="AR1640" s="85"/>
      <c r="AS1640" s="105"/>
      <c r="AT1640" s="107"/>
      <c r="AU1640" s="85"/>
      <c r="AV1640" s="107"/>
      <c r="AW1640" s="85"/>
      <c r="AX1640" s="85"/>
      <c r="AY1640" s="85"/>
      <c r="AZ1640" s="80"/>
      <c r="BA1640" s="86"/>
      <c r="BB1640" s="86"/>
      <c r="BC1640" s="105"/>
    </row>
    <row r="1641" spans="1:55" x14ac:dyDescent="0.25">
      <c r="A1641" s="80"/>
      <c r="B1641" s="80"/>
      <c r="C1641" s="80"/>
      <c r="D1641" s="81"/>
      <c r="E1641" s="82"/>
      <c r="F1641" s="83"/>
      <c r="G1641" s="83"/>
      <c r="H1641" s="84"/>
      <c r="I1641" s="84"/>
      <c r="J1641" s="105"/>
      <c r="K1641" s="84"/>
      <c r="L1641" s="105"/>
      <c r="M1641" s="84"/>
      <c r="N1641" s="105"/>
      <c r="O1641" s="84"/>
      <c r="P1641" s="84"/>
      <c r="Q1641" s="105"/>
      <c r="R1641" s="84"/>
      <c r="S1641" s="105"/>
      <c r="T1641" s="84"/>
      <c r="U1641" s="105"/>
      <c r="V1641" s="80"/>
      <c r="W1641" s="80"/>
      <c r="X1641" s="108"/>
      <c r="Y1641" s="108"/>
      <c r="Z1641" s="106"/>
      <c r="AA1641" s="106"/>
      <c r="AB1641" s="109"/>
      <c r="AC1641" s="106"/>
      <c r="AD1641" s="106"/>
      <c r="AE1641" s="80"/>
      <c r="AF1641" s="106"/>
      <c r="AG1641" s="106"/>
      <c r="AH1641" s="107"/>
      <c r="AI1641" s="107"/>
      <c r="AJ1641" s="105"/>
      <c r="AK1641" s="85"/>
      <c r="AL1641" s="85"/>
      <c r="AM1641" s="105"/>
      <c r="AN1641" s="107"/>
      <c r="AO1641" s="107"/>
      <c r="AP1641" s="105"/>
      <c r="AQ1641" s="85"/>
      <c r="AR1641" s="85"/>
      <c r="AS1641" s="105"/>
      <c r="AT1641" s="107"/>
      <c r="AU1641" s="85"/>
      <c r="AV1641" s="107"/>
      <c r="AW1641" s="85"/>
      <c r="AX1641" s="85"/>
      <c r="AY1641" s="85"/>
      <c r="AZ1641" s="80"/>
      <c r="BA1641" s="86"/>
      <c r="BB1641" s="86"/>
      <c r="BC1641" s="105"/>
    </row>
    <row r="1642" spans="1:55" x14ac:dyDescent="0.25">
      <c r="A1642" s="80"/>
      <c r="B1642" s="80"/>
      <c r="C1642" s="80"/>
      <c r="D1642" s="81"/>
      <c r="E1642" s="82"/>
      <c r="F1642" s="83"/>
      <c r="G1642" s="83"/>
      <c r="H1642" s="84"/>
      <c r="I1642" s="84"/>
      <c r="J1642" s="105"/>
      <c r="K1642" s="84"/>
      <c r="L1642" s="105"/>
      <c r="M1642" s="84"/>
      <c r="N1642" s="105"/>
      <c r="O1642" s="84"/>
      <c r="P1642" s="84"/>
      <c r="Q1642" s="105"/>
      <c r="R1642" s="84"/>
      <c r="S1642" s="105"/>
      <c r="T1642" s="84"/>
      <c r="U1642" s="105"/>
      <c r="V1642" s="80"/>
      <c r="W1642" s="80"/>
      <c r="X1642" s="108"/>
      <c r="Y1642" s="108"/>
      <c r="Z1642" s="106"/>
      <c r="AA1642" s="106"/>
      <c r="AB1642" s="109"/>
      <c r="AC1642" s="106"/>
      <c r="AD1642" s="106"/>
      <c r="AE1642" s="80"/>
      <c r="AF1642" s="106"/>
      <c r="AG1642" s="106"/>
      <c r="AH1642" s="107"/>
      <c r="AI1642" s="107"/>
      <c r="AJ1642" s="105"/>
      <c r="AK1642" s="85"/>
      <c r="AL1642" s="85"/>
      <c r="AM1642" s="105"/>
      <c r="AN1642" s="107"/>
      <c r="AO1642" s="107"/>
      <c r="AP1642" s="105"/>
      <c r="AQ1642" s="85"/>
      <c r="AR1642" s="85"/>
      <c r="AS1642" s="105"/>
      <c r="AT1642" s="107"/>
      <c r="AU1642" s="85"/>
      <c r="AV1642" s="107"/>
      <c r="AW1642" s="85"/>
      <c r="AX1642" s="85"/>
      <c r="AY1642" s="85"/>
      <c r="AZ1642" s="80"/>
      <c r="BA1642" s="86"/>
      <c r="BB1642" s="86"/>
      <c r="BC1642" s="105"/>
    </row>
    <row r="1643" spans="1:55" x14ac:dyDescent="0.25">
      <c r="A1643" s="80"/>
      <c r="B1643" s="80"/>
      <c r="C1643" s="80"/>
      <c r="D1643" s="81"/>
      <c r="E1643" s="82"/>
      <c r="F1643" s="83"/>
      <c r="G1643" s="83"/>
      <c r="H1643" s="84"/>
      <c r="I1643" s="84"/>
      <c r="J1643" s="105"/>
      <c r="K1643" s="84"/>
      <c r="L1643" s="105"/>
      <c r="M1643" s="84"/>
      <c r="N1643" s="105"/>
      <c r="O1643" s="84"/>
      <c r="P1643" s="84"/>
      <c r="Q1643" s="105"/>
      <c r="R1643" s="84"/>
      <c r="S1643" s="105"/>
      <c r="T1643" s="84"/>
      <c r="U1643" s="105"/>
      <c r="V1643" s="80"/>
      <c r="W1643" s="80"/>
      <c r="X1643" s="108"/>
      <c r="Y1643" s="108"/>
      <c r="Z1643" s="106"/>
      <c r="AA1643" s="106"/>
      <c r="AB1643" s="109"/>
      <c r="AC1643" s="106"/>
      <c r="AD1643" s="106"/>
      <c r="AE1643" s="80"/>
      <c r="AF1643" s="106"/>
      <c r="AG1643" s="106"/>
      <c r="AH1643" s="107"/>
      <c r="AI1643" s="107"/>
      <c r="AJ1643" s="105"/>
      <c r="AK1643" s="85"/>
      <c r="AL1643" s="85"/>
      <c r="AM1643" s="105"/>
      <c r="AN1643" s="107"/>
      <c r="AO1643" s="107"/>
      <c r="AP1643" s="105"/>
      <c r="AQ1643" s="85"/>
      <c r="AR1643" s="85"/>
      <c r="AS1643" s="105"/>
      <c r="AT1643" s="107"/>
      <c r="AU1643" s="85"/>
      <c r="AV1643" s="107"/>
      <c r="AW1643" s="85"/>
      <c r="AX1643" s="85"/>
      <c r="AY1643" s="85"/>
      <c r="AZ1643" s="80"/>
      <c r="BA1643" s="86"/>
      <c r="BB1643" s="86"/>
      <c r="BC1643" s="105"/>
    </row>
    <row r="1644" spans="1:55" x14ac:dyDescent="0.25">
      <c r="A1644" s="80"/>
      <c r="B1644" s="80"/>
      <c r="C1644" s="80"/>
      <c r="D1644" s="81"/>
      <c r="E1644" s="82"/>
      <c r="F1644" s="83"/>
      <c r="G1644" s="83"/>
      <c r="H1644" s="84"/>
      <c r="I1644" s="84"/>
      <c r="J1644" s="105"/>
      <c r="K1644" s="84"/>
      <c r="L1644" s="105"/>
      <c r="M1644" s="84"/>
      <c r="N1644" s="105"/>
      <c r="O1644" s="84"/>
      <c r="P1644" s="84"/>
      <c r="Q1644" s="105"/>
      <c r="R1644" s="84"/>
      <c r="S1644" s="105"/>
      <c r="T1644" s="84"/>
      <c r="U1644" s="105"/>
      <c r="V1644" s="80"/>
      <c r="W1644" s="80"/>
      <c r="X1644" s="108"/>
      <c r="Y1644" s="108"/>
      <c r="Z1644" s="106"/>
      <c r="AA1644" s="80"/>
      <c r="AB1644" s="109"/>
      <c r="AC1644" s="106"/>
      <c r="AD1644" s="80"/>
      <c r="AE1644" s="80"/>
      <c r="AF1644" s="106"/>
      <c r="AG1644" s="106"/>
      <c r="AH1644" s="107"/>
      <c r="AI1644" s="107"/>
      <c r="AJ1644" s="105"/>
      <c r="AK1644" s="85"/>
      <c r="AL1644" s="85"/>
      <c r="AM1644" s="105"/>
      <c r="AN1644" s="107"/>
      <c r="AO1644" s="107"/>
      <c r="AP1644" s="105"/>
      <c r="AQ1644" s="85"/>
      <c r="AR1644" s="85"/>
      <c r="AS1644" s="105"/>
      <c r="AT1644" s="107"/>
      <c r="AU1644" s="85"/>
      <c r="AV1644" s="107"/>
      <c r="AW1644" s="85"/>
      <c r="AX1644" s="85"/>
      <c r="AY1644" s="85"/>
      <c r="AZ1644" s="80"/>
      <c r="BA1644" s="86"/>
      <c r="BB1644" s="86"/>
      <c r="BC1644" s="105"/>
    </row>
    <row r="1645" spans="1:55" x14ac:dyDescent="0.25">
      <c r="A1645" s="80"/>
      <c r="B1645" s="80"/>
      <c r="C1645" s="80"/>
      <c r="D1645" s="80"/>
      <c r="E1645" s="80"/>
      <c r="F1645" s="80"/>
      <c r="G1645" s="80"/>
      <c r="H1645" s="84"/>
      <c r="I1645" s="84"/>
      <c r="J1645" s="105"/>
      <c r="K1645" s="84"/>
      <c r="L1645" s="105"/>
      <c r="M1645" s="84"/>
      <c r="N1645" s="105"/>
      <c r="O1645" s="84"/>
      <c r="P1645" s="84"/>
      <c r="Q1645" s="105"/>
      <c r="R1645" s="84"/>
      <c r="S1645" s="105"/>
      <c r="T1645" s="84"/>
      <c r="U1645" s="105"/>
      <c r="V1645" s="80"/>
      <c r="W1645" s="80"/>
      <c r="X1645" s="80"/>
      <c r="Y1645" s="80"/>
      <c r="Z1645" s="80"/>
      <c r="AA1645" s="80"/>
      <c r="AB1645" s="109"/>
      <c r="AC1645" s="80"/>
      <c r="AD1645" s="80"/>
      <c r="AE1645" s="80"/>
      <c r="AF1645" s="80"/>
      <c r="AG1645" s="80"/>
      <c r="AH1645" s="107"/>
      <c r="AI1645" s="107"/>
      <c r="AJ1645" s="105"/>
      <c r="AK1645" s="85"/>
      <c r="AL1645" s="85"/>
      <c r="AM1645" s="105"/>
      <c r="AN1645" s="107"/>
      <c r="AO1645" s="107"/>
      <c r="AP1645" s="105"/>
      <c r="AQ1645" s="85"/>
      <c r="AR1645" s="85"/>
      <c r="AS1645" s="105"/>
      <c r="AT1645" s="107"/>
      <c r="AU1645" s="85"/>
      <c r="AV1645" s="107"/>
      <c r="AW1645" s="85"/>
      <c r="AX1645" s="85"/>
      <c r="AY1645" s="85"/>
      <c r="AZ1645" s="80"/>
      <c r="BA1645" s="86"/>
      <c r="BB1645" s="86"/>
      <c r="BC1645" s="105"/>
    </row>
    <row r="1646" spans="1:55" x14ac:dyDescent="0.25">
      <c r="A1646" s="80"/>
      <c r="B1646" s="80"/>
      <c r="C1646" s="80"/>
      <c r="D1646" s="80"/>
      <c r="E1646" s="80"/>
      <c r="F1646" s="80"/>
      <c r="G1646" s="80"/>
      <c r="H1646" s="84"/>
      <c r="I1646" s="84"/>
      <c r="J1646" s="105"/>
      <c r="K1646" s="84"/>
      <c r="L1646" s="105"/>
      <c r="M1646" s="84"/>
      <c r="N1646" s="105"/>
      <c r="O1646" s="84"/>
      <c r="P1646" s="84"/>
      <c r="Q1646" s="105"/>
      <c r="R1646" s="84"/>
      <c r="S1646" s="105"/>
      <c r="T1646" s="84"/>
      <c r="U1646" s="105"/>
      <c r="V1646" s="80"/>
      <c r="W1646" s="80"/>
      <c r="X1646" s="80"/>
      <c r="Y1646" s="80"/>
      <c r="Z1646" s="80"/>
      <c r="AA1646" s="80"/>
      <c r="AB1646" s="109"/>
      <c r="AC1646" s="80"/>
      <c r="AD1646" s="80"/>
      <c r="AE1646" s="80"/>
      <c r="AF1646" s="80"/>
      <c r="AG1646" s="80"/>
      <c r="AH1646" s="107"/>
      <c r="AI1646" s="107"/>
      <c r="AJ1646" s="105"/>
      <c r="AK1646" s="85"/>
      <c r="AL1646" s="85"/>
      <c r="AM1646" s="105"/>
      <c r="AN1646" s="107"/>
      <c r="AO1646" s="107"/>
      <c r="AP1646" s="105"/>
      <c r="AQ1646" s="85"/>
      <c r="AR1646" s="85"/>
      <c r="AS1646" s="105"/>
      <c r="AT1646" s="107"/>
      <c r="AU1646" s="85"/>
      <c r="AV1646" s="107"/>
      <c r="AW1646" s="85"/>
      <c r="AX1646" s="85"/>
      <c r="AY1646" s="85"/>
      <c r="AZ1646" s="80"/>
      <c r="BA1646" s="86"/>
      <c r="BB1646" s="86"/>
      <c r="BC1646" s="105"/>
    </row>
    <row r="1647" spans="1:55" x14ac:dyDescent="0.25">
      <c r="A1647" s="80"/>
      <c r="B1647" s="80"/>
      <c r="C1647" s="80"/>
      <c r="D1647" s="80"/>
      <c r="E1647" s="80"/>
      <c r="F1647" s="80"/>
      <c r="G1647" s="80"/>
      <c r="H1647" s="84"/>
      <c r="I1647" s="84"/>
      <c r="J1647" s="105"/>
      <c r="K1647" s="84"/>
      <c r="L1647" s="105"/>
      <c r="M1647" s="84"/>
      <c r="N1647" s="105"/>
      <c r="O1647" s="84"/>
      <c r="P1647" s="84"/>
      <c r="Q1647" s="105"/>
      <c r="R1647" s="84"/>
      <c r="S1647" s="105"/>
      <c r="T1647" s="84"/>
      <c r="U1647" s="105"/>
      <c r="V1647" s="80"/>
      <c r="W1647" s="80"/>
      <c r="X1647" s="108"/>
      <c r="Y1647" s="108"/>
      <c r="Z1647" s="80"/>
      <c r="AA1647" s="80"/>
      <c r="AB1647" s="109"/>
      <c r="AC1647" s="80"/>
      <c r="AD1647" s="80"/>
      <c r="AE1647" s="80"/>
      <c r="AF1647" s="80"/>
      <c r="AG1647" s="80"/>
      <c r="AH1647" s="107"/>
      <c r="AI1647" s="107"/>
      <c r="AJ1647" s="105"/>
      <c r="AK1647" s="85"/>
      <c r="AL1647" s="85"/>
      <c r="AM1647" s="105"/>
      <c r="AN1647" s="107"/>
      <c r="AO1647" s="107"/>
      <c r="AP1647" s="105"/>
      <c r="AQ1647" s="85"/>
      <c r="AR1647" s="85"/>
      <c r="AS1647" s="105"/>
      <c r="AT1647" s="107"/>
      <c r="AU1647" s="85"/>
      <c r="AV1647" s="107"/>
      <c r="AW1647" s="85"/>
      <c r="AX1647" s="85"/>
      <c r="AY1647" s="85"/>
      <c r="AZ1647" s="80"/>
      <c r="BA1647" s="86"/>
      <c r="BB1647" s="86"/>
      <c r="BC1647" s="105"/>
    </row>
    <row r="1648" spans="1:55" x14ac:dyDescent="0.25">
      <c r="A1648" s="80"/>
      <c r="B1648" s="80"/>
      <c r="C1648" s="80"/>
      <c r="D1648" s="80"/>
      <c r="E1648" s="80"/>
      <c r="F1648" s="80"/>
      <c r="G1648" s="80"/>
      <c r="H1648" s="84"/>
      <c r="I1648" s="84"/>
      <c r="J1648" s="105"/>
      <c r="K1648" s="84"/>
      <c r="L1648" s="105"/>
      <c r="M1648" s="84"/>
      <c r="N1648" s="105"/>
      <c r="O1648" s="84"/>
      <c r="P1648" s="84"/>
      <c r="Q1648" s="105"/>
      <c r="R1648" s="84"/>
      <c r="S1648" s="105"/>
      <c r="T1648" s="84"/>
      <c r="U1648" s="105"/>
      <c r="V1648" s="80"/>
      <c r="W1648" s="80"/>
      <c r="X1648" s="80"/>
      <c r="Y1648" s="80"/>
      <c r="Z1648" s="80"/>
      <c r="AA1648" s="80"/>
      <c r="AB1648" s="109"/>
      <c r="AC1648" s="80"/>
      <c r="AD1648" s="80"/>
      <c r="AE1648" s="80"/>
      <c r="AF1648" s="80"/>
      <c r="AG1648" s="80"/>
      <c r="AH1648" s="107"/>
      <c r="AI1648" s="107"/>
      <c r="AJ1648" s="105"/>
      <c r="AK1648" s="85"/>
      <c r="AL1648" s="85"/>
      <c r="AM1648" s="105"/>
      <c r="AN1648" s="107"/>
      <c r="AO1648" s="107"/>
      <c r="AP1648" s="105"/>
      <c r="AQ1648" s="85"/>
      <c r="AR1648" s="85"/>
      <c r="AS1648" s="105"/>
      <c r="AT1648" s="107"/>
      <c r="AU1648" s="85"/>
      <c r="AV1648" s="107"/>
      <c r="AW1648" s="85"/>
      <c r="AX1648" s="85"/>
      <c r="AY1648" s="85"/>
      <c r="AZ1648" s="80"/>
      <c r="BA1648" s="86"/>
      <c r="BB1648" s="86"/>
      <c r="BC1648" s="105"/>
    </row>
    <row r="1649" spans="1:55" x14ac:dyDescent="0.25">
      <c r="A1649" s="80"/>
      <c r="B1649" s="80"/>
      <c r="C1649" s="80"/>
      <c r="D1649" s="80"/>
      <c r="E1649" s="80"/>
      <c r="F1649" s="80"/>
      <c r="G1649" s="80"/>
      <c r="H1649" s="84"/>
      <c r="I1649" s="84"/>
      <c r="J1649" s="105"/>
      <c r="K1649" s="84"/>
      <c r="L1649" s="105"/>
      <c r="M1649" s="84"/>
      <c r="N1649" s="105"/>
      <c r="O1649" s="84"/>
      <c r="P1649" s="84"/>
      <c r="Q1649" s="105"/>
      <c r="R1649" s="84"/>
      <c r="S1649" s="105"/>
      <c r="T1649" s="84"/>
      <c r="U1649" s="105"/>
      <c r="V1649" s="80"/>
      <c r="W1649" s="80"/>
      <c r="X1649" s="80"/>
      <c r="Y1649" s="80"/>
      <c r="Z1649" s="80"/>
      <c r="AA1649" s="80"/>
      <c r="AB1649" s="109"/>
      <c r="AC1649" s="80"/>
      <c r="AD1649" s="80"/>
      <c r="AE1649" s="80"/>
      <c r="AF1649" s="80"/>
      <c r="AG1649" s="80"/>
      <c r="AH1649" s="107"/>
      <c r="AI1649" s="107"/>
      <c r="AJ1649" s="105"/>
      <c r="AK1649" s="85"/>
      <c r="AL1649" s="85"/>
      <c r="AM1649" s="105"/>
      <c r="AN1649" s="107"/>
      <c r="AO1649" s="107"/>
      <c r="AP1649" s="105"/>
      <c r="AQ1649" s="85"/>
      <c r="AR1649" s="85"/>
      <c r="AS1649" s="105"/>
      <c r="AT1649" s="107"/>
      <c r="AU1649" s="85"/>
      <c r="AV1649" s="107"/>
      <c r="AW1649" s="85"/>
      <c r="AX1649" s="85"/>
      <c r="AY1649" s="85"/>
      <c r="AZ1649" s="80"/>
      <c r="BA1649" s="86"/>
      <c r="BB1649" s="86"/>
      <c r="BC1649" s="105"/>
    </row>
    <row r="1650" spans="1:55" x14ac:dyDescent="0.25">
      <c r="A1650" s="80"/>
      <c r="B1650" s="80"/>
      <c r="C1650" s="80"/>
      <c r="D1650" s="80"/>
      <c r="E1650" s="80"/>
      <c r="F1650" s="80"/>
      <c r="G1650" s="80"/>
      <c r="H1650" s="84"/>
      <c r="I1650" s="84"/>
      <c r="J1650" s="105"/>
      <c r="K1650" s="84"/>
      <c r="L1650" s="105"/>
      <c r="M1650" s="84"/>
      <c r="N1650" s="105"/>
      <c r="O1650" s="84"/>
      <c r="P1650" s="84"/>
      <c r="Q1650" s="105"/>
      <c r="R1650" s="84"/>
      <c r="S1650" s="105"/>
      <c r="T1650" s="84"/>
      <c r="U1650" s="105"/>
      <c r="V1650" s="80"/>
      <c r="W1650" s="80"/>
      <c r="X1650" s="80"/>
      <c r="Y1650" s="80"/>
      <c r="Z1650" s="80"/>
      <c r="AA1650" s="80"/>
      <c r="AB1650" s="109"/>
      <c r="AC1650" s="80"/>
      <c r="AD1650" s="80"/>
      <c r="AE1650" s="80"/>
      <c r="AF1650" s="80"/>
      <c r="AG1650" s="80"/>
      <c r="AH1650" s="107"/>
      <c r="AI1650" s="107"/>
      <c r="AJ1650" s="105"/>
      <c r="AK1650" s="85"/>
      <c r="AL1650" s="85"/>
      <c r="AM1650" s="105"/>
      <c r="AN1650" s="107"/>
      <c r="AO1650" s="107"/>
      <c r="AP1650" s="105"/>
      <c r="AQ1650" s="85"/>
      <c r="AR1650" s="85"/>
      <c r="AS1650" s="105"/>
      <c r="AT1650" s="107"/>
      <c r="AU1650" s="85"/>
      <c r="AV1650" s="107"/>
      <c r="AW1650" s="85"/>
      <c r="AX1650" s="85"/>
      <c r="AY1650" s="85"/>
      <c r="AZ1650" s="80"/>
      <c r="BA1650" s="86"/>
      <c r="BB1650" s="86"/>
      <c r="BC1650" s="105"/>
    </row>
    <row r="1651" spans="1:55" x14ac:dyDescent="0.25">
      <c r="A1651" s="80"/>
      <c r="B1651" s="80"/>
      <c r="C1651" s="80"/>
      <c r="D1651" s="80"/>
      <c r="E1651" s="80"/>
      <c r="F1651" s="80"/>
      <c r="G1651" s="80"/>
      <c r="H1651" s="84"/>
      <c r="I1651" s="84"/>
      <c r="J1651" s="105"/>
      <c r="K1651" s="84"/>
      <c r="L1651" s="105"/>
      <c r="M1651" s="84"/>
      <c r="N1651" s="105"/>
      <c r="O1651" s="84"/>
      <c r="P1651" s="84"/>
      <c r="Q1651" s="105"/>
      <c r="R1651" s="84"/>
      <c r="S1651" s="105"/>
      <c r="T1651" s="84"/>
      <c r="U1651" s="105"/>
      <c r="V1651" s="80"/>
      <c r="W1651" s="80"/>
      <c r="X1651" s="108"/>
      <c r="Y1651" s="108"/>
      <c r="Z1651" s="80"/>
      <c r="AA1651" s="80"/>
      <c r="AB1651" s="109"/>
      <c r="AC1651" s="80"/>
      <c r="AD1651" s="80"/>
      <c r="AE1651" s="80"/>
      <c r="AF1651" s="80"/>
      <c r="AG1651" s="80"/>
      <c r="AH1651" s="107"/>
      <c r="AI1651" s="107"/>
      <c r="AJ1651" s="105"/>
      <c r="AK1651" s="85"/>
      <c r="AL1651" s="85"/>
      <c r="AM1651" s="105"/>
      <c r="AN1651" s="107"/>
      <c r="AO1651" s="107"/>
      <c r="AP1651" s="105"/>
      <c r="AQ1651" s="85"/>
      <c r="AR1651" s="85"/>
      <c r="AS1651" s="105"/>
      <c r="AT1651" s="107"/>
      <c r="AU1651" s="85"/>
      <c r="AV1651" s="107"/>
      <c r="AW1651" s="85"/>
      <c r="AX1651" s="85"/>
      <c r="AY1651" s="85"/>
      <c r="AZ1651" s="80"/>
      <c r="BA1651" s="86"/>
      <c r="BB1651" s="86"/>
      <c r="BC1651" s="105"/>
    </row>
    <row r="1652" spans="1:55" x14ac:dyDescent="0.25">
      <c r="A1652" s="80"/>
      <c r="B1652" s="80"/>
      <c r="C1652" s="80"/>
      <c r="D1652" s="80"/>
      <c r="E1652" s="80"/>
      <c r="F1652" s="80"/>
      <c r="G1652" s="80"/>
      <c r="H1652" s="84"/>
      <c r="I1652" s="84"/>
      <c r="J1652" s="105"/>
      <c r="K1652" s="84"/>
      <c r="L1652" s="105"/>
      <c r="M1652" s="84"/>
      <c r="N1652" s="105"/>
      <c r="O1652" s="84"/>
      <c r="P1652" s="84"/>
      <c r="Q1652" s="105"/>
      <c r="R1652" s="84"/>
      <c r="S1652" s="105"/>
      <c r="T1652" s="84"/>
      <c r="U1652" s="105"/>
      <c r="V1652" s="80"/>
      <c r="W1652" s="80"/>
      <c r="X1652" s="108"/>
      <c r="Y1652" s="108"/>
      <c r="Z1652" s="80"/>
      <c r="AA1652" s="80"/>
      <c r="AB1652" s="109"/>
      <c r="AC1652" s="80"/>
      <c r="AD1652" s="80"/>
      <c r="AE1652" s="80"/>
      <c r="AF1652" s="80"/>
      <c r="AG1652" s="80"/>
      <c r="AH1652" s="107"/>
      <c r="AI1652" s="107"/>
      <c r="AJ1652" s="105"/>
      <c r="AK1652" s="85"/>
      <c r="AL1652" s="85"/>
      <c r="AM1652" s="105"/>
      <c r="AN1652" s="107"/>
      <c r="AO1652" s="107"/>
      <c r="AP1652" s="105"/>
      <c r="AQ1652" s="85"/>
      <c r="AR1652" s="85"/>
      <c r="AS1652" s="105"/>
      <c r="AT1652" s="107"/>
      <c r="AU1652" s="85"/>
      <c r="AV1652" s="107"/>
      <c r="AW1652" s="85"/>
      <c r="AX1652" s="85"/>
      <c r="AY1652" s="85"/>
      <c r="AZ1652" s="80"/>
      <c r="BA1652" s="86"/>
      <c r="BB1652" s="86"/>
      <c r="BC1652" s="105"/>
    </row>
    <row r="1653" spans="1:55" x14ac:dyDescent="0.25">
      <c r="A1653" s="80"/>
      <c r="B1653" s="80"/>
      <c r="C1653" s="80"/>
      <c r="D1653" s="80"/>
      <c r="E1653" s="80"/>
      <c r="F1653" s="80"/>
      <c r="G1653" s="80"/>
      <c r="H1653" s="84"/>
      <c r="I1653" s="84"/>
      <c r="J1653" s="105"/>
      <c r="K1653" s="84"/>
      <c r="L1653" s="105"/>
      <c r="M1653" s="84"/>
      <c r="N1653" s="105"/>
      <c r="O1653" s="84"/>
      <c r="P1653" s="84"/>
      <c r="Q1653" s="105"/>
      <c r="R1653" s="84"/>
      <c r="S1653" s="105"/>
      <c r="T1653" s="84"/>
      <c r="U1653" s="105"/>
      <c r="V1653" s="80"/>
      <c r="W1653" s="80"/>
      <c r="X1653" s="108"/>
      <c r="Y1653" s="108"/>
      <c r="Z1653" s="80"/>
      <c r="AA1653" s="80"/>
      <c r="AB1653" s="109"/>
      <c r="AC1653" s="80"/>
      <c r="AD1653" s="80"/>
      <c r="AE1653" s="80"/>
      <c r="AF1653" s="80"/>
      <c r="AG1653" s="80"/>
      <c r="AH1653" s="107"/>
      <c r="AI1653" s="107"/>
      <c r="AJ1653" s="105"/>
      <c r="AK1653" s="85"/>
      <c r="AL1653" s="85"/>
      <c r="AM1653" s="105"/>
      <c r="AN1653" s="107"/>
      <c r="AO1653" s="107"/>
      <c r="AP1653" s="105"/>
      <c r="AQ1653" s="85"/>
      <c r="AR1653" s="85"/>
      <c r="AS1653" s="105"/>
      <c r="AT1653" s="107"/>
      <c r="AU1653" s="85"/>
      <c r="AV1653" s="107"/>
      <c r="AW1653" s="85"/>
      <c r="AX1653" s="85"/>
      <c r="AY1653" s="85"/>
      <c r="AZ1653" s="80"/>
      <c r="BA1653" s="86"/>
      <c r="BB1653" s="86"/>
      <c r="BC1653" s="105"/>
    </row>
    <row r="1654" spans="1:55" x14ac:dyDescent="0.25">
      <c r="A1654" s="80"/>
      <c r="B1654" s="80"/>
      <c r="C1654" s="80"/>
      <c r="D1654" s="80"/>
      <c r="E1654" s="80"/>
      <c r="F1654" s="80"/>
      <c r="G1654" s="80"/>
      <c r="H1654" s="84"/>
      <c r="I1654" s="84"/>
      <c r="J1654" s="105"/>
      <c r="K1654" s="84"/>
      <c r="L1654" s="105"/>
      <c r="M1654" s="84"/>
      <c r="N1654" s="105"/>
      <c r="O1654" s="84"/>
      <c r="P1654" s="84"/>
      <c r="Q1654" s="105"/>
      <c r="R1654" s="84"/>
      <c r="S1654" s="105"/>
      <c r="T1654" s="84"/>
      <c r="U1654" s="105"/>
      <c r="V1654" s="80"/>
      <c r="W1654" s="80"/>
      <c r="X1654" s="108"/>
      <c r="Y1654" s="108"/>
      <c r="Z1654" s="80"/>
      <c r="AA1654" s="80"/>
      <c r="AB1654" s="109"/>
      <c r="AC1654" s="80"/>
      <c r="AD1654" s="80"/>
      <c r="AE1654" s="80"/>
      <c r="AF1654" s="80"/>
      <c r="AG1654" s="80"/>
      <c r="AH1654" s="107"/>
      <c r="AI1654" s="107"/>
      <c r="AJ1654" s="105"/>
      <c r="AK1654" s="85"/>
      <c r="AL1654" s="85"/>
      <c r="AM1654" s="105"/>
      <c r="AN1654" s="107"/>
      <c r="AO1654" s="107"/>
      <c r="AP1654" s="105"/>
      <c r="AQ1654" s="85"/>
      <c r="AR1654" s="85"/>
      <c r="AS1654" s="105"/>
      <c r="AT1654" s="107"/>
      <c r="AU1654" s="85"/>
      <c r="AV1654" s="107"/>
      <c r="AW1654" s="85"/>
      <c r="AX1654" s="85"/>
      <c r="AY1654" s="85"/>
      <c r="AZ1654" s="80"/>
      <c r="BA1654" s="86"/>
      <c r="BB1654" s="86"/>
      <c r="BC1654" s="105"/>
    </row>
    <row r="1655" spans="1:55" x14ac:dyDescent="0.25">
      <c r="A1655" s="80"/>
      <c r="B1655" s="80"/>
      <c r="C1655" s="80"/>
      <c r="D1655" s="80"/>
      <c r="E1655" s="80"/>
      <c r="F1655" s="80"/>
      <c r="G1655" s="80"/>
      <c r="H1655" s="84"/>
      <c r="I1655" s="84"/>
      <c r="J1655" s="105"/>
      <c r="K1655" s="84"/>
      <c r="L1655" s="105"/>
      <c r="M1655" s="84"/>
      <c r="N1655" s="105"/>
      <c r="O1655" s="84"/>
      <c r="P1655" s="84"/>
      <c r="Q1655" s="105"/>
      <c r="R1655" s="84"/>
      <c r="S1655" s="105"/>
      <c r="T1655" s="84"/>
      <c r="U1655" s="105"/>
      <c r="V1655" s="80"/>
      <c r="W1655" s="80"/>
      <c r="X1655" s="108"/>
      <c r="Y1655" s="108"/>
      <c r="Z1655" s="80"/>
      <c r="AA1655" s="80"/>
      <c r="AB1655" s="109"/>
      <c r="AC1655" s="80"/>
      <c r="AD1655" s="80"/>
      <c r="AE1655" s="80"/>
      <c r="AF1655" s="80"/>
      <c r="AG1655" s="80"/>
      <c r="AH1655" s="107"/>
      <c r="AI1655" s="107"/>
      <c r="AJ1655" s="105"/>
      <c r="AK1655" s="85"/>
      <c r="AL1655" s="85"/>
      <c r="AM1655" s="105"/>
      <c r="AN1655" s="107"/>
      <c r="AO1655" s="107"/>
      <c r="AP1655" s="105"/>
      <c r="AQ1655" s="85"/>
      <c r="AR1655" s="85"/>
      <c r="AS1655" s="105"/>
      <c r="AT1655" s="107"/>
      <c r="AU1655" s="85"/>
      <c r="AV1655" s="107"/>
      <c r="AW1655" s="85"/>
      <c r="AX1655" s="85"/>
      <c r="AY1655" s="85"/>
      <c r="AZ1655" s="80"/>
      <c r="BA1655" s="86"/>
      <c r="BB1655" s="86"/>
      <c r="BC1655" s="105"/>
    </row>
    <row r="1656" spans="1:55" x14ac:dyDescent="0.25">
      <c r="A1656" s="80"/>
      <c r="B1656" s="80"/>
      <c r="C1656" s="80"/>
      <c r="D1656" s="80"/>
      <c r="E1656" s="80"/>
      <c r="F1656" s="80"/>
      <c r="G1656" s="80"/>
      <c r="H1656" s="84"/>
      <c r="I1656" s="84"/>
      <c r="J1656" s="105"/>
      <c r="K1656" s="84"/>
      <c r="L1656" s="105"/>
      <c r="M1656" s="84"/>
      <c r="N1656" s="105"/>
      <c r="O1656" s="84"/>
      <c r="P1656" s="84"/>
      <c r="Q1656" s="105"/>
      <c r="R1656" s="84"/>
      <c r="S1656" s="105"/>
      <c r="T1656" s="84"/>
      <c r="U1656" s="105"/>
      <c r="V1656" s="80"/>
      <c r="W1656" s="80"/>
      <c r="X1656" s="108"/>
      <c r="Y1656" s="108"/>
      <c r="Z1656" s="80"/>
      <c r="AA1656" s="80"/>
      <c r="AB1656" s="109"/>
      <c r="AC1656" s="80"/>
      <c r="AD1656" s="80"/>
      <c r="AE1656" s="80"/>
      <c r="AF1656" s="80"/>
      <c r="AG1656" s="80"/>
      <c r="AH1656" s="107"/>
      <c r="AI1656" s="107"/>
      <c r="AJ1656" s="105"/>
      <c r="AK1656" s="85"/>
      <c r="AL1656" s="85"/>
      <c r="AM1656" s="105"/>
      <c r="AN1656" s="107"/>
      <c r="AO1656" s="107"/>
      <c r="AP1656" s="105"/>
      <c r="AQ1656" s="85"/>
      <c r="AR1656" s="85"/>
      <c r="AS1656" s="105"/>
      <c r="AT1656" s="107"/>
      <c r="AU1656" s="85"/>
      <c r="AV1656" s="107"/>
      <c r="AW1656" s="85"/>
      <c r="AX1656" s="85"/>
      <c r="AY1656" s="85"/>
      <c r="AZ1656" s="80"/>
      <c r="BA1656" s="86"/>
      <c r="BB1656" s="86"/>
      <c r="BC1656" s="105"/>
    </row>
    <row r="1657" spans="1:55" x14ac:dyDescent="0.25">
      <c r="A1657" s="80"/>
      <c r="B1657" s="80"/>
      <c r="C1657" s="80"/>
      <c r="D1657" s="80"/>
      <c r="E1657" s="80"/>
      <c r="F1657" s="80"/>
      <c r="G1657" s="80"/>
      <c r="H1657" s="84"/>
      <c r="I1657" s="84"/>
      <c r="J1657" s="105"/>
      <c r="K1657" s="84"/>
      <c r="L1657" s="105"/>
      <c r="M1657" s="84"/>
      <c r="N1657" s="105"/>
      <c r="O1657" s="84"/>
      <c r="P1657" s="84"/>
      <c r="Q1657" s="105"/>
      <c r="R1657" s="84"/>
      <c r="S1657" s="105"/>
      <c r="T1657" s="84"/>
      <c r="U1657" s="105"/>
      <c r="V1657" s="80"/>
      <c r="W1657" s="80"/>
      <c r="X1657" s="80"/>
      <c r="Y1657" s="80"/>
      <c r="Z1657" s="80"/>
      <c r="AA1657" s="80"/>
      <c r="AB1657" s="109"/>
      <c r="AC1657" s="80"/>
      <c r="AD1657" s="80"/>
      <c r="AE1657" s="80"/>
      <c r="AF1657" s="80"/>
      <c r="AG1657" s="80"/>
      <c r="AH1657" s="107"/>
      <c r="AI1657" s="107"/>
      <c r="AJ1657" s="105"/>
      <c r="AK1657" s="85"/>
      <c r="AL1657" s="85"/>
      <c r="AM1657" s="105"/>
      <c r="AN1657" s="107"/>
      <c r="AO1657" s="107"/>
      <c r="AP1657" s="105"/>
      <c r="AQ1657" s="85"/>
      <c r="AR1657" s="85"/>
      <c r="AS1657" s="105"/>
      <c r="AT1657" s="107"/>
      <c r="AU1657" s="85"/>
      <c r="AV1657" s="107"/>
      <c r="AW1657" s="85"/>
      <c r="AX1657" s="85"/>
      <c r="AY1657" s="85"/>
      <c r="AZ1657" s="80"/>
      <c r="BA1657" s="86"/>
      <c r="BB1657" s="86"/>
      <c r="BC1657" s="105"/>
    </row>
    <row r="1658" spans="1:55" x14ac:dyDescent="0.25">
      <c r="A1658" s="80"/>
      <c r="B1658" s="80"/>
      <c r="C1658" s="80"/>
      <c r="D1658" s="80"/>
      <c r="E1658" s="80"/>
      <c r="F1658" s="80"/>
      <c r="G1658" s="80"/>
      <c r="H1658" s="84"/>
      <c r="I1658" s="84"/>
      <c r="J1658" s="105"/>
      <c r="K1658" s="84"/>
      <c r="L1658" s="105"/>
      <c r="M1658" s="84"/>
      <c r="N1658" s="105"/>
      <c r="O1658" s="84"/>
      <c r="P1658" s="84"/>
      <c r="Q1658" s="105"/>
      <c r="R1658" s="84"/>
      <c r="S1658" s="105"/>
      <c r="T1658" s="84"/>
      <c r="U1658" s="105"/>
      <c r="V1658" s="80"/>
      <c r="W1658" s="80"/>
      <c r="X1658" s="80"/>
      <c r="Y1658" s="80"/>
      <c r="Z1658" s="80"/>
      <c r="AA1658" s="80"/>
      <c r="AB1658" s="109"/>
      <c r="AC1658" s="80"/>
      <c r="AD1658" s="80"/>
      <c r="AE1658" s="80"/>
      <c r="AF1658" s="80"/>
      <c r="AG1658" s="80"/>
      <c r="AH1658" s="107"/>
      <c r="AI1658" s="107"/>
      <c r="AJ1658" s="105"/>
      <c r="AK1658" s="85"/>
      <c r="AL1658" s="85"/>
      <c r="AM1658" s="105"/>
      <c r="AN1658" s="107"/>
      <c r="AO1658" s="107"/>
      <c r="AP1658" s="105"/>
      <c r="AQ1658" s="85"/>
      <c r="AR1658" s="85"/>
      <c r="AS1658" s="105"/>
      <c r="AT1658" s="107"/>
      <c r="AU1658" s="85"/>
      <c r="AV1658" s="107"/>
      <c r="AW1658" s="85"/>
      <c r="AX1658" s="85"/>
      <c r="AY1658" s="85"/>
      <c r="AZ1658" s="80"/>
      <c r="BA1658" s="86"/>
      <c r="BB1658" s="86"/>
      <c r="BC1658" s="105"/>
    </row>
    <row r="1659" spans="1:55" x14ac:dyDescent="0.25">
      <c r="A1659" s="80"/>
      <c r="B1659" s="80"/>
      <c r="C1659" s="80"/>
      <c r="D1659" s="80"/>
      <c r="E1659" s="80"/>
      <c r="F1659" s="80"/>
      <c r="G1659" s="80"/>
      <c r="H1659" s="84"/>
      <c r="I1659" s="84"/>
      <c r="J1659" s="105"/>
      <c r="K1659" s="84"/>
      <c r="L1659" s="105"/>
      <c r="M1659" s="84"/>
      <c r="N1659" s="105"/>
      <c r="O1659" s="84"/>
      <c r="P1659" s="84"/>
      <c r="Q1659" s="105"/>
      <c r="R1659" s="84"/>
      <c r="S1659" s="105"/>
      <c r="T1659" s="84"/>
      <c r="U1659" s="105"/>
      <c r="V1659" s="80"/>
      <c r="W1659" s="80"/>
      <c r="X1659" s="108"/>
      <c r="Y1659" s="108"/>
      <c r="Z1659" s="80"/>
      <c r="AA1659" s="80"/>
      <c r="AB1659" s="109"/>
      <c r="AC1659" s="80"/>
      <c r="AD1659" s="80"/>
      <c r="AE1659" s="80"/>
      <c r="AF1659" s="80"/>
      <c r="AG1659" s="80"/>
      <c r="AH1659" s="107"/>
      <c r="AI1659" s="107"/>
      <c r="AJ1659" s="105"/>
      <c r="AK1659" s="85"/>
      <c r="AL1659" s="85"/>
      <c r="AM1659" s="105"/>
      <c r="AN1659" s="107"/>
      <c r="AO1659" s="107"/>
      <c r="AP1659" s="105"/>
      <c r="AQ1659" s="85"/>
      <c r="AR1659" s="85"/>
      <c r="AS1659" s="105"/>
      <c r="AT1659" s="107"/>
      <c r="AU1659" s="85"/>
      <c r="AV1659" s="107"/>
      <c r="AW1659" s="85"/>
      <c r="AX1659" s="85"/>
      <c r="AY1659" s="85"/>
      <c r="AZ1659" s="80"/>
      <c r="BA1659" s="86"/>
      <c r="BB1659" s="86"/>
      <c r="BC1659" s="105"/>
    </row>
    <row r="1660" spans="1:55" x14ac:dyDescent="0.25">
      <c r="A1660" s="80"/>
      <c r="B1660" s="80"/>
      <c r="C1660" s="80"/>
      <c r="D1660" s="80"/>
      <c r="E1660" s="80"/>
      <c r="F1660" s="80"/>
      <c r="G1660" s="80"/>
      <c r="H1660" s="84"/>
      <c r="I1660" s="84"/>
      <c r="J1660" s="105"/>
      <c r="K1660" s="84"/>
      <c r="L1660" s="105"/>
      <c r="M1660" s="84"/>
      <c r="N1660" s="105"/>
      <c r="O1660" s="84"/>
      <c r="P1660" s="84"/>
      <c r="Q1660" s="105"/>
      <c r="R1660" s="84"/>
      <c r="S1660" s="105"/>
      <c r="T1660" s="84"/>
      <c r="U1660" s="105"/>
      <c r="V1660" s="80"/>
      <c r="W1660" s="80"/>
      <c r="X1660" s="80"/>
      <c r="Y1660" s="80"/>
      <c r="Z1660" s="80"/>
      <c r="AA1660" s="80"/>
      <c r="AB1660" s="109"/>
      <c r="AC1660" s="80"/>
      <c r="AD1660" s="80"/>
      <c r="AE1660" s="80"/>
      <c r="AF1660" s="80"/>
      <c r="AG1660" s="80"/>
      <c r="AH1660" s="107"/>
      <c r="AI1660" s="107"/>
      <c r="AJ1660" s="105"/>
      <c r="AK1660" s="85"/>
      <c r="AL1660" s="85"/>
      <c r="AM1660" s="105"/>
      <c r="AN1660" s="107"/>
      <c r="AO1660" s="107"/>
      <c r="AP1660" s="105"/>
      <c r="AQ1660" s="85"/>
      <c r="AR1660" s="85"/>
      <c r="AS1660" s="105"/>
      <c r="AT1660" s="107"/>
      <c r="AU1660" s="85"/>
      <c r="AV1660" s="107"/>
      <c r="AW1660" s="85"/>
      <c r="AX1660" s="85"/>
      <c r="AY1660" s="85"/>
      <c r="AZ1660" s="80"/>
      <c r="BA1660" s="86"/>
      <c r="BB1660" s="86"/>
      <c r="BC1660" s="105"/>
    </row>
    <row r="1661" spans="1:55" x14ac:dyDescent="0.25">
      <c r="A1661" s="80"/>
      <c r="B1661" s="80"/>
      <c r="C1661" s="80"/>
      <c r="D1661" s="80"/>
      <c r="E1661" s="80"/>
      <c r="F1661" s="80"/>
      <c r="G1661" s="80"/>
      <c r="H1661" s="84"/>
      <c r="I1661" s="84"/>
      <c r="J1661" s="105"/>
      <c r="K1661" s="84"/>
      <c r="L1661" s="105"/>
      <c r="M1661" s="84"/>
      <c r="N1661" s="105"/>
      <c r="O1661" s="84"/>
      <c r="P1661" s="84"/>
      <c r="Q1661" s="105"/>
      <c r="R1661" s="84"/>
      <c r="S1661" s="105"/>
      <c r="T1661" s="84"/>
      <c r="U1661" s="105"/>
      <c r="V1661" s="80"/>
      <c r="W1661" s="80"/>
      <c r="X1661" s="80"/>
      <c r="Y1661" s="80"/>
      <c r="Z1661" s="80"/>
      <c r="AA1661" s="80"/>
      <c r="AB1661" s="109"/>
      <c r="AC1661" s="80"/>
      <c r="AD1661" s="80"/>
      <c r="AE1661" s="80"/>
      <c r="AF1661" s="80"/>
      <c r="AG1661" s="80"/>
      <c r="AH1661" s="107"/>
      <c r="AI1661" s="107"/>
      <c r="AJ1661" s="105"/>
      <c r="AK1661" s="85"/>
      <c r="AL1661" s="85"/>
      <c r="AM1661" s="105"/>
      <c r="AN1661" s="107"/>
      <c r="AO1661" s="107"/>
      <c r="AP1661" s="105"/>
      <c r="AQ1661" s="85"/>
      <c r="AR1661" s="85"/>
      <c r="AS1661" s="105"/>
      <c r="AT1661" s="107"/>
      <c r="AU1661" s="85"/>
      <c r="AV1661" s="107"/>
      <c r="AW1661" s="85"/>
      <c r="AX1661" s="85"/>
      <c r="AY1661" s="85"/>
      <c r="AZ1661" s="80"/>
      <c r="BA1661" s="86"/>
      <c r="BB1661" s="86"/>
      <c r="BC1661" s="105"/>
    </row>
    <row r="1662" spans="1:55" x14ac:dyDescent="0.25">
      <c r="A1662" s="80"/>
      <c r="B1662" s="80"/>
      <c r="C1662" s="80"/>
      <c r="D1662" s="80"/>
      <c r="E1662" s="80"/>
      <c r="F1662" s="80"/>
      <c r="G1662" s="80"/>
      <c r="H1662" s="84"/>
      <c r="I1662" s="84"/>
      <c r="J1662" s="105"/>
      <c r="K1662" s="84"/>
      <c r="L1662" s="105"/>
      <c r="M1662" s="84"/>
      <c r="N1662" s="105"/>
      <c r="O1662" s="84"/>
      <c r="P1662" s="84"/>
      <c r="Q1662" s="105"/>
      <c r="R1662" s="84"/>
      <c r="S1662" s="105"/>
      <c r="T1662" s="84"/>
      <c r="U1662" s="105"/>
      <c r="V1662" s="80"/>
      <c r="W1662" s="80"/>
      <c r="X1662" s="80"/>
      <c r="Y1662" s="80"/>
      <c r="Z1662" s="80"/>
      <c r="AA1662" s="80"/>
      <c r="AB1662" s="109"/>
      <c r="AC1662" s="80"/>
      <c r="AD1662" s="80"/>
      <c r="AE1662" s="80"/>
      <c r="AF1662" s="80"/>
      <c r="AG1662" s="80"/>
      <c r="AH1662" s="107"/>
      <c r="AI1662" s="107"/>
      <c r="AJ1662" s="105"/>
      <c r="AK1662" s="85"/>
      <c r="AL1662" s="85"/>
      <c r="AM1662" s="105"/>
      <c r="AN1662" s="107"/>
      <c r="AO1662" s="107"/>
      <c r="AP1662" s="105"/>
      <c r="AQ1662" s="85"/>
      <c r="AR1662" s="85"/>
      <c r="AS1662" s="105"/>
      <c r="AT1662" s="107"/>
      <c r="AU1662" s="85"/>
      <c r="AV1662" s="107"/>
      <c r="AW1662" s="85"/>
      <c r="AX1662" s="85"/>
      <c r="AY1662" s="85"/>
      <c r="AZ1662" s="80"/>
      <c r="BA1662" s="86"/>
      <c r="BB1662" s="86"/>
      <c r="BC1662" s="105"/>
    </row>
    <row r="1663" spans="1:55" x14ac:dyDescent="0.25">
      <c r="A1663" s="80"/>
      <c r="B1663" s="80"/>
      <c r="C1663" s="80"/>
      <c r="D1663" s="80"/>
      <c r="E1663" s="80"/>
      <c r="F1663" s="80"/>
      <c r="G1663" s="80"/>
      <c r="H1663" s="84"/>
      <c r="I1663" s="84"/>
      <c r="J1663" s="105"/>
      <c r="K1663" s="84"/>
      <c r="L1663" s="105"/>
      <c r="M1663" s="84"/>
      <c r="N1663" s="105"/>
      <c r="O1663" s="84"/>
      <c r="P1663" s="84"/>
      <c r="Q1663" s="105"/>
      <c r="R1663" s="84"/>
      <c r="S1663" s="105"/>
      <c r="T1663" s="84"/>
      <c r="U1663" s="105"/>
      <c r="V1663" s="80"/>
      <c r="W1663" s="80"/>
      <c r="X1663" s="108"/>
      <c r="Y1663" s="108"/>
      <c r="Z1663" s="80"/>
      <c r="AA1663" s="80"/>
      <c r="AB1663" s="109"/>
      <c r="AC1663" s="80"/>
      <c r="AD1663" s="80"/>
      <c r="AE1663" s="80"/>
      <c r="AF1663" s="80"/>
      <c r="AG1663" s="80"/>
      <c r="AH1663" s="107"/>
      <c r="AI1663" s="107"/>
      <c r="AJ1663" s="105"/>
      <c r="AK1663" s="85"/>
      <c r="AL1663" s="85"/>
      <c r="AM1663" s="105"/>
      <c r="AN1663" s="107"/>
      <c r="AO1663" s="107"/>
      <c r="AP1663" s="105"/>
      <c r="AQ1663" s="85"/>
      <c r="AR1663" s="85"/>
      <c r="AS1663" s="105"/>
      <c r="AT1663" s="107"/>
      <c r="AU1663" s="85"/>
      <c r="AV1663" s="107"/>
      <c r="AW1663" s="85"/>
      <c r="AX1663" s="85"/>
      <c r="AY1663" s="85"/>
      <c r="AZ1663" s="80"/>
      <c r="BA1663" s="86"/>
      <c r="BB1663" s="86"/>
      <c r="BC1663" s="105"/>
    </row>
    <row r="1664" spans="1:55" x14ac:dyDescent="0.25">
      <c r="A1664" s="80"/>
      <c r="B1664" s="80"/>
      <c r="C1664" s="80"/>
      <c r="D1664" s="80"/>
      <c r="E1664" s="80"/>
      <c r="F1664" s="80"/>
      <c r="G1664" s="80"/>
      <c r="H1664" s="84"/>
      <c r="I1664" s="84"/>
      <c r="J1664" s="105"/>
      <c r="K1664" s="84"/>
      <c r="L1664" s="105"/>
      <c r="M1664" s="84"/>
      <c r="N1664" s="105"/>
      <c r="O1664" s="84"/>
      <c r="P1664" s="84"/>
      <c r="Q1664" s="105"/>
      <c r="R1664" s="84"/>
      <c r="S1664" s="105"/>
      <c r="T1664" s="84"/>
      <c r="U1664" s="105"/>
      <c r="V1664" s="80"/>
      <c r="W1664" s="80"/>
      <c r="X1664" s="108"/>
      <c r="Y1664" s="108"/>
      <c r="Z1664" s="80"/>
      <c r="AA1664" s="80"/>
      <c r="AB1664" s="109"/>
      <c r="AC1664" s="80"/>
      <c r="AD1664" s="80"/>
      <c r="AE1664" s="80"/>
      <c r="AF1664" s="80"/>
      <c r="AG1664" s="80"/>
      <c r="AH1664" s="107"/>
      <c r="AI1664" s="107"/>
      <c r="AJ1664" s="105"/>
      <c r="AK1664" s="85"/>
      <c r="AL1664" s="85"/>
      <c r="AM1664" s="105"/>
      <c r="AN1664" s="107"/>
      <c r="AO1664" s="107"/>
      <c r="AP1664" s="105"/>
      <c r="AQ1664" s="85"/>
      <c r="AR1664" s="85"/>
      <c r="AS1664" s="105"/>
      <c r="AT1664" s="107"/>
      <c r="AU1664" s="85"/>
      <c r="AV1664" s="107"/>
      <c r="AW1664" s="85"/>
      <c r="AX1664" s="85"/>
      <c r="AY1664" s="85"/>
      <c r="AZ1664" s="80"/>
      <c r="BA1664" s="86"/>
      <c r="BB1664" s="86"/>
      <c r="BC1664" s="105"/>
    </row>
    <row r="1665" spans="1:55" x14ac:dyDescent="0.25">
      <c r="A1665" s="80"/>
      <c r="B1665" s="80"/>
      <c r="C1665" s="80"/>
      <c r="D1665" s="80"/>
      <c r="E1665" s="80"/>
      <c r="F1665" s="80"/>
      <c r="G1665" s="80"/>
      <c r="H1665" s="80"/>
      <c r="I1665" s="80"/>
      <c r="J1665" s="80"/>
      <c r="K1665" s="80"/>
      <c r="L1665" s="80"/>
      <c r="M1665" s="84"/>
      <c r="N1665" s="105"/>
      <c r="O1665" s="80"/>
      <c r="P1665" s="80"/>
      <c r="Q1665" s="80"/>
      <c r="R1665" s="80"/>
      <c r="S1665" s="80"/>
      <c r="T1665" s="84"/>
      <c r="U1665" s="105"/>
      <c r="V1665" s="80"/>
      <c r="W1665" s="80"/>
      <c r="X1665" s="80"/>
      <c r="Y1665" s="80"/>
      <c r="Z1665" s="80"/>
      <c r="AA1665" s="80"/>
      <c r="AB1665" s="109"/>
      <c r="AC1665" s="80"/>
      <c r="AD1665" s="80"/>
      <c r="AE1665" s="80"/>
      <c r="AF1665" s="80"/>
      <c r="AG1665" s="80"/>
      <c r="AH1665" s="80"/>
      <c r="AI1665" s="80"/>
      <c r="AJ1665" s="80"/>
      <c r="AK1665" s="80"/>
      <c r="AL1665" s="80"/>
      <c r="AM1665" s="80"/>
      <c r="AN1665" s="80"/>
      <c r="AO1665" s="80"/>
      <c r="AP1665" s="80"/>
      <c r="AQ1665" s="80"/>
      <c r="AR1665" s="80"/>
      <c r="AS1665" s="80"/>
      <c r="AT1665" s="80"/>
      <c r="AU1665" s="80"/>
      <c r="AV1665" s="80"/>
      <c r="AW1665" s="80"/>
      <c r="AX1665" s="80"/>
      <c r="AY1665" s="80"/>
      <c r="AZ1665" s="80"/>
      <c r="BA1665" s="80"/>
      <c r="BB1665" s="80"/>
      <c r="BC1665" s="80"/>
    </row>
    <row r="1666" spans="1:55" x14ac:dyDescent="0.25">
      <c r="A1666" s="80"/>
      <c r="B1666" s="80"/>
      <c r="C1666" s="80"/>
      <c r="D1666" s="80"/>
      <c r="E1666" s="80"/>
      <c r="F1666" s="80"/>
      <c r="G1666" s="80"/>
      <c r="H1666" s="80"/>
      <c r="I1666" s="84"/>
      <c r="J1666" s="105"/>
      <c r="K1666" s="84"/>
      <c r="L1666" s="105"/>
      <c r="M1666" s="80"/>
      <c r="N1666" s="80"/>
      <c r="O1666" s="80"/>
      <c r="P1666" s="84"/>
      <c r="Q1666" s="105"/>
      <c r="R1666" s="84"/>
      <c r="S1666" s="105"/>
      <c r="T1666" s="80"/>
      <c r="U1666" s="80"/>
      <c r="V1666" s="80"/>
      <c r="W1666" s="80"/>
      <c r="X1666" s="80"/>
      <c r="Y1666" s="80"/>
      <c r="Z1666" s="80"/>
      <c r="AA1666" s="80"/>
      <c r="AB1666" s="109"/>
      <c r="AC1666" s="80"/>
      <c r="AD1666" s="80"/>
      <c r="AE1666" s="80"/>
      <c r="AF1666" s="80"/>
      <c r="AG1666" s="80"/>
      <c r="AH1666" s="80"/>
      <c r="AI1666" s="107"/>
      <c r="AJ1666" s="105"/>
      <c r="AK1666" s="80"/>
      <c r="AL1666" s="85"/>
      <c r="AM1666" s="105"/>
      <c r="AN1666" s="80"/>
      <c r="AO1666" s="107"/>
      <c r="AP1666" s="105"/>
      <c r="AQ1666" s="80"/>
      <c r="AR1666" s="85"/>
      <c r="AS1666" s="105"/>
      <c r="AT1666" s="80"/>
      <c r="AU1666" s="80"/>
      <c r="AV1666" s="80"/>
      <c r="AW1666" s="80"/>
      <c r="AX1666" s="80"/>
      <c r="AY1666" s="85"/>
      <c r="AZ1666" s="80"/>
      <c r="BA1666" s="80"/>
      <c r="BB1666" s="86"/>
      <c r="BC1666" s="105"/>
    </row>
    <row r="1667" spans="1:55" x14ac:dyDescent="0.25">
      <c r="A1667" s="80"/>
      <c r="B1667" s="80"/>
      <c r="C1667" s="80"/>
      <c r="D1667" s="80"/>
      <c r="E1667" s="80"/>
      <c r="F1667" s="80"/>
      <c r="G1667" s="80"/>
      <c r="H1667" s="84"/>
      <c r="I1667" s="84"/>
      <c r="J1667" s="105"/>
      <c r="K1667" s="84"/>
      <c r="L1667" s="105"/>
      <c r="M1667" s="84"/>
      <c r="N1667" s="105"/>
      <c r="O1667" s="84"/>
      <c r="P1667" s="84"/>
      <c r="Q1667" s="105"/>
      <c r="R1667" s="84"/>
      <c r="S1667" s="105"/>
      <c r="T1667" s="84"/>
      <c r="U1667" s="105"/>
      <c r="V1667" s="80"/>
      <c r="W1667" s="80"/>
      <c r="X1667" s="108"/>
      <c r="Y1667" s="108"/>
      <c r="Z1667" s="80"/>
      <c r="AA1667" s="80"/>
      <c r="AB1667" s="109"/>
      <c r="AC1667" s="80"/>
      <c r="AD1667" s="80"/>
      <c r="AE1667" s="80"/>
      <c r="AF1667" s="80"/>
      <c r="AG1667" s="80"/>
      <c r="AH1667" s="107"/>
      <c r="AI1667" s="107"/>
      <c r="AJ1667" s="105"/>
      <c r="AK1667" s="85"/>
      <c r="AL1667" s="85"/>
      <c r="AM1667" s="105"/>
      <c r="AN1667" s="107"/>
      <c r="AO1667" s="107"/>
      <c r="AP1667" s="105"/>
      <c r="AQ1667" s="85"/>
      <c r="AR1667" s="85"/>
      <c r="AS1667" s="105"/>
      <c r="AT1667" s="107"/>
      <c r="AU1667" s="85"/>
      <c r="AV1667" s="107"/>
      <c r="AW1667" s="85"/>
      <c r="AX1667" s="85"/>
      <c r="AY1667" s="85"/>
      <c r="AZ1667" s="80"/>
      <c r="BA1667" s="86"/>
      <c r="BB1667" s="86"/>
      <c r="BC1667" s="105"/>
    </row>
    <row r="1668" spans="1:55" x14ac:dyDescent="0.25">
      <c r="A1668" s="80"/>
      <c r="B1668" s="80"/>
      <c r="C1668" s="80"/>
      <c r="D1668" s="80"/>
      <c r="E1668" s="80"/>
      <c r="F1668" s="80"/>
      <c r="G1668" s="80"/>
      <c r="H1668" s="84"/>
      <c r="I1668" s="84"/>
      <c r="J1668" s="105"/>
      <c r="K1668" s="84"/>
      <c r="L1668" s="105"/>
      <c r="M1668" s="84"/>
      <c r="N1668" s="105"/>
      <c r="O1668" s="84"/>
      <c r="P1668" s="84"/>
      <c r="Q1668" s="105"/>
      <c r="R1668" s="84"/>
      <c r="S1668" s="105"/>
      <c r="T1668" s="84"/>
      <c r="U1668" s="105"/>
      <c r="V1668" s="80"/>
      <c r="W1668" s="80"/>
      <c r="X1668" s="108"/>
      <c r="Y1668" s="108"/>
      <c r="Z1668" s="80"/>
      <c r="AA1668" s="80"/>
      <c r="AB1668" s="109"/>
      <c r="AC1668" s="80"/>
      <c r="AD1668" s="80"/>
      <c r="AE1668" s="80"/>
      <c r="AF1668" s="80"/>
      <c r="AG1668" s="80"/>
      <c r="AH1668" s="107"/>
      <c r="AI1668" s="107"/>
      <c r="AJ1668" s="105"/>
      <c r="AK1668" s="85"/>
      <c r="AL1668" s="85"/>
      <c r="AM1668" s="105"/>
      <c r="AN1668" s="107"/>
      <c r="AO1668" s="107"/>
      <c r="AP1668" s="105"/>
      <c r="AQ1668" s="85"/>
      <c r="AR1668" s="85"/>
      <c r="AS1668" s="105"/>
      <c r="AT1668" s="107"/>
      <c r="AU1668" s="85"/>
      <c r="AV1668" s="107"/>
      <c r="AW1668" s="85"/>
      <c r="AX1668" s="85"/>
      <c r="AY1668" s="85"/>
      <c r="AZ1668" s="80"/>
      <c r="BA1668" s="86"/>
      <c r="BB1668" s="86"/>
      <c r="BC1668" s="105"/>
    </row>
    <row r="1669" spans="1:55" x14ac:dyDescent="0.25">
      <c r="A1669" s="80"/>
      <c r="B1669" s="80"/>
      <c r="C1669" s="80"/>
      <c r="D1669" s="80"/>
      <c r="E1669" s="80"/>
      <c r="F1669" s="80"/>
      <c r="G1669" s="80"/>
      <c r="H1669" s="84"/>
      <c r="I1669" s="84"/>
      <c r="J1669" s="105"/>
      <c r="K1669" s="84"/>
      <c r="L1669" s="105"/>
      <c r="M1669" s="84"/>
      <c r="N1669" s="105"/>
      <c r="O1669" s="84"/>
      <c r="P1669" s="84"/>
      <c r="Q1669" s="105"/>
      <c r="R1669" s="84"/>
      <c r="S1669" s="105"/>
      <c r="T1669" s="84"/>
      <c r="U1669" s="105"/>
      <c r="V1669" s="80"/>
      <c r="W1669" s="80"/>
      <c r="X1669" s="108"/>
      <c r="Y1669" s="108"/>
      <c r="Z1669" s="80"/>
      <c r="AA1669" s="80"/>
      <c r="AB1669" s="109"/>
      <c r="AC1669" s="80"/>
      <c r="AD1669" s="80"/>
      <c r="AE1669" s="80"/>
      <c r="AF1669" s="80"/>
      <c r="AG1669" s="80"/>
      <c r="AH1669" s="107"/>
      <c r="AI1669" s="107"/>
      <c r="AJ1669" s="105"/>
      <c r="AK1669" s="85"/>
      <c r="AL1669" s="85"/>
      <c r="AM1669" s="105"/>
      <c r="AN1669" s="107"/>
      <c r="AO1669" s="107"/>
      <c r="AP1669" s="105"/>
      <c r="AQ1669" s="85"/>
      <c r="AR1669" s="85"/>
      <c r="AS1669" s="105"/>
      <c r="AT1669" s="107"/>
      <c r="AU1669" s="85"/>
      <c r="AV1669" s="107"/>
      <c r="AW1669" s="85"/>
      <c r="AX1669" s="85"/>
      <c r="AY1669" s="85"/>
      <c r="AZ1669" s="80"/>
      <c r="BA1669" s="86"/>
      <c r="BB1669" s="86"/>
      <c r="BC1669" s="105"/>
    </row>
    <row r="1670" spans="1:55" x14ac:dyDescent="0.25">
      <c r="A1670" s="80"/>
      <c r="B1670" s="80"/>
      <c r="C1670" s="80"/>
      <c r="D1670" s="80"/>
      <c r="E1670" s="80"/>
      <c r="F1670" s="80"/>
      <c r="G1670" s="80"/>
      <c r="H1670" s="84"/>
      <c r="I1670" s="84"/>
      <c r="J1670" s="105"/>
      <c r="K1670" s="84"/>
      <c r="L1670" s="105"/>
      <c r="M1670" s="84"/>
      <c r="N1670" s="105"/>
      <c r="O1670" s="84"/>
      <c r="P1670" s="84"/>
      <c r="Q1670" s="105"/>
      <c r="R1670" s="84"/>
      <c r="S1670" s="105"/>
      <c r="T1670" s="84"/>
      <c r="U1670" s="105"/>
      <c r="V1670" s="80"/>
      <c r="W1670" s="80"/>
      <c r="X1670" s="108"/>
      <c r="Y1670" s="108"/>
      <c r="Z1670" s="80"/>
      <c r="AA1670" s="80"/>
      <c r="AB1670" s="109"/>
      <c r="AC1670" s="80"/>
      <c r="AD1670" s="80"/>
      <c r="AE1670" s="80"/>
      <c r="AF1670" s="80"/>
      <c r="AG1670" s="80"/>
      <c r="AH1670" s="107"/>
      <c r="AI1670" s="107"/>
      <c r="AJ1670" s="105"/>
      <c r="AK1670" s="85"/>
      <c r="AL1670" s="85"/>
      <c r="AM1670" s="105"/>
      <c r="AN1670" s="107"/>
      <c r="AO1670" s="107"/>
      <c r="AP1670" s="105"/>
      <c r="AQ1670" s="85"/>
      <c r="AR1670" s="85"/>
      <c r="AS1670" s="105"/>
      <c r="AT1670" s="107"/>
      <c r="AU1670" s="85"/>
      <c r="AV1670" s="107"/>
      <c r="AW1670" s="85"/>
      <c r="AX1670" s="85"/>
      <c r="AY1670" s="85"/>
      <c r="AZ1670" s="80"/>
      <c r="BA1670" s="86"/>
      <c r="BB1670" s="86"/>
      <c r="BC1670" s="105"/>
    </row>
    <row r="1671" spans="1:55" x14ac:dyDescent="0.25">
      <c r="A1671" s="80"/>
      <c r="B1671" s="80"/>
      <c r="C1671" s="80"/>
      <c r="D1671" s="80"/>
      <c r="E1671" s="80"/>
      <c r="F1671" s="80"/>
      <c r="G1671" s="80"/>
      <c r="H1671" s="80"/>
      <c r="I1671" s="80"/>
      <c r="J1671" s="80"/>
      <c r="K1671" s="80"/>
      <c r="L1671" s="80"/>
      <c r="M1671" s="84"/>
      <c r="N1671" s="105"/>
      <c r="O1671" s="80"/>
      <c r="P1671" s="80"/>
      <c r="Q1671" s="80"/>
      <c r="R1671" s="80"/>
      <c r="S1671" s="80"/>
      <c r="T1671" s="84"/>
      <c r="U1671" s="105"/>
      <c r="V1671" s="80"/>
      <c r="W1671" s="80"/>
      <c r="X1671" s="80"/>
      <c r="Y1671" s="80"/>
      <c r="Z1671" s="80"/>
      <c r="AA1671" s="80"/>
      <c r="AB1671" s="109"/>
      <c r="AC1671" s="80"/>
      <c r="AD1671" s="80"/>
      <c r="AE1671" s="80"/>
      <c r="AF1671" s="80"/>
      <c r="AG1671" s="80"/>
      <c r="AH1671" s="80"/>
      <c r="AI1671" s="80"/>
      <c r="AJ1671" s="80"/>
      <c r="AK1671" s="80"/>
      <c r="AL1671" s="80"/>
      <c r="AM1671" s="80"/>
      <c r="AN1671" s="80"/>
      <c r="AO1671" s="80"/>
      <c r="AP1671" s="80"/>
      <c r="AQ1671" s="80"/>
      <c r="AR1671" s="80"/>
      <c r="AS1671" s="80"/>
      <c r="AT1671" s="80"/>
      <c r="AU1671" s="80"/>
      <c r="AV1671" s="80"/>
      <c r="AW1671" s="80"/>
      <c r="AX1671" s="80"/>
      <c r="AY1671" s="80"/>
      <c r="AZ1671" s="80"/>
      <c r="BA1671" s="80"/>
      <c r="BB1671" s="80"/>
      <c r="BC1671" s="80"/>
    </row>
    <row r="1672" spans="1:55" x14ac:dyDescent="0.25">
      <c r="A1672" s="80"/>
      <c r="B1672" s="80"/>
      <c r="C1672" s="80"/>
      <c r="D1672" s="80"/>
      <c r="E1672" s="80"/>
      <c r="F1672" s="80"/>
      <c r="G1672" s="80"/>
      <c r="H1672" s="84"/>
      <c r="I1672" s="84"/>
      <c r="J1672" s="105"/>
      <c r="K1672" s="84"/>
      <c r="L1672" s="105"/>
      <c r="M1672" s="84"/>
      <c r="N1672" s="105"/>
      <c r="O1672" s="84"/>
      <c r="P1672" s="84"/>
      <c r="Q1672" s="105"/>
      <c r="R1672" s="84"/>
      <c r="S1672" s="105"/>
      <c r="T1672" s="84"/>
      <c r="U1672" s="105"/>
      <c r="V1672" s="80"/>
      <c r="W1672" s="80"/>
      <c r="X1672" s="80"/>
      <c r="Y1672" s="80"/>
      <c r="Z1672" s="80"/>
      <c r="AA1672" s="80"/>
      <c r="AB1672" s="109"/>
      <c r="AC1672" s="80"/>
      <c r="AD1672" s="80"/>
      <c r="AE1672" s="80"/>
      <c r="AF1672" s="80"/>
      <c r="AG1672" s="80"/>
      <c r="AH1672" s="107"/>
      <c r="AI1672" s="107"/>
      <c r="AJ1672" s="105"/>
      <c r="AK1672" s="85"/>
      <c r="AL1672" s="85"/>
      <c r="AM1672" s="105"/>
      <c r="AN1672" s="107"/>
      <c r="AO1672" s="107"/>
      <c r="AP1672" s="105"/>
      <c r="AQ1672" s="85"/>
      <c r="AR1672" s="85"/>
      <c r="AS1672" s="105"/>
      <c r="AT1672" s="107"/>
      <c r="AU1672" s="85"/>
      <c r="AV1672" s="107"/>
      <c r="AW1672" s="85"/>
      <c r="AX1672" s="85"/>
      <c r="AY1672" s="85"/>
      <c r="AZ1672" s="80"/>
      <c r="BA1672" s="86"/>
      <c r="BB1672" s="86"/>
      <c r="BC1672" s="105"/>
    </row>
    <row r="1673" spans="1:55" x14ac:dyDescent="0.25">
      <c r="A1673" s="80"/>
      <c r="B1673" s="80"/>
      <c r="C1673" s="80"/>
      <c r="D1673" s="80"/>
      <c r="E1673" s="80"/>
      <c r="F1673" s="80"/>
      <c r="G1673" s="80"/>
      <c r="H1673" s="84"/>
      <c r="I1673" s="84"/>
      <c r="J1673" s="105"/>
      <c r="K1673" s="84"/>
      <c r="L1673" s="105"/>
      <c r="M1673" s="84"/>
      <c r="N1673" s="105"/>
      <c r="O1673" s="84"/>
      <c r="P1673" s="84"/>
      <c r="Q1673" s="105"/>
      <c r="R1673" s="84"/>
      <c r="S1673" s="105"/>
      <c r="T1673" s="84"/>
      <c r="U1673" s="105"/>
      <c r="V1673" s="80"/>
      <c r="W1673" s="80"/>
      <c r="X1673" s="80"/>
      <c r="Y1673" s="80"/>
      <c r="Z1673" s="80"/>
      <c r="AA1673" s="80"/>
      <c r="AB1673" s="109"/>
      <c r="AC1673" s="80"/>
      <c r="AD1673" s="80"/>
      <c r="AE1673" s="80"/>
      <c r="AF1673" s="80"/>
      <c r="AG1673" s="80"/>
      <c r="AH1673" s="107"/>
      <c r="AI1673" s="107"/>
      <c r="AJ1673" s="105"/>
      <c r="AK1673" s="85"/>
      <c r="AL1673" s="85"/>
      <c r="AM1673" s="105"/>
      <c r="AN1673" s="107"/>
      <c r="AO1673" s="107"/>
      <c r="AP1673" s="105"/>
      <c r="AQ1673" s="85"/>
      <c r="AR1673" s="85"/>
      <c r="AS1673" s="105"/>
      <c r="AT1673" s="107"/>
      <c r="AU1673" s="85"/>
      <c r="AV1673" s="107"/>
      <c r="AW1673" s="85"/>
      <c r="AX1673" s="85"/>
      <c r="AY1673" s="85"/>
      <c r="AZ1673" s="80"/>
      <c r="BA1673" s="86"/>
      <c r="BB1673" s="86"/>
      <c r="BC1673" s="105"/>
    </row>
    <row r="1674" spans="1:55" x14ac:dyDescent="0.25">
      <c r="A1674" s="80"/>
      <c r="B1674" s="80"/>
      <c r="C1674" s="80"/>
      <c r="D1674" s="80"/>
      <c r="E1674" s="80"/>
      <c r="F1674" s="80"/>
      <c r="G1674" s="80"/>
      <c r="H1674" s="84"/>
      <c r="I1674" s="84"/>
      <c r="J1674" s="105"/>
      <c r="K1674" s="84"/>
      <c r="L1674" s="105"/>
      <c r="M1674" s="84"/>
      <c r="N1674" s="105"/>
      <c r="O1674" s="84"/>
      <c r="P1674" s="84"/>
      <c r="Q1674" s="105"/>
      <c r="R1674" s="84"/>
      <c r="S1674" s="105"/>
      <c r="T1674" s="84"/>
      <c r="U1674" s="105"/>
      <c r="V1674" s="80"/>
      <c r="W1674" s="80"/>
      <c r="X1674" s="108"/>
      <c r="Y1674" s="108"/>
      <c r="Z1674" s="80"/>
      <c r="AA1674" s="80"/>
      <c r="AB1674" s="109"/>
      <c r="AC1674" s="80"/>
      <c r="AD1674" s="80"/>
      <c r="AE1674" s="80"/>
      <c r="AF1674" s="80"/>
      <c r="AG1674" s="80"/>
      <c r="AH1674" s="107"/>
      <c r="AI1674" s="107"/>
      <c r="AJ1674" s="105"/>
      <c r="AK1674" s="85"/>
      <c r="AL1674" s="85"/>
      <c r="AM1674" s="105"/>
      <c r="AN1674" s="107"/>
      <c r="AO1674" s="107"/>
      <c r="AP1674" s="105"/>
      <c r="AQ1674" s="85"/>
      <c r="AR1674" s="85"/>
      <c r="AS1674" s="105"/>
      <c r="AT1674" s="107"/>
      <c r="AU1674" s="85"/>
      <c r="AV1674" s="107"/>
      <c r="AW1674" s="85"/>
      <c r="AX1674" s="85"/>
      <c r="AY1674" s="85"/>
      <c r="AZ1674" s="80"/>
      <c r="BA1674" s="86"/>
      <c r="BB1674" s="86"/>
      <c r="BC1674" s="105"/>
    </row>
    <row r="1675" spans="1:55" x14ac:dyDescent="0.25">
      <c r="A1675" s="80"/>
      <c r="B1675" s="80"/>
      <c r="C1675" s="80"/>
      <c r="D1675" s="80"/>
      <c r="E1675" s="80"/>
      <c r="F1675" s="80"/>
      <c r="G1675" s="80"/>
      <c r="H1675" s="84"/>
      <c r="I1675" s="84"/>
      <c r="J1675" s="105"/>
      <c r="K1675" s="84"/>
      <c r="L1675" s="105"/>
      <c r="M1675" s="84"/>
      <c r="N1675" s="105"/>
      <c r="O1675" s="84"/>
      <c r="P1675" s="84"/>
      <c r="Q1675" s="105"/>
      <c r="R1675" s="84"/>
      <c r="S1675" s="105"/>
      <c r="T1675" s="84"/>
      <c r="U1675" s="105"/>
      <c r="V1675" s="80"/>
      <c r="W1675" s="80"/>
      <c r="X1675" s="80"/>
      <c r="Y1675" s="80"/>
      <c r="Z1675" s="80"/>
      <c r="AA1675" s="80"/>
      <c r="AB1675" s="109"/>
      <c r="AC1675" s="80"/>
      <c r="AD1675" s="80"/>
      <c r="AE1675" s="80"/>
      <c r="AF1675" s="80"/>
      <c r="AG1675" s="80"/>
      <c r="AH1675" s="107"/>
      <c r="AI1675" s="107"/>
      <c r="AJ1675" s="105"/>
      <c r="AK1675" s="85"/>
      <c r="AL1675" s="85"/>
      <c r="AM1675" s="105"/>
      <c r="AN1675" s="107"/>
      <c r="AO1675" s="107"/>
      <c r="AP1675" s="105"/>
      <c r="AQ1675" s="85"/>
      <c r="AR1675" s="85"/>
      <c r="AS1675" s="105"/>
      <c r="AT1675" s="107"/>
      <c r="AU1675" s="85"/>
      <c r="AV1675" s="107"/>
      <c r="AW1675" s="85"/>
      <c r="AX1675" s="85"/>
      <c r="AY1675" s="85"/>
      <c r="AZ1675" s="80"/>
      <c r="BA1675" s="86"/>
      <c r="BB1675" s="86"/>
      <c r="BC1675" s="105"/>
    </row>
    <row r="1676" spans="1:55" x14ac:dyDescent="0.25">
      <c r="A1676" s="80"/>
      <c r="B1676" s="80"/>
      <c r="C1676" s="80"/>
      <c r="D1676" s="80"/>
      <c r="E1676" s="80"/>
      <c r="F1676" s="80"/>
      <c r="G1676" s="80"/>
      <c r="H1676" s="84"/>
      <c r="I1676" s="84"/>
      <c r="J1676" s="105"/>
      <c r="K1676" s="84"/>
      <c r="L1676" s="105"/>
      <c r="M1676" s="84"/>
      <c r="N1676" s="105"/>
      <c r="O1676" s="84"/>
      <c r="P1676" s="84"/>
      <c r="Q1676" s="105"/>
      <c r="R1676" s="84"/>
      <c r="S1676" s="105"/>
      <c r="T1676" s="84"/>
      <c r="U1676" s="105"/>
      <c r="V1676" s="80"/>
      <c r="W1676" s="80"/>
      <c r="X1676" s="80"/>
      <c r="Y1676" s="80"/>
      <c r="Z1676" s="80"/>
      <c r="AA1676" s="80"/>
      <c r="AB1676" s="109"/>
      <c r="AC1676" s="80"/>
      <c r="AD1676" s="80"/>
      <c r="AE1676" s="80"/>
      <c r="AF1676" s="80"/>
      <c r="AG1676" s="80"/>
      <c r="AH1676" s="107"/>
      <c r="AI1676" s="107"/>
      <c r="AJ1676" s="105"/>
      <c r="AK1676" s="85"/>
      <c r="AL1676" s="85"/>
      <c r="AM1676" s="105"/>
      <c r="AN1676" s="107"/>
      <c r="AO1676" s="107"/>
      <c r="AP1676" s="105"/>
      <c r="AQ1676" s="85"/>
      <c r="AR1676" s="85"/>
      <c r="AS1676" s="105"/>
      <c r="AT1676" s="107"/>
      <c r="AU1676" s="85"/>
      <c r="AV1676" s="107"/>
      <c r="AW1676" s="85"/>
      <c r="AX1676" s="85"/>
      <c r="AY1676" s="85"/>
      <c r="AZ1676" s="80"/>
      <c r="BA1676" s="86"/>
      <c r="BB1676" s="86"/>
      <c r="BC1676" s="105"/>
    </row>
    <row r="1677" spans="1:55" x14ac:dyDescent="0.25">
      <c r="A1677" s="80"/>
      <c r="B1677" s="80"/>
      <c r="C1677" s="80"/>
      <c r="D1677" s="80"/>
      <c r="E1677" s="80"/>
      <c r="F1677" s="80"/>
      <c r="G1677" s="80"/>
      <c r="H1677" s="84"/>
      <c r="I1677" s="84"/>
      <c r="J1677" s="105"/>
      <c r="K1677" s="84"/>
      <c r="L1677" s="105"/>
      <c r="M1677" s="84"/>
      <c r="N1677" s="105"/>
      <c r="O1677" s="84"/>
      <c r="P1677" s="84"/>
      <c r="Q1677" s="105"/>
      <c r="R1677" s="84"/>
      <c r="S1677" s="105"/>
      <c r="T1677" s="84"/>
      <c r="U1677" s="105"/>
      <c r="V1677" s="80"/>
      <c r="W1677" s="80"/>
      <c r="X1677" s="80"/>
      <c r="Y1677" s="80"/>
      <c r="Z1677" s="80"/>
      <c r="AA1677" s="80"/>
      <c r="AB1677" s="109"/>
      <c r="AC1677" s="80"/>
      <c r="AD1677" s="80"/>
      <c r="AE1677" s="80"/>
      <c r="AF1677" s="80"/>
      <c r="AG1677" s="80"/>
      <c r="AH1677" s="107"/>
      <c r="AI1677" s="107"/>
      <c r="AJ1677" s="105"/>
      <c r="AK1677" s="85"/>
      <c r="AL1677" s="85"/>
      <c r="AM1677" s="105"/>
      <c r="AN1677" s="107"/>
      <c r="AO1677" s="107"/>
      <c r="AP1677" s="105"/>
      <c r="AQ1677" s="85"/>
      <c r="AR1677" s="85"/>
      <c r="AS1677" s="105"/>
      <c r="AT1677" s="107"/>
      <c r="AU1677" s="85"/>
      <c r="AV1677" s="107"/>
      <c r="AW1677" s="85"/>
      <c r="AX1677" s="85"/>
      <c r="AY1677" s="85"/>
      <c r="AZ1677" s="80"/>
      <c r="BA1677" s="86"/>
      <c r="BB1677" s="86"/>
      <c r="BC1677" s="105"/>
    </row>
    <row r="1678" spans="1:55" x14ac:dyDescent="0.25">
      <c r="A1678" s="80"/>
      <c r="B1678" s="80"/>
      <c r="C1678" s="80"/>
      <c r="D1678" s="80"/>
      <c r="E1678" s="80"/>
      <c r="F1678" s="80"/>
      <c r="G1678" s="80"/>
      <c r="H1678" s="84"/>
      <c r="I1678" s="84"/>
      <c r="J1678" s="105"/>
      <c r="K1678" s="84"/>
      <c r="L1678" s="105"/>
      <c r="M1678" s="84"/>
      <c r="N1678" s="105"/>
      <c r="O1678" s="84"/>
      <c r="P1678" s="84"/>
      <c r="Q1678" s="105"/>
      <c r="R1678" s="84"/>
      <c r="S1678" s="105"/>
      <c r="T1678" s="84"/>
      <c r="U1678" s="105"/>
      <c r="V1678" s="80"/>
      <c r="W1678" s="80"/>
      <c r="X1678" s="108"/>
      <c r="Y1678" s="108"/>
      <c r="Z1678" s="80"/>
      <c r="AA1678" s="80"/>
      <c r="AB1678" s="109"/>
      <c r="AC1678" s="80"/>
      <c r="AD1678" s="80"/>
      <c r="AE1678" s="80"/>
      <c r="AF1678" s="80"/>
      <c r="AG1678" s="80"/>
      <c r="AH1678" s="107"/>
      <c r="AI1678" s="107"/>
      <c r="AJ1678" s="105"/>
      <c r="AK1678" s="85"/>
      <c r="AL1678" s="85"/>
      <c r="AM1678" s="105"/>
      <c r="AN1678" s="107"/>
      <c r="AO1678" s="107"/>
      <c r="AP1678" s="105"/>
      <c r="AQ1678" s="85"/>
      <c r="AR1678" s="85"/>
      <c r="AS1678" s="105"/>
      <c r="AT1678" s="107"/>
      <c r="AU1678" s="85"/>
      <c r="AV1678" s="107"/>
      <c r="AW1678" s="85"/>
      <c r="AX1678" s="85"/>
      <c r="AY1678" s="85"/>
      <c r="AZ1678" s="80"/>
      <c r="BA1678" s="86"/>
      <c r="BB1678" s="86"/>
      <c r="BC1678" s="105"/>
    </row>
    <row r="1679" spans="1:55" x14ac:dyDescent="0.25">
      <c r="A1679" s="80"/>
      <c r="B1679" s="80"/>
      <c r="C1679" s="80"/>
      <c r="D1679" s="80"/>
      <c r="E1679" s="80"/>
      <c r="F1679" s="80"/>
      <c r="G1679" s="80"/>
      <c r="H1679" s="80"/>
      <c r="I1679" s="80"/>
      <c r="J1679" s="80"/>
      <c r="K1679" s="84"/>
      <c r="L1679" s="105"/>
      <c r="M1679" s="80"/>
      <c r="N1679" s="80"/>
      <c r="O1679" s="80"/>
      <c r="P1679" s="80"/>
      <c r="Q1679" s="80"/>
      <c r="R1679" s="84"/>
      <c r="S1679" s="105"/>
      <c r="T1679" s="80"/>
      <c r="U1679" s="80"/>
      <c r="V1679" s="80"/>
      <c r="W1679" s="80"/>
      <c r="X1679" s="80"/>
      <c r="Y1679" s="80"/>
      <c r="Z1679" s="80"/>
      <c r="AA1679" s="80"/>
      <c r="AB1679" s="109"/>
      <c r="AC1679" s="80"/>
      <c r="AD1679" s="80"/>
      <c r="AE1679" s="80"/>
      <c r="AF1679" s="80"/>
      <c r="AG1679" s="80"/>
      <c r="AH1679" s="80"/>
      <c r="AI1679" s="80"/>
      <c r="AJ1679" s="80"/>
      <c r="AK1679" s="80"/>
      <c r="AL1679" s="80"/>
      <c r="AM1679" s="80"/>
      <c r="AN1679" s="80"/>
      <c r="AO1679" s="80"/>
      <c r="AP1679" s="80"/>
      <c r="AQ1679" s="80"/>
      <c r="AR1679" s="80"/>
      <c r="AS1679" s="80"/>
      <c r="AT1679" s="80"/>
      <c r="AU1679" s="80"/>
      <c r="AV1679" s="80"/>
      <c r="AW1679" s="80"/>
      <c r="AX1679" s="80"/>
      <c r="AY1679" s="80"/>
      <c r="AZ1679" s="80"/>
      <c r="BA1679" s="80"/>
      <c r="BB1679" s="80"/>
      <c r="BC1679" s="80"/>
    </row>
    <row r="1680" spans="1:55" x14ac:dyDescent="0.25">
      <c r="A1680" s="80"/>
      <c r="B1680" s="80"/>
      <c r="C1680" s="80"/>
      <c r="D1680" s="80"/>
      <c r="E1680" s="80"/>
      <c r="F1680" s="80"/>
      <c r="G1680" s="80"/>
      <c r="H1680" s="84"/>
      <c r="I1680" s="84"/>
      <c r="J1680" s="105"/>
      <c r="K1680" s="84"/>
      <c r="L1680" s="105"/>
      <c r="M1680" s="84"/>
      <c r="N1680" s="105"/>
      <c r="O1680" s="84"/>
      <c r="P1680" s="84"/>
      <c r="Q1680" s="105"/>
      <c r="R1680" s="84"/>
      <c r="S1680" s="105"/>
      <c r="T1680" s="84"/>
      <c r="U1680" s="105"/>
      <c r="V1680" s="80"/>
      <c r="W1680" s="80"/>
      <c r="X1680" s="108"/>
      <c r="Y1680" s="108"/>
      <c r="Z1680" s="80"/>
      <c r="AA1680" s="80"/>
      <c r="AB1680" s="109"/>
      <c r="AC1680" s="80"/>
      <c r="AD1680" s="80"/>
      <c r="AE1680" s="80"/>
      <c r="AF1680" s="80"/>
      <c r="AG1680" s="80"/>
      <c r="AH1680" s="107"/>
      <c r="AI1680" s="107"/>
      <c r="AJ1680" s="105"/>
      <c r="AK1680" s="85"/>
      <c r="AL1680" s="85"/>
      <c r="AM1680" s="105"/>
      <c r="AN1680" s="107"/>
      <c r="AO1680" s="107"/>
      <c r="AP1680" s="105"/>
      <c r="AQ1680" s="85"/>
      <c r="AR1680" s="85"/>
      <c r="AS1680" s="105"/>
      <c r="AT1680" s="107"/>
      <c r="AU1680" s="85"/>
      <c r="AV1680" s="107"/>
      <c r="AW1680" s="85"/>
      <c r="AX1680" s="85"/>
      <c r="AY1680" s="85"/>
      <c r="AZ1680" s="80"/>
      <c r="BA1680" s="86"/>
      <c r="BB1680" s="86"/>
      <c r="BC1680" s="105"/>
    </row>
    <row r="1681" spans="1:55" x14ac:dyDescent="0.25">
      <c r="A1681" s="80"/>
      <c r="B1681" s="80"/>
      <c r="C1681" s="80"/>
      <c r="D1681" s="80"/>
      <c r="E1681" s="80"/>
      <c r="F1681" s="80"/>
      <c r="G1681" s="80"/>
      <c r="H1681" s="80"/>
      <c r="I1681" s="80"/>
      <c r="J1681" s="80"/>
      <c r="K1681" s="80"/>
      <c r="L1681" s="80"/>
      <c r="M1681" s="84"/>
      <c r="N1681" s="105"/>
      <c r="O1681" s="80"/>
      <c r="P1681" s="80"/>
      <c r="Q1681" s="80"/>
      <c r="R1681" s="80"/>
      <c r="S1681" s="80"/>
      <c r="T1681" s="84"/>
      <c r="U1681" s="105"/>
      <c r="V1681" s="80"/>
      <c r="W1681" s="80"/>
      <c r="X1681" s="80"/>
      <c r="Y1681" s="80"/>
      <c r="Z1681" s="80"/>
      <c r="AA1681" s="80"/>
      <c r="AB1681" s="109"/>
      <c r="AC1681" s="80"/>
      <c r="AD1681" s="80"/>
      <c r="AE1681" s="80"/>
      <c r="AF1681" s="80"/>
      <c r="AG1681" s="80"/>
      <c r="AH1681" s="80"/>
      <c r="AI1681" s="80"/>
      <c r="AJ1681" s="80"/>
      <c r="AK1681" s="80"/>
      <c r="AL1681" s="80"/>
      <c r="AM1681" s="80"/>
      <c r="AN1681" s="80"/>
      <c r="AO1681" s="80"/>
      <c r="AP1681" s="80"/>
      <c r="AQ1681" s="80"/>
      <c r="AR1681" s="80"/>
      <c r="AS1681" s="80"/>
      <c r="AT1681" s="80"/>
      <c r="AU1681" s="80"/>
      <c r="AV1681" s="80"/>
      <c r="AW1681" s="80"/>
      <c r="AX1681" s="80"/>
      <c r="AY1681" s="80"/>
      <c r="AZ1681" s="80"/>
      <c r="BA1681" s="80"/>
      <c r="BB1681" s="80"/>
      <c r="BC1681" s="80"/>
    </row>
    <row r="1682" spans="1:55" x14ac:dyDescent="0.25">
      <c r="A1682" s="80"/>
      <c r="B1682" s="80"/>
      <c r="C1682" s="80"/>
      <c r="D1682" s="80"/>
      <c r="E1682" s="80"/>
      <c r="F1682" s="80"/>
      <c r="G1682" s="80"/>
      <c r="H1682" s="80"/>
      <c r="I1682" s="84"/>
      <c r="J1682" s="105"/>
      <c r="K1682" s="84"/>
      <c r="L1682" s="105"/>
      <c r="M1682" s="84"/>
      <c r="N1682" s="105"/>
      <c r="O1682" s="80"/>
      <c r="P1682" s="84"/>
      <c r="Q1682" s="105"/>
      <c r="R1682" s="84"/>
      <c r="S1682" s="105"/>
      <c r="T1682" s="84"/>
      <c r="U1682" s="105"/>
      <c r="V1682" s="80"/>
      <c r="W1682" s="80"/>
      <c r="X1682" s="80"/>
      <c r="Y1682" s="80"/>
      <c r="Z1682" s="80"/>
      <c r="AA1682" s="80"/>
      <c r="AB1682" s="109"/>
      <c r="AC1682" s="80"/>
      <c r="AD1682" s="80"/>
      <c r="AE1682" s="80"/>
      <c r="AF1682" s="80"/>
      <c r="AG1682" s="80"/>
      <c r="AH1682" s="80"/>
      <c r="AI1682" s="107"/>
      <c r="AJ1682" s="105"/>
      <c r="AK1682" s="80"/>
      <c r="AL1682" s="85"/>
      <c r="AM1682" s="105"/>
      <c r="AN1682" s="80"/>
      <c r="AO1682" s="107"/>
      <c r="AP1682" s="105"/>
      <c r="AQ1682" s="80"/>
      <c r="AR1682" s="85"/>
      <c r="AS1682" s="105"/>
      <c r="AT1682" s="80"/>
      <c r="AU1682" s="80"/>
      <c r="AV1682" s="80"/>
      <c r="AW1682" s="80"/>
      <c r="AX1682" s="80"/>
      <c r="AY1682" s="85"/>
      <c r="AZ1682" s="80"/>
      <c r="BA1682" s="80"/>
      <c r="BB1682" s="86"/>
      <c r="BC1682" s="105"/>
    </row>
    <row r="1683" spans="1:55" x14ac:dyDescent="0.25">
      <c r="A1683" s="80"/>
      <c r="B1683" s="80"/>
      <c r="C1683" s="80"/>
      <c r="D1683" s="80"/>
      <c r="E1683" s="80"/>
      <c r="F1683" s="80"/>
      <c r="G1683" s="80"/>
      <c r="H1683" s="84"/>
      <c r="I1683" s="84"/>
      <c r="J1683" s="105"/>
      <c r="K1683" s="84"/>
      <c r="L1683" s="105"/>
      <c r="M1683" s="84"/>
      <c r="N1683" s="105"/>
      <c r="O1683" s="84"/>
      <c r="P1683" s="84"/>
      <c r="Q1683" s="105"/>
      <c r="R1683" s="84"/>
      <c r="S1683" s="105"/>
      <c r="T1683" s="84"/>
      <c r="U1683" s="105"/>
      <c r="V1683" s="80"/>
      <c r="W1683" s="80"/>
      <c r="X1683" s="108"/>
      <c r="Y1683" s="108"/>
      <c r="Z1683" s="80"/>
      <c r="AA1683" s="80"/>
      <c r="AB1683" s="109"/>
      <c r="AC1683" s="80"/>
      <c r="AD1683" s="80"/>
      <c r="AE1683" s="80"/>
      <c r="AF1683" s="80"/>
      <c r="AG1683" s="80"/>
      <c r="AH1683" s="107"/>
      <c r="AI1683" s="107"/>
      <c r="AJ1683" s="105"/>
      <c r="AK1683" s="85"/>
      <c r="AL1683" s="85"/>
      <c r="AM1683" s="105"/>
      <c r="AN1683" s="107"/>
      <c r="AO1683" s="107"/>
      <c r="AP1683" s="105"/>
      <c r="AQ1683" s="85"/>
      <c r="AR1683" s="85"/>
      <c r="AS1683" s="105"/>
      <c r="AT1683" s="107"/>
      <c r="AU1683" s="85"/>
      <c r="AV1683" s="107"/>
      <c r="AW1683" s="85"/>
      <c r="AX1683" s="85"/>
      <c r="AY1683" s="85"/>
      <c r="AZ1683" s="80"/>
      <c r="BA1683" s="86"/>
      <c r="BB1683" s="86"/>
      <c r="BC1683" s="105"/>
    </row>
    <row r="1684" spans="1:55" x14ac:dyDescent="0.25">
      <c r="A1684" s="80"/>
      <c r="B1684" s="80"/>
      <c r="C1684" s="80"/>
      <c r="D1684" s="80"/>
      <c r="E1684" s="80"/>
      <c r="F1684" s="80"/>
      <c r="G1684" s="80"/>
      <c r="H1684" s="80"/>
      <c r="I1684" s="80"/>
      <c r="J1684" s="80"/>
      <c r="K1684" s="80"/>
      <c r="L1684" s="80"/>
      <c r="M1684" s="84"/>
      <c r="N1684" s="105"/>
      <c r="O1684" s="80"/>
      <c r="P1684" s="80"/>
      <c r="Q1684" s="80"/>
      <c r="R1684" s="80"/>
      <c r="S1684" s="80"/>
      <c r="T1684" s="84"/>
      <c r="U1684" s="105"/>
      <c r="V1684" s="80"/>
      <c r="W1684" s="80"/>
      <c r="X1684" s="80"/>
      <c r="Y1684" s="80"/>
      <c r="Z1684" s="80"/>
      <c r="AA1684" s="80"/>
      <c r="AB1684" s="109"/>
      <c r="AC1684" s="80"/>
      <c r="AD1684" s="80"/>
      <c r="AE1684" s="80"/>
      <c r="AF1684" s="80"/>
      <c r="AG1684" s="80"/>
      <c r="AH1684" s="80"/>
      <c r="AI1684" s="80"/>
      <c r="AJ1684" s="80"/>
      <c r="AK1684" s="80"/>
      <c r="AL1684" s="80"/>
      <c r="AM1684" s="80"/>
      <c r="AN1684" s="80"/>
      <c r="AO1684" s="80"/>
      <c r="AP1684" s="80"/>
      <c r="AQ1684" s="80"/>
      <c r="AR1684" s="80"/>
      <c r="AS1684" s="80"/>
      <c r="AT1684" s="80"/>
      <c r="AU1684" s="80"/>
      <c r="AV1684" s="80"/>
      <c r="AW1684" s="80"/>
      <c r="AX1684" s="80"/>
      <c r="AY1684" s="80"/>
      <c r="AZ1684" s="80"/>
      <c r="BA1684" s="80"/>
      <c r="BB1684" s="80"/>
      <c r="BC1684" s="80"/>
    </row>
    <row r="1685" spans="1:55" x14ac:dyDescent="0.25">
      <c r="A1685" s="80"/>
      <c r="B1685" s="80"/>
      <c r="C1685" s="80"/>
      <c r="D1685" s="80"/>
      <c r="E1685" s="80"/>
      <c r="F1685" s="80"/>
      <c r="G1685" s="80"/>
      <c r="H1685" s="84"/>
      <c r="I1685" s="84"/>
      <c r="J1685" s="105"/>
      <c r="K1685" s="84"/>
      <c r="L1685" s="105"/>
      <c r="M1685" s="84"/>
      <c r="N1685" s="105"/>
      <c r="O1685" s="84"/>
      <c r="P1685" s="84"/>
      <c r="Q1685" s="105"/>
      <c r="R1685" s="84"/>
      <c r="S1685" s="105"/>
      <c r="T1685" s="84"/>
      <c r="U1685" s="105"/>
      <c r="V1685" s="80"/>
      <c r="W1685" s="80"/>
      <c r="X1685" s="108"/>
      <c r="Y1685" s="108"/>
      <c r="Z1685" s="80"/>
      <c r="AA1685" s="80"/>
      <c r="AB1685" s="109"/>
      <c r="AC1685" s="80"/>
      <c r="AD1685" s="80"/>
      <c r="AE1685" s="80"/>
      <c r="AF1685" s="80"/>
      <c r="AG1685" s="80"/>
      <c r="AH1685" s="107"/>
      <c r="AI1685" s="107"/>
      <c r="AJ1685" s="105"/>
      <c r="AK1685" s="85"/>
      <c r="AL1685" s="85"/>
      <c r="AM1685" s="105"/>
      <c r="AN1685" s="107"/>
      <c r="AO1685" s="107"/>
      <c r="AP1685" s="105"/>
      <c r="AQ1685" s="85"/>
      <c r="AR1685" s="85"/>
      <c r="AS1685" s="105"/>
      <c r="AT1685" s="107"/>
      <c r="AU1685" s="85"/>
      <c r="AV1685" s="107"/>
      <c r="AW1685" s="85"/>
      <c r="AX1685" s="85"/>
      <c r="AY1685" s="85"/>
      <c r="AZ1685" s="80"/>
      <c r="BA1685" s="86"/>
      <c r="BB1685" s="86"/>
      <c r="BC1685" s="105"/>
    </row>
    <row r="1686" spans="1:55" x14ac:dyDescent="0.25">
      <c r="A1686" s="80"/>
      <c r="B1686" s="80"/>
      <c r="C1686" s="80"/>
      <c r="D1686" s="80"/>
      <c r="E1686" s="80"/>
      <c r="F1686" s="80"/>
      <c r="G1686" s="80"/>
      <c r="H1686" s="84"/>
      <c r="I1686" s="84"/>
      <c r="J1686" s="105"/>
      <c r="K1686" s="84"/>
      <c r="L1686" s="105"/>
      <c r="M1686" s="84"/>
      <c r="N1686" s="105"/>
      <c r="O1686" s="84"/>
      <c r="P1686" s="84"/>
      <c r="Q1686" s="105"/>
      <c r="R1686" s="84"/>
      <c r="S1686" s="105"/>
      <c r="T1686" s="84"/>
      <c r="U1686" s="105"/>
      <c r="V1686" s="80"/>
      <c r="W1686" s="80"/>
      <c r="X1686" s="108"/>
      <c r="Y1686" s="108"/>
      <c r="Z1686" s="80"/>
      <c r="AA1686" s="80"/>
      <c r="AB1686" s="109"/>
      <c r="AC1686" s="80"/>
      <c r="AD1686" s="80"/>
      <c r="AE1686" s="80"/>
      <c r="AF1686" s="80"/>
      <c r="AG1686" s="80"/>
      <c r="AH1686" s="107"/>
      <c r="AI1686" s="107"/>
      <c r="AJ1686" s="105"/>
      <c r="AK1686" s="85"/>
      <c r="AL1686" s="85"/>
      <c r="AM1686" s="105"/>
      <c r="AN1686" s="107"/>
      <c r="AO1686" s="107"/>
      <c r="AP1686" s="105"/>
      <c r="AQ1686" s="85"/>
      <c r="AR1686" s="85"/>
      <c r="AS1686" s="105"/>
      <c r="AT1686" s="107"/>
      <c r="AU1686" s="85"/>
      <c r="AV1686" s="107"/>
      <c r="AW1686" s="85"/>
      <c r="AX1686" s="85"/>
      <c r="AY1686" s="85"/>
      <c r="AZ1686" s="80"/>
      <c r="BA1686" s="86"/>
      <c r="BB1686" s="86"/>
      <c r="BC1686" s="105"/>
    </row>
    <row r="1687" spans="1:55" x14ac:dyDescent="0.25">
      <c r="A1687" s="80"/>
      <c r="B1687" s="80"/>
      <c r="C1687" s="80"/>
      <c r="D1687" s="80"/>
      <c r="E1687" s="80"/>
      <c r="F1687" s="80"/>
      <c r="G1687" s="80"/>
      <c r="H1687" s="84"/>
      <c r="I1687" s="84"/>
      <c r="J1687" s="105"/>
      <c r="K1687" s="84"/>
      <c r="L1687" s="105"/>
      <c r="M1687" s="84"/>
      <c r="N1687" s="105"/>
      <c r="O1687" s="84"/>
      <c r="P1687" s="84"/>
      <c r="Q1687" s="105"/>
      <c r="R1687" s="84"/>
      <c r="S1687" s="105"/>
      <c r="T1687" s="84"/>
      <c r="U1687" s="105"/>
      <c r="V1687" s="80"/>
      <c r="W1687" s="80"/>
      <c r="X1687" s="108"/>
      <c r="Y1687" s="108"/>
      <c r="Z1687" s="80"/>
      <c r="AA1687" s="80"/>
      <c r="AB1687" s="109"/>
      <c r="AC1687" s="80"/>
      <c r="AD1687" s="80"/>
      <c r="AE1687" s="80"/>
      <c r="AF1687" s="80"/>
      <c r="AG1687" s="80"/>
      <c r="AH1687" s="107"/>
      <c r="AI1687" s="107"/>
      <c r="AJ1687" s="105"/>
      <c r="AK1687" s="85"/>
      <c r="AL1687" s="85"/>
      <c r="AM1687" s="105"/>
      <c r="AN1687" s="107"/>
      <c r="AO1687" s="107"/>
      <c r="AP1687" s="105"/>
      <c r="AQ1687" s="85"/>
      <c r="AR1687" s="85"/>
      <c r="AS1687" s="105"/>
      <c r="AT1687" s="107"/>
      <c r="AU1687" s="85"/>
      <c r="AV1687" s="107"/>
      <c r="AW1687" s="85"/>
      <c r="AX1687" s="85"/>
      <c r="AY1687" s="85"/>
      <c r="AZ1687" s="80"/>
      <c r="BA1687" s="86"/>
      <c r="BB1687" s="86"/>
      <c r="BC1687" s="105"/>
    </row>
    <row r="1688" spans="1:55" x14ac:dyDescent="0.25">
      <c r="A1688" s="80"/>
      <c r="B1688" s="80"/>
      <c r="C1688" s="80"/>
      <c r="D1688" s="80"/>
      <c r="E1688" s="80"/>
      <c r="F1688" s="80"/>
      <c r="G1688" s="80"/>
      <c r="H1688" s="80"/>
      <c r="I1688" s="80"/>
      <c r="J1688" s="80"/>
      <c r="K1688" s="84"/>
      <c r="L1688" s="105"/>
      <c r="M1688" s="80"/>
      <c r="N1688" s="80"/>
      <c r="O1688" s="80"/>
      <c r="P1688" s="80"/>
      <c r="Q1688" s="80"/>
      <c r="R1688" s="84"/>
      <c r="S1688" s="105"/>
      <c r="T1688" s="80"/>
      <c r="U1688" s="80"/>
      <c r="V1688" s="80"/>
      <c r="W1688" s="80"/>
      <c r="X1688" s="80"/>
      <c r="Y1688" s="80"/>
      <c r="Z1688" s="80"/>
      <c r="AA1688" s="80"/>
      <c r="AB1688" s="109"/>
      <c r="AC1688" s="80"/>
      <c r="AD1688" s="80"/>
      <c r="AE1688" s="80"/>
      <c r="AF1688" s="80"/>
      <c r="AG1688" s="80"/>
      <c r="AH1688" s="80"/>
      <c r="AI1688" s="80"/>
      <c r="AJ1688" s="80"/>
      <c r="AK1688" s="80"/>
      <c r="AL1688" s="80"/>
      <c r="AM1688" s="80"/>
      <c r="AN1688" s="80"/>
      <c r="AO1688" s="80"/>
      <c r="AP1688" s="80"/>
      <c r="AQ1688" s="80"/>
      <c r="AR1688" s="80"/>
      <c r="AS1688" s="80"/>
      <c r="AT1688" s="80"/>
      <c r="AU1688" s="80"/>
      <c r="AV1688" s="80"/>
      <c r="AW1688" s="80"/>
      <c r="AX1688" s="80"/>
      <c r="AY1688" s="80"/>
      <c r="AZ1688" s="80"/>
      <c r="BA1688" s="80"/>
      <c r="BB1688" s="80"/>
      <c r="BC1688" s="80"/>
    </row>
    <row r="1689" spans="1:55" x14ac:dyDescent="0.25">
      <c r="A1689" s="80"/>
      <c r="B1689" s="80"/>
      <c r="C1689" s="80"/>
      <c r="D1689" s="80"/>
      <c r="E1689" s="80"/>
      <c r="F1689" s="80"/>
      <c r="G1689" s="80"/>
      <c r="H1689" s="84"/>
      <c r="I1689" s="84"/>
      <c r="J1689" s="105"/>
      <c r="K1689" s="84"/>
      <c r="L1689" s="105"/>
      <c r="M1689" s="84"/>
      <c r="N1689" s="105"/>
      <c r="O1689" s="84"/>
      <c r="P1689" s="84"/>
      <c r="Q1689" s="105"/>
      <c r="R1689" s="84"/>
      <c r="S1689" s="105"/>
      <c r="T1689" s="84"/>
      <c r="U1689" s="105"/>
      <c r="V1689" s="80"/>
      <c r="W1689" s="80"/>
      <c r="X1689" s="80"/>
      <c r="Y1689" s="80"/>
      <c r="Z1689" s="80"/>
      <c r="AA1689" s="80"/>
      <c r="AB1689" s="109"/>
      <c r="AC1689" s="80"/>
      <c r="AD1689" s="80"/>
      <c r="AE1689" s="80"/>
      <c r="AF1689" s="80"/>
      <c r="AG1689" s="80"/>
      <c r="AH1689" s="107"/>
      <c r="AI1689" s="107"/>
      <c r="AJ1689" s="105"/>
      <c r="AK1689" s="85"/>
      <c r="AL1689" s="85"/>
      <c r="AM1689" s="105"/>
      <c r="AN1689" s="107"/>
      <c r="AO1689" s="107"/>
      <c r="AP1689" s="105"/>
      <c r="AQ1689" s="85"/>
      <c r="AR1689" s="85"/>
      <c r="AS1689" s="105"/>
      <c r="AT1689" s="107"/>
      <c r="AU1689" s="85"/>
      <c r="AV1689" s="107"/>
      <c r="AW1689" s="85"/>
      <c r="AX1689" s="85"/>
      <c r="AY1689" s="85"/>
      <c r="AZ1689" s="80"/>
      <c r="BA1689" s="86"/>
      <c r="BB1689" s="86"/>
      <c r="BC1689" s="105"/>
    </row>
    <row r="1690" spans="1:55" x14ac:dyDescent="0.25">
      <c r="A1690" s="80"/>
      <c r="B1690" s="80"/>
      <c r="C1690" s="80"/>
      <c r="D1690" s="80"/>
      <c r="E1690" s="80"/>
      <c r="F1690" s="80"/>
      <c r="G1690" s="80"/>
      <c r="H1690" s="84"/>
      <c r="I1690" s="84"/>
      <c r="J1690" s="105"/>
      <c r="K1690" s="84"/>
      <c r="L1690" s="105"/>
      <c r="M1690" s="84"/>
      <c r="N1690" s="105"/>
      <c r="O1690" s="84"/>
      <c r="P1690" s="84"/>
      <c r="Q1690" s="105"/>
      <c r="R1690" s="84"/>
      <c r="S1690" s="105"/>
      <c r="T1690" s="84"/>
      <c r="U1690" s="105"/>
      <c r="V1690" s="80"/>
      <c r="W1690" s="80"/>
      <c r="X1690" s="80"/>
      <c r="Y1690" s="80"/>
      <c r="Z1690" s="80"/>
      <c r="AA1690" s="80"/>
      <c r="AB1690" s="109"/>
      <c r="AC1690" s="80"/>
      <c r="AD1690" s="80"/>
      <c r="AE1690" s="80"/>
      <c r="AF1690" s="80"/>
      <c r="AG1690" s="80"/>
      <c r="AH1690" s="107"/>
      <c r="AI1690" s="107"/>
      <c r="AJ1690" s="105"/>
      <c r="AK1690" s="85"/>
      <c r="AL1690" s="85"/>
      <c r="AM1690" s="105"/>
      <c r="AN1690" s="107"/>
      <c r="AO1690" s="107"/>
      <c r="AP1690" s="105"/>
      <c r="AQ1690" s="85"/>
      <c r="AR1690" s="85"/>
      <c r="AS1690" s="105"/>
      <c r="AT1690" s="107"/>
      <c r="AU1690" s="85"/>
      <c r="AV1690" s="107"/>
      <c r="AW1690" s="85"/>
      <c r="AX1690" s="85"/>
      <c r="AY1690" s="85"/>
      <c r="AZ1690" s="80"/>
      <c r="BA1690" s="86"/>
      <c r="BB1690" s="86"/>
      <c r="BC1690" s="105"/>
    </row>
    <row r="1691" spans="1:55" x14ac:dyDescent="0.25">
      <c r="A1691" s="80"/>
      <c r="B1691" s="80"/>
      <c r="C1691" s="80"/>
      <c r="D1691" s="80"/>
      <c r="E1691" s="80"/>
      <c r="F1691" s="80"/>
      <c r="G1691" s="80"/>
      <c r="H1691" s="84"/>
      <c r="I1691" s="84"/>
      <c r="J1691" s="105"/>
      <c r="K1691" s="84"/>
      <c r="L1691" s="105"/>
      <c r="M1691" s="84"/>
      <c r="N1691" s="105"/>
      <c r="O1691" s="84"/>
      <c r="P1691" s="84"/>
      <c r="Q1691" s="105"/>
      <c r="R1691" s="84"/>
      <c r="S1691" s="105"/>
      <c r="T1691" s="84"/>
      <c r="U1691" s="105"/>
      <c r="V1691" s="80"/>
      <c r="W1691" s="80"/>
      <c r="X1691" s="108"/>
      <c r="Y1691" s="108"/>
      <c r="Z1691" s="80"/>
      <c r="AA1691" s="80"/>
      <c r="AB1691" s="109"/>
      <c r="AC1691" s="80"/>
      <c r="AD1691" s="80"/>
      <c r="AE1691" s="80"/>
      <c r="AF1691" s="80"/>
      <c r="AG1691" s="80"/>
      <c r="AH1691" s="107"/>
      <c r="AI1691" s="107"/>
      <c r="AJ1691" s="105"/>
      <c r="AK1691" s="85"/>
      <c r="AL1691" s="85"/>
      <c r="AM1691" s="105"/>
      <c r="AN1691" s="107"/>
      <c r="AO1691" s="107"/>
      <c r="AP1691" s="105"/>
      <c r="AQ1691" s="85"/>
      <c r="AR1691" s="85"/>
      <c r="AS1691" s="105"/>
      <c r="AT1691" s="107"/>
      <c r="AU1691" s="85"/>
      <c r="AV1691" s="107"/>
      <c r="AW1691" s="85"/>
      <c r="AX1691" s="85"/>
      <c r="AY1691" s="85"/>
      <c r="AZ1691" s="80"/>
      <c r="BA1691" s="86"/>
      <c r="BB1691" s="86"/>
      <c r="BC1691" s="105"/>
    </row>
    <row r="1692" spans="1:55" x14ac:dyDescent="0.25">
      <c r="A1692" s="80"/>
      <c r="B1692" s="80"/>
      <c r="C1692" s="80"/>
      <c r="D1692" s="80"/>
      <c r="E1692" s="80"/>
      <c r="F1692" s="80"/>
      <c r="G1692" s="80"/>
      <c r="H1692" s="84"/>
      <c r="I1692" s="84"/>
      <c r="J1692" s="105"/>
      <c r="K1692" s="84"/>
      <c r="L1692" s="105"/>
      <c r="M1692" s="84"/>
      <c r="N1692" s="105"/>
      <c r="O1692" s="84"/>
      <c r="P1692" s="84"/>
      <c r="Q1692" s="105"/>
      <c r="R1692" s="84"/>
      <c r="S1692" s="105"/>
      <c r="T1692" s="84"/>
      <c r="U1692" s="105"/>
      <c r="V1692" s="80"/>
      <c r="W1692" s="80"/>
      <c r="X1692" s="80"/>
      <c r="Y1692" s="80"/>
      <c r="Z1692" s="80"/>
      <c r="AA1692" s="80"/>
      <c r="AB1692" s="109"/>
      <c r="AC1692" s="80"/>
      <c r="AD1692" s="80"/>
      <c r="AE1692" s="80"/>
      <c r="AF1692" s="80"/>
      <c r="AG1692" s="80"/>
      <c r="AH1692" s="107"/>
      <c r="AI1692" s="107"/>
      <c r="AJ1692" s="105"/>
      <c r="AK1692" s="85"/>
      <c r="AL1692" s="85"/>
      <c r="AM1692" s="105"/>
      <c r="AN1692" s="107"/>
      <c r="AO1692" s="107"/>
      <c r="AP1692" s="105"/>
      <c r="AQ1692" s="85"/>
      <c r="AR1692" s="85"/>
      <c r="AS1692" s="105"/>
      <c r="AT1692" s="107"/>
      <c r="AU1692" s="85"/>
      <c r="AV1692" s="107"/>
      <c r="AW1692" s="85"/>
      <c r="AX1692" s="85"/>
      <c r="AY1692" s="85"/>
      <c r="AZ1692" s="80"/>
      <c r="BA1692" s="86"/>
      <c r="BB1692" s="86"/>
      <c r="BC1692" s="105"/>
    </row>
    <row r="1693" spans="1:55" x14ac:dyDescent="0.25">
      <c r="A1693" s="80"/>
      <c r="B1693" s="80"/>
      <c r="C1693" s="80"/>
      <c r="D1693" s="80"/>
      <c r="E1693" s="80"/>
      <c r="F1693" s="80"/>
      <c r="G1693" s="80"/>
      <c r="H1693" s="84"/>
      <c r="I1693" s="84"/>
      <c r="J1693" s="105"/>
      <c r="K1693" s="84"/>
      <c r="L1693" s="105"/>
      <c r="M1693" s="84"/>
      <c r="N1693" s="105"/>
      <c r="O1693" s="84"/>
      <c r="P1693" s="84"/>
      <c r="Q1693" s="105"/>
      <c r="R1693" s="84"/>
      <c r="S1693" s="105"/>
      <c r="T1693" s="84"/>
      <c r="U1693" s="105"/>
      <c r="V1693" s="80"/>
      <c r="W1693" s="80"/>
      <c r="X1693" s="80"/>
      <c r="Y1693" s="80"/>
      <c r="Z1693" s="80"/>
      <c r="AA1693" s="80"/>
      <c r="AB1693" s="109"/>
      <c r="AC1693" s="80"/>
      <c r="AD1693" s="80"/>
      <c r="AE1693" s="80"/>
      <c r="AF1693" s="80"/>
      <c r="AG1693" s="80"/>
      <c r="AH1693" s="107"/>
      <c r="AI1693" s="107"/>
      <c r="AJ1693" s="105"/>
      <c r="AK1693" s="85"/>
      <c r="AL1693" s="85"/>
      <c r="AM1693" s="105"/>
      <c r="AN1693" s="107"/>
      <c r="AO1693" s="107"/>
      <c r="AP1693" s="105"/>
      <c r="AQ1693" s="85"/>
      <c r="AR1693" s="85"/>
      <c r="AS1693" s="105"/>
      <c r="AT1693" s="107"/>
      <c r="AU1693" s="85"/>
      <c r="AV1693" s="107"/>
      <c r="AW1693" s="85"/>
      <c r="AX1693" s="85"/>
      <c r="AY1693" s="85"/>
      <c r="AZ1693" s="80"/>
      <c r="BA1693" s="86"/>
      <c r="BB1693" s="86"/>
      <c r="BC1693" s="105"/>
    </row>
    <row r="1694" spans="1:55" x14ac:dyDescent="0.25">
      <c r="A1694" s="80"/>
      <c r="B1694" s="80"/>
      <c r="C1694" s="80"/>
      <c r="D1694" s="80"/>
      <c r="E1694" s="80"/>
      <c r="F1694" s="80"/>
      <c r="G1694" s="80"/>
      <c r="H1694" s="84"/>
      <c r="I1694" s="84"/>
      <c r="J1694" s="105"/>
      <c r="K1694" s="84"/>
      <c r="L1694" s="105"/>
      <c r="M1694" s="84"/>
      <c r="N1694" s="105"/>
      <c r="O1694" s="84"/>
      <c r="P1694" s="84"/>
      <c r="Q1694" s="105"/>
      <c r="R1694" s="84"/>
      <c r="S1694" s="105"/>
      <c r="T1694" s="84"/>
      <c r="U1694" s="105"/>
      <c r="V1694" s="80"/>
      <c r="W1694" s="80"/>
      <c r="X1694" s="80"/>
      <c r="Y1694" s="80"/>
      <c r="Z1694" s="80"/>
      <c r="AA1694" s="80"/>
      <c r="AB1694" s="109"/>
      <c r="AC1694" s="80"/>
      <c r="AD1694" s="80"/>
      <c r="AE1694" s="80"/>
      <c r="AF1694" s="80"/>
      <c r="AG1694" s="80"/>
      <c r="AH1694" s="107"/>
      <c r="AI1694" s="107"/>
      <c r="AJ1694" s="105"/>
      <c r="AK1694" s="85"/>
      <c r="AL1694" s="85"/>
      <c r="AM1694" s="105"/>
      <c r="AN1694" s="107"/>
      <c r="AO1694" s="107"/>
      <c r="AP1694" s="105"/>
      <c r="AQ1694" s="85"/>
      <c r="AR1694" s="85"/>
      <c r="AS1694" s="105"/>
      <c r="AT1694" s="107"/>
      <c r="AU1694" s="85"/>
      <c r="AV1694" s="107"/>
      <c r="AW1694" s="85"/>
      <c r="AX1694" s="85"/>
      <c r="AY1694" s="85"/>
      <c r="AZ1694" s="80"/>
      <c r="BA1694" s="86"/>
      <c r="BB1694" s="86"/>
      <c r="BC1694" s="105"/>
    </row>
    <row r="1695" spans="1:55" x14ac:dyDescent="0.25">
      <c r="A1695" s="80"/>
      <c r="B1695" s="80"/>
      <c r="C1695" s="80"/>
      <c r="D1695" s="80"/>
      <c r="E1695" s="80"/>
      <c r="F1695" s="80"/>
      <c r="G1695" s="80"/>
      <c r="H1695" s="84"/>
      <c r="I1695" s="84"/>
      <c r="J1695" s="105"/>
      <c r="K1695" s="84"/>
      <c r="L1695" s="105"/>
      <c r="M1695" s="84"/>
      <c r="N1695" s="105"/>
      <c r="O1695" s="84"/>
      <c r="P1695" s="84"/>
      <c r="Q1695" s="105"/>
      <c r="R1695" s="84"/>
      <c r="S1695" s="105"/>
      <c r="T1695" s="84"/>
      <c r="U1695" s="105"/>
      <c r="V1695" s="80"/>
      <c r="W1695" s="80"/>
      <c r="X1695" s="108"/>
      <c r="Y1695" s="108"/>
      <c r="Z1695" s="80"/>
      <c r="AA1695" s="80"/>
      <c r="AB1695" s="109"/>
      <c r="AC1695" s="80"/>
      <c r="AD1695" s="80"/>
      <c r="AE1695" s="80"/>
      <c r="AF1695" s="80"/>
      <c r="AG1695" s="80"/>
      <c r="AH1695" s="107"/>
      <c r="AI1695" s="107"/>
      <c r="AJ1695" s="105"/>
      <c r="AK1695" s="85"/>
      <c r="AL1695" s="85"/>
      <c r="AM1695" s="105"/>
      <c r="AN1695" s="107"/>
      <c r="AO1695" s="107"/>
      <c r="AP1695" s="105"/>
      <c r="AQ1695" s="85"/>
      <c r="AR1695" s="85"/>
      <c r="AS1695" s="105"/>
      <c r="AT1695" s="107"/>
      <c r="AU1695" s="85"/>
      <c r="AV1695" s="107"/>
      <c r="AW1695" s="85"/>
      <c r="AX1695" s="85"/>
      <c r="AY1695" s="85"/>
      <c r="AZ1695" s="80"/>
      <c r="BA1695" s="86"/>
      <c r="BB1695" s="86"/>
      <c r="BC1695" s="105"/>
    </row>
    <row r="1696" spans="1:55" x14ac:dyDescent="0.25">
      <c r="A1696" s="80"/>
      <c r="B1696" s="80"/>
      <c r="C1696" s="80"/>
      <c r="D1696" s="80"/>
      <c r="E1696" s="80"/>
      <c r="F1696" s="80"/>
      <c r="G1696" s="80"/>
      <c r="H1696" s="84"/>
      <c r="I1696" s="84"/>
      <c r="J1696" s="105"/>
      <c r="K1696" s="84"/>
      <c r="L1696" s="105"/>
      <c r="M1696" s="84"/>
      <c r="N1696" s="105"/>
      <c r="O1696" s="84"/>
      <c r="P1696" s="84"/>
      <c r="Q1696" s="105"/>
      <c r="R1696" s="84"/>
      <c r="S1696" s="105"/>
      <c r="T1696" s="84"/>
      <c r="U1696" s="105"/>
      <c r="V1696" s="80"/>
      <c r="W1696" s="80"/>
      <c r="X1696" s="108"/>
      <c r="Y1696" s="108"/>
      <c r="Z1696" s="80"/>
      <c r="AA1696" s="80"/>
      <c r="AB1696" s="109"/>
      <c r="AC1696" s="80"/>
      <c r="AD1696" s="80"/>
      <c r="AE1696" s="80"/>
      <c r="AF1696" s="80"/>
      <c r="AG1696" s="80"/>
      <c r="AH1696" s="107"/>
      <c r="AI1696" s="107"/>
      <c r="AJ1696" s="105"/>
      <c r="AK1696" s="85"/>
      <c r="AL1696" s="85"/>
      <c r="AM1696" s="105"/>
      <c r="AN1696" s="107"/>
      <c r="AO1696" s="107"/>
      <c r="AP1696" s="105"/>
      <c r="AQ1696" s="85"/>
      <c r="AR1696" s="85"/>
      <c r="AS1696" s="105"/>
      <c r="AT1696" s="107"/>
      <c r="AU1696" s="85"/>
      <c r="AV1696" s="107"/>
      <c r="AW1696" s="85"/>
      <c r="AX1696" s="85"/>
      <c r="AY1696" s="85"/>
      <c r="AZ1696" s="80"/>
      <c r="BA1696" s="86"/>
      <c r="BB1696" s="86"/>
      <c r="BC1696" s="105"/>
    </row>
    <row r="1697" spans="1:55" x14ac:dyDescent="0.25">
      <c r="A1697" s="80"/>
      <c r="B1697" s="80"/>
      <c r="C1697" s="80"/>
      <c r="D1697" s="80"/>
      <c r="E1697" s="80"/>
      <c r="F1697" s="80"/>
      <c r="G1697" s="80"/>
      <c r="H1697" s="84"/>
      <c r="I1697" s="84"/>
      <c r="J1697" s="105"/>
      <c r="K1697" s="84"/>
      <c r="L1697" s="105"/>
      <c r="M1697" s="84"/>
      <c r="N1697" s="105"/>
      <c r="O1697" s="84"/>
      <c r="P1697" s="84"/>
      <c r="Q1697" s="105"/>
      <c r="R1697" s="84"/>
      <c r="S1697" s="105"/>
      <c r="T1697" s="84"/>
      <c r="U1697" s="105"/>
      <c r="V1697" s="80"/>
      <c r="W1697" s="80"/>
      <c r="X1697" s="108"/>
      <c r="Y1697" s="108"/>
      <c r="Z1697" s="80"/>
      <c r="AA1697" s="80"/>
      <c r="AB1697" s="109"/>
      <c r="AC1697" s="80"/>
      <c r="AD1697" s="80"/>
      <c r="AE1697" s="80"/>
      <c r="AF1697" s="80"/>
      <c r="AG1697" s="80"/>
      <c r="AH1697" s="107"/>
      <c r="AI1697" s="107"/>
      <c r="AJ1697" s="105"/>
      <c r="AK1697" s="85"/>
      <c r="AL1697" s="85"/>
      <c r="AM1697" s="105"/>
      <c r="AN1697" s="107"/>
      <c r="AO1697" s="107"/>
      <c r="AP1697" s="105"/>
      <c r="AQ1697" s="85"/>
      <c r="AR1697" s="85"/>
      <c r="AS1697" s="105"/>
      <c r="AT1697" s="107"/>
      <c r="AU1697" s="85"/>
      <c r="AV1697" s="107"/>
      <c r="AW1697" s="85"/>
      <c r="AX1697" s="85"/>
      <c r="AY1697" s="85"/>
      <c r="AZ1697" s="80"/>
      <c r="BA1697" s="86"/>
      <c r="BB1697" s="86"/>
      <c r="BC1697" s="105"/>
    </row>
    <row r="1698" spans="1:55" x14ac:dyDescent="0.25">
      <c r="A1698" s="80"/>
      <c r="B1698" s="80"/>
      <c r="C1698" s="80"/>
      <c r="D1698" s="80"/>
      <c r="E1698" s="80"/>
      <c r="F1698" s="80"/>
      <c r="G1698" s="80"/>
      <c r="H1698" s="84"/>
      <c r="I1698" s="84"/>
      <c r="J1698" s="105"/>
      <c r="K1698" s="84"/>
      <c r="L1698" s="105"/>
      <c r="M1698" s="84"/>
      <c r="N1698" s="105"/>
      <c r="O1698" s="84"/>
      <c r="P1698" s="84"/>
      <c r="Q1698" s="105"/>
      <c r="R1698" s="84"/>
      <c r="S1698" s="105"/>
      <c r="T1698" s="84"/>
      <c r="U1698" s="105"/>
      <c r="V1698" s="80"/>
      <c r="W1698" s="80"/>
      <c r="X1698" s="108"/>
      <c r="Y1698" s="108"/>
      <c r="Z1698" s="80"/>
      <c r="AA1698" s="80"/>
      <c r="AB1698" s="109"/>
      <c r="AC1698" s="80"/>
      <c r="AD1698" s="80"/>
      <c r="AE1698" s="80"/>
      <c r="AF1698" s="80"/>
      <c r="AG1698" s="80"/>
      <c r="AH1698" s="107"/>
      <c r="AI1698" s="107"/>
      <c r="AJ1698" s="105"/>
      <c r="AK1698" s="85"/>
      <c r="AL1698" s="85"/>
      <c r="AM1698" s="105"/>
      <c r="AN1698" s="107"/>
      <c r="AO1698" s="107"/>
      <c r="AP1698" s="105"/>
      <c r="AQ1698" s="85"/>
      <c r="AR1698" s="85"/>
      <c r="AS1698" s="105"/>
      <c r="AT1698" s="107"/>
      <c r="AU1698" s="85"/>
      <c r="AV1698" s="107"/>
      <c r="AW1698" s="85"/>
      <c r="AX1698" s="85"/>
      <c r="AY1698" s="85"/>
      <c r="AZ1698" s="80"/>
      <c r="BA1698" s="86"/>
      <c r="BB1698" s="86"/>
      <c r="BC1698" s="105"/>
    </row>
    <row r="1699" spans="1:55" x14ac:dyDescent="0.25">
      <c r="A1699" s="80"/>
      <c r="B1699" s="80"/>
      <c r="C1699" s="80"/>
      <c r="D1699" s="80"/>
      <c r="E1699" s="80"/>
      <c r="F1699" s="80"/>
      <c r="G1699" s="80"/>
      <c r="H1699" s="84"/>
      <c r="I1699" s="84"/>
      <c r="J1699" s="105"/>
      <c r="K1699" s="84"/>
      <c r="L1699" s="105"/>
      <c r="M1699" s="84"/>
      <c r="N1699" s="105"/>
      <c r="O1699" s="84"/>
      <c r="P1699" s="84"/>
      <c r="Q1699" s="105"/>
      <c r="R1699" s="84"/>
      <c r="S1699" s="105"/>
      <c r="T1699" s="84"/>
      <c r="U1699" s="105"/>
      <c r="V1699" s="80"/>
      <c r="W1699" s="80"/>
      <c r="X1699" s="108"/>
      <c r="Y1699" s="108"/>
      <c r="Z1699" s="80"/>
      <c r="AA1699" s="80"/>
      <c r="AB1699" s="109"/>
      <c r="AC1699" s="80"/>
      <c r="AD1699" s="80"/>
      <c r="AE1699" s="80"/>
      <c r="AF1699" s="80"/>
      <c r="AG1699" s="80"/>
      <c r="AH1699" s="107"/>
      <c r="AI1699" s="107"/>
      <c r="AJ1699" s="105"/>
      <c r="AK1699" s="85"/>
      <c r="AL1699" s="85"/>
      <c r="AM1699" s="105"/>
      <c r="AN1699" s="107"/>
      <c r="AO1699" s="107"/>
      <c r="AP1699" s="105"/>
      <c r="AQ1699" s="85"/>
      <c r="AR1699" s="85"/>
      <c r="AS1699" s="105"/>
      <c r="AT1699" s="107"/>
      <c r="AU1699" s="85"/>
      <c r="AV1699" s="107"/>
      <c r="AW1699" s="85"/>
      <c r="AX1699" s="85"/>
      <c r="AY1699" s="85"/>
      <c r="AZ1699" s="80"/>
      <c r="BA1699" s="86"/>
      <c r="BB1699" s="86"/>
      <c r="BC1699" s="105"/>
    </row>
    <row r="1700" spans="1:55" x14ac:dyDescent="0.25">
      <c r="A1700" s="80"/>
      <c r="B1700" s="80"/>
      <c r="C1700" s="80"/>
      <c r="D1700" s="80"/>
      <c r="E1700" s="80"/>
      <c r="F1700" s="80"/>
      <c r="G1700" s="80"/>
      <c r="H1700" s="84"/>
      <c r="I1700" s="84"/>
      <c r="J1700" s="105"/>
      <c r="K1700" s="84"/>
      <c r="L1700" s="105"/>
      <c r="M1700" s="84"/>
      <c r="N1700" s="105"/>
      <c r="O1700" s="84"/>
      <c r="P1700" s="84"/>
      <c r="Q1700" s="105"/>
      <c r="R1700" s="84"/>
      <c r="S1700" s="105"/>
      <c r="T1700" s="84"/>
      <c r="U1700" s="105"/>
      <c r="V1700" s="80"/>
      <c r="W1700" s="80"/>
      <c r="X1700" s="108"/>
      <c r="Y1700" s="108"/>
      <c r="Z1700" s="80"/>
      <c r="AA1700" s="80"/>
      <c r="AB1700" s="109"/>
      <c r="AC1700" s="80"/>
      <c r="AD1700" s="80"/>
      <c r="AE1700" s="80"/>
      <c r="AF1700" s="80"/>
      <c r="AG1700" s="80"/>
      <c r="AH1700" s="107"/>
      <c r="AI1700" s="107"/>
      <c r="AJ1700" s="105"/>
      <c r="AK1700" s="85"/>
      <c r="AL1700" s="85"/>
      <c r="AM1700" s="105"/>
      <c r="AN1700" s="107"/>
      <c r="AO1700" s="107"/>
      <c r="AP1700" s="105"/>
      <c r="AQ1700" s="85"/>
      <c r="AR1700" s="85"/>
      <c r="AS1700" s="105"/>
      <c r="AT1700" s="107"/>
      <c r="AU1700" s="85"/>
      <c r="AV1700" s="107"/>
      <c r="AW1700" s="85"/>
      <c r="AX1700" s="85"/>
      <c r="AY1700" s="85"/>
      <c r="AZ1700" s="80"/>
      <c r="BA1700" s="86"/>
      <c r="BB1700" s="86"/>
      <c r="BC1700" s="105"/>
    </row>
    <row r="1701" spans="1:55" x14ac:dyDescent="0.25">
      <c r="A1701" s="80"/>
      <c r="B1701" s="80"/>
      <c r="C1701" s="80"/>
      <c r="D1701" s="80"/>
      <c r="E1701" s="80"/>
      <c r="F1701" s="80"/>
      <c r="G1701" s="80"/>
      <c r="H1701" s="84"/>
      <c r="I1701" s="84"/>
      <c r="J1701" s="105"/>
      <c r="K1701" s="84"/>
      <c r="L1701" s="105"/>
      <c r="M1701" s="84"/>
      <c r="N1701" s="105"/>
      <c r="O1701" s="84"/>
      <c r="P1701" s="84"/>
      <c r="Q1701" s="105"/>
      <c r="R1701" s="84"/>
      <c r="S1701" s="105"/>
      <c r="T1701" s="84"/>
      <c r="U1701" s="105"/>
      <c r="V1701" s="80"/>
      <c r="W1701" s="80"/>
      <c r="X1701" s="80"/>
      <c r="Y1701" s="80"/>
      <c r="Z1701" s="80"/>
      <c r="AA1701" s="80"/>
      <c r="AB1701" s="109"/>
      <c r="AC1701" s="80"/>
      <c r="AD1701" s="80"/>
      <c r="AE1701" s="80"/>
      <c r="AF1701" s="80"/>
      <c r="AG1701" s="80"/>
      <c r="AH1701" s="107"/>
      <c r="AI1701" s="107"/>
      <c r="AJ1701" s="105"/>
      <c r="AK1701" s="85"/>
      <c r="AL1701" s="85"/>
      <c r="AM1701" s="105"/>
      <c r="AN1701" s="107"/>
      <c r="AO1701" s="107"/>
      <c r="AP1701" s="105"/>
      <c r="AQ1701" s="85"/>
      <c r="AR1701" s="85"/>
      <c r="AS1701" s="105"/>
      <c r="AT1701" s="107"/>
      <c r="AU1701" s="85"/>
      <c r="AV1701" s="107"/>
      <c r="AW1701" s="85"/>
      <c r="AX1701" s="85"/>
      <c r="AY1701" s="85"/>
      <c r="AZ1701" s="80"/>
      <c r="BA1701" s="86"/>
      <c r="BB1701" s="86"/>
      <c r="BC1701" s="105"/>
    </row>
    <row r="1702" spans="1:55" x14ac:dyDescent="0.25">
      <c r="A1702" s="80"/>
      <c r="B1702" s="80"/>
      <c r="C1702" s="80"/>
      <c r="D1702" s="80"/>
      <c r="E1702" s="80"/>
      <c r="F1702" s="80"/>
      <c r="G1702" s="80"/>
      <c r="H1702" s="84"/>
      <c r="I1702" s="84"/>
      <c r="J1702" s="105"/>
      <c r="K1702" s="84"/>
      <c r="L1702" s="105"/>
      <c r="M1702" s="84"/>
      <c r="N1702" s="105"/>
      <c r="O1702" s="84"/>
      <c r="P1702" s="84"/>
      <c r="Q1702" s="105"/>
      <c r="R1702" s="84"/>
      <c r="S1702" s="105"/>
      <c r="T1702" s="84"/>
      <c r="U1702" s="105"/>
      <c r="V1702" s="80"/>
      <c r="W1702" s="80"/>
      <c r="X1702" s="80"/>
      <c r="Y1702" s="80"/>
      <c r="Z1702" s="80"/>
      <c r="AA1702" s="80"/>
      <c r="AB1702" s="109"/>
      <c r="AC1702" s="80"/>
      <c r="AD1702" s="80"/>
      <c r="AE1702" s="80"/>
      <c r="AF1702" s="80"/>
      <c r="AG1702" s="80"/>
      <c r="AH1702" s="107"/>
      <c r="AI1702" s="107"/>
      <c r="AJ1702" s="105"/>
      <c r="AK1702" s="85"/>
      <c r="AL1702" s="85"/>
      <c r="AM1702" s="105"/>
      <c r="AN1702" s="107"/>
      <c r="AO1702" s="107"/>
      <c r="AP1702" s="105"/>
      <c r="AQ1702" s="85"/>
      <c r="AR1702" s="85"/>
      <c r="AS1702" s="105"/>
      <c r="AT1702" s="107"/>
      <c r="AU1702" s="85"/>
      <c r="AV1702" s="107"/>
      <c r="AW1702" s="85"/>
      <c r="AX1702" s="85"/>
      <c r="AY1702" s="85"/>
      <c r="AZ1702" s="80"/>
      <c r="BA1702" s="86"/>
      <c r="BB1702" s="86"/>
      <c r="BC1702" s="105"/>
    </row>
    <row r="1703" spans="1:55" x14ac:dyDescent="0.25">
      <c r="A1703" s="80"/>
      <c r="B1703" s="80"/>
      <c r="C1703" s="80"/>
      <c r="D1703" s="80"/>
      <c r="E1703" s="80"/>
      <c r="F1703" s="80"/>
      <c r="G1703" s="80"/>
      <c r="H1703" s="84"/>
      <c r="I1703" s="84"/>
      <c r="J1703" s="105"/>
      <c r="K1703" s="84"/>
      <c r="L1703" s="105"/>
      <c r="M1703" s="84"/>
      <c r="N1703" s="105"/>
      <c r="O1703" s="84"/>
      <c r="P1703" s="84"/>
      <c r="Q1703" s="105"/>
      <c r="R1703" s="84"/>
      <c r="S1703" s="105"/>
      <c r="T1703" s="84"/>
      <c r="U1703" s="105"/>
      <c r="V1703" s="80"/>
      <c r="W1703" s="80"/>
      <c r="X1703" s="108"/>
      <c r="Y1703" s="108"/>
      <c r="Z1703" s="80"/>
      <c r="AA1703" s="80"/>
      <c r="AB1703" s="109"/>
      <c r="AC1703" s="80"/>
      <c r="AD1703" s="80"/>
      <c r="AE1703" s="80"/>
      <c r="AF1703" s="80"/>
      <c r="AG1703" s="80"/>
      <c r="AH1703" s="107"/>
      <c r="AI1703" s="107"/>
      <c r="AJ1703" s="105"/>
      <c r="AK1703" s="85"/>
      <c r="AL1703" s="85"/>
      <c r="AM1703" s="105"/>
      <c r="AN1703" s="107"/>
      <c r="AO1703" s="107"/>
      <c r="AP1703" s="105"/>
      <c r="AQ1703" s="85"/>
      <c r="AR1703" s="85"/>
      <c r="AS1703" s="105"/>
      <c r="AT1703" s="107"/>
      <c r="AU1703" s="85"/>
      <c r="AV1703" s="107"/>
      <c r="AW1703" s="85"/>
      <c r="AX1703" s="85"/>
      <c r="AY1703" s="85"/>
      <c r="AZ1703" s="80"/>
      <c r="BA1703" s="86"/>
      <c r="BB1703" s="86"/>
      <c r="BC1703" s="105"/>
    </row>
    <row r="1704" spans="1:55" x14ac:dyDescent="0.25">
      <c r="A1704" s="80"/>
      <c r="B1704" s="80"/>
      <c r="C1704" s="80"/>
      <c r="D1704" s="80"/>
      <c r="E1704" s="80"/>
      <c r="F1704" s="80"/>
      <c r="G1704" s="80"/>
      <c r="H1704" s="84"/>
      <c r="I1704" s="84"/>
      <c r="J1704" s="105"/>
      <c r="K1704" s="84"/>
      <c r="L1704" s="105"/>
      <c r="M1704" s="84"/>
      <c r="N1704" s="105"/>
      <c r="O1704" s="84"/>
      <c r="P1704" s="84"/>
      <c r="Q1704" s="105"/>
      <c r="R1704" s="84"/>
      <c r="S1704" s="105"/>
      <c r="T1704" s="84"/>
      <c r="U1704" s="105"/>
      <c r="V1704" s="80"/>
      <c r="W1704" s="80"/>
      <c r="X1704" s="80"/>
      <c r="Y1704" s="80"/>
      <c r="Z1704" s="80"/>
      <c r="AA1704" s="80"/>
      <c r="AB1704" s="109"/>
      <c r="AC1704" s="80"/>
      <c r="AD1704" s="80"/>
      <c r="AE1704" s="80"/>
      <c r="AF1704" s="80"/>
      <c r="AG1704" s="80"/>
      <c r="AH1704" s="107"/>
      <c r="AI1704" s="107"/>
      <c r="AJ1704" s="105"/>
      <c r="AK1704" s="85"/>
      <c r="AL1704" s="85"/>
      <c r="AM1704" s="105"/>
      <c r="AN1704" s="107"/>
      <c r="AO1704" s="107"/>
      <c r="AP1704" s="105"/>
      <c r="AQ1704" s="85"/>
      <c r="AR1704" s="85"/>
      <c r="AS1704" s="105"/>
      <c r="AT1704" s="107"/>
      <c r="AU1704" s="85"/>
      <c r="AV1704" s="107"/>
      <c r="AW1704" s="85"/>
      <c r="AX1704" s="85"/>
      <c r="AY1704" s="85"/>
      <c r="AZ1704" s="80"/>
      <c r="BA1704" s="86"/>
      <c r="BB1704" s="86"/>
      <c r="BC1704" s="105"/>
    </row>
    <row r="1705" spans="1:55" x14ac:dyDescent="0.25">
      <c r="A1705" s="80"/>
      <c r="B1705" s="80"/>
      <c r="C1705" s="80"/>
      <c r="D1705" s="80"/>
      <c r="E1705" s="80"/>
      <c r="F1705" s="80"/>
      <c r="G1705" s="80"/>
      <c r="H1705" s="84"/>
      <c r="I1705" s="84"/>
      <c r="J1705" s="105"/>
      <c r="K1705" s="84"/>
      <c r="L1705" s="105"/>
      <c r="M1705" s="84"/>
      <c r="N1705" s="105"/>
      <c r="O1705" s="84"/>
      <c r="P1705" s="84"/>
      <c r="Q1705" s="105"/>
      <c r="R1705" s="84"/>
      <c r="S1705" s="105"/>
      <c r="T1705" s="84"/>
      <c r="U1705" s="105"/>
      <c r="V1705" s="80"/>
      <c r="W1705" s="80"/>
      <c r="X1705" s="80"/>
      <c r="Y1705" s="80"/>
      <c r="Z1705" s="80"/>
      <c r="AA1705" s="80"/>
      <c r="AB1705" s="109"/>
      <c r="AC1705" s="80"/>
      <c r="AD1705" s="80"/>
      <c r="AE1705" s="80"/>
      <c r="AF1705" s="80"/>
      <c r="AG1705" s="80"/>
      <c r="AH1705" s="107"/>
      <c r="AI1705" s="107"/>
      <c r="AJ1705" s="105"/>
      <c r="AK1705" s="85"/>
      <c r="AL1705" s="85"/>
      <c r="AM1705" s="105"/>
      <c r="AN1705" s="107"/>
      <c r="AO1705" s="107"/>
      <c r="AP1705" s="105"/>
      <c r="AQ1705" s="85"/>
      <c r="AR1705" s="85"/>
      <c r="AS1705" s="105"/>
      <c r="AT1705" s="107"/>
      <c r="AU1705" s="85"/>
      <c r="AV1705" s="107"/>
      <c r="AW1705" s="85"/>
      <c r="AX1705" s="85"/>
      <c r="AY1705" s="85"/>
      <c r="AZ1705" s="80"/>
      <c r="BA1705" s="86"/>
      <c r="BB1705" s="86"/>
      <c r="BC1705" s="105"/>
    </row>
    <row r="1706" spans="1:55" x14ac:dyDescent="0.25">
      <c r="A1706" s="80"/>
      <c r="B1706" s="80"/>
      <c r="C1706" s="80"/>
      <c r="D1706" s="80"/>
      <c r="E1706" s="80"/>
      <c r="F1706" s="80"/>
      <c r="G1706" s="80"/>
      <c r="H1706" s="84"/>
      <c r="I1706" s="84"/>
      <c r="J1706" s="105"/>
      <c r="K1706" s="84"/>
      <c r="L1706" s="105"/>
      <c r="M1706" s="84"/>
      <c r="N1706" s="105"/>
      <c r="O1706" s="84"/>
      <c r="P1706" s="84"/>
      <c r="Q1706" s="105"/>
      <c r="R1706" s="84"/>
      <c r="S1706" s="105"/>
      <c r="T1706" s="84"/>
      <c r="U1706" s="105"/>
      <c r="V1706" s="80"/>
      <c r="W1706" s="80"/>
      <c r="X1706" s="80"/>
      <c r="Y1706" s="80"/>
      <c r="Z1706" s="80"/>
      <c r="AA1706" s="80"/>
      <c r="AB1706" s="109"/>
      <c r="AC1706" s="80"/>
      <c r="AD1706" s="80"/>
      <c r="AE1706" s="80"/>
      <c r="AF1706" s="80"/>
      <c r="AG1706" s="80"/>
      <c r="AH1706" s="107"/>
      <c r="AI1706" s="107"/>
      <c r="AJ1706" s="105"/>
      <c r="AK1706" s="85"/>
      <c r="AL1706" s="85"/>
      <c r="AM1706" s="105"/>
      <c r="AN1706" s="107"/>
      <c r="AO1706" s="107"/>
      <c r="AP1706" s="105"/>
      <c r="AQ1706" s="85"/>
      <c r="AR1706" s="85"/>
      <c r="AS1706" s="105"/>
      <c r="AT1706" s="107"/>
      <c r="AU1706" s="85"/>
      <c r="AV1706" s="107"/>
      <c r="AW1706" s="85"/>
      <c r="AX1706" s="85"/>
      <c r="AY1706" s="85"/>
      <c r="AZ1706" s="80"/>
      <c r="BA1706" s="86"/>
      <c r="BB1706" s="86"/>
      <c r="BC1706" s="105"/>
    </row>
    <row r="1707" spans="1:55" x14ac:dyDescent="0.25">
      <c r="A1707" s="80"/>
      <c r="B1707" s="80"/>
      <c r="C1707" s="80"/>
      <c r="D1707" s="80"/>
      <c r="E1707" s="80"/>
      <c r="F1707" s="80"/>
      <c r="G1707" s="80"/>
      <c r="H1707" s="84"/>
      <c r="I1707" s="84"/>
      <c r="J1707" s="105"/>
      <c r="K1707" s="84"/>
      <c r="L1707" s="105"/>
      <c r="M1707" s="84"/>
      <c r="N1707" s="105"/>
      <c r="O1707" s="84"/>
      <c r="P1707" s="84"/>
      <c r="Q1707" s="105"/>
      <c r="R1707" s="84"/>
      <c r="S1707" s="105"/>
      <c r="T1707" s="84"/>
      <c r="U1707" s="105"/>
      <c r="V1707" s="80"/>
      <c r="W1707" s="80"/>
      <c r="X1707" s="108"/>
      <c r="Y1707" s="108"/>
      <c r="Z1707" s="80"/>
      <c r="AA1707" s="80"/>
      <c r="AB1707" s="109"/>
      <c r="AC1707" s="80"/>
      <c r="AD1707" s="80"/>
      <c r="AE1707" s="80"/>
      <c r="AF1707" s="80"/>
      <c r="AG1707" s="80"/>
      <c r="AH1707" s="107"/>
      <c r="AI1707" s="107"/>
      <c r="AJ1707" s="105"/>
      <c r="AK1707" s="85"/>
      <c r="AL1707" s="85"/>
      <c r="AM1707" s="105"/>
      <c r="AN1707" s="107"/>
      <c r="AO1707" s="107"/>
      <c r="AP1707" s="105"/>
      <c r="AQ1707" s="85"/>
      <c r="AR1707" s="85"/>
      <c r="AS1707" s="105"/>
      <c r="AT1707" s="107"/>
      <c r="AU1707" s="85"/>
      <c r="AV1707" s="107"/>
      <c r="AW1707" s="85"/>
      <c r="AX1707" s="85"/>
      <c r="AY1707" s="85"/>
      <c r="AZ1707" s="80"/>
      <c r="BA1707" s="86"/>
      <c r="BB1707" s="86"/>
      <c r="BC1707" s="105"/>
    </row>
    <row r="1708" spans="1:55" x14ac:dyDescent="0.25">
      <c r="A1708" s="80"/>
      <c r="B1708" s="80"/>
      <c r="C1708" s="80"/>
      <c r="D1708" s="80"/>
      <c r="E1708" s="80"/>
      <c r="F1708" s="80"/>
      <c r="G1708" s="80"/>
      <c r="H1708" s="84"/>
      <c r="I1708" s="84"/>
      <c r="J1708" s="105"/>
      <c r="K1708" s="84"/>
      <c r="L1708" s="105"/>
      <c r="M1708" s="80"/>
      <c r="N1708" s="80"/>
      <c r="O1708" s="84"/>
      <c r="P1708" s="84"/>
      <c r="Q1708" s="105"/>
      <c r="R1708" s="84"/>
      <c r="S1708" s="105"/>
      <c r="T1708" s="80"/>
      <c r="U1708" s="80"/>
      <c r="V1708" s="80"/>
      <c r="W1708" s="80"/>
      <c r="X1708" s="108"/>
      <c r="Y1708" s="108"/>
      <c r="Z1708" s="80"/>
      <c r="AA1708" s="80"/>
      <c r="AB1708" s="109"/>
      <c r="AC1708" s="80"/>
      <c r="AD1708" s="80"/>
      <c r="AE1708" s="80"/>
      <c r="AF1708" s="80"/>
      <c r="AG1708" s="80"/>
      <c r="AH1708" s="107"/>
      <c r="AI1708" s="107"/>
      <c r="AJ1708" s="105"/>
      <c r="AK1708" s="85"/>
      <c r="AL1708" s="85"/>
      <c r="AM1708" s="105"/>
      <c r="AN1708" s="107"/>
      <c r="AO1708" s="107"/>
      <c r="AP1708" s="105"/>
      <c r="AQ1708" s="85"/>
      <c r="AR1708" s="85"/>
      <c r="AS1708" s="105"/>
      <c r="AT1708" s="107"/>
      <c r="AU1708" s="85"/>
      <c r="AV1708" s="107"/>
      <c r="AW1708" s="85"/>
      <c r="AX1708" s="85"/>
      <c r="AY1708" s="85"/>
      <c r="AZ1708" s="80"/>
      <c r="BA1708" s="86"/>
      <c r="BB1708" s="86"/>
      <c r="BC1708" s="105"/>
    </row>
    <row r="1709" spans="1:55" x14ac:dyDescent="0.25">
      <c r="A1709" s="80"/>
      <c r="B1709" s="80"/>
      <c r="C1709" s="80"/>
      <c r="D1709" s="80"/>
      <c r="E1709" s="80"/>
      <c r="F1709" s="80"/>
      <c r="G1709" s="80"/>
      <c r="H1709" s="84"/>
      <c r="I1709" s="84"/>
      <c r="J1709" s="105"/>
      <c r="K1709" s="84"/>
      <c r="L1709" s="105"/>
      <c r="M1709" s="84"/>
      <c r="N1709" s="105"/>
      <c r="O1709" s="84"/>
      <c r="P1709" s="84"/>
      <c r="Q1709" s="105"/>
      <c r="R1709" s="84"/>
      <c r="S1709" s="105"/>
      <c r="T1709" s="84"/>
      <c r="U1709" s="105"/>
      <c r="V1709" s="80"/>
      <c r="W1709" s="80"/>
      <c r="X1709" s="108"/>
      <c r="Y1709" s="108"/>
      <c r="Z1709" s="80"/>
      <c r="AA1709" s="80"/>
      <c r="AB1709" s="109"/>
      <c r="AC1709" s="80"/>
      <c r="AD1709" s="80"/>
      <c r="AE1709" s="80"/>
      <c r="AF1709" s="80"/>
      <c r="AG1709" s="80"/>
      <c r="AH1709" s="107"/>
      <c r="AI1709" s="107"/>
      <c r="AJ1709" s="105"/>
      <c r="AK1709" s="85"/>
      <c r="AL1709" s="85"/>
      <c r="AM1709" s="105"/>
      <c r="AN1709" s="107"/>
      <c r="AO1709" s="107"/>
      <c r="AP1709" s="105"/>
      <c r="AQ1709" s="85"/>
      <c r="AR1709" s="85"/>
      <c r="AS1709" s="105"/>
      <c r="AT1709" s="107"/>
      <c r="AU1709" s="85"/>
      <c r="AV1709" s="107"/>
      <c r="AW1709" s="85"/>
      <c r="AX1709" s="85"/>
      <c r="AY1709" s="85"/>
      <c r="AZ1709" s="80"/>
      <c r="BA1709" s="86"/>
      <c r="BB1709" s="86"/>
      <c r="BC1709" s="105"/>
    </row>
    <row r="1710" spans="1:55" x14ac:dyDescent="0.25">
      <c r="A1710" s="80"/>
      <c r="B1710" s="80"/>
      <c r="C1710" s="80"/>
      <c r="D1710" s="80"/>
      <c r="E1710" s="80"/>
      <c r="F1710" s="80"/>
      <c r="G1710" s="80"/>
      <c r="H1710" s="84"/>
      <c r="I1710" s="84"/>
      <c r="J1710" s="105"/>
      <c r="K1710" s="84"/>
      <c r="L1710" s="105"/>
      <c r="M1710" s="84"/>
      <c r="N1710" s="105"/>
      <c r="O1710" s="84"/>
      <c r="P1710" s="84"/>
      <c r="Q1710" s="105"/>
      <c r="R1710" s="84"/>
      <c r="S1710" s="105"/>
      <c r="T1710" s="84"/>
      <c r="U1710" s="105"/>
      <c r="V1710" s="80"/>
      <c r="W1710" s="80"/>
      <c r="X1710" s="108"/>
      <c r="Y1710" s="108"/>
      <c r="Z1710" s="80"/>
      <c r="AA1710" s="80"/>
      <c r="AB1710" s="109"/>
      <c r="AC1710" s="80"/>
      <c r="AD1710" s="80"/>
      <c r="AE1710" s="80"/>
      <c r="AF1710" s="80"/>
      <c r="AG1710" s="80"/>
      <c r="AH1710" s="107"/>
      <c r="AI1710" s="107"/>
      <c r="AJ1710" s="105"/>
      <c r="AK1710" s="85"/>
      <c r="AL1710" s="85"/>
      <c r="AM1710" s="105"/>
      <c r="AN1710" s="107"/>
      <c r="AO1710" s="107"/>
      <c r="AP1710" s="105"/>
      <c r="AQ1710" s="85"/>
      <c r="AR1710" s="85"/>
      <c r="AS1710" s="105"/>
      <c r="AT1710" s="107"/>
      <c r="AU1710" s="85"/>
      <c r="AV1710" s="107"/>
      <c r="AW1710" s="85"/>
      <c r="AX1710" s="85"/>
      <c r="AY1710" s="85"/>
      <c r="AZ1710" s="80"/>
      <c r="BA1710" s="86"/>
      <c r="BB1710" s="86"/>
      <c r="BC1710" s="105"/>
    </row>
    <row r="1711" spans="1:55" x14ac:dyDescent="0.25">
      <c r="A1711" s="80"/>
      <c r="B1711" s="80"/>
      <c r="C1711" s="80"/>
      <c r="D1711" s="80"/>
      <c r="E1711" s="80"/>
      <c r="F1711" s="80"/>
      <c r="G1711" s="80"/>
      <c r="H1711" s="80"/>
      <c r="I1711" s="84"/>
      <c r="J1711" s="105"/>
      <c r="K1711" s="84"/>
      <c r="L1711" s="105"/>
      <c r="M1711" s="84"/>
      <c r="N1711" s="105"/>
      <c r="O1711" s="80"/>
      <c r="P1711" s="84"/>
      <c r="Q1711" s="105"/>
      <c r="R1711" s="84"/>
      <c r="S1711" s="105"/>
      <c r="T1711" s="84"/>
      <c r="U1711" s="105"/>
      <c r="V1711" s="80"/>
      <c r="W1711" s="80"/>
      <c r="X1711" s="80"/>
      <c r="Y1711" s="80"/>
      <c r="Z1711" s="80"/>
      <c r="AA1711" s="80"/>
      <c r="AB1711" s="109"/>
      <c r="AC1711" s="80"/>
      <c r="AD1711" s="80"/>
      <c r="AE1711" s="80"/>
      <c r="AF1711" s="80"/>
      <c r="AG1711" s="80"/>
      <c r="AH1711" s="80"/>
      <c r="AI1711" s="107"/>
      <c r="AJ1711" s="105"/>
      <c r="AK1711" s="80"/>
      <c r="AL1711" s="85"/>
      <c r="AM1711" s="105"/>
      <c r="AN1711" s="80"/>
      <c r="AO1711" s="107"/>
      <c r="AP1711" s="105"/>
      <c r="AQ1711" s="80"/>
      <c r="AR1711" s="85"/>
      <c r="AS1711" s="105"/>
      <c r="AT1711" s="80"/>
      <c r="AU1711" s="80"/>
      <c r="AV1711" s="80"/>
      <c r="AW1711" s="80"/>
      <c r="AX1711" s="80"/>
      <c r="AY1711" s="85"/>
      <c r="AZ1711" s="80"/>
      <c r="BA1711" s="80"/>
      <c r="BB1711" s="86"/>
      <c r="BC1711" s="105"/>
    </row>
    <row r="1712" spans="1:55" x14ac:dyDescent="0.25">
      <c r="A1712" s="80"/>
      <c r="B1712" s="80"/>
      <c r="C1712" s="80"/>
      <c r="D1712" s="80"/>
      <c r="E1712" s="80"/>
      <c r="F1712" s="80"/>
      <c r="G1712" s="80"/>
      <c r="H1712" s="80"/>
      <c r="I1712" s="80"/>
      <c r="J1712" s="80"/>
      <c r="K1712" s="84"/>
      <c r="L1712" s="105"/>
      <c r="M1712" s="80"/>
      <c r="N1712" s="80"/>
      <c r="O1712" s="80"/>
      <c r="P1712" s="80"/>
      <c r="Q1712" s="80"/>
      <c r="R1712" s="84"/>
      <c r="S1712" s="105"/>
      <c r="T1712" s="80"/>
      <c r="U1712" s="80"/>
      <c r="V1712" s="80"/>
      <c r="W1712" s="80"/>
      <c r="X1712" s="80"/>
      <c r="Y1712" s="80"/>
      <c r="Z1712" s="80"/>
      <c r="AA1712" s="80"/>
      <c r="AB1712" s="109"/>
      <c r="AC1712" s="80"/>
      <c r="AD1712" s="80"/>
      <c r="AE1712" s="80"/>
      <c r="AF1712" s="80"/>
      <c r="AG1712" s="80"/>
      <c r="AH1712" s="80"/>
      <c r="AI1712" s="80"/>
      <c r="AJ1712" s="80"/>
      <c r="AK1712" s="80"/>
      <c r="AL1712" s="80"/>
      <c r="AM1712" s="80"/>
      <c r="AN1712" s="80"/>
      <c r="AO1712" s="80"/>
      <c r="AP1712" s="80"/>
      <c r="AQ1712" s="80"/>
      <c r="AR1712" s="80"/>
      <c r="AS1712" s="80"/>
      <c r="AT1712" s="80"/>
      <c r="AU1712" s="80"/>
      <c r="AV1712" s="80"/>
      <c r="AW1712" s="80"/>
      <c r="AX1712" s="80"/>
      <c r="AY1712" s="80"/>
      <c r="AZ1712" s="80"/>
      <c r="BA1712" s="80"/>
      <c r="BB1712" s="80"/>
      <c r="BC1712" s="80"/>
    </row>
    <row r="1713" spans="1:55" x14ac:dyDescent="0.25">
      <c r="A1713" s="80"/>
      <c r="B1713" s="80"/>
      <c r="C1713" s="80"/>
      <c r="D1713" s="80"/>
      <c r="E1713" s="80"/>
      <c r="F1713" s="80"/>
      <c r="G1713" s="80"/>
      <c r="H1713" s="84"/>
      <c r="I1713" s="84"/>
      <c r="J1713" s="105"/>
      <c r="K1713" s="84"/>
      <c r="L1713" s="105"/>
      <c r="M1713" s="84"/>
      <c r="N1713" s="105"/>
      <c r="O1713" s="84"/>
      <c r="P1713" s="84"/>
      <c r="Q1713" s="105"/>
      <c r="R1713" s="84"/>
      <c r="S1713" s="105"/>
      <c r="T1713" s="84"/>
      <c r="U1713" s="105"/>
      <c r="V1713" s="80"/>
      <c r="W1713" s="80"/>
      <c r="X1713" s="108"/>
      <c r="Y1713" s="108"/>
      <c r="Z1713" s="80"/>
      <c r="AA1713" s="80"/>
      <c r="AB1713" s="109"/>
      <c r="AC1713" s="80"/>
      <c r="AD1713" s="80"/>
      <c r="AE1713" s="80"/>
      <c r="AF1713" s="80"/>
      <c r="AG1713" s="80"/>
      <c r="AH1713" s="107"/>
      <c r="AI1713" s="107"/>
      <c r="AJ1713" s="105"/>
      <c r="AK1713" s="85"/>
      <c r="AL1713" s="85"/>
      <c r="AM1713" s="105"/>
      <c r="AN1713" s="107"/>
      <c r="AO1713" s="107"/>
      <c r="AP1713" s="105"/>
      <c r="AQ1713" s="85"/>
      <c r="AR1713" s="85"/>
      <c r="AS1713" s="105"/>
      <c r="AT1713" s="107"/>
      <c r="AU1713" s="85"/>
      <c r="AV1713" s="107"/>
      <c r="AW1713" s="85"/>
      <c r="AX1713" s="85"/>
      <c r="AY1713" s="85"/>
      <c r="AZ1713" s="80"/>
      <c r="BA1713" s="86"/>
      <c r="BB1713" s="86"/>
      <c r="BC1713" s="105"/>
    </row>
    <row r="1714" spans="1:55" x14ac:dyDescent="0.25">
      <c r="A1714" s="80"/>
      <c r="B1714" s="80"/>
      <c r="C1714" s="80"/>
      <c r="D1714" s="80"/>
      <c r="E1714" s="80"/>
      <c r="F1714" s="80"/>
      <c r="G1714" s="80"/>
      <c r="H1714" s="84"/>
      <c r="I1714" s="84"/>
      <c r="J1714" s="105"/>
      <c r="K1714" s="84"/>
      <c r="L1714" s="105"/>
      <c r="M1714" s="84"/>
      <c r="N1714" s="105"/>
      <c r="O1714" s="84"/>
      <c r="P1714" s="84"/>
      <c r="Q1714" s="105"/>
      <c r="R1714" s="84"/>
      <c r="S1714" s="105"/>
      <c r="T1714" s="84"/>
      <c r="U1714" s="105"/>
      <c r="V1714" s="80"/>
      <c r="W1714" s="80"/>
      <c r="X1714" s="108"/>
      <c r="Y1714" s="108"/>
      <c r="Z1714" s="80"/>
      <c r="AA1714" s="80"/>
      <c r="AB1714" s="109"/>
      <c r="AC1714" s="80"/>
      <c r="AD1714" s="80"/>
      <c r="AE1714" s="80"/>
      <c r="AF1714" s="80"/>
      <c r="AG1714" s="80"/>
      <c r="AH1714" s="107"/>
      <c r="AI1714" s="107"/>
      <c r="AJ1714" s="105"/>
      <c r="AK1714" s="85"/>
      <c r="AL1714" s="85"/>
      <c r="AM1714" s="105"/>
      <c r="AN1714" s="107"/>
      <c r="AO1714" s="107"/>
      <c r="AP1714" s="105"/>
      <c r="AQ1714" s="85"/>
      <c r="AR1714" s="85"/>
      <c r="AS1714" s="105"/>
      <c r="AT1714" s="107"/>
      <c r="AU1714" s="85"/>
      <c r="AV1714" s="107"/>
      <c r="AW1714" s="85"/>
      <c r="AX1714" s="85"/>
      <c r="AY1714" s="85"/>
      <c r="AZ1714" s="80"/>
      <c r="BA1714" s="86"/>
      <c r="BB1714" s="86"/>
      <c r="BC1714" s="105"/>
    </row>
    <row r="1715" spans="1:55" x14ac:dyDescent="0.25">
      <c r="A1715" s="80"/>
      <c r="B1715" s="80"/>
      <c r="C1715" s="80"/>
      <c r="D1715" s="80"/>
      <c r="E1715" s="80"/>
      <c r="F1715" s="80"/>
      <c r="G1715" s="80"/>
      <c r="H1715" s="84"/>
      <c r="I1715" s="84"/>
      <c r="J1715" s="105"/>
      <c r="K1715" s="84"/>
      <c r="L1715" s="105"/>
      <c r="M1715" s="84"/>
      <c r="N1715" s="105"/>
      <c r="O1715" s="84"/>
      <c r="P1715" s="84"/>
      <c r="Q1715" s="105"/>
      <c r="R1715" s="84"/>
      <c r="S1715" s="105"/>
      <c r="T1715" s="84"/>
      <c r="U1715" s="105"/>
      <c r="V1715" s="80"/>
      <c r="W1715" s="80"/>
      <c r="X1715" s="108"/>
      <c r="Y1715" s="108"/>
      <c r="Z1715" s="80"/>
      <c r="AA1715" s="80"/>
      <c r="AB1715" s="109"/>
      <c r="AC1715" s="80"/>
      <c r="AD1715" s="80"/>
      <c r="AE1715" s="80"/>
      <c r="AF1715" s="80"/>
      <c r="AG1715" s="80"/>
      <c r="AH1715" s="107"/>
      <c r="AI1715" s="107"/>
      <c r="AJ1715" s="105"/>
      <c r="AK1715" s="85"/>
      <c r="AL1715" s="85"/>
      <c r="AM1715" s="105"/>
      <c r="AN1715" s="107"/>
      <c r="AO1715" s="107"/>
      <c r="AP1715" s="105"/>
      <c r="AQ1715" s="85"/>
      <c r="AR1715" s="85"/>
      <c r="AS1715" s="105"/>
      <c r="AT1715" s="107"/>
      <c r="AU1715" s="85"/>
      <c r="AV1715" s="107"/>
      <c r="AW1715" s="85"/>
      <c r="AX1715" s="85"/>
      <c r="AY1715" s="85"/>
      <c r="AZ1715" s="80"/>
      <c r="BA1715" s="86"/>
      <c r="BB1715" s="86"/>
      <c r="BC1715" s="105"/>
    </row>
    <row r="1716" spans="1:55" x14ac:dyDescent="0.25">
      <c r="A1716" s="80"/>
      <c r="B1716" s="80"/>
      <c r="C1716" s="80"/>
      <c r="D1716" s="80"/>
      <c r="E1716" s="80"/>
      <c r="F1716" s="80"/>
      <c r="G1716" s="80"/>
      <c r="H1716" s="84"/>
      <c r="I1716" s="84"/>
      <c r="J1716" s="105"/>
      <c r="K1716" s="84"/>
      <c r="L1716" s="105"/>
      <c r="M1716" s="84"/>
      <c r="N1716" s="105"/>
      <c r="O1716" s="84"/>
      <c r="P1716" s="84"/>
      <c r="Q1716" s="105"/>
      <c r="R1716" s="84"/>
      <c r="S1716" s="105"/>
      <c r="T1716" s="84"/>
      <c r="U1716" s="105"/>
      <c r="V1716" s="80"/>
      <c r="W1716" s="80"/>
      <c r="X1716" s="108"/>
      <c r="Y1716" s="108"/>
      <c r="Z1716" s="80"/>
      <c r="AA1716" s="80"/>
      <c r="AB1716" s="109"/>
      <c r="AC1716" s="80"/>
      <c r="AD1716" s="80"/>
      <c r="AE1716" s="80"/>
      <c r="AF1716" s="80"/>
      <c r="AG1716" s="80"/>
      <c r="AH1716" s="107"/>
      <c r="AI1716" s="107"/>
      <c r="AJ1716" s="105"/>
      <c r="AK1716" s="85"/>
      <c r="AL1716" s="85"/>
      <c r="AM1716" s="105"/>
      <c r="AN1716" s="107"/>
      <c r="AO1716" s="107"/>
      <c r="AP1716" s="105"/>
      <c r="AQ1716" s="85"/>
      <c r="AR1716" s="85"/>
      <c r="AS1716" s="105"/>
      <c r="AT1716" s="107"/>
      <c r="AU1716" s="85"/>
      <c r="AV1716" s="107"/>
      <c r="AW1716" s="85"/>
      <c r="AX1716" s="85"/>
      <c r="AY1716" s="85"/>
      <c r="AZ1716" s="80"/>
      <c r="BA1716" s="86"/>
      <c r="BB1716" s="86"/>
      <c r="BC1716" s="105"/>
    </row>
    <row r="1717" spans="1:55" x14ac:dyDescent="0.25">
      <c r="A1717" s="80"/>
      <c r="B1717" s="80"/>
      <c r="C1717" s="80"/>
      <c r="D1717" s="80"/>
      <c r="E1717" s="80"/>
      <c r="F1717" s="80"/>
      <c r="G1717" s="80"/>
      <c r="H1717" s="84"/>
      <c r="I1717" s="84"/>
      <c r="J1717" s="105"/>
      <c r="K1717" s="84"/>
      <c r="L1717" s="105"/>
      <c r="M1717" s="84"/>
      <c r="N1717" s="105"/>
      <c r="O1717" s="84"/>
      <c r="P1717" s="84"/>
      <c r="Q1717" s="105"/>
      <c r="R1717" s="84"/>
      <c r="S1717" s="105"/>
      <c r="T1717" s="84"/>
      <c r="U1717" s="105"/>
      <c r="V1717" s="80"/>
      <c r="W1717" s="80"/>
      <c r="X1717" s="108"/>
      <c r="Y1717" s="108"/>
      <c r="Z1717" s="80"/>
      <c r="AA1717" s="80"/>
      <c r="AB1717" s="109"/>
      <c r="AC1717" s="80"/>
      <c r="AD1717" s="80"/>
      <c r="AE1717" s="80"/>
      <c r="AF1717" s="80"/>
      <c r="AG1717" s="80"/>
      <c r="AH1717" s="107"/>
      <c r="AI1717" s="107"/>
      <c r="AJ1717" s="105"/>
      <c r="AK1717" s="85"/>
      <c r="AL1717" s="85"/>
      <c r="AM1717" s="105"/>
      <c r="AN1717" s="107"/>
      <c r="AO1717" s="107"/>
      <c r="AP1717" s="105"/>
      <c r="AQ1717" s="85"/>
      <c r="AR1717" s="85"/>
      <c r="AS1717" s="105"/>
      <c r="AT1717" s="107"/>
      <c r="AU1717" s="85"/>
      <c r="AV1717" s="107"/>
      <c r="AW1717" s="85"/>
      <c r="AX1717" s="85"/>
      <c r="AY1717" s="85"/>
      <c r="AZ1717" s="80"/>
      <c r="BA1717" s="86"/>
      <c r="BB1717" s="86"/>
      <c r="BC1717" s="105"/>
    </row>
    <row r="1718" spans="1:55" x14ac:dyDescent="0.25">
      <c r="A1718" s="80"/>
      <c r="B1718" s="80"/>
      <c r="C1718" s="80"/>
      <c r="D1718" s="80"/>
      <c r="E1718" s="80"/>
      <c r="F1718" s="80"/>
      <c r="G1718" s="80"/>
      <c r="H1718" s="84"/>
      <c r="I1718" s="84"/>
      <c r="J1718" s="105"/>
      <c r="K1718" s="84"/>
      <c r="L1718" s="105"/>
      <c r="M1718" s="84"/>
      <c r="N1718" s="105"/>
      <c r="O1718" s="84"/>
      <c r="P1718" s="84"/>
      <c r="Q1718" s="105"/>
      <c r="R1718" s="84"/>
      <c r="S1718" s="105"/>
      <c r="T1718" s="84"/>
      <c r="U1718" s="105"/>
      <c r="V1718" s="80"/>
      <c r="W1718" s="80"/>
      <c r="X1718" s="108"/>
      <c r="Y1718" s="108"/>
      <c r="Z1718" s="80"/>
      <c r="AA1718" s="80"/>
      <c r="AB1718" s="109"/>
      <c r="AC1718" s="80"/>
      <c r="AD1718" s="80"/>
      <c r="AE1718" s="80"/>
      <c r="AF1718" s="80"/>
      <c r="AG1718" s="80"/>
      <c r="AH1718" s="107"/>
      <c r="AI1718" s="107"/>
      <c r="AJ1718" s="105"/>
      <c r="AK1718" s="85"/>
      <c r="AL1718" s="85"/>
      <c r="AM1718" s="105"/>
      <c r="AN1718" s="107"/>
      <c r="AO1718" s="107"/>
      <c r="AP1718" s="105"/>
      <c r="AQ1718" s="85"/>
      <c r="AR1718" s="85"/>
      <c r="AS1718" s="105"/>
      <c r="AT1718" s="107"/>
      <c r="AU1718" s="85"/>
      <c r="AV1718" s="107"/>
      <c r="AW1718" s="85"/>
      <c r="AX1718" s="85"/>
      <c r="AY1718" s="85"/>
      <c r="AZ1718" s="80"/>
      <c r="BA1718" s="86"/>
      <c r="BB1718" s="86"/>
      <c r="BC1718" s="105"/>
    </row>
    <row r="1719" spans="1:55" x14ac:dyDescent="0.25">
      <c r="A1719" s="80"/>
      <c r="B1719" s="80"/>
      <c r="C1719" s="80"/>
      <c r="D1719" s="81"/>
      <c r="E1719" s="82"/>
      <c r="F1719" s="83"/>
      <c r="G1719" s="83"/>
      <c r="H1719" s="84"/>
      <c r="I1719" s="84"/>
      <c r="J1719" s="105"/>
      <c r="K1719" s="84"/>
      <c r="L1719" s="105"/>
      <c r="M1719" s="84"/>
      <c r="N1719" s="105"/>
      <c r="O1719" s="84"/>
      <c r="P1719" s="84"/>
      <c r="Q1719" s="105"/>
      <c r="R1719" s="84"/>
      <c r="S1719" s="105"/>
      <c r="T1719" s="84"/>
      <c r="U1719" s="105"/>
      <c r="V1719" s="80"/>
      <c r="W1719" s="80"/>
      <c r="X1719" s="80"/>
      <c r="Y1719" s="80"/>
      <c r="Z1719" s="106"/>
      <c r="AA1719" s="106"/>
      <c r="AB1719" s="109"/>
      <c r="AC1719" s="106"/>
      <c r="AD1719" s="106"/>
      <c r="AE1719" s="80"/>
      <c r="AF1719" s="106"/>
      <c r="AG1719" s="106"/>
      <c r="AH1719" s="107"/>
      <c r="AI1719" s="107"/>
      <c r="AJ1719" s="105"/>
      <c r="AK1719" s="85"/>
      <c r="AL1719" s="85"/>
      <c r="AM1719" s="105"/>
      <c r="AN1719" s="107"/>
      <c r="AO1719" s="107"/>
      <c r="AP1719" s="105"/>
      <c r="AQ1719" s="85"/>
      <c r="AR1719" s="85"/>
      <c r="AS1719" s="105"/>
      <c r="AT1719" s="107"/>
      <c r="AU1719" s="85"/>
      <c r="AV1719" s="107"/>
      <c r="AW1719" s="85"/>
      <c r="AX1719" s="85"/>
      <c r="AY1719" s="85"/>
      <c r="AZ1719" s="80"/>
      <c r="BA1719" s="86"/>
      <c r="BB1719" s="86"/>
      <c r="BC1719" s="105"/>
    </row>
    <row r="1720" spans="1:55" x14ac:dyDescent="0.25">
      <c r="A1720" s="80"/>
      <c r="B1720" s="80"/>
      <c r="C1720" s="80"/>
      <c r="D1720" s="81"/>
      <c r="E1720" s="82"/>
      <c r="F1720" s="83"/>
      <c r="G1720" s="83"/>
      <c r="H1720" s="84"/>
      <c r="I1720" s="84"/>
      <c r="J1720" s="105"/>
      <c r="K1720" s="84"/>
      <c r="L1720" s="105"/>
      <c r="M1720" s="84"/>
      <c r="N1720" s="105"/>
      <c r="O1720" s="84"/>
      <c r="P1720" s="84"/>
      <c r="Q1720" s="105"/>
      <c r="R1720" s="84"/>
      <c r="S1720" s="105"/>
      <c r="T1720" s="84"/>
      <c r="U1720" s="105"/>
      <c r="V1720" s="80"/>
      <c r="W1720" s="80"/>
      <c r="X1720" s="80"/>
      <c r="Y1720" s="80"/>
      <c r="Z1720" s="106"/>
      <c r="AA1720" s="106"/>
      <c r="AB1720" s="109"/>
      <c r="AC1720" s="106"/>
      <c r="AD1720" s="106"/>
      <c r="AE1720" s="80"/>
      <c r="AF1720" s="106"/>
      <c r="AG1720" s="106"/>
      <c r="AH1720" s="107"/>
      <c r="AI1720" s="107"/>
      <c r="AJ1720" s="105"/>
      <c r="AK1720" s="85"/>
      <c r="AL1720" s="85"/>
      <c r="AM1720" s="105"/>
      <c r="AN1720" s="107"/>
      <c r="AO1720" s="107"/>
      <c r="AP1720" s="105"/>
      <c r="AQ1720" s="85"/>
      <c r="AR1720" s="85"/>
      <c r="AS1720" s="105"/>
      <c r="AT1720" s="107"/>
      <c r="AU1720" s="85"/>
      <c r="AV1720" s="107"/>
      <c r="AW1720" s="85"/>
      <c r="AX1720" s="85"/>
      <c r="AY1720" s="85"/>
      <c r="AZ1720" s="80"/>
      <c r="BA1720" s="86"/>
      <c r="BB1720" s="86"/>
      <c r="BC1720" s="105"/>
    </row>
    <row r="1721" spans="1:55" x14ac:dyDescent="0.25">
      <c r="A1721" s="80"/>
      <c r="B1721" s="80"/>
      <c r="C1721" s="80"/>
      <c r="D1721" s="81"/>
      <c r="E1721" s="82"/>
      <c r="F1721" s="83"/>
      <c r="G1721" s="83"/>
      <c r="H1721" s="84"/>
      <c r="I1721" s="84"/>
      <c r="J1721" s="105"/>
      <c r="K1721" s="84"/>
      <c r="L1721" s="105"/>
      <c r="M1721" s="84"/>
      <c r="N1721" s="105"/>
      <c r="O1721" s="84"/>
      <c r="P1721" s="84"/>
      <c r="Q1721" s="105"/>
      <c r="R1721" s="84"/>
      <c r="S1721" s="105"/>
      <c r="T1721" s="84"/>
      <c r="U1721" s="105"/>
      <c r="V1721" s="80"/>
      <c r="W1721" s="80"/>
      <c r="X1721" s="108"/>
      <c r="Y1721" s="108"/>
      <c r="Z1721" s="106"/>
      <c r="AA1721" s="106"/>
      <c r="AB1721" s="109"/>
      <c r="AC1721" s="106"/>
      <c r="AD1721" s="106"/>
      <c r="AE1721" s="80"/>
      <c r="AF1721" s="106"/>
      <c r="AG1721" s="106"/>
      <c r="AH1721" s="107"/>
      <c r="AI1721" s="107"/>
      <c r="AJ1721" s="105"/>
      <c r="AK1721" s="85"/>
      <c r="AL1721" s="85"/>
      <c r="AM1721" s="105"/>
      <c r="AN1721" s="107"/>
      <c r="AO1721" s="107"/>
      <c r="AP1721" s="105"/>
      <c r="AQ1721" s="85"/>
      <c r="AR1721" s="85"/>
      <c r="AS1721" s="105"/>
      <c r="AT1721" s="107"/>
      <c r="AU1721" s="85"/>
      <c r="AV1721" s="107"/>
      <c r="AW1721" s="85"/>
      <c r="AX1721" s="85"/>
      <c r="AY1721" s="85"/>
      <c r="AZ1721" s="80"/>
      <c r="BA1721" s="86"/>
      <c r="BB1721" s="86"/>
      <c r="BC1721" s="105"/>
    </row>
    <row r="1722" spans="1:55" x14ac:dyDescent="0.25">
      <c r="A1722" s="80"/>
      <c r="B1722" s="80"/>
      <c r="C1722" s="80"/>
      <c r="D1722" s="81"/>
      <c r="E1722" s="82"/>
      <c r="F1722" s="83"/>
      <c r="G1722" s="83"/>
      <c r="H1722" s="84"/>
      <c r="I1722" s="84"/>
      <c r="J1722" s="105"/>
      <c r="K1722" s="84"/>
      <c r="L1722" s="105"/>
      <c r="M1722" s="84"/>
      <c r="N1722" s="105"/>
      <c r="O1722" s="84"/>
      <c r="P1722" s="84"/>
      <c r="Q1722" s="105"/>
      <c r="R1722" s="84"/>
      <c r="S1722" s="105"/>
      <c r="T1722" s="84"/>
      <c r="U1722" s="105"/>
      <c r="V1722" s="80"/>
      <c r="W1722" s="80"/>
      <c r="X1722" s="80"/>
      <c r="Y1722" s="80"/>
      <c r="Z1722" s="106"/>
      <c r="AA1722" s="106"/>
      <c r="AB1722" s="109"/>
      <c r="AC1722" s="106"/>
      <c r="AD1722" s="106"/>
      <c r="AE1722" s="80"/>
      <c r="AF1722" s="106"/>
      <c r="AG1722" s="106"/>
      <c r="AH1722" s="107"/>
      <c r="AI1722" s="107"/>
      <c r="AJ1722" s="105"/>
      <c r="AK1722" s="85"/>
      <c r="AL1722" s="85"/>
      <c r="AM1722" s="105"/>
      <c r="AN1722" s="107"/>
      <c r="AO1722" s="107"/>
      <c r="AP1722" s="105"/>
      <c r="AQ1722" s="85"/>
      <c r="AR1722" s="85"/>
      <c r="AS1722" s="105"/>
      <c r="AT1722" s="107"/>
      <c r="AU1722" s="85"/>
      <c r="AV1722" s="107"/>
      <c r="AW1722" s="85"/>
      <c r="AX1722" s="85"/>
      <c r="AY1722" s="85"/>
      <c r="AZ1722" s="80"/>
      <c r="BA1722" s="86"/>
      <c r="BB1722" s="86"/>
      <c r="BC1722" s="105"/>
    </row>
    <row r="1723" spans="1:55" x14ac:dyDescent="0.25">
      <c r="A1723" s="80"/>
      <c r="B1723" s="80"/>
      <c r="C1723" s="80"/>
      <c r="D1723" s="81"/>
      <c r="E1723" s="82"/>
      <c r="F1723" s="83"/>
      <c r="G1723" s="83"/>
      <c r="H1723" s="84"/>
      <c r="I1723" s="84"/>
      <c r="J1723" s="105"/>
      <c r="K1723" s="84"/>
      <c r="L1723" s="105"/>
      <c r="M1723" s="84"/>
      <c r="N1723" s="105"/>
      <c r="O1723" s="84"/>
      <c r="P1723" s="84"/>
      <c r="Q1723" s="105"/>
      <c r="R1723" s="84"/>
      <c r="S1723" s="105"/>
      <c r="T1723" s="84"/>
      <c r="U1723" s="105"/>
      <c r="V1723" s="80"/>
      <c r="W1723" s="80"/>
      <c r="X1723" s="80"/>
      <c r="Y1723" s="80"/>
      <c r="Z1723" s="106"/>
      <c r="AA1723" s="106"/>
      <c r="AB1723" s="109"/>
      <c r="AC1723" s="106"/>
      <c r="AD1723" s="106"/>
      <c r="AE1723" s="80"/>
      <c r="AF1723" s="106"/>
      <c r="AG1723" s="106"/>
      <c r="AH1723" s="107"/>
      <c r="AI1723" s="107"/>
      <c r="AJ1723" s="105"/>
      <c r="AK1723" s="85"/>
      <c r="AL1723" s="85"/>
      <c r="AM1723" s="105"/>
      <c r="AN1723" s="107"/>
      <c r="AO1723" s="107"/>
      <c r="AP1723" s="105"/>
      <c r="AQ1723" s="85"/>
      <c r="AR1723" s="85"/>
      <c r="AS1723" s="105"/>
      <c r="AT1723" s="107"/>
      <c r="AU1723" s="85"/>
      <c r="AV1723" s="107"/>
      <c r="AW1723" s="85"/>
      <c r="AX1723" s="85"/>
      <c r="AY1723" s="85"/>
      <c r="AZ1723" s="80"/>
      <c r="BA1723" s="86"/>
      <c r="BB1723" s="86"/>
      <c r="BC1723" s="105"/>
    </row>
    <row r="1724" spans="1:55" x14ac:dyDescent="0.25">
      <c r="A1724" s="80"/>
      <c r="B1724" s="80"/>
      <c r="C1724" s="80"/>
      <c r="D1724" s="81"/>
      <c r="E1724" s="82"/>
      <c r="F1724" s="83"/>
      <c r="G1724" s="83"/>
      <c r="H1724" s="84"/>
      <c r="I1724" s="84"/>
      <c r="J1724" s="105"/>
      <c r="K1724" s="84"/>
      <c r="L1724" s="105"/>
      <c r="M1724" s="84"/>
      <c r="N1724" s="105"/>
      <c r="O1724" s="84"/>
      <c r="P1724" s="84"/>
      <c r="Q1724" s="105"/>
      <c r="R1724" s="84"/>
      <c r="S1724" s="105"/>
      <c r="T1724" s="84"/>
      <c r="U1724" s="105"/>
      <c r="V1724" s="80"/>
      <c r="W1724" s="80"/>
      <c r="X1724" s="80"/>
      <c r="Y1724" s="80"/>
      <c r="Z1724" s="106"/>
      <c r="AA1724" s="106"/>
      <c r="AB1724" s="109"/>
      <c r="AC1724" s="106"/>
      <c r="AD1724" s="106"/>
      <c r="AE1724" s="80"/>
      <c r="AF1724" s="106"/>
      <c r="AG1724" s="106"/>
      <c r="AH1724" s="107"/>
      <c r="AI1724" s="107"/>
      <c r="AJ1724" s="105"/>
      <c r="AK1724" s="85"/>
      <c r="AL1724" s="85"/>
      <c r="AM1724" s="105"/>
      <c r="AN1724" s="107"/>
      <c r="AO1724" s="107"/>
      <c r="AP1724" s="105"/>
      <c r="AQ1724" s="85"/>
      <c r="AR1724" s="85"/>
      <c r="AS1724" s="105"/>
      <c r="AT1724" s="107"/>
      <c r="AU1724" s="85"/>
      <c r="AV1724" s="107"/>
      <c r="AW1724" s="85"/>
      <c r="AX1724" s="85"/>
      <c r="AY1724" s="85"/>
      <c r="AZ1724" s="80"/>
      <c r="BA1724" s="86"/>
      <c r="BB1724" s="86"/>
      <c r="BC1724" s="105"/>
    </row>
    <row r="1725" spans="1:55" x14ac:dyDescent="0.25">
      <c r="A1725" s="80"/>
      <c r="B1725" s="80"/>
      <c r="C1725" s="80"/>
      <c r="D1725" s="81"/>
      <c r="E1725" s="80"/>
      <c r="F1725" s="83"/>
      <c r="G1725" s="80"/>
      <c r="H1725" s="84"/>
      <c r="I1725" s="84"/>
      <c r="J1725" s="105"/>
      <c r="K1725" s="84"/>
      <c r="L1725" s="105"/>
      <c r="M1725" s="84"/>
      <c r="N1725" s="105"/>
      <c r="O1725" s="84"/>
      <c r="P1725" s="84"/>
      <c r="Q1725" s="105"/>
      <c r="R1725" s="84"/>
      <c r="S1725" s="105"/>
      <c r="T1725" s="84"/>
      <c r="U1725" s="105"/>
      <c r="V1725" s="80"/>
      <c r="W1725" s="80"/>
      <c r="X1725" s="108"/>
      <c r="Y1725" s="108"/>
      <c r="Z1725" s="80"/>
      <c r="AA1725" s="106"/>
      <c r="AB1725" s="109"/>
      <c r="AC1725" s="80"/>
      <c r="AD1725" s="106"/>
      <c r="AE1725" s="80"/>
      <c r="AF1725" s="80"/>
      <c r="AG1725" s="80"/>
      <c r="AH1725" s="107"/>
      <c r="AI1725" s="107"/>
      <c r="AJ1725" s="105"/>
      <c r="AK1725" s="85"/>
      <c r="AL1725" s="85"/>
      <c r="AM1725" s="105"/>
      <c r="AN1725" s="107"/>
      <c r="AO1725" s="107"/>
      <c r="AP1725" s="105"/>
      <c r="AQ1725" s="85"/>
      <c r="AR1725" s="85"/>
      <c r="AS1725" s="105"/>
      <c r="AT1725" s="107"/>
      <c r="AU1725" s="85"/>
      <c r="AV1725" s="107"/>
      <c r="AW1725" s="85"/>
      <c r="AX1725" s="85"/>
      <c r="AY1725" s="85"/>
      <c r="AZ1725" s="80"/>
      <c r="BA1725" s="86"/>
      <c r="BB1725" s="86"/>
      <c r="BC1725" s="105"/>
    </row>
    <row r="1726" spans="1:55" x14ac:dyDescent="0.25">
      <c r="A1726" s="80"/>
      <c r="B1726" s="80"/>
      <c r="C1726" s="80"/>
      <c r="D1726" s="81"/>
      <c r="E1726" s="80"/>
      <c r="F1726" s="83"/>
      <c r="G1726" s="80"/>
      <c r="H1726" s="84"/>
      <c r="I1726" s="84"/>
      <c r="J1726" s="105"/>
      <c r="K1726" s="84"/>
      <c r="L1726" s="105"/>
      <c r="M1726" s="84"/>
      <c r="N1726" s="105"/>
      <c r="O1726" s="84"/>
      <c r="P1726" s="84"/>
      <c r="Q1726" s="105"/>
      <c r="R1726" s="84"/>
      <c r="S1726" s="105"/>
      <c r="T1726" s="84"/>
      <c r="U1726" s="105"/>
      <c r="V1726" s="80"/>
      <c r="W1726" s="80"/>
      <c r="X1726" s="108"/>
      <c r="Y1726" s="108"/>
      <c r="Z1726" s="80"/>
      <c r="AA1726" s="80"/>
      <c r="AB1726" s="109"/>
      <c r="AC1726" s="80"/>
      <c r="AD1726" s="80"/>
      <c r="AE1726" s="80"/>
      <c r="AF1726" s="80"/>
      <c r="AG1726" s="80"/>
      <c r="AH1726" s="107"/>
      <c r="AI1726" s="107"/>
      <c r="AJ1726" s="105"/>
      <c r="AK1726" s="85"/>
      <c r="AL1726" s="85"/>
      <c r="AM1726" s="105"/>
      <c r="AN1726" s="107"/>
      <c r="AO1726" s="107"/>
      <c r="AP1726" s="105"/>
      <c r="AQ1726" s="85"/>
      <c r="AR1726" s="85"/>
      <c r="AS1726" s="105"/>
      <c r="AT1726" s="107"/>
      <c r="AU1726" s="85"/>
      <c r="AV1726" s="107"/>
      <c r="AW1726" s="85"/>
      <c r="AX1726" s="85"/>
      <c r="AY1726" s="85"/>
      <c r="AZ1726" s="80"/>
      <c r="BA1726" s="86"/>
      <c r="BB1726" s="86"/>
      <c r="BC1726" s="105"/>
    </row>
    <row r="1727" spans="1:55" x14ac:dyDescent="0.25">
      <c r="A1727" s="80"/>
      <c r="B1727" s="80"/>
      <c r="C1727" s="80"/>
      <c r="D1727" s="81"/>
      <c r="E1727" s="82"/>
      <c r="F1727" s="83"/>
      <c r="G1727" s="83"/>
      <c r="H1727" s="84"/>
      <c r="I1727" s="84"/>
      <c r="J1727" s="105"/>
      <c r="K1727" s="84"/>
      <c r="L1727" s="105"/>
      <c r="M1727" s="84"/>
      <c r="N1727" s="105"/>
      <c r="O1727" s="84"/>
      <c r="P1727" s="84"/>
      <c r="Q1727" s="105"/>
      <c r="R1727" s="84"/>
      <c r="S1727" s="105"/>
      <c r="T1727" s="84"/>
      <c r="U1727" s="105"/>
      <c r="V1727" s="80"/>
      <c r="W1727" s="80"/>
      <c r="X1727" s="108"/>
      <c r="Y1727" s="108"/>
      <c r="Z1727" s="106"/>
      <c r="AA1727" s="106"/>
      <c r="AB1727" s="109"/>
      <c r="AC1727" s="106"/>
      <c r="AD1727" s="106"/>
      <c r="AE1727" s="80"/>
      <c r="AF1727" s="106"/>
      <c r="AG1727" s="106"/>
      <c r="AH1727" s="107"/>
      <c r="AI1727" s="107"/>
      <c r="AJ1727" s="105"/>
      <c r="AK1727" s="85"/>
      <c r="AL1727" s="85"/>
      <c r="AM1727" s="105"/>
      <c r="AN1727" s="107"/>
      <c r="AO1727" s="107"/>
      <c r="AP1727" s="105"/>
      <c r="AQ1727" s="85"/>
      <c r="AR1727" s="85"/>
      <c r="AS1727" s="105"/>
      <c r="AT1727" s="107"/>
      <c r="AU1727" s="85"/>
      <c r="AV1727" s="107"/>
      <c r="AW1727" s="85"/>
      <c r="AX1727" s="85"/>
      <c r="AY1727" s="85"/>
      <c r="AZ1727" s="80"/>
      <c r="BA1727" s="86"/>
      <c r="BB1727" s="86"/>
      <c r="BC1727" s="105"/>
    </row>
    <row r="1728" spans="1:55" x14ac:dyDescent="0.25">
      <c r="A1728" s="80"/>
      <c r="B1728" s="80"/>
      <c r="C1728" s="80"/>
      <c r="D1728" s="80"/>
      <c r="E1728" s="80"/>
      <c r="F1728" s="80"/>
      <c r="G1728" s="80"/>
      <c r="H1728" s="80"/>
      <c r="I1728" s="84"/>
      <c r="J1728" s="105"/>
      <c r="K1728" s="84"/>
      <c r="L1728" s="105"/>
      <c r="M1728" s="84"/>
      <c r="N1728" s="105"/>
      <c r="O1728" s="80"/>
      <c r="P1728" s="84"/>
      <c r="Q1728" s="105"/>
      <c r="R1728" s="84"/>
      <c r="S1728" s="105"/>
      <c r="T1728" s="84"/>
      <c r="U1728" s="105"/>
      <c r="V1728" s="80"/>
      <c r="W1728" s="80"/>
      <c r="X1728" s="80"/>
      <c r="Y1728" s="80"/>
      <c r="Z1728" s="80"/>
      <c r="AA1728" s="80"/>
      <c r="AB1728" s="109"/>
      <c r="AC1728" s="80"/>
      <c r="AD1728" s="80"/>
      <c r="AE1728" s="80"/>
      <c r="AF1728" s="80"/>
      <c r="AG1728" s="80"/>
      <c r="AH1728" s="80"/>
      <c r="AI1728" s="107"/>
      <c r="AJ1728" s="105"/>
      <c r="AK1728" s="80"/>
      <c r="AL1728" s="85"/>
      <c r="AM1728" s="105"/>
      <c r="AN1728" s="80"/>
      <c r="AO1728" s="107"/>
      <c r="AP1728" s="105"/>
      <c r="AQ1728" s="80"/>
      <c r="AR1728" s="85"/>
      <c r="AS1728" s="105"/>
      <c r="AT1728" s="80"/>
      <c r="AU1728" s="80"/>
      <c r="AV1728" s="80"/>
      <c r="AW1728" s="80"/>
      <c r="AX1728" s="80"/>
      <c r="AY1728" s="85"/>
      <c r="AZ1728" s="80"/>
      <c r="BA1728" s="80"/>
      <c r="BB1728" s="86"/>
      <c r="BC1728" s="105"/>
    </row>
    <row r="1729" spans="1:55" x14ac:dyDescent="0.25">
      <c r="A1729" s="80"/>
      <c r="B1729" s="80"/>
      <c r="C1729" s="80"/>
      <c r="D1729" s="80"/>
      <c r="E1729" s="80"/>
      <c r="F1729" s="80"/>
      <c r="G1729" s="80"/>
      <c r="H1729" s="80"/>
      <c r="I1729" s="80"/>
      <c r="J1729" s="80"/>
      <c r="K1729" s="80"/>
      <c r="L1729" s="80"/>
      <c r="M1729" s="84"/>
      <c r="N1729" s="105"/>
      <c r="O1729" s="80"/>
      <c r="P1729" s="80"/>
      <c r="Q1729" s="80"/>
      <c r="R1729" s="80"/>
      <c r="S1729" s="80"/>
      <c r="T1729" s="84"/>
      <c r="U1729" s="105"/>
      <c r="V1729" s="80"/>
      <c r="W1729" s="80"/>
      <c r="X1729" s="80"/>
      <c r="Y1729" s="80"/>
      <c r="Z1729" s="80"/>
      <c r="AA1729" s="80"/>
      <c r="AB1729" s="109"/>
      <c r="AC1729" s="80"/>
      <c r="AD1729" s="80"/>
      <c r="AE1729" s="80"/>
      <c r="AF1729" s="80"/>
      <c r="AG1729" s="80"/>
      <c r="AH1729" s="80"/>
      <c r="AI1729" s="80"/>
      <c r="AJ1729" s="80"/>
      <c r="AK1729" s="80"/>
      <c r="AL1729" s="80"/>
      <c r="AM1729" s="80"/>
      <c r="AN1729" s="80"/>
      <c r="AO1729" s="80"/>
      <c r="AP1729" s="80"/>
      <c r="AQ1729" s="80"/>
      <c r="AR1729" s="80"/>
      <c r="AS1729" s="80"/>
      <c r="AT1729" s="80"/>
      <c r="AU1729" s="80"/>
      <c r="AV1729" s="80"/>
      <c r="AW1729" s="80"/>
      <c r="AX1729" s="80"/>
      <c r="AY1729" s="80"/>
      <c r="AZ1729" s="80"/>
      <c r="BA1729" s="80"/>
      <c r="BB1729" s="80"/>
      <c r="BC1729" s="80"/>
    </row>
    <row r="1730" spans="1:55" x14ac:dyDescent="0.25">
      <c r="A1730" s="80"/>
      <c r="B1730" s="80"/>
      <c r="C1730" s="80"/>
      <c r="D1730" s="81"/>
      <c r="E1730" s="82"/>
      <c r="F1730" s="83"/>
      <c r="G1730" s="83"/>
      <c r="H1730" s="84"/>
      <c r="I1730" s="84"/>
      <c r="J1730" s="105"/>
      <c r="K1730" s="84"/>
      <c r="L1730" s="105"/>
      <c r="M1730" s="84"/>
      <c r="N1730" s="105"/>
      <c r="O1730" s="84"/>
      <c r="P1730" s="84"/>
      <c r="Q1730" s="105"/>
      <c r="R1730" s="84"/>
      <c r="S1730" s="105"/>
      <c r="T1730" s="84"/>
      <c r="U1730" s="105"/>
      <c r="V1730" s="80"/>
      <c r="W1730" s="80"/>
      <c r="X1730" s="108"/>
      <c r="Y1730" s="108"/>
      <c r="Z1730" s="106"/>
      <c r="AA1730" s="106"/>
      <c r="AB1730" s="109"/>
      <c r="AC1730" s="106"/>
      <c r="AD1730" s="106"/>
      <c r="AE1730" s="80"/>
      <c r="AF1730" s="106"/>
      <c r="AG1730" s="106"/>
      <c r="AH1730" s="107"/>
      <c r="AI1730" s="107"/>
      <c r="AJ1730" s="105"/>
      <c r="AK1730" s="85"/>
      <c r="AL1730" s="85"/>
      <c r="AM1730" s="105"/>
      <c r="AN1730" s="107"/>
      <c r="AO1730" s="107"/>
      <c r="AP1730" s="105"/>
      <c r="AQ1730" s="85"/>
      <c r="AR1730" s="85"/>
      <c r="AS1730" s="105"/>
      <c r="AT1730" s="107"/>
      <c r="AU1730" s="85"/>
      <c r="AV1730" s="107"/>
      <c r="AW1730" s="85"/>
      <c r="AX1730" s="85"/>
      <c r="AY1730" s="85"/>
      <c r="AZ1730" s="80"/>
      <c r="BA1730" s="86"/>
      <c r="BB1730" s="86"/>
      <c r="BC1730" s="105"/>
    </row>
    <row r="1731" spans="1:55" x14ac:dyDescent="0.25">
      <c r="A1731" s="80"/>
      <c r="B1731" s="80"/>
      <c r="C1731" s="80"/>
      <c r="D1731" s="81"/>
      <c r="E1731" s="80"/>
      <c r="F1731" s="83"/>
      <c r="G1731" s="80"/>
      <c r="H1731" s="84"/>
      <c r="I1731" s="84"/>
      <c r="J1731" s="105"/>
      <c r="K1731" s="84"/>
      <c r="L1731" s="105"/>
      <c r="M1731" s="84"/>
      <c r="N1731" s="105"/>
      <c r="O1731" s="84"/>
      <c r="P1731" s="84"/>
      <c r="Q1731" s="105"/>
      <c r="R1731" s="84"/>
      <c r="S1731" s="105"/>
      <c r="T1731" s="84"/>
      <c r="U1731" s="105"/>
      <c r="V1731" s="80"/>
      <c r="W1731" s="80"/>
      <c r="X1731" s="108"/>
      <c r="Y1731" s="108"/>
      <c r="Z1731" s="80"/>
      <c r="AA1731" s="80"/>
      <c r="AB1731" s="109"/>
      <c r="AC1731" s="80"/>
      <c r="AD1731" s="80"/>
      <c r="AE1731" s="80"/>
      <c r="AF1731" s="80"/>
      <c r="AG1731" s="80"/>
      <c r="AH1731" s="107"/>
      <c r="AI1731" s="107"/>
      <c r="AJ1731" s="105"/>
      <c r="AK1731" s="85"/>
      <c r="AL1731" s="85"/>
      <c r="AM1731" s="105"/>
      <c r="AN1731" s="107"/>
      <c r="AO1731" s="107"/>
      <c r="AP1731" s="105"/>
      <c r="AQ1731" s="85"/>
      <c r="AR1731" s="85"/>
      <c r="AS1731" s="105"/>
      <c r="AT1731" s="107"/>
      <c r="AU1731" s="85"/>
      <c r="AV1731" s="107"/>
      <c r="AW1731" s="85"/>
      <c r="AX1731" s="85"/>
      <c r="AY1731" s="85"/>
      <c r="AZ1731" s="80"/>
      <c r="BA1731" s="86"/>
      <c r="BB1731" s="86"/>
      <c r="BC1731" s="105"/>
    </row>
    <row r="1732" spans="1:55" x14ac:dyDescent="0.25">
      <c r="A1732" s="80"/>
      <c r="B1732" s="80"/>
      <c r="C1732" s="80"/>
      <c r="D1732" s="81"/>
      <c r="E1732" s="82"/>
      <c r="F1732" s="83"/>
      <c r="G1732" s="83"/>
      <c r="H1732" s="84"/>
      <c r="I1732" s="84"/>
      <c r="J1732" s="105"/>
      <c r="K1732" s="84"/>
      <c r="L1732" s="105"/>
      <c r="M1732" s="84"/>
      <c r="N1732" s="105"/>
      <c r="O1732" s="84"/>
      <c r="P1732" s="84"/>
      <c r="Q1732" s="105"/>
      <c r="R1732" s="84"/>
      <c r="S1732" s="105"/>
      <c r="T1732" s="84"/>
      <c r="U1732" s="105"/>
      <c r="V1732" s="80"/>
      <c r="W1732" s="80"/>
      <c r="X1732" s="108"/>
      <c r="Y1732" s="108"/>
      <c r="Z1732" s="106"/>
      <c r="AA1732" s="106"/>
      <c r="AB1732" s="109"/>
      <c r="AC1732" s="106"/>
      <c r="AD1732" s="106"/>
      <c r="AE1732" s="80"/>
      <c r="AF1732" s="106"/>
      <c r="AG1732" s="106"/>
      <c r="AH1732" s="107"/>
      <c r="AI1732" s="107"/>
      <c r="AJ1732" s="105"/>
      <c r="AK1732" s="85"/>
      <c r="AL1732" s="85"/>
      <c r="AM1732" s="105"/>
      <c r="AN1732" s="107"/>
      <c r="AO1732" s="107"/>
      <c r="AP1732" s="105"/>
      <c r="AQ1732" s="85"/>
      <c r="AR1732" s="85"/>
      <c r="AS1732" s="105"/>
      <c r="AT1732" s="107"/>
      <c r="AU1732" s="85"/>
      <c r="AV1732" s="107"/>
      <c r="AW1732" s="85"/>
      <c r="AX1732" s="85"/>
      <c r="AY1732" s="85"/>
      <c r="AZ1732" s="80"/>
      <c r="BA1732" s="86"/>
      <c r="BB1732" s="86"/>
      <c r="BC1732" s="105"/>
    </row>
    <row r="1733" spans="1:55" x14ac:dyDescent="0.25">
      <c r="A1733" s="80"/>
      <c r="B1733" s="80"/>
      <c r="C1733" s="80"/>
      <c r="D1733" s="81"/>
      <c r="E1733" s="82"/>
      <c r="F1733" s="83"/>
      <c r="G1733" s="83"/>
      <c r="H1733" s="84"/>
      <c r="I1733" s="84"/>
      <c r="J1733" s="105"/>
      <c r="K1733" s="84"/>
      <c r="L1733" s="105"/>
      <c r="M1733" s="84"/>
      <c r="N1733" s="105"/>
      <c r="O1733" s="84"/>
      <c r="P1733" s="84"/>
      <c r="Q1733" s="105"/>
      <c r="R1733" s="84"/>
      <c r="S1733" s="105"/>
      <c r="T1733" s="84"/>
      <c r="U1733" s="105"/>
      <c r="V1733" s="80"/>
      <c r="W1733" s="80"/>
      <c r="X1733" s="108"/>
      <c r="Y1733" s="108"/>
      <c r="Z1733" s="106"/>
      <c r="AA1733" s="106"/>
      <c r="AB1733" s="109"/>
      <c r="AC1733" s="106"/>
      <c r="AD1733" s="106"/>
      <c r="AE1733" s="80"/>
      <c r="AF1733" s="106"/>
      <c r="AG1733" s="106"/>
      <c r="AH1733" s="107"/>
      <c r="AI1733" s="107"/>
      <c r="AJ1733" s="105"/>
      <c r="AK1733" s="85"/>
      <c r="AL1733" s="85"/>
      <c r="AM1733" s="105"/>
      <c r="AN1733" s="107"/>
      <c r="AO1733" s="107"/>
      <c r="AP1733" s="105"/>
      <c r="AQ1733" s="85"/>
      <c r="AR1733" s="85"/>
      <c r="AS1733" s="105"/>
      <c r="AT1733" s="107"/>
      <c r="AU1733" s="85"/>
      <c r="AV1733" s="107"/>
      <c r="AW1733" s="85"/>
      <c r="AX1733" s="85"/>
      <c r="AY1733" s="85"/>
      <c r="AZ1733" s="80"/>
      <c r="BA1733" s="86"/>
      <c r="BB1733" s="86"/>
      <c r="BC1733" s="105"/>
    </row>
    <row r="1734" spans="1:55" x14ac:dyDescent="0.25">
      <c r="A1734" s="80"/>
      <c r="B1734" s="80"/>
      <c r="C1734" s="80"/>
      <c r="D1734" s="81"/>
      <c r="E1734" s="82"/>
      <c r="F1734" s="83"/>
      <c r="G1734" s="83"/>
      <c r="H1734" s="84"/>
      <c r="I1734" s="84"/>
      <c r="J1734" s="105"/>
      <c r="K1734" s="84"/>
      <c r="L1734" s="105"/>
      <c r="M1734" s="84"/>
      <c r="N1734" s="105"/>
      <c r="O1734" s="84"/>
      <c r="P1734" s="84"/>
      <c r="Q1734" s="105"/>
      <c r="R1734" s="84"/>
      <c r="S1734" s="105"/>
      <c r="T1734" s="84"/>
      <c r="U1734" s="105"/>
      <c r="V1734" s="80"/>
      <c r="W1734" s="80"/>
      <c r="X1734" s="108"/>
      <c r="Y1734" s="108"/>
      <c r="Z1734" s="106"/>
      <c r="AA1734" s="106"/>
      <c r="AB1734" s="109"/>
      <c r="AC1734" s="106"/>
      <c r="AD1734" s="106"/>
      <c r="AE1734" s="80"/>
      <c r="AF1734" s="106"/>
      <c r="AG1734" s="106"/>
      <c r="AH1734" s="107"/>
      <c r="AI1734" s="107"/>
      <c r="AJ1734" s="105"/>
      <c r="AK1734" s="85"/>
      <c r="AL1734" s="85"/>
      <c r="AM1734" s="105"/>
      <c r="AN1734" s="107"/>
      <c r="AO1734" s="107"/>
      <c r="AP1734" s="105"/>
      <c r="AQ1734" s="85"/>
      <c r="AR1734" s="85"/>
      <c r="AS1734" s="105"/>
      <c r="AT1734" s="107"/>
      <c r="AU1734" s="85"/>
      <c r="AV1734" s="107"/>
      <c r="AW1734" s="85"/>
      <c r="AX1734" s="85"/>
      <c r="AY1734" s="85"/>
      <c r="AZ1734" s="80"/>
      <c r="BA1734" s="86"/>
      <c r="BB1734" s="86"/>
      <c r="BC1734" s="105"/>
    </row>
    <row r="1735" spans="1:55" x14ac:dyDescent="0.25">
      <c r="A1735" s="80"/>
      <c r="B1735" s="80"/>
      <c r="C1735" s="80"/>
      <c r="D1735" s="81"/>
      <c r="E1735" s="80"/>
      <c r="F1735" s="83"/>
      <c r="G1735" s="80"/>
      <c r="H1735" s="84"/>
      <c r="I1735" s="84"/>
      <c r="J1735" s="105"/>
      <c r="K1735" s="84"/>
      <c r="L1735" s="105"/>
      <c r="M1735" s="84"/>
      <c r="N1735" s="105"/>
      <c r="O1735" s="84"/>
      <c r="P1735" s="84"/>
      <c r="Q1735" s="105"/>
      <c r="R1735" s="84"/>
      <c r="S1735" s="105"/>
      <c r="T1735" s="84"/>
      <c r="U1735" s="105"/>
      <c r="V1735" s="80"/>
      <c r="W1735" s="80"/>
      <c r="X1735" s="108"/>
      <c r="Y1735" s="108"/>
      <c r="Z1735" s="80"/>
      <c r="AA1735" s="80"/>
      <c r="AB1735" s="109"/>
      <c r="AC1735" s="80"/>
      <c r="AD1735" s="80"/>
      <c r="AE1735" s="80"/>
      <c r="AF1735" s="80"/>
      <c r="AG1735" s="80"/>
      <c r="AH1735" s="107"/>
      <c r="AI1735" s="107"/>
      <c r="AJ1735" s="105"/>
      <c r="AK1735" s="85"/>
      <c r="AL1735" s="85"/>
      <c r="AM1735" s="105"/>
      <c r="AN1735" s="107"/>
      <c r="AO1735" s="107"/>
      <c r="AP1735" s="105"/>
      <c r="AQ1735" s="85"/>
      <c r="AR1735" s="85"/>
      <c r="AS1735" s="105"/>
      <c r="AT1735" s="107"/>
      <c r="AU1735" s="85"/>
      <c r="AV1735" s="107"/>
      <c r="AW1735" s="85"/>
      <c r="AX1735" s="85"/>
      <c r="AY1735" s="85"/>
      <c r="AZ1735" s="80"/>
      <c r="BA1735" s="86"/>
      <c r="BB1735" s="86"/>
      <c r="BC1735" s="105"/>
    </row>
    <row r="1736" spans="1:55" x14ac:dyDescent="0.25">
      <c r="A1736" s="80"/>
      <c r="B1736" s="80"/>
      <c r="C1736" s="80"/>
      <c r="D1736" s="81"/>
      <c r="E1736" s="82"/>
      <c r="F1736" s="83"/>
      <c r="G1736" s="83"/>
      <c r="H1736" s="84"/>
      <c r="I1736" s="84"/>
      <c r="J1736" s="105"/>
      <c r="K1736" s="84"/>
      <c r="L1736" s="105"/>
      <c r="M1736" s="84"/>
      <c r="N1736" s="105"/>
      <c r="O1736" s="84"/>
      <c r="P1736" s="84"/>
      <c r="Q1736" s="105"/>
      <c r="R1736" s="84"/>
      <c r="S1736" s="105"/>
      <c r="T1736" s="84"/>
      <c r="U1736" s="105"/>
      <c r="V1736" s="80"/>
      <c r="W1736" s="80"/>
      <c r="X1736" s="80"/>
      <c r="Y1736" s="80"/>
      <c r="Z1736" s="106"/>
      <c r="AA1736" s="106"/>
      <c r="AB1736" s="109"/>
      <c r="AC1736" s="106"/>
      <c r="AD1736" s="106"/>
      <c r="AE1736" s="80"/>
      <c r="AF1736" s="106"/>
      <c r="AG1736" s="106"/>
      <c r="AH1736" s="107"/>
      <c r="AI1736" s="107"/>
      <c r="AJ1736" s="105"/>
      <c r="AK1736" s="85"/>
      <c r="AL1736" s="85"/>
      <c r="AM1736" s="105"/>
      <c r="AN1736" s="107"/>
      <c r="AO1736" s="107"/>
      <c r="AP1736" s="105"/>
      <c r="AQ1736" s="85"/>
      <c r="AR1736" s="85"/>
      <c r="AS1736" s="105"/>
      <c r="AT1736" s="107"/>
      <c r="AU1736" s="85"/>
      <c r="AV1736" s="107"/>
      <c r="AW1736" s="85"/>
      <c r="AX1736" s="85"/>
      <c r="AY1736" s="85"/>
      <c r="AZ1736" s="80"/>
      <c r="BA1736" s="86"/>
      <c r="BB1736" s="86"/>
      <c r="BC1736" s="105"/>
    </row>
    <row r="1737" spans="1:55" x14ac:dyDescent="0.25">
      <c r="A1737" s="80"/>
      <c r="B1737" s="80"/>
      <c r="C1737" s="80"/>
      <c r="D1737" s="81"/>
      <c r="E1737" s="82"/>
      <c r="F1737" s="83"/>
      <c r="G1737" s="83"/>
      <c r="H1737" s="84"/>
      <c r="I1737" s="84"/>
      <c r="J1737" s="105"/>
      <c r="K1737" s="84"/>
      <c r="L1737" s="105"/>
      <c r="M1737" s="84"/>
      <c r="N1737" s="105"/>
      <c r="O1737" s="84"/>
      <c r="P1737" s="84"/>
      <c r="Q1737" s="105"/>
      <c r="R1737" s="84"/>
      <c r="S1737" s="105"/>
      <c r="T1737" s="84"/>
      <c r="U1737" s="105"/>
      <c r="V1737" s="80"/>
      <c r="W1737" s="80"/>
      <c r="X1737" s="80"/>
      <c r="Y1737" s="80"/>
      <c r="Z1737" s="106"/>
      <c r="AA1737" s="106"/>
      <c r="AB1737" s="109"/>
      <c r="AC1737" s="106"/>
      <c r="AD1737" s="106"/>
      <c r="AE1737" s="80"/>
      <c r="AF1737" s="106"/>
      <c r="AG1737" s="106"/>
      <c r="AH1737" s="107"/>
      <c r="AI1737" s="107"/>
      <c r="AJ1737" s="105"/>
      <c r="AK1737" s="85"/>
      <c r="AL1737" s="85"/>
      <c r="AM1737" s="105"/>
      <c r="AN1737" s="107"/>
      <c r="AO1737" s="107"/>
      <c r="AP1737" s="105"/>
      <c r="AQ1737" s="85"/>
      <c r="AR1737" s="85"/>
      <c r="AS1737" s="105"/>
      <c r="AT1737" s="107"/>
      <c r="AU1737" s="85"/>
      <c r="AV1737" s="107"/>
      <c r="AW1737" s="85"/>
      <c r="AX1737" s="85"/>
      <c r="AY1737" s="85"/>
      <c r="AZ1737" s="80"/>
      <c r="BA1737" s="86"/>
      <c r="BB1737" s="86"/>
      <c r="BC1737" s="105"/>
    </row>
    <row r="1738" spans="1:55" x14ac:dyDescent="0.25">
      <c r="A1738" s="80"/>
      <c r="B1738" s="80"/>
      <c r="C1738" s="80"/>
      <c r="D1738" s="81"/>
      <c r="E1738" s="82"/>
      <c r="F1738" s="83"/>
      <c r="G1738" s="83"/>
      <c r="H1738" s="84"/>
      <c r="I1738" s="84"/>
      <c r="J1738" s="105"/>
      <c r="K1738" s="84"/>
      <c r="L1738" s="105"/>
      <c r="M1738" s="84"/>
      <c r="N1738" s="105"/>
      <c r="O1738" s="84"/>
      <c r="P1738" s="84"/>
      <c r="Q1738" s="105"/>
      <c r="R1738" s="84"/>
      <c r="S1738" s="105"/>
      <c r="T1738" s="84"/>
      <c r="U1738" s="105"/>
      <c r="V1738" s="80"/>
      <c r="W1738" s="80"/>
      <c r="X1738" s="108"/>
      <c r="Y1738" s="108"/>
      <c r="Z1738" s="106"/>
      <c r="AA1738" s="106"/>
      <c r="AB1738" s="109"/>
      <c r="AC1738" s="106"/>
      <c r="AD1738" s="106"/>
      <c r="AE1738" s="80"/>
      <c r="AF1738" s="106"/>
      <c r="AG1738" s="106"/>
      <c r="AH1738" s="107"/>
      <c r="AI1738" s="107"/>
      <c r="AJ1738" s="105"/>
      <c r="AK1738" s="85"/>
      <c r="AL1738" s="85"/>
      <c r="AM1738" s="105"/>
      <c r="AN1738" s="107"/>
      <c r="AO1738" s="107"/>
      <c r="AP1738" s="105"/>
      <c r="AQ1738" s="85"/>
      <c r="AR1738" s="85"/>
      <c r="AS1738" s="105"/>
      <c r="AT1738" s="107"/>
      <c r="AU1738" s="85"/>
      <c r="AV1738" s="107"/>
      <c r="AW1738" s="85"/>
      <c r="AX1738" s="85"/>
      <c r="AY1738" s="85"/>
      <c r="AZ1738" s="80"/>
      <c r="BA1738" s="86"/>
      <c r="BB1738" s="86"/>
      <c r="BC1738" s="105"/>
    </row>
    <row r="1739" spans="1:55" x14ac:dyDescent="0.25">
      <c r="A1739" s="80"/>
      <c r="B1739" s="80"/>
      <c r="C1739" s="80"/>
      <c r="D1739" s="81"/>
      <c r="E1739" s="82"/>
      <c r="F1739" s="83"/>
      <c r="G1739" s="83"/>
      <c r="H1739" s="84"/>
      <c r="I1739" s="84"/>
      <c r="J1739" s="105"/>
      <c r="K1739" s="84"/>
      <c r="L1739" s="105"/>
      <c r="M1739" s="84"/>
      <c r="N1739" s="105"/>
      <c r="O1739" s="84"/>
      <c r="P1739" s="84"/>
      <c r="Q1739" s="105"/>
      <c r="R1739" s="84"/>
      <c r="S1739" s="105"/>
      <c r="T1739" s="84"/>
      <c r="U1739" s="105"/>
      <c r="V1739" s="80"/>
      <c r="W1739" s="80"/>
      <c r="X1739" s="80"/>
      <c r="Y1739" s="80"/>
      <c r="Z1739" s="106"/>
      <c r="AA1739" s="106"/>
      <c r="AB1739" s="109"/>
      <c r="AC1739" s="106"/>
      <c r="AD1739" s="106"/>
      <c r="AE1739" s="80"/>
      <c r="AF1739" s="106"/>
      <c r="AG1739" s="106"/>
      <c r="AH1739" s="107"/>
      <c r="AI1739" s="107"/>
      <c r="AJ1739" s="105"/>
      <c r="AK1739" s="85"/>
      <c r="AL1739" s="85"/>
      <c r="AM1739" s="105"/>
      <c r="AN1739" s="107"/>
      <c r="AO1739" s="107"/>
      <c r="AP1739" s="105"/>
      <c r="AQ1739" s="85"/>
      <c r="AR1739" s="85"/>
      <c r="AS1739" s="105"/>
      <c r="AT1739" s="107"/>
      <c r="AU1739" s="85"/>
      <c r="AV1739" s="107"/>
      <c r="AW1739" s="85"/>
      <c r="AX1739" s="85"/>
      <c r="AY1739" s="85"/>
      <c r="AZ1739" s="80"/>
      <c r="BA1739" s="86"/>
      <c r="BB1739" s="86"/>
      <c r="BC1739" s="105"/>
    </row>
    <row r="1740" spans="1:55" x14ac:dyDescent="0.25">
      <c r="A1740" s="80"/>
      <c r="B1740" s="80"/>
      <c r="C1740" s="80"/>
      <c r="D1740" s="81"/>
      <c r="E1740" s="82"/>
      <c r="F1740" s="83"/>
      <c r="G1740" s="83"/>
      <c r="H1740" s="84"/>
      <c r="I1740" s="84"/>
      <c r="J1740" s="105"/>
      <c r="K1740" s="84"/>
      <c r="L1740" s="105"/>
      <c r="M1740" s="84"/>
      <c r="N1740" s="105"/>
      <c r="O1740" s="84"/>
      <c r="P1740" s="84"/>
      <c r="Q1740" s="105"/>
      <c r="R1740" s="84"/>
      <c r="S1740" s="105"/>
      <c r="T1740" s="84"/>
      <c r="U1740" s="105"/>
      <c r="V1740" s="80"/>
      <c r="W1740" s="80"/>
      <c r="X1740" s="80"/>
      <c r="Y1740" s="80"/>
      <c r="Z1740" s="106"/>
      <c r="AA1740" s="106"/>
      <c r="AB1740" s="109"/>
      <c r="AC1740" s="106"/>
      <c r="AD1740" s="106"/>
      <c r="AE1740" s="80"/>
      <c r="AF1740" s="106"/>
      <c r="AG1740" s="106"/>
      <c r="AH1740" s="107"/>
      <c r="AI1740" s="107"/>
      <c r="AJ1740" s="105"/>
      <c r="AK1740" s="85"/>
      <c r="AL1740" s="85"/>
      <c r="AM1740" s="105"/>
      <c r="AN1740" s="107"/>
      <c r="AO1740" s="107"/>
      <c r="AP1740" s="105"/>
      <c r="AQ1740" s="85"/>
      <c r="AR1740" s="85"/>
      <c r="AS1740" s="105"/>
      <c r="AT1740" s="107"/>
      <c r="AU1740" s="85"/>
      <c r="AV1740" s="107"/>
      <c r="AW1740" s="85"/>
      <c r="AX1740" s="85"/>
      <c r="AY1740" s="85"/>
      <c r="AZ1740" s="80"/>
      <c r="BA1740" s="86"/>
      <c r="BB1740" s="86"/>
      <c r="BC1740" s="105"/>
    </row>
    <row r="1741" spans="1:55" x14ac:dyDescent="0.25">
      <c r="A1741" s="80"/>
      <c r="B1741" s="80"/>
      <c r="C1741" s="80"/>
      <c r="D1741" s="81"/>
      <c r="E1741" s="82"/>
      <c r="F1741" s="83"/>
      <c r="G1741" s="83"/>
      <c r="H1741" s="84"/>
      <c r="I1741" s="84"/>
      <c r="J1741" s="105"/>
      <c r="K1741" s="84"/>
      <c r="L1741" s="105"/>
      <c r="M1741" s="84"/>
      <c r="N1741" s="105"/>
      <c r="O1741" s="84"/>
      <c r="P1741" s="84"/>
      <c r="Q1741" s="105"/>
      <c r="R1741" s="84"/>
      <c r="S1741" s="105"/>
      <c r="T1741" s="84"/>
      <c r="U1741" s="105"/>
      <c r="V1741" s="80"/>
      <c r="W1741" s="80"/>
      <c r="X1741" s="80"/>
      <c r="Y1741" s="80"/>
      <c r="Z1741" s="106"/>
      <c r="AA1741" s="106"/>
      <c r="AB1741" s="109"/>
      <c r="AC1741" s="106"/>
      <c r="AD1741" s="106"/>
      <c r="AE1741" s="80"/>
      <c r="AF1741" s="106"/>
      <c r="AG1741" s="106"/>
      <c r="AH1741" s="107"/>
      <c r="AI1741" s="107"/>
      <c r="AJ1741" s="105"/>
      <c r="AK1741" s="85"/>
      <c r="AL1741" s="85"/>
      <c r="AM1741" s="105"/>
      <c r="AN1741" s="107"/>
      <c r="AO1741" s="107"/>
      <c r="AP1741" s="105"/>
      <c r="AQ1741" s="85"/>
      <c r="AR1741" s="85"/>
      <c r="AS1741" s="105"/>
      <c r="AT1741" s="107"/>
      <c r="AU1741" s="85"/>
      <c r="AV1741" s="107"/>
      <c r="AW1741" s="85"/>
      <c r="AX1741" s="85"/>
      <c r="AY1741" s="85"/>
      <c r="AZ1741" s="80"/>
      <c r="BA1741" s="86"/>
      <c r="BB1741" s="86"/>
      <c r="BC1741" s="105"/>
    </row>
    <row r="1742" spans="1:55" x14ac:dyDescent="0.25">
      <c r="A1742" s="80"/>
      <c r="B1742" s="80"/>
      <c r="C1742" s="80"/>
      <c r="D1742" s="81"/>
      <c r="E1742" s="82"/>
      <c r="F1742" s="83"/>
      <c r="G1742" s="83"/>
      <c r="H1742" s="84"/>
      <c r="I1742" s="84"/>
      <c r="J1742" s="105"/>
      <c r="K1742" s="84"/>
      <c r="L1742" s="105"/>
      <c r="M1742" s="84"/>
      <c r="N1742" s="105"/>
      <c r="O1742" s="84"/>
      <c r="P1742" s="84"/>
      <c r="Q1742" s="105"/>
      <c r="R1742" s="84"/>
      <c r="S1742" s="105"/>
      <c r="T1742" s="84"/>
      <c r="U1742" s="105"/>
      <c r="V1742" s="80"/>
      <c r="W1742" s="80"/>
      <c r="X1742" s="108"/>
      <c r="Y1742" s="108"/>
      <c r="Z1742" s="106"/>
      <c r="AA1742" s="106"/>
      <c r="AB1742" s="109"/>
      <c r="AC1742" s="106"/>
      <c r="AD1742" s="106"/>
      <c r="AE1742" s="80"/>
      <c r="AF1742" s="106"/>
      <c r="AG1742" s="106"/>
      <c r="AH1742" s="107"/>
      <c r="AI1742" s="107"/>
      <c r="AJ1742" s="105"/>
      <c r="AK1742" s="85"/>
      <c r="AL1742" s="85"/>
      <c r="AM1742" s="105"/>
      <c r="AN1742" s="107"/>
      <c r="AO1742" s="107"/>
      <c r="AP1742" s="105"/>
      <c r="AQ1742" s="85"/>
      <c r="AR1742" s="85"/>
      <c r="AS1742" s="105"/>
      <c r="AT1742" s="107"/>
      <c r="AU1742" s="85"/>
      <c r="AV1742" s="107"/>
      <c r="AW1742" s="85"/>
      <c r="AX1742" s="85"/>
      <c r="AY1742" s="85"/>
      <c r="AZ1742" s="80"/>
      <c r="BA1742" s="86"/>
      <c r="BB1742" s="86"/>
      <c r="BC1742" s="105"/>
    </row>
    <row r="1743" spans="1:55" x14ac:dyDescent="0.25">
      <c r="A1743" s="80"/>
      <c r="B1743" s="80"/>
      <c r="C1743" s="80"/>
      <c r="D1743" s="81"/>
      <c r="E1743" s="80"/>
      <c r="F1743" s="83"/>
      <c r="G1743" s="80"/>
      <c r="H1743" s="84"/>
      <c r="I1743" s="84"/>
      <c r="J1743" s="105"/>
      <c r="K1743" s="84"/>
      <c r="L1743" s="105"/>
      <c r="M1743" s="84"/>
      <c r="N1743" s="105"/>
      <c r="O1743" s="84"/>
      <c r="P1743" s="84"/>
      <c r="Q1743" s="105"/>
      <c r="R1743" s="84"/>
      <c r="S1743" s="105"/>
      <c r="T1743" s="84"/>
      <c r="U1743" s="105"/>
      <c r="V1743" s="80"/>
      <c r="W1743" s="80"/>
      <c r="X1743" s="108"/>
      <c r="Y1743" s="108"/>
      <c r="Z1743" s="80"/>
      <c r="AA1743" s="80"/>
      <c r="AB1743" s="109"/>
      <c r="AC1743" s="80"/>
      <c r="AD1743" s="80"/>
      <c r="AE1743" s="80"/>
      <c r="AF1743" s="80"/>
      <c r="AG1743" s="80"/>
      <c r="AH1743" s="107"/>
      <c r="AI1743" s="107"/>
      <c r="AJ1743" s="105"/>
      <c r="AK1743" s="85"/>
      <c r="AL1743" s="85"/>
      <c r="AM1743" s="105"/>
      <c r="AN1743" s="107"/>
      <c r="AO1743" s="107"/>
      <c r="AP1743" s="105"/>
      <c r="AQ1743" s="85"/>
      <c r="AR1743" s="85"/>
      <c r="AS1743" s="105"/>
      <c r="AT1743" s="107"/>
      <c r="AU1743" s="85"/>
      <c r="AV1743" s="107"/>
      <c r="AW1743" s="85"/>
      <c r="AX1743" s="85"/>
      <c r="AY1743" s="85"/>
      <c r="AZ1743" s="80"/>
      <c r="BA1743" s="86"/>
      <c r="BB1743" s="86"/>
      <c r="BC1743" s="105"/>
    </row>
    <row r="1744" spans="1:55" x14ac:dyDescent="0.25">
      <c r="A1744" s="80"/>
      <c r="B1744" s="80"/>
      <c r="C1744" s="80"/>
      <c r="D1744" s="81"/>
      <c r="E1744" s="80"/>
      <c r="F1744" s="83"/>
      <c r="G1744" s="80"/>
      <c r="H1744" s="84"/>
      <c r="I1744" s="84"/>
      <c r="J1744" s="105"/>
      <c r="K1744" s="84"/>
      <c r="L1744" s="105"/>
      <c r="M1744" s="84"/>
      <c r="N1744" s="105"/>
      <c r="O1744" s="84"/>
      <c r="P1744" s="84"/>
      <c r="Q1744" s="105"/>
      <c r="R1744" s="84"/>
      <c r="S1744" s="105"/>
      <c r="T1744" s="84"/>
      <c r="U1744" s="105"/>
      <c r="V1744" s="80"/>
      <c r="W1744" s="80"/>
      <c r="X1744" s="108"/>
      <c r="Y1744" s="108"/>
      <c r="Z1744" s="80"/>
      <c r="AA1744" s="80"/>
      <c r="AB1744" s="109"/>
      <c r="AC1744" s="80"/>
      <c r="AD1744" s="80"/>
      <c r="AE1744" s="80"/>
      <c r="AF1744" s="80"/>
      <c r="AG1744" s="80"/>
      <c r="AH1744" s="107"/>
      <c r="AI1744" s="107"/>
      <c r="AJ1744" s="105"/>
      <c r="AK1744" s="85"/>
      <c r="AL1744" s="85"/>
      <c r="AM1744" s="105"/>
      <c r="AN1744" s="107"/>
      <c r="AO1744" s="107"/>
      <c r="AP1744" s="105"/>
      <c r="AQ1744" s="85"/>
      <c r="AR1744" s="85"/>
      <c r="AS1744" s="105"/>
      <c r="AT1744" s="107"/>
      <c r="AU1744" s="85"/>
      <c r="AV1744" s="107"/>
      <c r="AW1744" s="85"/>
      <c r="AX1744" s="85"/>
      <c r="AY1744" s="85"/>
      <c r="AZ1744" s="80"/>
      <c r="BA1744" s="86"/>
      <c r="BB1744" s="86"/>
      <c r="BC1744" s="105"/>
    </row>
    <row r="1745" spans="1:55" x14ac:dyDescent="0.25">
      <c r="A1745" s="80"/>
      <c r="B1745" s="80"/>
      <c r="C1745" s="80"/>
      <c r="D1745" s="81"/>
      <c r="E1745" s="82"/>
      <c r="F1745" s="83"/>
      <c r="G1745" s="83"/>
      <c r="H1745" s="84"/>
      <c r="I1745" s="84"/>
      <c r="J1745" s="105"/>
      <c r="K1745" s="84"/>
      <c r="L1745" s="105"/>
      <c r="M1745" s="84"/>
      <c r="N1745" s="105"/>
      <c r="O1745" s="84"/>
      <c r="P1745" s="84"/>
      <c r="Q1745" s="105"/>
      <c r="R1745" s="84"/>
      <c r="S1745" s="105"/>
      <c r="T1745" s="84"/>
      <c r="U1745" s="105"/>
      <c r="V1745" s="80"/>
      <c r="W1745" s="80"/>
      <c r="X1745" s="108"/>
      <c r="Y1745" s="108"/>
      <c r="Z1745" s="106"/>
      <c r="AA1745" s="106"/>
      <c r="AB1745" s="109"/>
      <c r="AC1745" s="106"/>
      <c r="AD1745" s="106"/>
      <c r="AE1745" s="80"/>
      <c r="AF1745" s="106"/>
      <c r="AG1745" s="106"/>
      <c r="AH1745" s="107"/>
      <c r="AI1745" s="107"/>
      <c r="AJ1745" s="105"/>
      <c r="AK1745" s="85"/>
      <c r="AL1745" s="85"/>
      <c r="AM1745" s="105"/>
      <c r="AN1745" s="107"/>
      <c r="AO1745" s="107"/>
      <c r="AP1745" s="105"/>
      <c r="AQ1745" s="85"/>
      <c r="AR1745" s="85"/>
      <c r="AS1745" s="105"/>
      <c r="AT1745" s="107"/>
      <c r="AU1745" s="85"/>
      <c r="AV1745" s="107"/>
      <c r="AW1745" s="85"/>
      <c r="AX1745" s="85"/>
      <c r="AY1745" s="85"/>
      <c r="AZ1745" s="80"/>
      <c r="BA1745" s="86"/>
      <c r="BB1745" s="86"/>
      <c r="BC1745" s="105"/>
    </row>
    <row r="1746" spans="1:55" x14ac:dyDescent="0.25">
      <c r="A1746" s="80"/>
      <c r="B1746" s="80"/>
      <c r="C1746" s="80"/>
      <c r="D1746" s="80"/>
      <c r="E1746" s="80"/>
      <c r="F1746" s="80"/>
      <c r="G1746" s="80"/>
      <c r="H1746" s="80"/>
      <c r="I1746" s="84"/>
      <c r="J1746" s="105"/>
      <c r="K1746" s="84"/>
      <c r="L1746" s="105"/>
      <c r="M1746" s="84"/>
      <c r="N1746" s="105"/>
      <c r="O1746" s="80"/>
      <c r="P1746" s="84"/>
      <c r="Q1746" s="105"/>
      <c r="R1746" s="84"/>
      <c r="S1746" s="105"/>
      <c r="T1746" s="84"/>
      <c r="U1746" s="105"/>
      <c r="V1746" s="80"/>
      <c r="W1746" s="80"/>
      <c r="X1746" s="80"/>
      <c r="Y1746" s="80"/>
      <c r="Z1746" s="80"/>
      <c r="AA1746" s="80"/>
      <c r="AB1746" s="109"/>
      <c r="AC1746" s="80"/>
      <c r="AD1746" s="80"/>
      <c r="AE1746" s="80"/>
      <c r="AF1746" s="80"/>
      <c r="AG1746" s="80"/>
      <c r="AH1746" s="80"/>
      <c r="AI1746" s="107"/>
      <c r="AJ1746" s="105"/>
      <c r="AK1746" s="80"/>
      <c r="AL1746" s="85"/>
      <c r="AM1746" s="105"/>
      <c r="AN1746" s="80"/>
      <c r="AO1746" s="107"/>
      <c r="AP1746" s="105"/>
      <c r="AQ1746" s="80"/>
      <c r="AR1746" s="85"/>
      <c r="AS1746" s="105"/>
      <c r="AT1746" s="80"/>
      <c r="AU1746" s="80"/>
      <c r="AV1746" s="80"/>
      <c r="AW1746" s="80"/>
      <c r="AX1746" s="80"/>
      <c r="AY1746" s="85"/>
      <c r="AZ1746" s="80"/>
      <c r="BA1746" s="80"/>
      <c r="BB1746" s="86"/>
      <c r="BC1746" s="105"/>
    </row>
    <row r="1747" spans="1:55" x14ac:dyDescent="0.25">
      <c r="A1747" s="80"/>
      <c r="B1747" s="80"/>
      <c r="C1747" s="80"/>
      <c r="D1747" s="81"/>
      <c r="E1747" s="80"/>
      <c r="F1747" s="83"/>
      <c r="G1747" s="80"/>
      <c r="H1747" s="84"/>
      <c r="I1747" s="80"/>
      <c r="J1747" s="80"/>
      <c r="K1747" s="84"/>
      <c r="L1747" s="105"/>
      <c r="M1747" s="84"/>
      <c r="N1747" s="105"/>
      <c r="O1747" s="84"/>
      <c r="P1747" s="80"/>
      <c r="Q1747" s="80"/>
      <c r="R1747" s="84"/>
      <c r="S1747" s="105"/>
      <c r="T1747" s="84"/>
      <c r="U1747" s="105"/>
      <c r="V1747" s="80"/>
      <c r="W1747" s="80"/>
      <c r="X1747" s="108"/>
      <c r="Y1747" s="108"/>
      <c r="Z1747" s="80"/>
      <c r="AA1747" s="80"/>
      <c r="AB1747" s="109"/>
      <c r="AC1747" s="80"/>
      <c r="AD1747" s="80"/>
      <c r="AE1747" s="80"/>
      <c r="AF1747" s="80"/>
      <c r="AG1747" s="80"/>
      <c r="AH1747" s="107"/>
      <c r="AI1747" s="80"/>
      <c r="AJ1747" s="80"/>
      <c r="AK1747" s="85"/>
      <c r="AL1747" s="80"/>
      <c r="AM1747" s="80"/>
      <c r="AN1747" s="107"/>
      <c r="AO1747" s="80"/>
      <c r="AP1747" s="80"/>
      <c r="AQ1747" s="85"/>
      <c r="AR1747" s="80"/>
      <c r="AS1747" s="80"/>
      <c r="AT1747" s="107"/>
      <c r="AU1747" s="85"/>
      <c r="AV1747" s="107"/>
      <c r="AW1747" s="85"/>
      <c r="AX1747" s="85"/>
      <c r="AY1747" s="80"/>
      <c r="AZ1747" s="80"/>
      <c r="BA1747" s="86"/>
      <c r="BB1747" s="80"/>
      <c r="BC1747" s="80"/>
    </row>
    <row r="1748" spans="1:55" x14ac:dyDescent="0.25">
      <c r="A1748" s="80"/>
      <c r="B1748" s="80"/>
      <c r="C1748" s="80"/>
      <c r="D1748" s="81"/>
      <c r="E1748" s="80"/>
      <c r="F1748" s="83"/>
      <c r="G1748" s="80"/>
      <c r="H1748" s="84"/>
      <c r="I1748" s="84"/>
      <c r="J1748" s="105"/>
      <c r="K1748" s="84"/>
      <c r="L1748" s="105"/>
      <c r="M1748" s="84"/>
      <c r="N1748" s="105"/>
      <c r="O1748" s="84"/>
      <c r="P1748" s="84"/>
      <c r="Q1748" s="105"/>
      <c r="R1748" s="84"/>
      <c r="S1748" s="105"/>
      <c r="T1748" s="84"/>
      <c r="U1748" s="105"/>
      <c r="V1748" s="80"/>
      <c r="W1748" s="80"/>
      <c r="X1748" s="108"/>
      <c r="Y1748" s="108"/>
      <c r="Z1748" s="80"/>
      <c r="AA1748" s="106"/>
      <c r="AB1748" s="109"/>
      <c r="AC1748" s="80"/>
      <c r="AD1748" s="106"/>
      <c r="AE1748" s="80"/>
      <c r="AF1748" s="80"/>
      <c r="AG1748" s="80"/>
      <c r="AH1748" s="107"/>
      <c r="AI1748" s="107"/>
      <c r="AJ1748" s="105"/>
      <c r="AK1748" s="85"/>
      <c r="AL1748" s="85"/>
      <c r="AM1748" s="105"/>
      <c r="AN1748" s="107"/>
      <c r="AO1748" s="107"/>
      <c r="AP1748" s="105"/>
      <c r="AQ1748" s="85"/>
      <c r="AR1748" s="85"/>
      <c r="AS1748" s="105"/>
      <c r="AT1748" s="107"/>
      <c r="AU1748" s="85"/>
      <c r="AV1748" s="107"/>
      <c r="AW1748" s="85"/>
      <c r="AX1748" s="85"/>
      <c r="AY1748" s="85"/>
      <c r="AZ1748" s="80"/>
      <c r="BA1748" s="86"/>
      <c r="BB1748" s="86"/>
      <c r="BC1748" s="105"/>
    </row>
    <row r="1749" spans="1:55" x14ac:dyDescent="0.25">
      <c r="A1749" s="80"/>
      <c r="B1749" s="80"/>
      <c r="C1749" s="80"/>
      <c r="D1749" s="81"/>
      <c r="E1749" s="80"/>
      <c r="F1749" s="83"/>
      <c r="G1749" s="80"/>
      <c r="H1749" s="84"/>
      <c r="I1749" s="84"/>
      <c r="J1749" s="105"/>
      <c r="K1749" s="84"/>
      <c r="L1749" s="105"/>
      <c r="M1749" s="84"/>
      <c r="N1749" s="105"/>
      <c r="O1749" s="84"/>
      <c r="P1749" s="84"/>
      <c r="Q1749" s="105"/>
      <c r="R1749" s="84"/>
      <c r="S1749" s="105"/>
      <c r="T1749" s="84"/>
      <c r="U1749" s="105"/>
      <c r="V1749" s="80"/>
      <c r="W1749" s="80"/>
      <c r="X1749" s="108"/>
      <c r="Y1749" s="108"/>
      <c r="Z1749" s="80"/>
      <c r="AA1749" s="80"/>
      <c r="AB1749" s="109"/>
      <c r="AC1749" s="80"/>
      <c r="AD1749" s="80"/>
      <c r="AE1749" s="80"/>
      <c r="AF1749" s="80"/>
      <c r="AG1749" s="80"/>
      <c r="AH1749" s="107"/>
      <c r="AI1749" s="107"/>
      <c r="AJ1749" s="105"/>
      <c r="AK1749" s="85"/>
      <c r="AL1749" s="85"/>
      <c r="AM1749" s="105"/>
      <c r="AN1749" s="107"/>
      <c r="AO1749" s="107"/>
      <c r="AP1749" s="105"/>
      <c r="AQ1749" s="85"/>
      <c r="AR1749" s="85"/>
      <c r="AS1749" s="105"/>
      <c r="AT1749" s="107"/>
      <c r="AU1749" s="85"/>
      <c r="AV1749" s="107"/>
      <c r="AW1749" s="85"/>
      <c r="AX1749" s="85"/>
      <c r="AY1749" s="85"/>
      <c r="AZ1749" s="80"/>
      <c r="BA1749" s="86"/>
      <c r="BB1749" s="86"/>
      <c r="BC1749" s="105"/>
    </row>
    <row r="1750" spans="1:55" x14ac:dyDescent="0.25">
      <c r="A1750" s="80"/>
      <c r="B1750" s="80"/>
      <c r="C1750" s="80"/>
      <c r="D1750" s="81"/>
      <c r="E1750" s="82"/>
      <c r="F1750" s="83"/>
      <c r="G1750" s="83"/>
      <c r="H1750" s="84"/>
      <c r="I1750" s="84"/>
      <c r="J1750" s="105"/>
      <c r="K1750" s="84"/>
      <c r="L1750" s="105"/>
      <c r="M1750" s="84"/>
      <c r="N1750" s="105"/>
      <c r="O1750" s="84"/>
      <c r="P1750" s="84"/>
      <c r="Q1750" s="105"/>
      <c r="R1750" s="84"/>
      <c r="S1750" s="105"/>
      <c r="T1750" s="84"/>
      <c r="U1750" s="105"/>
      <c r="V1750" s="80"/>
      <c r="W1750" s="80"/>
      <c r="X1750" s="108"/>
      <c r="Y1750" s="108"/>
      <c r="Z1750" s="106"/>
      <c r="AA1750" s="106"/>
      <c r="AB1750" s="109"/>
      <c r="AC1750" s="106"/>
      <c r="AD1750" s="106"/>
      <c r="AE1750" s="80"/>
      <c r="AF1750" s="106"/>
      <c r="AG1750" s="106"/>
      <c r="AH1750" s="107"/>
      <c r="AI1750" s="107"/>
      <c r="AJ1750" s="105"/>
      <c r="AK1750" s="85"/>
      <c r="AL1750" s="85"/>
      <c r="AM1750" s="105"/>
      <c r="AN1750" s="107"/>
      <c r="AO1750" s="107"/>
      <c r="AP1750" s="105"/>
      <c r="AQ1750" s="85"/>
      <c r="AR1750" s="85"/>
      <c r="AS1750" s="105"/>
      <c r="AT1750" s="107"/>
      <c r="AU1750" s="85"/>
      <c r="AV1750" s="107"/>
      <c r="AW1750" s="85"/>
      <c r="AX1750" s="85"/>
      <c r="AY1750" s="85"/>
      <c r="AZ1750" s="80"/>
      <c r="BA1750" s="86"/>
      <c r="BB1750" s="86"/>
      <c r="BC1750" s="105"/>
    </row>
    <row r="1751" spans="1:55" x14ac:dyDescent="0.25">
      <c r="A1751" s="80"/>
      <c r="B1751" s="80"/>
      <c r="C1751" s="80"/>
      <c r="D1751" s="81"/>
      <c r="E1751" s="82"/>
      <c r="F1751" s="83"/>
      <c r="G1751" s="83"/>
      <c r="H1751" s="84"/>
      <c r="I1751" s="84"/>
      <c r="J1751" s="105"/>
      <c r="K1751" s="84"/>
      <c r="L1751" s="105"/>
      <c r="M1751" s="84"/>
      <c r="N1751" s="105"/>
      <c r="O1751" s="84"/>
      <c r="P1751" s="84"/>
      <c r="Q1751" s="105"/>
      <c r="R1751" s="84"/>
      <c r="S1751" s="105"/>
      <c r="T1751" s="84"/>
      <c r="U1751" s="105"/>
      <c r="V1751" s="80"/>
      <c r="W1751" s="80"/>
      <c r="X1751" s="108"/>
      <c r="Y1751" s="108"/>
      <c r="Z1751" s="106"/>
      <c r="AA1751" s="106"/>
      <c r="AB1751" s="109"/>
      <c r="AC1751" s="106"/>
      <c r="AD1751" s="106"/>
      <c r="AE1751" s="80"/>
      <c r="AF1751" s="106"/>
      <c r="AG1751" s="106"/>
      <c r="AH1751" s="107"/>
      <c r="AI1751" s="107"/>
      <c r="AJ1751" s="105"/>
      <c r="AK1751" s="85"/>
      <c r="AL1751" s="85"/>
      <c r="AM1751" s="105"/>
      <c r="AN1751" s="107"/>
      <c r="AO1751" s="107"/>
      <c r="AP1751" s="105"/>
      <c r="AQ1751" s="85"/>
      <c r="AR1751" s="85"/>
      <c r="AS1751" s="105"/>
      <c r="AT1751" s="107"/>
      <c r="AU1751" s="85"/>
      <c r="AV1751" s="107"/>
      <c r="AW1751" s="85"/>
      <c r="AX1751" s="85"/>
      <c r="AY1751" s="85"/>
      <c r="AZ1751" s="80"/>
      <c r="BA1751" s="86"/>
      <c r="BB1751" s="86"/>
      <c r="BC1751" s="105"/>
    </row>
    <row r="1752" spans="1:55" x14ac:dyDescent="0.25">
      <c r="A1752" s="80"/>
      <c r="B1752" s="80"/>
      <c r="C1752" s="80"/>
      <c r="D1752" s="81"/>
      <c r="E1752" s="82"/>
      <c r="F1752" s="83"/>
      <c r="G1752" s="83"/>
      <c r="H1752" s="84"/>
      <c r="I1752" s="84"/>
      <c r="J1752" s="105"/>
      <c r="K1752" s="84"/>
      <c r="L1752" s="105"/>
      <c r="M1752" s="84"/>
      <c r="N1752" s="105"/>
      <c r="O1752" s="84"/>
      <c r="P1752" s="84"/>
      <c r="Q1752" s="105"/>
      <c r="R1752" s="84"/>
      <c r="S1752" s="105"/>
      <c r="T1752" s="84"/>
      <c r="U1752" s="105"/>
      <c r="V1752" s="80"/>
      <c r="W1752" s="80"/>
      <c r="X1752" s="108"/>
      <c r="Y1752" s="108"/>
      <c r="Z1752" s="106"/>
      <c r="AA1752" s="106"/>
      <c r="AB1752" s="109"/>
      <c r="AC1752" s="106"/>
      <c r="AD1752" s="106"/>
      <c r="AE1752" s="80"/>
      <c r="AF1752" s="106"/>
      <c r="AG1752" s="106"/>
      <c r="AH1752" s="107"/>
      <c r="AI1752" s="107"/>
      <c r="AJ1752" s="105"/>
      <c r="AK1752" s="85"/>
      <c r="AL1752" s="85"/>
      <c r="AM1752" s="105"/>
      <c r="AN1752" s="107"/>
      <c r="AO1752" s="107"/>
      <c r="AP1752" s="105"/>
      <c r="AQ1752" s="85"/>
      <c r="AR1752" s="85"/>
      <c r="AS1752" s="105"/>
      <c r="AT1752" s="107"/>
      <c r="AU1752" s="85"/>
      <c r="AV1752" s="107"/>
      <c r="AW1752" s="85"/>
      <c r="AX1752" s="85"/>
      <c r="AY1752" s="85"/>
      <c r="AZ1752" s="80"/>
      <c r="BA1752" s="86"/>
      <c r="BB1752" s="86"/>
      <c r="BC1752" s="105"/>
    </row>
    <row r="1753" spans="1:55" x14ac:dyDescent="0.25">
      <c r="A1753" s="80"/>
      <c r="B1753" s="80"/>
      <c r="C1753" s="80"/>
      <c r="D1753" s="81"/>
      <c r="E1753" s="80"/>
      <c r="F1753" s="83"/>
      <c r="G1753" s="80"/>
      <c r="H1753" s="84"/>
      <c r="I1753" s="84"/>
      <c r="J1753" s="105"/>
      <c r="K1753" s="84"/>
      <c r="L1753" s="105"/>
      <c r="M1753" s="84"/>
      <c r="N1753" s="105"/>
      <c r="O1753" s="84"/>
      <c r="P1753" s="84"/>
      <c r="Q1753" s="105"/>
      <c r="R1753" s="84"/>
      <c r="S1753" s="105"/>
      <c r="T1753" s="84"/>
      <c r="U1753" s="105"/>
      <c r="V1753" s="80"/>
      <c r="W1753" s="80"/>
      <c r="X1753" s="108"/>
      <c r="Y1753" s="108"/>
      <c r="Z1753" s="80"/>
      <c r="AA1753" s="80"/>
      <c r="AB1753" s="109"/>
      <c r="AC1753" s="80"/>
      <c r="AD1753" s="80"/>
      <c r="AE1753" s="80"/>
      <c r="AF1753" s="80"/>
      <c r="AG1753" s="80"/>
      <c r="AH1753" s="107"/>
      <c r="AI1753" s="107"/>
      <c r="AJ1753" s="105"/>
      <c r="AK1753" s="85"/>
      <c r="AL1753" s="85"/>
      <c r="AM1753" s="105"/>
      <c r="AN1753" s="107"/>
      <c r="AO1753" s="107"/>
      <c r="AP1753" s="105"/>
      <c r="AQ1753" s="85"/>
      <c r="AR1753" s="85"/>
      <c r="AS1753" s="105"/>
      <c r="AT1753" s="107"/>
      <c r="AU1753" s="85"/>
      <c r="AV1753" s="107"/>
      <c r="AW1753" s="85"/>
      <c r="AX1753" s="85"/>
      <c r="AY1753" s="85"/>
      <c r="AZ1753" s="80"/>
      <c r="BA1753" s="86"/>
      <c r="BB1753" s="86"/>
      <c r="BC1753" s="105"/>
    </row>
    <row r="1754" spans="1:55" x14ac:dyDescent="0.25">
      <c r="A1754" s="80"/>
      <c r="B1754" s="80"/>
      <c r="C1754" s="80"/>
      <c r="D1754" s="80"/>
      <c r="E1754" s="80"/>
      <c r="F1754" s="80"/>
      <c r="G1754" s="80"/>
      <c r="H1754" s="84"/>
      <c r="I1754" s="84"/>
      <c r="J1754" s="105"/>
      <c r="K1754" s="84"/>
      <c r="L1754" s="105"/>
      <c r="M1754" s="84"/>
      <c r="N1754" s="105"/>
      <c r="O1754" s="84"/>
      <c r="P1754" s="84"/>
      <c r="Q1754" s="105"/>
      <c r="R1754" s="84"/>
      <c r="S1754" s="105"/>
      <c r="T1754" s="84"/>
      <c r="U1754" s="105"/>
      <c r="V1754" s="80"/>
      <c r="W1754" s="80"/>
      <c r="X1754" s="80"/>
      <c r="Y1754" s="80"/>
      <c r="Z1754" s="80"/>
      <c r="AA1754" s="80"/>
      <c r="AB1754" s="109"/>
      <c r="AC1754" s="80"/>
      <c r="AD1754" s="80"/>
      <c r="AE1754" s="80"/>
      <c r="AF1754" s="80"/>
      <c r="AG1754" s="80"/>
      <c r="AH1754" s="107"/>
      <c r="AI1754" s="107"/>
      <c r="AJ1754" s="105"/>
      <c r="AK1754" s="85"/>
      <c r="AL1754" s="85"/>
      <c r="AM1754" s="105"/>
      <c r="AN1754" s="107"/>
      <c r="AO1754" s="107"/>
      <c r="AP1754" s="105"/>
      <c r="AQ1754" s="85"/>
      <c r="AR1754" s="85"/>
      <c r="AS1754" s="105"/>
      <c r="AT1754" s="107"/>
      <c r="AU1754" s="85"/>
      <c r="AV1754" s="107"/>
      <c r="AW1754" s="85"/>
      <c r="AX1754" s="85"/>
      <c r="AY1754" s="85"/>
      <c r="AZ1754" s="80"/>
      <c r="BA1754" s="86"/>
      <c r="BB1754" s="86"/>
      <c r="BC1754" s="105"/>
    </row>
    <row r="1755" spans="1:55" x14ac:dyDescent="0.25">
      <c r="A1755" s="80"/>
      <c r="B1755" s="80"/>
      <c r="C1755" s="80"/>
      <c r="D1755" s="80"/>
      <c r="E1755" s="80"/>
      <c r="F1755" s="80"/>
      <c r="G1755" s="80"/>
      <c r="H1755" s="84"/>
      <c r="I1755" s="84"/>
      <c r="J1755" s="105"/>
      <c r="K1755" s="84"/>
      <c r="L1755" s="105"/>
      <c r="M1755" s="84"/>
      <c r="N1755" s="105"/>
      <c r="O1755" s="84"/>
      <c r="P1755" s="84"/>
      <c r="Q1755" s="105"/>
      <c r="R1755" s="84"/>
      <c r="S1755" s="105"/>
      <c r="T1755" s="84"/>
      <c r="U1755" s="105"/>
      <c r="V1755" s="80"/>
      <c r="W1755" s="80"/>
      <c r="X1755" s="80"/>
      <c r="Y1755" s="80"/>
      <c r="Z1755" s="80"/>
      <c r="AA1755" s="80"/>
      <c r="AB1755" s="109"/>
      <c r="AC1755" s="80"/>
      <c r="AD1755" s="80"/>
      <c r="AE1755" s="80"/>
      <c r="AF1755" s="80"/>
      <c r="AG1755" s="80"/>
      <c r="AH1755" s="107"/>
      <c r="AI1755" s="107"/>
      <c r="AJ1755" s="105"/>
      <c r="AK1755" s="85"/>
      <c r="AL1755" s="85"/>
      <c r="AM1755" s="105"/>
      <c r="AN1755" s="107"/>
      <c r="AO1755" s="107"/>
      <c r="AP1755" s="105"/>
      <c r="AQ1755" s="85"/>
      <c r="AR1755" s="85"/>
      <c r="AS1755" s="105"/>
      <c r="AT1755" s="107"/>
      <c r="AU1755" s="85"/>
      <c r="AV1755" s="107"/>
      <c r="AW1755" s="85"/>
      <c r="AX1755" s="85"/>
      <c r="AY1755" s="85"/>
      <c r="AZ1755" s="80"/>
      <c r="BA1755" s="86"/>
      <c r="BB1755" s="86"/>
      <c r="BC1755" s="105"/>
    </row>
    <row r="1756" spans="1:55" x14ac:dyDescent="0.25">
      <c r="A1756" s="80"/>
      <c r="B1756" s="80"/>
      <c r="C1756" s="80"/>
      <c r="D1756" s="80"/>
      <c r="E1756" s="80"/>
      <c r="F1756" s="80"/>
      <c r="G1756" s="80"/>
      <c r="H1756" s="84"/>
      <c r="I1756" s="84"/>
      <c r="J1756" s="105"/>
      <c r="K1756" s="84"/>
      <c r="L1756" s="105"/>
      <c r="M1756" s="84"/>
      <c r="N1756" s="105"/>
      <c r="O1756" s="84"/>
      <c r="P1756" s="84"/>
      <c r="Q1756" s="105"/>
      <c r="R1756" s="84"/>
      <c r="S1756" s="105"/>
      <c r="T1756" s="84"/>
      <c r="U1756" s="105"/>
      <c r="V1756" s="80"/>
      <c r="W1756" s="80"/>
      <c r="X1756" s="108"/>
      <c r="Y1756" s="108"/>
      <c r="Z1756" s="80"/>
      <c r="AA1756" s="80"/>
      <c r="AB1756" s="109"/>
      <c r="AC1756" s="80"/>
      <c r="AD1756" s="80"/>
      <c r="AE1756" s="80"/>
      <c r="AF1756" s="80"/>
      <c r="AG1756" s="80"/>
      <c r="AH1756" s="107"/>
      <c r="AI1756" s="107"/>
      <c r="AJ1756" s="105"/>
      <c r="AK1756" s="85"/>
      <c r="AL1756" s="85"/>
      <c r="AM1756" s="105"/>
      <c r="AN1756" s="107"/>
      <c r="AO1756" s="107"/>
      <c r="AP1756" s="105"/>
      <c r="AQ1756" s="85"/>
      <c r="AR1756" s="85"/>
      <c r="AS1756" s="105"/>
      <c r="AT1756" s="107"/>
      <c r="AU1756" s="85"/>
      <c r="AV1756" s="107"/>
      <c r="AW1756" s="85"/>
      <c r="AX1756" s="85"/>
      <c r="AY1756" s="85"/>
      <c r="AZ1756" s="80"/>
      <c r="BA1756" s="86"/>
      <c r="BB1756" s="86"/>
      <c r="BC1756" s="105"/>
    </row>
    <row r="1757" spans="1:55" x14ac:dyDescent="0.25">
      <c r="A1757" s="80"/>
      <c r="B1757" s="80"/>
      <c r="C1757" s="80"/>
      <c r="D1757" s="80"/>
      <c r="E1757" s="80"/>
      <c r="F1757" s="80"/>
      <c r="G1757" s="80"/>
      <c r="H1757" s="84"/>
      <c r="I1757" s="84"/>
      <c r="J1757" s="105"/>
      <c r="K1757" s="84"/>
      <c r="L1757" s="105"/>
      <c r="M1757" s="84"/>
      <c r="N1757" s="105"/>
      <c r="O1757" s="84"/>
      <c r="P1757" s="84"/>
      <c r="Q1757" s="105"/>
      <c r="R1757" s="84"/>
      <c r="S1757" s="105"/>
      <c r="T1757" s="84"/>
      <c r="U1757" s="105"/>
      <c r="V1757" s="80"/>
      <c r="W1757" s="80"/>
      <c r="X1757" s="80"/>
      <c r="Y1757" s="80"/>
      <c r="Z1757" s="80"/>
      <c r="AA1757" s="80"/>
      <c r="AB1757" s="109"/>
      <c r="AC1757" s="80"/>
      <c r="AD1757" s="80"/>
      <c r="AE1757" s="80"/>
      <c r="AF1757" s="80"/>
      <c r="AG1757" s="80"/>
      <c r="AH1757" s="107"/>
      <c r="AI1757" s="107"/>
      <c r="AJ1757" s="105"/>
      <c r="AK1757" s="85"/>
      <c r="AL1757" s="85"/>
      <c r="AM1757" s="105"/>
      <c r="AN1757" s="107"/>
      <c r="AO1757" s="107"/>
      <c r="AP1757" s="105"/>
      <c r="AQ1757" s="85"/>
      <c r="AR1757" s="85"/>
      <c r="AS1757" s="105"/>
      <c r="AT1757" s="107"/>
      <c r="AU1757" s="85"/>
      <c r="AV1757" s="107"/>
      <c r="AW1757" s="85"/>
      <c r="AX1757" s="85"/>
      <c r="AY1757" s="85"/>
      <c r="AZ1757" s="80"/>
      <c r="BA1757" s="86"/>
      <c r="BB1757" s="86"/>
      <c r="BC1757" s="105"/>
    </row>
    <row r="1758" spans="1:55" x14ac:dyDescent="0.25">
      <c r="A1758" s="80"/>
      <c r="B1758" s="80"/>
      <c r="C1758" s="80"/>
      <c r="D1758" s="80"/>
      <c r="E1758" s="80"/>
      <c r="F1758" s="80"/>
      <c r="G1758" s="80"/>
      <c r="H1758" s="84"/>
      <c r="I1758" s="84"/>
      <c r="J1758" s="105"/>
      <c r="K1758" s="84"/>
      <c r="L1758" s="105"/>
      <c r="M1758" s="84"/>
      <c r="N1758" s="105"/>
      <c r="O1758" s="84"/>
      <c r="P1758" s="84"/>
      <c r="Q1758" s="105"/>
      <c r="R1758" s="84"/>
      <c r="S1758" s="105"/>
      <c r="T1758" s="84"/>
      <c r="U1758" s="105"/>
      <c r="V1758" s="80"/>
      <c r="W1758" s="80"/>
      <c r="X1758" s="80"/>
      <c r="Y1758" s="80"/>
      <c r="Z1758" s="80"/>
      <c r="AA1758" s="80"/>
      <c r="AB1758" s="109"/>
      <c r="AC1758" s="80"/>
      <c r="AD1758" s="80"/>
      <c r="AE1758" s="80"/>
      <c r="AF1758" s="80"/>
      <c r="AG1758" s="80"/>
      <c r="AH1758" s="107"/>
      <c r="AI1758" s="107"/>
      <c r="AJ1758" s="105"/>
      <c r="AK1758" s="85"/>
      <c r="AL1758" s="85"/>
      <c r="AM1758" s="105"/>
      <c r="AN1758" s="107"/>
      <c r="AO1758" s="107"/>
      <c r="AP1758" s="105"/>
      <c r="AQ1758" s="85"/>
      <c r="AR1758" s="85"/>
      <c r="AS1758" s="105"/>
      <c r="AT1758" s="107"/>
      <c r="AU1758" s="85"/>
      <c r="AV1758" s="107"/>
      <c r="AW1758" s="85"/>
      <c r="AX1758" s="85"/>
      <c r="AY1758" s="85"/>
      <c r="AZ1758" s="80"/>
      <c r="BA1758" s="86"/>
      <c r="BB1758" s="86"/>
      <c r="BC1758" s="105"/>
    </row>
    <row r="1759" spans="1:55" x14ac:dyDescent="0.25">
      <c r="A1759" s="80"/>
      <c r="B1759" s="80"/>
      <c r="C1759" s="80"/>
      <c r="D1759" s="80"/>
      <c r="E1759" s="80"/>
      <c r="F1759" s="80"/>
      <c r="G1759" s="80"/>
      <c r="H1759" s="84"/>
      <c r="I1759" s="84"/>
      <c r="J1759" s="105"/>
      <c r="K1759" s="84"/>
      <c r="L1759" s="105"/>
      <c r="M1759" s="84"/>
      <c r="N1759" s="105"/>
      <c r="O1759" s="84"/>
      <c r="P1759" s="84"/>
      <c r="Q1759" s="105"/>
      <c r="R1759" s="84"/>
      <c r="S1759" s="105"/>
      <c r="T1759" s="84"/>
      <c r="U1759" s="105"/>
      <c r="V1759" s="80"/>
      <c r="W1759" s="80"/>
      <c r="X1759" s="80"/>
      <c r="Y1759" s="80"/>
      <c r="Z1759" s="80"/>
      <c r="AA1759" s="80"/>
      <c r="AB1759" s="109"/>
      <c r="AC1759" s="80"/>
      <c r="AD1759" s="80"/>
      <c r="AE1759" s="80"/>
      <c r="AF1759" s="80"/>
      <c r="AG1759" s="80"/>
      <c r="AH1759" s="107"/>
      <c r="AI1759" s="107"/>
      <c r="AJ1759" s="105"/>
      <c r="AK1759" s="85"/>
      <c r="AL1759" s="85"/>
      <c r="AM1759" s="105"/>
      <c r="AN1759" s="107"/>
      <c r="AO1759" s="107"/>
      <c r="AP1759" s="105"/>
      <c r="AQ1759" s="85"/>
      <c r="AR1759" s="85"/>
      <c r="AS1759" s="105"/>
      <c r="AT1759" s="107"/>
      <c r="AU1759" s="85"/>
      <c r="AV1759" s="107"/>
      <c r="AW1759" s="85"/>
      <c r="AX1759" s="85"/>
      <c r="AY1759" s="85"/>
      <c r="AZ1759" s="80"/>
      <c r="BA1759" s="86"/>
      <c r="BB1759" s="86"/>
      <c r="BC1759" s="105"/>
    </row>
    <row r="1760" spans="1:55" x14ac:dyDescent="0.25">
      <c r="A1760" s="80"/>
      <c r="B1760" s="80"/>
      <c r="C1760" s="80"/>
      <c r="D1760" s="80"/>
      <c r="E1760" s="80"/>
      <c r="F1760" s="80"/>
      <c r="G1760" s="80"/>
      <c r="H1760" s="84"/>
      <c r="I1760" s="84"/>
      <c r="J1760" s="105"/>
      <c r="K1760" s="84"/>
      <c r="L1760" s="105"/>
      <c r="M1760" s="84"/>
      <c r="N1760" s="105"/>
      <c r="O1760" s="84"/>
      <c r="P1760" s="84"/>
      <c r="Q1760" s="105"/>
      <c r="R1760" s="84"/>
      <c r="S1760" s="105"/>
      <c r="T1760" s="84"/>
      <c r="U1760" s="105"/>
      <c r="V1760" s="80"/>
      <c r="W1760" s="80"/>
      <c r="X1760" s="108"/>
      <c r="Y1760" s="108"/>
      <c r="Z1760" s="80"/>
      <c r="AA1760" s="80"/>
      <c r="AB1760" s="109"/>
      <c r="AC1760" s="80"/>
      <c r="AD1760" s="80"/>
      <c r="AE1760" s="80"/>
      <c r="AF1760" s="80"/>
      <c r="AG1760" s="80"/>
      <c r="AH1760" s="107"/>
      <c r="AI1760" s="107"/>
      <c r="AJ1760" s="105"/>
      <c r="AK1760" s="85"/>
      <c r="AL1760" s="85"/>
      <c r="AM1760" s="105"/>
      <c r="AN1760" s="107"/>
      <c r="AO1760" s="107"/>
      <c r="AP1760" s="105"/>
      <c r="AQ1760" s="85"/>
      <c r="AR1760" s="85"/>
      <c r="AS1760" s="105"/>
      <c r="AT1760" s="107"/>
      <c r="AU1760" s="85"/>
      <c r="AV1760" s="107"/>
      <c r="AW1760" s="85"/>
      <c r="AX1760" s="85"/>
      <c r="AY1760" s="85"/>
      <c r="AZ1760" s="80"/>
      <c r="BA1760" s="86"/>
      <c r="BB1760" s="86"/>
      <c r="BC1760" s="105"/>
    </row>
    <row r="1761" spans="1:55" x14ac:dyDescent="0.25">
      <c r="A1761" s="80"/>
      <c r="B1761" s="80"/>
      <c r="C1761" s="80"/>
      <c r="D1761" s="80"/>
      <c r="E1761" s="80"/>
      <c r="F1761" s="80"/>
      <c r="G1761" s="80"/>
      <c r="H1761" s="84"/>
      <c r="I1761" s="84"/>
      <c r="J1761" s="105"/>
      <c r="K1761" s="84"/>
      <c r="L1761" s="105"/>
      <c r="M1761" s="84"/>
      <c r="N1761" s="105"/>
      <c r="O1761" s="84"/>
      <c r="P1761" s="84"/>
      <c r="Q1761" s="105"/>
      <c r="R1761" s="84"/>
      <c r="S1761" s="105"/>
      <c r="T1761" s="84"/>
      <c r="U1761" s="105"/>
      <c r="V1761" s="80"/>
      <c r="W1761" s="80"/>
      <c r="X1761" s="108"/>
      <c r="Y1761" s="108"/>
      <c r="Z1761" s="80"/>
      <c r="AA1761" s="80"/>
      <c r="AB1761" s="109"/>
      <c r="AC1761" s="80"/>
      <c r="AD1761" s="80"/>
      <c r="AE1761" s="80"/>
      <c r="AF1761" s="80"/>
      <c r="AG1761" s="80"/>
      <c r="AH1761" s="107"/>
      <c r="AI1761" s="107"/>
      <c r="AJ1761" s="105"/>
      <c r="AK1761" s="85"/>
      <c r="AL1761" s="85"/>
      <c r="AM1761" s="105"/>
      <c r="AN1761" s="107"/>
      <c r="AO1761" s="107"/>
      <c r="AP1761" s="105"/>
      <c r="AQ1761" s="85"/>
      <c r="AR1761" s="85"/>
      <c r="AS1761" s="105"/>
      <c r="AT1761" s="107"/>
      <c r="AU1761" s="85"/>
      <c r="AV1761" s="107"/>
      <c r="AW1761" s="85"/>
      <c r="AX1761" s="85"/>
      <c r="AY1761" s="85"/>
      <c r="AZ1761" s="80"/>
      <c r="BA1761" s="86"/>
      <c r="BB1761" s="86"/>
      <c r="BC1761" s="105"/>
    </row>
    <row r="1762" spans="1:55" x14ac:dyDescent="0.25">
      <c r="A1762" s="80"/>
      <c r="B1762" s="80"/>
      <c r="C1762" s="80"/>
      <c r="D1762" s="80"/>
      <c r="E1762" s="80"/>
      <c r="F1762" s="80"/>
      <c r="G1762" s="80"/>
      <c r="H1762" s="84"/>
      <c r="I1762" s="84"/>
      <c r="J1762" s="105"/>
      <c r="K1762" s="84"/>
      <c r="L1762" s="105"/>
      <c r="M1762" s="84"/>
      <c r="N1762" s="105"/>
      <c r="O1762" s="84"/>
      <c r="P1762" s="84"/>
      <c r="Q1762" s="105"/>
      <c r="R1762" s="84"/>
      <c r="S1762" s="105"/>
      <c r="T1762" s="84"/>
      <c r="U1762" s="105"/>
      <c r="V1762" s="80"/>
      <c r="W1762" s="80"/>
      <c r="X1762" s="108"/>
      <c r="Y1762" s="108"/>
      <c r="Z1762" s="80"/>
      <c r="AA1762" s="80"/>
      <c r="AB1762" s="109"/>
      <c r="AC1762" s="80"/>
      <c r="AD1762" s="80"/>
      <c r="AE1762" s="80"/>
      <c r="AF1762" s="80"/>
      <c r="AG1762" s="80"/>
      <c r="AH1762" s="107"/>
      <c r="AI1762" s="107"/>
      <c r="AJ1762" s="105"/>
      <c r="AK1762" s="85"/>
      <c r="AL1762" s="85"/>
      <c r="AM1762" s="105"/>
      <c r="AN1762" s="107"/>
      <c r="AO1762" s="107"/>
      <c r="AP1762" s="105"/>
      <c r="AQ1762" s="85"/>
      <c r="AR1762" s="85"/>
      <c r="AS1762" s="105"/>
      <c r="AT1762" s="107"/>
      <c r="AU1762" s="85"/>
      <c r="AV1762" s="107"/>
      <c r="AW1762" s="85"/>
      <c r="AX1762" s="85"/>
      <c r="AY1762" s="85"/>
      <c r="AZ1762" s="80"/>
      <c r="BA1762" s="86"/>
      <c r="BB1762" s="86"/>
      <c r="BC1762" s="105"/>
    </row>
    <row r="1763" spans="1:55" x14ac:dyDescent="0.25">
      <c r="A1763" s="80"/>
      <c r="B1763" s="80"/>
      <c r="C1763" s="80"/>
      <c r="D1763" s="80"/>
      <c r="E1763" s="80"/>
      <c r="F1763" s="80"/>
      <c r="G1763" s="80"/>
      <c r="H1763" s="80"/>
      <c r="I1763" s="84"/>
      <c r="J1763" s="105"/>
      <c r="K1763" s="84"/>
      <c r="L1763" s="105"/>
      <c r="M1763" s="84"/>
      <c r="N1763" s="105"/>
      <c r="O1763" s="80"/>
      <c r="P1763" s="84"/>
      <c r="Q1763" s="105"/>
      <c r="R1763" s="84"/>
      <c r="S1763" s="105"/>
      <c r="T1763" s="84"/>
      <c r="U1763" s="105"/>
      <c r="V1763" s="80"/>
      <c r="W1763" s="80"/>
      <c r="X1763" s="80"/>
      <c r="Y1763" s="80"/>
      <c r="Z1763" s="80"/>
      <c r="AA1763" s="80"/>
      <c r="AB1763" s="109"/>
      <c r="AC1763" s="80"/>
      <c r="AD1763" s="80"/>
      <c r="AE1763" s="80"/>
      <c r="AF1763" s="80"/>
      <c r="AG1763" s="80"/>
      <c r="AH1763" s="80"/>
      <c r="AI1763" s="107"/>
      <c r="AJ1763" s="105"/>
      <c r="AK1763" s="80"/>
      <c r="AL1763" s="85"/>
      <c r="AM1763" s="105"/>
      <c r="AN1763" s="80"/>
      <c r="AO1763" s="107"/>
      <c r="AP1763" s="105"/>
      <c r="AQ1763" s="80"/>
      <c r="AR1763" s="85"/>
      <c r="AS1763" s="105"/>
      <c r="AT1763" s="80"/>
      <c r="AU1763" s="80"/>
      <c r="AV1763" s="80"/>
      <c r="AW1763" s="80"/>
      <c r="AX1763" s="80"/>
      <c r="AY1763" s="85"/>
      <c r="AZ1763" s="80"/>
      <c r="BA1763" s="80"/>
      <c r="BB1763" s="86"/>
      <c r="BC1763" s="105"/>
    </row>
    <row r="1764" spans="1:55" x14ac:dyDescent="0.25">
      <c r="A1764" s="80"/>
      <c r="B1764" s="80"/>
      <c r="C1764" s="80"/>
      <c r="D1764" s="80"/>
      <c r="E1764" s="80"/>
      <c r="F1764" s="80"/>
      <c r="G1764" s="80"/>
      <c r="H1764" s="84"/>
      <c r="I1764" s="84"/>
      <c r="J1764" s="105"/>
      <c r="K1764" s="84"/>
      <c r="L1764" s="105"/>
      <c r="M1764" s="84"/>
      <c r="N1764" s="105"/>
      <c r="O1764" s="84"/>
      <c r="P1764" s="84"/>
      <c r="Q1764" s="105"/>
      <c r="R1764" s="84"/>
      <c r="S1764" s="105"/>
      <c r="T1764" s="84"/>
      <c r="U1764" s="105"/>
      <c r="V1764" s="80"/>
      <c r="W1764" s="80"/>
      <c r="X1764" s="108"/>
      <c r="Y1764" s="108"/>
      <c r="Z1764" s="80"/>
      <c r="AA1764" s="80"/>
      <c r="AB1764" s="109"/>
      <c r="AC1764" s="80"/>
      <c r="AD1764" s="80"/>
      <c r="AE1764" s="80"/>
      <c r="AF1764" s="80"/>
      <c r="AG1764" s="80"/>
      <c r="AH1764" s="107"/>
      <c r="AI1764" s="107"/>
      <c r="AJ1764" s="105"/>
      <c r="AK1764" s="85"/>
      <c r="AL1764" s="85"/>
      <c r="AM1764" s="105"/>
      <c r="AN1764" s="107"/>
      <c r="AO1764" s="107"/>
      <c r="AP1764" s="105"/>
      <c r="AQ1764" s="85"/>
      <c r="AR1764" s="85"/>
      <c r="AS1764" s="105"/>
      <c r="AT1764" s="107"/>
      <c r="AU1764" s="85"/>
      <c r="AV1764" s="107"/>
      <c r="AW1764" s="85"/>
      <c r="AX1764" s="85"/>
      <c r="AY1764" s="85"/>
      <c r="AZ1764" s="80"/>
      <c r="BA1764" s="86"/>
      <c r="BB1764" s="86"/>
      <c r="BC1764" s="105"/>
    </row>
    <row r="1765" spans="1:55" x14ac:dyDescent="0.25">
      <c r="A1765" s="80"/>
      <c r="B1765" s="80"/>
      <c r="C1765" s="80"/>
      <c r="D1765" s="80"/>
      <c r="E1765" s="80"/>
      <c r="F1765" s="80"/>
      <c r="G1765" s="80"/>
      <c r="H1765" s="84"/>
      <c r="I1765" s="84"/>
      <c r="J1765" s="105"/>
      <c r="K1765" s="84"/>
      <c r="L1765" s="105"/>
      <c r="M1765" s="84"/>
      <c r="N1765" s="105"/>
      <c r="O1765" s="84"/>
      <c r="P1765" s="84"/>
      <c r="Q1765" s="105"/>
      <c r="R1765" s="84"/>
      <c r="S1765" s="105"/>
      <c r="T1765" s="84"/>
      <c r="U1765" s="105"/>
      <c r="V1765" s="80"/>
      <c r="W1765" s="80"/>
      <c r="X1765" s="108"/>
      <c r="Y1765" s="108"/>
      <c r="Z1765" s="80"/>
      <c r="AA1765" s="80"/>
      <c r="AB1765" s="109"/>
      <c r="AC1765" s="80"/>
      <c r="AD1765" s="80"/>
      <c r="AE1765" s="80"/>
      <c r="AF1765" s="80"/>
      <c r="AG1765" s="80"/>
      <c r="AH1765" s="107"/>
      <c r="AI1765" s="107"/>
      <c r="AJ1765" s="105"/>
      <c r="AK1765" s="85"/>
      <c r="AL1765" s="85"/>
      <c r="AM1765" s="105"/>
      <c r="AN1765" s="107"/>
      <c r="AO1765" s="107"/>
      <c r="AP1765" s="105"/>
      <c r="AQ1765" s="85"/>
      <c r="AR1765" s="85"/>
      <c r="AS1765" s="105"/>
      <c r="AT1765" s="107"/>
      <c r="AU1765" s="85"/>
      <c r="AV1765" s="107"/>
      <c r="AW1765" s="85"/>
      <c r="AX1765" s="85"/>
      <c r="AY1765" s="85"/>
      <c r="AZ1765" s="80"/>
      <c r="BA1765" s="86"/>
      <c r="BB1765" s="86"/>
      <c r="BC1765" s="105"/>
    </row>
    <row r="1766" spans="1:55" x14ac:dyDescent="0.25">
      <c r="A1766" s="80"/>
      <c r="B1766" s="80"/>
      <c r="C1766" s="80"/>
      <c r="D1766" s="80"/>
      <c r="E1766" s="80"/>
      <c r="F1766" s="80"/>
      <c r="G1766" s="80"/>
      <c r="H1766" s="84"/>
      <c r="I1766" s="80"/>
      <c r="J1766" s="80"/>
      <c r="K1766" s="84"/>
      <c r="L1766" s="105"/>
      <c r="M1766" s="80"/>
      <c r="N1766" s="80"/>
      <c r="O1766" s="84"/>
      <c r="P1766" s="80"/>
      <c r="Q1766" s="80"/>
      <c r="R1766" s="84"/>
      <c r="S1766" s="105"/>
      <c r="T1766" s="80"/>
      <c r="U1766" s="80"/>
      <c r="V1766" s="80"/>
      <c r="W1766" s="80"/>
      <c r="X1766" s="108"/>
      <c r="Y1766" s="108"/>
      <c r="Z1766" s="80"/>
      <c r="AA1766" s="80"/>
      <c r="AB1766" s="109"/>
      <c r="AC1766" s="80"/>
      <c r="AD1766" s="80"/>
      <c r="AE1766" s="80"/>
      <c r="AF1766" s="80"/>
      <c r="AG1766" s="80"/>
      <c r="AH1766" s="107"/>
      <c r="AI1766" s="80"/>
      <c r="AJ1766" s="80"/>
      <c r="AK1766" s="85"/>
      <c r="AL1766" s="80"/>
      <c r="AM1766" s="80"/>
      <c r="AN1766" s="107"/>
      <c r="AO1766" s="80"/>
      <c r="AP1766" s="80"/>
      <c r="AQ1766" s="85"/>
      <c r="AR1766" s="80"/>
      <c r="AS1766" s="80"/>
      <c r="AT1766" s="107"/>
      <c r="AU1766" s="85"/>
      <c r="AV1766" s="107"/>
      <c r="AW1766" s="85"/>
      <c r="AX1766" s="85"/>
      <c r="AY1766" s="80"/>
      <c r="AZ1766" s="80"/>
      <c r="BA1766" s="86"/>
      <c r="BB1766" s="80"/>
      <c r="BC1766" s="80"/>
    </row>
    <row r="1767" spans="1:55" x14ac:dyDescent="0.25">
      <c r="A1767" s="80"/>
      <c r="B1767" s="80"/>
      <c r="C1767" s="80"/>
      <c r="D1767" s="80"/>
      <c r="E1767" s="80"/>
      <c r="F1767" s="80"/>
      <c r="G1767" s="80"/>
      <c r="H1767" s="84"/>
      <c r="I1767" s="84"/>
      <c r="J1767" s="105"/>
      <c r="K1767" s="84"/>
      <c r="L1767" s="105"/>
      <c r="M1767" s="84"/>
      <c r="N1767" s="105"/>
      <c r="O1767" s="84"/>
      <c r="P1767" s="84"/>
      <c r="Q1767" s="105"/>
      <c r="R1767" s="84"/>
      <c r="S1767" s="105"/>
      <c r="T1767" s="84"/>
      <c r="U1767" s="105"/>
      <c r="V1767" s="80"/>
      <c r="W1767" s="80"/>
      <c r="X1767" s="108"/>
      <c r="Y1767" s="108"/>
      <c r="Z1767" s="80"/>
      <c r="AA1767" s="80"/>
      <c r="AB1767" s="109"/>
      <c r="AC1767" s="80"/>
      <c r="AD1767" s="80"/>
      <c r="AE1767" s="80"/>
      <c r="AF1767" s="80"/>
      <c r="AG1767" s="80"/>
      <c r="AH1767" s="107"/>
      <c r="AI1767" s="107"/>
      <c r="AJ1767" s="105"/>
      <c r="AK1767" s="85"/>
      <c r="AL1767" s="85"/>
      <c r="AM1767" s="105"/>
      <c r="AN1767" s="107"/>
      <c r="AO1767" s="107"/>
      <c r="AP1767" s="105"/>
      <c r="AQ1767" s="85"/>
      <c r="AR1767" s="85"/>
      <c r="AS1767" s="105"/>
      <c r="AT1767" s="107"/>
      <c r="AU1767" s="85"/>
      <c r="AV1767" s="107"/>
      <c r="AW1767" s="85"/>
      <c r="AX1767" s="85"/>
      <c r="AY1767" s="85"/>
      <c r="AZ1767" s="80"/>
      <c r="BA1767" s="86"/>
      <c r="BB1767" s="86"/>
      <c r="BC1767" s="105"/>
    </row>
    <row r="1768" spans="1:55" x14ac:dyDescent="0.25">
      <c r="A1768" s="80"/>
      <c r="B1768" s="80"/>
      <c r="C1768" s="80"/>
      <c r="D1768" s="80"/>
      <c r="E1768" s="80"/>
      <c r="F1768" s="80"/>
      <c r="G1768" s="80"/>
      <c r="H1768" s="84"/>
      <c r="I1768" s="84"/>
      <c r="J1768" s="105"/>
      <c r="K1768" s="84"/>
      <c r="L1768" s="105"/>
      <c r="M1768" s="84"/>
      <c r="N1768" s="105"/>
      <c r="O1768" s="84"/>
      <c r="P1768" s="84"/>
      <c r="Q1768" s="105"/>
      <c r="R1768" s="84"/>
      <c r="S1768" s="105"/>
      <c r="T1768" s="84"/>
      <c r="U1768" s="105"/>
      <c r="V1768" s="80"/>
      <c r="W1768" s="80"/>
      <c r="X1768" s="108"/>
      <c r="Y1768" s="108"/>
      <c r="Z1768" s="80"/>
      <c r="AA1768" s="80"/>
      <c r="AB1768" s="109"/>
      <c r="AC1768" s="80"/>
      <c r="AD1768" s="80"/>
      <c r="AE1768" s="80"/>
      <c r="AF1768" s="80"/>
      <c r="AG1768" s="80"/>
      <c r="AH1768" s="107"/>
      <c r="AI1768" s="107"/>
      <c r="AJ1768" s="105"/>
      <c r="AK1768" s="85"/>
      <c r="AL1768" s="85"/>
      <c r="AM1768" s="105"/>
      <c r="AN1768" s="107"/>
      <c r="AO1768" s="107"/>
      <c r="AP1768" s="105"/>
      <c r="AQ1768" s="85"/>
      <c r="AR1768" s="85"/>
      <c r="AS1768" s="105"/>
      <c r="AT1768" s="107"/>
      <c r="AU1768" s="85"/>
      <c r="AV1768" s="107"/>
      <c r="AW1768" s="85"/>
      <c r="AX1768" s="85"/>
      <c r="AY1768" s="85"/>
      <c r="AZ1768" s="80"/>
      <c r="BA1768" s="86"/>
      <c r="BB1768" s="86"/>
      <c r="BC1768" s="105"/>
    </row>
    <row r="1769" spans="1:55" x14ac:dyDescent="0.25">
      <c r="A1769" s="80"/>
      <c r="B1769" s="80"/>
      <c r="C1769" s="80"/>
      <c r="D1769" s="80"/>
      <c r="E1769" s="80"/>
      <c r="F1769" s="80"/>
      <c r="G1769" s="80"/>
      <c r="H1769" s="84"/>
      <c r="I1769" s="84"/>
      <c r="J1769" s="105"/>
      <c r="K1769" s="84"/>
      <c r="L1769" s="105"/>
      <c r="M1769" s="84"/>
      <c r="N1769" s="105"/>
      <c r="O1769" s="84"/>
      <c r="P1769" s="84"/>
      <c r="Q1769" s="105"/>
      <c r="R1769" s="84"/>
      <c r="S1769" s="105"/>
      <c r="T1769" s="84"/>
      <c r="U1769" s="105"/>
      <c r="V1769" s="80"/>
      <c r="W1769" s="80"/>
      <c r="X1769" s="108"/>
      <c r="Y1769" s="108"/>
      <c r="Z1769" s="80"/>
      <c r="AA1769" s="80"/>
      <c r="AB1769" s="109"/>
      <c r="AC1769" s="80"/>
      <c r="AD1769" s="80"/>
      <c r="AE1769" s="80"/>
      <c r="AF1769" s="80"/>
      <c r="AG1769" s="80"/>
      <c r="AH1769" s="107"/>
      <c r="AI1769" s="107"/>
      <c r="AJ1769" s="105"/>
      <c r="AK1769" s="85"/>
      <c r="AL1769" s="85"/>
      <c r="AM1769" s="105"/>
      <c r="AN1769" s="107"/>
      <c r="AO1769" s="107"/>
      <c r="AP1769" s="105"/>
      <c r="AQ1769" s="85"/>
      <c r="AR1769" s="85"/>
      <c r="AS1769" s="105"/>
      <c r="AT1769" s="107"/>
      <c r="AU1769" s="85"/>
      <c r="AV1769" s="107"/>
      <c r="AW1769" s="85"/>
      <c r="AX1769" s="85"/>
      <c r="AY1769" s="85"/>
      <c r="AZ1769" s="80"/>
      <c r="BA1769" s="86"/>
      <c r="BB1769" s="86"/>
      <c r="BC1769" s="105"/>
    </row>
    <row r="1770" spans="1:55" x14ac:dyDescent="0.25">
      <c r="A1770" s="80"/>
      <c r="B1770" s="80"/>
      <c r="C1770" s="80"/>
      <c r="D1770" s="80"/>
      <c r="E1770" s="80"/>
      <c r="F1770" s="80"/>
      <c r="G1770" s="80"/>
      <c r="H1770" s="84"/>
      <c r="I1770" s="84"/>
      <c r="J1770" s="105"/>
      <c r="K1770" s="84"/>
      <c r="L1770" s="105"/>
      <c r="M1770" s="84"/>
      <c r="N1770" s="105"/>
      <c r="O1770" s="84"/>
      <c r="P1770" s="84"/>
      <c r="Q1770" s="105"/>
      <c r="R1770" s="84"/>
      <c r="S1770" s="105"/>
      <c r="T1770" s="84"/>
      <c r="U1770" s="105"/>
      <c r="V1770" s="80"/>
      <c r="W1770" s="80"/>
      <c r="X1770" s="108"/>
      <c r="Y1770" s="108"/>
      <c r="Z1770" s="80"/>
      <c r="AA1770" s="80"/>
      <c r="AB1770" s="109"/>
      <c r="AC1770" s="80"/>
      <c r="AD1770" s="80"/>
      <c r="AE1770" s="80"/>
      <c r="AF1770" s="80"/>
      <c r="AG1770" s="80"/>
      <c r="AH1770" s="107"/>
      <c r="AI1770" s="107"/>
      <c r="AJ1770" s="105"/>
      <c r="AK1770" s="85"/>
      <c r="AL1770" s="85"/>
      <c r="AM1770" s="105"/>
      <c r="AN1770" s="107"/>
      <c r="AO1770" s="107"/>
      <c r="AP1770" s="105"/>
      <c r="AQ1770" s="85"/>
      <c r="AR1770" s="85"/>
      <c r="AS1770" s="105"/>
      <c r="AT1770" s="107"/>
      <c r="AU1770" s="85"/>
      <c r="AV1770" s="107"/>
      <c r="AW1770" s="85"/>
      <c r="AX1770" s="85"/>
      <c r="AY1770" s="85"/>
      <c r="AZ1770" s="80"/>
      <c r="BA1770" s="86"/>
      <c r="BB1770" s="86"/>
      <c r="BC1770" s="105"/>
    </row>
    <row r="1771" spans="1:55" x14ac:dyDescent="0.25">
      <c r="A1771" s="80"/>
      <c r="B1771" s="80"/>
      <c r="C1771" s="80"/>
      <c r="D1771" s="80"/>
      <c r="E1771" s="80"/>
      <c r="F1771" s="80"/>
      <c r="G1771" s="80"/>
      <c r="H1771" s="84"/>
      <c r="I1771" s="84"/>
      <c r="J1771" s="105"/>
      <c r="K1771" s="84"/>
      <c r="L1771" s="105"/>
      <c r="M1771" s="84"/>
      <c r="N1771" s="105"/>
      <c r="O1771" s="84"/>
      <c r="P1771" s="84"/>
      <c r="Q1771" s="105"/>
      <c r="R1771" s="84"/>
      <c r="S1771" s="105"/>
      <c r="T1771" s="84"/>
      <c r="U1771" s="105"/>
      <c r="V1771" s="80"/>
      <c r="W1771" s="80"/>
      <c r="X1771" s="80"/>
      <c r="Y1771" s="80"/>
      <c r="Z1771" s="80"/>
      <c r="AA1771" s="80"/>
      <c r="AB1771" s="109"/>
      <c r="AC1771" s="80"/>
      <c r="AD1771" s="80"/>
      <c r="AE1771" s="80"/>
      <c r="AF1771" s="80"/>
      <c r="AG1771" s="80"/>
      <c r="AH1771" s="107"/>
      <c r="AI1771" s="107"/>
      <c r="AJ1771" s="105"/>
      <c r="AK1771" s="85"/>
      <c r="AL1771" s="85"/>
      <c r="AM1771" s="105"/>
      <c r="AN1771" s="107"/>
      <c r="AO1771" s="107"/>
      <c r="AP1771" s="105"/>
      <c r="AQ1771" s="85"/>
      <c r="AR1771" s="85"/>
      <c r="AS1771" s="105"/>
      <c r="AT1771" s="107"/>
      <c r="AU1771" s="85"/>
      <c r="AV1771" s="107"/>
      <c r="AW1771" s="85"/>
      <c r="AX1771" s="85"/>
      <c r="AY1771" s="85"/>
      <c r="AZ1771" s="80"/>
      <c r="BA1771" s="86"/>
      <c r="BB1771" s="86"/>
      <c r="BC1771" s="105"/>
    </row>
    <row r="1772" spans="1:55" x14ac:dyDescent="0.25">
      <c r="A1772" s="80"/>
      <c r="B1772" s="80"/>
      <c r="C1772" s="80"/>
      <c r="D1772" s="80"/>
      <c r="E1772" s="80"/>
      <c r="F1772" s="80"/>
      <c r="G1772" s="80"/>
      <c r="H1772" s="84"/>
      <c r="I1772" s="84"/>
      <c r="J1772" s="105"/>
      <c r="K1772" s="84"/>
      <c r="L1772" s="105"/>
      <c r="M1772" s="84"/>
      <c r="N1772" s="105"/>
      <c r="O1772" s="84"/>
      <c r="P1772" s="84"/>
      <c r="Q1772" s="105"/>
      <c r="R1772" s="84"/>
      <c r="S1772" s="105"/>
      <c r="T1772" s="84"/>
      <c r="U1772" s="105"/>
      <c r="V1772" s="80"/>
      <c r="W1772" s="80"/>
      <c r="X1772" s="80"/>
      <c r="Y1772" s="80"/>
      <c r="Z1772" s="80"/>
      <c r="AA1772" s="80"/>
      <c r="AB1772" s="109"/>
      <c r="AC1772" s="80"/>
      <c r="AD1772" s="80"/>
      <c r="AE1772" s="80"/>
      <c r="AF1772" s="80"/>
      <c r="AG1772" s="80"/>
      <c r="AH1772" s="107"/>
      <c r="AI1772" s="107"/>
      <c r="AJ1772" s="105"/>
      <c r="AK1772" s="85"/>
      <c r="AL1772" s="85"/>
      <c r="AM1772" s="105"/>
      <c r="AN1772" s="107"/>
      <c r="AO1772" s="107"/>
      <c r="AP1772" s="105"/>
      <c r="AQ1772" s="85"/>
      <c r="AR1772" s="85"/>
      <c r="AS1772" s="105"/>
      <c r="AT1772" s="107"/>
      <c r="AU1772" s="85"/>
      <c r="AV1772" s="107"/>
      <c r="AW1772" s="85"/>
      <c r="AX1772" s="85"/>
      <c r="AY1772" s="85"/>
      <c r="AZ1772" s="80"/>
      <c r="BA1772" s="86"/>
      <c r="BB1772" s="86"/>
      <c r="BC1772" s="105"/>
    </row>
    <row r="1773" spans="1:55" x14ac:dyDescent="0.25">
      <c r="A1773" s="80"/>
      <c r="B1773" s="80"/>
      <c r="C1773" s="80"/>
      <c r="D1773" s="80"/>
      <c r="E1773" s="80"/>
      <c r="F1773" s="80"/>
      <c r="G1773" s="80"/>
      <c r="H1773" s="84"/>
      <c r="I1773" s="84"/>
      <c r="J1773" s="105"/>
      <c r="K1773" s="84"/>
      <c r="L1773" s="105"/>
      <c r="M1773" s="84"/>
      <c r="N1773" s="105"/>
      <c r="O1773" s="84"/>
      <c r="P1773" s="84"/>
      <c r="Q1773" s="105"/>
      <c r="R1773" s="84"/>
      <c r="S1773" s="105"/>
      <c r="T1773" s="84"/>
      <c r="U1773" s="105"/>
      <c r="V1773" s="80"/>
      <c r="W1773" s="80"/>
      <c r="X1773" s="108"/>
      <c r="Y1773" s="108"/>
      <c r="Z1773" s="80"/>
      <c r="AA1773" s="80"/>
      <c r="AB1773" s="109"/>
      <c r="AC1773" s="80"/>
      <c r="AD1773" s="80"/>
      <c r="AE1773" s="80"/>
      <c r="AF1773" s="80"/>
      <c r="AG1773" s="80"/>
      <c r="AH1773" s="107"/>
      <c r="AI1773" s="107"/>
      <c r="AJ1773" s="105"/>
      <c r="AK1773" s="85"/>
      <c r="AL1773" s="85"/>
      <c r="AM1773" s="105"/>
      <c r="AN1773" s="107"/>
      <c r="AO1773" s="107"/>
      <c r="AP1773" s="105"/>
      <c r="AQ1773" s="85"/>
      <c r="AR1773" s="85"/>
      <c r="AS1773" s="105"/>
      <c r="AT1773" s="107"/>
      <c r="AU1773" s="85"/>
      <c r="AV1773" s="107"/>
      <c r="AW1773" s="85"/>
      <c r="AX1773" s="85"/>
      <c r="AY1773" s="85"/>
      <c r="AZ1773" s="80"/>
      <c r="BA1773" s="86"/>
      <c r="BB1773" s="86"/>
      <c r="BC1773" s="105"/>
    </row>
    <row r="1774" spans="1:55" x14ac:dyDescent="0.25">
      <c r="A1774" s="80"/>
      <c r="B1774" s="80"/>
      <c r="C1774" s="80"/>
      <c r="D1774" s="80"/>
      <c r="E1774" s="80"/>
      <c r="F1774" s="80"/>
      <c r="G1774" s="80"/>
      <c r="H1774" s="84"/>
      <c r="I1774" s="84"/>
      <c r="J1774" s="105"/>
      <c r="K1774" s="84"/>
      <c r="L1774" s="105"/>
      <c r="M1774" s="84"/>
      <c r="N1774" s="105"/>
      <c r="O1774" s="84"/>
      <c r="P1774" s="84"/>
      <c r="Q1774" s="105"/>
      <c r="R1774" s="84"/>
      <c r="S1774" s="105"/>
      <c r="T1774" s="84"/>
      <c r="U1774" s="105"/>
      <c r="V1774" s="80"/>
      <c r="W1774" s="80"/>
      <c r="X1774" s="80"/>
      <c r="Y1774" s="80"/>
      <c r="Z1774" s="80"/>
      <c r="AA1774" s="80"/>
      <c r="AB1774" s="109"/>
      <c r="AC1774" s="80"/>
      <c r="AD1774" s="80"/>
      <c r="AE1774" s="80"/>
      <c r="AF1774" s="80"/>
      <c r="AG1774" s="80"/>
      <c r="AH1774" s="107"/>
      <c r="AI1774" s="107"/>
      <c r="AJ1774" s="105"/>
      <c r="AK1774" s="85"/>
      <c r="AL1774" s="85"/>
      <c r="AM1774" s="105"/>
      <c r="AN1774" s="107"/>
      <c r="AO1774" s="107"/>
      <c r="AP1774" s="105"/>
      <c r="AQ1774" s="85"/>
      <c r="AR1774" s="85"/>
      <c r="AS1774" s="105"/>
      <c r="AT1774" s="107"/>
      <c r="AU1774" s="85"/>
      <c r="AV1774" s="107"/>
      <c r="AW1774" s="85"/>
      <c r="AX1774" s="85"/>
      <c r="AY1774" s="85"/>
      <c r="AZ1774" s="80"/>
      <c r="BA1774" s="86"/>
      <c r="BB1774" s="86"/>
      <c r="BC1774" s="105"/>
    </row>
    <row r="1775" spans="1:55" x14ac:dyDescent="0.25">
      <c r="A1775" s="80"/>
      <c r="B1775" s="80"/>
      <c r="C1775" s="80"/>
      <c r="D1775" s="80"/>
      <c r="E1775" s="80"/>
      <c r="F1775" s="80"/>
      <c r="G1775" s="80"/>
      <c r="H1775" s="84"/>
      <c r="I1775" s="84"/>
      <c r="J1775" s="105"/>
      <c r="K1775" s="84"/>
      <c r="L1775" s="105"/>
      <c r="M1775" s="84"/>
      <c r="N1775" s="105"/>
      <c r="O1775" s="84"/>
      <c r="P1775" s="84"/>
      <c r="Q1775" s="105"/>
      <c r="R1775" s="84"/>
      <c r="S1775" s="105"/>
      <c r="T1775" s="84"/>
      <c r="U1775" s="105"/>
      <c r="V1775" s="80"/>
      <c r="W1775" s="80"/>
      <c r="X1775" s="80"/>
      <c r="Y1775" s="80"/>
      <c r="Z1775" s="80"/>
      <c r="AA1775" s="80"/>
      <c r="AB1775" s="109"/>
      <c r="AC1775" s="80"/>
      <c r="AD1775" s="80"/>
      <c r="AE1775" s="80"/>
      <c r="AF1775" s="80"/>
      <c r="AG1775" s="80"/>
      <c r="AH1775" s="107"/>
      <c r="AI1775" s="107"/>
      <c r="AJ1775" s="105"/>
      <c r="AK1775" s="85"/>
      <c r="AL1775" s="85"/>
      <c r="AM1775" s="105"/>
      <c r="AN1775" s="107"/>
      <c r="AO1775" s="107"/>
      <c r="AP1775" s="105"/>
      <c r="AQ1775" s="85"/>
      <c r="AR1775" s="85"/>
      <c r="AS1775" s="105"/>
      <c r="AT1775" s="107"/>
      <c r="AU1775" s="85"/>
      <c r="AV1775" s="107"/>
      <c r="AW1775" s="85"/>
      <c r="AX1775" s="85"/>
      <c r="AY1775" s="85"/>
      <c r="AZ1775" s="80"/>
      <c r="BA1775" s="86"/>
      <c r="BB1775" s="86"/>
      <c r="BC1775" s="105"/>
    </row>
    <row r="1776" spans="1:55" x14ac:dyDescent="0.25">
      <c r="A1776" s="80"/>
      <c r="B1776" s="80"/>
      <c r="C1776" s="80"/>
      <c r="D1776" s="80"/>
      <c r="E1776" s="80"/>
      <c r="F1776" s="80"/>
      <c r="G1776" s="80"/>
      <c r="H1776" s="84"/>
      <c r="I1776" s="84"/>
      <c r="J1776" s="105"/>
      <c r="K1776" s="84"/>
      <c r="L1776" s="105"/>
      <c r="M1776" s="84"/>
      <c r="N1776" s="105"/>
      <c r="O1776" s="84"/>
      <c r="P1776" s="84"/>
      <c r="Q1776" s="105"/>
      <c r="R1776" s="84"/>
      <c r="S1776" s="105"/>
      <c r="T1776" s="84"/>
      <c r="U1776" s="105"/>
      <c r="V1776" s="80"/>
      <c r="W1776" s="80"/>
      <c r="X1776" s="80"/>
      <c r="Y1776" s="80"/>
      <c r="Z1776" s="80"/>
      <c r="AA1776" s="80"/>
      <c r="AB1776" s="109"/>
      <c r="AC1776" s="80"/>
      <c r="AD1776" s="80"/>
      <c r="AE1776" s="80"/>
      <c r="AF1776" s="80"/>
      <c r="AG1776" s="80"/>
      <c r="AH1776" s="107"/>
      <c r="AI1776" s="107"/>
      <c r="AJ1776" s="105"/>
      <c r="AK1776" s="85"/>
      <c r="AL1776" s="85"/>
      <c r="AM1776" s="105"/>
      <c r="AN1776" s="107"/>
      <c r="AO1776" s="107"/>
      <c r="AP1776" s="105"/>
      <c r="AQ1776" s="85"/>
      <c r="AR1776" s="85"/>
      <c r="AS1776" s="105"/>
      <c r="AT1776" s="107"/>
      <c r="AU1776" s="85"/>
      <c r="AV1776" s="107"/>
      <c r="AW1776" s="85"/>
      <c r="AX1776" s="85"/>
      <c r="AY1776" s="85"/>
      <c r="AZ1776" s="80"/>
      <c r="BA1776" s="86"/>
      <c r="BB1776" s="86"/>
      <c r="BC1776" s="105"/>
    </row>
    <row r="1777" spans="1:55" x14ac:dyDescent="0.25">
      <c r="A1777" s="80"/>
      <c r="B1777" s="80"/>
      <c r="C1777" s="80"/>
      <c r="D1777" s="80"/>
      <c r="E1777" s="80"/>
      <c r="F1777" s="80"/>
      <c r="G1777" s="80"/>
      <c r="H1777" s="84"/>
      <c r="I1777" s="84"/>
      <c r="J1777" s="105"/>
      <c r="K1777" s="84"/>
      <c r="L1777" s="105"/>
      <c r="M1777" s="84"/>
      <c r="N1777" s="105"/>
      <c r="O1777" s="84"/>
      <c r="P1777" s="84"/>
      <c r="Q1777" s="105"/>
      <c r="R1777" s="84"/>
      <c r="S1777" s="105"/>
      <c r="T1777" s="84"/>
      <c r="U1777" s="105"/>
      <c r="V1777" s="80"/>
      <c r="W1777" s="80"/>
      <c r="X1777" s="108"/>
      <c r="Y1777" s="108"/>
      <c r="Z1777" s="80"/>
      <c r="AA1777" s="80"/>
      <c r="AB1777" s="109"/>
      <c r="AC1777" s="80"/>
      <c r="AD1777" s="80"/>
      <c r="AE1777" s="80"/>
      <c r="AF1777" s="80"/>
      <c r="AG1777" s="80"/>
      <c r="AH1777" s="107"/>
      <c r="AI1777" s="107"/>
      <c r="AJ1777" s="105"/>
      <c r="AK1777" s="85"/>
      <c r="AL1777" s="85"/>
      <c r="AM1777" s="105"/>
      <c r="AN1777" s="107"/>
      <c r="AO1777" s="107"/>
      <c r="AP1777" s="105"/>
      <c r="AQ1777" s="85"/>
      <c r="AR1777" s="85"/>
      <c r="AS1777" s="105"/>
      <c r="AT1777" s="107"/>
      <c r="AU1777" s="85"/>
      <c r="AV1777" s="107"/>
      <c r="AW1777" s="85"/>
      <c r="AX1777" s="85"/>
      <c r="AY1777" s="85"/>
      <c r="AZ1777" s="80"/>
      <c r="BA1777" s="86"/>
      <c r="BB1777" s="86"/>
      <c r="BC1777" s="105"/>
    </row>
    <row r="1778" spans="1:55" x14ac:dyDescent="0.25">
      <c r="A1778" s="80"/>
      <c r="B1778" s="80"/>
      <c r="C1778" s="80"/>
      <c r="D1778" s="80"/>
      <c r="E1778" s="80"/>
      <c r="F1778" s="80"/>
      <c r="G1778" s="80"/>
      <c r="H1778" s="84"/>
      <c r="I1778" s="80"/>
      <c r="J1778" s="80"/>
      <c r="K1778" s="80"/>
      <c r="L1778" s="80"/>
      <c r="M1778" s="84"/>
      <c r="N1778" s="105"/>
      <c r="O1778" s="84"/>
      <c r="P1778" s="80"/>
      <c r="Q1778" s="80"/>
      <c r="R1778" s="80"/>
      <c r="S1778" s="80"/>
      <c r="T1778" s="84"/>
      <c r="U1778" s="105"/>
      <c r="V1778" s="80"/>
      <c r="W1778" s="80"/>
      <c r="X1778" s="108"/>
      <c r="Y1778" s="108"/>
      <c r="Z1778" s="80"/>
      <c r="AA1778" s="80"/>
      <c r="AB1778" s="109"/>
      <c r="AC1778" s="80"/>
      <c r="AD1778" s="80"/>
      <c r="AE1778" s="80"/>
      <c r="AF1778" s="80"/>
      <c r="AG1778" s="80"/>
      <c r="AH1778" s="107"/>
      <c r="AI1778" s="80"/>
      <c r="AJ1778" s="80"/>
      <c r="AK1778" s="85"/>
      <c r="AL1778" s="80"/>
      <c r="AM1778" s="80"/>
      <c r="AN1778" s="107"/>
      <c r="AO1778" s="80"/>
      <c r="AP1778" s="80"/>
      <c r="AQ1778" s="85"/>
      <c r="AR1778" s="80"/>
      <c r="AS1778" s="80"/>
      <c r="AT1778" s="107"/>
      <c r="AU1778" s="85"/>
      <c r="AV1778" s="107"/>
      <c r="AW1778" s="85"/>
      <c r="AX1778" s="85"/>
      <c r="AY1778" s="80"/>
      <c r="AZ1778" s="80"/>
      <c r="BA1778" s="86"/>
      <c r="BB1778" s="80"/>
      <c r="BC1778" s="80"/>
    </row>
    <row r="1779" spans="1:55" x14ac:dyDescent="0.25">
      <c r="A1779" s="80"/>
      <c r="B1779" s="80"/>
      <c r="C1779" s="80"/>
      <c r="D1779" s="80"/>
      <c r="E1779" s="80"/>
      <c r="F1779" s="80"/>
      <c r="G1779" s="80"/>
      <c r="H1779" s="84"/>
      <c r="I1779" s="84"/>
      <c r="J1779" s="105"/>
      <c r="K1779" s="84"/>
      <c r="L1779" s="105"/>
      <c r="M1779" s="84"/>
      <c r="N1779" s="105"/>
      <c r="O1779" s="84"/>
      <c r="P1779" s="84"/>
      <c r="Q1779" s="105"/>
      <c r="R1779" s="84"/>
      <c r="S1779" s="105"/>
      <c r="T1779" s="84"/>
      <c r="U1779" s="105"/>
      <c r="V1779" s="80"/>
      <c r="W1779" s="80"/>
      <c r="X1779" s="108"/>
      <c r="Y1779" s="108"/>
      <c r="Z1779" s="80"/>
      <c r="AA1779" s="80"/>
      <c r="AB1779" s="109"/>
      <c r="AC1779" s="80"/>
      <c r="AD1779" s="80"/>
      <c r="AE1779" s="80"/>
      <c r="AF1779" s="80"/>
      <c r="AG1779" s="80"/>
      <c r="AH1779" s="107"/>
      <c r="AI1779" s="107"/>
      <c r="AJ1779" s="105"/>
      <c r="AK1779" s="85"/>
      <c r="AL1779" s="85"/>
      <c r="AM1779" s="105"/>
      <c r="AN1779" s="107"/>
      <c r="AO1779" s="107"/>
      <c r="AP1779" s="105"/>
      <c r="AQ1779" s="85"/>
      <c r="AR1779" s="85"/>
      <c r="AS1779" s="105"/>
      <c r="AT1779" s="107"/>
      <c r="AU1779" s="85"/>
      <c r="AV1779" s="107"/>
      <c r="AW1779" s="85"/>
      <c r="AX1779" s="85"/>
      <c r="AY1779" s="85"/>
      <c r="AZ1779" s="80"/>
      <c r="BA1779" s="86"/>
      <c r="BB1779" s="86"/>
      <c r="BC1779" s="105"/>
    </row>
    <row r="1780" spans="1:55" x14ac:dyDescent="0.25">
      <c r="A1780" s="80"/>
      <c r="B1780" s="80"/>
      <c r="C1780" s="80"/>
      <c r="D1780" s="80"/>
      <c r="E1780" s="80"/>
      <c r="F1780" s="80"/>
      <c r="G1780" s="80"/>
      <c r="H1780" s="80"/>
      <c r="I1780" s="80"/>
      <c r="J1780" s="80"/>
      <c r="K1780" s="80"/>
      <c r="L1780" s="80"/>
      <c r="M1780" s="84"/>
      <c r="N1780" s="105"/>
      <c r="O1780" s="80"/>
      <c r="P1780" s="80"/>
      <c r="Q1780" s="80"/>
      <c r="R1780" s="80"/>
      <c r="S1780" s="80"/>
      <c r="T1780" s="84"/>
      <c r="U1780" s="105"/>
      <c r="V1780" s="80"/>
      <c r="W1780" s="80"/>
      <c r="X1780" s="80"/>
      <c r="Y1780" s="80"/>
      <c r="Z1780" s="80"/>
      <c r="AA1780" s="80"/>
      <c r="AB1780" s="109"/>
      <c r="AC1780" s="80"/>
      <c r="AD1780" s="80"/>
      <c r="AE1780" s="80"/>
      <c r="AF1780" s="80"/>
      <c r="AG1780" s="80"/>
      <c r="AH1780" s="80"/>
      <c r="AI1780" s="80"/>
      <c r="AJ1780" s="80"/>
      <c r="AK1780" s="80"/>
      <c r="AL1780" s="80"/>
      <c r="AM1780" s="80"/>
      <c r="AN1780" s="80"/>
      <c r="AO1780" s="80"/>
      <c r="AP1780" s="80"/>
      <c r="AQ1780" s="80"/>
      <c r="AR1780" s="80"/>
      <c r="AS1780" s="80"/>
      <c r="AT1780" s="80"/>
      <c r="AU1780" s="80"/>
      <c r="AV1780" s="80"/>
      <c r="AW1780" s="80"/>
      <c r="AX1780" s="80"/>
      <c r="AY1780" s="80"/>
      <c r="AZ1780" s="80"/>
      <c r="BA1780" s="80"/>
      <c r="BB1780" s="80"/>
      <c r="BC1780" s="80"/>
    </row>
    <row r="1781" spans="1:55" x14ac:dyDescent="0.25">
      <c r="A1781" s="80"/>
      <c r="B1781" s="80"/>
      <c r="C1781" s="80"/>
      <c r="D1781" s="80"/>
      <c r="E1781" s="80"/>
      <c r="F1781" s="80"/>
      <c r="G1781" s="80"/>
      <c r="H1781" s="80"/>
      <c r="I1781" s="84"/>
      <c r="J1781" s="105"/>
      <c r="K1781" s="84"/>
      <c r="L1781" s="105"/>
      <c r="M1781" s="80"/>
      <c r="N1781" s="80"/>
      <c r="O1781" s="80"/>
      <c r="P1781" s="84"/>
      <c r="Q1781" s="105"/>
      <c r="R1781" s="84"/>
      <c r="S1781" s="105"/>
      <c r="T1781" s="80"/>
      <c r="U1781" s="80"/>
      <c r="V1781" s="80"/>
      <c r="W1781" s="80"/>
      <c r="X1781" s="80"/>
      <c r="Y1781" s="80"/>
      <c r="Z1781" s="80"/>
      <c r="AA1781" s="80"/>
      <c r="AB1781" s="109"/>
      <c r="AC1781" s="80"/>
      <c r="AD1781" s="80"/>
      <c r="AE1781" s="80"/>
      <c r="AF1781" s="80"/>
      <c r="AG1781" s="80"/>
      <c r="AH1781" s="80"/>
      <c r="AI1781" s="107"/>
      <c r="AJ1781" s="105"/>
      <c r="AK1781" s="80"/>
      <c r="AL1781" s="85"/>
      <c r="AM1781" s="105"/>
      <c r="AN1781" s="80"/>
      <c r="AO1781" s="107"/>
      <c r="AP1781" s="105"/>
      <c r="AQ1781" s="80"/>
      <c r="AR1781" s="85"/>
      <c r="AS1781" s="105"/>
      <c r="AT1781" s="80"/>
      <c r="AU1781" s="80"/>
      <c r="AV1781" s="80"/>
      <c r="AW1781" s="80"/>
      <c r="AX1781" s="80"/>
      <c r="AY1781" s="85"/>
      <c r="AZ1781" s="80"/>
      <c r="BA1781" s="80"/>
      <c r="BB1781" s="86"/>
      <c r="BC1781" s="105"/>
    </row>
    <row r="1782" spans="1:55" x14ac:dyDescent="0.25">
      <c r="A1782" s="80"/>
      <c r="B1782" s="80"/>
      <c r="C1782" s="80"/>
      <c r="D1782" s="80"/>
      <c r="E1782" s="80"/>
      <c r="F1782" s="80"/>
      <c r="G1782" s="80"/>
      <c r="H1782" s="84"/>
      <c r="I1782" s="84"/>
      <c r="J1782" s="105"/>
      <c r="K1782" s="84"/>
      <c r="L1782" s="105"/>
      <c r="M1782" s="84"/>
      <c r="N1782" s="105"/>
      <c r="O1782" s="84"/>
      <c r="P1782" s="84"/>
      <c r="Q1782" s="105"/>
      <c r="R1782" s="84"/>
      <c r="S1782" s="105"/>
      <c r="T1782" s="84"/>
      <c r="U1782" s="105"/>
      <c r="V1782" s="80"/>
      <c r="W1782" s="80"/>
      <c r="X1782" s="108"/>
      <c r="Y1782" s="108"/>
      <c r="Z1782" s="80"/>
      <c r="AA1782" s="80"/>
      <c r="AB1782" s="109"/>
      <c r="AC1782" s="80"/>
      <c r="AD1782" s="80"/>
      <c r="AE1782" s="80"/>
      <c r="AF1782" s="80"/>
      <c r="AG1782" s="80"/>
      <c r="AH1782" s="107"/>
      <c r="AI1782" s="107"/>
      <c r="AJ1782" s="105"/>
      <c r="AK1782" s="85"/>
      <c r="AL1782" s="85"/>
      <c r="AM1782" s="105"/>
      <c r="AN1782" s="107"/>
      <c r="AO1782" s="107"/>
      <c r="AP1782" s="105"/>
      <c r="AQ1782" s="85"/>
      <c r="AR1782" s="85"/>
      <c r="AS1782" s="105"/>
      <c r="AT1782" s="107"/>
      <c r="AU1782" s="85"/>
      <c r="AV1782" s="107"/>
      <c r="AW1782" s="85"/>
      <c r="AX1782" s="85"/>
      <c r="AY1782" s="85"/>
      <c r="AZ1782" s="80"/>
      <c r="BA1782" s="86"/>
      <c r="BB1782" s="86"/>
      <c r="BC1782" s="105"/>
    </row>
    <row r="1783" spans="1:55" x14ac:dyDescent="0.25">
      <c r="A1783" s="80"/>
      <c r="B1783" s="80"/>
      <c r="C1783" s="80"/>
      <c r="D1783" s="80"/>
      <c r="E1783" s="80"/>
      <c r="F1783" s="80"/>
      <c r="G1783" s="80"/>
      <c r="H1783" s="84"/>
      <c r="I1783" s="84"/>
      <c r="J1783" s="105"/>
      <c r="K1783" s="84"/>
      <c r="L1783" s="105"/>
      <c r="M1783" s="84"/>
      <c r="N1783" s="105"/>
      <c r="O1783" s="84"/>
      <c r="P1783" s="84"/>
      <c r="Q1783" s="105"/>
      <c r="R1783" s="84"/>
      <c r="S1783" s="105"/>
      <c r="T1783" s="84"/>
      <c r="U1783" s="105"/>
      <c r="V1783" s="80"/>
      <c r="W1783" s="80"/>
      <c r="X1783" s="108"/>
      <c r="Y1783" s="108"/>
      <c r="Z1783" s="80"/>
      <c r="AA1783" s="80"/>
      <c r="AB1783" s="109"/>
      <c r="AC1783" s="80"/>
      <c r="AD1783" s="80"/>
      <c r="AE1783" s="80"/>
      <c r="AF1783" s="80"/>
      <c r="AG1783" s="80"/>
      <c r="AH1783" s="107"/>
      <c r="AI1783" s="107"/>
      <c r="AJ1783" s="105"/>
      <c r="AK1783" s="85"/>
      <c r="AL1783" s="85"/>
      <c r="AM1783" s="105"/>
      <c r="AN1783" s="107"/>
      <c r="AO1783" s="107"/>
      <c r="AP1783" s="105"/>
      <c r="AQ1783" s="85"/>
      <c r="AR1783" s="85"/>
      <c r="AS1783" s="105"/>
      <c r="AT1783" s="107"/>
      <c r="AU1783" s="85"/>
      <c r="AV1783" s="107"/>
      <c r="AW1783" s="85"/>
      <c r="AX1783" s="85"/>
      <c r="AY1783" s="85"/>
      <c r="AZ1783" s="80"/>
      <c r="BA1783" s="86"/>
      <c r="BB1783" s="86"/>
      <c r="BC1783" s="105"/>
    </row>
    <row r="1784" spans="1:55" x14ac:dyDescent="0.25">
      <c r="A1784" s="80"/>
      <c r="B1784" s="80"/>
      <c r="C1784" s="80"/>
      <c r="D1784" s="80"/>
      <c r="E1784" s="80"/>
      <c r="F1784" s="80"/>
      <c r="G1784" s="80"/>
      <c r="H1784" s="84"/>
      <c r="I1784" s="84"/>
      <c r="J1784" s="105"/>
      <c r="K1784" s="84"/>
      <c r="L1784" s="105"/>
      <c r="M1784" s="84"/>
      <c r="N1784" s="105"/>
      <c r="O1784" s="84"/>
      <c r="P1784" s="84"/>
      <c r="Q1784" s="105"/>
      <c r="R1784" s="84"/>
      <c r="S1784" s="105"/>
      <c r="T1784" s="84"/>
      <c r="U1784" s="105"/>
      <c r="V1784" s="80"/>
      <c r="W1784" s="80"/>
      <c r="X1784" s="108"/>
      <c r="Y1784" s="108"/>
      <c r="Z1784" s="80"/>
      <c r="AA1784" s="80"/>
      <c r="AB1784" s="109"/>
      <c r="AC1784" s="80"/>
      <c r="AD1784" s="80"/>
      <c r="AE1784" s="80"/>
      <c r="AF1784" s="80"/>
      <c r="AG1784" s="80"/>
      <c r="AH1784" s="107"/>
      <c r="AI1784" s="107"/>
      <c r="AJ1784" s="105"/>
      <c r="AK1784" s="85"/>
      <c r="AL1784" s="85"/>
      <c r="AM1784" s="105"/>
      <c r="AN1784" s="107"/>
      <c r="AO1784" s="107"/>
      <c r="AP1784" s="105"/>
      <c r="AQ1784" s="85"/>
      <c r="AR1784" s="85"/>
      <c r="AS1784" s="105"/>
      <c r="AT1784" s="107"/>
      <c r="AU1784" s="85"/>
      <c r="AV1784" s="107"/>
      <c r="AW1784" s="85"/>
      <c r="AX1784" s="85"/>
      <c r="AY1784" s="85"/>
      <c r="AZ1784" s="80"/>
      <c r="BA1784" s="86"/>
      <c r="BB1784" s="86"/>
      <c r="BC1784" s="105"/>
    </row>
    <row r="1785" spans="1:55" x14ac:dyDescent="0.25">
      <c r="A1785" s="80"/>
      <c r="B1785" s="80"/>
      <c r="C1785" s="80"/>
      <c r="D1785" s="80"/>
      <c r="E1785" s="80"/>
      <c r="F1785" s="80"/>
      <c r="G1785" s="80"/>
      <c r="H1785" s="84"/>
      <c r="I1785" s="84"/>
      <c r="J1785" s="105"/>
      <c r="K1785" s="84"/>
      <c r="L1785" s="105"/>
      <c r="M1785" s="84"/>
      <c r="N1785" s="105"/>
      <c r="O1785" s="84"/>
      <c r="P1785" s="84"/>
      <c r="Q1785" s="105"/>
      <c r="R1785" s="84"/>
      <c r="S1785" s="105"/>
      <c r="T1785" s="84"/>
      <c r="U1785" s="105"/>
      <c r="V1785" s="80"/>
      <c r="W1785" s="80"/>
      <c r="X1785" s="108"/>
      <c r="Y1785" s="108"/>
      <c r="Z1785" s="80"/>
      <c r="AA1785" s="80"/>
      <c r="AB1785" s="109"/>
      <c r="AC1785" s="80"/>
      <c r="AD1785" s="80"/>
      <c r="AE1785" s="80"/>
      <c r="AF1785" s="80"/>
      <c r="AG1785" s="80"/>
      <c r="AH1785" s="107"/>
      <c r="AI1785" s="107"/>
      <c r="AJ1785" s="105"/>
      <c r="AK1785" s="85"/>
      <c r="AL1785" s="85"/>
      <c r="AM1785" s="105"/>
      <c r="AN1785" s="107"/>
      <c r="AO1785" s="107"/>
      <c r="AP1785" s="105"/>
      <c r="AQ1785" s="85"/>
      <c r="AR1785" s="85"/>
      <c r="AS1785" s="105"/>
      <c r="AT1785" s="107"/>
      <c r="AU1785" s="85"/>
      <c r="AV1785" s="107"/>
      <c r="AW1785" s="85"/>
      <c r="AX1785" s="85"/>
      <c r="AY1785" s="85"/>
      <c r="AZ1785" s="80"/>
      <c r="BA1785" s="86"/>
      <c r="BB1785" s="86"/>
      <c r="BC1785" s="105"/>
    </row>
    <row r="1786" spans="1:55" x14ac:dyDescent="0.25">
      <c r="A1786" s="80"/>
      <c r="B1786" s="80"/>
      <c r="C1786" s="80"/>
      <c r="D1786" s="81"/>
      <c r="E1786" s="82"/>
      <c r="F1786" s="83"/>
      <c r="G1786" s="83"/>
      <c r="H1786" s="84"/>
      <c r="I1786" s="84"/>
      <c r="J1786" s="105"/>
      <c r="K1786" s="84"/>
      <c r="L1786" s="105"/>
      <c r="M1786" s="84"/>
      <c r="N1786" s="105"/>
      <c r="O1786" s="84"/>
      <c r="P1786" s="84"/>
      <c r="Q1786" s="105"/>
      <c r="R1786" s="84"/>
      <c r="S1786" s="105"/>
      <c r="T1786" s="84"/>
      <c r="U1786" s="105"/>
      <c r="V1786" s="80"/>
      <c r="W1786" s="80"/>
      <c r="X1786" s="80"/>
      <c r="Y1786" s="80"/>
      <c r="Z1786" s="106"/>
      <c r="AA1786" s="106"/>
      <c r="AB1786" s="109"/>
      <c r="AC1786" s="106"/>
      <c r="AD1786" s="106"/>
      <c r="AE1786" s="80"/>
      <c r="AF1786" s="106"/>
      <c r="AG1786" s="106"/>
      <c r="AH1786" s="107"/>
      <c r="AI1786" s="107"/>
      <c r="AJ1786" s="105"/>
      <c r="AK1786" s="85"/>
      <c r="AL1786" s="85"/>
      <c r="AM1786" s="105"/>
      <c r="AN1786" s="107"/>
      <c r="AO1786" s="107"/>
      <c r="AP1786" s="105"/>
      <c r="AQ1786" s="85"/>
      <c r="AR1786" s="85"/>
      <c r="AS1786" s="105"/>
      <c r="AT1786" s="107"/>
      <c r="AU1786" s="85"/>
      <c r="AV1786" s="107"/>
      <c r="AW1786" s="85"/>
      <c r="AX1786" s="85"/>
      <c r="AY1786" s="85"/>
      <c r="AZ1786" s="80"/>
      <c r="BA1786" s="86"/>
      <c r="BB1786" s="86"/>
      <c r="BC1786" s="105"/>
    </row>
    <row r="1787" spans="1:55" x14ac:dyDescent="0.25">
      <c r="A1787" s="80"/>
      <c r="B1787" s="80"/>
      <c r="C1787" s="80"/>
      <c r="D1787" s="81"/>
      <c r="E1787" s="82"/>
      <c r="F1787" s="83"/>
      <c r="G1787" s="83"/>
      <c r="H1787" s="84"/>
      <c r="I1787" s="84"/>
      <c r="J1787" s="105"/>
      <c r="K1787" s="84"/>
      <c r="L1787" s="105"/>
      <c r="M1787" s="84"/>
      <c r="N1787" s="105"/>
      <c r="O1787" s="84"/>
      <c r="P1787" s="84"/>
      <c r="Q1787" s="105"/>
      <c r="R1787" s="84"/>
      <c r="S1787" s="105"/>
      <c r="T1787" s="84"/>
      <c r="U1787" s="105"/>
      <c r="V1787" s="80"/>
      <c r="W1787" s="80"/>
      <c r="X1787" s="80"/>
      <c r="Y1787" s="80"/>
      <c r="Z1787" s="106"/>
      <c r="AA1787" s="106"/>
      <c r="AB1787" s="109"/>
      <c r="AC1787" s="106"/>
      <c r="AD1787" s="106"/>
      <c r="AE1787" s="80"/>
      <c r="AF1787" s="106"/>
      <c r="AG1787" s="106"/>
      <c r="AH1787" s="107"/>
      <c r="AI1787" s="107"/>
      <c r="AJ1787" s="105"/>
      <c r="AK1787" s="85"/>
      <c r="AL1787" s="85"/>
      <c r="AM1787" s="105"/>
      <c r="AN1787" s="107"/>
      <c r="AO1787" s="107"/>
      <c r="AP1787" s="105"/>
      <c r="AQ1787" s="85"/>
      <c r="AR1787" s="85"/>
      <c r="AS1787" s="105"/>
      <c r="AT1787" s="107"/>
      <c r="AU1787" s="85"/>
      <c r="AV1787" s="107"/>
      <c r="AW1787" s="85"/>
      <c r="AX1787" s="85"/>
      <c r="AY1787" s="85"/>
      <c r="AZ1787" s="80"/>
      <c r="BA1787" s="86"/>
      <c r="BB1787" s="86"/>
      <c r="BC1787" s="105"/>
    </row>
    <row r="1788" spans="1:55" x14ac:dyDescent="0.25">
      <c r="A1788" s="80"/>
      <c r="B1788" s="80"/>
      <c r="C1788" s="80"/>
      <c r="D1788" s="81"/>
      <c r="E1788" s="82"/>
      <c r="F1788" s="83"/>
      <c r="G1788" s="83"/>
      <c r="H1788" s="84"/>
      <c r="I1788" s="84"/>
      <c r="J1788" s="105"/>
      <c r="K1788" s="84"/>
      <c r="L1788" s="105"/>
      <c r="M1788" s="84"/>
      <c r="N1788" s="105"/>
      <c r="O1788" s="84"/>
      <c r="P1788" s="84"/>
      <c r="Q1788" s="105"/>
      <c r="R1788" s="84"/>
      <c r="S1788" s="105"/>
      <c r="T1788" s="84"/>
      <c r="U1788" s="105"/>
      <c r="V1788" s="80"/>
      <c r="W1788" s="80"/>
      <c r="X1788" s="108"/>
      <c r="Y1788" s="108"/>
      <c r="Z1788" s="106"/>
      <c r="AA1788" s="106"/>
      <c r="AB1788" s="109"/>
      <c r="AC1788" s="106"/>
      <c r="AD1788" s="106"/>
      <c r="AE1788" s="80"/>
      <c r="AF1788" s="106"/>
      <c r="AG1788" s="106"/>
      <c r="AH1788" s="107"/>
      <c r="AI1788" s="107"/>
      <c r="AJ1788" s="105"/>
      <c r="AK1788" s="85"/>
      <c r="AL1788" s="85"/>
      <c r="AM1788" s="105"/>
      <c r="AN1788" s="107"/>
      <c r="AO1788" s="107"/>
      <c r="AP1788" s="105"/>
      <c r="AQ1788" s="85"/>
      <c r="AR1788" s="85"/>
      <c r="AS1788" s="105"/>
      <c r="AT1788" s="107"/>
      <c r="AU1788" s="85"/>
      <c r="AV1788" s="107"/>
      <c r="AW1788" s="85"/>
      <c r="AX1788" s="85"/>
      <c r="AY1788" s="85"/>
      <c r="AZ1788" s="80"/>
      <c r="BA1788" s="86"/>
      <c r="BB1788" s="86"/>
      <c r="BC1788" s="105"/>
    </row>
    <row r="1789" spans="1:55" x14ac:dyDescent="0.25">
      <c r="A1789" s="80"/>
      <c r="B1789" s="80"/>
      <c r="C1789" s="80"/>
      <c r="D1789" s="81"/>
      <c r="E1789" s="82"/>
      <c r="F1789" s="83"/>
      <c r="G1789" s="83"/>
      <c r="H1789" s="84"/>
      <c r="I1789" s="84"/>
      <c r="J1789" s="105"/>
      <c r="K1789" s="84"/>
      <c r="L1789" s="105"/>
      <c r="M1789" s="84"/>
      <c r="N1789" s="105"/>
      <c r="O1789" s="84"/>
      <c r="P1789" s="84"/>
      <c r="Q1789" s="105"/>
      <c r="R1789" s="84"/>
      <c r="S1789" s="105"/>
      <c r="T1789" s="84"/>
      <c r="U1789" s="105"/>
      <c r="V1789" s="80"/>
      <c r="W1789" s="80"/>
      <c r="X1789" s="80"/>
      <c r="Y1789" s="80"/>
      <c r="Z1789" s="106"/>
      <c r="AA1789" s="106"/>
      <c r="AB1789" s="109"/>
      <c r="AC1789" s="106"/>
      <c r="AD1789" s="106"/>
      <c r="AE1789" s="80"/>
      <c r="AF1789" s="106"/>
      <c r="AG1789" s="106"/>
      <c r="AH1789" s="107"/>
      <c r="AI1789" s="107"/>
      <c r="AJ1789" s="105"/>
      <c r="AK1789" s="85"/>
      <c r="AL1789" s="85"/>
      <c r="AM1789" s="105"/>
      <c r="AN1789" s="107"/>
      <c r="AO1789" s="107"/>
      <c r="AP1789" s="105"/>
      <c r="AQ1789" s="85"/>
      <c r="AR1789" s="85"/>
      <c r="AS1789" s="105"/>
      <c r="AT1789" s="107"/>
      <c r="AU1789" s="85"/>
      <c r="AV1789" s="107"/>
      <c r="AW1789" s="85"/>
      <c r="AX1789" s="85"/>
      <c r="AY1789" s="85"/>
      <c r="AZ1789" s="80"/>
      <c r="BA1789" s="86"/>
      <c r="BB1789" s="86"/>
      <c r="BC1789" s="105"/>
    </row>
    <row r="1790" spans="1:55" x14ac:dyDescent="0.25">
      <c r="A1790" s="80"/>
      <c r="B1790" s="80"/>
      <c r="C1790" s="80"/>
      <c r="D1790" s="81"/>
      <c r="E1790" s="82"/>
      <c r="F1790" s="83"/>
      <c r="G1790" s="83"/>
      <c r="H1790" s="84"/>
      <c r="I1790" s="84"/>
      <c r="J1790" s="105"/>
      <c r="K1790" s="84"/>
      <c r="L1790" s="105"/>
      <c r="M1790" s="84"/>
      <c r="N1790" s="105"/>
      <c r="O1790" s="84"/>
      <c r="P1790" s="84"/>
      <c r="Q1790" s="105"/>
      <c r="R1790" s="84"/>
      <c r="S1790" s="105"/>
      <c r="T1790" s="84"/>
      <c r="U1790" s="105"/>
      <c r="V1790" s="80"/>
      <c r="W1790" s="80"/>
      <c r="X1790" s="80"/>
      <c r="Y1790" s="80"/>
      <c r="Z1790" s="106"/>
      <c r="AA1790" s="106"/>
      <c r="AB1790" s="109"/>
      <c r="AC1790" s="106"/>
      <c r="AD1790" s="106"/>
      <c r="AE1790" s="80"/>
      <c r="AF1790" s="106"/>
      <c r="AG1790" s="106"/>
      <c r="AH1790" s="107"/>
      <c r="AI1790" s="107"/>
      <c r="AJ1790" s="105"/>
      <c r="AK1790" s="85"/>
      <c r="AL1790" s="85"/>
      <c r="AM1790" s="105"/>
      <c r="AN1790" s="107"/>
      <c r="AO1790" s="107"/>
      <c r="AP1790" s="105"/>
      <c r="AQ1790" s="85"/>
      <c r="AR1790" s="85"/>
      <c r="AS1790" s="105"/>
      <c r="AT1790" s="107"/>
      <c r="AU1790" s="85"/>
      <c r="AV1790" s="107"/>
      <c r="AW1790" s="85"/>
      <c r="AX1790" s="85"/>
      <c r="AY1790" s="85"/>
      <c r="AZ1790" s="80"/>
      <c r="BA1790" s="86"/>
      <c r="BB1790" s="86"/>
      <c r="BC1790" s="105"/>
    </row>
    <row r="1791" spans="1:55" x14ac:dyDescent="0.25">
      <c r="A1791" s="80"/>
      <c r="B1791" s="80"/>
      <c r="C1791" s="80"/>
      <c r="D1791" s="81"/>
      <c r="E1791" s="80"/>
      <c r="F1791" s="83"/>
      <c r="G1791" s="80"/>
      <c r="H1791" s="84"/>
      <c r="I1791" s="84"/>
      <c r="J1791" s="105"/>
      <c r="K1791" s="84"/>
      <c r="L1791" s="105"/>
      <c r="M1791" s="84"/>
      <c r="N1791" s="105"/>
      <c r="O1791" s="84"/>
      <c r="P1791" s="84"/>
      <c r="Q1791" s="105"/>
      <c r="R1791" s="84"/>
      <c r="S1791" s="105"/>
      <c r="T1791" s="84"/>
      <c r="U1791" s="105"/>
      <c r="V1791" s="80"/>
      <c r="W1791" s="80"/>
      <c r="X1791" s="80"/>
      <c r="Y1791" s="80"/>
      <c r="Z1791" s="80"/>
      <c r="AA1791" s="106"/>
      <c r="AB1791" s="109"/>
      <c r="AC1791" s="80"/>
      <c r="AD1791" s="106"/>
      <c r="AE1791" s="80"/>
      <c r="AF1791" s="80"/>
      <c r="AG1791" s="80"/>
      <c r="AH1791" s="107"/>
      <c r="AI1791" s="107"/>
      <c r="AJ1791" s="105"/>
      <c r="AK1791" s="85"/>
      <c r="AL1791" s="85"/>
      <c r="AM1791" s="105"/>
      <c r="AN1791" s="107"/>
      <c r="AO1791" s="107"/>
      <c r="AP1791" s="105"/>
      <c r="AQ1791" s="85"/>
      <c r="AR1791" s="85"/>
      <c r="AS1791" s="105"/>
      <c r="AT1791" s="107"/>
      <c r="AU1791" s="85"/>
      <c r="AV1791" s="107"/>
      <c r="AW1791" s="85"/>
      <c r="AX1791" s="85"/>
      <c r="AY1791" s="85"/>
      <c r="AZ1791" s="80"/>
      <c r="BA1791" s="86"/>
      <c r="BB1791" s="86"/>
      <c r="BC1791" s="105"/>
    </row>
    <row r="1792" spans="1:55" x14ac:dyDescent="0.25">
      <c r="A1792" s="80"/>
      <c r="B1792" s="80"/>
      <c r="C1792" s="80"/>
      <c r="D1792" s="81"/>
      <c r="E1792" s="80"/>
      <c r="F1792" s="83"/>
      <c r="G1792" s="80"/>
      <c r="H1792" s="84"/>
      <c r="I1792" s="84"/>
      <c r="J1792" s="105"/>
      <c r="K1792" s="84"/>
      <c r="L1792" s="105"/>
      <c r="M1792" s="84"/>
      <c r="N1792" s="105"/>
      <c r="O1792" s="84"/>
      <c r="P1792" s="84"/>
      <c r="Q1792" s="105"/>
      <c r="R1792" s="84"/>
      <c r="S1792" s="105"/>
      <c r="T1792" s="84"/>
      <c r="U1792" s="105"/>
      <c r="V1792" s="80"/>
      <c r="W1792" s="80"/>
      <c r="X1792" s="108"/>
      <c r="Y1792" s="108"/>
      <c r="Z1792" s="80"/>
      <c r="AA1792" s="106"/>
      <c r="AB1792" s="109"/>
      <c r="AC1792" s="80"/>
      <c r="AD1792" s="106"/>
      <c r="AE1792" s="80"/>
      <c r="AF1792" s="80"/>
      <c r="AG1792" s="80"/>
      <c r="AH1792" s="107"/>
      <c r="AI1792" s="107"/>
      <c r="AJ1792" s="105"/>
      <c r="AK1792" s="85"/>
      <c r="AL1792" s="85"/>
      <c r="AM1792" s="105"/>
      <c r="AN1792" s="107"/>
      <c r="AO1792" s="107"/>
      <c r="AP1792" s="105"/>
      <c r="AQ1792" s="85"/>
      <c r="AR1792" s="85"/>
      <c r="AS1792" s="105"/>
      <c r="AT1792" s="107"/>
      <c r="AU1792" s="85"/>
      <c r="AV1792" s="107"/>
      <c r="AW1792" s="85"/>
      <c r="AX1792" s="85"/>
      <c r="AY1792" s="85"/>
      <c r="AZ1792" s="80"/>
      <c r="BA1792" s="86"/>
      <c r="BB1792" s="86"/>
      <c r="BC1792" s="105"/>
    </row>
    <row r="1793" spans="1:55" x14ac:dyDescent="0.25">
      <c r="A1793" s="80"/>
      <c r="B1793" s="80"/>
      <c r="C1793" s="80"/>
      <c r="D1793" s="81"/>
      <c r="E1793" s="80"/>
      <c r="F1793" s="83"/>
      <c r="G1793" s="80"/>
      <c r="H1793" s="84"/>
      <c r="I1793" s="84"/>
      <c r="J1793" s="105"/>
      <c r="K1793" s="84"/>
      <c r="L1793" s="105"/>
      <c r="M1793" s="84"/>
      <c r="N1793" s="105"/>
      <c r="O1793" s="84"/>
      <c r="P1793" s="84"/>
      <c r="Q1793" s="105"/>
      <c r="R1793" s="84"/>
      <c r="S1793" s="105"/>
      <c r="T1793" s="84"/>
      <c r="U1793" s="105"/>
      <c r="V1793" s="80"/>
      <c r="W1793" s="80"/>
      <c r="X1793" s="108"/>
      <c r="Y1793" s="108"/>
      <c r="Z1793" s="80"/>
      <c r="AA1793" s="80"/>
      <c r="AB1793" s="109"/>
      <c r="AC1793" s="80"/>
      <c r="AD1793" s="80"/>
      <c r="AE1793" s="80"/>
      <c r="AF1793" s="80"/>
      <c r="AG1793" s="80"/>
      <c r="AH1793" s="107"/>
      <c r="AI1793" s="107"/>
      <c r="AJ1793" s="105"/>
      <c r="AK1793" s="85"/>
      <c r="AL1793" s="85"/>
      <c r="AM1793" s="105"/>
      <c r="AN1793" s="107"/>
      <c r="AO1793" s="107"/>
      <c r="AP1793" s="105"/>
      <c r="AQ1793" s="85"/>
      <c r="AR1793" s="85"/>
      <c r="AS1793" s="105"/>
      <c r="AT1793" s="107"/>
      <c r="AU1793" s="85"/>
      <c r="AV1793" s="107"/>
      <c r="AW1793" s="85"/>
      <c r="AX1793" s="85"/>
      <c r="AY1793" s="85"/>
      <c r="AZ1793" s="80"/>
      <c r="BA1793" s="86"/>
      <c r="BB1793" s="86"/>
      <c r="BC1793" s="105"/>
    </row>
    <row r="1794" spans="1:55" x14ac:dyDescent="0.25">
      <c r="A1794" s="80"/>
      <c r="B1794" s="80"/>
      <c r="C1794" s="80"/>
      <c r="D1794" s="81"/>
      <c r="E1794" s="82"/>
      <c r="F1794" s="83"/>
      <c r="G1794" s="83"/>
      <c r="H1794" s="84"/>
      <c r="I1794" s="84"/>
      <c r="J1794" s="105"/>
      <c r="K1794" s="84"/>
      <c r="L1794" s="105"/>
      <c r="M1794" s="84"/>
      <c r="N1794" s="105"/>
      <c r="O1794" s="84"/>
      <c r="P1794" s="84"/>
      <c r="Q1794" s="105"/>
      <c r="R1794" s="84"/>
      <c r="S1794" s="105"/>
      <c r="T1794" s="84"/>
      <c r="U1794" s="105"/>
      <c r="V1794" s="80"/>
      <c r="W1794" s="80"/>
      <c r="X1794" s="108"/>
      <c r="Y1794" s="108"/>
      <c r="Z1794" s="106"/>
      <c r="AA1794" s="106"/>
      <c r="AB1794" s="109"/>
      <c r="AC1794" s="106"/>
      <c r="AD1794" s="106"/>
      <c r="AE1794" s="80"/>
      <c r="AF1794" s="106"/>
      <c r="AG1794" s="106"/>
      <c r="AH1794" s="107"/>
      <c r="AI1794" s="107"/>
      <c r="AJ1794" s="105"/>
      <c r="AK1794" s="85"/>
      <c r="AL1794" s="85"/>
      <c r="AM1794" s="105"/>
      <c r="AN1794" s="107"/>
      <c r="AO1794" s="107"/>
      <c r="AP1794" s="105"/>
      <c r="AQ1794" s="85"/>
      <c r="AR1794" s="85"/>
      <c r="AS1794" s="105"/>
      <c r="AT1794" s="107"/>
      <c r="AU1794" s="85"/>
      <c r="AV1794" s="107"/>
      <c r="AW1794" s="85"/>
      <c r="AX1794" s="85"/>
      <c r="AY1794" s="85"/>
      <c r="AZ1794" s="80"/>
      <c r="BA1794" s="86"/>
      <c r="BB1794" s="86"/>
      <c r="BC1794" s="105"/>
    </row>
    <row r="1795" spans="1:55" x14ac:dyDescent="0.25">
      <c r="A1795" s="80"/>
      <c r="B1795" s="80"/>
      <c r="C1795" s="80"/>
      <c r="D1795" s="80"/>
      <c r="E1795" s="80"/>
      <c r="F1795" s="80"/>
      <c r="G1795" s="80"/>
      <c r="H1795" s="80"/>
      <c r="I1795" s="80"/>
      <c r="J1795" s="80"/>
      <c r="K1795" s="80"/>
      <c r="L1795" s="80"/>
      <c r="M1795" s="84"/>
      <c r="N1795" s="105"/>
      <c r="O1795" s="80"/>
      <c r="P1795" s="80"/>
      <c r="Q1795" s="80"/>
      <c r="R1795" s="80"/>
      <c r="S1795" s="80"/>
      <c r="T1795" s="84"/>
      <c r="U1795" s="105"/>
      <c r="V1795" s="80"/>
      <c r="W1795" s="80"/>
      <c r="X1795" s="80"/>
      <c r="Y1795" s="80"/>
      <c r="Z1795" s="80"/>
      <c r="AA1795" s="80"/>
      <c r="AB1795" s="109"/>
      <c r="AC1795" s="80"/>
      <c r="AD1795" s="80"/>
      <c r="AE1795" s="80"/>
      <c r="AF1795" s="80"/>
      <c r="AG1795" s="80"/>
      <c r="AH1795" s="80"/>
      <c r="AI1795" s="80"/>
      <c r="AJ1795" s="80"/>
      <c r="AK1795" s="80"/>
      <c r="AL1795" s="80"/>
      <c r="AM1795" s="80"/>
      <c r="AN1795" s="80"/>
      <c r="AO1795" s="80"/>
      <c r="AP1795" s="80"/>
      <c r="AQ1795" s="80"/>
      <c r="AR1795" s="80"/>
      <c r="AS1795" s="80"/>
      <c r="AT1795" s="80"/>
      <c r="AU1795" s="80"/>
      <c r="AV1795" s="80"/>
      <c r="AW1795" s="80"/>
      <c r="AX1795" s="80"/>
      <c r="AY1795" s="80"/>
      <c r="AZ1795" s="80"/>
      <c r="BA1795" s="80"/>
      <c r="BB1795" s="80"/>
      <c r="BC1795" s="80"/>
    </row>
    <row r="1796" spans="1:55" x14ac:dyDescent="0.25">
      <c r="A1796" s="80"/>
      <c r="B1796" s="80"/>
      <c r="C1796" s="80"/>
      <c r="D1796" s="81"/>
      <c r="E1796" s="80"/>
      <c r="F1796" s="83"/>
      <c r="G1796" s="80"/>
      <c r="H1796" s="84"/>
      <c r="I1796" s="84"/>
      <c r="J1796" s="105"/>
      <c r="K1796" s="84"/>
      <c r="L1796" s="105"/>
      <c r="M1796" s="84"/>
      <c r="N1796" s="105"/>
      <c r="O1796" s="84"/>
      <c r="P1796" s="84"/>
      <c r="Q1796" s="105"/>
      <c r="R1796" s="84"/>
      <c r="S1796" s="105"/>
      <c r="T1796" s="84"/>
      <c r="U1796" s="105"/>
      <c r="V1796" s="80"/>
      <c r="W1796" s="80"/>
      <c r="X1796" s="108"/>
      <c r="Y1796" s="108"/>
      <c r="Z1796" s="80"/>
      <c r="AA1796" s="80"/>
      <c r="AB1796" s="109"/>
      <c r="AC1796" s="80"/>
      <c r="AD1796" s="80"/>
      <c r="AE1796" s="80"/>
      <c r="AF1796" s="80"/>
      <c r="AG1796" s="80"/>
      <c r="AH1796" s="107"/>
      <c r="AI1796" s="107"/>
      <c r="AJ1796" s="105"/>
      <c r="AK1796" s="85"/>
      <c r="AL1796" s="85"/>
      <c r="AM1796" s="105"/>
      <c r="AN1796" s="107"/>
      <c r="AO1796" s="107"/>
      <c r="AP1796" s="105"/>
      <c r="AQ1796" s="85"/>
      <c r="AR1796" s="85"/>
      <c r="AS1796" s="105"/>
      <c r="AT1796" s="107"/>
      <c r="AU1796" s="85"/>
      <c r="AV1796" s="107"/>
      <c r="AW1796" s="85"/>
      <c r="AX1796" s="85"/>
      <c r="AY1796" s="85"/>
      <c r="AZ1796" s="80"/>
      <c r="BA1796" s="86"/>
      <c r="BB1796" s="86"/>
      <c r="BC1796" s="105"/>
    </row>
    <row r="1797" spans="1:55" x14ac:dyDescent="0.25">
      <c r="A1797" s="80"/>
      <c r="B1797" s="80"/>
      <c r="C1797" s="80"/>
      <c r="D1797" s="81"/>
      <c r="E1797" s="80"/>
      <c r="F1797" s="83"/>
      <c r="G1797" s="80"/>
      <c r="H1797" s="84"/>
      <c r="I1797" s="84"/>
      <c r="J1797" s="105"/>
      <c r="K1797" s="84"/>
      <c r="L1797" s="105"/>
      <c r="M1797" s="84"/>
      <c r="N1797" s="105"/>
      <c r="O1797" s="84"/>
      <c r="P1797" s="84"/>
      <c r="Q1797" s="105"/>
      <c r="R1797" s="84"/>
      <c r="S1797" s="105"/>
      <c r="T1797" s="84"/>
      <c r="U1797" s="105"/>
      <c r="V1797" s="80"/>
      <c r="W1797" s="80"/>
      <c r="X1797" s="108"/>
      <c r="Y1797" s="108"/>
      <c r="Z1797" s="80"/>
      <c r="AA1797" s="106"/>
      <c r="AB1797" s="109"/>
      <c r="AC1797" s="80"/>
      <c r="AD1797" s="106"/>
      <c r="AE1797" s="80"/>
      <c r="AF1797" s="80"/>
      <c r="AG1797" s="80"/>
      <c r="AH1797" s="107"/>
      <c r="AI1797" s="107"/>
      <c r="AJ1797" s="105"/>
      <c r="AK1797" s="85"/>
      <c r="AL1797" s="85"/>
      <c r="AM1797" s="105"/>
      <c r="AN1797" s="107"/>
      <c r="AO1797" s="107"/>
      <c r="AP1797" s="105"/>
      <c r="AQ1797" s="85"/>
      <c r="AR1797" s="85"/>
      <c r="AS1797" s="105"/>
      <c r="AT1797" s="107"/>
      <c r="AU1797" s="85"/>
      <c r="AV1797" s="107"/>
      <c r="AW1797" s="85"/>
      <c r="AX1797" s="85"/>
      <c r="AY1797" s="85"/>
      <c r="AZ1797" s="80"/>
      <c r="BA1797" s="86"/>
      <c r="BB1797" s="86"/>
      <c r="BC1797" s="105"/>
    </row>
    <row r="1798" spans="1:55" x14ac:dyDescent="0.25">
      <c r="A1798" s="80"/>
      <c r="B1798" s="80"/>
      <c r="C1798" s="80"/>
      <c r="D1798" s="81"/>
      <c r="E1798" s="82"/>
      <c r="F1798" s="83"/>
      <c r="G1798" s="83"/>
      <c r="H1798" s="84"/>
      <c r="I1798" s="84"/>
      <c r="J1798" s="105"/>
      <c r="K1798" s="84"/>
      <c r="L1798" s="105"/>
      <c r="M1798" s="84"/>
      <c r="N1798" s="105"/>
      <c r="O1798" s="84"/>
      <c r="P1798" s="84"/>
      <c r="Q1798" s="105"/>
      <c r="R1798" s="84"/>
      <c r="S1798" s="105"/>
      <c r="T1798" s="84"/>
      <c r="U1798" s="105"/>
      <c r="V1798" s="80"/>
      <c r="W1798" s="80"/>
      <c r="X1798" s="108"/>
      <c r="Y1798" s="108"/>
      <c r="Z1798" s="106"/>
      <c r="AA1798" s="106"/>
      <c r="AB1798" s="109"/>
      <c r="AC1798" s="106"/>
      <c r="AD1798" s="106"/>
      <c r="AE1798" s="80"/>
      <c r="AF1798" s="106"/>
      <c r="AG1798" s="106"/>
      <c r="AH1798" s="107"/>
      <c r="AI1798" s="107"/>
      <c r="AJ1798" s="105"/>
      <c r="AK1798" s="85"/>
      <c r="AL1798" s="85"/>
      <c r="AM1798" s="105"/>
      <c r="AN1798" s="107"/>
      <c r="AO1798" s="107"/>
      <c r="AP1798" s="105"/>
      <c r="AQ1798" s="85"/>
      <c r="AR1798" s="85"/>
      <c r="AS1798" s="105"/>
      <c r="AT1798" s="107"/>
      <c r="AU1798" s="85"/>
      <c r="AV1798" s="107"/>
      <c r="AW1798" s="85"/>
      <c r="AX1798" s="85"/>
      <c r="AY1798" s="85"/>
      <c r="AZ1798" s="80"/>
      <c r="BA1798" s="86"/>
      <c r="BB1798" s="86"/>
      <c r="BC1798" s="105"/>
    </row>
    <row r="1799" spans="1:55" x14ac:dyDescent="0.25">
      <c r="A1799" s="80"/>
      <c r="B1799" s="80"/>
      <c r="C1799" s="80"/>
      <c r="D1799" s="81"/>
      <c r="E1799" s="80"/>
      <c r="F1799" s="83"/>
      <c r="G1799" s="80"/>
      <c r="H1799" s="84"/>
      <c r="I1799" s="84"/>
      <c r="J1799" s="105"/>
      <c r="K1799" s="84"/>
      <c r="L1799" s="105"/>
      <c r="M1799" s="84"/>
      <c r="N1799" s="105"/>
      <c r="O1799" s="84"/>
      <c r="P1799" s="84"/>
      <c r="Q1799" s="105"/>
      <c r="R1799" s="84"/>
      <c r="S1799" s="105"/>
      <c r="T1799" s="84"/>
      <c r="U1799" s="105"/>
      <c r="V1799" s="80"/>
      <c r="W1799" s="80"/>
      <c r="X1799" s="108"/>
      <c r="Y1799" s="108"/>
      <c r="Z1799" s="80"/>
      <c r="AA1799" s="106"/>
      <c r="AB1799" s="109"/>
      <c r="AC1799" s="80"/>
      <c r="AD1799" s="106"/>
      <c r="AE1799" s="80"/>
      <c r="AF1799" s="80"/>
      <c r="AG1799" s="80"/>
      <c r="AH1799" s="107"/>
      <c r="AI1799" s="107"/>
      <c r="AJ1799" s="105"/>
      <c r="AK1799" s="85"/>
      <c r="AL1799" s="85"/>
      <c r="AM1799" s="105"/>
      <c r="AN1799" s="107"/>
      <c r="AO1799" s="107"/>
      <c r="AP1799" s="105"/>
      <c r="AQ1799" s="85"/>
      <c r="AR1799" s="85"/>
      <c r="AS1799" s="105"/>
      <c r="AT1799" s="107"/>
      <c r="AU1799" s="85"/>
      <c r="AV1799" s="107"/>
      <c r="AW1799" s="85"/>
      <c r="AX1799" s="85"/>
      <c r="AY1799" s="85"/>
      <c r="AZ1799" s="80"/>
      <c r="BA1799" s="86"/>
      <c r="BB1799" s="86"/>
      <c r="BC1799" s="105"/>
    </row>
    <row r="1800" spans="1:55" x14ac:dyDescent="0.25">
      <c r="A1800" s="80"/>
      <c r="B1800" s="80"/>
      <c r="C1800" s="80"/>
      <c r="D1800" s="81"/>
      <c r="E1800" s="82"/>
      <c r="F1800" s="83"/>
      <c r="G1800" s="83"/>
      <c r="H1800" s="84"/>
      <c r="I1800" s="84"/>
      <c r="J1800" s="105"/>
      <c r="K1800" s="84"/>
      <c r="L1800" s="105"/>
      <c r="M1800" s="84"/>
      <c r="N1800" s="105"/>
      <c r="O1800" s="84"/>
      <c r="P1800" s="84"/>
      <c r="Q1800" s="105"/>
      <c r="R1800" s="84"/>
      <c r="S1800" s="105"/>
      <c r="T1800" s="84"/>
      <c r="U1800" s="105"/>
      <c r="V1800" s="80"/>
      <c r="W1800" s="80"/>
      <c r="X1800" s="108"/>
      <c r="Y1800" s="108"/>
      <c r="Z1800" s="106"/>
      <c r="AA1800" s="106"/>
      <c r="AB1800" s="109"/>
      <c r="AC1800" s="106"/>
      <c r="AD1800" s="106"/>
      <c r="AE1800" s="80"/>
      <c r="AF1800" s="106"/>
      <c r="AG1800" s="106"/>
      <c r="AH1800" s="107"/>
      <c r="AI1800" s="107"/>
      <c r="AJ1800" s="105"/>
      <c r="AK1800" s="85"/>
      <c r="AL1800" s="85"/>
      <c r="AM1800" s="105"/>
      <c r="AN1800" s="107"/>
      <c r="AO1800" s="107"/>
      <c r="AP1800" s="105"/>
      <c r="AQ1800" s="85"/>
      <c r="AR1800" s="85"/>
      <c r="AS1800" s="105"/>
      <c r="AT1800" s="107"/>
      <c r="AU1800" s="85"/>
      <c r="AV1800" s="107"/>
      <c r="AW1800" s="85"/>
      <c r="AX1800" s="85"/>
      <c r="AY1800" s="85"/>
      <c r="AZ1800" s="80"/>
      <c r="BA1800" s="86"/>
      <c r="BB1800" s="86"/>
      <c r="BC1800" s="105"/>
    </row>
    <row r="1801" spans="1:55" x14ac:dyDescent="0.25">
      <c r="A1801" s="80"/>
      <c r="B1801" s="80"/>
      <c r="C1801" s="80"/>
      <c r="D1801" s="80"/>
      <c r="E1801" s="80"/>
      <c r="F1801" s="80"/>
      <c r="G1801" s="80"/>
      <c r="H1801" s="80"/>
      <c r="I1801" s="84"/>
      <c r="J1801" s="105"/>
      <c r="K1801" s="80"/>
      <c r="L1801" s="80"/>
      <c r="M1801" s="80"/>
      <c r="N1801" s="80"/>
      <c r="O1801" s="80"/>
      <c r="P1801" s="84"/>
      <c r="Q1801" s="105"/>
      <c r="R1801" s="80"/>
      <c r="S1801" s="80"/>
      <c r="T1801" s="80"/>
      <c r="U1801" s="80"/>
      <c r="V1801" s="80"/>
      <c r="W1801" s="80"/>
      <c r="X1801" s="80"/>
      <c r="Y1801" s="80"/>
      <c r="Z1801" s="80"/>
      <c r="AA1801" s="80"/>
      <c r="AB1801" s="109"/>
      <c r="AC1801" s="80"/>
      <c r="AD1801" s="80"/>
      <c r="AE1801" s="80"/>
      <c r="AF1801" s="80"/>
      <c r="AG1801" s="80"/>
      <c r="AH1801" s="80"/>
      <c r="AI1801" s="107"/>
      <c r="AJ1801" s="105"/>
      <c r="AK1801" s="80"/>
      <c r="AL1801" s="85"/>
      <c r="AM1801" s="105"/>
      <c r="AN1801" s="80"/>
      <c r="AO1801" s="107"/>
      <c r="AP1801" s="105"/>
      <c r="AQ1801" s="80"/>
      <c r="AR1801" s="85"/>
      <c r="AS1801" s="105"/>
      <c r="AT1801" s="80"/>
      <c r="AU1801" s="80"/>
      <c r="AV1801" s="80"/>
      <c r="AW1801" s="80"/>
      <c r="AX1801" s="80"/>
      <c r="AY1801" s="85"/>
      <c r="AZ1801" s="80"/>
      <c r="BA1801" s="80"/>
      <c r="BB1801" s="86"/>
      <c r="BC1801" s="105"/>
    </row>
    <row r="1802" spans="1:55" x14ac:dyDescent="0.25">
      <c r="A1802" s="80"/>
      <c r="B1802" s="80"/>
      <c r="C1802" s="80"/>
      <c r="D1802" s="81"/>
      <c r="E1802" s="82"/>
      <c r="F1802" s="83"/>
      <c r="G1802" s="83"/>
      <c r="H1802" s="84"/>
      <c r="I1802" s="84"/>
      <c r="J1802" s="105"/>
      <c r="K1802" s="84"/>
      <c r="L1802" s="105"/>
      <c r="M1802" s="84"/>
      <c r="N1802" s="105"/>
      <c r="O1802" s="84"/>
      <c r="P1802" s="84"/>
      <c r="Q1802" s="105"/>
      <c r="R1802" s="84"/>
      <c r="S1802" s="105"/>
      <c r="T1802" s="84"/>
      <c r="U1802" s="105"/>
      <c r="V1802" s="80"/>
      <c r="W1802" s="80"/>
      <c r="X1802" s="80"/>
      <c r="Y1802" s="80"/>
      <c r="Z1802" s="106"/>
      <c r="AA1802" s="106"/>
      <c r="AB1802" s="109"/>
      <c r="AC1802" s="106"/>
      <c r="AD1802" s="106"/>
      <c r="AE1802" s="80"/>
      <c r="AF1802" s="106"/>
      <c r="AG1802" s="106"/>
      <c r="AH1802" s="107"/>
      <c r="AI1802" s="107"/>
      <c r="AJ1802" s="105"/>
      <c r="AK1802" s="85"/>
      <c r="AL1802" s="85"/>
      <c r="AM1802" s="105"/>
      <c r="AN1802" s="107"/>
      <c r="AO1802" s="107"/>
      <c r="AP1802" s="105"/>
      <c r="AQ1802" s="85"/>
      <c r="AR1802" s="85"/>
      <c r="AS1802" s="105"/>
      <c r="AT1802" s="107"/>
      <c r="AU1802" s="85"/>
      <c r="AV1802" s="107"/>
      <c r="AW1802" s="85"/>
      <c r="AX1802" s="85"/>
      <c r="AY1802" s="85"/>
      <c r="AZ1802" s="80"/>
      <c r="BA1802" s="86"/>
      <c r="BB1802" s="86"/>
      <c r="BC1802" s="105"/>
    </row>
    <row r="1803" spans="1:55" x14ac:dyDescent="0.25">
      <c r="A1803" s="80"/>
      <c r="B1803" s="80"/>
      <c r="C1803" s="80"/>
      <c r="D1803" s="81"/>
      <c r="E1803" s="82"/>
      <c r="F1803" s="83"/>
      <c r="G1803" s="83"/>
      <c r="H1803" s="84"/>
      <c r="I1803" s="84"/>
      <c r="J1803" s="105"/>
      <c r="K1803" s="84"/>
      <c r="L1803" s="105"/>
      <c r="M1803" s="84"/>
      <c r="N1803" s="105"/>
      <c r="O1803" s="84"/>
      <c r="P1803" s="84"/>
      <c r="Q1803" s="105"/>
      <c r="R1803" s="84"/>
      <c r="S1803" s="105"/>
      <c r="T1803" s="84"/>
      <c r="U1803" s="105"/>
      <c r="V1803" s="80"/>
      <c r="W1803" s="80"/>
      <c r="X1803" s="80"/>
      <c r="Y1803" s="80"/>
      <c r="Z1803" s="106"/>
      <c r="AA1803" s="106"/>
      <c r="AB1803" s="109"/>
      <c r="AC1803" s="106"/>
      <c r="AD1803" s="106"/>
      <c r="AE1803" s="80"/>
      <c r="AF1803" s="106"/>
      <c r="AG1803" s="106"/>
      <c r="AH1803" s="107"/>
      <c r="AI1803" s="107"/>
      <c r="AJ1803" s="105"/>
      <c r="AK1803" s="85"/>
      <c r="AL1803" s="85"/>
      <c r="AM1803" s="105"/>
      <c r="AN1803" s="107"/>
      <c r="AO1803" s="107"/>
      <c r="AP1803" s="105"/>
      <c r="AQ1803" s="85"/>
      <c r="AR1803" s="85"/>
      <c r="AS1803" s="105"/>
      <c r="AT1803" s="107"/>
      <c r="AU1803" s="85"/>
      <c r="AV1803" s="107"/>
      <c r="AW1803" s="85"/>
      <c r="AX1803" s="85"/>
      <c r="AY1803" s="85"/>
      <c r="AZ1803" s="80"/>
      <c r="BA1803" s="86"/>
      <c r="BB1803" s="86"/>
      <c r="BC1803" s="105"/>
    </row>
    <row r="1804" spans="1:55" x14ac:dyDescent="0.25">
      <c r="A1804" s="80"/>
      <c r="B1804" s="80"/>
      <c r="C1804" s="80"/>
      <c r="D1804" s="81"/>
      <c r="E1804" s="82"/>
      <c r="F1804" s="83"/>
      <c r="G1804" s="83"/>
      <c r="H1804" s="84"/>
      <c r="I1804" s="84"/>
      <c r="J1804" s="105"/>
      <c r="K1804" s="84"/>
      <c r="L1804" s="105"/>
      <c r="M1804" s="84"/>
      <c r="N1804" s="105"/>
      <c r="O1804" s="84"/>
      <c r="P1804" s="84"/>
      <c r="Q1804" s="105"/>
      <c r="R1804" s="84"/>
      <c r="S1804" s="105"/>
      <c r="T1804" s="84"/>
      <c r="U1804" s="105"/>
      <c r="V1804" s="80"/>
      <c r="W1804" s="80"/>
      <c r="X1804" s="108"/>
      <c r="Y1804" s="108"/>
      <c r="Z1804" s="106"/>
      <c r="AA1804" s="106"/>
      <c r="AB1804" s="109"/>
      <c r="AC1804" s="106"/>
      <c r="AD1804" s="106"/>
      <c r="AE1804" s="80"/>
      <c r="AF1804" s="106"/>
      <c r="AG1804" s="106"/>
      <c r="AH1804" s="107"/>
      <c r="AI1804" s="107"/>
      <c r="AJ1804" s="105"/>
      <c r="AK1804" s="85"/>
      <c r="AL1804" s="85"/>
      <c r="AM1804" s="105"/>
      <c r="AN1804" s="107"/>
      <c r="AO1804" s="107"/>
      <c r="AP1804" s="105"/>
      <c r="AQ1804" s="85"/>
      <c r="AR1804" s="85"/>
      <c r="AS1804" s="105"/>
      <c r="AT1804" s="107"/>
      <c r="AU1804" s="85"/>
      <c r="AV1804" s="107"/>
      <c r="AW1804" s="85"/>
      <c r="AX1804" s="85"/>
      <c r="AY1804" s="85"/>
      <c r="AZ1804" s="80"/>
      <c r="BA1804" s="86"/>
      <c r="BB1804" s="86"/>
      <c r="BC1804" s="105"/>
    </row>
    <row r="1805" spans="1:55" x14ac:dyDescent="0.25">
      <c r="A1805" s="80"/>
      <c r="B1805" s="80"/>
      <c r="C1805" s="80"/>
      <c r="D1805" s="81"/>
      <c r="E1805" s="82"/>
      <c r="F1805" s="83"/>
      <c r="G1805" s="83"/>
      <c r="H1805" s="84"/>
      <c r="I1805" s="84"/>
      <c r="J1805" s="105"/>
      <c r="K1805" s="84"/>
      <c r="L1805" s="105"/>
      <c r="M1805" s="84"/>
      <c r="N1805" s="105"/>
      <c r="O1805" s="84"/>
      <c r="P1805" s="84"/>
      <c r="Q1805" s="105"/>
      <c r="R1805" s="84"/>
      <c r="S1805" s="105"/>
      <c r="T1805" s="84"/>
      <c r="U1805" s="105"/>
      <c r="V1805" s="80"/>
      <c r="W1805" s="80"/>
      <c r="X1805" s="80"/>
      <c r="Y1805" s="80"/>
      <c r="Z1805" s="106"/>
      <c r="AA1805" s="106"/>
      <c r="AB1805" s="109"/>
      <c r="AC1805" s="106"/>
      <c r="AD1805" s="106"/>
      <c r="AE1805" s="80"/>
      <c r="AF1805" s="106"/>
      <c r="AG1805" s="106"/>
      <c r="AH1805" s="107"/>
      <c r="AI1805" s="107"/>
      <c r="AJ1805" s="105"/>
      <c r="AK1805" s="85"/>
      <c r="AL1805" s="85"/>
      <c r="AM1805" s="105"/>
      <c r="AN1805" s="107"/>
      <c r="AO1805" s="107"/>
      <c r="AP1805" s="105"/>
      <c r="AQ1805" s="85"/>
      <c r="AR1805" s="85"/>
      <c r="AS1805" s="105"/>
      <c r="AT1805" s="107"/>
      <c r="AU1805" s="85"/>
      <c r="AV1805" s="107"/>
      <c r="AW1805" s="85"/>
      <c r="AX1805" s="85"/>
      <c r="AY1805" s="85"/>
      <c r="AZ1805" s="80"/>
      <c r="BA1805" s="86"/>
      <c r="BB1805" s="86"/>
      <c r="BC1805" s="105"/>
    </row>
    <row r="1806" spans="1:55" x14ac:dyDescent="0.25">
      <c r="A1806" s="80"/>
      <c r="B1806" s="80"/>
      <c r="C1806" s="80"/>
      <c r="D1806" s="81"/>
      <c r="E1806" s="82"/>
      <c r="F1806" s="83"/>
      <c r="G1806" s="83"/>
      <c r="H1806" s="84"/>
      <c r="I1806" s="84"/>
      <c r="J1806" s="105"/>
      <c r="K1806" s="84"/>
      <c r="L1806" s="105"/>
      <c r="M1806" s="84"/>
      <c r="N1806" s="105"/>
      <c r="O1806" s="84"/>
      <c r="P1806" s="84"/>
      <c r="Q1806" s="105"/>
      <c r="R1806" s="84"/>
      <c r="S1806" s="105"/>
      <c r="T1806" s="84"/>
      <c r="U1806" s="105"/>
      <c r="V1806" s="80"/>
      <c r="W1806" s="80"/>
      <c r="X1806" s="80"/>
      <c r="Y1806" s="80"/>
      <c r="Z1806" s="106"/>
      <c r="AA1806" s="106"/>
      <c r="AB1806" s="109"/>
      <c r="AC1806" s="106"/>
      <c r="AD1806" s="106"/>
      <c r="AE1806" s="80"/>
      <c r="AF1806" s="106"/>
      <c r="AG1806" s="106"/>
      <c r="AH1806" s="107"/>
      <c r="AI1806" s="107"/>
      <c r="AJ1806" s="105"/>
      <c r="AK1806" s="85"/>
      <c r="AL1806" s="85"/>
      <c r="AM1806" s="105"/>
      <c r="AN1806" s="107"/>
      <c r="AO1806" s="107"/>
      <c r="AP1806" s="105"/>
      <c r="AQ1806" s="85"/>
      <c r="AR1806" s="85"/>
      <c r="AS1806" s="105"/>
      <c r="AT1806" s="107"/>
      <c r="AU1806" s="85"/>
      <c r="AV1806" s="107"/>
      <c r="AW1806" s="85"/>
      <c r="AX1806" s="85"/>
      <c r="AY1806" s="85"/>
      <c r="AZ1806" s="80"/>
      <c r="BA1806" s="86"/>
      <c r="BB1806" s="86"/>
      <c r="BC1806" s="105"/>
    </row>
    <row r="1807" spans="1:55" x14ac:dyDescent="0.25">
      <c r="A1807" s="80"/>
      <c r="B1807" s="80"/>
      <c r="C1807" s="80"/>
      <c r="D1807" s="81"/>
      <c r="E1807" s="82"/>
      <c r="F1807" s="83"/>
      <c r="G1807" s="83"/>
      <c r="H1807" s="84"/>
      <c r="I1807" s="84"/>
      <c r="J1807" s="105"/>
      <c r="K1807" s="84"/>
      <c r="L1807" s="105"/>
      <c r="M1807" s="84"/>
      <c r="N1807" s="105"/>
      <c r="O1807" s="84"/>
      <c r="P1807" s="84"/>
      <c r="Q1807" s="105"/>
      <c r="R1807" s="84"/>
      <c r="S1807" s="105"/>
      <c r="T1807" s="84"/>
      <c r="U1807" s="105"/>
      <c r="V1807" s="80"/>
      <c r="W1807" s="80"/>
      <c r="X1807" s="80"/>
      <c r="Y1807" s="80"/>
      <c r="Z1807" s="106"/>
      <c r="AA1807" s="106"/>
      <c r="AB1807" s="109"/>
      <c r="AC1807" s="106"/>
      <c r="AD1807" s="106"/>
      <c r="AE1807" s="80"/>
      <c r="AF1807" s="106"/>
      <c r="AG1807" s="106"/>
      <c r="AH1807" s="107"/>
      <c r="AI1807" s="107"/>
      <c r="AJ1807" s="105"/>
      <c r="AK1807" s="85"/>
      <c r="AL1807" s="85"/>
      <c r="AM1807" s="105"/>
      <c r="AN1807" s="107"/>
      <c r="AO1807" s="107"/>
      <c r="AP1807" s="105"/>
      <c r="AQ1807" s="85"/>
      <c r="AR1807" s="85"/>
      <c r="AS1807" s="105"/>
      <c r="AT1807" s="107"/>
      <c r="AU1807" s="85"/>
      <c r="AV1807" s="107"/>
      <c r="AW1807" s="85"/>
      <c r="AX1807" s="85"/>
      <c r="AY1807" s="85"/>
      <c r="AZ1807" s="80"/>
      <c r="BA1807" s="86"/>
      <c r="BB1807" s="86"/>
      <c r="BC1807" s="105"/>
    </row>
    <row r="1808" spans="1:55" x14ac:dyDescent="0.25">
      <c r="A1808" s="80"/>
      <c r="B1808" s="80"/>
      <c r="C1808" s="80"/>
      <c r="D1808" s="81"/>
      <c r="E1808" s="82"/>
      <c r="F1808" s="83"/>
      <c r="G1808" s="83"/>
      <c r="H1808" s="84"/>
      <c r="I1808" s="84"/>
      <c r="J1808" s="105"/>
      <c r="K1808" s="84"/>
      <c r="L1808" s="105"/>
      <c r="M1808" s="84"/>
      <c r="N1808" s="105"/>
      <c r="O1808" s="84"/>
      <c r="P1808" s="84"/>
      <c r="Q1808" s="105"/>
      <c r="R1808" s="84"/>
      <c r="S1808" s="105"/>
      <c r="T1808" s="84"/>
      <c r="U1808" s="105"/>
      <c r="V1808" s="80"/>
      <c r="W1808" s="80"/>
      <c r="X1808" s="108"/>
      <c r="Y1808" s="108"/>
      <c r="Z1808" s="106"/>
      <c r="AA1808" s="80"/>
      <c r="AB1808" s="109"/>
      <c r="AC1808" s="106"/>
      <c r="AD1808" s="80"/>
      <c r="AE1808" s="80"/>
      <c r="AF1808" s="106"/>
      <c r="AG1808" s="106"/>
      <c r="AH1808" s="107"/>
      <c r="AI1808" s="107"/>
      <c r="AJ1808" s="105"/>
      <c r="AK1808" s="85"/>
      <c r="AL1808" s="85"/>
      <c r="AM1808" s="105"/>
      <c r="AN1808" s="107"/>
      <c r="AO1808" s="107"/>
      <c r="AP1808" s="105"/>
      <c r="AQ1808" s="85"/>
      <c r="AR1808" s="85"/>
      <c r="AS1808" s="105"/>
      <c r="AT1808" s="107"/>
      <c r="AU1808" s="85"/>
      <c r="AV1808" s="107"/>
      <c r="AW1808" s="85"/>
      <c r="AX1808" s="85"/>
      <c r="AY1808" s="85"/>
      <c r="AZ1808" s="80"/>
      <c r="BA1808" s="86"/>
      <c r="BB1808" s="86"/>
      <c r="BC1808" s="105"/>
    </row>
    <row r="1809" spans="1:55" x14ac:dyDescent="0.25">
      <c r="A1809" s="80"/>
      <c r="B1809" s="80"/>
      <c r="C1809" s="80"/>
      <c r="D1809" s="81"/>
      <c r="E1809" s="82"/>
      <c r="F1809" s="83"/>
      <c r="G1809" s="83"/>
      <c r="H1809" s="84"/>
      <c r="I1809" s="84"/>
      <c r="J1809" s="105"/>
      <c r="K1809" s="84"/>
      <c r="L1809" s="105"/>
      <c r="M1809" s="84"/>
      <c r="N1809" s="105"/>
      <c r="O1809" s="84"/>
      <c r="P1809" s="84"/>
      <c r="Q1809" s="105"/>
      <c r="R1809" s="84"/>
      <c r="S1809" s="105"/>
      <c r="T1809" s="84"/>
      <c r="U1809" s="105"/>
      <c r="V1809" s="80"/>
      <c r="W1809" s="80"/>
      <c r="X1809" s="108"/>
      <c r="Y1809" s="108"/>
      <c r="Z1809" s="106"/>
      <c r="AA1809" s="106"/>
      <c r="AB1809" s="109"/>
      <c r="AC1809" s="106"/>
      <c r="AD1809" s="106"/>
      <c r="AE1809" s="80"/>
      <c r="AF1809" s="106"/>
      <c r="AG1809" s="106"/>
      <c r="AH1809" s="107"/>
      <c r="AI1809" s="107"/>
      <c r="AJ1809" s="105"/>
      <c r="AK1809" s="85"/>
      <c r="AL1809" s="85"/>
      <c r="AM1809" s="105"/>
      <c r="AN1809" s="107"/>
      <c r="AO1809" s="107"/>
      <c r="AP1809" s="105"/>
      <c r="AQ1809" s="85"/>
      <c r="AR1809" s="85"/>
      <c r="AS1809" s="105"/>
      <c r="AT1809" s="107"/>
      <c r="AU1809" s="85"/>
      <c r="AV1809" s="107"/>
      <c r="AW1809" s="85"/>
      <c r="AX1809" s="85"/>
      <c r="AY1809" s="85"/>
      <c r="AZ1809" s="80"/>
      <c r="BA1809" s="86"/>
      <c r="BB1809" s="86"/>
      <c r="BC1809" s="105"/>
    </row>
    <row r="1810" spans="1:55" x14ac:dyDescent="0.25">
      <c r="A1810" s="80"/>
      <c r="B1810" s="80"/>
      <c r="C1810" s="80"/>
      <c r="D1810" s="81"/>
      <c r="E1810" s="80"/>
      <c r="F1810" s="83"/>
      <c r="G1810" s="80"/>
      <c r="H1810" s="84"/>
      <c r="I1810" s="84"/>
      <c r="J1810" s="105"/>
      <c r="K1810" s="84"/>
      <c r="L1810" s="105"/>
      <c r="M1810" s="84"/>
      <c r="N1810" s="105"/>
      <c r="O1810" s="84"/>
      <c r="P1810" s="84"/>
      <c r="Q1810" s="105"/>
      <c r="R1810" s="84"/>
      <c r="S1810" s="105"/>
      <c r="T1810" s="84"/>
      <c r="U1810" s="105"/>
      <c r="V1810" s="80"/>
      <c r="W1810" s="80"/>
      <c r="X1810" s="108"/>
      <c r="Y1810" s="108"/>
      <c r="Z1810" s="80"/>
      <c r="AA1810" s="80"/>
      <c r="AB1810" s="109"/>
      <c r="AC1810" s="80"/>
      <c r="AD1810" s="80"/>
      <c r="AE1810" s="80"/>
      <c r="AF1810" s="80"/>
      <c r="AG1810" s="80"/>
      <c r="AH1810" s="107"/>
      <c r="AI1810" s="107"/>
      <c r="AJ1810" s="105"/>
      <c r="AK1810" s="85"/>
      <c r="AL1810" s="85"/>
      <c r="AM1810" s="105"/>
      <c r="AN1810" s="107"/>
      <c r="AO1810" s="107"/>
      <c r="AP1810" s="105"/>
      <c r="AQ1810" s="85"/>
      <c r="AR1810" s="85"/>
      <c r="AS1810" s="105"/>
      <c r="AT1810" s="107"/>
      <c r="AU1810" s="85"/>
      <c r="AV1810" s="107"/>
      <c r="AW1810" s="85"/>
      <c r="AX1810" s="85"/>
      <c r="AY1810" s="85"/>
      <c r="AZ1810" s="80"/>
      <c r="BA1810" s="86"/>
      <c r="BB1810" s="86"/>
      <c r="BC1810" s="105"/>
    </row>
    <row r="1811" spans="1:55" x14ac:dyDescent="0.25">
      <c r="A1811" s="80"/>
      <c r="B1811" s="80"/>
      <c r="C1811" s="80"/>
      <c r="D1811" s="81"/>
      <c r="E1811" s="80"/>
      <c r="F1811" s="83"/>
      <c r="G1811" s="80"/>
      <c r="H1811" s="84"/>
      <c r="I1811" s="84"/>
      <c r="J1811" s="105"/>
      <c r="K1811" s="84"/>
      <c r="L1811" s="105"/>
      <c r="M1811" s="84"/>
      <c r="N1811" s="105"/>
      <c r="O1811" s="84"/>
      <c r="P1811" s="84"/>
      <c r="Q1811" s="105"/>
      <c r="R1811" s="84"/>
      <c r="S1811" s="105"/>
      <c r="T1811" s="84"/>
      <c r="U1811" s="105"/>
      <c r="V1811" s="80"/>
      <c r="W1811" s="80"/>
      <c r="X1811" s="108"/>
      <c r="Y1811" s="108"/>
      <c r="Z1811" s="80"/>
      <c r="AA1811" s="106"/>
      <c r="AB1811" s="109"/>
      <c r="AC1811" s="80"/>
      <c r="AD1811" s="106"/>
      <c r="AE1811" s="80"/>
      <c r="AF1811" s="80"/>
      <c r="AG1811" s="80"/>
      <c r="AH1811" s="107"/>
      <c r="AI1811" s="107"/>
      <c r="AJ1811" s="105"/>
      <c r="AK1811" s="85"/>
      <c r="AL1811" s="85"/>
      <c r="AM1811" s="105"/>
      <c r="AN1811" s="107"/>
      <c r="AO1811" s="107"/>
      <c r="AP1811" s="105"/>
      <c r="AQ1811" s="85"/>
      <c r="AR1811" s="85"/>
      <c r="AS1811" s="105"/>
      <c r="AT1811" s="107"/>
      <c r="AU1811" s="85"/>
      <c r="AV1811" s="107"/>
      <c r="AW1811" s="85"/>
      <c r="AX1811" s="85"/>
      <c r="AY1811" s="85"/>
      <c r="AZ1811" s="80"/>
      <c r="BA1811" s="86"/>
      <c r="BB1811" s="86"/>
      <c r="BC1811" s="105"/>
    </row>
    <row r="1812" spans="1:55" x14ac:dyDescent="0.25">
      <c r="A1812" s="80"/>
      <c r="B1812" s="80"/>
      <c r="C1812" s="80"/>
      <c r="D1812" s="81"/>
      <c r="E1812" s="82"/>
      <c r="F1812" s="83"/>
      <c r="G1812" s="83"/>
      <c r="H1812" s="84"/>
      <c r="I1812" s="84"/>
      <c r="J1812" s="105"/>
      <c r="K1812" s="84"/>
      <c r="L1812" s="105"/>
      <c r="M1812" s="84"/>
      <c r="N1812" s="105"/>
      <c r="O1812" s="84"/>
      <c r="P1812" s="84"/>
      <c r="Q1812" s="105"/>
      <c r="R1812" s="84"/>
      <c r="S1812" s="105"/>
      <c r="T1812" s="84"/>
      <c r="U1812" s="105"/>
      <c r="V1812" s="80"/>
      <c r="W1812" s="80"/>
      <c r="X1812" s="108"/>
      <c r="Y1812" s="108"/>
      <c r="Z1812" s="106"/>
      <c r="AA1812" s="106"/>
      <c r="AB1812" s="109"/>
      <c r="AC1812" s="106"/>
      <c r="AD1812" s="106"/>
      <c r="AE1812" s="80"/>
      <c r="AF1812" s="106"/>
      <c r="AG1812" s="106"/>
      <c r="AH1812" s="107"/>
      <c r="AI1812" s="107"/>
      <c r="AJ1812" s="105"/>
      <c r="AK1812" s="85"/>
      <c r="AL1812" s="85"/>
      <c r="AM1812" s="105"/>
      <c r="AN1812" s="107"/>
      <c r="AO1812" s="107"/>
      <c r="AP1812" s="105"/>
      <c r="AQ1812" s="85"/>
      <c r="AR1812" s="85"/>
      <c r="AS1812" s="105"/>
      <c r="AT1812" s="107"/>
      <c r="AU1812" s="85"/>
      <c r="AV1812" s="107"/>
      <c r="AW1812" s="85"/>
      <c r="AX1812" s="85"/>
      <c r="AY1812" s="85"/>
      <c r="AZ1812" s="80"/>
      <c r="BA1812" s="86"/>
      <c r="BB1812" s="86"/>
      <c r="BC1812" s="105"/>
    </row>
    <row r="1813" spans="1:55" x14ac:dyDescent="0.25">
      <c r="A1813" s="80"/>
      <c r="B1813" s="80"/>
      <c r="C1813" s="80"/>
      <c r="D1813" s="81"/>
      <c r="E1813" s="82"/>
      <c r="F1813" s="83"/>
      <c r="G1813" s="83"/>
      <c r="H1813" s="84"/>
      <c r="I1813" s="84"/>
      <c r="J1813" s="105"/>
      <c r="K1813" s="84"/>
      <c r="L1813" s="105"/>
      <c r="M1813" s="84"/>
      <c r="N1813" s="105"/>
      <c r="O1813" s="84"/>
      <c r="P1813" s="84"/>
      <c r="Q1813" s="105"/>
      <c r="R1813" s="84"/>
      <c r="S1813" s="105"/>
      <c r="T1813" s="84"/>
      <c r="U1813" s="105"/>
      <c r="V1813" s="80"/>
      <c r="W1813" s="80"/>
      <c r="X1813" s="108"/>
      <c r="Y1813" s="108"/>
      <c r="Z1813" s="106"/>
      <c r="AA1813" s="106"/>
      <c r="AB1813" s="109"/>
      <c r="AC1813" s="106"/>
      <c r="AD1813" s="106"/>
      <c r="AE1813" s="80"/>
      <c r="AF1813" s="106"/>
      <c r="AG1813" s="106"/>
      <c r="AH1813" s="107"/>
      <c r="AI1813" s="107"/>
      <c r="AJ1813" s="105"/>
      <c r="AK1813" s="85"/>
      <c r="AL1813" s="85"/>
      <c r="AM1813" s="105"/>
      <c r="AN1813" s="107"/>
      <c r="AO1813" s="107"/>
      <c r="AP1813" s="105"/>
      <c r="AQ1813" s="85"/>
      <c r="AR1813" s="85"/>
      <c r="AS1813" s="105"/>
      <c r="AT1813" s="107"/>
      <c r="AU1813" s="85"/>
      <c r="AV1813" s="107"/>
      <c r="AW1813" s="85"/>
      <c r="AX1813" s="85"/>
      <c r="AY1813" s="85"/>
      <c r="AZ1813" s="80"/>
      <c r="BA1813" s="86"/>
      <c r="BB1813" s="86"/>
      <c r="BC1813" s="105"/>
    </row>
    <row r="1814" spans="1:55" x14ac:dyDescent="0.25">
      <c r="A1814" s="80"/>
      <c r="B1814" s="80"/>
      <c r="C1814" s="80"/>
      <c r="D1814" s="81"/>
      <c r="E1814" s="82"/>
      <c r="F1814" s="83"/>
      <c r="G1814" s="83"/>
      <c r="H1814" s="84"/>
      <c r="I1814" s="84"/>
      <c r="J1814" s="105"/>
      <c r="K1814" s="84"/>
      <c r="L1814" s="105"/>
      <c r="M1814" s="84"/>
      <c r="N1814" s="105"/>
      <c r="O1814" s="84"/>
      <c r="P1814" s="84"/>
      <c r="Q1814" s="105"/>
      <c r="R1814" s="84"/>
      <c r="S1814" s="105"/>
      <c r="T1814" s="84"/>
      <c r="U1814" s="105"/>
      <c r="V1814" s="80"/>
      <c r="W1814" s="80"/>
      <c r="X1814" s="108"/>
      <c r="Y1814" s="108"/>
      <c r="Z1814" s="106"/>
      <c r="AA1814" s="106"/>
      <c r="AB1814" s="109"/>
      <c r="AC1814" s="106"/>
      <c r="AD1814" s="106"/>
      <c r="AE1814" s="80"/>
      <c r="AF1814" s="106"/>
      <c r="AG1814" s="106"/>
      <c r="AH1814" s="107"/>
      <c r="AI1814" s="107"/>
      <c r="AJ1814" s="105"/>
      <c r="AK1814" s="85"/>
      <c r="AL1814" s="85"/>
      <c r="AM1814" s="105"/>
      <c r="AN1814" s="107"/>
      <c r="AO1814" s="107"/>
      <c r="AP1814" s="105"/>
      <c r="AQ1814" s="85"/>
      <c r="AR1814" s="85"/>
      <c r="AS1814" s="105"/>
      <c r="AT1814" s="107"/>
      <c r="AU1814" s="85"/>
      <c r="AV1814" s="107"/>
      <c r="AW1814" s="85"/>
      <c r="AX1814" s="85"/>
      <c r="AY1814" s="85"/>
      <c r="AZ1814" s="80"/>
      <c r="BA1814" s="86"/>
      <c r="BB1814" s="86"/>
      <c r="BC1814" s="105"/>
    </row>
    <row r="1815" spans="1:55" x14ac:dyDescent="0.25">
      <c r="A1815" s="80"/>
      <c r="B1815" s="80"/>
      <c r="C1815" s="80"/>
      <c r="D1815" s="80"/>
      <c r="E1815" s="80"/>
      <c r="F1815" s="80"/>
      <c r="G1815" s="80"/>
      <c r="H1815" s="80"/>
      <c r="I1815" s="84"/>
      <c r="J1815" s="105"/>
      <c r="K1815" s="84"/>
      <c r="L1815" s="105"/>
      <c r="M1815" s="80"/>
      <c r="N1815" s="80"/>
      <c r="O1815" s="80"/>
      <c r="P1815" s="84"/>
      <c r="Q1815" s="105"/>
      <c r="R1815" s="84"/>
      <c r="S1815" s="105"/>
      <c r="T1815" s="80"/>
      <c r="U1815" s="80"/>
      <c r="V1815" s="80"/>
      <c r="W1815" s="80"/>
      <c r="X1815" s="80"/>
      <c r="Y1815" s="80"/>
      <c r="Z1815" s="80"/>
      <c r="AA1815" s="80"/>
      <c r="AB1815" s="109"/>
      <c r="AC1815" s="80"/>
      <c r="AD1815" s="80"/>
      <c r="AE1815" s="80"/>
      <c r="AF1815" s="80"/>
      <c r="AG1815" s="80"/>
      <c r="AH1815" s="80"/>
      <c r="AI1815" s="107"/>
      <c r="AJ1815" s="105"/>
      <c r="AK1815" s="80"/>
      <c r="AL1815" s="85"/>
      <c r="AM1815" s="105"/>
      <c r="AN1815" s="80"/>
      <c r="AO1815" s="107"/>
      <c r="AP1815" s="105"/>
      <c r="AQ1815" s="80"/>
      <c r="AR1815" s="85"/>
      <c r="AS1815" s="105"/>
      <c r="AT1815" s="80"/>
      <c r="AU1815" s="80"/>
      <c r="AV1815" s="80"/>
      <c r="AW1815" s="80"/>
      <c r="AX1815" s="80"/>
      <c r="AY1815" s="85"/>
      <c r="AZ1815" s="80"/>
      <c r="BA1815" s="80"/>
      <c r="BB1815" s="86"/>
      <c r="BC1815" s="105"/>
    </row>
    <row r="1816" spans="1:55" x14ac:dyDescent="0.25">
      <c r="A1816" s="80"/>
      <c r="B1816" s="80"/>
      <c r="C1816" s="80"/>
      <c r="D1816" s="80"/>
      <c r="E1816" s="80"/>
      <c r="F1816" s="80"/>
      <c r="G1816" s="80"/>
      <c r="H1816" s="84"/>
      <c r="I1816" s="84"/>
      <c r="J1816" s="105"/>
      <c r="K1816" s="84"/>
      <c r="L1816" s="105"/>
      <c r="M1816" s="84"/>
      <c r="N1816" s="105"/>
      <c r="O1816" s="84"/>
      <c r="P1816" s="84"/>
      <c r="Q1816" s="105"/>
      <c r="R1816" s="84"/>
      <c r="S1816" s="105"/>
      <c r="T1816" s="84"/>
      <c r="U1816" s="105"/>
      <c r="V1816" s="80"/>
      <c r="W1816" s="80"/>
      <c r="X1816" s="80"/>
      <c r="Y1816" s="80"/>
      <c r="Z1816" s="80"/>
      <c r="AA1816" s="80"/>
      <c r="AB1816" s="109"/>
      <c r="AC1816" s="80"/>
      <c r="AD1816" s="80"/>
      <c r="AE1816" s="80"/>
      <c r="AF1816" s="80"/>
      <c r="AG1816" s="80"/>
      <c r="AH1816" s="107"/>
      <c r="AI1816" s="107"/>
      <c r="AJ1816" s="105"/>
      <c r="AK1816" s="85"/>
      <c r="AL1816" s="85"/>
      <c r="AM1816" s="105"/>
      <c r="AN1816" s="107"/>
      <c r="AO1816" s="107"/>
      <c r="AP1816" s="105"/>
      <c r="AQ1816" s="85"/>
      <c r="AR1816" s="85"/>
      <c r="AS1816" s="105"/>
      <c r="AT1816" s="107"/>
      <c r="AU1816" s="85"/>
      <c r="AV1816" s="107"/>
      <c r="AW1816" s="85"/>
      <c r="AX1816" s="85"/>
      <c r="AY1816" s="85"/>
      <c r="AZ1816" s="80"/>
      <c r="BA1816" s="86"/>
      <c r="BB1816" s="86"/>
      <c r="BC1816" s="105"/>
    </row>
    <row r="1817" spans="1:55" x14ac:dyDescent="0.25">
      <c r="A1817" s="80"/>
      <c r="B1817" s="80"/>
      <c r="C1817" s="80"/>
      <c r="D1817" s="80"/>
      <c r="E1817" s="80"/>
      <c r="F1817" s="80"/>
      <c r="G1817" s="80"/>
      <c r="H1817" s="84"/>
      <c r="I1817" s="84"/>
      <c r="J1817" s="105"/>
      <c r="K1817" s="84"/>
      <c r="L1817" s="105"/>
      <c r="M1817" s="84"/>
      <c r="N1817" s="105"/>
      <c r="O1817" s="84"/>
      <c r="P1817" s="84"/>
      <c r="Q1817" s="105"/>
      <c r="R1817" s="84"/>
      <c r="S1817" s="105"/>
      <c r="T1817" s="84"/>
      <c r="U1817" s="105"/>
      <c r="V1817" s="80"/>
      <c r="W1817" s="80"/>
      <c r="X1817" s="80"/>
      <c r="Y1817" s="80"/>
      <c r="Z1817" s="80"/>
      <c r="AA1817" s="80"/>
      <c r="AB1817" s="109"/>
      <c r="AC1817" s="80"/>
      <c r="AD1817" s="80"/>
      <c r="AE1817" s="80"/>
      <c r="AF1817" s="80"/>
      <c r="AG1817" s="80"/>
      <c r="AH1817" s="107"/>
      <c r="AI1817" s="107"/>
      <c r="AJ1817" s="105"/>
      <c r="AK1817" s="85"/>
      <c r="AL1817" s="85"/>
      <c r="AM1817" s="105"/>
      <c r="AN1817" s="107"/>
      <c r="AO1817" s="107"/>
      <c r="AP1817" s="105"/>
      <c r="AQ1817" s="85"/>
      <c r="AR1817" s="85"/>
      <c r="AS1817" s="105"/>
      <c r="AT1817" s="107"/>
      <c r="AU1817" s="85"/>
      <c r="AV1817" s="107"/>
      <c r="AW1817" s="85"/>
      <c r="AX1817" s="85"/>
      <c r="AY1817" s="85"/>
      <c r="AZ1817" s="80"/>
      <c r="BA1817" s="86"/>
      <c r="BB1817" s="86"/>
      <c r="BC1817" s="105"/>
    </row>
    <row r="1818" spans="1:55" x14ac:dyDescent="0.25">
      <c r="A1818" s="80"/>
      <c r="B1818" s="80"/>
      <c r="C1818" s="80"/>
      <c r="D1818" s="80"/>
      <c r="E1818" s="80"/>
      <c r="F1818" s="80"/>
      <c r="G1818" s="80"/>
      <c r="H1818" s="84"/>
      <c r="I1818" s="84"/>
      <c r="J1818" s="105"/>
      <c r="K1818" s="84"/>
      <c r="L1818" s="105"/>
      <c r="M1818" s="84"/>
      <c r="N1818" s="105"/>
      <c r="O1818" s="84"/>
      <c r="P1818" s="84"/>
      <c r="Q1818" s="105"/>
      <c r="R1818" s="84"/>
      <c r="S1818" s="105"/>
      <c r="T1818" s="84"/>
      <c r="U1818" s="105"/>
      <c r="V1818" s="80"/>
      <c r="W1818" s="80"/>
      <c r="X1818" s="108"/>
      <c r="Y1818" s="108"/>
      <c r="Z1818" s="80"/>
      <c r="AA1818" s="80"/>
      <c r="AB1818" s="109"/>
      <c r="AC1818" s="80"/>
      <c r="AD1818" s="80"/>
      <c r="AE1818" s="80"/>
      <c r="AF1818" s="80"/>
      <c r="AG1818" s="80"/>
      <c r="AH1818" s="107"/>
      <c r="AI1818" s="107"/>
      <c r="AJ1818" s="105"/>
      <c r="AK1818" s="85"/>
      <c r="AL1818" s="85"/>
      <c r="AM1818" s="105"/>
      <c r="AN1818" s="107"/>
      <c r="AO1818" s="107"/>
      <c r="AP1818" s="105"/>
      <c r="AQ1818" s="85"/>
      <c r="AR1818" s="85"/>
      <c r="AS1818" s="105"/>
      <c r="AT1818" s="107"/>
      <c r="AU1818" s="85"/>
      <c r="AV1818" s="107"/>
      <c r="AW1818" s="85"/>
      <c r="AX1818" s="85"/>
      <c r="AY1818" s="85"/>
      <c r="AZ1818" s="80"/>
      <c r="BA1818" s="86"/>
      <c r="BB1818" s="86"/>
      <c r="BC1818" s="105"/>
    </row>
    <row r="1819" spans="1:55" x14ac:dyDescent="0.25">
      <c r="A1819" s="80"/>
      <c r="B1819" s="80"/>
      <c r="C1819" s="80"/>
      <c r="D1819" s="80"/>
      <c r="E1819" s="80"/>
      <c r="F1819" s="80"/>
      <c r="G1819" s="80"/>
      <c r="H1819" s="84"/>
      <c r="I1819" s="84"/>
      <c r="J1819" s="105"/>
      <c r="K1819" s="84"/>
      <c r="L1819" s="105"/>
      <c r="M1819" s="84"/>
      <c r="N1819" s="105"/>
      <c r="O1819" s="84"/>
      <c r="P1819" s="84"/>
      <c r="Q1819" s="105"/>
      <c r="R1819" s="84"/>
      <c r="S1819" s="105"/>
      <c r="T1819" s="84"/>
      <c r="U1819" s="105"/>
      <c r="V1819" s="80"/>
      <c r="W1819" s="80"/>
      <c r="X1819" s="80"/>
      <c r="Y1819" s="80"/>
      <c r="Z1819" s="80"/>
      <c r="AA1819" s="80"/>
      <c r="AB1819" s="109"/>
      <c r="AC1819" s="80"/>
      <c r="AD1819" s="80"/>
      <c r="AE1819" s="80"/>
      <c r="AF1819" s="80"/>
      <c r="AG1819" s="80"/>
      <c r="AH1819" s="107"/>
      <c r="AI1819" s="107"/>
      <c r="AJ1819" s="105"/>
      <c r="AK1819" s="85"/>
      <c r="AL1819" s="85"/>
      <c r="AM1819" s="105"/>
      <c r="AN1819" s="107"/>
      <c r="AO1819" s="107"/>
      <c r="AP1819" s="105"/>
      <c r="AQ1819" s="85"/>
      <c r="AR1819" s="85"/>
      <c r="AS1819" s="105"/>
      <c r="AT1819" s="107"/>
      <c r="AU1819" s="85"/>
      <c r="AV1819" s="107"/>
      <c r="AW1819" s="85"/>
      <c r="AX1819" s="85"/>
      <c r="AY1819" s="85"/>
      <c r="AZ1819" s="80"/>
      <c r="BA1819" s="86"/>
      <c r="BB1819" s="86"/>
      <c r="BC1819" s="105"/>
    </row>
    <row r="1820" spans="1:55" x14ac:dyDescent="0.25">
      <c r="A1820" s="80"/>
      <c r="B1820" s="80"/>
      <c r="C1820" s="80"/>
      <c r="D1820" s="80"/>
      <c r="E1820" s="80"/>
      <c r="F1820" s="80"/>
      <c r="G1820" s="80"/>
      <c r="H1820" s="84"/>
      <c r="I1820" s="84"/>
      <c r="J1820" s="105"/>
      <c r="K1820" s="84"/>
      <c r="L1820" s="105"/>
      <c r="M1820" s="84"/>
      <c r="N1820" s="105"/>
      <c r="O1820" s="84"/>
      <c r="P1820" s="84"/>
      <c r="Q1820" s="105"/>
      <c r="R1820" s="84"/>
      <c r="S1820" s="105"/>
      <c r="T1820" s="84"/>
      <c r="U1820" s="105"/>
      <c r="V1820" s="80"/>
      <c r="W1820" s="80"/>
      <c r="X1820" s="80"/>
      <c r="Y1820" s="80"/>
      <c r="Z1820" s="80"/>
      <c r="AA1820" s="80"/>
      <c r="AB1820" s="109"/>
      <c r="AC1820" s="80"/>
      <c r="AD1820" s="80"/>
      <c r="AE1820" s="80"/>
      <c r="AF1820" s="80"/>
      <c r="AG1820" s="80"/>
      <c r="AH1820" s="107"/>
      <c r="AI1820" s="107"/>
      <c r="AJ1820" s="105"/>
      <c r="AK1820" s="85"/>
      <c r="AL1820" s="85"/>
      <c r="AM1820" s="105"/>
      <c r="AN1820" s="107"/>
      <c r="AO1820" s="107"/>
      <c r="AP1820" s="105"/>
      <c r="AQ1820" s="85"/>
      <c r="AR1820" s="85"/>
      <c r="AS1820" s="105"/>
      <c r="AT1820" s="107"/>
      <c r="AU1820" s="85"/>
      <c r="AV1820" s="107"/>
      <c r="AW1820" s="85"/>
      <c r="AX1820" s="85"/>
      <c r="AY1820" s="85"/>
      <c r="AZ1820" s="80"/>
      <c r="BA1820" s="86"/>
      <c r="BB1820" s="86"/>
      <c r="BC1820" s="105"/>
    </row>
    <row r="1821" spans="1:55" x14ac:dyDescent="0.25">
      <c r="A1821" s="80"/>
      <c r="B1821" s="80"/>
      <c r="C1821" s="80"/>
      <c r="D1821" s="80"/>
      <c r="E1821" s="80"/>
      <c r="F1821" s="80"/>
      <c r="G1821" s="80"/>
      <c r="H1821" s="84"/>
      <c r="I1821" s="84"/>
      <c r="J1821" s="105"/>
      <c r="K1821" s="84"/>
      <c r="L1821" s="105"/>
      <c r="M1821" s="84"/>
      <c r="N1821" s="105"/>
      <c r="O1821" s="84"/>
      <c r="P1821" s="84"/>
      <c r="Q1821" s="105"/>
      <c r="R1821" s="84"/>
      <c r="S1821" s="105"/>
      <c r="T1821" s="84"/>
      <c r="U1821" s="105"/>
      <c r="V1821" s="80"/>
      <c r="W1821" s="80"/>
      <c r="X1821" s="80"/>
      <c r="Y1821" s="80"/>
      <c r="Z1821" s="80"/>
      <c r="AA1821" s="80"/>
      <c r="AB1821" s="109"/>
      <c r="AC1821" s="80"/>
      <c r="AD1821" s="80"/>
      <c r="AE1821" s="80"/>
      <c r="AF1821" s="80"/>
      <c r="AG1821" s="80"/>
      <c r="AH1821" s="107"/>
      <c r="AI1821" s="107"/>
      <c r="AJ1821" s="105"/>
      <c r="AK1821" s="85"/>
      <c r="AL1821" s="85"/>
      <c r="AM1821" s="105"/>
      <c r="AN1821" s="107"/>
      <c r="AO1821" s="107"/>
      <c r="AP1821" s="105"/>
      <c r="AQ1821" s="85"/>
      <c r="AR1821" s="85"/>
      <c r="AS1821" s="105"/>
      <c r="AT1821" s="107"/>
      <c r="AU1821" s="85"/>
      <c r="AV1821" s="107"/>
      <c r="AW1821" s="85"/>
      <c r="AX1821" s="85"/>
      <c r="AY1821" s="85"/>
      <c r="AZ1821" s="80"/>
      <c r="BA1821" s="86"/>
      <c r="BB1821" s="86"/>
      <c r="BC1821" s="105"/>
    </row>
    <row r="1822" spans="1:55" x14ac:dyDescent="0.25">
      <c r="A1822" s="80"/>
      <c r="B1822" s="80"/>
      <c r="C1822" s="80"/>
      <c r="D1822" s="80"/>
      <c r="E1822" s="80"/>
      <c r="F1822" s="80"/>
      <c r="G1822" s="80"/>
      <c r="H1822" s="84"/>
      <c r="I1822" s="84"/>
      <c r="J1822" s="105"/>
      <c r="K1822" s="84"/>
      <c r="L1822" s="105"/>
      <c r="M1822" s="84"/>
      <c r="N1822" s="105"/>
      <c r="O1822" s="84"/>
      <c r="P1822" s="84"/>
      <c r="Q1822" s="105"/>
      <c r="R1822" s="84"/>
      <c r="S1822" s="105"/>
      <c r="T1822" s="84"/>
      <c r="U1822" s="105"/>
      <c r="V1822" s="80"/>
      <c r="W1822" s="80"/>
      <c r="X1822" s="108"/>
      <c r="Y1822" s="108"/>
      <c r="Z1822" s="80"/>
      <c r="AA1822" s="80"/>
      <c r="AB1822" s="109"/>
      <c r="AC1822" s="80"/>
      <c r="AD1822" s="80"/>
      <c r="AE1822" s="80"/>
      <c r="AF1822" s="80"/>
      <c r="AG1822" s="80"/>
      <c r="AH1822" s="107"/>
      <c r="AI1822" s="107"/>
      <c r="AJ1822" s="105"/>
      <c r="AK1822" s="85"/>
      <c r="AL1822" s="85"/>
      <c r="AM1822" s="105"/>
      <c r="AN1822" s="107"/>
      <c r="AO1822" s="107"/>
      <c r="AP1822" s="105"/>
      <c r="AQ1822" s="85"/>
      <c r="AR1822" s="85"/>
      <c r="AS1822" s="105"/>
      <c r="AT1822" s="107"/>
      <c r="AU1822" s="85"/>
      <c r="AV1822" s="107"/>
      <c r="AW1822" s="85"/>
      <c r="AX1822" s="85"/>
      <c r="AY1822" s="85"/>
      <c r="AZ1822" s="80"/>
      <c r="BA1822" s="86"/>
      <c r="BB1822" s="86"/>
      <c r="BC1822" s="105"/>
    </row>
    <row r="1823" spans="1:55" x14ac:dyDescent="0.25">
      <c r="A1823" s="80"/>
      <c r="B1823" s="80"/>
      <c r="C1823" s="80"/>
      <c r="D1823" s="80"/>
      <c r="E1823" s="80"/>
      <c r="F1823" s="80"/>
      <c r="G1823" s="80"/>
      <c r="H1823" s="84"/>
      <c r="I1823" s="84"/>
      <c r="J1823" s="105"/>
      <c r="K1823" s="84"/>
      <c r="L1823" s="105"/>
      <c r="M1823" s="84"/>
      <c r="N1823" s="105"/>
      <c r="O1823" s="84"/>
      <c r="P1823" s="84"/>
      <c r="Q1823" s="105"/>
      <c r="R1823" s="84"/>
      <c r="S1823" s="105"/>
      <c r="T1823" s="84"/>
      <c r="U1823" s="105"/>
      <c r="V1823" s="80"/>
      <c r="W1823" s="80"/>
      <c r="X1823" s="108"/>
      <c r="Y1823" s="108"/>
      <c r="Z1823" s="80"/>
      <c r="AA1823" s="80"/>
      <c r="AB1823" s="109"/>
      <c r="AC1823" s="80"/>
      <c r="AD1823" s="80"/>
      <c r="AE1823" s="80"/>
      <c r="AF1823" s="80"/>
      <c r="AG1823" s="80"/>
      <c r="AH1823" s="107"/>
      <c r="AI1823" s="107"/>
      <c r="AJ1823" s="105"/>
      <c r="AK1823" s="85"/>
      <c r="AL1823" s="85"/>
      <c r="AM1823" s="105"/>
      <c r="AN1823" s="107"/>
      <c r="AO1823" s="107"/>
      <c r="AP1823" s="105"/>
      <c r="AQ1823" s="85"/>
      <c r="AR1823" s="85"/>
      <c r="AS1823" s="105"/>
      <c r="AT1823" s="107"/>
      <c r="AU1823" s="85"/>
      <c r="AV1823" s="107"/>
      <c r="AW1823" s="85"/>
      <c r="AX1823" s="85"/>
      <c r="AY1823" s="85"/>
      <c r="AZ1823" s="80"/>
      <c r="BA1823" s="86"/>
      <c r="BB1823" s="86"/>
      <c r="BC1823" s="105"/>
    </row>
    <row r="1824" spans="1:55" x14ac:dyDescent="0.25">
      <c r="A1824" s="80"/>
      <c r="B1824" s="80"/>
      <c r="C1824" s="80"/>
      <c r="D1824" s="80"/>
      <c r="E1824" s="80"/>
      <c r="F1824" s="80"/>
      <c r="G1824" s="80"/>
      <c r="H1824" s="84"/>
      <c r="I1824" s="84"/>
      <c r="J1824" s="105"/>
      <c r="K1824" s="84"/>
      <c r="L1824" s="105"/>
      <c r="M1824" s="84"/>
      <c r="N1824" s="105"/>
      <c r="O1824" s="84"/>
      <c r="P1824" s="84"/>
      <c r="Q1824" s="105"/>
      <c r="R1824" s="84"/>
      <c r="S1824" s="105"/>
      <c r="T1824" s="84"/>
      <c r="U1824" s="105"/>
      <c r="V1824" s="80"/>
      <c r="W1824" s="80"/>
      <c r="X1824" s="108"/>
      <c r="Y1824" s="108"/>
      <c r="Z1824" s="80"/>
      <c r="AA1824" s="80"/>
      <c r="AB1824" s="109"/>
      <c r="AC1824" s="80"/>
      <c r="AD1824" s="80"/>
      <c r="AE1824" s="80"/>
      <c r="AF1824" s="80"/>
      <c r="AG1824" s="80"/>
      <c r="AH1824" s="107"/>
      <c r="AI1824" s="107"/>
      <c r="AJ1824" s="105"/>
      <c r="AK1824" s="85"/>
      <c r="AL1824" s="85"/>
      <c r="AM1824" s="105"/>
      <c r="AN1824" s="107"/>
      <c r="AO1824" s="107"/>
      <c r="AP1824" s="105"/>
      <c r="AQ1824" s="85"/>
      <c r="AR1824" s="85"/>
      <c r="AS1824" s="105"/>
      <c r="AT1824" s="107"/>
      <c r="AU1824" s="85"/>
      <c r="AV1824" s="107"/>
      <c r="AW1824" s="85"/>
      <c r="AX1824" s="85"/>
      <c r="AY1824" s="85"/>
      <c r="AZ1824" s="80"/>
      <c r="BA1824" s="86"/>
      <c r="BB1824" s="86"/>
      <c r="BC1824" s="105"/>
    </row>
    <row r="1825" spans="1:55" x14ac:dyDescent="0.25">
      <c r="A1825" s="80"/>
      <c r="B1825" s="80"/>
      <c r="C1825" s="80"/>
      <c r="D1825" s="80"/>
      <c r="E1825" s="80"/>
      <c r="F1825" s="80"/>
      <c r="G1825" s="80"/>
      <c r="H1825" s="80"/>
      <c r="I1825" s="84"/>
      <c r="J1825" s="105"/>
      <c r="K1825" s="84"/>
      <c r="L1825" s="105"/>
      <c r="M1825" s="84"/>
      <c r="N1825" s="105"/>
      <c r="O1825" s="80"/>
      <c r="P1825" s="84"/>
      <c r="Q1825" s="105"/>
      <c r="R1825" s="84"/>
      <c r="S1825" s="105"/>
      <c r="T1825" s="84"/>
      <c r="U1825" s="105"/>
      <c r="V1825" s="80"/>
      <c r="W1825" s="80"/>
      <c r="X1825" s="80"/>
      <c r="Y1825" s="80"/>
      <c r="Z1825" s="80"/>
      <c r="AA1825" s="80"/>
      <c r="AB1825" s="109"/>
      <c r="AC1825" s="80"/>
      <c r="AD1825" s="80"/>
      <c r="AE1825" s="80"/>
      <c r="AF1825" s="80"/>
      <c r="AG1825" s="80"/>
      <c r="AH1825" s="80"/>
      <c r="AI1825" s="107"/>
      <c r="AJ1825" s="105"/>
      <c r="AK1825" s="80"/>
      <c r="AL1825" s="85"/>
      <c r="AM1825" s="105"/>
      <c r="AN1825" s="80"/>
      <c r="AO1825" s="107"/>
      <c r="AP1825" s="105"/>
      <c r="AQ1825" s="80"/>
      <c r="AR1825" s="85"/>
      <c r="AS1825" s="105"/>
      <c r="AT1825" s="80"/>
      <c r="AU1825" s="80"/>
      <c r="AV1825" s="80"/>
      <c r="AW1825" s="80"/>
      <c r="AX1825" s="80"/>
      <c r="AY1825" s="85"/>
      <c r="AZ1825" s="80"/>
      <c r="BA1825" s="80"/>
      <c r="BB1825" s="86"/>
      <c r="BC1825" s="105"/>
    </row>
    <row r="1826" spans="1:55" x14ac:dyDescent="0.25">
      <c r="A1826" s="80"/>
      <c r="B1826" s="80"/>
      <c r="C1826" s="80"/>
      <c r="D1826" s="80"/>
      <c r="E1826" s="80"/>
      <c r="F1826" s="80"/>
      <c r="G1826" s="80"/>
      <c r="H1826" s="84"/>
      <c r="I1826" s="84"/>
      <c r="J1826" s="105"/>
      <c r="K1826" s="84"/>
      <c r="L1826" s="105"/>
      <c r="M1826" s="84"/>
      <c r="N1826" s="105"/>
      <c r="O1826" s="84"/>
      <c r="P1826" s="84"/>
      <c r="Q1826" s="105"/>
      <c r="R1826" s="84"/>
      <c r="S1826" s="105"/>
      <c r="T1826" s="84"/>
      <c r="U1826" s="105"/>
      <c r="V1826" s="80"/>
      <c r="W1826" s="80"/>
      <c r="X1826" s="108"/>
      <c r="Y1826" s="108"/>
      <c r="Z1826" s="80"/>
      <c r="AA1826" s="80"/>
      <c r="AB1826" s="109"/>
      <c r="AC1826" s="80"/>
      <c r="AD1826" s="80"/>
      <c r="AE1826" s="80"/>
      <c r="AF1826" s="80"/>
      <c r="AG1826" s="80"/>
      <c r="AH1826" s="107"/>
      <c r="AI1826" s="107"/>
      <c r="AJ1826" s="105"/>
      <c r="AK1826" s="85"/>
      <c r="AL1826" s="85"/>
      <c r="AM1826" s="105"/>
      <c r="AN1826" s="107"/>
      <c r="AO1826" s="107"/>
      <c r="AP1826" s="105"/>
      <c r="AQ1826" s="85"/>
      <c r="AR1826" s="85"/>
      <c r="AS1826" s="105"/>
      <c r="AT1826" s="107"/>
      <c r="AU1826" s="85"/>
      <c r="AV1826" s="107"/>
      <c r="AW1826" s="85"/>
      <c r="AX1826" s="85"/>
      <c r="AY1826" s="85"/>
      <c r="AZ1826" s="80"/>
      <c r="BA1826" s="86"/>
      <c r="BB1826" s="86"/>
      <c r="BC1826" s="105"/>
    </row>
    <row r="1827" spans="1:55" x14ac:dyDescent="0.25">
      <c r="A1827" s="80"/>
      <c r="B1827" s="80"/>
      <c r="C1827" s="80"/>
      <c r="D1827" s="80"/>
      <c r="E1827" s="80"/>
      <c r="F1827" s="80"/>
      <c r="G1827" s="80"/>
      <c r="H1827" s="80"/>
      <c r="I1827" s="80"/>
      <c r="J1827" s="80"/>
      <c r="K1827" s="84"/>
      <c r="L1827" s="105"/>
      <c r="M1827" s="80"/>
      <c r="N1827" s="80"/>
      <c r="O1827" s="80"/>
      <c r="P1827" s="80"/>
      <c r="Q1827" s="80"/>
      <c r="R1827" s="84"/>
      <c r="S1827" s="105"/>
      <c r="T1827" s="80"/>
      <c r="U1827" s="80"/>
      <c r="V1827" s="80"/>
      <c r="W1827" s="80"/>
      <c r="X1827" s="80"/>
      <c r="Y1827" s="80"/>
      <c r="Z1827" s="80"/>
      <c r="AA1827" s="80"/>
      <c r="AB1827" s="109"/>
      <c r="AC1827" s="80"/>
      <c r="AD1827" s="80"/>
      <c r="AE1827" s="80"/>
      <c r="AF1827" s="80"/>
      <c r="AG1827" s="80"/>
      <c r="AH1827" s="80"/>
      <c r="AI1827" s="80"/>
      <c r="AJ1827" s="80"/>
      <c r="AK1827" s="80"/>
      <c r="AL1827" s="80"/>
      <c r="AM1827" s="80"/>
      <c r="AN1827" s="80"/>
      <c r="AO1827" s="80"/>
      <c r="AP1827" s="80"/>
      <c r="AQ1827" s="80"/>
      <c r="AR1827" s="80"/>
      <c r="AS1827" s="80"/>
      <c r="AT1827" s="80"/>
      <c r="AU1827" s="80"/>
      <c r="AV1827" s="80"/>
      <c r="AW1827" s="80"/>
      <c r="AX1827" s="80"/>
      <c r="AY1827" s="80"/>
      <c r="AZ1827" s="80"/>
      <c r="BA1827" s="80"/>
      <c r="BB1827" s="80"/>
      <c r="BC1827" s="80"/>
    </row>
    <row r="1828" spans="1:55" x14ac:dyDescent="0.25">
      <c r="A1828" s="80"/>
      <c r="B1828" s="80"/>
      <c r="C1828" s="80"/>
      <c r="D1828" s="80"/>
      <c r="E1828" s="80"/>
      <c r="F1828" s="80"/>
      <c r="G1828" s="80"/>
      <c r="H1828" s="84"/>
      <c r="I1828" s="84"/>
      <c r="J1828" s="105"/>
      <c r="K1828" s="84"/>
      <c r="L1828" s="105"/>
      <c r="M1828" s="84"/>
      <c r="N1828" s="105"/>
      <c r="O1828" s="84"/>
      <c r="P1828" s="84"/>
      <c r="Q1828" s="105"/>
      <c r="R1828" s="84"/>
      <c r="S1828" s="105"/>
      <c r="T1828" s="84"/>
      <c r="U1828" s="105"/>
      <c r="V1828" s="80"/>
      <c r="W1828" s="80"/>
      <c r="X1828" s="108"/>
      <c r="Y1828" s="108"/>
      <c r="Z1828" s="80"/>
      <c r="AA1828" s="80"/>
      <c r="AB1828" s="109"/>
      <c r="AC1828" s="80"/>
      <c r="AD1828" s="80"/>
      <c r="AE1828" s="80"/>
      <c r="AF1828" s="80"/>
      <c r="AG1828" s="80"/>
      <c r="AH1828" s="107"/>
      <c r="AI1828" s="107"/>
      <c r="AJ1828" s="105"/>
      <c r="AK1828" s="85"/>
      <c r="AL1828" s="85"/>
      <c r="AM1828" s="105"/>
      <c r="AN1828" s="107"/>
      <c r="AO1828" s="107"/>
      <c r="AP1828" s="105"/>
      <c r="AQ1828" s="85"/>
      <c r="AR1828" s="85"/>
      <c r="AS1828" s="105"/>
      <c r="AT1828" s="107"/>
      <c r="AU1828" s="85"/>
      <c r="AV1828" s="107"/>
      <c r="AW1828" s="85"/>
      <c r="AX1828" s="85"/>
      <c r="AY1828" s="85"/>
      <c r="AZ1828" s="80"/>
      <c r="BA1828" s="86"/>
      <c r="BB1828" s="86"/>
      <c r="BC1828" s="105"/>
    </row>
    <row r="1829" spans="1:55" x14ac:dyDescent="0.25">
      <c r="A1829" s="80"/>
      <c r="B1829" s="80"/>
      <c r="C1829" s="80"/>
      <c r="D1829" s="80"/>
      <c r="E1829" s="80"/>
      <c r="F1829" s="80"/>
      <c r="G1829" s="80"/>
      <c r="H1829" s="84"/>
      <c r="I1829" s="84"/>
      <c r="J1829" s="105"/>
      <c r="K1829" s="84"/>
      <c r="L1829" s="105"/>
      <c r="M1829" s="84"/>
      <c r="N1829" s="105"/>
      <c r="O1829" s="84"/>
      <c r="P1829" s="84"/>
      <c r="Q1829" s="105"/>
      <c r="R1829" s="84"/>
      <c r="S1829" s="105"/>
      <c r="T1829" s="84"/>
      <c r="U1829" s="105"/>
      <c r="V1829" s="80"/>
      <c r="W1829" s="80"/>
      <c r="X1829" s="108"/>
      <c r="Y1829" s="108"/>
      <c r="Z1829" s="80"/>
      <c r="AA1829" s="80"/>
      <c r="AB1829" s="109"/>
      <c r="AC1829" s="80"/>
      <c r="AD1829" s="80"/>
      <c r="AE1829" s="80"/>
      <c r="AF1829" s="80"/>
      <c r="AG1829" s="80"/>
      <c r="AH1829" s="107"/>
      <c r="AI1829" s="107"/>
      <c r="AJ1829" s="105"/>
      <c r="AK1829" s="85"/>
      <c r="AL1829" s="85"/>
      <c r="AM1829" s="105"/>
      <c r="AN1829" s="107"/>
      <c r="AO1829" s="107"/>
      <c r="AP1829" s="105"/>
      <c r="AQ1829" s="85"/>
      <c r="AR1829" s="85"/>
      <c r="AS1829" s="105"/>
      <c r="AT1829" s="107"/>
      <c r="AU1829" s="85"/>
      <c r="AV1829" s="107"/>
      <c r="AW1829" s="85"/>
      <c r="AX1829" s="85"/>
      <c r="AY1829" s="85"/>
      <c r="AZ1829" s="80"/>
      <c r="BA1829" s="86"/>
      <c r="BB1829" s="86"/>
      <c r="BC1829" s="105"/>
    </row>
    <row r="1830" spans="1:55" x14ac:dyDescent="0.25">
      <c r="A1830" s="80"/>
      <c r="B1830" s="80"/>
      <c r="C1830" s="80"/>
      <c r="D1830" s="80"/>
      <c r="E1830" s="80"/>
      <c r="F1830" s="80"/>
      <c r="G1830" s="80"/>
      <c r="H1830" s="84"/>
      <c r="I1830" s="84"/>
      <c r="J1830" s="105"/>
      <c r="K1830" s="84"/>
      <c r="L1830" s="105"/>
      <c r="M1830" s="84"/>
      <c r="N1830" s="105"/>
      <c r="O1830" s="84"/>
      <c r="P1830" s="84"/>
      <c r="Q1830" s="105"/>
      <c r="R1830" s="84"/>
      <c r="S1830" s="105"/>
      <c r="T1830" s="84"/>
      <c r="U1830" s="105"/>
      <c r="V1830" s="80"/>
      <c r="W1830" s="80"/>
      <c r="X1830" s="108"/>
      <c r="Y1830" s="108"/>
      <c r="Z1830" s="80"/>
      <c r="AA1830" s="80"/>
      <c r="AB1830" s="109"/>
      <c r="AC1830" s="80"/>
      <c r="AD1830" s="80"/>
      <c r="AE1830" s="80"/>
      <c r="AF1830" s="80"/>
      <c r="AG1830" s="80"/>
      <c r="AH1830" s="107"/>
      <c r="AI1830" s="107"/>
      <c r="AJ1830" s="105"/>
      <c r="AK1830" s="85"/>
      <c r="AL1830" s="85"/>
      <c r="AM1830" s="105"/>
      <c r="AN1830" s="107"/>
      <c r="AO1830" s="107"/>
      <c r="AP1830" s="105"/>
      <c r="AQ1830" s="85"/>
      <c r="AR1830" s="85"/>
      <c r="AS1830" s="105"/>
      <c r="AT1830" s="107"/>
      <c r="AU1830" s="85"/>
      <c r="AV1830" s="107"/>
      <c r="AW1830" s="85"/>
      <c r="AX1830" s="85"/>
      <c r="AY1830" s="85"/>
      <c r="AZ1830" s="80"/>
      <c r="BA1830" s="86"/>
      <c r="BB1830" s="86"/>
      <c r="BC1830" s="105"/>
    </row>
    <row r="1831" spans="1:55" x14ac:dyDescent="0.25">
      <c r="A1831" s="80"/>
      <c r="B1831" s="80"/>
      <c r="C1831" s="80"/>
      <c r="D1831" s="81"/>
      <c r="E1831" s="82"/>
      <c r="F1831" s="83"/>
      <c r="G1831" s="83"/>
      <c r="H1831" s="84"/>
      <c r="I1831" s="84"/>
      <c r="J1831" s="105"/>
      <c r="K1831" s="84"/>
      <c r="L1831" s="105"/>
      <c r="M1831" s="84"/>
      <c r="N1831" s="105"/>
      <c r="O1831" s="84"/>
      <c r="P1831" s="84"/>
      <c r="Q1831" s="105"/>
      <c r="R1831" s="84"/>
      <c r="S1831" s="105"/>
      <c r="T1831" s="84"/>
      <c r="U1831" s="105"/>
      <c r="V1831" s="80"/>
      <c r="W1831" s="80"/>
      <c r="X1831" s="80"/>
      <c r="Y1831" s="80"/>
      <c r="Z1831" s="106"/>
      <c r="AA1831" s="106"/>
      <c r="AB1831" s="109"/>
      <c r="AC1831" s="106"/>
      <c r="AD1831" s="106"/>
      <c r="AE1831" s="80"/>
      <c r="AF1831" s="106"/>
      <c r="AG1831" s="106"/>
      <c r="AH1831" s="107"/>
      <c r="AI1831" s="107"/>
      <c r="AJ1831" s="105"/>
      <c r="AK1831" s="85"/>
      <c r="AL1831" s="85"/>
      <c r="AM1831" s="105"/>
      <c r="AN1831" s="107"/>
      <c r="AO1831" s="107"/>
      <c r="AP1831" s="105"/>
      <c r="AQ1831" s="85"/>
      <c r="AR1831" s="85"/>
      <c r="AS1831" s="105"/>
      <c r="AT1831" s="107"/>
      <c r="AU1831" s="85"/>
      <c r="AV1831" s="107"/>
      <c r="AW1831" s="85"/>
      <c r="AX1831" s="85"/>
      <c r="AY1831" s="85"/>
      <c r="AZ1831" s="80"/>
      <c r="BA1831" s="86"/>
      <c r="BB1831" s="86"/>
      <c r="BC1831" s="105"/>
    </row>
    <row r="1832" spans="1:55" x14ac:dyDescent="0.25">
      <c r="A1832" s="80"/>
      <c r="B1832" s="80"/>
      <c r="C1832" s="80"/>
      <c r="D1832" s="81"/>
      <c r="E1832" s="82"/>
      <c r="F1832" s="83"/>
      <c r="G1832" s="83"/>
      <c r="H1832" s="84"/>
      <c r="I1832" s="84"/>
      <c r="J1832" s="105"/>
      <c r="K1832" s="84"/>
      <c r="L1832" s="105"/>
      <c r="M1832" s="84"/>
      <c r="N1832" s="105"/>
      <c r="O1832" s="84"/>
      <c r="P1832" s="84"/>
      <c r="Q1832" s="105"/>
      <c r="R1832" s="84"/>
      <c r="S1832" s="105"/>
      <c r="T1832" s="84"/>
      <c r="U1832" s="105"/>
      <c r="V1832" s="80"/>
      <c r="W1832" s="80"/>
      <c r="X1832" s="80"/>
      <c r="Y1832" s="80"/>
      <c r="Z1832" s="106"/>
      <c r="AA1832" s="106"/>
      <c r="AB1832" s="109"/>
      <c r="AC1832" s="106"/>
      <c r="AD1832" s="106"/>
      <c r="AE1832" s="80"/>
      <c r="AF1832" s="106"/>
      <c r="AG1832" s="106"/>
      <c r="AH1832" s="107"/>
      <c r="AI1832" s="107"/>
      <c r="AJ1832" s="105"/>
      <c r="AK1832" s="85"/>
      <c r="AL1832" s="85"/>
      <c r="AM1832" s="105"/>
      <c r="AN1832" s="107"/>
      <c r="AO1832" s="107"/>
      <c r="AP1832" s="105"/>
      <c r="AQ1832" s="85"/>
      <c r="AR1832" s="85"/>
      <c r="AS1832" s="105"/>
      <c r="AT1832" s="107"/>
      <c r="AU1832" s="85"/>
      <c r="AV1832" s="107"/>
      <c r="AW1832" s="85"/>
      <c r="AX1832" s="85"/>
      <c r="AY1832" s="85"/>
      <c r="AZ1832" s="80"/>
      <c r="BA1832" s="86"/>
      <c r="BB1832" s="86"/>
      <c r="BC1832" s="105"/>
    </row>
    <row r="1833" spans="1:55" x14ac:dyDescent="0.25">
      <c r="A1833" s="80"/>
      <c r="B1833" s="80"/>
      <c r="C1833" s="80"/>
      <c r="D1833" s="81"/>
      <c r="E1833" s="82"/>
      <c r="F1833" s="83"/>
      <c r="G1833" s="83"/>
      <c r="H1833" s="84"/>
      <c r="I1833" s="84"/>
      <c r="J1833" s="105"/>
      <c r="K1833" s="84"/>
      <c r="L1833" s="105"/>
      <c r="M1833" s="84"/>
      <c r="N1833" s="105"/>
      <c r="O1833" s="84"/>
      <c r="P1833" s="84"/>
      <c r="Q1833" s="105"/>
      <c r="R1833" s="84"/>
      <c r="S1833" s="105"/>
      <c r="T1833" s="84"/>
      <c r="U1833" s="105"/>
      <c r="V1833" s="80"/>
      <c r="W1833" s="80"/>
      <c r="X1833" s="108"/>
      <c r="Y1833" s="108"/>
      <c r="Z1833" s="106"/>
      <c r="AA1833" s="106"/>
      <c r="AB1833" s="109"/>
      <c r="AC1833" s="106"/>
      <c r="AD1833" s="106"/>
      <c r="AE1833" s="80"/>
      <c r="AF1833" s="106"/>
      <c r="AG1833" s="106"/>
      <c r="AH1833" s="107"/>
      <c r="AI1833" s="107"/>
      <c r="AJ1833" s="105"/>
      <c r="AK1833" s="85"/>
      <c r="AL1833" s="85"/>
      <c r="AM1833" s="105"/>
      <c r="AN1833" s="107"/>
      <c r="AO1833" s="107"/>
      <c r="AP1833" s="105"/>
      <c r="AQ1833" s="85"/>
      <c r="AR1833" s="85"/>
      <c r="AS1833" s="105"/>
      <c r="AT1833" s="107"/>
      <c r="AU1833" s="85"/>
      <c r="AV1833" s="107"/>
      <c r="AW1833" s="85"/>
      <c r="AX1833" s="85"/>
      <c r="AY1833" s="85"/>
      <c r="AZ1833" s="80"/>
      <c r="BA1833" s="86"/>
      <c r="BB1833" s="86"/>
      <c r="BC1833" s="105"/>
    </row>
    <row r="1834" spans="1:55" x14ac:dyDescent="0.25">
      <c r="A1834" s="80"/>
      <c r="B1834" s="80"/>
      <c r="C1834" s="80"/>
      <c r="D1834" s="81"/>
      <c r="E1834" s="82"/>
      <c r="F1834" s="83"/>
      <c r="G1834" s="83"/>
      <c r="H1834" s="84"/>
      <c r="I1834" s="84"/>
      <c r="J1834" s="105"/>
      <c r="K1834" s="84"/>
      <c r="L1834" s="105"/>
      <c r="M1834" s="84"/>
      <c r="N1834" s="105"/>
      <c r="O1834" s="84"/>
      <c r="P1834" s="84"/>
      <c r="Q1834" s="105"/>
      <c r="R1834" s="84"/>
      <c r="S1834" s="105"/>
      <c r="T1834" s="84"/>
      <c r="U1834" s="105"/>
      <c r="V1834" s="80"/>
      <c r="W1834" s="80"/>
      <c r="X1834" s="80"/>
      <c r="Y1834" s="80"/>
      <c r="Z1834" s="106"/>
      <c r="AA1834" s="106"/>
      <c r="AB1834" s="109"/>
      <c r="AC1834" s="106"/>
      <c r="AD1834" s="106"/>
      <c r="AE1834" s="80"/>
      <c r="AF1834" s="106"/>
      <c r="AG1834" s="106"/>
      <c r="AH1834" s="107"/>
      <c r="AI1834" s="107"/>
      <c r="AJ1834" s="105"/>
      <c r="AK1834" s="85"/>
      <c r="AL1834" s="85"/>
      <c r="AM1834" s="105"/>
      <c r="AN1834" s="107"/>
      <c r="AO1834" s="107"/>
      <c r="AP1834" s="105"/>
      <c r="AQ1834" s="85"/>
      <c r="AR1834" s="85"/>
      <c r="AS1834" s="105"/>
      <c r="AT1834" s="107"/>
      <c r="AU1834" s="85"/>
      <c r="AV1834" s="107"/>
      <c r="AW1834" s="85"/>
      <c r="AX1834" s="85"/>
      <c r="AY1834" s="85"/>
      <c r="AZ1834" s="80"/>
      <c r="BA1834" s="86"/>
      <c r="BB1834" s="86"/>
      <c r="BC1834" s="105"/>
    </row>
    <row r="1835" spans="1:55" x14ac:dyDescent="0.25">
      <c r="A1835" s="80"/>
      <c r="B1835" s="80"/>
      <c r="C1835" s="80"/>
      <c r="D1835" s="81"/>
      <c r="E1835" s="82"/>
      <c r="F1835" s="83"/>
      <c r="G1835" s="83"/>
      <c r="H1835" s="84"/>
      <c r="I1835" s="84"/>
      <c r="J1835" s="105"/>
      <c r="K1835" s="84"/>
      <c r="L1835" s="105"/>
      <c r="M1835" s="84"/>
      <c r="N1835" s="105"/>
      <c r="O1835" s="84"/>
      <c r="P1835" s="84"/>
      <c r="Q1835" s="105"/>
      <c r="R1835" s="84"/>
      <c r="S1835" s="105"/>
      <c r="T1835" s="84"/>
      <c r="U1835" s="105"/>
      <c r="V1835" s="80"/>
      <c r="W1835" s="80"/>
      <c r="X1835" s="80"/>
      <c r="Y1835" s="80"/>
      <c r="Z1835" s="106"/>
      <c r="AA1835" s="106"/>
      <c r="AB1835" s="109"/>
      <c r="AC1835" s="106"/>
      <c r="AD1835" s="106"/>
      <c r="AE1835" s="80"/>
      <c r="AF1835" s="106"/>
      <c r="AG1835" s="106"/>
      <c r="AH1835" s="107"/>
      <c r="AI1835" s="107"/>
      <c r="AJ1835" s="105"/>
      <c r="AK1835" s="85"/>
      <c r="AL1835" s="85"/>
      <c r="AM1835" s="105"/>
      <c r="AN1835" s="107"/>
      <c r="AO1835" s="107"/>
      <c r="AP1835" s="105"/>
      <c r="AQ1835" s="85"/>
      <c r="AR1835" s="85"/>
      <c r="AS1835" s="105"/>
      <c r="AT1835" s="107"/>
      <c r="AU1835" s="85"/>
      <c r="AV1835" s="107"/>
      <c r="AW1835" s="85"/>
      <c r="AX1835" s="85"/>
      <c r="AY1835" s="85"/>
      <c r="AZ1835" s="80"/>
      <c r="BA1835" s="86"/>
      <c r="BB1835" s="86"/>
      <c r="BC1835" s="105"/>
    </row>
    <row r="1836" spans="1:55" x14ac:dyDescent="0.25">
      <c r="A1836" s="80"/>
      <c r="B1836" s="80"/>
      <c r="C1836" s="80"/>
      <c r="D1836" s="81"/>
      <c r="E1836" s="82"/>
      <c r="F1836" s="83"/>
      <c r="G1836" s="83"/>
      <c r="H1836" s="84"/>
      <c r="I1836" s="84"/>
      <c r="J1836" s="105"/>
      <c r="K1836" s="84"/>
      <c r="L1836" s="105"/>
      <c r="M1836" s="84"/>
      <c r="N1836" s="105"/>
      <c r="O1836" s="84"/>
      <c r="P1836" s="84"/>
      <c r="Q1836" s="105"/>
      <c r="R1836" s="84"/>
      <c r="S1836" s="105"/>
      <c r="T1836" s="84"/>
      <c r="U1836" s="105"/>
      <c r="V1836" s="80"/>
      <c r="W1836" s="80"/>
      <c r="X1836" s="80"/>
      <c r="Y1836" s="80"/>
      <c r="Z1836" s="106"/>
      <c r="AA1836" s="106"/>
      <c r="AB1836" s="109"/>
      <c r="AC1836" s="106"/>
      <c r="AD1836" s="106"/>
      <c r="AE1836" s="80"/>
      <c r="AF1836" s="106"/>
      <c r="AG1836" s="106"/>
      <c r="AH1836" s="107"/>
      <c r="AI1836" s="107"/>
      <c r="AJ1836" s="105"/>
      <c r="AK1836" s="85"/>
      <c r="AL1836" s="85"/>
      <c r="AM1836" s="105"/>
      <c r="AN1836" s="107"/>
      <c r="AO1836" s="107"/>
      <c r="AP1836" s="105"/>
      <c r="AQ1836" s="85"/>
      <c r="AR1836" s="85"/>
      <c r="AS1836" s="105"/>
      <c r="AT1836" s="107"/>
      <c r="AU1836" s="85"/>
      <c r="AV1836" s="107"/>
      <c r="AW1836" s="85"/>
      <c r="AX1836" s="85"/>
      <c r="AY1836" s="85"/>
      <c r="AZ1836" s="80"/>
      <c r="BA1836" s="86"/>
      <c r="BB1836" s="86"/>
      <c r="BC1836" s="105"/>
    </row>
    <row r="1837" spans="1:55" x14ac:dyDescent="0.25">
      <c r="A1837" s="80"/>
      <c r="B1837" s="80"/>
      <c r="C1837" s="80"/>
      <c r="D1837" s="81"/>
      <c r="E1837" s="80"/>
      <c r="F1837" s="83"/>
      <c r="G1837" s="80"/>
      <c r="H1837" s="84"/>
      <c r="I1837" s="84"/>
      <c r="J1837" s="105"/>
      <c r="K1837" s="84"/>
      <c r="L1837" s="105"/>
      <c r="M1837" s="84"/>
      <c r="N1837" s="105"/>
      <c r="O1837" s="84"/>
      <c r="P1837" s="84"/>
      <c r="Q1837" s="105"/>
      <c r="R1837" s="84"/>
      <c r="S1837" s="105"/>
      <c r="T1837" s="84"/>
      <c r="U1837" s="105"/>
      <c r="V1837" s="80"/>
      <c r="W1837" s="80"/>
      <c r="X1837" s="108"/>
      <c r="Y1837" s="108"/>
      <c r="Z1837" s="80"/>
      <c r="AA1837" s="80"/>
      <c r="AB1837" s="109"/>
      <c r="AC1837" s="80"/>
      <c r="AD1837" s="80"/>
      <c r="AE1837" s="80"/>
      <c r="AF1837" s="80"/>
      <c r="AG1837" s="80"/>
      <c r="AH1837" s="107"/>
      <c r="AI1837" s="107"/>
      <c r="AJ1837" s="105"/>
      <c r="AK1837" s="85"/>
      <c r="AL1837" s="85"/>
      <c r="AM1837" s="105"/>
      <c r="AN1837" s="107"/>
      <c r="AO1837" s="107"/>
      <c r="AP1837" s="105"/>
      <c r="AQ1837" s="85"/>
      <c r="AR1837" s="85"/>
      <c r="AS1837" s="105"/>
      <c r="AT1837" s="107"/>
      <c r="AU1837" s="85"/>
      <c r="AV1837" s="107"/>
      <c r="AW1837" s="85"/>
      <c r="AX1837" s="85"/>
      <c r="AY1837" s="85"/>
      <c r="AZ1837" s="80"/>
      <c r="BA1837" s="86"/>
      <c r="BB1837" s="86"/>
      <c r="BC1837" s="105"/>
    </row>
    <row r="1838" spans="1:55" x14ac:dyDescent="0.25">
      <c r="A1838" s="80"/>
      <c r="B1838" s="80"/>
      <c r="C1838" s="80"/>
      <c r="D1838" s="81"/>
      <c r="E1838" s="82"/>
      <c r="F1838" s="83"/>
      <c r="G1838" s="83"/>
      <c r="H1838" s="84"/>
      <c r="I1838" s="84"/>
      <c r="J1838" s="105"/>
      <c r="K1838" s="84"/>
      <c r="L1838" s="105"/>
      <c r="M1838" s="84"/>
      <c r="N1838" s="105"/>
      <c r="O1838" s="84"/>
      <c r="P1838" s="84"/>
      <c r="Q1838" s="105"/>
      <c r="R1838" s="84"/>
      <c r="S1838" s="105"/>
      <c r="T1838" s="84"/>
      <c r="U1838" s="105"/>
      <c r="V1838" s="80"/>
      <c r="W1838" s="80"/>
      <c r="X1838" s="108"/>
      <c r="Y1838" s="108"/>
      <c r="Z1838" s="106"/>
      <c r="AA1838" s="106"/>
      <c r="AB1838" s="109"/>
      <c r="AC1838" s="106"/>
      <c r="AD1838" s="106"/>
      <c r="AE1838" s="80"/>
      <c r="AF1838" s="106"/>
      <c r="AG1838" s="106"/>
      <c r="AH1838" s="107"/>
      <c r="AI1838" s="107"/>
      <c r="AJ1838" s="105"/>
      <c r="AK1838" s="85"/>
      <c r="AL1838" s="85"/>
      <c r="AM1838" s="105"/>
      <c r="AN1838" s="107"/>
      <c r="AO1838" s="107"/>
      <c r="AP1838" s="105"/>
      <c r="AQ1838" s="85"/>
      <c r="AR1838" s="85"/>
      <c r="AS1838" s="105"/>
      <c r="AT1838" s="107"/>
      <c r="AU1838" s="85"/>
      <c r="AV1838" s="107"/>
      <c r="AW1838" s="85"/>
      <c r="AX1838" s="85"/>
      <c r="AY1838" s="85"/>
      <c r="AZ1838" s="80"/>
      <c r="BA1838" s="86"/>
      <c r="BB1838" s="86"/>
      <c r="BC1838" s="105"/>
    </row>
    <row r="1839" spans="1:55" x14ac:dyDescent="0.25">
      <c r="A1839" s="80"/>
      <c r="B1839" s="80"/>
      <c r="C1839" s="80"/>
      <c r="D1839" s="81"/>
      <c r="E1839" s="80"/>
      <c r="F1839" s="83"/>
      <c r="G1839" s="80"/>
      <c r="H1839" s="84"/>
      <c r="I1839" s="84"/>
      <c r="J1839" s="105"/>
      <c r="K1839" s="84"/>
      <c r="L1839" s="105"/>
      <c r="M1839" s="84"/>
      <c r="N1839" s="105"/>
      <c r="O1839" s="84"/>
      <c r="P1839" s="84"/>
      <c r="Q1839" s="105"/>
      <c r="R1839" s="84"/>
      <c r="S1839" s="105"/>
      <c r="T1839" s="84"/>
      <c r="U1839" s="105"/>
      <c r="V1839" s="80"/>
      <c r="W1839" s="80"/>
      <c r="X1839" s="108"/>
      <c r="Y1839" s="108"/>
      <c r="Z1839" s="80"/>
      <c r="AA1839" s="80"/>
      <c r="AB1839" s="109"/>
      <c r="AC1839" s="80"/>
      <c r="AD1839" s="80"/>
      <c r="AE1839" s="80"/>
      <c r="AF1839" s="80"/>
      <c r="AG1839" s="80"/>
      <c r="AH1839" s="107"/>
      <c r="AI1839" s="107"/>
      <c r="AJ1839" s="105"/>
      <c r="AK1839" s="85"/>
      <c r="AL1839" s="85"/>
      <c r="AM1839" s="105"/>
      <c r="AN1839" s="107"/>
      <c r="AO1839" s="107"/>
      <c r="AP1839" s="105"/>
      <c r="AQ1839" s="85"/>
      <c r="AR1839" s="85"/>
      <c r="AS1839" s="105"/>
      <c r="AT1839" s="107"/>
      <c r="AU1839" s="85"/>
      <c r="AV1839" s="107"/>
      <c r="AW1839" s="85"/>
      <c r="AX1839" s="85"/>
      <c r="AY1839" s="85"/>
      <c r="AZ1839" s="80"/>
      <c r="BA1839" s="86"/>
      <c r="BB1839" s="86"/>
      <c r="BC1839" s="105"/>
    </row>
    <row r="1840" spans="1:55" x14ac:dyDescent="0.25">
      <c r="A1840" s="80"/>
      <c r="B1840" s="80"/>
      <c r="C1840" s="80"/>
      <c r="D1840" s="81"/>
      <c r="E1840" s="82"/>
      <c r="F1840" s="83"/>
      <c r="G1840" s="83"/>
      <c r="H1840" s="84"/>
      <c r="I1840" s="84"/>
      <c r="J1840" s="105"/>
      <c r="K1840" s="84"/>
      <c r="L1840" s="105"/>
      <c r="M1840" s="84"/>
      <c r="N1840" s="105"/>
      <c r="O1840" s="84"/>
      <c r="P1840" s="84"/>
      <c r="Q1840" s="105"/>
      <c r="R1840" s="84"/>
      <c r="S1840" s="105"/>
      <c r="T1840" s="84"/>
      <c r="U1840" s="105"/>
      <c r="V1840" s="80"/>
      <c r="W1840" s="80"/>
      <c r="X1840" s="108"/>
      <c r="Y1840" s="108"/>
      <c r="Z1840" s="106"/>
      <c r="AA1840" s="106"/>
      <c r="AB1840" s="109"/>
      <c r="AC1840" s="106"/>
      <c r="AD1840" s="106"/>
      <c r="AE1840" s="80"/>
      <c r="AF1840" s="106"/>
      <c r="AG1840" s="106"/>
      <c r="AH1840" s="107"/>
      <c r="AI1840" s="107"/>
      <c r="AJ1840" s="105"/>
      <c r="AK1840" s="85"/>
      <c r="AL1840" s="85"/>
      <c r="AM1840" s="105"/>
      <c r="AN1840" s="107"/>
      <c r="AO1840" s="107"/>
      <c r="AP1840" s="105"/>
      <c r="AQ1840" s="85"/>
      <c r="AR1840" s="85"/>
      <c r="AS1840" s="105"/>
      <c r="AT1840" s="107"/>
      <c r="AU1840" s="85"/>
      <c r="AV1840" s="107"/>
      <c r="AW1840" s="85"/>
      <c r="AX1840" s="85"/>
      <c r="AY1840" s="85"/>
      <c r="AZ1840" s="80"/>
      <c r="BA1840" s="86"/>
      <c r="BB1840" s="86"/>
      <c r="BC1840" s="105"/>
    </row>
    <row r="1841" spans="1:55" x14ac:dyDescent="0.25">
      <c r="A1841" s="80"/>
      <c r="B1841" s="80"/>
      <c r="C1841" s="80"/>
      <c r="D1841" s="81"/>
      <c r="E1841" s="82"/>
      <c r="F1841" s="83"/>
      <c r="G1841" s="83"/>
      <c r="H1841" s="84"/>
      <c r="I1841" s="84"/>
      <c r="J1841" s="105"/>
      <c r="K1841" s="84"/>
      <c r="L1841" s="105"/>
      <c r="M1841" s="84"/>
      <c r="N1841" s="105"/>
      <c r="O1841" s="84"/>
      <c r="P1841" s="84"/>
      <c r="Q1841" s="105"/>
      <c r="R1841" s="84"/>
      <c r="S1841" s="105"/>
      <c r="T1841" s="84"/>
      <c r="U1841" s="105"/>
      <c r="V1841" s="80"/>
      <c r="W1841" s="80"/>
      <c r="X1841" s="108"/>
      <c r="Y1841" s="108"/>
      <c r="Z1841" s="106"/>
      <c r="AA1841" s="106"/>
      <c r="AB1841" s="109"/>
      <c r="AC1841" s="106"/>
      <c r="AD1841" s="106"/>
      <c r="AE1841" s="80"/>
      <c r="AF1841" s="106"/>
      <c r="AG1841" s="106"/>
      <c r="AH1841" s="107"/>
      <c r="AI1841" s="107"/>
      <c r="AJ1841" s="105"/>
      <c r="AK1841" s="85"/>
      <c r="AL1841" s="85"/>
      <c r="AM1841" s="105"/>
      <c r="AN1841" s="107"/>
      <c r="AO1841" s="107"/>
      <c r="AP1841" s="105"/>
      <c r="AQ1841" s="85"/>
      <c r="AR1841" s="85"/>
      <c r="AS1841" s="105"/>
      <c r="AT1841" s="107"/>
      <c r="AU1841" s="85"/>
      <c r="AV1841" s="107"/>
      <c r="AW1841" s="85"/>
      <c r="AX1841" s="85"/>
      <c r="AY1841" s="85"/>
      <c r="AZ1841" s="80"/>
      <c r="BA1841" s="86"/>
      <c r="BB1841" s="86"/>
      <c r="BC1841" s="105"/>
    </row>
    <row r="1842" spans="1:55" x14ac:dyDescent="0.25">
      <c r="A1842" s="80"/>
      <c r="B1842" s="80"/>
      <c r="C1842" s="80"/>
      <c r="D1842" s="81"/>
      <c r="E1842" s="82"/>
      <c r="F1842" s="83"/>
      <c r="G1842" s="83"/>
      <c r="H1842" s="84"/>
      <c r="I1842" s="84"/>
      <c r="J1842" s="105"/>
      <c r="K1842" s="84"/>
      <c r="L1842" s="105"/>
      <c r="M1842" s="84"/>
      <c r="N1842" s="105"/>
      <c r="O1842" s="84"/>
      <c r="P1842" s="84"/>
      <c r="Q1842" s="105"/>
      <c r="R1842" s="84"/>
      <c r="S1842" s="105"/>
      <c r="T1842" s="84"/>
      <c r="U1842" s="105"/>
      <c r="V1842" s="80"/>
      <c r="W1842" s="80"/>
      <c r="X1842" s="108"/>
      <c r="Y1842" s="108"/>
      <c r="Z1842" s="106"/>
      <c r="AA1842" s="106"/>
      <c r="AB1842" s="109"/>
      <c r="AC1842" s="106"/>
      <c r="AD1842" s="106"/>
      <c r="AE1842" s="80"/>
      <c r="AF1842" s="106"/>
      <c r="AG1842" s="106"/>
      <c r="AH1842" s="107"/>
      <c r="AI1842" s="107"/>
      <c r="AJ1842" s="105"/>
      <c r="AK1842" s="85"/>
      <c r="AL1842" s="85"/>
      <c r="AM1842" s="105"/>
      <c r="AN1842" s="107"/>
      <c r="AO1842" s="107"/>
      <c r="AP1842" s="105"/>
      <c r="AQ1842" s="85"/>
      <c r="AR1842" s="85"/>
      <c r="AS1842" s="105"/>
      <c r="AT1842" s="107"/>
      <c r="AU1842" s="85"/>
      <c r="AV1842" s="107"/>
      <c r="AW1842" s="85"/>
      <c r="AX1842" s="85"/>
      <c r="AY1842" s="85"/>
      <c r="AZ1842" s="80"/>
      <c r="BA1842" s="86"/>
      <c r="BB1842" s="86"/>
      <c r="BC1842" s="105"/>
    </row>
    <row r="1843" spans="1:55" x14ac:dyDescent="0.25">
      <c r="A1843" s="80"/>
      <c r="B1843" s="80"/>
      <c r="C1843" s="80"/>
      <c r="D1843" s="80"/>
      <c r="E1843" s="80"/>
      <c r="F1843" s="80"/>
      <c r="G1843" s="80"/>
      <c r="H1843" s="84"/>
      <c r="I1843" s="84"/>
      <c r="J1843" s="105"/>
      <c r="K1843" s="84"/>
      <c r="L1843" s="105"/>
      <c r="M1843" s="84"/>
      <c r="N1843" s="105"/>
      <c r="O1843" s="84"/>
      <c r="P1843" s="84"/>
      <c r="Q1843" s="105"/>
      <c r="R1843" s="84"/>
      <c r="S1843" s="105"/>
      <c r="T1843" s="84"/>
      <c r="U1843" s="105"/>
      <c r="V1843" s="80"/>
      <c r="W1843" s="80"/>
      <c r="X1843" s="80"/>
      <c r="Y1843" s="80"/>
      <c r="Z1843" s="80"/>
      <c r="AA1843" s="80"/>
      <c r="AB1843" s="109"/>
      <c r="AC1843" s="80"/>
      <c r="AD1843" s="80"/>
      <c r="AE1843" s="80"/>
      <c r="AF1843" s="80"/>
      <c r="AG1843" s="80"/>
      <c r="AH1843" s="107"/>
      <c r="AI1843" s="107"/>
      <c r="AJ1843" s="105"/>
      <c r="AK1843" s="85"/>
      <c r="AL1843" s="85"/>
      <c r="AM1843" s="105"/>
      <c r="AN1843" s="107"/>
      <c r="AO1843" s="107"/>
      <c r="AP1843" s="105"/>
      <c r="AQ1843" s="85"/>
      <c r="AR1843" s="85"/>
      <c r="AS1843" s="105"/>
      <c r="AT1843" s="107"/>
      <c r="AU1843" s="85"/>
      <c r="AV1843" s="107"/>
      <c r="AW1843" s="85"/>
      <c r="AX1843" s="85"/>
      <c r="AY1843" s="85"/>
      <c r="AZ1843" s="80"/>
      <c r="BA1843" s="86"/>
      <c r="BB1843" s="86"/>
      <c r="BC1843" s="105"/>
    </row>
    <row r="1844" spans="1:55" x14ac:dyDescent="0.25">
      <c r="A1844" s="80"/>
      <c r="B1844" s="80"/>
      <c r="C1844" s="80"/>
      <c r="D1844" s="80"/>
      <c r="E1844" s="80"/>
      <c r="F1844" s="80"/>
      <c r="G1844" s="80"/>
      <c r="H1844" s="84"/>
      <c r="I1844" s="84"/>
      <c r="J1844" s="105"/>
      <c r="K1844" s="84"/>
      <c r="L1844" s="105"/>
      <c r="M1844" s="84"/>
      <c r="N1844" s="105"/>
      <c r="O1844" s="84"/>
      <c r="P1844" s="84"/>
      <c r="Q1844" s="105"/>
      <c r="R1844" s="84"/>
      <c r="S1844" s="105"/>
      <c r="T1844" s="84"/>
      <c r="U1844" s="105"/>
      <c r="V1844" s="80"/>
      <c r="W1844" s="80"/>
      <c r="X1844" s="80"/>
      <c r="Y1844" s="80"/>
      <c r="Z1844" s="80"/>
      <c r="AA1844" s="80"/>
      <c r="AB1844" s="109"/>
      <c r="AC1844" s="80"/>
      <c r="AD1844" s="80"/>
      <c r="AE1844" s="80"/>
      <c r="AF1844" s="80"/>
      <c r="AG1844" s="80"/>
      <c r="AH1844" s="107"/>
      <c r="AI1844" s="107"/>
      <c r="AJ1844" s="105"/>
      <c r="AK1844" s="85"/>
      <c r="AL1844" s="85"/>
      <c r="AM1844" s="105"/>
      <c r="AN1844" s="107"/>
      <c r="AO1844" s="107"/>
      <c r="AP1844" s="105"/>
      <c r="AQ1844" s="85"/>
      <c r="AR1844" s="85"/>
      <c r="AS1844" s="105"/>
      <c r="AT1844" s="107"/>
      <c r="AU1844" s="85"/>
      <c r="AV1844" s="107"/>
      <c r="AW1844" s="85"/>
      <c r="AX1844" s="85"/>
      <c r="AY1844" s="85"/>
      <c r="AZ1844" s="80"/>
      <c r="BA1844" s="86"/>
      <c r="BB1844" s="86"/>
      <c r="BC1844" s="105"/>
    </row>
    <row r="1845" spans="1:55" x14ac:dyDescent="0.25">
      <c r="A1845" s="80"/>
      <c r="B1845" s="80"/>
      <c r="C1845" s="80"/>
      <c r="D1845" s="80"/>
      <c r="E1845" s="80"/>
      <c r="F1845" s="80"/>
      <c r="G1845" s="80"/>
      <c r="H1845" s="84"/>
      <c r="I1845" s="84"/>
      <c r="J1845" s="105"/>
      <c r="K1845" s="84"/>
      <c r="L1845" s="105"/>
      <c r="M1845" s="84"/>
      <c r="N1845" s="105"/>
      <c r="O1845" s="84"/>
      <c r="P1845" s="84"/>
      <c r="Q1845" s="105"/>
      <c r="R1845" s="84"/>
      <c r="S1845" s="105"/>
      <c r="T1845" s="84"/>
      <c r="U1845" s="105"/>
      <c r="V1845" s="80"/>
      <c r="W1845" s="80"/>
      <c r="X1845" s="108"/>
      <c r="Y1845" s="108"/>
      <c r="Z1845" s="80"/>
      <c r="AA1845" s="80"/>
      <c r="AB1845" s="109"/>
      <c r="AC1845" s="80"/>
      <c r="AD1845" s="80"/>
      <c r="AE1845" s="80"/>
      <c r="AF1845" s="80"/>
      <c r="AG1845" s="80"/>
      <c r="AH1845" s="107"/>
      <c r="AI1845" s="107"/>
      <c r="AJ1845" s="105"/>
      <c r="AK1845" s="85"/>
      <c r="AL1845" s="85"/>
      <c r="AM1845" s="105"/>
      <c r="AN1845" s="107"/>
      <c r="AO1845" s="107"/>
      <c r="AP1845" s="105"/>
      <c r="AQ1845" s="85"/>
      <c r="AR1845" s="85"/>
      <c r="AS1845" s="105"/>
      <c r="AT1845" s="107"/>
      <c r="AU1845" s="85"/>
      <c r="AV1845" s="107"/>
      <c r="AW1845" s="85"/>
      <c r="AX1845" s="85"/>
      <c r="AY1845" s="85"/>
      <c r="AZ1845" s="80"/>
      <c r="BA1845" s="86"/>
      <c r="BB1845" s="86"/>
      <c r="BC1845" s="105"/>
    </row>
    <row r="1846" spans="1:55" x14ac:dyDescent="0.25">
      <c r="A1846" s="80"/>
      <c r="B1846" s="80"/>
      <c r="C1846" s="80"/>
      <c r="D1846" s="80"/>
      <c r="E1846" s="80"/>
      <c r="F1846" s="80"/>
      <c r="G1846" s="80"/>
      <c r="H1846" s="84"/>
      <c r="I1846" s="84"/>
      <c r="J1846" s="105"/>
      <c r="K1846" s="84"/>
      <c r="L1846" s="105"/>
      <c r="M1846" s="84"/>
      <c r="N1846" s="105"/>
      <c r="O1846" s="84"/>
      <c r="P1846" s="84"/>
      <c r="Q1846" s="105"/>
      <c r="R1846" s="84"/>
      <c r="S1846" s="105"/>
      <c r="T1846" s="84"/>
      <c r="U1846" s="105"/>
      <c r="V1846" s="80"/>
      <c r="W1846" s="80"/>
      <c r="X1846" s="80"/>
      <c r="Y1846" s="80"/>
      <c r="Z1846" s="80"/>
      <c r="AA1846" s="80"/>
      <c r="AB1846" s="109"/>
      <c r="AC1846" s="80"/>
      <c r="AD1846" s="80"/>
      <c r="AE1846" s="80"/>
      <c r="AF1846" s="80"/>
      <c r="AG1846" s="80"/>
      <c r="AH1846" s="107"/>
      <c r="AI1846" s="107"/>
      <c r="AJ1846" s="105"/>
      <c r="AK1846" s="85"/>
      <c r="AL1846" s="85"/>
      <c r="AM1846" s="105"/>
      <c r="AN1846" s="107"/>
      <c r="AO1846" s="107"/>
      <c r="AP1846" s="105"/>
      <c r="AQ1846" s="85"/>
      <c r="AR1846" s="85"/>
      <c r="AS1846" s="105"/>
      <c r="AT1846" s="107"/>
      <c r="AU1846" s="85"/>
      <c r="AV1846" s="107"/>
      <c r="AW1846" s="85"/>
      <c r="AX1846" s="85"/>
      <c r="AY1846" s="85"/>
      <c r="AZ1846" s="80"/>
      <c r="BA1846" s="86"/>
      <c r="BB1846" s="86"/>
      <c r="BC1846" s="105"/>
    </row>
    <row r="1847" spans="1:55" x14ac:dyDescent="0.25">
      <c r="A1847" s="80"/>
      <c r="B1847" s="80"/>
      <c r="C1847" s="80"/>
      <c r="D1847" s="80"/>
      <c r="E1847" s="80"/>
      <c r="F1847" s="80"/>
      <c r="G1847" s="80"/>
      <c r="H1847" s="84"/>
      <c r="I1847" s="84"/>
      <c r="J1847" s="105"/>
      <c r="K1847" s="84"/>
      <c r="L1847" s="105"/>
      <c r="M1847" s="84"/>
      <c r="N1847" s="105"/>
      <c r="O1847" s="84"/>
      <c r="P1847" s="84"/>
      <c r="Q1847" s="105"/>
      <c r="R1847" s="84"/>
      <c r="S1847" s="105"/>
      <c r="T1847" s="84"/>
      <c r="U1847" s="105"/>
      <c r="V1847" s="80"/>
      <c r="W1847" s="80"/>
      <c r="X1847" s="80"/>
      <c r="Y1847" s="80"/>
      <c r="Z1847" s="80"/>
      <c r="AA1847" s="80"/>
      <c r="AB1847" s="109"/>
      <c r="AC1847" s="80"/>
      <c r="AD1847" s="80"/>
      <c r="AE1847" s="80"/>
      <c r="AF1847" s="80"/>
      <c r="AG1847" s="80"/>
      <c r="AH1847" s="107"/>
      <c r="AI1847" s="107"/>
      <c r="AJ1847" s="105"/>
      <c r="AK1847" s="85"/>
      <c r="AL1847" s="85"/>
      <c r="AM1847" s="105"/>
      <c r="AN1847" s="107"/>
      <c r="AO1847" s="107"/>
      <c r="AP1847" s="105"/>
      <c r="AQ1847" s="85"/>
      <c r="AR1847" s="85"/>
      <c r="AS1847" s="105"/>
      <c r="AT1847" s="107"/>
      <c r="AU1847" s="85"/>
      <c r="AV1847" s="107"/>
      <c r="AW1847" s="85"/>
      <c r="AX1847" s="85"/>
      <c r="AY1847" s="85"/>
      <c r="AZ1847" s="80"/>
      <c r="BA1847" s="86"/>
      <c r="BB1847" s="86"/>
      <c r="BC1847" s="105"/>
    </row>
    <row r="1848" spans="1:55" x14ac:dyDescent="0.25">
      <c r="A1848" s="80"/>
      <c r="B1848" s="80"/>
      <c r="C1848" s="80"/>
      <c r="D1848" s="80"/>
      <c r="E1848" s="80"/>
      <c r="F1848" s="80"/>
      <c r="G1848" s="80"/>
      <c r="H1848" s="84"/>
      <c r="I1848" s="84"/>
      <c r="J1848" s="105"/>
      <c r="K1848" s="84"/>
      <c r="L1848" s="105"/>
      <c r="M1848" s="84"/>
      <c r="N1848" s="105"/>
      <c r="O1848" s="84"/>
      <c r="P1848" s="84"/>
      <c r="Q1848" s="105"/>
      <c r="R1848" s="84"/>
      <c r="S1848" s="105"/>
      <c r="T1848" s="84"/>
      <c r="U1848" s="105"/>
      <c r="V1848" s="80"/>
      <c r="W1848" s="80"/>
      <c r="X1848" s="80"/>
      <c r="Y1848" s="80"/>
      <c r="Z1848" s="80"/>
      <c r="AA1848" s="80"/>
      <c r="AB1848" s="109"/>
      <c r="AC1848" s="80"/>
      <c r="AD1848" s="80"/>
      <c r="AE1848" s="80"/>
      <c r="AF1848" s="80"/>
      <c r="AG1848" s="80"/>
      <c r="AH1848" s="107"/>
      <c r="AI1848" s="107"/>
      <c r="AJ1848" s="105"/>
      <c r="AK1848" s="85"/>
      <c r="AL1848" s="85"/>
      <c r="AM1848" s="105"/>
      <c r="AN1848" s="107"/>
      <c r="AO1848" s="107"/>
      <c r="AP1848" s="105"/>
      <c r="AQ1848" s="85"/>
      <c r="AR1848" s="85"/>
      <c r="AS1848" s="105"/>
      <c r="AT1848" s="107"/>
      <c r="AU1848" s="85"/>
      <c r="AV1848" s="107"/>
      <c r="AW1848" s="85"/>
      <c r="AX1848" s="85"/>
      <c r="AY1848" s="85"/>
      <c r="AZ1848" s="80"/>
      <c r="BA1848" s="86"/>
      <c r="BB1848" s="86"/>
      <c r="BC1848" s="105"/>
    </row>
    <row r="1849" spans="1:55" x14ac:dyDescent="0.25">
      <c r="A1849" s="80"/>
      <c r="B1849" s="80"/>
      <c r="C1849" s="80"/>
      <c r="D1849" s="80"/>
      <c r="E1849" s="80"/>
      <c r="F1849" s="80"/>
      <c r="G1849" s="80"/>
      <c r="H1849" s="84"/>
      <c r="I1849" s="84"/>
      <c r="J1849" s="105"/>
      <c r="K1849" s="84"/>
      <c r="L1849" s="105"/>
      <c r="M1849" s="84"/>
      <c r="N1849" s="105"/>
      <c r="O1849" s="84"/>
      <c r="P1849" s="84"/>
      <c r="Q1849" s="105"/>
      <c r="R1849" s="84"/>
      <c r="S1849" s="105"/>
      <c r="T1849" s="84"/>
      <c r="U1849" s="105"/>
      <c r="V1849" s="80"/>
      <c r="W1849" s="80"/>
      <c r="X1849" s="108"/>
      <c r="Y1849" s="108"/>
      <c r="Z1849" s="80"/>
      <c r="AA1849" s="80"/>
      <c r="AB1849" s="109"/>
      <c r="AC1849" s="80"/>
      <c r="AD1849" s="80"/>
      <c r="AE1849" s="80"/>
      <c r="AF1849" s="80"/>
      <c r="AG1849" s="80"/>
      <c r="AH1849" s="107"/>
      <c r="AI1849" s="107"/>
      <c r="AJ1849" s="105"/>
      <c r="AK1849" s="85"/>
      <c r="AL1849" s="85"/>
      <c r="AM1849" s="105"/>
      <c r="AN1849" s="107"/>
      <c r="AO1849" s="107"/>
      <c r="AP1849" s="105"/>
      <c r="AQ1849" s="85"/>
      <c r="AR1849" s="85"/>
      <c r="AS1849" s="105"/>
      <c r="AT1849" s="107"/>
      <c r="AU1849" s="85"/>
      <c r="AV1849" s="107"/>
      <c r="AW1849" s="85"/>
      <c r="AX1849" s="85"/>
      <c r="AY1849" s="85"/>
      <c r="AZ1849" s="80"/>
      <c r="BA1849" s="86"/>
      <c r="BB1849" s="86"/>
      <c r="BC1849" s="105"/>
    </row>
    <row r="1850" spans="1:55" x14ac:dyDescent="0.25">
      <c r="A1850" s="80"/>
      <c r="B1850" s="80"/>
      <c r="C1850" s="80"/>
      <c r="D1850" s="80"/>
      <c r="E1850" s="80"/>
      <c r="F1850" s="80"/>
      <c r="G1850" s="80"/>
      <c r="H1850" s="80"/>
      <c r="I1850" s="80"/>
      <c r="J1850" s="80"/>
      <c r="K1850" s="84"/>
      <c r="L1850" s="105"/>
      <c r="M1850" s="80"/>
      <c r="N1850" s="80"/>
      <c r="O1850" s="80"/>
      <c r="P1850" s="80"/>
      <c r="Q1850" s="80"/>
      <c r="R1850" s="84"/>
      <c r="S1850" s="105"/>
      <c r="T1850" s="80"/>
      <c r="U1850" s="80"/>
      <c r="V1850" s="80"/>
      <c r="W1850" s="80"/>
      <c r="X1850" s="80"/>
      <c r="Y1850" s="80"/>
      <c r="Z1850" s="80"/>
      <c r="AA1850" s="80"/>
      <c r="AB1850" s="109"/>
      <c r="AC1850" s="80"/>
      <c r="AD1850" s="80"/>
      <c r="AE1850" s="80"/>
      <c r="AF1850" s="80"/>
      <c r="AG1850" s="80"/>
      <c r="AH1850" s="80"/>
      <c r="AI1850" s="80"/>
      <c r="AJ1850" s="80"/>
      <c r="AK1850" s="80"/>
      <c r="AL1850" s="80"/>
      <c r="AM1850" s="80"/>
      <c r="AN1850" s="80"/>
      <c r="AO1850" s="80"/>
      <c r="AP1850" s="80"/>
      <c r="AQ1850" s="80"/>
      <c r="AR1850" s="80"/>
      <c r="AS1850" s="80"/>
      <c r="AT1850" s="80"/>
      <c r="AU1850" s="80"/>
      <c r="AV1850" s="80"/>
      <c r="AW1850" s="80"/>
      <c r="AX1850" s="80"/>
      <c r="AY1850" s="80"/>
      <c r="AZ1850" s="80"/>
      <c r="BA1850" s="80"/>
      <c r="BB1850" s="80"/>
      <c r="BC1850" s="80"/>
    </row>
    <row r="1851" spans="1:55" x14ac:dyDescent="0.25">
      <c r="A1851" s="80"/>
      <c r="B1851" s="80"/>
      <c r="C1851" s="80"/>
      <c r="D1851" s="80"/>
      <c r="E1851" s="80"/>
      <c r="F1851" s="80"/>
      <c r="G1851" s="80"/>
      <c r="H1851" s="84"/>
      <c r="I1851" s="84"/>
      <c r="J1851" s="105"/>
      <c r="K1851" s="84"/>
      <c r="L1851" s="105"/>
      <c r="M1851" s="84"/>
      <c r="N1851" s="105"/>
      <c r="O1851" s="84"/>
      <c r="P1851" s="84"/>
      <c r="Q1851" s="105"/>
      <c r="R1851" s="84"/>
      <c r="S1851" s="105"/>
      <c r="T1851" s="84"/>
      <c r="U1851" s="105"/>
      <c r="V1851" s="80"/>
      <c r="W1851" s="80"/>
      <c r="X1851" s="108"/>
      <c r="Y1851" s="108"/>
      <c r="Z1851" s="80"/>
      <c r="AA1851" s="80"/>
      <c r="AB1851" s="109"/>
      <c r="AC1851" s="80"/>
      <c r="AD1851" s="80"/>
      <c r="AE1851" s="80"/>
      <c r="AF1851" s="80"/>
      <c r="AG1851" s="80"/>
      <c r="AH1851" s="107"/>
      <c r="AI1851" s="107"/>
      <c r="AJ1851" s="105"/>
      <c r="AK1851" s="85"/>
      <c r="AL1851" s="85"/>
      <c r="AM1851" s="105"/>
      <c r="AN1851" s="107"/>
      <c r="AO1851" s="107"/>
      <c r="AP1851" s="105"/>
      <c r="AQ1851" s="85"/>
      <c r="AR1851" s="85"/>
      <c r="AS1851" s="105"/>
      <c r="AT1851" s="107"/>
      <c r="AU1851" s="85"/>
      <c r="AV1851" s="107"/>
      <c r="AW1851" s="85"/>
      <c r="AX1851" s="85"/>
      <c r="AY1851" s="85"/>
      <c r="AZ1851" s="80"/>
      <c r="BA1851" s="86"/>
      <c r="BB1851" s="86"/>
      <c r="BC1851" s="105"/>
    </row>
    <row r="1852" spans="1:55" x14ac:dyDescent="0.25">
      <c r="A1852" s="80"/>
      <c r="B1852" s="80"/>
      <c r="C1852" s="80"/>
      <c r="D1852" s="80"/>
      <c r="E1852" s="80"/>
      <c r="F1852" s="80"/>
      <c r="G1852" s="80"/>
      <c r="H1852" s="80"/>
      <c r="I1852" s="84"/>
      <c r="J1852" s="105"/>
      <c r="K1852" s="84"/>
      <c r="L1852" s="105"/>
      <c r="M1852" s="84"/>
      <c r="N1852" s="105"/>
      <c r="O1852" s="80"/>
      <c r="P1852" s="84"/>
      <c r="Q1852" s="105"/>
      <c r="R1852" s="84"/>
      <c r="S1852" s="105"/>
      <c r="T1852" s="84"/>
      <c r="U1852" s="105"/>
      <c r="V1852" s="80"/>
      <c r="W1852" s="80"/>
      <c r="X1852" s="80"/>
      <c r="Y1852" s="80"/>
      <c r="Z1852" s="80"/>
      <c r="AA1852" s="80"/>
      <c r="AB1852" s="109"/>
      <c r="AC1852" s="80"/>
      <c r="AD1852" s="80"/>
      <c r="AE1852" s="80"/>
      <c r="AF1852" s="80"/>
      <c r="AG1852" s="80"/>
      <c r="AH1852" s="80"/>
      <c r="AI1852" s="107"/>
      <c r="AJ1852" s="105"/>
      <c r="AK1852" s="80"/>
      <c r="AL1852" s="85"/>
      <c r="AM1852" s="105"/>
      <c r="AN1852" s="80"/>
      <c r="AO1852" s="107"/>
      <c r="AP1852" s="105"/>
      <c r="AQ1852" s="80"/>
      <c r="AR1852" s="85"/>
      <c r="AS1852" s="105"/>
      <c r="AT1852" s="80"/>
      <c r="AU1852" s="80"/>
      <c r="AV1852" s="80"/>
      <c r="AW1852" s="80"/>
      <c r="AX1852" s="80"/>
      <c r="AY1852" s="85"/>
      <c r="AZ1852" s="80"/>
      <c r="BA1852" s="80"/>
      <c r="BB1852" s="86"/>
      <c r="BC1852" s="105"/>
    </row>
    <row r="1853" spans="1:55" x14ac:dyDescent="0.25">
      <c r="A1853" s="80"/>
      <c r="B1853" s="80"/>
      <c r="C1853" s="80"/>
      <c r="D1853" s="80"/>
      <c r="E1853" s="80"/>
      <c r="F1853" s="80"/>
      <c r="G1853" s="80"/>
      <c r="H1853" s="80"/>
      <c r="I1853" s="80"/>
      <c r="J1853" s="80"/>
      <c r="K1853" s="84"/>
      <c r="L1853" s="105"/>
      <c r="M1853" s="84"/>
      <c r="N1853" s="105"/>
      <c r="O1853" s="80"/>
      <c r="P1853" s="80"/>
      <c r="Q1853" s="80"/>
      <c r="R1853" s="84"/>
      <c r="S1853" s="105"/>
      <c r="T1853" s="84"/>
      <c r="U1853" s="105"/>
      <c r="V1853" s="80"/>
      <c r="W1853" s="80"/>
      <c r="X1853" s="80"/>
      <c r="Y1853" s="80"/>
      <c r="Z1853" s="80"/>
      <c r="AA1853" s="80"/>
      <c r="AB1853" s="109"/>
      <c r="AC1853" s="80"/>
      <c r="AD1853" s="80"/>
      <c r="AE1853" s="80"/>
      <c r="AF1853" s="80"/>
      <c r="AG1853" s="80"/>
      <c r="AH1853" s="80"/>
      <c r="AI1853" s="80"/>
      <c r="AJ1853" s="80"/>
      <c r="AK1853" s="80"/>
      <c r="AL1853" s="80"/>
      <c r="AM1853" s="80"/>
      <c r="AN1853" s="80"/>
      <c r="AO1853" s="80"/>
      <c r="AP1853" s="80"/>
      <c r="AQ1853" s="80"/>
      <c r="AR1853" s="80"/>
      <c r="AS1853" s="80"/>
      <c r="AT1853" s="80"/>
      <c r="AU1853" s="80"/>
      <c r="AV1853" s="80"/>
      <c r="AW1853" s="80"/>
      <c r="AX1853" s="80"/>
      <c r="AY1853" s="80"/>
      <c r="AZ1853" s="80"/>
      <c r="BA1853" s="80"/>
      <c r="BB1853" s="80"/>
      <c r="BC1853" s="80"/>
    </row>
    <row r="1854" spans="1:55" x14ac:dyDescent="0.25">
      <c r="A1854" s="80"/>
      <c r="B1854" s="80"/>
      <c r="C1854" s="80"/>
      <c r="D1854" s="80"/>
      <c r="E1854" s="80"/>
      <c r="F1854" s="80"/>
      <c r="G1854" s="80"/>
      <c r="H1854" s="84"/>
      <c r="I1854" s="84"/>
      <c r="J1854" s="105"/>
      <c r="K1854" s="84"/>
      <c r="L1854" s="105"/>
      <c r="M1854" s="84"/>
      <c r="N1854" s="105"/>
      <c r="O1854" s="84"/>
      <c r="P1854" s="84"/>
      <c r="Q1854" s="105"/>
      <c r="R1854" s="84"/>
      <c r="S1854" s="105"/>
      <c r="T1854" s="84"/>
      <c r="U1854" s="105"/>
      <c r="V1854" s="80"/>
      <c r="W1854" s="80"/>
      <c r="X1854" s="108"/>
      <c r="Y1854" s="108"/>
      <c r="Z1854" s="80"/>
      <c r="AA1854" s="80"/>
      <c r="AB1854" s="109"/>
      <c r="AC1854" s="80"/>
      <c r="AD1854" s="80"/>
      <c r="AE1854" s="80"/>
      <c r="AF1854" s="80"/>
      <c r="AG1854" s="80"/>
      <c r="AH1854" s="107"/>
      <c r="AI1854" s="107"/>
      <c r="AJ1854" s="105"/>
      <c r="AK1854" s="85"/>
      <c r="AL1854" s="85"/>
      <c r="AM1854" s="105"/>
      <c r="AN1854" s="107"/>
      <c r="AO1854" s="107"/>
      <c r="AP1854" s="105"/>
      <c r="AQ1854" s="85"/>
      <c r="AR1854" s="85"/>
      <c r="AS1854" s="105"/>
      <c r="AT1854" s="107"/>
      <c r="AU1854" s="85"/>
      <c r="AV1854" s="107"/>
      <c r="AW1854" s="85"/>
      <c r="AX1854" s="85"/>
      <c r="AY1854" s="85"/>
      <c r="AZ1854" s="80"/>
      <c r="BA1854" s="86"/>
      <c r="BB1854" s="86"/>
      <c r="BC1854" s="105"/>
    </row>
    <row r="1855" spans="1:55" x14ac:dyDescent="0.25">
      <c r="A1855" s="80"/>
      <c r="B1855" s="80"/>
      <c r="C1855" s="80"/>
      <c r="D1855" s="80"/>
      <c r="E1855" s="80"/>
      <c r="F1855" s="80"/>
      <c r="G1855" s="80"/>
      <c r="H1855" s="84"/>
      <c r="I1855" s="84"/>
      <c r="J1855" s="105"/>
      <c r="K1855" s="84"/>
      <c r="L1855" s="105"/>
      <c r="M1855" s="84"/>
      <c r="N1855" s="105"/>
      <c r="O1855" s="84"/>
      <c r="P1855" s="84"/>
      <c r="Q1855" s="105"/>
      <c r="R1855" s="84"/>
      <c r="S1855" s="105"/>
      <c r="T1855" s="84"/>
      <c r="U1855" s="105"/>
      <c r="V1855" s="80"/>
      <c r="W1855" s="80"/>
      <c r="X1855" s="108"/>
      <c r="Y1855" s="108"/>
      <c r="Z1855" s="80"/>
      <c r="AA1855" s="80"/>
      <c r="AB1855" s="109"/>
      <c r="AC1855" s="80"/>
      <c r="AD1855" s="80"/>
      <c r="AE1855" s="80"/>
      <c r="AF1855" s="80"/>
      <c r="AG1855" s="80"/>
      <c r="AH1855" s="107"/>
      <c r="AI1855" s="107"/>
      <c r="AJ1855" s="105"/>
      <c r="AK1855" s="85"/>
      <c r="AL1855" s="85"/>
      <c r="AM1855" s="105"/>
      <c r="AN1855" s="107"/>
      <c r="AO1855" s="107"/>
      <c r="AP1855" s="105"/>
      <c r="AQ1855" s="85"/>
      <c r="AR1855" s="85"/>
      <c r="AS1855" s="105"/>
      <c r="AT1855" s="107"/>
      <c r="AU1855" s="85"/>
      <c r="AV1855" s="107"/>
      <c r="AW1855" s="85"/>
      <c r="AX1855" s="85"/>
      <c r="AY1855" s="85"/>
      <c r="AZ1855" s="80"/>
      <c r="BA1855" s="86"/>
      <c r="BB1855" s="86"/>
      <c r="BC1855" s="105"/>
    </row>
    <row r="1856" spans="1:55" x14ac:dyDescent="0.25">
      <c r="A1856" s="80"/>
      <c r="B1856" s="80"/>
      <c r="C1856" s="80"/>
      <c r="D1856" s="80"/>
      <c r="E1856" s="80"/>
      <c r="F1856" s="80"/>
      <c r="G1856" s="80"/>
      <c r="H1856" s="84"/>
      <c r="I1856" s="84"/>
      <c r="J1856" s="105"/>
      <c r="K1856" s="84"/>
      <c r="L1856" s="105"/>
      <c r="M1856" s="84"/>
      <c r="N1856" s="105"/>
      <c r="O1856" s="84"/>
      <c r="P1856" s="84"/>
      <c r="Q1856" s="105"/>
      <c r="R1856" s="84"/>
      <c r="S1856" s="105"/>
      <c r="T1856" s="84"/>
      <c r="U1856" s="105"/>
      <c r="V1856" s="80"/>
      <c r="W1856" s="80"/>
      <c r="X1856" s="108"/>
      <c r="Y1856" s="108"/>
      <c r="Z1856" s="80"/>
      <c r="AA1856" s="80"/>
      <c r="AB1856" s="109"/>
      <c r="AC1856" s="80"/>
      <c r="AD1856" s="80"/>
      <c r="AE1856" s="80"/>
      <c r="AF1856" s="80"/>
      <c r="AG1856" s="80"/>
      <c r="AH1856" s="107"/>
      <c r="AI1856" s="107"/>
      <c r="AJ1856" s="105"/>
      <c r="AK1856" s="85"/>
      <c r="AL1856" s="85"/>
      <c r="AM1856" s="105"/>
      <c r="AN1856" s="107"/>
      <c r="AO1856" s="107"/>
      <c r="AP1856" s="105"/>
      <c r="AQ1856" s="85"/>
      <c r="AR1856" s="85"/>
      <c r="AS1856" s="105"/>
      <c r="AT1856" s="107"/>
      <c r="AU1856" s="85"/>
      <c r="AV1856" s="107"/>
      <c r="AW1856" s="85"/>
      <c r="AX1856" s="85"/>
      <c r="AY1856" s="85"/>
      <c r="AZ1856" s="80"/>
      <c r="BA1856" s="86"/>
      <c r="BB1856" s="86"/>
      <c r="BC1856" s="105"/>
    </row>
    <row r="1857" spans="1:55" x14ac:dyDescent="0.25">
      <c r="A1857" s="80"/>
      <c r="B1857" s="80"/>
      <c r="C1857" s="80"/>
      <c r="D1857" s="80"/>
      <c r="E1857" s="80"/>
      <c r="F1857" s="80"/>
      <c r="G1857" s="80"/>
      <c r="H1857" s="84"/>
      <c r="I1857" s="84"/>
      <c r="J1857" s="105"/>
      <c r="K1857" s="84"/>
      <c r="L1857" s="105"/>
      <c r="M1857" s="84"/>
      <c r="N1857" s="105"/>
      <c r="O1857" s="84"/>
      <c r="P1857" s="84"/>
      <c r="Q1857" s="105"/>
      <c r="R1857" s="84"/>
      <c r="S1857" s="105"/>
      <c r="T1857" s="84"/>
      <c r="U1857" s="105"/>
      <c r="V1857" s="80"/>
      <c r="W1857" s="80"/>
      <c r="X1857" s="108"/>
      <c r="Y1857" s="108"/>
      <c r="Z1857" s="80"/>
      <c r="AA1857" s="80"/>
      <c r="AB1857" s="109"/>
      <c r="AC1857" s="80"/>
      <c r="AD1857" s="80"/>
      <c r="AE1857" s="80"/>
      <c r="AF1857" s="80"/>
      <c r="AG1857" s="80"/>
      <c r="AH1857" s="107"/>
      <c r="AI1857" s="107"/>
      <c r="AJ1857" s="105"/>
      <c r="AK1857" s="85"/>
      <c r="AL1857" s="85"/>
      <c r="AM1857" s="105"/>
      <c r="AN1857" s="107"/>
      <c r="AO1857" s="107"/>
      <c r="AP1857" s="105"/>
      <c r="AQ1857" s="85"/>
      <c r="AR1857" s="85"/>
      <c r="AS1857" s="105"/>
      <c r="AT1857" s="107"/>
      <c r="AU1857" s="85"/>
      <c r="AV1857" s="107"/>
      <c r="AW1857" s="85"/>
      <c r="AX1857" s="85"/>
      <c r="AY1857" s="85"/>
      <c r="AZ1857" s="80"/>
      <c r="BA1857" s="86"/>
      <c r="BB1857" s="86"/>
      <c r="BC1857" s="105"/>
    </row>
    <row r="1858" spans="1:55" x14ac:dyDescent="0.25">
      <c r="A1858" s="80"/>
      <c r="B1858" s="80"/>
      <c r="C1858" s="80"/>
      <c r="D1858" s="80"/>
      <c r="E1858" s="80"/>
      <c r="F1858" s="80"/>
      <c r="G1858" s="80"/>
      <c r="H1858" s="80"/>
      <c r="I1858" s="80"/>
      <c r="J1858" s="80"/>
      <c r="K1858" s="80"/>
      <c r="L1858" s="80"/>
      <c r="M1858" s="84"/>
      <c r="N1858" s="105"/>
      <c r="O1858" s="80"/>
      <c r="P1858" s="80"/>
      <c r="Q1858" s="80"/>
      <c r="R1858" s="80"/>
      <c r="S1858" s="80"/>
      <c r="T1858" s="84"/>
      <c r="U1858" s="105"/>
      <c r="V1858" s="80"/>
      <c r="W1858" s="80"/>
      <c r="X1858" s="80"/>
      <c r="Y1858" s="80"/>
      <c r="Z1858" s="80"/>
      <c r="AA1858" s="80"/>
      <c r="AB1858" s="109"/>
      <c r="AC1858" s="80"/>
      <c r="AD1858" s="80"/>
      <c r="AE1858" s="80"/>
      <c r="AF1858" s="80"/>
      <c r="AG1858" s="80"/>
      <c r="AH1858" s="80"/>
      <c r="AI1858" s="80"/>
      <c r="AJ1858" s="80"/>
      <c r="AK1858" s="80"/>
      <c r="AL1858" s="80"/>
      <c r="AM1858" s="80"/>
      <c r="AN1858" s="80"/>
      <c r="AO1858" s="80"/>
      <c r="AP1858" s="80"/>
      <c r="AQ1858" s="80"/>
      <c r="AR1858" s="80"/>
      <c r="AS1858" s="80"/>
      <c r="AT1858" s="80"/>
      <c r="AU1858" s="80"/>
      <c r="AV1858" s="80"/>
      <c r="AW1858" s="80"/>
      <c r="AX1858" s="80"/>
      <c r="AY1858" s="80"/>
      <c r="AZ1858" s="80"/>
      <c r="BA1858" s="80"/>
      <c r="BB1858" s="80"/>
      <c r="BC1858" s="80"/>
    </row>
    <row r="1859" spans="1:55" x14ac:dyDescent="0.25">
      <c r="A1859" s="80"/>
      <c r="B1859" s="80"/>
      <c r="C1859" s="80"/>
      <c r="D1859" s="81"/>
      <c r="E1859" s="82"/>
      <c r="F1859" s="83"/>
      <c r="G1859" s="83"/>
      <c r="H1859" s="84"/>
      <c r="I1859" s="84"/>
      <c r="J1859" s="105"/>
      <c r="K1859" s="84"/>
      <c r="L1859" s="105"/>
      <c r="M1859" s="84"/>
      <c r="N1859" s="105"/>
      <c r="O1859" s="84"/>
      <c r="P1859" s="84"/>
      <c r="Q1859" s="105"/>
      <c r="R1859" s="84"/>
      <c r="S1859" s="105"/>
      <c r="T1859" s="84"/>
      <c r="U1859" s="105"/>
      <c r="V1859" s="80"/>
      <c r="W1859" s="80"/>
      <c r="X1859" s="80"/>
      <c r="Y1859" s="80"/>
      <c r="Z1859" s="106"/>
      <c r="AA1859" s="106"/>
      <c r="AB1859" s="109"/>
      <c r="AC1859" s="106"/>
      <c r="AD1859" s="106"/>
      <c r="AE1859" s="80"/>
      <c r="AF1859" s="106"/>
      <c r="AG1859" s="106"/>
      <c r="AH1859" s="107"/>
      <c r="AI1859" s="107"/>
      <c r="AJ1859" s="105"/>
      <c r="AK1859" s="85"/>
      <c r="AL1859" s="85"/>
      <c r="AM1859" s="105"/>
      <c r="AN1859" s="107"/>
      <c r="AO1859" s="107"/>
      <c r="AP1859" s="105"/>
      <c r="AQ1859" s="85"/>
      <c r="AR1859" s="85"/>
      <c r="AS1859" s="105"/>
      <c r="AT1859" s="107"/>
      <c r="AU1859" s="85"/>
      <c r="AV1859" s="107"/>
      <c r="AW1859" s="85"/>
      <c r="AX1859" s="85"/>
      <c r="AY1859" s="85"/>
      <c r="AZ1859" s="80"/>
      <c r="BA1859" s="86"/>
      <c r="BB1859" s="86"/>
      <c r="BC1859" s="105"/>
    </row>
    <row r="1860" spans="1:55" x14ac:dyDescent="0.25">
      <c r="A1860" s="80"/>
      <c r="B1860" s="80"/>
      <c r="C1860" s="80"/>
      <c r="D1860" s="81"/>
      <c r="E1860" s="82"/>
      <c r="F1860" s="83"/>
      <c r="G1860" s="83"/>
      <c r="H1860" s="84"/>
      <c r="I1860" s="84"/>
      <c r="J1860" s="105"/>
      <c r="K1860" s="84"/>
      <c r="L1860" s="105"/>
      <c r="M1860" s="84"/>
      <c r="N1860" s="105"/>
      <c r="O1860" s="84"/>
      <c r="P1860" s="84"/>
      <c r="Q1860" s="105"/>
      <c r="R1860" s="84"/>
      <c r="S1860" s="105"/>
      <c r="T1860" s="84"/>
      <c r="U1860" s="105"/>
      <c r="V1860" s="80"/>
      <c r="W1860" s="80"/>
      <c r="X1860" s="80"/>
      <c r="Y1860" s="80"/>
      <c r="Z1860" s="106"/>
      <c r="AA1860" s="106"/>
      <c r="AB1860" s="109"/>
      <c r="AC1860" s="106"/>
      <c r="AD1860" s="106"/>
      <c r="AE1860" s="80"/>
      <c r="AF1860" s="106"/>
      <c r="AG1860" s="106"/>
      <c r="AH1860" s="107"/>
      <c r="AI1860" s="107"/>
      <c r="AJ1860" s="105"/>
      <c r="AK1860" s="85"/>
      <c r="AL1860" s="85"/>
      <c r="AM1860" s="105"/>
      <c r="AN1860" s="107"/>
      <c r="AO1860" s="107"/>
      <c r="AP1860" s="105"/>
      <c r="AQ1860" s="85"/>
      <c r="AR1860" s="85"/>
      <c r="AS1860" s="105"/>
      <c r="AT1860" s="107"/>
      <c r="AU1860" s="85"/>
      <c r="AV1860" s="107"/>
      <c r="AW1860" s="85"/>
      <c r="AX1860" s="85"/>
      <c r="AY1860" s="85"/>
      <c r="AZ1860" s="80"/>
      <c r="BA1860" s="86"/>
      <c r="BB1860" s="86"/>
      <c r="BC1860" s="105"/>
    </row>
    <row r="1861" spans="1:55" x14ac:dyDescent="0.25">
      <c r="A1861" s="80"/>
      <c r="B1861" s="80"/>
      <c r="C1861" s="80"/>
      <c r="D1861" s="81"/>
      <c r="E1861" s="82"/>
      <c r="F1861" s="83"/>
      <c r="G1861" s="83"/>
      <c r="H1861" s="84"/>
      <c r="I1861" s="84"/>
      <c r="J1861" s="105"/>
      <c r="K1861" s="84"/>
      <c r="L1861" s="105"/>
      <c r="M1861" s="84"/>
      <c r="N1861" s="105"/>
      <c r="O1861" s="84"/>
      <c r="P1861" s="84"/>
      <c r="Q1861" s="105"/>
      <c r="R1861" s="84"/>
      <c r="S1861" s="105"/>
      <c r="T1861" s="84"/>
      <c r="U1861" s="105"/>
      <c r="V1861" s="80"/>
      <c r="W1861" s="80"/>
      <c r="X1861" s="108"/>
      <c r="Y1861" s="108"/>
      <c r="Z1861" s="106"/>
      <c r="AA1861" s="106"/>
      <c r="AB1861" s="109"/>
      <c r="AC1861" s="106"/>
      <c r="AD1861" s="106"/>
      <c r="AE1861" s="80"/>
      <c r="AF1861" s="106"/>
      <c r="AG1861" s="106"/>
      <c r="AH1861" s="107"/>
      <c r="AI1861" s="107"/>
      <c r="AJ1861" s="105"/>
      <c r="AK1861" s="85"/>
      <c r="AL1861" s="85"/>
      <c r="AM1861" s="105"/>
      <c r="AN1861" s="107"/>
      <c r="AO1861" s="107"/>
      <c r="AP1861" s="105"/>
      <c r="AQ1861" s="85"/>
      <c r="AR1861" s="85"/>
      <c r="AS1861" s="105"/>
      <c r="AT1861" s="107"/>
      <c r="AU1861" s="85"/>
      <c r="AV1861" s="107"/>
      <c r="AW1861" s="85"/>
      <c r="AX1861" s="85"/>
      <c r="AY1861" s="85"/>
      <c r="AZ1861" s="80"/>
      <c r="BA1861" s="86"/>
      <c r="BB1861" s="86"/>
      <c r="BC1861" s="105"/>
    </row>
    <row r="1862" spans="1:55" x14ac:dyDescent="0.25">
      <c r="A1862" s="80"/>
      <c r="B1862" s="80"/>
      <c r="C1862" s="80"/>
      <c r="D1862" s="81"/>
      <c r="E1862" s="82"/>
      <c r="F1862" s="83"/>
      <c r="G1862" s="83"/>
      <c r="H1862" s="84"/>
      <c r="I1862" s="84"/>
      <c r="J1862" s="105"/>
      <c r="K1862" s="84"/>
      <c r="L1862" s="105"/>
      <c r="M1862" s="84"/>
      <c r="N1862" s="105"/>
      <c r="O1862" s="84"/>
      <c r="P1862" s="84"/>
      <c r="Q1862" s="105"/>
      <c r="R1862" s="84"/>
      <c r="S1862" s="105"/>
      <c r="T1862" s="84"/>
      <c r="U1862" s="105"/>
      <c r="V1862" s="80"/>
      <c r="W1862" s="80"/>
      <c r="X1862" s="80"/>
      <c r="Y1862" s="80"/>
      <c r="Z1862" s="106"/>
      <c r="AA1862" s="106"/>
      <c r="AB1862" s="109"/>
      <c r="AC1862" s="106"/>
      <c r="AD1862" s="106"/>
      <c r="AE1862" s="80"/>
      <c r="AF1862" s="106"/>
      <c r="AG1862" s="106"/>
      <c r="AH1862" s="107"/>
      <c r="AI1862" s="107"/>
      <c r="AJ1862" s="105"/>
      <c r="AK1862" s="85"/>
      <c r="AL1862" s="85"/>
      <c r="AM1862" s="105"/>
      <c r="AN1862" s="107"/>
      <c r="AO1862" s="107"/>
      <c r="AP1862" s="105"/>
      <c r="AQ1862" s="85"/>
      <c r="AR1862" s="85"/>
      <c r="AS1862" s="105"/>
      <c r="AT1862" s="107"/>
      <c r="AU1862" s="85"/>
      <c r="AV1862" s="107"/>
      <c r="AW1862" s="85"/>
      <c r="AX1862" s="85"/>
      <c r="AY1862" s="85"/>
      <c r="AZ1862" s="80"/>
      <c r="BA1862" s="86"/>
      <c r="BB1862" s="86"/>
      <c r="BC1862" s="105"/>
    </row>
    <row r="1863" spans="1:55" x14ac:dyDescent="0.25">
      <c r="A1863" s="80"/>
      <c r="B1863" s="80"/>
      <c r="C1863" s="80"/>
      <c r="D1863" s="81"/>
      <c r="E1863" s="82"/>
      <c r="F1863" s="83"/>
      <c r="G1863" s="83"/>
      <c r="H1863" s="84"/>
      <c r="I1863" s="84"/>
      <c r="J1863" s="105"/>
      <c r="K1863" s="84"/>
      <c r="L1863" s="105"/>
      <c r="M1863" s="84"/>
      <c r="N1863" s="105"/>
      <c r="O1863" s="84"/>
      <c r="P1863" s="84"/>
      <c r="Q1863" s="105"/>
      <c r="R1863" s="84"/>
      <c r="S1863" s="105"/>
      <c r="T1863" s="84"/>
      <c r="U1863" s="105"/>
      <c r="V1863" s="80"/>
      <c r="W1863" s="80"/>
      <c r="X1863" s="80"/>
      <c r="Y1863" s="80"/>
      <c r="Z1863" s="106"/>
      <c r="AA1863" s="106"/>
      <c r="AB1863" s="109"/>
      <c r="AC1863" s="106"/>
      <c r="AD1863" s="106"/>
      <c r="AE1863" s="80"/>
      <c r="AF1863" s="106"/>
      <c r="AG1863" s="106"/>
      <c r="AH1863" s="107"/>
      <c r="AI1863" s="107"/>
      <c r="AJ1863" s="105"/>
      <c r="AK1863" s="85"/>
      <c r="AL1863" s="85"/>
      <c r="AM1863" s="105"/>
      <c r="AN1863" s="107"/>
      <c r="AO1863" s="107"/>
      <c r="AP1863" s="105"/>
      <c r="AQ1863" s="85"/>
      <c r="AR1863" s="85"/>
      <c r="AS1863" s="105"/>
      <c r="AT1863" s="107"/>
      <c r="AU1863" s="85"/>
      <c r="AV1863" s="107"/>
      <c r="AW1863" s="85"/>
      <c r="AX1863" s="85"/>
      <c r="AY1863" s="85"/>
      <c r="AZ1863" s="80"/>
      <c r="BA1863" s="86"/>
      <c r="BB1863" s="86"/>
      <c r="BC1863" s="105"/>
    </row>
    <row r="1864" spans="1:55" x14ac:dyDescent="0.25">
      <c r="A1864" s="80"/>
      <c r="B1864" s="80"/>
      <c r="C1864" s="80"/>
      <c r="D1864" s="81"/>
      <c r="E1864" s="82"/>
      <c r="F1864" s="83"/>
      <c r="G1864" s="83"/>
      <c r="H1864" s="84"/>
      <c r="I1864" s="84"/>
      <c r="J1864" s="105"/>
      <c r="K1864" s="84"/>
      <c r="L1864" s="105"/>
      <c r="M1864" s="84"/>
      <c r="N1864" s="105"/>
      <c r="O1864" s="84"/>
      <c r="P1864" s="84"/>
      <c r="Q1864" s="105"/>
      <c r="R1864" s="84"/>
      <c r="S1864" s="105"/>
      <c r="T1864" s="84"/>
      <c r="U1864" s="105"/>
      <c r="V1864" s="80"/>
      <c r="W1864" s="80"/>
      <c r="X1864" s="80"/>
      <c r="Y1864" s="80"/>
      <c r="Z1864" s="106"/>
      <c r="AA1864" s="106"/>
      <c r="AB1864" s="109"/>
      <c r="AC1864" s="106"/>
      <c r="AD1864" s="106"/>
      <c r="AE1864" s="80"/>
      <c r="AF1864" s="106"/>
      <c r="AG1864" s="106"/>
      <c r="AH1864" s="107"/>
      <c r="AI1864" s="107"/>
      <c r="AJ1864" s="105"/>
      <c r="AK1864" s="85"/>
      <c r="AL1864" s="85"/>
      <c r="AM1864" s="105"/>
      <c r="AN1864" s="107"/>
      <c r="AO1864" s="107"/>
      <c r="AP1864" s="105"/>
      <c r="AQ1864" s="85"/>
      <c r="AR1864" s="85"/>
      <c r="AS1864" s="105"/>
      <c r="AT1864" s="107"/>
      <c r="AU1864" s="85"/>
      <c r="AV1864" s="107"/>
      <c r="AW1864" s="85"/>
      <c r="AX1864" s="85"/>
      <c r="AY1864" s="85"/>
      <c r="AZ1864" s="80"/>
      <c r="BA1864" s="86"/>
      <c r="BB1864" s="86"/>
      <c r="BC1864" s="105"/>
    </row>
    <row r="1865" spans="1:55" x14ac:dyDescent="0.25">
      <c r="A1865" s="80"/>
      <c r="B1865" s="80"/>
      <c r="C1865" s="80"/>
      <c r="D1865" s="81"/>
      <c r="E1865" s="82"/>
      <c r="F1865" s="83"/>
      <c r="G1865" s="83"/>
      <c r="H1865" s="84"/>
      <c r="I1865" s="84"/>
      <c r="J1865" s="105"/>
      <c r="K1865" s="84"/>
      <c r="L1865" s="105"/>
      <c r="M1865" s="84"/>
      <c r="N1865" s="105"/>
      <c r="O1865" s="84"/>
      <c r="P1865" s="84"/>
      <c r="Q1865" s="105"/>
      <c r="R1865" s="84"/>
      <c r="S1865" s="105"/>
      <c r="T1865" s="84"/>
      <c r="U1865" s="105"/>
      <c r="V1865" s="80"/>
      <c r="W1865" s="80"/>
      <c r="X1865" s="108"/>
      <c r="Y1865" s="108"/>
      <c r="Z1865" s="106"/>
      <c r="AA1865" s="106"/>
      <c r="AB1865" s="109"/>
      <c r="AC1865" s="106"/>
      <c r="AD1865" s="106"/>
      <c r="AE1865" s="80"/>
      <c r="AF1865" s="106"/>
      <c r="AG1865" s="106"/>
      <c r="AH1865" s="107"/>
      <c r="AI1865" s="107"/>
      <c r="AJ1865" s="105"/>
      <c r="AK1865" s="85"/>
      <c r="AL1865" s="85"/>
      <c r="AM1865" s="105"/>
      <c r="AN1865" s="107"/>
      <c r="AO1865" s="107"/>
      <c r="AP1865" s="105"/>
      <c r="AQ1865" s="85"/>
      <c r="AR1865" s="85"/>
      <c r="AS1865" s="105"/>
      <c r="AT1865" s="107"/>
      <c r="AU1865" s="85"/>
      <c r="AV1865" s="107"/>
      <c r="AW1865" s="85"/>
      <c r="AX1865" s="85"/>
      <c r="AY1865" s="85"/>
      <c r="AZ1865" s="80"/>
      <c r="BA1865" s="86"/>
      <c r="BB1865" s="86"/>
      <c r="BC1865" s="105"/>
    </row>
    <row r="1866" spans="1:55" x14ac:dyDescent="0.25">
      <c r="A1866" s="80"/>
      <c r="B1866" s="80"/>
      <c r="C1866" s="80"/>
      <c r="D1866" s="80"/>
      <c r="E1866" s="80"/>
      <c r="F1866" s="80"/>
      <c r="G1866" s="80"/>
      <c r="H1866" s="80"/>
      <c r="I1866" s="80"/>
      <c r="J1866" s="80"/>
      <c r="K1866" s="80"/>
      <c r="L1866" s="80"/>
      <c r="M1866" s="84"/>
      <c r="N1866" s="105"/>
      <c r="O1866" s="80"/>
      <c r="P1866" s="80"/>
      <c r="Q1866" s="80"/>
      <c r="R1866" s="80"/>
      <c r="S1866" s="80"/>
      <c r="T1866" s="84"/>
      <c r="U1866" s="105"/>
      <c r="V1866" s="80"/>
      <c r="W1866" s="80"/>
      <c r="X1866" s="80"/>
      <c r="Y1866" s="80"/>
      <c r="Z1866" s="80"/>
      <c r="AA1866" s="80"/>
      <c r="AB1866" s="109"/>
      <c r="AC1866" s="80"/>
      <c r="AD1866" s="80"/>
      <c r="AE1866" s="80"/>
      <c r="AF1866" s="80"/>
      <c r="AG1866" s="80"/>
      <c r="AH1866" s="80"/>
      <c r="AI1866" s="80"/>
      <c r="AJ1866" s="80"/>
      <c r="AK1866" s="80"/>
      <c r="AL1866" s="80"/>
      <c r="AM1866" s="80"/>
      <c r="AN1866" s="80"/>
      <c r="AO1866" s="80"/>
      <c r="AP1866" s="80"/>
      <c r="AQ1866" s="80"/>
      <c r="AR1866" s="80"/>
      <c r="AS1866" s="80"/>
      <c r="AT1866" s="80"/>
      <c r="AU1866" s="80"/>
      <c r="AV1866" s="80"/>
      <c r="AW1866" s="80"/>
      <c r="AX1866" s="80"/>
      <c r="AY1866" s="80"/>
      <c r="AZ1866" s="80"/>
      <c r="BA1866" s="80"/>
      <c r="BB1866" s="80"/>
      <c r="BC1866" s="80"/>
    </row>
    <row r="1867" spans="1:55" x14ac:dyDescent="0.25">
      <c r="A1867" s="80"/>
      <c r="B1867" s="80"/>
      <c r="C1867" s="80"/>
      <c r="D1867" s="81"/>
      <c r="E1867" s="80"/>
      <c r="F1867" s="83"/>
      <c r="G1867" s="80"/>
      <c r="H1867" s="84"/>
      <c r="I1867" s="84"/>
      <c r="J1867" s="105"/>
      <c r="K1867" s="84"/>
      <c r="L1867" s="105"/>
      <c r="M1867" s="84"/>
      <c r="N1867" s="105"/>
      <c r="O1867" s="84"/>
      <c r="P1867" s="84"/>
      <c r="Q1867" s="105"/>
      <c r="R1867" s="84"/>
      <c r="S1867" s="105"/>
      <c r="T1867" s="84"/>
      <c r="U1867" s="105"/>
      <c r="V1867" s="80"/>
      <c r="W1867" s="80"/>
      <c r="X1867" s="108"/>
      <c r="Y1867" s="108"/>
      <c r="Z1867" s="80"/>
      <c r="AA1867" s="80"/>
      <c r="AB1867" s="109"/>
      <c r="AC1867" s="80"/>
      <c r="AD1867" s="80"/>
      <c r="AE1867" s="80"/>
      <c r="AF1867" s="80"/>
      <c r="AG1867" s="80"/>
      <c r="AH1867" s="107"/>
      <c r="AI1867" s="107"/>
      <c r="AJ1867" s="105"/>
      <c r="AK1867" s="85"/>
      <c r="AL1867" s="85"/>
      <c r="AM1867" s="105"/>
      <c r="AN1867" s="107"/>
      <c r="AO1867" s="107"/>
      <c r="AP1867" s="105"/>
      <c r="AQ1867" s="85"/>
      <c r="AR1867" s="85"/>
      <c r="AS1867" s="105"/>
      <c r="AT1867" s="107"/>
      <c r="AU1867" s="85"/>
      <c r="AV1867" s="107"/>
      <c r="AW1867" s="85"/>
      <c r="AX1867" s="85"/>
      <c r="AY1867" s="85"/>
      <c r="AZ1867" s="80"/>
      <c r="BA1867" s="86"/>
      <c r="BB1867" s="86"/>
      <c r="BC1867" s="105"/>
    </row>
    <row r="1868" spans="1:55" x14ac:dyDescent="0.25">
      <c r="A1868" s="80"/>
      <c r="B1868" s="80"/>
      <c r="C1868" s="80"/>
      <c r="D1868" s="81"/>
      <c r="E1868" s="82"/>
      <c r="F1868" s="83"/>
      <c r="G1868" s="83"/>
      <c r="H1868" s="84"/>
      <c r="I1868" s="84"/>
      <c r="J1868" s="105"/>
      <c r="K1868" s="84"/>
      <c r="L1868" s="105"/>
      <c r="M1868" s="84"/>
      <c r="N1868" s="105"/>
      <c r="O1868" s="84"/>
      <c r="P1868" s="84"/>
      <c r="Q1868" s="105"/>
      <c r="R1868" s="84"/>
      <c r="S1868" s="105"/>
      <c r="T1868" s="84"/>
      <c r="U1868" s="105"/>
      <c r="V1868" s="80"/>
      <c r="W1868" s="80"/>
      <c r="X1868" s="108"/>
      <c r="Y1868" s="108"/>
      <c r="Z1868" s="106"/>
      <c r="AA1868" s="106"/>
      <c r="AB1868" s="109"/>
      <c r="AC1868" s="106"/>
      <c r="AD1868" s="106"/>
      <c r="AE1868" s="80"/>
      <c r="AF1868" s="106"/>
      <c r="AG1868" s="106"/>
      <c r="AH1868" s="107"/>
      <c r="AI1868" s="107"/>
      <c r="AJ1868" s="105"/>
      <c r="AK1868" s="85"/>
      <c r="AL1868" s="85"/>
      <c r="AM1868" s="105"/>
      <c r="AN1868" s="107"/>
      <c r="AO1868" s="107"/>
      <c r="AP1868" s="105"/>
      <c r="AQ1868" s="85"/>
      <c r="AR1868" s="85"/>
      <c r="AS1868" s="105"/>
      <c r="AT1868" s="107"/>
      <c r="AU1868" s="85"/>
      <c r="AV1868" s="107"/>
      <c r="AW1868" s="85"/>
      <c r="AX1868" s="85"/>
      <c r="AY1868" s="85"/>
      <c r="AZ1868" s="80"/>
      <c r="BA1868" s="86"/>
      <c r="BB1868" s="86"/>
      <c r="BC1868" s="105"/>
    </row>
    <row r="1869" spans="1:55" x14ac:dyDescent="0.25">
      <c r="A1869" s="80"/>
      <c r="B1869" s="80"/>
      <c r="C1869" s="80"/>
      <c r="D1869" s="81"/>
      <c r="E1869" s="82"/>
      <c r="F1869" s="83"/>
      <c r="G1869" s="83"/>
      <c r="H1869" s="84"/>
      <c r="I1869" s="84"/>
      <c r="J1869" s="105"/>
      <c r="K1869" s="84"/>
      <c r="L1869" s="105"/>
      <c r="M1869" s="84"/>
      <c r="N1869" s="105"/>
      <c r="O1869" s="84"/>
      <c r="P1869" s="84"/>
      <c r="Q1869" s="105"/>
      <c r="R1869" s="84"/>
      <c r="S1869" s="105"/>
      <c r="T1869" s="84"/>
      <c r="U1869" s="105"/>
      <c r="V1869" s="80"/>
      <c r="W1869" s="80"/>
      <c r="X1869" s="108"/>
      <c r="Y1869" s="108"/>
      <c r="Z1869" s="106"/>
      <c r="AA1869" s="106"/>
      <c r="AB1869" s="109"/>
      <c r="AC1869" s="106"/>
      <c r="AD1869" s="106"/>
      <c r="AE1869" s="80"/>
      <c r="AF1869" s="106"/>
      <c r="AG1869" s="106"/>
      <c r="AH1869" s="107"/>
      <c r="AI1869" s="107"/>
      <c r="AJ1869" s="105"/>
      <c r="AK1869" s="85"/>
      <c r="AL1869" s="85"/>
      <c r="AM1869" s="105"/>
      <c r="AN1869" s="107"/>
      <c r="AO1869" s="107"/>
      <c r="AP1869" s="105"/>
      <c r="AQ1869" s="85"/>
      <c r="AR1869" s="85"/>
      <c r="AS1869" s="105"/>
      <c r="AT1869" s="107"/>
      <c r="AU1869" s="85"/>
      <c r="AV1869" s="107"/>
      <c r="AW1869" s="85"/>
      <c r="AX1869" s="85"/>
      <c r="AY1869" s="85"/>
      <c r="AZ1869" s="80"/>
      <c r="BA1869" s="86"/>
      <c r="BB1869" s="86"/>
      <c r="BC1869" s="105"/>
    </row>
    <row r="1870" spans="1:55" x14ac:dyDescent="0.25">
      <c r="A1870" s="80"/>
      <c r="B1870" s="80"/>
      <c r="C1870" s="80"/>
      <c r="D1870" s="81"/>
      <c r="E1870" s="80"/>
      <c r="F1870" s="83"/>
      <c r="G1870" s="80"/>
      <c r="H1870" s="84"/>
      <c r="I1870" s="84"/>
      <c r="J1870" s="105"/>
      <c r="K1870" s="80"/>
      <c r="L1870" s="80"/>
      <c r="M1870" s="80"/>
      <c r="N1870" s="80"/>
      <c r="O1870" s="84"/>
      <c r="P1870" s="84"/>
      <c r="Q1870" s="105"/>
      <c r="R1870" s="80"/>
      <c r="S1870" s="80"/>
      <c r="T1870" s="80"/>
      <c r="U1870" s="80"/>
      <c r="V1870" s="80"/>
      <c r="W1870" s="80"/>
      <c r="X1870" s="108"/>
      <c r="Y1870" s="108"/>
      <c r="Z1870" s="80"/>
      <c r="AA1870" s="80"/>
      <c r="AB1870" s="109"/>
      <c r="AC1870" s="80"/>
      <c r="AD1870" s="80"/>
      <c r="AE1870" s="80"/>
      <c r="AF1870" s="80"/>
      <c r="AG1870" s="80"/>
      <c r="AH1870" s="107"/>
      <c r="AI1870" s="107"/>
      <c r="AJ1870" s="105"/>
      <c r="AK1870" s="85"/>
      <c r="AL1870" s="85"/>
      <c r="AM1870" s="105"/>
      <c r="AN1870" s="107"/>
      <c r="AO1870" s="107"/>
      <c r="AP1870" s="105"/>
      <c r="AQ1870" s="85"/>
      <c r="AR1870" s="85"/>
      <c r="AS1870" s="105"/>
      <c r="AT1870" s="107"/>
      <c r="AU1870" s="85"/>
      <c r="AV1870" s="107"/>
      <c r="AW1870" s="85"/>
      <c r="AX1870" s="85"/>
      <c r="AY1870" s="85"/>
      <c r="AZ1870" s="80"/>
      <c r="BA1870" s="86"/>
      <c r="BB1870" s="86"/>
      <c r="BC1870" s="105"/>
    </row>
    <row r="1871" spans="1:55" x14ac:dyDescent="0.25">
      <c r="A1871" s="80"/>
      <c r="B1871" s="80"/>
      <c r="C1871" s="80"/>
      <c r="D1871" s="81"/>
      <c r="E1871" s="82"/>
      <c r="F1871" s="83"/>
      <c r="G1871" s="83"/>
      <c r="H1871" s="84"/>
      <c r="I1871" s="84"/>
      <c r="J1871" s="105"/>
      <c r="K1871" s="84"/>
      <c r="L1871" s="105"/>
      <c r="M1871" s="84"/>
      <c r="N1871" s="105"/>
      <c r="O1871" s="84"/>
      <c r="P1871" s="84"/>
      <c r="Q1871" s="105"/>
      <c r="R1871" s="84"/>
      <c r="S1871" s="105"/>
      <c r="T1871" s="84"/>
      <c r="U1871" s="105"/>
      <c r="V1871" s="80"/>
      <c r="W1871" s="80"/>
      <c r="X1871" s="108"/>
      <c r="Y1871" s="108"/>
      <c r="Z1871" s="106"/>
      <c r="AA1871" s="106"/>
      <c r="AB1871" s="109"/>
      <c r="AC1871" s="106"/>
      <c r="AD1871" s="106"/>
      <c r="AE1871" s="80"/>
      <c r="AF1871" s="106"/>
      <c r="AG1871" s="106"/>
      <c r="AH1871" s="107"/>
      <c r="AI1871" s="107"/>
      <c r="AJ1871" s="105"/>
      <c r="AK1871" s="85"/>
      <c r="AL1871" s="85"/>
      <c r="AM1871" s="105"/>
      <c r="AN1871" s="107"/>
      <c r="AO1871" s="107"/>
      <c r="AP1871" s="105"/>
      <c r="AQ1871" s="85"/>
      <c r="AR1871" s="85"/>
      <c r="AS1871" s="105"/>
      <c r="AT1871" s="107"/>
      <c r="AU1871" s="85"/>
      <c r="AV1871" s="107"/>
      <c r="AW1871" s="85"/>
      <c r="AX1871" s="85"/>
      <c r="AY1871" s="85"/>
      <c r="AZ1871" s="80"/>
      <c r="BA1871" s="86"/>
      <c r="BB1871" s="86"/>
      <c r="BC1871" s="105"/>
    </row>
    <row r="1872" spans="1:55" x14ac:dyDescent="0.25">
      <c r="A1872" s="80"/>
      <c r="B1872" s="80"/>
      <c r="C1872" s="80"/>
      <c r="D1872" s="81"/>
      <c r="E1872" s="82"/>
      <c r="F1872" s="83"/>
      <c r="G1872" s="83"/>
      <c r="H1872" s="84"/>
      <c r="I1872" s="84"/>
      <c r="J1872" s="105"/>
      <c r="K1872" s="84"/>
      <c r="L1872" s="105"/>
      <c r="M1872" s="84"/>
      <c r="N1872" s="105"/>
      <c r="O1872" s="84"/>
      <c r="P1872" s="84"/>
      <c r="Q1872" s="105"/>
      <c r="R1872" s="84"/>
      <c r="S1872" s="105"/>
      <c r="T1872" s="84"/>
      <c r="U1872" s="105"/>
      <c r="V1872" s="80"/>
      <c r="W1872" s="80"/>
      <c r="X1872" s="108"/>
      <c r="Y1872" s="108"/>
      <c r="Z1872" s="106"/>
      <c r="AA1872" s="106"/>
      <c r="AB1872" s="109"/>
      <c r="AC1872" s="106"/>
      <c r="AD1872" s="106"/>
      <c r="AE1872" s="80"/>
      <c r="AF1872" s="106"/>
      <c r="AG1872" s="106"/>
      <c r="AH1872" s="107"/>
      <c r="AI1872" s="107"/>
      <c r="AJ1872" s="105"/>
      <c r="AK1872" s="85"/>
      <c r="AL1872" s="85"/>
      <c r="AM1872" s="105"/>
      <c r="AN1872" s="107"/>
      <c r="AO1872" s="107"/>
      <c r="AP1872" s="105"/>
      <c r="AQ1872" s="85"/>
      <c r="AR1872" s="85"/>
      <c r="AS1872" s="105"/>
      <c r="AT1872" s="107"/>
      <c r="AU1872" s="85"/>
      <c r="AV1872" s="107"/>
      <c r="AW1872" s="85"/>
      <c r="AX1872" s="85"/>
      <c r="AY1872" s="85"/>
      <c r="AZ1872" s="80"/>
      <c r="BA1872" s="86"/>
      <c r="BB1872" s="86"/>
      <c r="BC1872" s="105"/>
    </row>
    <row r="1873" spans="1:55" x14ac:dyDescent="0.25">
      <c r="A1873" s="80"/>
      <c r="B1873" s="80"/>
      <c r="C1873" s="80"/>
      <c r="D1873" s="81"/>
      <c r="E1873" s="82"/>
      <c r="F1873" s="83"/>
      <c r="G1873" s="83"/>
      <c r="H1873" s="84"/>
      <c r="I1873" s="84"/>
      <c r="J1873" s="105"/>
      <c r="K1873" s="84"/>
      <c r="L1873" s="105"/>
      <c r="M1873" s="84"/>
      <c r="N1873" s="105"/>
      <c r="O1873" s="84"/>
      <c r="P1873" s="84"/>
      <c r="Q1873" s="105"/>
      <c r="R1873" s="84"/>
      <c r="S1873" s="105"/>
      <c r="T1873" s="84"/>
      <c r="U1873" s="105"/>
      <c r="V1873" s="80"/>
      <c r="W1873" s="80"/>
      <c r="X1873" s="108"/>
      <c r="Y1873" s="108"/>
      <c r="Z1873" s="106"/>
      <c r="AA1873" s="106"/>
      <c r="AB1873" s="109"/>
      <c r="AC1873" s="106"/>
      <c r="AD1873" s="106"/>
      <c r="AE1873" s="80"/>
      <c r="AF1873" s="106"/>
      <c r="AG1873" s="106"/>
      <c r="AH1873" s="107"/>
      <c r="AI1873" s="107"/>
      <c r="AJ1873" s="105"/>
      <c r="AK1873" s="85"/>
      <c r="AL1873" s="85"/>
      <c r="AM1873" s="105"/>
      <c r="AN1873" s="107"/>
      <c r="AO1873" s="107"/>
      <c r="AP1873" s="105"/>
      <c r="AQ1873" s="85"/>
      <c r="AR1873" s="85"/>
      <c r="AS1873" s="105"/>
      <c r="AT1873" s="107"/>
      <c r="AU1873" s="85"/>
      <c r="AV1873" s="107"/>
      <c r="AW1873" s="85"/>
      <c r="AX1873" s="85"/>
      <c r="AY1873" s="85"/>
      <c r="AZ1873" s="80"/>
      <c r="BA1873" s="86"/>
      <c r="BB1873" s="86"/>
      <c r="BC1873" s="105"/>
    </row>
    <row r="1874" spans="1:55" x14ac:dyDescent="0.25">
      <c r="A1874" s="80"/>
      <c r="B1874" s="80"/>
      <c r="C1874" s="80"/>
      <c r="D1874" s="81"/>
      <c r="E1874" s="80"/>
      <c r="F1874" s="83"/>
      <c r="G1874" s="80"/>
      <c r="H1874" s="84"/>
      <c r="I1874" s="84"/>
      <c r="J1874" s="105"/>
      <c r="K1874" s="84"/>
      <c r="L1874" s="105"/>
      <c r="M1874" s="84"/>
      <c r="N1874" s="105"/>
      <c r="O1874" s="84"/>
      <c r="P1874" s="84"/>
      <c r="Q1874" s="105"/>
      <c r="R1874" s="84"/>
      <c r="S1874" s="105"/>
      <c r="T1874" s="84"/>
      <c r="U1874" s="105"/>
      <c r="V1874" s="80"/>
      <c r="W1874" s="80"/>
      <c r="X1874" s="108"/>
      <c r="Y1874" s="108"/>
      <c r="Z1874" s="80"/>
      <c r="AA1874" s="80"/>
      <c r="AB1874" s="109"/>
      <c r="AC1874" s="80"/>
      <c r="AD1874" s="80"/>
      <c r="AE1874" s="80"/>
      <c r="AF1874" s="80"/>
      <c r="AG1874" s="80"/>
      <c r="AH1874" s="107"/>
      <c r="AI1874" s="107"/>
      <c r="AJ1874" s="105"/>
      <c r="AK1874" s="85"/>
      <c r="AL1874" s="85"/>
      <c r="AM1874" s="105"/>
      <c r="AN1874" s="107"/>
      <c r="AO1874" s="107"/>
      <c r="AP1874" s="105"/>
      <c r="AQ1874" s="85"/>
      <c r="AR1874" s="85"/>
      <c r="AS1874" s="105"/>
      <c r="AT1874" s="107"/>
      <c r="AU1874" s="85"/>
      <c r="AV1874" s="107"/>
      <c r="AW1874" s="85"/>
      <c r="AX1874" s="85"/>
      <c r="AY1874" s="85"/>
      <c r="AZ1874" s="80"/>
      <c r="BA1874" s="86"/>
      <c r="BB1874" s="86"/>
      <c r="BC1874" s="105"/>
    </row>
    <row r="1875" spans="1:55" x14ac:dyDescent="0.25">
      <c r="A1875" s="80"/>
      <c r="B1875" s="80"/>
      <c r="C1875" s="80"/>
      <c r="D1875" s="80"/>
      <c r="E1875" s="80"/>
      <c r="F1875" s="80"/>
      <c r="G1875" s="80"/>
      <c r="H1875" s="84"/>
      <c r="I1875" s="84"/>
      <c r="J1875" s="105"/>
      <c r="K1875" s="84"/>
      <c r="L1875" s="105"/>
      <c r="M1875" s="84"/>
      <c r="N1875" s="105"/>
      <c r="O1875" s="84"/>
      <c r="P1875" s="84"/>
      <c r="Q1875" s="105"/>
      <c r="R1875" s="84"/>
      <c r="S1875" s="105"/>
      <c r="T1875" s="84"/>
      <c r="U1875" s="105"/>
      <c r="V1875" s="80"/>
      <c r="W1875" s="80"/>
      <c r="X1875" s="80"/>
      <c r="Y1875" s="80"/>
      <c r="Z1875" s="80"/>
      <c r="AA1875" s="80"/>
      <c r="AB1875" s="109"/>
      <c r="AC1875" s="80"/>
      <c r="AD1875" s="80"/>
      <c r="AE1875" s="80"/>
      <c r="AF1875" s="80"/>
      <c r="AG1875" s="80"/>
      <c r="AH1875" s="107"/>
      <c r="AI1875" s="107"/>
      <c r="AJ1875" s="105"/>
      <c r="AK1875" s="85"/>
      <c r="AL1875" s="85"/>
      <c r="AM1875" s="105"/>
      <c r="AN1875" s="107"/>
      <c r="AO1875" s="107"/>
      <c r="AP1875" s="105"/>
      <c r="AQ1875" s="85"/>
      <c r="AR1875" s="85"/>
      <c r="AS1875" s="105"/>
      <c r="AT1875" s="107"/>
      <c r="AU1875" s="85"/>
      <c r="AV1875" s="107"/>
      <c r="AW1875" s="85"/>
      <c r="AX1875" s="85"/>
      <c r="AY1875" s="85"/>
      <c r="AZ1875" s="80"/>
      <c r="BA1875" s="86"/>
      <c r="BB1875" s="86"/>
      <c r="BC1875" s="105"/>
    </row>
    <row r="1876" spans="1:55" x14ac:dyDescent="0.25">
      <c r="A1876" s="80"/>
      <c r="B1876" s="80"/>
      <c r="C1876" s="80"/>
      <c r="D1876" s="80"/>
      <c r="E1876" s="80"/>
      <c r="F1876" s="80"/>
      <c r="G1876" s="80"/>
      <c r="H1876" s="84"/>
      <c r="I1876" s="84"/>
      <c r="J1876" s="105"/>
      <c r="K1876" s="84"/>
      <c r="L1876" s="105"/>
      <c r="M1876" s="84"/>
      <c r="N1876" s="105"/>
      <c r="O1876" s="84"/>
      <c r="P1876" s="84"/>
      <c r="Q1876" s="105"/>
      <c r="R1876" s="84"/>
      <c r="S1876" s="105"/>
      <c r="T1876" s="84"/>
      <c r="U1876" s="105"/>
      <c r="V1876" s="80"/>
      <c r="W1876" s="80"/>
      <c r="X1876" s="80"/>
      <c r="Y1876" s="80"/>
      <c r="Z1876" s="80"/>
      <c r="AA1876" s="80"/>
      <c r="AB1876" s="109"/>
      <c r="AC1876" s="80"/>
      <c r="AD1876" s="80"/>
      <c r="AE1876" s="80"/>
      <c r="AF1876" s="80"/>
      <c r="AG1876" s="80"/>
      <c r="AH1876" s="107"/>
      <c r="AI1876" s="107"/>
      <c r="AJ1876" s="105"/>
      <c r="AK1876" s="85"/>
      <c r="AL1876" s="85"/>
      <c r="AM1876" s="105"/>
      <c r="AN1876" s="107"/>
      <c r="AO1876" s="107"/>
      <c r="AP1876" s="105"/>
      <c r="AQ1876" s="85"/>
      <c r="AR1876" s="85"/>
      <c r="AS1876" s="105"/>
      <c r="AT1876" s="107"/>
      <c r="AU1876" s="85"/>
      <c r="AV1876" s="107"/>
      <c r="AW1876" s="85"/>
      <c r="AX1876" s="85"/>
      <c r="AY1876" s="85"/>
      <c r="AZ1876" s="80"/>
      <c r="BA1876" s="86"/>
      <c r="BB1876" s="86"/>
      <c r="BC1876" s="105"/>
    </row>
    <row r="1877" spans="1:55" x14ac:dyDescent="0.25">
      <c r="A1877" s="80"/>
      <c r="B1877" s="80"/>
      <c r="C1877" s="80"/>
      <c r="D1877" s="80"/>
      <c r="E1877" s="80"/>
      <c r="F1877" s="80"/>
      <c r="G1877" s="80"/>
      <c r="H1877" s="84"/>
      <c r="I1877" s="84"/>
      <c r="J1877" s="105"/>
      <c r="K1877" s="84"/>
      <c r="L1877" s="105"/>
      <c r="M1877" s="84"/>
      <c r="N1877" s="105"/>
      <c r="O1877" s="84"/>
      <c r="P1877" s="84"/>
      <c r="Q1877" s="105"/>
      <c r="R1877" s="84"/>
      <c r="S1877" s="105"/>
      <c r="T1877" s="84"/>
      <c r="U1877" s="105"/>
      <c r="V1877" s="80"/>
      <c r="W1877" s="80"/>
      <c r="X1877" s="108"/>
      <c r="Y1877" s="108"/>
      <c r="Z1877" s="80"/>
      <c r="AA1877" s="80"/>
      <c r="AB1877" s="109"/>
      <c r="AC1877" s="80"/>
      <c r="AD1877" s="80"/>
      <c r="AE1877" s="80"/>
      <c r="AF1877" s="80"/>
      <c r="AG1877" s="80"/>
      <c r="AH1877" s="107"/>
      <c r="AI1877" s="107"/>
      <c r="AJ1877" s="105"/>
      <c r="AK1877" s="85"/>
      <c r="AL1877" s="85"/>
      <c r="AM1877" s="105"/>
      <c r="AN1877" s="107"/>
      <c r="AO1877" s="107"/>
      <c r="AP1877" s="105"/>
      <c r="AQ1877" s="85"/>
      <c r="AR1877" s="85"/>
      <c r="AS1877" s="105"/>
      <c r="AT1877" s="107"/>
      <c r="AU1877" s="85"/>
      <c r="AV1877" s="107"/>
      <c r="AW1877" s="85"/>
      <c r="AX1877" s="85"/>
      <c r="AY1877" s="85"/>
      <c r="AZ1877" s="80"/>
      <c r="BA1877" s="86"/>
      <c r="BB1877" s="86"/>
      <c r="BC1877" s="105"/>
    </row>
    <row r="1878" spans="1:55" x14ac:dyDescent="0.25">
      <c r="A1878" s="80"/>
      <c r="B1878" s="80"/>
      <c r="C1878" s="80"/>
      <c r="D1878" s="80"/>
      <c r="E1878" s="80"/>
      <c r="F1878" s="80"/>
      <c r="G1878" s="80"/>
      <c r="H1878" s="84"/>
      <c r="I1878" s="84"/>
      <c r="J1878" s="105"/>
      <c r="K1878" s="84"/>
      <c r="L1878" s="105"/>
      <c r="M1878" s="84"/>
      <c r="N1878" s="105"/>
      <c r="O1878" s="84"/>
      <c r="P1878" s="84"/>
      <c r="Q1878" s="105"/>
      <c r="R1878" s="84"/>
      <c r="S1878" s="105"/>
      <c r="T1878" s="84"/>
      <c r="U1878" s="105"/>
      <c r="V1878" s="80"/>
      <c r="W1878" s="80"/>
      <c r="X1878" s="80"/>
      <c r="Y1878" s="80"/>
      <c r="Z1878" s="80"/>
      <c r="AA1878" s="80"/>
      <c r="AB1878" s="109"/>
      <c r="AC1878" s="80"/>
      <c r="AD1878" s="80"/>
      <c r="AE1878" s="80"/>
      <c r="AF1878" s="80"/>
      <c r="AG1878" s="80"/>
      <c r="AH1878" s="107"/>
      <c r="AI1878" s="107"/>
      <c r="AJ1878" s="105"/>
      <c r="AK1878" s="85"/>
      <c r="AL1878" s="85"/>
      <c r="AM1878" s="105"/>
      <c r="AN1878" s="107"/>
      <c r="AO1878" s="107"/>
      <c r="AP1878" s="105"/>
      <c r="AQ1878" s="85"/>
      <c r="AR1878" s="85"/>
      <c r="AS1878" s="105"/>
      <c r="AT1878" s="107"/>
      <c r="AU1878" s="85"/>
      <c r="AV1878" s="107"/>
      <c r="AW1878" s="85"/>
      <c r="AX1878" s="85"/>
      <c r="AY1878" s="85"/>
      <c r="AZ1878" s="80"/>
      <c r="BA1878" s="86"/>
      <c r="BB1878" s="86"/>
      <c r="BC1878" s="105"/>
    </row>
    <row r="1879" spans="1:55" x14ac:dyDescent="0.25">
      <c r="A1879" s="80"/>
      <c r="B1879" s="80"/>
      <c r="C1879" s="80"/>
      <c r="D1879" s="80"/>
      <c r="E1879" s="80"/>
      <c r="F1879" s="80"/>
      <c r="G1879" s="80"/>
      <c r="H1879" s="84"/>
      <c r="I1879" s="84"/>
      <c r="J1879" s="105"/>
      <c r="K1879" s="84"/>
      <c r="L1879" s="105"/>
      <c r="M1879" s="84"/>
      <c r="N1879" s="105"/>
      <c r="O1879" s="84"/>
      <c r="P1879" s="84"/>
      <c r="Q1879" s="105"/>
      <c r="R1879" s="84"/>
      <c r="S1879" s="105"/>
      <c r="T1879" s="84"/>
      <c r="U1879" s="105"/>
      <c r="V1879" s="80"/>
      <c r="W1879" s="80"/>
      <c r="X1879" s="80"/>
      <c r="Y1879" s="80"/>
      <c r="Z1879" s="80"/>
      <c r="AA1879" s="80"/>
      <c r="AB1879" s="109"/>
      <c r="AC1879" s="80"/>
      <c r="AD1879" s="80"/>
      <c r="AE1879" s="80"/>
      <c r="AF1879" s="80"/>
      <c r="AG1879" s="80"/>
      <c r="AH1879" s="107"/>
      <c r="AI1879" s="107"/>
      <c r="AJ1879" s="105"/>
      <c r="AK1879" s="85"/>
      <c r="AL1879" s="85"/>
      <c r="AM1879" s="105"/>
      <c r="AN1879" s="107"/>
      <c r="AO1879" s="107"/>
      <c r="AP1879" s="105"/>
      <c r="AQ1879" s="85"/>
      <c r="AR1879" s="85"/>
      <c r="AS1879" s="105"/>
      <c r="AT1879" s="107"/>
      <c r="AU1879" s="85"/>
      <c r="AV1879" s="107"/>
      <c r="AW1879" s="85"/>
      <c r="AX1879" s="85"/>
      <c r="AY1879" s="85"/>
      <c r="AZ1879" s="80"/>
      <c r="BA1879" s="86"/>
      <c r="BB1879" s="86"/>
      <c r="BC1879" s="105"/>
    </row>
    <row r="1880" spans="1:55" x14ac:dyDescent="0.25">
      <c r="A1880" s="80"/>
      <c r="B1880" s="80"/>
      <c r="C1880" s="80"/>
      <c r="D1880" s="80"/>
      <c r="E1880" s="80"/>
      <c r="F1880" s="80"/>
      <c r="G1880" s="80"/>
      <c r="H1880" s="84"/>
      <c r="I1880" s="84"/>
      <c r="J1880" s="105"/>
      <c r="K1880" s="84"/>
      <c r="L1880" s="105"/>
      <c r="M1880" s="84"/>
      <c r="N1880" s="105"/>
      <c r="O1880" s="84"/>
      <c r="P1880" s="84"/>
      <c r="Q1880" s="105"/>
      <c r="R1880" s="84"/>
      <c r="S1880" s="105"/>
      <c r="T1880" s="84"/>
      <c r="U1880" s="105"/>
      <c r="V1880" s="80"/>
      <c r="W1880" s="80"/>
      <c r="X1880" s="80"/>
      <c r="Y1880" s="80"/>
      <c r="Z1880" s="80"/>
      <c r="AA1880" s="80"/>
      <c r="AB1880" s="109"/>
      <c r="AC1880" s="80"/>
      <c r="AD1880" s="80"/>
      <c r="AE1880" s="80"/>
      <c r="AF1880" s="80"/>
      <c r="AG1880" s="80"/>
      <c r="AH1880" s="107"/>
      <c r="AI1880" s="107"/>
      <c r="AJ1880" s="105"/>
      <c r="AK1880" s="85"/>
      <c r="AL1880" s="85"/>
      <c r="AM1880" s="105"/>
      <c r="AN1880" s="107"/>
      <c r="AO1880" s="107"/>
      <c r="AP1880" s="105"/>
      <c r="AQ1880" s="85"/>
      <c r="AR1880" s="85"/>
      <c r="AS1880" s="105"/>
      <c r="AT1880" s="107"/>
      <c r="AU1880" s="85"/>
      <c r="AV1880" s="107"/>
      <c r="AW1880" s="85"/>
      <c r="AX1880" s="85"/>
      <c r="AY1880" s="85"/>
      <c r="AZ1880" s="80"/>
      <c r="BA1880" s="86"/>
      <c r="BB1880" s="86"/>
      <c r="BC1880" s="105"/>
    </row>
    <row r="1881" spans="1:55" x14ac:dyDescent="0.25">
      <c r="A1881" s="80"/>
      <c r="B1881" s="80"/>
      <c r="C1881" s="80"/>
      <c r="D1881" s="80"/>
      <c r="E1881" s="80"/>
      <c r="F1881" s="80"/>
      <c r="G1881" s="80"/>
      <c r="H1881" s="84"/>
      <c r="I1881" s="84"/>
      <c r="J1881" s="105"/>
      <c r="K1881" s="84"/>
      <c r="L1881" s="105"/>
      <c r="M1881" s="84"/>
      <c r="N1881" s="105"/>
      <c r="O1881" s="84"/>
      <c r="P1881" s="84"/>
      <c r="Q1881" s="105"/>
      <c r="R1881" s="84"/>
      <c r="S1881" s="105"/>
      <c r="T1881" s="84"/>
      <c r="U1881" s="105"/>
      <c r="V1881" s="80"/>
      <c r="W1881" s="80"/>
      <c r="X1881" s="108"/>
      <c r="Y1881" s="108"/>
      <c r="Z1881" s="80"/>
      <c r="AA1881" s="80"/>
      <c r="AB1881" s="109"/>
      <c r="AC1881" s="80"/>
      <c r="AD1881" s="80"/>
      <c r="AE1881" s="80"/>
      <c r="AF1881" s="80"/>
      <c r="AG1881" s="80"/>
      <c r="AH1881" s="107"/>
      <c r="AI1881" s="107"/>
      <c r="AJ1881" s="105"/>
      <c r="AK1881" s="85"/>
      <c r="AL1881" s="85"/>
      <c r="AM1881" s="105"/>
      <c r="AN1881" s="107"/>
      <c r="AO1881" s="107"/>
      <c r="AP1881" s="105"/>
      <c r="AQ1881" s="85"/>
      <c r="AR1881" s="85"/>
      <c r="AS1881" s="105"/>
      <c r="AT1881" s="107"/>
      <c r="AU1881" s="85"/>
      <c r="AV1881" s="107"/>
      <c r="AW1881" s="85"/>
      <c r="AX1881" s="85"/>
      <c r="AY1881" s="85"/>
      <c r="AZ1881" s="80"/>
      <c r="BA1881" s="86"/>
      <c r="BB1881" s="86"/>
      <c r="BC1881" s="105"/>
    </row>
    <row r="1882" spans="1:55" x14ac:dyDescent="0.25">
      <c r="A1882" s="80"/>
      <c r="B1882" s="80"/>
      <c r="C1882" s="80"/>
      <c r="D1882" s="80"/>
      <c r="E1882" s="80"/>
      <c r="F1882" s="80"/>
      <c r="G1882" s="80"/>
      <c r="H1882" s="80"/>
      <c r="I1882" s="80"/>
      <c r="J1882" s="80"/>
      <c r="K1882" s="84"/>
      <c r="L1882" s="105"/>
      <c r="M1882" s="80"/>
      <c r="N1882" s="80"/>
      <c r="O1882" s="80"/>
      <c r="P1882" s="80"/>
      <c r="Q1882" s="80"/>
      <c r="R1882" s="84"/>
      <c r="S1882" s="105"/>
      <c r="T1882" s="80"/>
      <c r="U1882" s="80"/>
      <c r="V1882" s="80"/>
      <c r="W1882" s="80"/>
      <c r="X1882" s="80"/>
      <c r="Y1882" s="80"/>
      <c r="Z1882" s="80"/>
      <c r="AA1882" s="80"/>
      <c r="AB1882" s="109"/>
      <c r="AC1882" s="80"/>
      <c r="AD1882" s="80"/>
      <c r="AE1882" s="80"/>
      <c r="AF1882" s="80"/>
      <c r="AG1882" s="80"/>
      <c r="AH1882" s="80"/>
      <c r="AI1882" s="80"/>
      <c r="AJ1882" s="80"/>
      <c r="AK1882" s="80"/>
      <c r="AL1882" s="80"/>
      <c r="AM1882" s="80"/>
      <c r="AN1882" s="80"/>
      <c r="AO1882" s="80"/>
      <c r="AP1882" s="80"/>
      <c r="AQ1882" s="80"/>
      <c r="AR1882" s="80"/>
      <c r="AS1882" s="80"/>
      <c r="AT1882" s="80"/>
      <c r="AU1882" s="80"/>
      <c r="AV1882" s="80"/>
      <c r="AW1882" s="80"/>
      <c r="AX1882" s="80"/>
      <c r="AY1882" s="80"/>
      <c r="AZ1882" s="80"/>
      <c r="BA1882" s="80"/>
      <c r="BB1882" s="80"/>
      <c r="BC1882" s="80"/>
    </row>
    <row r="1883" spans="1:55" x14ac:dyDescent="0.25">
      <c r="A1883" s="80"/>
      <c r="B1883" s="80"/>
      <c r="C1883" s="80"/>
      <c r="D1883" s="80"/>
      <c r="E1883" s="80"/>
      <c r="F1883" s="80"/>
      <c r="G1883" s="80"/>
      <c r="H1883" s="84"/>
      <c r="I1883" s="84"/>
      <c r="J1883" s="105"/>
      <c r="K1883" s="84"/>
      <c r="L1883" s="105"/>
      <c r="M1883" s="84"/>
      <c r="N1883" s="105"/>
      <c r="O1883" s="84"/>
      <c r="P1883" s="84"/>
      <c r="Q1883" s="105"/>
      <c r="R1883" s="84"/>
      <c r="S1883" s="105"/>
      <c r="T1883" s="84"/>
      <c r="U1883" s="105"/>
      <c r="V1883" s="80"/>
      <c r="W1883" s="80"/>
      <c r="X1883" s="108"/>
      <c r="Y1883" s="108"/>
      <c r="Z1883" s="80"/>
      <c r="AA1883" s="80"/>
      <c r="AB1883" s="109"/>
      <c r="AC1883" s="80"/>
      <c r="AD1883" s="80"/>
      <c r="AE1883" s="80"/>
      <c r="AF1883" s="80"/>
      <c r="AG1883" s="80"/>
      <c r="AH1883" s="107"/>
      <c r="AI1883" s="107"/>
      <c r="AJ1883" s="105"/>
      <c r="AK1883" s="85"/>
      <c r="AL1883" s="85"/>
      <c r="AM1883" s="105"/>
      <c r="AN1883" s="107"/>
      <c r="AO1883" s="107"/>
      <c r="AP1883" s="105"/>
      <c r="AQ1883" s="85"/>
      <c r="AR1883" s="85"/>
      <c r="AS1883" s="105"/>
      <c r="AT1883" s="107"/>
      <c r="AU1883" s="85"/>
      <c r="AV1883" s="107"/>
      <c r="AW1883" s="85"/>
      <c r="AX1883" s="85"/>
      <c r="AY1883" s="85"/>
      <c r="AZ1883" s="80"/>
      <c r="BA1883" s="86"/>
      <c r="BB1883" s="86"/>
      <c r="BC1883" s="105"/>
    </row>
    <row r="1884" spans="1:55" x14ac:dyDescent="0.25">
      <c r="A1884" s="80"/>
      <c r="B1884" s="80"/>
      <c r="C1884" s="80"/>
      <c r="D1884" s="80"/>
      <c r="E1884" s="80"/>
      <c r="F1884" s="80"/>
      <c r="G1884" s="80"/>
      <c r="H1884" s="80"/>
      <c r="I1884" s="80"/>
      <c r="J1884" s="80"/>
      <c r="K1884" s="80"/>
      <c r="L1884" s="80"/>
      <c r="M1884" s="84"/>
      <c r="N1884" s="105"/>
      <c r="O1884" s="80"/>
      <c r="P1884" s="80"/>
      <c r="Q1884" s="80"/>
      <c r="R1884" s="80"/>
      <c r="S1884" s="80"/>
      <c r="T1884" s="84"/>
      <c r="U1884" s="105"/>
      <c r="V1884" s="80"/>
      <c r="W1884" s="80"/>
      <c r="X1884" s="80"/>
      <c r="Y1884" s="80"/>
      <c r="Z1884" s="80"/>
      <c r="AA1884" s="80"/>
      <c r="AB1884" s="109"/>
      <c r="AC1884" s="80"/>
      <c r="AD1884" s="80"/>
      <c r="AE1884" s="80"/>
      <c r="AF1884" s="80"/>
      <c r="AG1884" s="80"/>
      <c r="AH1884" s="80"/>
      <c r="AI1884" s="80"/>
      <c r="AJ1884" s="80"/>
      <c r="AK1884" s="80"/>
      <c r="AL1884" s="80"/>
      <c r="AM1884" s="80"/>
      <c r="AN1884" s="80"/>
      <c r="AO1884" s="80"/>
      <c r="AP1884" s="80"/>
      <c r="AQ1884" s="80"/>
      <c r="AR1884" s="80"/>
      <c r="AS1884" s="80"/>
      <c r="AT1884" s="80"/>
      <c r="AU1884" s="80"/>
      <c r="AV1884" s="80"/>
      <c r="AW1884" s="80"/>
      <c r="AX1884" s="80"/>
      <c r="AY1884" s="80"/>
      <c r="AZ1884" s="80"/>
      <c r="BA1884" s="80"/>
      <c r="BB1884" s="80"/>
      <c r="BC1884" s="80"/>
    </row>
    <row r="1885" spans="1:55" x14ac:dyDescent="0.25">
      <c r="A1885" s="80"/>
      <c r="B1885" s="80"/>
      <c r="C1885" s="80"/>
      <c r="D1885" s="80"/>
      <c r="E1885" s="80"/>
      <c r="F1885" s="80"/>
      <c r="G1885" s="80"/>
      <c r="H1885" s="84"/>
      <c r="I1885" s="84"/>
      <c r="J1885" s="105"/>
      <c r="K1885" s="84"/>
      <c r="L1885" s="105"/>
      <c r="M1885" s="84"/>
      <c r="N1885" s="105"/>
      <c r="O1885" s="84"/>
      <c r="P1885" s="84"/>
      <c r="Q1885" s="105"/>
      <c r="R1885" s="84"/>
      <c r="S1885" s="105"/>
      <c r="T1885" s="84"/>
      <c r="U1885" s="105"/>
      <c r="V1885" s="80"/>
      <c r="W1885" s="80"/>
      <c r="X1885" s="108"/>
      <c r="Y1885" s="108"/>
      <c r="Z1885" s="80"/>
      <c r="AA1885" s="80"/>
      <c r="AB1885" s="109"/>
      <c r="AC1885" s="80"/>
      <c r="AD1885" s="80"/>
      <c r="AE1885" s="80"/>
      <c r="AF1885" s="80"/>
      <c r="AG1885" s="80"/>
      <c r="AH1885" s="107"/>
      <c r="AI1885" s="107"/>
      <c r="AJ1885" s="105"/>
      <c r="AK1885" s="85"/>
      <c r="AL1885" s="85"/>
      <c r="AM1885" s="105"/>
      <c r="AN1885" s="107"/>
      <c r="AO1885" s="107"/>
      <c r="AP1885" s="105"/>
      <c r="AQ1885" s="85"/>
      <c r="AR1885" s="85"/>
      <c r="AS1885" s="105"/>
      <c r="AT1885" s="107"/>
      <c r="AU1885" s="85"/>
      <c r="AV1885" s="107"/>
      <c r="AW1885" s="85"/>
      <c r="AX1885" s="85"/>
      <c r="AY1885" s="85"/>
      <c r="AZ1885" s="80"/>
      <c r="BA1885" s="86"/>
      <c r="BB1885" s="86"/>
      <c r="BC1885" s="105"/>
    </row>
    <row r="1886" spans="1:55" x14ac:dyDescent="0.25">
      <c r="A1886" s="80"/>
      <c r="B1886" s="80"/>
      <c r="C1886" s="80"/>
      <c r="D1886" s="80"/>
      <c r="E1886" s="80"/>
      <c r="F1886" s="80"/>
      <c r="G1886" s="80"/>
      <c r="H1886" s="84"/>
      <c r="I1886" s="84"/>
      <c r="J1886" s="105"/>
      <c r="K1886" s="84"/>
      <c r="L1886" s="105"/>
      <c r="M1886" s="84"/>
      <c r="N1886" s="105"/>
      <c r="O1886" s="84"/>
      <c r="P1886" s="84"/>
      <c r="Q1886" s="105"/>
      <c r="R1886" s="84"/>
      <c r="S1886" s="105"/>
      <c r="T1886" s="84"/>
      <c r="U1886" s="105"/>
      <c r="V1886" s="80"/>
      <c r="W1886" s="80"/>
      <c r="X1886" s="108"/>
      <c r="Y1886" s="108"/>
      <c r="Z1886" s="80"/>
      <c r="AA1886" s="80"/>
      <c r="AB1886" s="109"/>
      <c r="AC1886" s="80"/>
      <c r="AD1886" s="80"/>
      <c r="AE1886" s="80"/>
      <c r="AF1886" s="80"/>
      <c r="AG1886" s="80"/>
      <c r="AH1886" s="107"/>
      <c r="AI1886" s="107"/>
      <c r="AJ1886" s="105"/>
      <c r="AK1886" s="85"/>
      <c r="AL1886" s="85"/>
      <c r="AM1886" s="105"/>
      <c r="AN1886" s="107"/>
      <c r="AO1886" s="107"/>
      <c r="AP1886" s="105"/>
      <c r="AQ1886" s="85"/>
      <c r="AR1886" s="85"/>
      <c r="AS1886" s="105"/>
      <c r="AT1886" s="107"/>
      <c r="AU1886" s="85"/>
      <c r="AV1886" s="107"/>
      <c r="AW1886" s="85"/>
      <c r="AX1886" s="85"/>
      <c r="AY1886" s="85"/>
      <c r="AZ1886" s="80"/>
      <c r="BA1886" s="86"/>
      <c r="BB1886" s="86"/>
      <c r="BC1886" s="105"/>
    </row>
    <row r="1887" spans="1:55" x14ac:dyDescent="0.25">
      <c r="A1887" s="80"/>
      <c r="B1887" s="80"/>
      <c r="C1887" s="80"/>
      <c r="D1887" s="80"/>
      <c r="E1887" s="80"/>
      <c r="F1887" s="80"/>
      <c r="G1887" s="80"/>
      <c r="H1887" s="84"/>
      <c r="I1887" s="84"/>
      <c r="J1887" s="105"/>
      <c r="K1887" s="84"/>
      <c r="L1887" s="105"/>
      <c r="M1887" s="84"/>
      <c r="N1887" s="105"/>
      <c r="O1887" s="84"/>
      <c r="P1887" s="84"/>
      <c r="Q1887" s="105"/>
      <c r="R1887" s="84"/>
      <c r="S1887" s="105"/>
      <c r="T1887" s="84"/>
      <c r="U1887" s="105"/>
      <c r="V1887" s="80"/>
      <c r="W1887" s="80"/>
      <c r="X1887" s="108"/>
      <c r="Y1887" s="108"/>
      <c r="Z1887" s="80"/>
      <c r="AA1887" s="80"/>
      <c r="AB1887" s="109"/>
      <c r="AC1887" s="80"/>
      <c r="AD1887" s="80"/>
      <c r="AE1887" s="80"/>
      <c r="AF1887" s="80"/>
      <c r="AG1887" s="80"/>
      <c r="AH1887" s="107"/>
      <c r="AI1887" s="107"/>
      <c r="AJ1887" s="105"/>
      <c r="AK1887" s="85"/>
      <c r="AL1887" s="85"/>
      <c r="AM1887" s="105"/>
      <c r="AN1887" s="107"/>
      <c r="AO1887" s="107"/>
      <c r="AP1887" s="105"/>
      <c r="AQ1887" s="85"/>
      <c r="AR1887" s="85"/>
      <c r="AS1887" s="105"/>
      <c r="AT1887" s="107"/>
      <c r="AU1887" s="85"/>
      <c r="AV1887" s="107"/>
      <c r="AW1887" s="85"/>
      <c r="AX1887" s="85"/>
      <c r="AY1887" s="85"/>
      <c r="AZ1887" s="80"/>
      <c r="BA1887" s="86"/>
      <c r="BB1887" s="86"/>
      <c r="BC1887" s="105"/>
    </row>
    <row r="1888" spans="1:55" x14ac:dyDescent="0.25">
      <c r="A1888" s="80"/>
      <c r="B1888" s="80"/>
      <c r="C1888" s="80"/>
      <c r="D1888" s="80"/>
      <c r="E1888" s="80"/>
      <c r="F1888" s="80"/>
      <c r="G1888" s="80"/>
      <c r="H1888" s="84"/>
      <c r="I1888" s="84"/>
      <c r="J1888" s="105"/>
      <c r="K1888" s="84"/>
      <c r="L1888" s="105"/>
      <c r="M1888" s="84"/>
      <c r="N1888" s="105"/>
      <c r="O1888" s="84"/>
      <c r="P1888" s="84"/>
      <c r="Q1888" s="105"/>
      <c r="R1888" s="84"/>
      <c r="S1888" s="105"/>
      <c r="T1888" s="84"/>
      <c r="U1888" s="105"/>
      <c r="V1888" s="80"/>
      <c r="W1888" s="80"/>
      <c r="X1888" s="108"/>
      <c r="Y1888" s="108"/>
      <c r="Z1888" s="80"/>
      <c r="AA1888" s="80"/>
      <c r="AB1888" s="109"/>
      <c r="AC1888" s="80"/>
      <c r="AD1888" s="80"/>
      <c r="AE1888" s="80"/>
      <c r="AF1888" s="80"/>
      <c r="AG1888" s="80"/>
      <c r="AH1888" s="107"/>
      <c r="AI1888" s="107"/>
      <c r="AJ1888" s="105"/>
      <c r="AK1888" s="85"/>
      <c r="AL1888" s="85"/>
      <c r="AM1888" s="105"/>
      <c r="AN1888" s="107"/>
      <c r="AO1888" s="107"/>
      <c r="AP1888" s="105"/>
      <c r="AQ1888" s="85"/>
      <c r="AR1888" s="85"/>
      <c r="AS1888" s="105"/>
      <c r="AT1888" s="107"/>
      <c r="AU1888" s="85"/>
      <c r="AV1888" s="107"/>
      <c r="AW1888" s="85"/>
      <c r="AX1888" s="85"/>
      <c r="AY1888" s="85"/>
      <c r="AZ1888" s="80"/>
      <c r="BA1888" s="86"/>
      <c r="BB1888" s="86"/>
      <c r="BC1888" s="105"/>
    </row>
    <row r="1889" spans="1:55" x14ac:dyDescent="0.25">
      <c r="A1889" s="80"/>
      <c r="B1889" s="80"/>
      <c r="C1889" s="80"/>
      <c r="D1889" s="80"/>
      <c r="E1889" s="80"/>
      <c r="F1889" s="80"/>
      <c r="G1889" s="80"/>
      <c r="H1889" s="80"/>
      <c r="I1889" s="84"/>
      <c r="J1889" s="105"/>
      <c r="K1889" s="84"/>
      <c r="L1889" s="105"/>
      <c r="M1889" s="84"/>
      <c r="N1889" s="105"/>
      <c r="O1889" s="80"/>
      <c r="P1889" s="84"/>
      <c r="Q1889" s="105"/>
      <c r="R1889" s="84"/>
      <c r="S1889" s="105"/>
      <c r="T1889" s="84"/>
      <c r="U1889" s="105"/>
      <c r="V1889" s="80"/>
      <c r="W1889" s="80"/>
      <c r="X1889" s="80"/>
      <c r="Y1889" s="80"/>
      <c r="Z1889" s="80"/>
      <c r="AA1889" s="80"/>
      <c r="AB1889" s="109"/>
      <c r="AC1889" s="80"/>
      <c r="AD1889" s="80"/>
      <c r="AE1889" s="80"/>
      <c r="AF1889" s="80"/>
      <c r="AG1889" s="80"/>
      <c r="AH1889" s="80"/>
      <c r="AI1889" s="107"/>
      <c r="AJ1889" s="105"/>
      <c r="AK1889" s="80"/>
      <c r="AL1889" s="85"/>
      <c r="AM1889" s="105"/>
      <c r="AN1889" s="80"/>
      <c r="AO1889" s="107"/>
      <c r="AP1889" s="105"/>
      <c r="AQ1889" s="80"/>
      <c r="AR1889" s="85"/>
      <c r="AS1889" s="105"/>
      <c r="AT1889" s="80"/>
      <c r="AU1889" s="80"/>
      <c r="AV1889" s="80"/>
      <c r="AW1889" s="80"/>
      <c r="AX1889" s="80"/>
      <c r="AY1889" s="85"/>
      <c r="AZ1889" s="80"/>
      <c r="BA1889" s="80"/>
      <c r="BB1889" s="86"/>
      <c r="BC1889" s="105"/>
    </row>
    <row r="1890" spans="1:55" x14ac:dyDescent="0.25">
      <c r="A1890" s="80"/>
      <c r="B1890" s="80"/>
      <c r="C1890" s="80"/>
      <c r="D1890" s="81"/>
      <c r="E1890" s="82"/>
      <c r="F1890" s="83"/>
      <c r="G1890" s="83"/>
      <c r="H1890" s="84"/>
      <c r="I1890" s="84"/>
      <c r="J1890" s="105"/>
      <c r="K1890" s="84"/>
      <c r="L1890" s="105"/>
      <c r="M1890" s="84"/>
      <c r="N1890" s="105"/>
      <c r="O1890" s="84"/>
      <c r="P1890" s="84"/>
      <c r="Q1890" s="105"/>
      <c r="R1890" s="84"/>
      <c r="S1890" s="105"/>
      <c r="T1890" s="84"/>
      <c r="U1890" s="105"/>
      <c r="V1890" s="80"/>
      <c r="W1890" s="80"/>
      <c r="X1890" s="80"/>
      <c r="Y1890" s="80"/>
      <c r="Z1890" s="106"/>
      <c r="AA1890" s="106"/>
      <c r="AB1890" s="109"/>
      <c r="AC1890" s="106"/>
      <c r="AD1890" s="106"/>
      <c r="AE1890" s="80"/>
      <c r="AF1890" s="106"/>
      <c r="AG1890" s="106"/>
      <c r="AH1890" s="107"/>
      <c r="AI1890" s="107"/>
      <c r="AJ1890" s="105"/>
      <c r="AK1890" s="85"/>
      <c r="AL1890" s="85"/>
      <c r="AM1890" s="105"/>
      <c r="AN1890" s="107"/>
      <c r="AO1890" s="107"/>
      <c r="AP1890" s="105"/>
      <c r="AQ1890" s="85"/>
      <c r="AR1890" s="85"/>
      <c r="AS1890" s="105"/>
      <c r="AT1890" s="107"/>
      <c r="AU1890" s="85"/>
      <c r="AV1890" s="107"/>
      <c r="AW1890" s="85"/>
      <c r="AX1890" s="85"/>
      <c r="AY1890" s="85"/>
      <c r="AZ1890" s="80"/>
      <c r="BA1890" s="86"/>
      <c r="BB1890" s="86"/>
      <c r="BC1890" s="105"/>
    </row>
    <row r="1891" spans="1:55" x14ac:dyDescent="0.25">
      <c r="A1891" s="80"/>
      <c r="B1891" s="80"/>
      <c r="C1891" s="80"/>
      <c r="D1891" s="81"/>
      <c r="E1891" s="82"/>
      <c r="F1891" s="83"/>
      <c r="G1891" s="83"/>
      <c r="H1891" s="84"/>
      <c r="I1891" s="84"/>
      <c r="J1891" s="105"/>
      <c r="K1891" s="84"/>
      <c r="L1891" s="105"/>
      <c r="M1891" s="84"/>
      <c r="N1891" s="105"/>
      <c r="O1891" s="84"/>
      <c r="P1891" s="84"/>
      <c r="Q1891" s="105"/>
      <c r="R1891" s="84"/>
      <c r="S1891" s="105"/>
      <c r="T1891" s="84"/>
      <c r="U1891" s="105"/>
      <c r="V1891" s="80"/>
      <c r="W1891" s="80"/>
      <c r="X1891" s="80"/>
      <c r="Y1891" s="80"/>
      <c r="Z1891" s="106"/>
      <c r="AA1891" s="106"/>
      <c r="AB1891" s="109"/>
      <c r="AC1891" s="106"/>
      <c r="AD1891" s="106"/>
      <c r="AE1891" s="80"/>
      <c r="AF1891" s="106"/>
      <c r="AG1891" s="106"/>
      <c r="AH1891" s="107"/>
      <c r="AI1891" s="107"/>
      <c r="AJ1891" s="105"/>
      <c r="AK1891" s="85"/>
      <c r="AL1891" s="85"/>
      <c r="AM1891" s="105"/>
      <c r="AN1891" s="107"/>
      <c r="AO1891" s="107"/>
      <c r="AP1891" s="105"/>
      <c r="AQ1891" s="85"/>
      <c r="AR1891" s="85"/>
      <c r="AS1891" s="105"/>
      <c r="AT1891" s="107"/>
      <c r="AU1891" s="85"/>
      <c r="AV1891" s="107"/>
      <c r="AW1891" s="85"/>
      <c r="AX1891" s="85"/>
      <c r="AY1891" s="85"/>
      <c r="AZ1891" s="80"/>
      <c r="BA1891" s="86"/>
      <c r="BB1891" s="86"/>
      <c r="BC1891" s="105"/>
    </row>
    <row r="1892" spans="1:55" x14ac:dyDescent="0.25">
      <c r="A1892" s="80"/>
      <c r="B1892" s="80"/>
      <c r="C1892" s="80"/>
      <c r="D1892" s="81"/>
      <c r="E1892" s="82"/>
      <c r="F1892" s="83"/>
      <c r="G1892" s="83"/>
      <c r="H1892" s="84"/>
      <c r="I1892" s="84"/>
      <c r="J1892" s="105"/>
      <c r="K1892" s="84"/>
      <c r="L1892" s="105"/>
      <c r="M1892" s="84"/>
      <c r="N1892" s="105"/>
      <c r="O1892" s="84"/>
      <c r="P1892" s="84"/>
      <c r="Q1892" s="105"/>
      <c r="R1892" s="84"/>
      <c r="S1892" s="105"/>
      <c r="T1892" s="84"/>
      <c r="U1892" s="105"/>
      <c r="V1892" s="80"/>
      <c r="W1892" s="80"/>
      <c r="X1892" s="108"/>
      <c r="Y1892" s="108"/>
      <c r="Z1892" s="106"/>
      <c r="AA1892" s="106"/>
      <c r="AB1892" s="109"/>
      <c r="AC1892" s="106"/>
      <c r="AD1892" s="106"/>
      <c r="AE1892" s="80"/>
      <c r="AF1892" s="106"/>
      <c r="AG1892" s="106"/>
      <c r="AH1892" s="107"/>
      <c r="AI1892" s="107"/>
      <c r="AJ1892" s="105"/>
      <c r="AK1892" s="85"/>
      <c r="AL1892" s="85"/>
      <c r="AM1892" s="105"/>
      <c r="AN1892" s="107"/>
      <c r="AO1892" s="107"/>
      <c r="AP1892" s="105"/>
      <c r="AQ1892" s="85"/>
      <c r="AR1892" s="85"/>
      <c r="AS1892" s="105"/>
      <c r="AT1892" s="107"/>
      <c r="AU1892" s="85"/>
      <c r="AV1892" s="107"/>
      <c r="AW1892" s="85"/>
      <c r="AX1892" s="85"/>
      <c r="AY1892" s="85"/>
      <c r="AZ1892" s="80"/>
      <c r="BA1892" s="86"/>
      <c r="BB1892" s="86"/>
      <c r="BC1892" s="105"/>
    </row>
    <row r="1893" spans="1:55" x14ac:dyDescent="0.25">
      <c r="A1893" s="80"/>
      <c r="B1893" s="80"/>
      <c r="C1893" s="80"/>
      <c r="D1893" s="81"/>
      <c r="E1893" s="82"/>
      <c r="F1893" s="83"/>
      <c r="G1893" s="83"/>
      <c r="H1893" s="84"/>
      <c r="I1893" s="84"/>
      <c r="J1893" s="105"/>
      <c r="K1893" s="84"/>
      <c r="L1893" s="105"/>
      <c r="M1893" s="84"/>
      <c r="N1893" s="105"/>
      <c r="O1893" s="84"/>
      <c r="P1893" s="84"/>
      <c r="Q1893" s="105"/>
      <c r="R1893" s="84"/>
      <c r="S1893" s="105"/>
      <c r="T1893" s="84"/>
      <c r="U1893" s="105"/>
      <c r="V1893" s="80"/>
      <c r="W1893" s="80"/>
      <c r="X1893" s="80"/>
      <c r="Y1893" s="80"/>
      <c r="Z1893" s="106"/>
      <c r="AA1893" s="106"/>
      <c r="AB1893" s="109"/>
      <c r="AC1893" s="106"/>
      <c r="AD1893" s="106"/>
      <c r="AE1893" s="80"/>
      <c r="AF1893" s="106"/>
      <c r="AG1893" s="106"/>
      <c r="AH1893" s="107"/>
      <c r="AI1893" s="107"/>
      <c r="AJ1893" s="105"/>
      <c r="AK1893" s="85"/>
      <c r="AL1893" s="85"/>
      <c r="AM1893" s="105"/>
      <c r="AN1893" s="107"/>
      <c r="AO1893" s="107"/>
      <c r="AP1893" s="105"/>
      <c r="AQ1893" s="85"/>
      <c r="AR1893" s="85"/>
      <c r="AS1893" s="105"/>
      <c r="AT1893" s="107"/>
      <c r="AU1893" s="85"/>
      <c r="AV1893" s="107"/>
      <c r="AW1893" s="85"/>
      <c r="AX1893" s="85"/>
      <c r="AY1893" s="85"/>
      <c r="AZ1893" s="80"/>
      <c r="BA1893" s="86"/>
      <c r="BB1893" s="86"/>
      <c r="BC1893" s="105"/>
    </row>
    <row r="1894" spans="1:55" x14ac:dyDescent="0.25">
      <c r="A1894" s="80"/>
      <c r="B1894" s="80"/>
      <c r="C1894" s="80"/>
      <c r="D1894" s="81"/>
      <c r="E1894" s="82"/>
      <c r="F1894" s="83"/>
      <c r="G1894" s="83"/>
      <c r="H1894" s="84"/>
      <c r="I1894" s="84"/>
      <c r="J1894" s="105"/>
      <c r="K1894" s="84"/>
      <c r="L1894" s="105"/>
      <c r="M1894" s="84"/>
      <c r="N1894" s="105"/>
      <c r="O1894" s="84"/>
      <c r="P1894" s="84"/>
      <c r="Q1894" s="105"/>
      <c r="R1894" s="84"/>
      <c r="S1894" s="105"/>
      <c r="T1894" s="84"/>
      <c r="U1894" s="105"/>
      <c r="V1894" s="80"/>
      <c r="W1894" s="80"/>
      <c r="X1894" s="80"/>
      <c r="Y1894" s="80"/>
      <c r="Z1894" s="106"/>
      <c r="AA1894" s="106"/>
      <c r="AB1894" s="109"/>
      <c r="AC1894" s="106"/>
      <c r="AD1894" s="106"/>
      <c r="AE1894" s="80"/>
      <c r="AF1894" s="106"/>
      <c r="AG1894" s="106"/>
      <c r="AH1894" s="107"/>
      <c r="AI1894" s="107"/>
      <c r="AJ1894" s="105"/>
      <c r="AK1894" s="85"/>
      <c r="AL1894" s="85"/>
      <c r="AM1894" s="105"/>
      <c r="AN1894" s="107"/>
      <c r="AO1894" s="107"/>
      <c r="AP1894" s="105"/>
      <c r="AQ1894" s="85"/>
      <c r="AR1894" s="85"/>
      <c r="AS1894" s="105"/>
      <c r="AT1894" s="107"/>
      <c r="AU1894" s="85"/>
      <c r="AV1894" s="107"/>
      <c r="AW1894" s="85"/>
      <c r="AX1894" s="85"/>
      <c r="AY1894" s="85"/>
      <c r="AZ1894" s="80"/>
      <c r="BA1894" s="86"/>
      <c r="BB1894" s="86"/>
      <c r="BC1894" s="105"/>
    </row>
    <row r="1895" spans="1:55" x14ac:dyDescent="0.25">
      <c r="A1895" s="80"/>
      <c r="B1895" s="80"/>
      <c r="C1895" s="80"/>
      <c r="D1895" s="81"/>
      <c r="E1895" s="82"/>
      <c r="F1895" s="83"/>
      <c r="G1895" s="83"/>
      <c r="H1895" s="84"/>
      <c r="I1895" s="84"/>
      <c r="J1895" s="105"/>
      <c r="K1895" s="84"/>
      <c r="L1895" s="105"/>
      <c r="M1895" s="84"/>
      <c r="N1895" s="105"/>
      <c r="O1895" s="84"/>
      <c r="P1895" s="84"/>
      <c r="Q1895" s="105"/>
      <c r="R1895" s="84"/>
      <c r="S1895" s="105"/>
      <c r="T1895" s="84"/>
      <c r="U1895" s="105"/>
      <c r="V1895" s="80"/>
      <c r="W1895" s="80"/>
      <c r="X1895" s="80"/>
      <c r="Y1895" s="80"/>
      <c r="Z1895" s="106"/>
      <c r="AA1895" s="106"/>
      <c r="AB1895" s="109"/>
      <c r="AC1895" s="106"/>
      <c r="AD1895" s="106"/>
      <c r="AE1895" s="80"/>
      <c r="AF1895" s="106"/>
      <c r="AG1895" s="106"/>
      <c r="AH1895" s="107"/>
      <c r="AI1895" s="107"/>
      <c r="AJ1895" s="105"/>
      <c r="AK1895" s="85"/>
      <c r="AL1895" s="85"/>
      <c r="AM1895" s="105"/>
      <c r="AN1895" s="107"/>
      <c r="AO1895" s="107"/>
      <c r="AP1895" s="105"/>
      <c r="AQ1895" s="85"/>
      <c r="AR1895" s="85"/>
      <c r="AS1895" s="105"/>
      <c r="AT1895" s="107"/>
      <c r="AU1895" s="85"/>
      <c r="AV1895" s="107"/>
      <c r="AW1895" s="85"/>
      <c r="AX1895" s="85"/>
      <c r="AY1895" s="85"/>
      <c r="AZ1895" s="80"/>
      <c r="BA1895" s="86"/>
      <c r="BB1895" s="86"/>
      <c r="BC1895" s="105"/>
    </row>
    <row r="1896" spans="1:55" x14ac:dyDescent="0.25">
      <c r="A1896" s="80"/>
      <c r="B1896" s="80"/>
      <c r="C1896" s="80"/>
      <c r="D1896" s="81"/>
      <c r="E1896" s="82"/>
      <c r="F1896" s="83"/>
      <c r="G1896" s="83"/>
      <c r="H1896" s="84"/>
      <c r="I1896" s="84"/>
      <c r="J1896" s="105"/>
      <c r="K1896" s="84"/>
      <c r="L1896" s="105"/>
      <c r="M1896" s="84"/>
      <c r="N1896" s="105"/>
      <c r="O1896" s="84"/>
      <c r="P1896" s="84"/>
      <c r="Q1896" s="105"/>
      <c r="R1896" s="84"/>
      <c r="S1896" s="105"/>
      <c r="T1896" s="84"/>
      <c r="U1896" s="105"/>
      <c r="V1896" s="80"/>
      <c r="W1896" s="80"/>
      <c r="X1896" s="108"/>
      <c r="Y1896" s="108"/>
      <c r="Z1896" s="106"/>
      <c r="AA1896" s="106"/>
      <c r="AB1896" s="109"/>
      <c r="AC1896" s="106"/>
      <c r="AD1896" s="106"/>
      <c r="AE1896" s="80"/>
      <c r="AF1896" s="106"/>
      <c r="AG1896" s="106"/>
      <c r="AH1896" s="107"/>
      <c r="AI1896" s="107"/>
      <c r="AJ1896" s="105"/>
      <c r="AK1896" s="85"/>
      <c r="AL1896" s="85"/>
      <c r="AM1896" s="105"/>
      <c r="AN1896" s="107"/>
      <c r="AO1896" s="107"/>
      <c r="AP1896" s="105"/>
      <c r="AQ1896" s="85"/>
      <c r="AR1896" s="85"/>
      <c r="AS1896" s="105"/>
      <c r="AT1896" s="107"/>
      <c r="AU1896" s="85"/>
      <c r="AV1896" s="107"/>
      <c r="AW1896" s="85"/>
      <c r="AX1896" s="85"/>
      <c r="AY1896" s="85"/>
      <c r="AZ1896" s="80"/>
      <c r="BA1896" s="86"/>
      <c r="BB1896" s="86"/>
      <c r="BC1896" s="105"/>
    </row>
    <row r="1897" spans="1:55" x14ac:dyDescent="0.25">
      <c r="A1897" s="80"/>
      <c r="B1897" s="80"/>
      <c r="C1897" s="80"/>
      <c r="D1897" s="81"/>
      <c r="E1897" s="82"/>
      <c r="F1897" s="83"/>
      <c r="G1897" s="83"/>
      <c r="H1897" s="84"/>
      <c r="I1897" s="84"/>
      <c r="J1897" s="105"/>
      <c r="K1897" s="84"/>
      <c r="L1897" s="105"/>
      <c r="M1897" s="84"/>
      <c r="N1897" s="105"/>
      <c r="O1897" s="84"/>
      <c r="P1897" s="84"/>
      <c r="Q1897" s="105"/>
      <c r="R1897" s="84"/>
      <c r="S1897" s="105"/>
      <c r="T1897" s="84"/>
      <c r="U1897" s="105"/>
      <c r="V1897" s="80"/>
      <c r="W1897" s="80"/>
      <c r="X1897" s="108"/>
      <c r="Y1897" s="108"/>
      <c r="Z1897" s="106"/>
      <c r="AA1897" s="106"/>
      <c r="AB1897" s="109"/>
      <c r="AC1897" s="106"/>
      <c r="AD1897" s="106"/>
      <c r="AE1897" s="80"/>
      <c r="AF1897" s="106"/>
      <c r="AG1897" s="106"/>
      <c r="AH1897" s="107"/>
      <c r="AI1897" s="107"/>
      <c r="AJ1897" s="105"/>
      <c r="AK1897" s="85"/>
      <c r="AL1897" s="85"/>
      <c r="AM1897" s="105"/>
      <c r="AN1897" s="107"/>
      <c r="AO1897" s="107"/>
      <c r="AP1897" s="105"/>
      <c r="AQ1897" s="85"/>
      <c r="AR1897" s="85"/>
      <c r="AS1897" s="105"/>
      <c r="AT1897" s="107"/>
      <c r="AU1897" s="85"/>
      <c r="AV1897" s="107"/>
      <c r="AW1897" s="85"/>
      <c r="AX1897" s="85"/>
      <c r="AY1897" s="85"/>
      <c r="AZ1897" s="80"/>
      <c r="BA1897" s="86"/>
      <c r="BB1897" s="86"/>
      <c r="BC1897" s="105"/>
    </row>
    <row r="1898" spans="1:55" x14ac:dyDescent="0.25">
      <c r="A1898" s="80"/>
      <c r="B1898" s="80"/>
      <c r="C1898" s="80"/>
      <c r="D1898" s="81"/>
      <c r="E1898" s="82"/>
      <c r="F1898" s="83"/>
      <c r="G1898" s="83"/>
      <c r="H1898" s="84"/>
      <c r="I1898" s="84"/>
      <c r="J1898" s="105"/>
      <c r="K1898" s="84"/>
      <c r="L1898" s="105"/>
      <c r="M1898" s="84"/>
      <c r="N1898" s="105"/>
      <c r="O1898" s="84"/>
      <c r="P1898" s="84"/>
      <c r="Q1898" s="105"/>
      <c r="R1898" s="84"/>
      <c r="S1898" s="105"/>
      <c r="T1898" s="84"/>
      <c r="U1898" s="105"/>
      <c r="V1898" s="80"/>
      <c r="W1898" s="80"/>
      <c r="X1898" s="108"/>
      <c r="Y1898" s="108"/>
      <c r="Z1898" s="106"/>
      <c r="AA1898" s="106"/>
      <c r="AB1898" s="109"/>
      <c r="AC1898" s="106"/>
      <c r="AD1898" s="106"/>
      <c r="AE1898" s="80"/>
      <c r="AF1898" s="106"/>
      <c r="AG1898" s="106"/>
      <c r="AH1898" s="107"/>
      <c r="AI1898" s="107"/>
      <c r="AJ1898" s="105"/>
      <c r="AK1898" s="85"/>
      <c r="AL1898" s="85"/>
      <c r="AM1898" s="105"/>
      <c r="AN1898" s="107"/>
      <c r="AO1898" s="107"/>
      <c r="AP1898" s="105"/>
      <c r="AQ1898" s="85"/>
      <c r="AR1898" s="85"/>
      <c r="AS1898" s="105"/>
      <c r="AT1898" s="107"/>
      <c r="AU1898" s="85"/>
      <c r="AV1898" s="107"/>
      <c r="AW1898" s="85"/>
      <c r="AX1898" s="85"/>
      <c r="AY1898" s="85"/>
      <c r="AZ1898" s="80"/>
      <c r="BA1898" s="86"/>
      <c r="BB1898" s="86"/>
      <c r="BC1898" s="105"/>
    </row>
    <row r="1899" spans="1:55" x14ac:dyDescent="0.25">
      <c r="A1899" s="80"/>
      <c r="B1899" s="80"/>
      <c r="C1899" s="80"/>
      <c r="D1899" s="81"/>
      <c r="E1899" s="82"/>
      <c r="F1899" s="83"/>
      <c r="G1899" s="83"/>
      <c r="H1899" s="84"/>
      <c r="I1899" s="84"/>
      <c r="J1899" s="105"/>
      <c r="K1899" s="84"/>
      <c r="L1899" s="105"/>
      <c r="M1899" s="84"/>
      <c r="N1899" s="105"/>
      <c r="O1899" s="84"/>
      <c r="P1899" s="84"/>
      <c r="Q1899" s="105"/>
      <c r="R1899" s="84"/>
      <c r="S1899" s="105"/>
      <c r="T1899" s="84"/>
      <c r="U1899" s="105"/>
      <c r="V1899" s="80"/>
      <c r="W1899" s="80"/>
      <c r="X1899" s="108"/>
      <c r="Y1899" s="108"/>
      <c r="Z1899" s="106"/>
      <c r="AA1899" s="106"/>
      <c r="AB1899" s="109"/>
      <c r="AC1899" s="106"/>
      <c r="AD1899" s="106"/>
      <c r="AE1899" s="80"/>
      <c r="AF1899" s="106"/>
      <c r="AG1899" s="106"/>
      <c r="AH1899" s="107"/>
      <c r="AI1899" s="107"/>
      <c r="AJ1899" s="105"/>
      <c r="AK1899" s="85"/>
      <c r="AL1899" s="85"/>
      <c r="AM1899" s="105"/>
      <c r="AN1899" s="107"/>
      <c r="AO1899" s="107"/>
      <c r="AP1899" s="105"/>
      <c r="AQ1899" s="85"/>
      <c r="AR1899" s="85"/>
      <c r="AS1899" s="105"/>
      <c r="AT1899" s="107"/>
      <c r="AU1899" s="85"/>
      <c r="AV1899" s="107"/>
      <c r="AW1899" s="85"/>
      <c r="AX1899" s="85"/>
      <c r="AY1899" s="85"/>
      <c r="AZ1899" s="80"/>
      <c r="BA1899" s="86"/>
      <c r="BB1899" s="86"/>
      <c r="BC1899" s="105"/>
    </row>
    <row r="1900" spans="1:55" x14ac:dyDescent="0.25">
      <c r="A1900" s="80"/>
      <c r="B1900" s="80"/>
      <c r="C1900" s="80"/>
      <c r="D1900" s="81"/>
      <c r="E1900" s="82"/>
      <c r="F1900" s="83"/>
      <c r="G1900" s="83"/>
      <c r="H1900" s="84"/>
      <c r="I1900" s="84"/>
      <c r="J1900" s="105"/>
      <c r="K1900" s="84"/>
      <c r="L1900" s="105"/>
      <c r="M1900" s="84"/>
      <c r="N1900" s="105"/>
      <c r="O1900" s="84"/>
      <c r="P1900" s="84"/>
      <c r="Q1900" s="105"/>
      <c r="R1900" s="84"/>
      <c r="S1900" s="105"/>
      <c r="T1900" s="84"/>
      <c r="U1900" s="105"/>
      <c r="V1900" s="80"/>
      <c r="W1900" s="80"/>
      <c r="X1900" s="108"/>
      <c r="Y1900" s="108"/>
      <c r="Z1900" s="106"/>
      <c r="AA1900" s="106"/>
      <c r="AB1900" s="109"/>
      <c r="AC1900" s="106"/>
      <c r="AD1900" s="106"/>
      <c r="AE1900" s="80"/>
      <c r="AF1900" s="106"/>
      <c r="AG1900" s="106"/>
      <c r="AH1900" s="107"/>
      <c r="AI1900" s="107"/>
      <c r="AJ1900" s="105"/>
      <c r="AK1900" s="85"/>
      <c r="AL1900" s="85"/>
      <c r="AM1900" s="105"/>
      <c r="AN1900" s="107"/>
      <c r="AO1900" s="107"/>
      <c r="AP1900" s="105"/>
      <c r="AQ1900" s="85"/>
      <c r="AR1900" s="85"/>
      <c r="AS1900" s="105"/>
      <c r="AT1900" s="107"/>
      <c r="AU1900" s="85"/>
      <c r="AV1900" s="107"/>
      <c r="AW1900" s="85"/>
      <c r="AX1900" s="85"/>
      <c r="AY1900" s="85"/>
      <c r="AZ1900" s="80"/>
      <c r="BA1900" s="86"/>
      <c r="BB1900" s="86"/>
      <c r="BC1900" s="105"/>
    </row>
    <row r="1901" spans="1:55" x14ac:dyDescent="0.25">
      <c r="A1901" s="80"/>
      <c r="B1901" s="80"/>
      <c r="C1901" s="80"/>
      <c r="D1901" s="81"/>
      <c r="E1901" s="82"/>
      <c r="F1901" s="83"/>
      <c r="G1901" s="83"/>
      <c r="H1901" s="84"/>
      <c r="I1901" s="84"/>
      <c r="J1901" s="105"/>
      <c r="K1901" s="84"/>
      <c r="L1901" s="105"/>
      <c r="M1901" s="84"/>
      <c r="N1901" s="105"/>
      <c r="O1901" s="84"/>
      <c r="P1901" s="84"/>
      <c r="Q1901" s="105"/>
      <c r="R1901" s="84"/>
      <c r="S1901" s="105"/>
      <c r="T1901" s="84"/>
      <c r="U1901" s="105"/>
      <c r="V1901" s="80"/>
      <c r="W1901" s="80"/>
      <c r="X1901" s="108"/>
      <c r="Y1901" s="108"/>
      <c r="Z1901" s="106"/>
      <c r="AA1901" s="106"/>
      <c r="AB1901" s="109"/>
      <c r="AC1901" s="106"/>
      <c r="AD1901" s="106"/>
      <c r="AE1901" s="80"/>
      <c r="AF1901" s="106"/>
      <c r="AG1901" s="106"/>
      <c r="AH1901" s="107"/>
      <c r="AI1901" s="107"/>
      <c r="AJ1901" s="105"/>
      <c r="AK1901" s="85"/>
      <c r="AL1901" s="85"/>
      <c r="AM1901" s="105"/>
      <c r="AN1901" s="107"/>
      <c r="AO1901" s="107"/>
      <c r="AP1901" s="105"/>
      <c r="AQ1901" s="85"/>
      <c r="AR1901" s="85"/>
      <c r="AS1901" s="105"/>
      <c r="AT1901" s="107"/>
      <c r="AU1901" s="85"/>
      <c r="AV1901" s="107"/>
      <c r="AW1901" s="85"/>
      <c r="AX1901" s="85"/>
      <c r="AY1901" s="85"/>
      <c r="AZ1901" s="80"/>
      <c r="BA1901" s="86"/>
      <c r="BB1901" s="86"/>
      <c r="BC1901" s="105"/>
    </row>
    <row r="1902" spans="1:55" x14ac:dyDescent="0.25">
      <c r="A1902" s="80"/>
      <c r="B1902" s="80"/>
      <c r="C1902" s="80"/>
      <c r="D1902" s="81"/>
      <c r="E1902" s="82"/>
      <c r="F1902" s="83"/>
      <c r="G1902" s="83"/>
      <c r="H1902" s="84"/>
      <c r="I1902" s="84"/>
      <c r="J1902" s="105"/>
      <c r="K1902" s="84"/>
      <c r="L1902" s="105"/>
      <c r="M1902" s="84"/>
      <c r="N1902" s="105"/>
      <c r="O1902" s="84"/>
      <c r="P1902" s="84"/>
      <c r="Q1902" s="105"/>
      <c r="R1902" s="84"/>
      <c r="S1902" s="105"/>
      <c r="T1902" s="84"/>
      <c r="U1902" s="105"/>
      <c r="V1902" s="80"/>
      <c r="W1902" s="80"/>
      <c r="X1902" s="108"/>
      <c r="Y1902" s="108"/>
      <c r="Z1902" s="106"/>
      <c r="AA1902" s="106"/>
      <c r="AB1902" s="109"/>
      <c r="AC1902" s="106"/>
      <c r="AD1902" s="106"/>
      <c r="AE1902" s="80"/>
      <c r="AF1902" s="106"/>
      <c r="AG1902" s="106"/>
      <c r="AH1902" s="107"/>
      <c r="AI1902" s="107"/>
      <c r="AJ1902" s="105"/>
      <c r="AK1902" s="85"/>
      <c r="AL1902" s="85"/>
      <c r="AM1902" s="105"/>
      <c r="AN1902" s="107"/>
      <c r="AO1902" s="107"/>
      <c r="AP1902" s="105"/>
      <c r="AQ1902" s="85"/>
      <c r="AR1902" s="85"/>
      <c r="AS1902" s="105"/>
      <c r="AT1902" s="107"/>
      <c r="AU1902" s="85"/>
      <c r="AV1902" s="107"/>
      <c r="AW1902" s="85"/>
      <c r="AX1902" s="85"/>
      <c r="AY1902" s="85"/>
      <c r="AZ1902" s="80"/>
      <c r="BA1902" s="86"/>
      <c r="BB1902" s="86"/>
      <c r="BC1902" s="105"/>
    </row>
    <row r="1903" spans="1:55" x14ac:dyDescent="0.25">
      <c r="A1903" s="80"/>
      <c r="B1903" s="80"/>
      <c r="C1903" s="80"/>
      <c r="D1903" s="81"/>
      <c r="E1903" s="82"/>
      <c r="F1903" s="83"/>
      <c r="G1903" s="83"/>
      <c r="H1903" s="84"/>
      <c r="I1903" s="84"/>
      <c r="J1903" s="105"/>
      <c r="K1903" s="84"/>
      <c r="L1903" s="105"/>
      <c r="M1903" s="84"/>
      <c r="N1903" s="105"/>
      <c r="O1903" s="84"/>
      <c r="P1903" s="84"/>
      <c r="Q1903" s="105"/>
      <c r="R1903" s="84"/>
      <c r="S1903" s="105"/>
      <c r="T1903" s="84"/>
      <c r="U1903" s="105"/>
      <c r="V1903" s="80"/>
      <c r="W1903" s="80"/>
      <c r="X1903" s="108"/>
      <c r="Y1903" s="108"/>
      <c r="Z1903" s="106"/>
      <c r="AA1903" s="106"/>
      <c r="AB1903" s="109"/>
      <c r="AC1903" s="106"/>
      <c r="AD1903" s="106"/>
      <c r="AE1903" s="80"/>
      <c r="AF1903" s="106"/>
      <c r="AG1903" s="106"/>
      <c r="AH1903" s="107"/>
      <c r="AI1903" s="107"/>
      <c r="AJ1903" s="105"/>
      <c r="AK1903" s="85"/>
      <c r="AL1903" s="85"/>
      <c r="AM1903" s="105"/>
      <c r="AN1903" s="107"/>
      <c r="AO1903" s="107"/>
      <c r="AP1903" s="105"/>
      <c r="AQ1903" s="85"/>
      <c r="AR1903" s="85"/>
      <c r="AS1903" s="105"/>
      <c r="AT1903" s="107"/>
      <c r="AU1903" s="85"/>
      <c r="AV1903" s="107"/>
      <c r="AW1903" s="85"/>
      <c r="AX1903" s="85"/>
      <c r="AY1903" s="85"/>
      <c r="AZ1903" s="80"/>
      <c r="BA1903" s="86"/>
      <c r="BB1903" s="86"/>
      <c r="BC1903" s="105"/>
    </row>
    <row r="1904" spans="1:55" x14ac:dyDescent="0.25">
      <c r="A1904" s="80"/>
      <c r="B1904" s="80"/>
      <c r="C1904" s="80"/>
      <c r="D1904" s="81"/>
      <c r="E1904" s="82"/>
      <c r="F1904" s="83"/>
      <c r="G1904" s="83"/>
      <c r="H1904" s="84"/>
      <c r="I1904" s="84"/>
      <c r="J1904" s="105"/>
      <c r="K1904" s="84"/>
      <c r="L1904" s="105"/>
      <c r="M1904" s="84"/>
      <c r="N1904" s="105"/>
      <c r="O1904" s="84"/>
      <c r="P1904" s="84"/>
      <c r="Q1904" s="105"/>
      <c r="R1904" s="84"/>
      <c r="S1904" s="105"/>
      <c r="T1904" s="84"/>
      <c r="U1904" s="105"/>
      <c r="V1904" s="80"/>
      <c r="W1904" s="80"/>
      <c r="X1904" s="108"/>
      <c r="Y1904" s="108"/>
      <c r="Z1904" s="106"/>
      <c r="AA1904" s="106"/>
      <c r="AB1904" s="109"/>
      <c r="AC1904" s="106"/>
      <c r="AD1904" s="106"/>
      <c r="AE1904" s="80"/>
      <c r="AF1904" s="106"/>
      <c r="AG1904" s="106"/>
      <c r="AH1904" s="107"/>
      <c r="AI1904" s="107"/>
      <c r="AJ1904" s="105"/>
      <c r="AK1904" s="85"/>
      <c r="AL1904" s="85"/>
      <c r="AM1904" s="105"/>
      <c r="AN1904" s="107"/>
      <c r="AO1904" s="107"/>
      <c r="AP1904" s="105"/>
      <c r="AQ1904" s="85"/>
      <c r="AR1904" s="85"/>
      <c r="AS1904" s="105"/>
      <c r="AT1904" s="107"/>
      <c r="AU1904" s="85"/>
      <c r="AV1904" s="107"/>
      <c r="AW1904" s="85"/>
      <c r="AX1904" s="85"/>
      <c r="AY1904" s="85"/>
      <c r="AZ1904" s="80"/>
      <c r="BA1904" s="86"/>
      <c r="BB1904" s="86"/>
      <c r="BC1904" s="105"/>
    </row>
    <row r="1905" spans="1:55" x14ac:dyDescent="0.25">
      <c r="A1905" s="80"/>
      <c r="B1905" s="80"/>
      <c r="C1905" s="80"/>
      <c r="D1905" s="81"/>
      <c r="E1905" s="82"/>
      <c r="F1905" s="83"/>
      <c r="G1905" s="83"/>
      <c r="H1905" s="84"/>
      <c r="I1905" s="84"/>
      <c r="J1905" s="105"/>
      <c r="K1905" s="84"/>
      <c r="L1905" s="105"/>
      <c r="M1905" s="84"/>
      <c r="N1905" s="105"/>
      <c r="O1905" s="84"/>
      <c r="P1905" s="84"/>
      <c r="Q1905" s="105"/>
      <c r="R1905" s="84"/>
      <c r="S1905" s="105"/>
      <c r="T1905" s="84"/>
      <c r="U1905" s="105"/>
      <c r="V1905" s="80"/>
      <c r="W1905" s="80"/>
      <c r="X1905" s="108"/>
      <c r="Y1905" s="108"/>
      <c r="Z1905" s="106"/>
      <c r="AA1905" s="106"/>
      <c r="AB1905" s="109"/>
      <c r="AC1905" s="106"/>
      <c r="AD1905" s="106"/>
      <c r="AE1905" s="80"/>
      <c r="AF1905" s="106"/>
      <c r="AG1905" s="106"/>
      <c r="AH1905" s="107"/>
      <c r="AI1905" s="107"/>
      <c r="AJ1905" s="105"/>
      <c r="AK1905" s="85"/>
      <c r="AL1905" s="85"/>
      <c r="AM1905" s="105"/>
      <c r="AN1905" s="107"/>
      <c r="AO1905" s="107"/>
      <c r="AP1905" s="105"/>
      <c r="AQ1905" s="85"/>
      <c r="AR1905" s="85"/>
      <c r="AS1905" s="105"/>
      <c r="AT1905" s="107"/>
      <c r="AU1905" s="85"/>
      <c r="AV1905" s="107"/>
      <c r="AW1905" s="85"/>
      <c r="AX1905" s="85"/>
      <c r="AY1905" s="85"/>
      <c r="AZ1905" s="80"/>
      <c r="BA1905" s="86"/>
      <c r="BB1905" s="86"/>
      <c r="BC1905" s="105"/>
    </row>
    <row r="1906" spans="1:55" x14ac:dyDescent="0.25">
      <c r="A1906" s="80"/>
      <c r="B1906" s="80"/>
      <c r="C1906" s="80"/>
      <c r="D1906" s="81"/>
      <c r="E1906" s="82"/>
      <c r="F1906" s="83"/>
      <c r="G1906" s="83"/>
      <c r="H1906" s="84"/>
      <c r="I1906" s="84"/>
      <c r="J1906" s="105"/>
      <c r="K1906" s="84"/>
      <c r="L1906" s="105"/>
      <c r="M1906" s="84"/>
      <c r="N1906" s="105"/>
      <c r="O1906" s="84"/>
      <c r="P1906" s="84"/>
      <c r="Q1906" s="105"/>
      <c r="R1906" s="84"/>
      <c r="S1906" s="105"/>
      <c r="T1906" s="84"/>
      <c r="U1906" s="105"/>
      <c r="V1906" s="80"/>
      <c r="W1906" s="80"/>
      <c r="X1906" s="108"/>
      <c r="Y1906" s="108"/>
      <c r="Z1906" s="106"/>
      <c r="AA1906" s="106"/>
      <c r="AB1906" s="109"/>
      <c r="AC1906" s="106"/>
      <c r="AD1906" s="106"/>
      <c r="AE1906" s="80"/>
      <c r="AF1906" s="106"/>
      <c r="AG1906" s="106"/>
      <c r="AH1906" s="107"/>
      <c r="AI1906" s="107"/>
      <c r="AJ1906" s="105"/>
      <c r="AK1906" s="85"/>
      <c r="AL1906" s="85"/>
      <c r="AM1906" s="105"/>
      <c r="AN1906" s="107"/>
      <c r="AO1906" s="107"/>
      <c r="AP1906" s="105"/>
      <c r="AQ1906" s="85"/>
      <c r="AR1906" s="85"/>
      <c r="AS1906" s="105"/>
      <c r="AT1906" s="107"/>
      <c r="AU1906" s="85"/>
      <c r="AV1906" s="107"/>
      <c r="AW1906" s="85"/>
      <c r="AX1906" s="85"/>
      <c r="AY1906" s="85"/>
      <c r="AZ1906" s="80"/>
      <c r="BA1906" s="86"/>
      <c r="BB1906" s="86"/>
      <c r="BC1906" s="105"/>
    </row>
    <row r="1907" spans="1:55" x14ac:dyDescent="0.25">
      <c r="A1907" s="80"/>
      <c r="B1907" s="80"/>
      <c r="C1907" s="80"/>
      <c r="D1907" s="81"/>
      <c r="E1907" s="82"/>
      <c r="F1907" s="83"/>
      <c r="G1907" s="83"/>
      <c r="H1907" s="84"/>
      <c r="I1907" s="84"/>
      <c r="J1907" s="105"/>
      <c r="K1907" s="84"/>
      <c r="L1907" s="105"/>
      <c r="M1907" s="84"/>
      <c r="N1907" s="105"/>
      <c r="O1907" s="84"/>
      <c r="P1907" s="84"/>
      <c r="Q1907" s="105"/>
      <c r="R1907" s="84"/>
      <c r="S1907" s="105"/>
      <c r="T1907" s="84"/>
      <c r="U1907" s="105"/>
      <c r="V1907" s="80"/>
      <c r="W1907" s="80"/>
      <c r="X1907" s="108"/>
      <c r="Y1907" s="108"/>
      <c r="Z1907" s="106"/>
      <c r="AA1907" s="106"/>
      <c r="AB1907" s="109"/>
      <c r="AC1907" s="106"/>
      <c r="AD1907" s="106"/>
      <c r="AE1907" s="80"/>
      <c r="AF1907" s="106"/>
      <c r="AG1907" s="106"/>
      <c r="AH1907" s="107"/>
      <c r="AI1907" s="107"/>
      <c r="AJ1907" s="105"/>
      <c r="AK1907" s="85"/>
      <c r="AL1907" s="85"/>
      <c r="AM1907" s="105"/>
      <c r="AN1907" s="107"/>
      <c r="AO1907" s="107"/>
      <c r="AP1907" s="105"/>
      <c r="AQ1907" s="85"/>
      <c r="AR1907" s="85"/>
      <c r="AS1907" s="105"/>
      <c r="AT1907" s="107"/>
      <c r="AU1907" s="85"/>
      <c r="AV1907" s="107"/>
      <c r="AW1907" s="85"/>
      <c r="AX1907" s="85"/>
      <c r="AY1907" s="85"/>
      <c r="AZ1907" s="80"/>
      <c r="BA1907" s="86"/>
      <c r="BB1907" s="86"/>
      <c r="BC1907" s="105"/>
    </row>
    <row r="1908" spans="1:55" x14ac:dyDescent="0.25">
      <c r="A1908" s="80"/>
      <c r="B1908" s="80"/>
      <c r="C1908" s="80"/>
      <c r="D1908" s="81"/>
      <c r="E1908" s="82"/>
      <c r="F1908" s="83"/>
      <c r="G1908" s="83"/>
      <c r="H1908" s="84"/>
      <c r="I1908" s="84"/>
      <c r="J1908" s="105"/>
      <c r="K1908" s="84"/>
      <c r="L1908" s="105"/>
      <c r="M1908" s="84"/>
      <c r="N1908" s="105"/>
      <c r="O1908" s="84"/>
      <c r="P1908" s="84"/>
      <c r="Q1908" s="105"/>
      <c r="R1908" s="84"/>
      <c r="S1908" s="105"/>
      <c r="T1908" s="84"/>
      <c r="U1908" s="105"/>
      <c r="V1908" s="106"/>
      <c r="W1908" s="106"/>
      <c r="X1908" s="80"/>
      <c r="Y1908" s="80"/>
      <c r="Z1908" s="106"/>
      <c r="AA1908" s="106"/>
      <c r="AB1908" s="109"/>
      <c r="AC1908" s="106"/>
      <c r="AD1908" s="106"/>
      <c r="AE1908" s="80"/>
      <c r="AF1908" s="106"/>
      <c r="AG1908" s="106"/>
      <c r="AH1908" s="107"/>
      <c r="AI1908" s="107"/>
      <c r="AJ1908" s="105"/>
      <c r="AK1908" s="85"/>
      <c r="AL1908" s="85"/>
      <c r="AM1908" s="105"/>
      <c r="AN1908" s="107"/>
      <c r="AO1908" s="107"/>
      <c r="AP1908" s="105"/>
      <c r="AQ1908" s="85"/>
      <c r="AR1908" s="85"/>
      <c r="AS1908" s="105"/>
      <c r="AT1908" s="107"/>
      <c r="AU1908" s="85"/>
      <c r="AV1908" s="107"/>
      <c r="AW1908" s="85"/>
      <c r="AX1908" s="85"/>
      <c r="AY1908" s="85"/>
      <c r="AZ1908" s="80"/>
      <c r="BA1908" s="86"/>
      <c r="BB1908" s="86"/>
      <c r="BC1908" s="105"/>
    </row>
    <row r="1909" spans="1:55" x14ac:dyDescent="0.25">
      <c r="A1909" s="80"/>
      <c r="B1909" s="80"/>
      <c r="C1909" s="80"/>
      <c r="D1909" s="81"/>
      <c r="E1909" s="82"/>
      <c r="F1909" s="83"/>
      <c r="G1909" s="83"/>
      <c r="H1909" s="84"/>
      <c r="I1909" s="84"/>
      <c r="J1909" s="105"/>
      <c r="K1909" s="84"/>
      <c r="L1909" s="105"/>
      <c r="M1909" s="84"/>
      <c r="N1909" s="105"/>
      <c r="O1909" s="84"/>
      <c r="P1909" s="84"/>
      <c r="Q1909" s="105"/>
      <c r="R1909" s="84"/>
      <c r="S1909" s="105"/>
      <c r="T1909" s="84"/>
      <c r="U1909" s="105"/>
      <c r="V1909" s="106"/>
      <c r="W1909" s="106"/>
      <c r="X1909" s="80"/>
      <c r="Y1909" s="80"/>
      <c r="Z1909" s="106"/>
      <c r="AA1909" s="106"/>
      <c r="AB1909" s="109"/>
      <c r="AC1909" s="106"/>
      <c r="AD1909" s="106"/>
      <c r="AE1909" s="80"/>
      <c r="AF1909" s="106"/>
      <c r="AG1909" s="106"/>
      <c r="AH1909" s="107"/>
      <c r="AI1909" s="107"/>
      <c r="AJ1909" s="105"/>
      <c r="AK1909" s="85"/>
      <c r="AL1909" s="85"/>
      <c r="AM1909" s="105"/>
      <c r="AN1909" s="107"/>
      <c r="AO1909" s="107"/>
      <c r="AP1909" s="105"/>
      <c r="AQ1909" s="85"/>
      <c r="AR1909" s="85"/>
      <c r="AS1909" s="105"/>
      <c r="AT1909" s="107"/>
      <c r="AU1909" s="85"/>
      <c r="AV1909" s="107"/>
      <c r="AW1909" s="85"/>
      <c r="AX1909" s="85"/>
      <c r="AY1909" s="85"/>
      <c r="AZ1909" s="80"/>
      <c r="BA1909" s="86"/>
      <c r="BB1909" s="86"/>
      <c r="BC1909" s="105"/>
    </row>
    <row r="1910" spans="1:55" x14ac:dyDescent="0.25">
      <c r="A1910" s="80"/>
      <c r="B1910" s="80"/>
      <c r="C1910" s="80"/>
      <c r="D1910" s="81"/>
      <c r="E1910" s="82"/>
      <c r="F1910" s="83"/>
      <c r="G1910" s="83"/>
      <c r="H1910" s="84"/>
      <c r="I1910" s="84"/>
      <c r="J1910" s="105"/>
      <c r="K1910" s="84"/>
      <c r="L1910" s="105"/>
      <c r="M1910" s="84"/>
      <c r="N1910" s="105"/>
      <c r="O1910" s="84"/>
      <c r="P1910" s="84"/>
      <c r="Q1910" s="105"/>
      <c r="R1910" s="84"/>
      <c r="S1910" s="105"/>
      <c r="T1910" s="84"/>
      <c r="U1910" s="105"/>
      <c r="V1910" s="106"/>
      <c r="W1910" s="106"/>
      <c r="X1910" s="108"/>
      <c r="Y1910" s="108"/>
      <c r="Z1910" s="106"/>
      <c r="AA1910" s="106"/>
      <c r="AB1910" s="109"/>
      <c r="AC1910" s="106"/>
      <c r="AD1910" s="106"/>
      <c r="AE1910" s="80"/>
      <c r="AF1910" s="106"/>
      <c r="AG1910" s="106"/>
      <c r="AH1910" s="107"/>
      <c r="AI1910" s="107"/>
      <c r="AJ1910" s="105"/>
      <c r="AK1910" s="85"/>
      <c r="AL1910" s="85"/>
      <c r="AM1910" s="105"/>
      <c r="AN1910" s="107"/>
      <c r="AO1910" s="107"/>
      <c r="AP1910" s="105"/>
      <c r="AQ1910" s="85"/>
      <c r="AR1910" s="85"/>
      <c r="AS1910" s="105"/>
      <c r="AT1910" s="107"/>
      <c r="AU1910" s="85"/>
      <c r="AV1910" s="107"/>
      <c r="AW1910" s="85"/>
      <c r="AX1910" s="85"/>
      <c r="AY1910" s="85"/>
      <c r="AZ1910" s="80"/>
      <c r="BA1910" s="86"/>
      <c r="BB1910" s="86"/>
      <c r="BC1910" s="105"/>
    </row>
    <row r="1911" spans="1:55" x14ac:dyDescent="0.25">
      <c r="A1911" s="80"/>
      <c r="B1911" s="80"/>
      <c r="C1911" s="80"/>
      <c r="D1911" s="81"/>
      <c r="E1911" s="82"/>
      <c r="F1911" s="83"/>
      <c r="G1911" s="83"/>
      <c r="H1911" s="84"/>
      <c r="I1911" s="84"/>
      <c r="J1911" s="105"/>
      <c r="K1911" s="84"/>
      <c r="L1911" s="105"/>
      <c r="M1911" s="84"/>
      <c r="N1911" s="105"/>
      <c r="O1911" s="84"/>
      <c r="P1911" s="84"/>
      <c r="Q1911" s="105"/>
      <c r="R1911" s="84"/>
      <c r="S1911" s="105"/>
      <c r="T1911" s="84"/>
      <c r="U1911" s="105"/>
      <c r="V1911" s="106"/>
      <c r="W1911" s="106"/>
      <c r="X1911" s="80"/>
      <c r="Y1911" s="80"/>
      <c r="Z1911" s="106"/>
      <c r="AA1911" s="106"/>
      <c r="AB1911" s="109"/>
      <c r="AC1911" s="106"/>
      <c r="AD1911" s="106"/>
      <c r="AE1911" s="80"/>
      <c r="AF1911" s="106"/>
      <c r="AG1911" s="106"/>
      <c r="AH1911" s="107"/>
      <c r="AI1911" s="107"/>
      <c r="AJ1911" s="105"/>
      <c r="AK1911" s="85"/>
      <c r="AL1911" s="85"/>
      <c r="AM1911" s="105"/>
      <c r="AN1911" s="107"/>
      <c r="AO1911" s="107"/>
      <c r="AP1911" s="105"/>
      <c r="AQ1911" s="85"/>
      <c r="AR1911" s="85"/>
      <c r="AS1911" s="105"/>
      <c r="AT1911" s="107"/>
      <c r="AU1911" s="85"/>
      <c r="AV1911" s="107"/>
      <c r="AW1911" s="85"/>
      <c r="AX1911" s="85"/>
      <c r="AY1911" s="85"/>
      <c r="AZ1911" s="80"/>
      <c r="BA1911" s="86"/>
      <c r="BB1911" s="86"/>
      <c r="BC1911" s="105"/>
    </row>
    <row r="1912" spans="1:55" x14ac:dyDescent="0.25">
      <c r="A1912" s="80"/>
      <c r="B1912" s="80"/>
      <c r="C1912" s="80"/>
      <c r="D1912" s="81"/>
      <c r="E1912" s="82"/>
      <c r="F1912" s="83"/>
      <c r="G1912" s="83"/>
      <c r="H1912" s="84"/>
      <c r="I1912" s="84"/>
      <c r="J1912" s="105"/>
      <c r="K1912" s="84"/>
      <c r="L1912" s="105"/>
      <c r="M1912" s="84"/>
      <c r="N1912" s="105"/>
      <c r="O1912" s="84"/>
      <c r="P1912" s="84"/>
      <c r="Q1912" s="105"/>
      <c r="R1912" s="84"/>
      <c r="S1912" s="105"/>
      <c r="T1912" s="84"/>
      <c r="U1912" s="105"/>
      <c r="V1912" s="106"/>
      <c r="W1912" s="106"/>
      <c r="X1912" s="80"/>
      <c r="Y1912" s="80"/>
      <c r="Z1912" s="106"/>
      <c r="AA1912" s="106"/>
      <c r="AB1912" s="109"/>
      <c r="AC1912" s="106"/>
      <c r="AD1912" s="106"/>
      <c r="AE1912" s="80"/>
      <c r="AF1912" s="106"/>
      <c r="AG1912" s="106"/>
      <c r="AH1912" s="107"/>
      <c r="AI1912" s="107"/>
      <c r="AJ1912" s="105"/>
      <c r="AK1912" s="85"/>
      <c r="AL1912" s="85"/>
      <c r="AM1912" s="105"/>
      <c r="AN1912" s="107"/>
      <c r="AO1912" s="107"/>
      <c r="AP1912" s="105"/>
      <c r="AQ1912" s="85"/>
      <c r="AR1912" s="85"/>
      <c r="AS1912" s="105"/>
      <c r="AT1912" s="107"/>
      <c r="AU1912" s="85"/>
      <c r="AV1912" s="107"/>
      <c r="AW1912" s="85"/>
      <c r="AX1912" s="85"/>
      <c r="AY1912" s="85"/>
      <c r="AZ1912" s="80"/>
      <c r="BA1912" s="86"/>
      <c r="BB1912" s="86"/>
      <c r="BC1912" s="105"/>
    </row>
    <row r="1913" spans="1:55" x14ac:dyDescent="0.25">
      <c r="A1913" s="80"/>
      <c r="B1913" s="80"/>
      <c r="C1913" s="80"/>
      <c r="D1913" s="81"/>
      <c r="E1913" s="82"/>
      <c r="F1913" s="83"/>
      <c r="G1913" s="83"/>
      <c r="H1913" s="84"/>
      <c r="I1913" s="84"/>
      <c r="J1913" s="105"/>
      <c r="K1913" s="84"/>
      <c r="L1913" s="105"/>
      <c r="M1913" s="84"/>
      <c r="N1913" s="105"/>
      <c r="O1913" s="84"/>
      <c r="P1913" s="84"/>
      <c r="Q1913" s="105"/>
      <c r="R1913" s="84"/>
      <c r="S1913" s="105"/>
      <c r="T1913" s="84"/>
      <c r="U1913" s="105"/>
      <c r="V1913" s="106"/>
      <c r="W1913" s="106"/>
      <c r="X1913" s="80"/>
      <c r="Y1913" s="80"/>
      <c r="Z1913" s="106"/>
      <c r="AA1913" s="106"/>
      <c r="AB1913" s="109"/>
      <c r="AC1913" s="106"/>
      <c r="AD1913" s="106"/>
      <c r="AE1913" s="80"/>
      <c r="AF1913" s="106"/>
      <c r="AG1913" s="106"/>
      <c r="AH1913" s="107"/>
      <c r="AI1913" s="107"/>
      <c r="AJ1913" s="105"/>
      <c r="AK1913" s="85"/>
      <c r="AL1913" s="85"/>
      <c r="AM1913" s="105"/>
      <c r="AN1913" s="107"/>
      <c r="AO1913" s="107"/>
      <c r="AP1913" s="105"/>
      <c r="AQ1913" s="85"/>
      <c r="AR1913" s="85"/>
      <c r="AS1913" s="105"/>
      <c r="AT1913" s="107"/>
      <c r="AU1913" s="85"/>
      <c r="AV1913" s="107"/>
      <c r="AW1913" s="85"/>
      <c r="AX1913" s="85"/>
      <c r="AY1913" s="85"/>
      <c r="AZ1913" s="80"/>
      <c r="BA1913" s="86"/>
      <c r="BB1913" s="86"/>
      <c r="BC1913" s="105"/>
    </row>
    <row r="1914" spans="1:55" x14ac:dyDescent="0.25">
      <c r="A1914" s="80"/>
      <c r="B1914" s="80"/>
      <c r="C1914" s="80"/>
      <c r="D1914" s="81"/>
      <c r="E1914" s="82"/>
      <c r="F1914" s="83"/>
      <c r="G1914" s="83"/>
      <c r="H1914" s="84"/>
      <c r="I1914" s="84"/>
      <c r="J1914" s="105"/>
      <c r="K1914" s="84"/>
      <c r="L1914" s="105"/>
      <c r="M1914" s="84"/>
      <c r="N1914" s="105"/>
      <c r="O1914" s="84"/>
      <c r="P1914" s="84"/>
      <c r="Q1914" s="105"/>
      <c r="R1914" s="84"/>
      <c r="S1914" s="105"/>
      <c r="T1914" s="84"/>
      <c r="U1914" s="105"/>
      <c r="V1914" s="106"/>
      <c r="W1914" s="106"/>
      <c r="X1914" s="108"/>
      <c r="Y1914" s="108"/>
      <c r="Z1914" s="106"/>
      <c r="AA1914" s="106"/>
      <c r="AB1914" s="109"/>
      <c r="AC1914" s="106"/>
      <c r="AD1914" s="106"/>
      <c r="AE1914" s="80"/>
      <c r="AF1914" s="106"/>
      <c r="AG1914" s="106"/>
      <c r="AH1914" s="107"/>
      <c r="AI1914" s="107"/>
      <c r="AJ1914" s="105"/>
      <c r="AK1914" s="85"/>
      <c r="AL1914" s="85"/>
      <c r="AM1914" s="105"/>
      <c r="AN1914" s="107"/>
      <c r="AO1914" s="107"/>
      <c r="AP1914" s="105"/>
      <c r="AQ1914" s="85"/>
      <c r="AR1914" s="85"/>
      <c r="AS1914" s="105"/>
      <c r="AT1914" s="107"/>
      <c r="AU1914" s="85"/>
      <c r="AV1914" s="107"/>
      <c r="AW1914" s="85"/>
      <c r="AX1914" s="85"/>
      <c r="AY1914" s="85"/>
      <c r="AZ1914" s="80"/>
      <c r="BA1914" s="86"/>
      <c r="BB1914" s="86"/>
      <c r="BC1914" s="105"/>
    </row>
    <row r="1915" spans="1:55" x14ac:dyDescent="0.25">
      <c r="A1915" s="80"/>
      <c r="B1915" s="80"/>
      <c r="C1915" s="80"/>
      <c r="D1915" s="81"/>
      <c r="E1915" s="82"/>
      <c r="F1915" s="83"/>
      <c r="G1915" s="83"/>
      <c r="H1915" s="84"/>
      <c r="I1915" s="84"/>
      <c r="J1915" s="105"/>
      <c r="K1915" s="84"/>
      <c r="L1915" s="105"/>
      <c r="M1915" s="84"/>
      <c r="N1915" s="105"/>
      <c r="O1915" s="84"/>
      <c r="P1915" s="84"/>
      <c r="Q1915" s="105"/>
      <c r="R1915" s="84"/>
      <c r="S1915" s="105"/>
      <c r="T1915" s="84"/>
      <c r="U1915" s="105"/>
      <c r="V1915" s="106"/>
      <c r="W1915" s="106"/>
      <c r="X1915" s="108"/>
      <c r="Y1915" s="108"/>
      <c r="Z1915" s="106"/>
      <c r="AA1915" s="106"/>
      <c r="AB1915" s="109"/>
      <c r="AC1915" s="106"/>
      <c r="AD1915" s="106"/>
      <c r="AE1915" s="80"/>
      <c r="AF1915" s="106"/>
      <c r="AG1915" s="106"/>
      <c r="AH1915" s="107"/>
      <c r="AI1915" s="107"/>
      <c r="AJ1915" s="105"/>
      <c r="AK1915" s="85"/>
      <c r="AL1915" s="85"/>
      <c r="AM1915" s="105"/>
      <c r="AN1915" s="107"/>
      <c r="AO1915" s="107"/>
      <c r="AP1915" s="105"/>
      <c r="AQ1915" s="85"/>
      <c r="AR1915" s="85"/>
      <c r="AS1915" s="105"/>
      <c r="AT1915" s="107"/>
      <c r="AU1915" s="85"/>
      <c r="AV1915" s="107"/>
      <c r="AW1915" s="85"/>
      <c r="AX1915" s="85"/>
      <c r="AY1915" s="85"/>
      <c r="AZ1915" s="80"/>
      <c r="BA1915" s="86"/>
      <c r="BB1915" s="86"/>
      <c r="BC1915" s="105"/>
    </row>
    <row r="1916" spans="1:55" x14ac:dyDescent="0.25">
      <c r="A1916" s="80"/>
      <c r="B1916" s="80"/>
      <c r="C1916" s="80"/>
      <c r="D1916" s="81"/>
      <c r="E1916" s="82"/>
      <c r="F1916" s="83"/>
      <c r="G1916" s="83"/>
      <c r="H1916" s="84"/>
      <c r="I1916" s="84"/>
      <c r="J1916" s="105"/>
      <c r="K1916" s="84"/>
      <c r="L1916" s="105"/>
      <c r="M1916" s="84"/>
      <c r="N1916" s="105"/>
      <c r="O1916" s="84"/>
      <c r="P1916" s="84"/>
      <c r="Q1916" s="105"/>
      <c r="R1916" s="84"/>
      <c r="S1916" s="105"/>
      <c r="T1916" s="84"/>
      <c r="U1916" s="105"/>
      <c r="V1916" s="106"/>
      <c r="W1916" s="106"/>
      <c r="X1916" s="108"/>
      <c r="Y1916" s="108"/>
      <c r="Z1916" s="106"/>
      <c r="AA1916" s="106"/>
      <c r="AB1916" s="109"/>
      <c r="AC1916" s="106"/>
      <c r="AD1916" s="106"/>
      <c r="AE1916" s="80"/>
      <c r="AF1916" s="106"/>
      <c r="AG1916" s="106"/>
      <c r="AH1916" s="107"/>
      <c r="AI1916" s="107"/>
      <c r="AJ1916" s="105"/>
      <c r="AK1916" s="85"/>
      <c r="AL1916" s="85"/>
      <c r="AM1916" s="105"/>
      <c r="AN1916" s="107"/>
      <c r="AO1916" s="107"/>
      <c r="AP1916" s="105"/>
      <c r="AQ1916" s="85"/>
      <c r="AR1916" s="85"/>
      <c r="AS1916" s="105"/>
      <c r="AT1916" s="107"/>
      <c r="AU1916" s="85"/>
      <c r="AV1916" s="107"/>
      <c r="AW1916" s="85"/>
      <c r="AX1916" s="85"/>
      <c r="AY1916" s="85"/>
      <c r="AZ1916" s="80"/>
      <c r="BA1916" s="86"/>
      <c r="BB1916" s="86"/>
      <c r="BC1916" s="105"/>
    </row>
    <row r="1917" spans="1:55" x14ac:dyDescent="0.25">
      <c r="A1917" s="80"/>
      <c r="B1917" s="80"/>
      <c r="C1917" s="80"/>
      <c r="D1917" s="81"/>
      <c r="E1917" s="82"/>
      <c r="F1917" s="83"/>
      <c r="G1917" s="83"/>
      <c r="H1917" s="84"/>
      <c r="I1917" s="84"/>
      <c r="J1917" s="105"/>
      <c r="K1917" s="84"/>
      <c r="L1917" s="105"/>
      <c r="M1917" s="84"/>
      <c r="N1917" s="105"/>
      <c r="O1917" s="84"/>
      <c r="P1917" s="84"/>
      <c r="Q1917" s="105"/>
      <c r="R1917" s="84"/>
      <c r="S1917" s="105"/>
      <c r="T1917" s="84"/>
      <c r="U1917" s="105"/>
      <c r="V1917" s="106"/>
      <c r="W1917" s="106"/>
      <c r="X1917" s="108"/>
      <c r="Y1917" s="108"/>
      <c r="Z1917" s="106"/>
      <c r="AA1917" s="106"/>
      <c r="AB1917" s="109"/>
      <c r="AC1917" s="106"/>
      <c r="AD1917" s="106"/>
      <c r="AE1917" s="80"/>
      <c r="AF1917" s="106"/>
      <c r="AG1917" s="106"/>
      <c r="AH1917" s="107"/>
      <c r="AI1917" s="107"/>
      <c r="AJ1917" s="105"/>
      <c r="AK1917" s="85"/>
      <c r="AL1917" s="85"/>
      <c r="AM1917" s="105"/>
      <c r="AN1917" s="107"/>
      <c r="AO1917" s="107"/>
      <c r="AP1917" s="105"/>
      <c r="AQ1917" s="85"/>
      <c r="AR1917" s="85"/>
      <c r="AS1917" s="105"/>
      <c r="AT1917" s="107"/>
      <c r="AU1917" s="85"/>
      <c r="AV1917" s="107"/>
      <c r="AW1917" s="85"/>
      <c r="AX1917" s="85"/>
      <c r="AY1917" s="85"/>
      <c r="AZ1917" s="80"/>
      <c r="BA1917" s="86"/>
      <c r="BB1917" s="86"/>
      <c r="BC1917" s="105"/>
    </row>
    <row r="1918" spans="1:55" x14ac:dyDescent="0.25">
      <c r="A1918" s="80"/>
      <c r="B1918" s="80"/>
      <c r="C1918" s="80"/>
      <c r="D1918" s="81"/>
      <c r="E1918" s="80"/>
      <c r="F1918" s="83"/>
      <c r="G1918" s="80"/>
      <c r="H1918" s="84"/>
      <c r="I1918" s="84"/>
      <c r="J1918" s="105"/>
      <c r="K1918" s="84"/>
      <c r="L1918" s="105"/>
      <c r="M1918" s="84"/>
      <c r="N1918" s="105"/>
      <c r="O1918" s="84"/>
      <c r="P1918" s="84"/>
      <c r="Q1918" s="105"/>
      <c r="R1918" s="84"/>
      <c r="S1918" s="105"/>
      <c r="T1918" s="84"/>
      <c r="U1918" s="105"/>
      <c r="V1918" s="106"/>
      <c r="W1918" s="106"/>
      <c r="X1918" s="108"/>
      <c r="Y1918" s="108"/>
      <c r="Z1918" s="80"/>
      <c r="AA1918" s="106"/>
      <c r="AB1918" s="109"/>
      <c r="AC1918" s="80"/>
      <c r="AD1918" s="106"/>
      <c r="AE1918" s="80"/>
      <c r="AF1918" s="80"/>
      <c r="AG1918" s="80"/>
      <c r="AH1918" s="107"/>
      <c r="AI1918" s="107"/>
      <c r="AJ1918" s="105"/>
      <c r="AK1918" s="85"/>
      <c r="AL1918" s="85"/>
      <c r="AM1918" s="105"/>
      <c r="AN1918" s="107"/>
      <c r="AO1918" s="107"/>
      <c r="AP1918" s="105"/>
      <c r="AQ1918" s="85"/>
      <c r="AR1918" s="85"/>
      <c r="AS1918" s="105"/>
      <c r="AT1918" s="107"/>
      <c r="AU1918" s="85"/>
      <c r="AV1918" s="107"/>
      <c r="AW1918" s="85"/>
      <c r="AX1918" s="85"/>
      <c r="AY1918" s="85"/>
      <c r="AZ1918" s="80"/>
      <c r="BA1918" s="86"/>
      <c r="BB1918" s="86"/>
      <c r="BC1918" s="105"/>
    </row>
    <row r="1919" spans="1:55" x14ac:dyDescent="0.25">
      <c r="A1919" s="80"/>
      <c r="B1919" s="80"/>
      <c r="C1919" s="80"/>
      <c r="D1919" s="81"/>
      <c r="E1919" s="80"/>
      <c r="F1919" s="83"/>
      <c r="G1919" s="80"/>
      <c r="H1919" s="84"/>
      <c r="I1919" s="84"/>
      <c r="J1919" s="105"/>
      <c r="K1919" s="84"/>
      <c r="L1919" s="105"/>
      <c r="M1919" s="84"/>
      <c r="N1919" s="105"/>
      <c r="O1919" s="84"/>
      <c r="P1919" s="84"/>
      <c r="Q1919" s="105"/>
      <c r="R1919" s="84"/>
      <c r="S1919" s="105"/>
      <c r="T1919" s="84"/>
      <c r="U1919" s="105"/>
      <c r="V1919" s="106"/>
      <c r="W1919" s="106"/>
      <c r="X1919" s="108"/>
      <c r="Y1919" s="108"/>
      <c r="Z1919" s="80"/>
      <c r="AA1919" s="80"/>
      <c r="AB1919" s="109"/>
      <c r="AC1919" s="80"/>
      <c r="AD1919" s="80"/>
      <c r="AE1919" s="80"/>
      <c r="AF1919" s="80"/>
      <c r="AG1919" s="80"/>
      <c r="AH1919" s="107"/>
      <c r="AI1919" s="107"/>
      <c r="AJ1919" s="105"/>
      <c r="AK1919" s="85"/>
      <c r="AL1919" s="85"/>
      <c r="AM1919" s="105"/>
      <c r="AN1919" s="107"/>
      <c r="AO1919" s="107"/>
      <c r="AP1919" s="105"/>
      <c r="AQ1919" s="85"/>
      <c r="AR1919" s="85"/>
      <c r="AS1919" s="105"/>
      <c r="AT1919" s="107"/>
      <c r="AU1919" s="85"/>
      <c r="AV1919" s="107"/>
      <c r="AW1919" s="85"/>
      <c r="AX1919" s="85"/>
      <c r="AY1919" s="85"/>
      <c r="AZ1919" s="80"/>
      <c r="BA1919" s="86"/>
      <c r="BB1919" s="86"/>
      <c r="BC1919" s="105"/>
    </row>
    <row r="1920" spans="1:55" x14ac:dyDescent="0.25">
      <c r="A1920" s="80"/>
      <c r="B1920" s="80"/>
      <c r="C1920" s="80"/>
      <c r="D1920" s="81"/>
      <c r="E1920" s="82"/>
      <c r="F1920" s="83"/>
      <c r="G1920" s="83"/>
      <c r="H1920" s="84"/>
      <c r="I1920" s="84"/>
      <c r="J1920" s="105"/>
      <c r="K1920" s="84"/>
      <c r="L1920" s="105"/>
      <c r="M1920" s="84"/>
      <c r="N1920" s="105"/>
      <c r="O1920" s="84"/>
      <c r="P1920" s="84"/>
      <c r="Q1920" s="105"/>
      <c r="R1920" s="84"/>
      <c r="S1920" s="105"/>
      <c r="T1920" s="84"/>
      <c r="U1920" s="105"/>
      <c r="V1920" s="106"/>
      <c r="W1920" s="106"/>
      <c r="X1920" s="108"/>
      <c r="Y1920" s="108"/>
      <c r="Z1920" s="106"/>
      <c r="AA1920" s="106"/>
      <c r="AB1920" s="109"/>
      <c r="AC1920" s="106"/>
      <c r="AD1920" s="106"/>
      <c r="AE1920" s="80"/>
      <c r="AF1920" s="106"/>
      <c r="AG1920" s="106"/>
      <c r="AH1920" s="107"/>
      <c r="AI1920" s="107"/>
      <c r="AJ1920" s="105"/>
      <c r="AK1920" s="85"/>
      <c r="AL1920" s="85"/>
      <c r="AM1920" s="105"/>
      <c r="AN1920" s="107"/>
      <c r="AO1920" s="107"/>
      <c r="AP1920" s="105"/>
      <c r="AQ1920" s="85"/>
      <c r="AR1920" s="85"/>
      <c r="AS1920" s="105"/>
      <c r="AT1920" s="107"/>
      <c r="AU1920" s="85"/>
      <c r="AV1920" s="107"/>
      <c r="AW1920" s="85"/>
      <c r="AX1920" s="85"/>
      <c r="AY1920" s="85"/>
      <c r="AZ1920" s="80"/>
      <c r="BA1920" s="86"/>
      <c r="BB1920" s="86"/>
      <c r="BC1920" s="105"/>
    </row>
    <row r="1921" spans="1:55" x14ac:dyDescent="0.25">
      <c r="A1921" s="80"/>
      <c r="B1921" s="80"/>
      <c r="C1921" s="80"/>
      <c r="D1921" s="81"/>
      <c r="E1921" s="82"/>
      <c r="F1921" s="83"/>
      <c r="G1921" s="83"/>
      <c r="H1921" s="84"/>
      <c r="I1921" s="84"/>
      <c r="J1921" s="105"/>
      <c r="K1921" s="84"/>
      <c r="L1921" s="105"/>
      <c r="M1921" s="84"/>
      <c r="N1921" s="105"/>
      <c r="O1921" s="84"/>
      <c r="P1921" s="84"/>
      <c r="Q1921" s="105"/>
      <c r="R1921" s="84"/>
      <c r="S1921" s="105"/>
      <c r="T1921" s="84"/>
      <c r="U1921" s="105"/>
      <c r="V1921" s="106"/>
      <c r="W1921" s="106"/>
      <c r="X1921" s="108"/>
      <c r="Y1921" s="108"/>
      <c r="Z1921" s="106"/>
      <c r="AA1921" s="106"/>
      <c r="AB1921" s="109"/>
      <c r="AC1921" s="106"/>
      <c r="AD1921" s="106"/>
      <c r="AE1921" s="80"/>
      <c r="AF1921" s="106"/>
      <c r="AG1921" s="106"/>
      <c r="AH1921" s="107"/>
      <c r="AI1921" s="107"/>
      <c r="AJ1921" s="105"/>
      <c r="AK1921" s="85"/>
      <c r="AL1921" s="85"/>
      <c r="AM1921" s="105"/>
      <c r="AN1921" s="107"/>
      <c r="AO1921" s="107"/>
      <c r="AP1921" s="105"/>
      <c r="AQ1921" s="85"/>
      <c r="AR1921" s="85"/>
      <c r="AS1921" s="105"/>
      <c r="AT1921" s="107"/>
      <c r="AU1921" s="85"/>
      <c r="AV1921" s="107"/>
      <c r="AW1921" s="85"/>
      <c r="AX1921" s="85"/>
      <c r="AY1921" s="85"/>
      <c r="AZ1921" s="80"/>
      <c r="BA1921" s="86"/>
      <c r="BB1921" s="86"/>
      <c r="BC1921" s="105"/>
    </row>
    <row r="1922" spans="1:55" x14ac:dyDescent="0.25">
      <c r="A1922" s="80"/>
      <c r="B1922" s="80"/>
      <c r="C1922" s="80"/>
      <c r="D1922" s="81"/>
      <c r="E1922" s="82"/>
      <c r="F1922" s="83"/>
      <c r="G1922" s="83"/>
      <c r="H1922" s="84"/>
      <c r="I1922" s="84"/>
      <c r="J1922" s="105"/>
      <c r="K1922" s="84"/>
      <c r="L1922" s="105"/>
      <c r="M1922" s="84"/>
      <c r="N1922" s="105"/>
      <c r="O1922" s="84"/>
      <c r="P1922" s="84"/>
      <c r="Q1922" s="105"/>
      <c r="R1922" s="84"/>
      <c r="S1922" s="105"/>
      <c r="T1922" s="84"/>
      <c r="U1922" s="105"/>
      <c r="V1922" s="106"/>
      <c r="W1922" s="106"/>
      <c r="X1922" s="108"/>
      <c r="Y1922" s="108"/>
      <c r="Z1922" s="106"/>
      <c r="AA1922" s="106"/>
      <c r="AB1922" s="109"/>
      <c r="AC1922" s="106"/>
      <c r="AD1922" s="106"/>
      <c r="AE1922" s="80"/>
      <c r="AF1922" s="106"/>
      <c r="AG1922" s="106"/>
      <c r="AH1922" s="107"/>
      <c r="AI1922" s="107"/>
      <c r="AJ1922" s="105"/>
      <c r="AK1922" s="85"/>
      <c r="AL1922" s="85"/>
      <c r="AM1922" s="105"/>
      <c r="AN1922" s="107"/>
      <c r="AO1922" s="107"/>
      <c r="AP1922" s="105"/>
      <c r="AQ1922" s="85"/>
      <c r="AR1922" s="85"/>
      <c r="AS1922" s="105"/>
      <c r="AT1922" s="107"/>
      <c r="AU1922" s="85"/>
      <c r="AV1922" s="107"/>
      <c r="AW1922" s="85"/>
      <c r="AX1922" s="85"/>
      <c r="AY1922" s="85"/>
      <c r="AZ1922" s="80"/>
      <c r="BA1922" s="86"/>
      <c r="BB1922" s="86"/>
      <c r="BC1922" s="105"/>
    </row>
    <row r="1923" spans="1:55" x14ac:dyDescent="0.25">
      <c r="A1923" s="80"/>
      <c r="B1923" s="80"/>
      <c r="C1923" s="80"/>
      <c r="D1923" s="81"/>
      <c r="E1923" s="82"/>
      <c r="F1923" s="83"/>
      <c r="G1923" s="83"/>
      <c r="H1923" s="84"/>
      <c r="I1923" s="84"/>
      <c r="J1923" s="105"/>
      <c r="K1923" s="84"/>
      <c r="L1923" s="105"/>
      <c r="M1923" s="84"/>
      <c r="N1923" s="105"/>
      <c r="O1923" s="84"/>
      <c r="P1923" s="84"/>
      <c r="Q1923" s="105"/>
      <c r="R1923" s="84"/>
      <c r="S1923" s="105"/>
      <c r="T1923" s="84"/>
      <c r="U1923" s="105"/>
      <c r="V1923" s="106"/>
      <c r="W1923" s="106"/>
      <c r="X1923" s="108"/>
      <c r="Y1923" s="108"/>
      <c r="Z1923" s="106"/>
      <c r="AA1923" s="106"/>
      <c r="AB1923" s="109"/>
      <c r="AC1923" s="106"/>
      <c r="AD1923" s="106"/>
      <c r="AE1923" s="80"/>
      <c r="AF1923" s="106"/>
      <c r="AG1923" s="106"/>
      <c r="AH1923" s="107"/>
      <c r="AI1923" s="107"/>
      <c r="AJ1923" s="105"/>
      <c r="AK1923" s="85"/>
      <c r="AL1923" s="85"/>
      <c r="AM1923" s="105"/>
      <c r="AN1923" s="107"/>
      <c r="AO1923" s="107"/>
      <c r="AP1923" s="105"/>
      <c r="AQ1923" s="85"/>
      <c r="AR1923" s="85"/>
      <c r="AS1923" s="105"/>
      <c r="AT1923" s="107"/>
      <c r="AU1923" s="85"/>
      <c r="AV1923" s="107"/>
      <c r="AW1923" s="85"/>
      <c r="AX1923" s="85"/>
      <c r="AY1923" s="85"/>
      <c r="AZ1923" s="80"/>
      <c r="BA1923" s="86"/>
      <c r="BB1923" s="86"/>
      <c r="BC1923" s="105"/>
    </row>
    <row r="1924" spans="1:55" x14ac:dyDescent="0.25">
      <c r="A1924" s="80"/>
      <c r="B1924" s="80"/>
      <c r="C1924" s="80"/>
      <c r="D1924" s="81"/>
      <c r="E1924" s="82"/>
      <c r="F1924" s="83"/>
      <c r="G1924" s="83"/>
      <c r="H1924" s="84"/>
      <c r="I1924" s="84"/>
      <c r="J1924" s="105"/>
      <c r="K1924" s="84"/>
      <c r="L1924" s="105"/>
      <c r="M1924" s="84"/>
      <c r="N1924" s="105"/>
      <c r="O1924" s="84"/>
      <c r="P1924" s="84"/>
      <c r="Q1924" s="105"/>
      <c r="R1924" s="84"/>
      <c r="S1924" s="105"/>
      <c r="T1924" s="84"/>
      <c r="U1924" s="105"/>
      <c r="V1924" s="106"/>
      <c r="W1924" s="106"/>
      <c r="X1924" s="108"/>
      <c r="Y1924" s="108"/>
      <c r="Z1924" s="106"/>
      <c r="AA1924" s="106"/>
      <c r="AB1924" s="109"/>
      <c r="AC1924" s="106"/>
      <c r="AD1924" s="106"/>
      <c r="AE1924" s="80"/>
      <c r="AF1924" s="106"/>
      <c r="AG1924" s="106"/>
      <c r="AH1924" s="107"/>
      <c r="AI1924" s="107"/>
      <c r="AJ1924" s="105"/>
      <c r="AK1924" s="85"/>
      <c r="AL1924" s="85"/>
      <c r="AM1924" s="105"/>
      <c r="AN1924" s="107"/>
      <c r="AO1924" s="107"/>
      <c r="AP1924" s="105"/>
      <c r="AQ1924" s="85"/>
      <c r="AR1924" s="85"/>
      <c r="AS1924" s="105"/>
      <c r="AT1924" s="107"/>
      <c r="AU1924" s="85"/>
      <c r="AV1924" s="107"/>
      <c r="AW1924" s="85"/>
      <c r="AX1924" s="85"/>
      <c r="AY1924" s="85"/>
      <c r="AZ1924" s="80"/>
      <c r="BA1924" s="86"/>
      <c r="BB1924" s="86"/>
      <c r="BC1924" s="105"/>
    </row>
    <row r="1925" spans="1:55" x14ac:dyDescent="0.25">
      <c r="A1925" s="80"/>
      <c r="B1925" s="80"/>
      <c r="C1925" s="80"/>
      <c r="D1925" s="81"/>
      <c r="E1925" s="82"/>
      <c r="F1925" s="83"/>
      <c r="G1925" s="83"/>
      <c r="H1925" s="84"/>
      <c r="I1925" s="84"/>
      <c r="J1925" s="105"/>
      <c r="K1925" s="84"/>
      <c r="L1925" s="105"/>
      <c r="M1925" s="84"/>
      <c r="N1925" s="105"/>
      <c r="O1925" s="84"/>
      <c r="P1925" s="84"/>
      <c r="Q1925" s="105"/>
      <c r="R1925" s="84"/>
      <c r="S1925" s="105"/>
      <c r="T1925" s="84"/>
      <c r="U1925" s="105"/>
      <c r="V1925" s="106"/>
      <c r="W1925" s="106"/>
      <c r="X1925" s="108"/>
      <c r="Y1925" s="108"/>
      <c r="Z1925" s="106"/>
      <c r="AA1925" s="106"/>
      <c r="AB1925" s="109"/>
      <c r="AC1925" s="106"/>
      <c r="AD1925" s="106"/>
      <c r="AE1925" s="80"/>
      <c r="AF1925" s="106"/>
      <c r="AG1925" s="106"/>
      <c r="AH1925" s="107"/>
      <c r="AI1925" s="107"/>
      <c r="AJ1925" s="105"/>
      <c r="AK1925" s="85"/>
      <c r="AL1925" s="85"/>
      <c r="AM1925" s="105"/>
      <c r="AN1925" s="107"/>
      <c r="AO1925" s="107"/>
      <c r="AP1925" s="105"/>
      <c r="AQ1925" s="85"/>
      <c r="AR1925" s="85"/>
      <c r="AS1925" s="105"/>
      <c r="AT1925" s="107"/>
      <c r="AU1925" s="85"/>
      <c r="AV1925" s="107"/>
      <c r="AW1925" s="85"/>
      <c r="AX1925" s="85"/>
      <c r="AY1925" s="85"/>
      <c r="AZ1925" s="80"/>
      <c r="BA1925" s="86"/>
      <c r="BB1925" s="86"/>
      <c r="BC1925" s="105"/>
    </row>
    <row r="1926" spans="1:55" x14ac:dyDescent="0.25">
      <c r="A1926" s="80"/>
      <c r="B1926" s="80"/>
      <c r="C1926" s="80"/>
      <c r="D1926" s="81"/>
      <c r="E1926" s="82"/>
      <c r="F1926" s="83"/>
      <c r="G1926" s="83"/>
      <c r="H1926" s="84"/>
      <c r="I1926" s="84"/>
      <c r="J1926" s="105"/>
      <c r="K1926" s="84"/>
      <c r="L1926" s="105"/>
      <c r="M1926" s="84"/>
      <c r="N1926" s="105"/>
      <c r="O1926" s="84"/>
      <c r="P1926" s="84"/>
      <c r="Q1926" s="105"/>
      <c r="R1926" s="84"/>
      <c r="S1926" s="105"/>
      <c r="T1926" s="84"/>
      <c r="U1926" s="105"/>
      <c r="V1926" s="106"/>
      <c r="W1926" s="106"/>
      <c r="X1926" s="80"/>
      <c r="Y1926" s="80"/>
      <c r="Z1926" s="106"/>
      <c r="AA1926" s="106"/>
      <c r="AB1926" s="109"/>
      <c r="AC1926" s="106"/>
      <c r="AD1926" s="106"/>
      <c r="AE1926" s="80"/>
      <c r="AF1926" s="106"/>
      <c r="AG1926" s="106"/>
      <c r="AH1926" s="107"/>
      <c r="AI1926" s="107"/>
      <c r="AJ1926" s="105"/>
      <c r="AK1926" s="85"/>
      <c r="AL1926" s="85"/>
      <c r="AM1926" s="105"/>
      <c r="AN1926" s="107"/>
      <c r="AO1926" s="107"/>
      <c r="AP1926" s="105"/>
      <c r="AQ1926" s="85"/>
      <c r="AR1926" s="85"/>
      <c r="AS1926" s="105"/>
      <c r="AT1926" s="107"/>
      <c r="AU1926" s="85"/>
      <c r="AV1926" s="107"/>
      <c r="AW1926" s="85"/>
      <c r="AX1926" s="85"/>
      <c r="AY1926" s="85"/>
      <c r="AZ1926" s="80"/>
      <c r="BA1926" s="86"/>
      <c r="BB1926" s="86"/>
      <c r="BC1926" s="105"/>
    </row>
    <row r="1927" spans="1:55" x14ac:dyDescent="0.25">
      <c r="A1927" s="80"/>
      <c r="B1927" s="80"/>
      <c r="C1927" s="80"/>
      <c r="D1927" s="81"/>
      <c r="E1927" s="82"/>
      <c r="F1927" s="83"/>
      <c r="G1927" s="83"/>
      <c r="H1927" s="84"/>
      <c r="I1927" s="84"/>
      <c r="J1927" s="105"/>
      <c r="K1927" s="84"/>
      <c r="L1927" s="105"/>
      <c r="M1927" s="84"/>
      <c r="N1927" s="105"/>
      <c r="O1927" s="84"/>
      <c r="P1927" s="84"/>
      <c r="Q1927" s="105"/>
      <c r="R1927" s="84"/>
      <c r="S1927" s="105"/>
      <c r="T1927" s="84"/>
      <c r="U1927" s="105"/>
      <c r="V1927" s="106"/>
      <c r="W1927" s="106"/>
      <c r="X1927" s="80"/>
      <c r="Y1927" s="80"/>
      <c r="Z1927" s="106"/>
      <c r="AA1927" s="106"/>
      <c r="AB1927" s="109"/>
      <c r="AC1927" s="106"/>
      <c r="AD1927" s="106"/>
      <c r="AE1927" s="80"/>
      <c r="AF1927" s="106"/>
      <c r="AG1927" s="106"/>
      <c r="AH1927" s="107"/>
      <c r="AI1927" s="107"/>
      <c r="AJ1927" s="105"/>
      <c r="AK1927" s="85"/>
      <c r="AL1927" s="85"/>
      <c r="AM1927" s="105"/>
      <c r="AN1927" s="107"/>
      <c r="AO1927" s="107"/>
      <c r="AP1927" s="105"/>
      <c r="AQ1927" s="85"/>
      <c r="AR1927" s="85"/>
      <c r="AS1927" s="105"/>
      <c r="AT1927" s="107"/>
      <c r="AU1927" s="85"/>
      <c r="AV1927" s="107"/>
      <c r="AW1927" s="85"/>
      <c r="AX1927" s="85"/>
      <c r="AY1927" s="85"/>
      <c r="AZ1927" s="80"/>
      <c r="BA1927" s="86"/>
      <c r="BB1927" s="86"/>
      <c r="BC1927" s="105"/>
    </row>
    <row r="1928" spans="1:55" x14ac:dyDescent="0.25">
      <c r="A1928" s="80"/>
      <c r="B1928" s="80"/>
      <c r="C1928" s="80"/>
      <c r="D1928" s="81"/>
      <c r="E1928" s="82"/>
      <c r="F1928" s="83"/>
      <c r="G1928" s="83"/>
      <c r="H1928" s="84"/>
      <c r="I1928" s="84"/>
      <c r="J1928" s="105"/>
      <c r="K1928" s="84"/>
      <c r="L1928" s="105"/>
      <c r="M1928" s="84"/>
      <c r="N1928" s="105"/>
      <c r="O1928" s="84"/>
      <c r="P1928" s="84"/>
      <c r="Q1928" s="105"/>
      <c r="R1928" s="84"/>
      <c r="S1928" s="105"/>
      <c r="T1928" s="84"/>
      <c r="U1928" s="105"/>
      <c r="V1928" s="106"/>
      <c r="W1928" s="106"/>
      <c r="X1928" s="108"/>
      <c r="Y1928" s="108"/>
      <c r="Z1928" s="106"/>
      <c r="AA1928" s="106"/>
      <c r="AB1928" s="109"/>
      <c r="AC1928" s="106"/>
      <c r="AD1928" s="106"/>
      <c r="AE1928" s="80"/>
      <c r="AF1928" s="106"/>
      <c r="AG1928" s="106"/>
      <c r="AH1928" s="107"/>
      <c r="AI1928" s="107"/>
      <c r="AJ1928" s="105"/>
      <c r="AK1928" s="85"/>
      <c r="AL1928" s="85"/>
      <c r="AM1928" s="105"/>
      <c r="AN1928" s="107"/>
      <c r="AO1928" s="107"/>
      <c r="AP1928" s="105"/>
      <c r="AQ1928" s="85"/>
      <c r="AR1928" s="85"/>
      <c r="AS1928" s="105"/>
      <c r="AT1928" s="107"/>
      <c r="AU1928" s="85"/>
      <c r="AV1928" s="107"/>
      <c r="AW1928" s="85"/>
      <c r="AX1928" s="85"/>
      <c r="AY1928" s="85"/>
      <c r="AZ1928" s="80"/>
      <c r="BA1928" s="86"/>
      <c r="BB1928" s="86"/>
      <c r="BC1928" s="105"/>
    </row>
    <row r="1929" spans="1:55" x14ac:dyDescent="0.25">
      <c r="A1929" s="80"/>
      <c r="B1929" s="80"/>
      <c r="C1929" s="80"/>
      <c r="D1929" s="81"/>
      <c r="E1929" s="82"/>
      <c r="F1929" s="83"/>
      <c r="G1929" s="83"/>
      <c r="H1929" s="84"/>
      <c r="I1929" s="84"/>
      <c r="J1929" s="105"/>
      <c r="K1929" s="84"/>
      <c r="L1929" s="105"/>
      <c r="M1929" s="84"/>
      <c r="N1929" s="105"/>
      <c r="O1929" s="84"/>
      <c r="P1929" s="84"/>
      <c r="Q1929" s="105"/>
      <c r="R1929" s="84"/>
      <c r="S1929" s="105"/>
      <c r="T1929" s="84"/>
      <c r="U1929" s="105"/>
      <c r="V1929" s="106"/>
      <c r="W1929" s="106"/>
      <c r="X1929" s="80"/>
      <c r="Y1929" s="80"/>
      <c r="Z1929" s="106"/>
      <c r="AA1929" s="106"/>
      <c r="AB1929" s="109"/>
      <c r="AC1929" s="106"/>
      <c r="AD1929" s="106"/>
      <c r="AE1929" s="80"/>
      <c r="AF1929" s="106"/>
      <c r="AG1929" s="106"/>
      <c r="AH1929" s="107"/>
      <c r="AI1929" s="107"/>
      <c r="AJ1929" s="105"/>
      <c r="AK1929" s="85"/>
      <c r="AL1929" s="85"/>
      <c r="AM1929" s="105"/>
      <c r="AN1929" s="107"/>
      <c r="AO1929" s="107"/>
      <c r="AP1929" s="105"/>
      <c r="AQ1929" s="85"/>
      <c r="AR1929" s="85"/>
      <c r="AS1929" s="105"/>
      <c r="AT1929" s="107"/>
      <c r="AU1929" s="85"/>
      <c r="AV1929" s="107"/>
      <c r="AW1929" s="85"/>
      <c r="AX1929" s="85"/>
      <c r="AY1929" s="85"/>
      <c r="AZ1929" s="80"/>
      <c r="BA1929" s="86"/>
      <c r="BB1929" s="86"/>
      <c r="BC1929" s="105"/>
    </row>
    <row r="1930" spans="1:55" x14ac:dyDescent="0.25">
      <c r="A1930" s="80"/>
      <c r="B1930" s="80"/>
      <c r="C1930" s="80"/>
      <c r="D1930" s="81"/>
      <c r="E1930" s="82"/>
      <c r="F1930" s="83"/>
      <c r="G1930" s="83"/>
      <c r="H1930" s="84"/>
      <c r="I1930" s="84"/>
      <c r="J1930" s="105"/>
      <c r="K1930" s="84"/>
      <c r="L1930" s="105"/>
      <c r="M1930" s="84"/>
      <c r="N1930" s="105"/>
      <c r="O1930" s="84"/>
      <c r="P1930" s="84"/>
      <c r="Q1930" s="105"/>
      <c r="R1930" s="84"/>
      <c r="S1930" s="105"/>
      <c r="T1930" s="84"/>
      <c r="U1930" s="105"/>
      <c r="V1930" s="106"/>
      <c r="W1930" s="106"/>
      <c r="X1930" s="80"/>
      <c r="Y1930" s="80"/>
      <c r="Z1930" s="106"/>
      <c r="AA1930" s="106"/>
      <c r="AB1930" s="109"/>
      <c r="AC1930" s="106"/>
      <c r="AD1930" s="106"/>
      <c r="AE1930" s="80"/>
      <c r="AF1930" s="106"/>
      <c r="AG1930" s="106"/>
      <c r="AH1930" s="107"/>
      <c r="AI1930" s="107"/>
      <c r="AJ1930" s="105"/>
      <c r="AK1930" s="85"/>
      <c r="AL1930" s="85"/>
      <c r="AM1930" s="105"/>
      <c r="AN1930" s="107"/>
      <c r="AO1930" s="107"/>
      <c r="AP1930" s="105"/>
      <c r="AQ1930" s="85"/>
      <c r="AR1930" s="85"/>
      <c r="AS1930" s="105"/>
      <c r="AT1930" s="107"/>
      <c r="AU1930" s="85"/>
      <c r="AV1930" s="107"/>
      <c r="AW1930" s="85"/>
      <c r="AX1930" s="85"/>
      <c r="AY1930" s="85"/>
      <c r="AZ1930" s="80"/>
      <c r="BA1930" s="86"/>
      <c r="BB1930" s="86"/>
      <c r="BC1930" s="105"/>
    </row>
    <row r="1931" spans="1:55" x14ac:dyDescent="0.25">
      <c r="A1931" s="80"/>
      <c r="B1931" s="80"/>
      <c r="C1931" s="80"/>
      <c r="D1931" s="81"/>
      <c r="E1931" s="82"/>
      <c r="F1931" s="83"/>
      <c r="G1931" s="83"/>
      <c r="H1931" s="84"/>
      <c r="I1931" s="84"/>
      <c r="J1931" s="105"/>
      <c r="K1931" s="84"/>
      <c r="L1931" s="105"/>
      <c r="M1931" s="84"/>
      <c r="N1931" s="105"/>
      <c r="O1931" s="84"/>
      <c r="P1931" s="84"/>
      <c r="Q1931" s="105"/>
      <c r="R1931" s="84"/>
      <c r="S1931" s="105"/>
      <c r="T1931" s="84"/>
      <c r="U1931" s="105"/>
      <c r="V1931" s="106"/>
      <c r="W1931" s="106"/>
      <c r="X1931" s="80"/>
      <c r="Y1931" s="80"/>
      <c r="Z1931" s="106"/>
      <c r="AA1931" s="106"/>
      <c r="AB1931" s="109"/>
      <c r="AC1931" s="106"/>
      <c r="AD1931" s="106"/>
      <c r="AE1931" s="80"/>
      <c r="AF1931" s="106"/>
      <c r="AG1931" s="106"/>
      <c r="AH1931" s="107"/>
      <c r="AI1931" s="107"/>
      <c r="AJ1931" s="105"/>
      <c r="AK1931" s="85"/>
      <c r="AL1931" s="85"/>
      <c r="AM1931" s="105"/>
      <c r="AN1931" s="107"/>
      <c r="AO1931" s="107"/>
      <c r="AP1931" s="105"/>
      <c r="AQ1931" s="85"/>
      <c r="AR1931" s="85"/>
      <c r="AS1931" s="105"/>
      <c r="AT1931" s="107"/>
      <c r="AU1931" s="85"/>
      <c r="AV1931" s="107"/>
      <c r="AW1931" s="85"/>
      <c r="AX1931" s="85"/>
      <c r="AY1931" s="85"/>
      <c r="AZ1931" s="80"/>
      <c r="BA1931" s="86"/>
      <c r="BB1931" s="86"/>
      <c r="BC1931" s="105"/>
    </row>
    <row r="1932" spans="1:55" x14ac:dyDescent="0.25">
      <c r="A1932" s="80"/>
      <c r="B1932" s="80"/>
      <c r="C1932" s="80"/>
      <c r="D1932" s="81"/>
      <c r="E1932" s="82"/>
      <c r="F1932" s="83"/>
      <c r="G1932" s="83"/>
      <c r="H1932" s="84"/>
      <c r="I1932" s="84"/>
      <c r="J1932" s="105"/>
      <c r="K1932" s="84"/>
      <c r="L1932" s="105"/>
      <c r="M1932" s="84"/>
      <c r="N1932" s="105"/>
      <c r="O1932" s="84"/>
      <c r="P1932" s="84"/>
      <c r="Q1932" s="105"/>
      <c r="R1932" s="84"/>
      <c r="S1932" s="105"/>
      <c r="T1932" s="84"/>
      <c r="U1932" s="105"/>
      <c r="V1932" s="106"/>
      <c r="W1932" s="106"/>
      <c r="X1932" s="108"/>
      <c r="Y1932" s="108"/>
      <c r="Z1932" s="106"/>
      <c r="AA1932" s="106"/>
      <c r="AB1932" s="109"/>
      <c r="AC1932" s="106"/>
      <c r="AD1932" s="106"/>
      <c r="AE1932" s="80"/>
      <c r="AF1932" s="106"/>
      <c r="AG1932" s="106"/>
      <c r="AH1932" s="107"/>
      <c r="AI1932" s="107"/>
      <c r="AJ1932" s="105"/>
      <c r="AK1932" s="85"/>
      <c r="AL1932" s="85"/>
      <c r="AM1932" s="105"/>
      <c r="AN1932" s="107"/>
      <c r="AO1932" s="107"/>
      <c r="AP1932" s="105"/>
      <c r="AQ1932" s="85"/>
      <c r="AR1932" s="85"/>
      <c r="AS1932" s="105"/>
      <c r="AT1932" s="107"/>
      <c r="AU1932" s="85"/>
      <c r="AV1932" s="107"/>
      <c r="AW1932" s="85"/>
      <c r="AX1932" s="85"/>
      <c r="AY1932" s="85"/>
      <c r="AZ1932" s="80"/>
      <c r="BA1932" s="86"/>
      <c r="BB1932" s="86"/>
      <c r="BC1932" s="105"/>
    </row>
    <row r="1933" spans="1:55" x14ac:dyDescent="0.25">
      <c r="A1933" s="80"/>
      <c r="B1933" s="80"/>
      <c r="C1933" s="80"/>
      <c r="D1933" s="81"/>
      <c r="E1933" s="80"/>
      <c r="F1933" s="83"/>
      <c r="G1933" s="80"/>
      <c r="H1933" s="84"/>
      <c r="I1933" s="84"/>
      <c r="J1933" s="105"/>
      <c r="K1933" s="84"/>
      <c r="L1933" s="105"/>
      <c r="M1933" s="84"/>
      <c r="N1933" s="105"/>
      <c r="O1933" s="84"/>
      <c r="P1933" s="84"/>
      <c r="Q1933" s="105"/>
      <c r="R1933" s="84"/>
      <c r="S1933" s="105"/>
      <c r="T1933" s="84"/>
      <c r="U1933" s="105"/>
      <c r="V1933" s="106"/>
      <c r="W1933" s="106"/>
      <c r="X1933" s="108"/>
      <c r="Y1933" s="108"/>
      <c r="Z1933" s="80"/>
      <c r="AA1933" s="80"/>
      <c r="AB1933" s="109"/>
      <c r="AC1933" s="80"/>
      <c r="AD1933" s="80"/>
      <c r="AE1933" s="80"/>
      <c r="AF1933" s="80"/>
      <c r="AG1933" s="80"/>
      <c r="AH1933" s="107"/>
      <c r="AI1933" s="107"/>
      <c r="AJ1933" s="105"/>
      <c r="AK1933" s="85"/>
      <c r="AL1933" s="85"/>
      <c r="AM1933" s="105"/>
      <c r="AN1933" s="107"/>
      <c r="AO1933" s="107"/>
      <c r="AP1933" s="105"/>
      <c r="AQ1933" s="85"/>
      <c r="AR1933" s="85"/>
      <c r="AS1933" s="105"/>
      <c r="AT1933" s="107"/>
      <c r="AU1933" s="85"/>
      <c r="AV1933" s="107"/>
      <c r="AW1933" s="85"/>
      <c r="AX1933" s="85"/>
      <c r="AY1933" s="85"/>
      <c r="AZ1933" s="80"/>
      <c r="BA1933" s="86"/>
      <c r="BB1933" s="86"/>
      <c r="BC1933" s="105"/>
    </row>
    <row r="1934" spans="1:55" x14ac:dyDescent="0.25">
      <c r="A1934" s="80"/>
      <c r="B1934" s="80"/>
      <c r="C1934" s="80"/>
      <c r="D1934" s="81"/>
      <c r="E1934" s="80"/>
      <c r="F1934" s="83"/>
      <c r="G1934" s="80"/>
      <c r="H1934" s="84"/>
      <c r="I1934" s="84"/>
      <c r="J1934" s="105"/>
      <c r="K1934" s="84"/>
      <c r="L1934" s="105"/>
      <c r="M1934" s="84"/>
      <c r="N1934" s="105"/>
      <c r="O1934" s="84"/>
      <c r="P1934" s="84"/>
      <c r="Q1934" s="105"/>
      <c r="R1934" s="84"/>
      <c r="S1934" s="105"/>
      <c r="T1934" s="84"/>
      <c r="U1934" s="105"/>
      <c r="V1934" s="106"/>
      <c r="W1934" s="106"/>
      <c r="X1934" s="108"/>
      <c r="Y1934" s="108"/>
      <c r="Z1934" s="80"/>
      <c r="AA1934" s="106"/>
      <c r="AB1934" s="109"/>
      <c r="AC1934" s="80"/>
      <c r="AD1934" s="106"/>
      <c r="AE1934" s="80"/>
      <c r="AF1934" s="80"/>
      <c r="AG1934" s="80"/>
      <c r="AH1934" s="107"/>
      <c r="AI1934" s="107"/>
      <c r="AJ1934" s="105"/>
      <c r="AK1934" s="85"/>
      <c r="AL1934" s="85"/>
      <c r="AM1934" s="105"/>
      <c r="AN1934" s="107"/>
      <c r="AO1934" s="107"/>
      <c r="AP1934" s="105"/>
      <c r="AQ1934" s="85"/>
      <c r="AR1934" s="85"/>
      <c r="AS1934" s="105"/>
      <c r="AT1934" s="107"/>
      <c r="AU1934" s="85"/>
      <c r="AV1934" s="107"/>
      <c r="AW1934" s="85"/>
      <c r="AX1934" s="85"/>
      <c r="AY1934" s="85"/>
      <c r="AZ1934" s="80"/>
      <c r="BA1934" s="86"/>
      <c r="BB1934" s="86"/>
      <c r="BC1934" s="105"/>
    </row>
    <row r="1935" spans="1:55" x14ac:dyDescent="0.25">
      <c r="A1935" s="80"/>
      <c r="B1935" s="80"/>
      <c r="C1935" s="80"/>
      <c r="D1935" s="81"/>
      <c r="E1935" s="82"/>
      <c r="F1935" s="83"/>
      <c r="G1935" s="83"/>
      <c r="H1935" s="84"/>
      <c r="I1935" s="84"/>
      <c r="J1935" s="105"/>
      <c r="K1935" s="84"/>
      <c r="L1935" s="105"/>
      <c r="M1935" s="84"/>
      <c r="N1935" s="105"/>
      <c r="O1935" s="84"/>
      <c r="P1935" s="84"/>
      <c r="Q1935" s="105"/>
      <c r="R1935" s="84"/>
      <c r="S1935" s="105"/>
      <c r="T1935" s="84"/>
      <c r="U1935" s="105"/>
      <c r="V1935" s="106"/>
      <c r="W1935" s="106"/>
      <c r="X1935" s="108"/>
      <c r="Y1935" s="108"/>
      <c r="Z1935" s="106"/>
      <c r="AA1935" s="106"/>
      <c r="AB1935" s="109"/>
      <c r="AC1935" s="106"/>
      <c r="AD1935" s="106"/>
      <c r="AE1935" s="80"/>
      <c r="AF1935" s="106"/>
      <c r="AG1935" s="106"/>
      <c r="AH1935" s="107"/>
      <c r="AI1935" s="107"/>
      <c r="AJ1935" s="105"/>
      <c r="AK1935" s="85"/>
      <c r="AL1935" s="85"/>
      <c r="AM1935" s="105"/>
      <c r="AN1935" s="107"/>
      <c r="AO1935" s="107"/>
      <c r="AP1935" s="105"/>
      <c r="AQ1935" s="85"/>
      <c r="AR1935" s="85"/>
      <c r="AS1935" s="105"/>
      <c r="AT1935" s="107"/>
      <c r="AU1935" s="85"/>
      <c r="AV1935" s="107"/>
      <c r="AW1935" s="85"/>
      <c r="AX1935" s="85"/>
      <c r="AY1935" s="85"/>
      <c r="AZ1935" s="80"/>
      <c r="BA1935" s="86"/>
      <c r="BB1935" s="86"/>
      <c r="BC1935" s="105"/>
    </row>
    <row r="1936" spans="1:55" x14ac:dyDescent="0.25">
      <c r="A1936" s="80"/>
      <c r="B1936" s="80"/>
      <c r="C1936" s="80"/>
      <c r="D1936" s="81"/>
      <c r="E1936" s="82"/>
      <c r="F1936" s="83"/>
      <c r="G1936" s="83"/>
      <c r="H1936" s="84"/>
      <c r="I1936" s="84"/>
      <c r="J1936" s="105"/>
      <c r="K1936" s="84"/>
      <c r="L1936" s="105"/>
      <c r="M1936" s="84"/>
      <c r="N1936" s="105"/>
      <c r="O1936" s="84"/>
      <c r="P1936" s="84"/>
      <c r="Q1936" s="105"/>
      <c r="R1936" s="84"/>
      <c r="S1936" s="105"/>
      <c r="T1936" s="84"/>
      <c r="U1936" s="105"/>
      <c r="V1936" s="106"/>
      <c r="W1936" s="106"/>
      <c r="X1936" s="108"/>
      <c r="Y1936" s="108"/>
      <c r="Z1936" s="106"/>
      <c r="AA1936" s="106"/>
      <c r="AB1936" s="109"/>
      <c r="AC1936" s="106"/>
      <c r="AD1936" s="106"/>
      <c r="AE1936" s="80"/>
      <c r="AF1936" s="106"/>
      <c r="AG1936" s="106"/>
      <c r="AH1936" s="107"/>
      <c r="AI1936" s="107"/>
      <c r="AJ1936" s="105"/>
      <c r="AK1936" s="85"/>
      <c r="AL1936" s="85"/>
      <c r="AM1936" s="105"/>
      <c r="AN1936" s="107"/>
      <c r="AO1936" s="107"/>
      <c r="AP1936" s="105"/>
      <c r="AQ1936" s="85"/>
      <c r="AR1936" s="85"/>
      <c r="AS1936" s="105"/>
      <c r="AT1936" s="107"/>
      <c r="AU1936" s="85"/>
      <c r="AV1936" s="107"/>
      <c r="AW1936" s="85"/>
      <c r="AX1936" s="85"/>
      <c r="AY1936" s="85"/>
      <c r="AZ1936" s="80"/>
      <c r="BA1936" s="86"/>
      <c r="BB1936" s="86"/>
      <c r="BC1936" s="105"/>
    </row>
    <row r="1937" spans="1:55" x14ac:dyDescent="0.25">
      <c r="A1937" s="80"/>
      <c r="B1937" s="80"/>
      <c r="C1937" s="80"/>
      <c r="D1937" s="81"/>
      <c r="E1937" s="82"/>
      <c r="F1937" s="83"/>
      <c r="G1937" s="83"/>
      <c r="H1937" s="84"/>
      <c r="I1937" s="84"/>
      <c r="J1937" s="105"/>
      <c r="K1937" s="84"/>
      <c r="L1937" s="105"/>
      <c r="M1937" s="84"/>
      <c r="N1937" s="105"/>
      <c r="O1937" s="84"/>
      <c r="P1937" s="84"/>
      <c r="Q1937" s="105"/>
      <c r="R1937" s="84"/>
      <c r="S1937" s="105"/>
      <c r="T1937" s="84"/>
      <c r="U1937" s="105"/>
      <c r="V1937" s="106"/>
      <c r="W1937" s="106"/>
      <c r="X1937" s="108"/>
      <c r="Y1937" s="108"/>
      <c r="Z1937" s="106"/>
      <c r="AA1937" s="106"/>
      <c r="AB1937" s="109"/>
      <c r="AC1937" s="106"/>
      <c r="AD1937" s="106"/>
      <c r="AE1937" s="80"/>
      <c r="AF1937" s="106"/>
      <c r="AG1937" s="106"/>
      <c r="AH1937" s="107"/>
      <c r="AI1937" s="107"/>
      <c r="AJ1937" s="105"/>
      <c r="AK1937" s="85"/>
      <c r="AL1937" s="85"/>
      <c r="AM1937" s="105"/>
      <c r="AN1937" s="107"/>
      <c r="AO1937" s="107"/>
      <c r="AP1937" s="105"/>
      <c r="AQ1937" s="85"/>
      <c r="AR1937" s="85"/>
      <c r="AS1937" s="105"/>
      <c r="AT1937" s="107"/>
      <c r="AU1937" s="85"/>
      <c r="AV1937" s="107"/>
      <c r="AW1937" s="85"/>
      <c r="AX1937" s="85"/>
      <c r="AY1937" s="85"/>
      <c r="AZ1937" s="80"/>
      <c r="BA1937" s="86"/>
      <c r="BB1937" s="86"/>
      <c r="BC1937" s="105"/>
    </row>
    <row r="1938" spans="1:55" x14ac:dyDescent="0.25">
      <c r="A1938" s="80"/>
      <c r="B1938" s="80"/>
      <c r="C1938" s="80"/>
      <c r="D1938" s="81"/>
      <c r="E1938" s="82"/>
      <c r="F1938" s="83"/>
      <c r="G1938" s="83"/>
      <c r="H1938" s="84"/>
      <c r="I1938" s="84"/>
      <c r="J1938" s="105"/>
      <c r="K1938" s="84"/>
      <c r="L1938" s="105"/>
      <c r="M1938" s="84"/>
      <c r="N1938" s="105"/>
      <c r="O1938" s="84"/>
      <c r="P1938" s="84"/>
      <c r="Q1938" s="105"/>
      <c r="R1938" s="84"/>
      <c r="S1938" s="105"/>
      <c r="T1938" s="84"/>
      <c r="U1938" s="105"/>
      <c r="V1938" s="106"/>
      <c r="W1938" s="106"/>
      <c r="X1938" s="108"/>
      <c r="Y1938" s="108"/>
      <c r="Z1938" s="106"/>
      <c r="AA1938" s="106"/>
      <c r="AB1938" s="109"/>
      <c r="AC1938" s="106"/>
      <c r="AD1938" s="106"/>
      <c r="AE1938" s="80"/>
      <c r="AF1938" s="106"/>
      <c r="AG1938" s="106"/>
      <c r="AH1938" s="107"/>
      <c r="AI1938" s="107"/>
      <c r="AJ1938" s="105"/>
      <c r="AK1938" s="85"/>
      <c r="AL1938" s="85"/>
      <c r="AM1938" s="105"/>
      <c r="AN1938" s="107"/>
      <c r="AO1938" s="107"/>
      <c r="AP1938" s="105"/>
      <c r="AQ1938" s="85"/>
      <c r="AR1938" s="85"/>
      <c r="AS1938" s="105"/>
      <c r="AT1938" s="107"/>
      <c r="AU1938" s="85"/>
      <c r="AV1938" s="107"/>
      <c r="AW1938" s="85"/>
      <c r="AX1938" s="85"/>
      <c r="AY1938" s="85"/>
      <c r="AZ1938" s="80"/>
      <c r="BA1938" s="86"/>
      <c r="BB1938" s="86"/>
      <c r="BC1938" s="105"/>
    </row>
    <row r="1939" spans="1:55" x14ac:dyDescent="0.25">
      <c r="A1939" s="80"/>
      <c r="B1939" s="80"/>
      <c r="C1939" s="80"/>
      <c r="D1939" s="81"/>
      <c r="E1939" s="80"/>
      <c r="F1939" s="83"/>
      <c r="G1939" s="80"/>
      <c r="H1939" s="84"/>
      <c r="I1939" s="84"/>
      <c r="J1939" s="105"/>
      <c r="K1939" s="84"/>
      <c r="L1939" s="105"/>
      <c r="M1939" s="84"/>
      <c r="N1939" s="105"/>
      <c r="O1939" s="84"/>
      <c r="P1939" s="84"/>
      <c r="Q1939" s="105"/>
      <c r="R1939" s="84"/>
      <c r="S1939" s="105"/>
      <c r="T1939" s="84"/>
      <c r="U1939" s="105"/>
      <c r="V1939" s="106"/>
      <c r="W1939" s="106"/>
      <c r="X1939" s="108"/>
      <c r="Y1939" s="108"/>
      <c r="Z1939" s="80"/>
      <c r="AA1939" s="80"/>
      <c r="AB1939" s="109"/>
      <c r="AC1939" s="80"/>
      <c r="AD1939" s="80"/>
      <c r="AE1939" s="80"/>
      <c r="AF1939" s="80"/>
      <c r="AG1939" s="80"/>
      <c r="AH1939" s="107"/>
      <c r="AI1939" s="107"/>
      <c r="AJ1939" s="105"/>
      <c r="AK1939" s="85"/>
      <c r="AL1939" s="85"/>
      <c r="AM1939" s="105"/>
      <c r="AN1939" s="107"/>
      <c r="AO1939" s="107"/>
      <c r="AP1939" s="105"/>
      <c r="AQ1939" s="85"/>
      <c r="AR1939" s="85"/>
      <c r="AS1939" s="105"/>
      <c r="AT1939" s="107"/>
      <c r="AU1939" s="85"/>
      <c r="AV1939" s="107"/>
      <c r="AW1939" s="85"/>
      <c r="AX1939" s="85"/>
      <c r="AY1939" s="85"/>
      <c r="AZ1939" s="80"/>
      <c r="BA1939" s="86"/>
      <c r="BB1939" s="86"/>
      <c r="BC1939" s="105"/>
    </row>
    <row r="1940" spans="1:55" x14ac:dyDescent="0.25">
      <c r="A1940" s="80"/>
      <c r="B1940" s="80"/>
      <c r="C1940" s="80"/>
      <c r="D1940" s="81"/>
      <c r="E1940" s="82"/>
      <c r="F1940" s="83"/>
      <c r="G1940" s="83"/>
      <c r="H1940" s="84"/>
      <c r="I1940" s="84"/>
      <c r="J1940" s="105"/>
      <c r="K1940" s="84"/>
      <c r="L1940" s="105"/>
      <c r="M1940" s="84"/>
      <c r="N1940" s="105"/>
      <c r="O1940" s="84"/>
      <c r="P1940" s="84"/>
      <c r="Q1940" s="105"/>
      <c r="R1940" s="84"/>
      <c r="S1940" s="105"/>
      <c r="T1940" s="84"/>
      <c r="U1940" s="105"/>
      <c r="V1940" s="106"/>
      <c r="W1940" s="106"/>
      <c r="X1940" s="108"/>
      <c r="Y1940" s="108"/>
      <c r="Z1940" s="106"/>
      <c r="AA1940" s="106"/>
      <c r="AB1940" s="109"/>
      <c r="AC1940" s="106"/>
      <c r="AD1940" s="106"/>
      <c r="AE1940" s="80"/>
      <c r="AF1940" s="106"/>
      <c r="AG1940" s="106"/>
      <c r="AH1940" s="107"/>
      <c r="AI1940" s="107"/>
      <c r="AJ1940" s="105"/>
      <c r="AK1940" s="85"/>
      <c r="AL1940" s="85"/>
      <c r="AM1940" s="105"/>
      <c r="AN1940" s="107"/>
      <c r="AO1940" s="107"/>
      <c r="AP1940" s="105"/>
      <c r="AQ1940" s="85"/>
      <c r="AR1940" s="85"/>
      <c r="AS1940" s="105"/>
      <c r="AT1940" s="107"/>
      <c r="AU1940" s="85"/>
      <c r="AV1940" s="107"/>
      <c r="AW1940" s="85"/>
      <c r="AX1940" s="85"/>
      <c r="AY1940" s="85"/>
      <c r="AZ1940" s="80"/>
      <c r="BA1940" s="86"/>
      <c r="BB1940" s="86"/>
      <c r="BC1940" s="105"/>
    </row>
    <row r="1941" spans="1:55" x14ac:dyDescent="0.25">
      <c r="A1941" s="80"/>
      <c r="B1941" s="80"/>
      <c r="C1941" s="80"/>
      <c r="D1941" s="81"/>
      <c r="E1941" s="82"/>
      <c r="F1941" s="83"/>
      <c r="G1941" s="83"/>
      <c r="H1941" s="84"/>
      <c r="I1941" s="84"/>
      <c r="J1941" s="105"/>
      <c r="K1941" s="84"/>
      <c r="L1941" s="105"/>
      <c r="M1941" s="84"/>
      <c r="N1941" s="105"/>
      <c r="O1941" s="84"/>
      <c r="P1941" s="84"/>
      <c r="Q1941" s="105"/>
      <c r="R1941" s="84"/>
      <c r="S1941" s="105"/>
      <c r="T1941" s="84"/>
      <c r="U1941" s="105"/>
      <c r="V1941" s="106"/>
      <c r="W1941" s="106"/>
      <c r="X1941" s="108"/>
      <c r="Y1941" s="108"/>
      <c r="Z1941" s="106"/>
      <c r="AA1941" s="106"/>
      <c r="AB1941" s="109"/>
      <c r="AC1941" s="106"/>
      <c r="AD1941" s="106"/>
      <c r="AE1941" s="80"/>
      <c r="AF1941" s="106"/>
      <c r="AG1941" s="106"/>
      <c r="AH1941" s="107"/>
      <c r="AI1941" s="107"/>
      <c r="AJ1941" s="105"/>
      <c r="AK1941" s="85"/>
      <c r="AL1941" s="85"/>
      <c r="AM1941" s="105"/>
      <c r="AN1941" s="107"/>
      <c r="AO1941" s="107"/>
      <c r="AP1941" s="105"/>
      <c r="AQ1941" s="85"/>
      <c r="AR1941" s="85"/>
      <c r="AS1941" s="105"/>
      <c r="AT1941" s="107"/>
      <c r="AU1941" s="85"/>
      <c r="AV1941" s="107"/>
      <c r="AW1941" s="85"/>
      <c r="AX1941" s="85"/>
      <c r="AY1941" s="85"/>
      <c r="AZ1941" s="80"/>
      <c r="BA1941" s="86"/>
      <c r="BB1941" s="86"/>
      <c r="BC1941" s="105"/>
    </row>
    <row r="1942" spans="1:55" x14ac:dyDescent="0.25">
      <c r="A1942" s="80"/>
      <c r="B1942" s="80"/>
      <c r="C1942" s="80"/>
      <c r="D1942" s="81"/>
      <c r="E1942" s="82"/>
      <c r="F1942" s="83"/>
      <c r="G1942" s="83"/>
      <c r="H1942" s="84"/>
      <c r="I1942" s="84"/>
      <c r="J1942" s="105"/>
      <c r="K1942" s="84"/>
      <c r="L1942" s="105"/>
      <c r="M1942" s="84"/>
      <c r="N1942" s="105"/>
      <c r="O1942" s="84"/>
      <c r="P1942" s="84"/>
      <c r="Q1942" s="105"/>
      <c r="R1942" s="84"/>
      <c r="S1942" s="105"/>
      <c r="T1942" s="84"/>
      <c r="U1942" s="105"/>
      <c r="V1942" s="106"/>
      <c r="W1942" s="106"/>
      <c r="X1942" s="108"/>
      <c r="Y1942" s="108"/>
      <c r="Z1942" s="106"/>
      <c r="AA1942" s="106"/>
      <c r="AB1942" s="109"/>
      <c r="AC1942" s="106"/>
      <c r="AD1942" s="106"/>
      <c r="AE1942" s="80"/>
      <c r="AF1942" s="106"/>
      <c r="AG1942" s="106"/>
      <c r="AH1942" s="107"/>
      <c r="AI1942" s="107"/>
      <c r="AJ1942" s="105"/>
      <c r="AK1942" s="85"/>
      <c r="AL1942" s="85"/>
      <c r="AM1942" s="105"/>
      <c r="AN1942" s="107"/>
      <c r="AO1942" s="107"/>
      <c r="AP1942" s="105"/>
      <c r="AQ1942" s="85"/>
      <c r="AR1942" s="85"/>
      <c r="AS1942" s="105"/>
      <c r="AT1942" s="107"/>
      <c r="AU1942" s="85"/>
      <c r="AV1942" s="107"/>
      <c r="AW1942" s="85"/>
      <c r="AX1942" s="85"/>
      <c r="AY1942" s="85"/>
      <c r="AZ1942" s="80"/>
      <c r="BA1942" s="86"/>
      <c r="BB1942" s="86"/>
      <c r="BC1942" s="105"/>
    </row>
    <row r="1943" spans="1:55" x14ac:dyDescent="0.25">
      <c r="A1943" s="80"/>
      <c r="B1943" s="80"/>
      <c r="C1943" s="80"/>
      <c r="D1943" s="81"/>
      <c r="E1943" s="82"/>
      <c r="F1943" s="83"/>
      <c r="G1943" s="83"/>
      <c r="H1943" s="84"/>
      <c r="I1943" s="84"/>
      <c r="J1943" s="105"/>
      <c r="K1943" s="84"/>
      <c r="L1943" s="105"/>
      <c r="M1943" s="84"/>
      <c r="N1943" s="105"/>
      <c r="O1943" s="84"/>
      <c r="P1943" s="84"/>
      <c r="Q1943" s="105"/>
      <c r="R1943" s="84"/>
      <c r="S1943" s="105"/>
      <c r="T1943" s="84"/>
      <c r="U1943" s="105"/>
      <c r="V1943" s="106"/>
      <c r="W1943" s="106"/>
      <c r="X1943" s="108"/>
      <c r="Y1943" s="108"/>
      <c r="Z1943" s="106"/>
      <c r="AA1943" s="80"/>
      <c r="AB1943" s="109"/>
      <c r="AC1943" s="106"/>
      <c r="AD1943" s="80"/>
      <c r="AE1943" s="80"/>
      <c r="AF1943" s="106"/>
      <c r="AG1943" s="106"/>
      <c r="AH1943" s="107"/>
      <c r="AI1943" s="107"/>
      <c r="AJ1943" s="105"/>
      <c r="AK1943" s="85"/>
      <c r="AL1943" s="85"/>
      <c r="AM1943" s="105"/>
      <c r="AN1943" s="107"/>
      <c r="AO1943" s="107"/>
      <c r="AP1943" s="105"/>
      <c r="AQ1943" s="85"/>
      <c r="AR1943" s="85"/>
      <c r="AS1943" s="105"/>
      <c r="AT1943" s="107"/>
      <c r="AU1943" s="85"/>
      <c r="AV1943" s="107"/>
      <c r="AW1943" s="85"/>
      <c r="AX1943" s="85"/>
      <c r="AY1943" s="85"/>
      <c r="AZ1943" s="80"/>
      <c r="BA1943" s="86"/>
      <c r="BB1943" s="86"/>
      <c r="BC1943" s="105"/>
    </row>
    <row r="1944" spans="1:55" x14ac:dyDescent="0.25">
      <c r="A1944" s="80"/>
      <c r="B1944" s="80"/>
      <c r="C1944" s="80"/>
      <c r="D1944" s="81"/>
      <c r="E1944" s="82"/>
      <c r="F1944" s="83"/>
      <c r="G1944" s="83"/>
      <c r="H1944" s="84"/>
      <c r="I1944" s="84"/>
      <c r="J1944" s="105"/>
      <c r="K1944" s="84"/>
      <c r="L1944" s="105"/>
      <c r="M1944" s="84"/>
      <c r="N1944" s="105"/>
      <c r="O1944" s="84"/>
      <c r="P1944" s="84"/>
      <c r="Q1944" s="105"/>
      <c r="R1944" s="84"/>
      <c r="S1944" s="105"/>
      <c r="T1944" s="84"/>
      <c r="U1944" s="105"/>
      <c r="V1944" s="106"/>
      <c r="W1944" s="106"/>
      <c r="X1944" s="80"/>
      <c r="Y1944" s="80"/>
      <c r="Z1944" s="106"/>
      <c r="AA1944" s="106"/>
      <c r="AB1944" s="109"/>
      <c r="AC1944" s="106"/>
      <c r="AD1944" s="106"/>
      <c r="AE1944" s="80"/>
      <c r="AF1944" s="106"/>
      <c r="AG1944" s="106"/>
      <c r="AH1944" s="107"/>
      <c r="AI1944" s="107"/>
      <c r="AJ1944" s="105"/>
      <c r="AK1944" s="85"/>
      <c r="AL1944" s="85"/>
      <c r="AM1944" s="105"/>
      <c r="AN1944" s="107"/>
      <c r="AO1944" s="107"/>
      <c r="AP1944" s="105"/>
      <c r="AQ1944" s="85"/>
      <c r="AR1944" s="85"/>
      <c r="AS1944" s="105"/>
      <c r="AT1944" s="107"/>
      <c r="AU1944" s="85"/>
      <c r="AV1944" s="107"/>
      <c r="AW1944" s="85"/>
      <c r="AX1944" s="85"/>
      <c r="AY1944" s="85"/>
      <c r="AZ1944" s="80"/>
      <c r="BA1944" s="86"/>
      <c r="BB1944" s="86"/>
      <c r="BC1944" s="105"/>
    </row>
    <row r="1945" spans="1:55" x14ac:dyDescent="0.25">
      <c r="A1945" s="80"/>
      <c r="B1945" s="80"/>
      <c r="C1945" s="80"/>
      <c r="D1945" s="81"/>
      <c r="E1945" s="82"/>
      <c r="F1945" s="83"/>
      <c r="G1945" s="83"/>
      <c r="H1945" s="84"/>
      <c r="I1945" s="84"/>
      <c r="J1945" s="105"/>
      <c r="K1945" s="84"/>
      <c r="L1945" s="105"/>
      <c r="M1945" s="84"/>
      <c r="N1945" s="105"/>
      <c r="O1945" s="84"/>
      <c r="P1945" s="84"/>
      <c r="Q1945" s="105"/>
      <c r="R1945" s="84"/>
      <c r="S1945" s="105"/>
      <c r="T1945" s="84"/>
      <c r="U1945" s="105"/>
      <c r="V1945" s="106"/>
      <c r="W1945" s="106"/>
      <c r="X1945" s="80"/>
      <c r="Y1945" s="80"/>
      <c r="Z1945" s="106"/>
      <c r="AA1945" s="106"/>
      <c r="AB1945" s="109"/>
      <c r="AC1945" s="106"/>
      <c r="AD1945" s="106"/>
      <c r="AE1945" s="80"/>
      <c r="AF1945" s="106"/>
      <c r="AG1945" s="106"/>
      <c r="AH1945" s="107"/>
      <c r="AI1945" s="107"/>
      <c r="AJ1945" s="105"/>
      <c r="AK1945" s="85"/>
      <c r="AL1945" s="85"/>
      <c r="AM1945" s="105"/>
      <c r="AN1945" s="107"/>
      <c r="AO1945" s="107"/>
      <c r="AP1945" s="105"/>
      <c r="AQ1945" s="85"/>
      <c r="AR1945" s="85"/>
      <c r="AS1945" s="105"/>
      <c r="AT1945" s="107"/>
      <c r="AU1945" s="85"/>
      <c r="AV1945" s="107"/>
      <c r="AW1945" s="85"/>
      <c r="AX1945" s="85"/>
      <c r="AY1945" s="85"/>
      <c r="AZ1945" s="80"/>
      <c r="BA1945" s="86"/>
      <c r="BB1945" s="86"/>
      <c r="BC1945" s="105"/>
    </row>
    <row r="1946" spans="1:55" x14ac:dyDescent="0.25">
      <c r="A1946" s="80"/>
      <c r="B1946" s="80"/>
      <c r="C1946" s="80"/>
      <c r="D1946" s="81"/>
      <c r="E1946" s="82"/>
      <c r="F1946" s="83"/>
      <c r="G1946" s="83"/>
      <c r="H1946" s="84"/>
      <c r="I1946" s="84"/>
      <c r="J1946" s="105"/>
      <c r="K1946" s="84"/>
      <c r="L1946" s="105"/>
      <c r="M1946" s="84"/>
      <c r="N1946" s="105"/>
      <c r="O1946" s="84"/>
      <c r="P1946" s="84"/>
      <c r="Q1946" s="105"/>
      <c r="R1946" s="84"/>
      <c r="S1946" s="105"/>
      <c r="T1946" s="84"/>
      <c r="U1946" s="105"/>
      <c r="V1946" s="106"/>
      <c r="W1946" s="106"/>
      <c r="X1946" s="108"/>
      <c r="Y1946" s="108"/>
      <c r="Z1946" s="106"/>
      <c r="AA1946" s="106"/>
      <c r="AB1946" s="109"/>
      <c r="AC1946" s="106"/>
      <c r="AD1946" s="106"/>
      <c r="AE1946" s="80"/>
      <c r="AF1946" s="106"/>
      <c r="AG1946" s="106"/>
      <c r="AH1946" s="107"/>
      <c r="AI1946" s="107"/>
      <c r="AJ1946" s="105"/>
      <c r="AK1946" s="85"/>
      <c r="AL1946" s="85"/>
      <c r="AM1946" s="105"/>
      <c r="AN1946" s="107"/>
      <c r="AO1946" s="107"/>
      <c r="AP1946" s="105"/>
      <c r="AQ1946" s="85"/>
      <c r="AR1946" s="85"/>
      <c r="AS1946" s="105"/>
      <c r="AT1946" s="107"/>
      <c r="AU1946" s="85"/>
      <c r="AV1946" s="107"/>
      <c r="AW1946" s="85"/>
      <c r="AX1946" s="85"/>
      <c r="AY1946" s="85"/>
      <c r="AZ1946" s="80"/>
      <c r="BA1946" s="86"/>
      <c r="BB1946" s="86"/>
      <c r="BC1946" s="105"/>
    </row>
    <row r="1947" spans="1:55" x14ac:dyDescent="0.25">
      <c r="A1947" s="80"/>
      <c r="B1947" s="80"/>
      <c r="C1947" s="80"/>
      <c r="D1947" s="81"/>
      <c r="E1947" s="82"/>
      <c r="F1947" s="83"/>
      <c r="G1947" s="83"/>
      <c r="H1947" s="84"/>
      <c r="I1947" s="84"/>
      <c r="J1947" s="105"/>
      <c r="K1947" s="84"/>
      <c r="L1947" s="105"/>
      <c r="M1947" s="84"/>
      <c r="N1947" s="105"/>
      <c r="O1947" s="84"/>
      <c r="P1947" s="84"/>
      <c r="Q1947" s="105"/>
      <c r="R1947" s="84"/>
      <c r="S1947" s="105"/>
      <c r="T1947" s="84"/>
      <c r="U1947" s="105"/>
      <c r="V1947" s="106"/>
      <c r="W1947" s="106"/>
      <c r="X1947" s="80"/>
      <c r="Y1947" s="80"/>
      <c r="Z1947" s="106"/>
      <c r="AA1947" s="106"/>
      <c r="AB1947" s="109"/>
      <c r="AC1947" s="106"/>
      <c r="AD1947" s="106"/>
      <c r="AE1947" s="80"/>
      <c r="AF1947" s="106"/>
      <c r="AG1947" s="106"/>
      <c r="AH1947" s="107"/>
      <c r="AI1947" s="107"/>
      <c r="AJ1947" s="105"/>
      <c r="AK1947" s="85"/>
      <c r="AL1947" s="85"/>
      <c r="AM1947" s="105"/>
      <c r="AN1947" s="107"/>
      <c r="AO1947" s="107"/>
      <c r="AP1947" s="105"/>
      <c r="AQ1947" s="85"/>
      <c r="AR1947" s="85"/>
      <c r="AS1947" s="105"/>
      <c r="AT1947" s="107"/>
      <c r="AU1947" s="85"/>
      <c r="AV1947" s="107"/>
      <c r="AW1947" s="85"/>
      <c r="AX1947" s="85"/>
      <c r="AY1947" s="85"/>
      <c r="AZ1947" s="80"/>
      <c r="BA1947" s="86"/>
      <c r="BB1947" s="86"/>
      <c r="BC1947" s="105"/>
    </row>
    <row r="1948" spans="1:55" x14ac:dyDescent="0.25">
      <c r="A1948" s="80"/>
      <c r="B1948" s="80"/>
      <c r="C1948" s="80"/>
      <c r="D1948" s="81"/>
      <c r="E1948" s="82"/>
      <c r="F1948" s="83"/>
      <c r="G1948" s="83"/>
      <c r="H1948" s="84"/>
      <c r="I1948" s="84"/>
      <c r="J1948" s="105"/>
      <c r="K1948" s="84"/>
      <c r="L1948" s="105"/>
      <c r="M1948" s="84"/>
      <c r="N1948" s="105"/>
      <c r="O1948" s="84"/>
      <c r="P1948" s="84"/>
      <c r="Q1948" s="105"/>
      <c r="R1948" s="84"/>
      <c r="S1948" s="105"/>
      <c r="T1948" s="84"/>
      <c r="U1948" s="105"/>
      <c r="V1948" s="106"/>
      <c r="W1948" s="106"/>
      <c r="X1948" s="80"/>
      <c r="Y1948" s="80"/>
      <c r="Z1948" s="106"/>
      <c r="AA1948" s="106"/>
      <c r="AB1948" s="109"/>
      <c r="AC1948" s="106"/>
      <c r="AD1948" s="106"/>
      <c r="AE1948" s="80"/>
      <c r="AF1948" s="106"/>
      <c r="AG1948" s="106"/>
      <c r="AH1948" s="107"/>
      <c r="AI1948" s="107"/>
      <c r="AJ1948" s="105"/>
      <c r="AK1948" s="85"/>
      <c r="AL1948" s="85"/>
      <c r="AM1948" s="105"/>
      <c r="AN1948" s="107"/>
      <c r="AO1948" s="107"/>
      <c r="AP1948" s="105"/>
      <c r="AQ1948" s="85"/>
      <c r="AR1948" s="85"/>
      <c r="AS1948" s="105"/>
      <c r="AT1948" s="107"/>
      <c r="AU1948" s="85"/>
      <c r="AV1948" s="107"/>
      <c r="AW1948" s="85"/>
      <c r="AX1948" s="85"/>
      <c r="AY1948" s="85"/>
      <c r="AZ1948" s="80"/>
      <c r="BA1948" s="86"/>
      <c r="BB1948" s="86"/>
      <c r="BC1948" s="105"/>
    </row>
    <row r="1949" spans="1:55" x14ac:dyDescent="0.25">
      <c r="A1949" s="80"/>
      <c r="B1949" s="80"/>
      <c r="C1949" s="80"/>
      <c r="D1949" s="81"/>
      <c r="E1949" s="82"/>
      <c r="F1949" s="83"/>
      <c r="G1949" s="83"/>
      <c r="H1949" s="84"/>
      <c r="I1949" s="84"/>
      <c r="J1949" s="105"/>
      <c r="K1949" s="84"/>
      <c r="L1949" s="105"/>
      <c r="M1949" s="84"/>
      <c r="N1949" s="105"/>
      <c r="O1949" s="84"/>
      <c r="P1949" s="84"/>
      <c r="Q1949" s="105"/>
      <c r="R1949" s="84"/>
      <c r="S1949" s="105"/>
      <c r="T1949" s="84"/>
      <c r="U1949" s="105"/>
      <c r="V1949" s="106"/>
      <c r="W1949" s="106"/>
      <c r="X1949" s="80"/>
      <c r="Y1949" s="80"/>
      <c r="Z1949" s="106"/>
      <c r="AA1949" s="106"/>
      <c r="AB1949" s="109"/>
      <c r="AC1949" s="106"/>
      <c r="AD1949" s="106"/>
      <c r="AE1949" s="80"/>
      <c r="AF1949" s="106"/>
      <c r="AG1949" s="106"/>
      <c r="AH1949" s="107"/>
      <c r="AI1949" s="107"/>
      <c r="AJ1949" s="105"/>
      <c r="AK1949" s="85"/>
      <c r="AL1949" s="85"/>
      <c r="AM1949" s="105"/>
      <c r="AN1949" s="107"/>
      <c r="AO1949" s="107"/>
      <c r="AP1949" s="105"/>
      <c r="AQ1949" s="85"/>
      <c r="AR1949" s="85"/>
      <c r="AS1949" s="105"/>
      <c r="AT1949" s="107"/>
      <c r="AU1949" s="85"/>
      <c r="AV1949" s="107"/>
      <c r="AW1949" s="85"/>
      <c r="AX1949" s="85"/>
      <c r="AY1949" s="85"/>
      <c r="AZ1949" s="80"/>
      <c r="BA1949" s="86"/>
      <c r="BB1949" s="86"/>
      <c r="BC1949" s="105"/>
    </row>
    <row r="1950" spans="1:55" x14ac:dyDescent="0.25">
      <c r="A1950" s="80"/>
      <c r="B1950" s="80"/>
      <c r="C1950" s="80"/>
      <c r="D1950" s="81"/>
      <c r="E1950" s="82"/>
      <c r="F1950" s="83"/>
      <c r="G1950" s="83"/>
      <c r="H1950" s="84"/>
      <c r="I1950" s="84"/>
      <c r="J1950" s="105"/>
      <c r="K1950" s="84"/>
      <c r="L1950" s="105"/>
      <c r="M1950" s="84"/>
      <c r="N1950" s="105"/>
      <c r="O1950" s="84"/>
      <c r="P1950" s="84"/>
      <c r="Q1950" s="105"/>
      <c r="R1950" s="84"/>
      <c r="S1950" s="105"/>
      <c r="T1950" s="84"/>
      <c r="U1950" s="105"/>
      <c r="V1950" s="106"/>
      <c r="W1950" s="106"/>
      <c r="X1950" s="108"/>
      <c r="Y1950" s="108"/>
      <c r="Z1950" s="106"/>
      <c r="AA1950" s="106"/>
      <c r="AB1950" s="109"/>
      <c r="AC1950" s="106"/>
      <c r="AD1950" s="106"/>
      <c r="AE1950" s="80"/>
      <c r="AF1950" s="106"/>
      <c r="AG1950" s="106"/>
      <c r="AH1950" s="107"/>
      <c r="AI1950" s="107"/>
      <c r="AJ1950" s="105"/>
      <c r="AK1950" s="85"/>
      <c r="AL1950" s="85"/>
      <c r="AM1950" s="105"/>
      <c r="AN1950" s="107"/>
      <c r="AO1950" s="107"/>
      <c r="AP1950" s="105"/>
      <c r="AQ1950" s="85"/>
      <c r="AR1950" s="85"/>
      <c r="AS1950" s="105"/>
      <c r="AT1950" s="107"/>
      <c r="AU1950" s="85"/>
      <c r="AV1950" s="107"/>
      <c r="AW1950" s="85"/>
      <c r="AX1950" s="85"/>
      <c r="AY1950" s="85"/>
      <c r="AZ1950" s="80"/>
      <c r="BA1950" s="86"/>
      <c r="BB1950" s="86"/>
      <c r="BC1950" s="105"/>
    </row>
    <row r="1951" spans="1:55" x14ac:dyDescent="0.25">
      <c r="A1951" s="80"/>
      <c r="B1951" s="80"/>
      <c r="C1951" s="80"/>
      <c r="D1951" s="81"/>
      <c r="E1951" s="80"/>
      <c r="F1951" s="83"/>
      <c r="G1951" s="80"/>
      <c r="H1951" s="84"/>
      <c r="I1951" s="84"/>
      <c r="J1951" s="105"/>
      <c r="K1951" s="84"/>
      <c r="L1951" s="105"/>
      <c r="M1951" s="84"/>
      <c r="N1951" s="105"/>
      <c r="O1951" s="84"/>
      <c r="P1951" s="84"/>
      <c r="Q1951" s="105"/>
      <c r="R1951" s="84"/>
      <c r="S1951" s="105"/>
      <c r="T1951" s="84"/>
      <c r="U1951" s="105"/>
      <c r="V1951" s="106"/>
      <c r="W1951" s="106"/>
      <c r="X1951" s="108"/>
      <c r="Y1951" s="108"/>
      <c r="Z1951" s="80"/>
      <c r="AA1951" s="80"/>
      <c r="AB1951" s="109"/>
      <c r="AC1951" s="80"/>
      <c r="AD1951" s="80"/>
      <c r="AE1951" s="80"/>
      <c r="AF1951" s="80"/>
      <c r="AG1951" s="80"/>
      <c r="AH1951" s="107"/>
      <c r="AI1951" s="107"/>
      <c r="AJ1951" s="105"/>
      <c r="AK1951" s="85"/>
      <c r="AL1951" s="85"/>
      <c r="AM1951" s="105"/>
      <c r="AN1951" s="107"/>
      <c r="AO1951" s="107"/>
      <c r="AP1951" s="105"/>
      <c r="AQ1951" s="85"/>
      <c r="AR1951" s="85"/>
      <c r="AS1951" s="105"/>
      <c r="AT1951" s="107"/>
      <c r="AU1951" s="85"/>
      <c r="AV1951" s="107"/>
      <c r="AW1951" s="85"/>
      <c r="AX1951" s="85"/>
      <c r="AY1951" s="85"/>
      <c r="AZ1951" s="80"/>
      <c r="BA1951" s="86"/>
      <c r="BB1951" s="86"/>
      <c r="BC1951" s="105"/>
    </row>
    <row r="1952" spans="1:55" x14ac:dyDescent="0.25">
      <c r="A1952" s="80"/>
      <c r="B1952" s="80"/>
      <c r="C1952" s="80"/>
      <c r="D1952" s="81"/>
      <c r="E1952" s="82"/>
      <c r="F1952" s="83"/>
      <c r="G1952" s="83"/>
      <c r="H1952" s="84"/>
      <c r="I1952" s="84"/>
      <c r="J1952" s="105"/>
      <c r="K1952" s="84"/>
      <c r="L1952" s="105"/>
      <c r="M1952" s="84"/>
      <c r="N1952" s="105"/>
      <c r="O1952" s="84"/>
      <c r="P1952" s="84"/>
      <c r="Q1952" s="105"/>
      <c r="R1952" s="84"/>
      <c r="S1952" s="105"/>
      <c r="T1952" s="84"/>
      <c r="U1952" s="105"/>
      <c r="V1952" s="106"/>
      <c r="W1952" s="106"/>
      <c r="X1952" s="108"/>
      <c r="Y1952" s="108"/>
      <c r="Z1952" s="106"/>
      <c r="AA1952" s="80"/>
      <c r="AB1952" s="109"/>
      <c r="AC1952" s="106"/>
      <c r="AD1952" s="80"/>
      <c r="AE1952" s="80"/>
      <c r="AF1952" s="106"/>
      <c r="AG1952" s="106"/>
      <c r="AH1952" s="107"/>
      <c r="AI1952" s="107"/>
      <c r="AJ1952" s="105"/>
      <c r="AK1952" s="85"/>
      <c r="AL1952" s="85"/>
      <c r="AM1952" s="105"/>
      <c r="AN1952" s="107"/>
      <c r="AO1952" s="107"/>
      <c r="AP1952" s="105"/>
      <c r="AQ1952" s="85"/>
      <c r="AR1952" s="85"/>
      <c r="AS1952" s="105"/>
      <c r="AT1952" s="107"/>
      <c r="AU1952" s="85"/>
      <c r="AV1952" s="107"/>
      <c r="AW1952" s="85"/>
      <c r="AX1952" s="85"/>
      <c r="AY1952" s="85"/>
      <c r="AZ1952" s="80"/>
      <c r="BA1952" s="86"/>
      <c r="BB1952" s="86"/>
      <c r="BC1952" s="105"/>
    </row>
    <row r="1953" spans="1:55" x14ac:dyDescent="0.25">
      <c r="A1953" s="80"/>
      <c r="B1953" s="80"/>
      <c r="C1953" s="80"/>
      <c r="D1953" s="81"/>
      <c r="E1953" s="82"/>
      <c r="F1953" s="83"/>
      <c r="G1953" s="83"/>
      <c r="H1953" s="84"/>
      <c r="I1953" s="84"/>
      <c r="J1953" s="105"/>
      <c r="K1953" s="84"/>
      <c r="L1953" s="105"/>
      <c r="M1953" s="84"/>
      <c r="N1953" s="105"/>
      <c r="O1953" s="84"/>
      <c r="P1953" s="84"/>
      <c r="Q1953" s="105"/>
      <c r="R1953" s="84"/>
      <c r="S1953" s="105"/>
      <c r="T1953" s="84"/>
      <c r="U1953" s="105"/>
      <c r="V1953" s="106"/>
      <c r="W1953" s="106"/>
      <c r="X1953" s="108"/>
      <c r="Y1953" s="108"/>
      <c r="Z1953" s="106"/>
      <c r="AA1953" s="106"/>
      <c r="AB1953" s="109"/>
      <c r="AC1953" s="106"/>
      <c r="AD1953" s="106"/>
      <c r="AE1953" s="80"/>
      <c r="AF1953" s="106"/>
      <c r="AG1953" s="106"/>
      <c r="AH1953" s="107"/>
      <c r="AI1953" s="107"/>
      <c r="AJ1953" s="105"/>
      <c r="AK1953" s="85"/>
      <c r="AL1953" s="85"/>
      <c r="AM1953" s="105"/>
      <c r="AN1953" s="107"/>
      <c r="AO1953" s="107"/>
      <c r="AP1953" s="105"/>
      <c r="AQ1953" s="85"/>
      <c r="AR1953" s="85"/>
      <c r="AS1953" s="105"/>
      <c r="AT1953" s="107"/>
      <c r="AU1953" s="85"/>
      <c r="AV1953" s="107"/>
      <c r="AW1953" s="85"/>
      <c r="AX1953" s="85"/>
      <c r="AY1953" s="85"/>
      <c r="AZ1953" s="80"/>
      <c r="BA1953" s="86"/>
      <c r="BB1953" s="86"/>
      <c r="BC1953" s="105"/>
    </row>
    <row r="1954" spans="1:55" x14ac:dyDescent="0.25">
      <c r="A1954" s="80"/>
      <c r="B1954" s="80"/>
      <c r="C1954" s="80"/>
      <c r="D1954" s="81"/>
      <c r="E1954" s="82"/>
      <c r="F1954" s="83"/>
      <c r="G1954" s="83"/>
      <c r="H1954" s="84"/>
      <c r="I1954" s="84"/>
      <c r="J1954" s="105"/>
      <c r="K1954" s="84"/>
      <c r="L1954" s="105"/>
      <c r="M1954" s="84"/>
      <c r="N1954" s="105"/>
      <c r="O1954" s="84"/>
      <c r="P1954" s="84"/>
      <c r="Q1954" s="105"/>
      <c r="R1954" s="84"/>
      <c r="S1954" s="105"/>
      <c r="T1954" s="84"/>
      <c r="U1954" s="105"/>
      <c r="V1954" s="106"/>
      <c r="W1954" s="106"/>
      <c r="X1954" s="108"/>
      <c r="Y1954" s="108"/>
      <c r="Z1954" s="106"/>
      <c r="AA1954" s="106"/>
      <c r="AB1954" s="109"/>
      <c r="AC1954" s="106"/>
      <c r="AD1954" s="106"/>
      <c r="AE1954" s="80"/>
      <c r="AF1954" s="106"/>
      <c r="AG1954" s="106"/>
      <c r="AH1954" s="107"/>
      <c r="AI1954" s="107"/>
      <c r="AJ1954" s="105"/>
      <c r="AK1954" s="85"/>
      <c r="AL1954" s="85"/>
      <c r="AM1954" s="105"/>
      <c r="AN1954" s="107"/>
      <c r="AO1954" s="107"/>
      <c r="AP1954" s="105"/>
      <c r="AQ1954" s="85"/>
      <c r="AR1954" s="85"/>
      <c r="AS1954" s="105"/>
      <c r="AT1954" s="107"/>
      <c r="AU1954" s="85"/>
      <c r="AV1954" s="107"/>
      <c r="AW1954" s="85"/>
      <c r="AX1954" s="85"/>
      <c r="AY1954" s="85"/>
      <c r="AZ1954" s="80"/>
      <c r="BA1954" s="86"/>
      <c r="BB1954" s="86"/>
      <c r="BC1954" s="105"/>
    </row>
    <row r="1955" spans="1:55" x14ac:dyDescent="0.25">
      <c r="A1955" s="80"/>
      <c r="B1955" s="80"/>
      <c r="C1955" s="80"/>
      <c r="D1955" s="81"/>
      <c r="E1955" s="80"/>
      <c r="F1955" s="83"/>
      <c r="G1955" s="80"/>
      <c r="H1955" s="84"/>
      <c r="I1955" s="84"/>
      <c r="J1955" s="105"/>
      <c r="K1955" s="84"/>
      <c r="L1955" s="105"/>
      <c r="M1955" s="84"/>
      <c r="N1955" s="105"/>
      <c r="O1955" s="84"/>
      <c r="P1955" s="84"/>
      <c r="Q1955" s="105"/>
      <c r="R1955" s="84"/>
      <c r="S1955" s="105"/>
      <c r="T1955" s="84"/>
      <c r="U1955" s="105"/>
      <c r="V1955" s="106"/>
      <c r="W1955" s="106"/>
      <c r="X1955" s="108"/>
      <c r="Y1955" s="108"/>
      <c r="Z1955" s="80"/>
      <c r="AA1955" s="80"/>
      <c r="AB1955" s="109"/>
      <c r="AC1955" s="80"/>
      <c r="AD1955" s="80"/>
      <c r="AE1955" s="80"/>
      <c r="AF1955" s="80"/>
      <c r="AG1955" s="80"/>
      <c r="AH1955" s="107"/>
      <c r="AI1955" s="107"/>
      <c r="AJ1955" s="105"/>
      <c r="AK1955" s="85"/>
      <c r="AL1955" s="85"/>
      <c r="AM1955" s="105"/>
      <c r="AN1955" s="107"/>
      <c r="AO1955" s="107"/>
      <c r="AP1955" s="105"/>
      <c r="AQ1955" s="85"/>
      <c r="AR1955" s="85"/>
      <c r="AS1955" s="105"/>
      <c r="AT1955" s="107"/>
      <c r="AU1955" s="85"/>
      <c r="AV1955" s="107"/>
      <c r="AW1955" s="85"/>
      <c r="AX1955" s="85"/>
      <c r="AY1955" s="85"/>
      <c r="AZ1955" s="80"/>
      <c r="BA1955" s="86"/>
      <c r="BB1955" s="86"/>
      <c r="BC1955" s="105"/>
    </row>
    <row r="1956" spans="1:55" x14ac:dyDescent="0.25">
      <c r="A1956" s="80"/>
      <c r="B1956" s="80"/>
      <c r="C1956" s="80"/>
      <c r="D1956" s="81"/>
      <c r="E1956" s="82"/>
      <c r="F1956" s="83"/>
      <c r="G1956" s="83"/>
      <c r="H1956" s="84"/>
      <c r="I1956" s="84"/>
      <c r="J1956" s="105"/>
      <c r="K1956" s="84"/>
      <c r="L1956" s="105"/>
      <c r="M1956" s="84"/>
      <c r="N1956" s="105"/>
      <c r="O1956" s="84"/>
      <c r="P1956" s="84"/>
      <c r="Q1956" s="105"/>
      <c r="R1956" s="84"/>
      <c r="S1956" s="105"/>
      <c r="T1956" s="84"/>
      <c r="U1956" s="105"/>
      <c r="V1956" s="106"/>
      <c r="W1956" s="106"/>
      <c r="X1956" s="108"/>
      <c r="Y1956" s="108"/>
      <c r="Z1956" s="106"/>
      <c r="AA1956" s="106"/>
      <c r="AB1956" s="109"/>
      <c r="AC1956" s="106"/>
      <c r="AD1956" s="106"/>
      <c r="AE1956" s="80"/>
      <c r="AF1956" s="106"/>
      <c r="AG1956" s="106"/>
      <c r="AH1956" s="107"/>
      <c r="AI1956" s="107"/>
      <c r="AJ1956" s="105"/>
      <c r="AK1956" s="85"/>
      <c r="AL1956" s="85"/>
      <c r="AM1956" s="105"/>
      <c r="AN1956" s="107"/>
      <c r="AO1956" s="107"/>
      <c r="AP1956" s="105"/>
      <c r="AQ1956" s="85"/>
      <c r="AR1956" s="85"/>
      <c r="AS1956" s="105"/>
      <c r="AT1956" s="107"/>
      <c r="AU1956" s="85"/>
      <c r="AV1956" s="107"/>
      <c r="AW1956" s="85"/>
      <c r="AX1956" s="85"/>
      <c r="AY1956" s="85"/>
      <c r="AZ1956" s="80"/>
      <c r="BA1956" s="86"/>
      <c r="BB1956" s="86"/>
      <c r="BC1956" s="105"/>
    </row>
    <row r="1957" spans="1:55" x14ac:dyDescent="0.25">
      <c r="A1957" s="80"/>
      <c r="B1957" s="80"/>
      <c r="C1957" s="80"/>
      <c r="D1957" s="81"/>
      <c r="E1957" s="80"/>
      <c r="F1957" s="83"/>
      <c r="G1957" s="80"/>
      <c r="H1957" s="84"/>
      <c r="I1957" s="84"/>
      <c r="J1957" s="105"/>
      <c r="K1957" s="84"/>
      <c r="L1957" s="105"/>
      <c r="M1957" s="84"/>
      <c r="N1957" s="105"/>
      <c r="O1957" s="84"/>
      <c r="P1957" s="84"/>
      <c r="Q1957" s="105"/>
      <c r="R1957" s="84"/>
      <c r="S1957" s="105"/>
      <c r="T1957" s="84"/>
      <c r="U1957" s="105"/>
      <c r="V1957" s="106"/>
      <c r="W1957" s="106"/>
      <c r="X1957" s="108"/>
      <c r="Y1957" s="108"/>
      <c r="Z1957" s="80"/>
      <c r="AA1957" s="80"/>
      <c r="AB1957" s="109"/>
      <c r="AC1957" s="80"/>
      <c r="AD1957" s="80"/>
      <c r="AE1957" s="80"/>
      <c r="AF1957" s="80"/>
      <c r="AG1957" s="80"/>
      <c r="AH1957" s="107"/>
      <c r="AI1957" s="107"/>
      <c r="AJ1957" s="105"/>
      <c r="AK1957" s="85"/>
      <c r="AL1957" s="85"/>
      <c r="AM1957" s="105"/>
      <c r="AN1957" s="107"/>
      <c r="AO1957" s="107"/>
      <c r="AP1957" s="105"/>
      <c r="AQ1957" s="85"/>
      <c r="AR1957" s="85"/>
      <c r="AS1957" s="105"/>
      <c r="AT1957" s="107"/>
      <c r="AU1957" s="85"/>
      <c r="AV1957" s="107"/>
      <c r="AW1957" s="85"/>
      <c r="AX1957" s="85"/>
      <c r="AY1957" s="85"/>
      <c r="AZ1957" s="80"/>
      <c r="BA1957" s="86"/>
      <c r="BB1957" s="86"/>
      <c r="BC1957" s="105"/>
    </row>
    <row r="1958" spans="1:55" x14ac:dyDescent="0.25">
      <c r="A1958" s="80"/>
      <c r="B1958" s="80"/>
      <c r="C1958" s="80"/>
      <c r="D1958" s="81"/>
      <c r="E1958" s="82"/>
      <c r="F1958" s="83"/>
      <c r="G1958" s="83"/>
      <c r="H1958" s="84"/>
      <c r="I1958" s="84"/>
      <c r="J1958" s="105"/>
      <c r="K1958" s="84"/>
      <c r="L1958" s="105"/>
      <c r="M1958" s="84"/>
      <c r="N1958" s="105"/>
      <c r="O1958" s="84"/>
      <c r="P1958" s="84"/>
      <c r="Q1958" s="105"/>
      <c r="R1958" s="84"/>
      <c r="S1958" s="105"/>
      <c r="T1958" s="84"/>
      <c r="U1958" s="105"/>
      <c r="V1958" s="106"/>
      <c r="W1958" s="106"/>
      <c r="X1958" s="108"/>
      <c r="Y1958" s="108"/>
      <c r="Z1958" s="106"/>
      <c r="AA1958" s="106"/>
      <c r="AB1958" s="109"/>
      <c r="AC1958" s="106"/>
      <c r="AD1958" s="106"/>
      <c r="AE1958" s="80"/>
      <c r="AF1958" s="106"/>
      <c r="AG1958" s="106"/>
      <c r="AH1958" s="107"/>
      <c r="AI1958" s="107"/>
      <c r="AJ1958" s="105"/>
      <c r="AK1958" s="85"/>
      <c r="AL1958" s="85"/>
      <c r="AM1958" s="105"/>
      <c r="AN1958" s="107"/>
      <c r="AO1958" s="107"/>
      <c r="AP1958" s="105"/>
      <c r="AQ1958" s="85"/>
      <c r="AR1958" s="85"/>
      <c r="AS1958" s="105"/>
      <c r="AT1958" s="107"/>
      <c r="AU1958" s="85"/>
      <c r="AV1958" s="107"/>
      <c r="AW1958" s="85"/>
      <c r="AX1958" s="85"/>
      <c r="AY1958" s="85"/>
      <c r="AZ1958" s="80"/>
      <c r="BA1958" s="86"/>
      <c r="BB1958" s="86"/>
      <c r="BC1958" s="105"/>
    </row>
    <row r="1959" spans="1:55" x14ac:dyDescent="0.25">
      <c r="A1959" s="80"/>
      <c r="B1959" s="80"/>
      <c r="C1959" s="80"/>
      <c r="D1959" s="81"/>
      <c r="E1959" s="82"/>
      <c r="F1959" s="83"/>
      <c r="G1959" s="83"/>
      <c r="H1959" s="84"/>
      <c r="I1959" s="84"/>
      <c r="J1959" s="105"/>
      <c r="K1959" s="84"/>
      <c r="L1959" s="105"/>
      <c r="M1959" s="84"/>
      <c r="N1959" s="105"/>
      <c r="O1959" s="84"/>
      <c r="P1959" s="84"/>
      <c r="Q1959" s="105"/>
      <c r="R1959" s="84"/>
      <c r="S1959" s="105"/>
      <c r="T1959" s="84"/>
      <c r="U1959" s="105"/>
      <c r="V1959" s="106"/>
      <c r="W1959" s="106"/>
      <c r="X1959" s="108"/>
      <c r="Y1959" s="108"/>
      <c r="Z1959" s="106"/>
      <c r="AA1959" s="106"/>
      <c r="AB1959" s="109"/>
      <c r="AC1959" s="106"/>
      <c r="AD1959" s="106"/>
      <c r="AE1959" s="80"/>
      <c r="AF1959" s="106"/>
      <c r="AG1959" s="106"/>
      <c r="AH1959" s="107"/>
      <c r="AI1959" s="107"/>
      <c r="AJ1959" s="105"/>
      <c r="AK1959" s="85"/>
      <c r="AL1959" s="85"/>
      <c r="AM1959" s="105"/>
      <c r="AN1959" s="107"/>
      <c r="AO1959" s="107"/>
      <c r="AP1959" s="105"/>
      <c r="AQ1959" s="85"/>
      <c r="AR1959" s="85"/>
      <c r="AS1959" s="105"/>
      <c r="AT1959" s="107"/>
      <c r="AU1959" s="85"/>
      <c r="AV1959" s="107"/>
      <c r="AW1959" s="85"/>
      <c r="AX1959" s="85"/>
      <c r="AY1959" s="85"/>
      <c r="AZ1959" s="80"/>
      <c r="BA1959" s="86"/>
      <c r="BB1959" s="86"/>
      <c r="BC1959" s="105"/>
    </row>
    <row r="1960" spans="1:55" x14ac:dyDescent="0.25">
      <c r="A1960" s="80"/>
      <c r="B1960" s="80"/>
      <c r="C1960" s="80"/>
      <c r="D1960" s="81"/>
      <c r="E1960" s="82"/>
      <c r="F1960" s="83"/>
      <c r="G1960" s="83"/>
      <c r="H1960" s="84"/>
      <c r="I1960" s="84"/>
      <c r="J1960" s="105"/>
      <c r="K1960" s="84"/>
      <c r="L1960" s="105"/>
      <c r="M1960" s="84"/>
      <c r="N1960" s="105"/>
      <c r="O1960" s="84"/>
      <c r="P1960" s="84"/>
      <c r="Q1960" s="105"/>
      <c r="R1960" s="84"/>
      <c r="S1960" s="105"/>
      <c r="T1960" s="84"/>
      <c r="U1960" s="105"/>
      <c r="V1960" s="106"/>
      <c r="W1960" s="106"/>
      <c r="X1960" s="108"/>
      <c r="Y1960" s="108"/>
      <c r="Z1960" s="106"/>
      <c r="AA1960" s="106"/>
      <c r="AB1960" s="109"/>
      <c r="AC1960" s="106"/>
      <c r="AD1960" s="106"/>
      <c r="AE1960" s="80"/>
      <c r="AF1960" s="106"/>
      <c r="AG1960" s="106"/>
      <c r="AH1960" s="107"/>
      <c r="AI1960" s="107"/>
      <c r="AJ1960" s="105"/>
      <c r="AK1960" s="85"/>
      <c r="AL1960" s="85"/>
      <c r="AM1960" s="105"/>
      <c r="AN1960" s="107"/>
      <c r="AO1960" s="107"/>
      <c r="AP1960" s="105"/>
      <c r="AQ1960" s="85"/>
      <c r="AR1960" s="85"/>
      <c r="AS1960" s="105"/>
      <c r="AT1960" s="107"/>
      <c r="AU1960" s="85"/>
      <c r="AV1960" s="107"/>
      <c r="AW1960" s="85"/>
      <c r="AX1960" s="85"/>
      <c r="AY1960" s="85"/>
      <c r="AZ1960" s="80"/>
      <c r="BA1960" s="86"/>
      <c r="BB1960" s="86"/>
      <c r="BC1960" s="105"/>
    </row>
    <row r="1961" spans="1:55" x14ac:dyDescent="0.25">
      <c r="A1961" s="80"/>
      <c r="B1961" s="80"/>
      <c r="C1961" s="80"/>
      <c r="D1961" s="81"/>
      <c r="E1961" s="80"/>
      <c r="F1961" s="83"/>
      <c r="G1961" s="80"/>
      <c r="H1961" s="84"/>
      <c r="I1961" s="84"/>
      <c r="J1961" s="105"/>
      <c r="K1961" s="84"/>
      <c r="L1961" s="105"/>
      <c r="M1961" s="84"/>
      <c r="N1961" s="105"/>
      <c r="O1961" s="84"/>
      <c r="P1961" s="84"/>
      <c r="Q1961" s="105"/>
      <c r="R1961" s="84"/>
      <c r="S1961" s="105"/>
      <c r="T1961" s="84"/>
      <c r="U1961" s="105"/>
      <c r="V1961" s="106"/>
      <c r="W1961" s="106"/>
      <c r="X1961" s="108"/>
      <c r="Y1961" s="108"/>
      <c r="Z1961" s="80"/>
      <c r="AA1961" s="80"/>
      <c r="AB1961" s="109"/>
      <c r="AC1961" s="80"/>
      <c r="AD1961" s="80"/>
      <c r="AE1961" s="80"/>
      <c r="AF1961" s="80"/>
      <c r="AG1961" s="80"/>
      <c r="AH1961" s="107"/>
      <c r="AI1961" s="107"/>
      <c r="AJ1961" s="105"/>
      <c r="AK1961" s="85"/>
      <c r="AL1961" s="85"/>
      <c r="AM1961" s="105"/>
      <c r="AN1961" s="107"/>
      <c r="AO1961" s="107"/>
      <c r="AP1961" s="105"/>
      <c r="AQ1961" s="85"/>
      <c r="AR1961" s="85"/>
      <c r="AS1961" s="105"/>
      <c r="AT1961" s="107"/>
      <c r="AU1961" s="85"/>
      <c r="AV1961" s="107"/>
      <c r="AW1961" s="85"/>
      <c r="AX1961" s="85"/>
      <c r="AY1961" s="85"/>
      <c r="AZ1961" s="80"/>
      <c r="BA1961" s="86"/>
      <c r="BB1961" s="86"/>
      <c r="BC1961" s="105"/>
    </row>
    <row r="1962" spans="1:55" x14ac:dyDescent="0.25">
      <c r="A1962" s="80"/>
      <c r="B1962" s="80"/>
      <c r="C1962" s="80"/>
      <c r="D1962" s="81"/>
      <c r="E1962" s="82"/>
      <c r="F1962" s="83"/>
      <c r="G1962" s="83"/>
      <c r="H1962" s="84"/>
      <c r="I1962" s="84"/>
      <c r="J1962" s="105"/>
      <c r="K1962" s="84"/>
      <c r="L1962" s="105"/>
      <c r="M1962" s="84"/>
      <c r="N1962" s="105"/>
      <c r="O1962" s="84"/>
      <c r="P1962" s="84"/>
      <c r="Q1962" s="105"/>
      <c r="R1962" s="84"/>
      <c r="S1962" s="105"/>
      <c r="T1962" s="84"/>
      <c r="U1962" s="105"/>
      <c r="V1962" s="106"/>
      <c r="W1962" s="106"/>
      <c r="X1962" s="80"/>
      <c r="Y1962" s="80"/>
      <c r="Z1962" s="106"/>
      <c r="AA1962" s="106"/>
      <c r="AB1962" s="109"/>
      <c r="AC1962" s="106"/>
      <c r="AD1962" s="106"/>
      <c r="AE1962" s="80"/>
      <c r="AF1962" s="106"/>
      <c r="AG1962" s="106"/>
      <c r="AH1962" s="107"/>
      <c r="AI1962" s="107"/>
      <c r="AJ1962" s="105"/>
      <c r="AK1962" s="85"/>
      <c r="AL1962" s="85"/>
      <c r="AM1962" s="105"/>
      <c r="AN1962" s="107"/>
      <c r="AO1962" s="107"/>
      <c r="AP1962" s="105"/>
      <c r="AQ1962" s="85"/>
      <c r="AR1962" s="85"/>
      <c r="AS1962" s="105"/>
      <c r="AT1962" s="107"/>
      <c r="AU1962" s="85"/>
      <c r="AV1962" s="107"/>
      <c r="AW1962" s="85"/>
      <c r="AX1962" s="85"/>
      <c r="AY1962" s="85"/>
      <c r="AZ1962" s="80"/>
      <c r="BA1962" s="86"/>
      <c r="BB1962" s="86"/>
      <c r="BC1962" s="105"/>
    </row>
    <row r="1963" spans="1:55" x14ac:dyDescent="0.25">
      <c r="A1963" s="80"/>
      <c r="B1963" s="80"/>
      <c r="C1963" s="80"/>
      <c r="D1963" s="81"/>
      <c r="E1963" s="82"/>
      <c r="F1963" s="83"/>
      <c r="G1963" s="83"/>
      <c r="H1963" s="84"/>
      <c r="I1963" s="84"/>
      <c r="J1963" s="105"/>
      <c r="K1963" s="84"/>
      <c r="L1963" s="105"/>
      <c r="M1963" s="84"/>
      <c r="N1963" s="105"/>
      <c r="O1963" s="84"/>
      <c r="P1963" s="84"/>
      <c r="Q1963" s="105"/>
      <c r="R1963" s="84"/>
      <c r="S1963" s="105"/>
      <c r="T1963" s="84"/>
      <c r="U1963" s="105"/>
      <c r="V1963" s="106"/>
      <c r="W1963" s="106"/>
      <c r="X1963" s="80"/>
      <c r="Y1963" s="80"/>
      <c r="Z1963" s="106"/>
      <c r="AA1963" s="106"/>
      <c r="AB1963" s="109"/>
      <c r="AC1963" s="106"/>
      <c r="AD1963" s="106"/>
      <c r="AE1963" s="80"/>
      <c r="AF1963" s="106"/>
      <c r="AG1963" s="106"/>
      <c r="AH1963" s="107"/>
      <c r="AI1963" s="107"/>
      <c r="AJ1963" s="105"/>
      <c r="AK1963" s="85"/>
      <c r="AL1963" s="85"/>
      <c r="AM1963" s="105"/>
      <c r="AN1963" s="107"/>
      <c r="AO1963" s="107"/>
      <c r="AP1963" s="105"/>
      <c r="AQ1963" s="85"/>
      <c r="AR1963" s="85"/>
      <c r="AS1963" s="105"/>
      <c r="AT1963" s="107"/>
      <c r="AU1963" s="85"/>
      <c r="AV1963" s="107"/>
      <c r="AW1963" s="85"/>
      <c r="AX1963" s="85"/>
      <c r="AY1963" s="85"/>
      <c r="AZ1963" s="80"/>
      <c r="BA1963" s="86"/>
      <c r="BB1963" s="86"/>
      <c r="BC1963" s="105"/>
    </row>
    <row r="1964" spans="1:55" x14ac:dyDescent="0.25">
      <c r="A1964" s="80"/>
      <c r="B1964" s="80"/>
      <c r="C1964" s="80"/>
      <c r="D1964" s="81"/>
      <c r="E1964" s="82"/>
      <c r="F1964" s="83"/>
      <c r="G1964" s="83"/>
      <c r="H1964" s="84"/>
      <c r="I1964" s="84"/>
      <c r="J1964" s="105"/>
      <c r="K1964" s="84"/>
      <c r="L1964" s="105"/>
      <c r="M1964" s="84"/>
      <c r="N1964" s="105"/>
      <c r="O1964" s="84"/>
      <c r="P1964" s="84"/>
      <c r="Q1964" s="105"/>
      <c r="R1964" s="84"/>
      <c r="S1964" s="105"/>
      <c r="T1964" s="84"/>
      <c r="U1964" s="105"/>
      <c r="V1964" s="106"/>
      <c r="W1964" s="106"/>
      <c r="X1964" s="108"/>
      <c r="Y1964" s="108"/>
      <c r="Z1964" s="106"/>
      <c r="AA1964" s="106"/>
      <c r="AB1964" s="109"/>
      <c r="AC1964" s="106"/>
      <c r="AD1964" s="106"/>
      <c r="AE1964" s="80"/>
      <c r="AF1964" s="106"/>
      <c r="AG1964" s="106"/>
      <c r="AH1964" s="107"/>
      <c r="AI1964" s="107"/>
      <c r="AJ1964" s="105"/>
      <c r="AK1964" s="85"/>
      <c r="AL1964" s="85"/>
      <c r="AM1964" s="105"/>
      <c r="AN1964" s="107"/>
      <c r="AO1964" s="107"/>
      <c r="AP1964" s="105"/>
      <c r="AQ1964" s="85"/>
      <c r="AR1964" s="85"/>
      <c r="AS1964" s="105"/>
      <c r="AT1964" s="107"/>
      <c r="AU1964" s="85"/>
      <c r="AV1964" s="107"/>
      <c r="AW1964" s="85"/>
      <c r="AX1964" s="85"/>
      <c r="AY1964" s="85"/>
      <c r="AZ1964" s="80"/>
      <c r="BA1964" s="86"/>
      <c r="BB1964" s="86"/>
      <c r="BC1964" s="105"/>
    </row>
    <row r="1965" spans="1:55" x14ac:dyDescent="0.25">
      <c r="A1965" s="80"/>
      <c r="B1965" s="80"/>
      <c r="C1965" s="80"/>
      <c r="D1965" s="81"/>
      <c r="E1965" s="82"/>
      <c r="F1965" s="83"/>
      <c r="G1965" s="83"/>
      <c r="H1965" s="84"/>
      <c r="I1965" s="84"/>
      <c r="J1965" s="105"/>
      <c r="K1965" s="84"/>
      <c r="L1965" s="105"/>
      <c r="M1965" s="84"/>
      <c r="N1965" s="105"/>
      <c r="O1965" s="84"/>
      <c r="P1965" s="84"/>
      <c r="Q1965" s="105"/>
      <c r="R1965" s="84"/>
      <c r="S1965" s="105"/>
      <c r="T1965" s="84"/>
      <c r="U1965" s="105"/>
      <c r="V1965" s="106"/>
      <c r="W1965" s="106"/>
      <c r="X1965" s="80"/>
      <c r="Y1965" s="80"/>
      <c r="Z1965" s="106"/>
      <c r="AA1965" s="106"/>
      <c r="AB1965" s="109"/>
      <c r="AC1965" s="106"/>
      <c r="AD1965" s="106"/>
      <c r="AE1965" s="80"/>
      <c r="AF1965" s="106"/>
      <c r="AG1965" s="106"/>
      <c r="AH1965" s="107"/>
      <c r="AI1965" s="107"/>
      <c r="AJ1965" s="105"/>
      <c r="AK1965" s="85"/>
      <c r="AL1965" s="85"/>
      <c r="AM1965" s="105"/>
      <c r="AN1965" s="107"/>
      <c r="AO1965" s="107"/>
      <c r="AP1965" s="105"/>
      <c r="AQ1965" s="85"/>
      <c r="AR1965" s="85"/>
      <c r="AS1965" s="105"/>
      <c r="AT1965" s="107"/>
      <c r="AU1965" s="85"/>
      <c r="AV1965" s="107"/>
      <c r="AW1965" s="85"/>
      <c r="AX1965" s="85"/>
      <c r="AY1965" s="85"/>
      <c r="AZ1965" s="80"/>
      <c r="BA1965" s="86"/>
      <c r="BB1965" s="86"/>
      <c r="BC1965" s="105"/>
    </row>
    <row r="1966" spans="1:55" x14ac:dyDescent="0.25">
      <c r="A1966" s="80"/>
      <c r="B1966" s="80"/>
      <c r="C1966" s="80"/>
      <c r="D1966" s="81"/>
      <c r="E1966" s="82"/>
      <c r="F1966" s="83"/>
      <c r="G1966" s="83"/>
      <c r="H1966" s="84"/>
      <c r="I1966" s="84"/>
      <c r="J1966" s="105"/>
      <c r="K1966" s="84"/>
      <c r="L1966" s="105"/>
      <c r="M1966" s="84"/>
      <c r="N1966" s="105"/>
      <c r="O1966" s="84"/>
      <c r="P1966" s="84"/>
      <c r="Q1966" s="105"/>
      <c r="R1966" s="84"/>
      <c r="S1966" s="105"/>
      <c r="T1966" s="84"/>
      <c r="U1966" s="105"/>
      <c r="V1966" s="106"/>
      <c r="W1966" s="106"/>
      <c r="X1966" s="80"/>
      <c r="Y1966" s="80"/>
      <c r="Z1966" s="106"/>
      <c r="AA1966" s="106"/>
      <c r="AB1966" s="109"/>
      <c r="AC1966" s="106"/>
      <c r="AD1966" s="106"/>
      <c r="AE1966" s="80"/>
      <c r="AF1966" s="106"/>
      <c r="AG1966" s="106"/>
      <c r="AH1966" s="107"/>
      <c r="AI1966" s="107"/>
      <c r="AJ1966" s="105"/>
      <c r="AK1966" s="85"/>
      <c r="AL1966" s="85"/>
      <c r="AM1966" s="105"/>
      <c r="AN1966" s="107"/>
      <c r="AO1966" s="107"/>
      <c r="AP1966" s="105"/>
      <c r="AQ1966" s="85"/>
      <c r="AR1966" s="85"/>
      <c r="AS1966" s="105"/>
      <c r="AT1966" s="107"/>
      <c r="AU1966" s="85"/>
      <c r="AV1966" s="107"/>
      <c r="AW1966" s="85"/>
      <c r="AX1966" s="85"/>
      <c r="AY1966" s="85"/>
      <c r="AZ1966" s="80"/>
      <c r="BA1966" s="86"/>
      <c r="BB1966" s="86"/>
      <c r="BC1966" s="105"/>
    </row>
    <row r="1967" spans="1:55" x14ac:dyDescent="0.25">
      <c r="A1967" s="80"/>
      <c r="B1967" s="80"/>
      <c r="C1967" s="80"/>
      <c r="D1967" s="81"/>
      <c r="E1967" s="82"/>
      <c r="F1967" s="83"/>
      <c r="G1967" s="83"/>
      <c r="H1967" s="84"/>
      <c r="I1967" s="84"/>
      <c r="J1967" s="105"/>
      <c r="K1967" s="84"/>
      <c r="L1967" s="105"/>
      <c r="M1967" s="84"/>
      <c r="N1967" s="105"/>
      <c r="O1967" s="84"/>
      <c r="P1967" s="84"/>
      <c r="Q1967" s="105"/>
      <c r="R1967" s="84"/>
      <c r="S1967" s="105"/>
      <c r="T1967" s="84"/>
      <c r="U1967" s="105"/>
      <c r="V1967" s="106"/>
      <c r="W1967" s="106"/>
      <c r="X1967" s="80"/>
      <c r="Y1967" s="80"/>
      <c r="Z1967" s="106"/>
      <c r="AA1967" s="106"/>
      <c r="AB1967" s="109"/>
      <c r="AC1967" s="106"/>
      <c r="AD1967" s="106"/>
      <c r="AE1967" s="80"/>
      <c r="AF1967" s="106"/>
      <c r="AG1967" s="106"/>
      <c r="AH1967" s="107"/>
      <c r="AI1967" s="107"/>
      <c r="AJ1967" s="105"/>
      <c r="AK1967" s="85"/>
      <c r="AL1967" s="85"/>
      <c r="AM1967" s="105"/>
      <c r="AN1967" s="107"/>
      <c r="AO1967" s="107"/>
      <c r="AP1967" s="105"/>
      <c r="AQ1967" s="85"/>
      <c r="AR1967" s="85"/>
      <c r="AS1967" s="105"/>
      <c r="AT1967" s="107"/>
      <c r="AU1967" s="85"/>
      <c r="AV1967" s="107"/>
      <c r="AW1967" s="85"/>
      <c r="AX1967" s="85"/>
      <c r="AY1967" s="85"/>
      <c r="AZ1967" s="80"/>
      <c r="BA1967" s="86"/>
      <c r="BB1967" s="86"/>
      <c r="BC1967" s="105"/>
    </row>
    <row r="1968" spans="1:55" x14ac:dyDescent="0.25">
      <c r="A1968" s="80"/>
      <c r="B1968" s="80"/>
      <c r="C1968" s="80"/>
      <c r="D1968" s="81"/>
      <c r="E1968" s="82"/>
      <c r="F1968" s="83"/>
      <c r="G1968" s="83"/>
      <c r="H1968" s="84"/>
      <c r="I1968" s="84"/>
      <c r="J1968" s="105"/>
      <c r="K1968" s="84"/>
      <c r="L1968" s="105"/>
      <c r="M1968" s="84"/>
      <c r="N1968" s="105"/>
      <c r="O1968" s="84"/>
      <c r="P1968" s="84"/>
      <c r="Q1968" s="105"/>
      <c r="R1968" s="84"/>
      <c r="S1968" s="105"/>
      <c r="T1968" s="84"/>
      <c r="U1968" s="105"/>
      <c r="V1968" s="106"/>
      <c r="W1968" s="106"/>
      <c r="X1968" s="108"/>
      <c r="Y1968" s="108"/>
      <c r="Z1968" s="106"/>
      <c r="AA1968" s="106"/>
      <c r="AB1968" s="109"/>
      <c r="AC1968" s="106"/>
      <c r="AD1968" s="106"/>
      <c r="AE1968" s="80"/>
      <c r="AF1968" s="106"/>
      <c r="AG1968" s="106"/>
      <c r="AH1968" s="107"/>
      <c r="AI1968" s="107"/>
      <c r="AJ1968" s="105"/>
      <c r="AK1968" s="85"/>
      <c r="AL1968" s="85"/>
      <c r="AM1968" s="105"/>
      <c r="AN1968" s="107"/>
      <c r="AO1968" s="107"/>
      <c r="AP1968" s="105"/>
      <c r="AQ1968" s="85"/>
      <c r="AR1968" s="85"/>
      <c r="AS1968" s="105"/>
      <c r="AT1968" s="107"/>
      <c r="AU1968" s="85"/>
      <c r="AV1968" s="107"/>
      <c r="AW1968" s="85"/>
      <c r="AX1968" s="85"/>
      <c r="AY1968" s="85"/>
      <c r="AZ1968" s="80"/>
      <c r="BA1968" s="86"/>
      <c r="BB1968" s="86"/>
      <c r="BC1968" s="105"/>
    </row>
    <row r="1969" spans="1:55" x14ac:dyDescent="0.25">
      <c r="A1969" s="80"/>
      <c r="B1969" s="80"/>
      <c r="C1969" s="80"/>
      <c r="D1969" s="81"/>
      <c r="E1969" s="82"/>
      <c r="F1969" s="83"/>
      <c r="G1969" s="83"/>
      <c r="H1969" s="84"/>
      <c r="I1969" s="84"/>
      <c r="J1969" s="105"/>
      <c r="K1969" s="84"/>
      <c r="L1969" s="105"/>
      <c r="M1969" s="80"/>
      <c r="N1969" s="80"/>
      <c r="O1969" s="84"/>
      <c r="P1969" s="84"/>
      <c r="Q1969" s="105"/>
      <c r="R1969" s="84"/>
      <c r="S1969" s="105"/>
      <c r="T1969" s="80"/>
      <c r="U1969" s="80"/>
      <c r="V1969" s="106"/>
      <c r="W1969" s="106"/>
      <c r="X1969" s="108"/>
      <c r="Y1969" s="108"/>
      <c r="Z1969" s="106"/>
      <c r="AA1969" s="106"/>
      <c r="AB1969" s="109"/>
      <c r="AC1969" s="106"/>
      <c r="AD1969" s="106"/>
      <c r="AE1969" s="80"/>
      <c r="AF1969" s="106"/>
      <c r="AG1969" s="106"/>
      <c r="AH1969" s="107"/>
      <c r="AI1969" s="107"/>
      <c r="AJ1969" s="105"/>
      <c r="AK1969" s="85"/>
      <c r="AL1969" s="85"/>
      <c r="AM1969" s="105"/>
      <c r="AN1969" s="107"/>
      <c r="AO1969" s="107"/>
      <c r="AP1969" s="105"/>
      <c r="AQ1969" s="85"/>
      <c r="AR1969" s="85"/>
      <c r="AS1969" s="105"/>
      <c r="AT1969" s="107"/>
      <c r="AU1969" s="85"/>
      <c r="AV1969" s="107"/>
      <c r="AW1969" s="85"/>
      <c r="AX1969" s="85"/>
      <c r="AY1969" s="85"/>
      <c r="AZ1969" s="80"/>
      <c r="BA1969" s="86"/>
      <c r="BB1969" s="86"/>
      <c r="BC1969" s="105"/>
    </row>
    <row r="1970" spans="1:55" x14ac:dyDescent="0.25">
      <c r="A1970" s="80"/>
      <c r="B1970" s="80"/>
      <c r="C1970" s="80"/>
      <c r="D1970" s="81"/>
      <c r="E1970" s="82"/>
      <c r="F1970" s="83"/>
      <c r="G1970" s="83"/>
      <c r="H1970" s="84"/>
      <c r="I1970" s="84"/>
      <c r="J1970" s="105"/>
      <c r="K1970" s="84"/>
      <c r="L1970" s="105"/>
      <c r="M1970" s="84"/>
      <c r="N1970" s="105"/>
      <c r="O1970" s="84"/>
      <c r="P1970" s="84"/>
      <c r="Q1970" s="105"/>
      <c r="R1970" s="84"/>
      <c r="S1970" s="105"/>
      <c r="T1970" s="84"/>
      <c r="U1970" s="105"/>
      <c r="V1970" s="106"/>
      <c r="W1970" s="106"/>
      <c r="X1970" s="108"/>
      <c r="Y1970" s="108"/>
      <c r="Z1970" s="106"/>
      <c r="AA1970" s="106"/>
      <c r="AB1970" s="109"/>
      <c r="AC1970" s="106"/>
      <c r="AD1970" s="106"/>
      <c r="AE1970" s="80"/>
      <c r="AF1970" s="106"/>
      <c r="AG1970" s="106"/>
      <c r="AH1970" s="107"/>
      <c r="AI1970" s="107"/>
      <c r="AJ1970" s="105"/>
      <c r="AK1970" s="85"/>
      <c r="AL1970" s="85"/>
      <c r="AM1970" s="105"/>
      <c r="AN1970" s="107"/>
      <c r="AO1970" s="107"/>
      <c r="AP1970" s="105"/>
      <c r="AQ1970" s="85"/>
      <c r="AR1970" s="85"/>
      <c r="AS1970" s="105"/>
      <c r="AT1970" s="107"/>
      <c r="AU1970" s="85"/>
      <c r="AV1970" s="107"/>
      <c r="AW1970" s="85"/>
      <c r="AX1970" s="85"/>
      <c r="AY1970" s="85"/>
      <c r="AZ1970" s="80"/>
      <c r="BA1970" s="86"/>
      <c r="BB1970" s="86"/>
      <c r="BC1970" s="105"/>
    </row>
    <row r="1971" spans="1:55" x14ac:dyDescent="0.25">
      <c r="A1971" s="80"/>
      <c r="B1971" s="80"/>
      <c r="C1971" s="80"/>
      <c r="D1971" s="81"/>
      <c r="E1971" s="82"/>
      <c r="F1971" s="83"/>
      <c r="G1971" s="83"/>
      <c r="H1971" s="84"/>
      <c r="I1971" s="84"/>
      <c r="J1971" s="105"/>
      <c r="K1971" s="84"/>
      <c r="L1971" s="105"/>
      <c r="M1971" s="84"/>
      <c r="N1971" s="105"/>
      <c r="O1971" s="84"/>
      <c r="P1971" s="84"/>
      <c r="Q1971" s="105"/>
      <c r="R1971" s="84"/>
      <c r="S1971" s="105"/>
      <c r="T1971" s="84"/>
      <c r="U1971" s="105"/>
      <c r="V1971" s="106"/>
      <c r="W1971" s="106"/>
      <c r="X1971" s="108"/>
      <c r="Y1971" s="108"/>
      <c r="Z1971" s="106"/>
      <c r="AA1971" s="106"/>
      <c r="AB1971" s="109"/>
      <c r="AC1971" s="106"/>
      <c r="AD1971" s="106"/>
      <c r="AE1971" s="80"/>
      <c r="AF1971" s="106"/>
      <c r="AG1971" s="106"/>
      <c r="AH1971" s="107"/>
      <c r="AI1971" s="107"/>
      <c r="AJ1971" s="105"/>
      <c r="AK1971" s="85"/>
      <c r="AL1971" s="85"/>
      <c r="AM1971" s="105"/>
      <c r="AN1971" s="107"/>
      <c r="AO1971" s="107"/>
      <c r="AP1971" s="105"/>
      <c r="AQ1971" s="85"/>
      <c r="AR1971" s="85"/>
      <c r="AS1971" s="105"/>
      <c r="AT1971" s="107"/>
      <c r="AU1971" s="85"/>
      <c r="AV1971" s="107"/>
      <c r="AW1971" s="85"/>
      <c r="AX1971" s="85"/>
      <c r="AY1971" s="85"/>
      <c r="AZ1971" s="80"/>
      <c r="BA1971" s="86"/>
      <c r="BB1971" s="86"/>
      <c r="BC1971" s="105"/>
    </row>
    <row r="1972" spans="1:55" x14ac:dyDescent="0.25">
      <c r="A1972" s="80"/>
      <c r="B1972" s="80"/>
      <c r="C1972" s="80"/>
      <c r="D1972" s="81"/>
      <c r="E1972" s="82"/>
      <c r="F1972" s="83"/>
      <c r="G1972" s="83"/>
      <c r="H1972" s="84"/>
      <c r="I1972" s="84"/>
      <c r="J1972" s="105"/>
      <c r="K1972" s="84"/>
      <c r="L1972" s="105"/>
      <c r="M1972" s="84"/>
      <c r="N1972" s="105"/>
      <c r="O1972" s="84"/>
      <c r="P1972" s="84"/>
      <c r="Q1972" s="105"/>
      <c r="R1972" s="84"/>
      <c r="S1972" s="105"/>
      <c r="T1972" s="84"/>
      <c r="U1972" s="105"/>
      <c r="V1972" s="106"/>
      <c r="W1972" s="106"/>
      <c r="X1972" s="108"/>
      <c r="Y1972" s="108"/>
      <c r="Z1972" s="106"/>
      <c r="AA1972" s="80"/>
      <c r="AB1972" s="109"/>
      <c r="AC1972" s="106"/>
      <c r="AD1972" s="80"/>
      <c r="AE1972" s="80"/>
      <c r="AF1972" s="106"/>
      <c r="AG1972" s="106"/>
      <c r="AH1972" s="107"/>
      <c r="AI1972" s="107"/>
      <c r="AJ1972" s="105"/>
      <c r="AK1972" s="85"/>
      <c r="AL1972" s="85"/>
      <c r="AM1972" s="105"/>
      <c r="AN1972" s="107"/>
      <c r="AO1972" s="107"/>
      <c r="AP1972" s="105"/>
      <c r="AQ1972" s="85"/>
      <c r="AR1972" s="85"/>
      <c r="AS1972" s="105"/>
      <c r="AT1972" s="107"/>
      <c r="AU1972" s="85"/>
      <c r="AV1972" s="107"/>
      <c r="AW1972" s="85"/>
      <c r="AX1972" s="85"/>
      <c r="AY1972" s="85"/>
      <c r="AZ1972" s="80"/>
      <c r="BA1972" s="86"/>
      <c r="BB1972" s="86"/>
      <c r="BC1972" s="105"/>
    </row>
    <row r="1973" spans="1:55" x14ac:dyDescent="0.25">
      <c r="A1973" s="80"/>
      <c r="B1973" s="80"/>
      <c r="C1973" s="80"/>
      <c r="D1973" s="81"/>
      <c r="E1973" s="80"/>
      <c r="F1973" s="83"/>
      <c r="G1973" s="80"/>
      <c r="H1973" s="84"/>
      <c r="I1973" s="84"/>
      <c r="J1973" s="105"/>
      <c r="K1973" s="84"/>
      <c r="L1973" s="105"/>
      <c r="M1973" s="84"/>
      <c r="N1973" s="105"/>
      <c r="O1973" s="84"/>
      <c r="P1973" s="84"/>
      <c r="Q1973" s="105"/>
      <c r="R1973" s="84"/>
      <c r="S1973" s="105"/>
      <c r="T1973" s="84"/>
      <c r="U1973" s="105"/>
      <c r="V1973" s="106"/>
      <c r="W1973" s="106"/>
      <c r="X1973" s="108"/>
      <c r="Y1973" s="108"/>
      <c r="Z1973" s="80"/>
      <c r="AA1973" s="106"/>
      <c r="AB1973" s="109"/>
      <c r="AC1973" s="80"/>
      <c r="AD1973" s="106"/>
      <c r="AE1973" s="80"/>
      <c r="AF1973" s="80"/>
      <c r="AG1973" s="80"/>
      <c r="AH1973" s="107"/>
      <c r="AI1973" s="107"/>
      <c r="AJ1973" s="105"/>
      <c r="AK1973" s="85"/>
      <c r="AL1973" s="85"/>
      <c r="AM1973" s="105"/>
      <c r="AN1973" s="107"/>
      <c r="AO1973" s="107"/>
      <c r="AP1973" s="105"/>
      <c r="AQ1973" s="85"/>
      <c r="AR1973" s="85"/>
      <c r="AS1973" s="105"/>
      <c r="AT1973" s="107"/>
      <c r="AU1973" s="85"/>
      <c r="AV1973" s="107"/>
      <c r="AW1973" s="85"/>
      <c r="AX1973" s="85"/>
      <c r="AY1973" s="85"/>
      <c r="AZ1973" s="80"/>
      <c r="BA1973" s="86"/>
      <c r="BB1973" s="86"/>
      <c r="BC1973" s="105"/>
    </row>
    <row r="1974" spans="1:55" x14ac:dyDescent="0.25">
      <c r="A1974" s="80"/>
      <c r="B1974" s="80"/>
      <c r="C1974" s="80"/>
      <c r="D1974" s="81"/>
      <c r="E1974" s="82"/>
      <c r="F1974" s="83"/>
      <c r="G1974" s="83"/>
      <c r="H1974" s="84"/>
      <c r="I1974" s="84"/>
      <c r="J1974" s="105"/>
      <c r="K1974" s="84"/>
      <c r="L1974" s="105"/>
      <c r="M1974" s="84"/>
      <c r="N1974" s="105"/>
      <c r="O1974" s="84"/>
      <c r="P1974" s="84"/>
      <c r="Q1974" s="105"/>
      <c r="R1974" s="84"/>
      <c r="S1974" s="105"/>
      <c r="T1974" s="84"/>
      <c r="U1974" s="105"/>
      <c r="V1974" s="106"/>
      <c r="W1974" s="106"/>
      <c r="X1974" s="108"/>
      <c r="Y1974" s="108"/>
      <c r="Z1974" s="106"/>
      <c r="AA1974" s="106"/>
      <c r="AB1974" s="109"/>
      <c r="AC1974" s="106"/>
      <c r="AD1974" s="106"/>
      <c r="AE1974" s="80"/>
      <c r="AF1974" s="106"/>
      <c r="AG1974" s="106"/>
      <c r="AH1974" s="107"/>
      <c r="AI1974" s="107"/>
      <c r="AJ1974" s="105"/>
      <c r="AK1974" s="85"/>
      <c r="AL1974" s="85"/>
      <c r="AM1974" s="105"/>
      <c r="AN1974" s="107"/>
      <c r="AO1974" s="107"/>
      <c r="AP1974" s="105"/>
      <c r="AQ1974" s="85"/>
      <c r="AR1974" s="85"/>
      <c r="AS1974" s="105"/>
      <c r="AT1974" s="107"/>
      <c r="AU1974" s="85"/>
      <c r="AV1974" s="107"/>
      <c r="AW1974" s="85"/>
      <c r="AX1974" s="85"/>
      <c r="AY1974" s="85"/>
      <c r="AZ1974" s="80"/>
      <c r="BA1974" s="86"/>
      <c r="BB1974" s="86"/>
      <c r="BC1974" s="105"/>
    </row>
    <row r="1975" spans="1:55" x14ac:dyDescent="0.25">
      <c r="A1975" s="80"/>
      <c r="B1975" s="80"/>
      <c r="C1975" s="80"/>
      <c r="D1975" s="81"/>
      <c r="E1975" s="80"/>
      <c r="F1975" s="83"/>
      <c r="G1975" s="80"/>
      <c r="H1975" s="84"/>
      <c r="I1975" s="84"/>
      <c r="J1975" s="105"/>
      <c r="K1975" s="84"/>
      <c r="L1975" s="105"/>
      <c r="M1975" s="84"/>
      <c r="N1975" s="105"/>
      <c r="O1975" s="84"/>
      <c r="P1975" s="84"/>
      <c r="Q1975" s="105"/>
      <c r="R1975" s="84"/>
      <c r="S1975" s="105"/>
      <c r="T1975" s="84"/>
      <c r="U1975" s="105"/>
      <c r="V1975" s="106"/>
      <c r="W1975" s="106"/>
      <c r="X1975" s="108"/>
      <c r="Y1975" s="108"/>
      <c r="Z1975" s="80"/>
      <c r="AA1975" s="80"/>
      <c r="AB1975" s="109"/>
      <c r="AC1975" s="80"/>
      <c r="AD1975" s="80"/>
      <c r="AE1975" s="80"/>
      <c r="AF1975" s="80"/>
      <c r="AG1975" s="80"/>
      <c r="AH1975" s="107"/>
      <c r="AI1975" s="107"/>
      <c r="AJ1975" s="105"/>
      <c r="AK1975" s="85"/>
      <c r="AL1975" s="85"/>
      <c r="AM1975" s="105"/>
      <c r="AN1975" s="107"/>
      <c r="AO1975" s="107"/>
      <c r="AP1975" s="105"/>
      <c r="AQ1975" s="85"/>
      <c r="AR1975" s="85"/>
      <c r="AS1975" s="105"/>
      <c r="AT1975" s="107"/>
      <c r="AU1975" s="85"/>
      <c r="AV1975" s="107"/>
      <c r="AW1975" s="85"/>
      <c r="AX1975" s="85"/>
      <c r="AY1975" s="85"/>
      <c r="AZ1975" s="80"/>
      <c r="BA1975" s="86"/>
      <c r="BB1975" s="86"/>
      <c r="BC1975" s="105"/>
    </row>
    <row r="1976" spans="1:55" x14ac:dyDescent="0.25">
      <c r="A1976" s="80"/>
      <c r="B1976" s="80"/>
      <c r="C1976" s="80"/>
      <c r="D1976" s="81"/>
      <c r="E1976" s="82"/>
      <c r="F1976" s="83"/>
      <c r="G1976" s="83"/>
      <c r="H1976" s="84"/>
      <c r="I1976" s="84"/>
      <c r="J1976" s="105"/>
      <c r="K1976" s="84"/>
      <c r="L1976" s="105"/>
      <c r="M1976" s="84"/>
      <c r="N1976" s="105"/>
      <c r="O1976" s="84"/>
      <c r="P1976" s="84"/>
      <c r="Q1976" s="105"/>
      <c r="R1976" s="84"/>
      <c r="S1976" s="105"/>
      <c r="T1976" s="84"/>
      <c r="U1976" s="105"/>
      <c r="V1976" s="106"/>
      <c r="W1976" s="106"/>
      <c r="X1976" s="108"/>
      <c r="Y1976" s="108"/>
      <c r="Z1976" s="106"/>
      <c r="AA1976" s="106"/>
      <c r="AB1976" s="109"/>
      <c r="AC1976" s="106"/>
      <c r="AD1976" s="106"/>
      <c r="AE1976" s="80"/>
      <c r="AF1976" s="106"/>
      <c r="AG1976" s="106"/>
      <c r="AH1976" s="107"/>
      <c r="AI1976" s="107"/>
      <c r="AJ1976" s="105"/>
      <c r="AK1976" s="85"/>
      <c r="AL1976" s="85"/>
      <c r="AM1976" s="105"/>
      <c r="AN1976" s="107"/>
      <c r="AO1976" s="107"/>
      <c r="AP1976" s="105"/>
      <c r="AQ1976" s="85"/>
      <c r="AR1976" s="85"/>
      <c r="AS1976" s="105"/>
      <c r="AT1976" s="107"/>
      <c r="AU1976" s="85"/>
      <c r="AV1976" s="107"/>
      <c r="AW1976" s="85"/>
      <c r="AX1976" s="85"/>
      <c r="AY1976" s="85"/>
      <c r="AZ1976" s="80"/>
      <c r="BA1976" s="86"/>
      <c r="BB1976" s="86"/>
      <c r="BC1976" s="105"/>
    </row>
    <row r="1977" spans="1:55" x14ac:dyDescent="0.25">
      <c r="A1977" s="80"/>
      <c r="B1977" s="80"/>
      <c r="C1977" s="80"/>
      <c r="D1977" s="81"/>
      <c r="E1977" s="82"/>
      <c r="F1977" s="83"/>
      <c r="G1977" s="83"/>
      <c r="H1977" s="84"/>
      <c r="I1977" s="84"/>
      <c r="J1977" s="105"/>
      <c r="K1977" s="84"/>
      <c r="L1977" s="105"/>
      <c r="M1977" s="84"/>
      <c r="N1977" s="105"/>
      <c r="O1977" s="84"/>
      <c r="P1977" s="84"/>
      <c r="Q1977" s="105"/>
      <c r="R1977" s="84"/>
      <c r="S1977" s="105"/>
      <c r="T1977" s="84"/>
      <c r="U1977" s="105"/>
      <c r="V1977" s="106"/>
      <c r="W1977" s="106"/>
      <c r="X1977" s="108"/>
      <c r="Y1977" s="108"/>
      <c r="Z1977" s="106"/>
      <c r="AA1977" s="106"/>
      <c r="AB1977" s="109"/>
      <c r="AC1977" s="106"/>
      <c r="AD1977" s="106"/>
      <c r="AE1977" s="80"/>
      <c r="AF1977" s="106"/>
      <c r="AG1977" s="106"/>
      <c r="AH1977" s="107"/>
      <c r="AI1977" s="107"/>
      <c r="AJ1977" s="105"/>
      <c r="AK1977" s="85"/>
      <c r="AL1977" s="85"/>
      <c r="AM1977" s="105"/>
      <c r="AN1977" s="107"/>
      <c r="AO1977" s="107"/>
      <c r="AP1977" s="105"/>
      <c r="AQ1977" s="85"/>
      <c r="AR1977" s="85"/>
      <c r="AS1977" s="105"/>
      <c r="AT1977" s="107"/>
      <c r="AU1977" s="85"/>
      <c r="AV1977" s="107"/>
      <c r="AW1977" s="85"/>
      <c r="AX1977" s="85"/>
      <c r="AY1977" s="85"/>
      <c r="AZ1977" s="80"/>
      <c r="BA1977" s="86"/>
      <c r="BB1977" s="86"/>
      <c r="BC1977" s="105"/>
    </row>
    <row r="1978" spans="1:55" x14ac:dyDescent="0.25">
      <c r="A1978" s="80"/>
      <c r="B1978" s="80"/>
      <c r="C1978" s="80"/>
      <c r="D1978" s="81"/>
      <c r="E1978" s="82"/>
      <c r="F1978" s="83"/>
      <c r="G1978" s="83"/>
      <c r="H1978" s="84"/>
      <c r="I1978" s="84"/>
      <c r="J1978" s="105"/>
      <c r="K1978" s="84"/>
      <c r="L1978" s="105"/>
      <c r="M1978" s="84"/>
      <c r="N1978" s="105"/>
      <c r="O1978" s="84"/>
      <c r="P1978" s="84"/>
      <c r="Q1978" s="105"/>
      <c r="R1978" s="84"/>
      <c r="S1978" s="105"/>
      <c r="T1978" s="84"/>
      <c r="U1978" s="105"/>
      <c r="V1978" s="106"/>
      <c r="W1978" s="106"/>
      <c r="X1978" s="108"/>
      <c r="Y1978" s="108"/>
      <c r="Z1978" s="106"/>
      <c r="AA1978" s="106"/>
      <c r="AB1978" s="109"/>
      <c r="AC1978" s="106"/>
      <c r="AD1978" s="106"/>
      <c r="AE1978" s="80"/>
      <c r="AF1978" s="106"/>
      <c r="AG1978" s="106"/>
      <c r="AH1978" s="107"/>
      <c r="AI1978" s="107"/>
      <c r="AJ1978" s="105"/>
      <c r="AK1978" s="85"/>
      <c r="AL1978" s="85"/>
      <c r="AM1978" s="105"/>
      <c r="AN1978" s="107"/>
      <c r="AO1978" s="107"/>
      <c r="AP1978" s="105"/>
      <c r="AQ1978" s="85"/>
      <c r="AR1978" s="85"/>
      <c r="AS1978" s="105"/>
      <c r="AT1978" s="107"/>
      <c r="AU1978" s="85"/>
      <c r="AV1978" s="107"/>
      <c r="AW1978" s="85"/>
      <c r="AX1978" s="85"/>
      <c r="AY1978" s="85"/>
      <c r="AZ1978" s="80"/>
      <c r="BA1978" s="86"/>
      <c r="BB1978" s="86"/>
      <c r="BC1978" s="105"/>
    </row>
    <row r="1979" spans="1:55" x14ac:dyDescent="0.25">
      <c r="A1979" s="80"/>
      <c r="B1979" s="80"/>
      <c r="C1979" s="80"/>
      <c r="D1979" s="81"/>
      <c r="E1979" s="80"/>
      <c r="F1979" s="83"/>
      <c r="G1979" s="80"/>
      <c r="H1979" s="84"/>
      <c r="I1979" s="84"/>
      <c r="J1979" s="105"/>
      <c r="K1979" s="84"/>
      <c r="L1979" s="105"/>
      <c r="M1979" s="84"/>
      <c r="N1979" s="105"/>
      <c r="O1979" s="84"/>
      <c r="P1979" s="84"/>
      <c r="Q1979" s="105"/>
      <c r="R1979" s="84"/>
      <c r="S1979" s="105"/>
      <c r="T1979" s="84"/>
      <c r="U1979" s="105"/>
      <c r="V1979" s="106"/>
      <c r="W1979" s="106"/>
      <c r="X1979" s="108"/>
      <c r="Y1979" s="108"/>
      <c r="Z1979" s="80"/>
      <c r="AA1979" s="80"/>
      <c r="AB1979" s="109"/>
      <c r="AC1979" s="80"/>
      <c r="AD1979" s="80"/>
      <c r="AE1979" s="80"/>
      <c r="AF1979" s="80"/>
      <c r="AG1979" s="80"/>
      <c r="AH1979" s="107"/>
      <c r="AI1979" s="107"/>
      <c r="AJ1979" s="105"/>
      <c r="AK1979" s="85"/>
      <c r="AL1979" s="85"/>
      <c r="AM1979" s="105"/>
      <c r="AN1979" s="107"/>
      <c r="AO1979" s="107"/>
      <c r="AP1979" s="105"/>
      <c r="AQ1979" s="85"/>
      <c r="AR1979" s="85"/>
      <c r="AS1979" s="105"/>
      <c r="AT1979" s="107"/>
      <c r="AU1979" s="85"/>
      <c r="AV1979" s="107"/>
      <c r="AW1979" s="85"/>
      <c r="AX1979" s="85"/>
      <c r="AY1979" s="85"/>
      <c r="AZ1979" s="80"/>
      <c r="BA1979" s="86"/>
      <c r="BB1979" s="86"/>
      <c r="BC1979" s="105"/>
    </row>
    <row r="1980" spans="1:55" x14ac:dyDescent="0.25">
      <c r="A1980" s="80"/>
      <c r="B1980" s="80"/>
      <c r="C1980" s="80"/>
      <c r="D1980" s="81"/>
      <c r="E1980" s="82"/>
      <c r="F1980" s="83"/>
      <c r="G1980" s="83"/>
      <c r="H1980" s="84"/>
      <c r="I1980" s="84"/>
      <c r="J1980" s="105"/>
      <c r="K1980" s="84"/>
      <c r="L1980" s="105"/>
      <c r="M1980" s="84"/>
      <c r="N1980" s="105"/>
      <c r="O1980" s="84"/>
      <c r="P1980" s="84"/>
      <c r="Q1980" s="105"/>
      <c r="R1980" s="84"/>
      <c r="S1980" s="105"/>
      <c r="T1980" s="84"/>
      <c r="U1980" s="105"/>
      <c r="V1980" s="106"/>
      <c r="W1980" s="106"/>
      <c r="X1980" s="80"/>
      <c r="Y1980" s="80"/>
      <c r="Z1980" s="106"/>
      <c r="AA1980" s="106"/>
      <c r="AB1980" s="109"/>
      <c r="AC1980" s="106"/>
      <c r="AD1980" s="106"/>
      <c r="AE1980" s="80"/>
      <c r="AF1980" s="106"/>
      <c r="AG1980" s="106"/>
      <c r="AH1980" s="107"/>
      <c r="AI1980" s="107"/>
      <c r="AJ1980" s="105"/>
      <c r="AK1980" s="85"/>
      <c r="AL1980" s="85"/>
      <c r="AM1980" s="105"/>
      <c r="AN1980" s="107"/>
      <c r="AO1980" s="107"/>
      <c r="AP1980" s="105"/>
      <c r="AQ1980" s="85"/>
      <c r="AR1980" s="85"/>
      <c r="AS1980" s="105"/>
      <c r="AT1980" s="107"/>
      <c r="AU1980" s="85"/>
      <c r="AV1980" s="107"/>
      <c r="AW1980" s="85"/>
      <c r="AX1980" s="85"/>
      <c r="AY1980" s="85"/>
      <c r="AZ1980" s="80"/>
      <c r="BA1980" s="86"/>
      <c r="BB1980" s="86"/>
      <c r="BC1980" s="105"/>
    </row>
    <row r="1981" spans="1:55" x14ac:dyDescent="0.25">
      <c r="A1981" s="80"/>
      <c r="B1981" s="80"/>
      <c r="C1981" s="80"/>
      <c r="D1981" s="81"/>
      <c r="E1981" s="82"/>
      <c r="F1981" s="83"/>
      <c r="G1981" s="83"/>
      <c r="H1981" s="84"/>
      <c r="I1981" s="84"/>
      <c r="J1981" s="105"/>
      <c r="K1981" s="84"/>
      <c r="L1981" s="105"/>
      <c r="M1981" s="84"/>
      <c r="N1981" s="105"/>
      <c r="O1981" s="84"/>
      <c r="P1981" s="84"/>
      <c r="Q1981" s="105"/>
      <c r="R1981" s="84"/>
      <c r="S1981" s="105"/>
      <c r="T1981" s="84"/>
      <c r="U1981" s="105"/>
      <c r="V1981" s="106"/>
      <c r="W1981" s="106"/>
      <c r="X1981" s="80"/>
      <c r="Y1981" s="80"/>
      <c r="Z1981" s="106"/>
      <c r="AA1981" s="106"/>
      <c r="AB1981" s="109"/>
      <c r="AC1981" s="106"/>
      <c r="AD1981" s="106"/>
      <c r="AE1981" s="80"/>
      <c r="AF1981" s="106"/>
      <c r="AG1981" s="106"/>
      <c r="AH1981" s="107"/>
      <c r="AI1981" s="107"/>
      <c r="AJ1981" s="105"/>
      <c r="AK1981" s="85"/>
      <c r="AL1981" s="85"/>
      <c r="AM1981" s="105"/>
      <c r="AN1981" s="107"/>
      <c r="AO1981" s="107"/>
      <c r="AP1981" s="105"/>
      <c r="AQ1981" s="85"/>
      <c r="AR1981" s="85"/>
      <c r="AS1981" s="105"/>
      <c r="AT1981" s="107"/>
      <c r="AU1981" s="85"/>
      <c r="AV1981" s="107"/>
      <c r="AW1981" s="85"/>
      <c r="AX1981" s="85"/>
      <c r="AY1981" s="85"/>
      <c r="AZ1981" s="80"/>
      <c r="BA1981" s="86"/>
      <c r="BB1981" s="86"/>
      <c r="BC1981" s="105"/>
    </row>
    <row r="1982" spans="1:55" x14ac:dyDescent="0.25">
      <c r="A1982" s="80"/>
      <c r="B1982" s="80"/>
      <c r="C1982" s="80"/>
      <c r="D1982" s="81"/>
      <c r="E1982" s="82"/>
      <c r="F1982" s="83"/>
      <c r="G1982" s="83"/>
      <c r="H1982" s="84"/>
      <c r="I1982" s="84"/>
      <c r="J1982" s="105"/>
      <c r="K1982" s="84"/>
      <c r="L1982" s="105"/>
      <c r="M1982" s="84"/>
      <c r="N1982" s="105"/>
      <c r="O1982" s="84"/>
      <c r="P1982" s="84"/>
      <c r="Q1982" s="105"/>
      <c r="R1982" s="84"/>
      <c r="S1982" s="105"/>
      <c r="T1982" s="84"/>
      <c r="U1982" s="105"/>
      <c r="V1982" s="106"/>
      <c r="W1982" s="106"/>
      <c r="X1982" s="108"/>
      <c r="Y1982" s="108"/>
      <c r="Z1982" s="106"/>
      <c r="AA1982" s="106"/>
      <c r="AB1982" s="109"/>
      <c r="AC1982" s="106"/>
      <c r="AD1982" s="106"/>
      <c r="AE1982" s="80"/>
      <c r="AF1982" s="106"/>
      <c r="AG1982" s="106"/>
      <c r="AH1982" s="107"/>
      <c r="AI1982" s="107"/>
      <c r="AJ1982" s="105"/>
      <c r="AK1982" s="85"/>
      <c r="AL1982" s="85"/>
      <c r="AM1982" s="105"/>
      <c r="AN1982" s="107"/>
      <c r="AO1982" s="107"/>
      <c r="AP1982" s="105"/>
      <c r="AQ1982" s="85"/>
      <c r="AR1982" s="85"/>
      <c r="AS1982" s="105"/>
      <c r="AT1982" s="107"/>
      <c r="AU1982" s="85"/>
      <c r="AV1982" s="107"/>
      <c r="AW1982" s="85"/>
      <c r="AX1982" s="85"/>
      <c r="AY1982" s="85"/>
      <c r="AZ1982" s="80"/>
      <c r="BA1982" s="86"/>
      <c r="BB1982" s="86"/>
      <c r="BC1982" s="105"/>
    </row>
    <row r="1983" spans="1:55" x14ac:dyDescent="0.25">
      <c r="A1983" s="80"/>
      <c r="B1983" s="80"/>
      <c r="C1983" s="80"/>
      <c r="D1983" s="81"/>
      <c r="E1983" s="82"/>
      <c r="F1983" s="83"/>
      <c r="G1983" s="83"/>
      <c r="H1983" s="84"/>
      <c r="I1983" s="84"/>
      <c r="J1983" s="105"/>
      <c r="K1983" s="84"/>
      <c r="L1983" s="105"/>
      <c r="M1983" s="84"/>
      <c r="N1983" s="105"/>
      <c r="O1983" s="84"/>
      <c r="P1983" s="84"/>
      <c r="Q1983" s="105"/>
      <c r="R1983" s="84"/>
      <c r="S1983" s="105"/>
      <c r="T1983" s="84"/>
      <c r="U1983" s="105"/>
      <c r="V1983" s="106"/>
      <c r="W1983" s="106"/>
      <c r="X1983" s="80"/>
      <c r="Y1983" s="80"/>
      <c r="Z1983" s="106"/>
      <c r="AA1983" s="106"/>
      <c r="AB1983" s="109"/>
      <c r="AC1983" s="106"/>
      <c r="AD1983" s="106"/>
      <c r="AE1983" s="80"/>
      <c r="AF1983" s="106"/>
      <c r="AG1983" s="106"/>
      <c r="AH1983" s="107"/>
      <c r="AI1983" s="107"/>
      <c r="AJ1983" s="105"/>
      <c r="AK1983" s="85"/>
      <c r="AL1983" s="85"/>
      <c r="AM1983" s="105"/>
      <c r="AN1983" s="107"/>
      <c r="AO1983" s="107"/>
      <c r="AP1983" s="105"/>
      <c r="AQ1983" s="85"/>
      <c r="AR1983" s="85"/>
      <c r="AS1983" s="105"/>
      <c r="AT1983" s="107"/>
      <c r="AU1983" s="85"/>
      <c r="AV1983" s="107"/>
      <c r="AW1983" s="85"/>
      <c r="AX1983" s="85"/>
      <c r="AY1983" s="85"/>
      <c r="AZ1983" s="80"/>
      <c r="BA1983" s="86"/>
      <c r="BB1983" s="86"/>
      <c r="BC1983" s="105"/>
    </row>
    <row r="1984" spans="1:55" x14ac:dyDescent="0.25">
      <c r="A1984" s="80"/>
      <c r="B1984" s="80"/>
      <c r="C1984" s="80"/>
      <c r="D1984" s="81"/>
      <c r="E1984" s="82"/>
      <c r="F1984" s="83"/>
      <c r="G1984" s="83"/>
      <c r="H1984" s="84"/>
      <c r="I1984" s="84"/>
      <c r="J1984" s="105"/>
      <c r="K1984" s="84"/>
      <c r="L1984" s="105"/>
      <c r="M1984" s="84"/>
      <c r="N1984" s="105"/>
      <c r="O1984" s="84"/>
      <c r="P1984" s="84"/>
      <c r="Q1984" s="105"/>
      <c r="R1984" s="84"/>
      <c r="S1984" s="105"/>
      <c r="T1984" s="84"/>
      <c r="U1984" s="105"/>
      <c r="V1984" s="106"/>
      <c r="W1984" s="106"/>
      <c r="X1984" s="80"/>
      <c r="Y1984" s="80"/>
      <c r="Z1984" s="106"/>
      <c r="AA1984" s="106"/>
      <c r="AB1984" s="109"/>
      <c r="AC1984" s="106"/>
      <c r="AD1984" s="106"/>
      <c r="AE1984" s="80"/>
      <c r="AF1984" s="106"/>
      <c r="AG1984" s="106"/>
      <c r="AH1984" s="107"/>
      <c r="AI1984" s="107"/>
      <c r="AJ1984" s="105"/>
      <c r="AK1984" s="85"/>
      <c r="AL1984" s="85"/>
      <c r="AM1984" s="105"/>
      <c r="AN1984" s="107"/>
      <c r="AO1984" s="107"/>
      <c r="AP1984" s="105"/>
      <c r="AQ1984" s="85"/>
      <c r="AR1984" s="85"/>
      <c r="AS1984" s="105"/>
      <c r="AT1984" s="107"/>
      <c r="AU1984" s="85"/>
      <c r="AV1984" s="107"/>
      <c r="AW1984" s="85"/>
      <c r="AX1984" s="85"/>
      <c r="AY1984" s="85"/>
      <c r="AZ1984" s="80"/>
      <c r="BA1984" s="86"/>
      <c r="BB1984" s="86"/>
      <c r="BC1984" s="105"/>
    </row>
    <row r="1985" spans="1:55" x14ac:dyDescent="0.25">
      <c r="A1985" s="80"/>
      <c r="B1985" s="80"/>
      <c r="C1985" s="80"/>
      <c r="D1985" s="81"/>
      <c r="E1985" s="82"/>
      <c r="F1985" s="83"/>
      <c r="G1985" s="83"/>
      <c r="H1985" s="84"/>
      <c r="I1985" s="84"/>
      <c r="J1985" s="105"/>
      <c r="K1985" s="84"/>
      <c r="L1985" s="105"/>
      <c r="M1985" s="84"/>
      <c r="N1985" s="105"/>
      <c r="O1985" s="84"/>
      <c r="P1985" s="84"/>
      <c r="Q1985" s="105"/>
      <c r="R1985" s="84"/>
      <c r="S1985" s="105"/>
      <c r="T1985" s="84"/>
      <c r="U1985" s="105"/>
      <c r="V1985" s="106"/>
      <c r="W1985" s="106"/>
      <c r="X1985" s="80"/>
      <c r="Y1985" s="80"/>
      <c r="Z1985" s="106"/>
      <c r="AA1985" s="106"/>
      <c r="AB1985" s="109"/>
      <c r="AC1985" s="106"/>
      <c r="AD1985" s="106"/>
      <c r="AE1985" s="80"/>
      <c r="AF1985" s="106"/>
      <c r="AG1985" s="106"/>
      <c r="AH1985" s="107"/>
      <c r="AI1985" s="107"/>
      <c r="AJ1985" s="105"/>
      <c r="AK1985" s="85"/>
      <c r="AL1985" s="85"/>
      <c r="AM1985" s="105"/>
      <c r="AN1985" s="107"/>
      <c r="AO1985" s="107"/>
      <c r="AP1985" s="105"/>
      <c r="AQ1985" s="85"/>
      <c r="AR1985" s="85"/>
      <c r="AS1985" s="105"/>
      <c r="AT1985" s="107"/>
      <c r="AU1985" s="85"/>
      <c r="AV1985" s="107"/>
      <c r="AW1985" s="85"/>
      <c r="AX1985" s="85"/>
      <c r="AY1985" s="85"/>
      <c r="AZ1985" s="80"/>
      <c r="BA1985" s="86"/>
      <c r="BB1985" s="86"/>
      <c r="BC1985" s="105"/>
    </row>
    <row r="1986" spans="1:55" x14ac:dyDescent="0.25">
      <c r="A1986" s="80"/>
      <c r="B1986" s="80"/>
      <c r="C1986" s="80"/>
      <c r="D1986" s="81"/>
      <c r="E1986" s="82"/>
      <c r="F1986" s="83"/>
      <c r="G1986" s="83"/>
      <c r="H1986" s="84"/>
      <c r="I1986" s="84"/>
      <c r="J1986" s="105"/>
      <c r="K1986" s="84"/>
      <c r="L1986" s="105"/>
      <c r="M1986" s="84"/>
      <c r="N1986" s="105"/>
      <c r="O1986" s="84"/>
      <c r="P1986" s="84"/>
      <c r="Q1986" s="105"/>
      <c r="R1986" s="84"/>
      <c r="S1986" s="105"/>
      <c r="T1986" s="84"/>
      <c r="U1986" s="105"/>
      <c r="V1986" s="106"/>
      <c r="W1986" s="106"/>
      <c r="X1986" s="108"/>
      <c r="Y1986" s="108"/>
      <c r="Z1986" s="106"/>
      <c r="AA1986" s="106"/>
      <c r="AB1986" s="109"/>
      <c r="AC1986" s="106"/>
      <c r="AD1986" s="106"/>
      <c r="AE1986" s="80"/>
      <c r="AF1986" s="106"/>
      <c r="AG1986" s="106"/>
      <c r="AH1986" s="107"/>
      <c r="AI1986" s="107"/>
      <c r="AJ1986" s="105"/>
      <c r="AK1986" s="85"/>
      <c r="AL1986" s="85"/>
      <c r="AM1986" s="105"/>
      <c r="AN1986" s="107"/>
      <c r="AO1986" s="107"/>
      <c r="AP1986" s="105"/>
      <c r="AQ1986" s="85"/>
      <c r="AR1986" s="85"/>
      <c r="AS1986" s="105"/>
      <c r="AT1986" s="107"/>
      <c r="AU1986" s="85"/>
      <c r="AV1986" s="107"/>
      <c r="AW1986" s="85"/>
      <c r="AX1986" s="85"/>
      <c r="AY1986" s="85"/>
      <c r="AZ1986" s="80"/>
      <c r="BA1986" s="86"/>
      <c r="BB1986" s="86"/>
      <c r="BC1986" s="105"/>
    </row>
    <row r="1987" spans="1:55" x14ac:dyDescent="0.25">
      <c r="A1987" s="80"/>
      <c r="B1987" s="80"/>
      <c r="C1987" s="80"/>
      <c r="D1987" s="81"/>
      <c r="E1987" s="80"/>
      <c r="F1987" s="83"/>
      <c r="G1987" s="80"/>
      <c r="H1987" s="84"/>
      <c r="I1987" s="80"/>
      <c r="J1987" s="80"/>
      <c r="K1987" s="80"/>
      <c r="L1987" s="80"/>
      <c r="M1987" s="80"/>
      <c r="N1987" s="80"/>
      <c r="O1987" s="84"/>
      <c r="P1987" s="80"/>
      <c r="Q1987" s="80"/>
      <c r="R1987" s="80"/>
      <c r="S1987" s="80"/>
      <c r="T1987" s="80"/>
      <c r="U1987" s="80"/>
      <c r="V1987" s="106"/>
      <c r="W1987" s="106"/>
      <c r="X1987" s="108"/>
      <c r="Y1987" s="108"/>
      <c r="Z1987" s="80"/>
      <c r="AA1987" s="80"/>
      <c r="AB1987" s="109"/>
      <c r="AC1987" s="80"/>
      <c r="AD1987" s="80"/>
      <c r="AE1987" s="80"/>
      <c r="AF1987" s="80"/>
      <c r="AG1987" s="80"/>
      <c r="AH1987" s="107"/>
      <c r="AI1987" s="80"/>
      <c r="AJ1987" s="80"/>
      <c r="AK1987" s="85"/>
      <c r="AL1987" s="80"/>
      <c r="AM1987" s="80"/>
      <c r="AN1987" s="107"/>
      <c r="AO1987" s="80"/>
      <c r="AP1987" s="80"/>
      <c r="AQ1987" s="85"/>
      <c r="AR1987" s="80"/>
      <c r="AS1987" s="80"/>
      <c r="AT1987" s="107"/>
      <c r="AU1987" s="85"/>
      <c r="AV1987" s="107"/>
      <c r="AW1987" s="85"/>
      <c r="AX1987" s="85"/>
      <c r="AY1987" s="80"/>
      <c r="AZ1987" s="80"/>
      <c r="BA1987" s="86"/>
      <c r="BB1987" s="80"/>
      <c r="BC1987" s="80"/>
    </row>
    <row r="1988" spans="1:55" x14ac:dyDescent="0.25">
      <c r="A1988" s="80"/>
      <c r="B1988" s="80"/>
      <c r="C1988" s="80"/>
      <c r="D1988" s="81"/>
      <c r="E1988" s="80"/>
      <c r="F1988" s="83"/>
      <c r="G1988" s="80"/>
      <c r="H1988" s="84"/>
      <c r="I1988" s="84"/>
      <c r="J1988" s="105"/>
      <c r="K1988" s="84"/>
      <c r="L1988" s="105"/>
      <c r="M1988" s="84"/>
      <c r="N1988" s="105"/>
      <c r="O1988" s="84"/>
      <c r="P1988" s="84"/>
      <c r="Q1988" s="105"/>
      <c r="R1988" s="84"/>
      <c r="S1988" s="105"/>
      <c r="T1988" s="84"/>
      <c r="U1988" s="105"/>
      <c r="V1988" s="106"/>
      <c r="W1988" s="106"/>
      <c r="X1988" s="108"/>
      <c r="Y1988" s="108"/>
      <c r="Z1988" s="80"/>
      <c r="AA1988" s="106"/>
      <c r="AB1988" s="109"/>
      <c r="AC1988" s="80"/>
      <c r="AD1988" s="106"/>
      <c r="AE1988" s="80"/>
      <c r="AF1988" s="80"/>
      <c r="AG1988" s="80"/>
      <c r="AH1988" s="107"/>
      <c r="AI1988" s="107"/>
      <c r="AJ1988" s="105"/>
      <c r="AK1988" s="85"/>
      <c r="AL1988" s="85"/>
      <c r="AM1988" s="105"/>
      <c r="AN1988" s="107"/>
      <c r="AO1988" s="107"/>
      <c r="AP1988" s="105"/>
      <c r="AQ1988" s="85"/>
      <c r="AR1988" s="85"/>
      <c r="AS1988" s="105"/>
      <c r="AT1988" s="107"/>
      <c r="AU1988" s="85"/>
      <c r="AV1988" s="107"/>
      <c r="AW1988" s="85"/>
      <c r="AX1988" s="85"/>
      <c r="AY1988" s="85"/>
      <c r="AZ1988" s="80"/>
      <c r="BA1988" s="86"/>
      <c r="BB1988" s="86"/>
      <c r="BC1988" s="105"/>
    </row>
    <row r="1989" spans="1:55" x14ac:dyDescent="0.25">
      <c r="A1989" s="80"/>
      <c r="B1989" s="80"/>
      <c r="C1989" s="80"/>
      <c r="D1989" s="81"/>
      <c r="E1989" s="82"/>
      <c r="F1989" s="83"/>
      <c r="G1989" s="83"/>
      <c r="H1989" s="84"/>
      <c r="I1989" s="84"/>
      <c r="J1989" s="105"/>
      <c r="K1989" s="84"/>
      <c r="L1989" s="105"/>
      <c r="M1989" s="84"/>
      <c r="N1989" s="105"/>
      <c r="O1989" s="84"/>
      <c r="P1989" s="84"/>
      <c r="Q1989" s="105"/>
      <c r="R1989" s="84"/>
      <c r="S1989" s="105"/>
      <c r="T1989" s="84"/>
      <c r="U1989" s="105"/>
      <c r="V1989" s="106"/>
      <c r="W1989" s="106"/>
      <c r="X1989" s="108"/>
      <c r="Y1989" s="108"/>
      <c r="Z1989" s="106"/>
      <c r="AA1989" s="106"/>
      <c r="AB1989" s="109"/>
      <c r="AC1989" s="106"/>
      <c r="AD1989" s="106"/>
      <c r="AE1989" s="80"/>
      <c r="AF1989" s="106"/>
      <c r="AG1989" s="106"/>
      <c r="AH1989" s="107"/>
      <c r="AI1989" s="107"/>
      <c r="AJ1989" s="105"/>
      <c r="AK1989" s="85"/>
      <c r="AL1989" s="85"/>
      <c r="AM1989" s="105"/>
      <c r="AN1989" s="107"/>
      <c r="AO1989" s="107"/>
      <c r="AP1989" s="105"/>
      <c r="AQ1989" s="85"/>
      <c r="AR1989" s="85"/>
      <c r="AS1989" s="105"/>
      <c r="AT1989" s="107"/>
      <c r="AU1989" s="85"/>
      <c r="AV1989" s="107"/>
      <c r="AW1989" s="85"/>
      <c r="AX1989" s="85"/>
      <c r="AY1989" s="85"/>
      <c r="AZ1989" s="80"/>
      <c r="BA1989" s="86"/>
      <c r="BB1989" s="86"/>
      <c r="BC1989" s="105"/>
    </row>
    <row r="1990" spans="1:55" x14ac:dyDescent="0.25">
      <c r="A1990" s="80"/>
      <c r="B1990" s="80"/>
      <c r="C1990" s="80"/>
      <c r="D1990" s="81"/>
      <c r="E1990" s="80"/>
      <c r="F1990" s="83"/>
      <c r="G1990" s="80"/>
      <c r="H1990" s="84"/>
      <c r="I1990" s="84"/>
      <c r="J1990" s="105"/>
      <c r="K1990" s="84"/>
      <c r="L1990" s="105"/>
      <c r="M1990" s="84"/>
      <c r="N1990" s="105"/>
      <c r="O1990" s="84"/>
      <c r="P1990" s="84"/>
      <c r="Q1990" s="105"/>
      <c r="R1990" s="84"/>
      <c r="S1990" s="105"/>
      <c r="T1990" s="84"/>
      <c r="U1990" s="105"/>
      <c r="V1990" s="106"/>
      <c r="W1990" s="106"/>
      <c r="X1990" s="108"/>
      <c r="Y1990" s="108"/>
      <c r="Z1990" s="80"/>
      <c r="AA1990" s="80"/>
      <c r="AB1990" s="109"/>
      <c r="AC1990" s="80"/>
      <c r="AD1990" s="80"/>
      <c r="AE1990" s="80"/>
      <c r="AF1990" s="80"/>
      <c r="AG1990" s="80"/>
      <c r="AH1990" s="107"/>
      <c r="AI1990" s="107"/>
      <c r="AJ1990" s="105"/>
      <c r="AK1990" s="85"/>
      <c r="AL1990" s="85"/>
      <c r="AM1990" s="105"/>
      <c r="AN1990" s="107"/>
      <c r="AO1990" s="107"/>
      <c r="AP1990" s="105"/>
      <c r="AQ1990" s="85"/>
      <c r="AR1990" s="85"/>
      <c r="AS1990" s="105"/>
      <c r="AT1990" s="107"/>
      <c r="AU1990" s="85"/>
      <c r="AV1990" s="107"/>
      <c r="AW1990" s="85"/>
      <c r="AX1990" s="85"/>
      <c r="AY1990" s="85"/>
      <c r="AZ1990" s="80"/>
      <c r="BA1990" s="86"/>
      <c r="BB1990" s="86"/>
      <c r="BC1990" s="105"/>
    </row>
    <row r="1991" spans="1:55" x14ac:dyDescent="0.25">
      <c r="A1991" s="80"/>
      <c r="B1991" s="80"/>
      <c r="C1991" s="80"/>
      <c r="D1991" s="81"/>
      <c r="E1991" s="82"/>
      <c r="F1991" s="83"/>
      <c r="G1991" s="83"/>
      <c r="H1991" s="84"/>
      <c r="I1991" s="84"/>
      <c r="J1991" s="105"/>
      <c r="K1991" s="84"/>
      <c r="L1991" s="105"/>
      <c r="M1991" s="84"/>
      <c r="N1991" s="105"/>
      <c r="O1991" s="84"/>
      <c r="P1991" s="84"/>
      <c r="Q1991" s="105"/>
      <c r="R1991" s="84"/>
      <c r="S1991" s="105"/>
      <c r="T1991" s="84"/>
      <c r="U1991" s="105"/>
      <c r="V1991" s="106"/>
      <c r="W1991" s="106"/>
      <c r="X1991" s="108"/>
      <c r="Y1991" s="108"/>
      <c r="Z1991" s="106"/>
      <c r="AA1991" s="106"/>
      <c r="AB1991" s="109"/>
      <c r="AC1991" s="106"/>
      <c r="AD1991" s="106"/>
      <c r="AE1991" s="80"/>
      <c r="AF1991" s="106"/>
      <c r="AG1991" s="106"/>
      <c r="AH1991" s="107"/>
      <c r="AI1991" s="107"/>
      <c r="AJ1991" s="105"/>
      <c r="AK1991" s="85"/>
      <c r="AL1991" s="85"/>
      <c r="AM1991" s="105"/>
      <c r="AN1991" s="107"/>
      <c r="AO1991" s="107"/>
      <c r="AP1991" s="105"/>
      <c r="AQ1991" s="85"/>
      <c r="AR1991" s="85"/>
      <c r="AS1991" s="105"/>
      <c r="AT1991" s="107"/>
      <c r="AU1991" s="85"/>
      <c r="AV1991" s="107"/>
      <c r="AW1991" s="85"/>
      <c r="AX1991" s="85"/>
      <c r="AY1991" s="85"/>
      <c r="AZ1991" s="80"/>
      <c r="BA1991" s="86"/>
      <c r="BB1991" s="86"/>
      <c r="BC1991" s="105"/>
    </row>
    <row r="1992" spans="1:55" x14ac:dyDescent="0.25">
      <c r="A1992" s="80"/>
      <c r="B1992" s="80"/>
      <c r="C1992" s="80"/>
      <c r="D1992" s="81"/>
      <c r="E1992" s="82"/>
      <c r="F1992" s="83"/>
      <c r="G1992" s="83"/>
      <c r="H1992" s="84"/>
      <c r="I1992" s="84"/>
      <c r="J1992" s="105"/>
      <c r="K1992" s="84"/>
      <c r="L1992" s="105"/>
      <c r="M1992" s="84"/>
      <c r="N1992" s="105"/>
      <c r="O1992" s="84"/>
      <c r="P1992" s="84"/>
      <c r="Q1992" s="105"/>
      <c r="R1992" s="84"/>
      <c r="S1992" s="105"/>
      <c r="T1992" s="84"/>
      <c r="U1992" s="105"/>
      <c r="V1992" s="106"/>
      <c r="W1992" s="106"/>
      <c r="X1992" s="108"/>
      <c r="Y1992" s="108"/>
      <c r="Z1992" s="106"/>
      <c r="AA1992" s="106"/>
      <c r="AB1992" s="109"/>
      <c r="AC1992" s="106"/>
      <c r="AD1992" s="106"/>
      <c r="AE1992" s="80"/>
      <c r="AF1992" s="106"/>
      <c r="AG1992" s="106"/>
      <c r="AH1992" s="107"/>
      <c r="AI1992" s="107"/>
      <c r="AJ1992" s="105"/>
      <c r="AK1992" s="85"/>
      <c r="AL1992" s="85"/>
      <c r="AM1992" s="105"/>
      <c r="AN1992" s="107"/>
      <c r="AO1992" s="107"/>
      <c r="AP1992" s="105"/>
      <c r="AQ1992" s="85"/>
      <c r="AR1992" s="85"/>
      <c r="AS1992" s="105"/>
      <c r="AT1992" s="107"/>
      <c r="AU1992" s="85"/>
      <c r="AV1992" s="107"/>
      <c r="AW1992" s="85"/>
      <c r="AX1992" s="85"/>
      <c r="AY1992" s="85"/>
      <c r="AZ1992" s="80"/>
      <c r="BA1992" s="86"/>
      <c r="BB1992" s="86"/>
      <c r="BC1992" s="105"/>
    </row>
    <row r="1993" spans="1:55" x14ac:dyDescent="0.25">
      <c r="A1993" s="80"/>
      <c r="B1993" s="80"/>
      <c r="C1993" s="80"/>
      <c r="D1993" s="81"/>
      <c r="E1993" s="80"/>
      <c r="F1993" s="83"/>
      <c r="G1993" s="80"/>
      <c r="H1993" s="84"/>
      <c r="I1993" s="84"/>
      <c r="J1993" s="105"/>
      <c r="K1993" s="84"/>
      <c r="L1993" s="105"/>
      <c r="M1993" s="84"/>
      <c r="N1993" s="105"/>
      <c r="O1993" s="84"/>
      <c r="P1993" s="84"/>
      <c r="Q1993" s="105"/>
      <c r="R1993" s="84"/>
      <c r="S1993" s="105"/>
      <c r="T1993" s="84"/>
      <c r="U1993" s="105"/>
      <c r="V1993" s="106"/>
      <c r="W1993" s="106"/>
      <c r="X1993" s="108"/>
      <c r="Y1993" s="108"/>
      <c r="Z1993" s="80"/>
      <c r="AA1993" s="80"/>
      <c r="AB1993" s="109"/>
      <c r="AC1993" s="80"/>
      <c r="AD1993" s="80"/>
      <c r="AE1993" s="80"/>
      <c r="AF1993" s="80"/>
      <c r="AG1993" s="80"/>
      <c r="AH1993" s="107"/>
      <c r="AI1993" s="107"/>
      <c r="AJ1993" s="105"/>
      <c r="AK1993" s="85"/>
      <c r="AL1993" s="85"/>
      <c r="AM1993" s="105"/>
      <c r="AN1993" s="107"/>
      <c r="AO1993" s="107"/>
      <c r="AP1993" s="105"/>
      <c r="AQ1993" s="85"/>
      <c r="AR1993" s="85"/>
      <c r="AS1993" s="105"/>
      <c r="AT1993" s="107"/>
      <c r="AU1993" s="85"/>
      <c r="AV1993" s="107"/>
      <c r="AW1993" s="85"/>
      <c r="AX1993" s="85"/>
      <c r="AY1993" s="85"/>
      <c r="AZ1993" s="80"/>
      <c r="BA1993" s="86"/>
      <c r="BB1993" s="86"/>
      <c r="BC1993" s="105"/>
    </row>
    <row r="1994" spans="1:55" x14ac:dyDescent="0.25">
      <c r="A1994" s="80"/>
      <c r="B1994" s="80"/>
      <c r="C1994" s="80"/>
      <c r="D1994" s="81"/>
      <c r="E1994" s="82"/>
      <c r="F1994" s="83"/>
      <c r="G1994" s="83"/>
      <c r="H1994" s="84"/>
      <c r="I1994" s="84"/>
      <c r="J1994" s="105"/>
      <c r="K1994" s="84"/>
      <c r="L1994" s="105"/>
      <c r="M1994" s="84"/>
      <c r="N1994" s="105"/>
      <c r="O1994" s="84"/>
      <c r="P1994" s="84"/>
      <c r="Q1994" s="105"/>
      <c r="R1994" s="84"/>
      <c r="S1994" s="105"/>
      <c r="T1994" s="84"/>
      <c r="U1994" s="105"/>
      <c r="V1994" s="106"/>
      <c r="W1994" s="106"/>
      <c r="X1994" s="108"/>
      <c r="Y1994" s="108"/>
      <c r="Z1994" s="106"/>
      <c r="AA1994" s="106"/>
      <c r="AB1994" s="109"/>
      <c r="AC1994" s="106"/>
      <c r="AD1994" s="106"/>
      <c r="AE1994" s="80"/>
      <c r="AF1994" s="106"/>
      <c r="AG1994" s="106"/>
      <c r="AH1994" s="107"/>
      <c r="AI1994" s="107"/>
      <c r="AJ1994" s="105"/>
      <c r="AK1994" s="85"/>
      <c r="AL1994" s="85"/>
      <c r="AM1994" s="105"/>
      <c r="AN1994" s="107"/>
      <c r="AO1994" s="107"/>
      <c r="AP1994" s="105"/>
      <c r="AQ1994" s="85"/>
      <c r="AR1994" s="85"/>
      <c r="AS1994" s="105"/>
      <c r="AT1994" s="107"/>
      <c r="AU1994" s="85"/>
      <c r="AV1994" s="107"/>
      <c r="AW1994" s="85"/>
      <c r="AX1994" s="85"/>
      <c r="AY1994" s="85"/>
      <c r="AZ1994" s="80"/>
      <c r="BA1994" s="86"/>
      <c r="BB1994" s="86"/>
      <c r="BC1994" s="105"/>
    </row>
    <row r="1995" spans="1:55" x14ac:dyDescent="0.25">
      <c r="A1995" s="80"/>
      <c r="B1995" s="80"/>
      <c r="C1995" s="80"/>
      <c r="D1995" s="81"/>
      <c r="E1995" s="82"/>
      <c r="F1995" s="83"/>
      <c r="G1995" s="83"/>
      <c r="H1995" s="84"/>
      <c r="I1995" s="84"/>
      <c r="J1995" s="105"/>
      <c r="K1995" s="84"/>
      <c r="L1995" s="105"/>
      <c r="M1995" s="84"/>
      <c r="N1995" s="105"/>
      <c r="O1995" s="84"/>
      <c r="P1995" s="84"/>
      <c r="Q1995" s="105"/>
      <c r="R1995" s="84"/>
      <c r="S1995" s="105"/>
      <c r="T1995" s="84"/>
      <c r="U1995" s="105"/>
      <c r="V1995" s="106"/>
      <c r="W1995" s="106"/>
      <c r="X1995" s="108"/>
      <c r="Y1995" s="108"/>
      <c r="Z1995" s="106"/>
      <c r="AA1995" s="106"/>
      <c r="AB1995" s="109"/>
      <c r="AC1995" s="106"/>
      <c r="AD1995" s="106"/>
      <c r="AE1995" s="80"/>
      <c r="AF1995" s="106"/>
      <c r="AG1995" s="106"/>
      <c r="AH1995" s="107"/>
      <c r="AI1995" s="107"/>
      <c r="AJ1995" s="105"/>
      <c r="AK1995" s="85"/>
      <c r="AL1995" s="85"/>
      <c r="AM1995" s="105"/>
      <c r="AN1995" s="107"/>
      <c r="AO1995" s="107"/>
      <c r="AP1995" s="105"/>
      <c r="AQ1995" s="85"/>
      <c r="AR1995" s="85"/>
      <c r="AS1995" s="105"/>
      <c r="AT1995" s="107"/>
      <c r="AU1995" s="85"/>
      <c r="AV1995" s="107"/>
      <c r="AW1995" s="85"/>
      <c r="AX1995" s="85"/>
      <c r="AY1995" s="85"/>
      <c r="AZ1995" s="80"/>
      <c r="BA1995" s="86"/>
      <c r="BB1995" s="86"/>
      <c r="BC1995" s="105"/>
    </row>
    <row r="1996" spans="1:55" x14ac:dyDescent="0.25">
      <c r="A1996" s="80"/>
      <c r="B1996" s="80"/>
      <c r="C1996" s="80"/>
      <c r="D1996" s="81"/>
      <c r="E1996" s="82"/>
      <c r="F1996" s="83"/>
      <c r="G1996" s="83"/>
      <c r="H1996" s="84"/>
      <c r="I1996" s="84"/>
      <c r="J1996" s="105"/>
      <c r="K1996" s="84"/>
      <c r="L1996" s="105"/>
      <c r="M1996" s="84"/>
      <c r="N1996" s="105"/>
      <c r="O1996" s="84"/>
      <c r="P1996" s="84"/>
      <c r="Q1996" s="105"/>
      <c r="R1996" s="84"/>
      <c r="S1996" s="105"/>
      <c r="T1996" s="84"/>
      <c r="U1996" s="105"/>
      <c r="V1996" s="106"/>
      <c r="W1996" s="106"/>
      <c r="X1996" s="108"/>
      <c r="Y1996" s="108"/>
      <c r="Z1996" s="106"/>
      <c r="AA1996" s="106"/>
      <c r="AB1996" s="109"/>
      <c r="AC1996" s="106"/>
      <c r="AD1996" s="106"/>
      <c r="AE1996" s="80"/>
      <c r="AF1996" s="106"/>
      <c r="AG1996" s="106"/>
      <c r="AH1996" s="107"/>
      <c r="AI1996" s="107"/>
      <c r="AJ1996" s="105"/>
      <c r="AK1996" s="85"/>
      <c r="AL1996" s="85"/>
      <c r="AM1996" s="105"/>
      <c r="AN1996" s="107"/>
      <c r="AO1996" s="107"/>
      <c r="AP1996" s="105"/>
      <c r="AQ1996" s="85"/>
      <c r="AR1996" s="85"/>
      <c r="AS1996" s="105"/>
      <c r="AT1996" s="107"/>
      <c r="AU1996" s="85"/>
      <c r="AV1996" s="107"/>
      <c r="AW1996" s="85"/>
      <c r="AX1996" s="85"/>
      <c r="AY1996" s="85"/>
      <c r="AZ1996" s="80"/>
      <c r="BA1996" s="86"/>
      <c r="BB1996" s="86"/>
      <c r="BC1996" s="105"/>
    </row>
    <row r="1997" spans="1:55" x14ac:dyDescent="0.25">
      <c r="A1997" s="80"/>
      <c r="B1997" s="80"/>
      <c r="C1997" s="80"/>
      <c r="D1997" s="81"/>
      <c r="E1997" s="80"/>
      <c r="F1997" s="83"/>
      <c r="G1997" s="80"/>
      <c r="H1997" s="84"/>
      <c r="I1997" s="84"/>
      <c r="J1997" s="105"/>
      <c r="K1997" s="84"/>
      <c r="L1997" s="105"/>
      <c r="M1997" s="84"/>
      <c r="N1997" s="105"/>
      <c r="O1997" s="84"/>
      <c r="P1997" s="84"/>
      <c r="Q1997" s="105"/>
      <c r="R1997" s="84"/>
      <c r="S1997" s="105"/>
      <c r="T1997" s="84"/>
      <c r="U1997" s="105"/>
      <c r="V1997" s="106"/>
      <c r="W1997" s="106"/>
      <c r="X1997" s="108"/>
      <c r="Y1997" s="108"/>
      <c r="Z1997" s="80"/>
      <c r="AA1997" s="80"/>
      <c r="AB1997" s="109"/>
      <c r="AC1997" s="80"/>
      <c r="AD1997" s="80"/>
      <c r="AE1997" s="80"/>
      <c r="AF1997" s="80"/>
      <c r="AG1997" s="80"/>
      <c r="AH1997" s="107"/>
      <c r="AI1997" s="107"/>
      <c r="AJ1997" s="105"/>
      <c r="AK1997" s="85"/>
      <c r="AL1997" s="85"/>
      <c r="AM1997" s="105"/>
      <c r="AN1997" s="107"/>
      <c r="AO1997" s="107"/>
      <c r="AP1997" s="105"/>
      <c r="AQ1997" s="85"/>
      <c r="AR1997" s="85"/>
      <c r="AS1997" s="105"/>
      <c r="AT1997" s="107"/>
      <c r="AU1997" s="85"/>
      <c r="AV1997" s="107"/>
      <c r="AW1997" s="85"/>
      <c r="AX1997" s="85"/>
      <c r="AY1997" s="85"/>
      <c r="AZ1997" s="80"/>
      <c r="BA1997" s="86"/>
      <c r="BB1997" s="86"/>
      <c r="BC1997" s="105"/>
    </row>
    <row r="1998" spans="1:55" x14ac:dyDescent="0.25">
      <c r="A1998" s="80"/>
      <c r="B1998" s="80"/>
      <c r="C1998" s="80"/>
      <c r="D1998" s="81"/>
      <c r="E1998" s="82"/>
      <c r="F1998" s="83"/>
      <c r="G1998" s="83"/>
      <c r="H1998" s="84"/>
      <c r="I1998" s="84"/>
      <c r="J1998" s="105"/>
      <c r="K1998" s="84"/>
      <c r="L1998" s="105"/>
      <c r="M1998" s="84"/>
      <c r="N1998" s="105"/>
      <c r="O1998" s="84"/>
      <c r="P1998" s="84"/>
      <c r="Q1998" s="105"/>
      <c r="R1998" s="84"/>
      <c r="S1998" s="105"/>
      <c r="T1998" s="84"/>
      <c r="U1998" s="105"/>
      <c r="V1998" s="106"/>
      <c r="W1998" s="106"/>
      <c r="X1998" s="80"/>
      <c r="Y1998" s="80"/>
      <c r="Z1998" s="106"/>
      <c r="AA1998" s="106"/>
      <c r="AB1998" s="109"/>
      <c r="AC1998" s="106"/>
      <c r="AD1998" s="106"/>
      <c r="AE1998" s="80"/>
      <c r="AF1998" s="106"/>
      <c r="AG1998" s="106"/>
      <c r="AH1998" s="107"/>
      <c r="AI1998" s="107"/>
      <c r="AJ1998" s="105"/>
      <c r="AK1998" s="85"/>
      <c r="AL1998" s="85"/>
      <c r="AM1998" s="105"/>
      <c r="AN1998" s="107"/>
      <c r="AO1998" s="107"/>
      <c r="AP1998" s="105"/>
      <c r="AQ1998" s="85"/>
      <c r="AR1998" s="85"/>
      <c r="AS1998" s="105"/>
      <c r="AT1998" s="107"/>
      <c r="AU1998" s="85"/>
      <c r="AV1998" s="107"/>
      <c r="AW1998" s="85"/>
      <c r="AX1998" s="85"/>
      <c r="AY1998" s="85"/>
      <c r="AZ1998" s="80"/>
      <c r="BA1998" s="86"/>
      <c r="BB1998" s="86"/>
      <c r="BC1998" s="105"/>
    </row>
    <row r="1999" spans="1:55" x14ac:dyDescent="0.25">
      <c r="A1999" s="80"/>
      <c r="B1999" s="80"/>
      <c r="C1999" s="80"/>
      <c r="D1999" s="81"/>
      <c r="E1999" s="82"/>
      <c r="F1999" s="83"/>
      <c r="G1999" s="83"/>
      <c r="H1999" s="84"/>
      <c r="I1999" s="84"/>
      <c r="J1999" s="105"/>
      <c r="K1999" s="84"/>
      <c r="L1999" s="105"/>
      <c r="M1999" s="84"/>
      <c r="N1999" s="105"/>
      <c r="O1999" s="84"/>
      <c r="P1999" s="84"/>
      <c r="Q1999" s="105"/>
      <c r="R1999" s="84"/>
      <c r="S1999" s="105"/>
      <c r="T1999" s="84"/>
      <c r="U1999" s="105"/>
      <c r="V1999" s="106"/>
      <c r="W1999" s="106"/>
      <c r="X1999" s="80"/>
      <c r="Y1999" s="80"/>
      <c r="Z1999" s="106"/>
      <c r="AA1999" s="106"/>
      <c r="AB1999" s="109"/>
      <c r="AC1999" s="106"/>
      <c r="AD1999" s="106"/>
      <c r="AE1999" s="80"/>
      <c r="AF1999" s="106"/>
      <c r="AG1999" s="106"/>
      <c r="AH1999" s="107"/>
      <c r="AI1999" s="107"/>
      <c r="AJ1999" s="105"/>
      <c r="AK1999" s="85"/>
      <c r="AL1999" s="85"/>
      <c r="AM1999" s="105"/>
      <c r="AN1999" s="107"/>
      <c r="AO1999" s="107"/>
      <c r="AP1999" s="105"/>
      <c r="AQ1999" s="85"/>
      <c r="AR1999" s="85"/>
      <c r="AS1999" s="105"/>
      <c r="AT1999" s="107"/>
      <c r="AU1999" s="85"/>
      <c r="AV1999" s="107"/>
      <c r="AW1999" s="85"/>
      <c r="AX1999" s="85"/>
      <c r="AY1999" s="85"/>
      <c r="AZ1999" s="80"/>
      <c r="BA1999" s="86"/>
      <c r="BB1999" s="86"/>
      <c r="BC1999" s="105"/>
    </row>
    <row r="2000" spans="1:55" x14ac:dyDescent="0.25">
      <c r="A2000" s="80"/>
      <c r="B2000" s="80"/>
      <c r="C2000" s="80"/>
      <c r="D2000" s="81"/>
      <c r="E2000" s="82"/>
      <c r="F2000" s="83"/>
      <c r="G2000" s="83"/>
      <c r="H2000" s="84"/>
      <c r="I2000" s="84"/>
      <c r="J2000" s="105"/>
      <c r="K2000" s="84"/>
      <c r="L2000" s="105"/>
      <c r="M2000" s="84"/>
      <c r="N2000" s="105"/>
      <c r="O2000" s="84"/>
      <c r="P2000" s="84"/>
      <c r="Q2000" s="105"/>
      <c r="R2000" s="84"/>
      <c r="S2000" s="105"/>
      <c r="T2000" s="84"/>
      <c r="U2000" s="105"/>
      <c r="V2000" s="106"/>
      <c r="W2000" s="106"/>
      <c r="X2000" s="108"/>
      <c r="Y2000" s="108"/>
      <c r="Z2000" s="106"/>
      <c r="AA2000" s="106"/>
      <c r="AB2000" s="109"/>
      <c r="AC2000" s="106"/>
      <c r="AD2000" s="106"/>
      <c r="AE2000" s="80"/>
      <c r="AF2000" s="106"/>
      <c r="AG2000" s="106"/>
      <c r="AH2000" s="107"/>
      <c r="AI2000" s="107"/>
      <c r="AJ2000" s="105"/>
      <c r="AK2000" s="85"/>
      <c r="AL2000" s="85"/>
      <c r="AM2000" s="105"/>
      <c r="AN2000" s="107"/>
      <c r="AO2000" s="107"/>
      <c r="AP2000" s="105"/>
      <c r="AQ2000" s="85"/>
      <c r="AR2000" s="85"/>
      <c r="AS2000" s="105"/>
      <c r="AT2000" s="107"/>
      <c r="AU2000" s="85"/>
      <c r="AV2000" s="107"/>
      <c r="AW2000" s="85"/>
      <c r="AX2000" s="85"/>
      <c r="AY2000" s="85"/>
      <c r="AZ2000" s="80"/>
      <c r="BA2000" s="86"/>
      <c r="BB2000" s="86"/>
      <c r="BC2000" s="105"/>
    </row>
    <row r="2001" spans="1:55" x14ac:dyDescent="0.25">
      <c r="A2001" s="80"/>
      <c r="B2001" s="80"/>
      <c r="C2001" s="80"/>
      <c r="D2001" s="81"/>
      <c r="E2001" s="82"/>
      <c r="F2001" s="83"/>
      <c r="G2001" s="83"/>
      <c r="H2001" s="84"/>
      <c r="I2001" s="84"/>
      <c r="J2001" s="105"/>
      <c r="K2001" s="84"/>
      <c r="L2001" s="105"/>
      <c r="M2001" s="84"/>
      <c r="N2001" s="105"/>
      <c r="O2001" s="84"/>
      <c r="P2001" s="84"/>
      <c r="Q2001" s="105"/>
      <c r="R2001" s="84"/>
      <c r="S2001" s="105"/>
      <c r="T2001" s="84"/>
      <c r="U2001" s="105"/>
      <c r="V2001" s="106"/>
      <c r="W2001" s="106"/>
      <c r="X2001" s="80"/>
      <c r="Y2001" s="80"/>
      <c r="Z2001" s="106"/>
      <c r="AA2001" s="106"/>
      <c r="AB2001" s="109"/>
      <c r="AC2001" s="106"/>
      <c r="AD2001" s="106"/>
      <c r="AE2001" s="80"/>
      <c r="AF2001" s="106"/>
      <c r="AG2001" s="106"/>
      <c r="AH2001" s="107"/>
      <c r="AI2001" s="107"/>
      <c r="AJ2001" s="105"/>
      <c r="AK2001" s="85"/>
      <c r="AL2001" s="85"/>
      <c r="AM2001" s="105"/>
      <c r="AN2001" s="107"/>
      <c r="AO2001" s="107"/>
      <c r="AP2001" s="105"/>
      <c r="AQ2001" s="85"/>
      <c r="AR2001" s="85"/>
      <c r="AS2001" s="105"/>
      <c r="AT2001" s="107"/>
      <c r="AU2001" s="85"/>
      <c r="AV2001" s="107"/>
      <c r="AW2001" s="85"/>
      <c r="AX2001" s="85"/>
      <c r="AY2001" s="85"/>
      <c r="AZ2001" s="80"/>
      <c r="BA2001" s="86"/>
      <c r="BB2001" s="86"/>
      <c r="BC2001" s="105"/>
    </row>
    <row r="2002" spans="1:55" x14ac:dyDescent="0.25">
      <c r="A2002" s="80"/>
      <c r="B2002" s="80"/>
      <c r="C2002" s="80"/>
      <c r="D2002" s="81"/>
      <c r="E2002" s="82"/>
      <c r="F2002" s="83"/>
      <c r="G2002" s="83"/>
      <c r="H2002" s="84"/>
      <c r="I2002" s="84"/>
      <c r="J2002" s="105"/>
      <c r="K2002" s="84"/>
      <c r="L2002" s="105"/>
      <c r="M2002" s="84"/>
      <c r="N2002" s="105"/>
      <c r="O2002" s="84"/>
      <c r="P2002" s="84"/>
      <c r="Q2002" s="105"/>
      <c r="R2002" s="84"/>
      <c r="S2002" s="105"/>
      <c r="T2002" s="84"/>
      <c r="U2002" s="105"/>
      <c r="V2002" s="106"/>
      <c r="W2002" s="106"/>
      <c r="X2002" s="80"/>
      <c r="Y2002" s="80"/>
      <c r="Z2002" s="106"/>
      <c r="AA2002" s="106"/>
      <c r="AB2002" s="109"/>
      <c r="AC2002" s="106"/>
      <c r="AD2002" s="106"/>
      <c r="AE2002" s="80"/>
      <c r="AF2002" s="106"/>
      <c r="AG2002" s="106"/>
      <c r="AH2002" s="107"/>
      <c r="AI2002" s="107"/>
      <c r="AJ2002" s="105"/>
      <c r="AK2002" s="85"/>
      <c r="AL2002" s="85"/>
      <c r="AM2002" s="105"/>
      <c r="AN2002" s="107"/>
      <c r="AO2002" s="107"/>
      <c r="AP2002" s="105"/>
      <c r="AQ2002" s="85"/>
      <c r="AR2002" s="85"/>
      <c r="AS2002" s="105"/>
      <c r="AT2002" s="107"/>
      <c r="AU2002" s="85"/>
      <c r="AV2002" s="107"/>
      <c r="AW2002" s="85"/>
      <c r="AX2002" s="85"/>
      <c r="AY2002" s="85"/>
      <c r="AZ2002" s="80"/>
      <c r="BA2002" s="86"/>
      <c r="BB2002" s="86"/>
      <c r="BC2002" s="105"/>
    </row>
    <row r="2003" spans="1:55" x14ac:dyDescent="0.25">
      <c r="A2003" s="80"/>
      <c r="B2003" s="80"/>
      <c r="C2003" s="80"/>
      <c r="D2003" s="81"/>
      <c r="E2003" s="82"/>
      <c r="F2003" s="83"/>
      <c r="G2003" s="83"/>
      <c r="H2003" s="84"/>
      <c r="I2003" s="84"/>
      <c r="J2003" s="105"/>
      <c r="K2003" s="84"/>
      <c r="L2003" s="105"/>
      <c r="M2003" s="84"/>
      <c r="N2003" s="105"/>
      <c r="O2003" s="84"/>
      <c r="P2003" s="84"/>
      <c r="Q2003" s="105"/>
      <c r="R2003" s="84"/>
      <c r="S2003" s="105"/>
      <c r="T2003" s="84"/>
      <c r="U2003" s="105"/>
      <c r="V2003" s="106"/>
      <c r="W2003" s="106"/>
      <c r="X2003" s="80"/>
      <c r="Y2003" s="80"/>
      <c r="Z2003" s="106"/>
      <c r="AA2003" s="106"/>
      <c r="AB2003" s="109"/>
      <c r="AC2003" s="106"/>
      <c r="AD2003" s="106"/>
      <c r="AE2003" s="80"/>
      <c r="AF2003" s="106"/>
      <c r="AG2003" s="106"/>
      <c r="AH2003" s="107"/>
      <c r="AI2003" s="107"/>
      <c r="AJ2003" s="105"/>
      <c r="AK2003" s="85"/>
      <c r="AL2003" s="85"/>
      <c r="AM2003" s="105"/>
      <c r="AN2003" s="107"/>
      <c r="AO2003" s="107"/>
      <c r="AP2003" s="105"/>
      <c r="AQ2003" s="85"/>
      <c r="AR2003" s="85"/>
      <c r="AS2003" s="105"/>
      <c r="AT2003" s="107"/>
      <c r="AU2003" s="85"/>
      <c r="AV2003" s="107"/>
      <c r="AW2003" s="85"/>
      <c r="AX2003" s="85"/>
      <c r="AY2003" s="85"/>
      <c r="AZ2003" s="80"/>
      <c r="BA2003" s="86"/>
      <c r="BB2003" s="86"/>
      <c r="BC2003" s="105"/>
    </row>
    <row r="2004" spans="1:55" x14ac:dyDescent="0.25">
      <c r="A2004" s="80"/>
      <c r="B2004" s="80"/>
      <c r="C2004" s="80"/>
      <c r="D2004" s="81"/>
      <c r="E2004" s="82"/>
      <c r="F2004" s="83"/>
      <c r="G2004" s="83"/>
      <c r="H2004" s="84"/>
      <c r="I2004" s="84"/>
      <c r="J2004" s="105"/>
      <c r="K2004" s="84"/>
      <c r="L2004" s="105"/>
      <c r="M2004" s="84"/>
      <c r="N2004" s="105"/>
      <c r="O2004" s="84"/>
      <c r="P2004" s="84"/>
      <c r="Q2004" s="105"/>
      <c r="R2004" s="84"/>
      <c r="S2004" s="105"/>
      <c r="T2004" s="84"/>
      <c r="U2004" s="105"/>
      <c r="V2004" s="106"/>
      <c r="W2004" s="106"/>
      <c r="X2004" s="108"/>
      <c r="Y2004" s="108"/>
      <c r="Z2004" s="106"/>
      <c r="AA2004" s="106"/>
      <c r="AB2004" s="109"/>
      <c r="AC2004" s="106"/>
      <c r="AD2004" s="106"/>
      <c r="AE2004" s="80"/>
      <c r="AF2004" s="106"/>
      <c r="AG2004" s="106"/>
      <c r="AH2004" s="107"/>
      <c r="AI2004" s="107"/>
      <c r="AJ2004" s="105"/>
      <c r="AK2004" s="85"/>
      <c r="AL2004" s="85"/>
      <c r="AM2004" s="105"/>
      <c r="AN2004" s="107"/>
      <c r="AO2004" s="107"/>
      <c r="AP2004" s="105"/>
      <c r="AQ2004" s="85"/>
      <c r="AR2004" s="85"/>
      <c r="AS2004" s="105"/>
      <c r="AT2004" s="107"/>
      <c r="AU2004" s="85"/>
      <c r="AV2004" s="107"/>
      <c r="AW2004" s="85"/>
      <c r="AX2004" s="85"/>
      <c r="AY2004" s="85"/>
      <c r="AZ2004" s="80"/>
      <c r="BA2004" s="86"/>
      <c r="BB2004" s="86"/>
      <c r="BC2004" s="105"/>
    </row>
    <row r="2005" spans="1:55" x14ac:dyDescent="0.25">
      <c r="A2005" s="80"/>
      <c r="B2005" s="80"/>
      <c r="C2005" s="80"/>
      <c r="D2005" s="81"/>
      <c r="E2005" s="82"/>
      <c r="F2005" s="83"/>
      <c r="G2005" s="83"/>
      <c r="H2005" s="84"/>
      <c r="I2005" s="84"/>
      <c r="J2005" s="105"/>
      <c r="K2005" s="84"/>
      <c r="L2005" s="105"/>
      <c r="M2005" s="84"/>
      <c r="N2005" s="105"/>
      <c r="O2005" s="84"/>
      <c r="P2005" s="84"/>
      <c r="Q2005" s="105"/>
      <c r="R2005" s="84"/>
      <c r="S2005" s="105"/>
      <c r="T2005" s="84"/>
      <c r="U2005" s="105"/>
      <c r="V2005" s="106"/>
      <c r="W2005" s="106"/>
      <c r="X2005" s="108"/>
      <c r="Y2005" s="108"/>
      <c r="Z2005" s="106"/>
      <c r="AA2005" s="80"/>
      <c r="AB2005" s="109"/>
      <c r="AC2005" s="106"/>
      <c r="AD2005" s="80"/>
      <c r="AE2005" s="80"/>
      <c r="AF2005" s="106"/>
      <c r="AG2005" s="106"/>
      <c r="AH2005" s="107"/>
      <c r="AI2005" s="107"/>
      <c r="AJ2005" s="105"/>
      <c r="AK2005" s="85"/>
      <c r="AL2005" s="85"/>
      <c r="AM2005" s="105"/>
      <c r="AN2005" s="107"/>
      <c r="AO2005" s="107"/>
      <c r="AP2005" s="105"/>
      <c r="AQ2005" s="85"/>
      <c r="AR2005" s="85"/>
      <c r="AS2005" s="105"/>
      <c r="AT2005" s="107"/>
      <c r="AU2005" s="85"/>
      <c r="AV2005" s="107"/>
      <c r="AW2005" s="85"/>
      <c r="AX2005" s="85"/>
      <c r="AY2005" s="85"/>
      <c r="AZ2005" s="80"/>
      <c r="BA2005" s="86"/>
      <c r="BB2005" s="86"/>
      <c r="BC2005" s="105"/>
    </row>
    <row r="2006" spans="1:55" x14ac:dyDescent="0.25">
      <c r="A2006" s="80"/>
      <c r="B2006" s="80"/>
      <c r="C2006" s="80"/>
      <c r="D2006" s="81"/>
      <c r="E2006" s="80"/>
      <c r="F2006" s="83"/>
      <c r="G2006" s="80"/>
      <c r="H2006" s="84"/>
      <c r="I2006" s="84"/>
      <c r="J2006" s="105"/>
      <c r="K2006" s="84"/>
      <c r="L2006" s="105"/>
      <c r="M2006" s="84"/>
      <c r="N2006" s="105"/>
      <c r="O2006" s="84"/>
      <c r="P2006" s="84"/>
      <c r="Q2006" s="105"/>
      <c r="R2006" s="84"/>
      <c r="S2006" s="105"/>
      <c r="T2006" s="84"/>
      <c r="U2006" s="105"/>
      <c r="V2006" s="106"/>
      <c r="W2006" s="106"/>
      <c r="X2006" s="108"/>
      <c r="Y2006" s="108"/>
      <c r="Z2006" s="80"/>
      <c r="AA2006" s="106"/>
      <c r="AB2006" s="109"/>
      <c r="AC2006" s="80"/>
      <c r="AD2006" s="106"/>
      <c r="AE2006" s="80"/>
      <c r="AF2006" s="80"/>
      <c r="AG2006" s="80"/>
      <c r="AH2006" s="107"/>
      <c r="AI2006" s="107"/>
      <c r="AJ2006" s="105"/>
      <c r="AK2006" s="85"/>
      <c r="AL2006" s="85"/>
      <c r="AM2006" s="105"/>
      <c r="AN2006" s="107"/>
      <c r="AO2006" s="107"/>
      <c r="AP2006" s="105"/>
      <c r="AQ2006" s="85"/>
      <c r="AR2006" s="85"/>
      <c r="AS2006" s="105"/>
      <c r="AT2006" s="107"/>
      <c r="AU2006" s="85"/>
      <c r="AV2006" s="107"/>
      <c r="AW2006" s="85"/>
      <c r="AX2006" s="85"/>
      <c r="AY2006" s="85"/>
      <c r="AZ2006" s="80"/>
      <c r="BA2006" s="86"/>
      <c r="BB2006" s="86"/>
      <c r="BC2006" s="105"/>
    </row>
    <row r="2007" spans="1:55" x14ac:dyDescent="0.25">
      <c r="A2007" s="80"/>
      <c r="B2007" s="80"/>
      <c r="C2007" s="80"/>
      <c r="D2007" s="81"/>
      <c r="E2007" s="82"/>
      <c r="F2007" s="83"/>
      <c r="G2007" s="83"/>
      <c r="H2007" s="84"/>
      <c r="I2007" s="84"/>
      <c r="J2007" s="105"/>
      <c r="K2007" s="84"/>
      <c r="L2007" s="105"/>
      <c r="M2007" s="84"/>
      <c r="N2007" s="105"/>
      <c r="O2007" s="84"/>
      <c r="P2007" s="84"/>
      <c r="Q2007" s="105"/>
      <c r="R2007" s="84"/>
      <c r="S2007" s="105"/>
      <c r="T2007" s="84"/>
      <c r="U2007" s="105"/>
      <c r="V2007" s="106"/>
      <c r="W2007" s="106"/>
      <c r="X2007" s="108"/>
      <c r="Y2007" s="108"/>
      <c r="Z2007" s="106"/>
      <c r="AA2007" s="106"/>
      <c r="AB2007" s="109"/>
      <c r="AC2007" s="106"/>
      <c r="AD2007" s="106"/>
      <c r="AE2007" s="80"/>
      <c r="AF2007" s="106"/>
      <c r="AG2007" s="106"/>
      <c r="AH2007" s="107"/>
      <c r="AI2007" s="107"/>
      <c r="AJ2007" s="105"/>
      <c r="AK2007" s="85"/>
      <c r="AL2007" s="85"/>
      <c r="AM2007" s="105"/>
      <c r="AN2007" s="107"/>
      <c r="AO2007" s="107"/>
      <c r="AP2007" s="105"/>
      <c r="AQ2007" s="85"/>
      <c r="AR2007" s="85"/>
      <c r="AS2007" s="105"/>
      <c r="AT2007" s="107"/>
      <c r="AU2007" s="85"/>
      <c r="AV2007" s="107"/>
      <c r="AW2007" s="85"/>
      <c r="AX2007" s="85"/>
      <c r="AY2007" s="85"/>
      <c r="AZ2007" s="80"/>
      <c r="BA2007" s="86"/>
      <c r="BB2007" s="86"/>
      <c r="BC2007" s="105"/>
    </row>
    <row r="2008" spans="1:55" x14ac:dyDescent="0.25">
      <c r="A2008" s="80"/>
      <c r="B2008" s="80"/>
      <c r="C2008" s="80"/>
      <c r="D2008" s="81"/>
      <c r="E2008" s="80"/>
      <c r="F2008" s="83"/>
      <c r="G2008" s="80"/>
      <c r="H2008" s="84"/>
      <c r="I2008" s="84"/>
      <c r="J2008" s="105"/>
      <c r="K2008" s="84"/>
      <c r="L2008" s="105"/>
      <c r="M2008" s="84"/>
      <c r="N2008" s="105"/>
      <c r="O2008" s="84"/>
      <c r="P2008" s="84"/>
      <c r="Q2008" s="105"/>
      <c r="R2008" s="84"/>
      <c r="S2008" s="105"/>
      <c r="T2008" s="84"/>
      <c r="U2008" s="105"/>
      <c r="V2008" s="106"/>
      <c r="W2008" s="106"/>
      <c r="X2008" s="108"/>
      <c r="Y2008" s="108"/>
      <c r="Z2008" s="80"/>
      <c r="AA2008" s="80"/>
      <c r="AB2008" s="109"/>
      <c r="AC2008" s="80"/>
      <c r="AD2008" s="80"/>
      <c r="AE2008" s="80"/>
      <c r="AF2008" s="80"/>
      <c r="AG2008" s="80"/>
      <c r="AH2008" s="107"/>
      <c r="AI2008" s="107"/>
      <c r="AJ2008" s="105"/>
      <c r="AK2008" s="85"/>
      <c r="AL2008" s="85"/>
      <c r="AM2008" s="105"/>
      <c r="AN2008" s="107"/>
      <c r="AO2008" s="107"/>
      <c r="AP2008" s="105"/>
      <c r="AQ2008" s="85"/>
      <c r="AR2008" s="85"/>
      <c r="AS2008" s="105"/>
      <c r="AT2008" s="107"/>
      <c r="AU2008" s="85"/>
      <c r="AV2008" s="107"/>
      <c r="AW2008" s="85"/>
      <c r="AX2008" s="85"/>
      <c r="AY2008" s="85"/>
      <c r="AZ2008" s="80"/>
      <c r="BA2008" s="86"/>
      <c r="BB2008" s="86"/>
      <c r="BC2008" s="105"/>
    </row>
    <row r="2009" spans="1:55" x14ac:dyDescent="0.25">
      <c r="A2009" s="80"/>
      <c r="B2009" s="80"/>
      <c r="C2009" s="80"/>
      <c r="D2009" s="81"/>
      <c r="E2009" s="80"/>
      <c r="F2009" s="83"/>
      <c r="G2009" s="80"/>
      <c r="H2009" s="84"/>
      <c r="I2009" s="84"/>
      <c r="J2009" s="105"/>
      <c r="K2009" s="84"/>
      <c r="L2009" s="105"/>
      <c r="M2009" s="84"/>
      <c r="N2009" s="105"/>
      <c r="O2009" s="84"/>
      <c r="P2009" s="84"/>
      <c r="Q2009" s="105"/>
      <c r="R2009" s="84"/>
      <c r="S2009" s="105"/>
      <c r="T2009" s="84"/>
      <c r="U2009" s="105"/>
      <c r="V2009" s="106"/>
      <c r="W2009" s="106"/>
      <c r="X2009" s="108"/>
      <c r="Y2009" s="108"/>
      <c r="Z2009" s="80"/>
      <c r="AA2009" s="80"/>
      <c r="AB2009" s="109"/>
      <c r="AC2009" s="80"/>
      <c r="AD2009" s="80"/>
      <c r="AE2009" s="80"/>
      <c r="AF2009" s="80"/>
      <c r="AG2009" s="80"/>
      <c r="AH2009" s="107"/>
      <c r="AI2009" s="107"/>
      <c r="AJ2009" s="105"/>
      <c r="AK2009" s="85"/>
      <c r="AL2009" s="85"/>
      <c r="AM2009" s="105"/>
      <c r="AN2009" s="107"/>
      <c r="AO2009" s="107"/>
      <c r="AP2009" s="105"/>
      <c r="AQ2009" s="85"/>
      <c r="AR2009" s="85"/>
      <c r="AS2009" s="105"/>
      <c r="AT2009" s="107"/>
      <c r="AU2009" s="85"/>
      <c r="AV2009" s="107"/>
      <c r="AW2009" s="85"/>
      <c r="AX2009" s="85"/>
      <c r="AY2009" s="85"/>
      <c r="AZ2009" s="80"/>
      <c r="BA2009" s="86"/>
      <c r="BB2009" s="86"/>
      <c r="BC2009" s="105"/>
    </row>
    <row r="2010" spans="1:55" x14ac:dyDescent="0.25">
      <c r="A2010" s="80"/>
      <c r="B2010" s="80"/>
      <c r="C2010" s="80"/>
      <c r="D2010" s="81"/>
      <c r="E2010" s="82"/>
      <c r="F2010" s="83"/>
      <c r="G2010" s="83"/>
      <c r="H2010" s="84"/>
      <c r="I2010" s="84"/>
      <c r="J2010" s="105"/>
      <c r="K2010" s="84"/>
      <c r="L2010" s="105"/>
      <c r="M2010" s="84"/>
      <c r="N2010" s="105"/>
      <c r="O2010" s="84"/>
      <c r="P2010" s="84"/>
      <c r="Q2010" s="105"/>
      <c r="R2010" s="84"/>
      <c r="S2010" s="105"/>
      <c r="T2010" s="84"/>
      <c r="U2010" s="105"/>
      <c r="V2010" s="106"/>
      <c r="W2010" s="106"/>
      <c r="X2010" s="108"/>
      <c r="Y2010" s="108"/>
      <c r="Z2010" s="106"/>
      <c r="AA2010" s="106"/>
      <c r="AB2010" s="109"/>
      <c r="AC2010" s="106"/>
      <c r="AD2010" s="106"/>
      <c r="AE2010" s="80"/>
      <c r="AF2010" s="106"/>
      <c r="AG2010" s="106"/>
      <c r="AH2010" s="107"/>
      <c r="AI2010" s="107"/>
      <c r="AJ2010" s="105"/>
      <c r="AK2010" s="85"/>
      <c r="AL2010" s="85"/>
      <c r="AM2010" s="105"/>
      <c r="AN2010" s="107"/>
      <c r="AO2010" s="107"/>
      <c r="AP2010" s="105"/>
      <c r="AQ2010" s="85"/>
      <c r="AR2010" s="85"/>
      <c r="AS2010" s="105"/>
      <c r="AT2010" s="107"/>
      <c r="AU2010" s="85"/>
      <c r="AV2010" s="107"/>
      <c r="AW2010" s="85"/>
      <c r="AX2010" s="85"/>
      <c r="AY2010" s="85"/>
      <c r="AZ2010" s="80"/>
      <c r="BA2010" s="86"/>
      <c r="BB2010" s="86"/>
      <c r="BC2010" s="105"/>
    </row>
    <row r="2011" spans="1:55" x14ac:dyDescent="0.25">
      <c r="A2011" s="80"/>
      <c r="B2011" s="80"/>
      <c r="C2011" s="80"/>
      <c r="D2011" s="81"/>
      <c r="E2011" s="80"/>
      <c r="F2011" s="83"/>
      <c r="G2011" s="80"/>
      <c r="H2011" s="84"/>
      <c r="I2011" s="84"/>
      <c r="J2011" s="105"/>
      <c r="K2011" s="80"/>
      <c r="L2011" s="80"/>
      <c r="M2011" s="84"/>
      <c r="N2011" s="105"/>
      <c r="O2011" s="84"/>
      <c r="P2011" s="84"/>
      <c r="Q2011" s="105"/>
      <c r="R2011" s="80"/>
      <c r="S2011" s="80"/>
      <c r="T2011" s="84"/>
      <c r="U2011" s="105"/>
      <c r="V2011" s="106"/>
      <c r="W2011" s="106"/>
      <c r="X2011" s="108"/>
      <c r="Y2011" s="108"/>
      <c r="Z2011" s="80"/>
      <c r="AA2011" s="80"/>
      <c r="AB2011" s="109"/>
      <c r="AC2011" s="80"/>
      <c r="AD2011" s="80"/>
      <c r="AE2011" s="80"/>
      <c r="AF2011" s="80"/>
      <c r="AG2011" s="80"/>
      <c r="AH2011" s="107"/>
      <c r="AI2011" s="107"/>
      <c r="AJ2011" s="105"/>
      <c r="AK2011" s="85"/>
      <c r="AL2011" s="85"/>
      <c r="AM2011" s="105"/>
      <c r="AN2011" s="107"/>
      <c r="AO2011" s="107"/>
      <c r="AP2011" s="105"/>
      <c r="AQ2011" s="85"/>
      <c r="AR2011" s="85"/>
      <c r="AS2011" s="105"/>
      <c r="AT2011" s="107"/>
      <c r="AU2011" s="85"/>
      <c r="AV2011" s="107"/>
      <c r="AW2011" s="85"/>
      <c r="AX2011" s="85"/>
      <c r="AY2011" s="85"/>
      <c r="AZ2011" s="80"/>
      <c r="BA2011" s="86"/>
      <c r="BB2011" s="86"/>
      <c r="BC2011" s="105"/>
    </row>
    <row r="2012" spans="1:55" x14ac:dyDescent="0.25">
      <c r="A2012" s="80"/>
      <c r="B2012" s="80"/>
      <c r="C2012" s="80"/>
      <c r="D2012" s="81"/>
      <c r="E2012" s="82"/>
      <c r="F2012" s="83"/>
      <c r="G2012" s="83"/>
      <c r="H2012" s="84"/>
      <c r="I2012" s="84"/>
      <c r="J2012" s="105"/>
      <c r="K2012" s="84"/>
      <c r="L2012" s="105"/>
      <c r="M2012" s="84"/>
      <c r="N2012" s="105"/>
      <c r="O2012" s="84"/>
      <c r="P2012" s="84"/>
      <c r="Q2012" s="105"/>
      <c r="R2012" s="84"/>
      <c r="S2012" s="105"/>
      <c r="T2012" s="84"/>
      <c r="U2012" s="105"/>
      <c r="V2012" s="106"/>
      <c r="W2012" s="106"/>
      <c r="X2012" s="108"/>
      <c r="Y2012" s="108"/>
      <c r="Z2012" s="106"/>
      <c r="AA2012" s="106"/>
      <c r="AB2012" s="109"/>
      <c r="AC2012" s="106"/>
      <c r="AD2012" s="106"/>
      <c r="AE2012" s="80"/>
      <c r="AF2012" s="106"/>
      <c r="AG2012" s="106"/>
      <c r="AH2012" s="107"/>
      <c r="AI2012" s="107"/>
      <c r="AJ2012" s="105"/>
      <c r="AK2012" s="85"/>
      <c r="AL2012" s="85"/>
      <c r="AM2012" s="105"/>
      <c r="AN2012" s="107"/>
      <c r="AO2012" s="107"/>
      <c r="AP2012" s="105"/>
      <c r="AQ2012" s="85"/>
      <c r="AR2012" s="85"/>
      <c r="AS2012" s="105"/>
      <c r="AT2012" s="107"/>
      <c r="AU2012" s="85"/>
      <c r="AV2012" s="107"/>
      <c r="AW2012" s="85"/>
      <c r="AX2012" s="85"/>
      <c r="AY2012" s="85"/>
      <c r="AZ2012" s="80"/>
      <c r="BA2012" s="86"/>
      <c r="BB2012" s="86"/>
      <c r="BC2012" s="105"/>
    </row>
    <row r="2013" spans="1:55" x14ac:dyDescent="0.25">
      <c r="A2013" s="80"/>
      <c r="B2013" s="80"/>
      <c r="C2013" s="80"/>
      <c r="D2013" s="81"/>
      <c r="E2013" s="82"/>
      <c r="F2013" s="83"/>
      <c r="G2013" s="83"/>
      <c r="H2013" s="84"/>
      <c r="I2013" s="84"/>
      <c r="J2013" s="105"/>
      <c r="K2013" s="84"/>
      <c r="L2013" s="105"/>
      <c r="M2013" s="84"/>
      <c r="N2013" s="105"/>
      <c r="O2013" s="84"/>
      <c r="P2013" s="84"/>
      <c r="Q2013" s="105"/>
      <c r="R2013" s="84"/>
      <c r="S2013" s="105"/>
      <c r="T2013" s="84"/>
      <c r="U2013" s="105"/>
      <c r="V2013" s="106"/>
      <c r="W2013" s="106"/>
      <c r="X2013" s="108"/>
      <c r="Y2013" s="108"/>
      <c r="Z2013" s="106"/>
      <c r="AA2013" s="106"/>
      <c r="AB2013" s="109"/>
      <c r="AC2013" s="106"/>
      <c r="AD2013" s="106"/>
      <c r="AE2013" s="80"/>
      <c r="AF2013" s="106"/>
      <c r="AG2013" s="106"/>
      <c r="AH2013" s="107"/>
      <c r="AI2013" s="107"/>
      <c r="AJ2013" s="105"/>
      <c r="AK2013" s="85"/>
      <c r="AL2013" s="85"/>
      <c r="AM2013" s="105"/>
      <c r="AN2013" s="107"/>
      <c r="AO2013" s="107"/>
      <c r="AP2013" s="105"/>
      <c r="AQ2013" s="85"/>
      <c r="AR2013" s="85"/>
      <c r="AS2013" s="105"/>
      <c r="AT2013" s="107"/>
      <c r="AU2013" s="85"/>
      <c r="AV2013" s="107"/>
      <c r="AW2013" s="85"/>
      <c r="AX2013" s="85"/>
      <c r="AY2013" s="85"/>
      <c r="AZ2013" s="80"/>
      <c r="BA2013" s="86"/>
      <c r="BB2013" s="86"/>
      <c r="BC2013" s="105"/>
    </row>
    <row r="2014" spans="1:55" x14ac:dyDescent="0.25">
      <c r="A2014" s="80"/>
      <c r="B2014" s="80"/>
      <c r="C2014" s="80"/>
      <c r="D2014" s="81"/>
      <c r="E2014" s="82"/>
      <c r="F2014" s="83"/>
      <c r="G2014" s="83"/>
      <c r="H2014" s="84"/>
      <c r="I2014" s="84"/>
      <c r="J2014" s="105"/>
      <c r="K2014" s="84"/>
      <c r="L2014" s="105"/>
      <c r="M2014" s="84"/>
      <c r="N2014" s="105"/>
      <c r="O2014" s="84"/>
      <c r="P2014" s="84"/>
      <c r="Q2014" s="105"/>
      <c r="R2014" s="84"/>
      <c r="S2014" s="105"/>
      <c r="T2014" s="84"/>
      <c r="U2014" s="105"/>
      <c r="V2014" s="106"/>
      <c r="W2014" s="106"/>
      <c r="X2014" s="108"/>
      <c r="Y2014" s="108"/>
      <c r="Z2014" s="106"/>
      <c r="AA2014" s="106"/>
      <c r="AB2014" s="109"/>
      <c r="AC2014" s="106"/>
      <c r="AD2014" s="106"/>
      <c r="AE2014" s="80"/>
      <c r="AF2014" s="106"/>
      <c r="AG2014" s="106"/>
      <c r="AH2014" s="107"/>
      <c r="AI2014" s="107"/>
      <c r="AJ2014" s="105"/>
      <c r="AK2014" s="85"/>
      <c r="AL2014" s="85"/>
      <c r="AM2014" s="105"/>
      <c r="AN2014" s="107"/>
      <c r="AO2014" s="107"/>
      <c r="AP2014" s="105"/>
      <c r="AQ2014" s="85"/>
      <c r="AR2014" s="85"/>
      <c r="AS2014" s="105"/>
      <c r="AT2014" s="107"/>
      <c r="AU2014" s="85"/>
      <c r="AV2014" s="107"/>
      <c r="AW2014" s="85"/>
      <c r="AX2014" s="85"/>
      <c r="AY2014" s="85"/>
      <c r="AZ2014" s="80"/>
      <c r="BA2014" s="86"/>
      <c r="BB2014" s="86"/>
      <c r="BC2014" s="105"/>
    </row>
    <row r="2015" spans="1:55" x14ac:dyDescent="0.25">
      <c r="A2015" s="80"/>
      <c r="B2015" s="80"/>
      <c r="C2015" s="80"/>
      <c r="D2015" s="81"/>
      <c r="E2015" s="80"/>
      <c r="F2015" s="83"/>
      <c r="G2015" s="80"/>
      <c r="H2015" s="84"/>
      <c r="I2015" s="84"/>
      <c r="J2015" s="105"/>
      <c r="K2015" s="84"/>
      <c r="L2015" s="105"/>
      <c r="M2015" s="84"/>
      <c r="N2015" s="105"/>
      <c r="O2015" s="84"/>
      <c r="P2015" s="84"/>
      <c r="Q2015" s="105"/>
      <c r="R2015" s="84"/>
      <c r="S2015" s="105"/>
      <c r="T2015" s="84"/>
      <c r="U2015" s="105"/>
      <c r="V2015" s="106"/>
      <c r="W2015" s="106"/>
      <c r="X2015" s="108"/>
      <c r="Y2015" s="108"/>
      <c r="Z2015" s="80"/>
      <c r="AA2015" s="106"/>
      <c r="AB2015" s="109"/>
      <c r="AC2015" s="80"/>
      <c r="AD2015" s="106"/>
      <c r="AE2015" s="80"/>
      <c r="AF2015" s="80"/>
      <c r="AG2015" s="80"/>
      <c r="AH2015" s="107"/>
      <c r="AI2015" s="107"/>
      <c r="AJ2015" s="105"/>
      <c r="AK2015" s="85"/>
      <c r="AL2015" s="85"/>
      <c r="AM2015" s="105"/>
      <c r="AN2015" s="107"/>
      <c r="AO2015" s="107"/>
      <c r="AP2015" s="105"/>
      <c r="AQ2015" s="85"/>
      <c r="AR2015" s="85"/>
      <c r="AS2015" s="105"/>
      <c r="AT2015" s="107"/>
      <c r="AU2015" s="85"/>
      <c r="AV2015" s="107"/>
      <c r="AW2015" s="85"/>
      <c r="AX2015" s="85"/>
      <c r="AY2015" s="85"/>
      <c r="AZ2015" s="80"/>
      <c r="BA2015" s="86"/>
      <c r="BB2015" s="86"/>
      <c r="BC2015" s="105"/>
    </row>
    <row r="2016" spans="1:55" x14ac:dyDescent="0.25">
      <c r="A2016" s="80"/>
      <c r="B2016" s="80"/>
      <c r="C2016" s="80"/>
      <c r="D2016" s="81"/>
      <c r="E2016" s="82"/>
      <c r="F2016" s="83"/>
      <c r="G2016" s="83"/>
      <c r="H2016" s="84"/>
      <c r="I2016" s="84"/>
      <c r="J2016" s="105"/>
      <c r="K2016" s="84"/>
      <c r="L2016" s="105"/>
      <c r="M2016" s="84"/>
      <c r="N2016" s="105"/>
      <c r="O2016" s="84"/>
      <c r="P2016" s="84"/>
      <c r="Q2016" s="105"/>
      <c r="R2016" s="84"/>
      <c r="S2016" s="105"/>
      <c r="T2016" s="84"/>
      <c r="U2016" s="105"/>
      <c r="V2016" s="106"/>
      <c r="W2016" s="106"/>
      <c r="X2016" s="80"/>
      <c r="Y2016" s="80"/>
      <c r="Z2016" s="106"/>
      <c r="AA2016" s="106"/>
      <c r="AB2016" s="109"/>
      <c r="AC2016" s="106"/>
      <c r="AD2016" s="106"/>
      <c r="AE2016" s="80"/>
      <c r="AF2016" s="106"/>
      <c r="AG2016" s="106"/>
      <c r="AH2016" s="107"/>
      <c r="AI2016" s="107"/>
      <c r="AJ2016" s="105"/>
      <c r="AK2016" s="85"/>
      <c r="AL2016" s="85"/>
      <c r="AM2016" s="105"/>
      <c r="AN2016" s="107"/>
      <c r="AO2016" s="107"/>
      <c r="AP2016" s="105"/>
      <c r="AQ2016" s="85"/>
      <c r="AR2016" s="85"/>
      <c r="AS2016" s="105"/>
      <c r="AT2016" s="107"/>
      <c r="AU2016" s="85"/>
      <c r="AV2016" s="107"/>
      <c r="AW2016" s="85"/>
      <c r="AX2016" s="85"/>
      <c r="AY2016" s="85"/>
      <c r="AZ2016" s="80"/>
      <c r="BA2016" s="86"/>
      <c r="BB2016" s="86"/>
      <c r="BC2016" s="105"/>
    </row>
    <row r="2017" spans="1:55" x14ac:dyDescent="0.25">
      <c r="A2017" s="80"/>
      <c r="B2017" s="80"/>
      <c r="C2017" s="80"/>
      <c r="D2017" s="81"/>
      <c r="E2017" s="82"/>
      <c r="F2017" s="83"/>
      <c r="G2017" s="83"/>
      <c r="H2017" s="84"/>
      <c r="I2017" s="84"/>
      <c r="J2017" s="105"/>
      <c r="K2017" s="84"/>
      <c r="L2017" s="105"/>
      <c r="M2017" s="84"/>
      <c r="N2017" s="105"/>
      <c r="O2017" s="84"/>
      <c r="P2017" s="84"/>
      <c r="Q2017" s="105"/>
      <c r="R2017" s="84"/>
      <c r="S2017" s="105"/>
      <c r="T2017" s="84"/>
      <c r="U2017" s="105"/>
      <c r="V2017" s="106"/>
      <c r="W2017" s="106"/>
      <c r="X2017" s="80"/>
      <c r="Y2017" s="80"/>
      <c r="Z2017" s="106"/>
      <c r="AA2017" s="106"/>
      <c r="AB2017" s="109"/>
      <c r="AC2017" s="106"/>
      <c r="AD2017" s="106"/>
      <c r="AE2017" s="80"/>
      <c r="AF2017" s="106"/>
      <c r="AG2017" s="106"/>
      <c r="AH2017" s="107"/>
      <c r="AI2017" s="107"/>
      <c r="AJ2017" s="105"/>
      <c r="AK2017" s="85"/>
      <c r="AL2017" s="85"/>
      <c r="AM2017" s="105"/>
      <c r="AN2017" s="107"/>
      <c r="AO2017" s="107"/>
      <c r="AP2017" s="105"/>
      <c r="AQ2017" s="85"/>
      <c r="AR2017" s="85"/>
      <c r="AS2017" s="105"/>
      <c r="AT2017" s="107"/>
      <c r="AU2017" s="85"/>
      <c r="AV2017" s="107"/>
      <c r="AW2017" s="85"/>
      <c r="AX2017" s="85"/>
      <c r="AY2017" s="85"/>
      <c r="AZ2017" s="80"/>
      <c r="BA2017" s="86"/>
      <c r="BB2017" s="86"/>
      <c r="BC2017" s="105"/>
    </row>
    <row r="2018" spans="1:55" x14ac:dyDescent="0.25">
      <c r="A2018" s="80"/>
      <c r="B2018" s="80"/>
      <c r="C2018" s="80"/>
      <c r="D2018" s="81"/>
      <c r="E2018" s="82"/>
      <c r="F2018" s="83"/>
      <c r="G2018" s="83"/>
      <c r="H2018" s="84"/>
      <c r="I2018" s="84"/>
      <c r="J2018" s="105"/>
      <c r="K2018" s="84"/>
      <c r="L2018" s="105"/>
      <c r="M2018" s="84"/>
      <c r="N2018" s="105"/>
      <c r="O2018" s="84"/>
      <c r="P2018" s="84"/>
      <c r="Q2018" s="105"/>
      <c r="R2018" s="84"/>
      <c r="S2018" s="105"/>
      <c r="T2018" s="84"/>
      <c r="U2018" s="105"/>
      <c r="V2018" s="106"/>
      <c r="W2018" s="106"/>
      <c r="X2018" s="108"/>
      <c r="Y2018" s="108"/>
      <c r="Z2018" s="106"/>
      <c r="AA2018" s="106"/>
      <c r="AB2018" s="109"/>
      <c r="AC2018" s="106"/>
      <c r="AD2018" s="106"/>
      <c r="AE2018" s="80"/>
      <c r="AF2018" s="106"/>
      <c r="AG2018" s="106"/>
      <c r="AH2018" s="107"/>
      <c r="AI2018" s="107"/>
      <c r="AJ2018" s="105"/>
      <c r="AK2018" s="85"/>
      <c r="AL2018" s="85"/>
      <c r="AM2018" s="105"/>
      <c r="AN2018" s="107"/>
      <c r="AO2018" s="107"/>
      <c r="AP2018" s="105"/>
      <c r="AQ2018" s="85"/>
      <c r="AR2018" s="85"/>
      <c r="AS2018" s="105"/>
      <c r="AT2018" s="107"/>
      <c r="AU2018" s="85"/>
      <c r="AV2018" s="107"/>
      <c r="AW2018" s="85"/>
      <c r="AX2018" s="85"/>
      <c r="AY2018" s="85"/>
      <c r="AZ2018" s="80"/>
      <c r="BA2018" s="86"/>
      <c r="BB2018" s="86"/>
      <c r="BC2018" s="105"/>
    </row>
    <row r="2019" spans="1:55" x14ac:dyDescent="0.25">
      <c r="A2019" s="80"/>
      <c r="B2019" s="80"/>
      <c r="C2019" s="80"/>
      <c r="D2019" s="81"/>
      <c r="E2019" s="82"/>
      <c r="F2019" s="83"/>
      <c r="G2019" s="83"/>
      <c r="H2019" s="84"/>
      <c r="I2019" s="84"/>
      <c r="J2019" s="105"/>
      <c r="K2019" s="84"/>
      <c r="L2019" s="105"/>
      <c r="M2019" s="84"/>
      <c r="N2019" s="105"/>
      <c r="O2019" s="84"/>
      <c r="P2019" s="84"/>
      <c r="Q2019" s="105"/>
      <c r="R2019" s="84"/>
      <c r="S2019" s="105"/>
      <c r="T2019" s="84"/>
      <c r="U2019" s="105"/>
      <c r="V2019" s="106"/>
      <c r="W2019" s="106"/>
      <c r="X2019" s="80"/>
      <c r="Y2019" s="80"/>
      <c r="Z2019" s="106"/>
      <c r="AA2019" s="106"/>
      <c r="AB2019" s="109"/>
      <c r="AC2019" s="106"/>
      <c r="AD2019" s="106"/>
      <c r="AE2019" s="80"/>
      <c r="AF2019" s="106"/>
      <c r="AG2019" s="106"/>
      <c r="AH2019" s="107"/>
      <c r="AI2019" s="107"/>
      <c r="AJ2019" s="105"/>
      <c r="AK2019" s="85"/>
      <c r="AL2019" s="85"/>
      <c r="AM2019" s="105"/>
      <c r="AN2019" s="107"/>
      <c r="AO2019" s="107"/>
      <c r="AP2019" s="105"/>
      <c r="AQ2019" s="85"/>
      <c r="AR2019" s="85"/>
      <c r="AS2019" s="105"/>
      <c r="AT2019" s="107"/>
      <c r="AU2019" s="85"/>
      <c r="AV2019" s="107"/>
      <c r="AW2019" s="85"/>
      <c r="AX2019" s="85"/>
      <c r="AY2019" s="85"/>
      <c r="AZ2019" s="80"/>
      <c r="BA2019" s="86"/>
      <c r="BB2019" s="86"/>
      <c r="BC2019" s="105"/>
    </row>
    <row r="2020" spans="1:55" x14ac:dyDescent="0.25">
      <c r="A2020" s="80"/>
      <c r="B2020" s="80"/>
      <c r="C2020" s="80"/>
      <c r="D2020" s="81"/>
      <c r="E2020" s="82"/>
      <c r="F2020" s="83"/>
      <c r="G2020" s="83"/>
      <c r="H2020" s="84"/>
      <c r="I2020" s="84"/>
      <c r="J2020" s="105"/>
      <c r="K2020" s="84"/>
      <c r="L2020" s="105"/>
      <c r="M2020" s="84"/>
      <c r="N2020" s="105"/>
      <c r="O2020" s="84"/>
      <c r="P2020" s="84"/>
      <c r="Q2020" s="105"/>
      <c r="R2020" s="84"/>
      <c r="S2020" s="105"/>
      <c r="T2020" s="84"/>
      <c r="U2020" s="105"/>
      <c r="V2020" s="106"/>
      <c r="W2020" s="106"/>
      <c r="X2020" s="80"/>
      <c r="Y2020" s="80"/>
      <c r="Z2020" s="106"/>
      <c r="AA2020" s="106"/>
      <c r="AB2020" s="109"/>
      <c r="AC2020" s="106"/>
      <c r="AD2020" s="106"/>
      <c r="AE2020" s="80"/>
      <c r="AF2020" s="106"/>
      <c r="AG2020" s="106"/>
      <c r="AH2020" s="107"/>
      <c r="AI2020" s="107"/>
      <c r="AJ2020" s="105"/>
      <c r="AK2020" s="85"/>
      <c r="AL2020" s="85"/>
      <c r="AM2020" s="105"/>
      <c r="AN2020" s="107"/>
      <c r="AO2020" s="107"/>
      <c r="AP2020" s="105"/>
      <c r="AQ2020" s="85"/>
      <c r="AR2020" s="85"/>
      <c r="AS2020" s="105"/>
      <c r="AT2020" s="107"/>
      <c r="AU2020" s="85"/>
      <c r="AV2020" s="107"/>
      <c r="AW2020" s="85"/>
      <c r="AX2020" s="85"/>
      <c r="AY2020" s="85"/>
      <c r="AZ2020" s="80"/>
      <c r="BA2020" s="86"/>
      <c r="BB2020" s="86"/>
      <c r="BC2020" s="105"/>
    </row>
    <row r="2021" spans="1:55" x14ac:dyDescent="0.25">
      <c r="A2021" s="80"/>
      <c r="B2021" s="80"/>
      <c r="C2021" s="80"/>
      <c r="D2021" s="81"/>
      <c r="E2021" s="82"/>
      <c r="F2021" s="83"/>
      <c r="G2021" s="83"/>
      <c r="H2021" s="84"/>
      <c r="I2021" s="84"/>
      <c r="J2021" s="105"/>
      <c r="K2021" s="84"/>
      <c r="L2021" s="105"/>
      <c r="M2021" s="84"/>
      <c r="N2021" s="105"/>
      <c r="O2021" s="84"/>
      <c r="P2021" s="84"/>
      <c r="Q2021" s="105"/>
      <c r="R2021" s="84"/>
      <c r="S2021" s="105"/>
      <c r="T2021" s="84"/>
      <c r="U2021" s="105"/>
      <c r="V2021" s="106"/>
      <c r="W2021" s="106"/>
      <c r="X2021" s="80"/>
      <c r="Y2021" s="80"/>
      <c r="Z2021" s="106"/>
      <c r="AA2021" s="106"/>
      <c r="AB2021" s="109"/>
      <c r="AC2021" s="106"/>
      <c r="AD2021" s="106"/>
      <c r="AE2021" s="80"/>
      <c r="AF2021" s="106"/>
      <c r="AG2021" s="106"/>
      <c r="AH2021" s="107"/>
      <c r="AI2021" s="107"/>
      <c r="AJ2021" s="105"/>
      <c r="AK2021" s="85"/>
      <c r="AL2021" s="85"/>
      <c r="AM2021" s="105"/>
      <c r="AN2021" s="107"/>
      <c r="AO2021" s="107"/>
      <c r="AP2021" s="105"/>
      <c r="AQ2021" s="85"/>
      <c r="AR2021" s="85"/>
      <c r="AS2021" s="105"/>
      <c r="AT2021" s="107"/>
      <c r="AU2021" s="85"/>
      <c r="AV2021" s="107"/>
      <c r="AW2021" s="85"/>
      <c r="AX2021" s="85"/>
      <c r="AY2021" s="85"/>
      <c r="AZ2021" s="80"/>
      <c r="BA2021" s="86"/>
      <c r="BB2021" s="86"/>
      <c r="BC2021" s="105"/>
    </row>
    <row r="2022" spans="1:55" x14ac:dyDescent="0.25">
      <c r="A2022" s="80"/>
      <c r="B2022" s="80"/>
      <c r="C2022" s="80"/>
      <c r="D2022" s="81"/>
      <c r="E2022" s="82"/>
      <c r="F2022" s="83"/>
      <c r="G2022" s="83"/>
      <c r="H2022" s="84"/>
      <c r="I2022" s="84"/>
      <c r="J2022" s="105"/>
      <c r="K2022" s="84"/>
      <c r="L2022" s="105"/>
      <c r="M2022" s="84"/>
      <c r="N2022" s="105"/>
      <c r="O2022" s="84"/>
      <c r="P2022" s="84"/>
      <c r="Q2022" s="105"/>
      <c r="R2022" s="84"/>
      <c r="S2022" s="105"/>
      <c r="T2022" s="84"/>
      <c r="U2022" s="105"/>
      <c r="V2022" s="106"/>
      <c r="W2022" s="106"/>
      <c r="X2022" s="108"/>
      <c r="Y2022" s="108"/>
      <c r="Z2022" s="106"/>
      <c r="AA2022" s="106"/>
      <c r="AB2022" s="109"/>
      <c r="AC2022" s="106"/>
      <c r="AD2022" s="106"/>
      <c r="AE2022" s="80"/>
      <c r="AF2022" s="106"/>
      <c r="AG2022" s="106"/>
      <c r="AH2022" s="107"/>
      <c r="AI2022" s="107"/>
      <c r="AJ2022" s="105"/>
      <c r="AK2022" s="85"/>
      <c r="AL2022" s="85"/>
      <c r="AM2022" s="105"/>
      <c r="AN2022" s="107"/>
      <c r="AO2022" s="107"/>
      <c r="AP2022" s="105"/>
      <c r="AQ2022" s="85"/>
      <c r="AR2022" s="85"/>
      <c r="AS2022" s="105"/>
      <c r="AT2022" s="107"/>
      <c r="AU2022" s="85"/>
      <c r="AV2022" s="107"/>
      <c r="AW2022" s="85"/>
      <c r="AX2022" s="85"/>
      <c r="AY2022" s="85"/>
      <c r="AZ2022" s="80"/>
      <c r="BA2022" s="86"/>
      <c r="BB2022" s="86"/>
      <c r="BC2022" s="105"/>
    </row>
    <row r="2023" spans="1:55" x14ac:dyDescent="0.25">
      <c r="A2023" s="80"/>
      <c r="B2023" s="80"/>
      <c r="C2023" s="80"/>
      <c r="D2023" s="81"/>
      <c r="E2023" s="80"/>
      <c r="F2023" s="83"/>
      <c r="G2023" s="80"/>
      <c r="H2023" s="84"/>
      <c r="I2023" s="84"/>
      <c r="J2023" s="105"/>
      <c r="K2023" s="84"/>
      <c r="L2023" s="105"/>
      <c r="M2023" s="84"/>
      <c r="N2023" s="105"/>
      <c r="O2023" s="84"/>
      <c r="P2023" s="84"/>
      <c r="Q2023" s="105"/>
      <c r="R2023" s="84"/>
      <c r="S2023" s="105"/>
      <c r="T2023" s="84"/>
      <c r="U2023" s="105"/>
      <c r="V2023" s="106"/>
      <c r="W2023" s="106"/>
      <c r="X2023" s="108"/>
      <c r="Y2023" s="108"/>
      <c r="Z2023" s="80"/>
      <c r="AA2023" s="80"/>
      <c r="AB2023" s="109"/>
      <c r="AC2023" s="80"/>
      <c r="AD2023" s="80"/>
      <c r="AE2023" s="80"/>
      <c r="AF2023" s="80"/>
      <c r="AG2023" s="80"/>
      <c r="AH2023" s="107"/>
      <c r="AI2023" s="107"/>
      <c r="AJ2023" s="105"/>
      <c r="AK2023" s="85"/>
      <c r="AL2023" s="85"/>
      <c r="AM2023" s="105"/>
      <c r="AN2023" s="107"/>
      <c r="AO2023" s="107"/>
      <c r="AP2023" s="105"/>
      <c r="AQ2023" s="85"/>
      <c r="AR2023" s="85"/>
      <c r="AS2023" s="105"/>
      <c r="AT2023" s="107"/>
      <c r="AU2023" s="85"/>
      <c r="AV2023" s="107"/>
      <c r="AW2023" s="85"/>
      <c r="AX2023" s="85"/>
      <c r="AY2023" s="85"/>
      <c r="AZ2023" s="80"/>
      <c r="BA2023" s="86"/>
      <c r="BB2023" s="86"/>
      <c r="BC2023" s="105"/>
    </row>
    <row r="2024" spans="1:55" x14ac:dyDescent="0.25">
      <c r="A2024" s="80"/>
      <c r="B2024" s="80"/>
      <c r="C2024" s="80"/>
      <c r="D2024" s="81"/>
      <c r="E2024" s="82"/>
      <c r="F2024" s="83"/>
      <c r="G2024" s="83"/>
      <c r="H2024" s="84"/>
      <c r="I2024" s="84"/>
      <c r="J2024" s="105"/>
      <c r="K2024" s="84"/>
      <c r="L2024" s="105"/>
      <c r="M2024" s="84"/>
      <c r="N2024" s="105"/>
      <c r="O2024" s="84"/>
      <c r="P2024" s="84"/>
      <c r="Q2024" s="105"/>
      <c r="R2024" s="84"/>
      <c r="S2024" s="105"/>
      <c r="T2024" s="84"/>
      <c r="U2024" s="105"/>
      <c r="V2024" s="106"/>
      <c r="W2024" s="106"/>
      <c r="X2024" s="108"/>
      <c r="Y2024" s="108"/>
      <c r="Z2024" s="106"/>
      <c r="AA2024" s="106"/>
      <c r="AB2024" s="109"/>
      <c r="AC2024" s="106"/>
      <c r="AD2024" s="106"/>
      <c r="AE2024" s="80"/>
      <c r="AF2024" s="106"/>
      <c r="AG2024" s="106"/>
      <c r="AH2024" s="107"/>
      <c r="AI2024" s="107"/>
      <c r="AJ2024" s="105"/>
      <c r="AK2024" s="85"/>
      <c r="AL2024" s="85"/>
      <c r="AM2024" s="105"/>
      <c r="AN2024" s="107"/>
      <c r="AO2024" s="107"/>
      <c r="AP2024" s="105"/>
      <c r="AQ2024" s="85"/>
      <c r="AR2024" s="85"/>
      <c r="AS2024" s="105"/>
      <c r="AT2024" s="107"/>
      <c r="AU2024" s="85"/>
      <c r="AV2024" s="107"/>
      <c r="AW2024" s="85"/>
      <c r="AX2024" s="85"/>
      <c r="AY2024" s="85"/>
      <c r="AZ2024" s="80"/>
      <c r="BA2024" s="86"/>
      <c r="BB2024" s="86"/>
      <c r="BC2024" s="105"/>
    </row>
    <row r="2025" spans="1:55" x14ac:dyDescent="0.25">
      <c r="A2025" s="80"/>
      <c r="B2025" s="80"/>
      <c r="C2025" s="80"/>
      <c r="D2025" s="80"/>
      <c r="E2025" s="80"/>
      <c r="F2025" s="80"/>
      <c r="G2025" s="80"/>
      <c r="H2025" s="80"/>
      <c r="I2025" s="80"/>
      <c r="J2025" s="80"/>
      <c r="K2025" s="84"/>
      <c r="L2025" s="105"/>
      <c r="M2025" s="84"/>
      <c r="N2025" s="105"/>
      <c r="O2025" s="80"/>
      <c r="P2025" s="80"/>
      <c r="Q2025" s="80"/>
      <c r="R2025" s="84"/>
      <c r="S2025" s="105"/>
      <c r="T2025" s="84"/>
      <c r="U2025" s="105"/>
      <c r="V2025" s="80"/>
      <c r="W2025" s="80"/>
      <c r="X2025" s="80"/>
      <c r="Y2025" s="80"/>
      <c r="Z2025" s="80"/>
      <c r="AA2025" s="80"/>
      <c r="AB2025" s="109"/>
      <c r="AC2025" s="80"/>
      <c r="AD2025" s="80"/>
      <c r="AE2025" s="80"/>
      <c r="AF2025" s="80"/>
      <c r="AG2025" s="80"/>
      <c r="AH2025" s="80"/>
      <c r="AI2025" s="80"/>
      <c r="AJ2025" s="80"/>
      <c r="AK2025" s="80"/>
      <c r="AL2025" s="80"/>
      <c r="AM2025" s="80"/>
      <c r="AN2025" s="80"/>
      <c r="AO2025" s="80"/>
      <c r="AP2025" s="80"/>
      <c r="AQ2025" s="80"/>
      <c r="AR2025" s="80"/>
      <c r="AS2025" s="80"/>
      <c r="AT2025" s="80"/>
      <c r="AU2025" s="80"/>
      <c r="AV2025" s="80"/>
      <c r="AW2025" s="80"/>
      <c r="AX2025" s="85"/>
      <c r="AY2025" s="85"/>
      <c r="AZ2025" s="80"/>
      <c r="BA2025" s="86"/>
      <c r="BB2025" s="86"/>
      <c r="BC2025" s="105"/>
    </row>
    <row r="2026" spans="1:55" x14ac:dyDescent="0.25">
      <c r="A2026" s="80"/>
      <c r="B2026" s="80"/>
      <c r="C2026" s="80"/>
      <c r="D2026" s="81"/>
      <c r="E2026" s="80"/>
      <c r="F2026" s="83"/>
      <c r="G2026" s="80"/>
      <c r="H2026" s="84"/>
      <c r="I2026" s="84"/>
      <c r="J2026" s="105"/>
      <c r="K2026" s="84"/>
      <c r="L2026" s="105"/>
      <c r="M2026" s="84"/>
      <c r="N2026" s="105"/>
      <c r="O2026" s="84"/>
      <c r="P2026" s="84"/>
      <c r="Q2026" s="105"/>
      <c r="R2026" s="84"/>
      <c r="S2026" s="105"/>
      <c r="T2026" s="84"/>
      <c r="U2026" s="105"/>
      <c r="V2026" s="106"/>
      <c r="W2026" s="106"/>
      <c r="X2026" s="108"/>
      <c r="Y2026" s="108"/>
      <c r="Z2026" s="80"/>
      <c r="AA2026" s="80"/>
      <c r="AB2026" s="109"/>
      <c r="AC2026" s="80"/>
      <c r="AD2026" s="80"/>
      <c r="AE2026" s="80"/>
      <c r="AF2026" s="80"/>
      <c r="AG2026" s="80"/>
      <c r="AH2026" s="107"/>
      <c r="AI2026" s="107"/>
      <c r="AJ2026" s="105"/>
      <c r="AK2026" s="85"/>
      <c r="AL2026" s="85"/>
      <c r="AM2026" s="105"/>
      <c r="AN2026" s="107"/>
      <c r="AO2026" s="107"/>
      <c r="AP2026" s="105"/>
      <c r="AQ2026" s="85"/>
      <c r="AR2026" s="85"/>
      <c r="AS2026" s="105"/>
      <c r="AT2026" s="107"/>
      <c r="AU2026" s="85"/>
      <c r="AV2026" s="107"/>
      <c r="AW2026" s="85"/>
      <c r="AX2026" s="85"/>
      <c r="AY2026" s="85"/>
      <c r="AZ2026" s="80"/>
      <c r="BA2026" s="86"/>
      <c r="BB2026" s="86"/>
      <c r="BC2026" s="105"/>
    </row>
    <row r="2027" spans="1:55" x14ac:dyDescent="0.25">
      <c r="A2027" s="80"/>
      <c r="B2027" s="80"/>
      <c r="C2027" s="80"/>
      <c r="D2027" s="81"/>
      <c r="E2027" s="82"/>
      <c r="F2027" s="83"/>
      <c r="G2027" s="83"/>
      <c r="H2027" s="84"/>
      <c r="I2027" s="84"/>
      <c r="J2027" s="105"/>
      <c r="K2027" s="84"/>
      <c r="L2027" s="105"/>
      <c r="M2027" s="84"/>
      <c r="N2027" s="105"/>
      <c r="O2027" s="84"/>
      <c r="P2027" s="84"/>
      <c r="Q2027" s="105"/>
      <c r="R2027" s="84"/>
      <c r="S2027" s="105"/>
      <c r="T2027" s="84"/>
      <c r="U2027" s="105"/>
      <c r="V2027" s="106"/>
      <c r="W2027" s="106"/>
      <c r="X2027" s="108"/>
      <c r="Y2027" s="108"/>
      <c r="Z2027" s="106"/>
      <c r="AA2027" s="106"/>
      <c r="AB2027" s="109"/>
      <c r="AC2027" s="106"/>
      <c r="AD2027" s="106"/>
      <c r="AE2027" s="80"/>
      <c r="AF2027" s="106"/>
      <c r="AG2027" s="106"/>
      <c r="AH2027" s="107"/>
      <c r="AI2027" s="107"/>
      <c r="AJ2027" s="105"/>
      <c r="AK2027" s="85"/>
      <c r="AL2027" s="85"/>
      <c r="AM2027" s="105"/>
      <c r="AN2027" s="107"/>
      <c r="AO2027" s="107"/>
      <c r="AP2027" s="105"/>
      <c r="AQ2027" s="85"/>
      <c r="AR2027" s="85"/>
      <c r="AS2027" s="105"/>
      <c r="AT2027" s="107"/>
      <c r="AU2027" s="85"/>
      <c r="AV2027" s="107"/>
      <c r="AW2027" s="85"/>
      <c r="AX2027" s="85"/>
      <c r="AY2027" s="85"/>
      <c r="AZ2027" s="80"/>
      <c r="BA2027" s="86"/>
      <c r="BB2027" s="86"/>
      <c r="BC2027" s="105"/>
    </row>
    <row r="2028" spans="1:55" x14ac:dyDescent="0.25">
      <c r="A2028" s="80"/>
      <c r="B2028" s="80"/>
      <c r="C2028" s="80"/>
      <c r="D2028" s="81"/>
      <c r="E2028" s="80"/>
      <c r="F2028" s="83"/>
      <c r="G2028" s="80"/>
      <c r="H2028" s="84"/>
      <c r="I2028" s="84"/>
      <c r="J2028" s="105"/>
      <c r="K2028" s="84"/>
      <c r="L2028" s="105"/>
      <c r="M2028" s="84"/>
      <c r="N2028" s="105"/>
      <c r="O2028" s="84"/>
      <c r="P2028" s="84"/>
      <c r="Q2028" s="105"/>
      <c r="R2028" s="84"/>
      <c r="S2028" s="105"/>
      <c r="T2028" s="84"/>
      <c r="U2028" s="105"/>
      <c r="V2028" s="106"/>
      <c r="W2028" s="106"/>
      <c r="X2028" s="108"/>
      <c r="Y2028" s="108"/>
      <c r="Z2028" s="80"/>
      <c r="AA2028" s="80"/>
      <c r="AB2028" s="109"/>
      <c r="AC2028" s="80"/>
      <c r="AD2028" s="80"/>
      <c r="AE2028" s="80"/>
      <c r="AF2028" s="80"/>
      <c r="AG2028" s="80"/>
      <c r="AH2028" s="107"/>
      <c r="AI2028" s="107"/>
      <c r="AJ2028" s="105"/>
      <c r="AK2028" s="85"/>
      <c r="AL2028" s="85"/>
      <c r="AM2028" s="105"/>
      <c r="AN2028" s="107"/>
      <c r="AO2028" s="107"/>
      <c r="AP2028" s="105"/>
      <c r="AQ2028" s="85"/>
      <c r="AR2028" s="85"/>
      <c r="AS2028" s="105"/>
      <c r="AT2028" s="107"/>
      <c r="AU2028" s="85"/>
      <c r="AV2028" s="107"/>
      <c r="AW2028" s="85"/>
      <c r="AX2028" s="85"/>
      <c r="AY2028" s="85"/>
      <c r="AZ2028" s="80"/>
      <c r="BA2028" s="86"/>
      <c r="BB2028" s="86"/>
      <c r="BC2028" s="105"/>
    </row>
    <row r="2029" spans="1:55" x14ac:dyDescent="0.25">
      <c r="A2029" s="80"/>
      <c r="B2029" s="80"/>
      <c r="C2029" s="80"/>
      <c r="D2029" s="81"/>
      <c r="E2029" s="82"/>
      <c r="F2029" s="83"/>
      <c r="G2029" s="83"/>
      <c r="H2029" s="84"/>
      <c r="I2029" s="84"/>
      <c r="J2029" s="105"/>
      <c r="K2029" s="84"/>
      <c r="L2029" s="105"/>
      <c r="M2029" s="84"/>
      <c r="N2029" s="105"/>
      <c r="O2029" s="84"/>
      <c r="P2029" s="84"/>
      <c r="Q2029" s="105"/>
      <c r="R2029" s="84"/>
      <c r="S2029" s="105"/>
      <c r="T2029" s="84"/>
      <c r="U2029" s="105"/>
      <c r="V2029" s="106"/>
      <c r="W2029" s="106"/>
      <c r="X2029" s="108"/>
      <c r="Y2029" s="108"/>
      <c r="Z2029" s="106"/>
      <c r="AA2029" s="106"/>
      <c r="AB2029" s="109"/>
      <c r="AC2029" s="106"/>
      <c r="AD2029" s="106"/>
      <c r="AE2029" s="80"/>
      <c r="AF2029" s="106"/>
      <c r="AG2029" s="106"/>
      <c r="AH2029" s="107"/>
      <c r="AI2029" s="107"/>
      <c r="AJ2029" s="105"/>
      <c r="AK2029" s="85"/>
      <c r="AL2029" s="85"/>
      <c r="AM2029" s="105"/>
      <c r="AN2029" s="107"/>
      <c r="AO2029" s="107"/>
      <c r="AP2029" s="105"/>
      <c r="AQ2029" s="85"/>
      <c r="AR2029" s="85"/>
      <c r="AS2029" s="105"/>
      <c r="AT2029" s="107"/>
      <c r="AU2029" s="85"/>
      <c r="AV2029" s="107"/>
      <c r="AW2029" s="85"/>
      <c r="AX2029" s="85"/>
      <c r="AY2029" s="85"/>
      <c r="AZ2029" s="80"/>
      <c r="BA2029" s="86"/>
      <c r="BB2029" s="86"/>
      <c r="BC2029" s="105"/>
    </row>
    <row r="2030" spans="1:55" x14ac:dyDescent="0.25">
      <c r="A2030" s="80"/>
      <c r="B2030" s="80"/>
      <c r="C2030" s="80"/>
      <c r="D2030" s="81"/>
      <c r="E2030" s="82"/>
      <c r="F2030" s="83"/>
      <c r="G2030" s="83"/>
      <c r="H2030" s="84"/>
      <c r="I2030" s="84"/>
      <c r="J2030" s="105"/>
      <c r="K2030" s="84"/>
      <c r="L2030" s="105"/>
      <c r="M2030" s="84"/>
      <c r="N2030" s="105"/>
      <c r="O2030" s="84"/>
      <c r="P2030" s="84"/>
      <c r="Q2030" s="105"/>
      <c r="R2030" s="84"/>
      <c r="S2030" s="105"/>
      <c r="T2030" s="84"/>
      <c r="U2030" s="105"/>
      <c r="V2030" s="106"/>
      <c r="W2030" s="106"/>
      <c r="X2030" s="108"/>
      <c r="Y2030" s="108"/>
      <c r="Z2030" s="106"/>
      <c r="AA2030" s="106"/>
      <c r="AB2030" s="109"/>
      <c r="AC2030" s="106"/>
      <c r="AD2030" s="106"/>
      <c r="AE2030" s="80"/>
      <c r="AF2030" s="106"/>
      <c r="AG2030" s="106"/>
      <c r="AH2030" s="107"/>
      <c r="AI2030" s="107"/>
      <c r="AJ2030" s="105"/>
      <c r="AK2030" s="85"/>
      <c r="AL2030" s="85"/>
      <c r="AM2030" s="105"/>
      <c r="AN2030" s="107"/>
      <c r="AO2030" s="107"/>
      <c r="AP2030" s="105"/>
      <c r="AQ2030" s="85"/>
      <c r="AR2030" s="85"/>
      <c r="AS2030" s="105"/>
      <c r="AT2030" s="107"/>
      <c r="AU2030" s="85"/>
      <c r="AV2030" s="107"/>
      <c r="AW2030" s="85"/>
      <c r="AX2030" s="85"/>
      <c r="AY2030" s="85"/>
      <c r="AZ2030" s="80"/>
      <c r="BA2030" s="86"/>
      <c r="BB2030" s="86"/>
      <c r="BC2030" s="105"/>
    </row>
    <row r="2031" spans="1:55" x14ac:dyDescent="0.25">
      <c r="A2031" s="80"/>
      <c r="B2031" s="80"/>
      <c r="C2031" s="80"/>
      <c r="D2031" s="81"/>
      <c r="E2031" s="82"/>
      <c r="F2031" s="83"/>
      <c r="G2031" s="83"/>
      <c r="H2031" s="84"/>
      <c r="I2031" s="84"/>
      <c r="J2031" s="105"/>
      <c r="K2031" s="84"/>
      <c r="L2031" s="105"/>
      <c r="M2031" s="84"/>
      <c r="N2031" s="105"/>
      <c r="O2031" s="84"/>
      <c r="P2031" s="84"/>
      <c r="Q2031" s="105"/>
      <c r="R2031" s="84"/>
      <c r="S2031" s="105"/>
      <c r="T2031" s="84"/>
      <c r="U2031" s="105"/>
      <c r="V2031" s="106"/>
      <c r="W2031" s="106"/>
      <c r="X2031" s="108"/>
      <c r="Y2031" s="108"/>
      <c r="Z2031" s="106"/>
      <c r="AA2031" s="106"/>
      <c r="AB2031" s="109"/>
      <c r="AC2031" s="106"/>
      <c r="AD2031" s="106"/>
      <c r="AE2031" s="80"/>
      <c r="AF2031" s="106"/>
      <c r="AG2031" s="106"/>
      <c r="AH2031" s="107"/>
      <c r="AI2031" s="107"/>
      <c r="AJ2031" s="105"/>
      <c r="AK2031" s="85"/>
      <c r="AL2031" s="85"/>
      <c r="AM2031" s="105"/>
      <c r="AN2031" s="107"/>
      <c r="AO2031" s="107"/>
      <c r="AP2031" s="105"/>
      <c r="AQ2031" s="85"/>
      <c r="AR2031" s="85"/>
      <c r="AS2031" s="105"/>
      <c r="AT2031" s="107"/>
      <c r="AU2031" s="85"/>
      <c r="AV2031" s="107"/>
      <c r="AW2031" s="85"/>
      <c r="AX2031" s="85"/>
      <c r="AY2031" s="85"/>
      <c r="AZ2031" s="80"/>
      <c r="BA2031" s="86"/>
      <c r="BB2031" s="86"/>
      <c r="BC2031" s="105"/>
    </row>
    <row r="2032" spans="1:55" x14ac:dyDescent="0.25">
      <c r="A2032" s="80"/>
      <c r="B2032" s="80"/>
      <c r="C2032" s="80"/>
      <c r="D2032" s="81"/>
      <c r="E2032" s="80"/>
      <c r="F2032" s="83"/>
      <c r="G2032" s="80"/>
      <c r="H2032" s="84"/>
      <c r="I2032" s="84"/>
      <c r="J2032" s="105"/>
      <c r="K2032" s="84"/>
      <c r="L2032" s="105"/>
      <c r="M2032" s="84"/>
      <c r="N2032" s="105"/>
      <c r="O2032" s="84"/>
      <c r="P2032" s="84"/>
      <c r="Q2032" s="105"/>
      <c r="R2032" s="84"/>
      <c r="S2032" s="105"/>
      <c r="T2032" s="84"/>
      <c r="U2032" s="105"/>
      <c r="V2032" s="106"/>
      <c r="W2032" s="106"/>
      <c r="X2032" s="108"/>
      <c r="Y2032" s="108"/>
      <c r="Z2032" s="80"/>
      <c r="AA2032" s="80"/>
      <c r="AB2032" s="109"/>
      <c r="AC2032" s="80"/>
      <c r="AD2032" s="80"/>
      <c r="AE2032" s="80"/>
      <c r="AF2032" s="80"/>
      <c r="AG2032" s="80"/>
      <c r="AH2032" s="107"/>
      <c r="AI2032" s="107"/>
      <c r="AJ2032" s="105"/>
      <c r="AK2032" s="85"/>
      <c r="AL2032" s="85"/>
      <c r="AM2032" s="105"/>
      <c r="AN2032" s="107"/>
      <c r="AO2032" s="107"/>
      <c r="AP2032" s="105"/>
      <c r="AQ2032" s="85"/>
      <c r="AR2032" s="85"/>
      <c r="AS2032" s="105"/>
      <c r="AT2032" s="107"/>
      <c r="AU2032" s="85"/>
      <c r="AV2032" s="107"/>
      <c r="AW2032" s="85"/>
      <c r="AX2032" s="85"/>
      <c r="AY2032" s="85"/>
      <c r="AZ2032" s="80"/>
      <c r="BA2032" s="86"/>
      <c r="BB2032" s="86"/>
      <c r="BC2032" s="105"/>
    </row>
    <row r="2033" spans="1:55" x14ac:dyDescent="0.25">
      <c r="A2033" s="80"/>
      <c r="B2033" s="80"/>
      <c r="C2033" s="80"/>
      <c r="D2033" s="81"/>
      <c r="E2033" s="82"/>
      <c r="F2033" s="83"/>
      <c r="G2033" s="83"/>
      <c r="H2033" s="84"/>
      <c r="I2033" s="84"/>
      <c r="J2033" s="105"/>
      <c r="K2033" s="84"/>
      <c r="L2033" s="105"/>
      <c r="M2033" s="84"/>
      <c r="N2033" s="105"/>
      <c r="O2033" s="84"/>
      <c r="P2033" s="84"/>
      <c r="Q2033" s="105"/>
      <c r="R2033" s="84"/>
      <c r="S2033" s="105"/>
      <c r="T2033" s="84"/>
      <c r="U2033" s="105"/>
      <c r="V2033" s="106"/>
      <c r="W2033" s="106"/>
      <c r="X2033" s="80"/>
      <c r="Y2033" s="80"/>
      <c r="Z2033" s="106"/>
      <c r="AA2033" s="106"/>
      <c r="AB2033" s="109"/>
      <c r="AC2033" s="106"/>
      <c r="AD2033" s="106"/>
      <c r="AE2033" s="80"/>
      <c r="AF2033" s="106"/>
      <c r="AG2033" s="106"/>
      <c r="AH2033" s="107"/>
      <c r="AI2033" s="107"/>
      <c r="AJ2033" s="105"/>
      <c r="AK2033" s="85"/>
      <c r="AL2033" s="85"/>
      <c r="AM2033" s="105"/>
      <c r="AN2033" s="107"/>
      <c r="AO2033" s="107"/>
      <c r="AP2033" s="105"/>
      <c r="AQ2033" s="85"/>
      <c r="AR2033" s="85"/>
      <c r="AS2033" s="105"/>
      <c r="AT2033" s="107"/>
      <c r="AU2033" s="85"/>
      <c r="AV2033" s="107"/>
      <c r="AW2033" s="85"/>
      <c r="AX2033" s="85"/>
      <c r="AY2033" s="85"/>
      <c r="AZ2033" s="80"/>
      <c r="BA2033" s="86"/>
      <c r="BB2033" s="86"/>
      <c r="BC2033" s="105"/>
    </row>
    <row r="2034" spans="1:55" x14ac:dyDescent="0.25">
      <c r="A2034" s="80"/>
      <c r="B2034" s="80"/>
      <c r="C2034" s="80"/>
      <c r="D2034" s="81"/>
      <c r="E2034" s="82"/>
      <c r="F2034" s="83"/>
      <c r="G2034" s="83"/>
      <c r="H2034" s="84"/>
      <c r="I2034" s="84"/>
      <c r="J2034" s="105"/>
      <c r="K2034" s="84"/>
      <c r="L2034" s="105"/>
      <c r="M2034" s="84"/>
      <c r="N2034" s="105"/>
      <c r="O2034" s="84"/>
      <c r="P2034" s="84"/>
      <c r="Q2034" s="105"/>
      <c r="R2034" s="84"/>
      <c r="S2034" s="105"/>
      <c r="T2034" s="84"/>
      <c r="U2034" s="105"/>
      <c r="V2034" s="106"/>
      <c r="W2034" s="106"/>
      <c r="X2034" s="80"/>
      <c r="Y2034" s="80"/>
      <c r="Z2034" s="106"/>
      <c r="AA2034" s="106"/>
      <c r="AB2034" s="109"/>
      <c r="AC2034" s="106"/>
      <c r="AD2034" s="106"/>
      <c r="AE2034" s="80"/>
      <c r="AF2034" s="106"/>
      <c r="AG2034" s="106"/>
      <c r="AH2034" s="107"/>
      <c r="AI2034" s="107"/>
      <c r="AJ2034" s="105"/>
      <c r="AK2034" s="85"/>
      <c r="AL2034" s="85"/>
      <c r="AM2034" s="105"/>
      <c r="AN2034" s="107"/>
      <c r="AO2034" s="107"/>
      <c r="AP2034" s="105"/>
      <c r="AQ2034" s="85"/>
      <c r="AR2034" s="85"/>
      <c r="AS2034" s="105"/>
      <c r="AT2034" s="107"/>
      <c r="AU2034" s="85"/>
      <c r="AV2034" s="107"/>
      <c r="AW2034" s="85"/>
      <c r="AX2034" s="85"/>
      <c r="AY2034" s="85"/>
      <c r="AZ2034" s="80"/>
      <c r="BA2034" s="86"/>
      <c r="BB2034" s="86"/>
      <c r="BC2034" s="105"/>
    </row>
    <row r="2035" spans="1:55" x14ac:dyDescent="0.25">
      <c r="A2035" s="80"/>
      <c r="B2035" s="80"/>
      <c r="C2035" s="80"/>
      <c r="D2035" s="81"/>
      <c r="E2035" s="82"/>
      <c r="F2035" s="83"/>
      <c r="G2035" s="83"/>
      <c r="H2035" s="84"/>
      <c r="I2035" s="84"/>
      <c r="J2035" s="105"/>
      <c r="K2035" s="84"/>
      <c r="L2035" s="105"/>
      <c r="M2035" s="84"/>
      <c r="N2035" s="105"/>
      <c r="O2035" s="84"/>
      <c r="P2035" s="84"/>
      <c r="Q2035" s="105"/>
      <c r="R2035" s="84"/>
      <c r="S2035" s="105"/>
      <c r="T2035" s="84"/>
      <c r="U2035" s="105"/>
      <c r="V2035" s="106"/>
      <c r="W2035" s="106"/>
      <c r="X2035" s="108"/>
      <c r="Y2035" s="108"/>
      <c r="Z2035" s="106"/>
      <c r="AA2035" s="106"/>
      <c r="AB2035" s="109"/>
      <c r="AC2035" s="106"/>
      <c r="AD2035" s="106"/>
      <c r="AE2035" s="80"/>
      <c r="AF2035" s="106"/>
      <c r="AG2035" s="106"/>
      <c r="AH2035" s="107"/>
      <c r="AI2035" s="107"/>
      <c r="AJ2035" s="105"/>
      <c r="AK2035" s="85"/>
      <c r="AL2035" s="85"/>
      <c r="AM2035" s="105"/>
      <c r="AN2035" s="107"/>
      <c r="AO2035" s="107"/>
      <c r="AP2035" s="105"/>
      <c r="AQ2035" s="85"/>
      <c r="AR2035" s="85"/>
      <c r="AS2035" s="105"/>
      <c r="AT2035" s="107"/>
      <c r="AU2035" s="85"/>
      <c r="AV2035" s="107"/>
      <c r="AW2035" s="85"/>
      <c r="AX2035" s="85"/>
      <c r="AY2035" s="85"/>
      <c r="AZ2035" s="80"/>
      <c r="BA2035" s="86"/>
      <c r="BB2035" s="86"/>
      <c r="BC2035" s="105"/>
    </row>
    <row r="2036" spans="1:55" x14ac:dyDescent="0.25">
      <c r="A2036" s="80"/>
      <c r="B2036" s="80"/>
      <c r="C2036" s="80"/>
      <c r="D2036" s="81"/>
      <c r="E2036" s="82"/>
      <c r="F2036" s="83"/>
      <c r="G2036" s="83"/>
      <c r="H2036" s="84"/>
      <c r="I2036" s="84"/>
      <c r="J2036" s="105"/>
      <c r="K2036" s="84"/>
      <c r="L2036" s="105"/>
      <c r="M2036" s="84"/>
      <c r="N2036" s="105"/>
      <c r="O2036" s="84"/>
      <c r="P2036" s="84"/>
      <c r="Q2036" s="105"/>
      <c r="R2036" s="84"/>
      <c r="S2036" s="105"/>
      <c r="T2036" s="84"/>
      <c r="U2036" s="105"/>
      <c r="V2036" s="106"/>
      <c r="W2036" s="106"/>
      <c r="X2036" s="80"/>
      <c r="Y2036" s="80"/>
      <c r="Z2036" s="106"/>
      <c r="AA2036" s="106"/>
      <c r="AB2036" s="109"/>
      <c r="AC2036" s="106"/>
      <c r="AD2036" s="106"/>
      <c r="AE2036" s="80"/>
      <c r="AF2036" s="106"/>
      <c r="AG2036" s="106"/>
      <c r="AH2036" s="107"/>
      <c r="AI2036" s="107"/>
      <c r="AJ2036" s="105"/>
      <c r="AK2036" s="85"/>
      <c r="AL2036" s="85"/>
      <c r="AM2036" s="105"/>
      <c r="AN2036" s="107"/>
      <c r="AO2036" s="107"/>
      <c r="AP2036" s="105"/>
      <c r="AQ2036" s="85"/>
      <c r="AR2036" s="85"/>
      <c r="AS2036" s="105"/>
      <c r="AT2036" s="107"/>
      <c r="AU2036" s="85"/>
      <c r="AV2036" s="107"/>
      <c r="AW2036" s="85"/>
      <c r="AX2036" s="85"/>
      <c r="AY2036" s="85"/>
      <c r="AZ2036" s="80"/>
      <c r="BA2036" s="86"/>
      <c r="BB2036" s="86"/>
      <c r="BC2036" s="105"/>
    </row>
    <row r="2037" spans="1:55" x14ac:dyDescent="0.25">
      <c r="A2037" s="80"/>
      <c r="B2037" s="80"/>
      <c r="C2037" s="80"/>
      <c r="D2037" s="81"/>
      <c r="E2037" s="82"/>
      <c r="F2037" s="83"/>
      <c r="G2037" s="83"/>
      <c r="H2037" s="84"/>
      <c r="I2037" s="84"/>
      <c r="J2037" s="105"/>
      <c r="K2037" s="84"/>
      <c r="L2037" s="105"/>
      <c r="M2037" s="84"/>
      <c r="N2037" s="105"/>
      <c r="O2037" s="84"/>
      <c r="P2037" s="84"/>
      <c r="Q2037" s="105"/>
      <c r="R2037" s="84"/>
      <c r="S2037" s="105"/>
      <c r="T2037" s="84"/>
      <c r="U2037" s="105"/>
      <c r="V2037" s="106"/>
      <c r="W2037" s="106"/>
      <c r="X2037" s="80"/>
      <c r="Y2037" s="80"/>
      <c r="Z2037" s="106"/>
      <c r="AA2037" s="106"/>
      <c r="AB2037" s="109"/>
      <c r="AC2037" s="106"/>
      <c r="AD2037" s="106"/>
      <c r="AE2037" s="80"/>
      <c r="AF2037" s="106"/>
      <c r="AG2037" s="106"/>
      <c r="AH2037" s="107"/>
      <c r="AI2037" s="107"/>
      <c r="AJ2037" s="105"/>
      <c r="AK2037" s="85"/>
      <c r="AL2037" s="85"/>
      <c r="AM2037" s="105"/>
      <c r="AN2037" s="107"/>
      <c r="AO2037" s="107"/>
      <c r="AP2037" s="105"/>
      <c r="AQ2037" s="85"/>
      <c r="AR2037" s="85"/>
      <c r="AS2037" s="105"/>
      <c r="AT2037" s="107"/>
      <c r="AU2037" s="85"/>
      <c r="AV2037" s="107"/>
      <c r="AW2037" s="85"/>
      <c r="AX2037" s="85"/>
      <c r="AY2037" s="85"/>
      <c r="AZ2037" s="80"/>
      <c r="BA2037" s="86"/>
      <c r="BB2037" s="86"/>
      <c r="BC2037" s="105"/>
    </row>
    <row r="2038" spans="1:55" x14ac:dyDescent="0.25">
      <c r="A2038" s="80"/>
      <c r="B2038" s="80"/>
      <c r="C2038" s="80"/>
      <c r="D2038" s="81"/>
      <c r="E2038" s="82"/>
      <c r="F2038" s="83"/>
      <c r="G2038" s="83"/>
      <c r="H2038" s="84"/>
      <c r="I2038" s="84"/>
      <c r="J2038" s="105"/>
      <c r="K2038" s="84"/>
      <c r="L2038" s="105"/>
      <c r="M2038" s="84"/>
      <c r="N2038" s="105"/>
      <c r="O2038" s="84"/>
      <c r="P2038" s="84"/>
      <c r="Q2038" s="105"/>
      <c r="R2038" s="84"/>
      <c r="S2038" s="105"/>
      <c r="T2038" s="84"/>
      <c r="U2038" s="105"/>
      <c r="V2038" s="106"/>
      <c r="W2038" s="106"/>
      <c r="X2038" s="80"/>
      <c r="Y2038" s="80"/>
      <c r="Z2038" s="106"/>
      <c r="AA2038" s="106"/>
      <c r="AB2038" s="109"/>
      <c r="AC2038" s="106"/>
      <c r="AD2038" s="106"/>
      <c r="AE2038" s="80"/>
      <c r="AF2038" s="106"/>
      <c r="AG2038" s="106"/>
      <c r="AH2038" s="107"/>
      <c r="AI2038" s="107"/>
      <c r="AJ2038" s="105"/>
      <c r="AK2038" s="85"/>
      <c r="AL2038" s="85"/>
      <c r="AM2038" s="105"/>
      <c r="AN2038" s="107"/>
      <c r="AO2038" s="107"/>
      <c r="AP2038" s="105"/>
      <c r="AQ2038" s="85"/>
      <c r="AR2038" s="85"/>
      <c r="AS2038" s="105"/>
      <c r="AT2038" s="107"/>
      <c r="AU2038" s="85"/>
      <c r="AV2038" s="107"/>
      <c r="AW2038" s="85"/>
      <c r="AX2038" s="85"/>
      <c r="AY2038" s="85"/>
      <c r="AZ2038" s="80"/>
      <c r="BA2038" s="86"/>
      <c r="BB2038" s="86"/>
      <c r="BC2038" s="105"/>
    </row>
    <row r="2039" spans="1:55" x14ac:dyDescent="0.25">
      <c r="A2039" s="80"/>
      <c r="B2039" s="80"/>
      <c r="C2039" s="80"/>
      <c r="D2039" s="81"/>
      <c r="E2039" s="82"/>
      <c r="F2039" s="83"/>
      <c r="G2039" s="83"/>
      <c r="H2039" s="84"/>
      <c r="I2039" s="84"/>
      <c r="J2039" s="105"/>
      <c r="K2039" s="84"/>
      <c r="L2039" s="105"/>
      <c r="M2039" s="84"/>
      <c r="N2039" s="105"/>
      <c r="O2039" s="84"/>
      <c r="P2039" s="84"/>
      <c r="Q2039" s="105"/>
      <c r="R2039" s="84"/>
      <c r="S2039" s="105"/>
      <c r="T2039" s="84"/>
      <c r="U2039" s="105"/>
      <c r="V2039" s="106"/>
      <c r="W2039" s="106"/>
      <c r="X2039" s="108"/>
      <c r="Y2039" s="108"/>
      <c r="Z2039" s="106"/>
      <c r="AA2039" s="106"/>
      <c r="AB2039" s="109"/>
      <c r="AC2039" s="106"/>
      <c r="AD2039" s="106"/>
      <c r="AE2039" s="80"/>
      <c r="AF2039" s="106"/>
      <c r="AG2039" s="106"/>
      <c r="AH2039" s="107"/>
      <c r="AI2039" s="107"/>
      <c r="AJ2039" s="105"/>
      <c r="AK2039" s="85"/>
      <c r="AL2039" s="85"/>
      <c r="AM2039" s="105"/>
      <c r="AN2039" s="107"/>
      <c r="AO2039" s="107"/>
      <c r="AP2039" s="105"/>
      <c r="AQ2039" s="85"/>
      <c r="AR2039" s="85"/>
      <c r="AS2039" s="105"/>
      <c r="AT2039" s="107"/>
      <c r="AU2039" s="85"/>
      <c r="AV2039" s="107"/>
      <c r="AW2039" s="85"/>
      <c r="AX2039" s="85"/>
      <c r="AY2039" s="85"/>
      <c r="AZ2039" s="80"/>
      <c r="BA2039" s="86"/>
      <c r="BB2039" s="86"/>
      <c r="BC2039" s="105"/>
    </row>
    <row r="2040" spans="1:55" x14ac:dyDescent="0.25">
      <c r="A2040" s="80"/>
      <c r="B2040" s="80"/>
      <c r="C2040" s="80"/>
      <c r="D2040" s="80"/>
      <c r="E2040" s="80"/>
      <c r="F2040" s="80"/>
      <c r="G2040" s="80"/>
      <c r="H2040" s="80"/>
      <c r="I2040" s="80"/>
      <c r="J2040" s="80"/>
      <c r="K2040" s="84"/>
      <c r="L2040" s="105"/>
      <c r="M2040" s="84"/>
      <c r="N2040" s="105"/>
      <c r="O2040" s="80"/>
      <c r="P2040" s="80"/>
      <c r="Q2040" s="80"/>
      <c r="R2040" s="84"/>
      <c r="S2040" s="105"/>
      <c r="T2040" s="84"/>
      <c r="U2040" s="105"/>
      <c r="V2040" s="80"/>
      <c r="W2040" s="80"/>
      <c r="X2040" s="80"/>
      <c r="Y2040" s="80"/>
      <c r="Z2040" s="80"/>
      <c r="AA2040" s="80"/>
      <c r="AB2040" s="109"/>
      <c r="AC2040" s="80"/>
      <c r="AD2040" s="80"/>
      <c r="AE2040" s="80"/>
      <c r="AF2040" s="80"/>
      <c r="AG2040" s="80"/>
      <c r="AH2040" s="80"/>
      <c r="AI2040" s="80"/>
      <c r="AJ2040" s="80"/>
      <c r="AK2040" s="80"/>
      <c r="AL2040" s="80"/>
      <c r="AM2040" s="80"/>
      <c r="AN2040" s="80"/>
      <c r="AO2040" s="80"/>
      <c r="AP2040" s="80"/>
      <c r="AQ2040" s="80"/>
      <c r="AR2040" s="80"/>
      <c r="AS2040" s="80"/>
      <c r="AT2040" s="80"/>
      <c r="AU2040" s="80"/>
      <c r="AV2040" s="80"/>
      <c r="AW2040" s="80"/>
      <c r="AX2040" s="80"/>
      <c r="AY2040" s="80"/>
      <c r="AZ2040" s="80"/>
      <c r="BA2040" s="80"/>
      <c r="BB2040" s="80"/>
      <c r="BC2040" s="80"/>
    </row>
    <row r="2041" spans="1:55" x14ac:dyDescent="0.25">
      <c r="A2041" s="80"/>
      <c r="B2041" s="80"/>
      <c r="C2041" s="80"/>
      <c r="D2041" s="81"/>
      <c r="E2041" s="82"/>
      <c r="F2041" s="83"/>
      <c r="G2041" s="83"/>
      <c r="H2041" s="84"/>
      <c r="I2041" s="84"/>
      <c r="J2041" s="105"/>
      <c r="K2041" s="84"/>
      <c r="L2041" s="105"/>
      <c r="M2041" s="84"/>
      <c r="N2041" s="105"/>
      <c r="O2041" s="84"/>
      <c r="P2041" s="84"/>
      <c r="Q2041" s="105"/>
      <c r="R2041" s="84"/>
      <c r="S2041" s="105"/>
      <c r="T2041" s="84"/>
      <c r="U2041" s="105"/>
      <c r="V2041" s="106"/>
      <c r="W2041" s="106"/>
      <c r="X2041" s="108"/>
      <c r="Y2041" s="108"/>
      <c r="Z2041" s="106"/>
      <c r="AA2041" s="106"/>
      <c r="AB2041" s="109"/>
      <c r="AC2041" s="106"/>
      <c r="AD2041" s="106"/>
      <c r="AE2041" s="80"/>
      <c r="AF2041" s="106"/>
      <c r="AG2041" s="106"/>
      <c r="AH2041" s="107"/>
      <c r="AI2041" s="107"/>
      <c r="AJ2041" s="105"/>
      <c r="AK2041" s="85"/>
      <c r="AL2041" s="85"/>
      <c r="AM2041" s="105"/>
      <c r="AN2041" s="107"/>
      <c r="AO2041" s="107"/>
      <c r="AP2041" s="105"/>
      <c r="AQ2041" s="85"/>
      <c r="AR2041" s="85"/>
      <c r="AS2041" s="105"/>
      <c r="AT2041" s="107"/>
      <c r="AU2041" s="85"/>
      <c r="AV2041" s="107"/>
      <c r="AW2041" s="85"/>
      <c r="AX2041" s="85"/>
      <c r="AY2041" s="85"/>
      <c r="AZ2041" s="80"/>
      <c r="BA2041" s="86"/>
      <c r="BB2041" s="86"/>
      <c r="BC2041" s="105"/>
    </row>
    <row r="2042" spans="1:55" x14ac:dyDescent="0.25">
      <c r="A2042" s="80"/>
      <c r="B2042" s="80"/>
      <c r="C2042" s="80"/>
      <c r="D2042" s="81"/>
      <c r="E2042" s="82"/>
      <c r="F2042" s="83"/>
      <c r="G2042" s="83"/>
      <c r="H2042" s="84"/>
      <c r="I2042" s="84"/>
      <c r="J2042" s="105"/>
      <c r="K2042" s="84"/>
      <c r="L2042" s="105"/>
      <c r="M2042" s="84"/>
      <c r="N2042" s="105"/>
      <c r="O2042" s="84"/>
      <c r="P2042" s="84"/>
      <c r="Q2042" s="105"/>
      <c r="R2042" s="84"/>
      <c r="S2042" s="105"/>
      <c r="T2042" s="84"/>
      <c r="U2042" s="105"/>
      <c r="V2042" s="106"/>
      <c r="W2042" s="106"/>
      <c r="X2042" s="108"/>
      <c r="Y2042" s="108"/>
      <c r="Z2042" s="106"/>
      <c r="AA2042" s="106"/>
      <c r="AB2042" s="109"/>
      <c r="AC2042" s="106"/>
      <c r="AD2042" s="106"/>
      <c r="AE2042" s="80"/>
      <c r="AF2042" s="106"/>
      <c r="AG2042" s="106"/>
      <c r="AH2042" s="107"/>
      <c r="AI2042" s="107"/>
      <c r="AJ2042" s="105"/>
      <c r="AK2042" s="85"/>
      <c r="AL2042" s="85"/>
      <c r="AM2042" s="105"/>
      <c r="AN2042" s="107"/>
      <c r="AO2042" s="107"/>
      <c r="AP2042" s="105"/>
      <c r="AQ2042" s="85"/>
      <c r="AR2042" s="85"/>
      <c r="AS2042" s="105"/>
      <c r="AT2042" s="107"/>
      <c r="AU2042" s="85"/>
      <c r="AV2042" s="107"/>
      <c r="AW2042" s="85"/>
      <c r="AX2042" s="85"/>
      <c r="AY2042" s="85"/>
      <c r="AZ2042" s="80"/>
      <c r="BA2042" s="86"/>
      <c r="BB2042" s="86"/>
      <c r="BC2042" s="105"/>
    </row>
    <row r="2043" spans="1:55" x14ac:dyDescent="0.25">
      <c r="A2043" s="80"/>
      <c r="B2043" s="80"/>
      <c r="C2043" s="80"/>
      <c r="D2043" s="81"/>
      <c r="E2043" s="80"/>
      <c r="F2043" s="83"/>
      <c r="G2043" s="80"/>
      <c r="H2043" s="84"/>
      <c r="I2043" s="84"/>
      <c r="J2043" s="105"/>
      <c r="K2043" s="84"/>
      <c r="L2043" s="105"/>
      <c r="M2043" s="84"/>
      <c r="N2043" s="105"/>
      <c r="O2043" s="84"/>
      <c r="P2043" s="84"/>
      <c r="Q2043" s="105"/>
      <c r="R2043" s="84"/>
      <c r="S2043" s="105"/>
      <c r="T2043" s="84"/>
      <c r="U2043" s="105"/>
      <c r="V2043" s="106"/>
      <c r="W2043" s="106"/>
      <c r="X2043" s="108"/>
      <c r="Y2043" s="108"/>
      <c r="Z2043" s="80"/>
      <c r="AA2043" s="80"/>
      <c r="AB2043" s="109"/>
      <c r="AC2043" s="80"/>
      <c r="AD2043" s="80"/>
      <c r="AE2043" s="80"/>
      <c r="AF2043" s="80"/>
      <c r="AG2043" s="80"/>
      <c r="AH2043" s="107"/>
      <c r="AI2043" s="107"/>
      <c r="AJ2043" s="105"/>
      <c r="AK2043" s="85"/>
      <c r="AL2043" s="85"/>
      <c r="AM2043" s="105"/>
      <c r="AN2043" s="107"/>
      <c r="AO2043" s="107"/>
      <c r="AP2043" s="105"/>
      <c r="AQ2043" s="85"/>
      <c r="AR2043" s="85"/>
      <c r="AS2043" s="105"/>
      <c r="AT2043" s="107"/>
      <c r="AU2043" s="85"/>
      <c r="AV2043" s="107"/>
      <c r="AW2043" s="85"/>
      <c r="AX2043" s="85"/>
      <c r="AY2043" s="85"/>
      <c r="AZ2043" s="80"/>
      <c r="BA2043" s="86"/>
      <c r="BB2043" s="86"/>
      <c r="BC2043" s="105"/>
    </row>
    <row r="2044" spans="1:55" x14ac:dyDescent="0.25">
      <c r="A2044" s="80"/>
      <c r="B2044" s="80"/>
      <c r="C2044" s="80"/>
      <c r="D2044" s="81"/>
      <c r="E2044" s="82"/>
      <c r="F2044" s="83"/>
      <c r="G2044" s="83"/>
      <c r="H2044" s="84"/>
      <c r="I2044" s="84"/>
      <c r="J2044" s="105"/>
      <c r="K2044" s="84"/>
      <c r="L2044" s="105"/>
      <c r="M2044" s="84"/>
      <c r="N2044" s="105"/>
      <c r="O2044" s="84"/>
      <c r="P2044" s="84"/>
      <c r="Q2044" s="105"/>
      <c r="R2044" s="84"/>
      <c r="S2044" s="105"/>
      <c r="T2044" s="84"/>
      <c r="U2044" s="105"/>
      <c r="V2044" s="106"/>
      <c r="W2044" s="106"/>
      <c r="X2044" s="108"/>
      <c r="Y2044" s="108"/>
      <c r="Z2044" s="106"/>
      <c r="AA2044" s="106"/>
      <c r="AB2044" s="109"/>
      <c r="AC2044" s="106"/>
      <c r="AD2044" s="106"/>
      <c r="AE2044" s="80"/>
      <c r="AF2044" s="106"/>
      <c r="AG2044" s="106"/>
      <c r="AH2044" s="107"/>
      <c r="AI2044" s="107"/>
      <c r="AJ2044" s="105"/>
      <c r="AK2044" s="85"/>
      <c r="AL2044" s="85"/>
      <c r="AM2044" s="105"/>
      <c r="AN2044" s="107"/>
      <c r="AO2044" s="107"/>
      <c r="AP2044" s="105"/>
      <c r="AQ2044" s="85"/>
      <c r="AR2044" s="85"/>
      <c r="AS2044" s="105"/>
      <c r="AT2044" s="107"/>
      <c r="AU2044" s="85"/>
      <c r="AV2044" s="107"/>
      <c r="AW2044" s="85"/>
      <c r="AX2044" s="85"/>
      <c r="AY2044" s="85"/>
      <c r="AZ2044" s="80"/>
      <c r="BA2044" s="86"/>
      <c r="BB2044" s="86"/>
      <c r="BC2044" s="105"/>
    </row>
    <row r="2045" spans="1:55" x14ac:dyDescent="0.25">
      <c r="A2045" s="80"/>
      <c r="B2045" s="80"/>
      <c r="C2045" s="80"/>
      <c r="D2045" s="81"/>
      <c r="E2045" s="82"/>
      <c r="F2045" s="83"/>
      <c r="G2045" s="83"/>
      <c r="H2045" s="84"/>
      <c r="I2045" s="84"/>
      <c r="J2045" s="105"/>
      <c r="K2045" s="84"/>
      <c r="L2045" s="105"/>
      <c r="M2045" s="84"/>
      <c r="N2045" s="105"/>
      <c r="O2045" s="84"/>
      <c r="P2045" s="84"/>
      <c r="Q2045" s="105"/>
      <c r="R2045" s="84"/>
      <c r="S2045" s="105"/>
      <c r="T2045" s="84"/>
      <c r="U2045" s="105"/>
      <c r="V2045" s="106"/>
      <c r="W2045" s="106"/>
      <c r="X2045" s="108"/>
      <c r="Y2045" s="108"/>
      <c r="Z2045" s="106"/>
      <c r="AA2045" s="106"/>
      <c r="AB2045" s="109"/>
      <c r="AC2045" s="106"/>
      <c r="AD2045" s="106"/>
      <c r="AE2045" s="80"/>
      <c r="AF2045" s="106"/>
      <c r="AG2045" s="106"/>
      <c r="AH2045" s="107"/>
      <c r="AI2045" s="107"/>
      <c r="AJ2045" s="105"/>
      <c r="AK2045" s="85"/>
      <c r="AL2045" s="85"/>
      <c r="AM2045" s="105"/>
      <c r="AN2045" s="107"/>
      <c r="AO2045" s="107"/>
      <c r="AP2045" s="105"/>
      <c r="AQ2045" s="85"/>
      <c r="AR2045" s="85"/>
      <c r="AS2045" s="105"/>
      <c r="AT2045" s="107"/>
      <c r="AU2045" s="85"/>
      <c r="AV2045" s="107"/>
      <c r="AW2045" s="85"/>
      <c r="AX2045" s="85"/>
      <c r="AY2045" s="85"/>
      <c r="AZ2045" s="80"/>
      <c r="BA2045" s="86"/>
      <c r="BB2045" s="86"/>
      <c r="BC2045" s="105"/>
    </row>
    <row r="2046" spans="1:55" x14ac:dyDescent="0.25">
      <c r="A2046" s="80"/>
      <c r="B2046" s="80"/>
      <c r="C2046" s="80"/>
      <c r="D2046" s="81"/>
      <c r="E2046" s="80"/>
      <c r="F2046" s="83"/>
      <c r="G2046" s="80"/>
      <c r="H2046" s="84"/>
      <c r="I2046" s="84"/>
      <c r="J2046" s="105"/>
      <c r="K2046" s="84"/>
      <c r="L2046" s="105"/>
      <c r="M2046" s="84"/>
      <c r="N2046" s="105"/>
      <c r="O2046" s="84"/>
      <c r="P2046" s="84"/>
      <c r="Q2046" s="105"/>
      <c r="R2046" s="84"/>
      <c r="S2046" s="105"/>
      <c r="T2046" s="84"/>
      <c r="U2046" s="105"/>
      <c r="V2046" s="106"/>
      <c r="W2046" s="106"/>
      <c r="X2046" s="108"/>
      <c r="Y2046" s="108"/>
      <c r="Z2046" s="80"/>
      <c r="AA2046" s="106"/>
      <c r="AB2046" s="109"/>
      <c r="AC2046" s="80"/>
      <c r="AD2046" s="106"/>
      <c r="AE2046" s="80"/>
      <c r="AF2046" s="80"/>
      <c r="AG2046" s="80"/>
      <c r="AH2046" s="107"/>
      <c r="AI2046" s="107"/>
      <c r="AJ2046" s="105"/>
      <c r="AK2046" s="85"/>
      <c r="AL2046" s="85"/>
      <c r="AM2046" s="105"/>
      <c r="AN2046" s="107"/>
      <c r="AO2046" s="107"/>
      <c r="AP2046" s="105"/>
      <c r="AQ2046" s="85"/>
      <c r="AR2046" s="85"/>
      <c r="AS2046" s="105"/>
      <c r="AT2046" s="107"/>
      <c r="AU2046" s="85"/>
      <c r="AV2046" s="107"/>
      <c r="AW2046" s="85"/>
      <c r="AX2046" s="85"/>
      <c r="AY2046" s="85"/>
      <c r="AZ2046" s="80"/>
      <c r="BA2046" s="86"/>
      <c r="BB2046" s="86"/>
      <c r="BC2046" s="105"/>
    </row>
    <row r="2047" spans="1:55" x14ac:dyDescent="0.25">
      <c r="A2047" s="80"/>
      <c r="B2047" s="80"/>
      <c r="C2047" s="80"/>
      <c r="D2047" s="81"/>
      <c r="E2047" s="82"/>
      <c r="F2047" s="83"/>
      <c r="G2047" s="83"/>
      <c r="H2047" s="84"/>
      <c r="I2047" s="84"/>
      <c r="J2047" s="105"/>
      <c r="K2047" s="84"/>
      <c r="L2047" s="105"/>
      <c r="M2047" s="84"/>
      <c r="N2047" s="105"/>
      <c r="O2047" s="84"/>
      <c r="P2047" s="84"/>
      <c r="Q2047" s="105"/>
      <c r="R2047" s="84"/>
      <c r="S2047" s="105"/>
      <c r="T2047" s="84"/>
      <c r="U2047" s="105"/>
      <c r="V2047" s="106"/>
      <c r="W2047" s="106"/>
      <c r="X2047" s="108"/>
      <c r="Y2047" s="108"/>
      <c r="Z2047" s="106"/>
      <c r="AA2047" s="106"/>
      <c r="AB2047" s="109"/>
      <c r="AC2047" s="106"/>
      <c r="AD2047" s="106"/>
      <c r="AE2047" s="80"/>
      <c r="AF2047" s="106"/>
      <c r="AG2047" s="106"/>
      <c r="AH2047" s="107"/>
      <c r="AI2047" s="107"/>
      <c r="AJ2047" s="105"/>
      <c r="AK2047" s="85"/>
      <c r="AL2047" s="85"/>
      <c r="AM2047" s="105"/>
      <c r="AN2047" s="107"/>
      <c r="AO2047" s="107"/>
      <c r="AP2047" s="105"/>
      <c r="AQ2047" s="85"/>
      <c r="AR2047" s="85"/>
      <c r="AS2047" s="105"/>
      <c r="AT2047" s="107"/>
      <c r="AU2047" s="85"/>
      <c r="AV2047" s="107"/>
      <c r="AW2047" s="85"/>
      <c r="AX2047" s="85"/>
      <c r="AY2047" s="85"/>
      <c r="AZ2047" s="80"/>
      <c r="BA2047" s="86"/>
      <c r="BB2047" s="86"/>
      <c r="BC2047" s="105"/>
    </row>
    <row r="2048" spans="1:55" x14ac:dyDescent="0.25">
      <c r="A2048" s="80"/>
      <c r="B2048" s="80"/>
      <c r="C2048" s="80"/>
      <c r="D2048" s="81"/>
      <c r="E2048" s="82"/>
      <c r="F2048" s="83"/>
      <c r="G2048" s="83"/>
      <c r="H2048" s="84"/>
      <c r="I2048" s="84"/>
      <c r="J2048" s="105"/>
      <c r="K2048" s="84"/>
      <c r="L2048" s="105"/>
      <c r="M2048" s="84"/>
      <c r="N2048" s="105"/>
      <c r="O2048" s="84"/>
      <c r="P2048" s="84"/>
      <c r="Q2048" s="105"/>
      <c r="R2048" s="84"/>
      <c r="S2048" s="105"/>
      <c r="T2048" s="84"/>
      <c r="U2048" s="105"/>
      <c r="V2048" s="106"/>
      <c r="W2048" s="106"/>
      <c r="X2048" s="108"/>
      <c r="Y2048" s="108"/>
      <c r="Z2048" s="106"/>
      <c r="AA2048" s="106"/>
      <c r="AB2048" s="109"/>
      <c r="AC2048" s="106"/>
      <c r="AD2048" s="106"/>
      <c r="AE2048" s="80"/>
      <c r="AF2048" s="106"/>
      <c r="AG2048" s="106"/>
      <c r="AH2048" s="107"/>
      <c r="AI2048" s="107"/>
      <c r="AJ2048" s="105"/>
      <c r="AK2048" s="85"/>
      <c r="AL2048" s="85"/>
      <c r="AM2048" s="105"/>
      <c r="AN2048" s="107"/>
      <c r="AO2048" s="107"/>
      <c r="AP2048" s="105"/>
      <c r="AQ2048" s="85"/>
      <c r="AR2048" s="85"/>
      <c r="AS2048" s="105"/>
      <c r="AT2048" s="107"/>
      <c r="AU2048" s="85"/>
      <c r="AV2048" s="107"/>
      <c r="AW2048" s="85"/>
      <c r="AX2048" s="85"/>
      <c r="AY2048" s="85"/>
      <c r="AZ2048" s="80"/>
      <c r="BA2048" s="86"/>
      <c r="BB2048" s="86"/>
      <c r="BC2048" s="105"/>
    </row>
    <row r="2049" spans="1:55" x14ac:dyDescent="0.25">
      <c r="A2049" s="80"/>
      <c r="B2049" s="80"/>
      <c r="C2049" s="80"/>
      <c r="D2049" s="81"/>
      <c r="E2049" s="82"/>
      <c r="F2049" s="83"/>
      <c r="G2049" s="83"/>
      <c r="H2049" s="84"/>
      <c r="I2049" s="84"/>
      <c r="J2049" s="105"/>
      <c r="K2049" s="84"/>
      <c r="L2049" s="105"/>
      <c r="M2049" s="84"/>
      <c r="N2049" s="105"/>
      <c r="O2049" s="84"/>
      <c r="P2049" s="84"/>
      <c r="Q2049" s="105"/>
      <c r="R2049" s="84"/>
      <c r="S2049" s="105"/>
      <c r="T2049" s="84"/>
      <c r="U2049" s="105"/>
      <c r="V2049" s="106"/>
      <c r="W2049" s="106"/>
      <c r="X2049" s="108"/>
      <c r="Y2049" s="108"/>
      <c r="Z2049" s="106"/>
      <c r="AA2049" s="106"/>
      <c r="AB2049" s="109"/>
      <c r="AC2049" s="106"/>
      <c r="AD2049" s="106"/>
      <c r="AE2049" s="80"/>
      <c r="AF2049" s="106"/>
      <c r="AG2049" s="106"/>
      <c r="AH2049" s="107"/>
      <c r="AI2049" s="107"/>
      <c r="AJ2049" s="105"/>
      <c r="AK2049" s="85"/>
      <c r="AL2049" s="85"/>
      <c r="AM2049" s="105"/>
      <c r="AN2049" s="107"/>
      <c r="AO2049" s="107"/>
      <c r="AP2049" s="105"/>
      <c r="AQ2049" s="85"/>
      <c r="AR2049" s="85"/>
      <c r="AS2049" s="105"/>
      <c r="AT2049" s="107"/>
      <c r="AU2049" s="85"/>
      <c r="AV2049" s="107"/>
      <c r="AW2049" s="85"/>
      <c r="AX2049" s="85"/>
      <c r="AY2049" s="85"/>
      <c r="AZ2049" s="80"/>
      <c r="BA2049" s="86"/>
      <c r="BB2049" s="86"/>
      <c r="BC2049" s="105"/>
    </row>
    <row r="2050" spans="1:55" x14ac:dyDescent="0.25">
      <c r="A2050" s="80"/>
      <c r="B2050" s="80"/>
      <c r="C2050" s="80"/>
      <c r="D2050" s="81"/>
      <c r="E2050" s="82"/>
      <c r="F2050" s="83"/>
      <c r="G2050" s="83"/>
      <c r="H2050" s="84"/>
      <c r="I2050" s="84"/>
      <c r="J2050" s="105"/>
      <c r="K2050" s="84"/>
      <c r="L2050" s="105"/>
      <c r="M2050" s="84"/>
      <c r="N2050" s="105"/>
      <c r="O2050" s="84"/>
      <c r="P2050" s="84"/>
      <c r="Q2050" s="105"/>
      <c r="R2050" s="84"/>
      <c r="S2050" s="105"/>
      <c r="T2050" s="84"/>
      <c r="U2050" s="105"/>
      <c r="V2050" s="106"/>
      <c r="W2050" s="106"/>
      <c r="X2050" s="108"/>
      <c r="Y2050" s="108"/>
      <c r="Z2050" s="106"/>
      <c r="AA2050" s="106"/>
      <c r="AB2050" s="109"/>
      <c r="AC2050" s="106"/>
      <c r="AD2050" s="106"/>
      <c r="AE2050" s="80"/>
      <c r="AF2050" s="106"/>
      <c r="AG2050" s="106"/>
      <c r="AH2050" s="107"/>
      <c r="AI2050" s="107"/>
      <c r="AJ2050" s="105"/>
      <c r="AK2050" s="85"/>
      <c r="AL2050" s="85"/>
      <c r="AM2050" s="105"/>
      <c r="AN2050" s="107"/>
      <c r="AO2050" s="107"/>
      <c r="AP2050" s="105"/>
      <c r="AQ2050" s="85"/>
      <c r="AR2050" s="85"/>
      <c r="AS2050" s="105"/>
      <c r="AT2050" s="107"/>
      <c r="AU2050" s="85"/>
      <c r="AV2050" s="107"/>
      <c r="AW2050" s="85"/>
      <c r="AX2050" s="85"/>
      <c r="AY2050" s="85"/>
      <c r="AZ2050" s="80"/>
      <c r="BA2050" s="86"/>
      <c r="BB2050" s="86"/>
      <c r="BC2050" s="105"/>
    </row>
    <row r="2051" spans="1:55" x14ac:dyDescent="0.25">
      <c r="A2051" s="80"/>
      <c r="B2051" s="80"/>
      <c r="C2051" s="80"/>
      <c r="D2051" s="81"/>
      <c r="E2051" s="82"/>
      <c r="F2051" s="83"/>
      <c r="G2051" s="83"/>
      <c r="H2051" s="84"/>
      <c r="I2051" s="84"/>
      <c r="J2051" s="105"/>
      <c r="K2051" s="84"/>
      <c r="L2051" s="105"/>
      <c r="M2051" s="84"/>
      <c r="N2051" s="105"/>
      <c r="O2051" s="84"/>
      <c r="P2051" s="84"/>
      <c r="Q2051" s="105"/>
      <c r="R2051" s="84"/>
      <c r="S2051" s="105"/>
      <c r="T2051" s="84"/>
      <c r="U2051" s="105"/>
      <c r="V2051" s="80"/>
      <c r="W2051" s="80"/>
      <c r="X2051" s="80"/>
      <c r="Y2051" s="80"/>
      <c r="Z2051" s="106"/>
      <c r="AA2051" s="106"/>
      <c r="AB2051" s="109"/>
      <c r="AC2051" s="106"/>
      <c r="AD2051" s="106"/>
      <c r="AE2051" s="80"/>
      <c r="AF2051" s="106"/>
      <c r="AG2051" s="106"/>
      <c r="AH2051" s="107"/>
      <c r="AI2051" s="107"/>
      <c r="AJ2051" s="105"/>
      <c r="AK2051" s="85"/>
      <c r="AL2051" s="85"/>
      <c r="AM2051" s="105"/>
      <c r="AN2051" s="107"/>
      <c r="AO2051" s="107"/>
      <c r="AP2051" s="105"/>
      <c r="AQ2051" s="85"/>
      <c r="AR2051" s="85"/>
      <c r="AS2051" s="105"/>
      <c r="AT2051" s="107"/>
      <c r="AU2051" s="85"/>
      <c r="AV2051" s="107"/>
      <c r="AW2051" s="85"/>
      <c r="AX2051" s="85"/>
      <c r="AY2051" s="85"/>
      <c r="AZ2051" s="80"/>
      <c r="BA2051" s="86"/>
      <c r="BB2051" s="86"/>
      <c r="BC2051" s="105"/>
    </row>
    <row r="2052" spans="1:55" x14ac:dyDescent="0.25">
      <c r="A2052" s="80"/>
      <c r="B2052" s="80"/>
      <c r="C2052" s="80"/>
      <c r="D2052" s="81"/>
      <c r="E2052" s="82"/>
      <c r="F2052" s="83"/>
      <c r="G2052" s="83"/>
      <c r="H2052" s="84"/>
      <c r="I2052" s="84"/>
      <c r="J2052" s="105"/>
      <c r="K2052" s="84"/>
      <c r="L2052" s="105"/>
      <c r="M2052" s="84"/>
      <c r="N2052" s="105"/>
      <c r="O2052" s="84"/>
      <c r="P2052" s="84"/>
      <c r="Q2052" s="105"/>
      <c r="R2052" s="84"/>
      <c r="S2052" s="105"/>
      <c r="T2052" s="84"/>
      <c r="U2052" s="105"/>
      <c r="V2052" s="80"/>
      <c r="W2052" s="80"/>
      <c r="X2052" s="80"/>
      <c r="Y2052" s="80"/>
      <c r="Z2052" s="106"/>
      <c r="AA2052" s="106"/>
      <c r="AB2052" s="109"/>
      <c r="AC2052" s="106"/>
      <c r="AD2052" s="106"/>
      <c r="AE2052" s="80"/>
      <c r="AF2052" s="106"/>
      <c r="AG2052" s="106"/>
      <c r="AH2052" s="107"/>
      <c r="AI2052" s="107"/>
      <c r="AJ2052" s="105"/>
      <c r="AK2052" s="85"/>
      <c r="AL2052" s="85"/>
      <c r="AM2052" s="105"/>
      <c r="AN2052" s="107"/>
      <c r="AO2052" s="107"/>
      <c r="AP2052" s="105"/>
      <c r="AQ2052" s="85"/>
      <c r="AR2052" s="85"/>
      <c r="AS2052" s="105"/>
      <c r="AT2052" s="107"/>
      <c r="AU2052" s="85"/>
      <c r="AV2052" s="107"/>
      <c r="AW2052" s="85"/>
      <c r="AX2052" s="85"/>
      <c r="AY2052" s="85"/>
      <c r="AZ2052" s="80"/>
      <c r="BA2052" s="86"/>
      <c r="BB2052" s="86"/>
      <c r="BC2052" s="105"/>
    </row>
    <row r="2053" spans="1:55" x14ac:dyDescent="0.25">
      <c r="A2053" s="80"/>
      <c r="B2053" s="80"/>
      <c r="C2053" s="80"/>
      <c r="D2053" s="81"/>
      <c r="E2053" s="82"/>
      <c r="F2053" s="83"/>
      <c r="G2053" s="83"/>
      <c r="H2053" s="84"/>
      <c r="I2053" s="84"/>
      <c r="J2053" s="105"/>
      <c r="K2053" s="84"/>
      <c r="L2053" s="105"/>
      <c r="M2053" s="84"/>
      <c r="N2053" s="105"/>
      <c r="O2053" s="84"/>
      <c r="P2053" s="84"/>
      <c r="Q2053" s="105"/>
      <c r="R2053" s="84"/>
      <c r="S2053" s="105"/>
      <c r="T2053" s="84"/>
      <c r="U2053" s="105"/>
      <c r="V2053" s="80"/>
      <c r="W2053" s="80"/>
      <c r="X2053" s="108"/>
      <c r="Y2053" s="108"/>
      <c r="Z2053" s="106"/>
      <c r="AA2053" s="106"/>
      <c r="AB2053" s="109"/>
      <c r="AC2053" s="106"/>
      <c r="AD2053" s="106"/>
      <c r="AE2053" s="80"/>
      <c r="AF2053" s="106"/>
      <c r="AG2053" s="106"/>
      <c r="AH2053" s="107"/>
      <c r="AI2053" s="107"/>
      <c r="AJ2053" s="105"/>
      <c r="AK2053" s="85"/>
      <c r="AL2053" s="85"/>
      <c r="AM2053" s="105"/>
      <c r="AN2053" s="107"/>
      <c r="AO2053" s="107"/>
      <c r="AP2053" s="105"/>
      <c r="AQ2053" s="85"/>
      <c r="AR2053" s="85"/>
      <c r="AS2053" s="105"/>
      <c r="AT2053" s="107"/>
      <c r="AU2053" s="85"/>
      <c r="AV2053" s="107"/>
      <c r="AW2053" s="85"/>
      <c r="AX2053" s="85"/>
      <c r="AY2053" s="85"/>
      <c r="AZ2053" s="80"/>
      <c r="BA2053" s="86"/>
      <c r="BB2053" s="86"/>
      <c r="BC2053" s="105"/>
    </row>
    <row r="2054" spans="1:55" x14ac:dyDescent="0.25">
      <c r="A2054" s="80"/>
      <c r="B2054" s="80"/>
      <c r="C2054" s="80"/>
      <c r="D2054" s="81"/>
      <c r="E2054" s="82"/>
      <c r="F2054" s="83"/>
      <c r="G2054" s="83"/>
      <c r="H2054" s="84"/>
      <c r="I2054" s="84"/>
      <c r="J2054" s="105"/>
      <c r="K2054" s="84"/>
      <c r="L2054" s="105"/>
      <c r="M2054" s="84"/>
      <c r="N2054" s="105"/>
      <c r="O2054" s="84"/>
      <c r="P2054" s="84"/>
      <c r="Q2054" s="105"/>
      <c r="R2054" s="84"/>
      <c r="S2054" s="105"/>
      <c r="T2054" s="84"/>
      <c r="U2054" s="105"/>
      <c r="V2054" s="80"/>
      <c r="W2054" s="80"/>
      <c r="X2054" s="80"/>
      <c r="Y2054" s="80"/>
      <c r="Z2054" s="106"/>
      <c r="AA2054" s="106"/>
      <c r="AB2054" s="109"/>
      <c r="AC2054" s="106"/>
      <c r="AD2054" s="106"/>
      <c r="AE2054" s="80"/>
      <c r="AF2054" s="106"/>
      <c r="AG2054" s="106"/>
      <c r="AH2054" s="107"/>
      <c r="AI2054" s="107"/>
      <c r="AJ2054" s="105"/>
      <c r="AK2054" s="85"/>
      <c r="AL2054" s="85"/>
      <c r="AM2054" s="105"/>
      <c r="AN2054" s="107"/>
      <c r="AO2054" s="107"/>
      <c r="AP2054" s="105"/>
      <c r="AQ2054" s="85"/>
      <c r="AR2054" s="85"/>
      <c r="AS2054" s="105"/>
      <c r="AT2054" s="107"/>
      <c r="AU2054" s="85"/>
      <c r="AV2054" s="107"/>
      <c r="AW2054" s="85"/>
      <c r="AX2054" s="85"/>
      <c r="AY2054" s="85"/>
      <c r="AZ2054" s="80"/>
      <c r="BA2054" s="86"/>
      <c r="BB2054" s="86"/>
      <c r="BC2054" s="105"/>
    </row>
    <row r="2055" spans="1:55" x14ac:dyDescent="0.25">
      <c r="A2055" s="80"/>
      <c r="B2055" s="80"/>
      <c r="C2055" s="80"/>
      <c r="D2055" s="81"/>
      <c r="E2055" s="82"/>
      <c r="F2055" s="83"/>
      <c r="G2055" s="83"/>
      <c r="H2055" s="84"/>
      <c r="I2055" s="84"/>
      <c r="J2055" s="105"/>
      <c r="K2055" s="84"/>
      <c r="L2055" s="105"/>
      <c r="M2055" s="84"/>
      <c r="N2055" s="105"/>
      <c r="O2055" s="84"/>
      <c r="P2055" s="84"/>
      <c r="Q2055" s="105"/>
      <c r="R2055" s="84"/>
      <c r="S2055" s="105"/>
      <c r="T2055" s="84"/>
      <c r="U2055" s="105"/>
      <c r="V2055" s="80"/>
      <c r="W2055" s="80"/>
      <c r="X2055" s="80"/>
      <c r="Y2055" s="80"/>
      <c r="Z2055" s="106"/>
      <c r="AA2055" s="106"/>
      <c r="AB2055" s="109"/>
      <c r="AC2055" s="106"/>
      <c r="AD2055" s="106"/>
      <c r="AE2055" s="80"/>
      <c r="AF2055" s="106"/>
      <c r="AG2055" s="106"/>
      <c r="AH2055" s="107"/>
      <c r="AI2055" s="107"/>
      <c r="AJ2055" s="105"/>
      <c r="AK2055" s="85"/>
      <c r="AL2055" s="85"/>
      <c r="AM2055" s="105"/>
      <c r="AN2055" s="107"/>
      <c r="AO2055" s="107"/>
      <c r="AP2055" s="105"/>
      <c r="AQ2055" s="85"/>
      <c r="AR2055" s="85"/>
      <c r="AS2055" s="105"/>
      <c r="AT2055" s="107"/>
      <c r="AU2055" s="85"/>
      <c r="AV2055" s="107"/>
      <c r="AW2055" s="85"/>
      <c r="AX2055" s="85"/>
      <c r="AY2055" s="85"/>
      <c r="AZ2055" s="80"/>
      <c r="BA2055" s="86"/>
      <c r="BB2055" s="86"/>
      <c r="BC2055" s="105"/>
    </row>
    <row r="2056" spans="1:55" x14ac:dyDescent="0.25">
      <c r="A2056" s="80"/>
      <c r="B2056" s="80"/>
      <c r="C2056" s="80"/>
      <c r="D2056" s="81"/>
      <c r="E2056" s="82"/>
      <c r="F2056" s="83"/>
      <c r="G2056" s="83"/>
      <c r="H2056" s="84"/>
      <c r="I2056" s="84"/>
      <c r="J2056" s="105"/>
      <c r="K2056" s="84"/>
      <c r="L2056" s="105"/>
      <c r="M2056" s="84"/>
      <c r="N2056" s="105"/>
      <c r="O2056" s="84"/>
      <c r="P2056" s="84"/>
      <c r="Q2056" s="105"/>
      <c r="R2056" s="84"/>
      <c r="S2056" s="105"/>
      <c r="T2056" s="84"/>
      <c r="U2056" s="105"/>
      <c r="V2056" s="80"/>
      <c r="W2056" s="80"/>
      <c r="X2056" s="80"/>
      <c r="Y2056" s="80"/>
      <c r="Z2056" s="106"/>
      <c r="AA2056" s="106"/>
      <c r="AB2056" s="109"/>
      <c r="AC2056" s="106"/>
      <c r="AD2056" s="106"/>
      <c r="AE2056" s="80"/>
      <c r="AF2056" s="106"/>
      <c r="AG2056" s="106"/>
      <c r="AH2056" s="107"/>
      <c r="AI2056" s="107"/>
      <c r="AJ2056" s="105"/>
      <c r="AK2056" s="85"/>
      <c r="AL2056" s="85"/>
      <c r="AM2056" s="105"/>
      <c r="AN2056" s="107"/>
      <c r="AO2056" s="107"/>
      <c r="AP2056" s="105"/>
      <c r="AQ2056" s="85"/>
      <c r="AR2056" s="85"/>
      <c r="AS2056" s="105"/>
      <c r="AT2056" s="107"/>
      <c r="AU2056" s="85"/>
      <c r="AV2056" s="107"/>
      <c r="AW2056" s="85"/>
      <c r="AX2056" s="85"/>
      <c r="AY2056" s="85"/>
      <c r="AZ2056" s="80"/>
      <c r="BA2056" s="86"/>
      <c r="BB2056" s="86"/>
      <c r="BC2056" s="105"/>
    </row>
    <row r="2057" spans="1:55" x14ac:dyDescent="0.25">
      <c r="A2057" s="80"/>
      <c r="B2057" s="80"/>
      <c r="C2057" s="80"/>
      <c r="D2057" s="81"/>
      <c r="E2057" s="82"/>
      <c r="F2057" s="83"/>
      <c r="G2057" s="83"/>
      <c r="H2057" s="84"/>
      <c r="I2057" s="84"/>
      <c r="J2057" s="105"/>
      <c r="K2057" s="84"/>
      <c r="L2057" s="105"/>
      <c r="M2057" s="84"/>
      <c r="N2057" s="105"/>
      <c r="O2057" s="84"/>
      <c r="P2057" s="84"/>
      <c r="Q2057" s="105"/>
      <c r="R2057" s="84"/>
      <c r="S2057" s="105"/>
      <c r="T2057" s="84"/>
      <c r="U2057" s="105"/>
      <c r="V2057" s="80"/>
      <c r="W2057" s="80"/>
      <c r="X2057" s="108"/>
      <c r="Y2057" s="108"/>
      <c r="Z2057" s="106"/>
      <c r="AA2057" s="106"/>
      <c r="AB2057" s="109"/>
      <c r="AC2057" s="106"/>
      <c r="AD2057" s="106"/>
      <c r="AE2057" s="80"/>
      <c r="AF2057" s="106"/>
      <c r="AG2057" s="106"/>
      <c r="AH2057" s="107"/>
      <c r="AI2057" s="107"/>
      <c r="AJ2057" s="105"/>
      <c r="AK2057" s="85"/>
      <c r="AL2057" s="85"/>
      <c r="AM2057" s="105"/>
      <c r="AN2057" s="107"/>
      <c r="AO2057" s="107"/>
      <c r="AP2057" s="105"/>
      <c r="AQ2057" s="85"/>
      <c r="AR2057" s="85"/>
      <c r="AS2057" s="105"/>
      <c r="AT2057" s="107"/>
      <c r="AU2057" s="85"/>
      <c r="AV2057" s="107"/>
      <c r="AW2057" s="85"/>
      <c r="AX2057" s="85"/>
      <c r="AY2057" s="85"/>
      <c r="AZ2057" s="80"/>
      <c r="BA2057" s="86"/>
      <c r="BB2057" s="86"/>
      <c r="BC2057" s="105"/>
    </row>
    <row r="2058" spans="1:55" x14ac:dyDescent="0.25">
      <c r="A2058" s="80"/>
      <c r="B2058" s="80"/>
      <c r="C2058" s="80"/>
      <c r="D2058" s="81"/>
      <c r="E2058" s="82"/>
      <c r="F2058" s="83"/>
      <c r="G2058" s="83"/>
      <c r="H2058" s="84"/>
      <c r="I2058" s="84"/>
      <c r="J2058" s="105"/>
      <c r="K2058" s="84"/>
      <c r="L2058" s="105"/>
      <c r="M2058" s="84"/>
      <c r="N2058" s="105"/>
      <c r="O2058" s="84"/>
      <c r="P2058" s="84"/>
      <c r="Q2058" s="105"/>
      <c r="R2058" s="84"/>
      <c r="S2058" s="105"/>
      <c r="T2058" s="84"/>
      <c r="U2058" s="105"/>
      <c r="V2058" s="80"/>
      <c r="W2058" s="80"/>
      <c r="X2058" s="108"/>
      <c r="Y2058" s="108"/>
      <c r="Z2058" s="106"/>
      <c r="AA2058" s="106"/>
      <c r="AB2058" s="109"/>
      <c r="AC2058" s="106"/>
      <c r="AD2058" s="106"/>
      <c r="AE2058" s="80"/>
      <c r="AF2058" s="106"/>
      <c r="AG2058" s="106"/>
      <c r="AH2058" s="107"/>
      <c r="AI2058" s="107"/>
      <c r="AJ2058" s="105"/>
      <c r="AK2058" s="85"/>
      <c r="AL2058" s="85"/>
      <c r="AM2058" s="105"/>
      <c r="AN2058" s="107"/>
      <c r="AO2058" s="107"/>
      <c r="AP2058" s="105"/>
      <c r="AQ2058" s="85"/>
      <c r="AR2058" s="85"/>
      <c r="AS2058" s="105"/>
      <c r="AT2058" s="107"/>
      <c r="AU2058" s="85"/>
      <c r="AV2058" s="107"/>
      <c r="AW2058" s="85"/>
      <c r="AX2058" s="85"/>
      <c r="AY2058" s="85"/>
      <c r="AZ2058" s="80"/>
      <c r="BA2058" s="86"/>
      <c r="BB2058" s="86"/>
      <c r="BC2058" s="105"/>
    </row>
    <row r="2059" spans="1:55" x14ac:dyDescent="0.25">
      <c r="A2059" s="80"/>
      <c r="B2059" s="80"/>
      <c r="C2059" s="80"/>
      <c r="D2059" s="81"/>
      <c r="E2059" s="80"/>
      <c r="F2059" s="83"/>
      <c r="G2059" s="80"/>
      <c r="H2059" s="84"/>
      <c r="I2059" s="84"/>
      <c r="J2059" s="105"/>
      <c r="K2059" s="84"/>
      <c r="L2059" s="105"/>
      <c r="M2059" s="84"/>
      <c r="N2059" s="105"/>
      <c r="O2059" s="84"/>
      <c r="P2059" s="84"/>
      <c r="Q2059" s="105"/>
      <c r="R2059" s="84"/>
      <c r="S2059" s="105"/>
      <c r="T2059" s="84"/>
      <c r="U2059" s="105"/>
      <c r="V2059" s="80"/>
      <c r="W2059" s="80"/>
      <c r="X2059" s="108"/>
      <c r="Y2059" s="108"/>
      <c r="Z2059" s="80"/>
      <c r="AA2059" s="80"/>
      <c r="AB2059" s="109"/>
      <c r="AC2059" s="80"/>
      <c r="AD2059" s="80"/>
      <c r="AE2059" s="80"/>
      <c r="AF2059" s="80"/>
      <c r="AG2059" s="80"/>
      <c r="AH2059" s="107"/>
      <c r="AI2059" s="107"/>
      <c r="AJ2059" s="105"/>
      <c r="AK2059" s="85"/>
      <c r="AL2059" s="85"/>
      <c r="AM2059" s="105"/>
      <c r="AN2059" s="107"/>
      <c r="AO2059" s="107"/>
      <c r="AP2059" s="105"/>
      <c r="AQ2059" s="85"/>
      <c r="AR2059" s="85"/>
      <c r="AS2059" s="105"/>
      <c r="AT2059" s="107"/>
      <c r="AU2059" s="85"/>
      <c r="AV2059" s="107"/>
      <c r="AW2059" s="85"/>
      <c r="AX2059" s="85"/>
      <c r="AY2059" s="85"/>
      <c r="AZ2059" s="80"/>
      <c r="BA2059" s="86"/>
      <c r="BB2059" s="86"/>
      <c r="BC2059" s="105"/>
    </row>
    <row r="2060" spans="1:55" x14ac:dyDescent="0.25">
      <c r="A2060" s="80"/>
      <c r="B2060" s="80"/>
      <c r="C2060" s="80"/>
      <c r="D2060" s="81"/>
      <c r="E2060" s="82"/>
      <c r="F2060" s="83"/>
      <c r="G2060" s="83"/>
      <c r="H2060" s="84"/>
      <c r="I2060" s="84"/>
      <c r="J2060" s="105"/>
      <c r="K2060" s="84"/>
      <c r="L2060" s="105"/>
      <c r="M2060" s="84"/>
      <c r="N2060" s="105"/>
      <c r="O2060" s="84"/>
      <c r="P2060" s="84"/>
      <c r="Q2060" s="105"/>
      <c r="R2060" s="84"/>
      <c r="S2060" s="105"/>
      <c r="T2060" s="84"/>
      <c r="U2060" s="105"/>
      <c r="V2060" s="80"/>
      <c r="W2060" s="80"/>
      <c r="X2060" s="108"/>
      <c r="Y2060" s="108"/>
      <c r="Z2060" s="106"/>
      <c r="AA2060" s="106"/>
      <c r="AB2060" s="109"/>
      <c r="AC2060" s="106"/>
      <c r="AD2060" s="106"/>
      <c r="AE2060" s="80"/>
      <c r="AF2060" s="106"/>
      <c r="AG2060" s="106"/>
      <c r="AH2060" s="107"/>
      <c r="AI2060" s="107"/>
      <c r="AJ2060" s="105"/>
      <c r="AK2060" s="85"/>
      <c r="AL2060" s="85"/>
      <c r="AM2060" s="105"/>
      <c r="AN2060" s="107"/>
      <c r="AO2060" s="107"/>
      <c r="AP2060" s="105"/>
      <c r="AQ2060" s="85"/>
      <c r="AR2060" s="85"/>
      <c r="AS2060" s="105"/>
      <c r="AT2060" s="107"/>
      <c r="AU2060" s="85"/>
      <c r="AV2060" s="107"/>
      <c r="AW2060" s="85"/>
      <c r="AX2060" s="85"/>
      <c r="AY2060" s="85"/>
      <c r="AZ2060" s="80"/>
      <c r="BA2060" s="86"/>
      <c r="BB2060" s="86"/>
      <c r="BC2060" s="105"/>
    </row>
    <row r="2061" spans="1:55" x14ac:dyDescent="0.25">
      <c r="A2061" s="80"/>
      <c r="B2061" s="80"/>
      <c r="C2061" s="80"/>
      <c r="D2061" s="80"/>
      <c r="E2061" s="80"/>
      <c r="F2061" s="80"/>
      <c r="G2061" s="80"/>
      <c r="H2061" s="80"/>
      <c r="I2061" s="84"/>
      <c r="J2061" s="105"/>
      <c r="K2061" s="80"/>
      <c r="L2061" s="80"/>
      <c r="M2061" s="80"/>
      <c r="N2061" s="80"/>
      <c r="O2061" s="80"/>
      <c r="P2061" s="84"/>
      <c r="Q2061" s="105"/>
      <c r="R2061" s="80"/>
      <c r="S2061" s="80"/>
      <c r="T2061" s="80"/>
      <c r="U2061" s="80"/>
      <c r="V2061" s="80"/>
      <c r="W2061" s="80"/>
      <c r="X2061" s="80"/>
      <c r="Y2061" s="80"/>
      <c r="Z2061" s="80"/>
      <c r="AA2061" s="80"/>
      <c r="AB2061" s="109"/>
      <c r="AC2061" s="80"/>
      <c r="AD2061" s="80"/>
      <c r="AE2061" s="80"/>
      <c r="AF2061" s="80"/>
      <c r="AG2061" s="80"/>
      <c r="AH2061" s="80"/>
      <c r="AI2061" s="107"/>
      <c r="AJ2061" s="105"/>
      <c r="AK2061" s="80"/>
      <c r="AL2061" s="85"/>
      <c r="AM2061" s="105"/>
      <c r="AN2061" s="80"/>
      <c r="AO2061" s="107"/>
      <c r="AP2061" s="105"/>
      <c r="AQ2061" s="80"/>
      <c r="AR2061" s="85"/>
      <c r="AS2061" s="105"/>
      <c r="AT2061" s="80"/>
      <c r="AU2061" s="80"/>
      <c r="AV2061" s="80"/>
      <c r="AW2061" s="80"/>
      <c r="AX2061" s="80"/>
      <c r="AY2061" s="85"/>
      <c r="AZ2061" s="80"/>
      <c r="BA2061" s="80"/>
      <c r="BB2061" s="86"/>
      <c r="BC2061" s="105"/>
    </row>
    <row r="2062" spans="1:55" x14ac:dyDescent="0.25">
      <c r="A2062" s="80"/>
      <c r="B2062" s="80"/>
      <c r="C2062" s="80"/>
      <c r="D2062" s="81"/>
      <c r="E2062" s="82"/>
      <c r="F2062" s="83"/>
      <c r="G2062" s="83"/>
      <c r="H2062" s="84"/>
      <c r="I2062" s="84"/>
      <c r="J2062" s="105"/>
      <c r="K2062" s="84"/>
      <c r="L2062" s="105"/>
      <c r="M2062" s="84"/>
      <c r="N2062" s="105"/>
      <c r="O2062" s="84"/>
      <c r="P2062" s="84"/>
      <c r="Q2062" s="105"/>
      <c r="R2062" s="84"/>
      <c r="S2062" s="105"/>
      <c r="T2062" s="84"/>
      <c r="U2062" s="105"/>
      <c r="V2062" s="80"/>
      <c r="W2062" s="80"/>
      <c r="X2062" s="108"/>
      <c r="Y2062" s="108"/>
      <c r="Z2062" s="106"/>
      <c r="AA2062" s="106"/>
      <c r="AB2062" s="109"/>
      <c r="AC2062" s="106"/>
      <c r="AD2062" s="106"/>
      <c r="AE2062" s="80"/>
      <c r="AF2062" s="106"/>
      <c r="AG2062" s="106"/>
      <c r="AH2062" s="107"/>
      <c r="AI2062" s="107"/>
      <c r="AJ2062" s="105"/>
      <c r="AK2062" s="85"/>
      <c r="AL2062" s="85"/>
      <c r="AM2062" s="105"/>
      <c r="AN2062" s="107"/>
      <c r="AO2062" s="107"/>
      <c r="AP2062" s="105"/>
      <c r="AQ2062" s="85"/>
      <c r="AR2062" s="85"/>
      <c r="AS2062" s="105"/>
      <c r="AT2062" s="107"/>
      <c r="AU2062" s="85"/>
      <c r="AV2062" s="107"/>
      <c r="AW2062" s="85"/>
      <c r="AX2062" s="85"/>
      <c r="AY2062" s="85"/>
      <c r="AZ2062" s="80"/>
      <c r="BA2062" s="86"/>
      <c r="BB2062" s="86"/>
      <c r="BC2062" s="105"/>
    </row>
    <row r="2063" spans="1:55" x14ac:dyDescent="0.25">
      <c r="A2063" s="80"/>
      <c r="B2063" s="80"/>
      <c r="C2063" s="80"/>
      <c r="D2063" s="81"/>
      <c r="E2063" s="82"/>
      <c r="F2063" s="83"/>
      <c r="G2063" s="83"/>
      <c r="H2063" s="84"/>
      <c r="I2063" s="84"/>
      <c r="J2063" s="105"/>
      <c r="K2063" s="84"/>
      <c r="L2063" s="105"/>
      <c r="M2063" s="84"/>
      <c r="N2063" s="105"/>
      <c r="O2063" s="84"/>
      <c r="P2063" s="84"/>
      <c r="Q2063" s="105"/>
      <c r="R2063" s="84"/>
      <c r="S2063" s="105"/>
      <c r="T2063" s="84"/>
      <c r="U2063" s="105"/>
      <c r="V2063" s="80"/>
      <c r="W2063" s="80"/>
      <c r="X2063" s="108"/>
      <c r="Y2063" s="108"/>
      <c r="Z2063" s="106"/>
      <c r="AA2063" s="106"/>
      <c r="AB2063" s="109"/>
      <c r="AC2063" s="106"/>
      <c r="AD2063" s="106"/>
      <c r="AE2063" s="80"/>
      <c r="AF2063" s="106"/>
      <c r="AG2063" s="106"/>
      <c r="AH2063" s="107"/>
      <c r="AI2063" s="107"/>
      <c r="AJ2063" s="105"/>
      <c r="AK2063" s="85"/>
      <c r="AL2063" s="85"/>
      <c r="AM2063" s="105"/>
      <c r="AN2063" s="107"/>
      <c r="AO2063" s="107"/>
      <c r="AP2063" s="105"/>
      <c r="AQ2063" s="85"/>
      <c r="AR2063" s="85"/>
      <c r="AS2063" s="105"/>
      <c r="AT2063" s="107"/>
      <c r="AU2063" s="85"/>
      <c r="AV2063" s="107"/>
      <c r="AW2063" s="85"/>
      <c r="AX2063" s="85"/>
      <c r="AY2063" s="85"/>
      <c r="AZ2063" s="80"/>
      <c r="BA2063" s="86"/>
      <c r="BB2063" s="86"/>
      <c r="BC2063" s="105"/>
    </row>
    <row r="2064" spans="1:55" x14ac:dyDescent="0.25">
      <c r="A2064" s="80"/>
      <c r="B2064" s="80"/>
      <c r="C2064" s="80"/>
      <c r="D2064" s="81"/>
      <c r="E2064" s="82"/>
      <c r="F2064" s="83"/>
      <c r="G2064" s="83"/>
      <c r="H2064" s="84"/>
      <c r="I2064" s="84"/>
      <c r="J2064" s="105"/>
      <c r="K2064" s="84"/>
      <c r="L2064" s="105"/>
      <c r="M2064" s="84"/>
      <c r="N2064" s="105"/>
      <c r="O2064" s="84"/>
      <c r="P2064" s="84"/>
      <c r="Q2064" s="105"/>
      <c r="R2064" s="84"/>
      <c r="S2064" s="105"/>
      <c r="T2064" s="84"/>
      <c r="U2064" s="105"/>
      <c r="V2064" s="80"/>
      <c r="W2064" s="80"/>
      <c r="X2064" s="108"/>
      <c r="Y2064" s="108"/>
      <c r="Z2064" s="106"/>
      <c r="AA2064" s="106"/>
      <c r="AB2064" s="109"/>
      <c r="AC2064" s="106"/>
      <c r="AD2064" s="106"/>
      <c r="AE2064" s="80"/>
      <c r="AF2064" s="106"/>
      <c r="AG2064" s="106"/>
      <c r="AH2064" s="107"/>
      <c r="AI2064" s="107"/>
      <c r="AJ2064" s="105"/>
      <c r="AK2064" s="85"/>
      <c r="AL2064" s="85"/>
      <c r="AM2064" s="105"/>
      <c r="AN2064" s="107"/>
      <c r="AO2064" s="107"/>
      <c r="AP2064" s="105"/>
      <c r="AQ2064" s="85"/>
      <c r="AR2064" s="85"/>
      <c r="AS2064" s="105"/>
      <c r="AT2064" s="107"/>
      <c r="AU2064" s="85"/>
      <c r="AV2064" s="107"/>
      <c r="AW2064" s="85"/>
      <c r="AX2064" s="85"/>
      <c r="AY2064" s="85"/>
      <c r="AZ2064" s="80"/>
      <c r="BA2064" s="86"/>
      <c r="BB2064" s="86"/>
      <c r="BC2064" s="105"/>
    </row>
    <row r="2065" spans="1:55" x14ac:dyDescent="0.25">
      <c r="A2065" s="80"/>
      <c r="B2065" s="80"/>
      <c r="C2065" s="80"/>
      <c r="D2065" s="80"/>
      <c r="E2065" s="80"/>
      <c r="F2065" s="80"/>
      <c r="G2065" s="80"/>
      <c r="H2065" s="84"/>
      <c r="I2065" s="84"/>
      <c r="J2065" s="105"/>
      <c r="K2065" s="84"/>
      <c r="L2065" s="105"/>
      <c r="M2065" s="84"/>
      <c r="N2065" s="105"/>
      <c r="O2065" s="84"/>
      <c r="P2065" s="84"/>
      <c r="Q2065" s="105"/>
      <c r="R2065" s="84"/>
      <c r="S2065" s="105"/>
      <c r="T2065" s="84"/>
      <c r="U2065" s="105"/>
      <c r="V2065" s="80"/>
      <c r="W2065" s="80"/>
      <c r="X2065" s="80"/>
      <c r="Y2065" s="80"/>
      <c r="Z2065" s="80"/>
      <c r="AA2065" s="80"/>
      <c r="AB2065" s="109"/>
      <c r="AC2065" s="80"/>
      <c r="AD2065" s="80"/>
      <c r="AE2065" s="80"/>
      <c r="AF2065" s="80"/>
      <c r="AG2065" s="80"/>
      <c r="AH2065" s="107"/>
      <c r="AI2065" s="107"/>
      <c r="AJ2065" s="105"/>
      <c r="AK2065" s="85"/>
      <c r="AL2065" s="85"/>
      <c r="AM2065" s="105"/>
      <c r="AN2065" s="107"/>
      <c r="AO2065" s="107"/>
      <c r="AP2065" s="105"/>
      <c r="AQ2065" s="85"/>
      <c r="AR2065" s="85"/>
      <c r="AS2065" s="105"/>
      <c r="AT2065" s="107"/>
      <c r="AU2065" s="85"/>
      <c r="AV2065" s="107"/>
      <c r="AW2065" s="85"/>
      <c r="AX2065" s="85"/>
      <c r="AY2065" s="85"/>
      <c r="AZ2065" s="80"/>
      <c r="BA2065" s="86"/>
      <c r="BB2065" s="86"/>
      <c r="BC2065" s="105"/>
    </row>
    <row r="2066" spans="1:55" x14ac:dyDescent="0.25">
      <c r="A2066" s="80"/>
      <c r="B2066" s="80"/>
      <c r="C2066" s="80"/>
      <c r="D2066" s="80"/>
      <c r="E2066" s="80"/>
      <c r="F2066" s="80"/>
      <c r="G2066" s="80"/>
      <c r="H2066" s="84"/>
      <c r="I2066" s="84"/>
      <c r="J2066" s="105"/>
      <c r="K2066" s="84"/>
      <c r="L2066" s="105"/>
      <c r="M2066" s="84"/>
      <c r="N2066" s="105"/>
      <c r="O2066" s="84"/>
      <c r="P2066" s="84"/>
      <c r="Q2066" s="105"/>
      <c r="R2066" s="84"/>
      <c r="S2066" s="105"/>
      <c r="T2066" s="84"/>
      <c r="U2066" s="105"/>
      <c r="V2066" s="80"/>
      <c r="W2066" s="80"/>
      <c r="X2066" s="80"/>
      <c r="Y2066" s="80"/>
      <c r="Z2066" s="80"/>
      <c r="AA2066" s="80"/>
      <c r="AB2066" s="109"/>
      <c r="AC2066" s="80"/>
      <c r="AD2066" s="80"/>
      <c r="AE2066" s="80"/>
      <c r="AF2066" s="80"/>
      <c r="AG2066" s="80"/>
      <c r="AH2066" s="107"/>
      <c r="AI2066" s="107"/>
      <c r="AJ2066" s="105"/>
      <c r="AK2066" s="85"/>
      <c r="AL2066" s="85"/>
      <c r="AM2066" s="105"/>
      <c r="AN2066" s="107"/>
      <c r="AO2066" s="107"/>
      <c r="AP2066" s="105"/>
      <c r="AQ2066" s="85"/>
      <c r="AR2066" s="85"/>
      <c r="AS2066" s="105"/>
      <c r="AT2066" s="107"/>
      <c r="AU2066" s="85"/>
      <c r="AV2066" s="107"/>
      <c r="AW2066" s="85"/>
      <c r="AX2066" s="85"/>
      <c r="AY2066" s="85"/>
      <c r="AZ2066" s="80"/>
      <c r="BA2066" s="86"/>
      <c r="BB2066" s="86"/>
      <c r="BC2066" s="105"/>
    </row>
    <row r="2067" spans="1:55" x14ac:dyDescent="0.25">
      <c r="A2067" s="80"/>
      <c r="B2067" s="80"/>
      <c r="C2067" s="80"/>
      <c r="D2067" s="80"/>
      <c r="E2067" s="80"/>
      <c r="F2067" s="80"/>
      <c r="G2067" s="80"/>
      <c r="H2067" s="84"/>
      <c r="I2067" s="84"/>
      <c r="J2067" s="105"/>
      <c r="K2067" s="84"/>
      <c r="L2067" s="105"/>
      <c r="M2067" s="84"/>
      <c r="N2067" s="105"/>
      <c r="O2067" s="84"/>
      <c r="P2067" s="84"/>
      <c r="Q2067" s="105"/>
      <c r="R2067" s="84"/>
      <c r="S2067" s="105"/>
      <c r="T2067" s="84"/>
      <c r="U2067" s="105"/>
      <c r="V2067" s="80"/>
      <c r="W2067" s="80"/>
      <c r="X2067" s="108"/>
      <c r="Y2067" s="108"/>
      <c r="Z2067" s="80"/>
      <c r="AA2067" s="80"/>
      <c r="AB2067" s="109"/>
      <c r="AC2067" s="80"/>
      <c r="AD2067" s="80"/>
      <c r="AE2067" s="80"/>
      <c r="AF2067" s="80"/>
      <c r="AG2067" s="80"/>
      <c r="AH2067" s="107"/>
      <c r="AI2067" s="107"/>
      <c r="AJ2067" s="105"/>
      <c r="AK2067" s="85"/>
      <c r="AL2067" s="85"/>
      <c r="AM2067" s="105"/>
      <c r="AN2067" s="107"/>
      <c r="AO2067" s="107"/>
      <c r="AP2067" s="105"/>
      <c r="AQ2067" s="85"/>
      <c r="AR2067" s="85"/>
      <c r="AS2067" s="105"/>
      <c r="AT2067" s="107"/>
      <c r="AU2067" s="85"/>
      <c r="AV2067" s="107"/>
      <c r="AW2067" s="85"/>
      <c r="AX2067" s="85"/>
      <c r="AY2067" s="85"/>
      <c r="AZ2067" s="80"/>
      <c r="BA2067" s="86"/>
      <c r="BB2067" s="86"/>
      <c r="BC2067" s="105"/>
    </row>
    <row r="2068" spans="1:55" x14ac:dyDescent="0.25">
      <c r="A2068" s="80"/>
      <c r="B2068" s="80"/>
      <c r="C2068" s="80"/>
      <c r="D2068" s="80"/>
      <c r="E2068" s="80"/>
      <c r="F2068" s="80"/>
      <c r="G2068" s="80"/>
      <c r="H2068" s="84"/>
      <c r="I2068" s="84"/>
      <c r="J2068" s="105"/>
      <c r="K2068" s="84"/>
      <c r="L2068" s="105"/>
      <c r="M2068" s="84"/>
      <c r="N2068" s="105"/>
      <c r="O2068" s="84"/>
      <c r="P2068" s="84"/>
      <c r="Q2068" s="105"/>
      <c r="R2068" s="84"/>
      <c r="S2068" s="105"/>
      <c r="T2068" s="84"/>
      <c r="U2068" s="105"/>
      <c r="V2068" s="80"/>
      <c r="W2068" s="80"/>
      <c r="X2068" s="80"/>
      <c r="Y2068" s="80"/>
      <c r="Z2068" s="80"/>
      <c r="AA2068" s="80"/>
      <c r="AB2068" s="109"/>
      <c r="AC2068" s="80"/>
      <c r="AD2068" s="80"/>
      <c r="AE2068" s="80"/>
      <c r="AF2068" s="80"/>
      <c r="AG2068" s="80"/>
      <c r="AH2068" s="107"/>
      <c r="AI2068" s="107"/>
      <c r="AJ2068" s="105"/>
      <c r="AK2068" s="85"/>
      <c r="AL2068" s="85"/>
      <c r="AM2068" s="105"/>
      <c r="AN2068" s="107"/>
      <c r="AO2068" s="107"/>
      <c r="AP2068" s="105"/>
      <c r="AQ2068" s="85"/>
      <c r="AR2068" s="85"/>
      <c r="AS2068" s="105"/>
      <c r="AT2068" s="107"/>
      <c r="AU2068" s="85"/>
      <c r="AV2068" s="107"/>
      <c r="AW2068" s="85"/>
      <c r="AX2068" s="85"/>
      <c r="AY2068" s="85"/>
      <c r="AZ2068" s="80"/>
      <c r="BA2068" s="86"/>
      <c r="BB2068" s="86"/>
      <c r="BC2068" s="105"/>
    </row>
    <row r="2069" spans="1:55" x14ac:dyDescent="0.25">
      <c r="A2069" s="80"/>
      <c r="B2069" s="80"/>
      <c r="C2069" s="80"/>
      <c r="D2069" s="80"/>
      <c r="E2069" s="80"/>
      <c r="F2069" s="80"/>
      <c r="G2069" s="80"/>
      <c r="H2069" s="84"/>
      <c r="I2069" s="84"/>
      <c r="J2069" s="105"/>
      <c r="K2069" s="84"/>
      <c r="L2069" s="105"/>
      <c r="M2069" s="84"/>
      <c r="N2069" s="105"/>
      <c r="O2069" s="84"/>
      <c r="P2069" s="84"/>
      <c r="Q2069" s="105"/>
      <c r="R2069" s="84"/>
      <c r="S2069" s="105"/>
      <c r="T2069" s="84"/>
      <c r="U2069" s="105"/>
      <c r="V2069" s="80"/>
      <c r="W2069" s="80"/>
      <c r="X2069" s="80"/>
      <c r="Y2069" s="80"/>
      <c r="Z2069" s="80"/>
      <c r="AA2069" s="80"/>
      <c r="AB2069" s="109"/>
      <c r="AC2069" s="80"/>
      <c r="AD2069" s="80"/>
      <c r="AE2069" s="80"/>
      <c r="AF2069" s="80"/>
      <c r="AG2069" s="80"/>
      <c r="AH2069" s="107"/>
      <c r="AI2069" s="107"/>
      <c r="AJ2069" s="105"/>
      <c r="AK2069" s="85"/>
      <c r="AL2069" s="85"/>
      <c r="AM2069" s="105"/>
      <c r="AN2069" s="107"/>
      <c r="AO2069" s="107"/>
      <c r="AP2069" s="105"/>
      <c r="AQ2069" s="85"/>
      <c r="AR2069" s="85"/>
      <c r="AS2069" s="105"/>
      <c r="AT2069" s="107"/>
      <c r="AU2069" s="85"/>
      <c r="AV2069" s="107"/>
      <c r="AW2069" s="85"/>
      <c r="AX2069" s="85"/>
      <c r="AY2069" s="85"/>
      <c r="AZ2069" s="80"/>
      <c r="BA2069" s="86"/>
      <c r="BB2069" s="86"/>
      <c r="BC2069" s="105"/>
    </row>
    <row r="2070" spans="1:55" x14ac:dyDescent="0.25">
      <c r="A2070" s="80"/>
      <c r="B2070" s="80"/>
      <c r="C2070" s="80"/>
      <c r="D2070" s="80"/>
      <c r="E2070" s="80"/>
      <c r="F2070" s="80"/>
      <c r="G2070" s="80"/>
      <c r="H2070" s="84"/>
      <c r="I2070" s="84"/>
      <c r="J2070" s="105"/>
      <c r="K2070" s="84"/>
      <c r="L2070" s="105"/>
      <c r="M2070" s="84"/>
      <c r="N2070" s="105"/>
      <c r="O2070" s="84"/>
      <c r="P2070" s="84"/>
      <c r="Q2070" s="105"/>
      <c r="R2070" s="84"/>
      <c r="S2070" s="105"/>
      <c r="T2070" s="84"/>
      <c r="U2070" s="105"/>
      <c r="V2070" s="80"/>
      <c r="W2070" s="80"/>
      <c r="X2070" s="80"/>
      <c r="Y2070" s="80"/>
      <c r="Z2070" s="80"/>
      <c r="AA2070" s="80"/>
      <c r="AB2070" s="109"/>
      <c r="AC2070" s="80"/>
      <c r="AD2070" s="80"/>
      <c r="AE2070" s="80"/>
      <c r="AF2070" s="80"/>
      <c r="AG2070" s="80"/>
      <c r="AH2070" s="107"/>
      <c r="AI2070" s="107"/>
      <c r="AJ2070" s="105"/>
      <c r="AK2070" s="85"/>
      <c r="AL2070" s="85"/>
      <c r="AM2070" s="105"/>
      <c r="AN2070" s="107"/>
      <c r="AO2070" s="107"/>
      <c r="AP2070" s="105"/>
      <c r="AQ2070" s="85"/>
      <c r="AR2070" s="85"/>
      <c r="AS2070" s="105"/>
      <c r="AT2070" s="107"/>
      <c r="AU2070" s="85"/>
      <c r="AV2070" s="107"/>
      <c r="AW2070" s="85"/>
      <c r="AX2070" s="85"/>
      <c r="AY2070" s="85"/>
      <c r="AZ2070" s="80"/>
      <c r="BA2070" s="86"/>
      <c r="BB2070" s="86"/>
      <c r="BC2070" s="105"/>
    </row>
    <row r="2071" spans="1:55" x14ac:dyDescent="0.25">
      <c r="A2071" s="80"/>
      <c r="B2071" s="80"/>
      <c r="C2071" s="80"/>
      <c r="D2071" s="80"/>
      <c r="E2071" s="80"/>
      <c r="F2071" s="80"/>
      <c r="G2071" s="80"/>
      <c r="H2071" s="84"/>
      <c r="I2071" s="84"/>
      <c r="J2071" s="105"/>
      <c r="K2071" s="84"/>
      <c r="L2071" s="105"/>
      <c r="M2071" s="84"/>
      <c r="N2071" s="105"/>
      <c r="O2071" s="84"/>
      <c r="P2071" s="84"/>
      <c r="Q2071" s="105"/>
      <c r="R2071" s="84"/>
      <c r="S2071" s="105"/>
      <c r="T2071" s="84"/>
      <c r="U2071" s="105"/>
      <c r="V2071" s="80"/>
      <c r="W2071" s="80"/>
      <c r="X2071" s="108"/>
      <c r="Y2071" s="108"/>
      <c r="Z2071" s="80"/>
      <c r="AA2071" s="80"/>
      <c r="AB2071" s="109"/>
      <c r="AC2071" s="80"/>
      <c r="AD2071" s="80"/>
      <c r="AE2071" s="80"/>
      <c r="AF2071" s="80"/>
      <c r="AG2071" s="80"/>
      <c r="AH2071" s="107"/>
      <c r="AI2071" s="107"/>
      <c r="AJ2071" s="105"/>
      <c r="AK2071" s="85"/>
      <c r="AL2071" s="85"/>
      <c r="AM2071" s="105"/>
      <c r="AN2071" s="107"/>
      <c r="AO2071" s="107"/>
      <c r="AP2071" s="105"/>
      <c r="AQ2071" s="85"/>
      <c r="AR2071" s="85"/>
      <c r="AS2071" s="105"/>
      <c r="AT2071" s="107"/>
      <c r="AU2071" s="85"/>
      <c r="AV2071" s="107"/>
      <c r="AW2071" s="85"/>
      <c r="AX2071" s="85"/>
      <c r="AY2071" s="85"/>
      <c r="AZ2071" s="80"/>
      <c r="BA2071" s="86"/>
      <c r="BB2071" s="86"/>
      <c r="BC2071" s="105"/>
    </row>
    <row r="2072" spans="1:55" x14ac:dyDescent="0.25">
      <c r="A2072" s="80"/>
      <c r="B2072" s="80"/>
      <c r="C2072" s="80"/>
      <c r="D2072" s="80"/>
      <c r="E2072" s="80"/>
      <c r="F2072" s="80"/>
      <c r="G2072" s="80"/>
      <c r="H2072" s="84"/>
      <c r="I2072" s="84"/>
      <c r="J2072" s="105"/>
      <c r="K2072" s="84"/>
      <c r="L2072" s="105"/>
      <c r="M2072" s="84"/>
      <c r="N2072" s="105"/>
      <c r="O2072" s="84"/>
      <c r="P2072" s="84"/>
      <c r="Q2072" s="105"/>
      <c r="R2072" s="84"/>
      <c r="S2072" s="105"/>
      <c r="T2072" s="84"/>
      <c r="U2072" s="105"/>
      <c r="V2072" s="80"/>
      <c r="W2072" s="80"/>
      <c r="X2072" s="108"/>
      <c r="Y2072" s="108"/>
      <c r="Z2072" s="80"/>
      <c r="AA2072" s="80"/>
      <c r="AB2072" s="109"/>
      <c r="AC2072" s="80"/>
      <c r="AD2072" s="80"/>
      <c r="AE2072" s="80"/>
      <c r="AF2072" s="80"/>
      <c r="AG2072" s="80"/>
      <c r="AH2072" s="107"/>
      <c r="AI2072" s="107"/>
      <c r="AJ2072" s="105"/>
      <c r="AK2072" s="85"/>
      <c r="AL2072" s="85"/>
      <c r="AM2072" s="105"/>
      <c r="AN2072" s="107"/>
      <c r="AO2072" s="107"/>
      <c r="AP2072" s="105"/>
      <c r="AQ2072" s="85"/>
      <c r="AR2072" s="85"/>
      <c r="AS2072" s="105"/>
      <c r="AT2072" s="107"/>
      <c r="AU2072" s="85"/>
      <c r="AV2072" s="107"/>
      <c r="AW2072" s="85"/>
      <c r="AX2072" s="85"/>
      <c r="AY2072" s="85"/>
      <c r="AZ2072" s="80"/>
      <c r="BA2072" s="86"/>
      <c r="BB2072" s="86"/>
      <c r="BC2072" s="105"/>
    </row>
    <row r="2073" spans="1:55" x14ac:dyDescent="0.25">
      <c r="A2073" s="80"/>
      <c r="B2073" s="80"/>
      <c r="C2073" s="80"/>
      <c r="D2073" s="80"/>
      <c r="E2073" s="80"/>
      <c r="F2073" s="80"/>
      <c r="G2073" s="80"/>
      <c r="H2073" s="84"/>
      <c r="I2073" s="84"/>
      <c r="J2073" s="105"/>
      <c r="K2073" s="84"/>
      <c r="L2073" s="105"/>
      <c r="M2073" s="84"/>
      <c r="N2073" s="105"/>
      <c r="O2073" s="84"/>
      <c r="P2073" s="84"/>
      <c r="Q2073" s="105"/>
      <c r="R2073" s="84"/>
      <c r="S2073" s="105"/>
      <c r="T2073" s="84"/>
      <c r="U2073" s="105"/>
      <c r="V2073" s="80"/>
      <c r="W2073" s="80"/>
      <c r="X2073" s="108"/>
      <c r="Y2073" s="108"/>
      <c r="Z2073" s="80"/>
      <c r="AA2073" s="80"/>
      <c r="AB2073" s="109"/>
      <c r="AC2073" s="80"/>
      <c r="AD2073" s="80"/>
      <c r="AE2073" s="80"/>
      <c r="AF2073" s="80"/>
      <c r="AG2073" s="80"/>
      <c r="AH2073" s="107"/>
      <c r="AI2073" s="107"/>
      <c r="AJ2073" s="105"/>
      <c r="AK2073" s="85"/>
      <c r="AL2073" s="85"/>
      <c r="AM2073" s="105"/>
      <c r="AN2073" s="107"/>
      <c r="AO2073" s="107"/>
      <c r="AP2073" s="105"/>
      <c r="AQ2073" s="85"/>
      <c r="AR2073" s="85"/>
      <c r="AS2073" s="105"/>
      <c r="AT2073" s="107"/>
      <c r="AU2073" s="85"/>
      <c r="AV2073" s="107"/>
      <c r="AW2073" s="85"/>
      <c r="AX2073" s="85"/>
      <c r="AY2073" s="85"/>
      <c r="AZ2073" s="80"/>
      <c r="BA2073" s="86"/>
      <c r="BB2073" s="86"/>
      <c r="BC2073" s="105"/>
    </row>
    <row r="2074" spans="1:55" x14ac:dyDescent="0.25">
      <c r="A2074" s="80"/>
      <c r="B2074" s="80"/>
      <c r="C2074" s="80"/>
      <c r="D2074" s="80"/>
      <c r="E2074" s="80"/>
      <c r="F2074" s="80"/>
      <c r="G2074" s="80"/>
      <c r="H2074" s="84"/>
      <c r="I2074" s="84"/>
      <c r="J2074" s="105"/>
      <c r="K2074" s="84"/>
      <c r="L2074" s="105"/>
      <c r="M2074" s="84"/>
      <c r="N2074" s="105"/>
      <c r="O2074" s="84"/>
      <c r="P2074" s="84"/>
      <c r="Q2074" s="105"/>
      <c r="R2074" s="84"/>
      <c r="S2074" s="105"/>
      <c r="T2074" s="84"/>
      <c r="U2074" s="105"/>
      <c r="V2074" s="80"/>
      <c r="W2074" s="80"/>
      <c r="X2074" s="108"/>
      <c r="Y2074" s="108"/>
      <c r="Z2074" s="80"/>
      <c r="AA2074" s="80"/>
      <c r="AB2074" s="109"/>
      <c r="AC2074" s="80"/>
      <c r="AD2074" s="80"/>
      <c r="AE2074" s="80"/>
      <c r="AF2074" s="80"/>
      <c r="AG2074" s="80"/>
      <c r="AH2074" s="107"/>
      <c r="AI2074" s="107"/>
      <c r="AJ2074" s="105"/>
      <c r="AK2074" s="85"/>
      <c r="AL2074" s="85"/>
      <c r="AM2074" s="105"/>
      <c r="AN2074" s="107"/>
      <c r="AO2074" s="107"/>
      <c r="AP2074" s="105"/>
      <c r="AQ2074" s="85"/>
      <c r="AR2074" s="85"/>
      <c r="AS2074" s="105"/>
      <c r="AT2074" s="107"/>
      <c r="AU2074" s="85"/>
      <c r="AV2074" s="107"/>
      <c r="AW2074" s="85"/>
      <c r="AX2074" s="85"/>
      <c r="AY2074" s="85"/>
      <c r="AZ2074" s="80"/>
      <c r="BA2074" s="86"/>
      <c r="BB2074" s="86"/>
      <c r="BC2074" s="105"/>
    </row>
    <row r="2075" spans="1:55" x14ac:dyDescent="0.25">
      <c r="A2075" s="80"/>
      <c r="B2075" s="80"/>
      <c r="C2075" s="80"/>
      <c r="D2075" s="80"/>
      <c r="E2075" s="80"/>
      <c r="F2075" s="80"/>
      <c r="G2075" s="80"/>
      <c r="H2075" s="84"/>
      <c r="I2075" s="84"/>
      <c r="J2075" s="105"/>
      <c r="K2075" s="84"/>
      <c r="L2075" s="105"/>
      <c r="M2075" s="84"/>
      <c r="N2075" s="105"/>
      <c r="O2075" s="84"/>
      <c r="P2075" s="84"/>
      <c r="Q2075" s="105"/>
      <c r="R2075" s="84"/>
      <c r="S2075" s="105"/>
      <c r="T2075" s="84"/>
      <c r="U2075" s="105"/>
      <c r="V2075" s="80"/>
      <c r="W2075" s="80"/>
      <c r="X2075" s="108"/>
      <c r="Y2075" s="108"/>
      <c r="Z2075" s="80"/>
      <c r="AA2075" s="80"/>
      <c r="AB2075" s="109"/>
      <c r="AC2075" s="80"/>
      <c r="AD2075" s="80"/>
      <c r="AE2075" s="80"/>
      <c r="AF2075" s="80"/>
      <c r="AG2075" s="80"/>
      <c r="AH2075" s="107"/>
      <c r="AI2075" s="107"/>
      <c r="AJ2075" s="105"/>
      <c r="AK2075" s="85"/>
      <c r="AL2075" s="85"/>
      <c r="AM2075" s="105"/>
      <c r="AN2075" s="107"/>
      <c r="AO2075" s="107"/>
      <c r="AP2075" s="105"/>
      <c r="AQ2075" s="85"/>
      <c r="AR2075" s="85"/>
      <c r="AS2075" s="105"/>
      <c r="AT2075" s="107"/>
      <c r="AU2075" s="85"/>
      <c r="AV2075" s="107"/>
      <c r="AW2075" s="85"/>
      <c r="AX2075" s="85"/>
      <c r="AY2075" s="85"/>
      <c r="AZ2075" s="80"/>
      <c r="BA2075" s="86"/>
      <c r="BB2075" s="86"/>
      <c r="BC2075" s="105"/>
    </row>
    <row r="2076" spans="1:55" x14ac:dyDescent="0.25">
      <c r="A2076" s="80"/>
      <c r="B2076" s="80"/>
      <c r="C2076" s="80"/>
      <c r="D2076" s="80"/>
      <c r="E2076" s="80"/>
      <c r="F2076" s="80"/>
      <c r="G2076" s="80"/>
      <c r="H2076" s="84"/>
      <c r="I2076" s="84"/>
      <c r="J2076" s="105"/>
      <c r="K2076" s="84"/>
      <c r="L2076" s="105"/>
      <c r="M2076" s="84"/>
      <c r="N2076" s="105"/>
      <c r="O2076" s="84"/>
      <c r="P2076" s="84"/>
      <c r="Q2076" s="105"/>
      <c r="R2076" s="84"/>
      <c r="S2076" s="105"/>
      <c r="T2076" s="84"/>
      <c r="U2076" s="105"/>
      <c r="V2076" s="80"/>
      <c r="W2076" s="80"/>
      <c r="X2076" s="108"/>
      <c r="Y2076" s="108"/>
      <c r="Z2076" s="80"/>
      <c r="AA2076" s="80"/>
      <c r="AB2076" s="109"/>
      <c r="AC2076" s="80"/>
      <c r="AD2076" s="80"/>
      <c r="AE2076" s="80"/>
      <c r="AF2076" s="80"/>
      <c r="AG2076" s="80"/>
      <c r="AH2076" s="107"/>
      <c r="AI2076" s="107"/>
      <c r="AJ2076" s="105"/>
      <c r="AK2076" s="85"/>
      <c r="AL2076" s="85"/>
      <c r="AM2076" s="105"/>
      <c r="AN2076" s="107"/>
      <c r="AO2076" s="107"/>
      <c r="AP2076" s="105"/>
      <c r="AQ2076" s="85"/>
      <c r="AR2076" s="85"/>
      <c r="AS2076" s="105"/>
      <c r="AT2076" s="107"/>
      <c r="AU2076" s="85"/>
      <c r="AV2076" s="107"/>
      <c r="AW2076" s="85"/>
      <c r="AX2076" s="85"/>
      <c r="AY2076" s="85"/>
      <c r="AZ2076" s="80"/>
      <c r="BA2076" s="86"/>
      <c r="BB2076" s="86"/>
      <c r="BC2076" s="105"/>
    </row>
    <row r="2077" spans="1:55" x14ac:dyDescent="0.25">
      <c r="A2077" s="80"/>
      <c r="B2077" s="80"/>
      <c r="C2077" s="80"/>
      <c r="D2077" s="80"/>
      <c r="E2077" s="80"/>
      <c r="F2077" s="80"/>
      <c r="G2077" s="80"/>
      <c r="H2077" s="84"/>
      <c r="I2077" s="84"/>
      <c r="J2077" s="105"/>
      <c r="K2077" s="84"/>
      <c r="L2077" s="105"/>
      <c r="M2077" s="84"/>
      <c r="N2077" s="105"/>
      <c r="O2077" s="84"/>
      <c r="P2077" s="84"/>
      <c r="Q2077" s="105"/>
      <c r="R2077" s="84"/>
      <c r="S2077" s="105"/>
      <c r="T2077" s="84"/>
      <c r="U2077" s="105"/>
      <c r="V2077" s="80"/>
      <c r="W2077" s="80"/>
      <c r="X2077" s="108"/>
      <c r="Y2077" s="108"/>
      <c r="Z2077" s="80"/>
      <c r="AA2077" s="80"/>
      <c r="AB2077" s="109"/>
      <c r="AC2077" s="80"/>
      <c r="AD2077" s="80"/>
      <c r="AE2077" s="80"/>
      <c r="AF2077" s="80"/>
      <c r="AG2077" s="80"/>
      <c r="AH2077" s="107"/>
      <c r="AI2077" s="107"/>
      <c r="AJ2077" s="105"/>
      <c r="AK2077" s="85"/>
      <c r="AL2077" s="85"/>
      <c r="AM2077" s="105"/>
      <c r="AN2077" s="107"/>
      <c r="AO2077" s="107"/>
      <c r="AP2077" s="105"/>
      <c r="AQ2077" s="85"/>
      <c r="AR2077" s="85"/>
      <c r="AS2077" s="105"/>
      <c r="AT2077" s="107"/>
      <c r="AU2077" s="85"/>
      <c r="AV2077" s="107"/>
      <c r="AW2077" s="85"/>
      <c r="AX2077" s="85"/>
      <c r="AY2077" s="85"/>
      <c r="AZ2077" s="80"/>
      <c r="BA2077" s="86"/>
      <c r="BB2077" s="86"/>
      <c r="BC2077" s="105"/>
    </row>
    <row r="2078" spans="1:55" x14ac:dyDescent="0.25">
      <c r="A2078" s="80"/>
      <c r="B2078" s="80"/>
      <c r="C2078" s="80"/>
      <c r="D2078" s="80"/>
      <c r="E2078" s="80"/>
      <c r="F2078" s="80"/>
      <c r="G2078" s="80"/>
      <c r="H2078" s="84"/>
      <c r="I2078" s="84"/>
      <c r="J2078" s="105"/>
      <c r="K2078" s="84"/>
      <c r="L2078" s="105"/>
      <c r="M2078" s="84"/>
      <c r="N2078" s="105"/>
      <c r="O2078" s="84"/>
      <c r="P2078" s="84"/>
      <c r="Q2078" s="105"/>
      <c r="R2078" s="84"/>
      <c r="S2078" s="105"/>
      <c r="T2078" s="84"/>
      <c r="U2078" s="105"/>
      <c r="V2078" s="80"/>
      <c r="W2078" s="80"/>
      <c r="X2078" s="108"/>
      <c r="Y2078" s="108"/>
      <c r="Z2078" s="80"/>
      <c r="AA2078" s="80"/>
      <c r="AB2078" s="109"/>
      <c r="AC2078" s="80"/>
      <c r="AD2078" s="80"/>
      <c r="AE2078" s="80"/>
      <c r="AF2078" s="80"/>
      <c r="AG2078" s="80"/>
      <c r="AH2078" s="107"/>
      <c r="AI2078" s="107"/>
      <c r="AJ2078" s="105"/>
      <c r="AK2078" s="85"/>
      <c r="AL2078" s="85"/>
      <c r="AM2078" s="105"/>
      <c r="AN2078" s="107"/>
      <c r="AO2078" s="107"/>
      <c r="AP2078" s="105"/>
      <c r="AQ2078" s="85"/>
      <c r="AR2078" s="85"/>
      <c r="AS2078" s="105"/>
      <c r="AT2078" s="107"/>
      <c r="AU2078" s="85"/>
      <c r="AV2078" s="107"/>
      <c r="AW2078" s="85"/>
      <c r="AX2078" s="85"/>
      <c r="AY2078" s="85"/>
      <c r="AZ2078" s="80"/>
      <c r="BA2078" s="86"/>
      <c r="BB2078" s="86"/>
      <c r="BC2078" s="105"/>
    </row>
    <row r="2079" spans="1:55" x14ac:dyDescent="0.25">
      <c r="A2079" s="80"/>
      <c r="B2079" s="80"/>
      <c r="C2079" s="80"/>
      <c r="D2079" s="80"/>
      <c r="E2079" s="80"/>
      <c r="F2079" s="80"/>
      <c r="G2079" s="80"/>
      <c r="H2079" s="84"/>
      <c r="I2079" s="84"/>
      <c r="J2079" s="105"/>
      <c r="K2079" s="84"/>
      <c r="L2079" s="105"/>
      <c r="M2079" s="84"/>
      <c r="N2079" s="105"/>
      <c r="O2079" s="84"/>
      <c r="P2079" s="84"/>
      <c r="Q2079" s="105"/>
      <c r="R2079" s="84"/>
      <c r="S2079" s="105"/>
      <c r="T2079" s="84"/>
      <c r="U2079" s="105"/>
      <c r="V2079" s="80"/>
      <c r="W2079" s="80"/>
      <c r="X2079" s="108"/>
      <c r="Y2079" s="108"/>
      <c r="Z2079" s="80"/>
      <c r="AA2079" s="80"/>
      <c r="AB2079" s="109"/>
      <c r="AC2079" s="80"/>
      <c r="AD2079" s="80"/>
      <c r="AE2079" s="80"/>
      <c r="AF2079" s="80"/>
      <c r="AG2079" s="80"/>
      <c r="AH2079" s="107"/>
      <c r="AI2079" s="107"/>
      <c r="AJ2079" s="105"/>
      <c r="AK2079" s="85"/>
      <c r="AL2079" s="85"/>
      <c r="AM2079" s="105"/>
      <c r="AN2079" s="107"/>
      <c r="AO2079" s="107"/>
      <c r="AP2079" s="105"/>
      <c r="AQ2079" s="85"/>
      <c r="AR2079" s="85"/>
      <c r="AS2079" s="105"/>
      <c r="AT2079" s="107"/>
      <c r="AU2079" s="85"/>
      <c r="AV2079" s="107"/>
      <c r="AW2079" s="85"/>
      <c r="AX2079" s="85"/>
      <c r="AY2079" s="85"/>
      <c r="AZ2079" s="80"/>
      <c r="BA2079" s="86"/>
      <c r="BB2079" s="86"/>
      <c r="BC2079" s="105"/>
    </row>
    <row r="2080" spans="1:55" x14ac:dyDescent="0.25">
      <c r="A2080" s="80"/>
      <c r="B2080" s="80"/>
      <c r="C2080" s="80"/>
      <c r="D2080" s="80"/>
      <c r="E2080" s="80"/>
      <c r="F2080" s="80"/>
      <c r="G2080" s="80"/>
      <c r="H2080" s="80"/>
      <c r="I2080" s="80"/>
      <c r="J2080" s="80"/>
      <c r="K2080" s="84"/>
      <c r="L2080" s="105"/>
      <c r="M2080" s="84"/>
      <c r="N2080" s="105"/>
      <c r="O2080" s="80"/>
      <c r="P2080" s="80"/>
      <c r="Q2080" s="80"/>
      <c r="R2080" s="84"/>
      <c r="S2080" s="105"/>
      <c r="T2080" s="84"/>
      <c r="U2080" s="105"/>
      <c r="V2080" s="80"/>
      <c r="W2080" s="80"/>
      <c r="X2080" s="80"/>
      <c r="Y2080" s="80"/>
      <c r="Z2080" s="80"/>
      <c r="AA2080" s="80"/>
      <c r="AB2080" s="109"/>
      <c r="AC2080" s="80"/>
      <c r="AD2080" s="80"/>
      <c r="AE2080" s="80"/>
      <c r="AF2080" s="80"/>
      <c r="AG2080" s="80"/>
      <c r="AH2080" s="80"/>
      <c r="AI2080" s="80"/>
      <c r="AJ2080" s="80"/>
      <c r="AK2080" s="80"/>
      <c r="AL2080" s="80"/>
      <c r="AM2080" s="80"/>
      <c r="AN2080" s="80"/>
      <c r="AO2080" s="80"/>
      <c r="AP2080" s="80"/>
      <c r="AQ2080" s="80"/>
      <c r="AR2080" s="80"/>
      <c r="AS2080" s="80"/>
      <c r="AT2080" s="80"/>
      <c r="AU2080" s="80"/>
      <c r="AV2080" s="80"/>
      <c r="AW2080" s="80"/>
      <c r="AX2080" s="80"/>
      <c r="AY2080" s="80"/>
      <c r="AZ2080" s="80"/>
      <c r="BA2080" s="80"/>
      <c r="BB2080" s="80"/>
      <c r="BC2080" s="80"/>
    </row>
    <row r="2081" spans="1:55" x14ac:dyDescent="0.25">
      <c r="A2081" s="80"/>
      <c r="B2081" s="80"/>
      <c r="C2081" s="80"/>
      <c r="D2081" s="81"/>
      <c r="E2081" s="82"/>
      <c r="F2081" s="83"/>
      <c r="G2081" s="83"/>
      <c r="H2081" s="84"/>
      <c r="I2081" s="84"/>
      <c r="J2081" s="105"/>
      <c r="K2081" s="84"/>
      <c r="L2081" s="105"/>
      <c r="M2081" s="84"/>
      <c r="N2081" s="105"/>
      <c r="O2081" s="84"/>
      <c r="P2081" s="84"/>
      <c r="Q2081" s="105"/>
      <c r="R2081" s="84"/>
      <c r="S2081" s="105"/>
      <c r="T2081" s="84"/>
      <c r="U2081" s="105"/>
      <c r="V2081" s="80"/>
      <c r="W2081" s="80"/>
      <c r="X2081" s="80"/>
      <c r="Y2081" s="80"/>
      <c r="Z2081" s="106"/>
      <c r="AA2081" s="106"/>
      <c r="AB2081" s="109"/>
      <c r="AC2081" s="106"/>
      <c r="AD2081" s="106"/>
      <c r="AE2081" s="80"/>
      <c r="AF2081" s="106"/>
      <c r="AG2081" s="106"/>
      <c r="AH2081" s="107"/>
      <c r="AI2081" s="107"/>
      <c r="AJ2081" s="105"/>
      <c r="AK2081" s="85"/>
      <c r="AL2081" s="85"/>
      <c r="AM2081" s="105"/>
      <c r="AN2081" s="107"/>
      <c r="AO2081" s="107"/>
      <c r="AP2081" s="105"/>
      <c r="AQ2081" s="85"/>
      <c r="AR2081" s="85"/>
      <c r="AS2081" s="105"/>
      <c r="AT2081" s="107"/>
      <c r="AU2081" s="85"/>
      <c r="AV2081" s="107"/>
      <c r="AW2081" s="85"/>
      <c r="AX2081" s="85"/>
      <c r="AY2081" s="85"/>
      <c r="AZ2081" s="80"/>
      <c r="BA2081" s="86"/>
      <c r="BB2081" s="86"/>
      <c r="BC2081" s="105"/>
    </row>
    <row r="2082" spans="1:55" x14ac:dyDescent="0.25">
      <c r="A2082" s="80"/>
      <c r="B2082" s="80"/>
      <c r="C2082" s="80"/>
      <c r="D2082" s="81"/>
      <c r="E2082" s="82"/>
      <c r="F2082" s="83"/>
      <c r="G2082" s="83"/>
      <c r="H2082" s="84"/>
      <c r="I2082" s="84"/>
      <c r="J2082" s="105"/>
      <c r="K2082" s="84"/>
      <c r="L2082" s="105"/>
      <c r="M2082" s="84"/>
      <c r="N2082" s="105"/>
      <c r="O2082" s="84"/>
      <c r="P2082" s="84"/>
      <c r="Q2082" s="105"/>
      <c r="R2082" s="84"/>
      <c r="S2082" s="105"/>
      <c r="T2082" s="84"/>
      <c r="U2082" s="105"/>
      <c r="V2082" s="80"/>
      <c r="W2082" s="80"/>
      <c r="X2082" s="80"/>
      <c r="Y2082" s="80"/>
      <c r="Z2082" s="106"/>
      <c r="AA2082" s="106"/>
      <c r="AB2082" s="109"/>
      <c r="AC2082" s="106"/>
      <c r="AD2082" s="106"/>
      <c r="AE2082" s="80"/>
      <c r="AF2082" s="106"/>
      <c r="AG2082" s="106"/>
      <c r="AH2082" s="107"/>
      <c r="AI2082" s="107"/>
      <c r="AJ2082" s="105"/>
      <c r="AK2082" s="85"/>
      <c r="AL2082" s="85"/>
      <c r="AM2082" s="105"/>
      <c r="AN2082" s="107"/>
      <c r="AO2082" s="107"/>
      <c r="AP2082" s="105"/>
      <c r="AQ2082" s="85"/>
      <c r="AR2082" s="85"/>
      <c r="AS2082" s="105"/>
      <c r="AT2082" s="107"/>
      <c r="AU2082" s="85"/>
      <c r="AV2082" s="107"/>
      <c r="AW2082" s="85"/>
      <c r="AX2082" s="85"/>
      <c r="AY2082" s="85"/>
      <c r="AZ2082" s="80"/>
      <c r="BA2082" s="86"/>
      <c r="BB2082" s="86"/>
      <c r="BC2082" s="105"/>
    </row>
    <row r="2083" spans="1:55" x14ac:dyDescent="0.25">
      <c r="A2083" s="80"/>
      <c r="B2083" s="80"/>
      <c r="C2083" s="80"/>
      <c r="D2083" s="81"/>
      <c r="E2083" s="82"/>
      <c r="F2083" s="83"/>
      <c r="G2083" s="83"/>
      <c r="H2083" s="84"/>
      <c r="I2083" s="84"/>
      <c r="J2083" s="105"/>
      <c r="K2083" s="84"/>
      <c r="L2083" s="105"/>
      <c r="M2083" s="84"/>
      <c r="N2083" s="105"/>
      <c r="O2083" s="84"/>
      <c r="P2083" s="84"/>
      <c r="Q2083" s="105"/>
      <c r="R2083" s="84"/>
      <c r="S2083" s="105"/>
      <c r="T2083" s="84"/>
      <c r="U2083" s="105"/>
      <c r="V2083" s="80"/>
      <c r="W2083" s="80"/>
      <c r="X2083" s="108"/>
      <c r="Y2083" s="108"/>
      <c r="Z2083" s="106"/>
      <c r="AA2083" s="106"/>
      <c r="AB2083" s="109"/>
      <c r="AC2083" s="106"/>
      <c r="AD2083" s="106"/>
      <c r="AE2083" s="80"/>
      <c r="AF2083" s="106"/>
      <c r="AG2083" s="106"/>
      <c r="AH2083" s="107"/>
      <c r="AI2083" s="107"/>
      <c r="AJ2083" s="105"/>
      <c r="AK2083" s="85"/>
      <c r="AL2083" s="85"/>
      <c r="AM2083" s="105"/>
      <c r="AN2083" s="107"/>
      <c r="AO2083" s="107"/>
      <c r="AP2083" s="105"/>
      <c r="AQ2083" s="85"/>
      <c r="AR2083" s="85"/>
      <c r="AS2083" s="105"/>
      <c r="AT2083" s="107"/>
      <c r="AU2083" s="85"/>
      <c r="AV2083" s="107"/>
      <c r="AW2083" s="85"/>
      <c r="AX2083" s="85"/>
      <c r="AY2083" s="85"/>
      <c r="AZ2083" s="80"/>
      <c r="BA2083" s="86"/>
      <c r="BB2083" s="86"/>
      <c r="BC2083" s="105"/>
    </row>
    <row r="2084" spans="1:55" x14ac:dyDescent="0.25">
      <c r="A2084" s="80"/>
      <c r="B2084" s="80"/>
      <c r="C2084" s="80"/>
      <c r="D2084" s="81"/>
      <c r="E2084" s="82"/>
      <c r="F2084" s="83"/>
      <c r="G2084" s="83"/>
      <c r="H2084" s="84"/>
      <c r="I2084" s="84"/>
      <c r="J2084" s="105"/>
      <c r="K2084" s="84"/>
      <c r="L2084" s="105"/>
      <c r="M2084" s="84"/>
      <c r="N2084" s="105"/>
      <c r="O2084" s="84"/>
      <c r="P2084" s="84"/>
      <c r="Q2084" s="105"/>
      <c r="R2084" s="84"/>
      <c r="S2084" s="105"/>
      <c r="T2084" s="84"/>
      <c r="U2084" s="105"/>
      <c r="V2084" s="80"/>
      <c r="W2084" s="80"/>
      <c r="X2084" s="80"/>
      <c r="Y2084" s="80"/>
      <c r="Z2084" s="106"/>
      <c r="AA2084" s="106"/>
      <c r="AB2084" s="109"/>
      <c r="AC2084" s="106"/>
      <c r="AD2084" s="106"/>
      <c r="AE2084" s="80"/>
      <c r="AF2084" s="106"/>
      <c r="AG2084" s="106"/>
      <c r="AH2084" s="107"/>
      <c r="AI2084" s="107"/>
      <c r="AJ2084" s="105"/>
      <c r="AK2084" s="85"/>
      <c r="AL2084" s="85"/>
      <c r="AM2084" s="105"/>
      <c r="AN2084" s="107"/>
      <c r="AO2084" s="107"/>
      <c r="AP2084" s="105"/>
      <c r="AQ2084" s="85"/>
      <c r="AR2084" s="85"/>
      <c r="AS2084" s="105"/>
      <c r="AT2084" s="107"/>
      <c r="AU2084" s="85"/>
      <c r="AV2084" s="107"/>
      <c r="AW2084" s="85"/>
      <c r="AX2084" s="85"/>
      <c r="AY2084" s="85"/>
      <c r="AZ2084" s="80"/>
      <c r="BA2084" s="86"/>
      <c r="BB2084" s="86"/>
      <c r="BC2084" s="105"/>
    </row>
    <row r="2085" spans="1:55" x14ac:dyDescent="0.25">
      <c r="A2085" s="80"/>
      <c r="B2085" s="80"/>
      <c r="C2085" s="80"/>
      <c r="D2085" s="81"/>
      <c r="E2085" s="82"/>
      <c r="F2085" s="83"/>
      <c r="G2085" s="83"/>
      <c r="H2085" s="84"/>
      <c r="I2085" s="84"/>
      <c r="J2085" s="105"/>
      <c r="K2085" s="84"/>
      <c r="L2085" s="105"/>
      <c r="M2085" s="84"/>
      <c r="N2085" s="105"/>
      <c r="O2085" s="84"/>
      <c r="P2085" s="84"/>
      <c r="Q2085" s="105"/>
      <c r="R2085" s="84"/>
      <c r="S2085" s="105"/>
      <c r="T2085" s="84"/>
      <c r="U2085" s="105"/>
      <c r="V2085" s="80"/>
      <c r="W2085" s="80"/>
      <c r="X2085" s="80"/>
      <c r="Y2085" s="80"/>
      <c r="Z2085" s="106"/>
      <c r="AA2085" s="106"/>
      <c r="AB2085" s="109"/>
      <c r="AC2085" s="106"/>
      <c r="AD2085" s="106"/>
      <c r="AE2085" s="80"/>
      <c r="AF2085" s="106"/>
      <c r="AG2085" s="106"/>
      <c r="AH2085" s="107"/>
      <c r="AI2085" s="107"/>
      <c r="AJ2085" s="105"/>
      <c r="AK2085" s="85"/>
      <c r="AL2085" s="85"/>
      <c r="AM2085" s="105"/>
      <c r="AN2085" s="107"/>
      <c r="AO2085" s="107"/>
      <c r="AP2085" s="105"/>
      <c r="AQ2085" s="85"/>
      <c r="AR2085" s="85"/>
      <c r="AS2085" s="105"/>
      <c r="AT2085" s="107"/>
      <c r="AU2085" s="85"/>
      <c r="AV2085" s="107"/>
      <c r="AW2085" s="85"/>
      <c r="AX2085" s="85"/>
      <c r="AY2085" s="85"/>
      <c r="AZ2085" s="80"/>
      <c r="BA2085" s="86"/>
      <c r="BB2085" s="86"/>
      <c r="BC2085" s="105"/>
    </row>
    <row r="2086" spans="1:55" x14ac:dyDescent="0.25">
      <c r="A2086" s="80"/>
      <c r="B2086" s="80"/>
      <c r="C2086" s="80"/>
      <c r="D2086" s="81"/>
      <c r="E2086" s="82"/>
      <c r="F2086" s="83"/>
      <c r="G2086" s="83"/>
      <c r="H2086" s="84"/>
      <c r="I2086" s="84"/>
      <c r="J2086" s="105"/>
      <c r="K2086" s="84"/>
      <c r="L2086" s="105"/>
      <c r="M2086" s="84"/>
      <c r="N2086" s="105"/>
      <c r="O2086" s="84"/>
      <c r="P2086" s="84"/>
      <c r="Q2086" s="105"/>
      <c r="R2086" s="84"/>
      <c r="S2086" s="105"/>
      <c r="T2086" s="84"/>
      <c r="U2086" s="105"/>
      <c r="V2086" s="80"/>
      <c r="W2086" s="80"/>
      <c r="X2086" s="80"/>
      <c r="Y2086" s="80"/>
      <c r="Z2086" s="106"/>
      <c r="AA2086" s="106"/>
      <c r="AB2086" s="109"/>
      <c r="AC2086" s="106"/>
      <c r="AD2086" s="106"/>
      <c r="AE2086" s="80"/>
      <c r="AF2086" s="106"/>
      <c r="AG2086" s="106"/>
      <c r="AH2086" s="107"/>
      <c r="AI2086" s="107"/>
      <c r="AJ2086" s="105"/>
      <c r="AK2086" s="85"/>
      <c r="AL2086" s="85"/>
      <c r="AM2086" s="105"/>
      <c r="AN2086" s="107"/>
      <c r="AO2086" s="107"/>
      <c r="AP2086" s="105"/>
      <c r="AQ2086" s="85"/>
      <c r="AR2086" s="85"/>
      <c r="AS2086" s="105"/>
      <c r="AT2086" s="107"/>
      <c r="AU2086" s="85"/>
      <c r="AV2086" s="107"/>
      <c r="AW2086" s="85"/>
      <c r="AX2086" s="85"/>
      <c r="AY2086" s="85"/>
      <c r="AZ2086" s="80"/>
      <c r="BA2086" s="86"/>
      <c r="BB2086" s="86"/>
      <c r="BC2086" s="105"/>
    </row>
    <row r="2087" spans="1:55" x14ac:dyDescent="0.25">
      <c r="A2087" s="80"/>
      <c r="B2087" s="80"/>
      <c r="C2087" s="80"/>
      <c r="D2087" s="81"/>
      <c r="E2087" s="82"/>
      <c r="F2087" s="83"/>
      <c r="G2087" s="83"/>
      <c r="H2087" s="84"/>
      <c r="I2087" s="84"/>
      <c r="J2087" s="105"/>
      <c r="K2087" s="84"/>
      <c r="L2087" s="105"/>
      <c r="M2087" s="84"/>
      <c r="N2087" s="105"/>
      <c r="O2087" s="84"/>
      <c r="P2087" s="84"/>
      <c r="Q2087" s="105"/>
      <c r="R2087" s="84"/>
      <c r="S2087" s="105"/>
      <c r="T2087" s="84"/>
      <c r="U2087" s="105"/>
      <c r="V2087" s="80"/>
      <c r="W2087" s="80"/>
      <c r="X2087" s="108"/>
      <c r="Y2087" s="108"/>
      <c r="Z2087" s="106"/>
      <c r="AA2087" s="106"/>
      <c r="AB2087" s="109"/>
      <c r="AC2087" s="106"/>
      <c r="AD2087" s="106"/>
      <c r="AE2087" s="80"/>
      <c r="AF2087" s="106"/>
      <c r="AG2087" s="106"/>
      <c r="AH2087" s="107"/>
      <c r="AI2087" s="107"/>
      <c r="AJ2087" s="105"/>
      <c r="AK2087" s="85"/>
      <c r="AL2087" s="85"/>
      <c r="AM2087" s="105"/>
      <c r="AN2087" s="107"/>
      <c r="AO2087" s="107"/>
      <c r="AP2087" s="105"/>
      <c r="AQ2087" s="85"/>
      <c r="AR2087" s="85"/>
      <c r="AS2087" s="105"/>
      <c r="AT2087" s="107"/>
      <c r="AU2087" s="85"/>
      <c r="AV2087" s="107"/>
      <c r="AW2087" s="85"/>
      <c r="AX2087" s="85"/>
      <c r="AY2087" s="85"/>
      <c r="AZ2087" s="80"/>
      <c r="BA2087" s="86"/>
      <c r="BB2087" s="86"/>
      <c r="BC2087" s="105"/>
    </row>
    <row r="2088" spans="1:55" x14ac:dyDescent="0.25">
      <c r="A2088" s="80"/>
      <c r="B2088" s="80"/>
      <c r="C2088" s="80"/>
      <c r="D2088" s="81"/>
      <c r="E2088" s="82"/>
      <c r="F2088" s="83"/>
      <c r="G2088" s="83"/>
      <c r="H2088" s="84"/>
      <c r="I2088" s="84"/>
      <c r="J2088" s="105"/>
      <c r="K2088" s="84"/>
      <c r="L2088" s="105"/>
      <c r="M2088" s="84"/>
      <c r="N2088" s="105"/>
      <c r="O2088" s="84"/>
      <c r="P2088" s="84"/>
      <c r="Q2088" s="105"/>
      <c r="R2088" s="84"/>
      <c r="S2088" s="105"/>
      <c r="T2088" s="84"/>
      <c r="U2088" s="105"/>
      <c r="V2088" s="80"/>
      <c r="W2088" s="80"/>
      <c r="X2088" s="108"/>
      <c r="Y2088" s="108"/>
      <c r="Z2088" s="106"/>
      <c r="AA2088" s="80"/>
      <c r="AB2088" s="109"/>
      <c r="AC2088" s="106"/>
      <c r="AD2088" s="80"/>
      <c r="AE2088" s="80"/>
      <c r="AF2088" s="106"/>
      <c r="AG2088" s="106"/>
      <c r="AH2088" s="107"/>
      <c r="AI2088" s="107"/>
      <c r="AJ2088" s="105"/>
      <c r="AK2088" s="85"/>
      <c r="AL2088" s="85"/>
      <c r="AM2088" s="105"/>
      <c r="AN2088" s="107"/>
      <c r="AO2088" s="107"/>
      <c r="AP2088" s="105"/>
      <c r="AQ2088" s="85"/>
      <c r="AR2088" s="85"/>
      <c r="AS2088" s="105"/>
      <c r="AT2088" s="107"/>
      <c r="AU2088" s="85"/>
      <c r="AV2088" s="107"/>
      <c r="AW2088" s="85"/>
      <c r="AX2088" s="85"/>
      <c r="AY2088" s="85"/>
      <c r="AZ2088" s="80"/>
      <c r="BA2088" s="86"/>
      <c r="BB2088" s="86"/>
      <c r="BC2088" s="105"/>
    </row>
    <row r="2089" spans="1:55" x14ac:dyDescent="0.25">
      <c r="A2089" s="80"/>
      <c r="B2089" s="80"/>
      <c r="C2089" s="80"/>
      <c r="D2089" s="81"/>
      <c r="E2089" s="82"/>
      <c r="F2089" s="83"/>
      <c r="G2089" s="83"/>
      <c r="H2089" s="84"/>
      <c r="I2089" s="84"/>
      <c r="J2089" s="105"/>
      <c r="K2089" s="84"/>
      <c r="L2089" s="105"/>
      <c r="M2089" s="84"/>
      <c r="N2089" s="105"/>
      <c r="O2089" s="84"/>
      <c r="P2089" s="84"/>
      <c r="Q2089" s="105"/>
      <c r="R2089" s="84"/>
      <c r="S2089" s="105"/>
      <c r="T2089" s="84"/>
      <c r="U2089" s="105"/>
      <c r="V2089" s="80"/>
      <c r="W2089" s="80"/>
      <c r="X2089" s="108"/>
      <c r="Y2089" s="108"/>
      <c r="Z2089" s="106"/>
      <c r="AA2089" s="106"/>
      <c r="AB2089" s="109"/>
      <c r="AC2089" s="106"/>
      <c r="AD2089" s="106"/>
      <c r="AE2089" s="80"/>
      <c r="AF2089" s="106"/>
      <c r="AG2089" s="106"/>
      <c r="AH2089" s="107"/>
      <c r="AI2089" s="107"/>
      <c r="AJ2089" s="105"/>
      <c r="AK2089" s="85"/>
      <c r="AL2089" s="85"/>
      <c r="AM2089" s="105"/>
      <c r="AN2089" s="107"/>
      <c r="AO2089" s="107"/>
      <c r="AP2089" s="105"/>
      <c r="AQ2089" s="85"/>
      <c r="AR2089" s="85"/>
      <c r="AS2089" s="105"/>
      <c r="AT2089" s="107"/>
      <c r="AU2089" s="85"/>
      <c r="AV2089" s="107"/>
      <c r="AW2089" s="85"/>
      <c r="AX2089" s="85"/>
      <c r="AY2089" s="85"/>
      <c r="AZ2089" s="80"/>
      <c r="BA2089" s="86"/>
      <c r="BB2089" s="86"/>
      <c r="BC2089" s="105"/>
    </row>
    <row r="2090" spans="1:55" x14ac:dyDescent="0.25">
      <c r="A2090" s="80"/>
      <c r="B2090" s="80"/>
      <c r="C2090" s="80"/>
      <c r="D2090" s="81"/>
      <c r="E2090" s="80"/>
      <c r="F2090" s="83"/>
      <c r="G2090" s="80"/>
      <c r="H2090" s="84"/>
      <c r="I2090" s="80"/>
      <c r="J2090" s="80"/>
      <c r="K2090" s="84"/>
      <c r="L2090" s="105"/>
      <c r="M2090" s="84"/>
      <c r="N2090" s="105"/>
      <c r="O2090" s="84"/>
      <c r="P2090" s="80"/>
      <c r="Q2090" s="80"/>
      <c r="R2090" s="84"/>
      <c r="S2090" s="105"/>
      <c r="T2090" s="84"/>
      <c r="U2090" s="105"/>
      <c r="V2090" s="80"/>
      <c r="W2090" s="80"/>
      <c r="X2090" s="108"/>
      <c r="Y2090" s="108"/>
      <c r="Z2090" s="80"/>
      <c r="AA2090" s="80"/>
      <c r="AB2090" s="109"/>
      <c r="AC2090" s="80"/>
      <c r="AD2090" s="80"/>
      <c r="AE2090" s="80"/>
      <c r="AF2090" s="80"/>
      <c r="AG2090" s="80"/>
      <c r="AH2090" s="107"/>
      <c r="AI2090" s="80"/>
      <c r="AJ2090" s="80"/>
      <c r="AK2090" s="85"/>
      <c r="AL2090" s="80"/>
      <c r="AM2090" s="80"/>
      <c r="AN2090" s="107"/>
      <c r="AO2090" s="80"/>
      <c r="AP2090" s="80"/>
      <c r="AQ2090" s="85"/>
      <c r="AR2090" s="80"/>
      <c r="AS2090" s="80"/>
      <c r="AT2090" s="107"/>
      <c r="AU2090" s="85"/>
      <c r="AV2090" s="107"/>
      <c r="AW2090" s="85"/>
      <c r="AX2090" s="85"/>
      <c r="AY2090" s="80"/>
      <c r="AZ2090" s="80"/>
      <c r="BA2090" s="86"/>
      <c r="BB2090" s="80"/>
      <c r="BC2090" s="80"/>
    </row>
    <row r="2091" spans="1:55" x14ac:dyDescent="0.25">
      <c r="A2091" s="80"/>
      <c r="B2091" s="80"/>
      <c r="C2091" s="80"/>
      <c r="D2091" s="81"/>
      <c r="E2091" s="80"/>
      <c r="F2091" s="83"/>
      <c r="G2091" s="80"/>
      <c r="H2091" s="84"/>
      <c r="I2091" s="84"/>
      <c r="J2091" s="105"/>
      <c r="K2091" s="84"/>
      <c r="L2091" s="105"/>
      <c r="M2091" s="84"/>
      <c r="N2091" s="105"/>
      <c r="O2091" s="84"/>
      <c r="P2091" s="84"/>
      <c r="Q2091" s="105"/>
      <c r="R2091" s="84"/>
      <c r="S2091" s="105"/>
      <c r="T2091" s="84"/>
      <c r="U2091" s="105"/>
      <c r="V2091" s="80"/>
      <c r="W2091" s="80"/>
      <c r="X2091" s="108"/>
      <c r="Y2091" s="108"/>
      <c r="Z2091" s="80"/>
      <c r="AA2091" s="80"/>
      <c r="AB2091" s="109"/>
      <c r="AC2091" s="80"/>
      <c r="AD2091" s="80"/>
      <c r="AE2091" s="80"/>
      <c r="AF2091" s="80"/>
      <c r="AG2091" s="80"/>
      <c r="AH2091" s="107"/>
      <c r="AI2091" s="107"/>
      <c r="AJ2091" s="105"/>
      <c r="AK2091" s="85"/>
      <c r="AL2091" s="85"/>
      <c r="AM2091" s="105"/>
      <c r="AN2091" s="107"/>
      <c r="AO2091" s="107"/>
      <c r="AP2091" s="105"/>
      <c r="AQ2091" s="85"/>
      <c r="AR2091" s="85"/>
      <c r="AS2091" s="105"/>
      <c r="AT2091" s="107"/>
      <c r="AU2091" s="85"/>
      <c r="AV2091" s="107"/>
      <c r="AW2091" s="85"/>
      <c r="AX2091" s="85"/>
      <c r="AY2091" s="85"/>
      <c r="AZ2091" s="80"/>
      <c r="BA2091" s="86"/>
      <c r="BB2091" s="86"/>
      <c r="BC2091" s="105"/>
    </row>
    <row r="2092" spans="1:55" x14ac:dyDescent="0.25">
      <c r="A2092" s="80"/>
      <c r="B2092" s="80"/>
      <c r="C2092" s="80"/>
      <c r="D2092" s="81"/>
      <c r="E2092" s="82"/>
      <c r="F2092" s="83"/>
      <c r="G2092" s="83"/>
      <c r="H2092" s="84"/>
      <c r="I2092" s="84"/>
      <c r="J2092" s="105"/>
      <c r="K2092" s="84"/>
      <c r="L2092" s="105"/>
      <c r="M2092" s="84"/>
      <c r="N2092" s="105"/>
      <c r="O2092" s="84"/>
      <c r="P2092" s="84"/>
      <c r="Q2092" s="105"/>
      <c r="R2092" s="84"/>
      <c r="S2092" s="105"/>
      <c r="T2092" s="84"/>
      <c r="U2092" s="105"/>
      <c r="V2092" s="80"/>
      <c r="W2092" s="80"/>
      <c r="X2092" s="108"/>
      <c r="Y2092" s="108"/>
      <c r="Z2092" s="106"/>
      <c r="AA2092" s="106"/>
      <c r="AB2092" s="109"/>
      <c r="AC2092" s="106"/>
      <c r="AD2092" s="106"/>
      <c r="AE2092" s="80"/>
      <c r="AF2092" s="106"/>
      <c r="AG2092" s="106"/>
      <c r="AH2092" s="107"/>
      <c r="AI2092" s="107"/>
      <c r="AJ2092" s="105"/>
      <c r="AK2092" s="85"/>
      <c r="AL2092" s="85"/>
      <c r="AM2092" s="105"/>
      <c r="AN2092" s="107"/>
      <c r="AO2092" s="107"/>
      <c r="AP2092" s="105"/>
      <c r="AQ2092" s="85"/>
      <c r="AR2092" s="85"/>
      <c r="AS2092" s="105"/>
      <c r="AT2092" s="107"/>
      <c r="AU2092" s="85"/>
      <c r="AV2092" s="107"/>
      <c r="AW2092" s="85"/>
      <c r="AX2092" s="85"/>
      <c r="AY2092" s="85"/>
      <c r="AZ2092" s="80"/>
      <c r="BA2092" s="86"/>
      <c r="BB2092" s="86"/>
      <c r="BC2092" s="105"/>
    </row>
    <row r="2093" spans="1:55" x14ac:dyDescent="0.25">
      <c r="A2093" s="80"/>
      <c r="B2093" s="80"/>
      <c r="C2093" s="80"/>
      <c r="D2093" s="81"/>
      <c r="E2093" s="80"/>
      <c r="F2093" s="83"/>
      <c r="G2093" s="80"/>
      <c r="H2093" s="84"/>
      <c r="I2093" s="84"/>
      <c r="J2093" s="105"/>
      <c r="K2093" s="84"/>
      <c r="L2093" s="105"/>
      <c r="M2093" s="84"/>
      <c r="N2093" s="105"/>
      <c r="O2093" s="84"/>
      <c r="P2093" s="84"/>
      <c r="Q2093" s="105"/>
      <c r="R2093" s="84"/>
      <c r="S2093" s="105"/>
      <c r="T2093" s="84"/>
      <c r="U2093" s="105"/>
      <c r="V2093" s="80"/>
      <c r="W2093" s="80"/>
      <c r="X2093" s="108"/>
      <c r="Y2093" s="108"/>
      <c r="Z2093" s="80"/>
      <c r="AA2093" s="80"/>
      <c r="AB2093" s="109"/>
      <c r="AC2093" s="80"/>
      <c r="AD2093" s="80"/>
      <c r="AE2093" s="80"/>
      <c r="AF2093" s="80"/>
      <c r="AG2093" s="80"/>
      <c r="AH2093" s="107"/>
      <c r="AI2093" s="107"/>
      <c r="AJ2093" s="105"/>
      <c r="AK2093" s="85"/>
      <c r="AL2093" s="85"/>
      <c r="AM2093" s="105"/>
      <c r="AN2093" s="107"/>
      <c r="AO2093" s="107"/>
      <c r="AP2093" s="105"/>
      <c r="AQ2093" s="85"/>
      <c r="AR2093" s="85"/>
      <c r="AS2093" s="105"/>
      <c r="AT2093" s="107"/>
      <c r="AU2093" s="85"/>
      <c r="AV2093" s="107"/>
      <c r="AW2093" s="85"/>
      <c r="AX2093" s="85"/>
      <c r="AY2093" s="85"/>
      <c r="AZ2093" s="80"/>
      <c r="BA2093" s="86"/>
      <c r="BB2093" s="86"/>
      <c r="BC2093" s="105"/>
    </row>
    <row r="2094" spans="1:55" x14ac:dyDescent="0.25">
      <c r="A2094" s="80"/>
      <c r="B2094" s="80"/>
      <c r="C2094" s="80"/>
      <c r="D2094" s="81"/>
      <c r="E2094" s="82"/>
      <c r="F2094" s="83"/>
      <c r="G2094" s="83"/>
      <c r="H2094" s="84"/>
      <c r="I2094" s="84"/>
      <c r="J2094" s="105"/>
      <c r="K2094" s="84"/>
      <c r="L2094" s="105"/>
      <c r="M2094" s="84"/>
      <c r="N2094" s="105"/>
      <c r="O2094" s="84"/>
      <c r="P2094" s="84"/>
      <c r="Q2094" s="105"/>
      <c r="R2094" s="84"/>
      <c r="S2094" s="105"/>
      <c r="T2094" s="84"/>
      <c r="U2094" s="105"/>
      <c r="V2094" s="80"/>
      <c r="W2094" s="80"/>
      <c r="X2094" s="108"/>
      <c r="Y2094" s="108"/>
      <c r="Z2094" s="106"/>
      <c r="AA2094" s="106"/>
      <c r="AB2094" s="109"/>
      <c r="AC2094" s="106"/>
      <c r="AD2094" s="106"/>
      <c r="AE2094" s="80"/>
      <c r="AF2094" s="106"/>
      <c r="AG2094" s="106"/>
      <c r="AH2094" s="107"/>
      <c r="AI2094" s="107"/>
      <c r="AJ2094" s="105"/>
      <c r="AK2094" s="85"/>
      <c r="AL2094" s="85"/>
      <c r="AM2094" s="105"/>
      <c r="AN2094" s="107"/>
      <c r="AO2094" s="107"/>
      <c r="AP2094" s="105"/>
      <c r="AQ2094" s="85"/>
      <c r="AR2094" s="85"/>
      <c r="AS2094" s="105"/>
      <c r="AT2094" s="107"/>
      <c r="AU2094" s="85"/>
      <c r="AV2094" s="107"/>
      <c r="AW2094" s="85"/>
      <c r="AX2094" s="85"/>
      <c r="AY2094" s="85"/>
      <c r="AZ2094" s="80"/>
      <c r="BA2094" s="86"/>
      <c r="BB2094" s="86"/>
      <c r="BC2094" s="105"/>
    </row>
    <row r="2095" spans="1:55" x14ac:dyDescent="0.25">
      <c r="A2095" s="80"/>
      <c r="B2095" s="80"/>
      <c r="C2095" s="80"/>
      <c r="D2095" s="81"/>
      <c r="E2095" s="82"/>
      <c r="F2095" s="83"/>
      <c r="G2095" s="83"/>
      <c r="H2095" s="84"/>
      <c r="I2095" s="84"/>
      <c r="J2095" s="105"/>
      <c r="K2095" s="84"/>
      <c r="L2095" s="105"/>
      <c r="M2095" s="84"/>
      <c r="N2095" s="105"/>
      <c r="O2095" s="84"/>
      <c r="P2095" s="84"/>
      <c r="Q2095" s="105"/>
      <c r="R2095" s="84"/>
      <c r="S2095" s="105"/>
      <c r="T2095" s="84"/>
      <c r="U2095" s="105"/>
      <c r="V2095" s="80"/>
      <c r="W2095" s="80"/>
      <c r="X2095" s="108"/>
      <c r="Y2095" s="108"/>
      <c r="Z2095" s="106"/>
      <c r="AA2095" s="106"/>
      <c r="AB2095" s="109"/>
      <c r="AC2095" s="106"/>
      <c r="AD2095" s="106"/>
      <c r="AE2095" s="80"/>
      <c r="AF2095" s="106"/>
      <c r="AG2095" s="106"/>
      <c r="AH2095" s="107"/>
      <c r="AI2095" s="107"/>
      <c r="AJ2095" s="105"/>
      <c r="AK2095" s="85"/>
      <c r="AL2095" s="85"/>
      <c r="AM2095" s="105"/>
      <c r="AN2095" s="107"/>
      <c r="AO2095" s="107"/>
      <c r="AP2095" s="105"/>
      <c r="AQ2095" s="85"/>
      <c r="AR2095" s="85"/>
      <c r="AS2095" s="105"/>
      <c r="AT2095" s="107"/>
      <c r="AU2095" s="85"/>
      <c r="AV2095" s="107"/>
      <c r="AW2095" s="85"/>
      <c r="AX2095" s="85"/>
      <c r="AY2095" s="85"/>
      <c r="AZ2095" s="80"/>
      <c r="BA2095" s="86"/>
      <c r="BB2095" s="86"/>
      <c r="BC2095" s="105"/>
    </row>
    <row r="2096" spans="1:55" x14ac:dyDescent="0.25">
      <c r="A2096" s="80"/>
      <c r="B2096" s="80"/>
      <c r="C2096" s="80"/>
      <c r="D2096" s="81"/>
      <c r="E2096" s="82"/>
      <c r="F2096" s="83"/>
      <c r="G2096" s="83"/>
      <c r="H2096" s="84"/>
      <c r="I2096" s="84"/>
      <c r="J2096" s="105"/>
      <c r="K2096" s="84"/>
      <c r="L2096" s="105"/>
      <c r="M2096" s="84"/>
      <c r="N2096" s="105"/>
      <c r="O2096" s="84"/>
      <c r="P2096" s="84"/>
      <c r="Q2096" s="105"/>
      <c r="R2096" s="84"/>
      <c r="S2096" s="105"/>
      <c r="T2096" s="84"/>
      <c r="U2096" s="105"/>
      <c r="V2096" s="80"/>
      <c r="W2096" s="80"/>
      <c r="X2096" s="108"/>
      <c r="Y2096" s="108"/>
      <c r="Z2096" s="106"/>
      <c r="AA2096" s="106"/>
      <c r="AB2096" s="109"/>
      <c r="AC2096" s="106"/>
      <c r="AD2096" s="106"/>
      <c r="AE2096" s="80"/>
      <c r="AF2096" s="106"/>
      <c r="AG2096" s="106"/>
      <c r="AH2096" s="107"/>
      <c r="AI2096" s="107"/>
      <c r="AJ2096" s="105"/>
      <c r="AK2096" s="85"/>
      <c r="AL2096" s="85"/>
      <c r="AM2096" s="105"/>
      <c r="AN2096" s="107"/>
      <c r="AO2096" s="107"/>
      <c r="AP2096" s="105"/>
      <c r="AQ2096" s="85"/>
      <c r="AR2096" s="85"/>
      <c r="AS2096" s="105"/>
      <c r="AT2096" s="107"/>
      <c r="AU2096" s="85"/>
      <c r="AV2096" s="107"/>
      <c r="AW2096" s="85"/>
      <c r="AX2096" s="85"/>
      <c r="AY2096" s="85"/>
      <c r="AZ2096" s="80"/>
      <c r="BA2096" s="86"/>
      <c r="BB2096" s="86"/>
      <c r="BC2096" s="105"/>
    </row>
    <row r="2097" spans="1:55" x14ac:dyDescent="0.25">
      <c r="A2097" s="80"/>
      <c r="B2097" s="80"/>
      <c r="C2097" s="80"/>
      <c r="D2097" s="81"/>
      <c r="E2097" s="80"/>
      <c r="F2097" s="83"/>
      <c r="G2097" s="80"/>
      <c r="H2097" s="84"/>
      <c r="I2097" s="84"/>
      <c r="J2097" s="105"/>
      <c r="K2097" s="84"/>
      <c r="L2097" s="105"/>
      <c r="M2097" s="84"/>
      <c r="N2097" s="105"/>
      <c r="O2097" s="84"/>
      <c r="P2097" s="84"/>
      <c r="Q2097" s="105"/>
      <c r="R2097" s="84"/>
      <c r="S2097" s="105"/>
      <c r="T2097" s="84"/>
      <c r="U2097" s="105"/>
      <c r="V2097" s="80"/>
      <c r="W2097" s="80"/>
      <c r="X2097" s="108"/>
      <c r="Y2097" s="108"/>
      <c r="Z2097" s="80"/>
      <c r="AA2097" s="80"/>
      <c r="AB2097" s="109"/>
      <c r="AC2097" s="80"/>
      <c r="AD2097" s="80"/>
      <c r="AE2097" s="80"/>
      <c r="AF2097" s="80"/>
      <c r="AG2097" s="80"/>
      <c r="AH2097" s="107"/>
      <c r="AI2097" s="107"/>
      <c r="AJ2097" s="105"/>
      <c r="AK2097" s="85"/>
      <c r="AL2097" s="85"/>
      <c r="AM2097" s="105"/>
      <c r="AN2097" s="107"/>
      <c r="AO2097" s="107"/>
      <c r="AP2097" s="105"/>
      <c r="AQ2097" s="85"/>
      <c r="AR2097" s="85"/>
      <c r="AS2097" s="105"/>
      <c r="AT2097" s="107"/>
      <c r="AU2097" s="85"/>
      <c r="AV2097" s="107"/>
      <c r="AW2097" s="85"/>
      <c r="AX2097" s="85"/>
      <c r="AY2097" s="85"/>
      <c r="AZ2097" s="80"/>
      <c r="BA2097" s="86"/>
      <c r="BB2097" s="86"/>
      <c r="BC2097" s="105"/>
    </row>
    <row r="2098" spans="1:55" x14ac:dyDescent="0.25">
      <c r="A2098" s="80"/>
      <c r="B2098" s="80"/>
      <c r="C2098" s="80"/>
      <c r="D2098" s="80"/>
      <c r="E2098" s="80"/>
      <c r="F2098" s="80"/>
      <c r="G2098" s="80"/>
      <c r="H2098" s="84"/>
      <c r="I2098" s="84"/>
      <c r="J2098" s="105"/>
      <c r="K2098" s="84"/>
      <c r="L2098" s="105"/>
      <c r="M2098" s="84"/>
      <c r="N2098" s="105"/>
      <c r="O2098" s="84"/>
      <c r="P2098" s="84"/>
      <c r="Q2098" s="105"/>
      <c r="R2098" s="84"/>
      <c r="S2098" s="105"/>
      <c r="T2098" s="84"/>
      <c r="U2098" s="105"/>
      <c r="V2098" s="80"/>
      <c r="W2098" s="80"/>
      <c r="X2098" s="80"/>
      <c r="Y2098" s="80"/>
      <c r="Z2098" s="80"/>
      <c r="AA2098" s="80"/>
      <c r="AB2098" s="109"/>
      <c r="AC2098" s="80"/>
      <c r="AD2098" s="80"/>
      <c r="AE2098" s="80"/>
      <c r="AF2098" s="80"/>
      <c r="AG2098" s="80"/>
      <c r="AH2098" s="107"/>
      <c r="AI2098" s="107"/>
      <c r="AJ2098" s="105"/>
      <c r="AK2098" s="85"/>
      <c r="AL2098" s="85"/>
      <c r="AM2098" s="105"/>
      <c r="AN2098" s="107"/>
      <c r="AO2098" s="107"/>
      <c r="AP2098" s="105"/>
      <c r="AQ2098" s="85"/>
      <c r="AR2098" s="85"/>
      <c r="AS2098" s="105"/>
      <c r="AT2098" s="107"/>
      <c r="AU2098" s="85"/>
      <c r="AV2098" s="107"/>
      <c r="AW2098" s="85"/>
      <c r="AX2098" s="85"/>
      <c r="AY2098" s="85"/>
      <c r="AZ2098" s="80"/>
      <c r="BA2098" s="86"/>
      <c r="BB2098" s="86"/>
      <c r="BC2098" s="105"/>
    </row>
    <row r="2099" spans="1:55" x14ac:dyDescent="0.25">
      <c r="A2099" s="80"/>
      <c r="B2099" s="80"/>
      <c r="C2099" s="80"/>
      <c r="D2099" s="80"/>
      <c r="E2099" s="80"/>
      <c r="F2099" s="80"/>
      <c r="G2099" s="80"/>
      <c r="H2099" s="84"/>
      <c r="I2099" s="84"/>
      <c r="J2099" s="105"/>
      <c r="K2099" s="84"/>
      <c r="L2099" s="105"/>
      <c r="M2099" s="84"/>
      <c r="N2099" s="105"/>
      <c r="O2099" s="84"/>
      <c r="P2099" s="84"/>
      <c r="Q2099" s="105"/>
      <c r="R2099" s="84"/>
      <c r="S2099" s="105"/>
      <c r="T2099" s="84"/>
      <c r="U2099" s="105"/>
      <c r="V2099" s="80"/>
      <c r="W2099" s="80"/>
      <c r="X2099" s="80"/>
      <c r="Y2099" s="80"/>
      <c r="Z2099" s="80"/>
      <c r="AA2099" s="80"/>
      <c r="AB2099" s="109"/>
      <c r="AC2099" s="80"/>
      <c r="AD2099" s="80"/>
      <c r="AE2099" s="80"/>
      <c r="AF2099" s="80"/>
      <c r="AG2099" s="80"/>
      <c r="AH2099" s="107"/>
      <c r="AI2099" s="107"/>
      <c r="AJ2099" s="105"/>
      <c r="AK2099" s="85"/>
      <c r="AL2099" s="85"/>
      <c r="AM2099" s="105"/>
      <c r="AN2099" s="107"/>
      <c r="AO2099" s="107"/>
      <c r="AP2099" s="105"/>
      <c r="AQ2099" s="85"/>
      <c r="AR2099" s="85"/>
      <c r="AS2099" s="105"/>
      <c r="AT2099" s="107"/>
      <c r="AU2099" s="85"/>
      <c r="AV2099" s="107"/>
      <c r="AW2099" s="85"/>
      <c r="AX2099" s="85"/>
      <c r="AY2099" s="85"/>
      <c r="AZ2099" s="80"/>
      <c r="BA2099" s="86"/>
      <c r="BB2099" s="86"/>
      <c r="BC2099" s="105"/>
    </row>
    <row r="2100" spans="1:55" x14ac:dyDescent="0.25">
      <c r="A2100" s="80"/>
      <c r="B2100" s="80"/>
      <c r="C2100" s="80"/>
      <c r="D2100" s="80"/>
      <c r="E2100" s="80"/>
      <c r="F2100" s="80"/>
      <c r="G2100" s="80"/>
      <c r="H2100" s="84"/>
      <c r="I2100" s="84"/>
      <c r="J2100" s="105"/>
      <c r="K2100" s="84"/>
      <c r="L2100" s="105"/>
      <c r="M2100" s="84"/>
      <c r="N2100" s="105"/>
      <c r="O2100" s="84"/>
      <c r="P2100" s="84"/>
      <c r="Q2100" s="105"/>
      <c r="R2100" s="84"/>
      <c r="S2100" s="105"/>
      <c r="T2100" s="84"/>
      <c r="U2100" s="105"/>
      <c r="V2100" s="80"/>
      <c r="W2100" s="80"/>
      <c r="X2100" s="108"/>
      <c r="Y2100" s="108"/>
      <c r="Z2100" s="80"/>
      <c r="AA2100" s="80"/>
      <c r="AB2100" s="109"/>
      <c r="AC2100" s="80"/>
      <c r="AD2100" s="80"/>
      <c r="AE2100" s="80"/>
      <c r="AF2100" s="80"/>
      <c r="AG2100" s="80"/>
      <c r="AH2100" s="107"/>
      <c r="AI2100" s="107"/>
      <c r="AJ2100" s="105"/>
      <c r="AK2100" s="85"/>
      <c r="AL2100" s="85"/>
      <c r="AM2100" s="105"/>
      <c r="AN2100" s="107"/>
      <c r="AO2100" s="107"/>
      <c r="AP2100" s="105"/>
      <c r="AQ2100" s="85"/>
      <c r="AR2100" s="85"/>
      <c r="AS2100" s="105"/>
      <c r="AT2100" s="107"/>
      <c r="AU2100" s="85"/>
      <c r="AV2100" s="107"/>
      <c r="AW2100" s="85"/>
      <c r="AX2100" s="85"/>
      <c r="AY2100" s="85"/>
      <c r="AZ2100" s="80"/>
      <c r="BA2100" s="86"/>
      <c r="BB2100" s="86"/>
      <c r="BC2100" s="105"/>
    </row>
    <row r="2101" spans="1:55" x14ac:dyDescent="0.25">
      <c r="A2101" s="80"/>
      <c r="B2101" s="80"/>
      <c r="C2101" s="80"/>
      <c r="D2101" s="80"/>
      <c r="E2101" s="80"/>
      <c r="F2101" s="80"/>
      <c r="G2101" s="80"/>
      <c r="H2101" s="84"/>
      <c r="I2101" s="84"/>
      <c r="J2101" s="105"/>
      <c r="K2101" s="84"/>
      <c r="L2101" s="105"/>
      <c r="M2101" s="84"/>
      <c r="N2101" s="105"/>
      <c r="O2101" s="84"/>
      <c r="P2101" s="84"/>
      <c r="Q2101" s="105"/>
      <c r="R2101" s="84"/>
      <c r="S2101" s="105"/>
      <c r="T2101" s="84"/>
      <c r="U2101" s="105"/>
      <c r="V2101" s="80"/>
      <c r="W2101" s="80"/>
      <c r="X2101" s="80"/>
      <c r="Y2101" s="80"/>
      <c r="Z2101" s="80"/>
      <c r="AA2101" s="80"/>
      <c r="AB2101" s="109"/>
      <c r="AC2101" s="80"/>
      <c r="AD2101" s="80"/>
      <c r="AE2101" s="80"/>
      <c r="AF2101" s="80"/>
      <c r="AG2101" s="80"/>
      <c r="AH2101" s="107"/>
      <c r="AI2101" s="107"/>
      <c r="AJ2101" s="105"/>
      <c r="AK2101" s="85"/>
      <c r="AL2101" s="85"/>
      <c r="AM2101" s="105"/>
      <c r="AN2101" s="107"/>
      <c r="AO2101" s="107"/>
      <c r="AP2101" s="105"/>
      <c r="AQ2101" s="85"/>
      <c r="AR2101" s="85"/>
      <c r="AS2101" s="105"/>
      <c r="AT2101" s="107"/>
      <c r="AU2101" s="85"/>
      <c r="AV2101" s="107"/>
      <c r="AW2101" s="85"/>
      <c r="AX2101" s="85"/>
      <c r="AY2101" s="85"/>
      <c r="AZ2101" s="80"/>
      <c r="BA2101" s="86"/>
      <c r="BB2101" s="86"/>
      <c r="BC2101" s="105"/>
    </row>
    <row r="2102" spans="1:55" x14ac:dyDescent="0.25">
      <c r="A2102" s="80"/>
      <c r="B2102" s="80"/>
      <c r="C2102" s="80"/>
      <c r="D2102" s="80"/>
      <c r="E2102" s="80"/>
      <c r="F2102" s="80"/>
      <c r="G2102" s="80"/>
      <c r="H2102" s="84"/>
      <c r="I2102" s="84"/>
      <c r="J2102" s="105"/>
      <c r="K2102" s="84"/>
      <c r="L2102" s="105"/>
      <c r="M2102" s="84"/>
      <c r="N2102" s="105"/>
      <c r="O2102" s="84"/>
      <c r="P2102" s="84"/>
      <c r="Q2102" s="105"/>
      <c r="R2102" s="84"/>
      <c r="S2102" s="105"/>
      <c r="T2102" s="84"/>
      <c r="U2102" s="105"/>
      <c r="V2102" s="80"/>
      <c r="W2102" s="80"/>
      <c r="X2102" s="80"/>
      <c r="Y2102" s="80"/>
      <c r="Z2102" s="80"/>
      <c r="AA2102" s="80"/>
      <c r="AB2102" s="109"/>
      <c r="AC2102" s="80"/>
      <c r="AD2102" s="80"/>
      <c r="AE2102" s="80"/>
      <c r="AF2102" s="80"/>
      <c r="AG2102" s="80"/>
      <c r="AH2102" s="107"/>
      <c r="AI2102" s="107"/>
      <c r="AJ2102" s="105"/>
      <c r="AK2102" s="85"/>
      <c r="AL2102" s="85"/>
      <c r="AM2102" s="105"/>
      <c r="AN2102" s="107"/>
      <c r="AO2102" s="107"/>
      <c r="AP2102" s="105"/>
      <c r="AQ2102" s="85"/>
      <c r="AR2102" s="85"/>
      <c r="AS2102" s="105"/>
      <c r="AT2102" s="107"/>
      <c r="AU2102" s="85"/>
      <c r="AV2102" s="107"/>
      <c r="AW2102" s="85"/>
      <c r="AX2102" s="85"/>
      <c r="AY2102" s="85"/>
      <c r="AZ2102" s="80"/>
      <c r="BA2102" s="86"/>
      <c r="BB2102" s="86"/>
      <c r="BC2102" s="105"/>
    </row>
    <row r="2103" spans="1:55" x14ac:dyDescent="0.25">
      <c r="A2103" s="80"/>
      <c r="B2103" s="80"/>
      <c r="C2103" s="80"/>
      <c r="D2103" s="80"/>
      <c r="E2103" s="80"/>
      <c r="F2103" s="80"/>
      <c r="G2103" s="80"/>
      <c r="H2103" s="84"/>
      <c r="I2103" s="84"/>
      <c r="J2103" s="105"/>
      <c r="K2103" s="84"/>
      <c r="L2103" s="105"/>
      <c r="M2103" s="84"/>
      <c r="N2103" s="105"/>
      <c r="O2103" s="84"/>
      <c r="P2103" s="84"/>
      <c r="Q2103" s="105"/>
      <c r="R2103" s="84"/>
      <c r="S2103" s="105"/>
      <c r="T2103" s="84"/>
      <c r="U2103" s="105"/>
      <c r="V2103" s="80"/>
      <c r="W2103" s="80"/>
      <c r="X2103" s="80"/>
      <c r="Y2103" s="80"/>
      <c r="Z2103" s="80"/>
      <c r="AA2103" s="80"/>
      <c r="AB2103" s="109"/>
      <c r="AC2103" s="80"/>
      <c r="AD2103" s="80"/>
      <c r="AE2103" s="80"/>
      <c r="AF2103" s="80"/>
      <c r="AG2103" s="80"/>
      <c r="AH2103" s="107"/>
      <c r="AI2103" s="107"/>
      <c r="AJ2103" s="105"/>
      <c r="AK2103" s="85"/>
      <c r="AL2103" s="85"/>
      <c r="AM2103" s="105"/>
      <c r="AN2103" s="107"/>
      <c r="AO2103" s="107"/>
      <c r="AP2103" s="105"/>
      <c r="AQ2103" s="85"/>
      <c r="AR2103" s="85"/>
      <c r="AS2103" s="105"/>
      <c r="AT2103" s="107"/>
      <c r="AU2103" s="85"/>
      <c r="AV2103" s="107"/>
      <c r="AW2103" s="85"/>
      <c r="AX2103" s="85"/>
      <c r="AY2103" s="85"/>
      <c r="AZ2103" s="80"/>
      <c r="BA2103" s="86"/>
      <c r="BB2103" s="86"/>
      <c r="BC2103" s="105"/>
    </row>
    <row r="2104" spans="1:55" x14ac:dyDescent="0.25">
      <c r="A2104" s="80"/>
      <c r="B2104" s="80"/>
      <c r="C2104" s="80"/>
      <c r="D2104" s="80"/>
      <c r="E2104" s="80"/>
      <c r="F2104" s="80"/>
      <c r="G2104" s="80"/>
      <c r="H2104" s="84"/>
      <c r="I2104" s="84"/>
      <c r="J2104" s="105"/>
      <c r="K2104" s="84"/>
      <c r="L2104" s="105"/>
      <c r="M2104" s="84"/>
      <c r="N2104" s="105"/>
      <c r="O2104" s="84"/>
      <c r="P2104" s="84"/>
      <c r="Q2104" s="105"/>
      <c r="R2104" s="84"/>
      <c r="S2104" s="105"/>
      <c r="T2104" s="84"/>
      <c r="U2104" s="105"/>
      <c r="V2104" s="80"/>
      <c r="W2104" s="80"/>
      <c r="X2104" s="108"/>
      <c r="Y2104" s="108"/>
      <c r="Z2104" s="80"/>
      <c r="AA2104" s="80"/>
      <c r="AB2104" s="109"/>
      <c r="AC2104" s="80"/>
      <c r="AD2104" s="80"/>
      <c r="AE2104" s="80"/>
      <c r="AF2104" s="80"/>
      <c r="AG2104" s="80"/>
      <c r="AH2104" s="107"/>
      <c r="AI2104" s="107"/>
      <c r="AJ2104" s="105"/>
      <c r="AK2104" s="85"/>
      <c r="AL2104" s="85"/>
      <c r="AM2104" s="105"/>
      <c r="AN2104" s="107"/>
      <c r="AO2104" s="107"/>
      <c r="AP2104" s="105"/>
      <c r="AQ2104" s="85"/>
      <c r="AR2104" s="85"/>
      <c r="AS2104" s="105"/>
      <c r="AT2104" s="107"/>
      <c r="AU2104" s="85"/>
      <c r="AV2104" s="107"/>
      <c r="AW2104" s="85"/>
      <c r="AX2104" s="85"/>
      <c r="AY2104" s="85"/>
      <c r="AZ2104" s="80"/>
      <c r="BA2104" s="86"/>
      <c r="BB2104" s="86"/>
      <c r="BC2104" s="105"/>
    </row>
    <row r="2105" spans="1:55" x14ac:dyDescent="0.25">
      <c r="A2105" s="80"/>
      <c r="B2105" s="80"/>
      <c r="C2105" s="80"/>
      <c r="D2105" s="80"/>
      <c r="E2105" s="80"/>
      <c r="F2105" s="80"/>
      <c r="G2105" s="80"/>
      <c r="H2105" s="84"/>
      <c r="I2105" s="84"/>
      <c r="J2105" s="105"/>
      <c r="K2105" s="80"/>
      <c r="L2105" s="80"/>
      <c r="M2105" s="80"/>
      <c r="N2105" s="80"/>
      <c r="O2105" s="84"/>
      <c r="P2105" s="84"/>
      <c r="Q2105" s="105"/>
      <c r="R2105" s="80"/>
      <c r="S2105" s="80"/>
      <c r="T2105" s="80"/>
      <c r="U2105" s="80"/>
      <c r="V2105" s="80"/>
      <c r="W2105" s="80"/>
      <c r="X2105" s="108"/>
      <c r="Y2105" s="108"/>
      <c r="Z2105" s="80"/>
      <c r="AA2105" s="80"/>
      <c r="AB2105" s="109"/>
      <c r="AC2105" s="80"/>
      <c r="AD2105" s="80"/>
      <c r="AE2105" s="80"/>
      <c r="AF2105" s="80"/>
      <c r="AG2105" s="80"/>
      <c r="AH2105" s="107"/>
      <c r="AI2105" s="107"/>
      <c r="AJ2105" s="105"/>
      <c r="AK2105" s="85"/>
      <c r="AL2105" s="85"/>
      <c r="AM2105" s="105"/>
      <c r="AN2105" s="107"/>
      <c r="AO2105" s="107"/>
      <c r="AP2105" s="105"/>
      <c r="AQ2105" s="85"/>
      <c r="AR2105" s="85"/>
      <c r="AS2105" s="105"/>
      <c r="AT2105" s="107"/>
      <c r="AU2105" s="85"/>
      <c r="AV2105" s="107"/>
      <c r="AW2105" s="85"/>
      <c r="AX2105" s="85"/>
      <c r="AY2105" s="85"/>
      <c r="AZ2105" s="80"/>
      <c r="BA2105" s="86"/>
      <c r="BB2105" s="86"/>
      <c r="BC2105" s="105"/>
    </row>
    <row r="2106" spans="1:55" x14ac:dyDescent="0.25">
      <c r="A2106" s="80"/>
      <c r="B2106" s="80"/>
      <c r="C2106" s="80"/>
      <c r="D2106" s="80"/>
      <c r="E2106" s="80"/>
      <c r="F2106" s="80"/>
      <c r="G2106" s="80"/>
      <c r="H2106" s="84"/>
      <c r="I2106" s="84"/>
      <c r="J2106" s="105"/>
      <c r="K2106" s="84"/>
      <c r="L2106" s="105"/>
      <c r="M2106" s="84"/>
      <c r="N2106" s="105"/>
      <c r="O2106" s="84"/>
      <c r="P2106" s="84"/>
      <c r="Q2106" s="105"/>
      <c r="R2106" s="84"/>
      <c r="S2106" s="105"/>
      <c r="T2106" s="84"/>
      <c r="U2106" s="105"/>
      <c r="V2106" s="80"/>
      <c r="W2106" s="80"/>
      <c r="X2106" s="108"/>
      <c r="Y2106" s="108"/>
      <c r="Z2106" s="80"/>
      <c r="AA2106" s="80"/>
      <c r="AB2106" s="109"/>
      <c r="AC2106" s="80"/>
      <c r="AD2106" s="80"/>
      <c r="AE2106" s="80"/>
      <c r="AF2106" s="80"/>
      <c r="AG2106" s="80"/>
      <c r="AH2106" s="107"/>
      <c r="AI2106" s="107"/>
      <c r="AJ2106" s="105"/>
      <c r="AK2106" s="85"/>
      <c r="AL2106" s="85"/>
      <c r="AM2106" s="105"/>
      <c r="AN2106" s="107"/>
      <c r="AO2106" s="107"/>
      <c r="AP2106" s="105"/>
      <c r="AQ2106" s="85"/>
      <c r="AR2106" s="85"/>
      <c r="AS2106" s="105"/>
      <c r="AT2106" s="107"/>
      <c r="AU2106" s="85"/>
      <c r="AV2106" s="107"/>
      <c r="AW2106" s="85"/>
      <c r="AX2106" s="85"/>
      <c r="AY2106" s="85"/>
      <c r="AZ2106" s="80"/>
      <c r="BA2106" s="86"/>
      <c r="BB2106" s="86"/>
      <c r="BC2106" s="105"/>
    </row>
    <row r="2107" spans="1:55" x14ac:dyDescent="0.25">
      <c r="A2107" s="80"/>
      <c r="B2107" s="80"/>
      <c r="C2107" s="80"/>
      <c r="D2107" s="80"/>
      <c r="E2107" s="80"/>
      <c r="F2107" s="80"/>
      <c r="G2107" s="80"/>
      <c r="H2107" s="84"/>
      <c r="I2107" s="80"/>
      <c r="J2107" s="80"/>
      <c r="K2107" s="80"/>
      <c r="L2107" s="80"/>
      <c r="M2107" s="84"/>
      <c r="N2107" s="105"/>
      <c r="O2107" s="84"/>
      <c r="P2107" s="80"/>
      <c r="Q2107" s="80"/>
      <c r="R2107" s="80"/>
      <c r="S2107" s="80"/>
      <c r="T2107" s="84"/>
      <c r="U2107" s="105"/>
      <c r="V2107" s="80"/>
      <c r="W2107" s="80"/>
      <c r="X2107" s="108"/>
      <c r="Y2107" s="108"/>
      <c r="Z2107" s="80"/>
      <c r="AA2107" s="80"/>
      <c r="AB2107" s="109"/>
      <c r="AC2107" s="80"/>
      <c r="AD2107" s="80"/>
      <c r="AE2107" s="80"/>
      <c r="AF2107" s="80"/>
      <c r="AG2107" s="80"/>
      <c r="AH2107" s="107"/>
      <c r="AI2107" s="80"/>
      <c r="AJ2107" s="80"/>
      <c r="AK2107" s="85"/>
      <c r="AL2107" s="80"/>
      <c r="AM2107" s="80"/>
      <c r="AN2107" s="107"/>
      <c r="AO2107" s="80"/>
      <c r="AP2107" s="80"/>
      <c r="AQ2107" s="85"/>
      <c r="AR2107" s="80"/>
      <c r="AS2107" s="80"/>
      <c r="AT2107" s="107"/>
      <c r="AU2107" s="85"/>
      <c r="AV2107" s="107"/>
      <c r="AW2107" s="85"/>
      <c r="AX2107" s="85"/>
      <c r="AY2107" s="80"/>
      <c r="AZ2107" s="80"/>
      <c r="BA2107" s="86"/>
      <c r="BB2107" s="80"/>
      <c r="BC2107" s="80"/>
    </row>
    <row r="2108" spans="1:55" x14ac:dyDescent="0.25">
      <c r="A2108" s="80"/>
      <c r="B2108" s="80"/>
      <c r="C2108" s="80"/>
      <c r="D2108" s="80"/>
      <c r="E2108" s="80"/>
      <c r="F2108" s="80"/>
      <c r="G2108" s="80"/>
      <c r="H2108" s="84"/>
      <c r="I2108" s="84"/>
      <c r="J2108" s="105"/>
      <c r="K2108" s="84"/>
      <c r="L2108" s="105"/>
      <c r="M2108" s="84"/>
      <c r="N2108" s="105"/>
      <c r="O2108" s="84"/>
      <c r="P2108" s="84"/>
      <c r="Q2108" s="105"/>
      <c r="R2108" s="84"/>
      <c r="S2108" s="105"/>
      <c r="T2108" s="84"/>
      <c r="U2108" s="105"/>
      <c r="V2108" s="80"/>
      <c r="W2108" s="80"/>
      <c r="X2108" s="108"/>
      <c r="Y2108" s="108"/>
      <c r="Z2108" s="80"/>
      <c r="AA2108" s="80"/>
      <c r="AB2108" s="109"/>
      <c r="AC2108" s="80"/>
      <c r="AD2108" s="80"/>
      <c r="AE2108" s="80"/>
      <c r="AF2108" s="80"/>
      <c r="AG2108" s="80"/>
      <c r="AH2108" s="107"/>
      <c r="AI2108" s="107"/>
      <c r="AJ2108" s="105"/>
      <c r="AK2108" s="85"/>
      <c r="AL2108" s="85"/>
      <c r="AM2108" s="105"/>
      <c r="AN2108" s="107"/>
      <c r="AO2108" s="107"/>
      <c r="AP2108" s="105"/>
      <c r="AQ2108" s="85"/>
      <c r="AR2108" s="85"/>
      <c r="AS2108" s="105"/>
      <c r="AT2108" s="107"/>
      <c r="AU2108" s="85"/>
      <c r="AV2108" s="107"/>
      <c r="AW2108" s="85"/>
      <c r="AX2108" s="85"/>
      <c r="AY2108" s="85"/>
      <c r="AZ2108" s="80"/>
      <c r="BA2108" s="86"/>
      <c r="BB2108" s="86"/>
      <c r="BC2108" s="105"/>
    </row>
    <row r="2109" spans="1:55" x14ac:dyDescent="0.25">
      <c r="A2109" s="80"/>
      <c r="B2109" s="80"/>
      <c r="C2109" s="80"/>
      <c r="D2109" s="80"/>
      <c r="E2109" s="80"/>
      <c r="F2109" s="80"/>
      <c r="G2109" s="80"/>
      <c r="H2109" s="84"/>
      <c r="I2109" s="80"/>
      <c r="J2109" s="80"/>
      <c r="K2109" s="80"/>
      <c r="L2109" s="80"/>
      <c r="M2109" s="80"/>
      <c r="N2109" s="80"/>
      <c r="O2109" s="84"/>
      <c r="P2109" s="80"/>
      <c r="Q2109" s="80"/>
      <c r="R2109" s="80"/>
      <c r="S2109" s="80"/>
      <c r="T2109" s="80"/>
      <c r="U2109" s="80"/>
      <c r="V2109" s="80"/>
      <c r="W2109" s="80"/>
      <c r="X2109" s="108"/>
      <c r="Y2109" s="108"/>
      <c r="Z2109" s="80"/>
      <c r="AA2109" s="80"/>
      <c r="AB2109" s="109"/>
      <c r="AC2109" s="80"/>
      <c r="AD2109" s="80"/>
      <c r="AE2109" s="80"/>
      <c r="AF2109" s="80"/>
      <c r="AG2109" s="80"/>
      <c r="AH2109" s="107"/>
      <c r="AI2109" s="80"/>
      <c r="AJ2109" s="80"/>
      <c r="AK2109" s="85"/>
      <c r="AL2109" s="80"/>
      <c r="AM2109" s="80"/>
      <c r="AN2109" s="107"/>
      <c r="AO2109" s="80"/>
      <c r="AP2109" s="80"/>
      <c r="AQ2109" s="85"/>
      <c r="AR2109" s="80"/>
      <c r="AS2109" s="80"/>
      <c r="AT2109" s="107"/>
      <c r="AU2109" s="85"/>
      <c r="AV2109" s="107"/>
      <c r="AW2109" s="85"/>
      <c r="AX2109" s="85"/>
      <c r="AY2109" s="80"/>
      <c r="AZ2109" s="80"/>
      <c r="BA2109" s="86"/>
      <c r="BB2109" s="80"/>
      <c r="BC2109" s="80"/>
    </row>
    <row r="2110" spans="1:55" x14ac:dyDescent="0.25">
      <c r="A2110" s="80"/>
      <c r="B2110" s="80"/>
      <c r="C2110" s="80"/>
      <c r="D2110" s="80"/>
      <c r="E2110" s="80"/>
      <c r="F2110" s="80"/>
      <c r="G2110" s="80"/>
      <c r="H2110" s="84"/>
      <c r="I2110" s="84"/>
      <c r="J2110" s="105"/>
      <c r="K2110" s="84"/>
      <c r="L2110" s="105"/>
      <c r="M2110" s="84"/>
      <c r="N2110" s="105"/>
      <c r="O2110" s="84"/>
      <c r="P2110" s="84"/>
      <c r="Q2110" s="105"/>
      <c r="R2110" s="84"/>
      <c r="S2110" s="105"/>
      <c r="T2110" s="84"/>
      <c r="U2110" s="105"/>
      <c r="V2110" s="80"/>
      <c r="W2110" s="80"/>
      <c r="X2110" s="108"/>
      <c r="Y2110" s="108"/>
      <c r="Z2110" s="80"/>
      <c r="AA2110" s="80"/>
      <c r="AB2110" s="109"/>
      <c r="AC2110" s="80"/>
      <c r="AD2110" s="80"/>
      <c r="AE2110" s="80"/>
      <c r="AF2110" s="80"/>
      <c r="AG2110" s="80"/>
      <c r="AH2110" s="107"/>
      <c r="AI2110" s="107"/>
      <c r="AJ2110" s="105"/>
      <c r="AK2110" s="85"/>
      <c r="AL2110" s="85"/>
      <c r="AM2110" s="105"/>
      <c r="AN2110" s="107"/>
      <c r="AO2110" s="107"/>
      <c r="AP2110" s="105"/>
      <c r="AQ2110" s="85"/>
      <c r="AR2110" s="85"/>
      <c r="AS2110" s="105"/>
      <c r="AT2110" s="107"/>
      <c r="AU2110" s="85"/>
      <c r="AV2110" s="107"/>
      <c r="AW2110" s="85"/>
      <c r="AX2110" s="85"/>
      <c r="AY2110" s="85"/>
      <c r="AZ2110" s="80"/>
      <c r="BA2110" s="86"/>
      <c r="BB2110" s="86"/>
      <c r="BC2110" s="105"/>
    </row>
    <row r="2111" spans="1:55" x14ac:dyDescent="0.25">
      <c r="A2111" s="80"/>
      <c r="B2111" s="80"/>
      <c r="C2111" s="80"/>
      <c r="D2111" s="80"/>
      <c r="E2111" s="80"/>
      <c r="F2111" s="80"/>
      <c r="G2111" s="80"/>
      <c r="H2111" s="84"/>
      <c r="I2111" s="84"/>
      <c r="J2111" s="105"/>
      <c r="K2111" s="84"/>
      <c r="L2111" s="105"/>
      <c r="M2111" s="84"/>
      <c r="N2111" s="105"/>
      <c r="O2111" s="84"/>
      <c r="P2111" s="84"/>
      <c r="Q2111" s="105"/>
      <c r="R2111" s="84"/>
      <c r="S2111" s="105"/>
      <c r="T2111" s="84"/>
      <c r="U2111" s="105"/>
      <c r="V2111" s="80"/>
      <c r="W2111" s="80"/>
      <c r="X2111" s="108"/>
      <c r="Y2111" s="108"/>
      <c r="Z2111" s="80"/>
      <c r="AA2111" s="80"/>
      <c r="AB2111" s="109"/>
      <c r="AC2111" s="80"/>
      <c r="AD2111" s="80"/>
      <c r="AE2111" s="80"/>
      <c r="AF2111" s="80"/>
      <c r="AG2111" s="80"/>
      <c r="AH2111" s="107"/>
      <c r="AI2111" s="107"/>
      <c r="AJ2111" s="105"/>
      <c r="AK2111" s="85"/>
      <c r="AL2111" s="85"/>
      <c r="AM2111" s="105"/>
      <c r="AN2111" s="107"/>
      <c r="AO2111" s="107"/>
      <c r="AP2111" s="105"/>
      <c r="AQ2111" s="85"/>
      <c r="AR2111" s="85"/>
      <c r="AS2111" s="105"/>
      <c r="AT2111" s="107"/>
      <c r="AU2111" s="85"/>
      <c r="AV2111" s="107"/>
      <c r="AW2111" s="85"/>
      <c r="AX2111" s="85"/>
      <c r="AY2111" s="85"/>
      <c r="AZ2111" s="80"/>
      <c r="BA2111" s="86"/>
      <c r="BB2111" s="86"/>
      <c r="BC2111" s="105"/>
    </row>
    <row r="2112" spans="1:55" x14ac:dyDescent="0.25">
      <c r="A2112" s="80"/>
      <c r="B2112" s="80"/>
      <c r="C2112" s="80"/>
      <c r="D2112" s="80"/>
      <c r="E2112" s="80"/>
      <c r="F2112" s="80"/>
      <c r="G2112" s="80"/>
      <c r="H2112" s="84"/>
      <c r="I2112" s="84"/>
      <c r="J2112" s="105"/>
      <c r="K2112" s="84"/>
      <c r="L2112" s="105"/>
      <c r="M2112" s="84"/>
      <c r="N2112" s="105"/>
      <c r="O2112" s="84"/>
      <c r="P2112" s="84"/>
      <c r="Q2112" s="105"/>
      <c r="R2112" s="84"/>
      <c r="S2112" s="105"/>
      <c r="T2112" s="84"/>
      <c r="U2112" s="105"/>
      <c r="V2112" s="80"/>
      <c r="W2112" s="80"/>
      <c r="X2112" s="108"/>
      <c r="Y2112" s="108"/>
      <c r="Z2112" s="80"/>
      <c r="AA2112" s="80"/>
      <c r="AB2112" s="109"/>
      <c r="AC2112" s="80"/>
      <c r="AD2112" s="80"/>
      <c r="AE2112" s="80"/>
      <c r="AF2112" s="80"/>
      <c r="AG2112" s="80"/>
      <c r="AH2112" s="107"/>
      <c r="AI2112" s="107"/>
      <c r="AJ2112" s="105"/>
      <c r="AK2112" s="85"/>
      <c r="AL2112" s="85"/>
      <c r="AM2112" s="105"/>
      <c r="AN2112" s="107"/>
      <c r="AO2112" s="107"/>
      <c r="AP2112" s="105"/>
      <c r="AQ2112" s="85"/>
      <c r="AR2112" s="85"/>
      <c r="AS2112" s="105"/>
      <c r="AT2112" s="107"/>
      <c r="AU2112" s="85"/>
      <c r="AV2112" s="107"/>
      <c r="AW2112" s="85"/>
      <c r="AX2112" s="85"/>
      <c r="AY2112" s="85"/>
      <c r="AZ2112" s="80"/>
      <c r="BA2112" s="86"/>
      <c r="BB2112" s="86"/>
      <c r="BC2112" s="105"/>
    </row>
    <row r="2113" spans="1:55" x14ac:dyDescent="0.25">
      <c r="A2113" s="80"/>
      <c r="B2113" s="80"/>
      <c r="C2113" s="80"/>
      <c r="D2113" s="80"/>
      <c r="E2113" s="80"/>
      <c r="F2113" s="80"/>
      <c r="G2113" s="80"/>
      <c r="H2113" s="84"/>
      <c r="I2113" s="80"/>
      <c r="J2113" s="80"/>
      <c r="K2113" s="84"/>
      <c r="L2113" s="105"/>
      <c r="M2113" s="84"/>
      <c r="N2113" s="105"/>
      <c r="O2113" s="84"/>
      <c r="P2113" s="80"/>
      <c r="Q2113" s="80"/>
      <c r="R2113" s="84"/>
      <c r="S2113" s="105"/>
      <c r="T2113" s="84"/>
      <c r="U2113" s="105"/>
      <c r="V2113" s="80"/>
      <c r="W2113" s="80"/>
      <c r="X2113" s="108"/>
      <c r="Y2113" s="108"/>
      <c r="Z2113" s="80"/>
      <c r="AA2113" s="80"/>
      <c r="AB2113" s="109"/>
      <c r="AC2113" s="80"/>
      <c r="AD2113" s="80"/>
      <c r="AE2113" s="80"/>
      <c r="AF2113" s="80"/>
      <c r="AG2113" s="80"/>
      <c r="AH2113" s="107"/>
      <c r="AI2113" s="80"/>
      <c r="AJ2113" s="80"/>
      <c r="AK2113" s="85"/>
      <c r="AL2113" s="80"/>
      <c r="AM2113" s="80"/>
      <c r="AN2113" s="107"/>
      <c r="AO2113" s="80"/>
      <c r="AP2113" s="80"/>
      <c r="AQ2113" s="85"/>
      <c r="AR2113" s="80"/>
      <c r="AS2113" s="80"/>
      <c r="AT2113" s="107"/>
      <c r="AU2113" s="85"/>
      <c r="AV2113" s="107"/>
      <c r="AW2113" s="85"/>
      <c r="AX2113" s="85"/>
      <c r="AY2113" s="80"/>
      <c r="AZ2113" s="80"/>
      <c r="BA2113" s="86"/>
      <c r="BB2113" s="80"/>
      <c r="BC2113" s="80"/>
    </row>
    <row r="2114" spans="1:55" x14ac:dyDescent="0.25">
      <c r="A2114" s="80"/>
      <c r="B2114" s="80"/>
      <c r="C2114" s="80"/>
      <c r="D2114" s="80"/>
      <c r="E2114" s="80"/>
      <c r="F2114" s="80"/>
      <c r="G2114" s="80"/>
      <c r="H2114" s="84"/>
      <c r="I2114" s="84"/>
      <c r="J2114" s="105"/>
      <c r="K2114" s="84"/>
      <c r="L2114" s="105"/>
      <c r="M2114" s="84"/>
      <c r="N2114" s="105"/>
      <c r="O2114" s="84"/>
      <c r="P2114" s="84"/>
      <c r="Q2114" s="105"/>
      <c r="R2114" s="84"/>
      <c r="S2114" s="105"/>
      <c r="T2114" s="84"/>
      <c r="U2114" s="105"/>
      <c r="V2114" s="80"/>
      <c r="W2114" s="80"/>
      <c r="X2114" s="80"/>
      <c r="Y2114" s="80"/>
      <c r="Z2114" s="80"/>
      <c r="AA2114" s="80"/>
      <c r="AB2114" s="109"/>
      <c r="AC2114" s="80"/>
      <c r="AD2114" s="80"/>
      <c r="AE2114" s="80"/>
      <c r="AF2114" s="80"/>
      <c r="AG2114" s="80"/>
      <c r="AH2114" s="107"/>
      <c r="AI2114" s="107"/>
      <c r="AJ2114" s="105"/>
      <c r="AK2114" s="85"/>
      <c r="AL2114" s="85"/>
      <c r="AM2114" s="105"/>
      <c r="AN2114" s="107"/>
      <c r="AO2114" s="107"/>
      <c r="AP2114" s="105"/>
      <c r="AQ2114" s="85"/>
      <c r="AR2114" s="85"/>
      <c r="AS2114" s="105"/>
      <c r="AT2114" s="107"/>
      <c r="AU2114" s="85"/>
      <c r="AV2114" s="107"/>
      <c r="AW2114" s="85"/>
      <c r="AX2114" s="85"/>
      <c r="AY2114" s="85"/>
      <c r="AZ2114" s="80"/>
      <c r="BA2114" s="86"/>
      <c r="BB2114" s="86"/>
      <c r="BC2114" s="105"/>
    </row>
    <row r="2115" spans="1:55" x14ac:dyDescent="0.25">
      <c r="A2115" s="80"/>
      <c r="B2115" s="80"/>
      <c r="C2115" s="80"/>
      <c r="D2115" s="80"/>
      <c r="E2115" s="80"/>
      <c r="F2115" s="80"/>
      <c r="G2115" s="80"/>
      <c r="H2115" s="84"/>
      <c r="I2115" s="84"/>
      <c r="J2115" s="105"/>
      <c r="K2115" s="84"/>
      <c r="L2115" s="105"/>
      <c r="M2115" s="84"/>
      <c r="N2115" s="105"/>
      <c r="O2115" s="84"/>
      <c r="P2115" s="84"/>
      <c r="Q2115" s="105"/>
      <c r="R2115" s="84"/>
      <c r="S2115" s="105"/>
      <c r="T2115" s="84"/>
      <c r="U2115" s="105"/>
      <c r="V2115" s="80"/>
      <c r="W2115" s="80"/>
      <c r="X2115" s="80"/>
      <c r="Y2115" s="80"/>
      <c r="Z2115" s="80"/>
      <c r="AA2115" s="80"/>
      <c r="AB2115" s="109"/>
      <c r="AC2115" s="80"/>
      <c r="AD2115" s="80"/>
      <c r="AE2115" s="80"/>
      <c r="AF2115" s="80"/>
      <c r="AG2115" s="80"/>
      <c r="AH2115" s="107"/>
      <c r="AI2115" s="107"/>
      <c r="AJ2115" s="105"/>
      <c r="AK2115" s="85"/>
      <c r="AL2115" s="85"/>
      <c r="AM2115" s="105"/>
      <c r="AN2115" s="107"/>
      <c r="AO2115" s="107"/>
      <c r="AP2115" s="105"/>
      <c r="AQ2115" s="85"/>
      <c r="AR2115" s="85"/>
      <c r="AS2115" s="105"/>
      <c r="AT2115" s="107"/>
      <c r="AU2115" s="85"/>
      <c r="AV2115" s="107"/>
      <c r="AW2115" s="85"/>
      <c r="AX2115" s="85"/>
      <c r="AY2115" s="85"/>
      <c r="AZ2115" s="80"/>
      <c r="BA2115" s="86"/>
      <c r="BB2115" s="86"/>
      <c r="BC2115" s="105"/>
    </row>
    <row r="2116" spans="1:55" x14ac:dyDescent="0.25">
      <c r="A2116" s="80"/>
      <c r="B2116" s="80"/>
      <c r="C2116" s="80"/>
      <c r="D2116" s="80"/>
      <c r="E2116" s="80"/>
      <c r="F2116" s="80"/>
      <c r="G2116" s="80"/>
      <c r="H2116" s="84"/>
      <c r="I2116" s="84"/>
      <c r="J2116" s="105"/>
      <c r="K2116" s="84"/>
      <c r="L2116" s="105"/>
      <c r="M2116" s="84"/>
      <c r="N2116" s="105"/>
      <c r="O2116" s="84"/>
      <c r="P2116" s="84"/>
      <c r="Q2116" s="105"/>
      <c r="R2116" s="84"/>
      <c r="S2116" s="105"/>
      <c r="T2116" s="84"/>
      <c r="U2116" s="105"/>
      <c r="V2116" s="80"/>
      <c r="W2116" s="80"/>
      <c r="X2116" s="108"/>
      <c r="Y2116" s="108"/>
      <c r="Z2116" s="80"/>
      <c r="AA2116" s="80"/>
      <c r="AB2116" s="109"/>
      <c r="AC2116" s="80"/>
      <c r="AD2116" s="80"/>
      <c r="AE2116" s="80"/>
      <c r="AF2116" s="80"/>
      <c r="AG2116" s="80"/>
      <c r="AH2116" s="107"/>
      <c r="AI2116" s="107"/>
      <c r="AJ2116" s="105"/>
      <c r="AK2116" s="85"/>
      <c r="AL2116" s="85"/>
      <c r="AM2116" s="105"/>
      <c r="AN2116" s="107"/>
      <c r="AO2116" s="107"/>
      <c r="AP2116" s="105"/>
      <c r="AQ2116" s="85"/>
      <c r="AR2116" s="85"/>
      <c r="AS2116" s="105"/>
      <c r="AT2116" s="107"/>
      <c r="AU2116" s="85"/>
      <c r="AV2116" s="107"/>
      <c r="AW2116" s="85"/>
      <c r="AX2116" s="85"/>
      <c r="AY2116" s="85"/>
      <c r="AZ2116" s="80"/>
      <c r="BA2116" s="86"/>
      <c r="BB2116" s="86"/>
      <c r="BC2116" s="105"/>
    </row>
    <row r="2117" spans="1:55" x14ac:dyDescent="0.25">
      <c r="A2117" s="80"/>
      <c r="B2117" s="80"/>
      <c r="C2117" s="80"/>
      <c r="D2117" s="80"/>
      <c r="E2117" s="80"/>
      <c r="F2117" s="80"/>
      <c r="G2117" s="80"/>
      <c r="H2117" s="84"/>
      <c r="I2117" s="84"/>
      <c r="J2117" s="105"/>
      <c r="K2117" s="84"/>
      <c r="L2117" s="105"/>
      <c r="M2117" s="84"/>
      <c r="N2117" s="105"/>
      <c r="O2117" s="84"/>
      <c r="P2117" s="84"/>
      <c r="Q2117" s="105"/>
      <c r="R2117" s="84"/>
      <c r="S2117" s="105"/>
      <c r="T2117" s="84"/>
      <c r="U2117" s="105"/>
      <c r="V2117" s="80"/>
      <c r="W2117" s="80"/>
      <c r="X2117" s="80"/>
      <c r="Y2117" s="80"/>
      <c r="Z2117" s="80"/>
      <c r="AA2117" s="80"/>
      <c r="AB2117" s="109"/>
      <c r="AC2117" s="80"/>
      <c r="AD2117" s="80"/>
      <c r="AE2117" s="80"/>
      <c r="AF2117" s="80"/>
      <c r="AG2117" s="80"/>
      <c r="AH2117" s="107"/>
      <c r="AI2117" s="107"/>
      <c r="AJ2117" s="105"/>
      <c r="AK2117" s="85"/>
      <c r="AL2117" s="85"/>
      <c r="AM2117" s="105"/>
      <c r="AN2117" s="107"/>
      <c r="AO2117" s="107"/>
      <c r="AP2117" s="105"/>
      <c r="AQ2117" s="85"/>
      <c r="AR2117" s="85"/>
      <c r="AS2117" s="105"/>
      <c r="AT2117" s="107"/>
      <c r="AU2117" s="85"/>
      <c r="AV2117" s="107"/>
      <c r="AW2117" s="85"/>
      <c r="AX2117" s="85"/>
      <c r="AY2117" s="85"/>
      <c r="AZ2117" s="80"/>
      <c r="BA2117" s="86"/>
      <c r="BB2117" s="86"/>
      <c r="BC2117" s="105"/>
    </row>
    <row r="2118" spans="1:55" x14ac:dyDescent="0.25">
      <c r="A2118" s="80"/>
      <c r="B2118" s="80"/>
      <c r="C2118" s="80"/>
      <c r="D2118" s="80"/>
      <c r="E2118" s="80"/>
      <c r="F2118" s="80"/>
      <c r="G2118" s="80"/>
      <c r="H2118" s="84"/>
      <c r="I2118" s="84"/>
      <c r="J2118" s="105"/>
      <c r="K2118" s="84"/>
      <c r="L2118" s="105"/>
      <c r="M2118" s="84"/>
      <c r="N2118" s="105"/>
      <c r="O2118" s="84"/>
      <c r="P2118" s="84"/>
      <c r="Q2118" s="105"/>
      <c r="R2118" s="84"/>
      <c r="S2118" s="105"/>
      <c r="T2118" s="84"/>
      <c r="U2118" s="105"/>
      <c r="V2118" s="80"/>
      <c r="W2118" s="80"/>
      <c r="X2118" s="80"/>
      <c r="Y2118" s="80"/>
      <c r="Z2118" s="80"/>
      <c r="AA2118" s="80"/>
      <c r="AB2118" s="109"/>
      <c r="AC2118" s="80"/>
      <c r="AD2118" s="80"/>
      <c r="AE2118" s="80"/>
      <c r="AF2118" s="80"/>
      <c r="AG2118" s="80"/>
      <c r="AH2118" s="107"/>
      <c r="AI2118" s="107"/>
      <c r="AJ2118" s="105"/>
      <c r="AK2118" s="85"/>
      <c r="AL2118" s="85"/>
      <c r="AM2118" s="105"/>
      <c r="AN2118" s="107"/>
      <c r="AO2118" s="107"/>
      <c r="AP2118" s="105"/>
      <c r="AQ2118" s="85"/>
      <c r="AR2118" s="85"/>
      <c r="AS2118" s="105"/>
      <c r="AT2118" s="107"/>
      <c r="AU2118" s="85"/>
      <c r="AV2118" s="107"/>
      <c r="AW2118" s="85"/>
      <c r="AX2118" s="85"/>
      <c r="AY2118" s="85"/>
      <c r="AZ2118" s="80"/>
      <c r="BA2118" s="86"/>
      <c r="BB2118" s="86"/>
      <c r="BC2118" s="105"/>
    </row>
    <row r="2119" spans="1:55" x14ac:dyDescent="0.25">
      <c r="A2119" s="80"/>
      <c r="B2119" s="80"/>
      <c r="C2119" s="80"/>
      <c r="D2119" s="80"/>
      <c r="E2119" s="80"/>
      <c r="F2119" s="80"/>
      <c r="G2119" s="80"/>
      <c r="H2119" s="84"/>
      <c r="I2119" s="84"/>
      <c r="J2119" s="105"/>
      <c r="K2119" s="84"/>
      <c r="L2119" s="105"/>
      <c r="M2119" s="84"/>
      <c r="N2119" s="105"/>
      <c r="O2119" s="84"/>
      <c r="P2119" s="84"/>
      <c r="Q2119" s="105"/>
      <c r="R2119" s="84"/>
      <c r="S2119" s="105"/>
      <c r="T2119" s="84"/>
      <c r="U2119" s="105"/>
      <c r="V2119" s="80"/>
      <c r="W2119" s="80"/>
      <c r="X2119" s="80"/>
      <c r="Y2119" s="80"/>
      <c r="Z2119" s="80"/>
      <c r="AA2119" s="80"/>
      <c r="AB2119" s="109"/>
      <c r="AC2119" s="80"/>
      <c r="AD2119" s="80"/>
      <c r="AE2119" s="80"/>
      <c r="AF2119" s="80"/>
      <c r="AG2119" s="80"/>
      <c r="AH2119" s="107"/>
      <c r="AI2119" s="107"/>
      <c r="AJ2119" s="105"/>
      <c r="AK2119" s="85"/>
      <c r="AL2119" s="85"/>
      <c r="AM2119" s="105"/>
      <c r="AN2119" s="107"/>
      <c r="AO2119" s="107"/>
      <c r="AP2119" s="105"/>
      <c r="AQ2119" s="85"/>
      <c r="AR2119" s="85"/>
      <c r="AS2119" s="105"/>
      <c r="AT2119" s="107"/>
      <c r="AU2119" s="85"/>
      <c r="AV2119" s="107"/>
      <c r="AW2119" s="85"/>
      <c r="AX2119" s="85"/>
      <c r="AY2119" s="85"/>
      <c r="AZ2119" s="80"/>
      <c r="BA2119" s="86"/>
      <c r="BB2119" s="86"/>
      <c r="BC2119" s="105"/>
    </row>
    <row r="2120" spans="1:55" x14ac:dyDescent="0.25">
      <c r="A2120" s="80"/>
      <c r="B2120" s="80"/>
      <c r="C2120" s="80"/>
      <c r="D2120" s="80"/>
      <c r="E2120" s="80"/>
      <c r="F2120" s="80"/>
      <c r="G2120" s="80"/>
      <c r="H2120" s="84"/>
      <c r="I2120" s="84"/>
      <c r="J2120" s="105"/>
      <c r="K2120" s="84"/>
      <c r="L2120" s="105"/>
      <c r="M2120" s="84"/>
      <c r="N2120" s="105"/>
      <c r="O2120" s="84"/>
      <c r="P2120" s="84"/>
      <c r="Q2120" s="105"/>
      <c r="R2120" s="84"/>
      <c r="S2120" s="105"/>
      <c r="T2120" s="84"/>
      <c r="U2120" s="105"/>
      <c r="V2120" s="80"/>
      <c r="W2120" s="80"/>
      <c r="X2120" s="108"/>
      <c r="Y2120" s="108"/>
      <c r="Z2120" s="80"/>
      <c r="AA2120" s="80"/>
      <c r="AB2120" s="109"/>
      <c r="AC2120" s="80"/>
      <c r="AD2120" s="80"/>
      <c r="AE2120" s="80"/>
      <c r="AF2120" s="80"/>
      <c r="AG2120" s="80"/>
      <c r="AH2120" s="107"/>
      <c r="AI2120" s="107"/>
      <c r="AJ2120" s="105"/>
      <c r="AK2120" s="85"/>
      <c r="AL2120" s="85"/>
      <c r="AM2120" s="105"/>
      <c r="AN2120" s="107"/>
      <c r="AO2120" s="107"/>
      <c r="AP2120" s="105"/>
      <c r="AQ2120" s="85"/>
      <c r="AR2120" s="85"/>
      <c r="AS2120" s="105"/>
      <c r="AT2120" s="107"/>
      <c r="AU2120" s="85"/>
      <c r="AV2120" s="107"/>
      <c r="AW2120" s="85"/>
      <c r="AX2120" s="85"/>
      <c r="AY2120" s="85"/>
      <c r="AZ2120" s="80"/>
      <c r="BA2120" s="86"/>
      <c r="BB2120" s="86"/>
      <c r="BC2120" s="105"/>
    </row>
    <row r="2121" spans="1:55" x14ac:dyDescent="0.25">
      <c r="A2121" s="80"/>
      <c r="B2121" s="80"/>
      <c r="C2121" s="80"/>
      <c r="D2121" s="80"/>
      <c r="E2121" s="80"/>
      <c r="F2121" s="80"/>
      <c r="G2121" s="80"/>
      <c r="H2121" s="84"/>
      <c r="I2121" s="84"/>
      <c r="J2121" s="105"/>
      <c r="K2121" s="84"/>
      <c r="L2121" s="105"/>
      <c r="M2121" s="84"/>
      <c r="N2121" s="105"/>
      <c r="O2121" s="84"/>
      <c r="P2121" s="84"/>
      <c r="Q2121" s="105"/>
      <c r="R2121" s="84"/>
      <c r="S2121" s="105"/>
      <c r="T2121" s="84"/>
      <c r="U2121" s="105"/>
      <c r="V2121" s="80"/>
      <c r="W2121" s="80"/>
      <c r="X2121" s="108"/>
      <c r="Y2121" s="108"/>
      <c r="Z2121" s="80"/>
      <c r="AA2121" s="80"/>
      <c r="AB2121" s="109"/>
      <c r="AC2121" s="80"/>
      <c r="AD2121" s="80"/>
      <c r="AE2121" s="80"/>
      <c r="AF2121" s="80"/>
      <c r="AG2121" s="80"/>
      <c r="AH2121" s="107"/>
      <c r="AI2121" s="107"/>
      <c r="AJ2121" s="105"/>
      <c r="AK2121" s="85"/>
      <c r="AL2121" s="85"/>
      <c r="AM2121" s="105"/>
      <c r="AN2121" s="107"/>
      <c r="AO2121" s="107"/>
      <c r="AP2121" s="105"/>
      <c r="AQ2121" s="85"/>
      <c r="AR2121" s="85"/>
      <c r="AS2121" s="105"/>
      <c r="AT2121" s="107"/>
      <c r="AU2121" s="85"/>
      <c r="AV2121" s="107"/>
      <c r="AW2121" s="85"/>
      <c r="AX2121" s="85"/>
      <c r="AY2121" s="85"/>
      <c r="AZ2121" s="80"/>
      <c r="BA2121" s="86"/>
      <c r="BB2121" s="86"/>
      <c r="BC2121" s="105"/>
    </row>
    <row r="2122" spans="1:55" x14ac:dyDescent="0.25">
      <c r="A2122" s="80"/>
      <c r="B2122" s="80"/>
      <c r="C2122" s="80"/>
      <c r="D2122" s="80"/>
      <c r="E2122" s="80"/>
      <c r="F2122" s="80"/>
      <c r="G2122" s="80"/>
      <c r="H2122" s="84"/>
      <c r="I2122" s="84"/>
      <c r="J2122" s="105"/>
      <c r="K2122" s="84"/>
      <c r="L2122" s="105"/>
      <c r="M2122" s="84"/>
      <c r="N2122" s="105"/>
      <c r="O2122" s="84"/>
      <c r="P2122" s="84"/>
      <c r="Q2122" s="105"/>
      <c r="R2122" s="84"/>
      <c r="S2122" s="105"/>
      <c r="T2122" s="84"/>
      <c r="U2122" s="105"/>
      <c r="V2122" s="80"/>
      <c r="W2122" s="80"/>
      <c r="X2122" s="108"/>
      <c r="Y2122" s="108"/>
      <c r="Z2122" s="80"/>
      <c r="AA2122" s="80"/>
      <c r="AB2122" s="109"/>
      <c r="AC2122" s="80"/>
      <c r="AD2122" s="80"/>
      <c r="AE2122" s="80"/>
      <c r="AF2122" s="80"/>
      <c r="AG2122" s="80"/>
      <c r="AH2122" s="107"/>
      <c r="AI2122" s="107"/>
      <c r="AJ2122" s="105"/>
      <c r="AK2122" s="85"/>
      <c r="AL2122" s="85"/>
      <c r="AM2122" s="105"/>
      <c r="AN2122" s="107"/>
      <c r="AO2122" s="107"/>
      <c r="AP2122" s="105"/>
      <c r="AQ2122" s="85"/>
      <c r="AR2122" s="85"/>
      <c r="AS2122" s="105"/>
      <c r="AT2122" s="107"/>
      <c r="AU2122" s="85"/>
      <c r="AV2122" s="107"/>
      <c r="AW2122" s="85"/>
      <c r="AX2122" s="85"/>
      <c r="AY2122" s="85"/>
      <c r="AZ2122" s="80"/>
      <c r="BA2122" s="86"/>
      <c r="BB2122" s="86"/>
      <c r="BC2122" s="105"/>
    </row>
    <row r="2123" spans="1:55" x14ac:dyDescent="0.25">
      <c r="A2123" s="80"/>
      <c r="B2123" s="80"/>
      <c r="C2123" s="80"/>
      <c r="D2123" s="80"/>
      <c r="E2123" s="80"/>
      <c r="F2123" s="80"/>
      <c r="G2123" s="80"/>
      <c r="H2123" s="84"/>
      <c r="I2123" s="84"/>
      <c r="J2123" s="105"/>
      <c r="K2123" s="84"/>
      <c r="L2123" s="105"/>
      <c r="M2123" s="84"/>
      <c r="N2123" s="105"/>
      <c r="O2123" s="84"/>
      <c r="P2123" s="84"/>
      <c r="Q2123" s="105"/>
      <c r="R2123" s="84"/>
      <c r="S2123" s="105"/>
      <c r="T2123" s="84"/>
      <c r="U2123" s="105"/>
      <c r="V2123" s="80"/>
      <c r="W2123" s="80"/>
      <c r="X2123" s="108"/>
      <c r="Y2123" s="108"/>
      <c r="Z2123" s="80"/>
      <c r="AA2123" s="80"/>
      <c r="AB2123" s="109"/>
      <c r="AC2123" s="80"/>
      <c r="AD2123" s="80"/>
      <c r="AE2123" s="80"/>
      <c r="AF2123" s="80"/>
      <c r="AG2123" s="80"/>
      <c r="AH2123" s="107"/>
      <c r="AI2123" s="107"/>
      <c r="AJ2123" s="105"/>
      <c r="AK2123" s="85"/>
      <c r="AL2123" s="85"/>
      <c r="AM2123" s="105"/>
      <c r="AN2123" s="107"/>
      <c r="AO2123" s="107"/>
      <c r="AP2123" s="105"/>
      <c r="AQ2123" s="85"/>
      <c r="AR2123" s="85"/>
      <c r="AS2123" s="105"/>
      <c r="AT2123" s="107"/>
      <c r="AU2123" s="85"/>
      <c r="AV2123" s="107"/>
      <c r="AW2123" s="85"/>
      <c r="AX2123" s="85"/>
      <c r="AY2123" s="85"/>
      <c r="AZ2123" s="80"/>
      <c r="BA2123" s="86"/>
      <c r="BB2123" s="86"/>
      <c r="BC2123" s="105"/>
    </row>
    <row r="2124" spans="1:55" x14ac:dyDescent="0.25">
      <c r="A2124" s="80"/>
      <c r="B2124" s="80"/>
      <c r="C2124" s="80"/>
      <c r="D2124" s="80"/>
      <c r="E2124" s="80"/>
      <c r="F2124" s="80"/>
      <c r="G2124" s="80"/>
      <c r="H2124" s="84"/>
      <c r="I2124" s="84"/>
      <c r="J2124" s="105"/>
      <c r="K2124" s="84"/>
      <c r="L2124" s="105"/>
      <c r="M2124" s="84"/>
      <c r="N2124" s="105"/>
      <c r="O2124" s="84"/>
      <c r="P2124" s="84"/>
      <c r="Q2124" s="105"/>
      <c r="R2124" s="84"/>
      <c r="S2124" s="105"/>
      <c r="T2124" s="84"/>
      <c r="U2124" s="105"/>
      <c r="V2124" s="80"/>
      <c r="W2124" s="80"/>
      <c r="X2124" s="108"/>
      <c r="Y2124" s="108"/>
      <c r="Z2124" s="80"/>
      <c r="AA2124" s="80"/>
      <c r="AB2124" s="109"/>
      <c r="AC2124" s="80"/>
      <c r="AD2124" s="80"/>
      <c r="AE2124" s="80"/>
      <c r="AF2124" s="80"/>
      <c r="AG2124" s="80"/>
      <c r="AH2124" s="107"/>
      <c r="AI2124" s="107"/>
      <c r="AJ2124" s="105"/>
      <c r="AK2124" s="85"/>
      <c r="AL2124" s="85"/>
      <c r="AM2124" s="105"/>
      <c r="AN2124" s="107"/>
      <c r="AO2124" s="107"/>
      <c r="AP2124" s="105"/>
      <c r="AQ2124" s="85"/>
      <c r="AR2124" s="85"/>
      <c r="AS2124" s="105"/>
      <c r="AT2124" s="107"/>
      <c r="AU2124" s="85"/>
      <c r="AV2124" s="107"/>
      <c r="AW2124" s="85"/>
      <c r="AX2124" s="85"/>
      <c r="AY2124" s="85"/>
      <c r="AZ2124" s="80"/>
      <c r="BA2124" s="86"/>
      <c r="BB2124" s="86"/>
      <c r="BC2124" s="105"/>
    </row>
    <row r="2125" spans="1:55" x14ac:dyDescent="0.25">
      <c r="A2125" s="80"/>
      <c r="B2125" s="80"/>
      <c r="C2125" s="80"/>
      <c r="D2125" s="80"/>
      <c r="E2125" s="80"/>
      <c r="F2125" s="80"/>
      <c r="G2125" s="80"/>
      <c r="H2125" s="84"/>
      <c r="I2125" s="84"/>
      <c r="J2125" s="105"/>
      <c r="K2125" s="84"/>
      <c r="L2125" s="105"/>
      <c r="M2125" s="84"/>
      <c r="N2125" s="105"/>
      <c r="O2125" s="84"/>
      <c r="P2125" s="84"/>
      <c r="Q2125" s="105"/>
      <c r="R2125" s="84"/>
      <c r="S2125" s="105"/>
      <c r="T2125" s="84"/>
      <c r="U2125" s="105"/>
      <c r="V2125" s="80"/>
      <c r="W2125" s="80"/>
      <c r="X2125" s="108"/>
      <c r="Y2125" s="108"/>
      <c r="Z2125" s="80"/>
      <c r="AA2125" s="80"/>
      <c r="AB2125" s="109"/>
      <c r="AC2125" s="80"/>
      <c r="AD2125" s="80"/>
      <c r="AE2125" s="80"/>
      <c r="AF2125" s="80"/>
      <c r="AG2125" s="80"/>
      <c r="AH2125" s="107"/>
      <c r="AI2125" s="107"/>
      <c r="AJ2125" s="105"/>
      <c r="AK2125" s="85"/>
      <c r="AL2125" s="85"/>
      <c r="AM2125" s="105"/>
      <c r="AN2125" s="107"/>
      <c r="AO2125" s="107"/>
      <c r="AP2125" s="105"/>
      <c r="AQ2125" s="85"/>
      <c r="AR2125" s="85"/>
      <c r="AS2125" s="105"/>
      <c r="AT2125" s="107"/>
      <c r="AU2125" s="85"/>
      <c r="AV2125" s="107"/>
      <c r="AW2125" s="85"/>
      <c r="AX2125" s="85"/>
      <c r="AY2125" s="85"/>
      <c r="AZ2125" s="80"/>
      <c r="BA2125" s="86"/>
      <c r="BB2125" s="86"/>
      <c r="BC2125" s="105"/>
    </row>
    <row r="2126" spans="1:55" x14ac:dyDescent="0.25">
      <c r="A2126" s="80"/>
      <c r="B2126" s="80"/>
      <c r="C2126" s="80"/>
      <c r="D2126" s="80"/>
      <c r="E2126" s="80"/>
      <c r="F2126" s="80"/>
      <c r="G2126" s="80"/>
      <c r="H2126" s="84"/>
      <c r="I2126" s="84"/>
      <c r="J2126" s="105"/>
      <c r="K2126" s="84"/>
      <c r="L2126" s="105"/>
      <c r="M2126" s="84"/>
      <c r="N2126" s="105"/>
      <c r="O2126" s="84"/>
      <c r="P2126" s="84"/>
      <c r="Q2126" s="105"/>
      <c r="R2126" s="84"/>
      <c r="S2126" s="105"/>
      <c r="T2126" s="84"/>
      <c r="U2126" s="105"/>
      <c r="V2126" s="80"/>
      <c r="W2126" s="80"/>
      <c r="X2126" s="108"/>
      <c r="Y2126" s="108"/>
      <c r="Z2126" s="80"/>
      <c r="AA2126" s="80"/>
      <c r="AB2126" s="109"/>
      <c r="AC2126" s="80"/>
      <c r="AD2126" s="80"/>
      <c r="AE2126" s="80"/>
      <c r="AF2126" s="80"/>
      <c r="AG2126" s="80"/>
      <c r="AH2126" s="107"/>
      <c r="AI2126" s="107"/>
      <c r="AJ2126" s="105"/>
      <c r="AK2126" s="85"/>
      <c r="AL2126" s="85"/>
      <c r="AM2126" s="105"/>
      <c r="AN2126" s="107"/>
      <c r="AO2126" s="107"/>
      <c r="AP2126" s="105"/>
      <c r="AQ2126" s="85"/>
      <c r="AR2126" s="85"/>
      <c r="AS2126" s="105"/>
      <c r="AT2126" s="107"/>
      <c r="AU2126" s="85"/>
      <c r="AV2126" s="107"/>
      <c r="AW2126" s="85"/>
      <c r="AX2126" s="85"/>
      <c r="AY2126" s="85"/>
      <c r="AZ2126" s="80"/>
      <c r="BA2126" s="86"/>
      <c r="BB2126" s="86"/>
      <c r="BC2126" s="105"/>
    </row>
    <row r="2127" spans="1:55" x14ac:dyDescent="0.25">
      <c r="A2127" s="80"/>
      <c r="B2127" s="80"/>
      <c r="C2127" s="80"/>
      <c r="D2127" s="80"/>
      <c r="E2127" s="80"/>
      <c r="F2127" s="80"/>
      <c r="G2127" s="80"/>
      <c r="H2127" s="84"/>
      <c r="I2127" s="84"/>
      <c r="J2127" s="105"/>
      <c r="K2127" s="84"/>
      <c r="L2127" s="105"/>
      <c r="M2127" s="84"/>
      <c r="N2127" s="105"/>
      <c r="O2127" s="84"/>
      <c r="P2127" s="84"/>
      <c r="Q2127" s="105"/>
      <c r="R2127" s="84"/>
      <c r="S2127" s="105"/>
      <c r="T2127" s="84"/>
      <c r="U2127" s="105"/>
      <c r="V2127" s="80"/>
      <c r="W2127" s="80"/>
      <c r="X2127" s="108"/>
      <c r="Y2127" s="108"/>
      <c r="Z2127" s="80"/>
      <c r="AA2127" s="80"/>
      <c r="AB2127" s="109"/>
      <c r="AC2127" s="80"/>
      <c r="AD2127" s="80"/>
      <c r="AE2127" s="80"/>
      <c r="AF2127" s="80"/>
      <c r="AG2127" s="80"/>
      <c r="AH2127" s="107"/>
      <c r="AI2127" s="107"/>
      <c r="AJ2127" s="105"/>
      <c r="AK2127" s="85"/>
      <c r="AL2127" s="85"/>
      <c r="AM2127" s="105"/>
      <c r="AN2127" s="107"/>
      <c r="AO2127" s="107"/>
      <c r="AP2127" s="105"/>
      <c r="AQ2127" s="85"/>
      <c r="AR2127" s="85"/>
      <c r="AS2127" s="105"/>
      <c r="AT2127" s="107"/>
      <c r="AU2127" s="85"/>
      <c r="AV2127" s="107"/>
      <c r="AW2127" s="85"/>
      <c r="AX2127" s="85"/>
      <c r="AY2127" s="85"/>
      <c r="AZ2127" s="80"/>
      <c r="BA2127" s="86"/>
      <c r="BB2127" s="86"/>
      <c r="BC2127" s="105"/>
    </row>
    <row r="2128" spans="1:55" x14ac:dyDescent="0.25">
      <c r="A2128" s="80"/>
      <c r="B2128" s="80"/>
      <c r="C2128" s="80"/>
      <c r="D2128" s="80"/>
      <c r="E2128" s="80"/>
      <c r="F2128" s="80"/>
      <c r="G2128" s="80"/>
      <c r="H2128" s="84"/>
      <c r="I2128" s="84"/>
      <c r="J2128" s="105"/>
      <c r="K2128" s="84"/>
      <c r="L2128" s="105"/>
      <c r="M2128" s="84"/>
      <c r="N2128" s="105"/>
      <c r="O2128" s="84"/>
      <c r="P2128" s="84"/>
      <c r="Q2128" s="105"/>
      <c r="R2128" s="84"/>
      <c r="S2128" s="105"/>
      <c r="T2128" s="84"/>
      <c r="U2128" s="105"/>
      <c r="V2128" s="80"/>
      <c r="W2128" s="80"/>
      <c r="X2128" s="108"/>
      <c r="Y2128" s="108"/>
      <c r="Z2128" s="80"/>
      <c r="AA2128" s="80"/>
      <c r="AB2128" s="109"/>
      <c r="AC2128" s="80"/>
      <c r="AD2128" s="80"/>
      <c r="AE2128" s="80"/>
      <c r="AF2128" s="80"/>
      <c r="AG2128" s="80"/>
      <c r="AH2128" s="107"/>
      <c r="AI2128" s="107"/>
      <c r="AJ2128" s="105"/>
      <c r="AK2128" s="85"/>
      <c r="AL2128" s="85"/>
      <c r="AM2128" s="105"/>
      <c r="AN2128" s="107"/>
      <c r="AO2128" s="107"/>
      <c r="AP2128" s="105"/>
      <c r="AQ2128" s="85"/>
      <c r="AR2128" s="85"/>
      <c r="AS2128" s="105"/>
      <c r="AT2128" s="107"/>
      <c r="AU2128" s="85"/>
      <c r="AV2128" s="107"/>
      <c r="AW2128" s="85"/>
      <c r="AX2128" s="85"/>
      <c r="AY2128" s="85"/>
      <c r="AZ2128" s="80"/>
      <c r="BA2128" s="86"/>
      <c r="BB2128" s="86"/>
      <c r="BC2128" s="105"/>
    </row>
    <row r="2129" spans="1:55" x14ac:dyDescent="0.25">
      <c r="A2129" s="80"/>
      <c r="B2129" s="80"/>
      <c r="C2129" s="80"/>
      <c r="D2129" s="80"/>
      <c r="E2129" s="80"/>
      <c r="F2129" s="80"/>
      <c r="G2129" s="80"/>
      <c r="H2129" s="84"/>
      <c r="I2129" s="84"/>
      <c r="J2129" s="105"/>
      <c r="K2129" s="84"/>
      <c r="L2129" s="105"/>
      <c r="M2129" s="84"/>
      <c r="N2129" s="105"/>
      <c r="O2129" s="84"/>
      <c r="P2129" s="84"/>
      <c r="Q2129" s="105"/>
      <c r="R2129" s="84"/>
      <c r="S2129" s="105"/>
      <c r="T2129" s="84"/>
      <c r="U2129" s="105"/>
      <c r="V2129" s="80"/>
      <c r="W2129" s="80"/>
      <c r="X2129" s="80"/>
      <c r="Y2129" s="80"/>
      <c r="Z2129" s="80"/>
      <c r="AA2129" s="80"/>
      <c r="AB2129" s="109"/>
      <c r="AC2129" s="80"/>
      <c r="AD2129" s="80"/>
      <c r="AE2129" s="80"/>
      <c r="AF2129" s="80"/>
      <c r="AG2129" s="80"/>
      <c r="AH2129" s="107"/>
      <c r="AI2129" s="107"/>
      <c r="AJ2129" s="105"/>
      <c r="AK2129" s="85"/>
      <c r="AL2129" s="85"/>
      <c r="AM2129" s="105"/>
      <c r="AN2129" s="107"/>
      <c r="AO2129" s="107"/>
      <c r="AP2129" s="105"/>
      <c r="AQ2129" s="85"/>
      <c r="AR2129" s="85"/>
      <c r="AS2129" s="105"/>
      <c r="AT2129" s="107"/>
      <c r="AU2129" s="85"/>
      <c r="AV2129" s="107"/>
      <c r="AW2129" s="85"/>
      <c r="AX2129" s="85"/>
      <c r="AY2129" s="85"/>
      <c r="AZ2129" s="80"/>
      <c r="BA2129" s="86"/>
      <c r="BB2129" s="86"/>
      <c r="BC2129" s="105"/>
    </row>
    <row r="2130" spans="1:55" x14ac:dyDescent="0.25">
      <c r="A2130" s="80"/>
      <c r="B2130" s="80"/>
      <c r="C2130" s="80"/>
      <c r="D2130" s="80"/>
      <c r="E2130" s="80"/>
      <c r="F2130" s="80"/>
      <c r="G2130" s="80"/>
      <c r="H2130" s="84"/>
      <c r="I2130" s="84"/>
      <c r="J2130" s="105"/>
      <c r="K2130" s="84"/>
      <c r="L2130" s="105"/>
      <c r="M2130" s="84"/>
      <c r="N2130" s="105"/>
      <c r="O2130" s="84"/>
      <c r="P2130" s="84"/>
      <c r="Q2130" s="105"/>
      <c r="R2130" s="84"/>
      <c r="S2130" s="105"/>
      <c r="T2130" s="84"/>
      <c r="U2130" s="105"/>
      <c r="V2130" s="80"/>
      <c r="W2130" s="80"/>
      <c r="X2130" s="80"/>
      <c r="Y2130" s="80"/>
      <c r="Z2130" s="80"/>
      <c r="AA2130" s="80"/>
      <c r="AB2130" s="109"/>
      <c r="AC2130" s="80"/>
      <c r="AD2130" s="80"/>
      <c r="AE2130" s="80"/>
      <c r="AF2130" s="80"/>
      <c r="AG2130" s="80"/>
      <c r="AH2130" s="107"/>
      <c r="AI2130" s="107"/>
      <c r="AJ2130" s="105"/>
      <c r="AK2130" s="85"/>
      <c r="AL2130" s="85"/>
      <c r="AM2130" s="105"/>
      <c r="AN2130" s="107"/>
      <c r="AO2130" s="107"/>
      <c r="AP2130" s="105"/>
      <c r="AQ2130" s="85"/>
      <c r="AR2130" s="85"/>
      <c r="AS2130" s="105"/>
      <c r="AT2130" s="107"/>
      <c r="AU2130" s="85"/>
      <c r="AV2130" s="107"/>
      <c r="AW2130" s="85"/>
      <c r="AX2130" s="85"/>
      <c r="AY2130" s="85"/>
      <c r="AZ2130" s="80"/>
      <c r="BA2130" s="86"/>
      <c r="BB2130" s="86"/>
      <c r="BC2130" s="105"/>
    </row>
    <row r="2131" spans="1:55" x14ac:dyDescent="0.25">
      <c r="A2131" s="80"/>
      <c r="B2131" s="80"/>
      <c r="C2131" s="80"/>
      <c r="D2131" s="80"/>
      <c r="E2131" s="80"/>
      <c r="F2131" s="80"/>
      <c r="G2131" s="80"/>
      <c r="H2131" s="84"/>
      <c r="I2131" s="84"/>
      <c r="J2131" s="105"/>
      <c r="K2131" s="84"/>
      <c r="L2131" s="105"/>
      <c r="M2131" s="84"/>
      <c r="N2131" s="105"/>
      <c r="O2131" s="84"/>
      <c r="P2131" s="84"/>
      <c r="Q2131" s="105"/>
      <c r="R2131" s="84"/>
      <c r="S2131" s="105"/>
      <c r="T2131" s="84"/>
      <c r="U2131" s="105"/>
      <c r="V2131" s="80"/>
      <c r="W2131" s="80"/>
      <c r="X2131" s="108"/>
      <c r="Y2131" s="108"/>
      <c r="Z2131" s="80"/>
      <c r="AA2131" s="80"/>
      <c r="AB2131" s="109"/>
      <c r="AC2131" s="80"/>
      <c r="AD2131" s="80"/>
      <c r="AE2131" s="80"/>
      <c r="AF2131" s="80"/>
      <c r="AG2131" s="80"/>
      <c r="AH2131" s="107"/>
      <c r="AI2131" s="107"/>
      <c r="AJ2131" s="105"/>
      <c r="AK2131" s="85"/>
      <c r="AL2131" s="85"/>
      <c r="AM2131" s="105"/>
      <c r="AN2131" s="107"/>
      <c r="AO2131" s="107"/>
      <c r="AP2131" s="105"/>
      <c r="AQ2131" s="85"/>
      <c r="AR2131" s="85"/>
      <c r="AS2131" s="105"/>
      <c r="AT2131" s="107"/>
      <c r="AU2131" s="85"/>
      <c r="AV2131" s="107"/>
      <c r="AW2131" s="85"/>
      <c r="AX2131" s="85"/>
      <c r="AY2131" s="85"/>
      <c r="AZ2131" s="80"/>
      <c r="BA2131" s="86"/>
      <c r="BB2131" s="86"/>
      <c r="BC2131" s="105"/>
    </row>
    <row r="2132" spans="1:55" x14ac:dyDescent="0.25">
      <c r="A2132" s="80"/>
      <c r="B2132" s="80"/>
      <c r="C2132" s="80"/>
      <c r="D2132" s="80"/>
      <c r="E2132" s="80"/>
      <c r="F2132" s="80"/>
      <c r="G2132" s="80"/>
      <c r="H2132" s="84"/>
      <c r="I2132" s="84"/>
      <c r="J2132" s="105"/>
      <c r="K2132" s="84"/>
      <c r="L2132" s="105"/>
      <c r="M2132" s="84"/>
      <c r="N2132" s="105"/>
      <c r="O2132" s="84"/>
      <c r="P2132" s="84"/>
      <c r="Q2132" s="105"/>
      <c r="R2132" s="84"/>
      <c r="S2132" s="105"/>
      <c r="T2132" s="84"/>
      <c r="U2132" s="105"/>
      <c r="V2132" s="80"/>
      <c r="W2132" s="80"/>
      <c r="X2132" s="80"/>
      <c r="Y2132" s="80"/>
      <c r="Z2132" s="80"/>
      <c r="AA2132" s="80"/>
      <c r="AB2132" s="109"/>
      <c r="AC2132" s="80"/>
      <c r="AD2132" s="80"/>
      <c r="AE2132" s="80"/>
      <c r="AF2132" s="80"/>
      <c r="AG2132" s="80"/>
      <c r="AH2132" s="107"/>
      <c r="AI2132" s="107"/>
      <c r="AJ2132" s="105"/>
      <c r="AK2132" s="85"/>
      <c r="AL2132" s="85"/>
      <c r="AM2132" s="105"/>
      <c r="AN2132" s="107"/>
      <c r="AO2132" s="107"/>
      <c r="AP2132" s="105"/>
      <c r="AQ2132" s="85"/>
      <c r="AR2132" s="85"/>
      <c r="AS2132" s="105"/>
      <c r="AT2132" s="107"/>
      <c r="AU2132" s="85"/>
      <c r="AV2132" s="107"/>
      <c r="AW2132" s="85"/>
      <c r="AX2132" s="85"/>
      <c r="AY2132" s="85"/>
      <c r="AZ2132" s="80"/>
      <c r="BA2132" s="86"/>
      <c r="BB2132" s="86"/>
      <c r="BC2132" s="105"/>
    </row>
    <row r="2133" spans="1:55" x14ac:dyDescent="0.25">
      <c r="A2133" s="80"/>
      <c r="B2133" s="80"/>
      <c r="C2133" s="80"/>
      <c r="D2133" s="80"/>
      <c r="E2133" s="80"/>
      <c r="F2133" s="80"/>
      <c r="G2133" s="80"/>
      <c r="H2133" s="84"/>
      <c r="I2133" s="84"/>
      <c r="J2133" s="105"/>
      <c r="K2133" s="84"/>
      <c r="L2133" s="105"/>
      <c r="M2133" s="84"/>
      <c r="N2133" s="105"/>
      <c r="O2133" s="84"/>
      <c r="P2133" s="84"/>
      <c r="Q2133" s="105"/>
      <c r="R2133" s="84"/>
      <c r="S2133" s="105"/>
      <c r="T2133" s="84"/>
      <c r="U2133" s="105"/>
      <c r="V2133" s="80"/>
      <c r="W2133" s="80"/>
      <c r="X2133" s="80"/>
      <c r="Y2133" s="80"/>
      <c r="Z2133" s="80"/>
      <c r="AA2133" s="80"/>
      <c r="AB2133" s="109"/>
      <c r="AC2133" s="80"/>
      <c r="AD2133" s="80"/>
      <c r="AE2133" s="80"/>
      <c r="AF2133" s="80"/>
      <c r="AG2133" s="80"/>
      <c r="AH2133" s="107"/>
      <c r="AI2133" s="107"/>
      <c r="AJ2133" s="105"/>
      <c r="AK2133" s="85"/>
      <c r="AL2133" s="85"/>
      <c r="AM2133" s="105"/>
      <c r="AN2133" s="107"/>
      <c r="AO2133" s="107"/>
      <c r="AP2133" s="105"/>
      <c r="AQ2133" s="85"/>
      <c r="AR2133" s="85"/>
      <c r="AS2133" s="105"/>
      <c r="AT2133" s="107"/>
      <c r="AU2133" s="85"/>
      <c r="AV2133" s="107"/>
      <c r="AW2133" s="85"/>
      <c r="AX2133" s="85"/>
      <c r="AY2133" s="85"/>
      <c r="AZ2133" s="80"/>
      <c r="BA2133" s="86"/>
      <c r="BB2133" s="86"/>
      <c r="BC2133" s="105"/>
    </row>
    <row r="2134" spans="1:55" x14ac:dyDescent="0.25">
      <c r="A2134" s="80"/>
      <c r="B2134" s="80"/>
      <c r="C2134" s="80"/>
      <c r="D2134" s="80"/>
      <c r="E2134" s="80"/>
      <c r="F2134" s="80"/>
      <c r="G2134" s="80"/>
      <c r="H2134" s="84"/>
      <c r="I2134" s="84"/>
      <c r="J2134" s="105"/>
      <c r="K2134" s="84"/>
      <c r="L2134" s="105"/>
      <c r="M2134" s="84"/>
      <c r="N2134" s="105"/>
      <c r="O2134" s="84"/>
      <c r="P2134" s="84"/>
      <c r="Q2134" s="105"/>
      <c r="R2134" s="84"/>
      <c r="S2134" s="105"/>
      <c r="T2134" s="84"/>
      <c r="U2134" s="105"/>
      <c r="V2134" s="80"/>
      <c r="W2134" s="80"/>
      <c r="X2134" s="80"/>
      <c r="Y2134" s="80"/>
      <c r="Z2134" s="80"/>
      <c r="AA2134" s="80"/>
      <c r="AB2134" s="109"/>
      <c r="AC2134" s="80"/>
      <c r="AD2134" s="80"/>
      <c r="AE2134" s="80"/>
      <c r="AF2134" s="80"/>
      <c r="AG2134" s="80"/>
      <c r="AH2134" s="107"/>
      <c r="AI2134" s="107"/>
      <c r="AJ2134" s="105"/>
      <c r="AK2134" s="85"/>
      <c r="AL2134" s="85"/>
      <c r="AM2134" s="105"/>
      <c r="AN2134" s="107"/>
      <c r="AO2134" s="107"/>
      <c r="AP2134" s="105"/>
      <c r="AQ2134" s="85"/>
      <c r="AR2134" s="85"/>
      <c r="AS2134" s="105"/>
      <c r="AT2134" s="107"/>
      <c r="AU2134" s="85"/>
      <c r="AV2134" s="107"/>
      <c r="AW2134" s="85"/>
      <c r="AX2134" s="85"/>
      <c r="AY2134" s="85"/>
      <c r="AZ2134" s="80"/>
      <c r="BA2134" s="86"/>
      <c r="BB2134" s="86"/>
      <c r="BC2134" s="105"/>
    </row>
    <row r="2135" spans="1:55" x14ac:dyDescent="0.25">
      <c r="A2135" s="80"/>
      <c r="B2135" s="80"/>
      <c r="C2135" s="80"/>
      <c r="D2135" s="80"/>
      <c r="E2135" s="80"/>
      <c r="F2135" s="80"/>
      <c r="G2135" s="80"/>
      <c r="H2135" s="84"/>
      <c r="I2135" s="84"/>
      <c r="J2135" s="105"/>
      <c r="K2135" s="84"/>
      <c r="L2135" s="105"/>
      <c r="M2135" s="84"/>
      <c r="N2135" s="105"/>
      <c r="O2135" s="84"/>
      <c r="P2135" s="84"/>
      <c r="Q2135" s="105"/>
      <c r="R2135" s="84"/>
      <c r="S2135" s="105"/>
      <c r="T2135" s="84"/>
      <c r="U2135" s="105"/>
      <c r="V2135" s="80"/>
      <c r="W2135" s="80"/>
      <c r="X2135" s="108"/>
      <c r="Y2135" s="108"/>
      <c r="Z2135" s="80"/>
      <c r="AA2135" s="80"/>
      <c r="AB2135" s="109"/>
      <c r="AC2135" s="80"/>
      <c r="AD2135" s="80"/>
      <c r="AE2135" s="80"/>
      <c r="AF2135" s="80"/>
      <c r="AG2135" s="80"/>
      <c r="AH2135" s="107"/>
      <c r="AI2135" s="107"/>
      <c r="AJ2135" s="105"/>
      <c r="AK2135" s="85"/>
      <c r="AL2135" s="85"/>
      <c r="AM2135" s="105"/>
      <c r="AN2135" s="107"/>
      <c r="AO2135" s="107"/>
      <c r="AP2135" s="105"/>
      <c r="AQ2135" s="85"/>
      <c r="AR2135" s="85"/>
      <c r="AS2135" s="105"/>
      <c r="AT2135" s="107"/>
      <c r="AU2135" s="85"/>
      <c r="AV2135" s="107"/>
      <c r="AW2135" s="85"/>
      <c r="AX2135" s="85"/>
      <c r="AY2135" s="85"/>
      <c r="AZ2135" s="80"/>
      <c r="BA2135" s="86"/>
      <c r="BB2135" s="86"/>
      <c r="BC2135" s="105"/>
    </row>
    <row r="2136" spans="1:55" x14ac:dyDescent="0.25">
      <c r="A2136" s="80"/>
      <c r="B2136" s="80"/>
      <c r="C2136" s="80"/>
      <c r="D2136" s="80"/>
      <c r="E2136" s="80"/>
      <c r="F2136" s="80"/>
      <c r="G2136" s="80"/>
      <c r="H2136" s="84"/>
      <c r="I2136" s="84"/>
      <c r="J2136" s="105"/>
      <c r="K2136" s="84"/>
      <c r="L2136" s="105"/>
      <c r="M2136" s="84"/>
      <c r="N2136" s="105"/>
      <c r="O2136" s="84"/>
      <c r="P2136" s="84"/>
      <c r="Q2136" s="105"/>
      <c r="R2136" s="84"/>
      <c r="S2136" s="105"/>
      <c r="T2136" s="84"/>
      <c r="U2136" s="105"/>
      <c r="V2136" s="80"/>
      <c r="W2136" s="80"/>
      <c r="X2136" s="108"/>
      <c r="Y2136" s="108"/>
      <c r="Z2136" s="80"/>
      <c r="AA2136" s="80"/>
      <c r="AB2136" s="109"/>
      <c r="AC2136" s="80"/>
      <c r="AD2136" s="80"/>
      <c r="AE2136" s="80"/>
      <c r="AF2136" s="80"/>
      <c r="AG2136" s="80"/>
      <c r="AH2136" s="107"/>
      <c r="AI2136" s="107"/>
      <c r="AJ2136" s="105"/>
      <c r="AK2136" s="85"/>
      <c r="AL2136" s="85"/>
      <c r="AM2136" s="105"/>
      <c r="AN2136" s="107"/>
      <c r="AO2136" s="107"/>
      <c r="AP2136" s="105"/>
      <c r="AQ2136" s="85"/>
      <c r="AR2136" s="85"/>
      <c r="AS2136" s="105"/>
      <c r="AT2136" s="107"/>
      <c r="AU2136" s="85"/>
      <c r="AV2136" s="107"/>
      <c r="AW2136" s="85"/>
      <c r="AX2136" s="85"/>
      <c r="AY2136" s="85"/>
      <c r="AZ2136" s="80"/>
      <c r="BA2136" s="86"/>
      <c r="BB2136" s="86"/>
      <c r="BC2136" s="105"/>
    </row>
    <row r="2137" spans="1:55" x14ac:dyDescent="0.25">
      <c r="A2137" s="80"/>
      <c r="B2137" s="80"/>
      <c r="C2137" s="80"/>
      <c r="D2137" s="80"/>
      <c r="E2137" s="80"/>
      <c r="F2137" s="80"/>
      <c r="G2137" s="80"/>
      <c r="H2137" s="84"/>
      <c r="I2137" s="84"/>
      <c r="J2137" s="105"/>
      <c r="K2137" s="84"/>
      <c r="L2137" s="105"/>
      <c r="M2137" s="84"/>
      <c r="N2137" s="105"/>
      <c r="O2137" s="84"/>
      <c r="P2137" s="84"/>
      <c r="Q2137" s="105"/>
      <c r="R2137" s="84"/>
      <c r="S2137" s="105"/>
      <c r="T2137" s="84"/>
      <c r="U2137" s="105"/>
      <c r="V2137" s="80"/>
      <c r="W2137" s="80"/>
      <c r="X2137" s="108"/>
      <c r="Y2137" s="108"/>
      <c r="Z2137" s="80"/>
      <c r="AA2137" s="80"/>
      <c r="AB2137" s="109"/>
      <c r="AC2137" s="80"/>
      <c r="AD2137" s="80"/>
      <c r="AE2137" s="80"/>
      <c r="AF2137" s="80"/>
      <c r="AG2137" s="80"/>
      <c r="AH2137" s="107"/>
      <c r="AI2137" s="107"/>
      <c r="AJ2137" s="105"/>
      <c r="AK2137" s="85"/>
      <c r="AL2137" s="85"/>
      <c r="AM2137" s="105"/>
      <c r="AN2137" s="107"/>
      <c r="AO2137" s="107"/>
      <c r="AP2137" s="105"/>
      <c r="AQ2137" s="85"/>
      <c r="AR2137" s="85"/>
      <c r="AS2137" s="105"/>
      <c r="AT2137" s="107"/>
      <c r="AU2137" s="85"/>
      <c r="AV2137" s="107"/>
      <c r="AW2137" s="85"/>
      <c r="AX2137" s="85"/>
      <c r="AY2137" s="85"/>
      <c r="AZ2137" s="80"/>
      <c r="BA2137" s="86"/>
      <c r="BB2137" s="86"/>
      <c r="BC2137" s="105"/>
    </row>
    <row r="2138" spans="1:55" x14ac:dyDescent="0.25">
      <c r="A2138" s="80"/>
      <c r="B2138" s="80"/>
      <c r="C2138" s="80"/>
      <c r="D2138" s="80"/>
      <c r="E2138" s="80"/>
      <c r="F2138" s="80"/>
      <c r="G2138" s="80"/>
      <c r="H2138" s="84"/>
      <c r="I2138" s="84"/>
      <c r="J2138" s="105"/>
      <c r="K2138" s="84"/>
      <c r="L2138" s="105"/>
      <c r="M2138" s="84"/>
      <c r="N2138" s="105"/>
      <c r="O2138" s="84"/>
      <c r="P2138" s="84"/>
      <c r="Q2138" s="105"/>
      <c r="R2138" s="84"/>
      <c r="S2138" s="105"/>
      <c r="T2138" s="84"/>
      <c r="U2138" s="105"/>
      <c r="V2138" s="80"/>
      <c r="W2138" s="80"/>
      <c r="X2138" s="108"/>
      <c r="Y2138" s="108"/>
      <c r="Z2138" s="80"/>
      <c r="AA2138" s="80"/>
      <c r="AB2138" s="109"/>
      <c r="AC2138" s="80"/>
      <c r="AD2138" s="80"/>
      <c r="AE2138" s="80"/>
      <c r="AF2138" s="80"/>
      <c r="AG2138" s="80"/>
      <c r="AH2138" s="107"/>
      <c r="AI2138" s="107"/>
      <c r="AJ2138" s="105"/>
      <c r="AK2138" s="85"/>
      <c r="AL2138" s="85"/>
      <c r="AM2138" s="105"/>
      <c r="AN2138" s="107"/>
      <c r="AO2138" s="107"/>
      <c r="AP2138" s="105"/>
      <c r="AQ2138" s="85"/>
      <c r="AR2138" s="85"/>
      <c r="AS2138" s="105"/>
      <c r="AT2138" s="107"/>
      <c r="AU2138" s="85"/>
      <c r="AV2138" s="107"/>
      <c r="AW2138" s="85"/>
      <c r="AX2138" s="85"/>
      <c r="AY2138" s="85"/>
      <c r="AZ2138" s="80"/>
      <c r="BA2138" s="86"/>
      <c r="BB2138" s="86"/>
      <c r="BC2138" s="105"/>
    </row>
    <row r="2139" spans="1:55" x14ac:dyDescent="0.25">
      <c r="A2139" s="80"/>
      <c r="B2139" s="80"/>
      <c r="C2139" s="80"/>
      <c r="D2139" s="80"/>
      <c r="E2139" s="80"/>
      <c r="F2139" s="80"/>
      <c r="G2139" s="80"/>
      <c r="H2139" s="84"/>
      <c r="I2139" s="84"/>
      <c r="J2139" s="105"/>
      <c r="K2139" s="84"/>
      <c r="L2139" s="105"/>
      <c r="M2139" s="84"/>
      <c r="N2139" s="105"/>
      <c r="O2139" s="84"/>
      <c r="P2139" s="84"/>
      <c r="Q2139" s="105"/>
      <c r="R2139" s="84"/>
      <c r="S2139" s="105"/>
      <c r="T2139" s="84"/>
      <c r="U2139" s="105"/>
      <c r="V2139" s="80"/>
      <c r="W2139" s="80"/>
      <c r="X2139" s="108"/>
      <c r="Y2139" s="108"/>
      <c r="Z2139" s="80"/>
      <c r="AA2139" s="80"/>
      <c r="AB2139" s="109"/>
      <c r="AC2139" s="80"/>
      <c r="AD2139" s="80"/>
      <c r="AE2139" s="80"/>
      <c r="AF2139" s="80"/>
      <c r="AG2139" s="80"/>
      <c r="AH2139" s="107"/>
      <c r="AI2139" s="107"/>
      <c r="AJ2139" s="105"/>
      <c r="AK2139" s="85"/>
      <c r="AL2139" s="85"/>
      <c r="AM2139" s="105"/>
      <c r="AN2139" s="107"/>
      <c r="AO2139" s="107"/>
      <c r="AP2139" s="105"/>
      <c r="AQ2139" s="85"/>
      <c r="AR2139" s="85"/>
      <c r="AS2139" s="105"/>
      <c r="AT2139" s="107"/>
      <c r="AU2139" s="85"/>
      <c r="AV2139" s="107"/>
      <c r="AW2139" s="85"/>
      <c r="AX2139" s="85"/>
      <c r="AY2139" s="85"/>
      <c r="AZ2139" s="80"/>
      <c r="BA2139" s="86"/>
      <c r="BB2139" s="86"/>
      <c r="BC2139" s="105"/>
    </row>
    <row r="2140" spans="1:55" x14ac:dyDescent="0.25">
      <c r="A2140" s="80"/>
      <c r="B2140" s="80"/>
      <c r="C2140" s="80"/>
      <c r="D2140" s="80"/>
      <c r="E2140" s="80"/>
      <c r="F2140" s="80"/>
      <c r="G2140" s="80"/>
      <c r="H2140" s="84"/>
      <c r="I2140" s="84"/>
      <c r="J2140" s="105"/>
      <c r="K2140" s="84"/>
      <c r="L2140" s="105"/>
      <c r="M2140" s="84"/>
      <c r="N2140" s="105"/>
      <c r="O2140" s="84"/>
      <c r="P2140" s="84"/>
      <c r="Q2140" s="105"/>
      <c r="R2140" s="84"/>
      <c r="S2140" s="105"/>
      <c r="T2140" s="84"/>
      <c r="U2140" s="105"/>
      <c r="V2140" s="80"/>
      <c r="W2140" s="80"/>
      <c r="X2140" s="108"/>
      <c r="Y2140" s="108"/>
      <c r="Z2140" s="80"/>
      <c r="AA2140" s="80"/>
      <c r="AB2140" s="109"/>
      <c r="AC2140" s="80"/>
      <c r="AD2140" s="80"/>
      <c r="AE2140" s="80"/>
      <c r="AF2140" s="80"/>
      <c r="AG2140" s="80"/>
      <c r="AH2140" s="107"/>
      <c r="AI2140" s="107"/>
      <c r="AJ2140" s="105"/>
      <c r="AK2140" s="85"/>
      <c r="AL2140" s="85"/>
      <c r="AM2140" s="105"/>
      <c r="AN2140" s="107"/>
      <c r="AO2140" s="107"/>
      <c r="AP2140" s="105"/>
      <c r="AQ2140" s="85"/>
      <c r="AR2140" s="85"/>
      <c r="AS2140" s="105"/>
      <c r="AT2140" s="107"/>
      <c r="AU2140" s="85"/>
      <c r="AV2140" s="107"/>
      <c r="AW2140" s="85"/>
      <c r="AX2140" s="85"/>
      <c r="AY2140" s="85"/>
      <c r="AZ2140" s="80"/>
      <c r="BA2140" s="86"/>
      <c r="BB2140" s="86"/>
      <c r="BC2140" s="105"/>
    </row>
    <row r="2141" spans="1:55" x14ac:dyDescent="0.25">
      <c r="A2141" s="80"/>
      <c r="B2141" s="80"/>
      <c r="C2141" s="80"/>
      <c r="D2141" s="80"/>
      <c r="E2141" s="80"/>
      <c r="F2141" s="80"/>
      <c r="G2141" s="80"/>
      <c r="H2141" s="84"/>
      <c r="I2141" s="84"/>
      <c r="J2141" s="105"/>
      <c r="K2141" s="84"/>
      <c r="L2141" s="105"/>
      <c r="M2141" s="84"/>
      <c r="N2141" s="105"/>
      <c r="O2141" s="84"/>
      <c r="P2141" s="84"/>
      <c r="Q2141" s="105"/>
      <c r="R2141" s="84"/>
      <c r="S2141" s="105"/>
      <c r="T2141" s="84"/>
      <c r="U2141" s="105"/>
      <c r="V2141" s="80"/>
      <c r="W2141" s="80"/>
      <c r="X2141" s="108"/>
      <c r="Y2141" s="108"/>
      <c r="Z2141" s="80"/>
      <c r="AA2141" s="80"/>
      <c r="AB2141" s="109"/>
      <c r="AC2141" s="80"/>
      <c r="AD2141" s="80"/>
      <c r="AE2141" s="80"/>
      <c r="AF2141" s="80"/>
      <c r="AG2141" s="80"/>
      <c r="AH2141" s="107"/>
      <c r="AI2141" s="107"/>
      <c r="AJ2141" s="105"/>
      <c r="AK2141" s="85"/>
      <c r="AL2141" s="85"/>
      <c r="AM2141" s="105"/>
      <c r="AN2141" s="107"/>
      <c r="AO2141" s="107"/>
      <c r="AP2141" s="105"/>
      <c r="AQ2141" s="85"/>
      <c r="AR2141" s="85"/>
      <c r="AS2141" s="105"/>
      <c r="AT2141" s="107"/>
      <c r="AU2141" s="85"/>
      <c r="AV2141" s="107"/>
      <c r="AW2141" s="85"/>
      <c r="AX2141" s="85"/>
      <c r="AY2141" s="85"/>
      <c r="AZ2141" s="80"/>
      <c r="BA2141" s="86"/>
      <c r="BB2141" s="86"/>
      <c r="BC2141" s="105"/>
    </row>
    <row r="2142" spans="1:55" x14ac:dyDescent="0.25">
      <c r="A2142" s="80"/>
      <c r="B2142" s="80"/>
      <c r="C2142" s="80"/>
      <c r="D2142" s="80"/>
      <c r="E2142" s="80"/>
      <c r="F2142" s="80"/>
      <c r="G2142" s="80"/>
      <c r="H2142" s="84"/>
      <c r="I2142" s="84"/>
      <c r="J2142" s="105"/>
      <c r="K2142" s="84"/>
      <c r="L2142" s="105"/>
      <c r="M2142" s="84"/>
      <c r="N2142" s="105"/>
      <c r="O2142" s="84"/>
      <c r="P2142" s="84"/>
      <c r="Q2142" s="105"/>
      <c r="R2142" s="84"/>
      <c r="S2142" s="105"/>
      <c r="T2142" s="84"/>
      <c r="U2142" s="105"/>
      <c r="V2142" s="80"/>
      <c r="W2142" s="80"/>
      <c r="X2142" s="108"/>
      <c r="Y2142" s="108"/>
      <c r="Z2142" s="80"/>
      <c r="AA2142" s="80"/>
      <c r="AB2142" s="109"/>
      <c r="AC2142" s="80"/>
      <c r="AD2142" s="80"/>
      <c r="AE2142" s="80"/>
      <c r="AF2142" s="80"/>
      <c r="AG2142" s="80"/>
      <c r="AH2142" s="107"/>
      <c r="AI2142" s="107"/>
      <c r="AJ2142" s="105"/>
      <c r="AK2142" s="85"/>
      <c r="AL2142" s="85"/>
      <c r="AM2142" s="105"/>
      <c r="AN2142" s="107"/>
      <c r="AO2142" s="107"/>
      <c r="AP2142" s="105"/>
      <c r="AQ2142" s="85"/>
      <c r="AR2142" s="85"/>
      <c r="AS2142" s="105"/>
      <c r="AT2142" s="107"/>
      <c r="AU2142" s="85"/>
      <c r="AV2142" s="107"/>
      <c r="AW2142" s="85"/>
      <c r="AX2142" s="85"/>
      <c r="AY2142" s="85"/>
      <c r="AZ2142" s="80"/>
      <c r="BA2142" s="86"/>
      <c r="BB2142" s="86"/>
      <c r="BC2142" s="105"/>
    </row>
    <row r="2143" spans="1:55" x14ac:dyDescent="0.25">
      <c r="A2143" s="80"/>
      <c r="B2143" s="80"/>
      <c r="C2143" s="80"/>
      <c r="D2143" s="80"/>
      <c r="E2143" s="80"/>
      <c r="F2143" s="80"/>
      <c r="G2143" s="80"/>
      <c r="H2143" s="84"/>
      <c r="I2143" s="84"/>
      <c r="J2143" s="105"/>
      <c r="K2143" s="84"/>
      <c r="L2143" s="105"/>
      <c r="M2143" s="84"/>
      <c r="N2143" s="105"/>
      <c r="O2143" s="84"/>
      <c r="P2143" s="84"/>
      <c r="Q2143" s="105"/>
      <c r="R2143" s="84"/>
      <c r="S2143" s="105"/>
      <c r="T2143" s="84"/>
      <c r="U2143" s="105"/>
      <c r="V2143" s="80"/>
      <c r="W2143" s="80"/>
      <c r="X2143" s="108"/>
      <c r="Y2143" s="108"/>
      <c r="Z2143" s="80"/>
      <c r="AA2143" s="80"/>
      <c r="AB2143" s="109"/>
      <c r="AC2143" s="80"/>
      <c r="AD2143" s="80"/>
      <c r="AE2143" s="80"/>
      <c r="AF2143" s="80"/>
      <c r="AG2143" s="80"/>
      <c r="AH2143" s="107"/>
      <c r="AI2143" s="107"/>
      <c r="AJ2143" s="105"/>
      <c r="AK2143" s="85"/>
      <c r="AL2143" s="85"/>
      <c r="AM2143" s="105"/>
      <c r="AN2143" s="107"/>
      <c r="AO2143" s="107"/>
      <c r="AP2143" s="105"/>
      <c r="AQ2143" s="85"/>
      <c r="AR2143" s="85"/>
      <c r="AS2143" s="105"/>
      <c r="AT2143" s="107"/>
      <c r="AU2143" s="85"/>
      <c r="AV2143" s="107"/>
      <c r="AW2143" s="85"/>
      <c r="AX2143" s="85"/>
      <c r="AY2143" s="85"/>
      <c r="AZ2143" s="80"/>
      <c r="BA2143" s="86"/>
      <c r="BB2143" s="86"/>
      <c r="BC2143" s="105"/>
    </row>
    <row r="2144" spans="1:55" x14ac:dyDescent="0.25">
      <c r="A2144" s="80"/>
      <c r="B2144" s="80"/>
      <c r="C2144" s="80"/>
      <c r="D2144" s="80"/>
      <c r="E2144" s="80"/>
      <c r="F2144" s="80"/>
      <c r="G2144" s="80"/>
      <c r="H2144" s="84"/>
      <c r="I2144" s="84"/>
      <c r="J2144" s="105"/>
      <c r="K2144" s="84"/>
      <c r="L2144" s="105"/>
      <c r="M2144" s="84"/>
      <c r="N2144" s="105"/>
      <c r="O2144" s="84"/>
      <c r="P2144" s="84"/>
      <c r="Q2144" s="105"/>
      <c r="R2144" s="84"/>
      <c r="S2144" s="105"/>
      <c r="T2144" s="84"/>
      <c r="U2144" s="105"/>
      <c r="V2144" s="80"/>
      <c r="W2144" s="80"/>
      <c r="X2144" s="108"/>
      <c r="Y2144" s="108"/>
      <c r="Z2144" s="80"/>
      <c r="AA2144" s="80"/>
      <c r="AB2144" s="109"/>
      <c r="AC2144" s="80"/>
      <c r="AD2144" s="80"/>
      <c r="AE2144" s="80"/>
      <c r="AF2144" s="80"/>
      <c r="AG2144" s="80"/>
      <c r="AH2144" s="107"/>
      <c r="AI2144" s="107"/>
      <c r="AJ2144" s="105"/>
      <c r="AK2144" s="85"/>
      <c r="AL2144" s="85"/>
      <c r="AM2144" s="105"/>
      <c r="AN2144" s="107"/>
      <c r="AO2144" s="107"/>
      <c r="AP2144" s="105"/>
      <c r="AQ2144" s="85"/>
      <c r="AR2144" s="85"/>
      <c r="AS2144" s="105"/>
      <c r="AT2144" s="107"/>
      <c r="AU2144" s="85"/>
      <c r="AV2144" s="107"/>
      <c r="AW2144" s="85"/>
      <c r="AX2144" s="85"/>
      <c r="AY2144" s="85"/>
      <c r="AZ2144" s="80"/>
      <c r="BA2144" s="86"/>
      <c r="BB2144" s="86"/>
      <c r="BC2144" s="105"/>
    </row>
    <row r="2145" spans="1:55" x14ac:dyDescent="0.25">
      <c r="A2145" s="80"/>
      <c r="B2145" s="80"/>
      <c r="C2145" s="80"/>
      <c r="D2145" s="80"/>
      <c r="E2145" s="80"/>
      <c r="F2145" s="80"/>
      <c r="G2145" s="80"/>
      <c r="H2145" s="80"/>
      <c r="I2145" s="80"/>
      <c r="J2145" s="80"/>
      <c r="K2145" s="80"/>
      <c r="L2145" s="80"/>
      <c r="M2145" s="80"/>
      <c r="N2145" s="80"/>
      <c r="O2145" s="80"/>
      <c r="P2145" s="80"/>
      <c r="Q2145" s="80"/>
      <c r="R2145" s="80"/>
      <c r="S2145" s="80"/>
      <c r="T2145" s="80"/>
      <c r="U2145" s="80"/>
      <c r="V2145" s="80"/>
      <c r="W2145" s="80"/>
      <c r="X2145" s="80"/>
      <c r="Y2145" s="80"/>
      <c r="Z2145" s="80"/>
      <c r="AA2145" s="80"/>
      <c r="AB2145" s="109"/>
      <c r="AC2145" s="80"/>
      <c r="AD2145" s="80"/>
      <c r="AE2145" s="80"/>
      <c r="AF2145" s="80"/>
      <c r="AG2145" s="80"/>
      <c r="AH2145" s="80"/>
      <c r="AI2145" s="80"/>
      <c r="AJ2145" s="80"/>
      <c r="AK2145" s="80"/>
      <c r="AL2145" s="80"/>
      <c r="AM2145" s="80"/>
      <c r="AN2145" s="80"/>
      <c r="AO2145" s="80"/>
      <c r="AP2145" s="80"/>
      <c r="AQ2145" s="80"/>
      <c r="AR2145" s="80"/>
      <c r="AS2145" s="80"/>
      <c r="AT2145" s="80"/>
      <c r="AU2145" s="80"/>
      <c r="AV2145" s="80"/>
      <c r="AW2145" s="80"/>
      <c r="AX2145" s="80"/>
      <c r="AY2145" s="85"/>
      <c r="AZ2145" s="80"/>
      <c r="BA2145" s="80"/>
      <c r="BB2145" s="86"/>
      <c r="BC2145" s="105"/>
    </row>
    <row r="2146" spans="1:55" x14ac:dyDescent="0.25">
      <c r="A2146" s="80"/>
      <c r="B2146" s="80"/>
      <c r="C2146" s="80"/>
      <c r="D2146" s="80"/>
      <c r="E2146" s="80"/>
      <c r="F2146" s="80"/>
      <c r="G2146" s="80"/>
      <c r="H2146" s="84"/>
      <c r="I2146" s="84"/>
      <c r="J2146" s="105"/>
      <c r="K2146" s="84"/>
      <c r="L2146" s="105"/>
      <c r="M2146" s="84"/>
      <c r="N2146" s="105"/>
      <c r="O2146" s="84"/>
      <c r="P2146" s="84"/>
      <c r="Q2146" s="105"/>
      <c r="R2146" s="84"/>
      <c r="S2146" s="105"/>
      <c r="T2146" s="84"/>
      <c r="U2146" s="105"/>
      <c r="V2146" s="80"/>
      <c r="W2146" s="80"/>
      <c r="X2146" s="80"/>
      <c r="Y2146" s="80"/>
      <c r="Z2146" s="80"/>
      <c r="AA2146" s="80"/>
      <c r="AB2146" s="109"/>
      <c r="AC2146" s="80"/>
      <c r="AD2146" s="80"/>
      <c r="AE2146" s="80"/>
      <c r="AF2146" s="80"/>
      <c r="AG2146" s="80"/>
      <c r="AH2146" s="107"/>
      <c r="AI2146" s="107"/>
      <c r="AJ2146" s="105"/>
      <c r="AK2146" s="85"/>
      <c r="AL2146" s="85"/>
      <c r="AM2146" s="105"/>
      <c r="AN2146" s="107"/>
      <c r="AO2146" s="107"/>
      <c r="AP2146" s="105"/>
      <c r="AQ2146" s="85"/>
      <c r="AR2146" s="85"/>
      <c r="AS2146" s="105"/>
      <c r="AT2146" s="107"/>
      <c r="AU2146" s="85"/>
      <c r="AV2146" s="107"/>
      <c r="AW2146" s="85"/>
      <c r="AX2146" s="85"/>
      <c r="AY2146" s="85"/>
      <c r="AZ2146" s="80"/>
      <c r="BA2146" s="86"/>
      <c r="BB2146" s="86"/>
      <c r="BC2146" s="105"/>
    </row>
    <row r="2147" spans="1:55" x14ac:dyDescent="0.25">
      <c r="A2147" s="80"/>
      <c r="B2147" s="80"/>
      <c r="C2147" s="80"/>
      <c r="D2147" s="80"/>
      <c r="E2147" s="80"/>
      <c r="F2147" s="80"/>
      <c r="G2147" s="80"/>
      <c r="H2147" s="84"/>
      <c r="I2147" s="84"/>
      <c r="J2147" s="105"/>
      <c r="K2147" s="84"/>
      <c r="L2147" s="105"/>
      <c r="M2147" s="84"/>
      <c r="N2147" s="105"/>
      <c r="O2147" s="84"/>
      <c r="P2147" s="84"/>
      <c r="Q2147" s="105"/>
      <c r="R2147" s="84"/>
      <c r="S2147" s="105"/>
      <c r="T2147" s="84"/>
      <c r="U2147" s="105"/>
      <c r="V2147" s="80"/>
      <c r="W2147" s="80"/>
      <c r="X2147" s="80"/>
      <c r="Y2147" s="80"/>
      <c r="Z2147" s="80"/>
      <c r="AA2147" s="80"/>
      <c r="AB2147" s="109"/>
      <c r="AC2147" s="80"/>
      <c r="AD2147" s="80"/>
      <c r="AE2147" s="80"/>
      <c r="AF2147" s="80"/>
      <c r="AG2147" s="80"/>
      <c r="AH2147" s="107"/>
      <c r="AI2147" s="107"/>
      <c r="AJ2147" s="105"/>
      <c r="AK2147" s="85"/>
      <c r="AL2147" s="85"/>
      <c r="AM2147" s="105"/>
      <c r="AN2147" s="107"/>
      <c r="AO2147" s="107"/>
      <c r="AP2147" s="105"/>
      <c r="AQ2147" s="85"/>
      <c r="AR2147" s="85"/>
      <c r="AS2147" s="105"/>
      <c r="AT2147" s="107"/>
      <c r="AU2147" s="85"/>
      <c r="AV2147" s="107"/>
      <c r="AW2147" s="85"/>
      <c r="AX2147" s="85"/>
      <c r="AY2147" s="85"/>
      <c r="AZ2147" s="80"/>
      <c r="BA2147" s="86"/>
      <c r="BB2147" s="86"/>
      <c r="BC2147" s="105"/>
    </row>
    <row r="2148" spans="1:55" x14ac:dyDescent="0.25">
      <c r="A2148" s="80"/>
      <c r="B2148" s="80"/>
      <c r="C2148" s="80"/>
      <c r="D2148" s="80"/>
      <c r="E2148" s="80"/>
      <c r="F2148" s="80"/>
      <c r="G2148" s="80"/>
      <c r="H2148" s="84"/>
      <c r="I2148" s="84"/>
      <c r="J2148" s="105"/>
      <c r="K2148" s="84"/>
      <c r="L2148" s="105"/>
      <c r="M2148" s="84"/>
      <c r="N2148" s="105"/>
      <c r="O2148" s="84"/>
      <c r="P2148" s="84"/>
      <c r="Q2148" s="105"/>
      <c r="R2148" s="84"/>
      <c r="S2148" s="105"/>
      <c r="T2148" s="84"/>
      <c r="U2148" s="105"/>
      <c r="V2148" s="80"/>
      <c r="W2148" s="80"/>
      <c r="X2148" s="108"/>
      <c r="Y2148" s="108"/>
      <c r="Z2148" s="80"/>
      <c r="AA2148" s="80"/>
      <c r="AB2148" s="109"/>
      <c r="AC2148" s="80"/>
      <c r="AD2148" s="80"/>
      <c r="AE2148" s="80"/>
      <c r="AF2148" s="80"/>
      <c r="AG2148" s="80"/>
      <c r="AH2148" s="107"/>
      <c r="AI2148" s="107"/>
      <c r="AJ2148" s="105"/>
      <c r="AK2148" s="85"/>
      <c r="AL2148" s="85"/>
      <c r="AM2148" s="105"/>
      <c r="AN2148" s="107"/>
      <c r="AO2148" s="107"/>
      <c r="AP2148" s="105"/>
      <c r="AQ2148" s="85"/>
      <c r="AR2148" s="85"/>
      <c r="AS2148" s="105"/>
      <c r="AT2148" s="107"/>
      <c r="AU2148" s="85"/>
      <c r="AV2148" s="107"/>
      <c r="AW2148" s="85"/>
      <c r="AX2148" s="85"/>
      <c r="AY2148" s="85"/>
      <c r="AZ2148" s="80"/>
      <c r="BA2148" s="86"/>
      <c r="BB2148" s="86"/>
      <c r="BC2148" s="105"/>
    </row>
    <row r="2149" spans="1:55" x14ac:dyDescent="0.25">
      <c r="A2149" s="80"/>
      <c r="B2149" s="80"/>
      <c r="C2149" s="80"/>
      <c r="D2149" s="80"/>
      <c r="E2149" s="80"/>
      <c r="F2149" s="80"/>
      <c r="G2149" s="80"/>
      <c r="H2149" s="84"/>
      <c r="I2149" s="84"/>
      <c r="J2149" s="105"/>
      <c r="K2149" s="84"/>
      <c r="L2149" s="105"/>
      <c r="M2149" s="84"/>
      <c r="N2149" s="105"/>
      <c r="O2149" s="84"/>
      <c r="P2149" s="84"/>
      <c r="Q2149" s="105"/>
      <c r="R2149" s="84"/>
      <c r="S2149" s="105"/>
      <c r="T2149" s="84"/>
      <c r="U2149" s="105"/>
      <c r="V2149" s="80"/>
      <c r="W2149" s="80"/>
      <c r="X2149" s="80"/>
      <c r="Y2149" s="80"/>
      <c r="Z2149" s="80"/>
      <c r="AA2149" s="80"/>
      <c r="AB2149" s="109"/>
      <c r="AC2149" s="80"/>
      <c r="AD2149" s="80"/>
      <c r="AE2149" s="80"/>
      <c r="AF2149" s="80"/>
      <c r="AG2149" s="80"/>
      <c r="AH2149" s="107"/>
      <c r="AI2149" s="107"/>
      <c r="AJ2149" s="105"/>
      <c r="AK2149" s="85"/>
      <c r="AL2149" s="85"/>
      <c r="AM2149" s="105"/>
      <c r="AN2149" s="107"/>
      <c r="AO2149" s="107"/>
      <c r="AP2149" s="105"/>
      <c r="AQ2149" s="85"/>
      <c r="AR2149" s="85"/>
      <c r="AS2149" s="105"/>
      <c r="AT2149" s="107"/>
      <c r="AU2149" s="85"/>
      <c r="AV2149" s="107"/>
      <c r="AW2149" s="85"/>
      <c r="AX2149" s="85"/>
      <c r="AY2149" s="85"/>
      <c r="AZ2149" s="80"/>
      <c r="BA2149" s="86"/>
      <c r="BB2149" s="86"/>
      <c r="BC2149" s="105"/>
    </row>
    <row r="2150" spans="1:55" x14ac:dyDescent="0.25">
      <c r="A2150" s="80"/>
      <c r="B2150" s="80"/>
      <c r="C2150" s="80"/>
      <c r="D2150" s="80"/>
      <c r="E2150" s="80"/>
      <c r="F2150" s="80"/>
      <c r="G2150" s="80"/>
      <c r="H2150" s="84"/>
      <c r="I2150" s="84"/>
      <c r="J2150" s="105"/>
      <c r="K2150" s="84"/>
      <c r="L2150" s="105"/>
      <c r="M2150" s="84"/>
      <c r="N2150" s="105"/>
      <c r="O2150" s="84"/>
      <c r="P2150" s="84"/>
      <c r="Q2150" s="105"/>
      <c r="R2150" s="84"/>
      <c r="S2150" s="105"/>
      <c r="T2150" s="84"/>
      <c r="U2150" s="105"/>
      <c r="V2150" s="80"/>
      <c r="W2150" s="80"/>
      <c r="X2150" s="80"/>
      <c r="Y2150" s="80"/>
      <c r="Z2150" s="80"/>
      <c r="AA2150" s="80"/>
      <c r="AB2150" s="109"/>
      <c r="AC2150" s="80"/>
      <c r="AD2150" s="80"/>
      <c r="AE2150" s="80"/>
      <c r="AF2150" s="80"/>
      <c r="AG2150" s="80"/>
      <c r="AH2150" s="107"/>
      <c r="AI2150" s="107"/>
      <c r="AJ2150" s="105"/>
      <c r="AK2150" s="85"/>
      <c r="AL2150" s="85"/>
      <c r="AM2150" s="105"/>
      <c r="AN2150" s="107"/>
      <c r="AO2150" s="107"/>
      <c r="AP2150" s="105"/>
      <c r="AQ2150" s="85"/>
      <c r="AR2150" s="85"/>
      <c r="AS2150" s="105"/>
      <c r="AT2150" s="107"/>
      <c r="AU2150" s="85"/>
      <c r="AV2150" s="107"/>
      <c r="AW2150" s="85"/>
      <c r="AX2150" s="85"/>
      <c r="AY2150" s="85"/>
      <c r="AZ2150" s="80"/>
      <c r="BA2150" s="86"/>
      <c r="BB2150" s="86"/>
      <c r="BC2150" s="105"/>
    </row>
    <row r="2151" spans="1:55" x14ac:dyDescent="0.25">
      <c r="A2151" s="80"/>
      <c r="B2151" s="80"/>
      <c r="C2151" s="80"/>
      <c r="D2151" s="80"/>
      <c r="E2151" s="80"/>
      <c r="F2151" s="80"/>
      <c r="G2151" s="80"/>
      <c r="H2151" s="84"/>
      <c r="I2151" s="84"/>
      <c r="J2151" s="105"/>
      <c r="K2151" s="84"/>
      <c r="L2151" s="105"/>
      <c r="M2151" s="84"/>
      <c r="N2151" s="105"/>
      <c r="O2151" s="84"/>
      <c r="P2151" s="84"/>
      <c r="Q2151" s="105"/>
      <c r="R2151" s="84"/>
      <c r="S2151" s="105"/>
      <c r="T2151" s="84"/>
      <c r="U2151" s="105"/>
      <c r="V2151" s="80"/>
      <c r="W2151" s="80"/>
      <c r="X2151" s="80"/>
      <c r="Y2151" s="80"/>
      <c r="Z2151" s="80"/>
      <c r="AA2151" s="80"/>
      <c r="AB2151" s="109"/>
      <c r="AC2151" s="80"/>
      <c r="AD2151" s="80"/>
      <c r="AE2151" s="80"/>
      <c r="AF2151" s="80"/>
      <c r="AG2151" s="80"/>
      <c r="AH2151" s="107"/>
      <c r="AI2151" s="107"/>
      <c r="AJ2151" s="105"/>
      <c r="AK2151" s="85"/>
      <c r="AL2151" s="85"/>
      <c r="AM2151" s="105"/>
      <c r="AN2151" s="107"/>
      <c r="AO2151" s="107"/>
      <c r="AP2151" s="105"/>
      <c r="AQ2151" s="85"/>
      <c r="AR2151" s="85"/>
      <c r="AS2151" s="105"/>
      <c r="AT2151" s="107"/>
      <c r="AU2151" s="85"/>
      <c r="AV2151" s="107"/>
      <c r="AW2151" s="85"/>
      <c r="AX2151" s="85"/>
      <c r="AY2151" s="85"/>
      <c r="AZ2151" s="80"/>
      <c r="BA2151" s="86"/>
      <c r="BB2151" s="86"/>
      <c r="BC2151" s="105"/>
    </row>
    <row r="2152" spans="1:55" x14ac:dyDescent="0.25">
      <c r="A2152" s="80"/>
      <c r="B2152" s="80"/>
      <c r="C2152" s="80"/>
      <c r="D2152" s="80"/>
      <c r="E2152" s="80"/>
      <c r="F2152" s="80"/>
      <c r="G2152" s="80"/>
      <c r="H2152" s="84"/>
      <c r="I2152" s="84"/>
      <c r="J2152" s="105"/>
      <c r="K2152" s="84"/>
      <c r="L2152" s="105"/>
      <c r="M2152" s="84"/>
      <c r="N2152" s="105"/>
      <c r="O2152" s="84"/>
      <c r="P2152" s="84"/>
      <c r="Q2152" s="105"/>
      <c r="R2152" s="84"/>
      <c r="S2152" s="105"/>
      <c r="T2152" s="84"/>
      <c r="U2152" s="105"/>
      <c r="V2152" s="80"/>
      <c r="W2152" s="80"/>
      <c r="X2152" s="108"/>
      <c r="Y2152" s="108"/>
      <c r="Z2152" s="80"/>
      <c r="AA2152" s="80"/>
      <c r="AB2152" s="109"/>
      <c r="AC2152" s="80"/>
      <c r="AD2152" s="80"/>
      <c r="AE2152" s="80"/>
      <c r="AF2152" s="80"/>
      <c r="AG2152" s="80"/>
      <c r="AH2152" s="107"/>
      <c r="AI2152" s="107"/>
      <c r="AJ2152" s="105"/>
      <c r="AK2152" s="85"/>
      <c r="AL2152" s="85"/>
      <c r="AM2152" s="105"/>
      <c r="AN2152" s="107"/>
      <c r="AO2152" s="107"/>
      <c r="AP2152" s="105"/>
      <c r="AQ2152" s="85"/>
      <c r="AR2152" s="85"/>
      <c r="AS2152" s="105"/>
      <c r="AT2152" s="107"/>
      <c r="AU2152" s="85"/>
      <c r="AV2152" s="107"/>
      <c r="AW2152" s="85"/>
      <c r="AX2152" s="85"/>
      <c r="AY2152" s="85"/>
      <c r="AZ2152" s="80"/>
      <c r="BA2152" s="86"/>
      <c r="BB2152" s="86"/>
      <c r="BC2152" s="105"/>
    </row>
    <row r="2153" spans="1:55" x14ac:dyDescent="0.25">
      <c r="A2153" s="80"/>
      <c r="B2153" s="80"/>
      <c r="C2153" s="80"/>
      <c r="D2153" s="80"/>
      <c r="E2153" s="80"/>
      <c r="F2153" s="80"/>
      <c r="G2153" s="80"/>
      <c r="H2153" s="84"/>
      <c r="I2153" s="84"/>
      <c r="J2153" s="105"/>
      <c r="K2153" s="84"/>
      <c r="L2153" s="105"/>
      <c r="M2153" s="84"/>
      <c r="N2153" s="105"/>
      <c r="O2153" s="84"/>
      <c r="P2153" s="84"/>
      <c r="Q2153" s="105"/>
      <c r="R2153" s="84"/>
      <c r="S2153" s="105"/>
      <c r="T2153" s="84"/>
      <c r="U2153" s="105"/>
      <c r="V2153" s="80"/>
      <c r="W2153" s="80"/>
      <c r="X2153" s="108"/>
      <c r="Y2153" s="108"/>
      <c r="Z2153" s="80"/>
      <c r="AA2153" s="80"/>
      <c r="AB2153" s="109"/>
      <c r="AC2153" s="80"/>
      <c r="AD2153" s="80"/>
      <c r="AE2153" s="80"/>
      <c r="AF2153" s="80"/>
      <c r="AG2153" s="80"/>
      <c r="AH2153" s="107"/>
      <c r="AI2153" s="107"/>
      <c r="AJ2153" s="105"/>
      <c r="AK2153" s="85"/>
      <c r="AL2153" s="85"/>
      <c r="AM2153" s="105"/>
      <c r="AN2153" s="107"/>
      <c r="AO2153" s="107"/>
      <c r="AP2153" s="105"/>
      <c r="AQ2153" s="85"/>
      <c r="AR2153" s="85"/>
      <c r="AS2153" s="105"/>
      <c r="AT2153" s="107"/>
      <c r="AU2153" s="85"/>
      <c r="AV2153" s="107"/>
      <c r="AW2153" s="85"/>
      <c r="AX2153" s="85"/>
      <c r="AY2153" s="85"/>
      <c r="AZ2153" s="80"/>
      <c r="BA2153" s="86"/>
      <c r="BB2153" s="86"/>
      <c r="BC2153" s="105"/>
    </row>
    <row r="2154" spans="1:55" x14ac:dyDescent="0.25">
      <c r="A2154" s="80"/>
      <c r="B2154" s="80"/>
      <c r="C2154" s="80"/>
      <c r="D2154" s="80"/>
      <c r="E2154" s="80"/>
      <c r="F2154" s="80"/>
      <c r="G2154" s="80"/>
      <c r="H2154" s="84"/>
      <c r="I2154" s="84"/>
      <c r="J2154" s="105"/>
      <c r="K2154" s="84"/>
      <c r="L2154" s="105"/>
      <c r="M2154" s="84"/>
      <c r="N2154" s="105"/>
      <c r="O2154" s="84"/>
      <c r="P2154" s="84"/>
      <c r="Q2154" s="105"/>
      <c r="R2154" s="84"/>
      <c r="S2154" s="105"/>
      <c r="T2154" s="84"/>
      <c r="U2154" s="105"/>
      <c r="V2154" s="80"/>
      <c r="W2154" s="80"/>
      <c r="X2154" s="108"/>
      <c r="Y2154" s="108"/>
      <c r="Z2154" s="80"/>
      <c r="AA2154" s="80"/>
      <c r="AB2154" s="109"/>
      <c r="AC2154" s="80"/>
      <c r="AD2154" s="80"/>
      <c r="AE2154" s="80"/>
      <c r="AF2154" s="80"/>
      <c r="AG2154" s="80"/>
      <c r="AH2154" s="107"/>
      <c r="AI2154" s="107"/>
      <c r="AJ2154" s="105"/>
      <c r="AK2154" s="85"/>
      <c r="AL2154" s="85"/>
      <c r="AM2154" s="105"/>
      <c r="AN2154" s="107"/>
      <c r="AO2154" s="107"/>
      <c r="AP2154" s="105"/>
      <c r="AQ2154" s="85"/>
      <c r="AR2154" s="85"/>
      <c r="AS2154" s="105"/>
      <c r="AT2154" s="107"/>
      <c r="AU2154" s="85"/>
      <c r="AV2154" s="107"/>
      <c r="AW2154" s="85"/>
      <c r="AX2154" s="85"/>
      <c r="AY2154" s="85"/>
      <c r="AZ2154" s="80"/>
      <c r="BA2154" s="86"/>
      <c r="BB2154" s="86"/>
      <c r="BC2154" s="105"/>
    </row>
    <row r="2155" spans="1:55" x14ac:dyDescent="0.25">
      <c r="A2155" s="80"/>
      <c r="B2155" s="80"/>
      <c r="C2155" s="80"/>
      <c r="D2155" s="80"/>
      <c r="E2155" s="80"/>
      <c r="F2155" s="80"/>
      <c r="G2155" s="80"/>
      <c r="H2155" s="80"/>
      <c r="I2155" s="80"/>
      <c r="J2155" s="80"/>
      <c r="K2155" s="84"/>
      <c r="L2155" s="105"/>
      <c r="M2155" s="84"/>
      <c r="N2155" s="105"/>
      <c r="O2155" s="80"/>
      <c r="P2155" s="80"/>
      <c r="Q2155" s="80"/>
      <c r="R2155" s="84"/>
      <c r="S2155" s="105"/>
      <c r="T2155" s="84"/>
      <c r="U2155" s="105"/>
      <c r="V2155" s="80"/>
      <c r="W2155" s="80"/>
      <c r="X2155" s="80"/>
      <c r="Y2155" s="80"/>
      <c r="Z2155" s="80"/>
      <c r="AA2155" s="80"/>
      <c r="AB2155" s="109"/>
      <c r="AC2155" s="80"/>
      <c r="AD2155" s="80"/>
      <c r="AE2155" s="80"/>
      <c r="AF2155" s="80"/>
      <c r="AG2155" s="80"/>
      <c r="AH2155" s="80"/>
      <c r="AI2155" s="80"/>
      <c r="AJ2155" s="80"/>
      <c r="AK2155" s="80"/>
      <c r="AL2155" s="80"/>
      <c r="AM2155" s="80"/>
      <c r="AN2155" s="80"/>
      <c r="AO2155" s="80"/>
      <c r="AP2155" s="80"/>
      <c r="AQ2155" s="80"/>
      <c r="AR2155" s="80"/>
      <c r="AS2155" s="80"/>
      <c r="AT2155" s="80"/>
      <c r="AU2155" s="80"/>
      <c r="AV2155" s="80"/>
      <c r="AW2155" s="80"/>
      <c r="AX2155" s="80"/>
      <c r="AY2155" s="80"/>
      <c r="AZ2155" s="80"/>
      <c r="BA2155" s="80"/>
      <c r="BB2155" s="80"/>
      <c r="BC2155" s="80"/>
    </row>
    <row r="2156" spans="1:55" x14ac:dyDescent="0.25">
      <c r="A2156" s="80"/>
      <c r="B2156" s="80"/>
      <c r="C2156" s="80"/>
      <c r="D2156" s="80"/>
      <c r="E2156" s="80"/>
      <c r="F2156" s="80"/>
      <c r="G2156" s="80"/>
      <c r="H2156" s="84"/>
      <c r="I2156" s="84"/>
      <c r="J2156" s="105"/>
      <c r="K2156" s="84"/>
      <c r="L2156" s="105"/>
      <c r="M2156" s="84"/>
      <c r="N2156" s="105"/>
      <c r="O2156" s="84"/>
      <c r="P2156" s="84"/>
      <c r="Q2156" s="105"/>
      <c r="R2156" s="84"/>
      <c r="S2156" s="105"/>
      <c r="T2156" s="84"/>
      <c r="U2156" s="105"/>
      <c r="V2156" s="80"/>
      <c r="W2156" s="80"/>
      <c r="X2156" s="108"/>
      <c r="Y2156" s="108"/>
      <c r="Z2156" s="80"/>
      <c r="AA2156" s="80"/>
      <c r="AB2156" s="109"/>
      <c r="AC2156" s="80"/>
      <c r="AD2156" s="80"/>
      <c r="AE2156" s="80"/>
      <c r="AF2156" s="80"/>
      <c r="AG2156" s="80"/>
      <c r="AH2156" s="107"/>
      <c r="AI2156" s="107"/>
      <c r="AJ2156" s="105"/>
      <c r="AK2156" s="85"/>
      <c r="AL2156" s="85"/>
      <c r="AM2156" s="105"/>
      <c r="AN2156" s="107"/>
      <c r="AO2156" s="107"/>
      <c r="AP2156" s="105"/>
      <c r="AQ2156" s="85"/>
      <c r="AR2156" s="85"/>
      <c r="AS2156" s="105"/>
      <c r="AT2156" s="107"/>
      <c r="AU2156" s="85"/>
      <c r="AV2156" s="107"/>
      <c r="AW2156" s="85"/>
      <c r="AX2156" s="85"/>
      <c r="AY2156" s="85"/>
      <c r="AZ2156" s="80"/>
      <c r="BA2156" s="86"/>
      <c r="BB2156" s="86"/>
      <c r="BC2156" s="105"/>
    </row>
    <row r="2157" spans="1:55" x14ac:dyDescent="0.25">
      <c r="A2157" s="80"/>
      <c r="B2157" s="80"/>
      <c r="C2157" s="80"/>
      <c r="D2157" s="80"/>
      <c r="E2157" s="80"/>
      <c r="F2157" s="80"/>
      <c r="G2157" s="80"/>
      <c r="H2157" s="84"/>
      <c r="I2157" s="84"/>
      <c r="J2157" s="105"/>
      <c r="K2157" s="84"/>
      <c r="L2157" s="105"/>
      <c r="M2157" s="84"/>
      <c r="N2157" s="105"/>
      <c r="O2157" s="84"/>
      <c r="P2157" s="84"/>
      <c r="Q2157" s="105"/>
      <c r="R2157" s="84"/>
      <c r="S2157" s="105"/>
      <c r="T2157" s="84"/>
      <c r="U2157" s="105"/>
      <c r="V2157" s="80"/>
      <c r="W2157" s="80"/>
      <c r="X2157" s="108"/>
      <c r="Y2157" s="108"/>
      <c r="Z2157" s="80"/>
      <c r="AA2157" s="80"/>
      <c r="AB2157" s="109"/>
      <c r="AC2157" s="80"/>
      <c r="AD2157" s="80"/>
      <c r="AE2157" s="80"/>
      <c r="AF2157" s="80"/>
      <c r="AG2157" s="80"/>
      <c r="AH2157" s="107"/>
      <c r="AI2157" s="107"/>
      <c r="AJ2157" s="105"/>
      <c r="AK2157" s="85"/>
      <c r="AL2157" s="85"/>
      <c r="AM2157" s="105"/>
      <c r="AN2157" s="107"/>
      <c r="AO2157" s="107"/>
      <c r="AP2157" s="105"/>
      <c r="AQ2157" s="85"/>
      <c r="AR2157" s="85"/>
      <c r="AS2157" s="105"/>
      <c r="AT2157" s="107"/>
      <c r="AU2157" s="85"/>
      <c r="AV2157" s="107"/>
      <c r="AW2157" s="85"/>
      <c r="AX2157" s="85"/>
      <c r="AY2157" s="85"/>
      <c r="AZ2157" s="80"/>
      <c r="BA2157" s="86"/>
      <c r="BB2157" s="86"/>
      <c r="BC2157" s="105"/>
    </row>
    <row r="2158" spans="1:55" x14ac:dyDescent="0.25">
      <c r="A2158" s="80"/>
      <c r="B2158" s="80"/>
      <c r="C2158" s="80"/>
      <c r="D2158" s="80"/>
      <c r="E2158" s="80"/>
      <c r="F2158" s="80"/>
      <c r="G2158" s="80"/>
      <c r="H2158" s="84"/>
      <c r="I2158" s="84"/>
      <c r="J2158" s="105"/>
      <c r="K2158" s="84"/>
      <c r="L2158" s="105"/>
      <c r="M2158" s="84"/>
      <c r="N2158" s="105"/>
      <c r="O2158" s="84"/>
      <c r="P2158" s="84"/>
      <c r="Q2158" s="105"/>
      <c r="R2158" s="84"/>
      <c r="S2158" s="105"/>
      <c r="T2158" s="84"/>
      <c r="U2158" s="105"/>
      <c r="V2158" s="80"/>
      <c r="W2158" s="80"/>
      <c r="X2158" s="108"/>
      <c r="Y2158" s="108"/>
      <c r="Z2158" s="80"/>
      <c r="AA2158" s="80"/>
      <c r="AB2158" s="109"/>
      <c r="AC2158" s="80"/>
      <c r="AD2158" s="80"/>
      <c r="AE2158" s="80"/>
      <c r="AF2158" s="80"/>
      <c r="AG2158" s="80"/>
      <c r="AH2158" s="107"/>
      <c r="AI2158" s="107"/>
      <c r="AJ2158" s="105"/>
      <c r="AK2158" s="85"/>
      <c r="AL2158" s="85"/>
      <c r="AM2158" s="105"/>
      <c r="AN2158" s="107"/>
      <c r="AO2158" s="107"/>
      <c r="AP2158" s="105"/>
      <c r="AQ2158" s="85"/>
      <c r="AR2158" s="85"/>
      <c r="AS2158" s="105"/>
      <c r="AT2158" s="107"/>
      <c r="AU2158" s="85"/>
      <c r="AV2158" s="107"/>
      <c r="AW2158" s="85"/>
      <c r="AX2158" s="85"/>
      <c r="AY2158" s="85"/>
      <c r="AZ2158" s="80"/>
      <c r="BA2158" s="86"/>
      <c r="BB2158" s="86"/>
      <c r="BC2158" s="105"/>
    </row>
    <row r="2159" spans="1:55" x14ac:dyDescent="0.25">
      <c r="A2159" s="80"/>
      <c r="B2159" s="80"/>
      <c r="C2159" s="80"/>
      <c r="D2159" s="80"/>
      <c r="E2159" s="80"/>
      <c r="F2159" s="80"/>
      <c r="G2159" s="80"/>
      <c r="H2159" s="84"/>
      <c r="I2159" s="84"/>
      <c r="J2159" s="105"/>
      <c r="K2159" s="84"/>
      <c r="L2159" s="105"/>
      <c r="M2159" s="84"/>
      <c r="N2159" s="105"/>
      <c r="O2159" s="84"/>
      <c r="P2159" s="84"/>
      <c r="Q2159" s="105"/>
      <c r="R2159" s="84"/>
      <c r="S2159" s="105"/>
      <c r="T2159" s="84"/>
      <c r="U2159" s="105"/>
      <c r="V2159" s="80"/>
      <c r="W2159" s="80"/>
      <c r="X2159" s="108"/>
      <c r="Y2159" s="108"/>
      <c r="Z2159" s="80"/>
      <c r="AA2159" s="80"/>
      <c r="AB2159" s="109"/>
      <c r="AC2159" s="80"/>
      <c r="AD2159" s="80"/>
      <c r="AE2159" s="80"/>
      <c r="AF2159" s="80"/>
      <c r="AG2159" s="80"/>
      <c r="AH2159" s="107"/>
      <c r="AI2159" s="107"/>
      <c r="AJ2159" s="105"/>
      <c r="AK2159" s="85"/>
      <c r="AL2159" s="85"/>
      <c r="AM2159" s="105"/>
      <c r="AN2159" s="107"/>
      <c r="AO2159" s="107"/>
      <c r="AP2159" s="105"/>
      <c r="AQ2159" s="85"/>
      <c r="AR2159" s="85"/>
      <c r="AS2159" s="105"/>
      <c r="AT2159" s="107"/>
      <c r="AU2159" s="85"/>
      <c r="AV2159" s="107"/>
      <c r="AW2159" s="85"/>
      <c r="AX2159" s="85"/>
      <c r="AY2159" s="85"/>
      <c r="AZ2159" s="80"/>
      <c r="BA2159" s="86"/>
      <c r="BB2159" s="86"/>
      <c r="BC2159" s="105"/>
    </row>
    <row r="2160" spans="1:55" x14ac:dyDescent="0.25">
      <c r="A2160" s="80"/>
      <c r="B2160" s="80"/>
      <c r="C2160" s="80"/>
      <c r="D2160" s="80"/>
      <c r="E2160" s="80"/>
      <c r="F2160" s="80"/>
      <c r="G2160" s="80"/>
      <c r="H2160" s="84"/>
      <c r="I2160" s="84"/>
      <c r="J2160" s="105"/>
      <c r="K2160" s="84"/>
      <c r="L2160" s="105"/>
      <c r="M2160" s="84"/>
      <c r="N2160" s="105"/>
      <c r="O2160" s="84"/>
      <c r="P2160" s="84"/>
      <c r="Q2160" s="105"/>
      <c r="R2160" s="84"/>
      <c r="S2160" s="105"/>
      <c r="T2160" s="84"/>
      <c r="U2160" s="105"/>
      <c r="V2160" s="80"/>
      <c r="W2160" s="80"/>
      <c r="X2160" s="108"/>
      <c r="Y2160" s="108"/>
      <c r="Z2160" s="80"/>
      <c r="AA2160" s="80"/>
      <c r="AB2160" s="109"/>
      <c r="AC2160" s="80"/>
      <c r="AD2160" s="80"/>
      <c r="AE2160" s="80"/>
      <c r="AF2160" s="80"/>
      <c r="AG2160" s="80"/>
      <c r="AH2160" s="107"/>
      <c r="AI2160" s="107"/>
      <c r="AJ2160" s="105"/>
      <c r="AK2160" s="85"/>
      <c r="AL2160" s="85"/>
      <c r="AM2160" s="105"/>
      <c r="AN2160" s="107"/>
      <c r="AO2160" s="107"/>
      <c r="AP2160" s="105"/>
      <c r="AQ2160" s="85"/>
      <c r="AR2160" s="85"/>
      <c r="AS2160" s="105"/>
      <c r="AT2160" s="107"/>
      <c r="AU2160" s="85"/>
      <c r="AV2160" s="107"/>
      <c r="AW2160" s="85"/>
      <c r="AX2160" s="85"/>
      <c r="AY2160" s="85"/>
      <c r="AZ2160" s="80"/>
      <c r="BA2160" s="86"/>
      <c r="BB2160" s="86"/>
      <c r="BC2160" s="105"/>
    </row>
    <row r="2161" spans="1:55" x14ac:dyDescent="0.25">
      <c r="A2161" s="80"/>
      <c r="B2161" s="80"/>
      <c r="C2161" s="80"/>
      <c r="D2161" s="80"/>
      <c r="E2161" s="80"/>
      <c r="F2161" s="80"/>
      <c r="G2161" s="80"/>
      <c r="H2161" s="84"/>
      <c r="I2161" s="84"/>
      <c r="J2161" s="105"/>
      <c r="K2161" s="84"/>
      <c r="L2161" s="105"/>
      <c r="M2161" s="84"/>
      <c r="N2161" s="105"/>
      <c r="O2161" s="84"/>
      <c r="P2161" s="84"/>
      <c r="Q2161" s="105"/>
      <c r="R2161" s="84"/>
      <c r="S2161" s="105"/>
      <c r="T2161" s="84"/>
      <c r="U2161" s="105"/>
      <c r="V2161" s="80"/>
      <c r="W2161" s="80"/>
      <c r="X2161" s="108"/>
      <c r="Y2161" s="108"/>
      <c r="Z2161" s="80"/>
      <c r="AA2161" s="80"/>
      <c r="AB2161" s="109"/>
      <c r="AC2161" s="80"/>
      <c r="AD2161" s="80"/>
      <c r="AE2161" s="80"/>
      <c r="AF2161" s="80"/>
      <c r="AG2161" s="80"/>
      <c r="AH2161" s="107"/>
      <c r="AI2161" s="107"/>
      <c r="AJ2161" s="105"/>
      <c r="AK2161" s="85"/>
      <c r="AL2161" s="85"/>
      <c r="AM2161" s="105"/>
      <c r="AN2161" s="107"/>
      <c r="AO2161" s="107"/>
      <c r="AP2161" s="105"/>
      <c r="AQ2161" s="85"/>
      <c r="AR2161" s="85"/>
      <c r="AS2161" s="105"/>
      <c r="AT2161" s="107"/>
      <c r="AU2161" s="85"/>
      <c r="AV2161" s="107"/>
      <c r="AW2161" s="85"/>
      <c r="AX2161" s="85"/>
      <c r="AY2161" s="85"/>
      <c r="AZ2161" s="80"/>
      <c r="BA2161" s="86"/>
      <c r="BB2161" s="86"/>
      <c r="BC2161" s="105"/>
    </row>
    <row r="2162" spans="1:55" x14ac:dyDescent="0.25">
      <c r="A2162" s="80"/>
      <c r="B2162" s="80"/>
      <c r="C2162" s="80"/>
      <c r="D2162" s="80"/>
      <c r="E2162" s="80"/>
      <c r="F2162" s="80"/>
      <c r="G2162" s="80"/>
      <c r="H2162" s="84"/>
      <c r="I2162" s="84"/>
      <c r="J2162" s="105"/>
      <c r="K2162" s="84"/>
      <c r="L2162" s="105"/>
      <c r="M2162" s="84"/>
      <c r="N2162" s="105"/>
      <c r="O2162" s="84"/>
      <c r="P2162" s="84"/>
      <c r="Q2162" s="105"/>
      <c r="R2162" s="84"/>
      <c r="S2162" s="105"/>
      <c r="T2162" s="84"/>
      <c r="U2162" s="105"/>
      <c r="V2162" s="80"/>
      <c r="W2162" s="80"/>
      <c r="X2162" s="80"/>
      <c r="Y2162" s="80"/>
      <c r="Z2162" s="80"/>
      <c r="AA2162" s="80"/>
      <c r="AB2162" s="109"/>
      <c r="AC2162" s="80"/>
      <c r="AD2162" s="80"/>
      <c r="AE2162" s="80"/>
      <c r="AF2162" s="80"/>
      <c r="AG2162" s="80"/>
      <c r="AH2162" s="107"/>
      <c r="AI2162" s="107"/>
      <c r="AJ2162" s="105"/>
      <c r="AK2162" s="85"/>
      <c r="AL2162" s="85"/>
      <c r="AM2162" s="105"/>
      <c r="AN2162" s="107"/>
      <c r="AO2162" s="107"/>
      <c r="AP2162" s="105"/>
      <c r="AQ2162" s="85"/>
      <c r="AR2162" s="85"/>
      <c r="AS2162" s="105"/>
      <c r="AT2162" s="107"/>
      <c r="AU2162" s="85"/>
      <c r="AV2162" s="107"/>
      <c r="AW2162" s="85"/>
      <c r="AX2162" s="85"/>
      <c r="AY2162" s="85"/>
      <c r="AZ2162" s="80"/>
      <c r="BA2162" s="86"/>
      <c r="BB2162" s="86"/>
      <c r="BC2162" s="105"/>
    </row>
    <row r="2163" spans="1:55" x14ac:dyDescent="0.25">
      <c r="A2163" s="80"/>
      <c r="B2163" s="80"/>
      <c r="C2163" s="80"/>
      <c r="D2163" s="80"/>
      <c r="E2163" s="80"/>
      <c r="F2163" s="80"/>
      <c r="G2163" s="80"/>
      <c r="H2163" s="84"/>
      <c r="I2163" s="84"/>
      <c r="J2163" s="105"/>
      <c r="K2163" s="84"/>
      <c r="L2163" s="105"/>
      <c r="M2163" s="84"/>
      <c r="N2163" s="105"/>
      <c r="O2163" s="84"/>
      <c r="P2163" s="84"/>
      <c r="Q2163" s="105"/>
      <c r="R2163" s="84"/>
      <c r="S2163" s="105"/>
      <c r="T2163" s="84"/>
      <c r="U2163" s="105"/>
      <c r="V2163" s="80"/>
      <c r="W2163" s="80"/>
      <c r="X2163" s="80"/>
      <c r="Y2163" s="80"/>
      <c r="Z2163" s="80"/>
      <c r="AA2163" s="80"/>
      <c r="AB2163" s="109"/>
      <c r="AC2163" s="80"/>
      <c r="AD2163" s="80"/>
      <c r="AE2163" s="80"/>
      <c r="AF2163" s="80"/>
      <c r="AG2163" s="80"/>
      <c r="AH2163" s="107"/>
      <c r="AI2163" s="107"/>
      <c r="AJ2163" s="105"/>
      <c r="AK2163" s="85"/>
      <c r="AL2163" s="85"/>
      <c r="AM2163" s="105"/>
      <c r="AN2163" s="107"/>
      <c r="AO2163" s="107"/>
      <c r="AP2163" s="105"/>
      <c r="AQ2163" s="85"/>
      <c r="AR2163" s="85"/>
      <c r="AS2163" s="105"/>
      <c r="AT2163" s="107"/>
      <c r="AU2163" s="85"/>
      <c r="AV2163" s="107"/>
      <c r="AW2163" s="85"/>
      <c r="AX2163" s="85"/>
      <c r="AY2163" s="85"/>
      <c r="AZ2163" s="80"/>
      <c r="BA2163" s="86"/>
      <c r="BB2163" s="86"/>
      <c r="BC2163" s="105"/>
    </row>
    <row r="2164" spans="1:55" x14ac:dyDescent="0.25">
      <c r="A2164" s="80"/>
      <c r="B2164" s="80"/>
      <c r="C2164" s="80"/>
      <c r="D2164" s="80"/>
      <c r="E2164" s="80"/>
      <c r="F2164" s="80"/>
      <c r="G2164" s="80"/>
      <c r="H2164" s="84"/>
      <c r="I2164" s="84"/>
      <c r="J2164" s="105"/>
      <c r="K2164" s="84"/>
      <c r="L2164" s="105"/>
      <c r="M2164" s="84"/>
      <c r="N2164" s="105"/>
      <c r="O2164" s="84"/>
      <c r="P2164" s="84"/>
      <c r="Q2164" s="105"/>
      <c r="R2164" s="84"/>
      <c r="S2164" s="105"/>
      <c r="T2164" s="84"/>
      <c r="U2164" s="105"/>
      <c r="V2164" s="80"/>
      <c r="W2164" s="80"/>
      <c r="X2164" s="108"/>
      <c r="Y2164" s="108"/>
      <c r="Z2164" s="80"/>
      <c r="AA2164" s="80"/>
      <c r="AB2164" s="109"/>
      <c r="AC2164" s="80"/>
      <c r="AD2164" s="80"/>
      <c r="AE2164" s="80"/>
      <c r="AF2164" s="80"/>
      <c r="AG2164" s="80"/>
      <c r="AH2164" s="107"/>
      <c r="AI2164" s="107"/>
      <c r="AJ2164" s="105"/>
      <c r="AK2164" s="85"/>
      <c r="AL2164" s="85"/>
      <c r="AM2164" s="105"/>
      <c r="AN2164" s="107"/>
      <c r="AO2164" s="107"/>
      <c r="AP2164" s="105"/>
      <c r="AQ2164" s="85"/>
      <c r="AR2164" s="85"/>
      <c r="AS2164" s="105"/>
      <c r="AT2164" s="107"/>
      <c r="AU2164" s="85"/>
      <c r="AV2164" s="107"/>
      <c r="AW2164" s="85"/>
      <c r="AX2164" s="85"/>
      <c r="AY2164" s="85"/>
      <c r="AZ2164" s="80"/>
      <c r="BA2164" s="86"/>
      <c r="BB2164" s="86"/>
      <c r="BC2164" s="105"/>
    </row>
    <row r="2165" spans="1:55" x14ac:dyDescent="0.25">
      <c r="A2165" s="80"/>
      <c r="B2165" s="80"/>
      <c r="C2165" s="80"/>
      <c r="D2165" s="80"/>
      <c r="E2165" s="80"/>
      <c r="F2165" s="80"/>
      <c r="G2165" s="80"/>
      <c r="H2165" s="84"/>
      <c r="I2165" s="84"/>
      <c r="J2165" s="105"/>
      <c r="K2165" s="84"/>
      <c r="L2165" s="105"/>
      <c r="M2165" s="84"/>
      <c r="N2165" s="105"/>
      <c r="O2165" s="84"/>
      <c r="P2165" s="84"/>
      <c r="Q2165" s="105"/>
      <c r="R2165" s="84"/>
      <c r="S2165" s="105"/>
      <c r="T2165" s="84"/>
      <c r="U2165" s="105"/>
      <c r="V2165" s="80"/>
      <c r="W2165" s="80"/>
      <c r="X2165" s="80"/>
      <c r="Y2165" s="80"/>
      <c r="Z2165" s="80"/>
      <c r="AA2165" s="80"/>
      <c r="AB2165" s="109"/>
      <c r="AC2165" s="80"/>
      <c r="AD2165" s="80"/>
      <c r="AE2165" s="80"/>
      <c r="AF2165" s="80"/>
      <c r="AG2165" s="80"/>
      <c r="AH2165" s="107"/>
      <c r="AI2165" s="107"/>
      <c r="AJ2165" s="105"/>
      <c r="AK2165" s="85"/>
      <c r="AL2165" s="85"/>
      <c r="AM2165" s="105"/>
      <c r="AN2165" s="107"/>
      <c r="AO2165" s="107"/>
      <c r="AP2165" s="105"/>
      <c r="AQ2165" s="85"/>
      <c r="AR2165" s="85"/>
      <c r="AS2165" s="105"/>
      <c r="AT2165" s="107"/>
      <c r="AU2165" s="85"/>
      <c r="AV2165" s="107"/>
      <c r="AW2165" s="85"/>
      <c r="AX2165" s="85"/>
      <c r="AY2165" s="85"/>
      <c r="AZ2165" s="80"/>
      <c r="BA2165" s="86"/>
      <c r="BB2165" s="86"/>
      <c r="BC2165" s="105"/>
    </row>
    <row r="2166" spans="1:55" x14ac:dyDescent="0.25">
      <c r="A2166" s="80"/>
      <c r="B2166" s="80"/>
      <c r="C2166" s="80"/>
      <c r="D2166" s="80"/>
      <c r="E2166" s="80"/>
      <c r="F2166" s="80"/>
      <c r="G2166" s="80"/>
      <c r="H2166" s="84"/>
      <c r="I2166" s="84"/>
      <c r="J2166" s="105"/>
      <c r="K2166" s="84"/>
      <c r="L2166" s="105"/>
      <c r="M2166" s="84"/>
      <c r="N2166" s="105"/>
      <c r="O2166" s="84"/>
      <c r="P2166" s="84"/>
      <c r="Q2166" s="105"/>
      <c r="R2166" s="84"/>
      <c r="S2166" s="105"/>
      <c r="T2166" s="84"/>
      <c r="U2166" s="105"/>
      <c r="V2166" s="80"/>
      <c r="W2166" s="80"/>
      <c r="X2166" s="80"/>
      <c r="Y2166" s="80"/>
      <c r="Z2166" s="80"/>
      <c r="AA2166" s="80"/>
      <c r="AB2166" s="109"/>
      <c r="AC2166" s="80"/>
      <c r="AD2166" s="80"/>
      <c r="AE2166" s="80"/>
      <c r="AF2166" s="80"/>
      <c r="AG2166" s="80"/>
      <c r="AH2166" s="107"/>
      <c r="AI2166" s="107"/>
      <c r="AJ2166" s="105"/>
      <c r="AK2166" s="85"/>
      <c r="AL2166" s="85"/>
      <c r="AM2166" s="105"/>
      <c r="AN2166" s="107"/>
      <c r="AO2166" s="107"/>
      <c r="AP2166" s="105"/>
      <c r="AQ2166" s="85"/>
      <c r="AR2166" s="85"/>
      <c r="AS2166" s="105"/>
      <c r="AT2166" s="107"/>
      <c r="AU2166" s="85"/>
      <c r="AV2166" s="107"/>
      <c r="AW2166" s="85"/>
      <c r="AX2166" s="85"/>
      <c r="AY2166" s="85"/>
      <c r="AZ2166" s="80"/>
      <c r="BA2166" s="86"/>
      <c r="BB2166" s="86"/>
      <c r="BC2166" s="105"/>
    </row>
    <row r="2167" spans="1:55" x14ac:dyDescent="0.25">
      <c r="A2167" s="80"/>
      <c r="B2167" s="80"/>
      <c r="C2167" s="80"/>
      <c r="D2167" s="80"/>
      <c r="E2167" s="80"/>
      <c r="F2167" s="80"/>
      <c r="G2167" s="80"/>
      <c r="H2167" s="84"/>
      <c r="I2167" s="84"/>
      <c r="J2167" s="105"/>
      <c r="K2167" s="84"/>
      <c r="L2167" s="105"/>
      <c r="M2167" s="84"/>
      <c r="N2167" s="105"/>
      <c r="O2167" s="84"/>
      <c r="P2167" s="84"/>
      <c r="Q2167" s="105"/>
      <c r="R2167" s="84"/>
      <c r="S2167" s="105"/>
      <c r="T2167" s="84"/>
      <c r="U2167" s="105"/>
      <c r="V2167" s="80"/>
      <c r="W2167" s="80"/>
      <c r="X2167" s="80"/>
      <c r="Y2167" s="80"/>
      <c r="Z2167" s="80"/>
      <c r="AA2167" s="80"/>
      <c r="AB2167" s="109"/>
      <c r="AC2167" s="80"/>
      <c r="AD2167" s="80"/>
      <c r="AE2167" s="80"/>
      <c r="AF2167" s="80"/>
      <c r="AG2167" s="80"/>
      <c r="AH2167" s="107"/>
      <c r="AI2167" s="107"/>
      <c r="AJ2167" s="105"/>
      <c r="AK2167" s="85"/>
      <c r="AL2167" s="85"/>
      <c r="AM2167" s="105"/>
      <c r="AN2167" s="107"/>
      <c r="AO2167" s="107"/>
      <c r="AP2167" s="105"/>
      <c r="AQ2167" s="85"/>
      <c r="AR2167" s="85"/>
      <c r="AS2167" s="105"/>
      <c r="AT2167" s="107"/>
      <c r="AU2167" s="85"/>
      <c r="AV2167" s="107"/>
      <c r="AW2167" s="85"/>
      <c r="AX2167" s="85"/>
      <c r="AY2167" s="85"/>
      <c r="AZ2167" s="80"/>
      <c r="BA2167" s="86"/>
      <c r="BB2167" s="86"/>
      <c r="BC2167" s="105"/>
    </row>
    <row r="2168" spans="1:55" x14ac:dyDescent="0.25">
      <c r="A2168" s="80"/>
      <c r="B2168" s="80"/>
      <c r="C2168" s="80"/>
      <c r="D2168" s="80"/>
      <c r="E2168" s="80"/>
      <c r="F2168" s="80"/>
      <c r="G2168" s="80"/>
      <c r="H2168" s="84"/>
      <c r="I2168" s="84"/>
      <c r="J2168" s="105"/>
      <c r="K2168" s="84"/>
      <c r="L2168" s="105"/>
      <c r="M2168" s="84"/>
      <c r="N2168" s="105"/>
      <c r="O2168" s="84"/>
      <c r="P2168" s="84"/>
      <c r="Q2168" s="105"/>
      <c r="R2168" s="84"/>
      <c r="S2168" s="105"/>
      <c r="T2168" s="84"/>
      <c r="U2168" s="105"/>
      <c r="V2168" s="80"/>
      <c r="W2168" s="80"/>
      <c r="X2168" s="108"/>
      <c r="Y2168" s="108"/>
      <c r="Z2168" s="80"/>
      <c r="AA2168" s="80"/>
      <c r="AB2168" s="109"/>
      <c r="AC2168" s="80"/>
      <c r="AD2168" s="80"/>
      <c r="AE2168" s="80"/>
      <c r="AF2168" s="80"/>
      <c r="AG2168" s="80"/>
      <c r="AH2168" s="107"/>
      <c r="AI2168" s="107"/>
      <c r="AJ2168" s="105"/>
      <c r="AK2168" s="85"/>
      <c r="AL2168" s="85"/>
      <c r="AM2168" s="105"/>
      <c r="AN2168" s="107"/>
      <c r="AO2168" s="107"/>
      <c r="AP2168" s="105"/>
      <c r="AQ2168" s="85"/>
      <c r="AR2168" s="85"/>
      <c r="AS2168" s="105"/>
      <c r="AT2168" s="107"/>
      <c r="AU2168" s="85"/>
      <c r="AV2168" s="107"/>
      <c r="AW2168" s="85"/>
      <c r="AX2168" s="85"/>
      <c r="AY2168" s="85"/>
      <c r="AZ2168" s="80"/>
      <c r="BA2168" s="86"/>
      <c r="BB2168" s="86"/>
      <c r="BC2168" s="105"/>
    </row>
    <row r="2169" spans="1:55" x14ac:dyDescent="0.25">
      <c r="A2169" s="80"/>
      <c r="B2169" s="80"/>
      <c r="C2169" s="80"/>
      <c r="D2169" s="80"/>
      <c r="E2169" s="80"/>
      <c r="F2169" s="80"/>
      <c r="G2169" s="80"/>
      <c r="H2169" s="84"/>
      <c r="I2169" s="84"/>
      <c r="J2169" s="105"/>
      <c r="K2169" s="84"/>
      <c r="L2169" s="105"/>
      <c r="M2169" s="84"/>
      <c r="N2169" s="105"/>
      <c r="O2169" s="84"/>
      <c r="P2169" s="84"/>
      <c r="Q2169" s="105"/>
      <c r="R2169" s="84"/>
      <c r="S2169" s="105"/>
      <c r="T2169" s="84"/>
      <c r="U2169" s="105"/>
      <c r="V2169" s="80"/>
      <c r="W2169" s="80"/>
      <c r="X2169" s="108"/>
      <c r="Y2169" s="108"/>
      <c r="Z2169" s="80"/>
      <c r="AA2169" s="80"/>
      <c r="AB2169" s="109"/>
      <c r="AC2169" s="80"/>
      <c r="AD2169" s="80"/>
      <c r="AE2169" s="80"/>
      <c r="AF2169" s="80"/>
      <c r="AG2169" s="80"/>
      <c r="AH2169" s="107"/>
      <c r="AI2169" s="107"/>
      <c r="AJ2169" s="105"/>
      <c r="AK2169" s="85"/>
      <c r="AL2169" s="85"/>
      <c r="AM2169" s="105"/>
      <c r="AN2169" s="107"/>
      <c r="AO2169" s="107"/>
      <c r="AP2169" s="105"/>
      <c r="AQ2169" s="85"/>
      <c r="AR2169" s="85"/>
      <c r="AS2169" s="105"/>
      <c r="AT2169" s="107"/>
      <c r="AU2169" s="85"/>
      <c r="AV2169" s="107"/>
      <c r="AW2169" s="85"/>
      <c r="AX2169" s="85"/>
      <c r="AY2169" s="85"/>
      <c r="AZ2169" s="80"/>
      <c r="BA2169" s="86"/>
      <c r="BB2169" s="86"/>
      <c r="BC2169" s="105"/>
    </row>
    <row r="2170" spans="1:55" x14ac:dyDescent="0.25">
      <c r="A2170" s="80"/>
      <c r="B2170" s="80"/>
      <c r="C2170" s="80"/>
      <c r="D2170" s="80"/>
      <c r="E2170" s="80"/>
      <c r="F2170" s="80"/>
      <c r="G2170" s="80"/>
      <c r="H2170" s="80"/>
      <c r="I2170" s="80"/>
      <c r="J2170" s="80"/>
      <c r="K2170" s="84"/>
      <c r="L2170" s="105"/>
      <c r="M2170" s="84"/>
      <c r="N2170" s="105"/>
      <c r="O2170" s="80"/>
      <c r="P2170" s="80"/>
      <c r="Q2170" s="80"/>
      <c r="R2170" s="84"/>
      <c r="S2170" s="105"/>
      <c r="T2170" s="84"/>
      <c r="U2170" s="105"/>
      <c r="V2170" s="80"/>
      <c r="W2170" s="80"/>
      <c r="X2170" s="80"/>
      <c r="Y2170" s="80"/>
      <c r="Z2170" s="80"/>
      <c r="AA2170" s="80"/>
      <c r="AB2170" s="109"/>
      <c r="AC2170" s="80"/>
      <c r="AD2170" s="80"/>
      <c r="AE2170" s="80"/>
      <c r="AF2170" s="80"/>
      <c r="AG2170" s="80"/>
      <c r="AH2170" s="80"/>
      <c r="AI2170" s="80"/>
      <c r="AJ2170" s="80"/>
      <c r="AK2170" s="80"/>
      <c r="AL2170" s="80"/>
      <c r="AM2170" s="80"/>
      <c r="AN2170" s="80"/>
      <c r="AO2170" s="80"/>
      <c r="AP2170" s="80"/>
      <c r="AQ2170" s="80"/>
      <c r="AR2170" s="80"/>
      <c r="AS2170" s="80"/>
      <c r="AT2170" s="80"/>
      <c r="AU2170" s="80"/>
      <c r="AV2170" s="80"/>
      <c r="AW2170" s="80"/>
      <c r="AX2170" s="80"/>
      <c r="AY2170" s="80"/>
      <c r="AZ2170" s="80"/>
      <c r="BA2170" s="80"/>
      <c r="BB2170" s="80"/>
      <c r="BC2170" s="80"/>
    </row>
    <row r="2171" spans="1:55" x14ac:dyDescent="0.25">
      <c r="A2171" s="80"/>
      <c r="B2171" s="80"/>
      <c r="C2171" s="80"/>
      <c r="D2171" s="80"/>
      <c r="E2171" s="80"/>
      <c r="F2171" s="80"/>
      <c r="G2171" s="80"/>
      <c r="H2171" s="84"/>
      <c r="I2171" s="84"/>
      <c r="J2171" s="105"/>
      <c r="K2171" s="84"/>
      <c r="L2171" s="105"/>
      <c r="M2171" s="84"/>
      <c r="N2171" s="105"/>
      <c r="O2171" s="84"/>
      <c r="P2171" s="84"/>
      <c r="Q2171" s="105"/>
      <c r="R2171" s="84"/>
      <c r="S2171" s="105"/>
      <c r="T2171" s="84"/>
      <c r="U2171" s="105"/>
      <c r="V2171" s="80"/>
      <c r="W2171" s="80"/>
      <c r="X2171" s="108"/>
      <c r="Y2171" s="108"/>
      <c r="Z2171" s="80"/>
      <c r="AA2171" s="80"/>
      <c r="AB2171" s="109"/>
      <c r="AC2171" s="80"/>
      <c r="AD2171" s="80"/>
      <c r="AE2171" s="80"/>
      <c r="AF2171" s="80"/>
      <c r="AG2171" s="80"/>
      <c r="AH2171" s="107"/>
      <c r="AI2171" s="107"/>
      <c r="AJ2171" s="105"/>
      <c r="AK2171" s="85"/>
      <c r="AL2171" s="85"/>
      <c r="AM2171" s="105"/>
      <c r="AN2171" s="107"/>
      <c r="AO2171" s="107"/>
      <c r="AP2171" s="105"/>
      <c r="AQ2171" s="85"/>
      <c r="AR2171" s="85"/>
      <c r="AS2171" s="105"/>
      <c r="AT2171" s="107"/>
      <c r="AU2171" s="85"/>
      <c r="AV2171" s="107"/>
      <c r="AW2171" s="85"/>
      <c r="AX2171" s="85"/>
      <c r="AY2171" s="85"/>
      <c r="AZ2171" s="80"/>
      <c r="BA2171" s="86"/>
      <c r="BB2171" s="86"/>
      <c r="BC2171" s="105"/>
    </row>
    <row r="2172" spans="1:55" x14ac:dyDescent="0.25">
      <c r="A2172" s="80"/>
      <c r="B2172" s="80"/>
      <c r="C2172" s="80"/>
      <c r="D2172" s="80"/>
      <c r="E2172" s="80"/>
      <c r="F2172" s="80"/>
      <c r="G2172" s="80"/>
      <c r="H2172" s="84"/>
      <c r="I2172" s="84"/>
      <c r="J2172" s="105"/>
      <c r="K2172" s="84"/>
      <c r="L2172" s="105"/>
      <c r="M2172" s="84"/>
      <c r="N2172" s="105"/>
      <c r="O2172" s="84"/>
      <c r="P2172" s="84"/>
      <c r="Q2172" s="105"/>
      <c r="R2172" s="84"/>
      <c r="S2172" s="105"/>
      <c r="T2172" s="84"/>
      <c r="U2172" s="105"/>
      <c r="V2172" s="80"/>
      <c r="W2172" s="80"/>
      <c r="X2172" s="108"/>
      <c r="Y2172" s="108"/>
      <c r="Z2172" s="80"/>
      <c r="AA2172" s="80"/>
      <c r="AB2172" s="109"/>
      <c r="AC2172" s="80"/>
      <c r="AD2172" s="80"/>
      <c r="AE2172" s="80"/>
      <c r="AF2172" s="80"/>
      <c r="AG2172" s="80"/>
      <c r="AH2172" s="107"/>
      <c r="AI2172" s="107"/>
      <c r="AJ2172" s="105"/>
      <c r="AK2172" s="85"/>
      <c r="AL2172" s="85"/>
      <c r="AM2172" s="105"/>
      <c r="AN2172" s="107"/>
      <c r="AO2172" s="107"/>
      <c r="AP2172" s="105"/>
      <c r="AQ2172" s="85"/>
      <c r="AR2172" s="85"/>
      <c r="AS2172" s="105"/>
      <c r="AT2172" s="107"/>
      <c r="AU2172" s="85"/>
      <c r="AV2172" s="107"/>
      <c r="AW2172" s="85"/>
      <c r="AX2172" s="85"/>
      <c r="AY2172" s="85"/>
      <c r="AZ2172" s="80"/>
      <c r="BA2172" s="86"/>
      <c r="BB2172" s="86"/>
      <c r="BC2172" s="105"/>
    </row>
    <row r="2173" spans="1:55" x14ac:dyDescent="0.25">
      <c r="A2173" s="80"/>
      <c r="B2173" s="80"/>
      <c r="C2173" s="80"/>
      <c r="D2173" s="80"/>
      <c r="E2173" s="80"/>
      <c r="F2173" s="80"/>
      <c r="G2173" s="80"/>
      <c r="H2173" s="84"/>
      <c r="I2173" s="84"/>
      <c r="J2173" s="105"/>
      <c r="K2173" s="84"/>
      <c r="L2173" s="105"/>
      <c r="M2173" s="84"/>
      <c r="N2173" s="105"/>
      <c r="O2173" s="84"/>
      <c r="P2173" s="84"/>
      <c r="Q2173" s="105"/>
      <c r="R2173" s="84"/>
      <c r="S2173" s="105"/>
      <c r="T2173" s="84"/>
      <c r="U2173" s="105"/>
      <c r="V2173" s="80"/>
      <c r="W2173" s="80"/>
      <c r="X2173" s="108"/>
      <c r="Y2173" s="108"/>
      <c r="Z2173" s="80"/>
      <c r="AA2173" s="80"/>
      <c r="AB2173" s="109"/>
      <c r="AC2173" s="80"/>
      <c r="AD2173" s="80"/>
      <c r="AE2173" s="80"/>
      <c r="AF2173" s="80"/>
      <c r="AG2173" s="80"/>
      <c r="AH2173" s="107"/>
      <c r="AI2173" s="107"/>
      <c r="AJ2173" s="105"/>
      <c r="AK2173" s="85"/>
      <c r="AL2173" s="85"/>
      <c r="AM2173" s="105"/>
      <c r="AN2173" s="107"/>
      <c r="AO2173" s="107"/>
      <c r="AP2173" s="105"/>
      <c r="AQ2173" s="85"/>
      <c r="AR2173" s="85"/>
      <c r="AS2173" s="105"/>
      <c r="AT2173" s="107"/>
      <c r="AU2173" s="85"/>
      <c r="AV2173" s="107"/>
      <c r="AW2173" s="85"/>
      <c r="AX2173" s="85"/>
      <c r="AY2173" s="85"/>
      <c r="AZ2173" s="80"/>
      <c r="BA2173" s="86"/>
      <c r="BB2173" s="86"/>
      <c r="BC2173" s="105"/>
    </row>
    <row r="2174" spans="1:55" x14ac:dyDescent="0.25">
      <c r="A2174" s="80"/>
      <c r="B2174" s="80"/>
      <c r="C2174" s="80"/>
      <c r="D2174" s="80"/>
      <c r="E2174" s="80"/>
      <c r="F2174" s="80"/>
      <c r="G2174" s="80"/>
      <c r="H2174" s="84"/>
      <c r="I2174" s="84"/>
      <c r="J2174" s="105"/>
      <c r="K2174" s="84"/>
      <c r="L2174" s="105"/>
      <c r="M2174" s="84"/>
      <c r="N2174" s="105"/>
      <c r="O2174" s="84"/>
      <c r="P2174" s="84"/>
      <c r="Q2174" s="105"/>
      <c r="R2174" s="84"/>
      <c r="S2174" s="105"/>
      <c r="T2174" s="84"/>
      <c r="U2174" s="105"/>
      <c r="V2174" s="80"/>
      <c r="W2174" s="80"/>
      <c r="X2174" s="108"/>
      <c r="Y2174" s="108"/>
      <c r="Z2174" s="80"/>
      <c r="AA2174" s="80"/>
      <c r="AB2174" s="109"/>
      <c r="AC2174" s="80"/>
      <c r="AD2174" s="80"/>
      <c r="AE2174" s="80"/>
      <c r="AF2174" s="80"/>
      <c r="AG2174" s="80"/>
      <c r="AH2174" s="107"/>
      <c r="AI2174" s="107"/>
      <c r="AJ2174" s="105"/>
      <c r="AK2174" s="85"/>
      <c r="AL2174" s="85"/>
      <c r="AM2174" s="105"/>
      <c r="AN2174" s="107"/>
      <c r="AO2174" s="107"/>
      <c r="AP2174" s="105"/>
      <c r="AQ2174" s="85"/>
      <c r="AR2174" s="85"/>
      <c r="AS2174" s="105"/>
      <c r="AT2174" s="107"/>
      <c r="AU2174" s="85"/>
      <c r="AV2174" s="107"/>
      <c r="AW2174" s="85"/>
      <c r="AX2174" s="85"/>
      <c r="AY2174" s="85"/>
      <c r="AZ2174" s="80"/>
      <c r="BA2174" s="86"/>
      <c r="BB2174" s="86"/>
      <c r="BC2174" s="105"/>
    </row>
    <row r="2175" spans="1:55" x14ac:dyDescent="0.25">
      <c r="A2175" s="80"/>
      <c r="B2175" s="80"/>
      <c r="C2175" s="80"/>
      <c r="D2175" s="80"/>
      <c r="E2175" s="80"/>
      <c r="F2175" s="80"/>
      <c r="G2175" s="80"/>
      <c r="H2175" s="84"/>
      <c r="I2175" s="84"/>
      <c r="J2175" s="105"/>
      <c r="K2175" s="84"/>
      <c r="L2175" s="105"/>
      <c r="M2175" s="84"/>
      <c r="N2175" s="105"/>
      <c r="O2175" s="84"/>
      <c r="P2175" s="84"/>
      <c r="Q2175" s="105"/>
      <c r="R2175" s="84"/>
      <c r="S2175" s="105"/>
      <c r="T2175" s="84"/>
      <c r="U2175" s="105"/>
      <c r="V2175" s="80"/>
      <c r="W2175" s="80"/>
      <c r="X2175" s="108"/>
      <c r="Y2175" s="108"/>
      <c r="Z2175" s="80"/>
      <c r="AA2175" s="80"/>
      <c r="AB2175" s="109"/>
      <c r="AC2175" s="80"/>
      <c r="AD2175" s="80"/>
      <c r="AE2175" s="80"/>
      <c r="AF2175" s="80"/>
      <c r="AG2175" s="80"/>
      <c r="AH2175" s="107"/>
      <c r="AI2175" s="107"/>
      <c r="AJ2175" s="105"/>
      <c r="AK2175" s="85"/>
      <c r="AL2175" s="85"/>
      <c r="AM2175" s="105"/>
      <c r="AN2175" s="107"/>
      <c r="AO2175" s="107"/>
      <c r="AP2175" s="105"/>
      <c r="AQ2175" s="85"/>
      <c r="AR2175" s="85"/>
      <c r="AS2175" s="105"/>
      <c r="AT2175" s="107"/>
      <c r="AU2175" s="85"/>
      <c r="AV2175" s="107"/>
      <c r="AW2175" s="85"/>
      <c r="AX2175" s="85"/>
      <c r="AY2175" s="85"/>
      <c r="AZ2175" s="80"/>
      <c r="BA2175" s="86"/>
      <c r="BB2175" s="86"/>
      <c r="BC2175" s="105"/>
    </row>
    <row r="2176" spans="1:55" x14ac:dyDescent="0.25">
      <c r="A2176" s="80"/>
      <c r="B2176" s="80"/>
      <c r="C2176" s="80"/>
      <c r="D2176" s="80"/>
      <c r="E2176" s="80"/>
      <c r="F2176" s="80"/>
      <c r="G2176" s="80"/>
      <c r="H2176" s="84"/>
      <c r="I2176" s="84"/>
      <c r="J2176" s="105"/>
      <c r="K2176" s="84"/>
      <c r="L2176" s="105"/>
      <c r="M2176" s="84"/>
      <c r="N2176" s="105"/>
      <c r="O2176" s="84"/>
      <c r="P2176" s="84"/>
      <c r="Q2176" s="105"/>
      <c r="R2176" s="84"/>
      <c r="S2176" s="105"/>
      <c r="T2176" s="84"/>
      <c r="U2176" s="105"/>
      <c r="V2176" s="80"/>
      <c r="W2176" s="80"/>
      <c r="X2176" s="108"/>
      <c r="Y2176" s="108"/>
      <c r="Z2176" s="80"/>
      <c r="AA2176" s="80"/>
      <c r="AB2176" s="109"/>
      <c r="AC2176" s="80"/>
      <c r="AD2176" s="80"/>
      <c r="AE2176" s="80"/>
      <c r="AF2176" s="80"/>
      <c r="AG2176" s="80"/>
      <c r="AH2176" s="107"/>
      <c r="AI2176" s="107"/>
      <c r="AJ2176" s="105"/>
      <c r="AK2176" s="85"/>
      <c r="AL2176" s="85"/>
      <c r="AM2176" s="105"/>
      <c r="AN2176" s="107"/>
      <c r="AO2176" s="107"/>
      <c r="AP2176" s="105"/>
      <c r="AQ2176" s="85"/>
      <c r="AR2176" s="85"/>
      <c r="AS2176" s="105"/>
      <c r="AT2176" s="107"/>
      <c r="AU2176" s="85"/>
      <c r="AV2176" s="107"/>
      <c r="AW2176" s="85"/>
      <c r="AX2176" s="85"/>
      <c r="AY2176" s="85"/>
      <c r="AZ2176" s="80"/>
      <c r="BA2176" s="86"/>
      <c r="BB2176" s="86"/>
      <c r="BC2176" s="105"/>
    </row>
    <row r="2177" spans="1:55" x14ac:dyDescent="0.25">
      <c r="A2177" s="80"/>
      <c r="B2177" s="80"/>
      <c r="C2177" s="80"/>
      <c r="D2177" s="81"/>
      <c r="E2177" s="82"/>
      <c r="F2177" s="83"/>
      <c r="G2177" s="83"/>
      <c r="H2177" s="84"/>
      <c r="I2177" s="84"/>
      <c r="J2177" s="105"/>
      <c r="K2177" s="84"/>
      <c r="L2177" s="105"/>
      <c r="M2177" s="84"/>
      <c r="N2177" s="105"/>
      <c r="O2177" s="84"/>
      <c r="P2177" s="84"/>
      <c r="Q2177" s="105"/>
      <c r="R2177" s="84"/>
      <c r="S2177" s="105"/>
      <c r="T2177" s="84"/>
      <c r="U2177" s="105"/>
      <c r="V2177" s="80"/>
      <c r="W2177" s="80"/>
      <c r="X2177" s="80"/>
      <c r="Y2177" s="80"/>
      <c r="Z2177" s="106"/>
      <c r="AA2177" s="106"/>
      <c r="AB2177" s="109"/>
      <c r="AC2177" s="106"/>
      <c r="AD2177" s="106"/>
      <c r="AE2177" s="80"/>
      <c r="AF2177" s="106"/>
      <c r="AG2177" s="106"/>
      <c r="AH2177" s="107"/>
      <c r="AI2177" s="107"/>
      <c r="AJ2177" s="105"/>
      <c r="AK2177" s="85"/>
      <c r="AL2177" s="85"/>
      <c r="AM2177" s="105"/>
      <c r="AN2177" s="107"/>
      <c r="AO2177" s="107"/>
      <c r="AP2177" s="105"/>
      <c r="AQ2177" s="85"/>
      <c r="AR2177" s="85"/>
      <c r="AS2177" s="105"/>
      <c r="AT2177" s="107"/>
      <c r="AU2177" s="85"/>
      <c r="AV2177" s="107"/>
      <c r="AW2177" s="85"/>
      <c r="AX2177" s="85"/>
      <c r="AY2177" s="85"/>
      <c r="AZ2177" s="80"/>
      <c r="BA2177" s="86"/>
      <c r="BB2177" s="86"/>
      <c r="BC2177" s="105"/>
    </row>
    <row r="2178" spans="1:55" x14ac:dyDescent="0.25">
      <c r="A2178" s="80"/>
      <c r="B2178" s="80"/>
      <c r="C2178" s="80"/>
      <c r="D2178" s="81"/>
      <c r="E2178" s="82"/>
      <c r="F2178" s="83"/>
      <c r="G2178" s="83"/>
      <c r="H2178" s="84"/>
      <c r="I2178" s="84"/>
      <c r="J2178" s="105"/>
      <c r="K2178" s="84"/>
      <c r="L2178" s="105"/>
      <c r="M2178" s="84"/>
      <c r="N2178" s="105"/>
      <c r="O2178" s="84"/>
      <c r="P2178" s="84"/>
      <c r="Q2178" s="105"/>
      <c r="R2178" s="84"/>
      <c r="S2178" s="105"/>
      <c r="T2178" s="84"/>
      <c r="U2178" s="105"/>
      <c r="V2178" s="80"/>
      <c r="W2178" s="80"/>
      <c r="X2178" s="80"/>
      <c r="Y2178" s="80"/>
      <c r="Z2178" s="106"/>
      <c r="AA2178" s="106"/>
      <c r="AB2178" s="109"/>
      <c r="AC2178" s="106"/>
      <c r="AD2178" s="106"/>
      <c r="AE2178" s="80"/>
      <c r="AF2178" s="106"/>
      <c r="AG2178" s="106"/>
      <c r="AH2178" s="107"/>
      <c r="AI2178" s="107"/>
      <c r="AJ2178" s="105"/>
      <c r="AK2178" s="85"/>
      <c r="AL2178" s="85"/>
      <c r="AM2178" s="105"/>
      <c r="AN2178" s="107"/>
      <c r="AO2178" s="107"/>
      <c r="AP2178" s="105"/>
      <c r="AQ2178" s="85"/>
      <c r="AR2178" s="85"/>
      <c r="AS2178" s="105"/>
      <c r="AT2178" s="107"/>
      <c r="AU2178" s="85"/>
      <c r="AV2178" s="107"/>
      <c r="AW2178" s="85"/>
      <c r="AX2178" s="85"/>
      <c r="AY2178" s="85"/>
      <c r="AZ2178" s="80"/>
      <c r="BA2178" s="86"/>
      <c r="BB2178" s="86"/>
      <c r="BC2178" s="105"/>
    </row>
    <row r="2179" spans="1:55" x14ac:dyDescent="0.25">
      <c r="A2179" s="80"/>
      <c r="B2179" s="80"/>
      <c r="C2179" s="80"/>
      <c r="D2179" s="81"/>
      <c r="E2179" s="82"/>
      <c r="F2179" s="83"/>
      <c r="G2179" s="83"/>
      <c r="H2179" s="84"/>
      <c r="I2179" s="84"/>
      <c r="J2179" s="105"/>
      <c r="K2179" s="84"/>
      <c r="L2179" s="105"/>
      <c r="M2179" s="84"/>
      <c r="N2179" s="105"/>
      <c r="O2179" s="84"/>
      <c r="P2179" s="84"/>
      <c r="Q2179" s="105"/>
      <c r="R2179" s="84"/>
      <c r="S2179" s="105"/>
      <c r="T2179" s="84"/>
      <c r="U2179" s="105"/>
      <c r="V2179" s="80"/>
      <c r="W2179" s="80"/>
      <c r="X2179" s="108"/>
      <c r="Y2179" s="108"/>
      <c r="Z2179" s="106"/>
      <c r="AA2179" s="106"/>
      <c r="AB2179" s="109"/>
      <c r="AC2179" s="106"/>
      <c r="AD2179" s="106"/>
      <c r="AE2179" s="80"/>
      <c r="AF2179" s="106"/>
      <c r="AG2179" s="106"/>
      <c r="AH2179" s="107"/>
      <c r="AI2179" s="107"/>
      <c r="AJ2179" s="105"/>
      <c r="AK2179" s="85"/>
      <c r="AL2179" s="85"/>
      <c r="AM2179" s="105"/>
      <c r="AN2179" s="107"/>
      <c r="AO2179" s="107"/>
      <c r="AP2179" s="105"/>
      <c r="AQ2179" s="85"/>
      <c r="AR2179" s="85"/>
      <c r="AS2179" s="105"/>
      <c r="AT2179" s="107"/>
      <c r="AU2179" s="85"/>
      <c r="AV2179" s="107"/>
      <c r="AW2179" s="85"/>
      <c r="AX2179" s="85"/>
      <c r="AY2179" s="85"/>
      <c r="AZ2179" s="80"/>
      <c r="BA2179" s="86"/>
      <c r="BB2179" s="86"/>
      <c r="BC2179" s="105"/>
    </row>
    <row r="2180" spans="1:55" x14ac:dyDescent="0.25">
      <c r="A2180" s="80"/>
      <c r="B2180" s="80"/>
      <c r="C2180" s="80"/>
      <c r="D2180" s="81"/>
      <c r="E2180" s="82"/>
      <c r="F2180" s="83"/>
      <c r="G2180" s="83"/>
      <c r="H2180" s="84"/>
      <c r="I2180" s="84"/>
      <c r="J2180" s="105"/>
      <c r="K2180" s="84"/>
      <c r="L2180" s="105"/>
      <c r="M2180" s="84"/>
      <c r="N2180" s="105"/>
      <c r="O2180" s="84"/>
      <c r="P2180" s="84"/>
      <c r="Q2180" s="105"/>
      <c r="R2180" s="84"/>
      <c r="S2180" s="105"/>
      <c r="T2180" s="84"/>
      <c r="U2180" s="105"/>
      <c r="V2180" s="80"/>
      <c r="W2180" s="80"/>
      <c r="X2180" s="80"/>
      <c r="Y2180" s="80"/>
      <c r="Z2180" s="106"/>
      <c r="AA2180" s="106"/>
      <c r="AB2180" s="109"/>
      <c r="AC2180" s="106"/>
      <c r="AD2180" s="106"/>
      <c r="AE2180" s="80"/>
      <c r="AF2180" s="106"/>
      <c r="AG2180" s="106"/>
      <c r="AH2180" s="107"/>
      <c r="AI2180" s="107"/>
      <c r="AJ2180" s="105"/>
      <c r="AK2180" s="85"/>
      <c r="AL2180" s="85"/>
      <c r="AM2180" s="105"/>
      <c r="AN2180" s="107"/>
      <c r="AO2180" s="107"/>
      <c r="AP2180" s="105"/>
      <c r="AQ2180" s="85"/>
      <c r="AR2180" s="85"/>
      <c r="AS2180" s="105"/>
      <c r="AT2180" s="107"/>
      <c r="AU2180" s="85"/>
      <c r="AV2180" s="107"/>
      <c r="AW2180" s="85"/>
      <c r="AX2180" s="85"/>
      <c r="AY2180" s="85"/>
      <c r="AZ2180" s="80"/>
      <c r="BA2180" s="86"/>
      <c r="BB2180" s="86"/>
      <c r="BC2180" s="105"/>
    </row>
    <row r="2181" spans="1:55" x14ac:dyDescent="0.25">
      <c r="A2181" s="80"/>
      <c r="B2181" s="80"/>
      <c r="C2181" s="80"/>
      <c r="D2181" s="81"/>
      <c r="E2181" s="82"/>
      <c r="F2181" s="83"/>
      <c r="G2181" s="83"/>
      <c r="H2181" s="84"/>
      <c r="I2181" s="84"/>
      <c r="J2181" s="105"/>
      <c r="K2181" s="84"/>
      <c r="L2181" s="105"/>
      <c r="M2181" s="84"/>
      <c r="N2181" s="105"/>
      <c r="O2181" s="84"/>
      <c r="P2181" s="84"/>
      <c r="Q2181" s="105"/>
      <c r="R2181" s="84"/>
      <c r="S2181" s="105"/>
      <c r="T2181" s="84"/>
      <c r="U2181" s="105"/>
      <c r="V2181" s="80"/>
      <c r="W2181" s="80"/>
      <c r="X2181" s="80"/>
      <c r="Y2181" s="80"/>
      <c r="Z2181" s="106"/>
      <c r="AA2181" s="106"/>
      <c r="AB2181" s="109"/>
      <c r="AC2181" s="106"/>
      <c r="AD2181" s="106"/>
      <c r="AE2181" s="80"/>
      <c r="AF2181" s="106"/>
      <c r="AG2181" s="106"/>
      <c r="AH2181" s="107"/>
      <c r="AI2181" s="107"/>
      <c r="AJ2181" s="105"/>
      <c r="AK2181" s="85"/>
      <c r="AL2181" s="85"/>
      <c r="AM2181" s="105"/>
      <c r="AN2181" s="107"/>
      <c r="AO2181" s="107"/>
      <c r="AP2181" s="105"/>
      <c r="AQ2181" s="85"/>
      <c r="AR2181" s="85"/>
      <c r="AS2181" s="105"/>
      <c r="AT2181" s="107"/>
      <c r="AU2181" s="85"/>
      <c r="AV2181" s="107"/>
      <c r="AW2181" s="85"/>
      <c r="AX2181" s="85"/>
      <c r="AY2181" s="85"/>
      <c r="AZ2181" s="80"/>
      <c r="BA2181" s="86"/>
      <c r="BB2181" s="86"/>
      <c r="BC2181" s="105"/>
    </row>
    <row r="2182" spans="1:55" x14ac:dyDescent="0.25">
      <c r="A2182" s="80"/>
      <c r="B2182" s="80"/>
      <c r="C2182" s="80"/>
      <c r="D2182" s="81"/>
      <c r="E2182" s="82"/>
      <c r="F2182" s="83"/>
      <c r="G2182" s="83"/>
      <c r="H2182" s="84"/>
      <c r="I2182" s="84"/>
      <c r="J2182" s="105"/>
      <c r="K2182" s="84"/>
      <c r="L2182" s="105"/>
      <c r="M2182" s="84"/>
      <c r="N2182" s="105"/>
      <c r="O2182" s="84"/>
      <c r="P2182" s="84"/>
      <c r="Q2182" s="105"/>
      <c r="R2182" s="84"/>
      <c r="S2182" s="105"/>
      <c r="T2182" s="84"/>
      <c r="U2182" s="105"/>
      <c r="V2182" s="80"/>
      <c r="W2182" s="80"/>
      <c r="X2182" s="80"/>
      <c r="Y2182" s="80"/>
      <c r="Z2182" s="106"/>
      <c r="AA2182" s="106"/>
      <c r="AB2182" s="109"/>
      <c r="AC2182" s="106"/>
      <c r="AD2182" s="106"/>
      <c r="AE2182" s="80"/>
      <c r="AF2182" s="106"/>
      <c r="AG2182" s="106"/>
      <c r="AH2182" s="107"/>
      <c r="AI2182" s="107"/>
      <c r="AJ2182" s="105"/>
      <c r="AK2182" s="85"/>
      <c r="AL2182" s="85"/>
      <c r="AM2182" s="105"/>
      <c r="AN2182" s="107"/>
      <c r="AO2182" s="107"/>
      <c r="AP2182" s="105"/>
      <c r="AQ2182" s="85"/>
      <c r="AR2182" s="85"/>
      <c r="AS2182" s="105"/>
      <c r="AT2182" s="107"/>
      <c r="AU2182" s="85"/>
      <c r="AV2182" s="107"/>
      <c r="AW2182" s="85"/>
      <c r="AX2182" s="85"/>
      <c r="AY2182" s="85"/>
      <c r="AZ2182" s="80"/>
      <c r="BA2182" s="86"/>
      <c r="BB2182" s="86"/>
      <c r="BC2182" s="105"/>
    </row>
    <row r="2183" spans="1:55" x14ac:dyDescent="0.25">
      <c r="A2183" s="80"/>
      <c r="B2183" s="80"/>
      <c r="C2183" s="80"/>
      <c r="D2183" s="81"/>
      <c r="E2183" s="82"/>
      <c r="F2183" s="83"/>
      <c r="G2183" s="83"/>
      <c r="H2183" s="84"/>
      <c r="I2183" s="84"/>
      <c r="J2183" s="105"/>
      <c r="K2183" s="84"/>
      <c r="L2183" s="105"/>
      <c r="M2183" s="84"/>
      <c r="N2183" s="105"/>
      <c r="O2183" s="84"/>
      <c r="P2183" s="84"/>
      <c r="Q2183" s="105"/>
      <c r="R2183" s="84"/>
      <c r="S2183" s="105"/>
      <c r="T2183" s="84"/>
      <c r="U2183" s="105"/>
      <c r="V2183" s="80"/>
      <c r="W2183" s="80"/>
      <c r="X2183" s="108"/>
      <c r="Y2183" s="108"/>
      <c r="Z2183" s="106"/>
      <c r="AA2183" s="106"/>
      <c r="AB2183" s="109"/>
      <c r="AC2183" s="106"/>
      <c r="AD2183" s="106"/>
      <c r="AE2183" s="80"/>
      <c r="AF2183" s="106"/>
      <c r="AG2183" s="106"/>
      <c r="AH2183" s="107"/>
      <c r="AI2183" s="107"/>
      <c r="AJ2183" s="105"/>
      <c r="AK2183" s="85"/>
      <c r="AL2183" s="85"/>
      <c r="AM2183" s="105"/>
      <c r="AN2183" s="107"/>
      <c r="AO2183" s="107"/>
      <c r="AP2183" s="105"/>
      <c r="AQ2183" s="85"/>
      <c r="AR2183" s="85"/>
      <c r="AS2183" s="105"/>
      <c r="AT2183" s="107"/>
      <c r="AU2183" s="85"/>
      <c r="AV2183" s="107"/>
      <c r="AW2183" s="85"/>
      <c r="AX2183" s="85"/>
      <c r="AY2183" s="85"/>
      <c r="AZ2183" s="80"/>
      <c r="BA2183" s="86"/>
      <c r="BB2183" s="86"/>
      <c r="BC2183" s="105"/>
    </row>
    <row r="2184" spans="1:55" x14ac:dyDescent="0.25">
      <c r="A2184" s="80"/>
      <c r="B2184" s="80"/>
      <c r="C2184" s="80"/>
      <c r="D2184" s="80"/>
      <c r="E2184" s="80"/>
      <c r="F2184" s="80"/>
      <c r="G2184" s="80"/>
      <c r="H2184" s="80"/>
      <c r="I2184" s="80"/>
      <c r="J2184" s="80"/>
      <c r="K2184" s="80"/>
      <c r="L2184" s="80"/>
      <c r="M2184" s="84"/>
      <c r="N2184" s="105"/>
      <c r="O2184" s="80"/>
      <c r="P2184" s="80"/>
      <c r="Q2184" s="80"/>
      <c r="R2184" s="80"/>
      <c r="S2184" s="80"/>
      <c r="T2184" s="84"/>
      <c r="U2184" s="105"/>
      <c r="V2184" s="80"/>
      <c r="W2184" s="80"/>
      <c r="X2184" s="80"/>
      <c r="Y2184" s="80"/>
      <c r="Z2184" s="80"/>
      <c r="AA2184" s="80"/>
      <c r="AB2184" s="109"/>
      <c r="AC2184" s="80"/>
      <c r="AD2184" s="80"/>
      <c r="AE2184" s="80"/>
      <c r="AF2184" s="80"/>
      <c r="AG2184" s="80"/>
      <c r="AH2184" s="80"/>
      <c r="AI2184" s="80"/>
      <c r="AJ2184" s="80"/>
      <c r="AK2184" s="80"/>
      <c r="AL2184" s="80"/>
      <c r="AM2184" s="80"/>
      <c r="AN2184" s="80"/>
      <c r="AO2184" s="80"/>
      <c r="AP2184" s="80"/>
      <c r="AQ2184" s="80"/>
      <c r="AR2184" s="80"/>
      <c r="AS2184" s="80"/>
      <c r="AT2184" s="80"/>
      <c r="AU2184" s="80"/>
      <c r="AV2184" s="80"/>
      <c r="AW2184" s="80"/>
      <c r="AX2184" s="80"/>
      <c r="AY2184" s="80"/>
      <c r="AZ2184" s="80"/>
      <c r="BA2184" s="80"/>
      <c r="BB2184" s="80"/>
      <c r="BC2184" s="80"/>
    </row>
    <row r="2185" spans="1:55" x14ac:dyDescent="0.25">
      <c r="A2185" s="80"/>
      <c r="B2185" s="80"/>
      <c r="C2185" s="80"/>
      <c r="D2185" s="81"/>
      <c r="E2185" s="80"/>
      <c r="F2185" s="83"/>
      <c r="G2185" s="80"/>
      <c r="H2185" s="84"/>
      <c r="I2185" s="84"/>
      <c r="J2185" s="105"/>
      <c r="K2185" s="84"/>
      <c r="L2185" s="105"/>
      <c r="M2185" s="84"/>
      <c r="N2185" s="105"/>
      <c r="O2185" s="84"/>
      <c r="P2185" s="84"/>
      <c r="Q2185" s="105"/>
      <c r="R2185" s="84"/>
      <c r="S2185" s="105"/>
      <c r="T2185" s="84"/>
      <c r="U2185" s="105"/>
      <c r="V2185" s="80"/>
      <c r="W2185" s="80"/>
      <c r="X2185" s="108"/>
      <c r="Y2185" s="108"/>
      <c r="Z2185" s="80"/>
      <c r="AA2185" s="80"/>
      <c r="AB2185" s="109"/>
      <c r="AC2185" s="80"/>
      <c r="AD2185" s="80"/>
      <c r="AE2185" s="80"/>
      <c r="AF2185" s="80"/>
      <c r="AG2185" s="80"/>
      <c r="AH2185" s="107"/>
      <c r="AI2185" s="107"/>
      <c r="AJ2185" s="105"/>
      <c r="AK2185" s="85"/>
      <c r="AL2185" s="85"/>
      <c r="AM2185" s="105"/>
      <c r="AN2185" s="107"/>
      <c r="AO2185" s="107"/>
      <c r="AP2185" s="105"/>
      <c r="AQ2185" s="85"/>
      <c r="AR2185" s="85"/>
      <c r="AS2185" s="105"/>
      <c r="AT2185" s="107"/>
      <c r="AU2185" s="85"/>
      <c r="AV2185" s="107"/>
      <c r="AW2185" s="85"/>
      <c r="AX2185" s="85"/>
      <c r="AY2185" s="85"/>
      <c r="AZ2185" s="80"/>
      <c r="BA2185" s="86"/>
      <c r="BB2185" s="86"/>
      <c r="BC2185" s="105"/>
    </row>
    <row r="2186" spans="1:55" x14ac:dyDescent="0.25">
      <c r="A2186" s="80"/>
      <c r="B2186" s="80"/>
      <c r="C2186" s="80"/>
      <c r="D2186" s="81"/>
      <c r="E2186" s="82"/>
      <c r="F2186" s="83"/>
      <c r="G2186" s="83"/>
      <c r="H2186" s="84"/>
      <c r="I2186" s="84"/>
      <c r="J2186" s="105"/>
      <c r="K2186" s="84"/>
      <c r="L2186" s="105"/>
      <c r="M2186" s="84"/>
      <c r="N2186" s="105"/>
      <c r="O2186" s="84"/>
      <c r="P2186" s="84"/>
      <c r="Q2186" s="105"/>
      <c r="R2186" s="84"/>
      <c r="S2186" s="105"/>
      <c r="T2186" s="84"/>
      <c r="U2186" s="105"/>
      <c r="V2186" s="80"/>
      <c r="W2186" s="80"/>
      <c r="X2186" s="108"/>
      <c r="Y2186" s="108"/>
      <c r="Z2186" s="106"/>
      <c r="AA2186" s="106"/>
      <c r="AB2186" s="109"/>
      <c r="AC2186" s="106"/>
      <c r="AD2186" s="106"/>
      <c r="AE2186" s="80"/>
      <c r="AF2186" s="106"/>
      <c r="AG2186" s="106"/>
      <c r="AH2186" s="107"/>
      <c r="AI2186" s="107"/>
      <c r="AJ2186" s="105"/>
      <c r="AK2186" s="85"/>
      <c r="AL2186" s="85"/>
      <c r="AM2186" s="105"/>
      <c r="AN2186" s="107"/>
      <c r="AO2186" s="107"/>
      <c r="AP2186" s="105"/>
      <c r="AQ2186" s="85"/>
      <c r="AR2186" s="85"/>
      <c r="AS2186" s="105"/>
      <c r="AT2186" s="107"/>
      <c r="AU2186" s="85"/>
      <c r="AV2186" s="107"/>
      <c r="AW2186" s="85"/>
      <c r="AX2186" s="85"/>
      <c r="AY2186" s="85"/>
      <c r="AZ2186" s="80"/>
      <c r="BA2186" s="86"/>
      <c r="BB2186" s="86"/>
      <c r="BC2186" s="105"/>
    </row>
    <row r="2187" spans="1:55" x14ac:dyDescent="0.25">
      <c r="A2187" s="80"/>
      <c r="B2187" s="80"/>
      <c r="C2187" s="80"/>
      <c r="D2187" s="81"/>
      <c r="E2187" s="82"/>
      <c r="F2187" s="83"/>
      <c r="G2187" s="83"/>
      <c r="H2187" s="84"/>
      <c r="I2187" s="84"/>
      <c r="J2187" s="105"/>
      <c r="K2187" s="84"/>
      <c r="L2187" s="105"/>
      <c r="M2187" s="84"/>
      <c r="N2187" s="105"/>
      <c r="O2187" s="84"/>
      <c r="P2187" s="84"/>
      <c r="Q2187" s="105"/>
      <c r="R2187" s="84"/>
      <c r="S2187" s="105"/>
      <c r="T2187" s="84"/>
      <c r="U2187" s="105"/>
      <c r="V2187" s="80"/>
      <c r="W2187" s="80"/>
      <c r="X2187" s="108"/>
      <c r="Y2187" s="108"/>
      <c r="Z2187" s="106"/>
      <c r="AA2187" s="106"/>
      <c r="AB2187" s="109"/>
      <c r="AC2187" s="106"/>
      <c r="AD2187" s="106"/>
      <c r="AE2187" s="80"/>
      <c r="AF2187" s="106"/>
      <c r="AG2187" s="106"/>
      <c r="AH2187" s="107"/>
      <c r="AI2187" s="107"/>
      <c r="AJ2187" s="105"/>
      <c r="AK2187" s="85"/>
      <c r="AL2187" s="85"/>
      <c r="AM2187" s="105"/>
      <c r="AN2187" s="107"/>
      <c r="AO2187" s="107"/>
      <c r="AP2187" s="105"/>
      <c r="AQ2187" s="85"/>
      <c r="AR2187" s="85"/>
      <c r="AS2187" s="105"/>
      <c r="AT2187" s="107"/>
      <c r="AU2187" s="85"/>
      <c r="AV2187" s="107"/>
      <c r="AW2187" s="85"/>
      <c r="AX2187" s="85"/>
      <c r="AY2187" s="85"/>
      <c r="AZ2187" s="80"/>
      <c r="BA2187" s="86"/>
      <c r="BB2187" s="86"/>
      <c r="BC2187" s="105"/>
    </row>
    <row r="2188" spans="1:55" x14ac:dyDescent="0.25">
      <c r="A2188" s="80"/>
      <c r="B2188" s="80"/>
      <c r="C2188" s="80"/>
      <c r="D2188" s="81"/>
      <c r="E2188" s="80"/>
      <c r="F2188" s="83"/>
      <c r="G2188" s="80"/>
      <c r="H2188" s="84"/>
      <c r="I2188" s="84"/>
      <c r="J2188" s="105"/>
      <c r="K2188" s="84"/>
      <c r="L2188" s="105"/>
      <c r="M2188" s="84"/>
      <c r="N2188" s="105"/>
      <c r="O2188" s="84"/>
      <c r="P2188" s="84"/>
      <c r="Q2188" s="105"/>
      <c r="R2188" s="84"/>
      <c r="S2188" s="105"/>
      <c r="T2188" s="84"/>
      <c r="U2188" s="105"/>
      <c r="V2188" s="80"/>
      <c r="W2188" s="80"/>
      <c r="X2188" s="108"/>
      <c r="Y2188" s="108"/>
      <c r="Z2188" s="80"/>
      <c r="AA2188" s="80"/>
      <c r="AB2188" s="109"/>
      <c r="AC2188" s="80"/>
      <c r="AD2188" s="80"/>
      <c r="AE2188" s="80"/>
      <c r="AF2188" s="80"/>
      <c r="AG2188" s="80"/>
      <c r="AH2188" s="107"/>
      <c r="AI2188" s="107"/>
      <c r="AJ2188" s="105"/>
      <c r="AK2188" s="85"/>
      <c r="AL2188" s="85"/>
      <c r="AM2188" s="105"/>
      <c r="AN2188" s="107"/>
      <c r="AO2188" s="107"/>
      <c r="AP2188" s="105"/>
      <c r="AQ2188" s="85"/>
      <c r="AR2188" s="85"/>
      <c r="AS2188" s="105"/>
      <c r="AT2188" s="107"/>
      <c r="AU2188" s="85"/>
      <c r="AV2188" s="107"/>
      <c r="AW2188" s="85"/>
      <c r="AX2188" s="85"/>
      <c r="AY2188" s="85"/>
      <c r="AZ2188" s="80"/>
      <c r="BA2188" s="86"/>
      <c r="BB2188" s="86"/>
      <c r="BC2188" s="105"/>
    </row>
    <row r="2189" spans="1:55" x14ac:dyDescent="0.25">
      <c r="A2189" s="80"/>
      <c r="B2189" s="80"/>
      <c r="C2189" s="80"/>
      <c r="D2189" s="81"/>
      <c r="E2189" s="82"/>
      <c r="F2189" s="83"/>
      <c r="G2189" s="83"/>
      <c r="H2189" s="84"/>
      <c r="I2189" s="84"/>
      <c r="J2189" s="105"/>
      <c r="K2189" s="84"/>
      <c r="L2189" s="105"/>
      <c r="M2189" s="84"/>
      <c r="N2189" s="105"/>
      <c r="O2189" s="84"/>
      <c r="P2189" s="84"/>
      <c r="Q2189" s="105"/>
      <c r="R2189" s="84"/>
      <c r="S2189" s="105"/>
      <c r="T2189" s="84"/>
      <c r="U2189" s="105"/>
      <c r="V2189" s="80"/>
      <c r="W2189" s="80"/>
      <c r="X2189" s="108"/>
      <c r="Y2189" s="108"/>
      <c r="Z2189" s="106"/>
      <c r="AA2189" s="106"/>
      <c r="AB2189" s="109"/>
      <c r="AC2189" s="106"/>
      <c r="AD2189" s="106"/>
      <c r="AE2189" s="80"/>
      <c r="AF2189" s="106"/>
      <c r="AG2189" s="106"/>
      <c r="AH2189" s="107"/>
      <c r="AI2189" s="107"/>
      <c r="AJ2189" s="105"/>
      <c r="AK2189" s="85"/>
      <c r="AL2189" s="85"/>
      <c r="AM2189" s="105"/>
      <c r="AN2189" s="107"/>
      <c r="AO2189" s="107"/>
      <c r="AP2189" s="105"/>
      <c r="AQ2189" s="85"/>
      <c r="AR2189" s="85"/>
      <c r="AS2189" s="105"/>
      <c r="AT2189" s="107"/>
      <c r="AU2189" s="85"/>
      <c r="AV2189" s="107"/>
      <c r="AW2189" s="85"/>
      <c r="AX2189" s="85"/>
      <c r="AY2189" s="85"/>
      <c r="AZ2189" s="80"/>
      <c r="BA2189" s="86"/>
      <c r="BB2189" s="86"/>
      <c r="BC2189" s="105"/>
    </row>
    <row r="2190" spans="1:55" x14ac:dyDescent="0.25">
      <c r="A2190" s="80"/>
      <c r="B2190" s="80"/>
      <c r="C2190" s="80"/>
      <c r="D2190" s="80"/>
      <c r="E2190" s="80"/>
      <c r="F2190" s="80"/>
      <c r="G2190" s="80"/>
      <c r="H2190" s="80"/>
      <c r="I2190" s="80"/>
      <c r="J2190" s="80"/>
      <c r="K2190" s="80"/>
      <c r="L2190" s="80"/>
      <c r="M2190" s="84"/>
      <c r="N2190" s="105"/>
      <c r="O2190" s="80"/>
      <c r="P2190" s="80"/>
      <c r="Q2190" s="80"/>
      <c r="R2190" s="80"/>
      <c r="S2190" s="80"/>
      <c r="T2190" s="84"/>
      <c r="U2190" s="105"/>
      <c r="V2190" s="80"/>
      <c r="W2190" s="80"/>
      <c r="X2190" s="80"/>
      <c r="Y2190" s="80"/>
      <c r="Z2190" s="80"/>
      <c r="AA2190" s="80"/>
      <c r="AB2190" s="109"/>
      <c r="AC2190" s="80"/>
      <c r="AD2190" s="80"/>
      <c r="AE2190" s="80"/>
      <c r="AF2190" s="80"/>
      <c r="AG2190" s="80"/>
      <c r="AH2190" s="80"/>
      <c r="AI2190" s="80"/>
      <c r="AJ2190" s="80"/>
      <c r="AK2190" s="80"/>
      <c r="AL2190" s="80"/>
      <c r="AM2190" s="80"/>
      <c r="AN2190" s="80"/>
      <c r="AO2190" s="80"/>
      <c r="AP2190" s="80"/>
      <c r="AQ2190" s="80"/>
      <c r="AR2190" s="80"/>
      <c r="AS2190" s="80"/>
      <c r="AT2190" s="80"/>
      <c r="AU2190" s="80"/>
      <c r="AV2190" s="80"/>
      <c r="AW2190" s="80"/>
      <c r="AX2190" s="80"/>
      <c r="AY2190" s="80"/>
      <c r="AZ2190" s="80"/>
      <c r="BA2190" s="80"/>
      <c r="BB2190" s="80"/>
      <c r="BC2190" s="80"/>
    </row>
    <row r="2191" spans="1:55" x14ac:dyDescent="0.25">
      <c r="A2191" s="80"/>
      <c r="B2191" s="80"/>
      <c r="C2191" s="80"/>
      <c r="D2191" s="81"/>
      <c r="E2191" s="82"/>
      <c r="F2191" s="83"/>
      <c r="G2191" s="83"/>
      <c r="H2191" s="84"/>
      <c r="I2191" s="84"/>
      <c r="J2191" s="105"/>
      <c r="K2191" s="84"/>
      <c r="L2191" s="105"/>
      <c r="M2191" s="84"/>
      <c r="N2191" s="105"/>
      <c r="O2191" s="84"/>
      <c r="P2191" s="84"/>
      <c r="Q2191" s="105"/>
      <c r="R2191" s="84"/>
      <c r="S2191" s="105"/>
      <c r="T2191" s="84"/>
      <c r="U2191" s="105"/>
      <c r="V2191" s="80"/>
      <c r="W2191" s="80"/>
      <c r="X2191" s="108"/>
      <c r="Y2191" s="108"/>
      <c r="Z2191" s="106"/>
      <c r="AA2191" s="106"/>
      <c r="AB2191" s="109"/>
      <c r="AC2191" s="106"/>
      <c r="AD2191" s="106"/>
      <c r="AE2191" s="80"/>
      <c r="AF2191" s="106"/>
      <c r="AG2191" s="106"/>
      <c r="AH2191" s="107"/>
      <c r="AI2191" s="107"/>
      <c r="AJ2191" s="105"/>
      <c r="AK2191" s="85"/>
      <c r="AL2191" s="85"/>
      <c r="AM2191" s="105"/>
      <c r="AN2191" s="107"/>
      <c r="AO2191" s="107"/>
      <c r="AP2191" s="105"/>
      <c r="AQ2191" s="85"/>
      <c r="AR2191" s="85"/>
      <c r="AS2191" s="105"/>
      <c r="AT2191" s="107"/>
      <c r="AU2191" s="85"/>
      <c r="AV2191" s="107"/>
      <c r="AW2191" s="85"/>
      <c r="AX2191" s="85"/>
      <c r="AY2191" s="85"/>
      <c r="AZ2191" s="80"/>
      <c r="BA2191" s="86"/>
      <c r="BB2191" s="86"/>
      <c r="BC2191" s="105"/>
    </row>
    <row r="2192" spans="1:55" x14ac:dyDescent="0.25">
      <c r="A2192" s="80"/>
      <c r="B2192" s="80"/>
      <c r="C2192" s="80"/>
      <c r="D2192" s="81"/>
      <c r="E2192" s="82"/>
      <c r="F2192" s="83"/>
      <c r="G2192" s="83"/>
      <c r="H2192" s="84"/>
      <c r="I2192" s="84"/>
      <c r="J2192" s="105"/>
      <c r="K2192" s="84"/>
      <c r="L2192" s="105"/>
      <c r="M2192" s="84"/>
      <c r="N2192" s="105"/>
      <c r="O2192" s="84"/>
      <c r="P2192" s="84"/>
      <c r="Q2192" s="105"/>
      <c r="R2192" s="84"/>
      <c r="S2192" s="105"/>
      <c r="T2192" s="84"/>
      <c r="U2192" s="105"/>
      <c r="V2192" s="80"/>
      <c r="W2192" s="80"/>
      <c r="X2192" s="108"/>
      <c r="Y2192" s="108"/>
      <c r="Z2192" s="106"/>
      <c r="AA2192" s="106"/>
      <c r="AB2192" s="109"/>
      <c r="AC2192" s="106"/>
      <c r="AD2192" s="106"/>
      <c r="AE2192" s="80"/>
      <c r="AF2192" s="106"/>
      <c r="AG2192" s="106"/>
      <c r="AH2192" s="107"/>
      <c r="AI2192" s="107"/>
      <c r="AJ2192" s="105"/>
      <c r="AK2192" s="85"/>
      <c r="AL2192" s="85"/>
      <c r="AM2192" s="105"/>
      <c r="AN2192" s="107"/>
      <c r="AO2192" s="107"/>
      <c r="AP2192" s="105"/>
      <c r="AQ2192" s="85"/>
      <c r="AR2192" s="85"/>
      <c r="AS2192" s="105"/>
      <c r="AT2192" s="107"/>
      <c r="AU2192" s="85"/>
      <c r="AV2192" s="107"/>
      <c r="AW2192" s="85"/>
      <c r="AX2192" s="85"/>
      <c r="AY2192" s="85"/>
      <c r="AZ2192" s="80"/>
      <c r="BA2192" s="86"/>
      <c r="BB2192" s="86"/>
      <c r="BC2192" s="105"/>
    </row>
    <row r="2193" spans="1:55" x14ac:dyDescent="0.25">
      <c r="A2193" s="80"/>
      <c r="B2193" s="80"/>
      <c r="C2193" s="80"/>
      <c r="D2193" s="81"/>
      <c r="E2193" s="82"/>
      <c r="F2193" s="83"/>
      <c r="G2193" s="83"/>
      <c r="H2193" s="84"/>
      <c r="I2193" s="84"/>
      <c r="J2193" s="105"/>
      <c r="K2193" s="84"/>
      <c r="L2193" s="105"/>
      <c r="M2193" s="84"/>
      <c r="N2193" s="105"/>
      <c r="O2193" s="84"/>
      <c r="P2193" s="84"/>
      <c r="Q2193" s="105"/>
      <c r="R2193" s="84"/>
      <c r="S2193" s="105"/>
      <c r="T2193" s="84"/>
      <c r="U2193" s="105"/>
      <c r="V2193" s="80"/>
      <c r="W2193" s="80"/>
      <c r="X2193" s="108"/>
      <c r="Y2193" s="108"/>
      <c r="Z2193" s="106"/>
      <c r="AA2193" s="106"/>
      <c r="AB2193" s="109"/>
      <c r="AC2193" s="106"/>
      <c r="AD2193" s="106"/>
      <c r="AE2193" s="80"/>
      <c r="AF2193" s="106"/>
      <c r="AG2193" s="106"/>
      <c r="AH2193" s="107"/>
      <c r="AI2193" s="107"/>
      <c r="AJ2193" s="105"/>
      <c r="AK2193" s="85"/>
      <c r="AL2193" s="85"/>
      <c r="AM2193" s="105"/>
      <c r="AN2193" s="107"/>
      <c r="AO2193" s="107"/>
      <c r="AP2193" s="105"/>
      <c r="AQ2193" s="85"/>
      <c r="AR2193" s="85"/>
      <c r="AS2193" s="105"/>
      <c r="AT2193" s="107"/>
      <c r="AU2193" s="85"/>
      <c r="AV2193" s="107"/>
      <c r="AW2193" s="85"/>
      <c r="AX2193" s="85"/>
      <c r="AY2193" s="85"/>
      <c r="AZ2193" s="80"/>
      <c r="BA2193" s="86"/>
      <c r="BB2193" s="86"/>
      <c r="BC2193" s="105"/>
    </row>
    <row r="2194" spans="1:55" x14ac:dyDescent="0.25">
      <c r="A2194" s="80"/>
      <c r="B2194" s="80"/>
      <c r="C2194" s="80"/>
      <c r="D2194" s="81"/>
      <c r="E2194" s="80"/>
      <c r="F2194" s="83"/>
      <c r="G2194" s="80"/>
      <c r="H2194" s="84"/>
      <c r="I2194" s="84"/>
      <c r="J2194" s="105"/>
      <c r="K2194" s="84"/>
      <c r="L2194" s="105"/>
      <c r="M2194" s="84"/>
      <c r="N2194" s="105"/>
      <c r="O2194" s="84"/>
      <c r="P2194" s="84"/>
      <c r="Q2194" s="105"/>
      <c r="R2194" s="84"/>
      <c r="S2194" s="105"/>
      <c r="T2194" s="84"/>
      <c r="U2194" s="105"/>
      <c r="V2194" s="80"/>
      <c r="W2194" s="80"/>
      <c r="X2194" s="108"/>
      <c r="Y2194" s="108"/>
      <c r="Z2194" s="80"/>
      <c r="AA2194" s="80"/>
      <c r="AB2194" s="109"/>
      <c r="AC2194" s="80"/>
      <c r="AD2194" s="80"/>
      <c r="AE2194" s="80"/>
      <c r="AF2194" s="80"/>
      <c r="AG2194" s="80"/>
      <c r="AH2194" s="107"/>
      <c r="AI2194" s="107"/>
      <c r="AJ2194" s="105"/>
      <c r="AK2194" s="85"/>
      <c r="AL2194" s="85"/>
      <c r="AM2194" s="105"/>
      <c r="AN2194" s="107"/>
      <c r="AO2194" s="107"/>
      <c r="AP2194" s="105"/>
      <c r="AQ2194" s="85"/>
      <c r="AR2194" s="85"/>
      <c r="AS2194" s="105"/>
      <c r="AT2194" s="107"/>
      <c r="AU2194" s="85"/>
      <c r="AV2194" s="107"/>
      <c r="AW2194" s="85"/>
      <c r="AX2194" s="85"/>
      <c r="AY2194" s="85"/>
      <c r="AZ2194" s="80"/>
      <c r="BA2194" s="86"/>
      <c r="BB2194" s="86"/>
      <c r="BC2194" s="105"/>
    </row>
    <row r="2195" spans="1:55" x14ac:dyDescent="0.25">
      <c r="A2195" s="80"/>
      <c r="B2195" s="80"/>
      <c r="C2195" s="80"/>
      <c r="D2195" s="80"/>
      <c r="E2195" s="80"/>
      <c r="F2195" s="80"/>
      <c r="G2195" s="80"/>
      <c r="H2195" s="84"/>
      <c r="I2195" s="84"/>
      <c r="J2195" s="105"/>
      <c r="K2195" s="84"/>
      <c r="L2195" s="105"/>
      <c r="M2195" s="84"/>
      <c r="N2195" s="105"/>
      <c r="O2195" s="84"/>
      <c r="P2195" s="84"/>
      <c r="Q2195" s="105"/>
      <c r="R2195" s="84"/>
      <c r="S2195" s="105"/>
      <c r="T2195" s="84"/>
      <c r="U2195" s="105"/>
      <c r="V2195" s="80"/>
      <c r="W2195" s="80"/>
      <c r="X2195" s="80"/>
      <c r="Y2195" s="80"/>
      <c r="Z2195" s="80"/>
      <c r="AA2195" s="80"/>
      <c r="AB2195" s="109"/>
      <c r="AC2195" s="80"/>
      <c r="AD2195" s="80"/>
      <c r="AE2195" s="80"/>
      <c r="AF2195" s="80"/>
      <c r="AG2195" s="80"/>
      <c r="AH2195" s="107"/>
      <c r="AI2195" s="107"/>
      <c r="AJ2195" s="105"/>
      <c r="AK2195" s="85"/>
      <c r="AL2195" s="85"/>
      <c r="AM2195" s="105"/>
      <c r="AN2195" s="107"/>
      <c r="AO2195" s="107"/>
      <c r="AP2195" s="105"/>
      <c r="AQ2195" s="85"/>
      <c r="AR2195" s="85"/>
      <c r="AS2195" s="105"/>
      <c r="AT2195" s="107"/>
      <c r="AU2195" s="85"/>
      <c r="AV2195" s="107"/>
      <c r="AW2195" s="85"/>
      <c r="AX2195" s="85"/>
      <c r="AY2195" s="85"/>
      <c r="AZ2195" s="80"/>
      <c r="BA2195" s="86"/>
      <c r="BB2195" s="86"/>
      <c r="BC2195" s="105"/>
    </row>
    <row r="2196" spans="1:55" x14ac:dyDescent="0.25">
      <c r="A2196" s="80"/>
      <c r="B2196" s="80"/>
      <c r="C2196" s="80"/>
      <c r="D2196" s="80"/>
      <c r="E2196" s="80"/>
      <c r="F2196" s="80"/>
      <c r="G2196" s="80"/>
      <c r="H2196" s="84"/>
      <c r="I2196" s="84"/>
      <c r="J2196" s="105"/>
      <c r="K2196" s="84"/>
      <c r="L2196" s="105"/>
      <c r="M2196" s="84"/>
      <c r="N2196" s="105"/>
      <c r="O2196" s="84"/>
      <c r="P2196" s="84"/>
      <c r="Q2196" s="105"/>
      <c r="R2196" s="84"/>
      <c r="S2196" s="105"/>
      <c r="T2196" s="84"/>
      <c r="U2196" s="105"/>
      <c r="V2196" s="80"/>
      <c r="W2196" s="80"/>
      <c r="X2196" s="80"/>
      <c r="Y2196" s="80"/>
      <c r="Z2196" s="80"/>
      <c r="AA2196" s="80"/>
      <c r="AB2196" s="109"/>
      <c r="AC2196" s="80"/>
      <c r="AD2196" s="80"/>
      <c r="AE2196" s="80"/>
      <c r="AF2196" s="80"/>
      <c r="AG2196" s="80"/>
      <c r="AH2196" s="107"/>
      <c r="AI2196" s="107"/>
      <c r="AJ2196" s="105"/>
      <c r="AK2196" s="85"/>
      <c r="AL2196" s="85"/>
      <c r="AM2196" s="105"/>
      <c r="AN2196" s="107"/>
      <c r="AO2196" s="107"/>
      <c r="AP2196" s="105"/>
      <c r="AQ2196" s="85"/>
      <c r="AR2196" s="85"/>
      <c r="AS2196" s="105"/>
      <c r="AT2196" s="107"/>
      <c r="AU2196" s="85"/>
      <c r="AV2196" s="107"/>
      <c r="AW2196" s="85"/>
      <c r="AX2196" s="85"/>
      <c r="AY2196" s="85"/>
      <c r="AZ2196" s="80"/>
      <c r="BA2196" s="86"/>
      <c r="BB2196" s="86"/>
      <c r="BC2196" s="105"/>
    </row>
    <row r="2197" spans="1:55" x14ac:dyDescent="0.25">
      <c r="A2197" s="80"/>
      <c r="B2197" s="80"/>
      <c r="C2197" s="80"/>
      <c r="D2197" s="80"/>
      <c r="E2197" s="80"/>
      <c r="F2197" s="80"/>
      <c r="G2197" s="80"/>
      <c r="H2197" s="84"/>
      <c r="I2197" s="84"/>
      <c r="J2197" s="105"/>
      <c r="K2197" s="84"/>
      <c r="L2197" s="105"/>
      <c r="M2197" s="84"/>
      <c r="N2197" s="105"/>
      <c r="O2197" s="84"/>
      <c r="P2197" s="84"/>
      <c r="Q2197" s="105"/>
      <c r="R2197" s="84"/>
      <c r="S2197" s="105"/>
      <c r="T2197" s="84"/>
      <c r="U2197" s="105"/>
      <c r="V2197" s="80"/>
      <c r="W2197" s="80"/>
      <c r="X2197" s="108"/>
      <c r="Y2197" s="108"/>
      <c r="Z2197" s="80"/>
      <c r="AA2197" s="80"/>
      <c r="AB2197" s="109"/>
      <c r="AC2197" s="80"/>
      <c r="AD2197" s="80"/>
      <c r="AE2197" s="80"/>
      <c r="AF2197" s="80"/>
      <c r="AG2197" s="80"/>
      <c r="AH2197" s="107"/>
      <c r="AI2197" s="107"/>
      <c r="AJ2197" s="105"/>
      <c r="AK2197" s="85"/>
      <c r="AL2197" s="85"/>
      <c r="AM2197" s="105"/>
      <c r="AN2197" s="107"/>
      <c r="AO2197" s="107"/>
      <c r="AP2197" s="105"/>
      <c r="AQ2197" s="85"/>
      <c r="AR2197" s="85"/>
      <c r="AS2197" s="105"/>
      <c r="AT2197" s="107"/>
      <c r="AU2197" s="85"/>
      <c r="AV2197" s="107"/>
      <c r="AW2197" s="85"/>
      <c r="AX2197" s="85"/>
      <c r="AY2197" s="85"/>
      <c r="AZ2197" s="80"/>
      <c r="BA2197" s="86"/>
      <c r="BB2197" s="86"/>
      <c r="BC2197" s="105"/>
    </row>
    <row r="2198" spans="1:55" x14ac:dyDescent="0.25">
      <c r="A2198" s="80"/>
      <c r="B2198" s="80"/>
      <c r="C2198" s="80"/>
      <c r="D2198" s="80"/>
      <c r="E2198" s="80"/>
      <c r="F2198" s="80"/>
      <c r="G2198" s="80"/>
      <c r="H2198" s="84"/>
      <c r="I2198" s="84"/>
      <c r="J2198" s="105"/>
      <c r="K2198" s="84"/>
      <c r="L2198" s="105"/>
      <c r="M2198" s="84"/>
      <c r="N2198" s="105"/>
      <c r="O2198" s="84"/>
      <c r="P2198" s="84"/>
      <c r="Q2198" s="105"/>
      <c r="R2198" s="84"/>
      <c r="S2198" s="105"/>
      <c r="T2198" s="84"/>
      <c r="U2198" s="105"/>
      <c r="V2198" s="80"/>
      <c r="W2198" s="80"/>
      <c r="X2198" s="80"/>
      <c r="Y2198" s="80"/>
      <c r="Z2198" s="80"/>
      <c r="AA2198" s="80"/>
      <c r="AB2198" s="109"/>
      <c r="AC2198" s="80"/>
      <c r="AD2198" s="80"/>
      <c r="AE2198" s="80"/>
      <c r="AF2198" s="80"/>
      <c r="AG2198" s="80"/>
      <c r="AH2198" s="107"/>
      <c r="AI2198" s="107"/>
      <c r="AJ2198" s="105"/>
      <c r="AK2198" s="85"/>
      <c r="AL2198" s="85"/>
      <c r="AM2198" s="105"/>
      <c r="AN2198" s="107"/>
      <c r="AO2198" s="107"/>
      <c r="AP2198" s="105"/>
      <c r="AQ2198" s="85"/>
      <c r="AR2198" s="85"/>
      <c r="AS2198" s="105"/>
      <c r="AT2198" s="107"/>
      <c r="AU2198" s="85"/>
      <c r="AV2198" s="107"/>
      <c r="AW2198" s="85"/>
      <c r="AX2198" s="85"/>
      <c r="AY2198" s="85"/>
      <c r="AZ2198" s="80"/>
      <c r="BA2198" s="86"/>
      <c r="BB2198" s="86"/>
      <c r="BC2198" s="105"/>
    </row>
    <row r="2199" spans="1:55" x14ac:dyDescent="0.25">
      <c r="A2199" s="80"/>
      <c r="B2199" s="80"/>
      <c r="C2199" s="80"/>
      <c r="D2199" s="80"/>
      <c r="E2199" s="80"/>
      <c r="F2199" s="80"/>
      <c r="G2199" s="80"/>
      <c r="H2199" s="84"/>
      <c r="I2199" s="84"/>
      <c r="J2199" s="105"/>
      <c r="K2199" s="84"/>
      <c r="L2199" s="105"/>
      <c r="M2199" s="84"/>
      <c r="N2199" s="105"/>
      <c r="O2199" s="84"/>
      <c r="P2199" s="84"/>
      <c r="Q2199" s="105"/>
      <c r="R2199" s="84"/>
      <c r="S2199" s="105"/>
      <c r="T2199" s="84"/>
      <c r="U2199" s="105"/>
      <c r="V2199" s="80"/>
      <c r="W2199" s="80"/>
      <c r="X2199" s="80"/>
      <c r="Y2199" s="80"/>
      <c r="Z2199" s="80"/>
      <c r="AA2199" s="80"/>
      <c r="AB2199" s="109"/>
      <c r="AC2199" s="80"/>
      <c r="AD2199" s="80"/>
      <c r="AE2199" s="80"/>
      <c r="AF2199" s="80"/>
      <c r="AG2199" s="80"/>
      <c r="AH2199" s="107"/>
      <c r="AI2199" s="107"/>
      <c r="AJ2199" s="105"/>
      <c r="AK2199" s="85"/>
      <c r="AL2199" s="85"/>
      <c r="AM2199" s="105"/>
      <c r="AN2199" s="107"/>
      <c r="AO2199" s="107"/>
      <c r="AP2199" s="105"/>
      <c r="AQ2199" s="85"/>
      <c r="AR2199" s="85"/>
      <c r="AS2199" s="105"/>
      <c r="AT2199" s="107"/>
      <c r="AU2199" s="85"/>
      <c r="AV2199" s="107"/>
      <c r="AW2199" s="85"/>
      <c r="AX2199" s="85"/>
      <c r="AY2199" s="85"/>
      <c r="AZ2199" s="80"/>
      <c r="BA2199" s="86"/>
      <c r="BB2199" s="86"/>
      <c r="BC2199" s="105"/>
    </row>
    <row r="2200" spans="1:55" x14ac:dyDescent="0.25">
      <c r="A2200" s="80"/>
      <c r="B2200" s="80"/>
      <c r="C2200" s="80"/>
      <c r="D2200" s="80"/>
      <c r="E2200" s="80"/>
      <c r="F2200" s="80"/>
      <c r="G2200" s="80"/>
      <c r="H2200" s="84"/>
      <c r="I2200" s="84"/>
      <c r="J2200" s="105"/>
      <c r="K2200" s="84"/>
      <c r="L2200" s="105"/>
      <c r="M2200" s="84"/>
      <c r="N2200" s="105"/>
      <c r="O2200" s="84"/>
      <c r="P2200" s="84"/>
      <c r="Q2200" s="105"/>
      <c r="R2200" s="84"/>
      <c r="S2200" s="105"/>
      <c r="T2200" s="84"/>
      <c r="U2200" s="105"/>
      <c r="V2200" s="80"/>
      <c r="W2200" s="80"/>
      <c r="X2200" s="80"/>
      <c r="Y2200" s="80"/>
      <c r="Z2200" s="80"/>
      <c r="AA2200" s="80"/>
      <c r="AB2200" s="109"/>
      <c r="AC2200" s="80"/>
      <c r="AD2200" s="80"/>
      <c r="AE2200" s="80"/>
      <c r="AF2200" s="80"/>
      <c r="AG2200" s="80"/>
      <c r="AH2200" s="107"/>
      <c r="AI2200" s="107"/>
      <c r="AJ2200" s="105"/>
      <c r="AK2200" s="85"/>
      <c r="AL2200" s="85"/>
      <c r="AM2200" s="105"/>
      <c r="AN2200" s="107"/>
      <c r="AO2200" s="107"/>
      <c r="AP2200" s="105"/>
      <c r="AQ2200" s="85"/>
      <c r="AR2200" s="85"/>
      <c r="AS2200" s="105"/>
      <c r="AT2200" s="107"/>
      <c r="AU2200" s="85"/>
      <c r="AV2200" s="107"/>
      <c r="AW2200" s="85"/>
      <c r="AX2200" s="85"/>
      <c r="AY2200" s="85"/>
      <c r="AZ2200" s="80"/>
      <c r="BA2200" s="86"/>
      <c r="BB2200" s="86"/>
      <c r="BC2200" s="105"/>
    </row>
    <row r="2201" spans="1:55" x14ac:dyDescent="0.25">
      <c r="A2201" s="80"/>
      <c r="B2201" s="80"/>
      <c r="C2201" s="80"/>
      <c r="D2201" s="80"/>
      <c r="E2201" s="80"/>
      <c r="F2201" s="80"/>
      <c r="G2201" s="80"/>
      <c r="H2201" s="84"/>
      <c r="I2201" s="84"/>
      <c r="J2201" s="105"/>
      <c r="K2201" s="84"/>
      <c r="L2201" s="105"/>
      <c r="M2201" s="84"/>
      <c r="N2201" s="105"/>
      <c r="O2201" s="84"/>
      <c r="P2201" s="84"/>
      <c r="Q2201" s="105"/>
      <c r="R2201" s="84"/>
      <c r="S2201" s="105"/>
      <c r="T2201" s="84"/>
      <c r="U2201" s="105"/>
      <c r="V2201" s="80"/>
      <c r="W2201" s="80"/>
      <c r="X2201" s="108"/>
      <c r="Y2201" s="108"/>
      <c r="Z2201" s="80"/>
      <c r="AA2201" s="80"/>
      <c r="AB2201" s="109"/>
      <c r="AC2201" s="80"/>
      <c r="AD2201" s="80"/>
      <c r="AE2201" s="80"/>
      <c r="AF2201" s="80"/>
      <c r="AG2201" s="80"/>
      <c r="AH2201" s="107"/>
      <c r="AI2201" s="107"/>
      <c r="AJ2201" s="105"/>
      <c r="AK2201" s="85"/>
      <c r="AL2201" s="85"/>
      <c r="AM2201" s="105"/>
      <c r="AN2201" s="107"/>
      <c r="AO2201" s="107"/>
      <c r="AP2201" s="105"/>
      <c r="AQ2201" s="85"/>
      <c r="AR2201" s="85"/>
      <c r="AS2201" s="105"/>
      <c r="AT2201" s="107"/>
      <c r="AU2201" s="85"/>
      <c r="AV2201" s="107"/>
      <c r="AW2201" s="85"/>
      <c r="AX2201" s="85"/>
      <c r="AY2201" s="85"/>
      <c r="AZ2201" s="80"/>
      <c r="BA2201" s="86"/>
      <c r="BB2201" s="86"/>
      <c r="BC2201" s="105"/>
    </row>
    <row r="2202" spans="1:55" x14ac:dyDescent="0.25">
      <c r="A2202" s="80"/>
      <c r="B2202" s="80"/>
      <c r="C2202" s="80"/>
      <c r="D2202" s="80"/>
      <c r="E2202" s="80"/>
      <c r="F2202" s="80"/>
      <c r="G2202" s="80"/>
      <c r="H2202" s="84"/>
      <c r="I2202" s="84"/>
      <c r="J2202" s="105"/>
      <c r="K2202" s="84"/>
      <c r="L2202" s="105"/>
      <c r="M2202" s="84"/>
      <c r="N2202" s="105"/>
      <c r="O2202" s="84"/>
      <c r="P2202" s="84"/>
      <c r="Q2202" s="105"/>
      <c r="R2202" s="84"/>
      <c r="S2202" s="105"/>
      <c r="T2202" s="84"/>
      <c r="U2202" s="105"/>
      <c r="V2202" s="80"/>
      <c r="W2202" s="80"/>
      <c r="X2202" s="108"/>
      <c r="Y2202" s="108"/>
      <c r="Z2202" s="80"/>
      <c r="AA2202" s="80"/>
      <c r="AB2202" s="109"/>
      <c r="AC2202" s="80"/>
      <c r="AD2202" s="80"/>
      <c r="AE2202" s="80"/>
      <c r="AF2202" s="80"/>
      <c r="AG2202" s="80"/>
      <c r="AH2202" s="107"/>
      <c r="AI2202" s="107"/>
      <c r="AJ2202" s="105"/>
      <c r="AK2202" s="85"/>
      <c r="AL2202" s="85"/>
      <c r="AM2202" s="105"/>
      <c r="AN2202" s="107"/>
      <c r="AO2202" s="107"/>
      <c r="AP2202" s="105"/>
      <c r="AQ2202" s="85"/>
      <c r="AR2202" s="85"/>
      <c r="AS2202" s="105"/>
      <c r="AT2202" s="107"/>
      <c r="AU2202" s="85"/>
      <c r="AV2202" s="107"/>
      <c r="AW2202" s="85"/>
      <c r="AX2202" s="85"/>
      <c r="AY2202" s="85"/>
      <c r="AZ2202" s="80"/>
      <c r="BA2202" s="86"/>
      <c r="BB2202" s="86"/>
      <c r="BC2202" s="105"/>
    </row>
    <row r="2203" spans="1:55" x14ac:dyDescent="0.25">
      <c r="A2203" s="80"/>
      <c r="B2203" s="80"/>
      <c r="C2203" s="80"/>
      <c r="D2203" s="80"/>
      <c r="E2203" s="80"/>
      <c r="F2203" s="80"/>
      <c r="G2203" s="80"/>
      <c r="H2203" s="84"/>
      <c r="I2203" s="84"/>
      <c r="J2203" s="105"/>
      <c r="K2203" s="84"/>
      <c r="L2203" s="105"/>
      <c r="M2203" s="84"/>
      <c r="N2203" s="105"/>
      <c r="O2203" s="84"/>
      <c r="P2203" s="84"/>
      <c r="Q2203" s="105"/>
      <c r="R2203" s="84"/>
      <c r="S2203" s="105"/>
      <c r="T2203" s="84"/>
      <c r="U2203" s="105"/>
      <c r="V2203" s="80"/>
      <c r="W2203" s="80"/>
      <c r="X2203" s="108"/>
      <c r="Y2203" s="108"/>
      <c r="Z2203" s="80"/>
      <c r="AA2203" s="80"/>
      <c r="AB2203" s="109"/>
      <c r="AC2203" s="80"/>
      <c r="AD2203" s="80"/>
      <c r="AE2203" s="80"/>
      <c r="AF2203" s="80"/>
      <c r="AG2203" s="80"/>
      <c r="AH2203" s="107"/>
      <c r="AI2203" s="107"/>
      <c r="AJ2203" s="105"/>
      <c r="AK2203" s="85"/>
      <c r="AL2203" s="85"/>
      <c r="AM2203" s="105"/>
      <c r="AN2203" s="107"/>
      <c r="AO2203" s="107"/>
      <c r="AP2203" s="105"/>
      <c r="AQ2203" s="85"/>
      <c r="AR2203" s="85"/>
      <c r="AS2203" s="105"/>
      <c r="AT2203" s="107"/>
      <c r="AU2203" s="85"/>
      <c r="AV2203" s="107"/>
      <c r="AW2203" s="85"/>
      <c r="AX2203" s="85"/>
      <c r="AY2203" s="85"/>
      <c r="AZ2203" s="80"/>
      <c r="BA2203" s="86"/>
      <c r="BB2203" s="86"/>
      <c r="BC2203" s="105"/>
    </row>
    <row r="2204" spans="1:55" x14ac:dyDescent="0.25">
      <c r="A2204" s="80"/>
      <c r="B2204" s="80"/>
      <c r="C2204" s="80"/>
      <c r="D2204" s="80"/>
      <c r="E2204" s="80"/>
      <c r="F2204" s="80"/>
      <c r="G2204" s="80"/>
      <c r="H2204" s="84"/>
      <c r="I2204" s="84"/>
      <c r="J2204" s="105"/>
      <c r="K2204" s="84"/>
      <c r="L2204" s="105"/>
      <c r="M2204" s="84"/>
      <c r="N2204" s="105"/>
      <c r="O2204" s="84"/>
      <c r="P2204" s="84"/>
      <c r="Q2204" s="105"/>
      <c r="R2204" s="84"/>
      <c r="S2204" s="105"/>
      <c r="T2204" s="84"/>
      <c r="U2204" s="105"/>
      <c r="V2204" s="80"/>
      <c r="W2204" s="80"/>
      <c r="X2204" s="108"/>
      <c r="Y2204" s="108"/>
      <c r="Z2204" s="80"/>
      <c r="AA2204" s="80"/>
      <c r="AB2204" s="109"/>
      <c r="AC2204" s="80"/>
      <c r="AD2204" s="80"/>
      <c r="AE2204" s="80"/>
      <c r="AF2204" s="80"/>
      <c r="AG2204" s="80"/>
      <c r="AH2204" s="107"/>
      <c r="AI2204" s="107"/>
      <c r="AJ2204" s="105"/>
      <c r="AK2204" s="85"/>
      <c r="AL2204" s="85"/>
      <c r="AM2204" s="105"/>
      <c r="AN2204" s="107"/>
      <c r="AO2204" s="107"/>
      <c r="AP2204" s="105"/>
      <c r="AQ2204" s="85"/>
      <c r="AR2204" s="85"/>
      <c r="AS2204" s="105"/>
      <c r="AT2204" s="107"/>
      <c r="AU2204" s="85"/>
      <c r="AV2204" s="107"/>
      <c r="AW2204" s="85"/>
      <c r="AX2204" s="85"/>
      <c r="AY2204" s="85"/>
      <c r="AZ2204" s="80"/>
      <c r="BA2204" s="86"/>
      <c r="BB2204" s="86"/>
      <c r="BC2204" s="105"/>
    </row>
    <row r="2205" spans="1:55" x14ac:dyDescent="0.25">
      <c r="A2205" s="80"/>
      <c r="B2205" s="80"/>
      <c r="C2205" s="80"/>
      <c r="D2205" s="80"/>
      <c r="E2205" s="80"/>
      <c r="F2205" s="80"/>
      <c r="G2205" s="80"/>
      <c r="H2205" s="84"/>
      <c r="I2205" s="84"/>
      <c r="J2205" s="105"/>
      <c r="K2205" s="84"/>
      <c r="L2205" s="105"/>
      <c r="M2205" s="84"/>
      <c r="N2205" s="105"/>
      <c r="O2205" s="84"/>
      <c r="P2205" s="84"/>
      <c r="Q2205" s="105"/>
      <c r="R2205" s="84"/>
      <c r="S2205" s="105"/>
      <c r="T2205" s="84"/>
      <c r="U2205" s="105"/>
      <c r="V2205" s="80"/>
      <c r="W2205" s="80"/>
      <c r="X2205" s="108"/>
      <c r="Y2205" s="108"/>
      <c r="Z2205" s="80"/>
      <c r="AA2205" s="80"/>
      <c r="AB2205" s="109"/>
      <c r="AC2205" s="80"/>
      <c r="AD2205" s="80"/>
      <c r="AE2205" s="80"/>
      <c r="AF2205" s="80"/>
      <c r="AG2205" s="80"/>
      <c r="AH2205" s="107"/>
      <c r="AI2205" s="107"/>
      <c r="AJ2205" s="105"/>
      <c r="AK2205" s="85"/>
      <c r="AL2205" s="85"/>
      <c r="AM2205" s="105"/>
      <c r="AN2205" s="107"/>
      <c r="AO2205" s="107"/>
      <c r="AP2205" s="105"/>
      <c r="AQ2205" s="85"/>
      <c r="AR2205" s="85"/>
      <c r="AS2205" s="105"/>
      <c r="AT2205" s="107"/>
      <c r="AU2205" s="85"/>
      <c r="AV2205" s="107"/>
      <c r="AW2205" s="85"/>
      <c r="AX2205" s="85"/>
      <c r="AY2205" s="85"/>
      <c r="AZ2205" s="80"/>
      <c r="BA2205" s="86"/>
      <c r="BB2205" s="86"/>
      <c r="BC2205" s="105"/>
    </row>
    <row r="2206" spans="1:55" x14ac:dyDescent="0.25">
      <c r="A2206" s="80"/>
      <c r="B2206" s="80"/>
      <c r="C2206" s="80"/>
      <c r="D2206" s="80"/>
      <c r="E2206" s="80"/>
      <c r="F2206" s="80"/>
      <c r="G2206" s="80"/>
      <c r="H2206" s="84"/>
      <c r="I2206" s="84"/>
      <c r="J2206" s="105"/>
      <c r="K2206" s="84"/>
      <c r="L2206" s="105"/>
      <c r="M2206" s="84"/>
      <c r="N2206" s="105"/>
      <c r="O2206" s="84"/>
      <c r="P2206" s="84"/>
      <c r="Q2206" s="105"/>
      <c r="R2206" s="84"/>
      <c r="S2206" s="105"/>
      <c r="T2206" s="84"/>
      <c r="U2206" s="105"/>
      <c r="V2206" s="80"/>
      <c r="W2206" s="80"/>
      <c r="X2206" s="108"/>
      <c r="Y2206" s="108"/>
      <c r="Z2206" s="80"/>
      <c r="AA2206" s="80"/>
      <c r="AB2206" s="109"/>
      <c r="AC2206" s="80"/>
      <c r="AD2206" s="80"/>
      <c r="AE2206" s="80"/>
      <c r="AF2206" s="80"/>
      <c r="AG2206" s="80"/>
      <c r="AH2206" s="107"/>
      <c r="AI2206" s="107"/>
      <c r="AJ2206" s="105"/>
      <c r="AK2206" s="85"/>
      <c r="AL2206" s="85"/>
      <c r="AM2206" s="105"/>
      <c r="AN2206" s="107"/>
      <c r="AO2206" s="107"/>
      <c r="AP2206" s="105"/>
      <c r="AQ2206" s="85"/>
      <c r="AR2206" s="85"/>
      <c r="AS2206" s="105"/>
      <c r="AT2206" s="107"/>
      <c r="AU2206" s="85"/>
      <c r="AV2206" s="107"/>
      <c r="AW2206" s="85"/>
      <c r="AX2206" s="85"/>
      <c r="AY2206" s="85"/>
      <c r="AZ2206" s="80"/>
      <c r="BA2206" s="86"/>
      <c r="BB2206" s="86"/>
      <c r="BC2206" s="105"/>
    </row>
    <row r="2207" spans="1:55" x14ac:dyDescent="0.25">
      <c r="A2207" s="80"/>
      <c r="B2207" s="80"/>
      <c r="C2207" s="80"/>
      <c r="D2207" s="80"/>
      <c r="E2207" s="80"/>
      <c r="F2207" s="80"/>
      <c r="G2207" s="80"/>
      <c r="H2207" s="84"/>
      <c r="I2207" s="84"/>
      <c r="J2207" s="105"/>
      <c r="K2207" s="84"/>
      <c r="L2207" s="105"/>
      <c r="M2207" s="84"/>
      <c r="N2207" s="105"/>
      <c r="O2207" s="84"/>
      <c r="P2207" s="84"/>
      <c r="Q2207" s="105"/>
      <c r="R2207" s="84"/>
      <c r="S2207" s="105"/>
      <c r="T2207" s="84"/>
      <c r="U2207" s="105"/>
      <c r="V2207" s="80"/>
      <c r="W2207" s="80"/>
      <c r="X2207" s="108"/>
      <c r="Y2207" s="108"/>
      <c r="Z2207" s="80"/>
      <c r="AA2207" s="80"/>
      <c r="AB2207" s="109"/>
      <c r="AC2207" s="80"/>
      <c r="AD2207" s="80"/>
      <c r="AE2207" s="80"/>
      <c r="AF2207" s="80"/>
      <c r="AG2207" s="80"/>
      <c r="AH2207" s="107"/>
      <c r="AI2207" s="107"/>
      <c r="AJ2207" s="105"/>
      <c r="AK2207" s="85"/>
      <c r="AL2207" s="85"/>
      <c r="AM2207" s="105"/>
      <c r="AN2207" s="107"/>
      <c r="AO2207" s="107"/>
      <c r="AP2207" s="105"/>
      <c r="AQ2207" s="85"/>
      <c r="AR2207" s="85"/>
      <c r="AS2207" s="105"/>
      <c r="AT2207" s="107"/>
      <c r="AU2207" s="85"/>
      <c r="AV2207" s="107"/>
      <c r="AW2207" s="85"/>
      <c r="AX2207" s="85"/>
      <c r="AY2207" s="85"/>
      <c r="AZ2207" s="80"/>
      <c r="BA2207" s="86"/>
      <c r="BB2207" s="86"/>
      <c r="BC2207" s="105"/>
    </row>
    <row r="2208" spans="1:55" x14ac:dyDescent="0.25">
      <c r="A2208" s="80"/>
      <c r="B2208" s="80"/>
      <c r="C2208" s="80"/>
      <c r="D2208" s="80"/>
      <c r="E2208" s="80"/>
      <c r="F2208" s="80"/>
      <c r="G2208" s="80"/>
      <c r="H2208" s="84"/>
      <c r="I2208" s="84"/>
      <c r="J2208" s="105"/>
      <c r="K2208" s="84"/>
      <c r="L2208" s="105"/>
      <c r="M2208" s="84"/>
      <c r="N2208" s="105"/>
      <c r="O2208" s="84"/>
      <c r="P2208" s="84"/>
      <c r="Q2208" s="105"/>
      <c r="R2208" s="84"/>
      <c r="S2208" s="105"/>
      <c r="T2208" s="84"/>
      <c r="U2208" s="105"/>
      <c r="V2208" s="80"/>
      <c r="W2208" s="80"/>
      <c r="X2208" s="108"/>
      <c r="Y2208" s="108"/>
      <c r="Z2208" s="80"/>
      <c r="AA2208" s="80"/>
      <c r="AB2208" s="109"/>
      <c r="AC2208" s="80"/>
      <c r="AD2208" s="80"/>
      <c r="AE2208" s="80"/>
      <c r="AF2208" s="80"/>
      <c r="AG2208" s="80"/>
      <c r="AH2208" s="107"/>
      <c r="AI2208" s="107"/>
      <c r="AJ2208" s="105"/>
      <c r="AK2208" s="85"/>
      <c r="AL2208" s="85"/>
      <c r="AM2208" s="105"/>
      <c r="AN2208" s="107"/>
      <c r="AO2208" s="107"/>
      <c r="AP2208" s="105"/>
      <c r="AQ2208" s="85"/>
      <c r="AR2208" s="85"/>
      <c r="AS2208" s="105"/>
      <c r="AT2208" s="107"/>
      <c r="AU2208" s="85"/>
      <c r="AV2208" s="107"/>
      <c r="AW2208" s="85"/>
      <c r="AX2208" s="85"/>
      <c r="AY2208" s="85"/>
      <c r="AZ2208" s="80"/>
      <c r="BA2208" s="86"/>
      <c r="BB2208" s="86"/>
      <c r="BC2208" s="105"/>
    </row>
    <row r="2209" spans="1:55" x14ac:dyDescent="0.25">
      <c r="A2209" s="80"/>
      <c r="B2209" s="80"/>
      <c r="C2209" s="80"/>
      <c r="D2209" s="80"/>
      <c r="E2209" s="80"/>
      <c r="F2209" s="80"/>
      <c r="G2209" s="80"/>
      <c r="H2209" s="84"/>
      <c r="I2209" s="84"/>
      <c r="J2209" s="105"/>
      <c r="K2209" s="84"/>
      <c r="L2209" s="105"/>
      <c r="M2209" s="84"/>
      <c r="N2209" s="105"/>
      <c r="O2209" s="84"/>
      <c r="P2209" s="84"/>
      <c r="Q2209" s="105"/>
      <c r="R2209" s="84"/>
      <c r="S2209" s="105"/>
      <c r="T2209" s="84"/>
      <c r="U2209" s="105"/>
      <c r="V2209" s="80"/>
      <c r="W2209" s="80"/>
      <c r="X2209" s="108"/>
      <c r="Y2209" s="108"/>
      <c r="Z2209" s="80"/>
      <c r="AA2209" s="80"/>
      <c r="AB2209" s="109"/>
      <c r="AC2209" s="80"/>
      <c r="AD2209" s="80"/>
      <c r="AE2209" s="80"/>
      <c r="AF2209" s="80"/>
      <c r="AG2209" s="80"/>
      <c r="AH2209" s="107"/>
      <c r="AI2209" s="107"/>
      <c r="AJ2209" s="105"/>
      <c r="AK2209" s="85"/>
      <c r="AL2209" s="85"/>
      <c r="AM2209" s="105"/>
      <c r="AN2209" s="107"/>
      <c r="AO2209" s="107"/>
      <c r="AP2209" s="105"/>
      <c r="AQ2209" s="85"/>
      <c r="AR2209" s="85"/>
      <c r="AS2209" s="105"/>
      <c r="AT2209" s="107"/>
      <c r="AU2209" s="85"/>
      <c r="AV2209" s="107"/>
      <c r="AW2209" s="85"/>
      <c r="AX2209" s="85"/>
      <c r="AY2209" s="85"/>
      <c r="AZ2209" s="80"/>
      <c r="BA2209" s="86"/>
      <c r="BB2209" s="86"/>
      <c r="BC2209" s="105"/>
    </row>
    <row r="2210" spans="1:55" x14ac:dyDescent="0.25">
      <c r="A2210" s="80"/>
      <c r="B2210" s="80"/>
      <c r="C2210" s="80"/>
      <c r="D2210" s="80"/>
      <c r="E2210" s="80"/>
      <c r="F2210" s="80"/>
      <c r="G2210" s="80"/>
      <c r="H2210" s="84"/>
      <c r="I2210" s="84"/>
      <c r="J2210" s="105"/>
      <c r="K2210" s="84"/>
      <c r="L2210" s="105"/>
      <c r="M2210" s="84"/>
      <c r="N2210" s="105"/>
      <c r="O2210" s="84"/>
      <c r="P2210" s="84"/>
      <c r="Q2210" s="105"/>
      <c r="R2210" s="84"/>
      <c r="S2210" s="105"/>
      <c r="T2210" s="84"/>
      <c r="U2210" s="105"/>
      <c r="V2210" s="80"/>
      <c r="W2210" s="80"/>
      <c r="X2210" s="108"/>
      <c r="Y2210" s="108"/>
      <c r="Z2210" s="80"/>
      <c r="AA2210" s="80"/>
      <c r="AB2210" s="109"/>
      <c r="AC2210" s="80"/>
      <c r="AD2210" s="80"/>
      <c r="AE2210" s="80"/>
      <c r="AF2210" s="80"/>
      <c r="AG2210" s="80"/>
      <c r="AH2210" s="107"/>
      <c r="AI2210" s="107"/>
      <c r="AJ2210" s="105"/>
      <c r="AK2210" s="85"/>
      <c r="AL2210" s="85"/>
      <c r="AM2210" s="105"/>
      <c r="AN2210" s="107"/>
      <c r="AO2210" s="107"/>
      <c r="AP2210" s="105"/>
      <c r="AQ2210" s="85"/>
      <c r="AR2210" s="85"/>
      <c r="AS2210" s="105"/>
      <c r="AT2210" s="107"/>
      <c r="AU2210" s="85"/>
      <c r="AV2210" s="107"/>
      <c r="AW2210" s="85"/>
      <c r="AX2210" s="85"/>
      <c r="AY2210" s="85"/>
      <c r="AZ2210" s="80"/>
      <c r="BA2210" s="86"/>
      <c r="BB2210" s="86"/>
      <c r="BC2210" s="105"/>
    </row>
    <row r="2211" spans="1:55" x14ac:dyDescent="0.25">
      <c r="A2211" s="80"/>
      <c r="B2211" s="80"/>
      <c r="C2211" s="80"/>
      <c r="D2211" s="80"/>
      <c r="E2211" s="80"/>
      <c r="F2211" s="80"/>
      <c r="G2211" s="80"/>
      <c r="H2211" s="84"/>
      <c r="I2211" s="84"/>
      <c r="J2211" s="105"/>
      <c r="K2211" s="84"/>
      <c r="L2211" s="105"/>
      <c r="M2211" s="84"/>
      <c r="N2211" s="105"/>
      <c r="O2211" s="84"/>
      <c r="P2211" s="84"/>
      <c r="Q2211" s="105"/>
      <c r="R2211" s="84"/>
      <c r="S2211" s="105"/>
      <c r="T2211" s="84"/>
      <c r="U2211" s="105"/>
      <c r="V2211" s="80"/>
      <c r="W2211" s="80"/>
      <c r="X2211" s="108"/>
      <c r="Y2211" s="108"/>
      <c r="Z2211" s="80"/>
      <c r="AA2211" s="80"/>
      <c r="AB2211" s="109"/>
      <c r="AC2211" s="80"/>
      <c r="AD2211" s="80"/>
      <c r="AE2211" s="80"/>
      <c r="AF2211" s="80"/>
      <c r="AG2211" s="80"/>
      <c r="AH2211" s="107"/>
      <c r="AI2211" s="107"/>
      <c r="AJ2211" s="105"/>
      <c r="AK2211" s="85"/>
      <c r="AL2211" s="85"/>
      <c r="AM2211" s="105"/>
      <c r="AN2211" s="107"/>
      <c r="AO2211" s="107"/>
      <c r="AP2211" s="105"/>
      <c r="AQ2211" s="85"/>
      <c r="AR2211" s="85"/>
      <c r="AS2211" s="105"/>
      <c r="AT2211" s="107"/>
      <c r="AU2211" s="85"/>
      <c r="AV2211" s="107"/>
      <c r="AW2211" s="85"/>
      <c r="AX2211" s="85"/>
      <c r="AY2211" s="85"/>
      <c r="AZ2211" s="80"/>
      <c r="BA2211" s="86"/>
      <c r="BB2211" s="86"/>
      <c r="BC2211" s="105"/>
    </row>
    <row r="2212" spans="1:55" x14ac:dyDescent="0.25">
      <c r="A2212" s="80"/>
      <c r="B2212" s="80"/>
      <c r="C2212" s="80"/>
      <c r="D2212" s="81"/>
      <c r="E2212" s="82"/>
      <c r="F2212" s="83"/>
      <c r="G2212" s="83"/>
      <c r="H2212" s="84"/>
      <c r="I2212" s="84"/>
      <c r="J2212" s="105"/>
      <c r="K2212" s="84"/>
      <c r="L2212" s="105"/>
      <c r="M2212" s="84"/>
      <c r="N2212" s="105"/>
      <c r="O2212" s="84"/>
      <c r="P2212" s="84"/>
      <c r="Q2212" s="105"/>
      <c r="R2212" s="84"/>
      <c r="S2212" s="105"/>
      <c r="T2212" s="84"/>
      <c r="U2212" s="105"/>
      <c r="V2212" s="80"/>
      <c r="W2212" s="80"/>
      <c r="X2212" s="80"/>
      <c r="Y2212" s="80"/>
      <c r="Z2212" s="106"/>
      <c r="AA2212" s="106"/>
      <c r="AB2212" s="109"/>
      <c r="AC2212" s="106"/>
      <c r="AD2212" s="106"/>
      <c r="AE2212" s="80"/>
      <c r="AF2212" s="106"/>
      <c r="AG2212" s="106"/>
      <c r="AH2212" s="107"/>
      <c r="AI2212" s="107"/>
      <c r="AJ2212" s="105"/>
      <c r="AK2212" s="85"/>
      <c r="AL2212" s="85"/>
      <c r="AM2212" s="105"/>
      <c r="AN2212" s="107"/>
      <c r="AO2212" s="107"/>
      <c r="AP2212" s="105"/>
      <c r="AQ2212" s="85"/>
      <c r="AR2212" s="85"/>
      <c r="AS2212" s="105"/>
      <c r="AT2212" s="107"/>
      <c r="AU2212" s="85"/>
      <c r="AV2212" s="107"/>
      <c r="AW2212" s="85"/>
      <c r="AX2212" s="85"/>
      <c r="AY2212" s="85"/>
      <c r="AZ2212" s="80"/>
      <c r="BA2212" s="86"/>
      <c r="BB2212" s="86"/>
      <c r="BC2212" s="105"/>
    </row>
    <row r="2213" spans="1:55" x14ac:dyDescent="0.25">
      <c r="A2213" s="80"/>
      <c r="B2213" s="80"/>
      <c r="C2213" s="80"/>
      <c r="D2213" s="81"/>
      <c r="E2213" s="82"/>
      <c r="F2213" s="83"/>
      <c r="G2213" s="83"/>
      <c r="H2213" s="84"/>
      <c r="I2213" s="84"/>
      <c r="J2213" s="105"/>
      <c r="K2213" s="84"/>
      <c r="L2213" s="105"/>
      <c r="M2213" s="84"/>
      <c r="N2213" s="105"/>
      <c r="O2213" s="84"/>
      <c r="P2213" s="84"/>
      <c r="Q2213" s="105"/>
      <c r="R2213" s="84"/>
      <c r="S2213" s="105"/>
      <c r="T2213" s="84"/>
      <c r="U2213" s="105"/>
      <c r="V2213" s="80"/>
      <c r="W2213" s="80"/>
      <c r="X2213" s="80"/>
      <c r="Y2213" s="80"/>
      <c r="Z2213" s="106"/>
      <c r="AA2213" s="106"/>
      <c r="AB2213" s="109"/>
      <c r="AC2213" s="106"/>
      <c r="AD2213" s="106"/>
      <c r="AE2213" s="80"/>
      <c r="AF2213" s="106"/>
      <c r="AG2213" s="106"/>
      <c r="AH2213" s="107"/>
      <c r="AI2213" s="107"/>
      <c r="AJ2213" s="105"/>
      <c r="AK2213" s="85"/>
      <c r="AL2213" s="85"/>
      <c r="AM2213" s="105"/>
      <c r="AN2213" s="107"/>
      <c r="AO2213" s="107"/>
      <c r="AP2213" s="105"/>
      <c r="AQ2213" s="85"/>
      <c r="AR2213" s="85"/>
      <c r="AS2213" s="105"/>
      <c r="AT2213" s="107"/>
      <c r="AU2213" s="85"/>
      <c r="AV2213" s="107"/>
      <c r="AW2213" s="85"/>
      <c r="AX2213" s="85"/>
      <c r="AY2213" s="85"/>
      <c r="AZ2213" s="80"/>
      <c r="BA2213" s="86"/>
      <c r="BB2213" s="86"/>
      <c r="BC2213" s="105"/>
    </row>
    <row r="2214" spans="1:55" x14ac:dyDescent="0.25">
      <c r="A2214" s="80"/>
      <c r="B2214" s="80"/>
      <c r="C2214" s="80"/>
      <c r="D2214" s="81"/>
      <c r="E2214" s="82"/>
      <c r="F2214" s="83"/>
      <c r="G2214" s="83"/>
      <c r="H2214" s="84"/>
      <c r="I2214" s="84"/>
      <c r="J2214" s="105"/>
      <c r="K2214" s="84"/>
      <c r="L2214" s="105"/>
      <c r="M2214" s="84"/>
      <c r="N2214" s="105"/>
      <c r="O2214" s="84"/>
      <c r="P2214" s="84"/>
      <c r="Q2214" s="105"/>
      <c r="R2214" s="84"/>
      <c r="S2214" s="105"/>
      <c r="T2214" s="84"/>
      <c r="U2214" s="105"/>
      <c r="V2214" s="80"/>
      <c r="W2214" s="80"/>
      <c r="X2214" s="108"/>
      <c r="Y2214" s="108"/>
      <c r="Z2214" s="106"/>
      <c r="AA2214" s="106"/>
      <c r="AB2214" s="109"/>
      <c r="AC2214" s="106"/>
      <c r="AD2214" s="106"/>
      <c r="AE2214" s="80"/>
      <c r="AF2214" s="106"/>
      <c r="AG2214" s="106"/>
      <c r="AH2214" s="107"/>
      <c r="AI2214" s="107"/>
      <c r="AJ2214" s="105"/>
      <c r="AK2214" s="85"/>
      <c r="AL2214" s="85"/>
      <c r="AM2214" s="105"/>
      <c r="AN2214" s="107"/>
      <c r="AO2214" s="107"/>
      <c r="AP2214" s="105"/>
      <c r="AQ2214" s="85"/>
      <c r="AR2214" s="85"/>
      <c r="AS2214" s="105"/>
      <c r="AT2214" s="107"/>
      <c r="AU2214" s="85"/>
      <c r="AV2214" s="107"/>
      <c r="AW2214" s="85"/>
      <c r="AX2214" s="85"/>
      <c r="AY2214" s="85"/>
      <c r="AZ2214" s="80"/>
      <c r="BA2214" s="86"/>
      <c r="BB2214" s="86"/>
      <c r="BC2214" s="105"/>
    </row>
    <row r="2215" spans="1:55" x14ac:dyDescent="0.25">
      <c r="A2215" s="80"/>
      <c r="B2215" s="80"/>
      <c r="C2215" s="80"/>
      <c r="D2215" s="81"/>
      <c r="E2215" s="82"/>
      <c r="F2215" s="83"/>
      <c r="G2215" s="83"/>
      <c r="H2215" s="84"/>
      <c r="I2215" s="84"/>
      <c r="J2215" s="105"/>
      <c r="K2215" s="84"/>
      <c r="L2215" s="105"/>
      <c r="M2215" s="84"/>
      <c r="N2215" s="105"/>
      <c r="O2215" s="84"/>
      <c r="P2215" s="84"/>
      <c r="Q2215" s="105"/>
      <c r="R2215" s="84"/>
      <c r="S2215" s="105"/>
      <c r="T2215" s="84"/>
      <c r="U2215" s="105"/>
      <c r="V2215" s="80"/>
      <c r="W2215" s="80"/>
      <c r="X2215" s="80"/>
      <c r="Y2215" s="80"/>
      <c r="Z2215" s="106"/>
      <c r="AA2215" s="106"/>
      <c r="AB2215" s="109"/>
      <c r="AC2215" s="106"/>
      <c r="AD2215" s="106"/>
      <c r="AE2215" s="80"/>
      <c r="AF2215" s="106"/>
      <c r="AG2215" s="106"/>
      <c r="AH2215" s="107"/>
      <c r="AI2215" s="107"/>
      <c r="AJ2215" s="105"/>
      <c r="AK2215" s="85"/>
      <c r="AL2215" s="85"/>
      <c r="AM2215" s="105"/>
      <c r="AN2215" s="107"/>
      <c r="AO2215" s="107"/>
      <c r="AP2215" s="105"/>
      <c r="AQ2215" s="85"/>
      <c r="AR2215" s="85"/>
      <c r="AS2215" s="105"/>
      <c r="AT2215" s="107"/>
      <c r="AU2215" s="85"/>
      <c r="AV2215" s="107"/>
      <c r="AW2215" s="85"/>
      <c r="AX2215" s="85"/>
      <c r="AY2215" s="85"/>
      <c r="AZ2215" s="80"/>
      <c r="BA2215" s="86"/>
      <c r="BB2215" s="86"/>
      <c r="BC2215" s="105"/>
    </row>
    <row r="2216" spans="1:55" x14ac:dyDescent="0.25">
      <c r="A2216" s="80"/>
      <c r="B2216" s="80"/>
      <c r="C2216" s="80"/>
      <c r="D2216" s="81"/>
      <c r="E2216" s="82"/>
      <c r="F2216" s="83"/>
      <c r="G2216" s="83"/>
      <c r="H2216" s="84"/>
      <c r="I2216" s="84"/>
      <c r="J2216" s="105"/>
      <c r="K2216" s="84"/>
      <c r="L2216" s="105"/>
      <c r="M2216" s="84"/>
      <c r="N2216" s="105"/>
      <c r="O2216" s="84"/>
      <c r="P2216" s="84"/>
      <c r="Q2216" s="105"/>
      <c r="R2216" s="84"/>
      <c r="S2216" s="105"/>
      <c r="T2216" s="84"/>
      <c r="U2216" s="105"/>
      <c r="V2216" s="80"/>
      <c r="W2216" s="80"/>
      <c r="X2216" s="80"/>
      <c r="Y2216" s="80"/>
      <c r="Z2216" s="106"/>
      <c r="AA2216" s="106"/>
      <c r="AB2216" s="109"/>
      <c r="AC2216" s="106"/>
      <c r="AD2216" s="106"/>
      <c r="AE2216" s="80"/>
      <c r="AF2216" s="106"/>
      <c r="AG2216" s="106"/>
      <c r="AH2216" s="107"/>
      <c r="AI2216" s="107"/>
      <c r="AJ2216" s="105"/>
      <c r="AK2216" s="85"/>
      <c r="AL2216" s="85"/>
      <c r="AM2216" s="105"/>
      <c r="AN2216" s="107"/>
      <c r="AO2216" s="107"/>
      <c r="AP2216" s="105"/>
      <c r="AQ2216" s="85"/>
      <c r="AR2216" s="85"/>
      <c r="AS2216" s="105"/>
      <c r="AT2216" s="107"/>
      <c r="AU2216" s="85"/>
      <c r="AV2216" s="107"/>
      <c r="AW2216" s="85"/>
      <c r="AX2216" s="85"/>
      <c r="AY2216" s="85"/>
      <c r="AZ2216" s="80"/>
      <c r="BA2216" s="86"/>
      <c r="BB2216" s="86"/>
      <c r="BC2216" s="105"/>
    </row>
    <row r="2217" spans="1:55" x14ac:dyDescent="0.25">
      <c r="A2217" s="80"/>
      <c r="B2217" s="80"/>
      <c r="C2217" s="80"/>
      <c r="D2217" s="81"/>
      <c r="E2217" s="82"/>
      <c r="F2217" s="83"/>
      <c r="G2217" s="83"/>
      <c r="H2217" s="84"/>
      <c r="I2217" s="84"/>
      <c r="J2217" s="105"/>
      <c r="K2217" s="84"/>
      <c r="L2217" s="105"/>
      <c r="M2217" s="84"/>
      <c r="N2217" s="105"/>
      <c r="O2217" s="84"/>
      <c r="P2217" s="84"/>
      <c r="Q2217" s="105"/>
      <c r="R2217" s="84"/>
      <c r="S2217" s="105"/>
      <c r="T2217" s="84"/>
      <c r="U2217" s="105"/>
      <c r="V2217" s="80"/>
      <c r="W2217" s="80"/>
      <c r="X2217" s="80"/>
      <c r="Y2217" s="80"/>
      <c r="Z2217" s="106"/>
      <c r="AA2217" s="106"/>
      <c r="AB2217" s="109"/>
      <c r="AC2217" s="106"/>
      <c r="AD2217" s="106"/>
      <c r="AE2217" s="80"/>
      <c r="AF2217" s="106"/>
      <c r="AG2217" s="106"/>
      <c r="AH2217" s="107"/>
      <c r="AI2217" s="107"/>
      <c r="AJ2217" s="105"/>
      <c r="AK2217" s="85"/>
      <c r="AL2217" s="85"/>
      <c r="AM2217" s="105"/>
      <c r="AN2217" s="107"/>
      <c r="AO2217" s="107"/>
      <c r="AP2217" s="105"/>
      <c r="AQ2217" s="85"/>
      <c r="AR2217" s="85"/>
      <c r="AS2217" s="105"/>
      <c r="AT2217" s="107"/>
      <c r="AU2217" s="85"/>
      <c r="AV2217" s="107"/>
      <c r="AW2217" s="85"/>
      <c r="AX2217" s="85"/>
      <c r="AY2217" s="85"/>
      <c r="AZ2217" s="80"/>
      <c r="BA2217" s="86"/>
      <c r="BB2217" s="86"/>
      <c r="BC2217" s="105"/>
    </row>
    <row r="2218" spans="1:55" x14ac:dyDescent="0.25">
      <c r="A2218" s="80"/>
      <c r="B2218" s="80"/>
      <c r="C2218" s="80"/>
      <c r="D2218" s="81"/>
      <c r="E2218" s="82"/>
      <c r="F2218" s="83"/>
      <c r="G2218" s="83"/>
      <c r="H2218" s="84"/>
      <c r="I2218" s="84"/>
      <c r="J2218" s="105"/>
      <c r="K2218" s="84"/>
      <c r="L2218" s="105"/>
      <c r="M2218" s="84"/>
      <c r="N2218" s="105"/>
      <c r="O2218" s="84"/>
      <c r="P2218" s="84"/>
      <c r="Q2218" s="105"/>
      <c r="R2218" s="84"/>
      <c r="S2218" s="105"/>
      <c r="T2218" s="84"/>
      <c r="U2218" s="105"/>
      <c r="V2218" s="80"/>
      <c r="W2218" s="80"/>
      <c r="X2218" s="108"/>
      <c r="Y2218" s="108"/>
      <c r="Z2218" s="106"/>
      <c r="AA2218" s="106"/>
      <c r="AB2218" s="109"/>
      <c r="AC2218" s="106"/>
      <c r="AD2218" s="106"/>
      <c r="AE2218" s="80"/>
      <c r="AF2218" s="106"/>
      <c r="AG2218" s="106"/>
      <c r="AH2218" s="107"/>
      <c r="AI2218" s="107"/>
      <c r="AJ2218" s="105"/>
      <c r="AK2218" s="85"/>
      <c r="AL2218" s="85"/>
      <c r="AM2218" s="105"/>
      <c r="AN2218" s="107"/>
      <c r="AO2218" s="107"/>
      <c r="AP2218" s="105"/>
      <c r="AQ2218" s="85"/>
      <c r="AR2218" s="85"/>
      <c r="AS2218" s="105"/>
      <c r="AT2218" s="107"/>
      <c r="AU2218" s="85"/>
      <c r="AV2218" s="107"/>
      <c r="AW2218" s="85"/>
      <c r="AX2218" s="85"/>
      <c r="AY2218" s="85"/>
      <c r="AZ2218" s="80"/>
      <c r="BA2218" s="86"/>
      <c r="BB2218" s="86"/>
      <c r="BC2218" s="105"/>
    </row>
    <row r="2219" spans="1:55" x14ac:dyDescent="0.25">
      <c r="A2219" s="80"/>
      <c r="B2219" s="80"/>
      <c r="C2219" s="80"/>
      <c r="D2219" s="81"/>
      <c r="E2219" s="80"/>
      <c r="F2219" s="83"/>
      <c r="G2219" s="80"/>
      <c r="H2219" s="84"/>
      <c r="I2219" s="84"/>
      <c r="J2219" s="105"/>
      <c r="K2219" s="84"/>
      <c r="L2219" s="105"/>
      <c r="M2219" s="84"/>
      <c r="N2219" s="105"/>
      <c r="O2219" s="84"/>
      <c r="P2219" s="84"/>
      <c r="Q2219" s="105"/>
      <c r="R2219" s="84"/>
      <c r="S2219" s="105"/>
      <c r="T2219" s="84"/>
      <c r="U2219" s="105"/>
      <c r="V2219" s="80"/>
      <c r="W2219" s="80"/>
      <c r="X2219" s="108"/>
      <c r="Y2219" s="108"/>
      <c r="Z2219" s="80"/>
      <c r="AA2219" s="106"/>
      <c r="AB2219" s="109"/>
      <c r="AC2219" s="80"/>
      <c r="AD2219" s="106"/>
      <c r="AE2219" s="80"/>
      <c r="AF2219" s="80"/>
      <c r="AG2219" s="80"/>
      <c r="AH2219" s="107"/>
      <c r="AI2219" s="107"/>
      <c r="AJ2219" s="105"/>
      <c r="AK2219" s="85"/>
      <c r="AL2219" s="85"/>
      <c r="AM2219" s="105"/>
      <c r="AN2219" s="107"/>
      <c r="AO2219" s="107"/>
      <c r="AP2219" s="105"/>
      <c r="AQ2219" s="85"/>
      <c r="AR2219" s="85"/>
      <c r="AS2219" s="105"/>
      <c r="AT2219" s="107"/>
      <c r="AU2219" s="85"/>
      <c r="AV2219" s="107"/>
      <c r="AW2219" s="85"/>
      <c r="AX2219" s="85"/>
      <c r="AY2219" s="85"/>
      <c r="AZ2219" s="80"/>
      <c r="BA2219" s="86"/>
      <c r="BB2219" s="86"/>
      <c r="BC2219" s="105"/>
    </row>
    <row r="2220" spans="1:55" x14ac:dyDescent="0.25">
      <c r="A2220" s="80"/>
      <c r="B2220" s="80"/>
      <c r="C2220" s="80"/>
      <c r="D2220" s="81"/>
      <c r="E2220" s="82"/>
      <c r="F2220" s="83"/>
      <c r="G2220" s="83"/>
      <c r="H2220" s="84"/>
      <c r="I2220" s="84"/>
      <c r="J2220" s="105"/>
      <c r="K2220" s="84"/>
      <c r="L2220" s="105"/>
      <c r="M2220" s="84"/>
      <c r="N2220" s="105"/>
      <c r="O2220" s="84"/>
      <c r="P2220" s="84"/>
      <c r="Q2220" s="105"/>
      <c r="R2220" s="84"/>
      <c r="S2220" s="105"/>
      <c r="T2220" s="84"/>
      <c r="U2220" s="105"/>
      <c r="V2220" s="80"/>
      <c r="W2220" s="80"/>
      <c r="X2220" s="108"/>
      <c r="Y2220" s="108"/>
      <c r="Z2220" s="106"/>
      <c r="AA2220" s="106"/>
      <c r="AB2220" s="109"/>
      <c r="AC2220" s="106"/>
      <c r="AD2220" s="106"/>
      <c r="AE2220" s="80"/>
      <c r="AF2220" s="106"/>
      <c r="AG2220" s="106"/>
      <c r="AH2220" s="107"/>
      <c r="AI2220" s="107"/>
      <c r="AJ2220" s="105"/>
      <c r="AK2220" s="85"/>
      <c r="AL2220" s="85"/>
      <c r="AM2220" s="105"/>
      <c r="AN2220" s="107"/>
      <c r="AO2220" s="107"/>
      <c r="AP2220" s="105"/>
      <c r="AQ2220" s="85"/>
      <c r="AR2220" s="85"/>
      <c r="AS2220" s="105"/>
      <c r="AT2220" s="107"/>
      <c r="AU2220" s="85"/>
      <c r="AV2220" s="107"/>
      <c r="AW2220" s="85"/>
      <c r="AX2220" s="85"/>
      <c r="AY2220" s="85"/>
      <c r="AZ2220" s="80"/>
      <c r="BA2220" s="86"/>
      <c r="BB2220" s="86"/>
      <c r="BC2220" s="105"/>
    </row>
    <row r="2221" spans="1:55" x14ac:dyDescent="0.25">
      <c r="A2221" s="80"/>
      <c r="B2221" s="80"/>
      <c r="C2221" s="80"/>
      <c r="D2221" s="81"/>
      <c r="E2221" s="82"/>
      <c r="F2221" s="83"/>
      <c r="G2221" s="83"/>
      <c r="H2221" s="84"/>
      <c r="I2221" s="84"/>
      <c r="J2221" s="105"/>
      <c r="K2221" s="84"/>
      <c r="L2221" s="105"/>
      <c r="M2221" s="84"/>
      <c r="N2221" s="105"/>
      <c r="O2221" s="84"/>
      <c r="P2221" s="84"/>
      <c r="Q2221" s="105"/>
      <c r="R2221" s="84"/>
      <c r="S2221" s="105"/>
      <c r="T2221" s="84"/>
      <c r="U2221" s="105"/>
      <c r="V2221" s="80"/>
      <c r="W2221" s="80"/>
      <c r="X2221" s="108"/>
      <c r="Y2221" s="108"/>
      <c r="Z2221" s="106"/>
      <c r="AA2221" s="106"/>
      <c r="AB2221" s="109"/>
      <c r="AC2221" s="106"/>
      <c r="AD2221" s="106"/>
      <c r="AE2221" s="80"/>
      <c r="AF2221" s="106"/>
      <c r="AG2221" s="106"/>
      <c r="AH2221" s="107"/>
      <c r="AI2221" s="107"/>
      <c r="AJ2221" s="105"/>
      <c r="AK2221" s="85"/>
      <c r="AL2221" s="85"/>
      <c r="AM2221" s="105"/>
      <c r="AN2221" s="107"/>
      <c r="AO2221" s="107"/>
      <c r="AP2221" s="105"/>
      <c r="AQ2221" s="85"/>
      <c r="AR2221" s="85"/>
      <c r="AS2221" s="105"/>
      <c r="AT2221" s="107"/>
      <c r="AU2221" s="85"/>
      <c r="AV2221" s="107"/>
      <c r="AW2221" s="85"/>
      <c r="AX2221" s="85"/>
      <c r="AY2221" s="85"/>
      <c r="AZ2221" s="80"/>
      <c r="BA2221" s="86"/>
      <c r="BB2221" s="86"/>
      <c r="BC2221" s="105"/>
    </row>
    <row r="2222" spans="1:55" x14ac:dyDescent="0.25">
      <c r="A2222" s="80"/>
      <c r="B2222" s="80"/>
      <c r="C2222" s="80"/>
      <c r="D2222" s="81"/>
      <c r="E2222" s="80"/>
      <c r="F2222" s="83"/>
      <c r="G2222" s="80"/>
      <c r="H2222" s="84"/>
      <c r="I2222" s="84"/>
      <c r="J2222" s="105"/>
      <c r="K2222" s="84"/>
      <c r="L2222" s="105"/>
      <c r="M2222" s="84"/>
      <c r="N2222" s="105"/>
      <c r="O2222" s="84"/>
      <c r="P2222" s="84"/>
      <c r="Q2222" s="105"/>
      <c r="R2222" s="84"/>
      <c r="S2222" s="105"/>
      <c r="T2222" s="84"/>
      <c r="U2222" s="105"/>
      <c r="V2222" s="80"/>
      <c r="W2222" s="80"/>
      <c r="X2222" s="108"/>
      <c r="Y2222" s="108"/>
      <c r="Z2222" s="80"/>
      <c r="AA2222" s="80"/>
      <c r="AB2222" s="109"/>
      <c r="AC2222" s="80"/>
      <c r="AD2222" s="80"/>
      <c r="AE2222" s="80"/>
      <c r="AF2222" s="80"/>
      <c r="AG2222" s="80"/>
      <c r="AH2222" s="107"/>
      <c r="AI2222" s="107"/>
      <c r="AJ2222" s="105"/>
      <c r="AK2222" s="85"/>
      <c r="AL2222" s="85"/>
      <c r="AM2222" s="105"/>
      <c r="AN2222" s="107"/>
      <c r="AO2222" s="107"/>
      <c r="AP2222" s="105"/>
      <c r="AQ2222" s="85"/>
      <c r="AR2222" s="85"/>
      <c r="AS2222" s="105"/>
      <c r="AT2222" s="107"/>
      <c r="AU2222" s="85"/>
      <c r="AV2222" s="107"/>
      <c r="AW2222" s="85"/>
      <c r="AX2222" s="85"/>
      <c r="AY2222" s="85"/>
      <c r="AZ2222" s="80"/>
      <c r="BA2222" s="86"/>
      <c r="BB2222" s="86"/>
      <c r="BC2222" s="105"/>
    </row>
    <row r="2223" spans="1:55" x14ac:dyDescent="0.25">
      <c r="A2223" s="80"/>
      <c r="B2223" s="80"/>
      <c r="C2223" s="80"/>
      <c r="D2223" s="81"/>
      <c r="E2223" s="82"/>
      <c r="F2223" s="83"/>
      <c r="G2223" s="83"/>
      <c r="H2223" s="84"/>
      <c r="I2223" s="84"/>
      <c r="J2223" s="105"/>
      <c r="K2223" s="84"/>
      <c r="L2223" s="105"/>
      <c r="M2223" s="84"/>
      <c r="N2223" s="105"/>
      <c r="O2223" s="84"/>
      <c r="P2223" s="84"/>
      <c r="Q2223" s="105"/>
      <c r="R2223" s="84"/>
      <c r="S2223" s="105"/>
      <c r="T2223" s="84"/>
      <c r="U2223" s="105"/>
      <c r="V2223" s="80"/>
      <c r="W2223" s="80"/>
      <c r="X2223" s="108"/>
      <c r="Y2223" s="108"/>
      <c r="Z2223" s="106"/>
      <c r="AA2223" s="106"/>
      <c r="AB2223" s="109"/>
      <c r="AC2223" s="106"/>
      <c r="AD2223" s="106"/>
      <c r="AE2223" s="80"/>
      <c r="AF2223" s="106"/>
      <c r="AG2223" s="106"/>
      <c r="AH2223" s="107"/>
      <c r="AI2223" s="107"/>
      <c r="AJ2223" s="105"/>
      <c r="AK2223" s="85"/>
      <c r="AL2223" s="85"/>
      <c r="AM2223" s="105"/>
      <c r="AN2223" s="107"/>
      <c r="AO2223" s="107"/>
      <c r="AP2223" s="105"/>
      <c r="AQ2223" s="85"/>
      <c r="AR2223" s="85"/>
      <c r="AS2223" s="105"/>
      <c r="AT2223" s="107"/>
      <c r="AU2223" s="85"/>
      <c r="AV2223" s="107"/>
      <c r="AW2223" s="85"/>
      <c r="AX2223" s="85"/>
      <c r="AY2223" s="85"/>
      <c r="AZ2223" s="80"/>
      <c r="BA2223" s="86"/>
      <c r="BB2223" s="86"/>
      <c r="BC2223" s="105"/>
    </row>
    <row r="2224" spans="1:55" x14ac:dyDescent="0.25">
      <c r="A2224" s="80"/>
      <c r="B2224" s="80"/>
      <c r="C2224" s="80"/>
      <c r="D2224" s="81"/>
      <c r="E2224" s="80"/>
      <c r="F2224" s="83"/>
      <c r="G2224" s="80"/>
      <c r="H2224" s="84"/>
      <c r="I2224" s="84"/>
      <c r="J2224" s="105"/>
      <c r="K2224" s="84"/>
      <c r="L2224" s="105"/>
      <c r="M2224" s="84"/>
      <c r="N2224" s="105"/>
      <c r="O2224" s="84"/>
      <c r="P2224" s="84"/>
      <c r="Q2224" s="105"/>
      <c r="R2224" s="84"/>
      <c r="S2224" s="105"/>
      <c r="T2224" s="84"/>
      <c r="U2224" s="105"/>
      <c r="V2224" s="80"/>
      <c r="W2224" s="80"/>
      <c r="X2224" s="108"/>
      <c r="Y2224" s="108"/>
      <c r="Z2224" s="80"/>
      <c r="AA2224" s="80"/>
      <c r="AB2224" s="109"/>
      <c r="AC2224" s="80"/>
      <c r="AD2224" s="80"/>
      <c r="AE2224" s="80"/>
      <c r="AF2224" s="80"/>
      <c r="AG2224" s="80"/>
      <c r="AH2224" s="107"/>
      <c r="AI2224" s="107"/>
      <c r="AJ2224" s="105"/>
      <c r="AK2224" s="85"/>
      <c r="AL2224" s="85"/>
      <c r="AM2224" s="105"/>
      <c r="AN2224" s="107"/>
      <c r="AO2224" s="107"/>
      <c r="AP2224" s="105"/>
      <c r="AQ2224" s="85"/>
      <c r="AR2224" s="85"/>
      <c r="AS2224" s="105"/>
      <c r="AT2224" s="107"/>
      <c r="AU2224" s="85"/>
      <c r="AV2224" s="107"/>
      <c r="AW2224" s="85"/>
      <c r="AX2224" s="85"/>
      <c r="AY2224" s="85"/>
      <c r="AZ2224" s="80"/>
      <c r="BA2224" s="86"/>
      <c r="BB2224" s="86"/>
      <c r="BC2224" s="105"/>
    </row>
    <row r="2225" spans="1:55" x14ac:dyDescent="0.25">
      <c r="A2225" s="80"/>
      <c r="B2225" s="80"/>
      <c r="C2225" s="80"/>
      <c r="D2225" s="81"/>
      <c r="E2225" s="82"/>
      <c r="F2225" s="83"/>
      <c r="G2225" s="83"/>
      <c r="H2225" s="84"/>
      <c r="I2225" s="84"/>
      <c r="J2225" s="105"/>
      <c r="K2225" s="84"/>
      <c r="L2225" s="105"/>
      <c r="M2225" s="84"/>
      <c r="N2225" s="105"/>
      <c r="O2225" s="84"/>
      <c r="P2225" s="84"/>
      <c r="Q2225" s="105"/>
      <c r="R2225" s="84"/>
      <c r="S2225" s="105"/>
      <c r="T2225" s="84"/>
      <c r="U2225" s="105"/>
      <c r="V2225" s="80"/>
      <c r="W2225" s="80"/>
      <c r="X2225" s="108"/>
      <c r="Y2225" s="108"/>
      <c r="Z2225" s="106"/>
      <c r="AA2225" s="106"/>
      <c r="AB2225" s="109"/>
      <c r="AC2225" s="106"/>
      <c r="AD2225" s="106"/>
      <c r="AE2225" s="80"/>
      <c r="AF2225" s="106"/>
      <c r="AG2225" s="106"/>
      <c r="AH2225" s="107"/>
      <c r="AI2225" s="107"/>
      <c r="AJ2225" s="105"/>
      <c r="AK2225" s="85"/>
      <c r="AL2225" s="85"/>
      <c r="AM2225" s="105"/>
      <c r="AN2225" s="107"/>
      <c r="AO2225" s="107"/>
      <c r="AP2225" s="105"/>
      <c r="AQ2225" s="85"/>
      <c r="AR2225" s="85"/>
      <c r="AS2225" s="105"/>
      <c r="AT2225" s="107"/>
      <c r="AU2225" s="85"/>
      <c r="AV2225" s="107"/>
      <c r="AW2225" s="85"/>
      <c r="AX2225" s="85"/>
      <c r="AY2225" s="85"/>
      <c r="AZ2225" s="80"/>
      <c r="BA2225" s="86"/>
      <c r="BB2225" s="86"/>
      <c r="BC2225" s="105"/>
    </row>
    <row r="2226" spans="1:55" x14ac:dyDescent="0.25">
      <c r="A2226" s="80"/>
      <c r="B2226" s="80"/>
      <c r="C2226" s="80"/>
      <c r="D2226" s="81"/>
      <c r="E2226" s="82"/>
      <c r="F2226" s="83"/>
      <c r="G2226" s="83"/>
      <c r="H2226" s="84"/>
      <c r="I2226" s="84"/>
      <c r="J2226" s="105"/>
      <c r="K2226" s="84"/>
      <c r="L2226" s="105"/>
      <c r="M2226" s="84"/>
      <c r="N2226" s="105"/>
      <c r="O2226" s="84"/>
      <c r="P2226" s="84"/>
      <c r="Q2226" s="105"/>
      <c r="R2226" s="84"/>
      <c r="S2226" s="105"/>
      <c r="T2226" s="84"/>
      <c r="U2226" s="105"/>
      <c r="V2226" s="80"/>
      <c r="W2226" s="80"/>
      <c r="X2226" s="108"/>
      <c r="Y2226" s="108"/>
      <c r="Z2226" s="106"/>
      <c r="AA2226" s="106"/>
      <c r="AB2226" s="109"/>
      <c r="AC2226" s="106"/>
      <c r="AD2226" s="106"/>
      <c r="AE2226" s="80"/>
      <c r="AF2226" s="106"/>
      <c r="AG2226" s="106"/>
      <c r="AH2226" s="107"/>
      <c r="AI2226" s="107"/>
      <c r="AJ2226" s="105"/>
      <c r="AK2226" s="85"/>
      <c r="AL2226" s="85"/>
      <c r="AM2226" s="105"/>
      <c r="AN2226" s="107"/>
      <c r="AO2226" s="107"/>
      <c r="AP2226" s="105"/>
      <c r="AQ2226" s="85"/>
      <c r="AR2226" s="85"/>
      <c r="AS2226" s="105"/>
      <c r="AT2226" s="107"/>
      <c r="AU2226" s="85"/>
      <c r="AV2226" s="107"/>
      <c r="AW2226" s="85"/>
      <c r="AX2226" s="85"/>
      <c r="AY2226" s="85"/>
      <c r="AZ2226" s="80"/>
      <c r="BA2226" s="86"/>
      <c r="BB2226" s="86"/>
      <c r="BC2226" s="105"/>
    </row>
    <row r="2227" spans="1:55" x14ac:dyDescent="0.25">
      <c r="A2227" s="80"/>
      <c r="B2227" s="80"/>
      <c r="C2227" s="80"/>
      <c r="D2227" s="81"/>
      <c r="E2227" s="82"/>
      <c r="F2227" s="83"/>
      <c r="G2227" s="83"/>
      <c r="H2227" s="84"/>
      <c r="I2227" s="84"/>
      <c r="J2227" s="105"/>
      <c r="K2227" s="84"/>
      <c r="L2227" s="105"/>
      <c r="M2227" s="84"/>
      <c r="N2227" s="105"/>
      <c r="O2227" s="84"/>
      <c r="P2227" s="84"/>
      <c r="Q2227" s="105"/>
      <c r="R2227" s="84"/>
      <c r="S2227" s="105"/>
      <c r="T2227" s="84"/>
      <c r="U2227" s="105"/>
      <c r="V2227" s="80"/>
      <c r="W2227" s="80"/>
      <c r="X2227" s="108"/>
      <c r="Y2227" s="108"/>
      <c r="Z2227" s="106"/>
      <c r="AA2227" s="106"/>
      <c r="AB2227" s="109"/>
      <c r="AC2227" s="106"/>
      <c r="AD2227" s="106"/>
      <c r="AE2227" s="80"/>
      <c r="AF2227" s="106"/>
      <c r="AG2227" s="106"/>
      <c r="AH2227" s="107"/>
      <c r="AI2227" s="107"/>
      <c r="AJ2227" s="105"/>
      <c r="AK2227" s="85"/>
      <c r="AL2227" s="85"/>
      <c r="AM2227" s="105"/>
      <c r="AN2227" s="107"/>
      <c r="AO2227" s="107"/>
      <c r="AP2227" s="105"/>
      <c r="AQ2227" s="85"/>
      <c r="AR2227" s="85"/>
      <c r="AS2227" s="105"/>
      <c r="AT2227" s="107"/>
      <c r="AU2227" s="85"/>
      <c r="AV2227" s="107"/>
      <c r="AW2227" s="85"/>
      <c r="AX2227" s="85"/>
      <c r="AY2227" s="85"/>
      <c r="AZ2227" s="80"/>
      <c r="BA2227" s="86"/>
      <c r="BB2227" s="86"/>
      <c r="BC2227" s="105"/>
    </row>
    <row r="2228" spans="1:55" x14ac:dyDescent="0.25">
      <c r="A2228" s="80"/>
      <c r="B2228" s="80"/>
      <c r="C2228" s="80"/>
      <c r="D2228" s="80"/>
      <c r="E2228" s="80"/>
      <c r="F2228" s="80"/>
      <c r="G2228" s="80"/>
      <c r="H2228" s="80"/>
      <c r="I2228" s="84"/>
      <c r="J2228" s="105"/>
      <c r="K2228" s="84"/>
      <c r="L2228" s="105"/>
      <c r="M2228" s="84"/>
      <c r="N2228" s="105"/>
      <c r="O2228" s="80"/>
      <c r="P2228" s="84"/>
      <c r="Q2228" s="105"/>
      <c r="R2228" s="84"/>
      <c r="S2228" s="105"/>
      <c r="T2228" s="84"/>
      <c r="U2228" s="105"/>
      <c r="V2228" s="80"/>
      <c r="W2228" s="80"/>
      <c r="X2228" s="80"/>
      <c r="Y2228" s="80"/>
      <c r="Z2228" s="80"/>
      <c r="AA2228" s="80"/>
      <c r="AB2228" s="109"/>
      <c r="AC2228" s="80"/>
      <c r="AD2228" s="80"/>
      <c r="AE2228" s="80"/>
      <c r="AF2228" s="80"/>
      <c r="AG2228" s="80"/>
      <c r="AH2228" s="80"/>
      <c r="AI2228" s="107"/>
      <c r="AJ2228" s="105"/>
      <c r="AK2228" s="80"/>
      <c r="AL2228" s="85"/>
      <c r="AM2228" s="105"/>
      <c r="AN2228" s="80"/>
      <c r="AO2228" s="107"/>
      <c r="AP2228" s="105"/>
      <c r="AQ2228" s="80"/>
      <c r="AR2228" s="85"/>
      <c r="AS2228" s="105"/>
      <c r="AT2228" s="80"/>
      <c r="AU2228" s="80"/>
      <c r="AV2228" s="80"/>
      <c r="AW2228" s="80"/>
      <c r="AX2228" s="80"/>
      <c r="AY2228" s="85"/>
      <c r="AZ2228" s="80"/>
      <c r="BA2228" s="80"/>
      <c r="BB2228" s="86"/>
      <c r="BC2228" s="105"/>
    </row>
    <row r="2229" spans="1:55" x14ac:dyDescent="0.25">
      <c r="A2229" s="80"/>
      <c r="B2229" s="80"/>
      <c r="C2229" s="80"/>
      <c r="D2229" s="81"/>
      <c r="E2229" s="82"/>
      <c r="F2229" s="83"/>
      <c r="G2229" s="83"/>
      <c r="H2229" s="84"/>
      <c r="I2229" s="84"/>
      <c r="J2229" s="105"/>
      <c r="K2229" s="84"/>
      <c r="L2229" s="105"/>
      <c r="M2229" s="84"/>
      <c r="N2229" s="105"/>
      <c r="O2229" s="84"/>
      <c r="P2229" s="84"/>
      <c r="Q2229" s="105"/>
      <c r="R2229" s="84"/>
      <c r="S2229" s="105"/>
      <c r="T2229" s="84"/>
      <c r="U2229" s="105"/>
      <c r="V2229" s="80"/>
      <c r="W2229" s="80"/>
      <c r="X2229" s="80"/>
      <c r="Y2229" s="80"/>
      <c r="Z2229" s="106"/>
      <c r="AA2229" s="106"/>
      <c r="AB2229" s="109"/>
      <c r="AC2229" s="106"/>
      <c r="AD2229" s="106"/>
      <c r="AE2229" s="80"/>
      <c r="AF2229" s="106"/>
      <c r="AG2229" s="106"/>
      <c r="AH2229" s="107"/>
      <c r="AI2229" s="107"/>
      <c r="AJ2229" s="105"/>
      <c r="AK2229" s="85"/>
      <c r="AL2229" s="85"/>
      <c r="AM2229" s="105"/>
      <c r="AN2229" s="107"/>
      <c r="AO2229" s="107"/>
      <c r="AP2229" s="105"/>
      <c r="AQ2229" s="85"/>
      <c r="AR2229" s="85"/>
      <c r="AS2229" s="105"/>
      <c r="AT2229" s="107"/>
      <c r="AU2229" s="85"/>
      <c r="AV2229" s="107"/>
      <c r="AW2229" s="85"/>
      <c r="AX2229" s="85"/>
      <c r="AY2229" s="85"/>
      <c r="AZ2229" s="80"/>
      <c r="BA2229" s="86"/>
      <c r="BB2229" s="86"/>
      <c r="BC2229" s="105"/>
    </row>
    <row r="2230" spans="1:55" x14ac:dyDescent="0.25">
      <c r="A2230" s="80"/>
      <c r="B2230" s="80"/>
      <c r="C2230" s="80"/>
      <c r="D2230" s="81"/>
      <c r="E2230" s="82"/>
      <c r="F2230" s="83"/>
      <c r="G2230" s="83"/>
      <c r="H2230" s="84"/>
      <c r="I2230" s="84"/>
      <c r="J2230" s="105"/>
      <c r="K2230" s="84"/>
      <c r="L2230" s="105"/>
      <c r="M2230" s="84"/>
      <c r="N2230" s="105"/>
      <c r="O2230" s="84"/>
      <c r="P2230" s="84"/>
      <c r="Q2230" s="105"/>
      <c r="R2230" s="84"/>
      <c r="S2230" s="105"/>
      <c r="T2230" s="84"/>
      <c r="U2230" s="105"/>
      <c r="V2230" s="80"/>
      <c r="W2230" s="80"/>
      <c r="X2230" s="80"/>
      <c r="Y2230" s="80"/>
      <c r="Z2230" s="106"/>
      <c r="AA2230" s="106"/>
      <c r="AB2230" s="109"/>
      <c r="AC2230" s="106"/>
      <c r="AD2230" s="106"/>
      <c r="AE2230" s="80"/>
      <c r="AF2230" s="106"/>
      <c r="AG2230" s="106"/>
      <c r="AH2230" s="107"/>
      <c r="AI2230" s="107"/>
      <c r="AJ2230" s="105"/>
      <c r="AK2230" s="85"/>
      <c r="AL2230" s="85"/>
      <c r="AM2230" s="105"/>
      <c r="AN2230" s="107"/>
      <c r="AO2230" s="107"/>
      <c r="AP2230" s="105"/>
      <c r="AQ2230" s="85"/>
      <c r="AR2230" s="85"/>
      <c r="AS2230" s="105"/>
      <c r="AT2230" s="107"/>
      <c r="AU2230" s="85"/>
      <c r="AV2230" s="107"/>
      <c r="AW2230" s="85"/>
      <c r="AX2230" s="85"/>
      <c r="AY2230" s="85"/>
      <c r="AZ2230" s="80"/>
      <c r="BA2230" s="86"/>
      <c r="BB2230" s="86"/>
      <c r="BC2230" s="105"/>
    </row>
    <row r="2231" spans="1:55" x14ac:dyDescent="0.25">
      <c r="A2231" s="80"/>
      <c r="B2231" s="80"/>
      <c r="C2231" s="80"/>
      <c r="D2231" s="81"/>
      <c r="E2231" s="82"/>
      <c r="F2231" s="83"/>
      <c r="G2231" s="83"/>
      <c r="H2231" s="84"/>
      <c r="I2231" s="84"/>
      <c r="J2231" s="105"/>
      <c r="K2231" s="84"/>
      <c r="L2231" s="105"/>
      <c r="M2231" s="84"/>
      <c r="N2231" s="105"/>
      <c r="O2231" s="84"/>
      <c r="P2231" s="84"/>
      <c r="Q2231" s="105"/>
      <c r="R2231" s="84"/>
      <c r="S2231" s="105"/>
      <c r="T2231" s="84"/>
      <c r="U2231" s="105"/>
      <c r="V2231" s="80"/>
      <c r="W2231" s="80"/>
      <c r="X2231" s="108"/>
      <c r="Y2231" s="108"/>
      <c r="Z2231" s="106"/>
      <c r="AA2231" s="106"/>
      <c r="AB2231" s="109"/>
      <c r="AC2231" s="106"/>
      <c r="AD2231" s="106"/>
      <c r="AE2231" s="80"/>
      <c r="AF2231" s="106"/>
      <c r="AG2231" s="106"/>
      <c r="AH2231" s="107"/>
      <c r="AI2231" s="107"/>
      <c r="AJ2231" s="105"/>
      <c r="AK2231" s="85"/>
      <c r="AL2231" s="85"/>
      <c r="AM2231" s="105"/>
      <c r="AN2231" s="107"/>
      <c r="AO2231" s="107"/>
      <c r="AP2231" s="105"/>
      <c r="AQ2231" s="85"/>
      <c r="AR2231" s="85"/>
      <c r="AS2231" s="105"/>
      <c r="AT2231" s="107"/>
      <c r="AU2231" s="85"/>
      <c r="AV2231" s="107"/>
      <c r="AW2231" s="85"/>
      <c r="AX2231" s="85"/>
      <c r="AY2231" s="85"/>
      <c r="AZ2231" s="80"/>
      <c r="BA2231" s="86"/>
      <c r="BB2231" s="86"/>
      <c r="BC2231" s="105"/>
    </row>
    <row r="2232" spans="1:55" x14ac:dyDescent="0.25">
      <c r="A2232" s="80"/>
      <c r="B2232" s="80"/>
      <c r="C2232" s="80"/>
      <c r="D2232" s="81"/>
      <c r="E2232" s="82"/>
      <c r="F2232" s="83"/>
      <c r="G2232" s="83"/>
      <c r="H2232" s="84"/>
      <c r="I2232" s="84"/>
      <c r="J2232" s="105"/>
      <c r="K2232" s="84"/>
      <c r="L2232" s="105"/>
      <c r="M2232" s="84"/>
      <c r="N2232" s="105"/>
      <c r="O2232" s="84"/>
      <c r="P2232" s="84"/>
      <c r="Q2232" s="105"/>
      <c r="R2232" s="84"/>
      <c r="S2232" s="105"/>
      <c r="T2232" s="84"/>
      <c r="U2232" s="105"/>
      <c r="V2232" s="80"/>
      <c r="W2232" s="80"/>
      <c r="X2232" s="80"/>
      <c r="Y2232" s="80"/>
      <c r="Z2232" s="106"/>
      <c r="AA2232" s="106"/>
      <c r="AB2232" s="109"/>
      <c r="AC2232" s="106"/>
      <c r="AD2232" s="106"/>
      <c r="AE2232" s="80"/>
      <c r="AF2232" s="106"/>
      <c r="AG2232" s="106"/>
      <c r="AH2232" s="107"/>
      <c r="AI2232" s="107"/>
      <c r="AJ2232" s="105"/>
      <c r="AK2232" s="85"/>
      <c r="AL2232" s="85"/>
      <c r="AM2232" s="105"/>
      <c r="AN2232" s="107"/>
      <c r="AO2232" s="107"/>
      <c r="AP2232" s="105"/>
      <c r="AQ2232" s="85"/>
      <c r="AR2232" s="85"/>
      <c r="AS2232" s="105"/>
      <c r="AT2232" s="107"/>
      <c r="AU2232" s="85"/>
      <c r="AV2232" s="107"/>
      <c r="AW2232" s="85"/>
      <c r="AX2232" s="85"/>
      <c r="AY2232" s="85"/>
      <c r="AZ2232" s="80"/>
      <c r="BA2232" s="86"/>
      <c r="BB2232" s="86"/>
      <c r="BC2232" s="105"/>
    </row>
    <row r="2233" spans="1:55" x14ac:dyDescent="0.25">
      <c r="A2233" s="80"/>
      <c r="B2233" s="80"/>
      <c r="C2233" s="80"/>
      <c r="D2233" s="81"/>
      <c r="E2233" s="82"/>
      <c r="F2233" s="83"/>
      <c r="G2233" s="83"/>
      <c r="H2233" s="84"/>
      <c r="I2233" s="84"/>
      <c r="J2233" s="105"/>
      <c r="K2233" s="84"/>
      <c r="L2233" s="105"/>
      <c r="M2233" s="84"/>
      <c r="N2233" s="105"/>
      <c r="O2233" s="84"/>
      <c r="P2233" s="84"/>
      <c r="Q2233" s="105"/>
      <c r="R2233" s="84"/>
      <c r="S2233" s="105"/>
      <c r="T2233" s="84"/>
      <c r="U2233" s="105"/>
      <c r="V2233" s="80"/>
      <c r="W2233" s="80"/>
      <c r="X2233" s="80"/>
      <c r="Y2233" s="80"/>
      <c r="Z2233" s="106"/>
      <c r="AA2233" s="106"/>
      <c r="AB2233" s="109"/>
      <c r="AC2233" s="106"/>
      <c r="AD2233" s="106"/>
      <c r="AE2233" s="80"/>
      <c r="AF2233" s="106"/>
      <c r="AG2233" s="106"/>
      <c r="AH2233" s="107"/>
      <c r="AI2233" s="107"/>
      <c r="AJ2233" s="105"/>
      <c r="AK2233" s="85"/>
      <c r="AL2233" s="85"/>
      <c r="AM2233" s="105"/>
      <c r="AN2233" s="107"/>
      <c r="AO2233" s="107"/>
      <c r="AP2233" s="105"/>
      <c r="AQ2233" s="85"/>
      <c r="AR2233" s="85"/>
      <c r="AS2233" s="105"/>
      <c r="AT2233" s="107"/>
      <c r="AU2233" s="85"/>
      <c r="AV2233" s="107"/>
      <c r="AW2233" s="85"/>
      <c r="AX2233" s="85"/>
      <c r="AY2233" s="85"/>
      <c r="AZ2233" s="80"/>
      <c r="BA2233" s="86"/>
      <c r="BB2233" s="86"/>
      <c r="BC2233" s="105"/>
    </row>
    <row r="2234" spans="1:55" x14ac:dyDescent="0.25">
      <c r="A2234" s="80"/>
      <c r="B2234" s="80"/>
      <c r="C2234" s="80"/>
      <c r="D2234" s="81"/>
      <c r="E2234" s="82"/>
      <c r="F2234" s="83"/>
      <c r="G2234" s="83"/>
      <c r="H2234" s="84"/>
      <c r="I2234" s="84"/>
      <c r="J2234" s="105"/>
      <c r="K2234" s="84"/>
      <c r="L2234" s="105"/>
      <c r="M2234" s="84"/>
      <c r="N2234" s="105"/>
      <c r="O2234" s="84"/>
      <c r="P2234" s="84"/>
      <c r="Q2234" s="105"/>
      <c r="R2234" s="84"/>
      <c r="S2234" s="105"/>
      <c r="T2234" s="84"/>
      <c r="U2234" s="105"/>
      <c r="V2234" s="80"/>
      <c r="W2234" s="80"/>
      <c r="X2234" s="80"/>
      <c r="Y2234" s="80"/>
      <c r="Z2234" s="106"/>
      <c r="AA2234" s="106"/>
      <c r="AB2234" s="109"/>
      <c r="AC2234" s="106"/>
      <c r="AD2234" s="106"/>
      <c r="AE2234" s="80"/>
      <c r="AF2234" s="106"/>
      <c r="AG2234" s="106"/>
      <c r="AH2234" s="107"/>
      <c r="AI2234" s="107"/>
      <c r="AJ2234" s="105"/>
      <c r="AK2234" s="85"/>
      <c r="AL2234" s="85"/>
      <c r="AM2234" s="105"/>
      <c r="AN2234" s="107"/>
      <c r="AO2234" s="107"/>
      <c r="AP2234" s="105"/>
      <c r="AQ2234" s="85"/>
      <c r="AR2234" s="85"/>
      <c r="AS2234" s="105"/>
      <c r="AT2234" s="107"/>
      <c r="AU2234" s="85"/>
      <c r="AV2234" s="107"/>
      <c r="AW2234" s="85"/>
      <c r="AX2234" s="85"/>
      <c r="AY2234" s="85"/>
      <c r="AZ2234" s="80"/>
      <c r="BA2234" s="86"/>
      <c r="BB2234" s="86"/>
      <c r="BC2234" s="105"/>
    </row>
    <row r="2235" spans="1:55" x14ac:dyDescent="0.25">
      <c r="A2235" s="80"/>
      <c r="B2235" s="80"/>
      <c r="C2235" s="80"/>
      <c r="D2235" s="81"/>
      <c r="E2235" s="82"/>
      <c r="F2235" s="83"/>
      <c r="G2235" s="83"/>
      <c r="H2235" s="84"/>
      <c r="I2235" s="84"/>
      <c r="J2235" s="105"/>
      <c r="K2235" s="84"/>
      <c r="L2235" s="105"/>
      <c r="M2235" s="84"/>
      <c r="N2235" s="105"/>
      <c r="O2235" s="84"/>
      <c r="P2235" s="84"/>
      <c r="Q2235" s="105"/>
      <c r="R2235" s="84"/>
      <c r="S2235" s="105"/>
      <c r="T2235" s="84"/>
      <c r="U2235" s="105"/>
      <c r="V2235" s="80"/>
      <c r="W2235" s="80"/>
      <c r="X2235" s="108"/>
      <c r="Y2235" s="108"/>
      <c r="Z2235" s="106"/>
      <c r="AA2235" s="106"/>
      <c r="AB2235" s="109"/>
      <c r="AC2235" s="106"/>
      <c r="AD2235" s="106"/>
      <c r="AE2235" s="80"/>
      <c r="AF2235" s="106"/>
      <c r="AG2235" s="106"/>
      <c r="AH2235" s="107"/>
      <c r="AI2235" s="107"/>
      <c r="AJ2235" s="105"/>
      <c r="AK2235" s="85"/>
      <c r="AL2235" s="85"/>
      <c r="AM2235" s="105"/>
      <c r="AN2235" s="107"/>
      <c r="AO2235" s="107"/>
      <c r="AP2235" s="105"/>
      <c r="AQ2235" s="85"/>
      <c r="AR2235" s="85"/>
      <c r="AS2235" s="105"/>
      <c r="AT2235" s="107"/>
      <c r="AU2235" s="85"/>
      <c r="AV2235" s="107"/>
      <c r="AW2235" s="85"/>
      <c r="AX2235" s="85"/>
      <c r="AY2235" s="85"/>
      <c r="AZ2235" s="80"/>
      <c r="BA2235" s="86"/>
      <c r="BB2235" s="86"/>
      <c r="BC2235" s="105"/>
    </row>
    <row r="2236" spans="1:55" x14ac:dyDescent="0.25">
      <c r="A2236" s="80"/>
      <c r="B2236" s="80"/>
      <c r="C2236" s="80"/>
      <c r="D2236" s="80"/>
      <c r="E2236" s="80"/>
      <c r="F2236" s="80"/>
      <c r="G2236" s="80"/>
      <c r="H2236" s="80"/>
      <c r="I2236" s="80"/>
      <c r="J2236" s="80"/>
      <c r="K2236" s="84"/>
      <c r="L2236" s="105"/>
      <c r="M2236" s="84"/>
      <c r="N2236" s="105"/>
      <c r="O2236" s="80"/>
      <c r="P2236" s="80"/>
      <c r="Q2236" s="80"/>
      <c r="R2236" s="84"/>
      <c r="S2236" s="105"/>
      <c r="T2236" s="84"/>
      <c r="U2236" s="105"/>
      <c r="V2236" s="80"/>
      <c r="W2236" s="80"/>
      <c r="X2236" s="80"/>
      <c r="Y2236" s="80"/>
      <c r="Z2236" s="80"/>
      <c r="AA2236" s="80"/>
      <c r="AB2236" s="109"/>
      <c r="AC2236" s="80"/>
      <c r="AD2236" s="80"/>
      <c r="AE2236" s="80"/>
      <c r="AF2236" s="80"/>
      <c r="AG2236" s="80"/>
      <c r="AH2236" s="80"/>
      <c r="AI2236" s="80"/>
      <c r="AJ2236" s="80"/>
      <c r="AK2236" s="80"/>
      <c r="AL2236" s="80"/>
      <c r="AM2236" s="80"/>
      <c r="AN2236" s="80"/>
      <c r="AO2236" s="80"/>
      <c r="AP2236" s="80"/>
      <c r="AQ2236" s="80"/>
      <c r="AR2236" s="80"/>
      <c r="AS2236" s="80"/>
      <c r="AT2236" s="80"/>
      <c r="AU2236" s="80"/>
      <c r="AV2236" s="80"/>
      <c r="AW2236" s="80"/>
      <c r="AX2236" s="80"/>
      <c r="AY2236" s="80"/>
      <c r="AZ2236" s="80"/>
      <c r="BA2236" s="80"/>
      <c r="BB2236" s="80"/>
      <c r="BC2236" s="80"/>
    </row>
    <row r="2237" spans="1:55" x14ac:dyDescent="0.25">
      <c r="A2237" s="80"/>
      <c r="B2237" s="80"/>
      <c r="C2237" s="80"/>
      <c r="D2237" s="81"/>
      <c r="E2237" s="80"/>
      <c r="F2237" s="83"/>
      <c r="G2237" s="80"/>
      <c r="H2237" s="84"/>
      <c r="I2237" s="84"/>
      <c r="J2237" s="105"/>
      <c r="K2237" s="84"/>
      <c r="L2237" s="105"/>
      <c r="M2237" s="84"/>
      <c r="N2237" s="105"/>
      <c r="O2237" s="84"/>
      <c r="P2237" s="84"/>
      <c r="Q2237" s="105"/>
      <c r="R2237" s="84"/>
      <c r="S2237" s="105"/>
      <c r="T2237" s="84"/>
      <c r="U2237" s="105"/>
      <c r="V2237" s="80"/>
      <c r="W2237" s="80"/>
      <c r="X2237" s="108"/>
      <c r="Y2237" s="108"/>
      <c r="Z2237" s="80"/>
      <c r="AA2237" s="106"/>
      <c r="AB2237" s="109"/>
      <c r="AC2237" s="80"/>
      <c r="AD2237" s="106"/>
      <c r="AE2237" s="80"/>
      <c r="AF2237" s="80"/>
      <c r="AG2237" s="80"/>
      <c r="AH2237" s="107"/>
      <c r="AI2237" s="107"/>
      <c r="AJ2237" s="105"/>
      <c r="AK2237" s="85"/>
      <c r="AL2237" s="85"/>
      <c r="AM2237" s="105"/>
      <c r="AN2237" s="107"/>
      <c r="AO2237" s="107"/>
      <c r="AP2237" s="105"/>
      <c r="AQ2237" s="85"/>
      <c r="AR2237" s="85"/>
      <c r="AS2237" s="105"/>
      <c r="AT2237" s="107"/>
      <c r="AU2237" s="85"/>
      <c r="AV2237" s="107"/>
      <c r="AW2237" s="85"/>
      <c r="AX2237" s="85"/>
      <c r="AY2237" s="85"/>
      <c r="AZ2237" s="80"/>
      <c r="BA2237" s="86"/>
      <c r="BB2237" s="86"/>
      <c r="BC2237" s="105"/>
    </row>
    <row r="2238" spans="1:55" x14ac:dyDescent="0.25">
      <c r="A2238" s="80"/>
      <c r="B2238" s="80"/>
      <c r="C2238" s="80"/>
      <c r="D2238" s="81"/>
      <c r="E2238" s="82"/>
      <c r="F2238" s="83"/>
      <c r="G2238" s="83"/>
      <c r="H2238" s="84"/>
      <c r="I2238" s="84"/>
      <c r="J2238" s="105"/>
      <c r="K2238" s="84"/>
      <c r="L2238" s="105"/>
      <c r="M2238" s="84"/>
      <c r="N2238" s="105"/>
      <c r="O2238" s="84"/>
      <c r="P2238" s="84"/>
      <c r="Q2238" s="105"/>
      <c r="R2238" s="84"/>
      <c r="S2238" s="105"/>
      <c r="T2238" s="84"/>
      <c r="U2238" s="105"/>
      <c r="V2238" s="80"/>
      <c r="W2238" s="80"/>
      <c r="X2238" s="108"/>
      <c r="Y2238" s="108"/>
      <c r="Z2238" s="106"/>
      <c r="AA2238" s="106"/>
      <c r="AB2238" s="109"/>
      <c r="AC2238" s="106"/>
      <c r="AD2238" s="106"/>
      <c r="AE2238" s="80"/>
      <c r="AF2238" s="106"/>
      <c r="AG2238" s="106"/>
      <c r="AH2238" s="107"/>
      <c r="AI2238" s="107"/>
      <c r="AJ2238" s="105"/>
      <c r="AK2238" s="85"/>
      <c r="AL2238" s="85"/>
      <c r="AM2238" s="105"/>
      <c r="AN2238" s="107"/>
      <c r="AO2238" s="107"/>
      <c r="AP2238" s="105"/>
      <c r="AQ2238" s="85"/>
      <c r="AR2238" s="85"/>
      <c r="AS2238" s="105"/>
      <c r="AT2238" s="107"/>
      <c r="AU2238" s="85"/>
      <c r="AV2238" s="107"/>
      <c r="AW2238" s="85"/>
      <c r="AX2238" s="85"/>
      <c r="AY2238" s="85"/>
      <c r="AZ2238" s="80"/>
      <c r="BA2238" s="86"/>
      <c r="BB2238" s="86"/>
      <c r="BC2238" s="105"/>
    </row>
    <row r="2239" spans="1:55" x14ac:dyDescent="0.25">
      <c r="A2239" s="80"/>
      <c r="B2239" s="80"/>
      <c r="C2239" s="80"/>
      <c r="D2239" s="80"/>
      <c r="E2239" s="80"/>
      <c r="F2239" s="80"/>
      <c r="G2239" s="80"/>
      <c r="H2239" s="80"/>
      <c r="I2239" s="80"/>
      <c r="J2239" s="80"/>
      <c r="K2239" s="80"/>
      <c r="L2239" s="80"/>
      <c r="M2239" s="84"/>
      <c r="N2239" s="105"/>
      <c r="O2239" s="80"/>
      <c r="P2239" s="80"/>
      <c r="Q2239" s="80"/>
      <c r="R2239" s="80"/>
      <c r="S2239" s="80"/>
      <c r="T2239" s="84"/>
      <c r="U2239" s="105"/>
      <c r="V2239" s="80"/>
      <c r="W2239" s="80"/>
      <c r="X2239" s="80"/>
      <c r="Y2239" s="80"/>
      <c r="Z2239" s="80"/>
      <c r="AA2239" s="80"/>
      <c r="AB2239" s="109"/>
      <c r="AC2239" s="80"/>
      <c r="AD2239" s="80"/>
      <c r="AE2239" s="80"/>
      <c r="AF2239" s="80"/>
      <c r="AG2239" s="80"/>
      <c r="AH2239" s="80"/>
      <c r="AI2239" s="80"/>
      <c r="AJ2239" s="80"/>
      <c r="AK2239" s="80"/>
      <c r="AL2239" s="80"/>
      <c r="AM2239" s="80"/>
      <c r="AN2239" s="80"/>
      <c r="AO2239" s="80"/>
      <c r="AP2239" s="80"/>
      <c r="AQ2239" s="80"/>
      <c r="AR2239" s="80"/>
      <c r="AS2239" s="80"/>
      <c r="AT2239" s="80"/>
      <c r="AU2239" s="80"/>
      <c r="AV2239" s="80"/>
      <c r="AW2239" s="80"/>
      <c r="AX2239" s="80"/>
      <c r="AY2239" s="80"/>
      <c r="AZ2239" s="80"/>
      <c r="BA2239" s="80"/>
      <c r="BB2239" s="80"/>
      <c r="BC2239" s="80"/>
    </row>
    <row r="2240" spans="1:55" x14ac:dyDescent="0.25">
      <c r="A2240" s="80"/>
      <c r="B2240" s="80"/>
      <c r="C2240" s="80"/>
      <c r="D2240" s="81"/>
      <c r="E2240" s="80"/>
      <c r="F2240" s="83"/>
      <c r="G2240" s="80"/>
      <c r="H2240" s="84"/>
      <c r="I2240" s="84"/>
      <c r="J2240" s="105"/>
      <c r="K2240" s="84"/>
      <c r="L2240" s="105"/>
      <c r="M2240" s="84"/>
      <c r="N2240" s="105"/>
      <c r="O2240" s="84"/>
      <c r="P2240" s="84"/>
      <c r="Q2240" s="105"/>
      <c r="R2240" s="84"/>
      <c r="S2240" s="105"/>
      <c r="T2240" s="84"/>
      <c r="U2240" s="105"/>
      <c r="V2240" s="80"/>
      <c r="W2240" s="80"/>
      <c r="X2240" s="108"/>
      <c r="Y2240" s="108"/>
      <c r="Z2240" s="80"/>
      <c r="AA2240" s="80"/>
      <c r="AB2240" s="109"/>
      <c r="AC2240" s="80"/>
      <c r="AD2240" s="80"/>
      <c r="AE2240" s="80"/>
      <c r="AF2240" s="80"/>
      <c r="AG2240" s="80"/>
      <c r="AH2240" s="107"/>
      <c r="AI2240" s="107"/>
      <c r="AJ2240" s="105"/>
      <c r="AK2240" s="85"/>
      <c r="AL2240" s="85"/>
      <c r="AM2240" s="105"/>
      <c r="AN2240" s="107"/>
      <c r="AO2240" s="107"/>
      <c r="AP2240" s="105"/>
      <c r="AQ2240" s="85"/>
      <c r="AR2240" s="85"/>
      <c r="AS2240" s="105"/>
      <c r="AT2240" s="107"/>
      <c r="AU2240" s="85"/>
      <c r="AV2240" s="107"/>
      <c r="AW2240" s="85"/>
      <c r="AX2240" s="85"/>
      <c r="AY2240" s="85"/>
      <c r="AZ2240" s="80"/>
      <c r="BA2240" s="86"/>
      <c r="BB2240" s="86"/>
      <c r="BC2240" s="105"/>
    </row>
    <row r="2241" spans="1:55" x14ac:dyDescent="0.25">
      <c r="A2241" s="80"/>
      <c r="B2241" s="80"/>
      <c r="C2241" s="80"/>
      <c r="D2241" s="81"/>
      <c r="E2241" s="82"/>
      <c r="F2241" s="83"/>
      <c r="G2241" s="83"/>
      <c r="H2241" s="84"/>
      <c r="I2241" s="84"/>
      <c r="J2241" s="105"/>
      <c r="K2241" s="84"/>
      <c r="L2241" s="105"/>
      <c r="M2241" s="84"/>
      <c r="N2241" s="105"/>
      <c r="O2241" s="84"/>
      <c r="P2241" s="84"/>
      <c r="Q2241" s="105"/>
      <c r="R2241" s="84"/>
      <c r="S2241" s="105"/>
      <c r="T2241" s="84"/>
      <c r="U2241" s="105"/>
      <c r="V2241" s="80"/>
      <c r="W2241" s="80"/>
      <c r="X2241" s="108"/>
      <c r="Y2241" s="108"/>
      <c r="Z2241" s="106"/>
      <c r="AA2241" s="106"/>
      <c r="AB2241" s="109"/>
      <c r="AC2241" s="106"/>
      <c r="AD2241" s="106"/>
      <c r="AE2241" s="80"/>
      <c r="AF2241" s="106"/>
      <c r="AG2241" s="106"/>
      <c r="AH2241" s="107"/>
      <c r="AI2241" s="107"/>
      <c r="AJ2241" s="105"/>
      <c r="AK2241" s="85"/>
      <c r="AL2241" s="85"/>
      <c r="AM2241" s="105"/>
      <c r="AN2241" s="107"/>
      <c r="AO2241" s="107"/>
      <c r="AP2241" s="105"/>
      <c r="AQ2241" s="85"/>
      <c r="AR2241" s="85"/>
      <c r="AS2241" s="105"/>
      <c r="AT2241" s="107"/>
      <c r="AU2241" s="85"/>
      <c r="AV2241" s="107"/>
      <c r="AW2241" s="85"/>
      <c r="AX2241" s="85"/>
      <c r="AY2241" s="85"/>
      <c r="AZ2241" s="80"/>
      <c r="BA2241" s="86"/>
      <c r="BB2241" s="86"/>
      <c r="BC2241" s="105"/>
    </row>
    <row r="2242" spans="1:55" x14ac:dyDescent="0.25">
      <c r="A2242" s="80"/>
      <c r="B2242" s="80"/>
      <c r="C2242" s="80"/>
      <c r="D2242" s="81"/>
      <c r="E2242" s="82"/>
      <c r="F2242" s="83"/>
      <c r="G2242" s="83"/>
      <c r="H2242" s="84"/>
      <c r="I2242" s="84"/>
      <c r="J2242" s="105"/>
      <c r="K2242" s="84"/>
      <c r="L2242" s="105"/>
      <c r="M2242" s="84"/>
      <c r="N2242" s="105"/>
      <c r="O2242" s="84"/>
      <c r="P2242" s="84"/>
      <c r="Q2242" s="105"/>
      <c r="R2242" s="84"/>
      <c r="S2242" s="105"/>
      <c r="T2242" s="84"/>
      <c r="U2242" s="105"/>
      <c r="V2242" s="80"/>
      <c r="W2242" s="80"/>
      <c r="X2242" s="108"/>
      <c r="Y2242" s="108"/>
      <c r="Z2242" s="106"/>
      <c r="AA2242" s="106"/>
      <c r="AB2242" s="109"/>
      <c r="AC2242" s="106"/>
      <c r="AD2242" s="106"/>
      <c r="AE2242" s="80"/>
      <c r="AF2242" s="106"/>
      <c r="AG2242" s="106"/>
      <c r="AH2242" s="107"/>
      <c r="AI2242" s="107"/>
      <c r="AJ2242" s="105"/>
      <c r="AK2242" s="85"/>
      <c r="AL2242" s="85"/>
      <c r="AM2242" s="105"/>
      <c r="AN2242" s="107"/>
      <c r="AO2242" s="107"/>
      <c r="AP2242" s="105"/>
      <c r="AQ2242" s="85"/>
      <c r="AR2242" s="85"/>
      <c r="AS2242" s="105"/>
      <c r="AT2242" s="107"/>
      <c r="AU2242" s="85"/>
      <c r="AV2242" s="107"/>
      <c r="AW2242" s="85"/>
      <c r="AX2242" s="85"/>
      <c r="AY2242" s="85"/>
      <c r="AZ2242" s="80"/>
      <c r="BA2242" s="86"/>
      <c r="BB2242" s="86"/>
      <c r="BC2242" s="105"/>
    </row>
    <row r="2243" spans="1:55" x14ac:dyDescent="0.25">
      <c r="A2243" s="80"/>
      <c r="B2243" s="80"/>
      <c r="C2243" s="80"/>
      <c r="D2243" s="81"/>
      <c r="E2243" s="82"/>
      <c r="F2243" s="83"/>
      <c r="G2243" s="83"/>
      <c r="H2243" s="84"/>
      <c r="I2243" s="84"/>
      <c r="J2243" s="105"/>
      <c r="K2243" s="84"/>
      <c r="L2243" s="105"/>
      <c r="M2243" s="84"/>
      <c r="N2243" s="105"/>
      <c r="O2243" s="84"/>
      <c r="P2243" s="84"/>
      <c r="Q2243" s="105"/>
      <c r="R2243" s="84"/>
      <c r="S2243" s="105"/>
      <c r="T2243" s="84"/>
      <c r="U2243" s="105"/>
      <c r="V2243" s="80"/>
      <c r="W2243" s="80"/>
      <c r="X2243" s="108"/>
      <c r="Y2243" s="108"/>
      <c r="Z2243" s="106"/>
      <c r="AA2243" s="106"/>
      <c r="AB2243" s="109"/>
      <c r="AC2243" s="106"/>
      <c r="AD2243" s="106"/>
      <c r="AE2243" s="80"/>
      <c r="AF2243" s="106"/>
      <c r="AG2243" s="106"/>
      <c r="AH2243" s="107"/>
      <c r="AI2243" s="107"/>
      <c r="AJ2243" s="105"/>
      <c r="AK2243" s="85"/>
      <c r="AL2243" s="85"/>
      <c r="AM2243" s="105"/>
      <c r="AN2243" s="107"/>
      <c r="AO2243" s="107"/>
      <c r="AP2243" s="105"/>
      <c r="AQ2243" s="85"/>
      <c r="AR2243" s="85"/>
      <c r="AS2243" s="105"/>
      <c r="AT2243" s="107"/>
      <c r="AU2243" s="85"/>
      <c r="AV2243" s="107"/>
      <c r="AW2243" s="85"/>
      <c r="AX2243" s="85"/>
      <c r="AY2243" s="85"/>
      <c r="AZ2243" s="80"/>
      <c r="BA2243" s="86"/>
      <c r="BB2243" s="86"/>
      <c r="BC2243" s="105"/>
    </row>
    <row r="2244" spans="1:55" x14ac:dyDescent="0.25">
      <c r="A2244" s="80"/>
      <c r="B2244" s="80"/>
      <c r="C2244" s="80"/>
      <c r="D2244" s="81"/>
      <c r="E2244" s="82"/>
      <c r="F2244" s="83"/>
      <c r="G2244" s="83"/>
      <c r="H2244" s="84"/>
      <c r="I2244" s="84"/>
      <c r="J2244" s="105"/>
      <c r="K2244" s="84"/>
      <c r="L2244" s="105"/>
      <c r="M2244" s="84"/>
      <c r="N2244" s="105"/>
      <c r="O2244" s="84"/>
      <c r="P2244" s="84"/>
      <c r="Q2244" s="105"/>
      <c r="R2244" s="84"/>
      <c r="S2244" s="105"/>
      <c r="T2244" s="84"/>
      <c r="U2244" s="105"/>
      <c r="V2244" s="80"/>
      <c r="W2244" s="80"/>
      <c r="X2244" s="108"/>
      <c r="Y2244" s="108"/>
      <c r="Z2244" s="106"/>
      <c r="AA2244" s="106"/>
      <c r="AB2244" s="109"/>
      <c r="AC2244" s="106"/>
      <c r="AD2244" s="106"/>
      <c r="AE2244" s="80"/>
      <c r="AF2244" s="106"/>
      <c r="AG2244" s="106"/>
      <c r="AH2244" s="107"/>
      <c r="AI2244" s="107"/>
      <c r="AJ2244" s="105"/>
      <c r="AK2244" s="85"/>
      <c r="AL2244" s="85"/>
      <c r="AM2244" s="105"/>
      <c r="AN2244" s="107"/>
      <c r="AO2244" s="107"/>
      <c r="AP2244" s="105"/>
      <c r="AQ2244" s="85"/>
      <c r="AR2244" s="85"/>
      <c r="AS2244" s="105"/>
      <c r="AT2244" s="107"/>
      <c r="AU2244" s="85"/>
      <c r="AV2244" s="107"/>
      <c r="AW2244" s="85"/>
      <c r="AX2244" s="85"/>
      <c r="AY2244" s="85"/>
      <c r="AZ2244" s="80"/>
      <c r="BA2244" s="86"/>
      <c r="BB2244" s="86"/>
      <c r="BC2244" s="105"/>
    </row>
    <row r="2245" spans="1:55" x14ac:dyDescent="0.25">
      <c r="A2245" s="80"/>
      <c r="B2245" s="80"/>
      <c r="C2245" s="80"/>
      <c r="D2245" s="81"/>
      <c r="E2245" s="80"/>
      <c r="F2245" s="83"/>
      <c r="G2245" s="80"/>
      <c r="H2245" s="84"/>
      <c r="I2245" s="84"/>
      <c r="J2245" s="105"/>
      <c r="K2245" s="84"/>
      <c r="L2245" s="105"/>
      <c r="M2245" s="84"/>
      <c r="N2245" s="105"/>
      <c r="O2245" s="84"/>
      <c r="P2245" s="84"/>
      <c r="Q2245" s="105"/>
      <c r="R2245" s="84"/>
      <c r="S2245" s="105"/>
      <c r="T2245" s="84"/>
      <c r="U2245" s="105"/>
      <c r="V2245" s="80"/>
      <c r="W2245" s="80"/>
      <c r="X2245" s="108"/>
      <c r="Y2245" s="108"/>
      <c r="Z2245" s="80"/>
      <c r="AA2245" s="106"/>
      <c r="AB2245" s="109"/>
      <c r="AC2245" s="80"/>
      <c r="AD2245" s="106"/>
      <c r="AE2245" s="80"/>
      <c r="AF2245" s="80"/>
      <c r="AG2245" s="80"/>
      <c r="AH2245" s="107"/>
      <c r="AI2245" s="107"/>
      <c r="AJ2245" s="105"/>
      <c r="AK2245" s="85"/>
      <c r="AL2245" s="85"/>
      <c r="AM2245" s="105"/>
      <c r="AN2245" s="107"/>
      <c r="AO2245" s="107"/>
      <c r="AP2245" s="105"/>
      <c r="AQ2245" s="85"/>
      <c r="AR2245" s="85"/>
      <c r="AS2245" s="105"/>
      <c r="AT2245" s="107"/>
      <c r="AU2245" s="85"/>
      <c r="AV2245" s="107"/>
      <c r="AW2245" s="85"/>
      <c r="AX2245" s="85"/>
      <c r="AY2245" s="85"/>
      <c r="AZ2245" s="80"/>
      <c r="BA2245" s="86"/>
      <c r="BB2245" s="86"/>
      <c r="BC2245" s="105"/>
    </row>
    <row r="2246" spans="1:55" x14ac:dyDescent="0.25">
      <c r="A2246" s="80"/>
      <c r="B2246" s="80"/>
      <c r="C2246" s="80"/>
      <c r="D2246" s="81"/>
      <c r="E2246" s="82"/>
      <c r="F2246" s="83"/>
      <c r="G2246" s="83"/>
      <c r="H2246" s="84"/>
      <c r="I2246" s="84"/>
      <c r="J2246" s="105"/>
      <c r="K2246" s="84"/>
      <c r="L2246" s="105"/>
      <c r="M2246" s="84"/>
      <c r="N2246" s="105"/>
      <c r="O2246" s="84"/>
      <c r="P2246" s="84"/>
      <c r="Q2246" s="105"/>
      <c r="R2246" s="84"/>
      <c r="S2246" s="105"/>
      <c r="T2246" s="84"/>
      <c r="U2246" s="105"/>
      <c r="V2246" s="80"/>
      <c r="W2246" s="80"/>
      <c r="X2246" s="80"/>
      <c r="Y2246" s="80"/>
      <c r="Z2246" s="106"/>
      <c r="AA2246" s="106"/>
      <c r="AB2246" s="109"/>
      <c r="AC2246" s="106"/>
      <c r="AD2246" s="106"/>
      <c r="AE2246" s="80"/>
      <c r="AF2246" s="106"/>
      <c r="AG2246" s="106"/>
      <c r="AH2246" s="107"/>
      <c r="AI2246" s="107"/>
      <c r="AJ2246" s="105"/>
      <c r="AK2246" s="85"/>
      <c r="AL2246" s="85"/>
      <c r="AM2246" s="105"/>
      <c r="AN2246" s="107"/>
      <c r="AO2246" s="107"/>
      <c r="AP2246" s="105"/>
      <c r="AQ2246" s="85"/>
      <c r="AR2246" s="85"/>
      <c r="AS2246" s="105"/>
      <c r="AT2246" s="107"/>
      <c r="AU2246" s="85"/>
      <c r="AV2246" s="107"/>
      <c r="AW2246" s="85"/>
      <c r="AX2246" s="85"/>
      <c r="AY2246" s="85"/>
      <c r="AZ2246" s="80"/>
      <c r="BA2246" s="86"/>
      <c r="BB2246" s="86"/>
      <c r="BC2246" s="105"/>
    </row>
    <row r="2247" spans="1:55" x14ac:dyDescent="0.25">
      <c r="A2247" s="80"/>
      <c r="B2247" s="80"/>
      <c r="C2247" s="80"/>
      <c r="D2247" s="81"/>
      <c r="E2247" s="82"/>
      <c r="F2247" s="83"/>
      <c r="G2247" s="83"/>
      <c r="H2247" s="84"/>
      <c r="I2247" s="84"/>
      <c r="J2247" s="105"/>
      <c r="K2247" s="84"/>
      <c r="L2247" s="105"/>
      <c r="M2247" s="84"/>
      <c r="N2247" s="105"/>
      <c r="O2247" s="84"/>
      <c r="P2247" s="84"/>
      <c r="Q2247" s="105"/>
      <c r="R2247" s="84"/>
      <c r="S2247" s="105"/>
      <c r="T2247" s="84"/>
      <c r="U2247" s="105"/>
      <c r="V2247" s="80"/>
      <c r="W2247" s="80"/>
      <c r="X2247" s="80"/>
      <c r="Y2247" s="80"/>
      <c r="Z2247" s="106"/>
      <c r="AA2247" s="106"/>
      <c r="AB2247" s="109"/>
      <c r="AC2247" s="106"/>
      <c r="AD2247" s="106"/>
      <c r="AE2247" s="80"/>
      <c r="AF2247" s="106"/>
      <c r="AG2247" s="106"/>
      <c r="AH2247" s="107"/>
      <c r="AI2247" s="107"/>
      <c r="AJ2247" s="105"/>
      <c r="AK2247" s="85"/>
      <c r="AL2247" s="85"/>
      <c r="AM2247" s="105"/>
      <c r="AN2247" s="107"/>
      <c r="AO2247" s="107"/>
      <c r="AP2247" s="105"/>
      <c r="AQ2247" s="85"/>
      <c r="AR2247" s="85"/>
      <c r="AS2247" s="105"/>
      <c r="AT2247" s="107"/>
      <c r="AU2247" s="85"/>
      <c r="AV2247" s="107"/>
      <c r="AW2247" s="85"/>
      <c r="AX2247" s="85"/>
      <c r="AY2247" s="85"/>
      <c r="AZ2247" s="80"/>
      <c r="BA2247" s="86"/>
      <c r="BB2247" s="86"/>
      <c r="BC2247" s="105"/>
    </row>
    <row r="2248" spans="1:55" x14ac:dyDescent="0.25">
      <c r="A2248" s="80"/>
      <c r="B2248" s="80"/>
      <c r="C2248" s="80"/>
      <c r="D2248" s="81"/>
      <c r="E2248" s="82"/>
      <c r="F2248" s="83"/>
      <c r="G2248" s="83"/>
      <c r="H2248" s="84"/>
      <c r="I2248" s="84"/>
      <c r="J2248" s="105"/>
      <c r="K2248" s="84"/>
      <c r="L2248" s="105"/>
      <c r="M2248" s="84"/>
      <c r="N2248" s="105"/>
      <c r="O2248" s="84"/>
      <c r="P2248" s="84"/>
      <c r="Q2248" s="105"/>
      <c r="R2248" s="84"/>
      <c r="S2248" s="105"/>
      <c r="T2248" s="84"/>
      <c r="U2248" s="105"/>
      <c r="V2248" s="80"/>
      <c r="W2248" s="80"/>
      <c r="X2248" s="108"/>
      <c r="Y2248" s="108"/>
      <c r="Z2248" s="106"/>
      <c r="AA2248" s="106"/>
      <c r="AB2248" s="109"/>
      <c r="AC2248" s="106"/>
      <c r="AD2248" s="106"/>
      <c r="AE2248" s="80"/>
      <c r="AF2248" s="106"/>
      <c r="AG2248" s="106"/>
      <c r="AH2248" s="107"/>
      <c r="AI2248" s="107"/>
      <c r="AJ2248" s="105"/>
      <c r="AK2248" s="85"/>
      <c r="AL2248" s="85"/>
      <c r="AM2248" s="105"/>
      <c r="AN2248" s="107"/>
      <c r="AO2248" s="107"/>
      <c r="AP2248" s="105"/>
      <c r="AQ2248" s="85"/>
      <c r="AR2248" s="85"/>
      <c r="AS2248" s="105"/>
      <c r="AT2248" s="107"/>
      <c r="AU2248" s="85"/>
      <c r="AV2248" s="107"/>
      <c r="AW2248" s="85"/>
      <c r="AX2248" s="85"/>
      <c r="AY2248" s="85"/>
      <c r="AZ2248" s="80"/>
      <c r="BA2248" s="86"/>
      <c r="BB2248" s="86"/>
      <c r="BC2248" s="105"/>
    </row>
    <row r="2249" spans="1:55" x14ac:dyDescent="0.25">
      <c r="A2249" s="80"/>
      <c r="B2249" s="80"/>
      <c r="C2249" s="80"/>
      <c r="D2249" s="81"/>
      <c r="E2249" s="82"/>
      <c r="F2249" s="83"/>
      <c r="G2249" s="83"/>
      <c r="H2249" s="84"/>
      <c r="I2249" s="84"/>
      <c r="J2249" s="105"/>
      <c r="K2249" s="84"/>
      <c r="L2249" s="105"/>
      <c r="M2249" s="84"/>
      <c r="N2249" s="105"/>
      <c r="O2249" s="84"/>
      <c r="P2249" s="84"/>
      <c r="Q2249" s="105"/>
      <c r="R2249" s="84"/>
      <c r="S2249" s="105"/>
      <c r="T2249" s="84"/>
      <c r="U2249" s="105"/>
      <c r="V2249" s="80"/>
      <c r="W2249" s="80"/>
      <c r="X2249" s="80"/>
      <c r="Y2249" s="80"/>
      <c r="Z2249" s="106"/>
      <c r="AA2249" s="106"/>
      <c r="AB2249" s="109"/>
      <c r="AC2249" s="106"/>
      <c r="AD2249" s="106"/>
      <c r="AE2249" s="80"/>
      <c r="AF2249" s="106"/>
      <c r="AG2249" s="106"/>
      <c r="AH2249" s="107"/>
      <c r="AI2249" s="107"/>
      <c r="AJ2249" s="105"/>
      <c r="AK2249" s="85"/>
      <c r="AL2249" s="85"/>
      <c r="AM2249" s="105"/>
      <c r="AN2249" s="107"/>
      <c r="AO2249" s="107"/>
      <c r="AP2249" s="105"/>
      <c r="AQ2249" s="85"/>
      <c r="AR2249" s="85"/>
      <c r="AS2249" s="105"/>
      <c r="AT2249" s="107"/>
      <c r="AU2249" s="85"/>
      <c r="AV2249" s="107"/>
      <c r="AW2249" s="85"/>
      <c r="AX2249" s="85"/>
      <c r="AY2249" s="85"/>
      <c r="AZ2249" s="80"/>
      <c r="BA2249" s="86"/>
      <c r="BB2249" s="86"/>
      <c r="BC2249" s="105"/>
    </row>
    <row r="2250" spans="1:55" x14ac:dyDescent="0.25">
      <c r="A2250" s="80"/>
      <c r="B2250" s="80"/>
      <c r="C2250" s="80"/>
      <c r="D2250" s="81"/>
      <c r="E2250" s="82"/>
      <c r="F2250" s="83"/>
      <c r="G2250" s="83"/>
      <c r="H2250" s="84"/>
      <c r="I2250" s="84"/>
      <c r="J2250" s="105"/>
      <c r="K2250" s="84"/>
      <c r="L2250" s="105"/>
      <c r="M2250" s="84"/>
      <c r="N2250" s="105"/>
      <c r="O2250" s="84"/>
      <c r="P2250" s="84"/>
      <c r="Q2250" s="105"/>
      <c r="R2250" s="84"/>
      <c r="S2250" s="105"/>
      <c r="T2250" s="84"/>
      <c r="U2250" s="105"/>
      <c r="V2250" s="80"/>
      <c r="W2250" s="80"/>
      <c r="X2250" s="80"/>
      <c r="Y2250" s="80"/>
      <c r="Z2250" s="106"/>
      <c r="AA2250" s="106"/>
      <c r="AB2250" s="109"/>
      <c r="AC2250" s="106"/>
      <c r="AD2250" s="106"/>
      <c r="AE2250" s="80"/>
      <c r="AF2250" s="106"/>
      <c r="AG2250" s="106"/>
      <c r="AH2250" s="107"/>
      <c r="AI2250" s="107"/>
      <c r="AJ2250" s="105"/>
      <c r="AK2250" s="85"/>
      <c r="AL2250" s="85"/>
      <c r="AM2250" s="105"/>
      <c r="AN2250" s="107"/>
      <c r="AO2250" s="107"/>
      <c r="AP2250" s="105"/>
      <c r="AQ2250" s="85"/>
      <c r="AR2250" s="85"/>
      <c r="AS2250" s="105"/>
      <c r="AT2250" s="107"/>
      <c r="AU2250" s="85"/>
      <c r="AV2250" s="107"/>
      <c r="AW2250" s="85"/>
      <c r="AX2250" s="85"/>
      <c r="AY2250" s="85"/>
      <c r="AZ2250" s="80"/>
      <c r="BA2250" s="86"/>
      <c r="BB2250" s="86"/>
      <c r="BC2250" s="105"/>
    </row>
    <row r="2251" spans="1:55" x14ac:dyDescent="0.25">
      <c r="A2251" s="80"/>
      <c r="B2251" s="80"/>
      <c r="C2251" s="80"/>
      <c r="D2251" s="81"/>
      <c r="E2251" s="82"/>
      <c r="F2251" s="83"/>
      <c r="G2251" s="83"/>
      <c r="H2251" s="84"/>
      <c r="I2251" s="84"/>
      <c r="J2251" s="105"/>
      <c r="K2251" s="84"/>
      <c r="L2251" s="105"/>
      <c r="M2251" s="84"/>
      <c r="N2251" s="105"/>
      <c r="O2251" s="84"/>
      <c r="P2251" s="84"/>
      <c r="Q2251" s="105"/>
      <c r="R2251" s="84"/>
      <c r="S2251" s="105"/>
      <c r="T2251" s="84"/>
      <c r="U2251" s="105"/>
      <c r="V2251" s="80"/>
      <c r="W2251" s="80"/>
      <c r="X2251" s="80"/>
      <c r="Y2251" s="80"/>
      <c r="Z2251" s="106"/>
      <c r="AA2251" s="106"/>
      <c r="AB2251" s="109"/>
      <c r="AC2251" s="106"/>
      <c r="AD2251" s="106"/>
      <c r="AE2251" s="80"/>
      <c r="AF2251" s="106"/>
      <c r="AG2251" s="106"/>
      <c r="AH2251" s="107"/>
      <c r="AI2251" s="107"/>
      <c r="AJ2251" s="105"/>
      <c r="AK2251" s="85"/>
      <c r="AL2251" s="85"/>
      <c r="AM2251" s="105"/>
      <c r="AN2251" s="107"/>
      <c r="AO2251" s="107"/>
      <c r="AP2251" s="105"/>
      <c r="AQ2251" s="85"/>
      <c r="AR2251" s="85"/>
      <c r="AS2251" s="105"/>
      <c r="AT2251" s="107"/>
      <c r="AU2251" s="85"/>
      <c r="AV2251" s="107"/>
      <c r="AW2251" s="85"/>
      <c r="AX2251" s="85"/>
      <c r="AY2251" s="85"/>
      <c r="AZ2251" s="80"/>
      <c r="BA2251" s="86"/>
      <c r="BB2251" s="86"/>
      <c r="BC2251" s="105"/>
    </row>
    <row r="2252" spans="1:55" x14ac:dyDescent="0.25">
      <c r="A2252" s="80"/>
      <c r="B2252" s="80"/>
      <c r="C2252" s="80"/>
      <c r="D2252" s="81"/>
      <c r="E2252" s="82"/>
      <c r="F2252" s="83"/>
      <c r="G2252" s="83"/>
      <c r="H2252" s="84"/>
      <c r="I2252" s="84"/>
      <c r="J2252" s="105"/>
      <c r="K2252" s="84"/>
      <c r="L2252" s="105"/>
      <c r="M2252" s="84"/>
      <c r="N2252" s="105"/>
      <c r="O2252" s="84"/>
      <c r="P2252" s="84"/>
      <c r="Q2252" s="105"/>
      <c r="R2252" s="84"/>
      <c r="S2252" s="105"/>
      <c r="T2252" s="84"/>
      <c r="U2252" s="105"/>
      <c r="V2252" s="80"/>
      <c r="W2252" s="80"/>
      <c r="X2252" s="108"/>
      <c r="Y2252" s="108"/>
      <c r="Z2252" s="106"/>
      <c r="AA2252" s="106"/>
      <c r="AB2252" s="109"/>
      <c r="AC2252" s="106"/>
      <c r="AD2252" s="106"/>
      <c r="AE2252" s="80"/>
      <c r="AF2252" s="106"/>
      <c r="AG2252" s="106"/>
      <c r="AH2252" s="107"/>
      <c r="AI2252" s="107"/>
      <c r="AJ2252" s="105"/>
      <c r="AK2252" s="85"/>
      <c r="AL2252" s="85"/>
      <c r="AM2252" s="105"/>
      <c r="AN2252" s="107"/>
      <c r="AO2252" s="107"/>
      <c r="AP2252" s="105"/>
      <c r="AQ2252" s="85"/>
      <c r="AR2252" s="85"/>
      <c r="AS2252" s="105"/>
      <c r="AT2252" s="107"/>
      <c r="AU2252" s="85"/>
      <c r="AV2252" s="107"/>
      <c r="AW2252" s="85"/>
      <c r="AX2252" s="85"/>
      <c r="AY2252" s="85"/>
      <c r="AZ2252" s="80"/>
      <c r="BA2252" s="86"/>
      <c r="BB2252" s="86"/>
      <c r="BC2252" s="105"/>
    </row>
    <row r="2253" spans="1:55" x14ac:dyDescent="0.25">
      <c r="A2253" s="80"/>
      <c r="B2253" s="80"/>
      <c r="C2253" s="80"/>
      <c r="D2253" s="81"/>
      <c r="E2253" s="80"/>
      <c r="F2253" s="83"/>
      <c r="G2253" s="80"/>
      <c r="H2253" s="84"/>
      <c r="I2253" s="84"/>
      <c r="J2253" s="105"/>
      <c r="K2253" s="84"/>
      <c r="L2253" s="105"/>
      <c r="M2253" s="84"/>
      <c r="N2253" s="105"/>
      <c r="O2253" s="84"/>
      <c r="P2253" s="84"/>
      <c r="Q2253" s="105"/>
      <c r="R2253" s="84"/>
      <c r="S2253" s="105"/>
      <c r="T2253" s="84"/>
      <c r="U2253" s="105"/>
      <c r="V2253" s="80"/>
      <c r="W2253" s="80"/>
      <c r="X2253" s="108"/>
      <c r="Y2253" s="108"/>
      <c r="Z2253" s="80"/>
      <c r="AA2253" s="80"/>
      <c r="AB2253" s="109"/>
      <c r="AC2253" s="80"/>
      <c r="AD2253" s="80"/>
      <c r="AE2253" s="80"/>
      <c r="AF2253" s="80"/>
      <c r="AG2253" s="80"/>
      <c r="AH2253" s="107"/>
      <c r="AI2253" s="107"/>
      <c r="AJ2253" s="105"/>
      <c r="AK2253" s="85"/>
      <c r="AL2253" s="85"/>
      <c r="AM2253" s="105"/>
      <c r="AN2253" s="107"/>
      <c r="AO2253" s="107"/>
      <c r="AP2253" s="105"/>
      <c r="AQ2253" s="85"/>
      <c r="AR2253" s="85"/>
      <c r="AS2253" s="105"/>
      <c r="AT2253" s="107"/>
      <c r="AU2253" s="85"/>
      <c r="AV2253" s="107"/>
      <c r="AW2253" s="85"/>
      <c r="AX2253" s="85"/>
      <c r="AY2253" s="85"/>
      <c r="AZ2253" s="80"/>
      <c r="BA2253" s="86"/>
      <c r="BB2253" s="86"/>
      <c r="BC2253" s="105"/>
    </row>
    <row r="2254" spans="1:55" x14ac:dyDescent="0.25">
      <c r="A2254" s="80"/>
      <c r="B2254" s="80"/>
      <c r="C2254" s="80"/>
      <c r="D2254" s="81"/>
      <c r="E2254" s="82"/>
      <c r="F2254" s="83"/>
      <c r="G2254" s="83"/>
      <c r="H2254" s="84"/>
      <c r="I2254" s="84"/>
      <c r="J2254" s="105"/>
      <c r="K2254" s="84"/>
      <c r="L2254" s="105"/>
      <c r="M2254" s="84"/>
      <c r="N2254" s="105"/>
      <c r="O2254" s="84"/>
      <c r="P2254" s="84"/>
      <c r="Q2254" s="105"/>
      <c r="R2254" s="84"/>
      <c r="S2254" s="105"/>
      <c r="T2254" s="84"/>
      <c r="U2254" s="105"/>
      <c r="V2254" s="80"/>
      <c r="W2254" s="80"/>
      <c r="X2254" s="108"/>
      <c r="Y2254" s="108"/>
      <c r="Z2254" s="106"/>
      <c r="AA2254" s="106"/>
      <c r="AB2254" s="109"/>
      <c r="AC2254" s="106"/>
      <c r="AD2254" s="106"/>
      <c r="AE2254" s="80"/>
      <c r="AF2254" s="106"/>
      <c r="AG2254" s="106"/>
      <c r="AH2254" s="107"/>
      <c r="AI2254" s="107"/>
      <c r="AJ2254" s="105"/>
      <c r="AK2254" s="85"/>
      <c r="AL2254" s="85"/>
      <c r="AM2254" s="105"/>
      <c r="AN2254" s="107"/>
      <c r="AO2254" s="107"/>
      <c r="AP2254" s="105"/>
      <c r="AQ2254" s="85"/>
      <c r="AR2254" s="85"/>
      <c r="AS2254" s="105"/>
      <c r="AT2254" s="107"/>
      <c r="AU2254" s="85"/>
      <c r="AV2254" s="107"/>
      <c r="AW2254" s="85"/>
      <c r="AX2254" s="85"/>
      <c r="AY2254" s="85"/>
      <c r="AZ2254" s="80"/>
      <c r="BA2254" s="86"/>
      <c r="BB2254" s="86"/>
      <c r="BC2254" s="105"/>
    </row>
    <row r="2255" spans="1:55" x14ac:dyDescent="0.25">
      <c r="A2255" s="80"/>
      <c r="B2255" s="80"/>
      <c r="C2255" s="80"/>
      <c r="D2255" s="80"/>
      <c r="E2255" s="80"/>
      <c r="F2255" s="80"/>
      <c r="G2255" s="80"/>
      <c r="H2255" s="80"/>
      <c r="I2255" s="84"/>
      <c r="J2255" s="105"/>
      <c r="K2255" s="80"/>
      <c r="L2255" s="80"/>
      <c r="M2255" s="84"/>
      <c r="N2255" s="105"/>
      <c r="O2255" s="80"/>
      <c r="P2255" s="84"/>
      <c r="Q2255" s="105"/>
      <c r="R2255" s="80"/>
      <c r="S2255" s="80"/>
      <c r="T2255" s="84"/>
      <c r="U2255" s="105"/>
      <c r="V2255" s="80"/>
      <c r="W2255" s="80"/>
      <c r="X2255" s="80"/>
      <c r="Y2255" s="80"/>
      <c r="Z2255" s="80"/>
      <c r="AA2255" s="80"/>
      <c r="AB2255" s="109"/>
      <c r="AC2255" s="80"/>
      <c r="AD2255" s="80"/>
      <c r="AE2255" s="80"/>
      <c r="AF2255" s="80"/>
      <c r="AG2255" s="80"/>
      <c r="AH2255" s="80"/>
      <c r="AI2255" s="107"/>
      <c r="AJ2255" s="105"/>
      <c r="AK2255" s="80"/>
      <c r="AL2255" s="85"/>
      <c r="AM2255" s="105"/>
      <c r="AN2255" s="80"/>
      <c r="AO2255" s="107"/>
      <c r="AP2255" s="105"/>
      <c r="AQ2255" s="80"/>
      <c r="AR2255" s="85"/>
      <c r="AS2255" s="105"/>
      <c r="AT2255" s="80"/>
      <c r="AU2255" s="80"/>
      <c r="AV2255" s="80"/>
      <c r="AW2255" s="80"/>
      <c r="AX2255" s="80"/>
      <c r="AY2255" s="85"/>
      <c r="AZ2255" s="80"/>
      <c r="BA2255" s="80"/>
      <c r="BB2255" s="86"/>
      <c r="BC2255" s="105"/>
    </row>
    <row r="2256" spans="1:55" x14ac:dyDescent="0.25">
      <c r="A2256" s="80"/>
      <c r="B2256" s="80"/>
      <c r="C2256" s="80"/>
      <c r="D2256" s="81"/>
      <c r="E2256" s="80"/>
      <c r="F2256" s="83"/>
      <c r="G2256" s="80"/>
      <c r="H2256" s="84"/>
      <c r="I2256" s="84"/>
      <c r="J2256" s="105"/>
      <c r="K2256" s="84"/>
      <c r="L2256" s="105"/>
      <c r="M2256" s="84"/>
      <c r="N2256" s="105"/>
      <c r="O2256" s="84"/>
      <c r="P2256" s="84"/>
      <c r="Q2256" s="105"/>
      <c r="R2256" s="84"/>
      <c r="S2256" s="105"/>
      <c r="T2256" s="84"/>
      <c r="U2256" s="105"/>
      <c r="V2256" s="80"/>
      <c r="W2256" s="80"/>
      <c r="X2256" s="108"/>
      <c r="Y2256" s="108"/>
      <c r="Z2256" s="80"/>
      <c r="AA2256" s="80"/>
      <c r="AB2256" s="109"/>
      <c r="AC2256" s="80"/>
      <c r="AD2256" s="80"/>
      <c r="AE2256" s="80"/>
      <c r="AF2256" s="80"/>
      <c r="AG2256" s="80"/>
      <c r="AH2256" s="107"/>
      <c r="AI2256" s="107"/>
      <c r="AJ2256" s="105"/>
      <c r="AK2256" s="85"/>
      <c r="AL2256" s="85"/>
      <c r="AM2256" s="105"/>
      <c r="AN2256" s="107"/>
      <c r="AO2256" s="107"/>
      <c r="AP2256" s="105"/>
      <c r="AQ2256" s="85"/>
      <c r="AR2256" s="85"/>
      <c r="AS2256" s="105"/>
      <c r="AT2256" s="107"/>
      <c r="AU2256" s="85"/>
      <c r="AV2256" s="107"/>
      <c r="AW2256" s="85"/>
      <c r="AX2256" s="85"/>
      <c r="AY2256" s="85"/>
      <c r="AZ2256" s="80"/>
      <c r="BA2256" s="86"/>
      <c r="BB2256" s="86"/>
      <c r="BC2256" s="105"/>
    </row>
    <row r="2257" spans="1:55" x14ac:dyDescent="0.25">
      <c r="A2257" s="80"/>
      <c r="B2257" s="80"/>
      <c r="C2257" s="80"/>
      <c r="D2257" s="81"/>
      <c r="E2257" s="82"/>
      <c r="F2257" s="83"/>
      <c r="G2257" s="83"/>
      <c r="H2257" s="84"/>
      <c r="I2257" s="84"/>
      <c r="J2257" s="105"/>
      <c r="K2257" s="84"/>
      <c r="L2257" s="105"/>
      <c r="M2257" s="84"/>
      <c r="N2257" s="105"/>
      <c r="O2257" s="84"/>
      <c r="P2257" s="84"/>
      <c r="Q2257" s="105"/>
      <c r="R2257" s="84"/>
      <c r="S2257" s="105"/>
      <c r="T2257" s="84"/>
      <c r="U2257" s="105"/>
      <c r="V2257" s="80"/>
      <c r="W2257" s="80"/>
      <c r="X2257" s="108"/>
      <c r="Y2257" s="108"/>
      <c r="Z2257" s="106"/>
      <c r="AA2257" s="80"/>
      <c r="AB2257" s="109"/>
      <c r="AC2257" s="106"/>
      <c r="AD2257" s="80"/>
      <c r="AE2257" s="80"/>
      <c r="AF2257" s="106"/>
      <c r="AG2257" s="106"/>
      <c r="AH2257" s="107"/>
      <c r="AI2257" s="107"/>
      <c r="AJ2257" s="105"/>
      <c r="AK2257" s="85"/>
      <c r="AL2257" s="85"/>
      <c r="AM2257" s="105"/>
      <c r="AN2257" s="107"/>
      <c r="AO2257" s="107"/>
      <c r="AP2257" s="105"/>
      <c r="AQ2257" s="85"/>
      <c r="AR2257" s="85"/>
      <c r="AS2257" s="105"/>
      <c r="AT2257" s="107"/>
      <c r="AU2257" s="85"/>
      <c r="AV2257" s="107"/>
      <c r="AW2257" s="85"/>
      <c r="AX2257" s="85"/>
      <c r="AY2257" s="85"/>
      <c r="AZ2257" s="80"/>
      <c r="BA2257" s="86"/>
      <c r="BB2257" s="86"/>
      <c r="BC2257" s="105"/>
    </row>
    <row r="2258" spans="1:55" x14ac:dyDescent="0.25">
      <c r="A2258" s="80"/>
      <c r="B2258" s="80"/>
      <c r="C2258" s="80"/>
      <c r="D2258" s="81"/>
      <c r="E2258" s="80"/>
      <c r="F2258" s="83"/>
      <c r="G2258" s="80"/>
      <c r="H2258" s="84"/>
      <c r="I2258" s="84"/>
      <c r="J2258" s="105"/>
      <c r="K2258" s="84"/>
      <c r="L2258" s="105"/>
      <c r="M2258" s="84"/>
      <c r="N2258" s="105"/>
      <c r="O2258" s="84"/>
      <c r="P2258" s="84"/>
      <c r="Q2258" s="105"/>
      <c r="R2258" s="84"/>
      <c r="S2258" s="105"/>
      <c r="T2258" s="84"/>
      <c r="U2258" s="105"/>
      <c r="V2258" s="80"/>
      <c r="W2258" s="80"/>
      <c r="X2258" s="108"/>
      <c r="Y2258" s="108"/>
      <c r="Z2258" s="80"/>
      <c r="AA2258" s="80"/>
      <c r="AB2258" s="109"/>
      <c r="AC2258" s="80"/>
      <c r="AD2258" s="80"/>
      <c r="AE2258" s="80"/>
      <c r="AF2258" s="80"/>
      <c r="AG2258" s="80"/>
      <c r="AH2258" s="107"/>
      <c r="AI2258" s="107"/>
      <c r="AJ2258" s="105"/>
      <c r="AK2258" s="85"/>
      <c r="AL2258" s="85"/>
      <c r="AM2258" s="105"/>
      <c r="AN2258" s="107"/>
      <c r="AO2258" s="107"/>
      <c r="AP2258" s="105"/>
      <c r="AQ2258" s="85"/>
      <c r="AR2258" s="85"/>
      <c r="AS2258" s="105"/>
      <c r="AT2258" s="107"/>
      <c r="AU2258" s="85"/>
      <c r="AV2258" s="107"/>
      <c r="AW2258" s="85"/>
      <c r="AX2258" s="85"/>
      <c r="AY2258" s="85"/>
      <c r="AZ2258" s="80"/>
      <c r="BA2258" s="86"/>
      <c r="BB2258" s="86"/>
      <c r="BC2258" s="105"/>
    </row>
    <row r="2259" spans="1:55" x14ac:dyDescent="0.25">
      <c r="A2259" s="80"/>
      <c r="B2259" s="80"/>
      <c r="C2259" s="80"/>
      <c r="D2259" s="81"/>
      <c r="E2259" s="82"/>
      <c r="F2259" s="83"/>
      <c r="G2259" s="83"/>
      <c r="H2259" s="84"/>
      <c r="I2259" s="84"/>
      <c r="J2259" s="105"/>
      <c r="K2259" s="84"/>
      <c r="L2259" s="105"/>
      <c r="M2259" s="84"/>
      <c r="N2259" s="105"/>
      <c r="O2259" s="84"/>
      <c r="P2259" s="84"/>
      <c r="Q2259" s="105"/>
      <c r="R2259" s="84"/>
      <c r="S2259" s="105"/>
      <c r="T2259" s="84"/>
      <c r="U2259" s="105"/>
      <c r="V2259" s="80"/>
      <c r="W2259" s="80"/>
      <c r="X2259" s="108"/>
      <c r="Y2259" s="108"/>
      <c r="Z2259" s="106"/>
      <c r="AA2259" s="106"/>
      <c r="AB2259" s="109"/>
      <c r="AC2259" s="106"/>
      <c r="AD2259" s="106"/>
      <c r="AE2259" s="80"/>
      <c r="AF2259" s="106"/>
      <c r="AG2259" s="106"/>
      <c r="AH2259" s="107"/>
      <c r="AI2259" s="107"/>
      <c r="AJ2259" s="105"/>
      <c r="AK2259" s="85"/>
      <c r="AL2259" s="85"/>
      <c r="AM2259" s="105"/>
      <c r="AN2259" s="107"/>
      <c r="AO2259" s="107"/>
      <c r="AP2259" s="105"/>
      <c r="AQ2259" s="85"/>
      <c r="AR2259" s="85"/>
      <c r="AS2259" s="105"/>
      <c r="AT2259" s="107"/>
      <c r="AU2259" s="85"/>
      <c r="AV2259" s="107"/>
      <c r="AW2259" s="85"/>
      <c r="AX2259" s="85"/>
      <c r="AY2259" s="85"/>
      <c r="AZ2259" s="80"/>
      <c r="BA2259" s="86"/>
      <c r="BB2259" s="86"/>
      <c r="BC2259" s="105"/>
    </row>
    <row r="2260" spans="1:55" x14ac:dyDescent="0.25">
      <c r="A2260" s="80"/>
      <c r="B2260" s="80"/>
      <c r="C2260" s="80"/>
      <c r="D2260" s="81"/>
      <c r="E2260" s="82"/>
      <c r="F2260" s="83"/>
      <c r="G2260" s="83"/>
      <c r="H2260" s="84"/>
      <c r="I2260" s="84"/>
      <c r="J2260" s="105"/>
      <c r="K2260" s="84"/>
      <c r="L2260" s="105"/>
      <c r="M2260" s="84"/>
      <c r="N2260" s="105"/>
      <c r="O2260" s="84"/>
      <c r="P2260" s="84"/>
      <c r="Q2260" s="105"/>
      <c r="R2260" s="84"/>
      <c r="S2260" s="105"/>
      <c r="T2260" s="84"/>
      <c r="U2260" s="105"/>
      <c r="V2260" s="80"/>
      <c r="W2260" s="80"/>
      <c r="X2260" s="108"/>
      <c r="Y2260" s="108"/>
      <c r="Z2260" s="106"/>
      <c r="AA2260" s="106"/>
      <c r="AB2260" s="109"/>
      <c r="AC2260" s="106"/>
      <c r="AD2260" s="106"/>
      <c r="AE2260" s="80"/>
      <c r="AF2260" s="106"/>
      <c r="AG2260" s="106"/>
      <c r="AH2260" s="107"/>
      <c r="AI2260" s="107"/>
      <c r="AJ2260" s="105"/>
      <c r="AK2260" s="85"/>
      <c r="AL2260" s="85"/>
      <c r="AM2260" s="105"/>
      <c r="AN2260" s="107"/>
      <c r="AO2260" s="107"/>
      <c r="AP2260" s="105"/>
      <c r="AQ2260" s="85"/>
      <c r="AR2260" s="85"/>
      <c r="AS2260" s="105"/>
      <c r="AT2260" s="107"/>
      <c r="AU2260" s="85"/>
      <c r="AV2260" s="107"/>
      <c r="AW2260" s="85"/>
      <c r="AX2260" s="85"/>
      <c r="AY2260" s="85"/>
      <c r="AZ2260" s="80"/>
      <c r="BA2260" s="86"/>
      <c r="BB2260" s="86"/>
      <c r="BC2260" s="105"/>
    </row>
    <row r="2261" spans="1:55" x14ac:dyDescent="0.25">
      <c r="A2261" s="80"/>
      <c r="B2261" s="80"/>
      <c r="C2261" s="80"/>
      <c r="D2261" s="81"/>
      <c r="E2261" s="82"/>
      <c r="F2261" s="83"/>
      <c r="G2261" s="83"/>
      <c r="H2261" s="84"/>
      <c r="I2261" s="84"/>
      <c r="J2261" s="105"/>
      <c r="K2261" s="84"/>
      <c r="L2261" s="105"/>
      <c r="M2261" s="84"/>
      <c r="N2261" s="105"/>
      <c r="O2261" s="84"/>
      <c r="P2261" s="84"/>
      <c r="Q2261" s="105"/>
      <c r="R2261" s="84"/>
      <c r="S2261" s="105"/>
      <c r="T2261" s="84"/>
      <c r="U2261" s="105"/>
      <c r="V2261" s="80"/>
      <c r="W2261" s="80"/>
      <c r="X2261" s="108"/>
      <c r="Y2261" s="108"/>
      <c r="Z2261" s="106"/>
      <c r="AA2261" s="106"/>
      <c r="AB2261" s="109"/>
      <c r="AC2261" s="106"/>
      <c r="AD2261" s="106"/>
      <c r="AE2261" s="80"/>
      <c r="AF2261" s="106"/>
      <c r="AG2261" s="106"/>
      <c r="AH2261" s="107"/>
      <c r="AI2261" s="107"/>
      <c r="AJ2261" s="105"/>
      <c r="AK2261" s="85"/>
      <c r="AL2261" s="85"/>
      <c r="AM2261" s="105"/>
      <c r="AN2261" s="107"/>
      <c r="AO2261" s="107"/>
      <c r="AP2261" s="105"/>
      <c r="AQ2261" s="85"/>
      <c r="AR2261" s="85"/>
      <c r="AS2261" s="105"/>
      <c r="AT2261" s="107"/>
      <c r="AU2261" s="85"/>
      <c r="AV2261" s="107"/>
      <c r="AW2261" s="85"/>
      <c r="AX2261" s="85"/>
      <c r="AY2261" s="85"/>
      <c r="AZ2261" s="80"/>
      <c r="BA2261" s="86"/>
      <c r="BB2261" s="86"/>
      <c r="BC2261" s="105"/>
    </row>
    <row r="2262" spans="1:55" x14ac:dyDescent="0.25">
      <c r="A2262" s="80"/>
      <c r="B2262" s="80"/>
      <c r="C2262" s="80"/>
      <c r="D2262" s="81"/>
      <c r="E2262" s="80"/>
      <c r="F2262" s="83"/>
      <c r="G2262" s="80"/>
      <c r="H2262" s="84"/>
      <c r="I2262" s="84"/>
      <c r="J2262" s="105"/>
      <c r="K2262" s="84"/>
      <c r="L2262" s="105"/>
      <c r="M2262" s="84"/>
      <c r="N2262" s="105"/>
      <c r="O2262" s="84"/>
      <c r="P2262" s="84"/>
      <c r="Q2262" s="105"/>
      <c r="R2262" s="84"/>
      <c r="S2262" s="105"/>
      <c r="T2262" s="84"/>
      <c r="U2262" s="105"/>
      <c r="V2262" s="80"/>
      <c r="W2262" s="80"/>
      <c r="X2262" s="108"/>
      <c r="Y2262" s="108"/>
      <c r="Z2262" s="80"/>
      <c r="AA2262" s="80"/>
      <c r="AB2262" s="109"/>
      <c r="AC2262" s="80"/>
      <c r="AD2262" s="80"/>
      <c r="AE2262" s="80"/>
      <c r="AF2262" s="80"/>
      <c r="AG2262" s="80"/>
      <c r="AH2262" s="107"/>
      <c r="AI2262" s="107"/>
      <c r="AJ2262" s="105"/>
      <c r="AK2262" s="85"/>
      <c r="AL2262" s="85"/>
      <c r="AM2262" s="105"/>
      <c r="AN2262" s="107"/>
      <c r="AO2262" s="107"/>
      <c r="AP2262" s="105"/>
      <c r="AQ2262" s="85"/>
      <c r="AR2262" s="85"/>
      <c r="AS2262" s="105"/>
      <c r="AT2262" s="107"/>
      <c r="AU2262" s="85"/>
      <c r="AV2262" s="107"/>
      <c r="AW2262" s="85"/>
      <c r="AX2262" s="85"/>
      <c r="AY2262" s="85"/>
      <c r="AZ2262" s="80"/>
      <c r="BA2262" s="86"/>
      <c r="BB2262" s="86"/>
      <c r="BC2262" s="105"/>
    </row>
    <row r="2263" spans="1:55" x14ac:dyDescent="0.25">
      <c r="A2263" s="80"/>
      <c r="B2263" s="80"/>
      <c r="C2263" s="80"/>
      <c r="D2263" s="80"/>
      <c r="E2263" s="80"/>
      <c r="F2263" s="80"/>
      <c r="G2263" s="80"/>
      <c r="H2263" s="84"/>
      <c r="I2263" s="84"/>
      <c r="J2263" s="105"/>
      <c r="K2263" s="84"/>
      <c r="L2263" s="105"/>
      <c r="M2263" s="84"/>
      <c r="N2263" s="105"/>
      <c r="O2263" s="84"/>
      <c r="P2263" s="84"/>
      <c r="Q2263" s="105"/>
      <c r="R2263" s="84"/>
      <c r="S2263" s="105"/>
      <c r="T2263" s="84"/>
      <c r="U2263" s="105"/>
      <c r="V2263" s="80"/>
      <c r="W2263" s="80"/>
      <c r="X2263" s="80"/>
      <c r="Y2263" s="80"/>
      <c r="Z2263" s="80"/>
      <c r="AA2263" s="80"/>
      <c r="AB2263" s="109"/>
      <c r="AC2263" s="80"/>
      <c r="AD2263" s="80"/>
      <c r="AE2263" s="80"/>
      <c r="AF2263" s="80"/>
      <c r="AG2263" s="80"/>
      <c r="AH2263" s="107"/>
      <c r="AI2263" s="107"/>
      <c r="AJ2263" s="105"/>
      <c r="AK2263" s="85"/>
      <c r="AL2263" s="85"/>
      <c r="AM2263" s="105"/>
      <c r="AN2263" s="107"/>
      <c r="AO2263" s="107"/>
      <c r="AP2263" s="105"/>
      <c r="AQ2263" s="85"/>
      <c r="AR2263" s="85"/>
      <c r="AS2263" s="105"/>
      <c r="AT2263" s="107"/>
      <c r="AU2263" s="85"/>
      <c r="AV2263" s="107"/>
      <c r="AW2263" s="85"/>
      <c r="AX2263" s="85"/>
      <c r="AY2263" s="85"/>
      <c r="AZ2263" s="80"/>
      <c r="BA2263" s="86"/>
      <c r="BB2263" s="86"/>
      <c r="BC2263" s="105"/>
    </row>
    <row r="2264" spans="1:55" x14ac:dyDescent="0.25">
      <c r="A2264" s="80"/>
      <c r="B2264" s="80"/>
      <c r="C2264" s="80"/>
      <c r="D2264" s="80"/>
      <c r="E2264" s="80"/>
      <c r="F2264" s="80"/>
      <c r="G2264" s="80"/>
      <c r="H2264" s="84"/>
      <c r="I2264" s="84"/>
      <c r="J2264" s="105"/>
      <c r="K2264" s="84"/>
      <c r="L2264" s="105"/>
      <c r="M2264" s="84"/>
      <c r="N2264" s="105"/>
      <c r="O2264" s="84"/>
      <c r="P2264" s="84"/>
      <c r="Q2264" s="105"/>
      <c r="R2264" s="84"/>
      <c r="S2264" s="105"/>
      <c r="T2264" s="84"/>
      <c r="U2264" s="105"/>
      <c r="V2264" s="80"/>
      <c r="W2264" s="80"/>
      <c r="X2264" s="80"/>
      <c r="Y2264" s="80"/>
      <c r="Z2264" s="80"/>
      <c r="AA2264" s="80"/>
      <c r="AB2264" s="109"/>
      <c r="AC2264" s="80"/>
      <c r="AD2264" s="80"/>
      <c r="AE2264" s="80"/>
      <c r="AF2264" s="80"/>
      <c r="AG2264" s="80"/>
      <c r="AH2264" s="107"/>
      <c r="AI2264" s="107"/>
      <c r="AJ2264" s="105"/>
      <c r="AK2264" s="85"/>
      <c r="AL2264" s="85"/>
      <c r="AM2264" s="105"/>
      <c r="AN2264" s="107"/>
      <c r="AO2264" s="107"/>
      <c r="AP2264" s="105"/>
      <c r="AQ2264" s="85"/>
      <c r="AR2264" s="85"/>
      <c r="AS2264" s="105"/>
      <c r="AT2264" s="107"/>
      <c r="AU2264" s="85"/>
      <c r="AV2264" s="107"/>
      <c r="AW2264" s="85"/>
      <c r="AX2264" s="85"/>
      <c r="AY2264" s="85"/>
      <c r="AZ2264" s="80"/>
      <c r="BA2264" s="86"/>
      <c r="BB2264" s="86"/>
      <c r="BC2264" s="105"/>
    </row>
    <row r="2265" spans="1:55" x14ac:dyDescent="0.25">
      <c r="A2265" s="80"/>
      <c r="B2265" s="80"/>
      <c r="C2265" s="80"/>
      <c r="D2265" s="80"/>
      <c r="E2265" s="80"/>
      <c r="F2265" s="80"/>
      <c r="G2265" s="80"/>
      <c r="H2265" s="84"/>
      <c r="I2265" s="84"/>
      <c r="J2265" s="105"/>
      <c r="K2265" s="84"/>
      <c r="L2265" s="105"/>
      <c r="M2265" s="84"/>
      <c r="N2265" s="105"/>
      <c r="O2265" s="84"/>
      <c r="P2265" s="84"/>
      <c r="Q2265" s="105"/>
      <c r="R2265" s="84"/>
      <c r="S2265" s="105"/>
      <c r="T2265" s="84"/>
      <c r="U2265" s="105"/>
      <c r="V2265" s="80"/>
      <c r="W2265" s="80"/>
      <c r="X2265" s="108"/>
      <c r="Y2265" s="108"/>
      <c r="Z2265" s="80"/>
      <c r="AA2265" s="80"/>
      <c r="AB2265" s="109"/>
      <c r="AC2265" s="80"/>
      <c r="AD2265" s="80"/>
      <c r="AE2265" s="80"/>
      <c r="AF2265" s="80"/>
      <c r="AG2265" s="80"/>
      <c r="AH2265" s="107"/>
      <c r="AI2265" s="107"/>
      <c r="AJ2265" s="105"/>
      <c r="AK2265" s="85"/>
      <c r="AL2265" s="85"/>
      <c r="AM2265" s="105"/>
      <c r="AN2265" s="107"/>
      <c r="AO2265" s="107"/>
      <c r="AP2265" s="105"/>
      <c r="AQ2265" s="85"/>
      <c r="AR2265" s="85"/>
      <c r="AS2265" s="105"/>
      <c r="AT2265" s="107"/>
      <c r="AU2265" s="85"/>
      <c r="AV2265" s="107"/>
      <c r="AW2265" s="85"/>
      <c r="AX2265" s="85"/>
      <c r="AY2265" s="85"/>
      <c r="AZ2265" s="80"/>
      <c r="BA2265" s="86"/>
      <c r="BB2265" s="86"/>
      <c r="BC2265" s="105"/>
    </row>
    <row r="2266" spans="1:55" x14ac:dyDescent="0.25">
      <c r="A2266" s="80"/>
      <c r="B2266" s="80"/>
      <c r="C2266" s="80"/>
      <c r="D2266" s="80"/>
      <c r="E2266" s="80"/>
      <c r="F2266" s="80"/>
      <c r="G2266" s="80"/>
      <c r="H2266" s="84"/>
      <c r="I2266" s="84"/>
      <c r="J2266" s="105"/>
      <c r="K2266" s="84"/>
      <c r="L2266" s="105"/>
      <c r="M2266" s="84"/>
      <c r="N2266" s="105"/>
      <c r="O2266" s="84"/>
      <c r="P2266" s="84"/>
      <c r="Q2266" s="105"/>
      <c r="R2266" s="84"/>
      <c r="S2266" s="105"/>
      <c r="T2266" s="84"/>
      <c r="U2266" s="105"/>
      <c r="V2266" s="80"/>
      <c r="W2266" s="80"/>
      <c r="X2266" s="80"/>
      <c r="Y2266" s="80"/>
      <c r="Z2266" s="80"/>
      <c r="AA2266" s="80"/>
      <c r="AB2266" s="109"/>
      <c r="AC2266" s="80"/>
      <c r="AD2266" s="80"/>
      <c r="AE2266" s="80"/>
      <c r="AF2266" s="80"/>
      <c r="AG2266" s="80"/>
      <c r="AH2266" s="107"/>
      <c r="AI2266" s="107"/>
      <c r="AJ2266" s="105"/>
      <c r="AK2266" s="85"/>
      <c r="AL2266" s="85"/>
      <c r="AM2266" s="105"/>
      <c r="AN2266" s="107"/>
      <c r="AO2266" s="107"/>
      <c r="AP2266" s="105"/>
      <c r="AQ2266" s="85"/>
      <c r="AR2266" s="85"/>
      <c r="AS2266" s="105"/>
      <c r="AT2266" s="107"/>
      <c r="AU2266" s="85"/>
      <c r="AV2266" s="107"/>
      <c r="AW2266" s="85"/>
      <c r="AX2266" s="85"/>
      <c r="AY2266" s="85"/>
      <c r="AZ2266" s="80"/>
      <c r="BA2266" s="86"/>
      <c r="BB2266" s="86"/>
      <c r="BC2266" s="105"/>
    </row>
    <row r="2267" spans="1:55" x14ac:dyDescent="0.25">
      <c r="A2267" s="80"/>
      <c r="B2267" s="80"/>
      <c r="C2267" s="80"/>
      <c r="D2267" s="80"/>
      <c r="E2267" s="80"/>
      <c r="F2267" s="80"/>
      <c r="G2267" s="80"/>
      <c r="H2267" s="84"/>
      <c r="I2267" s="84"/>
      <c r="J2267" s="105"/>
      <c r="K2267" s="84"/>
      <c r="L2267" s="105"/>
      <c r="M2267" s="84"/>
      <c r="N2267" s="105"/>
      <c r="O2267" s="84"/>
      <c r="P2267" s="84"/>
      <c r="Q2267" s="105"/>
      <c r="R2267" s="84"/>
      <c r="S2267" s="105"/>
      <c r="T2267" s="84"/>
      <c r="U2267" s="105"/>
      <c r="V2267" s="80"/>
      <c r="W2267" s="80"/>
      <c r="X2267" s="80"/>
      <c r="Y2267" s="80"/>
      <c r="Z2267" s="80"/>
      <c r="AA2267" s="80"/>
      <c r="AB2267" s="109"/>
      <c r="AC2267" s="80"/>
      <c r="AD2267" s="80"/>
      <c r="AE2267" s="80"/>
      <c r="AF2267" s="80"/>
      <c r="AG2267" s="80"/>
      <c r="AH2267" s="107"/>
      <c r="AI2267" s="107"/>
      <c r="AJ2267" s="105"/>
      <c r="AK2267" s="85"/>
      <c r="AL2267" s="85"/>
      <c r="AM2267" s="105"/>
      <c r="AN2267" s="107"/>
      <c r="AO2267" s="107"/>
      <c r="AP2267" s="105"/>
      <c r="AQ2267" s="85"/>
      <c r="AR2267" s="85"/>
      <c r="AS2267" s="105"/>
      <c r="AT2267" s="107"/>
      <c r="AU2267" s="85"/>
      <c r="AV2267" s="107"/>
      <c r="AW2267" s="85"/>
      <c r="AX2267" s="85"/>
      <c r="AY2267" s="85"/>
      <c r="AZ2267" s="80"/>
      <c r="BA2267" s="86"/>
      <c r="BB2267" s="86"/>
      <c r="BC2267" s="105"/>
    </row>
    <row r="2268" spans="1:55" x14ac:dyDescent="0.25">
      <c r="A2268" s="80"/>
      <c r="B2268" s="80"/>
      <c r="C2268" s="80"/>
      <c r="D2268" s="80"/>
      <c r="E2268" s="80"/>
      <c r="F2268" s="80"/>
      <c r="G2268" s="80"/>
      <c r="H2268" s="84"/>
      <c r="I2268" s="84"/>
      <c r="J2268" s="105"/>
      <c r="K2268" s="84"/>
      <c r="L2268" s="105"/>
      <c r="M2268" s="84"/>
      <c r="N2268" s="105"/>
      <c r="O2268" s="84"/>
      <c r="P2268" s="84"/>
      <c r="Q2268" s="105"/>
      <c r="R2268" s="84"/>
      <c r="S2268" s="105"/>
      <c r="T2268" s="84"/>
      <c r="U2268" s="105"/>
      <c r="V2268" s="80"/>
      <c r="W2268" s="80"/>
      <c r="X2268" s="80"/>
      <c r="Y2268" s="80"/>
      <c r="Z2268" s="80"/>
      <c r="AA2268" s="80"/>
      <c r="AB2268" s="109"/>
      <c r="AC2268" s="80"/>
      <c r="AD2268" s="80"/>
      <c r="AE2268" s="80"/>
      <c r="AF2268" s="80"/>
      <c r="AG2268" s="80"/>
      <c r="AH2268" s="107"/>
      <c r="AI2268" s="107"/>
      <c r="AJ2268" s="105"/>
      <c r="AK2268" s="85"/>
      <c r="AL2268" s="85"/>
      <c r="AM2268" s="105"/>
      <c r="AN2268" s="107"/>
      <c r="AO2268" s="107"/>
      <c r="AP2268" s="105"/>
      <c r="AQ2268" s="85"/>
      <c r="AR2268" s="85"/>
      <c r="AS2268" s="105"/>
      <c r="AT2268" s="107"/>
      <c r="AU2268" s="85"/>
      <c r="AV2268" s="107"/>
      <c r="AW2268" s="85"/>
      <c r="AX2268" s="85"/>
      <c r="AY2268" s="85"/>
      <c r="AZ2268" s="80"/>
      <c r="BA2268" s="86"/>
      <c r="BB2268" s="86"/>
      <c r="BC2268" s="105"/>
    </row>
    <row r="2269" spans="1:55" x14ac:dyDescent="0.25">
      <c r="A2269" s="80"/>
      <c r="B2269" s="80"/>
      <c r="C2269" s="80"/>
      <c r="D2269" s="80"/>
      <c r="E2269" s="80"/>
      <c r="F2269" s="80"/>
      <c r="G2269" s="80"/>
      <c r="H2269" s="84"/>
      <c r="I2269" s="84"/>
      <c r="J2269" s="105"/>
      <c r="K2269" s="84"/>
      <c r="L2269" s="105"/>
      <c r="M2269" s="84"/>
      <c r="N2269" s="105"/>
      <c r="O2269" s="84"/>
      <c r="P2269" s="84"/>
      <c r="Q2269" s="105"/>
      <c r="R2269" s="84"/>
      <c r="S2269" s="105"/>
      <c r="T2269" s="84"/>
      <c r="U2269" s="105"/>
      <c r="V2269" s="80"/>
      <c r="W2269" s="80"/>
      <c r="X2269" s="108"/>
      <c r="Y2269" s="108"/>
      <c r="Z2269" s="80"/>
      <c r="AA2269" s="80"/>
      <c r="AB2269" s="109"/>
      <c r="AC2269" s="80"/>
      <c r="AD2269" s="80"/>
      <c r="AE2269" s="80"/>
      <c r="AF2269" s="80"/>
      <c r="AG2269" s="80"/>
      <c r="AH2269" s="107"/>
      <c r="AI2269" s="107"/>
      <c r="AJ2269" s="105"/>
      <c r="AK2269" s="85"/>
      <c r="AL2269" s="85"/>
      <c r="AM2269" s="105"/>
      <c r="AN2269" s="107"/>
      <c r="AO2269" s="107"/>
      <c r="AP2269" s="105"/>
      <c r="AQ2269" s="85"/>
      <c r="AR2269" s="85"/>
      <c r="AS2269" s="105"/>
      <c r="AT2269" s="107"/>
      <c r="AU2269" s="85"/>
      <c r="AV2269" s="107"/>
      <c r="AW2269" s="85"/>
      <c r="AX2269" s="85"/>
      <c r="AY2269" s="85"/>
      <c r="AZ2269" s="80"/>
      <c r="BA2269" s="86"/>
      <c r="BB2269" s="86"/>
      <c r="BC2269" s="105"/>
    </row>
    <row r="2270" spans="1:55" x14ac:dyDescent="0.25">
      <c r="A2270" s="80"/>
      <c r="B2270" s="80"/>
      <c r="C2270" s="80"/>
      <c r="D2270" s="80"/>
      <c r="E2270" s="80"/>
      <c r="F2270" s="80"/>
      <c r="G2270" s="80"/>
      <c r="H2270" s="84"/>
      <c r="I2270" s="84"/>
      <c r="J2270" s="105"/>
      <c r="K2270" s="84"/>
      <c r="L2270" s="105"/>
      <c r="M2270" s="84"/>
      <c r="N2270" s="105"/>
      <c r="O2270" s="84"/>
      <c r="P2270" s="84"/>
      <c r="Q2270" s="105"/>
      <c r="R2270" s="84"/>
      <c r="S2270" s="105"/>
      <c r="T2270" s="84"/>
      <c r="U2270" s="105"/>
      <c r="V2270" s="80"/>
      <c r="W2270" s="80"/>
      <c r="X2270" s="108"/>
      <c r="Y2270" s="108"/>
      <c r="Z2270" s="80"/>
      <c r="AA2270" s="80"/>
      <c r="AB2270" s="109"/>
      <c r="AC2270" s="80"/>
      <c r="AD2270" s="80"/>
      <c r="AE2270" s="80"/>
      <c r="AF2270" s="80"/>
      <c r="AG2270" s="80"/>
      <c r="AH2270" s="107"/>
      <c r="AI2270" s="107"/>
      <c r="AJ2270" s="105"/>
      <c r="AK2270" s="85"/>
      <c r="AL2270" s="85"/>
      <c r="AM2270" s="105"/>
      <c r="AN2270" s="107"/>
      <c r="AO2270" s="107"/>
      <c r="AP2270" s="105"/>
      <c r="AQ2270" s="85"/>
      <c r="AR2270" s="85"/>
      <c r="AS2270" s="105"/>
      <c r="AT2270" s="107"/>
      <c r="AU2270" s="85"/>
      <c r="AV2270" s="107"/>
      <c r="AW2270" s="85"/>
      <c r="AX2270" s="85"/>
      <c r="AY2270" s="85"/>
      <c r="AZ2270" s="80"/>
      <c r="BA2270" s="86"/>
      <c r="BB2270" s="86"/>
      <c r="BC2270" s="105"/>
    </row>
    <row r="2271" spans="1:55" x14ac:dyDescent="0.25">
      <c r="A2271" s="80"/>
      <c r="B2271" s="80"/>
      <c r="C2271" s="80"/>
      <c r="D2271" s="80"/>
      <c r="E2271" s="80"/>
      <c r="F2271" s="80"/>
      <c r="G2271" s="80"/>
      <c r="H2271" s="84"/>
      <c r="I2271" s="84"/>
      <c r="J2271" s="105"/>
      <c r="K2271" s="84"/>
      <c r="L2271" s="105"/>
      <c r="M2271" s="84"/>
      <c r="N2271" s="105"/>
      <c r="O2271" s="84"/>
      <c r="P2271" s="84"/>
      <c r="Q2271" s="105"/>
      <c r="R2271" s="84"/>
      <c r="S2271" s="105"/>
      <c r="T2271" s="84"/>
      <c r="U2271" s="105"/>
      <c r="V2271" s="80"/>
      <c r="W2271" s="80"/>
      <c r="X2271" s="108"/>
      <c r="Y2271" s="108"/>
      <c r="Z2271" s="80"/>
      <c r="AA2271" s="80"/>
      <c r="AB2271" s="109"/>
      <c r="AC2271" s="80"/>
      <c r="AD2271" s="80"/>
      <c r="AE2271" s="80"/>
      <c r="AF2271" s="80"/>
      <c r="AG2271" s="80"/>
      <c r="AH2271" s="107"/>
      <c r="AI2271" s="107"/>
      <c r="AJ2271" s="105"/>
      <c r="AK2271" s="85"/>
      <c r="AL2271" s="85"/>
      <c r="AM2271" s="105"/>
      <c r="AN2271" s="107"/>
      <c r="AO2271" s="107"/>
      <c r="AP2271" s="105"/>
      <c r="AQ2271" s="85"/>
      <c r="AR2271" s="85"/>
      <c r="AS2271" s="105"/>
      <c r="AT2271" s="107"/>
      <c r="AU2271" s="85"/>
      <c r="AV2271" s="107"/>
      <c r="AW2271" s="85"/>
      <c r="AX2271" s="85"/>
      <c r="AY2271" s="85"/>
      <c r="AZ2271" s="80"/>
      <c r="BA2271" s="86"/>
      <c r="BB2271" s="86"/>
      <c r="BC2271" s="105"/>
    </row>
    <row r="2272" spans="1:55" x14ac:dyDescent="0.25">
      <c r="A2272" s="80"/>
      <c r="B2272" s="80"/>
      <c r="C2272" s="80"/>
      <c r="D2272" s="80"/>
      <c r="E2272" s="80"/>
      <c r="F2272" s="80"/>
      <c r="G2272" s="80"/>
      <c r="H2272" s="84"/>
      <c r="I2272" s="84"/>
      <c r="J2272" s="105"/>
      <c r="K2272" s="84"/>
      <c r="L2272" s="105"/>
      <c r="M2272" s="84"/>
      <c r="N2272" s="105"/>
      <c r="O2272" s="84"/>
      <c r="P2272" s="84"/>
      <c r="Q2272" s="105"/>
      <c r="R2272" s="84"/>
      <c r="S2272" s="105"/>
      <c r="T2272" s="84"/>
      <c r="U2272" s="105"/>
      <c r="V2272" s="80"/>
      <c r="W2272" s="80"/>
      <c r="X2272" s="108"/>
      <c r="Y2272" s="108"/>
      <c r="Z2272" s="80"/>
      <c r="AA2272" s="80"/>
      <c r="AB2272" s="109"/>
      <c r="AC2272" s="80"/>
      <c r="AD2272" s="80"/>
      <c r="AE2272" s="80"/>
      <c r="AF2272" s="80"/>
      <c r="AG2272" s="80"/>
      <c r="AH2272" s="107"/>
      <c r="AI2272" s="107"/>
      <c r="AJ2272" s="105"/>
      <c r="AK2272" s="85"/>
      <c r="AL2272" s="85"/>
      <c r="AM2272" s="105"/>
      <c r="AN2272" s="107"/>
      <c r="AO2272" s="107"/>
      <c r="AP2272" s="105"/>
      <c r="AQ2272" s="85"/>
      <c r="AR2272" s="85"/>
      <c r="AS2272" s="105"/>
      <c r="AT2272" s="107"/>
      <c r="AU2272" s="85"/>
      <c r="AV2272" s="107"/>
      <c r="AW2272" s="85"/>
      <c r="AX2272" s="85"/>
      <c r="AY2272" s="85"/>
      <c r="AZ2272" s="80"/>
      <c r="BA2272" s="86"/>
      <c r="BB2272" s="86"/>
      <c r="BC2272" s="105"/>
    </row>
    <row r="2273" spans="1:55" x14ac:dyDescent="0.25">
      <c r="A2273" s="80"/>
      <c r="B2273" s="80"/>
      <c r="C2273" s="80"/>
      <c r="D2273" s="80"/>
      <c r="E2273" s="80"/>
      <c r="F2273" s="80"/>
      <c r="G2273" s="80"/>
      <c r="H2273" s="84"/>
      <c r="I2273" s="84"/>
      <c r="J2273" s="105"/>
      <c r="K2273" s="84"/>
      <c r="L2273" s="105"/>
      <c r="M2273" s="84"/>
      <c r="N2273" s="105"/>
      <c r="O2273" s="84"/>
      <c r="P2273" s="84"/>
      <c r="Q2273" s="105"/>
      <c r="R2273" s="84"/>
      <c r="S2273" s="105"/>
      <c r="T2273" s="84"/>
      <c r="U2273" s="105"/>
      <c r="V2273" s="80"/>
      <c r="W2273" s="80"/>
      <c r="X2273" s="108"/>
      <c r="Y2273" s="108"/>
      <c r="Z2273" s="80"/>
      <c r="AA2273" s="80"/>
      <c r="AB2273" s="109"/>
      <c r="AC2273" s="80"/>
      <c r="AD2273" s="80"/>
      <c r="AE2273" s="80"/>
      <c r="AF2273" s="80"/>
      <c r="AG2273" s="80"/>
      <c r="AH2273" s="107"/>
      <c r="AI2273" s="107"/>
      <c r="AJ2273" s="105"/>
      <c r="AK2273" s="85"/>
      <c r="AL2273" s="85"/>
      <c r="AM2273" s="105"/>
      <c r="AN2273" s="107"/>
      <c r="AO2273" s="107"/>
      <c r="AP2273" s="105"/>
      <c r="AQ2273" s="85"/>
      <c r="AR2273" s="85"/>
      <c r="AS2273" s="105"/>
      <c r="AT2273" s="107"/>
      <c r="AU2273" s="85"/>
      <c r="AV2273" s="107"/>
      <c r="AW2273" s="85"/>
      <c r="AX2273" s="85"/>
      <c r="AY2273" s="85"/>
      <c r="AZ2273" s="80"/>
      <c r="BA2273" s="86"/>
      <c r="BB2273" s="86"/>
      <c r="BC2273" s="105"/>
    </row>
    <row r="2274" spans="1:55" x14ac:dyDescent="0.25">
      <c r="A2274" s="80"/>
      <c r="B2274" s="80"/>
      <c r="C2274" s="80"/>
      <c r="D2274" s="80"/>
      <c r="E2274" s="80"/>
      <c r="F2274" s="80"/>
      <c r="G2274" s="80"/>
      <c r="H2274" s="84"/>
      <c r="I2274" s="84"/>
      <c r="J2274" s="105"/>
      <c r="K2274" s="84"/>
      <c r="L2274" s="105"/>
      <c r="M2274" s="84"/>
      <c r="N2274" s="105"/>
      <c r="O2274" s="84"/>
      <c r="P2274" s="84"/>
      <c r="Q2274" s="105"/>
      <c r="R2274" s="84"/>
      <c r="S2274" s="105"/>
      <c r="T2274" s="84"/>
      <c r="U2274" s="105"/>
      <c r="V2274" s="80"/>
      <c r="W2274" s="80"/>
      <c r="X2274" s="108"/>
      <c r="Y2274" s="108"/>
      <c r="Z2274" s="80"/>
      <c r="AA2274" s="80"/>
      <c r="AB2274" s="109"/>
      <c r="AC2274" s="80"/>
      <c r="AD2274" s="80"/>
      <c r="AE2274" s="80"/>
      <c r="AF2274" s="80"/>
      <c r="AG2274" s="80"/>
      <c r="AH2274" s="107"/>
      <c r="AI2274" s="107"/>
      <c r="AJ2274" s="105"/>
      <c r="AK2274" s="85"/>
      <c r="AL2274" s="85"/>
      <c r="AM2274" s="105"/>
      <c r="AN2274" s="107"/>
      <c r="AO2274" s="107"/>
      <c r="AP2274" s="105"/>
      <c r="AQ2274" s="85"/>
      <c r="AR2274" s="85"/>
      <c r="AS2274" s="105"/>
      <c r="AT2274" s="107"/>
      <c r="AU2274" s="85"/>
      <c r="AV2274" s="107"/>
      <c r="AW2274" s="85"/>
      <c r="AX2274" s="85"/>
      <c r="AY2274" s="85"/>
      <c r="AZ2274" s="80"/>
      <c r="BA2274" s="86"/>
      <c r="BB2274" s="86"/>
      <c r="BC2274" s="105"/>
    </row>
    <row r="2275" spans="1:55" x14ac:dyDescent="0.25">
      <c r="A2275" s="80"/>
      <c r="B2275" s="80"/>
      <c r="C2275" s="80"/>
      <c r="D2275" s="80"/>
      <c r="E2275" s="80"/>
      <c r="F2275" s="80"/>
      <c r="G2275" s="80"/>
      <c r="H2275" s="84"/>
      <c r="I2275" s="84"/>
      <c r="J2275" s="105"/>
      <c r="K2275" s="84"/>
      <c r="L2275" s="105"/>
      <c r="M2275" s="84"/>
      <c r="N2275" s="105"/>
      <c r="O2275" s="84"/>
      <c r="P2275" s="84"/>
      <c r="Q2275" s="105"/>
      <c r="R2275" s="84"/>
      <c r="S2275" s="105"/>
      <c r="T2275" s="84"/>
      <c r="U2275" s="105"/>
      <c r="V2275" s="80"/>
      <c r="W2275" s="80"/>
      <c r="X2275" s="108"/>
      <c r="Y2275" s="108"/>
      <c r="Z2275" s="80"/>
      <c r="AA2275" s="80"/>
      <c r="AB2275" s="109"/>
      <c r="AC2275" s="80"/>
      <c r="AD2275" s="80"/>
      <c r="AE2275" s="80"/>
      <c r="AF2275" s="80"/>
      <c r="AG2275" s="80"/>
      <c r="AH2275" s="107"/>
      <c r="AI2275" s="107"/>
      <c r="AJ2275" s="105"/>
      <c r="AK2275" s="85"/>
      <c r="AL2275" s="85"/>
      <c r="AM2275" s="105"/>
      <c r="AN2275" s="107"/>
      <c r="AO2275" s="107"/>
      <c r="AP2275" s="105"/>
      <c r="AQ2275" s="85"/>
      <c r="AR2275" s="85"/>
      <c r="AS2275" s="105"/>
      <c r="AT2275" s="107"/>
      <c r="AU2275" s="85"/>
      <c r="AV2275" s="107"/>
      <c r="AW2275" s="85"/>
      <c r="AX2275" s="85"/>
      <c r="AY2275" s="85"/>
      <c r="AZ2275" s="80"/>
      <c r="BA2275" s="86"/>
      <c r="BB2275" s="86"/>
      <c r="BC2275" s="105"/>
    </row>
    <row r="2276" spans="1:55" x14ac:dyDescent="0.25">
      <c r="A2276" s="80"/>
      <c r="B2276" s="80"/>
      <c r="C2276" s="80"/>
      <c r="D2276" s="80"/>
      <c r="E2276" s="80"/>
      <c r="F2276" s="80"/>
      <c r="G2276" s="80"/>
      <c r="H2276" s="84"/>
      <c r="I2276" s="84"/>
      <c r="J2276" s="105"/>
      <c r="K2276" s="84"/>
      <c r="L2276" s="105"/>
      <c r="M2276" s="84"/>
      <c r="N2276" s="105"/>
      <c r="O2276" s="84"/>
      <c r="P2276" s="84"/>
      <c r="Q2276" s="105"/>
      <c r="R2276" s="84"/>
      <c r="S2276" s="105"/>
      <c r="T2276" s="84"/>
      <c r="U2276" s="105"/>
      <c r="V2276" s="80"/>
      <c r="W2276" s="80"/>
      <c r="X2276" s="108"/>
      <c r="Y2276" s="108"/>
      <c r="Z2276" s="80"/>
      <c r="AA2276" s="80"/>
      <c r="AB2276" s="109"/>
      <c r="AC2276" s="80"/>
      <c r="AD2276" s="80"/>
      <c r="AE2276" s="80"/>
      <c r="AF2276" s="80"/>
      <c r="AG2276" s="80"/>
      <c r="AH2276" s="107"/>
      <c r="AI2276" s="107"/>
      <c r="AJ2276" s="105"/>
      <c r="AK2276" s="85"/>
      <c r="AL2276" s="85"/>
      <c r="AM2276" s="105"/>
      <c r="AN2276" s="107"/>
      <c r="AO2276" s="107"/>
      <c r="AP2276" s="105"/>
      <c r="AQ2276" s="85"/>
      <c r="AR2276" s="85"/>
      <c r="AS2276" s="105"/>
      <c r="AT2276" s="107"/>
      <c r="AU2276" s="85"/>
      <c r="AV2276" s="107"/>
      <c r="AW2276" s="85"/>
      <c r="AX2276" s="85"/>
      <c r="AY2276" s="85"/>
      <c r="AZ2276" s="80"/>
      <c r="BA2276" s="86"/>
      <c r="BB2276" s="86"/>
      <c r="BC2276" s="105"/>
    </row>
    <row r="2277" spans="1:55" x14ac:dyDescent="0.25">
      <c r="A2277" s="80"/>
      <c r="B2277" s="80"/>
      <c r="C2277" s="80"/>
      <c r="D2277" s="80"/>
      <c r="E2277" s="80"/>
      <c r="F2277" s="80"/>
      <c r="G2277" s="80"/>
      <c r="H2277" s="84"/>
      <c r="I2277" s="84"/>
      <c r="J2277" s="105"/>
      <c r="K2277" s="84"/>
      <c r="L2277" s="105"/>
      <c r="M2277" s="84"/>
      <c r="N2277" s="105"/>
      <c r="O2277" s="84"/>
      <c r="P2277" s="84"/>
      <c r="Q2277" s="105"/>
      <c r="R2277" s="84"/>
      <c r="S2277" s="105"/>
      <c r="T2277" s="84"/>
      <c r="U2277" s="105"/>
      <c r="V2277" s="80"/>
      <c r="W2277" s="80"/>
      <c r="X2277" s="108"/>
      <c r="Y2277" s="108"/>
      <c r="Z2277" s="80"/>
      <c r="AA2277" s="80"/>
      <c r="AB2277" s="109"/>
      <c r="AC2277" s="80"/>
      <c r="AD2277" s="80"/>
      <c r="AE2277" s="80"/>
      <c r="AF2277" s="80"/>
      <c r="AG2277" s="80"/>
      <c r="AH2277" s="107"/>
      <c r="AI2277" s="107"/>
      <c r="AJ2277" s="105"/>
      <c r="AK2277" s="85"/>
      <c r="AL2277" s="85"/>
      <c r="AM2277" s="105"/>
      <c r="AN2277" s="107"/>
      <c r="AO2277" s="107"/>
      <c r="AP2277" s="105"/>
      <c r="AQ2277" s="85"/>
      <c r="AR2277" s="85"/>
      <c r="AS2277" s="105"/>
      <c r="AT2277" s="107"/>
      <c r="AU2277" s="85"/>
      <c r="AV2277" s="107"/>
      <c r="AW2277" s="85"/>
      <c r="AX2277" s="85"/>
      <c r="AY2277" s="85"/>
      <c r="AZ2277" s="80"/>
      <c r="BA2277" s="86"/>
      <c r="BB2277" s="86"/>
      <c r="BC2277" s="105"/>
    </row>
    <row r="2278" spans="1:55" x14ac:dyDescent="0.25">
      <c r="A2278" s="80"/>
      <c r="B2278" s="80"/>
      <c r="C2278" s="80"/>
      <c r="D2278" s="80"/>
      <c r="E2278" s="80"/>
      <c r="F2278" s="80"/>
      <c r="G2278" s="80"/>
      <c r="H2278" s="84"/>
      <c r="I2278" s="84"/>
      <c r="J2278" s="105"/>
      <c r="K2278" s="84"/>
      <c r="L2278" s="105"/>
      <c r="M2278" s="84"/>
      <c r="N2278" s="105"/>
      <c r="O2278" s="84"/>
      <c r="P2278" s="84"/>
      <c r="Q2278" s="105"/>
      <c r="R2278" s="84"/>
      <c r="S2278" s="105"/>
      <c r="T2278" s="84"/>
      <c r="U2278" s="105"/>
      <c r="V2278" s="80"/>
      <c r="W2278" s="80"/>
      <c r="X2278" s="80"/>
      <c r="Y2278" s="80"/>
      <c r="Z2278" s="80"/>
      <c r="AA2278" s="80"/>
      <c r="AB2278" s="109"/>
      <c r="AC2278" s="80"/>
      <c r="AD2278" s="80"/>
      <c r="AE2278" s="80"/>
      <c r="AF2278" s="80"/>
      <c r="AG2278" s="80"/>
      <c r="AH2278" s="107"/>
      <c r="AI2278" s="107"/>
      <c r="AJ2278" s="105"/>
      <c r="AK2278" s="85"/>
      <c r="AL2278" s="85"/>
      <c r="AM2278" s="105"/>
      <c r="AN2278" s="107"/>
      <c r="AO2278" s="107"/>
      <c r="AP2278" s="105"/>
      <c r="AQ2278" s="85"/>
      <c r="AR2278" s="85"/>
      <c r="AS2278" s="105"/>
      <c r="AT2278" s="107"/>
      <c r="AU2278" s="85"/>
      <c r="AV2278" s="107"/>
      <c r="AW2278" s="85"/>
      <c r="AX2278" s="85"/>
      <c r="AY2278" s="85"/>
      <c r="AZ2278" s="80"/>
      <c r="BA2278" s="86"/>
      <c r="BB2278" s="86"/>
      <c r="BC2278" s="105"/>
    </row>
    <row r="2279" spans="1:55" x14ac:dyDescent="0.25">
      <c r="A2279" s="80"/>
      <c r="B2279" s="80"/>
      <c r="C2279" s="80"/>
      <c r="D2279" s="80"/>
      <c r="E2279" s="80"/>
      <c r="F2279" s="80"/>
      <c r="G2279" s="80"/>
      <c r="H2279" s="84"/>
      <c r="I2279" s="84"/>
      <c r="J2279" s="105"/>
      <c r="K2279" s="84"/>
      <c r="L2279" s="105"/>
      <c r="M2279" s="84"/>
      <c r="N2279" s="105"/>
      <c r="O2279" s="84"/>
      <c r="P2279" s="84"/>
      <c r="Q2279" s="105"/>
      <c r="R2279" s="84"/>
      <c r="S2279" s="105"/>
      <c r="T2279" s="84"/>
      <c r="U2279" s="105"/>
      <c r="V2279" s="80"/>
      <c r="W2279" s="80"/>
      <c r="X2279" s="80"/>
      <c r="Y2279" s="80"/>
      <c r="Z2279" s="80"/>
      <c r="AA2279" s="80"/>
      <c r="AB2279" s="109"/>
      <c r="AC2279" s="80"/>
      <c r="AD2279" s="80"/>
      <c r="AE2279" s="80"/>
      <c r="AF2279" s="80"/>
      <c r="AG2279" s="80"/>
      <c r="AH2279" s="107"/>
      <c r="AI2279" s="107"/>
      <c r="AJ2279" s="105"/>
      <c r="AK2279" s="85"/>
      <c r="AL2279" s="85"/>
      <c r="AM2279" s="105"/>
      <c r="AN2279" s="107"/>
      <c r="AO2279" s="107"/>
      <c r="AP2279" s="105"/>
      <c r="AQ2279" s="85"/>
      <c r="AR2279" s="85"/>
      <c r="AS2279" s="105"/>
      <c r="AT2279" s="107"/>
      <c r="AU2279" s="85"/>
      <c r="AV2279" s="107"/>
      <c r="AW2279" s="85"/>
      <c r="AX2279" s="85"/>
      <c r="AY2279" s="85"/>
      <c r="AZ2279" s="80"/>
      <c r="BA2279" s="86"/>
      <c r="BB2279" s="86"/>
      <c r="BC2279" s="105"/>
    </row>
    <row r="2280" spans="1:55" x14ac:dyDescent="0.25">
      <c r="A2280" s="80"/>
      <c r="B2280" s="80"/>
      <c r="C2280" s="80"/>
      <c r="D2280" s="80"/>
      <c r="E2280" s="80"/>
      <c r="F2280" s="80"/>
      <c r="G2280" s="80"/>
      <c r="H2280" s="84"/>
      <c r="I2280" s="84"/>
      <c r="J2280" s="105"/>
      <c r="K2280" s="84"/>
      <c r="L2280" s="105"/>
      <c r="M2280" s="84"/>
      <c r="N2280" s="105"/>
      <c r="O2280" s="84"/>
      <c r="P2280" s="84"/>
      <c r="Q2280" s="105"/>
      <c r="R2280" s="84"/>
      <c r="S2280" s="105"/>
      <c r="T2280" s="84"/>
      <c r="U2280" s="105"/>
      <c r="V2280" s="80"/>
      <c r="W2280" s="80"/>
      <c r="X2280" s="108"/>
      <c r="Y2280" s="108"/>
      <c r="Z2280" s="80"/>
      <c r="AA2280" s="80"/>
      <c r="AB2280" s="109"/>
      <c r="AC2280" s="80"/>
      <c r="AD2280" s="80"/>
      <c r="AE2280" s="80"/>
      <c r="AF2280" s="80"/>
      <c r="AG2280" s="80"/>
      <c r="AH2280" s="107"/>
      <c r="AI2280" s="107"/>
      <c r="AJ2280" s="105"/>
      <c r="AK2280" s="85"/>
      <c r="AL2280" s="85"/>
      <c r="AM2280" s="105"/>
      <c r="AN2280" s="107"/>
      <c r="AO2280" s="107"/>
      <c r="AP2280" s="105"/>
      <c r="AQ2280" s="85"/>
      <c r="AR2280" s="85"/>
      <c r="AS2280" s="105"/>
      <c r="AT2280" s="107"/>
      <c r="AU2280" s="85"/>
      <c r="AV2280" s="107"/>
      <c r="AW2280" s="85"/>
      <c r="AX2280" s="85"/>
      <c r="AY2280" s="85"/>
      <c r="AZ2280" s="80"/>
      <c r="BA2280" s="86"/>
      <c r="BB2280" s="86"/>
      <c r="BC2280" s="105"/>
    </row>
    <row r="2281" spans="1:55" x14ac:dyDescent="0.25">
      <c r="A2281" s="80"/>
      <c r="B2281" s="80"/>
      <c r="C2281" s="80"/>
      <c r="D2281" s="80"/>
      <c r="E2281" s="80"/>
      <c r="F2281" s="80"/>
      <c r="G2281" s="80"/>
      <c r="H2281" s="84"/>
      <c r="I2281" s="84"/>
      <c r="J2281" s="105"/>
      <c r="K2281" s="84"/>
      <c r="L2281" s="105"/>
      <c r="M2281" s="84"/>
      <c r="N2281" s="105"/>
      <c r="O2281" s="84"/>
      <c r="P2281" s="84"/>
      <c r="Q2281" s="105"/>
      <c r="R2281" s="84"/>
      <c r="S2281" s="105"/>
      <c r="T2281" s="84"/>
      <c r="U2281" s="105"/>
      <c r="V2281" s="80"/>
      <c r="W2281" s="80"/>
      <c r="X2281" s="80"/>
      <c r="Y2281" s="80"/>
      <c r="Z2281" s="80"/>
      <c r="AA2281" s="80"/>
      <c r="AB2281" s="109"/>
      <c r="AC2281" s="80"/>
      <c r="AD2281" s="80"/>
      <c r="AE2281" s="80"/>
      <c r="AF2281" s="80"/>
      <c r="AG2281" s="80"/>
      <c r="AH2281" s="107"/>
      <c r="AI2281" s="107"/>
      <c r="AJ2281" s="105"/>
      <c r="AK2281" s="85"/>
      <c r="AL2281" s="85"/>
      <c r="AM2281" s="105"/>
      <c r="AN2281" s="107"/>
      <c r="AO2281" s="107"/>
      <c r="AP2281" s="105"/>
      <c r="AQ2281" s="85"/>
      <c r="AR2281" s="85"/>
      <c r="AS2281" s="105"/>
      <c r="AT2281" s="107"/>
      <c r="AU2281" s="85"/>
      <c r="AV2281" s="107"/>
      <c r="AW2281" s="85"/>
      <c r="AX2281" s="85"/>
      <c r="AY2281" s="85"/>
      <c r="AZ2281" s="80"/>
      <c r="BA2281" s="86"/>
      <c r="BB2281" s="86"/>
      <c r="BC2281" s="105"/>
    </row>
    <row r="2282" spans="1:55" x14ac:dyDescent="0.25">
      <c r="A2282" s="80"/>
      <c r="B2282" s="80"/>
      <c r="C2282" s="80"/>
      <c r="D2282" s="80"/>
      <c r="E2282" s="80"/>
      <c r="F2282" s="80"/>
      <c r="G2282" s="80"/>
      <c r="H2282" s="84"/>
      <c r="I2282" s="84"/>
      <c r="J2282" s="105"/>
      <c r="K2282" s="84"/>
      <c r="L2282" s="105"/>
      <c r="M2282" s="84"/>
      <c r="N2282" s="105"/>
      <c r="O2282" s="84"/>
      <c r="P2282" s="84"/>
      <c r="Q2282" s="105"/>
      <c r="R2282" s="84"/>
      <c r="S2282" s="105"/>
      <c r="T2282" s="84"/>
      <c r="U2282" s="105"/>
      <c r="V2282" s="80"/>
      <c r="W2282" s="80"/>
      <c r="X2282" s="80"/>
      <c r="Y2282" s="80"/>
      <c r="Z2282" s="80"/>
      <c r="AA2282" s="80"/>
      <c r="AB2282" s="109"/>
      <c r="AC2282" s="80"/>
      <c r="AD2282" s="80"/>
      <c r="AE2282" s="80"/>
      <c r="AF2282" s="80"/>
      <c r="AG2282" s="80"/>
      <c r="AH2282" s="107"/>
      <c r="AI2282" s="107"/>
      <c r="AJ2282" s="105"/>
      <c r="AK2282" s="85"/>
      <c r="AL2282" s="85"/>
      <c r="AM2282" s="105"/>
      <c r="AN2282" s="107"/>
      <c r="AO2282" s="107"/>
      <c r="AP2282" s="105"/>
      <c r="AQ2282" s="85"/>
      <c r="AR2282" s="85"/>
      <c r="AS2282" s="105"/>
      <c r="AT2282" s="107"/>
      <c r="AU2282" s="85"/>
      <c r="AV2282" s="107"/>
      <c r="AW2282" s="85"/>
      <c r="AX2282" s="85"/>
      <c r="AY2282" s="85"/>
      <c r="AZ2282" s="80"/>
      <c r="BA2282" s="86"/>
      <c r="BB2282" s="86"/>
      <c r="BC2282" s="105"/>
    </row>
    <row r="2283" spans="1:55" x14ac:dyDescent="0.25">
      <c r="A2283" s="80"/>
      <c r="B2283" s="80"/>
      <c r="C2283" s="80"/>
      <c r="D2283" s="80"/>
      <c r="E2283" s="80"/>
      <c r="F2283" s="80"/>
      <c r="G2283" s="80"/>
      <c r="H2283" s="84"/>
      <c r="I2283" s="84"/>
      <c r="J2283" s="105"/>
      <c r="K2283" s="84"/>
      <c r="L2283" s="105"/>
      <c r="M2283" s="84"/>
      <c r="N2283" s="105"/>
      <c r="O2283" s="84"/>
      <c r="P2283" s="84"/>
      <c r="Q2283" s="105"/>
      <c r="R2283" s="84"/>
      <c r="S2283" s="105"/>
      <c r="T2283" s="84"/>
      <c r="U2283" s="105"/>
      <c r="V2283" s="80"/>
      <c r="W2283" s="80"/>
      <c r="X2283" s="80"/>
      <c r="Y2283" s="80"/>
      <c r="Z2283" s="80"/>
      <c r="AA2283" s="80"/>
      <c r="AB2283" s="109"/>
      <c r="AC2283" s="80"/>
      <c r="AD2283" s="80"/>
      <c r="AE2283" s="80"/>
      <c r="AF2283" s="80"/>
      <c r="AG2283" s="80"/>
      <c r="AH2283" s="107"/>
      <c r="AI2283" s="107"/>
      <c r="AJ2283" s="105"/>
      <c r="AK2283" s="85"/>
      <c r="AL2283" s="85"/>
      <c r="AM2283" s="105"/>
      <c r="AN2283" s="107"/>
      <c r="AO2283" s="107"/>
      <c r="AP2283" s="105"/>
      <c r="AQ2283" s="85"/>
      <c r="AR2283" s="85"/>
      <c r="AS2283" s="105"/>
      <c r="AT2283" s="107"/>
      <c r="AU2283" s="85"/>
      <c r="AV2283" s="107"/>
      <c r="AW2283" s="85"/>
      <c r="AX2283" s="85"/>
      <c r="AY2283" s="85"/>
      <c r="AZ2283" s="80"/>
      <c r="BA2283" s="86"/>
      <c r="BB2283" s="86"/>
      <c r="BC2283" s="105"/>
    </row>
    <row r="2284" spans="1:55" x14ac:dyDescent="0.25">
      <c r="A2284" s="80"/>
      <c r="B2284" s="80"/>
      <c r="C2284" s="80"/>
      <c r="D2284" s="80"/>
      <c r="E2284" s="80"/>
      <c r="F2284" s="80"/>
      <c r="G2284" s="80"/>
      <c r="H2284" s="84"/>
      <c r="I2284" s="84"/>
      <c r="J2284" s="105"/>
      <c r="K2284" s="84"/>
      <c r="L2284" s="105"/>
      <c r="M2284" s="84"/>
      <c r="N2284" s="105"/>
      <c r="O2284" s="84"/>
      <c r="P2284" s="84"/>
      <c r="Q2284" s="105"/>
      <c r="R2284" s="84"/>
      <c r="S2284" s="105"/>
      <c r="T2284" s="84"/>
      <c r="U2284" s="105"/>
      <c r="V2284" s="80"/>
      <c r="W2284" s="80"/>
      <c r="X2284" s="108"/>
      <c r="Y2284" s="108"/>
      <c r="Z2284" s="80"/>
      <c r="AA2284" s="80"/>
      <c r="AB2284" s="109"/>
      <c r="AC2284" s="80"/>
      <c r="AD2284" s="80"/>
      <c r="AE2284" s="80"/>
      <c r="AF2284" s="80"/>
      <c r="AG2284" s="80"/>
      <c r="AH2284" s="107"/>
      <c r="AI2284" s="107"/>
      <c r="AJ2284" s="105"/>
      <c r="AK2284" s="85"/>
      <c r="AL2284" s="85"/>
      <c r="AM2284" s="105"/>
      <c r="AN2284" s="107"/>
      <c r="AO2284" s="107"/>
      <c r="AP2284" s="105"/>
      <c r="AQ2284" s="85"/>
      <c r="AR2284" s="85"/>
      <c r="AS2284" s="105"/>
      <c r="AT2284" s="107"/>
      <c r="AU2284" s="85"/>
      <c r="AV2284" s="107"/>
      <c r="AW2284" s="85"/>
      <c r="AX2284" s="85"/>
      <c r="AY2284" s="85"/>
      <c r="AZ2284" s="80"/>
      <c r="BA2284" s="86"/>
      <c r="BB2284" s="86"/>
      <c r="BC2284" s="105"/>
    </row>
    <row r="2285" spans="1:55" x14ac:dyDescent="0.25">
      <c r="A2285" s="80"/>
      <c r="B2285" s="80"/>
      <c r="C2285" s="80"/>
      <c r="D2285" s="80"/>
      <c r="E2285" s="80"/>
      <c r="F2285" s="80"/>
      <c r="G2285" s="80"/>
      <c r="H2285" s="84"/>
      <c r="I2285" s="84"/>
      <c r="J2285" s="105"/>
      <c r="K2285" s="84"/>
      <c r="L2285" s="105"/>
      <c r="M2285" s="84"/>
      <c r="N2285" s="105"/>
      <c r="O2285" s="84"/>
      <c r="P2285" s="84"/>
      <c r="Q2285" s="105"/>
      <c r="R2285" s="84"/>
      <c r="S2285" s="105"/>
      <c r="T2285" s="84"/>
      <c r="U2285" s="105"/>
      <c r="V2285" s="80"/>
      <c r="W2285" s="80"/>
      <c r="X2285" s="108"/>
      <c r="Y2285" s="108"/>
      <c r="Z2285" s="80"/>
      <c r="AA2285" s="80"/>
      <c r="AB2285" s="109"/>
      <c r="AC2285" s="80"/>
      <c r="AD2285" s="80"/>
      <c r="AE2285" s="80"/>
      <c r="AF2285" s="80"/>
      <c r="AG2285" s="80"/>
      <c r="AH2285" s="107"/>
      <c r="AI2285" s="107"/>
      <c r="AJ2285" s="105"/>
      <c r="AK2285" s="85"/>
      <c r="AL2285" s="85"/>
      <c r="AM2285" s="105"/>
      <c r="AN2285" s="107"/>
      <c r="AO2285" s="107"/>
      <c r="AP2285" s="105"/>
      <c r="AQ2285" s="85"/>
      <c r="AR2285" s="85"/>
      <c r="AS2285" s="105"/>
      <c r="AT2285" s="107"/>
      <c r="AU2285" s="85"/>
      <c r="AV2285" s="107"/>
      <c r="AW2285" s="85"/>
      <c r="AX2285" s="85"/>
      <c r="AY2285" s="85"/>
      <c r="AZ2285" s="80"/>
      <c r="BA2285" s="86"/>
      <c r="BB2285" s="86"/>
      <c r="BC2285" s="105"/>
    </row>
    <row r="2286" spans="1:55" x14ac:dyDescent="0.25">
      <c r="A2286" s="80"/>
      <c r="B2286" s="80"/>
      <c r="C2286" s="80"/>
      <c r="D2286" s="80"/>
      <c r="E2286" s="80"/>
      <c r="F2286" s="80"/>
      <c r="G2286" s="80"/>
      <c r="H2286" s="84"/>
      <c r="I2286" s="84"/>
      <c r="J2286" s="105"/>
      <c r="K2286" s="84"/>
      <c r="L2286" s="105"/>
      <c r="M2286" s="84"/>
      <c r="N2286" s="105"/>
      <c r="O2286" s="84"/>
      <c r="P2286" s="84"/>
      <c r="Q2286" s="105"/>
      <c r="R2286" s="84"/>
      <c r="S2286" s="105"/>
      <c r="T2286" s="84"/>
      <c r="U2286" s="105"/>
      <c r="V2286" s="80"/>
      <c r="W2286" s="80"/>
      <c r="X2286" s="108"/>
      <c r="Y2286" s="108"/>
      <c r="Z2286" s="80"/>
      <c r="AA2286" s="80"/>
      <c r="AB2286" s="109"/>
      <c r="AC2286" s="80"/>
      <c r="AD2286" s="80"/>
      <c r="AE2286" s="80"/>
      <c r="AF2286" s="80"/>
      <c r="AG2286" s="80"/>
      <c r="AH2286" s="107"/>
      <c r="AI2286" s="107"/>
      <c r="AJ2286" s="105"/>
      <c r="AK2286" s="85"/>
      <c r="AL2286" s="85"/>
      <c r="AM2286" s="105"/>
      <c r="AN2286" s="107"/>
      <c r="AO2286" s="107"/>
      <c r="AP2286" s="105"/>
      <c r="AQ2286" s="85"/>
      <c r="AR2286" s="85"/>
      <c r="AS2286" s="105"/>
      <c r="AT2286" s="107"/>
      <c r="AU2286" s="85"/>
      <c r="AV2286" s="107"/>
      <c r="AW2286" s="85"/>
      <c r="AX2286" s="85"/>
      <c r="AY2286" s="85"/>
      <c r="AZ2286" s="80"/>
      <c r="BA2286" s="86"/>
      <c r="BB2286" s="86"/>
      <c r="BC2286" s="105"/>
    </row>
    <row r="2287" spans="1:55" x14ac:dyDescent="0.25">
      <c r="A2287" s="80"/>
      <c r="B2287" s="80"/>
      <c r="C2287" s="80"/>
      <c r="D2287" s="80"/>
      <c r="E2287" s="80"/>
      <c r="F2287" s="80"/>
      <c r="G2287" s="80"/>
      <c r="H2287" s="84"/>
      <c r="I2287" s="84"/>
      <c r="J2287" s="105"/>
      <c r="K2287" s="84"/>
      <c r="L2287" s="105"/>
      <c r="M2287" s="84"/>
      <c r="N2287" s="105"/>
      <c r="O2287" s="84"/>
      <c r="P2287" s="84"/>
      <c r="Q2287" s="105"/>
      <c r="R2287" s="84"/>
      <c r="S2287" s="105"/>
      <c r="T2287" s="84"/>
      <c r="U2287" s="105"/>
      <c r="V2287" s="80"/>
      <c r="W2287" s="80"/>
      <c r="X2287" s="108"/>
      <c r="Y2287" s="108"/>
      <c r="Z2287" s="80"/>
      <c r="AA2287" s="80"/>
      <c r="AB2287" s="109"/>
      <c r="AC2287" s="80"/>
      <c r="AD2287" s="80"/>
      <c r="AE2287" s="80"/>
      <c r="AF2287" s="80"/>
      <c r="AG2287" s="80"/>
      <c r="AH2287" s="107"/>
      <c r="AI2287" s="107"/>
      <c r="AJ2287" s="105"/>
      <c r="AK2287" s="85"/>
      <c r="AL2287" s="85"/>
      <c r="AM2287" s="105"/>
      <c r="AN2287" s="107"/>
      <c r="AO2287" s="107"/>
      <c r="AP2287" s="105"/>
      <c r="AQ2287" s="85"/>
      <c r="AR2287" s="85"/>
      <c r="AS2287" s="105"/>
      <c r="AT2287" s="107"/>
      <c r="AU2287" s="85"/>
      <c r="AV2287" s="107"/>
      <c r="AW2287" s="85"/>
      <c r="AX2287" s="85"/>
      <c r="AY2287" s="85"/>
      <c r="AZ2287" s="80"/>
      <c r="BA2287" s="86"/>
      <c r="BB2287" s="86"/>
      <c r="BC2287" s="105"/>
    </row>
    <row r="2288" spans="1:55" x14ac:dyDescent="0.25">
      <c r="A2288" s="80"/>
      <c r="B2288" s="80"/>
      <c r="C2288" s="80"/>
      <c r="D2288" s="80"/>
      <c r="E2288" s="80"/>
      <c r="F2288" s="80"/>
      <c r="G2288" s="80"/>
      <c r="H2288" s="84"/>
      <c r="I2288" s="84"/>
      <c r="J2288" s="105"/>
      <c r="K2288" s="84"/>
      <c r="L2288" s="105"/>
      <c r="M2288" s="84"/>
      <c r="N2288" s="105"/>
      <c r="O2288" s="84"/>
      <c r="P2288" s="84"/>
      <c r="Q2288" s="105"/>
      <c r="R2288" s="84"/>
      <c r="S2288" s="105"/>
      <c r="T2288" s="84"/>
      <c r="U2288" s="105"/>
      <c r="V2288" s="80"/>
      <c r="W2288" s="80"/>
      <c r="X2288" s="108"/>
      <c r="Y2288" s="108"/>
      <c r="Z2288" s="80"/>
      <c r="AA2288" s="80"/>
      <c r="AB2288" s="109"/>
      <c r="AC2288" s="80"/>
      <c r="AD2288" s="80"/>
      <c r="AE2288" s="80"/>
      <c r="AF2288" s="80"/>
      <c r="AG2288" s="80"/>
      <c r="AH2288" s="107"/>
      <c r="AI2288" s="107"/>
      <c r="AJ2288" s="105"/>
      <c r="AK2288" s="85"/>
      <c r="AL2288" s="85"/>
      <c r="AM2288" s="105"/>
      <c r="AN2288" s="107"/>
      <c r="AO2288" s="107"/>
      <c r="AP2288" s="105"/>
      <c r="AQ2288" s="85"/>
      <c r="AR2288" s="85"/>
      <c r="AS2288" s="105"/>
      <c r="AT2288" s="107"/>
      <c r="AU2288" s="85"/>
      <c r="AV2288" s="107"/>
      <c r="AW2288" s="85"/>
      <c r="AX2288" s="85"/>
      <c r="AY2288" s="85"/>
      <c r="AZ2288" s="80"/>
      <c r="BA2288" s="86"/>
      <c r="BB2288" s="86"/>
      <c r="BC2288" s="105"/>
    </row>
    <row r="2289" spans="1:55" x14ac:dyDescent="0.25">
      <c r="A2289" s="80"/>
      <c r="B2289" s="80"/>
      <c r="C2289" s="80"/>
      <c r="D2289" s="80"/>
      <c r="E2289" s="80"/>
      <c r="F2289" s="80"/>
      <c r="G2289" s="80"/>
      <c r="H2289" s="84"/>
      <c r="I2289" s="84"/>
      <c r="J2289" s="105"/>
      <c r="K2289" s="84"/>
      <c r="L2289" s="105"/>
      <c r="M2289" s="84"/>
      <c r="N2289" s="105"/>
      <c r="O2289" s="84"/>
      <c r="P2289" s="84"/>
      <c r="Q2289" s="105"/>
      <c r="R2289" s="84"/>
      <c r="S2289" s="105"/>
      <c r="T2289" s="84"/>
      <c r="U2289" s="105"/>
      <c r="V2289" s="80"/>
      <c r="W2289" s="80"/>
      <c r="X2289" s="108"/>
      <c r="Y2289" s="108"/>
      <c r="Z2289" s="80"/>
      <c r="AA2289" s="80"/>
      <c r="AB2289" s="109"/>
      <c r="AC2289" s="80"/>
      <c r="AD2289" s="80"/>
      <c r="AE2289" s="80"/>
      <c r="AF2289" s="80"/>
      <c r="AG2289" s="80"/>
      <c r="AH2289" s="107"/>
      <c r="AI2289" s="107"/>
      <c r="AJ2289" s="105"/>
      <c r="AK2289" s="85"/>
      <c r="AL2289" s="85"/>
      <c r="AM2289" s="105"/>
      <c r="AN2289" s="107"/>
      <c r="AO2289" s="107"/>
      <c r="AP2289" s="105"/>
      <c r="AQ2289" s="85"/>
      <c r="AR2289" s="85"/>
      <c r="AS2289" s="105"/>
      <c r="AT2289" s="107"/>
      <c r="AU2289" s="85"/>
      <c r="AV2289" s="107"/>
      <c r="AW2289" s="85"/>
      <c r="AX2289" s="85"/>
      <c r="AY2289" s="85"/>
      <c r="AZ2289" s="80"/>
      <c r="BA2289" s="86"/>
      <c r="BB2289" s="86"/>
      <c r="BC2289" s="105"/>
    </row>
    <row r="2290" spans="1:55" x14ac:dyDescent="0.25">
      <c r="A2290" s="80"/>
      <c r="B2290" s="80"/>
      <c r="C2290" s="80"/>
      <c r="D2290" s="80"/>
      <c r="E2290" s="80"/>
      <c r="F2290" s="80"/>
      <c r="G2290" s="80"/>
      <c r="H2290" s="84"/>
      <c r="I2290" s="84"/>
      <c r="J2290" s="105"/>
      <c r="K2290" s="84"/>
      <c r="L2290" s="105"/>
      <c r="M2290" s="84"/>
      <c r="N2290" s="105"/>
      <c r="O2290" s="84"/>
      <c r="P2290" s="84"/>
      <c r="Q2290" s="105"/>
      <c r="R2290" s="84"/>
      <c r="S2290" s="105"/>
      <c r="T2290" s="84"/>
      <c r="U2290" s="105"/>
      <c r="V2290" s="80"/>
      <c r="W2290" s="80"/>
      <c r="X2290" s="108"/>
      <c r="Y2290" s="108"/>
      <c r="Z2290" s="80"/>
      <c r="AA2290" s="80"/>
      <c r="AB2290" s="109"/>
      <c r="AC2290" s="80"/>
      <c r="AD2290" s="80"/>
      <c r="AE2290" s="80"/>
      <c r="AF2290" s="80"/>
      <c r="AG2290" s="80"/>
      <c r="AH2290" s="107"/>
      <c r="AI2290" s="107"/>
      <c r="AJ2290" s="105"/>
      <c r="AK2290" s="85"/>
      <c r="AL2290" s="85"/>
      <c r="AM2290" s="105"/>
      <c r="AN2290" s="107"/>
      <c r="AO2290" s="107"/>
      <c r="AP2290" s="105"/>
      <c r="AQ2290" s="85"/>
      <c r="AR2290" s="85"/>
      <c r="AS2290" s="105"/>
      <c r="AT2290" s="107"/>
      <c r="AU2290" s="85"/>
      <c r="AV2290" s="107"/>
      <c r="AW2290" s="85"/>
      <c r="AX2290" s="85"/>
      <c r="AY2290" s="85"/>
      <c r="AZ2290" s="80"/>
      <c r="BA2290" s="86"/>
      <c r="BB2290" s="86"/>
      <c r="BC2290" s="105"/>
    </row>
    <row r="2291" spans="1:55" x14ac:dyDescent="0.25">
      <c r="A2291" s="80"/>
      <c r="B2291" s="80"/>
      <c r="C2291" s="80"/>
      <c r="D2291" s="80"/>
      <c r="E2291" s="80"/>
      <c r="F2291" s="80"/>
      <c r="G2291" s="80"/>
      <c r="H2291" s="84"/>
      <c r="I2291" s="84"/>
      <c r="J2291" s="105"/>
      <c r="K2291" s="84"/>
      <c r="L2291" s="105"/>
      <c r="M2291" s="84"/>
      <c r="N2291" s="105"/>
      <c r="O2291" s="84"/>
      <c r="P2291" s="84"/>
      <c r="Q2291" s="105"/>
      <c r="R2291" s="84"/>
      <c r="S2291" s="105"/>
      <c r="T2291" s="84"/>
      <c r="U2291" s="105"/>
      <c r="V2291" s="80"/>
      <c r="W2291" s="80"/>
      <c r="X2291" s="108"/>
      <c r="Y2291" s="108"/>
      <c r="Z2291" s="80"/>
      <c r="AA2291" s="80"/>
      <c r="AB2291" s="109"/>
      <c r="AC2291" s="80"/>
      <c r="AD2291" s="80"/>
      <c r="AE2291" s="80"/>
      <c r="AF2291" s="80"/>
      <c r="AG2291" s="80"/>
      <c r="AH2291" s="107"/>
      <c r="AI2291" s="107"/>
      <c r="AJ2291" s="105"/>
      <c r="AK2291" s="85"/>
      <c r="AL2291" s="85"/>
      <c r="AM2291" s="105"/>
      <c r="AN2291" s="107"/>
      <c r="AO2291" s="107"/>
      <c r="AP2291" s="105"/>
      <c r="AQ2291" s="85"/>
      <c r="AR2291" s="85"/>
      <c r="AS2291" s="105"/>
      <c r="AT2291" s="107"/>
      <c r="AU2291" s="85"/>
      <c r="AV2291" s="107"/>
      <c r="AW2291" s="85"/>
      <c r="AX2291" s="85"/>
      <c r="AY2291" s="85"/>
      <c r="AZ2291" s="80"/>
      <c r="BA2291" s="86"/>
      <c r="BB2291" s="86"/>
      <c r="BC2291" s="105"/>
    </row>
    <row r="2292" spans="1:55" x14ac:dyDescent="0.25">
      <c r="A2292" s="80"/>
      <c r="B2292" s="80"/>
      <c r="C2292" s="80"/>
      <c r="D2292" s="80"/>
      <c r="E2292" s="80"/>
      <c r="F2292" s="80"/>
      <c r="G2292" s="80"/>
      <c r="H2292" s="80"/>
      <c r="I2292" s="80"/>
      <c r="J2292" s="80"/>
      <c r="K2292" s="84"/>
      <c r="L2292" s="105"/>
      <c r="M2292" s="84"/>
      <c r="N2292" s="105"/>
      <c r="O2292" s="80"/>
      <c r="P2292" s="80"/>
      <c r="Q2292" s="80"/>
      <c r="R2292" s="84"/>
      <c r="S2292" s="105"/>
      <c r="T2292" s="84"/>
      <c r="U2292" s="105"/>
      <c r="V2292" s="80"/>
      <c r="W2292" s="80"/>
      <c r="X2292" s="80"/>
      <c r="Y2292" s="80"/>
      <c r="Z2292" s="80"/>
      <c r="AA2292" s="80"/>
      <c r="AB2292" s="109"/>
      <c r="AC2292" s="80"/>
      <c r="AD2292" s="80"/>
      <c r="AE2292" s="80"/>
      <c r="AF2292" s="80"/>
      <c r="AG2292" s="80"/>
      <c r="AH2292" s="80"/>
      <c r="AI2292" s="80"/>
      <c r="AJ2292" s="80"/>
      <c r="AK2292" s="80"/>
      <c r="AL2292" s="80"/>
      <c r="AM2292" s="80"/>
      <c r="AN2292" s="80"/>
      <c r="AO2292" s="80"/>
      <c r="AP2292" s="80"/>
      <c r="AQ2292" s="80"/>
      <c r="AR2292" s="80"/>
      <c r="AS2292" s="80"/>
      <c r="AT2292" s="80"/>
      <c r="AU2292" s="80"/>
      <c r="AV2292" s="80"/>
      <c r="AW2292" s="80"/>
      <c r="AX2292" s="80"/>
      <c r="AY2292" s="80"/>
      <c r="AZ2292" s="80"/>
      <c r="BA2292" s="80"/>
      <c r="BB2292" s="80"/>
      <c r="BC2292" s="80"/>
    </row>
    <row r="2293" spans="1:55" x14ac:dyDescent="0.25">
      <c r="A2293" s="80"/>
      <c r="B2293" s="80"/>
      <c r="C2293" s="80"/>
      <c r="D2293" s="80"/>
      <c r="E2293" s="80"/>
      <c r="F2293" s="80"/>
      <c r="G2293" s="80"/>
      <c r="H2293" s="84"/>
      <c r="I2293" s="84"/>
      <c r="J2293" s="105"/>
      <c r="K2293" s="84"/>
      <c r="L2293" s="105"/>
      <c r="M2293" s="84"/>
      <c r="N2293" s="105"/>
      <c r="O2293" s="84"/>
      <c r="P2293" s="84"/>
      <c r="Q2293" s="105"/>
      <c r="R2293" s="84"/>
      <c r="S2293" s="105"/>
      <c r="T2293" s="84"/>
      <c r="U2293" s="105"/>
      <c r="V2293" s="80"/>
      <c r="W2293" s="80"/>
      <c r="X2293" s="80"/>
      <c r="Y2293" s="80"/>
      <c r="Z2293" s="80"/>
      <c r="AA2293" s="80"/>
      <c r="AB2293" s="109"/>
      <c r="AC2293" s="80"/>
      <c r="AD2293" s="80"/>
      <c r="AE2293" s="80"/>
      <c r="AF2293" s="80"/>
      <c r="AG2293" s="80"/>
      <c r="AH2293" s="107"/>
      <c r="AI2293" s="107"/>
      <c r="AJ2293" s="105"/>
      <c r="AK2293" s="85"/>
      <c r="AL2293" s="85"/>
      <c r="AM2293" s="105"/>
      <c r="AN2293" s="107"/>
      <c r="AO2293" s="107"/>
      <c r="AP2293" s="105"/>
      <c r="AQ2293" s="85"/>
      <c r="AR2293" s="85"/>
      <c r="AS2293" s="105"/>
      <c r="AT2293" s="107"/>
      <c r="AU2293" s="85"/>
      <c r="AV2293" s="107"/>
      <c r="AW2293" s="85"/>
      <c r="AX2293" s="85"/>
      <c r="AY2293" s="85"/>
      <c r="AZ2293" s="80"/>
      <c r="BA2293" s="86"/>
      <c r="BB2293" s="86"/>
      <c r="BC2293" s="105"/>
    </row>
    <row r="2294" spans="1:55" x14ac:dyDescent="0.25">
      <c r="A2294" s="80"/>
      <c r="B2294" s="80"/>
      <c r="C2294" s="80"/>
      <c r="D2294" s="80"/>
      <c r="E2294" s="80"/>
      <c r="F2294" s="80"/>
      <c r="G2294" s="80"/>
      <c r="H2294" s="84"/>
      <c r="I2294" s="84"/>
      <c r="J2294" s="105"/>
      <c r="K2294" s="84"/>
      <c r="L2294" s="105"/>
      <c r="M2294" s="84"/>
      <c r="N2294" s="105"/>
      <c r="O2294" s="84"/>
      <c r="P2294" s="84"/>
      <c r="Q2294" s="105"/>
      <c r="R2294" s="84"/>
      <c r="S2294" s="105"/>
      <c r="T2294" s="84"/>
      <c r="U2294" s="105"/>
      <c r="V2294" s="80"/>
      <c r="W2294" s="80"/>
      <c r="X2294" s="80"/>
      <c r="Y2294" s="80"/>
      <c r="Z2294" s="80"/>
      <c r="AA2294" s="80"/>
      <c r="AB2294" s="109"/>
      <c r="AC2294" s="80"/>
      <c r="AD2294" s="80"/>
      <c r="AE2294" s="80"/>
      <c r="AF2294" s="80"/>
      <c r="AG2294" s="80"/>
      <c r="AH2294" s="107"/>
      <c r="AI2294" s="107"/>
      <c r="AJ2294" s="105"/>
      <c r="AK2294" s="85"/>
      <c r="AL2294" s="85"/>
      <c r="AM2294" s="105"/>
      <c r="AN2294" s="107"/>
      <c r="AO2294" s="107"/>
      <c r="AP2294" s="105"/>
      <c r="AQ2294" s="85"/>
      <c r="AR2294" s="85"/>
      <c r="AS2294" s="105"/>
      <c r="AT2294" s="107"/>
      <c r="AU2294" s="85"/>
      <c r="AV2294" s="107"/>
      <c r="AW2294" s="85"/>
      <c r="AX2294" s="85"/>
      <c r="AY2294" s="85"/>
      <c r="AZ2294" s="80"/>
      <c r="BA2294" s="86"/>
      <c r="BB2294" s="86"/>
      <c r="BC2294" s="105"/>
    </row>
    <row r="2295" spans="1:55" x14ac:dyDescent="0.25">
      <c r="A2295" s="80"/>
      <c r="B2295" s="80"/>
      <c r="C2295" s="80"/>
      <c r="D2295" s="80"/>
      <c r="E2295" s="80"/>
      <c r="F2295" s="80"/>
      <c r="G2295" s="80"/>
      <c r="H2295" s="84"/>
      <c r="I2295" s="84"/>
      <c r="J2295" s="105"/>
      <c r="K2295" s="84"/>
      <c r="L2295" s="105"/>
      <c r="M2295" s="84"/>
      <c r="N2295" s="105"/>
      <c r="O2295" s="84"/>
      <c r="P2295" s="84"/>
      <c r="Q2295" s="105"/>
      <c r="R2295" s="84"/>
      <c r="S2295" s="105"/>
      <c r="T2295" s="84"/>
      <c r="U2295" s="105"/>
      <c r="V2295" s="80"/>
      <c r="W2295" s="80"/>
      <c r="X2295" s="108"/>
      <c r="Y2295" s="108"/>
      <c r="Z2295" s="80"/>
      <c r="AA2295" s="80"/>
      <c r="AB2295" s="109"/>
      <c r="AC2295" s="80"/>
      <c r="AD2295" s="80"/>
      <c r="AE2295" s="80"/>
      <c r="AF2295" s="80"/>
      <c r="AG2295" s="80"/>
      <c r="AH2295" s="107"/>
      <c r="AI2295" s="107"/>
      <c r="AJ2295" s="105"/>
      <c r="AK2295" s="85"/>
      <c r="AL2295" s="85"/>
      <c r="AM2295" s="105"/>
      <c r="AN2295" s="107"/>
      <c r="AO2295" s="107"/>
      <c r="AP2295" s="105"/>
      <c r="AQ2295" s="85"/>
      <c r="AR2295" s="85"/>
      <c r="AS2295" s="105"/>
      <c r="AT2295" s="107"/>
      <c r="AU2295" s="85"/>
      <c r="AV2295" s="107"/>
      <c r="AW2295" s="85"/>
      <c r="AX2295" s="85"/>
      <c r="AY2295" s="85"/>
      <c r="AZ2295" s="80"/>
      <c r="BA2295" s="86"/>
      <c r="BB2295" s="86"/>
      <c r="BC2295" s="105"/>
    </row>
    <row r="2296" spans="1:55" x14ac:dyDescent="0.25">
      <c r="A2296" s="80"/>
      <c r="B2296" s="80"/>
      <c r="C2296" s="80"/>
      <c r="D2296" s="80"/>
      <c r="E2296" s="80"/>
      <c r="F2296" s="80"/>
      <c r="G2296" s="80"/>
      <c r="H2296" s="84"/>
      <c r="I2296" s="84"/>
      <c r="J2296" s="105"/>
      <c r="K2296" s="84"/>
      <c r="L2296" s="105"/>
      <c r="M2296" s="84"/>
      <c r="N2296" s="105"/>
      <c r="O2296" s="84"/>
      <c r="P2296" s="84"/>
      <c r="Q2296" s="105"/>
      <c r="R2296" s="84"/>
      <c r="S2296" s="105"/>
      <c r="T2296" s="84"/>
      <c r="U2296" s="105"/>
      <c r="V2296" s="80"/>
      <c r="W2296" s="80"/>
      <c r="X2296" s="80"/>
      <c r="Y2296" s="80"/>
      <c r="Z2296" s="80"/>
      <c r="AA2296" s="80"/>
      <c r="AB2296" s="109"/>
      <c r="AC2296" s="80"/>
      <c r="AD2296" s="80"/>
      <c r="AE2296" s="80"/>
      <c r="AF2296" s="80"/>
      <c r="AG2296" s="80"/>
      <c r="AH2296" s="107"/>
      <c r="AI2296" s="107"/>
      <c r="AJ2296" s="105"/>
      <c r="AK2296" s="85"/>
      <c r="AL2296" s="85"/>
      <c r="AM2296" s="105"/>
      <c r="AN2296" s="107"/>
      <c r="AO2296" s="107"/>
      <c r="AP2296" s="105"/>
      <c r="AQ2296" s="85"/>
      <c r="AR2296" s="85"/>
      <c r="AS2296" s="105"/>
      <c r="AT2296" s="107"/>
      <c r="AU2296" s="85"/>
      <c r="AV2296" s="107"/>
      <c r="AW2296" s="85"/>
      <c r="AX2296" s="85"/>
      <c r="AY2296" s="85"/>
      <c r="AZ2296" s="80"/>
      <c r="BA2296" s="86"/>
      <c r="BB2296" s="86"/>
      <c r="BC2296" s="105"/>
    </row>
    <row r="2297" spans="1:55" x14ac:dyDescent="0.25">
      <c r="A2297" s="80"/>
      <c r="B2297" s="80"/>
      <c r="C2297" s="80"/>
      <c r="D2297" s="80"/>
      <c r="E2297" s="80"/>
      <c r="F2297" s="80"/>
      <c r="G2297" s="80"/>
      <c r="H2297" s="84"/>
      <c r="I2297" s="84"/>
      <c r="J2297" s="105"/>
      <c r="K2297" s="84"/>
      <c r="L2297" s="105"/>
      <c r="M2297" s="84"/>
      <c r="N2297" s="105"/>
      <c r="O2297" s="84"/>
      <c r="P2297" s="84"/>
      <c r="Q2297" s="105"/>
      <c r="R2297" s="84"/>
      <c r="S2297" s="105"/>
      <c r="T2297" s="84"/>
      <c r="U2297" s="105"/>
      <c r="V2297" s="80"/>
      <c r="W2297" s="80"/>
      <c r="X2297" s="80"/>
      <c r="Y2297" s="80"/>
      <c r="Z2297" s="80"/>
      <c r="AA2297" s="80"/>
      <c r="AB2297" s="109"/>
      <c r="AC2297" s="80"/>
      <c r="AD2297" s="80"/>
      <c r="AE2297" s="80"/>
      <c r="AF2297" s="80"/>
      <c r="AG2297" s="80"/>
      <c r="AH2297" s="107"/>
      <c r="AI2297" s="107"/>
      <c r="AJ2297" s="105"/>
      <c r="AK2297" s="85"/>
      <c r="AL2297" s="85"/>
      <c r="AM2297" s="105"/>
      <c r="AN2297" s="107"/>
      <c r="AO2297" s="107"/>
      <c r="AP2297" s="105"/>
      <c r="AQ2297" s="85"/>
      <c r="AR2297" s="85"/>
      <c r="AS2297" s="105"/>
      <c r="AT2297" s="107"/>
      <c r="AU2297" s="85"/>
      <c r="AV2297" s="107"/>
      <c r="AW2297" s="85"/>
      <c r="AX2297" s="85"/>
      <c r="AY2297" s="85"/>
      <c r="AZ2297" s="80"/>
      <c r="BA2297" s="86"/>
      <c r="BB2297" s="86"/>
      <c r="BC2297" s="105"/>
    </row>
    <row r="2298" spans="1:55" x14ac:dyDescent="0.25">
      <c r="A2298" s="80"/>
      <c r="B2298" s="80"/>
      <c r="C2298" s="80"/>
      <c r="D2298" s="80"/>
      <c r="E2298" s="80"/>
      <c r="F2298" s="80"/>
      <c r="G2298" s="80"/>
      <c r="H2298" s="84"/>
      <c r="I2298" s="84"/>
      <c r="J2298" s="105"/>
      <c r="K2298" s="84"/>
      <c r="L2298" s="105"/>
      <c r="M2298" s="84"/>
      <c r="N2298" s="105"/>
      <c r="O2298" s="84"/>
      <c r="P2298" s="84"/>
      <c r="Q2298" s="105"/>
      <c r="R2298" s="84"/>
      <c r="S2298" s="105"/>
      <c r="T2298" s="84"/>
      <c r="U2298" s="105"/>
      <c r="V2298" s="80"/>
      <c r="W2298" s="80"/>
      <c r="X2298" s="80"/>
      <c r="Y2298" s="80"/>
      <c r="Z2298" s="80"/>
      <c r="AA2298" s="80"/>
      <c r="AB2298" s="109"/>
      <c r="AC2298" s="80"/>
      <c r="AD2298" s="80"/>
      <c r="AE2298" s="80"/>
      <c r="AF2298" s="80"/>
      <c r="AG2298" s="80"/>
      <c r="AH2298" s="107"/>
      <c r="AI2298" s="107"/>
      <c r="AJ2298" s="105"/>
      <c r="AK2298" s="85"/>
      <c r="AL2298" s="85"/>
      <c r="AM2298" s="105"/>
      <c r="AN2298" s="107"/>
      <c r="AO2298" s="107"/>
      <c r="AP2298" s="105"/>
      <c r="AQ2298" s="85"/>
      <c r="AR2298" s="85"/>
      <c r="AS2298" s="105"/>
      <c r="AT2298" s="107"/>
      <c r="AU2298" s="85"/>
      <c r="AV2298" s="107"/>
      <c r="AW2298" s="85"/>
      <c r="AX2298" s="85"/>
      <c r="AY2298" s="85"/>
      <c r="AZ2298" s="80"/>
      <c r="BA2298" s="86"/>
      <c r="BB2298" s="86"/>
      <c r="BC2298" s="105"/>
    </row>
    <row r="2299" spans="1:55" x14ac:dyDescent="0.25">
      <c r="A2299" s="80"/>
      <c r="B2299" s="80"/>
      <c r="C2299" s="80"/>
      <c r="D2299" s="80"/>
      <c r="E2299" s="80"/>
      <c r="F2299" s="80"/>
      <c r="G2299" s="80"/>
      <c r="H2299" s="84"/>
      <c r="I2299" s="84"/>
      <c r="J2299" s="105"/>
      <c r="K2299" s="84"/>
      <c r="L2299" s="105"/>
      <c r="M2299" s="84"/>
      <c r="N2299" s="105"/>
      <c r="O2299" s="84"/>
      <c r="P2299" s="84"/>
      <c r="Q2299" s="105"/>
      <c r="R2299" s="84"/>
      <c r="S2299" s="105"/>
      <c r="T2299" s="84"/>
      <c r="U2299" s="105"/>
      <c r="V2299" s="80"/>
      <c r="W2299" s="80"/>
      <c r="X2299" s="108"/>
      <c r="Y2299" s="108"/>
      <c r="Z2299" s="80"/>
      <c r="AA2299" s="80"/>
      <c r="AB2299" s="109"/>
      <c r="AC2299" s="80"/>
      <c r="AD2299" s="80"/>
      <c r="AE2299" s="80"/>
      <c r="AF2299" s="80"/>
      <c r="AG2299" s="80"/>
      <c r="AH2299" s="107"/>
      <c r="AI2299" s="107"/>
      <c r="AJ2299" s="105"/>
      <c r="AK2299" s="85"/>
      <c r="AL2299" s="85"/>
      <c r="AM2299" s="105"/>
      <c r="AN2299" s="107"/>
      <c r="AO2299" s="107"/>
      <c r="AP2299" s="105"/>
      <c r="AQ2299" s="85"/>
      <c r="AR2299" s="85"/>
      <c r="AS2299" s="105"/>
      <c r="AT2299" s="107"/>
      <c r="AU2299" s="85"/>
      <c r="AV2299" s="107"/>
      <c r="AW2299" s="85"/>
      <c r="AX2299" s="85"/>
      <c r="AY2299" s="85"/>
      <c r="AZ2299" s="80"/>
      <c r="BA2299" s="86"/>
      <c r="BB2299" s="86"/>
      <c r="BC2299" s="105"/>
    </row>
    <row r="2300" spans="1:55" x14ac:dyDescent="0.25">
      <c r="A2300" s="80"/>
      <c r="B2300" s="80"/>
      <c r="C2300" s="80"/>
      <c r="D2300" s="80"/>
      <c r="E2300" s="80"/>
      <c r="F2300" s="80"/>
      <c r="G2300" s="80"/>
      <c r="H2300" s="84"/>
      <c r="I2300" s="84"/>
      <c r="J2300" s="105"/>
      <c r="K2300" s="84"/>
      <c r="L2300" s="105"/>
      <c r="M2300" s="80"/>
      <c r="N2300" s="80"/>
      <c r="O2300" s="84"/>
      <c r="P2300" s="84"/>
      <c r="Q2300" s="105"/>
      <c r="R2300" s="84"/>
      <c r="S2300" s="105"/>
      <c r="T2300" s="80"/>
      <c r="U2300" s="80"/>
      <c r="V2300" s="80"/>
      <c r="W2300" s="80"/>
      <c r="X2300" s="108"/>
      <c r="Y2300" s="108"/>
      <c r="Z2300" s="80"/>
      <c r="AA2300" s="80"/>
      <c r="AB2300" s="109"/>
      <c r="AC2300" s="80"/>
      <c r="AD2300" s="80"/>
      <c r="AE2300" s="80"/>
      <c r="AF2300" s="80"/>
      <c r="AG2300" s="80"/>
      <c r="AH2300" s="107"/>
      <c r="AI2300" s="107"/>
      <c r="AJ2300" s="105"/>
      <c r="AK2300" s="85"/>
      <c r="AL2300" s="85"/>
      <c r="AM2300" s="105"/>
      <c r="AN2300" s="107"/>
      <c r="AO2300" s="107"/>
      <c r="AP2300" s="105"/>
      <c r="AQ2300" s="85"/>
      <c r="AR2300" s="85"/>
      <c r="AS2300" s="105"/>
      <c r="AT2300" s="107"/>
      <c r="AU2300" s="85"/>
      <c r="AV2300" s="107"/>
      <c r="AW2300" s="85"/>
      <c r="AX2300" s="85"/>
      <c r="AY2300" s="85"/>
      <c r="AZ2300" s="80"/>
      <c r="BA2300" s="86"/>
      <c r="BB2300" s="86"/>
      <c r="BC2300" s="105"/>
    </row>
    <row r="2301" spans="1:55" x14ac:dyDescent="0.25">
      <c r="A2301" s="80"/>
      <c r="B2301" s="80"/>
      <c r="C2301" s="80"/>
      <c r="D2301" s="80"/>
      <c r="E2301" s="80"/>
      <c r="F2301" s="80"/>
      <c r="G2301" s="80"/>
      <c r="H2301" s="84"/>
      <c r="I2301" s="84"/>
      <c r="J2301" s="105"/>
      <c r="K2301" s="84"/>
      <c r="L2301" s="105"/>
      <c r="M2301" s="84"/>
      <c r="N2301" s="105"/>
      <c r="O2301" s="84"/>
      <c r="P2301" s="84"/>
      <c r="Q2301" s="105"/>
      <c r="R2301" s="84"/>
      <c r="S2301" s="105"/>
      <c r="T2301" s="84"/>
      <c r="U2301" s="105"/>
      <c r="V2301" s="80"/>
      <c r="W2301" s="80"/>
      <c r="X2301" s="108"/>
      <c r="Y2301" s="108"/>
      <c r="Z2301" s="80"/>
      <c r="AA2301" s="80"/>
      <c r="AB2301" s="109"/>
      <c r="AC2301" s="80"/>
      <c r="AD2301" s="80"/>
      <c r="AE2301" s="80"/>
      <c r="AF2301" s="80"/>
      <c r="AG2301" s="80"/>
      <c r="AH2301" s="107"/>
      <c r="AI2301" s="107"/>
      <c r="AJ2301" s="105"/>
      <c r="AK2301" s="85"/>
      <c r="AL2301" s="85"/>
      <c r="AM2301" s="105"/>
      <c r="AN2301" s="107"/>
      <c r="AO2301" s="107"/>
      <c r="AP2301" s="105"/>
      <c r="AQ2301" s="85"/>
      <c r="AR2301" s="85"/>
      <c r="AS2301" s="105"/>
      <c r="AT2301" s="107"/>
      <c r="AU2301" s="85"/>
      <c r="AV2301" s="107"/>
      <c r="AW2301" s="85"/>
      <c r="AX2301" s="85"/>
      <c r="AY2301" s="85"/>
      <c r="AZ2301" s="80"/>
      <c r="BA2301" s="86"/>
      <c r="BB2301" s="86"/>
      <c r="BC2301" s="105"/>
    </row>
    <row r="2302" spans="1:55" x14ac:dyDescent="0.25">
      <c r="A2302" s="80"/>
      <c r="B2302" s="80"/>
      <c r="C2302" s="80"/>
      <c r="D2302" s="80"/>
      <c r="E2302" s="80"/>
      <c r="F2302" s="80"/>
      <c r="G2302" s="80"/>
      <c r="H2302" s="84"/>
      <c r="I2302" s="84"/>
      <c r="J2302" s="105"/>
      <c r="K2302" s="84"/>
      <c r="L2302" s="105"/>
      <c r="M2302" s="84"/>
      <c r="N2302" s="105"/>
      <c r="O2302" s="84"/>
      <c r="P2302" s="84"/>
      <c r="Q2302" s="105"/>
      <c r="R2302" s="84"/>
      <c r="S2302" s="105"/>
      <c r="T2302" s="84"/>
      <c r="U2302" s="105"/>
      <c r="V2302" s="80"/>
      <c r="W2302" s="80"/>
      <c r="X2302" s="108"/>
      <c r="Y2302" s="108"/>
      <c r="Z2302" s="80"/>
      <c r="AA2302" s="80"/>
      <c r="AB2302" s="109"/>
      <c r="AC2302" s="80"/>
      <c r="AD2302" s="80"/>
      <c r="AE2302" s="80"/>
      <c r="AF2302" s="80"/>
      <c r="AG2302" s="80"/>
      <c r="AH2302" s="107"/>
      <c r="AI2302" s="107"/>
      <c r="AJ2302" s="105"/>
      <c r="AK2302" s="85"/>
      <c r="AL2302" s="85"/>
      <c r="AM2302" s="105"/>
      <c r="AN2302" s="107"/>
      <c r="AO2302" s="107"/>
      <c r="AP2302" s="105"/>
      <c r="AQ2302" s="85"/>
      <c r="AR2302" s="85"/>
      <c r="AS2302" s="105"/>
      <c r="AT2302" s="107"/>
      <c r="AU2302" s="85"/>
      <c r="AV2302" s="107"/>
      <c r="AW2302" s="85"/>
      <c r="AX2302" s="85"/>
      <c r="AY2302" s="85"/>
      <c r="AZ2302" s="80"/>
      <c r="BA2302" s="86"/>
      <c r="BB2302" s="86"/>
      <c r="BC2302" s="105"/>
    </row>
    <row r="2303" spans="1:55" x14ac:dyDescent="0.25">
      <c r="A2303" s="80"/>
      <c r="B2303" s="80"/>
      <c r="C2303" s="80"/>
      <c r="D2303" s="80"/>
      <c r="E2303" s="80"/>
      <c r="F2303" s="80"/>
      <c r="G2303" s="80"/>
      <c r="H2303" s="84"/>
      <c r="I2303" s="84"/>
      <c r="J2303" s="105"/>
      <c r="K2303" s="84"/>
      <c r="L2303" s="105"/>
      <c r="M2303" s="84"/>
      <c r="N2303" s="105"/>
      <c r="O2303" s="84"/>
      <c r="P2303" s="84"/>
      <c r="Q2303" s="105"/>
      <c r="R2303" s="84"/>
      <c r="S2303" s="105"/>
      <c r="T2303" s="84"/>
      <c r="U2303" s="105"/>
      <c r="V2303" s="80"/>
      <c r="W2303" s="80"/>
      <c r="X2303" s="108"/>
      <c r="Y2303" s="108"/>
      <c r="Z2303" s="80"/>
      <c r="AA2303" s="80"/>
      <c r="AB2303" s="109"/>
      <c r="AC2303" s="80"/>
      <c r="AD2303" s="80"/>
      <c r="AE2303" s="80"/>
      <c r="AF2303" s="80"/>
      <c r="AG2303" s="80"/>
      <c r="AH2303" s="107"/>
      <c r="AI2303" s="107"/>
      <c r="AJ2303" s="105"/>
      <c r="AK2303" s="85"/>
      <c r="AL2303" s="85"/>
      <c r="AM2303" s="105"/>
      <c r="AN2303" s="107"/>
      <c r="AO2303" s="107"/>
      <c r="AP2303" s="105"/>
      <c r="AQ2303" s="85"/>
      <c r="AR2303" s="85"/>
      <c r="AS2303" s="105"/>
      <c r="AT2303" s="107"/>
      <c r="AU2303" s="85"/>
      <c r="AV2303" s="107"/>
      <c r="AW2303" s="85"/>
      <c r="AX2303" s="85"/>
      <c r="AY2303" s="85"/>
      <c r="AZ2303" s="80"/>
      <c r="BA2303" s="86"/>
      <c r="BB2303" s="86"/>
      <c r="BC2303" s="105"/>
    </row>
    <row r="2304" spans="1:55" x14ac:dyDescent="0.25">
      <c r="A2304" s="80"/>
      <c r="B2304" s="80"/>
      <c r="C2304" s="80"/>
      <c r="D2304" s="80"/>
      <c r="E2304" s="80"/>
      <c r="F2304" s="80"/>
      <c r="G2304" s="80"/>
      <c r="H2304" s="84"/>
      <c r="I2304" s="84"/>
      <c r="J2304" s="105"/>
      <c r="K2304" s="84"/>
      <c r="L2304" s="105"/>
      <c r="M2304" s="84"/>
      <c r="N2304" s="105"/>
      <c r="O2304" s="84"/>
      <c r="P2304" s="84"/>
      <c r="Q2304" s="105"/>
      <c r="R2304" s="84"/>
      <c r="S2304" s="105"/>
      <c r="T2304" s="84"/>
      <c r="U2304" s="105"/>
      <c r="V2304" s="80"/>
      <c r="W2304" s="80"/>
      <c r="X2304" s="108"/>
      <c r="Y2304" s="108"/>
      <c r="Z2304" s="80"/>
      <c r="AA2304" s="80"/>
      <c r="AB2304" s="109"/>
      <c r="AC2304" s="80"/>
      <c r="AD2304" s="80"/>
      <c r="AE2304" s="80"/>
      <c r="AF2304" s="80"/>
      <c r="AG2304" s="80"/>
      <c r="AH2304" s="107"/>
      <c r="AI2304" s="107"/>
      <c r="AJ2304" s="105"/>
      <c r="AK2304" s="85"/>
      <c r="AL2304" s="85"/>
      <c r="AM2304" s="105"/>
      <c r="AN2304" s="107"/>
      <c r="AO2304" s="107"/>
      <c r="AP2304" s="105"/>
      <c r="AQ2304" s="85"/>
      <c r="AR2304" s="85"/>
      <c r="AS2304" s="105"/>
      <c r="AT2304" s="107"/>
      <c r="AU2304" s="85"/>
      <c r="AV2304" s="107"/>
      <c r="AW2304" s="85"/>
      <c r="AX2304" s="85"/>
      <c r="AY2304" s="85"/>
      <c r="AZ2304" s="80"/>
      <c r="BA2304" s="86"/>
      <c r="BB2304" s="86"/>
      <c r="BC2304" s="105"/>
    </row>
    <row r="2305" spans="1:55" x14ac:dyDescent="0.25">
      <c r="A2305" s="80"/>
      <c r="B2305" s="80"/>
      <c r="C2305" s="80"/>
      <c r="D2305" s="80"/>
      <c r="E2305" s="80"/>
      <c r="F2305" s="80"/>
      <c r="G2305" s="80"/>
      <c r="H2305" s="84"/>
      <c r="I2305" s="84"/>
      <c r="J2305" s="105"/>
      <c r="K2305" s="84"/>
      <c r="L2305" s="105"/>
      <c r="M2305" s="84"/>
      <c r="N2305" s="105"/>
      <c r="O2305" s="84"/>
      <c r="P2305" s="84"/>
      <c r="Q2305" s="105"/>
      <c r="R2305" s="84"/>
      <c r="S2305" s="105"/>
      <c r="T2305" s="84"/>
      <c r="U2305" s="105"/>
      <c r="V2305" s="80"/>
      <c r="W2305" s="80"/>
      <c r="X2305" s="108"/>
      <c r="Y2305" s="108"/>
      <c r="Z2305" s="80"/>
      <c r="AA2305" s="80"/>
      <c r="AB2305" s="109"/>
      <c r="AC2305" s="80"/>
      <c r="AD2305" s="80"/>
      <c r="AE2305" s="80"/>
      <c r="AF2305" s="80"/>
      <c r="AG2305" s="80"/>
      <c r="AH2305" s="107"/>
      <c r="AI2305" s="107"/>
      <c r="AJ2305" s="105"/>
      <c r="AK2305" s="85"/>
      <c r="AL2305" s="85"/>
      <c r="AM2305" s="105"/>
      <c r="AN2305" s="107"/>
      <c r="AO2305" s="107"/>
      <c r="AP2305" s="105"/>
      <c r="AQ2305" s="85"/>
      <c r="AR2305" s="85"/>
      <c r="AS2305" s="105"/>
      <c r="AT2305" s="107"/>
      <c r="AU2305" s="85"/>
      <c r="AV2305" s="107"/>
      <c r="AW2305" s="85"/>
      <c r="AX2305" s="85"/>
      <c r="AY2305" s="85"/>
      <c r="AZ2305" s="80"/>
      <c r="BA2305" s="86"/>
      <c r="BB2305" s="86"/>
      <c r="BC2305" s="105"/>
    </row>
    <row r="2306" spans="1:55" x14ac:dyDescent="0.25">
      <c r="A2306" s="80"/>
      <c r="B2306" s="80"/>
      <c r="C2306" s="80"/>
      <c r="D2306" s="80"/>
      <c r="E2306" s="80"/>
      <c r="F2306" s="80"/>
      <c r="G2306" s="80"/>
      <c r="H2306" s="80"/>
      <c r="I2306" s="84"/>
      <c r="J2306" s="105"/>
      <c r="K2306" s="84"/>
      <c r="L2306" s="105"/>
      <c r="M2306" s="84"/>
      <c r="N2306" s="105"/>
      <c r="O2306" s="80"/>
      <c r="P2306" s="84"/>
      <c r="Q2306" s="105"/>
      <c r="R2306" s="84"/>
      <c r="S2306" s="105"/>
      <c r="T2306" s="84"/>
      <c r="U2306" s="105"/>
      <c r="V2306" s="80"/>
      <c r="W2306" s="80"/>
      <c r="X2306" s="80"/>
      <c r="Y2306" s="80"/>
      <c r="Z2306" s="80"/>
      <c r="AA2306" s="80"/>
      <c r="AB2306" s="109"/>
      <c r="AC2306" s="80"/>
      <c r="AD2306" s="80"/>
      <c r="AE2306" s="80"/>
      <c r="AF2306" s="80"/>
      <c r="AG2306" s="80"/>
      <c r="AH2306" s="80"/>
      <c r="AI2306" s="107"/>
      <c r="AJ2306" s="105"/>
      <c r="AK2306" s="80"/>
      <c r="AL2306" s="85"/>
      <c r="AM2306" s="105"/>
      <c r="AN2306" s="80"/>
      <c r="AO2306" s="107"/>
      <c r="AP2306" s="105"/>
      <c r="AQ2306" s="80"/>
      <c r="AR2306" s="85"/>
      <c r="AS2306" s="105"/>
      <c r="AT2306" s="80"/>
      <c r="AU2306" s="80"/>
      <c r="AV2306" s="80"/>
      <c r="AW2306" s="80"/>
      <c r="AX2306" s="80"/>
      <c r="AY2306" s="85"/>
      <c r="AZ2306" s="80"/>
      <c r="BA2306" s="80"/>
      <c r="BB2306" s="86"/>
      <c r="BC2306" s="105"/>
    </row>
    <row r="2307" spans="1:55" x14ac:dyDescent="0.25">
      <c r="A2307" s="80"/>
      <c r="B2307" s="80"/>
      <c r="C2307" s="80"/>
      <c r="D2307" s="80"/>
      <c r="E2307" s="80"/>
      <c r="F2307" s="80"/>
      <c r="G2307" s="80"/>
      <c r="H2307" s="84"/>
      <c r="I2307" s="84"/>
      <c r="J2307" s="105"/>
      <c r="K2307" s="84"/>
      <c r="L2307" s="105"/>
      <c r="M2307" s="84"/>
      <c r="N2307" s="105"/>
      <c r="O2307" s="84"/>
      <c r="P2307" s="84"/>
      <c r="Q2307" s="105"/>
      <c r="R2307" s="84"/>
      <c r="S2307" s="105"/>
      <c r="T2307" s="84"/>
      <c r="U2307" s="105"/>
      <c r="V2307" s="80"/>
      <c r="W2307" s="80"/>
      <c r="X2307" s="108"/>
      <c r="Y2307" s="108"/>
      <c r="Z2307" s="80"/>
      <c r="AA2307" s="80"/>
      <c r="AB2307" s="109"/>
      <c r="AC2307" s="80"/>
      <c r="AD2307" s="80"/>
      <c r="AE2307" s="80"/>
      <c r="AF2307" s="80"/>
      <c r="AG2307" s="80"/>
      <c r="AH2307" s="107"/>
      <c r="AI2307" s="107"/>
      <c r="AJ2307" s="105"/>
      <c r="AK2307" s="85"/>
      <c r="AL2307" s="85"/>
      <c r="AM2307" s="105"/>
      <c r="AN2307" s="107"/>
      <c r="AO2307" s="107"/>
      <c r="AP2307" s="105"/>
      <c r="AQ2307" s="85"/>
      <c r="AR2307" s="85"/>
      <c r="AS2307" s="105"/>
      <c r="AT2307" s="107"/>
      <c r="AU2307" s="85"/>
      <c r="AV2307" s="107"/>
      <c r="AW2307" s="85"/>
      <c r="AX2307" s="85"/>
      <c r="AY2307" s="85"/>
      <c r="AZ2307" s="80"/>
      <c r="BA2307" s="86"/>
      <c r="BB2307" s="86"/>
      <c r="BC2307" s="105"/>
    </row>
    <row r="2308" spans="1:55" x14ac:dyDescent="0.25">
      <c r="A2308" s="80"/>
      <c r="B2308" s="80"/>
      <c r="C2308" s="80"/>
      <c r="D2308" s="80"/>
      <c r="E2308" s="80"/>
      <c r="F2308" s="80"/>
      <c r="G2308" s="80"/>
      <c r="H2308" s="84"/>
      <c r="I2308" s="84"/>
      <c r="J2308" s="105"/>
      <c r="K2308" s="84"/>
      <c r="L2308" s="105"/>
      <c r="M2308" s="84"/>
      <c r="N2308" s="105"/>
      <c r="O2308" s="84"/>
      <c r="P2308" s="84"/>
      <c r="Q2308" s="105"/>
      <c r="R2308" s="84"/>
      <c r="S2308" s="105"/>
      <c r="T2308" s="84"/>
      <c r="U2308" s="105"/>
      <c r="V2308" s="80"/>
      <c r="W2308" s="80"/>
      <c r="X2308" s="108"/>
      <c r="Y2308" s="108"/>
      <c r="Z2308" s="80"/>
      <c r="AA2308" s="80"/>
      <c r="AB2308" s="109"/>
      <c r="AC2308" s="80"/>
      <c r="AD2308" s="80"/>
      <c r="AE2308" s="80"/>
      <c r="AF2308" s="80"/>
      <c r="AG2308" s="80"/>
      <c r="AH2308" s="107"/>
      <c r="AI2308" s="107"/>
      <c r="AJ2308" s="105"/>
      <c r="AK2308" s="85"/>
      <c r="AL2308" s="85"/>
      <c r="AM2308" s="105"/>
      <c r="AN2308" s="107"/>
      <c r="AO2308" s="107"/>
      <c r="AP2308" s="105"/>
      <c r="AQ2308" s="85"/>
      <c r="AR2308" s="85"/>
      <c r="AS2308" s="105"/>
      <c r="AT2308" s="107"/>
      <c r="AU2308" s="85"/>
      <c r="AV2308" s="107"/>
      <c r="AW2308" s="85"/>
      <c r="AX2308" s="85"/>
      <c r="AY2308" s="85"/>
      <c r="AZ2308" s="80"/>
      <c r="BA2308" s="86"/>
      <c r="BB2308" s="86"/>
      <c r="BC2308" s="105"/>
    </row>
    <row r="2309" spans="1:55" x14ac:dyDescent="0.25">
      <c r="A2309" s="80"/>
      <c r="B2309" s="80"/>
      <c r="C2309" s="80"/>
      <c r="D2309" s="80"/>
      <c r="E2309" s="80"/>
      <c r="F2309" s="80"/>
      <c r="G2309" s="80"/>
      <c r="H2309" s="84"/>
      <c r="I2309" s="84"/>
      <c r="J2309" s="105"/>
      <c r="K2309" s="84"/>
      <c r="L2309" s="105"/>
      <c r="M2309" s="84"/>
      <c r="N2309" s="105"/>
      <c r="O2309" s="84"/>
      <c r="P2309" s="84"/>
      <c r="Q2309" s="105"/>
      <c r="R2309" s="84"/>
      <c r="S2309" s="105"/>
      <c r="T2309" s="84"/>
      <c r="U2309" s="105"/>
      <c r="V2309" s="80"/>
      <c r="W2309" s="80"/>
      <c r="X2309" s="108"/>
      <c r="Y2309" s="108"/>
      <c r="Z2309" s="80"/>
      <c r="AA2309" s="80"/>
      <c r="AB2309" s="109"/>
      <c r="AC2309" s="80"/>
      <c r="AD2309" s="80"/>
      <c r="AE2309" s="80"/>
      <c r="AF2309" s="80"/>
      <c r="AG2309" s="80"/>
      <c r="AH2309" s="107"/>
      <c r="AI2309" s="107"/>
      <c r="AJ2309" s="105"/>
      <c r="AK2309" s="85"/>
      <c r="AL2309" s="85"/>
      <c r="AM2309" s="105"/>
      <c r="AN2309" s="107"/>
      <c r="AO2309" s="107"/>
      <c r="AP2309" s="105"/>
      <c r="AQ2309" s="85"/>
      <c r="AR2309" s="85"/>
      <c r="AS2309" s="105"/>
      <c r="AT2309" s="107"/>
      <c r="AU2309" s="85"/>
      <c r="AV2309" s="107"/>
      <c r="AW2309" s="85"/>
      <c r="AX2309" s="85"/>
      <c r="AY2309" s="85"/>
      <c r="AZ2309" s="80"/>
      <c r="BA2309" s="86"/>
      <c r="BB2309" s="86"/>
      <c r="BC2309" s="105"/>
    </row>
    <row r="2310" spans="1:55" x14ac:dyDescent="0.25">
      <c r="A2310" s="80"/>
      <c r="B2310" s="80"/>
      <c r="C2310" s="80"/>
      <c r="D2310" s="80"/>
      <c r="E2310" s="80"/>
      <c r="F2310" s="80"/>
      <c r="G2310" s="80"/>
      <c r="H2310" s="80"/>
      <c r="I2310" s="80"/>
      <c r="J2310" s="80"/>
      <c r="K2310" s="80"/>
      <c r="L2310" s="80"/>
      <c r="M2310" s="80"/>
      <c r="N2310" s="80"/>
      <c r="O2310" s="80"/>
      <c r="P2310" s="80"/>
      <c r="Q2310" s="80"/>
      <c r="R2310" s="80"/>
      <c r="S2310" s="80"/>
      <c r="T2310" s="80"/>
      <c r="U2310" s="80"/>
      <c r="V2310" s="80"/>
      <c r="W2310" s="80"/>
      <c r="X2310" s="80"/>
      <c r="Y2310" s="80"/>
      <c r="Z2310" s="80"/>
      <c r="AA2310" s="80"/>
      <c r="AB2310" s="109"/>
      <c r="AC2310" s="80"/>
      <c r="AD2310" s="80"/>
      <c r="AE2310" s="80"/>
      <c r="AF2310" s="80"/>
      <c r="AG2310" s="80"/>
      <c r="AH2310" s="80"/>
      <c r="AI2310" s="80"/>
      <c r="AJ2310" s="80"/>
      <c r="AK2310" s="80"/>
      <c r="AL2310" s="80"/>
      <c r="AM2310" s="80"/>
      <c r="AN2310" s="80"/>
      <c r="AO2310" s="80"/>
      <c r="AP2310" s="80"/>
      <c r="AQ2310" s="80"/>
      <c r="AR2310" s="80"/>
      <c r="AS2310" s="80"/>
      <c r="AT2310" s="80"/>
      <c r="AU2310" s="80"/>
      <c r="AV2310" s="80"/>
      <c r="AW2310" s="80"/>
      <c r="AX2310" s="85"/>
      <c r="AY2310" s="85"/>
      <c r="AZ2310" s="80"/>
      <c r="BA2310" s="86"/>
      <c r="BB2310" s="86"/>
      <c r="BC2310" s="105"/>
    </row>
    <row r="2311" spans="1:55" x14ac:dyDescent="0.25">
      <c r="A2311" s="80"/>
      <c r="B2311" s="80"/>
      <c r="C2311" s="80"/>
      <c r="D2311" s="80"/>
      <c r="E2311" s="80"/>
      <c r="F2311" s="80"/>
      <c r="G2311" s="80"/>
      <c r="H2311" s="84"/>
      <c r="I2311" s="84"/>
      <c r="J2311" s="105"/>
      <c r="K2311" s="84"/>
      <c r="L2311" s="105"/>
      <c r="M2311" s="84"/>
      <c r="N2311" s="105"/>
      <c r="O2311" s="84"/>
      <c r="P2311" s="84"/>
      <c r="Q2311" s="105"/>
      <c r="R2311" s="84"/>
      <c r="S2311" s="105"/>
      <c r="T2311" s="84"/>
      <c r="U2311" s="105"/>
      <c r="V2311" s="80"/>
      <c r="W2311" s="80"/>
      <c r="X2311" s="80"/>
      <c r="Y2311" s="80"/>
      <c r="Z2311" s="80"/>
      <c r="AA2311" s="80"/>
      <c r="AB2311" s="109"/>
      <c r="AC2311" s="80"/>
      <c r="AD2311" s="80"/>
      <c r="AE2311" s="80"/>
      <c r="AF2311" s="80"/>
      <c r="AG2311" s="80"/>
      <c r="AH2311" s="107"/>
      <c r="AI2311" s="107"/>
      <c r="AJ2311" s="105"/>
      <c r="AK2311" s="85"/>
      <c r="AL2311" s="85"/>
      <c r="AM2311" s="105"/>
      <c r="AN2311" s="107"/>
      <c r="AO2311" s="107"/>
      <c r="AP2311" s="105"/>
      <c r="AQ2311" s="85"/>
      <c r="AR2311" s="85"/>
      <c r="AS2311" s="105"/>
      <c r="AT2311" s="107"/>
      <c r="AU2311" s="85"/>
      <c r="AV2311" s="107"/>
      <c r="AW2311" s="85"/>
      <c r="AX2311" s="85"/>
      <c r="AY2311" s="85"/>
      <c r="AZ2311" s="80"/>
      <c r="BA2311" s="86"/>
      <c r="BB2311" s="86"/>
      <c r="BC2311" s="105"/>
    </row>
    <row r="2312" spans="1:55" x14ac:dyDescent="0.25">
      <c r="A2312" s="80"/>
      <c r="B2312" s="80"/>
      <c r="C2312" s="80"/>
      <c r="D2312" s="80"/>
      <c r="E2312" s="80"/>
      <c r="F2312" s="80"/>
      <c r="G2312" s="80"/>
      <c r="H2312" s="84"/>
      <c r="I2312" s="84"/>
      <c r="J2312" s="105"/>
      <c r="K2312" s="84"/>
      <c r="L2312" s="105"/>
      <c r="M2312" s="84"/>
      <c r="N2312" s="105"/>
      <c r="O2312" s="84"/>
      <c r="P2312" s="84"/>
      <c r="Q2312" s="105"/>
      <c r="R2312" s="84"/>
      <c r="S2312" s="105"/>
      <c r="T2312" s="84"/>
      <c r="U2312" s="105"/>
      <c r="V2312" s="80"/>
      <c r="W2312" s="80"/>
      <c r="X2312" s="80"/>
      <c r="Y2312" s="80"/>
      <c r="Z2312" s="80"/>
      <c r="AA2312" s="80"/>
      <c r="AB2312" s="109"/>
      <c r="AC2312" s="80"/>
      <c r="AD2312" s="80"/>
      <c r="AE2312" s="80"/>
      <c r="AF2312" s="80"/>
      <c r="AG2312" s="80"/>
      <c r="AH2312" s="107"/>
      <c r="AI2312" s="107"/>
      <c r="AJ2312" s="105"/>
      <c r="AK2312" s="85"/>
      <c r="AL2312" s="85"/>
      <c r="AM2312" s="105"/>
      <c r="AN2312" s="107"/>
      <c r="AO2312" s="107"/>
      <c r="AP2312" s="105"/>
      <c r="AQ2312" s="85"/>
      <c r="AR2312" s="85"/>
      <c r="AS2312" s="105"/>
      <c r="AT2312" s="107"/>
      <c r="AU2312" s="85"/>
      <c r="AV2312" s="107"/>
      <c r="AW2312" s="85"/>
      <c r="AX2312" s="85"/>
      <c r="AY2312" s="85"/>
      <c r="AZ2312" s="80"/>
      <c r="BA2312" s="86"/>
      <c r="BB2312" s="86"/>
      <c r="BC2312" s="105"/>
    </row>
    <row r="2313" spans="1:55" x14ac:dyDescent="0.25">
      <c r="A2313" s="80"/>
      <c r="B2313" s="80"/>
      <c r="C2313" s="80"/>
      <c r="D2313" s="80"/>
      <c r="E2313" s="80"/>
      <c r="F2313" s="80"/>
      <c r="G2313" s="80"/>
      <c r="H2313" s="84"/>
      <c r="I2313" s="84"/>
      <c r="J2313" s="105"/>
      <c r="K2313" s="84"/>
      <c r="L2313" s="105"/>
      <c r="M2313" s="84"/>
      <c r="N2313" s="105"/>
      <c r="O2313" s="84"/>
      <c r="P2313" s="84"/>
      <c r="Q2313" s="105"/>
      <c r="R2313" s="84"/>
      <c r="S2313" s="105"/>
      <c r="T2313" s="84"/>
      <c r="U2313" s="105"/>
      <c r="V2313" s="80"/>
      <c r="W2313" s="80"/>
      <c r="X2313" s="108"/>
      <c r="Y2313" s="108"/>
      <c r="Z2313" s="80"/>
      <c r="AA2313" s="80"/>
      <c r="AB2313" s="109"/>
      <c r="AC2313" s="80"/>
      <c r="AD2313" s="80"/>
      <c r="AE2313" s="80"/>
      <c r="AF2313" s="80"/>
      <c r="AG2313" s="80"/>
      <c r="AH2313" s="107"/>
      <c r="AI2313" s="107"/>
      <c r="AJ2313" s="105"/>
      <c r="AK2313" s="85"/>
      <c r="AL2313" s="85"/>
      <c r="AM2313" s="105"/>
      <c r="AN2313" s="107"/>
      <c r="AO2313" s="107"/>
      <c r="AP2313" s="105"/>
      <c r="AQ2313" s="85"/>
      <c r="AR2313" s="85"/>
      <c r="AS2313" s="105"/>
      <c r="AT2313" s="107"/>
      <c r="AU2313" s="85"/>
      <c r="AV2313" s="107"/>
      <c r="AW2313" s="85"/>
      <c r="AX2313" s="85"/>
      <c r="AY2313" s="85"/>
      <c r="AZ2313" s="80"/>
      <c r="BA2313" s="86"/>
      <c r="BB2313" s="86"/>
      <c r="BC2313" s="105"/>
    </row>
    <row r="2314" spans="1:55" x14ac:dyDescent="0.25">
      <c r="A2314" s="80"/>
      <c r="B2314" s="80"/>
      <c r="C2314" s="80"/>
      <c r="D2314" s="80"/>
      <c r="E2314" s="80"/>
      <c r="F2314" s="80"/>
      <c r="G2314" s="80"/>
      <c r="H2314" s="84"/>
      <c r="I2314" s="84"/>
      <c r="J2314" s="105"/>
      <c r="K2314" s="84"/>
      <c r="L2314" s="105"/>
      <c r="M2314" s="84"/>
      <c r="N2314" s="105"/>
      <c r="O2314" s="84"/>
      <c r="P2314" s="84"/>
      <c r="Q2314" s="105"/>
      <c r="R2314" s="84"/>
      <c r="S2314" s="105"/>
      <c r="T2314" s="84"/>
      <c r="U2314" s="105"/>
      <c r="V2314" s="80"/>
      <c r="W2314" s="80"/>
      <c r="X2314" s="80"/>
      <c r="Y2314" s="80"/>
      <c r="Z2314" s="80"/>
      <c r="AA2314" s="80"/>
      <c r="AB2314" s="109"/>
      <c r="AC2314" s="80"/>
      <c r="AD2314" s="80"/>
      <c r="AE2314" s="80"/>
      <c r="AF2314" s="80"/>
      <c r="AG2314" s="80"/>
      <c r="AH2314" s="107"/>
      <c r="AI2314" s="107"/>
      <c r="AJ2314" s="105"/>
      <c r="AK2314" s="85"/>
      <c r="AL2314" s="85"/>
      <c r="AM2314" s="105"/>
      <c r="AN2314" s="107"/>
      <c r="AO2314" s="107"/>
      <c r="AP2314" s="105"/>
      <c r="AQ2314" s="85"/>
      <c r="AR2314" s="85"/>
      <c r="AS2314" s="105"/>
      <c r="AT2314" s="107"/>
      <c r="AU2314" s="85"/>
      <c r="AV2314" s="107"/>
      <c r="AW2314" s="85"/>
      <c r="AX2314" s="85"/>
      <c r="AY2314" s="85"/>
      <c r="AZ2314" s="80"/>
      <c r="BA2314" s="86"/>
      <c r="BB2314" s="86"/>
      <c r="BC2314" s="105"/>
    </row>
    <row r="2315" spans="1:55" x14ac:dyDescent="0.25">
      <c r="A2315" s="80"/>
      <c r="B2315" s="80"/>
      <c r="C2315" s="80"/>
      <c r="D2315" s="80"/>
      <c r="E2315" s="80"/>
      <c r="F2315" s="80"/>
      <c r="G2315" s="80"/>
      <c r="H2315" s="84"/>
      <c r="I2315" s="84"/>
      <c r="J2315" s="105"/>
      <c r="K2315" s="84"/>
      <c r="L2315" s="105"/>
      <c r="M2315" s="84"/>
      <c r="N2315" s="105"/>
      <c r="O2315" s="84"/>
      <c r="P2315" s="84"/>
      <c r="Q2315" s="105"/>
      <c r="R2315" s="84"/>
      <c r="S2315" s="105"/>
      <c r="T2315" s="84"/>
      <c r="U2315" s="105"/>
      <c r="V2315" s="80"/>
      <c r="W2315" s="80"/>
      <c r="X2315" s="80"/>
      <c r="Y2315" s="80"/>
      <c r="Z2315" s="80"/>
      <c r="AA2315" s="80"/>
      <c r="AB2315" s="109"/>
      <c r="AC2315" s="80"/>
      <c r="AD2315" s="80"/>
      <c r="AE2315" s="80"/>
      <c r="AF2315" s="80"/>
      <c r="AG2315" s="80"/>
      <c r="AH2315" s="107"/>
      <c r="AI2315" s="107"/>
      <c r="AJ2315" s="105"/>
      <c r="AK2315" s="85"/>
      <c r="AL2315" s="85"/>
      <c r="AM2315" s="105"/>
      <c r="AN2315" s="107"/>
      <c r="AO2315" s="107"/>
      <c r="AP2315" s="105"/>
      <c r="AQ2315" s="85"/>
      <c r="AR2315" s="85"/>
      <c r="AS2315" s="105"/>
      <c r="AT2315" s="107"/>
      <c r="AU2315" s="85"/>
      <c r="AV2315" s="107"/>
      <c r="AW2315" s="85"/>
      <c r="AX2315" s="85"/>
      <c r="AY2315" s="85"/>
      <c r="AZ2315" s="80"/>
      <c r="BA2315" s="86"/>
      <c r="BB2315" s="86"/>
      <c r="BC2315" s="105"/>
    </row>
    <row r="2316" spans="1:55" x14ac:dyDescent="0.25">
      <c r="A2316" s="80"/>
      <c r="B2316" s="80"/>
      <c r="C2316" s="80"/>
      <c r="D2316" s="80"/>
      <c r="E2316" s="80"/>
      <c r="F2316" s="80"/>
      <c r="G2316" s="80"/>
      <c r="H2316" s="84"/>
      <c r="I2316" s="84"/>
      <c r="J2316" s="105"/>
      <c r="K2316" s="84"/>
      <c r="L2316" s="105"/>
      <c r="M2316" s="84"/>
      <c r="N2316" s="105"/>
      <c r="O2316" s="84"/>
      <c r="P2316" s="84"/>
      <c r="Q2316" s="105"/>
      <c r="R2316" s="84"/>
      <c r="S2316" s="105"/>
      <c r="T2316" s="84"/>
      <c r="U2316" s="105"/>
      <c r="V2316" s="80"/>
      <c r="W2316" s="80"/>
      <c r="X2316" s="80"/>
      <c r="Y2316" s="80"/>
      <c r="Z2316" s="80"/>
      <c r="AA2316" s="80"/>
      <c r="AB2316" s="109"/>
      <c r="AC2316" s="80"/>
      <c r="AD2316" s="80"/>
      <c r="AE2316" s="80"/>
      <c r="AF2316" s="80"/>
      <c r="AG2316" s="80"/>
      <c r="AH2316" s="107"/>
      <c r="AI2316" s="107"/>
      <c r="AJ2316" s="105"/>
      <c r="AK2316" s="85"/>
      <c r="AL2316" s="85"/>
      <c r="AM2316" s="105"/>
      <c r="AN2316" s="107"/>
      <c r="AO2316" s="107"/>
      <c r="AP2316" s="105"/>
      <c r="AQ2316" s="85"/>
      <c r="AR2316" s="85"/>
      <c r="AS2316" s="105"/>
      <c r="AT2316" s="107"/>
      <c r="AU2316" s="85"/>
      <c r="AV2316" s="107"/>
      <c r="AW2316" s="85"/>
      <c r="AX2316" s="85"/>
      <c r="AY2316" s="85"/>
      <c r="AZ2316" s="80"/>
      <c r="BA2316" s="86"/>
      <c r="BB2316" s="86"/>
      <c r="BC2316" s="105"/>
    </row>
    <row r="2317" spans="1:55" x14ac:dyDescent="0.25">
      <c r="A2317" s="80"/>
      <c r="B2317" s="80"/>
      <c r="C2317" s="80"/>
      <c r="D2317" s="80"/>
      <c r="E2317" s="80"/>
      <c r="F2317" s="80"/>
      <c r="G2317" s="80"/>
      <c r="H2317" s="84"/>
      <c r="I2317" s="84"/>
      <c r="J2317" s="105"/>
      <c r="K2317" s="84"/>
      <c r="L2317" s="105"/>
      <c r="M2317" s="84"/>
      <c r="N2317" s="105"/>
      <c r="O2317" s="84"/>
      <c r="P2317" s="84"/>
      <c r="Q2317" s="105"/>
      <c r="R2317" s="84"/>
      <c r="S2317" s="105"/>
      <c r="T2317" s="84"/>
      <c r="U2317" s="105"/>
      <c r="V2317" s="80"/>
      <c r="W2317" s="80"/>
      <c r="X2317" s="108"/>
      <c r="Y2317" s="108"/>
      <c r="Z2317" s="80"/>
      <c r="AA2317" s="80"/>
      <c r="AB2317" s="109"/>
      <c r="AC2317" s="80"/>
      <c r="AD2317" s="80"/>
      <c r="AE2317" s="80"/>
      <c r="AF2317" s="80"/>
      <c r="AG2317" s="80"/>
      <c r="AH2317" s="107"/>
      <c r="AI2317" s="107"/>
      <c r="AJ2317" s="105"/>
      <c r="AK2317" s="85"/>
      <c r="AL2317" s="85"/>
      <c r="AM2317" s="105"/>
      <c r="AN2317" s="107"/>
      <c r="AO2317" s="107"/>
      <c r="AP2317" s="105"/>
      <c r="AQ2317" s="85"/>
      <c r="AR2317" s="85"/>
      <c r="AS2317" s="105"/>
      <c r="AT2317" s="107"/>
      <c r="AU2317" s="85"/>
      <c r="AV2317" s="107"/>
      <c r="AW2317" s="85"/>
      <c r="AX2317" s="85"/>
      <c r="AY2317" s="85"/>
      <c r="AZ2317" s="80"/>
      <c r="BA2317" s="86"/>
      <c r="BB2317" s="86"/>
      <c r="BC2317" s="105"/>
    </row>
    <row r="2318" spans="1:55" x14ac:dyDescent="0.25">
      <c r="A2318" s="80"/>
      <c r="B2318" s="80"/>
      <c r="C2318" s="80"/>
      <c r="D2318" s="80"/>
      <c r="E2318" s="80"/>
      <c r="F2318" s="80"/>
      <c r="G2318" s="80"/>
      <c r="H2318" s="84"/>
      <c r="I2318" s="84"/>
      <c r="J2318" s="105"/>
      <c r="K2318" s="84"/>
      <c r="L2318" s="105"/>
      <c r="M2318" s="80"/>
      <c r="N2318" s="80"/>
      <c r="O2318" s="84"/>
      <c r="P2318" s="84"/>
      <c r="Q2318" s="105"/>
      <c r="R2318" s="84"/>
      <c r="S2318" s="105"/>
      <c r="T2318" s="80"/>
      <c r="U2318" s="80"/>
      <c r="V2318" s="80"/>
      <c r="W2318" s="80"/>
      <c r="X2318" s="108"/>
      <c r="Y2318" s="108"/>
      <c r="Z2318" s="80"/>
      <c r="AA2318" s="80"/>
      <c r="AB2318" s="109"/>
      <c r="AC2318" s="80"/>
      <c r="AD2318" s="80"/>
      <c r="AE2318" s="80"/>
      <c r="AF2318" s="80"/>
      <c r="AG2318" s="80"/>
      <c r="AH2318" s="107"/>
      <c r="AI2318" s="107"/>
      <c r="AJ2318" s="105"/>
      <c r="AK2318" s="85"/>
      <c r="AL2318" s="85"/>
      <c r="AM2318" s="105"/>
      <c r="AN2318" s="107"/>
      <c r="AO2318" s="107"/>
      <c r="AP2318" s="105"/>
      <c r="AQ2318" s="85"/>
      <c r="AR2318" s="85"/>
      <c r="AS2318" s="105"/>
      <c r="AT2318" s="107"/>
      <c r="AU2318" s="85"/>
      <c r="AV2318" s="107"/>
      <c r="AW2318" s="85"/>
      <c r="AX2318" s="85"/>
      <c r="AY2318" s="85"/>
      <c r="AZ2318" s="80"/>
      <c r="BA2318" s="86"/>
      <c r="BB2318" s="86"/>
      <c r="BC2318" s="105"/>
    </row>
    <row r="2319" spans="1:55" x14ac:dyDescent="0.25">
      <c r="A2319" s="80"/>
      <c r="B2319" s="80"/>
      <c r="C2319" s="80"/>
      <c r="D2319" s="80"/>
      <c r="E2319" s="80"/>
      <c r="F2319" s="80"/>
      <c r="G2319" s="80"/>
      <c r="H2319" s="80"/>
      <c r="I2319" s="80"/>
      <c r="J2319" s="80"/>
      <c r="K2319" s="80"/>
      <c r="L2319" s="80"/>
      <c r="M2319" s="84"/>
      <c r="N2319" s="105"/>
      <c r="O2319" s="80"/>
      <c r="P2319" s="80"/>
      <c r="Q2319" s="80"/>
      <c r="R2319" s="80"/>
      <c r="S2319" s="80"/>
      <c r="T2319" s="84"/>
      <c r="U2319" s="105"/>
      <c r="V2319" s="80"/>
      <c r="W2319" s="80"/>
      <c r="X2319" s="80"/>
      <c r="Y2319" s="80"/>
      <c r="Z2319" s="80"/>
      <c r="AA2319" s="80"/>
      <c r="AB2319" s="109"/>
      <c r="AC2319" s="80"/>
      <c r="AD2319" s="80"/>
      <c r="AE2319" s="80"/>
      <c r="AF2319" s="80"/>
      <c r="AG2319" s="80"/>
      <c r="AH2319" s="80"/>
      <c r="AI2319" s="80"/>
      <c r="AJ2319" s="80"/>
      <c r="AK2319" s="80"/>
      <c r="AL2319" s="80"/>
      <c r="AM2319" s="80"/>
      <c r="AN2319" s="80"/>
      <c r="AO2319" s="80"/>
      <c r="AP2319" s="80"/>
      <c r="AQ2319" s="80"/>
      <c r="AR2319" s="80"/>
      <c r="AS2319" s="80"/>
      <c r="AT2319" s="80"/>
      <c r="AU2319" s="80"/>
      <c r="AV2319" s="80"/>
      <c r="AW2319" s="80"/>
      <c r="AX2319" s="80"/>
      <c r="AY2319" s="80"/>
      <c r="AZ2319" s="80"/>
      <c r="BA2319" s="80"/>
      <c r="BB2319" s="80"/>
      <c r="BC2319" s="80"/>
    </row>
    <row r="2320" spans="1:55" x14ac:dyDescent="0.25">
      <c r="A2320" s="80"/>
      <c r="B2320" s="80"/>
      <c r="C2320" s="80"/>
      <c r="D2320" s="80"/>
      <c r="E2320" s="80"/>
      <c r="F2320" s="80"/>
      <c r="G2320" s="80"/>
      <c r="H2320" s="84"/>
      <c r="I2320" s="84"/>
      <c r="J2320" s="105"/>
      <c r="K2320" s="84"/>
      <c r="L2320" s="105"/>
      <c r="M2320" s="84"/>
      <c r="N2320" s="105"/>
      <c r="O2320" s="84"/>
      <c r="P2320" s="84"/>
      <c r="Q2320" s="105"/>
      <c r="R2320" s="84"/>
      <c r="S2320" s="105"/>
      <c r="T2320" s="84"/>
      <c r="U2320" s="105"/>
      <c r="V2320" s="80"/>
      <c r="W2320" s="80"/>
      <c r="X2320" s="108"/>
      <c r="Y2320" s="108"/>
      <c r="Z2320" s="80"/>
      <c r="AA2320" s="80"/>
      <c r="AB2320" s="109"/>
      <c r="AC2320" s="80"/>
      <c r="AD2320" s="80"/>
      <c r="AE2320" s="80"/>
      <c r="AF2320" s="80"/>
      <c r="AG2320" s="80"/>
      <c r="AH2320" s="107"/>
      <c r="AI2320" s="107"/>
      <c r="AJ2320" s="105"/>
      <c r="AK2320" s="85"/>
      <c r="AL2320" s="85"/>
      <c r="AM2320" s="105"/>
      <c r="AN2320" s="107"/>
      <c r="AO2320" s="107"/>
      <c r="AP2320" s="105"/>
      <c r="AQ2320" s="85"/>
      <c r="AR2320" s="85"/>
      <c r="AS2320" s="105"/>
      <c r="AT2320" s="107"/>
      <c r="AU2320" s="85"/>
      <c r="AV2320" s="107"/>
      <c r="AW2320" s="85"/>
      <c r="AX2320" s="85"/>
      <c r="AY2320" s="85"/>
      <c r="AZ2320" s="80"/>
      <c r="BA2320" s="86"/>
      <c r="BB2320" s="86"/>
      <c r="BC2320" s="105"/>
    </row>
    <row r="2321" spans="1:55" x14ac:dyDescent="0.25">
      <c r="A2321" s="80"/>
      <c r="B2321" s="80"/>
      <c r="C2321" s="80"/>
      <c r="D2321" s="80"/>
      <c r="E2321" s="80"/>
      <c r="F2321" s="80"/>
      <c r="G2321" s="80"/>
      <c r="H2321" s="84"/>
      <c r="I2321" s="84"/>
      <c r="J2321" s="105"/>
      <c r="K2321" s="84"/>
      <c r="L2321" s="105"/>
      <c r="M2321" s="84"/>
      <c r="N2321" s="105"/>
      <c r="O2321" s="84"/>
      <c r="P2321" s="84"/>
      <c r="Q2321" s="105"/>
      <c r="R2321" s="84"/>
      <c r="S2321" s="105"/>
      <c r="T2321" s="84"/>
      <c r="U2321" s="105"/>
      <c r="V2321" s="80"/>
      <c r="W2321" s="80"/>
      <c r="X2321" s="108"/>
      <c r="Y2321" s="108"/>
      <c r="Z2321" s="80"/>
      <c r="AA2321" s="80"/>
      <c r="AB2321" s="109"/>
      <c r="AC2321" s="80"/>
      <c r="AD2321" s="80"/>
      <c r="AE2321" s="80"/>
      <c r="AF2321" s="80"/>
      <c r="AG2321" s="80"/>
      <c r="AH2321" s="107"/>
      <c r="AI2321" s="107"/>
      <c r="AJ2321" s="105"/>
      <c r="AK2321" s="85"/>
      <c r="AL2321" s="85"/>
      <c r="AM2321" s="105"/>
      <c r="AN2321" s="107"/>
      <c r="AO2321" s="107"/>
      <c r="AP2321" s="105"/>
      <c r="AQ2321" s="85"/>
      <c r="AR2321" s="85"/>
      <c r="AS2321" s="105"/>
      <c r="AT2321" s="107"/>
      <c r="AU2321" s="85"/>
      <c r="AV2321" s="107"/>
      <c r="AW2321" s="85"/>
      <c r="AX2321" s="85"/>
      <c r="AY2321" s="85"/>
      <c r="AZ2321" s="80"/>
      <c r="BA2321" s="86"/>
      <c r="BB2321" s="86"/>
      <c r="BC2321" s="105"/>
    </row>
    <row r="2322" spans="1:55" x14ac:dyDescent="0.25">
      <c r="A2322" s="80"/>
      <c r="B2322" s="80"/>
      <c r="C2322" s="80"/>
      <c r="D2322" s="80"/>
      <c r="E2322" s="80"/>
      <c r="F2322" s="80"/>
      <c r="G2322" s="80"/>
      <c r="H2322" s="80"/>
      <c r="I2322" s="80"/>
      <c r="J2322" s="80"/>
      <c r="K2322" s="80"/>
      <c r="L2322" s="80"/>
      <c r="M2322" s="84"/>
      <c r="N2322" s="105"/>
      <c r="O2322" s="80"/>
      <c r="P2322" s="80"/>
      <c r="Q2322" s="80"/>
      <c r="R2322" s="80"/>
      <c r="S2322" s="80"/>
      <c r="T2322" s="84"/>
      <c r="U2322" s="105"/>
      <c r="V2322" s="80"/>
      <c r="W2322" s="80"/>
      <c r="X2322" s="80"/>
      <c r="Y2322" s="80"/>
      <c r="Z2322" s="80"/>
      <c r="AA2322" s="80"/>
      <c r="AB2322" s="109"/>
      <c r="AC2322" s="80"/>
      <c r="AD2322" s="80"/>
      <c r="AE2322" s="80"/>
      <c r="AF2322" s="80"/>
      <c r="AG2322" s="80"/>
      <c r="AH2322" s="80"/>
      <c r="AI2322" s="80"/>
      <c r="AJ2322" s="80"/>
      <c r="AK2322" s="80"/>
      <c r="AL2322" s="80"/>
      <c r="AM2322" s="80"/>
      <c r="AN2322" s="80"/>
      <c r="AO2322" s="80"/>
      <c r="AP2322" s="80"/>
      <c r="AQ2322" s="80"/>
      <c r="AR2322" s="80"/>
      <c r="AS2322" s="80"/>
      <c r="AT2322" s="80"/>
      <c r="AU2322" s="80"/>
      <c r="AV2322" s="80"/>
      <c r="AW2322" s="80"/>
      <c r="AX2322" s="80"/>
      <c r="AY2322" s="80"/>
      <c r="AZ2322" s="80"/>
      <c r="BA2322" s="80"/>
      <c r="BB2322" s="80"/>
      <c r="BC2322" s="80"/>
    </row>
    <row r="2323" spans="1:55" x14ac:dyDescent="0.25">
      <c r="A2323" s="80"/>
      <c r="B2323" s="80"/>
      <c r="C2323" s="80"/>
      <c r="D2323" s="80"/>
      <c r="E2323" s="80"/>
      <c r="F2323" s="80"/>
      <c r="G2323" s="80"/>
      <c r="H2323" s="84"/>
      <c r="I2323" s="84"/>
      <c r="J2323" s="105"/>
      <c r="K2323" s="84"/>
      <c r="L2323" s="105"/>
      <c r="M2323" s="84"/>
      <c r="N2323" s="105"/>
      <c r="O2323" s="84"/>
      <c r="P2323" s="84"/>
      <c r="Q2323" s="105"/>
      <c r="R2323" s="84"/>
      <c r="S2323" s="105"/>
      <c r="T2323" s="84"/>
      <c r="U2323" s="105"/>
      <c r="V2323" s="80"/>
      <c r="W2323" s="80"/>
      <c r="X2323" s="108"/>
      <c r="Y2323" s="108"/>
      <c r="Z2323" s="80"/>
      <c r="AA2323" s="80"/>
      <c r="AB2323" s="109"/>
      <c r="AC2323" s="80"/>
      <c r="AD2323" s="80"/>
      <c r="AE2323" s="80"/>
      <c r="AF2323" s="80"/>
      <c r="AG2323" s="80"/>
      <c r="AH2323" s="107"/>
      <c r="AI2323" s="107"/>
      <c r="AJ2323" s="105"/>
      <c r="AK2323" s="85"/>
      <c r="AL2323" s="85"/>
      <c r="AM2323" s="105"/>
      <c r="AN2323" s="107"/>
      <c r="AO2323" s="107"/>
      <c r="AP2323" s="105"/>
      <c r="AQ2323" s="85"/>
      <c r="AR2323" s="85"/>
      <c r="AS2323" s="105"/>
      <c r="AT2323" s="107"/>
      <c r="AU2323" s="85"/>
      <c r="AV2323" s="107"/>
      <c r="AW2323" s="85"/>
      <c r="AX2323" s="85"/>
      <c r="AY2323" s="85"/>
      <c r="AZ2323" s="80"/>
      <c r="BA2323" s="86"/>
      <c r="BB2323" s="86"/>
      <c r="BC2323" s="105"/>
    </row>
    <row r="2324" spans="1:55" x14ac:dyDescent="0.25">
      <c r="A2324" s="80"/>
      <c r="B2324" s="80"/>
      <c r="C2324" s="80"/>
      <c r="D2324" s="80"/>
      <c r="E2324" s="80"/>
      <c r="F2324" s="80"/>
      <c r="G2324" s="80"/>
      <c r="H2324" s="84"/>
      <c r="I2324" s="84"/>
      <c r="J2324" s="105"/>
      <c r="K2324" s="84"/>
      <c r="L2324" s="105"/>
      <c r="M2324" s="84"/>
      <c r="N2324" s="105"/>
      <c r="O2324" s="84"/>
      <c r="P2324" s="84"/>
      <c r="Q2324" s="105"/>
      <c r="R2324" s="84"/>
      <c r="S2324" s="105"/>
      <c r="T2324" s="84"/>
      <c r="U2324" s="105"/>
      <c r="V2324" s="80"/>
      <c r="W2324" s="80"/>
      <c r="X2324" s="108"/>
      <c r="Y2324" s="108"/>
      <c r="Z2324" s="80"/>
      <c r="AA2324" s="80"/>
      <c r="AB2324" s="109"/>
      <c r="AC2324" s="80"/>
      <c r="AD2324" s="80"/>
      <c r="AE2324" s="80"/>
      <c r="AF2324" s="80"/>
      <c r="AG2324" s="80"/>
      <c r="AH2324" s="107"/>
      <c r="AI2324" s="107"/>
      <c r="AJ2324" s="105"/>
      <c r="AK2324" s="85"/>
      <c r="AL2324" s="85"/>
      <c r="AM2324" s="105"/>
      <c r="AN2324" s="107"/>
      <c r="AO2324" s="107"/>
      <c r="AP2324" s="105"/>
      <c r="AQ2324" s="85"/>
      <c r="AR2324" s="85"/>
      <c r="AS2324" s="105"/>
      <c r="AT2324" s="107"/>
      <c r="AU2324" s="85"/>
      <c r="AV2324" s="107"/>
      <c r="AW2324" s="85"/>
      <c r="AX2324" s="85"/>
      <c r="AY2324" s="85"/>
      <c r="AZ2324" s="80"/>
      <c r="BA2324" s="86"/>
      <c r="BB2324" s="86"/>
      <c r="BC2324" s="105"/>
    </row>
    <row r="2325" spans="1:55" x14ac:dyDescent="0.25">
      <c r="A2325" s="80"/>
      <c r="B2325" s="80"/>
      <c r="C2325" s="80"/>
      <c r="D2325" s="80"/>
      <c r="E2325" s="80"/>
      <c r="F2325" s="80"/>
      <c r="G2325" s="80"/>
      <c r="H2325" s="84"/>
      <c r="I2325" s="84"/>
      <c r="J2325" s="105"/>
      <c r="K2325" s="84"/>
      <c r="L2325" s="105"/>
      <c r="M2325" s="84"/>
      <c r="N2325" s="105"/>
      <c r="O2325" s="84"/>
      <c r="P2325" s="84"/>
      <c r="Q2325" s="105"/>
      <c r="R2325" s="84"/>
      <c r="S2325" s="105"/>
      <c r="T2325" s="84"/>
      <c r="U2325" s="105"/>
      <c r="V2325" s="80"/>
      <c r="W2325" s="80"/>
      <c r="X2325" s="108"/>
      <c r="Y2325" s="108"/>
      <c r="Z2325" s="80"/>
      <c r="AA2325" s="80"/>
      <c r="AB2325" s="109"/>
      <c r="AC2325" s="80"/>
      <c r="AD2325" s="80"/>
      <c r="AE2325" s="80"/>
      <c r="AF2325" s="80"/>
      <c r="AG2325" s="80"/>
      <c r="AH2325" s="107"/>
      <c r="AI2325" s="107"/>
      <c r="AJ2325" s="105"/>
      <c r="AK2325" s="85"/>
      <c r="AL2325" s="85"/>
      <c r="AM2325" s="105"/>
      <c r="AN2325" s="107"/>
      <c r="AO2325" s="107"/>
      <c r="AP2325" s="105"/>
      <c r="AQ2325" s="85"/>
      <c r="AR2325" s="85"/>
      <c r="AS2325" s="105"/>
      <c r="AT2325" s="107"/>
      <c r="AU2325" s="85"/>
      <c r="AV2325" s="107"/>
      <c r="AW2325" s="85"/>
      <c r="AX2325" s="85"/>
      <c r="AY2325" s="85"/>
      <c r="AZ2325" s="80"/>
      <c r="BA2325" s="86"/>
      <c r="BB2325" s="86"/>
      <c r="BC2325" s="105"/>
    </row>
    <row r="2326" spans="1:55" x14ac:dyDescent="0.25">
      <c r="A2326" s="80"/>
      <c r="B2326" s="80"/>
      <c r="C2326" s="80"/>
      <c r="D2326" s="80"/>
      <c r="E2326" s="80"/>
      <c r="F2326" s="80"/>
      <c r="G2326" s="80"/>
      <c r="H2326" s="84"/>
      <c r="I2326" s="84"/>
      <c r="J2326" s="105"/>
      <c r="K2326" s="84"/>
      <c r="L2326" s="105"/>
      <c r="M2326" s="84"/>
      <c r="N2326" s="105"/>
      <c r="O2326" s="84"/>
      <c r="P2326" s="84"/>
      <c r="Q2326" s="105"/>
      <c r="R2326" s="84"/>
      <c r="S2326" s="105"/>
      <c r="T2326" s="84"/>
      <c r="U2326" s="105"/>
      <c r="V2326" s="80"/>
      <c r="W2326" s="80"/>
      <c r="X2326" s="108"/>
      <c r="Y2326" s="108"/>
      <c r="Z2326" s="80"/>
      <c r="AA2326" s="80"/>
      <c r="AB2326" s="109"/>
      <c r="AC2326" s="80"/>
      <c r="AD2326" s="80"/>
      <c r="AE2326" s="80"/>
      <c r="AF2326" s="80"/>
      <c r="AG2326" s="80"/>
      <c r="AH2326" s="107"/>
      <c r="AI2326" s="107"/>
      <c r="AJ2326" s="105"/>
      <c r="AK2326" s="85"/>
      <c r="AL2326" s="85"/>
      <c r="AM2326" s="105"/>
      <c r="AN2326" s="107"/>
      <c r="AO2326" s="107"/>
      <c r="AP2326" s="105"/>
      <c r="AQ2326" s="85"/>
      <c r="AR2326" s="85"/>
      <c r="AS2326" s="105"/>
      <c r="AT2326" s="107"/>
      <c r="AU2326" s="85"/>
      <c r="AV2326" s="107"/>
      <c r="AW2326" s="85"/>
      <c r="AX2326" s="85"/>
      <c r="AY2326" s="85"/>
      <c r="AZ2326" s="80"/>
      <c r="BA2326" s="86"/>
      <c r="BB2326" s="86"/>
      <c r="BC2326" s="105"/>
    </row>
    <row r="2327" spans="1:55" x14ac:dyDescent="0.25">
      <c r="A2327" s="80"/>
      <c r="B2327" s="80"/>
      <c r="C2327" s="80"/>
      <c r="D2327" s="81"/>
      <c r="E2327" s="82"/>
      <c r="F2327" s="83"/>
      <c r="G2327" s="83"/>
      <c r="H2327" s="84"/>
      <c r="I2327" s="84"/>
      <c r="J2327" s="105"/>
      <c r="K2327" s="84"/>
      <c r="L2327" s="105"/>
      <c r="M2327" s="84"/>
      <c r="N2327" s="105"/>
      <c r="O2327" s="84"/>
      <c r="P2327" s="84"/>
      <c r="Q2327" s="105"/>
      <c r="R2327" s="84"/>
      <c r="S2327" s="105"/>
      <c r="T2327" s="84"/>
      <c r="U2327" s="105"/>
      <c r="V2327" s="80"/>
      <c r="W2327" s="80"/>
      <c r="X2327" s="80"/>
      <c r="Y2327" s="80"/>
      <c r="Z2327" s="106"/>
      <c r="AA2327" s="106"/>
      <c r="AB2327" s="109"/>
      <c r="AC2327" s="106"/>
      <c r="AD2327" s="106"/>
      <c r="AE2327" s="80"/>
      <c r="AF2327" s="106"/>
      <c r="AG2327" s="106"/>
      <c r="AH2327" s="107"/>
      <c r="AI2327" s="107"/>
      <c r="AJ2327" s="105"/>
      <c r="AK2327" s="85"/>
      <c r="AL2327" s="85"/>
      <c r="AM2327" s="105"/>
      <c r="AN2327" s="107"/>
      <c r="AO2327" s="107"/>
      <c r="AP2327" s="105"/>
      <c r="AQ2327" s="85"/>
      <c r="AR2327" s="85"/>
      <c r="AS2327" s="105"/>
      <c r="AT2327" s="107"/>
      <c r="AU2327" s="85"/>
      <c r="AV2327" s="107"/>
      <c r="AW2327" s="85"/>
      <c r="AX2327" s="85"/>
      <c r="AY2327" s="85"/>
      <c r="AZ2327" s="80"/>
      <c r="BA2327" s="86"/>
      <c r="BB2327" s="86"/>
      <c r="BC2327" s="105"/>
    </row>
    <row r="2328" spans="1:55" x14ac:dyDescent="0.25">
      <c r="A2328" s="80"/>
      <c r="B2328" s="80"/>
      <c r="C2328" s="80"/>
      <c r="D2328" s="81"/>
      <c r="E2328" s="82"/>
      <c r="F2328" s="83"/>
      <c r="G2328" s="83"/>
      <c r="H2328" s="84"/>
      <c r="I2328" s="84"/>
      <c r="J2328" s="105"/>
      <c r="K2328" s="84"/>
      <c r="L2328" s="105"/>
      <c r="M2328" s="84"/>
      <c r="N2328" s="105"/>
      <c r="O2328" s="84"/>
      <c r="P2328" s="84"/>
      <c r="Q2328" s="105"/>
      <c r="R2328" s="84"/>
      <c r="S2328" s="105"/>
      <c r="T2328" s="84"/>
      <c r="U2328" s="105"/>
      <c r="V2328" s="80"/>
      <c r="W2328" s="80"/>
      <c r="X2328" s="80"/>
      <c r="Y2328" s="80"/>
      <c r="Z2328" s="106"/>
      <c r="AA2328" s="106"/>
      <c r="AB2328" s="109"/>
      <c r="AC2328" s="106"/>
      <c r="AD2328" s="106"/>
      <c r="AE2328" s="80"/>
      <c r="AF2328" s="106"/>
      <c r="AG2328" s="106"/>
      <c r="AH2328" s="107"/>
      <c r="AI2328" s="107"/>
      <c r="AJ2328" s="105"/>
      <c r="AK2328" s="85"/>
      <c r="AL2328" s="85"/>
      <c r="AM2328" s="105"/>
      <c r="AN2328" s="107"/>
      <c r="AO2328" s="107"/>
      <c r="AP2328" s="105"/>
      <c r="AQ2328" s="85"/>
      <c r="AR2328" s="85"/>
      <c r="AS2328" s="105"/>
      <c r="AT2328" s="107"/>
      <c r="AU2328" s="85"/>
      <c r="AV2328" s="107"/>
      <c r="AW2328" s="85"/>
      <c r="AX2328" s="85"/>
      <c r="AY2328" s="85"/>
      <c r="AZ2328" s="80"/>
      <c r="BA2328" s="86"/>
      <c r="BB2328" s="86"/>
      <c r="BC2328" s="105"/>
    </row>
    <row r="2329" spans="1:55" x14ac:dyDescent="0.25">
      <c r="A2329" s="80"/>
      <c r="B2329" s="80"/>
      <c r="C2329" s="80"/>
      <c r="D2329" s="81"/>
      <c r="E2329" s="82"/>
      <c r="F2329" s="83"/>
      <c r="G2329" s="83"/>
      <c r="H2329" s="84"/>
      <c r="I2329" s="84"/>
      <c r="J2329" s="105"/>
      <c r="K2329" s="84"/>
      <c r="L2329" s="105"/>
      <c r="M2329" s="84"/>
      <c r="N2329" s="105"/>
      <c r="O2329" s="84"/>
      <c r="P2329" s="84"/>
      <c r="Q2329" s="105"/>
      <c r="R2329" s="84"/>
      <c r="S2329" s="105"/>
      <c r="T2329" s="84"/>
      <c r="U2329" s="105"/>
      <c r="V2329" s="80"/>
      <c r="W2329" s="80"/>
      <c r="X2329" s="108"/>
      <c r="Y2329" s="108"/>
      <c r="Z2329" s="106"/>
      <c r="AA2329" s="106"/>
      <c r="AB2329" s="109"/>
      <c r="AC2329" s="106"/>
      <c r="AD2329" s="106"/>
      <c r="AE2329" s="80"/>
      <c r="AF2329" s="106"/>
      <c r="AG2329" s="106"/>
      <c r="AH2329" s="107"/>
      <c r="AI2329" s="107"/>
      <c r="AJ2329" s="105"/>
      <c r="AK2329" s="85"/>
      <c r="AL2329" s="85"/>
      <c r="AM2329" s="105"/>
      <c r="AN2329" s="107"/>
      <c r="AO2329" s="107"/>
      <c r="AP2329" s="105"/>
      <c r="AQ2329" s="85"/>
      <c r="AR2329" s="85"/>
      <c r="AS2329" s="105"/>
      <c r="AT2329" s="107"/>
      <c r="AU2329" s="85"/>
      <c r="AV2329" s="107"/>
      <c r="AW2329" s="85"/>
      <c r="AX2329" s="85"/>
      <c r="AY2329" s="85"/>
      <c r="AZ2329" s="80"/>
      <c r="BA2329" s="86"/>
      <c r="BB2329" s="86"/>
      <c r="BC2329" s="105"/>
    </row>
    <row r="2330" spans="1:55" x14ac:dyDescent="0.25">
      <c r="A2330" s="80"/>
      <c r="B2330" s="80"/>
      <c r="C2330" s="80"/>
      <c r="D2330" s="81"/>
      <c r="E2330" s="82"/>
      <c r="F2330" s="83"/>
      <c r="G2330" s="83"/>
      <c r="H2330" s="84"/>
      <c r="I2330" s="84"/>
      <c r="J2330" s="105"/>
      <c r="K2330" s="84"/>
      <c r="L2330" s="105"/>
      <c r="M2330" s="84"/>
      <c r="N2330" s="105"/>
      <c r="O2330" s="84"/>
      <c r="P2330" s="84"/>
      <c r="Q2330" s="105"/>
      <c r="R2330" s="84"/>
      <c r="S2330" s="105"/>
      <c r="T2330" s="84"/>
      <c r="U2330" s="105"/>
      <c r="V2330" s="80"/>
      <c r="W2330" s="80"/>
      <c r="X2330" s="80"/>
      <c r="Y2330" s="80"/>
      <c r="Z2330" s="106"/>
      <c r="AA2330" s="106"/>
      <c r="AB2330" s="109"/>
      <c r="AC2330" s="106"/>
      <c r="AD2330" s="106"/>
      <c r="AE2330" s="80"/>
      <c r="AF2330" s="106"/>
      <c r="AG2330" s="106"/>
      <c r="AH2330" s="107"/>
      <c r="AI2330" s="107"/>
      <c r="AJ2330" s="105"/>
      <c r="AK2330" s="85"/>
      <c r="AL2330" s="85"/>
      <c r="AM2330" s="105"/>
      <c r="AN2330" s="107"/>
      <c r="AO2330" s="107"/>
      <c r="AP2330" s="105"/>
      <c r="AQ2330" s="85"/>
      <c r="AR2330" s="85"/>
      <c r="AS2330" s="105"/>
      <c r="AT2330" s="107"/>
      <c r="AU2330" s="85"/>
      <c r="AV2330" s="107"/>
      <c r="AW2330" s="85"/>
      <c r="AX2330" s="85"/>
      <c r="AY2330" s="85"/>
      <c r="AZ2330" s="80"/>
      <c r="BA2330" s="86"/>
      <c r="BB2330" s="86"/>
      <c r="BC2330" s="105"/>
    </row>
    <row r="2331" spans="1:55" x14ac:dyDescent="0.25">
      <c r="A2331" s="80"/>
      <c r="B2331" s="80"/>
      <c r="C2331" s="80"/>
      <c r="D2331" s="81"/>
      <c r="E2331" s="82"/>
      <c r="F2331" s="83"/>
      <c r="G2331" s="83"/>
      <c r="H2331" s="84"/>
      <c r="I2331" s="84"/>
      <c r="J2331" s="105"/>
      <c r="K2331" s="84"/>
      <c r="L2331" s="105"/>
      <c r="M2331" s="84"/>
      <c r="N2331" s="105"/>
      <c r="O2331" s="84"/>
      <c r="P2331" s="84"/>
      <c r="Q2331" s="105"/>
      <c r="R2331" s="84"/>
      <c r="S2331" s="105"/>
      <c r="T2331" s="84"/>
      <c r="U2331" s="105"/>
      <c r="V2331" s="80"/>
      <c r="W2331" s="80"/>
      <c r="X2331" s="80"/>
      <c r="Y2331" s="80"/>
      <c r="Z2331" s="106"/>
      <c r="AA2331" s="106"/>
      <c r="AB2331" s="109"/>
      <c r="AC2331" s="106"/>
      <c r="AD2331" s="106"/>
      <c r="AE2331" s="80"/>
      <c r="AF2331" s="106"/>
      <c r="AG2331" s="106"/>
      <c r="AH2331" s="107"/>
      <c r="AI2331" s="107"/>
      <c r="AJ2331" s="105"/>
      <c r="AK2331" s="85"/>
      <c r="AL2331" s="85"/>
      <c r="AM2331" s="105"/>
      <c r="AN2331" s="107"/>
      <c r="AO2331" s="107"/>
      <c r="AP2331" s="105"/>
      <c r="AQ2331" s="85"/>
      <c r="AR2331" s="85"/>
      <c r="AS2331" s="105"/>
      <c r="AT2331" s="107"/>
      <c r="AU2331" s="85"/>
      <c r="AV2331" s="107"/>
      <c r="AW2331" s="85"/>
      <c r="AX2331" s="85"/>
      <c r="AY2331" s="85"/>
      <c r="AZ2331" s="80"/>
      <c r="BA2331" s="86"/>
      <c r="BB2331" s="86"/>
      <c r="BC2331" s="105"/>
    </row>
    <row r="2332" spans="1:55" x14ac:dyDescent="0.25">
      <c r="A2332" s="80"/>
      <c r="B2332" s="80"/>
      <c r="C2332" s="80"/>
      <c r="D2332" s="81"/>
      <c r="E2332" s="82"/>
      <c r="F2332" s="83"/>
      <c r="G2332" s="83"/>
      <c r="H2332" s="84"/>
      <c r="I2332" s="84"/>
      <c r="J2332" s="105"/>
      <c r="K2332" s="84"/>
      <c r="L2332" s="105"/>
      <c r="M2332" s="84"/>
      <c r="N2332" s="105"/>
      <c r="O2332" s="84"/>
      <c r="P2332" s="84"/>
      <c r="Q2332" s="105"/>
      <c r="R2332" s="84"/>
      <c r="S2332" s="105"/>
      <c r="T2332" s="84"/>
      <c r="U2332" s="105"/>
      <c r="V2332" s="80"/>
      <c r="W2332" s="80"/>
      <c r="X2332" s="80"/>
      <c r="Y2332" s="80"/>
      <c r="Z2332" s="106"/>
      <c r="AA2332" s="106"/>
      <c r="AB2332" s="109"/>
      <c r="AC2332" s="106"/>
      <c r="AD2332" s="106"/>
      <c r="AE2332" s="80"/>
      <c r="AF2332" s="106"/>
      <c r="AG2332" s="106"/>
      <c r="AH2332" s="107"/>
      <c r="AI2332" s="107"/>
      <c r="AJ2332" s="105"/>
      <c r="AK2332" s="85"/>
      <c r="AL2332" s="85"/>
      <c r="AM2332" s="105"/>
      <c r="AN2332" s="107"/>
      <c r="AO2332" s="107"/>
      <c r="AP2332" s="105"/>
      <c r="AQ2332" s="85"/>
      <c r="AR2332" s="85"/>
      <c r="AS2332" s="105"/>
      <c r="AT2332" s="107"/>
      <c r="AU2332" s="85"/>
      <c r="AV2332" s="107"/>
      <c r="AW2332" s="85"/>
      <c r="AX2332" s="85"/>
      <c r="AY2332" s="85"/>
      <c r="AZ2332" s="80"/>
      <c r="BA2332" s="86"/>
      <c r="BB2332" s="86"/>
      <c r="BC2332" s="105"/>
    </row>
    <row r="2333" spans="1:55" x14ac:dyDescent="0.25">
      <c r="A2333" s="80"/>
      <c r="B2333" s="80"/>
      <c r="C2333" s="80"/>
      <c r="D2333" s="81"/>
      <c r="E2333" s="82"/>
      <c r="F2333" s="83"/>
      <c r="G2333" s="83"/>
      <c r="H2333" s="84"/>
      <c r="I2333" s="84"/>
      <c r="J2333" s="105"/>
      <c r="K2333" s="84"/>
      <c r="L2333" s="105"/>
      <c r="M2333" s="84"/>
      <c r="N2333" s="105"/>
      <c r="O2333" s="84"/>
      <c r="P2333" s="84"/>
      <c r="Q2333" s="105"/>
      <c r="R2333" s="84"/>
      <c r="S2333" s="105"/>
      <c r="T2333" s="84"/>
      <c r="U2333" s="105"/>
      <c r="V2333" s="80"/>
      <c r="W2333" s="80"/>
      <c r="X2333" s="108"/>
      <c r="Y2333" s="108"/>
      <c r="Z2333" s="106"/>
      <c r="AA2333" s="106"/>
      <c r="AB2333" s="109"/>
      <c r="AC2333" s="106"/>
      <c r="AD2333" s="106"/>
      <c r="AE2333" s="80"/>
      <c r="AF2333" s="106"/>
      <c r="AG2333" s="106"/>
      <c r="AH2333" s="107"/>
      <c r="AI2333" s="107"/>
      <c r="AJ2333" s="105"/>
      <c r="AK2333" s="85"/>
      <c r="AL2333" s="85"/>
      <c r="AM2333" s="105"/>
      <c r="AN2333" s="107"/>
      <c r="AO2333" s="107"/>
      <c r="AP2333" s="105"/>
      <c r="AQ2333" s="85"/>
      <c r="AR2333" s="85"/>
      <c r="AS2333" s="105"/>
      <c r="AT2333" s="107"/>
      <c r="AU2333" s="85"/>
      <c r="AV2333" s="107"/>
      <c r="AW2333" s="85"/>
      <c r="AX2333" s="85"/>
      <c r="AY2333" s="85"/>
      <c r="AZ2333" s="80"/>
      <c r="BA2333" s="86"/>
      <c r="BB2333" s="86"/>
      <c r="BC2333" s="105"/>
    </row>
    <row r="2334" spans="1:55" x14ac:dyDescent="0.25">
      <c r="A2334" s="80"/>
      <c r="B2334" s="80"/>
      <c r="C2334" s="80"/>
      <c r="D2334" s="81"/>
      <c r="E2334" s="80"/>
      <c r="F2334" s="83"/>
      <c r="G2334" s="80"/>
      <c r="H2334" s="84"/>
      <c r="I2334" s="84"/>
      <c r="J2334" s="105"/>
      <c r="K2334" s="84"/>
      <c r="L2334" s="105"/>
      <c r="M2334" s="84"/>
      <c r="N2334" s="105"/>
      <c r="O2334" s="84"/>
      <c r="P2334" s="84"/>
      <c r="Q2334" s="105"/>
      <c r="R2334" s="84"/>
      <c r="S2334" s="105"/>
      <c r="T2334" s="84"/>
      <c r="U2334" s="105"/>
      <c r="V2334" s="80"/>
      <c r="W2334" s="80"/>
      <c r="X2334" s="108"/>
      <c r="Y2334" s="108"/>
      <c r="Z2334" s="80"/>
      <c r="AA2334" s="106"/>
      <c r="AB2334" s="109"/>
      <c r="AC2334" s="80"/>
      <c r="AD2334" s="106"/>
      <c r="AE2334" s="80"/>
      <c r="AF2334" s="80"/>
      <c r="AG2334" s="80"/>
      <c r="AH2334" s="107"/>
      <c r="AI2334" s="107"/>
      <c r="AJ2334" s="105"/>
      <c r="AK2334" s="85"/>
      <c r="AL2334" s="85"/>
      <c r="AM2334" s="105"/>
      <c r="AN2334" s="107"/>
      <c r="AO2334" s="107"/>
      <c r="AP2334" s="105"/>
      <c r="AQ2334" s="85"/>
      <c r="AR2334" s="85"/>
      <c r="AS2334" s="105"/>
      <c r="AT2334" s="107"/>
      <c r="AU2334" s="85"/>
      <c r="AV2334" s="107"/>
      <c r="AW2334" s="85"/>
      <c r="AX2334" s="85"/>
      <c r="AY2334" s="85"/>
      <c r="AZ2334" s="80"/>
      <c r="BA2334" s="86"/>
      <c r="BB2334" s="86"/>
      <c r="BC2334" s="105"/>
    </row>
    <row r="2335" spans="1:55" x14ac:dyDescent="0.25">
      <c r="A2335" s="80"/>
      <c r="B2335" s="80"/>
      <c r="C2335" s="80"/>
      <c r="D2335" s="81"/>
      <c r="E2335" s="82"/>
      <c r="F2335" s="83"/>
      <c r="G2335" s="83"/>
      <c r="H2335" s="84"/>
      <c r="I2335" s="84"/>
      <c r="J2335" s="105"/>
      <c r="K2335" s="84"/>
      <c r="L2335" s="105"/>
      <c r="M2335" s="84"/>
      <c r="N2335" s="105"/>
      <c r="O2335" s="84"/>
      <c r="P2335" s="84"/>
      <c r="Q2335" s="105"/>
      <c r="R2335" s="84"/>
      <c r="S2335" s="105"/>
      <c r="T2335" s="84"/>
      <c r="U2335" s="105"/>
      <c r="V2335" s="80"/>
      <c r="W2335" s="80"/>
      <c r="X2335" s="108"/>
      <c r="Y2335" s="108"/>
      <c r="Z2335" s="106"/>
      <c r="AA2335" s="106"/>
      <c r="AB2335" s="109"/>
      <c r="AC2335" s="106"/>
      <c r="AD2335" s="106"/>
      <c r="AE2335" s="80"/>
      <c r="AF2335" s="106"/>
      <c r="AG2335" s="106"/>
      <c r="AH2335" s="107"/>
      <c r="AI2335" s="107"/>
      <c r="AJ2335" s="105"/>
      <c r="AK2335" s="85"/>
      <c r="AL2335" s="85"/>
      <c r="AM2335" s="105"/>
      <c r="AN2335" s="107"/>
      <c r="AO2335" s="107"/>
      <c r="AP2335" s="105"/>
      <c r="AQ2335" s="85"/>
      <c r="AR2335" s="85"/>
      <c r="AS2335" s="105"/>
      <c r="AT2335" s="107"/>
      <c r="AU2335" s="85"/>
      <c r="AV2335" s="107"/>
      <c r="AW2335" s="85"/>
      <c r="AX2335" s="85"/>
      <c r="AY2335" s="85"/>
      <c r="AZ2335" s="80"/>
      <c r="BA2335" s="86"/>
      <c r="BB2335" s="86"/>
      <c r="BC2335" s="105"/>
    </row>
    <row r="2336" spans="1:55" x14ac:dyDescent="0.25">
      <c r="A2336" s="80"/>
      <c r="B2336" s="80"/>
      <c r="C2336" s="80"/>
      <c r="D2336" s="81"/>
      <c r="E2336" s="80"/>
      <c r="F2336" s="83"/>
      <c r="G2336" s="80"/>
      <c r="H2336" s="84"/>
      <c r="I2336" s="84"/>
      <c r="J2336" s="105"/>
      <c r="K2336" s="84"/>
      <c r="L2336" s="105"/>
      <c r="M2336" s="84"/>
      <c r="N2336" s="105"/>
      <c r="O2336" s="84"/>
      <c r="P2336" s="84"/>
      <c r="Q2336" s="105"/>
      <c r="R2336" s="84"/>
      <c r="S2336" s="105"/>
      <c r="T2336" s="84"/>
      <c r="U2336" s="105"/>
      <c r="V2336" s="80"/>
      <c r="W2336" s="80"/>
      <c r="X2336" s="108"/>
      <c r="Y2336" s="108"/>
      <c r="Z2336" s="80"/>
      <c r="AA2336" s="80"/>
      <c r="AB2336" s="109"/>
      <c r="AC2336" s="80"/>
      <c r="AD2336" s="80"/>
      <c r="AE2336" s="80"/>
      <c r="AF2336" s="80"/>
      <c r="AG2336" s="80"/>
      <c r="AH2336" s="107"/>
      <c r="AI2336" s="107"/>
      <c r="AJ2336" s="105"/>
      <c r="AK2336" s="85"/>
      <c r="AL2336" s="85"/>
      <c r="AM2336" s="105"/>
      <c r="AN2336" s="107"/>
      <c r="AO2336" s="107"/>
      <c r="AP2336" s="105"/>
      <c r="AQ2336" s="85"/>
      <c r="AR2336" s="85"/>
      <c r="AS2336" s="105"/>
      <c r="AT2336" s="107"/>
      <c r="AU2336" s="85"/>
      <c r="AV2336" s="107"/>
      <c r="AW2336" s="85"/>
      <c r="AX2336" s="85"/>
      <c r="AY2336" s="85"/>
      <c r="AZ2336" s="80"/>
      <c r="BA2336" s="86"/>
      <c r="BB2336" s="86"/>
      <c r="BC2336" s="105"/>
    </row>
    <row r="2337" spans="1:55" x14ac:dyDescent="0.25">
      <c r="A2337" s="80"/>
      <c r="B2337" s="80"/>
      <c r="C2337" s="80"/>
      <c r="D2337" s="81"/>
      <c r="E2337" s="82"/>
      <c r="F2337" s="83"/>
      <c r="G2337" s="83"/>
      <c r="H2337" s="84"/>
      <c r="I2337" s="84"/>
      <c r="J2337" s="105"/>
      <c r="K2337" s="84"/>
      <c r="L2337" s="105"/>
      <c r="M2337" s="84"/>
      <c r="N2337" s="105"/>
      <c r="O2337" s="84"/>
      <c r="P2337" s="84"/>
      <c r="Q2337" s="105"/>
      <c r="R2337" s="84"/>
      <c r="S2337" s="105"/>
      <c r="T2337" s="84"/>
      <c r="U2337" s="105"/>
      <c r="V2337" s="80"/>
      <c r="W2337" s="80"/>
      <c r="X2337" s="108"/>
      <c r="Y2337" s="108"/>
      <c r="Z2337" s="106"/>
      <c r="AA2337" s="106"/>
      <c r="AB2337" s="109"/>
      <c r="AC2337" s="106"/>
      <c r="AD2337" s="106"/>
      <c r="AE2337" s="80"/>
      <c r="AF2337" s="106"/>
      <c r="AG2337" s="106"/>
      <c r="AH2337" s="107"/>
      <c r="AI2337" s="107"/>
      <c r="AJ2337" s="105"/>
      <c r="AK2337" s="85"/>
      <c r="AL2337" s="85"/>
      <c r="AM2337" s="105"/>
      <c r="AN2337" s="107"/>
      <c r="AO2337" s="107"/>
      <c r="AP2337" s="105"/>
      <c r="AQ2337" s="85"/>
      <c r="AR2337" s="85"/>
      <c r="AS2337" s="105"/>
      <c r="AT2337" s="107"/>
      <c r="AU2337" s="85"/>
      <c r="AV2337" s="107"/>
      <c r="AW2337" s="85"/>
      <c r="AX2337" s="85"/>
      <c r="AY2337" s="85"/>
      <c r="AZ2337" s="80"/>
      <c r="BA2337" s="86"/>
      <c r="BB2337" s="86"/>
      <c r="BC2337" s="105"/>
    </row>
    <row r="2338" spans="1:55" x14ac:dyDescent="0.25">
      <c r="A2338" s="80"/>
      <c r="B2338" s="80"/>
      <c r="C2338" s="80"/>
      <c r="D2338" s="81"/>
      <c r="E2338" s="82"/>
      <c r="F2338" s="83"/>
      <c r="G2338" s="83"/>
      <c r="H2338" s="84"/>
      <c r="I2338" s="84"/>
      <c r="J2338" s="105"/>
      <c r="K2338" s="84"/>
      <c r="L2338" s="105"/>
      <c r="M2338" s="84"/>
      <c r="N2338" s="105"/>
      <c r="O2338" s="84"/>
      <c r="P2338" s="84"/>
      <c r="Q2338" s="105"/>
      <c r="R2338" s="84"/>
      <c r="S2338" s="105"/>
      <c r="T2338" s="84"/>
      <c r="U2338" s="105"/>
      <c r="V2338" s="80"/>
      <c r="W2338" s="80"/>
      <c r="X2338" s="108"/>
      <c r="Y2338" s="108"/>
      <c r="Z2338" s="106"/>
      <c r="AA2338" s="106"/>
      <c r="AB2338" s="109"/>
      <c r="AC2338" s="106"/>
      <c r="AD2338" s="106"/>
      <c r="AE2338" s="80"/>
      <c r="AF2338" s="106"/>
      <c r="AG2338" s="106"/>
      <c r="AH2338" s="107"/>
      <c r="AI2338" s="107"/>
      <c r="AJ2338" s="105"/>
      <c r="AK2338" s="85"/>
      <c r="AL2338" s="85"/>
      <c r="AM2338" s="105"/>
      <c r="AN2338" s="107"/>
      <c r="AO2338" s="107"/>
      <c r="AP2338" s="105"/>
      <c r="AQ2338" s="85"/>
      <c r="AR2338" s="85"/>
      <c r="AS2338" s="105"/>
      <c r="AT2338" s="107"/>
      <c r="AU2338" s="85"/>
      <c r="AV2338" s="107"/>
      <c r="AW2338" s="85"/>
      <c r="AX2338" s="85"/>
      <c r="AY2338" s="85"/>
      <c r="AZ2338" s="80"/>
      <c r="BA2338" s="86"/>
      <c r="BB2338" s="86"/>
      <c r="BC2338" s="105"/>
    </row>
    <row r="2339" spans="1:55" x14ac:dyDescent="0.25">
      <c r="A2339" s="80"/>
      <c r="B2339" s="80"/>
      <c r="C2339" s="80"/>
      <c r="D2339" s="81"/>
      <c r="E2339" s="82"/>
      <c r="F2339" s="83"/>
      <c r="G2339" s="83"/>
      <c r="H2339" s="84"/>
      <c r="I2339" s="84"/>
      <c r="J2339" s="105"/>
      <c r="K2339" s="84"/>
      <c r="L2339" s="105"/>
      <c r="M2339" s="84"/>
      <c r="N2339" s="105"/>
      <c r="O2339" s="84"/>
      <c r="P2339" s="84"/>
      <c r="Q2339" s="105"/>
      <c r="R2339" s="84"/>
      <c r="S2339" s="105"/>
      <c r="T2339" s="84"/>
      <c r="U2339" s="105"/>
      <c r="V2339" s="80"/>
      <c r="W2339" s="80"/>
      <c r="X2339" s="108"/>
      <c r="Y2339" s="108"/>
      <c r="Z2339" s="106"/>
      <c r="AA2339" s="106"/>
      <c r="AB2339" s="109"/>
      <c r="AC2339" s="106"/>
      <c r="AD2339" s="106"/>
      <c r="AE2339" s="80"/>
      <c r="AF2339" s="106"/>
      <c r="AG2339" s="106"/>
      <c r="AH2339" s="107"/>
      <c r="AI2339" s="107"/>
      <c r="AJ2339" s="105"/>
      <c r="AK2339" s="85"/>
      <c r="AL2339" s="85"/>
      <c r="AM2339" s="105"/>
      <c r="AN2339" s="107"/>
      <c r="AO2339" s="107"/>
      <c r="AP2339" s="105"/>
      <c r="AQ2339" s="85"/>
      <c r="AR2339" s="85"/>
      <c r="AS2339" s="105"/>
      <c r="AT2339" s="107"/>
      <c r="AU2339" s="85"/>
      <c r="AV2339" s="107"/>
      <c r="AW2339" s="85"/>
      <c r="AX2339" s="85"/>
      <c r="AY2339" s="85"/>
      <c r="AZ2339" s="80"/>
      <c r="BA2339" s="86"/>
      <c r="BB2339" s="86"/>
      <c r="BC2339" s="105"/>
    </row>
    <row r="2340" spans="1:55" x14ac:dyDescent="0.25">
      <c r="A2340" s="80"/>
      <c r="B2340" s="80"/>
      <c r="C2340" s="80"/>
      <c r="D2340" s="81"/>
      <c r="E2340" s="82"/>
      <c r="F2340" s="83"/>
      <c r="G2340" s="83"/>
      <c r="H2340" s="84"/>
      <c r="I2340" s="84"/>
      <c r="J2340" s="105"/>
      <c r="K2340" s="84"/>
      <c r="L2340" s="105"/>
      <c r="M2340" s="84"/>
      <c r="N2340" s="105"/>
      <c r="O2340" s="84"/>
      <c r="P2340" s="84"/>
      <c r="Q2340" s="105"/>
      <c r="R2340" s="84"/>
      <c r="S2340" s="105"/>
      <c r="T2340" s="84"/>
      <c r="U2340" s="105"/>
      <c r="V2340" s="80"/>
      <c r="W2340" s="80"/>
      <c r="X2340" s="108"/>
      <c r="Y2340" s="108"/>
      <c r="Z2340" s="106"/>
      <c r="AA2340" s="106"/>
      <c r="AB2340" s="109"/>
      <c r="AC2340" s="106"/>
      <c r="AD2340" s="106"/>
      <c r="AE2340" s="80"/>
      <c r="AF2340" s="106"/>
      <c r="AG2340" s="106"/>
      <c r="AH2340" s="107"/>
      <c r="AI2340" s="107"/>
      <c r="AJ2340" s="105"/>
      <c r="AK2340" s="85"/>
      <c r="AL2340" s="85"/>
      <c r="AM2340" s="105"/>
      <c r="AN2340" s="107"/>
      <c r="AO2340" s="107"/>
      <c r="AP2340" s="105"/>
      <c r="AQ2340" s="85"/>
      <c r="AR2340" s="85"/>
      <c r="AS2340" s="105"/>
      <c r="AT2340" s="107"/>
      <c r="AU2340" s="85"/>
      <c r="AV2340" s="107"/>
      <c r="AW2340" s="85"/>
      <c r="AX2340" s="85"/>
      <c r="AY2340" s="85"/>
      <c r="AZ2340" s="80"/>
      <c r="BA2340" s="86"/>
      <c r="BB2340" s="86"/>
      <c r="BC2340" s="105"/>
    </row>
    <row r="2341" spans="1:55" x14ac:dyDescent="0.25">
      <c r="A2341" s="80"/>
      <c r="B2341" s="80"/>
      <c r="C2341" s="80"/>
      <c r="D2341" s="81"/>
      <c r="E2341" s="80"/>
      <c r="F2341" s="83"/>
      <c r="G2341" s="80"/>
      <c r="H2341" s="84"/>
      <c r="I2341" s="84"/>
      <c r="J2341" s="105"/>
      <c r="K2341" s="84"/>
      <c r="L2341" s="105"/>
      <c r="M2341" s="84"/>
      <c r="N2341" s="105"/>
      <c r="O2341" s="84"/>
      <c r="P2341" s="84"/>
      <c r="Q2341" s="105"/>
      <c r="R2341" s="84"/>
      <c r="S2341" s="105"/>
      <c r="T2341" s="84"/>
      <c r="U2341" s="105"/>
      <c r="V2341" s="80"/>
      <c r="W2341" s="80"/>
      <c r="X2341" s="108"/>
      <c r="Y2341" s="108"/>
      <c r="Z2341" s="80"/>
      <c r="AA2341" s="106"/>
      <c r="AB2341" s="109"/>
      <c r="AC2341" s="80"/>
      <c r="AD2341" s="106"/>
      <c r="AE2341" s="80"/>
      <c r="AF2341" s="80"/>
      <c r="AG2341" s="80"/>
      <c r="AH2341" s="107"/>
      <c r="AI2341" s="107"/>
      <c r="AJ2341" s="105"/>
      <c r="AK2341" s="85"/>
      <c r="AL2341" s="85"/>
      <c r="AM2341" s="105"/>
      <c r="AN2341" s="107"/>
      <c r="AO2341" s="107"/>
      <c r="AP2341" s="105"/>
      <c r="AQ2341" s="85"/>
      <c r="AR2341" s="85"/>
      <c r="AS2341" s="105"/>
      <c r="AT2341" s="107"/>
      <c r="AU2341" s="85"/>
      <c r="AV2341" s="107"/>
      <c r="AW2341" s="85"/>
      <c r="AX2341" s="85"/>
      <c r="AY2341" s="85"/>
      <c r="AZ2341" s="80"/>
      <c r="BA2341" s="86"/>
      <c r="BB2341" s="86"/>
      <c r="BC2341" s="105"/>
    </row>
    <row r="2342" spans="1:55" x14ac:dyDescent="0.25">
      <c r="A2342" s="80"/>
      <c r="B2342" s="80"/>
      <c r="C2342" s="80"/>
      <c r="D2342" s="81"/>
      <c r="E2342" s="82"/>
      <c r="F2342" s="83"/>
      <c r="G2342" s="83"/>
      <c r="H2342" s="84"/>
      <c r="I2342" s="84"/>
      <c r="J2342" s="105"/>
      <c r="K2342" s="84"/>
      <c r="L2342" s="105"/>
      <c r="M2342" s="84"/>
      <c r="N2342" s="105"/>
      <c r="O2342" s="84"/>
      <c r="P2342" s="84"/>
      <c r="Q2342" s="105"/>
      <c r="R2342" s="84"/>
      <c r="S2342" s="105"/>
      <c r="T2342" s="84"/>
      <c r="U2342" s="105"/>
      <c r="V2342" s="80"/>
      <c r="W2342" s="80"/>
      <c r="X2342" s="80"/>
      <c r="Y2342" s="80"/>
      <c r="Z2342" s="106"/>
      <c r="AA2342" s="106"/>
      <c r="AB2342" s="109"/>
      <c r="AC2342" s="106"/>
      <c r="AD2342" s="106"/>
      <c r="AE2342" s="80"/>
      <c r="AF2342" s="106"/>
      <c r="AG2342" s="106"/>
      <c r="AH2342" s="107"/>
      <c r="AI2342" s="107"/>
      <c r="AJ2342" s="105"/>
      <c r="AK2342" s="85"/>
      <c r="AL2342" s="85"/>
      <c r="AM2342" s="105"/>
      <c r="AN2342" s="107"/>
      <c r="AO2342" s="107"/>
      <c r="AP2342" s="105"/>
      <c r="AQ2342" s="85"/>
      <c r="AR2342" s="85"/>
      <c r="AS2342" s="105"/>
      <c r="AT2342" s="107"/>
      <c r="AU2342" s="85"/>
      <c r="AV2342" s="107"/>
      <c r="AW2342" s="85"/>
      <c r="AX2342" s="85"/>
      <c r="AY2342" s="85"/>
      <c r="AZ2342" s="80"/>
      <c r="BA2342" s="86"/>
      <c r="BB2342" s="86"/>
      <c r="BC2342" s="105"/>
    </row>
    <row r="2343" spans="1:55" x14ac:dyDescent="0.25">
      <c r="A2343" s="80"/>
      <c r="B2343" s="80"/>
      <c r="C2343" s="80"/>
      <c r="D2343" s="81"/>
      <c r="E2343" s="82"/>
      <c r="F2343" s="83"/>
      <c r="G2343" s="83"/>
      <c r="H2343" s="84"/>
      <c r="I2343" s="84"/>
      <c r="J2343" s="105"/>
      <c r="K2343" s="84"/>
      <c r="L2343" s="105"/>
      <c r="M2343" s="84"/>
      <c r="N2343" s="105"/>
      <c r="O2343" s="84"/>
      <c r="P2343" s="84"/>
      <c r="Q2343" s="105"/>
      <c r="R2343" s="84"/>
      <c r="S2343" s="105"/>
      <c r="T2343" s="84"/>
      <c r="U2343" s="105"/>
      <c r="V2343" s="80"/>
      <c r="W2343" s="80"/>
      <c r="X2343" s="80"/>
      <c r="Y2343" s="80"/>
      <c r="Z2343" s="106"/>
      <c r="AA2343" s="106"/>
      <c r="AB2343" s="109"/>
      <c r="AC2343" s="106"/>
      <c r="AD2343" s="106"/>
      <c r="AE2343" s="80"/>
      <c r="AF2343" s="106"/>
      <c r="AG2343" s="106"/>
      <c r="AH2343" s="107"/>
      <c r="AI2343" s="107"/>
      <c r="AJ2343" s="105"/>
      <c r="AK2343" s="85"/>
      <c r="AL2343" s="85"/>
      <c r="AM2343" s="105"/>
      <c r="AN2343" s="107"/>
      <c r="AO2343" s="107"/>
      <c r="AP2343" s="105"/>
      <c r="AQ2343" s="85"/>
      <c r="AR2343" s="85"/>
      <c r="AS2343" s="105"/>
      <c r="AT2343" s="107"/>
      <c r="AU2343" s="85"/>
      <c r="AV2343" s="107"/>
      <c r="AW2343" s="85"/>
      <c r="AX2343" s="85"/>
      <c r="AY2343" s="85"/>
      <c r="AZ2343" s="80"/>
      <c r="BA2343" s="86"/>
      <c r="BB2343" s="86"/>
      <c r="BC2343" s="105"/>
    </row>
    <row r="2344" spans="1:55" x14ac:dyDescent="0.25">
      <c r="A2344" s="80"/>
      <c r="B2344" s="80"/>
      <c r="C2344" s="80"/>
      <c r="D2344" s="81"/>
      <c r="E2344" s="82"/>
      <c r="F2344" s="83"/>
      <c r="G2344" s="83"/>
      <c r="H2344" s="84"/>
      <c r="I2344" s="84"/>
      <c r="J2344" s="105"/>
      <c r="K2344" s="84"/>
      <c r="L2344" s="105"/>
      <c r="M2344" s="84"/>
      <c r="N2344" s="105"/>
      <c r="O2344" s="84"/>
      <c r="P2344" s="84"/>
      <c r="Q2344" s="105"/>
      <c r="R2344" s="84"/>
      <c r="S2344" s="105"/>
      <c r="T2344" s="84"/>
      <c r="U2344" s="105"/>
      <c r="V2344" s="80"/>
      <c r="W2344" s="80"/>
      <c r="X2344" s="108"/>
      <c r="Y2344" s="108"/>
      <c r="Z2344" s="106"/>
      <c r="AA2344" s="106"/>
      <c r="AB2344" s="109"/>
      <c r="AC2344" s="106"/>
      <c r="AD2344" s="106"/>
      <c r="AE2344" s="80"/>
      <c r="AF2344" s="106"/>
      <c r="AG2344" s="106"/>
      <c r="AH2344" s="107"/>
      <c r="AI2344" s="107"/>
      <c r="AJ2344" s="105"/>
      <c r="AK2344" s="85"/>
      <c r="AL2344" s="85"/>
      <c r="AM2344" s="105"/>
      <c r="AN2344" s="107"/>
      <c r="AO2344" s="107"/>
      <c r="AP2344" s="105"/>
      <c r="AQ2344" s="85"/>
      <c r="AR2344" s="85"/>
      <c r="AS2344" s="105"/>
      <c r="AT2344" s="107"/>
      <c r="AU2344" s="85"/>
      <c r="AV2344" s="107"/>
      <c r="AW2344" s="85"/>
      <c r="AX2344" s="85"/>
      <c r="AY2344" s="85"/>
      <c r="AZ2344" s="80"/>
      <c r="BA2344" s="86"/>
      <c r="BB2344" s="86"/>
      <c r="BC2344" s="105"/>
    </row>
    <row r="2345" spans="1:55" x14ac:dyDescent="0.25">
      <c r="A2345" s="80"/>
      <c r="B2345" s="80"/>
      <c r="C2345" s="80"/>
      <c r="D2345" s="81"/>
      <c r="E2345" s="82"/>
      <c r="F2345" s="83"/>
      <c r="G2345" s="83"/>
      <c r="H2345" s="84"/>
      <c r="I2345" s="84"/>
      <c r="J2345" s="105"/>
      <c r="K2345" s="84"/>
      <c r="L2345" s="105"/>
      <c r="M2345" s="84"/>
      <c r="N2345" s="105"/>
      <c r="O2345" s="84"/>
      <c r="P2345" s="84"/>
      <c r="Q2345" s="105"/>
      <c r="R2345" s="84"/>
      <c r="S2345" s="105"/>
      <c r="T2345" s="84"/>
      <c r="U2345" s="105"/>
      <c r="V2345" s="80"/>
      <c r="W2345" s="80"/>
      <c r="X2345" s="80"/>
      <c r="Y2345" s="80"/>
      <c r="Z2345" s="106"/>
      <c r="AA2345" s="106"/>
      <c r="AB2345" s="109"/>
      <c r="AC2345" s="106"/>
      <c r="AD2345" s="106"/>
      <c r="AE2345" s="80"/>
      <c r="AF2345" s="106"/>
      <c r="AG2345" s="106"/>
      <c r="AH2345" s="107"/>
      <c r="AI2345" s="107"/>
      <c r="AJ2345" s="105"/>
      <c r="AK2345" s="85"/>
      <c r="AL2345" s="85"/>
      <c r="AM2345" s="105"/>
      <c r="AN2345" s="107"/>
      <c r="AO2345" s="107"/>
      <c r="AP2345" s="105"/>
      <c r="AQ2345" s="85"/>
      <c r="AR2345" s="85"/>
      <c r="AS2345" s="105"/>
      <c r="AT2345" s="107"/>
      <c r="AU2345" s="85"/>
      <c r="AV2345" s="107"/>
      <c r="AW2345" s="85"/>
      <c r="AX2345" s="85"/>
      <c r="AY2345" s="85"/>
      <c r="AZ2345" s="80"/>
      <c r="BA2345" s="86"/>
      <c r="BB2345" s="86"/>
      <c r="BC2345" s="105"/>
    </row>
    <row r="2346" spans="1:55" x14ac:dyDescent="0.25">
      <c r="A2346" s="80"/>
      <c r="B2346" s="80"/>
      <c r="C2346" s="80"/>
      <c r="D2346" s="81"/>
      <c r="E2346" s="82"/>
      <c r="F2346" s="83"/>
      <c r="G2346" s="83"/>
      <c r="H2346" s="84"/>
      <c r="I2346" s="84"/>
      <c r="J2346" s="105"/>
      <c r="K2346" s="84"/>
      <c r="L2346" s="105"/>
      <c r="M2346" s="84"/>
      <c r="N2346" s="105"/>
      <c r="O2346" s="84"/>
      <c r="P2346" s="84"/>
      <c r="Q2346" s="105"/>
      <c r="R2346" s="84"/>
      <c r="S2346" s="105"/>
      <c r="T2346" s="84"/>
      <c r="U2346" s="105"/>
      <c r="V2346" s="80"/>
      <c r="W2346" s="80"/>
      <c r="X2346" s="80"/>
      <c r="Y2346" s="80"/>
      <c r="Z2346" s="106"/>
      <c r="AA2346" s="106"/>
      <c r="AB2346" s="109"/>
      <c r="AC2346" s="106"/>
      <c r="AD2346" s="106"/>
      <c r="AE2346" s="80"/>
      <c r="AF2346" s="106"/>
      <c r="AG2346" s="106"/>
      <c r="AH2346" s="107"/>
      <c r="AI2346" s="107"/>
      <c r="AJ2346" s="105"/>
      <c r="AK2346" s="85"/>
      <c r="AL2346" s="85"/>
      <c r="AM2346" s="105"/>
      <c r="AN2346" s="107"/>
      <c r="AO2346" s="107"/>
      <c r="AP2346" s="105"/>
      <c r="AQ2346" s="85"/>
      <c r="AR2346" s="85"/>
      <c r="AS2346" s="105"/>
      <c r="AT2346" s="107"/>
      <c r="AU2346" s="85"/>
      <c r="AV2346" s="107"/>
      <c r="AW2346" s="85"/>
      <c r="AX2346" s="85"/>
      <c r="AY2346" s="85"/>
      <c r="AZ2346" s="80"/>
      <c r="BA2346" s="86"/>
      <c r="BB2346" s="86"/>
      <c r="BC2346" s="105"/>
    </row>
    <row r="2347" spans="1:55" x14ac:dyDescent="0.25">
      <c r="A2347" s="80"/>
      <c r="B2347" s="80"/>
      <c r="C2347" s="80"/>
      <c r="D2347" s="81"/>
      <c r="E2347" s="82"/>
      <c r="F2347" s="83"/>
      <c r="G2347" s="83"/>
      <c r="H2347" s="84"/>
      <c r="I2347" s="84"/>
      <c r="J2347" s="105"/>
      <c r="K2347" s="84"/>
      <c r="L2347" s="105"/>
      <c r="M2347" s="84"/>
      <c r="N2347" s="105"/>
      <c r="O2347" s="84"/>
      <c r="P2347" s="84"/>
      <c r="Q2347" s="105"/>
      <c r="R2347" s="84"/>
      <c r="S2347" s="105"/>
      <c r="T2347" s="84"/>
      <c r="U2347" s="105"/>
      <c r="V2347" s="80"/>
      <c r="W2347" s="80"/>
      <c r="X2347" s="80"/>
      <c r="Y2347" s="80"/>
      <c r="Z2347" s="106"/>
      <c r="AA2347" s="106"/>
      <c r="AB2347" s="109"/>
      <c r="AC2347" s="106"/>
      <c r="AD2347" s="106"/>
      <c r="AE2347" s="80"/>
      <c r="AF2347" s="106"/>
      <c r="AG2347" s="106"/>
      <c r="AH2347" s="107"/>
      <c r="AI2347" s="107"/>
      <c r="AJ2347" s="105"/>
      <c r="AK2347" s="85"/>
      <c r="AL2347" s="85"/>
      <c r="AM2347" s="105"/>
      <c r="AN2347" s="107"/>
      <c r="AO2347" s="107"/>
      <c r="AP2347" s="105"/>
      <c r="AQ2347" s="85"/>
      <c r="AR2347" s="85"/>
      <c r="AS2347" s="105"/>
      <c r="AT2347" s="107"/>
      <c r="AU2347" s="85"/>
      <c r="AV2347" s="107"/>
      <c r="AW2347" s="85"/>
      <c r="AX2347" s="85"/>
      <c r="AY2347" s="85"/>
      <c r="AZ2347" s="80"/>
      <c r="BA2347" s="86"/>
      <c r="BB2347" s="86"/>
      <c r="BC2347" s="105"/>
    </row>
    <row r="2348" spans="1:55" x14ac:dyDescent="0.25">
      <c r="A2348" s="80"/>
      <c r="B2348" s="80"/>
      <c r="C2348" s="80"/>
      <c r="D2348" s="81"/>
      <c r="E2348" s="82"/>
      <c r="F2348" s="83"/>
      <c r="G2348" s="83"/>
      <c r="H2348" s="84"/>
      <c r="I2348" s="84"/>
      <c r="J2348" s="105"/>
      <c r="K2348" s="84"/>
      <c r="L2348" s="105"/>
      <c r="M2348" s="84"/>
      <c r="N2348" s="105"/>
      <c r="O2348" s="84"/>
      <c r="P2348" s="84"/>
      <c r="Q2348" s="105"/>
      <c r="R2348" s="84"/>
      <c r="S2348" s="105"/>
      <c r="T2348" s="84"/>
      <c r="U2348" s="105"/>
      <c r="V2348" s="80"/>
      <c r="W2348" s="80"/>
      <c r="X2348" s="108"/>
      <c r="Y2348" s="108"/>
      <c r="Z2348" s="106"/>
      <c r="AA2348" s="106"/>
      <c r="AB2348" s="109"/>
      <c r="AC2348" s="106"/>
      <c r="AD2348" s="106"/>
      <c r="AE2348" s="80"/>
      <c r="AF2348" s="106"/>
      <c r="AG2348" s="106"/>
      <c r="AH2348" s="107"/>
      <c r="AI2348" s="107"/>
      <c r="AJ2348" s="105"/>
      <c r="AK2348" s="85"/>
      <c r="AL2348" s="85"/>
      <c r="AM2348" s="105"/>
      <c r="AN2348" s="107"/>
      <c r="AO2348" s="107"/>
      <c r="AP2348" s="105"/>
      <c r="AQ2348" s="85"/>
      <c r="AR2348" s="85"/>
      <c r="AS2348" s="105"/>
      <c r="AT2348" s="107"/>
      <c r="AU2348" s="85"/>
      <c r="AV2348" s="107"/>
      <c r="AW2348" s="85"/>
      <c r="AX2348" s="85"/>
      <c r="AY2348" s="85"/>
      <c r="AZ2348" s="80"/>
      <c r="BA2348" s="86"/>
      <c r="BB2348" s="86"/>
      <c r="BC2348" s="105"/>
    </row>
    <row r="2349" spans="1:55" x14ac:dyDescent="0.25">
      <c r="A2349" s="80"/>
      <c r="B2349" s="80"/>
      <c r="C2349" s="80"/>
      <c r="D2349" s="81"/>
      <c r="E2349" s="80"/>
      <c r="F2349" s="83"/>
      <c r="G2349" s="80"/>
      <c r="H2349" s="84"/>
      <c r="I2349" s="84"/>
      <c r="J2349" s="105"/>
      <c r="K2349" s="84"/>
      <c r="L2349" s="105"/>
      <c r="M2349" s="84"/>
      <c r="N2349" s="105"/>
      <c r="O2349" s="84"/>
      <c r="P2349" s="84"/>
      <c r="Q2349" s="105"/>
      <c r="R2349" s="84"/>
      <c r="S2349" s="105"/>
      <c r="T2349" s="84"/>
      <c r="U2349" s="105"/>
      <c r="V2349" s="80"/>
      <c r="W2349" s="80"/>
      <c r="X2349" s="108"/>
      <c r="Y2349" s="108"/>
      <c r="Z2349" s="80"/>
      <c r="AA2349" s="80"/>
      <c r="AB2349" s="109"/>
      <c r="AC2349" s="80"/>
      <c r="AD2349" s="80"/>
      <c r="AE2349" s="80"/>
      <c r="AF2349" s="80"/>
      <c r="AG2349" s="80"/>
      <c r="AH2349" s="107"/>
      <c r="AI2349" s="107"/>
      <c r="AJ2349" s="105"/>
      <c r="AK2349" s="85"/>
      <c r="AL2349" s="85"/>
      <c r="AM2349" s="105"/>
      <c r="AN2349" s="107"/>
      <c r="AO2349" s="107"/>
      <c r="AP2349" s="105"/>
      <c r="AQ2349" s="85"/>
      <c r="AR2349" s="85"/>
      <c r="AS2349" s="105"/>
      <c r="AT2349" s="107"/>
      <c r="AU2349" s="85"/>
      <c r="AV2349" s="107"/>
      <c r="AW2349" s="85"/>
      <c r="AX2349" s="85"/>
      <c r="AY2349" s="85"/>
      <c r="AZ2349" s="80"/>
      <c r="BA2349" s="86"/>
      <c r="BB2349" s="86"/>
      <c r="BC2349" s="105"/>
    </row>
    <row r="2350" spans="1:55" x14ac:dyDescent="0.25">
      <c r="A2350" s="80"/>
      <c r="B2350" s="80"/>
      <c r="C2350" s="80"/>
      <c r="D2350" s="81"/>
      <c r="E2350" s="82"/>
      <c r="F2350" s="83"/>
      <c r="G2350" s="83"/>
      <c r="H2350" s="84"/>
      <c r="I2350" s="84"/>
      <c r="J2350" s="105"/>
      <c r="K2350" s="84"/>
      <c r="L2350" s="105"/>
      <c r="M2350" s="84"/>
      <c r="N2350" s="105"/>
      <c r="O2350" s="84"/>
      <c r="P2350" s="84"/>
      <c r="Q2350" s="105"/>
      <c r="R2350" s="84"/>
      <c r="S2350" s="105"/>
      <c r="T2350" s="84"/>
      <c r="U2350" s="105"/>
      <c r="V2350" s="80"/>
      <c r="W2350" s="80"/>
      <c r="X2350" s="108"/>
      <c r="Y2350" s="108"/>
      <c r="Z2350" s="106"/>
      <c r="AA2350" s="106"/>
      <c r="AB2350" s="109"/>
      <c r="AC2350" s="106"/>
      <c r="AD2350" s="106"/>
      <c r="AE2350" s="80"/>
      <c r="AF2350" s="106"/>
      <c r="AG2350" s="106"/>
      <c r="AH2350" s="107"/>
      <c r="AI2350" s="107"/>
      <c r="AJ2350" s="105"/>
      <c r="AK2350" s="85"/>
      <c r="AL2350" s="85"/>
      <c r="AM2350" s="105"/>
      <c r="AN2350" s="107"/>
      <c r="AO2350" s="107"/>
      <c r="AP2350" s="105"/>
      <c r="AQ2350" s="85"/>
      <c r="AR2350" s="85"/>
      <c r="AS2350" s="105"/>
      <c r="AT2350" s="107"/>
      <c r="AU2350" s="85"/>
      <c r="AV2350" s="107"/>
      <c r="AW2350" s="85"/>
      <c r="AX2350" s="85"/>
      <c r="AY2350" s="85"/>
      <c r="AZ2350" s="80"/>
      <c r="BA2350" s="86"/>
      <c r="BB2350" s="86"/>
      <c r="BC2350" s="105"/>
    </row>
    <row r="2351" spans="1:55" x14ac:dyDescent="0.25">
      <c r="A2351" s="80"/>
      <c r="B2351" s="80"/>
      <c r="C2351" s="80"/>
      <c r="D2351" s="81"/>
      <c r="E2351" s="82"/>
      <c r="F2351" s="83"/>
      <c r="G2351" s="83"/>
      <c r="H2351" s="84"/>
      <c r="I2351" s="84"/>
      <c r="J2351" s="105"/>
      <c r="K2351" s="84"/>
      <c r="L2351" s="105"/>
      <c r="M2351" s="84"/>
      <c r="N2351" s="105"/>
      <c r="O2351" s="84"/>
      <c r="P2351" s="84"/>
      <c r="Q2351" s="105"/>
      <c r="R2351" s="84"/>
      <c r="S2351" s="105"/>
      <c r="T2351" s="84"/>
      <c r="U2351" s="105"/>
      <c r="V2351" s="80"/>
      <c r="W2351" s="80"/>
      <c r="X2351" s="108"/>
      <c r="Y2351" s="108"/>
      <c r="Z2351" s="106"/>
      <c r="AA2351" s="106"/>
      <c r="AB2351" s="109"/>
      <c r="AC2351" s="106"/>
      <c r="AD2351" s="106"/>
      <c r="AE2351" s="80"/>
      <c r="AF2351" s="106"/>
      <c r="AG2351" s="106"/>
      <c r="AH2351" s="107"/>
      <c r="AI2351" s="107"/>
      <c r="AJ2351" s="105"/>
      <c r="AK2351" s="85"/>
      <c r="AL2351" s="85"/>
      <c r="AM2351" s="105"/>
      <c r="AN2351" s="107"/>
      <c r="AO2351" s="107"/>
      <c r="AP2351" s="105"/>
      <c r="AQ2351" s="85"/>
      <c r="AR2351" s="85"/>
      <c r="AS2351" s="105"/>
      <c r="AT2351" s="107"/>
      <c r="AU2351" s="85"/>
      <c r="AV2351" s="107"/>
      <c r="AW2351" s="85"/>
      <c r="AX2351" s="85"/>
      <c r="AY2351" s="85"/>
      <c r="AZ2351" s="80"/>
      <c r="BA2351" s="86"/>
      <c r="BB2351" s="86"/>
      <c r="BC2351" s="105"/>
    </row>
    <row r="2352" spans="1:55" x14ac:dyDescent="0.25">
      <c r="A2352" s="80"/>
      <c r="B2352" s="80"/>
      <c r="C2352" s="80"/>
      <c r="D2352" s="81"/>
      <c r="E2352" s="80"/>
      <c r="F2352" s="83"/>
      <c r="G2352" s="80"/>
      <c r="H2352" s="84"/>
      <c r="I2352" s="84"/>
      <c r="J2352" s="105"/>
      <c r="K2352" s="84"/>
      <c r="L2352" s="105"/>
      <c r="M2352" s="84"/>
      <c r="N2352" s="105"/>
      <c r="O2352" s="84"/>
      <c r="P2352" s="84"/>
      <c r="Q2352" s="105"/>
      <c r="R2352" s="84"/>
      <c r="S2352" s="105"/>
      <c r="T2352" s="84"/>
      <c r="U2352" s="105"/>
      <c r="V2352" s="80"/>
      <c r="W2352" s="80"/>
      <c r="X2352" s="108"/>
      <c r="Y2352" s="108"/>
      <c r="Z2352" s="80"/>
      <c r="AA2352" s="80"/>
      <c r="AB2352" s="109"/>
      <c r="AC2352" s="80"/>
      <c r="AD2352" s="80"/>
      <c r="AE2352" s="80"/>
      <c r="AF2352" s="80"/>
      <c r="AG2352" s="80"/>
      <c r="AH2352" s="107"/>
      <c r="AI2352" s="107"/>
      <c r="AJ2352" s="105"/>
      <c r="AK2352" s="85"/>
      <c r="AL2352" s="85"/>
      <c r="AM2352" s="105"/>
      <c r="AN2352" s="107"/>
      <c r="AO2352" s="107"/>
      <c r="AP2352" s="105"/>
      <c r="AQ2352" s="85"/>
      <c r="AR2352" s="85"/>
      <c r="AS2352" s="105"/>
      <c r="AT2352" s="107"/>
      <c r="AU2352" s="85"/>
      <c r="AV2352" s="107"/>
      <c r="AW2352" s="85"/>
      <c r="AX2352" s="85"/>
      <c r="AY2352" s="85"/>
      <c r="AZ2352" s="80"/>
      <c r="BA2352" s="86"/>
      <c r="BB2352" s="86"/>
      <c r="BC2352" s="105"/>
    </row>
    <row r="2353" spans="1:55" x14ac:dyDescent="0.25">
      <c r="A2353" s="80"/>
      <c r="B2353" s="80"/>
      <c r="C2353" s="80"/>
      <c r="D2353" s="81"/>
      <c r="E2353" s="82"/>
      <c r="F2353" s="83"/>
      <c r="G2353" s="83"/>
      <c r="H2353" s="84"/>
      <c r="I2353" s="84"/>
      <c r="J2353" s="105"/>
      <c r="K2353" s="84"/>
      <c r="L2353" s="105"/>
      <c r="M2353" s="84"/>
      <c r="N2353" s="105"/>
      <c r="O2353" s="84"/>
      <c r="P2353" s="84"/>
      <c r="Q2353" s="105"/>
      <c r="R2353" s="84"/>
      <c r="S2353" s="105"/>
      <c r="T2353" s="84"/>
      <c r="U2353" s="105"/>
      <c r="V2353" s="80"/>
      <c r="W2353" s="80"/>
      <c r="X2353" s="108"/>
      <c r="Y2353" s="108"/>
      <c r="Z2353" s="106"/>
      <c r="AA2353" s="106"/>
      <c r="AB2353" s="109"/>
      <c r="AC2353" s="106"/>
      <c r="AD2353" s="106"/>
      <c r="AE2353" s="80"/>
      <c r="AF2353" s="106"/>
      <c r="AG2353" s="106"/>
      <c r="AH2353" s="107"/>
      <c r="AI2353" s="107"/>
      <c r="AJ2353" s="105"/>
      <c r="AK2353" s="85"/>
      <c r="AL2353" s="85"/>
      <c r="AM2353" s="105"/>
      <c r="AN2353" s="107"/>
      <c r="AO2353" s="107"/>
      <c r="AP2353" s="105"/>
      <c r="AQ2353" s="85"/>
      <c r="AR2353" s="85"/>
      <c r="AS2353" s="105"/>
      <c r="AT2353" s="107"/>
      <c r="AU2353" s="85"/>
      <c r="AV2353" s="107"/>
      <c r="AW2353" s="85"/>
      <c r="AX2353" s="85"/>
      <c r="AY2353" s="85"/>
      <c r="AZ2353" s="80"/>
      <c r="BA2353" s="86"/>
      <c r="BB2353" s="86"/>
      <c r="BC2353" s="105"/>
    </row>
    <row r="2354" spans="1:55" x14ac:dyDescent="0.25">
      <c r="A2354" s="80"/>
      <c r="B2354" s="80"/>
      <c r="C2354" s="80"/>
      <c r="D2354" s="80"/>
      <c r="E2354" s="80"/>
      <c r="F2354" s="80"/>
      <c r="G2354" s="80"/>
      <c r="H2354" s="80"/>
      <c r="I2354" s="80"/>
      <c r="J2354" s="80"/>
      <c r="K2354" s="84"/>
      <c r="L2354" s="105"/>
      <c r="M2354" s="84"/>
      <c r="N2354" s="105"/>
      <c r="O2354" s="80"/>
      <c r="P2354" s="80"/>
      <c r="Q2354" s="80"/>
      <c r="R2354" s="84"/>
      <c r="S2354" s="105"/>
      <c r="T2354" s="84"/>
      <c r="U2354" s="105"/>
      <c r="V2354" s="80"/>
      <c r="W2354" s="80"/>
      <c r="X2354" s="80"/>
      <c r="Y2354" s="80"/>
      <c r="Z2354" s="80"/>
      <c r="AA2354" s="80"/>
      <c r="AB2354" s="109"/>
      <c r="AC2354" s="80"/>
      <c r="AD2354" s="80"/>
      <c r="AE2354" s="80"/>
      <c r="AF2354" s="80"/>
      <c r="AG2354" s="80"/>
      <c r="AH2354" s="80"/>
      <c r="AI2354" s="80"/>
      <c r="AJ2354" s="80"/>
      <c r="AK2354" s="80"/>
      <c r="AL2354" s="80"/>
      <c r="AM2354" s="80"/>
      <c r="AN2354" s="80"/>
      <c r="AO2354" s="80"/>
      <c r="AP2354" s="80"/>
      <c r="AQ2354" s="80"/>
      <c r="AR2354" s="80"/>
      <c r="AS2354" s="80"/>
      <c r="AT2354" s="80"/>
      <c r="AU2354" s="80"/>
      <c r="AV2354" s="80"/>
      <c r="AW2354" s="80"/>
      <c r="AX2354" s="80"/>
      <c r="AY2354" s="80"/>
      <c r="AZ2354" s="80"/>
      <c r="BA2354" s="80"/>
      <c r="BB2354" s="80"/>
      <c r="BC2354" s="80"/>
    </row>
    <row r="2355" spans="1:55" x14ac:dyDescent="0.25">
      <c r="A2355" s="80"/>
      <c r="B2355" s="80"/>
      <c r="C2355" s="80"/>
      <c r="D2355" s="81"/>
      <c r="E2355" s="82"/>
      <c r="F2355" s="83"/>
      <c r="G2355" s="83"/>
      <c r="H2355" s="84"/>
      <c r="I2355" s="84"/>
      <c r="J2355" s="105"/>
      <c r="K2355" s="84"/>
      <c r="L2355" s="105"/>
      <c r="M2355" s="84"/>
      <c r="N2355" s="105"/>
      <c r="O2355" s="84"/>
      <c r="P2355" s="84"/>
      <c r="Q2355" s="105"/>
      <c r="R2355" s="84"/>
      <c r="S2355" s="105"/>
      <c r="T2355" s="84"/>
      <c r="U2355" s="105"/>
      <c r="V2355" s="80"/>
      <c r="W2355" s="80"/>
      <c r="X2355" s="108"/>
      <c r="Y2355" s="108"/>
      <c r="Z2355" s="106"/>
      <c r="AA2355" s="106"/>
      <c r="AB2355" s="109"/>
      <c r="AC2355" s="106"/>
      <c r="AD2355" s="106"/>
      <c r="AE2355" s="80"/>
      <c r="AF2355" s="106"/>
      <c r="AG2355" s="106"/>
      <c r="AH2355" s="107"/>
      <c r="AI2355" s="107"/>
      <c r="AJ2355" s="105"/>
      <c r="AK2355" s="85"/>
      <c r="AL2355" s="85"/>
      <c r="AM2355" s="105"/>
      <c r="AN2355" s="107"/>
      <c r="AO2355" s="107"/>
      <c r="AP2355" s="105"/>
      <c r="AQ2355" s="85"/>
      <c r="AR2355" s="85"/>
      <c r="AS2355" s="105"/>
      <c r="AT2355" s="107"/>
      <c r="AU2355" s="85"/>
      <c r="AV2355" s="107"/>
      <c r="AW2355" s="85"/>
      <c r="AX2355" s="85"/>
      <c r="AY2355" s="85"/>
      <c r="AZ2355" s="80"/>
      <c r="BA2355" s="86"/>
      <c r="BB2355" s="86"/>
      <c r="BC2355" s="105"/>
    </row>
    <row r="2356" spans="1:55" x14ac:dyDescent="0.25">
      <c r="A2356" s="80"/>
      <c r="B2356" s="80"/>
      <c r="C2356" s="80"/>
      <c r="D2356" s="81"/>
      <c r="E2356" s="82"/>
      <c r="F2356" s="83"/>
      <c r="G2356" s="83"/>
      <c r="H2356" s="84"/>
      <c r="I2356" s="84"/>
      <c r="J2356" s="105"/>
      <c r="K2356" s="84"/>
      <c r="L2356" s="105"/>
      <c r="M2356" s="84"/>
      <c r="N2356" s="105"/>
      <c r="O2356" s="84"/>
      <c r="P2356" s="84"/>
      <c r="Q2356" s="105"/>
      <c r="R2356" s="84"/>
      <c r="S2356" s="105"/>
      <c r="T2356" s="84"/>
      <c r="U2356" s="105"/>
      <c r="V2356" s="80"/>
      <c r="W2356" s="80"/>
      <c r="X2356" s="108"/>
      <c r="Y2356" s="108"/>
      <c r="Z2356" s="106"/>
      <c r="AA2356" s="106"/>
      <c r="AB2356" s="109"/>
      <c r="AC2356" s="106"/>
      <c r="AD2356" s="106"/>
      <c r="AE2356" s="80"/>
      <c r="AF2356" s="106"/>
      <c r="AG2356" s="106"/>
      <c r="AH2356" s="107"/>
      <c r="AI2356" s="107"/>
      <c r="AJ2356" s="105"/>
      <c r="AK2356" s="85"/>
      <c r="AL2356" s="85"/>
      <c r="AM2356" s="105"/>
      <c r="AN2356" s="107"/>
      <c r="AO2356" s="107"/>
      <c r="AP2356" s="105"/>
      <c r="AQ2356" s="85"/>
      <c r="AR2356" s="85"/>
      <c r="AS2356" s="105"/>
      <c r="AT2356" s="107"/>
      <c r="AU2356" s="85"/>
      <c r="AV2356" s="107"/>
      <c r="AW2356" s="85"/>
      <c r="AX2356" s="85"/>
      <c r="AY2356" s="85"/>
      <c r="AZ2356" s="80"/>
      <c r="BA2356" s="86"/>
      <c r="BB2356" s="86"/>
      <c r="BC2356" s="105"/>
    </row>
    <row r="2357" spans="1:55" x14ac:dyDescent="0.25">
      <c r="A2357" s="80"/>
      <c r="B2357" s="80"/>
      <c r="C2357" s="80"/>
      <c r="D2357" s="81"/>
      <c r="E2357" s="82"/>
      <c r="F2357" s="83"/>
      <c r="G2357" s="83"/>
      <c r="H2357" s="84"/>
      <c r="I2357" s="84"/>
      <c r="J2357" s="105"/>
      <c r="K2357" s="84"/>
      <c r="L2357" s="105"/>
      <c r="M2357" s="84"/>
      <c r="N2357" s="105"/>
      <c r="O2357" s="84"/>
      <c r="P2357" s="84"/>
      <c r="Q2357" s="105"/>
      <c r="R2357" s="84"/>
      <c r="S2357" s="105"/>
      <c r="T2357" s="84"/>
      <c r="U2357" s="105"/>
      <c r="V2357" s="80"/>
      <c r="W2357" s="80"/>
      <c r="X2357" s="108"/>
      <c r="Y2357" s="108"/>
      <c r="Z2357" s="106"/>
      <c r="AA2357" s="106"/>
      <c r="AB2357" s="109"/>
      <c r="AC2357" s="106"/>
      <c r="AD2357" s="106"/>
      <c r="AE2357" s="80"/>
      <c r="AF2357" s="106"/>
      <c r="AG2357" s="106"/>
      <c r="AH2357" s="107"/>
      <c r="AI2357" s="107"/>
      <c r="AJ2357" s="105"/>
      <c r="AK2357" s="85"/>
      <c r="AL2357" s="85"/>
      <c r="AM2357" s="105"/>
      <c r="AN2357" s="107"/>
      <c r="AO2357" s="107"/>
      <c r="AP2357" s="105"/>
      <c r="AQ2357" s="85"/>
      <c r="AR2357" s="85"/>
      <c r="AS2357" s="105"/>
      <c r="AT2357" s="107"/>
      <c r="AU2357" s="85"/>
      <c r="AV2357" s="107"/>
      <c r="AW2357" s="85"/>
      <c r="AX2357" s="85"/>
      <c r="AY2357" s="85"/>
      <c r="AZ2357" s="80"/>
      <c r="BA2357" s="86"/>
      <c r="BB2357" s="86"/>
      <c r="BC2357" s="105"/>
    </row>
    <row r="2358" spans="1:55" x14ac:dyDescent="0.25">
      <c r="A2358" s="80"/>
      <c r="B2358" s="80"/>
      <c r="C2358" s="80"/>
      <c r="D2358" s="81"/>
      <c r="E2358" s="82"/>
      <c r="F2358" s="83"/>
      <c r="G2358" s="83"/>
      <c r="H2358" s="84"/>
      <c r="I2358" s="84"/>
      <c r="J2358" s="105"/>
      <c r="K2358" s="84"/>
      <c r="L2358" s="105"/>
      <c r="M2358" s="84"/>
      <c r="N2358" s="105"/>
      <c r="O2358" s="84"/>
      <c r="P2358" s="84"/>
      <c r="Q2358" s="105"/>
      <c r="R2358" s="84"/>
      <c r="S2358" s="105"/>
      <c r="T2358" s="84"/>
      <c r="U2358" s="105"/>
      <c r="V2358" s="80"/>
      <c r="W2358" s="80"/>
      <c r="X2358" s="108"/>
      <c r="Y2358" s="108"/>
      <c r="Z2358" s="106"/>
      <c r="AA2358" s="80"/>
      <c r="AB2358" s="109"/>
      <c r="AC2358" s="106"/>
      <c r="AD2358" s="80"/>
      <c r="AE2358" s="80"/>
      <c r="AF2358" s="106"/>
      <c r="AG2358" s="106"/>
      <c r="AH2358" s="107"/>
      <c r="AI2358" s="107"/>
      <c r="AJ2358" s="105"/>
      <c r="AK2358" s="85"/>
      <c r="AL2358" s="85"/>
      <c r="AM2358" s="105"/>
      <c r="AN2358" s="107"/>
      <c r="AO2358" s="107"/>
      <c r="AP2358" s="105"/>
      <c r="AQ2358" s="85"/>
      <c r="AR2358" s="85"/>
      <c r="AS2358" s="105"/>
      <c r="AT2358" s="107"/>
      <c r="AU2358" s="85"/>
      <c r="AV2358" s="107"/>
      <c r="AW2358" s="85"/>
      <c r="AX2358" s="85"/>
      <c r="AY2358" s="85"/>
      <c r="AZ2358" s="80"/>
      <c r="BA2358" s="86"/>
      <c r="BB2358" s="86"/>
      <c r="BC2358" s="105"/>
    </row>
    <row r="2359" spans="1:55" x14ac:dyDescent="0.25">
      <c r="A2359" s="80"/>
      <c r="B2359" s="80"/>
      <c r="C2359" s="80"/>
      <c r="D2359" s="81"/>
      <c r="E2359" s="82"/>
      <c r="F2359" s="83"/>
      <c r="G2359" s="83"/>
      <c r="H2359" s="84"/>
      <c r="I2359" s="84"/>
      <c r="J2359" s="105"/>
      <c r="K2359" s="84"/>
      <c r="L2359" s="105"/>
      <c r="M2359" s="84"/>
      <c r="N2359" s="105"/>
      <c r="O2359" s="84"/>
      <c r="P2359" s="84"/>
      <c r="Q2359" s="105"/>
      <c r="R2359" s="84"/>
      <c r="S2359" s="105"/>
      <c r="T2359" s="84"/>
      <c r="U2359" s="105"/>
      <c r="V2359" s="80"/>
      <c r="W2359" s="80"/>
      <c r="X2359" s="80"/>
      <c r="Y2359" s="80"/>
      <c r="Z2359" s="106"/>
      <c r="AA2359" s="106"/>
      <c r="AB2359" s="109"/>
      <c r="AC2359" s="106"/>
      <c r="AD2359" s="106"/>
      <c r="AE2359" s="80"/>
      <c r="AF2359" s="106"/>
      <c r="AG2359" s="106"/>
      <c r="AH2359" s="107"/>
      <c r="AI2359" s="107"/>
      <c r="AJ2359" s="105"/>
      <c r="AK2359" s="85"/>
      <c r="AL2359" s="85"/>
      <c r="AM2359" s="105"/>
      <c r="AN2359" s="107"/>
      <c r="AO2359" s="107"/>
      <c r="AP2359" s="105"/>
      <c r="AQ2359" s="85"/>
      <c r="AR2359" s="85"/>
      <c r="AS2359" s="105"/>
      <c r="AT2359" s="107"/>
      <c r="AU2359" s="85"/>
      <c r="AV2359" s="107"/>
      <c r="AW2359" s="85"/>
      <c r="AX2359" s="85"/>
      <c r="AY2359" s="85"/>
      <c r="AZ2359" s="80"/>
      <c r="BA2359" s="86"/>
      <c r="BB2359" s="86"/>
      <c r="BC2359" s="105"/>
    </row>
    <row r="2360" spans="1:55" x14ac:dyDescent="0.25">
      <c r="A2360" s="80"/>
      <c r="B2360" s="80"/>
      <c r="C2360" s="80"/>
      <c r="D2360" s="81"/>
      <c r="E2360" s="82"/>
      <c r="F2360" s="83"/>
      <c r="G2360" s="83"/>
      <c r="H2360" s="84"/>
      <c r="I2360" s="84"/>
      <c r="J2360" s="105"/>
      <c r="K2360" s="84"/>
      <c r="L2360" s="105"/>
      <c r="M2360" s="84"/>
      <c r="N2360" s="105"/>
      <c r="O2360" s="84"/>
      <c r="P2360" s="84"/>
      <c r="Q2360" s="105"/>
      <c r="R2360" s="84"/>
      <c r="S2360" s="105"/>
      <c r="T2360" s="84"/>
      <c r="U2360" s="105"/>
      <c r="V2360" s="80"/>
      <c r="W2360" s="80"/>
      <c r="X2360" s="80"/>
      <c r="Y2360" s="80"/>
      <c r="Z2360" s="106"/>
      <c r="AA2360" s="106"/>
      <c r="AB2360" s="109"/>
      <c r="AC2360" s="106"/>
      <c r="AD2360" s="106"/>
      <c r="AE2360" s="80"/>
      <c r="AF2360" s="106"/>
      <c r="AG2360" s="106"/>
      <c r="AH2360" s="107"/>
      <c r="AI2360" s="107"/>
      <c r="AJ2360" s="105"/>
      <c r="AK2360" s="85"/>
      <c r="AL2360" s="85"/>
      <c r="AM2360" s="105"/>
      <c r="AN2360" s="107"/>
      <c r="AO2360" s="107"/>
      <c r="AP2360" s="105"/>
      <c r="AQ2360" s="85"/>
      <c r="AR2360" s="85"/>
      <c r="AS2360" s="105"/>
      <c r="AT2360" s="107"/>
      <c r="AU2360" s="85"/>
      <c r="AV2360" s="107"/>
      <c r="AW2360" s="85"/>
      <c r="AX2360" s="85"/>
      <c r="AY2360" s="85"/>
      <c r="AZ2360" s="80"/>
      <c r="BA2360" s="86"/>
      <c r="BB2360" s="86"/>
      <c r="BC2360" s="105"/>
    </row>
    <row r="2361" spans="1:55" x14ac:dyDescent="0.25">
      <c r="A2361" s="80"/>
      <c r="B2361" s="80"/>
      <c r="C2361" s="80"/>
      <c r="D2361" s="81"/>
      <c r="E2361" s="82"/>
      <c r="F2361" s="83"/>
      <c r="G2361" s="83"/>
      <c r="H2361" s="84"/>
      <c r="I2361" s="84"/>
      <c r="J2361" s="105"/>
      <c r="K2361" s="84"/>
      <c r="L2361" s="105"/>
      <c r="M2361" s="84"/>
      <c r="N2361" s="105"/>
      <c r="O2361" s="84"/>
      <c r="P2361" s="84"/>
      <c r="Q2361" s="105"/>
      <c r="R2361" s="84"/>
      <c r="S2361" s="105"/>
      <c r="T2361" s="84"/>
      <c r="U2361" s="105"/>
      <c r="V2361" s="80"/>
      <c r="W2361" s="80"/>
      <c r="X2361" s="108"/>
      <c r="Y2361" s="108"/>
      <c r="Z2361" s="106"/>
      <c r="AA2361" s="106"/>
      <c r="AB2361" s="109"/>
      <c r="AC2361" s="106"/>
      <c r="AD2361" s="106"/>
      <c r="AE2361" s="80"/>
      <c r="AF2361" s="106"/>
      <c r="AG2361" s="106"/>
      <c r="AH2361" s="107"/>
      <c r="AI2361" s="107"/>
      <c r="AJ2361" s="105"/>
      <c r="AK2361" s="85"/>
      <c r="AL2361" s="85"/>
      <c r="AM2361" s="105"/>
      <c r="AN2361" s="107"/>
      <c r="AO2361" s="107"/>
      <c r="AP2361" s="105"/>
      <c r="AQ2361" s="85"/>
      <c r="AR2361" s="85"/>
      <c r="AS2361" s="105"/>
      <c r="AT2361" s="107"/>
      <c r="AU2361" s="85"/>
      <c r="AV2361" s="107"/>
      <c r="AW2361" s="85"/>
      <c r="AX2361" s="85"/>
      <c r="AY2361" s="85"/>
      <c r="AZ2361" s="80"/>
      <c r="BA2361" s="86"/>
      <c r="BB2361" s="86"/>
      <c r="BC2361" s="105"/>
    </row>
    <row r="2362" spans="1:55" x14ac:dyDescent="0.25">
      <c r="A2362" s="80"/>
      <c r="B2362" s="80"/>
      <c r="C2362" s="80"/>
      <c r="D2362" s="81"/>
      <c r="E2362" s="82"/>
      <c r="F2362" s="83"/>
      <c r="G2362" s="83"/>
      <c r="H2362" s="84"/>
      <c r="I2362" s="84"/>
      <c r="J2362" s="105"/>
      <c r="K2362" s="84"/>
      <c r="L2362" s="105"/>
      <c r="M2362" s="84"/>
      <c r="N2362" s="105"/>
      <c r="O2362" s="84"/>
      <c r="P2362" s="84"/>
      <c r="Q2362" s="105"/>
      <c r="R2362" s="84"/>
      <c r="S2362" s="105"/>
      <c r="T2362" s="84"/>
      <c r="U2362" s="105"/>
      <c r="V2362" s="80"/>
      <c r="W2362" s="80"/>
      <c r="X2362" s="80"/>
      <c r="Y2362" s="80"/>
      <c r="Z2362" s="106"/>
      <c r="AA2362" s="106"/>
      <c r="AB2362" s="109"/>
      <c r="AC2362" s="106"/>
      <c r="AD2362" s="106"/>
      <c r="AE2362" s="80"/>
      <c r="AF2362" s="106"/>
      <c r="AG2362" s="106"/>
      <c r="AH2362" s="107"/>
      <c r="AI2362" s="107"/>
      <c r="AJ2362" s="105"/>
      <c r="AK2362" s="85"/>
      <c r="AL2362" s="85"/>
      <c r="AM2362" s="105"/>
      <c r="AN2362" s="107"/>
      <c r="AO2362" s="107"/>
      <c r="AP2362" s="105"/>
      <c r="AQ2362" s="85"/>
      <c r="AR2362" s="85"/>
      <c r="AS2362" s="105"/>
      <c r="AT2362" s="107"/>
      <c r="AU2362" s="85"/>
      <c r="AV2362" s="107"/>
      <c r="AW2362" s="85"/>
      <c r="AX2362" s="85"/>
      <c r="AY2362" s="85"/>
      <c r="AZ2362" s="80"/>
      <c r="BA2362" s="86"/>
      <c r="BB2362" s="86"/>
      <c r="BC2362" s="105"/>
    </row>
    <row r="2363" spans="1:55" x14ac:dyDescent="0.25">
      <c r="A2363" s="80"/>
      <c r="B2363" s="80"/>
      <c r="C2363" s="80"/>
      <c r="D2363" s="81"/>
      <c r="E2363" s="82"/>
      <c r="F2363" s="83"/>
      <c r="G2363" s="83"/>
      <c r="H2363" s="84"/>
      <c r="I2363" s="84"/>
      <c r="J2363" s="105"/>
      <c r="K2363" s="84"/>
      <c r="L2363" s="105"/>
      <c r="M2363" s="84"/>
      <c r="N2363" s="105"/>
      <c r="O2363" s="84"/>
      <c r="P2363" s="84"/>
      <c r="Q2363" s="105"/>
      <c r="R2363" s="84"/>
      <c r="S2363" s="105"/>
      <c r="T2363" s="84"/>
      <c r="U2363" s="105"/>
      <c r="V2363" s="80"/>
      <c r="W2363" s="80"/>
      <c r="X2363" s="80"/>
      <c r="Y2363" s="80"/>
      <c r="Z2363" s="106"/>
      <c r="AA2363" s="106"/>
      <c r="AB2363" s="109"/>
      <c r="AC2363" s="106"/>
      <c r="AD2363" s="106"/>
      <c r="AE2363" s="80"/>
      <c r="AF2363" s="106"/>
      <c r="AG2363" s="106"/>
      <c r="AH2363" s="107"/>
      <c r="AI2363" s="107"/>
      <c r="AJ2363" s="105"/>
      <c r="AK2363" s="85"/>
      <c r="AL2363" s="85"/>
      <c r="AM2363" s="105"/>
      <c r="AN2363" s="107"/>
      <c r="AO2363" s="107"/>
      <c r="AP2363" s="105"/>
      <c r="AQ2363" s="85"/>
      <c r="AR2363" s="85"/>
      <c r="AS2363" s="105"/>
      <c r="AT2363" s="107"/>
      <c r="AU2363" s="85"/>
      <c r="AV2363" s="107"/>
      <c r="AW2363" s="85"/>
      <c r="AX2363" s="85"/>
      <c r="AY2363" s="85"/>
      <c r="AZ2363" s="80"/>
      <c r="BA2363" s="86"/>
      <c r="BB2363" s="86"/>
      <c r="BC2363" s="105"/>
    </row>
    <row r="2364" spans="1:55" x14ac:dyDescent="0.25">
      <c r="A2364" s="80"/>
      <c r="B2364" s="80"/>
      <c r="C2364" s="80"/>
      <c r="D2364" s="81"/>
      <c r="E2364" s="82"/>
      <c r="F2364" s="83"/>
      <c r="G2364" s="83"/>
      <c r="H2364" s="84"/>
      <c r="I2364" s="84"/>
      <c r="J2364" s="105"/>
      <c r="K2364" s="84"/>
      <c r="L2364" s="105"/>
      <c r="M2364" s="84"/>
      <c r="N2364" s="105"/>
      <c r="O2364" s="84"/>
      <c r="P2364" s="84"/>
      <c r="Q2364" s="105"/>
      <c r="R2364" s="84"/>
      <c r="S2364" s="105"/>
      <c r="T2364" s="84"/>
      <c r="U2364" s="105"/>
      <c r="V2364" s="80"/>
      <c r="W2364" s="80"/>
      <c r="X2364" s="80"/>
      <c r="Y2364" s="80"/>
      <c r="Z2364" s="106"/>
      <c r="AA2364" s="106"/>
      <c r="AB2364" s="109"/>
      <c r="AC2364" s="106"/>
      <c r="AD2364" s="106"/>
      <c r="AE2364" s="80"/>
      <c r="AF2364" s="106"/>
      <c r="AG2364" s="106"/>
      <c r="AH2364" s="107"/>
      <c r="AI2364" s="107"/>
      <c r="AJ2364" s="105"/>
      <c r="AK2364" s="85"/>
      <c r="AL2364" s="85"/>
      <c r="AM2364" s="105"/>
      <c r="AN2364" s="107"/>
      <c r="AO2364" s="107"/>
      <c r="AP2364" s="105"/>
      <c r="AQ2364" s="85"/>
      <c r="AR2364" s="85"/>
      <c r="AS2364" s="105"/>
      <c r="AT2364" s="107"/>
      <c r="AU2364" s="85"/>
      <c r="AV2364" s="107"/>
      <c r="AW2364" s="85"/>
      <c r="AX2364" s="85"/>
      <c r="AY2364" s="85"/>
      <c r="AZ2364" s="80"/>
      <c r="BA2364" s="86"/>
      <c r="BB2364" s="86"/>
      <c r="BC2364" s="105"/>
    </row>
    <row r="2365" spans="1:55" x14ac:dyDescent="0.25">
      <c r="A2365" s="80"/>
      <c r="B2365" s="80"/>
      <c r="C2365" s="80"/>
      <c r="D2365" s="81"/>
      <c r="E2365" s="82"/>
      <c r="F2365" s="83"/>
      <c r="G2365" s="83"/>
      <c r="H2365" s="84"/>
      <c r="I2365" s="84"/>
      <c r="J2365" s="105"/>
      <c r="K2365" s="84"/>
      <c r="L2365" s="105"/>
      <c r="M2365" s="84"/>
      <c r="N2365" s="105"/>
      <c r="O2365" s="84"/>
      <c r="P2365" s="84"/>
      <c r="Q2365" s="105"/>
      <c r="R2365" s="84"/>
      <c r="S2365" s="105"/>
      <c r="T2365" s="84"/>
      <c r="U2365" s="105"/>
      <c r="V2365" s="80"/>
      <c r="W2365" s="80"/>
      <c r="X2365" s="108"/>
      <c r="Y2365" s="108"/>
      <c r="Z2365" s="106"/>
      <c r="AA2365" s="80"/>
      <c r="AB2365" s="109"/>
      <c r="AC2365" s="106"/>
      <c r="AD2365" s="80"/>
      <c r="AE2365" s="80"/>
      <c r="AF2365" s="106"/>
      <c r="AG2365" s="106"/>
      <c r="AH2365" s="107"/>
      <c r="AI2365" s="107"/>
      <c r="AJ2365" s="105"/>
      <c r="AK2365" s="85"/>
      <c r="AL2365" s="85"/>
      <c r="AM2365" s="105"/>
      <c r="AN2365" s="107"/>
      <c r="AO2365" s="107"/>
      <c r="AP2365" s="105"/>
      <c r="AQ2365" s="85"/>
      <c r="AR2365" s="85"/>
      <c r="AS2365" s="105"/>
      <c r="AT2365" s="107"/>
      <c r="AU2365" s="85"/>
      <c r="AV2365" s="107"/>
      <c r="AW2365" s="85"/>
      <c r="AX2365" s="85"/>
      <c r="AY2365" s="85"/>
      <c r="AZ2365" s="80"/>
      <c r="BA2365" s="86"/>
      <c r="BB2365" s="86"/>
      <c r="BC2365" s="105"/>
    </row>
    <row r="2366" spans="1:55" x14ac:dyDescent="0.25">
      <c r="A2366" s="80"/>
      <c r="B2366" s="80"/>
      <c r="C2366" s="80"/>
      <c r="D2366" s="81"/>
      <c r="E2366" s="82"/>
      <c r="F2366" s="83"/>
      <c r="G2366" s="83"/>
      <c r="H2366" s="84"/>
      <c r="I2366" s="84"/>
      <c r="J2366" s="105"/>
      <c r="K2366" s="84"/>
      <c r="L2366" s="105"/>
      <c r="M2366" s="84"/>
      <c r="N2366" s="105"/>
      <c r="O2366" s="84"/>
      <c r="P2366" s="84"/>
      <c r="Q2366" s="105"/>
      <c r="R2366" s="84"/>
      <c r="S2366" s="105"/>
      <c r="T2366" s="84"/>
      <c r="U2366" s="105"/>
      <c r="V2366" s="80"/>
      <c r="W2366" s="80"/>
      <c r="X2366" s="108"/>
      <c r="Y2366" s="108"/>
      <c r="Z2366" s="106"/>
      <c r="AA2366" s="106"/>
      <c r="AB2366" s="109"/>
      <c r="AC2366" s="106"/>
      <c r="AD2366" s="106"/>
      <c r="AE2366" s="80"/>
      <c r="AF2366" s="106"/>
      <c r="AG2366" s="106"/>
      <c r="AH2366" s="107"/>
      <c r="AI2366" s="107"/>
      <c r="AJ2366" s="105"/>
      <c r="AK2366" s="85"/>
      <c r="AL2366" s="85"/>
      <c r="AM2366" s="105"/>
      <c r="AN2366" s="107"/>
      <c r="AO2366" s="107"/>
      <c r="AP2366" s="105"/>
      <c r="AQ2366" s="85"/>
      <c r="AR2366" s="85"/>
      <c r="AS2366" s="105"/>
      <c r="AT2366" s="107"/>
      <c r="AU2366" s="85"/>
      <c r="AV2366" s="107"/>
      <c r="AW2366" s="85"/>
      <c r="AX2366" s="85"/>
      <c r="AY2366" s="85"/>
      <c r="AZ2366" s="80"/>
      <c r="BA2366" s="86"/>
      <c r="BB2366" s="86"/>
      <c r="BC2366" s="105"/>
    </row>
    <row r="2367" spans="1:55" x14ac:dyDescent="0.25">
      <c r="A2367" s="80"/>
      <c r="B2367" s="80"/>
      <c r="C2367" s="80"/>
      <c r="D2367" s="80"/>
      <c r="E2367" s="80"/>
      <c r="F2367" s="80"/>
      <c r="G2367" s="80"/>
      <c r="H2367" s="80"/>
      <c r="I2367" s="80"/>
      <c r="J2367" s="80"/>
      <c r="K2367" s="84"/>
      <c r="L2367" s="105"/>
      <c r="M2367" s="84"/>
      <c r="N2367" s="105"/>
      <c r="O2367" s="80"/>
      <c r="P2367" s="80"/>
      <c r="Q2367" s="80"/>
      <c r="R2367" s="84"/>
      <c r="S2367" s="105"/>
      <c r="T2367" s="84"/>
      <c r="U2367" s="105"/>
      <c r="V2367" s="80"/>
      <c r="W2367" s="80"/>
      <c r="X2367" s="80"/>
      <c r="Y2367" s="80"/>
      <c r="Z2367" s="80"/>
      <c r="AA2367" s="80"/>
      <c r="AB2367" s="109"/>
      <c r="AC2367" s="80"/>
      <c r="AD2367" s="80"/>
      <c r="AE2367" s="80"/>
      <c r="AF2367" s="80"/>
      <c r="AG2367" s="80"/>
      <c r="AH2367" s="80"/>
      <c r="AI2367" s="80"/>
      <c r="AJ2367" s="80"/>
      <c r="AK2367" s="80"/>
      <c r="AL2367" s="80"/>
      <c r="AM2367" s="80"/>
      <c r="AN2367" s="80"/>
      <c r="AO2367" s="80"/>
      <c r="AP2367" s="80"/>
      <c r="AQ2367" s="80"/>
      <c r="AR2367" s="80"/>
      <c r="AS2367" s="80"/>
      <c r="AT2367" s="80"/>
      <c r="AU2367" s="80"/>
      <c r="AV2367" s="80"/>
      <c r="AW2367" s="80"/>
      <c r="AX2367" s="80"/>
      <c r="AY2367" s="80"/>
      <c r="AZ2367" s="80"/>
      <c r="BA2367" s="80"/>
      <c r="BB2367" s="80"/>
      <c r="BC2367" s="80"/>
    </row>
    <row r="2368" spans="1:55" x14ac:dyDescent="0.25">
      <c r="A2368" s="80"/>
      <c r="B2368" s="80"/>
      <c r="C2368" s="80"/>
      <c r="D2368" s="81"/>
      <c r="E2368" s="80"/>
      <c r="F2368" s="83"/>
      <c r="G2368" s="80"/>
      <c r="H2368" s="84"/>
      <c r="I2368" s="84"/>
      <c r="J2368" s="105"/>
      <c r="K2368" s="84"/>
      <c r="L2368" s="105"/>
      <c r="M2368" s="80"/>
      <c r="N2368" s="80"/>
      <c r="O2368" s="84"/>
      <c r="P2368" s="84"/>
      <c r="Q2368" s="105"/>
      <c r="R2368" s="84"/>
      <c r="S2368" s="105"/>
      <c r="T2368" s="80"/>
      <c r="U2368" s="80"/>
      <c r="V2368" s="80"/>
      <c r="W2368" s="80"/>
      <c r="X2368" s="108"/>
      <c r="Y2368" s="108"/>
      <c r="Z2368" s="80"/>
      <c r="AA2368" s="80"/>
      <c r="AB2368" s="109"/>
      <c r="AC2368" s="80"/>
      <c r="AD2368" s="80"/>
      <c r="AE2368" s="80"/>
      <c r="AF2368" s="80"/>
      <c r="AG2368" s="80"/>
      <c r="AH2368" s="107"/>
      <c r="AI2368" s="107"/>
      <c r="AJ2368" s="105"/>
      <c r="AK2368" s="85"/>
      <c r="AL2368" s="85"/>
      <c r="AM2368" s="105"/>
      <c r="AN2368" s="107"/>
      <c r="AO2368" s="107"/>
      <c r="AP2368" s="105"/>
      <c r="AQ2368" s="85"/>
      <c r="AR2368" s="85"/>
      <c r="AS2368" s="105"/>
      <c r="AT2368" s="107"/>
      <c r="AU2368" s="85"/>
      <c r="AV2368" s="107"/>
      <c r="AW2368" s="85"/>
      <c r="AX2368" s="85"/>
      <c r="AY2368" s="85"/>
      <c r="AZ2368" s="80"/>
      <c r="BA2368" s="86"/>
      <c r="BB2368" s="86"/>
      <c r="BC2368" s="105"/>
    </row>
    <row r="2369" spans="1:55" x14ac:dyDescent="0.25">
      <c r="A2369" s="80"/>
      <c r="B2369" s="80"/>
      <c r="C2369" s="80"/>
      <c r="D2369" s="81"/>
      <c r="E2369" s="82"/>
      <c r="F2369" s="83"/>
      <c r="G2369" s="83"/>
      <c r="H2369" s="84"/>
      <c r="I2369" s="84"/>
      <c r="J2369" s="105"/>
      <c r="K2369" s="84"/>
      <c r="L2369" s="105"/>
      <c r="M2369" s="84"/>
      <c r="N2369" s="105"/>
      <c r="O2369" s="84"/>
      <c r="P2369" s="84"/>
      <c r="Q2369" s="105"/>
      <c r="R2369" s="84"/>
      <c r="S2369" s="105"/>
      <c r="T2369" s="84"/>
      <c r="U2369" s="105"/>
      <c r="V2369" s="80"/>
      <c r="W2369" s="80"/>
      <c r="X2369" s="108"/>
      <c r="Y2369" s="108"/>
      <c r="Z2369" s="106"/>
      <c r="AA2369" s="106"/>
      <c r="AB2369" s="109"/>
      <c r="AC2369" s="106"/>
      <c r="AD2369" s="106"/>
      <c r="AE2369" s="80"/>
      <c r="AF2369" s="106"/>
      <c r="AG2369" s="106"/>
      <c r="AH2369" s="107"/>
      <c r="AI2369" s="107"/>
      <c r="AJ2369" s="105"/>
      <c r="AK2369" s="85"/>
      <c r="AL2369" s="85"/>
      <c r="AM2369" s="105"/>
      <c r="AN2369" s="107"/>
      <c r="AO2369" s="107"/>
      <c r="AP2369" s="105"/>
      <c r="AQ2369" s="85"/>
      <c r="AR2369" s="85"/>
      <c r="AS2369" s="105"/>
      <c r="AT2369" s="107"/>
      <c r="AU2369" s="85"/>
      <c r="AV2369" s="107"/>
      <c r="AW2369" s="85"/>
      <c r="AX2369" s="85"/>
      <c r="AY2369" s="85"/>
      <c r="AZ2369" s="80"/>
      <c r="BA2369" s="86"/>
      <c r="BB2369" s="86"/>
      <c r="BC2369" s="105"/>
    </row>
    <row r="2370" spans="1:55" x14ac:dyDescent="0.25">
      <c r="A2370" s="80"/>
      <c r="B2370" s="80"/>
      <c r="C2370" s="80"/>
      <c r="D2370" s="81"/>
      <c r="E2370" s="82"/>
      <c r="F2370" s="83"/>
      <c r="G2370" s="83"/>
      <c r="H2370" s="84"/>
      <c r="I2370" s="84"/>
      <c r="J2370" s="105"/>
      <c r="K2370" s="84"/>
      <c r="L2370" s="105"/>
      <c r="M2370" s="84"/>
      <c r="N2370" s="105"/>
      <c r="O2370" s="84"/>
      <c r="P2370" s="84"/>
      <c r="Q2370" s="105"/>
      <c r="R2370" s="84"/>
      <c r="S2370" s="105"/>
      <c r="T2370" s="84"/>
      <c r="U2370" s="105"/>
      <c r="V2370" s="80"/>
      <c r="W2370" s="80"/>
      <c r="X2370" s="108"/>
      <c r="Y2370" s="108"/>
      <c r="Z2370" s="106"/>
      <c r="AA2370" s="106"/>
      <c r="AB2370" s="109"/>
      <c r="AC2370" s="106"/>
      <c r="AD2370" s="106"/>
      <c r="AE2370" s="80"/>
      <c r="AF2370" s="106"/>
      <c r="AG2370" s="106"/>
      <c r="AH2370" s="107"/>
      <c r="AI2370" s="107"/>
      <c r="AJ2370" s="105"/>
      <c r="AK2370" s="85"/>
      <c r="AL2370" s="85"/>
      <c r="AM2370" s="105"/>
      <c r="AN2370" s="107"/>
      <c r="AO2370" s="107"/>
      <c r="AP2370" s="105"/>
      <c r="AQ2370" s="85"/>
      <c r="AR2370" s="85"/>
      <c r="AS2370" s="105"/>
      <c r="AT2370" s="107"/>
      <c r="AU2370" s="85"/>
      <c r="AV2370" s="107"/>
      <c r="AW2370" s="85"/>
      <c r="AX2370" s="85"/>
      <c r="AY2370" s="85"/>
      <c r="AZ2370" s="80"/>
      <c r="BA2370" s="86"/>
      <c r="BB2370" s="86"/>
      <c r="BC2370" s="105"/>
    </row>
    <row r="2371" spans="1:55" x14ac:dyDescent="0.25">
      <c r="A2371" s="80"/>
      <c r="B2371" s="80"/>
      <c r="C2371" s="80"/>
      <c r="D2371" s="81"/>
      <c r="E2371" s="82"/>
      <c r="F2371" s="83"/>
      <c r="G2371" s="83"/>
      <c r="H2371" s="84"/>
      <c r="I2371" s="84"/>
      <c r="J2371" s="105"/>
      <c r="K2371" s="84"/>
      <c r="L2371" s="105"/>
      <c r="M2371" s="84"/>
      <c r="N2371" s="105"/>
      <c r="O2371" s="84"/>
      <c r="P2371" s="84"/>
      <c r="Q2371" s="105"/>
      <c r="R2371" s="84"/>
      <c r="S2371" s="105"/>
      <c r="T2371" s="84"/>
      <c r="U2371" s="105"/>
      <c r="V2371" s="80"/>
      <c r="W2371" s="80"/>
      <c r="X2371" s="108"/>
      <c r="Y2371" s="108"/>
      <c r="Z2371" s="106"/>
      <c r="AA2371" s="106"/>
      <c r="AB2371" s="109"/>
      <c r="AC2371" s="106"/>
      <c r="AD2371" s="106"/>
      <c r="AE2371" s="80"/>
      <c r="AF2371" s="106"/>
      <c r="AG2371" s="106"/>
      <c r="AH2371" s="107"/>
      <c r="AI2371" s="107"/>
      <c r="AJ2371" s="105"/>
      <c r="AK2371" s="85"/>
      <c r="AL2371" s="85"/>
      <c r="AM2371" s="105"/>
      <c r="AN2371" s="107"/>
      <c r="AO2371" s="107"/>
      <c r="AP2371" s="105"/>
      <c r="AQ2371" s="85"/>
      <c r="AR2371" s="85"/>
      <c r="AS2371" s="105"/>
      <c r="AT2371" s="107"/>
      <c r="AU2371" s="85"/>
      <c r="AV2371" s="107"/>
      <c r="AW2371" s="85"/>
      <c r="AX2371" s="85"/>
      <c r="AY2371" s="85"/>
      <c r="AZ2371" s="80"/>
      <c r="BA2371" s="86"/>
      <c r="BB2371" s="86"/>
      <c r="BC2371" s="105"/>
    </row>
    <row r="2372" spans="1:55" x14ac:dyDescent="0.25">
      <c r="A2372" s="80"/>
      <c r="B2372" s="80"/>
      <c r="C2372" s="80"/>
      <c r="D2372" s="81"/>
      <c r="E2372" s="82"/>
      <c r="F2372" s="83"/>
      <c r="G2372" s="83"/>
      <c r="H2372" s="84"/>
      <c r="I2372" s="84"/>
      <c r="J2372" s="105"/>
      <c r="K2372" s="84"/>
      <c r="L2372" s="105"/>
      <c r="M2372" s="84"/>
      <c r="N2372" s="105"/>
      <c r="O2372" s="84"/>
      <c r="P2372" s="84"/>
      <c r="Q2372" s="105"/>
      <c r="R2372" s="84"/>
      <c r="S2372" s="105"/>
      <c r="T2372" s="84"/>
      <c r="U2372" s="105"/>
      <c r="V2372" s="80"/>
      <c r="W2372" s="80"/>
      <c r="X2372" s="108"/>
      <c r="Y2372" s="108"/>
      <c r="Z2372" s="106"/>
      <c r="AA2372" s="106"/>
      <c r="AB2372" s="109"/>
      <c r="AC2372" s="106"/>
      <c r="AD2372" s="106"/>
      <c r="AE2372" s="80"/>
      <c r="AF2372" s="106"/>
      <c r="AG2372" s="106"/>
      <c r="AH2372" s="107"/>
      <c r="AI2372" s="107"/>
      <c r="AJ2372" s="105"/>
      <c r="AK2372" s="85"/>
      <c r="AL2372" s="85"/>
      <c r="AM2372" s="105"/>
      <c r="AN2372" s="107"/>
      <c r="AO2372" s="107"/>
      <c r="AP2372" s="105"/>
      <c r="AQ2372" s="85"/>
      <c r="AR2372" s="85"/>
      <c r="AS2372" s="105"/>
      <c r="AT2372" s="107"/>
      <c r="AU2372" s="85"/>
      <c r="AV2372" s="107"/>
      <c r="AW2372" s="85"/>
      <c r="AX2372" s="85"/>
      <c r="AY2372" s="85"/>
      <c r="AZ2372" s="80"/>
      <c r="BA2372" s="86"/>
      <c r="BB2372" s="86"/>
      <c r="BC2372" s="105"/>
    </row>
    <row r="2373" spans="1:55" x14ac:dyDescent="0.25">
      <c r="A2373" s="80"/>
      <c r="B2373" s="80"/>
      <c r="C2373" s="80"/>
      <c r="D2373" s="81"/>
      <c r="E2373" s="82"/>
      <c r="F2373" s="83"/>
      <c r="G2373" s="83"/>
      <c r="H2373" s="84"/>
      <c r="I2373" s="84"/>
      <c r="J2373" s="105"/>
      <c r="K2373" s="84"/>
      <c r="L2373" s="105"/>
      <c r="M2373" s="84"/>
      <c r="N2373" s="105"/>
      <c r="O2373" s="84"/>
      <c r="P2373" s="84"/>
      <c r="Q2373" s="105"/>
      <c r="R2373" s="84"/>
      <c r="S2373" s="105"/>
      <c r="T2373" s="84"/>
      <c r="U2373" s="105"/>
      <c r="V2373" s="80"/>
      <c r="W2373" s="80"/>
      <c r="X2373" s="80"/>
      <c r="Y2373" s="80"/>
      <c r="Z2373" s="106"/>
      <c r="AA2373" s="106"/>
      <c r="AB2373" s="109"/>
      <c r="AC2373" s="106"/>
      <c r="AD2373" s="106"/>
      <c r="AE2373" s="80"/>
      <c r="AF2373" s="106"/>
      <c r="AG2373" s="106"/>
      <c r="AH2373" s="107"/>
      <c r="AI2373" s="107"/>
      <c r="AJ2373" s="105"/>
      <c r="AK2373" s="85"/>
      <c r="AL2373" s="85"/>
      <c r="AM2373" s="105"/>
      <c r="AN2373" s="107"/>
      <c r="AO2373" s="107"/>
      <c r="AP2373" s="105"/>
      <c r="AQ2373" s="85"/>
      <c r="AR2373" s="85"/>
      <c r="AS2373" s="105"/>
      <c r="AT2373" s="107"/>
      <c r="AU2373" s="85"/>
      <c r="AV2373" s="107"/>
      <c r="AW2373" s="85"/>
      <c r="AX2373" s="85"/>
      <c r="AY2373" s="85"/>
      <c r="AZ2373" s="80"/>
      <c r="BA2373" s="86"/>
      <c r="BB2373" s="86"/>
      <c r="BC2373" s="105"/>
    </row>
    <row r="2374" spans="1:55" x14ac:dyDescent="0.25">
      <c r="A2374" s="80"/>
      <c r="B2374" s="80"/>
      <c r="C2374" s="80"/>
      <c r="D2374" s="81"/>
      <c r="E2374" s="82"/>
      <c r="F2374" s="83"/>
      <c r="G2374" s="83"/>
      <c r="H2374" s="84"/>
      <c r="I2374" s="84"/>
      <c r="J2374" s="105"/>
      <c r="K2374" s="84"/>
      <c r="L2374" s="105"/>
      <c r="M2374" s="84"/>
      <c r="N2374" s="105"/>
      <c r="O2374" s="84"/>
      <c r="P2374" s="84"/>
      <c r="Q2374" s="105"/>
      <c r="R2374" s="84"/>
      <c r="S2374" s="105"/>
      <c r="T2374" s="84"/>
      <c r="U2374" s="105"/>
      <c r="V2374" s="80"/>
      <c r="W2374" s="80"/>
      <c r="X2374" s="80"/>
      <c r="Y2374" s="80"/>
      <c r="Z2374" s="106"/>
      <c r="AA2374" s="106"/>
      <c r="AB2374" s="109"/>
      <c r="AC2374" s="106"/>
      <c r="AD2374" s="106"/>
      <c r="AE2374" s="80"/>
      <c r="AF2374" s="106"/>
      <c r="AG2374" s="106"/>
      <c r="AH2374" s="107"/>
      <c r="AI2374" s="107"/>
      <c r="AJ2374" s="105"/>
      <c r="AK2374" s="85"/>
      <c r="AL2374" s="85"/>
      <c r="AM2374" s="105"/>
      <c r="AN2374" s="107"/>
      <c r="AO2374" s="107"/>
      <c r="AP2374" s="105"/>
      <c r="AQ2374" s="85"/>
      <c r="AR2374" s="85"/>
      <c r="AS2374" s="105"/>
      <c r="AT2374" s="107"/>
      <c r="AU2374" s="85"/>
      <c r="AV2374" s="107"/>
      <c r="AW2374" s="85"/>
      <c r="AX2374" s="85"/>
      <c r="AY2374" s="85"/>
      <c r="AZ2374" s="80"/>
      <c r="BA2374" s="86"/>
      <c r="BB2374" s="86"/>
      <c r="BC2374" s="105"/>
    </row>
    <row r="2375" spans="1:55" x14ac:dyDescent="0.25">
      <c r="A2375" s="80"/>
      <c r="B2375" s="80"/>
      <c r="C2375" s="80"/>
      <c r="D2375" s="81"/>
      <c r="E2375" s="82"/>
      <c r="F2375" s="83"/>
      <c r="G2375" s="83"/>
      <c r="H2375" s="84"/>
      <c r="I2375" s="84"/>
      <c r="J2375" s="105"/>
      <c r="K2375" s="84"/>
      <c r="L2375" s="105"/>
      <c r="M2375" s="84"/>
      <c r="N2375" s="105"/>
      <c r="O2375" s="84"/>
      <c r="P2375" s="84"/>
      <c r="Q2375" s="105"/>
      <c r="R2375" s="84"/>
      <c r="S2375" s="105"/>
      <c r="T2375" s="84"/>
      <c r="U2375" s="105"/>
      <c r="V2375" s="80"/>
      <c r="W2375" s="80"/>
      <c r="X2375" s="108"/>
      <c r="Y2375" s="108"/>
      <c r="Z2375" s="106"/>
      <c r="AA2375" s="106"/>
      <c r="AB2375" s="109"/>
      <c r="AC2375" s="106"/>
      <c r="AD2375" s="106"/>
      <c r="AE2375" s="80"/>
      <c r="AF2375" s="106"/>
      <c r="AG2375" s="106"/>
      <c r="AH2375" s="107"/>
      <c r="AI2375" s="107"/>
      <c r="AJ2375" s="105"/>
      <c r="AK2375" s="85"/>
      <c r="AL2375" s="85"/>
      <c r="AM2375" s="105"/>
      <c r="AN2375" s="107"/>
      <c r="AO2375" s="107"/>
      <c r="AP2375" s="105"/>
      <c r="AQ2375" s="85"/>
      <c r="AR2375" s="85"/>
      <c r="AS2375" s="105"/>
      <c r="AT2375" s="107"/>
      <c r="AU2375" s="85"/>
      <c r="AV2375" s="107"/>
      <c r="AW2375" s="85"/>
      <c r="AX2375" s="85"/>
      <c r="AY2375" s="85"/>
      <c r="AZ2375" s="80"/>
      <c r="BA2375" s="86"/>
      <c r="BB2375" s="86"/>
      <c r="BC2375" s="105"/>
    </row>
    <row r="2376" spans="1:55" x14ac:dyDescent="0.25">
      <c r="A2376" s="80"/>
      <c r="B2376" s="80"/>
      <c r="C2376" s="80"/>
      <c r="D2376" s="81"/>
      <c r="E2376" s="82"/>
      <c r="F2376" s="83"/>
      <c r="G2376" s="83"/>
      <c r="H2376" s="84"/>
      <c r="I2376" s="84"/>
      <c r="J2376" s="105"/>
      <c r="K2376" s="84"/>
      <c r="L2376" s="105"/>
      <c r="M2376" s="84"/>
      <c r="N2376" s="105"/>
      <c r="O2376" s="84"/>
      <c r="P2376" s="84"/>
      <c r="Q2376" s="105"/>
      <c r="R2376" s="84"/>
      <c r="S2376" s="105"/>
      <c r="T2376" s="84"/>
      <c r="U2376" s="105"/>
      <c r="V2376" s="80"/>
      <c r="W2376" s="80"/>
      <c r="X2376" s="80"/>
      <c r="Y2376" s="80"/>
      <c r="Z2376" s="106"/>
      <c r="AA2376" s="106"/>
      <c r="AB2376" s="109"/>
      <c r="AC2376" s="106"/>
      <c r="AD2376" s="106"/>
      <c r="AE2376" s="80"/>
      <c r="AF2376" s="106"/>
      <c r="AG2376" s="106"/>
      <c r="AH2376" s="107"/>
      <c r="AI2376" s="107"/>
      <c r="AJ2376" s="105"/>
      <c r="AK2376" s="85"/>
      <c r="AL2376" s="85"/>
      <c r="AM2376" s="105"/>
      <c r="AN2376" s="107"/>
      <c r="AO2376" s="107"/>
      <c r="AP2376" s="105"/>
      <c r="AQ2376" s="85"/>
      <c r="AR2376" s="85"/>
      <c r="AS2376" s="105"/>
      <c r="AT2376" s="107"/>
      <c r="AU2376" s="85"/>
      <c r="AV2376" s="107"/>
      <c r="AW2376" s="85"/>
      <c r="AX2376" s="85"/>
      <c r="AY2376" s="85"/>
      <c r="AZ2376" s="80"/>
      <c r="BA2376" s="86"/>
      <c r="BB2376" s="86"/>
      <c r="BC2376" s="105"/>
    </row>
    <row r="2377" spans="1:55" x14ac:dyDescent="0.25">
      <c r="A2377" s="80"/>
      <c r="B2377" s="80"/>
      <c r="C2377" s="80"/>
      <c r="D2377" s="81"/>
      <c r="E2377" s="82"/>
      <c r="F2377" s="83"/>
      <c r="G2377" s="83"/>
      <c r="H2377" s="84"/>
      <c r="I2377" s="84"/>
      <c r="J2377" s="105"/>
      <c r="K2377" s="84"/>
      <c r="L2377" s="105"/>
      <c r="M2377" s="84"/>
      <c r="N2377" s="105"/>
      <c r="O2377" s="84"/>
      <c r="P2377" s="84"/>
      <c r="Q2377" s="105"/>
      <c r="R2377" s="84"/>
      <c r="S2377" s="105"/>
      <c r="T2377" s="84"/>
      <c r="U2377" s="105"/>
      <c r="V2377" s="80"/>
      <c r="W2377" s="80"/>
      <c r="X2377" s="80"/>
      <c r="Y2377" s="80"/>
      <c r="Z2377" s="106"/>
      <c r="AA2377" s="106"/>
      <c r="AB2377" s="109"/>
      <c r="AC2377" s="106"/>
      <c r="AD2377" s="106"/>
      <c r="AE2377" s="80"/>
      <c r="AF2377" s="106"/>
      <c r="AG2377" s="106"/>
      <c r="AH2377" s="107"/>
      <c r="AI2377" s="107"/>
      <c r="AJ2377" s="105"/>
      <c r="AK2377" s="85"/>
      <c r="AL2377" s="85"/>
      <c r="AM2377" s="105"/>
      <c r="AN2377" s="107"/>
      <c r="AO2377" s="107"/>
      <c r="AP2377" s="105"/>
      <c r="AQ2377" s="85"/>
      <c r="AR2377" s="85"/>
      <c r="AS2377" s="105"/>
      <c r="AT2377" s="107"/>
      <c r="AU2377" s="85"/>
      <c r="AV2377" s="107"/>
      <c r="AW2377" s="85"/>
      <c r="AX2377" s="85"/>
      <c r="AY2377" s="85"/>
      <c r="AZ2377" s="80"/>
      <c r="BA2377" s="86"/>
      <c r="BB2377" s="86"/>
      <c r="BC2377" s="105"/>
    </row>
    <row r="2378" spans="1:55" x14ac:dyDescent="0.25">
      <c r="A2378" s="80"/>
      <c r="B2378" s="80"/>
      <c r="C2378" s="80"/>
      <c r="D2378" s="81"/>
      <c r="E2378" s="82"/>
      <c r="F2378" s="83"/>
      <c r="G2378" s="83"/>
      <c r="H2378" s="84"/>
      <c r="I2378" s="84"/>
      <c r="J2378" s="105"/>
      <c r="K2378" s="84"/>
      <c r="L2378" s="105"/>
      <c r="M2378" s="84"/>
      <c r="N2378" s="105"/>
      <c r="O2378" s="84"/>
      <c r="P2378" s="84"/>
      <c r="Q2378" s="105"/>
      <c r="R2378" s="84"/>
      <c r="S2378" s="105"/>
      <c r="T2378" s="84"/>
      <c r="U2378" s="105"/>
      <c r="V2378" s="80"/>
      <c r="W2378" s="80"/>
      <c r="X2378" s="80"/>
      <c r="Y2378" s="80"/>
      <c r="Z2378" s="106"/>
      <c r="AA2378" s="106"/>
      <c r="AB2378" s="109"/>
      <c r="AC2378" s="106"/>
      <c r="AD2378" s="106"/>
      <c r="AE2378" s="80"/>
      <c r="AF2378" s="106"/>
      <c r="AG2378" s="106"/>
      <c r="AH2378" s="107"/>
      <c r="AI2378" s="107"/>
      <c r="AJ2378" s="105"/>
      <c r="AK2378" s="85"/>
      <c r="AL2378" s="85"/>
      <c r="AM2378" s="105"/>
      <c r="AN2378" s="107"/>
      <c r="AO2378" s="107"/>
      <c r="AP2378" s="105"/>
      <c r="AQ2378" s="85"/>
      <c r="AR2378" s="85"/>
      <c r="AS2378" s="105"/>
      <c r="AT2378" s="107"/>
      <c r="AU2378" s="85"/>
      <c r="AV2378" s="107"/>
      <c r="AW2378" s="85"/>
      <c r="AX2378" s="85"/>
      <c r="AY2378" s="85"/>
      <c r="AZ2378" s="80"/>
      <c r="BA2378" s="86"/>
      <c r="BB2378" s="86"/>
      <c r="BC2378" s="105"/>
    </row>
    <row r="2379" spans="1:55" x14ac:dyDescent="0.25">
      <c r="A2379" s="80"/>
      <c r="B2379" s="80"/>
      <c r="C2379" s="80"/>
      <c r="D2379" s="81"/>
      <c r="E2379" s="82"/>
      <c r="F2379" s="83"/>
      <c r="G2379" s="83"/>
      <c r="H2379" s="84"/>
      <c r="I2379" s="84"/>
      <c r="J2379" s="105"/>
      <c r="K2379" s="84"/>
      <c r="L2379" s="105"/>
      <c r="M2379" s="84"/>
      <c r="N2379" s="105"/>
      <c r="O2379" s="84"/>
      <c r="P2379" s="84"/>
      <c r="Q2379" s="105"/>
      <c r="R2379" s="84"/>
      <c r="S2379" s="105"/>
      <c r="T2379" s="84"/>
      <c r="U2379" s="105"/>
      <c r="V2379" s="80"/>
      <c r="W2379" s="80"/>
      <c r="X2379" s="108"/>
      <c r="Y2379" s="108"/>
      <c r="Z2379" s="106"/>
      <c r="AA2379" s="106"/>
      <c r="AB2379" s="109"/>
      <c r="AC2379" s="106"/>
      <c r="AD2379" s="106"/>
      <c r="AE2379" s="80"/>
      <c r="AF2379" s="106"/>
      <c r="AG2379" s="106"/>
      <c r="AH2379" s="107"/>
      <c r="AI2379" s="107"/>
      <c r="AJ2379" s="105"/>
      <c r="AK2379" s="85"/>
      <c r="AL2379" s="85"/>
      <c r="AM2379" s="105"/>
      <c r="AN2379" s="107"/>
      <c r="AO2379" s="107"/>
      <c r="AP2379" s="105"/>
      <c r="AQ2379" s="85"/>
      <c r="AR2379" s="85"/>
      <c r="AS2379" s="105"/>
      <c r="AT2379" s="107"/>
      <c r="AU2379" s="85"/>
      <c r="AV2379" s="107"/>
      <c r="AW2379" s="85"/>
      <c r="AX2379" s="85"/>
      <c r="AY2379" s="85"/>
      <c r="AZ2379" s="80"/>
      <c r="BA2379" s="86"/>
      <c r="BB2379" s="86"/>
      <c r="BC2379" s="105"/>
    </row>
    <row r="2380" spans="1:55" x14ac:dyDescent="0.25">
      <c r="A2380" s="80"/>
      <c r="B2380" s="80"/>
      <c r="C2380" s="80"/>
      <c r="D2380" s="81"/>
      <c r="E2380" s="80"/>
      <c r="F2380" s="83"/>
      <c r="G2380" s="80"/>
      <c r="H2380" s="84"/>
      <c r="I2380" s="84"/>
      <c r="J2380" s="105"/>
      <c r="K2380" s="84"/>
      <c r="L2380" s="105"/>
      <c r="M2380" s="84"/>
      <c r="N2380" s="105"/>
      <c r="O2380" s="84"/>
      <c r="P2380" s="84"/>
      <c r="Q2380" s="105"/>
      <c r="R2380" s="84"/>
      <c r="S2380" s="105"/>
      <c r="T2380" s="84"/>
      <c r="U2380" s="105"/>
      <c r="V2380" s="80"/>
      <c r="W2380" s="80"/>
      <c r="X2380" s="108"/>
      <c r="Y2380" s="108"/>
      <c r="Z2380" s="80"/>
      <c r="AA2380" s="106"/>
      <c r="AB2380" s="109"/>
      <c r="AC2380" s="80"/>
      <c r="AD2380" s="106"/>
      <c r="AE2380" s="80"/>
      <c r="AF2380" s="80"/>
      <c r="AG2380" s="80"/>
      <c r="AH2380" s="107"/>
      <c r="AI2380" s="107"/>
      <c r="AJ2380" s="105"/>
      <c r="AK2380" s="85"/>
      <c r="AL2380" s="85"/>
      <c r="AM2380" s="105"/>
      <c r="AN2380" s="107"/>
      <c r="AO2380" s="107"/>
      <c r="AP2380" s="105"/>
      <c r="AQ2380" s="85"/>
      <c r="AR2380" s="85"/>
      <c r="AS2380" s="105"/>
      <c r="AT2380" s="107"/>
      <c r="AU2380" s="85"/>
      <c r="AV2380" s="107"/>
      <c r="AW2380" s="85"/>
      <c r="AX2380" s="85"/>
      <c r="AY2380" s="85"/>
      <c r="AZ2380" s="80"/>
      <c r="BA2380" s="86"/>
      <c r="BB2380" s="86"/>
      <c r="BC2380" s="105"/>
    </row>
    <row r="2381" spans="1:55" x14ac:dyDescent="0.25">
      <c r="A2381" s="80"/>
      <c r="B2381" s="80"/>
      <c r="C2381" s="80"/>
      <c r="D2381" s="81"/>
      <c r="E2381" s="82"/>
      <c r="F2381" s="83"/>
      <c r="G2381" s="83"/>
      <c r="H2381" s="84"/>
      <c r="I2381" s="84"/>
      <c r="J2381" s="105"/>
      <c r="K2381" s="84"/>
      <c r="L2381" s="105"/>
      <c r="M2381" s="84"/>
      <c r="N2381" s="105"/>
      <c r="O2381" s="84"/>
      <c r="P2381" s="84"/>
      <c r="Q2381" s="105"/>
      <c r="R2381" s="84"/>
      <c r="S2381" s="105"/>
      <c r="T2381" s="84"/>
      <c r="U2381" s="105"/>
      <c r="V2381" s="80"/>
      <c r="W2381" s="80"/>
      <c r="X2381" s="108"/>
      <c r="Y2381" s="108"/>
      <c r="Z2381" s="106"/>
      <c r="AA2381" s="106"/>
      <c r="AB2381" s="109"/>
      <c r="AC2381" s="106"/>
      <c r="AD2381" s="106"/>
      <c r="AE2381" s="80"/>
      <c r="AF2381" s="106"/>
      <c r="AG2381" s="106"/>
      <c r="AH2381" s="107"/>
      <c r="AI2381" s="107"/>
      <c r="AJ2381" s="105"/>
      <c r="AK2381" s="85"/>
      <c r="AL2381" s="85"/>
      <c r="AM2381" s="105"/>
      <c r="AN2381" s="107"/>
      <c r="AO2381" s="107"/>
      <c r="AP2381" s="105"/>
      <c r="AQ2381" s="85"/>
      <c r="AR2381" s="85"/>
      <c r="AS2381" s="105"/>
      <c r="AT2381" s="107"/>
      <c r="AU2381" s="85"/>
      <c r="AV2381" s="107"/>
      <c r="AW2381" s="85"/>
      <c r="AX2381" s="85"/>
      <c r="AY2381" s="85"/>
      <c r="AZ2381" s="80"/>
      <c r="BA2381" s="86"/>
      <c r="BB2381" s="86"/>
      <c r="BC2381" s="105"/>
    </row>
    <row r="2382" spans="1:55" x14ac:dyDescent="0.25">
      <c r="A2382" s="80"/>
      <c r="B2382" s="80"/>
      <c r="C2382" s="80"/>
      <c r="D2382" s="80"/>
      <c r="E2382" s="80"/>
      <c r="F2382" s="80"/>
      <c r="G2382" s="80"/>
      <c r="H2382" s="80"/>
      <c r="I2382" s="80"/>
      <c r="J2382" s="80"/>
      <c r="K2382" s="84"/>
      <c r="L2382" s="105"/>
      <c r="M2382" s="84"/>
      <c r="N2382" s="105"/>
      <c r="O2382" s="80"/>
      <c r="P2382" s="80"/>
      <c r="Q2382" s="80"/>
      <c r="R2382" s="84"/>
      <c r="S2382" s="105"/>
      <c r="T2382" s="84"/>
      <c r="U2382" s="105"/>
      <c r="V2382" s="80"/>
      <c r="W2382" s="80"/>
      <c r="X2382" s="80"/>
      <c r="Y2382" s="80"/>
      <c r="Z2382" s="80"/>
      <c r="AA2382" s="80"/>
      <c r="AB2382" s="109"/>
      <c r="AC2382" s="80"/>
      <c r="AD2382" s="80"/>
      <c r="AE2382" s="80"/>
      <c r="AF2382" s="80"/>
      <c r="AG2382" s="80"/>
      <c r="AH2382" s="80"/>
      <c r="AI2382" s="80"/>
      <c r="AJ2382" s="80"/>
      <c r="AK2382" s="80"/>
      <c r="AL2382" s="80"/>
      <c r="AM2382" s="80"/>
      <c r="AN2382" s="80"/>
      <c r="AO2382" s="80"/>
      <c r="AP2382" s="80"/>
      <c r="AQ2382" s="80"/>
      <c r="AR2382" s="80"/>
      <c r="AS2382" s="80"/>
      <c r="AT2382" s="80"/>
      <c r="AU2382" s="80"/>
      <c r="AV2382" s="80"/>
      <c r="AW2382" s="80"/>
      <c r="AX2382" s="80"/>
      <c r="AY2382" s="80"/>
      <c r="AZ2382" s="80"/>
      <c r="BA2382" s="80"/>
      <c r="BB2382" s="80"/>
      <c r="BC2382" s="80"/>
    </row>
    <row r="2383" spans="1:55" x14ac:dyDescent="0.25">
      <c r="A2383" s="80"/>
      <c r="B2383" s="80"/>
      <c r="C2383" s="80"/>
      <c r="D2383" s="80"/>
      <c r="E2383" s="80"/>
      <c r="F2383" s="80"/>
      <c r="G2383" s="80"/>
      <c r="H2383" s="80"/>
      <c r="I2383" s="84"/>
      <c r="J2383" s="105"/>
      <c r="K2383" s="84"/>
      <c r="L2383" s="105"/>
      <c r="M2383" s="84"/>
      <c r="N2383" s="105"/>
      <c r="O2383" s="80"/>
      <c r="P2383" s="84"/>
      <c r="Q2383" s="105"/>
      <c r="R2383" s="84"/>
      <c r="S2383" s="105"/>
      <c r="T2383" s="84"/>
      <c r="U2383" s="105"/>
      <c r="V2383" s="80"/>
      <c r="W2383" s="80"/>
      <c r="X2383" s="80"/>
      <c r="Y2383" s="80"/>
      <c r="Z2383" s="80"/>
      <c r="AA2383" s="80"/>
      <c r="AB2383" s="109"/>
      <c r="AC2383" s="80"/>
      <c r="AD2383" s="80"/>
      <c r="AE2383" s="80"/>
      <c r="AF2383" s="80"/>
      <c r="AG2383" s="80"/>
      <c r="AH2383" s="80"/>
      <c r="AI2383" s="107"/>
      <c r="AJ2383" s="105"/>
      <c r="AK2383" s="80"/>
      <c r="AL2383" s="85"/>
      <c r="AM2383" s="105"/>
      <c r="AN2383" s="80"/>
      <c r="AO2383" s="107"/>
      <c r="AP2383" s="105"/>
      <c r="AQ2383" s="80"/>
      <c r="AR2383" s="85"/>
      <c r="AS2383" s="105"/>
      <c r="AT2383" s="80"/>
      <c r="AU2383" s="80"/>
      <c r="AV2383" s="80"/>
      <c r="AW2383" s="80"/>
      <c r="AX2383" s="80"/>
      <c r="AY2383" s="85"/>
      <c r="AZ2383" s="80"/>
      <c r="BA2383" s="80"/>
      <c r="BB2383" s="86"/>
      <c r="BC2383" s="105"/>
    </row>
    <row r="2384" spans="1:55" x14ac:dyDescent="0.25">
      <c r="A2384" s="80"/>
      <c r="B2384" s="80"/>
      <c r="C2384" s="80"/>
      <c r="D2384" s="81"/>
      <c r="E2384" s="82"/>
      <c r="F2384" s="83"/>
      <c r="G2384" s="83"/>
      <c r="H2384" s="84"/>
      <c r="I2384" s="84"/>
      <c r="J2384" s="105"/>
      <c r="K2384" s="84"/>
      <c r="L2384" s="105"/>
      <c r="M2384" s="84"/>
      <c r="N2384" s="105"/>
      <c r="O2384" s="84"/>
      <c r="P2384" s="84"/>
      <c r="Q2384" s="105"/>
      <c r="R2384" s="84"/>
      <c r="S2384" s="105"/>
      <c r="T2384" s="84"/>
      <c r="U2384" s="105"/>
      <c r="V2384" s="80"/>
      <c r="W2384" s="80"/>
      <c r="X2384" s="108"/>
      <c r="Y2384" s="108"/>
      <c r="Z2384" s="106"/>
      <c r="AA2384" s="106"/>
      <c r="AB2384" s="109"/>
      <c r="AC2384" s="106"/>
      <c r="AD2384" s="106"/>
      <c r="AE2384" s="80"/>
      <c r="AF2384" s="106"/>
      <c r="AG2384" s="106"/>
      <c r="AH2384" s="107"/>
      <c r="AI2384" s="107"/>
      <c r="AJ2384" s="105"/>
      <c r="AK2384" s="85"/>
      <c r="AL2384" s="85"/>
      <c r="AM2384" s="105"/>
      <c r="AN2384" s="107"/>
      <c r="AO2384" s="107"/>
      <c r="AP2384" s="105"/>
      <c r="AQ2384" s="85"/>
      <c r="AR2384" s="85"/>
      <c r="AS2384" s="105"/>
      <c r="AT2384" s="107"/>
      <c r="AU2384" s="85"/>
      <c r="AV2384" s="107"/>
      <c r="AW2384" s="85"/>
      <c r="AX2384" s="85"/>
      <c r="AY2384" s="85"/>
      <c r="AZ2384" s="80"/>
      <c r="BA2384" s="86"/>
      <c r="BB2384" s="86"/>
      <c r="BC2384" s="105"/>
    </row>
    <row r="2385" spans="1:55" x14ac:dyDescent="0.25">
      <c r="A2385" s="80"/>
      <c r="B2385" s="80"/>
      <c r="C2385" s="80"/>
      <c r="D2385" s="81"/>
      <c r="E2385" s="80"/>
      <c r="F2385" s="83"/>
      <c r="G2385" s="80"/>
      <c r="H2385" s="84"/>
      <c r="I2385" s="84"/>
      <c r="J2385" s="105"/>
      <c r="K2385" s="84"/>
      <c r="L2385" s="105"/>
      <c r="M2385" s="84"/>
      <c r="N2385" s="105"/>
      <c r="O2385" s="84"/>
      <c r="P2385" s="84"/>
      <c r="Q2385" s="105"/>
      <c r="R2385" s="84"/>
      <c r="S2385" s="105"/>
      <c r="T2385" s="84"/>
      <c r="U2385" s="105"/>
      <c r="V2385" s="80"/>
      <c r="W2385" s="80"/>
      <c r="X2385" s="108"/>
      <c r="Y2385" s="108"/>
      <c r="Z2385" s="80"/>
      <c r="AA2385" s="80"/>
      <c r="AB2385" s="109"/>
      <c r="AC2385" s="80"/>
      <c r="AD2385" s="80"/>
      <c r="AE2385" s="80"/>
      <c r="AF2385" s="80"/>
      <c r="AG2385" s="80"/>
      <c r="AH2385" s="107"/>
      <c r="AI2385" s="107"/>
      <c r="AJ2385" s="105"/>
      <c r="AK2385" s="85"/>
      <c r="AL2385" s="85"/>
      <c r="AM2385" s="105"/>
      <c r="AN2385" s="107"/>
      <c r="AO2385" s="107"/>
      <c r="AP2385" s="105"/>
      <c r="AQ2385" s="85"/>
      <c r="AR2385" s="85"/>
      <c r="AS2385" s="105"/>
      <c r="AT2385" s="107"/>
      <c r="AU2385" s="85"/>
      <c r="AV2385" s="107"/>
      <c r="AW2385" s="85"/>
      <c r="AX2385" s="85"/>
      <c r="AY2385" s="85"/>
      <c r="AZ2385" s="80"/>
      <c r="BA2385" s="86"/>
      <c r="BB2385" s="86"/>
      <c r="BC2385" s="105"/>
    </row>
    <row r="2386" spans="1:55" x14ac:dyDescent="0.25">
      <c r="A2386" s="80"/>
      <c r="B2386" s="80"/>
      <c r="C2386" s="80"/>
      <c r="D2386" s="81"/>
      <c r="E2386" s="82"/>
      <c r="F2386" s="83"/>
      <c r="G2386" s="83"/>
      <c r="H2386" s="84"/>
      <c r="I2386" s="84"/>
      <c r="J2386" s="105"/>
      <c r="K2386" s="84"/>
      <c r="L2386" s="105"/>
      <c r="M2386" s="84"/>
      <c r="N2386" s="105"/>
      <c r="O2386" s="84"/>
      <c r="P2386" s="84"/>
      <c r="Q2386" s="105"/>
      <c r="R2386" s="84"/>
      <c r="S2386" s="105"/>
      <c r="T2386" s="84"/>
      <c r="U2386" s="105"/>
      <c r="V2386" s="80"/>
      <c r="W2386" s="80"/>
      <c r="X2386" s="108"/>
      <c r="Y2386" s="108"/>
      <c r="Z2386" s="106"/>
      <c r="AA2386" s="106"/>
      <c r="AB2386" s="109"/>
      <c r="AC2386" s="106"/>
      <c r="AD2386" s="106"/>
      <c r="AE2386" s="80"/>
      <c r="AF2386" s="106"/>
      <c r="AG2386" s="106"/>
      <c r="AH2386" s="107"/>
      <c r="AI2386" s="107"/>
      <c r="AJ2386" s="105"/>
      <c r="AK2386" s="85"/>
      <c r="AL2386" s="85"/>
      <c r="AM2386" s="105"/>
      <c r="AN2386" s="107"/>
      <c r="AO2386" s="107"/>
      <c r="AP2386" s="105"/>
      <c r="AQ2386" s="85"/>
      <c r="AR2386" s="85"/>
      <c r="AS2386" s="105"/>
      <c r="AT2386" s="107"/>
      <c r="AU2386" s="85"/>
      <c r="AV2386" s="107"/>
      <c r="AW2386" s="85"/>
      <c r="AX2386" s="85"/>
      <c r="AY2386" s="85"/>
      <c r="AZ2386" s="80"/>
      <c r="BA2386" s="86"/>
      <c r="BB2386" s="86"/>
      <c r="BC2386" s="105"/>
    </row>
    <row r="2387" spans="1:55" x14ac:dyDescent="0.25">
      <c r="A2387" s="80"/>
      <c r="B2387" s="80"/>
      <c r="C2387" s="80"/>
      <c r="D2387" s="81"/>
      <c r="E2387" s="82"/>
      <c r="F2387" s="83"/>
      <c r="G2387" s="83"/>
      <c r="H2387" s="84"/>
      <c r="I2387" s="84"/>
      <c r="J2387" s="105"/>
      <c r="K2387" s="84"/>
      <c r="L2387" s="105"/>
      <c r="M2387" s="84"/>
      <c r="N2387" s="105"/>
      <c r="O2387" s="84"/>
      <c r="P2387" s="84"/>
      <c r="Q2387" s="105"/>
      <c r="R2387" s="84"/>
      <c r="S2387" s="105"/>
      <c r="T2387" s="84"/>
      <c r="U2387" s="105"/>
      <c r="V2387" s="80"/>
      <c r="W2387" s="80"/>
      <c r="X2387" s="108"/>
      <c r="Y2387" s="108"/>
      <c r="Z2387" s="106"/>
      <c r="AA2387" s="106"/>
      <c r="AB2387" s="109"/>
      <c r="AC2387" s="106"/>
      <c r="AD2387" s="106"/>
      <c r="AE2387" s="80"/>
      <c r="AF2387" s="106"/>
      <c r="AG2387" s="106"/>
      <c r="AH2387" s="107"/>
      <c r="AI2387" s="107"/>
      <c r="AJ2387" s="105"/>
      <c r="AK2387" s="85"/>
      <c r="AL2387" s="85"/>
      <c r="AM2387" s="105"/>
      <c r="AN2387" s="107"/>
      <c r="AO2387" s="107"/>
      <c r="AP2387" s="105"/>
      <c r="AQ2387" s="85"/>
      <c r="AR2387" s="85"/>
      <c r="AS2387" s="105"/>
      <c r="AT2387" s="107"/>
      <c r="AU2387" s="85"/>
      <c r="AV2387" s="107"/>
      <c r="AW2387" s="85"/>
      <c r="AX2387" s="85"/>
      <c r="AY2387" s="85"/>
      <c r="AZ2387" s="80"/>
      <c r="BA2387" s="86"/>
      <c r="BB2387" s="86"/>
      <c r="BC2387" s="105"/>
    </row>
    <row r="2388" spans="1:55" x14ac:dyDescent="0.25">
      <c r="A2388" s="80"/>
      <c r="B2388" s="80"/>
      <c r="C2388" s="80"/>
      <c r="D2388" s="81"/>
      <c r="E2388" s="82"/>
      <c r="F2388" s="83"/>
      <c r="G2388" s="83"/>
      <c r="H2388" s="84"/>
      <c r="I2388" s="84"/>
      <c r="J2388" s="105"/>
      <c r="K2388" s="84"/>
      <c r="L2388" s="105"/>
      <c r="M2388" s="84"/>
      <c r="N2388" s="105"/>
      <c r="O2388" s="84"/>
      <c r="P2388" s="84"/>
      <c r="Q2388" s="105"/>
      <c r="R2388" s="84"/>
      <c r="S2388" s="105"/>
      <c r="T2388" s="84"/>
      <c r="U2388" s="105"/>
      <c r="V2388" s="80"/>
      <c r="W2388" s="80"/>
      <c r="X2388" s="108"/>
      <c r="Y2388" s="108"/>
      <c r="Z2388" s="106"/>
      <c r="AA2388" s="106"/>
      <c r="AB2388" s="109"/>
      <c r="AC2388" s="106"/>
      <c r="AD2388" s="106"/>
      <c r="AE2388" s="80"/>
      <c r="AF2388" s="106"/>
      <c r="AG2388" s="106"/>
      <c r="AH2388" s="107"/>
      <c r="AI2388" s="107"/>
      <c r="AJ2388" s="105"/>
      <c r="AK2388" s="85"/>
      <c r="AL2388" s="85"/>
      <c r="AM2388" s="105"/>
      <c r="AN2388" s="107"/>
      <c r="AO2388" s="107"/>
      <c r="AP2388" s="105"/>
      <c r="AQ2388" s="85"/>
      <c r="AR2388" s="85"/>
      <c r="AS2388" s="105"/>
      <c r="AT2388" s="107"/>
      <c r="AU2388" s="85"/>
      <c r="AV2388" s="107"/>
      <c r="AW2388" s="85"/>
      <c r="AX2388" s="85"/>
      <c r="AY2388" s="85"/>
      <c r="AZ2388" s="80"/>
      <c r="BA2388" s="86"/>
      <c r="BB2388" s="86"/>
      <c r="BC2388" s="105"/>
    </row>
    <row r="2389" spans="1:55" x14ac:dyDescent="0.25">
      <c r="A2389" s="80"/>
      <c r="B2389" s="80"/>
      <c r="C2389" s="80"/>
      <c r="D2389" s="81"/>
      <c r="E2389" s="80"/>
      <c r="F2389" s="83"/>
      <c r="G2389" s="80"/>
      <c r="H2389" s="84"/>
      <c r="I2389" s="84"/>
      <c r="J2389" s="105"/>
      <c r="K2389" s="84"/>
      <c r="L2389" s="105"/>
      <c r="M2389" s="84"/>
      <c r="N2389" s="105"/>
      <c r="O2389" s="84"/>
      <c r="P2389" s="84"/>
      <c r="Q2389" s="105"/>
      <c r="R2389" s="84"/>
      <c r="S2389" s="105"/>
      <c r="T2389" s="84"/>
      <c r="U2389" s="105"/>
      <c r="V2389" s="80"/>
      <c r="W2389" s="80"/>
      <c r="X2389" s="108"/>
      <c r="Y2389" s="108"/>
      <c r="Z2389" s="80"/>
      <c r="AA2389" s="80"/>
      <c r="AB2389" s="109"/>
      <c r="AC2389" s="80"/>
      <c r="AD2389" s="80"/>
      <c r="AE2389" s="80"/>
      <c r="AF2389" s="80"/>
      <c r="AG2389" s="80"/>
      <c r="AH2389" s="107"/>
      <c r="AI2389" s="107"/>
      <c r="AJ2389" s="105"/>
      <c r="AK2389" s="85"/>
      <c r="AL2389" s="85"/>
      <c r="AM2389" s="105"/>
      <c r="AN2389" s="107"/>
      <c r="AO2389" s="107"/>
      <c r="AP2389" s="105"/>
      <c r="AQ2389" s="85"/>
      <c r="AR2389" s="85"/>
      <c r="AS2389" s="105"/>
      <c r="AT2389" s="107"/>
      <c r="AU2389" s="85"/>
      <c r="AV2389" s="107"/>
      <c r="AW2389" s="85"/>
      <c r="AX2389" s="85"/>
      <c r="AY2389" s="85"/>
      <c r="AZ2389" s="80"/>
      <c r="BA2389" s="86"/>
      <c r="BB2389" s="86"/>
      <c r="BC2389" s="105"/>
    </row>
    <row r="2390" spans="1:55" x14ac:dyDescent="0.25">
      <c r="A2390" s="80"/>
      <c r="B2390" s="80"/>
      <c r="C2390" s="80"/>
      <c r="D2390" s="81"/>
      <c r="E2390" s="82"/>
      <c r="F2390" s="83"/>
      <c r="G2390" s="83"/>
      <c r="H2390" s="84"/>
      <c r="I2390" s="84"/>
      <c r="J2390" s="105"/>
      <c r="K2390" s="84"/>
      <c r="L2390" s="105"/>
      <c r="M2390" s="84"/>
      <c r="N2390" s="105"/>
      <c r="O2390" s="84"/>
      <c r="P2390" s="84"/>
      <c r="Q2390" s="105"/>
      <c r="R2390" s="84"/>
      <c r="S2390" s="105"/>
      <c r="T2390" s="84"/>
      <c r="U2390" s="105"/>
      <c r="V2390" s="80"/>
      <c r="W2390" s="80"/>
      <c r="X2390" s="80"/>
      <c r="Y2390" s="80"/>
      <c r="Z2390" s="106"/>
      <c r="AA2390" s="106"/>
      <c r="AB2390" s="109"/>
      <c r="AC2390" s="106"/>
      <c r="AD2390" s="106"/>
      <c r="AE2390" s="80"/>
      <c r="AF2390" s="106"/>
      <c r="AG2390" s="106"/>
      <c r="AH2390" s="107"/>
      <c r="AI2390" s="107"/>
      <c r="AJ2390" s="105"/>
      <c r="AK2390" s="85"/>
      <c r="AL2390" s="85"/>
      <c r="AM2390" s="105"/>
      <c r="AN2390" s="107"/>
      <c r="AO2390" s="107"/>
      <c r="AP2390" s="105"/>
      <c r="AQ2390" s="85"/>
      <c r="AR2390" s="85"/>
      <c r="AS2390" s="105"/>
      <c r="AT2390" s="107"/>
      <c r="AU2390" s="85"/>
      <c r="AV2390" s="107"/>
      <c r="AW2390" s="85"/>
      <c r="AX2390" s="85"/>
      <c r="AY2390" s="85"/>
      <c r="AZ2390" s="80"/>
      <c r="BA2390" s="86"/>
      <c r="BB2390" s="86"/>
      <c r="BC2390" s="105"/>
    </row>
    <row r="2391" spans="1:55" x14ac:dyDescent="0.25">
      <c r="A2391" s="80"/>
      <c r="B2391" s="80"/>
      <c r="C2391" s="80"/>
      <c r="D2391" s="81"/>
      <c r="E2391" s="82"/>
      <c r="F2391" s="83"/>
      <c r="G2391" s="83"/>
      <c r="H2391" s="84"/>
      <c r="I2391" s="84"/>
      <c r="J2391" s="105"/>
      <c r="K2391" s="84"/>
      <c r="L2391" s="105"/>
      <c r="M2391" s="84"/>
      <c r="N2391" s="105"/>
      <c r="O2391" s="84"/>
      <c r="P2391" s="84"/>
      <c r="Q2391" s="105"/>
      <c r="R2391" s="84"/>
      <c r="S2391" s="105"/>
      <c r="T2391" s="84"/>
      <c r="U2391" s="105"/>
      <c r="V2391" s="80"/>
      <c r="W2391" s="80"/>
      <c r="X2391" s="80"/>
      <c r="Y2391" s="80"/>
      <c r="Z2391" s="106"/>
      <c r="AA2391" s="106"/>
      <c r="AB2391" s="109"/>
      <c r="AC2391" s="106"/>
      <c r="AD2391" s="106"/>
      <c r="AE2391" s="80"/>
      <c r="AF2391" s="106"/>
      <c r="AG2391" s="106"/>
      <c r="AH2391" s="107"/>
      <c r="AI2391" s="107"/>
      <c r="AJ2391" s="105"/>
      <c r="AK2391" s="85"/>
      <c r="AL2391" s="85"/>
      <c r="AM2391" s="105"/>
      <c r="AN2391" s="107"/>
      <c r="AO2391" s="107"/>
      <c r="AP2391" s="105"/>
      <c r="AQ2391" s="85"/>
      <c r="AR2391" s="85"/>
      <c r="AS2391" s="105"/>
      <c r="AT2391" s="107"/>
      <c r="AU2391" s="85"/>
      <c r="AV2391" s="107"/>
      <c r="AW2391" s="85"/>
      <c r="AX2391" s="85"/>
      <c r="AY2391" s="85"/>
      <c r="AZ2391" s="80"/>
      <c r="BA2391" s="86"/>
      <c r="BB2391" s="86"/>
      <c r="BC2391" s="105"/>
    </row>
    <row r="2392" spans="1:55" x14ac:dyDescent="0.25">
      <c r="A2392" s="80"/>
      <c r="B2392" s="80"/>
      <c r="C2392" s="80"/>
      <c r="D2392" s="81"/>
      <c r="E2392" s="82"/>
      <c r="F2392" s="83"/>
      <c r="G2392" s="83"/>
      <c r="H2392" s="84"/>
      <c r="I2392" s="84"/>
      <c r="J2392" s="105"/>
      <c r="K2392" s="84"/>
      <c r="L2392" s="105"/>
      <c r="M2392" s="84"/>
      <c r="N2392" s="105"/>
      <c r="O2392" s="84"/>
      <c r="P2392" s="84"/>
      <c r="Q2392" s="105"/>
      <c r="R2392" s="84"/>
      <c r="S2392" s="105"/>
      <c r="T2392" s="84"/>
      <c r="U2392" s="105"/>
      <c r="V2392" s="80"/>
      <c r="W2392" s="80"/>
      <c r="X2392" s="108"/>
      <c r="Y2392" s="108"/>
      <c r="Z2392" s="106"/>
      <c r="AA2392" s="106"/>
      <c r="AB2392" s="109"/>
      <c r="AC2392" s="106"/>
      <c r="AD2392" s="106"/>
      <c r="AE2392" s="80"/>
      <c r="AF2392" s="106"/>
      <c r="AG2392" s="106"/>
      <c r="AH2392" s="107"/>
      <c r="AI2392" s="107"/>
      <c r="AJ2392" s="105"/>
      <c r="AK2392" s="85"/>
      <c r="AL2392" s="85"/>
      <c r="AM2392" s="105"/>
      <c r="AN2392" s="107"/>
      <c r="AO2392" s="107"/>
      <c r="AP2392" s="105"/>
      <c r="AQ2392" s="85"/>
      <c r="AR2392" s="85"/>
      <c r="AS2392" s="105"/>
      <c r="AT2392" s="107"/>
      <c r="AU2392" s="85"/>
      <c r="AV2392" s="107"/>
      <c r="AW2392" s="85"/>
      <c r="AX2392" s="85"/>
      <c r="AY2392" s="85"/>
      <c r="AZ2392" s="80"/>
      <c r="BA2392" s="86"/>
      <c r="BB2392" s="86"/>
      <c r="BC2392" s="105"/>
    </row>
    <row r="2393" spans="1:55" x14ac:dyDescent="0.25">
      <c r="A2393" s="80"/>
      <c r="B2393" s="80"/>
      <c r="C2393" s="80"/>
      <c r="D2393" s="81"/>
      <c r="E2393" s="82"/>
      <c r="F2393" s="83"/>
      <c r="G2393" s="83"/>
      <c r="H2393" s="84"/>
      <c r="I2393" s="84"/>
      <c r="J2393" s="105"/>
      <c r="K2393" s="84"/>
      <c r="L2393" s="105"/>
      <c r="M2393" s="84"/>
      <c r="N2393" s="105"/>
      <c r="O2393" s="84"/>
      <c r="P2393" s="84"/>
      <c r="Q2393" s="105"/>
      <c r="R2393" s="84"/>
      <c r="S2393" s="105"/>
      <c r="T2393" s="84"/>
      <c r="U2393" s="105"/>
      <c r="V2393" s="80"/>
      <c r="W2393" s="80"/>
      <c r="X2393" s="80"/>
      <c r="Y2393" s="80"/>
      <c r="Z2393" s="106"/>
      <c r="AA2393" s="106"/>
      <c r="AB2393" s="109"/>
      <c r="AC2393" s="106"/>
      <c r="AD2393" s="106"/>
      <c r="AE2393" s="80"/>
      <c r="AF2393" s="106"/>
      <c r="AG2393" s="106"/>
      <c r="AH2393" s="107"/>
      <c r="AI2393" s="107"/>
      <c r="AJ2393" s="105"/>
      <c r="AK2393" s="85"/>
      <c r="AL2393" s="85"/>
      <c r="AM2393" s="105"/>
      <c r="AN2393" s="107"/>
      <c r="AO2393" s="107"/>
      <c r="AP2393" s="105"/>
      <c r="AQ2393" s="85"/>
      <c r="AR2393" s="85"/>
      <c r="AS2393" s="105"/>
      <c r="AT2393" s="107"/>
      <c r="AU2393" s="85"/>
      <c r="AV2393" s="107"/>
      <c r="AW2393" s="85"/>
      <c r="AX2393" s="85"/>
      <c r="AY2393" s="85"/>
      <c r="AZ2393" s="80"/>
      <c r="BA2393" s="86"/>
      <c r="BB2393" s="86"/>
      <c r="BC2393" s="105"/>
    </row>
    <row r="2394" spans="1:55" x14ac:dyDescent="0.25">
      <c r="A2394" s="80"/>
      <c r="B2394" s="80"/>
      <c r="C2394" s="80"/>
      <c r="D2394" s="81"/>
      <c r="E2394" s="82"/>
      <c r="F2394" s="83"/>
      <c r="G2394" s="83"/>
      <c r="H2394" s="84"/>
      <c r="I2394" s="84"/>
      <c r="J2394" s="105"/>
      <c r="K2394" s="84"/>
      <c r="L2394" s="105"/>
      <c r="M2394" s="84"/>
      <c r="N2394" s="105"/>
      <c r="O2394" s="84"/>
      <c r="P2394" s="84"/>
      <c r="Q2394" s="105"/>
      <c r="R2394" s="84"/>
      <c r="S2394" s="105"/>
      <c r="T2394" s="84"/>
      <c r="U2394" s="105"/>
      <c r="V2394" s="80"/>
      <c r="W2394" s="80"/>
      <c r="X2394" s="80"/>
      <c r="Y2394" s="80"/>
      <c r="Z2394" s="106"/>
      <c r="AA2394" s="106"/>
      <c r="AB2394" s="109"/>
      <c r="AC2394" s="106"/>
      <c r="AD2394" s="106"/>
      <c r="AE2394" s="80"/>
      <c r="AF2394" s="106"/>
      <c r="AG2394" s="106"/>
      <c r="AH2394" s="107"/>
      <c r="AI2394" s="107"/>
      <c r="AJ2394" s="105"/>
      <c r="AK2394" s="85"/>
      <c r="AL2394" s="85"/>
      <c r="AM2394" s="105"/>
      <c r="AN2394" s="107"/>
      <c r="AO2394" s="107"/>
      <c r="AP2394" s="105"/>
      <c r="AQ2394" s="85"/>
      <c r="AR2394" s="85"/>
      <c r="AS2394" s="105"/>
      <c r="AT2394" s="107"/>
      <c r="AU2394" s="85"/>
      <c r="AV2394" s="107"/>
      <c r="AW2394" s="85"/>
      <c r="AX2394" s="85"/>
      <c r="AY2394" s="85"/>
      <c r="AZ2394" s="80"/>
      <c r="BA2394" s="86"/>
      <c r="BB2394" s="86"/>
      <c r="BC2394" s="105"/>
    </row>
    <row r="2395" spans="1:55" x14ac:dyDescent="0.25">
      <c r="A2395" s="80"/>
      <c r="B2395" s="80"/>
      <c r="C2395" s="80"/>
      <c r="D2395" s="81"/>
      <c r="E2395" s="82"/>
      <c r="F2395" s="83"/>
      <c r="G2395" s="83"/>
      <c r="H2395" s="84"/>
      <c r="I2395" s="84"/>
      <c r="J2395" s="105"/>
      <c r="K2395" s="84"/>
      <c r="L2395" s="105"/>
      <c r="M2395" s="84"/>
      <c r="N2395" s="105"/>
      <c r="O2395" s="84"/>
      <c r="P2395" s="84"/>
      <c r="Q2395" s="105"/>
      <c r="R2395" s="84"/>
      <c r="S2395" s="105"/>
      <c r="T2395" s="84"/>
      <c r="U2395" s="105"/>
      <c r="V2395" s="80"/>
      <c r="W2395" s="80"/>
      <c r="X2395" s="80"/>
      <c r="Y2395" s="80"/>
      <c r="Z2395" s="106"/>
      <c r="AA2395" s="106"/>
      <c r="AB2395" s="109"/>
      <c r="AC2395" s="106"/>
      <c r="AD2395" s="106"/>
      <c r="AE2395" s="80"/>
      <c r="AF2395" s="106"/>
      <c r="AG2395" s="106"/>
      <c r="AH2395" s="107"/>
      <c r="AI2395" s="107"/>
      <c r="AJ2395" s="105"/>
      <c r="AK2395" s="85"/>
      <c r="AL2395" s="85"/>
      <c r="AM2395" s="105"/>
      <c r="AN2395" s="107"/>
      <c r="AO2395" s="107"/>
      <c r="AP2395" s="105"/>
      <c r="AQ2395" s="85"/>
      <c r="AR2395" s="85"/>
      <c r="AS2395" s="105"/>
      <c r="AT2395" s="107"/>
      <c r="AU2395" s="85"/>
      <c r="AV2395" s="107"/>
      <c r="AW2395" s="85"/>
      <c r="AX2395" s="85"/>
      <c r="AY2395" s="85"/>
      <c r="AZ2395" s="80"/>
      <c r="BA2395" s="86"/>
      <c r="BB2395" s="86"/>
      <c r="BC2395" s="105"/>
    </row>
    <row r="2396" spans="1:55" x14ac:dyDescent="0.25">
      <c r="A2396" s="80"/>
      <c r="B2396" s="80"/>
      <c r="C2396" s="80"/>
      <c r="D2396" s="81"/>
      <c r="E2396" s="82"/>
      <c r="F2396" s="83"/>
      <c r="G2396" s="83"/>
      <c r="H2396" s="84"/>
      <c r="I2396" s="84"/>
      <c r="J2396" s="105"/>
      <c r="K2396" s="84"/>
      <c r="L2396" s="105"/>
      <c r="M2396" s="84"/>
      <c r="N2396" s="105"/>
      <c r="O2396" s="84"/>
      <c r="P2396" s="84"/>
      <c r="Q2396" s="105"/>
      <c r="R2396" s="84"/>
      <c r="S2396" s="105"/>
      <c r="T2396" s="84"/>
      <c r="U2396" s="105"/>
      <c r="V2396" s="80"/>
      <c r="W2396" s="80"/>
      <c r="X2396" s="108"/>
      <c r="Y2396" s="108"/>
      <c r="Z2396" s="106"/>
      <c r="AA2396" s="106"/>
      <c r="AB2396" s="109"/>
      <c r="AC2396" s="106"/>
      <c r="AD2396" s="106"/>
      <c r="AE2396" s="80"/>
      <c r="AF2396" s="106"/>
      <c r="AG2396" s="106"/>
      <c r="AH2396" s="107"/>
      <c r="AI2396" s="107"/>
      <c r="AJ2396" s="105"/>
      <c r="AK2396" s="85"/>
      <c r="AL2396" s="85"/>
      <c r="AM2396" s="105"/>
      <c r="AN2396" s="107"/>
      <c r="AO2396" s="107"/>
      <c r="AP2396" s="105"/>
      <c r="AQ2396" s="85"/>
      <c r="AR2396" s="85"/>
      <c r="AS2396" s="105"/>
      <c r="AT2396" s="107"/>
      <c r="AU2396" s="85"/>
      <c r="AV2396" s="107"/>
      <c r="AW2396" s="85"/>
      <c r="AX2396" s="85"/>
      <c r="AY2396" s="85"/>
      <c r="AZ2396" s="80"/>
      <c r="BA2396" s="86"/>
      <c r="BB2396" s="86"/>
      <c r="BC2396" s="105"/>
    </row>
    <row r="2397" spans="1:55" x14ac:dyDescent="0.25">
      <c r="A2397" s="80"/>
      <c r="B2397" s="80"/>
      <c r="C2397" s="80"/>
      <c r="D2397" s="81"/>
      <c r="E2397" s="80"/>
      <c r="F2397" s="83"/>
      <c r="G2397" s="80"/>
      <c r="H2397" s="84"/>
      <c r="I2397" s="84"/>
      <c r="J2397" s="105"/>
      <c r="K2397" s="84"/>
      <c r="L2397" s="105"/>
      <c r="M2397" s="84"/>
      <c r="N2397" s="105"/>
      <c r="O2397" s="84"/>
      <c r="P2397" s="84"/>
      <c r="Q2397" s="105"/>
      <c r="R2397" s="84"/>
      <c r="S2397" s="105"/>
      <c r="T2397" s="84"/>
      <c r="U2397" s="105"/>
      <c r="V2397" s="80"/>
      <c r="W2397" s="80"/>
      <c r="X2397" s="108"/>
      <c r="Y2397" s="108"/>
      <c r="Z2397" s="80"/>
      <c r="AA2397" s="80"/>
      <c r="AB2397" s="109"/>
      <c r="AC2397" s="80"/>
      <c r="AD2397" s="80"/>
      <c r="AE2397" s="80"/>
      <c r="AF2397" s="80"/>
      <c r="AG2397" s="80"/>
      <c r="AH2397" s="107"/>
      <c r="AI2397" s="107"/>
      <c r="AJ2397" s="105"/>
      <c r="AK2397" s="85"/>
      <c r="AL2397" s="85"/>
      <c r="AM2397" s="105"/>
      <c r="AN2397" s="107"/>
      <c r="AO2397" s="107"/>
      <c r="AP2397" s="105"/>
      <c r="AQ2397" s="85"/>
      <c r="AR2397" s="85"/>
      <c r="AS2397" s="105"/>
      <c r="AT2397" s="107"/>
      <c r="AU2397" s="85"/>
      <c r="AV2397" s="107"/>
      <c r="AW2397" s="85"/>
      <c r="AX2397" s="85"/>
      <c r="AY2397" s="85"/>
      <c r="AZ2397" s="80"/>
      <c r="BA2397" s="86"/>
      <c r="BB2397" s="86"/>
      <c r="BC2397" s="105"/>
    </row>
    <row r="2398" spans="1:55" x14ac:dyDescent="0.25">
      <c r="A2398" s="80"/>
      <c r="B2398" s="80"/>
      <c r="C2398" s="80"/>
      <c r="D2398" s="81"/>
      <c r="E2398" s="82"/>
      <c r="F2398" s="83"/>
      <c r="G2398" s="83"/>
      <c r="H2398" s="84"/>
      <c r="I2398" s="84"/>
      <c r="J2398" s="105"/>
      <c r="K2398" s="84"/>
      <c r="L2398" s="105"/>
      <c r="M2398" s="84"/>
      <c r="N2398" s="105"/>
      <c r="O2398" s="84"/>
      <c r="P2398" s="84"/>
      <c r="Q2398" s="105"/>
      <c r="R2398" s="84"/>
      <c r="S2398" s="105"/>
      <c r="T2398" s="84"/>
      <c r="U2398" s="105"/>
      <c r="V2398" s="80"/>
      <c r="W2398" s="80"/>
      <c r="X2398" s="108"/>
      <c r="Y2398" s="108"/>
      <c r="Z2398" s="106"/>
      <c r="AA2398" s="106"/>
      <c r="AB2398" s="109"/>
      <c r="AC2398" s="106"/>
      <c r="AD2398" s="106"/>
      <c r="AE2398" s="80"/>
      <c r="AF2398" s="106"/>
      <c r="AG2398" s="106"/>
      <c r="AH2398" s="107"/>
      <c r="AI2398" s="107"/>
      <c r="AJ2398" s="105"/>
      <c r="AK2398" s="85"/>
      <c r="AL2398" s="85"/>
      <c r="AM2398" s="105"/>
      <c r="AN2398" s="107"/>
      <c r="AO2398" s="107"/>
      <c r="AP2398" s="105"/>
      <c r="AQ2398" s="85"/>
      <c r="AR2398" s="85"/>
      <c r="AS2398" s="105"/>
      <c r="AT2398" s="107"/>
      <c r="AU2398" s="85"/>
      <c r="AV2398" s="107"/>
      <c r="AW2398" s="85"/>
      <c r="AX2398" s="85"/>
      <c r="AY2398" s="85"/>
      <c r="AZ2398" s="80"/>
      <c r="BA2398" s="86"/>
      <c r="BB2398" s="86"/>
      <c r="BC2398" s="105"/>
    </row>
    <row r="2399" spans="1:55" x14ac:dyDescent="0.25">
      <c r="A2399" s="80"/>
      <c r="B2399" s="80"/>
      <c r="C2399" s="80"/>
      <c r="D2399" s="81"/>
      <c r="E2399" s="80"/>
      <c r="F2399" s="83"/>
      <c r="G2399" s="80"/>
      <c r="H2399" s="84"/>
      <c r="I2399" s="84"/>
      <c r="J2399" s="105"/>
      <c r="K2399" s="84"/>
      <c r="L2399" s="105"/>
      <c r="M2399" s="84"/>
      <c r="N2399" s="105"/>
      <c r="O2399" s="84"/>
      <c r="P2399" s="84"/>
      <c r="Q2399" s="105"/>
      <c r="R2399" s="84"/>
      <c r="S2399" s="105"/>
      <c r="T2399" s="84"/>
      <c r="U2399" s="105"/>
      <c r="V2399" s="80"/>
      <c r="W2399" s="80"/>
      <c r="X2399" s="108"/>
      <c r="Y2399" s="108"/>
      <c r="Z2399" s="80"/>
      <c r="AA2399" s="80"/>
      <c r="AB2399" s="109"/>
      <c r="AC2399" s="80"/>
      <c r="AD2399" s="80"/>
      <c r="AE2399" s="80"/>
      <c r="AF2399" s="80"/>
      <c r="AG2399" s="80"/>
      <c r="AH2399" s="107"/>
      <c r="AI2399" s="107"/>
      <c r="AJ2399" s="105"/>
      <c r="AK2399" s="85"/>
      <c r="AL2399" s="85"/>
      <c r="AM2399" s="105"/>
      <c r="AN2399" s="107"/>
      <c r="AO2399" s="107"/>
      <c r="AP2399" s="105"/>
      <c r="AQ2399" s="85"/>
      <c r="AR2399" s="85"/>
      <c r="AS2399" s="105"/>
      <c r="AT2399" s="107"/>
      <c r="AU2399" s="85"/>
      <c r="AV2399" s="107"/>
      <c r="AW2399" s="85"/>
      <c r="AX2399" s="85"/>
      <c r="AY2399" s="85"/>
      <c r="AZ2399" s="80"/>
      <c r="BA2399" s="86"/>
      <c r="BB2399" s="86"/>
      <c r="BC2399" s="105"/>
    </row>
    <row r="2400" spans="1:55" x14ac:dyDescent="0.25">
      <c r="A2400" s="80"/>
      <c r="B2400" s="80"/>
      <c r="C2400" s="80"/>
      <c r="D2400" s="81"/>
      <c r="E2400" s="80"/>
      <c r="F2400" s="83"/>
      <c r="G2400" s="80"/>
      <c r="H2400" s="84"/>
      <c r="I2400" s="84"/>
      <c r="J2400" s="105"/>
      <c r="K2400" s="84"/>
      <c r="L2400" s="105"/>
      <c r="M2400" s="84"/>
      <c r="N2400" s="105"/>
      <c r="O2400" s="84"/>
      <c r="P2400" s="84"/>
      <c r="Q2400" s="105"/>
      <c r="R2400" s="84"/>
      <c r="S2400" s="105"/>
      <c r="T2400" s="84"/>
      <c r="U2400" s="105"/>
      <c r="V2400" s="80"/>
      <c r="W2400" s="80"/>
      <c r="X2400" s="108"/>
      <c r="Y2400" s="108"/>
      <c r="Z2400" s="80"/>
      <c r="AA2400" s="80"/>
      <c r="AB2400" s="109"/>
      <c r="AC2400" s="80"/>
      <c r="AD2400" s="80"/>
      <c r="AE2400" s="80"/>
      <c r="AF2400" s="80"/>
      <c r="AG2400" s="80"/>
      <c r="AH2400" s="107"/>
      <c r="AI2400" s="107"/>
      <c r="AJ2400" s="105"/>
      <c r="AK2400" s="85"/>
      <c r="AL2400" s="85"/>
      <c r="AM2400" s="105"/>
      <c r="AN2400" s="107"/>
      <c r="AO2400" s="107"/>
      <c r="AP2400" s="105"/>
      <c r="AQ2400" s="85"/>
      <c r="AR2400" s="85"/>
      <c r="AS2400" s="105"/>
      <c r="AT2400" s="107"/>
      <c r="AU2400" s="85"/>
      <c r="AV2400" s="107"/>
      <c r="AW2400" s="85"/>
      <c r="AX2400" s="85"/>
      <c r="AY2400" s="85"/>
      <c r="AZ2400" s="80"/>
      <c r="BA2400" s="86"/>
      <c r="BB2400" s="86"/>
      <c r="BC2400" s="105"/>
    </row>
    <row r="2401" spans="1:55" x14ac:dyDescent="0.25">
      <c r="A2401" s="80"/>
      <c r="B2401" s="80"/>
      <c r="C2401" s="80"/>
      <c r="D2401" s="81"/>
      <c r="E2401" s="82"/>
      <c r="F2401" s="83"/>
      <c r="G2401" s="83"/>
      <c r="H2401" s="84"/>
      <c r="I2401" s="84"/>
      <c r="J2401" s="105"/>
      <c r="K2401" s="84"/>
      <c r="L2401" s="105"/>
      <c r="M2401" s="84"/>
      <c r="N2401" s="105"/>
      <c r="O2401" s="84"/>
      <c r="P2401" s="84"/>
      <c r="Q2401" s="105"/>
      <c r="R2401" s="84"/>
      <c r="S2401" s="105"/>
      <c r="T2401" s="84"/>
      <c r="U2401" s="105"/>
      <c r="V2401" s="80"/>
      <c r="W2401" s="80"/>
      <c r="X2401" s="108"/>
      <c r="Y2401" s="108"/>
      <c r="Z2401" s="106"/>
      <c r="AA2401" s="106"/>
      <c r="AB2401" s="109"/>
      <c r="AC2401" s="106"/>
      <c r="AD2401" s="106"/>
      <c r="AE2401" s="80"/>
      <c r="AF2401" s="106"/>
      <c r="AG2401" s="106"/>
      <c r="AH2401" s="107"/>
      <c r="AI2401" s="107"/>
      <c r="AJ2401" s="105"/>
      <c r="AK2401" s="85"/>
      <c r="AL2401" s="85"/>
      <c r="AM2401" s="105"/>
      <c r="AN2401" s="107"/>
      <c r="AO2401" s="107"/>
      <c r="AP2401" s="105"/>
      <c r="AQ2401" s="85"/>
      <c r="AR2401" s="85"/>
      <c r="AS2401" s="105"/>
      <c r="AT2401" s="107"/>
      <c r="AU2401" s="85"/>
      <c r="AV2401" s="107"/>
      <c r="AW2401" s="85"/>
      <c r="AX2401" s="85"/>
      <c r="AY2401" s="85"/>
      <c r="AZ2401" s="80"/>
      <c r="BA2401" s="86"/>
      <c r="BB2401" s="86"/>
      <c r="BC2401" s="105"/>
    </row>
    <row r="2402" spans="1:55" x14ac:dyDescent="0.25">
      <c r="A2402" s="80"/>
      <c r="B2402" s="80"/>
      <c r="C2402" s="80"/>
      <c r="D2402" s="81"/>
      <c r="E2402" s="80"/>
      <c r="F2402" s="83"/>
      <c r="G2402" s="80"/>
      <c r="H2402" s="84"/>
      <c r="I2402" s="84"/>
      <c r="J2402" s="105"/>
      <c r="K2402" s="84"/>
      <c r="L2402" s="105"/>
      <c r="M2402" s="84"/>
      <c r="N2402" s="105"/>
      <c r="O2402" s="84"/>
      <c r="P2402" s="84"/>
      <c r="Q2402" s="105"/>
      <c r="R2402" s="84"/>
      <c r="S2402" s="105"/>
      <c r="T2402" s="84"/>
      <c r="U2402" s="105"/>
      <c r="V2402" s="80"/>
      <c r="W2402" s="80"/>
      <c r="X2402" s="108"/>
      <c r="Y2402" s="108"/>
      <c r="Z2402" s="80"/>
      <c r="AA2402" s="80"/>
      <c r="AB2402" s="109"/>
      <c r="AC2402" s="80"/>
      <c r="AD2402" s="80"/>
      <c r="AE2402" s="80"/>
      <c r="AF2402" s="80"/>
      <c r="AG2402" s="80"/>
      <c r="AH2402" s="107"/>
      <c r="AI2402" s="107"/>
      <c r="AJ2402" s="105"/>
      <c r="AK2402" s="85"/>
      <c r="AL2402" s="85"/>
      <c r="AM2402" s="105"/>
      <c r="AN2402" s="107"/>
      <c r="AO2402" s="107"/>
      <c r="AP2402" s="105"/>
      <c r="AQ2402" s="85"/>
      <c r="AR2402" s="85"/>
      <c r="AS2402" s="105"/>
      <c r="AT2402" s="107"/>
      <c r="AU2402" s="85"/>
      <c r="AV2402" s="107"/>
      <c r="AW2402" s="85"/>
      <c r="AX2402" s="85"/>
      <c r="AY2402" s="85"/>
      <c r="AZ2402" s="80"/>
      <c r="BA2402" s="86"/>
      <c r="BB2402" s="86"/>
      <c r="BC2402" s="105"/>
    </row>
    <row r="2403" spans="1:55" x14ac:dyDescent="0.25">
      <c r="A2403" s="80"/>
      <c r="B2403" s="80"/>
      <c r="C2403" s="80"/>
      <c r="D2403" s="81"/>
      <c r="E2403" s="82"/>
      <c r="F2403" s="83"/>
      <c r="G2403" s="83"/>
      <c r="H2403" s="84"/>
      <c r="I2403" s="84"/>
      <c r="J2403" s="105"/>
      <c r="K2403" s="84"/>
      <c r="L2403" s="105"/>
      <c r="M2403" s="84"/>
      <c r="N2403" s="105"/>
      <c r="O2403" s="84"/>
      <c r="P2403" s="84"/>
      <c r="Q2403" s="105"/>
      <c r="R2403" s="84"/>
      <c r="S2403" s="105"/>
      <c r="T2403" s="84"/>
      <c r="U2403" s="105"/>
      <c r="V2403" s="80"/>
      <c r="W2403" s="80"/>
      <c r="X2403" s="108"/>
      <c r="Y2403" s="108"/>
      <c r="Z2403" s="106"/>
      <c r="AA2403" s="106"/>
      <c r="AB2403" s="109"/>
      <c r="AC2403" s="106"/>
      <c r="AD2403" s="106"/>
      <c r="AE2403" s="80"/>
      <c r="AF2403" s="106"/>
      <c r="AG2403" s="106"/>
      <c r="AH2403" s="107"/>
      <c r="AI2403" s="107"/>
      <c r="AJ2403" s="105"/>
      <c r="AK2403" s="85"/>
      <c r="AL2403" s="85"/>
      <c r="AM2403" s="105"/>
      <c r="AN2403" s="107"/>
      <c r="AO2403" s="107"/>
      <c r="AP2403" s="105"/>
      <c r="AQ2403" s="85"/>
      <c r="AR2403" s="85"/>
      <c r="AS2403" s="105"/>
      <c r="AT2403" s="107"/>
      <c r="AU2403" s="85"/>
      <c r="AV2403" s="107"/>
      <c r="AW2403" s="85"/>
      <c r="AX2403" s="85"/>
      <c r="AY2403" s="85"/>
      <c r="AZ2403" s="80"/>
      <c r="BA2403" s="86"/>
      <c r="BB2403" s="86"/>
      <c r="BC2403" s="105"/>
    </row>
    <row r="2404" spans="1:55" x14ac:dyDescent="0.25">
      <c r="A2404" s="80"/>
      <c r="B2404" s="80"/>
      <c r="C2404" s="80"/>
      <c r="D2404" s="81"/>
      <c r="E2404" s="82"/>
      <c r="F2404" s="83"/>
      <c r="G2404" s="83"/>
      <c r="H2404" s="84"/>
      <c r="I2404" s="84"/>
      <c r="J2404" s="105"/>
      <c r="K2404" s="84"/>
      <c r="L2404" s="105"/>
      <c r="M2404" s="84"/>
      <c r="N2404" s="105"/>
      <c r="O2404" s="84"/>
      <c r="P2404" s="84"/>
      <c r="Q2404" s="105"/>
      <c r="R2404" s="84"/>
      <c r="S2404" s="105"/>
      <c r="T2404" s="84"/>
      <c r="U2404" s="105"/>
      <c r="V2404" s="80"/>
      <c r="W2404" s="80"/>
      <c r="X2404" s="108"/>
      <c r="Y2404" s="108"/>
      <c r="Z2404" s="106"/>
      <c r="AA2404" s="106"/>
      <c r="AB2404" s="109"/>
      <c r="AC2404" s="106"/>
      <c r="AD2404" s="106"/>
      <c r="AE2404" s="80"/>
      <c r="AF2404" s="106"/>
      <c r="AG2404" s="106"/>
      <c r="AH2404" s="107"/>
      <c r="AI2404" s="107"/>
      <c r="AJ2404" s="105"/>
      <c r="AK2404" s="85"/>
      <c r="AL2404" s="85"/>
      <c r="AM2404" s="105"/>
      <c r="AN2404" s="107"/>
      <c r="AO2404" s="107"/>
      <c r="AP2404" s="105"/>
      <c r="AQ2404" s="85"/>
      <c r="AR2404" s="85"/>
      <c r="AS2404" s="105"/>
      <c r="AT2404" s="107"/>
      <c r="AU2404" s="85"/>
      <c r="AV2404" s="107"/>
      <c r="AW2404" s="85"/>
      <c r="AX2404" s="85"/>
      <c r="AY2404" s="85"/>
      <c r="AZ2404" s="80"/>
      <c r="BA2404" s="86"/>
      <c r="BB2404" s="86"/>
      <c r="BC2404" s="105"/>
    </row>
    <row r="2405" spans="1:55" x14ac:dyDescent="0.25">
      <c r="A2405" s="80"/>
      <c r="B2405" s="80"/>
      <c r="C2405" s="80"/>
      <c r="D2405" s="81"/>
      <c r="E2405" s="82"/>
      <c r="F2405" s="83"/>
      <c r="G2405" s="83"/>
      <c r="H2405" s="84"/>
      <c r="I2405" s="84"/>
      <c r="J2405" s="105"/>
      <c r="K2405" s="84"/>
      <c r="L2405" s="105"/>
      <c r="M2405" s="84"/>
      <c r="N2405" s="105"/>
      <c r="O2405" s="84"/>
      <c r="P2405" s="84"/>
      <c r="Q2405" s="105"/>
      <c r="R2405" s="84"/>
      <c r="S2405" s="105"/>
      <c r="T2405" s="84"/>
      <c r="U2405" s="105"/>
      <c r="V2405" s="80"/>
      <c r="W2405" s="80"/>
      <c r="X2405" s="108"/>
      <c r="Y2405" s="108"/>
      <c r="Z2405" s="106"/>
      <c r="AA2405" s="106"/>
      <c r="AB2405" s="109"/>
      <c r="AC2405" s="106"/>
      <c r="AD2405" s="106"/>
      <c r="AE2405" s="80"/>
      <c r="AF2405" s="106"/>
      <c r="AG2405" s="106"/>
      <c r="AH2405" s="107"/>
      <c r="AI2405" s="107"/>
      <c r="AJ2405" s="105"/>
      <c r="AK2405" s="85"/>
      <c r="AL2405" s="85"/>
      <c r="AM2405" s="105"/>
      <c r="AN2405" s="107"/>
      <c r="AO2405" s="107"/>
      <c r="AP2405" s="105"/>
      <c r="AQ2405" s="85"/>
      <c r="AR2405" s="85"/>
      <c r="AS2405" s="105"/>
      <c r="AT2405" s="107"/>
      <c r="AU2405" s="85"/>
      <c r="AV2405" s="107"/>
      <c r="AW2405" s="85"/>
      <c r="AX2405" s="85"/>
      <c r="AY2405" s="85"/>
      <c r="AZ2405" s="80"/>
      <c r="BA2405" s="86"/>
      <c r="BB2405" s="86"/>
      <c r="BC2405" s="105"/>
    </row>
    <row r="2406" spans="1:55" x14ac:dyDescent="0.25">
      <c r="A2406" s="80"/>
      <c r="B2406" s="80"/>
      <c r="C2406" s="80"/>
      <c r="D2406" s="81"/>
      <c r="E2406" s="80"/>
      <c r="F2406" s="83"/>
      <c r="G2406" s="80"/>
      <c r="H2406" s="84"/>
      <c r="I2406" s="84"/>
      <c r="J2406" s="105"/>
      <c r="K2406" s="84"/>
      <c r="L2406" s="105"/>
      <c r="M2406" s="84"/>
      <c r="N2406" s="105"/>
      <c r="O2406" s="84"/>
      <c r="P2406" s="84"/>
      <c r="Q2406" s="105"/>
      <c r="R2406" s="84"/>
      <c r="S2406" s="105"/>
      <c r="T2406" s="84"/>
      <c r="U2406" s="105"/>
      <c r="V2406" s="80"/>
      <c r="W2406" s="80"/>
      <c r="X2406" s="108"/>
      <c r="Y2406" s="108"/>
      <c r="Z2406" s="80"/>
      <c r="AA2406" s="106"/>
      <c r="AB2406" s="109"/>
      <c r="AC2406" s="80"/>
      <c r="AD2406" s="106"/>
      <c r="AE2406" s="80"/>
      <c r="AF2406" s="80"/>
      <c r="AG2406" s="80"/>
      <c r="AH2406" s="107"/>
      <c r="AI2406" s="107"/>
      <c r="AJ2406" s="105"/>
      <c r="AK2406" s="85"/>
      <c r="AL2406" s="85"/>
      <c r="AM2406" s="105"/>
      <c r="AN2406" s="107"/>
      <c r="AO2406" s="107"/>
      <c r="AP2406" s="105"/>
      <c r="AQ2406" s="85"/>
      <c r="AR2406" s="85"/>
      <c r="AS2406" s="105"/>
      <c r="AT2406" s="107"/>
      <c r="AU2406" s="85"/>
      <c r="AV2406" s="107"/>
      <c r="AW2406" s="85"/>
      <c r="AX2406" s="85"/>
      <c r="AY2406" s="85"/>
      <c r="AZ2406" s="80"/>
      <c r="BA2406" s="86"/>
      <c r="BB2406" s="86"/>
      <c r="BC2406" s="105"/>
    </row>
    <row r="2407" spans="1:55" x14ac:dyDescent="0.25">
      <c r="A2407" s="80"/>
      <c r="B2407" s="80"/>
      <c r="C2407" s="80"/>
      <c r="D2407" s="80"/>
      <c r="E2407" s="80"/>
      <c r="F2407" s="80"/>
      <c r="G2407" s="80"/>
      <c r="H2407" s="84"/>
      <c r="I2407" s="84"/>
      <c r="J2407" s="105"/>
      <c r="K2407" s="84"/>
      <c r="L2407" s="105"/>
      <c r="M2407" s="84"/>
      <c r="N2407" s="105"/>
      <c r="O2407" s="84"/>
      <c r="P2407" s="84"/>
      <c r="Q2407" s="105"/>
      <c r="R2407" s="84"/>
      <c r="S2407" s="105"/>
      <c r="T2407" s="84"/>
      <c r="U2407" s="105"/>
      <c r="V2407" s="80"/>
      <c r="W2407" s="80"/>
      <c r="X2407" s="80"/>
      <c r="Y2407" s="80"/>
      <c r="Z2407" s="80"/>
      <c r="AA2407" s="80"/>
      <c r="AB2407" s="109"/>
      <c r="AC2407" s="80"/>
      <c r="AD2407" s="80"/>
      <c r="AE2407" s="80"/>
      <c r="AF2407" s="80"/>
      <c r="AG2407" s="80"/>
      <c r="AH2407" s="107"/>
      <c r="AI2407" s="107"/>
      <c r="AJ2407" s="105"/>
      <c r="AK2407" s="85"/>
      <c r="AL2407" s="85"/>
      <c r="AM2407" s="105"/>
      <c r="AN2407" s="107"/>
      <c r="AO2407" s="107"/>
      <c r="AP2407" s="105"/>
      <c r="AQ2407" s="85"/>
      <c r="AR2407" s="85"/>
      <c r="AS2407" s="105"/>
      <c r="AT2407" s="107"/>
      <c r="AU2407" s="85"/>
      <c r="AV2407" s="107"/>
      <c r="AW2407" s="85"/>
      <c r="AX2407" s="85"/>
      <c r="AY2407" s="85"/>
      <c r="AZ2407" s="80"/>
      <c r="BA2407" s="86"/>
      <c r="BB2407" s="86"/>
      <c r="BC2407" s="105"/>
    </row>
    <row r="2408" spans="1:55" x14ac:dyDescent="0.25">
      <c r="A2408" s="80"/>
      <c r="B2408" s="80"/>
      <c r="C2408" s="80"/>
      <c r="D2408" s="80"/>
      <c r="E2408" s="80"/>
      <c r="F2408" s="80"/>
      <c r="G2408" s="80"/>
      <c r="H2408" s="84"/>
      <c r="I2408" s="84"/>
      <c r="J2408" s="105"/>
      <c r="K2408" s="84"/>
      <c r="L2408" s="105"/>
      <c r="M2408" s="84"/>
      <c r="N2408" s="105"/>
      <c r="O2408" s="84"/>
      <c r="P2408" s="84"/>
      <c r="Q2408" s="105"/>
      <c r="R2408" s="84"/>
      <c r="S2408" s="105"/>
      <c r="T2408" s="84"/>
      <c r="U2408" s="105"/>
      <c r="V2408" s="80"/>
      <c r="W2408" s="80"/>
      <c r="X2408" s="80"/>
      <c r="Y2408" s="80"/>
      <c r="Z2408" s="80"/>
      <c r="AA2408" s="80"/>
      <c r="AB2408" s="109"/>
      <c r="AC2408" s="80"/>
      <c r="AD2408" s="80"/>
      <c r="AE2408" s="80"/>
      <c r="AF2408" s="80"/>
      <c r="AG2408" s="80"/>
      <c r="AH2408" s="107"/>
      <c r="AI2408" s="107"/>
      <c r="AJ2408" s="105"/>
      <c r="AK2408" s="85"/>
      <c r="AL2408" s="85"/>
      <c r="AM2408" s="105"/>
      <c r="AN2408" s="107"/>
      <c r="AO2408" s="107"/>
      <c r="AP2408" s="105"/>
      <c r="AQ2408" s="85"/>
      <c r="AR2408" s="85"/>
      <c r="AS2408" s="105"/>
      <c r="AT2408" s="107"/>
      <c r="AU2408" s="85"/>
      <c r="AV2408" s="107"/>
      <c r="AW2408" s="85"/>
      <c r="AX2408" s="85"/>
      <c r="AY2408" s="85"/>
      <c r="AZ2408" s="80"/>
      <c r="BA2408" s="86"/>
      <c r="BB2408" s="86"/>
      <c r="BC2408" s="105"/>
    </row>
    <row r="2409" spans="1:55" x14ac:dyDescent="0.25">
      <c r="A2409" s="80"/>
      <c r="B2409" s="80"/>
      <c r="C2409" s="80"/>
      <c r="D2409" s="80"/>
      <c r="E2409" s="80"/>
      <c r="F2409" s="80"/>
      <c r="G2409" s="80"/>
      <c r="H2409" s="84"/>
      <c r="I2409" s="84"/>
      <c r="J2409" s="105"/>
      <c r="K2409" s="84"/>
      <c r="L2409" s="105"/>
      <c r="M2409" s="84"/>
      <c r="N2409" s="105"/>
      <c r="O2409" s="84"/>
      <c r="P2409" s="84"/>
      <c r="Q2409" s="105"/>
      <c r="R2409" s="84"/>
      <c r="S2409" s="105"/>
      <c r="T2409" s="84"/>
      <c r="U2409" s="105"/>
      <c r="V2409" s="80"/>
      <c r="W2409" s="80"/>
      <c r="X2409" s="108"/>
      <c r="Y2409" s="108"/>
      <c r="Z2409" s="80"/>
      <c r="AA2409" s="80"/>
      <c r="AB2409" s="109"/>
      <c r="AC2409" s="80"/>
      <c r="AD2409" s="80"/>
      <c r="AE2409" s="80"/>
      <c r="AF2409" s="80"/>
      <c r="AG2409" s="80"/>
      <c r="AH2409" s="107"/>
      <c r="AI2409" s="107"/>
      <c r="AJ2409" s="105"/>
      <c r="AK2409" s="85"/>
      <c r="AL2409" s="85"/>
      <c r="AM2409" s="105"/>
      <c r="AN2409" s="107"/>
      <c r="AO2409" s="107"/>
      <c r="AP2409" s="105"/>
      <c r="AQ2409" s="85"/>
      <c r="AR2409" s="85"/>
      <c r="AS2409" s="105"/>
      <c r="AT2409" s="107"/>
      <c r="AU2409" s="85"/>
      <c r="AV2409" s="107"/>
      <c r="AW2409" s="85"/>
      <c r="AX2409" s="85"/>
      <c r="AY2409" s="85"/>
      <c r="AZ2409" s="80"/>
      <c r="BA2409" s="86"/>
      <c r="BB2409" s="86"/>
      <c r="BC2409" s="105"/>
    </row>
    <row r="2410" spans="1:55" x14ac:dyDescent="0.25">
      <c r="A2410" s="80"/>
      <c r="B2410" s="80"/>
      <c r="C2410" s="80"/>
      <c r="D2410" s="80"/>
      <c r="E2410" s="80"/>
      <c r="F2410" s="80"/>
      <c r="G2410" s="80"/>
      <c r="H2410" s="84"/>
      <c r="I2410" s="84"/>
      <c r="J2410" s="105"/>
      <c r="K2410" s="84"/>
      <c r="L2410" s="105"/>
      <c r="M2410" s="84"/>
      <c r="N2410" s="105"/>
      <c r="O2410" s="84"/>
      <c r="P2410" s="84"/>
      <c r="Q2410" s="105"/>
      <c r="R2410" s="84"/>
      <c r="S2410" s="105"/>
      <c r="T2410" s="84"/>
      <c r="U2410" s="105"/>
      <c r="V2410" s="80"/>
      <c r="W2410" s="80"/>
      <c r="X2410" s="80"/>
      <c r="Y2410" s="80"/>
      <c r="Z2410" s="80"/>
      <c r="AA2410" s="80"/>
      <c r="AB2410" s="109"/>
      <c r="AC2410" s="80"/>
      <c r="AD2410" s="80"/>
      <c r="AE2410" s="80"/>
      <c r="AF2410" s="80"/>
      <c r="AG2410" s="80"/>
      <c r="AH2410" s="107"/>
      <c r="AI2410" s="107"/>
      <c r="AJ2410" s="105"/>
      <c r="AK2410" s="85"/>
      <c r="AL2410" s="85"/>
      <c r="AM2410" s="105"/>
      <c r="AN2410" s="107"/>
      <c r="AO2410" s="107"/>
      <c r="AP2410" s="105"/>
      <c r="AQ2410" s="85"/>
      <c r="AR2410" s="85"/>
      <c r="AS2410" s="105"/>
      <c r="AT2410" s="107"/>
      <c r="AU2410" s="85"/>
      <c r="AV2410" s="107"/>
      <c r="AW2410" s="85"/>
      <c r="AX2410" s="85"/>
      <c r="AY2410" s="85"/>
      <c r="AZ2410" s="80"/>
      <c r="BA2410" s="86"/>
      <c r="BB2410" s="86"/>
      <c r="BC2410" s="105"/>
    </row>
    <row r="2411" spans="1:55" x14ac:dyDescent="0.25">
      <c r="A2411" s="80"/>
      <c r="B2411" s="80"/>
      <c r="C2411" s="80"/>
      <c r="D2411" s="80"/>
      <c r="E2411" s="80"/>
      <c r="F2411" s="80"/>
      <c r="G2411" s="80"/>
      <c r="H2411" s="84"/>
      <c r="I2411" s="84"/>
      <c r="J2411" s="105"/>
      <c r="K2411" s="84"/>
      <c r="L2411" s="105"/>
      <c r="M2411" s="84"/>
      <c r="N2411" s="105"/>
      <c r="O2411" s="84"/>
      <c r="P2411" s="84"/>
      <c r="Q2411" s="105"/>
      <c r="R2411" s="84"/>
      <c r="S2411" s="105"/>
      <c r="T2411" s="84"/>
      <c r="U2411" s="105"/>
      <c r="V2411" s="80"/>
      <c r="W2411" s="80"/>
      <c r="X2411" s="80"/>
      <c r="Y2411" s="80"/>
      <c r="Z2411" s="80"/>
      <c r="AA2411" s="80"/>
      <c r="AB2411" s="109"/>
      <c r="AC2411" s="80"/>
      <c r="AD2411" s="80"/>
      <c r="AE2411" s="80"/>
      <c r="AF2411" s="80"/>
      <c r="AG2411" s="80"/>
      <c r="AH2411" s="107"/>
      <c r="AI2411" s="107"/>
      <c r="AJ2411" s="105"/>
      <c r="AK2411" s="85"/>
      <c r="AL2411" s="85"/>
      <c r="AM2411" s="105"/>
      <c r="AN2411" s="107"/>
      <c r="AO2411" s="107"/>
      <c r="AP2411" s="105"/>
      <c r="AQ2411" s="85"/>
      <c r="AR2411" s="85"/>
      <c r="AS2411" s="105"/>
      <c r="AT2411" s="107"/>
      <c r="AU2411" s="85"/>
      <c r="AV2411" s="107"/>
      <c r="AW2411" s="85"/>
      <c r="AX2411" s="85"/>
      <c r="AY2411" s="85"/>
      <c r="AZ2411" s="80"/>
      <c r="BA2411" s="86"/>
      <c r="BB2411" s="86"/>
      <c r="BC2411" s="105"/>
    </row>
    <row r="2412" spans="1:55" x14ac:dyDescent="0.25">
      <c r="A2412" s="80"/>
      <c r="B2412" s="80"/>
      <c r="C2412" s="80"/>
      <c r="D2412" s="80"/>
      <c r="E2412" s="80"/>
      <c r="F2412" s="80"/>
      <c r="G2412" s="80"/>
      <c r="H2412" s="84"/>
      <c r="I2412" s="84"/>
      <c r="J2412" s="105"/>
      <c r="K2412" s="84"/>
      <c r="L2412" s="105"/>
      <c r="M2412" s="84"/>
      <c r="N2412" s="105"/>
      <c r="O2412" s="84"/>
      <c r="P2412" s="84"/>
      <c r="Q2412" s="105"/>
      <c r="R2412" s="84"/>
      <c r="S2412" s="105"/>
      <c r="T2412" s="84"/>
      <c r="U2412" s="105"/>
      <c r="V2412" s="80"/>
      <c r="W2412" s="80"/>
      <c r="X2412" s="80"/>
      <c r="Y2412" s="80"/>
      <c r="Z2412" s="80"/>
      <c r="AA2412" s="80"/>
      <c r="AB2412" s="109"/>
      <c r="AC2412" s="80"/>
      <c r="AD2412" s="80"/>
      <c r="AE2412" s="80"/>
      <c r="AF2412" s="80"/>
      <c r="AG2412" s="80"/>
      <c r="AH2412" s="107"/>
      <c r="AI2412" s="107"/>
      <c r="AJ2412" s="105"/>
      <c r="AK2412" s="85"/>
      <c r="AL2412" s="85"/>
      <c r="AM2412" s="105"/>
      <c r="AN2412" s="107"/>
      <c r="AO2412" s="107"/>
      <c r="AP2412" s="105"/>
      <c r="AQ2412" s="85"/>
      <c r="AR2412" s="85"/>
      <c r="AS2412" s="105"/>
      <c r="AT2412" s="107"/>
      <c r="AU2412" s="85"/>
      <c r="AV2412" s="107"/>
      <c r="AW2412" s="85"/>
      <c r="AX2412" s="85"/>
      <c r="AY2412" s="85"/>
      <c r="AZ2412" s="80"/>
      <c r="BA2412" s="86"/>
      <c r="BB2412" s="86"/>
      <c r="BC2412" s="105"/>
    </row>
    <row r="2413" spans="1:55" x14ac:dyDescent="0.25">
      <c r="A2413" s="80"/>
      <c r="B2413" s="80"/>
      <c r="C2413" s="80"/>
      <c r="D2413" s="80"/>
      <c r="E2413" s="80"/>
      <c r="F2413" s="80"/>
      <c r="G2413" s="80"/>
      <c r="H2413" s="84"/>
      <c r="I2413" s="84"/>
      <c r="J2413" s="105"/>
      <c r="K2413" s="84"/>
      <c r="L2413" s="105"/>
      <c r="M2413" s="84"/>
      <c r="N2413" s="105"/>
      <c r="O2413" s="84"/>
      <c r="P2413" s="84"/>
      <c r="Q2413" s="105"/>
      <c r="R2413" s="84"/>
      <c r="S2413" s="105"/>
      <c r="T2413" s="84"/>
      <c r="U2413" s="105"/>
      <c r="V2413" s="80"/>
      <c r="W2413" s="80"/>
      <c r="X2413" s="108"/>
      <c r="Y2413" s="108"/>
      <c r="Z2413" s="80"/>
      <c r="AA2413" s="80"/>
      <c r="AB2413" s="109"/>
      <c r="AC2413" s="80"/>
      <c r="AD2413" s="80"/>
      <c r="AE2413" s="80"/>
      <c r="AF2413" s="80"/>
      <c r="AG2413" s="80"/>
      <c r="AH2413" s="107"/>
      <c r="AI2413" s="107"/>
      <c r="AJ2413" s="105"/>
      <c r="AK2413" s="85"/>
      <c r="AL2413" s="85"/>
      <c r="AM2413" s="105"/>
      <c r="AN2413" s="107"/>
      <c r="AO2413" s="107"/>
      <c r="AP2413" s="105"/>
      <c r="AQ2413" s="85"/>
      <c r="AR2413" s="85"/>
      <c r="AS2413" s="105"/>
      <c r="AT2413" s="107"/>
      <c r="AU2413" s="85"/>
      <c r="AV2413" s="107"/>
      <c r="AW2413" s="85"/>
      <c r="AX2413" s="85"/>
      <c r="AY2413" s="85"/>
      <c r="AZ2413" s="80"/>
      <c r="BA2413" s="86"/>
      <c r="BB2413" s="86"/>
      <c r="BC2413" s="105"/>
    </row>
    <row r="2414" spans="1:55" x14ac:dyDescent="0.25">
      <c r="A2414" s="80"/>
      <c r="B2414" s="80"/>
      <c r="C2414" s="80"/>
      <c r="D2414" s="80"/>
      <c r="E2414" s="80"/>
      <c r="F2414" s="80"/>
      <c r="G2414" s="80"/>
      <c r="H2414" s="84"/>
      <c r="I2414" s="84"/>
      <c r="J2414" s="105"/>
      <c r="K2414" s="84"/>
      <c r="L2414" s="105"/>
      <c r="M2414" s="84"/>
      <c r="N2414" s="105"/>
      <c r="O2414" s="84"/>
      <c r="P2414" s="84"/>
      <c r="Q2414" s="105"/>
      <c r="R2414" s="84"/>
      <c r="S2414" s="105"/>
      <c r="T2414" s="84"/>
      <c r="U2414" s="105"/>
      <c r="V2414" s="80"/>
      <c r="W2414" s="80"/>
      <c r="X2414" s="108"/>
      <c r="Y2414" s="108"/>
      <c r="Z2414" s="80"/>
      <c r="AA2414" s="80"/>
      <c r="AB2414" s="109"/>
      <c r="AC2414" s="80"/>
      <c r="AD2414" s="80"/>
      <c r="AE2414" s="80"/>
      <c r="AF2414" s="80"/>
      <c r="AG2414" s="80"/>
      <c r="AH2414" s="107"/>
      <c r="AI2414" s="107"/>
      <c r="AJ2414" s="105"/>
      <c r="AK2414" s="85"/>
      <c r="AL2414" s="85"/>
      <c r="AM2414" s="105"/>
      <c r="AN2414" s="107"/>
      <c r="AO2414" s="107"/>
      <c r="AP2414" s="105"/>
      <c r="AQ2414" s="85"/>
      <c r="AR2414" s="85"/>
      <c r="AS2414" s="105"/>
      <c r="AT2414" s="107"/>
      <c r="AU2414" s="85"/>
      <c r="AV2414" s="107"/>
      <c r="AW2414" s="85"/>
      <c r="AX2414" s="85"/>
      <c r="AY2414" s="85"/>
      <c r="AZ2414" s="80"/>
      <c r="BA2414" s="86"/>
      <c r="BB2414" s="86"/>
      <c r="BC2414" s="105"/>
    </row>
    <row r="2415" spans="1:55" x14ac:dyDescent="0.25">
      <c r="A2415" s="80"/>
      <c r="B2415" s="80"/>
      <c r="C2415" s="80"/>
      <c r="D2415" s="80"/>
      <c r="E2415" s="80"/>
      <c r="F2415" s="80"/>
      <c r="G2415" s="80"/>
      <c r="H2415" s="84"/>
      <c r="I2415" s="84"/>
      <c r="J2415" s="105"/>
      <c r="K2415" s="84"/>
      <c r="L2415" s="105"/>
      <c r="M2415" s="84"/>
      <c r="N2415" s="105"/>
      <c r="O2415" s="84"/>
      <c r="P2415" s="84"/>
      <c r="Q2415" s="105"/>
      <c r="R2415" s="84"/>
      <c r="S2415" s="105"/>
      <c r="T2415" s="84"/>
      <c r="U2415" s="105"/>
      <c r="V2415" s="80"/>
      <c r="W2415" s="80"/>
      <c r="X2415" s="108"/>
      <c r="Y2415" s="108"/>
      <c r="Z2415" s="80"/>
      <c r="AA2415" s="80"/>
      <c r="AB2415" s="109"/>
      <c r="AC2415" s="80"/>
      <c r="AD2415" s="80"/>
      <c r="AE2415" s="80"/>
      <c r="AF2415" s="80"/>
      <c r="AG2415" s="80"/>
      <c r="AH2415" s="107"/>
      <c r="AI2415" s="107"/>
      <c r="AJ2415" s="105"/>
      <c r="AK2415" s="85"/>
      <c r="AL2415" s="85"/>
      <c r="AM2415" s="105"/>
      <c r="AN2415" s="107"/>
      <c r="AO2415" s="107"/>
      <c r="AP2415" s="105"/>
      <c r="AQ2415" s="85"/>
      <c r="AR2415" s="85"/>
      <c r="AS2415" s="105"/>
      <c r="AT2415" s="107"/>
      <c r="AU2415" s="85"/>
      <c r="AV2415" s="107"/>
      <c r="AW2415" s="85"/>
      <c r="AX2415" s="85"/>
      <c r="AY2415" s="85"/>
      <c r="AZ2415" s="80"/>
      <c r="BA2415" s="86"/>
      <c r="BB2415" s="86"/>
      <c r="BC2415" s="105"/>
    </row>
    <row r="2416" spans="1:55" x14ac:dyDescent="0.25">
      <c r="A2416" s="80"/>
      <c r="B2416" s="80"/>
      <c r="C2416" s="80"/>
      <c r="D2416" s="80"/>
      <c r="E2416" s="80"/>
      <c r="F2416" s="80"/>
      <c r="G2416" s="80"/>
      <c r="H2416" s="80"/>
      <c r="I2416" s="84"/>
      <c r="J2416" s="105"/>
      <c r="K2416" s="80"/>
      <c r="L2416" s="80"/>
      <c r="M2416" s="84"/>
      <c r="N2416" s="105"/>
      <c r="O2416" s="80"/>
      <c r="P2416" s="84"/>
      <c r="Q2416" s="105"/>
      <c r="R2416" s="80"/>
      <c r="S2416" s="80"/>
      <c r="T2416" s="84"/>
      <c r="U2416" s="105"/>
      <c r="V2416" s="80"/>
      <c r="W2416" s="80"/>
      <c r="X2416" s="80"/>
      <c r="Y2416" s="80"/>
      <c r="Z2416" s="80"/>
      <c r="AA2416" s="80"/>
      <c r="AB2416" s="109"/>
      <c r="AC2416" s="80"/>
      <c r="AD2416" s="80"/>
      <c r="AE2416" s="80"/>
      <c r="AF2416" s="80"/>
      <c r="AG2416" s="80"/>
      <c r="AH2416" s="80"/>
      <c r="AI2416" s="107"/>
      <c r="AJ2416" s="105"/>
      <c r="AK2416" s="80"/>
      <c r="AL2416" s="85"/>
      <c r="AM2416" s="105"/>
      <c r="AN2416" s="80"/>
      <c r="AO2416" s="107"/>
      <c r="AP2416" s="105"/>
      <c r="AQ2416" s="80"/>
      <c r="AR2416" s="85"/>
      <c r="AS2416" s="105"/>
      <c r="AT2416" s="80"/>
      <c r="AU2416" s="80"/>
      <c r="AV2416" s="80"/>
      <c r="AW2416" s="80"/>
      <c r="AX2416" s="80"/>
      <c r="AY2416" s="85"/>
      <c r="AZ2416" s="80"/>
      <c r="BA2416" s="80"/>
      <c r="BB2416" s="86"/>
      <c r="BC2416" s="105"/>
    </row>
    <row r="2417" spans="1:55" x14ac:dyDescent="0.25">
      <c r="A2417" s="80"/>
      <c r="B2417" s="80"/>
      <c r="C2417" s="80"/>
      <c r="D2417" s="80"/>
      <c r="E2417" s="80"/>
      <c r="F2417" s="80"/>
      <c r="G2417" s="80"/>
      <c r="H2417" s="84"/>
      <c r="I2417" s="84"/>
      <c r="J2417" s="105"/>
      <c r="K2417" s="84"/>
      <c r="L2417" s="105"/>
      <c r="M2417" s="84"/>
      <c r="N2417" s="105"/>
      <c r="O2417" s="84"/>
      <c r="P2417" s="84"/>
      <c r="Q2417" s="105"/>
      <c r="R2417" s="84"/>
      <c r="S2417" s="105"/>
      <c r="T2417" s="84"/>
      <c r="U2417" s="105"/>
      <c r="V2417" s="80"/>
      <c r="W2417" s="80"/>
      <c r="X2417" s="108"/>
      <c r="Y2417" s="108"/>
      <c r="Z2417" s="80"/>
      <c r="AA2417" s="80"/>
      <c r="AB2417" s="109"/>
      <c r="AC2417" s="80"/>
      <c r="AD2417" s="80"/>
      <c r="AE2417" s="80"/>
      <c r="AF2417" s="80"/>
      <c r="AG2417" s="80"/>
      <c r="AH2417" s="107"/>
      <c r="AI2417" s="107"/>
      <c r="AJ2417" s="105"/>
      <c r="AK2417" s="85"/>
      <c r="AL2417" s="85"/>
      <c r="AM2417" s="105"/>
      <c r="AN2417" s="107"/>
      <c r="AO2417" s="107"/>
      <c r="AP2417" s="105"/>
      <c r="AQ2417" s="85"/>
      <c r="AR2417" s="85"/>
      <c r="AS2417" s="105"/>
      <c r="AT2417" s="107"/>
      <c r="AU2417" s="85"/>
      <c r="AV2417" s="107"/>
      <c r="AW2417" s="85"/>
      <c r="AX2417" s="85"/>
      <c r="AY2417" s="85"/>
      <c r="AZ2417" s="80"/>
      <c r="BA2417" s="86"/>
      <c r="BB2417" s="86"/>
      <c r="BC2417" s="105"/>
    </row>
    <row r="2418" spans="1:55" x14ac:dyDescent="0.25">
      <c r="A2418" s="80"/>
      <c r="B2418" s="80"/>
      <c r="C2418" s="80"/>
      <c r="D2418" s="80"/>
      <c r="E2418" s="80"/>
      <c r="F2418" s="80"/>
      <c r="G2418" s="80"/>
      <c r="H2418" s="84"/>
      <c r="I2418" s="84"/>
      <c r="J2418" s="105"/>
      <c r="K2418" s="84"/>
      <c r="L2418" s="105"/>
      <c r="M2418" s="84"/>
      <c r="N2418" s="105"/>
      <c r="O2418" s="84"/>
      <c r="P2418" s="84"/>
      <c r="Q2418" s="105"/>
      <c r="R2418" s="84"/>
      <c r="S2418" s="105"/>
      <c r="T2418" s="84"/>
      <c r="U2418" s="105"/>
      <c r="V2418" s="80"/>
      <c r="W2418" s="80"/>
      <c r="X2418" s="108"/>
      <c r="Y2418" s="108"/>
      <c r="Z2418" s="80"/>
      <c r="AA2418" s="80"/>
      <c r="AB2418" s="109"/>
      <c r="AC2418" s="80"/>
      <c r="AD2418" s="80"/>
      <c r="AE2418" s="80"/>
      <c r="AF2418" s="80"/>
      <c r="AG2418" s="80"/>
      <c r="AH2418" s="107"/>
      <c r="AI2418" s="107"/>
      <c r="AJ2418" s="105"/>
      <c r="AK2418" s="85"/>
      <c r="AL2418" s="85"/>
      <c r="AM2418" s="105"/>
      <c r="AN2418" s="107"/>
      <c r="AO2418" s="107"/>
      <c r="AP2418" s="105"/>
      <c r="AQ2418" s="85"/>
      <c r="AR2418" s="85"/>
      <c r="AS2418" s="105"/>
      <c r="AT2418" s="107"/>
      <c r="AU2418" s="85"/>
      <c r="AV2418" s="107"/>
      <c r="AW2418" s="85"/>
      <c r="AX2418" s="85"/>
      <c r="AY2418" s="85"/>
      <c r="AZ2418" s="80"/>
      <c r="BA2418" s="86"/>
      <c r="BB2418" s="86"/>
      <c r="BC2418" s="105"/>
    </row>
    <row r="2419" spans="1:55" x14ac:dyDescent="0.25">
      <c r="A2419" s="80"/>
      <c r="B2419" s="80"/>
      <c r="C2419" s="80"/>
      <c r="D2419" s="80"/>
      <c r="E2419" s="80"/>
      <c r="F2419" s="80"/>
      <c r="G2419" s="80"/>
      <c r="H2419" s="84"/>
      <c r="I2419" s="84"/>
      <c r="J2419" s="105"/>
      <c r="K2419" s="84"/>
      <c r="L2419" s="105"/>
      <c r="M2419" s="84"/>
      <c r="N2419" s="105"/>
      <c r="O2419" s="84"/>
      <c r="P2419" s="84"/>
      <c r="Q2419" s="105"/>
      <c r="R2419" s="84"/>
      <c r="S2419" s="105"/>
      <c r="T2419" s="84"/>
      <c r="U2419" s="105"/>
      <c r="V2419" s="80"/>
      <c r="W2419" s="80"/>
      <c r="X2419" s="108"/>
      <c r="Y2419" s="108"/>
      <c r="Z2419" s="80"/>
      <c r="AA2419" s="80"/>
      <c r="AB2419" s="109"/>
      <c r="AC2419" s="80"/>
      <c r="AD2419" s="80"/>
      <c r="AE2419" s="80"/>
      <c r="AF2419" s="80"/>
      <c r="AG2419" s="80"/>
      <c r="AH2419" s="107"/>
      <c r="AI2419" s="107"/>
      <c r="AJ2419" s="105"/>
      <c r="AK2419" s="85"/>
      <c r="AL2419" s="85"/>
      <c r="AM2419" s="105"/>
      <c r="AN2419" s="107"/>
      <c r="AO2419" s="107"/>
      <c r="AP2419" s="105"/>
      <c r="AQ2419" s="85"/>
      <c r="AR2419" s="85"/>
      <c r="AS2419" s="105"/>
      <c r="AT2419" s="107"/>
      <c r="AU2419" s="85"/>
      <c r="AV2419" s="107"/>
      <c r="AW2419" s="85"/>
      <c r="AX2419" s="85"/>
      <c r="AY2419" s="85"/>
      <c r="AZ2419" s="80"/>
      <c r="BA2419" s="86"/>
      <c r="BB2419" s="86"/>
      <c r="BC2419" s="105"/>
    </row>
    <row r="2420" spans="1:55" x14ac:dyDescent="0.25">
      <c r="A2420" s="80"/>
      <c r="B2420" s="80"/>
      <c r="C2420" s="80"/>
      <c r="D2420" s="80"/>
      <c r="E2420" s="80"/>
      <c r="F2420" s="80"/>
      <c r="G2420" s="80"/>
      <c r="H2420" s="84"/>
      <c r="I2420" s="84"/>
      <c r="J2420" s="105"/>
      <c r="K2420" s="84"/>
      <c r="L2420" s="105"/>
      <c r="M2420" s="84"/>
      <c r="N2420" s="105"/>
      <c r="O2420" s="84"/>
      <c r="P2420" s="84"/>
      <c r="Q2420" s="105"/>
      <c r="R2420" s="84"/>
      <c r="S2420" s="105"/>
      <c r="T2420" s="84"/>
      <c r="U2420" s="105"/>
      <c r="V2420" s="80"/>
      <c r="W2420" s="80"/>
      <c r="X2420" s="108"/>
      <c r="Y2420" s="108"/>
      <c r="Z2420" s="80"/>
      <c r="AA2420" s="80"/>
      <c r="AB2420" s="109"/>
      <c r="AC2420" s="80"/>
      <c r="AD2420" s="80"/>
      <c r="AE2420" s="80"/>
      <c r="AF2420" s="80"/>
      <c r="AG2420" s="80"/>
      <c r="AH2420" s="107"/>
      <c r="AI2420" s="107"/>
      <c r="AJ2420" s="105"/>
      <c r="AK2420" s="85"/>
      <c r="AL2420" s="85"/>
      <c r="AM2420" s="105"/>
      <c r="AN2420" s="107"/>
      <c r="AO2420" s="107"/>
      <c r="AP2420" s="105"/>
      <c r="AQ2420" s="85"/>
      <c r="AR2420" s="85"/>
      <c r="AS2420" s="105"/>
      <c r="AT2420" s="107"/>
      <c r="AU2420" s="85"/>
      <c r="AV2420" s="107"/>
      <c r="AW2420" s="85"/>
      <c r="AX2420" s="85"/>
      <c r="AY2420" s="85"/>
      <c r="AZ2420" s="80"/>
      <c r="BA2420" s="86"/>
      <c r="BB2420" s="86"/>
      <c r="BC2420" s="105"/>
    </row>
    <row r="2421" spans="1:55" x14ac:dyDescent="0.25">
      <c r="A2421" s="80"/>
      <c r="B2421" s="80"/>
      <c r="C2421" s="80"/>
      <c r="D2421" s="80"/>
      <c r="E2421" s="80"/>
      <c r="F2421" s="80"/>
      <c r="G2421" s="80"/>
      <c r="H2421" s="84"/>
      <c r="I2421" s="84"/>
      <c r="J2421" s="105"/>
      <c r="K2421" s="84"/>
      <c r="L2421" s="105"/>
      <c r="M2421" s="84"/>
      <c r="N2421" s="105"/>
      <c r="O2421" s="84"/>
      <c r="P2421" s="84"/>
      <c r="Q2421" s="105"/>
      <c r="R2421" s="84"/>
      <c r="S2421" s="105"/>
      <c r="T2421" s="84"/>
      <c r="U2421" s="105"/>
      <c r="V2421" s="80"/>
      <c r="W2421" s="80"/>
      <c r="X2421" s="108"/>
      <c r="Y2421" s="108"/>
      <c r="Z2421" s="80"/>
      <c r="AA2421" s="80"/>
      <c r="AB2421" s="109"/>
      <c r="AC2421" s="80"/>
      <c r="AD2421" s="80"/>
      <c r="AE2421" s="80"/>
      <c r="AF2421" s="80"/>
      <c r="AG2421" s="80"/>
      <c r="AH2421" s="107"/>
      <c r="AI2421" s="107"/>
      <c r="AJ2421" s="105"/>
      <c r="AK2421" s="85"/>
      <c r="AL2421" s="85"/>
      <c r="AM2421" s="105"/>
      <c r="AN2421" s="107"/>
      <c r="AO2421" s="107"/>
      <c r="AP2421" s="105"/>
      <c r="AQ2421" s="85"/>
      <c r="AR2421" s="85"/>
      <c r="AS2421" s="105"/>
      <c r="AT2421" s="107"/>
      <c r="AU2421" s="85"/>
      <c r="AV2421" s="107"/>
      <c r="AW2421" s="85"/>
      <c r="AX2421" s="85"/>
      <c r="AY2421" s="85"/>
      <c r="AZ2421" s="80"/>
      <c r="BA2421" s="86"/>
      <c r="BB2421" s="86"/>
      <c r="BC2421" s="105"/>
    </row>
    <row r="2422" spans="1:55" x14ac:dyDescent="0.25">
      <c r="A2422" s="80"/>
      <c r="B2422" s="80"/>
      <c r="C2422" s="80"/>
      <c r="D2422" s="81"/>
      <c r="E2422" s="82"/>
      <c r="F2422" s="83"/>
      <c r="G2422" s="83"/>
      <c r="H2422" s="84"/>
      <c r="I2422" s="84"/>
      <c r="J2422" s="105"/>
      <c r="K2422" s="84"/>
      <c r="L2422" s="105"/>
      <c r="M2422" s="84"/>
      <c r="N2422" s="105"/>
      <c r="O2422" s="84"/>
      <c r="P2422" s="84"/>
      <c r="Q2422" s="105"/>
      <c r="R2422" s="84"/>
      <c r="S2422" s="105"/>
      <c r="T2422" s="84"/>
      <c r="U2422" s="105"/>
      <c r="V2422" s="80"/>
      <c r="W2422" s="80"/>
      <c r="X2422" s="80"/>
      <c r="Y2422" s="80"/>
      <c r="Z2422" s="106"/>
      <c r="AA2422" s="106"/>
      <c r="AB2422" s="109"/>
      <c r="AC2422" s="106"/>
      <c r="AD2422" s="106"/>
      <c r="AE2422" s="80"/>
      <c r="AF2422" s="106"/>
      <c r="AG2422" s="106"/>
      <c r="AH2422" s="107"/>
      <c r="AI2422" s="107"/>
      <c r="AJ2422" s="105"/>
      <c r="AK2422" s="85"/>
      <c r="AL2422" s="85"/>
      <c r="AM2422" s="105"/>
      <c r="AN2422" s="107"/>
      <c r="AO2422" s="107"/>
      <c r="AP2422" s="105"/>
      <c r="AQ2422" s="85"/>
      <c r="AR2422" s="85"/>
      <c r="AS2422" s="105"/>
      <c r="AT2422" s="107"/>
      <c r="AU2422" s="85"/>
      <c r="AV2422" s="107"/>
      <c r="AW2422" s="85"/>
      <c r="AX2422" s="85"/>
      <c r="AY2422" s="85"/>
      <c r="AZ2422" s="80"/>
      <c r="BA2422" s="86"/>
      <c r="BB2422" s="86"/>
      <c r="BC2422" s="105"/>
    </row>
    <row r="2423" spans="1:55" x14ac:dyDescent="0.25">
      <c r="A2423" s="80"/>
      <c r="B2423" s="80"/>
      <c r="C2423" s="80"/>
      <c r="D2423" s="81"/>
      <c r="E2423" s="82"/>
      <c r="F2423" s="83"/>
      <c r="G2423" s="83"/>
      <c r="H2423" s="84"/>
      <c r="I2423" s="84"/>
      <c r="J2423" s="105"/>
      <c r="K2423" s="84"/>
      <c r="L2423" s="105"/>
      <c r="M2423" s="84"/>
      <c r="N2423" s="105"/>
      <c r="O2423" s="84"/>
      <c r="P2423" s="84"/>
      <c r="Q2423" s="105"/>
      <c r="R2423" s="84"/>
      <c r="S2423" s="105"/>
      <c r="T2423" s="84"/>
      <c r="U2423" s="105"/>
      <c r="V2423" s="80"/>
      <c r="W2423" s="80"/>
      <c r="X2423" s="80"/>
      <c r="Y2423" s="80"/>
      <c r="Z2423" s="106"/>
      <c r="AA2423" s="106"/>
      <c r="AB2423" s="109"/>
      <c r="AC2423" s="106"/>
      <c r="AD2423" s="106"/>
      <c r="AE2423" s="80"/>
      <c r="AF2423" s="106"/>
      <c r="AG2423" s="106"/>
      <c r="AH2423" s="107"/>
      <c r="AI2423" s="107"/>
      <c r="AJ2423" s="105"/>
      <c r="AK2423" s="85"/>
      <c r="AL2423" s="85"/>
      <c r="AM2423" s="105"/>
      <c r="AN2423" s="107"/>
      <c r="AO2423" s="107"/>
      <c r="AP2423" s="105"/>
      <c r="AQ2423" s="85"/>
      <c r="AR2423" s="85"/>
      <c r="AS2423" s="105"/>
      <c r="AT2423" s="107"/>
      <c r="AU2423" s="85"/>
      <c r="AV2423" s="107"/>
      <c r="AW2423" s="85"/>
      <c r="AX2423" s="85"/>
      <c r="AY2423" s="85"/>
      <c r="AZ2423" s="80"/>
      <c r="BA2423" s="86"/>
      <c r="BB2423" s="86"/>
      <c r="BC2423" s="105"/>
    </row>
    <row r="2424" spans="1:55" x14ac:dyDescent="0.25">
      <c r="A2424" s="80"/>
      <c r="B2424" s="80"/>
      <c r="C2424" s="80"/>
      <c r="D2424" s="81"/>
      <c r="E2424" s="82"/>
      <c r="F2424" s="83"/>
      <c r="G2424" s="83"/>
      <c r="H2424" s="84"/>
      <c r="I2424" s="84"/>
      <c r="J2424" s="105"/>
      <c r="K2424" s="84"/>
      <c r="L2424" s="105"/>
      <c r="M2424" s="84"/>
      <c r="N2424" s="105"/>
      <c r="O2424" s="84"/>
      <c r="P2424" s="84"/>
      <c r="Q2424" s="105"/>
      <c r="R2424" s="84"/>
      <c r="S2424" s="105"/>
      <c r="T2424" s="84"/>
      <c r="U2424" s="105"/>
      <c r="V2424" s="80"/>
      <c r="W2424" s="80"/>
      <c r="X2424" s="108"/>
      <c r="Y2424" s="108"/>
      <c r="Z2424" s="106"/>
      <c r="AA2424" s="106"/>
      <c r="AB2424" s="109"/>
      <c r="AC2424" s="106"/>
      <c r="AD2424" s="106"/>
      <c r="AE2424" s="80"/>
      <c r="AF2424" s="106"/>
      <c r="AG2424" s="106"/>
      <c r="AH2424" s="107"/>
      <c r="AI2424" s="107"/>
      <c r="AJ2424" s="105"/>
      <c r="AK2424" s="85"/>
      <c r="AL2424" s="85"/>
      <c r="AM2424" s="105"/>
      <c r="AN2424" s="107"/>
      <c r="AO2424" s="107"/>
      <c r="AP2424" s="105"/>
      <c r="AQ2424" s="85"/>
      <c r="AR2424" s="85"/>
      <c r="AS2424" s="105"/>
      <c r="AT2424" s="107"/>
      <c r="AU2424" s="85"/>
      <c r="AV2424" s="107"/>
      <c r="AW2424" s="85"/>
      <c r="AX2424" s="85"/>
      <c r="AY2424" s="85"/>
      <c r="AZ2424" s="80"/>
      <c r="BA2424" s="86"/>
      <c r="BB2424" s="86"/>
      <c r="BC2424" s="105"/>
    </row>
    <row r="2425" spans="1:55" x14ac:dyDescent="0.25">
      <c r="A2425" s="80"/>
      <c r="B2425" s="80"/>
      <c r="C2425" s="80"/>
      <c r="D2425" s="81"/>
      <c r="E2425" s="82"/>
      <c r="F2425" s="83"/>
      <c r="G2425" s="83"/>
      <c r="H2425" s="84"/>
      <c r="I2425" s="84"/>
      <c r="J2425" s="105"/>
      <c r="K2425" s="84"/>
      <c r="L2425" s="105"/>
      <c r="M2425" s="84"/>
      <c r="N2425" s="105"/>
      <c r="O2425" s="84"/>
      <c r="P2425" s="84"/>
      <c r="Q2425" s="105"/>
      <c r="R2425" s="84"/>
      <c r="S2425" s="105"/>
      <c r="T2425" s="84"/>
      <c r="U2425" s="105"/>
      <c r="V2425" s="80"/>
      <c r="W2425" s="80"/>
      <c r="X2425" s="80"/>
      <c r="Y2425" s="80"/>
      <c r="Z2425" s="106"/>
      <c r="AA2425" s="106"/>
      <c r="AB2425" s="109"/>
      <c r="AC2425" s="106"/>
      <c r="AD2425" s="106"/>
      <c r="AE2425" s="80"/>
      <c r="AF2425" s="106"/>
      <c r="AG2425" s="106"/>
      <c r="AH2425" s="107"/>
      <c r="AI2425" s="107"/>
      <c r="AJ2425" s="105"/>
      <c r="AK2425" s="85"/>
      <c r="AL2425" s="85"/>
      <c r="AM2425" s="105"/>
      <c r="AN2425" s="107"/>
      <c r="AO2425" s="107"/>
      <c r="AP2425" s="105"/>
      <c r="AQ2425" s="85"/>
      <c r="AR2425" s="85"/>
      <c r="AS2425" s="105"/>
      <c r="AT2425" s="107"/>
      <c r="AU2425" s="85"/>
      <c r="AV2425" s="107"/>
      <c r="AW2425" s="85"/>
      <c r="AX2425" s="85"/>
      <c r="AY2425" s="85"/>
      <c r="AZ2425" s="80"/>
      <c r="BA2425" s="86"/>
      <c r="BB2425" s="86"/>
      <c r="BC2425" s="105"/>
    </row>
    <row r="2426" spans="1:55" x14ac:dyDescent="0.25">
      <c r="A2426" s="80"/>
      <c r="B2426" s="80"/>
      <c r="C2426" s="80"/>
      <c r="D2426" s="81"/>
      <c r="E2426" s="82"/>
      <c r="F2426" s="83"/>
      <c r="G2426" s="83"/>
      <c r="H2426" s="84"/>
      <c r="I2426" s="84"/>
      <c r="J2426" s="105"/>
      <c r="K2426" s="84"/>
      <c r="L2426" s="105"/>
      <c r="M2426" s="84"/>
      <c r="N2426" s="105"/>
      <c r="O2426" s="84"/>
      <c r="P2426" s="84"/>
      <c r="Q2426" s="105"/>
      <c r="R2426" s="84"/>
      <c r="S2426" s="105"/>
      <c r="T2426" s="84"/>
      <c r="U2426" s="105"/>
      <c r="V2426" s="80"/>
      <c r="W2426" s="80"/>
      <c r="X2426" s="80"/>
      <c r="Y2426" s="80"/>
      <c r="Z2426" s="106"/>
      <c r="AA2426" s="106"/>
      <c r="AB2426" s="109"/>
      <c r="AC2426" s="106"/>
      <c r="AD2426" s="106"/>
      <c r="AE2426" s="80"/>
      <c r="AF2426" s="106"/>
      <c r="AG2426" s="106"/>
      <c r="AH2426" s="107"/>
      <c r="AI2426" s="107"/>
      <c r="AJ2426" s="105"/>
      <c r="AK2426" s="85"/>
      <c r="AL2426" s="85"/>
      <c r="AM2426" s="105"/>
      <c r="AN2426" s="107"/>
      <c r="AO2426" s="107"/>
      <c r="AP2426" s="105"/>
      <c r="AQ2426" s="85"/>
      <c r="AR2426" s="85"/>
      <c r="AS2426" s="105"/>
      <c r="AT2426" s="107"/>
      <c r="AU2426" s="85"/>
      <c r="AV2426" s="107"/>
      <c r="AW2426" s="85"/>
      <c r="AX2426" s="85"/>
      <c r="AY2426" s="85"/>
      <c r="AZ2426" s="80"/>
      <c r="BA2426" s="86"/>
      <c r="BB2426" s="86"/>
      <c r="BC2426" s="105"/>
    </row>
    <row r="2427" spans="1:55" x14ac:dyDescent="0.25">
      <c r="A2427" s="80"/>
      <c r="B2427" s="80"/>
      <c r="C2427" s="80"/>
      <c r="D2427" s="81"/>
      <c r="E2427" s="82"/>
      <c r="F2427" s="83"/>
      <c r="G2427" s="83"/>
      <c r="H2427" s="84"/>
      <c r="I2427" s="84"/>
      <c r="J2427" s="105"/>
      <c r="K2427" s="84"/>
      <c r="L2427" s="105"/>
      <c r="M2427" s="84"/>
      <c r="N2427" s="105"/>
      <c r="O2427" s="84"/>
      <c r="P2427" s="84"/>
      <c r="Q2427" s="105"/>
      <c r="R2427" s="84"/>
      <c r="S2427" s="105"/>
      <c r="T2427" s="84"/>
      <c r="U2427" s="105"/>
      <c r="V2427" s="80"/>
      <c r="W2427" s="80"/>
      <c r="X2427" s="80"/>
      <c r="Y2427" s="80"/>
      <c r="Z2427" s="106"/>
      <c r="AA2427" s="106"/>
      <c r="AB2427" s="109"/>
      <c r="AC2427" s="106"/>
      <c r="AD2427" s="106"/>
      <c r="AE2427" s="80"/>
      <c r="AF2427" s="106"/>
      <c r="AG2427" s="106"/>
      <c r="AH2427" s="107"/>
      <c r="AI2427" s="107"/>
      <c r="AJ2427" s="105"/>
      <c r="AK2427" s="85"/>
      <c r="AL2427" s="85"/>
      <c r="AM2427" s="105"/>
      <c r="AN2427" s="107"/>
      <c r="AO2427" s="107"/>
      <c r="AP2427" s="105"/>
      <c r="AQ2427" s="85"/>
      <c r="AR2427" s="85"/>
      <c r="AS2427" s="105"/>
      <c r="AT2427" s="107"/>
      <c r="AU2427" s="85"/>
      <c r="AV2427" s="107"/>
      <c r="AW2427" s="85"/>
      <c r="AX2427" s="85"/>
      <c r="AY2427" s="85"/>
      <c r="AZ2427" s="80"/>
      <c r="BA2427" s="86"/>
      <c r="BB2427" s="86"/>
      <c r="BC2427" s="105"/>
    </row>
    <row r="2428" spans="1:55" x14ac:dyDescent="0.25">
      <c r="A2428" s="80"/>
      <c r="B2428" s="80"/>
      <c r="C2428" s="80"/>
      <c r="D2428" s="81"/>
      <c r="E2428" s="82"/>
      <c r="F2428" s="83"/>
      <c r="G2428" s="83"/>
      <c r="H2428" s="84"/>
      <c r="I2428" s="84"/>
      <c r="J2428" s="105"/>
      <c r="K2428" s="84"/>
      <c r="L2428" s="105"/>
      <c r="M2428" s="84"/>
      <c r="N2428" s="105"/>
      <c r="O2428" s="84"/>
      <c r="P2428" s="84"/>
      <c r="Q2428" s="105"/>
      <c r="R2428" s="84"/>
      <c r="S2428" s="105"/>
      <c r="T2428" s="84"/>
      <c r="U2428" s="105"/>
      <c r="V2428" s="80"/>
      <c r="W2428" s="80"/>
      <c r="X2428" s="108"/>
      <c r="Y2428" s="108"/>
      <c r="Z2428" s="106"/>
      <c r="AA2428" s="106"/>
      <c r="AB2428" s="109"/>
      <c r="AC2428" s="106"/>
      <c r="AD2428" s="106"/>
      <c r="AE2428" s="80"/>
      <c r="AF2428" s="106"/>
      <c r="AG2428" s="106"/>
      <c r="AH2428" s="107"/>
      <c r="AI2428" s="107"/>
      <c r="AJ2428" s="105"/>
      <c r="AK2428" s="85"/>
      <c r="AL2428" s="85"/>
      <c r="AM2428" s="105"/>
      <c r="AN2428" s="107"/>
      <c r="AO2428" s="107"/>
      <c r="AP2428" s="105"/>
      <c r="AQ2428" s="85"/>
      <c r="AR2428" s="85"/>
      <c r="AS2428" s="105"/>
      <c r="AT2428" s="107"/>
      <c r="AU2428" s="85"/>
      <c r="AV2428" s="107"/>
      <c r="AW2428" s="85"/>
      <c r="AX2428" s="85"/>
      <c r="AY2428" s="85"/>
      <c r="AZ2428" s="80"/>
      <c r="BA2428" s="86"/>
      <c r="BB2428" s="86"/>
      <c r="BC2428" s="105"/>
    </row>
    <row r="2429" spans="1:55" x14ac:dyDescent="0.25">
      <c r="A2429" s="80"/>
      <c r="B2429" s="80"/>
      <c r="C2429" s="80"/>
      <c r="D2429" s="80"/>
      <c r="E2429" s="80"/>
      <c r="F2429" s="80"/>
      <c r="G2429" s="80"/>
      <c r="H2429" s="80"/>
      <c r="I2429" s="80"/>
      <c r="J2429" s="80"/>
      <c r="K2429" s="80"/>
      <c r="L2429" s="80"/>
      <c r="M2429" s="80"/>
      <c r="N2429" s="80"/>
      <c r="O2429" s="80"/>
      <c r="P2429" s="80"/>
      <c r="Q2429" s="80"/>
      <c r="R2429" s="80"/>
      <c r="S2429" s="80"/>
      <c r="T2429" s="80"/>
      <c r="U2429" s="80"/>
      <c r="V2429" s="80"/>
      <c r="W2429" s="80"/>
      <c r="X2429" s="80"/>
      <c r="Y2429" s="80"/>
      <c r="Z2429" s="80"/>
      <c r="AA2429" s="80"/>
      <c r="AB2429" s="109"/>
      <c r="AC2429" s="80"/>
      <c r="AD2429" s="80"/>
      <c r="AE2429" s="80"/>
      <c r="AF2429" s="80"/>
      <c r="AG2429" s="80"/>
      <c r="AH2429" s="80"/>
      <c r="AI2429" s="80"/>
      <c r="AJ2429" s="80"/>
      <c r="AK2429" s="80"/>
      <c r="AL2429" s="80"/>
      <c r="AM2429" s="80"/>
      <c r="AN2429" s="80"/>
      <c r="AO2429" s="80"/>
      <c r="AP2429" s="80"/>
      <c r="AQ2429" s="80"/>
      <c r="AR2429" s="80"/>
      <c r="AS2429" s="80"/>
      <c r="AT2429" s="80"/>
      <c r="AU2429" s="80"/>
      <c r="AV2429" s="80"/>
      <c r="AW2429" s="80"/>
      <c r="AX2429" s="85"/>
      <c r="AY2429" s="85"/>
      <c r="AZ2429" s="80"/>
      <c r="BA2429" s="86"/>
      <c r="BB2429" s="86"/>
      <c r="BC2429" s="105"/>
    </row>
    <row r="2430" spans="1:55" x14ac:dyDescent="0.25">
      <c r="A2430" s="80"/>
      <c r="B2430" s="80"/>
      <c r="C2430" s="80"/>
      <c r="D2430" s="81"/>
      <c r="E2430" s="82"/>
      <c r="F2430" s="83"/>
      <c r="G2430" s="83"/>
      <c r="H2430" s="84"/>
      <c r="I2430" s="84"/>
      <c r="J2430" s="105"/>
      <c r="K2430" s="84"/>
      <c r="L2430" s="105"/>
      <c r="M2430" s="84"/>
      <c r="N2430" s="105"/>
      <c r="O2430" s="84"/>
      <c r="P2430" s="84"/>
      <c r="Q2430" s="105"/>
      <c r="R2430" s="84"/>
      <c r="S2430" s="105"/>
      <c r="T2430" s="84"/>
      <c r="U2430" s="105"/>
      <c r="V2430" s="80"/>
      <c r="W2430" s="80"/>
      <c r="X2430" s="108"/>
      <c r="Y2430" s="108"/>
      <c r="Z2430" s="106"/>
      <c r="AA2430" s="106"/>
      <c r="AB2430" s="109"/>
      <c r="AC2430" s="106"/>
      <c r="AD2430" s="106"/>
      <c r="AE2430" s="80"/>
      <c r="AF2430" s="106"/>
      <c r="AG2430" s="106"/>
      <c r="AH2430" s="107"/>
      <c r="AI2430" s="107"/>
      <c r="AJ2430" s="105"/>
      <c r="AK2430" s="85"/>
      <c r="AL2430" s="85"/>
      <c r="AM2430" s="105"/>
      <c r="AN2430" s="107"/>
      <c r="AO2430" s="107"/>
      <c r="AP2430" s="105"/>
      <c r="AQ2430" s="85"/>
      <c r="AR2430" s="85"/>
      <c r="AS2430" s="105"/>
      <c r="AT2430" s="107"/>
      <c r="AU2430" s="85"/>
      <c r="AV2430" s="107"/>
      <c r="AW2430" s="85"/>
      <c r="AX2430" s="85"/>
      <c r="AY2430" s="85"/>
      <c r="AZ2430" s="80"/>
      <c r="BA2430" s="86"/>
      <c r="BB2430" s="86"/>
      <c r="BC2430" s="105"/>
    </row>
    <row r="2431" spans="1:55" x14ac:dyDescent="0.25">
      <c r="A2431" s="80"/>
      <c r="B2431" s="80"/>
      <c r="C2431" s="80"/>
      <c r="D2431" s="80"/>
      <c r="E2431" s="80"/>
      <c r="F2431" s="80"/>
      <c r="G2431" s="80"/>
      <c r="H2431" s="80"/>
      <c r="I2431" s="80"/>
      <c r="J2431" s="80"/>
      <c r="K2431" s="84"/>
      <c r="L2431" s="105"/>
      <c r="M2431" s="84"/>
      <c r="N2431" s="105"/>
      <c r="O2431" s="80"/>
      <c r="P2431" s="80"/>
      <c r="Q2431" s="80"/>
      <c r="R2431" s="84"/>
      <c r="S2431" s="105"/>
      <c r="T2431" s="84"/>
      <c r="U2431" s="105"/>
      <c r="V2431" s="80"/>
      <c r="W2431" s="80"/>
      <c r="X2431" s="80"/>
      <c r="Y2431" s="80"/>
      <c r="Z2431" s="80"/>
      <c r="AA2431" s="80"/>
      <c r="AB2431" s="109"/>
      <c r="AC2431" s="80"/>
      <c r="AD2431" s="80"/>
      <c r="AE2431" s="80"/>
      <c r="AF2431" s="80"/>
      <c r="AG2431" s="80"/>
      <c r="AH2431" s="80"/>
      <c r="AI2431" s="80"/>
      <c r="AJ2431" s="80"/>
      <c r="AK2431" s="80"/>
      <c r="AL2431" s="80"/>
      <c r="AM2431" s="80"/>
      <c r="AN2431" s="80"/>
      <c r="AO2431" s="80"/>
      <c r="AP2431" s="80"/>
      <c r="AQ2431" s="80"/>
      <c r="AR2431" s="80"/>
      <c r="AS2431" s="80"/>
      <c r="AT2431" s="80"/>
      <c r="AU2431" s="80"/>
      <c r="AV2431" s="80"/>
      <c r="AW2431" s="80"/>
      <c r="AX2431" s="85"/>
      <c r="AY2431" s="85"/>
      <c r="AZ2431" s="80"/>
      <c r="BA2431" s="86"/>
      <c r="BB2431" s="86"/>
      <c r="BC2431" s="105"/>
    </row>
    <row r="2432" spans="1:55" x14ac:dyDescent="0.25">
      <c r="A2432" s="80"/>
      <c r="B2432" s="80"/>
      <c r="C2432" s="80"/>
      <c r="D2432" s="80"/>
      <c r="E2432" s="80"/>
      <c r="F2432" s="80"/>
      <c r="G2432" s="80"/>
      <c r="H2432" s="80"/>
      <c r="I2432" s="80"/>
      <c r="J2432" s="80"/>
      <c r="K2432" s="80"/>
      <c r="L2432" s="80"/>
      <c r="M2432" s="80"/>
      <c r="N2432" s="80"/>
      <c r="O2432" s="80"/>
      <c r="P2432" s="80"/>
      <c r="Q2432" s="80"/>
      <c r="R2432" s="80"/>
      <c r="S2432" s="80"/>
      <c r="T2432" s="80"/>
      <c r="U2432" s="80"/>
      <c r="V2432" s="80"/>
      <c r="W2432" s="80"/>
      <c r="X2432" s="80"/>
      <c r="Y2432" s="80"/>
      <c r="Z2432" s="80"/>
      <c r="AA2432" s="80"/>
      <c r="AB2432" s="109"/>
      <c r="AC2432" s="80"/>
      <c r="AD2432" s="80"/>
      <c r="AE2432" s="80"/>
      <c r="AF2432" s="80"/>
      <c r="AG2432" s="80"/>
      <c r="AH2432" s="80"/>
      <c r="AI2432" s="80"/>
      <c r="AJ2432" s="80"/>
      <c r="AK2432" s="80"/>
      <c r="AL2432" s="80"/>
      <c r="AM2432" s="80"/>
      <c r="AN2432" s="80"/>
      <c r="AO2432" s="80"/>
      <c r="AP2432" s="80"/>
      <c r="AQ2432" s="80"/>
      <c r="AR2432" s="80"/>
      <c r="AS2432" s="80"/>
      <c r="AT2432" s="80"/>
      <c r="AU2432" s="80"/>
      <c r="AV2432" s="80"/>
      <c r="AW2432" s="80"/>
      <c r="AX2432" s="85"/>
      <c r="AY2432" s="85"/>
      <c r="AZ2432" s="80"/>
      <c r="BA2432" s="86"/>
      <c r="BB2432" s="86"/>
      <c r="BC2432" s="105"/>
    </row>
    <row r="2433" spans="1:55" x14ac:dyDescent="0.25">
      <c r="A2433" s="80"/>
      <c r="B2433" s="80"/>
      <c r="C2433" s="80"/>
      <c r="D2433" s="81"/>
      <c r="E2433" s="82"/>
      <c r="F2433" s="83"/>
      <c r="G2433" s="83"/>
      <c r="H2433" s="84"/>
      <c r="I2433" s="84"/>
      <c r="J2433" s="105"/>
      <c r="K2433" s="84"/>
      <c r="L2433" s="105"/>
      <c r="M2433" s="84"/>
      <c r="N2433" s="105"/>
      <c r="O2433" s="84"/>
      <c r="P2433" s="84"/>
      <c r="Q2433" s="105"/>
      <c r="R2433" s="84"/>
      <c r="S2433" s="105"/>
      <c r="T2433" s="84"/>
      <c r="U2433" s="105"/>
      <c r="V2433" s="80"/>
      <c r="W2433" s="80"/>
      <c r="X2433" s="108"/>
      <c r="Y2433" s="108"/>
      <c r="Z2433" s="106"/>
      <c r="AA2433" s="106"/>
      <c r="AB2433" s="109"/>
      <c r="AC2433" s="106"/>
      <c r="AD2433" s="106"/>
      <c r="AE2433" s="80"/>
      <c r="AF2433" s="106"/>
      <c r="AG2433" s="106"/>
      <c r="AH2433" s="107"/>
      <c r="AI2433" s="107"/>
      <c r="AJ2433" s="105"/>
      <c r="AK2433" s="85"/>
      <c r="AL2433" s="85"/>
      <c r="AM2433" s="105"/>
      <c r="AN2433" s="107"/>
      <c r="AO2433" s="107"/>
      <c r="AP2433" s="105"/>
      <c r="AQ2433" s="85"/>
      <c r="AR2433" s="85"/>
      <c r="AS2433" s="105"/>
      <c r="AT2433" s="107"/>
      <c r="AU2433" s="85"/>
      <c r="AV2433" s="107"/>
      <c r="AW2433" s="85"/>
      <c r="AX2433" s="85"/>
      <c r="AY2433" s="85"/>
      <c r="AZ2433" s="80"/>
      <c r="BA2433" s="86"/>
      <c r="BB2433" s="86"/>
      <c r="BC2433" s="105"/>
    </row>
    <row r="2434" spans="1:55" x14ac:dyDescent="0.25">
      <c r="A2434" s="80"/>
      <c r="B2434" s="80"/>
      <c r="C2434" s="80"/>
      <c r="D2434" s="80"/>
      <c r="E2434" s="80"/>
      <c r="F2434" s="80"/>
      <c r="G2434" s="80"/>
      <c r="H2434" s="80"/>
      <c r="I2434" s="80"/>
      <c r="J2434" s="80"/>
      <c r="K2434" s="84"/>
      <c r="L2434" s="105"/>
      <c r="M2434" s="84"/>
      <c r="N2434" s="105"/>
      <c r="O2434" s="80"/>
      <c r="P2434" s="80"/>
      <c r="Q2434" s="80"/>
      <c r="R2434" s="84"/>
      <c r="S2434" s="105"/>
      <c r="T2434" s="84"/>
      <c r="U2434" s="105"/>
      <c r="V2434" s="80"/>
      <c r="W2434" s="80"/>
      <c r="X2434" s="80"/>
      <c r="Y2434" s="80"/>
      <c r="Z2434" s="80"/>
      <c r="AA2434" s="80"/>
      <c r="AB2434" s="109"/>
      <c r="AC2434" s="80"/>
      <c r="AD2434" s="80"/>
      <c r="AE2434" s="80"/>
      <c r="AF2434" s="80"/>
      <c r="AG2434" s="80"/>
      <c r="AH2434" s="80"/>
      <c r="AI2434" s="80"/>
      <c r="AJ2434" s="80"/>
      <c r="AK2434" s="80"/>
      <c r="AL2434" s="80"/>
      <c r="AM2434" s="80"/>
      <c r="AN2434" s="80"/>
      <c r="AO2434" s="80"/>
      <c r="AP2434" s="80"/>
      <c r="AQ2434" s="80"/>
      <c r="AR2434" s="80"/>
      <c r="AS2434" s="80"/>
      <c r="AT2434" s="80"/>
      <c r="AU2434" s="80"/>
      <c r="AV2434" s="80"/>
      <c r="AW2434" s="80"/>
      <c r="AX2434" s="80"/>
      <c r="AY2434" s="80"/>
      <c r="AZ2434" s="80"/>
      <c r="BA2434" s="80"/>
      <c r="BB2434" s="80"/>
      <c r="BC2434" s="80"/>
    </row>
    <row r="2435" spans="1:55" x14ac:dyDescent="0.25">
      <c r="A2435" s="80"/>
      <c r="B2435" s="80"/>
      <c r="C2435" s="80"/>
      <c r="D2435" s="81"/>
      <c r="E2435" s="82"/>
      <c r="F2435" s="83"/>
      <c r="G2435" s="83"/>
      <c r="H2435" s="84"/>
      <c r="I2435" s="84"/>
      <c r="J2435" s="105"/>
      <c r="K2435" s="84"/>
      <c r="L2435" s="105"/>
      <c r="M2435" s="84"/>
      <c r="N2435" s="105"/>
      <c r="O2435" s="84"/>
      <c r="P2435" s="84"/>
      <c r="Q2435" s="105"/>
      <c r="R2435" s="84"/>
      <c r="S2435" s="105"/>
      <c r="T2435" s="84"/>
      <c r="U2435" s="105"/>
      <c r="V2435" s="80"/>
      <c r="W2435" s="80"/>
      <c r="X2435" s="108"/>
      <c r="Y2435" s="108"/>
      <c r="Z2435" s="106"/>
      <c r="AA2435" s="106"/>
      <c r="AB2435" s="109"/>
      <c r="AC2435" s="106"/>
      <c r="AD2435" s="106"/>
      <c r="AE2435" s="80"/>
      <c r="AF2435" s="106"/>
      <c r="AG2435" s="106"/>
      <c r="AH2435" s="107"/>
      <c r="AI2435" s="107"/>
      <c r="AJ2435" s="105"/>
      <c r="AK2435" s="85"/>
      <c r="AL2435" s="85"/>
      <c r="AM2435" s="105"/>
      <c r="AN2435" s="107"/>
      <c r="AO2435" s="107"/>
      <c r="AP2435" s="105"/>
      <c r="AQ2435" s="85"/>
      <c r="AR2435" s="85"/>
      <c r="AS2435" s="105"/>
      <c r="AT2435" s="107"/>
      <c r="AU2435" s="85"/>
      <c r="AV2435" s="107"/>
      <c r="AW2435" s="85"/>
      <c r="AX2435" s="85"/>
      <c r="AY2435" s="85"/>
      <c r="AZ2435" s="80"/>
      <c r="BA2435" s="86"/>
      <c r="BB2435" s="86"/>
      <c r="BC2435" s="105"/>
    </row>
    <row r="2436" spans="1:55" x14ac:dyDescent="0.25">
      <c r="A2436" s="80"/>
      <c r="B2436" s="80"/>
      <c r="C2436" s="80"/>
      <c r="D2436" s="81"/>
      <c r="E2436" s="82"/>
      <c r="F2436" s="83"/>
      <c r="G2436" s="83"/>
      <c r="H2436" s="84"/>
      <c r="I2436" s="84"/>
      <c r="J2436" s="105"/>
      <c r="K2436" s="84"/>
      <c r="L2436" s="105"/>
      <c r="M2436" s="84"/>
      <c r="N2436" s="105"/>
      <c r="O2436" s="84"/>
      <c r="P2436" s="84"/>
      <c r="Q2436" s="105"/>
      <c r="R2436" s="84"/>
      <c r="S2436" s="105"/>
      <c r="T2436" s="84"/>
      <c r="U2436" s="105"/>
      <c r="V2436" s="80"/>
      <c r="W2436" s="80"/>
      <c r="X2436" s="108"/>
      <c r="Y2436" s="108"/>
      <c r="Z2436" s="106"/>
      <c r="AA2436" s="106"/>
      <c r="AB2436" s="109"/>
      <c r="AC2436" s="106"/>
      <c r="AD2436" s="106"/>
      <c r="AE2436" s="80"/>
      <c r="AF2436" s="106"/>
      <c r="AG2436" s="106"/>
      <c r="AH2436" s="107"/>
      <c r="AI2436" s="107"/>
      <c r="AJ2436" s="105"/>
      <c r="AK2436" s="85"/>
      <c r="AL2436" s="85"/>
      <c r="AM2436" s="105"/>
      <c r="AN2436" s="107"/>
      <c r="AO2436" s="107"/>
      <c r="AP2436" s="105"/>
      <c r="AQ2436" s="85"/>
      <c r="AR2436" s="85"/>
      <c r="AS2436" s="105"/>
      <c r="AT2436" s="107"/>
      <c r="AU2436" s="85"/>
      <c r="AV2436" s="107"/>
      <c r="AW2436" s="85"/>
      <c r="AX2436" s="85"/>
      <c r="AY2436" s="85"/>
      <c r="AZ2436" s="80"/>
      <c r="BA2436" s="86"/>
      <c r="BB2436" s="86"/>
      <c r="BC2436" s="105"/>
    </row>
    <row r="2437" spans="1:55" x14ac:dyDescent="0.25">
      <c r="A2437" s="80"/>
      <c r="B2437" s="80"/>
      <c r="C2437" s="80"/>
      <c r="D2437" s="81"/>
      <c r="E2437" s="82"/>
      <c r="F2437" s="83"/>
      <c r="G2437" s="83"/>
      <c r="H2437" s="84"/>
      <c r="I2437" s="84"/>
      <c r="J2437" s="105"/>
      <c r="K2437" s="84"/>
      <c r="L2437" s="105"/>
      <c r="M2437" s="84"/>
      <c r="N2437" s="105"/>
      <c r="O2437" s="84"/>
      <c r="P2437" s="84"/>
      <c r="Q2437" s="105"/>
      <c r="R2437" s="84"/>
      <c r="S2437" s="105"/>
      <c r="T2437" s="84"/>
      <c r="U2437" s="105"/>
      <c r="V2437" s="80"/>
      <c r="W2437" s="80"/>
      <c r="X2437" s="108"/>
      <c r="Y2437" s="108"/>
      <c r="Z2437" s="106"/>
      <c r="AA2437" s="106"/>
      <c r="AB2437" s="109"/>
      <c r="AC2437" s="106"/>
      <c r="AD2437" s="106"/>
      <c r="AE2437" s="80"/>
      <c r="AF2437" s="106"/>
      <c r="AG2437" s="106"/>
      <c r="AH2437" s="107"/>
      <c r="AI2437" s="107"/>
      <c r="AJ2437" s="105"/>
      <c r="AK2437" s="85"/>
      <c r="AL2437" s="85"/>
      <c r="AM2437" s="105"/>
      <c r="AN2437" s="107"/>
      <c r="AO2437" s="107"/>
      <c r="AP2437" s="105"/>
      <c r="AQ2437" s="85"/>
      <c r="AR2437" s="85"/>
      <c r="AS2437" s="105"/>
      <c r="AT2437" s="107"/>
      <c r="AU2437" s="85"/>
      <c r="AV2437" s="107"/>
      <c r="AW2437" s="85"/>
      <c r="AX2437" s="85"/>
      <c r="AY2437" s="85"/>
      <c r="AZ2437" s="80"/>
      <c r="BA2437" s="86"/>
      <c r="BB2437" s="86"/>
      <c r="BC2437" s="105"/>
    </row>
    <row r="2438" spans="1:55" x14ac:dyDescent="0.25">
      <c r="A2438" s="80"/>
      <c r="B2438" s="80"/>
      <c r="C2438" s="80"/>
      <c r="D2438" s="80"/>
      <c r="E2438" s="80"/>
      <c r="F2438" s="80"/>
      <c r="G2438" s="80"/>
      <c r="H2438" s="84"/>
      <c r="I2438" s="84"/>
      <c r="J2438" s="105"/>
      <c r="K2438" s="84"/>
      <c r="L2438" s="105"/>
      <c r="M2438" s="84"/>
      <c r="N2438" s="105"/>
      <c r="O2438" s="84"/>
      <c r="P2438" s="84"/>
      <c r="Q2438" s="105"/>
      <c r="R2438" s="84"/>
      <c r="S2438" s="105"/>
      <c r="T2438" s="84"/>
      <c r="U2438" s="105"/>
      <c r="V2438" s="80"/>
      <c r="W2438" s="80"/>
      <c r="X2438" s="80"/>
      <c r="Y2438" s="80"/>
      <c r="Z2438" s="80"/>
      <c r="AA2438" s="80"/>
      <c r="AB2438" s="109"/>
      <c r="AC2438" s="80"/>
      <c r="AD2438" s="80"/>
      <c r="AE2438" s="80"/>
      <c r="AF2438" s="80"/>
      <c r="AG2438" s="80"/>
      <c r="AH2438" s="107"/>
      <c r="AI2438" s="107"/>
      <c r="AJ2438" s="105"/>
      <c r="AK2438" s="85"/>
      <c r="AL2438" s="85"/>
      <c r="AM2438" s="105"/>
      <c r="AN2438" s="107"/>
      <c r="AO2438" s="107"/>
      <c r="AP2438" s="105"/>
      <c r="AQ2438" s="85"/>
      <c r="AR2438" s="85"/>
      <c r="AS2438" s="105"/>
      <c r="AT2438" s="107"/>
      <c r="AU2438" s="85"/>
      <c r="AV2438" s="107"/>
      <c r="AW2438" s="85"/>
      <c r="AX2438" s="85"/>
      <c r="AY2438" s="85"/>
      <c r="AZ2438" s="80"/>
      <c r="BA2438" s="86"/>
      <c r="BB2438" s="86"/>
      <c r="BC2438" s="105"/>
    </row>
    <row r="2439" spans="1:55" x14ac:dyDescent="0.25">
      <c r="A2439" s="80"/>
      <c r="B2439" s="80"/>
      <c r="C2439" s="80"/>
      <c r="D2439" s="80"/>
      <c r="E2439" s="80"/>
      <c r="F2439" s="80"/>
      <c r="G2439" s="80"/>
      <c r="H2439" s="84"/>
      <c r="I2439" s="84"/>
      <c r="J2439" s="105"/>
      <c r="K2439" s="84"/>
      <c r="L2439" s="105"/>
      <c r="M2439" s="84"/>
      <c r="N2439" s="105"/>
      <c r="O2439" s="84"/>
      <c r="P2439" s="84"/>
      <c r="Q2439" s="105"/>
      <c r="R2439" s="84"/>
      <c r="S2439" s="105"/>
      <c r="T2439" s="84"/>
      <c r="U2439" s="105"/>
      <c r="V2439" s="80"/>
      <c r="W2439" s="80"/>
      <c r="X2439" s="80"/>
      <c r="Y2439" s="80"/>
      <c r="Z2439" s="80"/>
      <c r="AA2439" s="80"/>
      <c r="AB2439" s="109"/>
      <c r="AC2439" s="80"/>
      <c r="AD2439" s="80"/>
      <c r="AE2439" s="80"/>
      <c r="AF2439" s="80"/>
      <c r="AG2439" s="80"/>
      <c r="AH2439" s="107"/>
      <c r="AI2439" s="107"/>
      <c r="AJ2439" s="105"/>
      <c r="AK2439" s="85"/>
      <c r="AL2439" s="85"/>
      <c r="AM2439" s="105"/>
      <c r="AN2439" s="107"/>
      <c r="AO2439" s="107"/>
      <c r="AP2439" s="105"/>
      <c r="AQ2439" s="85"/>
      <c r="AR2439" s="85"/>
      <c r="AS2439" s="105"/>
      <c r="AT2439" s="107"/>
      <c r="AU2439" s="85"/>
      <c r="AV2439" s="107"/>
      <c r="AW2439" s="85"/>
      <c r="AX2439" s="85"/>
      <c r="AY2439" s="85"/>
      <c r="AZ2439" s="80"/>
      <c r="BA2439" s="86"/>
      <c r="BB2439" s="86"/>
      <c r="BC2439" s="105"/>
    </row>
    <row r="2440" spans="1:55" x14ac:dyDescent="0.25">
      <c r="A2440" s="80"/>
      <c r="B2440" s="80"/>
      <c r="C2440" s="80"/>
      <c r="D2440" s="80"/>
      <c r="E2440" s="80"/>
      <c r="F2440" s="80"/>
      <c r="G2440" s="80"/>
      <c r="H2440" s="84"/>
      <c r="I2440" s="84"/>
      <c r="J2440" s="105"/>
      <c r="K2440" s="84"/>
      <c r="L2440" s="105"/>
      <c r="M2440" s="84"/>
      <c r="N2440" s="105"/>
      <c r="O2440" s="84"/>
      <c r="P2440" s="84"/>
      <c r="Q2440" s="105"/>
      <c r="R2440" s="84"/>
      <c r="S2440" s="105"/>
      <c r="T2440" s="84"/>
      <c r="U2440" s="105"/>
      <c r="V2440" s="80"/>
      <c r="W2440" s="80"/>
      <c r="X2440" s="108"/>
      <c r="Y2440" s="108"/>
      <c r="Z2440" s="80"/>
      <c r="AA2440" s="80"/>
      <c r="AB2440" s="109"/>
      <c r="AC2440" s="80"/>
      <c r="AD2440" s="80"/>
      <c r="AE2440" s="80"/>
      <c r="AF2440" s="80"/>
      <c r="AG2440" s="80"/>
      <c r="AH2440" s="107"/>
      <c r="AI2440" s="107"/>
      <c r="AJ2440" s="105"/>
      <c r="AK2440" s="85"/>
      <c r="AL2440" s="85"/>
      <c r="AM2440" s="105"/>
      <c r="AN2440" s="107"/>
      <c r="AO2440" s="107"/>
      <c r="AP2440" s="105"/>
      <c r="AQ2440" s="85"/>
      <c r="AR2440" s="85"/>
      <c r="AS2440" s="105"/>
      <c r="AT2440" s="107"/>
      <c r="AU2440" s="85"/>
      <c r="AV2440" s="107"/>
      <c r="AW2440" s="85"/>
      <c r="AX2440" s="85"/>
      <c r="AY2440" s="85"/>
      <c r="AZ2440" s="80"/>
      <c r="BA2440" s="86"/>
      <c r="BB2440" s="86"/>
      <c r="BC2440" s="105"/>
    </row>
    <row r="2441" spans="1:55" x14ac:dyDescent="0.25">
      <c r="A2441" s="80"/>
      <c r="B2441" s="80"/>
      <c r="C2441" s="80"/>
      <c r="D2441" s="80"/>
      <c r="E2441" s="80"/>
      <c r="F2441" s="80"/>
      <c r="G2441" s="80"/>
      <c r="H2441" s="84"/>
      <c r="I2441" s="84"/>
      <c r="J2441" s="105"/>
      <c r="K2441" s="84"/>
      <c r="L2441" s="105"/>
      <c r="M2441" s="84"/>
      <c r="N2441" s="105"/>
      <c r="O2441" s="84"/>
      <c r="P2441" s="84"/>
      <c r="Q2441" s="105"/>
      <c r="R2441" s="84"/>
      <c r="S2441" s="105"/>
      <c r="T2441" s="84"/>
      <c r="U2441" s="105"/>
      <c r="V2441" s="80"/>
      <c r="W2441" s="80"/>
      <c r="X2441" s="80"/>
      <c r="Y2441" s="80"/>
      <c r="Z2441" s="80"/>
      <c r="AA2441" s="80"/>
      <c r="AB2441" s="109"/>
      <c r="AC2441" s="80"/>
      <c r="AD2441" s="80"/>
      <c r="AE2441" s="80"/>
      <c r="AF2441" s="80"/>
      <c r="AG2441" s="80"/>
      <c r="AH2441" s="107"/>
      <c r="AI2441" s="107"/>
      <c r="AJ2441" s="105"/>
      <c r="AK2441" s="85"/>
      <c r="AL2441" s="85"/>
      <c r="AM2441" s="105"/>
      <c r="AN2441" s="107"/>
      <c r="AO2441" s="107"/>
      <c r="AP2441" s="105"/>
      <c r="AQ2441" s="85"/>
      <c r="AR2441" s="85"/>
      <c r="AS2441" s="105"/>
      <c r="AT2441" s="107"/>
      <c r="AU2441" s="85"/>
      <c r="AV2441" s="107"/>
      <c r="AW2441" s="85"/>
      <c r="AX2441" s="85"/>
      <c r="AY2441" s="85"/>
      <c r="AZ2441" s="80"/>
      <c r="BA2441" s="86"/>
      <c r="BB2441" s="86"/>
      <c r="BC2441" s="105"/>
    </row>
    <row r="2442" spans="1:55" x14ac:dyDescent="0.25">
      <c r="A2442" s="80"/>
      <c r="B2442" s="80"/>
      <c r="C2442" s="80"/>
      <c r="D2442" s="80"/>
      <c r="E2442" s="80"/>
      <c r="F2442" s="80"/>
      <c r="G2442" s="80"/>
      <c r="H2442" s="84"/>
      <c r="I2442" s="84"/>
      <c r="J2442" s="105"/>
      <c r="K2442" s="84"/>
      <c r="L2442" s="105"/>
      <c r="M2442" s="84"/>
      <c r="N2442" s="105"/>
      <c r="O2442" s="84"/>
      <c r="P2442" s="84"/>
      <c r="Q2442" s="105"/>
      <c r="R2442" s="84"/>
      <c r="S2442" s="105"/>
      <c r="T2442" s="84"/>
      <c r="U2442" s="105"/>
      <c r="V2442" s="80"/>
      <c r="W2442" s="80"/>
      <c r="X2442" s="80"/>
      <c r="Y2442" s="80"/>
      <c r="Z2442" s="80"/>
      <c r="AA2442" s="80"/>
      <c r="AB2442" s="109"/>
      <c r="AC2442" s="80"/>
      <c r="AD2442" s="80"/>
      <c r="AE2442" s="80"/>
      <c r="AF2442" s="80"/>
      <c r="AG2442" s="80"/>
      <c r="AH2442" s="107"/>
      <c r="AI2442" s="107"/>
      <c r="AJ2442" s="105"/>
      <c r="AK2442" s="85"/>
      <c r="AL2442" s="85"/>
      <c r="AM2442" s="105"/>
      <c r="AN2442" s="107"/>
      <c r="AO2442" s="107"/>
      <c r="AP2442" s="105"/>
      <c r="AQ2442" s="85"/>
      <c r="AR2442" s="85"/>
      <c r="AS2442" s="105"/>
      <c r="AT2442" s="107"/>
      <c r="AU2442" s="85"/>
      <c r="AV2442" s="107"/>
      <c r="AW2442" s="85"/>
      <c r="AX2442" s="85"/>
      <c r="AY2442" s="85"/>
      <c r="AZ2442" s="80"/>
      <c r="BA2442" s="86"/>
      <c r="BB2442" s="86"/>
      <c r="BC2442" s="105"/>
    </row>
    <row r="2443" spans="1:55" x14ac:dyDescent="0.25">
      <c r="A2443" s="80"/>
      <c r="B2443" s="80"/>
      <c r="C2443" s="80"/>
      <c r="D2443" s="80"/>
      <c r="E2443" s="80"/>
      <c r="F2443" s="80"/>
      <c r="G2443" s="80"/>
      <c r="H2443" s="84"/>
      <c r="I2443" s="84"/>
      <c r="J2443" s="105"/>
      <c r="K2443" s="84"/>
      <c r="L2443" s="105"/>
      <c r="M2443" s="84"/>
      <c r="N2443" s="105"/>
      <c r="O2443" s="84"/>
      <c r="P2443" s="84"/>
      <c r="Q2443" s="105"/>
      <c r="R2443" s="84"/>
      <c r="S2443" s="105"/>
      <c r="T2443" s="84"/>
      <c r="U2443" s="105"/>
      <c r="V2443" s="80"/>
      <c r="W2443" s="80"/>
      <c r="X2443" s="80"/>
      <c r="Y2443" s="80"/>
      <c r="Z2443" s="80"/>
      <c r="AA2443" s="80"/>
      <c r="AB2443" s="109"/>
      <c r="AC2443" s="80"/>
      <c r="AD2443" s="80"/>
      <c r="AE2443" s="80"/>
      <c r="AF2443" s="80"/>
      <c r="AG2443" s="80"/>
      <c r="AH2443" s="107"/>
      <c r="AI2443" s="107"/>
      <c r="AJ2443" s="105"/>
      <c r="AK2443" s="85"/>
      <c r="AL2443" s="85"/>
      <c r="AM2443" s="105"/>
      <c r="AN2443" s="107"/>
      <c r="AO2443" s="107"/>
      <c r="AP2443" s="105"/>
      <c r="AQ2443" s="85"/>
      <c r="AR2443" s="85"/>
      <c r="AS2443" s="105"/>
      <c r="AT2443" s="107"/>
      <c r="AU2443" s="85"/>
      <c r="AV2443" s="107"/>
      <c r="AW2443" s="85"/>
      <c r="AX2443" s="85"/>
      <c r="AY2443" s="85"/>
      <c r="AZ2443" s="80"/>
      <c r="BA2443" s="86"/>
      <c r="BB2443" s="86"/>
      <c r="BC2443" s="105"/>
    </row>
    <row r="2444" spans="1:55" x14ac:dyDescent="0.25">
      <c r="A2444" s="80"/>
      <c r="B2444" s="80"/>
      <c r="C2444" s="80"/>
      <c r="D2444" s="80"/>
      <c r="E2444" s="80"/>
      <c r="F2444" s="80"/>
      <c r="G2444" s="80"/>
      <c r="H2444" s="84"/>
      <c r="I2444" s="84"/>
      <c r="J2444" s="105"/>
      <c r="K2444" s="84"/>
      <c r="L2444" s="105"/>
      <c r="M2444" s="84"/>
      <c r="N2444" s="105"/>
      <c r="O2444" s="84"/>
      <c r="P2444" s="84"/>
      <c r="Q2444" s="105"/>
      <c r="R2444" s="84"/>
      <c r="S2444" s="105"/>
      <c r="T2444" s="84"/>
      <c r="U2444" s="105"/>
      <c r="V2444" s="80"/>
      <c r="W2444" s="80"/>
      <c r="X2444" s="108"/>
      <c r="Y2444" s="108"/>
      <c r="Z2444" s="80"/>
      <c r="AA2444" s="80"/>
      <c r="AB2444" s="109"/>
      <c r="AC2444" s="80"/>
      <c r="AD2444" s="80"/>
      <c r="AE2444" s="80"/>
      <c r="AF2444" s="80"/>
      <c r="AG2444" s="80"/>
      <c r="AH2444" s="107"/>
      <c r="AI2444" s="107"/>
      <c r="AJ2444" s="105"/>
      <c r="AK2444" s="85"/>
      <c r="AL2444" s="85"/>
      <c r="AM2444" s="105"/>
      <c r="AN2444" s="107"/>
      <c r="AO2444" s="107"/>
      <c r="AP2444" s="105"/>
      <c r="AQ2444" s="85"/>
      <c r="AR2444" s="85"/>
      <c r="AS2444" s="105"/>
      <c r="AT2444" s="107"/>
      <c r="AU2444" s="85"/>
      <c r="AV2444" s="107"/>
      <c r="AW2444" s="85"/>
      <c r="AX2444" s="85"/>
      <c r="AY2444" s="85"/>
      <c r="AZ2444" s="80"/>
      <c r="BA2444" s="86"/>
      <c r="BB2444" s="86"/>
      <c r="BC2444" s="105"/>
    </row>
    <row r="2445" spans="1:55" x14ac:dyDescent="0.25">
      <c r="A2445" s="80"/>
      <c r="B2445" s="80"/>
      <c r="C2445" s="80"/>
      <c r="D2445" s="80"/>
      <c r="E2445" s="80"/>
      <c r="F2445" s="80"/>
      <c r="G2445" s="80"/>
      <c r="H2445" s="84"/>
      <c r="I2445" s="84"/>
      <c r="J2445" s="105"/>
      <c r="K2445" s="80"/>
      <c r="L2445" s="80"/>
      <c r="M2445" s="80"/>
      <c r="N2445" s="80"/>
      <c r="O2445" s="84"/>
      <c r="P2445" s="84"/>
      <c r="Q2445" s="105"/>
      <c r="R2445" s="80"/>
      <c r="S2445" s="80"/>
      <c r="T2445" s="80"/>
      <c r="U2445" s="80"/>
      <c r="V2445" s="80"/>
      <c r="W2445" s="80"/>
      <c r="X2445" s="108"/>
      <c r="Y2445" s="108"/>
      <c r="Z2445" s="80"/>
      <c r="AA2445" s="80"/>
      <c r="AB2445" s="109"/>
      <c r="AC2445" s="80"/>
      <c r="AD2445" s="80"/>
      <c r="AE2445" s="80"/>
      <c r="AF2445" s="80"/>
      <c r="AG2445" s="80"/>
      <c r="AH2445" s="107"/>
      <c r="AI2445" s="107"/>
      <c r="AJ2445" s="105"/>
      <c r="AK2445" s="85"/>
      <c r="AL2445" s="85"/>
      <c r="AM2445" s="105"/>
      <c r="AN2445" s="107"/>
      <c r="AO2445" s="107"/>
      <c r="AP2445" s="105"/>
      <c r="AQ2445" s="85"/>
      <c r="AR2445" s="85"/>
      <c r="AS2445" s="105"/>
      <c r="AT2445" s="107"/>
      <c r="AU2445" s="85"/>
      <c r="AV2445" s="107"/>
      <c r="AW2445" s="85"/>
      <c r="AX2445" s="85"/>
      <c r="AY2445" s="85"/>
      <c r="AZ2445" s="80"/>
      <c r="BA2445" s="86"/>
      <c r="BB2445" s="86"/>
      <c r="BC2445" s="105"/>
    </row>
    <row r="2446" spans="1:55" x14ac:dyDescent="0.25">
      <c r="A2446" s="80"/>
      <c r="B2446" s="80"/>
      <c r="C2446" s="80"/>
      <c r="D2446" s="80"/>
      <c r="E2446" s="80"/>
      <c r="F2446" s="80"/>
      <c r="G2446" s="80"/>
      <c r="H2446" s="84"/>
      <c r="I2446" s="84"/>
      <c r="J2446" s="105"/>
      <c r="K2446" s="84"/>
      <c r="L2446" s="105"/>
      <c r="M2446" s="84"/>
      <c r="N2446" s="105"/>
      <c r="O2446" s="84"/>
      <c r="P2446" s="84"/>
      <c r="Q2446" s="105"/>
      <c r="R2446" s="84"/>
      <c r="S2446" s="105"/>
      <c r="T2446" s="84"/>
      <c r="U2446" s="105"/>
      <c r="V2446" s="80"/>
      <c r="W2446" s="80"/>
      <c r="X2446" s="108"/>
      <c r="Y2446" s="108"/>
      <c r="Z2446" s="80"/>
      <c r="AA2446" s="80"/>
      <c r="AB2446" s="109"/>
      <c r="AC2446" s="80"/>
      <c r="AD2446" s="80"/>
      <c r="AE2446" s="80"/>
      <c r="AF2446" s="80"/>
      <c r="AG2446" s="80"/>
      <c r="AH2446" s="107"/>
      <c r="AI2446" s="107"/>
      <c r="AJ2446" s="105"/>
      <c r="AK2446" s="85"/>
      <c r="AL2446" s="85"/>
      <c r="AM2446" s="105"/>
      <c r="AN2446" s="107"/>
      <c r="AO2446" s="107"/>
      <c r="AP2446" s="105"/>
      <c r="AQ2446" s="85"/>
      <c r="AR2446" s="85"/>
      <c r="AS2446" s="105"/>
      <c r="AT2446" s="107"/>
      <c r="AU2446" s="85"/>
      <c r="AV2446" s="107"/>
      <c r="AW2446" s="85"/>
      <c r="AX2446" s="85"/>
      <c r="AY2446" s="85"/>
      <c r="AZ2446" s="80"/>
      <c r="BA2446" s="86"/>
      <c r="BB2446" s="86"/>
      <c r="BC2446" s="105"/>
    </row>
    <row r="2447" spans="1:55" x14ac:dyDescent="0.25">
      <c r="A2447" s="80"/>
      <c r="B2447" s="80"/>
      <c r="C2447" s="80"/>
      <c r="D2447" s="80"/>
      <c r="E2447" s="80"/>
      <c r="F2447" s="80"/>
      <c r="G2447" s="80"/>
      <c r="H2447" s="80"/>
      <c r="I2447" s="80"/>
      <c r="J2447" s="80"/>
      <c r="K2447" s="84"/>
      <c r="L2447" s="105"/>
      <c r="M2447" s="84"/>
      <c r="N2447" s="105"/>
      <c r="O2447" s="80"/>
      <c r="P2447" s="80"/>
      <c r="Q2447" s="80"/>
      <c r="R2447" s="84"/>
      <c r="S2447" s="105"/>
      <c r="T2447" s="84"/>
      <c r="U2447" s="105"/>
      <c r="V2447" s="80"/>
      <c r="W2447" s="80"/>
      <c r="X2447" s="80"/>
      <c r="Y2447" s="80"/>
      <c r="Z2447" s="80"/>
      <c r="AA2447" s="80"/>
      <c r="AB2447" s="109"/>
      <c r="AC2447" s="80"/>
      <c r="AD2447" s="80"/>
      <c r="AE2447" s="80"/>
      <c r="AF2447" s="80"/>
      <c r="AG2447" s="80"/>
      <c r="AH2447" s="80"/>
      <c r="AI2447" s="80"/>
      <c r="AJ2447" s="80"/>
      <c r="AK2447" s="80"/>
      <c r="AL2447" s="80"/>
      <c r="AM2447" s="80"/>
      <c r="AN2447" s="80"/>
      <c r="AO2447" s="80"/>
      <c r="AP2447" s="80"/>
      <c r="AQ2447" s="80"/>
      <c r="AR2447" s="80"/>
      <c r="AS2447" s="80"/>
      <c r="AT2447" s="80"/>
      <c r="AU2447" s="80"/>
      <c r="AV2447" s="80"/>
      <c r="AW2447" s="80"/>
      <c r="AX2447" s="80"/>
      <c r="AY2447" s="80"/>
      <c r="AZ2447" s="80"/>
      <c r="BA2447" s="80"/>
      <c r="BB2447" s="80"/>
      <c r="BC2447" s="80"/>
    </row>
    <row r="2448" spans="1:55" x14ac:dyDescent="0.25">
      <c r="A2448" s="80"/>
      <c r="B2448" s="80"/>
      <c r="C2448" s="80"/>
      <c r="D2448" s="80"/>
      <c r="E2448" s="80"/>
      <c r="F2448" s="80"/>
      <c r="G2448" s="80"/>
      <c r="H2448" s="80"/>
      <c r="I2448" s="84"/>
      <c r="J2448" s="105"/>
      <c r="K2448" s="84"/>
      <c r="L2448" s="105"/>
      <c r="M2448" s="84"/>
      <c r="N2448" s="105"/>
      <c r="O2448" s="80"/>
      <c r="P2448" s="84"/>
      <c r="Q2448" s="105"/>
      <c r="R2448" s="84"/>
      <c r="S2448" s="105"/>
      <c r="T2448" s="84"/>
      <c r="U2448" s="105"/>
      <c r="V2448" s="80"/>
      <c r="W2448" s="80"/>
      <c r="X2448" s="80"/>
      <c r="Y2448" s="80"/>
      <c r="Z2448" s="80"/>
      <c r="AA2448" s="80"/>
      <c r="AB2448" s="109"/>
      <c r="AC2448" s="80"/>
      <c r="AD2448" s="80"/>
      <c r="AE2448" s="80"/>
      <c r="AF2448" s="80"/>
      <c r="AG2448" s="80"/>
      <c r="AH2448" s="80"/>
      <c r="AI2448" s="107"/>
      <c r="AJ2448" s="105"/>
      <c r="AK2448" s="80"/>
      <c r="AL2448" s="85"/>
      <c r="AM2448" s="105"/>
      <c r="AN2448" s="80"/>
      <c r="AO2448" s="107"/>
      <c r="AP2448" s="105"/>
      <c r="AQ2448" s="80"/>
      <c r="AR2448" s="85"/>
      <c r="AS2448" s="105"/>
      <c r="AT2448" s="80"/>
      <c r="AU2448" s="80"/>
      <c r="AV2448" s="80"/>
      <c r="AW2448" s="80"/>
      <c r="AX2448" s="80"/>
      <c r="AY2448" s="85"/>
      <c r="AZ2448" s="80"/>
      <c r="BA2448" s="80"/>
      <c r="BB2448" s="86"/>
      <c r="BC2448" s="105"/>
    </row>
    <row r="2449" spans="1:55" x14ac:dyDescent="0.25">
      <c r="A2449" s="80"/>
      <c r="B2449" s="80"/>
      <c r="C2449" s="80"/>
      <c r="D2449" s="80"/>
      <c r="E2449" s="80"/>
      <c r="F2449" s="80"/>
      <c r="G2449" s="80"/>
      <c r="H2449" s="84"/>
      <c r="I2449" s="84"/>
      <c r="J2449" s="105"/>
      <c r="K2449" s="84"/>
      <c r="L2449" s="105"/>
      <c r="M2449" s="84"/>
      <c r="N2449" s="105"/>
      <c r="O2449" s="84"/>
      <c r="P2449" s="84"/>
      <c r="Q2449" s="105"/>
      <c r="R2449" s="84"/>
      <c r="S2449" s="105"/>
      <c r="T2449" s="84"/>
      <c r="U2449" s="105"/>
      <c r="V2449" s="80"/>
      <c r="W2449" s="80"/>
      <c r="X2449" s="108"/>
      <c r="Y2449" s="108"/>
      <c r="Z2449" s="80"/>
      <c r="AA2449" s="80"/>
      <c r="AB2449" s="109"/>
      <c r="AC2449" s="80"/>
      <c r="AD2449" s="80"/>
      <c r="AE2449" s="80"/>
      <c r="AF2449" s="80"/>
      <c r="AG2449" s="80"/>
      <c r="AH2449" s="107"/>
      <c r="AI2449" s="107"/>
      <c r="AJ2449" s="105"/>
      <c r="AK2449" s="85"/>
      <c r="AL2449" s="85"/>
      <c r="AM2449" s="105"/>
      <c r="AN2449" s="107"/>
      <c r="AO2449" s="107"/>
      <c r="AP2449" s="105"/>
      <c r="AQ2449" s="85"/>
      <c r="AR2449" s="85"/>
      <c r="AS2449" s="105"/>
      <c r="AT2449" s="107"/>
      <c r="AU2449" s="85"/>
      <c r="AV2449" s="107"/>
      <c r="AW2449" s="85"/>
      <c r="AX2449" s="85"/>
      <c r="AY2449" s="85"/>
      <c r="AZ2449" s="80"/>
      <c r="BA2449" s="86"/>
      <c r="BB2449" s="86"/>
      <c r="BC2449" s="105"/>
    </row>
    <row r="2450" spans="1:55" x14ac:dyDescent="0.25">
      <c r="A2450" s="80"/>
      <c r="B2450" s="80"/>
      <c r="C2450" s="80"/>
      <c r="D2450" s="80"/>
      <c r="E2450" s="80"/>
      <c r="F2450" s="80"/>
      <c r="G2450" s="80"/>
      <c r="H2450" s="84"/>
      <c r="I2450" s="84"/>
      <c r="J2450" s="105"/>
      <c r="K2450" s="84"/>
      <c r="L2450" s="105"/>
      <c r="M2450" s="84"/>
      <c r="N2450" s="105"/>
      <c r="O2450" s="84"/>
      <c r="P2450" s="84"/>
      <c r="Q2450" s="105"/>
      <c r="R2450" s="84"/>
      <c r="S2450" s="105"/>
      <c r="T2450" s="84"/>
      <c r="U2450" s="105"/>
      <c r="V2450" s="80"/>
      <c r="W2450" s="80"/>
      <c r="X2450" s="108"/>
      <c r="Y2450" s="108"/>
      <c r="Z2450" s="80"/>
      <c r="AA2450" s="80"/>
      <c r="AB2450" s="109"/>
      <c r="AC2450" s="80"/>
      <c r="AD2450" s="80"/>
      <c r="AE2450" s="80"/>
      <c r="AF2450" s="80"/>
      <c r="AG2450" s="80"/>
      <c r="AH2450" s="107"/>
      <c r="AI2450" s="107"/>
      <c r="AJ2450" s="105"/>
      <c r="AK2450" s="85"/>
      <c r="AL2450" s="85"/>
      <c r="AM2450" s="105"/>
      <c r="AN2450" s="107"/>
      <c r="AO2450" s="107"/>
      <c r="AP2450" s="105"/>
      <c r="AQ2450" s="85"/>
      <c r="AR2450" s="85"/>
      <c r="AS2450" s="105"/>
      <c r="AT2450" s="107"/>
      <c r="AU2450" s="85"/>
      <c r="AV2450" s="107"/>
      <c r="AW2450" s="85"/>
      <c r="AX2450" s="85"/>
      <c r="AY2450" s="85"/>
      <c r="AZ2450" s="80"/>
      <c r="BA2450" s="86"/>
      <c r="BB2450" s="86"/>
      <c r="BC2450" s="105"/>
    </row>
    <row r="2451" spans="1:55" x14ac:dyDescent="0.25">
      <c r="A2451" s="80"/>
      <c r="B2451" s="80"/>
      <c r="C2451" s="80"/>
      <c r="D2451" s="80"/>
      <c r="E2451" s="80"/>
      <c r="F2451" s="80"/>
      <c r="G2451" s="80"/>
      <c r="H2451" s="84"/>
      <c r="I2451" s="84"/>
      <c r="J2451" s="105"/>
      <c r="K2451" s="84"/>
      <c r="L2451" s="105"/>
      <c r="M2451" s="84"/>
      <c r="N2451" s="105"/>
      <c r="O2451" s="84"/>
      <c r="P2451" s="84"/>
      <c r="Q2451" s="105"/>
      <c r="R2451" s="84"/>
      <c r="S2451" s="105"/>
      <c r="T2451" s="84"/>
      <c r="U2451" s="105"/>
      <c r="V2451" s="80"/>
      <c r="W2451" s="80"/>
      <c r="X2451" s="108"/>
      <c r="Y2451" s="108"/>
      <c r="Z2451" s="80"/>
      <c r="AA2451" s="80"/>
      <c r="AB2451" s="109"/>
      <c r="AC2451" s="80"/>
      <c r="AD2451" s="80"/>
      <c r="AE2451" s="80"/>
      <c r="AF2451" s="80"/>
      <c r="AG2451" s="80"/>
      <c r="AH2451" s="107"/>
      <c r="AI2451" s="107"/>
      <c r="AJ2451" s="105"/>
      <c r="AK2451" s="85"/>
      <c r="AL2451" s="85"/>
      <c r="AM2451" s="105"/>
      <c r="AN2451" s="107"/>
      <c r="AO2451" s="107"/>
      <c r="AP2451" s="105"/>
      <c r="AQ2451" s="85"/>
      <c r="AR2451" s="85"/>
      <c r="AS2451" s="105"/>
      <c r="AT2451" s="107"/>
      <c r="AU2451" s="85"/>
      <c r="AV2451" s="107"/>
      <c r="AW2451" s="85"/>
      <c r="AX2451" s="85"/>
      <c r="AY2451" s="85"/>
      <c r="AZ2451" s="80"/>
      <c r="BA2451" s="86"/>
      <c r="BB2451" s="86"/>
      <c r="BC2451" s="105"/>
    </row>
    <row r="2452" spans="1:55" x14ac:dyDescent="0.25">
      <c r="A2452" s="80"/>
      <c r="B2452" s="80"/>
      <c r="C2452" s="80"/>
      <c r="D2452" s="80"/>
      <c r="E2452" s="80"/>
      <c r="F2452" s="80"/>
      <c r="G2452" s="80"/>
      <c r="H2452" s="84"/>
      <c r="I2452" s="84"/>
      <c r="J2452" s="105"/>
      <c r="K2452" s="84"/>
      <c r="L2452" s="105"/>
      <c r="M2452" s="84"/>
      <c r="N2452" s="105"/>
      <c r="O2452" s="84"/>
      <c r="P2452" s="84"/>
      <c r="Q2452" s="105"/>
      <c r="R2452" s="84"/>
      <c r="S2452" s="105"/>
      <c r="T2452" s="84"/>
      <c r="U2452" s="105"/>
      <c r="V2452" s="80"/>
      <c r="W2452" s="80"/>
      <c r="X2452" s="108"/>
      <c r="Y2452" s="108"/>
      <c r="Z2452" s="80"/>
      <c r="AA2452" s="80"/>
      <c r="AB2452" s="109"/>
      <c r="AC2452" s="80"/>
      <c r="AD2452" s="80"/>
      <c r="AE2452" s="80"/>
      <c r="AF2452" s="80"/>
      <c r="AG2452" s="80"/>
      <c r="AH2452" s="107"/>
      <c r="AI2452" s="107"/>
      <c r="AJ2452" s="105"/>
      <c r="AK2452" s="85"/>
      <c r="AL2452" s="85"/>
      <c r="AM2452" s="105"/>
      <c r="AN2452" s="107"/>
      <c r="AO2452" s="107"/>
      <c r="AP2452" s="105"/>
      <c r="AQ2452" s="85"/>
      <c r="AR2452" s="85"/>
      <c r="AS2452" s="105"/>
      <c r="AT2452" s="107"/>
      <c r="AU2452" s="85"/>
      <c r="AV2452" s="107"/>
      <c r="AW2452" s="85"/>
      <c r="AX2452" s="85"/>
      <c r="AY2452" s="85"/>
      <c r="AZ2452" s="80"/>
      <c r="BA2452" s="86"/>
      <c r="BB2452" s="86"/>
      <c r="BC2452" s="105"/>
    </row>
    <row r="2453" spans="1:55" x14ac:dyDescent="0.25">
      <c r="A2453" s="80"/>
      <c r="B2453" s="80"/>
      <c r="C2453" s="80"/>
      <c r="D2453" s="80"/>
      <c r="E2453" s="80"/>
      <c r="F2453" s="80"/>
      <c r="G2453" s="80"/>
      <c r="H2453" s="84"/>
      <c r="I2453" s="84"/>
      <c r="J2453" s="105"/>
      <c r="K2453" s="84"/>
      <c r="L2453" s="105"/>
      <c r="M2453" s="84"/>
      <c r="N2453" s="105"/>
      <c r="O2453" s="84"/>
      <c r="P2453" s="84"/>
      <c r="Q2453" s="105"/>
      <c r="R2453" s="84"/>
      <c r="S2453" s="105"/>
      <c r="T2453" s="84"/>
      <c r="U2453" s="105"/>
      <c r="V2453" s="80"/>
      <c r="W2453" s="80"/>
      <c r="X2453" s="80"/>
      <c r="Y2453" s="80"/>
      <c r="Z2453" s="80"/>
      <c r="AA2453" s="80"/>
      <c r="AB2453" s="109"/>
      <c r="AC2453" s="80"/>
      <c r="AD2453" s="80"/>
      <c r="AE2453" s="80"/>
      <c r="AF2453" s="80"/>
      <c r="AG2453" s="80"/>
      <c r="AH2453" s="107"/>
      <c r="AI2453" s="107"/>
      <c r="AJ2453" s="105"/>
      <c r="AK2453" s="85"/>
      <c r="AL2453" s="85"/>
      <c r="AM2453" s="105"/>
      <c r="AN2453" s="107"/>
      <c r="AO2453" s="107"/>
      <c r="AP2453" s="105"/>
      <c r="AQ2453" s="85"/>
      <c r="AR2453" s="85"/>
      <c r="AS2453" s="105"/>
      <c r="AT2453" s="107"/>
      <c r="AU2453" s="85"/>
      <c r="AV2453" s="107"/>
      <c r="AW2453" s="85"/>
      <c r="AX2453" s="85"/>
      <c r="AY2453" s="85"/>
      <c r="AZ2453" s="80"/>
      <c r="BA2453" s="86"/>
      <c r="BB2453" s="86"/>
      <c r="BC2453" s="105"/>
    </row>
    <row r="2454" spans="1:55" x14ac:dyDescent="0.25">
      <c r="A2454" s="80"/>
      <c r="B2454" s="80"/>
      <c r="C2454" s="80"/>
      <c r="D2454" s="80"/>
      <c r="E2454" s="80"/>
      <c r="F2454" s="80"/>
      <c r="G2454" s="80"/>
      <c r="H2454" s="84"/>
      <c r="I2454" s="84"/>
      <c r="J2454" s="105"/>
      <c r="K2454" s="84"/>
      <c r="L2454" s="105"/>
      <c r="M2454" s="84"/>
      <c r="N2454" s="105"/>
      <c r="O2454" s="84"/>
      <c r="P2454" s="84"/>
      <c r="Q2454" s="105"/>
      <c r="R2454" s="84"/>
      <c r="S2454" s="105"/>
      <c r="T2454" s="84"/>
      <c r="U2454" s="105"/>
      <c r="V2454" s="80"/>
      <c r="W2454" s="80"/>
      <c r="X2454" s="80"/>
      <c r="Y2454" s="80"/>
      <c r="Z2454" s="80"/>
      <c r="AA2454" s="80"/>
      <c r="AB2454" s="109"/>
      <c r="AC2454" s="80"/>
      <c r="AD2454" s="80"/>
      <c r="AE2454" s="80"/>
      <c r="AF2454" s="80"/>
      <c r="AG2454" s="80"/>
      <c r="AH2454" s="107"/>
      <c r="AI2454" s="107"/>
      <c r="AJ2454" s="105"/>
      <c r="AK2454" s="85"/>
      <c r="AL2454" s="85"/>
      <c r="AM2454" s="105"/>
      <c r="AN2454" s="107"/>
      <c r="AO2454" s="107"/>
      <c r="AP2454" s="105"/>
      <c r="AQ2454" s="85"/>
      <c r="AR2454" s="85"/>
      <c r="AS2454" s="105"/>
      <c r="AT2454" s="107"/>
      <c r="AU2454" s="85"/>
      <c r="AV2454" s="107"/>
      <c r="AW2454" s="85"/>
      <c r="AX2454" s="85"/>
      <c r="AY2454" s="85"/>
      <c r="AZ2454" s="80"/>
      <c r="BA2454" s="86"/>
      <c r="BB2454" s="86"/>
      <c r="BC2454" s="105"/>
    </row>
    <row r="2455" spans="1:55" x14ac:dyDescent="0.25">
      <c r="A2455" s="80"/>
      <c r="B2455" s="80"/>
      <c r="C2455" s="80"/>
      <c r="D2455" s="80"/>
      <c r="E2455" s="80"/>
      <c r="F2455" s="80"/>
      <c r="G2455" s="80"/>
      <c r="H2455" s="84"/>
      <c r="I2455" s="84"/>
      <c r="J2455" s="105"/>
      <c r="K2455" s="84"/>
      <c r="L2455" s="105"/>
      <c r="M2455" s="84"/>
      <c r="N2455" s="105"/>
      <c r="O2455" s="84"/>
      <c r="P2455" s="84"/>
      <c r="Q2455" s="105"/>
      <c r="R2455" s="84"/>
      <c r="S2455" s="105"/>
      <c r="T2455" s="84"/>
      <c r="U2455" s="105"/>
      <c r="V2455" s="80"/>
      <c r="W2455" s="80"/>
      <c r="X2455" s="108"/>
      <c r="Y2455" s="108"/>
      <c r="Z2455" s="80"/>
      <c r="AA2455" s="80"/>
      <c r="AB2455" s="109"/>
      <c r="AC2455" s="80"/>
      <c r="AD2455" s="80"/>
      <c r="AE2455" s="80"/>
      <c r="AF2455" s="80"/>
      <c r="AG2455" s="80"/>
      <c r="AH2455" s="107"/>
      <c r="AI2455" s="107"/>
      <c r="AJ2455" s="105"/>
      <c r="AK2455" s="85"/>
      <c r="AL2455" s="85"/>
      <c r="AM2455" s="105"/>
      <c r="AN2455" s="107"/>
      <c r="AO2455" s="107"/>
      <c r="AP2455" s="105"/>
      <c r="AQ2455" s="85"/>
      <c r="AR2455" s="85"/>
      <c r="AS2455" s="105"/>
      <c r="AT2455" s="107"/>
      <c r="AU2455" s="85"/>
      <c r="AV2455" s="107"/>
      <c r="AW2455" s="85"/>
      <c r="AX2455" s="85"/>
      <c r="AY2455" s="85"/>
      <c r="AZ2455" s="80"/>
      <c r="BA2455" s="86"/>
      <c r="BB2455" s="86"/>
      <c r="BC2455" s="105"/>
    </row>
    <row r="2456" spans="1:55" x14ac:dyDescent="0.25">
      <c r="A2456" s="80"/>
      <c r="B2456" s="80"/>
      <c r="C2456" s="80"/>
      <c r="D2456" s="80"/>
      <c r="E2456" s="80"/>
      <c r="F2456" s="80"/>
      <c r="G2456" s="80"/>
      <c r="H2456" s="84"/>
      <c r="I2456" s="84"/>
      <c r="J2456" s="105"/>
      <c r="K2456" s="84"/>
      <c r="L2456" s="105"/>
      <c r="M2456" s="84"/>
      <c r="N2456" s="105"/>
      <c r="O2456" s="84"/>
      <c r="P2456" s="84"/>
      <c r="Q2456" s="105"/>
      <c r="R2456" s="84"/>
      <c r="S2456" s="105"/>
      <c r="T2456" s="84"/>
      <c r="U2456" s="105"/>
      <c r="V2456" s="80"/>
      <c r="W2456" s="80"/>
      <c r="X2456" s="80"/>
      <c r="Y2456" s="80"/>
      <c r="Z2456" s="80"/>
      <c r="AA2456" s="80"/>
      <c r="AB2456" s="109"/>
      <c r="AC2456" s="80"/>
      <c r="AD2456" s="80"/>
      <c r="AE2456" s="80"/>
      <c r="AF2456" s="80"/>
      <c r="AG2456" s="80"/>
      <c r="AH2456" s="107"/>
      <c r="AI2456" s="107"/>
      <c r="AJ2456" s="105"/>
      <c r="AK2456" s="85"/>
      <c r="AL2456" s="85"/>
      <c r="AM2456" s="105"/>
      <c r="AN2456" s="107"/>
      <c r="AO2456" s="107"/>
      <c r="AP2456" s="105"/>
      <c r="AQ2456" s="85"/>
      <c r="AR2456" s="85"/>
      <c r="AS2456" s="105"/>
      <c r="AT2456" s="107"/>
      <c r="AU2456" s="85"/>
      <c r="AV2456" s="107"/>
      <c r="AW2456" s="85"/>
      <c r="AX2456" s="85"/>
      <c r="AY2456" s="85"/>
      <c r="AZ2456" s="80"/>
      <c r="BA2456" s="86"/>
      <c r="BB2456" s="86"/>
      <c r="BC2456" s="105"/>
    </row>
    <row r="2457" spans="1:55" x14ac:dyDescent="0.25">
      <c r="A2457" s="80"/>
      <c r="B2457" s="80"/>
      <c r="C2457" s="80"/>
      <c r="D2457" s="80"/>
      <c r="E2457" s="80"/>
      <c r="F2457" s="80"/>
      <c r="G2457" s="80"/>
      <c r="H2457" s="84"/>
      <c r="I2457" s="84"/>
      <c r="J2457" s="105"/>
      <c r="K2457" s="84"/>
      <c r="L2457" s="105"/>
      <c r="M2457" s="84"/>
      <c r="N2457" s="105"/>
      <c r="O2457" s="84"/>
      <c r="P2457" s="84"/>
      <c r="Q2457" s="105"/>
      <c r="R2457" s="84"/>
      <c r="S2457" s="105"/>
      <c r="T2457" s="84"/>
      <c r="U2457" s="105"/>
      <c r="V2457" s="80"/>
      <c r="W2457" s="80"/>
      <c r="X2457" s="80"/>
      <c r="Y2457" s="80"/>
      <c r="Z2457" s="80"/>
      <c r="AA2457" s="80"/>
      <c r="AB2457" s="109"/>
      <c r="AC2457" s="80"/>
      <c r="AD2457" s="80"/>
      <c r="AE2457" s="80"/>
      <c r="AF2457" s="80"/>
      <c r="AG2457" s="80"/>
      <c r="AH2457" s="107"/>
      <c r="AI2457" s="107"/>
      <c r="AJ2457" s="105"/>
      <c r="AK2457" s="85"/>
      <c r="AL2457" s="85"/>
      <c r="AM2457" s="105"/>
      <c r="AN2457" s="107"/>
      <c r="AO2457" s="107"/>
      <c r="AP2457" s="105"/>
      <c r="AQ2457" s="85"/>
      <c r="AR2457" s="85"/>
      <c r="AS2457" s="105"/>
      <c r="AT2457" s="107"/>
      <c r="AU2457" s="85"/>
      <c r="AV2457" s="107"/>
      <c r="AW2457" s="85"/>
      <c r="AX2457" s="85"/>
      <c r="AY2457" s="85"/>
      <c r="AZ2457" s="80"/>
      <c r="BA2457" s="86"/>
      <c r="BB2457" s="86"/>
      <c r="BC2457" s="105"/>
    </row>
    <row r="2458" spans="1:55" x14ac:dyDescent="0.25">
      <c r="A2458" s="80"/>
      <c r="B2458" s="80"/>
      <c r="C2458" s="80"/>
      <c r="D2458" s="80"/>
      <c r="E2458" s="80"/>
      <c r="F2458" s="80"/>
      <c r="G2458" s="80"/>
      <c r="H2458" s="84"/>
      <c r="I2458" s="84"/>
      <c r="J2458" s="105"/>
      <c r="K2458" s="84"/>
      <c r="L2458" s="105"/>
      <c r="M2458" s="84"/>
      <c r="N2458" s="105"/>
      <c r="O2458" s="84"/>
      <c r="P2458" s="84"/>
      <c r="Q2458" s="105"/>
      <c r="R2458" s="84"/>
      <c r="S2458" s="105"/>
      <c r="T2458" s="84"/>
      <c r="U2458" s="105"/>
      <c r="V2458" s="80"/>
      <c r="W2458" s="80"/>
      <c r="X2458" s="80"/>
      <c r="Y2458" s="80"/>
      <c r="Z2458" s="80"/>
      <c r="AA2458" s="80"/>
      <c r="AB2458" s="109"/>
      <c r="AC2458" s="80"/>
      <c r="AD2458" s="80"/>
      <c r="AE2458" s="80"/>
      <c r="AF2458" s="80"/>
      <c r="AG2458" s="80"/>
      <c r="AH2458" s="107"/>
      <c r="AI2458" s="107"/>
      <c r="AJ2458" s="105"/>
      <c r="AK2458" s="85"/>
      <c r="AL2458" s="85"/>
      <c r="AM2458" s="105"/>
      <c r="AN2458" s="107"/>
      <c r="AO2458" s="107"/>
      <c r="AP2458" s="105"/>
      <c r="AQ2458" s="85"/>
      <c r="AR2458" s="85"/>
      <c r="AS2458" s="105"/>
      <c r="AT2458" s="107"/>
      <c r="AU2458" s="85"/>
      <c r="AV2458" s="107"/>
      <c r="AW2458" s="85"/>
      <c r="AX2458" s="85"/>
      <c r="AY2458" s="85"/>
      <c r="AZ2458" s="80"/>
      <c r="BA2458" s="86"/>
      <c r="BB2458" s="86"/>
      <c r="BC2458" s="105"/>
    </row>
    <row r="2459" spans="1:55" x14ac:dyDescent="0.25">
      <c r="A2459" s="80"/>
      <c r="B2459" s="80"/>
      <c r="C2459" s="80"/>
      <c r="D2459" s="80"/>
      <c r="E2459" s="80"/>
      <c r="F2459" s="80"/>
      <c r="G2459" s="80"/>
      <c r="H2459" s="84"/>
      <c r="I2459" s="84"/>
      <c r="J2459" s="105"/>
      <c r="K2459" s="84"/>
      <c r="L2459" s="105"/>
      <c r="M2459" s="84"/>
      <c r="N2459" s="105"/>
      <c r="O2459" s="84"/>
      <c r="P2459" s="84"/>
      <c r="Q2459" s="105"/>
      <c r="R2459" s="84"/>
      <c r="S2459" s="105"/>
      <c r="T2459" s="84"/>
      <c r="U2459" s="105"/>
      <c r="V2459" s="80"/>
      <c r="W2459" s="80"/>
      <c r="X2459" s="108"/>
      <c r="Y2459" s="108"/>
      <c r="Z2459" s="80"/>
      <c r="AA2459" s="80"/>
      <c r="AB2459" s="109"/>
      <c r="AC2459" s="80"/>
      <c r="AD2459" s="80"/>
      <c r="AE2459" s="80"/>
      <c r="AF2459" s="80"/>
      <c r="AG2459" s="80"/>
      <c r="AH2459" s="107"/>
      <c r="AI2459" s="107"/>
      <c r="AJ2459" s="105"/>
      <c r="AK2459" s="85"/>
      <c r="AL2459" s="85"/>
      <c r="AM2459" s="105"/>
      <c r="AN2459" s="107"/>
      <c r="AO2459" s="107"/>
      <c r="AP2459" s="105"/>
      <c r="AQ2459" s="85"/>
      <c r="AR2459" s="85"/>
      <c r="AS2459" s="105"/>
      <c r="AT2459" s="107"/>
      <c r="AU2459" s="85"/>
      <c r="AV2459" s="107"/>
      <c r="AW2459" s="85"/>
      <c r="AX2459" s="85"/>
      <c r="AY2459" s="85"/>
      <c r="AZ2459" s="80"/>
      <c r="BA2459" s="86"/>
      <c r="BB2459" s="86"/>
      <c r="BC2459" s="105"/>
    </row>
    <row r="2460" spans="1:55" x14ac:dyDescent="0.25">
      <c r="A2460" s="80"/>
      <c r="B2460" s="80"/>
      <c r="C2460" s="80"/>
      <c r="D2460" s="80"/>
      <c r="E2460" s="80"/>
      <c r="F2460" s="80"/>
      <c r="G2460" s="80"/>
      <c r="H2460" s="84"/>
      <c r="I2460" s="84"/>
      <c r="J2460" s="105"/>
      <c r="K2460" s="84"/>
      <c r="L2460" s="105"/>
      <c r="M2460" s="84"/>
      <c r="N2460" s="105"/>
      <c r="O2460" s="84"/>
      <c r="P2460" s="84"/>
      <c r="Q2460" s="105"/>
      <c r="R2460" s="84"/>
      <c r="S2460" s="105"/>
      <c r="T2460" s="84"/>
      <c r="U2460" s="105"/>
      <c r="V2460" s="80"/>
      <c r="W2460" s="80"/>
      <c r="X2460" s="108"/>
      <c r="Y2460" s="108"/>
      <c r="Z2460" s="80"/>
      <c r="AA2460" s="80"/>
      <c r="AB2460" s="109"/>
      <c r="AC2460" s="80"/>
      <c r="AD2460" s="80"/>
      <c r="AE2460" s="80"/>
      <c r="AF2460" s="80"/>
      <c r="AG2460" s="80"/>
      <c r="AH2460" s="107"/>
      <c r="AI2460" s="107"/>
      <c r="AJ2460" s="105"/>
      <c r="AK2460" s="85"/>
      <c r="AL2460" s="85"/>
      <c r="AM2460" s="105"/>
      <c r="AN2460" s="107"/>
      <c r="AO2460" s="107"/>
      <c r="AP2460" s="105"/>
      <c r="AQ2460" s="85"/>
      <c r="AR2460" s="85"/>
      <c r="AS2460" s="105"/>
      <c r="AT2460" s="107"/>
      <c r="AU2460" s="85"/>
      <c r="AV2460" s="107"/>
      <c r="AW2460" s="85"/>
      <c r="AX2460" s="85"/>
      <c r="AY2460" s="85"/>
      <c r="AZ2460" s="80"/>
      <c r="BA2460" s="86"/>
      <c r="BB2460" s="86"/>
      <c r="BC2460" s="105"/>
    </row>
    <row r="2461" spans="1:55" x14ac:dyDescent="0.25">
      <c r="A2461" s="80"/>
      <c r="B2461" s="80"/>
      <c r="C2461" s="80"/>
      <c r="D2461" s="80"/>
      <c r="E2461" s="80"/>
      <c r="F2461" s="80"/>
      <c r="G2461" s="80"/>
      <c r="H2461" s="84"/>
      <c r="I2461" s="84"/>
      <c r="J2461" s="105"/>
      <c r="K2461" s="84"/>
      <c r="L2461" s="105"/>
      <c r="M2461" s="84"/>
      <c r="N2461" s="105"/>
      <c r="O2461" s="84"/>
      <c r="P2461" s="84"/>
      <c r="Q2461" s="105"/>
      <c r="R2461" s="84"/>
      <c r="S2461" s="105"/>
      <c r="T2461" s="84"/>
      <c r="U2461" s="105"/>
      <c r="V2461" s="80"/>
      <c r="W2461" s="80"/>
      <c r="X2461" s="108"/>
      <c r="Y2461" s="108"/>
      <c r="Z2461" s="80"/>
      <c r="AA2461" s="80"/>
      <c r="AB2461" s="109"/>
      <c r="AC2461" s="80"/>
      <c r="AD2461" s="80"/>
      <c r="AE2461" s="80"/>
      <c r="AF2461" s="80"/>
      <c r="AG2461" s="80"/>
      <c r="AH2461" s="107"/>
      <c r="AI2461" s="107"/>
      <c r="AJ2461" s="105"/>
      <c r="AK2461" s="85"/>
      <c r="AL2461" s="85"/>
      <c r="AM2461" s="105"/>
      <c r="AN2461" s="107"/>
      <c r="AO2461" s="107"/>
      <c r="AP2461" s="105"/>
      <c r="AQ2461" s="85"/>
      <c r="AR2461" s="85"/>
      <c r="AS2461" s="105"/>
      <c r="AT2461" s="107"/>
      <c r="AU2461" s="85"/>
      <c r="AV2461" s="107"/>
      <c r="AW2461" s="85"/>
      <c r="AX2461" s="85"/>
      <c r="AY2461" s="85"/>
      <c r="AZ2461" s="80"/>
      <c r="BA2461" s="86"/>
      <c r="BB2461" s="86"/>
      <c r="BC2461" s="105"/>
    </row>
    <row r="2462" spans="1:55" x14ac:dyDescent="0.25">
      <c r="A2462" s="80"/>
      <c r="B2462" s="80"/>
      <c r="C2462" s="80"/>
      <c r="D2462" s="80"/>
      <c r="E2462" s="80"/>
      <c r="F2462" s="80"/>
      <c r="G2462" s="80"/>
      <c r="H2462" s="84"/>
      <c r="I2462" s="84"/>
      <c r="J2462" s="105"/>
      <c r="K2462" s="84"/>
      <c r="L2462" s="105"/>
      <c r="M2462" s="84"/>
      <c r="N2462" s="105"/>
      <c r="O2462" s="84"/>
      <c r="P2462" s="84"/>
      <c r="Q2462" s="105"/>
      <c r="R2462" s="84"/>
      <c r="S2462" s="105"/>
      <c r="T2462" s="84"/>
      <c r="U2462" s="105"/>
      <c r="V2462" s="80"/>
      <c r="W2462" s="80"/>
      <c r="X2462" s="108"/>
      <c r="Y2462" s="108"/>
      <c r="Z2462" s="80"/>
      <c r="AA2462" s="80"/>
      <c r="AB2462" s="109"/>
      <c r="AC2462" s="80"/>
      <c r="AD2462" s="80"/>
      <c r="AE2462" s="80"/>
      <c r="AF2462" s="80"/>
      <c r="AG2462" s="80"/>
      <c r="AH2462" s="107"/>
      <c r="AI2462" s="107"/>
      <c r="AJ2462" s="105"/>
      <c r="AK2462" s="85"/>
      <c r="AL2462" s="85"/>
      <c r="AM2462" s="105"/>
      <c r="AN2462" s="107"/>
      <c r="AO2462" s="107"/>
      <c r="AP2462" s="105"/>
      <c r="AQ2462" s="85"/>
      <c r="AR2462" s="85"/>
      <c r="AS2462" s="105"/>
      <c r="AT2462" s="107"/>
      <c r="AU2462" s="85"/>
      <c r="AV2462" s="107"/>
      <c r="AW2462" s="85"/>
      <c r="AX2462" s="85"/>
      <c r="AY2462" s="85"/>
      <c r="AZ2462" s="80"/>
      <c r="BA2462" s="86"/>
      <c r="BB2462" s="86"/>
      <c r="BC2462" s="105"/>
    </row>
    <row r="2463" spans="1:55" x14ac:dyDescent="0.25">
      <c r="A2463" s="80"/>
      <c r="B2463" s="80"/>
      <c r="C2463" s="80"/>
      <c r="D2463" s="80"/>
      <c r="E2463" s="80"/>
      <c r="F2463" s="80"/>
      <c r="G2463" s="80"/>
      <c r="H2463" s="84"/>
      <c r="I2463" s="84"/>
      <c r="J2463" s="105"/>
      <c r="K2463" s="84"/>
      <c r="L2463" s="105"/>
      <c r="M2463" s="84"/>
      <c r="N2463" s="105"/>
      <c r="O2463" s="84"/>
      <c r="P2463" s="84"/>
      <c r="Q2463" s="105"/>
      <c r="R2463" s="84"/>
      <c r="S2463" s="105"/>
      <c r="T2463" s="84"/>
      <c r="U2463" s="105"/>
      <c r="V2463" s="80"/>
      <c r="W2463" s="80"/>
      <c r="X2463" s="108"/>
      <c r="Y2463" s="108"/>
      <c r="Z2463" s="80"/>
      <c r="AA2463" s="80"/>
      <c r="AB2463" s="109"/>
      <c r="AC2463" s="80"/>
      <c r="AD2463" s="80"/>
      <c r="AE2463" s="80"/>
      <c r="AF2463" s="80"/>
      <c r="AG2463" s="80"/>
      <c r="AH2463" s="107"/>
      <c r="AI2463" s="107"/>
      <c r="AJ2463" s="105"/>
      <c r="AK2463" s="85"/>
      <c r="AL2463" s="85"/>
      <c r="AM2463" s="105"/>
      <c r="AN2463" s="107"/>
      <c r="AO2463" s="107"/>
      <c r="AP2463" s="105"/>
      <c r="AQ2463" s="85"/>
      <c r="AR2463" s="85"/>
      <c r="AS2463" s="105"/>
      <c r="AT2463" s="107"/>
      <c r="AU2463" s="85"/>
      <c r="AV2463" s="107"/>
      <c r="AW2463" s="85"/>
      <c r="AX2463" s="85"/>
      <c r="AY2463" s="85"/>
      <c r="AZ2463" s="80"/>
      <c r="BA2463" s="86"/>
      <c r="BB2463" s="86"/>
      <c r="BC2463" s="105"/>
    </row>
    <row r="2464" spans="1:55" x14ac:dyDescent="0.25">
      <c r="A2464" s="80"/>
      <c r="B2464" s="80"/>
      <c r="C2464" s="80"/>
      <c r="D2464" s="80"/>
      <c r="E2464" s="80"/>
      <c r="F2464" s="80"/>
      <c r="G2464" s="80"/>
      <c r="H2464" s="84"/>
      <c r="I2464" s="84"/>
      <c r="J2464" s="105"/>
      <c r="K2464" s="84"/>
      <c r="L2464" s="105"/>
      <c r="M2464" s="84"/>
      <c r="N2464" s="105"/>
      <c r="O2464" s="84"/>
      <c r="P2464" s="84"/>
      <c r="Q2464" s="105"/>
      <c r="R2464" s="84"/>
      <c r="S2464" s="105"/>
      <c r="T2464" s="84"/>
      <c r="U2464" s="105"/>
      <c r="V2464" s="80"/>
      <c r="W2464" s="80"/>
      <c r="X2464" s="108"/>
      <c r="Y2464" s="108"/>
      <c r="Z2464" s="80"/>
      <c r="AA2464" s="80"/>
      <c r="AB2464" s="109"/>
      <c r="AC2464" s="80"/>
      <c r="AD2464" s="80"/>
      <c r="AE2464" s="80"/>
      <c r="AF2464" s="80"/>
      <c r="AG2464" s="80"/>
      <c r="AH2464" s="107"/>
      <c r="AI2464" s="107"/>
      <c r="AJ2464" s="105"/>
      <c r="AK2464" s="85"/>
      <c r="AL2464" s="85"/>
      <c r="AM2464" s="105"/>
      <c r="AN2464" s="107"/>
      <c r="AO2464" s="107"/>
      <c r="AP2464" s="105"/>
      <c r="AQ2464" s="85"/>
      <c r="AR2464" s="85"/>
      <c r="AS2464" s="105"/>
      <c r="AT2464" s="107"/>
      <c r="AU2464" s="85"/>
      <c r="AV2464" s="107"/>
      <c r="AW2464" s="85"/>
      <c r="AX2464" s="85"/>
      <c r="AY2464" s="85"/>
      <c r="AZ2464" s="80"/>
      <c r="BA2464" s="86"/>
      <c r="BB2464" s="86"/>
      <c r="BC2464" s="105"/>
    </row>
    <row r="2465" spans="1:55" x14ac:dyDescent="0.25">
      <c r="A2465" s="80"/>
      <c r="B2465" s="80"/>
      <c r="C2465" s="80"/>
      <c r="D2465" s="80"/>
      <c r="E2465" s="80"/>
      <c r="F2465" s="80"/>
      <c r="G2465" s="80"/>
      <c r="H2465" s="84"/>
      <c r="I2465" s="84"/>
      <c r="J2465" s="105"/>
      <c r="K2465" s="84"/>
      <c r="L2465" s="105"/>
      <c r="M2465" s="84"/>
      <c r="N2465" s="105"/>
      <c r="O2465" s="84"/>
      <c r="P2465" s="84"/>
      <c r="Q2465" s="105"/>
      <c r="R2465" s="84"/>
      <c r="S2465" s="105"/>
      <c r="T2465" s="84"/>
      <c r="U2465" s="105"/>
      <c r="V2465" s="80"/>
      <c r="W2465" s="80"/>
      <c r="X2465" s="108"/>
      <c r="Y2465" s="108"/>
      <c r="Z2465" s="80"/>
      <c r="AA2465" s="80"/>
      <c r="AB2465" s="109"/>
      <c r="AC2465" s="80"/>
      <c r="AD2465" s="80"/>
      <c r="AE2465" s="80"/>
      <c r="AF2465" s="80"/>
      <c r="AG2465" s="80"/>
      <c r="AH2465" s="107"/>
      <c r="AI2465" s="107"/>
      <c r="AJ2465" s="105"/>
      <c r="AK2465" s="85"/>
      <c r="AL2465" s="85"/>
      <c r="AM2465" s="105"/>
      <c r="AN2465" s="107"/>
      <c r="AO2465" s="107"/>
      <c r="AP2465" s="105"/>
      <c r="AQ2465" s="85"/>
      <c r="AR2465" s="85"/>
      <c r="AS2465" s="105"/>
      <c r="AT2465" s="107"/>
      <c r="AU2465" s="85"/>
      <c r="AV2465" s="107"/>
      <c r="AW2465" s="85"/>
      <c r="AX2465" s="85"/>
      <c r="AY2465" s="85"/>
      <c r="AZ2465" s="80"/>
      <c r="BA2465" s="86"/>
      <c r="BB2465" s="86"/>
      <c r="BC2465" s="105"/>
    </row>
    <row r="2466" spans="1:55" x14ac:dyDescent="0.25">
      <c r="A2466" s="80"/>
      <c r="B2466" s="80"/>
      <c r="C2466" s="80"/>
      <c r="D2466" s="80"/>
      <c r="E2466" s="80"/>
      <c r="F2466" s="80"/>
      <c r="G2466" s="80"/>
      <c r="H2466" s="84"/>
      <c r="I2466" s="84"/>
      <c r="J2466" s="105"/>
      <c r="K2466" s="84"/>
      <c r="L2466" s="105"/>
      <c r="M2466" s="84"/>
      <c r="N2466" s="105"/>
      <c r="O2466" s="84"/>
      <c r="P2466" s="84"/>
      <c r="Q2466" s="105"/>
      <c r="R2466" s="84"/>
      <c r="S2466" s="105"/>
      <c r="T2466" s="84"/>
      <c r="U2466" s="105"/>
      <c r="V2466" s="80"/>
      <c r="W2466" s="80"/>
      <c r="X2466" s="80"/>
      <c r="Y2466" s="80"/>
      <c r="Z2466" s="80"/>
      <c r="AA2466" s="80"/>
      <c r="AB2466" s="109"/>
      <c r="AC2466" s="80"/>
      <c r="AD2466" s="80"/>
      <c r="AE2466" s="80"/>
      <c r="AF2466" s="80"/>
      <c r="AG2466" s="80"/>
      <c r="AH2466" s="107"/>
      <c r="AI2466" s="107"/>
      <c r="AJ2466" s="105"/>
      <c r="AK2466" s="85"/>
      <c r="AL2466" s="85"/>
      <c r="AM2466" s="105"/>
      <c r="AN2466" s="107"/>
      <c r="AO2466" s="107"/>
      <c r="AP2466" s="105"/>
      <c r="AQ2466" s="85"/>
      <c r="AR2466" s="85"/>
      <c r="AS2466" s="105"/>
      <c r="AT2466" s="107"/>
      <c r="AU2466" s="85"/>
      <c r="AV2466" s="107"/>
      <c r="AW2466" s="85"/>
      <c r="AX2466" s="85"/>
      <c r="AY2466" s="85"/>
      <c r="AZ2466" s="80"/>
      <c r="BA2466" s="86"/>
      <c r="BB2466" s="86"/>
      <c r="BC2466" s="105"/>
    </row>
    <row r="2467" spans="1:55" x14ac:dyDescent="0.25">
      <c r="A2467" s="80"/>
      <c r="B2467" s="80"/>
      <c r="C2467" s="80"/>
      <c r="D2467" s="80"/>
      <c r="E2467" s="80"/>
      <c r="F2467" s="80"/>
      <c r="G2467" s="80"/>
      <c r="H2467" s="84"/>
      <c r="I2467" s="84"/>
      <c r="J2467" s="105"/>
      <c r="K2467" s="84"/>
      <c r="L2467" s="105"/>
      <c r="M2467" s="84"/>
      <c r="N2467" s="105"/>
      <c r="O2467" s="84"/>
      <c r="P2467" s="84"/>
      <c r="Q2467" s="105"/>
      <c r="R2467" s="84"/>
      <c r="S2467" s="105"/>
      <c r="T2467" s="84"/>
      <c r="U2467" s="105"/>
      <c r="V2467" s="80"/>
      <c r="W2467" s="80"/>
      <c r="X2467" s="80"/>
      <c r="Y2467" s="80"/>
      <c r="Z2467" s="80"/>
      <c r="AA2467" s="80"/>
      <c r="AB2467" s="109"/>
      <c r="AC2467" s="80"/>
      <c r="AD2467" s="80"/>
      <c r="AE2467" s="80"/>
      <c r="AF2467" s="80"/>
      <c r="AG2467" s="80"/>
      <c r="AH2467" s="107"/>
      <c r="AI2467" s="107"/>
      <c r="AJ2467" s="105"/>
      <c r="AK2467" s="85"/>
      <c r="AL2467" s="85"/>
      <c r="AM2467" s="105"/>
      <c r="AN2467" s="107"/>
      <c r="AO2467" s="107"/>
      <c r="AP2467" s="105"/>
      <c r="AQ2467" s="85"/>
      <c r="AR2467" s="85"/>
      <c r="AS2467" s="105"/>
      <c r="AT2467" s="107"/>
      <c r="AU2467" s="85"/>
      <c r="AV2467" s="107"/>
      <c r="AW2467" s="85"/>
      <c r="AX2467" s="85"/>
      <c r="AY2467" s="85"/>
      <c r="AZ2467" s="80"/>
      <c r="BA2467" s="86"/>
      <c r="BB2467" s="86"/>
      <c r="BC2467" s="105"/>
    </row>
    <row r="2468" spans="1:55" x14ac:dyDescent="0.25">
      <c r="A2468" s="80"/>
      <c r="B2468" s="80"/>
      <c r="C2468" s="80"/>
      <c r="D2468" s="80"/>
      <c r="E2468" s="80"/>
      <c r="F2468" s="80"/>
      <c r="G2468" s="80"/>
      <c r="H2468" s="84"/>
      <c r="I2468" s="84"/>
      <c r="J2468" s="105"/>
      <c r="K2468" s="84"/>
      <c r="L2468" s="105"/>
      <c r="M2468" s="84"/>
      <c r="N2468" s="105"/>
      <c r="O2468" s="84"/>
      <c r="P2468" s="84"/>
      <c r="Q2468" s="105"/>
      <c r="R2468" s="84"/>
      <c r="S2468" s="105"/>
      <c r="T2468" s="84"/>
      <c r="U2468" s="105"/>
      <c r="V2468" s="80"/>
      <c r="W2468" s="80"/>
      <c r="X2468" s="108"/>
      <c r="Y2468" s="108"/>
      <c r="Z2468" s="80"/>
      <c r="AA2468" s="80"/>
      <c r="AB2468" s="109"/>
      <c r="AC2468" s="80"/>
      <c r="AD2468" s="80"/>
      <c r="AE2468" s="80"/>
      <c r="AF2468" s="80"/>
      <c r="AG2468" s="80"/>
      <c r="AH2468" s="107"/>
      <c r="AI2468" s="107"/>
      <c r="AJ2468" s="105"/>
      <c r="AK2468" s="85"/>
      <c r="AL2468" s="85"/>
      <c r="AM2468" s="105"/>
      <c r="AN2468" s="107"/>
      <c r="AO2468" s="107"/>
      <c r="AP2468" s="105"/>
      <c r="AQ2468" s="85"/>
      <c r="AR2468" s="85"/>
      <c r="AS2468" s="105"/>
      <c r="AT2468" s="107"/>
      <c r="AU2468" s="85"/>
      <c r="AV2468" s="107"/>
      <c r="AW2468" s="85"/>
      <c r="AX2468" s="85"/>
      <c r="AY2468" s="85"/>
      <c r="AZ2468" s="80"/>
      <c r="BA2468" s="86"/>
      <c r="BB2468" s="86"/>
      <c r="BC2468" s="105"/>
    </row>
    <row r="2469" spans="1:55" x14ac:dyDescent="0.25">
      <c r="A2469" s="80"/>
      <c r="B2469" s="80"/>
      <c r="C2469" s="80"/>
      <c r="D2469" s="80"/>
      <c r="E2469" s="80"/>
      <c r="F2469" s="80"/>
      <c r="G2469" s="80"/>
      <c r="H2469" s="84"/>
      <c r="I2469" s="84"/>
      <c r="J2469" s="105"/>
      <c r="K2469" s="84"/>
      <c r="L2469" s="105"/>
      <c r="M2469" s="84"/>
      <c r="N2469" s="105"/>
      <c r="O2469" s="84"/>
      <c r="P2469" s="84"/>
      <c r="Q2469" s="105"/>
      <c r="R2469" s="84"/>
      <c r="S2469" s="105"/>
      <c r="T2469" s="84"/>
      <c r="U2469" s="105"/>
      <c r="V2469" s="80"/>
      <c r="W2469" s="80"/>
      <c r="X2469" s="80"/>
      <c r="Y2469" s="80"/>
      <c r="Z2469" s="80"/>
      <c r="AA2469" s="80"/>
      <c r="AB2469" s="109"/>
      <c r="AC2469" s="80"/>
      <c r="AD2469" s="80"/>
      <c r="AE2469" s="80"/>
      <c r="AF2469" s="80"/>
      <c r="AG2469" s="80"/>
      <c r="AH2469" s="107"/>
      <c r="AI2469" s="107"/>
      <c r="AJ2469" s="105"/>
      <c r="AK2469" s="85"/>
      <c r="AL2469" s="85"/>
      <c r="AM2469" s="105"/>
      <c r="AN2469" s="107"/>
      <c r="AO2469" s="107"/>
      <c r="AP2469" s="105"/>
      <c r="AQ2469" s="85"/>
      <c r="AR2469" s="85"/>
      <c r="AS2469" s="105"/>
      <c r="AT2469" s="107"/>
      <c r="AU2469" s="85"/>
      <c r="AV2469" s="107"/>
      <c r="AW2469" s="85"/>
      <c r="AX2469" s="85"/>
      <c r="AY2469" s="85"/>
      <c r="AZ2469" s="80"/>
      <c r="BA2469" s="86"/>
      <c r="BB2469" s="86"/>
      <c r="BC2469" s="105"/>
    </row>
    <row r="2470" spans="1:55" x14ac:dyDescent="0.25">
      <c r="A2470" s="80"/>
      <c r="B2470" s="80"/>
      <c r="C2470" s="80"/>
      <c r="D2470" s="80"/>
      <c r="E2470" s="80"/>
      <c r="F2470" s="80"/>
      <c r="G2470" s="80"/>
      <c r="H2470" s="84"/>
      <c r="I2470" s="84"/>
      <c r="J2470" s="105"/>
      <c r="K2470" s="84"/>
      <c r="L2470" s="105"/>
      <c r="M2470" s="84"/>
      <c r="N2470" s="105"/>
      <c r="O2470" s="84"/>
      <c r="P2470" s="84"/>
      <c r="Q2470" s="105"/>
      <c r="R2470" s="84"/>
      <c r="S2470" s="105"/>
      <c r="T2470" s="84"/>
      <c r="U2470" s="105"/>
      <c r="V2470" s="80"/>
      <c r="W2470" s="80"/>
      <c r="X2470" s="80"/>
      <c r="Y2470" s="80"/>
      <c r="Z2470" s="80"/>
      <c r="AA2470" s="80"/>
      <c r="AB2470" s="109"/>
      <c r="AC2470" s="80"/>
      <c r="AD2470" s="80"/>
      <c r="AE2470" s="80"/>
      <c r="AF2470" s="80"/>
      <c r="AG2470" s="80"/>
      <c r="AH2470" s="107"/>
      <c r="AI2470" s="107"/>
      <c r="AJ2470" s="105"/>
      <c r="AK2470" s="85"/>
      <c r="AL2470" s="85"/>
      <c r="AM2470" s="105"/>
      <c r="AN2470" s="107"/>
      <c r="AO2470" s="107"/>
      <c r="AP2470" s="105"/>
      <c r="AQ2470" s="85"/>
      <c r="AR2470" s="85"/>
      <c r="AS2470" s="105"/>
      <c r="AT2470" s="107"/>
      <c r="AU2470" s="85"/>
      <c r="AV2470" s="107"/>
      <c r="AW2470" s="85"/>
      <c r="AX2470" s="85"/>
      <c r="AY2470" s="85"/>
      <c r="AZ2470" s="80"/>
      <c r="BA2470" s="86"/>
      <c r="BB2470" s="86"/>
      <c r="BC2470" s="105"/>
    </row>
    <row r="2471" spans="1:55" x14ac:dyDescent="0.25">
      <c r="A2471" s="80"/>
      <c r="B2471" s="80"/>
      <c r="C2471" s="80"/>
      <c r="D2471" s="80"/>
      <c r="E2471" s="80"/>
      <c r="F2471" s="80"/>
      <c r="G2471" s="80"/>
      <c r="H2471" s="84"/>
      <c r="I2471" s="84"/>
      <c r="J2471" s="105"/>
      <c r="K2471" s="84"/>
      <c r="L2471" s="105"/>
      <c r="M2471" s="84"/>
      <c r="N2471" s="105"/>
      <c r="O2471" s="84"/>
      <c r="P2471" s="84"/>
      <c r="Q2471" s="105"/>
      <c r="R2471" s="84"/>
      <c r="S2471" s="105"/>
      <c r="T2471" s="84"/>
      <c r="U2471" s="105"/>
      <c r="V2471" s="80"/>
      <c r="W2471" s="80"/>
      <c r="X2471" s="80"/>
      <c r="Y2471" s="80"/>
      <c r="Z2471" s="80"/>
      <c r="AA2471" s="80"/>
      <c r="AB2471" s="109"/>
      <c r="AC2471" s="80"/>
      <c r="AD2471" s="80"/>
      <c r="AE2471" s="80"/>
      <c r="AF2471" s="80"/>
      <c r="AG2471" s="80"/>
      <c r="AH2471" s="107"/>
      <c r="AI2471" s="107"/>
      <c r="AJ2471" s="105"/>
      <c r="AK2471" s="85"/>
      <c r="AL2471" s="85"/>
      <c r="AM2471" s="105"/>
      <c r="AN2471" s="107"/>
      <c r="AO2471" s="107"/>
      <c r="AP2471" s="105"/>
      <c r="AQ2471" s="85"/>
      <c r="AR2471" s="85"/>
      <c r="AS2471" s="105"/>
      <c r="AT2471" s="107"/>
      <c r="AU2471" s="85"/>
      <c r="AV2471" s="107"/>
      <c r="AW2471" s="85"/>
      <c r="AX2471" s="85"/>
      <c r="AY2471" s="85"/>
      <c r="AZ2471" s="80"/>
      <c r="BA2471" s="86"/>
      <c r="BB2471" s="86"/>
      <c r="BC2471" s="105"/>
    </row>
    <row r="2472" spans="1:55" x14ac:dyDescent="0.25">
      <c r="A2472" s="80"/>
      <c r="B2472" s="80"/>
      <c r="C2472" s="80"/>
      <c r="D2472" s="80"/>
      <c r="E2472" s="80"/>
      <c r="F2472" s="80"/>
      <c r="G2472" s="80"/>
      <c r="H2472" s="84"/>
      <c r="I2472" s="84"/>
      <c r="J2472" s="105"/>
      <c r="K2472" s="84"/>
      <c r="L2472" s="105"/>
      <c r="M2472" s="84"/>
      <c r="N2472" s="105"/>
      <c r="O2472" s="84"/>
      <c r="P2472" s="84"/>
      <c r="Q2472" s="105"/>
      <c r="R2472" s="84"/>
      <c r="S2472" s="105"/>
      <c r="T2472" s="84"/>
      <c r="U2472" s="105"/>
      <c r="V2472" s="80"/>
      <c r="W2472" s="80"/>
      <c r="X2472" s="108"/>
      <c r="Y2472" s="108"/>
      <c r="Z2472" s="80"/>
      <c r="AA2472" s="80"/>
      <c r="AB2472" s="109"/>
      <c r="AC2472" s="80"/>
      <c r="AD2472" s="80"/>
      <c r="AE2472" s="80"/>
      <c r="AF2472" s="80"/>
      <c r="AG2472" s="80"/>
      <c r="AH2472" s="107"/>
      <c r="AI2472" s="107"/>
      <c r="AJ2472" s="105"/>
      <c r="AK2472" s="85"/>
      <c r="AL2472" s="85"/>
      <c r="AM2472" s="105"/>
      <c r="AN2472" s="107"/>
      <c r="AO2472" s="107"/>
      <c r="AP2472" s="105"/>
      <c r="AQ2472" s="85"/>
      <c r="AR2472" s="85"/>
      <c r="AS2472" s="105"/>
      <c r="AT2472" s="107"/>
      <c r="AU2472" s="85"/>
      <c r="AV2472" s="107"/>
      <c r="AW2472" s="85"/>
      <c r="AX2472" s="85"/>
      <c r="AY2472" s="85"/>
      <c r="AZ2472" s="80"/>
      <c r="BA2472" s="86"/>
      <c r="BB2472" s="86"/>
      <c r="BC2472" s="105"/>
    </row>
    <row r="2473" spans="1:55" x14ac:dyDescent="0.25">
      <c r="A2473" s="80"/>
      <c r="B2473" s="80"/>
      <c r="C2473" s="80"/>
      <c r="D2473" s="80"/>
      <c r="E2473" s="80"/>
      <c r="F2473" s="80"/>
      <c r="G2473" s="80"/>
      <c r="H2473" s="84"/>
      <c r="I2473" s="84"/>
      <c r="J2473" s="105"/>
      <c r="K2473" s="84"/>
      <c r="L2473" s="105"/>
      <c r="M2473" s="84"/>
      <c r="N2473" s="105"/>
      <c r="O2473" s="84"/>
      <c r="P2473" s="84"/>
      <c r="Q2473" s="105"/>
      <c r="R2473" s="84"/>
      <c r="S2473" s="105"/>
      <c r="T2473" s="84"/>
      <c r="U2473" s="105"/>
      <c r="V2473" s="80"/>
      <c r="W2473" s="80"/>
      <c r="X2473" s="108"/>
      <c r="Y2473" s="108"/>
      <c r="Z2473" s="80"/>
      <c r="AA2473" s="80"/>
      <c r="AB2473" s="109"/>
      <c r="AC2473" s="80"/>
      <c r="AD2473" s="80"/>
      <c r="AE2473" s="80"/>
      <c r="AF2473" s="80"/>
      <c r="AG2473" s="80"/>
      <c r="AH2473" s="107"/>
      <c r="AI2473" s="107"/>
      <c r="AJ2473" s="105"/>
      <c r="AK2473" s="85"/>
      <c r="AL2473" s="85"/>
      <c r="AM2473" s="105"/>
      <c r="AN2473" s="107"/>
      <c r="AO2473" s="107"/>
      <c r="AP2473" s="105"/>
      <c r="AQ2473" s="85"/>
      <c r="AR2473" s="85"/>
      <c r="AS2473" s="105"/>
      <c r="AT2473" s="107"/>
      <c r="AU2473" s="85"/>
      <c r="AV2473" s="107"/>
      <c r="AW2473" s="85"/>
      <c r="AX2473" s="85"/>
      <c r="AY2473" s="85"/>
      <c r="AZ2473" s="80"/>
      <c r="BA2473" s="86"/>
      <c r="BB2473" s="86"/>
      <c r="BC2473" s="105"/>
    </row>
    <row r="2474" spans="1:55" x14ac:dyDescent="0.25">
      <c r="A2474" s="80"/>
      <c r="B2474" s="80"/>
      <c r="C2474" s="80"/>
      <c r="D2474" s="80"/>
      <c r="E2474" s="80"/>
      <c r="F2474" s="80"/>
      <c r="G2474" s="80"/>
      <c r="H2474" s="84"/>
      <c r="I2474" s="84"/>
      <c r="J2474" s="105"/>
      <c r="K2474" s="84"/>
      <c r="L2474" s="105"/>
      <c r="M2474" s="84"/>
      <c r="N2474" s="105"/>
      <c r="O2474" s="84"/>
      <c r="P2474" s="84"/>
      <c r="Q2474" s="105"/>
      <c r="R2474" s="84"/>
      <c r="S2474" s="105"/>
      <c r="T2474" s="84"/>
      <c r="U2474" s="105"/>
      <c r="V2474" s="80"/>
      <c r="W2474" s="80"/>
      <c r="X2474" s="108"/>
      <c r="Y2474" s="108"/>
      <c r="Z2474" s="80"/>
      <c r="AA2474" s="80"/>
      <c r="AB2474" s="109"/>
      <c r="AC2474" s="80"/>
      <c r="AD2474" s="80"/>
      <c r="AE2474" s="80"/>
      <c r="AF2474" s="80"/>
      <c r="AG2474" s="80"/>
      <c r="AH2474" s="107"/>
      <c r="AI2474" s="107"/>
      <c r="AJ2474" s="105"/>
      <c r="AK2474" s="85"/>
      <c r="AL2474" s="85"/>
      <c r="AM2474" s="105"/>
      <c r="AN2474" s="107"/>
      <c r="AO2474" s="107"/>
      <c r="AP2474" s="105"/>
      <c r="AQ2474" s="85"/>
      <c r="AR2474" s="85"/>
      <c r="AS2474" s="105"/>
      <c r="AT2474" s="107"/>
      <c r="AU2474" s="85"/>
      <c r="AV2474" s="107"/>
      <c r="AW2474" s="85"/>
      <c r="AX2474" s="85"/>
      <c r="AY2474" s="85"/>
      <c r="AZ2474" s="80"/>
      <c r="BA2474" s="86"/>
      <c r="BB2474" s="86"/>
      <c r="BC2474" s="105"/>
    </row>
    <row r="2475" spans="1:55" x14ac:dyDescent="0.25">
      <c r="A2475" s="80"/>
      <c r="B2475" s="80"/>
      <c r="C2475" s="80"/>
      <c r="D2475" s="80"/>
      <c r="E2475" s="80"/>
      <c r="F2475" s="80"/>
      <c r="G2475" s="80"/>
      <c r="H2475" s="84"/>
      <c r="I2475" s="84"/>
      <c r="J2475" s="105"/>
      <c r="K2475" s="84"/>
      <c r="L2475" s="105"/>
      <c r="M2475" s="84"/>
      <c r="N2475" s="105"/>
      <c r="O2475" s="84"/>
      <c r="P2475" s="84"/>
      <c r="Q2475" s="105"/>
      <c r="R2475" s="84"/>
      <c r="S2475" s="105"/>
      <c r="T2475" s="84"/>
      <c r="U2475" s="105"/>
      <c r="V2475" s="80"/>
      <c r="W2475" s="80"/>
      <c r="X2475" s="108"/>
      <c r="Y2475" s="108"/>
      <c r="Z2475" s="80"/>
      <c r="AA2475" s="80"/>
      <c r="AB2475" s="109"/>
      <c r="AC2475" s="80"/>
      <c r="AD2475" s="80"/>
      <c r="AE2475" s="80"/>
      <c r="AF2475" s="80"/>
      <c r="AG2475" s="80"/>
      <c r="AH2475" s="107"/>
      <c r="AI2475" s="107"/>
      <c r="AJ2475" s="105"/>
      <c r="AK2475" s="85"/>
      <c r="AL2475" s="85"/>
      <c r="AM2475" s="105"/>
      <c r="AN2475" s="107"/>
      <c r="AO2475" s="107"/>
      <c r="AP2475" s="105"/>
      <c r="AQ2475" s="85"/>
      <c r="AR2475" s="85"/>
      <c r="AS2475" s="105"/>
      <c r="AT2475" s="107"/>
      <c r="AU2475" s="85"/>
      <c r="AV2475" s="107"/>
      <c r="AW2475" s="85"/>
      <c r="AX2475" s="85"/>
      <c r="AY2475" s="85"/>
      <c r="AZ2475" s="80"/>
      <c r="BA2475" s="86"/>
      <c r="BB2475" s="86"/>
      <c r="BC2475" s="105"/>
    </row>
    <row r="2476" spans="1:55" x14ac:dyDescent="0.25">
      <c r="A2476" s="80"/>
      <c r="B2476" s="80"/>
      <c r="C2476" s="80"/>
      <c r="D2476" s="80"/>
      <c r="E2476" s="80"/>
      <c r="F2476" s="80"/>
      <c r="G2476" s="80"/>
      <c r="H2476" s="84"/>
      <c r="I2476" s="84"/>
      <c r="J2476" s="105"/>
      <c r="K2476" s="84"/>
      <c r="L2476" s="105"/>
      <c r="M2476" s="84"/>
      <c r="N2476" s="105"/>
      <c r="O2476" s="84"/>
      <c r="P2476" s="84"/>
      <c r="Q2476" s="105"/>
      <c r="R2476" s="84"/>
      <c r="S2476" s="105"/>
      <c r="T2476" s="84"/>
      <c r="U2476" s="105"/>
      <c r="V2476" s="80"/>
      <c r="W2476" s="80"/>
      <c r="X2476" s="108"/>
      <c r="Y2476" s="108"/>
      <c r="Z2476" s="80"/>
      <c r="AA2476" s="80"/>
      <c r="AB2476" s="109"/>
      <c r="AC2476" s="80"/>
      <c r="AD2476" s="80"/>
      <c r="AE2476" s="80"/>
      <c r="AF2476" s="80"/>
      <c r="AG2476" s="80"/>
      <c r="AH2476" s="107"/>
      <c r="AI2476" s="107"/>
      <c r="AJ2476" s="105"/>
      <c r="AK2476" s="85"/>
      <c r="AL2476" s="85"/>
      <c r="AM2476" s="105"/>
      <c r="AN2476" s="107"/>
      <c r="AO2476" s="107"/>
      <c r="AP2476" s="105"/>
      <c r="AQ2476" s="85"/>
      <c r="AR2476" s="85"/>
      <c r="AS2476" s="105"/>
      <c r="AT2476" s="107"/>
      <c r="AU2476" s="85"/>
      <c r="AV2476" s="107"/>
      <c r="AW2476" s="85"/>
      <c r="AX2476" s="85"/>
      <c r="AY2476" s="85"/>
      <c r="AZ2476" s="80"/>
      <c r="BA2476" s="86"/>
      <c r="BB2476" s="86"/>
      <c r="BC2476" s="105"/>
    </row>
    <row r="2477" spans="1:55" x14ac:dyDescent="0.25">
      <c r="A2477" s="80"/>
      <c r="B2477" s="80"/>
      <c r="C2477" s="80"/>
      <c r="D2477" s="80"/>
      <c r="E2477" s="80"/>
      <c r="F2477" s="80"/>
      <c r="G2477" s="80"/>
      <c r="H2477" s="84"/>
      <c r="I2477" s="84"/>
      <c r="J2477" s="105"/>
      <c r="K2477" s="84"/>
      <c r="L2477" s="105"/>
      <c r="M2477" s="84"/>
      <c r="N2477" s="105"/>
      <c r="O2477" s="84"/>
      <c r="P2477" s="84"/>
      <c r="Q2477" s="105"/>
      <c r="R2477" s="84"/>
      <c r="S2477" s="105"/>
      <c r="T2477" s="84"/>
      <c r="U2477" s="105"/>
      <c r="V2477" s="80"/>
      <c r="W2477" s="80"/>
      <c r="X2477" s="108"/>
      <c r="Y2477" s="108"/>
      <c r="Z2477" s="80"/>
      <c r="AA2477" s="80"/>
      <c r="AB2477" s="109"/>
      <c r="AC2477" s="80"/>
      <c r="AD2477" s="80"/>
      <c r="AE2477" s="80"/>
      <c r="AF2477" s="80"/>
      <c r="AG2477" s="80"/>
      <c r="AH2477" s="107"/>
      <c r="AI2477" s="107"/>
      <c r="AJ2477" s="105"/>
      <c r="AK2477" s="85"/>
      <c r="AL2477" s="85"/>
      <c r="AM2477" s="105"/>
      <c r="AN2477" s="107"/>
      <c r="AO2477" s="107"/>
      <c r="AP2477" s="105"/>
      <c r="AQ2477" s="85"/>
      <c r="AR2477" s="85"/>
      <c r="AS2477" s="105"/>
      <c r="AT2477" s="107"/>
      <c r="AU2477" s="85"/>
      <c r="AV2477" s="107"/>
      <c r="AW2477" s="85"/>
      <c r="AX2477" s="85"/>
      <c r="AY2477" s="85"/>
      <c r="AZ2477" s="80"/>
      <c r="BA2477" s="86"/>
      <c r="BB2477" s="86"/>
      <c r="BC2477" s="105"/>
    </row>
    <row r="2478" spans="1:55" x14ac:dyDescent="0.25">
      <c r="A2478" s="80"/>
      <c r="B2478" s="80"/>
      <c r="C2478" s="80"/>
      <c r="D2478" s="81"/>
      <c r="E2478" s="82"/>
      <c r="F2478" s="83"/>
      <c r="G2478" s="83"/>
      <c r="H2478" s="84"/>
      <c r="I2478" s="84"/>
      <c r="J2478" s="105"/>
      <c r="K2478" s="84"/>
      <c r="L2478" s="105"/>
      <c r="M2478" s="84"/>
      <c r="N2478" s="105"/>
      <c r="O2478" s="84"/>
      <c r="P2478" s="84"/>
      <c r="Q2478" s="105"/>
      <c r="R2478" s="84"/>
      <c r="S2478" s="105"/>
      <c r="T2478" s="84"/>
      <c r="U2478" s="105"/>
      <c r="V2478" s="80"/>
      <c r="W2478" s="80"/>
      <c r="X2478" s="80"/>
      <c r="Y2478" s="80"/>
      <c r="Z2478" s="106"/>
      <c r="AA2478" s="106"/>
      <c r="AB2478" s="109"/>
      <c r="AC2478" s="106"/>
      <c r="AD2478" s="106"/>
      <c r="AE2478" s="80"/>
      <c r="AF2478" s="106"/>
      <c r="AG2478" s="106"/>
      <c r="AH2478" s="107"/>
      <c r="AI2478" s="107"/>
      <c r="AJ2478" s="105"/>
      <c r="AK2478" s="85"/>
      <c r="AL2478" s="85"/>
      <c r="AM2478" s="105"/>
      <c r="AN2478" s="107"/>
      <c r="AO2478" s="107"/>
      <c r="AP2478" s="105"/>
      <c r="AQ2478" s="85"/>
      <c r="AR2478" s="85"/>
      <c r="AS2478" s="105"/>
      <c r="AT2478" s="107"/>
      <c r="AU2478" s="85"/>
      <c r="AV2478" s="107"/>
      <c r="AW2478" s="85"/>
      <c r="AX2478" s="85"/>
      <c r="AY2478" s="85"/>
      <c r="AZ2478" s="80"/>
      <c r="BA2478" s="86"/>
      <c r="BB2478" s="86"/>
      <c r="BC2478" s="105"/>
    </row>
    <row r="2479" spans="1:55" x14ac:dyDescent="0.25">
      <c r="A2479" s="80"/>
      <c r="B2479" s="80"/>
      <c r="C2479" s="80"/>
      <c r="D2479" s="81"/>
      <c r="E2479" s="82"/>
      <c r="F2479" s="83"/>
      <c r="G2479" s="83"/>
      <c r="H2479" s="84"/>
      <c r="I2479" s="84"/>
      <c r="J2479" s="105"/>
      <c r="K2479" s="84"/>
      <c r="L2479" s="105"/>
      <c r="M2479" s="84"/>
      <c r="N2479" s="105"/>
      <c r="O2479" s="84"/>
      <c r="P2479" s="84"/>
      <c r="Q2479" s="105"/>
      <c r="R2479" s="84"/>
      <c r="S2479" s="105"/>
      <c r="T2479" s="84"/>
      <c r="U2479" s="105"/>
      <c r="V2479" s="80"/>
      <c r="W2479" s="80"/>
      <c r="X2479" s="80"/>
      <c r="Y2479" s="80"/>
      <c r="Z2479" s="106"/>
      <c r="AA2479" s="106"/>
      <c r="AB2479" s="109"/>
      <c r="AC2479" s="106"/>
      <c r="AD2479" s="106"/>
      <c r="AE2479" s="80"/>
      <c r="AF2479" s="106"/>
      <c r="AG2479" s="106"/>
      <c r="AH2479" s="107"/>
      <c r="AI2479" s="107"/>
      <c r="AJ2479" s="105"/>
      <c r="AK2479" s="85"/>
      <c r="AL2479" s="85"/>
      <c r="AM2479" s="105"/>
      <c r="AN2479" s="107"/>
      <c r="AO2479" s="107"/>
      <c r="AP2479" s="105"/>
      <c r="AQ2479" s="85"/>
      <c r="AR2479" s="85"/>
      <c r="AS2479" s="105"/>
      <c r="AT2479" s="107"/>
      <c r="AU2479" s="85"/>
      <c r="AV2479" s="107"/>
      <c r="AW2479" s="85"/>
      <c r="AX2479" s="85"/>
      <c r="AY2479" s="85"/>
      <c r="AZ2479" s="80"/>
      <c r="BA2479" s="86"/>
      <c r="BB2479" s="86"/>
      <c r="BC2479" s="105"/>
    </row>
    <row r="2480" spans="1:55" x14ac:dyDescent="0.25">
      <c r="A2480" s="80"/>
      <c r="B2480" s="80"/>
      <c r="C2480" s="80"/>
      <c r="D2480" s="81"/>
      <c r="E2480" s="82"/>
      <c r="F2480" s="83"/>
      <c r="G2480" s="83"/>
      <c r="H2480" s="84"/>
      <c r="I2480" s="84"/>
      <c r="J2480" s="105"/>
      <c r="K2480" s="84"/>
      <c r="L2480" s="105"/>
      <c r="M2480" s="84"/>
      <c r="N2480" s="105"/>
      <c r="O2480" s="84"/>
      <c r="P2480" s="84"/>
      <c r="Q2480" s="105"/>
      <c r="R2480" s="84"/>
      <c r="S2480" s="105"/>
      <c r="T2480" s="84"/>
      <c r="U2480" s="105"/>
      <c r="V2480" s="80"/>
      <c r="W2480" s="80"/>
      <c r="X2480" s="108"/>
      <c r="Y2480" s="108"/>
      <c r="Z2480" s="106"/>
      <c r="AA2480" s="106"/>
      <c r="AB2480" s="109"/>
      <c r="AC2480" s="106"/>
      <c r="AD2480" s="106"/>
      <c r="AE2480" s="80"/>
      <c r="AF2480" s="106"/>
      <c r="AG2480" s="106"/>
      <c r="AH2480" s="107"/>
      <c r="AI2480" s="107"/>
      <c r="AJ2480" s="105"/>
      <c r="AK2480" s="85"/>
      <c r="AL2480" s="85"/>
      <c r="AM2480" s="105"/>
      <c r="AN2480" s="107"/>
      <c r="AO2480" s="107"/>
      <c r="AP2480" s="105"/>
      <c r="AQ2480" s="85"/>
      <c r="AR2480" s="85"/>
      <c r="AS2480" s="105"/>
      <c r="AT2480" s="107"/>
      <c r="AU2480" s="85"/>
      <c r="AV2480" s="107"/>
      <c r="AW2480" s="85"/>
      <c r="AX2480" s="85"/>
      <c r="AY2480" s="85"/>
      <c r="AZ2480" s="80"/>
      <c r="BA2480" s="86"/>
      <c r="BB2480" s="86"/>
      <c r="BC2480" s="105"/>
    </row>
    <row r="2481" spans="1:55" x14ac:dyDescent="0.25">
      <c r="A2481" s="80"/>
      <c r="B2481" s="80"/>
      <c r="C2481" s="80"/>
      <c r="D2481" s="81"/>
      <c r="E2481" s="82"/>
      <c r="F2481" s="83"/>
      <c r="G2481" s="83"/>
      <c r="H2481" s="84"/>
      <c r="I2481" s="84"/>
      <c r="J2481" s="105"/>
      <c r="K2481" s="84"/>
      <c r="L2481" s="105"/>
      <c r="M2481" s="84"/>
      <c r="N2481" s="105"/>
      <c r="O2481" s="84"/>
      <c r="P2481" s="84"/>
      <c r="Q2481" s="105"/>
      <c r="R2481" s="84"/>
      <c r="S2481" s="105"/>
      <c r="T2481" s="84"/>
      <c r="U2481" s="105"/>
      <c r="V2481" s="80"/>
      <c r="W2481" s="80"/>
      <c r="X2481" s="80"/>
      <c r="Y2481" s="80"/>
      <c r="Z2481" s="106"/>
      <c r="AA2481" s="106"/>
      <c r="AB2481" s="109"/>
      <c r="AC2481" s="106"/>
      <c r="AD2481" s="106"/>
      <c r="AE2481" s="80"/>
      <c r="AF2481" s="106"/>
      <c r="AG2481" s="106"/>
      <c r="AH2481" s="107"/>
      <c r="AI2481" s="107"/>
      <c r="AJ2481" s="105"/>
      <c r="AK2481" s="85"/>
      <c r="AL2481" s="85"/>
      <c r="AM2481" s="105"/>
      <c r="AN2481" s="107"/>
      <c r="AO2481" s="107"/>
      <c r="AP2481" s="105"/>
      <c r="AQ2481" s="85"/>
      <c r="AR2481" s="85"/>
      <c r="AS2481" s="105"/>
      <c r="AT2481" s="107"/>
      <c r="AU2481" s="85"/>
      <c r="AV2481" s="107"/>
      <c r="AW2481" s="85"/>
      <c r="AX2481" s="85"/>
      <c r="AY2481" s="85"/>
      <c r="AZ2481" s="80"/>
      <c r="BA2481" s="86"/>
      <c r="BB2481" s="86"/>
      <c r="BC2481" s="105"/>
    </row>
    <row r="2482" spans="1:55" x14ac:dyDescent="0.25">
      <c r="A2482" s="80"/>
      <c r="B2482" s="80"/>
      <c r="C2482" s="80"/>
      <c r="D2482" s="81"/>
      <c r="E2482" s="82"/>
      <c r="F2482" s="83"/>
      <c r="G2482" s="83"/>
      <c r="H2482" s="84"/>
      <c r="I2482" s="84"/>
      <c r="J2482" s="105"/>
      <c r="K2482" s="84"/>
      <c r="L2482" s="105"/>
      <c r="M2482" s="84"/>
      <c r="N2482" s="105"/>
      <c r="O2482" s="84"/>
      <c r="P2482" s="84"/>
      <c r="Q2482" s="105"/>
      <c r="R2482" s="84"/>
      <c r="S2482" s="105"/>
      <c r="T2482" s="84"/>
      <c r="U2482" s="105"/>
      <c r="V2482" s="80"/>
      <c r="W2482" s="80"/>
      <c r="X2482" s="80"/>
      <c r="Y2482" s="80"/>
      <c r="Z2482" s="106"/>
      <c r="AA2482" s="106"/>
      <c r="AB2482" s="109"/>
      <c r="AC2482" s="106"/>
      <c r="AD2482" s="106"/>
      <c r="AE2482" s="80"/>
      <c r="AF2482" s="106"/>
      <c r="AG2482" s="106"/>
      <c r="AH2482" s="107"/>
      <c r="AI2482" s="107"/>
      <c r="AJ2482" s="105"/>
      <c r="AK2482" s="85"/>
      <c r="AL2482" s="85"/>
      <c r="AM2482" s="105"/>
      <c r="AN2482" s="107"/>
      <c r="AO2482" s="107"/>
      <c r="AP2482" s="105"/>
      <c r="AQ2482" s="85"/>
      <c r="AR2482" s="85"/>
      <c r="AS2482" s="105"/>
      <c r="AT2482" s="107"/>
      <c r="AU2482" s="85"/>
      <c r="AV2482" s="107"/>
      <c r="AW2482" s="85"/>
      <c r="AX2482" s="85"/>
      <c r="AY2482" s="85"/>
      <c r="AZ2482" s="80"/>
      <c r="BA2482" s="86"/>
      <c r="BB2482" s="86"/>
      <c r="BC2482" s="105"/>
    </row>
    <row r="2483" spans="1:55" x14ac:dyDescent="0.25">
      <c r="A2483" s="80"/>
      <c r="B2483" s="80"/>
      <c r="C2483" s="80"/>
      <c r="D2483" s="81"/>
      <c r="E2483" s="82"/>
      <c r="F2483" s="83"/>
      <c r="G2483" s="83"/>
      <c r="H2483" s="84"/>
      <c r="I2483" s="84"/>
      <c r="J2483" s="105"/>
      <c r="K2483" s="84"/>
      <c r="L2483" s="105"/>
      <c r="M2483" s="84"/>
      <c r="N2483" s="105"/>
      <c r="O2483" s="84"/>
      <c r="P2483" s="84"/>
      <c r="Q2483" s="105"/>
      <c r="R2483" s="84"/>
      <c r="S2483" s="105"/>
      <c r="T2483" s="84"/>
      <c r="U2483" s="105"/>
      <c r="V2483" s="80"/>
      <c r="W2483" s="80"/>
      <c r="X2483" s="80"/>
      <c r="Y2483" s="80"/>
      <c r="Z2483" s="106"/>
      <c r="AA2483" s="106"/>
      <c r="AB2483" s="109"/>
      <c r="AC2483" s="106"/>
      <c r="AD2483" s="106"/>
      <c r="AE2483" s="80"/>
      <c r="AF2483" s="106"/>
      <c r="AG2483" s="106"/>
      <c r="AH2483" s="107"/>
      <c r="AI2483" s="107"/>
      <c r="AJ2483" s="105"/>
      <c r="AK2483" s="85"/>
      <c r="AL2483" s="85"/>
      <c r="AM2483" s="105"/>
      <c r="AN2483" s="107"/>
      <c r="AO2483" s="107"/>
      <c r="AP2483" s="105"/>
      <c r="AQ2483" s="85"/>
      <c r="AR2483" s="85"/>
      <c r="AS2483" s="105"/>
      <c r="AT2483" s="107"/>
      <c r="AU2483" s="85"/>
      <c r="AV2483" s="107"/>
      <c r="AW2483" s="85"/>
      <c r="AX2483" s="85"/>
      <c r="AY2483" s="85"/>
      <c r="AZ2483" s="80"/>
      <c r="BA2483" s="86"/>
      <c r="BB2483" s="86"/>
      <c r="BC2483" s="105"/>
    </row>
    <row r="2484" spans="1:55" x14ac:dyDescent="0.25">
      <c r="A2484" s="80"/>
      <c r="B2484" s="80"/>
      <c r="C2484" s="80"/>
      <c r="D2484" s="81"/>
      <c r="E2484" s="82"/>
      <c r="F2484" s="83"/>
      <c r="G2484" s="83"/>
      <c r="H2484" s="84"/>
      <c r="I2484" s="84"/>
      <c r="J2484" s="105"/>
      <c r="K2484" s="84"/>
      <c r="L2484" s="105"/>
      <c r="M2484" s="84"/>
      <c r="N2484" s="105"/>
      <c r="O2484" s="84"/>
      <c r="P2484" s="84"/>
      <c r="Q2484" s="105"/>
      <c r="R2484" s="84"/>
      <c r="S2484" s="105"/>
      <c r="T2484" s="84"/>
      <c r="U2484" s="105"/>
      <c r="V2484" s="80"/>
      <c r="W2484" s="80"/>
      <c r="X2484" s="108"/>
      <c r="Y2484" s="108"/>
      <c r="Z2484" s="106"/>
      <c r="AA2484" s="106"/>
      <c r="AB2484" s="109"/>
      <c r="AC2484" s="106"/>
      <c r="AD2484" s="106"/>
      <c r="AE2484" s="80"/>
      <c r="AF2484" s="106"/>
      <c r="AG2484" s="106"/>
      <c r="AH2484" s="107"/>
      <c r="AI2484" s="107"/>
      <c r="AJ2484" s="105"/>
      <c r="AK2484" s="85"/>
      <c r="AL2484" s="85"/>
      <c r="AM2484" s="105"/>
      <c r="AN2484" s="107"/>
      <c r="AO2484" s="107"/>
      <c r="AP2484" s="105"/>
      <c r="AQ2484" s="85"/>
      <c r="AR2484" s="85"/>
      <c r="AS2484" s="105"/>
      <c r="AT2484" s="107"/>
      <c r="AU2484" s="85"/>
      <c r="AV2484" s="107"/>
      <c r="AW2484" s="85"/>
      <c r="AX2484" s="85"/>
      <c r="AY2484" s="85"/>
      <c r="AZ2484" s="80"/>
      <c r="BA2484" s="86"/>
      <c r="BB2484" s="86"/>
      <c r="BC2484" s="105"/>
    </row>
    <row r="2485" spans="1:55" x14ac:dyDescent="0.25">
      <c r="A2485" s="80"/>
      <c r="B2485" s="80"/>
      <c r="C2485" s="80"/>
      <c r="D2485" s="81"/>
      <c r="E2485" s="80"/>
      <c r="F2485" s="83"/>
      <c r="G2485" s="80"/>
      <c r="H2485" s="84"/>
      <c r="I2485" s="84"/>
      <c r="J2485" s="105"/>
      <c r="K2485" s="84"/>
      <c r="L2485" s="105"/>
      <c r="M2485" s="80"/>
      <c r="N2485" s="80"/>
      <c r="O2485" s="84"/>
      <c r="P2485" s="84"/>
      <c r="Q2485" s="105"/>
      <c r="R2485" s="84"/>
      <c r="S2485" s="105"/>
      <c r="T2485" s="80"/>
      <c r="U2485" s="80"/>
      <c r="V2485" s="80"/>
      <c r="W2485" s="80"/>
      <c r="X2485" s="108"/>
      <c r="Y2485" s="108"/>
      <c r="Z2485" s="80"/>
      <c r="AA2485" s="80"/>
      <c r="AB2485" s="109"/>
      <c r="AC2485" s="80"/>
      <c r="AD2485" s="80"/>
      <c r="AE2485" s="80"/>
      <c r="AF2485" s="80"/>
      <c r="AG2485" s="80"/>
      <c r="AH2485" s="107"/>
      <c r="AI2485" s="107"/>
      <c r="AJ2485" s="105"/>
      <c r="AK2485" s="85"/>
      <c r="AL2485" s="85"/>
      <c r="AM2485" s="105"/>
      <c r="AN2485" s="107"/>
      <c r="AO2485" s="107"/>
      <c r="AP2485" s="105"/>
      <c r="AQ2485" s="85"/>
      <c r="AR2485" s="85"/>
      <c r="AS2485" s="105"/>
      <c r="AT2485" s="107"/>
      <c r="AU2485" s="85"/>
      <c r="AV2485" s="107"/>
      <c r="AW2485" s="85"/>
      <c r="AX2485" s="85"/>
      <c r="AY2485" s="85"/>
      <c r="AZ2485" s="80"/>
      <c r="BA2485" s="86"/>
      <c r="BB2485" s="86"/>
      <c r="BC2485" s="105"/>
    </row>
    <row r="2486" spans="1:55" x14ac:dyDescent="0.25">
      <c r="A2486" s="80"/>
      <c r="B2486" s="80"/>
      <c r="C2486" s="80"/>
      <c r="D2486" s="81"/>
      <c r="E2486" s="80"/>
      <c r="F2486" s="83"/>
      <c r="G2486" s="80"/>
      <c r="H2486" s="84"/>
      <c r="I2486" s="84"/>
      <c r="J2486" s="105"/>
      <c r="K2486" s="84"/>
      <c r="L2486" s="105"/>
      <c r="M2486" s="84"/>
      <c r="N2486" s="105"/>
      <c r="O2486" s="84"/>
      <c r="P2486" s="84"/>
      <c r="Q2486" s="105"/>
      <c r="R2486" s="84"/>
      <c r="S2486" s="105"/>
      <c r="T2486" s="84"/>
      <c r="U2486" s="105"/>
      <c r="V2486" s="80"/>
      <c r="W2486" s="80"/>
      <c r="X2486" s="108"/>
      <c r="Y2486" s="108"/>
      <c r="Z2486" s="80"/>
      <c r="AA2486" s="106"/>
      <c r="AB2486" s="109"/>
      <c r="AC2486" s="80"/>
      <c r="AD2486" s="106"/>
      <c r="AE2486" s="80"/>
      <c r="AF2486" s="80"/>
      <c r="AG2486" s="80"/>
      <c r="AH2486" s="107"/>
      <c r="AI2486" s="107"/>
      <c r="AJ2486" s="105"/>
      <c r="AK2486" s="85"/>
      <c r="AL2486" s="85"/>
      <c r="AM2486" s="105"/>
      <c r="AN2486" s="107"/>
      <c r="AO2486" s="107"/>
      <c r="AP2486" s="105"/>
      <c r="AQ2486" s="85"/>
      <c r="AR2486" s="85"/>
      <c r="AS2486" s="105"/>
      <c r="AT2486" s="107"/>
      <c r="AU2486" s="85"/>
      <c r="AV2486" s="107"/>
      <c r="AW2486" s="85"/>
      <c r="AX2486" s="85"/>
      <c r="AY2486" s="85"/>
      <c r="AZ2486" s="80"/>
      <c r="BA2486" s="86"/>
      <c r="BB2486" s="86"/>
      <c r="BC2486" s="105"/>
    </row>
    <row r="2487" spans="1:55" x14ac:dyDescent="0.25">
      <c r="A2487" s="80"/>
      <c r="B2487" s="80"/>
      <c r="C2487" s="80"/>
      <c r="D2487" s="81"/>
      <c r="E2487" s="82"/>
      <c r="F2487" s="83"/>
      <c r="G2487" s="83"/>
      <c r="H2487" s="84"/>
      <c r="I2487" s="84"/>
      <c r="J2487" s="105"/>
      <c r="K2487" s="84"/>
      <c r="L2487" s="105"/>
      <c r="M2487" s="84"/>
      <c r="N2487" s="105"/>
      <c r="O2487" s="84"/>
      <c r="P2487" s="84"/>
      <c r="Q2487" s="105"/>
      <c r="R2487" s="84"/>
      <c r="S2487" s="105"/>
      <c r="T2487" s="84"/>
      <c r="U2487" s="105"/>
      <c r="V2487" s="80"/>
      <c r="W2487" s="80"/>
      <c r="X2487" s="108"/>
      <c r="Y2487" s="108"/>
      <c r="Z2487" s="106"/>
      <c r="AA2487" s="106"/>
      <c r="AB2487" s="109"/>
      <c r="AC2487" s="106"/>
      <c r="AD2487" s="106"/>
      <c r="AE2487" s="80"/>
      <c r="AF2487" s="106"/>
      <c r="AG2487" s="106"/>
      <c r="AH2487" s="107"/>
      <c r="AI2487" s="107"/>
      <c r="AJ2487" s="105"/>
      <c r="AK2487" s="85"/>
      <c r="AL2487" s="85"/>
      <c r="AM2487" s="105"/>
      <c r="AN2487" s="107"/>
      <c r="AO2487" s="107"/>
      <c r="AP2487" s="105"/>
      <c r="AQ2487" s="85"/>
      <c r="AR2487" s="85"/>
      <c r="AS2487" s="105"/>
      <c r="AT2487" s="107"/>
      <c r="AU2487" s="85"/>
      <c r="AV2487" s="107"/>
      <c r="AW2487" s="85"/>
      <c r="AX2487" s="85"/>
      <c r="AY2487" s="85"/>
      <c r="AZ2487" s="80"/>
      <c r="BA2487" s="86"/>
      <c r="BB2487" s="86"/>
      <c r="BC2487" s="105"/>
    </row>
    <row r="2488" spans="1:55" x14ac:dyDescent="0.25">
      <c r="A2488" s="80"/>
      <c r="B2488" s="80"/>
      <c r="C2488" s="80"/>
      <c r="D2488" s="81"/>
      <c r="E2488" s="82"/>
      <c r="F2488" s="83"/>
      <c r="G2488" s="83"/>
      <c r="H2488" s="84"/>
      <c r="I2488" s="84"/>
      <c r="J2488" s="105"/>
      <c r="K2488" s="84"/>
      <c r="L2488" s="105"/>
      <c r="M2488" s="84"/>
      <c r="N2488" s="105"/>
      <c r="O2488" s="84"/>
      <c r="P2488" s="84"/>
      <c r="Q2488" s="105"/>
      <c r="R2488" s="84"/>
      <c r="S2488" s="105"/>
      <c r="T2488" s="84"/>
      <c r="U2488" s="105"/>
      <c r="V2488" s="80"/>
      <c r="W2488" s="80"/>
      <c r="X2488" s="108"/>
      <c r="Y2488" s="108"/>
      <c r="Z2488" s="106"/>
      <c r="AA2488" s="80"/>
      <c r="AB2488" s="109"/>
      <c r="AC2488" s="106"/>
      <c r="AD2488" s="80"/>
      <c r="AE2488" s="80"/>
      <c r="AF2488" s="106"/>
      <c r="AG2488" s="106"/>
      <c r="AH2488" s="107"/>
      <c r="AI2488" s="107"/>
      <c r="AJ2488" s="105"/>
      <c r="AK2488" s="85"/>
      <c r="AL2488" s="85"/>
      <c r="AM2488" s="105"/>
      <c r="AN2488" s="107"/>
      <c r="AO2488" s="107"/>
      <c r="AP2488" s="105"/>
      <c r="AQ2488" s="85"/>
      <c r="AR2488" s="85"/>
      <c r="AS2488" s="105"/>
      <c r="AT2488" s="107"/>
      <c r="AU2488" s="85"/>
      <c r="AV2488" s="107"/>
      <c r="AW2488" s="85"/>
      <c r="AX2488" s="85"/>
      <c r="AY2488" s="85"/>
      <c r="AZ2488" s="80"/>
      <c r="BA2488" s="86"/>
      <c r="BB2488" s="86"/>
      <c r="BC2488" s="105"/>
    </row>
    <row r="2489" spans="1:55" x14ac:dyDescent="0.25">
      <c r="A2489" s="80"/>
      <c r="B2489" s="80"/>
      <c r="C2489" s="80"/>
      <c r="D2489" s="81"/>
      <c r="E2489" s="80"/>
      <c r="F2489" s="83"/>
      <c r="G2489" s="80"/>
      <c r="H2489" s="84"/>
      <c r="I2489" s="84"/>
      <c r="J2489" s="105"/>
      <c r="K2489" s="84"/>
      <c r="L2489" s="105"/>
      <c r="M2489" s="84"/>
      <c r="N2489" s="105"/>
      <c r="O2489" s="84"/>
      <c r="P2489" s="84"/>
      <c r="Q2489" s="105"/>
      <c r="R2489" s="84"/>
      <c r="S2489" s="105"/>
      <c r="T2489" s="84"/>
      <c r="U2489" s="105"/>
      <c r="V2489" s="80"/>
      <c r="W2489" s="80"/>
      <c r="X2489" s="108"/>
      <c r="Y2489" s="108"/>
      <c r="Z2489" s="80"/>
      <c r="AA2489" s="80"/>
      <c r="AB2489" s="109"/>
      <c r="AC2489" s="80"/>
      <c r="AD2489" s="80"/>
      <c r="AE2489" s="80"/>
      <c r="AF2489" s="80"/>
      <c r="AG2489" s="80"/>
      <c r="AH2489" s="107"/>
      <c r="AI2489" s="107"/>
      <c r="AJ2489" s="105"/>
      <c r="AK2489" s="85"/>
      <c r="AL2489" s="85"/>
      <c r="AM2489" s="105"/>
      <c r="AN2489" s="107"/>
      <c r="AO2489" s="107"/>
      <c r="AP2489" s="105"/>
      <c r="AQ2489" s="85"/>
      <c r="AR2489" s="85"/>
      <c r="AS2489" s="105"/>
      <c r="AT2489" s="107"/>
      <c r="AU2489" s="85"/>
      <c r="AV2489" s="107"/>
      <c r="AW2489" s="85"/>
      <c r="AX2489" s="85"/>
      <c r="AY2489" s="85"/>
      <c r="AZ2489" s="80"/>
      <c r="BA2489" s="86"/>
      <c r="BB2489" s="86"/>
      <c r="BC2489" s="105"/>
    </row>
    <row r="2490" spans="1:55" x14ac:dyDescent="0.25">
      <c r="A2490" s="80"/>
      <c r="B2490" s="80"/>
      <c r="C2490" s="80"/>
      <c r="D2490" s="81"/>
      <c r="E2490" s="82"/>
      <c r="F2490" s="83"/>
      <c r="G2490" s="83"/>
      <c r="H2490" s="84"/>
      <c r="I2490" s="84"/>
      <c r="J2490" s="105"/>
      <c r="K2490" s="84"/>
      <c r="L2490" s="105"/>
      <c r="M2490" s="84"/>
      <c r="N2490" s="105"/>
      <c r="O2490" s="84"/>
      <c r="P2490" s="84"/>
      <c r="Q2490" s="105"/>
      <c r="R2490" s="84"/>
      <c r="S2490" s="105"/>
      <c r="T2490" s="84"/>
      <c r="U2490" s="105"/>
      <c r="V2490" s="80"/>
      <c r="W2490" s="80"/>
      <c r="X2490" s="108"/>
      <c r="Y2490" s="108"/>
      <c r="Z2490" s="106"/>
      <c r="AA2490" s="106"/>
      <c r="AB2490" s="109"/>
      <c r="AC2490" s="106"/>
      <c r="AD2490" s="106"/>
      <c r="AE2490" s="80"/>
      <c r="AF2490" s="106"/>
      <c r="AG2490" s="106"/>
      <c r="AH2490" s="107"/>
      <c r="AI2490" s="107"/>
      <c r="AJ2490" s="105"/>
      <c r="AK2490" s="85"/>
      <c r="AL2490" s="85"/>
      <c r="AM2490" s="105"/>
      <c r="AN2490" s="107"/>
      <c r="AO2490" s="107"/>
      <c r="AP2490" s="105"/>
      <c r="AQ2490" s="85"/>
      <c r="AR2490" s="85"/>
      <c r="AS2490" s="105"/>
      <c r="AT2490" s="107"/>
      <c r="AU2490" s="85"/>
      <c r="AV2490" s="107"/>
      <c r="AW2490" s="85"/>
      <c r="AX2490" s="85"/>
      <c r="AY2490" s="85"/>
      <c r="AZ2490" s="80"/>
      <c r="BA2490" s="86"/>
      <c r="BB2490" s="86"/>
      <c r="BC2490" s="105"/>
    </row>
    <row r="2491" spans="1:55" x14ac:dyDescent="0.25">
      <c r="A2491" s="80"/>
      <c r="B2491" s="80"/>
      <c r="C2491" s="80"/>
      <c r="D2491" s="81"/>
      <c r="E2491" s="80"/>
      <c r="F2491" s="83"/>
      <c r="G2491" s="80"/>
      <c r="H2491" s="84"/>
      <c r="I2491" s="84"/>
      <c r="J2491" s="105"/>
      <c r="K2491" s="84"/>
      <c r="L2491" s="105"/>
      <c r="M2491" s="84"/>
      <c r="N2491" s="105"/>
      <c r="O2491" s="84"/>
      <c r="P2491" s="84"/>
      <c r="Q2491" s="105"/>
      <c r="R2491" s="84"/>
      <c r="S2491" s="105"/>
      <c r="T2491" s="84"/>
      <c r="U2491" s="105"/>
      <c r="V2491" s="80"/>
      <c r="W2491" s="80"/>
      <c r="X2491" s="108"/>
      <c r="Y2491" s="108"/>
      <c r="Z2491" s="80"/>
      <c r="AA2491" s="80"/>
      <c r="AB2491" s="109"/>
      <c r="AC2491" s="80"/>
      <c r="AD2491" s="80"/>
      <c r="AE2491" s="80"/>
      <c r="AF2491" s="80"/>
      <c r="AG2491" s="80"/>
      <c r="AH2491" s="107"/>
      <c r="AI2491" s="107"/>
      <c r="AJ2491" s="105"/>
      <c r="AK2491" s="85"/>
      <c r="AL2491" s="85"/>
      <c r="AM2491" s="105"/>
      <c r="AN2491" s="107"/>
      <c r="AO2491" s="107"/>
      <c r="AP2491" s="105"/>
      <c r="AQ2491" s="85"/>
      <c r="AR2491" s="85"/>
      <c r="AS2491" s="105"/>
      <c r="AT2491" s="107"/>
      <c r="AU2491" s="85"/>
      <c r="AV2491" s="107"/>
      <c r="AW2491" s="85"/>
      <c r="AX2491" s="85"/>
      <c r="AY2491" s="85"/>
      <c r="AZ2491" s="80"/>
      <c r="BA2491" s="86"/>
      <c r="BB2491" s="86"/>
      <c r="BC2491" s="105"/>
    </row>
    <row r="2492" spans="1:55" x14ac:dyDescent="0.25">
      <c r="A2492" s="80"/>
      <c r="B2492" s="80"/>
      <c r="C2492" s="80"/>
      <c r="D2492" s="81"/>
      <c r="E2492" s="82"/>
      <c r="F2492" s="83"/>
      <c r="G2492" s="83"/>
      <c r="H2492" s="84"/>
      <c r="I2492" s="84"/>
      <c r="J2492" s="105"/>
      <c r="K2492" s="84"/>
      <c r="L2492" s="105"/>
      <c r="M2492" s="84"/>
      <c r="N2492" s="105"/>
      <c r="O2492" s="84"/>
      <c r="P2492" s="84"/>
      <c r="Q2492" s="105"/>
      <c r="R2492" s="84"/>
      <c r="S2492" s="105"/>
      <c r="T2492" s="84"/>
      <c r="U2492" s="105"/>
      <c r="V2492" s="80"/>
      <c r="W2492" s="80"/>
      <c r="X2492" s="108"/>
      <c r="Y2492" s="108"/>
      <c r="Z2492" s="106"/>
      <c r="AA2492" s="106"/>
      <c r="AB2492" s="109"/>
      <c r="AC2492" s="106"/>
      <c r="AD2492" s="106"/>
      <c r="AE2492" s="80"/>
      <c r="AF2492" s="106"/>
      <c r="AG2492" s="106"/>
      <c r="AH2492" s="107"/>
      <c r="AI2492" s="107"/>
      <c r="AJ2492" s="105"/>
      <c r="AK2492" s="85"/>
      <c r="AL2492" s="85"/>
      <c r="AM2492" s="105"/>
      <c r="AN2492" s="107"/>
      <c r="AO2492" s="107"/>
      <c r="AP2492" s="105"/>
      <c r="AQ2492" s="85"/>
      <c r="AR2492" s="85"/>
      <c r="AS2492" s="105"/>
      <c r="AT2492" s="107"/>
      <c r="AU2492" s="85"/>
      <c r="AV2492" s="107"/>
      <c r="AW2492" s="85"/>
      <c r="AX2492" s="85"/>
      <c r="AY2492" s="85"/>
      <c r="AZ2492" s="80"/>
      <c r="BA2492" s="86"/>
      <c r="BB2492" s="86"/>
      <c r="BC2492" s="105"/>
    </row>
    <row r="2493" spans="1:55" x14ac:dyDescent="0.25">
      <c r="A2493" s="80"/>
      <c r="B2493" s="80"/>
      <c r="C2493" s="80"/>
      <c r="D2493" s="81"/>
      <c r="E2493" s="82"/>
      <c r="F2493" s="83"/>
      <c r="G2493" s="83"/>
      <c r="H2493" s="84"/>
      <c r="I2493" s="84"/>
      <c r="J2493" s="105"/>
      <c r="K2493" s="84"/>
      <c r="L2493" s="105"/>
      <c r="M2493" s="84"/>
      <c r="N2493" s="105"/>
      <c r="O2493" s="84"/>
      <c r="P2493" s="84"/>
      <c r="Q2493" s="105"/>
      <c r="R2493" s="84"/>
      <c r="S2493" s="105"/>
      <c r="T2493" s="84"/>
      <c r="U2493" s="105"/>
      <c r="V2493" s="80"/>
      <c r="W2493" s="80"/>
      <c r="X2493" s="108"/>
      <c r="Y2493" s="108"/>
      <c r="Z2493" s="106"/>
      <c r="AA2493" s="106"/>
      <c r="AB2493" s="109"/>
      <c r="AC2493" s="106"/>
      <c r="AD2493" s="106"/>
      <c r="AE2493" s="80"/>
      <c r="AF2493" s="106"/>
      <c r="AG2493" s="106"/>
      <c r="AH2493" s="107"/>
      <c r="AI2493" s="107"/>
      <c r="AJ2493" s="105"/>
      <c r="AK2493" s="85"/>
      <c r="AL2493" s="85"/>
      <c r="AM2493" s="105"/>
      <c r="AN2493" s="107"/>
      <c r="AO2493" s="107"/>
      <c r="AP2493" s="105"/>
      <c r="AQ2493" s="85"/>
      <c r="AR2493" s="85"/>
      <c r="AS2493" s="105"/>
      <c r="AT2493" s="107"/>
      <c r="AU2493" s="85"/>
      <c r="AV2493" s="107"/>
      <c r="AW2493" s="85"/>
      <c r="AX2493" s="85"/>
      <c r="AY2493" s="85"/>
      <c r="AZ2493" s="80"/>
      <c r="BA2493" s="86"/>
      <c r="BB2493" s="86"/>
      <c r="BC2493" s="105"/>
    </row>
    <row r="2494" spans="1:55" x14ac:dyDescent="0.25">
      <c r="A2494" s="80"/>
      <c r="B2494" s="80"/>
      <c r="C2494" s="80"/>
      <c r="D2494" s="81"/>
      <c r="E2494" s="82"/>
      <c r="F2494" s="83"/>
      <c r="G2494" s="83"/>
      <c r="H2494" s="84"/>
      <c r="I2494" s="84"/>
      <c r="J2494" s="105"/>
      <c r="K2494" s="84"/>
      <c r="L2494" s="105"/>
      <c r="M2494" s="84"/>
      <c r="N2494" s="105"/>
      <c r="O2494" s="84"/>
      <c r="P2494" s="84"/>
      <c r="Q2494" s="105"/>
      <c r="R2494" s="84"/>
      <c r="S2494" s="105"/>
      <c r="T2494" s="84"/>
      <c r="U2494" s="105"/>
      <c r="V2494" s="80"/>
      <c r="W2494" s="80"/>
      <c r="X2494" s="108"/>
      <c r="Y2494" s="108"/>
      <c r="Z2494" s="106"/>
      <c r="AA2494" s="106"/>
      <c r="AB2494" s="109"/>
      <c r="AC2494" s="106"/>
      <c r="AD2494" s="106"/>
      <c r="AE2494" s="80"/>
      <c r="AF2494" s="106"/>
      <c r="AG2494" s="106"/>
      <c r="AH2494" s="107"/>
      <c r="AI2494" s="107"/>
      <c r="AJ2494" s="105"/>
      <c r="AK2494" s="85"/>
      <c r="AL2494" s="85"/>
      <c r="AM2494" s="105"/>
      <c r="AN2494" s="107"/>
      <c r="AO2494" s="107"/>
      <c r="AP2494" s="105"/>
      <c r="AQ2494" s="85"/>
      <c r="AR2494" s="85"/>
      <c r="AS2494" s="105"/>
      <c r="AT2494" s="107"/>
      <c r="AU2494" s="85"/>
      <c r="AV2494" s="107"/>
      <c r="AW2494" s="85"/>
      <c r="AX2494" s="85"/>
      <c r="AY2494" s="85"/>
      <c r="AZ2494" s="80"/>
      <c r="BA2494" s="86"/>
      <c r="BB2494" s="86"/>
      <c r="BC2494" s="105"/>
    </row>
    <row r="2495" spans="1:55" x14ac:dyDescent="0.25">
      <c r="A2495" s="80"/>
      <c r="B2495" s="80"/>
      <c r="C2495" s="80"/>
      <c r="D2495" s="81"/>
      <c r="E2495" s="80"/>
      <c r="F2495" s="83"/>
      <c r="G2495" s="80"/>
      <c r="H2495" s="84"/>
      <c r="I2495" s="80"/>
      <c r="J2495" s="80"/>
      <c r="K2495" s="84"/>
      <c r="L2495" s="105"/>
      <c r="M2495" s="80"/>
      <c r="N2495" s="80"/>
      <c r="O2495" s="84"/>
      <c r="P2495" s="80"/>
      <c r="Q2495" s="80"/>
      <c r="R2495" s="84"/>
      <c r="S2495" s="105"/>
      <c r="T2495" s="80"/>
      <c r="U2495" s="80"/>
      <c r="V2495" s="80"/>
      <c r="W2495" s="80"/>
      <c r="X2495" s="108"/>
      <c r="Y2495" s="108"/>
      <c r="Z2495" s="80"/>
      <c r="AA2495" s="80"/>
      <c r="AB2495" s="109"/>
      <c r="AC2495" s="80"/>
      <c r="AD2495" s="80"/>
      <c r="AE2495" s="80"/>
      <c r="AF2495" s="80"/>
      <c r="AG2495" s="80"/>
      <c r="AH2495" s="107"/>
      <c r="AI2495" s="80"/>
      <c r="AJ2495" s="80"/>
      <c r="AK2495" s="85"/>
      <c r="AL2495" s="80"/>
      <c r="AM2495" s="80"/>
      <c r="AN2495" s="107"/>
      <c r="AO2495" s="80"/>
      <c r="AP2495" s="80"/>
      <c r="AQ2495" s="85"/>
      <c r="AR2495" s="80"/>
      <c r="AS2495" s="80"/>
      <c r="AT2495" s="107"/>
      <c r="AU2495" s="85"/>
      <c r="AV2495" s="107"/>
      <c r="AW2495" s="85"/>
      <c r="AX2495" s="85"/>
      <c r="AY2495" s="85"/>
      <c r="AZ2495" s="80"/>
      <c r="BA2495" s="86"/>
      <c r="BB2495" s="86"/>
      <c r="BC2495" s="105"/>
    </row>
    <row r="2496" spans="1:55" x14ac:dyDescent="0.25">
      <c r="A2496" s="80"/>
      <c r="B2496" s="80"/>
      <c r="C2496" s="80"/>
      <c r="D2496" s="81"/>
      <c r="E2496" s="82"/>
      <c r="F2496" s="83"/>
      <c r="G2496" s="83"/>
      <c r="H2496" s="84"/>
      <c r="I2496" s="84"/>
      <c r="J2496" s="105"/>
      <c r="K2496" s="84"/>
      <c r="L2496" s="105"/>
      <c r="M2496" s="84"/>
      <c r="N2496" s="105"/>
      <c r="O2496" s="84"/>
      <c r="P2496" s="84"/>
      <c r="Q2496" s="105"/>
      <c r="R2496" s="84"/>
      <c r="S2496" s="105"/>
      <c r="T2496" s="84"/>
      <c r="U2496" s="105"/>
      <c r="V2496" s="80"/>
      <c r="W2496" s="80"/>
      <c r="X2496" s="80"/>
      <c r="Y2496" s="80"/>
      <c r="Z2496" s="106"/>
      <c r="AA2496" s="106"/>
      <c r="AB2496" s="109"/>
      <c r="AC2496" s="106"/>
      <c r="AD2496" s="106"/>
      <c r="AE2496" s="80"/>
      <c r="AF2496" s="106"/>
      <c r="AG2496" s="106"/>
      <c r="AH2496" s="107"/>
      <c r="AI2496" s="107"/>
      <c r="AJ2496" s="105"/>
      <c r="AK2496" s="85"/>
      <c r="AL2496" s="85"/>
      <c r="AM2496" s="105"/>
      <c r="AN2496" s="107"/>
      <c r="AO2496" s="107"/>
      <c r="AP2496" s="105"/>
      <c r="AQ2496" s="85"/>
      <c r="AR2496" s="85"/>
      <c r="AS2496" s="105"/>
      <c r="AT2496" s="107"/>
      <c r="AU2496" s="85"/>
      <c r="AV2496" s="107"/>
      <c r="AW2496" s="85"/>
      <c r="AX2496" s="85"/>
      <c r="AY2496" s="85"/>
      <c r="AZ2496" s="80"/>
      <c r="BA2496" s="86"/>
      <c r="BB2496" s="86"/>
      <c r="BC2496" s="105"/>
    </row>
    <row r="2497" spans="1:55" x14ac:dyDescent="0.25">
      <c r="A2497" s="80"/>
      <c r="B2497" s="80"/>
      <c r="C2497" s="80"/>
      <c r="D2497" s="81"/>
      <c r="E2497" s="82"/>
      <c r="F2497" s="83"/>
      <c r="G2497" s="83"/>
      <c r="H2497" s="84"/>
      <c r="I2497" s="84"/>
      <c r="J2497" s="105"/>
      <c r="K2497" s="84"/>
      <c r="L2497" s="105"/>
      <c r="M2497" s="84"/>
      <c r="N2497" s="105"/>
      <c r="O2497" s="84"/>
      <c r="P2497" s="84"/>
      <c r="Q2497" s="105"/>
      <c r="R2497" s="84"/>
      <c r="S2497" s="105"/>
      <c r="T2497" s="84"/>
      <c r="U2497" s="105"/>
      <c r="V2497" s="80"/>
      <c r="W2497" s="80"/>
      <c r="X2497" s="80"/>
      <c r="Y2497" s="80"/>
      <c r="Z2497" s="106"/>
      <c r="AA2497" s="106"/>
      <c r="AB2497" s="109"/>
      <c r="AC2497" s="106"/>
      <c r="AD2497" s="106"/>
      <c r="AE2497" s="80"/>
      <c r="AF2497" s="106"/>
      <c r="AG2497" s="106"/>
      <c r="AH2497" s="107"/>
      <c r="AI2497" s="107"/>
      <c r="AJ2497" s="105"/>
      <c r="AK2497" s="85"/>
      <c r="AL2497" s="85"/>
      <c r="AM2497" s="105"/>
      <c r="AN2497" s="107"/>
      <c r="AO2497" s="107"/>
      <c r="AP2497" s="105"/>
      <c r="AQ2497" s="85"/>
      <c r="AR2497" s="85"/>
      <c r="AS2497" s="105"/>
      <c r="AT2497" s="107"/>
      <c r="AU2497" s="85"/>
      <c r="AV2497" s="107"/>
      <c r="AW2497" s="85"/>
      <c r="AX2497" s="85"/>
      <c r="AY2497" s="85"/>
      <c r="AZ2497" s="80"/>
      <c r="BA2497" s="86"/>
      <c r="BB2497" s="86"/>
      <c r="BC2497" s="105"/>
    </row>
    <row r="2498" spans="1:55" x14ac:dyDescent="0.25">
      <c r="A2498" s="80"/>
      <c r="B2498" s="80"/>
      <c r="C2498" s="80"/>
      <c r="D2498" s="81"/>
      <c r="E2498" s="82"/>
      <c r="F2498" s="83"/>
      <c r="G2498" s="83"/>
      <c r="H2498" s="84"/>
      <c r="I2498" s="84"/>
      <c r="J2498" s="105"/>
      <c r="K2498" s="84"/>
      <c r="L2498" s="105"/>
      <c r="M2498" s="84"/>
      <c r="N2498" s="105"/>
      <c r="O2498" s="84"/>
      <c r="P2498" s="84"/>
      <c r="Q2498" s="105"/>
      <c r="R2498" s="84"/>
      <c r="S2498" s="105"/>
      <c r="T2498" s="84"/>
      <c r="U2498" s="105"/>
      <c r="V2498" s="80"/>
      <c r="W2498" s="80"/>
      <c r="X2498" s="108"/>
      <c r="Y2498" s="108"/>
      <c r="Z2498" s="106"/>
      <c r="AA2498" s="106"/>
      <c r="AB2498" s="109"/>
      <c r="AC2498" s="106"/>
      <c r="AD2498" s="106"/>
      <c r="AE2498" s="80"/>
      <c r="AF2498" s="106"/>
      <c r="AG2498" s="106"/>
      <c r="AH2498" s="107"/>
      <c r="AI2498" s="107"/>
      <c r="AJ2498" s="105"/>
      <c r="AK2498" s="85"/>
      <c r="AL2498" s="85"/>
      <c r="AM2498" s="105"/>
      <c r="AN2498" s="107"/>
      <c r="AO2498" s="107"/>
      <c r="AP2498" s="105"/>
      <c r="AQ2498" s="85"/>
      <c r="AR2498" s="85"/>
      <c r="AS2498" s="105"/>
      <c r="AT2498" s="107"/>
      <c r="AU2498" s="85"/>
      <c r="AV2498" s="107"/>
      <c r="AW2498" s="85"/>
      <c r="AX2498" s="85"/>
      <c r="AY2498" s="85"/>
      <c r="AZ2498" s="80"/>
      <c r="BA2498" s="86"/>
      <c r="BB2498" s="86"/>
      <c r="BC2498" s="105"/>
    </row>
    <row r="2499" spans="1:55" x14ac:dyDescent="0.25">
      <c r="A2499" s="80"/>
      <c r="B2499" s="80"/>
      <c r="C2499" s="80"/>
      <c r="D2499" s="81"/>
      <c r="E2499" s="82"/>
      <c r="F2499" s="83"/>
      <c r="G2499" s="83"/>
      <c r="H2499" s="84"/>
      <c r="I2499" s="84"/>
      <c r="J2499" s="105"/>
      <c r="K2499" s="84"/>
      <c r="L2499" s="105"/>
      <c r="M2499" s="84"/>
      <c r="N2499" s="105"/>
      <c r="O2499" s="84"/>
      <c r="P2499" s="84"/>
      <c r="Q2499" s="105"/>
      <c r="R2499" s="84"/>
      <c r="S2499" s="105"/>
      <c r="T2499" s="84"/>
      <c r="U2499" s="105"/>
      <c r="V2499" s="80"/>
      <c r="W2499" s="80"/>
      <c r="X2499" s="80"/>
      <c r="Y2499" s="80"/>
      <c r="Z2499" s="106"/>
      <c r="AA2499" s="106"/>
      <c r="AB2499" s="109"/>
      <c r="AC2499" s="106"/>
      <c r="AD2499" s="106"/>
      <c r="AE2499" s="80"/>
      <c r="AF2499" s="106"/>
      <c r="AG2499" s="106"/>
      <c r="AH2499" s="107"/>
      <c r="AI2499" s="107"/>
      <c r="AJ2499" s="105"/>
      <c r="AK2499" s="85"/>
      <c r="AL2499" s="85"/>
      <c r="AM2499" s="105"/>
      <c r="AN2499" s="107"/>
      <c r="AO2499" s="107"/>
      <c r="AP2499" s="105"/>
      <c r="AQ2499" s="85"/>
      <c r="AR2499" s="85"/>
      <c r="AS2499" s="105"/>
      <c r="AT2499" s="107"/>
      <c r="AU2499" s="85"/>
      <c r="AV2499" s="107"/>
      <c r="AW2499" s="85"/>
      <c r="AX2499" s="85"/>
      <c r="AY2499" s="85"/>
      <c r="AZ2499" s="80"/>
      <c r="BA2499" s="86"/>
      <c r="BB2499" s="86"/>
      <c r="BC2499" s="105"/>
    </row>
    <row r="2500" spans="1:55" x14ac:dyDescent="0.25">
      <c r="A2500" s="80"/>
      <c r="B2500" s="80"/>
      <c r="C2500" s="80"/>
      <c r="D2500" s="81"/>
      <c r="E2500" s="82"/>
      <c r="F2500" s="83"/>
      <c r="G2500" s="83"/>
      <c r="H2500" s="84"/>
      <c r="I2500" s="84"/>
      <c r="J2500" s="105"/>
      <c r="K2500" s="84"/>
      <c r="L2500" s="105"/>
      <c r="M2500" s="84"/>
      <c r="N2500" s="105"/>
      <c r="O2500" s="84"/>
      <c r="P2500" s="84"/>
      <c r="Q2500" s="105"/>
      <c r="R2500" s="84"/>
      <c r="S2500" s="105"/>
      <c r="T2500" s="84"/>
      <c r="U2500" s="105"/>
      <c r="V2500" s="80"/>
      <c r="W2500" s="80"/>
      <c r="X2500" s="80"/>
      <c r="Y2500" s="80"/>
      <c r="Z2500" s="106"/>
      <c r="AA2500" s="106"/>
      <c r="AB2500" s="109"/>
      <c r="AC2500" s="106"/>
      <c r="AD2500" s="106"/>
      <c r="AE2500" s="80"/>
      <c r="AF2500" s="106"/>
      <c r="AG2500" s="106"/>
      <c r="AH2500" s="107"/>
      <c r="AI2500" s="107"/>
      <c r="AJ2500" s="105"/>
      <c r="AK2500" s="85"/>
      <c r="AL2500" s="85"/>
      <c r="AM2500" s="105"/>
      <c r="AN2500" s="107"/>
      <c r="AO2500" s="107"/>
      <c r="AP2500" s="105"/>
      <c r="AQ2500" s="85"/>
      <c r="AR2500" s="85"/>
      <c r="AS2500" s="105"/>
      <c r="AT2500" s="107"/>
      <c r="AU2500" s="85"/>
      <c r="AV2500" s="107"/>
      <c r="AW2500" s="85"/>
      <c r="AX2500" s="85"/>
      <c r="AY2500" s="85"/>
      <c r="AZ2500" s="80"/>
      <c r="BA2500" s="86"/>
      <c r="BB2500" s="86"/>
      <c r="BC2500" s="105"/>
    </row>
    <row r="2501" spans="1:55" x14ac:dyDescent="0.25">
      <c r="A2501" s="80"/>
      <c r="B2501" s="80"/>
      <c r="C2501" s="80"/>
      <c r="D2501" s="81"/>
      <c r="E2501" s="82"/>
      <c r="F2501" s="83"/>
      <c r="G2501" s="83"/>
      <c r="H2501" s="84"/>
      <c r="I2501" s="84"/>
      <c r="J2501" s="105"/>
      <c r="K2501" s="84"/>
      <c r="L2501" s="105"/>
      <c r="M2501" s="84"/>
      <c r="N2501" s="105"/>
      <c r="O2501" s="84"/>
      <c r="P2501" s="84"/>
      <c r="Q2501" s="105"/>
      <c r="R2501" s="84"/>
      <c r="S2501" s="105"/>
      <c r="T2501" s="84"/>
      <c r="U2501" s="105"/>
      <c r="V2501" s="80"/>
      <c r="W2501" s="80"/>
      <c r="X2501" s="80"/>
      <c r="Y2501" s="80"/>
      <c r="Z2501" s="106"/>
      <c r="AA2501" s="106"/>
      <c r="AB2501" s="109"/>
      <c r="AC2501" s="106"/>
      <c r="AD2501" s="106"/>
      <c r="AE2501" s="80"/>
      <c r="AF2501" s="106"/>
      <c r="AG2501" s="106"/>
      <c r="AH2501" s="107"/>
      <c r="AI2501" s="107"/>
      <c r="AJ2501" s="105"/>
      <c r="AK2501" s="85"/>
      <c r="AL2501" s="85"/>
      <c r="AM2501" s="105"/>
      <c r="AN2501" s="107"/>
      <c r="AO2501" s="107"/>
      <c r="AP2501" s="105"/>
      <c r="AQ2501" s="85"/>
      <c r="AR2501" s="85"/>
      <c r="AS2501" s="105"/>
      <c r="AT2501" s="107"/>
      <c r="AU2501" s="85"/>
      <c r="AV2501" s="107"/>
      <c r="AW2501" s="85"/>
      <c r="AX2501" s="85"/>
      <c r="AY2501" s="85"/>
      <c r="AZ2501" s="80"/>
      <c r="BA2501" s="86"/>
      <c r="BB2501" s="86"/>
      <c r="BC2501" s="105"/>
    </row>
    <row r="2502" spans="1:55" x14ac:dyDescent="0.25">
      <c r="A2502" s="80"/>
      <c r="B2502" s="80"/>
      <c r="C2502" s="80"/>
      <c r="D2502" s="81"/>
      <c r="E2502" s="82"/>
      <c r="F2502" s="83"/>
      <c r="G2502" s="83"/>
      <c r="H2502" s="84"/>
      <c r="I2502" s="84"/>
      <c r="J2502" s="105"/>
      <c r="K2502" s="84"/>
      <c r="L2502" s="105"/>
      <c r="M2502" s="84"/>
      <c r="N2502" s="105"/>
      <c r="O2502" s="84"/>
      <c r="P2502" s="84"/>
      <c r="Q2502" s="105"/>
      <c r="R2502" s="84"/>
      <c r="S2502" s="105"/>
      <c r="T2502" s="84"/>
      <c r="U2502" s="105"/>
      <c r="V2502" s="80"/>
      <c r="W2502" s="80"/>
      <c r="X2502" s="108"/>
      <c r="Y2502" s="108"/>
      <c r="Z2502" s="106"/>
      <c r="AA2502" s="106"/>
      <c r="AB2502" s="109"/>
      <c r="AC2502" s="106"/>
      <c r="AD2502" s="106"/>
      <c r="AE2502" s="80"/>
      <c r="AF2502" s="106"/>
      <c r="AG2502" s="106"/>
      <c r="AH2502" s="107"/>
      <c r="AI2502" s="107"/>
      <c r="AJ2502" s="105"/>
      <c r="AK2502" s="85"/>
      <c r="AL2502" s="85"/>
      <c r="AM2502" s="105"/>
      <c r="AN2502" s="107"/>
      <c r="AO2502" s="107"/>
      <c r="AP2502" s="105"/>
      <c r="AQ2502" s="85"/>
      <c r="AR2502" s="85"/>
      <c r="AS2502" s="105"/>
      <c r="AT2502" s="107"/>
      <c r="AU2502" s="85"/>
      <c r="AV2502" s="107"/>
      <c r="AW2502" s="85"/>
      <c r="AX2502" s="85"/>
      <c r="AY2502" s="85"/>
      <c r="AZ2502" s="80"/>
      <c r="BA2502" s="86"/>
      <c r="BB2502" s="86"/>
      <c r="BC2502" s="105"/>
    </row>
    <row r="2503" spans="1:55" x14ac:dyDescent="0.25">
      <c r="A2503" s="80"/>
      <c r="B2503" s="80"/>
      <c r="C2503" s="80"/>
      <c r="D2503" s="81"/>
      <c r="E2503" s="82"/>
      <c r="F2503" s="83"/>
      <c r="G2503" s="83"/>
      <c r="H2503" s="84"/>
      <c r="I2503" s="84"/>
      <c r="J2503" s="105"/>
      <c r="K2503" s="84"/>
      <c r="L2503" s="105"/>
      <c r="M2503" s="84"/>
      <c r="N2503" s="105"/>
      <c r="O2503" s="84"/>
      <c r="P2503" s="84"/>
      <c r="Q2503" s="105"/>
      <c r="R2503" s="84"/>
      <c r="S2503" s="105"/>
      <c r="T2503" s="84"/>
      <c r="U2503" s="105"/>
      <c r="V2503" s="80"/>
      <c r="W2503" s="80"/>
      <c r="X2503" s="108"/>
      <c r="Y2503" s="108"/>
      <c r="Z2503" s="106"/>
      <c r="AA2503" s="106"/>
      <c r="AB2503" s="109"/>
      <c r="AC2503" s="106"/>
      <c r="AD2503" s="106"/>
      <c r="AE2503" s="80"/>
      <c r="AF2503" s="106"/>
      <c r="AG2503" s="106"/>
      <c r="AH2503" s="107"/>
      <c r="AI2503" s="107"/>
      <c r="AJ2503" s="105"/>
      <c r="AK2503" s="85"/>
      <c r="AL2503" s="85"/>
      <c r="AM2503" s="105"/>
      <c r="AN2503" s="107"/>
      <c r="AO2503" s="107"/>
      <c r="AP2503" s="105"/>
      <c r="AQ2503" s="85"/>
      <c r="AR2503" s="85"/>
      <c r="AS2503" s="105"/>
      <c r="AT2503" s="107"/>
      <c r="AU2503" s="85"/>
      <c r="AV2503" s="107"/>
      <c r="AW2503" s="85"/>
      <c r="AX2503" s="85"/>
      <c r="AY2503" s="85"/>
      <c r="AZ2503" s="80"/>
      <c r="BA2503" s="86"/>
      <c r="BB2503" s="86"/>
      <c r="BC2503" s="105"/>
    </row>
    <row r="2504" spans="1:55" x14ac:dyDescent="0.25">
      <c r="A2504" s="80"/>
      <c r="B2504" s="80"/>
      <c r="C2504" s="80"/>
      <c r="D2504" s="80"/>
      <c r="E2504" s="80"/>
      <c r="F2504" s="80"/>
      <c r="G2504" s="80"/>
      <c r="H2504" s="80"/>
      <c r="I2504" s="80"/>
      <c r="J2504" s="80"/>
      <c r="K2504" s="80"/>
      <c r="L2504" s="80"/>
      <c r="M2504" s="80"/>
      <c r="N2504" s="80"/>
      <c r="O2504" s="80"/>
      <c r="P2504" s="80"/>
      <c r="Q2504" s="80"/>
      <c r="R2504" s="80"/>
      <c r="S2504" s="80"/>
      <c r="T2504" s="80"/>
      <c r="U2504" s="80"/>
      <c r="V2504" s="80"/>
      <c r="W2504" s="80"/>
      <c r="X2504" s="80"/>
      <c r="Y2504" s="80"/>
      <c r="Z2504" s="80"/>
      <c r="AA2504" s="80"/>
      <c r="AB2504" s="109"/>
      <c r="AC2504" s="80"/>
      <c r="AD2504" s="80"/>
      <c r="AE2504" s="80"/>
      <c r="AF2504" s="80"/>
      <c r="AG2504" s="80"/>
      <c r="AH2504" s="80"/>
      <c r="AI2504" s="80"/>
      <c r="AJ2504" s="80"/>
      <c r="AK2504" s="80"/>
      <c r="AL2504" s="80"/>
      <c r="AM2504" s="80"/>
      <c r="AN2504" s="80"/>
      <c r="AO2504" s="80"/>
      <c r="AP2504" s="80"/>
      <c r="AQ2504" s="80"/>
      <c r="AR2504" s="80"/>
      <c r="AS2504" s="80"/>
      <c r="AT2504" s="80"/>
      <c r="AU2504" s="80"/>
      <c r="AV2504" s="80"/>
      <c r="AW2504" s="80"/>
      <c r="AX2504" s="85"/>
      <c r="AY2504" s="80"/>
      <c r="AZ2504" s="80"/>
      <c r="BA2504" s="86"/>
      <c r="BB2504" s="80"/>
      <c r="BC2504" s="80"/>
    </row>
    <row r="2505" spans="1:55" x14ac:dyDescent="0.25">
      <c r="A2505" s="80"/>
      <c r="B2505" s="80"/>
      <c r="C2505" s="80"/>
      <c r="D2505" s="81"/>
      <c r="E2505" s="82"/>
      <c r="F2505" s="83"/>
      <c r="G2505" s="83"/>
      <c r="H2505" s="84"/>
      <c r="I2505" s="84"/>
      <c r="J2505" s="105"/>
      <c r="K2505" s="84"/>
      <c r="L2505" s="105"/>
      <c r="M2505" s="84"/>
      <c r="N2505" s="105"/>
      <c r="O2505" s="84"/>
      <c r="P2505" s="84"/>
      <c r="Q2505" s="105"/>
      <c r="R2505" s="84"/>
      <c r="S2505" s="105"/>
      <c r="T2505" s="84"/>
      <c r="U2505" s="105"/>
      <c r="V2505" s="80"/>
      <c r="W2505" s="80"/>
      <c r="X2505" s="108"/>
      <c r="Y2505" s="108"/>
      <c r="Z2505" s="106"/>
      <c r="AA2505" s="106"/>
      <c r="AB2505" s="109"/>
      <c r="AC2505" s="106"/>
      <c r="AD2505" s="106"/>
      <c r="AE2505" s="80"/>
      <c r="AF2505" s="106"/>
      <c r="AG2505" s="106"/>
      <c r="AH2505" s="107"/>
      <c r="AI2505" s="107"/>
      <c r="AJ2505" s="105"/>
      <c r="AK2505" s="85"/>
      <c r="AL2505" s="85"/>
      <c r="AM2505" s="105"/>
      <c r="AN2505" s="107"/>
      <c r="AO2505" s="107"/>
      <c r="AP2505" s="105"/>
      <c r="AQ2505" s="85"/>
      <c r="AR2505" s="85"/>
      <c r="AS2505" s="105"/>
      <c r="AT2505" s="107"/>
      <c r="AU2505" s="85"/>
      <c r="AV2505" s="107"/>
      <c r="AW2505" s="85"/>
      <c r="AX2505" s="85"/>
      <c r="AY2505" s="85"/>
      <c r="AZ2505" s="80"/>
      <c r="BA2505" s="86"/>
      <c r="BB2505" s="86"/>
      <c r="BC2505" s="105"/>
    </row>
    <row r="2506" spans="1:55" x14ac:dyDescent="0.25">
      <c r="A2506" s="80"/>
      <c r="B2506" s="80"/>
      <c r="C2506" s="80"/>
      <c r="D2506" s="80"/>
      <c r="E2506" s="80"/>
      <c r="F2506" s="80"/>
      <c r="G2506" s="80"/>
      <c r="H2506" s="80"/>
      <c r="I2506" s="80"/>
      <c r="J2506" s="80"/>
      <c r="K2506" s="80"/>
      <c r="L2506" s="80"/>
      <c r="M2506" s="84"/>
      <c r="N2506" s="105"/>
      <c r="O2506" s="80"/>
      <c r="P2506" s="80"/>
      <c r="Q2506" s="80"/>
      <c r="R2506" s="80"/>
      <c r="S2506" s="80"/>
      <c r="T2506" s="84"/>
      <c r="U2506" s="105"/>
      <c r="V2506" s="80"/>
      <c r="W2506" s="80"/>
      <c r="X2506" s="80"/>
      <c r="Y2506" s="80"/>
      <c r="Z2506" s="80"/>
      <c r="AA2506" s="80"/>
      <c r="AB2506" s="109"/>
      <c r="AC2506" s="80"/>
      <c r="AD2506" s="80"/>
      <c r="AE2506" s="80"/>
      <c r="AF2506" s="80"/>
      <c r="AG2506" s="80"/>
      <c r="AH2506" s="80"/>
      <c r="AI2506" s="80"/>
      <c r="AJ2506" s="80"/>
      <c r="AK2506" s="80"/>
      <c r="AL2506" s="80"/>
      <c r="AM2506" s="80"/>
      <c r="AN2506" s="80"/>
      <c r="AO2506" s="80"/>
      <c r="AP2506" s="80"/>
      <c r="AQ2506" s="80"/>
      <c r="AR2506" s="80"/>
      <c r="AS2506" s="80"/>
      <c r="AT2506" s="80"/>
      <c r="AU2506" s="80"/>
      <c r="AV2506" s="80"/>
      <c r="AW2506" s="80"/>
      <c r="AX2506" s="80"/>
      <c r="AY2506" s="80"/>
      <c r="AZ2506" s="80"/>
      <c r="BA2506" s="80"/>
      <c r="BB2506" s="80"/>
      <c r="BC2506" s="80"/>
    </row>
    <row r="2507" spans="1:55" x14ac:dyDescent="0.25">
      <c r="A2507" s="80"/>
      <c r="B2507" s="80"/>
      <c r="C2507" s="80"/>
      <c r="D2507" s="81"/>
      <c r="E2507" s="82"/>
      <c r="F2507" s="83"/>
      <c r="G2507" s="83"/>
      <c r="H2507" s="84"/>
      <c r="I2507" s="84"/>
      <c r="J2507" s="105"/>
      <c r="K2507" s="84"/>
      <c r="L2507" s="105"/>
      <c r="M2507" s="84"/>
      <c r="N2507" s="105"/>
      <c r="O2507" s="84"/>
      <c r="P2507" s="84"/>
      <c r="Q2507" s="105"/>
      <c r="R2507" s="84"/>
      <c r="S2507" s="105"/>
      <c r="T2507" s="84"/>
      <c r="U2507" s="105"/>
      <c r="V2507" s="80"/>
      <c r="W2507" s="80"/>
      <c r="X2507" s="108"/>
      <c r="Y2507" s="108"/>
      <c r="Z2507" s="106"/>
      <c r="AA2507" s="106"/>
      <c r="AB2507" s="109"/>
      <c r="AC2507" s="106"/>
      <c r="AD2507" s="106"/>
      <c r="AE2507" s="80"/>
      <c r="AF2507" s="106"/>
      <c r="AG2507" s="106"/>
      <c r="AH2507" s="107"/>
      <c r="AI2507" s="107"/>
      <c r="AJ2507" s="105"/>
      <c r="AK2507" s="85"/>
      <c r="AL2507" s="85"/>
      <c r="AM2507" s="105"/>
      <c r="AN2507" s="107"/>
      <c r="AO2507" s="107"/>
      <c r="AP2507" s="105"/>
      <c r="AQ2507" s="85"/>
      <c r="AR2507" s="85"/>
      <c r="AS2507" s="105"/>
      <c r="AT2507" s="107"/>
      <c r="AU2507" s="85"/>
      <c r="AV2507" s="107"/>
      <c r="AW2507" s="85"/>
      <c r="AX2507" s="85"/>
      <c r="AY2507" s="85"/>
      <c r="AZ2507" s="80"/>
      <c r="BA2507" s="86"/>
      <c r="BB2507" s="86"/>
      <c r="BC2507" s="105"/>
    </row>
    <row r="2508" spans="1:55" x14ac:dyDescent="0.25">
      <c r="A2508" s="80"/>
      <c r="B2508" s="80"/>
      <c r="C2508" s="80"/>
      <c r="D2508" s="81"/>
      <c r="E2508" s="82"/>
      <c r="F2508" s="83"/>
      <c r="G2508" s="83"/>
      <c r="H2508" s="84"/>
      <c r="I2508" s="84"/>
      <c r="J2508" s="105"/>
      <c r="K2508" s="84"/>
      <c r="L2508" s="105"/>
      <c r="M2508" s="84"/>
      <c r="N2508" s="105"/>
      <c r="O2508" s="84"/>
      <c r="P2508" s="84"/>
      <c r="Q2508" s="105"/>
      <c r="R2508" s="84"/>
      <c r="S2508" s="105"/>
      <c r="T2508" s="84"/>
      <c r="U2508" s="105"/>
      <c r="V2508" s="80"/>
      <c r="W2508" s="80"/>
      <c r="X2508" s="108"/>
      <c r="Y2508" s="108"/>
      <c r="Z2508" s="106"/>
      <c r="AA2508" s="106"/>
      <c r="AB2508" s="109"/>
      <c r="AC2508" s="106"/>
      <c r="AD2508" s="106"/>
      <c r="AE2508" s="80"/>
      <c r="AF2508" s="106"/>
      <c r="AG2508" s="106"/>
      <c r="AH2508" s="107"/>
      <c r="AI2508" s="107"/>
      <c r="AJ2508" s="105"/>
      <c r="AK2508" s="85"/>
      <c r="AL2508" s="85"/>
      <c r="AM2508" s="105"/>
      <c r="AN2508" s="107"/>
      <c r="AO2508" s="107"/>
      <c r="AP2508" s="105"/>
      <c r="AQ2508" s="85"/>
      <c r="AR2508" s="85"/>
      <c r="AS2508" s="105"/>
      <c r="AT2508" s="107"/>
      <c r="AU2508" s="85"/>
      <c r="AV2508" s="107"/>
      <c r="AW2508" s="85"/>
      <c r="AX2508" s="85"/>
      <c r="AY2508" s="85"/>
      <c r="AZ2508" s="80"/>
      <c r="BA2508" s="86"/>
      <c r="BB2508" s="86"/>
      <c r="BC2508" s="105"/>
    </row>
    <row r="2509" spans="1:55" x14ac:dyDescent="0.25">
      <c r="A2509" s="80"/>
      <c r="B2509" s="80"/>
      <c r="C2509" s="80"/>
      <c r="D2509" s="81"/>
      <c r="E2509" s="82"/>
      <c r="F2509" s="83"/>
      <c r="G2509" s="83"/>
      <c r="H2509" s="84"/>
      <c r="I2509" s="84"/>
      <c r="J2509" s="105"/>
      <c r="K2509" s="84"/>
      <c r="L2509" s="105"/>
      <c r="M2509" s="84"/>
      <c r="N2509" s="105"/>
      <c r="O2509" s="84"/>
      <c r="P2509" s="84"/>
      <c r="Q2509" s="105"/>
      <c r="R2509" s="84"/>
      <c r="S2509" s="105"/>
      <c r="T2509" s="84"/>
      <c r="U2509" s="105"/>
      <c r="V2509" s="80"/>
      <c r="W2509" s="80"/>
      <c r="X2509" s="108"/>
      <c r="Y2509" s="108"/>
      <c r="Z2509" s="106"/>
      <c r="AA2509" s="106"/>
      <c r="AB2509" s="109"/>
      <c r="AC2509" s="106"/>
      <c r="AD2509" s="106"/>
      <c r="AE2509" s="80"/>
      <c r="AF2509" s="106"/>
      <c r="AG2509" s="106"/>
      <c r="AH2509" s="107"/>
      <c r="AI2509" s="107"/>
      <c r="AJ2509" s="105"/>
      <c r="AK2509" s="85"/>
      <c r="AL2509" s="85"/>
      <c r="AM2509" s="105"/>
      <c r="AN2509" s="107"/>
      <c r="AO2509" s="107"/>
      <c r="AP2509" s="105"/>
      <c r="AQ2509" s="85"/>
      <c r="AR2509" s="85"/>
      <c r="AS2509" s="105"/>
      <c r="AT2509" s="107"/>
      <c r="AU2509" s="85"/>
      <c r="AV2509" s="107"/>
      <c r="AW2509" s="85"/>
      <c r="AX2509" s="85"/>
      <c r="AY2509" s="85"/>
      <c r="AZ2509" s="80"/>
      <c r="BA2509" s="86"/>
      <c r="BB2509" s="86"/>
      <c r="BC2509" s="105"/>
    </row>
    <row r="2510" spans="1:55" x14ac:dyDescent="0.25">
      <c r="A2510" s="80"/>
      <c r="B2510" s="80"/>
      <c r="C2510" s="80"/>
      <c r="D2510" s="81"/>
      <c r="E2510" s="82"/>
      <c r="F2510" s="83"/>
      <c r="G2510" s="83"/>
      <c r="H2510" s="84"/>
      <c r="I2510" s="84"/>
      <c r="J2510" s="105"/>
      <c r="K2510" s="84"/>
      <c r="L2510" s="105"/>
      <c r="M2510" s="84"/>
      <c r="N2510" s="105"/>
      <c r="O2510" s="84"/>
      <c r="P2510" s="84"/>
      <c r="Q2510" s="105"/>
      <c r="R2510" s="84"/>
      <c r="S2510" s="105"/>
      <c r="T2510" s="84"/>
      <c r="U2510" s="105"/>
      <c r="V2510" s="80"/>
      <c r="W2510" s="80"/>
      <c r="X2510" s="80"/>
      <c r="Y2510" s="80"/>
      <c r="Z2510" s="106"/>
      <c r="AA2510" s="106"/>
      <c r="AB2510" s="109"/>
      <c r="AC2510" s="106"/>
      <c r="AD2510" s="106"/>
      <c r="AE2510" s="80"/>
      <c r="AF2510" s="106"/>
      <c r="AG2510" s="106"/>
      <c r="AH2510" s="107"/>
      <c r="AI2510" s="107"/>
      <c r="AJ2510" s="105"/>
      <c r="AK2510" s="85"/>
      <c r="AL2510" s="85"/>
      <c r="AM2510" s="105"/>
      <c r="AN2510" s="107"/>
      <c r="AO2510" s="107"/>
      <c r="AP2510" s="105"/>
      <c r="AQ2510" s="85"/>
      <c r="AR2510" s="85"/>
      <c r="AS2510" s="105"/>
      <c r="AT2510" s="107"/>
      <c r="AU2510" s="85"/>
      <c r="AV2510" s="107"/>
      <c r="AW2510" s="85"/>
      <c r="AX2510" s="85"/>
      <c r="AY2510" s="85"/>
      <c r="AZ2510" s="80"/>
      <c r="BA2510" s="86"/>
      <c r="BB2510" s="86"/>
      <c r="BC2510" s="105"/>
    </row>
    <row r="2511" spans="1:55" x14ac:dyDescent="0.25">
      <c r="A2511" s="80"/>
      <c r="B2511" s="80"/>
      <c r="C2511" s="80"/>
      <c r="D2511" s="81"/>
      <c r="E2511" s="82"/>
      <c r="F2511" s="83"/>
      <c r="G2511" s="83"/>
      <c r="H2511" s="84"/>
      <c r="I2511" s="84"/>
      <c r="J2511" s="105"/>
      <c r="K2511" s="84"/>
      <c r="L2511" s="105"/>
      <c r="M2511" s="84"/>
      <c r="N2511" s="105"/>
      <c r="O2511" s="84"/>
      <c r="P2511" s="84"/>
      <c r="Q2511" s="105"/>
      <c r="R2511" s="84"/>
      <c r="S2511" s="105"/>
      <c r="T2511" s="84"/>
      <c r="U2511" s="105"/>
      <c r="V2511" s="80"/>
      <c r="W2511" s="80"/>
      <c r="X2511" s="80"/>
      <c r="Y2511" s="80"/>
      <c r="Z2511" s="106"/>
      <c r="AA2511" s="106"/>
      <c r="AB2511" s="109"/>
      <c r="AC2511" s="106"/>
      <c r="AD2511" s="106"/>
      <c r="AE2511" s="80"/>
      <c r="AF2511" s="106"/>
      <c r="AG2511" s="106"/>
      <c r="AH2511" s="107"/>
      <c r="AI2511" s="107"/>
      <c r="AJ2511" s="105"/>
      <c r="AK2511" s="85"/>
      <c r="AL2511" s="85"/>
      <c r="AM2511" s="105"/>
      <c r="AN2511" s="107"/>
      <c r="AO2511" s="107"/>
      <c r="AP2511" s="105"/>
      <c r="AQ2511" s="85"/>
      <c r="AR2511" s="85"/>
      <c r="AS2511" s="105"/>
      <c r="AT2511" s="107"/>
      <c r="AU2511" s="85"/>
      <c r="AV2511" s="107"/>
      <c r="AW2511" s="85"/>
      <c r="AX2511" s="85"/>
      <c r="AY2511" s="85"/>
      <c r="AZ2511" s="80"/>
      <c r="BA2511" s="86"/>
      <c r="BB2511" s="86"/>
      <c r="BC2511" s="105"/>
    </row>
    <row r="2512" spans="1:55" x14ac:dyDescent="0.25">
      <c r="A2512" s="80"/>
      <c r="B2512" s="80"/>
      <c r="C2512" s="80"/>
      <c r="D2512" s="81"/>
      <c r="E2512" s="82"/>
      <c r="F2512" s="83"/>
      <c r="G2512" s="83"/>
      <c r="H2512" s="84"/>
      <c r="I2512" s="84"/>
      <c r="J2512" s="105"/>
      <c r="K2512" s="84"/>
      <c r="L2512" s="105"/>
      <c r="M2512" s="84"/>
      <c r="N2512" s="105"/>
      <c r="O2512" s="84"/>
      <c r="P2512" s="84"/>
      <c r="Q2512" s="105"/>
      <c r="R2512" s="84"/>
      <c r="S2512" s="105"/>
      <c r="T2512" s="84"/>
      <c r="U2512" s="105"/>
      <c r="V2512" s="80"/>
      <c r="W2512" s="80"/>
      <c r="X2512" s="108"/>
      <c r="Y2512" s="108"/>
      <c r="Z2512" s="106"/>
      <c r="AA2512" s="106"/>
      <c r="AB2512" s="109"/>
      <c r="AC2512" s="106"/>
      <c r="AD2512" s="106"/>
      <c r="AE2512" s="80"/>
      <c r="AF2512" s="106"/>
      <c r="AG2512" s="106"/>
      <c r="AH2512" s="107"/>
      <c r="AI2512" s="107"/>
      <c r="AJ2512" s="105"/>
      <c r="AK2512" s="85"/>
      <c r="AL2512" s="85"/>
      <c r="AM2512" s="105"/>
      <c r="AN2512" s="107"/>
      <c r="AO2512" s="107"/>
      <c r="AP2512" s="105"/>
      <c r="AQ2512" s="85"/>
      <c r="AR2512" s="85"/>
      <c r="AS2512" s="105"/>
      <c r="AT2512" s="107"/>
      <c r="AU2512" s="85"/>
      <c r="AV2512" s="107"/>
      <c r="AW2512" s="85"/>
      <c r="AX2512" s="85"/>
      <c r="AY2512" s="85"/>
      <c r="AZ2512" s="80"/>
      <c r="BA2512" s="86"/>
      <c r="BB2512" s="86"/>
      <c r="BC2512" s="105"/>
    </row>
    <row r="2513" spans="1:55" x14ac:dyDescent="0.25">
      <c r="A2513" s="80"/>
      <c r="B2513" s="80"/>
      <c r="C2513" s="80"/>
      <c r="D2513" s="81"/>
      <c r="E2513" s="82"/>
      <c r="F2513" s="83"/>
      <c r="G2513" s="83"/>
      <c r="H2513" s="84"/>
      <c r="I2513" s="84"/>
      <c r="J2513" s="105"/>
      <c r="K2513" s="84"/>
      <c r="L2513" s="105"/>
      <c r="M2513" s="84"/>
      <c r="N2513" s="105"/>
      <c r="O2513" s="84"/>
      <c r="P2513" s="84"/>
      <c r="Q2513" s="105"/>
      <c r="R2513" s="84"/>
      <c r="S2513" s="105"/>
      <c r="T2513" s="84"/>
      <c r="U2513" s="105"/>
      <c r="V2513" s="80"/>
      <c r="W2513" s="80"/>
      <c r="X2513" s="80"/>
      <c r="Y2513" s="80"/>
      <c r="Z2513" s="106"/>
      <c r="AA2513" s="106"/>
      <c r="AB2513" s="109"/>
      <c r="AC2513" s="106"/>
      <c r="AD2513" s="106"/>
      <c r="AE2513" s="80"/>
      <c r="AF2513" s="106"/>
      <c r="AG2513" s="106"/>
      <c r="AH2513" s="107"/>
      <c r="AI2513" s="107"/>
      <c r="AJ2513" s="105"/>
      <c r="AK2513" s="85"/>
      <c r="AL2513" s="85"/>
      <c r="AM2513" s="105"/>
      <c r="AN2513" s="107"/>
      <c r="AO2513" s="107"/>
      <c r="AP2513" s="105"/>
      <c r="AQ2513" s="85"/>
      <c r="AR2513" s="85"/>
      <c r="AS2513" s="105"/>
      <c r="AT2513" s="107"/>
      <c r="AU2513" s="85"/>
      <c r="AV2513" s="107"/>
      <c r="AW2513" s="85"/>
      <c r="AX2513" s="85"/>
      <c r="AY2513" s="85"/>
      <c r="AZ2513" s="80"/>
      <c r="BA2513" s="86"/>
      <c r="BB2513" s="86"/>
      <c r="BC2513" s="105"/>
    </row>
    <row r="2514" spans="1:55" x14ac:dyDescent="0.25">
      <c r="A2514" s="80"/>
      <c r="B2514" s="80"/>
      <c r="C2514" s="80"/>
      <c r="D2514" s="81"/>
      <c r="E2514" s="82"/>
      <c r="F2514" s="83"/>
      <c r="G2514" s="83"/>
      <c r="H2514" s="84"/>
      <c r="I2514" s="84"/>
      <c r="J2514" s="105"/>
      <c r="K2514" s="84"/>
      <c r="L2514" s="105"/>
      <c r="M2514" s="84"/>
      <c r="N2514" s="105"/>
      <c r="O2514" s="84"/>
      <c r="P2514" s="84"/>
      <c r="Q2514" s="105"/>
      <c r="R2514" s="84"/>
      <c r="S2514" s="105"/>
      <c r="T2514" s="84"/>
      <c r="U2514" s="105"/>
      <c r="V2514" s="80"/>
      <c r="W2514" s="80"/>
      <c r="X2514" s="80"/>
      <c r="Y2514" s="80"/>
      <c r="Z2514" s="106"/>
      <c r="AA2514" s="106"/>
      <c r="AB2514" s="109"/>
      <c r="AC2514" s="106"/>
      <c r="AD2514" s="106"/>
      <c r="AE2514" s="80"/>
      <c r="AF2514" s="106"/>
      <c r="AG2514" s="106"/>
      <c r="AH2514" s="107"/>
      <c r="AI2514" s="107"/>
      <c r="AJ2514" s="105"/>
      <c r="AK2514" s="85"/>
      <c r="AL2514" s="85"/>
      <c r="AM2514" s="105"/>
      <c r="AN2514" s="107"/>
      <c r="AO2514" s="107"/>
      <c r="AP2514" s="105"/>
      <c r="AQ2514" s="85"/>
      <c r="AR2514" s="85"/>
      <c r="AS2514" s="105"/>
      <c r="AT2514" s="107"/>
      <c r="AU2514" s="85"/>
      <c r="AV2514" s="107"/>
      <c r="AW2514" s="85"/>
      <c r="AX2514" s="85"/>
      <c r="AY2514" s="85"/>
      <c r="AZ2514" s="80"/>
      <c r="BA2514" s="86"/>
      <c r="BB2514" s="86"/>
      <c r="BC2514" s="105"/>
    </row>
    <row r="2515" spans="1:55" x14ac:dyDescent="0.25">
      <c r="A2515" s="80"/>
      <c r="B2515" s="80"/>
      <c r="C2515" s="80"/>
      <c r="D2515" s="81"/>
      <c r="E2515" s="82"/>
      <c r="F2515" s="83"/>
      <c r="G2515" s="83"/>
      <c r="H2515" s="84"/>
      <c r="I2515" s="84"/>
      <c r="J2515" s="105"/>
      <c r="K2515" s="84"/>
      <c r="L2515" s="105"/>
      <c r="M2515" s="84"/>
      <c r="N2515" s="105"/>
      <c r="O2515" s="84"/>
      <c r="P2515" s="84"/>
      <c r="Q2515" s="105"/>
      <c r="R2515" s="84"/>
      <c r="S2515" s="105"/>
      <c r="T2515" s="84"/>
      <c r="U2515" s="105"/>
      <c r="V2515" s="80"/>
      <c r="W2515" s="80"/>
      <c r="X2515" s="80"/>
      <c r="Y2515" s="80"/>
      <c r="Z2515" s="106"/>
      <c r="AA2515" s="106"/>
      <c r="AB2515" s="109"/>
      <c r="AC2515" s="106"/>
      <c r="AD2515" s="106"/>
      <c r="AE2515" s="80"/>
      <c r="AF2515" s="106"/>
      <c r="AG2515" s="106"/>
      <c r="AH2515" s="107"/>
      <c r="AI2515" s="107"/>
      <c r="AJ2515" s="105"/>
      <c r="AK2515" s="85"/>
      <c r="AL2515" s="85"/>
      <c r="AM2515" s="105"/>
      <c r="AN2515" s="107"/>
      <c r="AO2515" s="107"/>
      <c r="AP2515" s="105"/>
      <c r="AQ2515" s="85"/>
      <c r="AR2515" s="85"/>
      <c r="AS2515" s="105"/>
      <c r="AT2515" s="107"/>
      <c r="AU2515" s="85"/>
      <c r="AV2515" s="107"/>
      <c r="AW2515" s="85"/>
      <c r="AX2515" s="85"/>
      <c r="AY2515" s="85"/>
      <c r="AZ2515" s="80"/>
      <c r="BA2515" s="86"/>
      <c r="BB2515" s="86"/>
      <c r="BC2515" s="105"/>
    </row>
    <row r="2516" spans="1:55" x14ac:dyDescent="0.25">
      <c r="A2516" s="80"/>
      <c r="B2516" s="80"/>
      <c r="C2516" s="80"/>
      <c r="D2516" s="81"/>
      <c r="E2516" s="82"/>
      <c r="F2516" s="83"/>
      <c r="G2516" s="83"/>
      <c r="H2516" s="84"/>
      <c r="I2516" s="84"/>
      <c r="J2516" s="105"/>
      <c r="K2516" s="84"/>
      <c r="L2516" s="105"/>
      <c r="M2516" s="84"/>
      <c r="N2516" s="105"/>
      <c r="O2516" s="84"/>
      <c r="P2516" s="84"/>
      <c r="Q2516" s="105"/>
      <c r="R2516" s="84"/>
      <c r="S2516" s="105"/>
      <c r="T2516" s="84"/>
      <c r="U2516" s="105"/>
      <c r="V2516" s="80"/>
      <c r="W2516" s="80"/>
      <c r="X2516" s="108"/>
      <c r="Y2516" s="108"/>
      <c r="Z2516" s="106"/>
      <c r="AA2516" s="106"/>
      <c r="AB2516" s="109"/>
      <c r="AC2516" s="106"/>
      <c r="AD2516" s="106"/>
      <c r="AE2516" s="80"/>
      <c r="AF2516" s="106"/>
      <c r="AG2516" s="106"/>
      <c r="AH2516" s="107"/>
      <c r="AI2516" s="107"/>
      <c r="AJ2516" s="105"/>
      <c r="AK2516" s="85"/>
      <c r="AL2516" s="85"/>
      <c r="AM2516" s="105"/>
      <c r="AN2516" s="107"/>
      <c r="AO2516" s="107"/>
      <c r="AP2516" s="105"/>
      <c r="AQ2516" s="85"/>
      <c r="AR2516" s="85"/>
      <c r="AS2516" s="105"/>
      <c r="AT2516" s="107"/>
      <c r="AU2516" s="85"/>
      <c r="AV2516" s="107"/>
      <c r="AW2516" s="85"/>
      <c r="AX2516" s="85"/>
      <c r="AY2516" s="85"/>
      <c r="AZ2516" s="80"/>
      <c r="BA2516" s="86"/>
      <c r="BB2516" s="86"/>
      <c r="BC2516" s="105"/>
    </row>
    <row r="2517" spans="1:55" x14ac:dyDescent="0.25">
      <c r="A2517" s="80"/>
      <c r="B2517" s="80"/>
      <c r="C2517" s="80"/>
      <c r="D2517" s="80"/>
      <c r="E2517" s="80"/>
      <c r="F2517" s="80"/>
      <c r="G2517" s="80"/>
      <c r="H2517" s="80"/>
      <c r="I2517" s="84"/>
      <c r="J2517" s="105"/>
      <c r="K2517" s="84"/>
      <c r="L2517" s="105"/>
      <c r="M2517" s="80"/>
      <c r="N2517" s="80"/>
      <c r="O2517" s="80"/>
      <c r="P2517" s="84"/>
      <c r="Q2517" s="105"/>
      <c r="R2517" s="84"/>
      <c r="S2517" s="105"/>
      <c r="T2517" s="80"/>
      <c r="U2517" s="80"/>
      <c r="V2517" s="80"/>
      <c r="W2517" s="80"/>
      <c r="X2517" s="80"/>
      <c r="Y2517" s="80"/>
      <c r="Z2517" s="80"/>
      <c r="AA2517" s="80"/>
      <c r="AB2517" s="109"/>
      <c r="AC2517" s="80"/>
      <c r="AD2517" s="80"/>
      <c r="AE2517" s="80"/>
      <c r="AF2517" s="80"/>
      <c r="AG2517" s="80"/>
      <c r="AH2517" s="80"/>
      <c r="AI2517" s="107"/>
      <c r="AJ2517" s="105"/>
      <c r="AK2517" s="80"/>
      <c r="AL2517" s="85"/>
      <c r="AM2517" s="105"/>
      <c r="AN2517" s="80"/>
      <c r="AO2517" s="107"/>
      <c r="AP2517" s="105"/>
      <c r="AQ2517" s="80"/>
      <c r="AR2517" s="85"/>
      <c r="AS2517" s="105"/>
      <c r="AT2517" s="80"/>
      <c r="AU2517" s="80"/>
      <c r="AV2517" s="80"/>
      <c r="AW2517" s="80"/>
      <c r="AX2517" s="80"/>
      <c r="AY2517" s="85"/>
      <c r="AZ2517" s="80"/>
      <c r="BA2517" s="80"/>
      <c r="BB2517" s="86"/>
      <c r="BC2517" s="105"/>
    </row>
    <row r="2518" spans="1:55" x14ac:dyDescent="0.25">
      <c r="A2518" s="80"/>
      <c r="B2518" s="80"/>
      <c r="C2518" s="80"/>
      <c r="D2518" s="81"/>
      <c r="E2518" s="82"/>
      <c r="F2518" s="83"/>
      <c r="G2518" s="83"/>
      <c r="H2518" s="84"/>
      <c r="I2518" s="84"/>
      <c r="J2518" s="105"/>
      <c r="K2518" s="84"/>
      <c r="L2518" s="105"/>
      <c r="M2518" s="84"/>
      <c r="N2518" s="105"/>
      <c r="O2518" s="84"/>
      <c r="P2518" s="84"/>
      <c r="Q2518" s="105"/>
      <c r="R2518" s="84"/>
      <c r="S2518" s="105"/>
      <c r="T2518" s="84"/>
      <c r="U2518" s="105"/>
      <c r="V2518" s="80"/>
      <c r="W2518" s="80"/>
      <c r="X2518" s="108"/>
      <c r="Y2518" s="108"/>
      <c r="Z2518" s="106"/>
      <c r="AA2518" s="106"/>
      <c r="AB2518" s="109"/>
      <c r="AC2518" s="106"/>
      <c r="AD2518" s="106"/>
      <c r="AE2518" s="80"/>
      <c r="AF2518" s="106"/>
      <c r="AG2518" s="106"/>
      <c r="AH2518" s="107"/>
      <c r="AI2518" s="107"/>
      <c r="AJ2518" s="105"/>
      <c r="AK2518" s="85"/>
      <c r="AL2518" s="85"/>
      <c r="AM2518" s="105"/>
      <c r="AN2518" s="107"/>
      <c r="AO2518" s="107"/>
      <c r="AP2518" s="105"/>
      <c r="AQ2518" s="85"/>
      <c r="AR2518" s="85"/>
      <c r="AS2518" s="105"/>
      <c r="AT2518" s="107"/>
      <c r="AU2518" s="85"/>
      <c r="AV2518" s="107"/>
      <c r="AW2518" s="85"/>
      <c r="AX2518" s="85"/>
      <c r="AY2518" s="85"/>
      <c r="AZ2518" s="80"/>
      <c r="BA2518" s="86"/>
      <c r="BB2518" s="86"/>
      <c r="BC2518" s="105"/>
    </row>
    <row r="2519" spans="1:55" x14ac:dyDescent="0.25">
      <c r="A2519" s="80"/>
      <c r="B2519" s="80"/>
      <c r="C2519" s="80"/>
      <c r="D2519" s="81"/>
      <c r="E2519" s="82"/>
      <c r="F2519" s="83"/>
      <c r="G2519" s="83"/>
      <c r="H2519" s="84"/>
      <c r="I2519" s="84"/>
      <c r="J2519" s="105"/>
      <c r="K2519" s="84"/>
      <c r="L2519" s="105"/>
      <c r="M2519" s="84"/>
      <c r="N2519" s="105"/>
      <c r="O2519" s="84"/>
      <c r="P2519" s="84"/>
      <c r="Q2519" s="105"/>
      <c r="R2519" s="84"/>
      <c r="S2519" s="105"/>
      <c r="T2519" s="84"/>
      <c r="U2519" s="105"/>
      <c r="V2519" s="80"/>
      <c r="W2519" s="80"/>
      <c r="X2519" s="108"/>
      <c r="Y2519" s="108"/>
      <c r="Z2519" s="106"/>
      <c r="AA2519" s="106"/>
      <c r="AB2519" s="109"/>
      <c r="AC2519" s="106"/>
      <c r="AD2519" s="106"/>
      <c r="AE2519" s="80"/>
      <c r="AF2519" s="106"/>
      <c r="AG2519" s="106"/>
      <c r="AH2519" s="107"/>
      <c r="AI2519" s="107"/>
      <c r="AJ2519" s="105"/>
      <c r="AK2519" s="85"/>
      <c r="AL2519" s="85"/>
      <c r="AM2519" s="105"/>
      <c r="AN2519" s="107"/>
      <c r="AO2519" s="107"/>
      <c r="AP2519" s="105"/>
      <c r="AQ2519" s="85"/>
      <c r="AR2519" s="85"/>
      <c r="AS2519" s="105"/>
      <c r="AT2519" s="107"/>
      <c r="AU2519" s="85"/>
      <c r="AV2519" s="107"/>
      <c r="AW2519" s="85"/>
      <c r="AX2519" s="85"/>
      <c r="AY2519" s="85"/>
      <c r="AZ2519" s="80"/>
      <c r="BA2519" s="86"/>
      <c r="BB2519" s="86"/>
      <c r="BC2519" s="105"/>
    </row>
    <row r="2520" spans="1:55" x14ac:dyDescent="0.25">
      <c r="A2520" s="80"/>
      <c r="B2520" s="80"/>
      <c r="C2520" s="80"/>
      <c r="D2520" s="80"/>
      <c r="E2520" s="80"/>
      <c r="F2520" s="80"/>
      <c r="G2520" s="80"/>
      <c r="H2520" s="80"/>
      <c r="I2520" s="84"/>
      <c r="J2520" s="105"/>
      <c r="K2520" s="84"/>
      <c r="L2520" s="105"/>
      <c r="M2520" s="84"/>
      <c r="N2520" s="105"/>
      <c r="O2520" s="80"/>
      <c r="P2520" s="84"/>
      <c r="Q2520" s="105"/>
      <c r="R2520" s="84"/>
      <c r="S2520" s="105"/>
      <c r="T2520" s="84"/>
      <c r="U2520" s="105"/>
      <c r="V2520" s="80"/>
      <c r="W2520" s="80"/>
      <c r="X2520" s="80"/>
      <c r="Y2520" s="80"/>
      <c r="Z2520" s="80"/>
      <c r="AA2520" s="80"/>
      <c r="AB2520" s="109"/>
      <c r="AC2520" s="80"/>
      <c r="AD2520" s="80"/>
      <c r="AE2520" s="80"/>
      <c r="AF2520" s="80"/>
      <c r="AG2520" s="80"/>
      <c r="AH2520" s="80"/>
      <c r="AI2520" s="107"/>
      <c r="AJ2520" s="105"/>
      <c r="AK2520" s="80"/>
      <c r="AL2520" s="85"/>
      <c r="AM2520" s="105"/>
      <c r="AN2520" s="80"/>
      <c r="AO2520" s="107"/>
      <c r="AP2520" s="105"/>
      <c r="AQ2520" s="80"/>
      <c r="AR2520" s="85"/>
      <c r="AS2520" s="105"/>
      <c r="AT2520" s="80"/>
      <c r="AU2520" s="80"/>
      <c r="AV2520" s="80"/>
      <c r="AW2520" s="80"/>
      <c r="AX2520" s="85"/>
      <c r="AY2520" s="85"/>
      <c r="AZ2520" s="80"/>
      <c r="BA2520" s="86"/>
      <c r="BB2520" s="86"/>
      <c r="BC2520" s="105"/>
    </row>
    <row r="2521" spans="1:55" x14ac:dyDescent="0.25">
      <c r="A2521" s="80"/>
      <c r="B2521" s="80"/>
      <c r="C2521" s="80"/>
      <c r="D2521" s="81"/>
      <c r="E2521" s="82"/>
      <c r="F2521" s="83"/>
      <c r="G2521" s="83"/>
      <c r="H2521" s="84"/>
      <c r="I2521" s="84"/>
      <c r="J2521" s="105"/>
      <c r="K2521" s="84"/>
      <c r="L2521" s="105"/>
      <c r="M2521" s="84"/>
      <c r="N2521" s="105"/>
      <c r="O2521" s="84"/>
      <c r="P2521" s="84"/>
      <c r="Q2521" s="105"/>
      <c r="R2521" s="84"/>
      <c r="S2521" s="105"/>
      <c r="T2521" s="84"/>
      <c r="U2521" s="105"/>
      <c r="V2521" s="80"/>
      <c r="W2521" s="80"/>
      <c r="X2521" s="108"/>
      <c r="Y2521" s="108"/>
      <c r="Z2521" s="106"/>
      <c r="AA2521" s="106"/>
      <c r="AB2521" s="109"/>
      <c r="AC2521" s="106"/>
      <c r="AD2521" s="106"/>
      <c r="AE2521" s="80"/>
      <c r="AF2521" s="106"/>
      <c r="AG2521" s="106"/>
      <c r="AH2521" s="107"/>
      <c r="AI2521" s="107"/>
      <c r="AJ2521" s="105"/>
      <c r="AK2521" s="85"/>
      <c r="AL2521" s="85"/>
      <c r="AM2521" s="105"/>
      <c r="AN2521" s="107"/>
      <c r="AO2521" s="107"/>
      <c r="AP2521" s="105"/>
      <c r="AQ2521" s="85"/>
      <c r="AR2521" s="85"/>
      <c r="AS2521" s="105"/>
      <c r="AT2521" s="107"/>
      <c r="AU2521" s="85"/>
      <c r="AV2521" s="107"/>
      <c r="AW2521" s="85"/>
      <c r="AX2521" s="85"/>
      <c r="AY2521" s="85"/>
      <c r="AZ2521" s="80"/>
      <c r="BA2521" s="86"/>
      <c r="BB2521" s="86"/>
      <c r="BC2521" s="105"/>
    </row>
    <row r="2522" spans="1:55" x14ac:dyDescent="0.25">
      <c r="A2522" s="80"/>
      <c r="B2522" s="80"/>
      <c r="C2522" s="80"/>
      <c r="D2522" s="81"/>
      <c r="E2522" s="82"/>
      <c r="F2522" s="83"/>
      <c r="G2522" s="83"/>
      <c r="H2522" s="84"/>
      <c r="I2522" s="84"/>
      <c r="J2522" s="105"/>
      <c r="K2522" s="84"/>
      <c r="L2522" s="105"/>
      <c r="M2522" s="84"/>
      <c r="N2522" s="105"/>
      <c r="O2522" s="84"/>
      <c r="P2522" s="84"/>
      <c r="Q2522" s="105"/>
      <c r="R2522" s="84"/>
      <c r="S2522" s="105"/>
      <c r="T2522" s="84"/>
      <c r="U2522" s="105"/>
      <c r="V2522" s="80"/>
      <c r="W2522" s="80"/>
      <c r="X2522" s="108"/>
      <c r="Y2522" s="108"/>
      <c r="Z2522" s="106"/>
      <c r="AA2522" s="106"/>
      <c r="AB2522" s="109"/>
      <c r="AC2522" s="106"/>
      <c r="AD2522" s="106"/>
      <c r="AE2522" s="80"/>
      <c r="AF2522" s="106"/>
      <c r="AG2522" s="106"/>
      <c r="AH2522" s="107"/>
      <c r="AI2522" s="107"/>
      <c r="AJ2522" s="105"/>
      <c r="AK2522" s="85"/>
      <c r="AL2522" s="85"/>
      <c r="AM2522" s="105"/>
      <c r="AN2522" s="107"/>
      <c r="AO2522" s="107"/>
      <c r="AP2522" s="105"/>
      <c r="AQ2522" s="85"/>
      <c r="AR2522" s="85"/>
      <c r="AS2522" s="105"/>
      <c r="AT2522" s="107"/>
      <c r="AU2522" s="85"/>
      <c r="AV2522" s="107"/>
      <c r="AW2522" s="85"/>
      <c r="AX2522" s="85"/>
      <c r="AY2522" s="85"/>
      <c r="AZ2522" s="80"/>
      <c r="BA2522" s="86"/>
      <c r="BB2522" s="86"/>
      <c r="BC2522" s="105"/>
    </row>
    <row r="2523" spans="1:55" x14ac:dyDescent="0.25">
      <c r="A2523" s="80"/>
      <c r="B2523" s="80"/>
      <c r="C2523" s="80"/>
      <c r="D2523" s="81"/>
      <c r="E2523" s="82"/>
      <c r="F2523" s="83"/>
      <c r="G2523" s="83"/>
      <c r="H2523" s="84"/>
      <c r="I2523" s="84"/>
      <c r="J2523" s="105"/>
      <c r="K2523" s="84"/>
      <c r="L2523" s="105"/>
      <c r="M2523" s="84"/>
      <c r="N2523" s="105"/>
      <c r="O2523" s="84"/>
      <c r="P2523" s="84"/>
      <c r="Q2523" s="105"/>
      <c r="R2523" s="84"/>
      <c r="S2523" s="105"/>
      <c r="T2523" s="84"/>
      <c r="U2523" s="105"/>
      <c r="V2523" s="80"/>
      <c r="W2523" s="80"/>
      <c r="X2523" s="108"/>
      <c r="Y2523" s="108"/>
      <c r="Z2523" s="106"/>
      <c r="AA2523" s="106"/>
      <c r="AB2523" s="109"/>
      <c r="AC2523" s="106"/>
      <c r="AD2523" s="106"/>
      <c r="AE2523" s="80"/>
      <c r="AF2523" s="106"/>
      <c r="AG2523" s="106"/>
      <c r="AH2523" s="107"/>
      <c r="AI2523" s="107"/>
      <c r="AJ2523" s="105"/>
      <c r="AK2523" s="85"/>
      <c r="AL2523" s="85"/>
      <c r="AM2523" s="105"/>
      <c r="AN2523" s="107"/>
      <c r="AO2523" s="107"/>
      <c r="AP2523" s="105"/>
      <c r="AQ2523" s="85"/>
      <c r="AR2523" s="85"/>
      <c r="AS2523" s="105"/>
      <c r="AT2523" s="107"/>
      <c r="AU2523" s="85"/>
      <c r="AV2523" s="107"/>
      <c r="AW2523" s="85"/>
      <c r="AX2523" s="85"/>
      <c r="AY2523" s="85"/>
      <c r="AZ2523" s="80"/>
      <c r="BA2523" s="86"/>
      <c r="BB2523" s="86"/>
      <c r="BC2523" s="105"/>
    </row>
    <row r="2524" spans="1:55" x14ac:dyDescent="0.25">
      <c r="A2524" s="80"/>
      <c r="B2524" s="80"/>
      <c r="C2524" s="80"/>
      <c r="D2524" s="81"/>
      <c r="E2524" s="82"/>
      <c r="F2524" s="83"/>
      <c r="G2524" s="83"/>
      <c r="H2524" s="84"/>
      <c r="I2524" s="84"/>
      <c r="J2524" s="105"/>
      <c r="K2524" s="84"/>
      <c r="L2524" s="105"/>
      <c r="M2524" s="84"/>
      <c r="N2524" s="105"/>
      <c r="O2524" s="84"/>
      <c r="P2524" s="84"/>
      <c r="Q2524" s="105"/>
      <c r="R2524" s="84"/>
      <c r="S2524" s="105"/>
      <c r="T2524" s="84"/>
      <c r="U2524" s="105"/>
      <c r="V2524" s="80"/>
      <c r="W2524" s="80"/>
      <c r="X2524" s="108"/>
      <c r="Y2524" s="108"/>
      <c r="Z2524" s="106"/>
      <c r="AA2524" s="106"/>
      <c r="AB2524" s="109"/>
      <c r="AC2524" s="106"/>
      <c r="AD2524" s="106"/>
      <c r="AE2524" s="80"/>
      <c r="AF2524" s="106"/>
      <c r="AG2524" s="106"/>
      <c r="AH2524" s="107"/>
      <c r="AI2524" s="107"/>
      <c r="AJ2524" s="105"/>
      <c r="AK2524" s="85"/>
      <c r="AL2524" s="85"/>
      <c r="AM2524" s="105"/>
      <c r="AN2524" s="107"/>
      <c r="AO2524" s="107"/>
      <c r="AP2524" s="105"/>
      <c r="AQ2524" s="85"/>
      <c r="AR2524" s="85"/>
      <c r="AS2524" s="105"/>
      <c r="AT2524" s="107"/>
      <c r="AU2524" s="85"/>
      <c r="AV2524" s="107"/>
      <c r="AW2524" s="85"/>
      <c r="AX2524" s="85"/>
      <c r="AY2524" s="85"/>
      <c r="AZ2524" s="80"/>
      <c r="BA2524" s="86"/>
      <c r="BB2524" s="86"/>
      <c r="BC2524" s="105"/>
    </row>
    <row r="2525" spans="1:55" x14ac:dyDescent="0.25">
      <c r="A2525" s="80"/>
      <c r="B2525" s="80"/>
      <c r="C2525" s="80"/>
      <c r="D2525" s="81"/>
      <c r="E2525" s="80"/>
      <c r="F2525" s="83"/>
      <c r="G2525" s="80"/>
      <c r="H2525" s="84"/>
      <c r="I2525" s="84"/>
      <c r="J2525" s="105"/>
      <c r="K2525" s="84"/>
      <c r="L2525" s="105"/>
      <c r="M2525" s="84"/>
      <c r="N2525" s="105"/>
      <c r="O2525" s="84"/>
      <c r="P2525" s="84"/>
      <c r="Q2525" s="105"/>
      <c r="R2525" s="84"/>
      <c r="S2525" s="105"/>
      <c r="T2525" s="84"/>
      <c r="U2525" s="105"/>
      <c r="V2525" s="80"/>
      <c r="W2525" s="80"/>
      <c r="X2525" s="108"/>
      <c r="Y2525" s="108"/>
      <c r="Z2525" s="80"/>
      <c r="AA2525" s="80"/>
      <c r="AB2525" s="109"/>
      <c r="AC2525" s="80"/>
      <c r="AD2525" s="80"/>
      <c r="AE2525" s="80"/>
      <c r="AF2525" s="80"/>
      <c r="AG2525" s="80"/>
      <c r="AH2525" s="107"/>
      <c r="AI2525" s="107"/>
      <c r="AJ2525" s="105"/>
      <c r="AK2525" s="85"/>
      <c r="AL2525" s="85"/>
      <c r="AM2525" s="105"/>
      <c r="AN2525" s="107"/>
      <c r="AO2525" s="107"/>
      <c r="AP2525" s="105"/>
      <c r="AQ2525" s="85"/>
      <c r="AR2525" s="85"/>
      <c r="AS2525" s="105"/>
      <c r="AT2525" s="107"/>
      <c r="AU2525" s="85"/>
      <c r="AV2525" s="107"/>
      <c r="AW2525" s="85"/>
      <c r="AX2525" s="85"/>
      <c r="AY2525" s="85"/>
      <c r="AZ2525" s="80"/>
      <c r="BA2525" s="86"/>
      <c r="BB2525" s="86"/>
      <c r="BC2525" s="105"/>
    </row>
    <row r="2526" spans="1:55" x14ac:dyDescent="0.25">
      <c r="A2526" s="80"/>
      <c r="B2526" s="80"/>
      <c r="C2526" s="80"/>
      <c r="D2526" s="80"/>
      <c r="E2526" s="80"/>
      <c r="F2526" s="80"/>
      <c r="G2526" s="80"/>
      <c r="H2526" s="84"/>
      <c r="I2526" s="84"/>
      <c r="J2526" s="105"/>
      <c r="K2526" s="84"/>
      <c r="L2526" s="105"/>
      <c r="M2526" s="84"/>
      <c r="N2526" s="105"/>
      <c r="O2526" s="84"/>
      <c r="P2526" s="84"/>
      <c r="Q2526" s="105"/>
      <c r="R2526" s="84"/>
      <c r="S2526" s="105"/>
      <c r="T2526" s="84"/>
      <c r="U2526" s="105"/>
      <c r="V2526" s="80"/>
      <c r="W2526" s="80"/>
      <c r="X2526" s="80"/>
      <c r="Y2526" s="80"/>
      <c r="Z2526" s="80"/>
      <c r="AA2526" s="80"/>
      <c r="AB2526" s="109"/>
      <c r="AC2526" s="80"/>
      <c r="AD2526" s="80"/>
      <c r="AE2526" s="80"/>
      <c r="AF2526" s="80"/>
      <c r="AG2526" s="80"/>
      <c r="AH2526" s="107"/>
      <c r="AI2526" s="107"/>
      <c r="AJ2526" s="105"/>
      <c r="AK2526" s="85"/>
      <c r="AL2526" s="85"/>
      <c r="AM2526" s="105"/>
      <c r="AN2526" s="107"/>
      <c r="AO2526" s="107"/>
      <c r="AP2526" s="105"/>
      <c r="AQ2526" s="85"/>
      <c r="AR2526" s="85"/>
      <c r="AS2526" s="105"/>
      <c r="AT2526" s="107"/>
      <c r="AU2526" s="85"/>
      <c r="AV2526" s="107"/>
      <c r="AW2526" s="85"/>
      <c r="AX2526" s="85"/>
      <c r="AY2526" s="85"/>
      <c r="AZ2526" s="80"/>
      <c r="BA2526" s="86"/>
      <c r="BB2526" s="86"/>
      <c r="BC2526" s="105"/>
    </row>
    <row r="2527" spans="1:55" x14ac:dyDescent="0.25">
      <c r="A2527" s="80"/>
      <c r="B2527" s="80"/>
      <c r="C2527" s="80"/>
      <c r="D2527" s="80"/>
      <c r="E2527" s="80"/>
      <c r="F2527" s="80"/>
      <c r="G2527" s="80"/>
      <c r="H2527" s="84"/>
      <c r="I2527" s="84"/>
      <c r="J2527" s="105"/>
      <c r="K2527" s="84"/>
      <c r="L2527" s="105"/>
      <c r="M2527" s="84"/>
      <c r="N2527" s="105"/>
      <c r="O2527" s="84"/>
      <c r="P2527" s="84"/>
      <c r="Q2527" s="105"/>
      <c r="R2527" s="84"/>
      <c r="S2527" s="105"/>
      <c r="T2527" s="84"/>
      <c r="U2527" s="105"/>
      <c r="V2527" s="80"/>
      <c r="W2527" s="80"/>
      <c r="X2527" s="80"/>
      <c r="Y2527" s="80"/>
      <c r="Z2527" s="80"/>
      <c r="AA2527" s="80"/>
      <c r="AB2527" s="109"/>
      <c r="AC2527" s="80"/>
      <c r="AD2527" s="80"/>
      <c r="AE2527" s="80"/>
      <c r="AF2527" s="80"/>
      <c r="AG2527" s="80"/>
      <c r="AH2527" s="107"/>
      <c r="AI2527" s="107"/>
      <c r="AJ2527" s="105"/>
      <c r="AK2527" s="85"/>
      <c r="AL2527" s="85"/>
      <c r="AM2527" s="105"/>
      <c r="AN2527" s="107"/>
      <c r="AO2527" s="107"/>
      <c r="AP2527" s="105"/>
      <c r="AQ2527" s="85"/>
      <c r="AR2527" s="85"/>
      <c r="AS2527" s="105"/>
      <c r="AT2527" s="107"/>
      <c r="AU2527" s="85"/>
      <c r="AV2527" s="107"/>
      <c r="AW2527" s="85"/>
      <c r="AX2527" s="85"/>
      <c r="AY2527" s="85"/>
      <c r="AZ2527" s="80"/>
      <c r="BA2527" s="86"/>
      <c r="BB2527" s="86"/>
      <c r="BC2527" s="105"/>
    </row>
    <row r="2528" spans="1:55" x14ac:dyDescent="0.25">
      <c r="A2528" s="80"/>
      <c r="B2528" s="80"/>
      <c r="C2528" s="80"/>
      <c r="D2528" s="80"/>
      <c r="E2528" s="80"/>
      <c r="F2528" s="80"/>
      <c r="G2528" s="80"/>
      <c r="H2528" s="84"/>
      <c r="I2528" s="84"/>
      <c r="J2528" s="105"/>
      <c r="K2528" s="84"/>
      <c r="L2528" s="105"/>
      <c r="M2528" s="84"/>
      <c r="N2528" s="105"/>
      <c r="O2528" s="84"/>
      <c r="P2528" s="84"/>
      <c r="Q2528" s="105"/>
      <c r="R2528" s="84"/>
      <c r="S2528" s="105"/>
      <c r="T2528" s="84"/>
      <c r="U2528" s="105"/>
      <c r="V2528" s="80"/>
      <c r="W2528" s="80"/>
      <c r="X2528" s="108"/>
      <c r="Y2528" s="108"/>
      <c r="Z2528" s="80"/>
      <c r="AA2528" s="80"/>
      <c r="AB2528" s="109"/>
      <c r="AC2528" s="80"/>
      <c r="AD2528" s="80"/>
      <c r="AE2528" s="80"/>
      <c r="AF2528" s="80"/>
      <c r="AG2528" s="80"/>
      <c r="AH2528" s="107"/>
      <c r="AI2528" s="107"/>
      <c r="AJ2528" s="105"/>
      <c r="AK2528" s="85"/>
      <c r="AL2528" s="85"/>
      <c r="AM2528" s="105"/>
      <c r="AN2528" s="107"/>
      <c r="AO2528" s="107"/>
      <c r="AP2528" s="105"/>
      <c r="AQ2528" s="85"/>
      <c r="AR2528" s="85"/>
      <c r="AS2528" s="105"/>
      <c r="AT2528" s="107"/>
      <c r="AU2528" s="85"/>
      <c r="AV2528" s="107"/>
      <c r="AW2528" s="85"/>
      <c r="AX2528" s="85"/>
      <c r="AY2528" s="85"/>
      <c r="AZ2528" s="80"/>
      <c r="BA2528" s="86"/>
      <c r="BB2528" s="86"/>
      <c r="BC2528" s="105"/>
    </row>
    <row r="2529" spans="1:55" x14ac:dyDescent="0.25">
      <c r="A2529" s="80"/>
      <c r="B2529" s="80"/>
      <c r="C2529" s="80"/>
      <c r="D2529" s="80"/>
      <c r="E2529" s="80"/>
      <c r="F2529" s="80"/>
      <c r="G2529" s="80"/>
      <c r="H2529" s="84"/>
      <c r="I2529" s="84"/>
      <c r="J2529" s="105"/>
      <c r="K2529" s="84"/>
      <c r="L2529" s="105"/>
      <c r="M2529" s="84"/>
      <c r="N2529" s="105"/>
      <c r="O2529" s="84"/>
      <c r="P2529" s="84"/>
      <c r="Q2529" s="105"/>
      <c r="R2529" s="84"/>
      <c r="S2529" s="105"/>
      <c r="T2529" s="84"/>
      <c r="U2529" s="105"/>
      <c r="V2529" s="80"/>
      <c r="W2529" s="80"/>
      <c r="X2529" s="80"/>
      <c r="Y2529" s="80"/>
      <c r="Z2529" s="80"/>
      <c r="AA2529" s="80"/>
      <c r="AB2529" s="109"/>
      <c r="AC2529" s="80"/>
      <c r="AD2529" s="80"/>
      <c r="AE2529" s="80"/>
      <c r="AF2529" s="80"/>
      <c r="AG2529" s="80"/>
      <c r="AH2529" s="107"/>
      <c r="AI2529" s="107"/>
      <c r="AJ2529" s="105"/>
      <c r="AK2529" s="85"/>
      <c r="AL2529" s="85"/>
      <c r="AM2529" s="105"/>
      <c r="AN2529" s="107"/>
      <c r="AO2529" s="107"/>
      <c r="AP2529" s="105"/>
      <c r="AQ2529" s="85"/>
      <c r="AR2529" s="85"/>
      <c r="AS2529" s="105"/>
      <c r="AT2529" s="107"/>
      <c r="AU2529" s="85"/>
      <c r="AV2529" s="107"/>
      <c r="AW2529" s="85"/>
      <c r="AX2529" s="85"/>
      <c r="AY2529" s="85"/>
      <c r="AZ2529" s="80"/>
      <c r="BA2529" s="86"/>
      <c r="BB2529" s="86"/>
      <c r="BC2529" s="105"/>
    </row>
    <row r="2530" spans="1:55" x14ac:dyDescent="0.25">
      <c r="A2530" s="80"/>
      <c r="B2530" s="80"/>
      <c r="C2530" s="80"/>
      <c r="D2530" s="80"/>
      <c r="E2530" s="80"/>
      <c r="F2530" s="80"/>
      <c r="G2530" s="80"/>
      <c r="H2530" s="84"/>
      <c r="I2530" s="84"/>
      <c r="J2530" s="105"/>
      <c r="K2530" s="84"/>
      <c r="L2530" s="105"/>
      <c r="M2530" s="84"/>
      <c r="N2530" s="105"/>
      <c r="O2530" s="84"/>
      <c r="P2530" s="84"/>
      <c r="Q2530" s="105"/>
      <c r="R2530" s="84"/>
      <c r="S2530" s="105"/>
      <c r="T2530" s="84"/>
      <c r="U2530" s="105"/>
      <c r="V2530" s="80"/>
      <c r="W2530" s="80"/>
      <c r="X2530" s="80"/>
      <c r="Y2530" s="80"/>
      <c r="Z2530" s="80"/>
      <c r="AA2530" s="80"/>
      <c r="AB2530" s="109"/>
      <c r="AC2530" s="80"/>
      <c r="AD2530" s="80"/>
      <c r="AE2530" s="80"/>
      <c r="AF2530" s="80"/>
      <c r="AG2530" s="80"/>
      <c r="AH2530" s="107"/>
      <c r="AI2530" s="107"/>
      <c r="AJ2530" s="105"/>
      <c r="AK2530" s="85"/>
      <c r="AL2530" s="85"/>
      <c r="AM2530" s="105"/>
      <c r="AN2530" s="107"/>
      <c r="AO2530" s="107"/>
      <c r="AP2530" s="105"/>
      <c r="AQ2530" s="85"/>
      <c r="AR2530" s="85"/>
      <c r="AS2530" s="105"/>
      <c r="AT2530" s="107"/>
      <c r="AU2530" s="85"/>
      <c r="AV2530" s="107"/>
      <c r="AW2530" s="85"/>
      <c r="AX2530" s="85"/>
      <c r="AY2530" s="85"/>
      <c r="AZ2530" s="80"/>
      <c r="BA2530" s="86"/>
      <c r="BB2530" s="86"/>
      <c r="BC2530" s="105"/>
    </row>
    <row r="2531" spans="1:55" x14ac:dyDescent="0.25">
      <c r="A2531" s="80"/>
      <c r="B2531" s="80"/>
      <c r="C2531" s="80"/>
      <c r="D2531" s="80"/>
      <c r="E2531" s="80"/>
      <c r="F2531" s="80"/>
      <c r="G2531" s="80"/>
      <c r="H2531" s="84"/>
      <c r="I2531" s="84"/>
      <c r="J2531" s="105"/>
      <c r="K2531" s="84"/>
      <c r="L2531" s="105"/>
      <c r="M2531" s="84"/>
      <c r="N2531" s="105"/>
      <c r="O2531" s="84"/>
      <c r="P2531" s="84"/>
      <c r="Q2531" s="105"/>
      <c r="R2531" s="84"/>
      <c r="S2531" s="105"/>
      <c r="T2531" s="84"/>
      <c r="U2531" s="105"/>
      <c r="V2531" s="80"/>
      <c r="W2531" s="80"/>
      <c r="X2531" s="80"/>
      <c r="Y2531" s="80"/>
      <c r="Z2531" s="80"/>
      <c r="AA2531" s="80"/>
      <c r="AB2531" s="109"/>
      <c r="AC2531" s="80"/>
      <c r="AD2531" s="80"/>
      <c r="AE2531" s="80"/>
      <c r="AF2531" s="80"/>
      <c r="AG2531" s="80"/>
      <c r="AH2531" s="107"/>
      <c r="AI2531" s="107"/>
      <c r="AJ2531" s="105"/>
      <c r="AK2531" s="85"/>
      <c r="AL2531" s="85"/>
      <c r="AM2531" s="105"/>
      <c r="AN2531" s="107"/>
      <c r="AO2531" s="107"/>
      <c r="AP2531" s="105"/>
      <c r="AQ2531" s="85"/>
      <c r="AR2531" s="85"/>
      <c r="AS2531" s="105"/>
      <c r="AT2531" s="107"/>
      <c r="AU2531" s="85"/>
      <c r="AV2531" s="107"/>
      <c r="AW2531" s="85"/>
      <c r="AX2531" s="85"/>
      <c r="AY2531" s="85"/>
      <c r="AZ2531" s="80"/>
      <c r="BA2531" s="86"/>
      <c r="BB2531" s="86"/>
      <c r="BC2531" s="105"/>
    </row>
    <row r="2532" spans="1:55" x14ac:dyDescent="0.25">
      <c r="A2532" s="80"/>
      <c r="B2532" s="80"/>
      <c r="C2532" s="80"/>
      <c r="D2532" s="80"/>
      <c r="E2532" s="80"/>
      <c r="F2532" s="80"/>
      <c r="G2532" s="80"/>
      <c r="H2532" s="84"/>
      <c r="I2532" s="84"/>
      <c r="J2532" s="105"/>
      <c r="K2532" s="84"/>
      <c r="L2532" s="105"/>
      <c r="M2532" s="84"/>
      <c r="N2532" s="105"/>
      <c r="O2532" s="84"/>
      <c r="P2532" s="84"/>
      <c r="Q2532" s="105"/>
      <c r="R2532" s="84"/>
      <c r="S2532" s="105"/>
      <c r="T2532" s="84"/>
      <c r="U2532" s="105"/>
      <c r="V2532" s="80"/>
      <c r="W2532" s="80"/>
      <c r="X2532" s="108"/>
      <c r="Y2532" s="108"/>
      <c r="Z2532" s="80"/>
      <c r="AA2532" s="80"/>
      <c r="AB2532" s="109"/>
      <c r="AC2532" s="80"/>
      <c r="AD2532" s="80"/>
      <c r="AE2532" s="80"/>
      <c r="AF2532" s="80"/>
      <c r="AG2532" s="80"/>
      <c r="AH2532" s="107"/>
      <c r="AI2532" s="107"/>
      <c r="AJ2532" s="105"/>
      <c r="AK2532" s="85"/>
      <c r="AL2532" s="85"/>
      <c r="AM2532" s="105"/>
      <c r="AN2532" s="107"/>
      <c r="AO2532" s="107"/>
      <c r="AP2532" s="105"/>
      <c r="AQ2532" s="85"/>
      <c r="AR2532" s="85"/>
      <c r="AS2532" s="105"/>
      <c r="AT2532" s="107"/>
      <c r="AU2532" s="85"/>
      <c r="AV2532" s="107"/>
      <c r="AW2532" s="85"/>
      <c r="AX2532" s="85"/>
      <c r="AY2532" s="85"/>
      <c r="AZ2532" s="80"/>
      <c r="BA2532" s="86"/>
      <c r="BB2532" s="86"/>
      <c r="BC2532" s="105"/>
    </row>
    <row r="2533" spans="1:55" x14ac:dyDescent="0.25">
      <c r="A2533" s="80"/>
      <c r="B2533" s="80"/>
      <c r="C2533" s="80"/>
      <c r="D2533" s="80"/>
      <c r="E2533" s="80"/>
      <c r="F2533" s="80"/>
      <c r="G2533" s="80"/>
      <c r="H2533" s="84"/>
      <c r="I2533" s="84"/>
      <c r="J2533" s="105"/>
      <c r="K2533" s="84"/>
      <c r="L2533" s="105"/>
      <c r="M2533" s="84"/>
      <c r="N2533" s="105"/>
      <c r="O2533" s="84"/>
      <c r="P2533" s="84"/>
      <c r="Q2533" s="105"/>
      <c r="R2533" s="84"/>
      <c r="S2533" s="105"/>
      <c r="T2533" s="84"/>
      <c r="U2533" s="105"/>
      <c r="V2533" s="80"/>
      <c r="W2533" s="80"/>
      <c r="X2533" s="108"/>
      <c r="Y2533" s="108"/>
      <c r="Z2533" s="80"/>
      <c r="AA2533" s="80"/>
      <c r="AB2533" s="109"/>
      <c r="AC2533" s="80"/>
      <c r="AD2533" s="80"/>
      <c r="AE2533" s="80"/>
      <c r="AF2533" s="80"/>
      <c r="AG2533" s="80"/>
      <c r="AH2533" s="107"/>
      <c r="AI2533" s="107"/>
      <c r="AJ2533" s="105"/>
      <c r="AK2533" s="85"/>
      <c r="AL2533" s="85"/>
      <c r="AM2533" s="105"/>
      <c r="AN2533" s="107"/>
      <c r="AO2533" s="107"/>
      <c r="AP2533" s="105"/>
      <c r="AQ2533" s="85"/>
      <c r="AR2533" s="85"/>
      <c r="AS2533" s="105"/>
      <c r="AT2533" s="107"/>
      <c r="AU2533" s="85"/>
      <c r="AV2533" s="107"/>
      <c r="AW2533" s="85"/>
      <c r="AX2533" s="85"/>
      <c r="AY2533" s="85"/>
      <c r="AZ2533" s="80"/>
      <c r="BA2533" s="86"/>
      <c r="BB2533" s="86"/>
      <c r="BC2533" s="105"/>
    </row>
    <row r="2534" spans="1:55" x14ac:dyDescent="0.25">
      <c r="A2534" s="80"/>
      <c r="B2534" s="80"/>
      <c r="C2534" s="80"/>
      <c r="D2534" s="80"/>
      <c r="E2534" s="80"/>
      <c r="F2534" s="80"/>
      <c r="G2534" s="80"/>
      <c r="H2534" s="84"/>
      <c r="I2534" s="84"/>
      <c r="J2534" s="105"/>
      <c r="K2534" s="84"/>
      <c r="L2534" s="105"/>
      <c r="M2534" s="84"/>
      <c r="N2534" s="105"/>
      <c r="O2534" s="84"/>
      <c r="P2534" s="84"/>
      <c r="Q2534" s="105"/>
      <c r="R2534" s="84"/>
      <c r="S2534" s="105"/>
      <c r="T2534" s="84"/>
      <c r="U2534" s="105"/>
      <c r="V2534" s="80"/>
      <c r="W2534" s="80"/>
      <c r="X2534" s="108"/>
      <c r="Y2534" s="108"/>
      <c r="Z2534" s="80"/>
      <c r="AA2534" s="80"/>
      <c r="AB2534" s="109"/>
      <c r="AC2534" s="80"/>
      <c r="AD2534" s="80"/>
      <c r="AE2534" s="80"/>
      <c r="AF2534" s="80"/>
      <c r="AG2534" s="80"/>
      <c r="AH2534" s="107"/>
      <c r="AI2534" s="107"/>
      <c r="AJ2534" s="105"/>
      <c r="AK2534" s="85"/>
      <c r="AL2534" s="85"/>
      <c r="AM2534" s="105"/>
      <c r="AN2534" s="107"/>
      <c r="AO2534" s="107"/>
      <c r="AP2534" s="105"/>
      <c r="AQ2534" s="85"/>
      <c r="AR2534" s="85"/>
      <c r="AS2534" s="105"/>
      <c r="AT2534" s="107"/>
      <c r="AU2534" s="85"/>
      <c r="AV2534" s="107"/>
      <c r="AW2534" s="85"/>
      <c r="AX2534" s="85"/>
      <c r="AY2534" s="85"/>
      <c r="AZ2534" s="80"/>
      <c r="BA2534" s="86"/>
      <c r="BB2534" s="86"/>
      <c r="BC2534" s="105"/>
    </row>
    <row r="2535" spans="1:55" x14ac:dyDescent="0.25">
      <c r="A2535" s="80"/>
      <c r="B2535" s="80"/>
      <c r="C2535" s="80"/>
      <c r="D2535" s="80"/>
      <c r="E2535" s="80"/>
      <c r="F2535" s="80"/>
      <c r="G2535" s="80"/>
      <c r="H2535" s="84"/>
      <c r="I2535" s="84"/>
      <c r="J2535" s="105"/>
      <c r="K2535" s="84"/>
      <c r="L2535" s="105"/>
      <c r="M2535" s="84"/>
      <c r="N2535" s="105"/>
      <c r="O2535" s="84"/>
      <c r="P2535" s="84"/>
      <c r="Q2535" s="105"/>
      <c r="R2535" s="84"/>
      <c r="S2535" s="105"/>
      <c r="T2535" s="84"/>
      <c r="U2535" s="105"/>
      <c r="V2535" s="80"/>
      <c r="W2535" s="80"/>
      <c r="X2535" s="108"/>
      <c r="Y2535" s="108"/>
      <c r="Z2535" s="80"/>
      <c r="AA2535" s="80"/>
      <c r="AB2535" s="109"/>
      <c r="AC2535" s="80"/>
      <c r="AD2535" s="80"/>
      <c r="AE2535" s="80"/>
      <c r="AF2535" s="80"/>
      <c r="AG2535" s="80"/>
      <c r="AH2535" s="107"/>
      <c r="AI2535" s="107"/>
      <c r="AJ2535" s="105"/>
      <c r="AK2535" s="85"/>
      <c r="AL2535" s="85"/>
      <c r="AM2535" s="105"/>
      <c r="AN2535" s="107"/>
      <c r="AO2535" s="107"/>
      <c r="AP2535" s="105"/>
      <c r="AQ2535" s="85"/>
      <c r="AR2535" s="85"/>
      <c r="AS2535" s="105"/>
      <c r="AT2535" s="107"/>
      <c r="AU2535" s="85"/>
      <c r="AV2535" s="107"/>
      <c r="AW2535" s="85"/>
      <c r="AX2535" s="85"/>
      <c r="AY2535" s="85"/>
      <c r="AZ2535" s="80"/>
      <c r="BA2535" s="86"/>
      <c r="BB2535" s="86"/>
      <c r="BC2535" s="105"/>
    </row>
    <row r="2536" spans="1:55" x14ac:dyDescent="0.25">
      <c r="A2536" s="80"/>
      <c r="B2536" s="80"/>
      <c r="C2536" s="80"/>
      <c r="D2536" s="80"/>
      <c r="E2536" s="80"/>
      <c r="F2536" s="80"/>
      <c r="G2536" s="80"/>
      <c r="H2536" s="84"/>
      <c r="I2536" s="84"/>
      <c r="J2536" s="105"/>
      <c r="K2536" s="84"/>
      <c r="L2536" s="105"/>
      <c r="M2536" s="84"/>
      <c r="N2536" s="105"/>
      <c r="O2536" s="84"/>
      <c r="P2536" s="84"/>
      <c r="Q2536" s="105"/>
      <c r="R2536" s="84"/>
      <c r="S2536" s="105"/>
      <c r="T2536" s="84"/>
      <c r="U2536" s="105"/>
      <c r="V2536" s="80"/>
      <c r="W2536" s="80"/>
      <c r="X2536" s="108"/>
      <c r="Y2536" s="108"/>
      <c r="Z2536" s="80"/>
      <c r="AA2536" s="80"/>
      <c r="AB2536" s="109"/>
      <c r="AC2536" s="80"/>
      <c r="AD2536" s="80"/>
      <c r="AE2536" s="80"/>
      <c r="AF2536" s="80"/>
      <c r="AG2536" s="80"/>
      <c r="AH2536" s="107"/>
      <c r="AI2536" s="107"/>
      <c r="AJ2536" s="105"/>
      <c r="AK2536" s="85"/>
      <c r="AL2536" s="85"/>
      <c r="AM2536" s="105"/>
      <c r="AN2536" s="107"/>
      <c r="AO2536" s="107"/>
      <c r="AP2536" s="105"/>
      <c r="AQ2536" s="85"/>
      <c r="AR2536" s="85"/>
      <c r="AS2536" s="105"/>
      <c r="AT2536" s="107"/>
      <c r="AU2536" s="85"/>
      <c r="AV2536" s="107"/>
      <c r="AW2536" s="85"/>
      <c r="AX2536" s="85"/>
      <c r="AY2536" s="85"/>
      <c r="AZ2536" s="80"/>
      <c r="BA2536" s="86"/>
      <c r="BB2536" s="86"/>
      <c r="BC2536" s="105"/>
    </row>
    <row r="2537" spans="1:55" x14ac:dyDescent="0.25">
      <c r="A2537" s="80"/>
      <c r="B2537" s="80"/>
      <c r="C2537" s="80"/>
      <c r="D2537" s="80"/>
      <c r="E2537" s="80"/>
      <c r="F2537" s="80"/>
      <c r="G2537" s="80"/>
      <c r="H2537" s="84"/>
      <c r="I2537" s="84"/>
      <c r="J2537" s="105"/>
      <c r="K2537" s="84"/>
      <c r="L2537" s="105"/>
      <c r="M2537" s="84"/>
      <c r="N2537" s="105"/>
      <c r="O2537" s="84"/>
      <c r="P2537" s="84"/>
      <c r="Q2537" s="105"/>
      <c r="R2537" s="84"/>
      <c r="S2537" s="105"/>
      <c r="T2537" s="84"/>
      <c r="U2537" s="105"/>
      <c r="V2537" s="80"/>
      <c r="W2537" s="80"/>
      <c r="X2537" s="108"/>
      <c r="Y2537" s="108"/>
      <c r="Z2537" s="80"/>
      <c r="AA2537" s="80"/>
      <c r="AB2537" s="109"/>
      <c r="AC2537" s="80"/>
      <c r="AD2537" s="80"/>
      <c r="AE2537" s="80"/>
      <c r="AF2537" s="80"/>
      <c r="AG2537" s="80"/>
      <c r="AH2537" s="107"/>
      <c r="AI2537" s="107"/>
      <c r="AJ2537" s="105"/>
      <c r="AK2537" s="85"/>
      <c r="AL2537" s="85"/>
      <c r="AM2537" s="105"/>
      <c r="AN2537" s="107"/>
      <c r="AO2537" s="107"/>
      <c r="AP2537" s="105"/>
      <c r="AQ2537" s="85"/>
      <c r="AR2537" s="85"/>
      <c r="AS2537" s="105"/>
      <c r="AT2537" s="107"/>
      <c r="AU2537" s="85"/>
      <c r="AV2537" s="107"/>
      <c r="AW2537" s="85"/>
      <c r="AX2537" s="85"/>
      <c r="AY2537" s="85"/>
      <c r="AZ2537" s="80"/>
      <c r="BA2537" s="86"/>
      <c r="BB2537" s="86"/>
      <c r="BC2537" s="105"/>
    </row>
    <row r="2538" spans="1:55" x14ac:dyDescent="0.25">
      <c r="A2538" s="80"/>
      <c r="B2538" s="80"/>
      <c r="C2538" s="80"/>
      <c r="D2538" s="80"/>
      <c r="E2538" s="80"/>
      <c r="F2538" s="80"/>
      <c r="G2538" s="80"/>
      <c r="H2538" s="84"/>
      <c r="I2538" s="84"/>
      <c r="J2538" s="105"/>
      <c r="K2538" s="84"/>
      <c r="L2538" s="105"/>
      <c r="M2538" s="84"/>
      <c r="N2538" s="105"/>
      <c r="O2538" s="84"/>
      <c r="P2538" s="84"/>
      <c r="Q2538" s="105"/>
      <c r="R2538" s="84"/>
      <c r="S2538" s="105"/>
      <c r="T2538" s="84"/>
      <c r="U2538" s="105"/>
      <c r="V2538" s="80"/>
      <c r="W2538" s="80"/>
      <c r="X2538" s="108"/>
      <c r="Y2538" s="108"/>
      <c r="Z2538" s="80"/>
      <c r="AA2538" s="80"/>
      <c r="AB2538" s="109"/>
      <c r="AC2538" s="80"/>
      <c r="AD2538" s="80"/>
      <c r="AE2538" s="80"/>
      <c r="AF2538" s="80"/>
      <c r="AG2538" s="80"/>
      <c r="AH2538" s="107"/>
      <c r="AI2538" s="107"/>
      <c r="AJ2538" s="105"/>
      <c r="AK2538" s="85"/>
      <c r="AL2538" s="85"/>
      <c r="AM2538" s="105"/>
      <c r="AN2538" s="107"/>
      <c r="AO2538" s="107"/>
      <c r="AP2538" s="105"/>
      <c r="AQ2538" s="85"/>
      <c r="AR2538" s="85"/>
      <c r="AS2538" s="105"/>
      <c r="AT2538" s="107"/>
      <c r="AU2538" s="85"/>
      <c r="AV2538" s="107"/>
      <c r="AW2538" s="85"/>
      <c r="AX2538" s="85"/>
      <c r="AY2538" s="85"/>
      <c r="AZ2538" s="80"/>
      <c r="BA2538" s="86"/>
      <c r="BB2538" s="86"/>
      <c r="BC2538" s="105"/>
    </row>
    <row r="2539" spans="1:55" x14ac:dyDescent="0.25">
      <c r="A2539" s="80"/>
      <c r="B2539" s="80"/>
      <c r="C2539" s="80"/>
      <c r="D2539" s="80"/>
      <c r="E2539" s="80"/>
      <c r="F2539" s="80"/>
      <c r="G2539" s="80"/>
      <c r="H2539" s="84"/>
      <c r="I2539" s="84"/>
      <c r="J2539" s="105"/>
      <c r="K2539" s="84"/>
      <c r="L2539" s="105"/>
      <c r="M2539" s="84"/>
      <c r="N2539" s="105"/>
      <c r="O2539" s="84"/>
      <c r="P2539" s="84"/>
      <c r="Q2539" s="105"/>
      <c r="R2539" s="84"/>
      <c r="S2539" s="105"/>
      <c r="T2539" s="84"/>
      <c r="U2539" s="105"/>
      <c r="V2539" s="80"/>
      <c r="W2539" s="80"/>
      <c r="X2539" s="108"/>
      <c r="Y2539" s="108"/>
      <c r="Z2539" s="80"/>
      <c r="AA2539" s="80"/>
      <c r="AB2539" s="109"/>
      <c r="AC2539" s="80"/>
      <c r="AD2539" s="80"/>
      <c r="AE2539" s="80"/>
      <c r="AF2539" s="80"/>
      <c r="AG2539" s="80"/>
      <c r="AH2539" s="107"/>
      <c r="AI2539" s="107"/>
      <c r="AJ2539" s="105"/>
      <c r="AK2539" s="85"/>
      <c r="AL2539" s="85"/>
      <c r="AM2539" s="105"/>
      <c r="AN2539" s="107"/>
      <c r="AO2539" s="107"/>
      <c r="AP2539" s="105"/>
      <c r="AQ2539" s="85"/>
      <c r="AR2539" s="85"/>
      <c r="AS2539" s="105"/>
      <c r="AT2539" s="107"/>
      <c r="AU2539" s="85"/>
      <c r="AV2539" s="107"/>
      <c r="AW2539" s="85"/>
      <c r="AX2539" s="85"/>
      <c r="AY2539" s="85"/>
      <c r="AZ2539" s="80"/>
      <c r="BA2539" s="86"/>
      <c r="BB2539" s="86"/>
      <c r="BC2539" s="105"/>
    </row>
    <row r="2540" spans="1:55" x14ac:dyDescent="0.25">
      <c r="A2540" s="80"/>
      <c r="B2540" s="80"/>
      <c r="C2540" s="80"/>
      <c r="D2540" s="80"/>
      <c r="E2540" s="80"/>
      <c r="F2540" s="80"/>
      <c r="G2540" s="80"/>
      <c r="H2540" s="84"/>
      <c r="I2540" s="84"/>
      <c r="J2540" s="105"/>
      <c r="K2540" s="84"/>
      <c r="L2540" s="105"/>
      <c r="M2540" s="84"/>
      <c r="N2540" s="105"/>
      <c r="O2540" s="84"/>
      <c r="P2540" s="84"/>
      <c r="Q2540" s="105"/>
      <c r="R2540" s="84"/>
      <c r="S2540" s="105"/>
      <c r="T2540" s="84"/>
      <c r="U2540" s="105"/>
      <c r="V2540" s="80"/>
      <c r="W2540" s="80"/>
      <c r="X2540" s="108"/>
      <c r="Y2540" s="108"/>
      <c r="Z2540" s="80"/>
      <c r="AA2540" s="80"/>
      <c r="AB2540" s="109"/>
      <c r="AC2540" s="80"/>
      <c r="AD2540" s="80"/>
      <c r="AE2540" s="80"/>
      <c r="AF2540" s="80"/>
      <c r="AG2540" s="80"/>
      <c r="AH2540" s="107"/>
      <c r="AI2540" s="107"/>
      <c r="AJ2540" s="105"/>
      <c r="AK2540" s="85"/>
      <c r="AL2540" s="85"/>
      <c r="AM2540" s="105"/>
      <c r="AN2540" s="107"/>
      <c r="AO2540" s="107"/>
      <c r="AP2540" s="105"/>
      <c r="AQ2540" s="85"/>
      <c r="AR2540" s="85"/>
      <c r="AS2540" s="105"/>
      <c r="AT2540" s="107"/>
      <c r="AU2540" s="85"/>
      <c r="AV2540" s="107"/>
      <c r="AW2540" s="85"/>
      <c r="AX2540" s="85"/>
      <c r="AY2540" s="85"/>
      <c r="AZ2540" s="80"/>
      <c r="BA2540" s="86"/>
      <c r="BB2540" s="86"/>
      <c r="BC2540" s="105"/>
    </row>
    <row r="2541" spans="1:55" x14ac:dyDescent="0.25">
      <c r="A2541" s="80"/>
      <c r="B2541" s="80"/>
      <c r="C2541" s="80"/>
      <c r="D2541" s="80"/>
      <c r="E2541" s="80"/>
      <c r="F2541" s="80"/>
      <c r="G2541" s="80"/>
      <c r="H2541" s="84"/>
      <c r="I2541" s="84"/>
      <c r="J2541" s="105"/>
      <c r="K2541" s="84"/>
      <c r="L2541" s="105"/>
      <c r="M2541" s="84"/>
      <c r="N2541" s="105"/>
      <c r="O2541" s="84"/>
      <c r="P2541" s="84"/>
      <c r="Q2541" s="105"/>
      <c r="R2541" s="84"/>
      <c r="S2541" s="105"/>
      <c r="T2541" s="84"/>
      <c r="U2541" s="105"/>
      <c r="V2541" s="80"/>
      <c r="W2541" s="80"/>
      <c r="X2541" s="108"/>
      <c r="Y2541" s="108"/>
      <c r="Z2541" s="80"/>
      <c r="AA2541" s="80"/>
      <c r="AB2541" s="109"/>
      <c r="AC2541" s="80"/>
      <c r="AD2541" s="80"/>
      <c r="AE2541" s="80"/>
      <c r="AF2541" s="80"/>
      <c r="AG2541" s="80"/>
      <c r="AH2541" s="107"/>
      <c r="AI2541" s="107"/>
      <c r="AJ2541" s="105"/>
      <c r="AK2541" s="85"/>
      <c r="AL2541" s="85"/>
      <c r="AM2541" s="105"/>
      <c r="AN2541" s="107"/>
      <c r="AO2541" s="107"/>
      <c r="AP2541" s="105"/>
      <c r="AQ2541" s="85"/>
      <c r="AR2541" s="85"/>
      <c r="AS2541" s="105"/>
      <c r="AT2541" s="107"/>
      <c r="AU2541" s="85"/>
      <c r="AV2541" s="107"/>
      <c r="AW2541" s="85"/>
      <c r="AX2541" s="85"/>
      <c r="AY2541" s="85"/>
      <c r="AZ2541" s="80"/>
      <c r="BA2541" s="86"/>
      <c r="BB2541" s="86"/>
      <c r="BC2541" s="105"/>
    </row>
    <row r="2542" spans="1:55" x14ac:dyDescent="0.25">
      <c r="A2542" s="80"/>
      <c r="B2542" s="80"/>
      <c r="C2542" s="80"/>
      <c r="D2542" s="80"/>
      <c r="E2542" s="80"/>
      <c r="F2542" s="80"/>
      <c r="G2542" s="80"/>
      <c r="H2542" s="80"/>
      <c r="I2542" s="80"/>
      <c r="J2542" s="80"/>
      <c r="K2542" s="80"/>
      <c r="L2542" s="80"/>
      <c r="M2542" s="84"/>
      <c r="N2542" s="105"/>
      <c r="O2542" s="80"/>
      <c r="P2542" s="80"/>
      <c r="Q2542" s="80"/>
      <c r="R2542" s="80"/>
      <c r="S2542" s="80"/>
      <c r="T2542" s="84"/>
      <c r="U2542" s="105"/>
      <c r="V2542" s="80"/>
      <c r="W2542" s="80"/>
      <c r="X2542" s="80"/>
      <c r="Y2542" s="80"/>
      <c r="Z2542" s="80"/>
      <c r="AA2542" s="80"/>
      <c r="AB2542" s="109"/>
      <c r="AC2542" s="80"/>
      <c r="AD2542" s="80"/>
      <c r="AE2542" s="80"/>
      <c r="AF2542" s="80"/>
      <c r="AG2542" s="80"/>
      <c r="AH2542" s="80"/>
      <c r="AI2542" s="80"/>
      <c r="AJ2542" s="80"/>
      <c r="AK2542" s="80"/>
      <c r="AL2542" s="80"/>
      <c r="AM2542" s="80"/>
      <c r="AN2542" s="80"/>
      <c r="AO2542" s="80"/>
      <c r="AP2542" s="80"/>
      <c r="AQ2542" s="80"/>
      <c r="AR2542" s="80"/>
      <c r="AS2542" s="80"/>
      <c r="AT2542" s="80"/>
      <c r="AU2542" s="80"/>
      <c r="AV2542" s="80"/>
      <c r="AW2542" s="80"/>
      <c r="AX2542" s="85"/>
      <c r="AY2542" s="80"/>
      <c r="AZ2542" s="80"/>
      <c r="BA2542" s="86"/>
      <c r="BB2542" s="80"/>
      <c r="BC2542" s="80"/>
    </row>
    <row r="2543" spans="1:55" x14ac:dyDescent="0.25">
      <c r="A2543" s="80"/>
      <c r="B2543" s="80"/>
      <c r="C2543" s="80"/>
      <c r="D2543" s="81"/>
      <c r="E2543" s="82"/>
      <c r="F2543" s="83"/>
      <c r="G2543" s="83"/>
      <c r="H2543" s="84"/>
      <c r="I2543" s="84"/>
      <c r="J2543" s="105"/>
      <c r="K2543" s="84"/>
      <c r="L2543" s="105"/>
      <c r="M2543" s="84"/>
      <c r="N2543" s="105"/>
      <c r="O2543" s="84"/>
      <c r="P2543" s="84"/>
      <c r="Q2543" s="105"/>
      <c r="R2543" s="84"/>
      <c r="S2543" s="105"/>
      <c r="T2543" s="84"/>
      <c r="U2543" s="105"/>
      <c r="V2543" s="80"/>
      <c r="W2543" s="80"/>
      <c r="X2543" s="80"/>
      <c r="Y2543" s="80"/>
      <c r="Z2543" s="106"/>
      <c r="AA2543" s="106"/>
      <c r="AB2543" s="109"/>
      <c r="AC2543" s="106"/>
      <c r="AD2543" s="106"/>
      <c r="AE2543" s="80"/>
      <c r="AF2543" s="106"/>
      <c r="AG2543" s="106"/>
      <c r="AH2543" s="107"/>
      <c r="AI2543" s="107"/>
      <c r="AJ2543" s="105"/>
      <c r="AK2543" s="85"/>
      <c r="AL2543" s="85"/>
      <c r="AM2543" s="105"/>
      <c r="AN2543" s="107"/>
      <c r="AO2543" s="107"/>
      <c r="AP2543" s="105"/>
      <c r="AQ2543" s="85"/>
      <c r="AR2543" s="85"/>
      <c r="AS2543" s="105"/>
      <c r="AT2543" s="107"/>
      <c r="AU2543" s="85"/>
      <c r="AV2543" s="107"/>
      <c r="AW2543" s="85"/>
      <c r="AX2543" s="85"/>
      <c r="AY2543" s="85"/>
      <c r="AZ2543" s="80"/>
      <c r="BA2543" s="86"/>
      <c r="BB2543" s="86"/>
      <c r="BC2543" s="105"/>
    </row>
    <row r="2544" spans="1:55" x14ac:dyDescent="0.25">
      <c r="A2544" s="80"/>
      <c r="B2544" s="80"/>
      <c r="C2544" s="80"/>
      <c r="D2544" s="81"/>
      <c r="E2544" s="82"/>
      <c r="F2544" s="83"/>
      <c r="G2544" s="83"/>
      <c r="H2544" s="84"/>
      <c r="I2544" s="84"/>
      <c r="J2544" s="105"/>
      <c r="K2544" s="84"/>
      <c r="L2544" s="105"/>
      <c r="M2544" s="84"/>
      <c r="N2544" s="105"/>
      <c r="O2544" s="84"/>
      <c r="P2544" s="84"/>
      <c r="Q2544" s="105"/>
      <c r="R2544" s="84"/>
      <c r="S2544" s="105"/>
      <c r="T2544" s="84"/>
      <c r="U2544" s="105"/>
      <c r="V2544" s="80"/>
      <c r="W2544" s="80"/>
      <c r="X2544" s="80"/>
      <c r="Y2544" s="80"/>
      <c r="Z2544" s="106"/>
      <c r="AA2544" s="106"/>
      <c r="AB2544" s="109"/>
      <c r="AC2544" s="106"/>
      <c r="AD2544" s="106"/>
      <c r="AE2544" s="80"/>
      <c r="AF2544" s="106"/>
      <c r="AG2544" s="106"/>
      <c r="AH2544" s="107"/>
      <c r="AI2544" s="107"/>
      <c r="AJ2544" s="105"/>
      <c r="AK2544" s="85"/>
      <c r="AL2544" s="85"/>
      <c r="AM2544" s="105"/>
      <c r="AN2544" s="107"/>
      <c r="AO2544" s="107"/>
      <c r="AP2544" s="105"/>
      <c r="AQ2544" s="85"/>
      <c r="AR2544" s="85"/>
      <c r="AS2544" s="105"/>
      <c r="AT2544" s="107"/>
      <c r="AU2544" s="85"/>
      <c r="AV2544" s="107"/>
      <c r="AW2544" s="85"/>
      <c r="AX2544" s="85"/>
      <c r="AY2544" s="85"/>
      <c r="AZ2544" s="80"/>
      <c r="BA2544" s="86"/>
      <c r="BB2544" s="86"/>
      <c r="BC2544" s="105"/>
    </row>
    <row r="2545" spans="1:55" x14ac:dyDescent="0.25">
      <c r="A2545" s="80"/>
      <c r="B2545" s="80"/>
      <c r="C2545" s="80"/>
      <c r="D2545" s="81"/>
      <c r="E2545" s="82"/>
      <c r="F2545" s="83"/>
      <c r="G2545" s="83"/>
      <c r="H2545" s="84"/>
      <c r="I2545" s="84"/>
      <c r="J2545" s="105"/>
      <c r="K2545" s="84"/>
      <c r="L2545" s="105"/>
      <c r="M2545" s="84"/>
      <c r="N2545" s="105"/>
      <c r="O2545" s="84"/>
      <c r="P2545" s="84"/>
      <c r="Q2545" s="105"/>
      <c r="R2545" s="84"/>
      <c r="S2545" s="105"/>
      <c r="T2545" s="84"/>
      <c r="U2545" s="105"/>
      <c r="V2545" s="80"/>
      <c r="W2545" s="80"/>
      <c r="X2545" s="108"/>
      <c r="Y2545" s="108"/>
      <c r="Z2545" s="106"/>
      <c r="AA2545" s="106"/>
      <c r="AB2545" s="109"/>
      <c r="AC2545" s="106"/>
      <c r="AD2545" s="106"/>
      <c r="AE2545" s="80"/>
      <c r="AF2545" s="106"/>
      <c r="AG2545" s="106"/>
      <c r="AH2545" s="107"/>
      <c r="AI2545" s="107"/>
      <c r="AJ2545" s="105"/>
      <c r="AK2545" s="85"/>
      <c r="AL2545" s="85"/>
      <c r="AM2545" s="105"/>
      <c r="AN2545" s="107"/>
      <c r="AO2545" s="107"/>
      <c r="AP2545" s="105"/>
      <c r="AQ2545" s="85"/>
      <c r="AR2545" s="85"/>
      <c r="AS2545" s="105"/>
      <c r="AT2545" s="107"/>
      <c r="AU2545" s="85"/>
      <c r="AV2545" s="107"/>
      <c r="AW2545" s="85"/>
      <c r="AX2545" s="85"/>
      <c r="AY2545" s="85"/>
      <c r="AZ2545" s="80"/>
      <c r="BA2545" s="86"/>
      <c r="BB2545" s="86"/>
      <c r="BC2545" s="105"/>
    </row>
    <row r="2546" spans="1:55" x14ac:dyDescent="0.25">
      <c r="A2546" s="80"/>
      <c r="B2546" s="80"/>
      <c r="C2546" s="80"/>
      <c r="D2546" s="81"/>
      <c r="E2546" s="82"/>
      <c r="F2546" s="83"/>
      <c r="G2546" s="83"/>
      <c r="H2546" s="84"/>
      <c r="I2546" s="84"/>
      <c r="J2546" s="105"/>
      <c r="K2546" s="84"/>
      <c r="L2546" s="105"/>
      <c r="M2546" s="84"/>
      <c r="N2546" s="105"/>
      <c r="O2546" s="84"/>
      <c r="P2546" s="84"/>
      <c r="Q2546" s="105"/>
      <c r="R2546" s="84"/>
      <c r="S2546" s="105"/>
      <c r="T2546" s="84"/>
      <c r="U2546" s="105"/>
      <c r="V2546" s="80"/>
      <c r="W2546" s="80"/>
      <c r="X2546" s="80"/>
      <c r="Y2546" s="80"/>
      <c r="Z2546" s="106"/>
      <c r="AA2546" s="106"/>
      <c r="AB2546" s="109"/>
      <c r="AC2546" s="106"/>
      <c r="AD2546" s="106"/>
      <c r="AE2546" s="80"/>
      <c r="AF2546" s="106"/>
      <c r="AG2546" s="106"/>
      <c r="AH2546" s="107"/>
      <c r="AI2546" s="107"/>
      <c r="AJ2546" s="105"/>
      <c r="AK2546" s="85"/>
      <c r="AL2546" s="85"/>
      <c r="AM2546" s="105"/>
      <c r="AN2546" s="107"/>
      <c r="AO2546" s="107"/>
      <c r="AP2546" s="105"/>
      <c r="AQ2546" s="85"/>
      <c r="AR2546" s="85"/>
      <c r="AS2546" s="105"/>
      <c r="AT2546" s="107"/>
      <c r="AU2546" s="85"/>
      <c r="AV2546" s="107"/>
      <c r="AW2546" s="85"/>
      <c r="AX2546" s="85"/>
      <c r="AY2546" s="85"/>
      <c r="AZ2546" s="80"/>
      <c r="BA2546" s="86"/>
      <c r="BB2546" s="86"/>
      <c r="BC2546" s="105"/>
    </row>
    <row r="2547" spans="1:55" x14ac:dyDescent="0.25">
      <c r="A2547" s="80"/>
      <c r="B2547" s="80"/>
      <c r="C2547" s="80"/>
      <c r="D2547" s="81"/>
      <c r="E2547" s="82"/>
      <c r="F2547" s="83"/>
      <c r="G2547" s="83"/>
      <c r="H2547" s="84"/>
      <c r="I2547" s="84"/>
      <c r="J2547" s="105"/>
      <c r="K2547" s="84"/>
      <c r="L2547" s="105"/>
      <c r="M2547" s="84"/>
      <c r="N2547" s="105"/>
      <c r="O2547" s="84"/>
      <c r="P2547" s="84"/>
      <c r="Q2547" s="105"/>
      <c r="R2547" s="84"/>
      <c r="S2547" s="105"/>
      <c r="T2547" s="84"/>
      <c r="U2547" s="105"/>
      <c r="V2547" s="80"/>
      <c r="W2547" s="80"/>
      <c r="X2547" s="80"/>
      <c r="Y2547" s="80"/>
      <c r="Z2547" s="106"/>
      <c r="AA2547" s="106"/>
      <c r="AB2547" s="109"/>
      <c r="AC2547" s="106"/>
      <c r="AD2547" s="106"/>
      <c r="AE2547" s="80"/>
      <c r="AF2547" s="106"/>
      <c r="AG2547" s="106"/>
      <c r="AH2547" s="107"/>
      <c r="AI2547" s="107"/>
      <c r="AJ2547" s="105"/>
      <c r="AK2547" s="85"/>
      <c r="AL2547" s="85"/>
      <c r="AM2547" s="105"/>
      <c r="AN2547" s="107"/>
      <c r="AO2547" s="107"/>
      <c r="AP2547" s="105"/>
      <c r="AQ2547" s="85"/>
      <c r="AR2547" s="85"/>
      <c r="AS2547" s="105"/>
      <c r="AT2547" s="107"/>
      <c r="AU2547" s="85"/>
      <c r="AV2547" s="107"/>
      <c r="AW2547" s="85"/>
      <c r="AX2547" s="85"/>
      <c r="AY2547" s="85"/>
      <c r="AZ2547" s="80"/>
      <c r="BA2547" s="86"/>
      <c r="BB2547" s="86"/>
      <c r="BC2547" s="105"/>
    </row>
    <row r="2548" spans="1:55" x14ac:dyDescent="0.25">
      <c r="A2548" s="80"/>
      <c r="B2548" s="80"/>
      <c r="C2548" s="80"/>
      <c r="D2548" s="81"/>
      <c r="E2548" s="82"/>
      <c r="F2548" s="83"/>
      <c r="G2548" s="83"/>
      <c r="H2548" s="84"/>
      <c r="I2548" s="84"/>
      <c r="J2548" s="105"/>
      <c r="K2548" s="84"/>
      <c r="L2548" s="105"/>
      <c r="M2548" s="84"/>
      <c r="N2548" s="105"/>
      <c r="O2548" s="84"/>
      <c r="P2548" s="84"/>
      <c r="Q2548" s="105"/>
      <c r="R2548" s="84"/>
      <c r="S2548" s="105"/>
      <c r="T2548" s="84"/>
      <c r="U2548" s="105"/>
      <c r="V2548" s="80"/>
      <c r="W2548" s="80"/>
      <c r="X2548" s="80"/>
      <c r="Y2548" s="80"/>
      <c r="Z2548" s="106"/>
      <c r="AA2548" s="106"/>
      <c r="AB2548" s="109"/>
      <c r="AC2548" s="106"/>
      <c r="AD2548" s="106"/>
      <c r="AE2548" s="80"/>
      <c r="AF2548" s="106"/>
      <c r="AG2548" s="106"/>
      <c r="AH2548" s="107"/>
      <c r="AI2548" s="107"/>
      <c r="AJ2548" s="105"/>
      <c r="AK2548" s="85"/>
      <c r="AL2548" s="85"/>
      <c r="AM2548" s="105"/>
      <c r="AN2548" s="107"/>
      <c r="AO2548" s="107"/>
      <c r="AP2548" s="105"/>
      <c r="AQ2548" s="85"/>
      <c r="AR2548" s="85"/>
      <c r="AS2548" s="105"/>
      <c r="AT2548" s="107"/>
      <c r="AU2548" s="85"/>
      <c r="AV2548" s="107"/>
      <c r="AW2548" s="85"/>
      <c r="AX2548" s="85"/>
      <c r="AY2548" s="85"/>
      <c r="AZ2548" s="80"/>
      <c r="BA2548" s="86"/>
      <c r="BB2548" s="86"/>
      <c r="BC2548" s="105"/>
    </row>
    <row r="2549" spans="1:55" x14ac:dyDescent="0.25">
      <c r="A2549" s="80"/>
      <c r="B2549" s="80"/>
      <c r="C2549" s="80"/>
      <c r="D2549" s="81"/>
      <c r="E2549" s="82"/>
      <c r="F2549" s="83"/>
      <c r="G2549" s="83"/>
      <c r="H2549" s="84"/>
      <c r="I2549" s="84"/>
      <c r="J2549" s="105"/>
      <c r="K2549" s="84"/>
      <c r="L2549" s="105"/>
      <c r="M2549" s="84"/>
      <c r="N2549" s="105"/>
      <c r="O2549" s="84"/>
      <c r="P2549" s="84"/>
      <c r="Q2549" s="105"/>
      <c r="R2549" s="84"/>
      <c r="S2549" s="105"/>
      <c r="T2549" s="84"/>
      <c r="U2549" s="105"/>
      <c r="V2549" s="80"/>
      <c r="W2549" s="80"/>
      <c r="X2549" s="108"/>
      <c r="Y2549" s="108"/>
      <c r="Z2549" s="106"/>
      <c r="AA2549" s="106"/>
      <c r="AB2549" s="109"/>
      <c r="AC2549" s="106"/>
      <c r="AD2549" s="106"/>
      <c r="AE2549" s="80"/>
      <c r="AF2549" s="106"/>
      <c r="AG2549" s="106"/>
      <c r="AH2549" s="107"/>
      <c r="AI2549" s="107"/>
      <c r="AJ2549" s="105"/>
      <c r="AK2549" s="85"/>
      <c r="AL2549" s="85"/>
      <c r="AM2549" s="105"/>
      <c r="AN2549" s="107"/>
      <c r="AO2549" s="107"/>
      <c r="AP2549" s="105"/>
      <c r="AQ2549" s="85"/>
      <c r="AR2549" s="85"/>
      <c r="AS2549" s="105"/>
      <c r="AT2549" s="107"/>
      <c r="AU2549" s="85"/>
      <c r="AV2549" s="107"/>
      <c r="AW2549" s="85"/>
      <c r="AX2549" s="85"/>
      <c r="AY2549" s="85"/>
      <c r="AZ2549" s="80"/>
      <c r="BA2549" s="86"/>
      <c r="BB2549" s="86"/>
      <c r="BC2549" s="105"/>
    </row>
    <row r="2550" spans="1:55" x14ac:dyDescent="0.25">
      <c r="A2550" s="80"/>
      <c r="B2550" s="80"/>
      <c r="C2550" s="80"/>
      <c r="D2550" s="81"/>
      <c r="E2550" s="82"/>
      <c r="F2550" s="83"/>
      <c r="G2550" s="83"/>
      <c r="H2550" s="84"/>
      <c r="I2550" s="84"/>
      <c r="J2550" s="105"/>
      <c r="K2550" s="84"/>
      <c r="L2550" s="105"/>
      <c r="M2550" s="84"/>
      <c r="N2550" s="105"/>
      <c r="O2550" s="84"/>
      <c r="P2550" s="84"/>
      <c r="Q2550" s="105"/>
      <c r="R2550" s="84"/>
      <c r="S2550" s="105"/>
      <c r="T2550" s="84"/>
      <c r="U2550" s="105"/>
      <c r="V2550" s="80"/>
      <c r="W2550" s="80"/>
      <c r="X2550" s="108"/>
      <c r="Y2550" s="108"/>
      <c r="Z2550" s="106"/>
      <c r="AA2550" s="106"/>
      <c r="AB2550" s="109"/>
      <c r="AC2550" s="106"/>
      <c r="AD2550" s="106"/>
      <c r="AE2550" s="80"/>
      <c r="AF2550" s="106"/>
      <c r="AG2550" s="106"/>
      <c r="AH2550" s="107"/>
      <c r="AI2550" s="107"/>
      <c r="AJ2550" s="105"/>
      <c r="AK2550" s="85"/>
      <c r="AL2550" s="85"/>
      <c r="AM2550" s="105"/>
      <c r="AN2550" s="107"/>
      <c r="AO2550" s="107"/>
      <c r="AP2550" s="105"/>
      <c r="AQ2550" s="85"/>
      <c r="AR2550" s="85"/>
      <c r="AS2550" s="105"/>
      <c r="AT2550" s="107"/>
      <c r="AU2550" s="85"/>
      <c r="AV2550" s="107"/>
      <c r="AW2550" s="85"/>
      <c r="AX2550" s="85"/>
      <c r="AY2550" s="85"/>
      <c r="AZ2550" s="80"/>
      <c r="BA2550" s="86"/>
      <c r="BB2550" s="86"/>
      <c r="BC2550" s="105"/>
    </row>
    <row r="2551" spans="1:55" x14ac:dyDescent="0.25">
      <c r="A2551" s="80"/>
      <c r="B2551" s="80"/>
      <c r="C2551" s="80"/>
      <c r="D2551" s="81"/>
      <c r="E2551" s="82"/>
      <c r="F2551" s="83"/>
      <c r="G2551" s="83"/>
      <c r="H2551" s="84"/>
      <c r="I2551" s="84"/>
      <c r="J2551" s="105"/>
      <c r="K2551" s="84"/>
      <c r="L2551" s="105"/>
      <c r="M2551" s="84"/>
      <c r="N2551" s="105"/>
      <c r="O2551" s="84"/>
      <c r="P2551" s="84"/>
      <c r="Q2551" s="105"/>
      <c r="R2551" s="84"/>
      <c r="S2551" s="105"/>
      <c r="T2551" s="84"/>
      <c r="U2551" s="105"/>
      <c r="V2551" s="80"/>
      <c r="W2551" s="80"/>
      <c r="X2551" s="108"/>
      <c r="Y2551" s="108"/>
      <c r="Z2551" s="106"/>
      <c r="AA2551" s="106"/>
      <c r="AB2551" s="109"/>
      <c r="AC2551" s="106"/>
      <c r="AD2551" s="106"/>
      <c r="AE2551" s="80"/>
      <c r="AF2551" s="106"/>
      <c r="AG2551" s="106"/>
      <c r="AH2551" s="107"/>
      <c r="AI2551" s="107"/>
      <c r="AJ2551" s="105"/>
      <c r="AK2551" s="85"/>
      <c r="AL2551" s="85"/>
      <c r="AM2551" s="105"/>
      <c r="AN2551" s="107"/>
      <c r="AO2551" s="107"/>
      <c r="AP2551" s="105"/>
      <c r="AQ2551" s="85"/>
      <c r="AR2551" s="85"/>
      <c r="AS2551" s="105"/>
      <c r="AT2551" s="107"/>
      <c r="AU2551" s="85"/>
      <c r="AV2551" s="107"/>
      <c r="AW2551" s="85"/>
      <c r="AX2551" s="85"/>
      <c r="AY2551" s="85"/>
      <c r="AZ2551" s="80"/>
      <c r="BA2551" s="86"/>
      <c r="BB2551" s="86"/>
      <c r="BC2551" s="105"/>
    </row>
    <row r="2552" spans="1:55" x14ac:dyDescent="0.25">
      <c r="A2552" s="80"/>
      <c r="B2552" s="80"/>
      <c r="C2552" s="80"/>
      <c r="D2552" s="80"/>
      <c r="E2552" s="80"/>
      <c r="F2552" s="80"/>
      <c r="G2552" s="80"/>
      <c r="H2552" s="80"/>
      <c r="I2552" s="84"/>
      <c r="J2552" s="105"/>
      <c r="K2552" s="84"/>
      <c r="L2552" s="105"/>
      <c r="M2552" s="84"/>
      <c r="N2552" s="105"/>
      <c r="O2552" s="80"/>
      <c r="P2552" s="84"/>
      <c r="Q2552" s="105"/>
      <c r="R2552" s="84"/>
      <c r="S2552" s="105"/>
      <c r="T2552" s="84"/>
      <c r="U2552" s="105"/>
      <c r="V2552" s="80"/>
      <c r="W2552" s="80"/>
      <c r="X2552" s="80"/>
      <c r="Y2552" s="80"/>
      <c r="Z2552" s="80"/>
      <c r="AA2552" s="80"/>
      <c r="AB2552" s="109"/>
      <c r="AC2552" s="80"/>
      <c r="AD2552" s="80"/>
      <c r="AE2552" s="80"/>
      <c r="AF2552" s="80"/>
      <c r="AG2552" s="80"/>
      <c r="AH2552" s="80"/>
      <c r="AI2552" s="107"/>
      <c r="AJ2552" s="105"/>
      <c r="AK2552" s="80"/>
      <c r="AL2552" s="85"/>
      <c r="AM2552" s="105"/>
      <c r="AN2552" s="80"/>
      <c r="AO2552" s="107"/>
      <c r="AP2552" s="105"/>
      <c r="AQ2552" s="80"/>
      <c r="AR2552" s="85"/>
      <c r="AS2552" s="105"/>
      <c r="AT2552" s="80"/>
      <c r="AU2552" s="80"/>
      <c r="AV2552" s="80"/>
      <c r="AW2552" s="80"/>
      <c r="AX2552" s="80"/>
      <c r="AY2552" s="85"/>
      <c r="AZ2552" s="80"/>
      <c r="BA2552" s="80"/>
      <c r="BB2552" s="86"/>
      <c r="BC2552" s="105"/>
    </row>
    <row r="2553" spans="1:55" x14ac:dyDescent="0.25">
      <c r="A2553" s="80"/>
      <c r="B2553" s="80"/>
      <c r="C2553" s="80"/>
      <c r="D2553" s="81"/>
      <c r="E2553" s="82"/>
      <c r="F2553" s="83"/>
      <c r="G2553" s="83"/>
      <c r="H2553" s="84"/>
      <c r="I2553" s="84"/>
      <c r="J2553" s="105"/>
      <c r="K2553" s="84"/>
      <c r="L2553" s="105"/>
      <c r="M2553" s="84"/>
      <c r="N2553" s="105"/>
      <c r="O2553" s="84"/>
      <c r="P2553" s="84"/>
      <c r="Q2553" s="105"/>
      <c r="R2553" s="84"/>
      <c r="S2553" s="105"/>
      <c r="T2553" s="84"/>
      <c r="U2553" s="105"/>
      <c r="V2553" s="80"/>
      <c r="W2553" s="80"/>
      <c r="X2553" s="108"/>
      <c r="Y2553" s="108"/>
      <c r="Z2553" s="106"/>
      <c r="AA2553" s="106"/>
      <c r="AB2553" s="109"/>
      <c r="AC2553" s="106"/>
      <c r="AD2553" s="106"/>
      <c r="AE2553" s="80"/>
      <c r="AF2553" s="106"/>
      <c r="AG2553" s="106"/>
      <c r="AH2553" s="107"/>
      <c r="AI2553" s="107"/>
      <c r="AJ2553" s="105"/>
      <c r="AK2553" s="85"/>
      <c r="AL2553" s="85"/>
      <c r="AM2553" s="105"/>
      <c r="AN2553" s="107"/>
      <c r="AO2553" s="107"/>
      <c r="AP2553" s="105"/>
      <c r="AQ2553" s="85"/>
      <c r="AR2553" s="85"/>
      <c r="AS2553" s="105"/>
      <c r="AT2553" s="107"/>
      <c r="AU2553" s="85"/>
      <c r="AV2553" s="107"/>
      <c r="AW2553" s="85"/>
      <c r="AX2553" s="85"/>
      <c r="AY2553" s="85"/>
      <c r="AZ2553" s="80"/>
      <c r="BA2553" s="86"/>
      <c r="BB2553" s="86"/>
      <c r="BC2553" s="105"/>
    </row>
    <row r="2554" spans="1:55" x14ac:dyDescent="0.25">
      <c r="A2554" s="80"/>
      <c r="B2554" s="80"/>
      <c r="C2554" s="80"/>
      <c r="D2554" s="81"/>
      <c r="E2554" s="82"/>
      <c r="F2554" s="83"/>
      <c r="G2554" s="83"/>
      <c r="H2554" s="84"/>
      <c r="I2554" s="84"/>
      <c r="J2554" s="105"/>
      <c r="K2554" s="84"/>
      <c r="L2554" s="105"/>
      <c r="M2554" s="84"/>
      <c r="N2554" s="105"/>
      <c r="O2554" s="84"/>
      <c r="P2554" s="84"/>
      <c r="Q2554" s="105"/>
      <c r="R2554" s="84"/>
      <c r="S2554" s="105"/>
      <c r="T2554" s="84"/>
      <c r="U2554" s="105"/>
      <c r="V2554" s="80"/>
      <c r="W2554" s="80"/>
      <c r="X2554" s="108"/>
      <c r="Y2554" s="108"/>
      <c r="Z2554" s="106"/>
      <c r="AA2554" s="106"/>
      <c r="AB2554" s="109"/>
      <c r="AC2554" s="106"/>
      <c r="AD2554" s="106"/>
      <c r="AE2554" s="80"/>
      <c r="AF2554" s="106"/>
      <c r="AG2554" s="106"/>
      <c r="AH2554" s="107"/>
      <c r="AI2554" s="107"/>
      <c r="AJ2554" s="105"/>
      <c r="AK2554" s="85"/>
      <c r="AL2554" s="85"/>
      <c r="AM2554" s="105"/>
      <c r="AN2554" s="107"/>
      <c r="AO2554" s="107"/>
      <c r="AP2554" s="105"/>
      <c r="AQ2554" s="85"/>
      <c r="AR2554" s="85"/>
      <c r="AS2554" s="105"/>
      <c r="AT2554" s="107"/>
      <c r="AU2554" s="85"/>
      <c r="AV2554" s="107"/>
      <c r="AW2554" s="85"/>
      <c r="AX2554" s="85"/>
      <c r="AY2554" s="85"/>
      <c r="AZ2554" s="80"/>
      <c r="BA2554" s="86"/>
      <c r="BB2554" s="86"/>
      <c r="BC2554" s="105"/>
    </row>
    <row r="2555" spans="1:55" x14ac:dyDescent="0.25">
      <c r="A2555" s="80"/>
      <c r="B2555" s="80"/>
      <c r="C2555" s="80"/>
      <c r="D2555" s="81"/>
      <c r="E2555" s="80"/>
      <c r="F2555" s="83"/>
      <c r="G2555" s="80"/>
      <c r="H2555" s="84"/>
      <c r="I2555" s="84"/>
      <c r="J2555" s="105"/>
      <c r="K2555" s="84"/>
      <c r="L2555" s="105"/>
      <c r="M2555" s="84"/>
      <c r="N2555" s="105"/>
      <c r="O2555" s="84"/>
      <c r="P2555" s="84"/>
      <c r="Q2555" s="105"/>
      <c r="R2555" s="84"/>
      <c r="S2555" s="105"/>
      <c r="T2555" s="84"/>
      <c r="U2555" s="105"/>
      <c r="V2555" s="80"/>
      <c r="W2555" s="80"/>
      <c r="X2555" s="108"/>
      <c r="Y2555" s="108"/>
      <c r="Z2555" s="80"/>
      <c r="AA2555" s="106"/>
      <c r="AB2555" s="109"/>
      <c r="AC2555" s="80"/>
      <c r="AD2555" s="106"/>
      <c r="AE2555" s="80"/>
      <c r="AF2555" s="80"/>
      <c r="AG2555" s="80"/>
      <c r="AH2555" s="107"/>
      <c r="AI2555" s="107"/>
      <c r="AJ2555" s="105"/>
      <c r="AK2555" s="85"/>
      <c r="AL2555" s="85"/>
      <c r="AM2555" s="105"/>
      <c r="AN2555" s="107"/>
      <c r="AO2555" s="107"/>
      <c r="AP2555" s="105"/>
      <c r="AQ2555" s="85"/>
      <c r="AR2555" s="85"/>
      <c r="AS2555" s="105"/>
      <c r="AT2555" s="107"/>
      <c r="AU2555" s="85"/>
      <c r="AV2555" s="107"/>
      <c r="AW2555" s="85"/>
      <c r="AX2555" s="85"/>
      <c r="AY2555" s="85"/>
      <c r="AZ2555" s="80"/>
      <c r="BA2555" s="86"/>
      <c r="BB2555" s="86"/>
      <c r="BC2555" s="105"/>
    </row>
    <row r="2556" spans="1:55" x14ac:dyDescent="0.25">
      <c r="A2556" s="80"/>
      <c r="B2556" s="80"/>
      <c r="C2556" s="80"/>
      <c r="D2556" s="81"/>
      <c r="E2556" s="82"/>
      <c r="F2556" s="83"/>
      <c r="G2556" s="83"/>
      <c r="H2556" s="84"/>
      <c r="I2556" s="84"/>
      <c r="J2556" s="105"/>
      <c r="K2556" s="84"/>
      <c r="L2556" s="105"/>
      <c r="M2556" s="84"/>
      <c r="N2556" s="105"/>
      <c r="O2556" s="84"/>
      <c r="P2556" s="84"/>
      <c r="Q2556" s="105"/>
      <c r="R2556" s="84"/>
      <c r="S2556" s="105"/>
      <c r="T2556" s="84"/>
      <c r="U2556" s="105"/>
      <c r="V2556" s="80"/>
      <c r="W2556" s="80"/>
      <c r="X2556" s="108"/>
      <c r="Y2556" s="108"/>
      <c r="Z2556" s="106"/>
      <c r="AA2556" s="106"/>
      <c r="AB2556" s="109"/>
      <c r="AC2556" s="106"/>
      <c r="AD2556" s="106"/>
      <c r="AE2556" s="80"/>
      <c r="AF2556" s="106"/>
      <c r="AG2556" s="106"/>
      <c r="AH2556" s="107"/>
      <c r="AI2556" s="107"/>
      <c r="AJ2556" s="105"/>
      <c r="AK2556" s="85"/>
      <c r="AL2556" s="85"/>
      <c r="AM2556" s="105"/>
      <c r="AN2556" s="107"/>
      <c r="AO2556" s="107"/>
      <c r="AP2556" s="105"/>
      <c r="AQ2556" s="85"/>
      <c r="AR2556" s="85"/>
      <c r="AS2556" s="105"/>
      <c r="AT2556" s="107"/>
      <c r="AU2556" s="85"/>
      <c r="AV2556" s="107"/>
      <c r="AW2556" s="85"/>
      <c r="AX2556" s="85"/>
      <c r="AY2556" s="85"/>
      <c r="AZ2556" s="80"/>
      <c r="BA2556" s="86"/>
      <c r="BB2556" s="86"/>
      <c r="BC2556" s="105"/>
    </row>
    <row r="2557" spans="1:55" x14ac:dyDescent="0.25">
      <c r="A2557" s="80"/>
      <c r="B2557" s="80"/>
      <c r="C2557" s="80"/>
      <c r="D2557" s="81"/>
      <c r="E2557" s="82"/>
      <c r="F2557" s="83"/>
      <c r="G2557" s="83"/>
      <c r="H2557" s="84"/>
      <c r="I2557" s="84"/>
      <c r="J2557" s="105"/>
      <c r="K2557" s="84"/>
      <c r="L2557" s="105"/>
      <c r="M2557" s="84"/>
      <c r="N2557" s="105"/>
      <c r="O2557" s="84"/>
      <c r="P2557" s="84"/>
      <c r="Q2557" s="105"/>
      <c r="R2557" s="84"/>
      <c r="S2557" s="105"/>
      <c r="T2557" s="84"/>
      <c r="U2557" s="105"/>
      <c r="V2557" s="80"/>
      <c r="W2557" s="80"/>
      <c r="X2557" s="108"/>
      <c r="Y2557" s="108"/>
      <c r="Z2557" s="106"/>
      <c r="AA2557" s="106"/>
      <c r="AB2557" s="109"/>
      <c r="AC2557" s="106"/>
      <c r="AD2557" s="106"/>
      <c r="AE2557" s="80"/>
      <c r="AF2557" s="106"/>
      <c r="AG2557" s="106"/>
      <c r="AH2557" s="107"/>
      <c r="AI2557" s="107"/>
      <c r="AJ2557" s="105"/>
      <c r="AK2557" s="85"/>
      <c r="AL2557" s="85"/>
      <c r="AM2557" s="105"/>
      <c r="AN2557" s="107"/>
      <c r="AO2557" s="107"/>
      <c r="AP2557" s="105"/>
      <c r="AQ2557" s="85"/>
      <c r="AR2557" s="85"/>
      <c r="AS2557" s="105"/>
      <c r="AT2557" s="107"/>
      <c r="AU2557" s="85"/>
      <c r="AV2557" s="107"/>
      <c r="AW2557" s="85"/>
      <c r="AX2557" s="85"/>
      <c r="AY2557" s="85"/>
      <c r="AZ2557" s="80"/>
      <c r="BA2557" s="86"/>
      <c r="BB2557" s="86"/>
      <c r="BC2557" s="105"/>
    </row>
    <row r="2558" spans="1:55" x14ac:dyDescent="0.25">
      <c r="A2558" s="80"/>
      <c r="B2558" s="80"/>
      <c r="C2558" s="80"/>
      <c r="D2558" s="81"/>
      <c r="E2558" s="82"/>
      <c r="F2558" s="83"/>
      <c r="G2558" s="83"/>
      <c r="H2558" s="84"/>
      <c r="I2558" s="84"/>
      <c r="J2558" s="105"/>
      <c r="K2558" s="84"/>
      <c r="L2558" s="105"/>
      <c r="M2558" s="84"/>
      <c r="N2558" s="105"/>
      <c r="O2558" s="84"/>
      <c r="P2558" s="84"/>
      <c r="Q2558" s="105"/>
      <c r="R2558" s="84"/>
      <c r="S2558" s="105"/>
      <c r="T2558" s="84"/>
      <c r="U2558" s="105"/>
      <c r="V2558" s="80"/>
      <c r="W2558" s="80"/>
      <c r="X2558" s="108"/>
      <c r="Y2558" s="108"/>
      <c r="Z2558" s="106"/>
      <c r="AA2558" s="106"/>
      <c r="AB2558" s="109"/>
      <c r="AC2558" s="106"/>
      <c r="AD2558" s="106"/>
      <c r="AE2558" s="80"/>
      <c r="AF2558" s="106"/>
      <c r="AG2558" s="106"/>
      <c r="AH2558" s="107"/>
      <c r="AI2558" s="107"/>
      <c r="AJ2558" s="105"/>
      <c r="AK2558" s="85"/>
      <c r="AL2558" s="85"/>
      <c r="AM2558" s="105"/>
      <c r="AN2558" s="107"/>
      <c r="AO2558" s="107"/>
      <c r="AP2558" s="105"/>
      <c r="AQ2558" s="85"/>
      <c r="AR2558" s="85"/>
      <c r="AS2558" s="105"/>
      <c r="AT2558" s="107"/>
      <c r="AU2558" s="85"/>
      <c r="AV2558" s="107"/>
      <c r="AW2558" s="85"/>
      <c r="AX2558" s="85"/>
      <c r="AY2558" s="85"/>
      <c r="AZ2558" s="80"/>
      <c r="BA2558" s="86"/>
      <c r="BB2558" s="86"/>
      <c r="BC2558" s="105"/>
    </row>
    <row r="2559" spans="1:55" x14ac:dyDescent="0.25">
      <c r="A2559" s="80"/>
      <c r="B2559" s="80"/>
      <c r="C2559" s="80"/>
      <c r="D2559" s="81"/>
      <c r="E2559" s="82"/>
      <c r="F2559" s="83"/>
      <c r="G2559" s="83"/>
      <c r="H2559" s="84"/>
      <c r="I2559" s="84"/>
      <c r="J2559" s="105"/>
      <c r="K2559" s="84"/>
      <c r="L2559" s="105"/>
      <c r="M2559" s="84"/>
      <c r="N2559" s="105"/>
      <c r="O2559" s="84"/>
      <c r="P2559" s="84"/>
      <c r="Q2559" s="105"/>
      <c r="R2559" s="84"/>
      <c r="S2559" s="105"/>
      <c r="T2559" s="84"/>
      <c r="U2559" s="105"/>
      <c r="V2559" s="80"/>
      <c r="W2559" s="80"/>
      <c r="X2559" s="108"/>
      <c r="Y2559" s="108"/>
      <c r="Z2559" s="106"/>
      <c r="AA2559" s="106"/>
      <c r="AB2559" s="109"/>
      <c r="AC2559" s="106"/>
      <c r="AD2559" s="106"/>
      <c r="AE2559" s="80"/>
      <c r="AF2559" s="106"/>
      <c r="AG2559" s="106"/>
      <c r="AH2559" s="107"/>
      <c r="AI2559" s="107"/>
      <c r="AJ2559" s="105"/>
      <c r="AK2559" s="85"/>
      <c r="AL2559" s="85"/>
      <c r="AM2559" s="105"/>
      <c r="AN2559" s="107"/>
      <c r="AO2559" s="107"/>
      <c r="AP2559" s="105"/>
      <c r="AQ2559" s="85"/>
      <c r="AR2559" s="85"/>
      <c r="AS2559" s="105"/>
      <c r="AT2559" s="107"/>
      <c r="AU2559" s="85"/>
      <c r="AV2559" s="107"/>
      <c r="AW2559" s="85"/>
      <c r="AX2559" s="85"/>
      <c r="AY2559" s="85"/>
      <c r="AZ2559" s="80"/>
      <c r="BA2559" s="86"/>
      <c r="BB2559" s="86"/>
      <c r="BC2559" s="105"/>
    </row>
    <row r="2560" spans="1:55" x14ac:dyDescent="0.25">
      <c r="A2560" s="80"/>
      <c r="B2560" s="80"/>
      <c r="C2560" s="80"/>
      <c r="D2560" s="80"/>
      <c r="E2560" s="80"/>
      <c r="F2560" s="80"/>
      <c r="G2560" s="80"/>
      <c r="H2560" s="84"/>
      <c r="I2560" s="84"/>
      <c r="J2560" s="105"/>
      <c r="K2560" s="84"/>
      <c r="L2560" s="105"/>
      <c r="M2560" s="84"/>
      <c r="N2560" s="105"/>
      <c r="O2560" s="84"/>
      <c r="P2560" s="84"/>
      <c r="Q2560" s="105"/>
      <c r="R2560" s="84"/>
      <c r="S2560" s="105"/>
      <c r="T2560" s="84"/>
      <c r="U2560" s="105"/>
      <c r="V2560" s="80"/>
      <c r="W2560" s="80"/>
      <c r="X2560" s="80"/>
      <c r="Y2560" s="80"/>
      <c r="Z2560" s="80"/>
      <c r="AA2560" s="80"/>
      <c r="AB2560" s="109"/>
      <c r="AC2560" s="80"/>
      <c r="AD2560" s="80"/>
      <c r="AE2560" s="80"/>
      <c r="AF2560" s="80"/>
      <c r="AG2560" s="80"/>
      <c r="AH2560" s="107"/>
      <c r="AI2560" s="107"/>
      <c r="AJ2560" s="105"/>
      <c r="AK2560" s="85"/>
      <c r="AL2560" s="85"/>
      <c r="AM2560" s="105"/>
      <c r="AN2560" s="107"/>
      <c r="AO2560" s="107"/>
      <c r="AP2560" s="105"/>
      <c r="AQ2560" s="85"/>
      <c r="AR2560" s="85"/>
      <c r="AS2560" s="105"/>
      <c r="AT2560" s="107"/>
      <c r="AU2560" s="85"/>
      <c r="AV2560" s="107"/>
      <c r="AW2560" s="85"/>
      <c r="AX2560" s="85"/>
      <c r="AY2560" s="85"/>
      <c r="AZ2560" s="80"/>
      <c r="BA2560" s="86"/>
      <c r="BB2560" s="86"/>
      <c r="BC2560" s="105"/>
    </row>
    <row r="2561" spans="1:55" x14ac:dyDescent="0.25">
      <c r="A2561" s="80"/>
      <c r="B2561" s="80"/>
      <c r="C2561" s="80"/>
      <c r="D2561" s="80"/>
      <c r="E2561" s="80"/>
      <c r="F2561" s="80"/>
      <c r="G2561" s="80"/>
      <c r="H2561" s="84"/>
      <c r="I2561" s="84"/>
      <c r="J2561" s="105"/>
      <c r="K2561" s="84"/>
      <c r="L2561" s="105"/>
      <c r="M2561" s="84"/>
      <c r="N2561" s="105"/>
      <c r="O2561" s="84"/>
      <c r="P2561" s="84"/>
      <c r="Q2561" s="105"/>
      <c r="R2561" s="84"/>
      <c r="S2561" s="105"/>
      <c r="T2561" s="84"/>
      <c r="U2561" s="105"/>
      <c r="V2561" s="80"/>
      <c r="W2561" s="80"/>
      <c r="X2561" s="80"/>
      <c r="Y2561" s="80"/>
      <c r="Z2561" s="80"/>
      <c r="AA2561" s="80"/>
      <c r="AB2561" s="109"/>
      <c r="AC2561" s="80"/>
      <c r="AD2561" s="80"/>
      <c r="AE2561" s="80"/>
      <c r="AF2561" s="80"/>
      <c r="AG2561" s="80"/>
      <c r="AH2561" s="107"/>
      <c r="AI2561" s="107"/>
      <c r="AJ2561" s="105"/>
      <c r="AK2561" s="85"/>
      <c r="AL2561" s="85"/>
      <c r="AM2561" s="105"/>
      <c r="AN2561" s="107"/>
      <c r="AO2561" s="107"/>
      <c r="AP2561" s="105"/>
      <c r="AQ2561" s="85"/>
      <c r="AR2561" s="85"/>
      <c r="AS2561" s="105"/>
      <c r="AT2561" s="107"/>
      <c r="AU2561" s="85"/>
      <c r="AV2561" s="107"/>
      <c r="AW2561" s="85"/>
      <c r="AX2561" s="85"/>
      <c r="AY2561" s="85"/>
      <c r="AZ2561" s="80"/>
      <c r="BA2561" s="86"/>
      <c r="BB2561" s="86"/>
      <c r="BC2561" s="105"/>
    </row>
    <row r="2562" spans="1:55" x14ac:dyDescent="0.25">
      <c r="A2562" s="80"/>
      <c r="B2562" s="80"/>
      <c r="C2562" s="80"/>
      <c r="D2562" s="80"/>
      <c r="E2562" s="80"/>
      <c r="F2562" s="80"/>
      <c r="G2562" s="80"/>
      <c r="H2562" s="84"/>
      <c r="I2562" s="84"/>
      <c r="J2562" s="105"/>
      <c r="K2562" s="84"/>
      <c r="L2562" s="105"/>
      <c r="M2562" s="84"/>
      <c r="N2562" s="105"/>
      <c r="O2562" s="84"/>
      <c r="P2562" s="84"/>
      <c r="Q2562" s="105"/>
      <c r="R2562" s="84"/>
      <c r="S2562" s="105"/>
      <c r="T2562" s="84"/>
      <c r="U2562" s="105"/>
      <c r="V2562" s="80"/>
      <c r="W2562" s="80"/>
      <c r="X2562" s="108"/>
      <c r="Y2562" s="108"/>
      <c r="Z2562" s="80"/>
      <c r="AA2562" s="80"/>
      <c r="AB2562" s="109"/>
      <c r="AC2562" s="80"/>
      <c r="AD2562" s="80"/>
      <c r="AE2562" s="80"/>
      <c r="AF2562" s="80"/>
      <c r="AG2562" s="80"/>
      <c r="AH2562" s="107"/>
      <c r="AI2562" s="107"/>
      <c r="AJ2562" s="105"/>
      <c r="AK2562" s="85"/>
      <c r="AL2562" s="85"/>
      <c r="AM2562" s="105"/>
      <c r="AN2562" s="107"/>
      <c r="AO2562" s="107"/>
      <c r="AP2562" s="105"/>
      <c r="AQ2562" s="85"/>
      <c r="AR2562" s="85"/>
      <c r="AS2562" s="105"/>
      <c r="AT2562" s="107"/>
      <c r="AU2562" s="85"/>
      <c r="AV2562" s="107"/>
      <c r="AW2562" s="85"/>
      <c r="AX2562" s="85"/>
      <c r="AY2562" s="85"/>
      <c r="AZ2562" s="80"/>
      <c r="BA2562" s="86"/>
      <c r="BB2562" s="86"/>
      <c r="BC2562" s="105"/>
    </row>
    <row r="2563" spans="1:55" x14ac:dyDescent="0.25">
      <c r="A2563" s="80"/>
      <c r="B2563" s="80"/>
      <c r="C2563" s="80"/>
      <c r="D2563" s="80"/>
      <c r="E2563" s="80"/>
      <c r="F2563" s="80"/>
      <c r="G2563" s="80"/>
      <c r="H2563" s="84"/>
      <c r="I2563" s="84"/>
      <c r="J2563" s="105"/>
      <c r="K2563" s="84"/>
      <c r="L2563" s="105"/>
      <c r="M2563" s="84"/>
      <c r="N2563" s="105"/>
      <c r="O2563" s="84"/>
      <c r="P2563" s="84"/>
      <c r="Q2563" s="105"/>
      <c r="R2563" s="84"/>
      <c r="S2563" s="105"/>
      <c r="T2563" s="84"/>
      <c r="U2563" s="105"/>
      <c r="V2563" s="80"/>
      <c r="W2563" s="80"/>
      <c r="X2563" s="80"/>
      <c r="Y2563" s="80"/>
      <c r="Z2563" s="80"/>
      <c r="AA2563" s="80"/>
      <c r="AB2563" s="109"/>
      <c r="AC2563" s="80"/>
      <c r="AD2563" s="80"/>
      <c r="AE2563" s="80"/>
      <c r="AF2563" s="80"/>
      <c r="AG2563" s="80"/>
      <c r="AH2563" s="107"/>
      <c r="AI2563" s="107"/>
      <c r="AJ2563" s="105"/>
      <c r="AK2563" s="85"/>
      <c r="AL2563" s="85"/>
      <c r="AM2563" s="105"/>
      <c r="AN2563" s="107"/>
      <c r="AO2563" s="107"/>
      <c r="AP2563" s="105"/>
      <c r="AQ2563" s="85"/>
      <c r="AR2563" s="85"/>
      <c r="AS2563" s="105"/>
      <c r="AT2563" s="107"/>
      <c r="AU2563" s="85"/>
      <c r="AV2563" s="107"/>
      <c r="AW2563" s="85"/>
      <c r="AX2563" s="85"/>
      <c r="AY2563" s="85"/>
      <c r="AZ2563" s="80"/>
      <c r="BA2563" s="86"/>
      <c r="BB2563" s="86"/>
      <c r="BC2563" s="105"/>
    </row>
    <row r="2564" spans="1:55" x14ac:dyDescent="0.25">
      <c r="A2564" s="80"/>
      <c r="B2564" s="80"/>
      <c r="C2564" s="80"/>
      <c r="D2564" s="80"/>
      <c r="E2564" s="80"/>
      <c r="F2564" s="80"/>
      <c r="G2564" s="80"/>
      <c r="H2564" s="84"/>
      <c r="I2564" s="84"/>
      <c r="J2564" s="105"/>
      <c r="K2564" s="84"/>
      <c r="L2564" s="105"/>
      <c r="M2564" s="84"/>
      <c r="N2564" s="105"/>
      <c r="O2564" s="84"/>
      <c r="P2564" s="84"/>
      <c r="Q2564" s="105"/>
      <c r="R2564" s="84"/>
      <c r="S2564" s="105"/>
      <c r="T2564" s="84"/>
      <c r="U2564" s="105"/>
      <c r="V2564" s="80"/>
      <c r="W2564" s="80"/>
      <c r="X2564" s="80"/>
      <c r="Y2564" s="80"/>
      <c r="Z2564" s="80"/>
      <c r="AA2564" s="80"/>
      <c r="AB2564" s="109"/>
      <c r="AC2564" s="80"/>
      <c r="AD2564" s="80"/>
      <c r="AE2564" s="80"/>
      <c r="AF2564" s="80"/>
      <c r="AG2564" s="80"/>
      <c r="AH2564" s="107"/>
      <c r="AI2564" s="107"/>
      <c r="AJ2564" s="105"/>
      <c r="AK2564" s="85"/>
      <c r="AL2564" s="85"/>
      <c r="AM2564" s="105"/>
      <c r="AN2564" s="107"/>
      <c r="AO2564" s="107"/>
      <c r="AP2564" s="105"/>
      <c r="AQ2564" s="85"/>
      <c r="AR2564" s="85"/>
      <c r="AS2564" s="105"/>
      <c r="AT2564" s="107"/>
      <c r="AU2564" s="85"/>
      <c r="AV2564" s="107"/>
      <c r="AW2564" s="85"/>
      <c r="AX2564" s="85"/>
      <c r="AY2564" s="85"/>
      <c r="AZ2564" s="80"/>
      <c r="BA2564" s="86"/>
      <c r="BB2564" s="86"/>
      <c r="BC2564" s="105"/>
    </row>
    <row r="2565" spans="1:55" x14ac:dyDescent="0.25">
      <c r="A2565" s="80"/>
      <c r="B2565" s="80"/>
      <c r="C2565" s="80"/>
      <c r="D2565" s="80"/>
      <c r="E2565" s="80"/>
      <c r="F2565" s="80"/>
      <c r="G2565" s="80"/>
      <c r="H2565" s="84"/>
      <c r="I2565" s="84"/>
      <c r="J2565" s="105"/>
      <c r="K2565" s="84"/>
      <c r="L2565" s="105"/>
      <c r="M2565" s="84"/>
      <c r="N2565" s="105"/>
      <c r="O2565" s="84"/>
      <c r="P2565" s="84"/>
      <c r="Q2565" s="105"/>
      <c r="R2565" s="84"/>
      <c r="S2565" s="105"/>
      <c r="T2565" s="84"/>
      <c r="U2565" s="105"/>
      <c r="V2565" s="80"/>
      <c r="W2565" s="80"/>
      <c r="X2565" s="80"/>
      <c r="Y2565" s="80"/>
      <c r="Z2565" s="80"/>
      <c r="AA2565" s="80"/>
      <c r="AB2565" s="109"/>
      <c r="AC2565" s="80"/>
      <c r="AD2565" s="80"/>
      <c r="AE2565" s="80"/>
      <c r="AF2565" s="80"/>
      <c r="AG2565" s="80"/>
      <c r="AH2565" s="107"/>
      <c r="AI2565" s="107"/>
      <c r="AJ2565" s="105"/>
      <c r="AK2565" s="85"/>
      <c r="AL2565" s="85"/>
      <c r="AM2565" s="105"/>
      <c r="AN2565" s="107"/>
      <c r="AO2565" s="107"/>
      <c r="AP2565" s="105"/>
      <c r="AQ2565" s="85"/>
      <c r="AR2565" s="85"/>
      <c r="AS2565" s="105"/>
      <c r="AT2565" s="107"/>
      <c r="AU2565" s="85"/>
      <c r="AV2565" s="107"/>
      <c r="AW2565" s="85"/>
      <c r="AX2565" s="85"/>
      <c r="AY2565" s="85"/>
      <c r="AZ2565" s="80"/>
      <c r="BA2565" s="86"/>
      <c r="BB2565" s="86"/>
      <c r="BC2565" s="105"/>
    </row>
    <row r="2566" spans="1:55" x14ac:dyDescent="0.25">
      <c r="A2566" s="80"/>
      <c r="B2566" s="80"/>
      <c r="C2566" s="80"/>
      <c r="D2566" s="80"/>
      <c r="E2566" s="80"/>
      <c r="F2566" s="80"/>
      <c r="G2566" s="80"/>
      <c r="H2566" s="84"/>
      <c r="I2566" s="84"/>
      <c r="J2566" s="105"/>
      <c r="K2566" s="84"/>
      <c r="L2566" s="105"/>
      <c r="M2566" s="84"/>
      <c r="N2566" s="105"/>
      <c r="O2566" s="84"/>
      <c r="P2566" s="84"/>
      <c r="Q2566" s="105"/>
      <c r="R2566" s="84"/>
      <c r="S2566" s="105"/>
      <c r="T2566" s="84"/>
      <c r="U2566" s="105"/>
      <c r="V2566" s="80"/>
      <c r="W2566" s="80"/>
      <c r="X2566" s="108"/>
      <c r="Y2566" s="108"/>
      <c r="Z2566" s="80"/>
      <c r="AA2566" s="80"/>
      <c r="AB2566" s="109"/>
      <c r="AC2566" s="80"/>
      <c r="AD2566" s="80"/>
      <c r="AE2566" s="80"/>
      <c r="AF2566" s="80"/>
      <c r="AG2566" s="80"/>
      <c r="AH2566" s="107"/>
      <c r="AI2566" s="107"/>
      <c r="AJ2566" s="105"/>
      <c r="AK2566" s="85"/>
      <c r="AL2566" s="85"/>
      <c r="AM2566" s="105"/>
      <c r="AN2566" s="107"/>
      <c r="AO2566" s="107"/>
      <c r="AP2566" s="105"/>
      <c r="AQ2566" s="85"/>
      <c r="AR2566" s="85"/>
      <c r="AS2566" s="105"/>
      <c r="AT2566" s="107"/>
      <c r="AU2566" s="85"/>
      <c r="AV2566" s="107"/>
      <c r="AW2566" s="85"/>
      <c r="AX2566" s="85"/>
      <c r="AY2566" s="85"/>
      <c r="AZ2566" s="80"/>
      <c r="BA2566" s="86"/>
      <c r="BB2566" s="86"/>
      <c r="BC2566" s="105"/>
    </row>
    <row r="2567" spans="1:55" x14ac:dyDescent="0.25">
      <c r="A2567" s="80"/>
      <c r="B2567" s="80"/>
      <c r="C2567" s="80"/>
      <c r="D2567" s="80"/>
      <c r="E2567" s="80"/>
      <c r="F2567" s="80"/>
      <c r="G2567" s="80"/>
      <c r="H2567" s="84"/>
      <c r="I2567" s="84"/>
      <c r="J2567" s="105"/>
      <c r="K2567" s="84"/>
      <c r="L2567" s="105"/>
      <c r="M2567" s="84"/>
      <c r="N2567" s="105"/>
      <c r="O2567" s="84"/>
      <c r="P2567" s="84"/>
      <c r="Q2567" s="105"/>
      <c r="R2567" s="84"/>
      <c r="S2567" s="105"/>
      <c r="T2567" s="84"/>
      <c r="U2567" s="105"/>
      <c r="V2567" s="80"/>
      <c r="W2567" s="80"/>
      <c r="X2567" s="108"/>
      <c r="Y2567" s="108"/>
      <c r="Z2567" s="80"/>
      <c r="AA2567" s="80"/>
      <c r="AB2567" s="109"/>
      <c r="AC2567" s="80"/>
      <c r="AD2567" s="80"/>
      <c r="AE2567" s="80"/>
      <c r="AF2567" s="80"/>
      <c r="AG2567" s="80"/>
      <c r="AH2567" s="107"/>
      <c r="AI2567" s="107"/>
      <c r="AJ2567" s="105"/>
      <c r="AK2567" s="85"/>
      <c r="AL2567" s="85"/>
      <c r="AM2567" s="105"/>
      <c r="AN2567" s="107"/>
      <c r="AO2567" s="107"/>
      <c r="AP2567" s="105"/>
      <c r="AQ2567" s="85"/>
      <c r="AR2567" s="85"/>
      <c r="AS2567" s="105"/>
      <c r="AT2567" s="107"/>
      <c r="AU2567" s="85"/>
      <c r="AV2567" s="107"/>
      <c r="AW2567" s="85"/>
      <c r="AX2567" s="85"/>
      <c r="AY2567" s="85"/>
      <c r="AZ2567" s="80"/>
      <c r="BA2567" s="86"/>
      <c r="BB2567" s="86"/>
      <c r="BC2567" s="105"/>
    </row>
    <row r="2568" spans="1:55" x14ac:dyDescent="0.25">
      <c r="A2568" s="80"/>
      <c r="B2568" s="80"/>
      <c r="C2568" s="80"/>
      <c r="D2568" s="80"/>
      <c r="E2568" s="80"/>
      <c r="F2568" s="80"/>
      <c r="G2568" s="80"/>
      <c r="H2568" s="84"/>
      <c r="I2568" s="84"/>
      <c r="J2568" s="105"/>
      <c r="K2568" s="84"/>
      <c r="L2568" s="105"/>
      <c r="M2568" s="84"/>
      <c r="N2568" s="105"/>
      <c r="O2568" s="84"/>
      <c r="P2568" s="84"/>
      <c r="Q2568" s="105"/>
      <c r="R2568" s="84"/>
      <c r="S2568" s="105"/>
      <c r="T2568" s="84"/>
      <c r="U2568" s="105"/>
      <c r="V2568" s="80"/>
      <c r="W2568" s="80"/>
      <c r="X2568" s="108"/>
      <c r="Y2568" s="108"/>
      <c r="Z2568" s="80"/>
      <c r="AA2568" s="80"/>
      <c r="AB2568" s="109"/>
      <c r="AC2568" s="80"/>
      <c r="AD2568" s="80"/>
      <c r="AE2568" s="80"/>
      <c r="AF2568" s="80"/>
      <c r="AG2568" s="80"/>
      <c r="AH2568" s="107"/>
      <c r="AI2568" s="107"/>
      <c r="AJ2568" s="105"/>
      <c r="AK2568" s="85"/>
      <c r="AL2568" s="85"/>
      <c r="AM2568" s="105"/>
      <c r="AN2568" s="107"/>
      <c r="AO2568" s="107"/>
      <c r="AP2568" s="105"/>
      <c r="AQ2568" s="85"/>
      <c r="AR2568" s="85"/>
      <c r="AS2568" s="105"/>
      <c r="AT2568" s="107"/>
      <c r="AU2568" s="85"/>
      <c r="AV2568" s="107"/>
      <c r="AW2568" s="85"/>
      <c r="AX2568" s="85"/>
      <c r="AY2568" s="85"/>
      <c r="AZ2568" s="80"/>
      <c r="BA2568" s="86"/>
      <c r="BB2568" s="86"/>
      <c r="BC2568" s="105"/>
    </row>
    <row r="2569" spans="1:55" x14ac:dyDescent="0.25">
      <c r="A2569" s="80"/>
      <c r="B2569" s="80"/>
      <c r="C2569" s="80"/>
      <c r="D2569" s="80"/>
      <c r="E2569" s="80"/>
      <c r="F2569" s="80"/>
      <c r="G2569" s="80"/>
      <c r="H2569" s="80"/>
      <c r="I2569" s="80"/>
      <c r="J2569" s="80"/>
      <c r="K2569" s="84"/>
      <c r="L2569" s="105"/>
      <c r="M2569" s="84"/>
      <c r="N2569" s="105"/>
      <c r="O2569" s="80"/>
      <c r="P2569" s="80"/>
      <c r="Q2569" s="80"/>
      <c r="R2569" s="84"/>
      <c r="S2569" s="105"/>
      <c r="T2569" s="84"/>
      <c r="U2569" s="105"/>
      <c r="V2569" s="80"/>
      <c r="W2569" s="80"/>
      <c r="X2569" s="80"/>
      <c r="Y2569" s="80"/>
      <c r="Z2569" s="80"/>
      <c r="AA2569" s="80"/>
      <c r="AB2569" s="109"/>
      <c r="AC2569" s="80"/>
      <c r="AD2569" s="80"/>
      <c r="AE2569" s="80"/>
      <c r="AF2569" s="80"/>
      <c r="AG2569" s="80"/>
      <c r="AH2569" s="80"/>
      <c r="AI2569" s="80"/>
      <c r="AJ2569" s="80"/>
      <c r="AK2569" s="80"/>
      <c r="AL2569" s="80"/>
      <c r="AM2569" s="80"/>
      <c r="AN2569" s="80"/>
      <c r="AO2569" s="80"/>
      <c r="AP2569" s="80"/>
      <c r="AQ2569" s="80"/>
      <c r="AR2569" s="80"/>
      <c r="AS2569" s="80"/>
      <c r="AT2569" s="80"/>
      <c r="AU2569" s="80"/>
      <c r="AV2569" s="80"/>
      <c r="AW2569" s="80"/>
      <c r="AX2569" s="80"/>
      <c r="AY2569" s="80"/>
      <c r="AZ2569" s="80"/>
      <c r="BA2569" s="80"/>
      <c r="BB2569" s="80"/>
      <c r="BC2569" s="80"/>
    </row>
    <row r="2570" spans="1:55" x14ac:dyDescent="0.25">
      <c r="A2570" s="80"/>
      <c r="B2570" s="80"/>
      <c r="C2570" s="80"/>
      <c r="D2570" s="80"/>
      <c r="E2570" s="80"/>
      <c r="F2570" s="80"/>
      <c r="G2570" s="80"/>
      <c r="H2570" s="84"/>
      <c r="I2570" s="84"/>
      <c r="J2570" s="105"/>
      <c r="K2570" s="84"/>
      <c r="L2570" s="105"/>
      <c r="M2570" s="84"/>
      <c r="N2570" s="105"/>
      <c r="O2570" s="84"/>
      <c r="P2570" s="84"/>
      <c r="Q2570" s="105"/>
      <c r="R2570" s="84"/>
      <c r="S2570" s="105"/>
      <c r="T2570" s="84"/>
      <c r="U2570" s="105"/>
      <c r="V2570" s="80"/>
      <c r="W2570" s="80"/>
      <c r="X2570" s="108"/>
      <c r="Y2570" s="108"/>
      <c r="Z2570" s="80"/>
      <c r="AA2570" s="80"/>
      <c r="AB2570" s="109"/>
      <c r="AC2570" s="80"/>
      <c r="AD2570" s="80"/>
      <c r="AE2570" s="80"/>
      <c r="AF2570" s="80"/>
      <c r="AG2570" s="80"/>
      <c r="AH2570" s="107"/>
      <c r="AI2570" s="107"/>
      <c r="AJ2570" s="105"/>
      <c r="AK2570" s="85"/>
      <c r="AL2570" s="85"/>
      <c r="AM2570" s="105"/>
      <c r="AN2570" s="107"/>
      <c r="AO2570" s="107"/>
      <c r="AP2570" s="105"/>
      <c r="AQ2570" s="85"/>
      <c r="AR2570" s="85"/>
      <c r="AS2570" s="105"/>
      <c r="AT2570" s="107"/>
      <c r="AU2570" s="85"/>
      <c r="AV2570" s="107"/>
      <c r="AW2570" s="85"/>
      <c r="AX2570" s="85"/>
      <c r="AY2570" s="85"/>
      <c r="AZ2570" s="80"/>
      <c r="BA2570" s="86"/>
      <c r="BB2570" s="86"/>
      <c r="BC2570" s="105"/>
    </row>
    <row r="2571" spans="1:55" x14ac:dyDescent="0.25">
      <c r="A2571" s="80"/>
      <c r="B2571" s="80"/>
      <c r="C2571" s="80"/>
      <c r="D2571" s="80"/>
      <c r="E2571" s="80"/>
      <c r="F2571" s="80"/>
      <c r="G2571" s="80"/>
      <c r="H2571" s="84"/>
      <c r="I2571" s="84"/>
      <c r="J2571" s="105"/>
      <c r="K2571" s="84"/>
      <c r="L2571" s="105"/>
      <c r="M2571" s="84"/>
      <c r="N2571" s="105"/>
      <c r="O2571" s="84"/>
      <c r="P2571" s="84"/>
      <c r="Q2571" s="105"/>
      <c r="R2571" s="84"/>
      <c r="S2571" s="105"/>
      <c r="T2571" s="84"/>
      <c r="U2571" s="105"/>
      <c r="V2571" s="80"/>
      <c r="W2571" s="80"/>
      <c r="X2571" s="108"/>
      <c r="Y2571" s="108"/>
      <c r="Z2571" s="80"/>
      <c r="AA2571" s="80"/>
      <c r="AB2571" s="109"/>
      <c r="AC2571" s="80"/>
      <c r="AD2571" s="80"/>
      <c r="AE2571" s="80"/>
      <c r="AF2571" s="80"/>
      <c r="AG2571" s="80"/>
      <c r="AH2571" s="107"/>
      <c r="AI2571" s="107"/>
      <c r="AJ2571" s="105"/>
      <c r="AK2571" s="85"/>
      <c r="AL2571" s="85"/>
      <c r="AM2571" s="105"/>
      <c r="AN2571" s="107"/>
      <c r="AO2571" s="107"/>
      <c r="AP2571" s="105"/>
      <c r="AQ2571" s="85"/>
      <c r="AR2571" s="85"/>
      <c r="AS2571" s="105"/>
      <c r="AT2571" s="107"/>
      <c r="AU2571" s="85"/>
      <c r="AV2571" s="107"/>
      <c r="AW2571" s="85"/>
      <c r="AX2571" s="85"/>
      <c r="AY2571" s="85"/>
      <c r="AZ2571" s="80"/>
      <c r="BA2571" s="86"/>
      <c r="BB2571" s="86"/>
      <c r="BC2571" s="105"/>
    </row>
    <row r="2572" spans="1:55" x14ac:dyDescent="0.25">
      <c r="A2572" s="80"/>
      <c r="B2572" s="80"/>
      <c r="C2572" s="80"/>
      <c r="D2572" s="80"/>
      <c r="E2572" s="80"/>
      <c r="F2572" s="80"/>
      <c r="G2572" s="80"/>
      <c r="H2572" s="84"/>
      <c r="I2572" s="84"/>
      <c r="J2572" s="105"/>
      <c r="K2572" s="84"/>
      <c r="L2572" s="105"/>
      <c r="M2572" s="84"/>
      <c r="N2572" s="105"/>
      <c r="O2572" s="84"/>
      <c r="P2572" s="84"/>
      <c r="Q2572" s="105"/>
      <c r="R2572" s="84"/>
      <c r="S2572" s="105"/>
      <c r="T2572" s="84"/>
      <c r="U2572" s="105"/>
      <c r="V2572" s="80"/>
      <c r="W2572" s="80"/>
      <c r="X2572" s="108"/>
      <c r="Y2572" s="108"/>
      <c r="Z2572" s="80"/>
      <c r="AA2572" s="80"/>
      <c r="AB2572" s="109"/>
      <c r="AC2572" s="80"/>
      <c r="AD2572" s="80"/>
      <c r="AE2572" s="80"/>
      <c r="AF2572" s="80"/>
      <c r="AG2572" s="80"/>
      <c r="AH2572" s="107"/>
      <c r="AI2572" s="107"/>
      <c r="AJ2572" s="105"/>
      <c r="AK2572" s="85"/>
      <c r="AL2572" s="85"/>
      <c r="AM2572" s="105"/>
      <c r="AN2572" s="107"/>
      <c r="AO2572" s="107"/>
      <c r="AP2572" s="105"/>
      <c r="AQ2572" s="85"/>
      <c r="AR2572" s="85"/>
      <c r="AS2572" s="105"/>
      <c r="AT2572" s="107"/>
      <c r="AU2572" s="85"/>
      <c r="AV2572" s="107"/>
      <c r="AW2572" s="85"/>
      <c r="AX2572" s="85"/>
      <c r="AY2572" s="85"/>
      <c r="AZ2572" s="80"/>
      <c r="BA2572" s="86"/>
      <c r="BB2572" s="86"/>
      <c r="BC2572" s="105"/>
    </row>
    <row r="2573" spans="1:55" x14ac:dyDescent="0.25">
      <c r="A2573" s="80"/>
      <c r="B2573" s="80"/>
      <c r="C2573" s="80"/>
      <c r="D2573" s="80"/>
      <c r="E2573" s="80"/>
      <c r="F2573" s="80"/>
      <c r="G2573" s="80"/>
      <c r="H2573" s="84"/>
      <c r="I2573" s="84"/>
      <c r="J2573" s="105"/>
      <c r="K2573" s="84"/>
      <c r="L2573" s="105"/>
      <c r="M2573" s="84"/>
      <c r="N2573" s="105"/>
      <c r="O2573" s="84"/>
      <c r="P2573" s="84"/>
      <c r="Q2573" s="105"/>
      <c r="R2573" s="84"/>
      <c r="S2573" s="105"/>
      <c r="T2573" s="84"/>
      <c r="U2573" s="105"/>
      <c r="V2573" s="80"/>
      <c r="W2573" s="80"/>
      <c r="X2573" s="108"/>
      <c r="Y2573" s="108"/>
      <c r="Z2573" s="80"/>
      <c r="AA2573" s="80"/>
      <c r="AB2573" s="109"/>
      <c r="AC2573" s="80"/>
      <c r="AD2573" s="80"/>
      <c r="AE2573" s="80"/>
      <c r="AF2573" s="80"/>
      <c r="AG2573" s="80"/>
      <c r="AH2573" s="107"/>
      <c r="AI2573" s="107"/>
      <c r="AJ2573" s="105"/>
      <c r="AK2573" s="85"/>
      <c r="AL2573" s="85"/>
      <c r="AM2573" s="105"/>
      <c r="AN2573" s="107"/>
      <c r="AO2573" s="107"/>
      <c r="AP2573" s="105"/>
      <c r="AQ2573" s="85"/>
      <c r="AR2573" s="85"/>
      <c r="AS2573" s="105"/>
      <c r="AT2573" s="107"/>
      <c r="AU2573" s="85"/>
      <c r="AV2573" s="107"/>
      <c r="AW2573" s="85"/>
      <c r="AX2573" s="85"/>
      <c r="AY2573" s="85"/>
      <c r="AZ2573" s="80"/>
      <c r="BA2573" s="86"/>
      <c r="BB2573" s="86"/>
      <c r="BC2573" s="105"/>
    </row>
    <row r="2574" spans="1:55" x14ac:dyDescent="0.25">
      <c r="A2574" s="80"/>
      <c r="B2574" s="80"/>
      <c r="C2574" s="80"/>
      <c r="D2574" s="80"/>
      <c r="E2574" s="80"/>
      <c r="F2574" s="80"/>
      <c r="G2574" s="80"/>
      <c r="H2574" s="84"/>
      <c r="I2574" s="84"/>
      <c r="J2574" s="105"/>
      <c r="K2574" s="84"/>
      <c r="L2574" s="105"/>
      <c r="M2574" s="84"/>
      <c r="N2574" s="105"/>
      <c r="O2574" s="84"/>
      <c r="P2574" s="84"/>
      <c r="Q2574" s="105"/>
      <c r="R2574" s="84"/>
      <c r="S2574" s="105"/>
      <c r="T2574" s="84"/>
      <c r="U2574" s="105"/>
      <c r="V2574" s="80"/>
      <c r="W2574" s="80"/>
      <c r="X2574" s="108"/>
      <c r="Y2574" s="108"/>
      <c r="Z2574" s="80"/>
      <c r="AA2574" s="80"/>
      <c r="AB2574" s="109"/>
      <c r="AC2574" s="80"/>
      <c r="AD2574" s="80"/>
      <c r="AE2574" s="80"/>
      <c r="AF2574" s="80"/>
      <c r="AG2574" s="80"/>
      <c r="AH2574" s="107"/>
      <c r="AI2574" s="107"/>
      <c r="AJ2574" s="105"/>
      <c r="AK2574" s="85"/>
      <c r="AL2574" s="85"/>
      <c r="AM2574" s="105"/>
      <c r="AN2574" s="107"/>
      <c r="AO2574" s="107"/>
      <c r="AP2574" s="105"/>
      <c r="AQ2574" s="85"/>
      <c r="AR2574" s="85"/>
      <c r="AS2574" s="105"/>
      <c r="AT2574" s="107"/>
      <c r="AU2574" s="85"/>
      <c r="AV2574" s="107"/>
      <c r="AW2574" s="85"/>
      <c r="AX2574" s="85"/>
      <c r="AY2574" s="85"/>
      <c r="AZ2574" s="80"/>
      <c r="BA2574" s="86"/>
      <c r="BB2574" s="86"/>
      <c r="BC2574" s="105"/>
    </row>
    <row r="2575" spans="1:55" x14ac:dyDescent="0.25">
      <c r="A2575" s="80"/>
      <c r="B2575" s="80"/>
      <c r="C2575" s="80"/>
      <c r="D2575" s="80"/>
      <c r="E2575" s="80"/>
      <c r="F2575" s="80"/>
      <c r="G2575" s="80"/>
      <c r="H2575" s="84"/>
      <c r="I2575" s="84"/>
      <c r="J2575" s="105"/>
      <c r="K2575" s="84"/>
      <c r="L2575" s="105"/>
      <c r="M2575" s="84"/>
      <c r="N2575" s="105"/>
      <c r="O2575" s="84"/>
      <c r="P2575" s="84"/>
      <c r="Q2575" s="105"/>
      <c r="R2575" s="84"/>
      <c r="S2575" s="105"/>
      <c r="T2575" s="84"/>
      <c r="U2575" s="105"/>
      <c r="V2575" s="80"/>
      <c r="W2575" s="80"/>
      <c r="X2575" s="108"/>
      <c r="Y2575" s="108"/>
      <c r="Z2575" s="80"/>
      <c r="AA2575" s="80"/>
      <c r="AB2575" s="109"/>
      <c r="AC2575" s="80"/>
      <c r="AD2575" s="80"/>
      <c r="AE2575" s="80"/>
      <c r="AF2575" s="80"/>
      <c r="AG2575" s="80"/>
      <c r="AH2575" s="107"/>
      <c r="AI2575" s="107"/>
      <c r="AJ2575" s="105"/>
      <c r="AK2575" s="85"/>
      <c r="AL2575" s="85"/>
      <c r="AM2575" s="105"/>
      <c r="AN2575" s="107"/>
      <c r="AO2575" s="107"/>
      <c r="AP2575" s="105"/>
      <c r="AQ2575" s="85"/>
      <c r="AR2575" s="85"/>
      <c r="AS2575" s="105"/>
      <c r="AT2575" s="107"/>
      <c r="AU2575" s="85"/>
      <c r="AV2575" s="107"/>
      <c r="AW2575" s="85"/>
      <c r="AX2575" s="85"/>
      <c r="AY2575" s="85"/>
      <c r="AZ2575" s="80"/>
      <c r="BA2575" s="86"/>
      <c r="BB2575" s="86"/>
      <c r="BC2575" s="105"/>
    </row>
    <row r="2576" spans="1:55" x14ac:dyDescent="0.25">
      <c r="A2576" s="80"/>
      <c r="B2576" s="80"/>
      <c r="C2576" s="80"/>
      <c r="D2576" s="80"/>
      <c r="E2576" s="80"/>
      <c r="F2576" s="80"/>
      <c r="G2576" s="80"/>
      <c r="H2576" s="80"/>
      <c r="I2576" s="84"/>
      <c r="J2576" s="105"/>
      <c r="K2576" s="84"/>
      <c r="L2576" s="105"/>
      <c r="M2576" s="84"/>
      <c r="N2576" s="105"/>
      <c r="O2576" s="80"/>
      <c r="P2576" s="84"/>
      <c r="Q2576" s="105"/>
      <c r="R2576" s="84"/>
      <c r="S2576" s="105"/>
      <c r="T2576" s="84"/>
      <c r="U2576" s="105"/>
      <c r="V2576" s="80"/>
      <c r="W2576" s="80"/>
      <c r="X2576" s="80"/>
      <c r="Y2576" s="80"/>
      <c r="Z2576" s="80"/>
      <c r="AA2576" s="80"/>
      <c r="AB2576" s="109"/>
      <c r="AC2576" s="80"/>
      <c r="AD2576" s="80"/>
      <c r="AE2576" s="80"/>
      <c r="AF2576" s="80"/>
      <c r="AG2576" s="80"/>
      <c r="AH2576" s="80"/>
      <c r="AI2576" s="107"/>
      <c r="AJ2576" s="105"/>
      <c r="AK2576" s="80"/>
      <c r="AL2576" s="85"/>
      <c r="AM2576" s="105"/>
      <c r="AN2576" s="80"/>
      <c r="AO2576" s="107"/>
      <c r="AP2576" s="105"/>
      <c r="AQ2576" s="80"/>
      <c r="AR2576" s="85"/>
      <c r="AS2576" s="105"/>
      <c r="AT2576" s="80"/>
      <c r="AU2576" s="80"/>
      <c r="AV2576" s="80"/>
      <c r="AW2576" s="80"/>
      <c r="AX2576" s="80"/>
      <c r="AY2576" s="85"/>
      <c r="AZ2576" s="80"/>
      <c r="BA2576" s="80"/>
      <c r="BB2576" s="86"/>
      <c r="BC2576" s="105"/>
    </row>
    <row r="2577" spans="1:55" x14ac:dyDescent="0.25">
      <c r="A2577" s="80"/>
      <c r="B2577" s="80"/>
      <c r="C2577" s="80"/>
      <c r="D2577" s="81"/>
      <c r="E2577" s="82"/>
      <c r="F2577" s="83"/>
      <c r="G2577" s="83"/>
      <c r="H2577" s="84"/>
      <c r="I2577" s="84"/>
      <c r="J2577" s="105"/>
      <c r="K2577" s="84"/>
      <c r="L2577" s="105"/>
      <c r="M2577" s="84"/>
      <c r="N2577" s="105"/>
      <c r="O2577" s="84"/>
      <c r="P2577" s="84"/>
      <c r="Q2577" s="105"/>
      <c r="R2577" s="84"/>
      <c r="S2577" s="105"/>
      <c r="T2577" s="84"/>
      <c r="U2577" s="105"/>
      <c r="V2577" s="80"/>
      <c r="W2577" s="80"/>
      <c r="X2577" s="80"/>
      <c r="Y2577" s="80"/>
      <c r="Z2577" s="106"/>
      <c r="AA2577" s="106"/>
      <c r="AB2577" s="109"/>
      <c r="AC2577" s="106"/>
      <c r="AD2577" s="106"/>
      <c r="AE2577" s="80"/>
      <c r="AF2577" s="106"/>
      <c r="AG2577" s="106"/>
      <c r="AH2577" s="107"/>
      <c r="AI2577" s="107"/>
      <c r="AJ2577" s="105"/>
      <c r="AK2577" s="85"/>
      <c r="AL2577" s="85"/>
      <c r="AM2577" s="105"/>
      <c r="AN2577" s="107"/>
      <c r="AO2577" s="107"/>
      <c r="AP2577" s="105"/>
      <c r="AQ2577" s="85"/>
      <c r="AR2577" s="85"/>
      <c r="AS2577" s="105"/>
      <c r="AT2577" s="107"/>
      <c r="AU2577" s="85"/>
      <c r="AV2577" s="107"/>
      <c r="AW2577" s="85"/>
      <c r="AX2577" s="85"/>
      <c r="AY2577" s="85"/>
      <c r="AZ2577" s="80"/>
      <c r="BA2577" s="86"/>
      <c r="BB2577" s="86"/>
      <c r="BC2577" s="105"/>
    </row>
    <row r="2578" spans="1:55" x14ac:dyDescent="0.25">
      <c r="A2578" s="80"/>
      <c r="B2578" s="80"/>
      <c r="C2578" s="80"/>
      <c r="D2578" s="81"/>
      <c r="E2578" s="82"/>
      <c r="F2578" s="83"/>
      <c r="G2578" s="83"/>
      <c r="H2578" s="84"/>
      <c r="I2578" s="84"/>
      <c r="J2578" s="105"/>
      <c r="K2578" s="84"/>
      <c r="L2578" s="105"/>
      <c r="M2578" s="84"/>
      <c r="N2578" s="105"/>
      <c r="O2578" s="84"/>
      <c r="P2578" s="84"/>
      <c r="Q2578" s="105"/>
      <c r="R2578" s="84"/>
      <c r="S2578" s="105"/>
      <c r="T2578" s="84"/>
      <c r="U2578" s="105"/>
      <c r="V2578" s="80"/>
      <c r="W2578" s="80"/>
      <c r="X2578" s="80"/>
      <c r="Y2578" s="80"/>
      <c r="Z2578" s="106"/>
      <c r="AA2578" s="106"/>
      <c r="AB2578" s="109"/>
      <c r="AC2578" s="106"/>
      <c r="AD2578" s="106"/>
      <c r="AE2578" s="80"/>
      <c r="AF2578" s="106"/>
      <c r="AG2578" s="106"/>
      <c r="AH2578" s="107"/>
      <c r="AI2578" s="107"/>
      <c r="AJ2578" s="105"/>
      <c r="AK2578" s="85"/>
      <c r="AL2578" s="85"/>
      <c r="AM2578" s="105"/>
      <c r="AN2578" s="107"/>
      <c r="AO2578" s="107"/>
      <c r="AP2578" s="105"/>
      <c r="AQ2578" s="85"/>
      <c r="AR2578" s="85"/>
      <c r="AS2578" s="105"/>
      <c r="AT2578" s="107"/>
      <c r="AU2578" s="85"/>
      <c r="AV2578" s="107"/>
      <c r="AW2578" s="85"/>
      <c r="AX2578" s="85"/>
      <c r="AY2578" s="85"/>
      <c r="AZ2578" s="80"/>
      <c r="BA2578" s="86"/>
      <c r="BB2578" s="86"/>
      <c r="BC2578" s="105"/>
    </row>
    <row r="2579" spans="1:55" x14ac:dyDescent="0.25">
      <c r="A2579" s="80"/>
      <c r="B2579" s="80"/>
      <c r="C2579" s="80"/>
      <c r="D2579" s="81"/>
      <c r="E2579" s="82"/>
      <c r="F2579" s="83"/>
      <c r="G2579" s="83"/>
      <c r="H2579" s="84"/>
      <c r="I2579" s="84"/>
      <c r="J2579" s="105"/>
      <c r="K2579" s="84"/>
      <c r="L2579" s="105"/>
      <c r="M2579" s="84"/>
      <c r="N2579" s="105"/>
      <c r="O2579" s="84"/>
      <c r="P2579" s="84"/>
      <c r="Q2579" s="105"/>
      <c r="R2579" s="84"/>
      <c r="S2579" s="105"/>
      <c r="T2579" s="84"/>
      <c r="U2579" s="105"/>
      <c r="V2579" s="80"/>
      <c r="W2579" s="80"/>
      <c r="X2579" s="108"/>
      <c r="Y2579" s="108"/>
      <c r="Z2579" s="106"/>
      <c r="AA2579" s="106"/>
      <c r="AB2579" s="109"/>
      <c r="AC2579" s="106"/>
      <c r="AD2579" s="106"/>
      <c r="AE2579" s="80"/>
      <c r="AF2579" s="106"/>
      <c r="AG2579" s="106"/>
      <c r="AH2579" s="107"/>
      <c r="AI2579" s="107"/>
      <c r="AJ2579" s="105"/>
      <c r="AK2579" s="85"/>
      <c r="AL2579" s="85"/>
      <c r="AM2579" s="105"/>
      <c r="AN2579" s="107"/>
      <c r="AO2579" s="107"/>
      <c r="AP2579" s="105"/>
      <c r="AQ2579" s="85"/>
      <c r="AR2579" s="85"/>
      <c r="AS2579" s="105"/>
      <c r="AT2579" s="107"/>
      <c r="AU2579" s="85"/>
      <c r="AV2579" s="107"/>
      <c r="AW2579" s="85"/>
      <c r="AX2579" s="85"/>
      <c r="AY2579" s="85"/>
      <c r="AZ2579" s="80"/>
      <c r="BA2579" s="86"/>
      <c r="BB2579" s="86"/>
      <c r="BC2579" s="105"/>
    </row>
    <row r="2580" spans="1:55" x14ac:dyDescent="0.25">
      <c r="A2580" s="80"/>
      <c r="B2580" s="80"/>
      <c r="C2580" s="80"/>
      <c r="D2580" s="81"/>
      <c r="E2580" s="82"/>
      <c r="F2580" s="83"/>
      <c r="G2580" s="83"/>
      <c r="H2580" s="84"/>
      <c r="I2580" s="84"/>
      <c r="J2580" s="105"/>
      <c r="K2580" s="84"/>
      <c r="L2580" s="105"/>
      <c r="M2580" s="84"/>
      <c r="N2580" s="105"/>
      <c r="O2580" s="84"/>
      <c r="P2580" s="84"/>
      <c r="Q2580" s="105"/>
      <c r="R2580" s="84"/>
      <c r="S2580" s="105"/>
      <c r="T2580" s="84"/>
      <c r="U2580" s="105"/>
      <c r="V2580" s="80"/>
      <c r="W2580" s="80"/>
      <c r="X2580" s="80"/>
      <c r="Y2580" s="80"/>
      <c r="Z2580" s="106"/>
      <c r="AA2580" s="106"/>
      <c r="AB2580" s="109"/>
      <c r="AC2580" s="106"/>
      <c r="AD2580" s="106"/>
      <c r="AE2580" s="80"/>
      <c r="AF2580" s="106"/>
      <c r="AG2580" s="106"/>
      <c r="AH2580" s="107"/>
      <c r="AI2580" s="107"/>
      <c r="AJ2580" s="105"/>
      <c r="AK2580" s="85"/>
      <c r="AL2580" s="85"/>
      <c r="AM2580" s="105"/>
      <c r="AN2580" s="107"/>
      <c r="AO2580" s="107"/>
      <c r="AP2580" s="105"/>
      <c r="AQ2580" s="85"/>
      <c r="AR2580" s="85"/>
      <c r="AS2580" s="105"/>
      <c r="AT2580" s="107"/>
      <c r="AU2580" s="85"/>
      <c r="AV2580" s="107"/>
      <c r="AW2580" s="85"/>
      <c r="AX2580" s="85"/>
      <c r="AY2580" s="85"/>
      <c r="AZ2580" s="80"/>
      <c r="BA2580" s="86"/>
      <c r="BB2580" s="86"/>
      <c r="BC2580" s="105"/>
    </row>
    <row r="2581" spans="1:55" x14ac:dyDescent="0.25">
      <c r="A2581" s="80"/>
      <c r="B2581" s="80"/>
      <c r="C2581" s="80"/>
      <c r="D2581" s="81"/>
      <c r="E2581" s="82"/>
      <c r="F2581" s="83"/>
      <c r="G2581" s="83"/>
      <c r="H2581" s="84"/>
      <c r="I2581" s="84"/>
      <c r="J2581" s="105"/>
      <c r="K2581" s="84"/>
      <c r="L2581" s="105"/>
      <c r="M2581" s="84"/>
      <c r="N2581" s="105"/>
      <c r="O2581" s="84"/>
      <c r="P2581" s="84"/>
      <c r="Q2581" s="105"/>
      <c r="R2581" s="84"/>
      <c r="S2581" s="105"/>
      <c r="T2581" s="84"/>
      <c r="U2581" s="105"/>
      <c r="V2581" s="80"/>
      <c r="W2581" s="80"/>
      <c r="X2581" s="80"/>
      <c r="Y2581" s="80"/>
      <c r="Z2581" s="106"/>
      <c r="AA2581" s="106"/>
      <c r="AB2581" s="109"/>
      <c r="AC2581" s="106"/>
      <c r="AD2581" s="106"/>
      <c r="AE2581" s="80"/>
      <c r="AF2581" s="106"/>
      <c r="AG2581" s="106"/>
      <c r="AH2581" s="107"/>
      <c r="AI2581" s="107"/>
      <c r="AJ2581" s="105"/>
      <c r="AK2581" s="85"/>
      <c r="AL2581" s="85"/>
      <c r="AM2581" s="105"/>
      <c r="AN2581" s="107"/>
      <c r="AO2581" s="107"/>
      <c r="AP2581" s="105"/>
      <c r="AQ2581" s="85"/>
      <c r="AR2581" s="85"/>
      <c r="AS2581" s="105"/>
      <c r="AT2581" s="107"/>
      <c r="AU2581" s="85"/>
      <c r="AV2581" s="107"/>
      <c r="AW2581" s="85"/>
      <c r="AX2581" s="85"/>
      <c r="AY2581" s="85"/>
      <c r="AZ2581" s="80"/>
      <c r="BA2581" s="86"/>
      <c r="BB2581" s="86"/>
      <c r="BC2581" s="105"/>
    </row>
    <row r="2582" spans="1:55" x14ac:dyDescent="0.25">
      <c r="A2582" s="80"/>
      <c r="B2582" s="80"/>
      <c r="C2582" s="80"/>
      <c r="D2582" s="81"/>
      <c r="E2582" s="82"/>
      <c r="F2582" s="83"/>
      <c r="G2582" s="83"/>
      <c r="H2582" s="84"/>
      <c r="I2582" s="84"/>
      <c r="J2582" s="105"/>
      <c r="K2582" s="84"/>
      <c r="L2582" s="105"/>
      <c r="M2582" s="84"/>
      <c r="N2582" s="105"/>
      <c r="O2582" s="84"/>
      <c r="P2582" s="84"/>
      <c r="Q2582" s="105"/>
      <c r="R2582" s="84"/>
      <c r="S2582" s="105"/>
      <c r="T2582" s="84"/>
      <c r="U2582" s="105"/>
      <c r="V2582" s="80"/>
      <c r="W2582" s="80"/>
      <c r="X2582" s="80"/>
      <c r="Y2582" s="80"/>
      <c r="Z2582" s="106"/>
      <c r="AA2582" s="106"/>
      <c r="AB2582" s="109"/>
      <c r="AC2582" s="106"/>
      <c r="AD2582" s="106"/>
      <c r="AE2582" s="80"/>
      <c r="AF2582" s="106"/>
      <c r="AG2582" s="106"/>
      <c r="AH2582" s="107"/>
      <c r="AI2582" s="107"/>
      <c r="AJ2582" s="105"/>
      <c r="AK2582" s="85"/>
      <c r="AL2582" s="85"/>
      <c r="AM2582" s="105"/>
      <c r="AN2582" s="107"/>
      <c r="AO2582" s="107"/>
      <c r="AP2582" s="105"/>
      <c r="AQ2582" s="85"/>
      <c r="AR2582" s="85"/>
      <c r="AS2582" s="105"/>
      <c r="AT2582" s="107"/>
      <c r="AU2582" s="85"/>
      <c r="AV2582" s="107"/>
      <c r="AW2582" s="85"/>
      <c r="AX2582" s="85"/>
      <c r="AY2582" s="85"/>
      <c r="AZ2582" s="80"/>
      <c r="BA2582" s="86"/>
      <c r="BB2582" s="86"/>
      <c r="BC2582" s="105"/>
    </row>
    <row r="2583" spans="1:55" x14ac:dyDescent="0.25">
      <c r="A2583" s="80"/>
      <c r="B2583" s="80"/>
      <c r="C2583" s="80"/>
      <c r="D2583" s="81"/>
      <c r="E2583" s="82"/>
      <c r="F2583" s="83"/>
      <c r="G2583" s="83"/>
      <c r="H2583" s="84"/>
      <c r="I2583" s="84"/>
      <c r="J2583" s="105"/>
      <c r="K2583" s="84"/>
      <c r="L2583" s="105"/>
      <c r="M2583" s="84"/>
      <c r="N2583" s="105"/>
      <c r="O2583" s="84"/>
      <c r="P2583" s="84"/>
      <c r="Q2583" s="105"/>
      <c r="R2583" s="84"/>
      <c r="S2583" s="105"/>
      <c r="T2583" s="84"/>
      <c r="U2583" s="105"/>
      <c r="V2583" s="80"/>
      <c r="W2583" s="80"/>
      <c r="X2583" s="108"/>
      <c r="Y2583" s="108"/>
      <c r="Z2583" s="106"/>
      <c r="AA2583" s="106"/>
      <c r="AB2583" s="109"/>
      <c r="AC2583" s="106"/>
      <c r="AD2583" s="106"/>
      <c r="AE2583" s="80"/>
      <c r="AF2583" s="106"/>
      <c r="AG2583" s="106"/>
      <c r="AH2583" s="107"/>
      <c r="AI2583" s="107"/>
      <c r="AJ2583" s="105"/>
      <c r="AK2583" s="85"/>
      <c r="AL2583" s="85"/>
      <c r="AM2583" s="105"/>
      <c r="AN2583" s="107"/>
      <c r="AO2583" s="107"/>
      <c r="AP2583" s="105"/>
      <c r="AQ2583" s="85"/>
      <c r="AR2583" s="85"/>
      <c r="AS2583" s="105"/>
      <c r="AT2583" s="107"/>
      <c r="AU2583" s="85"/>
      <c r="AV2583" s="107"/>
      <c r="AW2583" s="85"/>
      <c r="AX2583" s="85"/>
      <c r="AY2583" s="85"/>
      <c r="AZ2583" s="80"/>
      <c r="BA2583" s="86"/>
      <c r="BB2583" s="86"/>
      <c r="BC2583" s="105"/>
    </row>
    <row r="2584" spans="1:55" x14ac:dyDescent="0.25">
      <c r="A2584" s="80"/>
      <c r="B2584" s="80"/>
      <c r="C2584" s="80"/>
      <c r="D2584" s="81"/>
      <c r="E2584" s="82"/>
      <c r="F2584" s="83"/>
      <c r="G2584" s="83"/>
      <c r="H2584" s="84"/>
      <c r="I2584" s="84"/>
      <c r="J2584" s="105"/>
      <c r="K2584" s="84"/>
      <c r="L2584" s="105"/>
      <c r="M2584" s="84"/>
      <c r="N2584" s="105"/>
      <c r="O2584" s="84"/>
      <c r="P2584" s="84"/>
      <c r="Q2584" s="105"/>
      <c r="R2584" s="84"/>
      <c r="S2584" s="105"/>
      <c r="T2584" s="84"/>
      <c r="U2584" s="105"/>
      <c r="V2584" s="80"/>
      <c r="W2584" s="80"/>
      <c r="X2584" s="108"/>
      <c r="Y2584" s="108"/>
      <c r="Z2584" s="106"/>
      <c r="AA2584" s="106"/>
      <c r="AB2584" s="109"/>
      <c r="AC2584" s="106"/>
      <c r="AD2584" s="106"/>
      <c r="AE2584" s="80"/>
      <c r="AF2584" s="106"/>
      <c r="AG2584" s="106"/>
      <c r="AH2584" s="107"/>
      <c r="AI2584" s="107"/>
      <c r="AJ2584" s="105"/>
      <c r="AK2584" s="85"/>
      <c r="AL2584" s="85"/>
      <c r="AM2584" s="105"/>
      <c r="AN2584" s="107"/>
      <c r="AO2584" s="107"/>
      <c r="AP2584" s="105"/>
      <c r="AQ2584" s="85"/>
      <c r="AR2584" s="85"/>
      <c r="AS2584" s="105"/>
      <c r="AT2584" s="107"/>
      <c r="AU2584" s="85"/>
      <c r="AV2584" s="107"/>
      <c r="AW2584" s="85"/>
      <c r="AX2584" s="85"/>
      <c r="AY2584" s="85"/>
      <c r="AZ2584" s="80"/>
      <c r="BA2584" s="86"/>
      <c r="BB2584" s="86"/>
      <c r="BC2584" s="105"/>
    </row>
    <row r="2585" spans="1:55" x14ac:dyDescent="0.25">
      <c r="A2585" s="80"/>
      <c r="B2585" s="80"/>
      <c r="C2585" s="80"/>
      <c r="D2585" s="81"/>
      <c r="E2585" s="82"/>
      <c r="F2585" s="83"/>
      <c r="G2585" s="83"/>
      <c r="H2585" s="84"/>
      <c r="I2585" s="84"/>
      <c r="J2585" s="105"/>
      <c r="K2585" s="84"/>
      <c r="L2585" s="105"/>
      <c r="M2585" s="84"/>
      <c r="N2585" s="105"/>
      <c r="O2585" s="84"/>
      <c r="P2585" s="84"/>
      <c r="Q2585" s="105"/>
      <c r="R2585" s="84"/>
      <c r="S2585" s="105"/>
      <c r="T2585" s="84"/>
      <c r="U2585" s="105"/>
      <c r="V2585" s="80"/>
      <c r="W2585" s="80"/>
      <c r="X2585" s="108"/>
      <c r="Y2585" s="108"/>
      <c r="Z2585" s="106"/>
      <c r="AA2585" s="106"/>
      <c r="AB2585" s="109"/>
      <c r="AC2585" s="106"/>
      <c r="AD2585" s="106"/>
      <c r="AE2585" s="80"/>
      <c r="AF2585" s="106"/>
      <c r="AG2585" s="106"/>
      <c r="AH2585" s="107"/>
      <c r="AI2585" s="107"/>
      <c r="AJ2585" s="105"/>
      <c r="AK2585" s="85"/>
      <c r="AL2585" s="85"/>
      <c r="AM2585" s="105"/>
      <c r="AN2585" s="107"/>
      <c r="AO2585" s="107"/>
      <c r="AP2585" s="105"/>
      <c r="AQ2585" s="85"/>
      <c r="AR2585" s="85"/>
      <c r="AS2585" s="105"/>
      <c r="AT2585" s="107"/>
      <c r="AU2585" s="85"/>
      <c r="AV2585" s="107"/>
      <c r="AW2585" s="85"/>
      <c r="AX2585" s="85"/>
      <c r="AY2585" s="85"/>
      <c r="AZ2585" s="80"/>
      <c r="BA2585" s="86"/>
      <c r="BB2585" s="86"/>
      <c r="BC2585" s="105"/>
    </row>
    <row r="2586" spans="1:55" x14ac:dyDescent="0.25">
      <c r="A2586" s="80"/>
      <c r="B2586" s="80"/>
      <c r="C2586" s="80"/>
      <c r="D2586" s="81"/>
      <c r="E2586" s="80"/>
      <c r="F2586" s="83"/>
      <c r="G2586" s="80"/>
      <c r="H2586" s="84"/>
      <c r="I2586" s="84"/>
      <c r="J2586" s="105"/>
      <c r="K2586" s="84"/>
      <c r="L2586" s="105"/>
      <c r="M2586" s="84"/>
      <c r="N2586" s="105"/>
      <c r="O2586" s="84"/>
      <c r="P2586" s="84"/>
      <c r="Q2586" s="105"/>
      <c r="R2586" s="84"/>
      <c r="S2586" s="105"/>
      <c r="T2586" s="84"/>
      <c r="U2586" s="105"/>
      <c r="V2586" s="80"/>
      <c r="W2586" s="80"/>
      <c r="X2586" s="108"/>
      <c r="Y2586" s="108"/>
      <c r="Z2586" s="80"/>
      <c r="AA2586" s="80"/>
      <c r="AB2586" s="109"/>
      <c r="AC2586" s="80"/>
      <c r="AD2586" s="80"/>
      <c r="AE2586" s="80"/>
      <c r="AF2586" s="80"/>
      <c r="AG2586" s="80"/>
      <c r="AH2586" s="107"/>
      <c r="AI2586" s="107"/>
      <c r="AJ2586" s="105"/>
      <c r="AK2586" s="85"/>
      <c r="AL2586" s="85"/>
      <c r="AM2586" s="105"/>
      <c r="AN2586" s="107"/>
      <c r="AO2586" s="107"/>
      <c r="AP2586" s="105"/>
      <c r="AQ2586" s="85"/>
      <c r="AR2586" s="85"/>
      <c r="AS2586" s="105"/>
      <c r="AT2586" s="107"/>
      <c r="AU2586" s="85"/>
      <c r="AV2586" s="107"/>
      <c r="AW2586" s="85"/>
      <c r="AX2586" s="85"/>
      <c r="AY2586" s="85"/>
      <c r="AZ2586" s="80"/>
      <c r="BA2586" s="86"/>
      <c r="BB2586" s="86"/>
      <c r="BC2586" s="105"/>
    </row>
    <row r="2587" spans="1:55" x14ac:dyDescent="0.25">
      <c r="A2587" s="80"/>
      <c r="B2587" s="80"/>
      <c r="C2587" s="80"/>
      <c r="D2587" s="81"/>
      <c r="E2587" s="82"/>
      <c r="F2587" s="83"/>
      <c r="G2587" s="83"/>
      <c r="H2587" s="84"/>
      <c r="I2587" s="84"/>
      <c r="J2587" s="105"/>
      <c r="K2587" s="84"/>
      <c r="L2587" s="105"/>
      <c r="M2587" s="84"/>
      <c r="N2587" s="105"/>
      <c r="O2587" s="84"/>
      <c r="P2587" s="84"/>
      <c r="Q2587" s="105"/>
      <c r="R2587" s="84"/>
      <c r="S2587" s="105"/>
      <c r="T2587" s="84"/>
      <c r="U2587" s="105"/>
      <c r="V2587" s="80"/>
      <c r="W2587" s="80"/>
      <c r="X2587" s="108"/>
      <c r="Y2587" s="108"/>
      <c r="Z2587" s="106"/>
      <c r="AA2587" s="80"/>
      <c r="AB2587" s="109"/>
      <c r="AC2587" s="106"/>
      <c r="AD2587" s="80"/>
      <c r="AE2587" s="80"/>
      <c r="AF2587" s="106"/>
      <c r="AG2587" s="106"/>
      <c r="AH2587" s="107"/>
      <c r="AI2587" s="107"/>
      <c r="AJ2587" s="105"/>
      <c r="AK2587" s="85"/>
      <c r="AL2587" s="85"/>
      <c r="AM2587" s="105"/>
      <c r="AN2587" s="107"/>
      <c r="AO2587" s="107"/>
      <c r="AP2587" s="105"/>
      <c r="AQ2587" s="85"/>
      <c r="AR2587" s="85"/>
      <c r="AS2587" s="105"/>
      <c r="AT2587" s="107"/>
      <c r="AU2587" s="85"/>
      <c r="AV2587" s="107"/>
      <c r="AW2587" s="85"/>
      <c r="AX2587" s="85"/>
      <c r="AY2587" s="85"/>
      <c r="AZ2587" s="80"/>
      <c r="BA2587" s="86"/>
      <c r="BB2587" s="86"/>
      <c r="BC2587" s="105"/>
    </row>
    <row r="2588" spans="1:55" x14ac:dyDescent="0.25">
      <c r="A2588" s="80"/>
      <c r="B2588" s="80"/>
      <c r="C2588" s="80"/>
      <c r="D2588" s="81"/>
      <c r="E2588" s="82"/>
      <c r="F2588" s="83"/>
      <c r="G2588" s="83"/>
      <c r="H2588" s="84"/>
      <c r="I2588" s="84"/>
      <c r="J2588" s="105"/>
      <c r="K2588" s="84"/>
      <c r="L2588" s="105"/>
      <c r="M2588" s="84"/>
      <c r="N2588" s="105"/>
      <c r="O2588" s="84"/>
      <c r="P2588" s="84"/>
      <c r="Q2588" s="105"/>
      <c r="R2588" s="84"/>
      <c r="S2588" s="105"/>
      <c r="T2588" s="84"/>
      <c r="U2588" s="105"/>
      <c r="V2588" s="80"/>
      <c r="W2588" s="80"/>
      <c r="X2588" s="108"/>
      <c r="Y2588" s="108"/>
      <c r="Z2588" s="106"/>
      <c r="AA2588" s="106"/>
      <c r="AB2588" s="109"/>
      <c r="AC2588" s="106"/>
      <c r="AD2588" s="106"/>
      <c r="AE2588" s="80"/>
      <c r="AF2588" s="106"/>
      <c r="AG2588" s="106"/>
      <c r="AH2588" s="107"/>
      <c r="AI2588" s="107"/>
      <c r="AJ2588" s="105"/>
      <c r="AK2588" s="85"/>
      <c r="AL2588" s="85"/>
      <c r="AM2588" s="105"/>
      <c r="AN2588" s="107"/>
      <c r="AO2588" s="107"/>
      <c r="AP2588" s="105"/>
      <c r="AQ2588" s="85"/>
      <c r="AR2588" s="85"/>
      <c r="AS2588" s="105"/>
      <c r="AT2588" s="107"/>
      <c r="AU2588" s="85"/>
      <c r="AV2588" s="107"/>
      <c r="AW2588" s="85"/>
      <c r="AX2588" s="85"/>
      <c r="AY2588" s="85"/>
      <c r="AZ2588" s="80"/>
      <c r="BA2588" s="86"/>
      <c r="BB2588" s="86"/>
      <c r="BC2588" s="105"/>
    </row>
    <row r="2589" spans="1:55" x14ac:dyDescent="0.25">
      <c r="A2589" s="80"/>
      <c r="B2589" s="80"/>
      <c r="C2589" s="80"/>
      <c r="D2589" s="81"/>
      <c r="E2589" s="82"/>
      <c r="F2589" s="83"/>
      <c r="G2589" s="83"/>
      <c r="H2589" s="84"/>
      <c r="I2589" s="84"/>
      <c r="J2589" s="105"/>
      <c r="K2589" s="84"/>
      <c r="L2589" s="105"/>
      <c r="M2589" s="84"/>
      <c r="N2589" s="105"/>
      <c r="O2589" s="84"/>
      <c r="P2589" s="84"/>
      <c r="Q2589" s="105"/>
      <c r="R2589" s="84"/>
      <c r="S2589" s="105"/>
      <c r="T2589" s="84"/>
      <c r="U2589" s="105"/>
      <c r="V2589" s="80"/>
      <c r="W2589" s="80"/>
      <c r="X2589" s="108"/>
      <c r="Y2589" s="108"/>
      <c r="Z2589" s="106"/>
      <c r="AA2589" s="106"/>
      <c r="AB2589" s="109"/>
      <c r="AC2589" s="106"/>
      <c r="AD2589" s="106"/>
      <c r="AE2589" s="80"/>
      <c r="AF2589" s="106"/>
      <c r="AG2589" s="106"/>
      <c r="AH2589" s="107"/>
      <c r="AI2589" s="107"/>
      <c r="AJ2589" s="105"/>
      <c r="AK2589" s="85"/>
      <c r="AL2589" s="85"/>
      <c r="AM2589" s="105"/>
      <c r="AN2589" s="107"/>
      <c r="AO2589" s="107"/>
      <c r="AP2589" s="105"/>
      <c r="AQ2589" s="85"/>
      <c r="AR2589" s="85"/>
      <c r="AS2589" s="105"/>
      <c r="AT2589" s="107"/>
      <c r="AU2589" s="85"/>
      <c r="AV2589" s="107"/>
      <c r="AW2589" s="85"/>
      <c r="AX2589" s="85"/>
      <c r="AY2589" s="85"/>
      <c r="AZ2589" s="80"/>
      <c r="BA2589" s="86"/>
      <c r="BB2589" s="86"/>
      <c r="BC2589" s="105"/>
    </row>
    <row r="2590" spans="1:55" x14ac:dyDescent="0.25">
      <c r="A2590" s="80"/>
      <c r="B2590" s="80"/>
      <c r="C2590" s="80"/>
      <c r="D2590" s="81"/>
      <c r="E2590" s="82"/>
      <c r="F2590" s="83"/>
      <c r="G2590" s="83"/>
      <c r="H2590" s="84"/>
      <c r="I2590" s="84"/>
      <c r="J2590" s="105"/>
      <c r="K2590" s="84"/>
      <c r="L2590" s="105"/>
      <c r="M2590" s="84"/>
      <c r="N2590" s="105"/>
      <c r="O2590" s="84"/>
      <c r="P2590" s="84"/>
      <c r="Q2590" s="105"/>
      <c r="R2590" s="84"/>
      <c r="S2590" s="105"/>
      <c r="T2590" s="84"/>
      <c r="U2590" s="105"/>
      <c r="V2590" s="80"/>
      <c r="W2590" s="80"/>
      <c r="X2590" s="108"/>
      <c r="Y2590" s="108"/>
      <c r="Z2590" s="106"/>
      <c r="AA2590" s="106"/>
      <c r="AB2590" s="109"/>
      <c r="AC2590" s="106"/>
      <c r="AD2590" s="106"/>
      <c r="AE2590" s="80"/>
      <c r="AF2590" s="106"/>
      <c r="AG2590" s="106"/>
      <c r="AH2590" s="107"/>
      <c r="AI2590" s="107"/>
      <c r="AJ2590" s="105"/>
      <c r="AK2590" s="85"/>
      <c r="AL2590" s="85"/>
      <c r="AM2590" s="105"/>
      <c r="AN2590" s="107"/>
      <c r="AO2590" s="107"/>
      <c r="AP2590" s="105"/>
      <c r="AQ2590" s="85"/>
      <c r="AR2590" s="85"/>
      <c r="AS2590" s="105"/>
      <c r="AT2590" s="107"/>
      <c r="AU2590" s="85"/>
      <c r="AV2590" s="107"/>
      <c r="AW2590" s="85"/>
      <c r="AX2590" s="85"/>
      <c r="AY2590" s="85"/>
      <c r="AZ2590" s="80"/>
      <c r="BA2590" s="86"/>
      <c r="BB2590" s="86"/>
      <c r="BC2590" s="105"/>
    </row>
    <row r="2591" spans="1:55" x14ac:dyDescent="0.25">
      <c r="A2591" s="80"/>
      <c r="B2591" s="80"/>
      <c r="C2591" s="80"/>
      <c r="D2591" s="81"/>
      <c r="E2591" s="82"/>
      <c r="F2591" s="83"/>
      <c r="G2591" s="83"/>
      <c r="H2591" s="84"/>
      <c r="I2591" s="84"/>
      <c r="J2591" s="105"/>
      <c r="K2591" s="84"/>
      <c r="L2591" s="105"/>
      <c r="M2591" s="84"/>
      <c r="N2591" s="105"/>
      <c r="O2591" s="84"/>
      <c r="P2591" s="84"/>
      <c r="Q2591" s="105"/>
      <c r="R2591" s="84"/>
      <c r="S2591" s="105"/>
      <c r="T2591" s="84"/>
      <c r="U2591" s="105"/>
      <c r="V2591" s="80"/>
      <c r="W2591" s="80"/>
      <c r="X2591" s="108"/>
      <c r="Y2591" s="108"/>
      <c r="Z2591" s="106"/>
      <c r="AA2591" s="106"/>
      <c r="AB2591" s="109"/>
      <c r="AC2591" s="106"/>
      <c r="AD2591" s="106"/>
      <c r="AE2591" s="80"/>
      <c r="AF2591" s="106"/>
      <c r="AG2591" s="106"/>
      <c r="AH2591" s="107"/>
      <c r="AI2591" s="107"/>
      <c r="AJ2591" s="105"/>
      <c r="AK2591" s="85"/>
      <c r="AL2591" s="85"/>
      <c r="AM2591" s="105"/>
      <c r="AN2591" s="107"/>
      <c r="AO2591" s="107"/>
      <c r="AP2591" s="105"/>
      <c r="AQ2591" s="85"/>
      <c r="AR2591" s="85"/>
      <c r="AS2591" s="105"/>
      <c r="AT2591" s="107"/>
      <c r="AU2591" s="85"/>
      <c r="AV2591" s="107"/>
      <c r="AW2591" s="85"/>
      <c r="AX2591" s="85"/>
      <c r="AY2591" s="85"/>
      <c r="AZ2591" s="80"/>
      <c r="BA2591" s="86"/>
      <c r="BB2591" s="86"/>
      <c r="BC2591" s="105"/>
    </row>
    <row r="2592" spans="1:55" x14ac:dyDescent="0.25">
      <c r="A2592" s="80"/>
      <c r="B2592" s="80"/>
      <c r="C2592" s="80"/>
      <c r="D2592" s="81"/>
      <c r="E2592" s="82"/>
      <c r="F2592" s="83"/>
      <c r="G2592" s="83"/>
      <c r="H2592" s="84"/>
      <c r="I2592" s="84"/>
      <c r="J2592" s="105"/>
      <c r="K2592" s="84"/>
      <c r="L2592" s="105"/>
      <c r="M2592" s="84"/>
      <c r="N2592" s="105"/>
      <c r="O2592" s="84"/>
      <c r="P2592" s="84"/>
      <c r="Q2592" s="105"/>
      <c r="R2592" s="84"/>
      <c r="S2592" s="105"/>
      <c r="T2592" s="84"/>
      <c r="U2592" s="105"/>
      <c r="V2592" s="80"/>
      <c r="W2592" s="80"/>
      <c r="X2592" s="108"/>
      <c r="Y2592" s="108"/>
      <c r="Z2592" s="106"/>
      <c r="AA2592" s="80"/>
      <c r="AB2592" s="109"/>
      <c r="AC2592" s="106"/>
      <c r="AD2592" s="80"/>
      <c r="AE2592" s="80"/>
      <c r="AF2592" s="106"/>
      <c r="AG2592" s="106"/>
      <c r="AH2592" s="107"/>
      <c r="AI2592" s="107"/>
      <c r="AJ2592" s="105"/>
      <c r="AK2592" s="85"/>
      <c r="AL2592" s="85"/>
      <c r="AM2592" s="105"/>
      <c r="AN2592" s="107"/>
      <c r="AO2592" s="107"/>
      <c r="AP2592" s="105"/>
      <c r="AQ2592" s="85"/>
      <c r="AR2592" s="85"/>
      <c r="AS2592" s="105"/>
      <c r="AT2592" s="107"/>
      <c r="AU2592" s="85"/>
      <c r="AV2592" s="107"/>
      <c r="AW2592" s="85"/>
      <c r="AX2592" s="85"/>
      <c r="AY2592" s="85"/>
      <c r="AZ2592" s="80"/>
      <c r="BA2592" s="86"/>
      <c r="BB2592" s="86"/>
      <c r="BC2592" s="105"/>
    </row>
    <row r="2593" spans="1:55" x14ac:dyDescent="0.25">
      <c r="A2593" s="80"/>
      <c r="B2593" s="80"/>
      <c r="C2593" s="80"/>
      <c r="D2593" s="80"/>
      <c r="E2593" s="80"/>
      <c r="F2593" s="80"/>
      <c r="G2593" s="80"/>
      <c r="H2593" s="84"/>
      <c r="I2593" s="84"/>
      <c r="J2593" s="105"/>
      <c r="K2593" s="84"/>
      <c r="L2593" s="105"/>
      <c r="M2593" s="84"/>
      <c r="N2593" s="105"/>
      <c r="O2593" s="84"/>
      <c r="P2593" s="84"/>
      <c r="Q2593" s="105"/>
      <c r="R2593" s="84"/>
      <c r="S2593" s="105"/>
      <c r="T2593" s="84"/>
      <c r="U2593" s="105"/>
      <c r="V2593" s="80"/>
      <c r="W2593" s="80"/>
      <c r="X2593" s="80"/>
      <c r="Y2593" s="80"/>
      <c r="Z2593" s="80"/>
      <c r="AA2593" s="80"/>
      <c r="AB2593" s="109"/>
      <c r="AC2593" s="80"/>
      <c r="AD2593" s="80"/>
      <c r="AE2593" s="80"/>
      <c r="AF2593" s="80"/>
      <c r="AG2593" s="80"/>
      <c r="AH2593" s="107"/>
      <c r="AI2593" s="107"/>
      <c r="AJ2593" s="105"/>
      <c r="AK2593" s="85"/>
      <c r="AL2593" s="85"/>
      <c r="AM2593" s="105"/>
      <c r="AN2593" s="107"/>
      <c r="AO2593" s="107"/>
      <c r="AP2593" s="105"/>
      <c r="AQ2593" s="85"/>
      <c r="AR2593" s="85"/>
      <c r="AS2593" s="105"/>
      <c r="AT2593" s="107"/>
      <c r="AU2593" s="85"/>
      <c r="AV2593" s="107"/>
      <c r="AW2593" s="85"/>
      <c r="AX2593" s="85"/>
      <c r="AY2593" s="85"/>
      <c r="AZ2593" s="80"/>
      <c r="BA2593" s="86"/>
      <c r="BB2593" s="86"/>
      <c r="BC2593" s="105"/>
    </row>
    <row r="2594" spans="1:55" x14ac:dyDescent="0.25">
      <c r="A2594" s="80"/>
      <c r="B2594" s="80"/>
      <c r="C2594" s="80"/>
      <c r="D2594" s="80"/>
      <c r="E2594" s="80"/>
      <c r="F2594" s="80"/>
      <c r="G2594" s="80"/>
      <c r="H2594" s="84"/>
      <c r="I2594" s="84"/>
      <c r="J2594" s="105"/>
      <c r="K2594" s="84"/>
      <c r="L2594" s="105"/>
      <c r="M2594" s="84"/>
      <c r="N2594" s="105"/>
      <c r="O2594" s="84"/>
      <c r="P2594" s="84"/>
      <c r="Q2594" s="105"/>
      <c r="R2594" s="84"/>
      <c r="S2594" s="105"/>
      <c r="T2594" s="84"/>
      <c r="U2594" s="105"/>
      <c r="V2594" s="80"/>
      <c r="W2594" s="80"/>
      <c r="X2594" s="80"/>
      <c r="Y2594" s="80"/>
      <c r="Z2594" s="80"/>
      <c r="AA2594" s="80"/>
      <c r="AB2594" s="109"/>
      <c r="AC2594" s="80"/>
      <c r="AD2594" s="80"/>
      <c r="AE2594" s="80"/>
      <c r="AF2594" s="80"/>
      <c r="AG2594" s="80"/>
      <c r="AH2594" s="107"/>
      <c r="AI2594" s="107"/>
      <c r="AJ2594" s="105"/>
      <c r="AK2594" s="85"/>
      <c r="AL2594" s="85"/>
      <c r="AM2594" s="105"/>
      <c r="AN2594" s="107"/>
      <c r="AO2594" s="107"/>
      <c r="AP2594" s="105"/>
      <c r="AQ2594" s="85"/>
      <c r="AR2594" s="85"/>
      <c r="AS2594" s="105"/>
      <c r="AT2594" s="107"/>
      <c r="AU2594" s="85"/>
      <c r="AV2594" s="107"/>
      <c r="AW2594" s="85"/>
      <c r="AX2594" s="85"/>
      <c r="AY2594" s="85"/>
      <c r="AZ2594" s="80"/>
      <c r="BA2594" s="86"/>
      <c r="BB2594" s="86"/>
      <c r="BC2594" s="105"/>
    </row>
    <row r="2595" spans="1:55" x14ac:dyDescent="0.25">
      <c r="A2595" s="80"/>
      <c r="B2595" s="80"/>
      <c r="C2595" s="80"/>
      <c r="D2595" s="80"/>
      <c r="E2595" s="80"/>
      <c r="F2595" s="80"/>
      <c r="G2595" s="80"/>
      <c r="H2595" s="84"/>
      <c r="I2595" s="84"/>
      <c r="J2595" s="105"/>
      <c r="K2595" s="84"/>
      <c r="L2595" s="105"/>
      <c r="M2595" s="84"/>
      <c r="N2595" s="105"/>
      <c r="O2595" s="84"/>
      <c r="P2595" s="84"/>
      <c r="Q2595" s="105"/>
      <c r="R2595" s="84"/>
      <c r="S2595" s="105"/>
      <c r="T2595" s="84"/>
      <c r="U2595" s="105"/>
      <c r="V2595" s="80"/>
      <c r="W2595" s="80"/>
      <c r="X2595" s="108"/>
      <c r="Y2595" s="108"/>
      <c r="Z2595" s="80"/>
      <c r="AA2595" s="80"/>
      <c r="AB2595" s="109"/>
      <c r="AC2595" s="80"/>
      <c r="AD2595" s="80"/>
      <c r="AE2595" s="80"/>
      <c r="AF2595" s="80"/>
      <c r="AG2595" s="80"/>
      <c r="AH2595" s="107"/>
      <c r="AI2595" s="107"/>
      <c r="AJ2595" s="105"/>
      <c r="AK2595" s="85"/>
      <c r="AL2595" s="85"/>
      <c r="AM2595" s="105"/>
      <c r="AN2595" s="107"/>
      <c r="AO2595" s="107"/>
      <c r="AP2595" s="105"/>
      <c r="AQ2595" s="85"/>
      <c r="AR2595" s="85"/>
      <c r="AS2595" s="105"/>
      <c r="AT2595" s="107"/>
      <c r="AU2595" s="85"/>
      <c r="AV2595" s="107"/>
      <c r="AW2595" s="85"/>
      <c r="AX2595" s="85"/>
      <c r="AY2595" s="85"/>
      <c r="AZ2595" s="80"/>
      <c r="BA2595" s="86"/>
      <c r="BB2595" s="86"/>
      <c r="BC2595" s="105"/>
    </row>
    <row r="2596" spans="1:55" x14ac:dyDescent="0.25">
      <c r="A2596" s="80"/>
      <c r="B2596" s="80"/>
      <c r="C2596" s="80"/>
      <c r="D2596" s="80"/>
      <c r="E2596" s="80"/>
      <c r="F2596" s="80"/>
      <c r="G2596" s="80"/>
      <c r="H2596" s="84"/>
      <c r="I2596" s="84"/>
      <c r="J2596" s="105"/>
      <c r="K2596" s="84"/>
      <c r="L2596" s="105"/>
      <c r="M2596" s="84"/>
      <c r="N2596" s="105"/>
      <c r="O2596" s="84"/>
      <c r="P2596" s="84"/>
      <c r="Q2596" s="105"/>
      <c r="R2596" s="84"/>
      <c r="S2596" s="105"/>
      <c r="T2596" s="84"/>
      <c r="U2596" s="105"/>
      <c r="V2596" s="80"/>
      <c r="W2596" s="80"/>
      <c r="X2596" s="80"/>
      <c r="Y2596" s="80"/>
      <c r="Z2596" s="80"/>
      <c r="AA2596" s="80"/>
      <c r="AB2596" s="109"/>
      <c r="AC2596" s="80"/>
      <c r="AD2596" s="80"/>
      <c r="AE2596" s="80"/>
      <c r="AF2596" s="80"/>
      <c r="AG2596" s="80"/>
      <c r="AH2596" s="107"/>
      <c r="AI2596" s="107"/>
      <c r="AJ2596" s="105"/>
      <c r="AK2596" s="85"/>
      <c r="AL2596" s="85"/>
      <c r="AM2596" s="105"/>
      <c r="AN2596" s="107"/>
      <c r="AO2596" s="107"/>
      <c r="AP2596" s="105"/>
      <c r="AQ2596" s="85"/>
      <c r="AR2596" s="85"/>
      <c r="AS2596" s="105"/>
      <c r="AT2596" s="107"/>
      <c r="AU2596" s="85"/>
      <c r="AV2596" s="107"/>
      <c r="AW2596" s="85"/>
      <c r="AX2596" s="85"/>
      <c r="AY2596" s="85"/>
      <c r="AZ2596" s="80"/>
      <c r="BA2596" s="86"/>
      <c r="BB2596" s="86"/>
      <c r="BC2596" s="105"/>
    </row>
    <row r="2597" spans="1:55" x14ac:dyDescent="0.25">
      <c r="A2597" s="80"/>
      <c r="B2597" s="80"/>
      <c r="C2597" s="80"/>
      <c r="D2597" s="80"/>
      <c r="E2597" s="80"/>
      <c r="F2597" s="80"/>
      <c r="G2597" s="80"/>
      <c r="H2597" s="84"/>
      <c r="I2597" s="84"/>
      <c r="J2597" s="105"/>
      <c r="K2597" s="84"/>
      <c r="L2597" s="105"/>
      <c r="M2597" s="84"/>
      <c r="N2597" s="105"/>
      <c r="O2597" s="84"/>
      <c r="P2597" s="84"/>
      <c r="Q2597" s="105"/>
      <c r="R2597" s="84"/>
      <c r="S2597" s="105"/>
      <c r="T2597" s="84"/>
      <c r="U2597" s="105"/>
      <c r="V2597" s="80"/>
      <c r="W2597" s="80"/>
      <c r="X2597" s="80"/>
      <c r="Y2597" s="80"/>
      <c r="Z2597" s="80"/>
      <c r="AA2597" s="80"/>
      <c r="AB2597" s="109"/>
      <c r="AC2597" s="80"/>
      <c r="AD2597" s="80"/>
      <c r="AE2597" s="80"/>
      <c r="AF2597" s="80"/>
      <c r="AG2597" s="80"/>
      <c r="AH2597" s="107"/>
      <c r="AI2597" s="107"/>
      <c r="AJ2597" s="105"/>
      <c r="AK2597" s="85"/>
      <c r="AL2597" s="85"/>
      <c r="AM2597" s="105"/>
      <c r="AN2597" s="107"/>
      <c r="AO2597" s="107"/>
      <c r="AP2597" s="105"/>
      <c r="AQ2597" s="85"/>
      <c r="AR2597" s="85"/>
      <c r="AS2597" s="105"/>
      <c r="AT2597" s="107"/>
      <c r="AU2597" s="85"/>
      <c r="AV2597" s="107"/>
      <c r="AW2597" s="85"/>
      <c r="AX2597" s="85"/>
      <c r="AY2597" s="85"/>
      <c r="AZ2597" s="80"/>
      <c r="BA2597" s="86"/>
      <c r="BB2597" s="86"/>
      <c r="BC2597" s="105"/>
    </row>
    <row r="2598" spans="1:55" x14ac:dyDescent="0.25">
      <c r="A2598" s="80"/>
      <c r="B2598" s="80"/>
      <c r="C2598" s="80"/>
      <c r="D2598" s="80"/>
      <c r="E2598" s="80"/>
      <c r="F2598" s="80"/>
      <c r="G2598" s="80"/>
      <c r="H2598" s="84"/>
      <c r="I2598" s="84"/>
      <c r="J2598" s="105"/>
      <c r="K2598" s="84"/>
      <c r="L2598" s="105"/>
      <c r="M2598" s="84"/>
      <c r="N2598" s="105"/>
      <c r="O2598" s="84"/>
      <c r="P2598" s="84"/>
      <c r="Q2598" s="105"/>
      <c r="R2598" s="84"/>
      <c r="S2598" s="105"/>
      <c r="T2598" s="84"/>
      <c r="U2598" s="105"/>
      <c r="V2598" s="80"/>
      <c r="W2598" s="80"/>
      <c r="X2598" s="80"/>
      <c r="Y2598" s="80"/>
      <c r="Z2598" s="80"/>
      <c r="AA2598" s="80"/>
      <c r="AB2598" s="109"/>
      <c r="AC2598" s="80"/>
      <c r="AD2598" s="80"/>
      <c r="AE2598" s="80"/>
      <c r="AF2598" s="80"/>
      <c r="AG2598" s="80"/>
      <c r="AH2598" s="107"/>
      <c r="AI2598" s="107"/>
      <c r="AJ2598" s="105"/>
      <c r="AK2598" s="85"/>
      <c r="AL2598" s="85"/>
      <c r="AM2598" s="105"/>
      <c r="AN2598" s="107"/>
      <c r="AO2598" s="107"/>
      <c r="AP2598" s="105"/>
      <c r="AQ2598" s="85"/>
      <c r="AR2598" s="85"/>
      <c r="AS2598" s="105"/>
      <c r="AT2598" s="107"/>
      <c r="AU2598" s="85"/>
      <c r="AV2598" s="107"/>
      <c r="AW2598" s="85"/>
      <c r="AX2598" s="85"/>
      <c r="AY2598" s="85"/>
      <c r="AZ2598" s="80"/>
      <c r="BA2598" s="86"/>
      <c r="BB2598" s="86"/>
      <c r="BC2598" s="105"/>
    </row>
    <row r="2599" spans="1:55" x14ac:dyDescent="0.25">
      <c r="A2599" s="80"/>
      <c r="B2599" s="80"/>
      <c r="C2599" s="80"/>
      <c r="D2599" s="80"/>
      <c r="E2599" s="80"/>
      <c r="F2599" s="80"/>
      <c r="G2599" s="80"/>
      <c r="H2599" s="84"/>
      <c r="I2599" s="84"/>
      <c r="J2599" s="105"/>
      <c r="K2599" s="84"/>
      <c r="L2599" s="105"/>
      <c r="M2599" s="84"/>
      <c r="N2599" s="105"/>
      <c r="O2599" s="84"/>
      <c r="P2599" s="84"/>
      <c r="Q2599" s="105"/>
      <c r="R2599" s="84"/>
      <c r="S2599" s="105"/>
      <c r="T2599" s="84"/>
      <c r="U2599" s="105"/>
      <c r="V2599" s="80"/>
      <c r="W2599" s="80"/>
      <c r="X2599" s="108"/>
      <c r="Y2599" s="108"/>
      <c r="Z2599" s="80"/>
      <c r="AA2599" s="80"/>
      <c r="AB2599" s="109"/>
      <c r="AC2599" s="80"/>
      <c r="AD2599" s="80"/>
      <c r="AE2599" s="80"/>
      <c r="AF2599" s="80"/>
      <c r="AG2599" s="80"/>
      <c r="AH2599" s="107"/>
      <c r="AI2599" s="107"/>
      <c r="AJ2599" s="105"/>
      <c r="AK2599" s="85"/>
      <c r="AL2599" s="85"/>
      <c r="AM2599" s="105"/>
      <c r="AN2599" s="107"/>
      <c r="AO2599" s="107"/>
      <c r="AP2599" s="105"/>
      <c r="AQ2599" s="85"/>
      <c r="AR2599" s="85"/>
      <c r="AS2599" s="105"/>
      <c r="AT2599" s="107"/>
      <c r="AU2599" s="85"/>
      <c r="AV2599" s="107"/>
      <c r="AW2599" s="85"/>
      <c r="AX2599" s="85"/>
      <c r="AY2599" s="85"/>
      <c r="AZ2599" s="80"/>
      <c r="BA2599" s="86"/>
      <c r="BB2599" s="86"/>
      <c r="BC2599" s="105"/>
    </row>
    <row r="2600" spans="1:55" x14ac:dyDescent="0.25">
      <c r="A2600" s="80"/>
      <c r="B2600" s="80"/>
      <c r="C2600" s="80"/>
      <c r="D2600" s="80"/>
      <c r="E2600" s="80"/>
      <c r="F2600" s="80"/>
      <c r="G2600" s="80"/>
      <c r="H2600" s="84"/>
      <c r="I2600" s="84"/>
      <c r="J2600" s="105"/>
      <c r="K2600" s="84"/>
      <c r="L2600" s="105"/>
      <c r="M2600" s="84"/>
      <c r="N2600" s="105"/>
      <c r="O2600" s="84"/>
      <c r="P2600" s="84"/>
      <c r="Q2600" s="105"/>
      <c r="R2600" s="84"/>
      <c r="S2600" s="105"/>
      <c r="T2600" s="84"/>
      <c r="U2600" s="105"/>
      <c r="V2600" s="80"/>
      <c r="W2600" s="80"/>
      <c r="X2600" s="108"/>
      <c r="Y2600" s="108"/>
      <c r="Z2600" s="80"/>
      <c r="AA2600" s="80"/>
      <c r="AB2600" s="109"/>
      <c r="AC2600" s="80"/>
      <c r="AD2600" s="80"/>
      <c r="AE2600" s="80"/>
      <c r="AF2600" s="80"/>
      <c r="AG2600" s="80"/>
      <c r="AH2600" s="107"/>
      <c r="AI2600" s="107"/>
      <c r="AJ2600" s="105"/>
      <c r="AK2600" s="85"/>
      <c r="AL2600" s="85"/>
      <c r="AM2600" s="105"/>
      <c r="AN2600" s="107"/>
      <c r="AO2600" s="107"/>
      <c r="AP2600" s="105"/>
      <c r="AQ2600" s="85"/>
      <c r="AR2600" s="85"/>
      <c r="AS2600" s="105"/>
      <c r="AT2600" s="107"/>
      <c r="AU2600" s="85"/>
      <c r="AV2600" s="107"/>
      <c r="AW2600" s="85"/>
      <c r="AX2600" s="85"/>
      <c r="AY2600" s="85"/>
      <c r="AZ2600" s="80"/>
      <c r="BA2600" s="86"/>
      <c r="BB2600" s="86"/>
      <c r="BC2600" s="105"/>
    </row>
    <row r="2601" spans="1:55" x14ac:dyDescent="0.25">
      <c r="A2601" s="80"/>
      <c r="B2601" s="80"/>
      <c r="C2601" s="80"/>
      <c r="D2601" s="80"/>
      <c r="E2601" s="80"/>
      <c r="F2601" s="80"/>
      <c r="G2601" s="80"/>
      <c r="H2601" s="80"/>
      <c r="I2601" s="80"/>
      <c r="J2601" s="80"/>
      <c r="K2601" s="80"/>
      <c r="L2601" s="80"/>
      <c r="M2601" s="84"/>
      <c r="N2601" s="105"/>
      <c r="O2601" s="80"/>
      <c r="P2601" s="80"/>
      <c r="Q2601" s="80"/>
      <c r="R2601" s="80"/>
      <c r="S2601" s="80"/>
      <c r="T2601" s="84"/>
      <c r="U2601" s="105"/>
      <c r="V2601" s="80"/>
      <c r="W2601" s="80"/>
      <c r="X2601" s="80"/>
      <c r="Y2601" s="80"/>
      <c r="Z2601" s="80"/>
      <c r="AA2601" s="80"/>
      <c r="AB2601" s="109"/>
      <c r="AC2601" s="80"/>
      <c r="AD2601" s="80"/>
      <c r="AE2601" s="80"/>
      <c r="AF2601" s="80"/>
      <c r="AG2601" s="80"/>
      <c r="AH2601" s="80"/>
      <c r="AI2601" s="80"/>
      <c r="AJ2601" s="80"/>
      <c r="AK2601" s="80"/>
      <c r="AL2601" s="80"/>
      <c r="AM2601" s="80"/>
      <c r="AN2601" s="80"/>
      <c r="AO2601" s="80"/>
      <c r="AP2601" s="80"/>
      <c r="AQ2601" s="80"/>
      <c r="AR2601" s="80"/>
      <c r="AS2601" s="80"/>
      <c r="AT2601" s="80"/>
      <c r="AU2601" s="80"/>
      <c r="AV2601" s="80"/>
      <c r="AW2601" s="80"/>
      <c r="AX2601" s="80"/>
      <c r="AY2601" s="80"/>
      <c r="AZ2601" s="80"/>
      <c r="BA2601" s="80"/>
      <c r="BB2601" s="80"/>
      <c r="BC2601" s="80"/>
    </row>
    <row r="2602" spans="1:55" x14ac:dyDescent="0.25">
      <c r="A2602" s="80"/>
      <c r="B2602" s="80"/>
      <c r="C2602" s="80"/>
      <c r="D2602" s="80"/>
      <c r="E2602" s="80"/>
      <c r="F2602" s="80"/>
      <c r="G2602" s="80"/>
      <c r="H2602" s="84"/>
      <c r="I2602" s="84"/>
      <c r="J2602" s="105"/>
      <c r="K2602" s="84"/>
      <c r="L2602" s="105"/>
      <c r="M2602" s="84"/>
      <c r="N2602" s="105"/>
      <c r="O2602" s="84"/>
      <c r="P2602" s="84"/>
      <c r="Q2602" s="105"/>
      <c r="R2602" s="84"/>
      <c r="S2602" s="105"/>
      <c r="T2602" s="84"/>
      <c r="U2602" s="105"/>
      <c r="V2602" s="80"/>
      <c r="W2602" s="80"/>
      <c r="X2602" s="108"/>
      <c r="Y2602" s="108"/>
      <c r="Z2602" s="80"/>
      <c r="AA2602" s="80"/>
      <c r="AB2602" s="109"/>
      <c r="AC2602" s="80"/>
      <c r="AD2602" s="80"/>
      <c r="AE2602" s="80"/>
      <c r="AF2602" s="80"/>
      <c r="AG2602" s="80"/>
      <c r="AH2602" s="107"/>
      <c r="AI2602" s="107"/>
      <c r="AJ2602" s="105"/>
      <c r="AK2602" s="85"/>
      <c r="AL2602" s="85"/>
      <c r="AM2602" s="105"/>
      <c r="AN2602" s="107"/>
      <c r="AO2602" s="107"/>
      <c r="AP2602" s="105"/>
      <c r="AQ2602" s="85"/>
      <c r="AR2602" s="85"/>
      <c r="AS2602" s="105"/>
      <c r="AT2602" s="107"/>
      <c r="AU2602" s="85"/>
      <c r="AV2602" s="107"/>
      <c r="AW2602" s="85"/>
      <c r="AX2602" s="85"/>
      <c r="AY2602" s="85"/>
      <c r="AZ2602" s="80"/>
      <c r="BA2602" s="86"/>
      <c r="BB2602" s="86"/>
      <c r="BC2602" s="105"/>
    </row>
    <row r="2603" spans="1:55" x14ac:dyDescent="0.25">
      <c r="A2603" s="80"/>
      <c r="B2603" s="80"/>
      <c r="C2603" s="80"/>
      <c r="D2603" s="80"/>
      <c r="E2603" s="80"/>
      <c r="F2603" s="80"/>
      <c r="G2603" s="80"/>
      <c r="H2603" s="84"/>
      <c r="I2603" s="84"/>
      <c r="J2603" s="105"/>
      <c r="K2603" s="84"/>
      <c r="L2603" s="105"/>
      <c r="M2603" s="84"/>
      <c r="N2603" s="105"/>
      <c r="O2603" s="84"/>
      <c r="P2603" s="84"/>
      <c r="Q2603" s="105"/>
      <c r="R2603" s="84"/>
      <c r="S2603" s="105"/>
      <c r="T2603" s="84"/>
      <c r="U2603" s="105"/>
      <c r="V2603" s="80"/>
      <c r="W2603" s="80"/>
      <c r="X2603" s="108"/>
      <c r="Y2603" s="108"/>
      <c r="Z2603" s="80"/>
      <c r="AA2603" s="80"/>
      <c r="AB2603" s="109"/>
      <c r="AC2603" s="80"/>
      <c r="AD2603" s="80"/>
      <c r="AE2603" s="80"/>
      <c r="AF2603" s="80"/>
      <c r="AG2603" s="80"/>
      <c r="AH2603" s="107"/>
      <c r="AI2603" s="107"/>
      <c r="AJ2603" s="105"/>
      <c r="AK2603" s="85"/>
      <c r="AL2603" s="85"/>
      <c r="AM2603" s="105"/>
      <c r="AN2603" s="107"/>
      <c r="AO2603" s="107"/>
      <c r="AP2603" s="105"/>
      <c r="AQ2603" s="85"/>
      <c r="AR2603" s="85"/>
      <c r="AS2603" s="105"/>
      <c r="AT2603" s="107"/>
      <c r="AU2603" s="85"/>
      <c r="AV2603" s="107"/>
      <c r="AW2603" s="85"/>
      <c r="AX2603" s="85"/>
      <c r="AY2603" s="85"/>
      <c r="AZ2603" s="80"/>
      <c r="BA2603" s="86"/>
      <c r="BB2603" s="86"/>
      <c r="BC2603" s="105"/>
    </row>
    <row r="2604" spans="1:55" x14ac:dyDescent="0.25">
      <c r="A2604" s="80"/>
      <c r="B2604" s="80"/>
      <c r="C2604" s="80"/>
      <c r="D2604" s="80"/>
      <c r="E2604" s="80"/>
      <c r="F2604" s="80"/>
      <c r="G2604" s="80"/>
      <c r="H2604" s="84"/>
      <c r="I2604" s="84"/>
      <c r="J2604" s="105"/>
      <c r="K2604" s="84"/>
      <c r="L2604" s="105"/>
      <c r="M2604" s="84"/>
      <c r="N2604" s="105"/>
      <c r="O2604" s="84"/>
      <c r="P2604" s="84"/>
      <c r="Q2604" s="105"/>
      <c r="R2604" s="84"/>
      <c r="S2604" s="105"/>
      <c r="T2604" s="84"/>
      <c r="U2604" s="105"/>
      <c r="V2604" s="80"/>
      <c r="W2604" s="80"/>
      <c r="X2604" s="108"/>
      <c r="Y2604" s="108"/>
      <c r="Z2604" s="80"/>
      <c r="AA2604" s="80"/>
      <c r="AB2604" s="109"/>
      <c r="AC2604" s="80"/>
      <c r="AD2604" s="80"/>
      <c r="AE2604" s="80"/>
      <c r="AF2604" s="80"/>
      <c r="AG2604" s="80"/>
      <c r="AH2604" s="107"/>
      <c r="AI2604" s="107"/>
      <c r="AJ2604" s="105"/>
      <c r="AK2604" s="85"/>
      <c r="AL2604" s="85"/>
      <c r="AM2604" s="105"/>
      <c r="AN2604" s="107"/>
      <c r="AO2604" s="107"/>
      <c r="AP2604" s="105"/>
      <c r="AQ2604" s="85"/>
      <c r="AR2604" s="85"/>
      <c r="AS2604" s="105"/>
      <c r="AT2604" s="107"/>
      <c r="AU2604" s="85"/>
      <c r="AV2604" s="107"/>
      <c r="AW2604" s="85"/>
      <c r="AX2604" s="85"/>
      <c r="AY2604" s="85"/>
      <c r="AZ2604" s="80"/>
      <c r="BA2604" s="86"/>
      <c r="BB2604" s="86"/>
      <c r="BC2604" s="105"/>
    </row>
    <row r="2605" spans="1:55" x14ac:dyDescent="0.25">
      <c r="A2605" s="80"/>
      <c r="B2605" s="80"/>
      <c r="C2605" s="80"/>
      <c r="D2605" s="80"/>
      <c r="E2605" s="80"/>
      <c r="F2605" s="80"/>
      <c r="G2605" s="80"/>
      <c r="H2605" s="84"/>
      <c r="I2605" s="84"/>
      <c r="J2605" s="105"/>
      <c r="K2605" s="84"/>
      <c r="L2605" s="105"/>
      <c r="M2605" s="84"/>
      <c r="N2605" s="105"/>
      <c r="O2605" s="84"/>
      <c r="P2605" s="84"/>
      <c r="Q2605" s="105"/>
      <c r="R2605" s="84"/>
      <c r="S2605" s="105"/>
      <c r="T2605" s="84"/>
      <c r="U2605" s="105"/>
      <c r="V2605" s="80"/>
      <c r="W2605" s="80"/>
      <c r="X2605" s="108"/>
      <c r="Y2605" s="108"/>
      <c r="Z2605" s="80"/>
      <c r="AA2605" s="80"/>
      <c r="AB2605" s="109"/>
      <c r="AC2605" s="80"/>
      <c r="AD2605" s="80"/>
      <c r="AE2605" s="80"/>
      <c r="AF2605" s="80"/>
      <c r="AG2605" s="80"/>
      <c r="AH2605" s="107"/>
      <c r="AI2605" s="107"/>
      <c r="AJ2605" s="105"/>
      <c r="AK2605" s="85"/>
      <c r="AL2605" s="85"/>
      <c r="AM2605" s="105"/>
      <c r="AN2605" s="107"/>
      <c r="AO2605" s="107"/>
      <c r="AP2605" s="105"/>
      <c r="AQ2605" s="85"/>
      <c r="AR2605" s="85"/>
      <c r="AS2605" s="105"/>
      <c r="AT2605" s="107"/>
      <c r="AU2605" s="85"/>
      <c r="AV2605" s="107"/>
      <c r="AW2605" s="85"/>
      <c r="AX2605" s="85"/>
      <c r="AY2605" s="85"/>
      <c r="AZ2605" s="80"/>
      <c r="BA2605" s="86"/>
      <c r="BB2605" s="86"/>
      <c r="BC2605" s="105"/>
    </row>
    <row r="2606" spans="1:55" x14ac:dyDescent="0.25">
      <c r="A2606" s="80"/>
      <c r="B2606" s="80"/>
      <c r="C2606" s="80"/>
      <c r="D2606" s="80"/>
      <c r="E2606" s="80"/>
      <c r="F2606" s="80"/>
      <c r="G2606" s="80"/>
      <c r="H2606" s="84"/>
      <c r="I2606" s="84"/>
      <c r="J2606" s="105"/>
      <c r="K2606" s="84"/>
      <c r="L2606" s="105"/>
      <c r="M2606" s="84"/>
      <c r="N2606" s="105"/>
      <c r="O2606" s="84"/>
      <c r="P2606" s="84"/>
      <c r="Q2606" s="105"/>
      <c r="R2606" s="84"/>
      <c r="S2606" s="105"/>
      <c r="T2606" s="84"/>
      <c r="U2606" s="105"/>
      <c r="V2606" s="80"/>
      <c r="W2606" s="80"/>
      <c r="X2606" s="80"/>
      <c r="Y2606" s="80"/>
      <c r="Z2606" s="80"/>
      <c r="AA2606" s="80"/>
      <c r="AB2606" s="109"/>
      <c r="AC2606" s="80"/>
      <c r="AD2606" s="80"/>
      <c r="AE2606" s="80"/>
      <c r="AF2606" s="80"/>
      <c r="AG2606" s="80"/>
      <c r="AH2606" s="107"/>
      <c r="AI2606" s="107"/>
      <c r="AJ2606" s="105"/>
      <c r="AK2606" s="85"/>
      <c r="AL2606" s="85"/>
      <c r="AM2606" s="105"/>
      <c r="AN2606" s="107"/>
      <c r="AO2606" s="107"/>
      <c r="AP2606" s="105"/>
      <c r="AQ2606" s="85"/>
      <c r="AR2606" s="85"/>
      <c r="AS2606" s="105"/>
      <c r="AT2606" s="107"/>
      <c r="AU2606" s="85"/>
      <c r="AV2606" s="107"/>
      <c r="AW2606" s="85"/>
      <c r="AX2606" s="85"/>
      <c r="AY2606" s="85"/>
      <c r="AZ2606" s="80"/>
      <c r="BA2606" s="86"/>
      <c r="BB2606" s="86"/>
      <c r="BC2606" s="105"/>
    </row>
    <row r="2607" spans="1:55" x14ac:dyDescent="0.25">
      <c r="A2607" s="80"/>
      <c r="B2607" s="80"/>
      <c r="C2607" s="80"/>
      <c r="D2607" s="80"/>
      <c r="E2607" s="80"/>
      <c r="F2607" s="80"/>
      <c r="G2607" s="80"/>
      <c r="H2607" s="84"/>
      <c r="I2607" s="84"/>
      <c r="J2607" s="105"/>
      <c r="K2607" s="84"/>
      <c r="L2607" s="105"/>
      <c r="M2607" s="84"/>
      <c r="N2607" s="105"/>
      <c r="O2607" s="84"/>
      <c r="P2607" s="84"/>
      <c r="Q2607" s="105"/>
      <c r="R2607" s="84"/>
      <c r="S2607" s="105"/>
      <c r="T2607" s="84"/>
      <c r="U2607" s="105"/>
      <c r="V2607" s="80"/>
      <c r="W2607" s="80"/>
      <c r="X2607" s="80"/>
      <c r="Y2607" s="80"/>
      <c r="Z2607" s="80"/>
      <c r="AA2607" s="80"/>
      <c r="AB2607" s="109"/>
      <c r="AC2607" s="80"/>
      <c r="AD2607" s="80"/>
      <c r="AE2607" s="80"/>
      <c r="AF2607" s="80"/>
      <c r="AG2607" s="80"/>
      <c r="AH2607" s="107"/>
      <c r="AI2607" s="107"/>
      <c r="AJ2607" s="105"/>
      <c r="AK2607" s="85"/>
      <c r="AL2607" s="85"/>
      <c r="AM2607" s="105"/>
      <c r="AN2607" s="107"/>
      <c r="AO2607" s="107"/>
      <c r="AP2607" s="105"/>
      <c r="AQ2607" s="85"/>
      <c r="AR2607" s="85"/>
      <c r="AS2607" s="105"/>
      <c r="AT2607" s="107"/>
      <c r="AU2607" s="85"/>
      <c r="AV2607" s="107"/>
      <c r="AW2607" s="85"/>
      <c r="AX2607" s="85"/>
      <c r="AY2607" s="85"/>
      <c r="AZ2607" s="80"/>
      <c r="BA2607" s="86"/>
      <c r="BB2607" s="86"/>
      <c r="BC2607" s="105"/>
    </row>
    <row r="2608" spans="1:55" x14ac:dyDescent="0.25">
      <c r="A2608" s="80"/>
      <c r="B2608" s="80"/>
      <c r="C2608" s="80"/>
      <c r="D2608" s="80"/>
      <c r="E2608" s="80"/>
      <c r="F2608" s="80"/>
      <c r="G2608" s="80"/>
      <c r="H2608" s="84"/>
      <c r="I2608" s="84"/>
      <c r="J2608" s="105"/>
      <c r="K2608" s="84"/>
      <c r="L2608" s="105"/>
      <c r="M2608" s="84"/>
      <c r="N2608" s="105"/>
      <c r="O2608" s="84"/>
      <c r="P2608" s="84"/>
      <c r="Q2608" s="105"/>
      <c r="R2608" s="84"/>
      <c r="S2608" s="105"/>
      <c r="T2608" s="84"/>
      <c r="U2608" s="105"/>
      <c r="V2608" s="80"/>
      <c r="W2608" s="80"/>
      <c r="X2608" s="108"/>
      <c r="Y2608" s="108"/>
      <c r="Z2608" s="80"/>
      <c r="AA2608" s="80"/>
      <c r="AB2608" s="109"/>
      <c r="AC2608" s="80"/>
      <c r="AD2608" s="80"/>
      <c r="AE2608" s="80"/>
      <c r="AF2608" s="80"/>
      <c r="AG2608" s="80"/>
      <c r="AH2608" s="107"/>
      <c r="AI2608" s="107"/>
      <c r="AJ2608" s="105"/>
      <c r="AK2608" s="85"/>
      <c r="AL2608" s="85"/>
      <c r="AM2608" s="105"/>
      <c r="AN2608" s="107"/>
      <c r="AO2608" s="107"/>
      <c r="AP2608" s="105"/>
      <c r="AQ2608" s="85"/>
      <c r="AR2608" s="85"/>
      <c r="AS2608" s="105"/>
      <c r="AT2608" s="107"/>
      <c r="AU2608" s="85"/>
      <c r="AV2608" s="107"/>
      <c r="AW2608" s="85"/>
      <c r="AX2608" s="85"/>
      <c r="AY2608" s="85"/>
      <c r="AZ2608" s="80"/>
      <c r="BA2608" s="86"/>
      <c r="BB2608" s="86"/>
      <c r="BC2608" s="105"/>
    </row>
    <row r="2609" spans="1:55" x14ac:dyDescent="0.25">
      <c r="A2609" s="80"/>
      <c r="B2609" s="80"/>
      <c r="C2609" s="80"/>
      <c r="D2609" s="80"/>
      <c r="E2609" s="80"/>
      <c r="F2609" s="80"/>
      <c r="G2609" s="80"/>
      <c r="H2609" s="84"/>
      <c r="I2609" s="84"/>
      <c r="J2609" s="105"/>
      <c r="K2609" s="84"/>
      <c r="L2609" s="105"/>
      <c r="M2609" s="84"/>
      <c r="N2609" s="105"/>
      <c r="O2609" s="84"/>
      <c r="P2609" s="84"/>
      <c r="Q2609" s="105"/>
      <c r="R2609" s="84"/>
      <c r="S2609" s="105"/>
      <c r="T2609" s="84"/>
      <c r="U2609" s="105"/>
      <c r="V2609" s="80"/>
      <c r="W2609" s="80"/>
      <c r="X2609" s="80"/>
      <c r="Y2609" s="80"/>
      <c r="Z2609" s="80"/>
      <c r="AA2609" s="80"/>
      <c r="AB2609" s="109"/>
      <c r="AC2609" s="80"/>
      <c r="AD2609" s="80"/>
      <c r="AE2609" s="80"/>
      <c r="AF2609" s="80"/>
      <c r="AG2609" s="80"/>
      <c r="AH2609" s="107"/>
      <c r="AI2609" s="107"/>
      <c r="AJ2609" s="105"/>
      <c r="AK2609" s="85"/>
      <c r="AL2609" s="85"/>
      <c r="AM2609" s="105"/>
      <c r="AN2609" s="107"/>
      <c r="AO2609" s="107"/>
      <c r="AP2609" s="105"/>
      <c r="AQ2609" s="85"/>
      <c r="AR2609" s="85"/>
      <c r="AS2609" s="105"/>
      <c r="AT2609" s="107"/>
      <c r="AU2609" s="85"/>
      <c r="AV2609" s="107"/>
      <c r="AW2609" s="85"/>
      <c r="AX2609" s="85"/>
      <c r="AY2609" s="85"/>
      <c r="AZ2609" s="80"/>
      <c r="BA2609" s="86"/>
      <c r="BB2609" s="86"/>
      <c r="BC2609" s="105"/>
    </row>
    <row r="2610" spans="1:55" x14ac:dyDescent="0.25">
      <c r="A2610" s="80"/>
      <c r="B2610" s="80"/>
      <c r="C2610" s="80"/>
      <c r="D2610" s="80"/>
      <c r="E2610" s="80"/>
      <c r="F2610" s="80"/>
      <c r="G2610" s="80"/>
      <c r="H2610" s="84"/>
      <c r="I2610" s="84"/>
      <c r="J2610" s="105"/>
      <c r="K2610" s="84"/>
      <c r="L2610" s="105"/>
      <c r="M2610" s="84"/>
      <c r="N2610" s="105"/>
      <c r="O2610" s="84"/>
      <c r="P2610" s="84"/>
      <c r="Q2610" s="105"/>
      <c r="R2610" s="84"/>
      <c r="S2610" s="105"/>
      <c r="T2610" s="84"/>
      <c r="U2610" s="105"/>
      <c r="V2610" s="80"/>
      <c r="W2610" s="80"/>
      <c r="X2610" s="80"/>
      <c r="Y2610" s="80"/>
      <c r="Z2610" s="80"/>
      <c r="AA2610" s="80"/>
      <c r="AB2610" s="109"/>
      <c r="AC2610" s="80"/>
      <c r="AD2610" s="80"/>
      <c r="AE2610" s="80"/>
      <c r="AF2610" s="80"/>
      <c r="AG2610" s="80"/>
      <c r="AH2610" s="107"/>
      <c r="AI2610" s="107"/>
      <c r="AJ2610" s="105"/>
      <c r="AK2610" s="85"/>
      <c r="AL2610" s="85"/>
      <c r="AM2610" s="105"/>
      <c r="AN2610" s="107"/>
      <c r="AO2610" s="107"/>
      <c r="AP2610" s="105"/>
      <c r="AQ2610" s="85"/>
      <c r="AR2610" s="85"/>
      <c r="AS2610" s="105"/>
      <c r="AT2610" s="107"/>
      <c r="AU2610" s="85"/>
      <c r="AV2610" s="107"/>
      <c r="AW2610" s="85"/>
      <c r="AX2610" s="85"/>
      <c r="AY2610" s="85"/>
      <c r="AZ2610" s="80"/>
      <c r="BA2610" s="86"/>
      <c r="BB2610" s="86"/>
      <c r="BC2610" s="105"/>
    </row>
    <row r="2611" spans="1:55" x14ac:dyDescent="0.25">
      <c r="A2611" s="80"/>
      <c r="B2611" s="80"/>
      <c r="C2611" s="80"/>
      <c r="D2611" s="80"/>
      <c r="E2611" s="80"/>
      <c r="F2611" s="80"/>
      <c r="G2611" s="80"/>
      <c r="H2611" s="84"/>
      <c r="I2611" s="84"/>
      <c r="J2611" s="105"/>
      <c r="K2611" s="84"/>
      <c r="L2611" s="105"/>
      <c r="M2611" s="84"/>
      <c r="N2611" s="105"/>
      <c r="O2611" s="84"/>
      <c r="P2611" s="84"/>
      <c r="Q2611" s="105"/>
      <c r="R2611" s="84"/>
      <c r="S2611" s="105"/>
      <c r="T2611" s="84"/>
      <c r="U2611" s="105"/>
      <c r="V2611" s="80"/>
      <c r="W2611" s="80"/>
      <c r="X2611" s="80"/>
      <c r="Y2611" s="80"/>
      <c r="Z2611" s="80"/>
      <c r="AA2611" s="80"/>
      <c r="AB2611" s="109"/>
      <c r="AC2611" s="80"/>
      <c r="AD2611" s="80"/>
      <c r="AE2611" s="80"/>
      <c r="AF2611" s="80"/>
      <c r="AG2611" s="80"/>
      <c r="AH2611" s="107"/>
      <c r="AI2611" s="107"/>
      <c r="AJ2611" s="105"/>
      <c r="AK2611" s="85"/>
      <c r="AL2611" s="85"/>
      <c r="AM2611" s="105"/>
      <c r="AN2611" s="107"/>
      <c r="AO2611" s="107"/>
      <c r="AP2611" s="105"/>
      <c r="AQ2611" s="85"/>
      <c r="AR2611" s="85"/>
      <c r="AS2611" s="105"/>
      <c r="AT2611" s="107"/>
      <c r="AU2611" s="85"/>
      <c r="AV2611" s="107"/>
      <c r="AW2611" s="85"/>
      <c r="AX2611" s="85"/>
      <c r="AY2611" s="85"/>
      <c r="AZ2611" s="80"/>
      <c r="BA2611" s="86"/>
      <c r="BB2611" s="86"/>
      <c r="BC2611" s="105"/>
    </row>
    <row r="2612" spans="1:55" x14ac:dyDescent="0.25">
      <c r="A2612" s="80"/>
      <c r="B2612" s="80"/>
      <c r="C2612" s="80"/>
      <c r="D2612" s="80"/>
      <c r="E2612" s="80"/>
      <c r="F2612" s="80"/>
      <c r="G2612" s="80"/>
      <c r="H2612" s="84"/>
      <c r="I2612" s="84"/>
      <c r="J2612" s="105"/>
      <c r="K2612" s="84"/>
      <c r="L2612" s="105"/>
      <c r="M2612" s="84"/>
      <c r="N2612" s="105"/>
      <c r="O2612" s="84"/>
      <c r="P2612" s="84"/>
      <c r="Q2612" s="105"/>
      <c r="R2612" s="84"/>
      <c r="S2612" s="105"/>
      <c r="T2612" s="84"/>
      <c r="U2612" s="105"/>
      <c r="V2612" s="80"/>
      <c r="W2612" s="80"/>
      <c r="X2612" s="108"/>
      <c r="Y2612" s="108"/>
      <c r="Z2612" s="80"/>
      <c r="AA2612" s="80"/>
      <c r="AB2612" s="109"/>
      <c r="AC2612" s="80"/>
      <c r="AD2612" s="80"/>
      <c r="AE2612" s="80"/>
      <c r="AF2612" s="80"/>
      <c r="AG2612" s="80"/>
      <c r="AH2612" s="107"/>
      <c r="AI2612" s="107"/>
      <c r="AJ2612" s="105"/>
      <c r="AK2612" s="85"/>
      <c r="AL2612" s="85"/>
      <c r="AM2612" s="105"/>
      <c r="AN2612" s="107"/>
      <c r="AO2612" s="107"/>
      <c r="AP2612" s="105"/>
      <c r="AQ2612" s="85"/>
      <c r="AR2612" s="85"/>
      <c r="AS2612" s="105"/>
      <c r="AT2612" s="107"/>
      <c r="AU2612" s="85"/>
      <c r="AV2612" s="107"/>
      <c r="AW2612" s="85"/>
      <c r="AX2612" s="85"/>
      <c r="AY2612" s="85"/>
      <c r="AZ2612" s="80"/>
      <c r="BA2612" s="86"/>
      <c r="BB2612" s="86"/>
      <c r="BC2612" s="105"/>
    </row>
    <row r="2613" spans="1:55" x14ac:dyDescent="0.25">
      <c r="A2613" s="80"/>
      <c r="B2613" s="80"/>
      <c r="C2613" s="80"/>
      <c r="D2613" s="80"/>
      <c r="E2613" s="80"/>
      <c r="F2613" s="80"/>
      <c r="G2613" s="80"/>
      <c r="H2613" s="84"/>
      <c r="I2613" s="84"/>
      <c r="J2613" s="105"/>
      <c r="K2613" s="84"/>
      <c r="L2613" s="105"/>
      <c r="M2613" s="80"/>
      <c r="N2613" s="80"/>
      <c r="O2613" s="84"/>
      <c r="P2613" s="84"/>
      <c r="Q2613" s="105"/>
      <c r="R2613" s="84"/>
      <c r="S2613" s="105"/>
      <c r="T2613" s="80"/>
      <c r="U2613" s="80"/>
      <c r="V2613" s="80"/>
      <c r="W2613" s="80"/>
      <c r="X2613" s="108"/>
      <c r="Y2613" s="108"/>
      <c r="Z2613" s="80"/>
      <c r="AA2613" s="80"/>
      <c r="AB2613" s="109"/>
      <c r="AC2613" s="80"/>
      <c r="AD2613" s="80"/>
      <c r="AE2613" s="80"/>
      <c r="AF2613" s="80"/>
      <c r="AG2613" s="80"/>
      <c r="AH2613" s="107"/>
      <c r="AI2613" s="107"/>
      <c r="AJ2613" s="105"/>
      <c r="AK2613" s="85"/>
      <c r="AL2613" s="85"/>
      <c r="AM2613" s="105"/>
      <c r="AN2613" s="107"/>
      <c r="AO2613" s="107"/>
      <c r="AP2613" s="105"/>
      <c r="AQ2613" s="85"/>
      <c r="AR2613" s="85"/>
      <c r="AS2613" s="105"/>
      <c r="AT2613" s="107"/>
      <c r="AU2613" s="85"/>
      <c r="AV2613" s="107"/>
      <c r="AW2613" s="85"/>
      <c r="AX2613" s="85"/>
      <c r="AY2613" s="85"/>
      <c r="AZ2613" s="80"/>
      <c r="BA2613" s="86"/>
      <c r="BB2613" s="86"/>
      <c r="BC2613" s="105"/>
    </row>
    <row r="2614" spans="1:55" x14ac:dyDescent="0.25">
      <c r="A2614" s="80"/>
      <c r="B2614" s="80"/>
      <c r="C2614" s="80"/>
      <c r="D2614" s="80"/>
      <c r="E2614" s="80"/>
      <c r="F2614" s="80"/>
      <c r="G2614" s="80"/>
      <c r="H2614" s="84"/>
      <c r="I2614" s="84"/>
      <c r="J2614" s="105"/>
      <c r="K2614" s="84"/>
      <c r="L2614" s="105"/>
      <c r="M2614" s="84"/>
      <c r="N2614" s="105"/>
      <c r="O2614" s="84"/>
      <c r="P2614" s="84"/>
      <c r="Q2614" s="105"/>
      <c r="R2614" s="84"/>
      <c r="S2614" s="105"/>
      <c r="T2614" s="84"/>
      <c r="U2614" s="105"/>
      <c r="V2614" s="80"/>
      <c r="W2614" s="80"/>
      <c r="X2614" s="108"/>
      <c r="Y2614" s="108"/>
      <c r="Z2614" s="80"/>
      <c r="AA2614" s="80"/>
      <c r="AB2614" s="109"/>
      <c r="AC2614" s="80"/>
      <c r="AD2614" s="80"/>
      <c r="AE2614" s="80"/>
      <c r="AF2614" s="80"/>
      <c r="AG2614" s="80"/>
      <c r="AH2614" s="107"/>
      <c r="AI2614" s="107"/>
      <c r="AJ2614" s="105"/>
      <c r="AK2614" s="85"/>
      <c r="AL2614" s="85"/>
      <c r="AM2614" s="105"/>
      <c r="AN2614" s="107"/>
      <c r="AO2614" s="107"/>
      <c r="AP2614" s="105"/>
      <c r="AQ2614" s="85"/>
      <c r="AR2614" s="85"/>
      <c r="AS2614" s="105"/>
      <c r="AT2614" s="107"/>
      <c r="AU2614" s="85"/>
      <c r="AV2614" s="107"/>
      <c r="AW2614" s="85"/>
      <c r="AX2614" s="85"/>
      <c r="AY2614" s="85"/>
      <c r="AZ2614" s="80"/>
      <c r="BA2614" s="86"/>
      <c r="BB2614" s="86"/>
      <c r="BC2614" s="105"/>
    </row>
    <row r="2615" spans="1:55" x14ac:dyDescent="0.25">
      <c r="A2615" s="80"/>
      <c r="B2615" s="80"/>
      <c r="C2615" s="80"/>
      <c r="D2615" s="80"/>
      <c r="E2615" s="80"/>
      <c r="F2615" s="80"/>
      <c r="G2615" s="80"/>
      <c r="H2615" s="80"/>
      <c r="I2615" s="80"/>
      <c r="J2615" s="80"/>
      <c r="K2615" s="84"/>
      <c r="L2615" s="105"/>
      <c r="M2615" s="84"/>
      <c r="N2615" s="105"/>
      <c r="O2615" s="80"/>
      <c r="P2615" s="80"/>
      <c r="Q2615" s="80"/>
      <c r="R2615" s="84"/>
      <c r="S2615" s="105"/>
      <c r="T2615" s="84"/>
      <c r="U2615" s="105"/>
      <c r="V2615" s="80"/>
      <c r="W2615" s="80"/>
      <c r="X2615" s="80"/>
      <c r="Y2615" s="80"/>
      <c r="Z2615" s="80"/>
      <c r="AA2615" s="80"/>
      <c r="AB2615" s="109"/>
      <c r="AC2615" s="80"/>
      <c r="AD2615" s="80"/>
      <c r="AE2615" s="80"/>
      <c r="AF2615" s="80"/>
      <c r="AG2615" s="80"/>
      <c r="AH2615" s="80"/>
      <c r="AI2615" s="80"/>
      <c r="AJ2615" s="80"/>
      <c r="AK2615" s="80"/>
      <c r="AL2615" s="80"/>
      <c r="AM2615" s="80"/>
      <c r="AN2615" s="80"/>
      <c r="AO2615" s="80"/>
      <c r="AP2615" s="80"/>
      <c r="AQ2615" s="80"/>
      <c r="AR2615" s="80"/>
      <c r="AS2615" s="80"/>
      <c r="AT2615" s="80"/>
      <c r="AU2615" s="80"/>
      <c r="AV2615" s="80"/>
      <c r="AW2615" s="80"/>
      <c r="AX2615" s="80"/>
      <c r="AY2615" s="80"/>
      <c r="AZ2615" s="80"/>
      <c r="BA2615" s="80"/>
      <c r="BB2615" s="80"/>
      <c r="BC2615" s="80"/>
    </row>
    <row r="2616" spans="1:55" x14ac:dyDescent="0.25">
      <c r="A2616" s="80"/>
      <c r="B2616" s="80"/>
      <c r="C2616" s="80"/>
      <c r="D2616" s="80"/>
      <c r="E2616" s="80"/>
      <c r="F2616" s="80"/>
      <c r="G2616" s="80"/>
      <c r="H2616" s="84"/>
      <c r="I2616" s="84"/>
      <c r="J2616" s="105"/>
      <c r="K2616" s="84"/>
      <c r="L2616" s="105"/>
      <c r="M2616" s="84"/>
      <c r="N2616" s="105"/>
      <c r="O2616" s="84"/>
      <c r="P2616" s="84"/>
      <c r="Q2616" s="105"/>
      <c r="R2616" s="84"/>
      <c r="S2616" s="105"/>
      <c r="T2616" s="84"/>
      <c r="U2616" s="105"/>
      <c r="V2616" s="80"/>
      <c r="W2616" s="80"/>
      <c r="X2616" s="108"/>
      <c r="Y2616" s="108"/>
      <c r="Z2616" s="80"/>
      <c r="AA2616" s="80"/>
      <c r="AB2616" s="109"/>
      <c r="AC2616" s="80"/>
      <c r="AD2616" s="80"/>
      <c r="AE2616" s="80"/>
      <c r="AF2616" s="80"/>
      <c r="AG2616" s="80"/>
      <c r="AH2616" s="107"/>
      <c r="AI2616" s="107"/>
      <c r="AJ2616" s="105"/>
      <c r="AK2616" s="85"/>
      <c r="AL2616" s="85"/>
      <c r="AM2616" s="105"/>
      <c r="AN2616" s="107"/>
      <c r="AO2616" s="107"/>
      <c r="AP2616" s="105"/>
      <c r="AQ2616" s="85"/>
      <c r="AR2616" s="85"/>
      <c r="AS2616" s="105"/>
      <c r="AT2616" s="107"/>
      <c r="AU2616" s="85"/>
      <c r="AV2616" s="107"/>
      <c r="AW2616" s="85"/>
      <c r="AX2616" s="85"/>
      <c r="AY2616" s="85"/>
      <c r="AZ2616" s="80"/>
      <c r="BA2616" s="86"/>
      <c r="BB2616" s="86"/>
      <c r="BC2616" s="105"/>
    </row>
    <row r="2617" spans="1:55" x14ac:dyDescent="0.25">
      <c r="A2617" s="80"/>
      <c r="B2617" s="80"/>
      <c r="C2617" s="80"/>
      <c r="D2617" s="80"/>
      <c r="E2617" s="80"/>
      <c r="F2617" s="80"/>
      <c r="G2617" s="80"/>
      <c r="H2617" s="84"/>
      <c r="I2617" s="84"/>
      <c r="J2617" s="105"/>
      <c r="K2617" s="84"/>
      <c r="L2617" s="105"/>
      <c r="M2617" s="84"/>
      <c r="N2617" s="105"/>
      <c r="O2617" s="84"/>
      <c r="P2617" s="84"/>
      <c r="Q2617" s="105"/>
      <c r="R2617" s="84"/>
      <c r="S2617" s="105"/>
      <c r="T2617" s="84"/>
      <c r="U2617" s="105"/>
      <c r="V2617" s="80"/>
      <c r="W2617" s="80"/>
      <c r="X2617" s="108"/>
      <c r="Y2617" s="108"/>
      <c r="Z2617" s="80"/>
      <c r="AA2617" s="80"/>
      <c r="AB2617" s="109"/>
      <c r="AC2617" s="80"/>
      <c r="AD2617" s="80"/>
      <c r="AE2617" s="80"/>
      <c r="AF2617" s="80"/>
      <c r="AG2617" s="80"/>
      <c r="AH2617" s="107"/>
      <c r="AI2617" s="107"/>
      <c r="AJ2617" s="105"/>
      <c r="AK2617" s="85"/>
      <c r="AL2617" s="85"/>
      <c r="AM2617" s="105"/>
      <c r="AN2617" s="107"/>
      <c r="AO2617" s="107"/>
      <c r="AP2617" s="105"/>
      <c r="AQ2617" s="85"/>
      <c r="AR2617" s="85"/>
      <c r="AS2617" s="105"/>
      <c r="AT2617" s="107"/>
      <c r="AU2617" s="85"/>
      <c r="AV2617" s="107"/>
      <c r="AW2617" s="85"/>
      <c r="AX2617" s="85"/>
      <c r="AY2617" s="85"/>
      <c r="AZ2617" s="80"/>
      <c r="BA2617" s="86"/>
      <c r="BB2617" s="86"/>
      <c r="BC2617" s="105"/>
    </row>
    <row r="2618" spans="1:55" x14ac:dyDescent="0.25">
      <c r="A2618" s="80"/>
      <c r="B2618" s="80"/>
      <c r="C2618" s="80"/>
      <c r="D2618" s="80"/>
      <c r="E2618" s="80"/>
      <c r="F2618" s="80"/>
      <c r="G2618" s="80"/>
      <c r="H2618" s="80"/>
      <c r="I2618" s="84"/>
      <c r="J2618" s="105"/>
      <c r="K2618" s="84"/>
      <c r="L2618" s="105"/>
      <c r="M2618" s="80"/>
      <c r="N2618" s="80"/>
      <c r="O2618" s="80"/>
      <c r="P2618" s="84"/>
      <c r="Q2618" s="105"/>
      <c r="R2618" s="84"/>
      <c r="S2618" s="105"/>
      <c r="T2618" s="80"/>
      <c r="U2618" s="80"/>
      <c r="V2618" s="80"/>
      <c r="W2618" s="80"/>
      <c r="X2618" s="80"/>
      <c r="Y2618" s="80"/>
      <c r="Z2618" s="80"/>
      <c r="AA2618" s="80"/>
      <c r="AB2618" s="109"/>
      <c r="AC2618" s="80"/>
      <c r="AD2618" s="80"/>
      <c r="AE2618" s="80"/>
      <c r="AF2618" s="80"/>
      <c r="AG2618" s="80"/>
      <c r="AH2618" s="80"/>
      <c r="AI2618" s="107"/>
      <c r="AJ2618" s="105"/>
      <c r="AK2618" s="80"/>
      <c r="AL2618" s="85"/>
      <c r="AM2618" s="105"/>
      <c r="AN2618" s="80"/>
      <c r="AO2618" s="107"/>
      <c r="AP2618" s="105"/>
      <c r="AQ2618" s="80"/>
      <c r="AR2618" s="85"/>
      <c r="AS2618" s="105"/>
      <c r="AT2618" s="80"/>
      <c r="AU2618" s="80"/>
      <c r="AV2618" s="80"/>
      <c r="AW2618" s="80"/>
      <c r="AX2618" s="80"/>
      <c r="AY2618" s="85"/>
      <c r="AZ2618" s="80"/>
      <c r="BA2618" s="80"/>
      <c r="BB2618" s="86"/>
      <c r="BC2618" s="105"/>
    </row>
    <row r="2619" spans="1:55" x14ac:dyDescent="0.25">
      <c r="A2619" s="80"/>
      <c r="B2619" s="80"/>
      <c r="C2619" s="80"/>
      <c r="D2619" s="80"/>
      <c r="E2619" s="80"/>
      <c r="F2619" s="80"/>
      <c r="G2619" s="80"/>
      <c r="H2619" s="84"/>
      <c r="I2619" s="84"/>
      <c r="J2619" s="105"/>
      <c r="K2619" s="84"/>
      <c r="L2619" s="105"/>
      <c r="M2619" s="84"/>
      <c r="N2619" s="105"/>
      <c r="O2619" s="84"/>
      <c r="P2619" s="84"/>
      <c r="Q2619" s="105"/>
      <c r="R2619" s="84"/>
      <c r="S2619" s="105"/>
      <c r="T2619" s="84"/>
      <c r="U2619" s="105"/>
      <c r="V2619" s="80"/>
      <c r="W2619" s="80"/>
      <c r="X2619" s="108"/>
      <c r="Y2619" s="108"/>
      <c r="Z2619" s="80"/>
      <c r="AA2619" s="80"/>
      <c r="AB2619" s="109"/>
      <c r="AC2619" s="80"/>
      <c r="AD2619" s="80"/>
      <c r="AE2619" s="80"/>
      <c r="AF2619" s="80"/>
      <c r="AG2619" s="80"/>
      <c r="AH2619" s="107"/>
      <c r="AI2619" s="107"/>
      <c r="AJ2619" s="105"/>
      <c r="AK2619" s="85"/>
      <c r="AL2619" s="85"/>
      <c r="AM2619" s="105"/>
      <c r="AN2619" s="107"/>
      <c r="AO2619" s="107"/>
      <c r="AP2619" s="105"/>
      <c r="AQ2619" s="85"/>
      <c r="AR2619" s="85"/>
      <c r="AS2619" s="105"/>
      <c r="AT2619" s="107"/>
      <c r="AU2619" s="85"/>
      <c r="AV2619" s="107"/>
      <c r="AW2619" s="85"/>
      <c r="AX2619" s="85"/>
      <c r="AY2619" s="85"/>
      <c r="AZ2619" s="80"/>
      <c r="BA2619" s="86"/>
      <c r="BB2619" s="86"/>
      <c r="BC2619" s="105"/>
    </row>
    <row r="2620" spans="1:55" x14ac:dyDescent="0.25">
      <c r="A2620" s="80"/>
      <c r="B2620" s="80"/>
      <c r="C2620" s="80"/>
      <c r="D2620" s="80"/>
      <c r="E2620" s="80"/>
      <c r="F2620" s="80"/>
      <c r="G2620" s="80"/>
      <c r="H2620" s="84"/>
      <c r="I2620" s="84"/>
      <c r="J2620" s="105"/>
      <c r="K2620" s="84"/>
      <c r="L2620" s="105"/>
      <c r="M2620" s="84"/>
      <c r="N2620" s="105"/>
      <c r="O2620" s="84"/>
      <c r="P2620" s="84"/>
      <c r="Q2620" s="105"/>
      <c r="R2620" s="84"/>
      <c r="S2620" s="105"/>
      <c r="T2620" s="84"/>
      <c r="U2620" s="105"/>
      <c r="V2620" s="80"/>
      <c r="W2620" s="80"/>
      <c r="X2620" s="108"/>
      <c r="Y2620" s="108"/>
      <c r="Z2620" s="80"/>
      <c r="AA2620" s="80"/>
      <c r="AB2620" s="109"/>
      <c r="AC2620" s="80"/>
      <c r="AD2620" s="80"/>
      <c r="AE2620" s="80"/>
      <c r="AF2620" s="80"/>
      <c r="AG2620" s="80"/>
      <c r="AH2620" s="107"/>
      <c r="AI2620" s="107"/>
      <c r="AJ2620" s="105"/>
      <c r="AK2620" s="85"/>
      <c r="AL2620" s="85"/>
      <c r="AM2620" s="105"/>
      <c r="AN2620" s="107"/>
      <c r="AO2620" s="107"/>
      <c r="AP2620" s="105"/>
      <c r="AQ2620" s="85"/>
      <c r="AR2620" s="85"/>
      <c r="AS2620" s="105"/>
      <c r="AT2620" s="107"/>
      <c r="AU2620" s="85"/>
      <c r="AV2620" s="107"/>
      <c r="AW2620" s="85"/>
      <c r="AX2620" s="85"/>
      <c r="AY2620" s="85"/>
      <c r="AZ2620" s="80"/>
      <c r="BA2620" s="86"/>
      <c r="BB2620" s="86"/>
      <c r="BC2620" s="105"/>
    </row>
    <row r="2621" spans="1:55" x14ac:dyDescent="0.25">
      <c r="A2621" s="80"/>
      <c r="B2621" s="80"/>
      <c r="C2621" s="80"/>
      <c r="D2621" s="80"/>
      <c r="E2621" s="80"/>
      <c r="F2621" s="80"/>
      <c r="G2621" s="80"/>
      <c r="H2621" s="84"/>
      <c r="I2621" s="84"/>
      <c r="J2621" s="105"/>
      <c r="K2621" s="84"/>
      <c r="L2621" s="105"/>
      <c r="M2621" s="84"/>
      <c r="N2621" s="105"/>
      <c r="O2621" s="84"/>
      <c r="P2621" s="84"/>
      <c r="Q2621" s="105"/>
      <c r="R2621" s="84"/>
      <c r="S2621" s="105"/>
      <c r="T2621" s="84"/>
      <c r="U2621" s="105"/>
      <c r="V2621" s="80"/>
      <c r="W2621" s="80"/>
      <c r="X2621" s="108"/>
      <c r="Y2621" s="108"/>
      <c r="Z2621" s="80"/>
      <c r="AA2621" s="80"/>
      <c r="AB2621" s="109"/>
      <c r="AC2621" s="80"/>
      <c r="AD2621" s="80"/>
      <c r="AE2621" s="80"/>
      <c r="AF2621" s="80"/>
      <c r="AG2621" s="80"/>
      <c r="AH2621" s="107"/>
      <c r="AI2621" s="107"/>
      <c r="AJ2621" s="105"/>
      <c r="AK2621" s="85"/>
      <c r="AL2621" s="85"/>
      <c r="AM2621" s="105"/>
      <c r="AN2621" s="107"/>
      <c r="AO2621" s="107"/>
      <c r="AP2621" s="105"/>
      <c r="AQ2621" s="85"/>
      <c r="AR2621" s="85"/>
      <c r="AS2621" s="105"/>
      <c r="AT2621" s="107"/>
      <c r="AU2621" s="85"/>
      <c r="AV2621" s="107"/>
      <c r="AW2621" s="85"/>
      <c r="AX2621" s="85"/>
      <c r="AY2621" s="85"/>
      <c r="AZ2621" s="80"/>
      <c r="BA2621" s="86"/>
      <c r="BB2621" s="86"/>
      <c r="BC2621" s="105"/>
    </row>
    <row r="2622" spans="1:55" x14ac:dyDescent="0.25">
      <c r="A2622" s="80"/>
      <c r="B2622" s="80"/>
      <c r="C2622" s="80"/>
      <c r="D2622" s="80"/>
      <c r="E2622" s="80"/>
      <c r="F2622" s="80"/>
      <c r="G2622" s="80"/>
      <c r="H2622" s="84"/>
      <c r="I2622" s="84"/>
      <c r="J2622" s="105"/>
      <c r="K2622" s="84"/>
      <c r="L2622" s="105"/>
      <c r="M2622" s="84"/>
      <c r="N2622" s="105"/>
      <c r="O2622" s="84"/>
      <c r="P2622" s="84"/>
      <c r="Q2622" s="105"/>
      <c r="R2622" s="84"/>
      <c r="S2622" s="105"/>
      <c r="T2622" s="84"/>
      <c r="U2622" s="105"/>
      <c r="V2622" s="80"/>
      <c r="W2622" s="80"/>
      <c r="X2622" s="108"/>
      <c r="Y2622" s="108"/>
      <c r="Z2622" s="80"/>
      <c r="AA2622" s="80"/>
      <c r="AB2622" s="109"/>
      <c r="AC2622" s="80"/>
      <c r="AD2622" s="80"/>
      <c r="AE2622" s="80"/>
      <c r="AF2622" s="80"/>
      <c r="AG2622" s="80"/>
      <c r="AH2622" s="107"/>
      <c r="AI2622" s="107"/>
      <c r="AJ2622" s="105"/>
      <c r="AK2622" s="85"/>
      <c r="AL2622" s="85"/>
      <c r="AM2622" s="105"/>
      <c r="AN2622" s="107"/>
      <c r="AO2622" s="107"/>
      <c r="AP2622" s="105"/>
      <c r="AQ2622" s="85"/>
      <c r="AR2622" s="85"/>
      <c r="AS2622" s="105"/>
      <c r="AT2622" s="107"/>
      <c r="AU2622" s="85"/>
      <c r="AV2622" s="107"/>
      <c r="AW2622" s="85"/>
      <c r="AX2622" s="85"/>
      <c r="AY2622" s="85"/>
      <c r="AZ2622" s="80"/>
      <c r="BA2622" s="86"/>
      <c r="BB2622" s="86"/>
      <c r="BC2622" s="105"/>
    </row>
    <row r="2623" spans="1:55" x14ac:dyDescent="0.25">
      <c r="A2623" s="80"/>
      <c r="B2623" s="80"/>
      <c r="C2623" s="80"/>
      <c r="D2623" s="80"/>
      <c r="E2623" s="80"/>
      <c r="F2623" s="80"/>
      <c r="G2623" s="80"/>
      <c r="H2623" s="84"/>
      <c r="I2623" s="84"/>
      <c r="J2623" s="105"/>
      <c r="K2623" s="84"/>
      <c r="L2623" s="105"/>
      <c r="M2623" s="84"/>
      <c r="N2623" s="105"/>
      <c r="O2623" s="84"/>
      <c r="P2623" s="84"/>
      <c r="Q2623" s="105"/>
      <c r="R2623" s="84"/>
      <c r="S2623" s="105"/>
      <c r="T2623" s="84"/>
      <c r="U2623" s="105"/>
      <c r="V2623" s="80"/>
      <c r="W2623" s="80"/>
      <c r="X2623" s="80"/>
      <c r="Y2623" s="80"/>
      <c r="Z2623" s="80"/>
      <c r="AA2623" s="80"/>
      <c r="AB2623" s="109"/>
      <c r="AC2623" s="80"/>
      <c r="AD2623" s="80"/>
      <c r="AE2623" s="80"/>
      <c r="AF2623" s="80"/>
      <c r="AG2623" s="80"/>
      <c r="AH2623" s="107"/>
      <c r="AI2623" s="107"/>
      <c r="AJ2623" s="105"/>
      <c r="AK2623" s="85"/>
      <c r="AL2623" s="85"/>
      <c r="AM2623" s="105"/>
      <c r="AN2623" s="107"/>
      <c r="AO2623" s="107"/>
      <c r="AP2623" s="105"/>
      <c r="AQ2623" s="85"/>
      <c r="AR2623" s="85"/>
      <c r="AS2623" s="105"/>
      <c r="AT2623" s="107"/>
      <c r="AU2623" s="85"/>
      <c r="AV2623" s="107"/>
      <c r="AW2623" s="85"/>
      <c r="AX2623" s="85"/>
      <c r="AY2623" s="85"/>
      <c r="AZ2623" s="80"/>
      <c r="BA2623" s="86"/>
      <c r="BB2623" s="86"/>
      <c r="BC2623" s="105"/>
    </row>
    <row r="2624" spans="1:55" x14ac:dyDescent="0.25">
      <c r="A2624" s="80"/>
      <c r="B2624" s="80"/>
      <c r="C2624" s="80"/>
      <c r="D2624" s="80"/>
      <c r="E2624" s="80"/>
      <c r="F2624" s="80"/>
      <c r="G2624" s="80"/>
      <c r="H2624" s="84"/>
      <c r="I2624" s="84"/>
      <c r="J2624" s="105"/>
      <c r="K2624" s="84"/>
      <c r="L2624" s="105"/>
      <c r="M2624" s="84"/>
      <c r="N2624" s="105"/>
      <c r="O2624" s="84"/>
      <c r="P2624" s="84"/>
      <c r="Q2624" s="105"/>
      <c r="R2624" s="84"/>
      <c r="S2624" s="105"/>
      <c r="T2624" s="84"/>
      <c r="U2624" s="105"/>
      <c r="V2624" s="80"/>
      <c r="W2624" s="80"/>
      <c r="X2624" s="80"/>
      <c r="Y2624" s="80"/>
      <c r="Z2624" s="80"/>
      <c r="AA2624" s="80"/>
      <c r="AB2624" s="109"/>
      <c r="AC2624" s="80"/>
      <c r="AD2624" s="80"/>
      <c r="AE2624" s="80"/>
      <c r="AF2624" s="80"/>
      <c r="AG2624" s="80"/>
      <c r="AH2624" s="107"/>
      <c r="AI2624" s="107"/>
      <c r="AJ2624" s="105"/>
      <c r="AK2624" s="85"/>
      <c r="AL2624" s="85"/>
      <c r="AM2624" s="105"/>
      <c r="AN2624" s="107"/>
      <c r="AO2624" s="107"/>
      <c r="AP2624" s="105"/>
      <c r="AQ2624" s="85"/>
      <c r="AR2624" s="85"/>
      <c r="AS2624" s="105"/>
      <c r="AT2624" s="107"/>
      <c r="AU2624" s="85"/>
      <c r="AV2624" s="107"/>
      <c r="AW2624" s="85"/>
      <c r="AX2624" s="85"/>
      <c r="AY2624" s="85"/>
      <c r="AZ2624" s="80"/>
      <c r="BA2624" s="86"/>
      <c r="BB2624" s="86"/>
      <c r="BC2624" s="105"/>
    </row>
    <row r="2625" spans="1:55" x14ac:dyDescent="0.25">
      <c r="A2625" s="80"/>
      <c r="B2625" s="80"/>
      <c r="C2625" s="80"/>
      <c r="D2625" s="80"/>
      <c r="E2625" s="80"/>
      <c r="F2625" s="80"/>
      <c r="G2625" s="80"/>
      <c r="H2625" s="84"/>
      <c r="I2625" s="84"/>
      <c r="J2625" s="105"/>
      <c r="K2625" s="84"/>
      <c r="L2625" s="105"/>
      <c r="M2625" s="84"/>
      <c r="N2625" s="105"/>
      <c r="O2625" s="84"/>
      <c r="P2625" s="84"/>
      <c r="Q2625" s="105"/>
      <c r="R2625" s="84"/>
      <c r="S2625" s="105"/>
      <c r="T2625" s="84"/>
      <c r="U2625" s="105"/>
      <c r="V2625" s="80"/>
      <c r="W2625" s="80"/>
      <c r="X2625" s="108"/>
      <c r="Y2625" s="108"/>
      <c r="Z2625" s="80"/>
      <c r="AA2625" s="80"/>
      <c r="AB2625" s="109"/>
      <c r="AC2625" s="80"/>
      <c r="AD2625" s="80"/>
      <c r="AE2625" s="80"/>
      <c r="AF2625" s="80"/>
      <c r="AG2625" s="80"/>
      <c r="AH2625" s="107"/>
      <c r="AI2625" s="107"/>
      <c r="AJ2625" s="105"/>
      <c r="AK2625" s="85"/>
      <c r="AL2625" s="85"/>
      <c r="AM2625" s="105"/>
      <c r="AN2625" s="107"/>
      <c r="AO2625" s="107"/>
      <c r="AP2625" s="105"/>
      <c r="AQ2625" s="85"/>
      <c r="AR2625" s="85"/>
      <c r="AS2625" s="105"/>
      <c r="AT2625" s="107"/>
      <c r="AU2625" s="85"/>
      <c r="AV2625" s="107"/>
      <c r="AW2625" s="85"/>
      <c r="AX2625" s="85"/>
      <c r="AY2625" s="85"/>
      <c r="AZ2625" s="80"/>
      <c r="BA2625" s="86"/>
      <c r="BB2625" s="86"/>
      <c r="BC2625" s="105"/>
    </row>
    <row r="2626" spans="1:55" x14ac:dyDescent="0.25">
      <c r="A2626" s="80"/>
      <c r="B2626" s="80"/>
      <c r="C2626" s="80"/>
      <c r="D2626" s="80"/>
      <c r="E2626" s="80"/>
      <c r="F2626" s="80"/>
      <c r="G2626" s="80"/>
      <c r="H2626" s="84"/>
      <c r="I2626" s="84"/>
      <c r="J2626" s="105"/>
      <c r="K2626" s="84"/>
      <c r="L2626" s="105"/>
      <c r="M2626" s="84"/>
      <c r="N2626" s="105"/>
      <c r="O2626" s="84"/>
      <c r="P2626" s="84"/>
      <c r="Q2626" s="105"/>
      <c r="R2626" s="84"/>
      <c r="S2626" s="105"/>
      <c r="T2626" s="84"/>
      <c r="U2626" s="105"/>
      <c r="V2626" s="80"/>
      <c r="W2626" s="80"/>
      <c r="X2626" s="80"/>
      <c r="Y2626" s="80"/>
      <c r="Z2626" s="80"/>
      <c r="AA2626" s="80"/>
      <c r="AB2626" s="109"/>
      <c r="AC2626" s="80"/>
      <c r="AD2626" s="80"/>
      <c r="AE2626" s="80"/>
      <c r="AF2626" s="80"/>
      <c r="AG2626" s="80"/>
      <c r="AH2626" s="107"/>
      <c r="AI2626" s="107"/>
      <c r="AJ2626" s="105"/>
      <c r="AK2626" s="85"/>
      <c r="AL2626" s="85"/>
      <c r="AM2626" s="105"/>
      <c r="AN2626" s="107"/>
      <c r="AO2626" s="107"/>
      <c r="AP2626" s="105"/>
      <c r="AQ2626" s="85"/>
      <c r="AR2626" s="85"/>
      <c r="AS2626" s="105"/>
      <c r="AT2626" s="107"/>
      <c r="AU2626" s="85"/>
      <c r="AV2626" s="107"/>
      <c r="AW2626" s="85"/>
      <c r="AX2626" s="85"/>
      <c r="AY2626" s="85"/>
      <c r="AZ2626" s="80"/>
      <c r="BA2626" s="86"/>
      <c r="BB2626" s="86"/>
      <c r="BC2626" s="105"/>
    </row>
    <row r="2627" spans="1:55" x14ac:dyDescent="0.25">
      <c r="A2627" s="80"/>
      <c r="B2627" s="80"/>
      <c r="C2627" s="80"/>
      <c r="D2627" s="80"/>
      <c r="E2627" s="80"/>
      <c r="F2627" s="80"/>
      <c r="G2627" s="80"/>
      <c r="H2627" s="84"/>
      <c r="I2627" s="84"/>
      <c r="J2627" s="105"/>
      <c r="K2627" s="84"/>
      <c r="L2627" s="105"/>
      <c r="M2627" s="84"/>
      <c r="N2627" s="105"/>
      <c r="O2627" s="84"/>
      <c r="P2627" s="84"/>
      <c r="Q2627" s="105"/>
      <c r="R2627" s="84"/>
      <c r="S2627" s="105"/>
      <c r="T2627" s="84"/>
      <c r="U2627" s="105"/>
      <c r="V2627" s="80"/>
      <c r="W2627" s="80"/>
      <c r="X2627" s="80"/>
      <c r="Y2627" s="80"/>
      <c r="Z2627" s="80"/>
      <c r="AA2627" s="80"/>
      <c r="AB2627" s="109"/>
      <c r="AC2627" s="80"/>
      <c r="AD2627" s="80"/>
      <c r="AE2627" s="80"/>
      <c r="AF2627" s="80"/>
      <c r="AG2627" s="80"/>
      <c r="AH2627" s="107"/>
      <c r="AI2627" s="107"/>
      <c r="AJ2627" s="105"/>
      <c r="AK2627" s="85"/>
      <c r="AL2627" s="85"/>
      <c r="AM2627" s="105"/>
      <c r="AN2627" s="107"/>
      <c r="AO2627" s="107"/>
      <c r="AP2627" s="105"/>
      <c r="AQ2627" s="85"/>
      <c r="AR2627" s="85"/>
      <c r="AS2627" s="105"/>
      <c r="AT2627" s="107"/>
      <c r="AU2627" s="85"/>
      <c r="AV2627" s="107"/>
      <c r="AW2627" s="85"/>
      <c r="AX2627" s="85"/>
      <c r="AY2627" s="85"/>
      <c r="AZ2627" s="80"/>
      <c r="BA2627" s="86"/>
      <c r="BB2627" s="86"/>
      <c r="BC2627" s="105"/>
    </row>
    <row r="2628" spans="1:55" x14ac:dyDescent="0.25">
      <c r="A2628" s="80"/>
      <c r="B2628" s="80"/>
      <c r="C2628" s="80"/>
      <c r="D2628" s="80"/>
      <c r="E2628" s="80"/>
      <c r="F2628" s="80"/>
      <c r="G2628" s="80"/>
      <c r="H2628" s="84"/>
      <c r="I2628" s="84"/>
      <c r="J2628" s="105"/>
      <c r="K2628" s="84"/>
      <c r="L2628" s="105"/>
      <c r="M2628" s="84"/>
      <c r="N2628" s="105"/>
      <c r="O2628" s="84"/>
      <c r="P2628" s="84"/>
      <c r="Q2628" s="105"/>
      <c r="R2628" s="84"/>
      <c r="S2628" s="105"/>
      <c r="T2628" s="84"/>
      <c r="U2628" s="105"/>
      <c r="V2628" s="80"/>
      <c r="W2628" s="80"/>
      <c r="X2628" s="80"/>
      <c r="Y2628" s="80"/>
      <c r="Z2628" s="80"/>
      <c r="AA2628" s="80"/>
      <c r="AB2628" s="109"/>
      <c r="AC2628" s="80"/>
      <c r="AD2628" s="80"/>
      <c r="AE2628" s="80"/>
      <c r="AF2628" s="80"/>
      <c r="AG2628" s="80"/>
      <c r="AH2628" s="107"/>
      <c r="AI2628" s="107"/>
      <c r="AJ2628" s="105"/>
      <c r="AK2628" s="85"/>
      <c r="AL2628" s="85"/>
      <c r="AM2628" s="105"/>
      <c r="AN2628" s="107"/>
      <c r="AO2628" s="107"/>
      <c r="AP2628" s="105"/>
      <c r="AQ2628" s="85"/>
      <c r="AR2628" s="85"/>
      <c r="AS2628" s="105"/>
      <c r="AT2628" s="107"/>
      <c r="AU2628" s="85"/>
      <c r="AV2628" s="107"/>
      <c r="AW2628" s="85"/>
      <c r="AX2628" s="85"/>
      <c r="AY2628" s="85"/>
      <c r="AZ2628" s="80"/>
      <c r="BA2628" s="86"/>
      <c r="BB2628" s="86"/>
      <c r="BC2628" s="105"/>
    </row>
    <row r="2629" spans="1:55" x14ac:dyDescent="0.25">
      <c r="A2629" s="80"/>
      <c r="B2629" s="80"/>
      <c r="C2629" s="80"/>
      <c r="D2629" s="80"/>
      <c r="E2629" s="80"/>
      <c r="F2629" s="80"/>
      <c r="G2629" s="80"/>
      <c r="H2629" s="84"/>
      <c r="I2629" s="84"/>
      <c r="J2629" s="105"/>
      <c r="K2629" s="84"/>
      <c r="L2629" s="105"/>
      <c r="M2629" s="84"/>
      <c r="N2629" s="105"/>
      <c r="O2629" s="84"/>
      <c r="P2629" s="84"/>
      <c r="Q2629" s="105"/>
      <c r="R2629" s="84"/>
      <c r="S2629" s="105"/>
      <c r="T2629" s="84"/>
      <c r="U2629" s="105"/>
      <c r="V2629" s="80"/>
      <c r="W2629" s="80"/>
      <c r="X2629" s="108"/>
      <c r="Y2629" s="108"/>
      <c r="Z2629" s="80"/>
      <c r="AA2629" s="80"/>
      <c r="AB2629" s="109"/>
      <c r="AC2629" s="80"/>
      <c r="AD2629" s="80"/>
      <c r="AE2629" s="80"/>
      <c r="AF2629" s="80"/>
      <c r="AG2629" s="80"/>
      <c r="AH2629" s="107"/>
      <c r="AI2629" s="107"/>
      <c r="AJ2629" s="105"/>
      <c r="AK2629" s="85"/>
      <c r="AL2629" s="85"/>
      <c r="AM2629" s="105"/>
      <c r="AN2629" s="107"/>
      <c r="AO2629" s="107"/>
      <c r="AP2629" s="105"/>
      <c r="AQ2629" s="85"/>
      <c r="AR2629" s="85"/>
      <c r="AS2629" s="105"/>
      <c r="AT2629" s="107"/>
      <c r="AU2629" s="85"/>
      <c r="AV2629" s="107"/>
      <c r="AW2629" s="85"/>
      <c r="AX2629" s="85"/>
      <c r="AY2629" s="85"/>
      <c r="AZ2629" s="80"/>
      <c r="BA2629" s="86"/>
      <c r="BB2629" s="86"/>
      <c r="BC2629" s="105"/>
    </row>
    <row r="2630" spans="1:55" x14ac:dyDescent="0.25">
      <c r="A2630" s="80"/>
      <c r="B2630" s="80"/>
      <c r="C2630" s="80"/>
      <c r="D2630" s="80"/>
      <c r="E2630" s="80"/>
      <c r="F2630" s="80"/>
      <c r="G2630" s="80"/>
      <c r="H2630" s="84"/>
      <c r="I2630" s="84"/>
      <c r="J2630" s="105"/>
      <c r="K2630" s="84"/>
      <c r="L2630" s="105"/>
      <c r="M2630" s="84"/>
      <c r="N2630" s="105"/>
      <c r="O2630" s="84"/>
      <c r="P2630" s="84"/>
      <c r="Q2630" s="105"/>
      <c r="R2630" s="84"/>
      <c r="S2630" s="105"/>
      <c r="T2630" s="84"/>
      <c r="U2630" s="105"/>
      <c r="V2630" s="80"/>
      <c r="W2630" s="80"/>
      <c r="X2630" s="108"/>
      <c r="Y2630" s="108"/>
      <c r="Z2630" s="80"/>
      <c r="AA2630" s="80"/>
      <c r="AB2630" s="109"/>
      <c r="AC2630" s="80"/>
      <c r="AD2630" s="80"/>
      <c r="AE2630" s="80"/>
      <c r="AF2630" s="80"/>
      <c r="AG2630" s="80"/>
      <c r="AH2630" s="107"/>
      <c r="AI2630" s="107"/>
      <c r="AJ2630" s="105"/>
      <c r="AK2630" s="85"/>
      <c r="AL2630" s="85"/>
      <c r="AM2630" s="105"/>
      <c r="AN2630" s="107"/>
      <c r="AO2630" s="107"/>
      <c r="AP2630" s="105"/>
      <c r="AQ2630" s="85"/>
      <c r="AR2630" s="85"/>
      <c r="AS2630" s="105"/>
      <c r="AT2630" s="107"/>
      <c r="AU2630" s="85"/>
      <c r="AV2630" s="107"/>
      <c r="AW2630" s="85"/>
      <c r="AX2630" s="85"/>
      <c r="AY2630" s="85"/>
      <c r="AZ2630" s="80"/>
      <c r="BA2630" s="86"/>
      <c r="BB2630" s="86"/>
      <c r="BC2630" s="105"/>
    </row>
    <row r="2631" spans="1:55" x14ac:dyDescent="0.25">
      <c r="A2631" s="80"/>
      <c r="B2631" s="80"/>
      <c r="C2631" s="80"/>
      <c r="D2631" s="80"/>
      <c r="E2631" s="80"/>
      <c r="F2631" s="80"/>
      <c r="G2631" s="80"/>
      <c r="H2631" s="84"/>
      <c r="I2631" s="84"/>
      <c r="J2631" s="105"/>
      <c r="K2631" s="84"/>
      <c r="L2631" s="105"/>
      <c r="M2631" s="84"/>
      <c r="N2631" s="105"/>
      <c r="O2631" s="84"/>
      <c r="P2631" s="84"/>
      <c r="Q2631" s="105"/>
      <c r="R2631" s="84"/>
      <c r="S2631" s="105"/>
      <c r="T2631" s="84"/>
      <c r="U2631" s="105"/>
      <c r="V2631" s="80"/>
      <c r="W2631" s="80"/>
      <c r="X2631" s="108"/>
      <c r="Y2631" s="108"/>
      <c r="Z2631" s="80"/>
      <c r="AA2631" s="80"/>
      <c r="AB2631" s="109"/>
      <c r="AC2631" s="80"/>
      <c r="AD2631" s="80"/>
      <c r="AE2631" s="80"/>
      <c r="AF2631" s="80"/>
      <c r="AG2631" s="80"/>
      <c r="AH2631" s="107"/>
      <c r="AI2631" s="107"/>
      <c r="AJ2631" s="105"/>
      <c r="AK2631" s="85"/>
      <c r="AL2631" s="85"/>
      <c r="AM2631" s="105"/>
      <c r="AN2631" s="107"/>
      <c r="AO2631" s="107"/>
      <c r="AP2631" s="105"/>
      <c r="AQ2631" s="85"/>
      <c r="AR2631" s="85"/>
      <c r="AS2631" s="105"/>
      <c r="AT2631" s="107"/>
      <c r="AU2631" s="85"/>
      <c r="AV2631" s="107"/>
      <c r="AW2631" s="85"/>
      <c r="AX2631" s="85"/>
      <c r="AY2631" s="85"/>
      <c r="AZ2631" s="80"/>
      <c r="BA2631" s="86"/>
      <c r="BB2631" s="86"/>
      <c r="BC2631" s="105"/>
    </row>
    <row r="2632" spans="1:55" x14ac:dyDescent="0.25">
      <c r="A2632" s="80"/>
      <c r="B2632" s="80"/>
      <c r="C2632" s="80"/>
      <c r="D2632" s="80"/>
      <c r="E2632" s="80"/>
      <c r="F2632" s="80"/>
      <c r="G2632" s="80"/>
      <c r="H2632" s="80"/>
      <c r="I2632" s="80"/>
      <c r="J2632" s="80"/>
      <c r="K2632" s="84"/>
      <c r="L2632" s="105"/>
      <c r="M2632" s="84"/>
      <c r="N2632" s="105"/>
      <c r="O2632" s="80"/>
      <c r="P2632" s="80"/>
      <c r="Q2632" s="80"/>
      <c r="R2632" s="84"/>
      <c r="S2632" s="105"/>
      <c r="T2632" s="84"/>
      <c r="U2632" s="105"/>
      <c r="V2632" s="80"/>
      <c r="W2632" s="80"/>
      <c r="X2632" s="80"/>
      <c r="Y2632" s="80"/>
      <c r="Z2632" s="80"/>
      <c r="AA2632" s="80"/>
      <c r="AB2632" s="109"/>
      <c r="AC2632" s="80"/>
      <c r="AD2632" s="80"/>
      <c r="AE2632" s="80"/>
      <c r="AF2632" s="80"/>
      <c r="AG2632" s="80"/>
      <c r="AH2632" s="80"/>
      <c r="AI2632" s="80"/>
      <c r="AJ2632" s="80"/>
      <c r="AK2632" s="80"/>
      <c r="AL2632" s="80"/>
      <c r="AM2632" s="80"/>
      <c r="AN2632" s="80"/>
      <c r="AO2632" s="80"/>
      <c r="AP2632" s="80"/>
      <c r="AQ2632" s="80"/>
      <c r="AR2632" s="80"/>
      <c r="AS2632" s="80"/>
      <c r="AT2632" s="80"/>
      <c r="AU2632" s="80"/>
      <c r="AV2632" s="80"/>
      <c r="AW2632" s="80"/>
      <c r="AX2632" s="80"/>
      <c r="AY2632" s="80"/>
      <c r="AZ2632" s="80"/>
      <c r="BA2632" s="80"/>
      <c r="BB2632" s="80"/>
      <c r="BC2632" s="80"/>
    </row>
    <row r="2633" spans="1:55" x14ac:dyDescent="0.25">
      <c r="A2633" s="80"/>
      <c r="B2633" s="80"/>
      <c r="C2633" s="80"/>
      <c r="D2633" s="80"/>
      <c r="E2633" s="80"/>
      <c r="F2633" s="80"/>
      <c r="G2633" s="80"/>
      <c r="H2633" s="84"/>
      <c r="I2633" s="84"/>
      <c r="J2633" s="105"/>
      <c r="K2633" s="84"/>
      <c r="L2633" s="105"/>
      <c r="M2633" s="84"/>
      <c r="N2633" s="105"/>
      <c r="O2633" s="84"/>
      <c r="P2633" s="84"/>
      <c r="Q2633" s="105"/>
      <c r="R2633" s="84"/>
      <c r="S2633" s="105"/>
      <c r="T2633" s="84"/>
      <c r="U2633" s="105"/>
      <c r="V2633" s="80"/>
      <c r="W2633" s="80"/>
      <c r="X2633" s="108"/>
      <c r="Y2633" s="108"/>
      <c r="Z2633" s="80"/>
      <c r="AA2633" s="80"/>
      <c r="AB2633" s="109"/>
      <c r="AC2633" s="80"/>
      <c r="AD2633" s="80"/>
      <c r="AE2633" s="80"/>
      <c r="AF2633" s="80"/>
      <c r="AG2633" s="80"/>
      <c r="AH2633" s="107"/>
      <c r="AI2633" s="107"/>
      <c r="AJ2633" s="105"/>
      <c r="AK2633" s="85"/>
      <c r="AL2633" s="85"/>
      <c r="AM2633" s="105"/>
      <c r="AN2633" s="107"/>
      <c r="AO2633" s="107"/>
      <c r="AP2633" s="105"/>
      <c r="AQ2633" s="85"/>
      <c r="AR2633" s="85"/>
      <c r="AS2633" s="105"/>
      <c r="AT2633" s="107"/>
      <c r="AU2633" s="85"/>
      <c r="AV2633" s="107"/>
      <c r="AW2633" s="85"/>
      <c r="AX2633" s="85"/>
      <c r="AY2633" s="85"/>
      <c r="AZ2633" s="80"/>
      <c r="BA2633" s="86"/>
      <c r="BB2633" s="86"/>
      <c r="BC2633" s="105"/>
    </row>
    <row r="2634" spans="1:55" x14ac:dyDescent="0.25">
      <c r="A2634" s="80"/>
      <c r="B2634" s="80"/>
      <c r="C2634" s="80"/>
      <c r="D2634" s="80"/>
      <c r="E2634" s="80"/>
      <c r="F2634" s="80"/>
      <c r="G2634" s="80"/>
      <c r="H2634" s="84"/>
      <c r="I2634" s="84"/>
      <c r="J2634" s="105"/>
      <c r="K2634" s="84"/>
      <c r="L2634" s="105"/>
      <c r="M2634" s="84"/>
      <c r="N2634" s="105"/>
      <c r="O2634" s="84"/>
      <c r="P2634" s="84"/>
      <c r="Q2634" s="105"/>
      <c r="R2634" s="84"/>
      <c r="S2634" s="105"/>
      <c r="T2634" s="84"/>
      <c r="U2634" s="105"/>
      <c r="V2634" s="80"/>
      <c r="W2634" s="80"/>
      <c r="X2634" s="108"/>
      <c r="Y2634" s="108"/>
      <c r="Z2634" s="80"/>
      <c r="AA2634" s="80"/>
      <c r="AB2634" s="109"/>
      <c r="AC2634" s="80"/>
      <c r="AD2634" s="80"/>
      <c r="AE2634" s="80"/>
      <c r="AF2634" s="80"/>
      <c r="AG2634" s="80"/>
      <c r="AH2634" s="107"/>
      <c r="AI2634" s="107"/>
      <c r="AJ2634" s="105"/>
      <c r="AK2634" s="85"/>
      <c r="AL2634" s="85"/>
      <c r="AM2634" s="105"/>
      <c r="AN2634" s="107"/>
      <c r="AO2634" s="107"/>
      <c r="AP2634" s="105"/>
      <c r="AQ2634" s="85"/>
      <c r="AR2634" s="85"/>
      <c r="AS2634" s="105"/>
      <c r="AT2634" s="107"/>
      <c r="AU2634" s="85"/>
      <c r="AV2634" s="107"/>
      <c r="AW2634" s="85"/>
      <c r="AX2634" s="85"/>
      <c r="AY2634" s="85"/>
      <c r="AZ2634" s="80"/>
      <c r="BA2634" s="86"/>
      <c r="BB2634" s="86"/>
      <c r="BC2634" s="105"/>
    </row>
    <row r="2635" spans="1:55" x14ac:dyDescent="0.25">
      <c r="A2635" s="80"/>
      <c r="B2635" s="80"/>
      <c r="C2635" s="80"/>
      <c r="D2635" s="80"/>
      <c r="E2635" s="80"/>
      <c r="F2635" s="80"/>
      <c r="G2635" s="80"/>
      <c r="H2635" s="80"/>
      <c r="I2635" s="84"/>
      <c r="J2635" s="105"/>
      <c r="K2635" s="84"/>
      <c r="L2635" s="105"/>
      <c r="M2635" s="84"/>
      <c r="N2635" s="105"/>
      <c r="O2635" s="80"/>
      <c r="P2635" s="84"/>
      <c r="Q2635" s="105"/>
      <c r="R2635" s="84"/>
      <c r="S2635" s="105"/>
      <c r="T2635" s="84"/>
      <c r="U2635" s="105"/>
      <c r="V2635" s="80"/>
      <c r="W2635" s="80"/>
      <c r="X2635" s="80"/>
      <c r="Y2635" s="80"/>
      <c r="Z2635" s="80"/>
      <c r="AA2635" s="80"/>
      <c r="AB2635" s="109"/>
      <c r="AC2635" s="80"/>
      <c r="AD2635" s="80"/>
      <c r="AE2635" s="80"/>
      <c r="AF2635" s="80"/>
      <c r="AG2635" s="80"/>
      <c r="AH2635" s="80"/>
      <c r="AI2635" s="107"/>
      <c r="AJ2635" s="105"/>
      <c r="AK2635" s="80"/>
      <c r="AL2635" s="85"/>
      <c r="AM2635" s="105"/>
      <c r="AN2635" s="80"/>
      <c r="AO2635" s="107"/>
      <c r="AP2635" s="105"/>
      <c r="AQ2635" s="80"/>
      <c r="AR2635" s="85"/>
      <c r="AS2635" s="105"/>
      <c r="AT2635" s="80"/>
      <c r="AU2635" s="80"/>
      <c r="AV2635" s="80"/>
      <c r="AW2635" s="80"/>
      <c r="AX2635" s="80"/>
      <c r="AY2635" s="85"/>
      <c r="AZ2635" s="80"/>
      <c r="BA2635" s="80"/>
      <c r="BB2635" s="86"/>
      <c r="BC2635" s="105"/>
    </row>
    <row r="2636" spans="1:55" x14ac:dyDescent="0.25">
      <c r="A2636" s="80"/>
      <c r="B2636" s="80"/>
      <c r="C2636" s="80"/>
      <c r="D2636" s="80"/>
      <c r="E2636" s="80"/>
      <c r="F2636" s="80"/>
      <c r="G2636" s="80"/>
      <c r="H2636" s="84"/>
      <c r="I2636" s="84"/>
      <c r="J2636" s="105"/>
      <c r="K2636" s="84"/>
      <c r="L2636" s="105"/>
      <c r="M2636" s="84"/>
      <c r="N2636" s="105"/>
      <c r="O2636" s="84"/>
      <c r="P2636" s="84"/>
      <c r="Q2636" s="105"/>
      <c r="R2636" s="84"/>
      <c r="S2636" s="105"/>
      <c r="T2636" s="84"/>
      <c r="U2636" s="105"/>
      <c r="V2636" s="80"/>
      <c r="W2636" s="80"/>
      <c r="X2636" s="108"/>
      <c r="Y2636" s="108"/>
      <c r="Z2636" s="80"/>
      <c r="AA2636" s="80"/>
      <c r="AB2636" s="109"/>
      <c r="AC2636" s="80"/>
      <c r="AD2636" s="80"/>
      <c r="AE2636" s="80"/>
      <c r="AF2636" s="80"/>
      <c r="AG2636" s="80"/>
      <c r="AH2636" s="107"/>
      <c r="AI2636" s="107"/>
      <c r="AJ2636" s="105"/>
      <c r="AK2636" s="85"/>
      <c r="AL2636" s="85"/>
      <c r="AM2636" s="105"/>
      <c r="AN2636" s="107"/>
      <c r="AO2636" s="107"/>
      <c r="AP2636" s="105"/>
      <c r="AQ2636" s="85"/>
      <c r="AR2636" s="85"/>
      <c r="AS2636" s="105"/>
      <c r="AT2636" s="107"/>
      <c r="AU2636" s="85"/>
      <c r="AV2636" s="107"/>
      <c r="AW2636" s="85"/>
      <c r="AX2636" s="85"/>
      <c r="AY2636" s="85"/>
      <c r="AZ2636" s="80"/>
      <c r="BA2636" s="86"/>
      <c r="BB2636" s="86"/>
      <c r="BC2636" s="105"/>
    </row>
    <row r="2637" spans="1:55" x14ac:dyDescent="0.25">
      <c r="A2637" s="80"/>
      <c r="B2637" s="80"/>
      <c r="C2637" s="80"/>
      <c r="D2637" s="80"/>
      <c r="E2637" s="80"/>
      <c r="F2637" s="80"/>
      <c r="G2637" s="80"/>
      <c r="H2637" s="84"/>
      <c r="I2637" s="84"/>
      <c r="J2637" s="105"/>
      <c r="K2637" s="84"/>
      <c r="L2637" s="105"/>
      <c r="M2637" s="84"/>
      <c r="N2637" s="105"/>
      <c r="O2637" s="84"/>
      <c r="P2637" s="84"/>
      <c r="Q2637" s="105"/>
      <c r="R2637" s="84"/>
      <c r="S2637" s="105"/>
      <c r="T2637" s="84"/>
      <c r="U2637" s="105"/>
      <c r="V2637" s="80"/>
      <c r="W2637" s="80"/>
      <c r="X2637" s="108"/>
      <c r="Y2637" s="108"/>
      <c r="Z2637" s="80"/>
      <c r="AA2637" s="80"/>
      <c r="AB2637" s="109"/>
      <c r="AC2637" s="80"/>
      <c r="AD2637" s="80"/>
      <c r="AE2637" s="80"/>
      <c r="AF2637" s="80"/>
      <c r="AG2637" s="80"/>
      <c r="AH2637" s="107"/>
      <c r="AI2637" s="107"/>
      <c r="AJ2637" s="105"/>
      <c r="AK2637" s="85"/>
      <c r="AL2637" s="85"/>
      <c r="AM2637" s="105"/>
      <c r="AN2637" s="107"/>
      <c r="AO2637" s="107"/>
      <c r="AP2637" s="105"/>
      <c r="AQ2637" s="85"/>
      <c r="AR2637" s="85"/>
      <c r="AS2637" s="105"/>
      <c r="AT2637" s="107"/>
      <c r="AU2637" s="85"/>
      <c r="AV2637" s="107"/>
      <c r="AW2637" s="85"/>
      <c r="AX2637" s="85"/>
      <c r="AY2637" s="85"/>
      <c r="AZ2637" s="80"/>
      <c r="BA2637" s="86"/>
      <c r="BB2637" s="86"/>
      <c r="BC2637" s="105"/>
    </row>
    <row r="2638" spans="1:55" x14ac:dyDescent="0.25">
      <c r="A2638" s="80"/>
      <c r="B2638" s="80"/>
      <c r="C2638" s="80"/>
      <c r="D2638" s="80"/>
      <c r="E2638" s="80"/>
      <c r="F2638" s="80"/>
      <c r="G2638" s="80"/>
      <c r="H2638" s="84"/>
      <c r="I2638" s="84"/>
      <c r="J2638" s="105"/>
      <c r="K2638" s="84"/>
      <c r="L2638" s="105"/>
      <c r="M2638" s="84"/>
      <c r="N2638" s="105"/>
      <c r="O2638" s="84"/>
      <c r="P2638" s="84"/>
      <c r="Q2638" s="105"/>
      <c r="R2638" s="84"/>
      <c r="S2638" s="105"/>
      <c r="T2638" s="84"/>
      <c r="U2638" s="105"/>
      <c r="V2638" s="80"/>
      <c r="W2638" s="80"/>
      <c r="X2638" s="108"/>
      <c r="Y2638" s="108"/>
      <c r="Z2638" s="80"/>
      <c r="AA2638" s="80"/>
      <c r="AB2638" s="109"/>
      <c r="AC2638" s="80"/>
      <c r="AD2638" s="80"/>
      <c r="AE2638" s="80"/>
      <c r="AF2638" s="80"/>
      <c r="AG2638" s="80"/>
      <c r="AH2638" s="107"/>
      <c r="AI2638" s="107"/>
      <c r="AJ2638" s="105"/>
      <c r="AK2638" s="85"/>
      <c r="AL2638" s="85"/>
      <c r="AM2638" s="105"/>
      <c r="AN2638" s="107"/>
      <c r="AO2638" s="107"/>
      <c r="AP2638" s="105"/>
      <c r="AQ2638" s="85"/>
      <c r="AR2638" s="85"/>
      <c r="AS2638" s="105"/>
      <c r="AT2638" s="107"/>
      <c r="AU2638" s="85"/>
      <c r="AV2638" s="107"/>
      <c r="AW2638" s="85"/>
      <c r="AX2638" s="85"/>
      <c r="AY2638" s="85"/>
      <c r="AZ2638" s="80"/>
      <c r="BA2638" s="86"/>
      <c r="BB2638" s="86"/>
      <c r="BC2638" s="105"/>
    </row>
    <row r="2639" spans="1:55" x14ac:dyDescent="0.25">
      <c r="A2639" s="80"/>
      <c r="B2639" s="80"/>
      <c r="C2639" s="80"/>
      <c r="D2639" s="80"/>
      <c r="E2639" s="80"/>
      <c r="F2639" s="80"/>
      <c r="G2639" s="80"/>
      <c r="H2639" s="84"/>
      <c r="I2639" s="84"/>
      <c r="J2639" s="105"/>
      <c r="K2639" s="84"/>
      <c r="L2639" s="105"/>
      <c r="M2639" s="84"/>
      <c r="N2639" s="105"/>
      <c r="O2639" s="84"/>
      <c r="P2639" s="84"/>
      <c r="Q2639" s="105"/>
      <c r="R2639" s="84"/>
      <c r="S2639" s="105"/>
      <c r="T2639" s="84"/>
      <c r="U2639" s="105"/>
      <c r="V2639" s="80"/>
      <c r="W2639" s="80"/>
      <c r="X2639" s="108"/>
      <c r="Y2639" s="108"/>
      <c r="Z2639" s="80"/>
      <c r="AA2639" s="80"/>
      <c r="AB2639" s="109"/>
      <c r="AC2639" s="80"/>
      <c r="AD2639" s="80"/>
      <c r="AE2639" s="80"/>
      <c r="AF2639" s="80"/>
      <c r="AG2639" s="80"/>
      <c r="AH2639" s="107"/>
      <c r="AI2639" s="107"/>
      <c r="AJ2639" s="105"/>
      <c r="AK2639" s="85"/>
      <c r="AL2639" s="85"/>
      <c r="AM2639" s="105"/>
      <c r="AN2639" s="107"/>
      <c r="AO2639" s="107"/>
      <c r="AP2639" s="105"/>
      <c r="AQ2639" s="85"/>
      <c r="AR2639" s="85"/>
      <c r="AS2639" s="105"/>
      <c r="AT2639" s="107"/>
      <c r="AU2639" s="85"/>
      <c r="AV2639" s="107"/>
      <c r="AW2639" s="85"/>
      <c r="AX2639" s="85"/>
      <c r="AY2639" s="85"/>
      <c r="AZ2639" s="80"/>
      <c r="BA2639" s="86"/>
      <c r="BB2639" s="86"/>
      <c r="BC2639" s="105"/>
    </row>
    <row r="2640" spans="1:55" x14ac:dyDescent="0.25">
      <c r="A2640" s="80"/>
      <c r="B2640" s="80"/>
      <c r="C2640" s="80"/>
      <c r="D2640" s="80"/>
      <c r="E2640" s="80"/>
      <c r="F2640" s="80"/>
      <c r="G2640" s="80"/>
      <c r="H2640" s="84"/>
      <c r="I2640" s="84"/>
      <c r="J2640" s="105"/>
      <c r="K2640" s="84"/>
      <c r="L2640" s="105"/>
      <c r="M2640" s="84"/>
      <c r="N2640" s="105"/>
      <c r="O2640" s="84"/>
      <c r="P2640" s="84"/>
      <c r="Q2640" s="105"/>
      <c r="R2640" s="84"/>
      <c r="S2640" s="105"/>
      <c r="T2640" s="84"/>
      <c r="U2640" s="105"/>
      <c r="V2640" s="80"/>
      <c r="W2640" s="80"/>
      <c r="X2640" s="80"/>
      <c r="Y2640" s="80"/>
      <c r="Z2640" s="80"/>
      <c r="AA2640" s="80"/>
      <c r="AB2640" s="109"/>
      <c r="AC2640" s="80"/>
      <c r="AD2640" s="80"/>
      <c r="AE2640" s="80"/>
      <c r="AF2640" s="80"/>
      <c r="AG2640" s="80"/>
      <c r="AH2640" s="107"/>
      <c r="AI2640" s="107"/>
      <c r="AJ2640" s="105"/>
      <c r="AK2640" s="85"/>
      <c r="AL2640" s="85"/>
      <c r="AM2640" s="105"/>
      <c r="AN2640" s="107"/>
      <c r="AO2640" s="107"/>
      <c r="AP2640" s="105"/>
      <c r="AQ2640" s="85"/>
      <c r="AR2640" s="85"/>
      <c r="AS2640" s="105"/>
      <c r="AT2640" s="107"/>
      <c r="AU2640" s="85"/>
      <c r="AV2640" s="107"/>
      <c r="AW2640" s="85"/>
      <c r="AX2640" s="85"/>
      <c r="AY2640" s="85"/>
      <c r="AZ2640" s="80"/>
      <c r="BA2640" s="86"/>
      <c r="BB2640" s="86"/>
      <c r="BC2640" s="105"/>
    </row>
    <row r="2641" spans="1:55" x14ac:dyDescent="0.25">
      <c r="A2641" s="80"/>
      <c r="B2641" s="80"/>
      <c r="C2641" s="80"/>
      <c r="D2641" s="80"/>
      <c r="E2641" s="80"/>
      <c r="F2641" s="80"/>
      <c r="G2641" s="80"/>
      <c r="H2641" s="84"/>
      <c r="I2641" s="84"/>
      <c r="J2641" s="105"/>
      <c r="K2641" s="84"/>
      <c r="L2641" s="105"/>
      <c r="M2641" s="84"/>
      <c r="N2641" s="105"/>
      <c r="O2641" s="84"/>
      <c r="P2641" s="84"/>
      <c r="Q2641" s="105"/>
      <c r="R2641" s="84"/>
      <c r="S2641" s="105"/>
      <c r="T2641" s="84"/>
      <c r="U2641" s="105"/>
      <c r="V2641" s="80"/>
      <c r="W2641" s="80"/>
      <c r="X2641" s="80"/>
      <c r="Y2641" s="80"/>
      <c r="Z2641" s="80"/>
      <c r="AA2641" s="80"/>
      <c r="AB2641" s="109"/>
      <c r="AC2641" s="80"/>
      <c r="AD2641" s="80"/>
      <c r="AE2641" s="80"/>
      <c r="AF2641" s="80"/>
      <c r="AG2641" s="80"/>
      <c r="AH2641" s="107"/>
      <c r="AI2641" s="107"/>
      <c r="AJ2641" s="105"/>
      <c r="AK2641" s="85"/>
      <c r="AL2641" s="85"/>
      <c r="AM2641" s="105"/>
      <c r="AN2641" s="107"/>
      <c r="AO2641" s="107"/>
      <c r="AP2641" s="105"/>
      <c r="AQ2641" s="85"/>
      <c r="AR2641" s="85"/>
      <c r="AS2641" s="105"/>
      <c r="AT2641" s="107"/>
      <c r="AU2641" s="85"/>
      <c r="AV2641" s="107"/>
      <c r="AW2641" s="85"/>
      <c r="AX2641" s="85"/>
      <c r="AY2641" s="85"/>
      <c r="AZ2641" s="80"/>
      <c r="BA2641" s="86"/>
      <c r="BB2641" s="86"/>
      <c r="BC2641" s="105"/>
    </row>
    <row r="2642" spans="1:55" x14ac:dyDescent="0.25">
      <c r="A2642" s="80"/>
      <c r="B2642" s="80"/>
      <c r="C2642" s="80"/>
      <c r="D2642" s="80"/>
      <c r="E2642" s="80"/>
      <c r="F2642" s="80"/>
      <c r="G2642" s="80"/>
      <c r="H2642" s="84"/>
      <c r="I2642" s="84"/>
      <c r="J2642" s="105"/>
      <c r="K2642" s="84"/>
      <c r="L2642" s="105"/>
      <c r="M2642" s="84"/>
      <c r="N2642" s="105"/>
      <c r="O2642" s="84"/>
      <c r="P2642" s="84"/>
      <c r="Q2642" s="105"/>
      <c r="R2642" s="84"/>
      <c r="S2642" s="105"/>
      <c r="T2642" s="84"/>
      <c r="U2642" s="105"/>
      <c r="V2642" s="80"/>
      <c r="W2642" s="80"/>
      <c r="X2642" s="108"/>
      <c r="Y2642" s="108"/>
      <c r="Z2642" s="80"/>
      <c r="AA2642" s="80"/>
      <c r="AB2642" s="109"/>
      <c r="AC2642" s="80"/>
      <c r="AD2642" s="80"/>
      <c r="AE2642" s="80"/>
      <c r="AF2642" s="80"/>
      <c r="AG2642" s="80"/>
      <c r="AH2642" s="107"/>
      <c r="AI2642" s="107"/>
      <c r="AJ2642" s="105"/>
      <c r="AK2642" s="85"/>
      <c r="AL2642" s="85"/>
      <c r="AM2642" s="105"/>
      <c r="AN2642" s="107"/>
      <c r="AO2642" s="107"/>
      <c r="AP2642" s="105"/>
      <c r="AQ2642" s="85"/>
      <c r="AR2642" s="85"/>
      <c r="AS2642" s="105"/>
      <c r="AT2642" s="107"/>
      <c r="AU2642" s="85"/>
      <c r="AV2642" s="107"/>
      <c r="AW2642" s="85"/>
      <c r="AX2642" s="85"/>
      <c r="AY2642" s="85"/>
      <c r="AZ2642" s="80"/>
      <c r="BA2642" s="86"/>
      <c r="BB2642" s="86"/>
      <c r="BC2642" s="105"/>
    </row>
    <row r="2643" spans="1:55" x14ac:dyDescent="0.25">
      <c r="A2643" s="80"/>
      <c r="B2643" s="80"/>
      <c r="C2643" s="80"/>
      <c r="D2643" s="80"/>
      <c r="E2643" s="80"/>
      <c r="F2643" s="80"/>
      <c r="G2643" s="80"/>
      <c r="H2643" s="84"/>
      <c r="I2643" s="84"/>
      <c r="J2643" s="105"/>
      <c r="K2643" s="84"/>
      <c r="L2643" s="105"/>
      <c r="M2643" s="84"/>
      <c r="N2643" s="105"/>
      <c r="O2643" s="84"/>
      <c r="P2643" s="84"/>
      <c r="Q2643" s="105"/>
      <c r="R2643" s="84"/>
      <c r="S2643" s="105"/>
      <c r="T2643" s="84"/>
      <c r="U2643" s="105"/>
      <c r="V2643" s="80"/>
      <c r="W2643" s="80"/>
      <c r="X2643" s="80"/>
      <c r="Y2643" s="80"/>
      <c r="Z2643" s="80"/>
      <c r="AA2643" s="80"/>
      <c r="AB2643" s="109"/>
      <c r="AC2643" s="80"/>
      <c r="AD2643" s="80"/>
      <c r="AE2643" s="80"/>
      <c r="AF2643" s="80"/>
      <c r="AG2643" s="80"/>
      <c r="AH2643" s="107"/>
      <c r="AI2643" s="107"/>
      <c r="AJ2643" s="105"/>
      <c r="AK2643" s="85"/>
      <c r="AL2643" s="85"/>
      <c r="AM2643" s="105"/>
      <c r="AN2643" s="107"/>
      <c r="AO2643" s="107"/>
      <c r="AP2643" s="105"/>
      <c r="AQ2643" s="85"/>
      <c r="AR2643" s="85"/>
      <c r="AS2643" s="105"/>
      <c r="AT2643" s="107"/>
      <c r="AU2643" s="85"/>
      <c r="AV2643" s="107"/>
      <c r="AW2643" s="85"/>
      <c r="AX2643" s="85"/>
      <c r="AY2643" s="85"/>
      <c r="AZ2643" s="80"/>
      <c r="BA2643" s="86"/>
      <c r="BB2643" s="86"/>
      <c r="BC2643" s="105"/>
    </row>
    <row r="2644" spans="1:55" x14ac:dyDescent="0.25">
      <c r="A2644" s="80"/>
      <c r="B2644" s="80"/>
      <c r="C2644" s="80"/>
      <c r="D2644" s="80"/>
      <c r="E2644" s="80"/>
      <c r="F2644" s="80"/>
      <c r="G2644" s="80"/>
      <c r="H2644" s="84"/>
      <c r="I2644" s="84"/>
      <c r="J2644" s="105"/>
      <c r="K2644" s="84"/>
      <c r="L2644" s="105"/>
      <c r="M2644" s="84"/>
      <c r="N2644" s="105"/>
      <c r="O2644" s="84"/>
      <c r="P2644" s="84"/>
      <c r="Q2644" s="105"/>
      <c r="R2644" s="84"/>
      <c r="S2644" s="105"/>
      <c r="T2644" s="84"/>
      <c r="U2644" s="105"/>
      <c r="V2644" s="80"/>
      <c r="W2644" s="80"/>
      <c r="X2644" s="80"/>
      <c r="Y2644" s="80"/>
      <c r="Z2644" s="80"/>
      <c r="AA2644" s="80"/>
      <c r="AB2644" s="109"/>
      <c r="AC2644" s="80"/>
      <c r="AD2644" s="80"/>
      <c r="AE2644" s="80"/>
      <c r="AF2644" s="80"/>
      <c r="AG2644" s="80"/>
      <c r="AH2644" s="107"/>
      <c r="AI2644" s="107"/>
      <c r="AJ2644" s="105"/>
      <c r="AK2644" s="85"/>
      <c r="AL2644" s="85"/>
      <c r="AM2644" s="105"/>
      <c r="AN2644" s="107"/>
      <c r="AO2644" s="107"/>
      <c r="AP2644" s="105"/>
      <c r="AQ2644" s="85"/>
      <c r="AR2644" s="85"/>
      <c r="AS2644" s="105"/>
      <c r="AT2644" s="107"/>
      <c r="AU2644" s="85"/>
      <c r="AV2644" s="107"/>
      <c r="AW2644" s="85"/>
      <c r="AX2644" s="85"/>
      <c r="AY2644" s="85"/>
      <c r="AZ2644" s="80"/>
      <c r="BA2644" s="86"/>
      <c r="BB2644" s="86"/>
      <c r="BC2644" s="105"/>
    </row>
    <row r="2645" spans="1:55" x14ac:dyDescent="0.25">
      <c r="A2645" s="80"/>
      <c r="B2645" s="80"/>
      <c r="C2645" s="80"/>
      <c r="D2645" s="80"/>
      <c r="E2645" s="80"/>
      <c r="F2645" s="80"/>
      <c r="G2645" s="80"/>
      <c r="H2645" s="84"/>
      <c r="I2645" s="84"/>
      <c r="J2645" s="105"/>
      <c r="K2645" s="84"/>
      <c r="L2645" s="105"/>
      <c r="M2645" s="84"/>
      <c r="N2645" s="105"/>
      <c r="O2645" s="84"/>
      <c r="P2645" s="84"/>
      <c r="Q2645" s="105"/>
      <c r="R2645" s="84"/>
      <c r="S2645" s="105"/>
      <c r="T2645" s="84"/>
      <c r="U2645" s="105"/>
      <c r="V2645" s="80"/>
      <c r="W2645" s="80"/>
      <c r="X2645" s="80"/>
      <c r="Y2645" s="80"/>
      <c r="Z2645" s="80"/>
      <c r="AA2645" s="80"/>
      <c r="AB2645" s="109"/>
      <c r="AC2645" s="80"/>
      <c r="AD2645" s="80"/>
      <c r="AE2645" s="80"/>
      <c r="AF2645" s="80"/>
      <c r="AG2645" s="80"/>
      <c r="AH2645" s="107"/>
      <c r="AI2645" s="107"/>
      <c r="AJ2645" s="105"/>
      <c r="AK2645" s="85"/>
      <c r="AL2645" s="85"/>
      <c r="AM2645" s="105"/>
      <c r="AN2645" s="107"/>
      <c r="AO2645" s="107"/>
      <c r="AP2645" s="105"/>
      <c r="AQ2645" s="85"/>
      <c r="AR2645" s="85"/>
      <c r="AS2645" s="105"/>
      <c r="AT2645" s="107"/>
      <c r="AU2645" s="85"/>
      <c r="AV2645" s="107"/>
      <c r="AW2645" s="85"/>
      <c r="AX2645" s="85"/>
      <c r="AY2645" s="85"/>
      <c r="AZ2645" s="80"/>
      <c r="BA2645" s="86"/>
      <c r="BB2645" s="86"/>
      <c r="BC2645" s="105"/>
    </row>
    <row r="2646" spans="1:55" x14ac:dyDescent="0.25">
      <c r="A2646" s="80"/>
      <c r="B2646" s="80"/>
      <c r="C2646" s="80"/>
      <c r="D2646" s="80"/>
      <c r="E2646" s="80"/>
      <c r="F2646" s="80"/>
      <c r="G2646" s="80"/>
      <c r="H2646" s="84"/>
      <c r="I2646" s="84"/>
      <c r="J2646" s="105"/>
      <c r="K2646" s="84"/>
      <c r="L2646" s="105"/>
      <c r="M2646" s="84"/>
      <c r="N2646" s="105"/>
      <c r="O2646" s="84"/>
      <c r="P2646" s="84"/>
      <c r="Q2646" s="105"/>
      <c r="R2646" s="84"/>
      <c r="S2646" s="105"/>
      <c r="T2646" s="84"/>
      <c r="U2646" s="105"/>
      <c r="V2646" s="80"/>
      <c r="W2646" s="80"/>
      <c r="X2646" s="108"/>
      <c r="Y2646" s="108"/>
      <c r="Z2646" s="80"/>
      <c r="AA2646" s="80"/>
      <c r="AB2646" s="109"/>
      <c r="AC2646" s="80"/>
      <c r="AD2646" s="80"/>
      <c r="AE2646" s="80"/>
      <c r="AF2646" s="80"/>
      <c r="AG2646" s="80"/>
      <c r="AH2646" s="107"/>
      <c r="AI2646" s="107"/>
      <c r="AJ2646" s="105"/>
      <c r="AK2646" s="85"/>
      <c r="AL2646" s="85"/>
      <c r="AM2646" s="105"/>
      <c r="AN2646" s="107"/>
      <c r="AO2646" s="107"/>
      <c r="AP2646" s="105"/>
      <c r="AQ2646" s="85"/>
      <c r="AR2646" s="85"/>
      <c r="AS2646" s="105"/>
      <c r="AT2646" s="107"/>
      <c r="AU2646" s="85"/>
      <c r="AV2646" s="107"/>
      <c r="AW2646" s="85"/>
      <c r="AX2646" s="85"/>
      <c r="AY2646" s="85"/>
      <c r="AZ2646" s="80"/>
      <c r="BA2646" s="86"/>
      <c r="BB2646" s="86"/>
      <c r="BC2646" s="105"/>
    </row>
    <row r="2647" spans="1:55" x14ac:dyDescent="0.25">
      <c r="A2647" s="80"/>
      <c r="B2647" s="80"/>
      <c r="C2647" s="80"/>
      <c r="D2647" s="80"/>
      <c r="E2647" s="80"/>
      <c r="F2647" s="80"/>
      <c r="G2647" s="80"/>
      <c r="H2647" s="84"/>
      <c r="I2647" s="84"/>
      <c r="J2647" s="105"/>
      <c r="K2647" s="84"/>
      <c r="L2647" s="105"/>
      <c r="M2647" s="84"/>
      <c r="N2647" s="105"/>
      <c r="O2647" s="84"/>
      <c r="P2647" s="84"/>
      <c r="Q2647" s="105"/>
      <c r="R2647" s="84"/>
      <c r="S2647" s="105"/>
      <c r="T2647" s="84"/>
      <c r="U2647" s="105"/>
      <c r="V2647" s="80"/>
      <c r="W2647" s="80"/>
      <c r="X2647" s="108"/>
      <c r="Y2647" s="108"/>
      <c r="Z2647" s="80"/>
      <c r="AA2647" s="80"/>
      <c r="AB2647" s="109"/>
      <c r="AC2647" s="80"/>
      <c r="AD2647" s="80"/>
      <c r="AE2647" s="80"/>
      <c r="AF2647" s="80"/>
      <c r="AG2647" s="80"/>
      <c r="AH2647" s="107"/>
      <c r="AI2647" s="107"/>
      <c r="AJ2647" s="105"/>
      <c r="AK2647" s="85"/>
      <c r="AL2647" s="85"/>
      <c r="AM2647" s="105"/>
      <c r="AN2647" s="107"/>
      <c r="AO2647" s="107"/>
      <c r="AP2647" s="105"/>
      <c r="AQ2647" s="85"/>
      <c r="AR2647" s="85"/>
      <c r="AS2647" s="105"/>
      <c r="AT2647" s="107"/>
      <c r="AU2647" s="85"/>
      <c r="AV2647" s="107"/>
      <c r="AW2647" s="85"/>
      <c r="AX2647" s="85"/>
      <c r="AY2647" s="85"/>
      <c r="AZ2647" s="80"/>
      <c r="BA2647" s="86"/>
      <c r="BB2647" s="86"/>
      <c r="BC2647" s="105"/>
    </row>
    <row r="2648" spans="1:55" x14ac:dyDescent="0.25">
      <c r="A2648" s="80"/>
      <c r="B2648" s="80"/>
      <c r="C2648" s="80"/>
      <c r="D2648" s="80"/>
      <c r="E2648" s="80"/>
      <c r="F2648" s="80"/>
      <c r="G2648" s="80"/>
      <c r="H2648" s="84"/>
      <c r="I2648" s="84"/>
      <c r="J2648" s="105"/>
      <c r="K2648" s="84"/>
      <c r="L2648" s="105"/>
      <c r="M2648" s="84"/>
      <c r="N2648" s="105"/>
      <c r="O2648" s="84"/>
      <c r="P2648" s="84"/>
      <c r="Q2648" s="105"/>
      <c r="R2648" s="84"/>
      <c r="S2648" s="105"/>
      <c r="T2648" s="84"/>
      <c r="U2648" s="105"/>
      <c r="V2648" s="80"/>
      <c r="W2648" s="80"/>
      <c r="X2648" s="108"/>
      <c r="Y2648" s="108"/>
      <c r="Z2648" s="80"/>
      <c r="AA2648" s="80"/>
      <c r="AB2648" s="109"/>
      <c r="AC2648" s="80"/>
      <c r="AD2648" s="80"/>
      <c r="AE2648" s="80"/>
      <c r="AF2648" s="80"/>
      <c r="AG2648" s="80"/>
      <c r="AH2648" s="107"/>
      <c r="AI2648" s="107"/>
      <c r="AJ2648" s="105"/>
      <c r="AK2648" s="85"/>
      <c r="AL2648" s="85"/>
      <c r="AM2648" s="105"/>
      <c r="AN2648" s="107"/>
      <c r="AO2648" s="107"/>
      <c r="AP2648" s="105"/>
      <c r="AQ2648" s="85"/>
      <c r="AR2648" s="85"/>
      <c r="AS2648" s="105"/>
      <c r="AT2648" s="107"/>
      <c r="AU2648" s="85"/>
      <c r="AV2648" s="107"/>
      <c r="AW2648" s="85"/>
      <c r="AX2648" s="85"/>
      <c r="AY2648" s="85"/>
      <c r="AZ2648" s="80"/>
      <c r="BA2648" s="86"/>
      <c r="BB2648" s="86"/>
      <c r="BC2648" s="105"/>
    </row>
    <row r="2649" spans="1:55" x14ac:dyDescent="0.25">
      <c r="A2649" s="80"/>
      <c r="B2649" s="80"/>
      <c r="C2649" s="80"/>
      <c r="D2649" s="80"/>
      <c r="E2649" s="80"/>
      <c r="F2649" s="80"/>
      <c r="G2649" s="80"/>
      <c r="H2649" s="84"/>
      <c r="I2649" s="84"/>
      <c r="J2649" s="105"/>
      <c r="K2649" s="84"/>
      <c r="L2649" s="105"/>
      <c r="M2649" s="84"/>
      <c r="N2649" s="105"/>
      <c r="O2649" s="84"/>
      <c r="P2649" s="84"/>
      <c r="Q2649" s="105"/>
      <c r="R2649" s="84"/>
      <c r="S2649" s="105"/>
      <c r="T2649" s="84"/>
      <c r="U2649" s="105"/>
      <c r="V2649" s="80"/>
      <c r="W2649" s="80"/>
      <c r="X2649" s="108"/>
      <c r="Y2649" s="108"/>
      <c r="Z2649" s="80"/>
      <c r="AA2649" s="80"/>
      <c r="AB2649" s="109"/>
      <c r="AC2649" s="80"/>
      <c r="AD2649" s="80"/>
      <c r="AE2649" s="80"/>
      <c r="AF2649" s="80"/>
      <c r="AG2649" s="80"/>
      <c r="AH2649" s="107"/>
      <c r="AI2649" s="107"/>
      <c r="AJ2649" s="105"/>
      <c r="AK2649" s="85"/>
      <c r="AL2649" s="85"/>
      <c r="AM2649" s="105"/>
      <c r="AN2649" s="107"/>
      <c r="AO2649" s="107"/>
      <c r="AP2649" s="105"/>
      <c r="AQ2649" s="85"/>
      <c r="AR2649" s="85"/>
      <c r="AS2649" s="105"/>
      <c r="AT2649" s="107"/>
      <c r="AU2649" s="85"/>
      <c r="AV2649" s="107"/>
      <c r="AW2649" s="85"/>
      <c r="AX2649" s="85"/>
      <c r="AY2649" s="85"/>
      <c r="AZ2649" s="80"/>
      <c r="BA2649" s="86"/>
      <c r="BB2649" s="86"/>
      <c r="BC2649" s="105"/>
    </row>
    <row r="2650" spans="1:55" x14ac:dyDescent="0.25">
      <c r="A2650" s="80"/>
      <c r="B2650" s="80"/>
      <c r="C2650" s="80"/>
      <c r="D2650" s="80"/>
      <c r="E2650" s="80"/>
      <c r="F2650" s="80"/>
      <c r="G2650" s="80"/>
      <c r="H2650" s="84"/>
      <c r="I2650" s="84"/>
      <c r="J2650" s="105"/>
      <c r="K2650" s="84"/>
      <c r="L2650" s="105"/>
      <c r="M2650" s="84"/>
      <c r="N2650" s="105"/>
      <c r="O2650" s="84"/>
      <c r="P2650" s="84"/>
      <c r="Q2650" s="105"/>
      <c r="R2650" s="84"/>
      <c r="S2650" s="105"/>
      <c r="T2650" s="84"/>
      <c r="U2650" s="105"/>
      <c r="V2650" s="80"/>
      <c r="W2650" s="80"/>
      <c r="X2650" s="108"/>
      <c r="Y2650" s="108"/>
      <c r="Z2650" s="80"/>
      <c r="AA2650" s="80"/>
      <c r="AB2650" s="109"/>
      <c r="AC2650" s="80"/>
      <c r="AD2650" s="80"/>
      <c r="AE2650" s="80"/>
      <c r="AF2650" s="80"/>
      <c r="AG2650" s="80"/>
      <c r="AH2650" s="107"/>
      <c r="AI2650" s="107"/>
      <c r="AJ2650" s="105"/>
      <c r="AK2650" s="85"/>
      <c r="AL2650" s="85"/>
      <c r="AM2650" s="105"/>
      <c r="AN2650" s="107"/>
      <c r="AO2650" s="107"/>
      <c r="AP2650" s="105"/>
      <c r="AQ2650" s="85"/>
      <c r="AR2650" s="85"/>
      <c r="AS2650" s="105"/>
      <c r="AT2650" s="107"/>
      <c r="AU2650" s="85"/>
      <c r="AV2650" s="107"/>
      <c r="AW2650" s="85"/>
      <c r="AX2650" s="85"/>
      <c r="AY2650" s="85"/>
      <c r="AZ2650" s="80"/>
      <c r="BA2650" s="86"/>
      <c r="BB2650" s="86"/>
      <c r="BC2650" s="105"/>
    </row>
    <row r="2651" spans="1:55" x14ac:dyDescent="0.25">
      <c r="A2651" s="80"/>
      <c r="B2651" s="80"/>
      <c r="C2651" s="80"/>
      <c r="D2651" s="80"/>
      <c r="E2651" s="80"/>
      <c r="F2651" s="80"/>
      <c r="G2651" s="80"/>
      <c r="H2651" s="84"/>
      <c r="I2651" s="84"/>
      <c r="J2651" s="105"/>
      <c r="K2651" s="84"/>
      <c r="L2651" s="105"/>
      <c r="M2651" s="84"/>
      <c r="N2651" s="105"/>
      <c r="O2651" s="84"/>
      <c r="P2651" s="84"/>
      <c r="Q2651" s="105"/>
      <c r="R2651" s="84"/>
      <c r="S2651" s="105"/>
      <c r="T2651" s="84"/>
      <c r="U2651" s="105"/>
      <c r="V2651" s="80"/>
      <c r="W2651" s="80"/>
      <c r="X2651" s="108"/>
      <c r="Y2651" s="108"/>
      <c r="Z2651" s="80"/>
      <c r="AA2651" s="80"/>
      <c r="AB2651" s="109"/>
      <c r="AC2651" s="80"/>
      <c r="AD2651" s="80"/>
      <c r="AE2651" s="80"/>
      <c r="AF2651" s="80"/>
      <c r="AG2651" s="80"/>
      <c r="AH2651" s="107"/>
      <c r="AI2651" s="107"/>
      <c r="AJ2651" s="105"/>
      <c r="AK2651" s="85"/>
      <c r="AL2651" s="85"/>
      <c r="AM2651" s="105"/>
      <c r="AN2651" s="107"/>
      <c r="AO2651" s="107"/>
      <c r="AP2651" s="105"/>
      <c r="AQ2651" s="85"/>
      <c r="AR2651" s="85"/>
      <c r="AS2651" s="105"/>
      <c r="AT2651" s="107"/>
      <c r="AU2651" s="85"/>
      <c r="AV2651" s="107"/>
      <c r="AW2651" s="85"/>
      <c r="AX2651" s="85"/>
      <c r="AY2651" s="85"/>
      <c r="AZ2651" s="80"/>
      <c r="BA2651" s="86"/>
      <c r="BB2651" s="86"/>
      <c r="BC2651" s="105"/>
    </row>
    <row r="2652" spans="1:55" x14ac:dyDescent="0.25">
      <c r="A2652" s="80"/>
      <c r="B2652" s="80"/>
      <c r="C2652" s="80"/>
      <c r="D2652" s="80"/>
      <c r="E2652" s="80"/>
      <c r="F2652" s="80"/>
      <c r="G2652" s="80"/>
      <c r="H2652" s="84"/>
      <c r="I2652" s="84"/>
      <c r="J2652" s="105"/>
      <c r="K2652" s="84"/>
      <c r="L2652" s="105"/>
      <c r="M2652" s="84"/>
      <c r="N2652" s="105"/>
      <c r="O2652" s="84"/>
      <c r="P2652" s="84"/>
      <c r="Q2652" s="105"/>
      <c r="R2652" s="84"/>
      <c r="S2652" s="105"/>
      <c r="T2652" s="84"/>
      <c r="U2652" s="105"/>
      <c r="V2652" s="80"/>
      <c r="W2652" s="80"/>
      <c r="X2652" s="80"/>
      <c r="Y2652" s="80"/>
      <c r="Z2652" s="80"/>
      <c r="AA2652" s="80"/>
      <c r="AB2652" s="109"/>
      <c r="AC2652" s="80"/>
      <c r="AD2652" s="80"/>
      <c r="AE2652" s="80"/>
      <c r="AF2652" s="80"/>
      <c r="AG2652" s="80"/>
      <c r="AH2652" s="107"/>
      <c r="AI2652" s="107"/>
      <c r="AJ2652" s="105"/>
      <c r="AK2652" s="85"/>
      <c r="AL2652" s="85"/>
      <c r="AM2652" s="105"/>
      <c r="AN2652" s="107"/>
      <c r="AO2652" s="107"/>
      <c r="AP2652" s="105"/>
      <c r="AQ2652" s="85"/>
      <c r="AR2652" s="85"/>
      <c r="AS2652" s="105"/>
      <c r="AT2652" s="107"/>
      <c r="AU2652" s="85"/>
      <c r="AV2652" s="107"/>
      <c r="AW2652" s="85"/>
      <c r="AX2652" s="85"/>
      <c r="AY2652" s="85"/>
      <c r="AZ2652" s="80"/>
      <c r="BA2652" s="86"/>
      <c r="BB2652" s="86"/>
      <c r="BC2652" s="105"/>
    </row>
    <row r="2653" spans="1:55" x14ac:dyDescent="0.25">
      <c r="A2653" s="80"/>
      <c r="B2653" s="80"/>
      <c r="C2653" s="80"/>
      <c r="D2653" s="80"/>
      <c r="E2653" s="80"/>
      <c r="F2653" s="80"/>
      <c r="G2653" s="80"/>
      <c r="H2653" s="84"/>
      <c r="I2653" s="84"/>
      <c r="J2653" s="105"/>
      <c r="K2653" s="84"/>
      <c r="L2653" s="105"/>
      <c r="M2653" s="84"/>
      <c r="N2653" s="105"/>
      <c r="O2653" s="84"/>
      <c r="P2653" s="84"/>
      <c r="Q2653" s="105"/>
      <c r="R2653" s="84"/>
      <c r="S2653" s="105"/>
      <c r="T2653" s="84"/>
      <c r="U2653" s="105"/>
      <c r="V2653" s="80"/>
      <c r="W2653" s="80"/>
      <c r="X2653" s="80"/>
      <c r="Y2653" s="80"/>
      <c r="Z2653" s="80"/>
      <c r="AA2653" s="80"/>
      <c r="AB2653" s="109"/>
      <c r="AC2653" s="80"/>
      <c r="AD2653" s="80"/>
      <c r="AE2653" s="80"/>
      <c r="AF2653" s="80"/>
      <c r="AG2653" s="80"/>
      <c r="AH2653" s="107"/>
      <c r="AI2653" s="107"/>
      <c r="AJ2653" s="105"/>
      <c r="AK2653" s="85"/>
      <c r="AL2653" s="85"/>
      <c r="AM2653" s="105"/>
      <c r="AN2653" s="107"/>
      <c r="AO2653" s="107"/>
      <c r="AP2653" s="105"/>
      <c r="AQ2653" s="85"/>
      <c r="AR2653" s="85"/>
      <c r="AS2653" s="105"/>
      <c r="AT2653" s="107"/>
      <c r="AU2653" s="85"/>
      <c r="AV2653" s="107"/>
      <c r="AW2653" s="85"/>
      <c r="AX2653" s="85"/>
      <c r="AY2653" s="85"/>
      <c r="AZ2653" s="80"/>
      <c r="BA2653" s="86"/>
      <c r="BB2653" s="86"/>
      <c r="BC2653" s="105"/>
    </row>
    <row r="2654" spans="1:55" x14ac:dyDescent="0.25">
      <c r="A2654" s="80"/>
      <c r="B2654" s="80"/>
      <c r="C2654" s="80"/>
      <c r="D2654" s="80"/>
      <c r="E2654" s="80"/>
      <c r="F2654" s="80"/>
      <c r="G2654" s="80"/>
      <c r="H2654" s="84"/>
      <c r="I2654" s="84"/>
      <c r="J2654" s="105"/>
      <c r="K2654" s="84"/>
      <c r="L2654" s="105"/>
      <c r="M2654" s="84"/>
      <c r="N2654" s="105"/>
      <c r="O2654" s="84"/>
      <c r="P2654" s="84"/>
      <c r="Q2654" s="105"/>
      <c r="R2654" s="84"/>
      <c r="S2654" s="105"/>
      <c r="T2654" s="84"/>
      <c r="U2654" s="105"/>
      <c r="V2654" s="80"/>
      <c r="W2654" s="80"/>
      <c r="X2654" s="108"/>
      <c r="Y2654" s="108"/>
      <c r="Z2654" s="80"/>
      <c r="AA2654" s="80"/>
      <c r="AB2654" s="109"/>
      <c r="AC2654" s="80"/>
      <c r="AD2654" s="80"/>
      <c r="AE2654" s="80"/>
      <c r="AF2654" s="80"/>
      <c r="AG2654" s="80"/>
      <c r="AH2654" s="107"/>
      <c r="AI2654" s="107"/>
      <c r="AJ2654" s="105"/>
      <c r="AK2654" s="85"/>
      <c r="AL2654" s="85"/>
      <c r="AM2654" s="105"/>
      <c r="AN2654" s="107"/>
      <c r="AO2654" s="107"/>
      <c r="AP2654" s="105"/>
      <c r="AQ2654" s="85"/>
      <c r="AR2654" s="85"/>
      <c r="AS2654" s="105"/>
      <c r="AT2654" s="107"/>
      <c r="AU2654" s="85"/>
      <c r="AV2654" s="107"/>
      <c r="AW2654" s="85"/>
      <c r="AX2654" s="85"/>
      <c r="AY2654" s="85"/>
      <c r="AZ2654" s="80"/>
      <c r="BA2654" s="86"/>
      <c r="BB2654" s="86"/>
      <c r="BC2654" s="105"/>
    </row>
    <row r="2655" spans="1:55" x14ac:dyDescent="0.25">
      <c r="A2655" s="80"/>
      <c r="B2655" s="80"/>
      <c r="C2655" s="80"/>
      <c r="D2655" s="80"/>
      <c r="E2655" s="80"/>
      <c r="F2655" s="80"/>
      <c r="G2655" s="80"/>
      <c r="H2655" s="84"/>
      <c r="I2655" s="84"/>
      <c r="J2655" s="105"/>
      <c r="K2655" s="84"/>
      <c r="L2655" s="105"/>
      <c r="M2655" s="84"/>
      <c r="N2655" s="105"/>
      <c r="O2655" s="84"/>
      <c r="P2655" s="84"/>
      <c r="Q2655" s="105"/>
      <c r="R2655" s="84"/>
      <c r="S2655" s="105"/>
      <c r="T2655" s="84"/>
      <c r="U2655" s="105"/>
      <c r="V2655" s="80"/>
      <c r="W2655" s="80"/>
      <c r="X2655" s="80"/>
      <c r="Y2655" s="80"/>
      <c r="Z2655" s="80"/>
      <c r="AA2655" s="80"/>
      <c r="AB2655" s="109"/>
      <c r="AC2655" s="80"/>
      <c r="AD2655" s="80"/>
      <c r="AE2655" s="80"/>
      <c r="AF2655" s="80"/>
      <c r="AG2655" s="80"/>
      <c r="AH2655" s="107"/>
      <c r="AI2655" s="107"/>
      <c r="AJ2655" s="105"/>
      <c r="AK2655" s="85"/>
      <c r="AL2655" s="85"/>
      <c r="AM2655" s="105"/>
      <c r="AN2655" s="107"/>
      <c r="AO2655" s="107"/>
      <c r="AP2655" s="105"/>
      <c r="AQ2655" s="85"/>
      <c r="AR2655" s="85"/>
      <c r="AS2655" s="105"/>
      <c r="AT2655" s="107"/>
      <c r="AU2655" s="85"/>
      <c r="AV2655" s="107"/>
      <c r="AW2655" s="85"/>
      <c r="AX2655" s="85"/>
      <c r="AY2655" s="85"/>
      <c r="AZ2655" s="80"/>
      <c r="BA2655" s="86"/>
      <c r="BB2655" s="86"/>
      <c r="BC2655" s="105"/>
    </row>
    <row r="2656" spans="1:55" x14ac:dyDescent="0.25">
      <c r="A2656" s="80"/>
      <c r="B2656" s="80"/>
      <c r="C2656" s="80"/>
      <c r="D2656" s="80"/>
      <c r="E2656" s="80"/>
      <c r="F2656" s="80"/>
      <c r="G2656" s="80"/>
      <c r="H2656" s="84"/>
      <c r="I2656" s="84"/>
      <c r="J2656" s="105"/>
      <c r="K2656" s="84"/>
      <c r="L2656" s="105"/>
      <c r="M2656" s="84"/>
      <c r="N2656" s="105"/>
      <c r="O2656" s="84"/>
      <c r="P2656" s="84"/>
      <c r="Q2656" s="105"/>
      <c r="R2656" s="84"/>
      <c r="S2656" s="105"/>
      <c r="T2656" s="84"/>
      <c r="U2656" s="105"/>
      <c r="V2656" s="80"/>
      <c r="W2656" s="80"/>
      <c r="X2656" s="80"/>
      <c r="Y2656" s="80"/>
      <c r="Z2656" s="80"/>
      <c r="AA2656" s="80"/>
      <c r="AB2656" s="109"/>
      <c r="AC2656" s="80"/>
      <c r="AD2656" s="80"/>
      <c r="AE2656" s="80"/>
      <c r="AF2656" s="80"/>
      <c r="AG2656" s="80"/>
      <c r="AH2656" s="107"/>
      <c r="AI2656" s="107"/>
      <c r="AJ2656" s="105"/>
      <c r="AK2656" s="85"/>
      <c r="AL2656" s="85"/>
      <c r="AM2656" s="105"/>
      <c r="AN2656" s="107"/>
      <c r="AO2656" s="107"/>
      <c r="AP2656" s="105"/>
      <c r="AQ2656" s="85"/>
      <c r="AR2656" s="85"/>
      <c r="AS2656" s="105"/>
      <c r="AT2656" s="107"/>
      <c r="AU2656" s="85"/>
      <c r="AV2656" s="107"/>
      <c r="AW2656" s="85"/>
      <c r="AX2656" s="85"/>
      <c r="AY2656" s="85"/>
      <c r="AZ2656" s="80"/>
      <c r="BA2656" s="86"/>
      <c r="BB2656" s="86"/>
      <c r="BC2656" s="105"/>
    </row>
    <row r="2657" spans="1:55" x14ac:dyDescent="0.25">
      <c r="A2657" s="80"/>
      <c r="B2657" s="80"/>
      <c r="C2657" s="80"/>
      <c r="D2657" s="80"/>
      <c r="E2657" s="80"/>
      <c r="F2657" s="80"/>
      <c r="G2657" s="80"/>
      <c r="H2657" s="84"/>
      <c r="I2657" s="84"/>
      <c r="J2657" s="105"/>
      <c r="K2657" s="84"/>
      <c r="L2657" s="105"/>
      <c r="M2657" s="84"/>
      <c r="N2657" s="105"/>
      <c r="O2657" s="84"/>
      <c r="P2657" s="84"/>
      <c r="Q2657" s="105"/>
      <c r="R2657" s="84"/>
      <c r="S2657" s="105"/>
      <c r="T2657" s="84"/>
      <c r="U2657" s="105"/>
      <c r="V2657" s="80"/>
      <c r="W2657" s="80"/>
      <c r="X2657" s="80"/>
      <c r="Y2657" s="80"/>
      <c r="Z2657" s="80"/>
      <c r="AA2657" s="80"/>
      <c r="AB2657" s="109"/>
      <c r="AC2657" s="80"/>
      <c r="AD2657" s="80"/>
      <c r="AE2657" s="80"/>
      <c r="AF2657" s="80"/>
      <c r="AG2657" s="80"/>
      <c r="AH2657" s="107"/>
      <c r="AI2657" s="107"/>
      <c r="AJ2657" s="105"/>
      <c r="AK2657" s="85"/>
      <c r="AL2657" s="85"/>
      <c r="AM2657" s="105"/>
      <c r="AN2657" s="107"/>
      <c r="AO2657" s="107"/>
      <c r="AP2657" s="105"/>
      <c r="AQ2657" s="85"/>
      <c r="AR2657" s="85"/>
      <c r="AS2657" s="105"/>
      <c r="AT2657" s="107"/>
      <c r="AU2657" s="85"/>
      <c r="AV2657" s="107"/>
      <c r="AW2657" s="85"/>
      <c r="AX2657" s="85"/>
      <c r="AY2657" s="85"/>
      <c r="AZ2657" s="80"/>
      <c r="BA2657" s="86"/>
      <c r="BB2657" s="86"/>
      <c r="BC2657" s="105"/>
    </row>
    <row r="2658" spans="1:55" x14ac:dyDescent="0.25">
      <c r="A2658" s="80"/>
      <c r="B2658" s="80"/>
      <c r="C2658" s="80"/>
      <c r="D2658" s="80"/>
      <c r="E2658" s="80"/>
      <c r="F2658" s="80"/>
      <c r="G2658" s="80"/>
      <c r="H2658" s="84"/>
      <c r="I2658" s="84"/>
      <c r="J2658" s="105"/>
      <c r="K2658" s="84"/>
      <c r="L2658" s="105"/>
      <c r="M2658" s="84"/>
      <c r="N2658" s="105"/>
      <c r="O2658" s="84"/>
      <c r="P2658" s="84"/>
      <c r="Q2658" s="105"/>
      <c r="R2658" s="84"/>
      <c r="S2658" s="105"/>
      <c r="T2658" s="84"/>
      <c r="U2658" s="105"/>
      <c r="V2658" s="80"/>
      <c r="W2658" s="80"/>
      <c r="X2658" s="108"/>
      <c r="Y2658" s="108"/>
      <c r="Z2658" s="80"/>
      <c r="AA2658" s="80"/>
      <c r="AB2658" s="109"/>
      <c r="AC2658" s="80"/>
      <c r="AD2658" s="80"/>
      <c r="AE2658" s="80"/>
      <c r="AF2658" s="80"/>
      <c r="AG2658" s="80"/>
      <c r="AH2658" s="107"/>
      <c r="AI2658" s="107"/>
      <c r="AJ2658" s="105"/>
      <c r="AK2658" s="85"/>
      <c r="AL2658" s="85"/>
      <c r="AM2658" s="105"/>
      <c r="AN2658" s="107"/>
      <c r="AO2658" s="107"/>
      <c r="AP2658" s="105"/>
      <c r="AQ2658" s="85"/>
      <c r="AR2658" s="85"/>
      <c r="AS2658" s="105"/>
      <c r="AT2658" s="107"/>
      <c r="AU2658" s="85"/>
      <c r="AV2658" s="107"/>
      <c r="AW2658" s="85"/>
      <c r="AX2658" s="85"/>
      <c r="AY2658" s="85"/>
      <c r="AZ2658" s="80"/>
      <c r="BA2658" s="86"/>
      <c r="BB2658" s="86"/>
      <c r="BC2658" s="105"/>
    </row>
    <row r="2659" spans="1:55" x14ac:dyDescent="0.25">
      <c r="A2659" s="80"/>
      <c r="B2659" s="80"/>
      <c r="C2659" s="80"/>
      <c r="D2659" s="80"/>
      <c r="E2659" s="80"/>
      <c r="F2659" s="80"/>
      <c r="G2659" s="80"/>
      <c r="H2659" s="84"/>
      <c r="I2659" s="84"/>
      <c r="J2659" s="105"/>
      <c r="K2659" s="84"/>
      <c r="L2659" s="105"/>
      <c r="M2659" s="84"/>
      <c r="N2659" s="105"/>
      <c r="O2659" s="84"/>
      <c r="P2659" s="84"/>
      <c r="Q2659" s="105"/>
      <c r="R2659" s="84"/>
      <c r="S2659" s="105"/>
      <c r="T2659" s="84"/>
      <c r="U2659" s="105"/>
      <c r="V2659" s="80"/>
      <c r="W2659" s="80"/>
      <c r="X2659" s="108"/>
      <c r="Y2659" s="108"/>
      <c r="Z2659" s="80"/>
      <c r="AA2659" s="80"/>
      <c r="AB2659" s="109"/>
      <c r="AC2659" s="80"/>
      <c r="AD2659" s="80"/>
      <c r="AE2659" s="80"/>
      <c r="AF2659" s="80"/>
      <c r="AG2659" s="80"/>
      <c r="AH2659" s="107"/>
      <c r="AI2659" s="107"/>
      <c r="AJ2659" s="105"/>
      <c r="AK2659" s="85"/>
      <c r="AL2659" s="85"/>
      <c r="AM2659" s="105"/>
      <c r="AN2659" s="107"/>
      <c r="AO2659" s="107"/>
      <c r="AP2659" s="105"/>
      <c r="AQ2659" s="85"/>
      <c r="AR2659" s="85"/>
      <c r="AS2659" s="105"/>
      <c r="AT2659" s="107"/>
      <c r="AU2659" s="85"/>
      <c r="AV2659" s="107"/>
      <c r="AW2659" s="85"/>
      <c r="AX2659" s="85"/>
      <c r="AY2659" s="85"/>
      <c r="AZ2659" s="80"/>
      <c r="BA2659" s="86"/>
      <c r="BB2659" s="86"/>
      <c r="BC2659" s="105"/>
    </row>
    <row r="2660" spans="1:55" x14ac:dyDescent="0.25">
      <c r="A2660" s="80"/>
      <c r="B2660" s="80"/>
      <c r="C2660" s="80"/>
      <c r="D2660" s="80"/>
      <c r="E2660" s="80"/>
      <c r="F2660" s="80"/>
      <c r="G2660" s="80"/>
      <c r="H2660" s="84"/>
      <c r="I2660" s="84"/>
      <c r="J2660" s="105"/>
      <c r="K2660" s="84"/>
      <c r="L2660" s="105"/>
      <c r="M2660" s="84"/>
      <c r="N2660" s="105"/>
      <c r="O2660" s="84"/>
      <c r="P2660" s="84"/>
      <c r="Q2660" s="105"/>
      <c r="R2660" s="84"/>
      <c r="S2660" s="105"/>
      <c r="T2660" s="84"/>
      <c r="U2660" s="105"/>
      <c r="V2660" s="80"/>
      <c r="W2660" s="80"/>
      <c r="X2660" s="108"/>
      <c r="Y2660" s="108"/>
      <c r="Z2660" s="80"/>
      <c r="AA2660" s="80"/>
      <c r="AB2660" s="109"/>
      <c r="AC2660" s="80"/>
      <c r="AD2660" s="80"/>
      <c r="AE2660" s="80"/>
      <c r="AF2660" s="80"/>
      <c r="AG2660" s="80"/>
      <c r="AH2660" s="107"/>
      <c r="AI2660" s="107"/>
      <c r="AJ2660" s="105"/>
      <c r="AK2660" s="85"/>
      <c r="AL2660" s="85"/>
      <c r="AM2660" s="105"/>
      <c r="AN2660" s="107"/>
      <c r="AO2660" s="107"/>
      <c r="AP2660" s="105"/>
      <c r="AQ2660" s="85"/>
      <c r="AR2660" s="85"/>
      <c r="AS2660" s="105"/>
      <c r="AT2660" s="107"/>
      <c r="AU2660" s="85"/>
      <c r="AV2660" s="107"/>
      <c r="AW2660" s="85"/>
      <c r="AX2660" s="85"/>
      <c r="AY2660" s="85"/>
      <c r="AZ2660" s="80"/>
      <c r="BA2660" s="86"/>
      <c r="BB2660" s="86"/>
      <c r="BC2660" s="105"/>
    </row>
    <row r="2661" spans="1:55" x14ac:dyDescent="0.25">
      <c r="A2661" s="80"/>
      <c r="B2661" s="80"/>
      <c r="C2661" s="80"/>
      <c r="D2661" s="80"/>
      <c r="E2661" s="80"/>
      <c r="F2661" s="80"/>
      <c r="G2661" s="80"/>
      <c r="H2661" s="84"/>
      <c r="I2661" s="84"/>
      <c r="J2661" s="105"/>
      <c r="K2661" s="84"/>
      <c r="L2661" s="105"/>
      <c r="M2661" s="84"/>
      <c r="N2661" s="105"/>
      <c r="O2661" s="84"/>
      <c r="P2661" s="84"/>
      <c r="Q2661" s="105"/>
      <c r="R2661" s="84"/>
      <c r="S2661" s="105"/>
      <c r="T2661" s="84"/>
      <c r="U2661" s="105"/>
      <c r="V2661" s="80"/>
      <c r="W2661" s="80"/>
      <c r="X2661" s="108"/>
      <c r="Y2661" s="108"/>
      <c r="Z2661" s="80"/>
      <c r="AA2661" s="80"/>
      <c r="AB2661" s="109"/>
      <c r="AC2661" s="80"/>
      <c r="AD2661" s="80"/>
      <c r="AE2661" s="80"/>
      <c r="AF2661" s="80"/>
      <c r="AG2661" s="80"/>
      <c r="AH2661" s="107"/>
      <c r="AI2661" s="107"/>
      <c r="AJ2661" s="105"/>
      <c r="AK2661" s="85"/>
      <c r="AL2661" s="85"/>
      <c r="AM2661" s="105"/>
      <c r="AN2661" s="107"/>
      <c r="AO2661" s="107"/>
      <c r="AP2661" s="105"/>
      <c r="AQ2661" s="85"/>
      <c r="AR2661" s="85"/>
      <c r="AS2661" s="105"/>
      <c r="AT2661" s="107"/>
      <c r="AU2661" s="85"/>
      <c r="AV2661" s="107"/>
      <c r="AW2661" s="85"/>
      <c r="AX2661" s="85"/>
      <c r="AY2661" s="85"/>
      <c r="AZ2661" s="80"/>
      <c r="BA2661" s="86"/>
      <c r="BB2661" s="86"/>
      <c r="BC2661" s="105"/>
    </row>
    <row r="2662" spans="1:55" x14ac:dyDescent="0.25">
      <c r="A2662" s="80"/>
      <c r="B2662" s="80"/>
      <c r="C2662" s="80"/>
      <c r="D2662" s="80"/>
      <c r="E2662" s="80"/>
      <c r="F2662" s="80"/>
      <c r="G2662" s="80"/>
      <c r="H2662" s="84"/>
      <c r="I2662" s="84"/>
      <c r="J2662" s="105"/>
      <c r="K2662" s="84"/>
      <c r="L2662" s="105"/>
      <c r="M2662" s="84"/>
      <c r="N2662" s="105"/>
      <c r="O2662" s="84"/>
      <c r="P2662" s="84"/>
      <c r="Q2662" s="105"/>
      <c r="R2662" s="84"/>
      <c r="S2662" s="105"/>
      <c r="T2662" s="84"/>
      <c r="U2662" s="105"/>
      <c r="V2662" s="80"/>
      <c r="W2662" s="80"/>
      <c r="X2662" s="108"/>
      <c r="Y2662" s="108"/>
      <c r="Z2662" s="80"/>
      <c r="AA2662" s="80"/>
      <c r="AB2662" s="109"/>
      <c r="AC2662" s="80"/>
      <c r="AD2662" s="80"/>
      <c r="AE2662" s="80"/>
      <c r="AF2662" s="80"/>
      <c r="AG2662" s="80"/>
      <c r="AH2662" s="107"/>
      <c r="AI2662" s="107"/>
      <c r="AJ2662" s="105"/>
      <c r="AK2662" s="85"/>
      <c r="AL2662" s="85"/>
      <c r="AM2662" s="105"/>
      <c r="AN2662" s="107"/>
      <c r="AO2662" s="107"/>
      <c r="AP2662" s="105"/>
      <c r="AQ2662" s="85"/>
      <c r="AR2662" s="85"/>
      <c r="AS2662" s="105"/>
      <c r="AT2662" s="107"/>
      <c r="AU2662" s="85"/>
      <c r="AV2662" s="107"/>
      <c r="AW2662" s="85"/>
      <c r="AX2662" s="85"/>
      <c r="AY2662" s="85"/>
      <c r="AZ2662" s="80"/>
      <c r="BA2662" s="86"/>
      <c r="BB2662" s="86"/>
      <c r="BC2662" s="105"/>
    </row>
    <row r="2663" spans="1:55" x14ac:dyDescent="0.25">
      <c r="A2663" s="80"/>
      <c r="B2663" s="80"/>
      <c r="C2663" s="80"/>
      <c r="D2663" s="80"/>
      <c r="E2663" s="80"/>
      <c r="F2663" s="80"/>
      <c r="G2663" s="80"/>
      <c r="H2663" s="84"/>
      <c r="I2663" s="84"/>
      <c r="J2663" s="105"/>
      <c r="K2663" s="84"/>
      <c r="L2663" s="105"/>
      <c r="M2663" s="84"/>
      <c r="N2663" s="105"/>
      <c r="O2663" s="84"/>
      <c r="P2663" s="84"/>
      <c r="Q2663" s="105"/>
      <c r="R2663" s="84"/>
      <c r="S2663" s="105"/>
      <c r="T2663" s="84"/>
      <c r="U2663" s="105"/>
      <c r="V2663" s="80"/>
      <c r="W2663" s="80"/>
      <c r="X2663" s="108"/>
      <c r="Y2663" s="108"/>
      <c r="Z2663" s="80"/>
      <c r="AA2663" s="80"/>
      <c r="AB2663" s="109"/>
      <c r="AC2663" s="80"/>
      <c r="AD2663" s="80"/>
      <c r="AE2663" s="80"/>
      <c r="AF2663" s="80"/>
      <c r="AG2663" s="80"/>
      <c r="AH2663" s="107"/>
      <c r="AI2663" s="107"/>
      <c r="AJ2663" s="105"/>
      <c r="AK2663" s="85"/>
      <c r="AL2663" s="85"/>
      <c r="AM2663" s="105"/>
      <c r="AN2663" s="107"/>
      <c r="AO2663" s="107"/>
      <c r="AP2663" s="105"/>
      <c r="AQ2663" s="85"/>
      <c r="AR2663" s="85"/>
      <c r="AS2663" s="105"/>
      <c r="AT2663" s="107"/>
      <c r="AU2663" s="85"/>
      <c r="AV2663" s="107"/>
      <c r="AW2663" s="85"/>
      <c r="AX2663" s="85"/>
      <c r="AY2663" s="85"/>
      <c r="AZ2663" s="80"/>
      <c r="BA2663" s="86"/>
      <c r="BB2663" s="86"/>
      <c r="BC2663" s="105"/>
    </row>
    <row r="2664" spans="1:55" x14ac:dyDescent="0.25">
      <c r="A2664" s="80"/>
      <c r="B2664" s="80"/>
      <c r="C2664" s="80"/>
      <c r="D2664" s="80"/>
      <c r="E2664" s="80"/>
      <c r="F2664" s="80"/>
      <c r="G2664" s="80"/>
      <c r="H2664" s="84"/>
      <c r="I2664" s="84"/>
      <c r="J2664" s="105"/>
      <c r="K2664" s="84"/>
      <c r="L2664" s="105"/>
      <c r="M2664" s="84"/>
      <c r="N2664" s="105"/>
      <c r="O2664" s="84"/>
      <c r="P2664" s="84"/>
      <c r="Q2664" s="105"/>
      <c r="R2664" s="84"/>
      <c r="S2664" s="105"/>
      <c r="T2664" s="84"/>
      <c r="U2664" s="105"/>
      <c r="V2664" s="80"/>
      <c r="W2664" s="80"/>
      <c r="X2664" s="108"/>
      <c r="Y2664" s="108"/>
      <c r="Z2664" s="80"/>
      <c r="AA2664" s="80"/>
      <c r="AB2664" s="109"/>
      <c r="AC2664" s="80"/>
      <c r="AD2664" s="80"/>
      <c r="AE2664" s="80"/>
      <c r="AF2664" s="80"/>
      <c r="AG2664" s="80"/>
      <c r="AH2664" s="107"/>
      <c r="AI2664" s="107"/>
      <c r="AJ2664" s="105"/>
      <c r="AK2664" s="85"/>
      <c r="AL2664" s="85"/>
      <c r="AM2664" s="105"/>
      <c r="AN2664" s="107"/>
      <c r="AO2664" s="107"/>
      <c r="AP2664" s="105"/>
      <c r="AQ2664" s="85"/>
      <c r="AR2664" s="85"/>
      <c r="AS2664" s="105"/>
      <c r="AT2664" s="107"/>
      <c r="AU2664" s="85"/>
      <c r="AV2664" s="107"/>
      <c r="AW2664" s="85"/>
      <c r="AX2664" s="85"/>
      <c r="AY2664" s="85"/>
      <c r="AZ2664" s="80"/>
      <c r="BA2664" s="86"/>
      <c r="BB2664" s="86"/>
      <c r="BC2664" s="105"/>
    </row>
    <row r="2665" spans="1:55" x14ac:dyDescent="0.25">
      <c r="A2665" s="80"/>
      <c r="B2665" s="80"/>
      <c r="C2665" s="80"/>
      <c r="D2665" s="80"/>
      <c r="E2665" s="80"/>
      <c r="F2665" s="80"/>
      <c r="G2665" s="80"/>
      <c r="H2665" s="84"/>
      <c r="I2665" s="84"/>
      <c r="J2665" s="105"/>
      <c r="K2665" s="84"/>
      <c r="L2665" s="105"/>
      <c r="M2665" s="84"/>
      <c r="N2665" s="105"/>
      <c r="O2665" s="84"/>
      <c r="P2665" s="84"/>
      <c r="Q2665" s="105"/>
      <c r="R2665" s="84"/>
      <c r="S2665" s="105"/>
      <c r="T2665" s="84"/>
      <c r="U2665" s="105"/>
      <c r="V2665" s="80"/>
      <c r="W2665" s="80"/>
      <c r="X2665" s="108"/>
      <c r="Y2665" s="108"/>
      <c r="Z2665" s="80"/>
      <c r="AA2665" s="80"/>
      <c r="AB2665" s="109"/>
      <c r="AC2665" s="80"/>
      <c r="AD2665" s="80"/>
      <c r="AE2665" s="80"/>
      <c r="AF2665" s="80"/>
      <c r="AG2665" s="80"/>
      <c r="AH2665" s="107"/>
      <c r="AI2665" s="107"/>
      <c r="AJ2665" s="105"/>
      <c r="AK2665" s="85"/>
      <c r="AL2665" s="85"/>
      <c r="AM2665" s="105"/>
      <c r="AN2665" s="107"/>
      <c r="AO2665" s="107"/>
      <c r="AP2665" s="105"/>
      <c r="AQ2665" s="85"/>
      <c r="AR2665" s="85"/>
      <c r="AS2665" s="105"/>
      <c r="AT2665" s="107"/>
      <c r="AU2665" s="85"/>
      <c r="AV2665" s="107"/>
      <c r="AW2665" s="85"/>
      <c r="AX2665" s="85"/>
      <c r="AY2665" s="85"/>
      <c r="AZ2665" s="80"/>
      <c r="BA2665" s="86"/>
      <c r="BB2665" s="86"/>
      <c r="BC2665" s="105"/>
    </row>
    <row r="2666" spans="1:55" x14ac:dyDescent="0.25">
      <c r="A2666" s="80"/>
      <c r="B2666" s="80"/>
      <c r="C2666" s="80"/>
      <c r="D2666" s="80"/>
      <c r="E2666" s="80"/>
      <c r="F2666" s="80"/>
      <c r="G2666" s="80"/>
      <c r="H2666" s="84"/>
      <c r="I2666" s="84"/>
      <c r="J2666" s="105"/>
      <c r="K2666" s="84"/>
      <c r="L2666" s="105"/>
      <c r="M2666" s="84"/>
      <c r="N2666" s="105"/>
      <c r="O2666" s="84"/>
      <c r="P2666" s="84"/>
      <c r="Q2666" s="105"/>
      <c r="R2666" s="84"/>
      <c r="S2666" s="105"/>
      <c r="T2666" s="84"/>
      <c r="U2666" s="105"/>
      <c r="V2666" s="80"/>
      <c r="W2666" s="80"/>
      <c r="X2666" s="108"/>
      <c r="Y2666" s="108"/>
      <c r="Z2666" s="80"/>
      <c r="AA2666" s="80"/>
      <c r="AB2666" s="109"/>
      <c r="AC2666" s="80"/>
      <c r="AD2666" s="80"/>
      <c r="AE2666" s="80"/>
      <c r="AF2666" s="80"/>
      <c r="AG2666" s="80"/>
      <c r="AH2666" s="107"/>
      <c r="AI2666" s="107"/>
      <c r="AJ2666" s="105"/>
      <c r="AK2666" s="85"/>
      <c r="AL2666" s="85"/>
      <c r="AM2666" s="105"/>
      <c r="AN2666" s="107"/>
      <c r="AO2666" s="107"/>
      <c r="AP2666" s="105"/>
      <c r="AQ2666" s="85"/>
      <c r="AR2666" s="85"/>
      <c r="AS2666" s="105"/>
      <c r="AT2666" s="107"/>
      <c r="AU2666" s="85"/>
      <c r="AV2666" s="107"/>
      <c r="AW2666" s="85"/>
      <c r="AX2666" s="85"/>
      <c r="AY2666" s="85"/>
      <c r="AZ2666" s="80"/>
      <c r="BA2666" s="86"/>
      <c r="BB2666" s="86"/>
      <c r="BC2666" s="105"/>
    </row>
    <row r="2667" spans="1:55" x14ac:dyDescent="0.25">
      <c r="A2667" s="80"/>
      <c r="B2667" s="80"/>
      <c r="C2667" s="80"/>
      <c r="D2667" s="80"/>
      <c r="E2667" s="80"/>
      <c r="F2667" s="80"/>
      <c r="G2667" s="80"/>
      <c r="H2667" s="84"/>
      <c r="I2667" s="84"/>
      <c r="J2667" s="105"/>
      <c r="K2667" s="84"/>
      <c r="L2667" s="105"/>
      <c r="M2667" s="84"/>
      <c r="N2667" s="105"/>
      <c r="O2667" s="84"/>
      <c r="P2667" s="84"/>
      <c r="Q2667" s="105"/>
      <c r="R2667" s="84"/>
      <c r="S2667" s="105"/>
      <c r="T2667" s="84"/>
      <c r="U2667" s="105"/>
      <c r="V2667" s="80"/>
      <c r="W2667" s="80"/>
      <c r="X2667" s="108"/>
      <c r="Y2667" s="108"/>
      <c r="Z2667" s="80"/>
      <c r="AA2667" s="80"/>
      <c r="AB2667" s="109"/>
      <c r="AC2667" s="80"/>
      <c r="AD2667" s="80"/>
      <c r="AE2667" s="80"/>
      <c r="AF2667" s="80"/>
      <c r="AG2667" s="80"/>
      <c r="AH2667" s="107"/>
      <c r="AI2667" s="107"/>
      <c r="AJ2667" s="105"/>
      <c r="AK2667" s="85"/>
      <c r="AL2667" s="85"/>
      <c r="AM2667" s="105"/>
      <c r="AN2667" s="107"/>
      <c r="AO2667" s="107"/>
      <c r="AP2667" s="105"/>
      <c r="AQ2667" s="85"/>
      <c r="AR2667" s="85"/>
      <c r="AS2667" s="105"/>
      <c r="AT2667" s="107"/>
      <c r="AU2667" s="85"/>
      <c r="AV2667" s="107"/>
      <c r="AW2667" s="85"/>
      <c r="AX2667" s="85"/>
      <c r="AY2667" s="85"/>
      <c r="AZ2667" s="80"/>
      <c r="BA2667" s="86"/>
      <c r="BB2667" s="86"/>
      <c r="BC2667" s="105"/>
    </row>
    <row r="2668" spans="1:55" x14ac:dyDescent="0.25">
      <c r="A2668" s="80"/>
      <c r="B2668" s="80"/>
      <c r="C2668" s="80"/>
      <c r="D2668" s="80"/>
      <c r="E2668" s="80"/>
      <c r="F2668" s="80"/>
      <c r="G2668" s="80"/>
      <c r="H2668" s="84"/>
      <c r="I2668" s="84"/>
      <c r="J2668" s="105"/>
      <c r="K2668" s="84"/>
      <c r="L2668" s="105"/>
      <c r="M2668" s="84"/>
      <c r="N2668" s="105"/>
      <c r="O2668" s="84"/>
      <c r="P2668" s="84"/>
      <c r="Q2668" s="105"/>
      <c r="R2668" s="84"/>
      <c r="S2668" s="105"/>
      <c r="T2668" s="84"/>
      <c r="U2668" s="105"/>
      <c r="V2668" s="80"/>
      <c r="W2668" s="80"/>
      <c r="X2668" s="108"/>
      <c r="Y2668" s="108"/>
      <c r="Z2668" s="80"/>
      <c r="AA2668" s="80"/>
      <c r="AB2668" s="109"/>
      <c r="AC2668" s="80"/>
      <c r="AD2668" s="80"/>
      <c r="AE2668" s="80"/>
      <c r="AF2668" s="80"/>
      <c r="AG2668" s="80"/>
      <c r="AH2668" s="107"/>
      <c r="AI2668" s="107"/>
      <c r="AJ2668" s="105"/>
      <c r="AK2668" s="85"/>
      <c r="AL2668" s="85"/>
      <c r="AM2668" s="105"/>
      <c r="AN2668" s="107"/>
      <c r="AO2668" s="107"/>
      <c r="AP2668" s="105"/>
      <c r="AQ2668" s="85"/>
      <c r="AR2668" s="85"/>
      <c r="AS2668" s="105"/>
      <c r="AT2668" s="107"/>
      <c r="AU2668" s="85"/>
      <c r="AV2668" s="107"/>
      <c r="AW2668" s="85"/>
      <c r="AX2668" s="85"/>
      <c r="AY2668" s="85"/>
      <c r="AZ2668" s="80"/>
      <c r="BA2668" s="86"/>
      <c r="BB2668" s="86"/>
      <c r="BC2668" s="105"/>
    </row>
    <row r="2669" spans="1:55" x14ac:dyDescent="0.25">
      <c r="A2669" s="80"/>
      <c r="B2669" s="80"/>
      <c r="C2669" s="80"/>
      <c r="D2669" s="80"/>
      <c r="E2669" s="80"/>
      <c r="F2669" s="80"/>
      <c r="G2669" s="80"/>
      <c r="H2669" s="84"/>
      <c r="I2669" s="84"/>
      <c r="J2669" s="105"/>
      <c r="K2669" s="84"/>
      <c r="L2669" s="105"/>
      <c r="M2669" s="84"/>
      <c r="N2669" s="105"/>
      <c r="O2669" s="84"/>
      <c r="P2669" s="84"/>
      <c r="Q2669" s="105"/>
      <c r="R2669" s="84"/>
      <c r="S2669" s="105"/>
      <c r="T2669" s="84"/>
      <c r="U2669" s="105"/>
      <c r="V2669" s="80"/>
      <c r="W2669" s="80"/>
      <c r="X2669" s="108"/>
      <c r="Y2669" s="108"/>
      <c r="Z2669" s="80"/>
      <c r="AA2669" s="80"/>
      <c r="AB2669" s="109"/>
      <c r="AC2669" s="80"/>
      <c r="AD2669" s="80"/>
      <c r="AE2669" s="80"/>
      <c r="AF2669" s="80"/>
      <c r="AG2669" s="80"/>
      <c r="AH2669" s="107"/>
      <c r="AI2669" s="107"/>
      <c r="AJ2669" s="105"/>
      <c r="AK2669" s="85"/>
      <c r="AL2669" s="85"/>
      <c r="AM2669" s="105"/>
      <c r="AN2669" s="107"/>
      <c r="AO2669" s="107"/>
      <c r="AP2669" s="105"/>
      <c r="AQ2669" s="85"/>
      <c r="AR2669" s="85"/>
      <c r="AS2669" s="105"/>
      <c r="AT2669" s="107"/>
      <c r="AU2669" s="85"/>
      <c r="AV2669" s="107"/>
      <c r="AW2669" s="85"/>
      <c r="AX2669" s="85"/>
      <c r="AY2669" s="85"/>
      <c r="AZ2669" s="80"/>
      <c r="BA2669" s="86"/>
      <c r="BB2669" s="86"/>
      <c r="BC2669" s="105"/>
    </row>
    <row r="2670" spans="1:55" x14ac:dyDescent="0.25">
      <c r="A2670" s="80"/>
      <c r="B2670" s="80"/>
      <c r="C2670" s="80"/>
      <c r="D2670" s="81"/>
      <c r="E2670" s="82"/>
      <c r="F2670" s="83"/>
      <c r="G2670" s="83"/>
      <c r="H2670" s="84"/>
      <c r="I2670" s="84"/>
      <c r="J2670" s="105"/>
      <c r="K2670" s="84"/>
      <c r="L2670" s="105"/>
      <c r="M2670" s="84"/>
      <c r="N2670" s="105"/>
      <c r="O2670" s="84"/>
      <c r="P2670" s="84"/>
      <c r="Q2670" s="105"/>
      <c r="R2670" s="84"/>
      <c r="S2670" s="105"/>
      <c r="T2670" s="84"/>
      <c r="U2670" s="105"/>
      <c r="V2670" s="80"/>
      <c r="W2670" s="80"/>
      <c r="X2670" s="80"/>
      <c r="Y2670" s="80"/>
      <c r="Z2670" s="106"/>
      <c r="AA2670" s="106"/>
      <c r="AB2670" s="109"/>
      <c r="AC2670" s="106"/>
      <c r="AD2670" s="106"/>
      <c r="AE2670" s="80"/>
      <c r="AF2670" s="106"/>
      <c r="AG2670" s="106"/>
      <c r="AH2670" s="107"/>
      <c r="AI2670" s="107"/>
      <c r="AJ2670" s="105"/>
      <c r="AK2670" s="85"/>
      <c r="AL2670" s="85"/>
      <c r="AM2670" s="105"/>
      <c r="AN2670" s="107"/>
      <c r="AO2670" s="107"/>
      <c r="AP2670" s="105"/>
      <c r="AQ2670" s="85"/>
      <c r="AR2670" s="85"/>
      <c r="AS2670" s="105"/>
      <c r="AT2670" s="107"/>
      <c r="AU2670" s="85"/>
      <c r="AV2670" s="107"/>
      <c r="AW2670" s="85"/>
      <c r="AX2670" s="85"/>
      <c r="AY2670" s="85"/>
      <c r="AZ2670" s="80"/>
      <c r="BA2670" s="86"/>
      <c r="BB2670" s="86"/>
      <c r="BC2670" s="105"/>
    </row>
    <row r="2671" spans="1:55" x14ac:dyDescent="0.25">
      <c r="A2671" s="80"/>
      <c r="B2671" s="80"/>
      <c r="C2671" s="80"/>
      <c r="D2671" s="81"/>
      <c r="E2671" s="82"/>
      <c r="F2671" s="83"/>
      <c r="G2671" s="83"/>
      <c r="H2671" s="84"/>
      <c r="I2671" s="84"/>
      <c r="J2671" s="105"/>
      <c r="K2671" s="84"/>
      <c r="L2671" s="105"/>
      <c r="M2671" s="84"/>
      <c r="N2671" s="105"/>
      <c r="O2671" s="84"/>
      <c r="P2671" s="84"/>
      <c r="Q2671" s="105"/>
      <c r="R2671" s="84"/>
      <c r="S2671" s="105"/>
      <c r="T2671" s="84"/>
      <c r="U2671" s="105"/>
      <c r="V2671" s="80"/>
      <c r="W2671" s="80"/>
      <c r="X2671" s="80"/>
      <c r="Y2671" s="80"/>
      <c r="Z2671" s="106"/>
      <c r="AA2671" s="106"/>
      <c r="AB2671" s="109"/>
      <c r="AC2671" s="106"/>
      <c r="AD2671" s="106"/>
      <c r="AE2671" s="80"/>
      <c r="AF2671" s="106"/>
      <c r="AG2671" s="106"/>
      <c r="AH2671" s="107"/>
      <c r="AI2671" s="107"/>
      <c r="AJ2671" s="105"/>
      <c r="AK2671" s="85"/>
      <c r="AL2671" s="85"/>
      <c r="AM2671" s="105"/>
      <c r="AN2671" s="107"/>
      <c r="AO2671" s="107"/>
      <c r="AP2671" s="105"/>
      <c r="AQ2671" s="85"/>
      <c r="AR2671" s="85"/>
      <c r="AS2671" s="105"/>
      <c r="AT2671" s="107"/>
      <c r="AU2671" s="85"/>
      <c r="AV2671" s="107"/>
      <c r="AW2671" s="85"/>
      <c r="AX2671" s="85"/>
      <c r="AY2671" s="85"/>
      <c r="AZ2671" s="80"/>
      <c r="BA2671" s="86"/>
      <c r="BB2671" s="86"/>
      <c r="BC2671" s="105"/>
    </row>
    <row r="2672" spans="1:55" x14ac:dyDescent="0.25">
      <c r="A2672" s="80"/>
      <c r="B2672" s="80"/>
      <c r="C2672" s="80"/>
      <c r="D2672" s="81"/>
      <c r="E2672" s="82"/>
      <c r="F2672" s="83"/>
      <c r="G2672" s="83"/>
      <c r="H2672" s="84"/>
      <c r="I2672" s="84"/>
      <c r="J2672" s="105"/>
      <c r="K2672" s="84"/>
      <c r="L2672" s="105"/>
      <c r="M2672" s="84"/>
      <c r="N2672" s="105"/>
      <c r="O2672" s="84"/>
      <c r="P2672" s="84"/>
      <c r="Q2672" s="105"/>
      <c r="R2672" s="84"/>
      <c r="S2672" s="105"/>
      <c r="T2672" s="84"/>
      <c r="U2672" s="105"/>
      <c r="V2672" s="80"/>
      <c r="W2672" s="80"/>
      <c r="X2672" s="108"/>
      <c r="Y2672" s="108"/>
      <c r="Z2672" s="106"/>
      <c r="AA2672" s="106"/>
      <c r="AB2672" s="109"/>
      <c r="AC2672" s="106"/>
      <c r="AD2672" s="106"/>
      <c r="AE2672" s="80"/>
      <c r="AF2672" s="106"/>
      <c r="AG2672" s="106"/>
      <c r="AH2672" s="107"/>
      <c r="AI2672" s="107"/>
      <c r="AJ2672" s="105"/>
      <c r="AK2672" s="85"/>
      <c r="AL2672" s="85"/>
      <c r="AM2672" s="105"/>
      <c r="AN2672" s="107"/>
      <c r="AO2672" s="107"/>
      <c r="AP2672" s="105"/>
      <c r="AQ2672" s="85"/>
      <c r="AR2672" s="85"/>
      <c r="AS2672" s="105"/>
      <c r="AT2672" s="107"/>
      <c r="AU2672" s="85"/>
      <c r="AV2672" s="107"/>
      <c r="AW2672" s="85"/>
      <c r="AX2672" s="85"/>
      <c r="AY2672" s="85"/>
      <c r="AZ2672" s="80"/>
      <c r="BA2672" s="86"/>
      <c r="BB2672" s="86"/>
      <c r="BC2672" s="105"/>
    </row>
    <row r="2673" spans="1:55" x14ac:dyDescent="0.25">
      <c r="A2673" s="80"/>
      <c r="B2673" s="80"/>
      <c r="C2673" s="80"/>
      <c r="D2673" s="81"/>
      <c r="E2673" s="82"/>
      <c r="F2673" s="83"/>
      <c r="G2673" s="83"/>
      <c r="H2673" s="84"/>
      <c r="I2673" s="84"/>
      <c r="J2673" s="105"/>
      <c r="K2673" s="84"/>
      <c r="L2673" s="105"/>
      <c r="M2673" s="84"/>
      <c r="N2673" s="105"/>
      <c r="O2673" s="84"/>
      <c r="P2673" s="84"/>
      <c r="Q2673" s="105"/>
      <c r="R2673" s="84"/>
      <c r="S2673" s="105"/>
      <c r="T2673" s="84"/>
      <c r="U2673" s="105"/>
      <c r="V2673" s="80"/>
      <c r="W2673" s="80"/>
      <c r="X2673" s="80"/>
      <c r="Y2673" s="80"/>
      <c r="Z2673" s="106"/>
      <c r="AA2673" s="106"/>
      <c r="AB2673" s="109"/>
      <c r="AC2673" s="106"/>
      <c r="AD2673" s="106"/>
      <c r="AE2673" s="80"/>
      <c r="AF2673" s="106"/>
      <c r="AG2673" s="106"/>
      <c r="AH2673" s="107"/>
      <c r="AI2673" s="107"/>
      <c r="AJ2673" s="105"/>
      <c r="AK2673" s="85"/>
      <c r="AL2673" s="85"/>
      <c r="AM2673" s="105"/>
      <c r="AN2673" s="107"/>
      <c r="AO2673" s="107"/>
      <c r="AP2673" s="105"/>
      <c r="AQ2673" s="85"/>
      <c r="AR2673" s="85"/>
      <c r="AS2673" s="105"/>
      <c r="AT2673" s="107"/>
      <c r="AU2673" s="85"/>
      <c r="AV2673" s="107"/>
      <c r="AW2673" s="85"/>
      <c r="AX2673" s="85"/>
      <c r="AY2673" s="85"/>
      <c r="AZ2673" s="80"/>
      <c r="BA2673" s="86"/>
      <c r="BB2673" s="86"/>
      <c r="BC2673" s="105"/>
    </row>
    <row r="2674" spans="1:55" x14ac:dyDescent="0.25">
      <c r="A2674" s="80"/>
      <c r="B2674" s="80"/>
      <c r="C2674" s="80"/>
      <c r="D2674" s="81"/>
      <c r="E2674" s="82"/>
      <c r="F2674" s="83"/>
      <c r="G2674" s="83"/>
      <c r="H2674" s="84"/>
      <c r="I2674" s="84"/>
      <c r="J2674" s="105"/>
      <c r="K2674" s="84"/>
      <c r="L2674" s="105"/>
      <c r="M2674" s="84"/>
      <c r="N2674" s="105"/>
      <c r="O2674" s="84"/>
      <c r="P2674" s="84"/>
      <c r="Q2674" s="105"/>
      <c r="R2674" s="84"/>
      <c r="S2674" s="105"/>
      <c r="T2674" s="84"/>
      <c r="U2674" s="105"/>
      <c r="V2674" s="80"/>
      <c r="W2674" s="80"/>
      <c r="X2674" s="80"/>
      <c r="Y2674" s="80"/>
      <c r="Z2674" s="106"/>
      <c r="AA2674" s="106"/>
      <c r="AB2674" s="109"/>
      <c r="AC2674" s="106"/>
      <c r="AD2674" s="106"/>
      <c r="AE2674" s="80"/>
      <c r="AF2674" s="106"/>
      <c r="AG2674" s="106"/>
      <c r="AH2674" s="107"/>
      <c r="AI2674" s="107"/>
      <c r="AJ2674" s="105"/>
      <c r="AK2674" s="85"/>
      <c r="AL2674" s="85"/>
      <c r="AM2674" s="105"/>
      <c r="AN2674" s="107"/>
      <c r="AO2674" s="107"/>
      <c r="AP2674" s="105"/>
      <c r="AQ2674" s="85"/>
      <c r="AR2674" s="85"/>
      <c r="AS2674" s="105"/>
      <c r="AT2674" s="107"/>
      <c r="AU2674" s="85"/>
      <c r="AV2674" s="107"/>
      <c r="AW2674" s="85"/>
      <c r="AX2674" s="85"/>
      <c r="AY2674" s="85"/>
      <c r="AZ2674" s="80"/>
      <c r="BA2674" s="86"/>
      <c r="BB2674" s="86"/>
      <c r="BC2674" s="105"/>
    </row>
    <row r="2675" spans="1:55" x14ac:dyDescent="0.25">
      <c r="A2675" s="80"/>
      <c r="B2675" s="80"/>
      <c r="C2675" s="80"/>
      <c r="D2675" s="81"/>
      <c r="E2675" s="82"/>
      <c r="F2675" s="83"/>
      <c r="G2675" s="83"/>
      <c r="H2675" s="84"/>
      <c r="I2675" s="84"/>
      <c r="J2675" s="105"/>
      <c r="K2675" s="84"/>
      <c r="L2675" s="105"/>
      <c r="M2675" s="84"/>
      <c r="N2675" s="105"/>
      <c r="O2675" s="84"/>
      <c r="P2675" s="84"/>
      <c r="Q2675" s="105"/>
      <c r="R2675" s="84"/>
      <c r="S2675" s="105"/>
      <c r="T2675" s="84"/>
      <c r="U2675" s="105"/>
      <c r="V2675" s="80"/>
      <c r="W2675" s="80"/>
      <c r="X2675" s="80"/>
      <c r="Y2675" s="80"/>
      <c r="Z2675" s="106"/>
      <c r="AA2675" s="106"/>
      <c r="AB2675" s="109"/>
      <c r="AC2675" s="106"/>
      <c r="AD2675" s="106"/>
      <c r="AE2675" s="80"/>
      <c r="AF2675" s="106"/>
      <c r="AG2675" s="106"/>
      <c r="AH2675" s="107"/>
      <c r="AI2675" s="107"/>
      <c r="AJ2675" s="105"/>
      <c r="AK2675" s="85"/>
      <c r="AL2675" s="85"/>
      <c r="AM2675" s="105"/>
      <c r="AN2675" s="107"/>
      <c r="AO2675" s="107"/>
      <c r="AP2675" s="105"/>
      <c r="AQ2675" s="85"/>
      <c r="AR2675" s="85"/>
      <c r="AS2675" s="105"/>
      <c r="AT2675" s="107"/>
      <c r="AU2675" s="85"/>
      <c r="AV2675" s="107"/>
      <c r="AW2675" s="85"/>
      <c r="AX2675" s="85"/>
      <c r="AY2675" s="85"/>
      <c r="AZ2675" s="80"/>
      <c r="BA2675" s="86"/>
      <c r="BB2675" s="86"/>
      <c r="BC2675" s="105"/>
    </row>
    <row r="2676" spans="1:55" x14ac:dyDescent="0.25">
      <c r="A2676" s="80"/>
      <c r="B2676" s="80"/>
      <c r="C2676" s="80"/>
      <c r="D2676" s="81"/>
      <c r="E2676" s="82"/>
      <c r="F2676" s="83"/>
      <c r="G2676" s="83"/>
      <c r="H2676" s="84"/>
      <c r="I2676" s="84"/>
      <c r="J2676" s="105"/>
      <c r="K2676" s="84"/>
      <c r="L2676" s="105"/>
      <c r="M2676" s="84"/>
      <c r="N2676" s="105"/>
      <c r="O2676" s="84"/>
      <c r="P2676" s="84"/>
      <c r="Q2676" s="105"/>
      <c r="R2676" s="84"/>
      <c r="S2676" s="105"/>
      <c r="T2676" s="84"/>
      <c r="U2676" s="105"/>
      <c r="V2676" s="80"/>
      <c r="W2676" s="80"/>
      <c r="X2676" s="108"/>
      <c r="Y2676" s="108"/>
      <c r="Z2676" s="106"/>
      <c r="AA2676" s="106"/>
      <c r="AB2676" s="109"/>
      <c r="AC2676" s="106"/>
      <c r="AD2676" s="106"/>
      <c r="AE2676" s="80"/>
      <c r="AF2676" s="106"/>
      <c r="AG2676" s="106"/>
      <c r="AH2676" s="107"/>
      <c r="AI2676" s="107"/>
      <c r="AJ2676" s="105"/>
      <c r="AK2676" s="85"/>
      <c r="AL2676" s="85"/>
      <c r="AM2676" s="105"/>
      <c r="AN2676" s="107"/>
      <c r="AO2676" s="107"/>
      <c r="AP2676" s="105"/>
      <c r="AQ2676" s="85"/>
      <c r="AR2676" s="85"/>
      <c r="AS2676" s="105"/>
      <c r="AT2676" s="107"/>
      <c r="AU2676" s="85"/>
      <c r="AV2676" s="107"/>
      <c r="AW2676" s="85"/>
      <c r="AX2676" s="85"/>
      <c r="AY2676" s="85"/>
      <c r="AZ2676" s="80"/>
      <c r="BA2676" s="86"/>
      <c r="BB2676" s="86"/>
      <c r="BC2676" s="105"/>
    </row>
    <row r="2677" spans="1:55" x14ac:dyDescent="0.25">
      <c r="A2677" s="80"/>
      <c r="B2677" s="80"/>
      <c r="C2677" s="80"/>
      <c r="D2677" s="81"/>
      <c r="E2677" s="80"/>
      <c r="F2677" s="83"/>
      <c r="G2677" s="80"/>
      <c r="H2677" s="84"/>
      <c r="I2677" s="84"/>
      <c r="J2677" s="105"/>
      <c r="K2677" s="84"/>
      <c r="L2677" s="105"/>
      <c r="M2677" s="84"/>
      <c r="N2677" s="105"/>
      <c r="O2677" s="84"/>
      <c r="P2677" s="84"/>
      <c r="Q2677" s="105"/>
      <c r="R2677" s="84"/>
      <c r="S2677" s="105"/>
      <c r="T2677" s="84"/>
      <c r="U2677" s="105"/>
      <c r="V2677" s="80"/>
      <c r="W2677" s="80"/>
      <c r="X2677" s="108"/>
      <c r="Y2677" s="108"/>
      <c r="Z2677" s="80"/>
      <c r="AA2677" s="80"/>
      <c r="AB2677" s="109"/>
      <c r="AC2677" s="80"/>
      <c r="AD2677" s="80"/>
      <c r="AE2677" s="80"/>
      <c r="AF2677" s="80"/>
      <c r="AG2677" s="80"/>
      <c r="AH2677" s="107"/>
      <c r="AI2677" s="107"/>
      <c r="AJ2677" s="105"/>
      <c r="AK2677" s="85"/>
      <c r="AL2677" s="85"/>
      <c r="AM2677" s="105"/>
      <c r="AN2677" s="107"/>
      <c r="AO2677" s="107"/>
      <c r="AP2677" s="105"/>
      <c r="AQ2677" s="85"/>
      <c r="AR2677" s="85"/>
      <c r="AS2677" s="105"/>
      <c r="AT2677" s="107"/>
      <c r="AU2677" s="85"/>
      <c r="AV2677" s="107"/>
      <c r="AW2677" s="85"/>
      <c r="AX2677" s="85"/>
      <c r="AY2677" s="85"/>
      <c r="AZ2677" s="80"/>
      <c r="BA2677" s="86"/>
      <c r="BB2677" s="86"/>
      <c r="BC2677" s="105"/>
    </row>
    <row r="2678" spans="1:55" x14ac:dyDescent="0.25">
      <c r="A2678" s="80"/>
      <c r="B2678" s="80"/>
      <c r="C2678" s="80"/>
      <c r="D2678" s="81"/>
      <c r="E2678" s="82"/>
      <c r="F2678" s="83"/>
      <c r="G2678" s="83"/>
      <c r="H2678" s="84"/>
      <c r="I2678" s="84"/>
      <c r="J2678" s="105"/>
      <c r="K2678" s="84"/>
      <c r="L2678" s="105"/>
      <c r="M2678" s="84"/>
      <c r="N2678" s="105"/>
      <c r="O2678" s="84"/>
      <c r="P2678" s="84"/>
      <c r="Q2678" s="105"/>
      <c r="R2678" s="84"/>
      <c r="S2678" s="105"/>
      <c r="T2678" s="84"/>
      <c r="U2678" s="105"/>
      <c r="V2678" s="80"/>
      <c r="W2678" s="80"/>
      <c r="X2678" s="108"/>
      <c r="Y2678" s="108"/>
      <c r="Z2678" s="106"/>
      <c r="AA2678" s="106"/>
      <c r="AB2678" s="109"/>
      <c r="AC2678" s="106"/>
      <c r="AD2678" s="106"/>
      <c r="AE2678" s="80"/>
      <c r="AF2678" s="106"/>
      <c r="AG2678" s="106"/>
      <c r="AH2678" s="107"/>
      <c r="AI2678" s="107"/>
      <c r="AJ2678" s="105"/>
      <c r="AK2678" s="85"/>
      <c r="AL2678" s="85"/>
      <c r="AM2678" s="105"/>
      <c r="AN2678" s="107"/>
      <c r="AO2678" s="107"/>
      <c r="AP2678" s="105"/>
      <c r="AQ2678" s="85"/>
      <c r="AR2678" s="85"/>
      <c r="AS2678" s="105"/>
      <c r="AT2678" s="107"/>
      <c r="AU2678" s="85"/>
      <c r="AV2678" s="107"/>
      <c r="AW2678" s="85"/>
      <c r="AX2678" s="85"/>
      <c r="AY2678" s="85"/>
      <c r="AZ2678" s="80"/>
      <c r="BA2678" s="86"/>
      <c r="BB2678" s="86"/>
      <c r="BC2678" s="105"/>
    </row>
    <row r="2679" spans="1:55" x14ac:dyDescent="0.25">
      <c r="A2679" s="80"/>
      <c r="B2679" s="80"/>
      <c r="C2679" s="80"/>
      <c r="D2679" s="81"/>
      <c r="E2679" s="80"/>
      <c r="F2679" s="83"/>
      <c r="G2679" s="80"/>
      <c r="H2679" s="84"/>
      <c r="I2679" s="84"/>
      <c r="J2679" s="105"/>
      <c r="K2679" s="84"/>
      <c r="L2679" s="105"/>
      <c r="M2679" s="84"/>
      <c r="N2679" s="105"/>
      <c r="O2679" s="84"/>
      <c r="P2679" s="84"/>
      <c r="Q2679" s="105"/>
      <c r="R2679" s="84"/>
      <c r="S2679" s="105"/>
      <c r="T2679" s="84"/>
      <c r="U2679" s="105"/>
      <c r="V2679" s="80"/>
      <c r="W2679" s="80"/>
      <c r="X2679" s="108"/>
      <c r="Y2679" s="108"/>
      <c r="Z2679" s="80"/>
      <c r="AA2679" s="80"/>
      <c r="AB2679" s="109"/>
      <c r="AC2679" s="80"/>
      <c r="AD2679" s="80"/>
      <c r="AE2679" s="80"/>
      <c r="AF2679" s="80"/>
      <c r="AG2679" s="80"/>
      <c r="AH2679" s="107"/>
      <c r="AI2679" s="107"/>
      <c r="AJ2679" s="105"/>
      <c r="AK2679" s="85"/>
      <c r="AL2679" s="85"/>
      <c r="AM2679" s="105"/>
      <c r="AN2679" s="107"/>
      <c r="AO2679" s="107"/>
      <c r="AP2679" s="105"/>
      <c r="AQ2679" s="85"/>
      <c r="AR2679" s="85"/>
      <c r="AS2679" s="105"/>
      <c r="AT2679" s="107"/>
      <c r="AU2679" s="85"/>
      <c r="AV2679" s="107"/>
      <c r="AW2679" s="85"/>
      <c r="AX2679" s="85"/>
      <c r="AY2679" s="85"/>
      <c r="AZ2679" s="80"/>
      <c r="BA2679" s="86"/>
      <c r="BB2679" s="86"/>
      <c r="BC2679" s="105"/>
    </row>
    <row r="2680" spans="1:55" x14ac:dyDescent="0.25">
      <c r="A2680" s="80"/>
      <c r="B2680" s="80"/>
      <c r="C2680" s="80"/>
      <c r="D2680" s="81"/>
      <c r="E2680" s="80"/>
      <c r="F2680" s="83"/>
      <c r="G2680" s="80"/>
      <c r="H2680" s="84"/>
      <c r="I2680" s="84"/>
      <c r="J2680" s="105"/>
      <c r="K2680" s="84"/>
      <c r="L2680" s="105"/>
      <c r="M2680" s="84"/>
      <c r="N2680" s="105"/>
      <c r="O2680" s="84"/>
      <c r="P2680" s="84"/>
      <c r="Q2680" s="105"/>
      <c r="R2680" s="84"/>
      <c r="S2680" s="105"/>
      <c r="T2680" s="84"/>
      <c r="U2680" s="105"/>
      <c r="V2680" s="80"/>
      <c r="W2680" s="80"/>
      <c r="X2680" s="108"/>
      <c r="Y2680" s="108"/>
      <c r="Z2680" s="80"/>
      <c r="AA2680" s="80"/>
      <c r="AB2680" s="109"/>
      <c r="AC2680" s="80"/>
      <c r="AD2680" s="80"/>
      <c r="AE2680" s="80"/>
      <c r="AF2680" s="80"/>
      <c r="AG2680" s="80"/>
      <c r="AH2680" s="107"/>
      <c r="AI2680" s="107"/>
      <c r="AJ2680" s="105"/>
      <c r="AK2680" s="85"/>
      <c r="AL2680" s="85"/>
      <c r="AM2680" s="105"/>
      <c r="AN2680" s="107"/>
      <c r="AO2680" s="107"/>
      <c r="AP2680" s="105"/>
      <c r="AQ2680" s="85"/>
      <c r="AR2680" s="85"/>
      <c r="AS2680" s="105"/>
      <c r="AT2680" s="107"/>
      <c r="AU2680" s="85"/>
      <c r="AV2680" s="107"/>
      <c r="AW2680" s="85"/>
      <c r="AX2680" s="85"/>
      <c r="AY2680" s="85"/>
      <c r="AZ2680" s="80"/>
      <c r="BA2680" s="86"/>
      <c r="BB2680" s="86"/>
      <c r="BC2680" s="105"/>
    </row>
    <row r="2681" spans="1:55" x14ac:dyDescent="0.25">
      <c r="A2681" s="80"/>
      <c r="B2681" s="80"/>
      <c r="C2681" s="80"/>
      <c r="D2681" s="81"/>
      <c r="E2681" s="82"/>
      <c r="F2681" s="83"/>
      <c r="G2681" s="83"/>
      <c r="H2681" s="84"/>
      <c r="I2681" s="84"/>
      <c r="J2681" s="105"/>
      <c r="K2681" s="84"/>
      <c r="L2681" s="105"/>
      <c r="M2681" s="84"/>
      <c r="N2681" s="105"/>
      <c r="O2681" s="84"/>
      <c r="P2681" s="84"/>
      <c r="Q2681" s="105"/>
      <c r="R2681" s="84"/>
      <c r="S2681" s="105"/>
      <c r="T2681" s="84"/>
      <c r="U2681" s="105"/>
      <c r="V2681" s="80"/>
      <c r="W2681" s="80"/>
      <c r="X2681" s="108"/>
      <c r="Y2681" s="108"/>
      <c r="Z2681" s="106"/>
      <c r="AA2681" s="106"/>
      <c r="AB2681" s="109"/>
      <c r="AC2681" s="106"/>
      <c r="AD2681" s="106"/>
      <c r="AE2681" s="80"/>
      <c r="AF2681" s="106"/>
      <c r="AG2681" s="106"/>
      <c r="AH2681" s="107"/>
      <c r="AI2681" s="107"/>
      <c r="AJ2681" s="105"/>
      <c r="AK2681" s="85"/>
      <c r="AL2681" s="85"/>
      <c r="AM2681" s="105"/>
      <c r="AN2681" s="107"/>
      <c r="AO2681" s="107"/>
      <c r="AP2681" s="105"/>
      <c r="AQ2681" s="85"/>
      <c r="AR2681" s="85"/>
      <c r="AS2681" s="105"/>
      <c r="AT2681" s="107"/>
      <c r="AU2681" s="85"/>
      <c r="AV2681" s="107"/>
      <c r="AW2681" s="85"/>
      <c r="AX2681" s="85"/>
      <c r="AY2681" s="85"/>
      <c r="AZ2681" s="80"/>
      <c r="BA2681" s="86"/>
      <c r="BB2681" s="86"/>
      <c r="BC2681" s="105"/>
    </row>
    <row r="2682" spans="1:55" x14ac:dyDescent="0.25">
      <c r="A2682" s="80"/>
      <c r="B2682" s="80"/>
      <c r="C2682" s="80"/>
      <c r="D2682" s="81"/>
      <c r="E2682" s="80"/>
      <c r="F2682" s="83"/>
      <c r="G2682" s="80"/>
      <c r="H2682" s="84"/>
      <c r="I2682" s="84"/>
      <c r="J2682" s="105"/>
      <c r="K2682" s="84"/>
      <c r="L2682" s="105"/>
      <c r="M2682" s="84"/>
      <c r="N2682" s="105"/>
      <c r="O2682" s="84"/>
      <c r="P2682" s="84"/>
      <c r="Q2682" s="105"/>
      <c r="R2682" s="84"/>
      <c r="S2682" s="105"/>
      <c r="T2682" s="84"/>
      <c r="U2682" s="105"/>
      <c r="V2682" s="80"/>
      <c r="W2682" s="80"/>
      <c r="X2682" s="108"/>
      <c r="Y2682" s="108"/>
      <c r="Z2682" s="80"/>
      <c r="AA2682" s="80"/>
      <c r="AB2682" s="109"/>
      <c r="AC2682" s="80"/>
      <c r="AD2682" s="80"/>
      <c r="AE2682" s="80"/>
      <c r="AF2682" s="80"/>
      <c r="AG2682" s="80"/>
      <c r="AH2682" s="107"/>
      <c r="AI2682" s="107"/>
      <c r="AJ2682" s="105"/>
      <c r="AK2682" s="85"/>
      <c r="AL2682" s="85"/>
      <c r="AM2682" s="105"/>
      <c r="AN2682" s="107"/>
      <c r="AO2682" s="107"/>
      <c r="AP2682" s="105"/>
      <c r="AQ2682" s="85"/>
      <c r="AR2682" s="85"/>
      <c r="AS2682" s="105"/>
      <c r="AT2682" s="107"/>
      <c r="AU2682" s="85"/>
      <c r="AV2682" s="107"/>
      <c r="AW2682" s="85"/>
      <c r="AX2682" s="85"/>
      <c r="AY2682" s="85"/>
      <c r="AZ2682" s="80"/>
      <c r="BA2682" s="86"/>
      <c r="BB2682" s="86"/>
      <c r="BC2682" s="105"/>
    </row>
    <row r="2683" spans="1:55" x14ac:dyDescent="0.25">
      <c r="A2683" s="80"/>
      <c r="B2683" s="80"/>
      <c r="C2683" s="80"/>
      <c r="D2683" s="81"/>
      <c r="E2683" s="82"/>
      <c r="F2683" s="83"/>
      <c r="G2683" s="83"/>
      <c r="H2683" s="84"/>
      <c r="I2683" s="84"/>
      <c r="J2683" s="105"/>
      <c r="K2683" s="84"/>
      <c r="L2683" s="105"/>
      <c r="M2683" s="84"/>
      <c r="N2683" s="105"/>
      <c r="O2683" s="84"/>
      <c r="P2683" s="84"/>
      <c r="Q2683" s="105"/>
      <c r="R2683" s="84"/>
      <c r="S2683" s="105"/>
      <c r="T2683" s="84"/>
      <c r="U2683" s="105"/>
      <c r="V2683" s="80"/>
      <c r="W2683" s="80"/>
      <c r="X2683" s="108"/>
      <c r="Y2683" s="108"/>
      <c r="Z2683" s="106"/>
      <c r="AA2683" s="106"/>
      <c r="AB2683" s="109"/>
      <c r="AC2683" s="106"/>
      <c r="AD2683" s="106"/>
      <c r="AE2683" s="80"/>
      <c r="AF2683" s="106"/>
      <c r="AG2683" s="106"/>
      <c r="AH2683" s="107"/>
      <c r="AI2683" s="107"/>
      <c r="AJ2683" s="105"/>
      <c r="AK2683" s="85"/>
      <c r="AL2683" s="85"/>
      <c r="AM2683" s="105"/>
      <c r="AN2683" s="107"/>
      <c r="AO2683" s="107"/>
      <c r="AP2683" s="105"/>
      <c r="AQ2683" s="85"/>
      <c r="AR2683" s="85"/>
      <c r="AS2683" s="105"/>
      <c r="AT2683" s="107"/>
      <c r="AU2683" s="85"/>
      <c r="AV2683" s="107"/>
      <c r="AW2683" s="85"/>
      <c r="AX2683" s="85"/>
      <c r="AY2683" s="85"/>
      <c r="AZ2683" s="80"/>
      <c r="BA2683" s="86"/>
      <c r="BB2683" s="86"/>
      <c r="BC2683" s="105"/>
    </row>
    <row r="2684" spans="1:55" x14ac:dyDescent="0.25">
      <c r="A2684" s="80"/>
      <c r="B2684" s="80"/>
      <c r="C2684" s="80"/>
      <c r="D2684" s="81"/>
      <c r="E2684" s="82"/>
      <c r="F2684" s="83"/>
      <c r="G2684" s="83"/>
      <c r="H2684" s="84"/>
      <c r="I2684" s="84"/>
      <c r="J2684" s="105"/>
      <c r="K2684" s="84"/>
      <c r="L2684" s="105"/>
      <c r="M2684" s="84"/>
      <c r="N2684" s="105"/>
      <c r="O2684" s="84"/>
      <c r="P2684" s="84"/>
      <c r="Q2684" s="105"/>
      <c r="R2684" s="84"/>
      <c r="S2684" s="105"/>
      <c r="T2684" s="84"/>
      <c r="U2684" s="105"/>
      <c r="V2684" s="80"/>
      <c r="W2684" s="80"/>
      <c r="X2684" s="108"/>
      <c r="Y2684" s="108"/>
      <c r="Z2684" s="106"/>
      <c r="AA2684" s="106"/>
      <c r="AB2684" s="109"/>
      <c r="AC2684" s="106"/>
      <c r="AD2684" s="106"/>
      <c r="AE2684" s="80"/>
      <c r="AF2684" s="106"/>
      <c r="AG2684" s="106"/>
      <c r="AH2684" s="107"/>
      <c r="AI2684" s="107"/>
      <c r="AJ2684" s="105"/>
      <c r="AK2684" s="85"/>
      <c r="AL2684" s="85"/>
      <c r="AM2684" s="105"/>
      <c r="AN2684" s="107"/>
      <c r="AO2684" s="107"/>
      <c r="AP2684" s="105"/>
      <c r="AQ2684" s="85"/>
      <c r="AR2684" s="85"/>
      <c r="AS2684" s="105"/>
      <c r="AT2684" s="107"/>
      <c r="AU2684" s="85"/>
      <c r="AV2684" s="107"/>
      <c r="AW2684" s="85"/>
      <c r="AX2684" s="85"/>
      <c r="AY2684" s="85"/>
      <c r="AZ2684" s="80"/>
      <c r="BA2684" s="86"/>
      <c r="BB2684" s="86"/>
      <c r="BC2684" s="105"/>
    </row>
    <row r="2685" spans="1:55" x14ac:dyDescent="0.25">
      <c r="A2685" s="80"/>
      <c r="B2685" s="80"/>
      <c r="C2685" s="80"/>
      <c r="D2685" s="81"/>
      <c r="E2685" s="82"/>
      <c r="F2685" s="83"/>
      <c r="G2685" s="83"/>
      <c r="H2685" s="84"/>
      <c r="I2685" s="84"/>
      <c r="J2685" s="105"/>
      <c r="K2685" s="84"/>
      <c r="L2685" s="105"/>
      <c r="M2685" s="84"/>
      <c r="N2685" s="105"/>
      <c r="O2685" s="84"/>
      <c r="P2685" s="84"/>
      <c r="Q2685" s="105"/>
      <c r="R2685" s="84"/>
      <c r="S2685" s="105"/>
      <c r="T2685" s="84"/>
      <c r="U2685" s="105"/>
      <c r="V2685" s="80"/>
      <c r="W2685" s="80"/>
      <c r="X2685" s="108"/>
      <c r="Y2685" s="108"/>
      <c r="Z2685" s="106"/>
      <c r="AA2685" s="106"/>
      <c r="AB2685" s="109"/>
      <c r="AC2685" s="106"/>
      <c r="AD2685" s="106"/>
      <c r="AE2685" s="80"/>
      <c r="AF2685" s="106"/>
      <c r="AG2685" s="106"/>
      <c r="AH2685" s="107"/>
      <c r="AI2685" s="107"/>
      <c r="AJ2685" s="105"/>
      <c r="AK2685" s="85"/>
      <c r="AL2685" s="85"/>
      <c r="AM2685" s="105"/>
      <c r="AN2685" s="107"/>
      <c r="AO2685" s="107"/>
      <c r="AP2685" s="105"/>
      <c r="AQ2685" s="85"/>
      <c r="AR2685" s="85"/>
      <c r="AS2685" s="105"/>
      <c r="AT2685" s="107"/>
      <c r="AU2685" s="85"/>
      <c r="AV2685" s="107"/>
      <c r="AW2685" s="85"/>
      <c r="AX2685" s="85"/>
      <c r="AY2685" s="85"/>
      <c r="AZ2685" s="80"/>
      <c r="BA2685" s="86"/>
      <c r="BB2685" s="86"/>
      <c r="BC2685" s="105"/>
    </row>
    <row r="2686" spans="1:55" x14ac:dyDescent="0.25">
      <c r="A2686" s="80"/>
      <c r="B2686" s="80"/>
      <c r="C2686" s="80"/>
      <c r="D2686" s="81"/>
      <c r="E2686" s="82"/>
      <c r="F2686" s="83"/>
      <c r="G2686" s="83"/>
      <c r="H2686" s="84"/>
      <c r="I2686" s="84"/>
      <c r="J2686" s="105"/>
      <c r="K2686" s="84"/>
      <c r="L2686" s="105"/>
      <c r="M2686" s="84"/>
      <c r="N2686" s="105"/>
      <c r="O2686" s="84"/>
      <c r="P2686" s="84"/>
      <c r="Q2686" s="105"/>
      <c r="R2686" s="84"/>
      <c r="S2686" s="105"/>
      <c r="T2686" s="84"/>
      <c r="U2686" s="105"/>
      <c r="V2686" s="80"/>
      <c r="W2686" s="80"/>
      <c r="X2686" s="108"/>
      <c r="Y2686" s="108"/>
      <c r="Z2686" s="106"/>
      <c r="AA2686" s="106"/>
      <c r="AB2686" s="109"/>
      <c r="AC2686" s="106"/>
      <c r="AD2686" s="106"/>
      <c r="AE2686" s="80"/>
      <c r="AF2686" s="106"/>
      <c r="AG2686" s="106"/>
      <c r="AH2686" s="107"/>
      <c r="AI2686" s="107"/>
      <c r="AJ2686" s="105"/>
      <c r="AK2686" s="85"/>
      <c r="AL2686" s="85"/>
      <c r="AM2686" s="105"/>
      <c r="AN2686" s="107"/>
      <c r="AO2686" s="107"/>
      <c r="AP2686" s="105"/>
      <c r="AQ2686" s="85"/>
      <c r="AR2686" s="85"/>
      <c r="AS2686" s="105"/>
      <c r="AT2686" s="107"/>
      <c r="AU2686" s="85"/>
      <c r="AV2686" s="107"/>
      <c r="AW2686" s="85"/>
      <c r="AX2686" s="85"/>
      <c r="AY2686" s="85"/>
      <c r="AZ2686" s="80"/>
      <c r="BA2686" s="86"/>
      <c r="BB2686" s="86"/>
      <c r="BC2686" s="105"/>
    </row>
    <row r="2687" spans="1:55" x14ac:dyDescent="0.25">
      <c r="A2687" s="80"/>
      <c r="B2687" s="80"/>
      <c r="C2687" s="80"/>
      <c r="D2687" s="81"/>
      <c r="E2687" s="82"/>
      <c r="F2687" s="83"/>
      <c r="G2687" s="83"/>
      <c r="H2687" s="84"/>
      <c r="I2687" s="84"/>
      <c r="J2687" s="105"/>
      <c r="K2687" s="84"/>
      <c r="L2687" s="105"/>
      <c r="M2687" s="84"/>
      <c r="N2687" s="105"/>
      <c r="O2687" s="84"/>
      <c r="P2687" s="84"/>
      <c r="Q2687" s="105"/>
      <c r="R2687" s="84"/>
      <c r="S2687" s="105"/>
      <c r="T2687" s="84"/>
      <c r="U2687" s="105"/>
      <c r="V2687" s="80"/>
      <c r="W2687" s="80"/>
      <c r="X2687" s="80"/>
      <c r="Y2687" s="80"/>
      <c r="Z2687" s="106"/>
      <c r="AA2687" s="106"/>
      <c r="AB2687" s="109"/>
      <c r="AC2687" s="106"/>
      <c r="AD2687" s="106"/>
      <c r="AE2687" s="80"/>
      <c r="AF2687" s="106"/>
      <c r="AG2687" s="106"/>
      <c r="AH2687" s="107"/>
      <c r="AI2687" s="107"/>
      <c r="AJ2687" s="105"/>
      <c r="AK2687" s="85"/>
      <c r="AL2687" s="85"/>
      <c r="AM2687" s="105"/>
      <c r="AN2687" s="107"/>
      <c r="AO2687" s="107"/>
      <c r="AP2687" s="105"/>
      <c r="AQ2687" s="85"/>
      <c r="AR2687" s="85"/>
      <c r="AS2687" s="105"/>
      <c r="AT2687" s="107"/>
      <c r="AU2687" s="85"/>
      <c r="AV2687" s="107"/>
      <c r="AW2687" s="85"/>
      <c r="AX2687" s="85"/>
      <c r="AY2687" s="85"/>
      <c r="AZ2687" s="80"/>
      <c r="BA2687" s="86"/>
      <c r="BB2687" s="86"/>
      <c r="BC2687" s="105"/>
    </row>
    <row r="2688" spans="1:55" x14ac:dyDescent="0.25">
      <c r="A2688" s="80"/>
      <c r="B2688" s="80"/>
      <c r="C2688" s="80"/>
      <c r="D2688" s="81"/>
      <c r="E2688" s="82"/>
      <c r="F2688" s="83"/>
      <c r="G2688" s="83"/>
      <c r="H2688" s="84"/>
      <c r="I2688" s="84"/>
      <c r="J2688" s="105"/>
      <c r="K2688" s="84"/>
      <c r="L2688" s="105"/>
      <c r="M2688" s="84"/>
      <c r="N2688" s="105"/>
      <c r="O2688" s="84"/>
      <c r="P2688" s="84"/>
      <c r="Q2688" s="105"/>
      <c r="R2688" s="84"/>
      <c r="S2688" s="105"/>
      <c r="T2688" s="84"/>
      <c r="U2688" s="105"/>
      <c r="V2688" s="80"/>
      <c r="W2688" s="80"/>
      <c r="X2688" s="80"/>
      <c r="Y2688" s="80"/>
      <c r="Z2688" s="106"/>
      <c r="AA2688" s="106"/>
      <c r="AB2688" s="109"/>
      <c r="AC2688" s="106"/>
      <c r="AD2688" s="106"/>
      <c r="AE2688" s="80"/>
      <c r="AF2688" s="106"/>
      <c r="AG2688" s="106"/>
      <c r="AH2688" s="107"/>
      <c r="AI2688" s="107"/>
      <c r="AJ2688" s="105"/>
      <c r="AK2688" s="85"/>
      <c r="AL2688" s="85"/>
      <c r="AM2688" s="105"/>
      <c r="AN2688" s="107"/>
      <c r="AO2688" s="107"/>
      <c r="AP2688" s="105"/>
      <c r="AQ2688" s="85"/>
      <c r="AR2688" s="85"/>
      <c r="AS2688" s="105"/>
      <c r="AT2688" s="107"/>
      <c r="AU2688" s="85"/>
      <c r="AV2688" s="107"/>
      <c r="AW2688" s="85"/>
      <c r="AX2688" s="85"/>
      <c r="AY2688" s="85"/>
      <c r="AZ2688" s="80"/>
      <c r="BA2688" s="86"/>
      <c r="BB2688" s="86"/>
      <c r="BC2688" s="105"/>
    </row>
    <row r="2689" spans="1:55" x14ac:dyDescent="0.25">
      <c r="A2689" s="80"/>
      <c r="B2689" s="80"/>
      <c r="C2689" s="80"/>
      <c r="D2689" s="81"/>
      <c r="E2689" s="82"/>
      <c r="F2689" s="83"/>
      <c r="G2689" s="83"/>
      <c r="H2689" s="84"/>
      <c r="I2689" s="84"/>
      <c r="J2689" s="105"/>
      <c r="K2689" s="84"/>
      <c r="L2689" s="105"/>
      <c r="M2689" s="84"/>
      <c r="N2689" s="105"/>
      <c r="O2689" s="84"/>
      <c r="P2689" s="84"/>
      <c r="Q2689" s="105"/>
      <c r="R2689" s="84"/>
      <c r="S2689" s="105"/>
      <c r="T2689" s="84"/>
      <c r="U2689" s="105"/>
      <c r="V2689" s="80"/>
      <c r="W2689" s="80"/>
      <c r="X2689" s="108"/>
      <c r="Y2689" s="108"/>
      <c r="Z2689" s="106"/>
      <c r="AA2689" s="106"/>
      <c r="AB2689" s="109"/>
      <c r="AC2689" s="106"/>
      <c r="AD2689" s="106"/>
      <c r="AE2689" s="80"/>
      <c r="AF2689" s="106"/>
      <c r="AG2689" s="106"/>
      <c r="AH2689" s="107"/>
      <c r="AI2689" s="107"/>
      <c r="AJ2689" s="105"/>
      <c r="AK2689" s="85"/>
      <c r="AL2689" s="85"/>
      <c r="AM2689" s="105"/>
      <c r="AN2689" s="107"/>
      <c r="AO2689" s="107"/>
      <c r="AP2689" s="105"/>
      <c r="AQ2689" s="85"/>
      <c r="AR2689" s="85"/>
      <c r="AS2689" s="105"/>
      <c r="AT2689" s="107"/>
      <c r="AU2689" s="85"/>
      <c r="AV2689" s="107"/>
      <c r="AW2689" s="85"/>
      <c r="AX2689" s="85"/>
      <c r="AY2689" s="85"/>
      <c r="AZ2689" s="80"/>
      <c r="BA2689" s="86"/>
      <c r="BB2689" s="86"/>
      <c r="BC2689" s="105"/>
    </row>
    <row r="2690" spans="1:55" x14ac:dyDescent="0.25">
      <c r="A2690" s="80"/>
      <c r="B2690" s="80"/>
      <c r="C2690" s="80"/>
      <c r="D2690" s="81"/>
      <c r="E2690" s="82"/>
      <c r="F2690" s="83"/>
      <c r="G2690" s="83"/>
      <c r="H2690" s="84"/>
      <c r="I2690" s="84"/>
      <c r="J2690" s="105"/>
      <c r="K2690" s="84"/>
      <c r="L2690" s="105"/>
      <c r="M2690" s="84"/>
      <c r="N2690" s="105"/>
      <c r="O2690" s="84"/>
      <c r="P2690" s="84"/>
      <c r="Q2690" s="105"/>
      <c r="R2690" s="84"/>
      <c r="S2690" s="105"/>
      <c r="T2690" s="84"/>
      <c r="U2690" s="105"/>
      <c r="V2690" s="80"/>
      <c r="W2690" s="80"/>
      <c r="X2690" s="80"/>
      <c r="Y2690" s="80"/>
      <c r="Z2690" s="106"/>
      <c r="AA2690" s="106"/>
      <c r="AB2690" s="109"/>
      <c r="AC2690" s="106"/>
      <c r="AD2690" s="106"/>
      <c r="AE2690" s="80"/>
      <c r="AF2690" s="106"/>
      <c r="AG2690" s="106"/>
      <c r="AH2690" s="107"/>
      <c r="AI2690" s="107"/>
      <c r="AJ2690" s="105"/>
      <c r="AK2690" s="85"/>
      <c r="AL2690" s="85"/>
      <c r="AM2690" s="105"/>
      <c r="AN2690" s="107"/>
      <c r="AO2690" s="107"/>
      <c r="AP2690" s="105"/>
      <c r="AQ2690" s="85"/>
      <c r="AR2690" s="85"/>
      <c r="AS2690" s="105"/>
      <c r="AT2690" s="107"/>
      <c r="AU2690" s="85"/>
      <c r="AV2690" s="107"/>
      <c r="AW2690" s="85"/>
      <c r="AX2690" s="85"/>
      <c r="AY2690" s="85"/>
      <c r="AZ2690" s="80"/>
      <c r="BA2690" s="86"/>
      <c r="BB2690" s="86"/>
      <c r="BC2690" s="105"/>
    </row>
    <row r="2691" spans="1:55" x14ac:dyDescent="0.25">
      <c r="A2691" s="80"/>
      <c r="B2691" s="80"/>
      <c r="C2691" s="80"/>
      <c r="D2691" s="81"/>
      <c r="E2691" s="82"/>
      <c r="F2691" s="83"/>
      <c r="G2691" s="83"/>
      <c r="H2691" s="84"/>
      <c r="I2691" s="84"/>
      <c r="J2691" s="105"/>
      <c r="K2691" s="84"/>
      <c r="L2691" s="105"/>
      <c r="M2691" s="84"/>
      <c r="N2691" s="105"/>
      <c r="O2691" s="84"/>
      <c r="P2691" s="84"/>
      <c r="Q2691" s="105"/>
      <c r="R2691" s="84"/>
      <c r="S2691" s="105"/>
      <c r="T2691" s="84"/>
      <c r="U2691" s="105"/>
      <c r="V2691" s="80"/>
      <c r="W2691" s="80"/>
      <c r="X2691" s="80"/>
      <c r="Y2691" s="80"/>
      <c r="Z2691" s="106"/>
      <c r="AA2691" s="106"/>
      <c r="AB2691" s="109"/>
      <c r="AC2691" s="106"/>
      <c r="AD2691" s="106"/>
      <c r="AE2691" s="80"/>
      <c r="AF2691" s="106"/>
      <c r="AG2691" s="106"/>
      <c r="AH2691" s="107"/>
      <c r="AI2691" s="107"/>
      <c r="AJ2691" s="105"/>
      <c r="AK2691" s="85"/>
      <c r="AL2691" s="85"/>
      <c r="AM2691" s="105"/>
      <c r="AN2691" s="107"/>
      <c r="AO2691" s="107"/>
      <c r="AP2691" s="105"/>
      <c r="AQ2691" s="85"/>
      <c r="AR2691" s="85"/>
      <c r="AS2691" s="105"/>
      <c r="AT2691" s="107"/>
      <c r="AU2691" s="85"/>
      <c r="AV2691" s="107"/>
      <c r="AW2691" s="85"/>
      <c r="AX2691" s="85"/>
      <c r="AY2691" s="85"/>
      <c r="AZ2691" s="80"/>
      <c r="BA2691" s="86"/>
      <c r="BB2691" s="86"/>
      <c r="BC2691" s="105"/>
    </row>
    <row r="2692" spans="1:55" x14ac:dyDescent="0.25">
      <c r="A2692" s="80"/>
      <c r="B2692" s="80"/>
      <c r="C2692" s="80"/>
      <c r="D2692" s="81"/>
      <c r="E2692" s="82"/>
      <c r="F2692" s="83"/>
      <c r="G2692" s="83"/>
      <c r="H2692" s="84"/>
      <c r="I2692" s="84"/>
      <c r="J2692" s="105"/>
      <c r="K2692" s="84"/>
      <c r="L2692" s="105"/>
      <c r="M2692" s="84"/>
      <c r="N2692" s="105"/>
      <c r="O2692" s="84"/>
      <c r="P2692" s="84"/>
      <c r="Q2692" s="105"/>
      <c r="R2692" s="84"/>
      <c r="S2692" s="105"/>
      <c r="T2692" s="84"/>
      <c r="U2692" s="105"/>
      <c r="V2692" s="80"/>
      <c r="W2692" s="80"/>
      <c r="X2692" s="80"/>
      <c r="Y2692" s="80"/>
      <c r="Z2692" s="106"/>
      <c r="AA2692" s="106"/>
      <c r="AB2692" s="109"/>
      <c r="AC2692" s="106"/>
      <c r="AD2692" s="106"/>
      <c r="AE2692" s="80"/>
      <c r="AF2692" s="106"/>
      <c r="AG2692" s="106"/>
      <c r="AH2692" s="107"/>
      <c r="AI2692" s="107"/>
      <c r="AJ2692" s="105"/>
      <c r="AK2692" s="85"/>
      <c r="AL2692" s="85"/>
      <c r="AM2692" s="105"/>
      <c r="AN2692" s="107"/>
      <c r="AO2692" s="107"/>
      <c r="AP2692" s="105"/>
      <c r="AQ2692" s="85"/>
      <c r="AR2692" s="85"/>
      <c r="AS2692" s="105"/>
      <c r="AT2692" s="107"/>
      <c r="AU2692" s="85"/>
      <c r="AV2692" s="107"/>
      <c r="AW2692" s="85"/>
      <c r="AX2692" s="85"/>
      <c r="AY2692" s="85"/>
      <c r="AZ2692" s="80"/>
      <c r="BA2692" s="86"/>
      <c r="BB2692" s="86"/>
      <c r="BC2692" s="105"/>
    </row>
    <row r="2693" spans="1:55" x14ac:dyDescent="0.25">
      <c r="A2693" s="80"/>
      <c r="B2693" s="80"/>
      <c r="C2693" s="80"/>
      <c r="D2693" s="81"/>
      <c r="E2693" s="82"/>
      <c r="F2693" s="83"/>
      <c r="G2693" s="83"/>
      <c r="H2693" s="84"/>
      <c r="I2693" s="84"/>
      <c r="J2693" s="105"/>
      <c r="K2693" s="84"/>
      <c r="L2693" s="105"/>
      <c r="M2693" s="84"/>
      <c r="N2693" s="105"/>
      <c r="O2693" s="84"/>
      <c r="P2693" s="84"/>
      <c r="Q2693" s="105"/>
      <c r="R2693" s="84"/>
      <c r="S2693" s="105"/>
      <c r="T2693" s="84"/>
      <c r="U2693" s="105"/>
      <c r="V2693" s="80"/>
      <c r="W2693" s="80"/>
      <c r="X2693" s="108"/>
      <c r="Y2693" s="108"/>
      <c r="Z2693" s="106"/>
      <c r="AA2693" s="106"/>
      <c r="AB2693" s="109"/>
      <c r="AC2693" s="106"/>
      <c r="AD2693" s="106"/>
      <c r="AE2693" s="80"/>
      <c r="AF2693" s="106"/>
      <c r="AG2693" s="106"/>
      <c r="AH2693" s="107"/>
      <c r="AI2693" s="107"/>
      <c r="AJ2693" s="105"/>
      <c r="AK2693" s="85"/>
      <c r="AL2693" s="85"/>
      <c r="AM2693" s="105"/>
      <c r="AN2693" s="107"/>
      <c r="AO2693" s="107"/>
      <c r="AP2693" s="105"/>
      <c r="AQ2693" s="85"/>
      <c r="AR2693" s="85"/>
      <c r="AS2693" s="105"/>
      <c r="AT2693" s="107"/>
      <c r="AU2693" s="85"/>
      <c r="AV2693" s="107"/>
      <c r="AW2693" s="85"/>
      <c r="AX2693" s="85"/>
      <c r="AY2693" s="85"/>
      <c r="AZ2693" s="80"/>
      <c r="BA2693" s="86"/>
      <c r="BB2693" s="86"/>
      <c r="BC2693" s="105"/>
    </row>
    <row r="2694" spans="1:55" x14ac:dyDescent="0.25">
      <c r="A2694" s="80"/>
      <c r="B2694" s="80"/>
      <c r="C2694" s="80"/>
      <c r="D2694" s="81"/>
      <c r="E2694" s="82"/>
      <c r="F2694" s="83"/>
      <c r="G2694" s="83"/>
      <c r="H2694" s="84"/>
      <c r="I2694" s="84"/>
      <c r="J2694" s="105"/>
      <c r="K2694" s="84"/>
      <c r="L2694" s="105"/>
      <c r="M2694" s="84"/>
      <c r="N2694" s="105"/>
      <c r="O2694" s="84"/>
      <c r="P2694" s="84"/>
      <c r="Q2694" s="105"/>
      <c r="R2694" s="84"/>
      <c r="S2694" s="105"/>
      <c r="T2694" s="84"/>
      <c r="U2694" s="105"/>
      <c r="V2694" s="80"/>
      <c r="W2694" s="80"/>
      <c r="X2694" s="108"/>
      <c r="Y2694" s="108"/>
      <c r="Z2694" s="106"/>
      <c r="AA2694" s="106"/>
      <c r="AB2694" s="109"/>
      <c r="AC2694" s="106"/>
      <c r="AD2694" s="106"/>
      <c r="AE2694" s="80"/>
      <c r="AF2694" s="106"/>
      <c r="AG2694" s="106"/>
      <c r="AH2694" s="107"/>
      <c r="AI2694" s="107"/>
      <c r="AJ2694" s="105"/>
      <c r="AK2694" s="85"/>
      <c r="AL2694" s="85"/>
      <c r="AM2694" s="105"/>
      <c r="AN2694" s="107"/>
      <c r="AO2694" s="107"/>
      <c r="AP2694" s="105"/>
      <c r="AQ2694" s="85"/>
      <c r="AR2694" s="85"/>
      <c r="AS2694" s="105"/>
      <c r="AT2694" s="107"/>
      <c r="AU2694" s="85"/>
      <c r="AV2694" s="107"/>
      <c r="AW2694" s="85"/>
      <c r="AX2694" s="85"/>
      <c r="AY2694" s="85"/>
      <c r="AZ2694" s="80"/>
      <c r="BA2694" s="86"/>
      <c r="BB2694" s="86"/>
      <c r="BC2694" s="105"/>
    </row>
    <row r="2695" spans="1:55" x14ac:dyDescent="0.25">
      <c r="A2695" s="80"/>
      <c r="B2695" s="80"/>
      <c r="C2695" s="80"/>
      <c r="D2695" s="81"/>
      <c r="E2695" s="82"/>
      <c r="F2695" s="83"/>
      <c r="G2695" s="83"/>
      <c r="H2695" s="84"/>
      <c r="I2695" s="84"/>
      <c r="J2695" s="105"/>
      <c r="K2695" s="84"/>
      <c r="L2695" s="105"/>
      <c r="M2695" s="84"/>
      <c r="N2695" s="105"/>
      <c r="O2695" s="84"/>
      <c r="P2695" s="84"/>
      <c r="Q2695" s="105"/>
      <c r="R2695" s="84"/>
      <c r="S2695" s="105"/>
      <c r="T2695" s="84"/>
      <c r="U2695" s="105"/>
      <c r="V2695" s="80"/>
      <c r="W2695" s="80"/>
      <c r="X2695" s="108"/>
      <c r="Y2695" s="108"/>
      <c r="Z2695" s="106"/>
      <c r="AA2695" s="106"/>
      <c r="AB2695" s="109"/>
      <c r="AC2695" s="106"/>
      <c r="AD2695" s="106"/>
      <c r="AE2695" s="80"/>
      <c r="AF2695" s="106"/>
      <c r="AG2695" s="106"/>
      <c r="AH2695" s="107"/>
      <c r="AI2695" s="107"/>
      <c r="AJ2695" s="105"/>
      <c r="AK2695" s="85"/>
      <c r="AL2695" s="85"/>
      <c r="AM2695" s="105"/>
      <c r="AN2695" s="107"/>
      <c r="AO2695" s="107"/>
      <c r="AP2695" s="105"/>
      <c r="AQ2695" s="85"/>
      <c r="AR2695" s="85"/>
      <c r="AS2695" s="105"/>
      <c r="AT2695" s="107"/>
      <c r="AU2695" s="85"/>
      <c r="AV2695" s="107"/>
      <c r="AW2695" s="85"/>
      <c r="AX2695" s="85"/>
      <c r="AY2695" s="85"/>
      <c r="AZ2695" s="80"/>
      <c r="BA2695" s="86"/>
      <c r="BB2695" s="86"/>
      <c r="BC2695" s="105"/>
    </row>
    <row r="2696" spans="1:55" x14ac:dyDescent="0.25">
      <c r="A2696" s="80"/>
      <c r="B2696" s="80"/>
      <c r="C2696" s="80"/>
      <c r="D2696" s="81"/>
      <c r="E2696" s="82"/>
      <c r="F2696" s="83"/>
      <c r="G2696" s="83"/>
      <c r="H2696" s="84"/>
      <c r="I2696" s="84"/>
      <c r="J2696" s="105"/>
      <c r="K2696" s="84"/>
      <c r="L2696" s="105"/>
      <c r="M2696" s="84"/>
      <c r="N2696" s="105"/>
      <c r="O2696" s="84"/>
      <c r="P2696" s="84"/>
      <c r="Q2696" s="105"/>
      <c r="R2696" s="84"/>
      <c r="S2696" s="105"/>
      <c r="T2696" s="84"/>
      <c r="U2696" s="105"/>
      <c r="V2696" s="80"/>
      <c r="W2696" s="80"/>
      <c r="X2696" s="108"/>
      <c r="Y2696" s="108"/>
      <c r="Z2696" s="106"/>
      <c r="AA2696" s="106"/>
      <c r="AB2696" s="109"/>
      <c r="AC2696" s="106"/>
      <c r="AD2696" s="106"/>
      <c r="AE2696" s="80"/>
      <c r="AF2696" s="106"/>
      <c r="AG2696" s="106"/>
      <c r="AH2696" s="107"/>
      <c r="AI2696" s="107"/>
      <c r="AJ2696" s="105"/>
      <c r="AK2696" s="85"/>
      <c r="AL2696" s="85"/>
      <c r="AM2696" s="105"/>
      <c r="AN2696" s="107"/>
      <c r="AO2696" s="107"/>
      <c r="AP2696" s="105"/>
      <c r="AQ2696" s="85"/>
      <c r="AR2696" s="85"/>
      <c r="AS2696" s="105"/>
      <c r="AT2696" s="107"/>
      <c r="AU2696" s="85"/>
      <c r="AV2696" s="107"/>
      <c r="AW2696" s="85"/>
      <c r="AX2696" s="85"/>
      <c r="AY2696" s="85"/>
      <c r="AZ2696" s="80"/>
      <c r="BA2696" s="86"/>
      <c r="BB2696" s="86"/>
      <c r="BC2696" s="105"/>
    </row>
    <row r="2697" spans="1:55" x14ac:dyDescent="0.25">
      <c r="A2697" s="80"/>
      <c r="B2697" s="80"/>
      <c r="C2697" s="80"/>
      <c r="D2697" s="81"/>
      <c r="E2697" s="80"/>
      <c r="F2697" s="83"/>
      <c r="G2697" s="80"/>
      <c r="H2697" s="84"/>
      <c r="I2697" s="84"/>
      <c r="J2697" s="105"/>
      <c r="K2697" s="84"/>
      <c r="L2697" s="105"/>
      <c r="M2697" s="84"/>
      <c r="N2697" s="105"/>
      <c r="O2697" s="84"/>
      <c r="P2697" s="84"/>
      <c r="Q2697" s="105"/>
      <c r="R2697" s="84"/>
      <c r="S2697" s="105"/>
      <c r="T2697" s="84"/>
      <c r="U2697" s="105"/>
      <c r="V2697" s="80"/>
      <c r="W2697" s="80"/>
      <c r="X2697" s="108"/>
      <c r="Y2697" s="108"/>
      <c r="Z2697" s="80"/>
      <c r="AA2697" s="80"/>
      <c r="AB2697" s="109"/>
      <c r="AC2697" s="80"/>
      <c r="AD2697" s="80"/>
      <c r="AE2697" s="80"/>
      <c r="AF2697" s="80"/>
      <c r="AG2697" s="80"/>
      <c r="AH2697" s="107"/>
      <c r="AI2697" s="107"/>
      <c r="AJ2697" s="105"/>
      <c r="AK2697" s="85"/>
      <c r="AL2697" s="85"/>
      <c r="AM2697" s="105"/>
      <c r="AN2697" s="107"/>
      <c r="AO2697" s="107"/>
      <c r="AP2697" s="105"/>
      <c r="AQ2697" s="85"/>
      <c r="AR2697" s="85"/>
      <c r="AS2697" s="105"/>
      <c r="AT2697" s="107"/>
      <c r="AU2697" s="85"/>
      <c r="AV2697" s="107"/>
      <c r="AW2697" s="85"/>
      <c r="AX2697" s="85"/>
      <c r="AY2697" s="85"/>
      <c r="AZ2697" s="80"/>
      <c r="BA2697" s="86"/>
      <c r="BB2697" s="86"/>
      <c r="BC2697" s="105"/>
    </row>
    <row r="2698" spans="1:55" x14ac:dyDescent="0.25">
      <c r="A2698" s="80"/>
      <c r="B2698" s="80"/>
      <c r="C2698" s="80"/>
      <c r="D2698" s="81"/>
      <c r="E2698" s="80"/>
      <c r="F2698" s="83"/>
      <c r="G2698" s="80"/>
      <c r="H2698" s="84"/>
      <c r="I2698" s="84"/>
      <c r="J2698" s="105"/>
      <c r="K2698" s="84"/>
      <c r="L2698" s="105"/>
      <c r="M2698" s="84"/>
      <c r="N2698" s="105"/>
      <c r="O2698" s="84"/>
      <c r="P2698" s="84"/>
      <c r="Q2698" s="105"/>
      <c r="R2698" s="84"/>
      <c r="S2698" s="105"/>
      <c r="T2698" s="84"/>
      <c r="U2698" s="105"/>
      <c r="V2698" s="80"/>
      <c r="W2698" s="80"/>
      <c r="X2698" s="108"/>
      <c r="Y2698" s="108"/>
      <c r="Z2698" s="80"/>
      <c r="AA2698" s="80"/>
      <c r="AB2698" s="109"/>
      <c r="AC2698" s="80"/>
      <c r="AD2698" s="80"/>
      <c r="AE2698" s="80"/>
      <c r="AF2698" s="80"/>
      <c r="AG2698" s="80"/>
      <c r="AH2698" s="107"/>
      <c r="AI2698" s="107"/>
      <c r="AJ2698" s="105"/>
      <c r="AK2698" s="85"/>
      <c r="AL2698" s="85"/>
      <c r="AM2698" s="105"/>
      <c r="AN2698" s="107"/>
      <c r="AO2698" s="107"/>
      <c r="AP2698" s="105"/>
      <c r="AQ2698" s="85"/>
      <c r="AR2698" s="85"/>
      <c r="AS2698" s="105"/>
      <c r="AT2698" s="107"/>
      <c r="AU2698" s="85"/>
      <c r="AV2698" s="107"/>
      <c r="AW2698" s="85"/>
      <c r="AX2698" s="85"/>
      <c r="AY2698" s="85"/>
      <c r="AZ2698" s="80"/>
      <c r="BA2698" s="86"/>
      <c r="BB2698" s="86"/>
      <c r="BC2698" s="105"/>
    </row>
    <row r="2699" spans="1:55" x14ac:dyDescent="0.25">
      <c r="A2699" s="80"/>
      <c r="B2699" s="80"/>
      <c r="C2699" s="80"/>
      <c r="D2699" s="81"/>
      <c r="E2699" s="82"/>
      <c r="F2699" s="83"/>
      <c r="G2699" s="83"/>
      <c r="H2699" s="84"/>
      <c r="I2699" s="84"/>
      <c r="J2699" s="105"/>
      <c r="K2699" s="84"/>
      <c r="L2699" s="105"/>
      <c r="M2699" s="84"/>
      <c r="N2699" s="105"/>
      <c r="O2699" s="84"/>
      <c r="P2699" s="84"/>
      <c r="Q2699" s="105"/>
      <c r="R2699" s="84"/>
      <c r="S2699" s="105"/>
      <c r="T2699" s="84"/>
      <c r="U2699" s="105"/>
      <c r="V2699" s="80"/>
      <c r="W2699" s="80"/>
      <c r="X2699" s="108"/>
      <c r="Y2699" s="108"/>
      <c r="Z2699" s="106"/>
      <c r="AA2699" s="106"/>
      <c r="AB2699" s="109"/>
      <c r="AC2699" s="106"/>
      <c r="AD2699" s="106"/>
      <c r="AE2699" s="80"/>
      <c r="AF2699" s="106"/>
      <c r="AG2699" s="106"/>
      <c r="AH2699" s="107"/>
      <c r="AI2699" s="107"/>
      <c r="AJ2699" s="105"/>
      <c r="AK2699" s="85"/>
      <c r="AL2699" s="85"/>
      <c r="AM2699" s="105"/>
      <c r="AN2699" s="107"/>
      <c r="AO2699" s="107"/>
      <c r="AP2699" s="105"/>
      <c r="AQ2699" s="85"/>
      <c r="AR2699" s="85"/>
      <c r="AS2699" s="105"/>
      <c r="AT2699" s="107"/>
      <c r="AU2699" s="85"/>
      <c r="AV2699" s="107"/>
      <c r="AW2699" s="85"/>
      <c r="AX2699" s="85"/>
      <c r="AY2699" s="85"/>
      <c r="AZ2699" s="80"/>
      <c r="BA2699" s="86"/>
      <c r="BB2699" s="86"/>
      <c r="BC2699" s="105"/>
    </row>
    <row r="2700" spans="1:55" x14ac:dyDescent="0.25">
      <c r="A2700" s="80"/>
      <c r="B2700" s="80"/>
      <c r="C2700" s="80"/>
      <c r="D2700" s="81"/>
      <c r="E2700" s="80"/>
      <c r="F2700" s="83"/>
      <c r="G2700" s="80"/>
      <c r="H2700" s="84"/>
      <c r="I2700" s="84"/>
      <c r="J2700" s="105"/>
      <c r="K2700" s="84"/>
      <c r="L2700" s="105"/>
      <c r="M2700" s="84"/>
      <c r="N2700" s="105"/>
      <c r="O2700" s="84"/>
      <c r="P2700" s="84"/>
      <c r="Q2700" s="105"/>
      <c r="R2700" s="84"/>
      <c r="S2700" s="105"/>
      <c r="T2700" s="84"/>
      <c r="U2700" s="105"/>
      <c r="V2700" s="80"/>
      <c r="W2700" s="80"/>
      <c r="X2700" s="108"/>
      <c r="Y2700" s="108"/>
      <c r="Z2700" s="80"/>
      <c r="AA2700" s="80"/>
      <c r="AB2700" s="109"/>
      <c r="AC2700" s="80"/>
      <c r="AD2700" s="80"/>
      <c r="AE2700" s="80"/>
      <c r="AF2700" s="80"/>
      <c r="AG2700" s="80"/>
      <c r="AH2700" s="107"/>
      <c r="AI2700" s="107"/>
      <c r="AJ2700" s="105"/>
      <c r="AK2700" s="85"/>
      <c r="AL2700" s="85"/>
      <c r="AM2700" s="105"/>
      <c r="AN2700" s="107"/>
      <c r="AO2700" s="107"/>
      <c r="AP2700" s="105"/>
      <c r="AQ2700" s="85"/>
      <c r="AR2700" s="85"/>
      <c r="AS2700" s="105"/>
      <c r="AT2700" s="107"/>
      <c r="AU2700" s="85"/>
      <c r="AV2700" s="107"/>
      <c r="AW2700" s="85"/>
      <c r="AX2700" s="85"/>
      <c r="AY2700" s="85"/>
      <c r="AZ2700" s="80"/>
      <c r="BA2700" s="86"/>
      <c r="BB2700" s="86"/>
      <c r="BC2700" s="105"/>
    </row>
    <row r="2701" spans="1:55" x14ac:dyDescent="0.25">
      <c r="A2701" s="80"/>
      <c r="B2701" s="80"/>
      <c r="C2701" s="80"/>
      <c r="D2701" s="81"/>
      <c r="E2701" s="82"/>
      <c r="F2701" s="83"/>
      <c r="G2701" s="83"/>
      <c r="H2701" s="84"/>
      <c r="I2701" s="84"/>
      <c r="J2701" s="105"/>
      <c r="K2701" s="84"/>
      <c r="L2701" s="105"/>
      <c r="M2701" s="84"/>
      <c r="N2701" s="105"/>
      <c r="O2701" s="84"/>
      <c r="P2701" s="84"/>
      <c r="Q2701" s="105"/>
      <c r="R2701" s="84"/>
      <c r="S2701" s="105"/>
      <c r="T2701" s="84"/>
      <c r="U2701" s="105"/>
      <c r="V2701" s="80"/>
      <c r="W2701" s="80"/>
      <c r="X2701" s="108"/>
      <c r="Y2701" s="108"/>
      <c r="Z2701" s="106"/>
      <c r="AA2701" s="106"/>
      <c r="AB2701" s="109"/>
      <c r="AC2701" s="106"/>
      <c r="AD2701" s="106"/>
      <c r="AE2701" s="80"/>
      <c r="AF2701" s="106"/>
      <c r="AG2701" s="106"/>
      <c r="AH2701" s="107"/>
      <c r="AI2701" s="107"/>
      <c r="AJ2701" s="105"/>
      <c r="AK2701" s="85"/>
      <c r="AL2701" s="85"/>
      <c r="AM2701" s="105"/>
      <c r="AN2701" s="107"/>
      <c r="AO2701" s="107"/>
      <c r="AP2701" s="105"/>
      <c r="AQ2701" s="85"/>
      <c r="AR2701" s="85"/>
      <c r="AS2701" s="105"/>
      <c r="AT2701" s="107"/>
      <c r="AU2701" s="85"/>
      <c r="AV2701" s="107"/>
      <c r="AW2701" s="85"/>
      <c r="AX2701" s="85"/>
      <c r="AY2701" s="85"/>
      <c r="AZ2701" s="80"/>
      <c r="BA2701" s="86"/>
      <c r="BB2701" s="86"/>
      <c r="BC2701" s="105"/>
    </row>
    <row r="2702" spans="1:55" x14ac:dyDescent="0.25">
      <c r="A2702" s="80"/>
      <c r="B2702" s="80"/>
      <c r="C2702" s="80"/>
      <c r="D2702" s="81"/>
      <c r="E2702" s="82"/>
      <c r="F2702" s="83"/>
      <c r="G2702" s="83"/>
      <c r="H2702" s="84"/>
      <c r="I2702" s="84"/>
      <c r="J2702" s="105"/>
      <c r="K2702" s="84"/>
      <c r="L2702" s="105"/>
      <c r="M2702" s="84"/>
      <c r="N2702" s="105"/>
      <c r="O2702" s="84"/>
      <c r="P2702" s="84"/>
      <c r="Q2702" s="105"/>
      <c r="R2702" s="84"/>
      <c r="S2702" s="105"/>
      <c r="T2702" s="84"/>
      <c r="U2702" s="105"/>
      <c r="V2702" s="80"/>
      <c r="W2702" s="80"/>
      <c r="X2702" s="108"/>
      <c r="Y2702" s="108"/>
      <c r="Z2702" s="106"/>
      <c r="AA2702" s="106"/>
      <c r="AB2702" s="109"/>
      <c r="AC2702" s="106"/>
      <c r="AD2702" s="106"/>
      <c r="AE2702" s="80"/>
      <c r="AF2702" s="106"/>
      <c r="AG2702" s="106"/>
      <c r="AH2702" s="107"/>
      <c r="AI2702" s="107"/>
      <c r="AJ2702" s="105"/>
      <c r="AK2702" s="85"/>
      <c r="AL2702" s="85"/>
      <c r="AM2702" s="105"/>
      <c r="AN2702" s="107"/>
      <c r="AO2702" s="107"/>
      <c r="AP2702" s="105"/>
      <c r="AQ2702" s="85"/>
      <c r="AR2702" s="85"/>
      <c r="AS2702" s="105"/>
      <c r="AT2702" s="107"/>
      <c r="AU2702" s="85"/>
      <c r="AV2702" s="107"/>
      <c r="AW2702" s="85"/>
      <c r="AX2702" s="85"/>
      <c r="AY2702" s="85"/>
      <c r="AZ2702" s="80"/>
      <c r="BA2702" s="86"/>
      <c r="BB2702" s="86"/>
      <c r="BC2702" s="105"/>
    </row>
    <row r="2703" spans="1:55" x14ac:dyDescent="0.25">
      <c r="A2703" s="80"/>
      <c r="B2703" s="80"/>
      <c r="C2703" s="80"/>
      <c r="D2703" s="81"/>
      <c r="E2703" s="82"/>
      <c r="F2703" s="83"/>
      <c r="G2703" s="83"/>
      <c r="H2703" s="84"/>
      <c r="I2703" s="84"/>
      <c r="J2703" s="105"/>
      <c r="K2703" s="84"/>
      <c r="L2703" s="105"/>
      <c r="M2703" s="84"/>
      <c r="N2703" s="105"/>
      <c r="O2703" s="84"/>
      <c r="P2703" s="84"/>
      <c r="Q2703" s="105"/>
      <c r="R2703" s="84"/>
      <c r="S2703" s="105"/>
      <c r="T2703" s="84"/>
      <c r="U2703" s="105"/>
      <c r="V2703" s="80"/>
      <c r="W2703" s="80"/>
      <c r="X2703" s="108"/>
      <c r="Y2703" s="108"/>
      <c r="Z2703" s="106"/>
      <c r="AA2703" s="106"/>
      <c r="AB2703" s="109"/>
      <c r="AC2703" s="106"/>
      <c r="AD2703" s="106"/>
      <c r="AE2703" s="80"/>
      <c r="AF2703" s="106"/>
      <c r="AG2703" s="106"/>
      <c r="AH2703" s="107"/>
      <c r="AI2703" s="107"/>
      <c r="AJ2703" s="105"/>
      <c r="AK2703" s="85"/>
      <c r="AL2703" s="85"/>
      <c r="AM2703" s="105"/>
      <c r="AN2703" s="107"/>
      <c r="AO2703" s="107"/>
      <c r="AP2703" s="105"/>
      <c r="AQ2703" s="85"/>
      <c r="AR2703" s="85"/>
      <c r="AS2703" s="105"/>
      <c r="AT2703" s="107"/>
      <c r="AU2703" s="85"/>
      <c r="AV2703" s="107"/>
      <c r="AW2703" s="85"/>
      <c r="AX2703" s="85"/>
      <c r="AY2703" s="85"/>
      <c r="AZ2703" s="80"/>
      <c r="BA2703" s="86"/>
      <c r="BB2703" s="86"/>
      <c r="BC2703" s="105"/>
    </row>
    <row r="2704" spans="1:55" x14ac:dyDescent="0.25">
      <c r="A2704" s="80"/>
      <c r="B2704" s="80"/>
      <c r="C2704" s="80"/>
      <c r="D2704" s="81"/>
      <c r="E2704" s="82"/>
      <c r="F2704" s="83"/>
      <c r="G2704" s="83"/>
      <c r="H2704" s="84"/>
      <c r="I2704" s="84"/>
      <c r="J2704" s="105"/>
      <c r="K2704" s="84"/>
      <c r="L2704" s="105"/>
      <c r="M2704" s="84"/>
      <c r="N2704" s="105"/>
      <c r="O2704" s="84"/>
      <c r="P2704" s="84"/>
      <c r="Q2704" s="105"/>
      <c r="R2704" s="84"/>
      <c r="S2704" s="105"/>
      <c r="T2704" s="84"/>
      <c r="U2704" s="105"/>
      <c r="V2704" s="80"/>
      <c r="W2704" s="80"/>
      <c r="X2704" s="108"/>
      <c r="Y2704" s="108"/>
      <c r="Z2704" s="106"/>
      <c r="AA2704" s="80"/>
      <c r="AB2704" s="109"/>
      <c r="AC2704" s="106"/>
      <c r="AD2704" s="80"/>
      <c r="AE2704" s="80"/>
      <c r="AF2704" s="106"/>
      <c r="AG2704" s="106"/>
      <c r="AH2704" s="107"/>
      <c r="AI2704" s="107"/>
      <c r="AJ2704" s="105"/>
      <c r="AK2704" s="85"/>
      <c r="AL2704" s="85"/>
      <c r="AM2704" s="105"/>
      <c r="AN2704" s="107"/>
      <c r="AO2704" s="107"/>
      <c r="AP2704" s="105"/>
      <c r="AQ2704" s="85"/>
      <c r="AR2704" s="85"/>
      <c r="AS2704" s="105"/>
      <c r="AT2704" s="107"/>
      <c r="AU2704" s="85"/>
      <c r="AV2704" s="107"/>
      <c r="AW2704" s="85"/>
      <c r="AX2704" s="85"/>
      <c r="AY2704" s="85"/>
      <c r="AZ2704" s="80"/>
      <c r="BA2704" s="86"/>
      <c r="BB2704" s="86"/>
      <c r="BC2704" s="105"/>
    </row>
    <row r="2705" spans="1:55" x14ac:dyDescent="0.25">
      <c r="A2705" s="80"/>
      <c r="B2705" s="80"/>
      <c r="C2705" s="80"/>
      <c r="D2705" s="80"/>
      <c r="E2705" s="80"/>
      <c r="F2705" s="80"/>
      <c r="G2705" s="80"/>
      <c r="H2705" s="84"/>
      <c r="I2705" s="84"/>
      <c r="J2705" s="105"/>
      <c r="K2705" s="84"/>
      <c r="L2705" s="105"/>
      <c r="M2705" s="84"/>
      <c r="N2705" s="105"/>
      <c r="O2705" s="84"/>
      <c r="P2705" s="84"/>
      <c r="Q2705" s="105"/>
      <c r="R2705" s="84"/>
      <c r="S2705" s="105"/>
      <c r="T2705" s="84"/>
      <c r="U2705" s="105"/>
      <c r="V2705" s="80"/>
      <c r="W2705" s="80"/>
      <c r="X2705" s="80"/>
      <c r="Y2705" s="80"/>
      <c r="Z2705" s="80"/>
      <c r="AA2705" s="80"/>
      <c r="AB2705" s="109"/>
      <c r="AC2705" s="80"/>
      <c r="AD2705" s="80"/>
      <c r="AE2705" s="80"/>
      <c r="AF2705" s="80"/>
      <c r="AG2705" s="80"/>
      <c r="AH2705" s="107"/>
      <c r="AI2705" s="107"/>
      <c r="AJ2705" s="105"/>
      <c r="AK2705" s="85"/>
      <c r="AL2705" s="85"/>
      <c r="AM2705" s="105"/>
      <c r="AN2705" s="107"/>
      <c r="AO2705" s="107"/>
      <c r="AP2705" s="105"/>
      <c r="AQ2705" s="85"/>
      <c r="AR2705" s="85"/>
      <c r="AS2705" s="105"/>
      <c r="AT2705" s="107"/>
      <c r="AU2705" s="85"/>
      <c r="AV2705" s="107"/>
      <c r="AW2705" s="85"/>
      <c r="AX2705" s="85"/>
      <c r="AY2705" s="85"/>
      <c r="AZ2705" s="80"/>
      <c r="BA2705" s="86"/>
      <c r="BB2705" s="86"/>
      <c r="BC2705" s="105"/>
    </row>
    <row r="2706" spans="1:55" x14ac:dyDescent="0.25">
      <c r="A2706" s="80"/>
      <c r="B2706" s="80"/>
      <c r="C2706" s="80"/>
      <c r="D2706" s="80"/>
      <c r="E2706" s="80"/>
      <c r="F2706" s="80"/>
      <c r="G2706" s="80"/>
      <c r="H2706" s="84"/>
      <c r="I2706" s="84"/>
      <c r="J2706" s="105"/>
      <c r="K2706" s="84"/>
      <c r="L2706" s="105"/>
      <c r="M2706" s="84"/>
      <c r="N2706" s="105"/>
      <c r="O2706" s="84"/>
      <c r="P2706" s="84"/>
      <c r="Q2706" s="105"/>
      <c r="R2706" s="84"/>
      <c r="S2706" s="105"/>
      <c r="T2706" s="84"/>
      <c r="U2706" s="105"/>
      <c r="V2706" s="80"/>
      <c r="W2706" s="80"/>
      <c r="X2706" s="80"/>
      <c r="Y2706" s="80"/>
      <c r="Z2706" s="80"/>
      <c r="AA2706" s="80"/>
      <c r="AB2706" s="109"/>
      <c r="AC2706" s="80"/>
      <c r="AD2706" s="80"/>
      <c r="AE2706" s="80"/>
      <c r="AF2706" s="80"/>
      <c r="AG2706" s="80"/>
      <c r="AH2706" s="107"/>
      <c r="AI2706" s="107"/>
      <c r="AJ2706" s="105"/>
      <c r="AK2706" s="85"/>
      <c r="AL2706" s="85"/>
      <c r="AM2706" s="105"/>
      <c r="AN2706" s="107"/>
      <c r="AO2706" s="107"/>
      <c r="AP2706" s="105"/>
      <c r="AQ2706" s="85"/>
      <c r="AR2706" s="85"/>
      <c r="AS2706" s="105"/>
      <c r="AT2706" s="107"/>
      <c r="AU2706" s="85"/>
      <c r="AV2706" s="107"/>
      <c r="AW2706" s="85"/>
      <c r="AX2706" s="85"/>
      <c r="AY2706" s="85"/>
      <c r="AZ2706" s="80"/>
      <c r="BA2706" s="86"/>
      <c r="BB2706" s="86"/>
      <c r="BC2706" s="105"/>
    </row>
    <row r="2707" spans="1:55" x14ac:dyDescent="0.25">
      <c r="A2707" s="80"/>
      <c r="B2707" s="80"/>
      <c r="C2707" s="80"/>
      <c r="D2707" s="80"/>
      <c r="E2707" s="80"/>
      <c r="F2707" s="80"/>
      <c r="G2707" s="80"/>
      <c r="H2707" s="84"/>
      <c r="I2707" s="84"/>
      <c r="J2707" s="105"/>
      <c r="K2707" s="84"/>
      <c r="L2707" s="105"/>
      <c r="M2707" s="84"/>
      <c r="N2707" s="105"/>
      <c r="O2707" s="84"/>
      <c r="P2707" s="84"/>
      <c r="Q2707" s="105"/>
      <c r="R2707" s="84"/>
      <c r="S2707" s="105"/>
      <c r="T2707" s="84"/>
      <c r="U2707" s="105"/>
      <c r="V2707" s="80"/>
      <c r="W2707" s="80"/>
      <c r="X2707" s="108"/>
      <c r="Y2707" s="108"/>
      <c r="Z2707" s="80"/>
      <c r="AA2707" s="80"/>
      <c r="AB2707" s="109"/>
      <c r="AC2707" s="80"/>
      <c r="AD2707" s="80"/>
      <c r="AE2707" s="80"/>
      <c r="AF2707" s="80"/>
      <c r="AG2707" s="80"/>
      <c r="AH2707" s="107"/>
      <c r="AI2707" s="107"/>
      <c r="AJ2707" s="105"/>
      <c r="AK2707" s="85"/>
      <c r="AL2707" s="85"/>
      <c r="AM2707" s="105"/>
      <c r="AN2707" s="107"/>
      <c r="AO2707" s="107"/>
      <c r="AP2707" s="105"/>
      <c r="AQ2707" s="85"/>
      <c r="AR2707" s="85"/>
      <c r="AS2707" s="105"/>
      <c r="AT2707" s="107"/>
      <c r="AU2707" s="85"/>
      <c r="AV2707" s="107"/>
      <c r="AW2707" s="85"/>
      <c r="AX2707" s="85"/>
      <c r="AY2707" s="85"/>
      <c r="AZ2707" s="80"/>
      <c r="BA2707" s="86"/>
      <c r="BB2707" s="86"/>
      <c r="BC2707" s="105"/>
    </row>
    <row r="2708" spans="1:55" x14ac:dyDescent="0.25">
      <c r="A2708" s="80"/>
      <c r="B2708" s="80"/>
      <c r="C2708" s="80"/>
      <c r="D2708" s="80"/>
      <c r="E2708" s="80"/>
      <c r="F2708" s="80"/>
      <c r="G2708" s="80"/>
      <c r="H2708" s="84"/>
      <c r="I2708" s="84"/>
      <c r="J2708" s="105"/>
      <c r="K2708" s="84"/>
      <c r="L2708" s="105"/>
      <c r="M2708" s="84"/>
      <c r="N2708" s="105"/>
      <c r="O2708" s="84"/>
      <c r="P2708" s="84"/>
      <c r="Q2708" s="105"/>
      <c r="R2708" s="84"/>
      <c r="S2708" s="105"/>
      <c r="T2708" s="84"/>
      <c r="U2708" s="105"/>
      <c r="V2708" s="80"/>
      <c r="W2708" s="80"/>
      <c r="X2708" s="80"/>
      <c r="Y2708" s="80"/>
      <c r="Z2708" s="80"/>
      <c r="AA2708" s="80"/>
      <c r="AB2708" s="109"/>
      <c r="AC2708" s="80"/>
      <c r="AD2708" s="80"/>
      <c r="AE2708" s="80"/>
      <c r="AF2708" s="80"/>
      <c r="AG2708" s="80"/>
      <c r="AH2708" s="107"/>
      <c r="AI2708" s="107"/>
      <c r="AJ2708" s="105"/>
      <c r="AK2708" s="85"/>
      <c r="AL2708" s="85"/>
      <c r="AM2708" s="105"/>
      <c r="AN2708" s="107"/>
      <c r="AO2708" s="107"/>
      <c r="AP2708" s="105"/>
      <c r="AQ2708" s="85"/>
      <c r="AR2708" s="85"/>
      <c r="AS2708" s="105"/>
      <c r="AT2708" s="107"/>
      <c r="AU2708" s="85"/>
      <c r="AV2708" s="107"/>
      <c r="AW2708" s="85"/>
      <c r="AX2708" s="85"/>
      <c r="AY2708" s="85"/>
      <c r="AZ2708" s="80"/>
      <c r="BA2708" s="86"/>
      <c r="BB2708" s="86"/>
      <c r="BC2708" s="105"/>
    </row>
    <row r="2709" spans="1:55" x14ac:dyDescent="0.25">
      <c r="A2709" s="80"/>
      <c r="B2709" s="80"/>
      <c r="C2709" s="80"/>
      <c r="D2709" s="80"/>
      <c r="E2709" s="80"/>
      <c r="F2709" s="80"/>
      <c r="G2709" s="80"/>
      <c r="H2709" s="84"/>
      <c r="I2709" s="84"/>
      <c r="J2709" s="105"/>
      <c r="K2709" s="84"/>
      <c r="L2709" s="105"/>
      <c r="M2709" s="84"/>
      <c r="N2709" s="105"/>
      <c r="O2709" s="84"/>
      <c r="P2709" s="84"/>
      <c r="Q2709" s="105"/>
      <c r="R2709" s="84"/>
      <c r="S2709" s="105"/>
      <c r="T2709" s="84"/>
      <c r="U2709" s="105"/>
      <c r="V2709" s="80"/>
      <c r="W2709" s="80"/>
      <c r="X2709" s="80"/>
      <c r="Y2709" s="80"/>
      <c r="Z2709" s="80"/>
      <c r="AA2709" s="80"/>
      <c r="AB2709" s="109"/>
      <c r="AC2709" s="80"/>
      <c r="AD2709" s="80"/>
      <c r="AE2709" s="80"/>
      <c r="AF2709" s="80"/>
      <c r="AG2709" s="80"/>
      <c r="AH2709" s="107"/>
      <c r="AI2709" s="107"/>
      <c r="AJ2709" s="105"/>
      <c r="AK2709" s="85"/>
      <c r="AL2709" s="85"/>
      <c r="AM2709" s="105"/>
      <c r="AN2709" s="107"/>
      <c r="AO2709" s="107"/>
      <c r="AP2709" s="105"/>
      <c r="AQ2709" s="85"/>
      <c r="AR2709" s="85"/>
      <c r="AS2709" s="105"/>
      <c r="AT2709" s="107"/>
      <c r="AU2709" s="85"/>
      <c r="AV2709" s="107"/>
      <c r="AW2709" s="85"/>
      <c r="AX2709" s="85"/>
      <c r="AY2709" s="85"/>
      <c r="AZ2709" s="80"/>
      <c r="BA2709" s="86"/>
      <c r="BB2709" s="86"/>
      <c r="BC2709" s="105"/>
    </row>
    <row r="2710" spans="1:55" x14ac:dyDescent="0.25">
      <c r="A2710" s="80"/>
      <c r="B2710" s="80"/>
      <c r="C2710" s="80"/>
      <c r="D2710" s="80"/>
      <c r="E2710" s="80"/>
      <c r="F2710" s="80"/>
      <c r="G2710" s="80"/>
      <c r="H2710" s="84"/>
      <c r="I2710" s="84"/>
      <c r="J2710" s="105"/>
      <c r="K2710" s="84"/>
      <c r="L2710" s="105"/>
      <c r="M2710" s="84"/>
      <c r="N2710" s="105"/>
      <c r="O2710" s="84"/>
      <c r="P2710" s="84"/>
      <c r="Q2710" s="105"/>
      <c r="R2710" s="84"/>
      <c r="S2710" s="105"/>
      <c r="T2710" s="84"/>
      <c r="U2710" s="105"/>
      <c r="V2710" s="80"/>
      <c r="W2710" s="80"/>
      <c r="X2710" s="80"/>
      <c r="Y2710" s="80"/>
      <c r="Z2710" s="80"/>
      <c r="AA2710" s="80"/>
      <c r="AB2710" s="109"/>
      <c r="AC2710" s="80"/>
      <c r="AD2710" s="80"/>
      <c r="AE2710" s="80"/>
      <c r="AF2710" s="80"/>
      <c r="AG2710" s="80"/>
      <c r="AH2710" s="107"/>
      <c r="AI2710" s="107"/>
      <c r="AJ2710" s="105"/>
      <c r="AK2710" s="85"/>
      <c r="AL2710" s="85"/>
      <c r="AM2710" s="105"/>
      <c r="AN2710" s="107"/>
      <c r="AO2710" s="107"/>
      <c r="AP2710" s="105"/>
      <c r="AQ2710" s="85"/>
      <c r="AR2710" s="85"/>
      <c r="AS2710" s="105"/>
      <c r="AT2710" s="107"/>
      <c r="AU2710" s="85"/>
      <c r="AV2710" s="107"/>
      <c r="AW2710" s="85"/>
      <c r="AX2710" s="85"/>
      <c r="AY2710" s="85"/>
      <c r="AZ2710" s="80"/>
      <c r="BA2710" s="86"/>
      <c r="BB2710" s="86"/>
      <c r="BC2710" s="105"/>
    </row>
    <row r="2711" spans="1:55" x14ac:dyDescent="0.25">
      <c r="A2711" s="80"/>
      <c r="B2711" s="80"/>
      <c r="C2711" s="80"/>
      <c r="D2711" s="80"/>
      <c r="E2711" s="80"/>
      <c r="F2711" s="80"/>
      <c r="G2711" s="80"/>
      <c r="H2711" s="84"/>
      <c r="I2711" s="84"/>
      <c r="J2711" s="105"/>
      <c r="K2711" s="84"/>
      <c r="L2711" s="105"/>
      <c r="M2711" s="84"/>
      <c r="N2711" s="105"/>
      <c r="O2711" s="84"/>
      <c r="P2711" s="84"/>
      <c r="Q2711" s="105"/>
      <c r="R2711" s="84"/>
      <c r="S2711" s="105"/>
      <c r="T2711" s="84"/>
      <c r="U2711" s="105"/>
      <c r="V2711" s="80"/>
      <c r="W2711" s="80"/>
      <c r="X2711" s="108"/>
      <c r="Y2711" s="108"/>
      <c r="Z2711" s="80"/>
      <c r="AA2711" s="80"/>
      <c r="AB2711" s="109"/>
      <c r="AC2711" s="80"/>
      <c r="AD2711" s="80"/>
      <c r="AE2711" s="80"/>
      <c r="AF2711" s="80"/>
      <c r="AG2711" s="80"/>
      <c r="AH2711" s="107"/>
      <c r="AI2711" s="107"/>
      <c r="AJ2711" s="105"/>
      <c r="AK2711" s="85"/>
      <c r="AL2711" s="85"/>
      <c r="AM2711" s="105"/>
      <c r="AN2711" s="107"/>
      <c r="AO2711" s="107"/>
      <c r="AP2711" s="105"/>
      <c r="AQ2711" s="85"/>
      <c r="AR2711" s="85"/>
      <c r="AS2711" s="105"/>
      <c r="AT2711" s="107"/>
      <c r="AU2711" s="85"/>
      <c r="AV2711" s="107"/>
      <c r="AW2711" s="85"/>
      <c r="AX2711" s="85"/>
      <c r="AY2711" s="85"/>
      <c r="AZ2711" s="80"/>
      <c r="BA2711" s="86"/>
      <c r="BB2711" s="86"/>
      <c r="BC2711" s="105"/>
    </row>
    <row r="2712" spans="1:55" x14ac:dyDescent="0.25">
      <c r="A2712" s="80"/>
      <c r="B2712" s="80"/>
      <c r="C2712" s="80"/>
      <c r="D2712" s="80"/>
      <c r="E2712" s="80"/>
      <c r="F2712" s="80"/>
      <c r="G2712" s="80"/>
      <c r="H2712" s="80"/>
      <c r="I2712" s="80"/>
      <c r="J2712" s="80"/>
      <c r="K2712" s="84"/>
      <c r="L2712" s="105"/>
      <c r="M2712" s="84"/>
      <c r="N2712" s="105"/>
      <c r="O2712" s="80"/>
      <c r="P2712" s="80"/>
      <c r="Q2712" s="80"/>
      <c r="R2712" s="84"/>
      <c r="S2712" s="105"/>
      <c r="T2712" s="84"/>
      <c r="U2712" s="105"/>
      <c r="V2712" s="80"/>
      <c r="W2712" s="80"/>
      <c r="X2712" s="80"/>
      <c r="Y2712" s="80"/>
      <c r="Z2712" s="80"/>
      <c r="AA2712" s="80"/>
      <c r="AB2712" s="109"/>
      <c r="AC2712" s="80"/>
      <c r="AD2712" s="80"/>
      <c r="AE2712" s="80"/>
      <c r="AF2712" s="80"/>
      <c r="AG2712" s="80"/>
      <c r="AH2712" s="80"/>
      <c r="AI2712" s="80"/>
      <c r="AJ2712" s="80"/>
      <c r="AK2712" s="80"/>
      <c r="AL2712" s="80"/>
      <c r="AM2712" s="80"/>
      <c r="AN2712" s="80"/>
      <c r="AO2712" s="80"/>
      <c r="AP2712" s="80"/>
      <c r="AQ2712" s="80"/>
      <c r="AR2712" s="80"/>
      <c r="AS2712" s="80"/>
      <c r="AT2712" s="80"/>
      <c r="AU2712" s="80"/>
      <c r="AV2712" s="80"/>
      <c r="AW2712" s="80"/>
      <c r="AX2712" s="80"/>
      <c r="AY2712" s="80"/>
      <c r="AZ2712" s="80"/>
      <c r="BA2712" s="80"/>
      <c r="BB2712" s="80"/>
      <c r="BC2712" s="80"/>
    </row>
    <row r="2713" spans="1:55" x14ac:dyDescent="0.25">
      <c r="A2713" s="80"/>
      <c r="B2713" s="80"/>
      <c r="C2713" s="80"/>
      <c r="D2713" s="80"/>
      <c r="E2713" s="80"/>
      <c r="F2713" s="80"/>
      <c r="G2713" s="80"/>
      <c r="H2713" s="84"/>
      <c r="I2713" s="84"/>
      <c r="J2713" s="105"/>
      <c r="K2713" s="84"/>
      <c r="L2713" s="105"/>
      <c r="M2713" s="84"/>
      <c r="N2713" s="105"/>
      <c r="O2713" s="84"/>
      <c r="P2713" s="84"/>
      <c r="Q2713" s="105"/>
      <c r="R2713" s="84"/>
      <c r="S2713" s="105"/>
      <c r="T2713" s="84"/>
      <c r="U2713" s="105"/>
      <c r="V2713" s="80"/>
      <c r="W2713" s="80"/>
      <c r="X2713" s="108"/>
      <c r="Y2713" s="108"/>
      <c r="Z2713" s="80"/>
      <c r="AA2713" s="80"/>
      <c r="AB2713" s="109"/>
      <c r="AC2713" s="80"/>
      <c r="AD2713" s="80"/>
      <c r="AE2713" s="80"/>
      <c r="AF2713" s="80"/>
      <c r="AG2713" s="80"/>
      <c r="AH2713" s="107"/>
      <c r="AI2713" s="107"/>
      <c r="AJ2713" s="105"/>
      <c r="AK2713" s="85"/>
      <c r="AL2713" s="85"/>
      <c r="AM2713" s="105"/>
      <c r="AN2713" s="107"/>
      <c r="AO2713" s="107"/>
      <c r="AP2713" s="105"/>
      <c r="AQ2713" s="85"/>
      <c r="AR2713" s="85"/>
      <c r="AS2713" s="105"/>
      <c r="AT2713" s="107"/>
      <c r="AU2713" s="85"/>
      <c r="AV2713" s="107"/>
      <c r="AW2713" s="85"/>
      <c r="AX2713" s="85"/>
      <c r="AY2713" s="85"/>
      <c r="AZ2713" s="80"/>
      <c r="BA2713" s="86"/>
      <c r="BB2713" s="86"/>
      <c r="BC2713" s="105"/>
    </row>
    <row r="2714" spans="1:55" x14ac:dyDescent="0.25">
      <c r="A2714" s="80"/>
      <c r="B2714" s="80"/>
      <c r="C2714" s="80"/>
      <c r="D2714" s="80"/>
      <c r="E2714" s="80"/>
      <c r="F2714" s="80"/>
      <c r="G2714" s="80"/>
      <c r="H2714" s="84"/>
      <c r="I2714" s="84"/>
      <c r="J2714" s="105"/>
      <c r="K2714" s="84"/>
      <c r="L2714" s="105"/>
      <c r="M2714" s="84"/>
      <c r="N2714" s="105"/>
      <c r="O2714" s="84"/>
      <c r="P2714" s="84"/>
      <c r="Q2714" s="105"/>
      <c r="R2714" s="84"/>
      <c r="S2714" s="105"/>
      <c r="T2714" s="84"/>
      <c r="U2714" s="105"/>
      <c r="V2714" s="80"/>
      <c r="W2714" s="80"/>
      <c r="X2714" s="108"/>
      <c r="Y2714" s="108"/>
      <c r="Z2714" s="80"/>
      <c r="AA2714" s="80"/>
      <c r="AB2714" s="109"/>
      <c r="AC2714" s="80"/>
      <c r="AD2714" s="80"/>
      <c r="AE2714" s="80"/>
      <c r="AF2714" s="80"/>
      <c r="AG2714" s="80"/>
      <c r="AH2714" s="107"/>
      <c r="AI2714" s="107"/>
      <c r="AJ2714" s="105"/>
      <c r="AK2714" s="85"/>
      <c r="AL2714" s="85"/>
      <c r="AM2714" s="105"/>
      <c r="AN2714" s="107"/>
      <c r="AO2714" s="107"/>
      <c r="AP2714" s="105"/>
      <c r="AQ2714" s="85"/>
      <c r="AR2714" s="85"/>
      <c r="AS2714" s="105"/>
      <c r="AT2714" s="107"/>
      <c r="AU2714" s="85"/>
      <c r="AV2714" s="107"/>
      <c r="AW2714" s="85"/>
      <c r="AX2714" s="85"/>
      <c r="AY2714" s="85"/>
      <c r="AZ2714" s="80"/>
      <c r="BA2714" s="86"/>
      <c r="BB2714" s="86"/>
      <c r="BC2714" s="105"/>
    </row>
    <row r="2715" spans="1:55" x14ac:dyDescent="0.25">
      <c r="A2715" s="80"/>
      <c r="B2715" s="80"/>
      <c r="C2715" s="80"/>
      <c r="D2715" s="80"/>
      <c r="E2715" s="80"/>
      <c r="F2715" s="80"/>
      <c r="G2715" s="80"/>
      <c r="H2715" s="84"/>
      <c r="I2715" s="84"/>
      <c r="J2715" s="105"/>
      <c r="K2715" s="84"/>
      <c r="L2715" s="105"/>
      <c r="M2715" s="84"/>
      <c r="N2715" s="105"/>
      <c r="O2715" s="84"/>
      <c r="P2715" s="84"/>
      <c r="Q2715" s="105"/>
      <c r="R2715" s="84"/>
      <c r="S2715" s="105"/>
      <c r="T2715" s="84"/>
      <c r="U2715" s="105"/>
      <c r="V2715" s="80"/>
      <c r="W2715" s="80"/>
      <c r="X2715" s="108"/>
      <c r="Y2715" s="108"/>
      <c r="Z2715" s="80"/>
      <c r="AA2715" s="80"/>
      <c r="AB2715" s="109"/>
      <c r="AC2715" s="80"/>
      <c r="AD2715" s="80"/>
      <c r="AE2715" s="80"/>
      <c r="AF2715" s="80"/>
      <c r="AG2715" s="80"/>
      <c r="AH2715" s="107"/>
      <c r="AI2715" s="107"/>
      <c r="AJ2715" s="105"/>
      <c r="AK2715" s="85"/>
      <c r="AL2715" s="85"/>
      <c r="AM2715" s="105"/>
      <c r="AN2715" s="107"/>
      <c r="AO2715" s="107"/>
      <c r="AP2715" s="105"/>
      <c r="AQ2715" s="85"/>
      <c r="AR2715" s="85"/>
      <c r="AS2715" s="105"/>
      <c r="AT2715" s="107"/>
      <c r="AU2715" s="85"/>
      <c r="AV2715" s="107"/>
      <c r="AW2715" s="85"/>
      <c r="AX2715" s="85"/>
      <c r="AY2715" s="85"/>
      <c r="AZ2715" s="80"/>
      <c r="BA2715" s="86"/>
      <c r="BB2715" s="86"/>
      <c r="BC2715" s="105"/>
    </row>
    <row r="2716" spans="1:55" x14ac:dyDescent="0.25">
      <c r="A2716" s="80"/>
      <c r="B2716" s="80"/>
      <c r="C2716" s="80"/>
      <c r="D2716" s="80"/>
      <c r="E2716" s="80"/>
      <c r="F2716" s="80"/>
      <c r="G2716" s="80"/>
      <c r="H2716" s="84"/>
      <c r="I2716" s="84"/>
      <c r="J2716" s="105"/>
      <c r="K2716" s="84"/>
      <c r="L2716" s="105"/>
      <c r="M2716" s="84"/>
      <c r="N2716" s="105"/>
      <c r="O2716" s="84"/>
      <c r="P2716" s="84"/>
      <c r="Q2716" s="105"/>
      <c r="R2716" s="84"/>
      <c r="S2716" s="105"/>
      <c r="T2716" s="84"/>
      <c r="U2716" s="105"/>
      <c r="V2716" s="80"/>
      <c r="W2716" s="80"/>
      <c r="X2716" s="108"/>
      <c r="Y2716" s="108"/>
      <c r="Z2716" s="80"/>
      <c r="AA2716" s="80"/>
      <c r="AB2716" s="109"/>
      <c r="AC2716" s="80"/>
      <c r="AD2716" s="80"/>
      <c r="AE2716" s="80"/>
      <c r="AF2716" s="80"/>
      <c r="AG2716" s="80"/>
      <c r="AH2716" s="107"/>
      <c r="AI2716" s="107"/>
      <c r="AJ2716" s="105"/>
      <c r="AK2716" s="85"/>
      <c r="AL2716" s="85"/>
      <c r="AM2716" s="105"/>
      <c r="AN2716" s="107"/>
      <c r="AO2716" s="107"/>
      <c r="AP2716" s="105"/>
      <c r="AQ2716" s="85"/>
      <c r="AR2716" s="85"/>
      <c r="AS2716" s="105"/>
      <c r="AT2716" s="107"/>
      <c r="AU2716" s="85"/>
      <c r="AV2716" s="107"/>
      <c r="AW2716" s="85"/>
      <c r="AX2716" s="85"/>
      <c r="AY2716" s="85"/>
      <c r="AZ2716" s="80"/>
      <c r="BA2716" s="86"/>
      <c r="BB2716" s="86"/>
      <c r="BC2716" s="105"/>
    </row>
    <row r="2717" spans="1:55" x14ac:dyDescent="0.25">
      <c r="A2717" s="80"/>
      <c r="B2717" s="80"/>
      <c r="C2717" s="80"/>
      <c r="D2717" s="80"/>
      <c r="E2717" s="80"/>
      <c r="F2717" s="80"/>
      <c r="G2717" s="80"/>
      <c r="H2717" s="84"/>
      <c r="I2717" s="84"/>
      <c r="J2717" s="105"/>
      <c r="K2717" s="84"/>
      <c r="L2717" s="105"/>
      <c r="M2717" s="84"/>
      <c r="N2717" s="105"/>
      <c r="O2717" s="84"/>
      <c r="P2717" s="84"/>
      <c r="Q2717" s="105"/>
      <c r="R2717" s="84"/>
      <c r="S2717" s="105"/>
      <c r="T2717" s="84"/>
      <c r="U2717" s="105"/>
      <c r="V2717" s="80"/>
      <c r="W2717" s="80"/>
      <c r="X2717" s="108"/>
      <c r="Y2717" s="108"/>
      <c r="Z2717" s="80"/>
      <c r="AA2717" s="80"/>
      <c r="AB2717" s="109"/>
      <c r="AC2717" s="80"/>
      <c r="AD2717" s="80"/>
      <c r="AE2717" s="80"/>
      <c r="AF2717" s="80"/>
      <c r="AG2717" s="80"/>
      <c r="AH2717" s="107"/>
      <c r="AI2717" s="107"/>
      <c r="AJ2717" s="105"/>
      <c r="AK2717" s="85"/>
      <c r="AL2717" s="85"/>
      <c r="AM2717" s="105"/>
      <c r="AN2717" s="107"/>
      <c r="AO2717" s="107"/>
      <c r="AP2717" s="105"/>
      <c r="AQ2717" s="85"/>
      <c r="AR2717" s="85"/>
      <c r="AS2717" s="105"/>
      <c r="AT2717" s="107"/>
      <c r="AU2717" s="85"/>
      <c r="AV2717" s="107"/>
      <c r="AW2717" s="85"/>
      <c r="AX2717" s="85"/>
      <c r="AY2717" s="85"/>
      <c r="AZ2717" s="80"/>
      <c r="BA2717" s="86"/>
      <c r="BB2717" s="86"/>
      <c r="BC2717" s="105"/>
    </row>
    <row r="2718" spans="1:55" x14ac:dyDescent="0.25">
      <c r="A2718" s="80"/>
      <c r="B2718" s="80"/>
      <c r="C2718" s="80"/>
      <c r="D2718" s="80"/>
      <c r="E2718" s="80"/>
      <c r="F2718" s="80"/>
      <c r="G2718" s="80"/>
      <c r="H2718" s="84"/>
      <c r="I2718" s="84"/>
      <c r="J2718" s="105"/>
      <c r="K2718" s="84"/>
      <c r="L2718" s="105"/>
      <c r="M2718" s="80"/>
      <c r="N2718" s="80"/>
      <c r="O2718" s="84"/>
      <c r="P2718" s="84"/>
      <c r="Q2718" s="105"/>
      <c r="R2718" s="84"/>
      <c r="S2718" s="105"/>
      <c r="T2718" s="80"/>
      <c r="U2718" s="80"/>
      <c r="V2718" s="80"/>
      <c r="W2718" s="80"/>
      <c r="X2718" s="108"/>
      <c r="Y2718" s="108"/>
      <c r="Z2718" s="80"/>
      <c r="AA2718" s="80"/>
      <c r="AB2718" s="109"/>
      <c r="AC2718" s="80"/>
      <c r="AD2718" s="80"/>
      <c r="AE2718" s="80"/>
      <c r="AF2718" s="80"/>
      <c r="AG2718" s="80"/>
      <c r="AH2718" s="107"/>
      <c r="AI2718" s="107"/>
      <c r="AJ2718" s="105"/>
      <c r="AK2718" s="85"/>
      <c r="AL2718" s="85"/>
      <c r="AM2718" s="105"/>
      <c r="AN2718" s="107"/>
      <c r="AO2718" s="107"/>
      <c r="AP2718" s="105"/>
      <c r="AQ2718" s="85"/>
      <c r="AR2718" s="85"/>
      <c r="AS2718" s="105"/>
      <c r="AT2718" s="107"/>
      <c r="AU2718" s="85"/>
      <c r="AV2718" s="107"/>
      <c r="AW2718" s="85"/>
      <c r="AX2718" s="85"/>
      <c r="AY2718" s="85"/>
      <c r="AZ2718" s="80"/>
      <c r="BA2718" s="86"/>
      <c r="BB2718" s="86"/>
      <c r="BC2718" s="105"/>
    </row>
    <row r="2719" spans="1:55" x14ac:dyDescent="0.25">
      <c r="A2719" s="80"/>
      <c r="B2719" s="80"/>
      <c r="C2719" s="80"/>
      <c r="D2719" s="80"/>
      <c r="E2719" s="80"/>
      <c r="F2719" s="80"/>
      <c r="G2719" s="80"/>
      <c r="H2719" s="84"/>
      <c r="I2719" s="84"/>
      <c r="J2719" s="105"/>
      <c r="K2719" s="84"/>
      <c r="L2719" s="105"/>
      <c r="M2719" s="84"/>
      <c r="N2719" s="105"/>
      <c r="O2719" s="84"/>
      <c r="P2719" s="84"/>
      <c r="Q2719" s="105"/>
      <c r="R2719" s="84"/>
      <c r="S2719" s="105"/>
      <c r="T2719" s="84"/>
      <c r="U2719" s="105"/>
      <c r="V2719" s="80"/>
      <c r="W2719" s="80"/>
      <c r="X2719" s="108"/>
      <c r="Y2719" s="108"/>
      <c r="Z2719" s="80"/>
      <c r="AA2719" s="80"/>
      <c r="AB2719" s="109"/>
      <c r="AC2719" s="80"/>
      <c r="AD2719" s="80"/>
      <c r="AE2719" s="80"/>
      <c r="AF2719" s="80"/>
      <c r="AG2719" s="80"/>
      <c r="AH2719" s="107"/>
      <c r="AI2719" s="107"/>
      <c r="AJ2719" s="105"/>
      <c r="AK2719" s="85"/>
      <c r="AL2719" s="85"/>
      <c r="AM2719" s="105"/>
      <c r="AN2719" s="107"/>
      <c r="AO2719" s="107"/>
      <c r="AP2719" s="105"/>
      <c r="AQ2719" s="85"/>
      <c r="AR2719" s="85"/>
      <c r="AS2719" s="105"/>
      <c r="AT2719" s="107"/>
      <c r="AU2719" s="85"/>
      <c r="AV2719" s="107"/>
      <c r="AW2719" s="85"/>
      <c r="AX2719" s="85"/>
      <c r="AY2719" s="85"/>
      <c r="AZ2719" s="80"/>
      <c r="BA2719" s="86"/>
      <c r="BB2719" s="86"/>
      <c r="BC2719" s="105"/>
    </row>
    <row r="2720" spans="1:55" x14ac:dyDescent="0.25">
      <c r="A2720" s="80"/>
      <c r="B2720" s="80"/>
      <c r="C2720" s="80"/>
      <c r="D2720" s="80"/>
      <c r="E2720" s="80"/>
      <c r="F2720" s="80"/>
      <c r="G2720" s="80"/>
      <c r="H2720" s="84"/>
      <c r="I2720" s="84"/>
      <c r="J2720" s="105"/>
      <c r="K2720" s="84"/>
      <c r="L2720" s="105"/>
      <c r="M2720" s="84"/>
      <c r="N2720" s="105"/>
      <c r="O2720" s="84"/>
      <c r="P2720" s="84"/>
      <c r="Q2720" s="105"/>
      <c r="R2720" s="84"/>
      <c r="S2720" s="105"/>
      <c r="T2720" s="84"/>
      <c r="U2720" s="105"/>
      <c r="V2720" s="80"/>
      <c r="W2720" s="80"/>
      <c r="X2720" s="108"/>
      <c r="Y2720" s="108"/>
      <c r="Z2720" s="80"/>
      <c r="AA2720" s="80"/>
      <c r="AB2720" s="109"/>
      <c r="AC2720" s="80"/>
      <c r="AD2720" s="80"/>
      <c r="AE2720" s="80"/>
      <c r="AF2720" s="80"/>
      <c r="AG2720" s="80"/>
      <c r="AH2720" s="107"/>
      <c r="AI2720" s="107"/>
      <c r="AJ2720" s="105"/>
      <c r="AK2720" s="85"/>
      <c r="AL2720" s="85"/>
      <c r="AM2720" s="105"/>
      <c r="AN2720" s="107"/>
      <c r="AO2720" s="107"/>
      <c r="AP2720" s="105"/>
      <c r="AQ2720" s="85"/>
      <c r="AR2720" s="85"/>
      <c r="AS2720" s="105"/>
      <c r="AT2720" s="107"/>
      <c r="AU2720" s="85"/>
      <c r="AV2720" s="107"/>
      <c r="AW2720" s="85"/>
      <c r="AX2720" s="85"/>
      <c r="AY2720" s="85"/>
      <c r="AZ2720" s="80"/>
      <c r="BA2720" s="86"/>
      <c r="BB2720" s="86"/>
      <c r="BC2720" s="105"/>
    </row>
    <row r="2721" spans="1:55" x14ac:dyDescent="0.25">
      <c r="A2721" s="80"/>
      <c r="B2721" s="80"/>
      <c r="C2721" s="80"/>
      <c r="D2721" s="80"/>
      <c r="E2721" s="80"/>
      <c r="F2721" s="80"/>
      <c r="G2721" s="80"/>
      <c r="H2721" s="84"/>
      <c r="I2721" s="84"/>
      <c r="J2721" s="105"/>
      <c r="K2721" s="84"/>
      <c r="L2721" s="105"/>
      <c r="M2721" s="84"/>
      <c r="N2721" s="105"/>
      <c r="O2721" s="84"/>
      <c r="P2721" s="84"/>
      <c r="Q2721" s="105"/>
      <c r="R2721" s="84"/>
      <c r="S2721" s="105"/>
      <c r="T2721" s="84"/>
      <c r="U2721" s="105"/>
      <c r="V2721" s="80"/>
      <c r="W2721" s="80"/>
      <c r="X2721" s="108"/>
      <c r="Y2721" s="108"/>
      <c r="Z2721" s="80"/>
      <c r="AA2721" s="80"/>
      <c r="AB2721" s="109"/>
      <c r="AC2721" s="80"/>
      <c r="AD2721" s="80"/>
      <c r="AE2721" s="80"/>
      <c r="AF2721" s="80"/>
      <c r="AG2721" s="80"/>
      <c r="AH2721" s="107"/>
      <c r="AI2721" s="107"/>
      <c r="AJ2721" s="105"/>
      <c r="AK2721" s="85"/>
      <c r="AL2721" s="85"/>
      <c r="AM2721" s="105"/>
      <c r="AN2721" s="107"/>
      <c r="AO2721" s="107"/>
      <c r="AP2721" s="105"/>
      <c r="AQ2721" s="85"/>
      <c r="AR2721" s="85"/>
      <c r="AS2721" s="105"/>
      <c r="AT2721" s="107"/>
      <c r="AU2721" s="85"/>
      <c r="AV2721" s="107"/>
      <c r="AW2721" s="85"/>
      <c r="AX2721" s="85"/>
      <c r="AY2721" s="85"/>
      <c r="AZ2721" s="80"/>
      <c r="BA2721" s="86"/>
      <c r="BB2721" s="86"/>
      <c r="BC2721" s="105"/>
    </row>
    <row r="2722" spans="1:55" x14ac:dyDescent="0.25">
      <c r="A2722" s="80"/>
      <c r="B2722" s="80"/>
      <c r="C2722" s="80"/>
      <c r="D2722" s="80"/>
      <c r="E2722" s="80"/>
      <c r="F2722" s="80"/>
      <c r="G2722" s="80"/>
      <c r="H2722" s="84"/>
      <c r="I2722" s="84"/>
      <c r="J2722" s="105"/>
      <c r="K2722" s="84"/>
      <c r="L2722" s="105"/>
      <c r="M2722" s="84"/>
      <c r="N2722" s="105"/>
      <c r="O2722" s="84"/>
      <c r="P2722" s="84"/>
      <c r="Q2722" s="105"/>
      <c r="R2722" s="84"/>
      <c r="S2722" s="105"/>
      <c r="T2722" s="84"/>
      <c r="U2722" s="105"/>
      <c r="V2722" s="80"/>
      <c r="W2722" s="80"/>
      <c r="X2722" s="108"/>
      <c r="Y2722" s="108"/>
      <c r="Z2722" s="80"/>
      <c r="AA2722" s="80"/>
      <c r="AB2722" s="109"/>
      <c r="AC2722" s="80"/>
      <c r="AD2722" s="80"/>
      <c r="AE2722" s="80"/>
      <c r="AF2722" s="80"/>
      <c r="AG2722" s="80"/>
      <c r="AH2722" s="107"/>
      <c r="AI2722" s="107"/>
      <c r="AJ2722" s="105"/>
      <c r="AK2722" s="85"/>
      <c r="AL2722" s="85"/>
      <c r="AM2722" s="105"/>
      <c r="AN2722" s="107"/>
      <c r="AO2722" s="107"/>
      <c r="AP2722" s="105"/>
      <c r="AQ2722" s="85"/>
      <c r="AR2722" s="85"/>
      <c r="AS2722" s="105"/>
      <c r="AT2722" s="107"/>
      <c r="AU2722" s="85"/>
      <c r="AV2722" s="107"/>
      <c r="AW2722" s="85"/>
      <c r="AX2722" s="85"/>
      <c r="AY2722" s="85"/>
      <c r="AZ2722" s="80"/>
      <c r="BA2722" s="86"/>
      <c r="BB2722" s="86"/>
      <c r="BC2722" s="105"/>
    </row>
    <row r="2723" spans="1:55" x14ac:dyDescent="0.25">
      <c r="A2723" s="80"/>
      <c r="B2723" s="80"/>
      <c r="C2723" s="80"/>
      <c r="D2723" s="80"/>
      <c r="E2723" s="80"/>
      <c r="F2723" s="80"/>
      <c r="G2723" s="80"/>
      <c r="H2723" s="84"/>
      <c r="I2723" s="84"/>
      <c r="J2723" s="105"/>
      <c r="K2723" s="84"/>
      <c r="L2723" s="105"/>
      <c r="M2723" s="84"/>
      <c r="N2723" s="105"/>
      <c r="O2723" s="84"/>
      <c r="P2723" s="84"/>
      <c r="Q2723" s="105"/>
      <c r="R2723" s="84"/>
      <c r="S2723" s="105"/>
      <c r="T2723" s="84"/>
      <c r="U2723" s="105"/>
      <c r="V2723" s="80"/>
      <c r="W2723" s="80"/>
      <c r="X2723" s="80"/>
      <c r="Y2723" s="80"/>
      <c r="Z2723" s="80"/>
      <c r="AA2723" s="80"/>
      <c r="AB2723" s="109"/>
      <c r="AC2723" s="80"/>
      <c r="AD2723" s="80"/>
      <c r="AE2723" s="80"/>
      <c r="AF2723" s="80"/>
      <c r="AG2723" s="80"/>
      <c r="AH2723" s="107"/>
      <c r="AI2723" s="107"/>
      <c r="AJ2723" s="105"/>
      <c r="AK2723" s="85"/>
      <c r="AL2723" s="85"/>
      <c r="AM2723" s="105"/>
      <c r="AN2723" s="107"/>
      <c r="AO2723" s="107"/>
      <c r="AP2723" s="105"/>
      <c r="AQ2723" s="85"/>
      <c r="AR2723" s="85"/>
      <c r="AS2723" s="105"/>
      <c r="AT2723" s="107"/>
      <c r="AU2723" s="85"/>
      <c r="AV2723" s="107"/>
      <c r="AW2723" s="85"/>
      <c r="AX2723" s="85"/>
      <c r="AY2723" s="85"/>
      <c r="AZ2723" s="80"/>
      <c r="BA2723" s="86"/>
      <c r="BB2723" s="86"/>
      <c r="BC2723" s="105"/>
    </row>
    <row r="2724" spans="1:55" x14ac:dyDescent="0.25">
      <c r="A2724" s="80"/>
      <c r="B2724" s="80"/>
      <c r="C2724" s="80"/>
      <c r="D2724" s="80"/>
      <c r="E2724" s="80"/>
      <c r="F2724" s="80"/>
      <c r="G2724" s="80"/>
      <c r="H2724" s="84"/>
      <c r="I2724" s="84"/>
      <c r="J2724" s="105"/>
      <c r="K2724" s="84"/>
      <c r="L2724" s="105"/>
      <c r="M2724" s="84"/>
      <c r="N2724" s="105"/>
      <c r="O2724" s="84"/>
      <c r="P2724" s="84"/>
      <c r="Q2724" s="105"/>
      <c r="R2724" s="84"/>
      <c r="S2724" s="105"/>
      <c r="T2724" s="84"/>
      <c r="U2724" s="105"/>
      <c r="V2724" s="80"/>
      <c r="W2724" s="80"/>
      <c r="X2724" s="80"/>
      <c r="Y2724" s="80"/>
      <c r="Z2724" s="80"/>
      <c r="AA2724" s="80"/>
      <c r="AB2724" s="109"/>
      <c r="AC2724" s="80"/>
      <c r="AD2724" s="80"/>
      <c r="AE2724" s="80"/>
      <c r="AF2724" s="80"/>
      <c r="AG2724" s="80"/>
      <c r="AH2724" s="107"/>
      <c r="AI2724" s="107"/>
      <c r="AJ2724" s="105"/>
      <c r="AK2724" s="85"/>
      <c r="AL2724" s="85"/>
      <c r="AM2724" s="105"/>
      <c r="AN2724" s="107"/>
      <c r="AO2724" s="107"/>
      <c r="AP2724" s="105"/>
      <c r="AQ2724" s="85"/>
      <c r="AR2724" s="85"/>
      <c r="AS2724" s="105"/>
      <c r="AT2724" s="107"/>
      <c r="AU2724" s="85"/>
      <c r="AV2724" s="107"/>
      <c r="AW2724" s="85"/>
      <c r="AX2724" s="85"/>
      <c r="AY2724" s="85"/>
      <c r="AZ2724" s="80"/>
      <c r="BA2724" s="86"/>
      <c r="BB2724" s="86"/>
      <c r="BC2724" s="105"/>
    </row>
    <row r="2725" spans="1:55" x14ac:dyDescent="0.25">
      <c r="A2725" s="80"/>
      <c r="B2725" s="80"/>
      <c r="C2725" s="80"/>
      <c r="D2725" s="80"/>
      <c r="E2725" s="80"/>
      <c r="F2725" s="80"/>
      <c r="G2725" s="80"/>
      <c r="H2725" s="84"/>
      <c r="I2725" s="84"/>
      <c r="J2725" s="105"/>
      <c r="K2725" s="84"/>
      <c r="L2725" s="105"/>
      <c r="M2725" s="84"/>
      <c r="N2725" s="105"/>
      <c r="O2725" s="84"/>
      <c r="P2725" s="84"/>
      <c r="Q2725" s="105"/>
      <c r="R2725" s="84"/>
      <c r="S2725" s="105"/>
      <c r="T2725" s="84"/>
      <c r="U2725" s="105"/>
      <c r="V2725" s="80"/>
      <c r="W2725" s="80"/>
      <c r="X2725" s="108"/>
      <c r="Y2725" s="108"/>
      <c r="Z2725" s="80"/>
      <c r="AA2725" s="80"/>
      <c r="AB2725" s="109"/>
      <c r="AC2725" s="80"/>
      <c r="AD2725" s="80"/>
      <c r="AE2725" s="80"/>
      <c r="AF2725" s="80"/>
      <c r="AG2725" s="80"/>
      <c r="AH2725" s="107"/>
      <c r="AI2725" s="107"/>
      <c r="AJ2725" s="105"/>
      <c r="AK2725" s="85"/>
      <c r="AL2725" s="85"/>
      <c r="AM2725" s="105"/>
      <c r="AN2725" s="107"/>
      <c r="AO2725" s="107"/>
      <c r="AP2725" s="105"/>
      <c r="AQ2725" s="85"/>
      <c r="AR2725" s="85"/>
      <c r="AS2725" s="105"/>
      <c r="AT2725" s="107"/>
      <c r="AU2725" s="85"/>
      <c r="AV2725" s="107"/>
      <c r="AW2725" s="85"/>
      <c r="AX2725" s="85"/>
      <c r="AY2725" s="85"/>
      <c r="AZ2725" s="80"/>
      <c r="BA2725" s="86"/>
      <c r="BB2725" s="86"/>
      <c r="BC2725" s="105"/>
    </row>
    <row r="2726" spans="1:55" x14ac:dyDescent="0.25">
      <c r="A2726" s="80"/>
      <c r="B2726" s="80"/>
      <c r="C2726" s="80"/>
      <c r="D2726" s="80"/>
      <c r="E2726" s="80"/>
      <c r="F2726" s="80"/>
      <c r="G2726" s="80"/>
      <c r="H2726" s="84"/>
      <c r="I2726" s="84"/>
      <c r="J2726" s="105"/>
      <c r="K2726" s="84"/>
      <c r="L2726" s="105"/>
      <c r="M2726" s="84"/>
      <c r="N2726" s="105"/>
      <c r="O2726" s="84"/>
      <c r="P2726" s="84"/>
      <c r="Q2726" s="105"/>
      <c r="R2726" s="84"/>
      <c r="S2726" s="105"/>
      <c r="T2726" s="84"/>
      <c r="U2726" s="105"/>
      <c r="V2726" s="80"/>
      <c r="W2726" s="80"/>
      <c r="X2726" s="80"/>
      <c r="Y2726" s="80"/>
      <c r="Z2726" s="80"/>
      <c r="AA2726" s="80"/>
      <c r="AB2726" s="109"/>
      <c r="AC2726" s="80"/>
      <c r="AD2726" s="80"/>
      <c r="AE2726" s="80"/>
      <c r="AF2726" s="80"/>
      <c r="AG2726" s="80"/>
      <c r="AH2726" s="107"/>
      <c r="AI2726" s="107"/>
      <c r="AJ2726" s="105"/>
      <c r="AK2726" s="85"/>
      <c r="AL2726" s="85"/>
      <c r="AM2726" s="105"/>
      <c r="AN2726" s="107"/>
      <c r="AO2726" s="107"/>
      <c r="AP2726" s="105"/>
      <c r="AQ2726" s="85"/>
      <c r="AR2726" s="85"/>
      <c r="AS2726" s="105"/>
      <c r="AT2726" s="107"/>
      <c r="AU2726" s="85"/>
      <c r="AV2726" s="107"/>
      <c r="AW2726" s="85"/>
      <c r="AX2726" s="85"/>
      <c r="AY2726" s="85"/>
      <c r="AZ2726" s="80"/>
      <c r="BA2726" s="86"/>
      <c r="BB2726" s="86"/>
      <c r="BC2726" s="105"/>
    </row>
    <row r="2727" spans="1:55" x14ac:dyDescent="0.25">
      <c r="A2727" s="80"/>
      <c r="B2727" s="80"/>
      <c r="C2727" s="80"/>
      <c r="D2727" s="80"/>
      <c r="E2727" s="80"/>
      <c r="F2727" s="80"/>
      <c r="G2727" s="80"/>
      <c r="H2727" s="84"/>
      <c r="I2727" s="84"/>
      <c r="J2727" s="105"/>
      <c r="K2727" s="84"/>
      <c r="L2727" s="105"/>
      <c r="M2727" s="84"/>
      <c r="N2727" s="105"/>
      <c r="O2727" s="84"/>
      <c r="P2727" s="84"/>
      <c r="Q2727" s="105"/>
      <c r="R2727" s="84"/>
      <c r="S2727" s="105"/>
      <c r="T2727" s="84"/>
      <c r="U2727" s="105"/>
      <c r="V2727" s="80"/>
      <c r="W2727" s="80"/>
      <c r="X2727" s="80"/>
      <c r="Y2727" s="80"/>
      <c r="Z2727" s="80"/>
      <c r="AA2727" s="80"/>
      <c r="AB2727" s="109"/>
      <c r="AC2727" s="80"/>
      <c r="AD2727" s="80"/>
      <c r="AE2727" s="80"/>
      <c r="AF2727" s="80"/>
      <c r="AG2727" s="80"/>
      <c r="AH2727" s="107"/>
      <c r="AI2727" s="107"/>
      <c r="AJ2727" s="105"/>
      <c r="AK2727" s="85"/>
      <c r="AL2727" s="85"/>
      <c r="AM2727" s="105"/>
      <c r="AN2727" s="107"/>
      <c r="AO2727" s="107"/>
      <c r="AP2727" s="105"/>
      <c r="AQ2727" s="85"/>
      <c r="AR2727" s="85"/>
      <c r="AS2727" s="105"/>
      <c r="AT2727" s="107"/>
      <c r="AU2727" s="85"/>
      <c r="AV2727" s="107"/>
      <c r="AW2727" s="85"/>
      <c r="AX2727" s="85"/>
      <c r="AY2727" s="85"/>
      <c r="AZ2727" s="80"/>
      <c r="BA2727" s="86"/>
      <c r="BB2727" s="86"/>
      <c r="BC2727" s="105"/>
    </row>
    <row r="2728" spans="1:55" x14ac:dyDescent="0.25">
      <c r="A2728" s="80"/>
      <c r="B2728" s="80"/>
      <c r="C2728" s="80"/>
      <c r="D2728" s="80"/>
      <c r="E2728" s="80"/>
      <c r="F2728" s="80"/>
      <c r="G2728" s="80"/>
      <c r="H2728" s="84"/>
      <c r="I2728" s="84"/>
      <c r="J2728" s="105"/>
      <c r="K2728" s="84"/>
      <c r="L2728" s="105"/>
      <c r="M2728" s="84"/>
      <c r="N2728" s="105"/>
      <c r="O2728" s="84"/>
      <c r="P2728" s="84"/>
      <c r="Q2728" s="105"/>
      <c r="R2728" s="84"/>
      <c r="S2728" s="105"/>
      <c r="T2728" s="84"/>
      <c r="U2728" s="105"/>
      <c r="V2728" s="80"/>
      <c r="W2728" s="80"/>
      <c r="X2728" s="80"/>
      <c r="Y2728" s="80"/>
      <c r="Z2728" s="80"/>
      <c r="AA2728" s="80"/>
      <c r="AB2728" s="109"/>
      <c r="AC2728" s="80"/>
      <c r="AD2728" s="80"/>
      <c r="AE2728" s="80"/>
      <c r="AF2728" s="80"/>
      <c r="AG2728" s="80"/>
      <c r="AH2728" s="107"/>
      <c r="AI2728" s="107"/>
      <c r="AJ2728" s="105"/>
      <c r="AK2728" s="85"/>
      <c r="AL2728" s="85"/>
      <c r="AM2728" s="105"/>
      <c r="AN2728" s="107"/>
      <c r="AO2728" s="107"/>
      <c r="AP2728" s="105"/>
      <c r="AQ2728" s="85"/>
      <c r="AR2728" s="85"/>
      <c r="AS2728" s="105"/>
      <c r="AT2728" s="107"/>
      <c r="AU2728" s="85"/>
      <c r="AV2728" s="107"/>
      <c r="AW2728" s="85"/>
      <c r="AX2728" s="85"/>
      <c r="AY2728" s="85"/>
      <c r="AZ2728" s="80"/>
      <c r="BA2728" s="86"/>
      <c r="BB2728" s="86"/>
      <c r="BC2728" s="105"/>
    </row>
    <row r="2729" spans="1:55" x14ac:dyDescent="0.25">
      <c r="A2729" s="80"/>
      <c r="B2729" s="80"/>
      <c r="C2729" s="80"/>
      <c r="D2729" s="80"/>
      <c r="E2729" s="80"/>
      <c r="F2729" s="80"/>
      <c r="G2729" s="80"/>
      <c r="H2729" s="84"/>
      <c r="I2729" s="84"/>
      <c r="J2729" s="105"/>
      <c r="K2729" s="84"/>
      <c r="L2729" s="105"/>
      <c r="M2729" s="84"/>
      <c r="N2729" s="105"/>
      <c r="O2729" s="84"/>
      <c r="P2729" s="84"/>
      <c r="Q2729" s="105"/>
      <c r="R2729" s="84"/>
      <c r="S2729" s="105"/>
      <c r="T2729" s="84"/>
      <c r="U2729" s="105"/>
      <c r="V2729" s="80"/>
      <c r="W2729" s="80"/>
      <c r="X2729" s="108"/>
      <c r="Y2729" s="108"/>
      <c r="Z2729" s="80"/>
      <c r="AA2729" s="80"/>
      <c r="AB2729" s="109"/>
      <c r="AC2729" s="80"/>
      <c r="AD2729" s="80"/>
      <c r="AE2729" s="80"/>
      <c r="AF2729" s="80"/>
      <c r="AG2729" s="80"/>
      <c r="AH2729" s="107"/>
      <c r="AI2729" s="107"/>
      <c r="AJ2729" s="105"/>
      <c r="AK2729" s="85"/>
      <c r="AL2729" s="85"/>
      <c r="AM2729" s="105"/>
      <c r="AN2729" s="107"/>
      <c r="AO2729" s="107"/>
      <c r="AP2729" s="105"/>
      <c r="AQ2729" s="85"/>
      <c r="AR2729" s="85"/>
      <c r="AS2729" s="105"/>
      <c r="AT2729" s="107"/>
      <c r="AU2729" s="85"/>
      <c r="AV2729" s="107"/>
      <c r="AW2729" s="85"/>
      <c r="AX2729" s="85"/>
      <c r="AY2729" s="85"/>
      <c r="AZ2729" s="80"/>
      <c r="BA2729" s="86"/>
      <c r="BB2729" s="86"/>
      <c r="BC2729" s="105"/>
    </row>
    <row r="2730" spans="1:55" x14ac:dyDescent="0.25">
      <c r="A2730" s="80"/>
      <c r="B2730" s="80"/>
      <c r="C2730" s="80"/>
      <c r="D2730" s="80"/>
      <c r="E2730" s="80"/>
      <c r="F2730" s="80"/>
      <c r="G2730" s="80"/>
      <c r="H2730" s="84"/>
      <c r="I2730" s="84"/>
      <c r="J2730" s="105"/>
      <c r="K2730" s="84"/>
      <c r="L2730" s="105"/>
      <c r="M2730" s="84"/>
      <c r="N2730" s="105"/>
      <c r="O2730" s="84"/>
      <c r="P2730" s="84"/>
      <c r="Q2730" s="105"/>
      <c r="R2730" s="84"/>
      <c r="S2730" s="105"/>
      <c r="T2730" s="84"/>
      <c r="U2730" s="105"/>
      <c r="V2730" s="80"/>
      <c r="W2730" s="80"/>
      <c r="X2730" s="108"/>
      <c r="Y2730" s="108"/>
      <c r="Z2730" s="80"/>
      <c r="AA2730" s="80"/>
      <c r="AB2730" s="109"/>
      <c r="AC2730" s="80"/>
      <c r="AD2730" s="80"/>
      <c r="AE2730" s="80"/>
      <c r="AF2730" s="80"/>
      <c r="AG2730" s="80"/>
      <c r="AH2730" s="107"/>
      <c r="AI2730" s="107"/>
      <c r="AJ2730" s="105"/>
      <c r="AK2730" s="85"/>
      <c r="AL2730" s="85"/>
      <c r="AM2730" s="105"/>
      <c r="AN2730" s="107"/>
      <c r="AO2730" s="107"/>
      <c r="AP2730" s="105"/>
      <c r="AQ2730" s="85"/>
      <c r="AR2730" s="85"/>
      <c r="AS2730" s="105"/>
      <c r="AT2730" s="107"/>
      <c r="AU2730" s="85"/>
      <c r="AV2730" s="107"/>
      <c r="AW2730" s="85"/>
      <c r="AX2730" s="85"/>
      <c r="AY2730" s="85"/>
      <c r="AZ2730" s="80"/>
      <c r="BA2730" s="86"/>
      <c r="BB2730" s="86"/>
      <c r="BC2730" s="105"/>
    </row>
    <row r="2731" spans="1:55" x14ac:dyDescent="0.25">
      <c r="A2731" s="80"/>
      <c r="B2731" s="80"/>
      <c r="C2731" s="80"/>
      <c r="D2731" s="80"/>
      <c r="E2731" s="80"/>
      <c r="F2731" s="80"/>
      <c r="G2731" s="80"/>
      <c r="H2731" s="84"/>
      <c r="I2731" s="84"/>
      <c r="J2731" s="105"/>
      <c r="K2731" s="84"/>
      <c r="L2731" s="105"/>
      <c r="M2731" s="84"/>
      <c r="N2731" s="105"/>
      <c r="O2731" s="84"/>
      <c r="P2731" s="84"/>
      <c r="Q2731" s="105"/>
      <c r="R2731" s="84"/>
      <c r="S2731" s="105"/>
      <c r="T2731" s="84"/>
      <c r="U2731" s="105"/>
      <c r="V2731" s="80"/>
      <c r="W2731" s="80"/>
      <c r="X2731" s="108"/>
      <c r="Y2731" s="108"/>
      <c r="Z2731" s="80"/>
      <c r="AA2731" s="80"/>
      <c r="AB2731" s="109"/>
      <c r="AC2731" s="80"/>
      <c r="AD2731" s="80"/>
      <c r="AE2731" s="80"/>
      <c r="AF2731" s="80"/>
      <c r="AG2731" s="80"/>
      <c r="AH2731" s="107"/>
      <c r="AI2731" s="107"/>
      <c r="AJ2731" s="105"/>
      <c r="AK2731" s="85"/>
      <c r="AL2731" s="85"/>
      <c r="AM2731" s="105"/>
      <c r="AN2731" s="107"/>
      <c r="AO2731" s="107"/>
      <c r="AP2731" s="105"/>
      <c r="AQ2731" s="85"/>
      <c r="AR2731" s="85"/>
      <c r="AS2731" s="105"/>
      <c r="AT2731" s="107"/>
      <c r="AU2731" s="85"/>
      <c r="AV2731" s="107"/>
      <c r="AW2731" s="85"/>
      <c r="AX2731" s="85"/>
      <c r="AY2731" s="85"/>
      <c r="AZ2731" s="80"/>
      <c r="BA2731" s="86"/>
      <c r="BB2731" s="86"/>
      <c r="BC2731" s="105"/>
    </row>
    <row r="2732" spans="1:55" x14ac:dyDescent="0.25">
      <c r="A2732" s="80"/>
      <c r="B2732" s="80"/>
      <c r="C2732" s="80"/>
      <c r="D2732" s="80"/>
      <c r="E2732" s="80"/>
      <c r="F2732" s="80"/>
      <c r="G2732" s="80"/>
      <c r="H2732" s="80"/>
      <c r="I2732" s="80"/>
      <c r="J2732" s="80"/>
      <c r="K2732" s="84"/>
      <c r="L2732" s="105"/>
      <c r="M2732" s="84"/>
      <c r="N2732" s="105"/>
      <c r="O2732" s="80"/>
      <c r="P2732" s="80"/>
      <c r="Q2732" s="80"/>
      <c r="R2732" s="84"/>
      <c r="S2732" s="105"/>
      <c r="T2732" s="84"/>
      <c r="U2732" s="105"/>
      <c r="V2732" s="80"/>
      <c r="W2732" s="80"/>
      <c r="X2732" s="80"/>
      <c r="Y2732" s="80"/>
      <c r="Z2732" s="80"/>
      <c r="AA2732" s="80"/>
      <c r="AB2732" s="109"/>
      <c r="AC2732" s="80"/>
      <c r="AD2732" s="80"/>
      <c r="AE2732" s="80"/>
      <c r="AF2732" s="80"/>
      <c r="AG2732" s="80"/>
      <c r="AH2732" s="80"/>
      <c r="AI2732" s="80"/>
      <c r="AJ2732" s="80"/>
      <c r="AK2732" s="80"/>
      <c r="AL2732" s="80"/>
      <c r="AM2732" s="80"/>
      <c r="AN2732" s="80"/>
      <c r="AO2732" s="80"/>
      <c r="AP2732" s="80"/>
      <c r="AQ2732" s="80"/>
      <c r="AR2732" s="80"/>
      <c r="AS2732" s="80"/>
      <c r="AT2732" s="80"/>
      <c r="AU2732" s="80"/>
      <c r="AV2732" s="80"/>
      <c r="AW2732" s="80"/>
      <c r="AX2732" s="80"/>
      <c r="AY2732" s="80"/>
      <c r="AZ2732" s="80"/>
      <c r="BA2732" s="80"/>
      <c r="BB2732" s="80"/>
      <c r="BC2732" s="80"/>
    </row>
    <row r="2733" spans="1:55" x14ac:dyDescent="0.25">
      <c r="A2733" s="80"/>
      <c r="B2733" s="80"/>
      <c r="C2733" s="80"/>
      <c r="D2733" s="80"/>
      <c r="E2733" s="80"/>
      <c r="F2733" s="80"/>
      <c r="G2733" s="80"/>
      <c r="H2733" s="84"/>
      <c r="I2733" s="84"/>
      <c r="J2733" s="105"/>
      <c r="K2733" s="84"/>
      <c r="L2733" s="105"/>
      <c r="M2733" s="84"/>
      <c r="N2733" s="105"/>
      <c r="O2733" s="84"/>
      <c r="P2733" s="84"/>
      <c r="Q2733" s="105"/>
      <c r="R2733" s="84"/>
      <c r="S2733" s="105"/>
      <c r="T2733" s="84"/>
      <c r="U2733" s="105"/>
      <c r="V2733" s="80"/>
      <c r="W2733" s="80"/>
      <c r="X2733" s="108"/>
      <c r="Y2733" s="108"/>
      <c r="Z2733" s="80"/>
      <c r="AA2733" s="80"/>
      <c r="AB2733" s="109"/>
      <c r="AC2733" s="80"/>
      <c r="AD2733" s="80"/>
      <c r="AE2733" s="80"/>
      <c r="AF2733" s="80"/>
      <c r="AG2733" s="80"/>
      <c r="AH2733" s="107"/>
      <c r="AI2733" s="107"/>
      <c r="AJ2733" s="105"/>
      <c r="AK2733" s="85"/>
      <c r="AL2733" s="85"/>
      <c r="AM2733" s="105"/>
      <c r="AN2733" s="107"/>
      <c r="AO2733" s="107"/>
      <c r="AP2733" s="105"/>
      <c r="AQ2733" s="85"/>
      <c r="AR2733" s="85"/>
      <c r="AS2733" s="105"/>
      <c r="AT2733" s="107"/>
      <c r="AU2733" s="85"/>
      <c r="AV2733" s="107"/>
      <c r="AW2733" s="85"/>
      <c r="AX2733" s="85"/>
      <c r="AY2733" s="85"/>
      <c r="AZ2733" s="80"/>
      <c r="BA2733" s="86"/>
      <c r="BB2733" s="86"/>
      <c r="BC2733" s="105"/>
    </row>
    <row r="2734" spans="1:55" x14ac:dyDescent="0.25">
      <c r="A2734" s="80"/>
      <c r="B2734" s="80"/>
      <c r="C2734" s="80"/>
      <c r="D2734" s="80"/>
      <c r="E2734" s="80"/>
      <c r="F2734" s="80"/>
      <c r="G2734" s="80"/>
      <c r="H2734" s="84"/>
      <c r="I2734" s="84"/>
      <c r="J2734" s="105"/>
      <c r="K2734" s="84"/>
      <c r="L2734" s="105"/>
      <c r="M2734" s="84"/>
      <c r="N2734" s="105"/>
      <c r="O2734" s="84"/>
      <c r="P2734" s="84"/>
      <c r="Q2734" s="105"/>
      <c r="R2734" s="84"/>
      <c r="S2734" s="105"/>
      <c r="T2734" s="84"/>
      <c r="U2734" s="105"/>
      <c r="V2734" s="80"/>
      <c r="W2734" s="80"/>
      <c r="X2734" s="108"/>
      <c r="Y2734" s="108"/>
      <c r="Z2734" s="80"/>
      <c r="AA2734" s="80"/>
      <c r="AB2734" s="109"/>
      <c r="AC2734" s="80"/>
      <c r="AD2734" s="80"/>
      <c r="AE2734" s="80"/>
      <c r="AF2734" s="80"/>
      <c r="AG2734" s="80"/>
      <c r="AH2734" s="107"/>
      <c r="AI2734" s="107"/>
      <c r="AJ2734" s="105"/>
      <c r="AK2734" s="85"/>
      <c r="AL2734" s="85"/>
      <c r="AM2734" s="105"/>
      <c r="AN2734" s="107"/>
      <c r="AO2734" s="107"/>
      <c r="AP2734" s="105"/>
      <c r="AQ2734" s="85"/>
      <c r="AR2734" s="85"/>
      <c r="AS2734" s="105"/>
      <c r="AT2734" s="107"/>
      <c r="AU2734" s="85"/>
      <c r="AV2734" s="107"/>
      <c r="AW2734" s="85"/>
      <c r="AX2734" s="85"/>
      <c r="AY2734" s="85"/>
      <c r="AZ2734" s="80"/>
      <c r="BA2734" s="86"/>
      <c r="BB2734" s="86"/>
      <c r="BC2734" s="105"/>
    </row>
    <row r="2735" spans="1:55" x14ac:dyDescent="0.25">
      <c r="A2735" s="80"/>
      <c r="B2735" s="80"/>
      <c r="C2735" s="80"/>
      <c r="D2735" s="80"/>
      <c r="E2735" s="80"/>
      <c r="F2735" s="80"/>
      <c r="G2735" s="80"/>
      <c r="H2735" s="84"/>
      <c r="I2735" s="80"/>
      <c r="J2735" s="80"/>
      <c r="K2735" s="84"/>
      <c r="L2735" s="105"/>
      <c r="M2735" s="84"/>
      <c r="N2735" s="105"/>
      <c r="O2735" s="84"/>
      <c r="P2735" s="80"/>
      <c r="Q2735" s="80"/>
      <c r="R2735" s="84"/>
      <c r="S2735" s="105"/>
      <c r="T2735" s="84"/>
      <c r="U2735" s="105"/>
      <c r="V2735" s="80"/>
      <c r="W2735" s="80"/>
      <c r="X2735" s="108"/>
      <c r="Y2735" s="108"/>
      <c r="Z2735" s="80"/>
      <c r="AA2735" s="80"/>
      <c r="AB2735" s="109"/>
      <c r="AC2735" s="80"/>
      <c r="AD2735" s="80"/>
      <c r="AE2735" s="80"/>
      <c r="AF2735" s="80"/>
      <c r="AG2735" s="80"/>
      <c r="AH2735" s="107"/>
      <c r="AI2735" s="80"/>
      <c r="AJ2735" s="80"/>
      <c r="AK2735" s="85"/>
      <c r="AL2735" s="80"/>
      <c r="AM2735" s="80"/>
      <c r="AN2735" s="107"/>
      <c r="AO2735" s="80"/>
      <c r="AP2735" s="80"/>
      <c r="AQ2735" s="85"/>
      <c r="AR2735" s="80"/>
      <c r="AS2735" s="80"/>
      <c r="AT2735" s="107"/>
      <c r="AU2735" s="85"/>
      <c r="AV2735" s="107"/>
      <c r="AW2735" s="85"/>
      <c r="AX2735" s="85"/>
      <c r="AY2735" s="80"/>
      <c r="AZ2735" s="80"/>
      <c r="BA2735" s="86"/>
      <c r="BB2735" s="80"/>
      <c r="BC2735" s="80"/>
    </row>
    <row r="2736" spans="1:55" x14ac:dyDescent="0.25">
      <c r="A2736" s="80"/>
      <c r="B2736" s="80"/>
      <c r="C2736" s="80"/>
      <c r="D2736" s="80"/>
      <c r="E2736" s="80"/>
      <c r="F2736" s="80"/>
      <c r="G2736" s="80"/>
      <c r="H2736" s="84"/>
      <c r="I2736" s="84"/>
      <c r="J2736" s="105"/>
      <c r="K2736" s="84"/>
      <c r="L2736" s="105"/>
      <c r="M2736" s="84"/>
      <c r="N2736" s="105"/>
      <c r="O2736" s="84"/>
      <c r="P2736" s="84"/>
      <c r="Q2736" s="105"/>
      <c r="R2736" s="84"/>
      <c r="S2736" s="105"/>
      <c r="T2736" s="84"/>
      <c r="U2736" s="105"/>
      <c r="V2736" s="80"/>
      <c r="W2736" s="80"/>
      <c r="X2736" s="108"/>
      <c r="Y2736" s="108"/>
      <c r="Z2736" s="80"/>
      <c r="AA2736" s="80"/>
      <c r="AB2736" s="109"/>
      <c r="AC2736" s="80"/>
      <c r="AD2736" s="80"/>
      <c r="AE2736" s="80"/>
      <c r="AF2736" s="80"/>
      <c r="AG2736" s="80"/>
      <c r="AH2736" s="107"/>
      <c r="AI2736" s="107"/>
      <c r="AJ2736" s="105"/>
      <c r="AK2736" s="85"/>
      <c r="AL2736" s="85"/>
      <c r="AM2736" s="105"/>
      <c r="AN2736" s="107"/>
      <c r="AO2736" s="107"/>
      <c r="AP2736" s="105"/>
      <c r="AQ2736" s="85"/>
      <c r="AR2736" s="85"/>
      <c r="AS2736" s="105"/>
      <c r="AT2736" s="107"/>
      <c r="AU2736" s="85"/>
      <c r="AV2736" s="107"/>
      <c r="AW2736" s="85"/>
      <c r="AX2736" s="85"/>
      <c r="AY2736" s="85"/>
      <c r="AZ2736" s="80"/>
      <c r="BA2736" s="86"/>
      <c r="BB2736" s="86"/>
      <c r="BC2736" s="105"/>
    </row>
    <row r="2737" spans="1:55" x14ac:dyDescent="0.25">
      <c r="A2737" s="80"/>
      <c r="B2737" s="80"/>
      <c r="C2737" s="80"/>
      <c r="D2737" s="80"/>
      <c r="E2737" s="80"/>
      <c r="F2737" s="80"/>
      <c r="G2737" s="80"/>
      <c r="H2737" s="84"/>
      <c r="I2737" s="84"/>
      <c r="J2737" s="105"/>
      <c r="K2737" s="84"/>
      <c r="L2737" s="105"/>
      <c r="M2737" s="84"/>
      <c r="N2737" s="105"/>
      <c r="O2737" s="84"/>
      <c r="P2737" s="84"/>
      <c r="Q2737" s="105"/>
      <c r="R2737" s="84"/>
      <c r="S2737" s="105"/>
      <c r="T2737" s="84"/>
      <c r="U2737" s="105"/>
      <c r="V2737" s="80"/>
      <c r="W2737" s="80"/>
      <c r="X2737" s="108"/>
      <c r="Y2737" s="108"/>
      <c r="Z2737" s="80"/>
      <c r="AA2737" s="80"/>
      <c r="AB2737" s="109"/>
      <c r="AC2737" s="80"/>
      <c r="AD2737" s="80"/>
      <c r="AE2737" s="80"/>
      <c r="AF2737" s="80"/>
      <c r="AG2737" s="80"/>
      <c r="AH2737" s="107"/>
      <c r="AI2737" s="107"/>
      <c r="AJ2737" s="105"/>
      <c r="AK2737" s="85"/>
      <c r="AL2737" s="85"/>
      <c r="AM2737" s="105"/>
      <c r="AN2737" s="107"/>
      <c r="AO2737" s="107"/>
      <c r="AP2737" s="105"/>
      <c r="AQ2737" s="85"/>
      <c r="AR2737" s="85"/>
      <c r="AS2737" s="105"/>
      <c r="AT2737" s="107"/>
      <c r="AU2737" s="85"/>
      <c r="AV2737" s="107"/>
      <c r="AW2737" s="85"/>
      <c r="AX2737" s="85"/>
      <c r="AY2737" s="85"/>
      <c r="AZ2737" s="80"/>
      <c r="BA2737" s="86"/>
      <c r="BB2737" s="86"/>
      <c r="BC2737" s="105"/>
    </row>
    <row r="2738" spans="1:55" x14ac:dyDescent="0.25">
      <c r="A2738" s="80"/>
      <c r="B2738" s="80"/>
      <c r="C2738" s="80"/>
      <c r="D2738" s="80"/>
      <c r="E2738" s="80"/>
      <c r="F2738" s="80"/>
      <c r="G2738" s="80"/>
      <c r="H2738" s="84"/>
      <c r="I2738" s="84"/>
      <c r="J2738" s="105"/>
      <c r="K2738" s="84"/>
      <c r="L2738" s="105"/>
      <c r="M2738" s="84"/>
      <c r="N2738" s="105"/>
      <c r="O2738" s="84"/>
      <c r="P2738" s="84"/>
      <c r="Q2738" s="105"/>
      <c r="R2738" s="84"/>
      <c r="S2738" s="105"/>
      <c r="T2738" s="84"/>
      <c r="U2738" s="105"/>
      <c r="V2738" s="80"/>
      <c r="W2738" s="80"/>
      <c r="X2738" s="108"/>
      <c r="Y2738" s="108"/>
      <c r="Z2738" s="80"/>
      <c r="AA2738" s="80"/>
      <c r="AB2738" s="109"/>
      <c r="AC2738" s="80"/>
      <c r="AD2738" s="80"/>
      <c r="AE2738" s="80"/>
      <c r="AF2738" s="80"/>
      <c r="AG2738" s="80"/>
      <c r="AH2738" s="107"/>
      <c r="AI2738" s="107"/>
      <c r="AJ2738" s="105"/>
      <c r="AK2738" s="85"/>
      <c r="AL2738" s="85"/>
      <c r="AM2738" s="105"/>
      <c r="AN2738" s="107"/>
      <c r="AO2738" s="107"/>
      <c r="AP2738" s="105"/>
      <c r="AQ2738" s="85"/>
      <c r="AR2738" s="85"/>
      <c r="AS2738" s="105"/>
      <c r="AT2738" s="107"/>
      <c r="AU2738" s="85"/>
      <c r="AV2738" s="107"/>
      <c r="AW2738" s="85"/>
      <c r="AX2738" s="85"/>
      <c r="AY2738" s="85"/>
      <c r="AZ2738" s="80"/>
      <c r="BA2738" s="86"/>
      <c r="BB2738" s="86"/>
      <c r="BC2738" s="105"/>
    </row>
    <row r="2739" spans="1:55" x14ac:dyDescent="0.25">
      <c r="A2739" s="80"/>
      <c r="B2739" s="80"/>
      <c r="C2739" s="80"/>
      <c r="D2739" s="80"/>
      <c r="E2739" s="80"/>
      <c r="F2739" s="80"/>
      <c r="G2739" s="80"/>
      <c r="H2739" s="84"/>
      <c r="I2739" s="84"/>
      <c r="J2739" s="105"/>
      <c r="K2739" s="84"/>
      <c r="L2739" s="105"/>
      <c r="M2739" s="84"/>
      <c r="N2739" s="105"/>
      <c r="O2739" s="84"/>
      <c r="P2739" s="84"/>
      <c r="Q2739" s="105"/>
      <c r="R2739" s="84"/>
      <c r="S2739" s="105"/>
      <c r="T2739" s="84"/>
      <c r="U2739" s="105"/>
      <c r="V2739" s="80"/>
      <c r="W2739" s="80"/>
      <c r="X2739" s="108"/>
      <c r="Y2739" s="108"/>
      <c r="Z2739" s="80"/>
      <c r="AA2739" s="80"/>
      <c r="AB2739" s="109"/>
      <c r="AC2739" s="80"/>
      <c r="AD2739" s="80"/>
      <c r="AE2739" s="80"/>
      <c r="AF2739" s="80"/>
      <c r="AG2739" s="80"/>
      <c r="AH2739" s="107"/>
      <c r="AI2739" s="107"/>
      <c r="AJ2739" s="105"/>
      <c r="AK2739" s="85"/>
      <c r="AL2739" s="85"/>
      <c r="AM2739" s="105"/>
      <c r="AN2739" s="107"/>
      <c r="AO2739" s="107"/>
      <c r="AP2739" s="105"/>
      <c r="AQ2739" s="85"/>
      <c r="AR2739" s="85"/>
      <c r="AS2739" s="105"/>
      <c r="AT2739" s="107"/>
      <c r="AU2739" s="85"/>
      <c r="AV2739" s="107"/>
      <c r="AW2739" s="85"/>
      <c r="AX2739" s="85"/>
      <c r="AY2739" s="85"/>
      <c r="AZ2739" s="80"/>
      <c r="BA2739" s="86"/>
      <c r="BB2739" s="86"/>
      <c r="BC2739" s="105"/>
    </row>
    <row r="2740" spans="1:55" x14ac:dyDescent="0.25">
      <c r="A2740" s="80"/>
      <c r="B2740" s="80"/>
      <c r="C2740" s="80"/>
      <c r="D2740" s="81"/>
      <c r="E2740" s="82"/>
      <c r="F2740" s="83"/>
      <c r="G2740" s="83"/>
      <c r="H2740" s="84"/>
      <c r="I2740" s="84"/>
      <c r="J2740" s="105"/>
      <c r="K2740" s="84"/>
      <c r="L2740" s="105"/>
      <c r="M2740" s="84"/>
      <c r="N2740" s="105"/>
      <c r="O2740" s="84"/>
      <c r="P2740" s="84"/>
      <c r="Q2740" s="105"/>
      <c r="R2740" s="84"/>
      <c r="S2740" s="105"/>
      <c r="T2740" s="84"/>
      <c r="U2740" s="105"/>
      <c r="V2740" s="80"/>
      <c r="W2740" s="80"/>
      <c r="X2740" s="80"/>
      <c r="Y2740" s="80"/>
      <c r="Z2740" s="106"/>
      <c r="AA2740" s="106"/>
      <c r="AB2740" s="109"/>
      <c r="AC2740" s="106"/>
      <c r="AD2740" s="106"/>
      <c r="AE2740" s="80"/>
      <c r="AF2740" s="106"/>
      <c r="AG2740" s="106"/>
      <c r="AH2740" s="107"/>
      <c r="AI2740" s="107"/>
      <c r="AJ2740" s="105"/>
      <c r="AK2740" s="85"/>
      <c r="AL2740" s="85"/>
      <c r="AM2740" s="105"/>
      <c r="AN2740" s="107"/>
      <c r="AO2740" s="107"/>
      <c r="AP2740" s="105"/>
      <c r="AQ2740" s="85"/>
      <c r="AR2740" s="85"/>
      <c r="AS2740" s="105"/>
      <c r="AT2740" s="107"/>
      <c r="AU2740" s="85"/>
      <c r="AV2740" s="107"/>
      <c r="AW2740" s="85"/>
      <c r="AX2740" s="85"/>
      <c r="AY2740" s="85"/>
      <c r="AZ2740" s="80"/>
      <c r="BA2740" s="86"/>
      <c r="BB2740" s="86"/>
      <c r="BC2740" s="105"/>
    </row>
    <row r="2741" spans="1:55" x14ac:dyDescent="0.25">
      <c r="A2741" s="80"/>
      <c r="B2741" s="80"/>
      <c r="C2741" s="80"/>
      <c r="D2741" s="81"/>
      <c r="E2741" s="82"/>
      <c r="F2741" s="83"/>
      <c r="G2741" s="83"/>
      <c r="H2741" s="84"/>
      <c r="I2741" s="84"/>
      <c r="J2741" s="105"/>
      <c r="K2741" s="84"/>
      <c r="L2741" s="105"/>
      <c r="M2741" s="84"/>
      <c r="N2741" s="105"/>
      <c r="O2741" s="84"/>
      <c r="P2741" s="84"/>
      <c r="Q2741" s="105"/>
      <c r="R2741" s="84"/>
      <c r="S2741" s="105"/>
      <c r="T2741" s="84"/>
      <c r="U2741" s="105"/>
      <c r="V2741" s="80"/>
      <c r="W2741" s="80"/>
      <c r="X2741" s="80"/>
      <c r="Y2741" s="80"/>
      <c r="Z2741" s="106"/>
      <c r="AA2741" s="106"/>
      <c r="AB2741" s="109"/>
      <c r="AC2741" s="106"/>
      <c r="AD2741" s="106"/>
      <c r="AE2741" s="80"/>
      <c r="AF2741" s="106"/>
      <c r="AG2741" s="106"/>
      <c r="AH2741" s="107"/>
      <c r="AI2741" s="107"/>
      <c r="AJ2741" s="105"/>
      <c r="AK2741" s="85"/>
      <c r="AL2741" s="85"/>
      <c r="AM2741" s="105"/>
      <c r="AN2741" s="107"/>
      <c r="AO2741" s="107"/>
      <c r="AP2741" s="105"/>
      <c r="AQ2741" s="85"/>
      <c r="AR2741" s="85"/>
      <c r="AS2741" s="105"/>
      <c r="AT2741" s="107"/>
      <c r="AU2741" s="85"/>
      <c r="AV2741" s="107"/>
      <c r="AW2741" s="85"/>
      <c r="AX2741" s="85"/>
      <c r="AY2741" s="85"/>
      <c r="AZ2741" s="80"/>
      <c r="BA2741" s="86"/>
      <c r="BB2741" s="86"/>
      <c r="BC2741" s="105"/>
    </row>
    <row r="2742" spans="1:55" x14ac:dyDescent="0.25">
      <c r="A2742" s="80"/>
      <c r="B2742" s="80"/>
      <c r="C2742" s="80"/>
      <c r="D2742" s="81"/>
      <c r="E2742" s="82"/>
      <c r="F2742" s="83"/>
      <c r="G2742" s="83"/>
      <c r="H2742" s="84"/>
      <c r="I2742" s="84"/>
      <c r="J2742" s="105"/>
      <c r="K2742" s="84"/>
      <c r="L2742" s="105"/>
      <c r="M2742" s="84"/>
      <c r="N2742" s="105"/>
      <c r="O2742" s="84"/>
      <c r="P2742" s="84"/>
      <c r="Q2742" s="105"/>
      <c r="R2742" s="84"/>
      <c r="S2742" s="105"/>
      <c r="T2742" s="84"/>
      <c r="U2742" s="105"/>
      <c r="V2742" s="80"/>
      <c r="W2742" s="80"/>
      <c r="X2742" s="108"/>
      <c r="Y2742" s="108"/>
      <c r="Z2742" s="106"/>
      <c r="AA2742" s="106"/>
      <c r="AB2742" s="109"/>
      <c r="AC2742" s="106"/>
      <c r="AD2742" s="106"/>
      <c r="AE2742" s="80"/>
      <c r="AF2742" s="106"/>
      <c r="AG2742" s="106"/>
      <c r="AH2742" s="107"/>
      <c r="AI2742" s="107"/>
      <c r="AJ2742" s="105"/>
      <c r="AK2742" s="85"/>
      <c r="AL2742" s="85"/>
      <c r="AM2742" s="105"/>
      <c r="AN2742" s="107"/>
      <c r="AO2742" s="107"/>
      <c r="AP2742" s="105"/>
      <c r="AQ2742" s="85"/>
      <c r="AR2742" s="85"/>
      <c r="AS2742" s="105"/>
      <c r="AT2742" s="107"/>
      <c r="AU2742" s="85"/>
      <c r="AV2742" s="107"/>
      <c r="AW2742" s="85"/>
      <c r="AX2742" s="85"/>
      <c r="AY2742" s="85"/>
      <c r="AZ2742" s="80"/>
      <c r="BA2742" s="86"/>
      <c r="BB2742" s="86"/>
      <c r="BC2742" s="105"/>
    </row>
    <row r="2743" spans="1:55" x14ac:dyDescent="0.25">
      <c r="A2743" s="80"/>
      <c r="B2743" s="80"/>
      <c r="C2743" s="80"/>
      <c r="D2743" s="81"/>
      <c r="E2743" s="82"/>
      <c r="F2743" s="83"/>
      <c r="G2743" s="83"/>
      <c r="H2743" s="84"/>
      <c r="I2743" s="84"/>
      <c r="J2743" s="105"/>
      <c r="K2743" s="84"/>
      <c r="L2743" s="105"/>
      <c r="M2743" s="84"/>
      <c r="N2743" s="105"/>
      <c r="O2743" s="84"/>
      <c r="P2743" s="84"/>
      <c r="Q2743" s="105"/>
      <c r="R2743" s="84"/>
      <c r="S2743" s="105"/>
      <c r="T2743" s="84"/>
      <c r="U2743" s="105"/>
      <c r="V2743" s="80"/>
      <c r="W2743" s="80"/>
      <c r="X2743" s="80"/>
      <c r="Y2743" s="80"/>
      <c r="Z2743" s="106"/>
      <c r="AA2743" s="106"/>
      <c r="AB2743" s="109"/>
      <c r="AC2743" s="106"/>
      <c r="AD2743" s="106"/>
      <c r="AE2743" s="80"/>
      <c r="AF2743" s="106"/>
      <c r="AG2743" s="106"/>
      <c r="AH2743" s="107"/>
      <c r="AI2743" s="107"/>
      <c r="AJ2743" s="105"/>
      <c r="AK2743" s="85"/>
      <c r="AL2743" s="85"/>
      <c r="AM2743" s="105"/>
      <c r="AN2743" s="107"/>
      <c r="AO2743" s="107"/>
      <c r="AP2743" s="105"/>
      <c r="AQ2743" s="85"/>
      <c r="AR2743" s="85"/>
      <c r="AS2743" s="105"/>
      <c r="AT2743" s="107"/>
      <c r="AU2743" s="85"/>
      <c r="AV2743" s="107"/>
      <c r="AW2743" s="85"/>
      <c r="AX2743" s="85"/>
      <c r="AY2743" s="85"/>
      <c r="AZ2743" s="80"/>
      <c r="BA2743" s="86"/>
      <c r="BB2743" s="86"/>
      <c r="BC2743" s="105"/>
    </row>
    <row r="2744" spans="1:55" x14ac:dyDescent="0.25">
      <c r="A2744" s="80"/>
      <c r="B2744" s="80"/>
      <c r="C2744" s="80"/>
      <c r="D2744" s="81"/>
      <c r="E2744" s="82"/>
      <c r="F2744" s="83"/>
      <c r="G2744" s="83"/>
      <c r="H2744" s="84"/>
      <c r="I2744" s="84"/>
      <c r="J2744" s="105"/>
      <c r="K2744" s="84"/>
      <c r="L2744" s="105"/>
      <c r="M2744" s="84"/>
      <c r="N2744" s="105"/>
      <c r="O2744" s="84"/>
      <c r="P2744" s="84"/>
      <c r="Q2744" s="105"/>
      <c r="R2744" s="84"/>
      <c r="S2744" s="105"/>
      <c r="T2744" s="84"/>
      <c r="U2744" s="105"/>
      <c r="V2744" s="80"/>
      <c r="W2744" s="80"/>
      <c r="X2744" s="80"/>
      <c r="Y2744" s="80"/>
      <c r="Z2744" s="106"/>
      <c r="AA2744" s="106"/>
      <c r="AB2744" s="109"/>
      <c r="AC2744" s="106"/>
      <c r="AD2744" s="106"/>
      <c r="AE2744" s="80"/>
      <c r="AF2744" s="106"/>
      <c r="AG2744" s="106"/>
      <c r="AH2744" s="107"/>
      <c r="AI2744" s="107"/>
      <c r="AJ2744" s="105"/>
      <c r="AK2744" s="85"/>
      <c r="AL2744" s="85"/>
      <c r="AM2744" s="105"/>
      <c r="AN2744" s="107"/>
      <c r="AO2744" s="107"/>
      <c r="AP2744" s="105"/>
      <c r="AQ2744" s="85"/>
      <c r="AR2744" s="85"/>
      <c r="AS2744" s="105"/>
      <c r="AT2744" s="107"/>
      <c r="AU2744" s="85"/>
      <c r="AV2744" s="107"/>
      <c r="AW2744" s="85"/>
      <c r="AX2744" s="85"/>
      <c r="AY2744" s="85"/>
      <c r="AZ2744" s="80"/>
      <c r="BA2744" s="86"/>
      <c r="BB2744" s="86"/>
      <c r="BC2744" s="105"/>
    </row>
    <row r="2745" spans="1:55" x14ac:dyDescent="0.25">
      <c r="A2745" s="80"/>
      <c r="B2745" s="80"/>
      <c r="C2745" s="80"/>
      <c r="D2745" s="81"/>
      <c r="E2745" s="82"/>
      <c r="F2745" s="83"/>
      <c r="G2745" s="83"/>
      <c r="H2745" s="84"/>
      <c r="I2745" s="84"/>
      <c r="J2745" s="105"/>
      <c r="K2745" s="84"/>
      <c r="L2745" s="105"/>
      <c r="M2745" s="84"/>
      <c r="N2745" s="105"/>
      <c r="O2745" s="84"/>
      <c r="P2745" s="84"/>
      <c r="Q2745" s="105"/>
      <c r="R2745" s="84"/>
      <c r="S2745" s="105"/>
      <c r="T2745" s="84"/>
      <c r="U2745" s="105"/>
      <c r="V2745" s="80"/>
      <c r="W2745" s="80"/>
      <c r="X2745" s="80"/>
      <c r="Y2745" s="80"/>
      <c r="Z2745" s="106"/>
      <c r="AA2745" s="106"/>
      <c r="AB2745" s="109"/>
      <c r="AC2745" s="106"/>
      <c r="AD2745" s="106"/>
      <c r="AE2745" s="80"/>
      <c r="AF2745" s="106"/>
      <c r="AG2745" s="106"/>
      <c r="AH2745" s="107"/>
      <c r="AI2745" s="107"/>
      <c r="AJ2745" s="105"/>
      <c r="AK2745" s="85"/>
      <c r="AL2745" s="85"/>
      <c r="AM2745" s="105"/>
      <c r="AN2745" s="107"/>
      <c r="AO2745" s="107"/>
      <c r="AP2745" s="105"/>
      <c r="AQ2745" s="85"/>
      <c r="AR2745" s="85"/>
      <c r="AS2745" s="105"/>
      <c r="AT2745" s="107"/>
      <c r="AU2745" s="85"/>
      <c r="AV2745" s="107"/>
      <c r="AW2745" s="85"/>
      <c r="AX2745" s="85"/>
      <c r="AY2745" s="85"/>
      <c r="AZ2745" s="80"/>
      <c r="BA2745" s="86"/>
      <c r="BB2745" s="86"/>
      <c r="BC2745" s="105"/>
    </row>
    <row r="2746" spans="1:55" x14ac:dyDescent="0.25">
      <c r="A2746" s="80"/>
      <c r="B2746" s="80"/>
      <c r="C2746" s="80"/>
      <c r="D2746" s="81"/>
      <c r="E2746" s="82"/>
      <c r="F2746" s="83"/>
      <c r="G2746" s="83"/>
      <c r="H2746" s="84"/>
      <c r="I2746" s="84"/>
      <c r="J2746" s="105"/>
      <c r="K2746" s="84"/>
      <c r="L2746" s="105"/>
      <c r="M2746" s="84"/>
      <c r="N2746" s="105"/>
      <c r="O2746" s="84"/>
      <c r="P2746" s="84"/>
      <c r="Q2746" s="105"/>
      <c r="R2746" s="84"/>
      <c r="S2746" s="105"/>
      <c r="T2746" s="84"/>
      <c r="U2746" s="105"/>
      <c r="V2746" s="80"/>
      <c r="W2746" s="80"/>
      <c r="X2746" s="108"/>
      <c r="Y2746" s="108"/>
      <c r="Z2746" s="106"/>
      <c r="AA2746" s="106"/>
      <c r="AB2746" s="109"/>
      <c r="AC2746" s="106"/>
      <c r="AD2746" s="106"/>
      <c r="AE2746" s="80"/>
      <c r="AF2746" s="106"/>
      <c r="AG2746" s="106"/>
      <c r="AH2746" s="107"/>
      <c r="AI2746" s="107"/>
      <c r="AJ2746" s="105"/>
      <c r="AK2746" s="85"/>
      <c r="AL2746" s="85"/>
      <c r="AM2746" s="105"/>
      <c r="AN2746" s="107"/>
      <c r="AO2746" s="107"/>
      <c r="AP2746" s="105"/>
      <c r="AQ2746" s="85"/>
      <c r="AR2746" s="85"/>
      <c r="AS2746" s="105"/>
      <c r="AT2746" s="107"/>
      <c r="AU2746" s="85"/>
      <c r="AV2746" s="107"/>
      <c r="AW2746" s="85"/>
      <c r="AX2746" s="85"/>
      <c r="AY2746" s="85"/>
      <c r="AZ2746" s="80"/>
      <c r="BA2746" s="86"/>
      <c r="BB2746" s="86"/>
      <c r="BC2746" s="105"/>
    </row>
    <row r="2747" spans="1:55" x14ac:dyDescent="0.25">
      <c r="A2747" s="80"/>
      <c r="B2747" s="80"/>
      <c r="C2747" s="80"/>
      <c r="D2747" s="81"/>
      <c r="E2747" s="82"/>
      <c r="F2747" s="83"/>
      <c r="G2747" s="83"/>
      <c r="H2747" s="84"/>
      <c r="I2747" s="84"/>
      <c r="J2747" s="105"/>
      <c r="K2747" s="84"/>
      <c r="L2747" s="105"/>
      <c r="M2747" s="84"/>
      <c r="N2747" s="105"/>
      <c r="O2747" s="84"/>
      <c r="P2747" s="84"/>
      <c r="Q2747" s="105"/>
      <c r="R2747" s="84"/>
      <c r="S2747" s="105"/>
      <c r="T2747" s="84"/>
      <c r="U2747" s="105"/>
      <c r="V2747" s="80"/>
      <c r="W2747" s="80"/>
      <c r="X2747" s="108"/>
      <c r="Y2747" s="108"/>
      <c r="Z2747" s="106"/>
      <c r="AA2747" s="106"/>
      <c r="AB2747" s="109"/>
      <c r="AC2747" s="106"/>
      <c r="AD2747" s="106"/>
      <c r="AE2747" s="80"/>
      <c r="AF2747" s="106"/>
      <c r="AG2747" s="106"/>
      <c r="AH2747" s="107"/>
      <c r="AI2747" s="107"/>
      <c r="AJ2747" s="105"/>
      <c r="AK2747" s="85"/>
      <c r="AL2747" s="85"/>
      <c r="AM2747" s="105"/>
      <c r="AN2747" s="107"/>
      <c r="AO2747" s="107"/>
      <c r="AP2747" s="105"/>
      <c r="AQ2747" s="85"/>
      <c r="AR2747" s="85"/>
      <c r="AS2747" s="105"/>
      <c r="AT2747" s="107"/>
      <c r="AU2747" s="85"/>
      <c r="AV2747" s="107"/>
      <c r="AW2747" s="85"/>
      <c r="AX2747" s="85"/>
      <c r="AY2747" s="85"/>
      <c r="AZ2747" s="80"/>
      <c r="BA2747" s="86"/>
      <c r="BB2747" s="86"/>
      <c r="BC2747" s="105"/>
    </row>
    <row r="2748" spans="1:55" x14ac:dyDescent="0.25">
      <c r="A2748" s="80"/>
      <c r="B2748" s="80"/>
      <c r="C2748" s="80"/>
      <c r="D2748" s="81"/>
      <c r="E2748" s="82"/>
      <c r="F2748" s="83"/>
      <c r="G2748" s="83"/>
      <c r="H2748" s="84"/>
      <c r="I2748" s="84"/>
      <c r="J2748" s="105"/>
      <c r="K2748" s="84"/>
      <c r="L2748" s="105"/>
      <c r="M2748" s="84"/>
      <c r="N2748" s="105"/>
      <c r="O2748" s="84"/>
      <c r="P2748" s="84"/>
      <c r="Q2748" s="105"/>
      <c r="R2748" s="84"/>
      <c r="S2748" s="105"/>
      <c r="T2748" s="84"/>
      <c r="U2748" s="105"/>
      <c r="V2748" s="80"/>
      <c r="W2748" s="80"/>
      <c r="X2748" s="108"/>
      <c r="Y2748" s="108"/>
      <c r="Z2748" s="106"/>
      <c r="AA2748" s="106"/>
      <c r="AB2748" s="109"/>
      <c r="AC2748" s="106"/>
      <c r="AD2748" s="106"/>
      <c r="AE2748" s="80"/>
      <c r="AF2748" s="106"/>
      <c r="AG2748" s="106"/>
      <c r="AH2748" s="107"/>
      <c r="AI2748" s="107"/>
      <c r="AJ2748" s="105"/>
      <c r="AK2748" s="85"/>
      <c r="AL2748" s="85"/>
      <c r="AM2748" s="105"/>
      <c r="AN2748" s="107"/>
      <c r="AO2748" s="107"/>
      <c r="AP2748" s="105"/>
      <c r="AQ2748" s="85"/>
      <c r="AR2748" s="85"/>
      <c r="AS2748" s="105"/>
      <c r="AT2748" s="107"/>
      <c r="AU2748" s="85"/>
      <c r="AV2748" s="107"/>
      <c r="AW2748" s="85"/>
      <c r="AX2748" s="85"/>
      <c r="AY2748" s="85"/>
      <c r="AZ2748" s="80"/>
      <c r="BA2748" s="86"/>
      <c r="BB2748" s="86"/>
      <c r="BC2748" s="105"/>
    </row>
    <row r="2749" spans="1:55" x14ac:dyDescent="0.25">
      <c r="A2749" s="80"/>
      <c r="B2749" s="80"/>
      <c r="C2749" s="80"/>
      <c r="D2749" s="80"/>
      <c r="E2749" s="80"/>
      <c r="F2749" s="80"/>
      <c r="G2749" s="80"/>
      <c r="H2749" s="80"/>
      <c r="I2749" s="80"/>
      <c r="J2749" s="80"/>
      <c r="K2749" s="84"/>
      <c r="L2749" s="105"/>
      <c r="M2749" s="84"/>
      <c r="N2749" s="105"/>
      <c r="O2749" s="80"/>
      <c r="P2749" s="80"/>
      <c r="Q2749" s="80"/>
      <c r="R2749" s="84"/>
      <c r="S2749" s="105"/>
      <c r="T2749" s="84"/>
      <c r="U2749" s="105"/>
      <c r="V2749" s="80"/>
      <c r="W2749" s="80"/>
      <c r="X2749" s="80"/>
      <c r="Y2749" s="80"/>
      <c r="Z2749" s="80"/>
      <c r="AA2749" s="80"/>
      <c r="AB2749" s="109"/>
      <c r="AC2749" s="80"/>
      <c r="AD2749" s="80"/>
      <c r="AE2749" s="80"/>
      <c r="AF2749" s="80"/>
      <c r="AG2749" s="80"/>
      <c r="AH2749" s="80"/>
      <c r="AI2749" s="80"/>
      <c r="AJ2749" s="80"/>
      <c r="AK2749" s="80"/>
      <c r="AL2749" s="80"/>
      <c r="AM2749" s="80"/>
      <c r="AN2749" s="80"/>
      <c r="AO2749" s="80"/>
      <c r="AP2749" s="80"/>
      <c r="AQ2749" s="80"/>
      <c r="AR2749" s="80"/>
      <c r="AS2749" s="80"/>
      <c r="AT2749" s="80"/>
      <c r="AU2749" s="80"/>
      <c r="AV2749" s="80"/>
      <c r="AW2749" s="80"/>
      <c r="AX2749" s="80"/>
      <c r="AY2749" s="80"/>
      <c r="AZ2749" s="80"/>
      <c r="BA2749" s="80"/>
      <c r="BB2749" s="80"/>
      <c r="BC2749" s="80"/>
    </row>
    <row r="2750" spans="1:55" x14ac:dyDescent="0.25">
      <c r="A2750" s="80"/>
      <c r="B2750" s="80"/>
      <c r="C2750" s="80"/>
      <c r="D2750" s="81"/>
      <c r="E2750" s="80"/>
      <c r="F2750" s="83"/>
      <c r="G2750" s="80"/>
      <c r="H2750" s="84"/>
      <c r="I2750" s="84"/>
      <c r="J2750" s="105"/>
      <c r="K2750" s="84"/>
      <c r="L2750" s="105"/>
      <c r="M2750" s="84"/>
      <c r="N2750" s="105"/>
      <c r="O2750" s="84"/>
      <c r="P2750" s="84"/>
      <c r="Q2750" s="105"/>
      <c r="R2750" s="84"/>
      <c r="S2750" s="105"/>
      <c r="T2750" s="84"/>
      <c r="U2750" s="105"/>
      <c r="V2750" s="80"/>
      <c r="W2750" s="80"/>
      <c r="X2750" s="108"/>
      <c r="Y2750" s="108"/>
      <c r="Z2750" s="80"/>
      <c r="AA2750" s="80"/>
      <c r="AB2750" s="109"/>
      <c r="AC2750" s="80"/>
      <c r="AD2750" s="80"/>
      <c r="AE2750" s="80"/>
      <c r="AF2750" s="80"/>
      <c r="AG2750" s="80"/>
      <c r="AH2750" s="107"/>
      <c r="AI2750" s="107"/>
      <c r="AJ2750" s="105"/>
      <c r="AK2750" s="85"/>
      <c r="AL2750" s="85"/>
      <c r="AM2750" s="105"/>
      <c r="AN2750" s="107"/>
      <c r="AO2750" s="107"/>
      <c r="AP2750" s="105"/>
      <c r="AQ2750" s="85"/>
      <c r="AR2750" s="85"/>
      <c r="AS2750" s="105"/>
      <c r="AT2750" s="107"/>
      <c r="AU2750" s="85"/>
      <c r="AV2750" s="107"/>
      <c r="AW2750" s="85"/>
      <c r="AX2750" s="85"/>
      <c r="AY2750" s="85"/>
      <c r="AZ2750" s="80"/>
      <c r="BA2750" s="86"/>
      <c r="BB2750" s="86"/>
      <c r="BC2750" s="105"/>
    </row>
    <row r="2751" spans="1:55" x14ac:dyDescent="0.25">
      <c r="A2751" s="80"/>
      <c r="B2751" s="80"/>
      <c r="C2751" s="80"/>
      <c r="D2751" s="81"/>
      <c r="E2751" s="82"/>
      <c r="F2751" s="83"/>
      <c r="G2751" s="83"/>
      <c r="H2751" s="84"/>
      <c r="I2751" s="84"/>
      <c r="J2751" s="105"/>
      <c r="K2751" s="84"/>
      <c r="L2751" s="105"/>
      <c r="M2751" s="84"/>
      <c r="N2751" s="105"/>
      <c r="O2751" s="84"/>
      <c r="P2751" s="84"/>
      <c r="Q2751" s="105"/>
      <c r="R2751" s="84"/>
      <c r="S2751" s="105"/>
      <c r="T2751" s="84"/>
      <c r="U2751" s="105"/>
      <c r="V2751" s="80"/>
      <c r="W2751" s="80"/>
      <c r="X2751" s="108"/>
      <c r="Y2751" s="108"/>
      <c r="Z2751" s="106"/>
      <c r="AA2751" s="106"/>
      <c r="AB2751" s="109"/>
      <c r="AC2751" s="106"/>
      <c r="AD2751" s="106"/>
      <c r="AE2751" s="80"/>
      <c r="AF2751" s="106"/>
      <c r="AG2751" s="106"/>
      <c r="AH2751" s="107"/>
      <c r="AI2751" s="107"/>
      <c r="AJ2751" s="105"/>
      <c r="AK2751" s="85"/>
      <c r="AL2751" s="85"/>
      <c r="AM2751" s="105"/>
      <c r="AN2751" s="107"/>
      <c r="AO2751" s="107"/>
      <c r="AP2751" s="105"/>
      <c r="AQ2751" s="85"/>
      <c r="AR2751" s="85"/>
      <c r="AS2751" s="105"/>
      <c r="AT2751" s="107"/>
      <c r="AU2751" s="85"/>
      <c r="AV2751" s="107"/>
      <c r="AW2751" s="85"/>
      <c r="AX2751" s="85"/>
      <c r="AY2751" s="85"/>
      <c r="AZ2751" s="80"/>
      <c r="BA2751" s="86"/>
      <c r="BB2751" s="86"/>
      <c r="BC2751" s="105"/>
    </row>
    <row r="2752" spans="1:55" x14ac:dyDescent="0.25">
      <c r="A2752" s="80"/>
      <c r="B2752" s="80"/>
      <c r="C2752" s="80"/>
      <c r="D2752" s="81"/>
      <c r="E2752" s="82"/>
      <c r="F2752" s="83"/>
      <c r="G2752" s="83"/>
      <c r="H2752" s="84"/>
      <c r="I2752" s="84"/>
      <c r="J2752" s="105"/>
      <c r="K2752" s="84"/>
      <c r="L2752" s="105"/>
      <c r="M2752" s="84"/>
      <c r="N2752" s="105"/>
      <c r="O2752" s="84"/>
      <c r="P2752" s="84"/>
      <c r="Q2752" s="105"/>
      <c r="R2752" s="84"/>
      <c r="S2752" s="105"/>
      <c r="T2752" s="84"/>
      <c r="U2752" s="105"/>
      <c r="V2752" s="80"/>
      <c r="W2752" s="80"/>
      <c r="X2752" s="108"/>
      <c r="Y2752" s="108"/>
      <c r="Z2752" s="106"/>
      <c r="AA2752" s="106"/>
      <c r="AB2752" s="109"/>
      <c r="AC2752" s="106"/>
      <c r="AD2752" s="106"/>
      <c r="AE2752" s="80"/>
      <c r="AF2752" s="106"/>
      <c r="AG2752" s="106"/>
      <c r="AH2752" s="107"/>
      <c r="AI2752" s="107"/>
      <c r="AJ2752" s="105"/>
      <c r="AK2752" s="85"/>
      <c r="AL2752" s="85"/>
      <c r="AM2752" s="105"/>
      <c r="AN2752" s="107"/>
      <c r="AO2752" s="107"/>
      <c r="AP2752" s="105"/>
      <c r="AQ2752" s="85"/>
      <c r="AR2752" s="85"/>
      <c r="AS2752" s="105"/>
      <c r="AT2752" s="107"/>
      <c r="AU2752" s="85"/>
      <c r="AV2752" s="107"/>
      <c r="AW2752" s="85"/>
      <c r="AX2752" s="85"/>
      <c r="AY2752" s="85"/>
      <c r="AZ2752" s="80"/>
      <c r="BA2752" s="86"/>
      <c r="BB2752" s="86"/>
      <c r="BC2752" s="105"/>
    </row>
    <row r="2753" spans="1:55" x14ac:dyDescent="0.25">
      <c r="A2753" s="80"/>
      <c r="B2753" s="80"/>
      <c r="C2753" s="80"/>
      <c r="D2753" s="81"/>
      <c r="E2753" s="82"/>
      <c r="F2753" s="83"/>
      <c r="G2753" s="83"/>
      <c r="H2753" s="84"/>
      <c r="I2753" s="84"/>
      <c r="J2753" s="105"/>
      <c r="K2753" s="84"/>
      <c r="L2753" s="105"/>
      <c r="M2753" s="84"/>
      <c r="N2753" s="105"/>
      <c r="O2753" s="84"/>
      <c r="P2753" s="84"/>
      <c r="Q2753" s="105"/>
      <c r="R2753" s="84"/>
      <c r="S2753" s="105"/>
      <c r="T2753" s="84"/>
      <c r="U2753" s="105"/>
      <c r="V2753" s="80"/>
      <c r="W2753" s="80"/>
      <c r="X2753" s="108"/>
      <c r="Y2753" s="108"/>
      <c r="Z2753" s="106"/>
      <c r="AA2753" s="106"/>
      <c r="AB2753" s="109"/>
      <c r="AC2753" s="106"/>
      <c r="AD2753" s="106"/>
      <c r="AE2753" s="80"/>
      <c r="AF2753" s="106"/>
      <c r="AG2753" s="106"/>
      <c r="AH2753" s="107"/>
      <c r="AI2753" s="107"/>
      <c r="AJ2753" s="105"/>
      <c r="AK2753" s="85"/>
      <c r="AL2753" s="85"/>
      <c r="AM2753" s="105"/>
      <c r="AN2753" s="107"/>
      <c r="AO2753" s="107"/>
      <c r="AP2753" s="105"/>
      <c r="AQ2753" s="85"/>
      <c r="AR2753" s="85"/>
      <c r="AS2753" s="105"/>
      <c r="AT2753" s="107"/>
      <c r="AU2753" s="85"/>
      <c r="AV2753" s="107"/>
      <c r="AW2753" s="85"/>
      <c r="AX2753" s="85"/>
      <c r="AY2753" s="85"/>
      <c r="AZ2753" s="80"/>
      <c r="BA2753" s="86"/>
      <c r="BB2753" s="86"/>
      <c r="BC2753" s="105"/>
    </row>
    <row r="2754" spans="1:55" x14ac:dyDescent="0.25">
      <c r="A2754" s="80"/>
      <c r="B2754" s="80"/>
      <c r="C2754" s="80"/>
      <c r="D2754" s="81"/>
      <c r="E2754" s="82"/>
      <c r="F2754" s="83"/>
      <c r="G2754" s="83"/>
      <c r="H2754" s="84"/>
      <c r="I2754" s="84"/>
      <c r="J2754" s="105"/>
      <c r="K2754" s="84"/>
      <c r="L2754" s="105"/>
      <c r="M2754" s="84"/>
      <c r="N2754" s="105"/>
      <c r="O2754" s="84"/>
      <c r="P2754" s="84"/>
      <c r="Q2754" s="105"/>
      <c r="R2754" s="84"/>
      <c r="S2754" s="105"/>
      <c r="T2754" s="84"/>
      <c r="U2754" s="105"/>
      <c r="V2754" s="80"/>
      <c r="W2754" s="80"/>
      <c r="X2754" s="108"/>
      <c r="Y2754" s="108"/>
      <c r="Z2754" s="106"/>
      <c r="AA2754" s="106"/>
      <c r="AB2754" s="109"/>
      <c r="AC2754" s="106"/>
      <c r="AD2754" s="106"/>
      <c r="AE2754" s="80"/>
      <c r="AF2754" s="106"/>
      <c r="AG2754" s="106"/>
      <c r="AH2754" s="107"/>
      <c r="AI2754" s="107"/>
      <c r="AJ2754" s="105"/>
      <c r="AK2754" s="85"/>
      <c r="AL2754" s="85"/>
      <c r="AM2754" s="105"/>
      <c r="AN2754" s="107"/>
      <c r="AO2754" s="107"/>
      <c r="AP2754" s="105"/>
      <c r="AQ2754" s="85"/>
      <c r="AR2754" s="85"/>
      <c r="AS2754" s="105"/>
      <c r="AT2754" s="107"/>
      <c r="AU2754" s="85"/>
      <c r="AV2754" s="107"/>
      <c r="AW2754" s="85"/>
      <c r="AX2754" s="85"/>
      <c r="AY2754" s="85"/>
      <c r="AZ2754" s="80"/>
      <c r="BA2754" s="86"/>
      <c r="BB2754" s="86"/>
      <c r="BC2754" s="105"/>
    </row>
    <row r="2755" spans="1:55" x14ac:dyDescent="0.25">
      <c r="A2755" s="80"/>
      <c r="B2755" s="80"/>
      <c r="C2755" s="80"/>
      <c r="D2755" s="81"/>
      <c r="E2755" s="80"/>
      <c r="F2755" s="83"/>
      <c r="G2755" s="80"/>
      <c r="H2755" s="84"/>
      <c r="I2755" s="84"/>
      <c r="J2755" s="105"/>
      <c r="K2755" s="84"/>
      <c r="L2755" s="105"/>
      <c r="M2755" s="80"/>
      <c r="N2755" s="80"/>
      <c r="O2755" s="84"/>
      <c r="P2755" s="84"/>
      <c r="Q2755" s="105"/>
      <c r="R2755" s="84"/>
      <c r="S2755" s="105"/>
      <c r="T2755" s="80"/>
      <c r="U2755" s="80"/>
      <c r="V2755" s="80"/>
      <c r="W2755" s="80"/>
      <c r="X2755" s="108"/>
      <c r="Y2755" s="108"/>
      <c r="Z2755" s="80"/>
      <c r="AA2755" s="80"/>
      <c r="AB2755" s="109"/>
      <c r="AC2755" s="80"/>
      <c r="AD2755" s="80"/>
      <c r="AE2755" s="80"/>
      <c r="AF2755" s="80"/>
      <c r="AG2755" s="80"/>
      <c r="AH2755" s="107"/>
      <c r="AI2755" s="107"/>
      <c r="AJ2755" s="105"/>
      <c r="AK2755" s="85"/>
      <c r="AL2755" s="85"/>
      <c r="AM2755" s="105"/>
      <c r="AN2755" s="107"/>
      <c r="AO2755" s="107"/>
      <c r="AP2755" s="105"/>
      <c r="AQ2755" s="85"/>
      <c r="AR2755" s="85"/>
      <c r="AS2755" s="105"/>
      <c r="AT2755" s="107"/>
      <c r="AU2755" s="85"/>
      <c r="AV2755" s="107"/>
      <c r="AW2755" s="85"/>
      <c r="AX2755" s="85"/>
      <c r="AY2755" s="85"/>
      <c r="AZ2755" s="80"/>
      <c r="BA2755" s="86"/>
      <c r="BB2755" s="86"/>
      <c r="BC2755" s="105"/>
    </row>
    <row r="2756" spans="1:55" x14ac:dyDescent="0.25">
      <c r="A2756" s="80"/>
      <c r="B2756" s="80"/>
      <c r="C2756" s="80"/>
      <c r="D2756" s="81"/>
      <c r="E2756" s="82"/>
      <c r="F2756" s="83"/>
      <c r="G2756" s="83"/>
      <c r="H2756" s="84"/>
      <c r="I2756" s="84"/>
      <c r="J2756" s="105"/>
      <c r="K2756" s="84"/>
      <c r="L2756" s="105"/>
      <c r="M2756" s="84"/>
      <c r="N2756" s="105"/>
      <c r="O2756" s="84"/>
      <c r="P2756" s="84"/>
      <c r="Q2756" s="105"/>
      <c r="R2756" s="84"/>
      <c r="S2756" s="105"/>
      <c r="T2756" s="84"/>
      <c r="U2756" s="105"/>
      <c r="V2756" s="80"/>
      <c r="W2756" s="80"/>
      <c r="X2756" s="80"/>
      <c r="Y2756" s="80"/>
      <c r="Z2756" s="106"/>
      <c r="AA2756" s="106"/>
      <c r="AB2756" s="109"/>
      <c r="AC2756" s="106"/>
      <c r="AD2756" s="106"/>
      <c r="AE2756" s="80"/>
      <c r="AF2756" s="106"/>
      <c r="AG2756" s="106"/>
      <c r="AH2756" s="107"/>
      <c r="AI2756" s="107"/>
      <c r="AJ2756" s="105"/>
      <c r="AK2756" s="85"/>
      <c r="AL2756" s="85"/>
      <c r="AM2756" s="105"/>
      <c r="AN2756" s="107"/>
      <c r="AO2756" s="107"/>
      <c r="AP2756" s="105"/>
      <c r="AQ2756" s="85"/>
      <c r="AR2756" s="85"/>
      <c r="AS2756" s="105"/>
      <c r="AT2756" s="107"/>
      <c r="AU2756" s="85"/>
      <c r="AV2756" s="107"/>
      <c r="AW2756" s="85"/>
      <c r="AX2756" s="85"/>
      <c r="AY2756" s="85"/>
      <c r="AZ2756" s="80"/>
      <c r="BA2756" s="86"/>
      <c r="BB2756" s="86"/>
      <c r="BC2756" s="105"/>
    </row>
    <row r="2757" spans="1:55" x14ac:dyDescent="0.25">
      <c r="A2757" s="80"/>
      <c r="B2757" s="80"/>
      <c r="C2757" s="80"/>
      <c r="D2757" s="81"/>
      <c r="E2757" s="82"/>
      <c r="F2757" s="83"/>
      <c r="G2757" s="83"/>
      <c r="H2757" s="84"/>
      <c r="I2757" s="84"/>
      <c r="J2757" s="105"/>
      <c r="K2757" s="84"/>
      <c r="L2757" s="105"/>
      <c r="M2757" s="84"/>
      <c r="N2757" s="105"/>
      <c r="O2757" s="84"/>
      <c r="P2757" s="84"/>
      <c r="Q2757" s="105"/>
      <c r="R2757" s="84"/>
      <c r="S2757" s="105"/>
      <c r="T2757" s="84"/>
      <c r="U2757" s="105"/>
      <c r="V2757" s="80"/>
      <c r="W2757" s="80"/>
      <c r="X2757" s="80"/>
      <c r="Y2757" s="80"/>
      <c r="Z2757" s="106"/>
      <c r="AA2757" s="106"/>
      <c r="AB2757" s="109"/>
      <c r="AC2757" s="106"/>
      <c r="AD2757" s="106"/>
      <c r="AE2757" s="80"/>
      <c r="AF2757" s="106"/>
      <c r="AG2757" s="106"/>
      <c r="AH2757" s="107"/>
      <c r="AI2757" s="107"/>
      <c r="AJ2757" s="105"/>
      <c r="AK2757" s="85"/>
      <c r="AL2757" s="85"/>
      <c r="AM2757" s="105"/>
      <c r="AN2757" s="107"/>
      <c r="AO2757" s="107"/>
      <c r="AP2757" s="105"/>
      <c r="AQ2757" s="85"/>
      <c r="AR2757" s="85"/>
      <c r="AS2757" s="105"/>
      <c r="AT2757" s="107"/>
      <c r="AU2757" s="85"/>
      <c r="AV2757" s="107"/>
      <c r="AW2757" s="85"/>
      <c r="AX2757" s="85"/>
      <c r="AY2757" s="85"/>
      <c r="AZ2757" s="80"/>
      <c r="BA2757" s="86"/>
      <c r="BB2757" s="86"/>
      <c r="BC2757" s="105"/>
    </row>
    <row r="2758" spans="1:55" x14ac:dyDescent="0.25">
      <c r="A2758" s="80"/>
      <c r="B2758" s="80"/>
      <c r="C2758" s="80"/>
      <c r="D2758" s="81"/>
      <c r="E2758" s="82"/>
      <c r="F2758" s="83"/>
      <c r="G2758" s="83"/>
      <c r="H2758" s="84"/>
      <c r="I2758" s="84"/>
      <c r="J2758" s="105"/>
      <c r="K2758" s="84"/>
      <c r="L2758" s="105"/>
      <c r="M2758" s="84"/>
      <c r="N2758" s="105"/>
      <c r="O2758" s="84"/>
      <c r="P2758" s="84"/>
      <c r="Q2758" s="105"/>
      <c r="R2758" s="84"/>
      <c r="S2758" s="105"/>
      <c r="T2758" s="84"/>
      <c r="U2758" s="105"/>
      <c r="V2758" s="80"/>
      <c r="W2758" s="80"/>
      <c r="X2758" s="108"/>
      <c r="Y2758" s="108"/>
      <c r="Z2758" s="106"/>
      <c r="AA2758" s="106"/>
      <c r="AB2758" s="109"/>
      <c r="AC2758" s="106"/>
      <c r="AD2758" s="106"/>
      <c r="AE2758" s="80"/>
      <c r="AF2758" s="106"/>
      <c r="AG2758" s="106"/>
      <c r="AH2758" s="107"/>
      <c r="AI2758" s="107"/>
      <c r="AJ2758" s="105"/>
      <c r="AK2758" s="85"/>
      <c r="AL2758" s="85"/>
      <c r="AM2758" s="105"/>
      <c r="AN2758" s="107"/>
      <c r="AO2758" s="107"/>
      <c r="AP2758" s="105"/>
      <c r="AQ2758" s="85"/>
      <c r="AR2758" s="85"/>
      <c r="AS2758" s="105"/>
      <c r="AT2758" s="107"/>
      <c r="AU2758" s="85"/>
      <c r="AV2758" s="107"/>
      <c r="AW2758" s="85"/>
      <c r="AX2758" s="85"/>
      <c r="AY2758" s="85"/>
      <c r="AZ2758" s="80"/>
      <c r="BA2758" s="86"/>
      <c r="BB2758" s="86"/>
      <c r="BC2758" s="105"/>
    </row>
    <row r="2759" spans="1:55" x14ac:dyDescent="0.25">
      <c r="A2759" s="80"/>
      <c r="B2759" s="80"/>
      <c r="C2759" s="80"/>
      <c r="D2759" s="81"/>
      <c r="E2759" s="82"/>
      <c r="F2759" s="83"/>
      <c r="G2759" s="83"/>
      <c r="H2759" s="84"/>
      <c r="I2759" s="84"/>
      <c r="J2759" s="105"/>
      <c r="K2759" s="84"/>
      <c r="L2759" s="105"/>
      <c r="M2759" s="84"/>
      <c r="N2759" s="105"/>
      <c r="O2759" s="84"/>
      <c r="P2759" s="84"/>
      <c r="Q2759" s="105"/>
      <c r="R2759" s="84"/>
      <c r="S2759" s="105"/>
      <c r="T2759" s="84"/>
      <c r="U2759" s="105"/>
      <c r="V2759" s="80"/>
      <c r="W2759" s="80"/>
      <c r="X2759" s="80"/>
      <c r="Y2759" s="80"/>
      <c r="Z2759" s="106"/>
      <c r="AA2759" s="106"/>
      <c r="AB2759" s="109"/>
      <c r="AC2759" s="106"/>
      <c r="AD2759" s="106"/>
      <c r="AE2759" s="80"/>
      <c r="AF2759" s="106"/>
      <c r="AG2759" s="106"/>
      <c r="AH2759" s="107"/>
      <c r="AI2759" s="107"/>
      <c r="AJ2759" s="105"/>
      <c r="AK2759" s="85"/>
      <c r="AL2759" s="85"/>
      <c r="AM2759" s="105"/>
      <c r="AN2759" s="107"/>
      <c r="AO2759" s="107"/>
      <c r="AP2759" s="105"/>
      <c r="AQ2759" s="85"/>
      <c r="AR2759" s="85"/>
      <c r="AS2759" s="105"/>
      <c r="AT2759" s="107"/>
      <c r="AU2759" s="85"/>
      <c r="AV2759" s="107"/>
      <c r="AW2759" s="85"/>
      <c r="AX2759" s="85"/>
      <c r="AY2759" s="85"/>
      <c r="AZ2759" s="80"/>
      <c r="BA2759" s="86"/>
      <c r="BB2759" s="86"/>
      <c r="BC2759" s="105"/>
    </row>
    <row r="2760" spans="1:55" x14ac:dyDescent="0.25">
      <c r="A2760" s="80"/>
      <c r="B2760" s="80"/>
      <c r="C2760" s="80"/>
      <c r="D2760" s="81"/>
      <c r="E2760" s="82"/>
      <c r="F2760" s="83"/>
      <c r="G2760" s="83"/>
      <c r="H2760" s="84"/>
      <c r="I2760" s="84"/>
      <c r="J2760" s="105"/>
      <c r="K2760" s="84"/>
      <c r="L2760" s="105"/>
      <c r="M2760" s="84"/>
      <c r="N2760" s="105"/>
      <c r="O2760" s="84"/>
      <c r="P2760" s="84"/>
      <c r="Q2760" s="105"/>
      <c r="R2760" s="84"/>
      <c r="S2760" s="105"/>
      <c r="T2760" s="84"/>
      <c r="U2760" s="105"/>
      <c r="V2760" s="80"/>
      <c r="W2760" s="80"/>
      <c r="X2760" s="80"/>
      <c r="Y2760" s="80"/>
      <c r="Z2760" s="106"/>
      <c r="AA2760" s="106"/>
      <c r="AB2760" s="109"/>
      <c r="AC2760" s="106"/>
      <c r="AD2760" s="106"/>
      <c r="AE2760" s="80"/>
      <c r="AF2760" s="106"/>
      <c r="AG2760" s="106"/>
      <c r="AH2760" s="107"/>
      <c r="AI2760" s="107"/>
      <c r="AJ2760" s="105"/>
      <c r="AK2760" s="85"/>
      <c r="AL2760" s="85"/>
      <c r="AM2760" s="105"/>
      <c r="AN2760" s="107"/>
      <c r="AO2760" s="107"/>
      <c r="AP2760" s="105"/>
      <c r="AQ2760" s="85"/>
      <c r="AR2760" s="85"/>
      <c r="AS2760" s="105"/>
      <c r="AT2760" s="107"/>
      <c r="AU2760" s="85"/>
      <c r="AV2760" s="107"/>
      <c r="AW2760" s="85"/>
      <c r="AX2760" s="85"/>
      <c r="AY2760" s="85"/>
      <c r="AZ2760" s="80"/>
      <c r="BA2760" s="86"/>
      <c r="BB2760" s="86"/>
      <c r="BC2760" s="105"/>
    </row>
    <row r="2761" spans="1:55" x14ac:dyDescent="0.25">
      <c r="A2761" s="80"/>
      <c r="B2761" s="80"/>
      <c r="C2761" s="80"/>
      <c r="D2761" s="81"/>
      <c r="E2761" s="82"/>
      <c r="F2761" s="83"/>
      <c r="G2761" s="83"/>
      <c r="H2761" s="84"/>
      <c r="I2761" s="84"/>
      <c r="J2761" s="105"/>
      <c r="K2761" s="84"/>
      <c r="L2761" s="105"/>
      <c r="M2761" s="84"/>
      <c r="N2761" s="105"/>
      <c r="O2761" s="84"/>
      <c r="P2761" s="84"/>
      <c r="Q2761" s="105"/>
      <c r="R2761" s="84"/>
      <c r="S2761" s="105"/>
      <c r="T2761" s="84"/>
      <c r="U2761" s="105"/>
      <c r="V2761" s="80"/>
      <c r="W2761" s="80"/>
      <c r="X2761" s="80"/>
      <c r="Y2761" s="80"/>
      <c r="Z2761" s="106"/>
      <c r="AA2761" s="106"/>
      <c r="AB2761" s="109"/>
      <c r="AC2761" s="106"/>
      <c r="AD2761" s="106"/>
      <c r="AE2761" s="80"/>
      <c r="AF2761" s="106"/>
      <c r="AG2761" s="106"/>
      <c r="AH2761" s="107"/>
      <c r="AI2761" s="107"/>
      <c r="AJ2761" s="105"/>
      <c r="AK2761" s="85"/>
      <c r="AL2761" s="85"/>
      <c r="AM2761" s="105"/>
      <c r="AN2761" s="107"/>
      <c r="AO2761" s="107"/>
      <c r="AP2761" s="105"/>
      <c r="AQ2761" s="85"/>
      <c r="AR2761" s="85"/>
      <c r="AS2761" s="105"/>
      <c r="AT2761" s="107"/>
      <c r="AU2761" s="85"/>
      <c r="AV2761" s="107"/>
      <c r="AW2761" s="85"/>
      <c r="AX2761" s="85"/>
      <c r="AY2761" s="85"/>
      <c r="AZ2761" s="80"/>
      <c r="BA2761" s="86"/>
      <c r="BB2761" s="86"/>
      <c r="BC2761" s="105"/>
    </row>
    <row r="2762" spans="1:55" x14ac:dyDescent="0.25">
      <c r="A2762" s="80"/>
      <c r="B2762" s="80"/>
      <c r="C2762" s="80"/>
      <c r="D2762" s="81"/>
      <c r="E2762" s="82"/>
      <c r="F2762" s="83"/>
      <c r="G2762" s="83"/>
      <c r="H2762" s="84"/>
      <c r="I2762" s="84"/>
      <c r="J2762" s="105"/>
      <c r="K2762" s="84"/>
      <c r="L2762" s="105"/>
      <c r="M2762" s="84"/>
      <c r="N2762" s="105"/>
      <c r="O2762" s="84"/>
      <c r="P2762" s="84"/>
      <c r="Q2762" s="105"/>
      <c r="R2762" s="84"/>
      <c r="S2762" s="105"/>
      <c r="T2762" s="84"/>
      <c r="U2762" s="105"/>
      <c r="V2762" s="80"/>
      <c r="W2762" s="80"/>
      <c r="X2762" s="108"/>
      <c r="Y2762" s="108"/>
      <c r="Z2762" s="106"/>
      <c r="AA2762" s="106"/>
      <c r="AB2762" s="109"/>
      <c r="AC2762" s="106"/>
      <c r="AD2762" s="106"/>
      <c r="AE2762" s="80"/>
      <c r="AF2762" s="106"/>
      <c r="AG2762" s="106"/>
      <c r="AH2762" s="107"/>
      <c r="AI2762" s="107"/>
      <c r="AJ2762" s="105"/>
      <c r="AK2762" s="85"/>
      <c r="AL2762" s="85"/>
      <c r="AM2762" s="105"/>
      <c r="AN2762" s="107"/>
      <c r="AO2762" s="107"/>
      <c r="AP2762" s="105"/>
      <c r="AQ2762" s="85"/>
      <c r="AR2762" s="85"/>
      <c r="AS2762" s="105"/>
      <c r="AT2762" s="107"/>
      <c r="AU2762" s="85"/>
      <c r="AV2762" s="107"/>
      <c r="AW2762" s="85"/>
      <c r="AX2762" s="85"/>
      <c r="AY2762" s="85"/>
      <c r="AZ2762" s="80"/>
      <c r="BA2762" s="86"/>
      <c r="BB2762" s="86"/>
      <c r="BC2762" s="105"/>
    </row>
    <row r="2763" spans="1:55" x14ac:dyDescent="0.25">
      <c r="A2763" s="80"/>
      <c r="B2763" s="80"/>
      <c r="C2763" s="80"/>
      <c r="D2763" s="81"/>
      <c r="E2763" s="80"/>
      <c r="F2763" s="83"/>
      <c r="G2763" s="80"/>
      <c r="H2763" s="84"/>
      <c r="I2763" s="80"/>
      <c r="J2763" s="80"/>
      <c r="K2763" s="84"/>
      <c r="L2763" s="105"/>
      <c r="M2763" s="84"/>
      <c r="N2763" s="105"/>
      <c r="O2763" s="84"/>
      <c r="P2763" s="80"/>
      <c r="Q2763" s="80"/>
      <c r="R2763" s="84"/>
      <c r="S2763" s="105"/>
      <c r="T2763" s="84"/>
      <c r="U2763" s="105"/>
      <c r="V2763" s="80"/>
      <c r="W2763" s="80"/>
      <c r="X2763" s="108"/>
      <c r="Y2763" s="108"/>
      <c r="Z2763" s="80"/>
      <c r="AA2763" s="80"/>
      <c r="AB2763" s="109"/>
      <c r="AC2763" s="80"/>
      <c r="AD2763" s="80"/>
      <c r="AE2763" s="80"/>
      <c r="AF2763" s="80"/>
      <c r="AG2763" s="80"/>
      <c r="AH2763" s="107"/>
      <c r="AI2763" s="80"/>
      <c r="AJ2763" s="80"/>
      <c r="AK2763" s="85"/>
      <c r="AL2763" s="80"/>
      <c r="AM2763" s="80"/>
      <c r="AN2763" s="107"/>
      <c r="AO2763" s="80"/>
      <c r="AP2763" s="80"/>
      <c r="AQ2763" s="85"/>
      <c r="AR2763" s="80"/>
      <c r="AS2763" s="80"/>
      <c r="AT2763" s="107"/>
      <c r="AU2763" s="85"/>
      <c r="AV2763" s="107"/>
      <c r="AW2763" s="85"/>
      <c r="AX2763" s="85"/>
      <c r="AY2763" s="80"/>
      <c r="AZ2763" s="80"/>
      <c r="BA2763" s="86"/>
      <c r="BB2763" s="80"/>
      <c r="BC2763" s="80"/>
    </row>
    <row r="2764" spans="1:55" x14ac:dyDescent="0.25">
      <c r="A2764" s="80"/>
      <c r="B2764" s="80"/>
      <c r="C2764" s="80"/>
      <c r="D2764" s="81"/>
      <c r="E2764" s="82"/>
      <c r="F2764" s="83"/>
      <c r="G2764" s="83"/>
      <c r="H2764" s="84"/>
      <c r="I2764" s="84"/>
      <c r="J2764" s="105"/>
      <c r="K2764" s="84"/>
      <c r="L2764" s="105"/>
      <c r="M2764" s="84"/>
      <c r="N2764" s="105"/>
      <c r="O2764" s="84"/>
      <c r="P2764" s="84"/>
      <c r="Q2764" s="105"/>
      <c r="R2764" s="84"/>
      <c r="S2764" s="105"/>
      <c r="T2764" s="84"/>
      <c r="U2764" s="105"/>
      <c r="V2764" s="80"/>
      <c r="W2764" s="80"/>
      <c r="X2764" s="108"/>
      <c r="Y2764" s="108"/>
      <c r="Z2764" s="106"/>
      <c r="AA2764" s="106"/>
      <c r="AB2764" s="109"/>
      <c r="AC2764" s="106"/>
      <c r="AD2764" s="106"/>
      <c r="AE2764" s="80"/>
      <c r="AF2764" s="106"/>
      <c r="AG2764" s="106"/>
      <c r="AH2764" s="107"/>
      <c r="AI2764" s="107"/>
      <c r="AJ2764" s="105"/>
      <c r="AK2764" s="85"/>
      <c r="AL2764" s="85"/>
      <c r="AM2764" s="105"/>
      <c r="AN2764" s="107"/>
      <c r="AO2764" s="107"/>
      <c r="AP2764" s="105"/>
      <c r="AQ2764" s="85"/>
      <c r="AR2764" s="85"/>
      <c r="AS2764" s="105"/>
      <c r="AT2764" s="107"/>
      <c r="AU2764" s="85"/>
      <c r="AV2764" s="107"/>
      <c r="AW2764" s="85"/>
      <c r="AX2764" s="85"/>
      <c r="AY2764" s="85"/>
      <c r="AZ2764" s="80"/>
      <c r="BA2764" s="86"/>
      <c r="BB2764" s="86"/>
      <c r="BC2764" s="105"/>
    </row>
    <row r="2765" spans="1:55" x14ac:dyDescent="0.25">
      <c r="A2765" s="80"/>
      <c r="B2765" s="80"/>
      <c r="C2765" s="80"/>
      <c r="D2765" s="81"/>
      <c r="E2765" s="80"/>
      <c r="F2765" s="83"/>
      <c r="G2765" s="80"/>
      <c r="H2765" s="84"/>
      <c r="I2765" s="84"/>
      <c r="J2765" s="105"/>
      <c r="K2765" s="84"/>
      <c r="L2765" s="105"/>
      <c r="M2765" s="84"/>
      <c r="N2765" s="105"/>
      <c r="O2765" s="84"/>
      <c r="P2765" s="84"/>
      <c r="Q2765" s="105"/>
      <c r="R2765" s="84"/>
      <c r="S2765" s="105"/>
      <c r="T2765" s="84"/>
      <c r="U2765" s="105"/>
      <c r="V2765" s="80"/>
      <c r="W2765" s="80"/>
      <c r="X2765" s="108"/>
      <c r="Y2765" s="108"/>
      <c r="Z2765" s="80"/>
      <c r="AA2765" s="80"/>
      <c r="AB2765" s="109"/>
      <c r="AC2765" s="80"/>
      <c r="AD2765" s="80"/>
      <c r="AE2765" s="80"/>
      <c r="AF2765" s="80"/>
      <c r="AG2765" s="80"/>
      <c r="AH2765" s="107"/>
      <c r="AI2765" s="107"/>
      <c r="AJ2765" s="105"/>
      <c r="AK2765" s="85"/>
      <c r="AL2765" s="85"/>
      <c r="AM2765" s="105"/>
      <c r="AN2765" s="107"/>
      <c r="AO2765" s="107"/>
      <c r="AP2765" s="105"/>
      <c r="AQ2765" s="85"/>
      <c r="AR2765" s="85"/>
      <c r="AS2765" s="105"/>
      <c r="AT2765" s="107"/>
      <c r="AU2765" s="85"/>
      <c r="AV2765" s="107"/>
      <c r="AW2765" s="85"/>
      <c r="AX2765" s="85"/>
      <c r="AY2765" s="85"/>
      <c r="AZ2765" s="80"/>
      <c r="BA2765" s="86"/>
      <c r="BB2765" s="86"/>
      <c r="BC2765" s="105"/>
    </row>
    <row r="2766" spans="1:55" x14ac:dyDescent="0.25">
      <c r="A2766" s="80"/>
      <c r="B2766" s="80"/>
      <c r="C2766" s="80"/>
      <c r="D2766" s="81"/>
      <c r="E2766" s="82"/>
      <c r="F2766" s="83"/>
      <c r="G2766" s="83"/>
      <c r="H2766" s="84"/>
      <c r="I2766" s="84"/>
      <c r="J2766" s="105"/>
      <c r="K2766" s="84"/>
      <c r="L2766" s="105"/>
      <c r="M2766" s="84"/>
      <c r="N2766" s="105"/>
      <c r="O2766" s="84"/>
      <c r="P2766" s="84"/>
      <c r="Q2766" s="105"/>
      <c r="R2766" s="84"/>
      <c r="S2766" s="105"/>
      <c r="T2766" s="84"/>
      <c r="U2766" s="105"/>
      <c r="V2766" s="80"/>
      <c r="W2766" s="80"/>
      <c r="X2766" s="108"/>
      <c r="Y2766" s="108"/>
      <c r="Z2766" s="106"/>
      <c r="AA2766" s="106"/>
      <c r="AB2766" s="109"/>
      <c r="AC2766" s="106"/>
      <c r="AD2766" s="106"/>
      <c r="AE2766" s="80"/>
      <c r="AF2766" s="106"/>
      <c r="AG2766" s="106"/>
      <c r="AH2766" s="107"/>
      <c r="AI2766" s="107"/>
      <c r="AJ2766" s="105"/>
      <c r="AK2766" s="85"/>
      <c r="AL2766" s="85"/>
      <c r="AM2766" s="105"/>
      <c r="AN2766" s="107"/>
      <c r="AO2766" s="107"/>
      <c r="AP2766" s="105"/>
      <c r="AQ2766" s="85"/>
      <c r="AR2766" s="85"/>
      <c r="AS2766" s="105"/>
      <c r="AT2766" s="107"/>
      <c r="AU2766" s="85"/>
      <c r="AV2766" s="107"/>
      <c r="AW2766" s="85"/>
      <c r="AX2766" s="85"/>
      <c r="AY2766" s="85"/>
      <c r="AZ2766" s="80"/>
      <c r="BA2766" s="86"/>
      <c r="BB2766" s="86"/>
      <c r="BC2766" s="105"/>
    </row>
    <row r="2767" spans="1:55" x14ac:dyDescent="0.25">
      <c r="A2767" s="80"/>
      <c r="B2767" s="80"/>
      <c r="C2767" s="80"/>
      <c r="D2767" s="81"/>
      <c r="E2767" s="82"/>
      <c r="F2767" s="83"/>
      <c r="G2767" s="83"/>
      <c r="H2767" s="84"/>
      <c r="I2767" s="84"/>
      <c r="J2767" s="105"/>
      <c r="K2767" s="84"/>
      <c r="L2767" s="105"/>
      <c r="M2767" s="84"/>
      <c r="N2767" s="105"/>
      <c r="O2767" s="84"/>
      <c r="P2767" s="84"/>
      <c r="Q2767" s="105"/>
      <c r="R2767" s="84"/>
      <c r="S2767" s="105"/>
      <c r="T2767" s="84"/>
      <c r="U2767" s="105"/>
      <c r="V2767" s="80"/>
      <c r="W2767" s="80"/>
      <c r="X2767" s="108"/>
      <c r="Y2767" s="108"/>
      <c r="Z2767" s="106"/>
      <c r="AA2767" s="106"/>
      <c r="AB2767" s="109"/>
      <c r="AC2767" s="106"/>
      <c r="AD2767" s="106"/>
      <c r="AE2767" s="80"/>
      <c r="AF2767" s="106"/>
      <c r="AG2767" s="106"/>
      <c r="AH2767" s="107"/>
      <c r="AI2767" s="107"/>
      <c r="AJ2767" s="105"/>
      <c r="AK2767" s="85"/>
      <c r="AL2767" s="85"/>
      <c r="AM2767" s="105"/>
      <c r="AN2767" s="107"/>
      <c r="AO2767" s="107"/>
      <c r="AP2767" s="105"/>
      <c r="AQ2767" s="85"/>
      <c r="AR2767" s="85"/>
      <c r="AS2767" s="105"/>
      <c r="AT2767" s="107"/>
      <c r="AU2767" s="85"/>
      <c r="AV2767" s="107"/>
      <c r="AW2767" s="85"/>
      <c r="AX2767" s="85"/>
      <c r="AY2767" s="85"/>
      <c r="AZ2767" s="80"/>
      <c r="BA2767" s="86"/>
      <c r="BB2767" s="86"/>
      <c r="BC2767" s="105"/>
    </row>
    <row r="2768" spans="1:55" x14ac:dyDescent="0.25">
      <c r="A2768" s="80"/>
      <c r="B2768" s="80"/>
      <c r="C2768" s="80"/>
      <c r="D2768" s="81"/>
      <c r="E2768" s="82"/>
      <c r="F2768" s="83"/>
      <c r="G2768" s="83"/>
      <c r="H2768" s="84"/>
      <c r="I2768" s="84"/>
      <c r="J2768" s="105"/>
      <c r="K2768" s="84"/>
      <c r="L2768" s="105"/>
      <c r="M2768" s="84"/>
      <c r="N2768" s="105"/>
      <c r="O2768" s="84"/>
      <c r="P2768" s="84"/>
      <c r="Q2768" s="105"/>
      <c r="R2768" s="84"/>
      <c r="S2768" s="105"/>
      <c r="T2768" s="84"/>
      <c r="U2768" s="105"/>
      <c r="V2768" s="80"/>
      <c r="W2768" s="80"/>
      <c r="X2768" s="108"/>
      <c r="Y2768" s="108"/>
      <c r="Z2768" s="106"/>
      <c r="AA2768" s="106"/>
      <c r="AB2768" s="109"/>
      <c r="AC2768" s="106"/>
      <c r="AD2768" s="106"/>
      <c r="AE2768" s="80"/>
      <c r="AF2768" s="106"/>
      <c r="AG2768" s="106"/>
      <c r="AH2768" s="107"/>
      <c r="AI2768" s="107"/>
      <c r="AJ2768" s="105"/>
      <c r="AK2768" s="85"/>
      <c r="AL2768" s="85"/>
      <c r="AM2768" s="105"/>
      <c r="AN2768" s="107"/>
      <c r="AO2768" s="107"/>
      <c r="AP2768" s="105"/>
      <c r="AQ2768" s="85"/>
      <c r="AR2768" s="85"/>
      <c r="AS2768" s="105"/>
      <c r="AT2768" s="107"/>
      <c r="AU2768" s="85"/>
      <c r="AV2768" s="107"/>
      <c r="AW2768" s="85"/>
      <c r="AX2768" s="85"/>
      <c r="AY2768" s="85"/>
      <c r="AZ2768" s="80"/>
      <c r="BA2768" s="86"/>
      <c r="BB2768" s="86"/>
      <c r="BC2768" s="105"/>
    </row>
    <row r="2769" spans="1:55" x14ac:dyDescent="0.25">
      <c r="A2769" s="80"/>
      <c r="B2769" s="80"/>
      <c r="C2769" s="80"/>
      <c r="D2769" s="81"/>
      <c r="E2769" s="82"/>
      <c r="F2769" s="83"/>
      <c r="G2769" s="83"/>
      <c r="H2769" s="84"/>
      <c r="I2769" s="84"/>
      <c r="J2769" s="105"/>
      <c r="K2769" s="84"/>
      <c r="L2769" s="105"/>
      <c r="M2769" s="84"/>
      <c r="N2769" s="105"/>
      <c r="O2769" s="84"/>
      <c r="P2769" s="84"/>
      <c r="Q2769" s="105"/>
      <c r="R2769" s="84"/>
      <c r="S2769" s="105"/>
      <c r="T2769" s="84"/>
      <c r="U2769" s="105"/>
      <c r="V2769" s="80"/>
      <c r="W2769" s="80"/>
      <c r="X2769" s="108"/>
      <c r="Y2769" s="108"/>
      <c r="Z2769" s="106"/>
      <c r="AA2769" s="106"/>
      <c r="AB2769" s="109"/>
      <c r="AC2769" s="106"/>
      <c r="AD2769" s="106"/>
      <c r="AE2769" s="80"/>
      <c r="AF2769" s="106"/>
      <c r="AG2769" s="106"/>
      <c r="AH2769" s="107"/>
      <c r="AI2769" s="107"/>
      <c r="AJ2769" s="105"/>
      <c r="AK2769" s="85"/>
      <c r="AL2769" s="85"/>
      <c r="AM2769" s="105"/>
      <c r="AN2769" s="107"/>
      <c r="AO2769" s="107"/>
      <c r="AP2769" s="105"/>
      <c r="AQ2769" s="85"/>
      <c r="AR2769" s="85"/>
      <c r="AS2769" s="105"/>
      <c r="AT2769" s="107"/>
      <c r="AU2769" s="85"/>
      <c r="AV2769" s="107"/>
      <c r="AW2769" s="85"/>
      <c r="AX2769" s="85"/>
      <c r="AY2769" s="85"/>
      <c r="AZ2769" s="80"/>
      <c r="BA2769" s="86"/>
      <c r="BB2769" s="86"/>
      <c r="BC2769" s="105"/>
    </row>
    <row r="2770" spans="1:55" x14ac:dyDescent="0.25">
      <c r="A2770" s="80"/>
      <c r="B2770" s="80"/>
      <c r="C2770" s="80"/>
      <c r="D2770" s="81"/>
      <c r="E2770" s="82"/>
      <c r="F2770" s="83"/>
      <c r="G2770" s="83"/>
      <c r="H2770" s="84"/>
      <c r="I2770" s="84"/>
      <c r="J2770" s="105"/>
      <c r="K2770" s="84"/>
      <c r="L2770" s="105"/>
      <c r="M2770" s="84"/>
      <c r="N2770" s="105"/>
      <c r="O2770" s="84"/>
      <c r="P2770" s="84"/>
      <c r="Q2770" s="105"/>
      <c r="R2770" s="84"/>
      <c r="S2770" s="105"/>
      <c r="T2770" s="84"/>
      <c r="U2770" s="105"/>
      <c r="V2770" s="80"/>
      <c r="W2770" s="80"/>
      <c r="X2770" s="108"/>
      <c r="Y2770" s="108"/>
      <c r="Z2770" s="106"/>
      <c r="AA2770" s="106"/>
      <c r="AB2770" s="109"/>
      <c r="AC2770" s="106"/>
      <c r="AD2770" s="106"/>
      <c r="AE2770" s="80"/>
      <c r="AF2770" s="106"/>
      <c r="AG2770" s="106"/>
      <c r="AH2770" s="107"/>
      <c r="AI2770" s="107"/>
      <c r="AJ2770" s="105"/>
      <c r="AK2770" s="85"/>
      <c r="AL2770" s="85"/>
      <c r="AM2770" s="105"/>
      <c r="AN2770" s="107"/>
      <c r="AO2770" s="107"/>
      <c r="AP2770" s="105"/>
      <c r="AQ2770" s="85"/>
      <c r="AR2770" s="85"/>
      <c r="AS2770" s="105"/>
      <c r="AT2770" s="107"/>
      <c r="AU2770" s="85"/>
      <c r="AV2770" s="107"/>
      <c r="AW2770" s="85"/>
      <c r="AX2770" s="85"/>
      <c r="AY2770" s="85"/>
      <c r="AZ2770" s="80"/>
      <c r="BA2770" s="86"/>
      <c r="BB2770" s="86"/>
      <c r="BC2770" s="105"/>
    </row>
    <row r="2771" spans="1:55" x14ac:dyDescent="0.25">
      <c r="A2771" s="80"/>
      <c r="B2771" s="80"/>
      <c r="C2771" s="80"/>
      <c r="D2771" s="81"/>
      <c r="E2771" s="80"/>
      <c r="F2771" s="83"/>
      <c r="G2771" s="80"/>
      <c r="H2771" s="84"/>
      <c r="I2771" s="84"/>
      <c r="J2771" s="105"/>
      <c r="K2771" s="84"/>
      <c r="L2771" s="105"/>
      <c r="M2771" s="84"/>
      <c r="N2771" s="105"/>
      <c r="O2771" s="84"/>
      <c r="P2771" s="84"/>
      <c r="Q2771" s="105"/>
      <c r="R2771" s="84"/>
      <c r="S2771" s="105"/>
      <c r="T2771" s="84"/>
      <c r="U2771" s="105"/>
      <c r="V2771" s="80"/>
      <c r="W2771" s="80"/>
      <c r="X2771" s="108"/>
      <c r="Y2771" s="108"/>
      <c r="Z2771" s="80"/>
      <c r="AA2771" s="80"/>
      <c r="AB2771" s="109"/>
      <c r="AC2771" s="80"/>
      <c r="AD2771" s="80"/>
      <c r="AE2771" s="80"/>
      <c r="AF2771" s="80"/>
      <c r="AG2771" s="80"/>
      <c r="AH2771" s="107"/>
      <c r="AI2771" s="107"/>
      <c r="AJ2771" s="105"/>
      <c r="AK2771" s="85"/>
      <c r="AL2771" s="85"/>
      <c r="AM2771" s="105"/>
      <c r="AN2771" s="107"/>
      <c r="AO2771" s="107"/>
      <c r="AP2771" s="105"/>
      <c r="AQ2771" s="85"/>
      <c r="AR2771" s="85"/>
      <c r="AS2771" s="105"/>
      <c r="AT2771" s="107"/>
      <c r="AU2771" s="85"/>
      <c r="AV2771" s="107"/>
      <c r="AW2771" s="85"/>
      <c r="AX2771" s="85"/>
      <c r="AY2771" s="85"/>
      <c r="AZ2771" s="80"/>
      <c r="BA2771" s="86"/>
      <c r="BB2771" s="86"/>
      <c r="BC2771" s="105"/>
    </row>
    <row r="2772" spans="1:55" x14ac:dyDescent="0.25">
      <c r="A2772" s="80"/>
      <c r="B2772" s="80"/>
      <c r="C2772" s="80"/>
      <c r="D2772" s="80"/>
      <c r="E2772" s="80"/>
      <c r="F2772" s="80"/>
      <c r="G2772" s="80"/>
      <c r="H2772" s="84"/>
      <c r="I2772" s="84"/>
      <c r="J2772" s="105"/>
      <c r="K2772" s="84"/>
      <c r="L2772" s="105"/>
      <c r="M2772" s="84"/>
      <c r="N2772" s="105"/>
      <c r="O2772" s="84"/>
      <c r="P2772" s="84"/>
      <c r="Q2772" s="105"/>
      <c r="R2772" s="84"/>
      <c r="S2772" s="105"/>
      <c r="T2772" s="84"/>
      <c r="U2772" s="105"/>
      <c r="V2772" s="80"/>
      <c r="W2772" s="80"/>
      <c r="X2772" s="80"/>
      <c r="Y2772" s="80"/>
      <c r="Z2772" s="80"/>
      <c r="AA2772" s="80"/>
      <c r="AB2772" s="109"/>
      <c r="AC2772" s="80"/>
      <c r="AD2772" s="80"/>
      <c r="AE2772" s="80"/>
      <c r="AF2772" s="80"/>
      <c r="AG2772" s="80"/>
      <c r="AH2772" s="107"/>
      <c r="AI2772" s="107"/>
      <c r="AJ2772" s="105"/>
      <c r="AK2772" s="85"/>
      <c r="AL2772" s="85"/>
      <c r="AM2772" s="105"/>
      <c r="AN2772" s="107"/>
      <c r="AO2772" s="107"/>
      <c r="AP2772" s="105"/>
      <c r="AQ2772" s="85"/>
      <c r="AR2772" s="85"/>
      <c r="AS2772" s="105"/>
      <c r="AT2772" s="107"/>
      <c r="AU2772" s="85"/>
      <c r="AV2772" s="107"/>
      <c r="AW2772" s="85"/>
      <c r="AX2772" s="85"/>
      <c r="AY2772" s="85"/>
      <c r="AZ2772" s="80"/>
      <c r="BA2772" s="86"/>
      <c r="BB2772" s="86"/>
      <c r="BC2772" s="105"/>
    </row>
    <row r="2773" spans="1:55" x14ac:dyDescent="0.25">
      <c r="A2773" s="80"/>
      <c r="B2773" s="80"/>
      <c r="C2773" s="80"/>
      <c r="D2773" s="80"/>
      <c r="E2773" s="80"/>
      <c r="F2773" s="80"/>
      <c r="G2773" s="80"/>
      <c r="H2773" s="84"/>
      <c r="I2773" s="84"/>
      <c r="J2773" s="105"/>
      <c r="K2773" s="84"/>
      <c r="L2773" s="105"/>
      <c r="M2773" s="84"/>
      <c r="N2773" s="105"/>
      <c r="O2773" s="84"/>
      <c r="P2773" s="84"/>
      <c r="Q2773" s="105"/>
      <c r="R2773" s="84"/>
      <c r="S2773" s="105"/>
      <c r="T2773" s="84"/>
      <c r="U2773" s="105"/>
      <c r="V2773" s="80"/>
      <c r="W2773" s="80"/>
      <c r="X2773" s="80"/>
      <c r="Y2773" s="80"/>
      <c r="Z2773" s="80"/>
      <c r="AA2773" s="80"/>
      <c r="AB2773" s="109"/>
      <c r="AC2773" s="80"/>
      <c r="AD2773" s="80"/>
      <c r="AE2773" s="80"/>
      <c r="AF2773" s="80"/>
      <c r="AG2773" s="80"/>
      <c r="AH2773" s="107"/>
      <c r="AI2773" s="107"/>
      <c r="AJ2773" s="105"/>
      <c r="AK2773" s="85"/>
      <c r="AL2773" s="85"/>
      <c r="AM2773" s="105"/>
      <c r="AN2773" s="107"/>
      <c r="AO2773" s="107"/>
      <c r="AP2773" s="105"/>
      <c r="AQ2773" s="85"/>
      <c r="AR2773" s="85"/>
      <c r="AS2773" s="105"/>
      <c r="AT2773" s="107"/>
      <c r="AU2773" s="85"/>
      <c r="AV2773" s="107"/>
      <c r="AW2773" s="85"/>
      <c r="AX2773" s="85"/>
      <c r="AY2773" s="85"/>
      <c r="AZ2773" s="80"/>
      <c r="BA2773" s="86"/>
      <c r="BB2773" s="86"/>
      <c r="BC2773" s="105"/>
    </row>
    <row r="2774" spans="1:55" x14ac:dyDescent="0.25">
      <c r="A2774" s="80"/>
      <c r="B2774" s="80"/>
      <c r="C2774" s="80"/>
      <c r="D2774" s="80"/>
      <c r="E2774" s="80"/>
      <c r="F2774" s="80"/>
      <c r="G2774" s="80"/>
      <c r="H2774" s="84"/>
      <c r="I2774" s="84"/>
      <c r="J2774" s="105"/>
      <c r="K2774" s="84"/>
      <c r="L2774" s="105"/>
      <c r="M2774" s="84"/>
      <c r="N2774" s="105"/>
      <c r="O2774" s="84"/>
      <c r="P2774" s="84"/>
      <c r="Q2774" s="105"/>
      <c r="R2774" s="84"/>
      <c r="S2774" s="105"/>
      <c r="T2774" s="84"/>
      <c r="U2774" s="105"/>
      <c r="V2774" s="80"/>
      <c r="W2774" s="80"/>
      <c r="X2774" s="108"/>
      <c r="Y2774" s="108"/>
      <c r="Z2774" s="80"/>
      <c r="AA2774" s="80"/>
      <c r="AB2774" s="109"/>
      <c r="AC2774" s="80"/>
      <c r="AD2774" s="80"/>
      <c r="AE2774" s="80"/>
      <c r="AF2774" s="80"/>
      <c r="AG2774" s="80"/>
      <c r="AH2774" s="107"/>
      <c r="AI2774" s="107"/>
      <c r="AJ2774" s="105"/>
      <c r="AK2774" s="85"/>
      <c r="AL2774" s="85"/>
      <c r="AM2774" s="105"/>
      <c r="AN2774" s="107"/>
      <c r="AO2774" s="107"/>
      <c r="AP2774" s="105"/>
      <c r="AQ2774" s="85"/>
      <c r="AR2774" s="85"/>
      <c r="AS2774" s="105"/>
      <c r="AT2774" s="107"/>
      <c r="AU2774" s="85"/>
      <c r="AV2774" s="107"/>
      <c r="AW2774" s="85"/>
      <c r="AX2774" s="85"/>
      <c r="AY2774" s="85"/>
      <c r="AZ2774" s="80"/>
      <c r="BA2774" s="86"/>
      <c r="BB2774" s="86"/>
      <c r="BC2774" s="105"/>
    </row>
    <row r="2775" spans="1:55" x14ac:dyDescent="0.25">
      <c r="A2775" s="80"/>
      <c r="B2775" s="80"/>
      <c r="C2775" s="80"/>
      <c r="D2775" s="80"/>
      <c r="E2775" s="80"/>
      <c r="F2775" s="80"/>
      <c r="G2775" s="80"/>
      <c r="H2775" s="84"/>
      <c r="I2775" s="84"/>
      <c r="J2775" s="105"/>
      <c r="K2775" s="84"/>
      <c r="L2775" s="105"/>
      <c r="M2775" s="84"/>
      <c r="N2775" s="105"/>
      <c r="O2775" s="84"/>
      <c r="P2775" s="84"/>
      <c r="Q2775" s="105"/>
      <c r="R2775" s="84"/>
      <c r="S2775" s="105"/>
      <c r="T2775" s="84"/>
      <c r="U2775" s="105"/>
      <c r="V2775" s="80"/>
      <c r="W2775" s="80"/>
      <c r="X2775" s="80"/>
      <c r="Y2775" s="80"/>
      <c r="Z2775" s="80"/>
      <c r="AA2775" s="80"/>
      <c r="AB2775" s="109"/>
      <c r="AC2775" s="80"/>
      <c r="AD2775" s="80"/>
      <c r="AE2775" s="80"/>
      <c r="AF2775" s="80"/>
      <c r="AG2775" s="80"/>
      <c r="AH2775" s="107"/>
      <c r="AI2775" s="107"/>
      <c r="AJ2775" s="105"/>
      <c r="AK2775" s="85"/>
      <c r="AL2775" s="85"/>
      <c r="AM2775" s="105"/>
      <c r="AN2775" s="107"/>
      <c r="AO2775" s="107"/>
      <c r="AP2775" s="105"/>
      <c r="AQ2775" s="85"/>
      <c r="AR2775" s="85"/>
      <c r="AS2775" s="105"/>
      <c r="AT2775" s="107"/>
      <c r="AU2775" s="85"/>
      <c r="AV2775" s="107"/>
      <c r="AW2775" s="85"/>
      <c r="AX2775" s="85"/>
      <c r="AY2775" s="85"/>
      <c r="AZ2775" s="80"/>
      <c r="BA2775" s="86"/>
      <c r="BB2775" s="86"/>
      <c r="BC2775" s="105"/>
    </row>
    <row r="2776" spans="1:55" x14ac:dyDescent="0.25">
      <c r="A2776" s="80"/>
      <c r="B2776" s="80"/>
      <c r="C2776" s="80"/>
      <c r="D2776" s="80"/>
      <c r="E2776" s="80"/>
      <c r="F2776" s="80"/>
      <c r="G2776" s="80"/>
      <c r="H2776" s="84"/>
      <c r="I2776" s="84"/>
      <c r="J2776" s="105"/>
      <c r="K2776" s="84"/>
      <c r="L2776" s="105"/>
      <c r="M2776" s="84"/>
      <c r="N2776" s="105"/>
      <c r="O2776" s="84"/>
      <c r="P2776" s="84"/>
      <c r="Q2776" s="105"/>
      <c r="R2776" s="84"/>
      <c r="S2776" s="105"/>
      <c r="T2776" s="84"/>
      <c r="U2776" s="105"/>
      <c r="V2776" s="80"/>
      <c r="W2776" s="80"/>
      <c r="X2776" s="80"/>
      <c r="Y2776" s="80"/>
      <c r="Z2776" s="80"/>
      <c r="AA2776" s="80"/>
      <c r="AB2776" s="109"/>
      <c r="AC2776" s="80"/>
      <c r="AD2776" s="80"/>
      <c r="AE2776" s="80"/>
      <c r="AF2776" s="80"/>
      <c r="AG2776" s="80"/>
      <c r="AH2776" s="107"/>
      <c r="AI2776" s="107"/>
      <c r="AJ2776" s="105"/>
      <c r="AK2776" s="85"/>
      <c r="AL2776" s="85"/>
      <c r="AM2776" s="105"/>
      <c r="AN2776" s="107"/>
      <c r="AO2776" s="107"/>
      <c r="AP2776" s="105"/>
      <c r="AQ2776" s="85"/>
      <c r="AR2776" s="85"/>
      <c r="AS2776" s="105"/>
      <c r="AT2776" s="107"/>
      <c r="AU2776" s="85"/>
      <c r="AV2776" s="107"/>
      <c r="AW2776" s="85"/>
      <c r="AX2776" s="85"/>
      <c r="AY2776" s="85"/>
      <c r="AZ2776" s="80"/>
      <c r="BA2776" s="86"/>
      <c r="BB2776" s="86"/>
      <c r="BC2776" s="105"/>
    </row>
    <row r="2777" spans="1:55" x14ac:dyDescent="0.25">
      <c r="A2777" s="80"/>
      <c r="B2777" s="80"/>
      <c r="C2777" s="80"/>
      <c r="D2777" s="80"/>
      <c r="E2777" s="80"/>
      <c r="F2777" s="80"/>
      <c r="G2777" s="80"/>
      <c r="H2777" s="84"/>
      <c r="I2777" s="84"/>
      <c r="J2777" s="105"/>
      <c r="K2777" s="84"/>
      <c r="L2777" s="105"/>
      <c r="M2777" s="84"/>
      <c r="N2777" s="105"/>
      <c r="O2777" s="84"/>
      <c r="P2777" s="84"/>
      <c r="Q2777" s="105"/>
      <c r="R2777" s="84"/>
      <c r="S2777" s="105"/>
      <c r="T2777" s="84"/>
      <c r="U2777" s="105"/>
      <c r="V2777" s="80"/>
      <c r="W2777" s="80"/>
      <c r="X2777" s="80"/>
      <c r="Y2777" s="80"/>
      <c r="Z2777" s="80"/>
      <c r="AA2777" s="80"/>
      <c r="AB2777" s="109"/>
      <c r="AC2777" s="80"/>
      <c r="AD2777" s="80"/>
      <c r="AE2777" s="80"/>
      <c r="AF2777" s="80"/>
      <c r="AG2777" s="80"/>
      <c r="AH2777" s="107"/>
      <c r="AI2777" s="107"/>
      <c r="AJ2777" s="105"/>
      <c r="AK2777" s="85"/>
      <c r="AL2777" s="85"/>
      <c r="AM2777" s="105"/>
      <c r="AN2777" s="107"/>
      <c r="AO2777" s="107"/>
      <c r="AP2777" s="105"/>
      <c r="AQ2777" s="85"/>
      <c r="AR2777" s="85"/>
      <c r="AS2777" s="105"/>
      <c r="AT2777" s="107"/>
      <c r="AU2777" s="85"/>
      <c r="AV2777" s="107"/>
      <c r="AW2777" s="85"/>
      <c r="AX2777" s="85"/>
      <c r="AY2777" s="85"/>
      <c r="AZ2777" s="80"/>
      <c r="BA2777" s="86"/>
      <c r="BB2777" s="86"/>
      <c r="BC2777" s="105"/>
    </row>
    <row r="2778" spans="1:55" x14ac:dyDescent="0.25">
      <c r="A2778" s="80"/>
      <c r="B2778" s="80"/>
      <c r="C2778" s="80"/>
      <c r="D2778" s="80"/>
      <c r="E2778" s="80"/>
      <c r="F2778" s="80"/>
      <c r="G2778" s="80"/>
      <c r="H2778" s="84"/>
      <c r="I2778" s="84"/>
      <c r="J2778" s="105"/>
      <c r="K2778" s="84"/>
      <c r="L2778" s="105"/>
      <c r="M2778" s="84"/>
      <c r="N2778" s="105"/>
      <c r="O2778" s="84"/>
      <c r="P2778" s="84"/>
      <c r="Q2778" s="105"/>
      <c r="R2778" s="84"/>
      <c r="S2778" s="105"/>
      <c r="T2778" s="84"/>
      <c r="U2778" s="105"/>
      <c r="V2778" s="80"/>
      <c r="W2778" s="80"/>
      <c r="X2778" s="108"/>
      <c r="Y2778" s="108"/>
      <c r="Z2778" s="80"/>
      <c r="AA2778" s="80"/>
      <c r="AB2778" s="109"/>
      <c r="AC2778" s="80"/>
      <c r="AD2778" s="80"/>
      <c r="AE2778" s="80"/>
      <c r="AF2778" s="80"/>
      <c r="AG2778" s="80"/>
      <c r="AH2778" s="107"/>
      <c r="AI2778" s="107"/>
      <c r="AJ2778" s="105"/>
      <c r="AK2778" s="85"/>
      <c r="AL2778" s="85"/>
      <c r="AM2778" s="105"/>
      <c r="AN2778" s="107"/>
      <c r="AO2778" s="107"/>
      <c r="AP2778" s="105"/>
      <c r="AQ2778" s="85"/>
      <c r="AR2778" s="85"/>
      <c r="AS2778" s="105"/>
      <c r="AT2778" s="107"/>
      <c r="AU2778" s="85"/>
      <c r="AV2778" s="107"/>
      <c r="AW2778" s="85"/>
      <c r="AX2778" s="85"/>
      <c r="AY2778" s="85"/>
      <c r="AZ2778" s="80"/>
      <c r="BA2778" s="86"/>
      <c r="BB2778" s="86"/>
      <c r="BC2778" s="105"/>
    </row>
    <row r="2779" spans="1:55" x14ac:dyDescent="0.25">
      <c r="A2779" s="80"/>
      <c r="B2779" s="80"/>
      <c r="C2779" s="80"/>
      <c r="D2779" s="80"/>
      <c r="E2779" s="80"/>
      <c r="F2779" s="80"/>
      <c r="G2779" s="80"/>
      <c r="H2779" s="84"/>
      <c r="I2779" s="84"/>
      <c r="J2779" s="105"/>
      <c r="K2779" s="84"/>
      <c r="L2779" s="105"/>
      <c r="M2779" s="84"/>
      <c r="N2779" s="105"/>
      <c r="O2779" s="84"/>
      <c r="P2779" s="84"/>
      <c r="Q2779" s="105"/>
      <c r="R2779" s="84"/>
      <c r="S2779" s="105"/>
      <c r="T2779" s="84"/>
      <c r="U2779" s="105"/>
      <c r="V2779" s="80"/>
      <c r="W2779" s="80"/>
      <c r="X2779" s="108"/>
      <c r="Y2779" s="108"/>
      <c r="Z2779" s="80"/>
      <c r="AA2779" s="80"/>
      <c r="AB2779" s="109"/>
      <c r="AC2779" s="80"/>
      <c r="AD2779" s="80"/>
      <c r="AE2779" s="80"/>
      <c r="AF2779" s="80"/>
      <c r="AG2779" s="80"/>
      <c r="AH2779" s="107"/>
      <c r="AI2779" s="107"/>
      <c r="AJ2779" s="105"/>
      <c r="AK2779" s="85"/>
      <c r="AL2779" s="85"/>
      <c r="AM2779" s="105"/>
      <c r="AN2779" s="107"/>
      <c r="AO2779" s="107"/>
      <c r="AP2779" s="105"/>
      <c r="AQ2779" s="85"/>
      <c r="AR2779" s="85"/>
      <c r="AS2779" s="105"/>
      <c r="AT2779" s="107"/>
      <c r="AU2779" s="85"/>
      <c r="AV2779" s="107"/>
      <c r="AW2779" s="85"/>
      <c r="AX2779" s="85"/>
      <c r="AY2779" s="85"/>
      <c r="AZ2779" s="80"/>
      <c r="BA2779" s="86"/>
      <c r="BB2779" s="86"/>
      <c r="BC2779" s="105"/>
    </row>
    <row r="2780" spans="1:55" x14ac:dyDescent="0.25">
      <c r="A2780" s="80"/>
      <c r="B2780" s="80"/>
      <c r="C2780" s="80"/>
      <c r="D2780" s="80"/>
      <c r="E2780" s="80"/>
      <c r="F2780" s="80"/>
      <c r="G2780" s="80"/>
      <c r="H2780" s="84"/>
      <c r="I2780" s="84"/>
      <c r="J2780" s="105"/>
      <c r="K2780" s="84"/>
      <c r="L2780" s="105"/>
      <c r="M2780" s="84"/>
      <c r="N2780" s="105"/>
      <c r="O2780" s="84"/>
      <c r="P2780" s="84"/>
      <c r="Q2780" s="105"/>
      <c r="R2780" s="84"/>
      <c r="S2780" s="105"/>
      <c r="T2780" s="84"/>
      <c r="U2780" s="105"/>
      <c r="V2780" s="80"/>
      <c r="W2780" s="80"/>
      <c r="X2780" s="108"/>
      <c r="Y2780" s="108"/>
      <c r="Z2780" s="80"/>
      <c r="AA2780" s="80"/>
      <c r="AB2780" s="109"/>
      <c r="AC2780" s="80"/>
      <c r="AD2780" s="80"/>
      <c r="AE2780" s="80"/>
      <c r="AF2780" s="80"/>
      <c r="AG2780" s="80"/>
      <c r="AH2780" s="107"/>
      <c r="AI2780" s="107"/>
      <c r="AJ2780" s="105"/>
      <c r="AK2780" s="85"/>
      <c r="AL2780" s="85"/>
      <c r="AM2780" s="105"/>
      <c r="AN2780" s="107"/>
      <c r="AO2780" s="107"/>
      <c r="AP2780" s="105"/>
      <c r="AQ2780" s="85"/>
      <c r="AR2780" s="85"/>
      <c r="AS2780" s="105"/>
      <c r="AT2780" s="107"/>
      <c r="AU2780" s="85"/>
      <c r="AV2780" s="107"/>
      <c r="AW2780" s="85"/>
      <c r="AX2780" s="85"/>
      <c r="AY2780" s="85"/>
      <c r="AZ2780" s="80"/>
      <c r="BA2780" s="86"/>
      <c r="BB2780" s="86"/>
      <c r="BC2780" s="105"/>
    </row>
    <row r="2781" spans="1:55" x14ac:dyDescent="0.25">
      <c r="A2781" s="80"/>
      <c r="B2781" s="80"/>
      <c r="C2781" s="80"/>
      <c r="D2781" s="80"/>
      <c r="E2781" s="80"/>
      <c r="F2781" s="80"/>
      <c r="G2781" s="80"/>
      <c r="H2781" s="84"/>
      <c r="I2781" s="84"/>
      <c r="J2781" s="105"/>
      <c r="K2781" s="84"/>
      <c r="L2781" s="105"/>
      <c r="M2781" s="84"/>
      <c r="N2781" s="105"/>
      <c r="O2781" s="84"/>
      <c r="P2781" s="84"/>
      <c r="Q2781" s="105"/>
      <c r="R2781" s="84"/>
      <c r="S2781" s="105"/>
      <c r="T2781" s="84"/>
      <c r="U2781" s="105"/>
      <c r="V2781" s="80"/>
      <c r="W2781" s="80"/>
      <c r="X2781" s="108"/>
      <c r="Y2781" s="108"/>
      <c r="Z2781" s="80"/>
      <c r="AA2781" s="80"/>
      <c r="AB2781" s="109"/>
      <c r="AC2781" s="80"/>
      <c r="AD2781" s="80"/>
      <c r="AE2781" s="80"/>
      <c r="AF2781" s="80"/>
      <c r="AG2781" s="80"/>
      <c r="AH2781" s="107"/>
      <c r="AI2781" s="107"/>
      <c r="AJ2781" s="105"/>
      <c r="AK2781" s="85"/>
      <c r="AL2781" s="85"/>
      <c r="AM2781" s="105"/>
      <c r="AN2781" s="107"/>
      <c r="AO2781" s="107"/>
      <c r="AP2781" s="105"/>
      <c r="AQ2781" s="85"/>
      <c r="AR2781" s="85"/>
      <c r="AS2781" s="105"/>
      <c r="AT2781" s="107"/>
      <c r="AU2781" s="85"/>
      <c r="AV2781" s="107"/>
      <c r="AW2781" s="85"/>
      <c r="AX2781" s="85"/>
      <c r="AY2781" s="85"/>
      <c r="AZ2781" s="80"/>
      <c r="BA2781" s="86"/>
      <c r="BB2781" s="86"/>
      <c r="BC2781" s="105"/>
    </row>
    <row r="2782" spans="1:55" x14ac:dyDescent="0.25">
      <c r="A2782" s="80"/>
      <c r="B2782" s="80"/>
      <c r="C2782" s="80"/>
      <c r="D2782" s="80"/>
      <c r="E2782" s="80"/>
      <c r="F2782" s="80"/>
      <c r="G2782" s="80"/>
      <c r="H2782" s="84"/>
      <c r="I2782" s="84"/>
      <c r="J2782" s="105"/>
      <c r="K2782" s="84"/>
      <c r="L2782" s="105"/>
      <c r="M2782" s="84"/>
      <c r="N2782" s="105"/>
      <c r="O2782" s="84"/>
      <c r="P2782" s="84"/>
      <c r="Q2782" s="105"/>
      <c r="R2782" s="84"/>
      <c r="S2782" s="105"/>
      <c r="T2782" s="84"/>
      <c r="U2782" s="105"/>
      <c r="V2782" s="80"/>
      <c r="W2782" s="80"/>
      <c r="X2782" s="108"/>
      <c r="Y2782" s="108"/>
      <c r="Z2782" s="80"/>
      <c r="AA2782" s="80"/>
      <c r="AB2782" s="109"/>
      <c r="AC2782" s="80"/>
      <c r="AD2782" s="80"/>
      <c r="AE2782" s="80"/>
      <c r="AF2782" s="80"/>
      <c r="AG2782" s="80"/>
      <c r="AH2782" s="107"/>
      <c r="AI2782" s="107"/>
      <c r="AJ2782" s="105"/>
      <c r="AK2782" s="85"/>
      <c r="AL2782" s="85"/>
      <c r="AM2782" s="105"/>
      <c r="AN2782" s="107"/>
      <c r="AO2782" s="107"/>
      <c r="AP2782" s="105"/>
      <c r="AQ2782" s="85"/>
      <c r="AR2782" s="85"/>
      <c r="AS2782" s="105"/>
      <c r="AT2782" s="107"/>
      <c r="AU2782" s="85"/>
      <c r="AV2782" s="107"/>
      <c r="AW2782" s="85"/>
      <c r="AX2782" s="85"/>
      <c r="AY2782" s="85"/>
      <c r="AZ2782" s="80"/>
      <c r="BA2782" s="86"/>
      <c r="BB2782" s="86"/>
      <c r="BC2782" s="105"/>
    </row>
    <row r="2783" spans="1:55" x14ac:dyDescent="0.25">
      <c r="A2783" s="80"/>
      <c r="B2783" s="80"/>
      <c r="C2783" s="80"/>
      <c r="D2783" s="80"/>
      <c r="E2783" s="80"/>
      <c r="F2783" s="80"/>
      <c r="G2783" s="80"/>
      <c r="H2783" s="84"/>
      <c r="I2783" s="84"/>
      <c r="J2783" s="105"/>
      <c r="K2783" s="84"/>
      <c r="L2783" s="105"/>
      <c r="M2783" s="84"/>
      <c r="N2783" s="105"/>
      <c r="O2783" s="84"/>
      <c r="P2783" s="84"/>
      <c r="Q2783" s="105"/>
      <c r="R2783" s="84"/>
      <c r="S2783" s="105"/>
      <c r="T2783" s="84"/>
      <c r="U2783" s="105"/>
      <c r="V2783" s="80"/>
      <c r="W2783" s="80"/>
      <c r="X2783" s="108"/>
      <c r="Y2783" s="108"/>
      <c r="Z2783" s="80"/>
      <c r="AA2783" s="80"/>
      <c r="AB2783" s="109"/>
      <c r="AC2783" s="80"/>
      <c r="AD2783" s="80"/>
      <c r="AE2783" s="80"/>
      <c r="AF2783" s="80"/>
      <c r="AG2783" s="80"/>
      <c r="AH2783" s="107"/>
      <c r="AI2783" s="107"/>
      <c r="AJ2783" s="105"/>
      <c r="AK2783" s="85"/>
      <c r="AL2783" s="85"/>
      <c r="AM2783" s="105"/>
      <c r="AN2783" s="107"/>
      <c r="AO2783" s="107"/>
      <c r="AP2783" s="105"/>
      <c r="AQ2783" s="85"/>
      <c r="AR2783" s="85"/>
      <c r="AS2783" s="105"/>
      <c r="AT2783" s="107"/>
      <c r="AU2783" s="85"/>
      <c r="AV2783" s="107"/>
      <c r="AW2783" s="85"/>
      <c r="AX2783" s="85"/>
      <c r="AY2783" s="85"/>
      <c r="AZ2783" s="80"/>
      <c r="BA2783" s="86"/>
      <c r="BB2783" s="86"/>
      <c r="BC2783" s="105"/>
    </row>
    <row r="2784" spans="1:55" x14ac:dyDescent="0.25">
      <c r="A2784" s="80"/>
      <c r="B2784" s="80"/>
      <c r="C2784" s="80"/>
      <c r="D2784" s="80"/>
      <c r="E2784" s="80"/>
      <c r="F2784" s="80"/>
      <c r="G2784" s="80"/>
      <c r="H2784" s="84"/>
      <c r="I2784" s="80"/>
      <c r="J2784" s="80"/>
      <c r="K2784" s="84"/>
      <c r="L2784" s="105"/>
      <c r="M2784" s="84"/>
      <c r="N2784" s="105"/>
      <c r="O2784" s="84"/>
      <c r="P2784" s="80"/>
      <c r="Q2784" s="80"/>
      <c r="R2784" s="84"/>
      <c r="S2784" s="105"/>
      <c r="T2784" s="84"/>
      <c r="U2784" s="105"/>
      <c r="V2784" s="80"/>
      <c r="W2784" s="80"/>
      <c r="X2784" s="108"/>
      <c r="Y2784" s="108"/>
      <c r="Z2784" s="80"/>
      <c r="AA2784" s="80"/>
      <c r="AB2784" s="109"/>
      <c r="AC2784" s="80"/>
      <c r="AD2784" s="80"/>
      <c r="AE2784" s="80"/>
      <c r="AF2784" s="80"/>
      <c r="AG2784" s="80"/>
      <c r="AH2784" s="107"/>
      <c r="AI2784" s="80"/>
      <c r="AJ2784" s="80"/>
      <c r="AK2784" s="85"/>
      <c r="AL2784" s="80"/>
      <c r="AM2784" s="80"/>
      <c r="AN2784" s="107"/>
      <c r="AO2784" s="80"/>
      <c r="AP2784" s="80"/>
      <c r="AQ2784" s="85"/>
      <c r="AR2784" s="80"/>
      <c r="AS2784" s="80"/>
      <c r="AT2784" s="107"/>
      <c r="AU2784" s="85"/>
      <c r="AV2784" s="107"/>
      <c r="AW2784" s="85"/>
      <c r="AX2784" s="85"/>
      <c r="AY2784" s="80"/>
      <c r="AZ2784" s="80"/>
      <c r="BA2784" s="86"/>
      <c r="BB2784" s="80"/>
      <c r="BC2784" s="80"/>
    </row>
    <row r="2785" spans="1:55" x14ac:dyDescent="0.25">
      <c r="A2785" s="80"/>
      <c r="B2785" s="80"/>
      <c r="C2785" s="80"/>
      <c r="D2785" s="80"/>
      <c r="E2785" s="80"/>
      <c r="F2785" s="80"/>
      <c r="G2785" s="80"/>
      <c r="H2785" s="84"/>
      <c r="I2785" s="84"/>
      <c r="J2785" s="105"/>
      <c r="K2785" s="84"/>
      <c r="L2785" s="105"/>
      <c r="M2785" s="84"/>
      <c r="N2785" s="105"/>
      <c r="O2785" s="84"/>
      <c r="P2785" s="84"/>
      <c r="Q2785" s="105"/>
      <c r="R2785" s="84"/>
      <c r="S2785" s="105"/>
      <c r="T2785" s="84"/>
      <c r="U2785" s="105"/>
      <c r="V2785" s="80"/>
      <c r="W2785" s="80"/>
      <c r="X2785" s="108"/>
      <c r="Y2785" s="108"/>
      <c r="Z2785" s="80"/>
      <c r="AA2785" s="80"/>
      <c r="AB2785" s="109"/>
      <c r="AC2785" s="80"/>
      <c r="AD2785" s="80"/>
      <c r="AE2785" s="80"/>
      <c r="AF2785" s="80"/>
      <c r="AG2785" s="80"/>
      <c r="AH2785" s="107"/>
      <c r="AI2785" s="107"/>
      <c r="AJ2785" s="105"/>
      <c r="AK2785" s="85"/>
      <c r="AL2785" s="85"/>
      <c r="AM2785" s="105"/>
      <c r="AN2785" s="107"/>
      <c r="AO2785" s="107"/>
      <c r="AP2785" s="105"/>
      <c r="AQ2785" s="85"/>
      <c r="AR2785" s="85"/>
      <c r="AS2785" s="105"/>
      <c r="AT2785" s="107"/>
      <c r="AU2785" s="85"/>
      <c r="AV2785" s="107"/>
      <c r="AW2785" s="85"/>
      <c r="AX2785" s="85"/>
      <c r="AY2785" s="85"/>
      <c r="AZ2785" s="80"/>
      <c r="BA2785" s="86"/>
      <c r="BB2785" s="86"/>
      <c r="BC2785" s="105"/>
    </row>
    <row r="2786" spans="1:55" x14ac:dyDescent="0.25">
      <c r="A2786" s="80"/>
      <c r="B2786" s="80"/>
      <c r="C2786" s="80"/>
      <c r="D2786" s="80"/>
      <c r="E2786" s="80"/>
      <c r="F2786" s="80"/>
      <c r="G2786" s="80"/>
      <c r="H2786" s="84"/>
      <c r="I2786" s="84"/>
      <c r="J2786" s="105"/>
      <c r="K2786" s="84"/>
      <c r="L2786" s="105"/>
      <c r="M2786" s="84"/>
      <c r="N2786" s="105"/>
      <c r="O2786" s="84"/>
      <c r="P2786" s="84"/>
      <c r="Q2786" s="105"/>
      <c r="R2786" s="84"/>
      <c r="S2786" s="105"/>
      <c r="T2786" s="84"/>
      <c r="U2786" s="105"/>
      <c r="V2786" s="80"/>
      <c r="W2786" s="80"/>
      <c r="X2786" s="108"/>
      <c r="Y2786" s="108"/>
      <c r="Z2786" s="80"/>
      <c r="AA2786" s="80"/>
      <c r="AB2786" s="109"/>
      <c r="AC2786" s="80"/>
      <c r="AD2786" s="80"/>
      <c r="AE2786" s="80"/>
      <c r="AF2786" s="80"/>
      <c r="AG2786" s="80"/>
      <c r="AH2786" s="107"/>
      <c r="AI2786" s="107"/>
      <c r="AJ2786" s="105"/>
      <c r="AK2786" s="85"/>
      <c r="AL2786" s="85"/>
      <c r="AM2786" s="105"/>
      <c r="AN2786" s="107"/>
      <c r="AO2786" s="107"/>
      <c r="AP2786" s="105"/>
      <c r="AQ2786" s="85"/>
      <c r="AR2786" s="85"/>
      <c r="AS2786" s="105"/>
      <c r="AT2786" s="107"/>
      <c r="AU2786" s="85"/>
      <c r="AV2786" s="107"/>
      <c r="AW2786" s="85"/>
      <c r="AX2786" s="85"/>
      <c r="AY2786" s="85"/>
      <c r="AZ2786" s="80"/>
      <c r="BA2786" s="86"/>
      <c r="BB2786" s="86"/>
      <c r="BC2786" s="105"/>
    </row>
    <row r="2787" spans="1:55" x14ac:dyDescent="0.25">
      <c r="A2787" s="80"/>
      <c r="B2787" s="80"/>
      <c r="C2787" s="80"/>
      <c r="D2787" s="80"/>
      <c r="E2787" s="80"/>
      <c r="F2787" s="80"/>
      <c r="G2787" s="80"/>
      <c r="H2787" s="84"/>
      <c r="I2787" s="84"/>
      <c r="J2787" s="105"/>
      <c r="K2787" s="84"/>
      <c r="L2787" s="105"/>
      <c r="M2787" s="84"/>
      <c r="N2787" s="105"/>
      <c r="O2787" s="84"/>
      <c r="P2787" s="84"/>
      <c r="Q2787" s="105"/>
      <c r="R2787" s="84"/>
      <c r="S2787" s="105"/>
      <c r="T2787" s="84"/>
      <c r="U2787" s="105"/>
      <c r="V2787" s="80"/>
      <c r="W2787" s="80"/>
      <c r="X2787" s="108"/>
      <c r="Y2787" s="108"/>
      <c r="Z2787" s="80"/>
      <c r="AA2787" s="80"/>
      <c r="AB2787" s="109"/>
      <c r="AC2787" s="80"/>
      <c r="AD2787" s="80"/>
      <c r="AE2787" s="80"/>
      <c r="AF2787" s="80"/>
      <c r="AG2787" s="80"/>
      <c r="AH2787" s="107"/>
      <c r="AI2787" s="107"/>
      <c r="AJ2787" s="105"/>
      <c r="AK2787" s="85"/>
      <c r="AL2787" s="85"/>
      <c r="AM2787" s="105"/>
      <c r="AN2787" s="107"/>
      <c r="AO2787" s="107"/>
      <c r="AP2787" s="105"/>
      <c r="AQ2787" s="85"/>
      <c r="AR2787" s="85"/>
      <c r="AS2787" s="105"/>
      <c r="AT2787" s="107"/>
      <c r="AU2787" s="85"/>
      <c r="AV2787" s="107"/>
      <c r="AW2787" s="85"/>
      <c r="AX2787" s="85"/>
      <c r="AY2787" s="85"/>
      <c r="AZ2787" s="80"/>
      <c r="BA2787" s="86"/>
      <c r="BB2787" s="86"/>
      <c r="BC2787" s="105"/>
    </row>
    <row r="2788" spans="1:55" x14ac:dyDescent="0.25">
      <c r="A2788" s="80"/>
      <c r="B2788" s="80"/>
      <c r="C2788" s="80"/>
      <c r="D2788" s="81"/>
      <c r="E2788" s="82"/>
      <c r="F2788" s="83"/>
      <c r="G2788" s="83"/>
      <c r="H2788" s="84"/>
      <c r="I2788" s="84"/>
      <c r="J2788" s="105"/>
      <c r="K2788" s="84"/>
      <c r="L2788" s="105"/>
      <c r="M2788" s="84"/>
      <c r="N2788" s="105"/>
      <c r="O2788" s="84"/>
      <c r="P2788" s="84"/>
      <c r="Q2788" s="105"/>
      <c r="R2788" s="84"/>
      <c r="S2788" s="105"/>
      <c r="T2788" s="84"/>
      <c r="U2788" s="105"/>
      <c r="V2788" s="80"/>
      <c r="W2788" s="80"/>
      <c r="X2788" s="80"/>
      <c r="Y2788" s="80"/>
      <c r="Z2788" s="106"/>
      <c r="AA2788" s="106"/>
      <c r="AB2788" s="109"/>
      <c r="AC2788" s="106"/>
      <c r="AD2788" s="106"/>
      <c r="AE2788" s="80"/>
      <c r="AF2788" s="106"/>
      <c r="AG2788" s="106"/>
      <c r="AH2788" s="107"/>
      <c r="AI2788" s="107"/>
      <c r="AJ2788" s="105"/>
      <c r="AK2788" s="85"/>
      <c r="AL2788" s="85"/>
      <c r="AM2788" s="105"/>
      <c r="AN2788" s="107"/>
      <c r="AO2788" s="107"/>
      <c r="AP2788" s="105"/>
      <c r="AQ2788" s="85"/>
      <c r="AR2788" s="85"/>
      <c r="AS2788" s="105"/>
      <c r="AT2788" s="107"/>
      <c r="AU2788" s="85"/>
      <c r="AV2788" s="107"/>
      <c r="AW2788" s="85"/>
      <c r="AX2788" s="85"/>
      <c r="AY2788" s="85"/>
      <c r="AZ2788" s="80"/>
      <c r="BA2788" s="86"/>
      <c r="BB2788" s="86"/>
      <c r="BC2788" s="105"/>
    </row>
    <row r="2789" spans="1:55" x14ac:dyDescent="0.25">
      <c r="A2789" s="80"/>
      <c r="B2789" s="80"/>
      <c r="C2789" s="80"/>
      <c r="D2789" s="81"/>
      <c r="E2789" s="82"/>
      <c r="F2789" s="83"/>
      <c r="G2789" s="83"/>
      <c r="H2789" s="84"/>
      <c r="I2789" s="84"/>
      <c r="J2789" s="105"/>
      <c r="K2789" s="84"/>
      <c r="L2789" s="105"/>
      <c r="M2789" s="84"/>
      <c r="N2789" s="105"/>
      <c r="O2789" s="84"/>
      <c r="P2789" s="84"/>
      <c r="Q2789" s="105"/>
      <c r="R2789" s="84"/>
      <c r="S2789" s="105"/>
      <c r="T2789" s="84"/>
      <c r="U2789" s="105"/>
      <c r="V2789" s="80"/>
      <c r="W2789" s="80"/>
      <c r="X2789" s="80"/>
      <c r="Y2789" s="80"/>
      <c r="Z2789" s="106"/>
      <c r="AA2789" s="106"/>
      <c r="AB2789" s="109"/>
      <c r="AC2789" s="106"/>
      <c r="AD2789" s="106"/>
      <c r="AE2789" s="80"/>
      <c r="AF2789" s="106"/>
      <c r="AG2789" s="106"/>
      <c r="AH2789" s="107"/>
      <c r="AI2789" s="107"/>
      <c r="AJ2789" s="105"/>
      <c r="AK2789" s="85"/>
      <c r="AL2789" s="85"/>
      <c r="AM2789" s="105"/>
      <c r="AN2789" s="107"/>
      <c r="AO2789" s="107"/>
      <c r="AP2789" s="105"/>
      <c r="AQ2789" s="85"/>
      <c r="AR2789" s="85"/>
      <c r="AS2789" s="105"/>
      <c r="AT2789" s="107"/>
      <c r="AU2789" s="85"/>
      <c r="AV2789" s="107"/>
      <c r="AW2789" s="85"/>
      <c r="AX2789" s="85"/>
      <c r="AY2789" s="85"/>
      <c r="AZ2789" s="80"/>
      <c r="BA2789" s="86"/>
      <c r="BB2789" s="86"/>
      <c r="BC2789" s="105"/>
    </row>
    <row r="2790" spans="1:55" x14ac:dyDescent="0.25">
      <c r="A2790" s="80"/>
      <c r="B2790" s="80"/>
      <c r="C2790" s="80"/>
      <c r="D2790" s="81"/>
      <c r="E2790" s="82"/>
      <c r="F2790" s="83"/>
      <c r="G2790" s="83"/>
      <c r="H2790" s="84"/>
      <c r="I2790" s="84"/>
      <c r="J2790" s="105"/>
      <c r="K2790" s="84"/>
      <c r="L2790" s="105"/>
      <c r="M2790" s="84"/>
      <c r="N2790" s="105"/>
      <c r="O2790" s="84"/>
      <c r="P2790" s="84"/>
      <c r="Q2790" s="105"/>
      <c r="R2790" s="84"/>
      <c r="S2790" s="105"/>
      <c r="T2790" s="84"/>
      <c r="U2790" s="105"/>
      <c r="V2790" s="80"/>
      <c r="W2790" s="80"/>
      <c r="X2790" s="108"/>
      <c r="Y2790" s="108"/>
      <c r="Z2790" s="106"/>
      <c r="AA2790" s="106"/>
      <c r="AB2790" s="109"/>
      <c r="AC2790" s="106"/>
      <c r="AD2790" s="106"/>
      <c r="AE2790" s="80"/>
      <c r="AF2790" s="106"/>
      <c r="AG2790" s="106"/>
      <c r="AH2790" s="107"/>
      <c r="AI2790" s="107"/>
      <c r="AJ2790" s="105"/>
      <c r="AK2790" s="85"/>
      <c r="AL2790" s="85"/>
      <c r="AM2790" s="105"/>
      <c r="AN2790" s="107"/>
      <c r="AO2790" s="107"/>
      <c r="AP2790" s="105"/>
      <c r="AQ2790" s="85"/>
      <c r="AR2790" s="85"/>
      <c r="AS2790" s="105"/>
      <c r="AT2790" s="107"/>
      <c r="AU2790" s="85"/>
      <c r="AV2790" s="107"/>
      <c r="AW2790" s="85"/>
      <c r="AX2790" s="85"/>
      <c r="AY2790" s="85"/>
      <c r="AZ2790" s="80"/>
      <c r="BA2790" s="86"/>
      <c r="BB2790" s="86"/>
      <c r="BC2790" s="105"/>
    </row>
    <row r="2791" spans="1:55" x14ac:dyDescent="0.25">
      <c r="A2791" s="80"/>
      <c r="B2791" s="80"/>
      <c r="C2791" s="80"/>
      <c r="D2791" s="81"/>
      <c r="E2791" s="82"/>
      <c r="F2791" s="83"/>
      <c r="G2791" s="83"/>
      <c r="H2791" s="84"/>
      <c r="I2791" s="84"/>
      <c r="J2791" s="105"/>
      <c r="K2791" s="84"/>
      <c r="L2791" s="105"/>
      <c r="M2791" s="84"/>
      <c r="N2791" s="105"/>
      <c r="O2791" s="84"/>
      <c r="P2791" s="84"/>
      <c r="Q2791" s="105"/>
      <c r="R2791" s="84"/>
      <c r="S2791" s="105"/>
      <c r="T2791" s="84"/>
      <c r="U2791" s="105"/>
      <c r="V2791" s="80"/>
      <c r="W2791" s="80"/>
      <c r="X2791" s="80"/>
      <c r="Y2791" s="80"/>
      <c r="Z2791" s="106"/>
      <c r="AA2791" s="106"/>
      <c r="AB2791" s="109"/>
      <c r="AC2791" s="106"/>
      <c r="AD2791" s="106"/>
      <c r="AE2791" s="80"/>
      <c r="AF2791" s="106"/>
      <c r="AG2791" s="106"/>
      <c r="AH2791" s="107"/>
      <c r="AI2791" s="107"/>
      <c r="AJ2791" s="105"/>
      <c r="AK2791" s="85"/>
      <c r="AL2791" s="85"/>
      <c r="AM2791" s="105"/>
      <c r="AN2791" s="107"/>
      <c r="AO2791" s="107"/>
      <c r="AP2791" s="105"/>
      <c r="AQ2791" s="85"/>
      <c r="AR2791" s="85"/>
      <c r="AS2791" s="105"/>
      <c r="AT2791" s="107"/>
      <c r="AU2791" s="85"/>
      <c r="AV2791" s="107"/>
      <c r="AW2791" s="85"/>
      <c r="AX2791" s="85"/>
      <c r="AY2791" s="85"/>
      <c r="AZ2791" s="80"/>
      <c r="BA2791" s="86"/>
      <c r="BB2791" s="86"/>
      <c r="BC2791" s="105"/>
    </row>
    <row r="2792" spans="1:55" x14ac:dyDescent="0.25">
      <c r="A2792" s="80"/>
      <c r="B2792" s="80"/>
      <c r="C2792" s="80"/>
      <c r="D2792" s="81"/>
      <c r="E2792" s="82"/>
      <c r="F2792" s="83"/>
      <c r="G2792" s="83"/>
      <c r="H2792" s="84"/>
      <c r="I2792" s="84"/>
      <c r="J2792" s="105"/>
      <c r="K2792" s="84"/>
      <c r="L2792" s="105"/>
      <c r="M2792" s="84"/>
      <c r="N2792" s="105"/>
      <c r="O2792" s="84"/>
      <c r="P2792" s="84"/>
      <c r="Q2792" s="105"/>
      <c r="R2792" s="84"/>
      <c r="S2792" s="105"/>
      <c r="T2792" s="84"/>
      <c r="U2792" s="105"/>
      <c r="V2792" s="80"/>
      <c r="W2792" s="80"/>
      <c r="X2792" s="80"/>
      <c r="Y2792" s="80"/>
      <c r="Z2792" s="106"/>
      <c r="AA2792" s="106"/>
      <c r="AB2792" s="109"/>
      <c r="AC2792" s="106"/>
      <c r="AD2792" s="106"/>
      <c r="AE2792" s="80"/>
      <c r="AF2792" s="106"/>
      <c r="AG2792" s="106"/>
      <c r="AH2792" s="107"/>
      <c r="AI2792" s="107"/>
      <c r="AJ2792" s="105"/>
      <c r="AK2792" s="85"/>
      <c r="AL2792" s="85"/>
      <c r="AM2792" s="105"/>
      <c r="AN2792" s="107"/>
      <c r="AO2792" s="107"/>
      <c r="AP2792" s="105"/>
      <c r="AQ2792" s="85"/>
      <c r="AR2792" s="85"/>
      <c r="AS2792" s="105"/>
      <c r="AT2792" s="107"/>
      <c r="AU2792" s="85"/>
      <c r="AV2792" s="107"/>
      <c r="AW2792" s="85"/>
      <c r="AX2792" s="85"/>
      <c r="AY2792" s="85"/>
      <c r="AZ2792" s="80"/>
      <c r="BA2792" s="86"/>
      <c r="BB2792" s="86"/>
      <c r="BC2792" s="105"/>
    </row>
    <row r="2793" spans="1:55" x14ac:dyDescent="0.25">
      <c r="A2793" s="80"/>
      <c r="B2793" s="80"/>
      <c r="C2793" s="80"/>
      <c r="D2793" s="81"/>
      <c r="E2793" s="82"/>
      <c r="F2793" s="83"/>
      <c r="G2793" s="83"/>
      <c r="H2793" s="84"/>
      <c r="I2793" s="84"/>
      <c r="J2793" s="105"/>
      <c r="K2793" s="84"/>
      <c r="L2793" s="105"/>
      <c r="M2793" s="84"/>
      <c r="N2793" s="105"/>
      <c r="O2793" s="84"/>
      <c r="P2793" s="84"/>
      <c r="Q2793" s="105"/>
      <c r="R2793" s="84"/>
      <c r="S2793" s="105"/>
      <c r="T2793" s="84"/>
      <c r="U2793" s="105"/>
      <c r="V2793" s="80"/>
      <c r="W2793" s="80"/>
      <c r="X2793" s="80"/>
      <c r="Y2793" s="80"/>
      <c r="Z2793" s="106"/>
      <c r="AA2793" s="106"/>
      <c r="AB2793" s="109"/>
      <c r="AC2793" s="106"/>
      <c r="AD2793" s="106"/>
      <c r="AE2793" s="80"/>
      <c r="AF2793" s="106"/>
      <c r="AG2793" s="106"/>
      <c r="AH2793" s="107"/>
      <c r="AI2793" s="107"/>
      <c r="AJ2793" s="105"/>
      <c r="AK2793" s="85"/>
      <c r="AL2793" s="85"/>
      <c r="AM2793" s="105"/>
      <c r="AN2793" s="107"/>
      <c r="AO2793" s="107"/>
      <c r="AP2793" s="105"/>
      <c r="AQ2793" s="85"/>
      <c r="AR2793" s="85"/>
      <c r="AS2793" s="105"/>
      <c r="AT2793" s="107"/>
      <c r="AU2793" s="85"/>
      <c r="AV2793" s="107"/>
      <c r="AW2793" s="85"/>
      <c r="AX2793" s="85"/>
      <c r="AY2793" s="85"/>
      <c r="AZ2793" s="80"/>
      <c r="BA2793" s="86"/>
      <c r="BB2793" s="86"/>
      <c r="BC2793" s="105"/>
    </row>
    <row r="2794" spans="1:55" x14ac:dyDescent="0.25">
      <c r="A2794" s="80"/>
      <c r="B2794" s="80"/>
      <c r="C2794" s="80"/>
      <c r="D2794" s="81"/>
      <c r="E2794" s="82"/>
      <c r="F2794" s="83"/>
      <c r="G2794" s="83"/>
      <c r="H2794" s="84"/>
      <c r="I2794" s="84"/>
      <c r="J2794" s="105"/>
      <c r="K2794" s="84"/>
      <c r="L2794" s="105"/>
      <c r="M2794" s="84"/>
      <c r="N2794" s="105"/>
      <c r="O2794" s="84"/>
      <c r="P2794" s="84"/>
      <c r="Q2794" s="105"/>
      <c r="R2794" s="84"/>
      <c r="S2794" s="105"/>
      <c r="T2794" s="84"/>
      <c r="U2794" s="105"/>
      <c r="V2794" s="80"/>
      <c r="W2794" s="80"/>
      <c r="X2794" s="108"/>
      <c r="Y2794" s="108"/>
      <c r="Z2794" s="106"/>
      <c r="AA2794" s="106"/>
      <c r="AB2794" s="109"/>
      <c r="AC2794" s="106"/>
      <c r="AD2794" s="106"/>
      <c r="AE2794" s="80"/>
      <c r="AF2794" s="106"/>
      <c r="AG2794" s="106"/>
      <c r="AH2794" s="107"/>
      <c r="AI2794" s="107"/>
      <c r="AJ2794" s="105"/>
      <c r="AK2794" s="85"/>
      <c r="AL2794" s="85"/>
      <c r="AM2794" s="105"/>
      <c r="AN2794" s="107"/>
      <c r="AO2794" s="107"/>
      <c r="AP2794" s="105"/>
      <c r="AQ2794" s="85"/>
      <c r="AR2794" s="85"/>
      <c r="AS2794" s="105"/>
      <c r="AT2794" s="107"/>
      <c r="AU2794" s="85"/>
      <c r="AV2794" s="107"/>
      <c r="AW2794" s="85"/>
      <c r="AX2794" s="85"/>
      <c r="AY2794" s="85"/>
      <c r="AZ2794" s="80"/>
      <c r="BA2794" s="86"/>
      <c r="BB2794" s="86"/>
      <c r="BC2794" s="105"/>
    </row>
    <row r="2795" spans="1:55" x14ac:dyDescent="0.25">
      <c r="A2795" s="80"/>
      <c r="B2795" s="80"/>
      <c r="C2795" s="80"/>
      <c r="D2795" s="81"/>
      <c r="E2795" s="82"/>
      <c r="F2795" s="83"/>
      <c r="G2795" s="83"/>
      <c r="H2795" s="84"/>
      <c r="I2795" s="84"/>
      <c r="J2795" s="105"/>
      <c r="K2795" s="84"/>
      <c r="L2795" s="105"/>
      <c r="M2795" s="84"/>
      <c r="N2795" s="105"/>
      <c r="O2795" s="84"/>
      <c r="P2795" s="84"/>
      <c r="Q2795" s="105"/>
      <c r="R2795" s="84"/>
      <c r="S2795" s="105"/>
      <c r="T2795" s="84"/>
      <c r="U2795" s="105"/>
      <c r="V2795" s="80"/>
      <c r="W2795" s="80"/>
      <c r="X2795" s="108"/>
      <c r="Y2795" s="108"/>
      <c r="Z2795" s="106"/>
      <c r="AA2795" s="106"/>
      <c r="AB2795" s="109"/>
      <c r="AC2795" s="106"/>
      <c r="AD2795" s="106"/>
      <c r="AE2795" s="80"/>
      <c r="AF2795" s="106"/>
      <c r="AG2795" s="106"/>
      <c r="AH2795" s="107"/>
      <c r="AI2795" s="107"/>
      <c r="AJ2795" s="105"/>
      <c r="AK2795" s="85"/>
      <c r="AL2795" s="85"/>
      <c r="AM2795" s="105"/>
      <c r="AN2795" s="107"/>
      <c r="AO2795" s="107"/>
      <c r="AP2795" s="105"/>
      <c r="AQ2795" s="85"/>
      <c r="AR2795" s="85"/>
      <c r="AS2795" s="105"/>
      <c r="AT2795" s="107"/>
      <c r="AU2795" s="85"/>
      <c r="AV2795" s="107"/>
      <c r="AW2795" s="85"/>
      <c r="AX2795" s="85"/>
      <c r="AY2795" s="85"/>
      <c r="AZ2795" s="80"/>
      <c r="BA2795" s="86"/>
      <c r="BB2795" s="86"/>
      <c r="BC2795" s="105"/>
    </row>
    <row r="2796" spans="1:55" x14ac:dyDescent="0.25">
      <c r="A2796" s="80"/>
      <c r="B2796" s="80"/>
      <c r="C2796" s="80"/>
      <c r="D2796" s="81"/>
      <c r="E2796" s="82"/>
      <c r="F2796" s="83"/>
      <c r="G2796" s="83"/>
      <c r="H2796" s="84"/>
      <c r="I2796" s="84"/>
      <c r="J2796" s="105"/>
      <c r="K2796" s="84"/>
      <c r="L2796" s="105"/>
      <c r="M2796" s="84"/>
      <c r="N2796" s="105"/>
      <c r="O2796" s="84"/>
      <c r="P2796" s="84"/>
      <c r="Q2796" s="105"/>
      <c r="R2796" s="84"/>
      <c r="S2796" s="105"/>
      <c r="T2796" s="84"/>
      <c r="U2796" s="105"/>
      <c r="V2796" s="80"/>
      <c r="W2796" s="80"/>
      <c r="X2796" s="108"/>
      <c r="Y2796" s="108"/>
      <c r="Z2796" s="106"/>
      <c r="AA2796" s="106"/>
      <c r="AB2796" s="109"/>
      <c r="AC2796" s="106"/>
      <c r="AD2796" s="106"/>
      <c r="AE2796" s="80"/>
      <c r="AF2796" s="106"/>
      <c r="AG2796" s="106"/>
      <c r="AH2796" s="107"/>
      <c r="AI2796" s="107"/>
      <c r="AJ2796" s="105"/>
      <c r="AK2796" s="85"/>
      <c r="AL2796" s="85"/>
      <c r="AM2796" s="105"/>
      <c r="AN2796" s="107"/>
      <c r="AO2796" s="107"/>
      <c r="AP2796" s="105"/>
      <c r="AQ2796" s="85"/>
      <c r="AR2796" s="85"/>
      <c r="AS2796" s="105"/>
      <c r="AT2796" s="107"/>
      <c r="AU2796" s="85"/>
      <c r="AV2796" s="107"/>
      <c r="AW2796" s="85"/>
      <c r="AX2796" s="85"/>
      <c r="AY2796" s="85"/>
      <c r="AZ2796" s="80"/>
      <c r="BA2796" s="86"/>
      <c r="BB2796" s="86"/>
      <c r="BC2796" s="105"/>
    </row>
    <row r="2797" spans="1:55" x14ac:dyDescent="0.25">
      <c r="A2797" s="80"/>
      <c r="B2797" s="80"/>
      <c r="C2797" s="80"/>
      <c r="D2797" s="81"/>
      <c r="E2797" s="82"/>
      <c r="F2797" s="83"/>
      <c r="G2797" s="83"/>
      <c r="H2797" s="84"/>
      <c r="I2797" s="84"/>
      <c r="J2797" s="105"/>
      <c r="K2797" s="84"/>
      <c r="L2797" s="105"/>
      <c r="M2797" s="84"/>
      <c r="N2797" s="105"/>
      <c r="O2797" s="84"/>
      <c r="P2797" s="84"/>
      <c r="Q2797" s="105"/>
      <c r="R2797" s="84"/>
      <c r="S2797" s="105"/>
      <c r="T2797" s="84"/>
      <c r="U2797" s="105"/>
      <c r="V2797" s="80"/>
      <c r="W2797" s="80"/>
      <c r="X2797" s="108"/>
      <c r="Y2797" s="108"/>
      <c r="Z2797" s="106"/>
      <c r="AA2797" s="106"/>
      <c r="AB2797" s="109"/>
      <c r="AC2797" s="106"/>
      <c r="AD2797" s="106"/>
      <c r="AE2797" s="80"/>
      <c r="AF2797" s="106"/>
      <c r="AG2797" s="106"/>
      <c r="AH2797" s="107"/>
      <c r="AI2797" s="107"/>
      <c r="AJ2797" s="105"/>
      <c r="AK2797" s="85"/>
      <c r="AL2797" s="85"/>
      <c r="AM2797" s="105"/>
      <c r="AN2797" s="107"/>
      <c r="AO2797" s="107"/>
      <c r="AP2797" s="105"/>
      <c r="AQ2797" s="85"/>
      <c r="AR2797" s="85"/>
      <c r="AS2797" s="105"/>
      <c r="AT2797" s="107"/>
      <c r="AU2797" s="85"/>
      <c r="AV2797" s="107"/>
      <c r="AW2797" s="85"/>
      <c r="AX2797" s="85"/>
      <c r="AY2797" s="85"/>
      <c r="AZ2797" s="80"/>
      <c r="BA2797" s="86"/>
      <c r="BB2797" s="86"/>
      <c r="BC2797" s="105"/>
    </row>
    <row r="2798" spans="1:55" x14ac:dyDescent="0.25">
      <c r="A2798" s="80"/>
      <c r="B2798" s="80"/>
      <c r="C2798" s="80"/>
      <c r="D2798" s="81"/>
      <c r="E2798" s="82"/>
      <c r="F2798" s="83"/>
      <c r="G2798" s="83"/>
      <c r="H2798" s="84"/>
      <c r="I2798" s="84"/>
      <c r="J2798" s="105"/>
      <c r="K2798" s="84"/>
      <c r="L2798" s="105"/>
      <c r="M2798" s="84"/>
      <c r="N2798" s="105"/>
      <c r="O2798" s="84"/>
      <c r="P2798" s="84"/>
      <c r="Q2798" s="105"/>
      <c r="R2798" s="84"/>
      <c r="S2798" s="105"/>
      <c r="T2798" s="84"/>
      <c r="U2798" s="105"/>
      <c r="V2798" s="80"/>
      <c r="W2798" s="80"/>
      <c r="X2798" s="108"/>
      <c r="Y2798" s="108"/>
      <c r="Z2798" s="106"/>
      <c r="AA2798" s="106"/>
      <c r="AB2798" s="109"/>
      <c r="AC2798" s="106"/>
      <c r="AD2798" s="106"/>
      <c r="AE2798" s="80"/>
      <c r="AF2798" s="106"/>
      <c r="AG2798" s="106"/>
      <c r="AH2798" s="107"/>
      <c r="AI2798" s="107"/>
      <c r="AJ2798" s="105"/>
      <c r="AK2798" s="85"/>
      <c r="AL2798" s="85"/>
      <c r="AM2798" s="105"/>
      <c r="AN2798" s="107"/>
      <c r="AO2798" s="107"/>
      <c r="AP2798" s="105"/>
      <c r="AQ2798" s="85"/>
      <c r="AR2798" s="85"/>
      <c r="AS2798" s="105"/>
      <c r="AT2798" s="107"/>
      <c r="AU2798" s="85"/>
      <c r="AV2798" s="107"/>
      <c r="AW2798" s="85"/>
      <c r="AX2798" s="85"/>
      <c r="AY2798" s="85"/>
      <c r="AZ2798" s="80"/>
      <c r="BA2798" s="86"/>
      <c r="BB2798" s="86"/>
      <c r="BC2798" s="105"/>
    </row>
    <row r="2799" spans="1:55" x14ac:dyDescent="0.25">
      <c r="A2799" s="80"/>
      <c r="B2799" s="80"/>
      <c r="C2799" s="80"/>
      <c r="D2799" s="81"/>
      <c r="E2799" s="82"/>
      <c r="F2799" s="83"/>
      <c r="G2799" s="83"/>
      <c r="H2799" s="84"/>
      <c r="I2799" s="84"/>
      <c r="J2799" s="105"/>
      <c r="K2799" s="84"/>
      <c r="L2799" s="105"/>
      <c r="M2799" s="84"/>
      <c r="N2799" s="105"/>
      <c r="O2799" s="84"/>
      <c r="P2799" s="84"/>
      <c r="Q2799" s="105"/>
      <c r="R2799" s="84"/>
      <c r="S2799" s="105"/>
      <c r="T2799" s="84"/>
      <c r="U2799" s="105"/>
      <c r="V2799" s="80"/>
      <c r="W2799" s="80"/>
      <c r="X2799" s="108"/>
      <c r="Y2799" s="108"/>
      <c r="Z2799" s="106"/>
      <c r="AA2799" s="106"/>
      <c r="AB2799" s="109"/>
      <c r="AC2799" s="106"/>
      <c r="AD2799" s="106"/>
      <c r="AE2799" s="80"/>
      <c r="AF2799" s="106"/>
      <c r="AG2799" s="106"/>
      <c r="AH2799" s="107"/>
      <c r="AI2799" s="107"/>
      <c r="AJ2799" s="105"/>
      <c r="AK2799" s="85"/>
      <c r="AL2799" s="85"/>
      <c r="AM2799" s="105"/>
      <c r="AN2799" s="107"/>
      <c r="AO2799" s="107"/>
      <c r="AP2799" s="105"/>
      <c r="AQ2799" s="85"/>
      <c r="AR2799" s="85"/>
      <c r="AS2799" s="105"/>
      <c r="AT2799" s="107"/>
      <c r="AU2799" s="85"/>
      <c r="AV2799" s="107"/>
      <c r="AW2799" s="85"/>
      <c r="AX2799" s="85"/>
      <c r="AY2799" s="85"/>
      <c r="AZ2799" s="80"/>
      <c r="BA2799" s="86"/>
      <c r="BB2799" s="86"/>
      <c r="BC2799" s="105"/>
    </row>
    <row r="2800" spans="1:55" x14ac:dyDescent="0.25">
      <c r="A2800" s="80"/>
      <c r="B2800" s="80"/>
      <c r="C2800" s="80"/>
      <c r="D2800" s="80"/>
      <c r="E2800" s="80"/>
      <c r="F2800" s="80"/>
      <c r="G2800" s="80"/>
      <c r="H2800" s="84"/>
      <c r="I2800" s="84"/>
      <c r="J2800" s="105"/>
      <c r="K2800" s="84"/>
      <c r="L2800" s="105"/>
      <c r="M2800" s="84"/>
      <c r="N2800" s="105"/>
      <c r="O2800" s="84"/>
      <c r="P2800" s="84"/>
      <c r="Q2800" s="105"/>
      <c r="R2800" s="84"/>
      <c r="S2800" s="105"/>
      <c r="T2800" s="84"/>
      <c r="U2800" s="105"/>
      <c r="V2800" s="80"/>
      <c r="W2800" s="80"/>
      <c r="X2800" s="80"/>
      <c r="Y2800" s="80"/>
      <c r="Z2800" s="80"/>
      <c r="AA2800" s="80"/>
      <c r="AB2800" s="109"/>
      <c r="AC2800" s="80"/>
      <c r="AD2800" s="80"/>
      <c r="AE2800" s="80"/>
      <c r="AF2800" s="80"/>
      <c r="AG2800" s="80"/>
      <c r="AH2800" s="107"/>
      <c r="AI2800" s="107"/>
      <c r="AJ2800" s="105"/>
      <c r="AK2800" s="85"/>
      <c r="AL2800" s="85"/>
      <c r="AM2800" s="105"/>
      <c r="AN2800" s="107"/>
      <c r="AO2800" s="107"/>
      <c r="AP2800" s="105"/>
      <c r="AQ2800" s="85"/>
      <c r="AR2800" s="85"/>
      <c r="AS2800" s="105"/>
      <c r="AT2800" s="107"/>
      <c r="AU2800" s="85"/>
      <c r="AV2800" s="107"/>
      <c r="AW2800" s="85"/>
      <c r="AX2800" s="85"/>
      <c r="AY2800" s="85"/>
      <c r="AZ2800" s="80"/>
      <c r="BA2800" s="86"/>
      <c r="BB2800" s="86"/>
      <c r="BC2800" s="105"/>
    </row>
    <row r="2801" spans="1:55" x14ac:dyDescent="0.25">
      <c r="A2801" s="80"/>
      <c r="B2801" s="80"/>
      <c r="C2801" s="80"/>
      <c r="D2801" s="80"/>
      <c r="E2801" s="80"/>
      <c r="F2801" s="80"/>
      <c r="G2801" s="80"/>
      <c r="H2801" s="84"/>
      <c r="I2801" s="84"/>
      <c r="J2801" s="105"/>
      <c r="K2801" s="84"/>
      <c r="L2801" s="105"/>
      <c r="M2801" s="84"/>
      <c r="N2801" s="105"/>
      <c r="O2801" s="84"/>
      <c r="P2801" s="84"/>
      <c r="Q2801" s="105"/>
      <c r="R2801" s="84"/>
      <c r="S2801" s="105"/>
      <c r="T2801" s="84"/>
      <c r="U2801" s="105"/>
      <c r="V2801" s="80"/>
      <c r="W2801" s="80"/>
      <c r="X2801" s="80"/>
      <c r="Y2801" s="80"/>
      <c r="Z2801" s="80"/>
      <c r="AA2801" s="80"/>
      <c r="AB2801" s="109"/>
      <c r="AC2801" s="80"/>
      <c r="AD2801" s="80"/>
      <c r="AE2801" s="80"/>
      <c r="AF2801" s="80"/>
      <c r="AG2801" s="80"/>
      <c r="AH2801" s="107"/>
      <c r="AI2801" s="107"/>
      <c r="AJ2801" s="105"/>
      <c r="AK2801" s="85"/>
      <c r="AL2801" s="85"/>
      <c r="AM2801" s="105"/>
      <c r="AN2801" s="107"/>
      <c r="AO2801" s="107"/>
      <c r="AP2801" s="105"/>
      <c r="AQ2801" s="85"/>
      <c r="AR2801" s="85"/>
      <c r="AS2801" s="105"/>
      <c r="AT2801" s="107"/>
      <c r="AU2801" s="85"/>
      <c r="AV2801" s="107"/>
      <c r="AW2801" s="85"/>
      <c r="AX2801" s="85"/>
      <c r="AY2801" s="85"/>
      <c r="AZ2801" s="80"/>
      <c r="BA2801" s="86"/>
      <c r="BB2801" s="86"/>
      <c r="BC2801" s="105"/>
    </row>
    <row r="2802" spans="1:55" x14ac:dyDescent="0.25">
      <c r="A2802" s="80"/>
      <c r="B2802" s="80"/>
      <c r="C2802" s="80"/>
      <c r="D2802" s="80"/>
      <c r="E2802" s="80"/>
      <c r="F2802" s="80"/>
      <c r="G2802" s="80"/>
      <c r="H2802" s="84"/>
      <c r="I2802" s="84"/>
      <c r="J2802" s="105"/>
      <c r="K2802" s="84"/>
      <c r="L2802" s="105"/>
      <c r="M2802" s="84"/>
      <c r="N2802" s="105"/>
      <c r="O2802" s="84"/>
      <c r="P2802" s="84"/>
      <c r="Q2802" s="105"/>
      <c r="R2802" s="84"/>
      <c r="S2802" s="105"/>
      <c r="T2802" s="84"/>
      <c r="U2802" s="105"/>
      <c r="V2802" s="80"/>
      <c r="W2802" s="80"/>
      <c r="X2802" s="108"/>
      <c r="Y2802" s="108"/>
      <c r="Z2802" s="80"/>
      <c r="AA2802" s="80"/>
      <c r="AB2802" s="109"/>
      <c r="AC2802" s="80"/>
      <c r="AD2802" s="80"/>
      <c r="AE2802" s="80"/>
      <c r="AF2802" s="80"/>
      <c r="AG2802" s="80"/>
      <c r="AH2802" s="107"/>
      <c r="AI2802" s="107"/>
      <c r="AJ2802" s="105"/>
      <c r="AK2802" s="85"/>
      <c r="AL2802" s="85"/>
      <c r="AM2802" s="105"/>
      <c r="AN2802" s="107"/>
      <c r="AO2802" s="107"/>
      <c r="AP2802" s="105"/>
      <c r="AQ2802" s="85"/>
      <c r="AR2802" s="85"/>
      <c r="AS2802" s="105"/>
      <c r="AT2802" s="107"/>
      <c r="AU2802" s="85"/>
      <c r="AV2802" s="107"/>
      <c r="AW2802" s="85"/>
      <c r="AX2802" s="85"/>
      <c r="AY2802" s="85"/>
      <c r="AZ2802" s="80"/>
      <c r="BA2802" s="86"/>
      <c r="BB2802" s="86"/>
      <c r="BC2802" s="105"/>
    </row>
    <row r="2803" spans="1:55" x14ac:dyDescent="0.25">
      <c r="A2803" s="80"/>
      <c r="B2803" s="80"/>
      <c r="C2803" s="80"/>
      <c r="D2803" s="80"/>
      <c r="E2803" s="80"/>
      <c r="F2803" s="80"/>
      <c r="G2803" s="80"/>
      <c r="H2803" s="84"/>
      <c r="I2803" s="84"/>
      <c r="J2803" s="105"/>
      <c r="K2803" s="84"/>
      <c r="L2803" s="105"/>
      <c r="M2803" s="84"/>
      <c r="N2803" s="105"/>
      <c r="O2803" s="84"/>
      <c r="P2803" s="84"/>
      <c r="Q2803" s="105"/>
      <c r="R2803" s="84"/>
      <c r="S2803" s="105"/>
      <c r="T2803" s="84"/>
      <c r="U2803" s="105"/>
      <c r="V2803" s="80"/>
      <c r="W2803" s="80"/>
      <c r="X2803" s="80"/>
      <c r="Y2803" s="80"/>
      <c r="Z2803" s="80"/>
      <c r="AA2803" s="80"/>
      <c r="AB2803" s="109"/>
      <c r="AC2803" s="80"/>
      <c r="AD2803" s="80"/>
      <c r="AE2803" s="80"/>
      <c r="AF2803" s="80"/>
      <c r="AG2803" s="80"/>
      <c r="AH2803" s="107"/>
      <c r="AI2803" s="107"/>
      <c r="AJ2803" s="105"/>
      <c r="AK2803" s="85"/>
      <c r="AL2803" s="85"/>
      <c r="AM2803" s="105"/>
      <c r="AN2803" s="107"/>
      <c r="AO2803" s="107"/>
      <c r="AP2803" s="105"/>
      <c r="AQ2803" s="85"/>
      <c r="AR2803" s="85"/>
      <c r="AS2803" s="105"/>
      <c r="AT2803" s="107"/>
      <c r="AU2803" s="85"/>
      <c r="AV2803" s="107"/>
      <c r="AW2803" s="85"/>
      <c r="AX2803" s="85"/>
      <c r="AY2803" s="85"/>
      <c r="AZ2803" s="80"/>
      <c r="BA2803" s="86"/>
      <c r="BB2803" s="86"/>
      <c r="BC2803" s="105"/>
    </row>
    <row r="2804" spans="1:55" x14ac:dyDescent="0.25">
      <c r="A2804" s="80"/>
      <c r="B2804" s="80"/>
      <c r="C2804" s="80"/>
      <c r="D2804" s="80"/>
      <c r="E2804" s="80"/>
      <c r="F2804" s="80"/>
      <c r="G2804" s="80"/>
      <c r="H2804" s="84"/>
      <c r="I2804" s="84"/>
      <c r="J2804" s="105"/>
      <c r="K2804" s="84"/>
      <c r="L2804" s="105"/>
      <c r="M2804" s="84"/>
      <c r="N2804" s="105"/>
      <c r="O2804" s="84"/>
      <c r="P2804" s="84"/>
      <c r="Q2804" s="105"/>
      <c r="R2804" s="84"/>
      <c r="S2804" s="105"/>
      <c r="T2804" s="84"/>
      <c r="U2804" s="105"/>
      <c r="V2804" s="80"/>
      <c r="W2804" s="80"/>
      <c r="X2804" s="80"/>
      <c r="Y2804" s="80"/>
      <c r="Z2804" s="80"/>
      <c r="AA2804" s="80"/>
      <c r="AB2804" s="109"/>
      <c r="AC2804" s="80"/>
      <c r="AD2804" s="80"/>
      <c r="AE2804" s="80"/>
      <c r="AF2804" s="80"/>
      <c r="AG2804" s="80"/>
      <c r="AH2804" s="107"/>
      <c r="AI2804" s="107"/>
      <c r="AJ2804" s="105"/>
      <c r="AK2804" s="85"/>
      <c r="AL2804" s="85"/>
      <c r="AM2804" s="105"/>
      <c r="AN2804" s="107"/>
      <c r="AO2804" s="107"/>
      <c r="AP2804" s="105"/>
      <c r="AQ2804" s="85"/>
      <c r="AR2804" s="85"/>
      <c r="AS2804" s="105"/>
      <c r="AT2804" s="107"/>
      <c r="AU2804" s="85"/>
      <c r="AV2804" s="107"/>
      <c r="AW2804" s="85"/>
      <c r="AX2804" s="85"/>
      <c r="AY2804" s="85"/>
      <c r="AZ2804" s="80"/>
      <c r="BA2804" s="86"/>
      <c r="BB2804" s="86"/>
      <c r="BC2804" s="105"/>
    </row>
    <row r="2805" spans="1:55" x14ac:dyDescent="0.25">
      <c r="A2805" s="80"/>
      <c r="B2805" s="80"/>
      <c r="C2805" s="80"/>
      <c r="D2805" s="80"/>
      <c r="E2805" s="80"/>
      <c r="F2805" s="80"/>
      <c r="G2805" s="80"/>
      <c r="H2805" s="84"/>
      <c r="I2805" s="84"/>
      <c r="J2805" s="105"/>
      <c r="K2805" s="84"/>
      <c r="L2805" s="105"/>
      <c r="M2805" s="84"/>
      <c r="N2805" s="105"/>
      <c r="O2805" s="84"/>
      <c r="P2805" s="84"/>
      <c r="Q2805" s="105"/>
      <c r="R2805" s="84"/>
      <c r="S2805" s="105"/>
      <c r="T2805" s="84"/>
      <c r="U2805" s="105"/>
      <c r="V2805" s="80"/>
      <c r="W2805" s="80"/>
      <c r="X2805" s="80"/>
      <c r="Y2805" s="80"/>
      <c r="Z2805" s="80"/>
      <c r="AA2805" s="80"/>
      <c r="AB2805" s="109"/>
      <c r="AC2805" s="80"/>
      <c r="AD2805" s="80"/>
      <c r="AE2805" s="80"/>
      <c r="AF2805" s="80"/>
      <c r="AG2805" s="80"/>
      <c r="AH2805" s="107"/>
      <c r="AI2805" s="107"/>
      <c r="AJ2805" s="105"/>
      <c r="AK2805" s="85"/>
      <c r="AL2805" s="85"/>
      <c r="AM2805" s="105"/>
      <c r="AN2805" s="107"/>
      <c r="AO2805" s="107"/>
      <c r="AP2805" s="105"/>
      <c r="AQ2805" s="85"/>
      <c r="AR2805" s="85"/>
      <c r="AS2805" s="105"/>
      <c r="AT2805" s="107"/>
      <c r="AU2805" s="85"/>
      <c r="AV2805" s="107"/>
      <c r="AW2805" s="85"/>
      <c r="AX2805" s="85"/>
      <c r="AY2805" s="85"/>
      <c r="AZ2805" s="80"/>
      <c r="BA2805" s="86"/>
      <c r="BB2805" s="86"/>
      <c r="BC2805" s="105"/>
    </row>
    <row r="2806" spans="1:55" x14ac:dyDescent="0.25">
      <c r="A2806" s="80"/>
      <c r="B2806" s="80"/>
      <c r="C2806" s="80"/>
      <c r="D2806" s="80"/>
      <c r="E2806" s="80"/>
      <c r="F2806" s="80"/>
      <c r="G2806" s="80"/>
      <c r="H2806" s="84"/>
      <c r="I2806" s="84"/>
      <c r="J2806" s="105"/>
      <c r="K2806" s="84"/>
      <c r="L2806" s="105"/>
      <c r="M2806" s="84"/>
      <c r="N2806" s="105"/>
      <c r="O2806" s="84"/>
      <c r="P2806" s="84"/>
      <c r="Q2806" s="105"/>
      <c r="R2806" s="84"/>
      <c r="S2806" s="105"/>
      <c r="T2806" s="84"/>
      <c r="U2806" s="105"/>
      <c r="V2806" s="80"/>
      <c r="W2806" s="80"/>
      <c r="X2806" s="108"/>
      <c r="Y2806" s="108"/>
      <c r="Z2806" s="80"/>
      <c r="AA2806" s="80"/>
      <c r="AB2806" s="109"/>
      <c r="AC2806" s="80"/>
      <c r="AD2806" s="80"/>
      <c r="AE2806" s="80"/>
      <c r="AF2806" s="80"/>
      <c r="AG2806" s="80"/>
      <c r="AH2806" s="107"/>
      <c r="AI2806" s="107"/>
      <c r="AJ2806" s="105"/>
      <c r="AK2806" s="85"/>
      <c r="AL2806" s="85"/>
      <c r="AM2806" s="105"/>
      <c r="AN2806" s="107"/>
      <c r="AO2806" s="107"/>
      <c r="AP2806" s="105"/>
      <c r="AQ2806" s="85"/>
      <c r="AR2806" s="85"/>
      <c r="AS2806" s="105"/>
      <c r="AT2806" s="107"/>
      <c r="AU2806" s="85"/>
      <c r="AV2806" s="107"/>
      <c r="AW2806" s="85"/>
      <c r="AX2806" s="85"/>
      <c r="AY2806" s="85"/>
      <c r="AZ2806" s="80"/>
      <c r="BA2806" s="86"/>
      <c r="BB2806" s="86"/>
      <c r="BC2806" s="105"/>
    </row>
    <row r="2807" spans="1:55" x14ac:dyDescent="0.25">
      <c r="A2807" s="80"/>
      <c r="B2807" s="80"/>
      <c r="C2807" s="80"/>
      <c r="D2807" s="80"/>
      <c r="E2807" s="80"/>
      <c r="F2807" s="80"/>
      <c r="G2807" s="80"/>
      <c r="H2807" s="80"/>
      <c r="I2807" s="80"/>
      <c r="J2807" s="80"/>
      <c r="K2807" s="84"/>
      <c r="L2807" s="105"/>
      <c r="M2807" s="80"/>
      <c r="N2807" s="80"/>
      <c r="O2807" s="80"/>
      <c r="P2807" s="80"/>
      <c r="Q2807" s="80"/>
      <c r="R2807" s="84"/>
      <c r="S2807" s="105"/>
      <c r="T2807" s="80"/>
      <c r="U2807" s="80"/>
      <c r="V2807" s="80"/>
      <c r="W2807" s="80"/>
      <c r="X2807" s="80"/>
      <c r="Y2807" s="80"/>
      <c r="Z2807" s="80"/>
      <c r="AA2807" s="80"/>
      <c r="AB2807" s="109"/>
      <c r="AC2807" s="80"/>
      <c r="AD2807" s="80"/>
      <c r="AE2807" s="80"/>
      <c r="AF2807" s="80"/>
      <c r="AG2807" s="80"/>
      <c r="AH2807" s="80"/>
      <c r="AI2807" s="80"/>
      <c r="AJ2807" s="80"/>
      <c r="AK2807" s="80"/>
      <c r="AL2807" s="80"/>
      <c r="AM2807" s="80"/>
      <c r="AN2807" s="80"/>
      <c r="AO2807" s="80"/>
      <c r="AP2807" s="80"/>
      <c r="AQ2807" s="80"/>
      <c r="AR2807" s="80"/>
      <c r="AS2807" s="80"/>
      <c r="AT2807" s="80"/>
      <c r="AU2807" s="80"/>
      <c r="AV2807" s="80"/>
      <c r="AW2807" s="80"/>
      <c r="AX2807" s="80"/>
      <c r="AY2807" s="80"/>
      <c r="AZ2807" s="80"/>
      <c r="BA2807" s="80"/>
      <c r="BB2807" s="80"/>
      <c r="BC2807" s="80"/>
    </row>
    <row r="2808" spans="1:55" x14ac:dyDescent="0.25">
      <c r="A2808" s="80"/>
      <c r="B2808" s="80"/>
      <c r="C2808" s="80"/>
      <c r="D2808" s="80"/>
      <c r="E2808" s="80"/>
      <c r="F2808" s="80"/>
      <c r="G2808" s="80"/>
      <c r="H2808" s="80"/>
      <c r="I2808" s="84"/>
      <c r="J2808" s="105"/>
      <c r="K2808" s="84"/>
      <c r="L2808" s="105"/>
      <c r="M2808" s="84"/>
      <c r="N2808" s="105"/>
      <c r="O2808" s="80"/>
      <c r="P2808" s="84"/>
      <c r="Q2808" s="105"/>
      <c r="R2808" s="84"/>
      <c r="S2808" s="105"/>
      <c r="T2808" s="84"/>
      <c r="U2808" s="105"/>
      <c r="V2808" s="80"/>
      <c r="W2808" s="80"/>
      <c r="X2808" s="80"/>
      <c r="Y2808" s="80"/>
      <c r="Z2808" s="80"/>
      <c r="AA2808" s="80"/>
      <c r="AB2808" s="109"/>
      <c r="AC2808" s="80"/>
      <c r="AD2808" s="80"/>
      <c r="AE2808" s="80"/>
      <c r="AF2808" s="80"/>
      <c r="AG2808" s="80"/>
      <c r="AH2808" s="80"/>
      <c r="AI2808" s="107"/>
      <c r="AJ2808" s="105"/>
      <c r="AK2808" s="80"/>
      <c r="AL2808" s="85"/>
      <c r="AM2808" s="105"/>
      <c r="AN2808" s="80"/>
      <c r="AO2808" s="107"/>
      <c r="AP2808" s="105"/>
      <c r="AQ2808" s="80"/>
      <c r="AR2808" s="85"/>
      <c r="AS2808" s="105"/>
      <c r="AT2808" s="80"/>
      <c r="AU2808" s="80"/>
      <c r="AV2808" s="80"/>
      <c r="AW2808" s="80"/>
      <c r="AX2808" s="80"/>
      <c r="AY2808" s="85"/>
      <c r="AZ2808" s="80"/>
      <c r="BA2808" s="80"/>
      <c r="BB2808" s="86"/>
      <c r="BC2808" s="105"/>
    </row>
    <row r="2809" spans="1:55" x14ac:dyDescent="0.25">
      <c r="A2809" s="80"/>
      <c r="B2809" s="80"/>
      <c r="C2809" s="80"/>
      <c r="D2809" s="80"/>
      <c r="E2809" s="80"/>
      <c r="F2809" s="80"/>
      <c r="G2809" s="80"/>
      <c r="H2809" s="84"/>
      <c r="I2809" s="84"/>
      <c r="J2809" s="105"/>
      <c r="K2809" s="84"/>
      <c r="L2809" s="105"/>
      <c r="M2809" s="84"/>
      <c r="N2809" s="105"/>
      <c r="O2809" s="84"/>
      <c r="P2809" s="84"/>
      <c r="Q2809" s="105"/>
      <c r="R2809" s="84"/>
      <c r="S2809" s="105"/>
      <c r="T2809" s="84"/>
      <c r="U2809" s="105"/>
      <c r="V2809" s="80"/>
      <c r="W2809" s="80"/>
      <c r="X2809" s="108"/>
      <c r="Y2809" s="108"/>
      <c r="Z2809" s="80"/>
      <c r="AA2809" s="80"/>
      <c r="AB2809" s="109"/>
      <c r="AC2809" s="80"/>
      <c r="AD2809" s="80"/>
      <c r="AE2809" s="80"/>
      <c r="AF2809" s="80"/>
      <c r="AG2809" s="80"/>
      <c r="AH2809" s="107"/>
      <c r="AI2809" s="107"/>
      <c r="AJ2809" s="105"/>
      <c r="AK2809" s="85"/>
      <c r="AL2809" s="85"/>
      <c r="AM2809" s="105"/>
      <c r="AN2809" s="107"/>
      <c r="AO2809" s="107"/>
      <c r="AP2809" s="105"/>
      <c r="AQ2809" s="85"/>
      <c r="AR2809" s="85"/>
      <c r="AS2809" s="105"/>
      <c r="AT2809" s="107"/>
      <c r="AU2809" s="85"/>
      <c r="AV2809" s="107"/>
      <c r="AW2809" s="85"/>
      <c r="AX2809" s="85"/>
      <c r="AY2809" s="85"/>
      <c r="AZ2809" s="80"/>
      <c r="BA2809" s="86"/>
      <c r="BB2809" s="86"/>
      <c r="BC2809" s="105"/>
    </row>
    <row r="2810" spans="1:55" x14ac:dyDescent="0.25">
      <c r="A2810" s="80"/>
      <c r="B2810" s="80"/>
      <c r="C2810" s="80"/>
      <c r="D2810" s="80"/>
      <c r="E2810" s="80"/>
      <c r="F2810" s="80"/>
      <c r="G2810" s="80"/>
      <c r="H2810" s="84"/>
      <c r="I2810" s="84"/>
      <c r="J2810" s="105"/>
      <c r="K2810" s="84"/>
      <c r="L2810" s="105"/>
      <c r="M2810" s="84"/>
      <c r="N2810" s="105"/>
      <c r="O2810" s="84"/>
      <c r="P2810" s="84"/>
      <c r="Q2810" s="105"/>
      <c r="R2810" s="84"/>
      <c r="S2810" s="105"/>
      <c r="T2810" s="84"/>
      <c r="U2810" s="105"/>
      <c r="V2810" s="80"/>
      <c r="W2810" s="80"/>
      <c r="X2810" s="108"/>
      <c r="Y2810" s="108"/>
      <c r="Z2810" s="80"/>
      <c r="AA2810" s="80"/>
      <c r="AB2810" s="109"/>
      <c r="AC2810" s="80"/>
      <c r="AD2810" s="80"/>
      <c r="AE2810" s="80"/>
      <c r="AF2810" s="80"/>
      <c r="AG2810" s="80"/>
      <c r="AH2810" s="107"/>
      <c r="AI2810" s="107"/>
      <c r="AJ2810" s="105"/>
      <c r="AK2810" s="85"/>
      <c r="AL2810" s="85"/>
      <c r="AM2810" s="105"/>
      <c r="AN2810" s="107"/>
      <c r="AO2810" s="107"/>
      <c r="AP2810" s="105"/>
      <c r="AQ2810" s="85"/>
      <c r="AR2810" s="85"/>
      <c r="AS2810" s="105"/>
      <c r="AT2810" s="107"/>
      <c r="AU2810" s="85"/>
      <c r="AV2810" s="107"/>
      <c r="AW2810" s="85"/>
      <c r="AX2810" s="85"/>
      <c r="AY2810" s="85"/>
      <c r="AZ2810" s="80"/>
      <c r="BA2810" s="86"/>
      <c r="BB2810" s="86"/>
      <c r="BC2810" s="105"/>
    </row>
    <row r="2811" spans="1:55" x14ac:dyDescent="0.25">
      <c r="A2811" s="80"/>
      <c r="B2811" s="80"/>
      <c r="C2811" s="80"/>
      <c r="D2811" s="80"/>
      <c r="E2811" s="80"/>
      <c r="F2811" s="80"/>
      <c r="G2811" s="80"/>
      <c r="H2811" s="84"/>
      <c r="I2811" s="84"/>
      <c r="J2811" s="105"/>
      <c r="K2811" s="84"/>
      <c r="L2811" s="105"/>
      <c r="M2811" s="84"/>
      <c r="N2811" s="105"/>
      <c r="O2811" s="84"/>
      <c r="P2811" s="84"/>
      <c r="Q2811" s="105"/>
      <c r="R2811" s="84"/>
      <c r="S2811" s="105"/>
      <c r="T2811" s="84"/>
      <c r="U2811" s="105"/>
      <c r="V2811" s="80"/>
      <c r="W2811" s="80"/>
      <c r="X2811" s="108"/>
      <c r="Y2811" s="108"/>
      <c r="Z2811" s="80"/>
      <c r="AA2811" s="80"/>
      <c r="AB2811" s="109"/>
      <c r="AC2811" s="80"/>
      <c r="AD2811" s="80"/>
      <c r="AE2811" s="80"/>
      <c r="AF2811" s="80"/>
      <c r="AG2811" s="80"/>
      <c r="AH2811" s="107"/>
      <c r="AI2811" s="107"/>
      <c r="AJ2811" s="105"/>
      <c r="AK2811" s="85"/>
      <c r="AL2811" s="85"/>
      <c r="AM2811" s="105"/>
      <c r="AN2811" s="107"/>
      <c r="AO2811" s="107"/>
      <c r="AP2811" s="105"/>
      <c r="AQ2811" s="85"/>
      <c r="AR2811" s="85"/>
      <c r="AS2811" s="105"/>
      <c r="AT2811" s="107"/>
      <c r="AU2811" s="85"/>
      <c r="AV2811" s="107"/>
      <c r="AW2811" s="85"/>
      <c r="AX2811" s="85"/>
      <c r="AY2811" s="85"/>
      <c r="AZ2811" s="80"/>
      <c r="BA2811" s="86"/>
      <c r="BB2811" s="86"/>
      <c r="BC2811" s="105"/>
    </row>
    <row r="2812" spans="1:55" x14ac:dyDescent="0.25">
      <c r="A2812" s="80"/>
      <c r="B2812" s="80"/>
      <c r="C2812" s="80"/>
      <c r="D2812" s="80"/>
      <c r="E2812" s="80"/>
      <c r="F2812" s="80"/>
      <c r="G2812" s="80"/>
      <c r="H2812" s="84"/>
      <c r="I2812" s="84"/>
      <c r="J2812" s="105"/>
      <c r="K2812" s="84"/>
      <c r="L2812" s="105"/>
      <c r="M2812" s="84"/>
      <c r="N2812" s="105"/>
      <c r="O2812" s="84"/>
      <c r="P2812" s="84"/>
      <c r="Q2812" s="105"/>
      <c r="R2812" s="84"/>
      <c r="S2812" s="105"/>
      <c r="T2812" s="84"/>
      <c r="U2812" s="105"/>
      <c r="V2812" s="80"/>
      <c r="W2812" s="80"/>
      <c r="X2812" s="108"/>
      <c r="Y2812" s="108"/>
      <c r="Z2812" s="80"/>
      <c r="AA2812" s="80"/>
      <c r="AB2812" s="109"/>
      <c r="AC2812" s="80"/>
      <c r="AD2812" s="80"/>
      <c r="AE2812" s="80"/>
      <c r="AF2812" s="80"/>
      <c r="AG2812" s="80"/>
      <c r="AH2812" s="107"/>
      <c r="AI2812" s="107"/>
      <c r="AJ2812" s="105"/>
      <c r="AK2812" s="85"/>
      <c r="AL2812" s="85"/>
      <c r="AM2812" s="105"/>
      <c r="AN2812" s="107"/>
      <c r="AO2812" s="107"/>
      <c r="AP2812" s="105"/>
      <c r="AQ2812" s="85"/>
      <c r="AR2812" s="85"/>
      <c r="AS2812" s="105"/>
      <c r="AT2812" s="107"/>
      <c r="AU2812" s="85"/>
      <c r="AV2812" s="107"/>
      <c r="AW2812" s="85"/>
      <c r="AX2812" s="85"/>
      <c r="AY2812" s="85"/>
      <c r="AZ2812" s="80"/>
      <c r="BA2812" s="86"/>
      <c r="BB2812" s="86"/>
      <c r="BC2812" s="105"/>
    </row>
    <row r="2813" spans="1:55" x14ac:dyDescent="0.25">
      <c r="A2813" s="80"/>
      <c r="B2813" s="80"/>
      <c r="C2813" s="80"/>
      <c r="D2813" s="80"/>
      <c r="E2813" s="80"/>
      <c r="F2813" s="80"/>
      <c r="G2813" s="80"/>
      <c r="H2813" s="84"/>
      <c r="I2813" s="84"/>
      <c r="J2813" s="105"/>
      <c r="K2813" s="84"/>
      <c r="L2813" s="105"/>
      <c r="M2813" s="84"/>
      <c r="N2813" s="105"/>
      <c r="O2813" s="84"/>
      <c r="P2813" s="84"/>
      <c r="Q2813" s="105"/>
      <c r="R2813" s="84"/>
      <c r="S2813" s="105"/>
      <c r="T2813" s="84"/>
      <c r="U2813" s="105"/>
      <c r="V2813" s="80"/>
      <c r="W2813" s="80"/>
      <c r="X2813" s="108"/>
      <c r="Y2813" s="108"/>
      <c r="Z2813" s="80"/>
      <c r="AA2813" s="80"/>
      <c r="AB2813" s="109"/>
      <c r="AC2813" s="80"/>
      <c r="AD2813" s="80"/>
      <c r="AE2813" s="80"/>
      <c r="AF2813" s="80"/>
      <c r="AG2813" s="80"/>
      <c r="AH2813" s="107"/>
      <c r="AI2813" s="107"/>
      <c r="AJ2813" s="105"/>
      <c r="AK2813" s="85"/>
      <c r="AL2813" s="85"/>
      <c r="AM2813" s="105"/>
      <c r="AN2813" s="107"/>
      <c r="AO2813" s="107"/>
      <c r="AP2813" s="105"/>
      <c r="AQ2813" s="85"/>
      <c r="AR2813" s="85"/>
      <c r="AS2813" s="105"/>
      <c r="AT2813" s="107"/>
      <c r="AU2813" s="85"/>
      <c r="AV2813" s="107"/>
      <c r="AW2813" s="85"/>
      <c r="AX2813" s="85"/>
      <c r="AY2813" s="85"/>
      <c r="AZ2813" s="80"/>
      <c r="BA2813" s="86"/>
      <c r="BB2813" s="86"/>
      <c r="BC2813" s="105"/>
    </row>
    <row r="2814" spans="1:55" x14ac:dyDescent="0.25">
      <c r="A2814" s="80"/>
      <c r="B2814" s="80"/>
      <c r="C2814" s="80"/>
      <c r="D2814" s="80"/>
      <c r="E2814" s="80"/>
      <c r="F2814" s="80"/>
      <c r="G2814" s="80"/>
      <c r="H2814" s="84"/>
      <c r="I2814" s="84"/>
      <c r="J2814" s="105"/>
      <c r="K2814" s="84"/>
      <c r="L2814" s="105"/>
      <c r="M2814" s="84"/>
      <c r="N2814" s="105"/>
      <c r="O2814" s="84"/>
      <c r="P2814" s="84"/>
      <c r="Q2814" s="105"/>
      <c r="R2814" s="84"/>
      <c r="S2814" s="105"/>
      <c r="T2814" s="84"/>
      <c r="U2814" s="105"/>
      <c r="V2814" s="80"/>
      <c r="W2814" s="80"/>
      <c r="X2814" s="108"/>
      <c r="Y2814" s="108"/>
      <c r="Z2814" s="80"/>
      <c r="AA2814" s="80"/>
      <c r="AB2814" s="109"/>
      <c r="AC2814" s="80"/>
      <c r="AD2814" s="80"/>
      <c r="AE2814" s="80"/>
      <c r="AF2814" s="80"/>
      <c r="AG2814" s="80"/>
      <c r="AH2814" s="107"/>
      <c r="AI2814" s="107"/>
      <c r="AJ2814" s="105"/>
      <c r="AK2814" s="85"/>
      <c r="AL2814" s="85"/>
      <c r="AM2814" s="105"/>
      <c r="AN2814" s="107"/>
      <c r="AO2814" s="107"/>
      <c r="AP2814" s="105"/>
      <c r="AQ2814" s="85"/>
      <c r="AR2814" s="85"/>
      <c r="AS2814" s="105"/>
      <c r="AT2814" s="107"/>
      <c r="AU2814" s="85"/>
      <c r="AV2814" s="107"/>
      <c r="AW2814" s="85"/>
      <c r="AX2814" s="85"/>
      <c r="AY2814" s="85"/>
      <c r="AZ2814" s="80"/>
      <c r="BA2814" s="86"/>
      <c r="BB2814" s="86"/>
      <c r="BC2814" s="105"/>
    </row>
    <row r="2815" spans="1:55" x14ac:dyDescent="0.25">
      <c r="A2815" s="80"/>
      <c r="B2815" s="80"/>
      <c r="C2815" s="80"/>
      <c r="D2815" s="80"/>
      <c r="E2815" s="80"/>
      <c r="F2815" s="80"/>
      <c r="G2815" s="80"/>
      <c r="H2815" s="84"/>
      <c r="I2815" s="84"/>
      <c r="J2815" s="105"/>
      <c r="K2815" s="84"/>
      <c r="L2815" s="105"/>
      <c r="M2815" s="84"/>
      <c r="N2815" s="105"/>
      <c r="O2815" s="84"/>
      <c r="P2815" s="84"/>
      <c r="Q2815" s="105"/>
      <c r="R2815" s="84"/>
      <c r="S2815" s="105"/>
      <c r="T2815" s="84"/>
      <c r="U2815" s="105"/>
      <c r="V2815" s="80"/>
      <c r="W2815" s="80"/>
      <c r="X2815" s="108"/>
      <c r="Y2815" s="108"/>
      <c r="Z2815" s="80"/>
      <c r="AA2815" s="80"/>
      <c r="AB2815" s="109"/>
      <c r="AC2815" s="80"/>
      <c r="AD2815" s="80"/>
      <c r="AE2815" s="80"/>
      <c r="AF2815" s="80"/>
      <c r="AG2815" s="80"/>
      <c r="AH2815" s="107"/>
      <c r="AI2815" s="107"/>
      <c r="AJ2815" s="105"/>
      <c r="AK2815" s="85"/>
      <c r="AL2815" s="85"/>
      <c r="AM2815" s="105"/>
      <c r="AN2815" s="107"/>
      <c r="AO2815" s="107"/>
      <c r="AP2815" s="105"/>
      <c r="AQ2815" s="85"/>
      <c r="AR2815" s="85"/>
      <c r="AS2815" s="105"/>
      <c r="AT2815" s="107"/>
      <c r="AU2815" s="85"/>
      <c r="AV2815" s="107"/>
      <c r="AW2815" s="85"/>
      <c r="AX2815" s="85"/>
      <c r="AY2815" s="85"/>
      <c r="AZ2815" s="80"/>
      <c r="BA2815" s="86"/>
      <c r="BB2815" s="86"/>
      <c r="BC2815" s="105"/>
    </row>
    <row r="2816" spans="1:55" x14ac:dyDescent="0.25">
      <c r="A2816" s="80"/>
      <c r="B2816" s="80"/>
      <c r="C2816" s="80"/>
      <c r="D2816" s="80"/>
      <c r="E2816" s="80"/>
      <c r="F2816" s="80"/>
      <c r="G2816" s="80"/>
      <c r="H2816" s="80"/>
      <c r="I2816" s="84"/>
      <c r="J2816" s="105"/>
      <c r="K2816" s="84"/>
      <c r="L2816" s="105"/>
      <c r="M2816" s="84"/>
      <c r="N2816" s="105"/>
      <c r="O2816" s="80"/>
      <c r="P2816" s="84"/>
      <c r="Q2816" s="105"/>
      <c r="R2816" s="84"/>
      <c r="S2816" s="105"/>
      <c r="T2816" s="84"/>
      <c r="U2816" s="105"/>
      <c r="V2816" s="80"/>
      <c r="W2816" s="80"/>
      <c r="X2816" s="80"/>
      <c r="Y2816" s="80"/>
      <c r="Z2816" s="80"/>
      <c r="AA2816" s="80"/>
      <c r="AB2816" s="109"/>
      <c r="AC2816" s="80"/>
      <c r="AD2816" s="80"/>
      <c r="AE2816" s="80"/>
      <c r="AF2816" s="80"/>
      <c r="AG2816" s="80"/>
      <c r="AH2816" s="80"/>
      <c r="AI2816" s="107"/>
      <c r="AJ2816" s="105"/>
      <c r="AK2816" s="80"/>
      <c r="AL2816" s="85"/>
      <c r="AM2816" s="105"/>
      <c r="AN2816" s="80"/>
      <c r="AO2816" s="107"/>
      <c r="AP2816" s="105"/>
      <c r="AQ2816" s="80"/>
      <c r="AR2816" s="85"/>
      <c r="AS2816" s="105"/>
      <c r="AT2816" s="80"/>
      <c r="AU2816" s="80"/>
      <c r="AV2816" s="80"/>
      <c r="AW2816" s="80"/>
      <c r="AX2816" s="80"/>
      <c r="AY2816" s="85"/>
      <c r="AZ2816" s="80"/>
      <c r="BA2816" s="80"/>
      <c r="BB2816" s="86"/>
      <c r="BC2816" s="105"/>
    </row>
    <row r="2817" spans="1:55" x14ac:dyDescent="0.25">
      <c r="A2817" s="80"/>
      <c r="B2817" s="80"/>
      <c r="C2817" s="80"/>
      <c r="D2817" s="81"/>
      <c r="E2817" s="82"/>
      <c r="F2817" s="83"/>
      <c r="G2817" s="83"/>
      <c r="H2817" s="84"/>
      <c r="I2817" s="84"/>
      <c r="J2817" s="105"/>
      <c r="K2817" s="84"/>
      <c r="L2817" s="105"/>
      <c r="M2817" s="84"/>
      <c r="N2817" s="105"/>
      <c r="O2817" s="84"/>
      <c r="P2817" s="84"/>
      <c r="Q2817" s="105"/>
      <c r="R2817" s="84"/>
      <c r="S2817" s="105"/>
      <c r="T2817" s="84"/>
      <c r="U2817" s="105"/>
      <c r="V2817" s="80"/>
      <c r="W2817" s="80"/>
      <c r="X2817" s="80"/>
      <c r="Y2817" s="80"/>
      <c r="Z2817" s="106"/>
      <c r="AA2817" s="106"/>
      <c r="AB2817" s="109"/>
      <c r="AC2817" s="106"/>
      <c r="AD2817" s="106"/>
      <c r="AE2817" s="80"/>
      <c r="AF2817" s="106"/>
      <c r="AG2817" s="106"/>
      <c r="AH2817" s="107"/>
      <c r="AI2817" s="107"/>
      <c r="AJ2817" s="105"/>
      <c r="AK2817" s="85"/>
      <c r="AL2817" s="85"/>
      <c r="AM2817" s="105"/>
      <c r="AN2817" s="107"/>
      <c r="AO2817" s="107"/>
      <c r="AP2817" s="105"/>
      <c r="AQ2817" s="85"/>
      <c r="AR2817" s="85"/>
      <c r="AS2817" s="105"/>
      <c r="AT2817" s="107"/>
      <c r="AU2817" s="85"/>
      <c r="AV2817" s="107"/>
      <c r="AW2817" s="85"/>
      <c r="AX2817" s="85"/>
      <c r="AY2817" s="85"/>
      <c r="AZ2817" s="80"/>
      <c r="BA2817" s="86"/>
      <c r="BB2817" s="86"/>
      <c r="BC2817" s="105"/>
    </row>
    <row r="2818" spans="1:55" x14ac:dyDescent="0.25">
      <c r="A2818" s="80"/>
      <c r="B2818" s="80"/>
      <c r="C2818" s="80"/>
      <c r="D2818" s="81"/>
      <c r="E2818" s="82"/>
      <c r="F2818" s="83"/>
      <c r="G2818" s="83"/>
      <c r="H2818" s="84"/>
      <c r="I2818" s="84"/>
      <c r="J2818" s="105"/>
      <c r="K2818" s="84"/>
      <c r="L2818" s="105"/>
      <c r="M2818" s="84"/>
      <c r="N2818" s="105"/>
      <c r="O2818" s="84"/>
      <c r="P2818" s="84"/>
      <c r="Q2818" s="105"/>
      <c r="R2818" s="84"/>
      <c r="S2818" s="105"/>
      <c r="T2818" s="84"/>
      <c r="U2818" s="105"/>
      <c r="V2818" s="80"/>
      <c r="W2818" s="80"/>
      <c r="X2818" s="80"/>
      <c r="Y2818" s="80"/>
      <c r="Z2818" s="106"/>
      <c r="AA2818" s="106"/>
      <c r="AB2818" s="109"/>
      <c r="AC2818" s="106"/>
      <c r="AD2818" s="106"/>
      <c r="AE2818" s="80"/>
      <c r="AF2818" s="106"/>
      <c r="AG2818" s="106"/>
      <c r="AH2818" s="107"/>
      <c r="AI2818" s="107"/>
      <c r="AJ2818" s="105"/>
      <c r="AK2818" s="85"/>
      <c r="AL2818" s="85"/>
      <c r="AM2818" s="105"/>
      <c r="AN2818" s="107"/>
      <c r="AO2818" s="107"/>
      <c r="AP2818" s="105"/>
      <c r="AQ2818" s="85"/>
      <c r="AR2818" s="85"/>
      <c r="AS2818" s="105"/>
      <c r="AT2818" s="107"/>
      <c r="AU2818" s="85"/>
      <c r="AV2818" s="107"/>
      <c r="AW2818" s="85"/>
      <c r="AX2818" s="85"/>
      <c r="AY2818" s="85"/>
      <c r="AZ2818" s="80"/>
      <c r="BA2818" s="86"/>
      <c r="BB2818" s="86"/>
      <c r="BC2818" s="105"/>
    </row>
    <row r="2819" spans="1:55" x14ac:dyDescent="0.25">
      <c r="A2819" s="80"/>
      <c r="B2819" s="80"/>
      <c r="C2819" s="80"/>
      <c r="D2819" s="81"/>
      <c r="E2819" s="82"/>
      <c r="F2819" s="83"/>
      <c r="G2819" s="83"/>
      <c r="H2819" s="84"/>
      <c r="I2819" s="84"/>
      <c r="J2819" s="105"/>
      <c r="K2819" s="84"/>
      <c r="L2819" s="105"/>
      <c r="M2819" s="84"/>
      <c r="N2819" s="105"/>
      <c r="O2819" s="84"/>
      <c r="P2819" s="84"/>
      <c r="Q2819" s="105"/>
      <c r="R2819" s="84"/>
      <c r="S2819" s="105"/>
      <c r="T2819" s="84"/>
      <c r="U2819" s="105"/>
      <c r="V2819" s="80"/>
      <c r="W2819" s="80"/>
      <c r="X2819" s="108"/>
      <c r="Y2819" s="108"/>
      <c r="Z2819" s="106"/>
      <c r="AA2819" s="106"/>
      <c r="AB2819" s="109"/>
      <c r="AC2819" s="106"/>
      <c r="AD2819" s="106"/>
      <c r="AE2819" s="80"/>
      <c r="AF2819" s="106"/>
      <c r="AG2819" s="106"/>
      <c r="AH2819" s="107"/>
      <c r="AI2819" s="107"/>
      <c r="AJ2819" s="105"/>
      <c r="AK2819" s="85"/>
      <c r="AL2819" s="85"/>
      <c r="AM2819" s="105"/>
      <c r="AN2819" s="107"/>
      <c r="AO2819" s="107"/>
      <c r="AP2819" s="105"/>
      <c r="AQ2819" s="85"/>
      <c r="AR2819" s="85"/>
      <c r="AS2819" s="105"/>
      <c r="AT2819" s="107"/>
      <c r="AU2819" s="85"/>
      <c r="AV2819" s="107"/>
      <c r="AW2819" s="85"/>
      <c r="AX2819" s="85"/>
      <c r="AY2819" s="85"/>
      <c r="AZ2819" s="80"/>
      <c r="BA2819" s="86"/>
      <c r="BB2819" s="86"/>
      <c r="BC2819" s="105"/>
    </row>
    <row r="2820" spans="1:55" x14ac:dyDescent="0.25">
      <c r="A2820" s="80"/>
      <c r="B2820" s="80"/>
      <c r="C2820" s="80"/>
      <c r="D2820" s="81"/>
      <c r="E2820" s="82"/>
      <c r="F2820" s="83"/>
      <c r="G2820" s="83"/>
      <c r="H2820" s="84"/>
      <c r="I2820" s="84"/>
      <c r="J2820" s="105"/>
      <c r="K2820" s="84"/>
      <c r="L2820" s="105"/>
      <c r="M2820" s="84"/>
      <c r="N2820" s="105"/>
      <c r="O2820" s="84"/>
      <c r="P2820" s="84"/>
      <c r="Q2820" s="105"/>
      <c r="R2820" s="84"/>
      <c r="S2820" s="105"/>
      <c r="T2820" s="84"/>
      <c r="U2820" s="105"/>
      <c r="V2820" s="80"/>
      <c r="W2820" s="80"/>
      <c r="X2820" s="80"/>
      <c r="Y2820" s="80"/>
      <c r="Z2820" s="106"/>
      <c r="AA2820" s="106"/>
      <c r="AB2820" s="109"/>
      <c r="AC2820" s="106"/>
      <c r="AD2820" s="106"/>
      <c r="AE2820" s="80"/>
      <c r="AF2820" s="106"/>
      <c r="AG2820" s="106"/>
      <c r="AH2820" s="107"/>
      <c r="AI2820" s="107"/>
      <c r="AJ2820" s="105"/>
      <c r="AK2820" s="85"/>
      <c r="AL2820" s="85"/>
      <c r="AM2820" s="105"/>
      <c r="AN2820" s="107"/>
      <c r="AO2820" s="107"/>
      <c r="AP2820" s="105"/>
      <c r="AQ2820" s="85"/>
      <c r="AR2820" s="85"/>
      <c r="AS2820" s="105"/>
      <c r="AT2820" s="107"/>
      <c r="AU2820" s="85"/>
      <c r="AV2820" s="107"/>
      <c r="AW2820" s="85"/>
      <c r="AX2820" s="85"/>
      <c r="AY2820" s="85"/>
      <c r="AZ2820" s="80"/>
      <c r="BA2820" s="86"/>
      <c r="BB2820" s="86"/>
      <c r="BC2820" s="105"/>
    </row>
    <row r="2821" spans="1:55" x14ac:dyDescent="0.25">
      <c r="A2821" s="80"/>
      <c r="B2821" s="80"/>
      <c r="C2821" s="80"/>
      <c r="D2821" s="81"/>
      <c r="E2821" s="82"/>
      <c r="F2821" s="83"/>
      <c r="G2821" s="83"/>
      <c r="H2821" s="84"/>
      <c r="I2821" s="84"/>
      <c r="J2821" s="105"/>
      <c r="K2821" s="84"/>
      <c r="L2821" s="105"/>
      <c r="M2821" s="84"/>
      <c r="N2821" s="105"/>
      <c r="O2821" s="84"/>
      <c r="P2821" s="84"/>
      <c r="Q2821" s="105"/>
      <c r="R2821" s="84"/>
      <c r="S2821" s="105"/>
      <c r="T2821" s="84"/>
      <c r="U2821" s="105"/>
      <c r="V2821" s="80"/>
      <c r="W2821" s="80"/>
      <c r="X2821" s="80"/>
      <c r="Y2821" s="80"/>
      <c r="Z2821" s="106"/>
      <c r="AA2821" s="106"/>
      <c r="AB2821" s="109"/>
      <c r="AC2821" s="106"/>
      <c r="AD2821" s="106"/>
      <c r="AE2821" s="80"/>
      <c r="AF2821" s="106"/>
      <c r="AG2821" s="106"/>
      <c r="AH2821" s="107"/>
      <c r="AI2821" s="107"/>
      <c r="AJ2821" s="105"/>
      <c r="AK2821" s="85"/>
      <c r="AL2821" s="85"/>
      <c r="AM2821" s="105"/>
      <c r="AN2821" s="107"/>
      <c r="AO2821" s="107"/>
      <c r="AP2821" s="105"/>
      <c r="AQ2821" s="85"/>
      <c r="AR2821" s="85"/>
      <c r="AS2821" s="105"/>
      <c r="AT2821" s="107"/>
      <c r="AU2821" s="85"/>
      <c r="AV2821" s="107"/>
      <c r="AW2821" s="85"/>
      <c r="AX2821" s="85"/>
      <c r="AY2821" s="85"/>
      <c r="AZ2821" s="80"/>
      <c r="BA2821" s="86"/>
      <c r="BB2821" s="86"/>
      <c r="BC2821" s="105"/>
    </row>
    <row r="2822" spans="1:55" x14ac:dyDescent="0.25">
      <c r="A2822" s="80"/>
      <c r="B2822" s="80"/>
      <c r="C2822" s="80"/>
      <c r="D2822" s="81"/>
      <c r="E2822" s="82"/>
      <c r="F2822" s="83"/>
      <c r="G2822" s="83"/>
      <c r="H2822" s="84"/>
      <c r="I2822" s="84"/>
      <c r="J2822" s="105"/>
      <c r="K2822" s="84"/>
      <c r="L2822" s="105"/>
      <c r="M2822" s="84"/>
      <c r="N2822" s="105"/>
      <c r="O2822" s="84"/>
      <c r="P2822" s="84"/>
      <c r="Q2822" s="105"/>
      <c r="R2822" s="84"/>
      <c r="S2822" s="105"/>
      <c r="T2822" s="84"/>
      <c r="U2822" s="105"/>
      <c r="V2822" s="80"/>
      <c r="W2822" s="80"/>
      <c r="X2822" s="80"/>
      <c r="Y2822" s="80"/>
      <c r="Z2822" s="106"/>
      <c r="AA2822" s="106"/>
      <c r="AB2822" s="109"/>
      <c r="AC2822" s="106"/>
      <c r="AD2822" s="106"/>
      <c r="AE2822" s="80"/>
      <c r="AF2822" s="106"/>
      <c r="AG2822" s="106"/>
      <c r="AH2822" s="107"/>
      <c r="AI2822" s="107"/>
      <c r="AJ2822" s="105"/>
      <c r="AK2822" s="85"/>
      <c r="AL2822" s="85"/>
      <c r="AM2822" s="105"/>
      <c r="AN2822" s="107"/>
      <c r="AO2822" s="107"/>
      <c r="AP2822" s="105"/>
      <c r="AQ2822" s="85"/>
      <c r="AR2822" s="85"/>
      <c r="AS2822" s="105"/>
      <c r="AT2822" s="107"/>
      <c r="AU2822" s="85"/>
      <c r="AV2822" s="107"/>
      <c r="AW2822" s="85"/>
      <c r="AX2822" s="85"/>
      <c r="AY2822" s="85"/>
      <c r="AZ2822" s="80"/>
      <c r="BA2822" s="86"/>
      <c r="BB2822" s="86"/>
      <c r="BC2822" s="105"/>
    </row>
    <row r="2823" spans="1:55" x14ac:dyDescent="0.25">
      <c r="A2823" s="80"/>
      <c r="B2823" s="80"/>
      <c r="C2823" s="80"/>
      <c r="D2823" s="81"/>
      <c r="E2823" s="82"/>
      <c r="F2823" s="83"/>
      <c r="G2823" s="83"/>
      <c r="H2823" s="84"/>
      <c r="I2823" s="84"/>
      <c r="J2823" s="105"/>
      <c r="K2823" s="84"/>
      <c r="L2823" s="105"/>
      <c r="M2823" s="84"/>
      <c r="N2823" s="105"/>
      <c r="O2823" s="84"/>
      <c r="P2823" s="84"/>
      <c r="Q2823" s="105"/>
      <c r="R2823" s="84"/>
      <c r="S2823" s="105"/>
      <c r="T2823" s="84"/>
      <c r="U2823" s="105"/>
      <c r="V2823" s="80"/>
      <c r="W2823" s="80"/>
      <c r="X2823" s="108"/>
      <c r="Y2823" s="108"/>
      <c r="Z2823" s="106"/>
      <c r="AA2823" s="106"/>
      <c r="AB2823" s="109"/>
      <c r="AC2823" s="106"/>
      <c r="AD2823" s="106"/>
      <c r="AE2823" s="80"/>
      <c r="AF2823" s="106"/>
      <c r="AG2823" s="106"/>
      <c r="AH2823" s="107"/>
      <c r="AI2823" s="107"/>
      <c r="AJ2823" s="105"/>
      <c r="AK2823" s="85"/>
      <c r="AL2823" s="85"/>
      <c r="AM2823" s="105"/>
      <c r="AN2823" s="107"/>
      <c r="AO2823" s="107"/>
      <c r="AP2823" s="105"/>
      <c r="AQ2823" s="85"/>
      <c r="AR2823" s="85"/>
      <c r="AS2823" s="105"/>
      <c r="AT2823" s="107"/>
      <c r="AU2823" s="85"/>
      <c r="AV2823" s="107"/>
      <c r="AW2823" s="85"/>
      <c r="AX2823" s="85"/>
      <c r="AY2823" s="85"/>
      <c r="AZ2823" s="80"/>
      <c r="BA2823" s="86"/>
      <c r="BB2823" s="86"/>
      <c r="BC2823" s="105"/>
    </row>
    <row r="2824" spans="1:55" x14ac:dyDescent="0.25">
      <c r="A2824" s="80"/>
      <c r="B2824" s="80"/>
      <c r="C2824" s="80"/>
      <c r="D2824" s="80"/>
      <c r="E2824" s="80"/>
      <c r="F2824" s="80"/>
      <c r="G2824" s="80"/>
      <c r="H2824" s="80"/>
      <c r="I2824" s="80"/>
      <c r="J2824" s="80"/>
      <c r="K2824" s="84"/>
      <c r="L2824" s="105"/>
      <c r="M2824" s="84"/>
      <c r="N2824" s="105"/>
      <c r="O2824" s="80"/>
      <c r="P2824" s="80"/>
      <c r="Q2824" s="80"/>
      <c r="R2824" s="84"/>
      <c r="S2824" s="105"/>
      <c r="T2824" s="84"/>
      <c r="U2824" s="105"/>
      <c r="V2824" s="80"/>
      <c r="W2824" s="80"/>
      <c r="X2824" s="80"/>
      <c r="Y2824" s="80"/>
      <c r="Z2824" s="80"/>
      <c r="AA2824" s="80"/>
      <c r="AB2824" s="109"/>
      <c r="AC2824" s="80"/>
      <c r="AD2824" s="80"/>
      <c r="AE2824" s="80"/>
      <c r="AF2824" s="80"/>
      <c r="AG2824" s="80"/>
      <c r="AH2824" s="80"/>
      <c r="AI2824" s="80"/>
      <c r="AJ2824" s="80"/>
      <c r="AK2824" s="80"/>
      <c r="AL2824" s="80"/>
      <c r="AM2824" s="80"/>
      <c r="AN2824" s="80"/>
      <c r="AO2824" s="80"/>
      <c r="AP2824" s="80"/>
      <c r="AQ2824" s="80"/>
      <c r="AR2824" s="80"/>
      <c r="AS2824" s="80"/>
      <c r="AT2824" s="80"/>
      <c r="AU2824" s="80"/>
      <c r="AV2824" s="80"/>
      <c r="AW2824" s="80"/>
      <c r="AX2824" s="80"/>
      <c r="AY2824" s="80"/>
      <c r="AZ2824" s="80"/>
      <c r="BA2824" s="80"/>
      <c r="BB2824" s="80"/>
      <c r="BC2824" s="80"/>
    </row>
    <row r="2825" spans="1:55" x14ac:dyDescent="0.25">
      <c r="A2825" s="80"/>
      <c r="B2825" s="80"/>
      <c r="C2825" s="80"/>
      <c r="D2825" s="81"/>
      <c r="E2825" s="80"/>
      <c r="F2825" s="83"/>
      <c r="G2825" s="80"/>
      <c r="H2825" s="84"/>
      <c r="I2825" s="84"/>
      <c r="J2825" s="105"/>
      <c r="K2825" s="84"/>
      <c r="L2825" s="105"/>
      <c r="M2825" s="84"/>
      <c r="N2825" s="105"/>
      <c r="O2825" s="84"/>
      <c r="P2825" s="84"/>
      <c r="Q2825" s="105"/>
      <c r="R2825" s="84"/>
      <c r="S2825" s="105"/>
      <c r="T2825" s="84"/>
      <c r="U2825" s="105"/>
      <c r="V2825" s="80"/>
      <c r="W2825" s="80"/>
      <c r="X2825" s="108"/>
      <c r="Y2825" s="108"/>
      <c r="Z2825" s="80"/>
      <c r="AA2825" s="106"/>
      <c r="AB2825" s="109"/>
      <c r="AC2825" s="80"/>
      <c r="AD2825" s="106"/>
      <c r="AE2825" s="80"/>
      <c r="AF2825" s="80"/>
      <c r="AG2825" s="80"/>
      <c r="AH2825" s="107"/>
      <c r="AI2825" s="107"/>
      <c r="AJ2825" s="105"/>
      <c r="AK2825" s="85"/>
      <c r="AL2825" s="85"/>
      <c r="AM2825" s="105"/>
      <c r="AN2825" s="107"/>
      <c r="AO2825" s="107"/>
      <c r="AP2825" s="105"/>
      <c r="AQ2825" s="85"/>
      <c r="AR2825" s="85"/>
      <c r="AS2825" s="105"/>
      <c r="AT2825" s="107"/>
      <c r="AU2825" s="85"/>
      <c r="AV2825" s="107"/>
      <c r="AW2825" s="85"/>
      <c r="AX2825" s="85"/>
      <c r="AY2825" s="85"/>
      <c r="AZ2825" s="80"/>
      <c r="BA2825" s="86"/>
      <c r="BB2825" s="86"/>
      <c r="BC2825" s="105"/>
    </row>
    <row r="2826" spans="1:55" x14ac:dyDescent="0.25">
      <c r="A2826" s="80"/>
      <c r="B2826" s="80"/>
      <c r="C2826" s="80"/>
      <c r="D2826" s="81"/>
      <c r="E2826" s="82"/>
      <c r="F2826" s="83"/>
      <c r="G2826" s="83"/>
      <c r="H2826" s="84"/>
      <c r="I2826" s="84"/>
      <c r="J2826" s="105"/>
      <c r="K2826" s="84"/>
      <c r="L2826" s="105"/>
      <c r="M2826" s="84"/>
      <c r="N2826" s="105"/>
      <c r="O2826" s="84"/>
      <c r="P2826" s="84"/>
      <c r="Q2826" s="105"/>
      <c r="R2826" s="84"/>
      <c r="S2826" s="105"/>
      <c r="T2826" s="84"/>
      <c r="U2826" s="105"/>
      <c r="V2826" s="80"/>
      <c r="W2826" s="80"/>
      <c r="X2826" s="108"/>
      <c r="Y2826" s="108"/>
      <c r="Z2826" s="106"/>
      <c r="AA2826" s="106"/>
      <c r="AB2826" s="109"/>
      <c r="AC2826" s="106"/>
      <c r="AD2826" s="106"/>
      <c r="AE2826" s="80"/>
      <c r="AF2826" s="106"/>
      <c r="AG2826" s="106"/>
      <c r="AH2826" s="107"/>
      <c r="AI2826" s="107"/>
      <c r="AJ2826" s="105"/>
      <c r="AK2826" s="85"/>
      <c r="AL2826" s="85"/>
      <c r="AM2826" s="105"/>
      <c r="AN2826" s="107"/>
      <c r="AO2826" s="107"/>
      <c r="AP2826" s="105"/>
      <c r="AQ2826" s="85"/>
      <c r="AR2826" s="85"/>
      <c r="AS2826" s="105"/>
      <c r="AT2826" s="107"/>
      <c r="AU2826" s="85"/>
      <c r="AV2826" s="107"/>
      <c r="AW2826" s="85"/>
      <c r="AX2826" s="85"/>
      <c r="AY2826" s="85"/>
      <c r="AZ2826" s="80"/>
      <c r="BA2826" s="86"/>
      <c r="BB2826" s="86"/>
      <c r="BC2826" s="105"/>
    </row>
    <row r="2827" spans="1:55" x14ac:dyDescent="0.25">
      <c r="A2827" s="80"/>
      <c r="B2827" s="80"/>
      <c r="C2827" s="80"/>
      <c r="D2827" s="80"/>
      <c r="E2827" s="80"/>
      <c r="F2827" s="80"/>
      <c r="G2827" s="80"/>
      <c r="H2827" s="80"/>
      <c r="I2827" s="80"/>
      <c r="J2827" s="80"/>
      <c r="K2827" s="80"/>
      <c r="L2827" s="80"/>
      <c r="M2827" s="84"/>
      <c r="N2827" s="105"/>
      <c r="O2827" s="80"/>
      <c r="P2827" s="80"/>
      <c r="Q2827" s="80"/>
      <c r="R2827" s="80"/>
      <c r="S2827" s="80"/>
      <c r="T2827" s="84"/>
      <c r="U2827" s="105"/>
      <c r="V2827" s="80"/>
      <c r="W2827" s="80"/>
      <c r="X2827" s="80"/>
      <c r="Y2827" s="80"/>
      <c r="Z2827" s="80"/>
      <c r="AA2827" s="80"/>
      <c r="AB2827" s="109"/>
      <c r="AC2827" s="80"/>
      <c r="AD2827" s="80"/>
      <c r="AE2827" s="80"/>
      <c r="AF2827" s="80"/>
      <c r="AG2827" s="80"/>
      <c r="AH2827" s="80"/>
      <c r="AI2827" s="80"/>
      <c r="AJ2827" s="80"/>
      <c r="AK2827" s="80"/>
      <c r="AL2827" s="80"/>
      <c r="AM2827" s="80"/>
      <c r="AN2827" s="80"/>
      <c r="AO2827" s="80"/>
      <c r="AP2827" s="80"/>
      <c r="AQ2827" s="80"/>
      <c r="AR2827" s="80"/>
      <c r="AS2827" s="80"/>
      <c r="AT2827" s="80"/>
      <c r="AU2827" s="80"/>
      <c r="AV2827" s="80"/>
      <c r="AW2827" s="80"/>
      <c r="AX2827" s="80"/>
      <c r="AY2827" s="80"/>
      <c r="AZ2827" s="80"/>
      <c r="BA2827" s="80"/>
      <c r="BB2827" s="80"/>
      <c r="BC2827" s="80"/>
    </row>
    <row r="2828" spans="1:55" x14ac:dyDescent="0.25">
      <c r="A2828" s="80"/>
      <c r="B2828" s="80"/>
      <c r="C2828" s="80"/>
      <c r="D2828" s="81"/>
      <c r="E2828" s="80"/>
      <c r="F2828" s="83"/>
      <c r="G2828" s="80"/>
      <c r="H2828" s="84"/>
      <c r="I2828" s="84"/>
      <c r="J2828" s="105"/>
      <c r="K2828" s="80"/>
      <c r="L2828" s="80"/>
      <c r="M2828" s="84"/>
      <c r="N2828" s="105"/>
      <c r="O2828" s="84"/>
      <c r="P2828" s="84"/>
      <c r="Q2828" s="105"/>
      <c r="R2828" s="80"/>
      <c r="S2828" s="80"/>
      <c r="T2828" s="84"/>
      <c r="U2828" s="105"/>
      <c r="V2828" s="80"/>
      <c r="W2828" s="80"/>
      <c r="X2828" s="108"/>
      <c r="Y2828" s="108"/>
      <c r="Z2828" s="80"/>
      <c r="AA2828" s="80"/>
      <c r="AB2828" s="109"/>
      <c r="AC2828" s="80"/>
      <c r="AD2828" s="80"/>
      <c r="AE2828" s="80"/>
      <c r="AF2828" s="80"/>
      <c r="AG2828" s="80"/>
      <c r="AH2828" s="107"/>
      <c r="AI2828" s="107"/>
      <c r="AJ2828" s="105"/>
      <c r="AK2828" s="85"/>
      <c r="AL2828" s="85"/>
      <c r="AM2828" s="105"/>
      <c r="AN2828" s="107"/>
      <c r="AO2828" s="107"/>
      <c r="AP2828" s="105"/>
      <c r="AQ2828" s="85"/>
      <c r="AR2828" s="85"/>
      <c r="AS2828" s="105"/>
      <c r="AT2828" s="107"/>
      <c r="AU2828" s="85"/>
      <c r="AV2828" s="107"/>
      <c r="AW2828" s="85"/>
      <c r="AX2828" s="85"/>
      <c r="AY2828" s="85"/>
      <c r="AZ2828" s="80"/>
      <c r="BA2828" s="86"/>
      <c r="BB2828" s="86"/>
      <c r="BC2828" s="105"/>
    </row>
    <row r="2829" spans="1:55" x14ac:dyDescent="0.25">
      <c r="A2829" s="80"/>
      <c r="B2829" s="80"/>
      <c r="C2829" s="80"/>
      <c r="D2829" s="81"/>
      <c r="E2829" s="82"/>
      <c r="F2829" s="83"/>
      <c r="G2829" s="83"/>
      <c r="H2829" s="84"/>
      <c r="I2829" s="84"/>
      <c r="J2829" s="105"/>
      <c r="K2829" s="84"/>
      <c r="L2829" s="105"/>
      <c r="M2829" s="84"/>
      <c r="N2829" s="105"/>
      <c r="O2829" s="84"/>
      <c r="P2829" s="84"/>
      <c r="Q2829" s="105"/>
      <c r="R2829" s="84"/>
      <c r="S2829" s="105"/>
      <c r="T2829" s="84"/>
      <c r="U2829" s="105"/>
      <c r="V2829" s="80"/>
      <c r="W2829" s="80"/>
      <c r="X2829" s="108"/>
      <c r="Y2829" s="108"/>
      <c r="Z2829" s="106"/>
      <c r="AA2829" s="106"/>
      <c r="AB2829" s="109"/>
      <c r="AC2829" s="106"/>
      <c r="AD2829" s="106"/>
      <c r="AE2829" s="80"/>
      <c r="AF2829" s="106"/>
      <c r="AG2829" s="106"/>
      <c r="AH2829" s="107"/>
      <c r="AI2829" s="107"/>
      <c r="AJ2829" s="105"/>
      <c r="AK2829" s="85"/>
      <c r="AL2829" s="85"/>
      <c r="AM2829" s="105"/>
      <c r="AN2829" s="107"/>
      <c r="AO2829" s="107"/>
      <c r="AP2829" s="105"/>
      <c r="AQ2829" s="85"/>
      <c r="AR2829" s="85"/>
      <c r="AS2829" s="105"/>
      <c r="AT2829" s="107"/>
      <c r="AU2829" s="85"/>
      <c r="AV2829" s="107"/>
      <c r="AW2829" s="85"/>
      <c r="AX2829" s="85"/>
      <c r="AY2829" s="85"/>
      <c r="AZ2829" s="80"/>
      <c r="BA2829" s="86"/>
      <c r="BB2829" s="86"/>
      <c r="BC2829" s="105"/>
    </row>
    <row r="2830" spans="1:55" x14ac:dyDescent="0.25">
      <c r="A2830" s="80"/>
      <c r="B2830" s="80"/>
      <c r="C2830" s="80"/>
      <c r="D2830" s="81"/>
      <c r="E2830" s="80"/>
      <c r="F2830" s="83"/>
      <c r="G2830" s="80"/>
      <c r="H2830" s="84"/>
      <c r="I2830" s="84"/>
      <c r="J2830" s="105"/>
      <c r="K2830" s="84"/>
      <c r="L2830" s="105"/>
      <c r="M2830" s="84"/>
      <c r="N2830" s="105"/>
      <c r="O2830" s="84"/>
      <c r="P2830" s="84"/>
      <c r="Q2830" s="105"/>
      <c r="R2830" s="84"/>
      <c r="S2830" s="105"/>
      <c r="T2830" s="84"/>
      <c r="U2830" s="105"/>
      <c r="V2830" s="80"/>
      <c r="W2830" s="80"/>
      <c r="X2830" s="108"/>
      <c r="Y2830" s="108"/>
      <c r="Z2830" s="80"/>
      <c r="AA2830" s="80"/>
      <c r="AB2830" s="109"/>
      <c r="AC2830" s="80"/>
      <c r="AD2830" s="80"/>
      <c r="AE2830" s="80"/>
      <c r="AF2830" s="80"/>
      <c r="AG2830" s="80"/>
      <c r="AH2830" s="107"/>
      <c r="AI2830" s="107"/>
      <c r="AJ2830" s="105"/>
      <c r="AK2830" s="85"/>
      <c r="AL2830" s="85"/>
      <c r="AM2830" s="105"/>
      <c r="AN2830" s="107"/>
      <c r="AO2830" s="107"/>
      <c r="AP2830" s="105"/>
      <c r="AQ2830" s="85"/>
      <c r="AR2830" s="85"/>
      <c r="AS2830" s="105"/>
      <c r="AT2830" s="107"/>
      <c r="AU2830" s="85"/>
      <c r="AV2830" s="107"/>
      <c r="AW2830" s="85"/>
      <c r="AX2830" s="85"/>
      <c r="AY2830" s="85"/>
      <c r="AZ2830" s="80"/>
      <c r="BA2830" s="86"/>
      <c r="BB2830" s="86"/>
      <c r="BC2830" s="105"/>
    </row>
    <row r="2831" spans="1:55" x14ac:dyDescent="0.25">
      <c r="A2831" s="80"/>
      <c r="B2831" s="80"/>
      <c r="C2831" s="80"/>
      <c r="D2831" s="81"/>
      <c r="E2831" s="82"/>
      <c r="F2831" s="83"/>
      <c r="G2831" s="83"/>
      <c r="H2831" s="84"/>
      <c r="I2831" s="84"/>
      <c r="J2831" s="105"/>
      <c r="K2831" s="84"/>
      <c r="L2831" s="105"/>
      <c r="M2831" s="84"/>
      <c r="N2831" s="105"/>
      <c r="O2831" s="84"/>
      <c r="P2831" s="84"/>
      <c r="Q2831" s="105"/>
      <c r="R2831" s="84"/>
      <c r="S2831" s="105"/>
      <c r="T2831" s="84"/>
      <c r="U2831" s="105"/>
      <c r="V2831" s="80"/>
      <c r="W2831" s="80"/>
      <c r="X2831" s="108"/>
      <c r="Y2831" s="108"/>
      <c r="Z2831" s="106"/>
      <c r="AA2831" s="106"/>
      <c r="AB2831" s="109"/>
      <c r="AC2831" s="106"/>
      <c r="AD2831" s="106"/>
      <c r="AE2831" s="80"/>
      <c r="AF2831" s="106"/>
      <c r="AG2831" s="106"/>
      <c r="AH2831" s="107"/>
      <c r="AI2831" s="107"/>
      <c r="AJ2831" s="105"/>
      <c r="AK2831" s="85"/>
      <c r="AL2831" s="85"/>
      <c r="AM2831" s="105"/>
      <c r="AN2831" s="107"/>
      <c r="AO2831" s="107"/>
      <c r="AP2831" s="105"/>
      <c r="AQ2831" s="85"/>
      <c r="AR2831" s="85"/>
      <c r="AS2831" s="105"/>
      <c r="AT2831" s="107"/>
      <c r="AU2831" s="85"/>
      <c r="AV2831" s="107"/>
      <c r="AW2831" s="85"/>
      <c r="AX2831" s="85"/>
      <c r="AY2831" s="85"/>
      <c r="AZ2831" s="80"/>
      <c r="BA2831" s="86"/>
      <c r="BB2831" s="86"/>
      <c r="BC2831" s="105"/>
    </row>
    <row r="2832" spans="1:55" x14ac:dyDescent="0.25">
      <c r="A2832" s="80"/>
      <c r="B2832" s="80"/>
      <c r="C2832" s="80"/>
      <c r="D2832" s="81"/>
      <c r="E2832" s="82"/>
      <c r="F2832" s="83"/>
      <c r="G2832" s="83"/>
      <c r="H2832" s="84"/>
      <c r="I2832" s="84"/>
      <c r="J2832" s="105"/>
      <c r="K2832" s="84"/>
      <c r="L2832" s="105"/>
      <c r="M2832" s="84"/>
      <c r="N2832" s="105"/>
      <c r="O2832" s="84"/>
      <c r="P2832" s="84"/>
      <c r="Q2832" s="105"/>
      <c r="R2832" s="84"/>
      <c r="S2832" s="105"/>
      <c r="T2832" s="84"/>
      <c r="U2832" s="105"/>
      <c r="V2832" s="80"/>
      <c r="W2832" s="80"/>
      <c r="X2832" s="108"/>
      <c r="Y2832" s="108"/>
      <c r="Z2832" s="106"/>
      <c r="AA2832" s="106"/>
      <c r="AB2832" s="109"/>
      <c r="AC2832" s="106"/>
      <c r="AD2832" s="106"/>
      <c r="AE2832" s="80"/>
      <c r="AF2832" s="106"/>
      <c r="AG2832" s="106"/>
      <c r="AH2832" s="107"/>
      <c r="AI2832" s="107"/>
      <c r="AJ2832" s="105"/>
      <c r="AK2832" s="85"/>
      <c r="AL2832" s="85"/>
      <c r="AM2832" s="105"/>
      <c r="AN2832" s="107"/>
      <c r="AO2832" s="107"/>
      <c r="AP2832" s="105"/>
      <c r="AQ2832" s="85"/>
      <c r="AR2832" s="85"/>
      <c r="AS2832" s="105"/>
      <c r="AT2832" s="107"/>
      <c r="AU2832" s="85"/>
      <c r="AV2832" s="107"/>
      <c r="AW2832" s="85"/>
      <c r="AX2832" s="85"/>
      <c r="AY2832" s="85"/>
      <c r="AZ2832" s="80"/>
      <c r="BA2832" s="86"/>
      <c r="BB2832" s="86"/>
      <c r="BC2832" s="105"/>
    </row>
    <row r="2833" spans="1:55" x14ac:dyDescent="0.25">
      <c r="A2833" s="80"/>
      <c r="B2833" s="80"/>
      <c r="C2833" s="80"/>
      <c r="D2833" s="81"/>
      <c r="E2833" s="82"/>
      <c r="F2833" s="83"/>
      <c r="G2833" s="83"/>
      <c r="H2833" s="84"/>
      <c r="I2833" s="84"/>
      <c r="J2833" s="105"/>
      <c r="K2833" s="84"/>
      <c r="L2833" s="105"/>
      <c r="M2833" s="84"/>
      <c r="N2833" s="105"/>
      <c r="O2833" s="84"/>
      <c r="P2833" s="84"/>
      <c r="Q2833" s="105"/>
      <c r="R2833" s="84"/>
      <c r="S2833" s="105"/>
      <c r="T2833" s="84"/>
      <c r="U2833" s="105"/>
      <c r="V2833" s="80"/>
      <c r="W2833" s="80"/>
      <c r="X2833" s="108"/>
      <c r="Y2833" s="108"/>
      <c r="Z2833" s="106"/>
      <c r="AA2833" s="106"/>
      <c r="AB2833" s="109"/>
      <c r="AC2833" s="106"/>
      <c r="AD2833" s="106"/>
      <c r="AE2833" s="80"/>
      <c r="AF2833" s="106"/>
      <c r="AG2833" s="106"/>
      <c r="AH2833" s="107"/>
      <c r="AI2833" s="107"/>
      <c r="AJ2833" s="105"/>
      <c r="AK2833" s="85"/>
      <c r="AL2833" s="85"/>
      <c r="AM2833" s="105"/>
      <c r="AN2833" s="107"/>
      <c r="AO2833" s="107"/>
      <c r="AP2833" s="105"/>
      <c r="AQ2833" s="85"/>
      <c r="AR2833" s="85"/>
      <c r="AS2833" s="105"/>
      <c r="AT2833" s="107"/>
      <c r="AU2833" s="85"/>
      <c r="AV2833" s="107"/>
      <c r="AW2833" s="85"/>
      <c r="AX2833" s="85"/>
      <c r="AY2833" s="85"/>
      <c r="AZ2833" s="80"/>
      <c r="BA2833" s="86"/>
      <c r="BB2833" s="86"/>
      <c r="BC2833" s="105"/>
    </row>
    <row r="2834" spans="1:55" x14ac:dyDescent="0.25">
      <c r="A2834" s="80"/>
      <c r="B2834" s="80"/>
      <c r="C2834" s="80"/>
      <c r="D2834" s="81"/>
      <c r="E2834" s="80"/>
      <c r="F2834" s="83"/>
      <c r="G2834" s="80"/>
      <c r="H2834" s="84"/>
      <c r="I2834" s="84"/>
      <c r="J2834" s="105"/>
      <c r="K2834" s="84"/>
      <c r="L2834" s="105"/>
      <c r="M2834" s="84"/>
      <c r="N2834" s="105"/>
      <c r="O2834" s="84"/>
      <c r="P2834" s="84"/>
      <c r="Q2834" s="105"/>
      <c r="R2834" s="84"/>
      <c r="S2834" s="105"/>
      <c r="T2834" s="84"/>
      <c r="U2834" s="105"/>
      <c r="V2834" s="80"/>
      <c r="W2834" s="80"/>
      <c r="X2834" s="108"/>
      <c r="Y2834" s="108"/>
      <c r="Z2834" s="80"/>
      <c r="AA2834" s="80"/>
      <c r="AB2834" s="109"/>
      <c r="AC2834" s="80"/>
      <c r="AD2834" s="80"/>
      <c r="AE2834" s="80"/>
      <c r="AF2834" s="80"/>
      <c r="AG2834" s="80"/>
      <c r="AH2834" s="107"/>
      <c r="AI2834" s="107"/>
      <c r="AJ2834" s="105"/>
      <c r="AK2834" s="85"/>
      <c r="AL2834" s="85"/>
      <c r="AM2834" s="105"/>
      <c r="AN2834" s="107"/>
      <c r="AO2834" s="107"/>
      <c r="AP2834" s="105"/>
      <c r="AQ2834" s="85"/>
      <c r="AR2834" s="85"/>
      <c r="AS2834" s="105"/>
      <c r="AT2834" s="107"/>
      <c r="AU2834" s="85"/>
      <c r="AV2834" s="107"/>
      <c r="AW2834" s="85"/>
      <c r="AX2834" s="85"/>
      <c r="AY2834" s="85"/>
      <c r="AZ2834" s="80"/>
      <c r="BA2834" s="86"/>
      <c r="BB2834" s="86"/>
      <c r="BC2834" s="105"/>
    </row>
    <row r="2835" spans="1:55" x14ac:dyDescent="0.25">
      <c r="A2835" s="80"/>
      <c r="B2835" s="80"/>
      <c r="C2835" s="80"/>
      <c r="D2835" s="80"/>
      <c r="E2835" s="80"/>
      <c r="F2835" s="80"/>
      <c r="G2835" s="80"/>
      <c r="H2835" s="84"/>
      <c r="I2835" s="84"/>
      <c r="J2835" s="105"/>
      <c r="K2835" s="84"/>
      <c r="L2835" s="105"/>
      <c r="M2835" s="84"/>
      <c r="N2835" s="105"/>
      <c r="O2835" s="84"/>
      <c r="P2835" s="84"/>
      <c r="Q2835" s="105"/>
      <c r="R2835" s="84"/>
      <c r="S2835" s="105"/>
      <c r="T2835" s="84"/>
      <c r="U2835" s="105"/>
      <c r="V2835" s="80"/>
      <c r="W2835" s="80"/>
      <c r="X2835" s="80"/>
      <c r="Y2835" s="80"/>
      <c r="Z2835" s="80"/>
      <c r="AA2835" s="80"/>
      <c r="AB2835" s="109"/>
      <c r="AC2835" s="80"/>
      <c r="AD2835" s="80"/>
      <c r="AE2835" s="80"/>
      <c r="AF2835" s="80"/>
      <c r="AG2835" s="80"/>
      <c r="AH2835" s="107"/>
      <c r="AI2835" s="107"/>
      <c r="AJ2835" s="105"/>
      <c r="AK2835" s="85"/>
      <c r="AL2835" s="85"/>
      <c r="AM2835" s="105"/>
      <c r="AN2835" s="107"/>
      <c r="AO2835" s="107"/>
      <c r="AP2835" s="105"/>
      <c r="AQ2835" s="85"/>
      <c r="AR2835" s="85"/>
      <c r="AS2835" s="105"/>
      <c r="AT2835" s="107"/>
      <c r="AU2835" s="85"/>
      <c r="AV2835" s="107"/>
      <c r="AW2835" s="85"/>
      <c r="AX2835" s="85"/>
      <c r="AY2835" s="85"/>
      <c r="AZ2835" s="80"/>
      <c r="BA2835" s="86"/>
      <c r="BB2835" s="86"/>
      <c r="BC2835" s="105"/>
    </row>
    <row r="2836" spans="1:55" x14ac:dyDescent="0.25">
      <c r="A2836" s="80"/>
      <c r="B2836" s="80"/>
      <c r="C2836" s="80"/>
      <c r="D2836" s="80"/>
      <c r="E2836" s="80"/>
      <c r="F2836" s="80"/>
      <c r="G2836" s="80"/>
      <c r="H2836" s="84"/>
      <c r="I2836" s="84"/>
      <c r="J2836" s="105"/>
      <c r="K2836" s="84"/>
      <c r="L2836" s="105"/>
      <c r="M2836" s="84"/>
      <c r="N2836" s="105"/>
      <c r="O2836" s="84"/>
      <c r="P2836" s="84"/>
      <c r="Q2836" s="105"/>
      <c r="R2836" s="84"/>
      <c r="S2836" s="105"/>
      <c r="T2836" s="84"/>
      <c r="U2836" s="105"/>
      <c r="V2836" s="80"/>
      <c r="W2836" s="80"/>
      <c r="X2836" s="80"/>
      <c r="Y2836" s="80"/>
      <c r="Z2836" s="80"/>
      <c r="AA2836" s="80"/>
      <c r="AB2836" s="109"/>
      <c r="AC2836" s="80"/>
      <c r="AD2836" s="80"/>
      <c r="AE2836" s="80"/>
      <c r="AF2836" s="80"/>
      <c r="AG2836" s="80"/>
      <c r="AH2836" s="107"/>
      <c r="AI2836" s="107"/>
      <c r="AJ2836" s="105"/>
      <c r="AK2836" s="85"/>
      <c r="AL2836" s="85"/>
      <c r="AM2836" s="105"/>
      <c r="AN2836" s="107"/>
      <c r="AO2836" s="107"/>
      <c r="AP2836" s="105"/>
      <c r="AQ2836" s="85"/>
      <c r="AR2836" s="85"/>
      <c r="AS2836" s="105"/>
      <c r="AT2836" s="107"/>
      <c r="AU2836" s="85"/>
      <c r="AV2836" s="107"/>
      <c r="AW2836" s="85"/>
      <c r="AX2836" s="85"/>
      <c r="AY2836" s="85"/>
      <c r="AZ2836" s="80"/>
      <c r="BA2836" s="86"/>
      <c r="BB2836" s="86"/>
      <c r="BC2836" s="105"/>
    </row>
    <row r="2837" spans="1:55" x14ac:dyDescent="0.25">
      <c r="A2837" s="80"/>
      <c r="B2837" s="80"/>
      <c r="C2837" s="80"/>
      <c r="D2837" s="80"/>
      <c r="E2837" s="80"/>
      <c r="F2837" s="80"/>
      <c r="G2837" s="80"/>
      <c r="H2837" s="84"/>
      <c r="I2837" s="84"/>
      <c r="J2837" s="105"/>
      <c r="K2837" s="84"/>
      <c r="L2837" s="105"/>
      <c r="M2837" s="84"/>
      <c r="N2837" s="105"/>
      <c r="O2837" s="84"/>
      <c r="P2837" s="84"/>
      <c r="Q2837" s="105"/>
      <c r="R2837" s="84"/>
      <c r="S2837" s="105"/>
      <c r="T2837" s="84"/>
      <c r="U2837" s="105"/>
      <c r="V2837" s="80"/>
      <c r="W2837" s="80"/>
      <c r="X2837" s="108"/>
      <c r="Y2837" s="108"/>
      <c r="Z2837" s="80"/>
      <c r="AA2837" s="80"/>
      <c r="AB2837" s="109"/>
      <c r="AC2837" s="80"/>
      <c r="AD2837" s="80"/>
      <c r="AE2837" s="80"/>
      <c r="AF2837" s="80"/>
      <c r="AG2837" s="80"/>
      <c r="AH2837" s="107"/>
      <c r="AI2837" s="107"/>
      <c r="AJ2837" s="105"/>
      <c r="AK2837" s="85"/>
      <c r="AL2837" s="85"/>
      <c r="AM2837" s="105"/>
      <c r="AN2837" s="107"/>
      <c r="AO2837" s="107"/>
      <c r="AP2837" s="105"/>
      <c r="AQ2837" s="85"/>
      <c r="AR2837" s="85"/>
      <c r="AS2837" s="105"/>
      <c r="AT2837" s="107"/>
      <c r="AU2837" s="85"/>
      <c r="AV2837" s="107"/>
      <c r="AW2837" s="85"/>
      <c r="AX2837" s="85"/>
      <c r="AY2837" s="85"/>
      <c r="AZ2837" s="80"/>
      <c r="BA2837" s="86"/>
      <c r="BB2837" s="86"/>
      <c r="BC2837" s="105"/>
    </row>
    <row r="2838" spans="1:55" x14ac:dyDescent="0.25">
      <c r="A2838" s="80"/>
      <c r="B2838" s="80"/>
      <c r="C2838" s="80"/>
      <c r="D2838" s="80"/>
      <c r="E2838" s="80"/>
      <c r="F2838" s="80"/>
      <c r="G2838" s="80"/>
      <c r="H2838" s="84"/>
      <c r="I2838" s="84"/>
      <c r="J2838" s="105"/>
      <c r="K2838" s="84"/>
      <c r="L2838" s="105"/>
      <c r="M2838" s="84"/>
      <c r="N2838" s="105"/>
      <c r="O2838" s="84"/>
      <c r="P2838" s="84"/>
      <c r="Q2838" s="105"/>
      <c r="R2838" s="84"/>
      <c r="S2838" s="105"/>
      <c r="T2838" s="84"/>
      <c r="U2838" s="105"/>
      <c r="V2838" s="80"/>
      <c r="W2838" s="80"/>
      <c r="X2838" s="80"/>
      <c r="Y2838" s="80"/>
      <c r="Z2838" s="80"/>
      <c r="AA2838" s="80"/>
      <c r="AB2838" s="109"/>
      <c r="AC2838" s="80"/>
      <c r="AD2838" s="80"/>
      <c r="AE2838" s="80"/>
      <c r="AF2838" s="80"/>
      <c r="AG2838" s="80"/>
      <c r="AH2838" s="107"/>
      <c r="AI2838" s="107"/>
      <c r="AJ2838" s="105"/>
      <c r="AK2838" s="85"/>
      <c r="AL2838" s="85"/>
      <c r="AM2838" s="105"/>
      <c r="AN2838" s="107"/>
      <c r="AO2838" s="107"/>
      <c r="AP2838" s="105"/>
      <c r="AQ2838" s="85"/>
      <c r="AR2838" s="85"/>
      <c r="AS2838" s="105"/>
      <c r="AT2838" s="107"/>
      <c r="AU2838" s="85"/>
      <c r="AV2838" s="107"/>
      <c r="AW2838" s="85"/>
      <c r="AX2838" s="85"/>
      <c r="AY2838" s="85"/>
      <c r="AZ2838" s="80"/>
      <c r="BA2838" s="86"/>
      <c r="BB2838" s="86"/>
      <c r="BC2838" s="105"/>
    </row>
    <row r="2839" spans="1:55" x14ac:dyDescent="0.25">
      <c r="A2839" s="80"/>
      <c r="B2839" s="80"/>
      <c r="C2839" s="80"/>
      <c r="D2839" s="80"/>
      <c r="E2839" s="80"/>
      <c r="F2839" s="80"/>
      <c r="G2839" s="80"/>
      <c r="H2839" s="84"/>
      <c r="I2839" s="84"/>
      <c r="J2839" s="105"/>
      <c r="K2839" s="84"/>
      <c r="L2839" s="105"/>
      <c r="M2839" s="84"/>
      <c r="N2839" s="105"/>
      <c r="O2839" s="84"/>
      <c r="P2839" s="84"/>
      <c r="Q2839" s="105"/>
      <c r="R2839" s="84"/>
      <c r="S2839" s="105"/>
      <c r="T2839" s="84"/>
      <c r="U2839" s="105"/>
      <c r="V2839" s="80"/>
      <c r="W2839" s="80"/>
      <c r="X2839" s="80"/>
      <c r="Y2839" s="80"/>
      <c r="Z2839" s="80"/>
      <c r="AA2839" s="80"/>
      <c r="AB2839" s="109"/>
      <c r="AC2839" s="80"/>
      <c r="AD2839" s="80"/>
      <c r="AE2839" s="80"/>
      <c r="AF2839" s="80"/>
      <c r="AG2839" s="80"/>
      <c r="AH2839" s="107"/>
      <c r="AI2839" s="107"/>
      <c r="AJ2839" s="105"/>
      <c r="AK2839" s="85"/>
      <c r="AL2839" s="85"/>
      <c r="AM2839" s="105"/>
      <c r="AN2839" s="107"/>
      <c r="AO2839" s="107"/>
      <c r="AP2839" s="105"/>
      <c r="AQ2839" s="85"/>
      <c r="AR2839" s="85"/>
      <c r="AS2839" s="105"/>
      <c r="AT2839" s="107"/>
      <c r="AU2839" s="85"/>
      <c r="AV2839" s="107"/>
      <c r="AW2839" s="85"/>
      <c r="AX2839" s="85"/>
      <c r="AY2839" s="85"/>
      <c r="AZ2839" s="80"/>
      <c r="BA2839" s="86"/>
      <c r="BB2839" s="86"/>
      <c r="BC2839" s="105"/>
    </row>
    <row r="2840" spans="1:55" x14ac:dyDescent="0.25">
      <c r="A2840" s="80"/>
      <c r="B2840" s="80"/>
      <c r="C2840" s="80"/>
      <c r="D2840" s="80"/>
      <c r="E2840" s="80"/>
      <c r="F2840" s="80"/>
      <c r="G2840" s="80"/>
      <c r="H2840" s="84"/>
      <c r="I2840" s="84"/>
      <c r="J2840" s="105"/>
      <c r="K2840" s="84"/>
      <c r="L2840" s="105"/>
      <c r="M2840" s="84"/>
      <c r="N2840" s="105"/>
      <c r="O2840" s="84"/>
      <c r="P2840" s="84"/>
      <c r="Q2840" s="105"/>
      <c r="R2840" s="84"/>
      <c r="S2840" s="105"/>
      <c r="T2840" s="84"/>
      <c r="U2840" s="105"/>
      <c r="V2840" s="80"/>
      <c r="W2840" s="80"/>
      <c r="X2840" s="80"/>
      <c r="Y2840" s="80"/>
      <c r="Z2840" s="80"/>
      <c r="AA2840" s="80"/>
      <c r="AB2840" s="109"/>
      <c r="AC2840" s="80"/>
      <c r="AD2840" s="80"/>
      <c r="AE2840" s="80"/>
      <c r="AF2840" s="80"/>
      <c r="AG2840" s="80"/>
      <c r="AH2840" s="107"/>
      <c r="AI2840" s="107"/>
      <c r="AJ2840" s="105"/>
      <c r="AK2840" s="85"/>
      <c r="AL2840" s="85"/>
      <c r="AM2840" s="105"/>
      <c r="AN2840" s="107"/>
      <c r="AO2840" s="107"/>
      <c r="AP2840" s="105"/>
      <c r="AQ2840" s="85"/>
      <c r="AR2840" s="85"/>
      <c r="AS2840" s="105"/>
      <c r="AT2840" s="107"/>
      <c r="AU2840" s="85"/>
      <c r="AV2840" s="107"/>
      <c r="AW2840" s="85"/>
      <c r="AX2840" s="85"/>
      <c r="AY2840" s="85"/>
      <c r="AZ2840" s="80"/>
      <c r="BA2840" s="86"/>
      <c r="BB2840" s="86"/>
      <c r="BC2840" s="105"/>
    </row>
    <row r="2841" spans="1:55" x14ac:dyDescent="0.25">
      <c r="A2841" s="80"/>
      <c r="B2841" s="80"/>
      <c r="C2841" s="80"/>
      <c r="D2841" s="80"/>
      <c r="E2841" s="80"/>
      <c r="F2841" s="80"/>
      <c r="G2841" s="80"/>
      <c r="H2841" s="84"/>
      <c r="I2841" s="84"/>
      <c r="J2841" s="105"/>
      <c r="K2841" s="84"/>
      <c r="L2841" s="105"/>
      <c r="M2841" s="84"/>
      <c r="N2841" s="105"/>
      <c r="O2841" s="84"/>
      <c r="P2841" s="84"/>
      <c r="Q2841" s="105"/>
      <c r="R2841" s="84"/>
      <c r="S2841" s="105"/>
      <c r="T2841" s="84"/>
      <c r="U2841" s="105"/>
      <c r="V2841" s="80"/>
      <c r="W2841" s="80"/>
      <c r="X2841" s="108"/>
      <c r="Y2841" s="108"/>
      <c r="Z2841" s="80"/>
      <c r="AA2841" s="80"/>
      <c r="AB2841" s="109"/>
      <c r="AC2841" s="80"/>
      <c r="AD2841" s="80"/>
      <c r="AE2841" s="80"/>
      <c r="AF2841" s="80"/>
      <c r="AG2841" s="80"/>
      <c r="AH2841" s="107"/>
      <c r="AI2841" s="107"/>
      <c r="AJ2841" s="105"/>
      <c r="AK2841" s="85"/>
      <c r="AL2841" s="85"/>
      <c r="AM2841" s="105"/>
      <c r="AN2841" s="107"/>
      <c r="AO2841" s="107"/>
      <c r="AP2841" s="105"/>
      <c r="AQ2841" s="85"/>
      <c r="AR2841" s="85"/>
      <c r="AS2841" s="105"/>
      <c r="AT2841" s="107"/>
      <c r="AU2841" s="85"/>
      <c r="AV2841" s="107"/>
      <c r="AW2841" s="85"/>
      <c r="AX2841" s="85"/>
      <c r="AY2841" s="85"/>
      <c r="AZ2841" s="80"/>
      <c r="BA2841" s="86"/>
      <c r="BB2841" s="86"/>
      <c r="BC2841" s="105"/>
    </row>
    <row r="2842" spans="1:55" x14ac:dyDescent="0.25">
      <c r="A2842" s="80"/>
      <c r="B2842" s="80"/>
      <c r="C2842" s="80"/>
      <c r="D2842" s="80"/>
      <c r="E2842" s="80"/>
      <c r="F2842" s="80"/>
      <c r="G2842" s="80"/>
      <c r="H2842" s="84"/>
      <c r="I2842" s="84"/>
      <c r="J2842" s="105"/>
      <c r="K2842" s="84"/>
      <c r="L2842" s="105"/>
      <c r="M2842" s="84"/>
      <c r="N2842" s="105"/>
      <c r="O2842" s="84"/>
      <c r="P2842" s="84"/>
      <c r="Q2842" s="105"/>
      <c r="R2842" s="84"/>
      <c r="S2842" s="105"/>
      <c r="T2842" s="84"/>
      <c r="U2842" s="105"/>
      <c r="V2842" s="80"/>
      <c r="W2842" s="80"/>
      <c r="X2842" s="108"/>
      <c r="Y2842" s="108"/>
      <c r="Z2842" s="80"/>
      <c r="AA2842" s="80"/>
      <c r="AB2842" s="109"/>
      <c r="AC2842" s="80"/>
      <c r="AD2842" s="80"/>
      <c r="AE2842" s="80"/>
      <c r="AF2842" s="80"/>
      <c r="AG2842" s="80"/>
      <c r="AH2842" s="107"/>
      <c r="AI2842" s="107"/>
      <c r="AJ2842" s="105"/>
      <c r="AK2842" s="85"/>
      <c r="AL2842" s="85"/>
      <c r="AM2842" s="105"/>
      <c r="AN2842" s="107"/>
      <c r="AO2842" s="107"/>
      <c r="AP2842" s="105"/>
      <c r="AQ2842" s="85"/>
      <c r="AR2842" s="85"/>
      <c r="AS2842" s="105"/>
      <c r="AT2842" s="107"/>
      <c r="AU2842" s="85"/>
      <c r="AV2842" s="107"/>
      <c r="AW2842" s="85"/>
      <c r="AX2842" s="85"/>
      <c r="AY2842" s="85"/>
      <c r="AZ2842" s="80"/>
      <c r="BA2842" s="86"/>
      <c r="BB2842" s="86"/>
      <c r="BC2842" s="105"/>
    </row>
    <row r="2843" spans="1:55" x14ac:dyDescent="0.25">
      <c r="A2843" s="80"/>
      <c r="B2843" s="80"/>
      <c r="C2843" s="80"/>
      <c r="D2843" s="80"/>
      <c r="E2843" s="80"/>
      <c r="F2843" s="80"/>
      <c r="G2843" s="80"/>
      <c r="H2843" s="84"/>
      <c r="I2843" s="84"/>
      <c r="J2843" s="105"/>
      <c r="K2843" s="84"/>
      <c r="L2843" s="105"/>
      <c r="M2843" s="84"/>
      <c r="N2843" s="105"/>
      <c r="O2843" s="84"/>
      <c r="P2843" s="84"/>
      <c r="Q2843" s="105"/>
      <c r="R2843" s="84"/>
      <c r="S2843" s="105"/>
      <c r="T2843" s="84"/>
      <c r="U2843" s="105"/>
      <c r="V2843" s="80"/>
      <c r="W2843" s="80"/>
      <c r="X2843" s="108"/>
      <c r="Y2843" s="108"/>
      <c r="Z2843" s="80"/>
      <c r="AA2843" s="80"/>
      <c r="AB2843" s="109"/>
      <c r="AC2843" s="80"/>
      <c r="AD2843" s="80"/>
      <c r="AE2843" s="80"/>
      <c r="AF2843" s="80"/>
      <c r="AG2843" s="80"/>
      <c r="AH2843" s="107"/>
      <c r="AI2843" s="107"/>
      <c r="AJ2843" s="105"/>
      <c r="AK2843" s="85"/>
      <c r="AL2843" s="85"/>
      <c r="AM2843" s="105"/>
      <c r="AN2843" s="107"/>
      <c r="AO2843" s="107"/>
      <c r="AP2843" s="105"/>
      <c r="AQ2843" s="85"/>
      <c r="AR2843" s="85"/>
      <c r="AS2843" s="105"/>
      <c r="AT2843" s="107"/>
      <c r="AU2843" s="85"/>
      <c r="AV2843" s="107"/>
      <c r="AW2843" s="85"/>
      <c r="AX2843" s="85"/>
      <c r="AY2843" s="85"/>
      <c r="AZ2843" s="80"/>
      <c r="BA2843" s="86"/>
      <c r="BB2843" s="86"/>
      <c r="BC2843" s="105"/>
    </row>
    <row r="2844" spans="1:55" x14ac:dyDescent="0.25">
      <c r="A2844" s="80"/>
      <c r="B2844" s="80"/>
      <c r="C2844" s="80"/>
      <c r="D2844" s="80"/>
      <c r="E2844" s="80"/>
      <c r="F2844" s="80"/>
      <c r="G2844" s="80"/>
      <c r="H2844" s="84"/>
      <c r="I2844" s="84"/>
      <c r="J2844" s="105"/>
      <c r="K2844" s="84"/>
      <c r="L2844" s="105"/>
      <c r="M2844" s="84"/>
      <c r="N2844" s="105"/>
      <c r="O2844" s="84"/>
      <c r="P2844" s="84"/>
      <c r="Q2844" s="105"/>
      <c r="R2844" s="84"/>
      <c r="S2844" s="105"/>
      <c r="T2844" s="84"/>
      <c r="U2844" s="105"/>
      <c r="V2844" s="80"/>
      <c r="W2844" s="80"/>
      <c r="X2844" s="108"/>
      <c r="Y2844" s="108"/>
      <c r="Z2844" s="80"/>
      <c r="AA2844" s="80"/>
      <c r="AB2844" s="109"/>
      <c r="AC2844" s="80"/>
      <c r="AD2844" s="80"/>
      <c r="AE2844" s="80"/>
      <c r="AF2844" s="80"/>
      <c r="AG2844" s="80"/>
      <c r="AH2844" s="107"/>
      <c r="AI2844" s="107"/>
      <c r="AJ2844" s="105"/>
      <c r="AK2844" s="85"/>
      <c r="AL2844" s="85"/>
      <c r="AM2844" s="105"/>
      <c r="AN2844" s="107"/>
      <c r="AO2844" s="107"/>
      <c r="AP2844" s="105"/>
      <c r="AQ2844" s="85"/>
      <c r="AR2844" s="85"/>
      <c r="AS2844" s="105"/>
      <c r="AT2844" s="107"/>
      <c r="AU2844" s="85"/>
      <c r="AV2844" s="107"/>
      <c r="AW2844" s="85"/>
      <c r="AX2844" s="85"/>
      <c r="AY2844" s="85"/>
      <c r="AZ2844" s="80"/>
      <c r="BA2844" s="86"/>
      <c r="BB2844" s="86"/>
      <c r="BC2844" s="105"/>
    </row>
    <row r="2845" spans="1:55" x14ac:dyDescent="0.25">
      <c r="A2845" s="80"/>
      <c r="B2845" s="80"/>
      <c r="C2845" s="80"/>
      <c r="D2845" s="80"/>
      <c r="E2845" s="80"/>
      <c r="F2845" s="80"/>
      <c r="G2845" s="80"/>
      <c r="H2845" s="84"/>
      <c r="I2845" s="84"/>
      <c r="J2845" s="105"/>
      <c r="K2845" s="84"/>
      <c r="L2845" s="105"/>
      <c r="M2845" s="84"/>
      <c r="N2845" s="105"/>
      <c r="O2845" s="84"/>
      <c r="P2845" s="84"/>
      <c r="Q2845" s="105"/>
      <c r="R2845" s="84"/>
      <c r="S2845" s="105"/>
      <c r="T2845" s="84"/>
      <c r="U2845" s="105"/>
      <c r="V2845" s="80"/>
      <c r="W2845" s="80"/>
      <c r="X2845" s="108"/>
      <c r="Y2845" s="108"/>
      <c r="Z2845" s="80"/>
      <c r="AA2845" s="80"/>
      <c r="AB2845" s="109"/>
      <c r="AC2845" s="80"/>
      <c r="AD2845" s="80"/>
      <c r="AE2845" s="80"/>
      <c r="AF2845" s="80"/>
      <c r="AG2845" s="80"/>
      <c r="AH2845" s="107"/>
      <c r="AI2845" s="107"/>
      <c r="AJ2845" s="105"/>
      <c r="AK2845" s="85"/>
      <c r="AL2845" s="85"/>
      <c r="AM2845" s="105"/>
      <c r="AN2845" s="107"/>
      <c r="AO2845" s="107"/>
      <c r="AP2845" s="105"/>
      <c r="AQ2845" s="85"/>
      <c r="AR2845" s="85"/>
      <c r="AS2845" s="105"/>
      <c r="AT2845" s="107"/>
      <c r="AU2845" s="85"/>
      <c r="AV2845" s="107"/>
      <c r="AW2845" s="85"/>
      <c r="AX2845" s="85"/>
      <c r="AY2845" s="85"/>
      <c r="AZ2845" s="80"/>
      <c r="BA2845" s="86"/>
      <c r="BB2845" s="86"/>
      <c r="BC2845" s="105"/>
    </row>
    <row r="2846" spans="1:55" x14ac:dyDescent="0.25">
      <c r="A2846" s="80"/>
      <c r="B2846" s="80"/>
      <c r="C2846" s="80"/>
      <c r="D2846" s="80"/>
      <c r="E2846" s="80"/>
      <c r="F2846" s="80"/>
      <c r="G2846" s="80"/>
      <c r="H2846" s="84"/>
      <c r="I2846" s="84"/>
      <c r="J2846" s="105"/>
      <c r="K2846" s="84"/>
      <c r="L2846" s="105"/>
      <c r="M2846" s="84"/>
      <c r="N2846" s="105"/>
      <c r="O2846" s="84"/>
      <c r="P2846" s="84"/>
      <c r="Q2846" s="105"/>
      <c r="R2846" s="84"/>
      <c r="S2846" s="105"/>
      <c r="T2846" s="84"/>
      <c r="U2846" s="105"/>
      <c r="V2846" s="80"/>
      <c r="W2846" s="80"/>
      <c r="X2846" s="108"/>
      <c r="Y2846" s="108"/>
      <c r="Z2846" s="80"/>
      <c r="AA2846" s="80"/>
      <c r="AB2846" s="109"/>
      <c r="AC2846" s="80"/>
      <c r="AD2846" s="80"/>
      <c r="AE2846" s="80"/>
      <c r="AF2846" s="80"/>
      <c r="AG2846" s="80"/>
      <c r="AH2846" s="107"/>
      <c r="AI2846" s="107"/>
      <c r="AJ2846" s="105"/>
      <c r="AK2846" s="85"/>
      <c r="AL2846" s="85"/>
      <c r="AM2846" s="105"/>
      <c r="AN2846" s="107"/>
      <c r="AO2846" s="107"/>
      <c r="AP2846" s="105"/>
      <c r="AQ2846" s="85"/>
      <c r="AR2846" s="85"/>
      <c r="AS2846" s="105"/>
      <c r="AT2846" s="107"/>
      <c r="AU2846" s="85"/>
      <c r="AV2846" s="107"/>
      <c r="AW2846" s="85"/>
      <c r="AX2846" s="85"/>
      <c r="AY2846" s="85"/>
      <c r="AZ2846" s="80"/>
      <c r="BA2846" s="86"/>
      <c r="BB2846" s="86"/>
      <c r="BC2846" s="105"/>
    </row>
    <row r="2847" spans="1:55" x14ac:dyDescent="0.25">
      <c r="A2847" s="80"/>
      <c r="B2847" s="80"/>
      <c r="C2847" s="80"/>
      <c r="D2847" s="80"/>
      <c r="E2847" s="80"/>
      <c r="F2847" s="80"/>
      <c r="G2847" s="80"/>
      <c r="H2847" s="84"/>
      <c r="I2847" s="84"/>
      <c r="J2847" s="105"/>
      <c r="K2847" s="84"/>
      <c r="L2847" s="105"/>
      <c r="M2847" s="84"/>
      <c r="N2847" s="105"/>
      <c r="O2847" s="84"/>
      <c r="P2847" s="84"/>
      <c r="Q2847" s="105"/>
      <c r="R2847" s="84"/>
      <c r="S2847" s="105"/>
      <c r="T2847" s="84"/>
      <c r="U2847" s="105"/>
      <c r="V2847" s="80"/>
      <c r="W2847" s="80"/>
      <c r="X2847" s="108"/>
      <c r="Y2847" s="108"/>
      <c r="Z2847" s="80"/>
      <c r="AA2847" s="80"/>
      <c r="AB2847" s="109"/>
      <c r="AC2847" s="80"/>
      <c r="AD2847" s="80"/>
      <c r="AE2847" s="80"/>
      <c r="AF2847" s="80"/>
      <c r="AG2847" s="80"/>
      <c r="AH2847" s="107"/>
      <c r="AI2847" s="107"/>
      <c r="AJ2847" s="105"/>
      <c r="AK2847" s="85"/>
      <c r="AL2847" s="85"/>
      <c r="AM2847" s="105"/>
      <c r="AN2847" s="107"/>
      <c r="AO2847" s="107"/>
      <c r="AP2847" s="105"/>
      <c r="AQ2847" s="85"/>
      <c r="AR2847" s="85"/>
      <c r="AS2847" s="105"/>
      <c r="AT2847" s="107"/>
      <c r="AU2847" s="85"/>
      <c r="AV2847" s="107"/>
      <c r="AW2847" s="85"/>
      <c r="AX2847" s="85"/>
      <c r="AY2847" s="85"/>
      <c r="AZ2847" s="80"/>
      <c r="BA2847" s="86"/>
      <c r="BB2847" s="86"/>
      <c r="BC2847" s="105"/>
    </row>
    <row r="2848" spans="1:55" x14ac:dyDescent="0.25">
      <c r="A2848" s="80"/>
      <c r="B2848" s="80"/>
      <c r="C2848" s="80"/>
      <c r="D2848" s="80"/>
      <c r="E2848" s="80"/>
      <c r="F2848" s="80"/>
      <c r="G2848" s="80"/>
      <c r="H2848" s="84"/>
      <c r="I2848" s="84"/>
      <c r="J2848" s="105"/>
      <c r="K2848" s="84"/>
      <c r="L2848" s="105"/>
      <c r="M2848" s="84"/>
      <c r="N2848" s="105"/>
      <c r="O2848" s="84"/>
      <c r="P2848" s="84"/>
      <c r="Q2848" s="105"/>
      <c r="R2848" s="84"/>
      <c r="S2848" s="105"/>
      <c r="T2848" s="84"/>
      <c r="U2848" s="105"/>
      <c r="V2848" s="80"/>
      <c r="W2848" s="80"/>
      <c r="X2848" s="108"/>
      <c r="Y2848" s="108"/>
      <c r="Z2848" s="80"/>
      <c r="AA2848" s="80"/>
      <c r="AB2848" s="109"/>
      <c r="AC2848" s="80"/>
      <c r="AD2848" s="80"/>
      <c r="AE2848" s="80"/>
      <c r="AF2848" s="80"/>
      <c r="AG2848" s="80"/>
      <c r="AH2848" s="107"/>
      <c r="AI2848" s="107"/>
      <c r="AJ2848" s="105"/>
      <c r="AK2848" s="85"/>
      <c r="AL2848" s="85"/>
      <c r="AM2848" s="105"/>
      <c r="AN2848" s="107"/>
      <c r="AO2848" s="107"/>
      <c r="AP2848" s="105"/>
      <c r="AQ2848" s="85"/>
      <c r="AR2848" s="85"/>
      <c r="AS2848" s="105"/>
      <c r="AT2848" s="107"/>
      <c r="AU2848" s="85"/>
      <c r="AV2848" s="107"/>
      <c r="AW2848" s="85"/>
      <c r="AX2848" s="85"/>
      <c r="AY2848" s="85"/>
      <c r="AZ2848" s="80"/>
      <c r="BA2848" s="86"/>
      <c r="BB2848" s="86"/>
      <c r="BC2848" s="105"/>
    </row>
    <row r="2849" spans="1:55" x14ac:dyDescent="0.25">
      <c r="A2849" s="80"/>
      <c r="B2849" s="80"/>
      <c r="C2849" s="80"/>
      <c r="D2849" s="80"/>
      <c r="E2849" s="80"/>
      <c r="F2849" s="80"/>
      <c r="G2849" s="80"/>
      <c r="H2849" s="84"/>
      <c r="I2849" s="84"/>
      <c r="J2849" s="105"/>
      <c r="K2849" s="84"/>
      <c r="L2849" s="105"/>
      <c r="M2849" s="84"/>
      <c r="N2849" s="105"/>
      <c r="O2849" s="84"/>
      <c r="P2849" s="84"/>
      <c r="Q2849" s="105"/>
      <c r="R2849" s="84"/>
      <c r="S2849" s="105"/>
      <c r="T2849" s="84"/>
      <c r="U2849" s="105"/>
      <c r="V2849" s="80"/>
      <c r="W2849" s="80"/>
      <c r="X2849" s="108"/>
      <c r="Y2849" s="108"/>
      <c r="Z2849" s="80"/>
      <c r="AA2849" s="80"/>
      <c r="AB2849" s="109"/>
      <c r="AC2849" s="80"/>
      <c r="AD2849" s="80"/>
      <c r="AE2849" s="80"/>
      <c r="AF2849" s="80"/>
      <c r="AG2849" s="80"/>
      <c r="AH2849" s="107"/>
      <c r="AI2849" s="107"/>
      <c r="AJ2849" s="105"/>
      <c r="AK2849" s="85"/>
      <c r="AL2849" s="85"/>
      <c r="AM2849" s="105"/>
      <c r="AN2849" s="107"/>
      <c r="AO2849" s="107"/>
      <c r="AP2849" s="105"/>
      <c r="AQ2849" s="85"/>
      <c r="AR2849" s="85"/>
      <c r="AS2849" s="105"/>
      <c r="AT2849" s="107"/>
      <c r="AU2849" s="85"/>
      <c r="AV2849" s="107"/>
      <c r="AW2849" s="85"/>
      <c r="AX2849" s="85"/>
      <c r="AY2849" s="85"/>
      <c r="AZ2849" s="80"/>
      <c r="BA2849" s="86"/>
      <c r="BB2849" s="86"/>
      <c r="BC2849" s="105"/>
    </row>
  </sheetData>
  <autoFilter ref="A18:BC2849" xr:uid="{B59C1EE7-8AC9-4207-AC43-C163DA2E1080}"/>
  <mergeCells count="8">
    <mergeCell ref="AF17:AG17"/>
    <mergeCell ref="AH17:AS17"/>
    <mergeCell ref="AT17:BC17"/>
    <mergeCell ref="A17:C17"/>
    <mergeCell ref="D17:G17"/>
    <mergeCell ref="H17:U17"/>
    <mergeCell ref="V17:Y17"/>
    <mergeCell ref="Z17:AE1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F1AF-3BB1-4E72-97D3-D0DE99BADD9A}">
  <dimension ref="A1:X101"/>
  <sheetViews>
    <sheetView zoomScale="90" zoomScaleNormal="90" workbookViewId="0">
      <pane xSplit="1" ySplit="6" topLeftCell="G7" activePane="bottomRight" state="frozen"/>
      <selection pane="topRight" activeCell="B1" sqref="B1"/>
      <selection pane="bottomLeft" activeCell="A7" sqref="A7"/>
      <selection pane="bottomRight" activeCell="G1" sqref="G1"/>
    </sheetView>
  </sheetViews>
  <sheetFormatPr defaultRowHeight="13.2" x14ac:dyDescent="0.25"/>
  <cols>
    <col min="1" max="1" width="33" bestFit="1" customWidth="1"/>
    <col min="2" max="4" width="14.109375" style="73" customWidth="1"/>
    <col min="5" max="9" width="12.44140625" style="17" bestFit="1" customWidth="1"/>
    <col min="10" max="10" width="13.44140625" style="17" bestFit="1" customWidth="1"/>
    <col min="11" max="11" width="9.33203125" bestFit="1" customWidth="1"/>
    <col min="12" max="12" width="10.33203125" bestFit="1" customWidth="1"/>
    <col min="13" max="13" width="1.44140625" customWidth="1"/>
    <col min="14" max="14" width="12.33203125" bestFit="1" customWidth="1"/>
    <col min="15" max="15" width="14" bestFit="1" customWidth="1"/>
    <col min="16" max="16" width="1.33203125" customWidth="1"/>
    <col min="17" max="17" width="14.6640625" customWidth="1"/>
    <col min="18" max="18" width="17.33203125" customWidth="1"/>
    <col min="20" max="20" width="14.44140625" bestFit="1" customWidth="1"/>
    <col min="21" max="21" width="11.88671875" bestFit="1" customWidth="1"/>
  </cols>
  <sheetData>
    <row r="1" spans="1:24" s="2" customFormat="1" x14ac:dyDescent="0.25">
      <c r="B1" s="73"/>
      <c r="C1" s="73"/>
      <c r="D1" s="73"/>
      <c r="E1" s="17"/>
      <c r="F1" s="17"/>
      <c r="G1" s="17"/>
      <c r="H1" s="17"/>
      <c r="I1" s="17"/>
      <c r="J1" s="17"/>
    </row>
    <row r="2" spans="1:24" s="2" customFormat="1" x14ac:dyDescent="0.25">
      <c r="B2" s="73"/>
      <c r="C2" s="73"/>
      <c r="D2" s="73"/>
      <c r="E2" s="17"/>
      <c r="F2" s="17"/>
      <c r="G2" s="17"/>
      <c r="H2" s="17"/>
      <c r="I2" s="17"/>
      <c r="J2" s="17"/>
    </row>
    <row r="3" spans="1:24" s="2" customFormat="1" x14ac:dyDescent="0.25">
      <c r="B3" s="73"/>
      <c r="C3" s="73"/>
      <c r="D3" s="73"/>
      <c r="E3" s="17"/>
      <c r="F3" s="17"/>
      <c r="G3" s="17"/>
      <c r="H3" s="17"/>
      <c r="I3" s="17"/>
      <c r="J3" s="17"/>
    </row>
    <row r="4" spans="1:24" s="2" customFormat="1" x14ac:dyDescent="0.25">
      <c r="B4" s="73"/>
      <c r="C4" s="73"/>
      <c r="D4" s="73"/>
      <c r="E4" s="17"/>
      <c r="F4" s="17"/>
      <c r="G4" s="17"/>
      <c r="H4" s="17"/>
      <c r="I4" s="17"/>
      <c r="J4" s="17"/>
    </row>
    <row r="6" spans="1:24" ht="18" x14ac:dyDescent="0.35">
      <c r="A6" s="55" t="s">
        <v>394</v>
      </c>
      <c r="B6" s="90"/>
      <c r="C6" s="90"/>
      <c r="D6" s="90"/>
      <c r="E6" s="52"/>
      <c r="F6" s="52"/>
      <c r="G6" s="52"/>
      <c r="H6" s="52"/>
      <c r="I6" s="52"/>
      <c r="J6" s="52"/>
      <c r="K6" s="53"/>
      <c r="L6" s="53"/>
      <c r="M6" s="53"/>
      <c r="N6" s="53"/>
      <c r="O6" s="53"/>
      <c r="P6" s="53"/>
      <c r="Q6" s="53"/>
      <c r="R6" s="53"/>
      <c r="S6" s="53"/>
      <c r="T6" s="53"/>
      <c r="U6" s="53"/>
      <c r="V6" s="53"/>
    </row>
    <row r="7" spans="1:24" x14ac:dyDescent="0.25">
      <c r="A7" s="2"/>
      <c r="B7" s="75"/>
      <c r="C7" s="75"/>
      <c r="D7" s="75"/>
      <c r="E7" s="30"/>
      <c r="F7" s="30"/>
      <c r="G7" s="30"/>
      <c r="H7" s="30"/>
      <c r="I7" s="30"/>
      <c r="J7" s="30"/>
      <c r="K7" s="2"/>
      <c r="L7" s="2"/>
      <c r="M7" s="2"/>
      <c r="N7" s="2"/>
      <c r="O7" s="2"/>
      <c r="P7" s="2"/>
      <c r="Q7" s="2"/>
      <c r="R7" s="2"/>
    </row>
    <row r="8" spans="1:24" x14ac:dyDescent="0.25">
      <c r="A8" s="13" t="s">
        <v>57</v>
      </c>
      <c r="B8" s="76" t="s">
        <v>63</v>
      </c>
      <c r="C8" s="76" t="s">
        <v>64</v>
      </c>
      <c r="D8" s="76" t="s">
        <v>65</v>
      </c>
      <c r="E8" s="31" t="s">
        <v>66</v>
      </c>
      <c r="F8" s="31" t="s">
        <v>67</v>
      </c>
      <c r="G8" s="31" t="s">
        <v>68</v>
      </c>
      <c r="H8" s="31" t="s">
        <v>69</v>
      </c>
      <c r="I8" s="31" t="s">
        <v>70</v>
      </c>
      <c r="J8" s="31" t="s">
        <v>71</v>
      </c>
      <c r="K8" s="32" t="s">
        <v>72</v>
      </c>
      <c r="L8" s="32" t="s">
        <v>73</v>
      </c>
      <c r="M8" s="32"/>
      <c r="N8" s="32" t="s">
        <v>74</v>
      </c>
      <c r="O8" s="32" t="s">
        <v>75</v>
      </c>
      <c r="P8" s="32"/>
      <c r="Q8" s="32" t="s">
        <v>76</v>
      </c>
      <c r="R8" s="32" t="s">
        <v>77</v>
      </c>
      <c r="S8" s="32" t="s">
        <v>123</v>
      </c>
      <c r="T8" s="32" t="s">
        <v>124</v>
      </c>
      <c r="U8" s="32" t="s">
        <v>125</v>
      </c>
      <c r="V8" s="32" t="s">
        <v>126</v>
      </c>
    </row>
    <row r="9" spans="1:24" x14ac:dyDescent="0.25">
      <c r="A9" s="51" t="s">
        <v>78</v>
      </c>
      <c r="B9" s="73">
        <v>84613469.420920581</v>
      </c>
      <c r="C9" s="73">
        <v>89608069.675570711</v>
      </c>
      <c r="D9" s="73">
        <v>103705740.93446815</v>
      </c>
      <c r="E9" s="17">
        <v>29426677.447436571</v>
      </c>
      <c r="F9" s="17">
        <v>33252006.665169761</v>
      </c>
      <c r="G9" s="17">
        <v>38833161.121092483</v>
      </c>
      <c r="H9" s="17">
        <v>18020641.979724314</v>
      </c>
      <c r="I9" s="17">
        <v>20720395.507141355</v>
      </c>
      <c r="J9" s="17">
        <v>24219462.950983949</v>
      </c>
      <c r="K9" s="29">
        <f t="shared" ref="K9:K11" si="0">(B9-C9)/C9</f>
        <v>-5.5738286437072723E-2</v>
      </c>
      <c r="L9" s="29">
        <f>(B9-D9)/D9</f>
        <v>-0.18410043013541566</v>
      </c>
      <c r="M9" s="29"/>
      <c r="N9" s="29">
        <f t="shared" ref="N9:N10" si="1">(E9-F9)/F9</f>
        <v>-0.11504055247709545</v>
      </c>
      <c r="O9" s="29">
        <f t="shared" ref="O9:O10" si="2">(E9-G9)/G9</f>
        <v>-0.24222812158721529</v>
      </c>
      <c r="P9" s="2"/>
      <c r="Q9" s="29">
        <f>(H9-I9)/I9</f>
        <v>-0.13029449782879685</v>
      </c>
      <c r="R9" s="29">
        <f>(H9-J9)/J9</f>
        <v>-0.25594378305600701</v>
      </c>
      <c r="S9" s="29">
        <f>B9/B11</f>
        <v>0.94920938976755986</v>
      </c>
      <c r="T9" s="29">
        <f>H9/H11</f>
        <v>0.95683235772847097</v>
      </c>
      <c r="U9" s="29">
        <f>C9/C11</f>
        <v>0.94365089200950514</v>
      </c>
      <c r="V9" s="29">
        <f>I9/I11</f>
        <v>0.94798636425946381</v>
      </c>
    </row>
    <row r="10" spans="1:24" x14ac:dyDescent="0.25">
      <c r="A10" s="51" t="s">
        <v>79</v>
      </c>
      <c r="B10" s="73">
        <v>4527525.5302993208</v>
      </c>
      <c r="C10" s="73">
        <v>5350850.4445070382</v>
      </c>
      <c r="D10" s="73">
        <v>5972660.3449858595</v>
      </c>
      <c r="E10" s="17">
        <v>1603554.1241047443</v>
      </c>
      <c r="F10" s="17">
        <v>1932761.3993003687</v>
      </c>
      <c r="G10" s="17">
        <v>2197264.0720083602</v>
      </c>
      <c r="H10" s="17">
        <v>813004.09648645436</v>
      </c>
      <c r="I10" s="17">
        <v>1136876.1671484469</v>
      </c>
      <c r="J10" s="17">
        <v>1341657.8170452549</v>
      </c>
      <c r="K10" s="29">
        <f t="shared" si="0"/>
        <v>-0.15386804821893474</v>
      </c>
      <c r="L10" s="29">
        <f>(B10-D10)/D10</f>
        <v>-0.24195831191032846</v>
      </c>
      <c r="M10" s="29"/>
      <c r="N10" s="29">
        <f t="shared" si="1"/>
        <v>-0.17033001347957002</v>
      </c>
      <c r="O10" s="29">
        <f t="shared" si="2"/>
        <v>-0.27020418504406191</v>
      </c>
      <c r="P10" s="2"/>
      <c r="Q10" s="29">
        <f>(H10-I10)/I10</f>
        <v>-0.28487893406573905</v>
      </c>
      <c r="R10" s="29">
        <f>(H10-J10)/J10</f>
        <v>-0.39403021682761064</v>
      </c>
      <c r="S10" s="29">
        <f>B10/B11</f>
        <v>5.0790610232440102E-2</v>
      </c>
      <c r="T10" s="29">
        <f>H10/H11</f>
        <v>4.3167642271529118E-2</v>
      </c>
      <c r="U10" s="29">
        <f>C10/C11</f>
        <v>5.6349107990494883E-2</v>
      </c>
      <c r="V10" s="29">
        <f>I10/I11</f>
        <v>5.2013635740536072E-2</v>
      </c>
    </row>
    <row r="11" spans="1:24" s="39" customFormat="1" x14ac:dyDescent="0.25">
      <c r="A11" s="45" t="s">
        <v>80</v>
      </c>
      <c r="B11" s="102">
        <v>89140994.951219901</v>
      </c>
      <c r="C11" s="102">
        <v>94958920.120077744</v>
      </c>
      <c r="D11" s="102">
        <v>109678401.27945401</v>
      </c>
      <c r="E11" s="103">
        <v>31030231.571541317</v>
      </c>
      <c r="F11" s="103">
        <v>35184768.064470127</v>
      </c>
      <c r="G11" s="103">
        <v>41030425.19310084</v>
      </c>
      <c r="H11" s="103">
        <v>18833646.076210767</v>
      </c>
      <c r="I11" s="103">
        <v>21857271.674289804</v>
      </c>
      <c r="J11" s="103">
        <v>25561120.768029206</v>
      </c>
      <c r="K11" s="48">
        <f t="shared" si="0"/>
        <v>-6.126781098080035E-2</v>
      </c>
      <c r="L11" s="48">
        <f>(B11-D11)/D11</f>
        <v>-0.18725114597454812</v>
      </c>
      <c r="M11" s="48"/>
      <c r="N11" s="48">
        <f>(E11-F11)/F11</f>
        <v>-0.11807770013763701</v>
      </c>
      <c r="O11" s="48">
        <f t="shared" ref="O11:O71" si="3">(E11-G11)/G11</f>
        <v>-0.24372629760709938</v>
      </c>
      <c r="P11" s="58"/>
      <c r="Q11" s="48">
        <f>(H11-I11)/I11</f>
        <v>-0.13833499638638141</v>
      </c>
      <c r="R11" s="48">
        <f>(H11-J11)/J11</f>
        <v>-0.26319169463934017</v>
      </c>
      <c r="S11" s="48">
        <f>B11/B11</f>
        <v>1</v>
      </c>
      <c r="T11" s="48">
        <f>H11/H11</f>
        <v>1</v>
      </c>
      <c r="U11" s="48">
        <f>C11/C11</f>
        <v>1</v>
      </c>
      <c r="V11" s="48">
        <f>I11/I11</f>
        <v>1</v>
      </c>
    </row>
    <row r="12" spans="1:24" x14ac:dyDescent="0.25">
      <c r="A12" s="2"/>
      <c r="B12" s="75"/>
      <c r="C12" s="75"/>
      <c r="D12" s="75"/>
      <c r="E12" s="30"/>
      <c r="F12" s="30"/>
      <c r="G12" s="30"/>
      <c r="H12" s="30"/>
      <c r="I12" s="30"/>
      <c r="J12" s="30"/>
      <c r="K12" s="2"/>
      <c r="L12" s="2"/>
      <c r="M12" s="2"/>
      <c r="N12" s="2"/>
      <c r="O12" s="29"/>
      <c r="P12" s="2"/>
      <c r="Q12" s="2"/>
      <c r="R12" s="2"/>
    </row>
    <row r="13" spans="1:24" x14ac:dyDescent="0.25">
      <c r="A13" s="2"/>
      <c r="B13" s="75"/>
      <c r="C13" s="75"/>
      <c r="D13" s="75"/>
      <c r="E13" s="30"/>
      <c r="F13" s="30"/>
      <c r="G13" s="30"/>
      <c r="H13" s="30"/>
      <c r="I13" s="30"/>
      <c r="J13" s="30"/>
      <c r="K13" s="2"/>
      <c r="L13" s="2"/>
      <c r="M13" s="2"/>
      <c r="N13" s="2"/>
      <c r="O13" s="29"/>
      <c r="P13" s="2"/>
      <c r="Q13" s="2"/>
      <c r="R13" s="2"/>
    </row>
    <row r="14" spans="1:24" s="2" customFormat="1" x14ac:dyDescent="0.25">
      <c r="A14" s="13" t="s">
        <v>57</v>
      </c>
      <c r="B14" s="76" t="s">
        <v>63</v>
      </c>
      <c r="C14" s="76" t="s">
        <v>64</v>
      </c>
      <c r="D14" s="76" t="s">
        <v>65</v>
      </c>
      <c r="E14" s="31" t="s">
        <v>66</v>
      </c>
      <c r="F14" s="31" t="s">
        <v>67</v>
      </c>
      <c r="G14" s="31" t="s">
        <v>68</v>
      </c>
      <c r="H14" s="31" t="s">
        <v>69</v>
      </c>
      <c r="I14" s="31" t="s">
        <v>70</v>
      </c>
      <c r="J14" s="31" t="s">
        <v>71</v>
      </c>
      <c r="K14" s="32" t="s">
        <v>72</v>
      </c>
      <c r="L14" s="32" t="s">
        <v>73</v>
      </c>
      <c r="M14" s="32"/>
      <c r="N14" s="32" t="s">
        <v>74</v>
      </c>
      <c r="O14" s="32" t="s">
        <v>75</v>
      </c>
      <c r="P14" s="32"/>
      <c r="Q14" s="32" t="s">
        <v>76</v>
      </c>
      <c r="R14" s="32" t="s">
        <v>77</v>
      </c>
      <c r="S14" s="32" t="s">
        <v>123</v>
      </c>
      <c r="T14" s="32" t="s">
        <v>124</v>
      </c>
      <c r="U14" s="32" t="s">
        <v>125</v>
      </c>
      <c r="V14" s="32" t="s">
        <v>126</v>
      </c>
    </row>
    <row r="15" spans="1:24" s="39" customFormat="1" x14ac:dyDescent="0.25">
      <c r="A15" s="14" t="s">
        <v>78</v>
      </c>
      <c r="B15" s="91">
        <f>B27</f>
        <v>84613469.420920447</v>
      </c>
      <c r="C15" s="91">
        <f t="shared" ref="C15:J15" si="4">C27</f>
        <v>89608069.675570607</v>
      </c>
      <c r="D15" s="91">
        <f t="shared" si="4"/>
        <v>103705740.93446818</v>
      </c>
      <c r="E15" s="16">
        <f t="shared" si="4"/>
        <v>29426677.447436571</v>
      </c>
      <c r="F15" s="16">
        <f t="shared" si="4"/>
        <v>33252006.665169775</v>
      </c>
      <c r="G15" s="16">
        <f t="shared" si="4"/>
        <v>38833161.121092491</v>
      </c>
      <c r="H15" s="16">
        <f t="shared" si="4"/>
        <v>18020641.979724303</v>
      </c>
      <c r="I15" s="16">
        <f t="shared" si="4"/>
        <v>20720395.507141329</v>
      </c>
      <c r="J15" s="16">
        <f t="shared" si="4"/>
        <v>24219462.950983949</v>
      </c>
      <c r="K15" s="42">
        <f t="shared" ref="K15:K22" si="5">(B15-C15)/C15</f>
        <v>-5.5738286437073126E-2</v>
      </c>
      <c r="L15" s="42">
        <f t="shared" ref="L15:L22" si="6">(B15-D15)/D15</f>
        <v>-0.18410043013541719</v>
      </c>
      <c r="M15" s="42"/>
      <c r="N15" s="42">
        <f t="shared" ref="N15:N22" si="7">(E15-F15)/F15</f>
        <v>-0.11504055247709584</v>
      </c>
      <c r="O15" s="42">
        <f t="shared" si="3"/>
        <v>-0.24222812158721546</v>
      </c>
      <c r="Q15" s="42">
        <f t="shared" ref="Q15:Q22" si="8">(H15-I15)/I15</f>
        <v>-0.13029449782879629</v>
      </c>
      <c r="R15" s="42">
        <f t="shared" ref="R15:R22" si="9">(H15-J15)/J15</f>
        <v>-0.25594378305600746</v>
      </c>
      <c r="S15" s="42">
        <f>B15/$B$27</f>
        <v>1</v>
      </c>
      <c r="T15" s="42">
        <f>H15/$H$27</f>
        <v>1</v>
      </c>
      <c r="U15" s="42">
        <f>C15/$C$27</f>
        <v>1</v>
      </c>
      <c r="V15" s="42">
        <f>I15/$I$27</f>
        <v>1</v>
      </c>
    </row>
    <row r="16" spans="1:24" x14ac:dyDescent="0.25">
      <c r="A16" s="44" t="s">
        <v>114</v>
      </c>
      <c r="B16" s="73">
        <f>B28</f>
        <v>45099427.484807365</v>
      </c>
      <c r="C16" s="73">
        <f t="shared" ref="C16:J16" si="10">C28</f>
        <v>47069541.600839242</v>
      </c>
      <c r="D16" s="73">
        <f t="shared" si="10"/>
        <v>57444799.41421143</v>
      </c>
      <c r="E16" s="17">
        <f t="shared" si="10"/>
        <v>17350781.137978911</v>
      </c>
      <c r="F16" s="17">
        <f t="shared" si="10"/>
        <v>19306377.727224138</v>
      </c>
      <c r="G16" s="17">
        <f t="shared" si="10"/>
        <v>23515740.97704792</v>
      </c>
      <c r="H16" s="17">
        <f t="shared" si="10"/>
        <v>10976378.723223876</v>
      </c>
      <c r="I16" s="17">
        <f t="shared" si="10"/>
        <v>12364753.914009579</v>
      </c>
      <c r="J16" s="17">
        <f t="shared" si="10"/>
        <v>15097138.057140963</v>
      </c>
      <c r="K16" s="29">
        <f t="shared" si="5"/>
        <v>-4.1855392022699257E-2</v>
      </c>
      <c r="L16" s="29">
        <f t="shared" si="6"/>
        <v>-0.21490843479818833</v>
      </c>
      <c r="M16" s="29"/>
      <c r="N16" s="29">
        <f t="shared" si="7"/>
        <v>-0.10129277572807548</v>
      </c>
      <c r="O16" s="29">
        <f t="shared" si="3"/>
        <v>-0.26216311215054622</v>
      </c>
      <c r="P16" s="2"/>
      <c r="Q16" s="29">
        <f t="shared" si="8"/>
        <v>-0.11228490275189691</v>
      </c>
      <c r="R16" s="29">
        <f t="shared" si="9"/>
        <v>-0.27294970201110158</v>
      </c>
      <c r="S16" s="42">
        <f t="shared" ref="S16" si="11">B16/$B$27</f>
        <v>0.53300529801531404</v>
      </c>
      <c r="T16" s="42">
        <f t="shared" ref="T16" si="12">H16/$H$27</f>
        <v>0.60910031593623637</v>
      </c>
      <c r="U16" s="42">
        <f t="shared" ref="U16" si="13">C16/$C$27</f>
        <v>0.52528239667762389</v>
      </c>
      <c r="V16" s="42">
        <f t="shared" ref="V16" si="14">I16/$I$27</f>
        <v>0.59674314178742582</v>
      </c>
      <c r="W16" s="42"/>
      <c r="X16" s="42"/>
    </row>
    <row r="17" spans="1:22" x14ac:dyDescent="0.25">
      <c r="A17" s="44" t="s">
        <v>115</v>
      </c>
      <c r="B17" s="73">
        <f t="shared" ref="B17:J17" si="15">B29+B30</f>
        <v>35073864.187284082</v>
      </c>
      <c r="C17" s="73">
        <f t="shared" si="15"/>
        <v>37416999.152716711</v>
      </c>
      <c r="D17" s="73">
        <f t="shared" si="15"/>
        <v>41409632.017478622</v>
      </c>
      <c r="E17" s="17">
        <f t="shared" si="15"/>
        <v>11121544.739938617</v>
      </c>
      <c r="F17" s="17">
        <f t="shared" si="15"/>
        <v>12719940.843608551</v>
      </c>
      <c r="G17" s="17">
        <f t="shared" si="15"/>
        <v>14169305.700048134</v>
      </c>
      <c r="H17" s="17">
        <f t="shared" si="15"/>
        <v>6725595.6817534734</v>
      </c>
      <c r="I17" s="17">
        <f t="shared" si="15"/>
        <v>7960276.2923187669</v>
      </c>
      <c r="J17" s="17">
        <f t="shared" si="15"/>
        <v>8763796.8085205294</v>
      </c>
      <c r="K17" s="29">
        <f t="shared" si="5"/>
        <v>-6.2622204305299092E-2</v>
      </c>
      <c r="L17" s="29">
        <f t="shared" si="6"/>
        <v>-0.153002273179348</v>
      </c>
      <c r="M17" s="29"/>
      <c r="N17" s="29">
        <f t="shared" si="7"/>
        <v>-0.12566065544818061</v>
      </c>
      <c r="O17" s="29">
        <f t="shared" si="3"/>
        <v>-0.21509599867685567</v>
      </c>
      <c r="P17" s="2"/>
      <c r="Q17" s="29">
        <f t="shared" si="8"/>
        <v>-0.15510524575091611</v>
      </c>
      <c r="R17" s="29">
        <f t="shared" si="9"/>
        <v>-0.23257055946178851</v>
      </c>
      <c r="S17" s="29">
        <f>B17/B15</f>
        <v>0.41451868629573257</v>
      </c>
      <c r="T17" s="29">
        <f>H17/H15</f>
        <v>0.37321620890757901</v>
      </c>
      <c r="U17" s="29">
        <f>C17/C15</f>
        <v>0.41756282986773813</v>
      </c>
      <c r="V17" s="29">
        <f>I17/I15</f>
        <v>0.38417588552183962</v>
      </c>
    </row>
    <row r="18" spans="1:22" x14ac:dyDescent="0.25">
      <c r="A18" s="44" t="s">
        <v>127</v>
      </c>
      <c r="B18" s="73">
        <f>B31+B32+B33+B34+B35+B36+B37+B38</f>
        <v>4440175.2757873414</v>
      </c>
      <c r="C18" s="73">
        <f t="shared" ref="C18:J18" si="16">C31+C32+C33+C34+C35+C36+C37+C38</f>
        <v>5097303.9638211774</v>
      </c>
      <c r="D18" s="73">
        <f t="shared" si="16"/>
        <v>4831467.0888537746</v>
      </c>
      <c r="E18" s="17">
        <f t="shared" si="16"/>
        <v>954350.52162003517</v>
      </c>
      <c r="F18" s="17">
        <f t="shared" si="16"/>
        <v>1218780.0932125866</v>
      </c>
      <c r="G18" s="17">
        <f t="shared" si="16"/>
        <v>1142193.8362495964</v>
      </c>
      <c r="H18" s="17">
        <f t="shared" si="16"/>
        <v>318667.34546664881</v>
      </c>
      <c r="I18" s="17">
        <f t="shared" si="16"/>
        <v>393672.24459872767</v>
      </c>
      <c r="J18" s="17">
        <f t="shared" si="16"/>
        <v>356724.61956185446</v>
      </c>
      <c r="K18" s="29">
        <f t="shared" si="5"/>
        <v>-0.12891691229283128</v>
      </c>
      <c r="L18" s="29">
        <f t="shared" si="6"/>
        <v>-8.098819796768271E-2</v>
      </c>
      <c r="M18" s="29"/>
      <c r="N18" s="29">
        <f t="shared" si="7"/>
        <v>-0.21696249640535284</v>
      </c>
      <c r="O18" s="29">
        <f t="shared" si="3"/>
        <v>-0.16445835082278717</v>
      </c>
      <c r="P18" s="2"/>
      <c r="Q18" s="29">
        <f t="shared" si="8"/>
        <v>-0.19052625670507145</v>
      </c>
      <c r="R18" s="29">
        <f t="shared" si="9"/>
        <v>-0.10668530291503103</v>
      </c>
      <c r="S18" s="29">
        <f>B18/B15</f>
        <v>5.2475986461435892E-2</v>
      </c>
      <c r="T18" s="29">
        <f>H18/H15</f>
        <v>1.7683462432980652E-2</v>
      </c>
      <c r="U18" s="29">
        <f>C18/C15</f>
        <v>5.6884429965695704E-2</v>
      </c>
      <c r="V18" s="29">
        <f>I18/I15</f>
        <v>1.8999263043171531E-2</v>
      </c>
    </row>
    <row r="19" spans="1:22" s="39" customFormat="1" x14ac:dyDescent="0.25">
      <c r="A19" s="14" t="s">
        <v>79</v>
      </c>
      <c r="B19" s="91">
        <f>B39</f>
        <v>4527525.5302993227</v>
      </c>
      <c r="C19" s="91">
        <f t="shared" ref="C19:J19" si="17">C39</f>
        <v>5350850.4445070392</v>
      </c>
      <c r="D19" s="91">
        <f t="shared" si="17"/>
        <v>5972660.3449858585</v>
      </c>
      <c r="E19" s="16">
        <f t="shared" si="17"/>
        <v>1603554.1241047443</v>
      </c>
      <c r="F19" s="16">
        <f t="shared" si="17"/>
        <v>1932761.3993003683</v>
      </c>
      <c r="G19" s="16">
        <f t="shared" si="17"/>
        <v>2197264.0720083592</v>
      </c>
      <c r="H19" s="16">
        <f t="shared" si="17"/>
        <v>813004.09648645413</v>
      </c>
      <c r="I19" s="16">
        <f t="shared" si="17"/>
        <v>1136876.1671484469</v>
      </c>
      <c r="J19" s="16">
        <f t="shared" si="17"/>
        <v>1341657.8170452542</v>
      </c>
      <c r="K19" s="42">
        <f t="shared" si="5"/>
        <v>-0.15386804821893454</v>
      </c>
      <c r="L19" s="42">
        <f t="shared" si="6"/>
        <v>-0.24195831191032804</v>
      </c>
      <c r="M19" s="42"/>
      <c r="N19" s="42">
        <f t="shared" si="7"/>
        <v>-0.17033001347956983</v>
      </c>
      <c r="O19" s="42">
        <f t="shared" si="3"/>
        <v>-0.27020418504406157</v>
      </c>
      <c r="Q19" s="42">
        <f t="shared" si="8"/>
        <v>-0.28487893406573928</v>
      </c>
      <c r="R19" s="42">
        <f t="shared" si="9"/>
        <v>-0.39403021682761047</v>
      </c>
      <c r="S19" s="42">
        <f>B19/$B$19</f>
        <v>1</v>
      </c>
      <c r="T19" s="42">
        <f>H19/$H$19</f>
        <v>1</v>
      </c>
      <c r="U19" s="42">
        <f>C19/$C$19</f>
        <v>1</v>
      </c>
      <c r="V19" s="42">
        <f>I19/$I$19</f>
        <v>1</v>
      </c>
    </row>
    <row r="20" spans="1:22" x14ac:dyDescent="0.25">
      <c r="A20" s="44" t="s">
        <v>114</v>
      </c>
      <c r="B20" s="73">
        <f>B40</f>
        <v>2281327.4214749993</v>
      </c>
      <c r="C20" s="73">
        <f t="shared" ref="C20:J20" si="18">C40</f>
        <v>2722945.7413670612</v>
      </c>
      <c r="D20" s="73">
        <f t="shared" si="18"/>
        <v>2877621.9154055081</v>
      </c>
      <c r="E20" s="17">
        <f t="shared" si="18"/>
        <v>841126.59136325598</v>
      </c>
      <c r="F20" s="17">
        <f t="shared" si="18"/>
        <v>988338.28761411074</v>
      </c>
      <c r="G20" s="17">
        <f t="shared" si="18"/>
        <v>1071511.764531564</v>
      </c>
      <c r="H20" s="17">
        <f t="shared" si="18"/>
        <v>422270.36323850189</v>
      </c>
      <c r="I20" s="17">
        <f t="shared" si="18"/>
        <v>578800.94995941885</v>
      </c>
      <c r="J20" s="17">
        <f t="shared" si="18"/>
        <v>649409.13413614372</v>
      </c>
      <c r="K20" s="29">
        <f t="shared" si="5"/>
        <v>-0.16218403223501118</v>
      </c>
      <c r="L20" s="29">
        <f t="shared" si="6"/>
        <v>-0.20721780395757111</v>
      </c>
      <c r="M20" s="29"/>
      <c r="N20" s="29">
        <f t="shared" si="7"/>
        <v>-0.14894869306968755</v>
      </c>
      <c r="O20" s="29">
        <f t="shared" si="3"/>
        <v>-0.21500946680601885</v>
      </c>
      <c r="P20" s="2"/>
      <c r="Q20" s="29">
        <f t="shared" si="8"/>
        <v>-0.27043940880175077</v>
      </c>
      <c r="R20" s="29">
        <f t="shared" si="9"/>
        <v>-0.34976220530033986</v>
      </c>
      <c r="S20" s="49">
        <f t="shared" ref="S20:S22" si="19">B20/$B$19</f>
        <v>0.50387952673216108</v>
      </c>
      <c r="T20" s="49">
        <f t="shared" ref="T20:T22" si="20">H20/$H$19</f>
        <v>0.51939512366963525</v>
      </c>
      <c r="U20" s="49">
        <f t="shared" ref="U20:U22" si="21">C20/$C$19</f>
        <v>0.50888092829473941</v>
      </c>
      <c r="V20" s="49">
        <f t="shared" ref="V20:V22" si="22">I20/$I$19</f>
        <v>0.50911521121177861</v>
      </c>
    </row>
    <row r="21" spans="1:22" s="2" customFormat="1" x14ac:dyDescent="0.25">
      <c r="A21" s="44" t="s">
        <v>115</v>
      </c>
      <c r="B21" s="73">
        <f>B41+B42</f>
        <v>1832847.1058953393</v>
      </c>
      <c r="C21" s="73">
        <f t="shared" ref="C21:J21" si="23">C41+C42</f>
        <v>2032001.1042730154</v>
      </c>
      <c r="D21" s="73">
        <f t="shared" si="23"/>
        <v>2469438.3996322369</v>
      </c>
      <c r="E21" s="17">
        <f t="shared" si="23"/>
        <v>668315.93443170469</v>
      </c>
      <c r="F21" s="17">
        <f t="shared" si="23"/>
        <v>784702.86527211731</v>
      </c>
      <c r="G21" s="17">
        <f t="shared" si="23"/>
        <v>959122.77614605473</v>
      </c>
      <c r="H21" s="17">
        <f t="shared" si="23"/>
        <v>352647.19095463626</v>
      </c>
      <c r="I21" s="17">
        <f t="shared" si="23"/>
        <v>482174.30896614696</v>
      </c>
      <c r="J21" s="17">
        <f t="shared" si="23"/>
        <v>603609.13027995056</v>
      </c>
      <c r="K21" s="29">
        <f t="shared" si="5"/>
        <v>-9.8008804207282654E-2</v>
      </c>
      <c r="L21" s="29">
        <f t="shared" si="6"/>
        <v>-0.25778788158137594</v>
      </c>
      <c r="M21" s="29"/>
      <c r="N21" s="29">
        <f t="shared" si="7"/>
        <v>-0.14831974750092475</v>
      </c>
      <c r="O21" s="29">
        <f t="shared" si="3"/>
        <v>-0.30320085076372549</v>
      </c>
      <c r="Q21" s="29">
        <f t="shared" si="8"/>
        <v>-0.26863131362024656</v>
      </c>
      <c r="R21" s="29">
        <f t="shared" si="9"/>
        <v>-0.41576895831399957</v>
      </c>
      <c r="S21" s="49">
        <f t="shared" si="19"/>
        <v>0.40482314094740546</v>
      </c>
      <c r="T21" s="49">
        <f t="shared" si="20"/>
        <v>0.43375819688814066</v>
      </c>
      <c r="U21" s="49">
        <f t="shared" si="21"/>
        <v>0.37975292438961422</v>
      </c>
      <c r="V21" s="49">
        <f t="shared" si="22"/>
        <v>0.42412210133277195</v>
      </c>
    </row>
    <row r="22" spans="1:22" s="2" customFormat="1" x14ac:dyDescent="0.25">
      <c r="A22" s="44" t="s">
        <v>127</v>
      </c>
      <c r="B22" s="73">
        <f>B43+B44+B45+B46+B47+B48+B49+B50+B51</f>
        <v>413351.00292898418</v>
      </c>
      <c r="C22" s="73">
        <f t="shared" ref="C22:J22" si="24">C43+C44+C45+C46+C47+C48+C49+C50+C51</f>
        <v>595903.59886696213</v>
      </c>
      <c r="D22" s="73">
        <f t="shared" si="24"/>
        <v>625600.0299481129</v>
      </c>
      <c r="E22" s="17">
        <f t="shared" si="24"/>
        <v>94111.598309783178</v>
      </c>
      <c r="F22" s="17">
        <f t="shared" si="24"/>
        <v>159720.24641414013</v>
      </c>
      <c r="G22" s="17">
        <f t="shared" si="24"/>
        <v>166629.53133074057</v>
      </c>
      <c r="H22" s="17">
        <f t="shared" si="24"/>
        <v>38086.542293315928</v>
      </c>
      <c r="I22" s="17">
        <f t="shared" si="24"/>
        <v>75900.908222880855</v>
      </c>
      <c r="J22" s="17">
        <f t="shared" si="24"/>
        <v>88639.552629160011</v>
      </c>
      <c r="K22" s="29">
        <f t="shared" si="5"/>
        <v>-0.30634585239135892</v>
      </c>
      <c r="L22" s="29">
        <f t="shared" si="6"/>
        <v>-0.33927272515753015</v>
      </c>
      <c r="M22" s="29"/>
      <c r="N22" s="29">
        <f t="shared" si="7"/>
        <v>-0.41077226949825552</v>
      </c>
      <c r="O22" s="29">
        <f t="shared" si="3"/>
        <v>-0.435204566932482</v>
      </c>
      <c r="Q22" s="29">
        <f t="shared" si="8"/>
        <v>-0.49820702828119157</v>
      </c>
      <c r="R22" s="29">
        <f t="shared" si="9"/>
        <v>-0.57032113584036204</v>
      </c>
      <c r="S22" s="49">
        <f t="shared" si="19"/>
        <v>9.1297332320433494E-2</v>
      </c>
      <c r="T22" s="49">
        <f t="shared" si="20"/>
        <v>4.6846679442224072E-2</v>
      </c>
      <c r="U22" s="49">
        <f t="shared" si="21"/>
        <v>0.11136614731564624</v>
      </c>
      <c r="V22" s="49">
        <f t="shared" si="22"/>
        <v>6.6762687455449263E-2</v>
      </c>
    </row>
    <row r="23" spans="1:22" s="2" customFormat="1" x14ac:dyDescent="0.25">
      <c r="A23" s="44"/>
      <c r="B23" s="73"/>
      <c r="C23" s="73"/>
      <c r="D23" s="73"/>
      <c r="E23" s="17"/>
      <c r="F23" s="17"/>
      <c r="G23" s="17"/>
      <c r="H23" s="17"/>
      <c r="I23" s="17"/>
      <c r="J23" s="17"/>
      <c r="O23" s="29"/>
    </row>
    <row r="24" spans="1:22" x14ac:dyDescent="0.25">
      <c r="O24" s="29"/>
    </row>
    <row r="25" spans="1:22" x14ac:dyDescent="0.25">
      <c r="A25" s="2"/>
      <c r="B25" s="75"/>
      <c r="C25" s="75"/>
      <c r="D25" s="75"/>
      <c r="E25" s="30"/>
      <c r="F25" s="30"/>
      <c r="G25" s="30"/>
      <c r="H25" s="30"/>
      <c r="I25" s="30"/>
      <c r="J25" s="30"/>
      <c r="K25" s="2"/>
      <c r="L25" s="2"/>
      <c r="M25" s="2"/>
      <c r="N25" s="2"/>
      <c r="O25" s="29"/>
      <c r="P25" s="2"/>
      <c r="Q25" s="2"/>
      <c r="R25" s="2"/>
    </row>
    <row r="26" spans="1:22" x14ac:dyDescent="0.25">
      <c r="A26" s="13" t="s">
        <v>57</v>
      </c>
      <c r="B26" s="76" t="s">
        <v>63</v>
      </c>
      <c r="C26" s="76" t="s">
        <v>64</v>
      </c>
      <c r="D26" s="76" t="s">
        <v>65</v>
      </c>
      <c r="E26" s="31" t="s">
        <v>66</v>
      </c>
      <c r="F26" s="31" t="s">
        <v>67</v>
      </c>
      <c r="G26" s="31" t="s">
        <v>68</v>
      </c>
      <c r="H26" s="31" t="s">
        <v>69</v>
      </c>
      <c r="I26" s="31" t="s">
        <v>70</v>
      </c>
      <c r="J26" s="31" t="s">
        <v>71</v>
      </c>
      <c r="K26" s="32" t="s">
        <v>72</v>
      </c>
      <c r="L26" s="32" t="s">
        <v>73</v>
      </c>
      <c r="M26" s="32"/>
      <c r="N26" s="32" t="s">
        <v>74</v>
      </c>
      <c r="O26" s="32" t="s">
        <v>75</v>
      </c>
      <c r="P26" s="32"/>
      <c r="Q26" s="32" t="s">
        <v>76</v>
      </c>
      <c r="R26" s="32" t="s">
        <v>77</v>
      </c>
      <c r="S26" s="32" t="s">
        <v>123</v>
      </c>
      <c r="T26" s="32" t="s">
        <v>124</v>
      </c>
      <c r="U26" s="32" t="s">
        <v>125</v>
      </c>
      <c r="V26" s="32" t="s">
        <v>126</v>
      </c>
    </row>
    <row r="27" spans="1:22" s="39" customFormat="1" x14ac:dyDescent="0.25">
      <c r="A27" s="71" t="s">
        <v>391</v>
      </c>
      <c r="B27" s="92">
        <v>84613469.420920447</v>
      </c>
      <c r="C27" s="92">
        <v>89608069.675570607</v>
      </c>
      <c r="D27" s="92">
        <v>103705740.93446818</v>
      </c>
      <c r="E27" s="72">
        <v>29426677.447436571</v>
      </c>
      <c r="F27" s="72">
        <v>33252006.665169775</v>
      </c>
      <c r="G27" s="72">
        <v>38833161.121092491</v>
      </c>
      <c r="H27" s="72">
        <v>18020641.979724303</v>
      </c>
      <c r="I27" s="72">
        <v>20720395.507141329</v>
      </c>
      <c r="J27" s="72">
        <v>24219462.950983949</v>
      </c>
      <c r="K27" s="42">
        <f t="shared" ref="K27:K28" si="25">(B27-C27)/C27</f>
        <v>-5.5738286437073126E-2</v>
      </c>
      <c r="L27" s="42">
        <f t="shared" ref="L27:L28" si="26">(B27-D27)/D27</f>
        <v>-0.18410043013541719</v>
      </c>
      <c r="M27" s="42"/>
      <c r="N27" s="42">
        <f t="shared" ref="N27:N28" si="27">(E27-F27)/F27</f>
        <v>-0.11504055247709584</v>
      </c>
      <c r="O27" s="42">
        <f t="shared" si="3"/>
        <v>-0.24222812158721546</v>
      </c>
      <c r="Q27" s="42">
        <f t="shared" ref="Q27:Q28" si="28">(H27-I27)/I27</f>
        <v>-0.13029449782879629</v>
      </c>
      <c r="R27" s="42">
        <f t="shared" ref="R27:R28" si="29">(H27-J27)/J27</f>
        <v>-0.25594378305600746</v>
      </c>
      <c r="S27" s="42">
        <f>B27/$B$27</f>
        <v>1</v>
      </c>
      <c r="T27" s="42">
        <f>H27/$H$27</f>
        <v>1</v>
      </c>
      <c r="U27" s="42">
        <f>C27/$C$27</f>
        <v>1</v>
      </c>
      <c r="V27" s="42">
        <f>I27/$I$27</f>
        <v>1</v>
      </c>
    </row>
    <row r="28" spans="1:22" x14ac:dyDescent="0.25">
      <c r="A28" s="15" t="s">
        <v>116</v>
      </c>
      <c r="B28" s="73">
        <v>45099427.484807365</v>
      </c>
      <c r="C28" s="73">
        <v>47069541.600839242</v>
      </c>
      <c r="D28" s="73">
        <v>57444799.41421143</v>
      </c>
      <c r="E28" s="17">
        <v>17350781.137978911</v>
      </c>
      <c r="F28" s="17">
        <v>19306377.727224138</v>
      </c>
      <c r="G28" s="17">
        <v>23515740.97704792</v>
      </c>
      <c r="H28" s="17">
        <v>10976378.723223876</v>
      </c>
      <c r="I28" s="17">
        <v>12364753.914009579</v>
      </c>
      <c r="J28" s="17">
        <v>15097138.057140963</v>
      </c>
      <c r="K28" s="29">
        <f t="shared" si="25"/>
        <v>-4.1855392022699257E-2</v>
      </c>
      <c r="L28" s="29">
        <f t="shared" si="26"/>
        <v>-0.21490843479818833</v>
      </c>
      <c r="M28" s="29"/>
      <c r="N28" s="29">
        <f t="shared" si="27"/>
        <v>-0.10129277572807548</v>
      </c>
      <c r="O28" s="29">
        <f t="shared" si="3"/>
        <v>-0.26216311215054622</v>
      </c>
      <c r="P28" s="2"/>
      <c r="Q28" s="29">
        <f t="shared" si="28"/>
        <v>-0.11228490275189691</v>
      </c>
      <c r="R28" s="29">
        <f t="shared" si="29"/>
        <v>-0.27294970201110158</v>
      </c>
      <c r="S28" s="49">
        <f t="shared" ref="S28" si="30">B28/$B$27</f>
        <v>0.53300529801531404</v>
      </c>
      <c r="T28" s="49">
        <f t="shared" ref="T28" si="31">H28/$H$27</f>
        <v>0.60910031593623637</v>
      </c>
      <c r="U28" s="49">
        <f t="shared" ref="U28" si="32">C28/$C$27</f>
        <v>0.52528239667762389</v>
      </c>
      <c r="V28" s="49">
        <f t="shared" ref="V28" si="33">I28/$I$27</f>
        <v>0.59674314178742582</v>
      </c>
    </row>
    <row r="29" spans="1:22" x14ac:dyDescent="0.25">
      <c r="A29" s="15" t="s">
        <v>224</v>
      </c>
      <c r="B29" s="73">
        <v>26172434.190219477</v>
      </c>
      <c r="C29" s="73">
        <v>27342844.60393272</v>
      </c>
      <c r="D29" s="73">
        <v>30573885.624854252</v>
      </c>
      <c r="E29" s="17">
        <v>8260170.4406132698</v>
      </c>
      <c r="F29" s="17">
        <v>9287993.3846736848</v>
      </c>
      <c r="G29" s="17">
        <v>10591001.652327081</v>
      </c>
      <c r="H29" s="17">
        <v>5274470.7062320719</v>
      </c>
      <c r="I29" s="17">
        <v>6211353.624018372</v>
      </c>
      <c r="J29" s="17">
        <v>6925894.9905215027</v>
      </c>
      <c r="K29" s="29">
        <f>(B29-C29)/C29</f>
        <v>-4.2804998187529572E-2</v>
      </c>
      <c r="L29" s="29">
        <f>(B29-D29)/D29</f>
        <v>-0.14396114019137721</v>
      </c>
      <c r="M29" s="29"/>
      <c r="N29" s="29">
        <f>(E29-F29)/F29</f>
        <v>-0.11066146383743634</v>
      </c>
      <c r="O29" s="29">
        <f>(E29-G29)/G29</f>
        <v>-0.22007656010531124</v>
      </c>
      <c r="P29" s="2"/>
      <c r="Q29" s="29">
        <f>(H29-I29)/I29</f>
        <v>-0.1508339364488144</v>
      </c>
      <c r="R29" s="29">
        <f>(H29-J29)/J29</f>
        <v>-0.23844200447010858</v>
      </c>
      <c r="S29" s="49">
        <f>B29/$B$27</f>
        <v>0.30931758701467943</v>
      </c>
      <c r="T29" s="49">
        <f>H29/$H$27</f>
        <v>0.29269049971508093</v>
      </c>
      <c r="U29" s="49">
        <f>C29/$C$27</f>
        <v>0.30513819461716474</v>
      </c>
      <c r="V29" s="49">
        <f>I29/$I$27</f>
        <v>0.29977003198986313</v>
      </c>
    </row>
    <row r="30" spans="1:22" x14ac:dyDescent="0.25">
      <c r="A30" s="15" t="s">
        <v>87</v>
      </c>
      <c r="B30" s="73">
        <v>8901429.9970646072</v>
      </c>
      <c r="C30" s="73">
        <v>10074154.548783988</v>
      </c>
      <c r="D30" s="73">
        <v>10835746.392624371</v>
      </c>
      <c r="E30" s="17">
        <v>2861374.2993253469</v>
      </c>
      <c r="F30" s="17">
        <v>3431947.4589348664</v>
      </c>
      <c r="G30" s="17">
        <v>3578304.047721053</v>
      </c>
      <c r="H30" s="17">
        <v>1451124.9755214015</v>
      </c>
      <c r="I30" s="17">
        <v>1748922.6683003949</v>
      </c>
      <c r="J30" s="17">
        <v>1837901.8179990277</v>
      </c>
      <c r="K30" s="29">
        <f t="shared" ref="K30:K33" si="34">(B30-C30)/C30</f>
        <v>-0.11640922779578913</v>
      </c>
      <c r="L30" s="29">
        <f t="shared" ref="L30:L33" si="35">(B30-D30)/D30</f>
        <v>-0.17851252008596341</v>
      </c>
      <c r="M30" s="29"/>
      <c r="N30" s="29">
        <f t="shared" ref="N30:N33" si="36">(E30-F30)/F30</f>
        <v>-0.16625346583441042</v>
      </c>
      <c r="O30" s="29">
        <f t="shared" ref="O30:O33" si="37">(E30-G30)/G30</f>
        <v>-0.20035462018726544</v>
      </c>
      <c r="P30" s="2"/>
      <c r="Q30" s="29">
        <f t="shared" ref="Q30:Q33" si="38">(H30-I30)/I30</f>
        <v>-0.17027493449346937</v>
      </c>
      <c r="R30" s="29">
        <f t="shared" ref="R30:R33" si="39">(H30-J30)/J30</f>
        <v>-0.21044477930748245</v>
      </c>
      <c r="S30" s="49">
        <f t="shared" ref="S30:S33" si="40">B30/$B$27</f>
        <v>0.10520109928105316</v>
      </c>
      <c r="T30" s="49">
        <f t="shared" ref="T30:T33" si="41">H30/$H$27</f>
        <v>8.0525709192498046E-2</v>
      </c>
      <c r="U30" s="49">
        <f t="shared" ref="U30:U33" si="42">C30/$C$27</f>
        <v>0.11242463525057335</v>
      </c>
      <c r="V30" s="49">
        <f t="shared" ref="V30:V33" si="43">I30/$I$27</f>
        <v>8.4405853531976494E-2</v>
      </c>
    </row>
    <row r="31" spans="1:22" x14ac:dyDescent="0.25">
      <c r="A31" s="15" t="s">
        <v>88</v>
      </c>
      <c r="B31" s="73">
        <v>3409326.8495762395</v>
      </c>
      <c r="C31" s="73">
        <v>3652163.7912125248</v>
      </c>
      <c r="D31" s="73">
        <v>3628914.8039223561</v>
      </c>
      <c r="E31" s="17">
        <v>689512.25540995598</v>
      </c>
      <c r="F31" s="17">
        <v>819112.04446137266</v>
      </c>
      <c r="G31" s="17">
        <v>804496.29123613308</v>
      </c>
      <c r="H31" s="17">
        <v>208273.50887214163</v>
      </c>
      <c r="I31" s="17">
        <v>249728.11414358413</v>
      </c>
      <c r="J31" s="17">
        <v>243054.40749294753</v>
      </c>
      <c r="K31" s="29">
        <f t="shared" si="34"/>
        <v>-6.6491251630218642E-2</v>
      </c>
      <c r="L31" s="29">
        <f t="shared" si="35"/>
        <v>-6.0510639188545393E-2</v>
      </c>
      <c r="M31" s="29"/>
      <c r="N31" s="29">
        <f t="shared" si="36"/>
        <v>-0.15821985518066484</v>
      </c>
      <c r="O31" s="29">
        <f t="shared" si="37"/>
        <v>-0.14292674444713802</v>
      </c>
      <c r="P31" s="2"/>
      <c r="Q31" s="29">
        <f t="shared" si="38"/>
        <v>-0.16599895215485305</v>
      </c>
      <c r="R31" s="29">
        <f t="shared" si="39"/>
        <v>-0.1430992302487463</v>
      </c>
      <c r="S31" s="49">
        <f t="shared" si="40"/>
        <v>4.0292956581370165E-2</v>
      </c>
      <c r="T31" s="49">
        <f t="shared" si="41"/>
        <v>1.1557496625618439E-2</v>
      </c>
      <c r="U31" s="49">
        <f t="shared" si="42"/>
        <v>4.0757085878931676E-2</v>
      </c>
      <c r="V31" s="49">
        <f t="shared" si="43"/>
        <v>1.2052285105152303E-2</v>
      </c>
    </row>
    <row r="32" spans="1:22" x14ac:dyDescent="0.25">
      <c r="A32" s="15" t="s">
        <v>81</v>
      </c>
      <c r="B32" s="73">
        <v>693669.67379311926</v>
      </c>
      <c r="C32" s="73">
        <v>1111913.1073126947</v>
      </c>
      <c r="D32" s="73">
        <v>1017467.8650164161</v>
      </c>
      <c r="E32" s="17">
        <v>177601.1744376421</v>
      </c>
      <c r="F32" s="17">
        <v>305450.85080210271</v>
      </c>
      <c r="G32" s="17">
        <v>284523.23903087352</v>
      </c>
      <c r="H32" s="17">
        <v>86335.825662021249</v>
      </c>
      <c r="I32" s="17">
        <v>118360.00373932382</v>
      </c>
      <c r="J32" s="17">
        <v>101081.84430753715</v>
      </c>
      <c r="K32" s="29">
        <f t="shared" si="34"/>
        <v>-0.37614758812439836</v>
      </c>
      <c r="L32" s="29">
        <f t="shared" si="35"/>
        <v>-0.31823923128822607</v>
      </c>
      <c r="M32" s="29"/>
      <c r="N32" s="29">
        <f t="shared" si="36"/>
        <v>-0.41856055083406074</v>
      </c>
      <c r="O32" s="29">
        <f t="shared" si="37"/>
        <v>-0.37579378386603191</v>
      </c>
      <c r="P32" s="2"/>
      <c r="Q32" s="29">
        <f t="shared" si="38"/>
        <v>-0.27056587584968861</v>
      </c>
      <c r="R32" s="29">
        <f t="shared" si="39"/>
        <v>-0.14588197065985237</v>
      </c>
      <c r="S32" s="49">
        <f t="shared" si="40"/>
        <v>8.1980998833929303E-3</v>
      </c>
      <c r="T32" s="49">
        <f t="shared" si="41"/>
        <v>4.7909406201599759E-3</v>
      </c>
      <c r="U32" s="49">
        <f t="shared" si="42"/>
        <v>1.2408626938828366E-2</v>
      </c>
      <c r="V32" s="49">
        <f t="shared" si="43"/>
        <v>5.7122463564235918E-3</v>
      </c>
    </row>
    <row r="33" spans="1:22" x14ac:dyDescent="0.25">
      <c r="A33" s="15" t="s">
        <v>85</v>
      </c>
      <c r="B33" s="73">
        <v>337178.75241798267</v>
      </c>
      <c r="C33" s="73">
        <v>333227.06529595808</v>
      </c>
      <c r="D33" s="73">
        <v>185084.41991500263</v>
      </c>
      <c r="E33" s="17">
        <v>87237.091772437096</v>
      </c>
      <c r="F33" s="17">
        <v>94217.197949111214</v>
      </c>
      <c r="G33" s="17">
        <v>53174.305982589722</v>
      </c>
      <c r="H33" s="17">
        <v>24058.010932485948</v>
      </c>
      <c r="I33" s="17">
        <v>25584.126715819672</v>
      </c>
      <c r="J33" s="17">
        <v>12588.367761369787</v>
      </c>
      <c r="K33" s="29">
        <f t="shared" si="34"/>
        <v>1.1858842013672795E-2</v>
      </c>
      <c r="L33" s="29">
        <f t="shared" si="35"/>
        <v>0.82175653992284814</v>
      </c>
      <c r="M33" s="29"/>
      <c r="N33" s="29">
        <f t="shared" si="36"/>
        <v>-7.4085266051365992E-2</v>
      </c>
      <c r="O33" s="29">
        <f t="shared" si="37"/>
        <v>0.64058731299662242</v>
      </c>
      <c r="P33" s="2"/>
      <c r="Q33" s="29">
        <f t="shared" si="38"/>
        <v>-5.9650884327041208E-2</v>
      </c>
      <c r="R33" s="29">
        <f t="shared" si="39"/>
        <v>0.91113029016464842</v>
      </c>
      <c r="S33" s="49">
        <f t="shared" si="40"/>
        <v>3.9849299966728015E-3</v>
      </c>
      <c r="T33" s="49">
        <f t="shared" si="41"/>
        <v>1.3350251872022382E-3</v>
      </c>
      <c r="U33" s="49">
        <f t="shared" si="42"/>
        <v>3.7187171479356627E-3</v>
      </c>
      <c r="V33" s="49">
        <f t="shared" si="43"/>
        <v>1.2347315815956334E-3</v>
      </c>
    </row>
    <row r="34" spans="1:22" x14ac:dyDescent="0.25">
      <c r="A34" s="15" t="s">
        <v>83</v>
      </c>
      <c r="K34" s="29"/>
      <c r="L34" s="29"/>
      <c r="M34" s="29"/>
      <c r="N34" s="29"/>
      <c r="O34" s="29"/>
      <c r="P34" s="2"/>
      <c r="Q34" s="29"/>
      <c r="R34" s="29"/>
      <c r="S34" s="49"/>
      <c r="T34" s="49"/>
      <c r="U34" s="49"/>
      <c r="V34" s="49"/>
    </row>
    <row r="35" spans="1:22" x14ac:dyDescent="0.25">
      <c r="A35" s="15" t="s">
        <v>82</v>
      </c>
      <c r="K35" s="29"/>
      <c r="L35" s="29"/>
      <c r="M35" s="29"/>
      <c r="N35" s="29"/>
      <c r="O35" s="29"/>
      <c r="P35" s="2"/>
      <c r="Q35" s="29"/>
      <c r="R35" s="29"/>
      <c r="S35" s="49"/>
      <c r="T35" s="49"/>
      <c r="U35" s="49"/>
      <c r="V35" s="49"/>
    </row>
    <row r="36" spans="1:22" x14ac:dyDescent="0.25">
      <c r="A36" s="15" t="s">
        <v>84</v>
      </c>
      <c r="K36" s="29"/>
      <c r="L36" s="29"/>
      <c r="M36" s="29"/>
      <c r="N36" s="29"/>
      <c r="O36" s="29"/>
      <c r="P36" s="2"/>
      <c r="Q36" s="29"/>
      <c r="R36" s="29"/>
      <c r="S36" s="49"/>
      <c r="T36" s="49"/>
      <c r="U36" s="49"/>
      <c r="V36" s="49"/>
    </row>
    <row r="37" spans="1:22" x14ac:dyDescent="0.25">
      <c r="A37" s="15" t="s">
        <v>86</v>
      </c>
      <c r="K37" s="29"/>
      <c r="L37" s="29"/>
      <c r="M37" s="29"/>
      <c r="N37" s="29"/>
      <c r="O37" s="29"/>
      <c r="P37" s="2"/>
      <c r="Q37" s="29"/>
      <c r="R37" s="29"/>
      <c r="S37" s="49"/>
      <c r="T37" s="49"/>
      <c r="U37" s="49"/>
      <c r="V37" s="49"/>
    </row>
    <row r="38" spans="1:22" x14ac:dyDescent="0.25">
      <c r="A38" s="15" t="s">
        <v>89</v>
      </c>
      <c r="K38" s="29"/>
      <c r="L38" s="29"/>
      <c r="M38" s="29"/>
      <c r="N38" s="29"/>
      <c r="O38" s="29"/>
      <c r="P38" s="2"/>
      <c r="Q38" s="29"/>
      <c r="R38" s="29"/>
      <c r="S38" s="29"/>
      <c r="T38" s="29"/>
      <c r="U38" s="29"/>
      <c r="V38" s="29"/>
    </row>
    <row r="39" spans="1:22" s="39" customFormat="1" x14ac:dyDescent="0.25">
      <c r="A39" s="71" t="s">
        <v>392</v>
      </c>
      <c r="B39" s="92">
        <v>4527525.5302993227</v>
      </c>
      <c r="C39" s="92">
        <v>5350850.4445070392</v>
      </c>
      <c r="D39" s="92">
        <v>5972660.3449858585</v>
      </c>
      <c r="E39" s="72">
        <v>1603554.1241047443</v>
      </c>
      <c r="F39" s="72">
        <v>1932761.3993003683</v>
      </c>
      <c r="G39" s="72">
        <v>2197264.0720083592</v>
      </c>
      <c r="H39" s="72">
        <v>813004.09648645413</v>
      </c>
      <c r="I39" s="72">
        <v>1136876.1671484469</v>
      </c>
      <c r="J39" s="72">
        <v>1341657.8170452542</v>
      </c>
      <c r="K39" s="42">
        <f t="shared" ref="K39" si="44">(B39-C39)/C39</f>
        <v>-0.15386804821893454</v>
      </c>
      <c r="L39" s="42">
        <f t="shared" ref="L39" si="45">(B39-D39)/D39</f>
        <v>-0.24195831191032804</v>
      </c>
      <c r="M39" s="42"/>
      <c r="N39" s="42">
        <f t="shared" ref="N39" si="46">(E39-F39)/F39</f>
        <v>-0.17033001347956983</v>
      </c>
      <c r="O39" s="42">
        <f t="shared" si="3"/>
        <v>-0.27020418504406157</v>
      </c>
      <c r="Q39" s="42">
        <f t="shared" ref="Q39" si="47">(H39-I39)/I39</f>
        <v>-0.28487893406573928</v>
      </c>
      <c r="R39" s="42">
        <f t="shared" ref="R39" si="48">(H39-J39)/J39</f>
        <v>-0.39403021682761047</v>
      </c>
      <c r="S39" s="42">
        <f t="shared" ref="S39" si="49">B39/$B$39</f>
        <v>1</v>
      </c>
      <c r="T39" s="42">
        <f t="shared" ref="T39" si="50">H39/$H$39</f>
        <v>1</v>
      </c>
      <c r="U39" s="42">
        <f t="shared" ref="U39" si="51">C39/$C$39</f>
        <v>1</v>
      </c>
      <c r="V39" s="42">
        <f t="shared" ref="V39" si="52">I39/$I$39</f>
        <v>1</v>
      </c>
    </row>
    <row r="40" spans="1:22" x14ac:dyDescent="0.25">
      <c r="A40" s="15" t="s">
        <v>116</v>
      </c>
      <c r="B40" s="73">
        <v>2281327.4214749993</v>
      </c>
      <c r="C40" s="73">
        <v>2722945.7413670612</v>
      </c>
      <c r="D40" s="73">
        <v>2877621.9154055081</v>
      </c>
      <c r="E40" s="17">
        <v>841126.59136325598</v>
      </c>
      <c r="F40" s="17">
        <v>988338.28761411074</v>
      </c>
      <c r="G40" s="17">
        <v>1071511.764531564</v>
      </c>
      <c r="H40" s="17">
        <v>422270.36323850189</v>
      </c>
      <c r="I40" s="17">
        <v>578800.94995941885</v>
      </c>
      <c r="J40" s="17">
        <v>649409.13413614372</v>
      </c>
      <c r="K40" s="29">
        <f t="shared" ref="K40:K51" si="53">(B40-C40)/C40</f>
        <v>-0.16218403223501118</v>
      </c>
      <c r="L40" s="29">
        <f t="shared" ref="L40:L51" si="54">(B40-D40)/D40</f>
        <v>-0.20721780395757111</v>
      </c>
      <c r="M40" s="29"/>
      <c r="N40" s="29">
        <f t="shared" ref="N40:N51" si="55">(E40-F40)/F40</f>
        <v>-0.14894869306968755</v>
      </c>
      <c r="O40" s="29">
        <f t="shared" ref="O40:O51" si="56">(E40-G40)/G40</f>
        <v>-0.21500946680601885</v>
      </c>
      <c r="P40" s="2"/>
      <c r="Q40" s="29">
        <f t="shared" ref="Q40:Q51" si="57">(H40-I40)/I40</f>
        <v>-0.27043940880175077</v>
      </c>
      <c r="R40" s="29">
        <f t="shared" ref="R40:R51" si="58">(H40-J40)/J40</f>
        <v>-0.34976220530033986</v>
      </c>
      <c r="S40" s="29">
        <f t="shared" ref="S40:S51" si="59">B40/$B$39</f>
        <v>0.50387952673216108</v>
      </c>
      <c r="T40" s="29">
        <f t="shared" ref="T40:T51" si="60">H40/$H$39</f>
        <v>0.51939512366963525</v>
      </c>
      <c r="U40" s="29">
        <f t="shared" ref="U40:U51" si="61">C40/$C$39</f>
        <v>0.50888092829473941</v>
      </c>
      <c r="V40" s="29">
        <f t="shared" ref="V40:V51" si="62">I40/$I$39</f>
        <v>0.50911521121177861</v>
      </c>
    </row>
    <row r="41" spans="1:22" x14ac:dyDescent="0.25">
      <c r="A41" s="15" t="s">
        <v>224</v>
      </c>
      <c r="B41" s="73">
        <v>979898.55076823954</v>
      </c>
      <c r="C41" s="73">
        <v>1050587.7720430577</v>
      </c>
      <c r="D41" s="73">
        <v>1246525.5832663644</v>
      </c>
      <c r="E41" s="17">
        <v>395463.21086602885</v>
      </c>
      <c r="F41" s="17">
        <v>474316.67480645358</v>
      </c>
      <c r="G41" s="17">
        <v>567981.14149423875</v>
      </c>
      <c r="H41" s="17">
        <v>195803.92487822566</v>
      </c>
      <c r="I41" s="17">
        <v>261985.70507560595</v>
      </c>
      <c r="J41" s="17">
        <v>318948.38401374419</v>
      </c>
      <c r="K41" s="29">
        <f t="shared" si="53"/>
        <v>-6.7285402663073271E-2</v>
      </c>
      <c r="L41" s="29">
        <f t="shared" si="54"/>
        <v>-0.21389615750962934</v>
      </c>
      <c r="M41" s="29"/>
      <c r="N41" s="29">
        <f t="shared" si="55"/>
        <v>-0.16624645121869505</v>
      </c>
      <c r="O41" s="29">
        <f t="shared" si="56"/>
        <v>-0.30373883571970639</v>
      </c>
      <c r="P41" s="2"/>
      <c r="Q41" s="29">
        <f t="shared" si="57"/>
        <v>-0.25261599741971041</v>
      </c>
      <c r="R41" s="29">
        <f t="shared" si="58"/>
        <v>-0.38609525963364644</v>
      </c>
      <c r="S41" s="29">
        <f t="shared" si="59"/>
        <v>0.21643136945568073</v>
      </c>
      <c r="T41" s="29">
        <f t="shared" si="60"/>
        <v>0.24084002248503805</v>
      </c>
      <c r="U41" s="29">
        <f t="shared" si="61"/>
        <v>0.19634033560432387</v>
      </c>
      <c r="V41" s="29">
        <f t="shared" si="62"/>
        <v>0.23044348421229358</v>
      </c>
    </row>
    <row r="42" spans="1:22" x14ac:dyDescent="0.25">
      <c r="A42" s="15" t="s">
        <v>87</v>
      </c>
      <c r="B42" s="73">
        <v>852948.55512709974</v>
      </c>
      <c r="C42" s="73">
        <v>981413.33222995768</v>
      </c>
      <c r="D42" s="73">
        <v>1222912.8163658727</v>
      </c>
      <c r="E42" s="17">
        <v>272852.7235656759</v>
      </c>
      <c r="F42" s="17">
        <v>310386.19046566368</v>
      </c>
      <c r="G42" s="17">
        <v>391141.63465181598</v>
      </c>
      <c r="H42" s="17">
        <v>156843.2660764106</v>
      </c>
      <c r="I42" s="17">
        <v>220188.60389054101</v>
      </c>
      <c r="J42" s="17">
        <v>284660.74626620632</v>
      </c>
      <c r="K42" s="29">
        <f t="shared" si="53"/>
        <v>-0.13089772971695987</v>
      </c>
      <c r="L42" s="29">
        <f t="shared" si="54"/>
        <v>-0.30252709456279553</v>
      </c>
      <c r="M42" s="29"/>
      <c r="N42" s="29">
        <f t="shared" si="55"/>
        <v>-0.12092505418387774</v>
      </c>
      <c r="O42" s="29">
        <f t="shared" si="56"/>
        <v>-0.30241963679330064</v>
      </c>
      <c r="P42" s="2"/>
      <c r="Q42" s="29">
        <f t="shared" si="57"/>
        <v>-0.28768672263175032</v>
      </c>
      <c r="R42" s="29">
        <f t="shared" si="58"/>
        <v>-0.44901688015060776</v>
      </c>
      <c r="S42" s="29">
        <f t="shared" si="59"/>
        <v>0.1883917714917247</v>
      </c>
      <c r="T42" s="29">
        <f t="shared" si="60"/>
        <v>0.19291817440310258</v>
      </c>
      <c r="U42" s="29">
        <f t="shared" si="61"/>
        <v>0.18341258878529035</v>
      </c>
      <c r="V42" s="29">
        <f t="shared" si="62"/>
        <v>0.19367861712047837</v>
      </c>
    </row>
    <row r="43" spans="1:22" x14ac:dyDescent="0.25">
      <c r="A43" s="15" t="s">
        <v>88</v>
      </c>
      <c r="B43" s="73">
        <v>214440.13228950978</v>
      </c>
      <c r="C43" s="73">
        <v>229813.83503070354</v>
      </c>
      <c r="D43" s="73">
        <v>212312.815998323</v>
      </c>
      <c r="E43" s="17">
        <v>60099.28098067356</v>
      </c>
      <c r="F43" s="17">
        <v>68874.568119619027</v>
      </c>
      <c r="G43" s="17">
        <v>64239.765041553102</v>
      </c>
      <c r="H43" s="17">
        <v>21963.218930149131</v>
      </c>
      <c r="I43" s="17">
        <v>37318.773295320141</v>
      </c>
      <c r="J43" s="17">
        <v>30750.834042620525</v>
      </c>
      <c r="K43" s="29">
        <f t="shared" si="53"/>
        <v>-6.6896332586503349E-2</v>
      </c>
      <c r="L43" s="29">
        <f t="shared" si="54"/>
        <v>1.0019726228884775E-2</v>
      </c>
      <c r="M43" s="29"/>
      <c r="N43" s="29">
        <f t="shared" si="55"/>
        <v>-0.1274096866016618</v>
      </c>
      <c r="O43" s="29">
        <f t="shared" si="56"/>
        <v>-6.4453599078410306E-2</v>
      </c>
      <c r="P43" s="2"/>
      <c r="Q43" s="29">
        <f t="shared" si="57"/>
        <v>-0.41146996562978216</v>
      </c>
      <c r="R43" s="29">
        <f t="shared" si="58"/>
        <v>-0.28576835022724251</v>
      </c>
      <c r="S43" s="29">
        <f t="shared" si="59"/>
        <v>4.7363649493398385E-2</v>
      </c>
      <c r="T43" s="29">
        <f t="shared" si="60"/>
        <v>2.7014893313658809E-2</v>
      </c>
      <c r="U43" s="29">
        <f t="shared" si="61"/>
        <v>4.2949029769019403E-2</v>
      </c>
      <c r="V43" s="29">
        <f t="shared" si="62"/>
        <v>3.2825715213051228E-2</v>
      </c>
    </row>
    <row r="44" spans="1:22" x14ac:dyDescent="0.25">
      <c r="A44" s="15" t="s">
        <v>85</v>
      </c>
      <c r="B44" s="73">
        <v>104582.80605751039</v>
      </c>
      <c r="C44" s="73">
        <v>247340.42992582079</v>
      </c>
      <c r="D44" s="73">
        <v>223053.14434897422</v>
      </c>
      <c r="E44" s="17">
        <v>26546.24428181745</v>
      </c>
      <c r="F44" s="17">
        <v>67500.548697476275</v>
      </c>
      <c r="G44" s="17">
        <v>57713.726779523196</v>
      </c>
      <c r="H44" s="17">
        <v>12384.703108955478</v>
      </c>
      <c r="I44" s="17">
        <v>29945.383756999578</v>
      </c>
      <c r="J44" s="17">
        <v>24925.619610711707</v>
      </c>
      <c r="K44" s="29">
        <f t="shared" si="53"/>
        <v>-0.57717059807458282</v>
      </c>
      <c r="L44" s="29">
        <f t="shared" si="54"/>
        <v>-0.53113054575959251</v>
      </c>
      <c r="M44" s="29"/>
      <c r="N44" s="29">
        <f t="shared" si="55"/>
        <v>-0.60672550380601631</v>
      </c>
      <c r="O44" s="29">
        <f t="shared" si="56"/>
        <v>-0.54003586732097775</v>
      </c>
      <c r="P44" s="2"/>
      <c r="Q44" s="29">
        <f t="shared" si="57"/>
        <v>-0.58642363011759313</v>
      </c>
      <c r="R44" s="29">
        <f t="shared" si="58"/>
        <v>-0.50313359096464783</v>
      </c>
      <c r="S44" s="29">
        <f t="shared" si="59"/>
        <v>2.3099329944716234E-2</v>
      </c>
      <c r="T44" s="29">
        <f t="shared" si="60"/>
        <v>1.523326040112004E-2</v>
      </c>
      <c r="U44" s="29">
        <f t="shared" si="61"/>
        <v>4.6224508139585591E-2</v>
      </c>
      <c r="V44" s="29">
        <f t="shared" si="62"/>
        <v>2.6340057626601191E-2</v>
      </c>
    </row>
    <row r="45" spans="1:22" x14ac:dyDescent="0.25">
      <c r="A45" s="15" t="s">
        <v>84</v>
      </c>
      <c r="B45" s="73">
        <v>67512.720773931738</v>
      </c>
      <c r="C45" s="73">
        <v>51686.601032342915</v>
      </c>
      <c r="D45" s="73">
        <v>30304.051718375682</v>
      </c>
      <c r="E45" s="17">
        <v>3053.8772394138277</v>
      </c>
      <c r="F45" s="17">
        <v>2582.4482240298494</v>
      </c>
      <c r="G45" s="17">
        <v>1609.4915622957246</v>
      </c>
      <c r="H45" s="17">
        <v>1536.3972990172499</v>
      </c>
      <c r="I45" s="17">
        <v>1236.3328035688976</v>
      </c>
      <c r="J45" s="17">
        <v>790.55256792640057</v>
      </c>
      <c r="K45" s="29">
        <f t="shared" si="53"/>
        <v>0.30619385731488946</v>
      </c>
      <c r="L45" s="29">
        <f t="shared" si="54"/>
        <v>1.227844692232807</v>
      </c>
      <c r="M45" s="29"/>
      <c r="N45" s="29">
        <f t="shared" si="55"/>
        <v>0.18255119734726938</v>
      </c>
      <c r="O45" s="29">
        <f t="shared" si="56"/>
        <v>0.8974173651820081</v>
      </c>
      <c r="P45" s="2"/>
      <c r="Q45" s="29">
        <f t="shared" si="57"/>
        <v>0.24270527691424351</v>
      </c>
      <c r="R45" s="29">
        <f t="shared" si="58"/>
        <v>0.94344735739355223</v>
      </c>
      <c r="S45" s="29">
        <f t="shared" si="59"/>
        <v>1.4911615698712218E-2</v>
      </c>
      <c r="T45" s="29">
        <f t="shared" si="60"/>
        <v>1.8897780535880098E-3</v>
      </c>
      <c r="U45" s="29">
        <f t="shared" si="61"/>
        <v>9.6595114306366452E-3</v>
      </c>
      <c r="V45" s="29">
        <f t="shared" si="62"/>
        <v>1.087482383125254E-3</v>
      </c>
    </row>
    <row r="46" spans="1:22" x14ac:dyDescent="0.25">
      <c r="A46" s="15" t="s">
        <v>81</v>
      </c>
      <c r="B46" s="73">
        <v>16321.287282474041</v>
      </c>
      <c r="C46" s="73">
        <v>17881.65788129449</v>
      </c>
      <c r="D46" s="73">
        <v>101270.40499877573</v>
      </c>
      <c r="E46" s="17">
        <v>2994.1244418933529</v>
      </c>
      <c r="F46" s="17">
        <v>3755.8225790689762</v>
      </c>
      <c r="G46" s="17">
        <v>16720.35374453534</v>
      </c>
      <c r="H46" s="17">
        <v>1185.6705125174842</v>
      </c>
      <c r="I46" s="17">
        <v>1424.635876001729</v>
      </c>
      <c r="J46" s="17">
        <v>11970.62312271016</v>
      </c>
      <c r="K46" s="29">
        <f t="shared" si="53"/>
        <v>-8.7260958082231846E-2</v>
      </c>
      <c r="L46" s="29">
        <f t="shared" si="54"/>
        <v>-0.83883458071811456</v>
      </c>
      <c r="M46" s="29"/>
      <c r="N46" s="29">
        <f t="shared" si="55"/>
        <v>-0.20280461101132183</v>
      </c>
      <c r="O46" s="29">
        <f t="shared" si="56"/>
        <v>-0.82092936024921648</v>
      </c>
      <c r="P46" s="2"/>
      <c r="Q46" s="29">
        <f t="shared" si="57"/>
        <v>-0.16773785323650994</v>
      </c>
      <c r="R46" s="29">
        <f t="shared" si="58"/>
        <v>-0.90095164634595493</v>
      </c>
      <c r="S46" s="29">
        <f t="shared" si="59"/>
        <v>3.6049023187716871E-3</v>
      </c>
      <c r="T46" s="29">
        <f t="shared" si="60"/>
        <v>1.4583819658985436E-3</v>
      </c>
      <c r="U46" s="29">
        <f t="shared" si="61"/>
        <v>3.3418347357570153E-3</v>
      </c>
      <c r="V46" s="29">
        <f t="shared" si="62"/>
        <v>1.2531143823474207E-3</v>
      </c>
    </row>
    <row r="47" spans="1:22" x14ac:dyDescent="0.25">
      <c r="A47" s="15" t="s">
        <v>82</v>
      </c>
      <c r="B47" s="73">
        <v>6064.7358892953398</v>
      </c>
      <c r="C47" s="73">
        <v>42810.893418334723</v>
      </c>
      <c r="D47" s="73">
        <v>21809.538908506631</v>
      </c>
      <c r="E47" s="17">
        <v>590.46802214671538</v>
      </c>
      <c r="F47" s="17">
        <v>15698.098723339068</v>
      </c>
      <c r="G47" s="17">
        <v>2654.9090127956324</v>
      </c>
      <c r="H47" s="17">
        <v>213.31576191800869</v>
      </c>
      <c r="I47" s="17">
        <v>4620.190242824413</v>
      </c>
      <c r="J47" s="17">
        <v>887.06475089104276</v>
      </c>
      <c r="K47" s="29">
        <f t="shared" si="53"/>
        <v>-0.85833661937319017</v>
      </c>
      <c r="L47" s="29">
        <f t="shared" si="54"/>
        <v>-0.72192278274485489</v>
      </c>
      <c r="M47" s="29"/>
      <c r="N47" s="29">
        <f t="shared" si="55"/>
        <v>-0.96238601676846125</v>
      </c>
      <c r="O47" s="29">
        <f t="shared" si="56"/>
        <v>-0.77759387636228283</v>
      </c>
      <c r="P47" s="2"/>
      <c r="Q47" s="29">
        <f t="shared" si="57"/>
        <v>-0.95382965836757316</v>
      </c>
      <c r="R47" s="29">
        <f t="shared" si="58"/>
        <v>-0.75952627843262144</v>
      </c>
      <c r="S47" s="29">
        <f t="shared" si="59"/>
        <v>1.3395254976937456E-3</v>
      </c>
      <c r="T47" s="29">
        <f t="shared" si="60"/>
        <v>2.6237968890918477E-4</v>
      </c>
      <c r="U47" s="29">
        <f t="shared" si="61"/>
        <v>8.0007643387384544E-3</v>
      </c>
      <c r="V47" s="29">
        <f t="shared" si="62"/>
        <v>4.0639344691453406E-3</v>
      </c>
    </row>
    <row r="48" spans="1:22" x14ac:dyDescent="0.25">
      <c r="A48" s="15" t="s">
        <v>89</v>
      </c>
      <c r="B48" s="73">
        <v>1655.5521823811532</v>
      </c>
      <c r="C48" s="73">
        <v>2167.0052289092541</v>
      </c>
      <c r="D48" s="73">
        <v>2678.4324363088608</v>
      </c>
      <c r="E48" s="17">
        <v>354.01729774003871</v>
      </c>
      <c r="F48" s="17">
        <v>459.25503008839689</v>
      </c>
      <c r="G48" s="17">
        <v>646.45697227981316</v>
      </c>
      <c r="H48" s="17">
        <v>157.84836381970797</v>
      </c>
      <c r="I48" s="17">
        <v>197.08110350849023</v>
      </c>
      <c r="J48" s="17">
        <v>271.16921532258584</v>
      </c>
      <c r="K48" s="29">
        <f t="shared" si="53"/>
        <v>-0.23601837213172622</v>
      </c>
      <c r="L48" s="29">
        <f t="shared" si="54"/>
        <v>-0.3818951115068393</v>
      </c>
      <c r="M48" s="29"/>
      <c r="N48" s="29">
        <f t="shared" si="55"/>
        <v>-0.22914878543214243</v>
      </c>
      <c r="O48" s="29">
        <f t="shared" si="56"/>
        <v>-0.45237299167560763</v>
      </c>
      <c r="P48" s="2"/>
      <c r="Q48" s="29">
        <f t="shared" si="57"/>
        <v>-0.19906900758292193</v>
      </c>
      <c r="R48" s="29">
        <f t="shared" si="58"/>
        <v>-0.41789718411830101</v>
      </c>
      <c r="S48" s="29">
        <f t="shared" si="59"/>
        <v>3.6566379831583229E-4</v>
      </c>
      <c r="T48" s="29">
        <f t="shared" si="60"/>
        <v>1.9415445076092301E-4</v>
      </c>
      <c r="U48" s="29">
        <f t="shared" si="61"/>
        <v>4.0498332954414971E-4</v>
      </c>
      <c r="V48" s="29">
        <f t="shared" si="62"/>
        <v>1.7335318410519241E-4</v>
      </c>
    </row>
    <row r="49" spans="1:22" x14ac:dyDescent="0.25">
      <c r="A49" s="15" t="s">
        <v>83</v>
      </c>
      <c r="B49" s="73">
        <v>1115.9345600330828</v>
      </c>
      <c r="C49" s="73">
        <v>2261.2705528259276</v>
      </c>
      <c r="D49" s="73">
        <v>30963.551529314518</v>
      </c>
      <c r="E49" s="17">
        <v>369.69462433143872</v>
      </c>
      <c r="F49" s="17">
        <v>726.85125495061607</v>
      </c>
      <c r="G49" s="17">
        <v>22804.096037558164</v>
      </c>
      <c r="H49" s="17">
        <v>523.94110415314867</v>
      </c>
      <c r="I49" s="17">
        <v>1011.9118596020799</v>
      </c>
      <c r="J49" s="17">
        <v>18835.248584938799</v>
      </c>
      <c r="K49" s="29">
        <f t="shared" si="53"/>
        <v>-0.50650108690510709</v>
      </c>
      <c r="L49" s="29">
        <f t="shared" si="54"/>
        <v>-0.96395973637014543</v>
      </c>
      <c r="M49" s="29"/>
      <c r="N49" s="29">
        <f t="shared" si="55"/>
        <v>-0.49137513100041824</v>
      </c>
      <c r="O49" s="29">
        <f t="shared" si="56"/>
        <v>-0.98378823595013132</v>
      </c>
      <c r="P49" s="2"/>
      <c r="Q49" s="29">
        <f t="shared" si="57"/>
        <v>-0.48222654060089665</v>
      </c>
      <c r="R49" s="29">
        <f t="shared" si="58"/>
        <v>-0.97218294721248821</v>
      </c>
      <c r="S49" s="29">
        <f t="shared" si="59"/>
        <v>2.4647780615812592E-4</v>
      </c>
      <c r="T49" s="29">
        <f t="shared" si="60"/>
        <v>6.4445075543586553E-4</v>
      </c>
      <c r="U49" s="29">
        <f t="shared" si="61"/>
        <v>4.2260021584928693E-4</v>
      </c>
      <c r="V49" s="29">
        <f t="shared" si="62"/>
        <v>8.9008098581237131E-4</v>
      </c>
    </row>
    <row r="50" spans="1:22" x14ac:dyDescent="0.25">
      <c r="A50" s="15" t="s">
        <v>86</v>
      </c>
      <c r="B50" s="73">
        <v>1076.5334721088409</v>
      </c>
      <c r="C50" s="73">
        <v>1006.7571655344964</v>
      </c>
      <c r="D50" s="73">
        <v>2532.3609933578969</v>
      </c>
      <c r="E50" s="17">
        <v>57.076161901267184</v>
      </c>
      <c r="F50" s="17">
        <v>64.122253348024458</v>
      </c>
      <c r="G50" s="17">
        <v>169.38777245910751</v>
      </c>
      <c r="H50" s="17">
        <v>25.913385585755208</v>
      </c>
      <c r="I50" s="17">
        <v>21.267789792115856</v>
      </c>
      <c r="J50" s="17">
        <v>55.765178786077939</v>
      </c>
      <c r="K50" s="29">
        <f t="shared" si="53"/>
        <v>6.9307981073370009E-2</v>
      </c>
      <c r="L50" s="29">
        <f t="shared" si="54"/>
        <v>-0.57488941152842377</v>
      </c>
      <c r="M50" s="29"/>
      <c r="N50" s="29">
        <f t="shared" si="55"/>
        <v>-0.10988527506222388</v>
      </c>
      <c r="O50" s="29">
        <f t="shared" si="56"/>
        <v>-0.66304437992980791</v>
      </c>
      <c r="P50" s="2"/>
      <c r="Q50" s="29">
        <f t="shared" si="57"/>
        <v>0.21843340746961454</v>
      </c>
      <c r="R50" s="29">
        <f t="shared" si="58"/>
        <v>-0.53531242704049908</v>
      </c>
      <c r="S50" s="29">
        <f t="shared" si="59"/>
        <v>2.3777524056008346E-4</v>
      </c>
      <c r="T50" s="29">
        <f t="shared" si="60"/>
        <v>3.1873622405772176E-5</v>
      </c>
      <c r="U50" s="29">
        <f t="shared" si="61"/>
        <v>1.8814900098132839E-4</v>
      </c>
      <c r="V50" s="29">
        <f t="shared" si="62"/>
        <v>1.8707217555154209E-5</v>
      </c>
    </row>
    <row r="51" spans="1:22" x14ac:dyDescent="0.25">
      <c r="A51" s="15" t="s">
        <v>90</v>
      </c>
      <c r="B51" s="73">
        <v>581.30042173981667</v>
      </c>
      <c r="C51" s="73">
        <v>935.14863119602205</v>
      </c>
      <c r="D51" s="73">
        <v>675.72901617646221</v>
      </c>
      <c r="E51" s="17">
        <v>46.81525986553892</v>
      </c>
      <c r="F51" s="17">
        <v>58.531532219881605</v>
      </c>
      <c r="G51" s="17">
        <v>71.344407740524701</v>
      </c>
      <c r="H51" s="17">
        <v>95.533827199964549</v>
      </c>
      <c r="I51" s="17">
        <v>125.33149526341347</v>
      </c>
      <c r="J51" s="17">
        <v>152.67555525270845</v>
      </c>
      <c r="K51" s="29">
        <f t="shared" si="53"/>
        <v>-0.37838713296692317</v>
      </c>
      <c r="L51" s="29">
        <f t="shared" si="54"/>
        <v>-0.13974328788033891</v>
      </c>
      <c r="M51" s="29"/>
      <c r="N51" s="29">
        <f t="shared" si="55"/>
        <v>-0.20017026566687041</v>
      </c>
      <c r="O51" s="29">
        <f t="shared" si="56"/>
        <v>-0.34381318244587311</v>
      </c>
      <c r="P51" s="2"/>
      <c r="Q51" s="29">
        <f t="shared" si="57"/>
        <v>-0.23775083829345647</v>
      </c>
      <c r="R51" s="29">
        <f t="shared" si="58"/>
        <v>-0.37426900434822696</v>
      </c>
      <c r="S51" s="29">
        <f t="shared" si="59"/>
        <v>1.2839252210718863E-4</v>
      </c>
      <c r="T51" s="29">
        <f t="shared" si="60"/>
        <v>1.1750719044692574E-4</v>
      </c>
      <c r="U51" s="29">
        <f t="shared" si="61"/>
        <v>1.747663555343818E-4</v>
      </c>
      <c r="V51" s="29">
        <f t="shared" si="62"/>
        <v>1.1024199370611698E-4</v>
      </c>
    </row>
    <row r="52" spans="1:22" s="2" customFormat="1" x14ac:dyDescent="0.25">
      <c r="A52" s="101" t="s">
        <v>80</v>
      </c>
      <c r="B52" s="102">
        <v>89140994.951219767</v>
      </c>
      <c r="C52" s="102">
        <v>94958920.120077655</v>
      </c>
      <c r="D52" s="102">
        <v>109678401.27945402</v>
      </c>
      <c r="E52" s="103">
        <v>31030231.571541313</v>
      </c>
      <c r="F52" s="103">
        <v>35184768.064470142</v>
      </c>
      <c r="G52" s="103">
        <v>41030425.193100847</v>
      </c>
      <c r="H52" s="103">
        <v>18833646.076210752</v>
      </c>
      <c r="I52" s="103">
        <v>21857271.674289774</v>
      </c>
      <c r="J52" s="103">
        <v>25561120.768029198</v>
      </c>
      <c r="K52" s="29"/>
      <c r="L52" s="29"/>
      <c r="M52" s="29"/>
      <c r="N52" s="29"/>
      <c r="O52" s="29"/>
      <c r="Q52" s="29"/>
      <c r="R52" s="29"/>
      <c r="S52" s="29"/>
      <c r="T52" s="29"/>
      <c r="U52" s="29"/>
      <c r="V52" s="29"/>
    </row>
    <row r="53" spans="1:22" s="2" customFormat="1" x14ac:dyDescent="0.25">
      <c r="A53" s="15"/>
      <c r="B53" s="73"/>
      <c r="C53" s="73"/>
      <c r="D53" s="73"/>
      <c r="E53" s="17"/>
      <c r="F53" s="17"/>
      <c r="G53" s="17"/>
      <c r="H53" s="17"/>
      <c r="I53" s="17"/>
      <c r="J53" s="17"/>
      <c r="K53" s="29"/>
      <c r="L53" s="29"/>
      <c r="M53" s="29"/>
      <c r="N53" s="29"/>
      <c r="O53" s="29"/>
      <c r="Q53" s="29"/>
      <c r="R53" s="29"/>
      <c r="S53" s="29"/>
      <c r="T53" s="29"/>
      <c r="U53" s="29"/>
      <c r="V53" s="29"/>
    </row>
    <row r="54" spans="1:22" x14ac:dyDescent="0.25">
      <c r="O54" s="29"/>
    </row>
    <row r="55" spans="1:22" ht="18" x14ac:dyDescent="0.35">
      <c r="A55" s="55" t="s">
        <v>395</v>
      </c>
      <c r="B55" s="90"/>
      <c r="C55" s="90"/>
      <c r="D55" s="90"/>
      <c r="E55" s="52"/>
      <c r="F55" s="52"/>
      <c r="G55" s="52"/>
      <c r="H55" s="52"/>
      <c r="I55" s="52"/>
      <c r="J55" s="52"/>
      <c r="K55" s="53"/>
      <c r="L55" s="53"/>
      <c r="M55" s="53"/>
      <c r="N55" s="53"/>
      <c r="O55" s="61"/>
      <c r="P55" s="53"/>
      <c r="Q55" s="53"/>
      <c r="R55" s="53"/>
      <c r="S55" s="53"/>
      <c r="T55" s="53"/>
      <c r="U55" s="53"/>
      <c r="V55" s="53"/>
    </row>
    <row r="56" spans="1:22" x14ac:dyDescent="0.25">
      <c r="A56" s="2"/>
      <c r="B56" s="75"/>
      <c r="C56" s="75"/>
      <c r="D56" s="75"/>
      <c r="E56" s="30"/>
      <c r="F56" s="30"/>
      <c r="G56" s="30"/>
      <c r="H56" s="30"/>
      <c r="I56" s="30"/>
      <c r="J56" s="30"/>
      <c r="K56" s="2"/>
      <c r="L56" s="2"/>
      <c r="M56" s="2"/>
      <c r="N56" s="2"/>
      <c r="O56" s="29"/>
      <c r="P56" s="2"/>
      <c r="Q56" s="2"/>
      <c r="R56" s="2"/>
      <c r="S56" s="2"/>
      <c r="T56" s="2"/>
      <c r="U56" s="2"/>
      <c r="V56" s="2"/>
    </row>
    <row r="57" spans="1:22" x14ac:dyDescent="0.25">
      <c r="A57" s="13" t="s">
        <v>57</v>
      </c>
      <c r="B57" s="76" t="s">
        <v>63</v>
      </c>
      <c r="C57" s="76" t="s">
        <v>64</v>
      </c>
      <c r="D57" s="76" t="s">
        <v>65</v>
      </c>
      <c r="E57" s="31" t="s">
        <v>66</v>
      </c>
      <c r="F57" s="31" t="s">
        <v>67</v>
      </c>
      <c r="G57" s="31" t="s">
        <v>68</v>
      </c>
      <c r="H57" s="31" t="s">
        <v>69</v>
      </c>
      <c r="I57" s="31" t="s">
        <v>70</v>
      </c>
      <c r="J57" s="31" t="s">
        <v>71</v>
      </c>
      <c r="K57" s="32" t="s">
        <v>72</v>
      </c>
      <c r="L57" s="32" t="s">
        <v>73</v>
      </c>
      <c r="M57" s="32"/>
      <c r="N57" s="32" t="s">
        <v>74</v>
      </c>
      <c r="O57" s="32" t="s">
        <v>75</v>
      </c>
      <c r="P57" s="32"/>
      <c r="Q57" s="32" t="s">
        <v>76</v>
      </c>
      <c r="R57" s="32" t="s">
        <v>77</v>
      </c>
      <c r="S57" s="32" t="s">
        <v>123</v>
      </c>
      <c r="T57" s="32" t="s">
        <v>124</v>
      </c>
      <c r="U57" s="32" t="s">
        <v>125</v>
      </c>
      <c r="V57" s="32" t="s">
        <v>126</v>
      </c>
    </row>
    <row r="58" spans="1:22" x14ac:dyDescent="0.25">
      <c r="A58" s="51" t="s">
        <v>78</v>
      </c>
      <c r="B58" s="73">
        <v>561263182.15436399</v>
      </c>
      <c r="C58" s="73">
        <v>590778471.16280079</v>
      </c>
      <c r="D58" s="73">
        <v>607779606.08747256</v>
      </c>
      <c r="E58" s="17">
        <v>199709444.4006533</v>
      </c>
      <c r="F58" s="17">
        <v>220186665.19217345</v>
      </c>
      <c r="G58" s="17">
        <v>232522666.29884329</v>
      </c>
      <c r="H58" s="17">
        <v>123267311.81524405</v>
      </c>
      <c r="I58" s="17">
        <v>137384083.37796962</v>
      </c>
      <c r="J58" s="17">
        <v>143070842.07687587</v>
      </c>
      <c r="K58" s="29">
        <f>(B58-C58)/C58</f>
        <v>-4.9959994226504698E-2</v>
      </c>
      <c r="L58" s="29">
        <f>(B58-D58)/D58</f>
        <v>-7.6535019384006531E-2</v>
      </c>
      <c r="M58" s="29"/>
      <c r="N58" s="29">
        <f>(E58-F58)/F58</f>
        <v>-9.2999368393395385E-2</v>
      </c>
      <c r="O58" s="29">
        <f t="shared" si="3"/>
        <v>-0.14111837964225693</v>
      </c>
      <c r="P58" s="2"/>
      <c r="Q58" s="29">
        <f>(H58-I58)/I58</f>
        <v>-0.10275405429526842</v>
      </c>
      <c r="R58" s="29">
        <f t="shared" ref="R58:R60" si="63">(H58-J58)/J58</f>
        <v>-0.13841765361939254</v>
      </c>
      <c r="S58" s="29">
        <f>B58/B60</f>
        <v>0.95249515237792248</v>
      </c>
      <c r="T58" s="29">
        <f>H58/H60</f>
        <v>0.96031036756566368</v>
      </c>
      <c r="U58" s="29">
        <f>C58/C60</f>
        <v>0.94686485891294681</v>
      </c>
      <c r="V58" s="29">
        <f>I58/I60</f>
        <v>0.95020466906128598</v>
      </c>
    </row>
    <row r="59" spans="1:22" x14ac:dyDescent="0.25">
      <c r="A59" s="51" t="s">
        <v>79</v>
      </c>
      <c r="B59" s="73">
        <v>27992501.460570537</v>
      </c>
      <c r="C59" s="73">
        <v>33152669.170199946</v>
      </c>
      <c r="D59" s="73">
        <v>37285069.133709617</v>
      </c>
      <c r="E59" s="17">
        <v>10040544.551106568</v>
      </c>
      <c r="F59" s="17">
        <v>12128290.580377234</v>
      </c>
      <c r="G59" s="17">
        <v>14399843.245325854</v>
      </c>
      <c r="H59" s="17">
        <v>5094638.6317975838</v>
      </c>
      <c r="I59" s="17">
        <v>7199591.9618835719</v>
      </c>
      <c r="J59" s="17">
        <v>8569289.4364543967</v>
      </c>
      <c r="K59" s="29">
        <f>(B59-C59)/C59</f>
        <v>-0.15564863520152841</v>
      </c>
      <c r="L59" s="29">
        <f>(B59-D59)/D59</f>
        <v>-0.249230265332608</v>
      </c>
      <c r="M59" s="29"/>
      <c r="N59" s="29">
        <f>(E59-F59)/F59</f>
        <v>-0.17213852318549325</v>
      </c>
      <c r="O59" s="29">
        <f t="shared" si="3"/>
        <v>-0.30273237145371712</v>
      </c>
      <c r="P59" s="2"/>
      <c r="Q59" s="29">
        <f>(H59-I59)/I59</f>
        <v>-0.29237119842765175</v>
      </c>
      <c r="R59" s="29">
        <f t="shared" si="63"/>
        <v>-0.4054771204104029</v>
      </c>
      <c r="S59" s="29">
        <f>B59/B60</f>
        <v>4.7504847622077434E-2</v>
      </c>
      <c r="T59" s="29">
        <f>H59/H60</f>
        <v>3.9689632434336389E-2</v>
      </c>
      <c r="U59" s="29">
        <f>C59/C60</f>
        <v>5.3135141087053132E-2</v>
      </c>
      <c r="V59" s="29">
        <f>I59/I60</f>
        <v>4.9795330938713994E-2</v>
      </c>
    </row>
    <row r="60" spans="1:22" ht="14.4" x14ac:dyDescent="0.3">
      <c r="A60" s="45" t="s">
        <v>80</v>
      </c>
      <c r="B60" s="102">
        <v>589255683.61493456</v>
      </c>
      <c r="C60" s="102">
        <v>623931140.33300078</v>
      </c>
      <c r="D60" s="102">
        <v>645064675.22118223</v>
      </c>
      <c r="E60" s="103">
        <v>209749988.95175987</v>
      </c>
      <c r="F60" s="103">
        <v>232314955.77255067</v>
      </c>
      <c r="G60" s="103">
        <v>246922509.54416916</v>
      </c>
      <c r="H60" s="103">
        <v>128361950.44704163</v>
      </c>
      <c r="I60" s="103">
        <v>144583675.3398532</v>
      </c>
      <c r="J60" s="103">
        <v>151640131.51333025</v>
      </c>
      <c r="K60" s="46">
        <f>(B60-C60)/C60</f>
        <v>-5.5575775076011497E-2</v>
      </c>
      <c r="L60" s="46">
        <f>(D60-B60)/D60</f>
        <v>8.6516893189216515E-2</v>
      </c>
      <c r="M60" s="46"/>
      <c r="N60" s="46">
        <f>(E60-F60)/F60</f>
        <v>-9.7130926184895133E-2</v>
      </c>
      <c r="O60" s="48">
        <f t="shared" si="3"/>
        <v>-0.15054326420475617</v>
      </c>
      <c r="P60" s="47"/>
      <c r="Q60" s="46">
        <f>(H60-I60)/I60</f>
        <v>-0.1121961027389943</v>
      </c>
      <c r="R60" s="48">
        <f t="shared" si="63"/>
        <v>-0.15350937007227736</v>
      </c>
      <c r="S60" s="48">
        <f>B60/B60</f>
        <v>1</v>
      </c>
      <c r="T60" s="48">
        <f>H60/H60</f>
        <v>1</v>
      </c>
      <c r="U60" s="48">
        <f>C60/C60</f>
        <v>1</v>
      </c>
      <c r="V60" s="48">
        <f>I60/I60</f>
        <v>1</v>
      </c>
    </row>
    <row r="61" spans="1:22" x14ac:dyDescent="0.25">
      <c r="A61" s="2"/>
      <c r="B61" s="75"/>
      <c r="C61" s="75"/>
      <c r="D61" s="75"/>
      <c r="E61" s="30"/>
      <c r="F61" s="30"/>
      <c r="G61" s="30"/>
      <c r="H61" s="30"/>
      <c r="I61" s="30"/>
      <c r="J61" s="30"/>
      <c r="K61" s="2"/>
      <c r="L61" s="2"/>
      <c r="M61" s="2"/>
      <c r="N61" s="2"/>
      <c r="O61" s="29"/>
      <c r="P61" s="2"/>
      <c r="Q61" s="2"/>
      <c r="R61" s="2"/>
      <c r="S61" s="2"/>
      <c r="T61" s="2"/>
      <c r="U61" s="2"/>
      <c r="V61" s="2"/>
    </row>
    <row r="62" spans="1:22" x14ac:dyDescent="0.25">
      <c r="A62" s="2"/>
      <c r="B62" s="75"/>
      <c r="C62" s="75"/>
      <c r="D62" s="75"/>
      <c r="E62" s="30"/>
      <c r="F62" s="30"/>
      <c r="G62" s="30"/>
      <c r="H62" s="30"/>
      <c r="I62" s="30"/>
      <c r="J62" s="30"/>
      <c r="K62" s="2"/>
      <c r="L62" s="2"/>
      <c r="M62" s="2"/>
      <c r="N62" s="2"/>
      <c r="O62" s="29"/>
      <c r="P62" s="2"/>
      <c r="Q62" s="2"/>
      <c r="R62" s="2"/>
      <c r="S62" s="2"/>
      <c r="T62" s="2"/>
      <c r="U62" s="2"/>
      <c r="V62" s="2"/>
    </row>
    <row r="63" spans="1:22" x14ac:dyDescent="0.25">
      <c r="A63" s="13" t="s">
        <v>57</v>
      </c>
      <c r="B63" s="76" t="s">
        <v>63</v>
      </c>
      <c r="C63" s="76" t="s">
        <v>64</v>
      </c>
      <c r="D63" s="76" t="s">
        <v>65</v>
      </c>
      <c r="E63" s="31" t="s">
        <v>66</v>
      </c>
      <c r="F63" s="31" t="s">
        <v>67</v>
      </c>
      <c r="G63" s="31" t="s">
        <v>68</v>
      </c>
      <c r="H63" s="31" t="s">
        <v>69</v>
      </c>
      <c r="I63" s="31" t="s">
        <v>70</v>
      </c>
      <c r="J63" s="31" t="s">
        <v>71</v>
      </c>
      <c r="K63" s="32" t="s">
        <v>72</v>
      </c>
      <c r="L63" s="32" t="s">
        <v>73</v>
      </c>
      <c r="M63" s="32"/>
      <c r="N63" s="32" t="s">
        <v>74</v>
      </c>
      <c r="O63" s="32" t="s">
        <v>75</v>
      </c>
      <c r="P63" s="32"/>
      <c r="Q63" s="32" t="s">
        <v>76</v>
      </c>
      <c r="R63" s="32" t="s">
        <v>77</v>
      </c>
      <c r="S63" s="32" t="s">
        <v>123</v>
      </c>
      <c r="T63" s="32" t="s">
        <v>124</v>
      </c>
      <c r="U63" s="32" t="s">
        <v>125</v>
      </c>
      <c r="V63" s="32" t="s">
        <v>126</v>
      </c>
    </row>
    <row r="64" spans="1:22" x14ac:dyDescent="0.25">
      <c r="A64" s="14" t="s">
        <v>320</v>
      </c>
      <c r="B64" s="91">
        <f>B76</f>
        <v>561263182.15436482</v>
      </c>
      <c r="C64" s="91">
        <f t="shared" ref="C64:J64" si="64">C76</f>
        <v>590778471.16280055</v>
      </c>
      <c r="D64" s="91">
        <f t="shared" si="64"/>
        <v>607779606.0874722</v>
      </c>
      <c r="E64" s="16">
        <f t="shared" si="64"/>
        <v>199709444.40065324</v>
      </c>
      <c r="F64" s="16">
        <f t="shared" si="64"/>
        <v>220186665.19217348</v>
      </c>
      <c r="G64" s="16">
        <f t="shared" si="64"/>
        <v>232522666.29884303</v>
      </c>
      <c r="H64" s="16">
        <f t="shared" si="64"/>
        <v>123267311.81524408</v>
      </c>
      <c r="I64" s="16">
        <f t="shared" si="64"/>
        <v>137384083.37796977</v>
      </c>
      <c r="J64" s="16">
        <f t="shared" si="64"/>
        <v>143070842.07687563</v>
      </c>
      <c r="K64" s="42">
        <f t="shared" ref="K64:K65" si="65">(B64-C64)/C64</f>
        <v>-4.99599942265029E-2</v>
      </c>
      <c r="L64" s="29">
        <f t="shared" ref="L64:L71" si="66">(B64-D64)/D64</f>
        <v>-7.6535019384004616E-2</v>
      </c>
      <c r="M64" s="42"/>
      <c r="N64" s="42">
        <f t="shared" ref="N64:N65" si="67">(E64-F64)/F64</f>
        <v>-9.2999368393395787E-2</v>
      </c>
      <c r="O64" s="29">
        <f t="shared" si="3"/>
        <v>-0.14111837964225621</v>
      </c>
      <c r="P64" s="39"/>
      <c r="Q64" s="42">
        <f t="shared" ref="Q64:Q65" si="68">(H64-I64)/I64</f>
        <v>-0.10275405429526917</v>
      </c>
      <c r="R64" s="42">
        <f t="shared" ref="R64:R71" si="69">(H64-J64)/J64</f>
        <v>-0.1384176536193909</v>
      </c>
      <c r="S64" s="42">
        <f t="shared" ref="S64:S67" si="70">B64/$B$76</f>
        <v>1</v>
      </c>
      <c r="T64" s="42">
        <f t="shared" ref="T64:T67" si="71">H64/$H$76</f>
        <v>1</v>
      </c>
      <c r="U64" s="42">
        <f t="shared" ref="U64:U67" si="72">C64/$C$76</f>
        <v>1</v>
      </c>
      <c r="V64" s="42">
        <f t="shared" ref="V64:V67" si="73">I64/$I$76</f>
        <v>1</v>
      </c>
    </row>
    <row r="65" spans="1:22" s="44" customFormat="1" x14ac:dyDescent="0.25">
      <c r="A65" s="44" t="s">
        <v>114</v>
      </c>
      <c r="B65" s="93">
        <f>B77</f>
        <v>296985274.21773875</v>
      </c>
      <c r="C65" s="93">
        <f t="shared" ref="C65:J65" si="74">C77</f>
        <v>313704905.44087273</v>
      </c>
      <c r="D65" s="93">
        <f t="shared" si="74"/>
        <v>341644274.02582085</v>
      </c>
      <c r="E65" s="62">
        <f t="shared" si="74"/>
        <v>117327965.91555111</v>
      </c>
      <c r="F65" s="62">
        <f t="shared" si="74"/>
        <v>129635118.77233982</v>
      </c>
      <c r="G65" s="62">
        <f t="shared" si="74"/>
        <v>142981641.64915916</v>
      </c>
      <c r="H65" s="62">
        <f t="shared" si="74"/>
        <v>74382486.556338817</v>
      </c>
      <c r="I65" s="62">
        <f t="shared" si="74"/>
        <v>83140650.091377258</v>
      </c>
      <c r="J65" s="62">
        <f t="shared" si="74"/>
        <v>90551158.705975562</v>
      </c>
      <c r="K65" s="49">
        <f t="shared" si="65"/>
        <v>-5.3297321569251987E-2</v>
      </c>
      <c r="L65" s="29">
        <f t="shared" si="66"/>
        <v>-0.13071783490422806</v>
      </c>
      <c r="M65" s="49"/>
      <c r="N65" s="49">
        <f t="shared" si="67"/>
        <v>-9.4936873382297393E-2</v>
      </c>
      <c r="O65" s="49">
        <f t="shared" si="3"/>
        <v>-0.17941936767347863</v>
      </c>
      <c r="Q65" s="49">
        <f t="shared" si="68"/>
        <v>-0.10534153299754838</v>
      </c>
      <c r="R65" s="49">
        <f t="shared" si="69"/>
        <v>-0.17855842355521132</v>
      </c>
      <c r="S65" s="49">
        <f t="shared" si="70"/>
        <v>0.52913728115531111</v>
      </c>
      <c r="T65" s="49">
        <f t="shared" si="71"/>
        <v>0.60342426115225922</v>
      </c>
      <c r="U65" s="49">
        <f t="shared" si="72"/>
        <v>0.53100260208098415</v>
      </c>
      <c r="V65" s="49">
        <f t="shared" si="73"/>
        <v>0.60516944937967454</v>
      </c>
    </row>
    <row r="66" spans="1:22" s="44" customFormat="1" x14ac:dyDescent="0.25">
      <c r="A66" s="44" t="s">
        <v>115</v>
      </c>
      <c r="B66" s="93">
        <f t="shared" ref="B66:J66" si="75">B78+B79</f>
        <v>231836104.79249537</v>
      </c>
      <c r="C66" s="93">
        <f t="shared" si="75"/>
        <v>240590146.44032276</v>
      </c>
      <c r="D66" s="93">
        <f t="shared" si="75"/>
        <v>235355421.58382607</v>
      </c>
      <c r="E66" s="62">
        <f t="shared" si="75"/>
        <v>75350190.300848112</v>
      </c>
      <c r="F66" s="62">
        <f t="shared" si="75"/>
        <v>81873640.057123035</v>
      </c>
      <c r="G66" s="62">
        <f t="shared" si="75"/>
        <v>82146171.180508539</v>
      </c>
      <c r="H66" s="62">
        <f t="shared" si="75"/>
        <v>46571718.050957277</v>
      </c>
      <c r="I66" s="62">
        <f t="shared" si="75"/>
        <v>51454412.022949934</v>
      </c>
      <c r="J66" s="62">
        <f t="shared" si="75"/>
        <v>50235765.606607407</v>
      </c>
      <c r="K66" s="49">
        <f>(B66-C66)/C66</f>
        <v>-3.6385703144325508E-2</v>
      </c>
      <c r="L66" s="29">
        <f t="shared" si="66"/>
        <v>-1.4953200430427421E-2</v>
      </c>
      <c r="M66" s="49"/>
      <c r="N66" s="49">
        <f>(E66-F66)/F66</f>
        <v>-7.96770456489235E-2</v>
      </c>
      <c r="O66" s="49">
        <f t="shared" si="3"/>
        <v>-8.2730342534491283E-2</v>
      </c>
      <c r="Q66" s="49">
        <f>(H66-I66)/I66</f>
        <v>-9.489359182289081E-2</v>
      </c>
      <c r="R66" s="49">
        <f t="shared" si="69"/>
        <v>-7.2937030249384818E-2</v>
      </c>
      <c r="S66" s="49">
        <f t="shared" si="70"/>
        <v>0.41306130913952099</v>
      </c>
      <c r="T66" s="49">
        <f t="shared" si="71"/>
        <v>0.37781077047222428</v>
      </c>
      <c r="U66" s="49">
        <f t="shared" si="72"/>
        <v>0.40724257599770158</v>
      </c>
      <c r="V66" s="49">
        <f t="shared" si="73"/>
        <v>0.37452964534027605</v>
      </c>
    </row>
    <row r="67" spans="1:22" s="44" customFormat="1" x14ac:dyDescent="0.25">
      <c r="A67" s="44" t="s">
        <v>127</v>
      </c>
      <c r="B67" s="93">
        <f>B80+B81+B82+B83+B84+B85+B86+B87</f>
        <v>32441803.144130759</v>
      </c>
      <c r="C67" s="93">
        <f t="shared" ref="C67:J67" si="76">C80+C81+C82+C83+C84+C85+C86+C87</f>
        <v>36483419.281605072</v>
      </c>
      <c r="D67" s="93">
        <f t="shared" si="76"/>
        <v>30779910.477825344</v>
      </c>
      <c r="E67" s="62">
        <f t="shared" si="76"/>
        <v>7031288.1842540354</v>
      </c>
      <c r="F67" s="62">
        <f t="shared" si="76"/>
        <v>8677906.362710651</v>
      </c>
      <c r="G67" s="62">
        <f t="shared" si="76"/>
        <v>7394853.4691753061</v>
      </c>
      <c r="H67" s="62">
        <f t="shared" si="76"/>
        <v>2313107.2079479867</v>
      </c>
      <c r="I67" s="62">
        <f t="shared" si="76"/>
        <v>2789021.2636425681</v>
      </c>
      <c r="J67" s="62">
        <f t="shared" si="76"/>
        <v>2283917.7642926746</v>
      </c>
      <c r="K67" s="49">
        <f>(B67-C67)/C67</f>
        <v>-0.11077953264956432</v>
      </c>
      <c r="L67" s="29">
        <f t="shared" si="66"/>
        <v>5.3992771275364379E-2</v>
      </c>
      <c r="M67" s="49"/>
      <c r="N67" s="49">
        <f>(E67-F67)/F67</f>
        <v>-0.18974832288260302</v>
      </c>
      <c r="O67" s="49">
        <f t="shared" si="3"/>
        <v>-4.9164636789188004E-2</v>
      </c>
      <c r="Q67" s="49">
        <f>(H67-I67)/I67</f>
        <v>-0.17063837479425295</v>
      </c>
      <c r="R67" s="49">
        <f t="shared" si="69"/>
        <v>1.2780426735001986E-2</v>
      </c>
      <c r="S67" s="49">
        <f t="shared" si="70"/>
        <v>5.7801409705167964E-2</v>
      </c>
      <c r="T67" s="49">
        <f t="shared" si="71"/>
        <v>1.87649683755165E-2</v>
      </c>
      <c r="U67" s="49">
        <f t="shared" si="72"/>
        <v>6.1754821921314318E-2</v>
      </c>
      <c r="V67" s="49">
        <f t="shared" si="73"/>
        <v>2.030090528004936E-2</v>
      </c>
    </row>
    <row r="68" spans="1:22" s="39" customFormat="1" x14ac:dyDescent="0.25">
      <c r="A68" s="14" t="s">
        <v>79</v>
      </c>
      <c r="B68" s="91">
        <f>B88</f>
        <v>27992501.460570548</v>
      </c>
      <c r="C68" s="91">
        <f t="shared" ref="C68:J68" si="77">C88</f>
        <v>33152669.170199953</v>
      </c>
      <c r="D68" s="91">
        <f t="shared" si="77"/>
        <v>37285069.13370961</v>
      </c>
      <c r="E68" s="16">
        <f t="shared" si="77"/>
        <v>10040544.551106568</v>
      </c>
      <c r="F68" s="16">
        <f t="shared" si="77"/>
        <v>12128290.580377234</v>
      </c>
      <c r="G68" s="16">
        <f t="shared" si="77"/>
        <v>14399843.245325854</v>
      </c>
      <c r="H68" s="16">
        <f t="shared" si="77"/>
        <v>5094638.6317975847</v>
      </c>
      <c r="I68" s="16">
        <f t="shared" si="77"/>
        <v>7199591.9618835719</v>
      </c>
      <c r="J68" s="16">
        <f t="shared" si="77"/>
        <v>8569289.4364543986</v>
      </c>
      <c r="K68" s="42">
        <f t="shared" ref="K68" si="78">(B68-C68)/C68</f>
        <v>-0.15564863520152827</v>
      </c>
      <c r="L68" s="29">
        <f t="shared" si="66"/>
        <v>-0.24923026533260756</v>
      </c>
      <c r="M68" s="42"/>
      <c r="N68" s="42">
        <f t="shared" ref="N68" si="79">(E68-F68)/F68</f>
        <v>-0.17213852318549325</v>
      </c>
      <c r="O68" s="42">
        <f t="shared" si="3"/>
        <v>-0.30273237145371712</v>
      </c>
      <c r="Q68" s="42">
        <f t="shared" ref="Q68" si="80">(H68-I68)/I68</f>
        <v>-0.29237119842765158</v>
      </c>
      <c r="R68" s="42">
        <f t="shared" si="69"/>
        <v>-0.4054771204104029</v>
      </c>
      <c r="S68" s="42">
        <f>B68/$B$68</f>
        <v>1</v>
      </c>
      <c r="T68" s="42">
        <f>H68/$H$68</f>
        <v>1</v>
      </c>
      <c r="U68" s="42">
        <f>C68/$C$68</f>
        <v>1</v>
      </c>
      <c r="V68" s="42">
        <f>I68/$I$68</f>
        <v>1</v>
      </c>
    </row>
    <row r="69" spans="1:22" x14ac:dyDescent="0.25">
      <c r="A69" s="44" t="s">
        <v>114</v>
      </c>
      <c r="B69" s="73">
        <f>B89</f>
        <v>14458953.726432813</v>
      </c>
      <c r="C69" s="73">
        <f t="shared" ref="C69:J69" si="81">C89</f>
        <v>17038236.464945879</v>
      </c>
      <c r="D69" s="73">
        <f t="shared" si="81"/>
        <v>17846598.949702661</v>
      </c>
      <c r="E69" s="17">
        <f t="shared" si="81"/>
        <v>5344327.4761239775</v>
      </c>
      <c r="F69" s="17">
        <f t="shared" si="81"/>
        <v>6255717.6427317401</v>
      </c>
      <c r="G69" s="17">
        <f t="shared" si="81"/>
        <v>6955804.558517416</v>
      </c>
      <c r="H69" s="17">
        <f t="shared" si="81"/>
        <v>2692797.1846801545</v>
      </c>
      <c r="I69" s="17">
        <f t="shared" si="81"/>
        <v>3722879.9525828012</v>
      </c>
      <c r="J69" s="17">
        <f t="shared" si="81"/>
        <v>4230948.4056443302</v>
      </c>
      <c r="K69" s="29">
        <f>(B69-C69)/C69</f>
        <v>-0.15138202500121589</v>
      </c>
      <c r="L69" s="29">
        <f t="shared" si="66"/>
        <v>-0.18982021352176398</v>
      </c>
      <c r="M69" s="29"/>
      <c r="N69" s="29">
        <f>(E69-F69)/F69</f>
        <v>-0.14568914689854476</v>
      </c>
      <c r="O69" s="29">
        <f t="shared" si="3"/>
        <v>-0.23167371492923519</v>
      </c>
      <c r="P69" s="2"/>
      <c r="Q69" s="29">
        <f>(H69-I69)/I69</f>
        <v>-0.27668976196452749</v>
      </c>
      <c r="R69" s="29">
        <f t="shared" si="69"/>
        <v>-0.36354761946805897</v>
      </c>
      <c r="S69" s="49">
        <f t="shared" ref="S69:S71" si="82">B69/$B$68</f>
        <v>0.51652953369670407</v>
      </c>
      <c r="T69" s="49">
        <f t="shared" ref="T69:T71" si="83">H69/$H$68</f>
        <v>0.52855509081122642</v>
      </c>
      <c r="U69" s="49">
        <f t="shared" ref="U69:U71" si="84">C69/$C$68</f>
        <v>0.51393256987769464</v>
      </c>
      <c r="V69" s="49">
        <f t="shared" ref="V69:V71" si="85">I69/$I$68</f>
        <v>0.51709596492310295</v>
      </c>
    </row>
    <row r="70" spans="1:22" x14ac:dyDescent="0.25">
      <c r="A70" s="44" t="s">
        <v>115</v>
      </c>
      <c r="B70" s="73">
        <f>B90+B91</f>
        <v>10973296.796222977</v>
      </c>
      <c r="C70" s="73">
        <f t="shared" ref="C70:J70" si="86">C90+C91</f>
        <v>12663888.751465226</v>
      </c>
      <c r="D70" s="73">
        <f t="shared" si="86"/>
        <v>15247550.38366171</v>
      </c>
      <c r="E70" s="17">
        <f t="shared" si="86"/>
        <v>4053002.4352681846</v>
      </c>
      <c r="F70" s="17">
        <f t="shared" si="86"/>
        <v>4919115.9628958171</v>
      </c>
      <c r="G70" s="17">
        <f t="shared" si="86"/>
        <v>6285390.8894111942</v>
      </c>
      <c r="H70" s="17">
        <f t="shared" si="86"/>
        <v>2144935.1241915058</v>
      </c>
      <c r="I70" s="17">
        <f t="shared" si="86"/>
        <v>3015574.018637619</v>
      </c>
      <c r="J70" s="17">
        <f t="shared" si="86"/>
        <v>3764745.1342910584</v>
      </c>
      <c r="K70" s="29">
        <f>(B70-C70)/C70</f>
        <v>-0.13349706306024245</v>
      </c>
      <c r="L70" s="29">
        <f t="shared" si="66"/>
        <v>-0.28032395236540725</v>
      </c>
      <c r="M70" s="29"/>
      <c r="N70" s="29">
        <f>(E70-F70)/F70</f>
        <v>-0.17607097172756284</v>
      </c>
      <c r="O70" s="29">
        <f t="shared" si="3"/>
        <v>-0.35517098195179014</v>
      </c>
      <c r="P70" s="2"/>
      <c r="Q70" s="29">
        <f>(H70-I70)/I70</f>
        <v>-0.2887141516225995</v>
      </c>
      <c r="R70" s="29">
        <f t="shared" si="69"/>
        <v>-0.43025754794011573</v>
      </c>
      <c r="S70" s="49">
        <f t="shared" si="82"/>
        <v>0.3920084388199338</v>
      </c>
      <c r="T70" s="49">
        <f t="shared" si="83"/>
        <v>0.42101810927356986</v>
      </c>
      <c r="U70" s="49">
        <f t="shared" si="84"/>
        <v>0.38198700341293956</v>
      </c>
      <c r="V70" s="49">
        <f t="shared" si="85"/>
        <v>0.41885346205768559</v>
      </c>
    </row>
    <row r="71" spans="1:22" x14ac:dyDescent="0.25">
      <c r="A71" s="44" t="s">
        <v>127</v>
      </c>
      <c r="B71" s="73">
        <f>B92+B93+B94+B95+B96+B97+B98+B99+B100</f>
        <v>2560250.9379147543</v>
      </c>
      <c r="C71" s="73">
        <f t="shared" ref="C71:J71" si="87">C92+C93+C94+C95+C96+C97+C98+C99+C100</f>
        <v>3450543.9537888491</v>
      </c>
      <c r="D71" s="73">
        <f t="shared" si="87"/>
        <v>4190919.8003452383</v>
      </c>
      <c r="E71" s="17">
        <f t="shared" si="87"/>
        <v>643214.63971440506</v>
      </c>
      <c r="F71" s="17">
        <f t="shared" si="87"/>
        <v>953456.97474967584</v>
      </c>
      <c r="G71" s="17">
        <f t="shared" si="87"/>
        <v>1158647.7973972426</v>
      </c>
      <c r="H71" s="17">
        <f t="shared" si="87"/>
        <v>256906.32292592395</v>
      </c>
      <c r="I71" s="17">
        <f t="shared" si="87"/>
        <v>461137.99066315108</v>
      </c>
      <c r="J71" s="17">
        <f t="shared" si="87"/>
        <v>573595.89651900937</v>
      </c>
      <c r="K71" s="29">
        <f>(B71-C71)/C71</f>
        <v>-0.25801526593988577</v>
      </c>
      <c r="L71" s="29">
        <f t="shared" si="66"/>
        <v>-0.38909569739228922</v>
      </c>
      <c r="M71" s="29"/>
      <c r="N71" s="29">
        <f>(E71-F71)/F71</f>
        <v>-0.3253868221129988</v>
      </c>
      <c r="O71" s="29">
        <f t="shared" si="3"/>
        <v>-0.44485749581597939</v>
      </c>
      <c r="P71" s="2"/>
      <c r="Q71" s="29">
        <f>(H71-I71)/I71</f>
        <v>-0.44288623334530874</v>
      </c>
      <c r="R71" s="29">
        <f t="shared" si="69"/>
        <v>-0.55211269033649735</v>
      </c>
      <c r="S71" s="49">
        <f t="shared" si="82"/>
        <v>9.1462027483361991E-2</v>
      </c>
      <c r="T71" s="49">
        <f t="shared" si="83"/>
        <v>5.0426799915203699E-2</v>
      </c>
      <c r="U71" s="49">
        <f t="shared" si="84"/>
        <v>0.10408042670936585</v>
      </c>
      <c r="V71" s="49">
        <f t="shared" si="85"/>
        <v>6.4050573019211382E-2</v>
      </c>
    </row>
    <row r="72" spans="1:22" x14ac:dyDescent="0.25">
      <c r="A72" s="44"/>
      <c r="K72" s="2"/>
      <c r="L72" s="2"/>
      <c r="M72" s="2"/>
      <c r="N72" s="2"/>
      <c r="O72" s="29"/>
      <c r="P72" s="2"/>
      <c r="Q72" s="2"/>
      <c r="R72" s="2"/>
      <c r="S72" s="2"/>
      <c r="T72" s="2"/>
      <c r="U72" s="2"/>
      <c r="V72" s="2"/>
    </row>
    <row r="73" spans="1:22" x14ac:dyDescent="0.25">
      <c r="A73" s="2"/>
      <c r="K73" s="2"/>
      <c r="L73" s="2"/>
      <c r="M73" s="2"/>
      <c r="N73" s="2"/>
      <c r="O73" s="29"/>
      <c r="P73" s="2"/>
      <c r="Q73" s="2"/>
      <c r="R73" s="2"/>
      <c r="S73" s="2"/>
      <c r="T73" s="2"/>
      <c r="U73" s="2"/>
      <c r="V73" s="2"/>
    </row>
    <row r="74" spans="1:22" x14ac:dyDescent="0.25">
      <c r="A74" s="2"/>
      <c r="B74" s="75"/>
      <c r="C74" s="75"/>
      <c r="D74" s="75"/>
      <c r="E74" s="30"/>
      <c r="F74" s="30"/>
      <c r="G74" s="30"/>
      <c r="H74" s="30"/>
      <c r="I74" s="30"/>
      <c r="J74" s="30"/>
      <c r="K74" s="2"/>
      <c r="L74" s="2"/>
      <c r="M74" s="2"/>
      <c r="N74" s="2"/>
      <c r="O74" s="29"/>
      <c r="P74" s="2"/>
      <c r="Q74" s="2"/>
      <c r="R74" s="2"/>
      <c r="S74" s="2"/>
      <c r="T74" s="2"/>
      <c r="U74" s="2"/>
      <c r="V74" s="2"/>
    </row>
    <row r="75" spans="1:22" x14ac:dyDescent="0.25">
      <c r="A75" s="13" t="s">
        <v>57</v>
      </c>
      <c r="B75" s="76" t="s">
        <v>63</v>
      </c>
      <c r="C75" s="76" t="s">
        <v>64</v>
      </c>
      <c r="D75" s="76" t="s">
        <v>65</v>
      </c>
      <c r="E75" s="31" t="s">
        <v>66</v>
      </c>
      <c r="F75" s="31" t="s">
        <v>67</v>
      </c>
      <c r="G75" s="31" t="s">
        <v>68</v>
      </c>
      <c r="H75" s="31" t="s">
        <v>69</v>
      </c>
      <c r="I75" s="31" t="s">
        <v>70</v>
      </c>
      <c r="J75" s="31" t="s">
        <v>71</v>
      </c>
      <c r="K75" s="32" t="s">
        <v>72</v>
      </c>
      <c r="L75" s="32" t="s">
        <v>73</v>
      </c>
      <c r="M75" s="32"/>
      <c r="N75" s="32" t="s">
        <v>74</v>
      </c>
      <c r="O75" s="32" t="s">
        <v>75</v>
      </c>
      <c r="P75" s="32"/>
      <c r="Q75" s="32" t="s">
        <v>76</v>
      </c>
      <c r="R75" s="32" t="s">
        <v>77</v>
      </c>
      <c r="S75" s="32" t="s">
        <v>123</v>
      </c>
      <c r="T75" s="32" t="s">
        <v>124</v>
      </c>
      <c r="U75" s="32" t="s">
        <v>125</v>
      </c>
      <c r="V75" s="32" t="s">
        <v>126</v>
      </c>
    </row>
    <row r="76" spans="1:22" s="39" customFormat="1" x14ac:dyDescent="0.25">
      <c r="A76" s="71" t="s">
        <v>391</v>
      </c>
      <c r="B76" s="92">
        <v>561263182.15436482</v>
      </c>
      <c r="C76" s="92">
        <v>590778471.16280055</v>
      </c>
      <c r="D76" s="92">
        <v>607779606.0874722</v>
      </c>
      <c r="E76" s="72">
        <v>199709444.40065324</v>
      </c>
      <c r="F76" s="72">
        <v>220186665.19217348</v>
      </c>
      <c r="G76" s="72">
        <v>232522666.29884303</v>
      </c>
      <c r="H76" s="72">
        <v>123267311.81524408</v>
      </c>
      <c r="I76" s="72">
        <v>137384083.37796977</v>
      </c>
      <c r="J76" s="72">
        <v>143070842.07687563</v>
      </c>
      <c r="K76" s="42">
        <f t="shared" ref="K76:K77" si="88">(B76-C76)/C76</f>
        <v>-4.99599942265029E-2</v>
      </c>
      <c r="L76" s="42">
        <f>(B76-D76)/D76</f>
        <v>-7.6535019384004616E-2</v>
      </c>
      <c r="M76" s="42"/>
      <c r="N76" s="42">
        <f t="shared" ref="N76:N77" si="89">(E76-F76)/F76</f>
        <v>-9.2999368393395787E-2</v>
      </c>
      <c r="O76" s="42">
        <f t="shared" ref="O76:O88" si="90">(E76-G76)/G76</f>
        <v>-0.14111837964225621</v>
      </c>
      <c r="Q76" s="42">
        <f t="shared" ref="Q76:Q77" si="91">(H76-I76)/I76</f>
        <v>-0.10275405429526917</v>
      </c>
      <c r="R76" s="42">
        <f t="shared" ref="R76:R77" si="92">(H76-J76)/J76</f>
        <v>-0.1384176536193909</v>
      </c>
      <c r="S76" s="42">
        <f>B76/$B$76</f>
        <v>1</v>
      </c>
      <c r="T76" s="42">
        <f>H76/$H$76</f>
        <v>1</v>
      </c>
      <c r="U76" s="42">
        <f>C76/$C$76</f>
        <v>1</v>
      </c>
      <c r="V76" s="42">
        <f>I76/$I$76</f>
        <v>1</v>
      </c>
    </row>
    <row r="77" spans="1:22" x14ac:dyDescent="0.25">
      <c r="A77" s="15" t="s">
        <v>116</v>
      </c>
      <c r="B77" s="73">
        <v>296985274.21773875</v>
      </c>
      <c r="C77" s="73">
        <v>313704905.44087273</v>
      </c>
      <c r="D77" s="73">
        <v>341644274.02582085</v>
      </c>
      <c r="E77" s="17">
        <v>117327965.91555111</v>
      </c>
      <c r="F77" s="17">
        <v>129635118.77233982</v>
      </c>
      <c r="G77" s="17">
        <v>142981641.64915916</v>
      </c>
      <c r="H77" s="17">
        <v>74382486.556338817</v>
      </c>
      <c r="I77" s="17">
        <v>83140650.091377258</v>
      </c>
      <c r="J77" s="17">
        <v>90551158.705975562</v>
      </c>
      <c r="K77" s="49">
        <f t="shared" si="88"/>
        <v>-5.3297321569251987E-2</v>
      </c>
      <c r="L77" s="49">
        <f t="shared" ref="L77:L83" si="93">(B77-D77)/D77</f>
        <v>-0.13071783490422806</v>
      </c>
      <c r="M77" s="49"/>
      <c r="N77" s="49">
        <f t="shared" si="89"/>
        <v>-9.4936873382297393E-2</v>
      </c>
      <c r="O77" s="29">
        <f t="shared" si="90"/>
        <v>-0.17941936767347863</v>
      </c>
      <c r="P77" s="44"/>
      <c r="Q77" s="49">
        <f t="shared" si="91"/>
        <v>-0.10534153299754838</v>
      </c>
      <c r="R77" s="29">
        <f t="shared" si="92"/>
        <v>-0.17855842355521132</v>
      </c>
      <c r="S77" s="49">
        <f t="shared" ref="S77" si="94">B77/$B$76</f>
        <v>0.52913728115531111</v>
      </c>
      <c r="T77" s="49">
        <f t="shared" ref="T77" si="95">H77/$H$76</f>
        <v>0.60342426115225922</v>
      </c>
      <c r="U77" s="49">
        <f t="shared" ref="U77" si="96">C77/$C$76</f>
        <v>0.53100260208098415</v>
      </c>
      <c r="V77" s="49">
        <f t="shared" ref="V77" si="97">I77/$I$76</f>
        <v>0.60516944937967454</v>
      </c>
    </row>
    <row r="78" spans="1:22" x14ac:dyDescent="0.25">
      <c r="A78" s="15" t="s">
        <v>224</v>
      </c>
      <c r="B78" s="73">
        <v>177011753.85819334</v>
      </c>
      <c r="C78" s="73">
        <v>181527160.60135028</v>
      </c>
      <c r="D78" s="73">
        <v>176905812.73829955</v>
      </c>
      <c r="E78" s="17">
        <v>57351716.318900079</v>
      </c>
      <c r="F78" s="17">
        <v>61814176.267532125</v>
      </c>
      <c r="G78" s="17">
        <v>62069024.978685841</v>
      </c>
      <c r="H78" s="17">
        <v>37474824.88751737</v>
      </c>
      <c r="I78" s="17">
        <v>41231019.248963714</v>
      </c>
      <c r="J78" s="17">
        <v>40078631.394423783</v>
      </c>
      <c r="K78" s="49">
        <f>(B78-C78)/C78</f>
        <v>-2.4874551710050558E-2</v>
      </c>
      <c r="L78" s="49">
        <f t="shared" si="93"/>
        <v>5.9885607066235969E-4</v>
      </c>
      <c r="M78" s="49"/>
      <c r="N78" s="49">
        <f>(E78-F78)/F78</f>
        <v>-7.2191529808930774E-2</v>
      </c>
      <c r="O78" s="29">
        <f>(E78-G78)/G78</f>
        <v>-7.6001011155011053E-2</v>
      </c>
      <c r="P78" s="44"/>
      <c r="Q78" s="49">
        <f>(H78-I78)/I78</f>
        <v>-9.1101176489609831E-2</v>
      </c>
      <c r="R78" s="29">
        <f>(H78-J78)/J78</f>
        <v>-6.4967450641757324E-2</v>
      </c>
      <c r="S78" s="49">
        <f>B78/$B$76</f>
        <v>0.31538101818606301</v>
      </c>
      <c r="T78" s="49">
        <f>H78/$H$76</f>
        <v>0.30401267242434482</v>
      </c>
      <c r="U78" s="49">
        <f>C78/$C$76</f>
        <v>0.30726773141218094</v>
      </c>
      <c r="V78" s="49">
        <f>I78/$I$76</f>
        <v>0.30011496408597299</v>
      </c>
    </row>
    <row r="79" spans="1:22" x14ac:dyDescent="0.25">
      <c r="A79" s="15" t="s">
        <v>87</v>
      </c>
      <c r="B79" s="73">
        <v>54824350.934302039</v>
      </c>
      <c r="C79" s="73">
        <v>59062985.838972494</v>
      </c>
      <c r="D79" s="73">
        <v>58449608.845526524</v>
      </c>
      <c r="E79" s="17">
        <v>17998473.981948033</v>
      </c>
      <c r="F79" s="17">
        <v>20059463.789590906</v>
      </c>
      <c r="G79" s="17">
        <v>20077146.201822702</v>
      </c>
      <c r="H79" s="17">
        <v>9096893.1634399071</v>
      </c>
      <c r="I79" s="17">
        <v>10223392.773986222</v>
      </c>
      <c r="J79" s="17">
        <v>10157134.212183623</v>
      </c>
      <c r="K79" s="49">
        <f t="shared" ref="K79:K80" si="98">(B79-C79)/C79</f>
        <v>-7.1764656738258006E-2</v>
      </c>
      <c r="L79" s="49">
        <f t="shared" si="93"/>
        <v>-6.202364708385804E-2</v>
      </c>
      <c r="M79" s="49"/>
      <c r="N79" s="49">
        <f t="shared" ref="N79:N80" si="99">(E79-F79)/F79</f>
        <v>-0.10274401296371369</v>
      </c>
      <c r="O79" s="29">
        <f t="shared" ref="O79:O80" si="100">(E79-G79)/G79</f>
        <v>-0.1035342472968572</v>
      </c>
      <c r="P79" s="44"/>
      <c r="Q79" s="49">
        <f t="shared" ref="Q79:Q80" si="101">(H79-I79)/I79</f>
        <v>-0.1101884311255978</v>
      </c>
      <c r="R79" s="29">
        <f t="shared" ref="R79:R80" si="102">(H79-J79)/J79</f>
        <v>-0.10438387704594292</v>
      </c>
      <c r="S79" s="49">
        <f t="shared" ref="S79:S80" si="103">B79/$B$76</f>
        <v>9.7680290953457982E-2</v>
      </c>
      <c r="T79" s="49">
        <f t="shared" ref="T79:T80" si="104">H79/$H$76</f>
        <v>7.3798098047879415E-2</v>
      </c>
      <c r="U79" s="49">
        <f t="shared" ref="U79:U80" si="105">C79/$C$76</f>
        <v>9.9974844585520681E-2</v>
      </c>
      <c r="V79" s="49">
        <f t="shared" ref="V79:V80" si="106">I79/$I$76</f>
        <v>7.4414681254303103E-2</v>
      </c>
    </row>
    <row r="80" spans="1:22" x14ac:dyDescent="0.25">
      <c r="A80" s="15" t="s">
        <v>88</v>
      </c>
      <c r="B80" s="73">
        <v>24456295.40768896</v>
      </c>
      <c r="C80" s="73">
        <v>25676694.296785623</v>
      </c>
      <c r="D80" s="73">
        <v>21806809.921176765</v>
      </c>
      <c r="E80" s="17">
        <v>4980216.1371046472</v>
      </c>
      <c r="F80" s="17">
        <v>5691119.7744151708</v>
      </c>
      <c r="G80" s="17">
        <v>4848197.2335386816</v>
      </c>
      <c r="H80" s="17">
        <v>1500708.8298544053</v>
      </c>
      <c r="I80" s="17">
        <v>1733091.971094653</v>
      </c>
      <c r="J80" s="17">
        <v>1450413.3122462125</v>
      </c>
      <c r="K80" s="49">
        <f t="shared" si="98"/>
        <v>-4.7529439537294327E-2</v>
      </c>
      <c r="L80" s="49">
        <f t="shared" si="93"/>
        <v>0.1214980777146711</v>
      </c>
      <c r="M80" s="49"/>
      <c r="N80" s="49">
        <f t="shared" si="99"/>
        <v>-0.12491454502617233</v>
      </c>
      <c r="O80" s="29">
        <f t="shared" si="100"/>
        <v>2.7230514190447957E-2</v>
      </c>
      <c r="P80" s="44"/>
      <c r="Q80" s="49">
        <f t="shared" si="101"/>
        <v>-0.13408586798395369</v>
      </c>
      <c r="R80" s="29">
        <f t="shared" si="102"/>
        <v>3.4676679525439243E-2</v>
      </c>
      <c r="S80" s="49">
        <f t="shared" si="103"/>
        <v>4.3573667728952721E-2</v>
      </c>
      <c r="T80" s="49">
        <f t="shared" si="104"/>
        <v>1.2174426518716516E-2</v>
      </c>
      <c r="U80" s="49">
        <f t="shared" si="105"/>
        <v>4.3462474599400065E-2</v>
      </c>
      <c r="V80" s="49">
        <f t="shared" si="106"/>
        <v>1.2614940016934764E-2</v>
      </c>
    </row>
    <row r="81" spans="1:22" x14ac:dyDescent="0.25">
      <c r="A81" s="15" t="s">
        <v>81</v>
      </c>
      <c r="B81" s="73">
        <v>5580058.1361726522</v>
      </c>
      <c r="C81" s="73">
        <v>8204016.917435904</v>
      </c>
      <c r="D81" s="73">
        <v>7165095.6187662082</v>
      </c>
      <c r="E81" s="17">
        <v>1417699.7543736696</v>
      </c>
      <c r="F81" s="17">
        <v>2259564.9337040312</v>
      </c>
      <c r="G81" s="17">
        <v>2015092.2279090495</v>
      </c>
      <c r="H81" s="17">
        <v>641034.17474580824</v>
      </c>
      <c r="I81" s="17">
        <v>864538.58264417504</v>
      </c>
      <c r="J81" s="17">
        <v>702142.23564421653</v>
      </c>
      <c r="K81" s="49">
        <f>(B81-C81)/C81</f>
        <v>-0.31983829478539738</v>
      </c>
      <c r="L81" s="49">
        <f t="shared" si="93"/>
        <v>-0.2212165150234926</v>
      </c>
      <c r="M81" s="49"/>
      <c r="N81" s="49">
        <f>(E81-F81)/F81</f>
        <v>-0.37257844055418199</v>
      </c>
      <c r="O81" s="29">
        <f>(E81-G81)/G81</f>
        <v>-0.29645912244684763</v>
      </c>
      <c r="P81" s="44"/>
      <c r="Q81" s="49">
        <f>(H81-I81)/I81</f>
        <v>-0.25852450357366674</v>
      </c>
      <c r="R81" s="29">
        <f>(H81-J81)/J81</f>
        <v>-8.7030886045961264E-2</v>
      </c>
      <c r="S81" s="49">
        <f>B81/$B$76</f>
        <v>9.9419636163448951E-3</v>
      </c>
      <c r="T81" s="49">
        <f>H81/$H$76</f>
        <v>5.200358191526114E-3</v>
      </c>
      <c r="U81" s="49">
        <f>C81/$C$76</f>
        <v>1.3886790595615877E-2</v>
      </c>
      <c r="V81" s="49">
        <f>I81/$I$76</f>
        <v>6.2928583965994427E-3</v>
      </c>
    </row>
    <row r="82" spans="1:22" x14ac:dyDescent="0.25">
      <c r="A82" s="15" t="s">
        <v>85</v>
      </c>
      <c r="B82" s="73">
        <v>2329307.1586256302</v>
      </c>
      <c r="C82" s="73">
        <v>2425209.8904692051</v>
      </c>
      <c r="D82" s="73">
        <v>1566769.3870683389</v>
      </c>
      <c r="E82" s="17">
        <v>617342.27162071923</v>
      </c>
      <c r="F82" s="17">
        <v>679817.72422079276</v>
      </c>
      <c r="G82" s="17">
        <v>450768.87451417471</v>
      </c>
      <c r="H82" s="17">
        <v>167856.83471905955</v>
      </c>
      <c r="I82" s="17">
        <v>179526.35631087807</v>
      </c>
      <c r="J82" s="17">
        <v>110065.06661527292</v>
      </c>
      <c r="K82" s="49">
        <f>(B82-C82)/C82</f>
        <v>-3.9544095634964034E-2</v>
      </c>
      <c r="L82" s="49">
        <f t="shared" si="93"/>
        <v>0.48669432645994831</v>
      </c>
      <c r="M82" s="49"/>
      <c r="N82" s="49">
        <f>(E82-F82)/F82</f>
        <v>-9.1900299704134533E-2</v>
      </c>
      <c r="O82" s="29">
        <f>(E82-G82)/G82</f>
        <v>0.36953171907903443</v>
      </c>
      <c r="P82" s="44"/>
      <c r="Q82" s="49">
        <f>(H82-I82)/I82</f>
        <v>-6.5001718029696454E-2</v>
      </c>
      <c r="R82" s="29">
        <f>(H82-J82)/J82</f>
        <v>0.52506912393734273</v>
      </c>
      <c r="S82" s="49">
        <f>B82/$B$76</f>
        <v>4.1501157258966581E-3</v>
      </c>
      <c r="T82" s="49">
        <f>H82/$H$76</f>
        <v>1.3617303099028174E-3</v>
      </c>
      <c r="U82" s="49">
        <f>C82/$C$76</f>
        <v>4.1051087824777741E-3</v>
      </c>
      <c r="V82" s="49">
        <f>I82/$I$76</f>
        <v>1.3067478553317336E-3</v>
      </c>
    </row>
    <row r="83" spans="1:22" x14ac:dyDescent="0.25">
      <c r="A83" s="15" t="s">
        <v>83</v>
      </c>
      <c r="B83" s="73">
        <v>76142.441643518207</v>
      </c>
      <c r="C83" s="73">
        <v>162793.79998485208</v>
      </c>
      <c r="D83" s="73">
        <v>239611.83702189566</v>
      </c>
      <c r="E83" s="17">
        <v>16030.021154999733</v>
      </c>
      <c r="F83" s="17">
        <v>46144.666090607643</v>
      </c>
      <c r="G83" s="17">
        <v>80586.024138689041</v>
      </c>
      <c r="H83" s="17">
        <v>3507.3686287139412</v>
      </c>
      <c r="I83" s="17">
        <v>11223.996927847345</v>
      </c>
      <c r="J83" s="17">
        <v>21194.305524976233</v>
      </c>
      <c r="K83" s="49">
        <f>(B83-C83)/C83</f>
        <v>-0.53227677190038414</v>
      </c>
      <c r="L83" s="49">
        <f t="shared" si="93"/>
        <v>-0.68222587585871097</v>
      </c>
      <c r="M83" s="49"/>
      <c r="N83" s="49">
        <f>(E83-F83)/F83</f>
        <v>-0.65261377937974707</v>
      </c>
      <c r="O83" s="29">
        <f>(E83-G83)/G83</f>
        <v>-0.80108187087860339</v>
      </c>
      <c r="P83" s="44"/>
      <c r="Q83" s="49">
        <f>(H83-I83)/I83</f>
        <v>-0.68751161896597024</v>
      </c>
      <c r="R83" s="29">
        <f>(H83-J83)/J83</f>
        <v>-0.83451363270286372</v>
      </c>
      <c r="S83" s="49">
        <f>B83/$B$76</f>
        <v>1.3566263397369376E-4</v>
      </c>
      <c r="T83" s="49">
        <f>H83/$H$76</f>
        <v>2.8453355371056255E-5</v>
      </c>
      <c r="U83" s="49">
        <f>C83/$C$76</f>
        <v>2.7555811176469068E-4</v>
      </c>
      <c r="V83" s="49">
        <f>I83/$I$76</f>
        <v>8.1697942380763228E-5</v>
      </c>
    </row>
    <row r="84" spans="1:22" x14ac:dyDescent="0.25">
      <c r="A84" s="15" t="s">
        <v>82</v>
      </c>
      <c r="C84" s="73">
        <v>14704.376929482447</v>
      </c>
      <c r="D84" s="73">
        <v>1623.7137921369076</v>
      </c>
      <c r="F84" s="17">
        <v>1259.2642800468241</v>
      </c>
      <c r="G84" s="17">
        <v>209.10907471179962</v>
      </c>
      <c r="I84" s="17">
        <v>640.35666501525941</v>
      </c>
      <c r="J84" s="17">
        <v>102.84426199644804</v>
      </c>
      <c r="K84" s="49"/>
      <c r="L84" s="49"/>
      <c r="M84" s="49"/>
      <c r="N84" s="49"/>
      <c r="O84" s="29"/>
      <c r="P84" s="44"/>
      <c r="Q84" s="49"/>
      <c r="R84" s="29"/>
      <c r="S84" s="49"/>
      <c r="T84" s="49"/>
      <c r="U84" s="49"/>
      <c r="V84" s="49"/>
    </row>
    <row r="85" spans="1:22" x14ac:dyDescent="0.25">
      <c r="A85" s="15" t="s">
        <v>84</v>
      </c>
      <c r="K85" s="49"/>
      <c r="L85" s="49"/>
      <c r="M85" s="49"/>
      <c r="N85" s="49"/>
      <c r="O85" s="29"/>
      <c r="P85" s="44"/>
      <c r="Q85" s="49"/>
      <c r="R85" s="29"/>
      <c r="S85" s="49"/>
      <c r="T85" s="49"/>
      <c r="U85" s="49"/>
      <c r="V85" s="49"/>
    </row>
    <row r="86" spans="1:22" x14ac:dyDescent="0.25">
      <c r="A86" s="15" t="s">
        <v>86</v>
      </c>
      <c r="K86" s="49"/>
      <c r="L86" s="49"/>
      <c r="M86" s="49"/>
      <c r="N86" s="49"/>
      <c r="O86" s="29"/>
      <c r="P86" s="44"/>
      <c r="Q86" s="49"/>
      <c r="R86" s="29"/>
      <c r="S86" s="49"/>
      <c r="T86" s="49"/>
      <c r="U86" s="49"/>
      <c r="V86" s="49"/>
    </row>
    <row r="87" spans="1:22" x14ac:dyDescent="0.25">
      <c r="A87" s="15" t="s">
        <v>89</v>
      </c>
      <c r="K87" s="42"/>
      <c r="L87" s="42"/>
      <c r="M87" s="42"/>
      <c r="N87" s="42"/>
      <c r="O87" s="29"/>
      <c r="P87" s="39"/>
      <c r="Q87" s="42"/>
      <c r="R87" s="42"/>
      <c r="S87" s="42"/>
      <c r="T87" s="42"/>
      <c r="U87" s="42"/>
      <c r="V87" s="42"/>
    </row>
    <row r="88" spans="1:22" s="39" customFormat="1" x14ac:dyDescent="0.25">
      <c r="A88" s="71" t="s">
        <v>392</v>
      </c>
      <c r="B88" s="92">
        <v>27992501.460570548</v>
      </c>
      <c r="C88" s="92">
        <v>33152669.170199953</v>
      </c>
      <c r="D88" s="92">
        <v>37285069.13370961</v>
      </c>
      <c r="E88" s="72">
        <v>10040544.551106568</v>
      </c>
      <c r="F88" s="72">
        <v>12128290.580377234</v>
      </c>
      <c r="G88" s="72">
        <v>14399843.245325854</v>
      </c>
      <c r="H88" s="72">
        <v>5094638.6317975847</v>
      </c>
      <c r="I88" s="72">
        <v>7199591.9618835719</v>
      </c>
      <c r="J88" s="72">
        <v>8569289.4364543986</v>
      </c>
      <c r="K88" s="42">
        <f t="shared" ref="K88" si="107">(B88-C88)/C88</f>
        <v>-0.15564863520152827</v>
      </c>
      <c r="L88" s="42">
        <f t="shared" ref="L88:L100" si="108">(B88-D88)/D88</f>
        <v>-0.24923026533260756</v>
      </c>
      <c r="M88" s="42"/>
      <c r="N88" s="42">
        <f t="shared" ref="N88" si="109">(E88-F88)/F88</f>
        <v>-0.17213852318549325</v>
      </c>
      <c r="O88" s="42">
        <f t="shared" si="90"/>
        <v>-0.30273237145371712</v>
      </c>
      <c r="Q88" s="42">
        <f t="shared" ref="Q88" si="110">(H88-I88)/I88</f>
        <v>-0.29237119842765158</v>
      </c>
      <c r="R88" s="42">
        <f t="shared" ref="R88" si="111">(H88-J88)/J88</f>
        <v>-0.4054771204104029</v>
      </c>
      <c r="S88" s="42">
        <f t="shared" ref="S88" si="112">B88/$B$88</f>
        <v>1</v>
      </c>
      <c r="T88" s="42">
        <f t="shared" ref="T88" si="113">H88/$H$88</f>
        <v>1</v>
      </c>
      <c r="U88" s="42">
        <f t="shared" ref="U88" si="114">C88/$C$88</f>
        <v>1</v>
      </c>
      <c r="V88" s="42">
        <f t="shared" ref="V88" si="115">I88/$I$88</f>
        <v>1</v>
      </c>
    </row>
    <row r="89" spans="1:22" x14ac:dyDescent="0.25">
      <c r="A89" s="15" t="s">
        <v>116</v>
      </c>
      <c r="B89" s="73">
        <v>14458953.726432813</v>
      </c>
      <c r="C89" s="73">
        <v>17038236.464945879</v>
      </c>
      <c r="D89" s="73">
        <v>17846598.949702661</v>
      </c>
      <c r="E89" s="17">
        <v>5344327.4761239775</v>
      </c>
      <c r="F89" s="17">
        <v>6255717.6427317401</v>
      </c>
      <c r="G89" s="17">
        <v>6955804.558517416</v>
      </c>
      <c r="H89" s="17">
        <v>2692797.1846801545</v>
      </c>
      <c r="I89" s="17">
        <v>3722879.9525828012</v>
      </c>
      <c r="J89" s="17">
        <v>4230948.4056443302</v>
      </c>
      <c r="K89" s="29">
        <f t="shared" ref="K89:K100" si="116">(B89-C89)/C89</f>
        <v>-0.15138202500121589</v>
      </c>
      <c r="L89" s="49">
        <f t="shared" si="108"/>
        <v>-0.18982021352176398</v>
      </c>
      <c r="M89" s="29"/>
      <c r="N89" s="29">
        <f t="shared" ref="N89:N100" si="117">(E89-F89)/F89</f>
        <v>-0.14568914689854476</v>
      </c>
      <c r="O89" s="29">
        <f t="shared" ref="O89:O100" si="118">(E89-G89)/G89</f>
        <v>-0.23167371492923519</v>
      </c>
      <c r="P89" s="2"/>
      <c r="Q89" s="29">
        <f t="shared" ref="Q89:Q100" si="119">(H89-I89)/I89</f>
        <v>-0.27668976196452749</v>
      </c>
      <c r="R89" s="29">
        <f t="shared" ref="R89:R100" si="120">(H89-J89)/J89</f>
        <v>-0.36354761946805897</v>
      </c>
      <c r="S89" s="49">
        <f t="shared" ref="S89:S100" si="121">B89/$B$88</f>
        <v>0.51652953369670407</v>
      </c>
      <c r="T89" s="49">
        <f t="shared" ref="T89:T100" si="122">H89/$H$88</f>
        <v>0.52855509081122642</v>
      </c>
      <c r="U89" s="49">
        <f t="shared" ref="U89:U100" si="123">C89/$C$88</f>
        <v>0.51393256987769464</v>
      </c>
      <c r="V89" s="49">
        <f t="shared" ref="V89:V100" si="124">I89/$I$88</f>
        <v>0.51709596492310295</v>
      </c>
    </row>
    <row r="90" spans="1:22" x14ac:dyDescent="0.25">
      <c r="A90" s="15" t="s">
        <v>224</v>
      </c>
      <c r="B90" s="73">
        <v>6280827.0601322753</v>
      </c>
      <c r="C90" s="73">
        <v>7154081.8915406363</v>
      </c>
      <c r="D90" s="73">
        <v>8909570.6106079984</v>
      </c>
      <c r="E90" s="17">
        <v>2554540.3278396609</v>
      </c>
      <c r="F90" s="17">
        <v>3195987.4671514723</v>
      </c>
      <c r="G90" s="17">
        <v>4135685.0156854838</v>
      </c>
      <c r="H90" s="17">
        <v>1281976.1333025389</v>
      </c>
      <c r="I90" s="17">
        <v>1803803.1335473361</v>
      </c>
      <c r="J90" s="17">
        <v>2305128.7474035909</v>
      </c>
      <c r="K90" s="29">
        <f t="shared" si="116"/>
        <v>-0.12206385734009328</v>
      </c>
      <c r="L90" s="49">
        <f t="shared" si="108"/>
        <v>-0.29504716505034073</v>
      </c>
      <c r="M90" s="29"/>
      <c r="N90" s="29">
        <f t="shared" si="117"/>
        <v>-0.20070389696600469</v>
      </c>
      <c r="O90" s="29">
        <f t="shared" si="118"/>
        <v>-0.3823174835242501</v>
      </c>
      <c r="P90" s="2"/>
      <c r="Q90" s="29">
        <f t="shared" si="119"/>
        <v>-0.2892926564655528</v>
      </c>
      <c r="R90" s="29">
        <f t="shared" si="120"/>
        <v>-0.4438592053712801</v>
      </c>
      <c r="S90" s="49">
        <f t="shared" si="121"/>
        <v>0.22437534098120071</v>
      </c>
      <c r="T90" s="49">
        <f t="shared" si="122"/>
        <v>0.25163239749748617</v>
      </c>
      <c r="U90" s="49">
        <f t="shared" si="123"/>
        <v>0.21579203335975281</v>
      </c>
      <c r="V90" s="49">
        <f t="shared" si="124"/>
        <v>0.25054241172237507</v>
      </c>
    </row>
    <row r="91" spans="1:22" x14ac:dyDescent="0.25">
      <c r="A91" s="15" t="s">
        <v>87</v>
      </c>
      <c r="B91" s="73">
        <v>4692469.7360907029</v>
      </c>
      <c r="C91" s="73">
        <v>5509806.8599245893</v>
      </c>
      <c r="D91" s="73">
        <v>6337979.7730537113</v>
      </c>
      <c r="E91" s="17">
        <v>1498462.1074285237</v>
      </c>
      <c r="F91" s="17">
        <v>1723128.495744345</v>
      </c>
      <c r="G91" s="17">
        <v>2149705.87372571</v>
      </c>
      <c r="H91" s="17">
        <v>862958.99088896671</v>
      </c>
      <c r="I91" s="17">
        <v>1211770.8850902831</v>
      </c>
      <c r="J91" s="17">
        <v>1459616.3868874675</v>
      </c>
      <c r="K91" s="29">
        <f t="shared" si="116"/>
        <v>-0.14834224585597777</v>
      </c>
      <c r="L91" s="49">
        <f t="shared" si="108"/>
        <v>-0.25962689940396932</v>
      </c>
      <c r="M91" s="29"/>
      <c r="N91" s="29">
        <f t="shared" si="117"/>
        <v>-0.13038284078679313</v>
      </c>
      <c r="O91" s="29">
        <f t="shared" si="118"/>
        <v>-0.30294552117890394</v>
      </c>
      <c r="P91" s="2"/>
      <c r="Q91" s="29">
        <f t="shared" si="119"/>
        <v>-0.28785300793501745</v>
      </c>
      <c r="R91" s="29">
        <f t="shared" si="120"/>
        <v>-0.40877685490420673</v>
      </c>
      <c r="S91" s="49">
        <f t="shared" si="121"/>
        <v>0.16763309783873315</v>
      </c>
      <c r="T91" s="49">
        <f t="shared" si="122"/>
        <v>0.16938571177608364</v>
      </c>
      <c r="U91" s="49">
        <f t="shared" si="123"/>
        <v>0.16619497005318676</v>
      </c>
      <c r="V91" s="49">
        <f t="shared" si="124"/>
        <v>0.16831105033531055</v>
      </c>
    </row>
    <row r="92" spans="1:22" x14ac:dyDescent="0.25">
      <c r="A92" s="15" t="s">
        <v>88</v>
      </c>
      <c r="B92" s="73">
        <v>1559047.8508428573</v>
      </c>
      <c r="C92" s="73">
        <v>1654469.3744915565</v>
      </c>
      <c r="D92" s="73">
        <v>1656559.9910532488</v>
      </c>
      <c r="E92" s="17">
        <v>433241.88945225551</v>
      </c>
      <c r="F92" s="17">
        <v>491530.81539502199</v>
      </c>
      <c r="G92" s="17">
        <v>510169.63267105253</v>
      </c>
      <c r="H92" s="17">
        <v>160394.69411066684</v>
      </c>
      <c r="I92" s="17">
        <v>267262.02438216086</v>
      </c>
      <c r="J92" s="17">
        <v>239332.25762608467</v>
      </c>
      <c r="K92" s="29">
        <f t="shared" si="116"/>
        <v>-5.7675001495886717E-2</v>
      </c>
      <c r="L92" s="49">
        <f t="shared" si="108"/>
        <v>-5.8864237176459153E-2</v>
      </c>
      <c r="M92" s="29"/>
      <c r="N92" s="29">
        <f t="shared" si="117"/>
        <v>-0.11858651404372725</v>
      </c>
      <c r="O92" s="29">
        <f t="shared" si="118"/>
        <v>-0.1507885579469575</v>
      </c>
      <c r="P92" s="2"/>
      <c r="Q92" s="29">
        <f t="shared" si="119"/>
        <v>-0.3998597650322489</v>
      </c>
      <c r="R92" s="29">
        <f t="shared" si="120"/>
        <v>-0.3298241712103186</v>
      </c>
      <c r="S92" s="49">
        <f t="shared" si="121"/>
        <v>5.5695195838031425E-2</v>
      </c>
      <c r="T92" s="49">
        <f t="shared" si="122"/>
        <v>3.1483036521880538E-2</v>
      </c>
      <c r="U92" s="49">
        <f t="shared" si="123"/>
        <v>4.9904560202914665E-2</v>
      </c>
      <c r="V92" s="49">
        <f t="shared" si="124"/>
        <v>3.7121829375485776E-2</v>
      </c>
    </row>
    <row r="93" spans="1:22" x14ac:dyDescent="0.25">
      <c r="A93" s="15" t="s">
        <v>85</v>
      </c>
      <c r="B93" s="73">
        <v>629864.29602975631</v>
      </c>
      <c r="C93" s="73">
        <v>1167182.453228303</v>
      </c>
      <c r="D93" s="73">
        <v>1257071.2488740731</v>
      </c>
      <c r="E93" s="17">
        <v>165391.79145338811</v>
      </c>
      <c r="F93" s="17">
        <v>311995.35606140207</v>
      </c>
      <c r="G93" s="17">
        <v>346218.87128089473</v>
      </c>
      <c r="H93" s="17">
        <v>76195.021263479677</v>
      </c>
      <c r="I93" s="17">
        <v>141133.69037434316</v>
      </c>
      <c r="J93" s="17">
        <v>155541.51362449522</v>
      </c>
      <c r="K93" s="29">
        <f t="shared" si="116"/>
        <v>-0.4603548962823949</v>
      </c>
      <c r="L93" s="49">
        <f t="shared" si="108"/>
        <v>-0.49894304193663663</v>
      </c>
      <c r="M93" s="29"/>
      <c r="N93" s="29">
        <f t="shared" si="117"/>
        <v>-0.46989021394011304</v>
      </c>
      <c r="O93" s="29">
        <f t="shared" si="118"/>
        <v>-0.52229122912482073</v>
      </c>
      <c r="P93" s="2"/>
      <c r="Q93" s="29">
        <f t="shared" si="119"/>
        <v>-0.46012166860102705</v>
      </c>
      <c r="R93" s="29">
        <f t="shared" si="120"/>
        <v>-0.51013064301644917</v>
      </c>
      <c r="S93" s="49">
        <f t="shared" si="121"/>
        <v>2.2501179357513494E-2</v>
      </c>
      <c r="T93" s="49">
        <f t="shared" si="122"/>
        <v>1.4955922641483826E-2</v>
      </c>
      <c r="U93" s="49">
        <f t="shared" si="123"/>
        <v>3.5206289039238267E-2</v>
      </c>
      <c r="V93" s="49">
        <f t="shared" si="124"/>
        <v>1.9603012382026646E-2</v>
      </c>
    </row>
    <row r="94" spans="1:22" x14ac:dyDescent="0.25">
      <c r="A94" s="15" t="s">
        <v>81</v>
      </c>
      <c r="B94" s="73">
        <v>150483.71414761781</v>
      </c>
      <c r="C94" s="73">
        <v>169305.12923798917</v>
      </c>
      <c r="D94" s="73">
        <v>940529.71400423779</v>
      </c>
      <c r="E94" s="17">
        <v>25910.900495105609</v>
      </c>
      <c r="F94" s="17">
        <v>34822.753494834556</v>
      </c>
      <c r="G94" s="17">
        <v>225614.18339193016</v>
      </c>
      <c r="H94" s="17">
        <v>10117.478905244003</v>
      </c>
      <c r="I94" s="17">
        <v>12385.281977783809</v>
      </c>
      <c r="J94" s="17">
        <v>120480.1229122019</v>
      </c>
      <c r="K94" s="29">
        <f t="shared" si="116"/>
        <v>-0.11116860531682082</v>
      </c>
      <c r="L94" s="49">
        <f t="shared" si="108"/>
        <v>-0.84000110585879928</v>
      </c>
      <c r="M94" s="29"/>
      <c r="N94" s="29">
        <f t="shared" si="117"/>
        <v>-0.25592039989172283</v>
      </c>
      <c r="O94" s="29">
        <f t="shared" si="118"/>
        <v>-0.88515393799469622</v>
      </c>
      <c r="P94" s="2"/>
      <c r="Q94" s="29">
        <f t="shared" si="119"/>
        <v>-0.1831046783276872</v>
      </c>
      <c r="R94" s="29">
        <f t="shared" si="120"/>
        <v>-0.91602366713539163</v>
      </c>
      <c r="S94" s="49">
        <f t="shared" si="121"/>
        <v>5.3758580439688449E-3</v>
      </c>
      <c r="T94" s="49">
        <f t="shared" si="122"/>
        <v>1.9859070753511258E-3</v>
      </c>
      <c r="U94" s="49">
        <f t="shared" si="123"/>
        <v>5.1068325258761676E-3</v>
      </c>
      <c r="V94" s="49">
        <f t="shared" si="124"/>
        <v>1.7202755438578419E-3</v>
      </c>
    </row>
    <row r="95" spans="1:22" x14ac:dyDescent="0.25">
      <c r="A95" s="15" t="s">
        <v>84</v>
      </c>
      <c r="B95" s="73">
        <v>122470.74850072621</v>
      </c>
      <c r="C95" s="73">
        <v>97623.769115371702</v>
      </c>
      <c r="D95" s="73">
        <v>96883.418521504398</v>
      </c>
      <c r="E95" s="17">
        <v>6718.2572439352189</v>
      </c>
      <c r="F95" s="17">
        <v>6347.6028952806173</v>
      </c>
      <c r="G95" s="17">
        <v>5834.6337438013306</v>
      </c>
      <c r="H95" s="17">
        <v>2922.341734975801</v>
      </c>
      <c r="I95" s="17">
        <v>2534.6911527713364</v>
      </c>
      <c r="J95" s="17">
        <v>2675.3369167412961</v>
      </c>
      <c r="K95" s="29">
        <f t="shared" si="116"/>
        <v>0.25451772258444938</v>
      </c>
      <c r="L95" s="49">
        <f t="shared" si="108"/>
        <v>0.26410432630989805</v>
      </c>
      <c r="M95" s="29"/>
      <c r="N95" s="29">
        <f t="shared" si="117"/>
        <v>5.839280666567525E-2</v>
      </c>
      <c r="O95" s="29">
        <f t="shared" si="118"/>
        <v>0.15144455315171118</v>
      </c>
      <c r="P95" s="2"/>
      <c r="Q95" s="29">
        <f t="shared" si="119"/>
        <v>0.15293799474568015</v>
      </c>
      <c r="R95" s="29">
        <f t="shared" si="120"/>
        <v>9.2326621252387914E-2</v>
      </c>
      <c r="S95" s="49">
        <f t="shared" si="121"/>
        <v>4.375126984390269E-3</v>
      </c>
      <c r="T95" s="49">
        <f t="shared" si="122"/>
        <v>5.7361119132892972E-4</v>
      </c>
      <c r="U95" s="49">
        <f t="shared" si="123"/>
        <v>2.9446729798493299E-3</v>
      </c>
      <c r="V95" s="49">
        <f t="shared" si="124"/>
        <v>3.5206038983745481E-4</v>
      </c>
    </row>
    <row r="96" spans="1:22" x14ac:dyDescent="0.25">
      <c r="A96" s="15" t="s">
        <v>82</v>
      </c>
      <c r="B96" s="73">
        <v>65765.9710591209</v>
      </c>
      <c r="C96" s="73">
        <v>313331.45646025299</v>
      </c>
      <c r="D96" s="73">
        <v>102138.37020730972</v>
      </c>
      <c r="E96" s="17">
        <v>6530.430223990018</v>
      </c>
      <c r="F96" s="17">
        <v>100635.79927110094</v>
      </c>
      <c r="G96" s="17">
        <v>10811.110531215285</v>
      </c>
      <c r="H96" s="17">
        <v>2273.9500055864701</v>
      </c>
      <c r="I96" s="17">
        <v>29720.0582935149</v>
      </c>
      <c r="J96" s="17">
        <v>4002.6439994393622</v>
      </c>
      <c r="K96" s="29">
        <f t="shared" si="116"/>
        <v>-0.79010734574151031</v>
      </c>
      <c r="L96" s="49">
        <f t="shared" si="108"/>
        <v>-0.35610906140722581</v>
      </c>
      <c r="M96" s="29"/>
      <c r="N96" s="29">
        <f t="shared" si="117"/>
        <v>-0.93510827885017533</v>
      </c>
      <c r="O96" s="29">
        <f t="shared" si="118"/>
        <v>-0.39595195099203861</v>
      </c>
      <c r="P96" s="2"/>
      <c r="Q96" s="29">
        <f t="shared" si="119"/>
        <v>-0.92348770035613759</v>
      </c>
      <c r="R96" s="29">
        <f t="shared" si="120"/>
        <v>-0.43188802054217784</v>
      </c>
      <c r="S96" s="49">
        <f t="shared" si="121"/>
        <v>2.3494138654152437E-3</v>
      </c>
      <c r="T96" s="49">
        <f t="shared" si="122"/>
        <v>4.4634176630190805E-4</v>
      </c>
      <c r="U96" s="49">
        <f t="shared" si="123"/>
        <v>9.4511683162421881E-3</v>
      </c>
      <c r="V96" s="49">
        <f t="shared" si="124"/>
        <v>4.128019817075783E-3</v>
      </c>
    </row>
    <row r="97" spans="1:22" x14ac:dyDescent="0.25">
      <c r="A97" s="15" t="s">
        <v>89</v>
      </c>
      <c r="B97" s="73">
        <v>12577.543604413271</v>
      </c>
      <c r="C97" s="73">
        <v>15870.136576792003</v>
      </c>
      <c r="D97" s="73">
        <v>26467.749074469804</v>
      </c>
      <c r="E97" s="17">
        <v>2661.4697573812737</v>
      </c>
      <c r="F97" s="17">
        <v>3213.331479666364</v>
      </c>
      <c r="G97" s="17">
        <v>5913.737491385763</v>
      </c>
      <c r="H97" s="17">
        <v>1183.8063895357873</v>
      </c>
      <c r="I97" s="17">
        <v>1383.658496131512</v>
      </c>
      <c r="J97" s="17">
        <v>2484.2121039662497</v>
      </c>
      <c r="K97" s="29">
        <f t="shared" si="116"/>
        <v>-0.20747099159774832</v>
      </c>
      <c r="L97" s="49">
        <f t="shared" si="108"/>
        <v>-0.52479738382644381</v>
      </c>
      <c r="M97" s="29"/>
      <c r="N97" s="29">
        <f t="shared" si="117"/>
        <v>-0.17174129895319401</v>
      </c>
      <c r="O97" s="29">
        <f t="shared" si="118"/>
        <v>-0.54995131906715511</v>
      </c>
      <c r="P97" s="2"/>
      <c r="Q97" s="29">
        <f t="shared" si="119"/>
        <v>-0.14443745126017676</v>
      </c>
      <c r="R97" s="29">
        <f t="shared" si="120"/>
        <v>-0.52346806955583924</v>
      </c>
      <c r="S97" s="49">
        <f t="shared" si="121"/>
        <v>4.493183155542439E-4</v>
      </c>
      <c r="T97" s="49">
        <f t="shared" si="122"/>
        <v>2.3236317138318696E-4</v>
      </c>
      <c r="U97" s="49">
        <f t="shared" si="123"/>
        <v>4.7869860780492586E-4</v>
      </c>
      <c r="V97" s="49">
        <f t="shared" si="124"/>
        <v>1.9218568266881565E-4</v>
      </c>
    </row>
    <row r="98" spans="1:22" x14ac:dyDescent="0.25">
      <c r="A98" s="15" t="s">
        <v>86</v>
      </c>
      <c r="B98" s="73">
        <v>9277.4142001175878</v>
      </c>
      <c r="C98" s="73">
        <v>15522.932712162732</v>
      </c>
      <c r="D98" s="73">
        <v>27292.440537632701</v>
      </c>
      <c r="E98" s="17">
        <v>338.80084785472286</v>
      </c>
      <c r="F98" s="17">
        <v>547.78010706400835</v>
      </c>
      <c r="G98" s="17">
        <v>1724.8858607365387</v>
      </c>
      <c r="H98" s="17">
        <v>214.14765463062312</v>
      </c>
      <c r="I98" s="17">
        <v>336.81611730260147</v>
      </c>
      <c r="J98" s="17">
        <v>623.60521021811633</v>
      </c>
      <c r="K98" s="29">
        <f t="shared" si="116"/>
        <v>-0.40234140209546704</v>
      </c>
      <c r="L98" s="49">
        <f t="shared" si="108"/>
        <v>-0.66007385131698826</v>
      </c>
      <c r="M98" s="29"/>
      <c r="N98" s="29">
        <f t="shared" si="117"/>
        <v>-0.38150209639662247</v>
      </c>
      <c r="O98" s="29">
        <f t="shared" si="118"/>
        <v>-0.80358071477839554</v>
      </c>
      <c r="P98" s="2"/>
      <c r="Q98" s="29">
        <f t="shared" si="119"/>
        <v>-0.36420009723516544</v>
      </c>
      <c r="R98" s="29">
        <f t="shared" si="120"/>
        <v>-0.6565973934763607</v>
      </c>
      <c r="S98" s="49">
        <f t="shared" si="121"/>
        <v>3.3142497869243637E-4</v>
      </c>
      <c r="T98" s="49">
        <f t="shared" si="122"/>
        <v>4.2033924308987465E-5</v>
      </c>
      <c r="U98" s="49">
        <f t="shared" si="123"/>
        <v>4.6822572965304047E-4</v>
      </c>
      <c r="V98" s="49">
        <f t="shared" si="124"/>
        <v>4.6782667557521265E-5</v>
      </c>
    </row>
    <row r="99" spans="1:22" x14ac:dyDescent="0.25">
      <c r="A99" s="15" t="s">
        <v>83</v>
      </c>
      <c r="B99" s="73">
        <v>7529.3735385274886</v>
      </c>
      <c r="C99" s="73">
        <v>13131.210786563159</v>
      </c>
      <c r="D99" s="73">
        <v>80707.941008355629</v>
      </c>
      <c r="E99" s="17">
        <v>2142.3194687930886</v>
      </c>
      <c r="F99" s="17">
        <v>4048.48448281725</v>
      </c>
      <c r="G99" s="17">
        <v>52015.797985060701</v>
      </c>
      <c r="H99" s="17">
        <v>3123.5811827370035</v>
      </c>
      <c r="I99" s="17">
        <v>5710.4158604710037</v>
      </c>
      <c r="J99" s="17">
        <v>47718.07703695439</v>
      </c>
      <c r="K99" s="29">
        <f t="shared" si="116"/>
        <v>-0.42660477690053461</v>
      </c>
      <c r="L99" s="49">
        <f t="shared" si="108"/>
        <v>-0.9067083927001931</v>
      </c>
      <c r="M99" s="29"/>
      <c r="N99" s="29">
        <f t="shared" si="117"/>
        <v>-0.47083421515245716</v>
      </c>
      <c r="O99" s="29">
        <f t="shared" si="118"/>
        <v>-0.9588140612702245</v>
      </c>
      <c r="P99" s="2"/>
      <c r="Q99" s="29">
        <f t="shared" si="119"/>
        <v>-0.45300285319686578</v>
      </c>
      <c r="R99" s="29">
        <f t="shared" si="120"/>
        <v>-0.93454092501845776</v>
      </c>
      <c r="S99" s="49">
        <f t="shared" si="121"/>
        <v>2.6897823151436298E-4</v>
      </c>
      <c r="T99" s="49">
        <f t="shared" si="122"/>
        <v>6.1311143115068867E-4</v>
      </c>
      <c r="U99" s="49">
        <f t="shared" si="123"/>
        <v>3.9608306405586351E-4</v>
      </c>
      <c r="V99" s="49">
        <f t="shared" si="124"/>
        <v>7.9315826378819297E-4</v>
      </c>
    </row>
    <row r="100" spans="1:22" x14ac:dyDescent="0.25">
      <c r="A100" s="15" t="s">
        <v>90</v>
      </c>
      <c r="B100" s="73">
        <v>3234.0259916174409</v>
      </c>
      <c r="C100" s="73">
        <v>4107.4911798572539</v>
      </c>
      <c r="D100" s="73">
        <v>3268.927064406872</v>
      </c>
      <c r="E100" s="17">
        <v>278.78077170143519</v>
      </c>
      <c r="F100" s="17">
        <v>315.05156248809891</v>
      </c>
      <c r="G100" s="17">
        <v>344.94444116566001</v>
      </c>
      <c r="H100" s="17">
        <v>481.30167906773977</v>
      </c>
      <c r="I100" s="17">
        <v>671.35400867183523</v>
      </c>
      <c r="J100" s="17">
        <v>738.12708890827207</v>
      </c>
      <c r="K100" s="29">
        <f t="shared" si="116"/>
        <v>-0.21265175017860127</v>
      </c>
      <c r="L100" s="49">
        <f t="shared" si="108"/>
        <v>-1.0676614100524036E-2</v>
      </c>
      <c r="M100" s="29"/>
      <c r="N100" s="29">
        <f t="shared" si="117"/>
        <v>-0.11512652246577529</v>
      </c>
      <c r="O100" s="29">
        <f t="shared" si="118"/>
        <v>-0.19180964111391388</v>
      </c>
      <c r="P100" s="2"/>
      <c r="Q100" s="29">
        <f t="shared" si="119"/>
        <v>-0.28308809830462339</v>
      </c>
      <c r="R100" s="29">
        <f t="shared" si="120"/>
        <v>-0.34794199223929079</v>
      </c>
      <c r="S100" s="49">
        <f t="shared" si="121"/>
        <v>1.1553186828168248E-4</v>
      </c>
      <c r="T100" s="49">
        <f t="shared" si="122"/>
        <v>9.4472192014513501E-5</v>
      </c>
      <c r="U100" s="49">
        <f t="shared" si="123"/>
        <v>1.2389624373139064E-4</v>
      </c>
      <c r="V100" s="49">
        <f t="shared" si="124"/>
        <v>9.3248896913345934E-5</v>
      </c>
    </row>
    <row r="101" spans="1:22" x14ac:dyDescent="0.25">
      <c r="A101" s="101" t="s">
        <v>80</v>
      </c>
      <c r="B101" s="102">
        <v>589255683.61493504</v>
      </c>
      <c r="C101" s="102">
        <v>623931140.33300054</v>
      </c>
      <c r="D101" s="102">
        <v>645064675.22118187</v>
      </c>
      <c r="E101" s="103">
        <v>209749988.95175985</v>
      </c>
      <c r="F101" s="103">
        <v>232314955.7725507</v>
      </c>
      <c r="G101" s="103">
        <v>246922509.54416889</v>
      </c>
      <c r="H101" s="103">
        <v>128361950.44704168</v>
      </c>
      <c r="I101" s="103">
        <v>144583675.33985341</v>
      </c>
      <c r="J101" s="103">
        <v>151640131.51332998</v>
      </c>
    </row>
  </sheetData>
  <sortState xmlns:xlrd2="http://schemas.microsoft.com/office/spreadsheetml/2017/richdata2" ref="A88:J100">
    <sortCondition descending="1" ref="B88:B100"/>
  </sortState>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D3B7-B486-4195-9004-58C35B13AF0D}">
  <dimension ref="A1:V193"/>
  <sheetViews>
    <sheetView zoomScale="90" zoomScaleNormal="90" workbookViewId="0">
      <selection activeCell="D2" sqref="D2"/>
    </sheetView>
  </sheetViews>
  <sheetFormatPr defaultRowHeight="13.2" x14ac:dyDescent="0.25"/>
  <cols>
    <col min="1" max="1" width="34.77734375" customWidth="1"/>
    <col min="2" max="2" width="15.5546875" style="73" customWidth="1"/>
    <col min="3" max="4" width="15.109375" style="73" bestFit="1" customWidth="1"/>
    <col min="5" max="9" width="12.44140625" style="17" bestFit="1" customWidth="1"/>
    <col min="10" max="10" width="13.44140625" style="17" bestFit="1" customWidth="1"/>
    <col min="11" max="11" width="9.33203125" customWidth="1"/>
    <col min="12" max="12" width="10.33203125" bestFit="1" customWidth="1"/>
    <col min="13" max="13" width="1.33203125" customWidth="1"/>
    <col min="14" max="14" width="12.33203125" bestFit="1" customWidth="1"/>
    <col min="15" max="15" width="14" bestFit="1" customWidth="1"/>
    <col min="16" max="16" width="1.5546875" customWidth="1"/>
    <col min="17" max="17" width="14.88671875" bestFit="1" customWidth="1"/>
    <col min="18" max="18" width="15.88671875" bestFit="1" customWidth="1"/>
    <col min="19" max="19" width="10.44140625" customWidth="1"/>
    <col min="20" max="20" width="14.44140625" bestFit="1" customWidth="1"/>
    <col min="21" max="21" width="11.88671875" bestFit="1" customWidth="1"/>
  </cols>
  <sheetData>
    <row r="1" spans="1:22" s="2" customFormat="1" x14ac:dyDescent="0.25">
      <c r="B1" s="73"/>
      <c r="C1" s="73"/>
      <c r="D1" s="73"/>
      <c r="E1" s="17"/>
      <c r="F1" s="17"/>
      <c r="G1" s="17"/>
      <c r="H1" s="17"/>
      <c r="I1" s="17"/>
      <c r="J1" s="17"/>
    </row>
    <row r="2" spans="1:22" s="2" customFormat="1" x14ac:dyDescent="0.25">
      <c r="B2" s="110" t="s">
        <v>308</v>
      </c>
      <c r="C2" s="73"/>
      <c r="D2" s="73"/>
      <c r="E2" s="17"/>
      <c r="F2" s="17"/>
      <c r="G2" s="17"/>
      <c r="H2" s="17"/>
      <c r="I2" s="17"/>
      <c r="J2" s="17"/>
    </row>
    <row r="3" spans="1:22" s="2" customFormat="1" x14ac:dyDescent="0.25">
      <c r="B3" s="73"/>
      <c r="C3" s="73"/>
      <c r="D3" s="73"/>
      <c r="E3" s="17"/>
      <c r="F3" s="17"/>
      <c r="G3" s="17"/>
      <c r="H3" s="17"/>
      <c r="I3" s="17"/>
      <c r="J3" s="17"/>
    </row>
    <row r="4" spans="1:22" s="2" customFormat="1" x14ac:dyDescent="0.25">
      <c r="B4" s="73"/>
      <c r="C4" s="73"/>
      <c r="D4" s="73"/>
      <c r="E4" s="17"/>
      <c r="F4" s="17"/>
      <c r="G4" s="17"/>
      <c r="H4" s="17"/>
      <c r="I4" s="17"/>
      <c r="J4" s="17"/>
    </row>
    <row r="5" spans="1:22" ht="18" x14ac:dyDescent="0.35">
      <c r="A5" s="55" t="s">
        <v>394</v>
      </c>
      <c r="B5" s="90"/>
      <c r="C5" s="90"/>
      <c r="D5" s="90"/>
      <c r="E5" s="52"/>
      <c r="F5" s="52"/>
      <c r="G5" s="52"/>
      <c r="H5" s="52"/>
      <c r="I5" s="52"/>
      <c r="J5" s="52"/>
      <c r="K5" s="53"/>
      <c r="L5" s="53"/>
      <c r="M5" s="53"/>
      <c r="N5" s="53"/>
      <c r="O5" s="53"/>
      <c r="P5" s="53"/>
      <c r="Q5" s="53"/>
      <c r="R5" s="53"/>
      <c r="S5" s="53"/>
      <c r="T5" s="53"/>
      <c r="U5" s="53"/>
      <c r="V5" s="53"/>
    </row>
    <row r="6" spans="1:22" x14ac:dyDescent="0.25">
      <c r="A6" s="2"/>
      <c r="B6" s="75"/>
      <c r="C6" s="75"/>
      <c r="D6" s="75"/>
      <c r="E6" s="30"/>
      <c r="F6" s="30"/>
      <c r="G6" s="30"/>
      <c r="H6" s="30"/>
      <c r="I6" s="30"/>
      <c r="J6" s="30"/>
      <c r="K6" s="2"/>
      <c r="L6" s="2"/>
      <c r="M6" s="2"/>
      <c r="N6" s="2"/>
      <c r="O6" s="2"/>
      <c r="P6" s="2"/>
      <c r="Q6" s="2"/>
      <c r="R6" s="2"/>
    </row>
    <row r="7" spans="1:22" x14ac:dyDescent="0.25">
      <c r="A7" s="13" t="s">
        <v>57</v>
      </c>
      <c r="B7" s="76" t="s">
        <v>63</v>
      </c>
      <c r="C7" s="76" t="s">
        <v>64</v>
      </c>
      <c r="D7" s="76" t="s">
        <v>65</v>
      </c>
      <c r="E7" s="31" t="s">
        <v>66</v>
      </c>
      <c r="F7" s="31" t="s">
        <v>67</v>
      </c>
      <c r="G7" s="31" t="s">
        <v>68</v>
      </c>
      <c r="H7" s="31" t="s">
        <v>69</v>
      </c>
      <c r="I7" s="31" t="s">
        <v>70</v>
      </c>
      <c r="J7" s="31" t="s">
        <v>71</v>
      </c>
      <c r="K7" s="32" t="s">
        <v>72</v>
      </c>
      <c r="L7" s="32" t="s">
        <v>73</v>
      </c>
      <c r="M7" s="32"/>
      <c r="N7" s="32" t="s">
        <v>74</v>
      </c>
      <c r="O7" s="32" t="s">
        <v>75</v>
      </c>
      <c r="P7" s="32"/>
      <c r="Q7" s="32" t="s">
        <v>76</v>
      </c>
      <c r="R7" s="32" t="s">
        <v>77</v>
      </c>
      <c r="S7" s="32" t="s">
        <v>123</v>
      </c>
      <c r="T7" s="32" t="s">
        <v>124</v>
      </c>
      <c r="U7" s="32" t="s">
        <v>125</v>
      </c>
      <c r="V7" s="32" t="s">
        <v>126</v>
      </c>
    </row>
    <row r="8" spans="1:22" x14ac:dyDescent="0.25">
      <c r="A8" s="33" t="s">
        <v>58</v>
      </c>
      <c r="B8" s="73">
        <v>77823839.003568411</v>
      </c>
      <c r="C8" s="73">
        <v>83825608.962657914</v>
      </c>
      <c r="D8" s="73">
        <v>95966669.349211052</v>
      </c>
      <c r="E8" s="17">
        <v>27774093.169321939</v>
      </c>
      <c r="F8" s="17">
        <v>31609030.043436505</v>
      </c>
      <c r="G8" s="17">
        <v>36671967.312783316</v>
      </c>
      <c r="H8" s="17">
        <v>17017447.357350402</v>
      </c>
      <c r="I8" s="17">
        <v>19746820.600957043</v>
      </c>
      <c r="J8" s="17">
        <v>22995289.047930025</v>
      </c>
      <c r="K8" s="29">
        <f>(B8-C8)/C8</f>
        <v>-7.159828641105527E-2</v>
      </c>
      <c r="L8" s="29">
        <f>(B8-D8)/D8</f>
        <v>-0.18905345437823923</v>
      </c>
      <c r="M8" s="29"/>
      <c r="N8" s="29">
        <f>(E8-F8)/F8</f>
        <v>-0.12132409216115367</v>
      </c>
      <c r="O8" s="29">
        <f>(E8-G8)/G8</f>
        <v>-0.24263421887267297</v>
      </c>
      <c r="P8" s="2"/>
      <c r="Q8" s="29">
        <f>(H8-I8)/I8</f>
        <v>-0.1382183643008516</v>
      </c>
      <c r="R8" s="29">
        <f>(H8-J8)/J8</f>
        <v>-0.25995940638622816</v>
      </c>
      <c r="S8" s="29">
        <f>B8/B10</f>
        <v>0.87304207279889023</v>
      </c>
      <c r="T8" s="29">
        <f>H8/H10</f>
        <v>0.90356627115583066</v>
      </c>
      <c r="U8" s="29">
        <f>C8/C10</f>
        <v>0.88275655258777741</v>
      </c>
      <c r="V8" s="29">
        <f>I8/I10</f>
        <v>0.90344398400760917</v>
      </c>
    </row>
    <row r="9" spans="1:22" x14ac:dyDescent="0.25">
      <c r="A9" s="33" t="s">
        <v>59</v>
      </c>
      <c r="B9" s="73">
        <v>11317155.947651463</v>
      </c>
      <c r="C9" s="73">
        <v>11133311.157419773</v>
      </c>
      <c r="D9" s="73">
        <v>13711731.930243025</v>
      </c>
      <c r="E9" s="17">
        <v>3256138.4022193658</v>
      </c>
      <c r="F9" s="17">
        <v>3575738.0210336396</v>
      </c>
      <c r="G9" s="17">
        <v>4358457.8803175492</v>
      </c>
      <c r="H9" s="17">
        <v>1816198.7188603631</v>
      </c>
      <c r="I9" s="17">
        <v>2110451.0733327582</v>
      </c>
      <c r="J9" s="17">
        <v>2565831.7200991642</v>
      </c>
      <c r="K9" s="29">
        <f>(B9-C9)/C9</f>
        <v>1.6513038002101181E-2</v>
      </c>
      <c r="L9" s="29">
        <f>(B9-D9)/D9</f>
        <v>-0.17463701848706728</v>
      </c>
      <c r="M9" s="29"/>
      <c r="N9" s="29">
        <f>(E9-F9)/F9</f>
        <v>-8.9380043206265705E-2</v>
      </c>
      <c r="O9" s="29">
        <f t="shared" ref="O9:O10" si="0">(E9-G9)/G9</f>
        <v>-0.25291502370050906</v>
      </c>
      <c r="P9" s="2"/>
      <c r="Q9" s="29">
        <f>(H9-I9)/I9</f>
        <v>-0.1394262857786705</v>
      </c>
      <c r="R9" s="29">
        <f>(H9-J9)/J9</f>
        <v>-0.2921598464024871</v>
      </c>
      <c r="S9" s="29">
        <f>B9/B10</f>
        <v>0.12695792720110974</v>
      </c>
      <c r="T9" s="29">
        <f>H9/H10</f>
        <v>9.643372884416937E-2</v>
      </c>
      <c r="U9" s="29">
        <f>C9/C10</f>
        <v>0.11724344741222258</v>
      </c>
      <c r="V9" s="29">
        <f>I9/I10</f>
        <v>9.6556015992390887E-2</v>
      </c>
    </row>
    <row r="10" spans="1:22" x14ac:dyDescent="0.25">
      <c r="A10" s="45" t="s">
        <v>80</v>
      </c>
      <c r="B10" s="115">
        <v>89140994.951219872</v>
      </c>
      <c r="C10" s="115">
        <v>94958920.120077685</v>
      </c>
      <c r="D10" s="115">
        <v>109678401.27945408</v>
      </c>
      <c r="E10" s="116">
        <v>31030231.571541306</v>
      </c>
      <c r="F10" s="116">
        <v>35184768.064470142</v>
      </c>
      <c r="G10" s="116">
        <v>41030425.193100862</v>
      </c>
      <c r="H10" s="116">
        <v>18833646.076210763</v>
      </c>
      <c r="I10" s="116">
        <v>21857271.6742898</v>
      </c>
      <c r="J10" s="116">
        <v>25561120.768029191</v>
      </c>
      <c r="K10" s="48">
        <f>(B10-C10)/C10</f>
        <v>-6.1267810980800079E-2</v>
      </c>
      <c r="L10" s="48">
        <f>(B10-D10)/D10</f>
        <v>-0.18725114597454892</v>
      </c>
      <c r="M10" s="48"/>
      <c r="N10" s="48">
        <f>(E10-F10)/F10</f>
        <v>-0.1180777001376377</v>
      </c>
      <c r="O10" s="48">
        <f t="shared" si="0"/>
        <v>-0.24372629760710005</v>
      </c>
      <c r="P10" s="58"/>
      <c r="Q10" s="48">
        <f>(H10-I10)/I10</f>
        <v>-0.13833499638638144</v>
      </c>
      <c r="R10" s="48">
        <f>(H10-J10)/J10</f>
        <v>-0.26319169463933989</v>
      </c>
      <c r="S10" s="48">
        <f>B10/B10</f>
        <v>1</v>
      </c>
      <c r="T10" s="48">
        <f>H10/H10</f>
        <v>1</v>
      </c>
      <c r="U10" s="48">
        <f>C10/C10</f>
        <v>1</v>
      </c>
      <c r="V10" s="48">
        <f>I10/I10</f>
        <v>1</v>
      </c>
    </row>
    <row r="11" spans="1:22" ht="13.8" customHeight="1" x14ac:dyDescent="0.25">
      <c r="A11" s="2"/>
      <c r="B11" s="75"/>
      <c r="C11" s="75"/>
      <c r="D11" s="75"/>
      <c r="E11" s="30"/>
      <c r="F11" s="30"/>
      <c r="G11" s="30"/>
      <c r="H11" s="30"/>
      <c r="I11" s="30"/>
      <c r="J11" s="30"/>
      <c r="K11" s="2"/>
      <c r="L11" s="2"/>
      <c r="M11" s="2"/>
      <c r="N11" s="2"/>
      <c r="O11" s="2"/>
      <c r="P11" s="2"/>
      <c r="Q11" s="2"/>
      <c r="R11" s="2"/>
    </row>
    <row r="12" spans="1:22" x14ac:dyDescent="0.25">
      <c r="A12" s="2"/>
      <c r="B12" s="75"/>
      <c r="C12" s="75"/>
      <c r="D12" s="75"/>
      <c r="E12" s="30"/>
      <c r="F12" s="30"/>
      <c r="G12" s="30"/>
      <c r="H12" s="30"/>
      <c r="I12" s="30"/>
      <c r="J12" s="30"/>
      <c r="K12" s="2"/>
      <c r="L12" s="2"/>
      <c r="M12" s="2"/>
      <c r="N12" s="2"/>
      <c r="O12" s="2"/>
      <c r="P12" s="2"/>
      <c r="Q12" s="2"/>
      <c r="R12" s="2"/>
    </row>
    <row r="14" spans="1:22" x14ac:dyDescent="0.25">
      <c r="A14" s="13" t="s">
        <v>57</v>
      </c>
      <c r="B14" s="76" t="s">
        <v>63</v>
      </c>
      <c r="C14" s="76" t="s">
        <v>64</v>
      </c>
      <c r="D14" s="76" t="s">
        <v>65</v>
      </c>
      <c r="E14" s="31" t="s">
        <v>66</v>
      </c>
      <c r="F14" s="31" t="s">
        <v>67</v>
      </c>
      <c r="G14" s="31" t="s">
        <v>68</v>
      </c>
      <c r="H14" s="31" t="s">
        <v>69</v>
      </c>
      <c r="I14" s="31" t="s">
        <v>70</v>
      </c>
      <c r="J14" s="31" t="s">
        <v>71</v>
      </c>
      <c r="K14" s="32" t="s">
        <v>72</v>
      </c>
      <c r="L14" s="32" t="s">
        <v>73</v>
      </c>
      <c r="M14" s="32"/>
      <c r="N14" s="32" t="s">
        <v>74</v>
      </c>
      <c r="O14" s="32" t="s">
        <v>75</v>
      </c>
      <c r="P14" s="32"/>
      <c r="Q14" s="32" t="s">
        <v>76</v>
      </c>
      <c r="R14" s="32" t="s">
        <v>77</v>
      </c>
      <c r="S14" s="32" t="s">
        <v>123</v>
      </c>
      <c r="T14" s="32" t="s">
        <v>124</v>
      </c>
      <c r="U14" s="32" t="s">
        <v>125</v>
      </c>
      <c r="V14" s="32" t="s">
        <v>126</v>
      </c>
    </row>
    <row r="15" spans="1:22" x14ac:dyDescent="0.25">
      <c r="A15" s="14" t="s">
        <v>58</v>
      </c>
      <c r="B15" s="91">
        <f>B27</f>
        <v>77823839.003568321</v>
      </c>
      <c r="C15" s="91">
        <f t="shared" ref="C15:J16" si="1">C27</f>
        <v>83825608.962657884</v>
      </c>
      <c r="D15" s="91">
        <f t="shared" si="1"/>
        <v>95966669.349211007</v>
      </c>
      <c r="E15" s="16">
        <f t="shared" si="1"/>
        <v>27774093.169321951</v>
      </c>
      <c r="F15" s="16">
        <f t="shared" si="1"/>
        <v>31609030.043436512</v>
      </c>
      <c r="G15" s="16">
        <f t="shared" si="1"/>
        <v>36671967.312783301</v>
      </c>
      <c r="H15" s="16">
        <f t="shared" si="1"/>
        <v>17017447.357350394</v>
      </c>
      <c r="I15" s="16">
        <f t="shared" si="1"/>
        <v>19746820.600957017</v>
      </c>
      <c r="J15" s="16">
        <f t="shared" si="1"/>
        <v>22995289.047930043</v>
      </c>
      <c r="K15" s="42">
        <f t="shared" ref="K15:K22" si="2">(B15-C15)/C15</f>
        <v>-7.1598286411056006E-2</v>
      </c>
      <c r="L15" s="42">
        <f t="shared" ref="L15:L22" si="3">(B15-D15)/D15</f>
        <v>-0.18905345437823978</v>
      </c>
      <c r="M15" s="42"/>
      <c r="N15" s="42">
        <f t="shared" ref="N15:N22" si="4">(E15-F15)/F15</f>
        <v>-0.12132409216115352</v>
      </c>
      <c r="O15" s="42">
        <f t="shared" ref="O15:O22" si="5">(E15-G15)/G15</f>
        <v>-0.24263421887267236</v>
      </c>
      <c r="P15" s="39"/>
      <c r="Q15" s="42">
        <f t="shared" ref="Q15:Q22" si="6">(H15-I15)/I15</f>
        <v>-0.13821836430085083</v>
      </c>
      <c r="R15" s="42">
        <f t="shared" ref="R15:R22" si="7">(H15-J15)/J15</f>
        <v>-0.25995940638622911</v>
      </c>
      <c r="S15" s="42">
        <f>B15/$B$27</f>
        <v>1</v>
      </c>
      <c r="T15" s="42">
        <f>H15/$H$27</f>
        <v>1</v>
      </c>
      <c r="U15" s="42">
        <f>C15/$C$27</f>
        <v>1</v>
      </c>
      <c r="V15" s="42">
        <f>I15/$I$27</f>
        <v>1</v>
      </c>
    </row>
    <row r="16" spans="1:22" x14ac:dyDescent="0.25">
      <c r="A16" s="44" t="s">
        <v>114</v>
      </c>
      <c r="B16" s="73">
        <f>B28</f>
        <v>43288187.649113029</v>
      </c>
      <c r="C16" s="73">
        <f t="shared" si="1"/>
        <v>45800021.846249834</v>
      </c>
      <c r="D16" s="73">
        <f t="shared" si="1"/>
        <v>54980686.366066083</v>
      </c>
      <c r="E16" s="17">
        <f t="shared" si="1"/>
        <v>16831755.217521608</v>
      </c>
      <c r="F16" s="17">
        <f t="shared" si="1"/>
        <v>18902605.111775693</v>
      </c>
      <c r="G16" s="17">
        <f t="shared" si="1"/>
        <v>22782102.653284505</v>
      </c>
      <c r="H16" s="17">
        <f t="shared" si="1"/>
        <v>10626918.826871483</v>
      </c>
      <c r="I16" s="17">
        <f t="shared" si="1"/>
        <v>12153055.842584271</v>
      </c>
      <c r="J16" s="17">
        <f t="shared" si="1"/>
        <v>14718554.963330384</v>
      </c>
      <c r="K16" s="29">
        <f t="shared" si="2"/>
        <v>-5.4843515262263498E-2</v>
      </c>
      <c r="L16" s="29">
        <f t="shared" si="3"/>
        <v>-0.2126655647603852</v>
      </c>
      <c r="M16" s="29"/>
      <c r="N16" s="29">
        <f t="shared" si="4"/>
        <v>-0.10955367696720354</v>
      </c>
      <c r="O16" s="29">
        <f t="shared" si="5"/>
        <v>-0.26118517356891258</v>
      </c>
      <c r="P16" s="2"/>
      <c r="Q16" s="29">
        <f t="shared" si="6"/>
        <v>-0.12557640115214552</v>
      </c>
      <c r="R16" s="29">
        <f t="shared" si="7"/>
        <v>-0.27799170140361951</v>
      </c>
      <c r="S16" s="49">
        <f t="shared" ref="S16" si="8">B16/$B$27</f>
        <v>0.55623300268094211</v>
      </c>
      <c r="T16" s="49">
        <f t="shared" ref="T16" si="9">H16/$H$27</f>
        <v>0.62447196713562136</v>
      </c>
      <c r="U16" s="49">
        <f t="shared" ref="U16" si="10">C16/$C$27</f>
        <v>0.54637267075092222</v>
      </c>
      <c r="V16" s="49">
        <f t="shared" ref="V16" si="11">I16/$I$27</f>
        <v>0.61544367511979525</v>
      </c>
    </row>
    <row r="17" spans="1:22" x14ac:dyDescent="0.25">
      <c r="A17" s="44" t="s">
        <v>115</v>
      </c>
      <c r="B17" s="73">
        <f t="shared" ref="B17:J17" si="12">B29+B30</f>
        <v>31051695.525424886</v>
      </c>
      <c r="C17" s="73">
        <f t="shared" si="12"/>
        <v>33354957.059369609</v>
      </c>
      <c r="D17" s="73">
        <f t="shared" si="12"/>
        <v>36434946.261524558</v>
      </c>
      <c r="E17" s="17">
        <f t="shared" si="12"/>
        <v>10191272.362098306</v>
      </c>
      <c r="F17" s="17">
        <f t="shared" si="12"/>
        <v>11581620.691271946</v>
      </c>
      <c r="G17" s="17">
        <f t="shared" si="12"/>
        <v>12829560.592349596</v>
      </c>
      <c r="H17" s="17">
        <f t="shared" si="12"/>
        <v>6139778.5546402391</v>
      </c>
      <c r="I17" s="17">
        <f t="shared" si="12"/>
        <v>7216964.9974987395</v>
      </c>
      <c r="J17" s="17">
        <f t="shared" si="12"/>
        <v>7927041.8446340468</v>
      </c>
      <c r="K17" s="29">
        <f t="shared" si="2"/>
        <v>-6.905305049096809E-2</v>
      </c>
      <c r="L17" s="29">
        <f t="shared" si="3"/>
        <v>-0.14774965489065109</v>
      </c>
      <c r="M17" s="29"/>
      <c r="N17" s="29">
        <f t="shared" si="4"/>
        <v>-0.12004782113279044</v>
      </c>
      <c r="O17" s="29">
        <f t="shared" si="5"/>
        <v>-0.2056413554665722</v>
      </c>
      <c r="P17" s="2"/>
      <c r="Q17" s="29">
        <f t="shared" si="6"/>
        <v>-0.14925754014767045</v>
      </c>
      <c r="R17" s="29">
        <f t="shared" si="7"/>
        <v>-0.22546409177890708</v>
      </c>
      <c r="S17" s="29">
        <f>B17/B15</f>
        <v>0.39899979136214453</v>
      </c>
      <c r="T17" s="29">
        <f>H17/H15</f>
        <v>0.36079315691188357</v>
      </c>
      <c r="U17" s="29">
        <f>C17/C15</f>
        <v>0.39790891437756654</v>
      </c>
      <c r="V17" s="29">
        <f>I17/I15</f>
        <v>0.36547478418621848</v>
      </c>
    </row>
    <row r="18" spans="1:22" x14ac:dyDescent="0.25">
      <c r="A18" s="44" t="s">
        <v>127</v>
      </c>
      <c r="B18" s="73">
        <f>B31+B32+B33+B34+B35+B36+B37+B38</f>
        <v>3483915.1394320694</v>
      </c>
      <c r="C18" s="73">
        <f t="shared" ref="C18:J18" si="13">C31+C32+C33+C34+C35+C36+C37+C38</f>
        <v>4666597.6264655627</v>
      </c>
      <c r="D18" s="73">
        <f t="shared" si="13"/>
        <v>4545970.0401544273</v>
      </c>
      <c r="E18" s="17">
        <f t="shared" si="13"/>
        <v>751041.83936626371</v>
      </c>
      <c r="F18" s="17">
        <f t="shared" si="13"/>
        <v>1123583.19182654</v>
      </c>
      <c r="G18" s="17">
        <f t="shared" si="13"/>
        <v>1058784.7589705191</v>
      </c>
      <c r="H18" s="17">
        <f t="shared" si="13"/>
        <v>250743.6929941694</v>
      </c>
      <c r="I18" s="17">
        <f t="shared" si="13"/>
        <v>376395.37592855125</v>
      </c>
      <c r="J18" s="17">
        <f t="shared" si="13"/>
        <v>348845.55587844324</v>
      </c>
      <c r="K18" s="29">
        <f t="shared" si="2"/>
        <v>-0.25343571091841616</v>
      </c>
      <c r="L18" s="29">
        <f t="shared" si="3"/>
        <v>-0.23362558295396943</v>
      </c>
      <c r="M18" s="29"/>
      <c r="N18" s="29">
        <f t="shared" si="4"/>
        <v>-0.33156543740624916</v>
      </c>
      <c r="O18" s="29">
        <f t="shared" si="5"/>
        <v>-0.29065673357773009</v>
      </c>
      <c r="P18" s="2"/>
      <c r="Q18" s="29">
        <f t="shared" si="6"/>
        <v>-0.33382897604521455</v>
      </c>
      <c r="R18" s="29">
        <f t="shared" si="7"/>
        <v>-0.28121861159228256</v>
      </c>
      <c r="S18" s="29">
        <f>B18/B15</f>
        <v>4.4766683114570167E-2</v>
      </c>
      <c r="T18" s="29">
        <f>H18/H15</f>
        <v>1.4734506752322343E-2</v>
      </c>
      <c r="U18" s="29">
        <f>C18/C15</f>
        <v>5.567030987564206E-2</v>
      </c>
      <c r="V18" s="29">
        <f>I18/I15</f>
        <v>1.906106221020256E-2</v>
      </c>
    </row>
    <row r="19" spans="1:22" x14ac:dyDescent="0.25">
      <c r="A19" s="14" t="s">
        <v>59</v>
      </c>
      <c r="B19" s="91">
        <f>B40</f>
        <v>11317155.947651455</v>
      </c>
      <c r="C19" s="91">
        <f t="shared" ref="C19:J19" si="14">C40</f>
        <v>11133311.157419777</v>
      </c>
      <c r="D19" s="91">
        <f t="shared" si="14"/>
        <v>13711731.930243025</v>
      </c>
      <c r="E19" s="16">
        <f t="shared" si="14"/>
        <v>3256138.4022193663</v>
      </c>
      <c r="F19" s="16">
        <f t="shared" si="14"/>
        <v>3575738.0210336396</v>
      </c>
      <c r="G19" s="16">
        <f t="shared" si="14"/>
        <v>4358457.8803175492</v>
      </c>
      <c r="H19" s="16">
        <f t="shared" si="14"/>
        <v>1816198.7188603627</v>
      </c>
      <c r="I19" s="16">
        <f t="shared" si="14"/>
        <v>2110451.0733327586</v>
      </c>
      <c r="J19" s="16">
        <f t="shared" si="14"/>
        <v>2565831.7200991651</v>
      </c>
      <c r="K19" s="42">
        <f t="shared" si="2"/>
        <v>1.6513038002100175E-2</v>
      </c>
      <c r="L19" s="42">
        <f t="shared" si="3"/>
        <v>-0.17463701848706784</v>
      </c>
      <c r="M19" s="42"/>
      <c r="N19" s="42">
        <f t="shared" si="4"/>
        <v>-8.938004320626558E-2</v>
      </c>
      <c r="O19" s="42">
        <f t="shared" si="5"/>
        <v>-0.25291502370050895</v>
      </c>
      <c r="P19" s="39"/>
      <c r="Q19" s="42">
        <f t="shared" si="6"/>
        <v>-0.13942628577867092</v>
      </c>
      <c r="R19" s="42">
        <f t="shared" si="7"/>
        <v>-0.29215984640248754</v>
      </c>
      <c r="S19" s="42">
        <f>B19/$B$19</f>
        <v>1</v>
      </c>
      <c r="T19" s="42">
        <f>H19/$H$19</f>
        <v>1</v>
      </c>
      <c r="U19" s="42">
        <f>C19/$C$19</f>
        <v>1</v>
      </c>
      <c r="V19" s="42">
        <f>I19/$I$19</f>
        <v>1</v>
      </c>
    </row>
    <row r="20" spans="1:22" x14ac:dyDescent="0.25">
      <c r="A20" s="44" t="s">
        <v>114</v>
      </c>
      <c r="B20" s="73">
        <f>B42</f>
        <v>4092567.2571693412</v>
      </c>
      <c r="C20" s="73">
        <f t="shared" ref="C20:J20" si="15">C42</f>
        <v>3992465.4959564689</v>
      </c>
      <c r="D20" s="73">
        <f t="shared" si="15"/>
        <v>5341734.9635508554</v>
      </c>
      <c r="E20" s="17">
        <f t="shared" si="15"/>
        <v>1360152.511820561</v>
      </c>
      <c r="F20" s="17">
        <f t="shared" si="15"/>
        <v>1392110.9030625611</v>
      </c>
      <c r="G20" s="17">
        <f t="shared" si="15"/>
        <v>1805150.0882949803</v>
      </c>
      <c r="H20" s="17">
        <f t="shared" si="15"/>
        <v>771730.25959089654</v>
      </c>
      <c r="I20" s="17">
        <f t="shared" si="15"/>
        <v>790499.02138472861</v>
      </c>
      <c r="J20" s="17">
        <f t="shared" si="15"/>
        <v>1027992.2279467244</v>
      </c>
      <c r="K20" s="29">
        <f t="shared" si="2"/>
        <v>2.5072667832509624E-2</v>
      </c>
      <c r="L20" s="29">
        <f t="shared" si="3"/>
        <v>-0.23385055883625208</v>
      </c>
      <c r="M20" s="29"/>
      <c r="N20" s="29">
        <f t="shared" si="4"/>
        <v>-2.2956785390943698E-2</v>
      </c>
      <c r="O20" s="29">
        <f t="shared" si="5"/>
        <v>-0.24651555533242844</v>
      </c>
      <c r="P20" s="2"/>
      <c r="Q20" s="29">
        <f t="shared" si="6"/>
        <v>-2.3742928562965896E-2</v>
      </c>
      <c r="R20" s="29">
        <f t="shared" si="7"/>
        <v>-0.24928395506226395</v>
      </c>
      <c r="S20" s="49">
        <f t="shared" ref="S20:S22" si="16">B20/$B$19</f>
        <v>0.36162506517537507</v>
      </c>
      <c r="T20" s="49">
        <f t="shared" ref="T20:T22" si="17">H20/$H$19</f>
        <v>0.42491509964016805</v>
      </c>
      <c r="U20" s="49">
        <f t="shared" ref="U20:U22" si="18">C20/$C$19</f>
        <v>0.35860539955318654</v>
      </c>
      <c r="V20" s="49">
        <f t="shared" ref="V20:V22" si="19">I20/$I$19</f>
        <v>0.37456401210779894</v>
      </c>
    </row>
    <row r="21" spans="1:22" x14ac:dyDescent="0.25">
      <c r="A21" s="44" t="s">
        <v>115</v>
      </c>
      <c r="B21" s="73">
        <f>B41+B43</f>
        <v>5855015.7677545371</v>
      </c>
      <c r="C21" s="73">
        <f t="shared" ref="C21:J21" si="20">C41+C43</f>
        <v>6094043.1976201301</v>
      </c>
      <c r="D21" s="73">
        <f t="shared" si="20"/>
        <v>7444124.1555862995</v>
      </c>
      <c r="E21" s="17">
        <f t="shared" si="20"/>
        <v>1598588.3122720146</v>
      </c>
      <c r="F21" s="17">
        <f t="shared" si="20"/>
        <v>1923023.017608722</v>
      </c>
      <c r="G21" s="17">
        <f t="shared" si="20"/>
        <v>2298867.8838445907</v>
      </c>
      <c r="H21" s="17">
        <f t="shared" si="20"/>
        <v>938464.31806787034</v>
      </c>
      <c r="I21" s="17">
        <f t="shared" si="20"/>
        <v>1225485.6037861742</v>
      </c>
      <c r="J21" s="17">
        <f t="shared" si="20"/>
        <v>1440364.0941664339</v>
      </c>
      <c r="K21" s="29">
        <f t="shared" si="2"/>
        <v>-3.9223126931384245E-2</v>
      </c>
      <c r="L21" s="29">
        <f t="shared" si="3"/>
        <v>-0.21347150512518612</v>
      </c>
      <c r="M21" s="29"/>
      <c r="N21" s="29">
        <f t="shared" si="4"/>
        <v>-0.16871077588043734</v>
      </c>
      <c r="O21" s="29">
        <f t="shared" si="5"/>
        <v>-0.30461932001130904</v>
      </c>
      <c r="P21" s="2"/>
      <c r="Q21" s="29">
        <f t="shared" si="6"/>
        <v>-0.23421024680464878</v>
      </c>
      <c r="R21" s="29">
        <f t="shared" si="7"/>
        <v>-0.34845340711511036</v>
      </c>
      <c r="S21" s="49">
        <f t="shared" si="16"/>
        <v>0.5173575229357491</v>
      </c>
      <c r="T21" s="49">
        <f t="shared" si="17"/>
        <v>0.51671896270070194</v>
      </c>
      <c r="U21" s="49">
        <f t="shared" si="18"/>
        <v>0.54737023976544164</v>
      </c>
      <c r="V21" s="49">
        <f t="shared" si="19"/>
        <v>0.58067472838918999</v>
      </c>
    </row>
    <row r="22" spans="1:22" x14ac:dyDescent="0.25">
      <c r="A22" s="44" t="s">
        <v>127</v>
      </c>
      <c r="B22" s="73">
        <f>B44+B45+B46+B47+B48</f>
        <v>1369572.9227275765</v>
      </c>
      <c r="C22" s="73">
        <f t="shared" ref="C22:J22" si="21">C44+C45+C46+C47+C48</f>
        <v>1046802.4638431773</v>
      </c>
      <c r="D22" s="73">
        <f t="shared" si="21"/>
        <v>925872.81110587018</v>
      </c>
      <c r="E22" s="17">
        <f t="shared" si="21"/>
        <v>297397.57812679047</v>
      </c>
      <c r="F22" s="17">
        <f t="shared" si="21"/>
        <v>260604.1003623564</v>
      </c>
      <c r="G22" s="17">
        <f t="shared" si="21"/>
        <v>254439.90817797781</v>
      </c>
      <c r="H22" s="17">
        <f t="shared" si="21"/>
        <v>106004.1412015958</v>
      </c>
      <c r="I22" s="17">
        <f t="shared" si="21"/>
        <v>94466.448161855762</v>
      </c>
      <c r="J22" s="17">
        <f t="shared" si="21"/>
        <v>97475.397986006879</v>
      </c>
      <c r="K22" s="29">
        <f t="shared" si="2"/>
        <v>0.30833941458199871</v>
      </c>
      <c r="L22" s="29">
        <f t="shared" si="3"/>
        <v>0.47922361073736164</v>
      </c>
      <c r="M22" s="29"/>
      <c r="N22" s="29">
        <f t="shared" si="4"/>
        <v>0.1411853371196948</v>
      </c>
      <c r="O22" s="29">
        <f t="shared" si="5"/>
        <v>0.16883228050359247</v>
      </c>
      <c r="P22" s="2"/>
      <c r="Q22" s="29">
        <f t="shared" si="6"/>
        <v>0.12213535349579072</v>
      </c>
      <c r="R22" s="29">
        <f t="shared" si="7"/>
        <v>8.7496367204505002E-2</v>
      </c>
      <c r="S22" s="49">
        <f t="shared" si="16"/>
        <v>0.12101741188887578</v>
      </c>
      <c r="T22" s="49">
        <f t="shared" si="17"/>
        <v>5.8365937659130056E-2</v>
      </c>
      <c r="U22" s="49">
        <f t="shared" si="18"/>
        <v>9.4024360681371738E-2</v>
      </c>
      <c r="V22" s="49">
        <f t="shared" si="19"/>
        <v>4.4761259503011026E-2</v>
      </c>
    </row>
    <row r="26" spans="1:22" x14ac:dyDescent="0.25">
      <c r="A26" s="13" t="s">
        <v>57</v>
      </c>
      <c r="B26" s="76" t="s">
        <v>63</v>
      </c>
      <c r="C26" s="76" t="s">
        <v>64</v>
      </c>
      <c r="D26" s="76" t="s">
        <v>65</v>
      </c>
      <c r="E26" s="31" t="s">
        <v>66</v>
      </c>
      <c r="F26" s="31" t="s">
        <v>67</v>
      </c>
      <c r="G26" s="31" t="s">
        <v>68</v>
      </c>
      <c r="H26" s="31" t="s">
        <v>69</v>
      </c>
      <c r="I26" s="31" t="s">
        <v>70</v>
      </c>
      <c r="J26" s="31" t="s">
        <v>71</v>
      </c>
      <c r="K26" s="32" t="s">
        <v>72</v>
      </c>
      <c r="L26" s="32" t="s">
        <v>73</v>
      </c>
      <c r="M26" s="32"/>
      <c r="N26" s="32" t="s">
        <v>74</v>
      </c>
      <c r="O26" s="32" t="s">
        <v>75</v>
      </c>
      <c r="P26" s="32"/>
      <c r="Q26" s="32" t="s">
        <v>76</v>
      </c>
      <c r="R26" s="32" t="s">
        <v>77</v>
      </c>
      <c r="S26" s="32" t="s">
        <v>123</v>
      </c>
      <c r="T26" s="32" t="s">
        <v>124</v>
      </c>
      <c r="U26" s="32" t="s">
        <v>125</v>
      </c>
      <c r="V26" s="32" t="s">
        <v>126</v>
      </c>
    </row>
    <row r="27" spans="1:22" s="39" customFormat="1" x14ac:dyDescent="0.25">
      <c r="A27" s="71" t="s">
        <v>58</v>
      </c>
      <c r="B27" s="92">
        <v>77823839.003568321</v>
      </c>
      <c r="C27" s="92">
        <v>83825608.962657884</v>
      </c>
      <c r="D27" s="92">
        <v>95966669.349211007</v>
      </c>
      <c r="E27" s="72">
        <v>27774093.169321951</v>
      </c>
      <c r="F27" s="72">
        <v>31609030.043436512</v>
      </c>
      <c r="G27" s="72">
        <v>36671967.312783301</v>
      </c>
      <c r="H27" s="72">
        <v>17017447.357350394</v>
      </c>
      <c r="I27" s="72">
        <v>19746820.600957017</v>
      </c>
      <c r="J27" s="72">
        <v>22995289.047930043</v>
      </c>
      <c r="K27" s="42">
        <f t="shared" ref="K27:K49" si="22">(B27-C27)/C27</f>
        <v>-7.1598286411056006E-2</v>
      </c>
      <c r="L27" s="42">
        <f t="shared" ref="L27:L49" si="23">(B27-D27)/D27</f>
        <v>-0.18905345437823978</v>
      </c>
      <c r="M27" s="42"/>
      <c r="N27" s="42">
        <f t="shared" ref="N27:N49" si="24">(E27-F27)/F27</f>
        <v>-0.12132409216115352</v>
      </c>
      <c r="O27" s="42">
        <f t="shared" ref="O27:O49" si="25">(E27-G27)/G27</f>
        <v>-0.24263421887267236</v>
      </c>
      <c r="Q27" s="42">
        <f t="shared" ref="Q27:Q49" si="26">(H27-I27)/I27</f>
        <v>-0.13821836430085083</v>
      </c>
      <c r="R27" s="42">
        <f t="shared" ref="R27:R49" si="27">(H27-J27)/J27</f>
        <v>-0.25995940638622911</v>
      </c>
      <c r="S27" s="42">
        <f t="shared" ref="S27" si="28">B27/$B$27</f>
        <v>1</v>
      </c>
      <c r="T27" s="42">
        <f t="shared" ref="T27" si="29">H27/$H$27</f>
        <v>1</v>
      </c>
      <c r="U27" s="42">
        <f t="shared" ref="U27" si="30">C27/$C$27</f>
        <v>1</v>
      </c>
      <c r="V27" s="42">
        <f t="shared" ref="V27" si="31">I27/$I$27</f>
        <v>1</v>
      </c>
    </row>
    <row r="28" spans="1:22" x14ac:dyDescent="0.25">
      <c r="A28" s="15" t="s">
        <v>116</v>
      </c>
      <c r="B28" s="73">
        <v>43288187.649113029</v>
      </c>
      <c r="C28" s="73">
        <v>45800021.846249834</v>
      </c>
      <c r="D28" s="73">
        <v>54980686.366066083</v>
      </c>
      <c r="E28" s="17">
        <v>16831755.217521608</v>
      </c>
      <c r="F28" s="17">
        <v>18902605.111775693</v>
      </c>
      <c r="G28" s="17">
        <v>22782102.653284505</v>
      </c>
      <c r="H28" s="17">
        <v>10626918.826871483</v>
      </c>
      <c r="I28" s="17">
        <v>12153055.842584271</v>
      </c>
      <c r="J28" s="17">
        <v>14718554.963330384</v>
      </c>
      <c r="K28" s="49">
        <f t="shared" ref="K28:K39" si="32">(B28-C28)/C28</f>
        <v>-5.4843515262263498E-2</v>
      </c>
      <c r="L28" s="49">
        <f t="shared" ref="L28:L39" si="33">(B28-D28)/D28</f>
        <v>-0.2126655647603852</v>
      </c>
      <c r="M28" s="49"/>
      <c r="N28" s="49">
        <f t="shared" ref="N28:N39" si="34">(E28-F28)/F28</f>
        <v>-0.10955367696720354</v>
      </c>
      <c r="O28" s="49">
        <f t="shared" ref="O28:O39" si="35">(E28-G28)/G28</f>
        <v>-0.26118517356891258</v>
      </c>
      <c r="P28" s="44"/>
      <c r="Q28" s="49">
        <f t="shared" ref="Q28:Q39" si="36">(H28-I28)/I28</f>
        <v>-0.12557640115214552</v>
      </c>
      <c r="R28" s="49">
        <f t="shared" ref="R28:R39" si="37">(H28-J28)/J28</f>
        <v>-0.27799170140361951</v>
      </c>
      <c r="S28" s="49">
        <f t="shared" ref="S28:S39" si="38">B28/$B$27</f>
        <v>0.55623300268094211</v>
      </c>
      <c r="T28" s="49">
        <f t="shared" ref="T28:T39" si="39">H28/$H$27</f>
        <v>0.62447196713562136</v>
      </c>
      <c r="U28" s="49">
        <f t="shared" ref="U28:U39" si="40">C28/$C$27</f>
        <v>0.54637267075092222</v>
      </c>
      <c r="V28" s="49">
        <f t="shared" ref="V28:V39" si="41">I28/$I$27</f>
        <v>0.61544367511979525</v>
      </c>
    </row>
    <row r="29" spans="1:22" x14ac:dyDescent="0.25">
      <c r="A29" s="15" t="s">
        <v>224</v>
      </c>
      <c r="B29" s="73">
        <v>22766598.198316261</v>
      </c>
      <c r="C29" s="73">
        <v>23954974.802957278</v>
      </c>
      <c r="D29" s="73">
        <v>26595522.048516195</v>
      </c>
      <c r="E29" s="17">
        <v>7454496.1864274163</v>
      </c>
      <c r="F29" s="17">
        <v>8322855.143937015</v>
      </c>
      <c r="G29" s="17">
        <v>9512779.0400720071</v>
      </c>
      <c r="H29" s="17">
        <v>4716048.6059064837</v>
      </c>
      <c r="I29" s="17">
        <v>5474423.4790162137</v>
      </c>
      <c r="J29" s="17">
        <v>6113139.1118920054</v>
      </c>
      <c r="K29" s="49">
        <f t="shared" si="32"/>
        <v>-4.9608760368819498E-2</v>
      </c>
      <c r="L29" s="49">
        <f t="shared" si="33"/>
        <v>-0.14396874192637085</v>
      </c>
      <c r="M29" s="49"/>
      <c r="N29" s="49">
        <f t="shared" si="34"/>
        <v>-0.10433426300134224</v>
      </c>
      <c r="O29" s="49">
        <f t="shared" si="35"/>
        <v>-0.21637029988546971</v>
      </c>
      <c r="P29" s="44"/>
      <c r="Q29" s="49">
        <f t="shared" si="36"/>
        <v>-0.13853054591348757</v>
      </c>
      <c r="R29" s="49">
        <f t="shared" si="37"/>
        <v>-0.22853896834569576</v>
      </c>
      <c r="S29" s="49">
        <f t="shared" si="38"/>
        <v>0.2925401585145701</v>
      </c>
      <c r="T29" s="49">
        <f t="shared" si="39"/>
        <v>0.27713020095634189</v>
      </c>
      <c r="U29" s="49">
        <f t="shared" si="40"/>
        <v>0.28577155715777253</v>
      </c>
      <c r="V29" s="49">
        <f t="shared" si="41"/>
        <v>0.27723062814227922</v>
      </c>
    </row>
    <row r="30" spans="1:22" x14ac:dyDescent="0.25">
      <c r="A30" s="15" t="s">
        <v>87</v>
      </c>
      <c r="B30" s="73">
        <v>8285097.3271086253</v>
      </c>
      <c r="C30" s="73">
        <v>9399982.2564123329</v>
      </c>
      <c r="D30" s="73">
        <v>9839424.2130083647</v>
      </c>
      <c r="E30" s="17">
        <v>2736776.1756708911</v>
      </c>
      <c r="F30" s="17">
        <v>3258765.5473349318</v>
      </c>
      <c r="G30" s="17">
        <v>3316781.5522775897</v>
      </c>
      <c r="H30" s="17">
        <v>1423729.9487337549</v>
      </c>
      <c r="I30" s="17">
        <v>1742541.5184825256</v>
      </c>
      <c r="J30" s="17">
        <v>1813902.7327420413</v>
      </c>
      <c r="K30" s="49">
        <f t="shared" si="32"/>
        <v>-0.11860500359382836</v>
      </c>
      <c r="L30" s="49">
        <f t="shared" si="33"/>
        <v>-0.15796929294346485</v>
      </c>
      <c r="M30" s="49"/>
      <c r="N30" s="49">
        <f t="shared" si="34"/>
        <v>-0.16018009399017111</v>
      </c>
      <c r="O30" s="49">
        <f t="shared" si="35"/>
        <v>-0.17486993564843506</v>
      </c>
      <c r="P30" s="44"/>
      <c r="Q30" s="49">
        <f t="shared" si="36"/>
        <v>-0.18295780408515286</v>
      </c>
      <c r="R30" s="49">
        <f t="shared" si="37"/>
        <v>-0.2151012713997458</v>
      </c>
      <c r="S30" s="49">
        <f t="shared" si="38"/>
        <v>0.10645963284757443</v>
      </c>
      <c r="T30" s="49">
        <f t="shared" si="39"/>
        <v>8.3662955955541671E-2</v>
      </c>
      <c r="U30" s="49">
        <f t="shared" si="40"/>
        <v>0.112137357219794</v>
      </c>
      <c r="V30" s="49">
        <f t="shared" si="41"/>
        <v>8.8244156043939273E-2</v>
      </c>
    </row>
    <row r="31" spans="1:22" x14ac:dyDescent="0.25">
      <c r="A31" s="15" t="s">
        <v>88</v>
      </c>
      <c r="B31" s="73">
        <v>2680292.6699088346</v>
      </c>
      <c r="C31" s="73">
        <v>3394551.6803485858</v>
      </c>
      <c r="D31" s="73">
        <v>3345327.6134665012</v>
      </c>
      <c r="E31" s="17">
        <v>556430.47988744988</v>
      </c>
      <c r="F31" s="17">
        <v>771014.67976230895</v>
      </c>
      <c r="G31" s="17">
        <v>746486.51927227853</v>
      </c>
      <c r="H31" s="17">
        <v>174939.14394415839</v>
      </c>
      <c r="I31" s="17">
        <v>255883.90614508934</v>
      </c>
      <c r="J31" s="17">
        <v>242839.27731773601</v>
      </c>
      <c r="K31" s="49">
        <f t="shared" si="32"/>
        <v>-0.2104133557826417</v>
      </c>
      <c r="L31" s="49">
        <f t="shared" si="33"/>
        <v>-0.19879516161005914</v>
      </c>
      <c r="M31" s="49"/>
      <c r="N31" s="49">
        <f t="shared" si="34"/>
        <v>-0.27831402631790592</v>
      </c>
      <c r="O31" s="49">
        <f t="shared" si="35"/>
        <v>-0.2546007656911301</v>
      </c>
      <c r="P31" s="44"/>
      <c r="Q31" s="49">
        <f t="shared" si="36"/>
        <v>-0.31633393213496697</v>
      </c>
      <c r="R31" s="49">
        <f t="shared" si="37"/>
        <v>-0.2796093536579573</v>
      </c>
      <c r="S31" s="49">
        <f t="shared" si="38"/>
        <v>3.444050954343103E-2</v>
      </c>
      <c r="T31" s="49">
        <f t="shared" si="39"/>
        <v>1.0279987372406733E-2</v>
      </c>
      <c r="U31" s="49">
        <f t="shared" si="40"/>
        <v>4.0495401373830398E-2</v>
      </c>
      <c r="V31" s="49">
        <f t="shared" si="41"/>
        <v>1.2958233191863205E-2</v>
      </c>
    </row>
    <row r="32" spans="1:22" x14ac:dyDescent="0.25">
      <c r="A32" s="15" t="s">
        <v>393</v>
      </c>
      <c r="B32" s="73">
        <v>418554.58510685916</v>
      </c>
      <c r="C32" s="73">
        <v>729238.14703732508</v>
      </c>
      <c r="D32" s="73">
        <v>818703.6589002331</v>
      </c>
      <c r="E32" s="17">
        <v>108482.11211948931</v>
      </c>
      <c r="F32" s="17">
        <v>207728.59922705701</v>
      </c>
      <c r="G32" s="17">
        <v>220225.89875614771</v>
      </c>
      <c r="H32" s="17">
        <v>47964.59495924785</v>
      </c>
      <c r="I32" s="17">
        <v>70223.597949831048</v>
      </c>
      <c r="J32" s="17">
        <v>72515.304734397432</v>
      </c>
      <c r="K32" s="49">
        <f t="shared" si="32"/>
        <v>-0.42603854885085157</v>
      </c>
      <c r="L32" s="49">
        <f t="shared" si="33"/>
        <v>-0.48875935687266292</v>
      </c>
      <c r="M32" s="49"/>
      <c r="N32" s="49">
        <f t="shared" si="34"/>
        <v>-0.47776997234303153</v>
      </c>
      <c r="O32" s="49">
        <f t="shared" si="35"/>
        <v>-0.50740529278252755</v>
      </c>
      <c r="P32" s="44"/>
      <c r="Q32" s="49">
        <f t="shared" si="36"/>
        <v>-0.31697326312567198</v>
      </c>
      <c r="R32" s="49">
        <f t="shared" si="37"/>
        <v>-0.33855900992310139</v>
      </c>
      <c r="S32" s="49">
        <f t="shared" si="38"/>
        <v>5.3782310210585714E-3</v>
      </c>
      <c r="T32" s="49">
        <f t="shared" si="39"/>
        <v>2.8185540376318759E-3</v>
      </c>
      <c r="U32" s="49">
        <f t="shared" si="40"/>
        <v>8.6994673353602663E-3</v>
      </c>
      <c r="V32" s="49">
        <f t="shared" si="41"/>
        <v>3.5561976972853901E-3</v>
      </c>
    </row>
    <row r="33" spans="1:22" x14ac:dyDescent="0.25">
      <c r="A33" s="15" t="s">
        <v>85</v>
      </c>
      <c r="B33" s="73">
        <v>308177.04167691944</v>
      </c>
      <c r="C33" s="73">
        <v>443953.68727864214</v>
      </c>
      <c r="D33" s="73">
        <v>323836.11395886535</v>
      </c>
      <c r="E33" s="17">
        <v>82026.993378257146</v>
      </c>
      <c r="F33" s="17">
        <v>125936.10376451748</v>
      </c>
      <c r="G33" s="17">
        <v>86903.632557409859</v>
      </c>
      <c r="H33" s="17">
        <v>25810.945453222426</v>
      </c>
      <c r="I33" s="17">
        <v>44046.315089042182</v>
      </c>
      <c r="J33" s="17">
        <v>31316.627901018815</v>
      </c>
      <c r="K33" s="49">
        <f t="shared" si="32"/>
        <v>-0.30583515689217405</v>
      </c>
      <c r="L33" s="49">
        <f t="shared" si="33"/>
        <v>-4.8354928950064435E-2</v>
      </c>
      <c r="M33" s="49"/>
      <c r="N33" s="49">
        <f t="shared" si="34"/>
        <v>-0.34866181399707347</v>
      </c>
      <c r="O33" s="49">
        <f t="shared" si="35"/>
        <v>-5.6115481432046366E-2</v>
      </c>
      <c r="P33" s="44"/>
      <c r="Q33" s="49">
        <f t="shared" si="36"/>
        <v>-0.4140044314480314</v>
      </c>
      <c r="R33" s="49">
        <f t="shared" si="37"/>
        <v>-0.17580700148170406</v>
      </c>
      <c r="S33" s="49">
        <f t="shared" si="38"/>
        <v>3.9599311165154569E-3</v>
      </c>
      <c r="T33" s="49">
        <f t="shared" si="39"/>
        <v>1.5167342616796069E-3</v>
      </c>
      <c r="U33" s="49">
        <f t="shared" si="40"/>
        <v>5.2961582119422706E-3</v>
      </c>
      <c r="V33" s="49">
        <f t="shared" si="41"/>
        <v>2.2305522483405506E-3</v>
      </c>
    </row>
    <row r="34" spans="1:22" x14ac:dyDescent="0.25">
      <c r="A34" s="15" t="s">
        <v>84</v>
      </c>
      <c r="B34" s="73">
        <v>67512.720773931738</v>
      </c>
      <c r="C34" s="73">
        <v>51686.601032342915</v>
      </c>
      <c r="D34" s="73">
        <v>30304.051718375682</v>
      </c>
      <c r="E34" s="17">
        <v>3053.8772394138277</v>
      </c>
      <c r="F34" s="17">
        <v>2582.4482240298494</v>
      </c>
      <c r="G34" s="17">
        <v>1609.4915622957246</v>
      </c>
      <c r="H34" s="17">
        <v>1536.3972990172499</v>
      </c>
      <c r="I34" s="17">
        <v>1236.3328035688976</v>
      </c>
      <c r="J34" s="17">
        <v>790.55256792640057</v>
      </c>
      <c r="K34" s="49">
        <f t="shared" si="32"/>
        <v>0.30619385731488946</v>
      </c>
      <c r="L34" s="49">
        <f t="shared" si="33"/>
        <v>1.227844692232807</v>
      </c>
      <c r="M34" s="49"/>
      <c r="N34" s="49">
        <f t="shared" si="34"/>
        <v>0.18255119734726938</v>
      </c>
      <c r="O34" s="49">
        <f t="shared" si="35"/>
        <v>0.8974173651820081</v>
      </c>
      <c r="P34" s="44"/>
      <c r="Q34" s="49">
        <f t="shared" si="36"/>
        <v>0.24270527691424351</v>
      </c>
      <c r="R34" s="49">
        <f t="shared" si="37"/>
        <v>0.94344735739355223</v>
      </c>
      <c r="S34" s="49">
        <f t="shared" si="38"/>
        <v>8.6750694438032273E-4</v>
      </c>
      <c r="T34" s="49">
        <f t="shared" si="39"/>
        <v>9.0283652227878317E-5</v>
      </c>
      <c r="U34" s="49">
        <f t="shared" si="40"/>
        <v>6.1659678554041816E-4</v>
      </c>
      <c r="V34" s="49">
        <f t="shared" si="41"/>
        <v>6.260920826459422E-5</v>
      </c>
    </row>
    <row r="35" spans="1:22" ht="14.4" customHeight="1" x14ac:dyDescent="0.25">
      <c r="A35" s="15" t="s">
        <v>82</v>
      </c>
      <c r="B35" s="73">
        <v>6064.7358892953398</v>
      </c>
      <c r="C35" s="73">
        <v>43058.599743026498</v>
      </c>
      <c r="D35" s="73">
        <v>21912.079664608238</v>
      </c>
      <c r="E35" s="17">
        <v>590.46802214671538</v>
      </c>
      <c r="F35" s="17">
        <v>15739.452032970416</v>
      </c>
      <c r="G35" s="17">
        <v>2672.027669907754</v>
      </c>
      <c r="H35" s="17">
        <v>213.31576191800869</v>
      </c>
      <c r="I35" s="17">
        <v>4661.5435524557606</v>
      </c>
      <c r="J35" s="17">
        <v>904.18340800316435</v>
      </c>
      <c r="K35" s="49">
        <f t="shared" si="32"/>
        <v>-0.85915157656102026</v>
      </c>
      <c r="L35" s="49">
        <f t="shared" si="33"/>
        <v>-0.72322408543033334</v>
      </c>
      <c r="M35" s="49"/>
      <c r="N35" s="49">
        <f t="shared" si="34"/>
        <v>-0.96248484248944466</v>
      </c>
      <c r="O35" s="49">
        <f t="shared" si="35"/>
        <v>-0.77901874714976294</v>
      </c>
      <c r="P35" s="44"/>
      <c r="Q35" s="49">
        <f t="shared" si="36"/>
        <v>-0.95423924296371088</v>
      </c>
      <c r="R35" s="49">
        <f t="shared" si="37"/>
        <v>-0.76407910161821713</v>
      </c>
      <c r="S35" s="49">
        <f t="shared" si="38"/>
        <v>7.7929024922778012E-5</v>
      </c>
      <c r="T35" s="49">
        <f t="shared" si="39"/>
        <v>1.2535121010723775E-5</v>
      </c>
      <c r="U35" s="49">
        <f t="shared" si="40"/>
        <v>5.1366879735055646E-4</v>
      </c>
      <c r="V35" s="49">
        <f t="shared" si="41"/>
        <v>2.3606552399781471E-4</v>
      </c>
    </row>
    <row r="36" spans="1:22" x14ac:dyDescent="0.25">
      <c r="A36" s="15" t="s">
        <v>89</v>
      </c>
      <c r="B36" s="73">
        <v>1655.5521823811532</v>
      </c>
      <c r="C36" s="73">
        <v>2167.0052289092541</v>
      </c>
      <c r="D36" s="73">
        <v>2678.4324363088608</v>
      </c>
      <c r="E36" s="17">
        <v>354.01729774003871</v>
      </c>
      <c r="F36" s="17">
        <v>459.25503008839689</v>
      </c>
      <c r="G36" s="17">
        <v>646.45697227981316</v>
      </c>
      <c r="H36" s="17">
        <v>157.84836381970797</v>
      </c>
      <c r="I36" s="17">
        <v>197.08110350849023</v>
      </c>
      <c r="J36" s="17">
        <v>271.16921532258584</v>
      </c>
      <c r="K36" s="49">
        <f t="shared" si="32"/>
        <v>-0.23601837213172622</v>
      </c>
      <c r="L36" s="49">
        <f t="shared" si="33"/>
        <v>-0.3818951115068393</v>
      </c>
      <c r="M36" s="49"/>
      <c r="N36" s="49">
        <f t="shared" si="34"/>
        <v>-0.22914878543214243</v>
      </c>
      <c r="O36" s="49">
        <f t="shared" si="35"/>
        <v>-0.45237299167560763</v>
      </c>
      <c r="P36" s="44"/>
      <c r="Q36" s="49">
        <f t="shared" si="36"/>
        <v>-0.19906900758292193</v>
      </c>
      <c r="R36" s="49">
        <f t="shared" si="37"/>
        <v>-0.41789718411830101</v>
      </c>
      <c r="S36" s="49">
        <f t="shared" si="38"/>
        <v>2.1273072667428343E-5</v>
      </c>
      <c r="T36" s="49">
        <f t="shared" si="39"/>
        <v>9.2756781028929154E-6</v>
      </c>
      <c r="U36" s="49">
        <f t="shared" si="40"/>
        <v>2.5851350866709459E-5</v>
      </c>
      <c r="V36" s="49">
        <f t="shared" si="41"/>
        <v>9.9803967175829222E-6</v>
      </c>
    </row>
    <row r="37" spans="1:22" ht="13.2" customHeight="1" x14ac:dyDescent="0.25">
      <c r="A37" s="15" t="s">
        <v>86</v>
      </c>
      <c r="B37" s="73">
        <v>1076.5334721088409</v>
      </c>
      <c r="C37" s="73">
        <v>1006.7571655344964</v>
      </c>
      <c r="D37" s="73">
        <v>2532.3609933578969</v>
      </c>
      <c r="E37" s="17">
        <v>57.076161901267184</v>
      </c>
      <c r="F37" s="17">
        <v>64.122253348024458</v>
      </c>
      <c r="G37" s="17">
        <v>169.38777245910751</v>
      </c>
      <c r="H37" s="17">
        <v>25.913385585755208</v>
      </c>
      <c r="I37" s="17">
        <v>21.267789792115856</v>
      </c>
      <c r="J37" s="17">
        <v>55.765178786077939</v>
      </c>
      <c r="K37" s="49">
        <f t="shared" si="32"/>
        <v>6.9307981073370009E-2</v>
      </c>
      <c r="L37" s="49">
        <f t="shared" si="33"/>
        <v>-0.57488941152842377</v>
      </c>
      <c r="M37" s="49"/>
      <c r="N37" s="49">
        <f t="shared" si="34"/>
        <v>-0.10988527506222388</v>
      </c>
      <c r="O37" s="49">
        <f t="shared" si="35"/>
        <v>-0.66304437992980791</v>
      </c>
      <c r="P37" s="44"/>
      <c r="Q37" s="49">
        <f t="shared" si="36"/>
        <v>0.21843340746961454</v>
      </c>
      <c r="R37" s="49">
        <f t="shared" si="37"/>
        <v>-0.53531242704049908</v>
      </c>
      <c r="S37" s="49">
        <f t="shared" si="38"/>
        <v>1.3832952548890328E-5</v>
      </c>
      <c r="T37" s="49">
        <f t="shared" si="39"/>
        <v>1.5227539737070123E-6</v>
      </c>
      <c r="U37" s="49">
        <f t="shared" si="40"/>
        <v>1.2010138405114127E-5</v>
      </c>
      <c r="V37" s="49">
        <f t="shared" si="41"/>
        <v>1.0770234977009477E-6</v>
      </c>
    </row>
    <row r="38" spans="1:22" x14ac:dyDescent="0.25">
      <c r="A38" s="15" t="s">
        <v>90</v>
      </c>
      <c r="B38" s="73">
        <v>581.30042173981667</v>
      </c>
      <c r="C38" s="73">
        <v>935.14863119602205</v>
      </c>
      <c r="D38" s="73">
        <v>675.72901617646221</v>
      </c>
      <c r="E38" s="17">
        <v>46.81525986553892</v>
      </c>
      <c r="F38" s="17">
        <v>58.531532219881605</v>
      </c>
      <c r="G38" s="17">
        <v>71.344407740524701</v>
      </c>
      <c r="H38" s="17">
        <v>95.533827199964549</v>
      </c>
      <c r="I38" s="17">
        <v>125.33149526341347</v>
      </c>
      <c r="J38" s="17">
        <v>152.67555525270845</v>
      </c>
      <c r="K38" s="49">
        <f t="shared" si="32"/>
        <v>-0.37838713296692317</v>
      </c>
      <c r="L38" s="49">
        <f t="shared" si="33"/>
        <v>-0.13974328788033891</v>
      </c>
      <c r="M38" s="49"/>
      <c r="N38" s="49">
        <f t="shared" si="34"/>
        <v>-0.20017026566687041</v>
      </c>
      <c r="O38" s="49">
        <f t="shared" si="35"/>
        <v>-0.34381318244587311</v>
      </c>
      <c r="P38" s="44"/>
      <c r="Q38" s="49">
        <f t="shared" si="36"/>
        <v>-0.23775083829345647</v>
      </c>
      <c r="R38" s="49">
        <f t="shared" si="37"/>
        <v>-0.37426900434822696</v>
      </c>
      <c r="S38" s="49">
        <f t="shared" si="38"/>
        <v>7.4694390457037633E-6</v>
      </c>
      <c r="T38" s="49">
        <f t="shared" si="39"/>
        <v>5.613875288922246E-6</v>
      </c>
      <c r="U38" s="49">
        <f t="shared" si="40"/>
        <v>1.1155882346319802E-5</v>
      </c>
      <c r="V38" s="49">
        <f t="shared" si="41"/>
        <v>6.3469202357233831E-6</v>
      </c>
    </row>
    <row r="39" spans="1:22" x14ac:dyDescent="0.25">
      <c r="A39" s="15" t="s">
        <v>83</v>
      </c>
      <c r="B39" s="73">
        <v>40.689598338603979</v>
      </c>
      <c r="C39" s="73">
        <v>4032.4305728828904</v>
      </c>
      <c r="D39" s="73">
        <v>5066.681465939284</v>
      </c>
      <c r="E39" s="17">
        <v>23.750335771962938</v>
      </c>
      <c r="F39" s="17">
        <v>1221.0485623315399</v>
      </c>
      <c r="G39" s="17">
        <v>1519.308178679601</v>
      </c>
      <c r="H39" s="17">
        <v>6.2828445024532495</v>
      </c>
      <c r="I39" s="17">
        <v>404.3849454571191</v>
      </c>
      <c r="J39" s="17">
        <v>846.68408716920248</v>
      </c>
      <c r="K39" s="49">
        <f t="shared" si="32"/>
        <v>-0.98990941130834798</v>
      </c>
      <c r="L39" s="49">
        <f t="shared" si="33"/>
        <v>-0.99196918167993409</v>
      </c>
      <c r="M39" s="49"/>
      <c r="N39" s="49">
        <f t="shared" si="34"/>
        <v>-0.98054922915873821</v>
      </c>
      <c r="O39" s="49">
        <f t="shared" si="35"/>
        <v>-0.9843676641084077</v>
      </c>
      <c r="P39" s="44"/>
      <c r="Q39" s="49">
        <f t="shared" si="36"/>
        <v>-0.98446320869994042</v>
      </c>
      <c r="R39" s="49">
        <f t="shared" si="37"/>
        <v>-0.99257947019713189</v>
      </c>
      <c r="S39" s="49">
        <f t="shared" si="38"/>
        <v>5.2284234316349141E-7</v>
      </c>
      <c r="T39" s="49">
        <f t="shared" si="39"/>
        <v>3.6920017265336113E-7</v>
      </c>
      <c r="U39" s="49">
        <f t="shared" si="40"/>
        <v>4.8104995869212628E-5</v>
      </c>
      <c r="V39" s="49">
        <f t="shared" si="41"/>
        <v>2.0478483783739892E-5</v>
      </c>
    </row>
    <row r="40" spans="1:22" s="39" customFormat="1" x14ac:dyDescent="0.25">
      <c r="A40" s="71" t="s">
        <v>59</v>
      </c>
      <c r="B40" s="92">
        <v>11317155.947651455</v>
      </c>
      <c r="C40" s="92">
        <v>11133311.157419777</v>
      </c>
      <c r="D40" s="92">
        <v>13711731.930243025</v>
      </c>
      <c r="E40" s="72">
        <v>3256138.4022193663</v>
      </c>
      <c r="F40" s="72">
        <v>3575738.0210336396</v>
      </c>
      <c r="G40" s="72">
        <v>4358457.8803175492</v>
      </c>
      <c r="H40" s="72">
        <v>1816198.7188603627</v>
      </c>
      <c r="I40" s="72">
        <v>2110451.0733327586</v>
      </c>
      <c r="J40" s="72">
        <v>2565831.7200991651</v>
      </c>
      <c r="K40" s="42">
        <f t="shared" si="22"/>
        <v>1.6513038002100175E-2</v>
      </c>
      <c r="L40" s="42">
        <f t="shared" si="23"/>
        <v>-0.17463701848706784</v>
      </c>
      <c r="M40" s="42"/>
      <c r="N40" s="42">
        <f t="shared" si="24"/>
        <v>-8.938004320626558E-2</v>
      </c>
      <c r="O40" s="42">
        <f t="shared" si="25"/>
        <v>-0.25291502370050895</v>
      </c>
      <c r="Q40" s="42">
        <f t="shared" si="26"/>
        <v>-0.13942628577867092</v>
      </c>
      <c r="R40" s="42">
        <f t="shared" si="27"/>
        <v>-0.29215984640248754</v>
      </c>
      <c r="S40" s="42">
        <f t="shared" ref="S40:S42" si="42">B40/$B$40</f>
        <v>1</v>
      </c>
      <c r="T40" s="42">
        <f t="shared" ref="T40:T42" si="43">H40/$H$40</f>
        <v>1</v>
      </c>
      <c r="U40" s="42">
        <f t="shared" ref="U40:U42" si="44">C40/$C$40</f>
        <v>1</v>
      </c>
      <c r="V40" s="42">
        <f t="shared" ref="V40:V42" si="45">I40/$I$40</f>
        <v>1</v>
      </c>
    </row>
    <row r="41" spans="1:22" x14ac:dyDescent="0.25">
      <c r="A41" s="15" t="s">
        <v>224</v>
      </c>
      <c r="B41" s="73">
        <v>4385734.5426714495</v>
      </c>
      <c r="C41" s="73">
        <v>4438457.5730185164</v>
      </c>
      <c r="D41" s="73">
        <v>5224889.1596044209</v>
      </c>
      <c r="E41" s="17">
        <v>1201137.4650518831</v>
      </c>
      <c r="F41" s="17">
        <v>1439454.9155431241</v>
      </c>
      <c r="G41" s="17">
        <v>1646203.7537493119</v>
      </c>
      <c r="H41" s="17">
        <v>754226.0252038131</v>
      </c>
      <c r="I41" s="17">
        <v>998915.85007776378</v>
      </c>
      <c r="J41" s="17">
        <v>1131704.2626432409</v>
      </c>
      <c r="K41" s="49">
        <f t="shared" si="22"/>
        <v>-1.1878682961299758E-2</v>
      </c>
      <c r="L41" s="49">
        <f t="shared" si="23"/>
        <v>-0.16060716147258983</v>
      </c>
      <c r="M41" s="49"/>
      <c r="N41" s="49">
        <f t="shared" si="24"/>
        <v>-0.16556089941957011</v>
      </c>
      <c r="O41" s="49">
        <f t="shared" si="25"/>
        <v>-0.27035917497075795</v>
      </c>
      <c r="P41" s="44"/>
      <c r="Q41" s="49">
        <f t="shared" si="26"/>
        <v>-0.24495539324448803</v>
      </c>
      <c r="R41" s="49">
        <f t="shared" si="27"/>
        <v>-0.33354848072921345</v>
      </c>
      <c r="S41" s="49">
        <f t="shared" si="42"/>
        <v>0.38752974359972309</v>
      </c>
      <c r="T41" s="49">
        <f t="shared" si="43"/>
        <v>0.41527725868955495</v>
      </c>
      <c r="U41" s="49">
        <f t="shared" si="44"/>
        <v>0.39866464794352879</v>
      </c>
      <c r="V41" s="49">
        <f t="shared" si="45"/>
        <v>0.47331864865282425</v>
      </c>
    </row>
    <row r="42" spans="1:22" ht="13.2" customHeight="1" x14ac:dyDescent="0.25">
      <c r="A42" s="15" t="s">
        <v>116</v>
      </c>
      <c r="B42" s="73">
        <v>4092567.2571693412</v>
      </c>
      <c r="C42" s="73">
        <v>3992465.4959564689</v>
      </c>
      <c r="D42" s="73">
        <v>5341734.9635508554</v>
      </c>
      <c r="E42" s="17">
        <v>1360152.511820561</v>
      </c>
      <c r="F42" s="17">
        <v>1392110.9030625611</v>
      </c>
      <c r="G42" s="17">
        <v>1805150.0882949803</v>
      </c>
      <c r="H42" s="17">
        <v>771730.25959089654</v>
      </c>
      <c r="I42" s="17">
        <v>790499.02138472861</v>
      </c>
      <c r="J42" s="17">
        <v>1027992.2279467244</v>
      </c>
      <c r="K42" s="49">
        <f t="shared" si="22"/>
        <v>2.5072667832509624E-2</v>
      </c>
      <c r="L42" s="49">
        <f t="shared" si="23"/>
        <v>-0.23385055883625208</v>
      </c>
      <c r="M42" s="49"/>
      <c r="N42" s="49">
        <f t="shared" si="24"/>
        <v>-2.2956785390943698E-2</v>
      </c>
      <c r="O42" s="49">
        <f t="shared" si="25"/>
        <v>-0.24651555533242844</v>
      </c>
      <c r="P42" s="44"/>
      <c r="Q42" s="49">
        <f t="shared" si="26"/>
        <v>-2.3742928562965896E-2</v>
      </c>
      <c r="R42" s="49">
        <f t="shared" si="27"/>
        <v>-0.24928395506226395</v>
      </c>
      <c r="S42" s="49">
        <f t="shared" si="42"/>
        <v>0.36162506517537507</v>
      </c>
      <c r="T42" s="49">
        <f t="shared" si="43"/>
        <v>0.42491509964016805</v>
      </c>
      <c r="U42" s="49">
        <f t="shared" si="44"/>
        <v>0.35860539955318654</v>
      </c>
      <c r="V42" s="49">
        <f t="shared" si="45"/>
        <v>0.37456401210779894</v>
      </c>
    </row>
    <row r="43" spans="1:22" x14ac:dyDescent="0.25">
      <c r="A43" s="15" t="s">
        <v>87</v>
      </c>
      <c r="B43" s="73">
        <v>1469281.2250830878</v>
      </c>
      <c r="C43" s="73">
        <v>1655585.624601614</v>
      </c>
      <c r="D43" s="73">
        <v>2219234.9959818786</v>
      </c>
      <c r="E43" s="17">
        <v>397450.84722013149</v>
      </c>
      <c r="F43" s="17">
        <v>483568.10206559784</v>
      </c>
      <c r="G43" s="17">
        <v>652664.13009527896</v>
      </c>
      <c r="H43" s="17">
        <v>184238.29286405724</v>
      </c>
      <c r="I43" s="17">
        <v>226569.75370841037</v>
      </c>
      <c r="J43" s="17">
        <v>308659.83152319293</v>
      </c>
      <c r="K43" s="49">
        <f>(B43-C43)/C43</f>
        <v>-0.11253081492741088</v>
      </c>
      <c r="L43" s="49">
        <f>(B43-D43)/D43</f>
        <v>-0.33793346457524709</v>
      </c>
      <c r="M43" s="49"/>
      <c r="N43" s="49">
        <f>(E43-F43)/F43</f>
        <v>-0.17808712873659358</v>
      </c>
      <c r="O43" s="49">
        <f>(E43-G43)/G43</f>
        <v>-0.39103310739306335</v>
      </c>
      <c r="P43" s="44"/>
      <c r="Q43" s="49">
        <f>(H43-I43)/I43</f>
        <v>-0.18683632811303078</v>
      </c>
      <c r="R43" s="49">
        <f>(H43-J43)/J43</f>
        <v>-0.40310246411116363</v>
      </c>
      <c r="S43" s="49">
        <f>B43/$B$40</f>
        <v>0.12982777933602604</v>
      </c>
      <c r="T43" s="49">
        <f>H43/$H$40</f>
        <v>0.10144170401114697</v>
      </c>
      <c r="U43" s="49">
        <f>C43/$C$40</f>
        <v>0.1487055918219129</v>
      </c>
      <c r="V43" s="49">
        <f>I43/$I$40</f>
        <v>0.10735607973636578</v>
      </c>
    </row>
    <row r="44" spans="1:22" ht="13.2" customHeight="1" x14ac:dyDescent="0.25">
      <c r="A44" s="15" t="s">
        <v>88</v>
      </c>
      <c r="B44" s="73">
        <v>943474.31195691589</v>
      </c>
      <c r="C44" s="73">
        <v>487425.94589464267</v>
      </c>
      <c r="D44" s="73">
        <v>495900.00645417819</v>
      </c>
      <c r="E44" s="17">
        <v>193181.0565031796</v>
      </c>
      <c r="F44" s="17">
        <v>116971.93281868276</v>
      </c>
      <c r="G44" s="17">
        <v>122249.53700540766</v>
      </c>
      <c r="H44" s="17">
        <v>55297.583858132326</v>
      </c>
      <c r="I44" s="17">
        <v>31162.981293814944</v>
      </c>
      <c r="J44" s="17">
        <v>30965.964217832046</v>
      </c>
      <c r="K44" s="49">
        <f>(B44-C44)/C44</f>
        <v>0.93562595488268951</v>
      </c>
      <c r="L44" s="49">
        <f>(B44-D44)/D44</f>
        <v>0.90254950529849232</v>
      </c>
      <c r="M44" s="49"/>
      <c r="N44" s="49">
        <f>(E44-F44)/F44</f>
        <v>0.65151632402815796</v>
      </c>
      <c r="O44" s="49">
        <f>(E44-G44)/G44</f>
        <v>0.58021912585758351</v>
      </c>
      <c r="P44" s="44"/>
      <c r="Q44" s="49">
        <f>(H44-I44)/I44</f>
        <v>0.77446385301740961</v>
      </c>
      <c r="R44" s="49">
        <f>(H44-J44)/J44</f>
        <v>0.78575365743943748</v>
      </c>
      <c r="S44" s="49">
        <f>B44/$B$40</f>
        <v>8.3366732447714156E-2</v>
      </c>
      <c r="T44" s="49">
        <f>H44/$H$40</f>
        <v>3.0446879674505403E-2</v>
      </c>
      <c r="U44" s="49">
        <f>C44/$C$40</f>
        <v>4.3780860788194036E-2</v>
      </c>
      <c r="V44" s="49">
        <f>I44/$I$40</f>
        <v>1.4766028782938491E-2</v>
      </c>
    </row>
    <row r="45" spans="1:22" x14ac:dyDescent="0.25">
      <c r="A45" s="15" t="s">
        <v>81</v>
      </c>
      <c r="B45" s="73">
        <v>291436.37596873398</v>
      </c>
      <c r="C45" s="73">
        <v>400556.61815666448</v>
      </c>
      <c r="D45" s="73">
        <v>300034.61111495853</v>
      </c>
      <c r="E45" s="17">
        <v>72113.186760046141</v>
      </c>
      <c r="F45" s="17">
        <v>101478.07415411469</v>
      </c>
      <c r="G45" s="17">
        <v>81017.694019261136</v>
      </c>
      <c r="H45" s="17">
        <v>39556.901215290869</v>
      </c>
      <c r="I45" s="17">
        <v>49561.0416654945</v>
      </c>
      <c r="J45" s="17">
        <v>40537.162695849867</v>
      </c>
      <c r="K45" s="49">
        <f>(B45-C45)/C45</f>
        <v>-0.27242151856108326</v>
      </c>
      <c r="L45" s="49">
        <f>(B45-D45)/D45</f>
        <v>-2.8657477596576799E-2</v>
      </c>
      <c r="M45" s="49"/>
      <c r="N45" s="49">
        <f>(E45-F45)/F45</f>
        <v>-0.28937174496898815</v>
      </c>
      <c r="O45" s="49">
        <f>(E45-G45)/G45</f>
        <v>-0.10990817952801815</v>
      </c>
      <c r="P45" s="44"/>
      <c r="Q45" s="49">
        <f>(H45-I45)/I45</f>
        <v>-0.20185492705591651</v>
      </c>
      <c r="R45" s="49">
        <f>(H45-J45)/J45</f>
        <v>-2.4181798018620478E-2</v>
      </c>
      <c r="S45" s="49">
        <f>B45/$B$40</f>
        <v>2.575173279548322E-2</v>
      </c>
      <c r="T45" s="49">
        <f>H45/$H$40</f>
        <v>2.1780051271103322E-2</v>
      </c>
      <c r="U45" s="49">
        <f>C45/$C$40</f>
        <v>3.5978211018535503E-2</v>
      </c>
      <c r="V45" s="49">
        <f>I45/$I$40</f>
        <v>2.3483625037196074E-2</v>
      </c>
    </row>
    <row r="46" spans="1:22" x14ac:dyDescent="0.25">
      <c r="A46" s="15" t="s">
        <v>85</v>
      </c>
      <c r="B46" s="73">
        <v>133584.51679857369</v>
      </c>
      <c r="C46" s="73">
        <v>136613.80794313669</v>
      </c>
      <c r="D46" s="73">
        <v>84301.450305111415</v>
      </c>
      <c r="E46" s="17">
        <v>31756.342675997392</v>
      </c>
      <c r="F46" s="17">
        <v>35781.642882070009</v>
      </c>
      <c r="G46" s="17">
        <v>23984.400204703066</v>
      </c>
      <c r="H46" s="17">
        <v>10631.768588219014</v>
      </c>
      <c r="I46" s="17">
        <v>11483.19538377706</v>
      </c>
      <c r="J46" s="17">
        <v>6197.3594710626767</v>
      </c>
      <c r="K46" s="49">
        <f>(B46-C46)/C46</f>
        <v>-2.2174121270551916E-2</v>
      </c>
      <c r="L46" s="49">
        <f>(B46-D46)/D46</f>
        <v>0.58460520329238175</v>
      </c>
      <c r="M46" s="49"/>
      <c r="N46" s="49">
        <f>(E46-F46)/F46</f>
        <v>-0.11249623778704901</v>
      </c>
      <c r="O46" s="49">
        <f>(E46-G46)/G46</f>
        <v>0.32404156055444472</v>
      </c>
      <c r="P46" s="44"/>
      <c r="Q46" s="49">
        <f>(H46-I46)/I46</f>
        <v>-7.4145459264840397E-2</v>
      </c>
      <c r="R46" s="49">
        <f>(H46-J46)/J46</f>
        <v>0.71553201615331807</v>
      </c>
      <c r="S46" s="49">
        <f>B46/$B$40</f>
        <v>1.1803717949675798E-2</v>
      </c>
      <c r="T46" s="49">
        <f>H46/$H$40</f>
        <v>5.8538575530381878E-3</v>
      </c>
      <c r="U46" s="49">
        <f>C46/$C$40</f>
        <v>1.2270725753684757E-2</v>
      </c>
      <c r="V46" s="49">
        <f>I46/$I$40</f>
        <v>5.4411094997066931E-3</v>
      </c>
    </row>
    <row r="47" spans="1:22" ht="14.4" customHeight="1" x14ac:dyDescent="0.25">
      <c r="A47" s="15" t="s">
        <v>83</v>
      </c>
      <c r="B47" s="73">
        <v>1077.7180033528805</v>
      </c>
      <c r="C47" s="73">
        <v>22206.091848733427</v>
      </c>
      <c r="D47" s="73">
        <v>45636.743231621978</v>
      </c>
      <c r="E47" s="17">
        <v>346.99218756727305</v>
      </c>
      <c r="F47" s="17">
        <v>6372.4505074889566</v>
      </c>
      <c r="G47" s="17">
        <v>27188.276948605962</v>
      </c>
      <c r="H47" s="17">
        <v>517.8875399536015</v>
      </c>
      <c r="I47" s="17">
        <v>2259.2298187692681</v>
      </c>
      <c r="J47" s="17">
        <v>19774.911601262287</v>
      </c>
      <c r="K47" s="49">
        <f>(B47-C47)/C47</f>
        <v>-0.95146746169050223</v>
      </c>
      <c r="L47" s="49">
        <f>(B47-D47)/D47</f>
        <v>-0.97638486169174932</v>
      </c>
      <c r="M47" s="49"/>
      <c r="N47" s="49">
        <f>(E47-F47)/F47</f>
        <v>-0.94554807649592798</v>
      </c>
      <c r="O47" s="49">
        <f>(E47-G47)/G47</f>
        <v>-0.98723743368426053</v>
      </c>
      <c r="P47" s="44"/>
      <c r="Q47" s="49">
        <f>(H47-I47)/I47</f>
        <v>-0.77076810174375077</v>
      </c>
      <c r="R47" s="49">
        <f>(H47-J47)/J47</f>
        <v>-0.97381087964405655</v>
      </c>
      <c r="S47" s="49">
        <f>B47/$B$40</f>
        <v>9.5228696002596774E-5</v>
      </c>
      <c r="T47" s="49">
        <f>H47/$H$40</f>
        <v>2.851491604831481E-4</v>
      </c>
      <c r="U47" s="49">
        <f>C47/$C$40</f>
        <v>1.9945631209574355E-3</v>
      </c>
      <c r="V47" s="49">
        <f>I47/$I$40</f>
        <v>1.0704961831697727E-3</v>
      </c>
    </row>
    <row r="48" spans="1:22" ht="14.4" customHeight="1" x14ac:dyDescent="0.25">
      <c r="A48" s="15" t="s">
        <v>84</v>
      </c>
      <c r="K48" s="49"/>
      <c r="L48" s="49"/>
      <c r="M48" s="49"/>
      <c r="N48" s="49"/>
      <c r="O48" s="49"/>
      <c r="P48" s="44"/>
      <c r="Q48" s="49"/>
      <c r="R48" s="49"/>
      <c r="S48" s="49"/>
      <c r="T48" s="49"/>
      <c r="U48" s="49"/>
      <c r="V48" s="49"/>
    </row>
    <row r="49" spans="1:22" x14ac:dyDescent="0.25">
      <c r="A49" s="101" t="s">
        <v>80</v>
      </c>
      <c r="B49" s="102">
        <v>89140994.951219767</v>
      </c>
      <c r="C49" s="102">
        <v>94958920.12007767</v>
      </c>
      <c r="D49" s="102">
        <v>109678401.27945402</v>
      </c>
      <c r="E49" s="103">
        <v>31030231.571541317</v>
      </c>
      <c r="F49" s="103">
        <v>35184768.06447015</v>
      </c>
      <c r="G49" s="103">
        <v>41030425.193100855</v>
      </c>
      <c r="H49" s="103">
        <v>18833646.07621076</v>
      </c>
      <c r="I49" s="103">
        <v>21857271.674289774</v>
      </c>
      <c r="J49" s="103">
        <v>25561120.768029209</v>
      </c>
      <c r="K49" s="48">
        <f t="shared" si="22"/>
        <v>-6.126781098080103E-2</v>
      </c>
      <c r="L49" s="48">
        <f t="shared" si="23"/>
        <v>-0.18725114597454945</v>
      </c>
      <c r="M49" s="48"/>
      <c r="N49" s="48">
        <f t="shared" si="24"/>
        <v>-0.11807770013763756</v>
      </c>
      <c r="O49" s="48">
        <f t="shared" si="25"/>
        <v>-0.24372629760709966</v>
      </c>
      <c r="P49" s="58"/>
      <c r="Q49" s="48">
        <f t="shared" si="26"/>
        <v>-0.13833499638638058</v>
      </c>
      <c r="R49" s="48">
        <f t="shared" si="27"/>
        <v>-0.26319169463934056</v>
      </c>
      <c r="S49" s="54"/>
      <c r="T49" s="54"/>
      <c r="U49" s="54"/>
      <c r="V49" s="54"/>
    </row>
    <row r="50" spans="1:22" x14ac:dyDescent="0.25">
      <c r="S50" s="29"/>
      <c r="T50" s="29"/>
      <c r="U50" s="29"/>
      <c r="V50" s="29"/>
    </row>
    <row r="51" spans="1:22" x14ac:dyDescent="0.25">
      <c r="S51" s="29"/>
      <c r="T51" s="29"/>
      <c r="U51" s="29"/>
      <c r="V51" s="29"/>
    </row>
    <row r="52" spans="1:22" s="2" customFormat="1" ht="18" x14ac:dyDescent="0.35">
      <c r="A52" s="55" t="s">
        <v>396</v>
      </c>
      <c r="B52" s="90"/>
      <c r="C52" s="90"/>
      <c r="D52" s="90"/>
      <c r="E52" s="52"/>
      <c r="F52" s="52"/>
      <c r="G52" s="52"/>
      <c r="H52" s="52"/>
      <c r="I52" s="52"/>
      <c r="J52" s="52"/>
      <c r="K52" s="53"/>
      <c r="L52" s="53"/>
      <c r="M52" s="53"/>
      <c r="N52" s="53"/>
      <c r="O52" s="53"/>
      <c r="P52" s="53"/>
      <c r="Q52" s="53"/>
      <c r="R52" s="53"/>
      <c r="S52" s="53"/>
      <c r="T52" s="53"/>
      <c r="U52" s="53"/>
      <c r="V52" s="53"/>
    </row>
    <row r="53" spans="1:22" s="2" customFormat="1" x14ac:dyDescent="0.25">
      <c r="B53" s="75"/>
      <c r="C53" s="75"/>
      <c r="D53" s="75"/>
      <c r="E53" s="30"/>
      <c r="F53" s="30"/>
      <c r="G53" s="30"/>
      <c r="H53" s="30"/>
      <c r="I53" s="30"/>
      <c r="J53" s="30"/>
    </row>
    <row r="54" spans="1:22" s="2" customFormat="1" x14ac:dyDescent="0.25">
      <c r="A54" s="13" t="s">
        <v>57</v>
      </c>
      <c r="B54" s="76" t="s">
        <v>63</v>
      </c>
      <c r="C54" s="76" t="s">
        <v>64</v>
      </c>
      <c r="D54" s="76" t="s">
        <v>65</v>
      </c>
      <c r="E54" s="31" t="s">
        <v>66</v>
      </c>
      <c r="F54" s="31" t="s">
        <v>67</v>
      </c>
      <c r="G54" s="31" t="s">
        <v>68</v>
      </c>
      <c r="H54" s="31" t="s">
        <v>69</v>
      </c>
      <c r="I54" s="31" t="s">
        <v>70</v>
      </c>
      <c r="J54" s="31" t="s">
        <v>71</v>
      </c>
      <c r="K54" s="32" t="s">
        <v>72</v>
      </c>
      <c r="L54" s="32" t="s">
        <v>73</v>
      </c>
      <c r="M54" s="32"/>
      <c r="N54" s="32" t="s">
        <v>74</v>
      </c>
      <c r="O54" s="32" t="s">
        <v>75</v>
      </c>
      <c r="P54" s="32"/>
      <c r="Q54" s="32" t="s">
        <v>76</v>
      </c>
      <c r="R54" s="32" t="s">
        <v>77</v>
      </c>
      <c r="S54" s="32" t="s">
        <v>123</v>
      </c>
      <c r="T54" s="32" t="s">
        <v>124</v>
      </c>
      <c r="U54" s="32" t="s">
        <v>125</v>
      </c>
      <c r="V54" s="32" t="s">
        <v>126</v>
      </c>
    </row>
    <row r="55" spans="1:22" s="2" customFormat="1" x14ac:dyDescent="0.25">
      <c r="A55" s="33" t="s">
        <v>58</v>
      </c>
      <c r="B55" s="73">
        <v>513302165.796794</v>
      </c>
      <c r="C55" s="73">
        <v>548619391.4416939</v>
      </c>
      <c r="D55" s="73">
        <v>564501871.27245998</v>
      </c>
      <c r="E55" s="17">
        <v>186714293.29587814</v>
      </c>
      <c r="F55" s="17">
        <v>207999134.96187839</v>
      </c>
      <c r="G55" s="17">
        <v>220499343.43384477</v>
      </c>
      <c r="H55" s="17">
        <v>115263374.81433623</v>
      </c>
      <c r="I55" s="17">
        <v>130361713.1489732</v>
      </c>
      <c r="J55" s="17">
        <v>136333450.28106007</v>
      </c>
      <c r="K55" s="29">
        <f>(B55-C55)/C55</f>
        <v>-6.4374730816734796E-2</v>
      </c>
      <c r="L55" s="29">
        <f>(B55-D55)/D55</f>
        <v>-9.0698911874738788E-2</v>
      </c>
      <c r="M55" s="29"/>
      <c r="N55" s="29">
        <f>(E55-F55)/F55</f>
        <v>-0.10233139512768302</v>
      </c>
      <c r="O55" s="29">
        <f>(E55-G55)/G55</f>
        <v>-0.15322063826508844</v>
      </c>
      <c r="Q55" s="29">
        <f>(H55-I55)/I55</f>
        <v>-0.11581880883525267</v>
      </c>
      <c r="R55" s="29">
        <f>(H55-J55)/J55</f>
        <v>-0.15454809823478058</v>
      </c>
      <c r="S55" s="29">
        <f>B55/B57</f>
        <v>0.87110261312680914</v>
      </c>
      <c r="T55" s="29">
        <f>H55/H57</f>
        <v>0.89795593174544741</v>
      </c>
      <c r="U55" s="29">
        <f>C55/C57</f>
        <v>0.87929477465876793</v>
      </c>
      <c r="V55" s="29">
        <f>I55/I57</f>
        <v>0.90163507631514761</v>
      </c>
    </row>
    <row r="56" spans="1:22" s="2" customFormat="1" x14ac:dyDescent="0.25">
      <c r="A56" s="33" t="s">
        <v>59</v>
      </c>
      <c r="B56" s="73">
        <v>75953517.81814082</v>
      </c>
      <c r="C56" s="73">
        <v>75311748.891306818</v>
      </c>
      <c r="D56" s="73">
        <v>80562803.948721528</v>
      </c>
      <c r="E56" s="17">
        <v>23035695.655881699</v>
      </c>
      <c r="F56" s="17">
        <v>24315820.810672205</v>
      </c>
      <c r="G56" s="17">
        <v>26423166.11032429</v>
      </c>
      <c r="H56" s="17">
        <v>13098575.632705424</v>
      </c>
      <c r="I56" s="17">
        <v>14221962.19088014</v>
      </c>
      <c r="J56" s="17">
        <v>15306681.232270157</v>
      </c>
      <c r="K56" s="29">
        <f>(B56-C56)/C56</f>
        <v>8.5214981232241849E-3</v>
      </c>
      <c r="L56" s="29">
        <f>(B56-D56)/D56</f>
        <v>-5.721357629898946E-2</v>
      </c>
      <c r="M56" s="29"/>
      <c r="N56" s="29">
        <f>(E56-F56)/F56</f>
        <v>-5.2645771851907185E-2</v>
      </c>
      <c r="O56" s="29">
        <f t="shared" ref="O56:O57" si="46">(E56-G56)/G56</f>
        <v>-0.12820077807099009</v>
      </c>
      <c r="Q56" s="29">
        <f>(H56-I56)/I56</f>
        <v>-7.8989561573654721E-2</v>
      </c>
      <c r="R56" s="29">
        <f>(H56-J56)/J56</f>
        <v>-0.14425763273292166</v>
      </c>
      <c r="S56" s="29">
        <f>B56/B57</f>
        <v>0.12889738687319088</v>
      </c>
      <c r="T56" s="29">
        <f>H56/H57</f>
        <v>0.10204406825455266</v>
      </c>
      <c r="U56" s="29">
        <f>C56/C57</f>
        <v>0.12070522534123221</v>
      </c>
      <c r="V56" s="29">
        <f>I56/I57</f>
        <v>9.8364923684852335E-2</v>
      </c>
    </row>
    <row r="57" spans="1:22" s="2" customFormat="1" x14ac:dyDescent="0.25">
      <c r="A57" s="114" t="s">
        <v>80</v>
      </c>
      <c r="B57" s="115">
        <v>589255683.6149348</v>
      </c>
      <c r="C57" s="115">
        <v>623931140.33300066</v>
      </c>
      <c r="D57" s="115">
        <v>645064675.22118151</v>
      </c>
      <c r="E57" s="116">
        <v>209749988.95175985</v>
      </c>
      <c r="F57" s="116">
        <v>232314955.77255058</v>
      </c>
      <c r="G57" s="116">
        <v>246922509.54416907</v>
      </c>
      <c r="H57" s="116">
        <v>128361950.44704165</v>
      </c>
      <c r="I57" s="116">
        <v>144583675.33985335</v>
      </c>
      <c r="J57" s="116">
        <v>151640131.51333022</v>
      </c>
      <c r="K57" s="48">
        <f>(B57-C57)/C57</f>
        <v>-5.5575775076010935E-2</v>
      </c>
      <c r="L57" s="48">
        <f>(B57-D57)/D57</f>
        <v>-8.6516893189215127E-2</v>
      </c>
      <c r="M57" s="48"/>
      <c r="N57" s="48">
        <f>(E57-F57)/F57</f>
        <v>-9.7130926184894911E-2</v>
      </c>
      <c r="O57" s="48">
        <f t="shared" si="46"/>
        <v>-0.15054326420475597</v>
      </c>
      <c r="P57" s="58"/>
      <c r="Q57" s="48">
        <f>(H57-I57)/I57</f>
        <v>-0.11219610273899512</v>
      </c>
      <c r="R57" s="48">
        <f>(H57-J57)/J57</f>
        <v>-0.15350937007227708</v>
      </c>
      <c r="S57" s="48">
        <f>B57/B57</f>
        <v>1</v>
      </c>
      <c r="T57" s="48">
        <f>H57/H57</f>
        <v>1</v>
      </c>
      <c r="U57" s="48">
        <f>C57/C57</f>
        <v>1</v>
      </c>
      <c r="V57" s="48">
        <f>I57/I57</f>
        <v>1</v>
      </c>
    </row>
    <row r="58" spans="1:22" s="2" customFormat="1" ht="5.4" customHeight="1" x14ac:dyDescent="0.25">
      <c r="B58" s="75"/>
      <c r="C58" s="75"/>
      <c r="D58" s="75"/>
      <c r="E58" s="30"/>
      <c r="F58" s="30"/>
      <c r="G58" s="30"/>
      <c r="H58" s="30"/>
      <c r="I58" s="30"/>
      <c r="J58" s="30"/>
    </row>
    <row r="59" spans="1:22" s="2" customFormat="1" x14ac:dyDescent="0.25">
      <c r="B59" s="75"/>
      <c r="C59" s="75"/>
      <c r="D59" s="75"/>
      <c r="E59" s="30"/>
      <c r="F59" s="30"/>
      <c r="G59" s="30"/>
      <c r="H59" s="30"/>
      <c r="I59" s="30"/>
      <c r="J59" s="30"/>
    </row>
    <row r="60" spans="1:22" s="2" customFormat="1" x14ac:dyDescent="0.25">
      <c r="B60" s="73"/>
      <c r="C60" s="73"/>
      <c r="D60" s="73"/>
      <c r="E60" s="17"/>
      <c r="F60" s="17"/>
      <c r="G60" s="17"/>
      <c r="H60" s="17"/>
      <c r="I60" s="17"/>
      <c r="J60" s="17"/>
    </row>
    <row r="61" spans="1:22" s="2" customFormat="1" x14ac:dyDescent="0.25">
      <c r="A61" s="13" t="s">
        <v>57</v>
      </c>
      <c r="B61" s="76" t="s">
        <v>63</v>
      </c>
      <c r="C61" s="76" t="s">
        <v>64</v>
      </c>
      <c r="D61" s="76" t="s">
        <v>65</v>
      </c>
      <c r="E61" s="31" t="s">
        <v>66</v>
      </c>
      <c r="F61" s="31" t="s">
        <v>67</v>
      </c>
      <c r="G61" s="31" t="s">
        <v>68</v>
      </c>
      <c r="H61" s="31" t="s">
        <v>69</v>
      </c>
      <c r="I61" s="31" t="s">
        <v>70</v>
      </c>
      <c r="J61" s="31" t="s">
        <v>71</v>
      </c>
      <c r="K61" s="32" t="s">
        <v>72</v>
      </c>
      <c r="L61" s="32" t="s">
        <v>73</v>
      </c>
      <c r="M61" s="32"/>
      <c r="N61" s="32" t="s">
        <v>74</v>
      </c>
      <c r="O61" s="32" t="s">
        <v>75</v>
      </c>
      <c r="P61" s="32"/>
      <c r="Q61" s="32" t="s">
        <v>76</v>
      </c>
      <c r="R61" s="32" t="s">
        <v>77</v>
      </c>
      <c r="S61" s="32" t="s">
        <v>123</v>
      </c>
      <c r="T61" s="32" t="s">
        <v>124</v>
      </c>
      <c r="U61" s="32" t="s">
        <v>125</v>
      </c>
      <c r="V61" s="32" t="s">
        <v>126</v>
      </c>
    </row>
    <row r="62" spans="1:22" s="2" customFormat="1" ht="14.4" x14ac:dyDescent="0.3">
      <c r="A62" s="14" t="s">
        <v>58</v>
      </c>
      <c r="B62" s="91">
        <f>B74</f>
        <v>513302165.79679459</v>
      </c>
      <c r="C62" s="91">
        <f t="shared" ref="C62:J62" si="47">C74</f>
        <v>548619391.4416939</v>
      </c>
      <c r="D62" s="91">
        <f t="shared" si="47"/>
        <v>564501871.27246022</v>
      </c>
      <c r="E62" s="16">
        <f t="shared" si="47"/>
        <v>186714293.29587814</v>
      </c>
      <c r="F62" s="16">
        <f t="shared" si="47"/>
        <v>207999134.96187854</v>
      </c>
      <c r="G62" s="16">
        <f t="shared" si="47"/>
        <v>220499343.43384454</v>
      </c>
      <c r="H62" s="16">
        <f t="shared" si="47"/>
        <v>115263374.81433623</v>
      </c>
      <c r="I62" s="16">
        <f t="shared" si="47"/>
        <v>130361713.14897317</v>
      </c>
      <c r="J62" s="16">
        <f t="shared" si="47"/>
        <v>136333450.28105989</v>
      </c>
      <c r="K62" s="34">
        <f t="shared" ref="K62:K69" si="48">(B62-C62)/C62</f>
        <v>-6.4374730816733713E-2</v>
      </c>
      <c r="L62" s="34">
        <f t="shared" ref="L62:L69" si="49">(B62-D62)/D62</f>
        <v>-9.0698911874738108E-2</v>
      </c>
      <c r="M62" s="34"/>
      <c r="N62" s="34">
        <f t="shared" ref="N62:N69" si="50">(E62-F62)/F62</f>
        <v>-0.10233139512768367</v>
      </c>
      <c r="O62" s="34">
        <f t="shared" ref="O62:O69" si="51">(G62-E62)/G62</f>
        <v>0.15322063826508753</v>
      </c>
      <c r="P62" s="12"/>
      <c r="Q62" s="34">
        <f t="shared" ref="Q62:Q69" si="52">(H62-I62)/I62</f>
        <v>-0.11581880883525247</v>
      </c>
      <c r="R62" s="34">
        <f t="shared" ref="R62:R69" si="53">(J62-H62)/J62</f>
        <v>0.15454809823477947</v>
      </c>
      <c r="S62" s="42">
        <f>B62/$B$62</f>
        <v>1</v>
      </c>
      <c r="T62" s="42">
        <f>H62/$H$62</f>
        <v>1</v>
      </c>
      <c r="U62" s="42">
        <f>C62/$C$62</f>
        <v>1</v>
      </c>
      <c r="V62" s="42">
        <f>I62/$I$62</f>
        <v>1</v>
      </c>
    </row>
    <row r="63" spans="1:22" s="2" customFormat="1" ht="14.4" x14ac:dyDescent="0.3">
      <c r="A63" s="44" t="s">
        <v>114</v>
      </c>
      <c r="B63" s="73">
        <f>B75</f>
        <v>284239506.23072648</v>
      </c>
      <c r="C63" s="73">
        <f t="shared" ref="C63:J63" si="54">C75</f>
        <v>302633862.30298913</v>
      </c>
      <c r="D63" s="73">
        <f t="shared" si="54"/>
        <v>327131236.05300075</v>
      </c>
      <c r="E63" s="17">
        <f t="shared" si="54"/>
        <v>113177257.47709472</v>
      </c>
      <c r="F63" s="17">
        <f t="shared" si="54"/>
        <v>126028851.28647876</v>
      </c>
      <c r="G63" s="17">
        <f t="shared" si="54"/>
        <v>138479940.58716327</v>
      </c>
      <c r="H63" s="17">
        <f t="shared" si="54"/>
        <v>71763136.160737664</v>
      </c>
      <c r="I63" s="17">
        <f t="shared" si="54"/>
        <v>81312020.264821276</v>
      </c>
      <c r="J63" s="17">
        <f t="shared" si="54"/>
        <v>88314821.902002633</v>
      </c>
      <c r="K63" s="59">
        <f t="shared" si="48"/>
        <v>-6.0780891907749227E-2</v>
      </c>
      <c r="L63" s="59">
        <f t="shared" si="49"/>
        <v>-0.13111474874666229</v>
      </c>
      <c r="M63" s="59"/>
      <c r="N63" s="59">
        <f t="shared" si="50"/>
        <v>-0.1019734265463613</v>
      </c>
      <c r="O63" s="59">
        <f t="shared" si="51"/>
        <v>0.1827173163332079</v>
      </c>
      <c r="P63" s="60"/>
      <c r="Q63" s="59">
        <f t="shared" si="52"/>
        <v>-0.11743508614082276</v>
      </c>
      <c r="R63" s="59">
        <f t="shared" si="53"/>
        <v>0.18741685013679049</v>
      </c>
      <c r="S63" s="49">
        <f>B63/$B$62</f>
        <v>0.55374694511468481</v>
      </c>
      <c r="T63" s="49">
        <f t="shared" ref="T63:T65" si="55">H63/$H$62</f>
        <v>0.62260137946101424</v>
      </c>
      <c r="U63" s="49">
        <f t="shared" ref="U63:U65" si="56">C63/$C$62</f>
        <v>0.55162808136932651</v>
      </c>
      <c r="V63" s="49">
        <f t="shared" ref="V63:V65" si="57">I63/$I$62</f>
        <v>0.62374157488940418</v>
      </c>
    </row>
    <row r="64" spans="1:22" s="2" customFormat="1" ht="14.4" x14ac:dyDescent="0.3">
      <c r="A64" s="44" t="s">
        <v>115</v>
      </c>
      <c r="B64" s="73">
        <f t="shared" ref="B64:J64" si="58">B76+B77</f>
        <v>204356801.69636357</v>
      </c>
      <c r="C64" s="73">
        <f t="shared" si="58"/>
        <v>213404390.86057097</v>
      </c>
      <c r="D64" s="73">
        <f t="shared" si="58"/>
        <v>207949078.09997457</v>
      </c>
      <c r="E64" s="17">
        <f t="shared" si="58"/>
        <v>68140405.696237788</v>
      </c>
      <c r="F64" s="17">
        <f t="shared" si="58"/>
        <v>74133984.336235017</v>
      </c>
      <c r="G64" s="17">
        <f t="shared" si="58"/>
        <v>74925324.226500064</v>
      </c>
      <c r="H64" s="17">
        <f t="shared" si="58"/>
        <v>41712772.963032089</v>
      </c>
      <c r="I64" s="17">
        <f t="shared" si="58"/>
        <v>46437439.48057282</v>
      </c>
      <c r="J64" s="17">
        <f t="shared" si="58"/>
        <v>45699476.588831007</v>
      </c>
      <c r="K64" s="59">
        <f t="shared" si="48"/>
        <v>-4.2396452705224304E-2</v>
      </c>
      <c r="L64" s="59">
        <f t="shared" si="49"/>
        <v>-1.7274788791725081E-2</v>
      </c>
      <c r="M64" s="59"/>
      <c r="N64" s="59">
        <f t="shared" si="50"/>
        <v>-8.084792276661304E-2</v>
      </c>
      <c r="O64" s="59">
        <f t="shared" si="51"/>
        <v>9.0555744673875477E-2</v>
      </c>
      <c r="P64" s="60"/>
      <c r="Q64" s="59">
        <f t="shared" si="52"/>
        <v>-0.10174261480367157</v>
      </c>
      <c r="R64" s="59">
        <f t="shared" si="53"/>
        <v>8.7237402337629222E-2</v>
      </c>
      <c r="S64" s="49">
        <f>B64/$B$62</f>
        <v>0.39812183799992784</v>
      </c>
      <c r="T64" s="49">
        <f t="shared" si="55"/>
        <v>0.36189095651781955</v>
      </c>
      <c r="U64" s="49">
        <f t="shared" si="56"/>
        <v>0.38898441103179843</v>
      </c>
      <c r="V64" s="49">
        <f t="shared" si="57"/>
        <v>0.35621992346407422</v>
      </c>
    </row>
    <row r="65" spans="1:22" s="2" customFormat="1" ht="14.4" x14ac:dyDescent="0.3">
      <c r="A65" s="44" t="s">
        <v>127</v>
      </c>
      <c r="B65" s="73">
        <f>B78+B79+B80+B81+B82+B83+B84+B85</f>
        <v>24704405.461344764</v>
      </c>
      <c r="C65" s="73">
        <f t="shared" ref="C65:J65" si="59">C78+C79+C80+C81+C82+C83+C84+C85</f>
        <v>32549032.399665456</v>
      </c>
      <c r="D65" s="73">
        <f t="shared" si="59"/>
        <v>29303921.129554845</v>
      </c>
      <c r="E65" s="17">
        <f t="shared" si="59"/>
        <v>5396292.5227372916</v>
      </c>
      <c r="F65" s="17">
        <f t="shared" si="59"/>
        <v>7827273.0762727382</v>
      </c>
      <c r="G65" s="17">
        <f t="shared" si="59"/>
        <v>7050950.5493482044</v>
      </c>
      <c r="H65" s="17">
        <f t="shared" si="59"/>
        <v>1787376.4196623971</v>
      </c>
      <c r="I65" s="17">
        <f t="shared" si="59"/>
        <v>2609152.4344545132</v>
      </c>
      <c r="J65" s="17">
        <f t="shared" si="59"/>
        <v>2307266.9330246765</v>
      </c>
      <c r="K65" s="59">
        <f t="shared" si="48"/>
        <v>-0.24100952808665738</v>
      </c>
      <c r="L65" s="59">
        <f t="shared" si="49"/>
        <v>-0.15695905158477857</v>
      </c>
      <c r="M65" s="59"/>
      <c r="N65" s="59">
        <f t="shared" si="50"/>
        <v>-0.31057822179535516</v>
      </c>
      <c r="O65" s="59">
        <f t="shared" si="51"/>
        <v>0.23467162548230758</v>
      </c>
      <c r="P65" s="60"/>
      <c r="Q65" s="59">
        <f t="shared" si="52"/>
        <v>-0.3149589897241562</v>
      </c>
      <c r="R65" s="59">
        <f t="shared" si="53"/>
        <v>0.22532742350740356</v>
      </c>
      <c r="S65" s="49">
        <f>B65/$B$62</f>
        <v>4.8128387346654429E-2</v>
      </c>
      <c r="T65" s="49">
        <f t="shared" si="55"/>
        <v>1.5506889526195678E-2</v>
      </c>
      <c r="U65" s="49">
        <f t="shared" si="56"/>
        <v>5.9328986374563283E-2</v>
      </c>
      <c r="V65" s="49">
        <f t="shared" si="57"/>
        <v>2.0014714224205216E-2</v>
      </c>
    </row>
    <row r="66" spans="1:22" s="2" customFormat="1" ht="14.4" x14ac:dyDescent="0.3">
      <c r="A66" s="14" t="s">
        <v>59</v>
      </c>
      <c r="B66" s="91">
        <f>B87</f>
        <v>11317155.947651455</v>
      </c>
      <c r="C66" s="91">
        <f t="shared" ref="C66:J66" si="60">C87</f>
        <v>11133311.157419777</v>
      </c>
      <c r="D66" s="91">
        <f t="shared" si="60"/>
        <v>13711731.930243025</v>
      </c>
      <c r="E66" s="16">
        <f t="shared" si="60"/>
        <v>3256138.4022193663</v>
      </c>
      <c r="F66" s="16">
        <f t="shared" si="60"/>
        <v>3575738.0210336396</v>
      </c>
      <c r="G66" s="16">
        <f t="shared" si="60"/>
        <v>4358457.8803175492</v>
      </c>
      <c r="H66" s="16">
        <f t="shared" si="60"/>
        <v>1816198.7188603627</v>
      </c>
      <c r="I66" s="16">
        <f t="shared" si="60"/>
        <v>2110451.0733327586</v>
      </c>
      <c r="J66" s="16">
        <f t="shared" si="60"/>
        <v>2565831.7200991651</v>
      </c>
      <c r="K66" s="34">
        <f t="shared" si="48"/>
        <v>1.6513038002100175E-2</v>
      </c>
      <c r="L66" s="34">
        <f t="shared" si="49"/>
        <v>-0.17463701848706784</v>
      </c>
      <c r="M66" s="34"/>
      <c r="N66" s="34">
        <f t="shared" si="50"/>
        <v>-8.938004320626558E-2</v>
      </c>
      <c r="O66" s="34">
        <f t="shared" si="51"/>
        <v>0.25291502370050895</v>
      </c>
      <c r="P66" s="12"/>
      <c r="Q66" s="34">
        <f t="shared" si="52"/>
        <v>-0.13942628577867092</v>
      </c>
      <c r="R66" s="34">
        <f t="shared" si="53"/>
        <v>0.29215984640248754</v>
      </c>
      <c r="S66" s="42">
        <f>B66/$B$66</f>
        <v>1</v>
      </c>
      <c r="T66" s="42">
        <f>H66/$H$66</f>
        <v>1</v>
      </c>
      <c r="U66" s="42">
        <f>C66/$C$66</f>
        <v>1</v>
      </c>
      <c r="V66" s="42">
        <f>I66/$I$66</f>
        <v>1</v>
      </c>
    </row>
    <row r="67" spans="1:22" s="2" customFormat="1" ht="14.4" x14ac:dyDescent="0.3">
      <c r="A67" s="44" t="s">
        <v>114</v>
      </c>
      <c r="B67" s="73">
        <f>B89</f>
        <v>4385734.5426714495</v>
      </c>
      <c r="C67" s="73">
        <f t="shared" ref="C67:J67" si="61">C89</f>
        <v>4438457.5730185164</v>
      </c>
      <c r="D67" s="73">
        <f t="shared" si="61"/>
        <v>5224889.1596044209</v>
      </c>
      <c r="E67" s="17">
        <f t="shared" si="61"/>
        <v>1201137.4650518831</v>
      </c>
      <c r="F67" s="17">
        <f t="shared" si="61"/>
        <v>1439454.9155431241</v>
      </c>
      <c r="G67" s="17">
        <f t="shared" si="61"/>
        <v>1646203.7537493119</v>
      </c>
      <c r="H67" s="17">
        <f t="shared" si="61"/>
        <v>754226.0252038131</v>
      </c>
      <c r="I67" s="17">
        <f t="shared" si="61"/>
        <v>998915.85007776378</v>
      </c>
      <c r="J67" s="17">
        <f t="shared" si="61"/>
        <v>1131704.2626432409</v>
      </c>
      <c r="K67" s="59">
        <f t="shared" si="48"/>
        <v>-1.1878682961299758E-2</v>
      </c>
      <c r="L67" s="59">
        <f t="shared" si="49"/>
        <v>-0.16060716147258983</v>
      </c>
      <c r="M67" s="59"/>
      <c r="N67" s="59">
        <f t="shared" si="50"/>
        <v>-0.16556089941957011</v>
      </c>
      <c r="O67" s="59">
        <f t="shared" si="51"/>
        <v>0.27035917497075795</v>
      </c>
      <c r="P67" s="60"/>
      <c r="Q67" s="59">
        <f t="shared" si="52"/>
        <v>-0.24495539324448803</v>
      </c>
      <c r="R67" s="59">
        <f t="shared" si="53"/>
        <v>0.33354848072921345</v>
      </c>
      <c r="S67" s="49">
        <f t="shared" ref="S67:S69" si="62">B67/$B$66</f>
        <v>0.38752974359972309</v>
      </c>
      <c r="T67" s="49">
        <f t="shared" ref="T67:T69" si="63">H67/$H$66</f>
        <v>0.41527725868955495</v>
      </c>
      <c r="U67" s="49">
        <f t="shared" ref="U67:U69" si="64">C67/$C$66</f>
        <v>0.39866464794352879</v>
      </c>
      <c r="V67" s="49">
        <f t="shared" ref="V67:V69" si="65">I67/$I$66</f>
        <v>0.47331864865282425</v>
      </c>
    </row>
    <row r="68" spans="1:22" s="2" customFormat="1" ht="14.4" x14ac:dyDescent="0.3">
      <c r="A68" s="44" t="s">
        <v>115</v>
      </c>
      <c r="B68" s="73">
        <f>B88+B90</f>
        <v>292514.09397208685</v>
      </c>
      <c r="C68" s="73">
        <f t="shared" ref="C68:J68" si="66">C88+C90</f>
        <v>422762.71000539791</v>
      </c>
      <c r="D68" s="73">
        <f t="shared" si="66"/>
        <v>345671.35434658051</v>
      </c>
      <c r="E68" s="17">
        <f t="shared" si="66"/>
        <v>72460.178947613414</v>
      </c>
      <c r="F68" s="17">
        <f t="shared" si="66"/>
        <v>107850.52466160365</v>
      </c>
      <c r="G68" s="17">
        <f t="shared" si="66"/>
        <v>108205.97096786709</v>
      </c>
      <c r="H68" s="17">
        <f t="shared" si="66"/>
        <v>40074.788755244474</v>
      </c>
      <c r="I68" s="17">
        <f t="shared" si="66"/>
        <v>51820.271484263765</v>
      </c>
      <c r="J68" s="17">
        <f t="shared" si="66"/>
        <v>60312.074297112151</v>
      </c>
      <c r="K68" s="59">
        <f t="shared" si="48"/>
        <v>-0.30808917851730117</v>
      </c>
      <c r="L68" s="59">
        <f t="shared" si="49"/>
        <v>-0.153779767128741</v>
      </c>
      <c r="M68" s="59"/>
      <c r="N68" s="59">
        <f t="shared" si="50"/>
        <v>-0.32814254566709317</v>
      </c>
      <c r="O68" s="59">
        <f t="shared" si="51"/>
        <v>0.3303495333993054</v>
      </c>
      <c r="P68" s="60"/>
      <c r="Q68" s="59">
        <f t="shared" si="52"/>
        <v>-0.22665807014511755</v>
      </c>
      <c r="R68" s="59">
        <f t="shared" si="53"/>
        <v>0.33554285402577633</v>
      </c>
      <c r="S68" s="49">
        <f t="shared" si="62"/>
        <v>2.5846961491485819E-2</v>
      </c>
      <c r="T68" s="49">
        <f t="shared" si="63"/>
        <v>2.2065200431586472E-2</v>
      </c>
      <c r="U68" s="49">
        <f t="shared" si="64"/>
        <v>3.7972774139492939E-2</v>
      </c>
      <c r="V68" s="49">
        <f t="shared" si="65"/>
        <v>2.4554121220365845E-2</v>
      </c>
    </row>
    <row r="69" spans="1:22" s="2" customFormat="1" ht="14.4" x14ac:dyDescent="0.3">
      <c r="A69" s="44" t="s">
        <v>127</v>
      </c>
      <c r="B69" s="73">
        <f>B91+B92+B93+B94+B95</f>
        <v>6638907.3110079188</v>
      </c>
      <c r="C69" s="73">
        <f t="shared" ref="C69:J69" si="67">C91+C92+C93+C94+C95</f>
        <v>6272090.8743958622</v>
      </c>
      <c r="D69" s="73">
        <f t="shared" si="67"/>
        <v>8141171.4162920229</v>
      </c>
      <c r="E69" s="17">
        <f t="shared" si="67"/>
        <v>1982540.7582198696</v>
      </c>
      <c r="F69" s="17">
        <f t="shared" si="67"/>
        <v>2028432.5808289116</v>
      </c>
      <c r="G69" s="17">
        <f t="shared" si="67"/>
        <v>2604048.1556003699</v>
      </c>
      <c r="H69" s="17">
        <f t="shared" si="67"/>
        <v>1021897.9049013051</v>
      </c>
      <c r="I69" s="17">
        <f t="shared" si="67"/>
        <v>1059714.951770731</v>
      </c>
      <c r="J69" s="17">
        <f t="shared" si="67"/>
        <v>1373815.3831588121</v>
      </c>
      <c r="K69" s="59">
        <f t="shared" si="48"/>
        <v>5.8483916122689932E-2</v>
      </c>
      <c r="L69" s="59">
        <f t="shared" si="49"/>
        <v>-0.18452677489111574</v>
      </c>
      <c r="M69" s="59"/>
      <c r="N69" s="59">
        <f t="shared" si="50"/>
        <v>-2.2624277998082896E-2</v>
      </c>
      <c r="O69" s="59">
        <f t="shared" si="51"/>
        <v>0.23866970203445037</v>
      </c>
      <c r="P69" s="60"/>
      <c r="Q69" s="59">
        <f t="shared" si="52"/>
        <v>-3.5686055770219632E-2</v>
      </c>
      <c r="R69" s="59">
        <f t="shared" si="53"/>
        <v>0.25616067673397536</v>
      </c>
      <c r="S69" s="49">
        <f t="shared" si="62"/>
        <v>0.58662329490879106</v>
      </c>
      <c r="T69" s="49">
        <f t="shared" si="63"/>
        <v>0.56265754087885855</v>
      </c>
      <c r="U69" s="49">
        <f t="shared" si="64"/>
        <v>0.5633625779169783</v>
      </c>
      <c r="V69" s="49">
        <f t="shared" si="65"/>
        <v>0.50212723012680993</v>
      </c>
    </row>
    <row r="70" spans="1:22" s="2" customFormat="1" x14ac:dyDescent="0.25">
      <c r="B70" s="73"/>
      <c r="C70" s="73"/>
      <c r="D70" s="73"/>
      <c r="E70" s="17"/>
      <c r="F70" s="17"/>
      <c r="G70" s="17"/>
      <c r="H70" s="17"/>
      <c r="I70" s="17"/>
      <c r="J70" s="17"/>
    </row>
    <row r="71" spans="1:22" s="2" customFormat="1" x14ac:dyDescent="0.25">
      <c r="B71" s="73"/>
      <c r="C71" s="73"/>
      <c r="D71" s="73"/>
      <c r="E71" s="17"/>
      <c r="F71" s="17"/>
      <c r="G71" s="17"/>
      <c r="H71" s="17"/>
      <c r="I71" s="17"/>
      <c r="J71" s="17"/>
    </row>
    <row r="72" spans="1:22" s="2" customFormat="1" x14ac:dyDescent="0.25">
      <c r="B72" s="73"/>
      <c r="C72" s="73"/>
      <c r="D72" s="73"/>
      <c r="E72" s="17"/>
      <c r="F72" s="17"/>
      <c r="G72" s="17"/>
      <c r="H72" s="17"/>
      <c r="I72" s="17"/>
      <c r="J72" s="17"/>
    </row>
    <row r="73" spans="1:22" s="2" customFormat="1" x14ac:dyDescent="0.25">
      <c r="A73" s="13" t="s">
        <v>57</v>
      </c>
      <c r="B73" s="76" t="s">
        <v>63</v>
      </c>
      <c r="C73" s="76" t="s">
        <v>64</v>
      </c>
      <c r="D73" s="76" t="s">
        <v>65</v>
      </c>
      <c r="E73" s="31" t="s">
        <v>66</v>
      </c>
      <c r="F73" s="31" t="s">
        <v>67</v>
      </c>
      <c r="G73" s="31" t="s">
        <v>68</v>
      </c>
      <c r="H73" s="31" t="s">
        <v>69</v>
      </c>
      <c r="I73" s="31" t="s">
        <v>70</v>
      </c>
      <c r="J73" s="31" t="s">
        <v>71</v>
      </c>
      <c r="K73" s="32" t="s">
        <v>72</v>
      </c>
      <c r="L73" s="32" t="s">
        <v>73</v>
      </c>
      <c r="M73" s="32"/>
      <c r="N73" s="32" t="s">
        <v>74</v>
      </c>
      <c r="O73" s="32" t="s">
        <v>75</v>
      </c>
      <c r="P73" s="32"/>
      <c r="Q73" s="32" t="s">
        <v>76</v>
      </c>
      <c r="R73" s="32" t="s">
        <v>77</v>
      </c>
      <c r="S73" s="32" t="s">
        <v>123</v>
      </c>
      <c r="T73" s="32" t="s">
        <v>124</v>
      </c>
      <c r="U73" s="32" t="s">
        <v>125</v>
      </c>
      <c r="V73" s="32" t="s">
        <v>126</v>
      </c>
    </row>
    <row r="74" spans="1:22" s="39" customFormat="1" x14ac:dyDescent="0.25">
      <c r="A74" s="71" t="s">
        <v>58</v>
      </c>
      <c r="B74" s="92">
        <v>513302165.79679459</v>
      </c>
      <c r="C74" s="92">
        <v>548619391.4416939</v>
      </c>
      <c r="D74" s="92">
        <v>564501871.27246022</v>
      </c>
      <c r="E74" s="72">
        <v>186714293.29587814</v>
      </c>
      <c r="F74" s="72">
        <v>207999134.96187854</v>
      </c>
      <c r="G74" s="72">
        <v>220499343.43384454</v>
      </c>
      <c r="H74" s="72">
        <v>115263374.81433623</v>
      </c>
      <c r="I74" s="72">
        <v>130361713.14897317</v>
      </c>
      <c r="J74" s="72">
        <v>136333450.28105989</v>
      </c>
      <c r="K74" s="42">
        <f t="shared" ref="K74" si="68">(B74-C74)/C74</f>
        <v>-6.4374730816733713E-2</v>
      </c>
      <c r="L74" s="42">
        <f t="shared" ref="L74" si="69">(B74-D74)/D74</f>
        <v>-9.0698911874738108E-2</v>
      </c>
      <c r="M74" s="42"/>
      <c r="N74" s="42">
        <f t="shared" ref="N74" si="70">(E74-F74)/F74</f>
        <v>-0.10233139512768367</v>
      </c>
      <c r="O74" s="42">
        <f t="shared" ref="O74" si="71">(E74-G74)/G74</f>
        <v>-0.15322063826508753</v>
      </c>
      <c r="Q74" s="42">
        <f t="shared" ref="Q74" si="72">(H74-I74)/I74</f>
        <v>-0.11581880883525247</v>
      </c>
      <c r="R74" s="42">
        <f t="shared" ref="R74" si="73">(H74-J74)/J74</f>
        <v>-0.15454809823477947</v>
      </c>
      <c r="S74" s="42">
        <v>1</v>
      </c>
      <c r="T74" s="42">
        <v>1</v>
      </c>
      <c r="U74" s="42">
        <v>1</v>
      </c>
      <c r="V74" s="42">
        <v>1</v>
      </c>
    </row>
    <row r="75" spans="1:22" s="2" customFormat="1" x14ac:dyDescent="0.25">
      <c r="A75" s="15" t="s">
        <v>116</v>
      </c>
      <c r="B75" s="73">
        <v>284239506.23072648</v>
      </c>
      <c r="C75" s="73">
        <v>302633862.30298913</v>
      </c>
      <c r="D75" s="73">
        <v>327131236.05300075</v>
      </c>
      <c r="E75" s="17">
        <v>113177257.47709472</v>
      </c>
      <c r="F75" s="17">
        <v>126028851.28647876</v>
      </c>
      <c r="G75" s="17">
        <v>138479940.58716327</v>
      </c>
      <c r="H75" s="17">
        <v>71763136.160737664</v>
      </c>
      <c r="I75" s="17">
        <v>81312020.264821276</v>
      </c>
      <c r="J75" s="17">
        <v>88314821.902002633</v>
      </c>
      <c r="K75" s="49">
        <f t="shared" ref="K75:K86" si="74">(B75-C75)/C75</f>
        <v>-6.0780891907749227E-2</v>
      </c>
      <c r="L75" s="49">
        <f t="shared" ref="L75:L86" si="75">(B75-D75)/D75</f>
        <v>-0.13111474874666229</v>
      </c>
      <c r="M75" s="49"/>
      <c r="N75" s="49">
        <f t="shared" ref="N75:N86" si="76">(E75-F75)/F75</f>
        <v>-0.1019734265463613</v>
      </c>
      <c r="O75" s="49">
        <f t="shared" ref="O75:O86" si="77">(E75-G75)/G75</f>
        <v>-0.1827173163332079</v>
      </c>
      <c r="P75" s="44"/>
      <c r="Q75" s="49">
        <f t="shared" ref="Q75:Q86" si="78">(H75-I75)/I75</f>
        <v>-0.11743508614082276</v>
      </c>
      <c r="R75" s="49">
        <f t="shared" ref="R75:R86" si="79">(H75-J75)/J75</f>
        <v>-0.18741685013679049</v>
      </c>
      <c r="S75" s="49">
        <f>B75/$B$74</f>
        <v>0.55374694511468481</v>
      </c>
      <c r="T75" s="49">
        <f>H75/$H$74</f>
        <v>0.62260137946101424</v>
      </c>
      <c r="U75" s="49">
        <f t="shared" ref="U75:U86" si="80">C75/$C$27</f>
        <v>3.6102793173599799</v>
      </c>
      <c r="V75" s="49">
        <f t="shared" ref="V75:V86" si="81">I75/$I$27</f>
        <v>4.1177271981131254</v>
      </c>
    </row>
    <row r="76" spans="1:22" s="2" customFormat="1" x14ac:dyDescent="0.25">
      <c r="A76" s="15" t="s">
        <v>224</v>
      </c>
      <c r="B76" s="73">
        <v>153972751.09036362</v>
      </c>
      <c r="C76" s="73">
        <v>159230382.76597834</v>
      </c>
      <c r="D76" s="73">
        <v>155480479.15777844</v>
      </c>
      <c r="E76" s="17">
        <v>51205892.884168573</v>
      </c>
      <c r="F76" s="17">
        <v>55397189.83553765</v>
      </c>
      <c r="G76" s="17">
        <v>56431984.674019337</v>
      </c>
      <c r="H76" s="17">
        <v>32936242.380024716</v>
      </c>
      <c r="I76" s="17">
        <v>36439736.019288905</v>
      </c>
      <c r="J76" s="17">
        <v>35846905.687348068</v>
      </c>
      <c r="K76" s="49">
        <f t="shared" si="74"/>
        <v>-3.3019023029931927E-2</v>
      </c>
      <c r="L76" s="49">
        <f t="shared" si="75"/>
        <v>-9.6972177831070889E-3</v>
      </c>
      <c r="M76" s="49"/>
      <c r="N76" s="49">
        <f t="shared" si="76"/>
        <v>-7.5659017430525569E-2</v>
      </c>
      <c r="O76" s="49">
        <f t="shared" si="77"/>
        <v>-9.2608683179218373E-2</v>
      </c>
      <c r="P76" s="44"/>
      <c r="Q76" s="49">
        <f t="shared" si="78"/>
        <v>-9.6144868815999637E-2</v>
      </c>
      <c r="R76" s="49">
        <f t="shared" si="79"/>
        <v>-8.1197058756194151E-2</v>
      </c>
      <c r="S76" s="49">
        <f t="shared" ref="S76:S88" si="82">B76/$B$74</f>
        <v>0.29996513038543882</v>
      </c>
      <c r="T76" s="49">
        <f t="shared" ref="T76:T86" si="83">H76/$H$74</f>
        <v>0.28574768379875837</v>
      </c>
      <c r="U76" s="49">
        <f t="shared" si="80"/>
        <v>1.8995434060838294</v>
      </c>
      <c r="V76" s="49">
        <f t="shared" si="81"/>
        <v>1.8453469931014046</v>
      </c>
    </row>
    <row r="77" spans="1:22" s="2" customFormat="1" x14ac:dyDescent="0.25">
      <c r="A77" s="15" t="s">
        <v>87</v>
      </c>
      <c r="B77" s="73">
        <v>50384050.605999954</v>
      </c>
      <c r="C77" s="73">
        <v>54174008.094592631</v>
      </c>
      <c r="D77" s="73">
        <v>52468598.942196138</v>
      </c>
      <c r="E77" s="17">
        <v>16934512.812069215</v>
      </c>
      <c r="F77" s="17">
        <v>18736794.500697374</v>
      </c>
      <c r="G77" s="17">
        <v>18493339.552480735</v>
      </c>
      <c r="H77" s="17">
        <v>8776530.5830073748</v>
      </c>
      <c r="I77" s="17">
        <v>9997703.4612839166</v>
      </c>
      <c r="J77" s="17">
        <v>9852570.9014829397</v>
      </c>
      <c r="K77" s="49">
        <f t="shared" si="74"/>
        <v>-6.995896412122718E-2</v>
      </c>
      <c r="L77" s="49">
        <f t="shared" si="75"/>
        <v>-3.9729445386805534E-2</v>
      </c>
      <c r="M77" s="49"/>
      <c r="N77" s="49">
        <f t="shared" si="76"/>
        <v>-9.6189435634845624E-2</v>
      </c>
      <c r="O77" s="49">
        <f t="shared" si="77"/>
        <v>-8.4291251776773643E-2</v>
      </c>
      <c r="P77" s="44"/>
      <c r="Q77" s="49">
        <f t="shared" si="78"/>
        <v>-0.12214533897764931</v>
      </c>
      <c r="R77" s="49">
        <f t="shared" si="79"/>
        <v>-0.10921416645817864</v>
      </c>
      <c r="S77" s="49">
        <f t="shared" si="82"/>
        <v>9.8156707614489067E-2</v>
      </c>
      <c r="T77" s="49">
        <f t="shared" si="83"/>
        <v>7.6143272719061211E-2</v>
      </c>
      <c r="U77" s="49">
        <f t="shared" si="80"/>
        <v>0.64627037924324215</v>
      </c>
      <c r="V77" s="49">
        <f t="shared" si="81"/>
        <v>0.50629433787428968</v>
      </c>
    </row>
    <row r="78" spans="1:22" s="2" customFormat="1" x14ac:dyDescent="0.25">
      <c r="A78" s="15" t="s">
        <v>88</v>
      </c>
      <c r="B78" s="73">
        <v>19156313.985466205</v>
      </c>
      <c r="C78" s="73">
        <v>23698647.772375468</v>
      </c>
      <c r="D78" s="73">
        <v>20549647.38202028</v>
      </c>
      <c r="E78" s="17">
        <v>3968470.8679011846</v>
      </c>
      <c r="F78" s="17">
        <v>5337190.0966190612</v>
      </c>
      <c r="G78" s="17">
        <v>4637891.5149070174</v>
      </c>
      <c r="H78" s="17">
        <v>1247957.9461387859</v>
      </c>
      <c r="I78" s="17">
        <v>1773575.2186377374</v>
      </c>
      <c r="J78" s="17">
        <v>1505523.6971124136</v>
      </c>
      <c r="K78" s="49">
        <f t="shared" si="74"/>
        <v>-0.19167058941667017</v>
      </c>
      <c r="L78" s="49">
        <f t="shared" si="75"/>
        <v>-6.7803275192603013E-2</v>
      </c>
      <c r="M78" s="49"/>
      <c r="N78" s="49">
        <f t="shared" si="76"/>
        <v>-0.25644940576220365</v>
      </c>
      <c r="O78" s="49">
        <f t="shared" si="77"/>
        <v>-0.14433728017444875</v>
      </c>
      <c r="P78" s="44"/>
      <c r="Q78" s="49">
        <f t="shared" si="78"/>
        <v>-0.29636029358973115</v>
      </c>
      <c r="R78" s="49">
        <f t="shared" si="79"/>
        <v>-0.17108050272980585</v>
      </c>
      <c r="S78" s="49">
        <f t="shared" si="82"/>
        <v>3.7319760682735521E-2</v>
      </c>
      <c r="T78" s="49">
        <f t="shared" si="83"/>
        <v>1.0827012033518626E-2</v>
      </c>
      <c r="U78" s="49">
        <f t="shared" si="80"/>
        <v>0.28271369651406403</v>
      </c>
      <c r="V78" s="49">
        <f t="shared" si="81"/>
        <v>8.9815735630463078E-2</v>
      </c>
    </row>
    <row r="79" spans="1:22" s="2" customFormat="1" x14ac:dyDescent="0.25">
      <c r="A79" s="15" t="s">
        <v>393</v>
      </c>
      <c r="B79" s="73">
        <v>3279561.819079427</v>
      </c>
      <c r="C79" s="73">
        <v>5779164.8979812022</v>
      </c>
      <c r="D79" s="73">
        <v>6281430.2019282496</v>
      </c>
      <c r="E79" s="17">
        <v>850850.69702925603</v>
      </c>
      <c r="F79" s="17">
        <v>1635189.7862411595</v>
      </c>
      <c r="G79" s="17">
        <v>1758791.8119435315</v>
      </c>
      <c r="H79" s="17">
        <v>358529.26225925091</v>
      </c>
      <c r="I79" s="17">
        <v>557985.51779379253</v>
      </c>
      <c r="J79" s="17">
        <v>572052.39454593009</v>
      </c>
      <c r="K79" s="49">
        <f t="shared" si="74"/>
        <v>-0.43251977111346057</v>
      </c>
      <c r="L79" s="49">
        <f t="shared" si="75"/>
        <v>-0.47789568400001015</v>
      </c>
      <c r="M79" s="49"/>
      <c r="N79" s="49">
        <f t="shared" si="76"/>
        <v>-0.47966241950108923</v>
      </c>
      <c r="O79" s="49">
        <f t="shared" si="77"/>
        <v>-0.51623001014029413</v>
      </c>
      <c r="P79" s="44"/>
      <c r="Q79" s="49">
        <f t="shared" si="78"/>
        <v>-0.35745776399926582</v>
      </c>
      <c r="R79" s="49">
        <f t="shared" si="79"/>
        <v>-0.37325799930645231</v>
      </c>
      <c r="S79" s="49">
        <f t="shared" si="82"/>
        <v>6.3891447135988435E-3</v>
      </c>
      <c r="T79" s="49">
        <f t="shared" si="83"/>
        <v>3.1105219922352798E-3</v>
      </c>
      <c r="U79" s="49">
        <f t="shared" si="80"/>
        <v>6.8942712966817449E-2</v>
      </c>
      <c r="V79" s="49">
        <f t="shared" si="81"/>
        <v>2.8256980152377043E-2</v>
      </c>
    </row>
    <row r="80" spans="1:22" s="2" customFormat="1" x14ac:dyDescent="0.25">
      <c r="A80" s="15" t="s">
        <v>85</v>
      </c>
      <c r="B80" s="73">
        <v>2055203.9534431312</v>
      </c>
      <c r="C80" s="73">
        <v>2610059.5663348646</v>
      </c>
      <c r="D80" s="73">
        <v>2215168.926408852</v>
      </c>
      <c r="E80" s="17">
        <v>560443.21896198846</v>
      </c>
      <c r="F80" s="17">
        <v>742574.36381687061</v>
      </c>
      <c r="G80" s="17">
        <v>629428.80135463888</v>
      </c>
      <c r="H80" s="17">
        <v>173813.66380056375</v>
      </c>
      <c r="I80" s="17">
        <v>242304.76328957596</v>
      </c>
      <c r="J80" s="17">
        <v>219064.07178506337</v>
      </c>
      <c r="K80" s="49">
        <f t="shared" si="74"/>
        <v>-0.21258350577449875</v>
      </c>
      <c r="L80" s="49">
        <f t="shared" si="75"/>
        <v>-7.2213442080487272E-2</v>
      </c>
      <c r="M80" s="49"/>
      <c r="N80" s="49">
        <f t="shared" si="76"/>
        <v>-0.24526990659725803</v>
      </c>
      <c r="O80" s="49">
        <f t="shared" si="77"/>
        <v>-0.1096002951313661</v>
      </c>
      <c r="P80" s="44"/>
      <c r="Q80" s="49">
        <f t="shared" si="78"/>
        <v>-0.28266509728972677</v>
      </c>
      <c r="R80" s="49">
        <f t="shared" si="79"/>
        <v>-0.20656243452325423</v>
      </c>
      <c r="S80" s="49">
        <f t="shared" si="82"/>
        <v>4.0038871650830768E-3</v>
      </c>
      <c r="T80" s="49">
        <f t="shared" si="83"/>
        <v>1.5079695877423256E-3</v>
      </c>
      <c r="U80" s="49">
        <f t="shared" si="80"/>
        <v>3.1136780258853566E-2</v>
      </c>
      <c r="V80" s="49">
        <f t="shared" si="81"/>
        <v>1.2270570953474546E-2</v>
      </c>
    </row>
    <row r="81" spans="1:22" s="2" customFormat="1" x14ac:dyDescent="0.25">
      <c r="A81" s="15" t="s">
        <v>84</v>
      </c>
      <c r="B81" s="73">
        <v>122470.74850072621</v>
      </c>
      <c r="C81" s="73">
        <v>97623.769115371702</v>
      </c>
      <c r="D81" s="73">
        <v>96883.418521504398</v>
      </c>
      <c r="E81" s="17">
        <v>6718.2572439352189</v>
      </c>
      <c r="F81" s="17">
        <v>6347.6028952806173</v>
      </c>
      <c r="G81" s="17">
        <v>5834.6337438013306</v>
      </c>
      <c r="H81" s="17">
        <v>2922.341734975801</v>
      </c>
      <c r="I81" s="17">
        <v>2534.6911527713364</v>
      </c>
      <c r="J81" s="17">
        <v>2675.3369167412961</v>
      </c>
      <c r="K81" s="49">
        <f t="shared" si="74"/>
        <v>0.25451772258444938</v>
      </c>
      <c r="L81" s="49">
        <f t="shared" si="75"/>
        <v>0.26410432630989805</v>
      </c>
      <c r="M81" s="49"/>
      <c r="N81" s="49">
        <f t="shared" si="76"/>
        <v>5.839280666567525E-2</v>
      </c>
      <c r="O81" s="49">
        <f t="shared" si="77"/>
        <v>0.15144455315171118</v>
      </c>
      <c r="P81" s="44"/>
      <c r="Q81" s="49">
        <f t="shared" si="78"/>
        <v>0.15293799474568015</v>
      </c>
      <c r="R81" s="49">
        <f t="shared" si="79"/>
        <v>9.2326621252387914E-2</v>
      </c>
      <c r="S81" s="49">
        <f t="shared" si="82"/>
        <v>2.3859386665672043E-4</v>
      </c>
      <c r="T81" s="49">
        <f t="shared" si="83"/>
        <v>2.5353602041264595E-5</v>
      </c>
      <c r="U81" s="49">
        <f t="shared" si="80"/>
        <v>1.1646055462461423E-3</v>
      </c>
      <c r="V81" s="49">
        <f t="shared" si="81"/>
        <v>1.2835945613687776E-4</v>
      </c>
    </row>
    <row r="82" spans="1:22" s="2" customFormat="1" ht="14.4" customHeight="1" x14ac:dyDescent="0.25">
      <c r="A82" s="15" t="s">
        <v>82</v>
      </c>
      <c r="B82" s="73">
        <v>65765.9710591209</v>
      </c>
      <c r="C82" s="73">
        <v>328035.83338973543</v>
      </c>
      <c r="D82" s="73">
        <v>103762.08399944662</v>
      </c>
      <c r="E82" s="17">
        <v>6530.430223990018</v>
      </c>
      <c r="F82" s="17">
        <v>101895.06355114777</v>
      </c>
      <c r="G82" s="17">
        <v>11020.219605927085</v>
      </c>
      <c r="H82" s="17">
        <v>2273.9500055864701</v>
      </c>
      <c r="I82" s="17">
        <v>30360.41495853016</v>
      </c>
      <c r="J82" s="17">
        <v>4105.4882614358103</v>
      </c>
      <c r="K82" s="49">
        <f t="shared" si="74"/>
        <v>-0.79951589318906768</v>
      </c>
      <c r="L82" s="49">
        <f t="shared" si="75"/>
        <v>-0.3661849442087956</v>
      </c>
      <c r="M82" s="49"/>
      <c r="N82" s="49">
        <f t="shared" si="76"/>
        <v>-0.93591023945225804</v>
      </c>
      <c r="O82" s="49">
        <f t="shared" si="77"/>
        <v>-0.40741378506851994</v>
      </c>
      <c r="P82" s="44"/>
      <c r="Q82" s="49">
        <f t="shared" si="78"/>
        <v>-0.92510148465715969</v>
      </c>
      <c r="R82" s="49">
        <f t="shared" si="79"/>
        <v>-0.44611947208656672</v>
      </c>
      <c r="S82" s="49">
        <f t="shared" si="82"/>
        <v>1.2812330716943876E-4</v>
      </c>
      <c r="T82" s="49">
        <f t="shared" si="83"/>
        <v>1.9728296254116279E-5</v>
      </c>
      <c r="U82" s="49">
        <f t="shared" si="80"/>
        <v>3.9133128580773786E-3</v>
      </c>
      <c r="V82" s="49">
        <f t="shared" si="81"/>
        <v>1.5374837079878449E-3</v>
      </c>
    </row>
    <row r="83" spans="1:22" s="2" customFormat="1" x14ac:dyDescent="0.25">
      <c r="A83" s="15" t="s">
        <v>89</v>
      </c>
      <c r="B83" s="73">
        <v>12577.543604413271</v>
      </c>
      <c r="C83" s="73">
        <v>15870.136576792003</v>
      </c>
      <c r="D83" s="73">
        <v>26467.749074469804</v>
      </c>
      <c r="E83" s="17">
        <v>2661.4697573812737</v>
      </c>
      <c r="F83" s="17">
        <v>3213.331479666364</v>
      </c>
      <c r="G83" s="17">
        <v>5913.737491385763</v>
      </c>
      <c r="H83" s="17">
        <v>1183.8063895357873</v>
      </c>
      <c r="I83" s="17">
        <v>1383.658496131512</v>
      </c>
      <c r="J83" s="17">
        <v>2484.2121039662497</v>
      </c>
      <c r="K83" s="49">
        <f t="shared" si="74"/>
        <v>-0.20747099159774832</v>
      </c>
      <c r="L83" s="49">
        <f t="shared" si="75"/>
        <v>-0.52479738382644381</v>
      </c>
      <c r="M83" s="49"/>
      <c r="N83" s="49">
        <f t="shared" si="76"/>
        <v>-0.17174129895319401</v>
      </c>
      <c r="O83" s="49">
        <f t="shared" si="77"/>
        <v>-0.54995131906715511</v>
      </c>
      <c r="P83" s="44"/>
      <c r="Q83" s="49">
        <f t="shared" si="78"/>
        <v>-0.14443745126017676</v>
      </c>
      <c r="R83" s="49">
        <f t="shared" si="79"/>
        <v>-0.52346806955583924</v>
      </c>
      <c r="S83" s="49">
        <f t="shared" si="82"/>
        <v>2.450319605585388E-5</v>
      </c>
      <c r="T83" s="49">
        <f t="shared" si="83"/>
        <v>1.0270447064756149E-5</v>
      </c>
      <c r="U83" s="49">
        <f t="shared" si="80"/>
        <v>1.8932324826726561E-4</v>
      </c>
      <c r="V83" s="49">
        <f t="shared" si="81"/>
        <v>7.0069938046859749E-5</v>
      </c>
    </row>
    <row r="84" spans="1:22" s="2" customFormat="1" ht="13.2" customHeight="1" x14ac:dyDescent="0.25">
      <c r="A84" s="15" t="s">
        <v>86</v>
      </c>
      <c r="B84" s="73">
        <v>9277.4142001175878</v>
      </c>
      <c r="C84" s="73">
        <v>15522.932712162732</v>
      </c>
      <c r="D84" s="73">
        <v>27292.440537632701</v>
      </c>
      <c r="E84" s="17">
        <v>338.80084785472286</v>
      </c>
      <c r="F84" s="17">
        <v>547.78010706400835</v>
      </c>
      <c r="G84" s="17">
        <v>1724.8858607365387</v>
      </c>
      <c r="H84" s="17">
        <v>214.14765463062312</v>
      </c>
      <c r="I84" s="17">
        <v>336.81611730260147</v>
      </c>
      <c r="J84" s="17">
        <v>623.60521021811633</v>
      </c>
      <c r="K84" s="49">
        <f t="shared" si="74"/>
        <v>-0.40234140209546704</v>
      </c>
      <c r="L84" s="49">
        <f t="shared" si="75"/>
        <v>-0.66007385131698826</v>
      </c>
      <c r="M84" s="49"/>
      <c r="N84" s="49">
        <f t="shared" si="76"/>
        <v>-0.38150209639662247</v>
      </c>
      <c r="O84" s="49">
        <f t="shared" si="77"/>
        <v>-0.80358071477839554</v>
      </c>
      <c r="P84" s="44"/>
      <c r="Q84" s="49">
        <f t="shared" si="78"/>
        <v>-0.36420009723516544</v>
      </c>
      <c r="R84" s="49">
        <f t="shared" si="79"/>
        <v>-0.6565973934763607</v>
      </c>
      <c r="S84" s="49">
        <f t="shared" si="82"/>
        <v>1.8073982184969621E-5</v>
      </c>
      <c r="T84" s="49">
        <f t="shared" si="83"/>
        <v>1.8578985300019852E-6</v>
      </c>
      <c r="U84" s="49">
        <f t="shared" si="80"/>
        <v>1.8518126983220357E-4</v>
      </c>
      <c r="V84" s="49">
        <f t="shared" si="81"/>
        <v>1.7056726452777816E-5</v>
      </c>
    </row>
    <row r="85" spans="1:22" s="2" customFormat="1" x14ac:dyDescent="0.25">
      <c r="A85" s="15" t="s">
        <v>90</v>
      </c>
      <c r="B85" s="73">
        <v>3234.0259916174409</v>
      </c>
      <c r="C85" s="73">
        <v>4107.4911798572539</v>
      </c>
      <c r="D85" s="73">
        <v>3268.927064406872</v>
      </c>
      <c r="E85" s="17">
        <v>278.78077170143519</v>
      </c>
      <c r="F85" s="17">
        <v>315.05156248809891</v>
      </c>
      <c r="G85" s="17">
        <v>344.94444116566001</v>
      </c>
      <c r="H85" s="17">
        <v>481.30167906773977</v>
      </c>
      <c r="I85" s="17">
        <v>671.35400867183523</v>
      </c>
      <c r="J85" s="17">
        <v>738.12708890827207</v>
      </c>
      <c r="K85" s="49">
        <f t="shared" si="74"/>
        <v>-0.21265175017860127</v>
      </c>
      <c r="L85" s="49">
        <f t="shared" si="75"/>
        <v>-1.0676614100524036E-2</v>
      </c>
      <c r="M85" s="49"/>
      <c r="N85" s="49">
        <f t="shared" si="76"/>
        <v>-0.11512652246577529</v>
      </c>
      <c r="O85" s="49">
        <f t="shared" si="77"/>
        <v>-0.19180964111391388</v>
      </c>
      <c r="P85" s="44"/>
      <c r="Q85" s="49">
        <f t="shared" si="78"/>
        <v>-0.28308809830462339</v>
      </c>
      <c r="R85" s="49">
        <f t="shared" si="79"/>
        <v>-0.34794199223929079</v>
      </c>
      <c r="S85" s="49">
        <f t="shared" si="82"/>
        <v>6.3004331699970325E-6</v>
      </c>
      <c r="T85" s="49">
        <f t="shared" si="83"/>
        <v>4.1756688093074682E-6</v>
      </c>
      <c r="U85" s="49">
        <f t="shared" si="80"/>
        <v>4.9000433527265321E-5</v>
      </c>
      <c r="V85" s="49">
        <f t="shared" si="81"/>
        <v>3.3998081120932375E-5</v>
      </c>
    </row>
    <row r="86" spans="1:22" s="2" customFormat="1" x14ac:dyDescent="0.25">
      <c r="A86" s="15" t="s">
        <v>83</v>
      </c>
      <c r="B86" s="73">
        <v>1452.4083597588537</v>
      </c>
      <c r="C86" s="73">
        <v>32105.878468301296</v>
      </c>
      <c r="D86" s="73">
        <v>117635.98993015528</v>
      </c>
      <c r="E86" s="17">
        <v>337.59980831803028</v>
      </c>
      <c r="F86" s="17">
        <v>9026.2628920042062</v>
      </c>
      <c r="G86" s="17">
        <v>43128.070832965765</v>
      </c>
      <c r="H86" s="17">
        <v>89.270904072985331</v>
      </c>
      <c r="I86" s="17">
        <v>3100.9691245629965</v>
      </c>
      <c r="J86" s="17">
        <v>11884.857201594612</v>
      </c>
      <c r="K86" s="49">
        <f t="shared" si="74"/>
        <v>-0.95476191809568944</v>
      </c>
      <c r="L86" s="49">
        <f t="shared" si="75"/>
        <v>-0.98765336730178244</v>
      </c>
      <c r="M86" s="49"/>
      <c r="N86" s="49">
        <f t="shared" si="76"/>
        <v>-0.96259805277585153</v>
      </c>
      <c r="O86" s="49">
        <f t="shared" si="77"/>
        <v>-0.99217215605062536</v>
      </c>
      <c r="P86" s="44"/>
      <c r="Q86" s="49">
        <f t="shared" si="78"/>
        <v>-0.97121193391902427</v>
      </c>
      <c r="R86" s="49">
        <f t="shared" si="79"/>
        <v>-0.99248868517654476</v>
      </c>
      <c r="S86" s="49">
        <f t="shared" si="82"/>
        <v>2.829538732813045E-6</v>
      </c>
      <c r="T86" s="49">
        <f t="shared" si="83"/>
        <v>7.7449497046898883E-7</v>
      </c>
      <c r="U86" s="49">
        <f t="shared" si="80"/>
        <v>3.8300799559480239E-4</v>
      </c>
      <c r="V86" s="49">
        <f t="shared" si="81"/>
        <v>1.5703637498042141E-4</v>
      </c>
    </row>
    <row r="87" spans="1:22" s="39" customFormat="1" x14ac:dyDescent="0.25">
      <c r="A87" s="71" t="s">
        <v>59</v>
      </c>
      <c r="B87" s="92">
        <v>11317155.947651455</v>
      </c>
      <c r="C87" s="92">
        <v>11133311.157419777</v>
      </c>
      <c r="D87" s="92">
        <v>13711731.930243025</v>
      </c>
      <c r="E87" s="72">
        <v>3256138.4022193663</v>
      </c>
      <c r="F87" s="72">
        <v>3575738.0210336396</v>
      </c>
      <c r="G87" s="72">
        <v>4358457.8803175492</v>
      </c>
      <c r="H87" s="72">
        <v>1816198.7188603627</v>
      </c>
      <c r="I87" s="72">
        <v>2110451.0733327586</v>
      </c>
      <c r="J87" s="72">
        <v>2565831.7200991651</v>
      </c>
      <c r="K87" s="42">
        <f t="shared" ref="K87" si="84">(B87-C87)/C87</f>
        <v>1.6513038002100175E-2</v>
      </c>
      <c r="L87" s="42">
        <f t="shared" ref="L87" si="85">(B87-D87)/D87</f>
        <v>-0.17463701848706784</v>
      </c>
      <c r="M87" s="42"/>
      <c r="N87" s="42">
        <f t="shared" ref="N87" si="86">(E87-F87)/F87</f>
        <v>-8.938004320626558E-2</v>
      </c>
      <c r="O87" s="42">
        <f t="shared" ref="O87" si="87">(E87-G87)/G87</f>
        <v>-0.25291502370050895</v>
      </c>
      <c r="Q87" s="42">
        <f t="shared" ref="Q87" si="88">(H87-I87)/I87</f>
        <v>-0.13942628577867092</v>
      </c>
      <c r="R87" s="42">
        <f t="shared" ref="R87" si="89">(H87-J87)/J87</f>
        <v>-0.29215984640248754</v>
      </c>
      <c r="S87" s="42">
        <v>1</v>
      </c>
      <c r="T87" s="42">
        <v>1</v>
      </c>
      <c r="U87" s="42">
        <v>1</v>
      </c>
      <c r="V87" s="42">
        <v>1</v>
      </c>
    </row>
    <row r="88" spans="1:22" s="2" customFormat="1" x14ac:dyDescent="0.25">
      <c r="A88" s="15" t="s">
        <v>393</v>
      </c>
      <c r="B88" s="73">
        <v>291436.37596873398</v>
      </c>
      <c r="C88" s="73">
        <v>400556.61815666448</v>
      </c>
      <c r="D88" s="73">
        <v>300034.61111495853</v>
      </c>
      <c r="E88" s="17">
        <v>72113.186760046141</v>
      </c>
      <c r="F88" s="17">
        <v>101478.07415411469</v>
      </c>
      <c r="G88" s="17">
        <v>81017.694019261136</v>
      </c>
      <c r="H88" s="17">
        <v>39556.901215290869</v>
      </c>
      <c r="I88" s="17">
        <v>49561.0416654945</v>
      </c>
      <c r="J88" s="17">
        <v>40537.162695849867</v>
      </c>
      <c r="K88" s="49">
        <f t="shared" ref="K88:K94" si="90">(B88-C88)/C88</f>
        <v>-0.27242151856108326</v>
      </c>
      <c r="L88" s="49">
        <f t="shared" ref="L88:L94" si="91">(B88-D88)/D88</f>
        <v>-2.8657477596576799E-2</v>
      </c>
      <c r="M88" s="49"/>
      <c r="N88" s="49">
        <f t="shared" ref="N88:N94" si="92">(E88-F88)/F88</f>
        <v>-0.28937174496898815</v>
      </c>
      <c r="O88" s="49">
        <f t="shared" ref="O88:O94" si="93">(E88-G88)/G88</f>
        <v>-0.10990817952801815</v>
      </c>
      <c r="P88" s="44"/>
      <c r="Q88" s="49">
        <f t="shared" ref="Q88:Q94" si="94">(H88-I88)/I88</f>
        <v>-0.20185492705591651</v>
      </c>
      <c r="R88" s="49">
        <f t="shared" ref="R88:R94" si="95">(H88-J88)/J88</f>
        <v>-2.4181798018620478E-2</v>
      </c>
      <c r="S88" s="49">
        <f t="shared" si="82"/>
        <v>5.677676725098944E-4</v>
      </c>
      <c r="T88" s="49">
        <f>H88/$H$87</f>
        <v>2.1780051271103322E-2</v>
      </c>
      <c r="U88" s="49">
        <f>C88/$C$87</f>
        <v>3.5978211018535503E-2</v>
      </c>
      <c r="V88" s="49">
        <f>I88/$I$87</f>
        <v>2.3483625037196074E-2</v>
      </c>
    </row>
    <row r="89" spans="1:22" s="2" customFormat="1" ht="13.2" customHeight="1" x14ac:dyDescent="0.25">
      <c r="A89" s="15" t="s">
        <v>224</v>
      </c>
      <c r="B89" s="73">
        <v>4385734.5426714495</v>
      </c>
      <c r="C89" s="73">
        <v>4438457.5730185164</v>
      </c>
      <c r="D89" s="73">
        <v>5224889.1596044209</v>
      </c>
      <c r="E89" s="17">
        <v>1201137.4650518831</v>
      </c>
      <c r="F89" s="17">
        <v>1439454.9155431241</v>
      </c>
      <c r="G89" s="17">
        <v>1646203.7537493119</v>
      </c>
      <c r="H89" s="17">
        <v>754226.0252038131</v>
      </c>
      <c r="I89" s="17">
        <v>998915.85007776378</v>
      </c>
      <c r="J89" s="17">
        <v>1131704.2626432409</v>
      </c>
      <c r="K89" s="49">
        <f t="shared" si="90"/>
        <v>-1.1878682961299758E-2</v>
      </c>
      <c r="L89" s="49">
        <f t="shared" si="91"/>
        <v>-0.16060716147258983</v>
      </c>
      <c r="M89" s="49"/>
      <c r="N89" s="49">
        <f t="shared" si="92"/>
        <v>-0.16556089941957011</v>
      </c>
      <c r="O89" s="49">
        <f t="shared" si="93"/>
        <v>-0.27035917497075795</v>
      </c>
      <c r="P89" s="44"/>
      <c r="Q89" s="49">
        <f t="shared" si="94"/>
        <v>-0.24495539324448803</v>
      </c>
      <c r="R89" s="49">
        <f t="shared" si="95"/>
        <v>-0.33354848072921345</v>
      </c>
      <c r="S89" s="49">
        <f t="shared" ref="S89:S94" si="96">B89/$B$40</f>
        <v>0.38752974359972309</v>
      </c>
      <c r="T89" s="49">
        <f t="shared" ref="T89:T94" si="97">H89/$H$87</f>
        <v>0.41527725868955495</v>
      </c>
      <c r="U89" s="49">
        <f t="shared" ref="U89:U94" si="98">C89/$C$87</f>
        <v>0.39866464794352879</v>
      </c>
      <c r="V89" s="49">
        <f t="shared" ref="V89:V94" si="99">I89/$I$87</f>
        <v>0.47331864865282425</v>
      </c>
    </row>
    <row r="90" spans="1:22" s="2" customFormat="1" x14ac:dyDescent="0.25">
      <c r="A90" s="15" t="s">
        <v>83</v>
      </c>
      <c r="B90" s="73">
        <v>1077.7180033528805</v>
      </c>
      <c r="C90" s="73">
        <v>22206.091848733427</v>
      </c>
      <c r="D90" s="73">
        <v>45636.743231621978</v>
      </c>
      <c r="E90" s="17">
        <v>346.99218756727305</v>
      </c>
      <c r="F90" s="17">
        <v>6372.4505074889566</v>
      </c>
      <c r="G90" s="17">
        <v>27188.276948605962</v>
      </c>
      <c r="H90" s="17">
        <v>517.8875399536015</v>
      </c>
      <c r="I90" s="17">
        <v>2259.2298187692681</v>
      </c>
      <c r="J90" s="17">
        <v>19774.911601262287</v>
      </c>
      <c r="K90" s="49">
        <f t="shared" si="90"/>
        <v>-0.95146746169050223</v>
      </c>
      <c r="L90" s="49">
        <f t="shared" si="91"/>
        <v>-0.97638486169174932</v>
      </c>
      <c r="M90" s="49"/>
      <c r="N90" s="49">
        <f t="shared" si="92"/>
        <v>-0.94554807649592798</v>
      </c>
      <c r="O90" s="49">
        <f t="shared" si="93"/>
        <v>-0.98723743368426053</v>
      </c>
      <c r="P90" s="44"/>
      <c r="Q90" s="49">
        <f t="shared" si="94"/>
        <v>-0.77076810174375077</v>
      </c>
      <c r="R90" s="49">
        <f t="shared" si="95"/>
        <v>-0.97381087964405655</v>
      </c>
      <c r="S90" s="49">
        <f t="shared" si="96"/>
        <v>9.5228696002596774E-5</v>
      </c>
      <c r="T90" s="49">
        <f t="shared" si="97"/>
        <v>2.851491604831481E-4</v>
      </c>
      <c r="U90" s="49">
        <f t="shared" si="98"/>
        <v>1.9945631209574355E-3</v>
      </c>
      <c r="V90" s="49">
        <f t="shared" si="99"/>
        <v>1.0704961831697727E-3</v>
      </c>
    </row>
    <row r="91" spans="1:22" s="2" customFormat="1" ht="13.2" customHeight="1" x14ac:dyDescent="0.25">
      <c r="A91" s="15" t="s">
        <v>84</v>
      </c>
      <c r="B91" s="73"/>
      <c r="C91" s="73"/>
      <c r="D91" s="73"/>
      <c r="E91" s="17"/>
      <c r="F91" s="17"/>
      <c r="G91" s="17"/>
      <c r="H91" s="17"/>
      <c r="I91" s="17"/>
      <c r="J91" s="17"/>
      <c r="K91" s="49" t="e">
        <f t="shared" si="90"/>
        <v>#DIV/0!</v>
      </c>
      <c r="L91" s="49" t="e">
        <f t="shared" si="91"/>
        <v>#DIV/0!</v>
      </c>
      <c r="M91" s="49"/>
      <c r="N91" s="49" t="e">
        <f t="shared" si="92"/>
        <v>#DIV/0!</v>
      </c>
      <c r="O91" s="49" t="e">
        <f t="shared" si="93"/>
        <v>#DIV/0!</v>
      </c>
      <c r="P91" s="44"/>
      <c r="Q91" s="49" t="e">
        <f t="shared" si="94"/>
        <v>#DIV/0!</v>
      </c>
      <c r="R91" s="49" t="e">
        <f t="shared" si="95"/>
        <v>#DIV/0!</v>
      </c>
      <c r="S91" s="49">
        <f t="shared" si="96"/>
        <v>0</v>
      </c>
      <c r="T91" s="49">
        <f t="shared" si="97"/>
        <v>0</v>
      </c>
      <c r="U91" s="49">
        <f t="shared" si="98"/>
        <v>0</v>
      </c>
      <c r="V91" s="49">
        <f t="shared" si="99"/>
        <v>0</v>
      </c>
    </row>
    <row r="92" spans="1:22" s="2" customFormat="1" x14ac:dyDescent="0.25">
      <c r="A92" s="15" t="s">
        <v>85</v>
      </c>
      <c r="B92" s="73">
        <v>133584.51679857369</v>
      </c>
      <c r="C92" s="73">
        <v>136613.80794313669</v>
      </c>
      <c r="D92" s="73">
        <v>84301.450305111415</v>
      </c>
      <c r="E92" s="17">
        <v>31756.342675997392</v>
      </c>
      <c r="F92" s="17">
        <v>35781.642882070009</v>
      </c>
      <c r="G92" s="17">
        <v>23984.400204703066</v>
      </c>
      <c r="H92" s="17">
        <v>10631.768588219014</v>
      </c>
      <c r="I92" s="17">
        <v>11483.19538377706</v>
      </c>
      <c r="J92" s="17">
        <v>6197.3594710626767</v>
      </c>
      <c r="K92" s="49">
        <f t="shared" si="90"/>
        <v>-2.2174121270551916E-2</v>
      </c>
      <c r="L92" s="49">
        <f t="shared" si="91"/>
        <v>0.58460520329238175</v>
      </c>
      <c r="M92" s="49"/>
      <c r="N92" s="49">
        <f t="shared" si="92"/>
        <v>-0.11249623778704901</v>
      </c>
      <c r="O92" s="49">
        <f t="shared" si="93"/>
        <v>0.32404156055444472</v>
      </c>
      <c r="P92" s="44"/>
      <c r="Q92" s="49">
        <f t="shared" si="94"/>
        <v>-7.4145459264840397E-2</v>
      </c>
      <c r="R92" s="49">
        <f t="shared" si="95"/>
        <v>0.71553201615331807</v>
      </c>
      <c r="S92" s="49">
        <f t="shared" si="96"/>
        <v>1.1803717949675798E-2</v>
      </c>
      <c r="T92" s="49">
        <f t="shared" si="97"/>
        <v>5.8538575530381878E-3</v>
      </c>
      <c r="U92" s="49">
        <f t="shared" si="98"/>
        <v>1.2270725753684757E-2</v>
      </c>
      <c r="V92" s="49">
        <f t="shared" si="99"/>
        <v>5.4411094997066931E-3</v>
      </c>
    </row>
    <row r="93" spans="1:22" s="2" customFormat="1" x14ac:dyDescent="0.25">
      <c r="A93" s="15" t="s">
        <v>87</v>
      </c>
      <c r="B93" s="73">
        <v>1469281.2250830878</v>
      </c>
      <c r="C93" s="73">
        <v>1655585.624601614</v>
      </c>
      <c r="D93" s="73">
        <v>2219234.9959818786</v>
      </c>
      <c r="E93" s="17">
        <v>397450.84722013149</v>
      </c>
      <c r="F93" s="17">
        <v>483568.10206559784</v>
      </c>
      <c r="G93" s="17">
        <v>652664.13009527896</v>
      </c>
      <c r="H93" s="17">
        <v>184238.29286405724</v>
      </c>
      <c r="I93" s="17">
        <v>226569.75370841037</v>
      </c>
      <c r="J93" s="17">
        <v>308659.83152319293</v>
      </c>
      <c r="K93" s="49">
        <f t="shared" si="90"/>
        <v>-0.11253081492741088</v>
      </c>
      <c r="L93" s="49">
        <f t="shared" si="91"/>
        <v>-0.33793346457524709</v>
      </c>
      <c r="M93" s="49"/>
      <c r="N93" s="49">
        <f t="shared" si="92"/>
        <v>-0.17808712873659358</v>
      </c>
      <c r="O93" s="49">
        <f t="shared" si="93"/>
        <v>-0.39103310739306335</v>
      </c>
      <c r="P93" s="44"/>
      <c r="Q93" s="49">
        <f t="shared" si="94"/>
        <v>-0.18683632811303078</v>
      </c>
      <c r="R93" s="49">
        <f t="shared" si="95"/>
        <v>-0.40310246411116363</v>
      </c>
      <c r="S93" s="49">
        <f t="shared" si="96"/>
        <v>0.12982777933602604</v>
      </c>
      <c r="T93" s="49">
        <f t="shared" si="97"/>
        <v>0.10144170401114697</v>
      </c>
      <c r="U93" s="49">
        <f t="shared" si="98"/>
        <v>0.1487055918219129</v>
      </c>
      <c r="V93" s="49">
        <f t="shared" si="99"/>
        <v>0.10735607973636578</v>
      </c>
    </row>
    <row r="94" spans="1:22" s="2" customFormat="1" ht="14.4" customHeight="1" x14ac:dyDescent="0.25">
      <c r="A94" s="15" t="s">
        <v>88</v>
      </c>
      <c r="B94" s="73">
        <v>943474.31195691589</v>
      </c>
      <c r="C94" s="73">
        <v>487425.94589464267</v>
      </c>
      <c r="D94" s="73">
        <v>495900.00645417819</v>
      </c>
      <c r="E94" s="17">
        <v>193181.0565031796</v>
      </c>
      <c r="F94" s="17">
        <v>116971.93281868276</v>
      </c>
      <c r="G94" s="17">
        <v>122249.53700540766</v>
      </c>
      <c r="H94" s="17">
        <v>55297.583858132326</v>
      </c>
      <c r="I94" s="17">
        <v>31162.981293814944</v>
      </c>
      <c r="J94" s="17">
        <v>30965.964217832046</v>
      </c>
      <c r="K94" s="49">
        <f t="shared" si="90"/>
        <v>0.93562595488268951</v>
      </c>
      <c r="L94" s="49">
        <f t="shared" si="91"/>
        <v>0.90254950529849232</v>
      </c>
      <c r="M94" s="49"/>
      <c r="N94" s="49">
        <f t="shared" si="92"/>
        <v>0.65151632402815796</v>
      </c>
      <c r="O94" s="49">
        <f t="shared" si="93"/>
        <v>0.58021912585758351</v>
      </c>
      <c r="P94" s="44"/>
      <c r="Q94" s="49">
        <f t="shared" si="94"/>
        <v>0.77446385301740961</v>
      </c>
      <c r="R94" s="49">
        <f t="shared" si="95"/>
        <v>0.78575365743943748</v>
      </c>
      <c r="S94" s="49">
        <f t="shared" si="96"/>
        <v>8.3366732447714156E-2</v>
      </c>
      <c r="T94" s="49">
        <f t="shared" si="97"/>
        <v>3.0446879674505403E-2</v>
      </c>
      <c r="U94" s="49">
        <f t="shared" si="98"/>
        <v>4.3780860788194036E-2</v>
      </c>
      <c r="V94" s="49">
        <f t="shared" si="99"/>
        <v>1.4766028782938491E-2</v>
      </c>
    </row>
    <row r="95" spans="1:22" s="2" customFormat="1" ht="14.4" customHeight="1" x14ac:dyDescent="0.25">
      <c r="A95" s="15" t="s">
        <v>116</v>
      </c>
      <c r="B95" s="73">
        <v>4092567.2571693412</v>
      </c>
      <c r="C95" s="73">
        <v>3992465.4959564689</v>
      </c>
      <c r="D95" s="73">
        <v>5341734.9635508554</v>
      </c>
      <c r="E95" s="17">
        <v>1360152.511820561</v>
      </c>
      <c r="F95" s="17">
        <v>1392110.9030625611</v>
      </c>
      <c r="G95" s="17">
        <v>1805150.0882949803</v>
      </c>
      <c r="H95" s="17">
        <v>771730.25959089654</v>
      </c>
      <c r="I95" s="17">
        <v>790499.02138472861</v>
      </c>
      <c r="J95" s="17">
        <v>1027992.2279467244</v>
      </c>
      <c r="K95" s="49"/>
      <c r="L95" s="49"/>
      <c r="M95" s="49"/>
      <c r="N95" s="49"/>
      <c r="O95" s="49"/>
      <c r="P95" s="44"/>
      <c r="Q95" s="49"/>
      <c r="R95" s="49"/>
      <c r="S95" s="49"/>
      <c r="T95" s="49"/>
      <c r="U95" s="49"/>
      <c r="V95" s="49"/>
    </row>
    <row r="96" spans="1:22" s="2" customFormat="1" x14ac:dyDescent="0.25">
      <c r="A96" s="114" t="s">
        <v>80</v>
      </c>
      <c r="B96" s="115">
        <v>89140994.951219767</v>
      </c>
      <c r="C96" s="115">
        <v>94958920.12007767</v>
      </c>
      <c r="D96" s="115">
        <v>109678401.27945402</v>
      </c>
      <c r="E96" s="116">
        <v>31030231.571541317</v>
      </c>
      <c r="F96" s="116">
        <v>35184768.06447015</v>
      </c>
      <c r="G96" s="116">
        <v>41030425.193100855</v>
      </c>
      <c r="H96" s="116">
        <v>18833646.07621076</v>
      </c>
      <c r="I96" s="116">
        <v>21857271.674289774</v>
      </c>
      <c r="J96" s="116">
        <v>25561120.768029209</v>
      </c>
      <c r="K96" s="48">
        <f t="shared" ref="K96" si="100">(B96-C96)/C96</f>
        <v>-6.126781098080103E-2</v>
      </c>
      <c r="L96" s="48">
        <f t="shared" ref="L96" si="101">(B96-D96)/D96</f>
        <v>-0.18725114597454945</v>
      </c>
      <c r="M96" s="48"/>
      <c r="N96" s="48">
        <f t="shared" ref="N96" si="102">(E96-F96)/F96</f>
        <v>-0.11807770013763756</v>
      </c>
      <c r="O96" s="48">
        <f t="shared" ref="O96" si="103">(E96-G96)/G96</f>
        <v>-0.24372629760709966</v>
      </c>
      <c r="P96" s="58"/>
      <c r="Q96" s="48">
        <f t="shared" ref="Q96" si="104">(H96-I96)/I96</f>
        <v>-0.13833499638638058</v>
      </c>
      <c r="R96" s="48">
        <f t="shared" ref="R96" si="105">(H96-J96)/J96</f>
        <v>-0.26319169463934056</v>
      </c>
      <c r="S96" s="54"/>
      <c r="T96" s="54"/>
      <c r="U96" s="54"/>
      <c r="V96" s="54"/>
    </row>
    <row r="99" spans="1:22" s="2" customFormat="1" ht="18" x14ac:dyDescent="0.35">
      <c r="A99" s="55" t="s">
        <v>397</v>
      </c>
      <c r="B99" s="90"/>
      <c r="C99" s="90"/>
      <c r="D99" s="90"/>
      <c r="E99" s="52"/>
      <c r="F99" s="52"/>
      <c r="G99" s="52"/>
      <c r="H99" s="52"/>
      <c r="I99" s="52"/>
      <c r="J99" s="52"/>
      <c r="K99" s="53"/>
      <c r="L99" s="53"/>
      <c r="M99" s="53"/>
      <c r="N99" s="53"/>
      <c r="O99" s="53"/>
      <c r="P99" s="53"/>
      <c r="Q99" s="53"/>
      <c r="R99" s="53"/>
      <c r="S99" s="53"/>
      <c r="T99" s="53"/>
      <c r="U99" s="53"/>
      <c r="V99" s="53"/>
    </row>
    <row r="100" spans="1:22" s="2" customFormat="1" x14ac:dyDescent="0.25">
      <c r="B100" s="75"/>
      <c r="C100" s="75"/>
      <c r="D100" s="75"/>
      <c r="E100" s="30"/>
      <c r="F100" s="30"/>
      <c r="G100" s="30"/>
      <c r="H100" s="30"/>
      <c r="I100" s="30"/>
      <c r="J100" s="30"/>
    </row>
    <row r="101" spans="1:22" s="2" customFormat="1" x14ac:dyDescent="0.25">
      <c r="A101" s="100" t="s">
        <v>57</v>
      </c>
      <c r="B101" s="76" t="s">
        <v>63</v>
      </c>
      <c r="C101" s="76" t="s">
        <v>64</v>
      </c>
      <c r="D101" s="76" t="s">
        <v>65</v>
      </c>
      <c r="E101" s="31" t="s">
        <v>66</v>
      </c>
      <c r="F101" s="31" t="s">
        <v>67</v>
      </c>
      <c r="G101" s="31" t="s">
        <v>68</v>
      </c>
      <c r="H101" s="31" t="s">
        <v>69</v>
      </c>
      <c r="I101" s="31" t="s">
        <v>70</v>
      </c>
      <c r="J101" s="31" t="s">
        <v>71</v>
      </c>
      <c r="K101" s="32" t="s">
        <v>72</v>
      </c>
      <c r="L101" s="32" t="s">
        <v>73</v>
      </c>
      <c r="M101" s="32"/>
      <c r="N101" s="32" t="s">
        <v>74</v>
      </c>
      <c r="O101" s="32" t="s">
        <v>75</v>
      </c>
      <c r="P101" s="32"/>
      <c r="Q101" s="32" t="s">
        <v>76</v>
      </c>
      <c r="R101" s="32" t="s">
        <v>77</v>
      </c>
      <c r="S101" s="32" t="s">
        <v>123</v>
      </c>
      <c r="T101" s="32" t="s">
        <v>124</v>
      </c>
      <c r="U101" s="32" t="s">
        <v>125</v>
      </c>
      <c r="V101" s="32" t="s">
        <v>126</v>
      </c>
    </row>
    <row r="102" spans="1:22" s="2" customFormat="1" x14ac:dyDescent="0.25">
      <c r="A102" s="33" t="s">
        <v>58</v>
      </c>
      <c r="B102" s="73">
        <v>1089299558.7386723</v>
      </c>
      <c r="C102" s="73">
        <v>1182044207.0505528</v>
      </c>
      <c r="D102" s="73">
        <v>1091871298.5496826</v>
      </c>
      <c r="E102" s="17">
        <v>401394861.03339559</v>
      </c>
      <c r="F102" s="17">
        <v>449644741.02196056</v>
      </c>
      <c r="G102" s="17">
        <v>431358128.96498019</v>
      </c>
      <c r="H102" s="17">
        <v>249690513.89066386</v>
      </c>
      <c r="I102" s="17">
        <v>281965453.29158586</v>
      </c>
      <c r="J102" s="17">
        <v>266257178.40352687</v>
      </c>
      <c r="K102" s="29">
        <f>(B102-C102)/C102</f>
        <v>-7.846123500177532E-2</v>
      </c>
      <c r="L102" s="29">
        <f>(B102-D102)/D102</f>
        <v>-2.3553506850362005E-3</v>
      </c>
      <c r="M102" s="29"/>
      <c r="N102" s="29">
        <f>(E102-F102)/F102</f>
        <v>-0.1073066703257816</v>
      </c>
      <c r="O102" s="29">
        <f>(E102-G102)/G102</f>
        <v>-6.9462624950362678E-2</v>
      </c>
      <c r="Q102" s="29">
        <f>(H102-I102)/I102</f>
        <v>-0.11446416227290748</v>
      </c>
      <c r="R102" s="29">
        <f>(H102-J102)/J102</f>
        <v>-6.2220536596220337E-2</v>
      </c>
      <c r="S102" s="29">
        <f>B102/B104</f>
        <v>0.87226645404463909</v>
      </c>
      <c r="T102" s="29">
        <f>H102/H104</f>
        <v>0.89839851651806579</v>
      </c>
      <c r="U102" s="29">
        <f>C102/C104</f>
        <v>0.8790470090687571</v>
      </c>
      <c r="V102" s="29">
        <f>I102/I104</f>
        <v>0.90146525737953376</v>
      </c>
    </row>
    <row r="103" spans="1:22" s="2" customFormat="1" x14ac:dyDescent="0.25">
      <c r="A103" s="33" t="s">
        <v>59</v>
      </c>
      <c r="B103" s="73">
        <v>159515586.77983949</v>
      </c>
      <c r="C103" s="73">
        <v>162644068.83902013</v>
      </c>
      <c r="D103" s="73">
        <v>152214472.7162104</v>
      </c>
      <c r="E103" s="17">
        <v>49098988.581004091</v>
      </c>
      <c r="F103" s="17">
        <v>52786699.924970627</v>
      </c>
      <c r="G103" s="17">
        <v>50287694.710150272</v>
      </c>
      <c r="H103" s="17">
        <v>28237943.580962956</v>
      </c>
      <c r="I103" s="17">
        <v>30820259.727715928</v>
      </c>
      <c r="J103" s="17">
        <v>28548008.741762806</v>
      </c>
      <c r="K103" s="29">
        <f>(B103-C103)/C103</f>
        <v>-1.9235143842085738E-2</v>
      </c>
      <c r="L103" s="29">
        <f>(B103-D103)/D103</f>
        <v>4.796596495289468E-2</v>
      </c>
      <c r="M103" s="29"/>
      <c r="N103" s="29">
        <f>(E103-F103)/F103</f>
        <v>-6.9860615443059229E-2</v>
      </c>
      <c r="O103" s="29">
        <f t="shared" ref="O103:O104" si="106">(E103-G103)/G103</f>
        <v>-2.3638111390821975E-2</v>
      </c>
      <c r="Q103" s="29">
        <f>(H103-I103)/I103</f>
        <v>-8.3786320088365659E-2</v>
      </c>
      <c r="R103" s="29">
        <f>(H103-J103)/J103</f>
        <v>-1.086118347533838E-2</v>
      </c>
      <c r="S103" s="29">
        <f>B103/B104</f>
        <v>0.12773354595536085</v>
      </c>
      <c r="T103" s="29">
        <f>H103/H104</f>
        <v>0.10160148348193425</v>
      </c>
      <c r="U103" s="29">
        <f>C103/C104</f>
        <v>0.12095299093124286</v>
      </c>
      <c r="V103" s="29">
        <f>I103/I104</f>
        <v>9.8534742620466284E-2</v>
      </c>
    </row>
    <row r="104" spans="1:22" s="2" customFormat="1" x14ac:dyDescent="0.25">
      <c r="A104" s="114" t="s">
        <v>80</v>
      </c>
      <c r="B104" s="115">
        <v>1248815145.5185118</v>
      </c>
      <c r="C104" s="115">
        <v>1344688275.8895731</v>
      </c>
      <c r="D104" s="115">
        <v>1244085771.265893</v>
      </c>
      <c r="E104" s="116">
        <v>450493849.61439967</v>
      </c>
      <c r="F104" s="116">
        <v>502431440.94693118</v>
      </c>
      <c r="G104" s="116">
        <v>481645823.67513049</v>
      </c>
      <c r="H104" s="116">
        <v>277928457.47162682</v>
      </c>
      <c r="I104" s="116">
        <v>312785713.01930177</v>
      </c>
      <c r="J104" s="116">
        <v>294805187.14528966</v>
      </c>
      <c r="K104" s="48">
        <f>(B104-C104)/C104</f>
        <v>-7.1297662134844481E-2</v>
      </c>
      <c r="L104" s="48">
        <f>(B104-D104)/D104</f>
        <v>3.801485686799967E-3</v>
      </c>
      <c r="M104" s="48"/>
      <c r="N104" s="48">
        <f>(E104-F104)/F104</f>
        <v>-0.10337249443355868</v>
      </c>
      <c r="O104" s="48">
        <f t="shared" si="106"/>
        <v>-6.4678177468726034E-2</v>
      </c>
      <c r="P104" s="58"/>
      <c r="Q104" s="48">
        <f>(H104-I104)/I104</f>
        <v>-0.11144132898910232</v>
      </c>
      <c r="R104" s="48">
        <f>(H104-J104)/J104</f>
        <v>-5.7247058089739226E-2</v>
      </c>
      <c r="S104" s="48">
        <f>B104/B104</f>
        <v>1</v>
      </c>
      <c r="T104" s="48">
        <f>H104/H104</f>
        <v>1</v>
      </c>
      <c r="U104" s="48">
        <f>C104/C104</f>
        <v>1</v>
      </c>
      <c r="V104" s="48">
        <f>I104/I104</f>
        <v>1</v>
      </c>
    </row>
    <row r="105" spans="1:22" s="2" customFormat="1" ht="5.4" customHeight="1" x14ac:dyDescent="0.25">
      <c r="B105" s="75"/>
      <c r="C105" s="75"/>
      <c r="D105" s="75"/>
      <c r="E105" s="30"/>
      <c r="F105" s="30"/>
      <c r="G105" s="30"/>
      <c r="H105" s="30"/>
      <c r="I105" s="30"/>
      <c r="J105" s="30"/>
    </row>
    <row r="106" spans="1:22" s="2" customFormat="1" x14ac:dyDescent="0.25">
      <c r="B106" s="75"/>
      <c r="C106" s="75"/>
      <c r="D106" s="75"/>
      <c r="E106" s="30"/>
      <c r="F106" s="30"/>
      <c r="G106" s="30"/>
      <c r="H106" s="30"/>
      <c r="I106" s="30"/>
      <c r="J106" s="30"/>
    </row>
    <row r="107" spans="1:22" s="2" customFormat="1" x14ac:dyDescent="0.25">
      <c r="B107" s="73"/>
      <c r="C107" s="73"/>
      <c r="D107" s="73"/>
      <c r="E107" s="17"/>
      <c r="F107" s="17"/>
      <c r="G107" s="17"/>
      <c r="H107" s="17"/>
      <c r="I107" s="17"/>
      <c r="J107" s="17"/>
    </row>
    <row r="108" spans="1:22" s="2" customFormat="1" x14ac:dyDescent="0.25">
      <c r="A108" s="13" t="s">
        <v>57</v>
      </c>
      <c r="B108" s="76" t="s">
        <v>63</v>
      </c>
      <c r="C108" s="76" t="s">
        <v>64</v>
      </c>
      <c r="D108" s="76" t="s">
        <v>65</v>
      </c>
      <c r="E108" s="31" t="s">
        <v>66</v>
      </c>
      <c r="F108" s="31" t="s">
        <v>67</v>
      </c>
      <c r="G108" s="31" t="s">
        <v>68</v>
      </c>
      <c r="H108" s="31" t="s">
        <v>69</v>
      </c>
      <c r="I108" s="31" t="s">
        <v>70</v>
      </c>
      <c r="J108" s="31" t="s">
        <v>71</v>
      </c>
      <c r="K108" s="32" t="s">
        <v>72</v>
      </c>
      <c r="L108" s="32" t="s">
        <v>73</v>
      </c>
      <c r="M108" s="32"/>
      <c r="N108" s="32" t="s">
        <v>74</v>
      </c>
      <c r="O108" s="32" t="s">
        <v>75</v>
      </c>
      <c r="P108" s="32"/>
      <c r="Q108" s="32" t="s">
        <v>76</v>
      </c>
      <c r="R108" s="32" t="s">
        <v>77</v>
      </c>
      <c r="S108" s="32" t="s">
        <v>123</v>
      </c>
      <c r="T108" s="32" t="s">
        <v>124</v>
      </c>
      <c r="U108" s="32" t="s">
        <v>125</v>
      </c>
      <c r="V108" s="32" t="s">
        <v>126</v>
      </c>
    </row>
    <row r="109" spans="1:22" s="2" customFormat="1" ht="14.4" x14ac:dyDescent="0.3">
      <c r="A109" s="14" t="s">
        <v>58</v>
      </c>
      <c r="B109" s="91">
        <f>B121</f>
        <v>1089299558.7386723</v>
      </c>
      <c r="C109" s="91">
        <f t="shared" ref="C109:J109" si="107">C121</f>
        <v>1182044207.0505536</v>
      </c>
      <c r="D109" s="91">
        <f t="shared" si="107"/>
        <v>1091871298.5496843</v>
      </c>
      <c r="E109" s="16">
        <f t="shared" si="107"/>
        <v>401394861.03339583</v>
      </c>
      <c r="F109" s="16">
        <f t="shared" si="107"/>
        <v>449644741.0219605</v>
      </c>
      <c r="G109" s="16">
        <f t="shared" si="107"/>
        <v>431358128.96498054</v>
      </c>
      <c r="H109" s="16">
        <f t="shared" si="107"/>
        <v>249690513.89066371</v>
      </c>
      <c r="I109" s="16">
        <f t="shared" si="107"/>
        <v>281965453.29158545</v>
      </c>
      <c r="J109" s="16">
        <f t="shared" si="107"/>
        <v>266257178.40352705</v>
      </c>
      <c r="K109" s="34">
        <f t="shared" ref="K109:K116" si="108">(B109-C109)/C109</f>
        <v>-7.8461235001775875E-2</v>
      </c>
      <c r="L109" s="34">
        <f t="shared" ref="L109:L116" si="109">(B109-D109)/D109</f>
        <v>-2.3553506850377253E-3</v>
      </c>
      <c r="M109" s="34"/>
      <c r="N109" s="34">
        <f t="shared" ref="N109:N116" si="110">(E109-F109)/F109</f>
        <v>-0.10730667032578095</v>
      </c>
      <c r="O109" s="34">
        <f t="shared" ref="O109:O116" si="111">(G109-E109)/G109</f>
        <v>6.94626249503629E-2</v>
      </c>
      <c r="P109" s="12"/>
      <c r="Q109" s="34">
        <f t="shared" ref="Q109:Q116" si="112">(H109-I109)/I109</f>
        <v>-0.11446416227290671</v>
      </c>
      <c r="R109" s="34">
        <f t="shared" ref="R109:R116" si="113">(J109-H109)/J109</f>
        <v>6.2220536596221523E-2</v>
      </c>
      <c r="S109" s="42">
        <f>B109/$B$62</f>
        <v>2.1221409752825839</v>
      </c>
      <c r="T109" s="42">
        <f>H109/$H$62</f>
        <v>2.166260655588645</v>
      </c>
      <c r="U109" s="42">
        <f>C109/$C$62</f>
        <v>2.1545797058764351</v>
      </c>
      <c r="V109" s="42">
        <f>I109/$I$62</f>
        <v>2.1629468229629998</v>
      </c>
    </row>
    <row r="110" spans="1:22" s="2" customFormat="1" ht="14.4" x14ac:dyDescent="0.3">
      <c r="A110" s="44" t="s">
        <v>114</v>
      </c>
      <c r="B110" s="73">
        <f>B122</f>
        <v>605728393.14022851</v>
      </c>
      <c r="C110" s="73">
        <f t="shared" ref="C110:J110" si="114">C122</f>
        <v>658086739.24478328</v>
      </c>
      <c r="D110" s="73">
        <f t="shared" si="114"/>
        <v>635014789.95821273</v>
      </c>
      <c r="E110" s="17">
        <f t="shared" si="114"/>
        <v>243737654.5990096</v>
      </c>
      <c r="F110" s="17">
        <f t="shared" si="114"/>
        <v>274030641.01660496</v>
      </c>
      <c r="G110" s="17">
        <f t="shared" si="114"/>
        <v>271389067.39766586</v>
      </c>
      <c r="H110" s="17">
        <f t="shared" si="114"/>
        <v>156030636.08736372</v>
      </c>
      <c r="I110" s="17">
        <f t="shared" si="114"/>
        <v>177159161.15391487</v>
      </c>
      <c r="J110" s="17">
        <f t="shared" si="114"/>
        <v>172836523.06346601</v>
      </c>
      <c r="K110" s="59">
        <f t="shared" si="108"/>
        <v>-7.9561466569955386E-2</v>
      </c>
      <c r="L110" s="59">
        <f t="shared" si="109"/>
        <v>-4.6119235773880829E-2</v>
      </c>
      <c r="M110" s="59"/>
      <c r="N110" s="59">
        <f t="shared" si="110"/>
        <v>-0.11054598239530354</v>
      </c>
      <c r="O110" s="59">
        <f t="shared" si="111"/>
        <v>0.10188845506491497</v>
      </c>
      <c r="P110" s="60"/>
      <c r="Q110" s="59">
        <f t="shared" si="112"/>
        <v>-0.1192629550113686</v>
      </c>
      <c r="R110" s="59">
        <f t="shared" si="113"/>
        <v>9.7235738594041998E-2</v>
      </c>
      <c r="S110" s="49">
        <f t="shared" ref="S110" si="115">B110/$B$27</f>
        <v>7.7833270742716136</v>
      </c>
      <c r="T110" s="49">
        <f t="shared" ref="T110:T112" si="116">H110/$H$62</f>
        <v>1.3536879024989033</v>
      </c>
      <c r="U110" s="49">
        <f t="shared" ref="U110:U112" si="117">C110/$C$62</f>
        <v>1.1995324071856532</v>
      </c>
      <c r="V110" s="49">
        <f t="shared" ref="V110:V112" si="118">I110/$I$62</f>
        <v>1.3589815358706054</v>
      </c>
    </row>
    <row r="111" spans="1:22" s="2" customFormat="1" ht="14.4" x14ac:dyDescent="0.3">
      <c r="A111" s="44" t="s">
        <v>115</v>
      </c>
      <c r="B111" s="73">
        <f t="shared" ref="B111:J111" si="119">B123+B124</f>
        <v>431387050.05526137</v>
      </c>
      <c r="C111" s="73">
        <f t="shared" si="119"/>
        <v>456580483.79269946</v>
      </c>
      <c r="D111" s="73">
        <f t="shared" si="119"/>
        <v>400877882.10029316</v>
      </c>
      <c r="E111" s="17">
        <f t="shared" si="119"/>
        <v>145911915.53729662</v>
      </c>
      <c r="F111" s="17">
        <f t="shared" si="119"/>
        <v>159464052.94741979</v>
      </c>
      <c r="G111" s="17">
        <f t="shared" si="119"/>
        <v>146058210.60652769</v>
      </c>
      <c r="H111" s="17">
        <f t="shared" si="119"/>
        <v>89793014.155810028</v>
      </c>
      <c r="I111" s="17">
        <f t="shared" si="119"/>
        <v>99469855.3859016</v>
      </c>
      <c r="J111" s="17">
        <f t="shared" si="119"/>
        <v>88886949.265877992</v>
      </c>
      <c r="K111" s="59">
        <f t="shared" si="108"/>
        <v>-5.5178516453797045E-2</v>
      </c>
      <c r="L111" s="59">
        <f t="shared" si="109"/>
        <v>7.6105889891264475E-2</v>
      </c>
      <c r="M111" s="59"/>
      <c r="N111" s="59">
        <f t="shared" si="110"/>
        <v>-8.4985532222686747E-2</v>
      </c>
      <c r="O111" s="59">
        <f t="shared" si="111"/>
        <v>1.00162167278068E-3</v>
      </c>
      <c r="P111" s="60"/>
      <c r="Q111" s="59">
        <f t="shared" si="112"/>
        <v>-9.728415903038623E-2</v>
      </c>
      <c r="R111" s="59">
        <f t="shared" si="113"/>
        <v>-1.0193452440603195E-2</v>
      </c>
      <c r="S111" s="29">
        <f>B111/B109</f>
        <v>0.39602242247740871</v>
      </c>
      <c r="T111" s="49">
        <f t="shared" si="116"/>
        <v>0.77902468412404802</v>
      </c>
      <c r="U111" s="49">
        <f t="shared" si="117"/>
        <v>0.83223540931149143</v>
      </c>
      <c r="V111" s="49">
        <f t="shared" si="118"/>
        <v>0.76302967323105564</v>
      </c>
    </row>
    <row r="112" spans="1:22" s="2" customFormat="1" ht="14.4" x14ac:dyDescent="0.3">
      <c r="A112" s="44" t="s">
        <v>127</v>
      </c>
      <c r="B112" s="73">
        <f>B125+B126+B127+B128+B129+B130+B131+B132</f>
        <v>52176896.878232926</v>
      </c>
      <c r="C112" s="73">
        <f t="shared" ref="C112:J112" si="120">C125+C126+C127+C128+C129+C130+C131+C132</f>
        <v>67369066.746682018</v>
      </c>
      <c r="D112" s="73">
        <f t="shared" si="120"/>
        <v>55972361.512279205</v>
      </c>
      <c r="E112" s="17">
        <f t="shared" si="120"/>
        <v>11744681.132898195</v>
      </c>
      <c r="F112" s="17">
        <f t="shared" si="120"/>
        <v>16149397.912181109</v>
      </c>
      <c r="G112" s="17">
        <f t="shared" si="120"/>
        <v>13910234.023112223</v>
      </c>
      <c r="H112" s="17">
        <f t="shared" si="120"/>
        <v>3865841.4116909672</v>
      </c>
      <c r="I112" s="17">
        <f t="shared" si="120"/>
        <v>5335050.2064333335</v>
      </c>
      <c r="J112" s="17">
        <f t="shared" si="120"/>
        <v>4532385.8825679542</v>
      </c>
      <c r="K112" s="59">
        <f t="shared" si="108"/>
        <v>-0.22550661011193715</v>
      </c>
      <c r="L112" s="59">
        <f t="shared" si="109"/>
        <v>-6.7809621239826201E-2</v>
      </c>
      <c r="M112" s="59"/>
      <c r="N112" s="59">
        <f t="shared" si="110"/>
        <v>-0.27274804938458669</v>
      </c>
      <c r="O112" s="59">
        <f t="shared" si="111"/>
        <v>0.15568055049367999</v>
      </c>
      <c r="P112" s="60"/>
      <c r="Q112" s="59">
        <f t="shared" si="112"/>
        <v>-0.27538799784315121</v>
      </c>
      <c r="R112" s="59">
        <f t="shared" si="113"/>
        <v>0.14706260414422989</v>
      </c>
      <c r="S112" s="29">
        <f>B112/B109</f>
        <v>4.7899493265791723E-2</v>
      </c>
      <c r="T112" s="49">
        <f t="shared" si="116"/>
        <v>3.3539200269972848E-2</v>
      </c>
      <c r="U112" s="49">
        <f t="shared" si="117"/>
        <v>0.12279745812419367</v>
      </c>
      <c r="V112" s="49">
        <f t="shared" si="118"/>
        <v>4.0924977722075574E-2</v>
      </c>
    </row>
    <row r="113" spans="1:22" s="2" customFormat="1" ht="14.4" x14ac:dyDescent="0.3">
      <c r="A113" s="14" t="s">
        <v>59</v>
      </c>
      <c r="B113" s="91">
        <f>B134</f>
        <v>159515586.77983958</v>
      </c>
      <c r="C113" s="91">
        <f t="shared" ref="C113:J113" si="121">C134</f>
        <v>162644068.83902019</v>
      </c>
      <c r="D113" s="91">
        <f t="shared" si="121"/>
        <v>152214472.71621045</v>
      </c>
      <c r="E113" s="16">
        <f t="shared" si="121"/>
        <v>49098988.581004098</v>
      </c>
      <c r="F113" s="16">
        <f t="shared" si="121"/>
        <v>52786699.924970627</v>
      </c>
      <c r="G113" s="16">
        <f t="shared" si="121"/>
        <v>50287694.710150272</v>
      </c>
      <c r="H113" s="16">
        <f t="shared" si="121"/>
        <v>28237943.580962949</v>
      </c>
      <c r="I113" s="16">
        <f t="shared" si="121"/>
        <v>30820259.727715924</v>
      </c>
      <c r="J113" s="16">
        <f t="shared" si="121"/>
        <v>28548008.741762817</v>
      </c>
      <c r="K113" s="34">
        <f t="shared" si="108"/>
        <v>-1.923514384208555E-2</v>
      </c>
      <c r="L113" s="34">
        <f t="shared" si="109"/>
        <v>4.7965964952894853E-2</v>
      </c>
      <c r="M113" s="34"/>
      <c r="N113" s="34">
        <f t="shared" si="110"/>
        <v>-6.986061544305909E-2</v>
      </c>
      <c r="O113" s="34">
        <f t="shared" si="111"/>
        <v>2.3638111390821826E-2</v>
      </c>
      <c r="P113" s="12"/>
      <c r="Q113" s="34">
        <f t="shared" si="112"/>
        <v>-8.3786320088365784E-2</v>
      </c>
      <c r="R113" s="34">
        <f t="shared" si="113"/>
        <v>1.0861183475339027E-2</v>
      </c>
      <c r="S113" s="42">
        <f>B113/$B$66</f>
        <v>14.095024184317472</v>
      </c>
      <c r="T113" s="42">
        <f>H113/$H$66</f>
        <v>15.547827056436772</v>
      </c>
      <c r="U113" s="42">
        <f>C113/$C$66</f>
        <v>14.608777796588065</v>
      </c>
      <c r="V113" s="42">
        <f>I113/$I$66</f>
        <v>14.603636216520067</v>
      </c>
    </row>
    <row r="114" spans="1:22" s="2" customFormat="1" ht="14.4" x14ac:dyDescent="0.3">
      <c r="A114" s="44" t="s">
        <v>114</v>
      </c>
      <c r="B114" s="73">
        <f>B136</f>
        <v>57182546.883495986</v>
      </c>
      <c r="C114" s="73">
        <f t="shared" ref="C114:J114" si="122">C136</f>
        <v>62063254.871321008</v>
      </c>
      <c r="D114" s="73">
        <f t="shared" si="122"/>
        <v>62459037.801281467</v>
      </c>
      <c r="E114" s="17">
        <f t="shared" si="122"/>
        <v>19900161.98770323</v>
      </c>
      <c r="F114" s="17">
        <f t="shared" si="122"/>
        <v>21783379.81124628</v>
      </c>
      <c r="G114" s="17">
        <f t="shared" si="122"/>
        <v>22486637.925663803</v>
      </c>
      <c r="H114" s="17">
        <f t="shared" si="122"/>
        <v>11146070.741036354</v>
      </c>
      <c r="I114" s="17">
        <f t="shared" si="122"/>
        <v>12291587.816745026</v>
      </c>
      <c r="J114" s="17">
        <f t="shared" si="122"/>
        <v>12686484.958855869</v>
      </c>
      <c r="K114" s="59">
        <f t="shared" si="108"/>
        <v>-7.8640864033709609E-2</v>
      </c>
      <c r="L114" s="59">
        <f t="shared" si="109"/>
        <v>-8.4479221959407505E-2</v>
      </c>
      <c r="M114" s="59"/>
      <c r="N114" s="59">
        <f t="shared" si="110"/>
        <v>-8.6452049216475826E-2</v>
      </c>
      <c r="O114" s="59">
        <f t="shared" si="111"/>
        <v>0.11502279471528512</v>
      </c>
      <c r="P114" s="60"/>
      <c r="Q114" s="59">
        <f t="shared" si="112"/>
        <v>-9.3195207387943499E-2</v>
      </c>
      <c r="R114" s="59">
        <f t="shared" si="113"/>
        <v>0.12142167218227151</v>
      </c>
      <c r="S114" s="49">
        <f t="shared" ref="S114:S116" si="123">B114/$B$66</f>
        <v>5.0527311939500628</v>
      </c>
      <c r="T114" s="49">
        <f t="shared" ref="T114:T116" si="124">H114/$H$66</f>
        <v>6.1370325974188251</v>
      </c>
      <c r="U114" s="49">
        <f t="shared" ref="U114:U116" si="125">C114/$C$66</f>
        <v>5.5745549543865085</v>
      </c>
      <c r="V114" s="49">
        <f t="shared" ref="V114:V116" si="126">I114/$I$66</f>
        <v>5.8241519891453981</v>
      </c>
    </row>
    <row r="115" spans="1:22" s="2" customFormat="1" ht="14.4" x14ac:dyDescent="0.3">
      <c r="A115" s="44" t="s">
        <v>115</v>
      </c>
      <c r="B115" s="73">
        <f>B135+B137</f>
        <v>81339688.687196106</v>
      </c>
      <c r="C115" s="73">
        <f t="shared" ref="C115:J115" si="127">C135+C137</f>
        <v>85786243.415565282</v>
      </c>
      <c r="D115" s="73">
        <f t="shared" si="127"/>
        <v>79574279.162860379</v>
      </c>
      <c r="E115" s="17">
        <f t="shared" si="127"/>
        <v>24476408.758109286</v>
      </c>
      <c r="F115" s="17">
        <f t="shared" si="127"/>
        <v>27339972.425087728</v>
      </c>
      <c r="G115" s="17">
        <f t="shared" si="127"/>
        <v>25114641.102153879</v>
      </c>
      <c r="H115" s="17">
        <f t="shared" si="127"/>
        <v>15461963.727140853</v>
      </c>
      <c r="I115" s="17">
        <f t="shared" si="127"/>
        <v>17215122.350767333</v>
      </c>
      <c r="J115" s="17">
        <f t="shared" si="127"/>
        <v>14878358.41840823</v>
      </c>
      <c r="K115" s="59">
        <f t="shared" si="108"/>
        <v>-5.1832957725275353E-2</v>
      </c>
      <c r="L115" s="59">
        <f t="shared" si="109"/>
        <v>2.2185680384519207E-2</v>
      </c>
      <c r="M115" s="59"/>
      <c r="N115" s="59">
        <f t="shared" si="110"/>
        <v>-0.10473908394840865</v>
      </c>
      <c r="O115" s="59">
        <f t="shared" si="111"/>
        <v>2.5412759889682685E-2</v>
      </c>
      <c r="P115" s="60"/>
      <c r="Q115" s="59">
        <f t="shared" si="112"/>
        <v>-0.1018382900745597</v>
      </c>
      <c r="R115" s="59">
        <f t="shared" si="113"/>
        <v>-3.9225114244496109E-2</v>
      </c>
      <c r="S115" s="49">
        <f t="shared" si="123"/>
        <v>7.1872906111252961</v>
      </c>
      <c r="T115" s="49">
        <f t="shared" si="124"/>
        <v>8.5133656171957899</v>
      </c>
      <c r="U115" s="49">
        <f t="shared" si="125"/>
        <v>7.7053665529138815</v>
      </c>
      <c r="V115" s="49">
        <f t="shared" si="126"/>
        <v>8.1570819472169749</v>
      </c>
    </row>
    <row r="116" spans="1:22" s="2" customFormat="1" ht="14.4" x14ac:dyDescent="0.3">
      <c r="A116" s="44" t="s">
        <v>127</v>
      </c>
      <c r="B116" s="73">
        <f>B138+B139+B140+B141+B142</f>
        <v>20993351.209147476</v>
      </c>
      <c r="C116" s="73">
        <f t="shared" ref="C116:J116" si="128">C138+C139+C140+C141+C142</f>
        <v>14794570.552133944</v>
      </c>
      <c r="D116" s="73">
        <f t="shared" si="128"/>
        <v>10181155.7520686</v>
      </c>
      <c r="E116" s="17">
        <f t="shared" si="128"/>
        <v>4722417.8351915758</v>
      </c>
      <c r="F116" s="17">
        <f t="shared" si="128"/>
        <v>3663347.6886366182</v>
      </c>
      <c r="G116" s="17">
        <f t="shared" si="128"/>
        <v>2686415.6823325926</v>
      </c>
      <c r="H116" s="17">
        <f t="shared" si="128"/>
        <v>1629909.1127857433</v>
      </c>
      <c r="I116" s="17">
        <f t="shared" si="128"/>
        <v>1313549.5602035658</v>
      </c>
      <c r="J116" s="17">
        <f t="shared" si="128"/>
        <v>983165.36449872085</v>
      </c>
      <c r="K116" s="59">
        <f t="shared" si="108"/>
        <v>0.41899023936990387</v>
      </c>
      <c r="L116" s="59">
        <f t="shared" si="109"/>
        <v>1.0619811463823312</v>
      </c>
      <c r="M116" s="59"/>
      <c r="N116" s="59">
        <f t="shared" si="110"/>
        <v>0.28909899812133583</v>
      </c>
      <c r="O116" s="59">
        <f t="shared" si="111"/>
        <v>-0.75788797923154594</v>
      </c>
      <c r="P116" s="60"/>
      <c r="Q116" s="59">
        <f t="shared" si="112"/>
        <v>0.24084325568435358</v>
      </c>
      <c r="R116" s="59">
        <f t="shared" si="113"/>
        <v>-0.65781787239501954</v>
      </c>
      <c r="S116" s="49">
        <f t="shared" si="123"/>
        <v>1.8550023792421126</v>
      </c>
      <c r="T116" s="49">
        <f t="shared" si="124"/>
        <v>0.89742884182215854</v>
      </c>
      <c r="U116" s="49">
        <f t="shared" si="125"/>
        <v>1.3288562892876776</v>
      </c>
      <c r="V116" s="49">
        <f t="shared" si="126"/>
        <v>0.62240228015769594</v>
      </c>
    </row>
    <row r="117" spans="1:22" s="2" customFormat="1" x14ac:dyDescent="0.25">
      <c r="B117" s="73"/>
      <c r="C117" s="73"/>
      <c r="D117" s="73"/>
      <c r="E117" s="17"/>
      <c r="F117" s="17"/>
      <c r="G117" s="17"/>
      <c r="H117" s="17"/>
      <c r="I117" s="17"/>
      <c r="J117" s="17"/>
    </row>
    <row r="118" spans="1:22" s="2" customFormat="1" x14ac:dyDescent="0.25">
      <c r="B118" s="73"/>
      <c r="C118" s="73"/>
      <c r="D118" s="73"/>
      <c r="E118" s="17"/>
      <c r="F118" s="17"/>
      <c r="G118" s="17"/>
      <c r="H118" s="17"/>
      <c r="I118" s="17"/>
      <c r="J118" s="17"/>
    </row>
    <row r="119" spans="1:22" s="2" customFormat="1" x14ac:dyDescent="0.25">
      <c r="B119" s="73"/>
      <c r="C119" s="73"/>
      <c r="D119" s="73"/>
      <c r="E119" s="17"/>
      <c r="F119" s="17"/>
      <c r="G119" s="17"/>
      <c r="H119" s="17"/>
      <c r="I119" s="17"/>
      <c r="J119" s="17"/>
    </row>
    <row r="120" spans="1:22" s="2" customFormat="1" x14ac:dyDescent="0.25">
      <c r="A120" s="13" t="s">
        <v>57</v>
      </c>
      <c r="B120" s="76" t="s">
        <v>63</v>
      </c>
      <c r="C120" s="76" t="s">
        <v>64</v>
      </c>
      <c r="D120" s="76" t="s">
        <v>65</v>
      </c>
      <c r="E120" s="31" t="s">
        <v>66</v>
      </c>
      <c r="F120" s="31" t="s">
        <v>67</v>
      </c>
      <c r="G120" s="31" t="s">
        <v>68</v>
      </c>
      <c r="H120" s="31" t="s">
        <v>69</v>
      </c>
      <c r="I120" s="31" t="s">
        <v>70</v>
      </c>
      <c r="J120" s="31" t="s">
        <v>71</v>
      </c>
      <c r="K120" s="32" t="s">
        <v>72</v>
      </c>
      <c r="L120" s="32" t="s">
        <v>73</v>
      </c>
      <c r="M120" s="32"/>
      <c r="N120" s="32" t="s">
        <v>74</v>
      </c>
      <c r="O120" s="32" t="s">
        <v>75</v>
      </c>
      <c r="P120" s="32"/>
      <c r="Q120" s="32" t="s">
        <v>76</v>
      </c>
      <c r="R120" s="32" t="s">
        <v>77</v>
      </c>
      <c r="S120" s="32" t="s">
        <v>123</v>
      </c>
      <c r="T120" s="32" t="s">
        <v>124</v>
      </c>
      <c r="U120" s="32" t="s">
        <v>125</v>
      </c>
      <c r="V120" s="32" t="s">
        <v>126</v>
      </c>
    </row>
    <row r="121" spans="1:22" s="39" customFormat="1" x14ac:dyDescent="0.25">
      <c r="A121" s="71" t="s">
        <v>58</v>
      </c>
      <c r="B121" s="92">
        <v>1089299558.7386723</v>
      </c>
      <c r="C121" s="92">
        <v>1182044207.0505536</v>
      </c>
      <c r="D121" s="92">
        <v>1091871298.5496843</v>
      </c>
      <c r="E121" s="72">
        <v>401394861.03339583</v>
      </c>
      <c r="F121" s="72">
        <v>449644741.0219605</v>
      </c>
      <c r="G121" s="72">
        <v>431358128.96498054</v>
      </c>
      <c r="H121" s="72">
        <v>249690513.89066371</v>
      </c>
      <c r="I121" s="72">
        <v>281965453.29158545</v>
      </c>
      <c r="J121" s="72">
        <v>266257178.40352705</v>
      </c>
      <c r="K121" s="42">
        <f t="shared" ref="K121" si="129">(B121-C121)/C121</f>
        <v>-7.8461235001775875E-2</v>
      </c>
      <c r="L121" s="42">
        <f t="shared" ref="L121" si="130">(B121-D121)/D121</f>
        <v>-2.3553506850377253E-3</v>
      </c>
      <c r="M121" s="42"/>
      <c r="N121" s="42">
        <f t="shared" ref="N121" si="131">(E121-F121)/F121</f>
        <v>-0.10730667032578095</v>
      </c>
      <c r="O121" s="42">
        <f t="shared" ref="O121" si="132">(E121-G121)/G121</f>
        <v>-6.94626249503629E-2</v>
      </c>
      <c r="Q121" s="42">
        <f t="shared" ref="Q121" si="133">(H121-I121)/I121</f>
        <v>-0.11446416227290671</v>
      </c>
      <c r="R121" s="42">
        <f t="shared" ref="R121" si="134">(H121-J121)/J121</f>
        <v>-6.2220536596221523E-2</v>
      </c>
      <c r="S121" s="42">
        <v>1</v>
      </c>
      <c r="T121" s="42">
        <v>1</v>
      </c>
      <c r="U121" s="42">
        <v>1</v>
      </c>
      <c r="V121" s="42">
        <v>1</v>
      </c>
    </row>
    <row r="122" spans="1:22" s="2" customFormat="1" x14ac:dyDescent="0.25">
      <c r="A122" s="15" t="s">
        <v>116</v>
      </c>
      <c r="B122" s="73">
        <v>605728393.14022851</v>
      </c>
      <c r="C122" s="73">
        <v>658086739.24478328</v>
      </c>
      <c r="D122" s="73">
        <v>635014789.95821273</v>
      </c>
      <c r="E122" s="17">
        <v>243737654.5990096</v>
      </c>
      <c r="F122" s="17">
        <v>274030641.01660496</v>
      </c>
      <c r="G122" s="17">
        <v>271389067.39766586</v>
      </c>
      <c r="H122" s="17">
        <v>156030636.08736372</v>
      </c>
      <c r="I122" s="17">
        <v>177159161.15391487</v>
      </c>
      <c r="J122" s="17">
        <v>172836523.06346601</v>
      </c>
      <c r="K122" s="49">
        <f t="shared" ref="K122:K133" si="135">(B122-C122)/C122</f>
        <v>-7.9561466569955386E-2</v>
      </c>
      <c r="L122" s="49">
        <f t="shared" ref="L122:L133" si="136">(B122-D122)/D122</f>
        <v>-4.6119235773880829E-2</v>
      </c>
      <c r="M122" s="49"/>
      <c r="N122" s="49">
        <f t="shared" ref="N122:N133" si="137">(E122-F122)/F122</f>
        <v>-0.11054598239530354</v>
      </c>
      <c r="O122" s="49">
        <f t="shared" ref="O122:O133" si="138">(E122-G122)/G122</f>
        <v>-0.10188845506491497</v>
      </c>
      <c r="P122" s="44"/>
      <c r="Q122" s="49">
        <f t="shared" ref="Q122:Q133" si="139">(H122-I122)/I122</f>
        <v>-0.1192629550113686</v>
      </c>
      <c r="R122" s="49">
        <f t="shared" ref="R122:R133" si="140">(H122-J122)/J122</f>
        <v>-9.7235738594041998E-2</v>
      </c>
      <c r="S122" s="49">
        <f>B122/$B$121</f>
        <v>0.55607145736992392</v>
      </c>
      <c r="T122" s="49">
        <f>H122/$H$121</f>
        <v>0.62489613103879282</v>
      </c>
      <c r="U122" s="49">
        <f>C122/$C$121</f>
        <v>0.55673614854629394</v>
      </c>
      <c r="V122" s="49">
        <f>I122/$I$121</f>
        <v>0.62830094639541345</v>
      </c>
    </row>
    <row r="123" spans="1:22" s="2" customFormat="1" x14ac:dyDescent="0.25">
      <c r="A123" s="15" t="s">
        <v>224</v>
      </c>
      <c r="B123" s="73">
        <v>321866733.79890156</v>
      </c>
      <c r="C123" s="73">
        <v>340432014.01845437</v>
      </c>
      <c r="D123" s="73">
        <v>297257896.53608739</v>
      </c>
      <c r="E123" s="17">
        <v>108456255.48783474</v>
      </c>
      <c r="F123" s="17">
        <v>119519699.37936273</v>
      </c>
      <c r="G123" s="17">
        <v>109438120.17052208</v>
      </c>
      <c r="H123" s="17">
        <v>70276442.707184583</v>
      </c>
      <c r="I123" s="17">
        <v>77929056.809406415</v>
      </c>
      <c r="J123" s="17">
        <v>69152925.711326823</v>
      </c>
      <c r="K123" s="49">
        <f t="shared" si="135"/>
        <v>-5.4534472244277286E-2</v>
      </c>
      <c r="L123" s="49">
        <f t="shared" si="136"/>
        <v>8.2786151518860082E-2</v>
      </c>
      <c r="M123" s="49"/>
      <c r="N123" s="49">
        <f t="shared" si="137"/>
        <v>-9.2565861100536717E-2</v>
      </c>
      <c r="O123" s="49">
        <f t="shared" si="138"/>
        <v>-8.9718708723929112E-3</v>
      </c>
      <c r="P123" s="44"/>
      <c r="Q123" s="49">
        <f t="shared" si="139"/>
        <v>-9.8199752640893298E-2</v>
      </c>
      <c r="R123" s="49">
        <f t="shared" si="140"/>
        <v>1.6246846887545862E-2</v>
      </c>
      <c r="S123" s="49">
        <f t="shared" ref="S123:S133" si="141">B123/$B$121</f>
        <v>0.29548045917837262</v>
      </c>
      <c r="T123" s="49">
        <f t="shared" ref="T123:T133" si="142">H123/$H$121</f>
        <v>0.2814541954844057</v>
      </c>
      <c r="U123" s="49">
        <f t="shared" ref="U123:U133" si="143">C123/$C$121</f>
        <v>0.28800277687405884</v>
      </c>
      <c r="V123" s="49">
        <f t="shared" ref="V123:V133" si="144">I123/$I$121</f>
        <v>0.2763780310661626</v>
      </c>
    </row>
    <row r="124" spans="1:22" s="2" customFormat="1" x14ac:dyDescent="0.25">
      <c r="A124" s="15" t="s">
        <v>87</v>
      </c>
      <c r="B124" s="73">
        <v>109520316.25635985</v>
      </c>
      <c r="C124" s="73">
        <v>116148469.77424508</v>
      </c>
      <c r="D124" s="73">
        <v>103619985.56420574</v>
      </c>
      <c r="E124" s="17">
        <v>37455660.049461879</v>
      </c>
      <c r="F124" s="17">
        <v>39944353.568057053</v>
      </c>
      <c r="G124" s="17">
        <v>36620090.436005615</v>
      </c>
      <c r="H124" s="17">
        <v>19516571.448625445</v>
      </c>
      <c r="I124" s="17">
        <v>21540798.576495182</v>
      </c>
      <c r="J124" s="17">
        <v>19734023.554551166</v>
      </c>
      <c r="K124" s="49">
        <f t="shared" si="135"/>
        <v>-5.706621474022186E-2</v>
      </c>
      <c r="L124" s="49">
        <f t="shared" si="136"/>
        <v>5.694201422657124E-2</v>
      </c>
      <c r="M124" s="49"/>
      <c r="N124" s="49">
        <f t="shared" si="137"/>
        <v>-6.2304012865171204E-2</v>
      </c>
      <c r="O124" s="49">
        <f t="shared" si="138"/>
        <v>2.2817246039204622E-2</v>
      </c>
      <c r="P124" s="44"/>
      <c r="Q124" s="49">
        <f t="shared" si="139"/>
        <v>-9.3971777354555738E-2</v>
      </c>
      <c r="R124" s="49">
        <f t="shared" si="140"/>
        <v>-1.1019146973480238E-2</v>
      </c>
      <c r="S124" s="49">
        <f t="shared" si="141"/>
        <v>0.10054196329903614</v>
      </c>
      <c r="T124" s="49">
        <f t="shared" si="142"/>
        <v>7.8163047304117855E-2</v>
      </c>
      <c r="U124" s="49">
        <f t="shared" si="143"/>
        <v>9.8260681860672286E-2</v>
      </c>
      <c r="V124" s="49">
        <f t="shared" si="144"/>
        <v>7.639516942601994E-2</v>
      </c>
    </row>
    <row r="125" spans="1:22" s="2" customFormat="1" x14ac:dyDescent="0.25">
      <c r="A125" s="15" t="s">
        <v>88</v>
      </c>
      <c r="B125" s="73">
        <v>39561781.204319991</v>
      </c>
      <c r="C125" s="73">
        <v>48777896.808274746</v>
      </c>
      <c r="D125" s="73">
        <v>38421933.945405737</v>
      </c>
      <c r="E125" s="17">
        <v>8420222.7125632763</v>
      </c>
      <c r="F125" s="17">
        <v>10994670.380083092</v>
      </c>
      <c r="G125" s="17">
        <v>8894071.9576852433</v>
      </c>
      <c r="H125" s="17">
        <v>2661881.5825594715</v>
      </c>
      <c r="I125" s="17">
        <v>3633418.7950353208</v>
      </c>
      <c r="J125" s="17">
        <v>2871680.2632964682</v>
      </c>
      <c r="K125" s="49">
        <f t="shared" si="135"/>
        <v>-0.18894040553202615</v>
      </c>
      <c r="L125" s="49">
        <f t="shared" si="136"/>
        <v>2.9666576922803511E-2</v>
      </c>
      <c r="M125" s="49"/>
      <c r="N125" s="49">
        <f t="shared" si="137"/>
        <v>-0.23415414728425529</v>
      </c>
      <c r="O125" s="49">
        <f t="shared" si="138"/>
        <v>-5.3276974525995432E-2</v>
      </c>
      <c r="P125" s="44"/>
      <c r="Q125" s="49">
        <f t="shared" si="139"/>
        <v>-0.26738927365140269</v>
      </c>
      <c r="R125" s="49">
        <f t="shared" si="140"/>
        <v>-7.3057813370964897E-2</v>
      </c>
      <c r="S125" s="49">
        <f t="shared" si="141"/>
        <v>3.6318550656652779E-2</v>
      </c>
      <c r="T125" s="49">
        <f t="shared" si="142"/>
        <v>1.0660723713857529E-2</v>
      </c>
      <c r="U125" s="49">
        <f t="shared" si="143"/>
        <v>4.1265712836566201E-2</v>
      </c>
      <c r="V125" s="49">
        <f t="shared" si="144"/>
        <v>1.2886042430446039E-2</v>
      </c>
    </row>
    <row r="126" spans="1:22" s="2" customFormat="1" x14ac:dyDescent="0.25">
      <c r="A126" s="15" t="s">
        <v>81</v>
      </c>
      <c r="B126" s="73">
        <v>6975103.8853432536</v>
      </c>
      <c r="C126" s="73">
        <v>12017002.763234381</v>
      </c>
      <c r="D126" s="73">
        <v>12155600.702440362</v>
      </c>
      <c r="E126" s="17">
        <v>1866627.0399237308</v>
      </c>
      <c r="F126" s="17">
        <v>3366367.1995672672</v>
      </c>
      <c r="G126" s="17">
        <v>3545847.3532951623</v>
      </c>
      <c r="H126" s="17">
        <v>738217.94785293564</v>
      </c>
      <c r="I126" s="17">
        <v>1120202.3262675304</v>
      </c>
      <c r="J126" s="17">
        <v>1147913.5598671162</v>
      </c>
      <c r="K126" s="49">
        <f t="shared" si="135"/>
        <v>-0.41956376121645311</v>
      </c>
      <c r="L126" s="49">
        <f t="shared" si="136"/>
        <v>-0.42618188470579416</v>
      </c>
      <c r="M126" s="49"/>
      <c r="N126" s="49">
        <f t="shared" si="137"/>
        <v>-0.44550700227720907</v>
      </c>
      <c r="O126" s="49">
        <f t="shared" si="138"/>
        <v>-0.4735737740686804</v>
      </c>
      <c r="P126" s="44"/>
      <c r="Q126" s="49">
        <f t="shared" si="139"/>
        <v>-0.34099588034900047</v>
      </c>
      <c r="R126" s="49">
        <f t="shared" si="140"/>
        <v>-0.35690458440233719</v>
      </c>
      <c r="S126" s="49">
        <f t="shared" si="141"/>
        <v>6.403292674991904E-3</v>
      </c>
      <c r="T126" s="49">
        <f t="shared" si="142"/>
        <v>2.9565318135241288E-3</v>
      </c>
      <c r="U126" s="49">
        <f t="shared" si="143"/>
        <v>1.0166288783072932E-2</v>
      </c>
      <c r="V126" s="49">
        <f t="shared" si="144"/>
        <v>3.9728353711087775E-3</v>
      </c>
    </row>
    <row r="127" spans="1:22" s="2" customFormat="1" x14ac:dyDescent="0.25">
      <c r="A127" s="15" t="s">
        <v>85</v>
      </c>
      <c r="B127" s="73">
        <v>4808030.1998494659</v>
      </c>
      <c r="C127" s="73">
        <v>5489710.1773769036</v>
      </c>
      <c r="D127" s="73">
        <v>4488579.2520691659</v>
      </c>
      <c r="E127" s="17">
        <v>1336273.317497575</v>
      </c>
      <c r="F127" s="17">
        <v>1549915.1760293094</v>
      </c>
      <c r="G127" s="17">
        <v>1308557.9735648129</v>
      </c>
      <c r="H127" s="17">
        <v>424268.5676891405</v>
      </c>
      <c r="I127" s="17">
        <v>503274.28141726472</v>
      </c>
      <c r="J127" s="17">
        <v>460562.40938961785</v>
      </c>
      <c r="K127" s="49">
        <f t="shared" si="135"/>
        <v>-0.12417412859728752</v>
      </c>
      <c r="L127" s="49">
        <f t="shared" si="136"/>
        <v>7.1169724280358421E-2</v>
      </c>
      <c r="M127" s="49"/>
      <c r="N127" s="49">
        <f t="shared" si="137"/>
        <v>-0.13784100048562556</v>
      </c>
      <c r="O127" s="49">
        <f t="shared" si="138"/>
        <v>2.1180065761442018E-2</v>
      </c>
      <c r="P127" s="44"/>
      <c r="Q127" s="49">
        <f t="shared" si="139"/>
        <v>-0.15698341172061717</v>
      </c>
      <c r="R127" s="49">
        <f t="shared" si="140"/>
        <v>-7.8803308651649362E-2</v>
      </c>
      <c r="S127" s="49">
        <f t="shared" si="141"/>
        <v>4.4138732649601055E-3</v>
      </c>
      <c r="T127" s="49">
        <f t="shared" si="142"/>
        <v>1.6991777584106471E-3</v>
      </c>
      <c r="U127" s="49">
        <f t="shared" si="143"/>
        <v>4.6442511579790008E-3</v>
      </c>
      <c r="V127" s="49">
        <f t="shared" si="144"/>
        <v>1.7848792309206048E-3</v>
      </c>
    </row>
    <row r="128" spans="1:22" s="2" customFormat="1" x14ac:dyDescent="0.25">
      <c r="A128" s="15" t="s">
        <v>82</v>
      </c>
      <c r="B128" s="73">
        <v>566115.93183560495</v>
      </c>
      <c r="C128" s="73">
        <v>789689.57089805859</v>
      </c>
      <c r="D128" s="73">
        <v>331555.71881132241</v>
      </c>
      <c r="E128" s="17">
        <v>97093.957558976297</v>
      </c>
      <c r="F128" s="17">
        <v>196272.13416500951</v>
      </c>
      <c r="G128" s="17">
        <v>38776.653934234513</v>
      </c>
      <c r="H128" s="17">
        <v>31131.629585865187</v>
      </c>
      <c r="I128" s="17">
        <v>61171.853184748456</v>
      </c>
      <c r="J128" s="17">
        <v>15704.274305880404</v>
      </c>
      <c r="K128" s="49">
        <f t="shared" si="135"/>
        <v>-0.28311585628286695</v>
      </c>
      <c r="L128" s="49">
        <f t="shared" si="136"/>
        <v>0.70745337726405844</v>
      </c>
      <c r="M128" s="49"/>
      <c r="N128" s="49">
        <f t="shared" si="137"/>
        <v>-0.50530951338539143</v>
      </c>
      <c r="O128" s="49">
        <f t="shared" si="138"/>
        <v>1.5039282069991999</v>
      </c>
      <c r="P128" s="44"/>
      <c r="Q128" s="49">
        <f t="shared" si="139"/>
        <v>-0.49107918159937297</v>
      </c>
      <c r="R128" s="49">
        <f t="shared" si="140"/>
        <v>0.98236664614346869</v>
      </c>
      <c r="S128" s="49">
        <f t="shared" si="141"/>
        <v>5.1970638131087197E-4</v>
      </c>
      <c r="T128" s="49">
        <f t="shared" si="142"/>
        <v>1.2468086632837534E-4</v>
      </c>
      <c r="U128" s="49">
        <f t="shared" si="143"/>
        <v>6.6807109766943364E-4</v>
      </c>
      <c r="V128" s="49">
        <f t="shared" si="144"/>
        <v>2.169480426436836E-4</v>
      </c>
    </row>
    <row r="129" spans="1:22" s="2" customFormat="1" ht="14.4" customHeight="1" x14ac:dyDescent="0.25">
      <c r="A129" s="15" t="s">
        <v>84</v>
      </c>
      <c r="B129" s="73">
        <v>195841.59861723782</v>
      </c>
      <c r="C129" s="73">
        <v>147903.61714982986</v>
      </c>
      <c r="D129" s="73">
        <v>195262.42102784754</v>
      </c>
      <c r="E129" s="17">
        <v>11536.941939181852</v>
      </c>
      <c r="F129" s="17">
        <v>9723.4107213042862</v>
      </c>
      <c r="G129" s="17">
        <v>10521.963825822555</v>
      </c>
      <c r="H129" s="17">
        <v>5197.5110898283947</v>
      </c>
      <c r="I129" s="17">
        <v>4029.2192321354323</v>
      </c>
      <c r="J129" s="17">
        <v>5327.8454134963822</v>
      </c>
      <c r="K129" s="49">
        <f t="shared" si="135"/>
        <v>0.32411635625412488</v>
      </c>
      <c r="L129" s="49">
        <f t="shared" si="136"/>
        <v>2.966149791350182E-3</v>
      </c>
      <c r="M129" s="49"/>
      <c r="N129" s="49">
        <f t="shared" si="137"/>
        <v>0.18651183929771312</v>
      </c>
      <c r="O129" s="49">
        <f t="shared" si="138"/>
        <v>9.6462802016899246E-2</v>
      </c>
      <c r="P129" s="44"/>
      <c r="Q129" s="49">
        <f t="shared" si="139"/>
        <v>0.28995489954359799</v>
      </c>
      <c r="R129" s="49">
        <f t="shared" si="140"/>
        <v>-2.4462857600527868E-2</v>
      </c>
      <c r="S129" s="49">
        <f t="shared" si="141"/>
        <v>1.797867235382045E-4</v>
      </c>
      <c r="T129" s="49">
        <f t="shared" si="142"/>
        <v>2.0815813179447891E-5</v>
      </c>
      <c r="U129" s="49">
        <f t="shared" si="143"/>
        <v>1.2512528403559473E-4</v>
      </c>
      <c r="V129" s="49">
        <f t="shared" si="144"/>
        <v>1.4289762043893887E-5</v>
      </c>
    </row>
    <row r="130" spans="1:22" s="2" customFormat="1" x14ac:dyDescent="0.25">
      <c r="A130" s="15" t="s">
        <v>89</v>
      </c>
      <c r="B130" s="73">
        <v>30745.920915101768</v>
      </c>
      <c r="C130" s="73">
        <v>42079.200227829213</v>
      </c>
      <c r="D130" s="73">
        <v>52301.10268020034</v>
      </c>
      <c r="E130" s="17">
        <v>6318.9171269639983</v>
      </c>
      <c r="F130" s="17">
        <v>9321.9413853654005</v>
      </c>
      <c r="G130" s="17">
        <v>11541.567011630819</v>
      </c>
      <c r="H130" s="17">
        <v>2818.8625545689802</v>
      </c>
      <c r="I130" s="17">
        <v>3982.4676357565613</v>
      </c>
      <c r="J130" s="17">
        <v>4872.4979999376174</v>
      </c>
      <c r="K130" s="49">
        <f t="shared" si="135"/>
        <v>-0.26933209878908643</v>
      </c>
      <c r="L130" s="49">
        <f t="shared" si="136"/>
        <v>-0.41213627744905523</v>
      </c>
      <c r="M130" s="49"/>
      <c r="N130" s="49">
        <f t="shared" si="137"/>
        <v>-0.32214579927694859</v>
      </c>
      <c r="O130" s="49">
        <f t="shared" si="138"/>
        <v>-0.45250786824733452</v>
      </c>
      <c r="P130" s="44"/>
      <c r="Q130" s="49">
        <f t="shared" si="139"/>
        <v>-0.29218193030375439</v>
      </c>
      <c r="R130" s="49">
        <f t="shared" si="140"/>
        <v>-0.42147486677160872</v>
      </c>
      <c r="S130" s="49">
        <f t="shared" si="141"/>
        <v>2.8225404727697911E-5</v>
      </c>
      <c r="T130" s="49">
        <f t="shared" si="142"/>
        <v>1.128942590026998E-5</v>
      </c>
      <c r="U130" s="49">
        <f t="shared" si="143"/>
        <v>3.5598668794989977E-5</v>
      </c>
      <c r="V130" s="49">
        <f t="shared" si="144"/>
        <v>1.4123955928878355E-5</v>
      </c>
    </row>
    <row r="131" spans="1:22" s="2" customFormat="1" ht="13.2" customHeight="1" x14ac:dyDescent="0.25">
      <c r="A131" s="15" t="s">
        <v>83</v>
      </c>
      <c r="B131" s="73">
        <v>20917.795208246705</v>
      </c>
      <c r="C131" s="73">
        <v>68321.983580918313</v>
      </c>
      <c r="D131" s="73">
        <v>268788.45892960671</v>
      </c>
      <c r="E131" s="17">
        <v>5812.7786321287495</v>
      </c>
      <c r="F131" s="17">
        <v>21340.781220656223</v>
      </c>
      <c r="G131" s="17">
        <v>97129.407702282828</v>
      </c>
      <c r="H131" s="17">
        <v>1909.2822080343371</v>
      </c>
      <c r="I131" s="17">
        <v>8154.5006262838624</v>
      </c>
      <c r="J131" s="17">
        <v>24984.500295825863</v>
      </c>
      <c r="K131" s="49">
        <f t="shared" si="135"/>
        <v>-0.69383507164319436</v>
      </c>
      <c r="L131" s="49">
        <f t="shared" si="136"/>
        <v>-0.92217748004677202</v>
      </c>
      <c r="M131" s="49"/>
      <c r="N131" s="49">
        <f t="shared" si="137"/>
        <v>-0.72762109446572509</v>
      </c>
      <c r="O131" s="49">
        <f t="shared" si="138"/>
        <v>-0.94015428725823336</v>
      </c>
      <c r="P131" s="44"/>
      <c r="Q131" s="49">
        <f t="shared" si="139"/>
        <v>-0.76586154130882356</v>
      </c>
      <c r="R131" s="49">
        <f t="shared" si="140"/>
        <v>-0.92358133300935707</v>
      </c>
      <c r="S131" s="49">
        <f t="shared" si="141"/>
        <v>1.92029777671699E-5</v>
      </c>
      <c r="T131" s="49">
        <f t="shared" si="142"/>
        <v>7.6465948917482206E-6</v>
      </c>
      <c r="U131" s="49">
        <f t="shared" si="143"/>
        <v>5.7799854839097674E-5</v>
      </c>
      <c r="V131" s="49">
        <f t="shared" si="144"/>
        <v>2.8920211788680188E-5</v>
      </c>
    </row>
    <row r="132" spans="1:22" s="2" customFormat="1" x14ac:dyDescent="0.25">
      <c r="A132" s="15" t="s">
        <v>86</v>
      </c>
      <c r="B132" s="73">
        <v>18360.34214401841</v>
      </c>
      <c r="C132" s="73">
        <v>36462.625939362049</v>
      </c>
      <c r="D132" s="73">
        <v>58339.91091495991</v>
      </c>
      <c r="E132" s="17">
        <v>795.46765635936413</v>
      </c>
      <c r="F132" s="17">
        <v>1786.8890091059436</v>
      </c>
      <c r="G132" s="17">
        <v>3787.1460930349422</v>
      </c>
      <c r="H132" s="17">
        <v>416.02815112285242</v>
      </c>
      <c r="I132" s="17">
        <v>816.76303429326595</v>
      </c>
      <c r="J132" s="17">
        <v>1340.5319996117514</v>
      </c>
      <c r="K132" s="49">
        <f t="shared" si="135"/>
        <v>-0.49646133071841936</v>
      </c>
      <c r="L132" s="49">
        <f t="shared" si="136"/>
        <v>-0.68528676413679046</v>
      </c>
      <c r="M132" s="49"/>
      <c r="N132" s="49">
        <f t="shared" si="137"/>
        <v>-0.55483096470699633</v>
      </c>
      <c r="O132" s="49">
        <f t="shared" si="138"/>
        <v>-0.78995590959051376</v>
      </c>
      <c r="P132" s="44"/>
      <c r="Q132" s="49">
        <f t="shared" si="139"/>
        <v>-0.49063787946422432</v>
      </c>
      <c r="R132" s="49">
        <f t="shared" si="140"/>
        <v>-0.68965444223387151</v>
      </c>
      <c r="S132" s="49">
        <f t="shared" si="141"/>
        <v>1.6855181842980198E-5</v>
      </c>
      <c r="T132" s="49">
        <f t="shared" si="142"/>
        <v>1.6661752368575196E-6</v>
      </c>
      <c r="U132" s="49">
        <f t="shared" si="143"/>
        <v>3.084709160780365E-5</v>
      </c>
      <c r="V132" s="49">
        <f t="shared" si="144"/>
        <v>2.8966776772069195E-6</v>
      </c>
    </row>
    <row r="133" spans="1:22" s="2" customFormat="1" x14ac:dyDescent="0.25">
      <c r="A133" s="15" t="s">
        <v>90</v>
      </c>
      <c r="B133" s="73">
        <v>7218.6649492669103</v>
      </c>
      <c r="C133" s="73">
        <v>7917.2663889002797</v>
      </c>
      <c r="D133" s="73">
        <v>6264.9788992035392</v>
      </c>
      <c r="E133" s="17">
        <v>609.76419144728288</v>
      </c>
      <c r="F133" s="17">
        <v>649.1457546474752</v>
      </c>
      <c r="G133" s="17">
        <v>616.93767477012477</v>
      </c>
      <c r="H133" s="17">
        <v>1022.2357989707174</v>
      </c>
      <c r="I133" s="17">
        <v>1386.545335659245</v>
      </c>
      <c r="J133" s="17">
        <v>1320.1916150797908</v>
      </c>
      <c r="K133" s="49">
        <f t="shared" si="135"/>
        <v>-8.8237707981227376E-2</v>
      </c>
      <c r="L133" s="49">
        <f t="shared" si="136"/>
        <v>0.15222494207995055</v>
      </c>
      <c r="M133" s="49"/>
      <c r="N133" s="49">
        <f t="shared" si="137"/>
        <v>-6.0666749983721069E-2</v>
      </c>
      <c r="O133" s="49">
        <f t="shared" si="138"/>
        <v>-1.1627565662146956E-2</v>
      </c>
      <c r="P133" s="44"/>
      <c r="Q133" s="49">
        <f t="shared" si="139"/>
        <v>-0.26274621342641746</v>
      </c>
      <c r="R133" s="49">
        <f t="shared" si="140"/>
        <v>-0.22569134109450115</v>
      </c>
      <c r="S133" s="49">
        <f t="shared" si="141"/>
        <v>6.6268868754758207E-6</v>
      </c>
      <c r="T133" s="49">
        <f t="shared" si="142"/>
        <v>4.0940113544655577E-6</v>
      </c>
      <c r="U133" s="49">
        <f t="shared" si="143"/>
        <v>6.6979444099265189E-6</v>
      </c>
      <c r="V133" s="49">
        <f t="shared" si="144"/>
        <v>4.9174298463627526E-6</v>
      </c>
    </row>
    <row r="134" spans="1:22" s="39" customFormat="1" x14ac:dyDescent="0.25">
      <c r="A134" s="71" t="s">
        <v>59</v>
      </c>
      <c r="B134" s="92">
        <v>159515586.77983958</v>
      </c>
      <c r="C134" s="92">
        <v>162644068.83902019</v>
      </c>
      <c r="D134" s="92">
        <v>152214472.71621045</v>
      </c>
      <c r="E134" s="72">
        <v>49098988.581004098</v>
      </c>
      <c r="F134" s="72">
        <v>52786699.924970627</v>
      </c>
      <c r="G134" s="72">
        <v>50287694.710150272</v>
      </c>
      <c r="H134" s="72">
        <v>28237943.580962949</v>
      </c>
      <c r="I134" s="72">
        <v>30820259.727715924</v>
      </c>
      <c r="J134" s="72">
        <v>28548008.741762817</v>
      </c>
      <c r="K134" s="42">
        <f t="shared" ref="K134:K136" si="145">(B134-C134)/C134</f>
        <v>-1.923514384208555E-2</v>
      </c>
      <c r="L134" s="42">
        <f t="shared" ref="L134:L136" si="146">(B134-D134)/D134</f>
        <v>4.7965964952894853E-2</v>
      </c>
      <c r="M134" s="42"/>
      <c r="N134" s="42">
        <f t="shared" ref="N134:N136" si="147">(E134-F134)/F134</f>
        <v>-6.986061544305909E-2</v>
      </c>
      <c r="O134" s="42">
        <f t="shared" ref="O134:O136" si="148">(E134-G134)/G134</f>
        <v>-2.3638111390821826E-2</v>
      </c>
      <c r="Q134" s="42">
        <f t="shared" ref="Q134:Q136" si="149">(H134-I134)/I134</f>
        <v>-8.3786320088365784E-2</v>
      </c>
      <c r="R134" s="42">
        <f t="shared" ref="R134:R136" si="150">(H134-J134)/J134</f>
        <v>-1.0861183475339027E-2</v>
      </c>
      <c r="S134" s="42">
        <v>1</v>
      </c>
      <c r="T134" s="42">
        <v>1</v>
      </c>
      <c r="U134" s="42">
        <v>1</v>
      </c>
      <c r="V134" s="42">
        <v>1</v>
      </c>
    </row>
    <row r="135" spans="1:22" s="2" customFormat="1" x14ac:dyDescent="0.25">
      <c r="A135" s="15" t="s">
        <v>224</v>
      </c>
      <c r="B135" s="73">
        <v>61351385.359943517</v>
      </c>
      <c r="C135" s="73">
        <v>62988025.09466444</v>
      </c>
      <c r="D135" s="73">
        <v>56351355.432919405</v>
      </c>
      <c r="E135" s="17">
        <v>18784361.774475958</v>
      </c>
      <c r="F135" s="17">
        <v>20602065.528123431</v>
      </c>
      <c r="G135" s="17">
        <v>17983060.329595454</v>
      </c>
      <c r="H135" s="17">
        <v>12824149.859109698</v>
      </c>
      <c r="I135" s="17">
        <v>14035063.397108201</v>
      </c>
      <c r="J135" s="17">
        <v>11504517.407225747</v>
      </c>
      <c r="K135" s="49">
        <f t="shared" si="145"/>
        <v>-2.5983347346757165E-2</v>
      </c>
      <c r="L135" s="49">
        <f t="shared" si="146"/>
        <v>8.8729541438912526E-2</v>
      </c>
      <c r="M135" s="49"/>
      <c r="N135" s="49">
        <f t="shared" si="147"/>
        <v>-8.8229199696805399E-2</v>
      </c>
      <c r="O135" s="49">
        <f t="shared" si="148"/>
        <v>4.4558680791487407E-2</v>
      </c>
      <c r="P135" s="44"/>
      <c r="Q135" s="49">
        <f t="shared" si="149"/>
        <v>-8.6277739097922496E-2</v>
      </c>
      <c r="R135" s="49">
        <f t="shared" si="150"/>
        <v>0.11470558956737444</v>
      </c>
      <c r="S135" s="49">
        <f>B135/$B$134</f>
        <v>0.3846105988665518</v>
      </c>
      <c r="T135" s="49">
        <f>H135/$H$134</f>
        <v>0.45414602597886411</v>
      </c>
      <c r="U135" s="49">
        <f>C135/$C$134</f>
        <v>0.38727526644090499</v>
      </c>
      <c r="V135" s="49">
        <f>I135/$I$134</f>
        <v>0.45538433228993208</v>
      </c>
    </row>
    <row r="136" spans="1:22" s="2" customFormat="1" ht="13.2" customHeight="1" x14ac:dyDescent="0.25">
      <c r="A136" s="15" t="s">
        <v>116</v>
      </c>
      <c r="B136" s="73">
        <v>57182546.883495986</v>
      </c>
      <c r="C136" s="73">
        <v>62063254.871321008</v>
      </c>
      <c r="D136" s="73">
        <v>62459037.801281467</v>
      </c>
      <c r="E136" s="17">
        <v>19900161.98770323</v>
      </c>
      <c r="F136" s="17">
        <v>21783379.81124628</v>
      </c>
      <c r="G136" s="17">
        <v>22486637.925663803</v>
      </c>
      <c r="H136" s="17">
        <v>11146070.741036354</v>
      </c>
      <c r="I136" s="17">
        <v>12291587.816745026</v>
      </c>
      <c r="J136" s="17">
        <v>12686484.958855869</v>
      </c>
      <c r="K136" s="49">
        <f t="shared" si="145"/>
        <v>-7.8640864033709609E-2</v>
      </c>
      <c r="L136" s="49">
        <f t="shared" si="146"/>
        <v>-8.4479221959407505E-2</v>
      </c>
      <c r="M136" s="49"/>
      <c r="N136" s="49">
        <f t="shared" si="147"/>
        <v>-8.6452049216475826E-2</v>
      </c>
      <c r="O136" s="49">
        <f t="shared" si="148"/>
        <v>-0.11502279471528512</v>
      </c>
      <c r="P136" s="44"/>
      <c r="Q136" s="49">
        <f t="shared" si="149"/>
        <v>-9.3195207387943499E-2</v>
      </c>
      <c r="R136" s="49">
        <f t="shared" si="150"/>
        <v>-0.12142167218227151</v>
      </c>
      <c r="S136" s="49">
        <f t="shared" ref="S136:S141" si="151">B136/$B$134</f>
        <v>0.35847623444107857</v>
      </c>
      <c r="T136" s="49">
        <f t="shared" ref="T136:T141" si="152">H136/$H$134</f>
        <v>0.39471963349875988</v>
      </c>
      <c r="U136" s="49">
        <f t="shared" ref="U136:U141" si="153">C136/$C$134</f>
        <v>0.38158941370772764</v>
      </c>
      <c r="V136" s="49">
        <f t="shared" ref="V136:V141" si="154">I136/$I$134</f>
        <v>0.39881519251739123</v>
      </c>
    </row>
    <row r="137" spans="1:22" s="2" customFormat="1" x14ac:dyDescent="0.25">
      <c r="A137" s="15" t="s">
        <v>87</v>
      </c>
      <c r="B137" s="73">
        <v>19988303.327252593</v>
      </c>
      <c r="C137" s="73">
        <v>22798218.320900835</v>
      </c>
      <c r="D137" s="73">
        <v>23222923.729940969</v>
      </c>
      <c r="E137" s="17">
        <v>5692046.9836333301</v>
      </c>
      <c r="F137" s="17">
        <v>6737906.8969642976</v>
      </c>
      <c r="G137" s="17">
        <v>7131580.7725584256</v>
      </c>
      <c r="H137" s="17">
        <v>2637813.8680311558</v>
      </c>
      <c r="I137" s="17">
        <v>3180058.9536591312</v>
      </c>
      <c r="J137" s="17">
        <v>3373841.0111824824</v>
      </c>
      <c r="K137" s="49">
        <f>(B137-C137)/C137</f>
        <v>-0.1232515170307051</v>
      </c>
      <c r="L137" s="49">
        <f>(B137-D137)/D137</f>
        <v>-0.13928566619361665</v>
      </c>
      <c r="M137" s="49"/>
      <c r="N137" s="49">
        <f>(E137-F137)/F137</f>
        <v>-0.15522029753812272</v>
      </c>
      <c r="O137" s="49">
        <f>(E137-G137)/G137</f>
        <v>-0.2018533947570601</v>
      </c>
      <c r="P137" s="44"/>
      <c r="Q137" s="49">
        <f>(H137-I137)/I137</f>
        <v>-0.17051416138183279</v>
      </c>
      <c r="R137" s="49">
        <f>(H137-J137)/J137</f>
        <v>-0.21815703250739718</v>
      </c>
      <c r="S137" s="49">
        <f t="shared" si="151"/>
        <v>0.12530627088398624</v>
      </c>
      <c r="T137" s="49">
        <f t="shared" si="152"/>
        <v>9.3413808993140682E-2</v>
      </c>
      <c r="U137" s="49">
        <f t="shared" si="153"/>
        <v>0.14017245438851983</v>
      </c>
      <c r="V137" s="49">
        <f t="shared" si="154"/>
        <v>0.10318079671468115</v>
      </c>
    </row>
    <row r="138" spans="1:22" s="2" customFormat="1" ht="13.2" customHeight="1" x14ac:dyDescent="0.25">
      <c r="A138" s="15" t="s">
        <v>88</v>
      </c>
      <c r="B138" s="73">
        <v>13449633.519754713</v>
      </c>
      <c r="C138" s="73">
        <v>7342028.1918658372</v>
      </c>
      <c r="D138" s="73">
        <v>5184178.4583093608</v>
      </c>
      <c r="E138" s="17">
        <v>2878160.1891563339</v>
      </c>
      <c r="F138" s="17">
        <v>1718299.0778894275</v>
      </c>
      <c r="G138" s="17">
        <v>1299402.427529658</v>
      </c>
      <c r="H138" s="17">
        <v>816815.87318383926</v>
      </c>
      <c r="I138" s="17">
        <v>459482.76460147183</v>
      </c>
      <c r="J138" s="17">
        <v>332321.15975547297</v>
      </c>
      <c r="K138" s="49">
        <f>(B138-C138)/C138</f>
        <v>0.83186895613604883</v>
      </c>
      <c r="L138" s="49">
        <f>(B138-D138)/D138</f>
        <v>1.5943615999941567</v>
      </c>
      <c r="M138" s="49"/>
      <c r="N138" s="49">
        <f>(E138-F138)/F138</f>
        <v>0.67500537373945058</v>
      </c>
      <c r="O138" s="49">
        <f>(E138-G138)/G138</f>
        <v>1.214987542102804</v>
      </c>
      <c r="P138" s="44"/>
      <c r="Q138" s="49">
        <f>(H138-I138)/I138</f>
        <v>0.77768555452193511</v>
      </c>
      <c r="R138" s="49">
        <f>(H138-J138)/J138</f>
        <v>1.457911117621475</v>
      </c>
      <c r="S138" s="49">
        <f t="shared" si="151"/>
        <v>8.4315481585618621E-2</v>
      </c>
      <c r="T138" s="49">
        <f t="shared" si="152"/>
        <v>2.8926181215777641E-2</v>
      </c>
      <c r="U138" s="49">
        <f t="shared" si="153"/>
        <v>4.514169034428632E-2</v>
      </c>
      <c r="V138" s="49">
        <f t="shared" si="154"/>
        <v>1.4908465037634643E-2</v>
      </c>
    </row>
    <row r="139" spans="1:22" s="2" customFormat="1" x14ac:dyDescent="0.25">
      <c r="A139" s="15" t="s">
        <v>81</v>
      </c>
      <c r="B139" s="73">
        <v>5404696.3484170726</v>
      </c>
      <c r="C139" s="73">
        <v>5296186.1582206534</v>
      </c>
      <c r="D139" s="73">
        <v>3501502.6541896677</v>
      </c>
      <c r="E139" s="17">
        <v>1318853.2996866452</v>
      </c>
      <c r="F139" s="17">
        <v>1385852.9643121155</v>
      </c>
      <c r="G139" s="17">
        <v>936507.04903307254</v>
      </c>
      <c r="H139" s="17">
        <v>646338.7538691666</v>
      </c>
      <c r="I139" s="17">
        <v>675750.00852474384</v>
      </c>
      <c r="J139" s="17">
        <v>488573.7629644621</v>
      </c>
      <c r="K139" s="49">
        <f>(B139-C139)/C139</f>
        <v>2.0488364070811862E-2</v>
      </c>
      <c r="L139" s="49">
        <f>(B139-D139)/D139</f>
        <v>0.54353627062089149</v>
      </c>
      <c r="M139" s="49"/>
      <c r="N139" s="49">
        <f>(E139-F139)/F139</f>
        <v>-4.8345435158574972E-2</v>
      </c>
      <c r="O139" s="49">
        <f>(E139-G139)/G139</f>
        <v>0.40826841725146495</v>
      </c>
      <c r="P139" s="44"/>
      <c r="Q139" s="49">
        <f>(H139-I139)/I139</f>
        <v>-4.3523868715571457E-2</v>
      </c>
      <c r="R139" s="49">
        <f>(H139-J139)/J139</f>
        <v>0.32290925723774488</v>
      </c>
      <c r="S139" s="49">
        <f t="shared" si="151"/>
        <v>3.3881932527863458E-2</v>
      </c>
      <c r="T139" s="49">
        <f t="shared" si="152"/>
        <v>2.2889016405036874E-2</v>
      </c>
      <c r="U139" s="49">
        <f t="shared" si="153"/>
        <v>3.2563045157598988E-2</v>
      </c>
      <c r="V139" s="49">
        <f t="shared" si="154"/>
        <v>2.1925513103871024E-2</v>
      </c>
    </row>
    <row r="140" spans="1:22" s="2" customFormat="1" x14ac:dyDescent="0.25">
      <c r="A140" s="15" t="s">
        <v>85</v>
      </c>
      <c r="B140" s="73">
        <v>1883178.4994923645</v>
      </c>
      <c r="C140" s="73">
        <v>1881450.2144128308</v>
      </c>
      <c r="D140" s="73">
        <v>1158823.0566319528</v>
      </c>
      <c r="E140" s="17">
        <v>469821.2529746092</v>
      </c>
      <c r="F140" s="17">
        <v>479157.97477437009</v>
      </c>
      <c r="G140" s="17">
        <v>318450.58387465344</v>
      </c>
      <c r="H140" s="17">
        <v>146758.16876864119</v>
      </c>
      <c r="I140" s="17">
        <v>150080.5561409526</v>
      </c>
      <c r="J140" s="17">
        <v>89387.081037915035</v>
      </c>
      <c r="K140" s="49">
        <f>(B140-C140)/C140</f>
        <v>9.1859198095925639E-4</v>
      </c>
      <c r="L140" s="49">
        <f>(B140-D140)/D140</f>
        <v>0.62507855596669415</v>
      </c>
      <c r="M140" s="49"/>
      <c r="N140" s="49">
        <f>(E140-F140)/F140</f>
        <v>-1.9485685914248711E-2</v>
      </c>
      <c r="O140" s="49">
        <f>(E140-G140)/G140</f>
        <v>0.47533487694761883</v>
      </c>
      <c r="P140" s="44"/>
      <c r="Q140" s="49">
        <f>(H140-I140)/I140</f>
        <v>-2.213736047986849E-2</v>
      </c>
      <c r="R140" s="49">
        <f>(H140-J140)/J140</f>
        <v>0.64182751091727941</v>
      </c>
      <c r="S140" s="49">
        <f t="shared" si="151"/>
        <v>1.1805608075726745E-2</v>
      </c>
      <c r="T140" s="49">
        <f t="shared" si="152"/>
        <v>5.1971974640384402E-3</v>
      </c>
      <c r="U140" s="49">
        <f t="shared" si="153"/>
        <v>1.1567899326688814E-2</v>
      </c>
      <c r="V140" s="49">
        <f t="shared" si="154"/>
        <v>4.8695422253690075E-3</v>
      </c>
    </row>
    <row r="141" spans="1:22" s="2" customFormat="1" ht="14.4" customHeight="1" x14ac:dyDescent="0.25">
      <c r="A141" s="15" t="s">
        <v>83</v>
      </c>
      <c r="B141" s="73">
        <v>255842.84148332477</v>
      </c>
      <c r="C141" s="73">
        <v>274905.98763462063</v>
      </c>
      <c r="D141" s="73">
        <v>336651.58293761848</v>
      </c>
      <c r="E141" s="17">
        <v>55583.093373988107</v>
      </c>
      <c r="F141" s="17">
        <v>80037.671660705164</v>
      </c>
      <c r="G141" s="17">
        <v>132055.62189520858</v>
      </c>
      <c r="H141" s="17">
        <v>19996.316964096259</v>
      </c>
      <c r="I141" s="17">
        <v>28236.230936397598</v>
      </c>
      <c r="J141" s="17">
        <v>72883.360740870688</v>
      </c>
      <c r="K141" s="49">
        <f>(B141-C141)/C141</f>
        <v>-6.9344237698572134E-2</v>
      </c>
      <c r="L141" s="49">
        <f>(B141-D141)/D141</f>
        <v>-0.24003671911819757</v>
      </c>
      <c r="M141" s="49"/>
      <c r="N141" s="49">
        <f>(E141-F141)/F141</f>
        <v>-0.30553835186991246</v>
      </c>
      <c r="O141" s="49">
        <f>(E141-G141)/G141</f>
        <v>-0.57909332010040793</v>
      </c>
      <c r="P141" s="44"/>
      <c r="Q141" s="49">
        <f>(H141-I141)/I141</f>
        <v>-0.29182060420393324</v>
      </c>
      <c r="R141" s="49">
        <f>(H141-J141)/J141</f>
        <v>-0.72563947709284271</v>
      </c>
      <c r="S141" s="49">
        <f t="shared" si="151"/>
        <v>1.6038736191744964E-3</v>
      </c>
      <c r="T141" s="49">
        <f t="shared" si="152"/>
        <v>7.081364443824829E-4</v>
      </c>
      <c r="U141" s="49">
        <f t="shared" si="153"/>
        <v>1.6902306342736276E-3</v>
      </c>
      <c r="V141" s="49">
        <f t="shared" si="154"/>
        <v>9.1615811112082969E-4</v>
      </c>
    </row>
    <row r="142" spans="1:22" s="2" customFormat="1" ht="14.4" customHeight="1" x14ac:dyDescent="0.25">
      <c r="A142" s="15" t="s">
        <v>84</v>
      </c>
      <c r="B142" s="73"/>
      <c r="C142" s="73"/>
      <c r="D142" s="73"/>
      <c r="E142" s="17"/>
      <c r="F142" s="17"/>
      <c r="G142" s="17"/>
      <c r="H142" s="17"/>
      <c r="I142" s="17"/>
      <c r="J142" s="17"/>
      <c r="K142" s="49"/>
      <c r="L142" s="49"/>
      <c r="M142" s="49"/>
      <c r="N142" s="49"/>
      <c r="O142" s="49"/>
      <c r="P142" s="44"/>
      <c r="Q142" s="49"/>
      <c r="R142" s="49"/>
      <c r="S142" s="49"/>
      <c r="T142" s="49"/>
      <c r="U142" s="49"/>
      <c r="V142" s="49"/>
    </row>
    <row r="143" spans="1:22" s="2" customFormat="1" x14ac:dyDescent="0.25">
      <c r="A143" s="114" t="s">
        <v>80</v>
      </c>
      <c r="B143" s="115">
        <v>1248815145.518512</v>
      </c>
      <c r="C143" s="115">
        <v>1344688275.8895741</v>
      </c>
      <c r="D143" s="115">
        <v>1244085771.2658949</v>
      </c>
      <c r="E143" s="116">
        <v>450493849.61439997</v>
      </c>
      <c r="F143" s="116">
        <v>502431440.94693118</v>
      </c>
      <c r="G143" s="116">
        <v>481645823.67513078</v>
      </c>
      <c r="H143" s="116">
        <v>277928457.47162664</v>
      </c>
      <c r="I143" s="116">
        <v>312785713.01930135</v>
      </c>
      <c r="J143" s="116">
        <v>294805187.1452899</v>
      </c>
      <c r="K143" s="48">
        <f t="shared" ref="K143" si="155">(B143-C143)/C143</f>
        <v>-7.1297662134844966E-2</v>
      </c>
      <c r="L143" s="48">
        <f t="shared" ref="L143" si="156">(B143-D143)/D143</f>
        <v>3.8014856867986196E-3</v>
      </c>
      <c r="M143" s="48"/>
      <c r="N143" s="48">
        <f t="shared" ref="N143" si="157">(E143-F143)/F143</f>
        <v>-0.10337249443355809</v>
      </c>
      <c r="O143" s="48">
        <f t="shared" ref="O143" si="158">(E143-G143)/G143</f>
        <v>-6.4678177468725992E-2</v>
      </c>
      <c r="P143" s="58"/>
      <c r="Q143" s="48">
        <f t="shared" ref="Q143" si="159">(H143-I143)/I143</f>
        <v>-0.11144132898910171</v>
      </c>
      <c r="R143" s="48">
        <f t="shared" ref="R143" si="160">(H143-J143)/J143</f>
        <v>-5.7247058089740593E-2</v>
      </c>
      <c r="S143" s="54"/>
      <c r="T143" s="54"/>
      <c r="U143" s="54"/>
      <c r="V143" s="54"/>
    </row>
    <row r="146" spans="1:22" s="39" customFormat="1" ht="15.6" x14ac:dyDescent="0.3">
      <c r="A146" s="117" t="s">
        <v>321</v>
      </c>
      <c r="B146" s="99"/>
      <c r="C146" s="99"/>
      <c r="D146" s="99"/>
      <c r="E146" s="104"/>
      <c r="F146" s="104"/>
      <c r="G146" s="104"/>
      <c r="H146" s="104"/>
      <c r="I146" s="104"/>
      <c r="J146" s="104"/>
    </row>
    <row r="147" spans="1:22" x14ac:dyDescent="0.25">
      <c r="A147" s="44"/>
    </row>
    <row r="148" spans="1:22" s="2" customFormat="1" x14ac:dyDescent="0.25">
      <c r="A148" s="13" t="s">
        <v>296</v>
      </c>
      <c r="B148" s="76" t="s">
        <v>63</v>
      </c>
      <c r="C148" s="76" t="s">
        <v>64</v>
      </c>
      <c r="D148" s="76" t="s">
        <v>65</v>
      </c>
      <c r="E148" s="31" t="s">
        <v>66</v>
      </c>
      <c r="F148" s="31" t="s">
        <v>67</v>
      </c>
      <c r="G148" s="31" t="s">
        <v>68</v>
      </c>
      <c r="H148" s="31" t="s">
        <v>69</v>
      </c>
      <c r="I148" s="31" t="s">
        <v>70</v>
      </c>
      <c r="J148" s="31" t="s">
        <v>71</v>
      </c>
      <c r="K148" s="32" t="s">
        <v>72</v>
      </c>
      <c r="L148" s="32" t="s">
        <v>73</v>
      </c>
      <c r="M148" s="32"/>
      <c r="N148" s="32" t="s">
        <v>74</v>
      </c>
      <c r="O148" s="32" t="s">
        <v>75</v>
      </c>
      <c r="P148" s="32"/>
      <c r="Q148" s="32" t="s">
        <v>76</v>
      </c>
      <c r="R148" s="32" t="s">
        <v>77</v>
      </c>
      <c r="S148" s="32" t="s">
        <v>123</v>
      </c>
      <c r="T148" s="32" t="s">
        <v>124</v>
      </c>
      <c r="U148" s="32" t="s">
        <v>125</v>
      </c>
      <c r="V148" s="32" t="s">
        <v>126</v>
      </c>
    </row>
    <row r="149" spans="1:22" s="2" customFormat="1" x14ac:dyDescent="0.25">
      <c r="A149" s="33" t="s">
        <v>58</v>
      </c>
      <c r="B149" s="73">
        <v>207442610.05381018</v>
      </c>
      <c r="C149" s="73">
        <v>222215490.15674558</v>
      </c>
      <c r="D149" s="73">
        <v>212618606.6914787</v>
      </c>
      <c r="E149" s="17">
        <v>76434108.05105716</v>
      </c>
      <c r="F149" s="17">
        <v>85022629.563463911</v>
      </c>
      <c r="G149" s="17">
        <v>84656459.681693867</v>
      </c>
      <c r="H149" s="17">
        <v>46093096.12479955</v>
      </c>
      <c r="I149" s="17">
        <v>51030300.688909598</v>
      </c>
      <c r="J149" s="17">
        <v>49816526.493799657</v>
      </c>
      <c r="K149" s="29">
        <f>(B149-C149)/C149</f>
        <v>-6.6479974427142596E-2</v>
      </c>
      <c r="L149" s="29">
        <f>(B149-D149)/D149</f>
        <v>-2.4344043629159776E-2</v>
      </c>
      <c r="M149" s="29"/>
      <c r="N149" s="29">
        <f>(E149-F149)/F149</f>
        <v>-0.10101453644168902</v>
      </c>
      <c r="O149" s="29">
        <f>(E149-G149)/G149</f>
        <v>-9.7126098369250735E-2</v>
      </c>
      <c r="Q149" s="29">
        <f>(H149-I149)/I149</f>
        <v>-9.6750450172892077E-2</v>
      </c>
      <c r="R149" s="29">
        <f>(H149-J149)/J149</f>
        <v>-7.4742874123581021E-2</v>
      </c>
      <c r="S149" s="29">
        <f>B149/B151</f>
        <v>0.70345057269821409</v>
      </c>
      <c r="T149" s="29">
        <f>H149/H151</f>
        <v>0.73476860115965592</v>
      </c>
      <c r="U149" s="29">
        <f>C149/C151</f>
        <v>0.70362544774162405</v>
      </c>
      <c r="V149" s="29">
        <f>I149/I151</f>
        <v>0.73680776785525348</v>
      </c>
    </row>
    <row r="150" spans="1:22" s="2" customFormat="1" x14ac:dyDescent="0.25">
      <c r="A150" s="33" t="s">
        <v>59</v>
      </c>
      <c r="B150" s="73">
        <v>87450333.537273809</v>
      </c>
      <c r="C150" s="73">
        <v>93599537.383794099</v>
      </c>
      <c r="D150" s="73">
        <v>92839305.21493046</v>
      </c>
      <c r="E150" s="17">
        <v>28957880.369681589</v>
      </c>
      <c r="F150" s="17">
        <v>31866159.786814686</v>
      </c>
      <c r="G150" s="17">
        <v>32376701.194802675</v>
      </c>
      <c r="H150" s="17">
        <v>16638348.920691865</v>
      </c>
      <c r="I150" s="17">
        <v>18228334.894496117</v>
      </c>
      <c r="J150" s="17">
        <v>18395468.427763589</v>
      </c>
      <c r="K150" s="29">
        <f>(B150-C150)/C150</f>
        <v>-6.5696946997784708E-2</v>
      </c>
      <c r="L150" s="29">
        <f>(B150-D150)/D150</f>
        <v>-5.8046230151989481E-2</v>
      </c>
      <c r="M150" s="29"/>
      <c r="N150" s="29">
        <f>(E150-F150)/F150</f>
        <v>-9.126545013862826E-2</v>
      </c>
      <c r="O150" s="29">
        <f t="shared" ref="O150:O151" si="161">(E150-G150)/G150</f>
        <v>-0.10559509458826206</v>
      </c>
      <c r="Q150" s="29">
        <f>(H150-I150)/I150</f>
        <v>-8.7226067713092895E-2</v>
      </c>
      <c r="R150" s="29">
        <f>(H150-J150)/J150</f>
        <v>-9.5519149945633874E-2</v>
      </c>
      <c r="S150" s="29">
        <f>B150/B151</f>
        <v>0.29654942730178585</v>
      </c>
      <c r="T150" s="29">
        <f>H150/H151</f>
        <v>0.26523139884034419</v>
      </c>
      <c r="U150" s="29">
        <f>C150/C151</f>
        <v>0.29637455225837589</v>
      </c>
      <c r="V150" s="29">
        <f>I150/I151</f>
        <v>0.26319223214474646</v>
      </c>
    </row>
    <row r="151" spans="1:22" s="2" customFormat="1" x14ac:dyDescent="0.25">
      <c r="A151" s="45" t="s">
        <v>80</v>
      </c>
      <c r="B151" s="115">
        <v>294892943.591084</v>
      </c>
      <c r="C151" s="115">
        <v>315815027.54053968</v>
      </c>
      <c r="D151" s="115">
        <v>305457911.90640914</v>
      </c>
      <c r="E151" s="116">
        <v>105391988.42073876</v>
      </c>
      <c r="F151" s="116">
        <v>116888789.3502786</v>
      </c>
      <c r="G151" s="116">
        <v>117033160.87649654</v>
      </c>
      <c r="H151" s="116">
        <v>62731445.045491412</v>
      </c>
      <c r="I151" s="116">
        <v>69258635.583405718</v>
      </c>
      <c r="J151" s="116">
        <v>68211994.921563238</v>
      </c>
      <c r="K151" s="48">
        <f>(B151-C151)/C151</f>
        <v>-6.6247905023360573E-2</v>
      </c>
      <c r="L151" s="48">
        <f>(B151-D151)/D151</f>
        <v>-3.4587312698458425E-2</v>
      </c>
      <c r="M151" s="48"/>
      <c r="N151" s="48">
        <f>(E151-F151)/F151</f>
        <v>-9.8356745701998691E-2</v>
      </c>
      <c r="O151" s="48">
        <f t="shared" si="161"/>
        <v>-9.9469008344075655E-2</v>
      </c>
      <c r="P151" s="58"/>
      <c r="Q151" s="48">
        <f>(H151-I151)/I151</f>
        <v>-9.4243706693497326E-2</v>
      </c>
      <c r="R151" s="48">
        <f>(H151-J151)/J151</f>
        <v>-8.0345837742671108E-2</v>
      </c>
      <c r="S151" s="48">
        <f>B151/B151</f>
        <v>1</v>
      </c>
      <c r="T151" s="48">
        <f>H151/H151</f>
        <v>1</v>
      </c>
      <c r="U151" s="48">
        <f>C151/C151</f>
        <v>1</v>
      </c>
      <c r="V151" s="48">
        <f>I151/I151</f>
        <v>1</v>
      </c>
    </row>
    <row r="154" spans="1:22" s="2" customFormat="1" x14ac:dyDescent="0.25">
      <c r="A154" s="13" t="s">
        <v>297</v>
      </c>
      <c r="B154" s="76" t="s">
        <v>63</v>
      </c>
      <c r="C154" s="76" t="s">
        <v>64</v>
      </c>
      <c r="D154" s="76" t="s">
        <v>65</v>
      </c>
      <c r="E154" s="31" t="s">
        <v>66</v>
      </c>
      <c r="F154" s="31" t="s">
        <v>67</v>
      </c>
      <c r="G154" s="31" t="s">
        <v>68</v>
      </c>
      <c r="H154" s="31" t="s">
        <v>69</v>
      </c>
      <c r="I154" s="31" t="s">
        <v>70</v>
      </c>
      <c r="J154" s="31" t="s">
        <v>71</v>
      </c>
      <c r="K154" s="32" t="s">
        <v>72</v>
      </c>
      <c r="L154" s="32" t="s">
        <v>73</v>
      </c>
      <c r="M154" s="32"/>
      <c r="N154" s="32" t="s">
        <v>74</v>
      </c>
      <c r="O154" s="32" t="s">
        <v>75</v>
      </c>
      <c r="P154" s="32"/>
      <c r="Q154" s="32" t="s">
        <v>76</v>
      </c>
      <c r="R154" s="32" t="s">
        <v>77</v>
      </c>
      <c r="S154" s="32" t="s">
        <v>123</v>
      </c>
      <c r="T154" s="32" t="s">
        <v>124</v>
      </c>
      <c r="U154" s="32" t="s">
        <v>125</v>
      </c>
      <c r="V154" s="32" t="s">
        <v>126</v>
      </c>
    </row>
    <row r="155" spans="1:22" s="2" customFormat="1" x14ac:dyDescent="0.25">
      <c r="A155" s="33" t="s">
        <v>58</v>
      </c>
      <c r="B155" s="73">
        <v>63359269.74167262</v>
      </c>
      <c r="C155" s="73">
        <v>67399132.029002264</v>
      </c>
      <c r="D155" s="73">
        <v>68821354.705783784</v>
      </c>
      <c r="E155" s="17">
        <v>23180891.00313494</v>
      </c>
      <c r="F155" s="17">
        <v>25681478.951979909</v>
      </c>
      <c r="G155" s="17">
        <v>27279501.202446528</v>
      </c>
      <c r="H155" s="17">
        <v>13923052.311266158</v>
      </c>
      <c r="I155" s="17">
        <v>15434395.738026807</v>
      </c>
      <c r="J155" s="17">
        <v>16062567.072183661</v>
      </c>
      <c r="K155" s="29">
        <f>(B155-C155)/C155</f>
        <v>-5.9939381498136594E-2</v>
      </c>
      <c r="L155" s="29">
        <f>(B155-D155)/D155</f>
        <v>-7.9366135517993916E-2</v>
      </c>
      <c r="M155" s="29"/>
      <c r="N155" s="29">
        <f>(E155-F155)/F155</f>
        <v>-9.7369312473033681E-2</v>
      </c>
      <c r="O155" s="29">
        <f>(E155-G155)/G155</f>
        <v>-0.15024505649480163</v>
      </c>
      <c r="Q155" s="29">
        <f>(H155-I155)/I155</f>
        <v>-9.7920479195505283E-2</v>
      </c>
      <c r="R155" s="29">
        <f>(H155-J155)/J155</f>
        <v>-0.13319880634911754</v>
      </c>
      <c r="S155" s="29">
        <f>B155/B157</f>
        <v>0.7037166141025013</v>
      </c>
      <c r="T155" s="29">
        <f>H155/H157</f>
        <v>0.73169676738629441</v>
      </c>
      <c r="U155" s="29">
        <f>C155/C157</f>
        <v>0.70271574887705424</v>
      </c>
      <c r="V155" s="29">
        <f>I155/I157</f>
        <v>0.73648542295757213</v>
      </c>
    </row>
    <row r="156" spans="1:22" s="2" customFormat="1" x14ac:dyDescent="0.25">
      <c r="A156" s="33" t="s">
        <v>59</v>
      </c>
      <c r="B156" s="73">
        <v>26675935.441708043</v>
      </c>
      <c r="C156" s="73">
        <v>28513236.715695214</v>
      </c>
      <c r="D156" s="73">
        <v>29607277.88150939</v>
      </c>
      <c r="E156" s="17">
        <v>8897605.1911221687</v>
      </c>
      <c r="F156" s="17">
        <v>9669612.8865464944</v>
      </c>
      <c r="G156" s="17">
        <v>10306535.958315419</v>
      </c>
      <c r="H156" s="17">
        <v>5105393.5311296089</v>
      </c>
      <c r="I156" s="17">
        <v>5522428.7379356446</v>
      </c>
      <c r="J156" s="17">
        <v>5868010.5796472002</v>
      </c>
      <c r="K156" s="29">
        <f>(B156-C156)/C156</f>
        <v>-6.4436783950796481E-2</v>
      </c>
      <c r="L156" s="29">
        <f>(B156-D156)/D156</f>
        <v>-9.9007495776302204E-2</v>
      </c>
      <c r="M156" s="29"/>
      <c r="N156" s="29">
        <f>(E156-F156)/F156</f>
        <v>-7.9838531747060307E-2</v>
      </c>
      <c r="O156" s="29">
        <f t="shared" ref="O156:O157" si="162">(E156-G156)/G156</f>
        <v>-0.13670264896873624</v>
      </c>
      <c r="Q156" s="29">
        <f>(H156-I156)/I156</f>
        <v>-7.5516629837387245E-2</v>
      </c>
      <c r="R156" s="29">
        <f>(H156-J156)/J156</f>
        <v>-0.12996177122834052</v>
      </c>
      <c r="S156" s="29">
        <f>B156/B157</f>
        <v>0.29628338589749864</v>
      </c>
      <c r="T156" s="29">
        <f>H156/H157</f>
        <v>0.26830323261370548</v>
      </c>
      <c r="U156" s="29">
        <f>C156/C157</f>
        <v>0.29728425112294571</v>
      </c>
      <c r="V156" s="29">
        <f>I156/I157</f>
        <v>0.26351457704242781</v>
      </c>
    </row>
    <row r="157" spans="1:22" s="2" customFormat="1" x14ac:dyDescent="0.25">
      <c r="A157" s="45" t="s">
        <v>80</v>
      </c>
      <c r="B157" s="115">
        <v>90035205.183380663</v>
      </c>
      <c r="C157" s="115">
        <v>95912368.744697481</v>
      </c>
      <c r="D157" s="115">
        <v>98428632.587293178</v>
      </c>
      <c r="E157" s="116">
        <v>32078496.19425711</v>
      </c>
      <c r="F157" s="116">
        <v>35351091.838526405</v>
      </c>
      <c r="G157" s="116">
        <v>37586037.160761945</v>
      </c>
      <c r="H157" s="116">
        <v>19028445.842395768</v>
      </c>
      <c r="I157" s="116">
        <v>20956824.475962453</v>
      </c>
      <c r="J157" s="116">
        <v>21930577.651830859</v>
      </c>
      <c r="K157" s="48">
        <f>(B157-C157)/C157</f>
        <v>-6.1276388418274125E-2</v>
      </c>
      <c r="L157" s="48">
        <f>(B157-D157)/D157</f>
        <v>-8.527424574824459E-2</v>
      </c>
      <c r="M157" s="48"/>
      <c r="N157" s="48">
        <f>(E157-F157)/F157</f>
        <v>-9.2574103770756741E-2</v>
      </c>
      <c r="O157" s="48">
        <f t="shared" si="162"/>
        <v>-0.14653156817113053</v>
      </c>
      <c r="P157" s="58"/>
      <c r="Q157" s="48">
        <f>(H157-I157)/I157</f>
        <v>-9.2016738307778539E-2</v>
      </c>
      <c r="R157" s="48">
        <f>(H157-J157)/J157</f>
        <v>-0.13233266608427932</v>
      </c>
      <c r="S157" s="48">
        <f>B157/B157</f>
        <v>1</v>
      </c>
      <c r="T157" s="48">
        <f>H157/H157</f>
        <v>1</v>
      </c>
      <c r="U157" s="48">
        <f>C157/C157</f>
        <v>1</v>
      </c>
      <c r="V157" s="48">
        <f>I157/I157</f>
        <v>1</v>
      </c>
    </row>
    <row r="160" spans="1:22" s="2" customFormat="1" x14ac:dyDescent="0.25">
      <c r="A160" s="13" t="s">
        <v>298</v>
      </c>
      <c r="B160" s="76" t="s">
        <v>63</v>
      </c>
      <c r="C160" s="76" t="s">
        <v>64</v>
      </c>
      <c r="D160" s="76" t="s">
        <v>65</v>
      </c>
      <c r="E160" s="31" t="s">
        <v>66</v>
      </c>
      <c r="F160" s="31" t="s">
        <v>67</v>
      </c>
      <c r="G160" s="31" t="s">
        <v>68</v>
      </c>
      <c r="H160" s="31" t="s">
        <v>69</v>
      </c>
      <c r="I160" s="31" t="s">
        <v>70</v>
      </c>
      <c r="J160" s="31" t="s">
        <v>71</v>
      </c>
      <c r="K160" s="32" t="s">
        <v>72</v>
      </c>
      <c r="L160" s="32" t="s">
        <v>73</v>
      </c>
      <c r="M160" s="32"/>
      <c r="N160" s="32" t="s">
        <v>74</v>
      </c>
      <c r="O160" s="32" t="s">
        <v>75</v>
      </c>
      <c r="P160" s="32"/>
      <c r="Q160" s="32" t="s">
        <v>76</v>
      </c>
      <c r="R160" s="32" t="s">
        <v>77</v>
      </c>
      <c r="S160" s="32" t="s">
        <v>123</v>
      </c>
      <c r="T160" s="32" t="s">
        <v>124</v>
      </c>
      <c r="U160" s="32" t="s">
        <v>125</v>
      </c>
      <c r="V160" s="32" t="s">
        <v>126</v>
      </c>
    </row>
    <row r="161" spans="1:22" s="2" customFormat="1" x14ac:dyDescent="0.25">
      <c r="A161" s="33" t="s">
        <v>58</v>
      </c>
      <c r="B161" s="73">
        <v>62624781.091050863</v>
      </c>
      <c r="C161" s="73">
        <v>63875344.676822796</v>
      </c>
      <c r="D161" s="73">
        <v>67526253.807149783</v>
      </c>
      <c r="E161" s="17">
        <v>24394849.426877383</v>
      </c>
      <c r="F161" s="17">
        <v>26299623.571876552</v>
      </c>
      <c r="G161" s="17">
        <v>28407688.951035328</v>
      </c>
      <c r="H161" s="17">
        <v>14458257.289304402</v>
      </c>
      <c r="I161" s="17">
        <v>15659676.428781908</v>
      </c>
      <c r="J161" s="17">
        <v>16767913.986386875</v>
      </c>
      <c r="K161" s="29">
        <f>(B161-C161)/C161</f>
        <v>-1.9578189238729869E-2</v>
      </c>
      <c r="L161" s="29">
        <f>(B161-D161)/D161</f>
        <v>-7.25861785565238E-2</v>
      </c>
      <c r="M161" s="29"/>
      <c r="N161" s="29">
        <f>(E161-F161)/F161</f>
        <v>-7.2425909055064769E-2</v>
      </c>
      <c r="O161" s="29">
        <f>(E161-G161)/G161</f>
        <v>-0.14125892222611428</v>
      </c>
      <c r="Q161" s="29">
        <f>(H161-I161)/I161</f>
        <v>-7.6720559645111319E-2</v>
      </c>
      <c r="R161" s="29">
        <f>(H161-J161)/J161</f>
        <v>-0.13774263745374535</v>
      </c>
      <c r="S161" s="29">
        <f>B161/B163</f>
        <v>0.90138353605346622</v>
      </c>
      <c r="T161" s="29">
        <f>H161/H163</f>
        <v>0.9289718427571011</v>
      </c>
      <c r="U161" s="29">
        <f>C161/C163</f>
        <v>0.90658715908625143</v>
      </c>
      <c r="V161" s="29">
        <f>I161/I163</f>
        <v>0.92407872697758375</v>
      </c>
    </row>
    <row r="162" spans="1:22" s="2" customFormat="1" x14ac:dyDescent="0.25">
      <c r="A162" s="33" t="s">
        <v>59</v>
      </c>
      <c r="B162" s="73">
        <v>6851505.7349115647</v>
      </c>
      <c r="C162" s="73">
        <v>6581581.6502638487</v>
      </c>
      <c r="D162" s="73">
        <v>6865462.8556053005</v>
      </c>
      <c r="E162" s="17">
        <v>2076337.993933077</v>
      </c>
      <c r="F162" s="17">
        <v>2260902.4178703274</v>
      </c>
      <c r="G162" s="17">
        <v>2466185.4305770574</v>
      </c>
      <c r="H162" s="17">
        <v>1105462.323976506</v>
      </c>
      <c r="I162" s="17">
        <v>1286581.4728587379</v>
      </c>
      <c r="J162" s="17">
        <v>1403571.0176498166</v>
      </c>
      <c r="K162" s="29">
        <f>(B162-C162)/C162</f>
        <v>4.1012039201381793E-2</v>
      </c>
      <c r="L162" s="29">
        <f>(B162-D162)/D162</f>
        <v>-2.0329467928503174E-3</v>
      </c>
      <c r="M162" s="29"/>
      <c r="N162" s="29">
        <f>(E162-F162)/F162</f>
        <v>-8.1633078225066491E-2</v>
      </c>
      <c r="O162" s="29">
        <f t="shared" ref="O162:O163" si="163">(E162-G162)/G162</f>
        <v>-0.15807709826294808</v>
      </c>
      <c r="Q162" s="29">
        <f>(H162-I162)/I162</f>
        <v>-0.14077549902828279</v>
      </c>
      <c r="R162" s="29">
        <f>(H162-J162)/J162</f>
        <v>-0.2123930245955585</v>
      </c>
      <c r="S162" s="29">
        <f>B162/B163</f>
        <v>9.8616463946533797E-2</v>
      </c>
      <c r="T162" s="29">
        <f>H162/H163</f>
        <v>7.1028157242898904E-2</v>
      </c>
      <c r="U162" s="29">
        <f>C162/C163</f>
        <v>9.3412840913748588E-2</v>
      </c>
      <c r="V162" s="29">
        <f>I162/I163</f>
        <v>7.5921273022416233E-2</v>
      </c>
    </row>
    <row r="163" spans="1:22" s="2" customFormat="1" x14ac:dyDescent="0.25">
      <c r="A163" s="45" t="s">
        <v>80</v>
      </c>
      <c r="B163" s="115">
        <v>69476286.825962424</v>
      </c>
      <c r="C163" s="115">
        <v>70456926.327086642</v>
      </c>
      <c r="D163" s="115">
        <v>74391716.662755087</v>
      </c>
      <c r="E163" s="116">
        <v>26471187.420810461</v>
      </c>
      <c r="F163" s="116">
        <v>28560525.98974688</v>
      </c>
      <c r="G163" s="116">
        <v>30873874.381612387</v>
      </c>
      <c r="H163" s="116">
        <v>15563719.613280907</v>
      </c>
      <c r="I163" s="116">
        <v>16946257.901640646</v>
      </c>
      <c r="J163" s="116">
        <v>18171485.004036691</v>
      </c>
      <c r="K163" s="48">
        <f>(B163-C163)/C163</f>
        <v>-1.3918283868526046E-2</v>
      </c>
      <c r="L163" s="48">
        <f>(B163-D163)/D163</f>
        <v>-6.6074961800869678E-2</v>
      </c>
      <c r="M163" s="48"/>
      <c r="N163" s="48">
        <f>(E163-F163)/F163</f>
        <v>-7.3154765065828381E-2</v>
      </c>
      <c r="O163" s="48">
        <f t="shared" si="163"/>
        <v>-0.14260234742109473</v>
      </c>
      <c r="P163" s="58"/>
      <c r="Q163" s="48">
        <f>(H163-I163)/I163</f>
        <v>-8.1583692186455448E-2</v>
      </c>
      <c r="R163" s="48">
        <f>(H163-J163)/J163</f>
        <v>-0.14350865601663726</v>
      </c>
      <c r="S163" s="48">
        <f>B163/B163</f>
        <v>1</v>
      </c>
      <c r="T163" s="48">
        <f>H163/H163</f>
        <v>1</v>
      </c>
      <c r="U163" s="48">
        <f>C163/C163</f>
        <v>1</v>
      </c>
      <c r="V163" s="48">
        <f>I163/I163</f>
        <v>1</v>
      </c>
    </row>
    <row r="166" spans="1:22" s="2" customFormat="1" x14ac:dyDescent="0.25">
      <c r="A166" s="13" t="s">
        <v>299</v>
      </c>
      <c r="B166" s="76" t="s">
        <v>63</v>
      </c>
      <c r="C166" s="76" t="s">
        <v>64</v>
      </c>
      <c r="D166" s="76" t="s">
        <v>65</v>
      </c>
      <c r="E166" s="31" t="s">
        <v>66</v>
      </c>
      <c r="F166" s="31" t="s">
        <v>67</v>
      </c>
      <c r="G166" s="31" t="s">
        <v>68</v>
      </c>
      <c r="H166" s="31" t="s">
        <v>69</v>
      </c>
      <c r="I166" s="31" t="s">
        <v>70</v>
      </c>
      <c r="J166" s="31" t="s">
        <v>71</v>
      </c>
      <c r="K166" s="32" t="s">
        <v>72</v>
      </c>
      <c r="L166" s="32" t="s">
        <v>73</v>
      </c>
      <c r="M166" s="32"/>
      <c r="N166" s="32" t="s">
        <v>74</v>
      </c>
      <c r="O166" s="32" t="s">
        <v>75</v>
      </c>
      <c r="P166" s="32"/>
      <c r="Q166" s="32" t="s">
        <v>76</v>
      </c>
      <c r="R166" s="32" t="s">
        <v>77</v>
      </c>
      <c r="S166" s="32" t="s">
        <v>123</v>
      </c>
      <c r="T166" s="32" t="s">
        <v>124</v>
      </c>
      <c r="U166" s="32" t="s">
        <v>125</v>
      </c>
      <c r="V166" s="32" t="s">
        <v>126</v>
      </c>
    </row>
    <row r="167" spans="1:22" s="2" customFormat="1" x14ac:dyDescent="0.25">
      <c r="A167" s="33" t="s">
        <v>58</v>
      </c>
      <c r="B167" s="73">
        <v>100701957.81020929</v>
      </c>
      <c r="C167" s="73">
        <v>108275029.94903186</v>
      </c>
      <c r="D167" s="73">
        <v>110754790.54704006</v>
      </c>
      <c r="E167" s="17">
        <v>35207544.858974688</v>
      </c>
      <c r="F167" s="17">
        <v>40714061.393175811</v>
      </c>
      <c r="G167" s="17">
        <v>42512585.951980069</v>
      </c>
      <c r="H167" s="17">
        <v>22183900.698458072</v>
      </c>
      <c r="I167" s="17">
        <v>26074977.95529139</v>
      </c>
      <c r="J167" s="17">
        <v>26703104.456188448</v>
      </c>
      <c r="K167" s="29">
        <f>(B167-C167)/C167</f>
        <v>-6.9942923519738867E-2</v>
      </c>
      <c r="L167" s="29">
        <f>(B167-D167)/D167</f>
        <v>-9.0766572598601103E-2</v>
      </c>
      <c r="M167" s="29"/>
      <c r="N167" s="29">
        <f>(E167-F167)/F167</f>
        <v>-0.13524851969506743</v>
      </c>
      <c r="O167" s="29">
        <f>(E167-G167)/G167</f>
        <v>-0.17183243337059673</v>
      </c>
      <c r="Q167" s="29">
        <f>(H167-I167)/I167</f>
        <v>-0.14922648308677489</v>
      </c>
      <c r="R167" s="29">
        <f>(H167-J167)/J167</f>
        <v>-0.16923889000041153</v>
      </c>
      <c r="S167" s="29">
        <f>B167/B169</f>
        <v>0.9244620668570569</v>
      </c>
      <c r="T167" s="29">
        <f>H167/H169</f>
        <v>0.93736628374162756</v>
      </c>
      <c r="U167" s="29">
        <f>C167/C169</f>
        <v>0.92887266011827319</v>
      </c>
      <c r="V167" s="29">
        <f>I167/I169</f>
        <v>0.92723055748930905</v>
      </c>
    </row>
    <row r="168" spans="1:22" s="2" customFormat="1" x14ac:dyDescent="0.25">
      <c r="A168" s="33" t="s">
        <v>59</v>
      </c>
      <c r="B168" s="73">
        <v>8228371.9680271707</v>
      </c>
      <c r="C168" s="73">
        <v>8291034.0529436264</v>
      </c>
      <c r="D168" s="73">
        <v>7639796.3139969707</v>
      </c>
      <c r="E168" s="17">
        <v>2552376.2084993818</v>
      </c>
      <c r="F168" s="17">
        <v>2939350.9628546773</v>
      </c>
      <c r="G168" s="17">
        <v>2779928.0389070339</v>
      </c>
      <c r="H168" s="17">
        <v>1482302.2397444379</v>
      </c>
      <c r="I168" s="17">
        <v>2046375.1911098855</v>
      </c>
      <c r="J168" s="17">
        <v>1886197.0068921715</v>
      </c>
      <c r="K168" s="29">
        <f>(B168-C168)/C168</f>
        <v>-7.5578129961012879E-3</v>
      </c>
      <c r="L168" s="29">
        <f>(B168-D168)/D168</f>
        <v>7.7040752114275995E-2</v>
      </c>
      <c r="M168" s="29"/>
      <c r="N168" s="29">
        <f>(E168-F168)/F168</f>
        <v>-0.13165312997515219</v>
      </c>
      <c r="O168" s="29">
        <f t="shared" ref="O168:O169" si="164">(E168-G168)/G168</f>
        <v>-8.1855295253296254E-2</v>
      </c>
      <c r="Q168" s="29">
        <f>(H168-I168)/I168</f>
        <v>-0.27564493247179822</v>
      </c>
      <c r="R168" s="29">
        <f>(H168-J168)/J168</f>
        <v>-0.21413180366202497</v>
      </c>
      <c r="S168" s="29">
        <f>B168/B169</f>
        <v>7.5537933142943103E-2</v>
      </c>
      <c r="T168" s="29">
        <f>H168/H169</f>
        <v>6.2633716258372524E-2</v>
      </c>
      <c r="U168" s="29">
        <f>C168/C169</f>
        <v>7.1127339881726773E-2</v>
      </c>
      <c r="V168" s="29">
        <f>I168/I169</f>
        <v>7.2769442510690938E-2</v>
      </c>
    </row>
    <row r="169" spans="1:22" s="2" customFormat="1" x14ac:dyDescent="0.25">
      <c r="A169" s="45" t="s">
        <v>80</v>
      </c>
      <c r="B169" s="115">
        <v>108930329.77823646</v>
      </c>
      <c r="C169" s="115">
        <v>116566064.00197549</v>
      </c>
      <c r="D169" s="115">
        <v>118394586.86103703</v>
      </c>
      <c r="E169" s="116">
        <v>37759921.067474067</v>
      </c>
      <c r="F169" s="116">
        <v>43653412.356030487</v>
      </c>
      <c r="G169" s="116">
        <v>45292513.990887105</v>
      </c>
      <c r="H169" s="116">
        <v>23666202.938202508</v>
      </c>
      <c r="I169" s="116">
        <v>28121353.146401275</v>
      </c>
      <c r="J169" s="116">
        <v>28589301.463080619</v>
      </c>
      <c r="K169" s="48">
        <f>(B169-C169)/C169</f>
        <v>-6.5505636559965025E-2</v>
      </c>
      <c r="L169" s="48">
        <f>(B169-D169)/D169</f>
        <v>-7.9938258443428875E-2</v>
      </c>
      <c r="M169" s="48"/>
      <c r="N169" s="48">
        <f>(E169-F169)/F169</f>
        <v>-0.13500642837471707</v>
      </c>
      <c r="O169" s="48">
        <f t="shared" si="164"/>
        <v>-0.1663098878752591</v>
      </c>
      <c r="P169" s="58"/>
      <c r="Q169" s="48">
        <f>(H169-I169)/I169</f>
        <v>-0.15842588317158907</v>
      </c>
      <c r="R169" s="48">
        <f>(H169-J169)/J169</f>
        <v>-0.17220072799734737</v>
      </c>
      <c r="S169" s="48">
        <f>B169/B169</f>
        <v>1</v>
      </c>
      <c r="T169" s="48">
        <f>H169/H169</f>
        <v>1</v>
      </c>
      <c r="U169" s="48">
        <f>C169/C169</f>
        <v>1</v>
      </c>
      <c r="V169" s="48">
        <f>I169/I169</f>
        <v>1</v>
      </c>
    </row>
    <row r="172" spans="1:22" s="2" customFormat="1" x14ac:dyDescent="0.25">
      <c r="A172" s="13" t="s">
        <v>300</v>
      </c>
      <c r="B172" s="76" t="s">
        <v>63</v>
      </c>
      <c r="C172" s="76" t="s">
        <v>64</v>
      </c>
      <c r="D172" s="76" t="s">
        <v>65</v>
      </c>
      <c r="E172" s="31" t="s">
        <v>66</v>
      </c>
      <c r="F172" s="31" t="s">
        <v>67</v>
      </c>
      <c r="G172" s="31" t="s">
        <v>68</v>
      </c>
      <c r="H172" s="31" t="s">
        <v>69</v>
      </c>
      <c r="I172" s="31" t="s">
        <v>70</v>
      </c>
      <c r="J172" s="31" t="s">
        <v>71</v>
      </c>
      <c r="K172" s="32" t="s">
        <v>72</v>
      </c>
      <c r="L172" s="32" t="s">
        <v>73</v>
      </c>
      <c r="M172" s="32"/>
      <c r="N172" s="32" t="s">
        <v>74</v>
      </c>
      <c r="O172" s="32" t="s">
        <v>75</v>
      </c>
      <c r="P172" s="32"/>
      <c r="Q172" s="32" t="s">
        <v>76</v>
      </c>
      <c r="R172" s="32" t="s">
        <v>77</v>
      </c>
      <c r="S172" s="32" t="s">
        <v>123</v>
      </c>
      <c r="T172" s="32" t="s">
        <v>124</v>
      </c>
      <c r="U172" s="32" t="s">
        <v>125</v>
      </c>
      <c r="V172" s="32" t="s">
        <v>126</v>
      </c>
    </row>
    <row r="173" spans="1:22" s="2" customFormat="1" x14ac:dyDescent="0.25">
      <c r="A173" s="33" t="s">
        <v>58</v>
      </c>
      <c r="B173" s="73">
        <v>35494465.919006422</v>
      </c>
      <c r="C173" s="73">
        <v>37126529.101252161</v>
      </c>
      <c r="D173" s="73">
        <v>39680236.234980024</v>
      </c>
      <c r="E173" s="17">
        <v>12900960.753166694</v>
      </c>
      <c r="F173" s="17">
        <v>14025299.941998929</v>
      </c>
      <c r="G173" s="17">
        <v>15474613.858593848</v>
      </c>
      <c r="H173" s="17">
        <v>7434542.4716299921</v>
      </c>
      <c r="I173" s="17">
        <v>8238657.0932354042</v>
      </c>
      <c r="J173" s="17">
        <v>8962172.3932123873</v>
      </c>
      <c r="K173" s="29">
        <f>(B173-C173)/C173</f>
        <v>-4.3959487238754417E-2</v>
      </c>
      <c r="L173" s="29">
        <f>(B173-D173)/D173</f>
        <v>-0.10548753518467326</v>
      </c>
      <c r="M173" s="29"/>
      <c r="N173" s="29">
        <f>(E173-F173)/F173</f>
        <v>-8.0165072653126473E-2</v>
      </c>
      <c r="O173" s="29">
        <f>(E173-G173)/G173</f>
        <v>-0.16631452835883667</v>
      </c>
      <c r="Q173" s="29">
        <f>(H173-I173)/I173</f>
        <v>-9.7602632626335964E-2</v>
      </c>
      <c r="R173" s="29">
        <f>(H173-J173)/J173</f>
        <v>-0.17045308375672005</v>
      </c>
      <c r="S173" s="29">
        <f>B173/B175</f>
        <v>0.94926481103571281</v>
      </c>
      <c r="T173" s="29">
        <f>H173/H175</f>
        <v>0.96139360589416634</v>
      </c>
      <c r="U173" s="29">
        <f>C173/C175</f>
        <v>0.95435288321694356</v>
      </c>
      <c r="V173" s="29">
        <f>I173/I175</f>
        <v>0.96531007352114206</v>
      </c>
    </row>
    <row r="174" spans="1:22" s="2" customFormat="1" x14ac:dyDescent="0.25">
      <c r="A174" s="33" t="s">
        <v>59</v>
      </c>
      <c r="B174" s="73">
        <v>1897066.4609619579</v>
      </c>
      <c r="C174" s="73">
        <v>1775778.162813135</v>
      </c>
      <c r="D174" s="73">
        <v>1775326.6457172523</v>
      </c>
      <c r="E174" s="17">
        <v>557658.6332924366</v>
      </c>
      <c r="F174" s="17">
        <v>545709.45506395877</v>
      </c>
      <c r="G174" s="17">
        <v>533329.25459391135</v>
      </c>
      <c r="H174" s="17">
        <v>298546.68774227606</v>
      </c>
      <c r="I174" s="17">
        <v>296069.02143510844</v>
      </c>
      <c r="J174" s="17">
        <v>288972.7884734422</v>
      </c>
      <c r="K174" s="29">
        <f>(B174-C174)/C174</f>
        <v>6.8301492094418853E-2</v>
      </c>
      <c r="L174" s="29">
        <f>(B174-D174)/D174</f>
        <v>6.8573192171923592E-2</v>
      </c>
      <c r="M174" s="29"/>
      <c r="N174" s="29">
        <f>(E174-F174)/F174</f>
        <v>2.1896593723261314E-2</v>
      </c>
      <c r="O174" s="29">
        <f t="shared" ref="O174:O175" si="165">(E174-G174)/G174</f>
        <v>4.5617933929107596E-2</v>
      </c>
      <c r="Q174" s="29">
        <f>(H174-I174)/I174</f>
        <v>8.3685428997530686E-3</v>
      </c>
      <c r="R174" s="29">
        <f>(H174-J174)/J174</f>
        <v>3.3130798645124825E-2</v>
      </c>
      <c r="S174" s="29">
        <f>B174/B175</f>
        <v>5.0735188964287165E-2</v>
      </c>
      <c r="T174" s="29">
        <f>H174/H175</f>
        <v>3.8606394105833705E-2</v>
      </c>
      <c r="U174" s="29">
        <f>C174/C175</f>
        <v>4.5647116783056482E-2</v>
      </c>
      <c r="V174" s="29">
        <f>I174/I175</f>
        <v>3.468992647885788E-2</v>
      </c>
    </row>
    <row r="175" spans="1:22" s="2" customFormat="1" x14ac:dyDescent="0.25">
      <c r="A175" s="45" t="s">
        <v>80</v>
      </c>
      <c r="B175" s="115">
        <v>37391532.379968382</v>
      </c>
      <c r="C175" s="115">
        <v>38902307.264065295</v>
      </c>
      <c r="D175" s="115">
        <v>41455562.88069728</v>
      </c>
      <c r="E175" s="116">
        <v>13458619.386459131</v>
      </c>
      <c r="F175" s="116">
        <v>14571009.397062888</v>
      </c>
      <c r="G175" s="116">
        <v>16007943.113187758</v>
      </c>
      <c r="H175" s="116">
        <v>7733089.1593722682</v>
      </c>
      <c r="I175" s="116">
        <v>8534726.1146705132</v>
      </c>
      <c r="J175" s="116">
        <v>9251145.1816858295</v>
      </c>
      <c r="K175" s="48">
        <f>(B175-C175)/C175</f>
        <v>-3.8835097204952693E-2</v>
      </c>
      <c r="L175" s="48">
        <f>(B175-D175)/D175</f>
        <v>-9.8033417431203404E-2</v>
      </c>
      <c r="M175" s="48"/>
      <c r="N175" s="48">
        <f>(E175-F175)/F175</f>
        <v>-7.6342687063806619E-2</v>
      </c>
      <c r="O175" s="48">
        <f t="shared" si="165"/>
        <v>-0.15925367229899939</v>
      </c>
      <c r="P175" s="58"/>
      <c r="Q175" s="48">
        <f>(H175-I175)/I175</f>
        <v>-9.3926500338457841E-2</v>
      </c>
      <c r="R175" s="48">
        <f>(H175-J175)/J175</f>
        <v>-0.16409384919380618</v>
      </c>
      <c r="S175" s="48">
        <f>B175/B175</f>
        <v>1</v>
      </c>
      <c r="T175" s="48">
        <f>H175/H175</f>
        <v>1</v>
      </c>
      <c r="U175" s="48">
        <f>C175/C175</f>
        <v>1</v>
      </c>
      <c r="V175" s="48">
        <f>I175/I175</f>
        <v>1</v>
      </c>
    </row>
    <row r="178" spans="1:22" s="2" customFormat="1" x14ac:dyDescent="0.25">
      <c r="A178" s="13" t="s">
        <v>301</v>
      </c>
      <c r="B178" s="76" t="s">
        <v>63</v>
      </c>
      <c r="C178" s="76" t="s">
        <v>64</v>
      </c>
      <c r="D178" s="76" t="s">
        <v>65</v>
      </c>
      <c r="E178" s="31" t="s">
        <v>66</v>
      </c>
      <c r="F178" s="31" t="s">
        <v>67</v>
      </c>
      <c r="G178" s="31" t="s">
        <v>68</v>
      </c>
      <c r="H178" s="31" t="s">
        <v>69</v>
      </c>
      <c r="I178" s="31" t="s">
        <v>70</v>
      </c>
      <c r="J178" s="31" t="s">
        <v>71</v>
      </c>
      <c r="K178" s="32" t="s">
        <v>72</v>
      </c>
      <c r="L178" s="32" t="s">
        <v>73</v>
      </c>
      <c r="M178" s="32"/>
      <c r="N178" s="32" t="s">
        <v>74</v>
      </c>
      <c r="O178" s="32" t="s">
        <v>75</v>
      </c>
      <c r="P178" s="32"/>
      <c r="Q178" s="32" t="s">
        <v>76</v>
      </c>
      <c r="R178" s="32" t="s">
        <v>77</v>
      </c>
      <c r="S178" s="32" t="s">
        <v>123</v>
      </c>
      <c r="T178" s="32" t="s">
        <v>124</v>
      </c>
      <c r="U178" s="32" t="s">
        <v>125</v>
      </c>
      <c r="V178" s="32" t="s">
        <v>126</v>
      </c>
    </row>
    <row r="179" spans="1:22" s="2" customFormat="1" x14ac:dyDescent="0.25">
      <c r="A179" s="33" t="s">
        <v>58</v>
      </c>
      <c r="B179" s="73">
        <v>39283123.532998323</v>
      </c>
      <c r="C179" s="73">
        <v>41938220.347611234</v>
      </c>
      <c r="D179" s="73">
        <v>44175854.160815522</v>
      </c>
      <c r="E179" s="17">
        <v>15332937.474553699</v>
      </c>
      <c r="F179" s="17">
        <v>16855811.409108393</v>
      </c>
      <c r="G179" s="17">
        <v>18044511.58706582</v>
      </c>
      <c r="H179" s="17">
        <v>9436000.7069774568</v>
      </c>
      <c r="I179" s="17">
        <v>10285832.084593792</v>
      </c>
      <c r="J179" s="17">
        <v>10971333.509512547</v>
      </c>
      <c r="K179" s="29">
        <f>(B179-C179)/C179</f>
        <v>-6.330971587744405E-2</v>
      </c>
      <c r="L179" s="29">
        <f>(B179-D179)/D179</f>
        <v>-0.11075576739288281</v>
      </c>
      <c r="M179" s="29"/>
      <c r="N179" s="29">
        <f>(E179-F179)/F179</f>
        <v>-9.0347115163603289E-2</v>
      </c>
      <c r="O179" s="29">
        <f>(E179-G179)/G179</f>
        <v>-0.15027140520975688</v>
      </c>
      <c r="Q179" s="29">
        <f>(H179-I179)/I179</f>
        <v>-8.2621548808794923E-2</v>
      </c>
      <c r="R179" s="29">
        <f>(H179-J179)/J179</f>
        <v>-0.13994040024431861</v>
      </c>
      <c r="S179" s="29">
        <f>B179/B181</f>
        <v>0.94316267348058014</v>
      </c>
      <c r="T179" s="29">
        <f>H179/H181</f>
        <v>0.96000935425871403</v>
      </c>
      <c r="U179" s="29">
        <f>C179/C181</f>
        <v>0.95481940587117398</v>
      </c>
      <c r="V179" s="29">
        <f>I179/I181</f>
        <v>0.9664711523805114</v>
      </c>
    </row>
    <row r="180" spans="1:22" s="2" customFormat="1" x14ac:dyDescent="0.25">
      <c r="A180" s="33" t="s">
        <v>59</v>
      </c>
      <c r="B180" s="73">
        <v>2367298.645002733</v>
      </c>
      <c r="C180" s="73">
        <v>1984452.4528509064</v>
      </c>
      <c r="D180" s="73">
        <v>2763431.0976710999</v>
      </c>
      <c r="E180" s="17">
        <v>721305.71242666245</v>
      </c>
      <c r="F180" s="17">
        <v>660164.69103534578</v>
      </c>
      <c r="G180" s="17">
        <v>933189.69038064789</v>
      </c>
      <c r="H180" s="17">
        <v>393070.92145850655</v>
      </c>
      <c r="I180" s="17">
        <v>356836.41022759909</v>
      </c>
      <c r="J180" s="17">
        <v>504445.91365837149</v>
      </c>
      <c r="K180" s="29">
        <f>(B180-C180)/C180</f>
        <v>0.19292283450874403</v>
      </c>
      <c r="L180" s="29">
        <f>(B180-D180)/D180</f>
        <v>-0.14334804765069417</v>
      </c>
      <c r="M180" s="29"/>
      <c r="N180" s="29">
        <f>(E180-F180)/F180</f>
        <v>9.2614800854356999E-2</v>
      </c>
      <c r="O180" s="29">
        <f t="shared" ref="O180:O181" si="166">(E180-G180)/G180</f>
        <v>-0.22705349205857386</v>
      </c>
      <c r="Q180" s="29">
        <f>(H180-I180)/I180</f>
        <v>0.10154376120922244</v>
      </c>
      <c r="R180" s="29">
        <f>(H180-J180)/J180</f>
        <v>-0.22078678642105523</v>
      </c>
      <c r="S180" s="29">
        <f>B180/B181</f>
        <v>5.6837326519419876E-2</v>
      </c>
      <c r="T180" s="29">
        <f>H180/H181</f>
        <v>3.9990645741285878E-2</v>
      </c>
      <c r="U180" s="29">
        <f>C180/C181</f>
        <v>4.5180594128826024E-2</v>
      </c>
      <c r="V180" s="29">
        <f>I180/I181</f>
        <v>3.3528847619488655E-2</v>
      </c>
    </row>
    <row r="181" spans="1:22" s="2" customFormat="1" x14ac:dyDescent="0.25">
      <c r="A181" s="45" t="s">
        <v>80</v>
      </c>
      <c r="B181" s="115">
        <v>41650422.178001054</v>
      </c>
      <c r="C181" s="115">
        <v>43922672.800462142</v>
      </c>
      <c r="D181" s="115">
        <v>46939285.258486621</v>
      </c>
      <c r="E181" s="116">
        <v>16054243.186980361</v>
      </c>
      <c r="F181" s="116">
        <v>17515976.100143738</v>
      </c>
      <c r="G181" s="116">
        <v>18977701.277446467</v>
      </c>
      <c r="H181" s="116">
        <v>9829071.6284359638</v>
      </c>
      <c r="I181" s="116">
        <v>10642668.49482139</v>
      </c>
      <c r="J181" s="116">
        <v>11475779.423170919</v>
      </c>
      <c r="K181" s="48">
        <f>(B181-C181)/C181</f>
        <v>-5.1732977015851826E-2</v>
      </c>
      <c r="L181" s="48">
        <f>(B181-D181)/D181</f>
        <v>-0.11267455504191644</v>
      </c>
      <c r="M181" s="48"/>
      <c r="N181" s="48">
        <f>(E181-F181)/F181</f>
        <v>-8.3451410575479251E-2</v>
      </c>
      <c r="O181" s="48">
        <f t="shared" si="166"/>
        <v>-0.15404700747083686</v>
      </c>
      <c r="P181" s="58"/>
      <c r="Q181" s="48">
        <f>(H181-I181)/I181</f>
        <v>-7.6446698192404849E-2</v>
      </c>
      <c r="R181" s="48">
        <f>(H181-J181)/J181</f>
        <v>-0.14349420061264531</v>
      </c>
      <c r="S181" s="48">
        <f>B181/B181</f>
        <v>1</v>
      </c>
      <c r="T181" s="48">
        <f>H181/H181</f>
        <v>1</v>
      </c>
      <c r="U181" s="48">
        <f>C181/C181</f>
        <v>1</v>
      </c>
      <c r="V181" s="48">
        <f>I181/I181</f>
        <v>1</v>
      </c>
    </row>
    <row r="184" spans="1:22" s="2" customFormat="1" x14ac:dyDescent="0.25">
      <c r="A184" s="13" t="s">
        <v>302</v>
      </c>
      <c r="B184" s="76" t="s">
        <v>63</v>
      </c>
      <c r="C184" s="76" t="s">
        <v>64</v>
      </c>
      <c r="D184" s="76" t="s">
        <v>65</v>
      </c>
      <c r="E184" s="31" t="s">
        <v>66</v>
      </c>
      <c r="F184" s="31" t="s">
        <v>67</v>
      </c>
      <c r="G184" s="31" t="s">
        <v>68</v>
      </c>
      <c r="H184" s="31" t="s">
        <v>69</v>
      </c>
      <c r="I184" s="31" t="s">
        <v>70</v>
      </c>
      <c r="J184" s="31" t="s">
        <v>71</v>
      </c>
      <c r="K184" s="32" t="s">
        <v>72</v>
      </c>
      <c r="L184" s="32" t="s">
        <v>73</v>
      </c>
      <c r="M184" s="32"/>
      <c r="N184" s="32" t="s">
        <v>74</v>
      </c>
      <c r="O184" s="32" t="s">
        <v>75</v>
      </c>
      <c r="P184" s="32"/>
      <c r="Q184" s="32" t="s">
        <v>76</v>
      </c>
      <c r="R184" s="32" t="s">
        <v>77</v>
      </c>
      <c r="S184" s="32" t="s">
        <v>123</v>
      </c>
      <c r="T184" s="32" t="s">
        <v>124</v>
      </c>
      <c r="U184" s="32" t="s">
        <v>125</v>
      </c>
      <c r="V184" s="32" t="s">
        <v>126</v>
      </c>
    </row>
    <row r="185" spans="1:22" s="2" customFormat="1" x14ac:dyDescent="0.25">
      <c r="A185" s="33" t="s">
        <v>58</v>
      </c>
      <c r="B185" s="73">
        <v>74155897.448275328</v>
      </c>
      <c r="C185" s="73">
        <v>78293328.719906613</v>
      </c>
      <c r="D185" s="73">
        <v>81884257.749419704</v>
      </c>
      <c r="E185" s="17">
        <v>28321454.276367765</v>
      </c>
      <c r="F185" s="17">
        <v>31030663.594874214</v>
      </c>
      <c r="G185" s="17">
        <v>33305488.059636522</v>
      </c>
      <c r="H185" s="17">
        <v>19809735.802337471</v>
      </c>
      <c r="I185" s="17">
        <v>21593680.793492302</v>
      </c>
      <c r="J185" s="17">
        <v>23034849.145413794</v>
      </c>
      <c r="K185" s="29">
        <f>(B185-C185)/C185</f>
        <v>-5.2845259478401962E-2</v>
      </c>
      <c r="L185" s="29">
        <f>(B185-D185)/D185</f>
        <v>-9.4381515001265862E-2</v>
      </c>
      <c r="M185" s="29"/>
      <c r="N185" s="29">
        <f>(E185-F185)/F185</f>
        <v>-8.7307488936651967E-2</v>
      </c>
      <c r="O185" s="29">
        <f>(E185-G185)/G185</f>
        <v>-0.14964602153087769</v>
      </c>
      <c r="Q185" s="29">
        <f>(H185-I185)/I185</f>
        <v>-8.2614215159300647E-2</v>
      </c>
      <c r="R185" s="29">
        <f>(H185-J185)/J185</f>
        <v>-0.14001017860880752</v>
      </c>
      <c r="S185" s="29">
        <f>B185/B187</f>
        <v>0.93974249207443195</v>
      </c>
      <c r="T185" s="29">
        <f>H185/H187</f>
        <v>0.96169565722333961</v>
      </c>
      <c r="U185" s="29">
        <f>C185/C187</f>
        <v>0.94897536308151997</v>
      </c>
      <c r="V185" s="29">
        <f>I185/I187</f>
        <v>0.96294591814853436</v>
      </c>
    </row>
    <row r="186" spans="1:22" s="2" customFormat="1" x14ac:dyDescent="0.25">
      <c r="A186" s="33" t="s">
        <v>59</v>
      </c>
      <c r="B186" s="73">
        <v>4754972.3630706454</v>
      </c>
      <c r="C186" s="73">
        <v>4209686.3906984935</v>
      </c>
      <c r="D186" s="73">
        <v>4757842.385957133</v>
      </c>
      <c r="E186" s="17">
        <v>1455195.690558526</v>
      </c>
      <c r="F186" s="17">
        <v>1387485.7717082407</v>
      </c>
      <c r="G186" s="17">
        <v>1572221.9703945685</v>
      </c>
      <c r="H186" s="17">
        <v>789021.87483996723</v>
      </c>
      <c r="I186" s="17">
        <v>830923.10847000801</v>
      </c>
      <c r="J186" s="17">
        <v>886952.90432112606</v>
      </c>
      <c r="K186" s="29">
        <f>(B186-C186)/C186</f>
        <v>0.12953125761980458</v>
      </c>
      <c r="L186" s="29">
        <f>(B186-D186)/D186</f>
        <v>-6.0321941200880999E-4</v>
      </c>
      <c r="M186" s="29"/>
      <c r="N186" s="29">
        <f>(E186-F186)/F186</f>
        <v>4.8800441943935992E-2</v>
      </c>
      <c r="O186" s="29">
        <f t="shared" ref="O186:O187" si="167">(E186-G186)/G186</f>
        <v>-7.4433688143076493E-2</v>
      </c>
      <c r="Q186" s="29">
        <f>(H186-I186)/I186</f>
        <v>-5.0427329800941736E-2</v>
      </c>
      <c r="R186" s="29">
        <f>(H186-J186)/J186</f>
        <v>-0.1104128855140457</v>
      </c>
      <c r="S186" s="29">
        <f>B186/B187</f>
        <v>6.0257507925568006E-2</v>
      </c>
      <c r="T186" s="29">
        <f>H186/H187</f>
        <v>3.8304342776660283E-2</v>
      </c>
      <c r="U186" s="29">
        <f>C186/C187</f>
        <v>5.1024636918479985E-2</v>
      </c>
      <c r="V186" s="29">
        <f>I186/I187</f>
        <v>3.7054081851465678E-2</v>
      </c>
    </row>
    <row r="187" spans="1:22" s="2" customFormat="1" x14ac:dyDescent="0.25">
      <c r="A187" s="45" t="s">
        <v>80</v>
      </c>
      <c r="B187" s="115">
        <v>78910869.81134598</v>
      </c>
      <c r="C187" s="115">
        <v>82503015.110605106</v>
      </c>
      <c r="D187" s="115">
        <v>86642100.135376841</v>
      </c>
      <c r="E187" s="116">
        <v>29776649.966926292</v>
      </c>
      <c r="F187" s="116">
        <v>32418149.366582453</v>
      </c>
      <c r="G187" s="116">
        <v>34877710.030031092</v>
      </c>
      <c r="H187" s="116">
        <v>20598757.67717744</v>
      </c>
      <c r="I187" s="116">
        <v>22424603.90196231</v>
      </c>
      <c r="J187" s="116">
        <v>23921802.04973492</v>
      </c>
      <c r="K187" s="48">
        <f>(B187-C187)/C187</f>
        <v>-4.3539563911008924E-2</v>
      </c>
      <c r="L187" s="48">
        <f>(B187-D187)/D187</f>
        <v>-8.9231797381999545E-2</v>
      </c>
      <c r="M187" s="48"/>
      <c r="N187" s="48">
        <f>(E187-F187)/F187</f>
        <v>-8.1482115767505664E-2</v>
      </c>
      <c r="O187" s="48">
        <f t="shared" si="167"/>
        <v>-0.14625559013801612</v>
      </c>
      <c r="P187" s="58"/>
      <c r="Q187" s="48">
        <f>(H187-I187)/I187</f>
        <v>-8.1421559674688185E-2</v>
      </c>
      <c r="R187" s="48">
        <f>(H187-J187)/J187</f>
        <v>-0.13891279451475533</v>
      </c>
      <c r="S187" s="48">
        <f>B187/B187</f>
        <v>1</v>
      </c>
      <c r="T187" s="48">
        <f>H187/H187</f>
        <v>1</v>
      </c>
      <c r="U187" s="48">
        <f>C187/C187</f>
        <v>1</v>
      </c>
      <c r="V187" s="48">
        <f>I187/I187</f>
        <v>1</v>
      </c>
    </row>
    <row r="190" spans="1:22" s="2" customFormat="1" x14ac:dyDescent="0.25">
      <c r="A190" s="13" t="s">
        <v>303</v>
      </c>
      <c r="B190" s="76" t="s">
        <v>63</v>
      </c>
      <c r="C190" s="76" t="s">
        <v>64</v>
      </c>
      <c r="D190" s="76" t="s">
        <v>65</v>
      </c>
      <c r="E190" s="31" t="s">
        <v>66</v>
      </c>
      <c r="F190" s="31" t="s">
        <v>67</v>
      </c>
      <c r="G190" s="31" t="s">
        <v>68</v>
      </c>
      <c r="H190" s="31" t="s">
        <v>69</v>
      </c>
      <c r="I190" s="31" t="s">
        <v>70</v>
      </c>
      <c r="J190" s="31" t="s">
        <v>71</v>
      </c>
      <c r="K190" s="32" t="s">
        <v>72</v>
      </c>
      <c r="L190" s="32" t="s">
        <v>73</v>
      </c>
      <c r="M190" s="32"/>
      <c r="N190" s="32" t="s">
        <v>74</v>
      </c>
      <c r="O190" s="32" t="s">
        <v>75</v>
      </c>
      <c r="P190" s="32"/>
      <c r="Q190" s="32" t="s">
        <v>76</v>
      </c>
      <c r="R190" s="32" t="s">
        <v>77</v>
      </c>
      <c r="S190" s="32" t="s">
        <v>123</v>
      </c>
      <c r="T190" s="32" t="s">
        <v>124</v>
      </c>
      <c r="U190" s="32" t="s">
        <v>125</v>
      </c>
      <c r="V190" s="32" t="s">
        <v>126</v>
      </c>
    </row>
    <row r="191" spans="1:22" s="2" customFormat="1" x14ac:dyDescent="0.25">
      <c r="A191" s="33" t="s">
        <v>58</v>
      </c>
      <c r="B191" s="73">
        <v>77195456.205559388</v>
      </c>
      <c r="C191" s="73">
        <v>84512803.128807843</v>
      </c>
      <c r="D191" s="73">
        <v>83051346.965883151</v>
      </c>
      <c r="E191" s="17">
        <v>26535110.659536559</v>
      </c>
      <c r="F191" s="17">
        <v>30116801.60317523</v>
      </c>
      <c r="G191" s="17">
        <v>30878935.092317101</v>
      </c>
      <c r="H191" s="17">
        <v>15666017.395316202</v>
      </c>
      <c r="I191" s="17">
        <v>18112692.111723769</v>
      </c>
      <c r="J191" s="17">
        <v>18264927.150865775</v>
      </c>
      <c r="K191" s="29">
        <f>(B191-C191)/C191</f>
        <v>-8.6582702884625939E-2</v>
      </c>
      <c r="L191" s="29">
        <f>(B191-D191)/D191</f>
        <v>-7.0509280996120596E-2</v>
      </c>
      <c r="M191" s="29"/>
      <c r="N191" s="29">
        <f>(E191-F191)/F191</f>
        <v>-0.11892667059509572</v>
      </c>
      <c r="O191" s="29">
        <f>(E191-G191)/G191</f>
        <v>-0.14067274081162584</v>
      </c>
      <c r="Q191" s="29">
        <f>(H191-I191)/I191</f>
        <v>-0.13508067720225381</v>
      </c>
      <c r="R191" s="29">
        <f>(H191-J191)/J191</f>
        <v>-0.14228963160284938</v>
      </c>
      <c r="S191" s="29">
        <f>B191/B193</f>
        <v>0.85257289892184318</v>
      </c>
      <c r="T191" s="29">
        <f>H191/H193</f>
        <v>0.88144855160469149</v>
      </c>
      <c r="U191" s="29">
        <f>C191/C193</f>
        <v>0.87528023724946735</v>
      </c>
      <c r="V191" s="29">
        <f>I191/I193</f>
        <v>0.90105635865113809</v>
      </c>
    </row>
    <row r="192" spans="1:22" s="2" customFormat="1" x14ac:dyDescent="0.25">
      <c r="A192" s="33" t="s">
        <v>59</v>
      </c>
      <c r="B192" s="73">
        <v>13348655.979076244</v>
      </c>
      <c r="C192" s="73">
        <v>12042333.765846489</v>
      </c>
      <c r="D192" s="73">
        <v>13644876.086509561</v>
      </c>
      <c r="E192" s="17">
        <v>3689278.3692830573</v>
      </c>
      <c r="F192" s="17">
        <v>3573079.9232766815</v>
      </c>
      <c r="G192" s="17">
        <v>4135277.6798004457</v>
      </c>
      <c r="H192" s="17">
        <v>2107019.2348943334</v>
      </c>
      <c r="I192" s="17">
        <v>1988927.434958172</v>
      </c>
      <c r="J192" s="17">
        <v>2301657.5752289984</v>
      </c>
      <c r="K192" s="29">
        <f>(B192-C192)/C192</f>
        <v>0.10847749602611433</v>
      </c>
      <c r="L192" s="29">
        <f>(B192-D192)/D192</f>
        <v>-2.1709255954781782E-2</v>
      </c>
      <c r="M192" s="29"/>
      <c r="N192" s="29">
        <f>(E192-F192)/F192</f>
        <v>3.2520528088220431E-2</v>
      </c>
      <c r="O192" s="29">
        <f t="shared" ref="O192:O193" si="168">(E192-G192)/G192</f>
        <v>-0.10785232457204924</v>
      </c>
      <c r="Q192" s="29">
        <f>(H192-I192)/I192</f>
        <v>5.9374614609127206E-2</v>
      </c>
      <c r="R192" s="29">
        <f>(H192-J192)/J192</f>
        <v>-8.4564421063067954E-2</v>
      </c>
      <c r="S192" s="29">
        <f>B192/B193</f>
        <v>0.14742710107815676</v>
      </c>
      <c r="T192" s="29">
        <f>H192/H193</f>
        <v>0.1185514483953086</v>
      </c>
      <c r="U192" s="29">
        <f>C192/C193</f>
        <v>0.12471976275053263</v>
      </c>
      <c r="V192" s="29">
        <f>I192/I193</f>
        <v>9.8943641348862008E-2</v>
      </c>
    </row>
    <row r="193" spans="1:22" s="2" customFormat="1" x14ac:dyDescent="0.25">
      <c r="A193" s="45" t="s">
        <v>80</v>
      </c>
      <c r="B193" s="115">
        <v>90544112.184635639</v>
      </c>
      <c r="C193" s="115">
        <v>96555136.894654334</v>
      </c>
      <c r="D193" s="115">
        <v>96696223.052392706</v>
      </c>
      <c r="E193" s="116">
        <v>30224389.028819617</v>
      </c>
      <c r="F193" s="116">
        <v>33689881.526451916</v>
      </c>
      <c r="G193" s="116">
        <v>35014212.772117548</v>
      </c>
      <c r="H193" s="116">
        <v>17773036.630210534</v>
      </c>
      <c r="I193" s="116">
        <v>20101619.546681941</v>
      </c>
      <c r="J193" s="116">
        <v>20566584.726094775</v>
      </c>
      <c r="K193" s="48">
        <f>(B193-C193)/C193</f>
        <v>-6.2254841154406645E-2</v>
      </c>
      <c r="L193" s="48">
        <f>(B193-D193)/D193</f>
        <v>-6.3623073100008073E-2</v>
      </c>
      <c r="M193" s="48"/>
      <c r="N193" s="48">
        <f>(E193-F193)/F193</f>
        <v>-0.10286449048244162</v>
      </c>
      <c r="O193" s="48">
        <f t="shared" si="168"/>
        <v>-0.13679655671459659</v>
      </c>
      <c r="P193" s="58"/>
      <c r="Q193" s="48">
        <f>(H193-I193)/I193</f>
        <v>-0.11584056255088027</v>
      </c>
      <c r="R193" s="48">
        <f>(H193-J193)/J193</f>
        <v>-0.13582945992680068</v>
      </c>
      <c r="S193" s="48">
        <f>B193/B193</f>
        <v>1</v>
      </c>
      <c r="T193" s="48">
        <f>H193/H193</f>
        <v>1</v>
      </c>
      <c r="U193" s="48">
        <f>C193/C193</f>
        <v>1</v>
      </c>
      <c r="V193" s="48">
        <f>I193/I193</f>
        <v>1</v>
      </c>
    </row>
  </sheetData>
  <sortState xmlns:xlrd2="http://schemas.microsoft.com/office/spreadsheetml/2017/richdata2" ref="A134:J142">
    <sortCondition descending="1" ref="B134:B142"/>
  </sortState>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2A8E-B168-4035-B3A4-BA5196C798D0}">
  <dimension ref="A1:V143"/>
  <sheetViews>
    <sheetView zoomScale="80" zoomScaleNormal="80" workbookViewId="0">
      <pane xSplit="1" ySplit="8" topLeftCell="B9" activePane="bottomRight" state="frozen"/>
      <selection pane="topRight" activeCell="B1" sqref="B1"/>
      <selection pane="bottomLeft" activeCell="A10" sqref="A10"/>
      <selection pane="bottomRight" activeCell="D1" sqref="D1"/>
    </sheetView>
  </sheetViews>
  <sheetFormatPr defaultRowHeight="13.2" x14ac:dyDescent="0.25"/>
  <cols>
    <col min="1" max="1" width="33" bestFit="1" customWidth="1"/>
    <col min="2" max="4" width="16.21875" style="73" bestFit="1" customWidth="1"/>
    <col min="5" max="9" width="12.5546875" style="17" bestFit="1" customWidth="1"/>
    <col min="10" max="10" width="12.88671875" style="17" bestFit="1" customWidth="1"/>
    <col min="11" max="11" width="9.33203125" bestFit="1" customWidth="1"/>
    <col min="12" max="12" width="10.33203125" bestFit="1" customWidth="1"/>
    <col min="13" max="13" width="1.5546875" customWidth="1"/>
    <col min="14" max="14" width="12.33203125" bestFit="1" customWidth="1"/>
    <col min="15" max="15" width="14" bestFit="1" customWidth="1"/>
    <col min="16" max="16" width="1.6640625" customWidth="1"/>
    <col min="17" max="17" width="14.88671875" bestFit="1" customWidth="1"/>
    <col min="18" max="18" width="15.88671875" bestFit="1" customWidth="1"/>
    <col min="19" max="19" width="9.21875" bestFit="1" customWidth="1"/>
    <col min="20" max="20" width="14.44140625" bestFit="1" customWidth="1"/>
    <col min="21" max="21" width="11.88671875" bestFit="1" customWidth="1"/>
    <col min="22" max="22" width="17.44140625" bestFit="1" customWidth="1"/>
  </cols>
  <sheetData>
    <row r="1" spans="1:22" s="2" customFormat="1" x14ac:dyDescent="0.25">
      <c r="B1" s="73"/>
      <c r="C1" s="73"/>
      <c r="D1" s="73"/>
      <c r="E1" s="17"/>
      <c r="F1" s="17"/>
      <c r="G1" s="17"/>
      <c r="H1" s="17"/>
      <c r="I1" s="17"/>
      <c r="J1" s="17"/>
    </row>
    <row r="2" spans="1:22" s="2" customFormat="1" x14ac:dyDescent="0.25">
      <c r="B2" s="110" t="s">
        <v>304</v>
      </c>
      <c r="C2" s="73"/>
      <c r="D2" s="73"/>
      <c r="E2" s="17"/>
      <c r="F2" s="17"/>
      <c r="G2" s="17"/>
      <c r="H2" s="17"/>
      <c r="I2" s="17"/>
      <c r="J2" s="17"/>
    </row>
    <row r="3" spans="1:22" s="2" customFormat="1" x14ac:dyDescent="0.25">
      <c r="B3" s="73"/>
      <c r="C3" s="73"/>
      <c r="D3" s="73"/>
      <c r="E3" s="17"/>
      <c r="F3" s="17"/>
      <c r="G3" s="17"/>
      <c r="H3" s="17"/>
      <c r="I3" s="17"/>
      <c r="J3" s="17"/>
    </row>
    <row r="4" spans="1:22" s="2" customFormat="1" x14ac:dyDescent="0.25">
      <c r="B4" s="73"/>
      <c r="C4" s="73"/>
      <c r="D4" s="73"/>
      <c r="E4" s="17"/>
      <c r="F4" s="17"/>
      <c r="G4" s="17"/>
      <c r="H4" s="17"/>
      <c r="I4" s="17"/>
      <c r="J4" s="17"/>
    </row>
    <row r="6" spans="1:22" s="2" customFormat="1" ht="21" x14ac:dyDescent="0.4">
      <c r="A6" s="95" t="s">
        <v>394</v>
      </c>
      <c r="B6" s="90"/>
      <c r="C6" s="90"/>
      <c r="D6" s="90"/>
      <c r="E6" s="52"/>
      <c r="F6" s="52"/>
      <c r="G6" s="52"/>
      <c r="H6" s="52"/>
      <c r="I6" s="52"/>
      <c r="J6" s="52"/>
      <c r="K6" s="53"/>
      <c r="L6" s="53"/>
      <c r="M6" s="53"/>
      <c r="N6" s="53"/>
      <c r="O6" s="53"/>
      <c r="P6" s="53"/>
      <c r="Q6" s="53"/>
      <c r="R6" s="53"/>
      <c r="S6" s="53"/>
      <c r="T6" s="53"/>
      <c r="U6" s="53"/>
      <c r="V6" s="53"/>
    </row>
    <row r="7" spans="1:22" s="2" customFormat="1" x14ac:dyDescent="0.25">
      <c r="B7" s="75"/>
      <c r="C7" s="75"/>
      <c r="D7" s="75"/>
      <c r="E7" s="30"/>
      <c r="F7" s="30"/>
      <c r="G7" s="30"/>
      <c r="H7" s="30"/>
      <c r="I7" s="30"/>
      <c r="J7" s="30"/>
    </row>
    <row r="8" spans="1:22" s="2" customFormat="1" x14ac:dyDescent="0.25">
      <c r="A8" s="13" t="s">
        <v>57</v>
      </c>
      <c r="B8" s="76" t="s">
        <v>63</v>
      </c>
      <c r="C8" s="76" t="s">
        <v>64</v>
      </c>
      <c r="D8" s="76" t="s">
        <v>65</v>
      </c>
      <c r="E8" s="31" t="s">
        <v>66</v>
      </c>
      <c r="F8" s="31" t="s">
        <v>67</v>
      </c>
      <c r="G8" s="31" t="s">
        <v>68</v>
      </c>
      <c r="H8" s="31" t="s">
        <v>69</v>
      </c>
      <c r="I8" s="31" t="s">
        <v>70</v>
      </c>
      <c r="J8" s="31" t="s">
        <v>71</v>
      </c>
      <c r="K8" s="32" t="s">
        <v>72</v>
      </c>
      <c r="L8" s="32" t="s">
        <v>73</v>
      </c>
      <c r="M8" s="32"/>
      <c r="N8" s="32" t="s">
        <v>74</v>
      </c>
      <c r="O8" s="32" t="s">
        <v>75</v>
      </c>
      <c r="P8" s="32"/>
      <c r="Q8" s="32" t="s">
        <v>76</v>
      </c>
      <c r="R8" s="32" t="s">
        <v>77</v>
      </c>
      <c r="S8" s="32" t="s">
        <v>123</v>
      </c>
      <c r="T8" s="32" t="s">
        <v>124</v>
      </c>
      <c r="U8" s="32" t="s">
        <v>125</v>
      </c>
      <c r="V8" s="32" t="s">
        <v>126</v>
      </c>
    </row>
    <row r="9" spans="1:22" s="36" customFormat="1" x14ac:dyDescent="0.25">
      <c r="A9" s="33" t="s">
        <v>60</v>
      </c>
      <c r="B9" s="73">
        <v>47484123.754701033</v>
      </c>
      <c r="C9" s="73">
        <v>51577097.482726231</v>
      </c>
      <c r="D9" s="73">
        <v>58398522.838759385</v>
      </c>
      <c r="E9" s="17">
        <v>16482985.969977377</v>
      </c>
      <c r="F9" s="17">
        <v>19039995.882031117</v>
      </c>
      <c r="G9" s="17">
        <v>21885291.942405242</v>
      </c>
      <c r="H9" s="17">
        <v>9649901.0626739282</v>
      </c>
      <c r="I9" s="17">
        <v>11160907.449021952</v>
      </c>
      <c r="J9" s="17">
        <v>12872408.378320424</v>
      </c>
      <c r="K9" s="29">
        <f>(B9-C9)/C9</f>
        <v>-7.9356418406366938E-2</v>
      </c>
      <c r="L9" s="29">
        <f>(B9-D9)/D9</f>
        <v>-0.18689512257344995</v>
      </c>
      <c r="M9" s="29"/>
      <c r="N9" s="29">
        <f>(E9-F9)/F9</f>
        <v>-0.13429676812414137</v>
      </c>
      <c r="O9" s="29">
        <f>(E9-G9)/G9</f>
        <v>-0.24684642026457426</v>
      </c>
      <c r="P9" s="2"/>
      <c r="Q9" s="29">
        <f>(H9-I9)/I9</f>
        <v>-0.13538382907031773</v>
      </c>
      <c r="R9" s="29">
        <f>(H9-J9)/J9</f>
        <v>-0.2503422219787409</v>
      </c>
      <c r="S9" s="29">
        <f>B9/B11</f>
        <v>0.53268559298317841</v>
      </c>
      <c r="T9" s="29">
        <f>H9/H11</f>
        <v>0.51237561880611937</v>
      </c>
      <c r="U9" s="29">
        <f>C9/C11</f>
        <v>0.5431516851445426</v>
      </c>
      <c r="V9" s="29">
        <f>I9/I11</f>
        <v>0.51062674314243339</v>
      </c>
    </row>
    <row r="10" spans="1:22" s="36" customFormat="1" x14ac:dyDescent="0.25">
      <c r="A10" s="33" t="s">
        <v>61</v>
      </c>
      <c r="B10" s="73">
        <v>41656871.196518771</v>
      </c>
      <c r="C10" s="73">
        <v>43381822.637351505</v>
      </c>
      <c r="D10" s="73">
        <v>51279878.440694727</v>
      </c>
      <c r="E10" s="17">
        <v>14547245.601563938</v>
      </c>
      <c r="F10" s="17">
        <v>16144772.182439027</v>
      </c>
      <c r="G10" s="17">
        <v>19145133.250695586</v>
      </c>
      <c r="H10" s="17">
        <v>9183745.0135368276</v>
      </c>
      <c r="I10" s="17">
        <v>10696364.225267824</v>
      </c>
      <c r="J10" s="17">
        <v>12688712.389708787</v>
      </c>
      <c r="K10" s="29">
        <f>(B10-C10)/C10</f>
        <v>-3.9762078584212379E-2</v>
      </c>
      <c r="L10" s="29">
        <f>(B10-D10)/D10</f>
        <v>-0.18765659234752244</v>
      </c>
      <c r="M10" s="29"/>
      <c r="N10" s="29">
        <f>(E10-F10)/F10</f>
        <v>-9.8950085069193422E-2</v>
      </c>
      <c r="O10" s="29">
        <f t="shared" ref="O10:O11" si="0">(E10-G10)/G10</f>
        <v>-0.24015960552087548</v>
      </c>
      <c r="P10" s="2"/>
      <c r="Q10" s="29">
        <f>(H10-I10)/I10</f>
        <v>-0.14141433293359287</v>
      </c>
      <c r="R10" s="29">
        <f>(H10-J10)/J10</f>
        <v>-0.27622719063398998</v>
      </c>
      <c r="S10" s="29">
        <f>B10/B11</f>
        <v>0.46731440701682164</v>
      </c>
      <c r="T10" s="29">
        <f>H10/H11</f>
        <v>0.48762438119388063</v>
      </c>
      <c r="U10" s="29">
        <f>C10/C11</f>
        <v>0.45684831485545746</v>
      </c>
      <c r="V10" s="29">
        <f>I10/I11</f>
        <v>0.4893732568575665</v>
      </c>
    </row>
    <row r="11" spans="1:22" s="2" customFormat="1" x14ac:dyDescent="0.25">
      <c r="A11" s="45" t="s">
        <v>80</v>
      </c>
      <c r="B11" s="77">
        <v>89140994.951219797</v>
      </c>
      <c r="C11" s="77">
        <v>94958920.120077729</v>
      </c>
      <c r="D11" s="77">
        <v>109678401.27945411</v>
      </c>
      <c r="E11" s="50">
        <v>31030231.571541317</v>
      </c>
      <c r="F11" s="50">
        <v>35184768.064470142</v>
      </c>
      <c r="G11" s="50">
        <v>41030425.193100825</v>
      </c>
      <c r="H11" s="50">
        <v>18833646.076210756</v>
      </c>
      <c r="I11" s="50">
        <v>21857271.674289778</v>
      </c>
      <c r="J11" s="50">
        <v>25561120.768029213</v>
      </c>
      <c r="K11" s="48">
        <f>(B11-C11)/C11</f>
        <v>-6.12678109808013E-2</v>
      </c>
      <c r="L11" s="48">
        <f>(B11-D11)/D11</f>
        <v>-0.18725114597454984</v>
      </c>
      <c r="M11" s="48"/>
      <c r="N11" s="48">
        <f>(E11-F11)/F11</f>
        <v>-0.11807770013763738</v>
      </c>
      <c r="O11" s="48">
        <f t="shared" si="0"/>
        <v>-0.2437262976070991</v>
      </c>
      <c r="P11" s="58"/>
      <c r="Q11" s="48">
        <f>(H11-I11)/I11</f>
        <v>-0.13833499638638089</v>
      </c>
      <c r="R11" s="48">
        <f>(H11-J11)/J11</f>
        <v>-0.26319169463934078</v>
      </c>
      <c r="S11" s="48">
        <f>B11/B11</f>
        <v>1</v>
      </c>
      <c r="T11" s="48">
        <f>H11/H11</f>
        <v>1</v>
      </c>
      <c r="U11" s="48">
        <f>C11/C11</f>
        <v>1</v>
      </c>
      <c r="V11" s="48">
        <f>I11/I11</f>
        <v>1</v>
      </c>
    </row>
    <row r="12" spans="1:22" s="2" customFormat="1" x14ac:dyDescent="0.25">
      <c r="B12" s="75"/>
      <c r="C12" s="75"/>
      <c r="D12" s="75"/>
      <c r="E12" s="30"/>
      <c r="F12" s="30"/>
      <c r="G12" s="30"/>
      <c r="H12" s="30"/>
      <c r="I12" s="30"/>
      <c r="J12" s="30"/>
    </row>
    <row r="13" spans="1:22" s="2" customFormat="1" x14ac:dyDescent="0.25">
      <c r="B13" s="75"/>
      <c r="C13" s="75"/>
      <c r="D13" s="75"/>
      <c r="E13" s="30"/>
      <c r="F13" s="30"/>
      <c r="G13" s="30"/>
      <c r="H13" s="30"/>
      <c r="I13" s="30"/>
      <c r="J13" s="30"/>
    </row>
    <row r="14" spans="1:22" s="2" customFormat="1" x14ac:dyDescent="0.25">
      <c r="A14" s="13" t="s">
        <v>57</v>
      </c>
      <c r="B14" s="76" t="s">
        <v>63</v>
      </c>
      <c r="C14" s="76" t="s">
        <v>64</v>
      </c>
      <c r="D14" s="76" t="s">
        <v>65</v>
      </c>
      <c r="E14" s="31" t="s">
        <v>66</v>
      </c>
      <c r="F14" s="31" t="s">
        <v>67</v>
      </c>
      <c r="G14" s="31" t="s">
        <v>68</v>
      </c>
      <c r="H14" s="31" t="s">
        <v>69</v>
      </c>
      <c r="I14" s="31" t="s">
        <v>70</v>
      </c>
      <c r="J14" s="31" t="s">
        <v>71</v>
      </c>
      <c r="K14" s="32" t="s">
        <v>72</v>
      </c>
      <c r="L14" s="32" t="s">
        <v>73</v>
      </c>
      <c r="M14" s="32"/>
      <c r="N14" s="32" t="s">
        <v>74</v>
      </c>
      <c r="O14" s="32" t="s">
        <v>75</v>
      </c>
      <c r="P14" s="32"/>
      <c r="Q14" s="32" t="s">
        <v>76</v>
      </c>
      <c r="R14" s="32" t="s">
        <v>77</v>
      </c>
      <c r="S14" s="32" t="s">
        <v>123</v>
      </c>
      <c r="T14" s="32" t="s">
        <v>124</v>
      </c>
      <c r="U14" s="32" t="s">
        <v>125</v>
      </c>
      <c r="V14" s="32" t="s">
        <v>126</v>
      </c>
    </row>
    <row r="15" spans="1:22" s="2" customFormat="1" x14ac:dyDescent="0.25">
      <c r="A15" s="14" t="s">
        <v>60</v>
      </c>
      <c r="B15" s="91">
        <f>B27</f>
        <v>47484123.754701033</v>
      </c>
      <c r="C15" s="91">
        <f t="shared" ref="C15:J16" si="1">C27</f>
        <v>51577097.482726239</v>
      </c>
      <c r="D15" s="91">
        <f t="shared" si="1"/>
        <v>58398522.83875937</v>
      </c>
      <c r="E15" s="16">
        <f t="shared" si="1"/>
        <v>16482985.969977375</v>
      </c>
      <c r="F15" s="16">
        <f t="shared" si="1"/>
        <v>19039995.882031117</v>
      </c>
      <c r="G15" s="16">
        <f t="shared" si="1"/>
        <v>21885291.94240525</v>
      </c>
      <c r="H15" s="16">
        <f t="shared" si="1"/>
        <v>9649901.0626739264</v>
      </c>
      <c r="I15" s="16">
        <f t="shared" si="1"/>
        <v>11160907.449021954</v>
      </c>
      <c r="J15" s="16">
        <f t="shared" si="1"/>
        <v>12872408.378320422</v>
      </c>
      <c r="K15" s="42">
        <f t="shared" ref="K15:K22" si="2">(B15-C15)/C15</f>
        <v>-7.9356418406367077E-2</v>
      </c>
      <c r="L15" s="42">
        <f t="shared" ref="L15:L22" si="3">(B15-D15)/D15</f>
        <v>-0.18689512257344976</v>
      </c>
      <c r="M15" s="42"/>
      <c r="N15" s="42">
        <f t="shared" ref="N15:N22" si="4">(E15-F15)/F15</f>
        <v>-0.13429676812414149</v>
      </c>
      <c r="O15" s="42">
        <f t="shared" ref="O15:O22" si="5">(E15-G15)/G15</f>
        <v>-0.24684642026457462</v>
      </c>
      <c r="P15" s="39"/>
      <c r="Q15" s="42">
        <f t="shared" ref="Q15:Q22" si="6">(H15-I15)/I15</f>
        <v>-0.13538382907031804</v>
      </c>
      <c r="R15" s="42">
        <f t="shared" ref="R15:R22" si="7">(H15-J15)/J15</f>
        <v>-0.25034222197874095</v>
      </c>
      <c r="S15" s="42">
        <f>B15/$B$27</f>
        <v>1</v>
      </c>
      <c r="T15" s="42">
        <f>H15/$H$27</f>
        <v>1</v>
      </c>
      <c r="U15" s="42">
        <f>C15/$C$27</f>
        <v>1</v>
      </c>
      <c r="V15" s="42">
        <f>I15/$I$27</f>
        <v>1</v>
      </c>
    </row>
    <row r="16" spans="1:22" s="2" customFormat="1" x14ac:dyDescent="0.25">
      <c r="A16" s="44" t="s">
        <v>114</v>
      </c>
      <c r="B16" s="73">
        <f>B28</f>
        <v>24023946.316426065</v>
      </c>
      <c r="C16" s="73">
        <f t="shared" si="1"/>
        <v>26179256.282397792</v>
      </c>
      <c r="D16" s="73">
        <f t="shared" si="1"/>
        <v>31227287.639223631</v>
      </c>
      <c r="E16" s="17">
        <f t="shared" si="1"/>
        <v>9185684.3689056002</v>
      </c>
      <c r="F16" s="17">
        <f t="shared" si="1"/>
        <v>10613009.00934713</v>
      </c>
      <c r="G16" s="17">
        <f t="shared" si="1"/>
        <v>12760737.896891423</v>
      </c>
      <c r="H16" s="17">
        <f t="shared" si="1"/>
        <v>5812001.4126822473</v>
      </c>
      <c r="I16" s="17">
        <f t="shared" si="1"/>
        <v>6715457.9889892014</v>
      </c>
      <c r="J16" s="17">
        <f t="shared" si="1"/>
        <v>8112894.9639511229</v>
      </c>
      <c r="K16" s="29">
        <f t="shared" si="2"/>
        <v>-8.2328922667711454E-2</v>
      </c>
      <c r="L16" s="29">
        <f t="shared" si="3"/>
        <v>-0.23067457558336485</v>
      </c>
      <c r="M16" s="29"/>
      <c r="N16" s="29">
        <f t="shared" si="4"/>
        <v>-0.13448821528224941</v>
      </c>
      <c r="O16" s="29">
        <f t="shared" si="5"/>
        <v>-0.28016040740533688</v>
      </c>
      <c r="Q16" s="29">
        <f t="shared" si="6"/>
        <v>-0.13453387360747091</v>
      </c>
      <c r="R16" s="29">
        <f t="shared" si="7"/>
        <v>-0.28360943430090951</v>
      </c>
      <c r="S16" s="49">
        <f t="shared" ref="S16" si="8">B16/$B$27</f>
        <v>0.50593639340449326</v>
      </c>
      <c r="T16" s="49">
        <f t="shared" ref="T16" si="9">H16/$H$27</f>
        <v>0.60228611412019795</v>
      </c>
      <c r="U16" s="49">
        <f t="shared" ref="U16" si="10">C16/$C$27</f>
        <v>0.50757521380813497</v>
      </c>
      <c r="V16" s="49">
        <f t="shared" ref="V16" si="11">I16/$I$27</f>
        <v>0.60169462202445612</v>
      </c>
    </row>
    <row r="17" spans="1:22" s="2" customFormat="1" x14ac:dyDescent="0.25">
      <c r="A17" s="44" t="s">
        <v>115</v>
      </c>
      <c r="B17" s="73">
        <f t="shared" ref="B17:J17" si="12">B29+B30</f>
        <v>20260755.765334766</v>
      </c>
      <c r="C17" s="73">
        <f t="shared" si="12"/>
        <v>21697396.152433053</v>
      </c>
      <c r="D17" s="73">
        <f t="shared" si="12"/>
        <v>23649620.804291692</v>
      </c>
      <c r="E17" s="17">
        <f t="shared" si="12"/>
        <v>6638479.7454628348</v>
      </c>
      <c r="F17" s="17">
        <f t="shared" si="12"/>
        <v>7561421.2826503664</v>
      </c>
      <c r="G17" s="17">
        <f t="shared" si="12"/>
        <v>8316515.1073136218</v>
      </c>
      <c r="H17" s="17">
        <f t="shared" si="12"/>
        <v>3611585.9765165402</v>
      </c>
      <c r="I17" s="17">
        <f t="shared" si="12"/>
        <v>4156944.2341854367</v>
      </c>
      <c r="J17" s="17">
        <f t="shared" si="12"/>
        <v>4500182.9009240437</v>
      </c>
      <c r="K17" s="29">
        <f t="shared" si="2"/>
        <v>-6.6212571176988338E-2</v>
      </c>
      <c r="L17" s="29">
        <f t="shared" si="3"/>
        <v>-0.14329468818975519</v>
      </c>
      <c r="M17" s="29"/>
      <c r="N17" s="29">
        <f t="shared" si="4"/>
        <v>-0.1220592667287584</v>
      </c>
      <c r="O17" s="29">
        <f t="shared" si="5"/>
        <v>-0.20177145597620652</v>
      </c>
      <c r="Q17" s="29">
        <f t="shared" si="6"/>
        <v>-0.13119210336863246</v>
      </c>
      <c r="R17" s="29">
        <f t="shared" si="7"/>
        <v>-0.19745795759213336</v>
      </c>
      <c r="S17" s="29">
        <f>B17/B15</f>
        <v>0.42668484039002419</v>
      </c>
      <c r="T17" s="29">
        <f>H17/H15</f>
        <v>0.37426145128951122</v>
      </c>
      <c r="U17" s="29">
        <f>C17/C15</f>
        <v>0.42067889065878045</v>
      </c>
      <c r="V17" s="29">
        <f>I17/I15</f>
        <v>0.37245575713018886</v>
      </c>
    </row>
    <row r="18" spans="1:22" s="2" customFormat="1" x14ac:dyDescent="0.25">
      <c r="A18" s="44" t="s">
        <v>127</v>
      </c>
      <c r="B18" s="73">
        <f>B31+B32+B33+B34</f>
        <v>3199421.6729402058</v>
      </c>
      <c r="C18" s="73">
        <f t="shared" ref="C18:J18" si="13">C31+C32+C33+C34</f>
        <v>3700445.047895391</v>
      </c>
      <c r="D18" s="73">
        <f t="shared" si="13"/>
        <v>3521614.3952440452</v>
      </c>
      <c r="E18" s="17">
        <f t="shared" si="13"/>
        <v>658821.85560894012</v>
      </c>
      <c r="F18" s="17">
        <f t="shared" si="13"/>
        <v>865565.59003362013</v>
      </c>
      <c r="G18" s="17">
        <f t="shared" si="13"/>
        <v>808038.93820020626</v>
      </c>
      <c r="H18" s="17">
        <f t="shared" si="13"/>
        <v>226313.67347513954</v>
      </c>
      <c r="I18" s="17">
        <f t="shared" si="13"/>
        <v>288505.2258473144</v>
      </c>
      <c r="J18" s="17">
        <f t="shared" si="13"/>
        <v>259330.51344525654</v>
      </c>
      <c r="K18" s="29">
        <f t="shared" si="2"/>
        <v>-0.13539543716238664</v>
      </c>
      <c r="L18" s="29">
        <f t="shared" si="3"/>
        <v>-9.1490062835659122E-2</v>
      </c>
      <c r="M18" s="29"/>
      <c r="N18" s="29">
        <f t="shared" si="4"/>
        <v>-0.23885392026345423</v>
      </c>
      <c r="O18" s="29">
        <f t="shared" si="5"/>
        <v>-0.18466570797148257</v>
      </c>
      <c r="Q18" s="29">
        <f t="shared" si="6"/>
        <v>-0.21556473436321216</v>
      </c>
      <c r="R18" s="29">
        <f t="shared" si="7"/>
        <v>-0.12731567732420621</v>
      </c>
      <c r="S18" s="29">
        <f>B18/B15</f>
        <v>6.7378766205482651E-2</v>
      </c>
      <c r="T18" s="29">
        <f>H18/H15</f>
        <v>2.3452434590290967E-2</v>
      </c>
      <c r="U18" s="29">
        <f>C18/C15</f>
        <v>7.1745895533084469E-2</v>
      </c>
      <c r="V18" s="29">
        <f>I18/I15</f>
        <v>2.5849620845354873E-2</v>
      </c>
    </row>
    <row r="19" spans="1:22" s="2" customFormat="1" x14ac:dyDescent="0.25">
      <c r="A19" s="14" t="s">
        <v>61</v>
      </c>
      <c r="B19" s="91">
        <f>B35</f>
        <v>41656871.196518756</v>
      </c>
      <c r="C19" s="91">
        <f t="shared" ref="C19:J19" si="14">C35</f>
        <v>43381822.637351424</v>
      </c>
      <c r="D19" s="91">
        <f t="shared" si="14"/>
        <v>51279878.440694682</v>
      </c>
      <c r="E19" s="16">
        <f t="shared" si="14"/>
        <v>14547245.60156394</v>
      </c>
      <c r="F19" s="16">
        <f t="shared" si="14"/>
        <v>16144772.182439029</v>
      </c>
      <c r="G19" s="16">
        <f t="shared" si="14"/>
        <v>19145133.250695597</v>
      </c>
      <c r="H19" s="16">
        <f t="shared" si="14"/>
        <v>9183745.0135368295</v>
      </c>
      <c r="I19" s="16">
        <f t="shared" si="14"/>
        <v>10696364.225267833</v>
      </c>
      <c r="J19" s="16">
        <f t="shared" si="14"/>
        <v>12688712.389708785</v>
      </c>
      <c r="K19" s="42">
        <f t="shared" si="2"/>
        <v>-3.9762078584210908E-2</v>
      </c>
      <c r="L19" s="42">
        <f t="shared" si="3"/>
        <v>-0.18765659234752202</v>
      </c>
      <c r="M19" s="42"/>
      <c r="N19" s="42">
        <f t="shared" si="4"/>
        <v>-9.8950085069193422E-2</v>
      </c>
      <c r="O19" s="42">
        <f t="shared" si="5"/>
        <v>-0.24015960552087581</v>
      </c>
      <c r="P19" s="39"/>
      <c r="Q19" s="42">
        <f t="shared" si="6"/>
        <v>-0.14141433293359343</v>
      </c>
      <c r="R19" s="42">
        <f t="shared" si="7"/>
        <v>-0.27622719063398971</v>
      </c>
      <c r="S19" s="42">
        <f>B19/$B$19</f>
        <v>1</v>
      </c>
      <c r="T19" s="42">
        <f>H19/$H$19</f>
        <v>1</v>
      </c>
      <c r="U19" s="42">
        <f>C19/$C$19</f>
        <v>1</v>
      </c>
      <c r="V19" s="42">
        <f>I19/$I$19</f>
        <v>1</v>
      </c>
    </row>
    <row r="20" spans="1:22" s="2" customFormat="1" x14ac:dyDescent="0.25">
      <c r="A20" s="44" t="s">
        <v>114</v>
      </c>
      <c r="B20" s="73">
        <f>B36</f>
        <v>23356808.589856308</v>
      </c>
      <c r="C20" s="73">
        <f t="shared" ref="C20:J20" si="15">C36</f>
        <v>23613231.059808511</v>
      </c>
      <c r="D20" s="73">
        <f t="shared" si="15"/>
        <v>29095133.690393329</v>
      </c>
      <c r="E20" s="17">
        <f t="shared" si="15"/>
        <v>9006223.3604365699</v>
      </c>
      <c r="F20" s="17">
        <f t="shared" si="15"/>
        <v>9681707.0054911226</v>
      </c>
      <c r="G20" s="17">
        <f t="shared" si="15"/>
        <v>11826514.844688065</v>
      </c>
      <c r="H20" s="17">
        <f t="shared" si="15"/>
        <v>5586647.6737801312</v>
      </c>
      <c r="I20" s="17">
        <f t="shared" si="15"/>
        <v>6228096.8749798043</v>
      </c>
      <c r="J20" s="17">
        <f t="shared" si="15"/>
        <v>7633652.2273259852</v>
      </c>
      <c r="K20" s="29">
        <f t="shared" si="2"/>
        <v>-1.0859270775046689E-2</v>
      </c>
      <c r="L20" s="29">
        <f t="shared" si="3"/>
        <v>-0.19722628401022638</v>
      </c>
      <c r="M20" s="29"/>
      <c r="N20" s="29">
        <f t="shared" si="4"/>
        <v>-6.9769064966688443E-2</v>
      </c>
      <c r="O20" s="29">
        <f t="shared" si="5"/>
        <v>-0.23847190159476633</v>
      </c>
      <c r="Q20" s="29">
        <f t="shared" si="6"/>
        <v>-0.10299281049666607</v>
      </c>
      <c r="R20" s="29">
        <f t="shared" si="7"/>
        <v>-0.26815533280626086</v>
      </c>
      <c r="S20" s="49">
        <f t="shared" ref="S20:S21" si="16">B20/$B$19</f>
        <v>0.56069522071566968</v>
      </c>
      <c r="T20" s="49">
        <f t="shared" ref="T20:T21" si="17">H20/$H$19</f>
        <v>0.6083191187849204</v>
      </c>
      <c r="U20" s="49">
        <f t="shared" ref="U20:U21" si="18">C20/$C$19</f>
        <v>0.54431164078103289</v>
      </c>
      <c r="V20" s="49">
        <f t="shared" ref="V20:V22" si="19">I20/$I$19</f>
        <v>0.58226297682228145</v>
      </c>
    </row>
    <row r="21" spans="1:22" s="2" customFormat="1" x14ac:dyDescent="0.25">
      <c r="A21" s="44" t="s">
        <v>115</v>
      </c>
      <c r="B21" s="73">
        <f>B37+B38</f>
        <v>16645955.527844664</v>
      </c>
      <c r="C21" s="73">
        <f t="shared" ref="C21:J21" si="20">C37+C38</f>
        <v>17751604.104556687</v>
      </c>
      <c r="D21" s="73">
        <f t="shared" si="20"/>
        <v>20229449.612819165</v>
      </c>
      <c r="E21" s="17">
        <f t="shared" si="20"/>
        <v>5151380.9289074857</v>
      </c>
      <c r="F21" s="17">
        <f t="shared" si="20"/>
        <v>5943222.4262303011</v>
      </c>
      <c r="G21" s="17">
        <f t="shared" si="20"/>
        <v>6811913.3688805634</v>
      </c>
      <c r="H21" s="17">
        <f t="shared" si="20"/>
        <v>3466656.89619157</v>
      </c>
      <c r="I21" s="17">
        <f t="shared" si="20"/>
        <v>4285506.367099477</v>
      </c>
      <c r="J21" s="17">
        <f t="shared" si="20"/>
        <v>4867223.0378764365</v>
      </c>
      <c r="K21" s="29">
        <f t="shared" si="2"/>
        <v>-6.2284431885691549E-2</v>
      </c>
      <c r="L21" s="29">
        <f t="shared" si="3"/>
        <v>-0.17714244102339211</v>
      </c>
      <c r="M21" s="29"/>
      <c r="N21" s="29">
        <f t="shared" si="4"/>
        <v>-0.13323437026822987</v>
      </c>
      <c r="O21" s="29">
        <f t="shared" si="5"/>
        <v>-0.24376887227589061</v>
      </c>
      <c r="Q21" s="29">
        <f t="shared" si="6"/>
        <v>-0.19107414638194131</v>
      </c>
      <c r="R21" s="29">
        <f t="shared" si="7"/>
        <v>-0.28775466642595687</v>
      </c>
      <c r="S21" s="49">
        <f t="shared" si="16"/>
        <v>0.39959687441037955</v>
      </c>
      <c r="T21" s="49">
        <f t="shared" si="17"/>
        <v>0.37747747689877298</v>
      </c>
      <c r="U21" s="49">
        <f t="shared" si="18"/>
        <v>0.40919452031673492</v>
      </c>
      <c r="V21" s="49">
        <f t="shared" si="19"/>
        <v>0.40065075168026726</v>
      </c>
    </row>
    <row r="22" spans="1:22" s="2" customFormat="1" x14ac:dyDescent="0.25">
      <c r="A22" s="44" t="s">
        <v>127</v>
      </c>
      <c r="B22" s="73">
        <f>B39+B40+B41+B42+B43+B44+B45+B46+B47</f>
        <v>1654107.0788177792</v>
      </c>
      <c r="C22" s="73">
        <f t="shared" ref="C22:J22" si="21">C39+C40+C41+C42+C43+C44+C45+C46+C47</f>
        <v>2016987.4729862297</v>
      </c>
      <c r="D22" s="73">
        <f t="shared" si="21"/>
        <v>1955295.1374821905</v>
      </c>
      <c r="E22" s="17">
        <f t="shared" si="21"/>
        <v>389641.31221988605</v>
      </c>
      <c r="F22" s="17">
        <f t="shared" si="21"/>
        <v>519842.75071760785</v>
      </c>
      <c r="G22" s="17">
        <f t="shared" si="21"/>
        <v>506705.03712697019</v>
      </c>
      <c r="H22" s="17">
        <f t="shared" si="21"/>
        <v>130440.44356512808</v>
      </c>
      <c r="I22" s="17">
        <f t="shared" si="21"/>
        <v>182760.98318854973</v>
      </c>
      <c r="J22" s="17">
        <f t="shared" si="21"/>
        <v>187837.12450636271</v>
      </c>
      <c r="K22" s="29">
        <f t="shared" si="2"/>
        <v>-0.17991207135817841</v>
      </c>
      <c r="L22" s="29">
        <f t="shared" si="3"/>
        <v>-0.15403713377625819</v>
      </c>
      <c r="M22" s="29"/>
      <c r="N22" s="29">
        <f t="shared" si="4"/>
        <v>-0.25046312239227631</v>
      </c>
      <c r="O22" s="29">
        <f t="shared" si="5"/>
        <v>-0.23102932935271037</v>
      </c>
      <c r="Q22" s="29">
        <f t="shared" si="6"/>
        <v>-0.28627849725148347</v>
      </c>
      <c r="R22" s="29">
        <f t="shared" si="7"/>
        <v>-0.30556622441955239</v>
      </c>
      <c r="S22" s="49">
        <f t="shared" ref="S22" si="22">B22/$B$19</f>
        <v>3.9707904873950595E-2</v>
      </c>
      <c r="T22" s="49">
        <f t="shared" ref="T22" si="23">H22/$H$19</f>
        <v>1.4203404316306584E-2</v>
      </c>
      <c r="U22" s="49">
        <f t="shared" ref="U22" si="24">C22/$C$19</f>
        <v>4.6493838902232257E-2</v>
      </c>
      <c r="V22" s="49">
        <f t="shared" si="19"/>
        <v>1.7086271497451132E-2</v>
      </c>
    </row>
    <row r="26" spans="1:22" s="2" customFormat="1" x14ac:dyDescent="0.25">
      <c r="A26" s="13" t="s">
        <v>57</v>
      </c>
      <c r="B26" s="76" t="s">
        <v>63</v>
      </c>
      <c r="C26" s="76" t="s">
        <v>64</v>
      </c>
      <c r="D26" s="76" t="s">
        <v>65</v>
      </c>
      <c r="E26" s="31" t="s">
        <v>66</v>
      </c>
      <c r="F26" s="31" t="s">
        <v>67</v>
      </c>
      <c r="G26" s="31" t="s">
        <v>68</v>
      </c>
      <c r="H26" s="31" t="s">
        <v>69</v>
      </c>
      <c r="I26" s="31" t="s">
        <v>70</v>
      </c>
      <c r="J26" s="31" t="s">
        <v>71</v>
      </c>
      <c r="K26" s="32" t="s">
        <v>72</v>
      </c>
      <c r="L26" s="32" t="s">
        <v>73</v>
      </c>
      <c r="M26" s="32"/>
      <c r="N26" s="32" t="s">
        <v>74</v>
      </c>
      <c r="O26" s="32" t="s">
        <v>75</v>
      </c>
      <c r="P26" s="32"/>
      <c r="Q26" s="32" t="s">
        <v>76</v>
      </c>
      <c r="R26" s="32" t="s">
        <v>77</v>
      </c>
      <c r="S26" s="32" t="s">
        <v>123</v>
      </c>
      <c r="T26" s="32" t="s">
        <v>124</v>
      </c>
      <c r="U26" s="32" t="s">
        <v>125</v>
      </c>
      <c r="V26" s="32" t="s">
        <v>126</v>
      </c>
    </row>
    <row r="27" spans="1:22" s="39" customFormat="1" x14ac:dyDescent="0.25">
      <c r="A27" s="14" t="s">
        <v>60</v>
      </c>
      <c r="B27" s="91">
        <v>47484123.754701033</v>
      </c>
      <c r="C27" s="91">
        <v>51577097.482726239</v>
      </c>
      <c r="D27" s="91">
        <v>58398522.83875937</v>
      </c>
      <c r="E27" s="16">
        <v>16482985.969977375</v>
      </c>
      <c r="F27" s="16">
        <v>19039995.882031117</v>
      </c>
      <c r="G27" s="16">
        <v>21885291.94240525</v>
      </c>
      <c r="H27" s="16">
        <v>9649901.0626739264</v>
      </c>
      <c r="I27" s="16">
        <v>11160907.449021954</v>
      </c>
      <c r="J27" s="16">
        <v>12872408.378320422</v>
      </c>
      <c r="K27" s="42">
        <f t="shared" ref="K27" si="25">(B27-C27)/C27</f>
        <v>-7.9356418406367077E-2</v>
      </c>
      <c r="L27" s="42">
        <f t="shared" ref="L27" si="26">(B27-D27)/D27</f>
        <v>-0.18689512257344976</v>
      </c>
      <c r="M27" s="42"/>
      <c r="N27" s="42">
        <f t="shared" ref="N27" si="27">(E27-F27)/F27</f>
        <v>-0.13429676812414149</v>
      </c>
      <c r="O27" s="42">
        <f t="shared" ref="O27" si="28">(E27-G27)/G27</f>
        <v>-0.24684642026457462</v>
      </c>
      <c r="Q27" s="42">
        <f t="shared" ref="Q27" si="29">(H27-I27)/I27</f>
        <v>-0.13538382907031804</v>
      </c>
      <c r="R27" s="42">
        <f t="shared" ref="R27" si="30">(H27-J27)/J27</f>
        <v>-0.25034222197874095</v>
      </c>
      <c r="S27" s="42">
        <f t="shared" ref="S27:S33" si="31">B27/$B$27</f>
        <v>1</v>
      </c>
      <c r="T27" s="42">
        <f t="shared" ref="T27:T33" si="32">H27/$H$27</f>
        <v>1</v>
      </c>
      <c r="U27" s="42">
        <f t="shared" ref="U27:U33" si="33">C27/$C$27</f>
        <v>1</v>
      </c>
      <c r="V27" s="42">
        <f t="shared" ref="V27:V33" si="34">I27/$I$27</f>
        <v>1</v>
      </c>
    </row>
    <row r="28" spans="1:22" s="2" customFormat="1" x14ac:dyDescent="0.25">
      <c r="A28" s="15" t="s">
        <v>116</v>
      </c>
      <c r="B28" s="73">
        <v>24023946.316426065</v>
      </c>
      <c r="C28" s="73">
        <v>26179256.282397792</v>
      </c>
      <c r="D28" s="73">
        <v>31227287.639223631</v>
      </c>
      <c r="E28" s="17">
        <v>9185684.3689056002</v>
      </c>
      <c r="F28" s="17">
        <v>10613009.00934713</v>
      </c>
      <c r="G28" s="17">
        <v>12760737.896891423</v>
      </c>
      <c r="H28" s="17">
        <v>5812001.4126822473</v>
      </c>
      <c r="I28" s="17">
        <v>6715457.9889892014</v>
      </c>
      <c r="J28" s="17">
        <v>8112894.9639511229</v>
      </c>
      <c r="K28" s="29">
        <f t="shared" ref="K28:K33" si="35">(B28-C28)/C28</f>
        <v>-8.2328922667711454E-2</v>
      </c>
      <c r="L28" s="29">
        <f t="shared" ref="L28:L33" si="36">(B28-D28)/D28</f>
        <v>-0.23067457558336485</v>
      </c>
      <c r="M28" s="29"/>
      <c r="N28" s="29">
        <f t="shared" ref="N28:N33" si="37">(E28-F28)/F28</f>
        <v>-0.13448821528224941</v>
      </c>
      <c r="O28" s="29">
        <f t="shared" ref="O28:O33" si="38">(E28-G28)/G28</f>
        <v>-0.28016040740533688</v>
      </c>
      <c r="Q28" s="29">
        <f t="shared" ref="Q28:Q33" si="39">(H28-I28)/I28</f>
        <v>-0.13453387360747091</v>
      </c>
      <c r="R28" s="29">
        <f t="shared" ref="R28:R33" si="40">(H28-J28)/J28</f>
        <v>-0.28360943430090951</v>
      </c>
      <c r="S28" s="49">
        <f t="shared" si="31"/>
        <v>0.50593639340449326</v>
      </c>
      <c r="T28" s="49">
        <f t="shared" si="32"/>
        <v>0.60228611412019795</v>
      </c>
      <c r="U28" s="49">
        <f t="shared" si="33"/>
        <v>0.50757521380813497</v>
      </c>
      <c r="V28" s="49">
        <f t="shared" si="34"/>
        <v>0.60169462202445612</v>
      </c>
    </row>
    <row r="29" spans="1:22" s="2" customFormat="1" x14ac:dyDescent="0.25">
      <c r="A29" s="15" t="s">
        <v>224</v>
      </c>
      <c r="B29" s="73">
        <v>12869241.084624805</v>
      </c>
      <c r="C29" s="73">
        <v>13277650.216202905</v>
      </c>
      <c r="D29" s="73">
        <v>14640884.542514771</v>
      </c>
      <c r="E29" s="17">
        <v>4189264.8174580606</v>
      </c>
      <c r="F29" s="17">
        <v>4630274.2212042753</v>
      </c>
      <c r="G29" s="17">
        <v>5302045.1929434687</v>
      </c>
      <c r="H29" s="17">
        <v>2390238.8029858638</v>
      </c>
      <c r="I29" s="17">
        <v>2688159.9188405434</v>
      </c>
      <c r="J29" s="17">
        <v>2974291.9972169539</v>
      </c>
      <c r="K29" s="29">
        <f t="shared" si="35"/>
        <v>-3.0759142237360145E-2</v>
      </c>
      <c r="L29" s="29">
        <f t="shared" si="36"/>
        <v>-0.12100658623086599</v>
      </c>
      <c r="M29" s="29"/>
      <c r="N29" s="29">
        <f t="shared" si="37"/>
        <v>-9.5244770110292462E-2</v>
      </c>
      <c r="O29" s="29">
        <f t="shared" si="38"/>
        <v>-0.20987757270843632</v>
      </c>
      <c r="Q29" s="29">
        <f t="shared" si="39"/>
        <v>-0.11082715494961286</v>
      </c>
      <c r="R29" s="29">
        <f t="shared" si="40"/>
        <v>-0.19636713368344094</v>
      </c>
      <c r="S29" s="49">
        <f t="shared" si="31"/>
        <v>0.27102197675808898</v>
      </c>
      <c r="T29" s="49">
        <f t="shared" si="32"/>
        <v>0.24769567972374049</v>
      </c>
      <c r="U29" s="49">
        <f t="shared" si="33"/>
        <v>0.25743306359280382</v>
      </c>
      <c r="V29" s="49">
        <f t="shared" si="34"/>
        <v>0.24085496014717966</v>
      </c>
    </row>
    <row r="30" spans="1:22" s="2" customFormat="1" x14ac:dyDescent="0.25">
      <c r="A30" s="15" t="s">
        <v>87</v>
      </c>
      <c r="B30" s="73">
        <v>7391514.6807099627</v>
      </c>
      <c r="C30" s="73">
        <v>8419745.9362301491</v>
      </c>
      <c r="D30" s="73">
        <v>9008736.2617769204</v>
      </c>
      <c r="E30" s="17">
        <v>2449214.9280047743</v>
      </c>
      <c r="F30" s="17">
        <v>2931147.0614460916</v>
      </c>
      <c r="G30" s="17">
        <v>3014469.9143701531</v>
      </c>
      <c r="H30" s="17">
        <v>1221347.1735306764</v>
      </c>
      <c r="I30" s="17">
        <v>1468784.3153448931</v>
      </c>
      <c r="J30" s="17">
        <v>1525890.9037070896</v>
      </c>
      <c r="K30" s="29">
        <f t="shared" si="35"/>
        <v>-0.12212141118126967</v>
      </c>
      <c r="L30" s="29">
        <f t="shared" si="36"/>
        <v>-0.17951703036625141</v>
      </c>
      <c r="M30" s="29"/>
      <c r="N30" s="29">
        <f t="shared" si="37"/>
        <v>-0.16441758920262242</v>
      </c>
      <c r="O30" s="29">
        <f t="shared" si="38"/>
        <v>-0.18751389213432701</v>
      </c>
      <c r="Q30" s="29">
        <f t="shared" si="39"/>
        <v>-0.16846390530533048</v>
      </c>
      <c r="R30" s="29">
        <f t="shared" si="40"/>
        <v>-0.19958420974693319</v>
      </c>
      <c r="S30" s="49">
        <f t="shared" si="31"/>
        <v>0.15566286363193521</v>
      </c>
      <c r="T30" s="49">
        <f t="shared" si="32"/>
        <v>0.12656577156577073</v>
      </c>
      <c r="U30" s="49">
        <f t="shared" si="33"/>
        <v>0.16324582706597668</v>
      </c>
      <c r="V30" s="49">
        <f t="shared" si="34"/>
        <v>0.13160079698300919</v>
      </c>
    </row>
    <row r="31" spans="1:22" s="2" customFormat="1" x14ac:dyDescent="0.25">
      <c r="A31" s="15" t="s">
        <v>88</v>
      </c>
      <c r="B31" s="73">
        <v>2749629.6564558083</v>
      </c>
      <c r="C31" s="73">
        <v>2909588.2321874895</v>
      </c>
      <c r="D31" s="73">
        <v>2889065.7000850849</v>
      </c>
      <c r="E31" s="17">
        <v>545036.50931787491</v>
      </c>
      <c r="F31" s="17">
        <v>642488.67249505769</v>
      </c>
      <c r="G31" s="17">
        <v>622580.66493719316</v>
      </c>
      <c r="H31" s="17">
        <v>168169.65941960044</v>
      </c>
      <c r="I31" s="17">
        <v>201263.84116614293</v>
      </c>
      <c r="J31" s="17">
        <v>198011.65186384763</v>
      </c>
      <c r="K31" s="29">
        <f t="shared" si="35"/>
        <v>-5.4976361934011869E-2</v>
      </c>
      <c r="L31" s="29">
        <f t="shared" si="36"/>
        <v>-4.8263368889523726E-2</v>
      </c>
      <c r="M31" s="29"/>
      <c r="N31" s="29">
        <f t="shared" si="37"/>
        <v>-0.15167919272216029</v>
      </c>
      <c r="O31" s="29">
        <f t="shared" si="38"/>
        <v>-0.12455278486224916</v>
      </c>
      <c r="Q31" s="29">
        <f t="shared" si="39"/>
        <v>-0.16443183015285542</v>
      </c>
      <c r="R31" s="29">
        <f t="shared" si="40"/>
        <v>-0.15070826470740453</v>
      </c>
      <c r="S31" s="49">
        <f t="shared" si="31"/>
        <v>5.7906294547208297E-2</v>
      </c>
      <c r="T31" s="49">
        <f t="shared" si="32"/>
        <v>1.7427086384344929E-2</v>
      </c>
      <c r="U31" s="49">
        <f t="shared" si="33"/>
        <v>5.641240733179962E-2</v>
      </c>
      <c r="V31" s="49">
        <f t="shared" si="34"/>
        <v>1.8032928064803545E-2</v>
      </c>
    </row>
    <row r="32" spans="1:22" s="2" customFormat="1" x14ac:dyDescent="0.25">
      <c r="A32" s="15" t="s">
        <v>393</v>
      </c>
      <c r="B32" s="73">
        <v>398623.57587890147</v>
      </c>
      <c r="C32" s="73">
        <v>713333.96567018516</v>
      </c>
      <c r="D32" s="73">
        <v>632078.41667759384</v>
      </c>
      <c r="E32" s="17">
        <v>104146.16516935825</v>
      </c>
      <c r="F32" s="17">
        <v>199603.8844080359</v>
      </c>
      <c r="G32" s="17">
        <v>185379.39129618381</v>
      </c>
      <c r="H32" s="17">
        <v>53312.596027661282</v>
      </c>
      <c r="I32" s="17">
        <v>78553.628943233503</v>
      </c>
      <c r="J32" s="17">
        <v>61269.83841463321</v>
      </c>
      <c r="K32" s="29">
        <f t="shared" si="35"/>
        <v>-0.44118239833933859</v>
      </c>
      <c r="L32" s="29">
        <f t="shared" si="36"/>
        <v>-0.3693447436883</v>
      </c>
      <c r="M32" s="29"/>
      <c r="N32" s="29">
        <f t="shared" si="37"/>
        <v>-0.4782357794377402</v>
      </c>
      <c r="O32" s="29">
        <f t="shared" si="38"/>
        <v>-0.4381998751794251</v>
      </c>
      <c r="Q32" s="29">
        <f t="shared" si="39"/>
        <v>-0.32132230242109583</v>
      </c>
      <c r="R32" s="29">
        <f t="shared" si="40"/>
        <v>-0.12987209682393225</v>
      </c>
      <c r="S32" s="49">
        <f t="shared" si="31"/>
        <v>8.3948811593988152E-3</v>
      </c>
      <c r="T32" s="49">
        <f t="shared" si="32"/>
        <v>5.5246779921791968E-3</v>
      </c>
      <c r="U32" s="49">
        <f t="shared" si="33"/>
        <v>1.3830440262930439E-2</v>
      </c>
      <c r="V32" s="49">
        <f t="shared" si="34"/>
        <v>7.0382833387008566E-3</v>
      </c>
    </row>
    <row r="33" spans="1:22" s="2" customFormat="1" x14ac:dyDescent="0.25">
      <c r="A33" s="15" t="s">
        <v>85</v>
      </c>
      <c r="B33" s="73">
        <v>51168.440605496166</v>
      </c>
      <c r="C33" s="73">
        <v>43908.656213439703</v>
      </c>
      <c r="D33" s="73">
        <v>470.27848136663437</v>
      </c>
      <c r="E33" s="17">
        <v>9639.1811217069626</v>
      </c>
      <c r="F33" s="17">
        <v>8793.783423781395</v>
      </c>
      <c r="G33" s="17">
        <v>78.881966829299927</v>
      </c>
      <c r="H33" s="17">
        <v>4831.4180278778076</v>
      </c>
      <c r="I33" s="17">
        <v>4401.0316631197929</v>
      </c>
      <c r="J33" s="17">
        <v>49.02316677570343</v>
      </c>
      <c r="K33" s="29">
        <f t="shared" si="35"/>
        <v>0.16533834141420081</v>
      </c>
      <c r="L33" s="29">
        <f t="shared" si="36"/>
        <v>107.80455439253805</v>
      </c>
      <c r="M33" s="29"/>
      <c r="N33" s="29">
        <f t="shared" si="37"/>
        <v>9.6135833370574422E-2</v>
      </c>
      <c r="O33" s="29">
        <f t="shared" si="38"/>
        <v>121.19752510185363</v>
      </c>
      <c r="Q33" s="29">
        <f t="shared" si="39"/>
        <v>9.7792153681740018E-2</v>
      </c>
      <c r="R33" s="29">
        <f t="shared" si="40"/>
        <v>97.553772545602385</v>
      </c>
      <c r="S33" s="49">
        <f t="shared" si="31"/>
        <v>1.0775904988755401E-3</v>
      </c>
      <c r="T33" s="49">
        <f t="shared" si="32"/>
        <v>5.0067021376683967E-4</v>
      </c>
      <c r="U33" s="49">
        <f t="shared" si="33"/>
        <v>8.5132080625795615E-4</v>
      </c>
      <c r="V33" s="49">
        <f t="shared" si="34"/>
        <v>3.943256122516688E-4</v>
      </c>
    </row>
    <row r="34" spans="1:22" s="2" customFormat="1" x14ac:dyDescent="0.25">
      <c r="A34" s="15" t="s">
        <v>82</v>
      </c>
      <c r="B34" s="73"/>
      <c r="C34" s="73">
        <v>33614.193824276925</v>
      </c>
      <c r="D34" s="73"/>
      <c r="E34" s="17"/>
      <c r="F34" s="17">
        <v>14679.249706745148</v>
      </c>
      <c r="G34" s="17"/>
      <c r="H34" s="17"/>
      <c r="I34" s="17">
        <v>4286.7240748182112</v>
      </c>
      <c r="J34" s="17"/>
      <c r="K34" s="29"/>
      <c r="L34" s="29"/>
      <c r="M34" s="29"/>
      <c r="N34" s="29"/>
      <c r="O34" s="29"/>
      <c r="Q34" s="29"/>
      <c r="R34" s="29"/>
      <c r="S34" s="49"/>
      <c r="T34" s="49"/>
      <c r="U34" s="49"/>
      <c r="V34" s="49"/>
    </row>
    <row r="35" spans="1:22" s="39" customFormat="1" x14ac:dyDescent="0.25">
      <c r="A35" s="14" t="s">
        <v>61</v>
      </c>
      <c r="B35" s="91">
        <v>41656871.196518756</v>
      </c>
      <c r="C35" s="91">
        <v>43381822.637351424</v>
      </c>
      <c r="D35" s="91">
        <v>51279878.440694682</v>
      </c>
      <c r="E35" s="16">
        <v>14547245.60156394</v>
      </c>
      <c r="F35" s="16">
        <v>16144772.182439029</v>
      </c>
      <c r="G35" s="16">
        <v>19145133.250695597</v>
      </c>
      <c r="H35" s="16">
        <v>9183745.0135368295</v>
      </c>
      <c r="I35" s="16">
        <v>10696364.225267833</v>
      </c>
      <c r="J35" s="16">
        <v>12688712.389708785</v>
      </c>
      <c r="K35" s="42">
        <f t="shared" ref="K35:K48" si="41">(B35-C35)/C35</f>
        <v>-3.9762078584210908E-2</v>
      </c>
      <c r="L35" s="42">
        <f t="shared" ref="L35:L48" si="42">(B35-D35)/D35</f>
        <v>-0.18765659234752202</v>
      </c>
      <c r="M35" s="42"/>
      <c r="N35" s="42">
        <f t="shared" ref="N35:N48" si="43">(E35-F35)/F35</f>
        <v>-9.8950085069193422E-2</v>
      </c>
      <c r="O35" s="42">
        <f t="shared" ref="O35:O48" si="44">(E35-G35)/G35</f>
        <v>-0.24015960552087581</v>
      </c>
      <c r="Q35" s="42">
        <f t="shared" ref="Q35:Q48" si="45">(H35-I35)/I35</f>
        <v>-0.14141433293359343</v>
      </c>
      <c r="R35" s="42">
        <f t="shared" ref="R35:R48" si="46">(H35-J35)/J35</f>
        <v>-0.27622719063398971</v>
      </c>
      <c r="S35" s="42">
        <f t="shared" ref="S35" si="47">B35/$B$35</f>
        <v>1</v>
      </c>
      <c r="T35" s="42">
        <f t="shared" ref="T35" si="48">H35/$H$35</f>
        <v>1</v>
      </c>
      <c r="U35" s="42">
        <f t="shared" ref="U35" si="49">C35/$C$35</f>
        <v>1</v>
      </c>
      <c r="V35" s="42">
        <f t="shared" ref="V35" si="50">I35/$I$35</f>
        <v>1</v>
      </c>
    </row>
    <row r="36" spans="1:22" s="2" customFormat="1" x14ac:dyDescent="0.25">
      <c r="A36" s="15" t="s">
        <v>116</v>
      </c>
      <c r="B36" s="73">
        <v>23356808.589856308</v>
      </c>
      <c r="C36" s="73">
        <v>23613231.059808511</v>
      </c>
      <c r="D36" s="73">
        <v>29095133.690393329</v>
      </c>
      <c r="E36" s="17">
        <v>9006223.3604365699</v>
      </c>
      <c r="F36" s="17">
        <v>9681707.0054911226</v>
      </c>
      <c r="G36" s="17">
        <v>11826514.844688065</v>
      </c>
      <c r="H36" s="17">
        <v>5586647.6737801312</v>
      </c>
      <c r="I36" s="17">
        <v>6228096.8749798043</v>
      </c>
      <c r="J36" s="17">
        <v>7633652.2273259852</v>
      </c>
      <c r="K36" s="29">
        <f t="shared" ref="K36:K47" si="51">(B36-C36)/C36</f>
        <v>-1.0859270775046689E-2</v>
      </c>
      <c r="L36" s="29">
        <f t="shared" ref="L36:L47" si="52">(B36-D36)/D36</f>
        <v>-0.19722628401022638</v>
      </c>
      <c r="M36" s="29"/>
      <c r="N36" s="29">
        <f t="shared" ref="N36:N47" si="53">(E36-F36)/F36</f>
        <v>-6.9769064966688443E-2</v>
      </c>
      <c r="O36" s="29">
        <f t="shared" ref="O36:O47" si="54">(E36-G36)/G36</f>
        <v>-0.23847190159476633</v>
      </c>
      <c r="Q36" s="29">
        <f t="shared" ref="Q36:Q47" si="55">(H36-I36)/I36</f>
        <v>-0.10299281049666607</v>
      </c>
      <c r="R36" s="29">
        <f t="shared" ref="R36:R47" si="56">(H36-J36)/J36</f>
        <v>-0.26815533280626086</v>
      </c>
      <c r="S36" s="49">
        <f t="shared" ref="S36:S47" si="57">B36/$B$35</f>
        <v>0.56069522071566968</v>
      </c>
      <c r="T36" s="49">
        <f t="shared" ref="T36:T47" si="58">H36/$H$35</f>
        <v>0.6083191187849204</v>
      </c>
      <c r="U36" s="49">
        <f t="shared" ref="U36:U47" si="59">C36/$C$35</f>
        <v>0.54431164078103289</v>
      </c>
      <c r="V36" s="49">
        <f t="shared" ref="V36:V47" si="60">I36/$I$35</f>
        <v>0.58226297682228145</v>
      </c>
    </row>
    <row r="37" spans="1:22" s="2" customFormat="1" x14ac:dyDescent="0.25">
      <c r="A37" s="15" t="s">
        <v>224</v>
      </c>
      <c r="B37" s="73">
        <v>14283091.656362912</v>
      </c>
      <c r="C37" s="73">
        <v>15115782.159772893</v>
      </c>
      <c r="D37" s="73">
        <v>17179526.665605839</v>
      </c>
      <c r="E37" s="17">
        <v>4466368.8340212377</v>
      </c>
      <c r="F37" s="17">
        <v>5132035.8382758629</v>
      </c>
      <c r="G37" s="17">
        <v>5856937.6008778475</v>
      </c>
      <c r="H37" s="17">
        <v>3080035.8281244342</v>
      </c>
      <c r="I37" s="17">
        <v>3785179.4102534344</v>
      </c>
      <c r="J37" s="17">
        <v>4270551.3773182919</v>
      </c>
      <c r="K37" s="29">
        <f t="shared" si="51"/>
        <v>-5.5087490320282075E-2</v>
      </c>
      <c r="L37" s="29">
        <f t="shared" si="52"/>
        <v>-0.16859806824839457</v>
      </c>
      <c r="M37" s="29"/>
      <c r="N37" s="29">
        <f t="shared" si="53"/>
        <v>-0.12970817531902892</v>
      </c>
      <c r="O37" s="29">
        <f t="shared" si="54"/>
        <v>-0.23742249988256475</v>
      </c>
      <c r="Q37" s="29">
        <f t="shared" si="55"/>
        <v>-0.18629066305784109</v>
      </c>
      <c r="R37" s="29">
        <f t="shared" si="56"/>
        <v>-0.27877326462266944</v>
      </c>
      <c r="S37" s="49">
        <f t="shared" si="57"/>
        <v>0.34287480663109771</v>
      </c>
      <c r="T37" s="49">
        <f t="shared" si="58"/>
        <v>0.33537906633780284</v>
      </c>
      <c r="U37" s="49">
        <f t="shared" si="59"/>
        <v>0.34843584803092892</v>
      </c>
      <c r="V37" s="49">
        <f t="shared" si="60"/>
        <v>0.35387532908722119</v>
      </c>
    </row>
    <row r="38" spans="1:22" s="2" customFormat="1" x14ac:dyDescent="0.25">
      <c r="A38" s="15" t="s">
        <v>87</v>
      </c>
      <c r="B38" s="73">
        <v>2362863.8714817511</v>
      </c>
      <c r="C38" s="73">
        <v>2635821.9447837947</v>
      </c>
      <c r="D38" s="73">
        <v>3049922.9472133261</v>
      </c>
      <c r="E38" s="17">
        <v>685012.09488624835</v>
      </c>
      <c r="F38" s="17">
        <v>811186.58795443864</v>
      </c>
      <c r="G38" s="17">
        <v>954975.76800271589</v>
      </c>
      <c r="H38" s="17">
        <v>386621.06806713552</v>
      </c>
      <c r="I38" s="17">
        <v>500326.95684604265</v>
      </c>
      <c r="J38" s="17">
        <v>596671.66055814456</v>
      </c>
      <c r="K38" s="29">
        <f t="shared" si="51"/>
        <v>-0.10355709870396165</v>
      </c>
      <c r="L38" s="29">
        <f t="shared" si="52"/>
        <v>-0.22527096179899617</v>
      </c>
      <c r="M38" s="29"/>
      <c r="N38" s="29">
        <f t="shared" si="53"/>
        <v>-0.15554312033975226</v>
      </c>
      <c r="O38" s="29">
        <f t="shared" si="54"/>
        <v>-0.28269164743424124</v>
      </c>
      <c r="Q38" s="29">
        <f t="shared" si="55"/>
        <v>-0.22726316706116628</v>
      </c>
      <c r="R38" s="29">
        <f t="shared" si="56"/>
        <v>-0.35203715271900365</v>
      </c>
      <c r="S38" s="49">
        <f t="shared" si="57"/>
        <v>5.6722067779281862E-2</v>
      </c>
      <c r="T38" s="49">
        <f t="shared" si="58"/>
        <v>4.209841056097012E-2</v>
      </c>
      <c r="U38" s="49">
        <f t="shared" si="59"/>
        <v>6.075867228580599E-2</v>
      </c>
      <c r="V38" s="49">
        <f t="shared" si="60"/>
        <v>4.6775422593046061E-2</v>
      </c>
    </row>
    <row r="39" spans="1:22" s="2" customFormat="1" x14ac:dyDescent="0.25">
      <c r="A39" s="15" t="s">
        <v>88</v>
      </c>
      <c r="B39" s="73">
        <v>874137.32540994172</v>
      </c>
      <c r="C39" s="73">
        <v>972389.394055738</v>
      </c>
      <c r="D39" s="73">
        <v>952161.9198355946</v>
      </c>
      <c r="E39" s="17">
        <v>204575.02707275457</v>
      </c>
      <c r="F39" s="17">
        <v>245497.94008593398</v>
      </c>
      <c r="G39" s="17">
        <v>246155.39134049305</v>
      </c>
      <c r="H39" s="17">
        <v>62067.068382690268</v>
      </c>
      <c r="I39" s="17">
        <v>85783.046272761363</v>
      </c>
      <c r="J39" s="17">
        <v>75793.58967172043</v>
      </c>
      <c r="K39" s="29">
        <f t="shared" si="51"/>
        <v>-0.10104189663772124</v>
      </c>
      <c r="L39" s="29">
        <f t="shared" si="52"/>
        <v>-8.1944670124095093E-2</v>
      </c>
      <c r="M39" s="29"/>
      <c r="N39" s="29">
        <f t="shared" si="53"/>
        <v>-0.16669350870665053</v>
      </c>
      <c r="O39" s="29">
        <f t="shared" si="54"/>
        <v>-0.16891916947787941</v>
      </c>
      <c r="Q39" s="29">
        <f t="shared" si="55"/>
        <v>-0.27646462699240393</v>
      </c>
      <c r="R39" s="29">
        <f t="shared" si="56"/>
        <v>-0.18110398713773687</v>
      </c>
      <c r="S39" s="49">
        <f t="shared" si="57"/>
        <v>2.0984229019173024E-2</v>
      </c>
      <c r="T39" s="49">
        <f t="shared" si="58"/>
        <v>6.7583614626934305E-3</v>
      </c>
      <c r="U39" s="49">
        <f t="shared" si="59"/>
        <v>2.2414673587700256E-2</v>
      </c>
      <c r="V39" s="49">
        <f t="shared" si="60"/>
        <v>8.0198322033684655E-3</v>
      </c>
    </row>
    <row r="40" spans="1:22" s="2" customFormat="1" x14ac:dyDescent="0.25">
      <c r="A40" s="15" t="s">
        <v>85</v>
      </c>
      <c r="B40" s="73">
        <v>390593.11786999693</v>
      </c>
      <c r="C40" s="73">
        <v>536658.83900833898</v>
      </c>
      <c r="D40" s="73">
        <v>407667.28578261007</v>
      </c>
      <c r="E40" s="17">
        <v>104144.15493254756</v>
      </c>
      <c r="F40" s="17">
        <v>152923.96322280611</v>
      </c>
      <c r="G40" s="17">
        <v>110809.15079528363</v>
      </c>
      <c r="H40" s="17">
        <v>31611.296013563631</v>
      </c>
      <c r="I40" s="17">
        <v>51128.478809699453</v>
      </c>
      <c r="J40" s="17">
        <v>37464.964205305776</v>
      </c>
      <c r="K40" s="29">
        <f t="shared" si="51"/>
        <v>-0.27217612106836531</v>
      </c>
      <c r="L40" s="29">
        <f t="shared" si="52"/>
        <v>-4.1882605026389075E-2</v>
      </c>
      <c r="M40" s="29"/>
      <c r="N40" s="29">
        <f t="shared" si="53"/>
        <v>-0.31898080106116317</v>
      </c>
      <c r="O40" s="29">
        <f t="shared" si="54"/>
        <v>-6.014842470049634E-2</v>
      </c>
      <c r="Q40" s="29">
        <f t="shared" si="55"/>
        <v>-0.38172821195754542</v>
      </c>
      <c r="R40" s="29">
        <f t="shared" si="56"/>
        <v>-0.15624379512721248</v>
      </c>
      <c r="S40" s="49">
        <f t="shared" si="57"/>
        <v>9.3764391479943549E-3</v>
      </c>
      <c r="T40" s="49">
        <f t="shared" si="58"/>
        <v>3.4420920841082389E-3</v>
      </c>
      <c r="U40" s="49">
        <f t="shared" si="59"/>
        <v>1.2370592252301537E-2</v>
      </c>
      <c r="V40" s="49">
        <f t="shared" si="60"/>
        <v>4.7799867069709115E-3</v>
      </c>
    </row>
    <row r="41" spans="1:22" s="2" customFormat="1" x14ac:dyDescent="0.25">
      <c r="A41" s="112" t="s">
        <v>393</v>
      </c>
      <c r="B41" s="118">
        <v>311367.38519669173</v>
      </c>
      <c r="C41" s="118">
        <v>416460.79952380434</v>
      </c>
      <c r="D41" s="118">
        <v>486659.85333759786</v>
      </c>
      <c r="E41" s="113">
        <v>76449.133710177193</v>
      </c>
      <c r="F41" s="113">
        <v>109602.78897313579</v>
      </c>
      <c r="G41" s="113">
        <v>115864.20147922504</v>
      </c>
      <c r="H41" s="113">
        <v>34208.900146877444</v>
      </c>
      <c r="I41" s="113">
        <v>41231.010672092045</v>
      </c>
      <c r="J41" s="113">
        <v>51782.629015614082</v>
      </c>
      <c r="K41" s="29">
        <f t="shared" si="51"/>
        <v>-0.25234887520573379</v>
      </c>
      <c r="L41" s="29">
        <f t="shared" si="52"/>
        <v>-0.36019504575674349</v>
      </c>
      <c r="M41" s="29"/>
      <c r="N41" s="29">
        <f t="shared" si="53"/>
        <v>-0.30248915719731118</v>
      </c>
      <c r="O41" s="29">
        <f t="shared" si="54"/>
        <v>-0.34018331172044664</v>
      </c>
      <c r="Q41" s="29">
        <f t="shared" si="55"/>
        <v>-0.17031138482296879</v>
      </c>
      <c r="R41" s="29">
        <f t="shared" si="56"/>
        <v>-0.33937498351884776</v>
      </c>
      <c r="S41" s="49">
        <f t="shared" si="57"/>
        <v>7.4745744520225161E-3</v>
      </c>
      <c r="T41" s="49">
        <f t="shared" si="58"/>
        <v>3.7249401084692101E-3</v>
      </c>
      <c r="U41" s="49">
        <f t="shared" si="59"/>
        <v>9.5998917105256602E-3</v>
      </c>
      <c r="V41" s="49">
        <f t="shared" si="60"/>
        <v>3.8546752713125411E-3</v>
      </c>
    </row>
    <row r="42" spans="1:22" s="2" customFormat="1" x14ac:dyDescent="0.25">
      <c r="A42" s="15" t="s">
        <v>84</v>
      </c>
      <c r="B42" s="73">
        <v>67512.720773931738</v>
      </c>
      <c r="C42" s="73">
        <v>51686.601032342915</v>
      </c>
      <c r="D42" s="73">
        <v>30304.051718375682</v>
      </c>
      <c r="E42" s="17">
        <v>3053.8772394138277</v>
      </c>
      <c r="F42" s="17">
        <v>2582.4482240298494</v>
      </c>
      <c r="G42" s="17">
        <v>1609.4915622957246</v>
      </c>
      <c r="H42" s="17">
        <v>1536.3972990172499</v>
      </c>
      <c r="I42" s="17">
        <v>1236.3328035688976</v>
      </c>
      <c r="J42" s="17">
        <v>790.55256792640057</v>
      </c>
      <c r="K42" s="29">
        <f t="shared" si="51"/>
        <v>0.30619385731488946</v>
      </c>
      <c r="L42" s="29">
        <f t="shared" si="52"/>
        <v>1.227844692232807</v>
      </c>
      <c r="M42" s="29"/>
      <c r="N42" s="29">
        <f t="shared" si="53"/>
        <v>0.18255119734726938</v>
      </c>
      <c r="O42" s="29">
        <f t="shared" si="54"/>
        <v>0.8974173651820081</v>
      </c>
      <c r="Q42" s="29">
        <f t="shared" si="55"/>
        <v>0.24270527691424351</v>
      </c>
      <c r="R42" s="29">
        <f t="shared" si="56"/>
        <v>0.94344735739355223</v>
      </c>
      <c r="S42" s="49">
        <f t="shared" si="57"/>
        <v>1.6206863077986937E-3</v>
      </c>
      <c r="T42" s="49">
        <f t="shared" si="58"/>
        <v>1.6729529149084627E-4</v>
      </c>
      <c r="U42" s="49">
        <f t="shared" si="59"/>
        <v>1.1914345200388409E-3</v>
      </c>
      <c r="V42" s="49">
        <f t="shared" si="60"/>
        <v>1.1558439648570776E-4</v>
      </c>
    </row>
    <row r="43" spans="1:22" s="2" customFormat="1" x14ac:dyDescent="0.25">
      <c r="A43" s="15" t="s">
        <v>82</v>
      </c>
      <c r="B43" s="73">
        <v>6064.7358892953398</v>
      </c>
      <c r="C43" s="73">
        <v>9444.4059187495714</v>
      </c>
      <c r="D43" s="73">
        <v>21912.079664608238</v>
      </c>
      <c r="E43" s="17">
        <v>590.46802214671538</v>
      </c>
      <c r="F43" s="17">
        <v>1060.2023262252685</v>
      </c>
      <c r="G43" s="17">
        <v>2672.027669907754</v>
      </c>
      <c r="H43" s="17">
        <v>213.31576191800869</v>
      </c>
      <c r="I43" s="17">
        <v>374.81947763754977</v>
      </c>
      <c r="J43" s="17">
        <v>904.18340800316435</v>
      </c>
      <c r="K43" s="29">
        <f t="shared" si="51"/>
        <v>-0.3578488746173773</v>
      </c>
      <c r="L43" s="29">
        <f t="shared" si="52"/>
        <v>-0.72322408543033334</v>
      </c>
      <c r="M43" s="29"/>
      <c r="N43" s="29">
        <f t="shared" si="53"/>
        <v>-0.44306100114964797</v>
      </c>
      <c r="O43" s="29">
        <f t="shared" si="54"/>
        <v>-0.77901874714976294</v>
      </c>
      <c r="Q43" s="29">
        <f t="shared" si="55"/>
        <v>-0.43088399977899516</v>
      </c>
      <c r="R43" s="29">
        <f t="shared" si="56"/>
        <v>-0.76407910161821713</v>
      </c>
      <c r="S43" s="49">
        <f t="shared" si="57"/>
        <v>1.455878877864972E-4</v>
      </c>
      <c r="T43" s="49">
        <f t="shared" si="58"/>
        <v>2.3227535346809119E-5</v>
      </c>
      <c r="U43" s="49">
        <f t="shared" si="59"/>
        <v>2.1770422136708494E-4</v>
      </c>
      <c r="V43" s="49">
        <f t="shared" si="60"/>
        <v>3.5041764635512349E-5</v>
      </c>
    </row>
    <row r="44" spans="1:22" s="2" customFormat="1" x14ac:dyDescent="0.25">
      <c r="A44" s="15" t="s">
        <v>89</v>
      </c>
      <c r="B44" s="73">
        <v>1655.5521823811532</v>
      </c>
      <c r="C44" s="73">
        <v>2167.0052289092541</v>
      </c>
      <c r="D44" s="73">
        <v>2678.4324363088608</v>
      </c>
      <c r="E44" s="17">
        <v>354.01729774003871</v>
      </c>
      <c r="F44" s="17">
        <v>459.25503008839689</v>
      </c>
      <c r="G44" s="17">
        <v>646.45697227981316</v>
      </c>
      <c r="H44" s="17">
        <v>157.84836381970797</v>
      </c>
      <c r="I44" s="17">
        <v>197.08110350849023</v>
      </c>
      <c r="J44" s="17">
        <v>271.16921532258584</v>
      </c>
      <c r="K44" s="29">
        <f t="shared" si="51"/>
        <v>-0.23601837213172622</v>
      </c>
      <c r="L44" s="29">
        <f t="shared" si="52"/>
        <v>-0.3818951115068393</v>
      </c>
      <c r="M44" s="29"/>
      <c r="N44" s="29">
        <f t="shared" si="53"/>
        <v>-0.22914878543214243</v>
      </c>
      <c r="O44" s="29">
        <f t="shared" si="54"/>
        <v>-0.45237299167560763</v>
      </c>
      <c r="Q44" s="29">
        <f t="shared" si="55"/>
        <v>-0.19906900758292193</v>
      </c>
      <c r="R44" s="29">
        <f t="shared" si="56"/>
        <v>-0.41789718411830101</v>
      </c>
      <c r="S44" s="49">
        <f t="shared" si="57"/>
        <v>3.9742595514938889E-5</v>
      </c>
      <c r="T44" s="49">
        <f t="shared" si="58"/>
        <v>1.718779905006505E-5</v>
      </c>
      <c r="U44" s="49">
        <f t="shared" si="59"/>
        <v>4.9951917581339215E-5</v>
      </c>
      <c r="V44" s="49">
        <f t="shared" si="60"/>
        <v>1.8425055407418627E-5</v>
      </c>
    </row>
    <row r="45" spans="1:22" s="2" customFormat="1" x14ac:dyDescent="0.25">
      <c r="A45" s="15" t="s">
        <v>83</v>
      </c>
      <c r="B45" s="73">
        <v>1118.4076016914844</v>
      </c>
      <c r="C45" s="73">
        <v>26238.522421616322</v>
      </c>
      <c r="D45" s="73">
        <v>50703.424697561255</v>
      </c>
      <c r="E45" s="17">
        <v>370.74252333923596</v>
      </c>
      <c r="F45" s="17">
        <v>7593.4990698204965</v>
      </c>
      <c r="G45" s="17">
        <v>28707.585127285565</v>
      </c>
      <c r="H45" s="17">
        <v>524.17038445605476</v>
      </c>
      <c r="I45" s="17">
        <v>2663.6147642263873</v>
      </c>
      <c r="J45" s="17">
        <v>20621.595688431491</v>
      </c>
      <c r="K45" s="29">
        <f t="shared" si="51"/>
        <v>-0.95737535888186687</v>
      </c>
      <c r="L45" s="29">
        <f t="shared" si="52"/>
        <v>-0.97794216843610415</v>
      </c>
      <c r="M45" s="29"/>
      <c r="N45" s="29">
        <f t="shared" si="53"/>
        <v>-0.95117632596905022</v>
      </c>
      <c r="O45" s="29">
        <f t="shared" si="54"/>
        <v>-0.9870855552044725</v>
      </c>
      <c r="Q45" s="29">
        <f t="shared" si="55"/>
        <v>-0.8032108878896782</v>
      </c>
      <c r="R45" s="29">
        <f t="shared" si="56"/>
        <v>-0.97458148281172496</v>
      </c>
      <c r="S45" s="49">
        <f t="shared" si="57"/>
        <v>2.6848094193520447E-5</v>
      </c>
      <c r="T45" s="49">
        <f t="shared" si="58"/>
        <v>5.7075886110015928E-5</v>
      </c>
      <c r="U45" s="49">
        <f t="shared" si="59"/>
        <v>6.0482757123775507E-4</v>
      </c>
      <c r="V45" s="49">
        <f t="shared" si="60"/>
        <v>2.4902057448026845E-4</v>
      </c>
    </row>
    <row r="46" spans="1:22" s="2" customFormat="1" x14ac:dyDescent="0.25">
      <c r="A46" s="15" t="s">
        <v>86</v>
      </c>
      <c r="B46" s="73">
        <v>1076.5334721088409</v>
      </c>
      <c r="C46" s="73">
        <v>1006.7571655344964</v>
      </c>
      <c r="D46" s="73">
        <v>2532.3609933578969</v>
      </c>
      <c r="E46" s="17">
        <v>57.076161901267184</v>
      </c>
      <c r="F46" s="17">
        <v>64.122253348024458</v>
      </c>
      <c r="G46" s="17">
        <v>169.38777245910751</v>
      </c>
      <c r="H46" s="17">
        <v>25.913385585755208</v>
      </c>
      <c r="I46" s="17">
        <v>21.267789792115856</v>
      </c>
      <c r="J46" s="17">
        <v>55.765178786077939</v>
      </c>
      <c r="K46" s="29">
        <f t="shared" si="51"/>
        <v>6.9307981073370009E-2</v>
      </c>
      <c r="L46" s="29">
        <f t="shared" si="52"/>
        <v>-0.57488941152842377</v>
      </c>
      <c r="M46" s="29"/>
      <c r="N46" s="29">
        <f t="shared" si="53"/>
        <v>-0.10988527506222388</v>
      </c>
      <c r="O46" s="29">
        <f t="shared" si="54"/>
        <v>-0.66304437992980791</v>
      </c>
      <c r="Q46" s="29">
        <f t="shared" si="55"/>
        <v>0.21843340746961454</v>
      </c>
      <c r="R46" s="29">
        <f t="shared" si="56"/>
        <v>-0.53531242704049908</v>
      </c>
      <c r="S46" s="49">
        <f t="shared" si="57"/>
        <v>2.5842878766151939E-5</v>
      </c>
      <c r="T46" s="49">
        <f t="shared" si="58"/>
        <v>2.8216577820441342E-6</v>
      </c>
      <c r="U46" s="49">
        <f t="shared" si="59"/>
        <v>2.3206889529525808E-5</v>
      </c>
      <c r="V46" s="49">
        <f t="shared" si="60"/>
        <v>1.988319520933602E-6</v>
      </c>
    </row>
    <row r="47" spans="1:22" s="2" customFormat="1" x14ac:dyDescent="0.25">
      <c r="A47" s="15" t="s">
        <v>90</v>
      </c>
      <c r="B47" s="73">
        <v>581.30042173981667</v>
      </c>
      <c r="C47" s="73">
        <v>935.14863119602205</v>
      </c>
      <c r="D47" s="73">
        <v>675.72901617646221</v>
      </c>
      <c r="E47" s="17">
        <v>46.81525986553892</v>
      </c>
      <c r="F47" s="17">
        <v>58.531532219881605</v>
      </c>
      <c r="G47" s="17">
        <v>71.344407740524701</v>
      </c>
      <c r="H47" s="17">
        <v>95.533827199964549</v>
      </c>
      <c r="I47" s="17">
        <v>125.33149526341347</v>
      </c>
      <c r="J47" s="17">
        <v>152.67555525270845</v>
      </c>
      <c r="K47" s="29">
        <f t="shared" si="51"/>
        <v>-0.37838713296692317</v>
      </c>
      <c r="L47" s="29">
        <f t="shared" si="52"/>
        <v>-0.13974328788033891</v>
      </c>
      <c r="M47" s="29"/>
      <c r="N47" s="29">
        <f t="shared" si="53"/>
        <v>-0.20017026566687041</v>
      </c>
      <c r="O47" s="29">
        <f t="shared" si="54"/>
        <v>-0.34381318244587311</v>
      </c>
      <c r="Q47" s="29">
        <f t="shared" si="55"/>
        <v>-0.23775083829345647</v>
      </c>
      <c r="R47" s="29">
        <f t="shared" si="56"/>
        <v>-0.37426900434822696</v>
      </c>
      <c r="S47" s="49">
        <f t="shared" si="57"/>
        <v>1.3954490700885756E-5</v>
      </c>
      <c r="T47" s="49">
        <f t="shared" si="58"/>
        <v>1.0402491255925311E-5</v>
      </c>
      <c r="U47" s="49">
        <f t="shared" si="59"/>
        <v>2.1556231950265413E-5</v>
      </c>
      <c r="V47" s="49">
        <f t="shared" si="60"/>
        <v>1.1717205269370417E-5</v>
      </c>
    </row>
    <row r="48" spans="1:22" s="2" customFormat="1" x14ac:dyDescent="0.25">
      <c r="A48" s="45" t="s">
        <v>80</v>
      </c>
      <c r="B48" s="77">
        <v>89140994.951219782</v>
      </c>
      <c r="C48" s="77">
        <v>94958920.12007767</v>
      </c>
      <c r="D48" s="77">
        <v>109678401.27945404</v>
      </c>
      <c r="E48" s="50">
        <v>31030231.571541317</v>
      </c>
      <c r="F48" s="50">
        <v>35184768.06447015</v>
      </c>
      <c r="G48" s="50">
        <v>41030425.193100847</v>
      </c>
      <c r="H48" s="50">
        <v>18833646.076210756</v>
      </c>
      <c r="I48" s="50">
        <v>21857271.674289785</v>
      </c>
      <c r="J48" s="50">
        <v>25561120.768029206</v>
      </c>
      <c r="K48" s="48">
        <f t="shared" si="41"/>
        <v>-6.126781098080087E-2</v>
      </c>
      <c r="L48" s="48">
        <f t="shared" si="42"/>
        <v>-0.18725114597454942</v>
      </c>
      <c r="M48" s="48"/>
      <c r="N48" s="48">
        <f t="shared" si="43"/>
        <v>-0.11807770013763756</v>
      </c>
      <c r="O48" s="48">
        <f t="shared" si="44"/>
        <v>-0.24372629760709952</v>
      </c>
      <c r="P48" s="58"/>
      <c r="Q48" s="48">
        <f t="shared" si="45"/>
        <v>-0.13833499638638119</v>
      </c>
      <c r="R48" s="48">
        <f t="shared" si="46"/>
        <v>-0.26319169463934061</v>
      </c>
      <c r="S48" s="49"/>
      <c r="T48" s="49"/>
      <c r="U48" s="49"/>
      <c r="V48" s="49"/>
    </row>
    <row r="49" spans="1:22" s="2" customFormat="1" x14ac:dyDescent="0.25">
      <c r="B49" s="73"/>
      <c r="C49" s="73"/>
      <c r="D49" s="73"/>
      <c r="E49" s="17"/>
      <c r="F49" s="17"/>
      <c r="G49" s="17"/>
      <c r="H49" s="17"/>
      <c r="I49" s="17"/>
      <c r="J49" s="17"/>
    </row>
    <row r="50" spans="1:22" s="2" customFormat="1" x14ac:dyDescent="0.25">
      <c r="B50" s="73"/>
      <c r="C50" s="73"/>
      <c r="D50" s="73"/>
      <c r="E50" s="17"/>
      <c r="F50" s="17"/>
      <c r="G50" s="17"/>
      <c r="H50" s="17"/>
      <c r="I50" s="17"/>
      <c r="J50" s="17"/>
    </row>
    <row r="52" spans="1:22" s="2" customFormat="1" ht="21" x14ac:dyDescent="0.4">
      <c r="A52" s="95" t="s">
        <v>398</v>
      </c>
      <c r="B52" s="90"/>
      <c r="C52" s="90"/>
      <c r="D52" s="90"/>
      <c r="E52" s="52"/>
      <c r="F52" s="52"/>
      <c r="G52" s="52"/>
      <c r="H52" s="52"/>
      <c r="I52" s="52"/>
      <c r="J52" s="52"/>
      <c r="K52" s="53"/>
      <c r="L52" s="53"/>
      <c r="M52" s="53"/>
      <c r="N52" s="53"/>
      <c r="O52" s="53"/>
      <c r="P52" s="53"/>
      <c r="Q52" s="53"/>
      <c r="R52" s="53"/>
      <c r="S52" s="53"/>
      <c r="T52" s="53"/>
      <c r="U52" s="53"/>
      <c r="V52" s="53"/>
    </row>
    <row r="53" spans="1:22" s="2" customFormat="1" x14ac:dyDescent="0.25">
      <c r="B53" s="75"/>
      <c r="C53" s="75"/>
      <c r="D53" s="75"/>
      <c r="E53" s="30"/>
      <c r="F53" s="30"/>
      <c r="G53" s="30"/>
      <c r="H53" s="30"/>
      <c r="I53" s="30"/>
      <c r="J53" s="30"/>
    </row>
    <row r="54" spans="1:22" s="2" customFormat="1" x14ac:dyDescent="0.25">
      <c r="A54" s="13" t="s">
        <v>57</v>
      </c>
      <c r="B54" s="76" t="s">
        <v>63</v>
      </c>
      <c r="C54" s="76" t="s">
        <v>64</v>
      </c>
      <c r="D54" s="76" t="s">
        <v>65</v>
      </c>
      <c r="E54" s="31" t="s">
        <v>66</v>
      </c>
      <c r="F54" s="31" t="s">
        <v>67</v>
      </c>
      <c r="G54" s="31" t="s">
        <v>68</v>
      </c>
      <c r="H54" s="31" t="s">
        <v>69</v>
      </c>
      <c r="I54" s="31" t="s">
        <v>70</v>
      </c>
      <c r="J54" s="31" t="s">
        <v>71</v>
      </c>
      <c r="K54" s="32" t="s">
        <v>72</v>
      </c>
      <c r="L54" s="32" t="s">
        <v>73</v>
      </c>
      <c r="M54" s="32"/>
      <c r="N54" s="32" t="s">
        <v>74</v>
      </c>
      <c r="O54" s="32" t="s">
        <v>75</v>
      </c>
      <c r="P54" s="32"/>
      <c r="Q54" s="32" t="s">
        <v>76</v>
      </c>
      <c r="R54" s="32" t="s">
        <v>77</v>
      </c>
      <c r="S54" s="32" t="s">
        <v>123</v>
      </c>
      <c r="T54" s="32" t="s">
        <v>124</v>
      </c>
      <c r="U54" s="32" t="s">
        <v>125</v>
      </c>
      <c r="V54" s="32" t="s">
        <v>126</v>
      </c>
    </row>
    <row r="55" spans="1:22" s="36" customFormat="1" x14ac:dyDescent="0.25">
      <c r="A55" s="33" t="s">
        <v>60</v>
      </c>
      <c r="B55" s="73">
        <v>315871373.45160282</v>
      </c>
      <c r="C55" s="73">
        <v>340517260.22608358</v>
      </c>
      <c r="D55" s="73">
        <v>349108539.71990156</v>
      </c>
      <c r="E55" s="17">
        <v>112260977.44539146</v>
      </c>
      <c r="F55" s="17">
        <v>126312043.37546295</v>
      </c>
      <c r="G55" s="17">
        <v>133546915.82241698</v>
      </c>
      <c r="H55" s="17">
        <v>65780913.092344426</v>
      </c>
      <c r="I55" s="17">
        <v>74225652.974856392</v>
      </c>
      <c r="J55" s="17">
        <v>77797777.527290329</v>
      </c>
      <c r="K55" s="29">
        <f>(B55-C55)/C55</f>
        <v>-7.2377790065964148E-2</v>
      </c>
      <c r="L55" s="29">
        <f>(B55-D55)/D55</f>
        <v>-9.5205824225800234E-2</v>
      </c>
      <c r="M55" s="29"/>
      <c r="N55" s="29">
        <f>(E55-F55)/F55</f>
        <v>-0.11124090430794988</v>
      </c>
      <c r="O55" s="29">
        <f>(E55-G55)/G55</f>
        <v>-0.15938921723456598</v>
      </c>
      <c r="P55" s="2"/>
      <c r="Q55" s="29">
        <f>(H55-I55)/I55</f>
        <v>-0.11377117673013377</v>
      </c>
      <c r="R55" s="29">
        <f>(H55-J55)/J55</f>
        <v>-0.15446282422053204</v>
      </c>
      <c r="S55" s="29">
        <f>B55/B57</f>
        <v>0.5360514666804933</v>
      </c>
      <c r="T55" s="29">
        <f>H55/H57</f>
        <v>0.51246426891498253</v>
      </c>
      <c r="U55" s="29">
        <f>C55/C57</f>
        <v>0.54576096337224822</v>
      </c>
      <c r="V55" s="29">
        <f>I55/I57</f>
        <v>0.51337505980799114</v>
      </c>
    </row>
    <row r="56" spans="1:22" s="36" customFormat="1" x14ac:dyDescent="0.25">
      <c r="A56" s="33" t="s">
        <v>61</v>
      </c>
      <c r="B56" s="73">
        <v>273384310.16333252</v>
      </c>
      <c r="C56" s="73">
        <v>283413880.10691655</v>
      </c>
      <c r="D56" s="73">
        <v>295956135.50127977</v>
      </c>
      <c r="E56" s="17">
        <v>97489011.506368309</v>
      </c>
      <c r="F56" s="17">
        <v>106002912.39708795</v>
      </c>
      <c r="G56" s="17">
        <v>113375593.72175184</v>
      </c>
      <c r="H56" s="17">
        <v>62581037.354697235</v>
      </c>
      <c r="I56" s="17">
        <v>70358022.36499697</v>
      </c>
      <c r="J56" s="17">
        <v>73842353.986039653</v>
      </c>
      <c r="K56" s="29">
        <f>(B56-C56)/C56</f>
        <v>-3.5388421836645464E-2</v>
      </c>
      <c r="L56" s="29">
        <f>(B56-D56)/D56</f>
        <v>-7.6267468825121365E-2</v>
      </c>
      <c r="M56" s="29"/>
      <c r="N56" s="29">
        <f>(E56-F56)/F56</f>
        <v>-8.0317612961674875E-2</v>
      </c>
      <c r="O56" s="29">
        <f t="shared" ref="O56:O57" si="61">(E56-G56)/G56</f>
        <v>-0.14012347537841899</v>
      </c>
      <c r="P56" s="2"/>
      <c r="Q56" s="29">
        <f>(H56-I56)/I56</f>
        <v>-0.11053444580853904</v>
      </c>
      <c r="R56" s="29">
        <f>(H56-J56)/J56</f>
        <v>-0.15250484340560755</v>
      </c>
      <c r="S56" s="29">
        <f>B56/B57</f>
        <v>0.46394853331950664</v>
      </c>
      <c r="T56" s="29">
        <f>H56/H57</f>
        <v>0.48753573108501741</v>
      </c>
      <c r="U56" s="29">
        <f>C56/C57</f>
        <v>0.45423903662775167</v>
      </c>
      <c r="V56" s="29">
        <f>I56/I57</f>
        <v>0.48662494019200891</v>
      </c>
    </row>
    <row r="57" spans="1:22" s="2" customFormat="1" x14ac:dyDescent="0.25">
      <c r="A57" s="45" t="s">
        <v>80</v>
      </c>
      <c r="B57" s="77">
        <v>589255683.6149354</v>
      </c>
      <c r="C57" s="77">
        <v>623931140.33300018</v>
      </c>
      <c r="D57" s="77">
        <v>645064675.22118139</v>
      </c>
      <c r="E57" s="50">
        <v>209749988.95175976</v>
      </c>
      <c r="F57" s="50">
        <v>232314955.77255088</v>
      </c>
      <c r="G57" s="50">
        <v>246922509.54416883</v>
      </c>
      <c r="H57" s="50">
        <v>128361950.44704166</v>
      </c>
      <c r="I57" s="50">
        <v>144583675.33985335</v>
      </c>
      <c r="J57" s="50">
        <v>151640131.51332998</v>
      </c>
      <c r="K57" s="48">
        <f>(B57-C57)/C57</f>
        <v>-5.5575775076009255E-2</v>
      </c>
      <c r="L57" s="48">
        <f>(B57-D57)/D57</f>
        <v>-8.6516893189214045E-2</v>
      </c>
      <c r="M57" s="48"/>
      <c r="N57" s="48">
        <f>(E57-F57)/F57</f>
        <v>-9.7130926184896466E-2</v>
      </c>
      <c r="O57" s="48">
        <f t="shared" si="61"/>
        <v>-0.15054326420475553</v>
      </c>
      <c r="P57" s="58"/>
      <c r="Q57" s="48">
        <f>(H57-I57)/I57</f>
        <v>-0.11219610273899501</v>
      </c>
      <c r="R57" s="48">
        <f>(H57-J57)/J57</f>
        <v>-0.15350937007227566</v>
      </c>
      <c r="S57" s="48">
        <f>B57/B57</f>
        <v>1</v>
      </c>
      <c r="T57" s="48">
        <f>H57/H57</f>
        <v>1</v>
      </c>
      <c r="U57" s="48">
        <f>C57/C57</f>
        <v>1</v>
      </c>
      <c r="V57" s="48">
        <f>I57/I57</f>
        <v>1</v>
      </c>
    </row>
    <row r="58" spans="1:22" s="2" customFormat="1" x14ac:dyDescent="0.25">
      <c r="B58" s="75"/>
      <c r="C58" s="75"/>
      <c r="D58" s="75"/>
      <c r="E58" s="30"/>
      <c r="F58" s="30"/>
      <c r="G58" s="30"/>
      <c r="H58" s="30"/>
      <c r="I58" s="30"/>
      <c r="J58" s="30"/>
    </row>
    <row r="59" spans="1:22" s="2" customFormat="1" x14ac:dyDescent="0.25">
      <c r="B59" s="75"/>
      <c r="C59" s="75"/>
      <c r="D59" s="75"/>
      <c r="E59" s="30"/>
      <c r="F59" s="30"/>
      <c r="G59" s="30"/>
      <c r="H59" s="30"/>
      <c r="I59" s="30"/>
      <c r="J59" s="30"/>
    </row>
    <row r="60" spans="1:22" s="2" customFormat="1" x14ac:dyDescent="0.25">
      <c r="A60" s="13" t="s">
        <v>57</v>
      </c>
      <c r="B60" s="76" t="s">
        <v>63</v>
      </c>
      <c r="C60" s="76" t="s">
        <v>64</v>
      </c>
      <c r="D60" s="76" t="s">
        <v>65</v>
      </c>
      <c r="E60" s="31" t="s">
        <v>66</v>
      </c>
      <c r="F60" s="31" t="s">
        <v>67</v>
      </c>
      <c r="G60" s="31" t="s">
        <v>68</v>
      </c>
      <c r="H60" s="31" t="s">
        <v>69</v>
      </c>
      <c r="I60" s="31" t="s">
        <v>70</v>
      </c>
      <c r="J60" s="31" t="s">
        <v>71</v>
      </c>
      <c r="K60" s="32" t="s">
        <v>72</v>
      </c>
      <c r="L60" s="32" t="s">
        <v>73</v>
      </c>
      <c r="M60" s="32"/>
      <c r="N60" s="32" t="s">
        <v>74</v>
      </c>
      <c r="O60" s="32" t="s">
        <v>75</v>
      </c>
      <c r="P60" s="32"/>
      <c r="Q60" s="32" t="s">
        <v>76</v>
      </c>
      <c r="R60" s="32" t="s">
        <v>77</v>
      </c>
      <c r="S60" s="32" t="s">
        <v>123</v>
      </c>
      <c r="T60" s="32" t="s">
        <v>124</v>
      </c>
      <c r="U60" s="32" t="s">
        <v>125</v>
      </c>
      <c r="V60" s="32" t="s">
        <v>126</v>
      </c>
    </row>
    <row r="61" spans="1:22" s="2" customFormat="1" x14ac:dyDescent="0.25">
      <c r="A61" s="14" t="s">
        <v>60</v>
      </c>
      <c r="B61" s="91">
        <f>B73</f>
        <v>315871373.45160311</v>
      </c>
      <c r="C61" s="91">
        <f t="shared" ref="C61:J61" si="62">C73</f>
        <v>340517260.22608376</v>
      </c>
      <c r="D61" s="91">
        <f t="shared" si="62"/>
        <v>349108539.71990204</v>
      </c>
      <c r="E61" s="16">
        <f t="shared" si="62"/>
        <v>112260977.44539151</v>
      </c>
      <c r="F61" s="16">
        <f t="shared" si="62"/>
        <v>126312043.37546289</v>
      </c>
      <c r="G61" s="16">
        <f t="shared" si="62"/>
        <v>133546915.82241702</v>
      </c>
      <c r="H61" s="16">
        <f t="shared" si="62"/>
        <v>65780913.092344426</v>
      </c>
      <c r="I61" s="16">
        <f t="shared" si="62"/>
        <v>74225652.974856406</v>
      </c>
      <c r="J61" s="16">
        <f t="shared" si="62"/>
        <v>77797777.527290329</v>
      </c>
      <c r="K61" s="42">
        <f t="shared" ref="K61:K68" si="63">(B61-C61)/C61</f>
        <v>-7.237779006596376E-2</v>
      </c>
      <c r="L61" s="42">
        <f t="shared" ref="L61:L68" si="64">(B61-D61)/D61</f>
        <v>-9.5205824225800609E-2</v>
      </c>
      <c r="M61" s="42"/>
      <c r="N61" s="42">
        <f t="shared" ref="N61:N68" si="65">(E61-F61)/F61</f>
        <v>-0.1112409043079491</v>
      </c>
      <c r="O61" s="42">
        <f t="shared" ref="O61:O68" si="66">(E61-G61)/G61</f>
        <v>-0.15938921723456592</v>
      </c>
      <c r="P61" s="39"/>
      <c r="Q61" s="42">
        <f t="shared" ref="Q61:Q68" si="67">(H61-I61)/I61</f>
        <v>-0.11377117673013394</v>
      </c>
      <c r="R61" s="42">
        <f t="shared" ref="R61:R68" si="68">(H61-J61)/J61</f>
        <v>-0.15446282422053204</v>
      </c>
      <c r="S61" s="42">
        <f>B61/$B$27</f>
        <v>6.6521470435754049</v>
      </c>
      <c r="T61" s="42">
        <f>H61/$H$27</f>
        <v>6.816744821020678</v>
      </c>
      <c r="U61" s="42">
        <f>C61/$C$27</f>
        <v>6.6021020345343571</v>
      </c>
      <c r="V61" s="42">
        <f>I61/$I$27</f>
        <v>6.6505034034092727</v>
      </c>
    </row>
    <row r="62" spans="1:22" s="2" customFormat="1" x14ac:dyDescent="0.25">
      <c r="A62" s="44" t="s">
        <v>114</v>
      </c>
      <c r="B62" s="73">
        <f>B74</f>
        <v>159781990.15988362</v>
      </c>
      <c r="C62" s="73">
        <f t="shared" ref="C62:J62" si="69">C74</f>
        <v>175379571.84595606</v>
      </c>
      <c r="D62" s="73">
        <f t="shared" si="69"/>
        <v>190815162.77167875</v>
      </c>
      <c r="E62" s="17">
        <f t="shared" si="69"/>
        <v>62973984.733405329</v>
      </c>
      <c r="F62" s="17">
        <f t="shared" si="69"/>
        <v>71819126.166026011</v>
      </c>
      <c r="G62" s="17">
        <f t="shared" si="69"/>
        <v>79293525.373455063</v>
      </c>
      <c r="H62" s="17">
        <f t="shared" si="69"/>
        <v>39736102.887877516</v>
      </c>
      <c r="I62" s="17">
        <f t="shared" si="69"/>
        <v>45521196.158221811</v>
      </c>
      <c r="J62" s="17">
        <f t="shared" si="69"/>
        <v>49700687.200516291</v>
      </c>
      <c r="K62" s="29">
        <f t="shared" si="63"/>
        <v>-8.8936137327171219E-2</v>
      </c>
      <c r="L62" s="29">
        <f t="shared" si="64"/>
        <v>-0.16263473070496023</v>
      </c>
      <c r="M62" s="29"/>
      <c r="N62" s="29">
        <f t="shared" si="65"/>
        <v>-0.12315857773280553</v>
      </c>
      <c r="O62" s="29">
        <f t="shared" si="66"/>
        <v>-0.20581176789893357</v>
      </c>
      <c r="Q62" s="29">
        <f t="shared" si="67"/>
        <v>-0.12708570421208978</v>
      </c>
      <c r="R62" s="29">
        <f t="shared" si="68"/>
        <v>-0.20049188198217233</v>
      </c>
      <c r="S62" s="49">
        <f t="shared" ref="S62" si="70">B62/$B$27</f>
        <v>3.3649560637425653</v>
      </c>
      <c r="T62" s="49">
        <f t="shared" ref="T62" si="71">H62/$H$27</f>
        <v>4.1177730869778362</v>
      </c>
      <c r="U62" s="49">
        <f t="shared" ref="U62" si="72">C62/$C$27</f>
        <v>3.4003381424224712</v>
      </c>
      <c r="V62" s="49">
        <f t="shared" ref="V62" si="73">I62/$I$27</f>
        <v>4.0786285851882855</v>
      </c>
    </row>
    <row r="63" spans="1:22" s="2" customFormat="1" x14ac:dyDescent="0.25">
      <c r="A63" s="44" t="s">
        <v>115</v>
      </c>
      <c r="B63" s="73">
        <f t="shared" ref="B63:J63" si="74">B75+B76</f>
        <v>133156259.09233771</v>
      </c>
      <c r="C63" s="73">
        <f t="shared" si="74"/>
        <v>138930347.10162121</v>
      </c>
      <c r="D63" s="73">
        <f t="shared" si="74"/>
        <v>136645609.42223269</v>
      </c>
      <c r="E63" s="17">
        <f t="shared" si="74"/>
        <v>44531203.164602652</v>
      </c>
      <c r="F63" s="17">
        <f t="shared" si="74"/>
        <v>48438304.291785821</v>
      </c>
      <c r="G63" s="17">
        <f t="shared" si="74"/>
        <v>49227145.903898165</v>
      </c>
      <c r="H63" s="17">
        <f t="shared" si="74"/>
        <v>24421429.691606902</v>
      </c>
      <c r="I63" s="17">
        <f t="shared" si="74"/>
        <v>26695981.480600916</v>
      </c>
      <c r="J63" s="17">
        <f t="shared" si="74"/>
        <v>26493909.204045005</v>
      </c>
      <c r="K63" s="29">
        <f t="shared" si="63"/>
        <v>-4.1561027736150516E-2</v>
      </c>
      <c r="L63" s="29">
        <f t="shared" si="64"/>
        <v>-2.553576616657283E-2</v>
      </c>
      <c r="M63" s="29"/>
      <c r="N63" s="29">
        <f t="shared" si="65"/>
        <v>-8.0661393587341909E-2</v>
      </c>
      <c r="O63" s="29">
        <f t="shared" si="66"/>
        <v>-9.539335773117924E-2</v>
      </c>
      <c r="Q63" s="29">
        <f t="shared" si="67"/>
        <v>-8.5202029026235859E-2</v>
      </c>
      <c r="R63" s="29">
        <f t="shared" si="68"/>
        <v>-7.8224753337709937E-2</v>
      </c>
      <c r="S63" s="29">
        <f>B63/B61</f>
        <v>0.4215521578841</v>
      </c>
      <c r="T63" s="29">
        <f>H63/H61</f>
        <v>0.37125403925791756</v>
      </c>
      <c r="U63" s="29">
        <f>C63/C61</f>
        <v>0.40799795878006156</v>
      </c>
      <c r="V63" s="29">
        <f>I63/I61</f>
        <v>0.35965977274250527</v>
      </c>
    </row>
    <row r="64" spans="1:22" s="2" customFormat="1" x14ac:dyDescent="0.25">
      <c r="A64" s="44" t="s">
        <v>127</v>
      </c>
      <c r="B64" s="73">
        <f>B77+B78+B79+B80</f>
        <v>22933124.199381761</v>
      </c>
      <c r="C64" s="73">
        <f t="shared" ref="C64:J64" si="75">C77+C78+C79+C80</f>
        <v>26207341.278506491</v>
      </c>
      <c r="D64" s="73">
        <f t="shared" si="75"/>
        <v>21647767.525990624</v>
      </c>
      <c r="E64" s="17">
        <f t="shared" si="75"/>
        <v>4755789.5473835124</v>
      </c>
      <c r="F64" s="17">
        <f t="shared" si="75"/>
        <v>6054612.9176510461</v>
      </c>
      <c r="G64" s="17">
        <f t="shared" si="75"/>
        <v>5026244.5450637825</v>
      </c>
      <c r="H64" s="17">
        <f t="shared" si="75"/>
        <v>1623380.5128600071</v>
      </c>
      <c r="I64" s="17">
        <f t="shared" si="75"/>
        <v>2008475.3360336728</v>
      </c>
      <c r="J64" s="17">
        <f t="shared" si="75"/>
        <v>1603181.1227290325</v>
      </c>
      <c r="K64" s="29">
        <f t="shared" si="63"/>
        <v>-0.12493511052225752</v>
      </c>
      <c r="L64" s="29">
        <f t="shared" si="64"/>
        <v>5.9375945895941439E-2</v>
      </c>
      <c r="M64" s="29"/>
      <c r="N64" s="29">
        <f t="shared" si="65"/>
        <v>-0.21451798619215884</v>
      </c>
      <c r="O64" s="29">
        <f t="shared" si="66"/>
        <v>-5.3808563283272971E-2</v>
      </c>
      <c r="Q64" s="29">
        <f t="shared" si="67"/>
        <v>-0.1917349027218572</v>
      </c>
      <c r="R64" s="29">
        <f t="shared" si="68"/>
        <v>1.2599568348578078E-2</v>
      </c>
      <c r="S64" s="29">
        <f>B64/B61</f>
        <v>7.2602730500032187E-2</v>
      </c>
      <c r="T64" s="29">
        <f>H64/H61</f>
        <v>2.467859499884224E-2</v>
      </c>
      <c r="U64" s="29">
        <f>C64/C61</f>
        <v>7.6963327089811351E-2</v>
      </c>
      <c r="V64" s="29">
        <f>I64/I61</f>
        <v>2.7059045701006288E-2</v>
      </c>
    </row>
    <row r="65" spans="1:22" s="2" customFormat="1" x14ac:dyDescent="0.25">
      <c r="A65" s="14" t="s">
        <v>61</v>
      </c>
      <c r="B65" s="91">
        <f>B81</f>
        <v>273384310.16333264</v>
      </c>
      <c r="C65" s="91">
        <f t="shared" ref="C65:J65" si="76">C81</f>
        <v>283413880.1069169</v>
      </c>
      <c r="D65" s="91">
        <f t="shared" si="76"/>
        <v>295956135.50127971</v>
      </c>
      <c r="E65" s="16">
        <f t="shared" si="76"/>
        <v>97489011.506368339</v>
      </c>
      <c r="F65" s="16">
        <f t="shared" si="76"/>
        <v>106002912.39708793</v>
      </c>
      <c r="G65" s="16">
        <f t="shared" si="76"/>
        <v>113375593.72175184</v>
      </c>
      <c r="H65" s="16">
        <f t="shared" si="76"/>
        <v>62581037.35469722</v>
      </c>
      <c r="I65" s="16">
        <f t="shared" si="76"/>
        <v>70358022.364996925</v>
      </c>
      <c r="J65" s="16">
        <f t="shared" si="76"/>
        <v>73842353.986039713</v>
      </c>
      <c r="K65" s="42">
        <f t="shared" si="63"/>
        <v>-3.5388421836646262E-2</v>
      </c>
      <c r="L65" s="42">
        <f t="shared" si="64"/>
        <v>-7.6267468825120782E-2</v>
      </c>
      <c r="M65" s="42"/>
      <c r="N65" s="42">
        <f t="shared" si="65"/>
        <v>-8.0317612961674459E-2</v>
      </c>
      <c r="O65" s="42">
        <f t="shared" si="66"/>
        <v>-0.14012347537841874</v>
      </c>
      <c r="P65" s="39"/>
      <c r="Q65" s="42">
        <f t="shared" si="67"/>
        <v>-0.11053444580853868</v>
      </c>
      <c r="R65" s="42">
        <f t="shared" si="68"/>
        <v>-0.15250484340560844</v>
      </c>
      <c r="S65" s="42">
        <f>B65/$B$19</f>
        <v>6.5627662930714594</v>
      </c>
      <c r="T65" s="42">
        <f>H65/$H$19</f>
        <v>6.8143265369903938</v>
      </c>
      <c r="U65" s="42">
        <f>C65/$C$19</f>
        <v>6.5330099769229077</v>
      </c>
      <c r="V65" s="42">
        <f>I65/$I$19</f>
        <v>6.5777511763101151</v>
      </c>
    </row>
    <row r="66" spans="1:22" s="2" customFormat="1" x14ac:dyDescent="0.25">
      <c r="A66" s="44" t="s">
        <v>114</v>
      </c>
      <c r="B66" s="73">
        <f>B82</f>
        <v>151662237.78428826</v>
      </c>
      <c r="C66" s="73">
        <f t="shared" ref="C66:J66" si="77">C82</f>
        <v>155363570.05986264</v>
      </c>
      <c r="D66" s="73">
        <f t="shared" si="77"/>
        <v>168675710.20384461</v>
      </c>
      <c r="E66" s="17">
        <f t="shared" si="77"/>
        <v>59698308.65826977</v>
      </c>
      <c r="F66" s="17">
        <f t="shared" si="77"/>
        <v>64071710.249045581</v>
      </c>
      <c r="G66" s="17">
        <f t="shared" si="77"/>
        <v>70643920.834221512</v>
      </c>
      <c r="H66" s="17">
        <f t="shared" si="77"/>
        <v>37339180.853141434</v>
      </c>
      <c r="I66" s="17">
        <f t="shared" si="77"/>
        <v>41342333.885738261</v>
      </c>
      <c r="J66" s="17">
        <f t="shared" si="77"/>
        <v>45081419.911103576</v>
      </c>
      <c r="K66" s="29">
        <f t="shared" si="63"/>
        <v>-2.3823681923299249E-2</v>
      </c>
      <c r="L66" s="29">
        <f t="shared" si="64"/>
        <v>-0.10086498167990855</v>
      </c>
      <c r="M66" s="29"/>
      <c r="N66" s="29">
        <f t="shared" si="65"/>
        <v>-6.8257918725385627E-2</v>
      </c>
      <c r="O66" s="29">
        <f t="shared" si="66"/>
        <v>-0.15494060984578648</v>
      </c>
      <c r="Q66" s="29">
        <f t="shared" si="67"/>
        <v>-9.6829391481882021E-2</v>
      </c>
      <c r="R66" s="29">
        <f t="shared" si="68"/>
        <v>-0.17173902404203609</v>
      </c>
      <c r="S66" s="49">
        <f t="shared" ref="S66:S68" si="78">B66/$B$19</f>
        <v>3.6407496153230681</v>
      </c>
      <c r="T66" s="49">
        <f t="shared" ref="T66:T68" si="79">H66/$H$19</f>
        <v>4.0657902411383944</v>
      </c>
      <c r="U66" s="49">
        <f t="shared" ref="U66:U68" si="80">C66/$C$19</f>
        <v>3.581305731633686</v>
      </c>
      <c r="V66" s="49">
        <f t="shared" ref="V66:V68" si="81">I66/$I$19</f>
        <v>3.8650828463821374</v>
      </c>
    </row>
    <row r="67" spans="1:22" s="2" customFormat="1" x14ac:dyDescent="0.25">
      <c r="A67" s="44" t="s">
        <v>115</v>
      </c>
      <c r="B67" s="73">
        <f>B83+B84</f>
        <v>109653142.49638066</v>
      </c>
      <c r="C67" s="73">
        <f t="shared" ref="C67:J67" si="82">C83+C84</f>
        <v>114323688.09016687</v>
      </c>
      <c r="D67" s="73">
        <f t="shared" si="82"/>
        <v>113957362.5452552</v>
      </c>
      <c r="E67" s="17">
        <f t="shared" si="82"/>
        <v>34871989.571513638</v>
      </c>
      <c r="F67" s="17">
        <f t="shared" si="82"/>
        <v>38354451.728233062</v>
      </c>
      <c r="G67" s="17">
        <f t="shared" si="82"/>
        <v>39204416.166021563</v>
      </c>
      <c r="H67" s="17">
        <f t="shared" si="82"/>
        <v>24295223.483541884</v>
      </c>
      <c r="I67" s="17">
        <f t="shared" si="82"/>
        <v>27774004.560986634</v>
      </c>
      <c r="J67" s="17">
        <f t="shared" si="82"/>
        <v>27506601.536853485</v>
      </c>
      <c r="K67" s="29">
        <f t="shared" si="63"/>
        <v>-4.0853699454679593E-2</v>
      </c>
      <c r="L67" s="29">
        <f t="shared" si="64"/>
        <v>-3.777044284580764E-2</v>
      </c>
      <c r="M67" s="29"/>
      <c r="N67" s="29">
        <f t="shared" si="65"/>
        <v>-9.0796817574006719E-2</v>
      </c>
      <c r="O67" s="29">
        <f t="shared" si="66"/>
        <v>-0.11050863699031019</v>
      </c>
      <c r="Q67" s="29">
        <f t="shared" si="67"/>
        <v>-0.12525313264804808</v>
      </c>
      <c r="R67" s="29">
        <f t="shared" si="68"/>
        <v>-0.11674935738640706</v>
      </c>
      <c r="S67" s="49">
        <f t="shared" si="78"/>
        <v>2.6322942493468955</v>
      </c>
      <c r="T67" s="49">
        <f t="shared" si="79"/>
        <v>2.6454592813422795</v>
      </c>
      <c r="U67" s="49">
        <f t="shared" si="80"/>
        <v>2.6352901086210938</v>
      </c>
      <c r="V67" s="49">
        <f t="shared" si="81"/>
        <v>2.596583659275232</v>
      </c>
    </row>
    <row r="68" spans="1:22" s="2" customFormat="1" x14ac:dyDescent="0.25">
      <c r="A68" s="44" t="s">
        <v>127</v>
      </c>
      <c r="B68" s="73">
        <f>B85+B86+B87+B88+B89+B90+B91+B92+B93</f>
        <v>12068929.88266374</v>
      </c>
      <c r="C68" s="73">
        <f t="shared" ref="C68:J68" si="83">C85+C86+C87+C88+C89+C90+C91+C92+C93</f>
        <v>13726621.95688742</v>
      </c>
      <c r="D68" s="73">
        <f t="shared" si="83"/>
        <v>13323062.752179952</v>
      </c>
      <c r="E68" s="17">
        <f t="shared" si="83"/>
        <v>2918713.2765849293</v>
      </c>
      <c r="F68" s="17">
        <f t="shared" si="83"/>
        <v>3576750.4198092804</v>
      </c>
      <c r="G68" s="17">
        <f t="shared" si="83"/>
        <v>3527256.7215087661</v>
      </c>
      <c r="H68" s="17">
        <f t="shared" si="83"/>
        <v>946633.0180139041</v>
      </c>
      <c r="I68" s="17">
        <f t="shared" si="83"/>
        <v>1241683.9182720459</v>
      </c>
      <c r="J68" s="17">
        <f t="shared" si="83"/>
        <v>1254332.5380826523</v>
      </c>
      <c r="K68" s="29">
        <f t="shared" si="63"/>
        <v>-0.12076475038288083</v>
      </c>
      <c r="L68" s="29">
        <f t="shared" si="64"/>
        <v>-9.4132474855378748E-2</v>
      </c>
      <c r="M68" s="29"/>
      <c r="N68" s="29">
        <f t="shared" si="65"/>
        <v>-0.18397625385878588</v>
      </c>
      <c r="O68" s="29">
        <f t="shared" si="66"/>
        <v>-0.17252598633181862</v>
      </c>
      <c r="Q68" s="29">
        <f t="shared" si="67"/>
        <v>-0.23762158462094041</v>
      </c>
      <c r="R68" s="29">
        <f t="shared" si="68"/>
        <v>-0.2453093663177163</v>
      </c>
      <c r="S68" s="49">
        <f t="shared" si="78"/>
        <v>0.28972242840149587</v>
      </c>
      <c r="T68" s="49">
        <f t="shared" si="79"/>
        <v>0.10307701450971996</v>
      </c>
      <c r="U68" s="49">
        <f t="shared" si="80"/>
        <v>0.3164141366681284</v>
      </c>
      <c r="V68" s="49">
        <f t="shared" si="81"/>
        <v>0.11608467065274738</v>
      </c>
    </row>
    <row r="69" spans="1:22" s="2" customFormat="1" x14ac:dyDescent="0.25">
      <c r="B69" s="73"/>
      <c r="C69" s="73"/>
      <c r="D69" s="73"/>
      <c r="E69" s="17"/>
      <c r="F69" s="17"/>
      <c r="G69" s="17"/>
      <c r="H69" s="17"/>
      <c r="I69" s="17"/>
      <c r="J69" s="17"/>
    </row>
    <row r="70" spans="1:22" s="2" customFormat="1" x14ac:dyDescent="0.25">
      <c r="B70" s="73"/>
      <c r="C70" s="73"/>
      <c r="D70" s="73"/>
      <c r="E70" s="17"/>
      <c r="F70" s="17"/>
      <c r="G70" s="17"/>
      <c r="H70" s="17"/>
      <c r="I70" s="17"/>
      <c r="J70" s="17"/>
    </row>
    <row r="71" spans="1:22" s="2" customFormat="1" x14ac:dyDescent="0.25">
      <c r="B71" s="73"/>
      <c r="C71" s="73"/>
      <c r="D71" s="73"/>
      <c r="E71" s="17"/>
      <c r="F71" s="17"/>
      <c r="G71" s="17"/>
      <c r="H71" s="17"/>
      <c r="I71" s="17"/>
      <c r="J71" s="17"/>
    </row>
    <row r="72" spans="1:22" s="2" customFormat="1" x14ac:dyDescent="0.25">
      <c r="A72" s="13" t="s">
        <v>57</v>
      </c>
      <c r="B72" s="76" t="s">
        <v>63</v>
      </c>
      <c r="C72" s="76" t="s">
        <v>64</v>
      </c>
      <c r="D72" s="76" t="s">
        <v>65</v>
      </c>
      <c r="E72" s="31" t="s">
        <v>66</v>
      </c>
      <c r="F72" s="31" t="s">
        <v>67</v>
      </c>
      <c r="G72" s="31" t="s">
        <v>68</v>
      </c>
      <c r="H72" s="31" t="s">
        <v>69</v>
      </c>
      <c r="I72" s="31" t="s">
        <v>70</v>
      </c>
      <c r="J72" s="31" t="s">
        <v>71</v>
      </c>
      <c r="K72" s="32" t="s">
        <v>72</v>
      </c>
      <c r="L72" s="32" t="s">
        <v>73</v>
      </c>
      <c r="M72" s="32"/>
      <c r="N72" s="32" t="s">
        <v>74</v>
      </c>
      <c r="O72" s="32" t="s">
        <v>75</v>
      </c>
      <c r="P72" s="32"/>
      <c r="Q72" s="32" t="s">
        <v>76</v>
      </c>
      <c r="R72" s="32" t="s">
        <v>77</v>
      </c>
      <c r="S72" s="32" t="s">
        <v>123</v>
      </c>
      <c r="T72" s="32" t="s">
        <v>124</v>
      </c>
      <c r="U72" s="32" t="s">
        <v>125</v>
      </c>
      <c r="V72" s="32" t="s">
        <v>126</v>
      </c>
    </row>
    <row r="73" spans="1:22" s="39" customFormat="1" x14ac:dyDescent="0.25">
      <c r="A73" s="14" t="s">
        <v>60</v>
      </c>
      <c r="B73" s="91">
        <v>315871373.45160311</v>
      </c>
      <c r="C73" s="91">
        <v>340517260.22608376</v>
      </c>
      <c r="D73" s="91">
        <v>349108539.71990204</v>
      </c>
      <c r="E73" s="16">
        <v>112260977.44539151</v>
      </c>
      <c r="F73" s="16">
        <v>126312043.37546289</v>
      </c>
      <c r="G73" s="16">
        <v>133546915.82241702</v>
      </c>
      <c r="H73" s="16">
        <v>65780913.092344426</v>
      </c>
      <c r="I73" s="16">
        <v>74225652.974856406</v>
      </c>
      <c r="J73" s="16">
        <v>77797777.527290329</v>
      </c>
      <c r="K73" s="42">
        <f t="shared" ref="K73" si="84">(B73-C73)/C73</f>
        <v>-7.237779006596376E-2</v>
      </c>
      <c r="L73" s="42">
        <f t="shared" ref="L73" si="85">(B73-D73)/D73</f>
        <v>-9.5205824225800609E-2</v>
      </c>
      <c r="M73" s="42"/>
      <c r="N73" s="42">
        <f t="shared" ref="N73" si="86">(E73-F73)/F73</f>
        <v>-0.1112409043079491</v>
      </c>
      <c r="O73" s="42">
        <f t="shared" ref="O73" si="87">(E73-G73)/G73</f>
        <v>-0.15938921723456592</v>
      </c>
      <c r="Q73" s="42">
        <f t="shared" ref="Q73" si="88">(H73-I73)/I73</f>
        <v>-0.11377117673013394</v>
      </c>
      <c r="R73" s="42">
        <f t="shared" ref="R73" si="89">(H73-J73)/J73</f>
        <v>-0.15446282422053204</v>
      </c>
      <c r="S73" s="42">
        <f>B73/$B$27</f>
        <v>6.6521470435754049</v>
      </c>
      <c r="T73" s="42">
        <f>H73/$H$27</f>
        <v>6.816744821020678</v>
      </c>
      <c r="U73" s="42">
        <f>C73/$C$27</f>
        <v>6.6021020345343571</v>
      </c>
      <c r="V73" s="42">
        <f>I73/$I$27</f>
        <v>6.6505034034092727</v>
      </c>
    </row>
    <row r="74" spans="1:22" s="2" customFormat="1" x14ac:dyDescent="0.25">
      <c r="A74" s="15" t="s">
        <v>116</v>
      </c>
      <c r="B74" s="73">
        <v>159781990.15988362</v>
      </c>
      <c r="C74" s="73">
        <v>175379571.84595606</v>
      </c>
      <c r="D74" s="73">
        <v>190815162.77167875</v>
      </c>
      <c r="E74" s="17">
        <v>62973984.733405329</v>
      </c>
      <c r="F74" s="17">
        <v>71819126.166026011</v>
      </c>
      <c r="G74" s="17">
        <v>79293525.373455063</v>
      </c>
      <c r="H74" s="17">
        <v>39736102.887877516</v>
      </c>
      <c r="I74" s="17">
        <v>45521196.158221811</v>
      </c>
      <c r="J74" s="17">
        <v>49700687.200516291</v>
      </c>
      <c r="K74" s="29">
        <f>(B74-C74)/C74</f>
        <v>-8.8936137327171219E-2</v>
      </c>
      <c r="L74" s="29">
        <f>(B74-D74)/D74</f>
        <v>-0.16263473070496023</v>
      </c>
      <c r="M74" s="29"/>
      <c r="N74" s="29">
        <f>(E74-F74)/F74</f>
        <v>-0.12315857773280553</v>
      </c>
      <c r="O74" s="29">
        <f>(E74-G74)/G74</f>
        <v>-0.20581176789893357</v>
      </c>
      <c r="Q74" s="29">
        <f>(H74-I74)/I74</f>
        <v>-0.12708570421208978</v>
      </c>
      <c r="R74" s="29">
        <f>(H74-J74)/J74</f>
        <v>-0.20049188198217233</v>
      </c>
      <c r="S74" s="49">
        <f>B74/$B$27</f>
        <v>3.3649560637425653</v>
      </c>
      <c r="T74" s="49">
        <f>H74/$H$27</f>
        <v>4.1177730869778362</v>
      </c>
      <c r="U74" s="49">
        <f>C74/$C$27</f>
        <v>3.4003381424224712</v>
      </c>
      <c r="V74" s="49">
        <f>I74/$I$27</f>
        <v>4.0786285851882855</v>
      </c>
    </row>
    <row r="75" spans="1:22" s="2" customFormat="1" x14ac:dyDescent="0.25">
      <c r="A75" s="15" t="s">
        <v>224</v>
      </c>
      <c r="B75" s="73">
        <v>87484936.864935607</v>
      </c>
      <c r="C75" s="73">
        <v>89252071.629751772</v>
      </c>
      <c r="D75" s="73">
        <v>87240670.790263414</v>
      </c>
      <c r="E75" s="17">
        <v>29252228.27137924</v>
      </c>
      <c r="F75" s="17">
        <v>31266001.689619306</v>
      </c>
      <c r="G75" s="17">
        <v>32037396.768025227</v>
      </c>
      <c r="H75" s="17">
        <v>16811932.163398616</v>
      </c>
      <c r="I75" s="17">
        <v>18065893.61252613</v>
      </c>
      <c r="J75" s="17">
        <v>17884980.849335745</v>
      </c>
      <c r="K75" s="29">
        <f>(B75-C75)/C75</f>
        <v>-1.9799369723840658E-2</v>
      </c>
      <c r="L75" s="29">
        <f>(B75-D75)/D75</f>
        <v>2.7999105515756064E-3</v>
      </c>
      <c r="M75" s="29"/>
      <c r="N75" s="29">
        <f>(E75-F75)/F75</f>
        <v>-6.4407769123503378E-2</v>
      </c>
      <c r="O75" s="29">
        <f>(E75-G75)/G75</f>
        <v>-8.6934919113831097E-2</v>
      </c>
      <c r="Q75" s="29">
        <f>(H75-I75)/I75</f>
        <v>-6.9410430284946978E-2</v>
      </c>
      <c r="R75" s="29">
        <f>(H75-J75)/J75</f>
        <v>-5.9997195131298246E-2</v>
      </c>
      <c r="S75" s="49">
        <f>B75/$B$27</f>
        <v>1.8424039436186164</v>
      </c>
      <c r="T75" s="49">
        <f>H75/$H$27</f>
        <v>1.7421869980022506</v>
      </c>
      <c r="U75" s="49">
        <f>C75/$C$27</f>
        <v>1.7304593702591216</v>
      </c>
      <c r="V75" s="49">
        <f>I75/$I$27</f>
        <v>1.6186760525560373</v>
      </c>
    </row>
    <row r="76" spans="1:22" s="2" customFormat="1" x14ac:dyDescent="0.25">
      <c r="A76" s="15" t="s">
        <v>87</v>
      </c>
      <c r="B76" s="73">
        <v>45671322.227402106</v>
      </c>
      <c r="C76" s="73">
        <v>49678275.471869446</v>
      </c>
      <c r="D76" s="73">
        <v>49404938.631969288</v>
      </c>
      <c r="E76" s="17">
        <v>15278974.893223412</v>
      </c>
      <c r="F76" s="17">
        <v>17172302.602166515</v>
      </c>
      <c r="G76" s="17">
        <v>17189749.135872938</v>
      </c>
      <c r="H76" s="17">
        <v>7609497.5282082865</v>
      </c>
      <c r="I76" s="17">
        <v>8630087.8680747878</v>
      </c>
      <c r="J76" s="17">
        <v>8608928.354709262</v>
      </c>
      <c r="K76" s="29">
        <f t="shared" ref="K76:K78" si="90">(B76-C76)/C76</f>
        <v>-8.0658058404952007E-2</v>
      </c>
      <c r="L76" s="29">
        <f t="shared" ref="L76:L78" si="91">(B76-D76)/D76</f>
        <v>-7.5571724365045723E-2</v>
      </c>
      <c r="M76" s="29"/>
      <c r="N76" s="29">
        <f t="shared" ref="N76:N78" si="92">(E76-F76)/F76</f>
        <v>-0.11025473710812864</v>
      </c>
      <c r="O76" s="29">
        <f t="shared" ref="O76:O78" si="93">(E76-G76)/G76</f>
        <v>-0.11115777359786883</v>
      </c>
      <c r="Q76" s="29">
        <f t="shared" ref="Q76:Q78" si="94">(H76-I76)/I76</f>
        <v>-0.11825955372273353</v>
      </c>
      <c r="R76" s="29">
        <f t="shared" ref="R76:R78" si="95">(H76-J76)/J76</f>
        <v>-0.11609236194354738</v>
      </c>
      <c r="S76" s="49">
        <f t="shared" ref="S76:S78" si="96">B76/$B$27</f>
        <v>0.96182299716293163</v>
      </c>
      <c r="T76" s="49">
        <f t="shared" ref="T76:T78" si="97">H76/$H$27</f>
        <v>0.78855705139216659</v>
      </c>
      <c r="U76" s="49">
        <f t="shared" ref="U76:U78" si="98">C76/$C$27</f>
        <v>0.9631847834885876</v>
      </c>
      <c r="V76" s="49">
        <f t="shared" ref="V76:V78" si="99">I76/$I$27</f>
        <v>0.77324249013739954</v>
      </c>
    </row>
    <row r="77" spans="1:22" s="2" customFormat="1" x14ac:dyDescent="0.25">
      <c r="A77" s="15" t="s">
        <v>88</v>
      </c>
      <c r="B77" s="73">
        <v>19540407.348068789</v>
      </c>
      <c r="C77" s="73">
        <v>20315697.359880131</v>
      </c>
      <c r="D77" s="73">
        <v>17175219.399282962</v>
      </c>
      <c r="E77" s="17">
        <v>3885339.3771194383</v>
      </c>
      <c r="F77" s="17">
        <v>4416563.9426806336</v>
      </c>
      <c r="G77" s="17">
        <v>3709624.2557683112</v>
      </c>
      <c r="H77" s="17">
        <v>1201899.2625479505</v>
      </c>
      <c r="I77" s="17">
        <v>1386743.00589504</v>
      </c>
      <c r="J77" s="17">
        <v>1167600.6384397862</v>
      </c>
      <c r="K77" s="29">
        <f t="shared" si="90"/>
        <v>-3.8162116617389726E-2</v>
      </c>
      <c r="L77" s="29">
        <f t="shared" si="91"/>
        <v>0.13770932957540963</v>
      </c>
      <c r="M77" s="29"/>
      <c r="N77" s="29">
        <f t="shared" si="92"/>
        <v>-0.12028005763203524</v>
      </c>
      <c r="O77" s="29">
        <f t="shared" si="93"/>
        <v>4.7367363710191769E-2</v>
      </c>
      <c r="Q77" s="29">
        <f t="shared" si="94"/>
        <v>-0.13329343833811985</v>
      </c>
      <c r="R77" s="29">
        <f t="shared" si="95"/>
        <v>2.9375304345496157E-2</v>
      </c>
      <c r="S77" s="49">
        <f t="shared" si="96"/>
        <v>0.41151454008107807</v>
      </c>
      <c r="T77" s="49">
        <f t="shared" si="97"/>
        <v>0.12455042334028986</v>
      </c>
      <c r="U77" s="49">
        <f t="shared" si="98"/>
        <v>0.39388989205303943</v>
      </c>
      <c r="V77" s="49">
        <f t="shared" si="99"/>
        <v>0.12425002287932799</v>
      </c>
    </row>
    <row r="78" spans="1:22" s="2" customFormat="1" x14ac:dyDescent="0.25">
      <c r="A78" s="15" t="s">
        <v>393</v>
      </c>
      <c r="B78" s="73">
        <v>3095381.9609556766</v>
      </c>
      <c r="C78" s="73">
        <v>5410532.8103647782</v>
      </c>
      <c r="D78" s="73">
        <v>4392744.7517112521</v>
      </c>
      <c r="E78" s="17">
        <v>813195.31189923547</v>
      </c>
      <c r="F78" s="17">
        <v>1493786.94407283</v>
      </c>
      <c r="G78" s="17">
        <v>1300667.9763194681</v>
      </c>
      <c r="H78" s="17">
        <v>392782.14750792331</v>
      </c>
      <c r="I78" s="17">
        <v>567983.89372190216</v>
      </c>
      <c r="J78" s="17">
        <v>427574.51613392192</v>
      </c>
      <c r="K78" s="29">
        <f t="shared" si="90"/>
        <v>-0.42789701690266879</v>
      </c>
      <c r="L78" s="29">
        <f t="shared" si="91"/>
        <v>-0.29534217535634655</v>
      </c>
      <c r="M78" s="29"/>
      <c r="N78" s="29">
        <f t="shared" si="92"/>
        <v>-0.45561492880500909</v>
      </c>
      <c r="O78" s="29">
        <f t="shared" si="93"/>
        <v>-0.37478639690941412</v>
      </c>
      <c r="Q78" s="29">
        <f t="shared" si="94"/>
        <v>-0.30846252534717405</v>
      </c>
      <c r="R78" s="29">
        <f t="shared" si="95"/>
        <v>-8.137147400782227E-2</v>
      </c>
      <c r="S78" s="49">
        <f t="shared" si="96"/>
        <v>6.5187724152732773E-2</v>
      </c>
      <c r="T78" s="49">
        <f t="shared" si="97"/>
        <v>4.0703230526084364E-2</v>
      </c>
      <c r="U78" s="49">
        <f t="shared" si="98"/>
        <v>0.10490184741738962</v>
      </c>
      <c r="V78" s="49">
        <f t="shared" si="99"/>
        <v>5.0890476094009304E-2</v>
      </c>
    </row>
    <row r="79" spans="1:22" s="2" customFormat="1" x14ac:dyDescent="0.25">
      <c r="A79" s="15" t="s">
        <v>85</v>
      </c>
      <c r="B79" s="73">
        <v>297334.89035729528</v>
      </c>
      <c r="C79" s="73">
        <v>277907.30814402935</v>
      </c>
      <c r="D79" s="73">
        <v>79803.374996409417</v>
      </c>
      <c r="E79" s="17">
        <v>57254.858364837994</v>
      </c>
      <c r="F79" s="17">
        <v>55497.27827128191</v>
      </c>
      <c r="G79" s="17">
        <v>15952.312976002693</v>
      </c>
      <c r="H79" s="17">
        <v>28699.10280413329</v>
      </c>
      <c r="I79" s="17">
        <v>27829.146131856403</v>
      </c>
      <c r="J79" s="17">
        <v>8005.9681553244591</v>
      </c>
      <c r="K79" s="29">
        <f>(B79-C79)/C79</f>
        <v>6.9906697823136493E-2</v>
      </c>
      <c r="L79" s="29">
        <f>(B79-D79)/D79</f>
        <v>2.7258435544946971</v>
      </c>
      <c r="M79" s="29"/>
      <c r="N79" s="29">
        <f>(E79-F79)/F79</f>
        <v>3.1669662879045657E-2</v>
      </c>
      <c r="O79" s="29">
        <f>(E79-G79)/G79</f>
        <v>2.5891258183667376</v>
      </c>
      <c r="Q79" s="29">
        <f>(H79-I79)/I79</f>
        <v>3.1260631143872418E-2</v>
      </c>
      <c r="R79" s="29">
        <f>(H79-J79)/J79</f>
        <v>2.58471358458335</v>
      </c>
      <c r="S79" s="49">
        <f>B79/$B$27</f>
        <v>6.2617748174800944E-3</v>
      </c>
      <c r="T79" s="49">
        <f>H79/$H$27</f>
        <v>2.9740307820504174E-3</v>
      </c>
      <c r="U79" s="49">
        <f>C79/$C$27</f>
        <v>5.3881920795776396E-3</v>
      </c>
      <c r="V79" s="49">
        <f>I79/$I$27</f>
        <v>2.4934483382258589E-3</v>
      </c>
    </row>
    <row r="80" spans="1:22" s="2" customFormat="1" x14ac:dyDescent="0.25">
      <c r="A80" s="15" t="s">
        <v>82</v>
      </c>
      <c r="B80" s="73"/>
      <c r="C80" s="73">
        <v>203203.80011755347</v>
      </c>
      <c r="D80" s="73"/>
      <c r="E80" s="17"/>
      <c r="F80" s="17">
        <v>88764.752626299858</v>
      </c>
      <c r="G80" s="17"/>
      <c r="H80" s="17"/>
      <c r="I80" s="17">
        <v>25919.290284874114</v>
      </c>
      <c r="J80" s="17"/>
      <c r="K80" s="29"/>
      <c r="L80" s="29"/>
      <c r="M80" s="29"/>
      <c r="N80" s="29"/>
      <c r="O80" s="29"/>
      <c r="Q80" s="29"/>
      <c r="R80" s="29"/>
      <c r="S80" s="49"/>
      <c r="T80" s="49"/>
      <c r="U80" s="49"/>
      <c r="V80" s="49"/>
    </row>
    <row r="81" spans="1:22" s="39" customFormat="1" x14ac:dyDescent="0.25">
      <c r="A81" s="14" t="s">
        <v>61</v>
      </c>
      <c r="B81" s="91">
        <v>273384310.16333264</v>
      </c>
      <c r="C81" s="91">
        <v>283413880.1069169</v>
      </c>
      <c r="D81" s="91">
        <v>295956135.50127971</v>
      </c>
      <c r="E81" s="16">
        <v>97489011.506368339</v>
      </c>
      <c r="F81" s="16">
        <v>106002912.39708793</v>
      </c>
      <c r="G81" s="16">
        <v>113375593.72175184</v>
      </c>
      <c r="H81" s="16">
        <v>62581037.35469722</v>
      </c>
      <c r="I81" s="16">
        <v>70358022.364996925</v>
      </c>
      <c r="J81" s="16">
        <v>73842353.986039713</v>
      </c>
      <c r="K81" s="42">
        <f t="shared" ref="K81" si="100">(B81-C81)/C81</f>
        <v>-3.5388421836646262E-2</v>
      </c>
      <c r="L81" s="42">
        <f t="shared" ref="L81" si="101">(B81-D81)/D81</f>
        <v>-7.6267468825120782E-2</v>
      </c>
      <c r="M81" s="42"/>
      <c r="N81" s="42">
        <f t="shared" ref="N81" si="102">(E81-F81)/F81</f>
        <v>-8.0317612961674459E-2</v>
      </c>
      <c r="O81" s="42">
        <f t="shared" ref="O81" si="103">(E81-G81)/G81</f>
        <v>-0.14012347537841874</v>
      </c>
      <c r="Q81" s="42">
        <f t="shared" ref="Q81" si="104">(H81-I81)/I81</f>
        <v>-0.11053444580853868</v>
      </c>
      <c r="R81" s="42">
        <f t="shared" ref="R81" si="105">(H81-J81)/J81</f>
        <v>-0.15250484340560844</v>
      </c>
      <c r="S81" s="42">
        <f t="shared" ref="S81" si="106">B81/$B$35</f>
        <v>6.5627662930714594</v>
      </c>
      <c r="T81" s="42">
        <f t="shared" ref="T81" si="107">H81/$H$35</f>
        <v>6.8143265369903938</v>
      </c>
      <c r="U81" s="42">
        <f t="shared" ref="U81" si="108">C81/$C$35</f>
        <v>6.5330099769229077</v>
      </c>
      <c r="V81" s="42">
        <f t="shared" ref="V81" si="109">I81/$I$35</f>
        <v>6.5777511763101151</v>
      </c>
    </row>
    <row r="82" spans="1:22" s="2" customFormat="1" x14ac:dyDescent="0.25">
      <c r="A82" s="15" t="s">
        <v>116</v>
      </c>
      <c r="B82" s="73">
        <v>151662237.78428826</v>
      </c>
      <c r="C82" s="73">
        <v>155363570.05986264</v>
      </c>
      <c r="D82" s="73">
        <v>168675710.20384461</v>
      </c>
      <c r="E82" s="17">
        <v>59698308.65826977</v>
      </c>
      <c r="F82" s="17">
        <v>64071710.249045581</v>
      </c>
      <c r="G82" s="17">
        <v>70643920.834221512</v>
      </c>
      <c r="H82" s="17">
        <v>37339180.853141434</v>
      </c>
      <c r="I82" s="17">
        <v>41342333.885738261</v>
      </c>
      <c r="J82" s="17">
        <v>45081419.911103576</v>
      </c>
      <c r="K82" s="29">
        <f t="shared" ref="K82:K93" si="110">(B82-C82)/C82</f>
        <v>-2.3823681923299249E-2</v>
      </c>
      <c r="L82" s="29">
        <f t="shared" ref="L82:L93" si="111">(B82-D82)/D82</f>
        <v>-0.10086498167990855</v>
      </c>
      <c r="M82" s="29"/>
      <c r="N82" s="29">
        <f t="shared" ref="N82:N93" si="112">(E82-F82)/F82</f>
        <v>-6.8257918725385627E-2</v>
      </c>
      <c r="O82" s="29">
        <f t="shared" ref="O82:O93" si="113">(E82-G82)/G82</f>
        <v>-0.15494060984578648</v>
      </c>
      <c r="Q82" s="29">
        <f t="shared" ref="Q82:Q93" si="114">(H82-I82)/I82</f>
        <v>-9.6829391481882021E-2</v>
      </c>
      <c r="R82" s="29">
        <f t="shared" ref="R82:R93" si="115">(H82-J82)/J82</f>
        <v>-0.17173902404203609</v>
      </c>
      <c r="S82" s="49">
        <f t="shared" ref="S82:S93" si="116">B82/$B$35</f>
        <v>3.6407496153230681</v>
      </c>
      <c r="T82" s="49">
        <f t="shared" ref="T82:T93" si="117">H82/$H$35</f>
        <v>4.0657902411383944</v>
      </c>
      <c r="U82" s="49">
        <f t="shared" ref="U82:U93" si="118">C82/$C$35</f>
        <v>3.581305731633686</v>
      </c>
      <c r="V82" s="49">
        <f t="shared" ref="V82:V93" si="119">I82/$I$35</f>
        <v>3.8650828463821374</v>
      </c>
    </row>
    <row r="83" spans="1:22" s="2" customFormat="1" x14ac:dyDescent="0.25">
      <c r="A83" s="15" t="s">
        <v>224</v>
      </c>
      <c r="B83" s="73">
        <v>95807644.053390041</v>
      </c>
      <c r="C83" s="73">
        <v>99429170.863139257</v>
      </c>
      <c r="D83" s="73">
        <v>98574712.55864428</v>
      </c>
      <c r="E83" s="17">
        <v>30654028.375360496</v>
      </c>
      <c r="F83" s="17">
        <v>33744162.045064323</v>
      </c>
      <c r="G83" s="17">
        <v>34167313.22634609</v>
      </c>
      <c r="H83" s="17">
        <v>21944868.857421294</v>
      </c>
      <c r="I83" s="17">
        <v>24968928.76998492</v>
      </c>
      <c r="J83" s="17">
        <v>24498779.292491652</v>
      </c>
      <c r="K83" s="29">
        <f t="shared" si="110"/>
        <v>-3.6423182234257181E-2</v>
      </c>
      <c r="L83" s="29">
        <f t="shared" si="111"/>
        <v>-2.8070774272945999E-2</v>
      </c>
      <c r="M83" s="29"/>
      <c r="N83" s="29">
        <f t="shared" si="112"/>
        <v>-9.1575356518767456E-2</v>
      </c>
      <c r="O83" s="29">
        <f t="shared" si="113"/>
        <v>-0.10282590345080261</v>
      </c>
      <c r="Q83" s="29">
        <f t="shared" si="114"/>
        <v>-0.12111292160033874</v>
      </c>
      <c r="R83" s="29">
        <f t="shared" si="115"/>
        <v>-0.10424643630521936</v>
      </c>
      <c r="S83" s="49">
        <f t="shared" si="116"/>
        <v>2.2999241494017113</v>
      </c>
      <c r="T83" s="49">
        <f t="shared" si="117"/>
        <v>2.3895337713617466</v>
      </c>
      <c r="U83" s="49">
        <f t="shared" si="118"/>
        <v>2.2919546671497266</v>
      </c>
      <c r="V83" s="49">
        <f t="shared" si="119"/>
        <v>2.3343379342862369</v>
      </c>
    </row>
    <row r="84" spans="1:22" s="2" customFormat="1" x14ac:dyDescent="0.25">
      <c r="A84" s="15" t="s">
        <v>87</v>
      </c>
      <c r="B84" s="73">
        <v>13845498.44299062</v>
      </c>
      <c r="C84" s="73">
        <v>14894517.227027608</v>
      </c>
      <c r="D84" s="73">
        <v>15382649.986610925</v>
      </c>
      <c r="E84" s="17">
        <v>4217961.1961531434</v>
      </c>
      <c r="F84" s="17">
        <v>4610289.6831687363</v>
      </c>
      <c r="G84" s="17">
        <v>5037102.9396754727</v>
      </c>
      <c r="H84" s="17">
        <v>2350354.6261205878</v>
      </c>
      <c r="I84" s="17">
        <v>2805075.7910017152</v>
      </c>
      <c r="J84" s="17">
        <v>3007822.2443618323</v>
      </c>
      <c r="K84" s="29">
        <f t="shared" si="110"/>
        <v>-7.042986140789026E-2</v>
      </c>
      <c r="L84" s="29">
        <f t="shared" si="111"/>
        <v>-9.9927616175252212E-2</v>
      </c>
      <c r="M84" s="29"/>
      <c r="N84" s="29">
        <f t="shared" si="112"/>
        <v>-8.5098445862937258E-2</v>
      </c>
      <c r="O84" s="29">
        <f t="shared" si="113"/>
        <v>-0.16262160081546884</v>
      </c>
      <c r="Q84" s="29">
        <f t="shared" si="114"/>
        <v>-0.16210655210807792</v>
      </c>
      <c r="R84" s="29">
        <f t="shared" si="115"/>
        <v>-0.21858592856465126</v>
      </c>
      <c r="S84" s="49">
        <f t="shared" si="116"/>
        <v>0.33237009994518457</v>
      </c>
      <c r="T84" s="49">
        <f t="shared" si="117"/>
        <v>0.25592550998053276</v>
      </c>
      <c r="U84" s="49">
        <f t="shared" si="118"/>
        <v>0.34333544147136735</v>
      </c>
      <c r="V84" s="49">
        <f t="shared" si="119"/>
        <v>0.26224572498899523</v>
      </c>
    </row>
    <row r="85" spans="1:22" s="2" customFormat="1" x14ac:dyDescent="0.25">
      <c r="A85" s="15" t="s">
        <v>88</v>
      </c>
      <c r="B85" s="73">
        <v>6474935.9104630146</v>
      </c>
      <c r="C85" s="73">
        <v>7015466.3113970431</v>
      </c>
      <c r="D85" s="73">
        <v>6288150.5129470397</v>
      </c>
      <c r="E85" s="17">
        <v>1528118.6494374643</v>
      </c>
      <c r="F85" s="17">
        <v>1766086.6471295597</v>
      </c>
      <c r="G85" s="17">
        <v>1648742.6104414221</v>
      </c>
      <c r="H85" s="17">
        <v>459204.26141712174</v>
      </c>
      <c r="I85" s="17">
        <v>613610.98958177341</v>
      </c>
      <c r="J85" s="17">
        <v>522144.93143251166</v>
      </c>
      <c r="K85" s="29">
        <f t="shared" si="110"/>
        <v>-7.7048392357882842E-2</v>
      </c>
      <c r="L85" s="29">
        <f t="shared" si="111"/>
        <v>2.9704345837681778E-2</v>
      </c>
      <c r="M85" s="29"/>
      <c r="N85" s="29">
        <f t="shared" si="112"/>
        <v>-0.13474310452370353</v>
      </c>
      <c r="O85" s="29">
        <f t="shared" si="113"/>
        <v>-7.3161183704509719E-2</v>
      </c>
      <c r="Q85" s="29">
        <f t="shared" si="114"/>
        <v>-0.25163618446581704</v>
      </c>
      <c r="R85" s="29">
        <f t="shared" si="115"/>
        <v>-0.12054252799641536</v>
      </c>
      <c r="S85" s="49">
        <f t="shared" si="116"/>
        <v>0.15543500326553861</v>
      </c>
      <c r="T85" s="49">
        <f t="shared" si="117"/>
        <v>5.0001852266178468E-2</v>
      </c>
      <c r="U85" s="49">
        <f t="shared" si="118"/>
        <v>0.16171442057754346</v>
      </c>
      <c r="V85" s="49">
        <f t="shared" si="119"/>
        <v>5.7366314072612723E-2</v>
      </c>
    </row>
    <row r="86" spans="1:22" s="2" customFormat="1" x14ac:dyDescent="0.25">
      <c r="A86" s="15" t="s">
        <v>85</v>
      </c>
      <c r="B86" s="73">
        <v>2661836.564298091</v>
      </c>
      <c r="C86" s="73">
        <v>3314485.03555348</v>
      </c>
      <c r="D86" s="73">
        <v>2744037.2609460028</v>
      </c>
      <c r="E86" s="17">
        <v>725479.20470926934</v>
      </c>
      <c r="F86" s="17">
        <v>936315.80201091291</v>
      </c>
      <c r="G86" s="17">
        <v>781035.43281906669</v>
      </c>
      <c r="H86" s="17">
        <v>215352.75317840601</v>
      </c>
      <c r="I86" s="17">
        <v>292830.90055336471</v>
      </c>
      <c r="J86" s="17">
        <v>257600.61208444368</v>
      </c>
      <c r="K86" s="29">
        <f t="shared" si="110"/>
        <v>-0.19690795530968641</v>
      </c>
      <c r="L86" s="29">
        <f t="shared" si="111"/>
        <v>-2.9956115326062748E-2</v>
      </c>
      <c r="M86" s="29"/>
      <c r="N86" s="29">
        <f t="shared" si="112"/>
        <v>-0.22517680129805845</v>
      </c>
      <c r="O86" s="29">
        <f t="shared" si="113"/>
        <v>-7.1131507964079022E-2</v>
      </c>
      <c r="Q86" s="29">
        <f t="shared" si="114"/>
        <v>-0.26458323636114794</v>
      </c>
      <c r="R86" s="29">
        <f t="shared" si="115"/>
        <v>-0.16400527376149424</v>
      </c>
      <c r="S86" s="49">
        <f t="shared" si="116"/>
        <v>6.3899099664511988E-2</v>
      </c>
      <c r="T86" s="49">
        <f t="shared" si="117"/>
        <v>2.3449339333896608E-2</v>
      </c>
      <c r="U86" s="49">
        <f t="shared" si="118"/>
        <v>7.6402622897170147E-2</v>
      </c>
      <c r="V86" s="49">
        <f t="shared" si="119"/>
        <v>2.7376676259921611E-2</v>
      </c>
    </row>
    <row r="87" spans="1:22" s="2" customFormat="1" x14ac:dyDescent="0.25">
      <c r="A87" s="15" t="s">
        <v>393</v>
      </c>
      <c r="B87" s="73">
        <v>2635159.8893645937</v>
      </c>
      <c r="C87" s="73">
        <v>2962789.2363091158</v>
      </c>
      <c r="D87" s="73">
        <v>3712880.5810591932</v>
      </c>
      <c r="E87" s="17">
        <v>630415.34296953981</v>
      </c>
      <c r="F87" s="17">
        <v>800600.74312603555</v>
      </c>
      <c r="G87" s="17">
        <v>940038.43498151191</v>
      </c>
      <c r="H87" s="17">
        <v>258369.50614312894</v>
      </c>
      <c r="I87" s="17">
        <v>308939.97090005665</v>
      </c>
      <c r="J87" s="17">
        <v>395047.84242249647</v>
      </c>
      <c r="K87" s="29">
        <f t="shared" si="110"/>
        <v>-0.1105813882841917</v>
      </c>
      <c r="L87" s="29">
        <f t="shared" si="111"/>
        <v>-0.29026537971419281</v>
      </c>
      <c r="M87" s="29"/>
      <c r="N87" s="29">
        <f t="shared" si="112"/>
        <v>-0.21257212364303801</v>
      </c>
      <c r="O87" s="29">
        <f t="shared" si="113"/>
        <v>-0.32937280061113838</v>
      </c>
      <c r="Q87" s="29">
        <f t="shared" si="114"/>
        <v>-0.1636902619288699</v>
      </c>
      <c r="R87" s="29">
        <f t="shared" si="115"/>
        <v>-0.34597919948438183</v>
      </c>
      <c r="S87" s="49">
        <f t="shared" si="116"/>
        <v>6.3258708915824982E-2</v>
      </c>
      <c r="T87" s="49">
        <f t="shared" si="117"/>
        <v>2.813334927769582E-2</v>
      </c>
      <c r="U87" s="49">
        <f t="shared" si="118"/>
        <v>6.829563757789596E-2</v>
      </c>
      <c r="V87" s="49">
        <f t="shared" si="119"/>
        <v>2.8882708590854938E-2</v>
      </c>
    </row>
    <row r="88" spans="1:22" s="2" customFormat="1" x14ac:dyDescent="0.25">
      <c r="A88" s="15" t="s">
        <v>84</v>
      </c>
      <c r="B88" s="73">
        <v>122470.74850072621</v>
      </c>
      <c r="C88" s="73">
        <v>97623.769115371702</v>
      </c>
      <c r="D88" s="73">
        <v>96883.418521504398</v>
      </c>
      <c r="E88" s="17">
        <v>6718.2572439352189</v>
      </c>
      <c r="F88" s="17">
        <v>6347.6028952806173</v>
      </c>
      <c r="G88" s="17">
        <v>5834.6337438013306</v>
      </c>
      <c r="H88" s="17">
        <v>2922.341734975801</v>
      </c>
      <c r="I88" s="17">
        <v>2534.6911527713364</v>
      </c>
      <c r="J88" s="17">
        <v>2675.3369167412961</v>
      </c>
      <c r="K88" s="29">
        <f t="shared" si="110"/>
        <v>0.25451772258444938</v>
      </c>
      <c r="L88" s="29">
        <f t="shared" si="111"/>
        <v>0.26410432630989805</v>
      </c>
      <c r="M88" s="29"/>
      <c r="N88" s="29">
        <f t="shared" si="112"/>
        <v>5.839280666567525E-2</v>
      </c>
      <c r="O88" s="29">
        <f t="shared" si="113"/>
        <v>0.15144455315171118</v>
      </c>
      <c r="Q88" s="29">
        <f t="shared" si="114"/>
        <v>0.15293799474568015</v>
      </c>
      <c r="R88" s="29">
        <f t="shared" si="115"/>
        <v>9.2326621252387914E-2</v>
      </c>
      <c r="S88" s="49">
        <f t="shared" si="116"/>
        <v>2.9399891298355846E-3</v>
      </c>
      <c r="T88" s="49">
        <f t="shared" si="117"/>
        <v>3.1820806551883493E-4</v>
      </c>
      <c r="U88" s="49">
        <f t="shared" si="118"/>
        <v>2.2503381181434817E-3</v>
      </c>
      <c r="V88" s="49">
        <f t="shared" si="119"/>
        <v>2.3696754330632087E-4</v>
      </c>
    </row>
    <row r="89" spans="1:22" s="2" customFormat="1" x14ac:dyDescent="0.25">
      <c r="A89" s="15" t="s">
        <v>83</v>
      </c>
      <c r="B89" s="73">
        <v>83671.815182045699</v>
      </c>
      <c r="C89" s="73">
        <v>175925.01077141525</v>
      </c>
      <c r="D89" s="73">
        <v>320319.77803025121</v>
      </c>
      <c r="E89" s="17">
        <v>18172.340623792821</v>
      </c>
      <c r="F89" s="17">
        <v>50193.150573424893</v>
      </c>
      <c r="G89" s="17">
        <v>132601.82212374973</v>
      </c>
      <c r="H89" s="17">
        <v>6630.9498114509452</v>
      </c>
      <c r="I89" s="17">
        <v>16934.412788318354</v>
      </c>
      <c r="J89" s="17">
        <v>68912.382561930615</v>
      </c>
      <c r="K89" s="29">
        <f t="shared" si="110"/>
        <v>-0.52438931329233773</v>
      </c>
      <c r="L89" s="29">
        <f t="shared" si="111"/>
        <v>-0.73878660975425736</v>
      </c>
      <c r="M89" s="29"/>
      <c r="N89" s="29">
        <f t="shared" si="112"/>
        <v>-0.637951783934952</v>
      </c>
      <c r="O89" s="29">
        <f t="shared" si="113"/>
        <v>-0.86295557381682431</v>
      </c>
      <c r="Q89" s="29">
        <f t="shared" si="114"/>
        <v>-0.6084334370291784</v>
      </c>
      <c r="R89" s="29">
        <f t="shared" si="115"/>
        <v>-0.90377709252046534</v>
      </c>
      <c r="S89" s="49">
        <f t="shared" si="116"/>
        <v>2.0085957677262642E-3</v>
      </c>
      <c r="T89" s="49">
        <f t="shared" si="117"/>
        <v>7.2203113236233511E-4</v>
      </c>
      <c r="U89" s="49">
        <f t="shared" si="118"/>
        <v>4.0552701587034095E-3</v>
      </c>
      <c r="V89" s="49">
        <f t="shared" si="119"/>
        <v>1.5831933572638156E-3</v>
      </c>
    </row>
    <row r="90" spans="1:22" s="2" customFormat="1" x14ac:dyDescent="0.25">
      <c r="A90" s="15" t="s">
        <v>82</v>
      </c>
      <c r="B90" s="73">
        <v>65765.9710591209</v>
      </c>
      <c r="C90" s="73">
        <v>124832.03327218197</v>
      </c>
      <c r="D90" s="73">
        <v>103762.08399944662</v>
      </c>
      <c r="E90" s="17">
        <v>6530.430223990018</v>
      </c>
      <c r="F90" s="17">
        <v>13130.310924847909</v>
      </c>
      <c r="G90" s="17">
        <v>11020.219605927085</v>
      </c>
      <c r="H90" s="17">
        <v>2273.9500055864701</v>
      </c>
      <c r="I90" s="17">
        <v>4441.124673656047</v>
      </c>
      <c r="J90" s="17">
        <v>4105.4882614358103</v>
      </c>
      <c r="K90" s="29">
        <f t="shared" si="110"/>
        <v>-0.47316430458417896</v>
      </c>
      <c r="L90" s="29">
        <f t="shared" si="111"/>
        <v>-0.3661849442087956</v>
      </c>
      <c r="M90" s="29"/>
      <c r="N90" s="29">
        <f t="shared" si="112"/>
        <v>-0.50264466231094518</v>
      </c>
      <c r="O90" s="29">
        <f t="shared" si="113"/>
        <v>-0.40741378506851994</v>
      </c>
      <c r="Q90" s="29">
        <f t="shared" si="114"/>
        <v>-0.48797879530941057</v>
      </c>
      <c r="R90" s="29">
        <f t="shared" si="115"/>
        <v>-0.44611947208656672</v>
      </c>
      <c r="S90" s="49">
        <f t="shared" si="116"/>
        <v>1.5787544568305679E-3</v>
      </c>
      <c r="T90" s="49">
        <f t="shared" si="117"/>
        <v>2.4760596055690466E-4</v>
      </c>
      <c r="U90" s="49">
        <f t="shared" si="118"/>
        <v>2.8775193314423478E-3</v>
      </c>
      <c r="V90" s="49">
        <f t="shared" si="119"/>
        <v>4.1519946218406217E-4</v>
      </c>
    </row>
    <row r="91" spans="1:22" s="2" customFormat="1" x14ac:dyDescent="0.25">
      <c r="A91" s="15" t="s">
        <v>89</v>
      </c>
      <c r="B91" s="73">
        <v>12577.543604413271</v>
      </c>
      <c r="C91" s="73">
        <v>15870.136576792003</v>
      </c>
      <c r="D91" s="73">
        <v>26467.749074469804</v>
      </c>
      <c r="E91" s="17">
        <v>2661.4697573812737</v>
      </c>
      <c r="F91" s="17">
        <v>3213.331479666364</v>
      </c>
      <c r="G91" s="17">
        <v>5913.737491385763</v>
      </c>
      <c r="H91" s="17">
        <v>1183.8063895357873</v>
      </c>
      <c r="I91" s="17">
        <v>1383.658496131512</v>
      </c>
      <c r="J91" s="17">
        <v>2484.2121039662497</v>
      </c>
      <c r="K91" s="29">
        <f t="shared" si="110"/>
        <v>-0.20747099159774832</v>
      </c>
      <c r="L91" s="29">
        <f t="shared" si="111"/>
        <v>-0.52479738382644381</v>
      </c>
      <c r="M91" s="29"/>
      <c r="N91" s="29">
        <f t="shared" si="112"/>
        <v>-0.17174129895319401</v>
      </c>
      <c r="O91" s="29">
        <f t="shared" si="113"/>
        <v>-0.54995131906715511</v>
      </c>
      <c r="Q91" s="29">
        <f t="shared" si="114"/>
        <v>-0.14443745126017676</v>
      </c>
      <c r="R91" s="29">
        <f t="shared" si="115"/>
        <v>-0.52346806955583924</v>
      </c>
      <c r="S91" s="49">
        <f t="shared" si="116"/>
        <v>3.0193202809394794E-4</v>
      </c>
      <c r="T91" s="49">
        <f t="shared" si="117"/>
        <v>1.2890235821996996E-4</v>
      </c>
      <c r="U91" s="49">
        <f t="shared" si="118"/>
        <v>3.6582456918552646E-4</v>
      </c>
      <c r="V91" s="49">
        <f t="shared" si="119"/>
        <v>1.2935783290390579E-4</v>
      </c>
    </row>
    <row r="92" spans="1:22" s="2" customFormat="1" x14ac:dyDescent="0.25">
      <c r="A92" s="15" t="s">
        <v>86</v>
      </c>
      <c r="B92" s="73">
        <v>9277.4142001175878</v>
      </c>
      <c r="C92" s="73">
        <v>15522.932712162732</v>
      </c>
      <c r="D92" s="73">
        <v>27292.440537632701</v>
      </c>
      <c r="E92" s="17">
        <v>338.80084785472286</v>
      </c>
      <c r="F92" s="17">
        <v>547.78010706400835</v>
      </c>
      <c r="G92" s="17">
        <v>1724.8858607365387</v>
      </c>
      <c r="H92" s="17">
        <v>214.14765463062312</v>
      </c>
      <c r="I92" s="17">
        <v>336.81611730260147</v>
      </c>
      <c r="J92" s="17">
        <v>623.60521021811633</v>
      </c>
      <c r="K92" s="29">
        <f t="shared" si="110"/>
        <v>-0.40234140209546704</v>
      </c>
      <c r="L92" s="29">
        <f t="shared" si="111"/>
        <v>-0.66007385131698826</v>
      </c>
      <c r="M92" s="29"/>
      <c r="N92" s="29">
        <f t="shared" si="112"/>
        <v>-0.38150209639662247</v>
      </c>
      <c r="O92" s="29">
        <f t="shared" si="113"/>
        <v>-0.80358071477839554</v>
      </c>
      <c r="Q92" s="29">
        <f t="shared" si="114"/>
        <v>-0.36420009723516544</v>
      </c>
      <c r="R92" s="29">
        <f t="shared" si="115"/>
        <v>-0.6565973934763607</v>
      </c>
      <c r="S92" s="49">
        <f t="shared" si="116"/>
        <v>2.2271029805265107E-4</v>
      </c>
      <c r="T92" s="49">
        <f t="shared" si="117"/>
        <v>2.331811851428472E-5</v>
      </c>
      <c r="U92" s="49">
        <f t="shared" si="118"/>
        <v>3.5782112803157338E-4</v>
      </c>
      <c r="V92" s="49">
        <f t="shared" si="119"/>
        <v>3.1488841461376815E-5</v>
      </c>
    </row>
    <row r="93" spans="1:22" s="2" customFormat="1" x14ac:dyDescent="0.25">
      <c r="A93" s="15" t="s">
        <v>90</v>
      </c>
      <c r="B93" s="73">
        <v>3234.0259916174409</v>
      </c>
      <c r="C93" s="73">
        <v>4107.4911798572539</v>
      </c>
      <c r="D93" s="73">
        <v>3268.927064406872</v>
      </c>
      <c r="E93" s="17">
        <v>278.78077170143519</v>
      </c>
      <c r="F93" s="17">
        <v>315.05156248809891</v>
      </c>
      <c r="G93" s="17">
        <v>344.94444116566001</v>
      </c>
      <c r="H93" s="17">
        <v>481.30167906773977</v>
      </c>
      <c r="I93" s="17">
        <v>671.35400867183523</v>
      </c>
      <c r="J93" s="17">
        <v>738.12708890827207</v>
      </c>
      <c r="K93" s="29">
        <f t="shared" si="110"/>
        <v>-0.21265175017860127</v>
      </c>
      <c r="L93" s="29">
        <f t="shared" si="111"/>
        <v>-1.0676614100524036E-2</v>
      </c>
      <c r="M93" s="29"/>
      <c r="N93" s="29">
        <f t="shared" si="112"/>
        <v>-0.11512652246577529</v>
      </c>
      <c r="O93" s="29">
        <f t="shared" si="113"/>
        <v>-0.19180964111391388</v>
      </c>
      <c r="Q93" s="29">
        <f t="shared" si="114"/>
        <v>-0.28308809830462339</v>
      </c>
      <c r="R93" s="29">
        <f t="shared" si="115"/>
        <v>-0.34794199223929079</v>
      </c>
      <c r="S93" s="49">
        <f t="shared" si="116"/>
        <v>7.7634875081249659E-5</v>
      </c>
      <c r="T93" s="49">
        <f t="shared" si="117"/>
        <v>5.2407996776729063E-5</v>
      </c>
      <c r="U93" s="49">
        <f t="shared" si="118"/>
        <v>9.46823100125059E-5</v>
      </c>
      <c r="V93" s="49">
        <f t="shared" si="119"/>
        <v>6.2764692238686807E-5</v>
      </c>
    </row>
    <row r="94" spans="1:22" s="2" customFormat="1" x14ac:dyDescent="0.25">
      <c r="A94" s="45" t="s">
        <v>80</v>
      </c>
      <c r="B94" s="77">
        <v>589255683.61493576</v>
      </c>
      <c r="C94" s="77">
        <v>623931140.33300066</v>
      </c>
      <c r="D94" s="77">
        <v>645064675.22118187</v>
      </c>
      <c r="E94" s="50">
        <v>209749988.95175982</v>
      </c>
      <c r="F94" s="50">
        <v>232314955.77255082</v>
      </c>
      <c r="G94" s="50">
        <v>246922509.54416889</v>
      </c>
      <c r="H94" s="50">
        <v>128361950.44704163</v>
      </c>
      <c r="I94" s="50">
        <v>144583675.33985335</v>
      </c>
      <c r="J94" s="50">
        <v>151640131.51333004</v>
      </c>
      <c r="K94" s="48">
        <f t="shared" ref="K94" si="120">(B94-C94)/C94</f>
        <v>-5.5575775076009408E-2</v>
      </c>
      <c r="L94" s="48">
        <f t="shared" ref="L94" si="121">(B94-D94)/D94</f>
        <v>-8.6516893189214156E-2</v>
      </c>
      <c r="M94" s="48"/>
      <c r="N94" s="48">
        <f t="shared" ref="N94" si="122">(E94-F94)/F94</f>
        <v>-9.7130926184895966E-2</v>
      </c>
      <c r="O94" s="48">
        <f t="shared" ref="O94" si="123">(E94-G94)/G94</f>
        <v>-0.15054326420475547</v>
      </c>
      <c r="P94" s="58"/>
      <c r="Q94" s="48">
        <f t="shared" ref="Q94" si="124">(H94-I94)/I94</f>
        <v>-0.11219610273899522</v>
      </c>
      <c r="R94" s="48">
        <f t="shared" ref="R94" si="125">(H94-J94)/J94</f>
        <v>-0.15350937007227619</v>
      </c>
      <c r="S94" s="49"/>
      <c r="T94" s="49"/>
      <c r="U94" s="49"/>
      <c r="V94" s="49"/>
    </row>
    <row r="98" spans="1:22" s="2" customFormat="1" x14ac:dyDescent="0.25">
      <c r="A98" s="13" t="s">
        <v>296</v>
      </c>
      <c r="B98" s="76" t="s">
        <v>63</v>
      </c>
      <c r="C98" s="76" t="s">
        <v>64</v>
      </c>
      <c r="D98" s="76" t="s">
        <v>65</v>
      </c>
      <c r="E98" s="31" t="s">
        <v>66</v>
      </c>
      <c r="F98" s="31" t="s">
        <v>67</v>
      </c>
      <c r="G98" s="31" t="s">
        <v>68</v>
      </c>
      <c r="H98" s="31" t="s">
        <v>69</v>
      </c>
      <c r="I98" s="31" t="s">
        <v>70</v>
      </c>
      <c r="J98" s="31" t="s">
        <v>71</v>
      </c>
      <c r="K98" s="32" t="s">
        <v>72</v>
      </c>
      <c r="L98" s="32" t="s">
        <v>73</v>
      </c>
      <c r="M98" s="32"/>
      <c r="N98" s="32" t="s">
        <v>74</v>
      </c>
      <c r="O98" s="32" t="s">
        <v>75</v>
      </c>
      <c r="P98" s="32"/>
      <c r="Q98" s="32" t="s">
        <v>76</v>
      </c>
      <c r="R98" s="32" t="s">
        <v>77</v>
      </c>
      <c r="S98" s="32" t="s">
        <v>123</v>
      </c>
      <c r="T98" s="32" t="s">
        <v>124</v>
      </c>
      <c r="U98" s="32" t="s">
        <v>125</v>
      </c>
      <c r="V98" s="32" t="s">
        <v>126</v>
      </c>
    </row>
    <row r="99" spans="1:22" s="2" customFormat="1" x14ac:dyDescent="0.25">
      <c r="A99" s="33" t="s">
        <v>60</v>
      </c>
      <c r="B99" s="73">
        <v>34578424.098022491</v>
      </c>
      <c r="C99" s="73">
        <v>38168044.457150176</v>
      </c>
      <c r="D99" s="73">
        <v>38233109.533799894</v>
      </c>
      <c r="E99" s="17">
        <v>11129567.323224923</v>
      </c>
      <c r="F99" s="17">
        <v>12681360.545303734</v>
      </c>
      <c r="G99" s="17">
        <v>12865791.159171391</v>
      </c>
      <c r="H99" s="17">
        <v>6363115.463025555</v>
      </c>
      <c r="I99" s="17">
        <v>7389858.6291874172</v>
      </c>
      <c r="J99" s="17">
        <v>7339812.9425306655</v>
      </c>
      <c r="K99" s="29">
        <f>(B99-C99)/C99</f>
        <v>-9.4047793387937825E-2</v>
      </c>
      <c r="L99" s="29">
        <f>(B99-D99)/D99</f>
        <v>-9.5589542162310581E-2</v>
      </c>
      <c r="M99" s="29"/>
      <c r="N99" s="29">
        <f>(E99-F99)/F99</f>
        <v>-0.12236803902350085</v>
      </c>
      <c r="O99" s="29">
        <f>(E99-G99)/G99</f>
        <v>-0.1349488589132585</v>
      </c>
      <c r="Q99" s="29">
        <f>(H99-I99)/I99</f>
        <v>-0.13893948689445526</v>
      </c>
      <c r="R99" s="29">
        <f>(H99-J99)/J99</f>
        <v>-0.133068442908895</v>
      </c>
      <c r="S99" s="29">
        <f>B99/B101</f>
        <v>0.4781511930615624</v>
      </c>
      <c r="T99" s="29">
        <f>H99/H101</f>
        <v>0.44906725363353162</v>
      </c>
      <c r="U99" s="29">
        <f>C99/C101</f>
        <v>0.48245185628593579</v>
      </c>
      <c r="V99" s="29">
        <f>I99/I101</f>
        <v>0.43842100489742847</v>
      </c>
    </row>
    <row r="100" spans="1:22" s="2" customFormat="1" x14ac:dyDescent="0.25">
      <c r="A100" s="33" t="s">
        <v>61</v>
      </c>
      <c r="B100" s="73">
        <v>37738501.175382577</v>
      </c>
      <c r="C100" s="73">
        <v>40944604.732303947</v>
      </c>
      <c r="D100" s="73">
        <v>43883458.249343418</v>
      </c>
      <c r="E100" s="17">
        <v>12796915.376807874</v>
      </c>
      <c r="F100" s="17">
        <v>13873548.652702246</v>
      </c>
      <c r="G100" s="17">
        <v>15426725.65895319</v>
      </c>
      <c r="H100" s="17">
        <v>7806511.4949406916</v>
      </c>
      <c r="I100" s="17">
        <v>9465763.128525408</v>
      </c>
      <c r="J100" s="17">
        <v>10393643.071164778</v>
      </c>
      <c r="K100" s="29">
        <f>(B100-C100)/C100</f>
        <v>-7.8303443833024969E-2</v>
      </c>
      <c r="L100" s="29">
        <f>(B100-D100)/D100</f>
        <v>-0.14002900680811275</v>
      </c>
      <c r="M100" s="29"/>
      <c r="N100" s="29">
        <f>(E100-F100)/F100</f>
        <v>-7.7603308486229913E-2</v>
      </c>
      <c r="O100" s="29">
        <f t="shared" ref="O100:O101" si="126">(E100-G100)/G100</f>
        <v>-0.17047106043653898</v>
      </c>
      <c r="Q100" s="29">
        <f>(H100-I100)/I100</f>
        <v>-0.17528979027422559</v>
      </c>
      <c r="R100" s="29">
        <f>(H100-J100)/J100</f>
        <v>-0.2489147990276479</v>
      </c>
      <c r="S100" s="29">
        <f>B100/B101</f>
        <v>0.52184880693843749</v>
      </c>
      <c r="T100" s="29">
        <f>H100/H101</f>
        <v>0.5509327463664685</v>
      </c>
      <c r="U100" s="29">
        <f>C100/C101</f>
        <v>0.51754814371406421</v>
      </c>
      <c r="V100" s="29">
        <f>I100/I101</f>
        <v>0.56157899510257148</v>
      </c>
    </row>
    <row r="101" spans="1:22" s="2" customFormat="1" x14ac:dyDescent="0.25">
      <c r="A101" s="94" t="s">
        <v>80</v>
      </c>
      <c r="B101" s="77">
        <v>72316925.273405075</v>
      </c>
      <c r="C101" s="77">
        <v>79112649.189454123</v>
      </c>
      <c r="D101" s="77">
        <v>82116567.783143312</v>
      </c>
      <c r="E101" s="50">
        <v>23926482.700032797</v>
      </c>
      <c r="F101" s="50">
        <v>26554909.198005982</v>
      </c>
      <c r="G101" s="50">
        <v>28292516.818124581</v>
      </c>
      <c r="H101" s="50">
        <v>14169626.957966246</v>
      </c>
      <c r="I101" s="50">
        <v>16855621.757712826</v>
      </c>
      <c r="J101" s="50">
        <v>17733456.013695441</v>
      </c>
      <c r="K101" s="48">
        <f>(B101-C101)/C101</f>
        <v>-8.5899334501807229E-2</v>
      </c>
      <c r="L101" s="48">
        <f>(B101-D101)/D101</f>
        <v>-0.11933818928742274</v>
      </c>
      <c r="M101" s="48"/>
      <c r="N101" s="48">
        <f>(E101-F101)/F101</f>
        <v>-9.8980812864935513E-2</v>
      </c>
      <c r="O101" s="48">
        <f t="shared" si="126"/>
        <v>-0.15431762915114156</v>
      </c>
      <c r="P101" s="58"/>
      <c r="Q101" s="48">
        <f>(H101-I101)/I101</f>
        <v>-0.1593530537381404</v>
      </c>
      <c r="R101" s="48">
        <f>(H101-J101)/J101</f>
        <v>-0.20096641359568443</v>
      </c>
      <c r="S101" s="48">
        <f>B101/B101</f>
        <v>1</v>
      </c>
      <c r="T101" s="48">
        <f>H101/H101</f>
        <v>1</v>
      </c>
      <c r="U101" s="48">
        <f>C101/C101</f>
        <v>1</v>
      </c>
      <c r="V101" s="48">
        <f>I101/I101</f>
        <v>1</v>
      </c>
    </row>
    <row r="102" spans="1:22" s="2" customFormat="1" x14ac:dyDescent="0.25">
      <c r="B102" s="73"/>
      <c r="C102" s="73"/>
      <c r="D102" s="73"/>
      <c r="E102" s="17"/>
      <c r="F102" s="17"/>
      <c r="G102" s="17"/>
      <c r="H102" s="17"/>
      <c r="I102" s="17"/>
      <c r="J102" s="17"/>
    </row>
    <row r="103" spans="1:22" s="2" customFormat="1" x14ac:dyDescent="0.25">
      <c r="B103" s="73"/>
      <c r="C103" s="73"/>
      <c r="D103" s="73"/>
      <c r="E103" s="17"/>
      <c r="F103" s="17"/>
      <c r="G103" s="17"/>
      <c r="H103" s="17"/>
      <c r="I103" s="17"/>
      <c r="J103" s="17"/>
    </row>
    <row r="104" spans="1:22" s="2" customFormat="1" x14ac:dyDescent="0.25">
      <c r="A104" s="13" t="s">
        <v>297</v>
      </c>
      <c r="B104" s="76" t="s">
        <v>63</v>
      </c>
      <c r="C104" s="76" t="s">
        <v>64</v>
      </c>
      <c r="D104" s="76" t="s">
        <v>65</v>
      </c>
      <c r="E104" s="31" t="s">
        <v>66</v>
      </c>
      <c r="F104" s="31" t="s">
        <v>67</v>
      </c>
      <c r="G104" s="31" t="s">
        <v>68</v>
      </c>
      <c r="H104" s="31" t="s">
        <v>69</v>
      </c>
      <c r="I104" s="31" t="s">
        <v>70</v>
      </c>
      <c r="J104" s="31" t="s">
        <v>71</v>
      </c>
      <c r="K104" s="32" t="s">
        <v>72</v>
      </c>
      <c r="L104" s="32" t="s">
        <v>73</v>
      </c>
      <c r="M104" s="32"/>
      <c r="N104" s="32" t="s">
        <v>74</v>
      </c>
      <c r="O104" s="32" t="s">
        <v>75</v>
      </c>
      <c r="P104" s="32"/>
      <c r="Q104" s="32" t="s">
        <v>76</v>
      </c>
      <c r="R104" s="32" t="s">
        <v>77</v>
      </c>
      <c r="S104" s="32" t="s">
        <v>123</v>
      </c>
      <c r="T104" s="32" t="s">
        <v>124</v>
      </c>
      <c r="U104" s="32" t="s">
        <v>125</v>
      </c>
      <c r="V104" s="32" t="s">
        <v>126</v>
      </c>
    </row>
    <row r="105" spans="1:22" s="2" customFormat="1" x14ac:dyDescent="0.25">
      <c r="A105" s="33" t="s">
        <v>60</v>
      </c>
      <c r="B105" s="73">
        <v>45722875.572837666</v>
      </c>
      <c r="C105" s="73">
        <v>50337580.479480609</v>
      </c>
      <c r="D105" s="73">
        <v>51552554.210937865</v>
      </c>
      <c r="E105" s="17">
        <v>16167177.048808452</v>
      </c>
      <c r="F105" s="17">
        <v>18485160.277469434</v>
      </c>
      <c r="G105" s="17">
        <v>19483120.614783593</v>
      </c>
      <c r="H105" s="17">
        <v>9050686.859682966</v>
      </c>
      <c r="I105" s="17">
        <v>10264482.313576592</v>
      </c>
      <c r="J105" s="17">
        <v>10624303.991006345</v>
      </c>
      <c r="K105" s="29">
        <f>(B105-C105)/C105</f>
        <v>-9.1675143355848449E-2</v>
      </c>
      <c r="L105" s="29">
        <f>(B105-D105)/D105</f>
        <v>-0.11308224640522896</v>
      </c>
      <c r="M105" s="29"/>
      <c r="N105" s="29">
        <f>(E105-F105)/F105</f>
        <v>-0.12539697756833881</v>
      </c>
      <c r="O105" s="29">
        <f>(E105-G105)/G105</f>
        <v>-0.17019571102275252</v>
      </c>
      <c r="Q105" s="29">
        <f>(H105-I105)/I105</f>
        <v>-0.11825198941481609</v>
      </c>
      <c r="R105" s="29">
        <f>(H105-J105)/J105</f>
        <v>-0.14811484429055047</v>
      </c>
      <c r="S105" s="29">
        <f>B105/B107</f>
        <v>0.50783330231447654</v>
      </c>
      <c r="T105" s="29">
        <f>H105/H107</f>
        <v>0.47563983599321863</v>
      </c>
      <c r="U105" s="29">
        <f>C105/C107</f>
        <v>0.52482887388039345</v>
      </c>
      <c r="V105" s="29">
        <f>I105/I107</f>
        <v>0.48979187306502414</v>
      </c>
    </row>
    <row r="106" spans="1:22" s="2" customFormat="1" x14ac:dyDescent="0.25">
      <c r="A106" s="33" t="s">
        <v>61</v>
      </c>
      <c r="B106" s="73">
        <v>44312329.61054296</v>
      </c>
      <c r="C106" s="73">
        <v>45574788.26521685</v>
      </c>
      <c r="D106" s="73">
        <v>46876078.376355313</v>
      </c>
      <c r="E106" s="17">
        <v>15911319.145448644</v>
      </c>
      <c r="F106" s="17">
        <v>16865931.561056968</v>
      </c>
      <c r="G106" s="17">
        <v>18102916.545978356</v>
      </c>
      <c r="H106" s="17">
        <v>9977758.9827128015</v>
      </c>
      <c r="I106" s="17">
        <v>10692342.16238586</v>
      </c>
      <c r="J106" s="17">
        <v>11306273.660824517</v>
      </c>
      <c r="K106" s="29">
        <f>(B106-C106)/C106</f>
        <v>-2.7700812285230313E-2</v>
      </c>
      <c r="L106" s="29">
        <f>(B106-D106)/D106</f>
        <v>-5.4692048793602337E-2</v>
      </c>
      <c r="M106" s="29"/>
      <c r="N106" s="29">
        <f>(E106-F106)/F106</f>
        <v>-5.6600040866553812E-2</v>
      </c>
      <c r="O106" s="29">
        <f t="shared" ref="O106:O107" si="127">(E106-G106)/G106</f>
        <v>-0.1210632217722169</v>
      </c>
      <c r="Q106" s="29">
        <f>(H106-I106)/I106</f>
        <v>-6.6831304948962528E-2</v>
      </c>
      <c r="R106" s="29">
        <f>(H106-J106)/J106</f>
        <v>-0.11750243430909778</v>
      </c>
      <c r="S106" s="29">
        <f>B106/B107</f>
        <v>0.49216669768552335</v>
      </c>
      <c r="T106" s="29">
        <f>H106/H107</f>
        <v>0.52436016400678132</v>
      </c>
      <c r="U106" s="29">
        <f>C106/C107</f>
        <v>0.47517112611960666</v>
      </c>
      <c r="V106" s="29">
        <f>I106/I107</f>
        <v>0.51020812693497586</v>
      </c>
    </row>
    <row r="107" spans="1:22" s="2" customFormat="1" x14ac:dyDescent="0.25">
      <c r="A107" s="94" t="s">
        <v>80</v>
      </c>
      <c r="B107" s="77">
        <v>90035205.183380634</v>
      </c>
      <c r="C107" s="77">
        <v>95912368.744697452</v>
      </c>
      <c r="D107" s="77">
        <v>98428632.587293178</v>
      </c>
      <c r="E107" s="50">
        <v>32078496.194257095</v>
      </c>
      <c r="F107" s="50">
        <v>35351091.838526398</v>
      </c>
      <c r="G107" s="50">
        <v>37586037.160761952</v>
      </c>
      <c r="H107" s="50">
        <v>19028445.842395768</v>
      </c>
      <c r="I107" s="50">
        <v>20956824.475962453</v>
      </c>
      <c r="J107" s="50">
        <v>21930577.651830859</v>
      </c>
      <c r="K107" s="48">
        <f>(B107-C107)/C107</f>
        <v>-6.1276388418274146E-2</v>
      </c>
      <c r="L107" s="48">
        <f>(B107-D107)/D107</f>
        <v>-8.5274245748244895E-2</v>
      </c>
      <c r="M107" s="48"/>
      <c r="N107" s="48">
        <f>(E107-F107)/F107</f>
        <v>-9.2574103770756963E-2</v>
      </c>
      <c r="O107" s="48">
        <f t="shared" si="127"/>
        <v>-0.14653156817113111</v>
      </c>
      <c r="P107" s="58"/>
      <c r="Q107" s="48">
        <f>(H107-I107)/I107</f>
        <v>-9.2016738307778539E-2</v>
      </c>
      <c r="R107" s="48">
        <f>(H107-J107)/J107</f>
        <v>-0.13233266608427932</v>
      </c>
      <c r="S107" s="48">
        <f>B107/B107</f>
        <v>1</v>
      </c>
      <c r="T107" s="48">
        <f>H107/H107</f>
        <v>1</v>
      </c>
      <c r="U107" s="48">
        <f>C107/C107</f>
        <v>1</v>
      </c>
      <c r="V107" s="48">
        <f>I107/I107</f>
        <v>1</v>
      </c>
    </row>
    <row r="108" spans="1:22" s="2" customFormat="1" x14ac:dyDescent="0.25">
      <c r="B108" s="73"/>
      <c r="C108" s="73"/>
      <c r="D108" s="73"/>
      <c r="E108" s="17"/>
      <c r="F108" s="17"/>
      <c r="G108" s="17"/>
      <c r="H108" s="17"/>
      <c r="I108" s="17"/>
      <c r="J108" s="17"/>
    </row>
    <row r="109" spans="1:22" s="2" customFormat="1" x14ac:dyDescent="0.25">
      <c r="B109" s="73"/>
      <c r="C109" s="73"/>
      <c r="D109" s="73"/>
      <c r="E109" s="17"/>
      <c r="F109" s="17"/>
      <c r="G109" s="17"/>
      <c r="H109" s="17"/>
      <c r="I109" s="17"/>
      <c r="J109" s="17"/>
    </row>
    <row r="110" spans="1:22" s="2" customFormat="1" x14ac:dyDescent="0.25">
      <c r="A110" s="13" t="s">
        <v>298</v>
      </c>
      <c r="B110" s="76" t="s">
        <v>63</v>
      </c>
      <c r="C110" s="76" t="s">
        <v>64</v>
      </c>
      <c r="D110" s="76" t="s">
        <v>65</v>
      </c>
      <c r="E110" s="31" t="s">
        <v>66</v>
      </c>
      <c r="F110" s="31" t="s">
        <v>67</v>
      </c>
      <c r="G110" s="31" t="s">
        <v>68</v>
      </c>
      <c r="H110" s="31" t="s">
        <v>69</v>
      </c>
      <c r="I110" s="31" t="s">
        <v>70</v>
      </c>
      <c r="J110" s="31" t="s">
        <v>71</v>
      </c>
      <c r="K110" s="32" t="s">
        <v>72</v>
      </c>
      <c r="L110" s="32" t="s">
        <v>73</v>
      </c>
      <c r="M110" s="32"/>
      <c r="N110" s="32" t="s">
        <v>74</v>
      </c>
      <c r="O110" s="32" t="s">
        <v>75</v>
      </c>
      <c r="P110" s="32"/>
      <c r="Q110" s="32" t="s">
        <v>76</v>
      </c>
      <c r="R110" s="32" t="s">
        <v>77</v>
      </c>
      <c r="S110" s="32" t="s">
        <v>123</v>
      </c>
      <c r="T110" s="32" t="s">
        <v>124</v>
      </c>
      <c r="U110" s="32" t="s">
        <v>125</v>
      </c>
      <c r="V110" s="32" t="s">
        <v>126</v>
      </c>
    </row>
    <row r="111" spans="1:22" s="2" customFormat="1" x14ac:dyDescent="0.25">
      <c r="A111" s="33" t="s">
        <v>60</v>
      </c>
      <c r="B111" s="73">
        <v>40508109.289736658</v>
      </c>
      <c r="C111" s="73">
        <v>41972151.07605423</v>
      </c>
      <c r="D111" s="73">
        <v>43317985.0809609</v>
      </c>
      <c r="E111" s="17">
        <v>15319805.796730926</v>
      </c>
      <c r="F111" s="17">
        <v>16811144.0812442</v>
      </c>
      <c r="G111" s="17">
        <v>17887777.33536512</v>
      </c>
      <c r="H111" s="17">
        <v>8558613.6135812756</v>
      </c>
      <c r="I111" s="17">
        <v>9432158.5962548405</v>
      </c>
      <c r="J111" s="17">
        <v>10033023.318905097</v>
      </c>
      <c r="K111" s="29">
        <f>(B111-C111)/C111</f>
        <v>-3.4881266477496092E-2</v>
      </c>
      <c r="L111" s="29">
        <f>(B111-D111)/D111</f>
        <v>-6.4866262499804886E-2</v>
      </c>
      <c r="M111" s="29"/>
      <c r="N111" s="29">
        <f>(E111-F111)/F111</f>
        <v>-8.8711290397964368E-2</v>
      </c>
      <c r="O111" s="29">
        <f>(E111-G111)/G111</f>
        <v>-0.14356012435134538</v>
      </c>
      <c r="Q111" s="29">
        <f>(H111-I111)/I111</f>
        <v>-9.2613474822233921E-2</v>
      </c>
      <c r="R111" s="29">
        <f>(H111-J111)/J111</f>
        <v>-0.1469556741232336</v>
      </c>
      <c r="S111" s="29">
        <f>B111/B113</f>
        <v>0.58304942794667713</v>
      </c>
      <c r="T111" s="29">
        <f>H111/H113</f>
        <v>0.54990797998429608</v>
      </c>
      <c r="U111" s="29">
        <f>C111/C113</f>
        <v>0.595713626240297</v>
      </c>
      <c r="V111" s="29">
        <f>I111/I113</f>
        <v>0.55659241414835736</v>
      </c>
    </row>
    <row r="112" spans="1:22" s="2" customFormat="1" x14ac:dyDescent="0.25">
      <c r="A112" s="33" t="s">
        <v>61</v>
      </c>
      <c r="B112" s="73">
        <v>28968177.536225777</v>
      </c>
      <c r="C112" s="73">
        <v>28484775.251032416</v>
      </c>
      <c r="D112" s="73">
        <v>31073731.581794091</v>
      </c>
      <c r="E112" s="17">
        <v>11151381.624079539</v>
      </c>
      <c r="F112" s="17">
        <v>11749381.908502676</v>
      </c>
      <c r="G112" s="17">
        <v>12986097.04624724</v>
      </c>
      <c r="H112" s="17">
        <v>7005105.9996996364</v>
      </c>
      <c r="I112" s="17">
        <v>7514099.3053858001</v>
      </c>
      <c r="J112" s="17">
        <v>8138461.6851315964</v>
      </c>
      <c r="K112" s="29">
        <f>(B112-C112)/C112</f>
        <v>1.6970549387636143E-2</v>
      </c>
      <c r="L112" s="29">
        <f>(B112-D112)/D112</f>
        <v>-6.7759935430540458E-2</v>
      </c>
      <c r="M112" s="29"/>
      <c r="N112" s="29">
        <f>(E112-F112)/F112</f>
        <v>-5.0896318553606823E-2</v>
      </c>
      <c r="O112" s="29">
        <f t="shared" ref="O112:O113" si="128">(E112-G112)/G112</f>
        <v>-0.14128305183872802</v>
      </c>
      <c r="Q112" s="29">
        <f>(H112-I112)/I112</f>
        <v>-6.7738432112726815E-2</v>
      </c>
      <c r="R112" s="29">
        <f>(H112-J112)/J112</f>
        <v>-0.13925920269459793</v>
      </c>
      <c r="S112" s="29">
        <f>B112/B113</f>
        <v>0.41695057205332287</v>
      </c>
      <c r="T112" s="29">
        <f>H112/H113</f>
        <v>0.45009202001570398</v>
      </c>
      <c r="U112" s="29">
        <f>C112/C113</f>
        <v>0.40428637375970311</v>
      </c>
      <c r="V112" s="29">
        <f>I112/I113</f>
        <v>0.44340758585164269</v>
      </c>
    </row>
    <row r="113" spans="1:22" s="2" customFormat="1" x14ac:dyDescent="0.25">
      <c r="A113" s="94" t="s">
        <v>80</v>
      </c>
      <c r="B113" s="77">
        <v>69476286.825962439</v>
      </c>
      <c r="C113" s="77">
        <v>70456926.327086642</v>
      </c>
      <c r="D113" s="77">
        <v>74391716.662754983</v>
      </c>
      <c r="E113" s="50">
        <v>26471187.420810465</v>
      </c>
      <c r="F113" s="50">
        <v>28560525.989746876</v>
      </c>
      <c r="G113" s="50">
        <v>30873874.38161236</v>
      </c>
      <c r="H113" s="50">
        <v>15563719.613280911</v>
      </c>
      <c r="I113" s="50">
        <v>16946257.901640639</v>
      </c>
      <c r="J113" s="50">
        <v>18171485.004036695</v>
      </c>
      <c r="K113" s="48">
        <f>(B113-C113)/C113</f>
        <v>-1.3918283868525835E-2</v>
      </c>
      <c r="L113" s="48">
        <f>(B113-D113)/D113</f>
        <v>-6.6074961800868165E-2</v>
      </c>
      <c r="M113" s="48"/>
      <c r="N113" s="48">
        <f>(E113-F113)/F113</f>
        <v>-7.3154765065828131E-2</v>
      </c>
      <c r="O113" s="48">
        <f t="shared" si="128"/>
        <v>-0.14260234742109387</v>
      </c>
      <c r="P113" s="58"/>
      <c r="Q113" s="48">
        <f>(H113-I113)/I113</f>
        <v>-8.1583692186454823E-2</v>
      </c>
      <c r="R113" s="48">
        <f>(H113-J113)/J113</f>
        <v>-0.14350865601663723</v>
      </c>
      <c r="S113" s="48">
        <f>B113/B113</f>
        <v>1</v>
      </c>
      <c r="T113" s="48">
        <f>H113/H113</f>
        <v>1</v>
      </c>
      <c r="U113" s="48">
        <f>C113/C113</f>
        <v>1</v>
      </c>
      <c r="V113" s="48">
        <f>I113/I113</f>
        <v>1</v>
      </c>
    </row>
    <row r="114" spans="1:22" s="2" customFormat="1" x14ac:dyDescent="0.25">
      <c r="B114" s="73"/>
      <c r="C114" s="73"/>
      <c r="D114" s="73"/>
      <c r="E114" s="17"/>
      <c r="F114" s="17"/>
      <c r="G114" s="17"/>
      <c r="H114" s="17"/>
      <c r="I114" s="17"/>
      <c r="J114" s="17"/>
    </row>
    <row r="115" spans="1:22" s="2" customFormat="1" x14ac:dyDescent="0.25">
      <c r="B115" s="73"/>
      <c r="C115" s="73"/>
      <c r="D115" s="73"/>
      <c r="E115" s="17"/>
      <c r="F115" s="17"/>
      <c r="G115" s="17"/>
      <c r="H115" s="17"/>
      <c r="I115" s="17"/>
      <c r="J115" s="17"/>
    </row>
    <row r="116" spans="1:22" s="2" customFormat="1" x14ac:dyDescent="0.25">
      <c r="A116" s="13" t="s">
        <v>299</v>
      </c>
      <c r="B116" s="76" t="s">
        <v>63</v>
      </c>
      <c r="C116" s="76" t="s">
        <v>64</v>
      </c>
      <c r="D116" s="76" t="s">
        <v>65</v>
      </c>
      <c r="E116" s="31" t="s">
        <v>66</v>
      </c>
      <c r="F116" s="31" t="s">
        <v>67</v>
      </c>
      <c r="G116" s="31" t="s">
        <v>68</v>
      </c>
      <c r="H116" s="31" t="s">
        <v>69</v>
      </c>
      <c r="I116" s="31" t="s">
        <v>70</v>
      </c>
      <c r="J116" s="31" t="s">
        <v>71</v>
      </c>
      <c r="K116" s="32" t="s">
        <v>72</v>
      </c>
      <c r="L116" s="32" t="s">
        <v>73</v>
      </c>
      <c r="M116" s="32"/>
      <c r="N116" s="32" t="s">
        <v>74</v>
      </c>
      <c r="O116" s="32" t="s">
        <v>75</v>
      </c>
      <c r="P116" s="32"/>
      <c r="Q116" s="32" t="s">
        <v>76</v>
      </c>
      <c r="R116" s="32" t="s">
        <v>77</v>
      </c>
      <c r="S116" s="32" t="s">
        <v>123</v>
      </c>
      <c r="T116" s="32" t="s">
        <v>124</v>
      </c>
      <c r="U116" s="32" t="s">
        <v>125</v>
      </c>
      <c r="V116" s="32" t="s">
        <v>126</v>
      </c>
    </row>
    <row r="117" spans="1:22" s="2" customFormat="1" x14ac:dyDescent="0.25">
      <c r="A117" s="33" t="s">
        <v>60</v>
      </c>
      <c r="B117" s="73">
        <v>59414142.147800572</v>
      </c>
      <c r="C117" s="73">
        <v>63666463.904377818</v>
      </c>
      <c r="D117" s="73">
        <v>65070700.864683203</v>
      </c>
      <c r="E117" s="17">
        <v>20459859.282393891</v>
      </c>
      <c r="F117" s="17">
        <v>23201686.041923255</v>
      </c>
      <c r="G117" s="17">
        <v>24629593.364816014</v>
      </c>
      <c r="H117" s="17">
        <v>11507124.789250461</v>
      </c>
      <c r="I117" s="17">
        <v>13168570.680949092</v>
      </c>
      <c r="J117" s="17">
        <v>13864405.974377174</v>
      </c>
      <c r="K117" s="29">
        <f>(B117-C117)/C117</f>
        <v>-6.6790606793616009E-2</v>
      </c>
      <c r="L117" s="29">
        <f>(B117-D117)/D117</f>
        <v>-8.692942663466377E-2</v>
      </c>
      <c r="M117" s="29"/>
      <c r="N117" s="29">
        <f>(E117-F117)/F117</f>
        <v>-0.11817359973646491</v>
      </c>
      <c r="O117" s="29">
        <f>(E117-G117)/G117</f>
        <v>-0.16929772329813172</v>
      </c>
      <c r="Q117" s="29">
        <f>(H117-I117)/I117</f>
        <v>-0.12616751900813628</v>
      </c>
      <c r="R117" s="29">
        <f>(H117-J117)/J117</f>
        <v>-0.17002395843595514</v>
      </c>
      <c r="S117" s="29">
        <f>B117/B119</f>
        <v>0.54543250046848868</v>
      </c>
      <c r="T117" s="29">
        <f>H117/H119</f>
        <v>0.48622606758245135</v>
      </c>
      <c r="U117" s="29">
        <f>C117/C119</f>
        <v>0.54618352647901736</v>
      </c>
      <c r="V117" s="29">
        <f>I117/I119</f>
        <v>0.46827656593880129</v>
      </c>
    </row>
    <row r="118" spans="1:22" s="2" customFormat="1" x14ac:dyDescent="0.25">
      <c r="A118" s="33" t="s">
        <v>61</v>
      </c>
      <c r="B118" s="73">
        <v>49516187.630435862</v>
      </c>
      <c r="C118" s="73">
        <v>52899600.097597688</v>
      </c>
      <c r="D118" s="73">
        <v>53323885.996353835</v>
      </c>
      <c r="E118" s="17">
        <v>17300061.785080165</v>
      </c>
      <c r="F118" s="17">
        <v>20451726.314107258</v>
      </c>
      <c r="G118" s="17">
        <v>20662920.626071092</v>
      </c>
      <c r="H118" s="17">
        <v>12159078.148952045</v>
      </c>
      <c r="I118" s="17">
        <v>14952782.465452179</v>
      </c>
      <c r="J118" s="17">
        <v>14724895.488703432</v>
      </c>
      <c r="K118" s="29">
        <f>(B118-C118)/C118</f>
        <v>-6.3959131277354905E-2</v>
      </c>
      <c r="L118" s="29">
        <f>(B118-D118)/D118</f>
        <v>-7.1406993222105655E-2</v>
      </c>
      <c r="M118" s="29"/>
      <c r="N118" s="29">
        <f>(E118-F118)/F118</f>
        <v>-0.15410261611280843</v>
      </c>
      <c r="O118" s="29">
        <f t="shared" ref="O118:O119" si="129">(E118-G118)/G118</f>
        <v>-0.16274847597042486</v>
      </c>
      <c r="Q118" s="29">
        <f>(H118-I118)/I118</f>
        <v>-0.18683508055807538</v>
      </c>
      <c r="R118" s="29">
        <f>(H118-J118)/J118</f>
        <v>-0.17425029207981935</v>
      </c>
      <c r="S118" s="29">
        <f>B118/B119</f>
        <v>0.45456749953151132</v>
      </c>
      <c r="T118" s="29">
        <f>H118/H119</f>
        <v>0.51377393241754854</v>
      </c>
      <c r="U118" s="29">
        <f>C118/C119</f>
        <v>0.45381647352098264</v>
      </c>
      <c r="V118" s="29">
        <f>I118/I119</f>
        <v>0.53172343406119871</v>
      </c>
    </row>
    <row r="119" spans="1:22" s="2" customFormat="1" x14ac:dyDescent="0.25">
      <c r="A119" s="94" t="s">
        <v>80</v>
      </c>
      <c r="B119" s="77">
        <v>108930329.77823643</v>
      </c>
      <c r="C119" s="77">
        <v>116566064.00197551</v>
      </c>
      <c r="D119" s="77">
        <v>118394586.86103705</v>
      </c>
      <c r="E119" s="50">
        <v>37759921.067474052</v>
      </c>
      <c r="F119" s="50">
        <v>43653412.356030509</v>
      </c>
      <c r="G119" s="50">
        <v>45292513.990887105</v>
      </c>
      <c r="H119" s="50">
        <v>23666202.938202508</v>
      </c>
      <c r="I119" s="50">
        <v>28121353.146401271</v>
      </c>
      <c r="J119" s="50">
        <v>28589301.463080607</v>
      </c>
      <c r="K119" s="48">
        <f>(B119-C119)/C119</f>
        <v>-6.5505636559965399E-2</v>
      </c>
      <c r="L119" s="48">
        <f>(B119-D119)/D119</f>
        <v>-7.993825844342925E-2</v>
      </c>
      <c r="M119" s="48"/>
      <c r="N119" s="48">
        <f>(E119-F119)/F119</f>
        <v>-0.13500642837471785</v>
      </c>
      <c r="O119" s="48">
        <f t="shared" si="129"/>
        <v>-0.16630988787525941</v>
      </c>
      <c r="P119" s="58"/>
      <c r="Q119" s="48">
        <f>(H119-I119)/I119</f>
        <v>-0.15842588317158895</v>
      </c>
      <c r="R119" s="48">
        <f>(H119-J119)/J119</f>
        <v>-0.17220072799734704</v>
      </c>
      <c r="S119" s="48">
        <f>B119/B119</f>
        <v>1</v>
      </c>
      <c r="T119" s="48">
        <f>H119/H119</f>
        <v>1</v>
      </c>
      <c r="U119" s="48">
        <f>C119/C119</f>
        <v>1</v>
      </c>
      <c r="V119" s="48">
        <f>I119/I119</f>
        <v>1</v>
      </c>
    </row>
    <row r="120" spans="1:22" s="2" customFormat="1" x14ac:dyDescent="0.25">
      <c r="B120" s="73"/>
      <c r="C120" s="73"/>
      <c r="D120" s="73"/>
      <c r="E120" s="17"/>
      <c r="F120" s="17"/>
      <c r="G120" s="17"/>
      <c r="H120" s="17"/>
      <c r="I120" s="17"/>
      <c r="J120" s="17"/>
    </row>
    <row r="121" spans="1:22" s="2" customFormat="1" x14ac:dyDescent="0.25">
      <c r="B121" s="73"/>
      <c r="C121" s="73"/>
      <c r="D121" s="73"/>
      <c r="E121" s="17"/>
      <c r="F121" s="17"/>
      <c r="G121" s="17"/>
      <c r="H121" s="17"/>
      <c r="I121" s="17"/>
      <c r="J121" s="17"/>
    </row>
    <row r="122" spans="1:22" s="2" customFormat="1" x14ac:dyDescent="0.25">
      <c r="A122" s="13" t="s">
        <v>300</v>
      </c>
      <c r="B122" s="76" t="s">
        <v>63</v>
      </c>
      <c r="C122" s="76" t="s">
        <v>64</v>
      </c>
      <c r="D122" s="76" t="s">
        <v>65</v>
      </c>
      <c r="E122" s="31" t="s">
        <v>66</v>
      </c>
      <c r="F122" s="31" t="s">
        <v>67</v>
      </c>
      <c r="G122" s="31" t="s">
        <v>68</v>
      </c>
      <c r="H122" s="31" t="s">
        <v>69</v>
      </c>
      <c r="I122" s="31" t="s">
        <v>70</v>
      </c>
      <c r="J122" s="31" t="s">
        <v>71</v>
      </c>
      <c r="K122" s="32" t="s">
        <v>72</v>
      </c>
      <c r="L122" s="32" t="s">
        <v>73</v>
      </c>
      <c r="M122" s="32"/>
      <c r="N122" s="32" t="s">
        <v>74</v>
      </c>
      <c r="O122" s="32" t="s">
        <v>75</v>
      </c>
      <c r="P122" s="32"/>
      <c r="Q122" s="32" t="s">
        <v>76</v>
      </c>
      <c r="R122" s="32" t="s">
        <v>77</v>
      </c>
      <c r="S122" s="32" t="s">
        <v>123</v>
      </c>
      <c r="T122" s="32" t="s">
        <v>124</v>
      </c>
      <c r="U122" s="32" t="s">
        <v>125</v>
      </c>
      <c r="V122" s="32" t="s">
        <v>126</v>
      </c>
    </row>
    <row r="123" spans="1:22" s="2" customFormat="1" x14ac:dyDescent="0.25">
      <c r="A123" s="33" t="s">
        <v>60</v>
      </c>
      <c r="B123" s="73">
        <v>19606882.880180411</v>
      </c>
      <c r="C123" s="73">
        <v>20928378.51972539</v>
      </c>
      <c r="D123" s="73">
        <v>22470919.375595003</v>
      </c>
      <c r="E123" s="17">
        <v>6941951.3691210374</v>
      </c>
      <c r="F123" s="17">
        <v>7808996.1135618994</v>
      </c>
      <c r="G123" s="17">
        <v>8650626.9939956721</v>
      </c>
      <c r="H123" s="17">
        <v>3792347.1337792277</v>
      </c>
      <c r="I123" s="17">
        <v>4347719.6262416132</v>
      </c>
      <c r="J123" s="17">
        <v>4789403.2938563302</v>
      </c>
      <c r="K123" s="29">
        <f>(B123-C123)/C123</f>
        <v>-6.3143718386947378E-2</v>
      </c>
      <c r="L123" s="29">
        <f>(B123-D123)/D123</f>
        <v>-0.12745524326544186</v>
      </c>
      <c r="M123" s="29"/>
      <c r="N123" s="29">
        <f>(E123-F123)/F123</f>
        <v>-0.1110315246456665</v>
      </c>
      <c r="O123" s="29">
        <f>(E123-G123)/G123</f>
        <v>-0.19752043708052747</v>
      </c>
      <c r="Q123" s="29">
        <f>(H123-I123)/I123</f>
        <v>-0.12773880107408794</v>
      </c>
      <c r="R123" s="29">
        <f>(H123-J123)/J123</f>
        <v>-0.20817962048760633</v>
      </c>
      <c r="S123" s="29">
        <f>B123/B125</f>
        <v>0.52436692567016374</v>
      </c>
      <c r="T123" s="29">
        <f>H123/H125</f>
        <v>0.49040519973612579</v>
      </c>
      <c r="U123" s="29">
        <f>C123/C125</f>
        <v>0.5379726805833257</v>
      </c>
      <c r="V123" s="29">
        <f>I123/I125</f>
        <v>0.50941524869418264</v>
      </c>
    </row>
    <row r="124" spans="1:22" s="2" customFormat="1" x14ac:dyDescent="0.25">
      <c r="A124" s="33" t="s">
        <v>61</v>
      </c>
      <c r="B124" s="73">
        <v>17784649.499787986</v>
      </c>
      <c r="C124" s="73">
        <v>17973928.744339902</v>
      </c>
      <c r="D124" s="73">
        <v>18984643.50510224</v>
      </c>
      <c r="E124" s="17">
        <v>6516668.0173380924</v>
      </c>
      <c r="F124" s="17">
        <v>6762013.2835009899</v>
      </c>
      <c r="G124" s="17">
        <v>7357316.1191920815</v>
      </c>
      <c r="H124" s="17">
        <v>3940742.0255930433</v>
      </c>
      <c r="I124" s="17">
        <v>4187006.4884288963</v>
      </c>
      <c r="J124" s="17">
        <v>4461741.8878295021</v>
      </c>
      <c r="K124" s="29">
        <f>(B124-C124)/C124</f>
        <v>-1.0530766380807025E-2</v>
      </c>
      <c r="L124" s="29">
        <f>(B124-D124)/D124</f>
        <v>-6.3208666783326609E-2</v>
      </c>
      <c r="M124" s="29"/>
      <c r="N124" s="29">
        <f>(E124-F124)/F124</f>
        <v>-3.6282872552399287E-2</v>
      </c>
      <c r="O124" s="29">
        <f t="shared" ref="O124:O125" si="130">(E124-G124)/G124</f>
        <v>-0.11426015794823588</v>
      </c>
      <c r="Q124" s="29">
        <f>(H124-I124)/I124</f>
        <v>-5.8816355674733999E-2</v>
      </c>
      <c r="R124" s="29">
        <f>(H124-J124)/J124</f>
        <v>-0.11677050697567558</v>
      </c>
      <c r="S124" s="29">
        <f>B124/B125</f>
        <v>0.4756330743298362</v>
      </c>
      <c r="T124" s="29">
        <f>H124/H125</f>
        <v>0.50959480026387416</v>
      </c>
      <c r="U124" s="29">
        <f>C124/C125</f>
        <v>0.46202731941667424</v>
      </c>
      <c r="V124" s="29">
        <f>I124/I125</f>
        <v>0.4905847513058173</v>
      </c>
    </row>
    <row r="125" spans="1:22" s="2" customFormat="1" x14ac:dyDescent="0.25">
      <c r="A125" s="94" t="s">
        <v>80</v>
      </c>
      <c r="B125" s="77">
        <v>37391532.379968397</v>
      </c>
      <c r="C125" s="77">
        <v>38902307.264065295</v>
      </c>
      <c r="D125" s="77">
        <v>41455562.880697243</v>
      </c>
      <c r="E125" s="50">
        <v>13458619.386459131</v>
      </c>
      <c r="F125" s="50">
        <v>14571009.39706289</v>
      </c>
      <c r="G125" s="50">
        <v>16007943.113187753</v>
      </c>
      <c r="H125" s="50">
        <v>7733089.159372271</v>
      </c>
      <c r="I125" s="50">
        <v>8534726.1146705095</v>
      </c>
      <c r="J125" s="50">
        <v>9251145.1816858314</v>
      </c>
      <c r="K125" s="48">
        <f>(B125-C125)/C125</f>
        <v>-3.8835097204952311E-2</v>
      </c>
      <c r="L125" s="48">
        <f>(B125-D125)/D125</f>
        <v>-9.8033417431202238E-2</v>
      </c>
      <c r="M125" s="48"/>
      <c r="N125" s="48">
        <f>(E125-F125)/F125</f>
        <v>-7.634268706380673E-2</v>
      </c>
      <c r="O125" s="48">
        <f t="shared" si="130"/>
        <v>-0.15925367229899912</v>
      </c>
      <c r="P125" s="58"/>
      <c r="Q125" s="48">
        <f>(H125-I125)/I125</f>
        <v>-9.392650033845712E-2</v>
      </c>
      <c r="R125" s="48">
        <f>(H125-J125)/J125</f>
        <v>-0.16409384919380607</v>
      </c>
      <c r="S125" s="48">
        <f>B125/B125</f>
        <v>1</v>
      </c>
      <c r="T125" s="48">
        <f>H125/H125</f>
        <v>1</v>
      </c>
      <c r="U125" s="48">
        <f>C125/C125</f>
        <v>1</v>
      </c>
      <c r="V125" s="48">
        <f>I125/I125</f>
        <v>1</v>
      </c>
    </row>
    <row r="126" spans="1:22" s="2" customFormat="1" x14ac:dyDescent="0.25">
      <c r="B126" s="73"/>
      <c r="C126" s="73"/>
      <c r="D126" s="73"/>
      <c r="E126" s="17"/>
      <c r="F126" s="17"/>
      <c r="G126" s="17"/>
      <c r="H126" s="17"/>
      <c r="I126" s="17"/>
      <c r="J126" s="17"/>
    </row>
    <row r="127" spans="1:22" s="2" customFormat="1" x14ac:dyDescent="0.25">
      <c r="B127" s="73"/>
      <c r="C127" s="73"/>
      <c r="D127" s="73"/>
      <c r="E127" s="17"/>
      <c r="F127" s="17"/>
      <c r="G127" s="17"/>
      <c r="H127" s="17"/>
      <c r="I127" s="17"/>
      <c r="J127" s="17"/>
    </row>
    <row r="128" spans="1:22" s="2" customFormat="1" x14ac:dyDescent="0.25">
      <c r="A128" s="13" t="s">
        <v>301</v>
      </c>
      <c r="B128" s="76" t="s">
        <v>63</v>
      </c>
      <c r="C128" s="76" t="s">
        <v>64</v>
      </c>
      <c r="D128" s="76" t="s">
        <v>65</v>
      </c>
      <c r="E128" s="31" t="s">
        <v>66</v>
      </c>
      <c r="F128" s="31" t="s">
        <v>67</v>
      </c>
      <c r="G128" s="31" t="s">
        <v>68</v>
      </c>
      <c r="H128" s="31" t="s">
        <v>69</v>
      </c>
      <c r="I128" s="31" t="s">
        <v>70</v>
      </c>
      <c r="J128" s="31" t="s">
        <v>71</v>
      </c>
      <c r="K128" s="32" t="s">
        <v>72</v>
      </c>
      <c r="L128" s="32" t="s">
        <v>73</v>
      </c>
      <c r="M128" s="32"/>
      <c r="N128" s="32" t="s">
        <v>74</v>
      </c>
      <c r="O128" s="32" t="s">
        <v>75</v>
      </c>
      <c r="P128" s="32"/>
      <c r="Q128" s="32" t="s">
        <v>76</v>
      </c>
      <c r="R128" s="32" t="s">
        <v>77</v>
      </c>
      <c r="S128" s="32" t="s">
        <v>123</v>
      </c>
      <c r="T128" s="32" t="s">
        <v>124</v>
      </c>
      <c r="U128" s="32" t="s">
        <v>125</v>
      </c>
      <c r="V128" s="32" t="s">
        <v>126</v>
      </c>
    </row>
    <row r="129" spans="1:22" s="2" customFormat="1" x14ac:dyDescent="0.25">
      <c r="A129" s="33" t="s">
        <v>60</v>
      </c>
      <c r="B129" s="73">
        <v>22006963.163409773</v>
      </c>
      <c r="C129" s="73">
        <v>23202086.373296544</v>
      </c>
      <c r="D129" s="73">
        <v>24791985.381148487</v>
      </c>
      <c r="E129" s="17">
        <v>8676229.2649125829</v>
      </c>
      <c r="F129" s="17">
        <v>9350363.8829806112</v>
      </c>
      <c r="G129" s="17">
        <v>10199578.379995214</v>
      </c>
      <c r="H129" s="17">
        <v>4889795.6942221932</v>
      </c>
      <c r="I129" s="17">
        <v>5287725.7168287411</v>
      </c>
      <c r="J129" s="17">
        <v>5794802.1067578644</v>
      </c>
      <c r="K129" s="29">
        <f>(B129-C129)/C129</f>
        <v>-5.150929923535872E-2</v>
      </c>
      <c r="L129" s="29">
        <f>(B129-D129)/D129</f>
        <v>-0.11233558647773365</v>
      </c>
      <c r="M129" s="29"/>
      <c r="N129" s="29">
        <f>(E129-F129)/F129</f>
        <v>-7.2097153277112316E-2</v>
      </c>
      <c r="O129" s="29">
        <f>(E129-G129)/G129</f>
        <v>-0.14935412605587975</v>
      </c>
      <c r="Q129" s="29">
        <f>(H129-I129)/I129</f>
        <v>-7.5255420556345029E-2</v>
      </c>
      <c r="R129" s="29">
        <f>(H129-J129)/J129</f>
        <v>-0.15617555109953762</v>
      </c>
      <c r="S129" s="29">
        <f>B129/B131</f>
        <v>0.52837311154635602</v>
      </c>
      <c r="T129" s="29">
        <f>H129/H131</f>
        <v>0.49748296472637199</v>
      </c>
      <c r="U129" s="29">
        <f>C129/C131</f>
        <v>0.52824850797905942</v>
      </c>
      <c r="V129" s="29">
        <f>I129/I131</f>
        <v>0.49684209551408026</v>
      </c>
    </row>
    <row r="130" spans="1:22" s="2" customFormat="1" x14ac:dyDescent="0.25">
      <c r="A130" s="33" t="s">
        <v>61</v>
      </c>
      <c r="B130" s="73">
        <v>19643459.014591284</v>
      </c>
      <c r="C130" s="73">
        <v>20720586.427165601</v>
      </c>
      <c r="D130" s="73">
        <v>22147299.877338111</v>
      </c>
      <c r="E130" s="17">
        <v>7378013.9220677828</v>
      </c>
      <c r="F130" s="17">
        <v>8165612.2171631316</v>
      </c>
      <c r="G130" s="17">
        <v>8778122.8974512592</v>
      </c>
      <c r="H130" s="17">
        <v>4939275.9342137715</v>
      </c>
      <c r="I130" s="17">
        <v>5354942.7779926471</v>
      </c>
      <c r="J130" s="17">
        <v>5680977.3164130477</v>
      </c>
      <c r="K130" s="29">
        <f>(B130-C130)/C130</f>
        <v>-5.19834424744927E-2</v>
      </c>
      <c r="L130" s="29">
        <f>(B130-D130)/D130</f>
        <v>-0.11305400101205314</v>
      </c>
      <c r="M130" s="29"/>
      <c r="N130" s="29">
        <f>(E130-F130)/F130</f>
        <v>-9.6453061221779809E-2</v>
      </c>
      <c r="O130" s="29">
        <f t="shared" ref="O130:O131" si="131">(E130-G130)/G130</f>
        <v>-0.15949981468019775</v>
      </c>
      <c r="Q130" s="29">
        <f>(H130-I130)/I130</f>
        <v>-7.7623022506823583E-2</v>
      </c>
      <c r="R130" s="29">
        <f>(H130-J130)/J130</f>
        <v>-0.13055876496046007</v>
      </c>
      <c r="S130" s="29">
        <f>B130/B131</f>
        <v>0.47162688845364392</v>
      </c>
      <c r="T130" s="29">
        <f>H130/H131</f>
        <v>0.5025170352736279</v>
      </c>
      <c r="U130" s="29">
        <f>C130/C131</f>
        <v>0.47175149202094063</v>
      </c>
      <c r="V130" s="29">
        <f>I130/I131</f>
        <v>0.50315790448591968</v>
      </c>
    </row>
    <row r="131" spans="1:22" s="2" customFormat="1" x14ac:dyDescent="0.25">
      <c r="A131" s="94" t="s">
        <v>80</v>
      </c>
      <c r="B131" s="77">
        <v>41650422.178001061</v>
      </c>
      <c r="C131" s="77">
        <v>43922672.800462142</v>
      </c>
      <c r="D131" s="77">
        <v>46939285.258486599</v>
      </c>
      <c r="E131" s="50">
        <v>16054243.186980367</v>
      </c>
      <c r="F131" s="50">
        <v>17515976.100143742</v>
      </c>
      <c r="G131" s="50">
        <v>18977701.277446471</v>
      </c>
      <c r="H131" s="50">
        <v>9829071.6284359656</v>
      </c>
      <c r="I131" s="50">
        <v>10642668.494821388</v>
      </c>
      <c r="J131" s="50">
        <v>11475779.423170913</v>
      </c>
      <c r="K131" s="48">
        <f>(B131-C131)/C131</f>
        <v>-5.1732977015851653E-2</v>
      </c>
      <c r="L131" s="48">
        <f>(B131-D131)/D131</f>
        <v>-0.11267455504191586</v>
      </c>
      <c r="M131" s="48"/>
      <c r="N131" s="48">
        <f>(E131-F131)/F131</f>
        <v>-8.3451410575479126E-2</v>
      </c>
      <c r="O131" s="48">
        <f t="shared" si="131"/>
        <v>-0.15404700747083674</v>
      </c>
      <c r="P131" s="58"/>
      <c r="Q131" s="48">
        <f>(H131-I131)/I131</f>
        <v>-7.6446698192404516E-2</v>
      </c>
      <c r="R131" s="48">
        <f>(H131-J131)/J131</f>
        <v>-0.14349420061264473</v>
      </c>
      <c r="S131" s="48">
        <f>B131/B131</f>
        <v>1</v>
      </c>
      <c r="T131" s="48">
        <f>H131/H131</f>
        <v>1</v>
      </c>
      <c r="U131" s="48">
        <f>C131/C131</f>
        <v>1</v>
      </c>
      <c r="V131" s="48">
        <f>I131/I131</f>
        <v>1</v>
      </c>
    </row>
    <row r="132" spans="1:22" s="2" customFormat="1" x14ac:dyDescent="0.25">
      <c r="B132" s="73"/>
      <c r="C132" s="73"/>
      <c r="D132" s="73"/>
      <c r="E132" s="17"/>
      <c r="F132" s="17"/>
      <c r="G132" s="17"/>
      <c r="H132" s="17"/>
      <c r="I132" s="17"/>
      <c r="J132" s="17"/>
    </row>
    <row r="133" spans="1:22" s="2" customFormat="1" x14ac:dyDescent="0.25">
      <c r="B133" s="73"/>
      <c r="C133" s="73"/>
      <c r="D133" s="73"/>
      <c r="E133" s="17"/>
      <c r="F133" s="17"/>
      <c r="G133" s="17"/>
      <c r="H133" s="17"/>
      <c r="I133" s="17"/>
      <c r="J133" s="17"/>
    </row>
    <row r="134" spans="1:22" s="2" customFormat="1" x14ac:dyDescent="0.25">
      <c r="A134" s="13" t="s">
        <v>302</v>
      </c>
      <c r="B134" s="76" t="s">
        <v>63</v>
      </c>
      <c r="C134" s="76" t="s">
        <v>64</v>
      </c>
      <c r="D134" s="76" t="s">
        <v>65</v>
      </c>
      <c r="E134" s="31" t="s">
        <v>66</v>
      </c>
      <c r="F134" s="31" t="s">
        <v>67</v>
      </c>
      <c r="G134" s="31" t="s">
        <v>68</v>
      </c>
      <c r="H134" s="31" t="s">
        <v>69</v>
      </c>
      <c r="I134" s="31" t="s">
        <v>70</v>
      </c>
      <c r="J134" s="31" t="s">
        <v>71</v>
      </c>
      <c r="K134" s="32" t="s">
        <v>72</v>
      </c>
      <c r="L134" s="32" t="s">
        <v>73</v>
      </c>
      <c r="M134" s="32"/>
      <c r="N134" s="32" t="s">
        <v>74</v>
      </c>
      <c r="O134" s="32" t="s">
        <v>75</v>
      </c>
      <c r="P134" s="32"/>
      <c r="Q134" s="32" t="s">
        <v>76</v>
      </c>
      <c r="R134" s="32" t="s">
        <v>77</v>
      </c>
      <c r="S134" s="32" t="s">
        <v>123</v>
      </c>
      <c r="T134" s="32" t="s">
        <v>124</v>
      </c>
      <c r="U134" s="32" t="s">
        <v>125</v>
      </c>
      <c r="V134" s="32" t="s">
        <v>126</v>
      </c>
    </row>
    <row r="135" spans="1:22" s="2" customFormat="1" x14ac:dyDescent="0.25">
      <c r="A135" s="33" t="s">
        <v>60</v>
      </c>
      <c r="B135" s="73">
        <v>50138432.606418632</v>
      </c>
      <c r="C135" s="73">
        <v>53968535.216475524</v>
      </c>
      <c r="D135" s="73">
        <v>56079163.637535699</v>
      </c>
      <c r="E135" s="17">
        <v>19060814.962510053</v>
      </c>
      <c r="F135" s="17">
        <v>21262997.404705055</v>
      </c>
      <c r="G135" s="17">
        <v>22601341.745206576</v>
      </c>
      <c r="H135" s="17">
        <v>13428111.67657504</v>
      </c>
      <c r="I135" s="17">
        <v>14803570.495140908</v>
      </c>
      <c r="J135" s="17">
        <v>15753373.709104167</v>
      </c>
      <c r="K135" s="29">
        <f>(B135-C135)/C135</f>
        <v>-7.0969178516589376E-2</v>
      </c>
      <c r="L135" s="29">
        <f>(B135-D135)/D135</f>
        <v>-0.10593472951049385</v>
      </c>
      <c r="M135" s="29"/>
      <c r="N135" s="29">
        <f>(E135-F135)/F135</f>
        <v>-0.10356876785902749</v>
      </c>
      <c r="O135" s="29">
        <f>(E135-G135)/G135</f>
        <v>-0.15665117684649932</v>
      </c>
      <c r="Q135" s="29">
        <f>(H135-I135)/I135</f>
        <v>-9.2913991189986597E-2</v>
      </c>
      <c r="R135" s="29">
        <f>(H135-J135)/J135</f>
        <v>-0.1476040672599111</v>
      </c>
      <c r="S135" s="29">
        <f>B135/B137</f>
        <v>0.63538055943732108</v>
      </c>
      <c r="T135" s="29">
        <f>H135/H137</f>
        <v>0.65188939483728292</v>
      </c>
      <c r="U135" s="29">
        <f>C135/C137</f>
        <v>0.65414015650366641</v>
      </c>
      <c r="V135" s="29">
        <f>I135/I137</f>
        <v>0.66014858321959002</v>
      </c>
    </row>
    <row r="136" spans="1:22" s="2" customFormat="1" x14ac:dyDescent="0.25">
      <c r="A136" s="33" t="s">
        <v>61</v>
      </c>
      <c r="B136" s="73">
        <v>28772437.204927359</v>
      </c>
      <c r="C136" s="73">
        <v>28534479.894129489</v>
      </c>
      <c r="D136" s="73">
        <v>30562936.49784112</v>
      </c>
      <c r="E136" s="17">
        <v>10715835.004416233</v>
      </c>
      <c r="F136" s="17">
        <v>11155151.961877396</v>
      </c>
      <c r="G136" s="17">
        <v>12276368.284824526</v>
      </c>
      <c r="H136" s="17">
        <v>7170646.0006024037</v>
      </c>
      <c r="I136" s="17">
        <v>7621033.4068214027</v>
      </c>
      <c r="J136" s="17">
        <v>8168428.3406307492</v>
      </c>
      <c r="K136" s="29">
        <f>(B136-C136)/C136</f>
        <v>8.3392902790152511E-3</v>
      </c>
      <c r="L136" s="29">
        <f>(B136-D136)/D136</f>
        <v>-5.8584007235045518E-2</v>
      </c>
      <c r="M136" s="29"/>
      <c r="N136" s="29">
        <f>(E136-F136)/F136</f>
        <v>-3.938242696850066E-2</v>
      </c>
      <c r="O136" s="29">
        <f t="shared" ref="O136:O137" si="132">(E136-G136)/G136</f>
        <v>-0.12711685118939869</v>
      </c>
      <c r="Q136" s="29">
        <f>(H136-I136)/I136</f>
        <v>-5.9097944094546051E-2</v>
      </c>
      <c r="R136" s="29">
        <f>(H136-J136)/J136</f>
        <v>-0.12215107954920235</v>
      </c>
      <c r="S136" s="29">
        <f>B136/B137</f>
        <v>0.36461944056267886</v>
      </c>
      <c r="T136" s="29">
        <f>H136/H137</f>
        <v>0.34811060516271702</v>
      </c>
      <c r="U136" s="29">
        <f>C136/C137</f>
        <v>0.34585984349633347</v>
      </c>
      <c r="V136" s="29">
        <f>I136/I137</f>
        <v>0.33985141678041009</v>
      </c>
    </row>
    <row r="137" spans="1:22" s="2" customFormat="1" x14ac:dyDescent="0.25">
      <c r="A137" s="94" t="s">
        <v>80</v>
      </c>
      <c r="B137" s="77">
        <v>78910869.811345994</v>
      </c>
      <c r="C137" s="77">
        <v>82503015.110605016</v>
      </c>
      <c r="D137" s="77">
        <v>86642100.135376811</v>
      </c>
      <c r="E137" s="50">
        <v>29776649.966926284</v>
      </c>
      <c r="F137" s="50">
        <v>32418149.366582453</v>
      </c>
      <c r="G137" s="50">
        <v>34877710.0300311</v>
      </c>
      <c r="H137" s="50">
        <v>20598757.677177444</v>
      </c>
      <c r="I137" s="50">
        <v>22424603.90196231</v>
      </c>
      <c r="J137" s="50">
        <v>23921802.049734917</v>
      </c>
      <c r="K137" s="48">
        <f>(B137-C137)/C137</f>
        <v>-4.353956391100771E-2</v>
      </c>
      <c r="L137" s="48">
        <f>(B137-D137)/D137</f>
        <v>-8.9231797381999059E-2</v>
      </c>
      <c r="M137" s="48"/>
      <c r="N137" s="48">
        <f>(E137-F137)/F137</f>
        <v>-8.1482115767505886E-2</v>
      </c>
      <c r="O137" s="48">
        <f t="shared" si="132"/>
        <v>-0.14625559013801651</v>
      </c>
      <c r="P137" s="58"/>
      <c r="Q137" s="48">
        <f>(H137-I137)/I137</f>
        <v>-8.1421559674688018E-2</v>
      </c>
      <c r="R137" s="48">
        <f>(H137-J137)/J137</f>
        <v>-0.13891279451475505</v>
      </c>
      <c r="S137" s="48">
        <f>B137/B137</f>
        <v>1</v>
      </c>
      <c r="T137" s="48">
        <f>H137/H137</f>
        <v>1</v>
      </c>
      <c r="U137" s="48">
        <f>C137/C137</f>
        <v>1</v>
      </c>
      <c r="V137" s="48">
        <f>I137/I137</f>
        <v>1</v>
      </c>
    </row>
    <row r="138" spans="1:22" s="2" customFormat="1" x14ac:dyDescent="0.25">
      <c r="B138" s="73"/>
      <c r="C138" s="73"/>
      <c r="D138" s="73"/>
      <c r="E138" s="17"/>
      <c r="F138" s="17"/>
      <c r="G138" s="17"/>
      <c r="H138" s="17"/>
      <c r="I138" s="17"/>
      <c r="J138" s="17"/>
    </row>
    <row r="139" spans="1:22" s="2" customFormat="1" x14ac:dyDescent="0.25">
      <c r="B139" s="73"/>
      <c r="C139" s="73"/>
      <c r="D139" s="73"/>
      <c r="E139" s="17"/>
      <c r="F139" s="17"/>
      <c r="G139" s="17"/>
      <c r="H139" s="17"/>
      <c r="I139" s="17"/>
      <c r="J139" s="17"/>
    </row>
    <row r="140" spans="1:22" s="2" customFormat="1" x14ac:dyDescent="0.25">
      <c r="A140" s="13" t="s">
        <v>303</v>
      </c>
      <c r="B140" s="76" t="s">
        <v>63</v>
      </c>
      <c r="C140" s="76" t="s">
        <v>64</v>
      </c>
      <c r="D140" s="76" t="s">
        <v>65</v>
      </c>
      <c r="E140" s="31" t="s">
        <v>66</v>
      </c>
      <c r="F140" s="31" t="s">
        <v>67</v>
      </c>
      <c r="G140" s="31" t="s">
        <v>68</v>
      </c>
      <c r="H140" s="31" t="s">
        <v>69</v>
      </c>
      <c r="I140" s="31" t="s">
        <v>70</v>
      </c>
      <c r="J140" s="31" t="s">
        <v>71</v>
      </c>
      <c r="K140" s="32" t="s">
        <v>72</v>
      </c>
      <c r="L140" s="32" t="s">
        <v>73</v>
      </c>
      <c r="M140" s="32"/>
      <c r="N140" s="32" t="s">
        <v>74</v>
      </c>
      <c r="O140" s="32" t="s">
        <v>75</v>
      </c>
      <c r="P140" s="32"/>
      <c r="Q140" s="32" t="s">
        <v>76</v>
      </c>
      <c r="R140" s="32" t="s">
        <v>77</v>
      </c>
      <c r="S140" s="32" t="s">
        <v>123</v>
      </c>
      <c r="T140" s="32" t="s">
        <v>124</v>
      </c>
      <c r="U140" s="32" t="s">
        <v>125</v>
      </c>
      <c r="V140" s="32" t="s">
        <v>126</v>
      </c>
    </row>
    <row r="141" spans="1:22" s="2" customFormat="1" x14ac:dyDescent="0.25">
      <c r="A141" s="33" t="s">
        <v>60</v>
      </c>
      <c r="B141" s="73">
        <v>43895543.693196915</v>
      </c>
      <c r="C141" s="73">
        <v>48274020.199523486</v>
      </c>
      <c r="D141" s="73">
        <v>47592121.635240905</v>
      </c>
      <c r="E141" s="17">
        <v>14505572.397689624</v>
      </c>
      <c r="F141" s="17">
        <v>16710335.02827467</v>
      </c>
      <c r="G141" s="17">
        <v>17229086.229083456</v>
      </c>
      <c r="H141" s="17">
        <v>8191117.8622277034</v>
      </c>
      <c r="I141" s="17">
        <v>9531566.91667719</v>
      </c>
      <c r="J141" s="17">
        <v>9598652.1907526813</v>
      </c>
      <c r="K141" s="29">
        <f>(B141-C141)/C141</f>
        <v>-9.0700473841409862E-2</v>
      </c>
      <c r="L141" s="29">
        <f>(B141-D141)/D141</f>
        <v>-7.7672056109949858E-2</v>
      </c>
      <c r="M141" s="29"/>
      <c r="N141" s="29">
        <f>(E141-F141)/F141</f>
        <v>-0.13194006145624756</v>
      </c>
      <c r="O141" s="29">
        <f>(E141-G141)/G141</f>
        <v>-0.15807651056945904</v>
      </c>
      <c r="Q141" s="29">
        <f>(H141-I141)/I141</f>
        <v>-0.14063260177129219</v>
      </c>
      <c r="R141" s="29">
        <f>(H141-J141)/J141</f>
        <v>-0.14663874683166384</v>
      </c>
      <c r="S141" s="29">
        <f>B141/B143</f>
        <v>0.48479732844125784</v>
      </c>
      <c r="T141" s="29">
        <f>H141/H143</f>
        <v>0.46087328984088594</v>
      </c>
      <c r="U141" s="29">
        <f>C141/C143</f>
        <v>0.49996325158952887</v>
      </c>
      <c r="V141" s="29">
        <f>I141/I143</f>
        <v>0.47416910336712176</v>
      </c>
    </row>
    <row r="142" spans="1:22" s="2" customFormat="1" x14ac:dyDescent="0.25">
      <c r="A142" s="33" t="s">
        <v>61</v>
      </c>
      <c r="B142" s="73">
        <v>46648568.491438754</v>
      </c>
      <c r="C142" s="73">
        <v>48281116.695130892</v>
      </c>
      <c r="D142" s="73">
        <v>49104101.417151764</v>
      </c>
      <c r="E142" s="17">
        <v>15718816.631129997</v>
      </c>
      <c r="F142" s="17">
        <v>16979546.498177238</v>
      </c>
      <c r="G142" s="17">
        <v>17785126.543034088</v>
      </c>
      <c r="H142" s="17">
        <v>9581918.7679828331</v>
      </c>
      <c r="I142" s="17">
        <v>10570052.630004762</v>
      </c>
      <c r="J142" s="17">
        <v>10967932.535342094</v>
      </c>
      <c r="K142" s="29">
        <f>(B142-C142)/C142</f>
        <v>-3.3813389487256394E-2</v>
      </c>
      <c r="L142" s="29">
        <f>(B142-D142)/D142</f>
        <v>-5.0006676730577689E-2</v>
      </c>
      <c r="M142" s="29"/>
      <c r="N142" s="29">
        <f>(E142-F142)/F142</f>
        <v>-7.4249913988137489E-2</v>
      </c>
      <c r="O142" s="29">
        <f t="shared" ref="O142:O143" si="133">(E142-G142)/G142</f>
        <v>-0.11618190665690843</v>
      </c>
      <c r="Q142" s="29">
        <f>(H142-I142)/I142</f>
        <v>-9.3484289682433067E-2</v>
      </c>
      <c r="R142" s="29">
        <f>(H142-J142)/J142</f>
        <v>-0.12636964741468756</v>
      </c>
      <c r="S142" s="29">
        <f>B142/B143</f>
        <v>0.51520267155874211</v>
      </c>
      <c r="T142" s="29">
        <f>H142/H143</f>
        <v>0.53912671015911406</v>
      </c>
      <c r="U142" s="29">
        <f>C142/C143</f>
        <v>0.50003674841047119</v>
      </c>
      <c r="V142" s="29">
        <f>I142/I143</f>
        <v>0.52583089663287819</v>
      </c>
    </row>
    <row r="143" spans="1:22" s="2" customFormat="1" x14ac:dyDescent="0.25">
      <c r="A143" s="94" t="s">
        <v>80</v>
      </c>
      <c r="B143" s="77">
        <v>90544112.184635669</v>
      </c>
      <c r="C143" s="77">
        <v>96555136.894654378</v>
      </c>
      <c r="D143" s="77">
        <v>96696223.052392662</v>
      </c>
      <c r="E143" s="50">
        <v>30224389.028819621</v>
      </c>
      <c r="F143" s="50">
        <v>33689881.526451908</v>
      </c>
      <c r="G143" s="50">
        <v>35014212.77211754</v>
      </c>
      <c r="H143" s="50">
        <v>17773036.630210537</v>
      </c>
      <c r="I143" s="50">
        <v>20101619.546681952</v>
      </c>
      <c r="J143" s="50">
        <v>20566584.726094775</v>
      </c>
      <c r="K143" s="48">
        <f>(B143-C143)/C143</f>
        <v>-6.2254841154406777E-2</v>
      </c>
      <c r="L143" s="48">
        <f>(B143-D143)/D143</f>
        <v>-6.3623073100007338E-2</v>
      </c>
      <c r="M143" s="48"/>
      <c r="N143" s="48">
        <f>(E143-F143)/F143</f>
        <v>-0.10286449048244131</v>
      </c>
      <c r="O143" s="48">
        <f t="shared" si="133"/>
        <v>-0.13679655671459631</v>
      </c>
      <c r="P143" s="58"/>
      <c r="Q143" s="48">
        <f>(H143-I143)/I143</f>
        <v>-0.11584056255088057</v>
      </c>
      <c r="R143" s="48">
        <f>(H143-J143)/J143</f>
        <v>-0.13582945992680051</v>
      </c>
      <c r="S143" s="48">
        <f>B143/B143</f>
        <v>1</v>
      </c>
      <c r="T143" s="48">
        <f>H143/H143</f>
        <v>1</v>
      </c>
      <c r="U143" s="48">
        <f>C143/C143</f>
        <v>1</v>
      </c>
      <c r="V143" s="48">
        <f>I143/I143</f>
        <v>1</v>
      </c>
    </row>
  </sheetData>
  <sortState xmlns:xlrd2="http://schemas.microsoft.com/office/spreadsheetml/2017/richdata2" ref="A81:J93">
    <sortCondition descending="1" ref="B81:B93"/>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022A5-1C5A-4E3D-80B5-792047FB30A2}">
  <dimension ref="A1:R27"/>
  <sheetViews>
    <sheetView workbookViewId="0">
      <pane xSplit="1" ySplit="8" topLeftCell="B9" activePane="bottomRight" state="frozen"/>
      <selection pane="topRight" activeCell="B1" sqref="B1"/>
      <selection pane="bottomLeft" activeCell="A9" sqref="A9"/>
      <selection pane="bottomRight" activeCell="B1" sqref="B1"/>
    </sheetView>
  </sheetViews>
  <sheetFormatPr defaultRowHeight="13.2" x14ac:dyDescent="0.25"/>
  <cols>
    <col min="1" max="1" width="33" bestFit="1" customWidth="1"/>
    <col min="2" max="4" width="14.77734375" style="73" customWidth="1"/>
    <col min="5" max="9" width="12.44140625" style="17" bestFit="1" customWidth="1"/>
    <col min="10" max="10" width="12.6640625" style="17" bestFit="1" customWidth="1"/>
    <col min="11" max="11" width="9.33203125" bestFit="1" customWidth="1"/>
    <col min="12" max="12" width="10.33203125" bestFit="1" customWidth="1"/>
    <col min="13" max="13" width="2.44140625" customWidth="1"/>
    <col min="14" max="14" width="12.33203125" bestFit="1" customWidth="1"/>
    <col min="15" max="15" width="14" bestFit="1" customWidth="1"/>
    <col min="16" max="16" width="1.5546875" customWidth="1"/>
    <col min="17" max="17" width="14.88671875" bestFit="1" customWidth="1"/>
    <col min="18" max="18" width="15.88671875" bestFit="1" customWidth="1"/>
  </cols>
  <sheetData>
    <row r="1" spans="1:18" s="2" customFormat="1" x14ac:dyDescent="0.25">
      <c r="B1" s="73"/>
      <c r="C1" s="73"/>
      <c r="D1" s="73"/>
      <c r="E1" s="17"/>
      <c r="F1" s="17"/>
      <c r="G1" s="17"/>
      <c r="H1" s="17"/>
      <c r="I1" s="17"/>
      <c r="J1" s="17"/>
    </row>
    <row r="2" spans="1:18" s="2" customFormat="1" x14ac:dyDescent="0.25">
      <c r="B2" s="73"/>
      <c r="C2" s="73"/>
      <c r="D2" s="73"/>
      <c r="E2" s="17"/>
      <c r="F2" s="17"/>
      <c r="G2" s="17"/>
      <c r="H2" s="17"/>
      <c r="I2" s="17"/>
      <c r="J2" s="17"/>
    </row>
    <row r="3" spans="1:18" s="2" customFormat="1" x14ac:dyDescent="0.25">
      <c r="B3" s="73"/>
      <c r="C3" s="73"/>
      <c r="D3" s="73"/>
      <c r="E3" s="17"/>
      <c r="F3" s="17"/>
      <c r="G3" s="17"/>
      <c r="H3" s="17"/>
      <c r="I3" s="17"/>
      <c r="J3" s="17"/>
    </row>
    <row r="4" spans="1:18" s="2" customFormat="1" x14ac:dyDescent="0.25">
      <c r="B4" s="73"/>
      <c r="C4" s="73"/>
      <c r="D4" s="73"/>
      <c r="E4" s="17"/>
      <c r="F4" s="17"/>
      <c r="G4" s="17"/>
      <c r="H4" s="17"/>
      <c r="I4" s="17"/>
      <c r="J4" s="17"/>
    </row>
    <row r="5" spans="1:18" s="2" customFormat="1" x14ac:dyDescent="0.25">
      <c r="B5" s="73"/>
      <c r="C5" s="73"/>
      <c r="D5" s="73"/>
      <c r="E5" s="17"/>
      <c r="F5" s="17"/>
      <c r="G5" s="17"/>
      <c r="H5" s="17"/>
      <c r="I5" s="17"/>
      <c r="J5" s="17"/>
    </row>
    <row r="6" spans="1:18" ht="18" x14ac:dyDescent="0.35">
      <c r="A6" s="55" t="s">
        <v>394</v>
      </c>
      <c r="B6" s="74"/>
      <c r="C6" s="74"/>
      <c r="D6" s="74"/>
      <c r="E6" s="56"/>
      <c r="F6" s="56"/>
      <c r="G6" s="56"/>
      <c r="H6" s="56"/>
      <c r="I6" s="56"/>
      <c r="J6" s="56"/>
      <c r="K6" s="57"/>
      <c r="L6" s="57"/>
      <c r="M6" s="57"/>
      <c r="N6" s="57"/>
      <c r="O6" s="57"/>
      <c r="P6" s="57"/>
      <c r="Q6" s="57"/>
      <c r="R6" s="57"/>
    </row>
    <row r="7" spans="1:18" x14ac:dyDescent="0.25">
      <c r="A7" s="2"/>
      <c r="K7" s="2"/>
      <c r="L7" s="2"/>
      <c r="M7" s="2"/>
      <c r="N7" s="2"/>
      <c r="O7" s="2"/>
      <c r="P7" s="2"/>
      <c r="Q7" s="2"/>
      <c r="R7" s="2"/>
    </row>
    <row r="8" spans="1:18" x14ac:dyDescent="0.25">
      <c r="A8" s="13" t="s">
        <v>399</v>
      </c>
      <c r="B8" s="76" t="s">
        <v>63</v>
      </c>
      <c r="C8" s="76" t="s">
        <v>64</v>
      </c>
      <c r="D8" s="76" t="s">
        <v>65</v>
      </c>
      <c r="E8" s="31" t="s">
        <v>66</v>
      </c>
      <c r="F8" s="31" t="s">
        <v>67</v>
      </c>
      <c r="G8" s="31" t="s">
        <v>68</v>
      </c>
      <c r="H8" s="31" t="s">
        <v>69</v>
      </c>
      <c r="I8" s="31" t="s">
        <v>70</v>
      </c>
      <c r="J8" s="31" t="s">
        <v>71</v>
      </c>
      <c r="K8" s="32" t="s">
        <v>72</v>
      </c>
      <c r="L8" s="32" t="s">
        <v>73</v>
      </c>
      <c r="M8" s="32"/>
      <c r="N8" s="32" t="s">
        <v>74</v>
      </c>
      <c r="O8" s="32" t="s">
        <v>75</v>
      </c>
      <c r="P8" s="32"/>
      <c r="Q8" s="32" t="s">
        <v>76</v>
      </c>
      <c r="R8" s="32" t="s">
        <v>77</v>
      </c>
    </row>
    <row r="9" spans="1:18" ht="14.4" x14ac:dyDescent="0.3">
      <c r="A9" s="33" t="s">
        <v>91</v>
      </c>
      <c r="B9" s="73">
        <v>7967845.1530549722</v>
      </c>
      <c r="C9" s="73">
        <v>8762691.5482992083</v>
      </c>
      <c r="D9" s="73">
        <v>8722854.9494593944</v>
      </c>
      <c r="E9" s="17">
        <v>2087995.1011431429</v>
      </c>
      <c r="F9" s="17">
        <v>2481128.4334188392</v>
      </c>
      <c r="G9" s="17">
        <v>2423802.0718846009</v>
      </c>
      <c r="H9" s="17">
        <v>675322.9852408726</v>
      </c>
      <c r="I9" s="17">
        <v>803041.98743801983</v>
      </c>
      <c r="J9" s="17">
        <v>788078.05874433054</v>
      </c>
      <c r="K9" s="35">
        <f t="shared" ref="K9:K15" si="0">(B9-C9)/C9</f>
        <v>-9.0708019432512332E-2</v>
      </c>
      <c r="L9" s="35">
        <f t="shared" ref="L9:L15" si="1">(B9-D9)/D9</f>
        <v>-8.6555353812367883E-2</v>
      </c>
      <c r="M9" s="35"/>
      <c r="N9" s="35">
        <f t="shared" ref="N9:N15" si="2">(E9-F9)/F9</f>
        <v>-0.15844940833392621</v>
      </c>
      <c r="O9" s="35">
        <f t="shared" ref="O9:O15" si="3">(G9-E9)/G9</f>
        <v>0.13854554158391116</v>
      </c>
      <c r="P9" s="36"/>
      <c r="Q9" s="35">
        <f t="shared" ref="Q9:Q15" si="4">(H9-I9)/I9</f>
        <v>-0.15904399047005596</v>
      </c>
      <c r="R9" s="35">
        <f t="shared" ref="R9:R14" si="5">(H9-J9)/J9</f>
        <v>-0.14307602178788498</v>
      </c>
    </row>
    <row r="10" spans="1:18" ht="14.4" x14ac:dyDescent="0.3">
      <c r="A10" s="33" t="s">
        <v>92</v>
      </c>
      <c r="B10" s="73">
        <v>5008507.162402546</v>
      </c>
      <c r="C10" s="73">
        <v>6729416.90277649</v>
      </c>
      <c r="D10" s="73">
        <v>7332543.4898297731</v>
      </c>
      <c r="E10" s="17">
        <v>1095305.9430970456</v>
      </c>
      <c r="F10" s="17">
        <v>1611602.0546748934</v>
      </c>
      <c r="G10" s="17">
        <v>1783992.4212610435</v>
      </c>
      <c r="H10" s="17">
        <v>1587716.0752666176</v>
      </c>
      <c r="I10" s="17">
        <v>2450632.9168441715</v>
      </c>
      <c r="J10" s="17">
        <v>2745586.4028520477</v>
      </c>
      <c r="K10" s="35">
        <f>(B10-C10)/C10</f>
        <v>-0.25572939903068181</v>
      </c>
      <c r="L10" s="35">
        <f>(B10-D10)/D10</f>
        <v>-0.31694818184858525</v>
      </c>
      <c r="M10" s="35"/>
      <c r="N10" s="35">
        <f>(E10-F10)/F10</f>
        <v>-0.32036203359271564</v>
      </c>
      <c r="O10" s="35">
        <f>(G10-E10)/G10</f>
        <v>0.38603666134253467</v>
      </c>
      <c r="P10" s="36"/>
      <c r="Q10" s="35">
        <f>(H10-I10)/I10</f>
        <v>-0.35211999138932004</v>
      </c>
      <c r="R10" s="35">
        <f>(H10-J10)/J10</f>
        <v>-0.42172059359802438</v>
      </c>
    </row>
    <row r="11" spans="1:18" ht="14.4" x14ac:dyDescent="0.3">
      <c r="A11" s="33" t="s">
        <v>225</v>
      </c>
      <c r="B11" s="73">
        <v>5329591.4923886526</v>
      </c>
      <c r="C11" s="73">
        <v>5797641.1898940401</v>
      </c>
      <c r="D11" s="73">
        <v>7089767.9398782765</v>
      </c>
      <c r="E11" s="17">
        <v>1656396.5713154078</v>
      </c>
      <c r="F11" s="17">
        <v>1963312.6909457427</v>
      </c>
      <c r="G11" s="17">
        <v>2370285.6943488149</v>
      </c>
      <c r="H11" s="17">
        <v>1132630.3306337956</v>
      </c>
      <c r="I11" s="17">
        <v>1346443.581050742</v>
      </c>
      <c r="J11" s="17">
        <v>1638347.4013971887</v>
      </c>
      <c r="K11" s="35">
        <f>(B11-C11)/C11</f>
        <v>-8.0731056333953929E-2</v>
      </c>
      <c r="L11" s="35">
        <f>(B11-D11)/D11</f>
        <v>-0.24826996629735165</v>
      </c>
      <c r="M11" s="35"/>
      <c r="N11" s="35">
        <f>(E11-F11)/F11</f>
        <v>-0.15632564341164171</v>
      </c>
      <c r="O11" s="35">
        <f>(G11-E11)/G11</f>
        <v>0.30118273283910313</v>
      </c>
      <c r="P11" s="36"/>
      <c r="Q11" s="35">
        <f>(H11-I11)/I11</f>
        <v>-0.15879852184381174</v>
      </c>
      <c r="R11" s="35">
        <f>(H11-J11)/J11</f>
        <v>-0.30867511391791247</v>
      </c>
    </row>
    <row r="12" spans="1:18" ht="14.4" x14ac:dyDescent="0.3">
      <c r="A12" s="33" t="s">
        <v>93</v>
      </c>
      <c r="B12" s="73">
        <v>17167947.22048559</v>
      </c>
      <c r="C12" s="73">
        <v>18378441.397729009</v>
      </c>
      <c r="D12" s="73">
        <v>21122122.174469728</v>
      </c>
      <c r="E12" s="17">
        <v>4688532.7022966398</v>
      </c>
      <c r="F12" s="17">
        <v>5300792.2840997828</v>
      </c>
      <c r="G12" s="17">
        <v>6191464.2473196266</v>
      </c>
      <c r="H12" s="17">
        <v>4679317.1143780816</v>
      </c>
      <c r="I12" s="17">
        <v>5296623.2903848775</v>
      </c>
      <c r="J12" s="17">
        <v>6183706.5041196262</v>
      </c>
      <c r="K12" s="35">
        <f>(B12-C12)/C12</f>
        <v>-6.5864898499662636E-2</v>
      </c>
      <c r="L12" s="35">
        <f>(B12-D12)/D12</f>
        <v>-0.18720538217336619</v>
      </c>
      <c r="M12" s="35"/>
      <c r="N12" s="35">
        <f>(E12-F12)/F12</f>
        <v>-0.11550340948836503</v>
      </c>
      <c r="O12" s="35">
        <f>(G12-E12)/G12</f>
        <v>0.24274250564777586</v>
      </c>
      <c r="P12" s="36"/>
      <c r="Q12" s="35">
        <f>(H12-I12)/I12</f>
        <v>-0.11654711731668942</v>
      </c>
      <c r="R12" s="35">
        <f>(H12-J12)/J12</f>
        <v>-0.24328279305288994</v>
      </c>
    </row>
    <row r="13" spans="1:18" ht="14.4" x14ac:dyDescent="0.3">
      <c r="A13" s="33" t="s">
        <v>94</v>
      </c>
      <c r="B13" s="73">
        <v>49385048.939170457</v>
      </c>
      <c r="C13" s="73">
        <v>50334213.259632818</v>
      </c>
      <c r="D13" s="73">
        <v>60014553.665330924</v>
      </c>
      <c r="E13" s="17">
        <v>19978936.907695338</v>
      </c>
      <c r="F13" s="17">
        <v>21998074.846338477</v>
      </c>
      <c r="G13" s="17">
        <v>26215468.363257777</v>
      </c>
      <c r="H13" s="17">
        <v>9986543.7583736368</v>
      </c>
      <c r="I13" s="17">
        <v>10999037.438260572</v>
      </c>
      <c r="J13" s="17">
        <v>13107734.227289226</v>
      </c>
      <c r="K13" s="35">
        <f>(B13-C13)/C13</f>
        <v>-1.8857239618833472E-2</v>
      </c>
      <c r="L13" s="35">
        <f>(B13-D13)/D13</f>
        <v>-0.17711545078607985</v>
      </c>
      <c r="M13" s="35"/>
      <c r="N13" s="35">
        <f>(E13-F13)/F13</f>
        <v>-9.1787029217205302E-2</v>
      </c>
      <c r="O13" s="35">
        <f>(G13-E13)/G13</f>
        <v>0.23789509953227589</v>
      </c>
      <c r="P13" s="36"/>
      <c r="Q13" s="35">
        <f>(H13-I13)/I13</f>
        <v>-9.205293513820921E-2</v>
      </c>
      <c r="R13" s="35">
        <f>(H13-J13)/J13</f>
        <v>-0.23811822964929569</v>
      </c>
    </row>
    <row r="14" spans="1:18" ht="14.4" x14ac:dyDescent="0.3">
      <c r="A14" s="33" t="s">
        <v>226</v>
      </c>
      <c r="B14" s="73">
        <v>4282054.9837175431</v>
      </c>
      <c r="C14" s="73">
        <v>4956515.8217461389</v>
      </c>
      <c r="D14" s="73">
        <v>5396559.0604859386</v>
      </c>
      <c r="E14" s="17">
        <v>1523064.3459937414</v>
      </c>
      <c r="F14" s="17">
        <v>1829857.7549924073</v>
      </c>
      <c r="G14" s="17">
        <v>2045412.3950289786</v>
      </c>
      <c r="H14" s="17">
        <v>772115.81231775356</v>
      </c>
      <c r="I14" s="17">
        <v>961492.46031139686</v>
      </c>
      <c r="J14" s="17">
        <v>1097668.1736267856</v>
      </c>
      <c r="K14" s="35">
        <f t="shared" si="0"/>
        <v>-0.13607559468880881</v>
      </c>
      <c r="L14" s="35">
        <f t="shared" si="1"/>
        <v>-0.20652124145715156</v>
      </c>
      <c r="M14" s="35"/>
      <c r="N14" s="35">
        <f t="shared" si="2"/>
        <v>-0.16765970369097835</v>
      </c>
      <c r="O14" s="35">
        <f t="shared" si="3"/>
        <v>0.25537541979539863</v>
      </c>
      <c r="P14" s="36"/>
      <c r="Q14" s="35">
        <f t="shared" si="4"/>
        <v>-0.19696113678552427</v>
      </c>
      <c r="R14" s="35">
        <f t="shared" si="5"/>
        <v>-0.29658540634678365</v>
      </c>
    </row>
    <row r="15" spans="1:18" ht="14.4" x14ac:dyDescent="0.3">
      <c r="A15" s="98" t="s">
        <v>80</v>
      </c>
      <c r="B15" s="96">
        <v>89140994.951219767</v>
      </c>
      <c r="C15" s="96">
        <v>94958920.120077699</v>
      </c>
      <c r="D15" s="96">
        <v>109678401.27945404</v>
      </c>
      <c r="E15" s="97">
        <v>31030231.571541317</v>
      </c>
      <c r="F15" s="97">
        <v>35184768.064470142</v>
      </c>
      <c r="G15" s="97">
        <v>41030425.19310084</v>
      </c>
      <c r="H15" s="97">
        <v>18833646.07621076</v>
      </c>
      <c r="I15" s="97">
        <v>21857271.674289778</v>
      </c>
      <c r="J15" s="97">
        <v>25561120.768029202</v>
      </c>
      <c r="K15" s="46">
        <f t="shared" si="0"/>
        <v>-6.1267810980801321E-2</v>
      </c>
      <c r="L15" s="46">
        <f t="shared" si="1"/>
        <v>-0.18725114597454956</v>
      </c>
      <c r="M15" s="46"/>
      <c r="N15" s="46">
        <f t="shared" si="2"/>
        <v>-0.11807770013763738</v>
      </c>
      <c r="O15" s="46">
        <f t="shared" si="3"/>
        <v>0.24372629760709938</v>
      </c>
      <c r="P15" s="47"/>
      <c r="Q15" s="46">
        <f t="shared" si="4"/>
        <v>-0.13833499638638072</v>
      </c>
      <c r="R15" s="46">
        <f>(H15-J15)/J15</f>
        <v>-0.26319169463934033</v>
      </c>
    </row>
    <row r="16" spans="1:18" s="124" customFormat="1" ht="14.4" x14ac:dyDescent="0.3">
      <c r="A16" s="119"/>
      <c r="B16" s="120"/>
      <c r="C16" s="120"/>
      <c r="D16" s="120"/>
      <c r="E16" s="121"/>
      <c r="F16" s="121"/>
      <c r="G16" s="121"/>
      <c r="H16" s="121"/>
      <c r="I16" s="121"/>
      <c r="J16" s="121"/>
      <c r="K16" s="122"/>
      <c r="L16" s="122"/>
      <c r="M16" s="122"/>
      <c r="N16" s="122"/>
      <c r="O16" s="122"/>
      <c r="P16" s="123"/>
      <c r="Q16" s="122"/>
      <c r="R16" s="122"/>
    </row>
    <row r="17" spans="1:18" s="124" customFormat="1" ht="14.4" x14ac:dyDescent="0.3">
      <c r="A17" s="119"/>
      <c r="B17" s="120"/>
      <c r="C17" s="120"/>
      <c r="D17" s="120"/>
      <c r="E17" s="121"/>
      <c r="F17" s="121"/>
      <c r="G17" s="121"/>
      <c r="H17" s="121"/>
      <c r="I17" s="121"/>
      <c r="J17" s="121"/>
      <c r="K17" s="122"/>
      <c r="L17" s="122"/>
      <c r="M17" s="122"/>
      <c r="N17" s="122"/>
      <c r="O17" s="122"/>
      <c r="P17" s="123"/>
      <c r="Q17" s="122"/>
      <c r="R17" s="122"/>
    </row>
    <row r="18" spans="1:18" s="2" customFormat="1" ht="18" x14ac:dyDescent="0.35">
      <c r="A18" s="55" t="s">
        <v>401</v>
      </c>
      <c r="B18" s="74"/>
      <c r="C18" s="74"/>
      <c r="D18" s="74"/>
      <c r="E18" s="56"/>
      <c r="F18" s="56"/>
      <c r="G18" s="56"/>
      <c r="H18" s="56"/>
      <c r="I18" s="56"/>
      <c r="J18" s="56"/>
      <c r="K18" s="57"/>
      <c r="L18" s="57"/>
      <c r="M18" s="57"/>
      <c r="N18" s="57"/>
      <c r="O18" s="57"/>
      <c r="P18" s="57"/>
      <c r="Q18" s="57"/>
      <c r="R18" s="57"/>
    </row>
    <row r="20" spans="1:18" s="2" customFormat="1" x14ac:dyDescent="0.25">
      <c r="A20" s="13" t="s">
        <v>400</v>
      </c>
      <c r="B20" s="76" t="s">
        <v>63</v>
      </c>
      <c r="C20" s="76" t="s">
        <v>64</v>
      </c>
      <c r="D20" s="76" t="s">
        <v>65</v>
      </c>
      <c r="E20" s="31" t="s">
        <v>66</v>
      </c>
      <c r="F20" s="31" t="s">
        <v>67</v>
      </c>
      <c r="G20" s="31" t="s">
        <v>68</v>
      </c>
      <c r="H20" s="31" t="s">
        <v>69</v>
      </c>
      <c r="I20" s="31" t="s">
        <v>70</v>
      </c>
      <c r="J20" s="31" t="s">
        <v>71</v>
      </c>
      <c r="K20" s="32" t="s">
        <v>72</v>
      </c>
      <c r="L20" s="32" t="s">
        <v>73</v>
      </c>
      <c r="M20" s="32"/>
      <c r="N20" s="32" t="s">
        <v>74</v>
      </c>
      <c r="O20" s="32" t="s">
        <v>75</v>
      </c>
      <c r="P20" s="32"/>
      <c r="Q20" s="32" t="s">
        <v>76</v>
      </c>
      <c r="R20" s="32" t="s">
        <v>77</v>
      </c>
    </row>
    <row r="21" spans="1:18" s="2" customFormat="1" ht="14.4" x14ac:dyDescent="0.3">
      <c r="A21" s="33" t="s">
        <v>91</v>
      </c>
      <c r="B21" s="73">
        <v>53925869.945870124</v>
      </c>
      <c r="C21" s="73">
        <v>57891919.049867675</v>
      </c>
      <c r="D21" s="73">
        <v>52361586.48923365</v>
      </c>
      <c r="E21" s="17">
        <v>14240057.420508565</v>
      </c>
      <c r="F21" s="17">
        <v>16431158.421064656</v>
      </c>
      <c r="G21" s="17">
        <v>15091181.209916346</v>
      </c>
      <c r="H21" s="17">
        <v>4536753.1680684658</v>
      </c>
      <c r="I21" s="17">
        <v>5245764.6589841675</v>
      </c>
      <c r="J21" s="17">
        <v>4830171.7114017475</v>
      </c>
      <c r="K21" s="35">
        <f t="shared" ref="K21" si="6">(B21-C21)/C21</f>
        <v>-6.850781886468861E-2</v>
      </c>
      <c r="L21" s="35">
        <f t="shared" ref="L21" si="7">(B21-D21)/D21</f>
        <v>2.9874638289619324E-2</v>
      </c>
      <c r="M21" s="35"/>
      <c r="N21" s="35">
        <f t="shared" ref="N21" si="8">(E21-F21)/F21</f>
        <v>-0.1333503666879087</v>
      </c>
      <c r="O21" s="35">
        <f t="shared" ref="O21" si="9">(G21-E21)/G21</f>
        <v>5.6398752196316536E-2</v>
      </c>
      <c r="P21" s="36"/>
      <c r="Q21" s="35">
        <f t="shared" ref="Q21" si="10">(H21-I21)/I21</f>
        <v>-0.13515884470749409</v>
      </c>
      <c r="R21" s="35">
        <f t="shared" ref="R21" si="11">(H21-J21)/J21</f>
        <v>-6.0747021196091135E-2</v>
      </c>
    </row>
    <row r="22" spans="1:18" s="2" customFormat="1" ht="14.4" x14ac:dyDescent="0.3">
      <c r="A22" s="33" t="s">
        <v>92</v>
      </c>
      <c r="B22" s="73">
        <v>38911402.669738375</v>
      </c>
      <c r="C22" s="73">
        <v>44905625.34534473</v>
      </c>
      <c r="D22" s="73">
        <v>40207849.650062978</v>
      </c>
      <c r="E22" s="17">
        <v>8837538.4778248165</v>
      </c>
      <c r="F22" s="17">
        <v>10912997.313084126</v>
      </c>
      <c r="G22" s="17">
        <v>9812739.5447761528</v>
      </c>
      <c r="H22" s="17">
        <v>12773277.763280982</v>
      </c>
      <c r="I22" s="17">
        <v>16647449.393482698</v>
      </c>
      <c r="J22" s="17">
        <v>15134713.463841621</v>
      </c>
      <c r="K22" s="35">
        <f>(B22-C22)/C22</f>
        <v>-0.1334848948101279</v>
      </c>
      <c r="L22" s="35">
        <f>(B22-D22)/D22</f>
        <v>-3.2243628833868089E-2</v>
      </c>
      <c r="M22" s="35"/>
      <c r="N22" s="35">
        <f>(E22-F22)/F22</f>
        <v>-0.19018229141969459</v>
      </c>
      <c r="O22" s="35">
        <f>(G22-E22)/G22</f>
        <v>9.9381122111866116E-2</v>
      </c>
      <c r="P22" s="36"/>
      <c r="Q22" s="35">
        <f>(H22-I22)/I22</f>
        <v>-0.23271863086235983</v>
      </c>
      <c r="R22" s="35">
        <f>(H22-J22)/J22</f>
        <v>-0.15602777721575967</v>
      </c>
    </row>
    <row r="23" spans="1:18" s="2" customFormat="1" ht="14.4" x14ac:dyDescent="0.3">
      <c r="A23" s="33" t="s">
        <v>225</v>
      </c>
      <c r="B23" s="73">
        <v>34893752.880590945</v>
      </c>
      <c r="C23" s="73">
        <v>38151732.316277191</v>
      </c>
      <c r="D23" s="73">
        <v>37974276.310152471</v>
      </c>
      <c r="E23" s="17">
        <v>11041212.087314637</v>
      </c>
      <c r="F23" s="17">
        <v>13211683.2247911</v>
      </c>
      <c r="G23" s="17">
        <v>12937301.116159569</v>
      </c>
      <c r="H23" s="17">
        <v>7532297.8891122947</v>
      </c>
      <c r="I23" s="17">
        <v>9072592.8430698887</v>
      </c>
      <c r="J23" s="17">
        <v>8921643.475459123</v>
      </c>
      <c r="K23" s="35">
        <f>(B23-C23)/C23</f>
        <v>-8.5395321205277208E-2</v>
      </c>
      <c r="L23" s="35">
        <f>(B23-D23)/D23</f>
        <v>-8.1121320243249612E-2</v>
      </c>
      <c r="M23" s="35"/>
      <c r="N23" s="35">
        <f>(E23-F23)/F23</f>
        <v>-0.16428422484454336</v>
      </c>
      <c r="O23" s="35">
        <f>(G23-E23)/G23</f>
        <v>0.14655985910976346</v>
      </c>
      <c r="P23" s="36"/>
      <c r="Q23" s="35">
        <f>(H23-I23)/I23</f>
        <v>-0.16977450444435521</v>
      </c>
      <c r="R23" s="35">
        <f>(H23-J23)/J23</f>
        <v>-0.15572753945710999</v>
      </c>
    </row>
    <row r="24" spans="1:18" s="2" customFormat="1" ht="14.4" x14ac:dyDescent="0.3">
      <c r="A24" s="33" t="s">
        <v>93</v>
      </c>
      <c r="B24" s="73">
        <v>113472481.95643333</v>
      </c>
      <c r="C24" s="73">
        <v>119671616.34196934</v>
      </c>
      <c r="D24" s="73">
        <v>121084373.32300618</v>
      </c>
      <c r="E24" s="17">
        <v>31451389.106555451</v>
      </c>
      <c r="F24" s="17">
        <v>34981886.329739049</v>
      </c>
      <c r="G24" s="17">
        <v>35894941.231433593</v>
      </c>
      <c r="H24" s="17">
        <v>31386906.022889938</v>
      </c>
      <c r="I24" s="17">
        <v>34951849.170759581</v>
      </c>
      <c r="J24" s="17">
        <v>35843113.620413527</v>
      </c>
      <c r="K24" s="35">
        <f>(B24-C24)/C24</f>
        <v>-5.1801208799767441E-2</v>
      </c>
      <c r="L24" s="35">
        <f>(B24-D24)/D24</f>
        <v>-6.2864357783537272E-2</v>
      </c>
      <c r="M24" s="35"/>
      <c r="N24" s="35">
        <f>(E24-F24)/F24</f>
        <v>-0.10092358056124112</v>
      </c>
      <c r="O24" s="35">
        <f>(G24-E24)/G24</f>
        <v>0.12379326925842338</v>
      </c>
      <c r="P24" s="36"/>
      <c r="Q24" s="35">
        <f>(H24-I24)/I24</f>
        <v>-0.10199583805860675</v>
      </c>
      <c r="R24" s="35">
        <f>(H24-J24)/J24</f>
        <v>-0.12432534864899879</v>
      </c>
    </row>
    <row r="25" spans="1:18" s="2" customFormat="1" ht="14.4" x14ac:dyDescent="0.3">
      <c r="A25" s="33" t="s">
        <v>94</v>
      </c>
      <c r="B25" s="73">
        <v>322004405.17323542</v>
      </c>
      <c r="C25" s="73">
        <v>332909139.34155971</v>
      </c>
      <c r="D25" s="73">
        <v>359671158.74067897</v>
      </c>
      <c r="E25" s="17">
        <v>134802671.84371582</v>
      </c>
      <c r="F25" s="17">
        <v>145391360.51729846</v>
      </c>
      <c r="G25" s="17">
        <v>159675524.28608775</v>
      </c>
      <c r="H25" s="17">
        <v>67384124.009503275</v>
      </c>
      <c r="I25" s="17">
        <v>72695680.805392206</v>
      </c>
      <c r="J25" s="17">
        <v>79838442.396780074</v>
      </c>
      <c r="K25" s="35">
        <f>(B25-C25)/C25</f>
        <v>-3.2755887056426528E-2</v>
      </c>
      <c r="L25" s="35">
        <f>(B25-D25)/D25</f>
        <v>-0.10472553234272833</v>
      </c>
      <c r="M25" s="35"/>
      <c r="N25" s="35">
        <f>(E25-F25)/F25</f>
        <v>-7.2828871233533959E-2</v>
      </c>
      <c r="O25" s="35">
        <f>(G25-E25)/G25</f>
        <v>0.15577122764167473</v>
      </c>
      <c r="P25" s="36"/>
      <c r="Q25" s="35">
        <f>(H25-I25)/I25</f>
        <v>-7.306564485045644E-2</v>
      </c>
      <c r="R25" s="35">
        <f>(H25-J25)/J25</f>
        <v>-0.1559940050606384</v>
      </c>
    </row>
    <row r="26" spans="1:18" s="2" customFormat="1" ht="14.4" x14ac:dyDescent="0.3">
      <c r="A26" s="33" t="s">
        <v>226</v>
      </c>
      <c r="B26" s="73">
        <v>26047770.989067368</v>
      </c>
      <c r="C26" s="73">
        <v>30401107.937981743</v>
      </c>
      <c r="D26" s="73">
        <v>33765430.708047174</v>
      </c>
      <c r="E26" s="17">
        <v>9377120.0158405341</v>
      </c>
      <c r="F26" s="17">
        <v>11385869.966573313</v>
      </c>
      <c r="G26" s="17">
        <v>13510822.155795472</v>
      </c>
      <c r="H26" s="17">
        <v>4748591.5941866823</v>
      </c>
      <c r="I26" s="17">
        <v>5970338.4681647532</v>
      </c>
      <c r="J26" s="17">
        <v>7072046.8454339709</v>
      </c>
      <c r="K26" s="35">
        <f t="shared" ref="K26:K27" si="12">(B26-C26)/C26</f>
        <v>-0.14319665447046148</v>
      </c>
      <c r="L26" s="35">
        <f t="shared" ref="L26:L27" si="13">(B26-D26)/D26</f>
        <v>-0.22856689688665777</v>
      </c>
      <c r="M26" s="35"/>
      <c r="N26" s="35">
        <f t="shared" ref="N26:N27" si="14">(E26-F26)/F26</f>
        <v>-0.17642481045630029</v>
      </c>
      <c r="O26" s="35">
        <f t="shared" ref="O26:O27" si="15">(G26-E26)/G26</f>
        <v>0.3059548924771972</v>
      </c>
      <c r="P26" s="36"/>
      <c r="Q26" s="35">
        <f t="shared" ref="Q26:Q27" si="16">(H26-I26)/I26</f>
        <v>-0.20463611577345442</v>
      </c>
      <c r="R26" s="35">
        <f t="shared" ref="R26" si="17">(H26-J26)/J26</f>
        <v>-0.32854070427254239</v>
      </c>
    </row>
    <row r="27" spans="1:18" s="2" customFormat="1" ht="14.4" x14ac:dyDescent="0.3">
      <c r="A27" s="98" t="s">
        <v>80</v>
      </c>
      <c r="B27" s="96">
        <v>589255683.61493552</v>
      </c>
      <c r="C27" s="96">
        <v>623931140.33300042</v>
      </c>
      <c r="D27" s="96">
        <v>645064675.22118139</v>
      </c>
      <c r="E27" s="97">
        <v>209749988.95175982</v>
      </c>
      <c r="F27" s="97">
        <v>232314955.7725507</v>
      </c>
      <c r="G27" s="97">
        <v>246922509.54416889</v>
      </c>
      <c r="H27" s="97">
        <v>128361950.44704163</v>
      </c>
      <c r="I27" s="97">
        <v>144583675.33985329</v>
      </c>
      <c r="J27" s="97">
        <v>151640131.51333007</v>
      </c>
      <c r="K27" s="46">
        <f t="shared" si="12"/>
        <v>-5.5575775076009429E-2</v>
      </c>
      <c r="L27" s="46">
        <f t="shared" si="13"/>
        <v>-8.651689318921385E-2</v>
      </c>
      <c r="M27" s="46"/>
      <c r="N27" s="46">
        <f t="shared" si="14"/>
        <v>-9.7130926184895508E-2</v>
      </c>
      <c r="O27" s="46">
        <f t="shared" si="15"/>
        <v>0.15054326420475547</v>
      </c>
      <c r="P27" s="47"/>
      <c r="Q27" s="46">
        <f t="shared" si="16"/>
        <v>-0.11219610273899486</v>
      </c>
      <c r="R27" s="46">
        <f>(H27-J27)/J27</f>
        <v>-0.15350937007227636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6787D-8666-4D15-82DF-D31F6C099733}">
  <dimension ref="A1:AP4202"/>
  <sheetViews>
    <sheetView workbookViewId="0">
      <pane xSplit="3" ySplit="12" topLeftCell="D13" activePane="bottomRight" state="frozen"/>
      <selection pane="topRight" activeCell="D1" sqref="D1"/>
      <selection pane="bottomLeft" activeCell="A9" sqref="A9"/>
      <selection pane="bottomRight"/>
    </sheetView>
  </sheetViews>
  <sheetFormatPr defaultRowHeight="13.2" x14ac:dyDescent="0.25"/>
  <cols>
    <col min="1" max="1" width="37.21875" bestFit="1" customWidth="1"/>
    <col min="2" max="2" width="37.6640625" bestFit="1" customWidth="1"/>
    <col min="3" max="3" width="36.33203125" customWidth="1"/>
    <col min="4" max="5" width="15.109375" bestFit="1" customWidth="1"/>
    <col min="6" max="6" width="12.109375" bestFit="1" customWidth="1"/>
    <col min="7" max="7" width="15.5546875" bestFit="1" customWidth="1"/>
    <col min="8" max="8" width="12.109375" bestFit="1" customWidth="1"/>
    <col min="9" max="9" width="15.5546875" bestFit="1" customWidth="1"/>
    <col min="10" max="10" width="12.109375" bestFit="1" customWidth="1"/>
    <col min="11" max="12" width="13.5546875" bestFit="1" customWidth="1"/>
    <col min="13" max="13" width="12.109375" bestFit="1" customWidth="1"/>
    <col min="14" max="16" width="13.5546875" bestFit="1" customWidth="1"/>
    <col min="17" max="17" width="12.109375" bestFit="1" customWidth="1"/>
    <col min="18" max="18" width="12.6640625" bestFit="1" customWidth="1"/>
    <col min="19" max="19" width="14.33203125" bestFit="1" customWidth="1"/>
    <col min="20" max="20" width="12.109375" bestFit="1" customWidth="1"/>
    <col min="21" max="21" width="14" bestFit="1" customWidth="1"/>
    <col min="22" max="22" width="12.109375" bestFit="1" customWidth="1"/>
    <col min="23" max="23" width="14" bestFit="1" customWidth="1"/>
    <col min="24" max="24" width="12.109375" bestFit="1" customWidth="1"/>
    <col min="25" max="25" width="14.77734375" bestFit="1" customWidth="1"/>
    <col min="26" max="26" width="14.5546875" bestFit="1" customWidth="1"/>
    <col min="27" max="27" width="12.6640625" bestFit="1" customWidth="1"/>
    <col min="28" max="28" width="13.5546875" bestFit="1" customWidth="1"/>
    <col min="29" max="34" width="13" bestFit="1" customWidth="1"/>
    <col min="35" max="35" width="14" bestFit="1" customWidth="1"/>
    <col min="36" max="36" width="13" bestFit="1" customWidth="1"/>
    <col min="37" max="37" width="8.6640625" bestFit="1" customWidth="1"/>
    <col min="38" max="42" width="8.5546875" bestFit="1" customWidth="1"/>
  </cols>
  <sheetData>
    <row r="1" spans="1:42" s="2" customFormat="1" x14ac:dyDescent="0.25">
      <c r="B1" s="18"/>
      <c r="C1" s="18"/>
      <c r="D1" s="37"/>
      <c r="E1" s="17"/>
      <c r="F1" s="17"/>
      <c r="G1" s="17"/>
      <c r="H1" s="17"/>
      <c r="I1" s="17"/>
      <c r="J1" s="17"/>
    </row>
    <row r="2" spans="1:42" s="2" customFormat="1" x14ac:dyDescent="0.25">
      <c r="B2" s="18"/>
      <c r="C2" s="18"/>
      <c r="D2" s="37"/>
      <c r="E2" s="17"/>
      <c r="F2" s="17"/>
      <c r="G2" s="17"/>
      <c r="H2" s="17"/>
      <c r="I2" s="17"/>
      <c r="J2" s="17"/>
    </row>
    <row r="3" spans="1:42" s="2" customFormat="1" x14ac:dyDescent="0.25">
      <c r="B3" s="18"/>
      <c r="C3" s="18"/>
      <c r="D3" s="37"/>
      <c r="E3" s="17"/>
      <c r="F3" s="17"/>
      <c r="G3" s="17"/>
      <c r="H3" s="17"/>
      <c r="I3" s="17"/>
      <c r="J3" s="17"/>
    </row>
    <row r="4" spans="1:42" s="2" customFormat="1" x14ac:dyDescent="0.25">
      <c r="B4" s="18"/>
      <c r="C4" s="18"/>
      <c r="D4" s="37"/>
      <c r="E4" s="17"/>
      <c r="F4" s="17"/>
      <c r="G4" s="17"/>
      <c r="H4" s="17"/>
      <c r="I4" s="17"/>
      <c r="J4" s="17"/>
    </row>
    <row r="5" spans="1:42" s="2" customFormat="1" x14ac:dyDescent="0.25">
      <c r="B5" s="18"/>
      <c r="C5" s="18"/>
      <c r="D5" s="37"/>
      <c r="E5" s="17"/>
      <c r="F5" s="17"/>
      <c r="G5" s="17"/>
      <c r="H5" s="17"/>
      <c r="I5" s="17"/>
      <c r="J5" s="17"/>
    </row>
    <row r="6" spans="1:42" s="2" customFormat="1" x14ac:dyDescent="0.25">
      <c r="B6" s="18"/>
      <c r="C6" s="18"/>
      <c r="D6" s="37"/>
      <c r="E6" s="17"/>
      <c r="F6" s="17"/>
      <c r="G6" s="17"/>
      <c r="H6" s="17"/>
      <c r="I6" s="17"/>
      <c r="J6" s="17"/>
    </row>
    <row r="7" spans="1:42" s="2" customFormat="1" x14ac:dyDescent="0.25">
      <c r="B7" s="18"/>
      <c r="C7" s="18"/>
      <c r="D7" s="37"/>
      <c r="E7" s="17"/>
      <c r="F7" s="17"/>
      <c r="G7" s="17"/>
      <c r="H7" s="17"/>
      <c r="I7" s="17"/>
      <c r="J7" s="17"/>
    </row>
    <row r="8" spans="1:42" s="2" customFormat="1" x14ac:dyDescent="0.25">
      <c r="B8" s="18"/>
      <c r="C8" s="18"/>
      <c r="D8" s="37"/>
      <c r="E8" s="17"/>
      <c r="F8" s="17"/>
      <c r="G8" s="17"/>
      <c r="H8" s="17"/>
      <c r="I8" s="17"/>
      <c r="J8" s="17"/>
    </row>
    <row r="11" spans="1:42" s="2" customFormat="1" ht="15.6" x14ac:dyDescent="0.3">
      <c r="A11" s="126" t="s">
        <v>137</v>
      </c>
      <c r="B11" s="126"/>
      <c r="C11" s="126"/>
      <c r="D11" s="126" t="s">
        <v>138</v>
      </c>
      <c r="E11" s="126"/>
      <c r="F11" s="126"/>
      <c r="G11" s="126"/>
      <c r="H11" s="126"/>
      <c r="I11" s="126"/>
      <c r="J11" s="126"/>
      <c r="K11" s="126" t="s">
        <v>139</v>
      </c>
      <c r="L11" s="126"/>
      <c r="M11" s="126"/>
      <c r="N11" s="126"/>
      <c r="O11" s="126"/>
      <c r="P11" s="126"/>
      <c r="Q11" s="126"/>
      <c r="R11" s="126" t="s">
        <v>140</v>
      </c>
      <c r="S11" s="126"/>
      <c r="T11" s="126"/>
      <c r="U11" s="126"/>
      <c r="V11" s="126"/>
      <c r="W11" s="126"/>
      <c r="X11" s="126"/>
      <c r="Y11" s="126" t="s">
        <v>141</v>
      </c>
      <c r="Z11" s="126"/>
      <c r="AA11" s="126"/>
      <c r="AB11" s="126"/>
      <c r="AC11" s="126" t="s">
        <v>142</v>
      </c>
      <c r="AD11" s="126"/>
      <c r="AE11" s="126"/>
      <c r="AF11" s="126"/>
      <c r="AG11" s="126"/>
      <c r="AH11" s="126"/>
      <c r="AI11" s="126"/>
      <c r="AJ11" s="126"/>
      <c r="AK11" s="126"/>
      <c r="AL11" s="126"/>
      <c r="AM11" s="126"/>
      <c r="AN11" s="126"/>
      <c r="AO11" s="126"/>
      <c r="AP11" s="126"/>
    </row>
    <row r="12" spans="1:42" s="2" customFormat="1" ht="66" x14ac:dyDescent="0.25">
      <c r="A12" s="63" t="s">
        <v>8</v>
      </c>
      <c r="B12" s="63" t="s">
        <v>7</v>
      </c>
      <c r="C12" s="63" t="s">
        <v>0</v>
      </c>
      <c r="D12" s="63" t="s">
        <v>1</v>
      </c>
      <c r="E12" s="63" t="s">
        <v>40</v>
      </c>
      <c r="F12" s="63" t="s">
        <v>9</v>
      </c>
      <c r="G12" s="63" t="s">
        <v>95</v>
      </c>
      <c r="H12" s="63" t="s">
        <v>41</v>
      </c>
      <c r="I12" s="63" t="s">
        <v>96</v>
      </c>
      <c r="J12" s="63" t="s">
        <v>42</v>
      </c>
      <c r="K12" s="63" t="s">
        <v>10</v>
      </c>
      <c r="L12" s="63" t="s">
        <v>97</v>
      </c>
      <c r="M12" s="63" t="s">
        <v>11</v>
      </c>
      <c r="N12" s="63" t="s">
        <v>98</v>
      </c>
      <c r="O12" s="63" t="s">
        <v>43</v>
      </c>
      <c r="P12" s="63" t="s">
        <v>99</v>
      </c>
      <c r="Q12" s="63" t="s">
        <v>44</v>
      </c>
      <c r="R12" s="63" t="s">
        <v>4</v>
      </c>
      <c r="S12" s="63" t="s">
        <v>100</v>
      </c>
      <c r="T12" s="63" t="s">
        <v>12</v>
      </c>
      <c r="U12" s="63" t="s">
        <v>101</v>
      </c>
      <c r="V12" s="63" t="s">
        <v>45</v>
      </c>
      <c r="W12" s="63" t="s">
        <v>102</v>
      </c>
      <c r="X12" s="63" t="s">
        <v>46</v>
      </c>
      <c r="Y12" s="78" t="s">
        <v>2</v>
      </c>
      <c r="Z12" s="78" t="s">
        <v>3</v>
      </c>
      <c r="AA12" s="78" t="s">
        <v>5</v>
      </c>
      <c r="AB12" s="78" t="s">
        <v>6</v>
      </c>
      <c r="AC12" s="78" t="s">
        <v>47</v>
      </c>
      <c r="AD12" s="78" t="s">
        <v>104</v>
      </c>
      <c r="AE12" s="78" t="s">
        <v>48</v>
      </c>
      <c r="AF12" s="78" t="s">
        <v>105</v>
      </c>
      <c r="AG12" s="78" t="s">
        <v>49</v>
      </c>
      <c r="AH12" s="78" t="s">
        <v>106</v>
      </c>
      <c r="AI12" s="78" t="s">
        <v>107</v>
      </c>
      <c r="AJ12" s="78" t="s">
        <v>50</v>
      </c>
      <c r="AK12" s="78" t="s">
        <v>108</v>
      </c>
      <c r="AL12" s="78" t="s">
        <v>51</v>
      </c>
      <c r="AM12" s="78" t="s">
        <v>109</v>
      </c>
      <c r="AN12" s="78" t="s">
        <v>52</v>
      </c>
      <c r="AO12" s="78" t="s">
        <v>148</v>
      </c>
      <c r="AP12" s="78" t="s">
        <v>149</v>
      </c>
    </row>
    <row r="13" spans="1:42" s="2" customFormat="1" x14ac:dyDescent="0.25">
      <c r="A13" s="80" t="s">
        <v>385</v>
      </c>
      <c r="B13" s="80" t="s">
        <v>325</v>
      </c>
      <c r="C13" s="80" t="s">
        <v>386</v>
      </c>
      <c r="D13" s="81">
        <v>93627103.130593687</v>
      </c>
      <c r="E13" s="81">
        <v>97624234.129919425</v>
      </c>
      <c r="F13" s="105">
        <v>-4.0944044631441724E-2</v>
      </c>
      <c r="G13" s="81">
        <v>111373040.88630663</v>
      </c>
      <c r="H13" s="105">
        <v>-0.15933782192252965</v>
      </c>
      <c r="I13" s="81">
        <v>86203185.800647587</v>
      </c>
      <c r="J13" s="105">
        <v>8.6121148087433333E-2</v>
      </c>
      <c r="K13" s="83">
        <v>32142975.54490925</v>
      </c>
      <c r="L13" s="83">
        <v>35979204.658438772</v>
      </c>
      <c r="M13" s="105">
        <v>-0.10662351071814898</v>
      </c>
      <c r="N13" s="83">
        <v>41488946.533652455</v>
      </c>
      <c r="O13" s="105">
        <v>-0.22526411899040422</v>
      </c>
      <c r="P13" s="83">
        <v>33881611.100110807</v>
      </c>
      <c r="Q13" s="105">
        <v>-5.1315020117088543E-2</v>
      </c>
      <c r="R13" s="83">
        <v>20149283.068878189</v>
      </c>
      <c r="S13" s="83">
        <v>22760123.432335459</v>
      </c>
      <c r="T13" s="105">
        <v>-0.11471116890992039</v>
      </c>
      <c r="U13" s="83">
        <v>26198972.856132571</v>
      </c>
      <c r="V13" s="105">
        <v>-0.23091324306778271</v>
      </c>
      <c r="W13" s="83">
        <v>20830128.037556842</v>
      </c>
      <c r="X13" s="105">
        <v>-3.2685587311373498E-2</v>
      </c>
      <c r="Y13" s="81">
        <v>90676421.349530667</v>
      </c>
      <c r="Z13" s="82">
        <v>2950681.7810630226</v>
      </c>
      <c r="AA13" s="83">
        <v>18944479.180959497</v>
      </c>
      <c r="AB13" s="83">
        <v>1204803.8879186928</v>
      </c>
      <c r="AC13" s="84">
        <v>2.9128324787411346</v>
      </c>
      <c r="AD13" s="84">
        <v>2.7133516445595487</v>
      </c>
      <c r="AE13" s="105">
        <v>7.3518238810497821E-2</v>
      </c>
      <c r="AF13" s="84">
        <v>2.6844027190704853</v>
      </c>
      <c r="AG13" s="105">
        <v>8.509519009492976E-2</v>
      </c>
      <c r="AH13" s="84">
        <v>2.5442469528955094</v>
      </c>
      <c r="AI13" s="105">
        <v>0.14487018464388932</v>
      </c>
      <c r="AJ13" s="84">
        <v>4.6466716860614525</v>
      </c>
      <c r="AK13" s="84">
        <v>4.2892664629060855</v>
      </c>
      <c r="AL13" s="105">
        <v>8.3325488459678507E-2</v>
      </c>
      <c r="AM13" s="84">
        <v>4.2510460810007213</v>
      </c>
      <c r="AN13" s="105">
        <v>9.3065470832910516E-2</v>
      </c>
      <c r="AO13" s="84">
        <v>4.1383896270451501</v>
      </c>
      <c r="AP13" s="105">
        <v>0.12282121907869285</v>
      </c>
    </row>
    <row r="14" spans="1:42" s="2" customFormat="1" x14ac:dyDescent="0.25">
      <c r="A14" s="80" t="s">
        <v>385</v>
      </c>
      <c r="B14" s="80" t="s">
        <v>329</v>
      </c>
      <c r="C14" s="80" t="s">
        <v>386</v>
      </c>
      <c r="D14" s="81">
        <v>11399127.68324513</v>
      </c>
      <c r="E14" s="81">
        <v>12024048.628133822</v>
      </c>
      <c r="F14" s="105">
        <v>-5.1972589617319473E-2</v>
      </c>
      <c r="G14" s="81">
        <v>14327282.026368299</v>
      </c>
      <c r="H14" s="105">
        <v>-0.20437612226339363</v>
      </c>
      <c r="I14" s="81">
        <v>10658157.58924864</v>
      </c>
      <c r="J14" s="105">
        <v>6.9521405345323389E-2</v>
      </c>
      <c r="K14" s="83">
        <v>3634394.621068581</v>
      </c>
      <c r="L14" s="83">
        <v>4033950.1431793077</v>
      </c>
      <c r="M14" s="105">
        <v>-9.9048205339449719E-2</v>
      </c>
      <c r="N14" s="83">
        <v>4814534.7951325011</v>
      </c>
      <c r="O14" s="105">
        <v>-0.24512029184149689</v>
      </c>
      <c r="P14" s="83">
        <v>3817568.5653442238</v>
      </c>
      <c r="Q14" s="105">
        <v>-4.7981834809331381E-2</v>
      </c>
      <c r="R14" s="83">
        <v>2146739.7358415052</v>
      </c>
      <c r="S14" s="83">
        <v>2587736.9873885056</v>
      </c>
      <c r="T14" s="105">
        <v>-0.17041811192413581</v>
      </c>
      <c r="U14" s="83">
        <v>3091925.0095366156</v>
      </c>
      <c r="V14" s="105">
        <v>-0.30569475998926782</v>
      </c>
      <c r="W14" s="83">
        <v>2394561.9319058415</v>
      </c>
      <c r="X14" s="105">
        <v>-0.10349375088707501</v>
      </c>
      <c r="Y14" s="81">
        <v>11340021.58282771</v>
      </c>
      <c r="Z14" s="82">
        <v>59106.100417419439</v>
      </c>
      <c r="AA14" s="83">
        <v>2126213.975168685</v>
      </c>
      <c r="AB14" s="83">
        <v>20525.760672820346</v>
      </c>
      <c r="AC14" s="84">
        <v>3.1364584399185498</v>
      </c>
      <c r="AD14" s="84">
        <v>2.9807132466583282</v>
      </c>
      <c r="AE14" s="105">
        <v>5.2250981685281958E-2</v>
      </c>
      <c r="AF14" s="84">
        <v>2.9758393356826902</v>
      </c>
      <c r="AG14" s="105">
        <v>5.3974387094729286E-2</v>
      </c>
      <c r="AH14" s="84">
        <v>2.7918706388152619</v>
      </c>
      <c r="AI14" s="105">
        <v>0.12342541818109262</v>
      </c>
      <c r="AJ14" s="84">
        <v>5.3099719043383526</v>
      </c>
      <c r="AK14" s="84">
        <v>4.6465497408483776</v>
      </c>
      <c r="AL14" s="105">
        <v>0.14277737256479814</v>
      </c>
      <c r="AM14" s="84">
        <v>4.6337740993645635</v>
      </c>
      <c r="AN14" s="105">
        <v>0.14592809025077791</v>
      </c>
      <c r="AO14" s="84">
        <v>4.4509843104228128</v>
      </c>
      <c r="AP14" s="105">
        <v>0.19298823226675044</v>
      </c>
    </row>
    <row r="15" spans="1:42" s="2" customFormat="1" x14ac:dyDescent="0.25">
      <c r="A15" s="80" t="s">
        <v>385</v>
      </c>
      <c r="B15" s="80" t="s">
        <v>330</v>
      </c>
      <c r="C15" s="80" t="s">
        <v>386</v>
      </c>
      <c r="D15" s="81">
        <v>14646531.278585931</v>
      </c>
      <c r="E15" s="81">
        <v>15187923.463116907</v>
      </c>
      <c r="F15" s="105">
        <v>-3.5646228126295108E-2</v>
      </c>
      <c r="G15" s="81">
        <v>17360338.228138283</v>
      </c>
      <c r="H15" s="105">
        <v>-0.15632223945693133</v>
      </c>
      <c r="I15" s="81">
        <v>13657768.561999645</v>
      </c>
      <c r="J15" s="105">
        <v>7.2395626862307924E-2</v>
      </c>
      <c r="K15" s="83">
        <v>4942788.3157305177</v>
      </c>
      <c r="L15" s="83">
        <v>5520558.8111010408</v>
      </c>
      <c r="M15" s="105">
        <v>-0.10465797306763776</v>
      </c>
      <c r="N15" s="83">
        <v>6353614.8531836253</v>
      </c>
      <c r="O15" s="105">
        <v>-0.22205100089536908</v>
      </c>
      <c r="P15" s="83">
        <v>5288242.2708475562</v>
      </c>
      <c r="Q15" s="105">
        <v>-6.5324910891737933E-2</v>
      </c>
      <c r="R15" s="83">
        <v>3047464.7267916002</v>
      </c>
      <c r="S15" s="83">
        <v>3352662.682636145</v>
      </c>
      <c r="T15" s="105">
        <v>-9.1031512780931648E-2</v>
      </c>
      <c r="U15" s="83">
        <v>3811806.1428025872</v>
      </c>
      <c r="V15" s="105">
        <v>-0.20051948797401686</v>
      </c>
      <c r="W15" s="83">
        <v>3103347.6527563357</v>
      </c>
      <c r="X15" s="105">
        <v>-1.8007304439482077E-2</v>
      </c>
      <c r="Y15" s="81">
        <v>14115105.844310118</v>
      </c>
      <c r="Z15" s="82">
        <v>531425.4342758134</v>
      </c>
      <c r="AA15" s="83">
        <v>2857515.8188558263</v>
      </c>
      <c r="AB15" s="83">
        <v>189948.90793577416</v>
      </c>
      <c r="AC15" s="84">
        <v>2.9632123293593349</v>
      </c>
      <c r="AD15" s="84">
        <v>2.751156899655919</v>
      </c>
      <c r="AE15" s="105">
        <v>7.707863907359741E-2</v>
      </c>
      <c r="AF15" s="84">
        <v>2.7323560885091243</v>
      </c>
      <c r="AG15" s="105">
        <v>8.448980783327345E-2</v>
      </c>
      <c r="AH15" s="84">
        <v>2.5826669548198837</v>
      </c>
      <c r="AI15" s="105">
        <v>0.14734589523022357</v>
      </c>
      <c r="AJ15" s="84">
        <v>4.8061364418173067</v>
      </c>
      <c r="AK15" s="84">
        <v>4.5301078279592639</v>
      </c>
      <c r="AL15" s="105">
        <v>6.0932018473032451E-2</v>
      </c>
      <c r="AM15" s="84">
        <v>4.5543602108197172</v>
      </c>
      <c r="AN15" s="105">
        <v>5.5282458862048051E-2</v>
      </c>
      <c r="AO15" s="84">
        <v>4.4009792295971319</v>
      </c>
      <c r="AP15" s="105">
        <v>9.2060696286735952E-2</v>
      </c>
    </row>
    <row r="16" spans="1:42" s="2" customFormat="1" x14ac:dyDescent="0.25">
      <c r="A16" s="80" t="s">
        <v>385</v>
      </c>
      <c r="B16" s="80" t="s">
        <v>331</v>
      </c>
      <c r="C16" s="80" t="s">
        <v>386</v>
      </c>
      <c r="D16" s="81">
        <v>11029185.578815432</v>
      </c>
      <c r="E16" s="81">
        <v>11196816.381729685</v>
      </c>
      <c r="F16" s="105">
        <v>-1.4971291588543215E-2</v>
      </c>
      <c r="G16" s="81">
        <v>12656159.063242998</v>
      </c>
      <c r="H16" s="105">
        <v>-0.12855191502394661</v>
      </c>
      <c r="I16" s="81">
        <v>9669654.6213030778</v>
      </c>
      <c r="J16" s="105">
        <v>0.14059767496940287</v>
      </c>
      <c r="K16" s="83">
        <v>4035277.8495010356</v>
      </c>
      <c r="L16" s="83">
        <v>4482283.6463189889</v>
      </c>
      <c r="M16" s="105">
        <v>-9.9727244433772136E-2</v>
      </c>
      <c r="N16" s="83">
        <v>5169447.7770638783</v>
      </c>
      <c r="O16" s="105">
        <v>-0.21939866238614442</v>
      </c>
      <c r="P16" s="83">
        <v>4155947.3050312214</v>
      </c>
      <c r="Q16" s="105">
        <v>-2.9035367071209579E-2</v>
      </c>
      <c r="R16" s="83">
        <v>2414348.4812277597</v>
      </c>
      <c r="S16" s="83">
        <v>2703209.860125036</v>
      </c>
      <c r="T16" s="105">
        <v>-0.10685865835215437</v>
      </c>
      <c r="U16" s="83">
        <v>3101857.0992647023</v>
      </c>
      <c r="V16" s="105">
        <v>-0.22164419444078098</v>
      </c>
      <c r="W16" s="83">
        <v>2423918.2821223522</v>
      </c>
      <c r="X16" s="105">
        <v>-3.9480707601302579E-3</v>
      </c>
      <c r="Y16" s="81">
        <v>10758489.494884476</v>
      </c>
      <c r="Z16" s="82">
        <v>270696.08393095538</v>
      </c>
      <c r="AA16" s="83">
        <v>2307538.1971615748</v>
      </c>
      <c r="AB16" s="83">
        <v>106810.28406618482</v>
      </c>
      <c r="AC16" s="84">
        <v>2.7331911184701192</v>
      </c>
      <c r="AD16" s="84">
        <v>2.4980160260328259</v>
      </c>
      <c r="AE16" s="105">
        <v>9.414474926759453E-2</v>
      </c>
      <c r="AF16" s="84">
        <v>2.4482613248162828</v>
      </c>
      <c r="AG16" s="105">
        <v>0.11638046591093273</v>
      </c>
      <c r="AH16" s="84">
        <v>2.3267028938497174</v>
      </c>
      <c r="AI16" s="105">
        <v>0.17470568575596443</v>
      </c>
      <c r="AJ16" s="84">
        <v>4.5681829547683197</v>
      </c>
      <c r="AK16" s="84">
        <v>4.1420448137947306</v>
      </c>
      <c r="AL16" s="105">
        <v>0.10288110344783621</v>
      </c>
      <c r="AM16" s="84">
        <v>4.0801876612056533</v>
      </c>
      <c r="AN16" s="105">
        <v>0.11960118849495976</v>
      </c>
      <c r="AO16" s="84">
        <v>3.9892659305479765</v>
      </c>
      <c r="AP16" s="105">
        <v>0.14511868456481206</v>
      </c>
    </row>
    <row r="17" spans="1:42" s="2" customFormat="1" x14ac:dyDescent="0.25">
      <c r="A17" s="80" t="s">
        <v>385</v>
      </c>
      <c r="B17" s="80" t="s">
        <v>332</v>
      </c>
      <c r="C17" s="80" t="s">
        <v>386</v>
      </c>
      <c r="D17" s="81">
        <v>16577878.675380446</v>
      </c>
      <c r="E17" s="81">
        <v>17496088.03206823</v>
      </c>
      <c r="F17" s="105">
        <v>-5.2480837716683673E-2</v>
      </c>
      <c r="G17" s="81">
        <v>20301605.857233629</v>
      </c>
      <c r="H17" s="105">
        <v>-0.18342032684702073</v>
      </c>
      <c r="I17" s="81">
        <v>15930887.121290144</v>
      </c>
      <c r="J17" s="105">
        <v>4.0612399621214983E-2</v>
      </c>
      <c r="K17" s="83">
        <v>5602560.2759408168</v>
      </c>
      <c r="L17" s="83">
        <v>6451635.747011913</v>
      </c>
      <c r="M17" s="105">
        <v>-0.13160623202640462</v>
      </c>
      <c r="N17" s="83">
        <v>7543404.0456150761</v>
      </c>
      <c r="O17" s="105">
        <v>-0.25729017800689824</v>
      </c>
      <c r="P17" s="83">
        <v>6213352.7061671801</v>
      </c>
      <c r="Q17" s="105">
        <v>-9.8303196214840613E-2</v>
      </c>
      <c r="R17" s="83">
        <v>3515787.0960076218</v>
      </c>
      <c r="S17" s="83">
        <v>4176373.7067950508</v>
      </c>
      <c r="T17" s="105">
        <v>-0.15817229423522136</v>
      </c>
      <c r="U17" s="83">
        <v>4922675.2689981908</v>
      </c>
      <c r="V17" s="105">
        <v>-0.28579747720732418</v>
      </c>
      <c r="W17" s="83">
        <v>3855249.7703072298</v>
      </c>
      <c r="X17" s="105">
        <v>-8.8052057460483488E-2</v>
      </c>
      <c r="Y17" s="81">
        <v>16175833.321289299</v>
      </c>
      <c r="Z17" s="82">
        <v>402045.35409114638</v>
      </c>
      <c r="AA17" s="83">
        <v>3355132.2344669783</v>
      </c>
      <c r="AB17" s="83">
        <v>160654.8615406437</v>
      </c>
      <c r="AC17" s="84">
        <v>2.9589826541574484</v>
      </c>
      <c r="AD17" s="84">
        <v>2.7118840427672279</v>
      </c>
      <c r="AE17" s="105">
        <v>9.1116953193204786E-2</v>
      </c>
      <c r="AF17" s="84">
        <v>2.6913056405926974</v>
      </c>
      <c r="AG17" s="105">
        <v>9.9459908799433658E-2</v>
      </c>
      <c r="AH17" s="84">
        <v>2.5639759844113859</v>
      </c>
      <c r="AI17" s="105">
        <v>0.15406020654937788</v>
      </c>
      <c r="AJ17" s="84">
        <v>4.7152680815643189</v>
      </c>
      <c r="AK17" s="84">
        <v>4.1893013557674967</v>
      </c>
      <c r="AL17" s="105">
        <v>0.12554998581630156</v>
      </c>
      <c r="AM17" s="84">
        <v>4.1241001585231905</v>
      </c>
      <c r="AN17" s="105">
        <v>0.14334470558853285</v>
      </c>
      <c r="AO17" s="84">
        <v>4.1322581078892302</v>
      </c>
      <c r="AP17" s="105">
        <v>0.14108750190652827</v>
      </c>
    </row>
    <row r="18" spans="1:42" s="2" customFormat="1" x14ac:dyDescent="0.25">
      <c r="A18" s="80" t="s">
        <v>385</v>
      </c>
      <c r="B18" s="80" t="s">
        <v>333</v>
      </c>
      <c r="C18" s="80" t="s">
        <v>386</v>
      </c>
      <c r="D18" s="81">
        <v>6208793.4606382241</v>
      </c>
      <c r="E18" s="81">
        <v>6414164.6071992908</v>
      </c>
      <c r="F18" s="105">
        <v>-3.2018377939748696E-2</v>
      </c>
      <c r="G18" s="81">
        <v>7338125.8851783443</v>
      </c>
      <c r="H18" s="105">
        <v>-0.15389929829647139</v>
      </c>
      <c r="I18" s="81">
        <v>5791405.6485957894</v>
      </c>
      <c r="J18" s="105">
        <v>7.2070208403315086E-2</v>
      </c>
      <c r="K18" s="83">
        <v>2139161.7231866322</v>
      </c>
      <c r="L18" s="83">
        <v>2349804.142659653</v>
      </c>
      <c r="M18" s="105">
        <v>-8.964254324388192E-2</v>
      </c>
      <c r="N18" s="83">
        <v>2758883.2939054165</v>
      </c>
      <c r="O18" s="105">
        <v>-0.22462768616845682</v>
      </c>
      <c r="P18" s="83">
        <v>2232154.8741132542</v>
      </c>
      <c r="Q18" s="105">
        <v>-4.1660707330428655E-2</v>
      </c>
      <c r="R18" s="83">
        <v>1299880.8825482063</v>
      </c>
      <c r="S18" s="83">
        <v>1429201.4205439095</v>
      </c>
      <c r="T18" s="105">
        <v>-9.0484473452655756E-2</v>
      </c>
      <c r="U18" s="83">
        <v>1652831.8833209116</v>
      </c>
      <c r="V18" s="105">
        <v>-0.2135431947643382</v>
      </c>
      <c r="W18" s="83">
        <v>1315260.8858231523</v>
      </c>
      <c r="X18" s="105">
        <v>-1.1693500081028013E-2</v>
      </c>
      <c r="Y18" s="81">
        <v>5956380.5938762641</v>
      </c>
      <c r="Z18" s="82">
        <v>252412.86676195991</v>
      </c>
      <c r="AA18" s="83">
        <v>1220485.9216201603</v>
      </c>
      <c r="AB18" s="83">
        <v>79394.960928045926</v>
      </c>
      <c r="AC18" s="84">
        <v>2.9024422947271176</v>
      </c>
      <c r="AD18" s="84">
        <v>2.7296592472338332</v>
      </c>
      <c r="AE18" s="105">
        <v>6.3298394357602775E-2</v>
      </c>
      <c r="AF18" s="84">
        <v>2.6598174346079895</v>
      </c>
      <c r="AG18" s="105">
        <v>9.1218614090664743E-2</v>
      </c>
      <c r="AH18" s="84">
        <v>2.5945357626210783</v>
      </c>
      <c r="AI18" s="105">
        <v>0.11867500018384128</v>
      </c>
      <c r="AJ18" s="84">
        <v>4.7764326285550789</v>
      </c>
      <c r="AK18" s="84">
        <v>4.4879360704513287</v>
      </c>
      <c r="AL18" s="105">
        <v>6.4282679961334119E-2</v>
      </c>
      <c r="AM18" s="84">
        <v>4.4397291456130414</v>
      </c>
      <c r="AN18" s="105">
        <v>7.5838744188874416E-2</v>
      </c>
      <c r="AO18" s="84">
        <v>4.4032371912065607</v>
      </c>
      <c r="AP18" s="105">
        <v>8.4754788611843199E-2</v>
      </c>
    </row>
    <row r="19" spans="1:42" s="2" customFormat="1" x14ac:dyDescent="0.25">
      <c r="A19" s="80" t="s">
        <v>385</v>
      </c>
      <c r="B19" s="80" t="s">
        <v>334</v>
      </c>
      <c r="C19" s="80" t="s">
        <v>386</v>
      </c>
      <c r="D19" s="81">
        <v>7078767.8539312826</v>
      </c>
      <c r="E19" s="81">
        <v>7652928.5462730071</v>
      </c>
      <c r="F19" s="105">
        <v>-7.5024964478642875E-2</v>
      </c>
      <c r="G19" s="81">
        <v>8312445.4625634365</v>
      </c>
      <c r="H19" s="105">
        <v>-0.14841331761973517</v>
      </c>
      <c r="I19" s="81">
        <v>6633673.7002852317</v>
      </c>
      <c r="J19" s="105">
        <v>6.7096178340353557E-2</v>
      </c>
      <c r="K19" s="83">
        <v>2599037.8663809891</v>
      </c>
      <c r="L19" s="83">
        <v>2955498.713460058</v>
      </c>
      <c r="M19" s="105">
        <v>-0.12060937311718653</v>
      </c>
      <c r="N19" s="83">
        <v>3261584.6803464266</v>
      </c>
      <c r="O19" s="105">
        <v>-0.20313647471972598</v>
      </c>
      <c r="P19" s="83">
        <v>2719010.5364369289</v>
      </c>
      <c r="Q19" s="105">
        <v>-4.4123650294182207E-2</v>
      </c>
      <c r="R19" s="83">
        <v>1703821.6339180432</v>
      </c>
      <c r="S19" s="83">
        <v>1905050.8807000918</v>
      </c>
      <c r="T19" s="105">
        <v>-0.10562932928494717</v>
      </c>
      <c r="U19" s="83">
        <v>2075094.9662433518</v>
      </c>
      <c r="V19" s="105">
        <v>-0.17891871859601841</v>
      </c>
      <c r="W19" s="83">
        <v>1700824.9728831039</v>
      </c>
      <c r="X19" s="105">
        <v>1.7618867800721684E-3</v>
      </c>
      <c r="Y19" s="81">
        <v>6978284.0333545031</v>
      </c>
      <c r="Z19" s="82">
        <v>100483.8205767796</v>
      </c>
      <c r="AA19" s="83">
        <v>1669972.0454613946</v>
      </c>
      <c r="AB19" s="83">
        <v>33849.588456648729</v>
      </c>
      <c r="AC19" s="84">
        <v>2.72361089674621</v>
      </c>
      <c r="AD19" s="84">
        <v>2.5893865260098794</v>
      </c>
      <c r="AE19" s="105">
        <v>5.183635945737463E-2</v>
      </c>
      <c r="AF19" s="84">
        <v>2.5485910308116044</v>
      </c>
      <c r="AG19" s="105">
        <v>6.8673186014811538E-2</v>
      </c>
      <c r="AH19" s="84">
        <v>2.4397381368658437</v>
      </c>
      <c r="AI19" s="105">
        <v>0.11635378223215269</v>
      </c>
      <c r="AJ19" s="84">
        <v>4.1546413738468724</v>
      </c>
      <c r="AK19" s="84">
        <v>4.0171780312033523</v>
      </c>
      <c r="AL19" s="105">
        <v>3.4218882403462401E-2</v>
      </c>
      <c r="AM19" s="84">
        <v>4.0058144797160162</v>
      </c>
      <c r="AN19" s="105">
        <v>3.7152717601991125E-2</v>
      </c>
      <c r="AO19" s="84">
        <v>3.9002682851253958</v>
      </c>
      <c r="AP19" s="105">
        <v>6.5219382392639261E-2</v>
      </c>
    </row>
    <row r="20" spans="1:42" s="2" customFormat="1" x14ac:dyDescent="0.25">
      <c r="A20" s="80" t="s">
        <v>385</v>
      </c>
      <c r="B20" s="80" t="s">
        <v>335</v>
      </c>
      <c r="C20" s="80" t="s">
        <v>386</v>
      </c>
      <c r="D20" s="81">
        <v>12188883.540581172</v>
      </c>
      <c r="E20" s="81">
        <v>12868295.154259391</v>
      </c>
      <c r="F20" s="105">
        <v>-5.2797329058257909E-2</v>
      </c>
      <c r="G20" s="81">
        <v>14547744.16143303</v>
      </c>
      <c r="H20" s="105">
        <v>-0.16214614408090453</v>
      </c>
      <c r="I20" s="81">
        <v>10995675.755789347</v>
      </c>
      <c r="J20" s="105">
        <v>0.10851609408031043</v>
      </c>
      <c r="K20" s="83">
        <v>4546050.543428069</v>
      </c>
      <c r="L20" s="83">
        <v>5031096.1575747859</v>
      </c>
      <c r="M20" s="105">
        <v>-9.640952964423774E-2</v>
      </c>
      <c r="N20" s="83">
        <v>5737352.4461227274</v>
      </c>
      <c r="O20" s="105">
        <v>-0.20763965851526761</v>
      </c>
      <c r="P20" s="83">
        <v>4514142.7451235978</v>
      </c>
      <c r="Q20" s="105">
        <v>7.0684070278769062E-3</v>
      </c>
      <c r="R20" s="83">
        <v>3243815.2121385834</v>
      </c>
      <c r="S20" s="83">
        <v>3485524.4867659449</v>
      </c>
      <c r="T20" s="105">
        <v>-6.9346600646501888E-2</v>
      </c>
      <c r="U20" s="83">
        <v>4031565.2518423856</v>
      </c>
      <c r="V20" s="105">
        <v>-0.19539558223541295</v>
      </c>
      <c r="W20" s="83">
        <v>3167294.9152226793</v>
      </c>
      <c r="X20" s="105">
        <v>2.4159511180386666E-2</v>
      </c>
      <c r="Y20" s="81">
        <v>11048994.553983035</v>
      </c>
      <c r="Z20" s="82">
        <v>1139888.9865981382</v>
      </c>
      <c r="AA20" s="83">
        <v>2702317.321077012</v>
      </c>
      <c r="AB20" s="83">
        <v>541497.89106157154</v>
      </c>
      <c r="AC20" s="84">
        <v>2.6812028208093404</v>
      </c>
      <c r="AD20" s="84">
        <v>2.5577517803719512</v>
      </c>
      <c r="AE20" s="105">
        <v>4.8265449909856692E-2</v>
      </c>
      <c r="AF20" s="84">
        <v>2.5356197476179658</v>
      </c>
      <c r="AG20" s="105">
        <v>5.7415183537728585E-2</v>
      </c>
      <c r="AH20" s="84">
        <v>2.4358281021723172</v>
      </c>
      <c r="AI20" s="105">
        <v>0.10073564650074997</v>
      </c>
      <c r="AJ20" s="84">
        <v>3.7575764164892989</v>
      </c>
      <c r="AK20" s="84">
        <v>3.691925046895677</v>
      </c>
      <c r="AL20" s="105">
        <v>1.778242211304485E-2</v>
      </c>
      <c r="AM20" s="84">
        <v>3.608460548861228</v>
      </c>
      <c r="AN20" s="105">
        <v>4.1323956742475514E-2</v>
      </c>
      <c r="AO20" s="84">
        <v>3.4716299082039499</v>
      </c>
      <c r="AP20" s="105">
        <v>8.2366645018703499E-2</v>
      </c>
    </row>
    <row r="21" spans="1:42" s="2" customFormat="1" x14ac:dyDescent="0.25">
      <c r="A21" s="80" t="s">
        <v>385</v>
      </c>
      <c r="B21" s="80" t="s">
        <v>336</v>
      </c>
      <c r="C21" s="80" t="s">
        <v>386</v>
      </c>
      <c r="D21" s="81">
        <v>14497935.059416074</v>
      </c>
      <c r="E21" s="81">
        <v>14783969.31713908</v>
      </c>
      <c r="F21" s="105">
        <v>-1.9347595465542905E-2</v>
      </c>
      <c r="G21" s="81">
        <v>16529340.202148603</v>
      </c>
      <c r="H21" s="105">
        <v>-0.12289692860628958</v>
      </c>
      <c r="I21" s="81">
        <v>12865962.802135725</v>
      </c>
      <c r="J21" s="105">
        <v>0.12684416101447499</v>
      </c>
      <c r="K21" s="83">
        <v>4643704.3496726016</v>
      </c>
      <c r="L21" s="83">
        <v>5154377.2971330304</v>
      </c>
      <c r="M21" s="105">
        <v>-9.9075585278647627E-2</v>
      </c>
      <c r="N21" s="83">
        <v>5850124.6422828157</v>
      </c>
      <c r="O21" s="105">
        <v>-0.20622129721657501</v>
      </c>
      <c r="P21" s="83">
        <v>4941192.0970468363</v>
      </c>
      <c r="Q21" s="105">
        <v>-6.0205663234997868E-2</v>
      </c>
      <c r="R21" s="83">
        <v>2777425.3004048741</v>
      </c>
      <c r="S21" s="83">
        <v>3120363.4073807686</v>
      </c>
      <c r="T21" s="105">
        <v>-0.10990325875656787</v>
      </c>
      <c r="U21" s="83">
        <v>3511217.2341238442</v>
      </c>
      <c r="V21" s="105">
        <v>-0.2089850569732902</v>
      </c>
      <c r="W21" s="83">
        <v>2869669.6265361463</v>
      </c>
      <c r="X21" s="105">
        <v>-3.2144580434722812E-2</v>
      </c>
      <c r="Y21" s="81">
        <v>14303311.925005265</v>
      </c>
      <c r="Z21" s="82">
        <v>194623.13441080975</v>
      </c>
      <c r="AA21" s="83">
        <v>2705303.6671478706</v>
      </c>
      <c r="AB21" s="83">
        <v>72121.633257003428</v>
      </c>
      <c r="AC21" s="84">
        <v>3.1220624673141031</v>
      </c>
      <c r="AD21" s="84">
        <v>2.8682357663965004</v>
      </c>
      <c r="AE21" s="105">
        <v>8.8495758923087822E-2</v>
      </c>
      <c r="AF21" s="84">
        <v>2.8254680392072093</v>
      </c>
      <c r="AG21" s="105">
        <v>0.10497178661773657</v>
      </c>
      <c r="AH21" s="84">
        <v>2.6038175706273843</v>
      </c>
      <c r="AI21" s="105">
        <v>0.19903272123701385</v>
      </c>
      <c r="AJ21" s="84">
        <v>5.219918986589005</v>
      </c>
      <c r="AK21" s="84">
        <v>4.7378998491553057</v>
      </c>
      <c r="AL21" s="105">
        <v>0.10173687768424143</v>
      </c>
      <c r="AM21" s="84">
        <v>4.7075811890838981</v>
      </c>
      <c r="AN21" s="105">
        <v>0.10883249314810194</v>
      </c>
      <c r="AO21" s="84">
        <v>4.4834299680920662</v>
      </c>
      <c r="AP21" s="105">
        <v>0.16426910283832388</v>
      </c>
    </row>
    <row r="22" spans="1:42" s="2" customFormat="1" x14ac:dyDescent="0.25">
      <c r="A22" s="80" t="s">
        <v>385</v>
      </c>
      <c r="B22" s="80" t="s">
        <v>337</v>
      </c>
      <c r="C22" s="80" t="s">
        <v>386</v>
      </c>
      <c r="D22" s="81">
        <v>499454.87868966581</v>
      </c>
      <c r="E22" s="81">
        <v>531540.15887288807</v>
      </c>
      <c r="F22" s="105">
        <v>-6.0362852453628248E-2</v>
      </c>
      <c r="G22" s="81">
        <v>616885.17623830913</v>
      </c>
      <c r="H22" s="105">
        <v>-0.19036005738493994</v>
      </c>
      <c r="I22" s="81">
        <v>506160.82540511491</v>
      </c>
      <c r="J22" s="105">
        <v>-1.3248648213898961E-2</v>
      </c>
      <c r="K22" s="83">
        <v>173729.22408555998</v>
      </c>
      <c r="L22" s="83">
        <v>196532.90159341739</v>
      </c>
      <c r="M22" s="105">
        <v>-0.11602982158698863</v>
      </c>
      <c r="N22" s="83">
        <v>225311.88310603669</v>
      </c>
      <c r="O22" s="105">
        <v>-0.22893891928549898</v>
      </c>
      <c r="P22" s="83">
        <v>189353.4830074273</v>
      </c>
      <c r="Q22" s="105">
        <v>-8.251371283861976E-2</v>
      </c>
      <c r="R22" s="83">
        <v>107898.68853707721</v>
      </c>
      <c r="S22" s="83">
        <v>123299.05540043255</v>
      </c>
      <c r="T22" s="105">
        <v>-0.1249025534975941</v>
      </c>
      <c r="U22" s="83">
        <v>141027.72041038351</v>
      </c>
      <c r="V22" s="105">
        <v>-0.23491148957738592</v>
      </c>
      <c r="W22" s="83">
        <v>114100.59224114195</v>
      </c>
      <c r="X22" s="105">
        <v>-5.4354702129481847E-2</v>
      </c>
      <c r="Y22" s="81">
        <v>491852.1271220746</v>
      </c>
      <c r="Z22" s="82">
        <v>7602.7515675911982</v>
      </c>
      <c r="AA22" s="83">
        <v>104190.01542219121</v>
      </c>
      <c r="AB22" s="83">
        <v>3708.6731148859953</v>
      </c>
      <c r="AC22" s="84">
        <v>2.8749042155606994</v>
      </c>
      <c r="AD22" s="84">
        <v>2.7045861255970554</v>
      </c>
      <c r="AE22" s="105">
        <v>6.2973808950545149E-2</v>
      </c>
      <c r="AF22" s="84">
        <v>2.7379167389408816</v>
      </c>
      <c r="AG22" s="105">
        <v>5.0033470584211107E-2</v>
      </c>
      <c r="AH22" s="84">
        <v>2.6731001583174523</v>
      </c>
      <c r="AI22" s="105">
        <v>7.5494386776090744E-2</v>
      </c>
      <c r="AJ22" s="84">
        <v>4.6289244610979514</v>
      </c>
      <c r="AK22" s="84">
        <v>4.3109832199981586</v>
      </c>
      <c r="AL22" s="105">
        <v>7.3751444826994389E-2</v>
      </c>
      <c r="AM22" s="84">
        <v>4.3742122076653054</v>
      </c>
      <c r="AN22" s="105">
        <v>5.8230429009889374E-2</v>
      </c>
      <c r="AO22" s="84">
        <v>4.4360928849114725</v>
      </c>
      <c r="AP22" s="105">
        <v>4.3468786878281776E-2</v>
      </c>
    </row>
    <row r="23" spans="1:42" s="2" customFormat="1" x14ac:dyDescent="0.25">
      <c r="A23" s="80" t="s">
        <v>385</v>
      </c>
      <c r="B23" s="80" t="s">
        <v>338</v>
      </c>
      <c r="C23" s="80" t="s">
        <v>386</v>
      </c>
      <c r="D23" s="81">
        <v>1522169.263670424</v>
      </c>
      <c r="E23" s="81">
        <v>1554114.5439827289</v>
      </c>
      <c r="F23" s="105">
        <v>-2.0555293325058711E-2</v>
      </c>
      <c r="G23" s="81">
        <v>1857629.9332838701</v>
      </c>
      <c r="H23" s="105">
        <v>-0.18058530582591734</v>
      </c>
      <c r="I23" s="81">
        <v>1381268.6553429617</v>
      </c>
      <c r="J23" s="105">
        <v>0.10200811245693363</v>
      </c>
      <c r="K23" s="83">
        <v>553622.37697516149</v>
      </c>
      <c r="L23" s="83">
        <v>598121.08616027073</v>
      </c>
      <c r="M23" s="105">
        <v>-7.4397492773203289E-2</v>
      </c>
      <c r="N23" s="83">
        <v>711464.84448745195</v>
      </c>
      <c r="O23" s="105">
        <v>-0.2218556106254303</v>
      </c>
      <c r="P23" s="83">
        <v>564435.10588111007</v>
      </c>
      <c r="Q23" s="105">
        <v>-1.9156726421311786E-2</v>
      </c>
      <c r="R23" s="83">
        <v>378674.74867799971</v>
      </c>
      <c r="S23" s="83">
        <v>399641.01924341911</v>
      </c>
      <c r="T23" s="105">
        <v>-5.2462759216037734E-2</v>
      </c>
      <c r="U23" s="83">
        <v>477834.58402174001</v>
      </c>
      <c r="V23" s="105">
        <v>-0.20751916805425041</v>
      </c>
      <c r="W23" s="83">
        <v>374207.43068072497</v>
      </c>
      <c r="X23" s="105">
        <v>1.1938079340509613E-2</v>
      </c>
      <c r="Y23" s="80"/>
      <c r="Z23" s="80"/>
      <c r="AA23" s="80"/>
      <c r="AB23" s="80"/>
      <c r="AC23" s="84">
        <v>2.7494720715357155</v>
      </c>
      <c r="AD23" s="84">
        <v>2.5983276295433813</v>
      </c>
      <c r="AE23" s="105">
        <v>5.8169893693850956E-2</v>
      </c>
      <c r="AF23" s="84">
        <v>2.6109932875490562</v>
      </c>
      <c r="AG23" s="105">
        <v>5.3036821138919707E-2</v>
      </c>
      <c r="AH23" s="84">
        <v>2.4471699951879065</v>
      </c>
      <c r="AI23" s="105">
        <v>0.12353129408347323</v>
      </c>
      <c r="AJ23" s="84">
        <v>4.0197274019049454</v>
      </c>
      <c r="AK23" s="84">
        <v>3.8887763496472476</v>
      </c>
      <c r="AL23" s="105">
        <v>3.3674102206874508E-2</v>
      </c>
      <c r="AM23" s="84">
        <v>3.8876004278488008</v>
      </c>
      <c r="AN23" s="105">
        <v>3.3986768061258013E-2</v>
      </c>
      <c r="AO23" s="84">
        <v>3.6911844664075222</v>
      </c>
      <c r="AP23" s="105">
        <v>8.9007455056067816E-2</v>
      </c>
    </row>
    <row r="24" spans="1:42" s="2" customFormat="1" x14ac:dyDescent="0.25">
      <c r="A24" s="80" t="s">
        <v>385</v>
      </c>
      <c r="B24" s="80" t="s">
        <v>339</v>
      </c>
      <c r="C24" s="80" t="s">
        <v>386</v>
      </c>
      <c r="D24" s="81">
        <v>2534544.9643685985</v>
      </c>
      <c r="E24" s="81">
        <v>2633928.5746232141</v>
      </c>
      <c r="F24" s="105">
        <v>-3.7732082491581026E-2</v>
      </c>
      <c r="G24" s="81">
        <v>3006738.2315790905</v>
      </c>
      <c r="H24" s="105">
        <v>-0.15704502049801111</v>
      </c>
      <c r="I24" s="81">
        <v>2296368.0605204236</v>
      </c>
      <c r="J24" s="105">
        <v>0.10371895862120516</v>
      </c>
      <c r="K24" s="83">
        <v>905772.4764995497</v>
      </c>
      <c r="L24" s="83">
        <v>1010873.223188499</v>
      </c>
      <c r="M24" s="105">
        <v>-0.10397025490243005</v>
      </c>
      <c r="N24" s="83">
        <v>1182540.0535724002</v>
      </c>
      <c r="O24" s="105">
        <v>-0.23404499174192719</v>
      </c>
      <c r="P24" s="83">
        <v>942214.38844734128</v>
      </c>
      <c r="Q24" s="105">
        <v>-3.8676879057051521E-2</v>
      </c>
      <c r="R24" s="83">
        <v>526707.61781064922</v>
      </c>
      <c r="S24" s="83">
        <v>603535.92884519033</v>
      </c>
      <c r="T24" s="105">
        <v>-0.12729699652106033</v>
      </c>
      <c r="U24" s="83">
        <v>710555.33268871123</v>
      </c>
      <c r="V24" s="105">
        <v>-0.25873806925407211</v>
      </c>
      <c r="W24" s="83">
        <v>539411.21752369136</v>
      </c>
      <c r="X24" s="105">
        <v>-2.3550863052795513E-2</v>
      </c>
      <c r="Y24" s="81">
        <v>2471079.8638513559</v>
      </c>
      <c r="Z24" s="82">
        <v>63465.10051724263</v>
      </c>
      <c r="AA24" s="83">
        <v>507102.89204087283</v>
      </c>
      <c r="AB24" s="83">
        <v>19604.725769776403</v>
      </c>
      <c r="AC24" s="84">
        <v>2.7982137127456186</v>
      </c>
      <c r="AD24" s="84">
        <v>2.6055973332791127</v>
      </c>
      <c r="AE24" s="105">
        <v>7.3924077602620403E-2</v>
      </c>
      <c r="AF24" s="84">
        <v>2.5426100557827787</v>
      </c>
      <c r="AG24" s="105">
        <v>0.10052806028258576</v>
      </c>
      <c r="AH24" s="84">
        <v>2.4372033463685145</v>
      </c>
      <c r="AI24" s="105">
        <v>0.14812484436927156</v>
      </c>
      <c r="AJ24" s="84">
        <v>4.8120529847353843</v>
      </c>
      <c r="AK24" s="84">
        <v>4.3641620137892874</v>
      </c>
      <c r="AL24" s="105">
        <v>0.10262931796090792</v>
      </c>
      <c r="AM24" s="84">
        <v>4.2315328493865785</v>
      </c>
      <c r="AN24" s="105">
        <v>0.13718908868519375</v>
      </c>
      <c r="AO24" s="84">
        <v>4.2571752049623726</v>
      </c>
      <c r="AP24" s="105">
        <v>0.13033942768580889</v>
      </c>
    </row>
    <row r="25" spans="1:42" s="2" customFormat="1" x14ac:dyDescent="0.25">
      <c r="A25" s="80" t="s">
        <v>385</v>
      </c>
      <c r="B25" s="80" t="s">
        <v>340</v>
      </c>
      <c r="C25" s="80" t="s">
        <v>386</v>
      </c>
      <c r="D25" s="81">
        <v>837658.30793969403</v>
      </c>
      <c r="E25" s="81">
        <v>866957.1309471667</v>
      </c>
      <c r="F25" s="105">
        <v>-3.3795007805591457E-2</v>
      </c>
      <c r="G25" s="81">
        <v>977327.01560680149</v>
      </c>
      <c r="H25" s="105">
        <v>-0.14290887843757202</v>
      </c>
      <c r="I25" s="81">
        <v>789770.86486186972</v>
      </c>
      <c r="J25" s="105">
        <v>6.0634603286106009E-2</v>
      </c>
      <c r="K25" s="83">
        <v>314025.67076984281</v>
      </c>
      <c r="L25" s="83">
        <v>341383.71137593465</v>
      </c>
      <c r="M25" s="105">
        <v>-8.0138681766116659E-2</v>
      </c>
      <c r="N25" s="83">
        <v>403810.47758253291</v>
      </c>
      <c r="O25" s="105">
        <v>-0.22234392567077316</v>
      </c>
      <c r="P25" s="83">
        <v>323872.45128129359</v>
      </c>
      <c r="Q25" s="105">
        <v>-3.0403266694945089E-2</v>
      </c>
      <c r="R25" s="83">
        <v>216527.34267653839</v>
      </c>
      <c r="S25" s="83">
        <v>236255.45920463969</v>
      </c>
      <c r="T25" s="105">
        <v>-8.3503325571889539E-2</v>
      </c>
      <c r="U25" s="83">
        <v>273721.23440216057</v>
      </c>
      <c r="V25" s="105">
        <v>-0.20894941472312287</v>
      </c>
      <c r="W25" s="83">
        <v>215599.07552999354</v>
      </c>
      <c r="X25" s="105">
        <v>4.305524707204569E-3</v>
      </c>
      <c r="Y25" s="80"/>
      <c r="Z25" s="80"/>
      <c r="AA25" s="80"/>
      <c r="AB25" s="80"/>
      <c r="AC25" s="84">
        <v>2.6674835400754056</v>
      </c>
      <c r="AD25" s="84">
        <v>2.5395386541816172</v>
      </c>
      <c r="AE25" s="105">
        <v>5.0381153160678885E-2</v>
      </c>
      <c r="AF25" s="84">
        <v>2.4202616570469009</v>
      </c>
      <c r="AG25" s="105">
        <v>0.10214675851624827</v>
      </c>
      <c r="AH25" s="84">
        <v>2.438524368890914</v>
      </c>
      <c r="AI25" s="105">
        <v>9.3892508971983937E-2</v>
      </c>
      <c r="AJ25" s="84">
        <v>3.8686029098460724</v>
      </c>
      <c r="AK25" s="84">
        <v>3.6695750179310185</v>
      </c>
      <c r="AL25" s="105">
        <v>5.4237313842208867E-2</v>
      </c>
      <c r="AM25" s="84">
        <v>3.5705195387613928</v>
      </c>
      <c r="AN25" s="105">
        <v>8.3484593165980586E-2</v>
      </c>
      <c r="AO25" s="84">
        <v>3.6631458781556741</v>
      </c>
      <c r="AP25" s="105">
        <v>5.6087592065495934E-2</v>
      </c>
    </row>
    <row r="26" spans="1:42" s="2" customFormat="1" x14ac:dyDescent="0.25">
      <c r="A26" s="80" t="s">
        <v>385</v>
      </c>
      <c r="B26" s="80" t="s">
        <v>341</v>
      </c>
      <c r="C26" s="80" t="s">
        <v>386</v>
      </c>
      <c r="D26" s="81">
        <v>280558.32887972833</v>
      </c>
      <c r="E26" s="81">
        <v>294454.2241100776</v>
      </c>
      <c r="F26" s="105">
        <v>-4.7192039008258489E-2</v>
      </c>
      <c r="G26" s="81">
        <v>333123.49264321092</v>
      </c>
      <c r="H26" s="105">
        <v>-0.15779482661639255</v>
      </c>
      <c r="I26" s="81">
        <v>253369.64259718658</v>
      </c>
      <c r="J26" s="105">
        <v>0.10730838155606118</v>
      </c>
      <c r="K26" s="83">
        <v>90813.483099866105</v>
      </c>
      <c r="L26" s="83">
        <v>101312.25221298411</v>
      </c>
      <c r="M26" s="105">
        <v>-0.10362783260455924</v>
      </c>
      <c r="N26" s="83">
        <v>111386.0151557997</v>
      </c>
      <c r="O26" s="105">
        <v>-0.18469582583736424</v>
      </c>
      <c r="P26" s="83">
        <v>94250.311084738263</v>
      </c>
      <c r="Q26" s="105">
        <v>-3.6464898049855615E-2</v>
      </c>
      <c r="R26" s="83">
        <v>52322.672169154379</v>
      </c>
      <c r="S26" s="83">
        <v>59293.533820057455</v>
      </c>
      <c r="T26" s="105">
        <v>-0.11756529256728186</v>
      </c>
      <c r="U26" s="83">
        <v>66779.552297879913</v>
      </c>
      <c r="V26" s="105">
        <v>-0.21648662848529615</v>
      </c>
      <c r="W26" s="83">
        <v>53923.112238973925</v>
      </c>
      <c r="X26" s="105">
        <v>-2.9680038917761099E-2</v>
      </c>
      <c r="Y26" s="80"/>
      <c r="Z26" s="80"/>
      <c r="AA26" s="80"/>
      <c r="AB26" s="80"/>
      <c r="AC26" s="84">
        <v>3.0893906863059413</v>
      </c>
      <c r="AD26" s="84">
        <v>2.9064029046660611</v>
      </c>
      <c r="AE26" s="105">
        <v>6.2960225282635077E-2</v>
      </c>
      <c r="AF26" s="84">
        <v>2.9907120043504465</v>
      </c>
      <c r="AG26" s="105">
        <v>3.2995046601595739E-2</v>
      </c>
      <c r="AH26" s="84">
        <v>2.6882631970242286</v>
      </c>
      <c r="AI26" s="105">
        <v>0.1492143662591299</v>
      </c>
      <c r="AJ26" s="84">
        <v>5.3620795201879048</v>
      </c>
      <c r="AK26" s="84">
        <v>4.9660427560900651</v>
      </c>
      <c r="AL26" s="105">
        <v>7.9748963822786942E-2</v>
      </c>
      <c r="AM26" s="84">
        <v>4.9884055999247359</v>
      </c>
      <c r="AN26" s="105">
        <v>7.4908487848062491E-2</v>
      </c>
      <c r="AO26" s="84">
        <v>4.6987206798137846</v>
      </c>
      <c r="AP26" s="105">
        <v>0.14117860702466992</v>
      </c>
    </row>
    <row r="27" spans="1:42" s="2" customFormat="1" x14ac:dyDescent="0.25">
      <c r="A27" s="80" t="s">
        <v>385</v>
      </c>
      <c r="B27" s="80" t="s">
        <v>342</v>
      </c>
      <c r="C27" s="80" t="s">
        <v>386</v>
      </c>
      <c r="D27" s="81">
        <v>1453166.4783498691</v>
      </c>
      <c r="E27" s="81">
        <v>1600200.8816764748</v>
      </c>
      <c r="F27" s="105">
        <v>-9.1884965825392406E-2</v>
      </c>
      <c r="G27" s="81">
        <v>1930502.466218183</v>
      </c>
      <c r="H27" s="105">
        <v>-0.24725997310089215</v>
      </c>
      <c r="I27" s="81">
        <v>1483374.7251987599</v>
      </c>
      <c r="J27" s="105">
        <v>-2.0364541970231517E-2</v>
      </c>
      <c r="K27" s="83">
        <v>502012.62051545561</v>
      </c>
      <c r="L27" s="83">
        <v>576739.43314092001</v>
      </c>
      <c r="M27" s="105">
        <v>-0.12956771868103861</v>
      </c>
      <c r="N27" s="83">
        <v>717032.52444427507</v>
      </c>
      <c r="O27" s="105">
        <v>-0.29987468712868681</v>
      </c>
      <c r="P27" s="83">
        <v>585629.32307997753</v>
      </c>
      <c r="Q27" s="105">
        <v>-0.142780935429872</v>
      </c>
      <c r="R27" s="83">
        <v>308134.23764824838</v>
      </c>
      <c r="S27" s="83">
        <v>369299.35726914054</v>
      </c>
      <c r="T27" s="105">
        <v>-0.16562476597086473</v>
      </c>
      <c r="U27" s="83">
        <v>466533.78560791805</v>
      </c>
      <c r="V27" s="105">
        <v>-0.33952428065475843</v>
      </c>
      <c r="W27" s="83">
        <v>349259.35310612555</v>
      </c>
      <c r="X27" s="105">
        <v>-0.11774950360565128</v>
      </c>
      <c r="Y27" s="80"/>
      <c r="Z27" s="80"/>
      <c r="AA27" s="80"/>
      <c r="AB27" s="80"/>
      <c r="AC27" s="84">
        <v>2.8946811672937414</v>
      </c>
      <c r="AD27" s="84">
        <v>2.7745647162736713</v>
      </c>
      <c r="AE27" s="105">
        <v>4.329199831438435E-2</v>
      </c>
      <c r="AF27" s="84">
        <v>2.6923499289162498</v>
      </c>
      <c r="AG27" s="105">
        <v>7.5150423874854877E-2</v>
      </c>
      <c r="AH27" s="84">
        <v>2.5329584205198348</v>
      </c>
      <c r="AI27" s="105">
        <v>0.14280642897393903</v>
      </c>
      <c r="AJ27" s="84">
        <v>4.7160175689685477</v>
      </c>
      <c r="AK27" s="84">
        <v>4.3330724794905864</v>
      </c>
      <c r="AL27" s="105">
        <v>8.8377263775421988E-2</v>
      </c>
      <c r="AM27" s="84">
        <v>4.1379692656184304</v>
      </c>
      <c r="AN27" s="105">
        <v>0.13969371598600469</v>
      </c>
      <c r="AO27" s="84">
        <v>4.2472011472460789</v>
      </c>
      <c r="AP27" s="105">
        <v>0.1103824390390489</v>
      </c>
    </row>
    <row r="28" spans="1:42" s="2" customFormat="1" x14ac:dyDescent="0.25">
      <c r="A28" s="80" t="s">
        <v>385</v>
      </c>
      <c r="B28" s="80" t="s">
        <v>343</v>
      </c>
      <c r="C28" s="80" t="s">
        <v>386</v>
      </c>
      <c r="D28" s="81">
        <v>1007880.1272889911</v>
      </c>
      <c r="E28" s="81">
        <v>1038607.8337191963</v>
      </c>
      <c r="F28" s="105">
        <v>-2.9585475318601204E-2</v>
      </c>
      <c r="G28" s="81">
        <v>1167335.6044196081</v>
      </c>
      <c r="H28" s="105">
        <v>-0.13659780146078665</v>
      </c>
      <c r="I28" s="81">
        <v>946275.48562196491</v>
      </c>
      <c r="J28" s="105">
        <v>6.510222720874452E-2</v>
      </c>
      <c r="K28" s="83">
        <v>306321.76248419122</v>
      </c>
      <c r="L28" s="83">
        <v>355518.83742420573</v>
      </c>
      <c r="M28" s="105">
        <v>-0.13838106384588694</v>
      </c>
      <c r="N28" s="83">
        <v>406745.91628584074</v>
      </c>
      <c r="O28" s="105">
        <v>-0.24689652626057695</v>
      </c>
      <c r="P28" s="83">
        <v>352522.76067460992</v>
      </c>
      <c r="Q28" s="105">
        <v>-0.13105819919827458</v>
      </c>
      <c r="R28" s="83">
        <v>214872.74548349241</v>
      </c>
      <c r="S28" s="83">
        <v>247333.67250320292</v>
      </c>
      <c r="T28" s="105">
        <v>-0.13124346026637415</v>
      </c>
      <c r="U28" s="83">
        <v>285462.60747639858</v>
      </c>
      <c r="V28" s="105">
        <v>-0.24728234151908102</v>
      </c>
      <c r="W28" s="83">
        <v>235492.90913009684</v>
      </c>
      <c r="X28" s="105">
        <v>-8.7561717772202327E-2</v>
      </c>
      <c r="Y28" s="80"/>
      <c r="Z28" s="80"/>
      <c r="AA28" s="80"/>
      <c r="AB28" s="80"/>
      <c r="AC28" s="84">
        <v>3.2902661538486226</v>
      </c>
      <c r="AD28" s="84">
        <v>2.9213862231438599</v>
      </c>
      <c r="AE28" s="105">
        <v>0.12626879930575949</v>
      </c>
      <c r="AF28" s="84">
        <v>2.8699381055353066</v>
      </c>
      <c r="AG28" s="105">
        <v>0.14645892449827436</v>
      </c>
      <c r="AH28" s="84">
        <v>2.6842961396623357</v>
      </c>
      <c r="AI28" s="105">
        <v>0.22574633447951589</v>
      </c>
      <c r="AJ28" s="84">
        <v>4.6905908193294872</v>
      </c>
      <c r="AK28" s="84">
        <v>4.1992172889671808</v>
      </c>
      <c r="AL28" s="105">
        <v>0.1170155046878182</v>
      </c>
      <c r="AM28" s="84">
        <v>4.0892767523540572</v>
      </c>
      <c r="AN28" s="105">
        <v>0.14704655698083383</v>
      </c>
      <c r="AO28" s="84">
        <v>4.0182759180201044</v>
      </c>
      <c r="AP28" s="105">
        <v>0.1673142698574685</v>
      </c>
    </row>
    <row r="29" spans="1:42" s="2" customFormat="1" x14ac:dyDescent="0.25">
      <c r="A29" s="80" t="s">
        <v>385</v>
      </c>
      <c r="B29" s="80" t="s">
        <v>344</v>
      </c>
      <c r="C29" s="80" t="s">
        <v>386</v>
      </c>
      <c r="D29" s="81">
        <v>854062.2816317284</v>
      </c>
      <c r="E29" s="81">
        <v>838218.92607282277</v>
      </c>
      <c r="F29" s="105">
        <v>1.8901214308216653E-2</v>
      </c>
      <c r="G29" s="81">
        <v>911974.23037381016</v>
      </c>
      <c r="H29" s="105">
        <v>-6.3501738111990474E-2</v>
      </c>
      <c r="I29" s="81">
        <v>698797.13471436384</v>
      </c>
      <c r="J29" s="105">
        <v>0.22218915791752611</v>
      </c>
      <c r="K29" s="83">
        <v>333897.49788366939</v>
      </c>
      <c r="L29" s="83">
        <v>374168.80846893811</v>
      </c>
      <c r="M29" s="105">
        <v>-0.10762872177949559</v>
      </c>
      <c r="N29" s="83">
        <v>407590.39960285672</v>
      </c>
      <c r="O29" s="105">
        <v>-0.18080136772355623</v>
      </c>
      <c r="P29" s="83">
        <v>323029.45918046852</v>
      </c>
      <c r="Q29" s="105">
        <v>3.3644110140212229E-2</v>
      </c>
      <c r="R29" s="83">
        <v>195958.17900383135</v>
      </c>
      <c r="S29" s="83">
        <v>221331.23968263209</v>
      </c>
      <c r="T29" s="105">
        <v>-0.11463840673907259</v>
      </c>
      <c r="U29" s="83">
        <v>245739.18732933435</v>
      </c>
      <c r="V29" s="105">
        <v>-0.20257659702759404</v>
      </c>
      <c r="W29" s="83">
        <v>189454.47601628053</v>
      </c>
      <c r="X29" s="105">
        <v>3.4328579214945171E-2</v>
      </c>
      <c r="Y29" s="80"/>
      <c r="Z29" s="80"/>
      <c r="AA29" s="80"/>
      <c r="AB29" s="80"/>
      <c r="AC29" s="84">
        <v>2.5578576869997556</v>
      </c>
      <c r="AD29" s="84">
        <v>2.2402159322224962</v>
      </c>
      <c r="AE29" s="105">
        <v>0.14179068642821863</v>
      </c>
      <c r="AF29" s="84">
        <v>2.2374772106075342</v>
      </c>
      <c r="AG29" s="105">
        <v>0.14318826349307467</v>
      </c>
      <c r="AH29" s="84">
        <v>2.1632613213891529</v>
      </c>
      <c r="AI29" s="105">
        <v>0.18240808990991891</v>
      </c>
      <c r="AJ29" s="84">
        <v>4.3583905809567147</v>
      </c>
      <c r="AK29" s="84">
        <v>3.7871695259772133</v>
      </c>
      <c r="AL29" s="105">
        <v>0.1508306008118577</v>
      </c>
      <c r="AM29" s="84">
        <v>3.7111469289251047</v>
      </c>
      <c r="AN29" s="105">
        <v>0.1744052888305011</v>
      </c>
      <c r="AO29" s="84">
        <v>3.6884699132382259</v>
      </c>
      <c r="AP29" s="105">
        <v>0.18162562891297762</v>
      </c>
    </row>
    <row r="30" spans="1:42" s="2" customFormat="1" x14ac:dyDescent="0.25">
      <c r="A30" s="80" t="s">
        <v>385</v>
      </c>
      <c r="B30" s="80" t="s">
        <v>345</v>
      </c>
      <c r="C30" s="80" t="s">
        <v>386</v>
      </c>
      <c r="D30" s="81">
        <v>2525127.8682019124</v>
      </c>
      <c r="E30" s="81">
        <v>2663521.9792612521</v>
      </c>
      <c r="F30" s="105">
        <v>-5.1959064778479648E-2</v>
      </c>
      <c r="G30" s="81">
        <v>3102200.2813286493</v>
      </c>
      <c r="H30" s="105">
        <v>-0.18602036000060609</v>
      </c>
      <c r="I30" s="81">
        <v>2375924.9542662823</v>
      </c>
      <c r="J30" s="105">
        <v>6.2797822661745648E-2</v>
      </c>
      <c r="K30" s="83">
        <v>811266.43283193838</v>
      </c>
      <c r="L30" s="83">
        <v>881272.00011888624</v>
      </c>
      <c r="M30" s="105">
        <v>-7.9436958484445097E-2</v>
      </c>
      <c r="N30" s="83">
        <v>1014201.5754841416</v>
      </c>
      <c r="O30" s="105">
        <v>-0.20009349971215498</v>
      </c>
      <c r="P30" s="83">
        <v>837621.93114374159</v>
      </c>
      <c r="Q30" s="105">
        <v>-3.146467079224604E-2</v>
      </c>
      <c r="R30" s="83">
        <v>499231.66795556404</v>
      </c>
      <c r="S30" s="83">
        <v>538525.11541293154</v>
      </c>
      <c r="T30" s="105">
        <v>-7.2964930200586794E-2</v>
      </c>
      <c r="U30" s="83">
        <v>622582.28801409737</v>
      </c>
      <c r="V30" s="105">
        <v>-0.19812741613963206</v>
      </c>
      <c r="W30" s="83">
        <v>496037.60760553798</v>
      </c>
      <c r="X30" s="105">
        <v>6.4391495746549563E-3</v>
      </c>
      <c r="Y30" s="81">
        <v>2472242.7585532521</v>
      </c>
      <c r="Z30" s="82">
        <v>52885.109648660393</v>
      </c>
      <c r="AA30" s="83">
        <v>480002.43704568699</v>
      </c>
      <c r="AB30" s="83">
        <v>19229.230909877024</v>
      </c>
      <c r="AC30" s="84">
        <v>3.1125753094298392</v>
      </c>
      <c r="AD30" s="84">
        <v>3.0223608362706802</v>
      </c>
      <c r="AE30" s="105">
        <v>2.9849008125209655E-2</v>
      </c>
      <c r="AF30" s="84">
        <v>3.0587610553136599</v>
      </c>
      <c r="AG30" s="105">
        <v>1.7593480871182621E-2</v>
      </c>
      <c r="AH30" s="84">
        <v>2.8365123523234943</v>
      </c>
      <c r="AI30" s="105">
        <v>9.7324785799085725E-2</v>
      </c>
      <c r="AJ30" s="84">
        <v>5.0580282267403573</v>
      </c>
      <c r="AK30" s="84">
        <v>4.945956842177937</v>
      </c>
      <c r="AL30" s="105">
        <v>2.265919176785014E-2</v>
      </c>
      <c r="AM30" s="84">
        <v>4.9827955935335009</v>
      </c>
      <c r="AN30" s="105">
        <v>1.5098478714336741E-2</v>
      </c>
      <c r="AO30" s="84">
        <v>4.7898081069604697</v>
      </c>
      <c r="AP30" s="105">
        <v>5.5998092990429967E-2</v>
      </c>
    </row>
    <row r="31" spans="1:42" s="2" customFormat="1" x14ac:dyDescent="0.25">
      <c r="A31" s="80" t="s">
        <v>385</v>
      </c>
      <c r="B31" s="80" t="s">
        <v>346</v>
      </c>
      <c r="C31" s="80" t="s">
        <v>386</v>
      </c>
      <c r="D31" s="81">
        <v>941012.95069605473</v>
      </c>
      <c r="E31" s="81">
        <v>961966.37450426584</v>
      </c>
      <c r="F31" s="105">
        <v>-2.1781867187415076E-2</v>
      </c>
      <c r="G31" s="81">
        <v>1106089.856417781</v>
      </c>
      <c r="H31" s="105">
        <v>-0.14924366656462229</v>
      </c>
      <c r="I31" s="81">
        <v>856513.73198421847</v>
      </c>
      <c r="J31" s="105">
        <v>9.8654832440436796E-2</v>
      </c>
      <c r="K31" s="83">
        <v>310652.92147682665</v>
      </c>
      <c r="L31" s="83">
        <v>353364.51998029265</v>
      </c>
      <c r="M31" s="105">
        <v>-0.12087121396864645</v>
      </c>
      <c r="N31" s="83">
        <v>413765.94499046635</v>
      </c>
      <c r="O31" s="105">
        <v>-0.2492061629576971</v>
      </c>
      <c r="P31" s="83">
        <v>346587.87890944316</v>
      </c>
      <c r="Q31" s="105">
        <v>-0.10368209513179664</v>
      </c>
      <c r="R31" s="83">
        <v>195201.03665092395</v>
      </c>
      <c r="S31" s="83">
        <v>212763.93337208213</v>
      </c>
      <c r="T31" s="105">
        <v>-8.2546399865827527E-2</v>
      </c>
      <c r="U31" s="83">
        <v>245615.08330254295</v>
      </c>
      <c r="V31" s="105">
        <v>-0.20525631395983993</v>
      </c>
      <c r="W31" s="83">
        <v>203859.40096193383</v>
      </c>
      <c r="X31" s="105">
        <v>-4.2472234638944284E-2</v>
      </c>
      <c r="Y31" s="80"/>
      <c r="Z31" s="80"/>
      <c r="AA31" s="80"/>
      <c r="AB31" s="80"/>
      <c r="AC31" s="84">
        <v>3.0291456659172291</v>
      </c>
      <c r="AD31" s="84">
        <v>2.7223060610553524</v>
      </c>
      <c r="AE31" s="105">
        <v>0.11271311820939216</v>
      </c>
      <c r="AF31" s="84">
        <v>2.6732259380197823</v>
      </c>
      <c r="AG31" s="105">
        <v>0.13314240402780836</v>
      </c>
      <c r="AH31" s="84">
        <v>2.4712743408086966</v>
      </c>
      <c r="AI31" s="105">
        <v>0.22574236939067455</v>
      </c>
      <c r="AJ31" s="84">
        <v>4.8207374655435808</v>
      </c>
      <c r="AK31" s="84">
        <v>4.5212849718376678</v>
      </c>
      <c r="AL31" s="105">
        <v>6.6231722966181711E-2</v>
      </c>
      <c r="AM31" s="84">
        <v>4.5033466249111633</v>
      </c>
      <c r="AN31" s="105">
        <v>7.0478883165845274E-2</v>
      </c>
      <c r="AO31" s="84">
        <v>4.2014924400967564</v>
      </c>
      <c r="AP31" s="105">
        <v>0.14738691888079747</v>
      </c>
    </row>
    <row r="32" spans="1:42" s="2" customFormat="1" x14ac:dyDescent="0.25">
      <c r="A32" s="80" t="s">
        <v>385</v>
      </c>
      <c r="B32" s="80" t="s">
        <v>347</v>
      </c>
      <c r="C32" s="80" t="s">
        <v>386</v>
      </c>
      <c r="D32" s="81">
        <v>740536.83213517303</v>
      </c>
      <c r="E32" s="81">
        <v>750779.88487842563</v>
      </c>
      <c r="F32" s="105">
        <v>-1.364321680636298E-2</v>
      </c>
      <c r="G32" s="81">
        <v>862975.31693670631</v>
      </c>
      <c r="H32" s="105">
        <v>-0.14187947488017594</v>
      </c>
      <c r="I32" s="81">
        <v>651160.37552403565</v>
      </c>
      <c r="J32" s="105">
        <v>0.13725721031352636</v>
      </c>
      <c r="K32" s="83">
        <v>242465.14223201468</v>
      </c>
      <c r="L32" s="83">
        <v>274867.66725054081</v>
      </c>
      <c r="M32" s="105">
        <v>-0.11788409070678856</v>
      </c>
      <c r="N32" s="83">
        <v>324668.6205393367</v>
      </c>
      <c r="O32" s="105">
        <v>-0.25319194128082445</v>
      </c>
      <c r="P32" s="83">
        <v>259130.65250755756</v>
      </c>
      <c r="Q32" s="105">
        <v>-6.4313156758082995E-2</v>
      </c>
      <c r="R32" s="83">
        <v>151210.83790342338</v>
      </c>
      <c r="S32" s="83">
        <v>167235.68016011512</v>
      </c>
      <c r="T32" s="105">
        <v>-9.5821909782345532E-2</v>
      </c>
      <c r="U32" s="83">
        <v>190126.06505533654</v>
      </c>
      <c r="V32" s="105">
        <v>-0.20468117898819824</v>
      </c>
      <c r="W32" s="83">
        <v>150612.29753665888</v>
      </c>
      <c r="X32" s="105">
        <v>3.9740471166958757E-3</v>
      </c>
      <c r="Y32" s="81">
        <v>718974.81168144476</v>
      </c>
      <c r="Z32" s="82">
        <v>21562.020453728233</v>
      </c>
      <c r="AA32" s="83">
        <v>142505.29526099563</v>
      </c>
      <c r="AB32" s="83">
        <v>8705.5426424277521</v>
      </c>
      <c r="AC32" s="84">
        <v>3.0541991534047148</v>
      </c>
      <c r="AD32" s="84">
        <v>2.7314230603706937</v>
      </c>
      <c r="AE32" s="105">
        <v>0.11817140219582671</v>
      </c>
      <c r="AF32" s="84">
        <v>2.6580188609023541</v>
      </c>
      <c r="AG32" s="105">
        <v>0.14905097113113186</v>
      </c>
      <c r="AH32" s="84">
        <v>2.5128651096382528</v>
      </c>
      <c r="AI32" s="105">
        <v>0.21542503085029954</v>
      </c>
      <c r="AJ32" s="84">
        <v>4.897379330760308</v>
      </c>
      <c r="AK32" s="84">
        <v>4.4893522970673034</v>
      </c>
      <c r="AL32" s="105">
        <v>9.0887728717470154E-2</v>
      </c>
      <c r="AM32" s="84">
        <v>4.5389637485293548</v>
      </c>
      <c r="AN32" s="105">
        <v>7.8964187001291083E-2</v>
      </c>
      <c r="AO32" s="84">
        <v>4.3234210364896919</v>
      </c>
      <c r="AP32" s="105">
        <v>0.13275558624209985</v>
      </c>
    </row>
    <row r="33" spans="1:42" s="2" customFormat="1" x14ac:dyDescent="0.25">
      <c r="A33" s="80" t="s">
        <v>385</v>
      </c>
      <c r="B33" s="80" t="s">
        <v>348</v>
      </c>
      <c r="C33" s="80" t="s">
        <v>386</v>
      </c>
      <c r="D33" s="81">
        <v>1768793.4449815296</v>
      </c>
      <c r="E33" s="81">
        <v>1773400.0598021639</v>
      </c>
      <c r="F33" s="105">
        <v>-2.5976173820294957E-3</v>
      </c>
      <c r="G33" s="81">
        <v>1967116.7682142474</v>
      </c>
      <c r="H33" s="105">
        <v>-0.1008192937182657</v>
      </c>
      <c r="I33" s="81">
        <v>1522164.5139964949</v>
      </c>
      <c r="J33" s="105">
        <v>0.16202514821312053</v>
      </c>
      <c r="K33" s="83">
        <v>657541.0662001468</v>
      </c>
      <c r="L33" s="83">
        <v>716881.65991973667</v>
      </c>
      <c r="M33" s="105">
        <v>-8.2775996426291271E-2</v>
      </c>
      <c r="N33" s="83">
        <v>797512.13530684786</v>
      </c>
      <c r="O33" s="105">
        <v>-0.17550964168444447</v>
      </c>
      <c r="P33" s="83">
        <v>650423.32313825237</v>
      </c>
      <c r="Q33" s="105">
        <v>1.0943246972681982E-2</v>
      </c>
      <c r="R33" s="83">
        <v>424087.30839229078</v>
      </c>
      <c r="S33" s="83">
        <v>459324.33304557391</v>
      </c>
      <c r="T33" s="105">
        <v>-7.6714909527309805E-2</v>
      </c>
      <c r="U33" s="83">
        <v>505412.37116196915</v>
      </c>
      <c r="V33" s="105">
        <v>-0.16090833428296947</v>
      </c>
      <c r="W33" s="83">
        <v>410880.35292724287</v>
      </c>
      <c r="X33" s="105">
        <v>3.2143068830031277E-2</v>
      </c>
      <c r="Y33" s="81">
        <v>1744740.3441895519</v>
      </c>
      <c r="Z33" s="82">
        <v>24053.100791977718</v>
      </c>
      <c r="AA33" s="83">
        <v>416378.51288454013</v>
      </c>
      <c r="AB33" s="83">
        <v>7708.7955077506676</v>
      </c>
      <c r="AC33" s="84">
        <v>2.6900121314143628</v>
      </c>
      <c r="AD33" s="84">
        <v>2.4737696037595898</v>
      </c>
      <c r="AE33" s="105">
        <v>8.7414174434891426E-2</v>
      </c>
      <c r="AF33" s="84">
        <v>2.4665665651061057</v>
      </c>
      <c r="AG33" s="105">
        <v>9.0589716681189578E-2</v>
      </c>
      <c r="AH33" s="84">
        <v>2.3402674225335973</v>
      </c>
      <c r="AI33" s="105">
        <v>0.14944647159260471</v>
      </c>
      <c r="AJ33" s="84">
        <v>4.1708238138203226</v>
      </c>
      <c r="AK33" s="84">
        <v>3.8608885535054118</v>
      </c>
      <c r="AL33" s="105">
        <v>8.0275629824515832E-2</v>
      </c>
      <c r="AM33" s="84">
        <v>3.8921025294488625</v>
      </c>
      <c r="AN33" s="105">
        <v>7.1612009771728241E-2</v>
      </c>
      <c r="AO33" s="84">
        <v>3.7046417604349022</v>
      </c>
      <c r="AP33" s="105">
        <v>0.1258372829362841</v>
      </c>
    </row>
    <row r="34" spans="1:42" s="2" customFormat="1" x14ac:dyDescent="0.25">
      <c r="A34" s="80" t="s">
        <v>385</v>
      </c>
      <c r="B34" s="80" t="s">
        <v>349</v>
      </c>
      <c r="C34" s="80" t="s">
        <v>386</v>
      </c>
      <c r="D34" s="81">
        <v>1921411.9823459745</v>
      </c>
      <c r="E34" s="81">
        <v>1915188.9437911178</v>
      </c>
      <c r="F34" s="105">
        <v>3.2493078946760614E-3</v>
      </c>
      <c r="G34" s="81">
        <v>2166579.3746002517</v>
      </c>
      <c r="H34" s="105">
        <v>-0.11315874005285965</v>
      </c>
      <c r="I34" s="81">
        <v>1691452.4040904427</v>
      </c>
      <c r="J34" s="105">
        <v>0.13595391611340651</v>
      </c>
      <c r="K34" s="83">
        <v>602418.73525754071</v>
      </c>
      <c r="L34" s="83">
        <v>653619.13472256484</v>
      </c>
      <c r="M34" s="105">
        <v>-7.8333691204980779E-2</v>
      </c>
      <c r="N34" s="83">
        <v>728859.1824620394</v>
      </c>
      <c r="O34" s="105">
        <v>-0.17347719593432437</v>
      </c>
      <c r="P34" s="83">
        <v>627284.94868493557</v>
      </c>
      <c r="Q34" s="105">
        <v>-3.9641017179712912E-2</v>
      </c>
      <c r="R34" s="83">
        <v>382347.9895003729</v>
      </c>
      <c r="S34" s="83">
        <v>421260.04005060124</v>
      </c>
      <c r="T34" s="105">
        <v>-9.237061874075278E-2</v>
      </c>
      <c r="U34" s="83">
        <v>471620.74219587084</v>
      </c>
      <c r="V34" s="105">
        <v>-0.18928928418169888</v>
      </c>
      <c r="W34" s="83">
        <v>386192.1753189154</v>
      </c>
      <c r="X34" s="105">
        <v>-9.954074847238906E-3</v>
      </c>
      <c r="Y34" s="81">
        <v>1907027.0666756597</v>
      </c>
      <c r="Z34" s="82">
        <v>14384.915670314866</v>
      </c>
      <c r="AA34" s="83">
        <v>375758.39796322578</v>
      </c>
      <c r="AB34" s="83">
        <v>6589.5915371470928</v>
      </c>
      <c r="AC34" s="84">
        <v>3.1894957276263156</v>
      </c>
      <c r="AD34" s="84">
        <v>2.9301298601119425</v>
      </c>
      <c r="AE34" s="105">
        <v>8.851685075297798E-2</v>
      </c>
      <c r="AF34" s="84">
        <v>2.9725623642164813</v>
      </c>
      <c r="AG34" s="105">
        <v>7.297857431731776E-2</v>
      </c>
      <c r="AH34" s="84">
        <v>2.6964657890109893</v>
      </c>
      <c r="AI34" s="105">
        <v>0.18284301644937984</v>
      </c>
      <c r="AJ34" s="84">
        <v>5.0252964187329683</v>
      </c>
      <c r="AK34" s="84">
        <v>4.5463342394428574</v>
      </c>
      <c r="AL34" s="105">
        <v>0.10535129052649823</v>
      </c>
      <c r="AM34" s="84">
        <v>4.5939017959910684</v>
      </c>
      <c r="AN34" s="105">
        <v>9.3905930492106368E-2</v>
      </c>
      <c r="AO34" s="84">
        <v>4.3798204940160961</v>
      </c>
      <c r="AP34" s="105">
        <v>0.14737497246719355</v>
      </c>
    </row>
    <row r="35" spans="1:42" s="2" customFormat="1" x14ac:dyDescent="0.25">
      <c r="A35" s="80" t="s">
        <v>385</v>
      </c>
      <c r="B35" s="80" t="s">
        <v>350</v>
      </c>
      <c r="C35" s="80" t="s">
        <v>386</v>
      </c>
      <c r="D35" s="81">
        <v>1649530.5531335603</v>
      </c>
      <c r="E35" s="81">
        <v>1689130.0940424632</v>
      </c>
      <c r="F35" s="105">
        <v>-2.3443748381826762E-2</v>
      </c>
      <c r="G35" s="81">
        <v>1995465.4340066826</v>
      </c>
      <c r="H35" s="105">
        <v>-0.17336049774539153</v>
      </c>
      <c r="I35" s="81">
        <v>1593749.0109912907</v>
      </c>
      <c r="J35" s="105">
        <v>3.5000205024487696E-2</v>
      </c>
      <c r="K35" s="83">
        <v>530009.69917591405</v>
      </c>
      <c r="L35" s="83">
        <v>585886.11422977806</v>
      </c>
      <c r="M35" s="105">
        <v>-9.537077888818149E-2</v>
      </c>
      <c r="N35" s="83">
        <v>704921.95047740638</v>
      </c>
      <c r="O35" s="105">
        <v>-0.24812995422122053</v>
      </c>
      <c r="P35" s="83">
        <v>590841.62903686566</v>
      </c>
      <c r="Q35" s="105">
        <v>-0.10295809718098925</v>
      </c>
      <c r="R35" s="83">
        <v>337342.69045494788</v>
      </c>
      <c r="S35" s="83">
        <v>367762.61478517071</v>
      </c>
      <c r="T35" s="105">
        <v>-8.2716195467537362E-2</v>
      </c>
      <c r="U35" s="83">
        <v>424542.68812654924</v>
      </c>
      <c r="V35" s="105">
        <v>-0.20539747853485224</v>
      </c>
      <c r="W35" s="83">
        <v>349526.21482529986</v>
      </c>
      <c r="X35" s="105">
        <v>-3.4857254917035473E-2</v>
      </c>
      <c r="Y35" s="80"/>
      <c r="Z35" s="80"/>
      <c r="AA35" s="80"/>
      <c r="AB35" s="80"/>
      <c r="AC35" s="84">
        <v>3.1122648428855815</v>
      </c>
      <c r="AD35" s="84">
        <v>2.8830348646563162</v>
      </c>
      <c r="AE35" s="105">
        <v>7.9509957038480544E-2</v>
      </c>
      <c r="AF35" s="84">
        <v>2.8307608135273123</v>
      </c>
      <c r="AG35" s="105">
        <v>9.9444653894122825E-2</v>
      </c>
      <c r="AH35" s="84">
        <v>2.6974216654118806</v>
      </c>
      <c r="AI35" s="105">
        <v>0.15379248368658624</v>
      </c>
      <c r="AJ35" s="84">
        <v>4.8897770718226221</v>
      </c>
      <c r="AK35" s="84">
        <v>4.5929902228620278</v>
      </c>
      <c r="AL35" s="105">
        <v>6.4617348298132801E-2</v>
      </c>
      <c r="AM35" s="84">
        <v>4.7002704081712201</v>
      </c>
      <c r="AN35" s="105">
        <v>4.0318247078285692E-2</v>
      </c>
      <c r="AO35" s="84">
        <v>4.5597409962164868</v>
      </c>
      <c r="AP35" s="105">
        <v>7.2380443512030115E-2</v>
      </c>
    </row>
    <row r="36" spans="1:42" s="2" customFormat="1" x14ac:dyDescent="0.25">
      <c r="A36" s="80" t="s">
        <v>385</v>
      </c>
      <c r="B36" s="80" t="s">
        <v>351</v>
      </c>
      <c r="C36" s="80" t="s">
        <v>386</v>
      </c>
      <c r="D36" s="81">
        <v>684879.74595149281</v>
      </c>
      <c r="E36" s="81">
        <v>696442.06966827158</v>
      </c>
      <c r="F36" s="105">
        <v>-1.660198919672691E-2</v>
      </c>
      <c r="G36" s="81">
        <v>816189.88804532762</v>
      </c>
      <c r="H36" s="105">
        <v>-0.16088185361902257</v>
      </c>
      <c r="I36" s="81">
        <v>641414.29488336691</v>
      </c>
      <c r="J36" s="105">
        <v>6.7765017734800467E-2</v>
      </c>
      <c r="K36" s="83">
        <v>233720.46870686219</v>
      </c>
      <c r="L36" s="83">
        <v>247796.85798406496</v>
      </c>
      <c r="M36" s="105">
        <v>-5.6806165307019284E-2</v>
      </c>
      <c r="N36" s="83">
        <v>282373.33412779961</v>
      </c>
      <c r="O36" s="105">
        <v>-0.1722997873408173</v>
      </c>
      <c r="P36" s="83">
        <v>243751.36020785352</v>
      </c>
      <c r="Q36" s="105">
        <v>-4.1152145745721028E-2</v>
      </c>
      <c r="R36" s="83">
        <v>141365.47814104377</v>
      </c>
      <c r="S36" s="83">
        <v>147151.99399538076</v>
      </c>
      <c r="T36" s="105">
        <v>-3.9323394112611446E-2</v>
      </c>
      <c r="U36" s="83">
        <v>166777.17030832701</v>
      </c>
      <c r="V36" s="105">
        <v>-0.15236912894195123</v>
      </c>
      <c r="W36" s="83">
        <v>138977.97190829559</v>
      </c>
      <c r="X36" s="105">
        <v>1.7179026287155629E-2</v>
      </c>
      <c r="Y36" s="80"/>
      <c r="Z36" s="80"/>
      <c r="AA36" s="80"/>
      <c r="AB36" s="80"/>
      <c r="AC36" s="84">
        <v>2.9303370378333673</v>
      </c>
      <c r="AD36" s="84">
        <v>2.810536321300158</v>
      </c>
      <c r="AE36" s="105">
        <v>4.2625571363471781E-2</v>
      </c>
      <c r="AF36" s="84">
        <v>2.8904637563118034</v>
      </c>
      <c r="AG36" s="105">
        <v>1.3794769588269015E-2</v>
      </c>
      <c r="AH36" s="84">
        <v>2.6314285767940544</v>
      </c>
      <c r="AI36" s="105">
        <v>0.11359170591796253</v>
      </c>
      <c r="AJ36" s="84">
        <v>4.8447453717672966</v>
      </c>
      <c r="AK36" s="84">
        <v>4.7328075601213637</v>
      </c>
      <c r="AL36" s="105">
        <v>2.365146062331392E-2</v>
      </c>
      <c r="AM36" s="84">
        <v>4.893894569241148</v>
      </c>
      <c r="AN36" s="105">
        <v>-1.0042962057818197E-2</v>
      </c>
      <c r="AO36" s="84">
        <v>4.6152227297330484</v>
      </c>
      <c r="AP36" s="105">
        <v>4.9731650122880236E-2</v>
      </c>
    </row>
    <row r="37" spans="1:42" s="2" customFormat="1" x14ac:dyDescent="0.25">
      <c r="A37" s="80" t="s">
        <v>385</v>
      </c>
      <c r="B37" s="80" t="s">
        <v>352</v>
      </c>
      <c r="C37" s="80" t="s">
        <v>386</v>
      </c>
      <c r="D37" s="81">
        <v>1295871.6915148294</v>
      </c>
      <c r="E37" s="81">
        <v>1359516.4153968981</v>
      </c>
      <c r="F37" s="105">
        <v>-4.6814237151736167E-2</v>
      </c>
      <c r="G37" s="81">
        <v>1492518.8861623823</v>
      </c>
      <c r="H37" s="105">
        <v>-0.13175524709987368</v>
      </c>
      <c r="I37" s="81">
        <v>1201971.2127587234</v>
      </c>
      <c r="J37" s="105">
        <v>7.8122069613122277E-2</v>
      </c>
      <c r="K37" s="83">
        <v>469527.60655185551</v>
      </c>
      <c r="L37" s="83">
        <v>544764.23846664431</v>
      </c>
      <c r="M37" s="105">
        <v>-0.13810861029820609</v>
      </c>
      <c r="N37" s="83">
        <v>600887.38278539688</v>
      </c>
      <c r="O37" s="105">
        <v>-0.21860964299936994</v>
      </c>
      <c r="P37" s="83">
        <v>494872.33141763345</v>
      </c>
      <c r="Q37" s="105">
        <v>-5.1214673475832258E-2</v>
      </c>
      <c r="R37" s="83">
        <v>286931.3873298387</v>
      </c>
      <c r="S37" s="83">
        <v>330425.86574844108</v>
      </c>
      <c r="T37" s="105">
        <v>-0.13163157890222635</v>
      </c>
      <c r="U37" s="83">
        <v>364940.2282897337</v>
      </c>
      <c r="V37" s="105">
        <v>-0.21375785652756851</v>
      </c>
      <c r="W37" s="83">
        <v>288274.52564698842</v>
      </c>
      <c r="X37" s="105">
        <v>-4.6592334655143203E-3</v>
      </c>
      <c r="Y37" s="80"/>
      <c r="Z37" s="80"/>
      <c r="AA37" s="80"/>
      <c r="AB37" s="80"/>
      <c r="AC37" s="84">
        <v>2.7599478144246476</v>
      </c>
      <c r="AD37" s="84">
        <v>2.4956051065751828</v>
      </c>
      <c r="AE37" s="105">
        <v>0.10592329177120206</v>
      </c>
      <c r="AF37" s="84">
        <v>2.4838579223345518</v>
      </c>
      <c r="AG37" s="105">
        <v>0.11115365722311599</v>
      </c>
      <c r="AH37" s="84">
        <v>2.428851112600098</v>
      </c>
      <c r="AI37" s="105">
        <v>0.13631823709033727</v>
      </c>
      <c r="AJ37" s="84">
        <v>4.5163120827390522</v>
      </c>
      <c r="AK37" s="84">
        <v>4.1144370230141769</v>
      </c>
      <c r="AL37" s="105">
        <v>9.7674373790868574E-2</v>
      </c>
      <c r="AM37" s="84">
        <v>4.089762570591259</v>
      </c>
      <c r="AN37" s="105">
        <v>0.10429688882553557</v>
      </c>
      <c r="AO37" s="84">
        <v>4.16953669444458</v>
      </c>
      <c r="AP37" s="105">
        <v>8.3168805962664835E-2</v>
      </c>
    </row>
    <row r="38" spans="1:42" s="2" customFormat="1" x14ac:dyDescent="0.25">
      <c r="A38" s="80" t="s">
        <v>385</v>
      </c>
      <c r="B38" s="80" t="s">
        <v>353</v>
      </c>
      <c r="C38" s="80" t="s">
        <v>386</v>
      </c>
      <c r="D38" s="81">
        <v>1159556.41062559</v>
      </c>
      <c r="E38" s="81">
        <v>1209030.9086035311</v>
      </c>
      <c r="F38" s="105">
        <v>-4.0920788398276495E-2</v>
      </c>
      <c r="G38" s="81">
        <v>1314958.2418805538</v>
      </c>
      <c r="H38" s="105">
        <v>-0.11818005036625333</v>
      </c>
      <c r="I38" s="81">
        <v>1094143.4733613718</v>
      </c>
      <c r="J38" s="105">
        <v>5.9784606732844588E-2</v>
      </c>
      <c r="K38" s="83">
        <v>398667.8570815078</v>
      </c>
      <c r="L38" s="83">
        <v>472858.42321659205</v>
      </c>
      <c r="M38" s="105">
        <v>-0.15689805339705534</v>
      </c>
      <c r="N38" s="83">
        <v>541653.96671436424</v>
      </c>
      <c r="O38" s="105">
        <v>-0.26398054555051148</v>
      </c>
      <c r="P38" s="83">
        <v>477842.87892522989</v>
      </c>
      <c r="Q38" s="105">
        <v>-0.16569258502251519</v>
      </c>
      <c r="R38" s="83">
        <v>240736.17425681747</v>
      </c>
      <c r="S38" s="83">
        <v>293025.89053779194</v>
      </c>
      <c r="T38" s="105">
        <v>-0.1784474272393026</v>
      </c>
      <c r="U38" s="83">
        <v>335974.70986796817</v>
      </c>
      <c r="V38" s="105">
        <v>-0.28346935889483371</v>
      </c>
      <c r="W38" s="83">
        <v>284843.50411693705</v>
      </c>
      <c r="X38" s="105">
        <v>-0.15484758901860779</v>
      </c>
      <c r="Y38" s="80"/>
      <c r="Z38" s="80"/>
      <c r="AA38" s="80"/>
      <c r="AB38" s="80"/>
      <c r="AC38" s="84">
        <v>2.9085776292933447</v>
      </c>
      <c r="AD38" s="84">
        <v>2.5568560254868005</v>
      </c>
      <c r="AE38" s="105">
        <v>0.13756019122726315</v>
      </c>
      <c r="AF38" s="84">
        <v>2.4276721351400785</v>
      </c>
      <c r="AG38" s="105">
        <v>0.19809326275663564</v>
      </c>
      <c r="AH38" s="84">
        <v>2.2897557369115407</v>
      </c>
      <c r="AI38" s="105">
        <v>0.2702567275653957</v>
      </c>
      <c r="AJ38" s="84">
        <v>4.8167103020777207</v>
      </c>
      <c r="AK38" s="84">
        <v>4.1260207635051982</v>
      </c>
      <c r="AL38" s="105">
        <v>0.16739846407989417</v>
      </c>
      <c r="AM38" s="84">
        <v>3.9138607855255176</v>
      </c>
      <c r="AN38" s="105">
        <v>0.23068002824504566</v>
      </c>
      <c r="AO38" s="84">
        <v>3.8412091465922709</v>
      </c>
      <c r="AP38" s="105">
        <v>0.25395679283718925</v>
      </c>
    </row>
    <row r="39" spans="1:42" s="2" customFormat="1" x14ac:dyDescent="0.25">
      <c r="A39" s="80" t="s">
        <v>385</v>
      </c>
      <c r="B39" s="80" t="s">
        <v>354</v>
      </c>
      <c r="C39" s="80" t="s">
        <v>386</v>
      </c>
      <c r="D39" s="81">
        <v>865902.63616027357</v>
      </c>
      <c r="E39" s="81">
        <v>992834.69291842333</v>
      </c>
      <c r="F39" s="105">
        <v>-0.12784812785402855</v>
      </c>
      <c r="G39" s="81">
        <v>1110780.8924220644</v>
      </c>
      <c r="H39" s="105">
        <v>-0.22045594944276756</v>
      </c>
      <c r="I39" s="81">
        <v>888812.76252119429</v>
      </c>
      <c r="J39" s="105">
        <v>-2.5776099676982776E-2</v>
      </c>
      <c r="K39" s="83">
        <v>315568.79417511559</v>
      </c>
      <c r="L39" s="83">
        <v>372915.63383067213</v>
      </c>
      <c r="M39" s="105">
        <v>-0.15377966074116303</v>
      </c>
      <c r="N39" s="83">
        <v>415351.20286620111</v>
      </c>
      <c r="O39" s="105">
        <v>-0.24023623382458065</v>
      </c>
      <c r="P39" s="83">
        <v>355364.72703144333</v>
      </c>
      <c r="Q39" s="105">
        <v>-0.11198616471804901</v>
      </c>
      <c r="R39" s="83">
        <v>214954.34856484135</v>
      </c>
      <c r="S39" s="83">
        <v>244029.64621216065</v>
      </c>
      <c r="T39" s="105">
        <v>-0.11914657951862571</v>
      </c>
      <c r="U39" s="83">
        <v>270006.00812287524</v>
      </c>
      <c r="V39" s="105">
        <v>-0.20389049836617265</v>
      </c>
      <c r="W39" s="83">
        <v>226626.20250700187</v>
      </c>
      <c r="X39" s="105">
        <v>-5.1502667445525896E-2</v>
      </c>
      <c r="Y39" s="81">
        <v>851311.57913542737</v>
      </c>
      <c r="Z39" s="82">
        <v>14591.057024846177</v>
      </c>
      <c r="AA39" s="83">
        <v>208163.66841786116</v>
      </c>
      <c r="AB39" s="83">
        <v>6790.6801469801876</v>
      </c>
      <c r="AC39" s="84">
        <v>2.7439425321623103</v>
      </c>
      <c r="AD39" s="84">
        <v>2.6623573882376692</v>
      </c>
      <c r="AE39" s="105">
        <v>3.064394896233142E-2</v>
      </c>
      <c r="AF39" s="84">
        <v>2.6743172639369606</v>
      </c>
      <c r="AG39" s="105">
        <v>2.6034782471116326E-2</v>
      </c>
      <c r="AH39" s="84">
        <v>2.5011282631957745</v>
      </c>
      <c r="AI39" s="105">
        <v>9.708189401541685E-2</v>
      </c>
      <c r="AJ39" s="84">
        <v>4.0283094617137856</v>
      </c>
      <c r="AK39" s="84">
        <v>4.068500316782198</v>
      </c>
      <c r="AL39" s="105">
        <v>-9.8785429369708556E-3</v>
      </c>
      <c r="AM39" s="84">
        <v>4.1139117612396481</v>
      </c>
      <c r="AN39" s="105">
        <v>-2.0808005736143428E-2</v>
      </c>
      <c r="AO39" s="84">
        <v>3.921932912826942</v>
      </c>
      <c r="AP39" s="105">
        <v>2.7123500389038269E-2</v>
      </c>
    </row>
    <row r="40" spans="1:42" s="2" customFormat="1" x14ac:dyDescent="0.25">
      <c r="A40" s="80" t="s">
        <v>385</v>
      </c>
      <c r="B40" s="80" t="s">
        <v>355</v>
      </c>
      <c r="C40" s="80" t="s">
        <v>386</v>
      </c>
      <c r="D40" s="81">
        <v>688551.90528811095</v>
      </c>
      <c r="E40" s="81">
        <v>707402.15664904239</v>
      </c>
      <c r="F40" s="105">
        <v>-2.6647149975093241E-2</v>
      </c>
      <c r="G40" s="81">
        <v>811013.83331278688</v>
      </c>
      <c r="H40" s="105">
        <v>-0.1509985686982056</v>
      </c>
      <c r="I40" s="81">
        <v>627554.14672213315</v>
      </c>
      <c r="J40" s="105">
        <v>9.7199196092614196E-2</v>
      </c>
      <c r="K40" s="83">
        <v>231204.19263686831</v>
      </c>
      <c r="L40" s="83">
        <v>256725.52159422735</v>
      </c>
      <c r="M40" s="105">
        <v>-9.9410953764453899E-2</v>
      </c>
      <c r="N40" s="83">
        <v>295751.87346047827</v>
      </c>
      <c r="O40" s="105">
        <v>-0.21824944020932993</v>
      </c>
      <c r="P40" s="83">
        <v>242613.66664758476</v>
      </c>
      <c r="Q40" s="105">
        <v>-4.7027334314556996E-2</v>
      </c>
      <c r="R40" s="83">
        <v>148585.84839370375</v>
      </c>
      <c r="S40" s="83">
        <v>160440.73395062218</v>
      </c>
      <c r="T40" s="105">
        <v>-7.3889499661394756E-2</v>
      </c>
      <c r="U40" s="83">
        <v>182136.46776315017</v>
      </c>
      <c r="V40" s="105">
        <v>-0.18420594064158288</v>
      </c>
      <c r="W40" s="83">
        <v>147842.98041675848</v>
      </c>
      <c r="X40" s="105">
        <v>5.024709153259639E-3</v>
      </c>
      <c r="Y40" s="81">
        <v>663509.7417722987</v>
      </c>
      <c r="Z40" s="82">
        <v>25042.163515812288</v>
      </c>
      <c r="AA40" s="83">
        <v>139799.43327294057</v>
      </c>
      <c r="AB40" s="83">
        <v>8786.4151207631676</v>
      </c>
      <c r="AC40" s="84">
        <v>2.9781116745125713</v>
      </c>
      <c r="AD40" s="84">
        <v>2.7554804534281598</v>
      </c>
      <c r="AE40" s="105">
        <v>8.079579037021678E-2</v>
      </c>
      <c r="AF40" s="84">
        <v>2.7422102988678576</v>
      </c>
      <c r="AG40" s="105">
        <v>8.6025997255610692E-2</v>
      </c>
      <c r="AH40" s="84">
        <v>2.5866397198213256</v>
      </c>
      <c r="AI40" s="105">
        <v>0.15134382716364034</v>
      </c>
      <c r="AJ40" s="84">
        <v>4.6340342147771318</v>
      </c>
      <c r="AK40" s="84">
        <v>4.4091181785964348</v>
      </c>
      <c r="AL40" s="105">
        <v>5.1011568996387174E-2</v>
      </c>
      <c r="AM40" s="84">
        <v>4.4527811660838141</v>
      </c>
      <c r="AN40" s="105">
        <v>4.0705581957158773E-2</v>
      </c>
      <c r="AO40" s="84">
        <v>4.2447341426228302</v>
      </c>
      <c r="AP40" s="105">
        <v>9.1713652510108032E-2</v>
      </c>
    </row>
    <row r="41" spans="1:42" s="2" customFormat="1" x14ac:dyDescent="0.25">
      <c r="A41" s="80" t="s">
        <v>385</v>
      </c>
      <c r="B41" s="80" t="s">
        <v>356</v>
      </c>
      <c r="C41" s="80" t="s">
        <v>386</v>
      </c>
      <c r="D41" s="81">
        <v>578055.54119755153</v>
      </c>
      <c r="E41" s="81">
        <v>647602.99109544046</v>
      </c>
      <c r="F41" s="105">
        <v>-0.10739210728512429</v>
      </c>
      <c r="G41" s="81">
        <v>712350.18524057267</v>
      </c>
      <c r="H41" s="105">
        <v>-0.18852335105053361</v>
      </c>
      <c r="I41" s="81">
        <v>554296.49887164705</v>
      </c>
      <c r="J41" s="105">
        <v>4.286341763707608E-2</v>
      </c>
      <c r="K41" s="83">
        <v>216293.59433232143</v>
      </c>
      <c r="L41" s="83">
        <v>252976.89081481873</v>
      </c>
      <c r="M41" s="105">
        <v>-0.14500651171869208</v>
      </c>
      <c r="N41" s="83">
        <v>281167.72980170965</v>
      </c>
      <c r="O41" s="105">
        <v>-0.23073108537434209</v>
      </c>
      <c r="P41" s="83">
        <v>227914.28616528201</v>
      </c>
      <c r="Q41" s="105">
        <v>-5.0987114623140956E-2</v>
      </c>
      <c r="R41" s="83">
        <v>165665.07191390917</v>
      </c>
      <c r="S41" s="83">
        <v>182979.11858000231</v>
      </c>
      <c r="T41" s="105">
        <v>-9.4623073935745719E-2</v>
      </c>
      <c r="U41" s="83">
        <v>208540.57395528757</v>
      </c>
      <c r="V41" s="105">
        <v>-0.20559789027228431</v>
      </c>
      <c r="W41" s="83">
        <v>169783.07184777828</v>
      </c>
      <c r="X41" s="105">
        <v>-2.425447890094232E-2</v>
      </c>
      <c r="Y41" s="81">
        <v>494172.71005963208</v>
      </c>
      <c r="Z41" s="82">
        <v>83882.83113791942</v>
      </c>
      <c r="AA41" s="83">
        <v>126660.3243615674</v>
      </c>
      <c r="AB41" s="83">
        <v>39004.747552341767</v>
      </c>
      <c r="AC41" s="84">
        <v>2.6725504422909805</v>
      </c>
      <c r="AD41" s="84">
        <v>2.5599294426046661</v>
      </c>
      <c r="AE41" s="105">
        <v>4.3993790536556818E-2</v>
      </c>
      <c r="AF41" s="84">
        <v>2.5335417607950586</v>
      </c>
      <c r="AG41" s="105">
        <v>5.4867333804002189E-2</v>
      </c>
      <c r="AH41" s="84">
        <v>2.4320392907256139</v>
      </c>
      <c r="AI41" s="105">
        <v>9.8892790294357727E-2</v>
      </c>
      <c r="AJ41" s="84">
        <v>3.4893024493295033</v>
      </c>
      <c r="AK41" s="84">
        <v>3.5392180054266404</v>
      </c>
      <c r="AL41" s="105">
        <v>-1.4103555084937474E-2</v>
      </c>
      <c r="AM41" s="84">
        <v>3.4158829225880289</v>
      </c>
      <c r="AN41" s="105">
        <v>2.1493572351668409E-2</v>
      </c>
      <c r="AO41" s="84">
        <v>3.264733597049124</v>
      </c>
      <c r="AP41" s="105">
        <v>6.8786271713979663E-2</v>
      </c>
    </row>
    <row r="42" spans="1:42" s="2" customFormat="1" x14ac:dyDescent="0.25">
      <c r="A42" s="80" t="s">
        <v>385</v>
      </c>
      <c r="B42" s="80" t="s">
        <v>357</v>
      </c>
      <c r="C42" s="80" t="s">
        <v>386</v>
      </c>
      <c r="D42" s="81">
        <v>748394.30227346299</v>
      </c>
      <c r="E42" s="81">
        <v>749865.97080356232</v>
      </c>
      <c r="F42" s="105">
        <v>-1.9625754300095456E-3</v>
      </c>
      <c r="G42" s="81">
        <v>851497.37137153861</v>
      </c>
      <c r="H42" s="105">
        <v>-0.12108442440873735</v>
      </c>
      <c r="I42" s="81">
        <v>631897.44135638233</v>
      </c>
      <c r="J42" s="105">
        <v>0.18436039346356187</v>
      </c>
      <c r="K42" s="83">
        <v>236463.52426678652</v>
      </c>
      <c r="L42" s="83">
        <v>256123.67965279575</v>
      </c>
      <c r="M42" s="105">
        <v>-7.6760397213802178E-2</v>
      </c>
      <c r="N42" s="83">
        <v>300601.9400055001</v>
      </c>
      <c r="O42" s="105">
        <v>-0.21336660614212949</v>
      </c>
      <c r="P42" s="83">
        <v>242142.07124752906</v>
      </c>
      <c r="Q42" s="105">
        <v>-2.3451302582349107E-2</v>
      </c>
      <c r="R42" s="83">
        <v>153531.05642545514</v>
      </c>
      <c r="S42" s="83">
        <v>168678.16026013778</v>
      </c>
      <c r="T42" s="105">
        <v>-8.9798844209129189E-2</v>
      </c>
      <c r="U42" s="83">
        <v>191642.95254936483</v>
      </c>
      <c r="V42" s="105">
        <v>-0.19886928069579043</v>
      </c>
      <c r="W42" s="83">
        <v>148748.93424658023</v>
      </c>
      <c r="X42" s="105">
        <v>3.2148950868768005E-2</v>
      </c>
      <c r="Y42" s="81">
        <v>742196.31913740409</v>
      </c>
      <c r="Z42" s="82">
        <v>6197.9831360588614</v>
      </c>
      <c r="AA42" s="83">
        <v>150145.15247966038</v>
      </c>
      <c r="AB42" s="83">
        <v>3385.9039457947651</v>
      </c>
      <c r="AC42" s="84">
        <v>3.1649460718901321</v>
      </c>
      <c r="AD42" s="84">
        <v>2.9277494834530309</v>
      </c>
      <c r="AE42" s="105">
        <v>8.1016695512263592E-2</v>
      </c>
      <c r="AF42" s="84">
        <v>2.832640971498583</v>
      </c>
      <c r="AG42" s="105">
        <v>0.11731281999206068</v>
      </c>
      <c r="AH42" s="84">
        <v>2.6096144222307691</v>
      </c>
      <c r="AI42" s="105">
        <v>0.21280218446396018</v>
      </c>
      <c r="AJ42" s="84">
        <v>4.8745466858481192</v>
      </c>
      <c r="AK42" s="84">
        <v>4.4455427403708265</v>
      </c>
      <c r="AL42" s="105">
        <v>9.6502040477853365E-2</v>
      </c>
      <c r="AM42" s="84">
        <v>4.4431447128336403</v>
      </c>
      <c r="AN42" s="105">
        <v>9.7093838012615591E-2</v>
      </c>
      <c r="AO42" s="84">
        <v>4.2480804622699999</v>
      </c>
      <c r="AP42" s="105">
        <v>0.14747042320459286</v>
      </c>
    </row>
    <row r="43" spans="1:42" s="2" customFormat="1" x14ac:dyDescent="0.25">
      <c r="A43" s="80" t="s">
        <v>385</v>
      </c>
      <c r="B43" s="80" t="s">
        <v>358</v>
      </c>
      <c r="C43" s="80" t="s">
        <v>386</v>
      </c>
      <c r="D43" s="81">
        <v>4434393.6925506908</v>
      </c>
      <c r="E43" s="81">
        <v>4521602.5873418339</v>
      </c>
      <c r="F43" s="105">
        <v>-1.9287164916988314E-2</v>
      </c>
      <c r="G43" s="81">
        <v>5542405.7724998947</v>
      </c>
      <c r="H43" s="105">
        <v>-0.1999153662560936</v>
      </c>
      <c r="I43" s="81">
        <v>3969379.3912159158</v>
      </c>
      <c r="J43" s="105">
        <v>0.11715037931718844</v>
      </c>
      <c r="K43" s="83">
        <v>1457710.5557160301</v>
      </c>
      <c r="L43" s="83">
        <v>1609689.0163994264</v>
      </c>
      <c r="M43" s="105">
        <v>-9.4414796358208208E-2</v>
      </c>
      <c r="N43" s="83">
        <v>1964731.6279252637</v>
      </c>
      <c r="O43" s="105">
        <v>-0.25806123594836344</v>
      </c>
      <c r="P43" s="83">
        <v>1523256.2321049196</v>
      </c>
      <c r="Q43" s="105">
        <v>-4.3029974214065687E-2</v>
      </c>
      <c r="R43" s="83">
        <v>871375.8922435058</v>
      </c>
      <c r="S43" s="83">
        <v>1006094.2097941536</v>
      </c>
      <c r="T43" s="105">
        <v>-0.13390228891011219</v>
      </c>
      <c r="U43" s="83">
        <v>1221998.4500046892</v>
      </c>
      <c r="V43" s="105">
        <v>-0.28692553395615022</v>
      </c>
      <c r="W43" s="83">
        <v>904580.87837585085</v>
      </c>
      <c r="X43" s="105">
        <v>-3.6707592351458554E-2</v>
      </c>
      <c r="Y43" s="81">
        <v>4406020.281394979</v>
      </c>
      <c r="Z43" s="82">
        <v>28373.411155712292</v>
      </c>
      <c r="AA43" s="83">
        <v>860129.21412768809</v>
      </c>
      <c r="AB43" s="83">
        <v>11246.678115817724</v>
      </c>
      <c r="AC43" s="84">
        <v>3.0420261931714618</v>
      </c>
      <c r="AD43" s="84">
        <v>2.8089913898125576</v>
      </c>
      <c r="AE43" s="105">
        <v>8.296031244668732E-2</v>
      </c>
      <c r="AF43" s="84">
        <v>2.8209480082287972</v>
      </c>
      <c r="AG43" s="105">
        <v>7.8370173536616891E-2</v>
      </c>
      <c r="AH43" s="84">
        <v>2.6058514040876815</v>
      </c>
      <c r="AI43" s="105">
        <v>0.16738283249749877</v>
      </c>
      <c r="AJ43" s="84">
        <v>5.0889561348014674</v>
      </c>
      <c r="AK43" s="84">
        <v>4.4942139049452949</v>
      </c>
      <c r="AL43" s="105">
        <v>0.132335096289417</v>
      </c>
      <c r="AM43" s="84">
        <v>4.535526024995062</v>
      </c>
      <c r="AN43" s="105">
        <v>0.12202115184798393</v>
      </c>
      <c r="AO43" s="84">
        <v>4.3880867770970609</v>
      </c>
      <c r="AP43" s="105">
        <v>0.15972094293177735</v>
      </c>
    </row>
    <row r="44" spans="1:42" s="2" customFormat="1" x14ac:dyDescent="0.25">
      <c r="A44" s="80" t="s">
        <v>385</v>
      </c>
      <c r="B44" s="80" t="s">
        <v>359</v>
      </c>
      <c r="C44" s="80" t="s">
        <v>386</v>
      </c>
      <c r="D44" s="81">
        <v>374356.05722386477</v>
      </c>
      <c r="E44" s="81">
        <v>354393.17314132809</v>
      </c>
      <c r="F44" s="105">
        <v>5.6329764779570683E-2</v>
      </c>
      <c r="G44" s="81">
        <v>441288.88619575975</v>
      </c>
      <c r="H44" s="105">
        <v>-0.15167576403046545</v>
      </c>
      <c r="I44" s="81">
        <v>341223.03612102504</v>
      </c>
      <c r="J44" s="105">
        <v>9.7100774553474475E-2</v>
      </c>
      <c r="K44" s="83">
        <v>123567.68933427765</v>
      </c>
      <c r="L44" s="83">
        <v>124939.082554739</v>
      </c>
      <c r="M44" s="105">
        <v>-1.0976495043978809E-2</v>
      </c>
      <c r="N44" s="83">
        <v>158060.5755243398</v>
      </c>
      <c r="O44" s="105">
        <v>-0.21822574083156229</v>
      </c>
      <c r="P44" s="83">
        <v>132918.85316090219</v>
      </c>
      <c r="Q44" s="105">
        <v>-7.0352426343196647E-2</v>
      </c>
      <c r="R44" s="83">
        <v>81420.511800807246</v>
      </c>
      <c r="S44" s="83">
        <v>83301.543784502166</v>
      </c>
      <c r="T44" s="105">
        <v>-2.2580997881156636E-2</v>
      </c>
      <c r="U44" s="83">
        <v>100389.94686728783</v>
      </c>
      <c r="V44" s="105">
        <v>-0.18895751674774314</v>
      </c>
      <c r="W44" s="83">
        <v>83005.289776664766</v>
      </c>
      <c r="X44" s="105">
        <v>-1.9092493744935369E-2</v>
      </c>
      <c r="Y44" s="80"/>
      <c r="Z44" s="80"/>
      <c r="AA44" s="80"/>
      <c r="AB44" s="80"/>
      <c r="AC44" s="84">
        <v>3.0295626570401404</v>
      </c>
      <c r="AD44" s="84">
        <v>2.8365277373159787</v>
      </c>
      <c r="AE44" s="105">
        <v>6.8053245940340429E-2</v>
      </c>
      <c r="AF44" s="84">
        <v>2.7918972503539035</v>
      </c>
      <c r="AG44" s="105">
        <v>8.512684578779188E-2</v>
      </c>
      <c r="AH44" s="84">
        <v>2.5671530261246271</v>
      </c>
      <c r="AI44" s="105">
        <v>0.18012546436063712</v>
      </c>
      <c r="AJ44" s="84">
        <v>4.5978101702395984</v>
      </c>
      <c r="AK44" s="84">
        <v>4.2543410006677593</v>
      </c>
      <c r="AL44" s="105">
        <v>8.0733812714572778E-2</v>
      </c>
      <c r="AM44" s="84">
        <v>4.3957477811909689</v>
      </c>
      <c r="AN44" s="105">
        <v>4.596769403222753E-2</v>
      </c>
      <c r="AO44" s="84">
        <v>4.1108589228364201</v>
      </c>
      <c r="AP44" s="105">
        <v>0.11845486710772125</v>
      </c>
    </row>
    <row r="45" spans="1:42" s="2" customFormat="1" x14ac:dyDescent="0.25">
      <c r="A45" s="80" t="s">
        <v>385</v>
      </c>
      <c r="B45" s="80" t="s">
        <v>360</v>
      </c>
      <c r="C45" s="80" t="s">
        <v>386</v>
      </c>
      <c r="D45" s="81">
        <v>1590686.2860105825</v>
      </c>
      <c r="E45" s="81">
        <v>1759308.4883225872</v>
      </c>
      <c r="F45" s="105">
        <v>-9.5845727699965577E-2</v>
      </c>
      <c r="G45" s="81">
        <v>2128578.2460134709</v>
      </c>
      <c r="H45" s="105">
        <v>-0.25270011145246118</v>
      </c>
      <c r="I45" s="81">
        <v>1490433.9392166852</v>
      </c>
      <c r="J45" s="105">
        <v>6.7263864674596718E-2</v>
      </c>
      <c r="K45" s="83">
        <v>585737.28544388781</v>
      </c>
      <c r="L45" s="83">
        <v>662232.25351771177</v>
      </c>
      <c r="M45" s="105">
        <v>-0.11551078593271515</v>
      </c>
      <c r="N45" s="83">
        <v>808903.05488746869</v>
      </c>
      <c r="O45" s="105">
        <v>-0.27588691635566487</v>
      </c>
      <c r="P45" s="83">
        <v>582612.86552068999</v>
      </c>
      <c r="Q45" s="105">
        <v>5.3627719333068377E-3</v>
      </c>
      <c r="R45" s="83">
        <v>431545.98463343538</v>
      </c>
      <c r="S45" s="83">
        <v>476817.91523333354</v>
      </c>
      <c r="T45" s="105">
        <v>-9.494595138637793E-2</v>
      </c>
      <c r="U45" s="83">
        <v>593902.28263556061</v>
      </c>
      <c r="V45" s="105">
        <v>-0.27337207272825514</v>
      </c>
      <c r="W45" s="83">
        <v>437020.31864926987</v>
      </c>
      <c r="X45" s="105">
        <v>-1.2526497698675459E-2</v>
      </c>
      <c r="Y45" s="81">
        <v>1395834.2060072199</v>
      </c>
      <c r="Z45" s="82">
        <v>194852.0800033625</v>
      </c>
      <c r="AA45" s="83">
        <v>337065.03743300558</v>
      </c>
      <c r="AB45" s="83">
        <v>94480.947200429815</v>
      </c>
      <c r="AC45" s="84">
        <v>2.7156992145465293</v>
      </c>
      <c r="AD45" s="84">
        <v>2.6566336492632545</v>
      </c>
      <c r="AE45" s="105">
        <v>2.2233236901013812E-2</v>
      </c>
      <c r="AF45" s="84">
        <v>2.631438011208389</v>
      </c>
      <c r="AG45" s="105">
        <v>3.2020972175379671E-2</v>
      </c>
      <c r="AH45" s="84">
        <v>2.5581891980443339</v>
      </c>
      <c r="AI45" s="105">
        <v>6.1570902035943065E-2</v>
      </c>
      <c r="AJ45" s="84">
        <v>3.6860180436199546</v>
      </c>
      <c r="AK45" s="84">
        <v>3.6896862137859472</v>
      </c>
      <c r="AL45" s="105">
        <v>-9.9416859685440978E-4</v>
      </c>
      <c r="AM45" s="84">
        <v>3.5840546639549484</v>
      </c>
      <c r="AN45" s="105">
        <v>2.8449169788189316E-2</v>
      </c>
      <c r="AO45" s="84">
        <v>3.4104454086328908</v>
      </c>
      <c r="AP45" s="105">
        <v>8.080253514379801E-2</v>
      </c>
    </row>
    <row r="46" spans="1:42" s="2" customFormat="1" x14ac:dyDescent="0.25">
      <c r="A46" s="80" t="s">
        <v>385</v>
      </c>
      <c r="B46" s="80" t="s">
        <v>361</v>
      </c>
      <c r="C46" s="80" t="s">
        <v>386</v>
      </c>
      <c r="D46" s="81">
        <v>581863.00852493406</v>
      </c>
      <c r="E46" s="81">
        <v>588791.99583965307</v>
      </c>
      <c r="F46" s="105">
        <v>-1.1768141149469691E-2</v>
      </c>
      <c r="G46" s="81">
        <v>697938.55988919735</v>
      </c>
      <c r="H46" s="105">
        <v>-0.16631199081863465</v>
      </c>
      <c r="I46" s="81">
        <v>560198.96588667505</v>
      </c>
      <c r="J46" s="105">
        <v>3.8672050391898645E-2</v>
      </c>
      <c r="K46" s="83">
        <v>200171.62282480195</v>
      </c>
      <c r="L46" s="83">
        <v>213904.07426117084</v>
      </c>
      <c r="M46" s="105">
        <v>-6.419911113802329E-2</v>
      </c>
      <c r="N46" s="83">
        <v>271151.50084789435</v>
      </c>
      <c r="O46" s="105">
        <v>-0.26177202708130837</v>
      </c>
      <c r="P46" s="83">
        <v>214435.02222650504</v>
      </c>
      <c r="Q46" s="105">
        <v>-6.6516184033766843E-2</v>
      </c>
      <c r="R46" s="83">
        <v>138554.39498656394</v>
      </c>
      <c r="S46" s="83">
        <v>147560.78147898222</v>
      </c>
      <c r="T46" s="105">
        <v>-6.103509619662114E-2</v>
      </c>
      <c r="U46" s="83">
        <v>179350.59889698611</v>
      </c>
      <c r="V46" s="105">
        <v>-0.22746622627033625</v>
      </c>
      <c r="W46" s="83">
        <v>138517.9402669358</v>
      </c>
      <c r="X46" s="105">
        <v>2.6317688205511753E-4</v>
      </c>
      <c r="Y46" s="80"/>
      <c r="Z46" s="80"/>
      <c r="AA46" s="80"/>
      <c r="AB46" s="80"/>
      <c r="AC46" s="84">
        <v>2.9068206587614238</v>
      </c>
      <c r="AD46" s="84">
        <v>2.7525983218101522</v>
      </c>
      <c r="AE46" s="105">
        <v>5.6027912147331611E-2</v>
      </c>
      <c r="AF46" s="84">
        <v>2.5739800727885855</v>
      </c>
      <c r="AG46" s="105">
        <v>0.12930969803983258</v>
      </c>
      <c r="AH46" s="84">
        <v>2.6124415688727556</v>
      </c>
      <c r="AI46" s="105">
        <v>0.1126835116223059</v>
      </c>
      <c r="AJ46" s="84">
        <v>4.1995276193249529</v>
      </c>
      <c r="AK46" s="84">
        <v>3.9901658824131228</v>
      </c>
      <c r="AL46" s="105">
        <v>5.2469431868635737E-2</v>
      </c>
      <c r="AM46" s="84">
        <v>3.8914760484857562</v>
      </c>
      <c r="AN46" s="105">
        <v>7.9160597932772858E-2</v>
      </c>
      <c r="AO46" s="84">
        <v>4.0442340162373496</v>
      </c>
      <c r="AP46" s="105">
        <v>3.8398767841848196E-2</v>
      </c>
    </row>
    <row r="47" spans="1:42" s="2" customFormat="1" x14ac:dyDescent="0.25">
      <c r="A47" s="80" t="s">
        <v>385</v>
      </c>
      <c r="B47" s="80" t="s">
        <v>362</v>
      </c>
      <c r="C47" s="80" t="s">
        <v>386</v>
      </c>
      <c r="D47" s="81">
        <v>1502487.5702919876</v>
      </c>
      <c r="E47" s="81">
        <v>1600259.8052330124</v>
      </c>
      <c r="F47" s="105">
        <v>-6.1097725895070065E-2</v>
      </c>
      <c r="G47" s="81">
        <v>1702857.9766850912</v>
      </c>
      <c r="H47" s="105">
        <v>-0.11766712734502929</v>
      </c>
      <c r="I47" s="81">
        <v>1409874.4270478832</v>
      </c>
      <c r="J47" s="105">
        <v>6.5688930494346126E-2</v>
      </c>
      <c r="K47" s="83">
        <v>545408.59944597411</v>
      </c>
      <c r="L47" s="83">
        <v>584059.65870020865</v>
      </c>
      <c r="M47" s="105">
        <v>-6.6176560353869096E-2</v>
      </c>
      <c r="N47" s="83">
        <v>633971.2771053327</v>
      </c>
      <c r="O47" s="105">
        <v>-0.13969509480576064</v>
      </c>
      <c r="P47" s="83">
        <v>569405.55707568943</v>
      </c>
      <c r="Q47" s="105">
        <v>-4.2143876770288489E-2</v>
      </c>
      <c r="R47" s="83">
        <v>315618.24765100569</v>
      </c>
      <c r="S47" s="83">
        <v>341232.69494329469</v>
      </c>
      <c r="T47" s="105">
        <v>-7.5064457983856303E-2</v>
      </c>
      <c r="U47" s="83">
        <v>379377.41194630892</v>
      </c>
      <c r="V47" s="105">
        <v>-0.16806262652328571</v>
      </c>
      <c r="W47" s="83">
        <v>320140.97392076976</v>
      </c>
      <c r="X47" s="105">
        <v>-1.4127295904595386E-2</v>
      </c>
      <c r="Y47" s="80"/>
      <c r="Z47" s="80"/>
      <c r="AA47" s="80"/>
      <c r="AB47" s="80"/>
      <c r="AC47" s="84">
        <v>2.7547925936962012</v>
      </c>
      <c r="AD47" s="84">
        <v>2.7398910049605192</v>
      </c>
      <c r="AE47" s="105">
        <v>5.4387523842017805E-3</v>
      </c>
      <c r="AF47" s="84">
        <v>2.6860175502906349</v>
      </c>
      <c r="AG47" s="105">
        <v>2.5604837689211905E-2</v>
      </c>
      <c r="AH47" s="84">
        <v>2.4760461318442535</v>
      </c>
      <c r="AI47" s="105">
        <v>0.11257724897246836</v>
      </c>
      <c r="AJ47" s="84">
        <v>4.7604585016052701</v>
      </c>
      <c r="AK47" s="84">
        <v>4.6896438381994434</v>
      </c>
      <c r="AL47" s="105">
        <v>1.5100222074223756E-2</v>
      </c>
      <c r="AM47" s="84">
        <v>4.4885592105997256</v>
      </c>
      <c r="AN47" s="105">
        <v>6.0576073133546883E-2</v>
      </c>
      <c r="AO47" s="84">
        <v>4.4039174672992862</v>
      </c>
      <c r="AP47" s="105">
        <v>8.0959971878090967E-2</v>
      </c>
    </row>
    <row r="48" spans="1:42" s="2" customFormat="1" x14ac:dyDescent="0.25">
      <c r="A48" s="80" t="s">
        <v>385</v>
      </c>
      <c r="B48" s="80" t="s">
        <v>363</v>
      </c>
      <c r="C48" s="80" t="s">
        <v>386</v>
      </c>
      <c r="D48" s="81">
        <v>884392.06025131932</v>
      </c>
      <c r="E48" s="81">
        <v>871390.51939092763</v>
      </c>
      <c r="F48" s="105">
        <v>1.492045250788283E-2</v>
      </c>
      <c r="G48" s="81">
        <v>994755.727226516</v>
      </c>
      <c r="H48" s="105">
        <v>-0.11094549541614829</v>
      </c>
      <c r="I48" s="81">
        <v>809017.50589089864</v>
      </c>
      <c r="J48" s="105">
        <v>9.3168014056033824E-2</v>
      </c>
      <c r="K48" s="83">
        <v>306128.12767601339</v>
      </c>
      <c r="L48" s="83">
        <v>305058.54073629127</v>
      </c>
      <c r="M48" s="105">
        <v>3.5061694622303082E-3</v>
      </c>
      <c r="N48" s="83">
        <v>365522.17194424768</v>
      </c>
      <c r="O48" s="105">
        <v>-0.16249094809300249</v>
      </c>
      <c r="P48" s="83">
        <v>308431.45413528045</v>
      </c>
      <c r="Q48" s="105">
        <v>-7.4678714780393417E-3</v>
      </c>
      <c r="R48" s="83">
        <v>214583.3826762941</v>
      </c>
      <c r="S48" s="83">
        <v>228158.19380235672</v>
      </c>
      <c r="T48" s="105">
        <v>-5.9497364086875053E-2</v>
      </c>
      <c r="U48" s="83">
        <v>260668.39319810548</v>
      </c>
      <c r="V48" s="105">
        <v>-0.1767955445476169</v>
      </c>
      <c r="W48" s="83">
        <v>218058.8862427157</v>
      </c>
      <c r="X48" s="105">
        <v>-1.5938371631198302E-2</v>
      </c>
      <c r="Y48" s="80"/>
      <c r="Z48" s="80"/>
      <c r="AA48" s="80"/>
      <c r="AB48" s="80"/>
      <c r="AC48" s="84">
        <v>2.8889604720912931</v>
      </c>
      <c r="AD48" s="84">
        <v>2.8564698345692396</v>
      </c>
      <c r="AE48" s="105">
        <v>1.1374402463085399E-2</v>
      </c>
      <c r="AF48" s="84">
        <v>2.7214648072791712</v>
      </c>
      <c r="AG48" s="105">
        <v>6.1546143960457267E-2</v>
      </c>
      <c r="AH48" s="84">
        <v>2.6230058414731503</v>
      </c>
      <c r="AI48" s="105">
        <v>0.10139307599436211</v>
      </c>
      <c r="AJ48" s="84">
        <v>4.1214377796693284</v>
      </c>
      <c r="AK48" s="84">
        <v>3.8192383313911331</v>
      </c>
      <c r="AL48" s="105">
        <v>7.9125580038918689E-2</v>
      </c>
      <c r="AM48" s="84">
        <v>3.8161731655379914</v>
      </c>
      <c r="AN48" s="105">
        <v>7.9992338106675484E-2</v>
      </c>
      <c r="AO48" s="84">
        <v>3.7100873063728401</v>
      </c>
      <c r="AP48" s="105">
        <v>0.11087352919967923</v>
      </c>
    </row>
    <row r="49" spans="1:42" s="2" customFormat="1" x14ac:dyDescent="0.25">
      <c r="A49" s="80" t="s">
        <v>385</v>
      </c>
      <c r="B49" s="80" t="s">
        <v>364</v>
      </c>
      <c r="C49" s="80" t="s">
        <v>386</v>
      </c>
      <c r="D49" s="81">
        <v>4470153.0270014219</v>
      </c>
      <c r="E49" s="81">
        <v>4558945.6479239576</v>
      </c>
      <c r="F49" s="105">
        <v>-1.9476569316629128E-2</v>
      </c>
      <c r="G49" s="81">
        <v>5674641.7695642794</v>
      </c>
      <c r="H49" s="105">
        <v>-0.21225811099179617</v>
      </c>
      <c r="I49" s="81">
        <v>4216030.2524576392</v>
      </c>
      <c r="J49" s="105">
        <v>6.0275367899850239E-2</v>
      </c>
      <c r="K49" s="83">
        <v>1425506.689079883</v>
      </c>
      <c r="L49" s="83">
        <v>1610830.2180542615</v>
      </c>
      <c r="M49" s="105">
        <v>-0.11504845569524558</v>
      </c>
      <c r="N49" s="83">
        <v>2050052.8319546687</v>
      </c>
      <c r="O49" s="105">
        <v>-0.30464880374780301</v>
      </c>
      <c r="P49" s="83">
        <v>1552967.1057666473</v>
      </c>
      <c r="Q49" s="105">
        <v>-8.2075413067967937E-2</v>
      </c>
      <c r="R49" s="83">
        <v>932012.47971789713</v>
      </c>
      <c r="S49" s="83">
        <v>1134659.3392309961</v>
      </c>
      <c r="T49" s="105">
        <v>-0.1785970929833802</v>
      </c>
      <c r="U49" s="83">
        <v>1421993.4037806266</v>
      </c>
      <c r="V49" s="105">
        <v>-0.34457327492520468</v>
      </c>
      <c r="W49" s="83">
        <v>1039177.9138229563</v>
      </c>
      <c r="X49" s="105">
        <v>-0.10312520375920614</v>
      </c>
      <c r="Y49" s="81">
        <v>4419989.1293381052</v>
      </c>
      <c r="Z49" s="82">
        <v>50163.897663316355</v>
      </c>
      <c r="AA49" s="83">
        <v>910017.1767782605</v>
      </c>
      <c r="AB49" s="83">
        <v>21995.302939636582</v>
      </c>
      <c r="AC49" s="84">
        <v>3.1358344799397302</v>
      </c>
      <c r="AD49" s="84">
        <v>2.8301838373945798</v>
      </c>
      <c r="AE49" s="105">
        <v>0.10799674512540758</v>
      </c>
      <c r="AF49" s="84">
        <v>2.7680465991472354</v>
      </c>
      <c r="AG49" s="105">
        <v>0.13286910737189211</v>
      </c>
      <c r="AH49" s="84">
        <v>2.7148226364887025</v>
      </c>
      <c r="AI49" s="105">
        <v>0.15507894983355378</v>
      </c>
      <c r="AJ49" s="84">
        <v>4.7962373082755869</v>
      </c>
      <c r="AK49" s="84">
        <v>4.0178981393778832</v>
      </c>
      <c r="AL49" s="105">
        <v>0.19371799430888981</v>
      </c>
      <c r="AM49" s="84">
        <v>3.9906245376928036</v>
      </c>
      <c r="AN49" s="105">
        <v>0.20187636370535419</v>
      </c>
      <c r="AO49" s="84">
        <v>4.0570822343092257</v>
      </c>
      <c r="AP49" s="105">
        <v>0.18218883209110318</v>
      </c>
    </row>
    <row r="50" spans="1:42" s="2" customFormat="1" x14ac:dyDescent="0.25">
      <c r="A50" s="80" t="s">
        <v>385</v>
      </c>
      <c r="B50" s="80" t="s">
        <v>365</v>
      </c>
      <c r="C50" s="80" t="s">
        <v>386</v>
      </c>
      <c r="D50" s="81">
        <v>1156508.9763836074</v>
      </c>
      <c r="E50" s="81">
        <v>1280105.7366655483</v>
      </c>
      <c r="F50" s="105">
        <v>-9.6551993121981372E-2</v>
      </c>
      <c r="G50" s="81">
        <v>1413762.7851658915</v>
      </c>
      <c r="H50" s="105">
        <v>-0.18196391324029504</v>
      </c>
      <c r="I50" s="81">
        <v>1047073.5520221413</v>
      </c>
      <c r="J50" s="105">
        <v>0.1045155081513815</v>
      </c>
      <c r="K50" s="83">
        <v>433550.07800812402</v>
      </c>
      <c r="L50" s="83">
        <v>501914.11163432</v>
      </c>
      <c r="M50" s="105">
        <v>-0.13620663783209988</v>
      </c>
      <c r="N50" s="83">
        <v>562241.6289423157</v>
      </c>
      <c r="O50" s="105">
        <v>-0.22889011469372192</v>
      </c>
      <c r="P50" s="83">
        <v>428375.18440024677</v>
      </c>
      <c r="Q50" s="105">
        <v>1.208028335049903E-2</v>
      </c>
      <c r="R50" s="83">
        <v>338742.66740399506</v>
      </c>
      <c r="S50" s="83">
        <v>371916.69151570351</v>
      </c>
      <c r="T50" s="105">
        <v>-8.9197459722798536E-2</v>
      </c>
      <c r="U50" s="83">
        <v>425948.95881127543</v>
      </c>
      <c r="V50" s="105">
        <v>-0.2047341344621498</v>
      </c>
      <c r="W50" s="83">
        <v>325477.95226393722</v>
      </c>
      <c r="X50" s="105">
        <v>4.0754573536523897E-2</v>
      </c>
      <c r="Y50" s="81">
        <v>988381.3844619533</v>
      </c>
      <c r="Z50" s="82">
        <v>168127.59192165406</v>
      </c>
      <c r="AA50" s="83">
        <v>260216.01243860216</v>
      </c>
      <c r="AB50" s="83">
        <v>78526.654965392911</v>
      </c>
      <c r="AC50" s="84">
        <v>2.667532622060643</v>
      </c>
      <c r="AD50" s="84">
        <v>2.5504477897568978</v>
      </c>
      <c r="AE50" s="105">
        <v>4.5907558968264726E-2</v>
      </c>
      <c r="AF50" s="84">
        <v>2.5145110436334113</v>
      </c>
      <c r="AG50" s="105">
        <v>6.0855401217931836E-2</v>
      </c>
      <c r="AH50" s="84">
        <v>2.4442908696686354</v>
      </c>
      <c r="AI50" s="105">
        <v>9.1331909455715385E-2</v>
      </c>
      <c r="AJ50" s="84">
        <v>3.4141225410034299</v>
      </c>
      <c r="AK50" s="84">
        <v>3.4419152618523929</v>
      </c>
      <c r="AL50" s="105">
        <v>-8.0747835825584306E-3</v>
      </c>
      <c r="AM50" s="84">
        <v>3.3190896606752482</v>
      </c>
      <c r="AN50" s="105">
        <v>2.8632212456968651E-2</v>
      </c>
      <c r="AO50" s="84">
        <v>3.2170337337413453</v>
      </c>
      <c r="AP50" s="105">
        <v>6.126414068803511E-2</v>
      </c>
    </row>
    <row r="51" spans="1:42" s="2" customFormat="1" x14ac:dyDescent="0.25">
      <c r="A51" s="80" t="s">
        <v>385</v>
      </c>
      <c r="B51" s="80" t="s">
        <v>366</v>
      </c>
      <c r="C51" s="80" t="s">
        <v>386</v>
      </c>
      <c r="D51" s="81">
        <v>533650.05307783955</v>
      </c>
      <c r="E51" s="81">
        <v>568389.0759404432</v>
      </c>
      <c r="F51" s="105">
        <v>-6.1118385861173151E-2</v>
      </c>
      <c r="G51" s="81">
        <v>629535.5750203192</v>
      </c>
      <c r="H51" s="105">
        <v>-0.15231152256865674</v>
      </c>
      <c r="I51" s="81">
        <v>489721.98979883909</v>
      </c>
      <c r="J51" s="105">
        <v>8.9700001621419112E-2</v>
      </c>
      <c r="K51" s="83">
        <v>181482.93698817052</v>
      </c>
      <c r="L51" s="83">
        <v>206303.74463380402</v>
      </c>
      <c r="M51" s="105">
        <v>-0.12031195890162466</v>
      </c>
      <c r="N51" s="83">
        <v>234356.80549300139</v>
      </c>
      <c r="O51" s="105">
        <v>-0.22561268657679259</v>
      </c>
      <c r="P51" s="83">
        <v>191584.63856320549</v>
      </c>
      <c r="Q51" s="105">
        <v>-5.2727095714943377E-2</v>
      </c>
      <c r="R51" s="83">
        <v>113799.68938342527</v>
      </c>
      <c r="S51" s="83">
        <v>128366.56940135414</v>
      </c>
      <c r="T51" s="105">
        <v>-0.11347876698631475</v>
      </c>
      <c r="U51" s="83">
        <v>143659.41493844055</v>
      </c>
      <c r="V51" s="105">
        <v>-0.20785080857951746</v>
      </c>
      <c r="W51" s="83">
        <v>115283.56649815314</v>
      </c>
      <c r="X51" s="105">
        <v>-1.287154066968987E-2</v>
      </c>
      <c r="Y51" s="81">
        <v>517496.46474133735</v>
      </c>
      <c r="Z51" s="82">
        <v>16153.588336502178</v>
      </c>
      <c r="AA51" s="83">
        <v>108581.76320812956</v>
      </c>
      <c r="AB51" s="83">
        <v>5217.9261752957045</v>
      </c>
      <c r="AC51" s="84">
        <v>2.9404971174376802</v>
      </c>
      <c r="AD51" s="84">
        <v>2.7551078966082398</v>
      </c>
      <c r="AE51" s="105">
        <v>6.7289277874623132E-2</v>
      </c>
      <c r="AF51" s="84">
        <v>2.6862269849429188</v>
      </c>
      <c r="AG51" s="105">
        <v>9.4656979443665482E-2</v>
      </c>
      <c r="AH51" s="84">
        <v>2.5561652200903122</v>
      </c>
      <c r="AI51" s="105">
        <v>0.15035487312271195</v>
      </c>
      <c r="AJ51" s="84">
        <v>4.6893805771280492</v>
      </c>
      <c r="AK51" s="84">
        <v>4.4278590492147814</v>
      </c>
      <c r="AL51" s="105">
        <v>5.9062749063713997E-2</v>
      </c>
      <c r="AM51" s="84">
        <v>4.3821393487512204</v>
      </c>
      <c r="AN51" s="105">
        <v>7.0112153887662995E-2</v>
      </c>
      <c r="AO51" s="84">
        <v>4.247977440971038</v>
      </c>
      <c r="AP51" s="105">
        <v>0.10390901135673442</v>
      </c>
    </row>
    <row r="52" spans="1:42" s="2" customFormat="1" x14ac:dyDescent="0.25">
      <c r="A52" s="80" t="s">
        <v>385</v>
      </c>
      <c r="B52" s="80" t="s">
        <v>367</v>
      </c>
      <c r="C52" s="80" t="s">
        <v>386</v>
      </c>
      <c r="D52" s="81">
        <v>1835750.5481176651</v>
      </c>
      <c r="E52" s="81">
        <v>1955658.7886203062</v>
      </c>
      <c r="F52" s="105">
        <v>-6.13134771772917E-2</v>
      </c>
      <c r="G52" s="81">
        <v>2321195.6793439779</v>
      </c>
      <c r="H52" s="105">
        <v>-0.20913580683706534</v>
      </c>
      <c r="I52" s="81">
        <v>1818934.270663525</v>
      </c>
      <c r="J52" s="105">
        <v>9.2451265146627631E-3</v>
      </c>
      <c r="K52" s="83">
        <v>643629.42183579598</v>
      </c>
      <c r="L52" s="83">
        <v>752091.45156673691</v>
      </c>
      <c r="M52" s="105">
        <v>-0.14421388450167294</v>
      </c>
      <c r="N52" s="83">
        <v>871063.23578692623</v>
      </c>
      <c r="O52" s="105">
        <v>-0.26109908512631064</v>
      </c>
      <c r="P52" s="83">
        <v>703487.05887657311</v>
      </c>
      <c r="Q52" s="105">
        <v>-8.5087047850412781E-2</v>
      </c>
      <c r="R52" s="83">
        <v>394466.55697878444</v>
      </c>
      <c r="S52" s="83">
        <v>482064.52823771891</v>
      </c>
      <c r="T52" s="105">
        <v>-0.1817142024101337</v>
      </c>
      <c r="U52" s="83">
        <v>570903.43342640926</v>
      </c>
      <c r="V52" s="105">
        <v>-0.30904854677208371</v>
      </c>
      <c r="W52" s="83">
        <v>439016.03017987276</v>
      </c>
      <c r="X52" s="105">
        <v>-0.10147573240739204</v>
      </c>
      <c r="Y52" s="80"/>
      <c r="Z52" s="80"/>
      <c r="AA52" s="80"/>
      <c r="AB52" s="80"/>
      <c r="AC52" s="84">
        <v>2.8521855680270711</v>
      </c>
      <c r="AD52" s="84">
        <v>2.6002938665854129</v>
      </c>
      <c r="AE52" s="105">
        <v>9.6870474786925079E-2</v>
      </c>
      <c r="AF52" s="84">
        <v>2.6647843508709093</v>
      </c>
      <c r="AG52" s="105">
        <v>7.0325096698693496E-2</v>
      </c>
      <c r="AH52" s="84">
        <v>2.5855973435648618</v>
      </c>
      <c r="AI52" s="105">
        <v>0.10310508135603742</v>
      </c>
      <c r="AJ52" s="84">
        <v>4.6537545848694011</v>
      </c>
      <c r="AK52" s="84">
        <v>4.0568402652848139</v>
      </c>
      <c r="AL52" s="105">
        <v>0.14713774281242997</v>
      </c>
      <c r="AM52" s="84">
        <v>4.0658289010678814</v>
      </c>
      <c r="AN52" s="105">
        <v>0.14460167855246003</v>
      </c>
      <c r="AO52" s="84">
        <v>4.1432069574276706</v>
      </c>
      <c r="AP52" s="105">
        <v>0.12322522931818648</v>
      </c>
    </row>
    <row r="53" spans="1:42" s="2" customFormat="1" x14ac:dyDescent="0.25">
      <c r="A53" s="80" t="s">
        <v>385</v>
      </c>
      <c r="B53" s="80" t="s">
        <v>368</v>
      </c>
      <c r="C53" s="80" t="s">
        <v>386</v>
      </c>
      <c r="D53" s="81">
        <v>1752589.4674361586</v>
      </c>
      <c r="E53" s="81">
        <v>1838091.8776727377</v>
      </c>
      <c r="F53" s="105">
        <v>-4.6516940352751168E-2</v>
      </c>
      <c r="G53" s="81">
        <v>2072040.0996386744</v>
      </c>
      <c r="H53" s="105">
        <v>-0.15417203183385406</v>
      </c>
      <c r="I53" s="81">
        <v>1550102.8756896807</v>
      </c>
      <c r="J53" s="105">
        <v>0.1306278408498445</v>
      </c>
      <c r="K53" s="83">
        <v>578524.36249550094</v>
      </c>
      <c r="L53" s="83">
        <v>645748.18224523775</v>
      </c>
      <c r="M53" s="105">
        <v>-0.10410222064582911</v>
      </c>
      <c r="N53" s="83">
        <v>726260.18316965236</v>
      </c>
      <c r="O53" s="105">
        <v>-0.20341996449451608</v>
      </c>
      <c r="P53" s="83">
        <v>586804.00074688392</v>
      </c>
      <c r="Q53" s="105">
        <v>-1.4109716772286238E-2</v>
      </c>
      <c r="R53" s="83">
        <v>350757.71870572004</v>
      </c>
      <c r="S53" s="83">
        <v>397960.77712280146</v>
      </c>
      <c r="T53" s="105">
        <v>-0.11861233852831596</v>
      </c>
      <c r="U53" s="83">
        <v>437361.69251152966</v>
      </c>
      <c r="V53" s="105">
        <v>-0.19801453874135669</v>
      </c>
      <c r="W53" s="83">
        <v>341338.08886198461</v>
      </c>
      <c r="X53" s="105">
        <v>2.7596187331863E-2</v>
      </c>
      <c r="Y53" s="81">
        <v>1735562.5183008267</v>
      </c>
      <c r="Z53" s="82">
        <v>17026.949135331939</v>
      </c>
      <c r="AA53" s="83">
        <v>342734.84659592371</v>
      </c>
      <c r="AB53" s="83">
        <v>8022.8721097963344</v>
      </c>
      <c r="AC53" s="84">
        <v>3.0294134198190972</v>
      </c>
      <c r="AD53" s="84">
        <v>2.8464530419300198</v>
      </c>
      <c r="AE53" s="105">
        <v>6.4276619074320723E-2</v>
      </c>
      <c r="AF53" s="84">
        <v>2.8530272589026837</v>
      </c>
      <c r="AG53" s="105">
        <v>6.182421158648662E-2</v>
      </c>
      <c r="AH53" s="84">
        <v>2.6416024323568181</v>
      </c>
      <c r="AI53" s="105">
        <v>0.14680899090340288</v>
      </c>
      <c r="AJ53" s="84">
        <v>4.9965813265724659</v>
      </c>
      <c r="AK53" s="84">
        <v>4.6187764808428478</v>
      </c>
      <c r="AL53" s="105">
        <v>8.1797603174049938E-2</v>
      </c>
      <c r="AM53" s="84">
        <v>4.7375893570835572</v>
      </c>
      <c r="AN53" s="105">
        <v>5.4667458483219661E-2</v>
      </c>
      <c r="AO53" s="84">
        <v>4.5412537489082965</v>
      </c>
      <c r="AP53" s="105">
        <v>0.10026472926636808</v>
      </c>
    </row>
    <row r="54" spans="1:42" s="2" customFormat="1" x14ac:dyDescent="0.25">
      <c r="A54" s="80" t="s">
        <v>385</v>
      </c>
      <c r="B54" s="80" t="s">
        <v>369</v>
      </c>
      <c r="C54" s="80" t="s">
        <v>386</v>
      </c>
      <c r="D54" s="81">
        <v>831709.74625739339</v>
      </c>
      <c r="E54" s="81">
        <v>915582.96371305338</v>
      </c>
      <c r="F54" s="105">
        <v>-9.1606354399082213E-2</v>
      </c>
      <c r="G54" s="81">
        <v>1008828.8308879017</v>
      </c>
      <c r="H54" s="105">
        <v>-0.17556901548364781</v>
      </c>
      <c r="I54" s="81">
        <v>817799.36938954715</v>
      </c>
      <c r="J54" s="105">
        <v>1.7009522614611146E-2</v>
      </c>
      <c r="K54" s="83">
        <v>286688.26511320006</v>
      </c>
      <c r="L54" s="83">
        <v>352380.30851826334</v>
      </c>
      <c r="M54" s="105">
        <v>-0.18642370704905198</v>
      </c>
      <c r="N54" s="83">
        <v>362791.68653967773</v>
      </c>
      <c r="O54" s="105">
        <v>-0.20977167958934032</v>
      </c>
      <c r="P54" s="83">
        <v>334256.14283973974</v>
      </c>
      <c r="Q54" s="105">
        <v>-0.14230965906091445</v>
      </c>
      <c r="R54" s="83">
        <v>172723.75539281985</v>
      </c>
      <c r="S54" s="83">
        <v>205474.17002839057</v>
      </c>
      <c r="T54" s="105">
        <v>-0.15938944846958411</v>
      </c>
      <c r="U54" s="83">
        <v>222984.66925064626</v>
      </c>
      <c r="V54" s="105">
        <v>-0.22540075973263685</v>
      </c>
      <c r="W54" s="83">
        <v>194424.54623254115</v>
      </c>
      <c r="X54" s="105">
        <v>-0.11161548919736765</v>
      </c>
      <c r="Y54" s="80"/>
      <c r="Z54" s="80"/>
      <c r="AA54" s="80"/>
      <c r="AB54" s="80"/>
      <c r="AC54" s="84">
        <v>2.9010944899645241</v>
      </c>
      <c r="AD54" s="84">
        <v>2.5982807256257341</v>
      </c>
      <c r="AE54" s="105">
        <v>0.11654389818323597</v>
      </c>
      <c r="AF54" s="84">
        <v>2.78073855691169</v>
      </c>
      <c r="AG54" s="105">
        <v>4.3282002457110655E-2</v>
      </c>
      <c r="AH54" s="84">
        <v>2.4466248022901524</v>
      </c>
      <c r="AI54" s="105">
        <v>0.18575373193673478</v>
      </c>
      <c r="AJ54" s="84">
        <v>4.8152597444738499</v>
      </c>
      <c r="AK54" s="84">
        <v>4.4559516341472332</v>
      </c>
      <c r="AL54" s="105">
        <v>8.0635549895365963E-2</v>
      </c>
      <c r="AM54" s="84">
        <v>4.5242071317195629</v>
      </c>
      <c r="AN54" s="105">
        <v>6.4332291665802566E-2</v>
      </c>
      <c r="AO54" s="84">
        <v>4.2062557698420422</v>
      </c>
      <c r="AP54" s="105">
        <v>0.14478529313367874</v>
      </c>
    </row>
    <row r="55" spans="1:42" s="2" customFormat="1" x14ac:dyDescent="0.25">
      <c r="A55" s="80" t="s">
        <v>385</v>
      </c>
      <c r="B55" s="80" t="s">
        <v>370</v>
      </c>
      <c r="C55" s="80" t="s">
        <v>386</v>
      </c>
      <c r="D55" s="81">
        <v>1629613.9980792296</v>
      </c>
      <c r="E55" s="81">
        <v>1676144.2561221314</v>
      </c>
      <c r="F55" s="105">
        <v>-2.7760294421527016E-2</v>
      </c>
      <c r="G55" s="81">
        <v>1957469.3303119945</v>
      </c>
      <c r="H55" s="105">
        <v>-0.16748938394887095</v>
      </c>
      <c r="I55" s="81">
        <v>1377767.3518911409</v>
      </c>
      <c r="J55" s="105">
        <v>0.18279330384944947</v>
      </c>
      <c r="K55" s="83">
        <v>507169.47386448795</v>
      </c>
      <c r="L55" s="83">
        <v>573066.26430271647</v>
      </c>
      <c r="M55" s="105">
        <v>-0.1149898267321826</v>
      </c>
      <c r="N55" s="83">
        <v>656723.40742466925</v>
      </c>
      <c r="O55" s="105">
        <v>-0.22772742964447507</v>
      </c>
      <c r="P55" s="83">
        <v>542525.13631665462</v>
      </c>
      <c r="Q55" s="105">
        <v>-6.5168708480874318E-2</v>
      </c>
      <c r="R55" s="83">
        <v>289960.56164292351</v>
      </c>
      <c r="S55" s="83">
        <v>333795.42703920364</v>
      </c>
      <c r="T55" s="105">
        <v>-0.13132254622269529</v>
      </c>
      <c r="U55" s="83">
        <v>381549.05788024195</v>
      </c>
      <c r="V55" s="105">
        <v>-0.24004382751238668</v>
      </c>
      <c r="W55" s="83">
        <v>300918.93613741704</v>
      </c>
      <c r="X55" s="105">
        <v>-3.6416367262076525E-2</v>
      </c>
      <c r="Y55" s="81">
        <v>1602231.0607776027</v>
      </c>
      <c r="Z55" s="82">
        <v>27382.937301626953</v>
      </c>
      <c r="AA55" s="83">
        <v>279169.68760115129</v>
      </c>
      <c r="AB55" s="83">
        <v>10790.874041772191</v>
      </c>
      <c r="AC55" s="84">
        <v>3.2131547383205694</v>
      </c>
      <c r="AD55" s="84">
        <v>2.9248698807311491</v>
      </c>
      <c r="AE55" s="105">
        <v>9.856331028215036E-2</v>
      </c>
      <c r="AF55" s="84">
        <v>2.980660211257248</v>
      </c>
      <c r="AG55" s="105">
        <v>7.8001016749659896E-2</v>
      </c>
      <c r="AH55" s="84">
        <v>2.539545653580523</v>
      </c>
      <c r="AI55" s="105">
        <v>0.26524787368572023</v>
      </c>
      <c r="AJ55" s="84">
        <v>5.6201229189438644</v>
      </c>
      <c r="AK55" s="84">
        <v>5.0214715971087029</v>
      </c>
      <c r="AL55" s="105">
        <v>0.11921830289348982</v>
      </c>
      <c r="AM55" s="84">
        <v>5.1303214878501731</v>
      </c>
      <c r="AN55" s="105">
        <v>9.5471878761137705E-2</v>
      </c>
      <c r="AO55" s="84">
        <v>4.5785332407993504</v>
      </c>
      <c r="AP55" s="105">
        <v>0.22749418282320177</v>
      </c>
    </row>
    <row r="56" spans="1:42" s="2" customFormat="1" x14ac:dyDescent="0.25">
      <c r="A56" s="80" t="s">
        <v>385</v>
      </c>
      <c r="B56" s="80" t="s">
        <v>371</v>
      </c>
      <c r="C56" s="80" t="s">
        <v>386</v>
      </c>
      <c r="D56" s="81">
        <v>310324.36984964489</v>
      </c>
      <c r="E56" s="81">
        <v>363382.03249835013</v>
      </c>
      <c r="F56" s="105">
        <v>-0.14601069371514988</v>
      </c>
      <c r="G56" s="81">
        <v>429471.93150879501</v>
      </c>
      <c r="H56" s="105">
        <v>-0.27742805272644488</v>
      </c>
      <c r="I56" s="81">
        <v>340124.23626707075</v>
      </c>
      <c r="J56" s="105">
        <v>-8.7614651471136409E-2</v>
      </c>
      <c r="K56" s="83">
        <v>112124.86317490639</v>
      </c>
      <c r="L56" s="83">
        <v>139326.84654810929</v>
      </c>
      <c r="M56" s="105">
        <v>-0.19523863524615195</v>
      </c>
      <c r="N56" s="83">
        <v>170439.07708446006</v>
      </c>
      <c r="O56" s="105">
        <v>-0.34214110347861371</v>
      </c>
      <c r="P56" s="83">
        <v>143896.52671209135</v>
      </c>
      <c r="Q56" s="105">
        <v>-0.22079520793961765</v>
      </c>
      <c r="R56" s="83">
        <v>66807.039545378502</v>
      </c>
      <c r="S56" s="83">
        <v>86280.685895495859</v>
      </c>
      <c r="T56" s="105">
        <v>-0.2257011073567966</v>
      </c>
      <c r="U56" s="83">
        <v>105110.16284082347</v>
      </c>
      <c r="V56" s="105">
        <v>-0.36440932313510327</v>
      </c>
      <c r="W56" s="83">
        <v>82407.676513681363</v>
      </c>
      <c r="X56" s="105">
        <v>-0.18931048208491638</v>
      </c>
      <c r="Y56" s="80"/>
      <c r="Z56" s="80"/>
      <c r="AA56" s="80"/>
      <c r="AB56" s="80"/>
      <c r="AC56" s="84">
        <v>2.767667768437426</v>
      </c>
      <c r="AD56" s="84">
        <v>2.6081264415388534</v>
      </c>
      <c r="AE56" s="105">
        <v>6.1170855966798762E-2</v>
      </c>
      <c r="AF56" s="84">
        <v>2.5197973308431654</v>
      </c>
      <c r="AG56" s="105">
        <v>9.8369196030269279E-2</v>
      </c>
      <c r="AH56" s="84">
        <v>2.3636723139787277</v>
      </c>
      <c r="AI56" s="105">
        <v>0.17091855417922122</v>
      </c>
      <c r="AJ56" s="84">
        <v>4.6450848886794018</v>
      </c>
      <c r="AK56" s="84">
        <v>4.2116266082826757</v>
      </c>
      <c r="AL56" s="105">
        <v>0.10291944673924269</v>
      </c>
      <c r="AM56" s="84">
        <v>4.0859220450374325</v>
      </c>
      <c r="AN56" s="105">
        <v>0.13685107975104471</v>
      </c>
      <c r="AO56" s="84">
        <v>4.1273368047284178</v>
      </c>
      <c r="AP56" s="105">
        <v>0.12544362344207871</v>
      </c>
    </row>
    <row r="57" spans="1:42" s="2" customFormat="1" x14ac:dyDescent="0.25">
      <c r="A57" s="80" t="s">
        <v>385</v>
      </c>
      <c r="B57" s="80" t="s">
        <v>372</v>
      </c>
      <c r="C57" s="80" t="s">
        <v>386</v>
      </c>
      <c r="D57" s="81">
        <v>1118030.1616424965</v>
      </c>
      <c r="E57" s="81">
        <v>1121836.4823529981</v>
      </c>
      <c r="F57" s="105">
        <v>-3.3929371796842076E-3</v>
      </c>
      <c r="G57" s="81">
        <v>1211062.7782702625</v>
      </c>
      <c r="H57" s="105">
        <v>-7.68189876668844E-2</v>
      </c>
      <c r="I57" s="81">
        <v>886863.91597748396</v>
      </c>
      <c r="J57" s="105">
        <v>0.26065582498102385</v>
      </c>
      <c r="K57" s="83">
        <v>429557.31359913561</v>
      </c>
      <c r="L57" s="83">
        <v>492392.34574956208</v>
      </c>
      <c r="M57" s="105">
        <v>-0.12761171592700851</v>
      </c>
      <c r="N57" s="83">
        <v>539695.03393641021</v>
      </c>
      <c r="O57" s="105">
        <v>-0.20407399255456485</v>
      </c>
      <c r="P57" s="83">
        <v>410104.33820242103</v>
      </c>
      <c r="Q57" s="105">
        <v>4.7434210235330156E-2</v>
      </c>
      <c r="R57" s="83">
        <v>247328.81898433456</v>
      </c>
      <c r="S57" s="83">
        <v>285924.30202212674</v>
      </c>
      <c r="T57" s="105">
        <v>-0.13498496897547868</v>
      </c>
      <c r="U57" s="83">
        <v>313548.17699367035</v>
      </c>
      <c r="V57" s="105">
        <v>-0.21119356726692934</v>
      </c>
      <c r="W57" s="83">
        <v>231189.79381269199</v>
      </c>
      <c r="X57" s="105">
        <v>6.9808553853022898E-2</v>
      </c>
      <c r="Y57" s="80"/>
      <c r="Z57" s="80"/>
      <c r="AA57" s="80"/>
      <c r="AB57" s="80"/>
      <c r="AC57" s="84">
        <v>2.6027496826322136</v>
      </c>
      <c r="AD57" s="84">
        <v>2.2783385892102808</v>
      </c>
      <c r="AE57" s="105">
        <v>0.1423893248168967</v>
      </c>
      <c r="AF57" s="84">
        <v>2.243976138592664</v>
      </c>
      <c r="AG57" s="105">
        <v>0.15988295858821328</v>
      </c>
      <c r="AH57" s="84">
        <v>2.16253239325584</v>
      </c>
      <c r="AI57" s="105">
        <v>0.2035656394092652</v>
      </c>
      <c r="AJ57" s="84">
        <v>4.5204200878560412</v>
      </c>
      <c r="AK57" s="84">
        <v>3.9235436596997721</v>
      </c>
      <c r="AL57" s="105">
        <v>0.15212687303241115</v>
      </c>
      <c r="AM57" s="84">
        <v>3.8624456052720424</v>
      </c>
      <c r="AN57" s="105">
        <v>0.17035177963047479</v>
      </c>
      <c r="AO57" s="84">
        <v>3.836085933343639</v>
      </c>
      <c r="AP57" s="105">
        <v>0.17839385415329254</v>
      </c>
    </row>
    <row r="58" spans="1:42" s="2" customFormat="1" x14ac:dyDescent="0.25">
      <c r="A58" s="80" t="s">
        <v>385</v>
      </c>
      <c r="B58" s="80" t="s">
        <v>373</v>
      </c>
      <c r="C58" s="80" t="s">
        <v>386</v>
      </c>
      <c r="D58" s="81">
        <v>951249.29597960343</v>
      </c>
      <c r="E58" s="81">
        <v>960648.02727434994</v>
      </c>
      <c r="F58" s="105">
        <v>-9.7837407956934703E-3</v>
      </c>
      <c r="G58" s="81">
        <v>1088681.8885752726</v>
      </c>
      <c r="H58" s="105">
        <v>-0.12623760350741517</v>
      </c>
      <c r="I58" s="81">
        <v>804240.47108225699</v>
      </c>
      <c r="J58" s="105">
        <v>0.18279212522035651</v>
      </c>
      <c r="K58" s="83">
        <v>347685.79046237055</v>
      </c>
      <c r="L58" s="83">
        <v>391801.36357048329</v>
      </c>
      <c r="M58" s="105">
        <v>-0.11259678298739902</v>
      </c>
      <c r="N58" s="83">
        <v>447851.69768380222</v>
      </c>
      <c r="O58" s="105">
        <v>-0.22365865249471945</v>
      </c>
      <c r="P58" s="83">
        <v>357093.21836114331</v>
      </c>
      <c r="Q58" s="105">
        <v>-2.6344459695839515E-2</v>
      </c>
      <c r="R58" s="83">
        <v>203271.5340135071</v>
      </c>
      <c r="S58" s="83">
        <v>229147.9630375171</v>
      </c>
      <c r="T58" s="105">
        <v>-0.11292454308124657</v>
      </c>
      <c r="U58" s="83">
        <v>261563.69815509429</v>
      </c>
      <c r="V58" s="105">
        <v>-0.22286029962392881</v>
      </c>
      <c r="W58" s="83">
        <v>205351.3477949407</v>
      </c>
      <c r="X58" s="105">
        <v>-1.0128074657247681E-2</v>
      </c>
      <c r="Y58" s="80"/>
      <c r="Z58" s="80"/>
      <c r="AA58" s="80"/>
      <c r="AB58" s="80"/>
      <c r="AC58" s="84">
        <v>2.7359452760913321</v>
      </c>
      <c r="AD58" s="84">
        <v>2.4518751505098675</v>
      </c>
      <c r="AE58" s="105">
        <v>0.11585831583732648</v>
      </c>
      <c r="AF58" s="84">
        <v>2.4308982062716602</v>
      </c>
      <c r="AG58" s="105">
        <v>0.12548738940719839</v>
      </c>
      <c r="AH58" s="84">
        <v>2.2521863472324331</v>
      </c>
      <c r="AI58" s="105">
        <v>0.21479524971517533</v>
      </c>
      <c r="AJ58" s="84">
        <v>4.6796975316592748</v>
      </c>
      <c r="AK58" s="84">
        <v>4.1922608193426028</v>
      </c>
      <c r="AL58" s="105">
        <v>0.11627060751270434</v>
      </c>
      <c r="AM58" s="84">
        <v>4.1622055975433501</v>
      </c>
      <c r="AN58" s="105">
        <v>0.12433118018517945</v>
      </c>
      <c r="AO58" s="84">
        <v>3.9164119433262923</v>
      </c>
      <c r="AP58" s="105">
        <v>0.19489410189182188</v>
      </c>
    </row>
    <row r="59" spans="1:42" s="2" customFormat="1" x14ac:dyDescent="0.25">
      <c r="A59" s="80" t="s">
        <v>385</v>
      </c>
      <c r="B59" s="80" t="s">
        <v>374</v>
      </c>
      <c r="C59" s="80" t="s">
        <v>386</v>
      </c>
      <c r="D59" s="81">
        <v>663410.36018535495</v>
      </c>
      <c r="E59" s="81">
        <v>663637.87658246397</v>
      </c>
      <c r="F59" s="105">
        <v>-3.4283214556809745E-4</v>
      </c>
      <c r="G59" s="81">
        <v>771240.24735908862</v>
      </c>
      <c r="H59" s="105">
        <v>-0.1398136152035232</v>
      </c>
      <c r="I59" s="81">
        <v>589860.49334245804</v>
      </c>
      <c r="J59" s="105">
        <v>0.12469027451919165</v>
      </c>
      <c r="K59" s="83">
        <v>239314.72331166672</v>
      </c>
      <c r="L59" s="83">
        <v>263760.14531918592</v>
      </c>
      <c r="M59" s="105">
        <v>-9.2680499466425786E-2</v>
      </c>
      <c r="N59" s="83">
        <v>308823.74929225561</v>
      </c>
      <c r="O59" s="105">
        <v>-0.22507668577913989</v>
      </c>
      <c r="P59" s="83">
        <v>260073.05773777311</v>
      </c>
      <c r="Q59" s="105">
        <v>-7.9817319820327706E-2</v>
      </c>
      <c r="R59" s="83">
        <v>144939.72689875905</v>
      </c>
      <c r="S59" s="83">
        <v>159884.28988260331</v>
      </c>
      <c r="T59" s="105">
        <v>-9.3471115860210244E-2</v>
      </c>
      <c r="U59" s="83">
        <v>182765.84546597753</v>
      </c>
      <c r="V59" s="105">
        <v>-0.20696491989943458</v>
      </c>
      <c r="W59" s="83">
        <v>151969.12976426788</v>
      </c>
      <c r="X59" s="105">
        <v>-4.6255465675250837E-2</v>
      </c>
      <c r="Y59" s="80"/>
      <c r="Z59" s="80"/>
      <c r="AA59" s="80"/>
      <c r="AB59" s="80"/>
      <c r="AC59" s="84">
        <v>2.7721251371624795</v>
      </c>
      <c r="AD59" s="84">
        <v>2.5160657830976367</v>
      </c>
      <c r="AE59" s="105">
        <v>0.10176973741505166</v>
      </c>
      <c r="AF59" s="84">
        <v>2.4973475943044288</v>
      </c>
      <c r="AG59" s="105">
        <v>0.11002775243811541</v>
      </c>
      <c r="AH59" s="84">
        <v>2.2680569009082192</v>
      </c>
      <c r="AI59" s="105">
        <v>0.2222467328982847</v>
      </c>
      <c r="AJ59" s="84">
        <v>4.5771464758502658</v>
      </c>
      <c r="AK59" s="84">
        <v>4.1507384938804615</v>
      </c>
      <c r="AL59" s="105">
        <v>0.10273063036817867</v>
      </c>
      <c r="AM59" s="84">
        <v>4.2198269889691042</v>
      </c>
      <c r="AN59" s="105">
        <v>8.4676335739644629E-2</v>
      </c>
      <c r="AO59" s="84">
        <v>3.8814494381683984</v>
      </c>
      <c r="AP59" s="105">
        <v>0.1792364035045004</v>
      </c>
    </row>
    <row r="60" spans="1:42" s="2" customFormat="1" x14ac:dyDescent="0.25">
      <c r="A60" s="80" t="s">
        <v>385</v>
      </c>
      <c r="B60" s="80" t="s">
        <v>375</v>
      </c>
      <c r="C60" s="80" t="s">
        <v>386</v>
      </c>
      <c r="D60" s="81">
        <v>1106956.3876967716</v>
      </c>
      <c r="E60" s="81">
        <v>1160385.500762397</v>
      </c>
      <c r="F60" s="105">
        <v>-4.6044278414821012E-2</v>
      </c>
      <c r="G60" s="81">
        <v>1329116.158361142</v>
      </c>
      <c r="H60" s="105">
        <v>-0.16714849884776289</v>
      </c>
      <c r="I60" s="81">
        <v>1036479.0945795929</v>
      </c>
      <c r="J60" s="105">
        <v>6.7996830313075504E-2</v>
      </c>
      <c r="K60" s="83">
        <v>350159.23932603328</v>
      </c>
      <c r="L60" s="83">
        <v>372606.53476458241</v>
      </c>
      <c r="M60" s="105">
        <v>-6.0243966071962807E-2</v>
      </c>
      <c r="N60" s="83">
        <v>433848.25764751615</v>
      </c>
      <c r="O60" s="105">
        <v>-0.19289928413052831</v>
      </c>
      <c r="P60" s="83">
        <v>350786.28073391231</v>
      </c>
      <c r="Q60" s="105">
        <v>-1.7875311616153955E-3</v>
      </c>
      <c r="R60" s="83">
        <v>211399.24410172965</v>
      </c>
      <c r="S60" s="83">
        <v>280760.11500939593</v>
      </c>
      <c r="T60" s="105">
        <v>-0.24704673918994885</v>
      </c>
      <c r="U60" s="83">
        <v>327736.18891614687</v>
      </c>
      <c r="V60" s="105">
        <v>-0.35497131152697536</v>
      </c>
      <c r="W60" s="83">
        <v>275829.51719567698</v>
      </c>
      <c r="X60" s="105">
        <v>-0.23358730330604779</v>
      </c>
      <c r="Y60" s="80"/>
      <c r="Z60" s="80"/>
      <c r="AA60" s="80"/>
      <c r="AB60" s="80"/>
      <c r="AC60" s="84">
        <v>3.1612942438057003</v>
      </c>
      <c r="AD60" s="84">
        <v>3.1142381909526717</v>
      </c>
      <c r="AE60" s="105">
        <v>1.5109972316739769E-2</v>
      </c>
      <c r="AF60" s="84">
        <v>3.0635507575116141</v>
      </c>
      <c r="AG60" s="105">
        <v>3.1905293572964635E-2</v>
      </c>
      <c r="AH60" s="84">
        <v>2.9547309900805683</v>
      </c>
      <c r="AI60" s="105">
        <v>6.9909326574430247E-2</v>
      </c>
      <c r="AJ60" s="84">
        <v>5.236330869584763</v>
      </c>
      <c r="AK60" s="84">
        <v>4.1330140526675718</v>
      </c>
      <c r="AL60" s="105">
        <v>0.26695210876553327</v>
      </c>
      <c r="AM60" s="84">
        <v>4.0554452126774558</v>
      </c>
      <c r="AN60" s="105">
        <v>0.29118520778330814</v>
      </c>
      <c r="AO60" s="84">
        <v>3.7576801247282807</v>
      </c>
      <c r="AP60" s="105">
        <v>0.39350096223621589</v>
      </c>
    </row>
    <row r="61" spans="1:42" s="2" customFormat="1" x14ac:dyDescent="0.25">
      <c r="A61" s="80" t="s">
        <v>385</v>
      </c>
      <c r="B61" s="80" t="s">
        <v>376</v>
      </c>
      <c r="C61" s="80" t="s">
        <v>386</v>
      </c>
      <c r="D61" s="81">
        <v>1048136.2943961835</v>
      </c>
      <c r="E61" s="81">
        <v>1121066.564859401</v>
      </c>
      <c r="F61" s="105">
        <v>-6.5054362291470269E-2</v>
      </c>
      <c r="G61" s="81">
        <v>1302551.4817981862</v>
      </c>
      <c r="H61" s="105">
        <v>-0.19532063872882771</v>
      </c>
      <c r="I61" s="81">
        <v>968549.67177200911</v>
      </c>
      <c r="J61" s="105">
        <v>8.2170925192268887E-2</v>
      </c>
      <c r="K61" s="83">
        <v>337846.06757528137</v>
      </c>
      <c r="L61" s="83">
        <v>375738.91859893105</v>
      </c>
      <c r="M61" s="105">
        <v>-0.10084888508474428</v>
      </c>
      <c r="N61" s="83">
        <v>441349.20572160109</v>
      </c>
      <c r="O61" s="105">
        <v>-0.23451529266285465</v>
      </c>
      <c r="P61" s="83">
        <v>352946.3964734326</v>
      </c>
      <c r="Q61" s="105">
        <v>-4.2783632441159888E-2</v>
      </c>
      <c r="R61" s="83">
        <v>194257.11266748232</v>
      </c>
      <c r="S61" s="83">
        <v>233916.33205801473</v>
      </c>
      <c r="T61" s="105">
        <v>-0.1695444650726497</v>
      </c>
      <c r="U61" s="83">
        <v>275168.64091926417</v>
      </c>
      <c r="V61" s="105">
        <v>-0.29404341999683642</v>
      </c>
      <c r="W61" s="83">
        <v>206947.51095557734</v>
      </c>
      <c r="X61" s="105">
        <v>-6.1321821313517023E-2</v>
      </c>
      <c r="Y61" s="81">
        <v>1040703.4561786592</v>
      </c>
      <c r="Z61" s="82">
        <v>7432.8382175242577</v>
      </c>
      <c r="AA61" s="83">
        <v>191569.66856029595</v>
      </c>
      <c r="AB61" s="83">
        <v>2687.4441071863821</v>
      </c>
      <c r="AC61" s="84">
        <v>3.1024078566864772</v>
      </c>
      <c r="AD61" s="84">
        <v>2.9836317436577366</v>
      </c>
      <c r="AE61" s="105">
        <v>3.9809240292881742E-2</v>
      </c>
      <c r="AF61" s="84">
        <v>2.9512944963127983</v>
      </c>
      <c r="AG61" s="105">
        <v>5.1202399680029397E-2</v>
      </c>
      <c r="AH61" s="84">
        <v>2.7441834835248557</v>
      </c>
      <c r="AI61" s="105">
        <v>0.1305395121398692</v>
      </c>
      <c r="AJ61" s="84">
        <v>5.3956134733162662</v>
      </c>
      <c r="AK61" s="84">
        <v>4.7925963740802837</v>
      </c>
      <c r="AL61" s="105">
        <v>0.12582263394790963</v>
      </c>
      <c r="AM61" s="84">
        <v>4.7336479820037383</v>
      </c>
      <c r="AN61" s="105">
        <v>0.13984256831711428</v>
      </c>
      <c r="AO61" s="84">
        <v>4.6801706737121123</v>
      </c>
      <c r="AP61" s="105">
        <v>0.15286681821727136</v>
      </c>
    </row>
    <row r="62" spans="1:42" s="2" customFormat="1" x14ac:dyDescent="0.25">
      <c r="A62" s="80" t="s">
        <v>385</v>
      </c>
      <c r="B62" s="80" t="s">
        <v>377</v>
      </c>
      <c r="C62" s="80" t="s">
        <v>386</v>
      </c>
      <c r="D62" s="81">
        <v>2110489.2879160619</v>
      </c>
      <c r="E62" s="81">
        <v>2316213.2070104727</v>
      </c>
      <c r="F62" s="105">
        <v>-8.8819076962236038E-2</v>
      </c>
      <c r="G62" s="81">
        <v>2840944.6319463849</v>
      </c>
      <c r="H62" s="105">
        <v>-0.25711706444974752</v>
      </c>
      <c r="I62" s="81">
        <v>2123056.0496672583</v>
      </c>
      <c r="J62" s="105">
        <v>-5.9191851073201324E-3</v>
      </c>
      <c r="K62" s="83">
        <v>632121.13762020087</v>
      </c>
      <c r="L62" s="83">
        <v>717805.57336730952</v>
      </c>
      <c r="M62" s="105">
        <v>-0.1193699783426771</v>
      </c>
      <c r="N62" s="83">
        <v>869912.49005266407</v>
      </c>
      <c r="O62" s="105">
        <v>-0.27335088891305309</v>
      </c>
      <c r="P62" s="83">
        <v>688851.12525673734</v>
      </c>
      <c r="Q62" s="105">
        <v>-8.2354496576300146E-2</v>
      </c>
      <c r="R62" s="83">
        <v>361981.17940216081</v>
      </c>
      <c r="S62" s="83">
        <v>438452.50364967546</v>
      </c>
      <c r="T62" s="105">
        <v>-0.17441187725230875</v>
      </c>
      <c r="U62" s="83">
        <v>536386.39815876726</v>
      </c>
      <c r="V62" s="105">
        <v>-0.32514847385258178</v>
      </c>
      <c r="W62" s="83">
        <v>419181.53537227464</v>
      </c>
      <c r="X62" s="105">
        <v>-0.13645724141764559</v>
      </c>
      <c r="Y62" s="81">
        <v>2107475.6899373834</v>
      </c>
      <c r="Z62" s="82">
        <v>3013.5979786787457</v>
      </c>
      <c r="AA62" s="83">
        <v>361105.87444933754</v>
      </c>
      <c r="AB62" s="83">
        <v>875.30495282327286</v>
      </c>
      <c r="AC62" s="84">
        <v>3.3387418365119017</v>
      </c>
      <c r="AD62" s="84">
        <v>3.2267974684911498</v>
      </c>
      <c r="AE62" s="105">
        <v>3.4692096146058123E-2</v>
      </c>
      <c r="AF62" s="84">
        <v>3.2657820923739069</v>
      </c>
      <c r="AG62" s="105">
        <v>2.2340665137568966E-2</v>
      </c>
      <c r="AH62" s="84">
        <v>3.0820245069295451</v>
      </c>
      <c r="AI62" s="105">
        <v>8.3295031887371404E-2</v>
      </c>
      <c r="AJ62" s="84">
        <v>5.830384031019773</v>
      </c>
      <c r="AK62" s="84">
        <v>5.2827003785594355</v>
      </c>
      <c r="AL62" s="105">
        <v>0.10367494145289533</v>
      </c>
      <c r="AM62" s="84">
        <v>5.2964516656246037</v>
      </c>
      <c r="AN62" s="105">
        <v>0.10080944736275685</v>
      </c>
      <c r="AO62" s="84">
        <v>5.0647651924404888</v>
      </c>
      <c r="AP62" s="105">
        <v>0.15116571242473847</v>
      </c>
    </row>
    <row r="63" spans="1:42" s="2" customFormat="1" x14ac:dyDescent="0.25">
      <c r="A63" s="80" t="s">
        <v>385</v>
      </c>
      <c r="B63" s="80" t="s">
        <v>378</v>
      </c>
      <c r="C63" s="80" t="s">
        <v>386</v>
      </c>
      <c r="D63" s="81">
        <v>1846471.3018677654</v>
      </c>
      <c r="E63" s="81">
        <v>1830325.6199111938</v>
      </c>
      <c r="F63" s="105">
        <v>8.8212074293943961E-3</v>
      </c>
      <c r="G63" s="81">
        <v>2080325.3601544811</v>
      </c>
      <c r="H63" s="105">
        <v>-0.1124122518361023</v>
      </c>
      <c r="I63" s="81">
        <v>1585945.9985130096</v>
      </c>
      <c r="J63" s="105">
        <v>0.16427123218509676</v>
      </c>
      <c r="K63" s="83">
        <v>561299.18673548079</v>
      </c>
      <c r="L63" s="83">
        <v>612000.71560414194</v>
      </c>
      <c r="M63" s="105">
        <v>-8.2845538536030439E-2</v>
      </c>
      <c r="N63" s="83">
        <v>741452.66019417334</v>
      </c>
      <c r="O63" s="105">
        <v>-0.24297366929874328</v>
      </c>
      <c r="P63" s="83">
        <v>607304.92040090414</v>
      </c>
      <c r="Q63" s="105">
        <v>-7.5753928743164611E-2</v>
      </c>
      <c r="R63" s="83">
        <v>314326.90666144883</v>
      </c>
      <c r="S63" s="83">
        <v>342394.30097735347</v>
      </c>
      <c r="T63" s="105">
        <v>-8.197389452974882E-2</v>
      </c>
      <c r="U63" s="83">
        <v>405414.51569490775</v>
      </c>
      <c r="V63" s="105">
        <v>-0.22467771998081676</v>
      </c>
      <c r="W63" s="83">
        <v>325384.10013444646</v>
      </c>
      <c r="X63" s="105">
        <v>-3.3981972285765896E-2</v>
      </c>
      <c r="Y63" s="80"/>
      <c r="Z63" s="80"/>
      <c r="AA63" s="80"/>
      <c r="AB63" s="80"/>
      <c r="AC63" s="84">
        <v>3.2896382989735882</v>
      </c>
      <c r="AD63" s="84">
        <v>2.9907246400919183</v>
      </c>
      <c r="AE63" s="105">
        <v>9.9946900786052617E-2</v>
      </c>
      <c r="AF63" s="84">
        <v>2.8057426614528307</v>
      </c>
      <c r="AG63" s="105">
        <v>0.17246615100124449</v>
      </c>
      <c r="AH63" s="84">
        <v>2.6114492822914537</v>
      </c>
      <c r="AI63" s="105">
        <v>0.25969832969034262</v>
      </c>
      <c r="AJ63" s="84">
        <v>5.8743660270119316</v>
      </c>
      <c r="AK63" s="84">
        <v>5.3456661360501281</v>
      </c>
      <c r="AL63" s="105">
        <v>9.8902527300826867E-2</v>
      </c>
      <c r="AM63" s="84">
        <v>5.1313539096859015</v>
      </c>
      <c r="AN63" s="105">
        <v>0.14479845483343615</v>
      </c>
      <c r="AO63" s="84">
        <v>4.8740734346199082</v>
      </c>
      <c r="AP63" s="105">
        <v>0.20522723053105346</v>
      </c>
    </row>
    <row r="64" spans="1:42" s="2" customFormat="1" x14ac:dyDescent="0.25">
      <c r="A64" s="80" t="s">
        <v>385</v>
      </c>
      <c r="B64" s="80" t="s">
        <v>379</v>
      </c>
      <c r="C64" s="80" t="s">
        <v>386</v>
      </c>
      <c r="D64" s="81">
        <v>1553075.9000246502</v>
      </c>
      <c r="E64" s="81">
        <v>1539770.4202911304</v>
      </c>
      <c r="F64" s="105">
        <v>8.6412101168978177E-3</v>
      </c>
      <c r="G64" s="81">
        <v>1680684.5543002845</v>
      </c>
      <c r="H64" s="105">
        <v>-7.5926594285125285E-2</v>
      </c>
      <c r="I64" s="81">
        <v>1287506.2472342909</v>
      </c>
      <c r="J64" s="105">
        <v>0.20626669063612924</v>
      </c>
      <c r="K64" s="83">
        <v>599137.9780295915</v>
      </c>
      <c r="L64" s="83">
        <v>667318.26458722539</v>
      </c>
      <c r="M64" s="105">
        <v>-0.10217056864134734</v>
      </c>
      <c r="N64" s="83">
        <v>709900.34772546182</v>
      </c>
      <c r="O64" s="105">
        <v>-0.15602523657123943</v>
      </c>
      <c r="P64" s="83">
        <v>567276.62537135393</v>
      </c>
      <c r="Q64" s="105">
        <v>5.6165460082865742E-2</v>
      </c>
      <c r="R64" s="83">
        <v>374860.85509849485</v>
      </c>
      <c r="S64" s="83">
        <v>409972.62089589174</v>
      </c>
      <c r="T64" s="105">
        <v>-8.5644172336847721E-2</v>
      </c>
      <c r="U64" s="83">
        <v>456098.53696451843</v>
      </c>
      <c r="V64" s="105">
        <v>-0.17811432241525332</v>
      </c>
      <c r="W64" s="83">
        <v>361627.09608739841</v>
      </c>
      <c r="X64" s="105">
        <v>3.6595042667649243E-2</v>
      </c>
      <c r="Y64" s="80"/>
      <c r="Z64" s="80"/>
      <c r="AA64" s="80"/>
      <c r="AB64" s="80"/>
      <c r="AC64" s="84">
        <v>2.5921840326869474</v>
      </c>
      <c r="AD64" s="84">
        <v>2.3074003844980426</v>
      </c>
      <c r="AE64" s="105">
        <v>0.12342186042014433</v>
      </c>
      <c r="AF64" s="84">
        <v>2.3674936344026865</v>
      </c>
      <c r="AG64" s="105">
        <v>9.4906442416243228E-2</v>
      </c>
      <c r="AH64" s="84">
        <v>2.2696268269320212</v>
      </c>
      <c r="AI64" s="105">
        <v>0.14211904879135767</v>
      </c>
      <c r="AJ64" s="84">
        <v>4.1430730333701522</v>
      </c>
      <c r="AK64" s="84">
        <v>3.7557884156418804</v>
      </c>
      <c r="AL64" s="105">
        <v>0.10311672939703746</v>
      </c>
      <c r="AM64" s="84">
        <v>3.6849154691128314</v>
      </c>
      <c r="AN64" s="105">
        <v>0.1243332630280459</v>
      </c>
      <c r="AO64" s="84">
        <v>3.5603146477804999</v>
      </c>
      <c r="AP64" s="105">
        <v>0.16368170884922878</v>
      </c>
    </row>
    <row r="65" spans="1:42" s="2" customFormat="1" x14ac:dyDescent="0.25">
      <c r="A65" s="80" t="s">
        <v>385</v>
      </c>
      <c r="B65" s="80" t="s">
        <v>380</v>
      </c>
      <c r="C65" s="80" t="s">
        <v>386</v>
      </c>
      <c r="D65" s="81">
        <v>297212.05350290658</v>
      </c>
      <c r="E65" s="81">
        <v>286265.76701504114</v>
      </c>
      <c r="F65" s="105">
        <v>3.8238195932419297E-2</v>
      </c>
      <c r="G65" s="81">
        <v>311703.25984989526</v>
      </c>
      <c r="H65" s="105">
        <v>-4.6490390745246316E-2</v>
      </c>
      <c r="I65" s="81">
        <v>247814.558123225</v>
      </c>
      <c r="J65" s="105">
        <v>0.19933249988936821</v>
      </c>
      <c r="K65" s="83">
        <v>94698.067785399762</v>
      </c>
      <c r="L65" s="83">
        <v>104970.08205691527</v>
      </c>
      <c r="M65" s="105">
        <v>-9.7856589899072144E-2</v>
      </c>
      <c r="N65" s="83">
        <v>119911.58860433628</v>
      </c>
      <c r="O65" s="105">
        <v>-0.21026759058402419</v>
      </c>
      <c r="P65" s="83">
        <v>98887.42180164106</v>
      </c>
      <c r="Q65" s="105">
        <v>-4.2364882610093225E-2</v>
      </c>
      <c r="R65" s="83">
        <v>51428.364249595958</v>
      </c>
      <c r="S65" s="83">
        <v>57194.495968382187</v>
      </c>
      <c r="T65" s="105">
        <v>-0.10081619955133125</v>
      </c>
      <c r="U65" s="83">
        <v>65017.292760534627</v>
      </c>
      <c r="V65" s="105">
        <v>-0.20900483446747145</v>
      </c>
      <c r="W65" s="83">
        <v>52807.030848040886</v>
      </c>
      <c r="X65" s="105">
        <v>-2.610763332655875E-2</v>
      </c>
      <c r="Y65" s="81">
        <v>289681.4343451318</v>
      </c>
      <c r="Z65" s="82">
        <v>7530.6191577747932</v>
      </c>
      <c r="AA65" s="83">
        <v>49763.435508144103</v>
      </c>
      <c r="AB65" s="83">
        <v>1664.9287414518558</v>
      </c>
      <c r="AC65" s="84">
        <v>3.1385228912635719</v>
      </c>
      <c r="AD65" s="84">
        <v>2.7271176834922022</v>
      </c>
      <c r="AE65" s="105">
        <v>0.15085715231934765</v>
      </c>
      <c r="AF65" s="84">
        <v>2.599442334788844</v>
      </c>
      <c r="AG65" s="105">
        <v>0.20738315647941391</v>
      </c>
      <c r="AH65" s="84">
        <v>2.5060270923062173</v>
      </c>
      <c r="AI65" s="105">
        <v>0.25238984881655396</v>
      </c>
      <c r="AJ65" s="84">
        <v>5.7791465437332397</v>
      </c>
      <c r="AK65" s="84">
        <v>5.0051278915595718</v>
      </c>
      <c r="AL65" s="105">
        <v>0.15464512974362532</v>
      </c>
      <c r="AM65" s="84">
        <v>4.7941593169363479</v>
      </c>
      <c r="AN65" s="105">
        <v>0.20545567255498226</v>
      </c>
      <c r="AO65" s="84">
        <v>4.6928326426142704</v>
      </c>
      <c r="AP65" s="105">
        <v>0.2314836227600498</v>
      </c>
    </row>
    <row r="66" spans="1:42" s="2" customFormat="1" x14ac:dyDescent="0.25">
      <c r="A66" s="80" t="s">
        <v>385</v>
      </c>
      <c r="B66" s="80" t="s">
        <v>381</v>
      </c>
      <c r="C66" s="80" t="s">
        <v>386</v>
      </c>
      <c r="D66" s="81">
        <v>798348.81209198001</v>
      </c>
      <c r="E66" s="81">
        <v>810969.20011275169</v>
      </c>
      <c r="F66" s="105">
        <v>-1.5562105218073656E-2</v>
      </c>
      <c r="G66" s="81">
        <v>895465.51706683158</v>
      </c>
      <c r="H66" s="105">
        <v>-0.10845387468739728</v>
      </c>
      <c r="I66" s="81">
        <v>689719.97861483565</v>
      </c>
      <c r="J66" s="105">
        <v>0.15749700870678504</v>
      </c>
      <c r="K66" s="83">
        <v>240649.83820943232</v>
      </c>
      <c r="L66" s="83">
        <v>247836.00146588249</v>
      </c>
      <c r="M66" s="105">
        <v>-2.899563910790191E-2</v>
      </c>
      <c r="N66" s="83">
        <v>288403.33114045276</v>
      </c>
      <c r="O66" s="105">
        <v>-0.16557885355271587</v>
      </c>
      <c r="P66" s="83">
        <v>231426.69603819019</v>
      </c>
      <c r="Q66" s="105">
        <v>3.9853406409605052E-2</v>
      </c>
      <c r="R66" s="83">
        <v>153639.92757721775</v>
      </c>
      <c r="S66" s="83">
        <v>161696.58513561901</v>
      </c>
      <c r="T66" s="105">
        <v>-4.9825774314553019E-2</v>
      </c>
      <c r="U66" s="83">
        <v>186107.06019503408</v>
      </c>
      <c r="V66" s="105">
        <v>-0.17445406199953856</v>
      </c>
      <c r="W66" s="83">
        <v>147421.42280948072</v>
      </c>
      <c r="X66" s="105">
        <v>4.218182574301621E-2</v>
      </c>
      <c r="Y66" s="81">
        <v>783376.91309748997</v>
      </c>
      <c r="Z66" s="82">
        <v>14971.898994489988</v>
      </c>
      <c r="AA66" s="83">
        <v>149190.29594839935</v>
      </c>
      <c r="AB66" s="83">
        <v>4449.631628818408</v>
      </c>
      <c r="AC66" s="84">
        <v>3.3174708033553482</v>
      </c>
      <c r="AD66" s="84">
        <v>3.272200952711025</v>
      </c>
      <c r="AE66" s="105">
        <v>1.3834679256729952E-2</v>
      </c>
      <c r="AF66" s="84">
        <v>3.1049069839999137</v>
      </c>
      <c r="AG66" s="105">
        <v>6.846060782200887E-2</v>
      </c>
      <c r="AH66" s="84">
        <v>2.9802956634744402</v>
      </c>
      <c r="AI66" s="105">
        <v>0.11313479532021595</v>
      </c>
      <c r="AJ66" s="84">
        <v>5.1962326765009612</v>
      </c>
      <c r="AK66" s="84">
        <v>5.0153761715658458</v>
      </c>
      <c r="AL66" s="105">
        <v>3.6060406786725702E-2</v>
      </c>
      <c r="AM66" s="84">
        <v>4.8115612386140167</v>
      </c>
      <c r="AN66" s="105">
        <v>7.9947322461544748E-2</v>
      </c>
      <c r="AO66" s="84">
        <v>4.6785600455518024</v>
      </c>
      <c r="AP66" s="105">
        <v>0.11064785444858026</v>
      </c>
    </row>
    <row r="67" spans="1:42" s="2" customFormat="1" x14ac:dyDescent="0.25">
      <c r="A67" s="80" t="s">
        <v>385</v>
      </c>
      <c r="B67" s="80" t="s">
        <v>382</v>
      </c>
      <c r="C67" s="80" t="s">
        <v>386</v>
      </c>
      <c r="D67" s="81">
        <v>462342.71656123758</v>
      </c>
      <c r="E67" s="81">
        <v>484594.23020011303</v>
      </c>
      <c r="F67" s="105">
        <v>-4.5917826197985664E-2</v>
      </c>
      <c r="G67" s="81">
        <v>531373.16770096659</v>
      </c>
      <c r="H67" s="105">
        <v>-0.12990955384216221</v>
      </c>
      <c r="I67" s="81">
        <v>438767.98244866845</v>
      </c>
      <c r="J67" s="105">
        <v>5.3729385587808112E-2</v>
      </c>
      <c r="K67" s="83">
        <v>150209.82739748753</v>
      </c>
      <c r="L67" s="83">
        <v>168964.15367933991</v>
      </c>
      <c r="M67" s="105">
        <v>-0.11099588802394342</v>
      </c>
      <c r="N67" s="83">
        <v>187928.84278846683</v>
      </c>
      <c r="O67" s="105">
        <v>-0.20070902811568908</v>
      </c>
      <c r="P67" s="83">
        <v>165693.5180407305</v>
      </c>
      <c r="Q67" s="105">
        <v>-9.3447775304262612E-2</v>
      </c>
      <c r="R67" s="83">
        <v>101171.4894418664</v>
      </c>
      <c r="S67" s="83">
        <v>113935.19848804043</v>
      </c>
      <c r="T67" s="105">
        <v>-0.11202603949923177</v>
      </c>
      <c r="U67" s="83">
        <v>126675.2542863675</v>
      </c>
      <c r="V67" s="105">
        <v>-0.20133186223448343</v>
      </c>
      <c r="W67" s="83">
        <v>107435.22765198638</v>
      </c>
      <c r="X67" s="105">
        <v>-5.8302461371516116E-2</v>
      </c>
      <c r="Y67" s="80"/>
      <c r="Z67" s="80"/>
      <c r="AA67" s="80"/>
      <c r="AB67" s="80"/>
      <c r="AC67" s="84">
        <v>3.0779791480472127</v>
      </c>
      <c r="AD67" s="84">
        <v>2.8680298137069697</v>
      </c>
      <c r="AE67" s="105">
        <v>7.3203330501254604E-2</v>
      </c>
      <c r="AF67" s="84">
        <v>2.8275232253682399</v>
      </c>
      <c r="AG67" s="105">
        <v>8.8577848072796991E-2</v>
      </c>
      <c r="AH67" s="84">
        <v>2.6480696869554743</v>
      </c>
      <c r="AI67" s="105">
        <v>0.16234824302755108</v>
      </c>
      <c r="AJ67" s="84">
        <v>4.569891370699863</v>
      </c>
      <c r="AK67" s="84">
        <v>4.2532442706981373</v>
      </c>
      <c r="AL67" s="105">
        <v>7.4448369256193817E-2</v>
      </c>
      <c r="AM67" s="84">
        <v>4.1947669313512614</v>
      </c>
      <c r="AN67" s="105">
        <v>8.9426765655312004E-2</v>
      </c>
      <c r="AO67" s="84">
        <v>4.0840233882127022</v>
      </c>
      <c r="AP67" s="105">
        <v>0.11896797258543419</v>
      </c>
    </row>
    <row r="68" spans="1:42" s="2" customFormat="1" x14ac:dyDescent="0.25">
      <c r="A68" s="80" t="s">
        <v>385</v>
      </c>
      <c r="B68" s="80" t="s">
        <v>383</v>
      </c>
      <c r="C68" s="80" t="s">
        <v>386</v>
      </c>
      <c r="D68" s="81">
        <v>1382142.0417281461</v>
      </c>
      <c r="E68" s="81">
        <v>1453101.3521444607</v>
      </c>
      <c r="F68" s="105">
        <v>-4.8833008318101181E-2</v>
      </c>
      <c r="G68" s="81">
        <v>1620836.6051561772</v>
      </c>
      <c r="H68" s="105">
        <v>-0.14726627142347357</v>
      </c>
      <c r="I68" s="81">
        <v>1204251.4209963037</v>
      </c>
      <c r="J68" s="105">
        <v>0.14771883813487191</v>
      </c>
      <c r="K68" s="83">
        <v>533518.13612972456</v>
      </c>
      <c r="L68" s="83">
        <v>570491.61622625845</v>
      </c>
      <c r="M68" s="105">
        <v>-6.4809857051203568E-2</v>
      </c>
      <c r="N68" s="83">
        <v>641684.66368638841</v>
      </c>
      <c r="O68" s="105">
        <v>-0.16856648394129028</v>
      </c>
      <c r="P68" s="83">
        <v>505581.12442253286</v>
      </c>
      <c r="Q68" s="105">
        <v>5.5257228479605403E-2</v>
      </c>
      <c r="R68" s="83">
        <v>407777.73417661217</v>
      </c>
      <c r="S68" s="83">
        <v>418951.62759884651</v>
      </c>
      <c r="T68" s="105">
        <v>-2.6671082497699557E-2</v>
      </c>
      <c r="U68" s="83">
        <v>478749.52555760788</v>
      </c>
      <c r="V68" s="105">
        <v>-0.14824409757551954</v>
      </c>
      <c r="W68" s="83">
        <v>381736.91626815702</v>
      </c>
      <c r="X68" s="105">
        <v>6.8216661262497272E-2</v>
      </c>
      <c r="Y68" s="81">
        <v>1184684.6945051751</v>
      </c>
      <c r="Z68" s="82">
        <v>197457.347222971</v>
      </c>
      <c r="AA68" s="83">
        <v>313584.32769436104</v>
      </c>
      <c r="AB68" s="83">
        <v>94193.406482251114</v>
      </c>
      <c r="AC68" s="84">
        <v>2.5906186652895324</v>
      </c>
      <c r="AD68" s="84">
        <v>2.547103779993424</v>
      </c>
      <c r="AE68" s="105">
        <v>1.7084064511977137E-2</v>
      </c>
      <c r="AF68" s="84">
        <v>2.5259082800026702</v>
      </c>
      <c r="AG68" s="105">
        <v>2.5618659948647791E-2</v>
      </c>
      <c r="AH68" s="84">
        <v>2.3819153105681736</v>
      </c>
      <c r="AI68" s="105">
        <v>8.7619972798938628E-2</v>
      </c>
      <c r="AJ68" s="84">
        <v>3.3894495110650844</v>
      </c>
      <c r="AK68" s="84">
        <v>3.4684227400491938</v>
      </c>
      <c r="AL68" s="105">
        <v>-2.2769205169894977E-2</v>
      </c>
      <c r="AM68" s="84">
        <v>3.3855628436777261</v>
      </c>
      <c r="AN68" s="105">
        <v>1.1480121819674297E-3</v>
      </c>
      <c r="AO68" s="84">
        <v>3.1546632502012422</v>
      </c>
      <c r="AP68" s="105">
        <v>7.4425142160217825E-2</v>
      </c>
    </row>
    <row r="69" spans="1:42" s="2" customFormat="1" x14ac:dyDescent="0.25">
      <c r="A69" s="80" t="s">
        <v>385</v>
      </c>
      <c r="B69" s="80" t="s">
        <v>384</v>
      </c>
      <c r="C69" s="80" t="s">
        <v>386</v>
      </c>
      <c r="D69" s="81">
        <v>619333.41739993216</v>
      </c>
      <c r="E69" s="81">
        <v>635193.66708081728</v>
      </c>
      <c r="F69" s="105">
        <v>-2.496915586985406E-2</v>
      </c>
      <c r="G69" s="81">
        <v>729554.21757479548</v>
      </c>
      <c r="H69" s="105">
        <v>-0.15107965593189548</v>
      </c>
      <c r="I69" s="81">
        <v>604800.64862492564</v>
      </c>
      <c r="J69" s="105">
        <v>2.40290231302632E-2</v>
      </c>
      <c r="K69" s="83">
        <v>208744.42791196308</v>
      </c>
      <c r="L69" s="83">
        <v>245365.01371259469</v>
      </c>
      <c r="M69" s="105">
        <v>-0.14924941924901602</v>
      </c>
      <c r="N69" s="83">
        <v>287531.70179213851</v>
      </c>
      <c r="O69" s="105">
        <v>-0.274012477195061</v>
      </c>
      <c r="P69" s="83">
        <v>248235.46132417803</v>
      </c>
      <c r="Q69" s="105">
        <v>-0.15908699426566797</v>
      </c>
      <c r="R69" s="83">
        <v>128689.83913971375</v>
      </c>
      <c r="S69" s="83">
        <v>147495.52312217877</v>
      </c>
      <c r="T69" s="105">
        <v>-0.12750003243750813</v>
      </c>
      <c r="U69" s="83">
        <v>167883.06023361345</v>
      </c>
      <c r="V69" s="105">
        <v>-0.23345548406945502</v>
      </c>
      <c r="W69" s="83">
        <v>143833.28413839813</v>
      </c>
      <c r="X69" s="105">
        <v>-0.1052847057577659</v>
      </c>
      <c r="Y69" s="80"/>
      <c r="Z69" s="80"/>
      <c r="AA69" s="80"/>
      <c r="AB69" s="80"/>
      <c r="AC69" s="84">
        <v>2.9669458657892078</v>
      </c>
      <c r="AD69" s="84">
        <v>2.588770328213311</v>
      </c>
      <c r="AE69" s="105">
        <v>0.14608307792097644</v>
      </c>
      <c r="AF69" s="84">
        <v>2.5373001064842668</v>
      </c>
      <c r="AG69" s="105">
        <v>0.16933186508247408</v>
      </c>
      <c r="AH69" s="84">
        <v>2.4363990760977483</v>
      </c>
      <c r="AI69" s="105">
        <v>0.21775857448657726</v>
      </c>
      <c r="AJ69" s="84">
        <v>4.8126054204446165</v>
      </c>
      <c r="AK69" s="84">
        <v>4.3065284534409285</v>
      </c>
      <c r="AL69" s="105">
        <v>0.11751390301376763</v>
      </c>
      <c r="AM69" s="84">
        <v>4.3456094769752394</v>
      </c>
      <c r="AN69" s="105">
        <v>0.10746385425190796</v>
      </c>
      <c r="AO69" s="84">
        <v>4.2048726916572328</v>
      </c>
      <c r="AP69" s="105">
        <v>0.14453058947377143</v>
      </c>
    </row>
    <row r="70" spans="1:42" s="2" customFormat="1" x14ac:dyDescent="0.25">
      <c r="A70" s="80" t="s">
        <v>385</v>
      </c>
      <c r="B70" s="80" t="s">
        <v>274</v>
      </c>
      <c r="C70" s="80" t="s">
        <v>386</v>
      </c>
      <c r="D70" s="81">
        <v>1140133.6544241298</v>
      </c>
      <c r="E70" s="81">
        <v>1211487.7191226769</v>
      </c>
      <c r="F70" s="105">
        <v>-5.889788527961274E-2</v>
      </c>
      <c r="G70" s="81">
        <v>1347774.7332329203</v>
      </c>
      <c r="H70" s="105">
        <v>-0.1540621542227015</v>
      </c>
      <c r="I70" s="81">
        <v>1065175.0828883969</v>
      </c>
      <c r="J70" s="105">
        <v>7.0372066282728254E-2</v>
      </c>
      <c r="K70" s="83">
        <v>392884.4946536622</v>
      </c>
      <c r="L70" s="83">
        <v>458293.96544336696</v>
      </c>
      <c r="M70" s="105">
        <v>-0.14272383169266856</v>
      </c>
      <c r="N70" s="83">
        <v>527696.94709410879</v>
      </c>
      <c r="O70" s="105">
        <v>-0.25547324687554868</v>
      </c>
      <c r="P70" s="83">
        <v>436651.94643078436</v>
      </c>
      <c r="Q70" s="105">
        <v>-0.1002341845373176</v>
      </c>
      <c r="R70" s="83">
        <v>245938.33275003769</v>
      </c>
      <c r="S70" s="83">
        <v>284750.59677007183</v>
      </c>
      <c r="T70" s="105">
        <v>-0.13630266085578729</v>
      </c>
      <c r="U70" s="83">
        <v>321389.57176785578</v>
      </c>
      <c r="V70" s="105">
        <v>-0.23476567270924892</v>
      </c>
      <c r="W70" s="83">
        <v>253971.27673029099</v>
      </c>
      <c r="X70" s="105">
        <v>-3.162934046586701E-2</v>
      </c>
      <c r="Y70" s="81">
        <v>1128551.5374301125</v>
      </c>
      <c r="Z70" s="82">
        <v>11582.116994017295</v>
      </c>
      <c r="AA70" s="83">
        <v>241487.49772405499</v>
      </c>
      <c r="AB70" s="83">
        <v>4450.8350259826975</v>
      </c>
      <c r="AC70" s="84">
        <v>2.9019563508842134</v>
      </c>
      <c r="AD70" s="84">
        <v>2.643472989985038</v>
      </c>
      <c r="AE70" s="105">
        <v>9.7781729519634111E-2</v>
      </c>
      <c r="AF70" s="84">
        <v>2.5540696050162288</v>
      </c>
      <c r="AG70" s="105">
        <v>0.13620879602683111</v>
      </c>
      <c r="AH70" s="84">
        <v>2.4394144846832662</v>
      </c>
      <c r="AI70" s="105">
        <v>0.18961183886755667</v>
      </c>
      <c r="AJ70" s="84">
        <v>4.635851766885474</v>
      </c>
      <c r="AK70" s="84">
        <v>4.2545572612124127</v>
      </c>
      <c r="AL70" s="105">
        <v>8.9620254767567631E-2</v>
      </c>
      <c r="AM70" s="84">
        <v>4.1935857651487121</v>
      </c>
      <c r="AN70" s="105">
        <v>0.10546249117217669</v>
      </c>
      <c r="AO70" s="84">
        <v>4.1940769704425165</v>
      </c>
      <c r="AP70" s="105">
        <v>0.1053330207233526</v>
      </c>
    </row>
    <row r="71" spans="1:42" s="2" customFormat="1" x14ac:dyDescent="0.25">
      <c r="A71" s="80" t="s">
        <v>385</v>
      </c>
      <c r="B71" s="80" t="s">
        <v>275</v>
      </c>
      <c r="C71" s="80" t="s">
        <v>386</v>
      </c>
      <c r="D71" s="81">
        <v>217682.61986884239</v>
      </c>
      <c r="E71" s="81">
        <v>211264.71457897185</v>
      </c>
      <c r="F71" s="105">
        <v>3.0378500748034262E-2</v>
      </c>
      <c r="G71" s="81">
        <v>239324.574831996</v>
      </c>
      <c r="H71" s="105">
        <v>-9.0429304965217602E-2</v>
      </c>
      <c r="I71" s="81">
        <v>192311.03587123397</v>
      </c>
      <c r="J71" s="105">
        <v>0.13192994298359725</v>
      </c>
      <c r="K71" s="83">
        <v>77959.075161467175</v>
      </c>
      <c r="L71" s="83">
        <v>81339.911513248589</v>
      </c>
      <c r="M71" s="105">
        <v>-4.1564298373139318E-2</v>
      </c>
      <c r="N71" s="83">
        <v>92033.602620074773</v>
      </c>
      <c r="O71" s="105">
        <v>-0.15292813774452418</v>
      </c>
      <c r="P71" s="83">
        <v>78535.396616760176</v>
      </c>
      <c r="Q71" s="105">
        <v>-7.3383656302820283E-3</v>
      </c>
      <c r="R71" s="83">
        <v>50631.75401684751</v>
      </c>
      <c r="S71" s="83">
        <v>51941.562886357024</v>
      </c>
      <c r="T71" s="105">
        <v>-2.5216970701772017E-2</v>
      </c>
      <c r="U71" s="83">
        <v>57428.705370250405</v>
      </c>
      <c r="V71" s="105">
        <v>-0.11835459827245029</v>
      </c>
      <c r="W71" s="83">
        <v>49086.98268753165</v>
      </c>
      <c r="X71" s="105">
        <v>3.1470081164883645E-2</v>
      </c>
      <c r="Y71" s="80"/>
      <c r="Z71" s="80"/>
      <c r="AA71" s="80"/>
      <c r="AB71" s="80"/>
      <c r="AC71" s="84">
        <v>2.7922678587192418</v>
      </c>
      <c r="AD71" s="84">
        <v>2.5973069142638692</v>
      </c>
      <c r="AE71" s="105">
        <v>7.5062728776752435E-2</v>
      </c>
      <c r="AF71" s="84">
        <v>2.6004042873335642</v>
      </c>
      <c r="AG71" s="105">
        <v>7.3782208528202775E-2</v>
      </c>
      <c r="AH71" s="84">
        <v>2.4487179559260421</v>
      </c>
      <c r="AI71" s="105">
        <v>0.14029786564916086</v>
      </c>
      <c r="AJ71" s="84">
        <v>4.2993300172142837</v>
      </c>
      <c r="AK71" s="84">
        <v>4.0673538268611216</v>
      </c>
      <c r="AL71" s="105">
        <v>5.7033688296595504E-2</v>
      </c>
      <c r="AM71" s="84">
        <v>4.1673336232993421</v>
      </c>
      <c r="AN71" s="105">
        <v>3.167406448501188E-2</v>
      </c>
      <c r="AO71" s="84">
        <v>3.9177603784573618</v>
      </c>
      <c r="AP71" s="105">
        <v>9.7394838350773977E-2</v>
      </c>
    </row>
    <row r="72" spans="1:42" s="2" customFormat="1" x14ac:dyDescent="0.25">
      <c r="A72" s="80" t="s">
        <v>387</v>
      </c>
      <c r="B72" s="80" t="s">
        <v>325</v>
      </c>
      <c r="C72" s="80" t="s">
        <v>386</v>
      </c>
      <c r="D72" s="81">
        <v>23164580.152698088</v>
      </c>
      <c r="E72" s="81">
        <v>24457789.151704356</v>
      </c>
      <c r="F72" s="105">
        <v>-5.2875138917294555E-2</v>
      </c>
      <c r="G72" s="81">
        <v>29411837.652382758</v>
      </c>
      <c r="H72" s="105">
        <v>-0.21240622818338439</v>
      </c>
      <c r="I72" s="81">
        <v>22169501.098989479</v>
      </c>
      <c r="J72" s="105">
        <v>4.4885044966301316E-2</v>
      </c>
      <c r="K72" s="83">
        <v>8065534.3323401986</v>
      </c>
      <c r="L72" s="83">
        <v>8985783.5094154496</v>
      </c>
      <c r="M72" s="105">
        <v>-0.10241167908296467</v>
      </c>
      <c r="N72" s="83">
        <v>10846675.409461563</v>
      </c>
      <c r="O72" s="105">
        <v>-0.25640493258380104</v>
      </c>
      <c r="P72" s="83">
        <v>8668955.6773122549</v>
      </c>
      <c r="Q72" s="105">
        <v>-6.960715539834697E-2</v>
      </c>
      <c r="R72" s="83">
        <v>5052474.1367033916</v>
      </c>
      <c r="S72" s="83">
        <v>5680449.8204306075</v>
      </c>
      <c r="T72" s="105">
        <v>-0.1105503443527668</v>
      </c>
      <c r="U72" s="83">
        <v>6901060.1935297446</v>
      </c>
      <c r="V72" s="105">
        <v>-0.26786986419268438</v>
      </c>
      <c r="W72" s="83">
        <v>5342885.9108519079</v>
      </c>
      <c r="X72" s="105">
        <v>-5.4354852226708134E-2</v>
      </c>
      <c r="Y72" s="81">
        <v>22420492.905689813</v>
      </c>
      <c r="Z72" s="82">
        <v>744087.24700827606</v>
      </c>
      <c r="AA72" s="83">
        <v>4750897.2847433211</v>
      </c>
      <c r="AB72" s="83">
        <v>301576.85196007049</v>
      </c>
      <c r="AC72" s="84">
        <v>2.8720453225046199</v>
      </c>
      <c r="AD72" s="84">
        <v>2.7218315604952075</v>
      </c>
      <c r="AE72" s="105">
        <v>5.5188485646805653E-2</v>
      </c>
      <c r="AF72" s="84">
        <v>2.7115993188776342</v>
      </c>
      <c r="AG72" s="105">
        <v>5.9170247798039852E-2</v>
      </c>
      <c r="AH72" s="84">
        <v>2.557343920561256</v>
      </c>
      <c r="AI72" s="105">
        <v>0.12305791153592546</v>
      </c>
      <c r="AJ72" s="84">
        <v>4.5847993529388704</v>
      </c>
      <c r="AK72" s="84">
        <v>4.3056078171376804</v>
      </c>
      <c r="AL72" s="105">
        <v>6.4843698650378576E-2</v>
      </c>
      <c r="AM72" s="84">
        <v>4.261930316150341</v>
      </c>
      <c r="AN72" s="105">
        <v>7.575652646525817E-2</v>
      </c>
      <c r="AO72" s="84">
        <v>4.1493495217558589</v>
      </c>
      <c r="AP72" s="105">
        <v>0.1049441192890264</v>
      </c>
    </row>
    <row r="73" spans="1:42" s="2" customFormat="1" x14ac:dyDescent="0.25">
      <c r="A73" s="80" t="s">
        <v>387</v>
      </c>
      <c r="B73" s="80" t="s">
        <v>329</v>
      </c>
      <c r="C73" s="80" t="s">
        <v>386</v>
      </c>
      <c r="D73" s="81">
        <v>2838962.0206793174</v>
      </c>
      <c r="E73" s="81">
        <v>3046847.3443056275</v>
      </c>
      <c r="F73" s="105">
        <v>-6.8229648595567197E-2</v>
      </c>
      <c r="G73" s="81">
        <v>3799077.8184288661</v>
      </c>
      <c r="H73" s="105">
        <v>-0.25272338278835543</v>
      </c>
      <c r="I73" s="81">
        <v>2819004.5218999041</v>
      </c>
      <c r="J73" s="105">
        <v>7.0796263802949417E-3</v>
      </c>
      <c r="K73" s="83">
        <v>921571.68031782575</v>
      </c>
      <c r="L73" s="83">
        <v>1022776.4817298793</v>
      </c>
      <c r="M73" s="105">
        <v>-9.8951044749171546E-2</v>
      </c>
      <c r="N73" s="83">
        <v>1264247.3311603034</v>
      </c>
      <c r="O73" s="105">
        <v>-0.27105111665766868</v>
      </c>
      <c r="P73" s="83">
        <v>1005617.0179919476</v>
      </c>
      <c r="Q73" s="105">
        <v>-8.3575890394085223E-2</v>
      </c>
      <c r="R73" s="83">
        <v>544364.8380362594</v>
      </c>
      <c r="S73" s="83">
        <v>654124.0236700126</v>
      </c>
      <c r="T73" s="105">
        <v>-0.16779568042454843</v>
      </c>
      <c r="U73" s="83">
        <v>817636.78992336604</v>
      </c>
      <c r="V73" s="105">
        <v>-0.33422169263288576</v>
      </c>
      <c r="W73" s="83">
        <v>636287.46822294919</v>
      </c>
      <c r="X73" s="105">
        <v>-0.14446713911153278</v>
      </c>
      <c r="Y73" s="81">
        <v>2816120.2882499774</v>
      </c>
      <c r="Z73" s="82">
        <v>22841.732429340031</v>
      </c>
      <c r="AA73" s="83">
        <v>536423.72941046138</v>
      </c>
      <c r="AB73" s="83">
        <v>7941.1086257980651</v>
      </c>
      <c r="AC73" s="84">
        <v>3.0805656047289065</v>
      </c>
      <c r="AD73" s="84">
        <v>2.9789962897390088</v>
      </c>
      <c r="AE73" s="105">
        <v>3.409514652292376E-2</v>
      </c>
      <c r="AF73" s="84">
        <v>3.0050115391124779</v>
      </c>
      <c r="AG73" s="105">
        <v>2.5142687351790777E-2</v>
      </c>
      <c r="AH73" s="84">
        <v>2.8032585680868789</v>
      </c>
      <c r="AI73" s="105">
        <v>9.8923103205309906E-2</v>
      </c>
      <c r="AJ73" s="84">
        <v>5.2151825803455329</v>
      </c>
      <c r="AK73" s="84">
        <v>4.6579046695320239</v>
      </c>
      <c r="AL73" s="105">
        <v>0.11964133024420578</v>
      </c>
      <c r="AM73" s="84">
        <v>4.6464125211207037</v>
      </c>
      <c r="AN73" s="105">
        <v>0.12241058163463353</v>
      </c>
      <c r="AO73" s="84">
        <v>4.4303945349936571</v>
      </c>
      <c r="AP73" s="105">
        <v>0.17713728182742972</v>
      </c>
    </row>
    <row r="74" spans="1:42" s="2" customFormat="1" x14ac:dyDescent="0.25">
      <c r="A74" s="80" t="s">
        <v>387</v>
      </c>
      <c r="B74" s="80" t="s">
        <v>330</v>
      </c>
      <c r="C74" s="80" t="s">
        <v>386</v>
      </c>
      <c r="D74" s="81">
        <v>3557011.9657553313</v>
      </c>
      <c r="E74" s="81">
        <v>3790501.2912212512</v>
      </c>
      <c r="F74" s="105">
        <v>-6.1598534739106404E-2</v>
      </c>
      <c r="G74" s="81">
        <v>4618944.4809669219</v>
      </c>
      <c r="H74" s="105">
        <v>-0.22990804924966049</v>
      </c>
      <c r="I74" s="81">
        <v>3573430.5898730517</v>
      </c>
      <c r="J74" s="105">
        <v>-4.5946391583063292E-3</v>
      </c>
      <c r="K74" s="83">
        <v>1226533.9093263086</v>
      </c>
      <c r="L74" s="83">
        <v>1370685.9631835623</v>
      </c>
      <c r="M74" s="105">
        <v>-0.10516781941973442</v>
      </c>
      <c r="N74" s="83">
        <v>1656778.9327597551</v>
      </c>
      <c r="O74" s="105">
        <v>-0.2596876474743508</v>
      </c>
      <c r="P74" s="83">
        <v>1380298.0079459841</v>
      </c>
      <c r="Q74" s="105">
        <v>-0.11139920345787591</v>
      </c>
      <c r="R74" s="83">
        <v>757237.34420510358</v>
      </c>
      <c r="S74" s="83">
        <v>836368.88761030114</v>
      </c>
      <c r="T74" s="105">
        <v>-9.4613207852930342E-2</v>
      </c>
      <c r="U74" s="83">
        <v>995425.85811168398</v>
      </c>
      <c r="V74" s="105">
        <v>-0.23928302843008556</v>
      </c>
      <c r="W74" s="83">
        <v>809482.18399897683</v>
      </c>
      <c r="X74" s="105">
        <v>-6.4541061961086083E-2</v>
      </c>
      <c r="Y74" s="81">
        <v>3431835.3725403072</v>
      </c>
      <c r="Z74" s="82">
        <v>125176.59321502392</v>
      </c>
      <c r="AA74" s="83">
        <v>705227.56437180901</v>
      </c>
      <c r="AB74" s="83">
        <v>52009.779833294517</v>
      </c>
      <c r="AC74" s="84">
        <v>2.9000518768446208</v>
      </c>
      <c r="AD74" s="84">
        <v>2.7654046171286479</v>
      </c>
      <c r="AE74" s="105">
        <v>4.8689894737999943E-2</v>
      </c>
      <c r="AF74" s="84">
        <v>2.7879063341739765</v>
      </c>
      <c r="AG74" s="105">
        <v>4.022572110690073E-2</v>
      </c>
      <c r="AH74" s="84">
        <v>2.5888833927904158</v>
      </c>
      <c r="AI74" s="105">
        <v>0.12019409020922088</v>
      </c>
      <c r="AJ74" s="84">
        <v>4.6973541294232408</v>
      </c>
      <c r="AK74" s="84">
        <v>4.5320926535796753</v>
      </c>
      <c r="AL74" s="105">
        <v>3.6464716958739513E-2</v>
      </c>
      <c r="AM74" s="84">
        <v>4.6401692736102191</v>
      </c>
      <c r="AN74" s="105">
        <v>1.2323872781591394E-2</v>
      </c>
      <c r="AO74" s="84">
        <v>4.4144647782360193</v>
      </c>
      <c r="AP74" s="105">
        <v>6.4082366809654678E-2</v>
      </c>
    </row>
    <row r="75" spans="1:42" s="2" customFormat="1" x14ac:dyDescent="0.25">
      <c r="A75" s="80" t="s">
        <v>387</v>
      </c>
      <c r="B75" s="80" t="s">
        <v>331</v>
      </c>
      <c r="C75" s="80" t="s">
        <v>386</v>
      </c>
      <c r="D75" s="81">
        <v>2717363.4392902348</v>
      </c>
      <c r="E75" s="81">
        <v>2817683.8191126478</v>
      </c>
      <c r="F75" s="105">
        <v>-3.5603845662855856E-2</v>
      </c>
      <c r="G75" s="81">
        <v>3336887.322626885</v>
      </c>
      <c r="H75" s="105">
        <v>-0.18565921574149671</v>
      </c>
      <c r="I75" s="81">
        <v>2442163.2937842919</v>
      </c>
      <c r="J75" s="105">
        <v>0.11268703702425328</v>
      </c>
      <c r="K75" s="83">
        <v>1004743.47335417</v>
      </c>
      <c r="L75" s="83">
        <v>1115342.3018153494</v>
      </c>
      <c r="M75" s="105">
        <v>-9.9161332158895915E-2</v>
      </c>
      <c r="N75" s="83">
        <v>1348230.4173448831</v>
      </c>
      <c r="O75" s="105">
        <v>-0.25476872467182121</v>
      </c>
      <c r="P75" s="83">
        <v>1042153.1151014839</v>
      </c>
      <c r="Q75" s="105">
        <v>-3.5896492756413233E-2</v>
      </c>
      <c r="R75" s="83">
        <v>600247.33068585303</v>
      </c>
      <c r="S75" s="83">
        <v>673161.51638568752</v>
      </c>
      <c r="T75" s="105">
        <v>-0.10831603400521539</v>
      </c>
      <c r="U75" s="83">
        <v>813544.95840432309</v>
      </c>
      <c r="V75" s="105">
        <v>-0.26218296298809268</v>
      </c>
      <c r="W75" s="83">
        <v>610591.41643269896</v>
      </c>
      <c r="X75" s="105">
        <v>-1.6941092633237308E-2</v>
      </c>
      <c r="Y75" s="81">
        <v>2678548.5226216656</v>
      </c>
      <c r="Z75" s="82">
        <v>38814.916668569072</v>
      </c>
      <c r="AA75" s="83">
        <v>585836.4537669319</v>
      </c>
      <c r="AB75" s="83">
        <v>14410.876918921178</v>
      </c>
      <c r="AC75" s="84">
        <v>2.7045345517087722</v>
      </c>
      <c r="AD75" s="84">
        <v>2.5262951243995135</v>
      </c>
      <c r="AE75" s="105">
        <v>7.0553683767103498E-2</v>
      </c>
      <c r="AF75" s="84">
        <v>2.4750126385653965</v>
      </c>
      <c r="AG75" s="105">
        <v>9.273565296879234E-2</v>
      </c>
      <c r="AH75" s="84">
        <v>2.3433824247087496</v>
      </c>
      <c r="AI75" s="105">
        <v>0.15411574448626708</v>
      </c>
      <c r="AJ75" s="84">
        <v>4.5270729253978157</v>
      </c>
      <c r="AK75" s="84">
        <v>4.1857470317692043</v>
      </c>
      <c r="AL75" s="105">
        <v>8.1544797389330528E-2</v>
      </c>
      <c r="AM75" s="84">
        <v>4.1016630834659882</v>
      </c>
      <c r="AN75" s="105">
        <v>0.10371642752586778</v>
      </c>
      <c r="AO75" s="84">
        <v>3.9996685640494487</v>
      </c>
      <c r="AP75" s="105">
        <v>0.13186201629026945</v>
      </c>
    </row>
    <row r="76" spans="1:42" s="2" customFormat="1" x14ac:dyDescent="0.25">
      <c r="A76" s="80" t="s">
        <v>387</v>
      </c>
      <c r="B76" s="80" t="s">
        <v>332</v>
      </c>
      <c r="C76" s="80" t="s">
        <v>386</v>
      </c>
      <c r="D76" s="81">
        <v>4163318.0084896279</v>
      </c>
      <c r="E76" s="81">
        <v>4373597.4870605292</v>
      </c>
      <c r="F76" s="105">
        <v>-4.8079293806305205E-2</v>
      </c>
      <c r="G76" s="81">
        <v>5395241.6231108196</v>
      </c>
      <c r="H76" s="105">
        <v>-0.22833520733236079</v>
      </c>
      <c r="I76" s="81">
        <v>4044438.1694029048</v>
      </c>
      <c r="J76" s="105">
        <v>2.9393412411661053E-2</v>
      </c>
      <c r="K76" s="83">
        <v>1419809.1954800547</v>
      </c>
      <c r="L76" s="83">
        <v>1630733.0215088949</v>
      </c>
      <c r="M76" s="105">
        <v>-0.12934295390282538</v>
      </c>
      <c r="N76" s="83">
        <v>1979958.8163904645</v>
      </c>
      <c r="O76" s="105">
        <v>-0.28290973341131537</v>
      </c>
      <c r="P76" s="83">
        <v>1568062.365505036</v>
      </c>
      <c r="Q76" s="105">
        <v>-9.454545513387945E-2</v>
      </c>
      <c r="R76" s="83">
        <v>885877.79123543843</v>
      </c>
      <c r="S76" s="83">
        <v>1054646.8325680275</v>
      </c>
      <c r="T76" s="105">
        <v>-0.16002422433834321</v>
      </c>
      <c r="U76" s="83">
        <v>1306825.000348056</v>
      </c>
      <c r="V76" s="105">
        <v>-0.32211444455110949</v>
      </c>
      <c r="W76" s="83">
        <v>972251.95508406765</v>
      </c>
      <c r="X76" s="105">
        <v>-8.8839280185516012E-2</v>
      </c>
      <c r="Y76" s="81">
        <v>4050576.1262729792</v>
      </c>
      <c r="Z76" s="82">
        <v>112741.88221664868</v>
      </c>
      <c r="AA76" s="83">
        <v>839833.36796084209</v>
      </c>
      <c r="AB76" s="83">
        <v>46044.423274596309</v>
      </c>
      <c r="AC76" s="84">
        <v>2.9323081029081233</v>
      </c>
      <c r="AD76" s="84">
        <v>2.6819825375300854</v>
      </c>
      <c r="AE76" s="105">
        <v>9.3336016128043042E-2</v>
      </c>
      <c r="AF76" s="84">
        <v>2.7249261845488975</v>
      </c>
      <c r="AG76" s="105">
        <v>7.6105517843066711E-2</v>
      </c>
      <c r="AH76" s="84">
        <v>2.5792584902069802</v>
      </c>
      <c r="AI76" s="105">
        <v>0.13688027549065529</v>
      </c>
      <c r="AJ76" s="84">
        <v>4.6996527621304249</v>
      </c>
      <c r="AK76" s="84">
        <v>4.1469782604011378</v>
      </c>
      <c r="AL76" s="105">
        <v>0.13327161779618946</v>
      </c>
      <c r="AM76" s="84">
        <v>4.1285111791355895</v>
      </c>
      <c r="AN76" s="105">
        <v>0.13834081057627623</v>
      </c>
      <c r="AO76" s="84">
        <v>4.1598663270913088</v>
      </c>
      <c r="AP76" s="105">
        <v>0.12976052416005143</v>
      </c>
    </row>
    <row r="77" spans="1:42" s="2" customFormat="1" x14ac:dyDescent="0.25">
      <c r="A77" s="80" t="s">
        <v>387</v>
      </c>
      <c r="B77" s="80" t="s">
        <v>333</v>
      </c>
      <c r="C77" s="80" t="s">
        <v>386</v>
      </c>
      <c r="D77" s="81">
        <v>1518684.5304123343</v>
      </c>
      <c r="E77" s="81">
        <v>1583019.9526626803</v>
      </c>
      <c r="F77" s="105">
        <v>-4.0640942106972319E-2</v>
      </c>
      <c r="G77" s="81">
        <v>1950993.2163212227</v>
      </c>
      <c r="H77" s="105">
        <v>-0.22158390008348994</v>
      </c>
      <c r="I77" s="81">
        <v>1493569.2426985956</v>
      </c>
      <c r="J77" s="105">
        <v>1.6815616575204827E-2</v>
      </c>
      <c r="K77" s="83">
        <v>522433.83352523134</v>
      </c>
      <c r="L77" s="83">
        <v>573056.02404565143</v>
      </c>
      <c r="M77" s="105">
        <v>-8.8337245219129515E-2</v>
      </c>
      <c r="N77" s="83">
        <v>740532.60128470068</v>
      </c>
      <c r="O77" s="105">
        <v>-0.2945160920411935</v>
      </c>
      <c r="P77" s="83">
        <v>569381.49245177605</v>
      </c>
      <c r="Q77" s="105">
        <v>-8.2453784587178086E-2</v>
      </c>
      <c r="R77" s="83">
        <v>317453.26182488102</v>
      </c>
      <c r="S77" s="83">
        <v>348518.65292459528</v>
      </c>
      <c r="T77" s="105">
        <v>-8.9135519258521589E-2</v>
      </c>
      <c r="U77" s="83">
        <v>442369.22400374315</v>
      </c>
      <c r="V77" s="105">
        <v>-0.28237941384865678</v>
      </c>
      <c r="W77" s="83">
        <v>337187.78264677804</v>
      </c>
      <c r="X77" s="105">
        <v>-5.8526796751025741E-2</v>
      </c>
      <c r="Y77" s="81">
        <v>1469495.6150175214</v>
      </c>
      <c r="Z77" s="82">
        <v>49188.915394812917</v>
      </c>
      <c r="AA77" s="83">
        <v>302180.28610151203</v>
      </c>
      <c r="AB77" s="83">
        <v>15272.975723368996</v>
      </c>
      <c r="AC77" s="84">
        <v>2.9069413827291646</v>
      </c>
      <c r="AD77" s="84">
        <v>2.7624174360595708</v>
      </c>
      <c r="AE77" s="105">
        <v>5.2317924432068771E-2</v>
      </c>
      <c r="AF77" s="84">
        <v>2.6345811284156491</v>
      </c>
      <c r="AG77" s="105">
        <v>0.10337895894566894</v>
      </c>
      <c r="AH77" s="84">
        <v>2.623143292324511</v>
      </c>
      <c r="AI77" s="105">
        <v>0.10819008295698726</v>
      </c>
      <c r="AJ77" s="84">
        <v>4.7839625955713032</v>
      </c>
      <c r="AK77" s="84">
        <v>4.5421383888029059</v>
      </c>
      <c r="AL77" s="105">
        <v>5.3240167090578418E-2</v>
      </c>
      <c r="AM77" s="84">
        <v>4.4103276413838275</v>
      </c>
      <c r="AN77" s="105">
        <v>8.4718185261682816E-2</v>
      </c>
      <c r="AO77" s="84">
        <v>4.4294880169581594</v>
      </c>
      <c r="AP77" s="105">
        <v>8.0026083659341371E-2</v>
      </c>
    </row>
    <row r="78" spans="1:42" s="2" customFormat="1" x14ac:dyDescent="0.25">
      <c r="A78" s="80" t="s">
        <v>387</v>
      </c>
      <c r="B78" s="80" t="s">
        <v>334</v>
      </c>
      <c r="C78" s="80" t="s">
        <v>386</v>
      </c>
      <c r="D78" s="81">
        <v>1753135.264721408</v>
      </c>
      <c r="E78" s="81">
        <v>1890827.7872579349</v>
      </c>
      <c r="F78" s="105">
        <v>-7.2821292062884069E-2</v>
      </c>
      <c r="G78" s="81">
        <v>2238185.7300200285</v>
      </c>
      <c r="H78" s="105">
        <v>-0.21671591360484638</v>
      </c>
      <c r="I78" s="81">
        <v>1714596.245250243</v>
      </c>
      <c r="J78" s="105">
        <v>2.247702313470324E-2</v>
      </c>
      <c r="K78" s="83">
        <v>655302.92503247736</v>
      </c>
      <c r="L78" s="83">
        <v>736714.93627514224</v>
      </c>
      <c r="M78" s="105">
        <v>-0.11050680152392051</v>
      </c>
      <c r="N78" s="83">
        <v>874894.51015882811</v>
      </c>
      <c r="O78" s="105">
        <v>-0.25099207113150834</v>
      </c>
      <c r="P78" s="83">
        <v>698046.24654711841</v>
      </c>
      <c r="Q78" s="105">
        <v>-6.1232793279916105E-2</v>
      </c>
      <c r="R78" s="83">
        <v>431744.27011933154</v>
      </c>
      <c r="S78" s="83">
        <v>475640.27838148677</v>
      </c>
      <c r="T78" s="105">
        <v>-9.2288248614110183E-2</v>
      </c>
      <c r="U78" s="83">
        <v>559610.52357816673</v>
      </c>
      <c r="V78" s="105">
        <v>-0.22849150984733893</v>
      </c>
      <c r="W78" s="83">
        <v>440246.61705346516</v>
      </c>
      <c r="X78" s="105">
        <v>-1.9312691125349547E-2</v>
      </c>
      <c r="Y78" s="81">
        <v>1729360.3709268274</v>
      </c>
      <c r="Z78" s="82">
        <v>23774.893794580665</v>
      </c>
      <c r="AA78" s="83">
        <v>420541.45772173611</v>
      </c>
      <c r="AB78" s="83">
        <v>11202.812397595446</v>
      </c>
      <c r="AC78" s="84">
        <v>2.6753051111965069</v>
      </c>
      <c r="AD78" s="84">
        <v>2.566566380231178</v>
      </c>
      <c r="AE78" s="105">
        <v>4.236739474298519E-2</v>
      </c>
      <c r="AF78" s="84">
        <v>2.5582349689378083</v>
      </c>
      <c r="AG78" s="105">
        <v>4.5762075681150864E-2</v>
      </c>
      <c r="AH78" s="84">
        <v>2.4562788693893607</v>
      </c>
      <c r="AI78" s="105">
        <v>8.9169940977262455E-2</v>
      </c>
      <c r="AJ78" s="84">
        <v>4.0605872180697427</v>
      </c>
      <c r="AK78" s="84">
        <v>3.9753315124868349</v>
      </c>
      <c r="AL78" s="105">
        <v>2.1446187648781676E-2</v>
      </c>
      <c r="AM78" s="84">
        <v>3.9995418880063243</v>
      </c>
      <c r="AN78" s="105">
        <v>1.526308056592152E-2</v>
      </c>
      <c r="AO78" s="84">
        <v>3.8946267360914577</v>
      </c>
      <c r="AP78" s="105">
        <v>4.2612679782719924E-2</v>
      </c>
    </row>
    <row r="79" spans="1:42" s="2" customFormat="1" x14ac:dyDescent="0.25">
      <c r="A79" s="80" t="s">
        <v>387</v>
      </c>
      <c r="B79" s="80" t="s">
        <v>335</v>
      </c>
      <c r="C79" s="80" t="s">
        <v>386</v>
      </c>
      <c r="D79" s="81">
        <v>3063522.2025740556</v>
      </c>
      <c r="E79" s="81">
        <v>3219694.5857010772</v>
      </c>
      <c r="F79" s="105">
        <v>-4.8505340792445263E-2</v>
      </c>
      <c r="G79" s="81">
        <v>3773101.0172251728</v>
      </c>
      <c r="H79" s="105">
        <v>-0.18806250121894647</v>
      </c>
      <c r="I79" s="81">
        <v>2786158.3042681543</v>
      </c>
      <c r="J79" s="105">
        <v>9.955066009027691E-2</v>
      </c>
      <c r="K79" s="83">
        <v>1156015.6282532099</v>
      </c>
      <c r="L79" s="83">
        <v>1232868.3623183935</v>
      </c>
      <c r="M79" s="105">
        <v>-6.2336528711518777E-2</v>
      </c>
      <c r="N79" s="83">
        <v>1473246.1056244657</v>
      </c>
      <c r="O79" s="105">
        <v>-0.21532755196850914</v>
      </c>
      <c r="P79" s="83">
        <v>1147140.2626625211</v>
      </c>
      <c r="Q79" s="105">
        <v>7.7369488976779376E-3</v>
      </c>
      <c r="R79" s="83">
        <v>820633.88018737303</v>
      </c>
      <c r="S79" s="83">
        <v>853610.0494994201</v>
      </c>
      <c r="T79" s="105">
        <v>-3.8631421140584259E-2</v>
      </c>
      <c r="U79" s="83">
        <v>1054887.3755053896</v>
      </c>
      <c r="V79" s="105">
        <v>-0.22206493390423532</v>
      </c>
      <c r="W79" s="83">
        <v>802729.59430766886</v>
      </c>
      <c r="X79" s="105">
        <v>2.2304255388947133E-2</v>
      </c>
      <c r="Y79" s="81">
        <v>2761462.1292217663</v>
      </c>
      <c r="Z79" s="82">
        <v>302060.07335228915</v>
      </c>
      <c r="AA79" s="83">
        <v>688660.37491819577</v>
      </c>
      <c r="AB79" s="83">
        <v>131973.50526917726</v>
      </c>
      <c r="AC79" s="84">
        <v>2.6500698846114839</v>
      </c>
      <c r="AD79" s="84">
        <v>2.6115477403009044</v>
      </c>
      <c r="AE79" s="105">
        <v>1.4750695044211936E-2</v>
      </c>
      <c r="AF79" s="84">
        <v>2.5610799192480243</v>
      </c>
      <c r="AG79" s="105">
        <v>3.4747047405529044E-2</v>
      </c>
      <c r="AH79" s="84">
        <v>2.4287860821844576</v>
      </c>
      <c r="AI79" s="105">
        <v>9.1108807008644807E-2</v>
      </c>
      <c r="AJ79" s="84">
        <v>3.7331168948015772</v>
      </c>
      <c r="AK79" s="84">
        <v>3.7718564672348842</v>
      </c>
      <c r="AL79" s="105">
        <v>-1.0270691042945944E-2</v>
      </c>
      <c r="AM79" s="84">
        <v>3.576780900821289</v>
      </c>
      <c r="AN79" s="105">
        <v>4.3708574362044603E-2</v>
      </c>
      <c r="AO79" s="84">
        <v>3.4708553465892029</v>
      </c>
      <c r="AP79" s="105">
        <v>7.5561071270255534E-2</v>
      </c>
    </row>
    <row r="80" spans="1:42" s="2" customFormat="1" x14ac:dyDescent="0.25">
      <c r="A80" s="80" t="s">
        <v>387</v>
      </c>
      <c r="B80" s="80" t="s">
        <v>336</v>
      </c>
      <c r="C80" s="80" t="s">
        <v>386</v>
      </c>
      <c r="D80" s="81">
        <v>3552582.7207757747</v>
      </c>
      <c r="E80" s="81">
        <v>3735616.8843826051</v>
      </c>
      <c r="F80" s="105">
        <v>-4.8997038313012373E-2</v>
      </c>
      <c r="G80" s="81">
        <v>4299406.4436828457</v>
      </c>
      <c r="H80" s="105">
        <v>-0.17370391301440816</v>
      </c>
      <c r="I80" s="81">
        <v>3296140.7318123388</v>
      </c>
      <c r="J80" s="105">
        <v>7.7800679591260857E-2</v>
      </c>
      <c r="K80" s="83">
        <v>1159123.6870509218</v>
      </c>
      <c r="L80" s="83">
        <v>1303606.4185385755</v>
      </c>
      <c r="M80" s="105">
        <v>-0.11083309305091324</v>
      </c>
      <c r="N80" s="83">
        <v>1508786.6947381608</v>
      </c>
      <c r="O80" s="105">
        <v>-0.23175112088851002</v>
      </c>
      <c r="P80" s="83">
        <v>1258257.1691063885</v>
      </c>
      <c r="Q80" s="105">
        <v>-7.8786343912406243E-2</v>
      </c>
      <c r="R80" s="83">
        <v>694915.42040915089</v>
      </c>
      <c r="S80" s="83">
        <v>784379.5793910767</v>
      </c>
      <c r="T80" s="105">
        <v>-0.11405722603255163</v>
      </c>
      <c r="U80" s="83">
        <v>910760.46365501289</v>
      </c>
      <c r="V80" s="105">
        <v>-0.23699430515422767</v>
      </c>
      <c r="W80" s="83">
        <v>734108.89310530457</v>
      </c>
      <c r="X80" s="105">
        <v>-5.3389181174967125E-2</v>
      </c>
      <c r="Y80" s="81">
        <v>3483094.4808387631</v>
      </c>
      <c r="Z80" s="82">
        <v>69488.239937011691</v>
      </c>
      <c r="AA80" s="83">
        <v>672194.05049183208</v>
      </c>
      <c r="AB80" s="83">
        <v>22721.369917318774</v>
      </c>
      <c r="AC80" s="84">
        <v>3.0648866557238295</v>
      </c>
      <c r="AD80" s="84">
        <v>2.8656017884373917</v>
      </c>
      <c r="AE80" s="105">
        <v>6.9543810340482626E-2</v>
      </c>
      <c r="AF80" s="84">
        <v>2.8495787102821564</v>
      </c>
      <c r="AG80" s="105">
        <v>7.5557816551890922E-2</v>
      </c>
      <c r="AH80" s="84">
        <v>2.6196081474769191</v>
      </c>
      <c r="AI80" s="105">
        <v>0.16997905151416684</v>
      </c>
      <c r="AJ80" s="84">
        <v>5.1122519610862751</v>
      </c>
      <c r="AK80" s="84">
        <v>4.7625116493759432</v>
      </c>
      <c r="AL80" s="105">
        <v>7.3436106294072837E-2</v>
      </c>
      <c r="AM80" s="84">
        <v>4.7206775164884833</v>
      </c>
      <c r="AN80" s="105">
        <v>8.294878081167209E-2</v>
      </c>
      <c r="AO80" s="84">
        <v>4.4899888324054436</v>
      </c>
      <c r="AP80" s="105">
        <v>0.13858901478546964</v>
      </c>
    </row>
    <row r="81" spans="1:42" s="2" customFormat="1" x14ac:dyDescent="0.25">
      <c r="A81" s="80" t="s">
        <v>387</v>
      </c>
      <c r="B81" s="80" t="s">
        <v>337</v>
      </c>
      <c r="C81" s="80" t="s">
        <v>386</v>
      </c>
      <c r="D81" s="81">
        <v>120945.74798512339</v>
      </c>
      <c r="E81" s="81">
        <v>126045.66816369533</v>
      </c>
      <c r="F81" s="105">
        <v>-4.0460892094670603E-2</v>
      </c>
      <c r="G81" s="81">
        <v>165627.76080261829</v>
      </c>
      <c r="H81" s="105">
        <v>-0.26977369373931998</v>
      </c>
      <c r="I81" s="81">
        <v>123987.45160003305</v>
      </c>
      <c r="J81" s="105">
        <v>-2.4532350456897705E-2</v>
      </c>
      <c r="K81" s="83">
        <v>41767.287498099584</v>
      </c>
      <c r="L81" s="83">
        <v>48021.059277444554</v>
      </c>
      <c r="M81" s="105">
        <v>-0.13022977571597136</v>
      </c>
      <c r="N81" s="83">
        <v>61357.789700042616</v>
      </c>
      <c r="O81" s="105">
        <v>-0.31928304943372865</v>
      </c>
      <c r="P81" s="83">
        <v>45944.332693478711</v>
      </c>
      <c r="Q81" s="105">
        <v>-9.0915352351434026E-2</v>
      </c>
      <c r="R81" s="83">
        <v>25862.598439971694</v>
      </c>
      <c r="S81" s="83">
        <v>30024.927091025664</v>
      </c>
      <c r="T81" s="105">
        <v>-0.13862910102779477</v>
      </c>
      <c r="U81" s="83">
        <v>38499.936642253328</v>
      </c>
      <c r="V81" s="105">
        <v>-0.32824309088374631</v>
      </c>
      <c r="W81" s="83">
        <v>27870.224679412964</v>
      </c>
      <c r="X81" s="105">
        <v>-7.203480641202914E-2</v>
      </c>
      <c r="Y81" s="81">
        <v>119870.42989653429</v>
      </c>
      <c r="Z81" s="82">
        <v>1075.318088589107</v>
      </c>
      <c r="AA81" s="83">
        <v>25483.839697673229</v>
      </c>
      <c r="AB81" s="83">
        <v>378.75874229846568</v>
      </c>
      <c r="AC81" s="84">
        <v>2.8957051134964518</v>
      </c>
      <c r="AD81" s="84">
        <v>2.6247998286638974</v>
      </c>
      <c r="AE81" s="105">
        <v>0.10320988361632642</v>
      </c>
      <c r="AF81" s="84">
        <v>2.6993762587002585</v>
      </c>
      <c r="AG81" s="105">
        <v>7.273119268327749E-2</v>
      </c>
      <c r="AH81" s="84">
        <v>2.698645171913264</v>
      </c>
      <c r="AI81" s="105">
        <v>7.3021805027994005E-2</v>
      </c>
      <c r="AJ81" s="84">
        <v>4.6764731805987765</v>
      </c>
      <c r="AK81" s="84">
        <v>4.1980341128411895</v>
      </c>
      <c r="AL81" s="105">
        <v>0.11396740829096882</v>
      </c>
      <c r="AM81" s="84">
        <v>4.3020268407622089</v>
      </c>
      <c r="AN81" s="105">
        <v>8.7039517347647533E-2</v>
      </c>
      <c r="AO81" s="84">
        <v>4.4487424491995382</v>
      </c>
      <c r="AP81" s="105">
        <v>5.1189911306331937E-2</v>
      </c>
    </row>
    <row r="82" spans="1:42" s="2" customFormat="1" x14ac:dyDescent="0.25">
      <c r="A82" s="80" t="s">
        <v>387</v>
      </c>
      <c r="B82" s="80" t="s">
        <v>338</v>
      </c>
      <c r="C82" s="80" t="s">
        <v>386</v>
      </c>
      <c r="D82" s="81">
        <v>374241.19421045663</v>
      </c>
      <c r="E82" s="81">
        <v>388992.08989598509</v>
      </c>
      <c r="F82" s="105">
        <v>-3.792081142182812E-2</v>
      </c>
      <c r="G82" s="81">
        <v>483434.14349699143</v>
      </c>
      <c r="H82" s="105">
        <v>-0.22586933661050845</v>
      </c>
      <c r="I82" s="81">
        <v>338573.72273938661</v>
      </c>
      <c r="J82" s="105">
        <v>0.10534624832218496</v>
      </c>
      <c r="K82" s="83">
        <v>139504.90803073865</v>
      </c>
      <c r="L82" s="83">
        <v>147552.8741963967</v>
      </c>
      <c r="M82" s="105">
        <v>-5.4542930522288612E-2</v>
      </c>
      <c r="N82" s="83">
        <v>182783.34647979034</v>
      </c>
      <c r="O82" s="105">
        <v>-0.23677451629236271</v>
      </c>
      <c r="P82" s="83">
        <v>139899.05223673681</v>
      </c>
      <c r="Q82" s="105">
        <v>-2.8173472207030674E-3</v>
      </c>
      <c r="R82" s="83">
        <v>95144.302690501529</v>
      </c>
      <c r="S82" s="83">
        <v>98319.065040185684</v>
      </c>
      <c r="T82" s="105">
        <v>-3.2290404189528686E-2</v>
      </c>
      <c r="U82" s="83">
        <v>124386.9737809145</v>
      </c>
      <c r="V82" s="105">
        <v>-0.23509432058310809</v>
      </c>
      <c r="W82" s="83">
        <v>92562.594702363742</v>
      </c>
      <c r="X82" s="105">
        <v>2.7891482476688378E-2</v>
      </c>
      <c r="Y82" s="80"/>
      <c r="Z82" s="80"/>
      <c r="AA82" s="80"/>
      <c r="AB82" s="80"/>
      <c r="AC82" s="84">
        <v>2.6826381916828042</v>
      </c>
      <c r="AD82" s="84">
        <v>2.6362894793782634</v>
      </c>
      <c r="AE82" s="105">
        <v>1.7581040575055329E-2</v>
      </c>
      <c r="AF82" s="84">
        <v>2.6448478639187343</v>
      </c>
      <c r="AG82" s="105">
        <v>1.4288280350491653E-2</v>
      </c>
      <c r="AH82" s="84">
        <v>2.4201287809044842</v>
      </c>
      <c r="AI82" s="105">
        <v>0.10846919091644835</v>
      </c>
      <c r="AJ82" s="84">
        <v>3.9334062432286654</v>
      </c>
      <c r="AK82" s="84">
        <v>3.9564258441330113</v>
      </c>
      <c r="AL82" s="105">
        <v>-5.8182819067572706E-3</v>
      </c>
      <c r="AM82" s="84">
        <v>3.8865335235864373</v>
      </c>
      <c r="AN82" s="105">
        <v>1.2060289550513019E-2</v>
      </c>
      <c r="AO82" s="84">
        <v>3.6577812433637469</v>
      </c>
      <c r="AP82" s="105">
        <v>7.5353057366396761E-2</v>
      </c>
    </row>
    <row r="83" spans="1:42" s="2" customFormat="1" x14ac:dyDescent="0.25">
      <c r="A83" s="80" t="s">
        <v>387</v>
      </c>
      <c r="B83" s="80" t="s">
        <v>339</v>
      </c>
      <c r="C83" s="80" t="s">
        <v>386</v>
      </c>
      <c r="D83" s="81">
        <v>632790.37178054452</v>
      </c>
      <c r="E83" s="81">
        <v>676326.93488685717</v>
      </c>
      <c r="F83" s="105">
        <v>-6.4372067502525068E-2</v>
      </c>
      <c r="G83" s="81">
        <v>802006.54027709959</v>
      </c>
      <c r="H83" s="105">
        <v>-0.21099100817568089</v>
      </c>
      <c r="I83" s="81">
        <v>581271.59900541895</v>
      </c>
      <c r="J83" s="105">
        <v>8.8631154288763531E-2</v>
      </c>
      <c r="K83" s="83">
        <v>223895.43659503534</v>
      </c>
      <c r="L83" s="83">
        <v>257787.35486902215</v>
      </c>
      <c r="M83" s="105">
        <v>-0.13147238463735655</v>
      </c>
      <c r="N83" s="83">
        <v>311896.67601173191</v>
      </c>
      <c r="O83" s="105">
        <v>-0.28214869277217441</v>
      </c>
      <c r="P83" s="83">
        <v>233917.00510162776</v>
      </c>
      <c r="Q83" s="105">
        <v>-4.2842411145946578E-2</v>
      </c>
      <c r="R83" s="83">
        <v>130703.07516029074</v>
      </c>
      <c r="S83" s="83">
        <v>154302.95449266856</v>
      </c>
      <c r="T83" s="105">
        <v>-0.15294509045514829</v>
      </c>
      <c r="U83" s="83">
        <v>188760.49503120832</v>
      </c>
      <c r="V83" s="105">
        <v>-0.30757187758656163</v>
      </c>
      <c r="W83" s="83">
        <v>134983.97241688435</v>
      </c>
      <c r="X83" s="105">
        <v>-3.1714115238603992E-2</v>
      </c>
      <c r="Y83" s="81">
        <v>626526.95753531856</v>
      </c>
      <c r="Z83" s="82">
        <v>6263.4142452259503</v>
      </c>
      <c r="AA83" s="83">
        <v>129364.55872401579</v>
      </c>
      <c r="AB83" s="83">
        <v>1338.5164362749538</v>
      </c>
      <c r="AC83" s="84">
        <v>2.8262763252521603</v>
      </c>
      <c r="AD83" s="84">
        <v>2.6235846022412104</v>
      </c>
      <c r="AE83" s="105">
        <v>7.7257551686269063E-2</v>
      </c>
      <c r="AF83" s="84">
        <v>2.5713853399544799</v>
      </c>
      <c r="AG83" s="105">
        <v>9.9125938589271337E-2</v>
      </c>
      <c r="AH83" s="84">
        <v>2.4849480214269981</v>
      </c>
      <c r="AI83" s="105">
        <v>0.13735832737022488</v>
      </c>
      <c r="AJ83" s="84">
        <v>4.8414344574869981</v>
      </c>
      <c r="AK83" s="84">
        <v>4.3831107259776525</v>
      </c>
      <c r="AL83" s="105">
        <v>0.10456585748403983</v>
      </c>
      <c r="AM83" s="84">
        <v>4.2488050274741092</v>
      </c>
      <c r="AN83" s="105">
        <v>0.13948143682300335</v>
      </c>
      <c r="AO83" s="84">
        <v>4.3062267956540827</v>
      </c>
      <c r="AP83" s="105">
        <v>0.12428691920570835</v>
      </c>
    </row>
    <row r="84" spans="1:42" s="2" customFormat="1" x14ac:dyDescent="0.25">
      <c r="A84" s="80" t="s">
        <v>387</v>
      </c>
      <c r="B84" s="80" t="s">
        <v>340</v>
      </c>
      <c r="C84" s="80" t="s">
        <v>386</v>
      </c>
      <c r="D84" s="81">
        <v>207271.54928985477</v>
      </c>
      <c r="E84" s="81">
        <v>215202.86617349624</v>
      </c>
      <c r="F84" s="105">
        <v>-3.6855070867166113E-2</v>
      </c>
      <c r="G84" s="81">
        <v>256209.8064128244</v>
      </c>
      <c r="H84" s="105">
        <v>-0.19100852464685389</v>
      </c>
      <c r="I84" s="81">
        <v>201185.71934349061</v>
      </c>
      <c r="J84" s="105">
        <v>3.0249810802791793E-2</v>
      </c>
      <c r="K84" s="83">
        <v>78651.498348020614</v>
      </c>
      <c r="L84" s="83">
        <v>83638.663182000237</v>
      </c>
      <c r="M84" s="105">
        <v>-5.962750532164058E-2</v>
      </c>
      <c r="N84" s="83">
        <v>104626.62081521962</v>
      </c>
      <c r="O84" s="105">
        <v>-0.24826494695908699</v>
      </c>
      <c r="P84" s="83">
        <v>82216.246313592419</v>
      </c>
      <c r="Q84" s="105">
        <v>-4.3358194096760443E-2</v>
      </c>
      <c r="R84" s="83">
        <v>53772.293541937877</v>
      </c>
      <c r="S84" s="83">
        <v>58073.12570687446</v>
      </c>
      <c r="T84" s="105">
        <v>-7.405890612200107E-2</v>
      </c>
      <c r="U84" s="83">
        <v>71817.493863766998</v>
      </c>
      <c r="V84" s="105">
        <v>-0.25126468985480982</v>
      </c>
      <c r="W84" s="83">
        <v>54700.345306861462</v>
      </c>
      <c r="X84" s="105">
        <v>-1.6966104321962518E-2</v>
      </c>
      <c r="Y84" s="80"/>
      <c r="Z84" s="80"/>
      <c r="AA84" s="80"/>
      <c r="AB84" s="80"/>
      <c r="AC84" s="84">
        <v>2.6353159652815576</v>
      </c>
      <c r="AD84" s="84">
        <v>2.573007004012108</v>
      </c>
      <c r="AE84" s="105">
        <v>2.4216397845902023E-2</v>
      </c>
      <c r="AF84" s="84">
        <v>2.4488013128639108</v>
      </c>
      <c r="AG84" s="105">
        <v>7.6165694390091257E-2</v>
      </c>
      <c r="AH84" s="84">
        <v>2.4470311935200759</v>
      </c>
      <c r="AI84" s="105">
        <v>7.6944164937526774E-2</v>
      </c>
      <c r="AJ84" s="84">
        <v>3.8546161161639936</v>
      </c>
      <c r="AK84" s="84">
        <v>3.7057221142140349</v>
      </c>
      <c r="AL84" s="105">
        <v>4.0179483879497102E-2</v>
      </c>
      <c r="AM84" s="84">
        <v>3.5675124907426778</v>
      </c>
      <c r="AN84" s="105">
        <v>8.0477258640669E-2</v>
      </c>
      <c r="AO84" s="84">
        <v>3.6779606822382238</v>
      </c>
      <c r="AP84" s="105">
        <v>4.8030810872688845E-2</v>
      </c>
    </row>
    <row r="85" spans="1:42" s="2" customFormat="1" x14ac:dyDescent="0.25">
      <c r="A85" s="80" t="s">
        <v>387</v>
      </c>
      <c r="B85" s="80" t="s">
        <v>341</v>
      </c>
      <c r="C85" s="80" t="s">
        <v>386</v>
      </c>
      <c r="D85" s="81">
        <v>69328.096270844937</v>
      </c>
      <c r="E85" s="81">
        <v>75799.004552110433</v>
      </c>
      <c r="F85" s="105">
        <v>-8.5369304247483416E-2</v>
      </c>
      <c r="G85" s="81">
        <v>88192.250181812051</v>
      </c>
      <c r="H85" s="105">
        <v>-0.21389809050203237</v>
      </c>
      <c r="I85" s="81">
        <v>66194.466062325242</v>
      </c>
      <c r="J85" s="105">
        <v>4.7339761084699027E-2</v>
      </c>
      <c r="K85" s="83">
        <v>22823.881315335686</v>
      </c>
      <c r="L85" s="83">
        <v>26100.664584197042</v>
      </c>
      <c r="M85" s="105">
        <v>-0.12554405495273571</v>
      </c>
      <c r="N85" s="83">
        <v>29124.61897568464</v>
      </c>
      <c r="O85" s="105">
        <v>-0.21633717047454837</v>
      </c>
      <c r="P85" s="83">
        <v>24240.395212496682</v>
      </c>
      <c r="Q85" s="105">
        <v>-5.8436089211562799E-2</v>
      </c>
      <c r="R85" s="83">
        <v>13217.244651119094</v>
      </c>
      <c r="S85" s="83">
        <v>15226.326088895457</v>
      </c>
      <c r="T85" s="105">
        <v>-0.13194787935361404</v>
      </c>
      <c r="U85" s="83">
        <v>17667.890316739202</v>
      </c>
      <c r="V85" s="105">
        <v>-0.25190589175230527</v>
      </c>
      <c r="W85" s="83">
        <v>13938.292401051474</v>
      </c>
      <c r="X85" s="105">
        <v>-5.1731426575466762E-2</v>
      </c>
      <c r="Y85" s="80"/>
      <c r="Z85" s="80"/>
      <c r="AA85" s="80"/>
      <c r="AB85" s="80"/>
      <c r="AC85" s="84">
        <v>3.0375243944272712</v>
      </c>
      <c r="AD85" s="84">
        <v>2.9041024724712887</v>
      </c>
      <c r="AE85" s="105">
        <v>4.594256684146724E-2</v>
      </c>
      <c r="AF85" s="84">
        <v>3.0280997068302038</v>
      </c>
      <c r="AG85" s="105">
        <v>3.112409930164779E-3</v>
      </c>
      <c r="AH85" s="84">
        <v>2.7307502820003497</v>
      </c>
      <c r="AI85" s="105">
        <v>0.11234059534810373</v>
      </c>
      <c r="AJ85" s="84">
        <v>5.2452760087916648</v>
      </c>
      <c r="AK85" s="84">
        <v>4.9781545534737077</v>
      </c>
      <c r="AL85" s="105">
        <v>5.3658730850684878E-2</v>
      </c>
      <c r="AM85" s="84">
        <v>4.9916684222482131</v>
      </c>
      <c r="AN85" s="105">
        <v>5.0806176430530738E-2</v>
      </c>
      <c r="AO85" s="84">
        <v>4.7491087256378464</v>
      </c>
      <c r="AP85" s="105">
        <v>0.10447587364662385</v>
      </c>
    </row>
    <row r="86" spans="1:42" s="2" customFormat="1" x14ac:dyDescent="0.25">
      <c r="A86" s="80" t="s">
        <v>387</v>
      </c>
      <c r="B86" s="80" t="s">
        <v>342</v>
      </c>
      <c r="C86" s="80" t="s">
        <v>386</v>
      </c>
      <c r="D86" s="81">
        <v>372872.34222921613</v>
      </c>
      <c r="E86" s="81">
        <v>413795.38520608423</v>
      </c>
      <c r="F86" s="105">
        <v>-9.8896808519232354E-2</v>
      </c>
      <c r="G86" s="81">
        <v>519510.57501409296</v>
      </c>
      <c r="H86" s="105">
        <v>-0.28226226729051457</v>
      </c>
      <c r="I86" s="81">
        <v>371688.77950436831</v>
      </c>
      <c r="J86" s="105">
        <v>3.184284245615497E-3</v>
      </c>
      <c r="K86" s="83">
        <v>132384.69905498915</v>
      </c>
      <c r="L86" s="83">
        <v>145493.40762228961</v>
      </c>
      <c r="M86" s="105">
        <v>-9.0098299170581847E-2</v>
      </c>
      <c r="N86" s="83">
        <v>187184.82651667457</v>
      </c>
      <c r="O86" s="105">
        <v>-0.29275945321777341</v>
      </c>
      <c r="P86" s="83">
        <v>145970.30911099989</v>
      </c>
      <c r="Q86" s="105">
        <v>-9.3071050809927849E-2</v>
      </c>
      <c r="R86" s="83">
        <v>80614.736575353963</v>
      </c>
      <c r="S86" s="83">
        <v>94699.063261226212</v>
      </c>
      <c r="T86" s="105">
        <v>-0.14872720173610171</v>
      </c>
      <c r="U86" s="83">
        <v>125259.62405031529</v>
      </c>
      <c r="V86" s="105">
        <v>-0.35641882061715285</v>
      </c>
      <c r="W86" s="83">
        <v>86592.162348566504</v>
      </c>
      <c r="X86" s="105">
        <v>-6.9029639762905104E-2</v>
      </c>
      <c r="Y86" s="80"/>
      <c r="Z86" s="80"/>
      <c r="AA86" s="80"/>
      <c r="AB86" s="80"/>
      <c r="AC86" s="84">
        <v>2.8165818624880106</v>
      </c>
      <c r="AD86" s="84">
        <v>2.8440833984748237</v>
      </c>
      <c r="AE86" s="105">
        <v>-9.6697361271336855E-3</v>
      </c>
      <c r="AF86" s="84">
        <v>2.7753882869764261</v>
      </c>
      <c r="AG86" s="105">
        <v>1.4842454911583446E-2</v>
      </c>
      <c r="AH86" s="84">
        <v>2.5463313859377101</v>
      </c>
      <c r="AI86" s="105">
        <v>0.10613327002242412</v>
      </c>
      <c r="AJ86" s="84">
        <v>4.6253620376303877</v>
      </c>
      <c r="AK86" s="84">
        <v>4.369582664874252</v>
      </c>
      <c r="AL86" s="105">
        <v>5.8536339136519469E-2</v>
      </c>
      <c r="AM86" s="84">
        <v>4.1474703357357336</v>
      </c>
      <c r="AN86" s="105">
        <v>0.11522486315984204</v>
      </c>
      <c r="AO86" s="84">
        <v>4.2924067193076798</v>
      </c>
      <c r="AP86" s="105">
        <v>7.7568445884925383E-2</v>
      </c>
    </row>
    <row r="87" spans="1:42" s="2" customFormat="1" x14ac:dyDescent="0.25">
      <c r="A87" s="80" t="s">
        <v>387</v>
      </c>
      <c r="B87" s="80" t="s">
        <v>343</v>
      </c>
      <c r="C87" s="80" t="s">
        <v>386</v>
      </c>
      <c r="D87" s="81">
        <v>250144.96410635352</v>
      </c>
      <c r="E87" s="81">
        <v>257521.65765766145</v>
      </c>
      <c r="F87" s="105">
        <v>-2.8644944345279848E-2</v>
      </c>
      <c r="G87" s="81">
        <v>312929.06189986703</v>
      </c>
      <c r="H87" s="105">
        <v>-0.20063364333225001</v>
      </c>
      <c r="I87" s="81">
        <v>242971.60584890126</v>
      </c>
      <c r="J87" s="105">
        <v>2.9523442594824079E-2</v>
      </c>
      <c r="K87" s="83">
        <v>76238.136302698913</v>
      </c>
      <c r="L87" s="83">
        <v>88340.394107161061</v>
      </c>
      <c r="M87" s="105">
        <v>-0.13699574160583367</v>
      </c>
      <c r="N87" s="83">
        <v>107243.43865810719</v>
      </c>
      <c r="O87" s="105">
        <v>-0.28911141551748809</v>
      </c>
      <c r="P87" s="83">
        <v>88337.799960329285</v>
      </c>
      <c r="Q87" s="105">
        <v>-0.13697039843718187</v>
      </c>
      <c r="R87" s="83">
        <v>53322.654567622005</v>
      </c>
      <c r="S87" s="83">
        <v>61202.436010920021</v>
      </c>
      <c r="T87" s="105">
        <v>-0.12874947398976191</v>
      </c>
      <c r="U87" s="83">
        <v>77255.487990107678</v>
      </c>
      <c r="V87" s="105">
        <v>-0.30978813344043854</v>
      </c>
      <c r="W87" s="83">
        <v>59393.084707502356</v>
      </c>
      <c r="X87" s="105">
        <v>-0.10220769252474191</v>
      </c>
      <c r="Y87" s="80"/>
      <c r="Z87" s="80"/>
      <c r="AA87" s="80"/>
      <c r="AB87" s="80"/>
      <c r="AC87" s="84">
        <v>3.2811001978480698</v>
      </c>
      <c r="AD87" s="84">
        <v>2.9151065066030331</v>
      </c>
      <c r="AE87" s="105">
        <v>0.12555070986806874</v>
      </c>
      <c r="AF87" s="84">
        <v>2.9179320041898973</v>
      </c>
      <c r="AG87" s="105">
        <v>0.12446081441812026</v>
      </c>
      <c r="AH87" s="84">
        <v>2.750482873220919</v>
      </c>
      <c r="AI87" s="105">
        <v>0.19291787990876597</v>
      </c>
      <c r="AJ87" s="84">
        <v>4.6911573726909648</v>
      </c>
      <c r="AK87" s="84">
        <v>4.2077027393437945</v>
      </c>
      <c r="AL87" s="105">
        <v>0.11489752563237551</v>
      </c>
      <c r="AM87" s="84">
        <v>4.0505738820773045</v>
      </c>
      <c r="AN87" s="105">
        <v>0.1581463538902646</v>
      </c>
      <c r="AO87" s="84">
        <v>4.0909073345067366</v>
      </c>
      <c r="AP87" s="105">
        <v>0.14672785010824588</v>
      </c>
    </row>
    <row r="88" spans="1:42" s="2" customFormat="1" x14ac:dyDescent="0.25">
      <c r="A88" s="80" t="s">
        <v>387</v>
      </c>
      <c r="B88" s="80" t="s">
        <v>344</v>
      </c>
      <c r="C88" s="80" t="s">
        <v>386</v>
      </c>
      <c r="D88" s="81">
        <v>212654.20565626145</v>
      </c>
      <c r="E88" s="81">
        <v>212969.46224307059</v>
      </c>
      <c r="F88" s="105">
        <v>-1.4802901011663956E-3</v>
      </c>
      <c r="G88" s="81">
        <v>237764.04227669479</v>
      </c>
      <c r="H88" s="105">
        <v>-0.1056082172055777</v>
      </c>
      <c r="I88" s="81">
        <v>175438.19271218777</v>
      </c>
      <c r="J88" s="105">
        <v>0.21213176201106787</v>
      </c>
      <c r="K88" s="83">
        <v>84170.01887810271</v>
      </c>
      <c r="L88" s="83">
        <v>92525.419724147141</v>
      </c>
      <c r="M88" s="105">
        <v>-9.030384159245107E-2</v>
      </c>
      <c r="N88" s="83">
        <v>105597.0301797156</v>
      </c>
      <c r="O88" s="105">
        <v>-0.20291301057564076</v>
      </c>
      <c r="P88" s="83">
        <v>81171.63181620925</v>
      </c>
      <c r="Q88" s="105">
        <v>3.6938854065204446E-2</v>
      </c>
      <c r="R88" s="83">
        <v>49095.64814825933</v>
      </c>
      <c r="S88" s="83">
        <v>55035.858073812662</v>
      </c>
      <c r="T88" s="105">
        <v>-0.10793344800014705</v>
      </c>
      <c r="U88" s="83">
        <v>64026.112023175287</v>
      </c>
      <c r="V88" s="105">
        <v>-0.23319335507224981</v>
      </c>
      <c r="W88" s="83">
        <v>47765.578565136493</v>
      </c>
      <c r="X88" s="105">
        <v>2.7845775620807367E-2</v>
      </c>
      <c r="Y88" s="80"/>
      <c r="Z88" s="80"/>
      <c r="AA88" s="80"/>
      <c r="AB88" s="80"/>
      <c r="AC88" s="84">
        <v>2.5264839962104917</v>
      </c>
      <c r="AD88" s="84">
        <v>2.3017400286106473</v>
      </c>
      <c r="AE88" s="105">
        <v>9.7640899843716072E-2</v>
      </c>
      <c r="AF88" s="84">
        <v>2.2516167535397931</v>
      </c>
      <c r="AG88" s="105">
        <v>0.12207550074344428</v>
      </c>
      <c r="AH88" s="84">
        <v>2.161323959944764</v>
      </c>
      <c r="AI88" s="105">
        <v>0.16895201415111316</v>
      </c>
      <c r="AJ88" s="84">
        <v>4.331426789887507</v>
      </c>
      <c r="AK88" s="84">
        <v>3.8696491650487483</v>
      </c>
      <c r="AL88" s="105">
        <v>0.11933320183380018</v>
      </c>
      <c r="AM88" s="84">
        <v>3.7135480316317233</v>
      </c>
      <c r="AN88" s="105">
        <v>0.16638501858404384</v>
      </c>
      <c r="AO88" s="84">
        <v>3.6728999832577749</v>
      </c>
      <c r="AP88" s="105">
        <v>0.17929342199120665</v>
      </c>
    </row>
    <row r="89" spans="1:42" s="2" customFormat="1" x14ac:dyDescent="0.25">
      <c r="A89" s="80" t="s">
        <v>387</v>
      </c>
      <c r="B89" s="80" t="s">
        <v>345</v>
      </c>
      <c r="C89" s="80" t="s">
        <v>386</v>
      </c>
      <c r="D89" s="81">
        <v>613235.33400256629</v>
      </c>
      <c r="E89" s="81">
        <v>669074.82442632201</v>
      </c>
      <c r="F89" s="105">
        <v>-8.3457766433871733E-2</v>
      </c>
      <c r="G89" s="81">
        <v>827884.49681395059</v>
      </c>
      <c r="H89" s="105">
        <v>-0.25927428721934642</v>
      </c>
      <c r="I89" s="81">
        <v>632962.8702614439</v>
      </c>
      <c r="J89" s="105">
        <v>-3.1166972322925025E-2</v>
      </c>
      <c r="K89" s="83">
        <v>202577.30557278497</v>
      </c>
      <c r="L89" s="83">
        <v>221276.684820878</v>
      </c>
      <c r="M89" s="105">
        <v>-8.4506776044796811E-2</v>
      </c>
      <c r="N89" s="83">
        <v>267121.73167171609</v>
      </c>
      <c r="O89" s="105">
        <v>-0.24162925904603716</v>
      </c>
      <c r="P89" s="83">
        <v>220322.80611222392</v>
      </c>
      <c r="Q89" s="105">
        <v>-8.0543185031875783E-2</v>
      </c>
      <c r="R89" s="83">
        <v>123649.67429275281</v>
      </c>
      <c r="S89" s="83">
        <v>135423.06177300515</v>
      </c>
      <c r="T89" s="105">
        <v>-8.6937832641731105E-2</v>
      </c>
      <c r="U89" s="83">
        <v>164068.69753011779</v>
      </c>
      <c r="V89" s="105">
        <v>-0.24635426407249519</v>
      </c>
      <c r="W89" s="83">
        <v>130751.96544686121</v>
      </c>
      <c r="X89" s="105">
        <v>-5.4318809891961729E-2</v>
      </c>
      <c r="Y89" s="81">
        <v>601882.96170255053</v>
      </c>
      <c r="Z89" s="82">
        <v>11352.372300015762</v>
      </c>
      <c r="AA89" s="83">
        <v>117845.9336540197</v>
      </c>
      <c r="AB89" s="83">
        <v>5803.7406387331093</v>
      </c>
      <c r="AC89" s="84">
        <v>3.0271669981425142</v>
      </c>
      <c r="AD89" s="84">
        <v>3.0237023162559291</v>
      </c>
      <c r="AE89" s="105">
        <v>1.1458409341284686E-3</v>
      </c>
      <c r="AF89" s="84">
        <v>3.0992779645176669</v>
      </c>
      <c r="AG89" s="105">
        <v>-2.3267021287125867E-2</v>
      </c>
      <c r="AH89" s="84">
        <v>2.8728885648771061</v>
      </c>
      <c r="AI89" s="105">
        <v>5.3701502784187428E-2</v>
      </c>
      <c r="AJ89" s="84">
        <v>4.9594577382441871</v>
      </c>
      <c r="AK89" s="84">
        <v>4.9406269188317342</v>
      </c>
      <c r="AL89" s="105">
        <v>3.8114230687359123E-3</v>
      </c>
      <c r="AM89" s="84">
        <v>5.0459625100758627</v>
      </c>
      <c r="AN89" s="105">
        <v>-1.7143363958598862E-2</v>
      </c>
      <c r="AO89" s="84">
        <v>4.840943446610642</v>
      </c>
      <c r="AP89" s="105">
        <v>2.4481651756647186E-2</v>
      </c>
    </row>
    <row r="90" spans="1:42" s="2" customFormat="1" x14ac:dyDescent="0.25">
      <c r="A90" s="80" t="s">
        <v>387</v>
      </c>
      <c r="B90" s="80" t="s">
        <v>346</v>
      </c>
      <c r="C90" s="80" t="s">
        <v>386</v>
      </c>
      <c r="D90" s="81">
        <v>224680.1907159102</v>
      </c>
      <c r="E90" s="81">
        <v>244662.94556084275</v>
      </c>
      <c r="F90" s="105">
        <v>-8.1674627104345254E-2</v>
      </c>
      <c r="G90" s="81">
        <v>295800.98863665701</v>
      </c>
      <c r="H90" s="105">
        <v>-0.24043461872301938</v>
      </c>
      <c r="I90" s="81">
        <v>218410.92024732471</v>
      </c>
      <c r="J90" s="105">
        <v>2.8704015630199586E-2</v>
      </c>
      <c r="K90" s="83">
        <v>76594.548332004983</v>
      </c>
      <c r="L90" s="83">
        <v>88802.86751766903</v>
      </c>
      <c r="M90" s="105">
        <v>-0.13747663253368445</v>
      </c>
      <c r="N90" s="83">
        <v>108693.92765046406</v>
      </c>
      <c r="O90" s="105">
        <v>-0.29531897514720118</v>
      </c>
      <c r="P90" s="83">
        <v>89222.709267228027</v>
      </c>
      <c r="Q90" s="105">
        <v>-0.14153527772173843</v>
      </c>
      <c r="R90" s="83">
        <v>48386.766960685716</v>
      </c>
      <c r="S90" s="83">
        <v>53476.730326639547</v>
      </c>
      <c r="T90" s="105">
        <v>-9.5180900830398277E-2</v>
      </c>
      <c r="U90" s="83">
        <v>64342.223613762784</v>
      </c>
      <c r="V90" s="105">
        <v>-0.24797801128004845</v>
      </c>
      <c r="W90" s="83">
        <v>52371.282023752807</v>
      </c>
      <c r="X90" s="105">
        <v>-7.6082060799274071E-2</v>
      </c>
      <c r="Y90" s="80"/>
      <c r="Z90" s="80"/>
      <c r="AA90" s="80"/>
      <c r="AB90" s="80"/>
      <c r="AC90" s="84">
        <v>2.9333705284352165</v>
      </c>
      <c r="AD90" s="84">
        <v>2.7551243828039942</v>
      </c>
      <c r="AE90" s="105">
        <v>6.469622451303432E-2</v>
      </c>
      <c r="AF90" s="84">
        <v>2.7214122723386023</v>
      </c>
      <c r="AG90" s="105">
        <v>7.78853899686692E-2</v>
      </c>
      <c r="AH90" s="84">
        <v>2.4479297035597662</v>
      </c>
      <c r="AI90" s="105">
        <v>0.19830668510191482</v>
      </c>
      <c r="AJ90" s="84">
        <v>4.643422258372067</v>
      </c>
      <c r="AK90" s="84">
        <v>4.5751291087997465</v>
      </c>
      <c r="AL90" s="105">
        <v>1.4927043138731598E-2</v>
      </c>
      <c r="AM90" s="84">
        <v>4.597307522542402</v>
      </c>
      <c r="AN90" s="105">
        <v>1.0030813819512036E-2</v>
      </c>
      <c r="AO90" s="84">
        <v>4.1704329511785723</v>
      </c>
      <c r="AP90" s="105">
        <v>0.11341491704352352</v>
      </c>
    </row>
    <row r="91" spans="1:42" s="2" customFormat="1" x14ac:dyDescent="0.25">
      <c r="A91" s="80" t="s">
        <v>387</v>
      </c>
      <c r="B91" s="80" t="s">
        <v>347</v>
      </c>
      <c r="C91" s="80" t="s">
        <v>386</v>
      </c>
      <c r="D91" s="81">
        <v>178312.34426227567</v>
      </c>
      <c r="E91" s="81">
        <v>190839.35470124602</v>
      </c>
      <c r="F91" s="105">
        <v>-6.5641651631976286E-2</v>
      </c>
      <c r="G91" s="81">
        <v>226839.57692789077</v>
      </c>
      <c r="H91" s="105">
        <v>-0.21392753999466879</v>
      </c>
      <c r="I91" s="81">
        <v>168590.88096812248</v>
      </c>
      <c r="J91" s="105">
        <v>5.766304344771378E-2</v>
      </c>
      <c r="K91" s="83">
        <v>61939.417563963441</v>
      </c>
      <c r="L91" s="83">
        <v>70950.166983390707</v>
      </c>
      <c r="M91" s="105">
        <v>-0.12700110235873954</v>
      </c>
      <c r="N91" s="83">
        <v>84236.723800313091</v>
      </c>
      <c r="O91" s="105">
        <v>-0.26469816524686324</v>
      </c>
      <c r="P91" s="83">
        <v>66398.526263420383</v>
      </c>
      <c r="Q91" s="105">
        <v>-6.7156742030184319E-2</v>
      </c>
      <c r="R91" s="83">
        <v>38633.184080353232</v>
      </c>
      <c r="S91" s="83">
        <v>42917.588939076355</v>
      </c>
      <c r="T91" s="105">
        <v>-9.9828647522698627E-2</v>
      </c>
      <c r="U91" s="83">
        <v>49391.991552850479</v>
      </c>
      <c r="V91" s="105">
        <v>-0.21782493748981743</v>
      </c>
      <c r="W91" s="83">
        <v>38809.655738491885</v>
      </c>
      <c r="X91" s="105">
        <v>-4.5471070222255572E-3</v>
      </c>
      <c r="Y91" s="81">
        <v>172654.11583659126</v>
      </c>
      <c r="Z91" s="82">
        <v>5658.2284256844105</v>
      </c>
      <c r="AA91" s="83">
        <v>35526.744127734302</v>
      </c>
      <c r="AB91" s="83">
        <v>3106.4399526189322</v>
      </c>
      <c r="AC91" s="84">
        <v>2.8788185500474963</v>
      </c>
      <c r="AD91" s="84">
        <v>2.6897661107114961</v>
      </c>
      <c r="AE91" s="105">
        <v>7.0285828415762197E-2</v>
      </c>
      <c r="AF91" s="84">
        <v>2.6928822334736582</v>
      </c>
      <c r="AG91" s="105">
        <v>6.9047325673054522E-2</v>
      </c>
      <c r="AH91" s="84">
        <v>2.5390756460358501</v>
      </c>
      <c r="AI91" s="105">
        <v>0.13380574326017905</v>
      </c>
      <c r="AJ91" s="84">
        <v>4.6155228596070019</v>
      </c>
      <c r="AK91" s="84">
        <v>4.4466466877287063</v>
      </c>
      <c r="AL91" s="105">
        <v>3.7978320234962393E-2</v>
      </c>
      <c r="AM91" s="84">
        <v>4.5926388022877678</v>
      </c>
      <c r="AN91" s="105">
        <v>4.9827687968482812E-3</v>
      </c>
      <c r="AO91" s="84">
        <v>4.3440447424765996</v>
      </c>
      <c r="AP91" s="105">
        <v>6.2494318825921893E-2</v>
      </c>
    </row>
    <row r="92" spans="1:42" s="2" customFormat="1" x14ac:dyDescent="0.25">
      <c r="A92" s="80" t="s">
        <v>387</v>
      </c>
      <c r="B92" s="80" t="s">
        <v>348</v>
      </c>
      <c r="C92" s="80" t="s">
        <v>386</v>
      </c>
      <c r="D92" s="81">
        <v>437948.57087004185</v>
      </c>
      <c r="E92" s="81">
        <v>439157.3449713969</v>
      </c>
      <c r="F92" s="105">
        <v>-2.7524852201522088E-3</v>
      </c>
      <c r="G92" s="81">
        <v>516593.75583193183</v>
      </c>
      <c r="H92" s="105">
        <v>-0.15223797050205992</v>
      </c>
      <c r="I92" s="81">
        <v>393348.40789608361</v>
      </c>
      <c r="J92" s="105">
        <v>0.11338589931636611</v>
      </c>
      <c r="K92" s="83">
        <v>165647.55619424736</v>
      </c>
      <c r="L92" s="83">
        <v>181877.5469039311</v>
      </c>
      <c r="M92" s="105">
        <v>-8.9235812699060252E-2</v>
      </c>
      <c r="N92" s="83">
        <v>209214.09938610345</v>
      </c>
      <c r="O92" s="105">
        <v>-0.20823903991028006</v>
      </c>
      <c r="P92" s="83">
        <v>166958.44076941171</v>
      </c>
      <c r="Q92" s="105">
        <v>-7.8515621559668933E-3</v>
      </c>
      <c r="R92" s="83">
        <v>107225.6712236296</v>
      </c>
      <c r="S92" s="83">
        <v>115718.33455146915</v>
      </c>
      <c r="T92" s="105">
        <v>-7.3390818842645741E-2</v>
      </c>
      <c r="U92" s="83">
        <v>132948.7867733303</v>
      </c>
      <c r="V92" s="105">
        <v>-0.19348138613372282</v>
      </c>
      <c r="W92" s="83">
        <v>106255.46771218577</v>
      </c>
      <c r="X92" s="105">
        <v>9.1308572851217761E-3</v>
      </c>
      <c r="Y92" s="81">
        <v>434442.61428748659</v>
      </c>
      <c r="Z92" s="82">
        <v>3505.9565825552345</v>
      </c>
      <c r="AA92" s="83">
        <v>105402.80720471992</v>
      </c>
      <c r="AB92" s="83">
        <v>1822.864018909683</v>
      </c>
      <c r="AC92" s="84">
        <v>2.6438577237836185</v>
      </c>
      <c r="AD92" s="84">
        <v>2.4145770186979849</v>
      </c>
      <c r="AE92" s="105">
        <v>9.4956882017070171E-2</v>
      </c>
      <c r="AF92" s="84">
        <v>2.4692110013033153</v>
      </c>
      <c r="AG92" s="105">
        <v>7.0729768492089187E-2</v>
      </c>
      <c r="AH92" s="84">
        <v>2.3559659882026676</v>
      </c>
      <c r="AI92" s="105">
        <v>0.12219689801234329</v>
      </c>
      <c r="AJ92" s="84">
        <v>4.0843630622433444</v>
      </c>
      <c r="AK92" s="84">
        <v>3.7950541430931906</v>
      </c>
      <c r="AL92" s="105">
        <v>7.6233146680313293E-2</v>
      </c>
      <c r="AM92" s="84">
        <v>3.8856597970517264</v>
      </c>
      <c r="AN92" s="105">
        <v>5.1137586811481971E-2</v>
      </c>
      <c r="AO92" s="84">
        <v>3.7019121591139821</v>
      </c>
      <c r="AP92" s="105">
        <v>0.10331171748302596</v>
      </c>
    </row>
    <row r="93" spans="1:42" s="2" customFormat="1" x14ac:dyDescent="0.25">
      <c r="A93" s="80" t="s">
        <v>387</v>
      </c>
      <c r="B93" s="80" t="s">
        <v>349</v>
      </c>
      <c r="C93" s="80" t="s">
        <v>386</v>
      </c>
      <c r="D93" s="81">
        <v>482517.36483236193</v>
      </c>
      <c r="E93" s="81">
        <v>484672.0874282968</v>
      </c>
      <c r="F93" s="105">
        <v>-4.4457327991962109E-3</v>
      </c>
      <c r="G93" s="81">
        <v>561651.00925500155</v>
      </c>
      <c r="H93" s="105">
        <v>-0.14089468926194212</v>
      </c>
      <c r="I93" s="81">
        <v>437431.48422515031</v>
      </c>
      <c r="J93" s="105">
        <v>0.10306958285610156</v>
      </c>
      <c r="K93" s="83">
        <v>153591.94794590073</v>
      </c>
      <c r="L93" s="83">
        <v>164179.19088675536</v>
      </c>
      <c r="M93" s="105">
        <v>-6.448590033652507E-2</v>
      </c>
      <c r="N93" s="83">
        <v>187808.05006707291</v>
      </c>
      <c r="O93" s="105">
        <v>-0.182186557546135</v>
      </c>
      <c r="P93" s="83">
        <v>162585.00383018589</v>
      </c>
      <c r="Q93" s="105">
        <v>-5.5312948134368406E-2</v>
      </c>
      <c r="R93" s="83">
        <v>98155.564542063963</v>
      </c>
      <c r="S93" s="83">
        <v>105915.28307672472</v>
      </c>
      <c r="T93" s="105">
        <v>-7.3263445172871242E-2</v>
      </c>
      <c r="U93" s="83">
        <v>122335.81594699385</v>
      </c>
      <c r="V93" s="105">
        <v>-0.19765471965631723</v>
      </c>
      <c r="W93" s="83">
        <v>99572.872260460499</v>
      </c>
      <c r="X93" s="105">
        <v>-1.4233874008265767E-2</v>
      </c>
      <c r="Y93" s="81">
        <v>473980.4359075242</v>
      </c>
      <c r="Z93" s="82">
        <v>8536.9289248377609</v>
      </c>
      <c r="AA93" s="83">
        <v>95490.55670036668</v>
      </c>
      <c r="AB93" s="83">
        <v>2665.0078416972806</v>
      </c>
      <c r="AC93" s="84">
        <v>3.1415537812067966</v>
      </c>
      <c r="AD93" s="84">
        <v>2.9520920697106212</v>
      </c>
      <c r="AE93" s="105">
        <v>6.417879490958675E-2</v>
      </c>
      <c r="AF93" s="84">
        <v>2.9905587596187493</v>
      </c>
      <c r="AG93" s="105">
        <v>5.0490571737602942E-2</v>
      </c>
      <c r="AH93" s="84">
        <v>2.6904786660523228</v>
      </c>
      <c r="AI93" s="105">
        <v>0.16765608322638215</v>
      </c>
      <c r="AJ93" s="84">
        <v>4.915843203424112</v>
      </c>
      <c r="AK93" s="84">
        <v>4.5760354251916766</v>
      </c>
      <c r="AL93" s="105">
        <v>7.4258117924906969E-2</v>
      </c>
      <c r="AM93" s="84">
        <v>4.5910594939617351</v>
      </c>
      <c r="AN93" s="105">
        <v>7.074264881331635E-2</v>
      </c>
      <c r="AO93" s="84">
        <v>4.3930789008569198</v>
      </c>
      <c r="AP93" s="105">
        <v>0.11899724870983334</v>
      </c>
    </row>
    <row r="94" spans="1:42" s="2" customFormat="1" x14ac:dyDescent="0.25">
      <c r="A94" s="80" t="s">
        <v>387</v>
      </c>
      <c r="B94" s="80" t="s">
        <v>350</v>
      </c>
      <c r="C94" s="80" t="s">
        <v>386</v>
      </c>
      <c r="D94" s="81">
        <v>410941.9113642454</v>
      </c>
      <c r="E94" s="81">
        <v>425960.50310727122</v>
      </c>
      <c r="F94" s="105">
        <v>-3.5258179182034687E-2</v>
      </c>
      <c r="G94" s="81">
        <v>540725.30259076599</v>
      </c>
      <c r="H94" s="105">
        <v>-0.24001723352817428</v>
      </c>
      <c r="I94" s="81">
        <v>413934.51053620456</v>
      </c>
      <c r="J94" s="105">
        <v>-7.2296440518636309E-3</v>
      </c>
      <c r="K94" s="83">
        <v>133468.92882142184</v>
      </c>
      <c r="L94" s="83">
        <v>144723.10769988608</v>
      </c>
      <c r="M94" s="105">
        <v>-7.7763524134667958E-2</v>
      </c>
      <c r="N94" s="83">
        <v>185106.1638203155</v>
      </c>
      <c r="O94" s="105">
        <v>-0.27896010555876716</v>
      </c>
      <c r="P94" s="83">
        <v>153808.23034153983</v>
      </c>
      <c r="Q94" s="105">
        <v>-0.1322380569294207</v>
      </c>
      <c r="R94" s="83">
        <v>85552.269755748406</v>
      </c>
      <c r="S94" s="83">
        <v>92075.589424575795</v>
      </c>
      <c r="T94" s="105">
        <v>-7.0847438605549207E-2</v>
      </c>
      <c r="U94" s="83">
        <v>111532.63967101322</v>
      </c>
      <c r="V94" s="105">
        <v>-0.23293961294109841</v>
      </c>
      <c r="W94" s="83">
        <v>89846.288854583108</v>
      </c>
      <c r="X94" s="105">
        <v>-4.7792948975161391E-2</v>
      </c>
      <c r="Y94" s="80"/>
      <c r="Z94" s="80"/>
      <c r="AA94" s="80"/>
      <c r="AB94" s="80"/>
      <c r="AC94" s="84">
        <v>3.0789331643927076</v>
      </c>
      <c r="AD94" s="84">
        <v>2.9432791340453401</v>
      </c>
      <c r="AE94" s="105">
        <v>4.6089420734254337E-2</v>
      </c>
      <c r="AF94" s="84">
        <v>2.9211631392007762</v>
      </c>
      <c r="AG94" s="105">
        <v>5.4009316725493438E-2</v>
      </c>
      <c r="AH94" s="84">
        <v>2.6912377160639562</v>
      </c>
      <c r="AI94" s="105">
        <v>0.14405841818231188</v>
      </c>
      <c r="AJ94" s="84">
        <v>4.8034016226277094</v>
      </c>
      <c r="AK94" s="84">
        <v>4.6262044671047047</v>
      </c>
      <c r="AL94" s="105">
        <v>3.8302923440369036E-2</v>
      </c>
      <c r="AM94" s="84">
        <v>4.848135076742901</v>
      </c>
      <c r="AN94" s="105">
        <v>-9.2269405466410079E-3</v>
      </c>
      <c r="AO94" s="84">
        <v>4.6071408826485944</v>
      </c>
      <c r="AP94" s="105">
        <v>4.2599248639925862E-2</v>
      </c>
    </row>
    <row r="95" spans="1:42" s="2" customFormat="1" x14ac:dyDescent="0.25">
      <c r="A95" s="80" t="s">
        <v>387</v>
      </c>
      <c r="B95" s="80" t="s">
        <v>351</v>
      </c>
      <c r="C95" s="80" t="s">
        <v>386</v>
      </c>
      <c r="D95" s="81">
        <v>166054.67294818879</v>
      </c>
      <c r="E95" s="81">
        <v>176484.32273714064</v>
      </c>
      <c r="F95" s="105">
        <v>-5.9096749372384676E-2</v>
      </c>
      <c r="G95" s="81">
        <v>218783.07275729062</v>
      </c>
      <c r="H95" s="105">
        <v>-0.24100767552340147</v>
      </c>
      <c r="I95" s="81">
        <v>170575.21770911576</v>
      </c>
      <c r="J95" s="105">
        <v>-2.6501767499637154E-2</v>
      </c>
      <c r="K95" s="83">
        <v>54975.474943476038</v>
      </c>
      <c r="L95" s="83">
        <v>59936.200045824051</v>
      </c>
      <c r="M95" s="105">
        <v>-8.2766760297704967E-2</v>
      </c>
      <c r="N95" s="83">
        <v>71523.091239041561</v>
      </c>
      <c r="O95" s="105">
        <v>-0.23136047406369439</v>
      </c>
      <c r="P95" s="83">
        <v>66025.173241717421</v>
      </c>
      <c r="Q95" s="105">
        <v>-0.16735583953393898</v>
      </c>
      <c r="R95" s="83">
        <v>34142.452776790356</v>
      </c>
      <c r="S95" s="83">
        <v>36580.345144077815</v>
      </c>
      <c r="T95" s="105">
        <v>-6.6644870563287786E-2</v>
      </c>
      <c r="U95" s="83">
        <v>42481.67065598521</v>
      </c>
      <c r="V95" s="105">
        <v>-0.19630155194991014</v>
      </c>
      <c r="W95" s="83">
        <v>36688.672861855652</v>
      </c>
      <c r="X95" s="105">
        <v>-6.9400713802121206E-2</v>
      </c>
      <c r="Y95" s="80"/>
      <c r="Z95" s="80"/>
      <c r="AA95" s="80"/>
      <c r="AB95" s="80"/>
      <c r="AC95" s="84">
        <v>3.020522753444526</v>
      </c>
      <c r="AD95" s="84">
        <v>2.9445364004092696</v>
      </c>
      <c r="AE95" s="105">
        <v>2.5805880010413493E-2</v>
      </c>
      <c r="AF95" s="84">
        <v>3.0589152253792098</v>
      </c>
      <c r="AG95" s="105">
        <v>-1.2551008807354016E-2</v>
      </c>
      <c r="AH95" s="84">
        <v>2.5834876204662396</v>
      </c>
      <c r="AI95" s="105">
        <v>0.16916478697870249</v>
      </c>
      <c r="AJ95" s="84">
        <v>4.8635835870898774</v>
      </c>
      <c r="AK95" s="84">
        <v>4.8245669099629209</v>
      </c>
      <c r="AL95" s="105">
        <v>8.0870838471294639E-3</v>
      </c>
      <c r="AM95" s="84">
        <v>5.1500581163341428</v>
      </c>
      <c r="AN95" s="105">
        <v>-5.5625494464940244E-2</v>
      </c>
      <c r="AO95" s="84">
        <v>4.6492610498991036</v>
      </c>
      <c r="AP95" s="105">
        <v>4.609819386145781E-2</v>
      </c>
    </row>
    <row r="96" spans="1:42" s="2" customFormat="1" x14ac:dyDescent="0.25">
      <c r="A96" s="80" t="s">
        <v>387</v>
      </c>
      <c r="B96" s="80" t="s">
        <v>352</v>
      </c>
      <c r="C96" s="80" t="s">
        <v>386</v>
      </c>
      <c r="D96" s="81">
        <v>322655.63049555419</v>
      </c>
      <c r="E96" s="81">
        <v>335886.49106843467</v>
      </c>
      <c r="F96" s="105">
        <v>-3.9390868417464225E-2</v>
      </c>
      <c r="G96" s="81">
        <v>394512.67622670648</v>
      </c>
      <c r="H96" s="105">
        <v>-0.18214128483379755</v>
      </c>
      <c r="I96" s="81">
        <v>309613.15459959628</v>
      </c>
      <c r="J96" s="105">
        <v>4.2125070276245014E-2</v>
      </c>
      <c r="K96" s="83">
        <v>117563.72831212162</v>
      </c>
      <c r="L96" s="83">
        <v>135569.90608275752</v>
      </c>
      <c r="M96" s="105">
        <v>-0.13281839820442287</v>
      </c>
      <c r="N96" s="83">
        <v>157264.03699870905</v>
      </c>
      <c r="O96" s="105">
        <v>-0.25244365745814684</v>
      </c>
      <c r="P96" s="83">
        <v>126503.94239303924</v>
      </c>
      <c r="Q96" s="105">
        <v>-7.0671426611678051E-2</v>
      </c>
      <c r="R96" s="83">
        <v>71219.948510524089</v>
      </c>
      <c r="S96" s="83">
        <v>82402.612222709344</v>
      </c>
      <c r="T96" s="105">
        <v>-0.1357076360875781</v>
      </c>
      <c r="U96" s="83">
        <v>96554.886528685238</v>
      </c>
      <c r="V96" s="105">
        <v>-0.26238897821742518</v>
      </c>
      <c r="W96" s="83">
        <v>74533.693644486964</v>
      </c>
      <c r="X96" s="105">
        <v>-4.4459692951336553E-2</v>
      </c>
      <c r="Y96" s="80"/>
      <c r="Z96" s="80"/>
      <c r="AA96" s="80"/>
      <c r="AB96" s="80"/>
      <c r="AC96" s="84">
        <v>2.7445168261330668</v>
      </c>
      <c r="AD96" s="84">
        <v>2.4775888748008392</v>
      </c>
      <c r="AE96" s="105">
        <v>0.10773698334179214</v>
      </c>
      <c r="AF96" s="84">
        <v>2.5086007186114965</v>
      </c>
      <c r="AG96" s="105">
        <v>9.4042908371703426E-2</v>
      </c>
      <c r="AH96" s="84">
        <v>2.4474585435262486</v>
      </c>
      <c r="AI96" s="105">
        <v>0.12137418359651668</v>
      </c>
      <c r="AJ96" s="84">
        <v>4.5304108925026219</v>
      </c>
      <c r="AK96" s="84">
        <v>4.0761631459041014</v>
      </c>
      <c r="AL96" s="105">
        <v>0.11144003081794394</v>
      </c>
      <c r="AM96" s="84">
        <v>4.0858903201082599</v>
      </c>
      <c r="AN96" s="105">
        <v>0.10879405406618547</v>
      </c>
      <c r="AO96" s="84">
        <v>4.154002565288101</v>
      </c>
      <c r="AP96" s="105">
        <v>9.0613407502413298E-2</v>
      </c>
    </row>
    <row r="97" spans="1:42" s="2" customFormat="1" x14ac:dyDescent="0.25">
      <c r="A97" s="80" t="s">
        <v>387</v>
      </c>
      <c r="B97" s="80" t="s">
        <v>353</v>
      </c>
      <c r="C97" s="80" t="s">
        <v>386</v>
      </c>
      <c r="D97" s="81">
        <v>291474.8044777179</v>
      </c>
      <c r="E97" s="81">
        <v>302817.63273081894</v>
      </c>
      <c r="F97" s="105">
        <v>-3.7457621443015232E-2</v>
      </c>
      <c r="G97" s="81">
        <v>343723.58052276372</v>
      </c>
      <c r="H97" s="105">
        <v>-0.15200812224049767</v>
      </c>
      <c r="I97" s="81">
        <v>278306.82220649003</v>
      </c>
      <c r="J97" s="105">
        <v>4.7314622641402126E-2</v>
      </c>
      <c r="K97" s="83">
        <v>101928.3353064621</v>
      </c>
      <c r="L97" s="83">
        <v>119558.21640893689</v>
      </c>
      <c r="M97" s="105">
        <v>-0.14745854891456012</v>
      </c>
      <c r="N97" s="83">
        <v>137237.65687511201</v>
      </c>
      <c r="O97" s="105">
        <v>-0.2572859546908603</v>
      </c>
      <c r="P97" s="83">
        <v>119055.67731526113</v>
      </c>
      <c r="Q97" s="105">
        <v>-0.14385993507428946</v>
      </c>
      <c r="R97" s="83">
        <v>61157.235489650178</v>
      </c>
      <c r="S97" s="83">
        <v>74584.954230914809</v>
      </c>
      <c r="T97" s="105">
        <v>-0.18003253980276573</v>
      </c>
      <c r="U97" s="83">
        <v>86713.607580160853</v>
      </c>
      <c r="V97" s="105">
        <v>-0.29472158757650052</v>
      </c>
      <c r="W97" s="83">
        <v>69691.08418059432</v>
      </c>
      <c r="X97" s="105">
        <v>-0.12245251729518102</v>
      </c>
      <c r="Y97" s="80"/>
      <c r="Z97" s="80"/>
      <c r="AA97" s="80"/>
      <c r="AB97" s="80"/>
      <c r="AC97" s="84">
        <v>2.8596052667921756</v>
      </c>
      <c r="AD97" s="84">
        <v>2.5328048696800693</v>
      </c>
      <c r="AE97" s="105">
        <v>0.12902707232767838</v>
      </c>
      <c r="AF97" s="84">
        <v>2.5045864841277239</v>
      </c>
      <c r="AG97" s="105">
        <v>0.14174746406814323</v>
      </c>
      <c r="AH97" s="84">
        <v>2.3376190743892842</v>
      </c>
      <c r="AI97" s="105">
        <v>0.22329822601197896</v>
      </c>
      <c r="AJ97" s="84">
        <v>4.7659905184407014</v>
      </c>
      <c r="AK97" s="84">
        <v>4.0600364490845751</v>
      </c>
      <c r="AL97" s="105">
        <v>0.17387875163418776</v>
      </c>
      <c r="AM97" s="84">
        <v>3.9638943657719992</v>
      </c>
      <c r="AN97" s="105">
        <v>0.20235053678391549</v>
      </c>
      <c r="AO97" s="84">
        <v>3.993435106925562</v>
      </c>
      <c r="AP97" s="105">
        <v>0.19345635795492092</v>
      </c>
    </row>
    <row r="98" spans="1:42" s="2" customFormat="1" x14ac:dyDescent="0.25">
      <c r="A98" s="80" t="s">
        <v>387</v>
      </c>
      <c r="B98" s="80" t="s">
        <v>354</v>
      </c>
      <c r="C98" s="80" t="s">
        <v>386</v>
      </c>
      <c r="D98" s="81">
        <v>211382.29396876812</v>
      </c>
      <c r="E98" s="81">
        <v>245383.39322608587</v>
      </c>
      <c r="F98" s="105">
        <v>-0.13856316358780879</v>
      </c>
      <c r="G98" s="81">
        <v>295887.55919656396</v>
      </c>
      <c r="H98" s="105">
        <v>-0.28559925080073179</v>
      </c>
      <c r="I98" s="81">
        <v>227831.19674129132</v>
      </c>
      <c r="J98" s="105">
        <v>-7.2197763114949479E-2</v>
      </c>
      <c r="K98" s="83">
        <v>80237.699497925292</v>
      </c>
      <c r="L98" s="83">
        <v>92902.477971418339</v>
      </c>
      <c r="M98" s="105">
        <v>-0.13632336564143527</v>
      </c>
      <c r="N98" s="83">
        <v>110271.6610216035</v>
      </c>
      <c r="O98" s="105">
        <v>-0.2723633728324289</v>
      </c>
      <c r="P98" s="83">
        <v>90838.090473344288</v>
      </c>
      <c r="Q98" s="105">
        <v>-0.11669544042792925</v>
      </c>
      <c r="R98" s="83">
        <v>55116.170785796807</v>
      </c>
      <c r="S98" s="83">
        <v>60124.978073789302</v>
      </c>
      <c r="T98" s="105">
        <v>-8.3306596500465402E-2</v>
      </c>
      <c r="U98" s="83">
        <v>71877.454591591333</v>
      </c>
      <c r="V98" s="105">
        <v>-0.23319250662161545</v>
      </c>
      <c r="W98" s="83">
        <v>58486.052433535704</v>
      </c>
      <c r="X98" s="105">
        <v>-5.7618551902925468E-2</v>
      </c>
      <c r="Y98" s="81">
        <v>207577.52566182739</v>
      </c>
      <c r="Z98" s="82">
        <v>3804.7683069407376</v>
      </c>
      <c r="AA98" s="83">
        <v>52779.853190417933</v>
      </c>
      <c r="AB98" s="83">
        <v>2336.3175953788709</v>
      </c>
      <c r="AC98" s="84">
        <v>2.6344510783766157</v>
      </c>
      <c r="AD98" s="84">
        <v>2.6413008413142505</v>
      </c>
      <c r="AE98" s="105">
        <v>-2.5933293286752013E-3</v>
      </c>
      <c r="AF98" s="84">
        <v>2.6832601999039096</v>
      </c>
      <c r="AG98" s="105">
        <v>-1.8190230499838141E-2</v>
      </c>
      <c r="AH98" s="84">
        <v>2.5081020038410711</v>
      </c>
      <c r="AI98" s="105">
        <v>5.0376369996932124E-2</v>
      </c>
      <c r="AJ98" s="84">
        <v>3.8352137123292391</v>
      </c>
      <c r="AK98" s="84">
        <v>4.0812221656852055</v>
      </c>
      <c r="AL98" s="105">
        <v>-6.0278133208331093E-2</v>
      </c>
      <c r="AM98" s="84">
        <v>4.1165558919385932</v>
      </c>
      <c r="AN98" s="105">
        <v>-6.8344068924292609E-2</v>
      </c>
      <c r="AO98" s="84">
        <v>3.8954791315451081</v>
      </c>
      <c r="AP98" s="105">
        <v>-1.5470605073416261E-2</v>
      </c>
    </row>
    <row r="99" spans="1:42" s="2" customFormat="1" x14ac:dyDescent="0.25">
      <c r="A99" s="80" t="s">
        <v>387</v>
      </c>
      <c r="B99" s="80" t="s">
        <v>355</v>
      </c>
      <c r="C99" s="80" t="s">
        <v>386</v>
      </c>
      <c r="D99" s="81">
        <v>169234.41102766991</v>
      </c>
      <c r="E99" s="81">
        <v>180769.57370378732</v>
      </c>
      <c r="F99" s="105">
        <v>-6.3811417152640756E-2</v>
      </c>
      <c r="G99" s="81">
        <v>216843.60335803629</v>
      </c>
      <c r="H99" s="105">
        <v>-0.21955543808113889</v>
      </c>
      <c r="I99" s="81">
        <v>164528.02006396293</v>
      </c>
      <c r="J99" s="105">
        <v>2.8605406920215098E-2</v>
      </c>
      <c r="K99" s="83">
        <v>57768.798744395506</v>
      </c>
      <c r="L99" s="83">
        <v>64642.515767646946</v>
      </c>
      <c r="M99" s="105">
        <v>-0.10633430555145069</v>
      </c>
      <c r="N99" s="83">
        <v>76829.612117337616</v>
      </c>
      <c r="O99" s="105">
        <v>-0.24809201618552471</v>
      </c>
      <c r="P99" s="83">
        <v>63596.826309377633</v>
      </c>
      <c r="Q99" s="105">
        <v>-9.1640226457696025E-2</v>
      </c>
      <c r="R99" s="83">
        <v>37405.001672370337</v>
      </c>
      <c r="S99" s="83">
        <v>40758.168750760233</v>
      </c>
      <c r="T99" s="105">
        <v>-8.2269816853029032E-2</v>
      </c>
      <c r="U99" s="83">
        <v>47611.204946058875</v>
      </c>
      <c r="V99" s="105">
        <v>-0.21436557392848296</v>
      </c>
      <c r="W99" s="83">
        <v>38739.762445901375</v>
      </c>
      <c r="X99" s="105">
        <v>-3.4454542032749447E-2</v>
      </c>
      <c r="Y99" s="81">
        <v>162690.60873197622</v>
      </c>
      <c r="Z99" s="82">
        <v>6543.8022956936984</v>
      </c>
      <c r="AA99" s="83">
        <v>35188.519818793065</v>
      </c>
      <c r="AB99" s="83">
        <v>2216.4818535772733</v>
      </c>
      <c r="AC99" s="84">
        <v>2.9295123787577171</v>
      </c>
      <c r="AD99" s="84">
        <v>2.7964501622051818</v>
      </c>
      <c r="AE99" s="105">
        <v>4.7582545310804712E-2</v>
      </c>
      <c r="AF99" s="84">
        <v>2.8223961748871393</v>
      </c>
      <c r="AG99" s="105">
        <v>3.7952221174215935E-2</v>
      </c>
      <c r="AH99" s="84">
        <v>2.5870476502017294</v>
      </c>
      <c r="AI99" s="105">
        <v>0.13237666052625022</v>
      </c>
      <c r="AJ99" s="84">
        <v>4.524379186237999</v>
      </c>
      <c r="AK99" s="84">
        <v>4.4351740827515851</v>
      </c>
      <c r="AL99" s="105">
        <v>2.0113100821303267E-2</v>
      </c>
      <c r="AM99" s="84">
        <v>4.5544657734184479</v>
      </c>
      <c r="AN99" s="105">
        <v>-6.6059530749018845E-3</v>
      </c>
      <c r="AO99" s="84">
        <v>4.2470064263744556</v>
      </c>
      <c r="AP99" s="105">
        <v>6.531018134114959E-2</v>
      </c>
    </row>
    <row r="100" spans="1:42" s="2" customFormat="1" x14ac:dyDescent="0.25">
      <c r="A100" s="80" t="s">
        <v>387</v>
      </c>
      <c r="B100" s="80" t="s">
        <v>356</v>
      </c>
      <c r="C100" s="80" t="s">
        <v>386</v>
      </c>
      <c r="D100" s="81">
        <v>148010.30294314146</v>
      </c>
      <c r="E100" s="81">
        <v>162022.07920071721</v>
      </c>
      <c r="F100" s="105">
        <v>-8.6480659467513654E-2</v>
      </c>
      <c r="G100" s="81">
        <v>179178.66286722542</v>
      </c>
      <c r="H100" s="105">
        <v>-0.17395129210881691</v>
      </c>
      <c r="I100" s="81">
        <v>139838.94452320813</v>
      </c>
      <c r="J100" s="105">
        <v>5.8434068190332929E-2</v>
      </c>
      <c r="K100" s="83">
        <v>55385.757062818921</v>
      </c>
      <c r="L100" s="83">
        <v>61528.521916098609</v>
      </c>
      <c r="M100" s="105">
        <v>-9.9836054271807015E-2</v>
      </c>
      <c r="N100" s="83">
        <v>70230.37188350971</v>
      </c>
      <c r="O100" s="105">
        <v>-0.21137030066298634</v>
      </c>
      <c r="P100" s="83">
        <v>57691.562939570897</v>
      </c>
      <c r="Q100" s="105">
        <v>-3.9967817810157014E-2</v>
      </c>
      <c r="R100" s="83">
        <v>42390.020137975946</v>
      </c>
      <c r="S100" s="83">
        <v>44534.235063873624</v>
      </c>
      <c r="T100" s="105">
        <v>-4.8147563842116506E-2</v>
      </c>
      <c r="U100" s="83">
        <v>53590.024824422711</v>
      </c>
      <c r="V100" s="105">
        <v>-0.20899420597660481</v>
      </c>
      <c r="W100" s="83">
        <v>42532.642760892195</v>
      </c>
      <c r="X100" s="105">
        <v>-3.3532509070277588E-3</v>
      </c>
      <c r="Y100" s="81">
        <v>125473.35185904788</v>
      </c>
      <c r="Z100" s="82">
        <v>22536.951084093587</v>
      </c>
      <c r="AA100" s="83">
        <v>32374.752827536893</v>
      </c>
      <c r="AB100" s="83">
        <v>10015.267310439052</v>
      </c>
      <c r="AC100" s="84">
        <v>2.6723531606739099</v>
      </c>
      <c r="AD100" s="84">
        <v>2.6332841120684392</v>
      </c>
      <c r="AE100" s="105">
        <v>1.4836624892246103E-2</v>
      </c>
      <c r="AF100" s="84">
        <v>2.5512987908483091</v>
      </c>
      <c r="AG100" s="105">
        <v>4.7448135145844728E-2</v>
      </c>
      <c r="AH100" s="84">
        <v>2.4239063287240565</v>
      </c>
      <c r="AI100" s="105">
        <v>0.10249852851394456</v>
      </c>
      <c r="AJ100" s="84">
        <v>3.4916308711668544</v>
      </c>
      <c r="AK100" s="84">
        <v>3.6381466745378157</v>
      </c>
      <c r="AL100" s="105">
        <v>-4.0272099087256943E-2</v>
      </c>
      <c r="AM100" s="84">
        <v>3.343507741492366</v>
      </c>
      <c r="AN100" s="105">
        <v>4.4301715780796759E-2</v>
      </c>
      <c r="AO100" s="84">
        <v>3.2878028602489495</v>
      </c>
      <c r="AP100" s="105">
        <v>6.1995204573327502E-2</v>
      </c>
    </row>
    <row r="101" spans="1:42" s="2" customFormat="1" x14ac:dyDescent="0.25">
      <c r="A101" s="80" t="s">
        <v>387</v>
      </c>
      <c r="B101" s="80" t="s">
        <v>357</v>
      </c>
      <c r="C101" s="80" t="s">
        <v>386</v>
      </c>
      <c r="D101" s="81">
        <v>183924.84562991856</v>
      </c>
      <c r="E101" s="81">
        <v>187767.47717549323</v>
      </c>
      <c r="F101" s="105">
        <v>-2.0464840894588072E-2</v>
      </c>
      <c r="G101" s="81">
        <v>224145.91495227095</v>
      </c>
      <c r="H101" s="105">
        <v>-0.17944145594139851</v>
      </c>
      <c r="I101" s="81">
        <v>160807.85813223838</v>
      </c>
      <c r="J101" s="105">
        <v>0.1437553348833874</v>
      </c>
      <c r="K101" s="83">
        <v>59171.802833246547</v>
      </c>
      <c r="L101" s="83">
        <v>64723.873684377751</v>
      </c>
      <c r="M101" s="105">
        <v>-8.5780880146413344E-2</v>
      </c>
      <c r="N101" s="83">
        <v>78404.942984779715</v>
      </c>
      <c r="O101" s="105">
        <v>-0.24530519912841187</v>
      </c>
      <c r="P101" s="83">
        <v>59287.300551594817</v>
      </c>
      <c r="Q101" s="105">
        <v>-1.948102161402301E-3</v>
      </c>
      <c r="R101" s="83">
        <v>38737.517717141294</v>
      </c>
      <c r="S101" s="83">
        <v>42051.876190642295</v>
      </c>
      <c r="T101" s="105">
        <v>-7.8815947675565004E-2</v>
      </c>
      <c r="U101" s="83">
        <v>49927.256349388299</v>
      </c>
      <c r="V101" s="105">
        <v>-0.22412084000654484</v>
      </c>
      <c r="W101" s="83">
        <v>37589.109014985785</v>
      </c>
      <c r="X101" s="105">
        <v>3.0551634030422735E-2</v>
      </c>
      <c r="Y101" s="81">
        <v>181914.53604866084</v>
      </c>
      <c r="Z101" s="82">
        <v>2010.3095812577319</v>
      </c>
      <c r="AA101" s="83">
        <v>37476.597855679167</v>
      </c>
      <c r="AB101" s="83">
        <v>1260.9198614621289</v>
      </c>
      <c r="AC101" s="84">
        <v>3.1083191118621398</v>
      </c>
      <c r="AD101" s="84">
        <v>2.9010543789627077</v>
      </c>
      <c r="AE101" s="105">
        <v>7.1444621790764606E-2</v>
      </c>
      <c r="AF101" s="84">
        <v>2.8588237733401969</v>
      </c>
      <c r="AG101" s="105">
        <v>8.7272024546807658E-2</v>
      </c>
      <c r="AH101" s="84">
        <v>2.7123491310300967</v>
      </c>
      <c r="AI101" s="105">
        <v>0.14598783626415437</v>
      </c>
      <c r="AJ101" s="84">
        <v>4.7479770638099534</v>
      </c>
      <c r="AK101" s="84">
        <v>4.4651391135141951</v>
      </c>
      <c r="AL101" s="105">
        <v>6.3343592014797626E-2</v>
      </c>
      <c r="AM101" s="84">
        <v>4.4894498785134456</v>
      </c>
      <c r="AN101" s="105">
        <v>5.7585493165615169E-2</v>
      </c>
      <c r="AO101" s="84">
        <v>4.27804388947151</v>
      </c>
      <c r="AP101" s="105">
        <v>0.1098476748906138</v>
      </c>
    </row>
    <row r="102" spans="1:42" s="2" customFormat="1" x14ac:dyDescent="0.25">
      <c r="A102" s="80" t="s">
        <v>387</v>
      </c>
      <c r="B102" s="80" t="s">
        <v>358</v>
      </c>
      <c r="C102" s="80" t="s">
        <v>386</v>
      </c>
      <c r="D102" s="81">
        <v>1099473.5727603077</v>
      </c>
      <c r="E102" s="81">
        <v>1144536.1424770677</v>
      </c>
      <c r="F102" s="105">
        <v>-3.937190626346939E-2</v>
      </c>
      <c r="G102" s="81">
        <v>1464929.1671923338</v>
      </c>
      <c r="H102" s="105">
        <v>-0.24946980551452469</v>
      </c>
      <c r="I102" s="81">
        <v>1042859.9341634871</v>
      </c>
      <c r="J102" s="105">
        <v>5.4286905405213734E-2</v>
      </c>
      <c r="K102" s="83">
        <v>373332.98324683815</v>
      </c>
      <c r="L102" s="83">
        <v>408427.83505045134</v>
      </c>
      <c r="M102" s="105">
        <v>-8.5926689593225372E-2</v>
      </c>
      <c r="N102" s="83">
        <v>512047.29562634788</v>
      </c>
      <c r="O102" s="105">
        <v>-0.27090136705014961</v>
      </c>
      <c r="P102" s="83">
        <v>399872.02425046457</v>
      </c>
      <c r="Q102" s="105">
        <v>-6.636883651306244E-2</v>
      </c>
      <c r="R102" s="83">
        <v>222807.63309966878</v>
      </c>
      <c r="S102" s="83">
        <v>254676.47870573195</v>
      </c>
      <c r="T102" s="105">
        <v>-0.12513462479150378</v>
      </c>
      <c r="U102" s="83">
        <v>320437.89479640155</v>
      </c>
      <c r="V102" s="105">
        <v>-0.30467764044812701</v>
      </c>
      <c r="W102" s="83">
        <v>239604.13738232246</v>
      </c>
      <c r="X102" s="105">
        <v>-7.010106113423438E-2</v>
      </c>
      <c r="Y102" s="81">
        <v>1087684.8719650602</v>
      </c>
      <c r="Z102" s="82">
        <v>11788.700795247418</v>
      </c>
      <c r="AA102" s="83">
        <v>218066.07342889573</v>
      </c>
      <c r="AB102" s="83">
        <v>4741.5596707730456</v>
      </c>
      <c r="AC102" s="84">
        <v>2.9450212601048542</v>
      </c>
      <c r="AD102" s="84">
        <v>2.8022971116444304</v>
      </c>
      <c r="AE102" s="105">
        <v>5.093112642030706E-2</v>
      </c>
      <c r="AF102" s="84">
        <v>2.8609255037669894</v>
      </c>
      <c r="AG102" s="105">
        <v>2.9394598435763416E-2</v>
      </c>
      <c r="AH102" s="84">
        <v>2.6079842322509648</v>
      </c>
      <c r="AI102" s="105">
        <v>0.12923277053826013</v>
      </c>
      <c r="AJ102" s="84">
        <v>4.9346315360231801</v>
      </c>
      <c r="AK102" s="84">
        <v>4.4940787162348492</v>
      </c>
      <c r="AL102" s="105">
        <v>9.802961799419195E-2</v>
      </c>
      <c r="AM102" s="84">
        <v>4.5716477076567807</v>
      </c>
      <c r="AN102" s="105">
        <v>7.9398906385209717E-2</v>
      </c>
      <c r="AO102" s="84">
        <v>4.3524287416600647</v>
      </c>
      <c r="AP102" s="105">
        <v>0.13376503761921599</v>
      </c>
    </row>
    <row r="103" spans="1:42" s="2" customFormat="1" x14ac:dyDescent="0.25">
      <c r="A103" s="80" t="s">
        <v>387</v>
      </c>
      <c r="B103" s="80" t="s">
        <v>359</v>
      </c>
      <c r="C103" s="80" t="s">
        <v>386</v>
      </c>
      <c r="D103" s="81">
        <v>93583.025539519789</v>
      </c>
      <c r="E103" s="81">
        <v>90189.143638768204</v>
      </c>
      <c r="F103" s="105">
        <v>3.7630714339022833E-2</v>
      </c>
      <c r="G103" s="81">
        <v>117275.37592621207</v>
      </c>
      <c r="H103" s="105">
        <v>-0.20202323121606669</v>
      </c>
      <c r="I103" s="81">
        <v>87146.434365612266</v>
      </c>
      <c r="J103" s="105">
        <v>7.3859489728559505E-2</v>
      </c>
      <c r="K103" s="83">
        <v>31255.176440750885</v>
      </c>
      <c r="L103" s="83">
        <v>31235.288207849546</v>
      </c>
      <c r="M103" s="105">
        <v>6.3672320770651698E-4</v>
      </c>
      <c r="N103" s="83">
        <v>40975.460519861284</v>
      </c>
      <c r="O103" s="105">
        <v>-0.23722208257790939</v>
      </c>
      <c r="P103" s="83">
        <v>34275.764059161302</v>
      </c>
      <c r="Q103" s="105">
        <v>-8.8126047699382121E-2</v>
      </c>
      <c r="R103" s="83">
        <v>20639.153355375664</v>
      </c>
      <c r="S103" s="83">
        <v>20775.859891750144</v>
      </c>
      <c r="T103" s="105">
        <v>-6.5800663407806813E-3</v>
      </c>
      <c r="U103" s="83">
        <v>26138.643112802078</v>
      </c>
      <c r="V103" s="105">
        <v>-0.21039691057004012</v>
      </c>
      <c r="W103" s="83">
        <v>21285.687335375427</v>
      </c>
      <c r="X103" s="105">
        <v>-3.0374118054682982E-2</v>
      </c>
      <c r="Y103" s="80"/>
      <c r="Z103" s="80"/>
      <c r="AA103" s="80"/>
      <c r="AB103" s="80"/>
      <c r="AC103" s="84">
        <v>2.9941608461856286</v>
      </c>
      <c r="AD103" s="84">
        <v>2.8874119245713676</v>
      </c>
      <c r="AE103" s="105">
        <v>3.6970451187046234E-2</v>
      </c>
      <c r="AF103" s="84">
        <v>2.8620880507094566</v>
      </c>
      <c r="AG103" s="105">
        <v>4.6145608777980712E-2</v>
      </c>
      <c r="AH103" s="84">
        <v>2.5425088763942396</v>
      </c>
      <c r="AI103" s="105">
        <v>0.17764027256098208</v>
      </c>
      <c r="AJ103" s="84">
        <v>4.5342473079277354</v>
      </c>
      <c r="AK103" s="84">
        <v>4.3410546715604914</v>
      </c>
      <c r="AL103" s="105">
        <v>4.4503617434930053E-2</v>
      </c>
      <c r="AM103" s="84">
        <v>4.4866665580193574</v>
      </c>
      <c r="AN103" s="105">
        <v>1.0604922227468266E-2</v>
      </c>
      <c r="AO103" s="84">
        <v>4.0941329726656539</v>
      </c>
      <c r="AP103" s="105">
        <v>0.10749878868138642</v>
      </c>
    </row>
    <row r="104" spans="1:42" s="2" customFormat="1" x14ac:dyDescent="0.25">
      <c r="A104" s="80" t="s">
        <v>387</v>
      </c>
      <c r="B104" s="80" t="s">
        <v>360</v>
      </c>
      <c r="C104" s="80" t="s">
        <v>386</v>
      </c>
      <c r="D104" s="81">
        <v>402649.72350179672</v>
      </c>
      <c r="E104" s="81">
        <v>444478.4842603755</v>
      </c>
      <c r="F104" s="105">
        <v>-9.4107504052042004E-2</v>
      </c>
      <c r="G104" s="81">
        <v>548238.66735067964</v>
      </c>
      <c r="H104" s="105">
        <v>-0.2655575983949291</v>
      </c>
      <c r="I104" s="81">
        <v>375222.35022972344</v>
      </c>
      <c r="J104" s="105">
        <v>7.3096320768955642E-2</v>
      </c>
      <c r="K104" s="83">
        <v>149433.04118810038</v>
      </c>
      <c r="L104" s="83">
        <v>162089.86283671143</v>
      </c>
      <c r="M104" s="105">
        <v>-7.8085214134343925E-2</v>
      </c>
      <c r="N104" s="83">
        <v>206677.90296118648</v>
      </c>
      <c r="O104" s="105">
        <v>-0.27697620767826603</v>
      </c>
      <c r="P104" s="83">
        <v>147633.80487575624</v>
      </c>
      <c r="Q104" s="105">
        <v>1.218715668717151E-2</v>
      </c>
      <c r="R104" s="83">
        <v>108622.01035659479</v>
      </c>
      <c r="S104" s="83">
        <v>116381.55265511021</v>
      </c>
      <c r="T104" s="105">
        <v>-6.6673301064390816E-2</v>
      </c>
      <c r="U104" s="83">
        <v>155000.07879044034</v>
      </c>
      <c r="V104" s="105">
        <v>-0.29921319263681512</v>
      </c>
      <c r="W104" s="83">
        <v>109771.80668203533</v>
      </c>
      <c r="X104" s="105">
        <v>-1.0474422897775833E-2</v>
      </c>
      <c r="Y104" s="81">
        <v>346916.43144670752</v>
      </c>
      <c r="Z104" s="82">
        <v>55733.292055089216</v>
      </c>
      <c r="AA104" s="83">
        <v>84893.221683904354</v>
      </c>
      <c r="AB104" s="83">
        <v>23728.78867269044</v>
      </c>
      <c r="AC104" s="84">
        <v>2.6945160206902115</v>
      </c>
      <c r="AD104" s="84">
        <v>2.7421732394711262</v>
      </c>
      <c r="AE104" s="105">
        <v>-1.7379361046534852E-2</v>
      </c>
      <c r="AF104" s="84">
        <v>2.6526235243137593</v>
      </c>
      <c r="AG104" s="105">
        <v>1.5792854128174823E-2</v>
      </c>
      <c r="AH104" s="84">
        <v>2.541574746688255</v>
      </c>
      <c r="AI104" s="105">
        <v>6.0175792272583496E-2</v>
      </c>
      <c r="AJ104" s="84">
        <v>3.7068888909341617</v>
      </c>
      <c r="AK104" s="84">
        <v>3.8191489468916178</v>
      </c>
      <c r="AL104" s="105">
        <v>-2.9393997856204012E-2</v>
      </c>
      <c r="AM104" s="84">
        <v>3.5370218623688361</v>
      </c>
      <c r="AN104" s="105">
        <v>4.8025439246666475E-2</v>
      </c>
      <c r="AO104" s="84">
        <v>3.4182032852624111</v>
      </c>
      <c r="AP104" s="105">
        <v>8.4455364874411964E-2</v>
      </c>
    </row>
    <row r="105" spans="1:42" s="2" customFormat="1" x14ac:dyDescent="0.25">
      <c r="A105" s="80" t="s">
        <v>387</v>
      </c>
      <c r="B105" s="80" t="s">
        <v>361</v>
      </c>
      <c r="C105" s="80" t="s">
        <v>386</v>
      </c>
      <c r="D105" s="81">
        <v>140495.81853385689</v>
      </c>
      <c r="E105" s="81">
        <v>147981.52038011313</v>
      </c>
      <c r="F105" s="105">
        <v>-5.0585382735817773E-2</v>
      </c>
      <c r="G105" s="81">
        <v>186159.15650192261</v>
      </c>
      <c r="H105" s="105">
        <v>-0.24529192560879551</v>
      </c>
      <c r="I105" s="81">
        <v>141039.95219479321</v>
      </c>
      <c r="J105" s="105">
        <v>-3.8580108151540378E-3</v>
      </c>
      <c r="K105" s="83">
        <v>49486.276312197158</v>
      </c>
      <c r="L105" s="83">
        <v>52898.80275992825</v>
      </c>
      <c r="M105" s="105">
        <v>-6.4510466583114032E-2</v>
      </c>
      <c r="N105" s="83">
        <v>71715.94776618811</v>
      </c>
      <c r="O105" s="105">
        <v>-0.30996831452977835</v>
      </c>
      <c r="P105" s="83">
        <v>53599.488726522279</v>
      </c>
      <c r="Q105" s="105">
        <v>-7.6739769577126707E-2</v>
      </c>
      <c r="R105" s="83">
        <v>34295.734779011393</v>
      </c>
      <c r="S105" s="83">
        <v>36431.127998650525</v>
      </c>
      <c r="T105" s="105">
        <v>-5.8614523813762538E-2</v>
      </c>
      <c r="U105" s="83">
        <v>47653.349379286548</v>
      </c>
      <c r="V105" s="105">
        <v>-0.2803079903987043</v>
      </c>
      <c r="W105" s="83">
        <v>34877.974477441385</v>
      </c>
      <c r="X105" s="105">
        <v>-1.6693621322722656E-2</v>
      </c>
      <c r="Y105" s="80"/>
      <c r="Z105" s="80"/>
      <c r="AA105" s="80"/>
      <c r="AB105" s="80"/>
      <c r="AC105" s="84">
        <v>2.8390864903130346</v>
      </c>
      <c r="AD105" s="84">
        <v>2.797445549981552</v>
      </c>
      <c r="AE105" s="105">
        <v>1.4885344357017846E-2</v>
      </c>
      <c r="AF105" s="84">
        <v>2.5957846518161891</v>
      </c>
      <c r="AG105" s="105">
        <v>9.3729592832985903E-2</v>
      </c>
      <c r="AH105" s="84">
        <v>2.6313674914776444</v>
      </c>
      <c r="AI105" s="105">
        <v>7.8939562606949149E-2</v>
      </c>
      <c r="AJ105" s="84">
        <v>4.0965974177010125</v>
      </c>
      <c r="AK105" s="84">
        <v>4.0619527450699477</v>
      </c>
      <c r="AL105" s="105">
        <v>8.5290683583440254E-3</v>
      </c>
      <c r="AM105" s="84">
        <v>3.9065282698227355</v>
      </c>
      <c r="AN105" s="105">
        <v>4.8654235871407547E-2</v>
      </c>
      <c r="AO105" s="84">
        <v>4.0438114399681089</v>
      </c>
      <c r="AP105" s="105">
        <v>1.3053521044819019E-2</v>
      </c>
    </row>
    <row r="106" spans="1:42" s="2" customFormat="1" x14ac:dyDescent="0.25">
      <c r="A106" s="80" t="s">
        <v>387</v>
      </c>
      <c r="B106" s="80" t="s">
        <v>362</v>
      </c>
      <c r="C106" s="80" t="s">
        <v>386</v>
      </c>
      <c r="D106" s="81">
        <v>377801.18052925111</v>
      </c>
      <c r="E106" s="81">
        <v>395685.06109936355</v>
      </c>
      <c r="F106" s="105">
        <v>-4.5197259963325923E-2</v>
      </c>
      <c r="G106" s="81">
        <v>451526.88576776977</v>
      </c>
      <c r="H106" s="105">
        <v>-0.16328087554112428</v>
      </c>
      <c r="I106" s="81">
        <v>357258.88594110007</v>
      </c>
      <c r="J106" s="105">
        <v>5.7499744293379923E-2</v>
      </c>
      <c r="K106" s="83">
        <v>136745.57367386227</v>
      </c>
      <c r="L106" s="83">
        <v>148000.00150518632</v>
      </c>
      <c r="M106" s="105">
        <v>-7.604343051935486E-2</v>
      </c>
      <c r="N106" s="83">
        <v>168314.11834807537</v>
      </c>
      <c r="O106" s="105">
        <v>-0.18755731832863254</v>
      </c>
      <c r="P106" s="83">
        <v>140719.39600186836</v>
      </c>
      <c r="Q106" s="105">
        <v>-2.8239336160548408E-2</v>
      </c>
      <c r="R106" s="83">
        <v>78670.058529027054</v>
      </c>
      <c r="S106" s="83">
        <v>85540.823623946562</v>
      </c>
      <c r="T106" s="105">
        <v>-8.0321474634435078E-2</v>
      </c>
      <c r="U106" s="83">
        <v>99935.377423366139</v>
      </c>
      <c r="V106" s="105">
        <v>-0.21279069977642359</v>
      </c>
      <c r="W106" s="83">
        <v>79574.389715625395</v>
      </c>
      <c r="X106" s="105">
        <v>-1.1364600970615613E-2</v>
      </c>
      <c r="Y106" s="80"/>
      <c r="Z106" s="80"/>
      <c r="AA106" s="80"/>
      <c r="AB106" s="80"/>
      <c r="AC106" s="84">
        <v>2.7628037265052958</v>
      </c>
      <c r="AD106" s="84">
        <v>2.6735476829403795</v>
      </c>
      <c r="AE106" s="105">
        <v>3.3384870647510632E-2</v>
      </c>
      <c r="AF106" s="84">
        <v>2.6826441548652942</v>
      </c>
      <c r="AG106" s="105">
        <v>2.9880806775890396E-2</v>
      </c>
      <c r="AH106" s="84">
        <v>2.5388034350030657</v>
      </c>
      <c r="AI106" s="105">
        <v>8.8230655596997651E-2</v>
      </c>
      <c r="AJ106" s="84">
        <v>4.802350317177571</v>
      </c>
      <c r="AK106" s="84">
        <v>4.6256868280678356</v>
      </c>
      <c r="AL106" s="105">
        <v>3.8191839542135259E-2</v>
      </c>
      <c r="AM106" s="84">
        <v>4.5181886275860217</v>
      </c>
      <c r="AN106" s="105">
        <v>6.2892834499335915E-2</v>
      </c>
      <c r="AO106" s="84">
        <v>4.4896214374729659</v>
      </c>
      <c r="AP106" s="105">
        <v>6.9655957425361015E-2</v>
      </c>
    </row>
    <row r="107" spans="1:42" s="2" customFormat="1" x14ac:dyDescent="0.25">
      <c r="A107" s="80" t="s">
        <v>387</v>
      </c>
      <c r="B107" s="80" t="s">
        <v>363</v>
      </c>
      <c r="C107" s="80" t="s">
        <v>386</v>
      </c>
      <c r="D107" s="81">
        <v>222819.69450325612</v>
      </c>
      <c r="E107" s="81">
        <v>227200.96999370813</v>
      </c>
      <c r="F107" s="105">
        <v>-1.9283700639893139E-2</v>
      </c>
      <c r="G107" s="81">
        <v>273751.76473572134</v>
      </c>
      <c r="H107" s="105">
        <v>-0.18605202520478653</v>
      </c>
      <c r="I107" s="81">
        <v>214697.23015469074</v>
      </c>
      <c r="J107" s="105">
        <v>3.7832180427819641E-2</v>
      </c>
      <c r="K107" s="83">
        <v>77548.404950710799</v>
      </c>
      <c r="L107" s="83">
        <v>78997.249001736651</v>
      </c>
      <c r="M107" s="105">
        <v>-1.8340436778931386E-2</v>
      </c>
      <c r="N107" s="83">
        <v>98939.566682876291</v>
      </c>
      <c r="O107" s="105">
        <v>-0.21620431996360978</v>
      </c>
      <c r="P107" s="83">
        <v>82428.410824768158</v>
      </c>
      <c r="Q107" s="105">
        <v>-5.9202959577027418E-2</v>
      </c>
      <c r="R107" s="83">
        <v>55122.928771681138</v>
      </c>
      <c r="S107" s="83">
        <v>60669.481769580365</v>
      </c>
      <c r="T107" s="105">
        <v>-9.1422455510082587E-2</v>
      </c>
      <c r="U107" s="83">
        <v>71577.008914542326</v>
      </c>
      <c r="V107" s="105">
        <v>-0.22987940390895836</v>
      </c>
      <c r="W107" s="83">
        <v>58820.786239457717</v>
      </c>
      <c r="X107" s="105">
        <v>-6.2866508664517137E-2</v>
      </c>
      <c r="Y107" s="80"/>
      <c r="Z107" s="80"/>
      <c r="AA107" s="80"/>
      <c r="AB107" s="80"/>
      <c r="AC107" s="84">
        <v>2.8732982276666901</v>
      </c>
      <c r="AD107" s="84">
        <v>2.8760617979078411</v>
      </c>
      <c r="AE107" s="105">
        <v>-9.6088694726982735E-4</v>
      </c>
      <c r="AF107" s="84">
        <v>2.7668583349789446</v>
      </c>
      <c r="AG107" s="105">
        <v>3.8469585284551779E-2</v>
      </c>
      <c r="AH107" s="84">
        <v>2.6046508480080797</v>
      </c>
      <c r="AI107" s="105">
        <v>0.1031414171554164</v>
      </c>
      <c r="AJ107" s="84">
        <v>4.0422325059354893</v>
      </c>
      <c r="AK107" s="84">
        <v>3.7448971602659467</v>
      </c>
      <c r="AL107" s="105">
        <v>7.9397466190614219E-2</v>
      </c>
      <c r="AM107" s="84">
        <v>3.8245767584750681</v>
      </c>
      <c r="AN107" s="105">
        <v>5.690976053183066E-2</v>
      </c>
      <c r="AO107" s="84">
        <v>3.65002312754992</v>
      </c>
      <c r="AP107" s="105">
        <v>0.10745394335318639</v>
      </c>
    </row>
    <row r="108" spans="1:42" s="2" customFormat="1" x14ac:dyDescent="0.25">
      <c r="A108" s="80" t="s">
        <v>387</v>
      </c>
      <c r="B108" s="80" t="s">
        <v>364</v>
      </c>
      <c r="C108" s="80" t="s">
        <v>386</v>
      </c>
      <c r="D108" s="81">
        <v>1131704.3782192445</v>
      </c>
      <c r="E108" s="81">
        <v>1146594.5290632593</v>
      </c>
      <c r="F108" s="105">
        <v>-1.2986413650673545E-2</v>
      </c>
      <c r="G108" s="81">
        <v>1505151.9892441379</v>
      </c>
      <c r="H108" s="105">
        <v>-0.24811289072038001</v>
      </c>
      <c r="I108" s="81">
        <v>1056509.5796742619</v>
      </c>
      <c r="J108" s="105">
        <v>7.1172850669433962E-2</v>
      </c>
      <c r="K108" s="83">
        <v>360434.277564366</v>
      </c>
      <c r="L108" s="83">
        <v>404066.24010763696</v>
      </c>
      <c r="M108" s="105">
        <v>-0.10798220245187543</v>
      </c>
      <c r="N108" s="83">
        <v>537897.85906781082</v>
      </c>
      <c r="O108" s="105">
        <v>-0.32992059461064455</v>
      </c>
      <c r="P108" s="83">
        <v>395417.97626947932</v>
      </c>
      <c r="Q108" s="105">
        <v>-8.8472706868723022E-2</v>
      </c>
      <c r="R108" s="83">
        <v>235218.89091818038</v>
      </c>
      <c r="S108" s="83">
        <v>285001.18163661845</v>
      </c>
      <c r="T108" s="105">
        <v>-0.17467398006058577</v>
      </c>
      <c r="U108" s="83">
        <v>375892.31764329132</v>
      </c>
      <c r="V108" s="105">
        <v>-0.3742386319759935</v>
      </c>
      <c r="W108" s="83">
        <v>261485.00333751331</v>
      </c>
      <c r="X108" s="105">
        <v>-0.10044978520404779</v>
      </c>
      <c r="Y108" s="81">
        <v>1116386.9304310323</v>
      </c>
      <c r="Z108" s="82">
        <v>15317.447788212223</v>
      </c>
      <c r="AA108" s="83">
        <v>230053.48936371433</v>
      </c>
      <c r="AB108" s="83">
        <v>5165.4015544660615</v>
      </c>
      <c r="AC108" s="84">
        <v>3.1398356057218946</v>
      </c>
      <c r="AD108" s="84">
        <v>2.8376400086229037</v>
      </c>
      <c r="AE108" s="105">
        <v>0.10649539623796231</v>
      </c>
      <c r="AF108" s="84">
        <v>2.7982115263529779</v>
      </c>
      <c r="AG108" s="105">
        <v>0.12208658142944939</v>
      </c>
      <c r="AH108" s="84">
        <v>2.6718804988123384</v>
      </c>
      <c r="AI108" s="105">
        <v>0.1751407321987507</v>
      </c>
      <c r="AJ108" s="84">
        <v>4.8112818396584558</v>
      </c>
      <c r="AK108" s="84">
        <v>4.0231220182279372</v>
      </c>
      <c r="AL108" s="105">
        <v>0.19590751109698606</v>
      </c>
      <c r="AM108" s="84">
        <v>4.0042105640277397</v>
      </c>
      <c r="AN108" s="105">
        <v>0.20155565316198118</v>
      </c>
      <c r="AO108" s="84">
        <v>4.0404213097856552</v>
      </c>
      <c r="AP108" s="105">
        <v>0.19078716568636622</v>
      </c>
    </row>
    <row r="109" spans="1:42" s="2" customFormat="1" x14ac:dyDescent="0.25">
      <c r="A109" s="80" t="s">
        <v>387</v>
      </c>
      <c r="B109" s="80" t="s">
        <v>365</v>
      </c>
      <c r="C109" s="80" t="s">
        <v>386</v>
      </c>
      <c r="D109" s="81">
        <v>293278.95281037927</v>
      </c>
      <c r="E109" s="81">
        <v>317319.09026064037</v>
      </c>
      <c r="F109" s="105">
        <v>-7.5760136052687374E-2</v>
      </c>
      <c r="G109" s="81">
        <v>356094.51907900214</v>
      </c>
      <c r="H109" s="105">
        <v>-0.17640138475337439</v>
      </c>
      <c r="I109" s="81">
        <v>260671.93345368264</v>
      </c>
      <c r="J109" s="105">
        <v>0.12508833967923286</v>
      </c>
      <c r="K109" s="83">
        <v>109799.32157166605</v>
      </c>
      <c r="L109" s="83">
        <v>120968.171437361</v>
      </c>
      <c r="M109" s="105">
        <v>-9.2328831071719866E-2</v>
      </c>
      <c r="N109" s="83">
        <v>140968.04781422555</v>
      </c>
      <c r="O109" s="105">
        <v>-0.22110490090375046</v>
      </c>
      <c r="P109" s="83">
        <v>107187.96575640669</v>
      </c>
      <c r="Q109" s="105">
        <v>2.4362397372050874E-2</v>
      </c>
      <c r="R109" s="83">
        <v>85214.029733023359</v>
      </c>
      <c r="S109" s="83">
        <v>89717.518690888624</v>
      </c>
      <c r="T109" s="105">
        <v>-5.0196316433822899E-2</v>
      </c>
      <c r="U109" s="83">
        <v>109356.32186059639</v>
      </c>
      <c r="V109" s="105">
        <v>-0.22076722878763957</v>
      </c>
      <c r="W109" s="83">
        <v>80729.698071951629</v>
      </c>
      <c r="X109" s="105">
        <v>5.5547484608142572E-2</v>
      </c>
      <c r="Y109" s="81">
        <v>250326.31412609515</v>
      </c>
      <c r="Z109" s="82">
        <v>42952.638684284117</v>
      </c>
      <c r="AA109" s="83">
        <v>66483.901459550078</v>
      </c>
      <c r="AB109" s="83">
        <v>18730.128273473274</v>
      </c>
      <c r="AC109" s="84">
        <v>2.6710452178792017</v>
      </c>
      <c r="AD109" s="84">
        <v>2.6231618324903967</v>
      </c>
      <c r="AE109" s="105">
        <v>1.825407216425725E-2</v>
      </c>
      <c r="AF109" s="84">
        <v>2.5260654779605134</v>
      </c>
      <c r="AG109" s="105">
        <v>5.7393500359991287E-2</v>
      </c>
      <c r="AH109" s="84">
        <v>2.4319141763178962</v>
      </c>
      <c r="AI109" s="105">
        <v>9.8330378551174102E-2</v>
      </c>
      <c r="AJ109" s="84">
        <v>3.441674495728297</v>
      </c>
      <c r="AK109" s="84">
        <v>3.5368687731314408</v>
      </c>
      <c r="AL109" s="105">
        <v>-2.6914845731995179E-2</v>
      </c>
      <c r="AM109" s="84">
        <v>3.2562773968654413</v>
      </c>
      <c r="AN109" s="105">
        <v>5.6935290292320528E-2</v>
      </c>
      <c r="AO109" s="84">
        <v>3.2289472112400892</v>
      </c>
      <c r="AP109" s="105">
        <v>6.5881313806461728E-2</v>
      </c>
    </row>
    <row r="110" spans="1:42" s="2" customFormat="1" x14ac:dyDescent="0.25">
      <c r="A110" s="80" t="s">
        <v>387</v>
      </c>
      <c r="B110" s="80" t="s">
        <v>366</v>
      </c>
      <c r="C110" s="80" t="s">
        <v>386</v>
      </c>
      <c r="D110" s="81">
        <v>126926.84716596961</v>
      </c>
      <c r="E110" s="81">
        <v>136516.48246302962</v>
      </c>
      <c r="F110" s="105">
        <v>-7.0245256280002721E-2</v>
      </c>
      <c r="G110" s="81">
        <v>163657.41230920196</v>
      </c>
      <c r="H110" s="105">
        <v>-0.22443569542598166</v>
      </c>
      <c r="I110" s="81">
        <v>123964.12294142126</v>
      </c>
      <c r="J110" s="105">
        <v>2.3899852265710567E-2</v>
      </c>
      <c r="K110" s="83">
        <v>43531.275312066078</v>
      </c>
      <c r="L110" s="83">
        <v>48756.034237982036</v>
      </c>
      <c r="M110" s="105">
        <v>-0.10716127772848584</v>
      </c>
      <c r="N110" s="83">
        <v>59968.963912594321</v>
      </c>
      <c r="O110" s="105">
        <v>-0.27410326155520087</v>
      </c>
      <c r="P110" s="83">
        <v>47980.249435591126</v>
      </c>
      <c r="Q110" s="105">
        <v>-9.2725114518159554E-2</v>
      </c>
      <c r="R110" s="83">
        <v>27611.594881246594</v>
      </c>
      <c r="S110" s="83">
        <v>30633.941773739167</v>
      </c>
      <c r="T110" s="105">
        <v>-9.8660071720951967E-2</v>
      </c>
      <c r="U110" s="83">
        <v>36579.394485292942</v>
      </c>
      <c r="V110" s="105">
        <v>-0.24515987020102065</v>
      </c>
      <c r="W110" s="83">
        <v>29072.107679487606</v>
      </c>
      <c r="X110" s="105">
        <v>-5.0237595923308495E-2</v>
      </c>
      <c r="Y110" s="81">
        <v>123141.77964326169</v>
      </c>
      <c r="Z110" s="82">
        <v>3785.0675227079191</v>
      </c>
      <c r="AA110" s="83">
        <v>26234.703366416459</v>
      </c>
      <c r="AB110" s="83">
        <v>1376.891514830136</v>
      </c>
      <c r="AC110" s="84">
        <v>2.9157622021422331</v>
      </c>
      <c r="AD110" s="84">
        <v>2.7999915209814223</v>
      </c>
      <c r="AE110" s="105">
        <v>4.1346797050382543E-2</v>
      </c>
      <c r="AF110" s="84">
        <v>2.7290351813937477</v>
      </c>
      <c r="AG110" s="105">
        <v>6.8422357476946111E-2</v>
      </c>
      <c r="AH110" s="84">
        <v>2.5836489888997174</v>
      </c>
      <c r="AI110" s="105">
        <v>0.1285442467879318</v>
      </c>
      <c r="AJ110" s="84">
        <v>4.5968676460690991</v>
      </c>
      <c r="AK110" s="84">
        <v>4.4563799027671287</v>
      </c>
      <c r="AL110" s="105">
        <v>3.1525082324048825E-2</v>
      </c>
      <c r="AM110" s="84">
        <v>4.4740328431352747</v>
      </c>
      <c r="AN110" s="105">
        <v>2.7455051681682628E-2</v>
      </c>
      <c r="AO110" s="84">
        <v>4.2640225575693833</v>
      </c>
      <c r="AP110" s="105">
        <v>7.8058941763536824E-2</v>
      </c>
    </row>
    <row r="111" spans="1:42" s="2" customFormat="1" x14ac:dyDescent="0.25">
      <c r="A111" s="80" t="s">
        <v>387</v>
      </c>
      <c r="B111" s="80" t="s">
        <v>367</v>
      </c>
      <c r="C111" s="80" t="s">
        <v>386</v>
      </c>
      <c r="D111" s="81">
        <v>468129.67451216222</v>
      </c>
      <c r="E111" s="81">
        <v>498189.28351030825</v>
      </c>
      <c r="F111" s="105">
        <v>-6.0337727030862653E-2</v>
      </c>
      <c r="G111" s="81">
        <v>617661.16331056948</v>
      </c>
      <c r="H111" s="105">
        <v>-0.24209307251396756</v>
      </c>
      <c r="I111" s="81">
        <v>465373.9308856678</v>
      </c>
      <c r="J111" s="105">
        <v>5.9215685357576512E-3</v>
      </c>
      <c r="K111" s="83">
        <v>164638.11797629501</v>
      </c>
      <c r="L111" s="83">
        <v>191766.04320517759</v>
      </c>
      <c r="M111" s="105">
        <v>-0.14146365422921831</v>
      </c>
      <c r="N111" s="83">
        <v>230247.4853219139</v>
      </c>
      <c r="O111" s="105">
        <v>-0.2849515044817495</v>
      </c>
      <c r="P111" s="83">
        <v>180668.46173540392</v>
      </c>
      <c r="Q111" s="105">
        <v>-8.872795841139107E-2</v>
      </c>
      <c r="R111" s="83">
        <v>99911.473759335917</v>
      </c>
      <c r="S111" s="83">
        <v>122388.66777585745</v>
      </c>
      <c r="T111" s="105">
        <v>-0.1836542093724417</v>
      </c>
      <c r="U111" s="83">
        <v>151030.72211345026</v>
      </c>
      <c r="V111" s="105">
        <v>-0.33846920440276335</v>
      </c>
      <c r="W111" s="83">
        <v>112987.89803599355</v>
      </c>
      <c r="X111" s="105">
        <v>-0.11573296347624765</v>
      </c>
      <c r="Y111" s="80"/>
      <c r="Z111" s="80"/>
      <c r="AA111" s="80"/>
      <c r="AB111" s="80"/>
      <c r="AC111" s="84">
        <v>2.8433857254099846</v>
      </c>
      <c r="AD111" s="84">
        <v>2.5979014594219745</v>
      </c>
      <c r="AE111" s="105">
        <v>9.4493293845960433E-2</v>
      </c>
      <c r="AF111" s="84">
        <v>2.6825967825316499</v>
      </c>
      <c r="AG111" s="105">
        <v>5.9937797556960146E-2</v>
      </c>
      <c r="AH111" s="84">
        <v>2.5758448730649306</v>
      </c>
      <c r="AI111" s="105">
        <v>0.10386528130737706</v>
      </c>
      <c r="AJ111" s="84">
        <v>4.6854445930782731</v>
      </c>
      <c r="AK111" s="84">
        <v>4.0705507508480432</v>
      </c>
      <c r="AL111" s="105">
        <v>0.15105912685209127</v>
      </c>
      <c r="AM111" s="84">
        <v>4.0896392115943065</v>
      </c>
      <c r="AN111" s="105">
        <v>0.14568653875257068</v>
      </c>
      <c r="AO111" s="84">
        <v>4.1187944813117747</v>
      </c>
      <c r="AP111" s="105">
        <v>0.13757669005762793</v>
      </c>
    </row>
    <row r="112" spans="1:42" s="2" customFormat="1" x14ac:dyDescent="0.25">
      <c r="A112" s="80" t="s">
        <v>387</v>
      </c>
      <c r="B112" s="80" t="s">
        <v>368</v>
      </c>
      <c r="C112" s="80" t="s">
        <v>386</v>
      </c>
      <c r="D112" s="81">
        <v>429886.5383046341</v>
      </c>
      <c r="E112" s="81">
        <v>466125.7102609158</v>
      </c>
      <c r="F112" s="105">
        <v>-7.7745490451485016E-2</v>
      </c>
      <c r="G112" s="81">
        <v>536459.15822604415</v>
      </c>
      <c r="H112" s="105">
        <v>-0.1986593355472259</v>
      </c>
      <c r="I112" s="81">
        <v>393592.4253579271</v>
      </c>
      <c r="J112" s="105">
        <v>9.2212427395424776E-2</v>
      </c>
      <c r="K112" s="83">
        <v>143604.51744444578</v>
      </c>
      <c r="L112" s="83">
        <v>165326.13248313652</v>
      </c>
      <c r="M112" s="105">
        <v>-0.131386458465097</v>
      </c>
      <c r="N112" s="83">
        <v>185381.81636349022</v>
      </c>
      <c r="O112" s="105">
        <v>-0.22535812701893568</v>
      </c>
      <c r="P112" s="83">
        <v>145817.89869339322</v>
      </c>
      <c r="Q112" s="105">
        <v>-1.5179077937485883E-2</v>
      </c>
      <c r="R112" s="83">
        <v>87142.68563609611</v>
      </c>
      <c r="S112" s="83">
        <v>100504.17403894481</v>
      </c>
      <c r="T112" s="105">
        <v>-0.13294461180956721</v>
      </c>
      <c r="U112" s="83">
        <v>112247.1092636144</v>
      </c>
      <c r="V112" s="105">
        <v>-0.22365318619083624</v>
      </c>
      <c r="W112" s="83">
        <v>86175.079430737911</v>
      </c>
      <c r="X112" s="105">
        <v>1.1228376135538115E-2</v>
      </c>
      <c r="Y112" s="81">
        <v>425470.50280770339</v>
      </c>
      <c r="Z112" s="82">
        <v>4416.0354969306827</v>
      </c>
      <c r="AA112" s="83">
        <v>84728.018182551881</v>
      </c>
      <c r="AB112" s="83">
        <v>2414.6674535442276</v>
      </c>
      <c r="AC112" s="84">
        <v>2.9935446736272633</v>
      </c>
      <c r="AD112" s="84">
        <v>2.8194315276108042</v>
      </c>
      <c r="AE112" s="105">
        <v>6.1754699240383105E-2</v>
      </c>
      <c r="AF112" s="84">
        <v>2.8938067861746144</v>
      </c>
      <c r="AG112" s="105">
        <v>3.4465980219949156E-2</v>
      </c>
      <c r="AH112" s="84">
        <v>2.6992051653790576</v>
      </c>
      <c r="AI112" s="105">
        <v>0.1090467342103173</v>
      </c>
      <c r="AJ112" s="84">
        <v>4.933133919005213</v>
      </c>
      <c r="AK112" s="84">
        <v>4.6378741452100751</v>
      </c>
      <c r="AL112" s="105">
        <v>6.3662739554948389E-2</v>
      </c>
      <c r="AM112" s="84">
        <v>4.7792692546420943</v>
      </c>
      <c r="AN112" s="105">
        <v>3.2194182031838929E-2</v>
      </c>
      <c r="AO112" s="84">
        <v>4.5673578482079824</v>
      </c>
      <c r="AP112" s="105">
        <v>8.0084828680709583E-2</v>
      </c>
    </row>
    <row r="113" spans="1:42" s="2" customFormat="1" x14ac:dyDescent="0.25">
      <c r="A113" s="80" t="s">
        <v>387</v>
      </c>
      <c r="B113" s="80" t="s">
        <v>369</v>
      </c>
      <c r="C113" s="80" t="s">
        <v>386</v>
      </c>
      <c r="D113" s="81">
        <v>209575.71098454951</v>
      </c>
      <c r="E113" s="81">
        <v>228054.08702358961</v>
      </c>
      <c r="F113" s="105">
        <v>-8.1026287580317394E-2</v>
      </c>
      <c r="G113" s="81">
        <v>263958.11504285812</v>
      </c>
      <c r="H113" s="105">
        <v>-0.20602664195218506</v>
      </c>
      <c r="I113" s="81">
        <v>218751.3607706833</v>
      </c>
      <c r="J113" s="105">
        <v>-4.1945566664394848E-2</v>
      </c>
      <c r="K113" s="83">
        <v>76768.421503365971</v>
      </c>
      <c r="L113" s="83">
        <v>100723.28240446106</v>
      </c>
      <c r="M113" s="105">
        <v>-0.23782843776777199</v>
      </c>
      <c r="N113" s="83">
        <v>95657.885365261987</v>
      </c>
      <c r="O113" s="105">
        <v>-0.19746896755837859</v>
      </c>
      <c r="P113" s="83">
        <v>84002.322555591483</v>
      </c>
      <c r="Q113" s="105">
        <v>-8.6115488621617858E-2</v>
      </c>
      <c r="R113" s="83">
        <v>45789.786002532172</v>
      </c>
      <c r="S113" s="83">
        <v>57366.609355834495</v>
      </c>
      <c r="T113" s="105">
        <v>-0.20180421125281126</v>
      </c>
      <c r="U113" s="83">
        <v>59092.587720711235</v>
      </c>
      <c r="V113" s="105">
        <v>-0.22511794171296026</v>
      </c>
      <c r="W113" s="83">
        <v>50669.222786532984</v>
      </c>
      <c r="X113" s="105">
        <v>-9.6299815068363034E-2</v>
      </c>
      <c r="Y113" s="80"/>
      <c r="Z113" s="80"/>
      <c r="AA113" s="80"/>
      <c r="AB113" s="80"/>
      <c r="AC113" s="84">
        <v>2.7299729091780338</v>
      </c>
      <c r="AD113" s="84">
        <v>2.2641645663196641</v>
      </c>
      <c r="AE113" s="105">
        <v>0.20573078025663483</v>
      </c>
      <c r="AF113" s="84">
        <v>2.7593973464388761</v>
      </c>
      <c r="AG113" s="105">
        <v>-1.0663356366134023E-2</v>
      </c>
      <c r="AH113" s="84">
        <v>2.6041108640289905</v>
      </c>
      <c r="AI113" s="105">
        <v>4.8332061006924221E-2</v>
      </c>
      <c r="AJ113" s="84">
        <v>4.5769095966720608</v>
      </c>
      <c r="AK113" s="84">
        <v>3.9753802705858416</v>
      </c>
      <c r="AL113" s="105">
        <v>0.1513136568435938</v>
      </c>
      <c r="AM113" s="84">
        <v>4.4668565927490089</v>
      </c>
      <c r="AN113" s="105">
        <v>2.4637684608388697E-2</v>
      </c>
      <c r="AO113" s="84">
        <v>4.3172432640672689</v>
      </c>
      <c r="AP113" s="105">
        <v>6.0146328738529452E-2</v>
      </c>
    </row>
    <row r="114" spans="1:42" s="2" customFormat="1" x14ac:dyDescent="0.25">
      <c r="A114" s="80" t="s">
        <v>387</v>
      </c>
      <c r="B114" s="80" t="s">
        <v>370</v>
      </c>
      <c r="C114" s="80" t="s">
        <v>386</v>
      </c>
      <c r="D114" s="81">
        <v>396939.02673265099</v>
      </c>
      <c r="E114" s="81">
        <v>427748.17022594932</v>
      </c>
      <c r="F114" s="105">
        <v>-7.2026359521360467E-2</v>
      </c>
      <c r="G114" s="81">
        <v>507318.79012926342</v>
      </c>
      <c r="H114" s="105">
        <v>-0.21757475879907379</v>
      </c>
      <c r="I114" s="81">
        <v>357558.80592424388</v>
      </c>
      <c r="J114" s="105">
        <v>0.11013634724116016</v>
      </c>
      <c r="K114" s="83">
        <v>126313.85625547176</v>
      </c>
      <c r="L114" s="83">
        <v>146469.40898730172</v>
      </c>
      <c r="M114" s="105">
        <v>-0.13760929924676188</v>
      </c>
      <c r="N114" s="83">
        <v>167608.9342610208</v>
      </c>
      <c r="O114" s="105">
        <v>-0.24637754656466801</v>
      </c>
      <c r="P114" s="83">
        <v>143015.46845828989</v>
      </c>
      <c r="Q114" s="105">
        <v>-0.11678185851406074</v>
      </c>
      <c r="R114" s="83">
        <v>72231.83850660047</v>
      </c>
      <c r="S114" s="83">
        <v>84340.224501188786</v>
      </c>
      <c r="T114" s="105">
        <v>-0.14356596826959653</v>
      </c>
      <c r="U114" s="83">
        <v>98380.755237425459</v>
      </c>
      <c r="V114" s="105">
        <v>-0.26579300664768191</v>
      </c>
      <c r="W114" s="83">
        <v>78939.373745881865</v>
      </c>
      <c r="X114" s="105">
        <v>-8.4970717665863366E-2</v>
      </c>
      <c r="Y114" s="81">
        <v>387210.15535018314</v>
      </c>
      <c r="Z114" s="82">
        <v>9728.871382467858</v>
      </c>
      <c r="AA114" s="83">
        <v>69362.673113596</v>
      </c>
      <c r="AB114" s="83">
        <v>2869.1653930044704</v>
      </c>
      <c r="AC114" s="84">
        <v>3.142482056203205</v>
      </c>
      <c r="AD114" s="84">
        <v>2.9203925460164402</v>
      </c>
      <c r="AE114" s="105">
        <v>7.6047828053014965E-2</v>
      </c>
      <c r="AF114" s="84">
        <v>3.0268004051574335</v>
      </c>
      <c r="AG114" s="105">
        <v>3.8219121039054595E-2</v>
      </c>
      <c r="AH114" s="84">
        <v>2.5001407874178661</v>
      </c>
      <c r="AI114" s="105">
        <v>0.25692203895795246</v>
      </c>
      <c r="AJ114" s="84">
        <v>5.4953471341641</v>
      </c>
      <c r="AK114" s="84">
        <v>5.0716982644493687</v>
      </c>
      <c r="AL114" s="105">
        <v>8.3531954707231917E-2</v>
      </c>
      <c r="AM114" s="84">
        <v>5.156687290160912</v>
      </c>
      <c r="AN114" s="105">
        <v>6.5673915238055922E-2</v>
      </c>
      <c r="AO114" s="84">
        <v>4.5295368959384117</v>
      </c>
      <c r="AP114" s="105">
        <v>0.21322494118366059</v>
      </c>
    </row>
    <row r="115" spans="1:42" s="2" customFormat="1" x14ac:dyDescent="0.25">
      <c r="A115" s="80" t="s">
        <v>387</v>
      </c>
      <c r="B115" s="80" t="s">
        <v>371</v>
      </c>
      <c r="C115" s="80" t="s">
        <v>386</v>
      </c>
      <c r="D115" s="81">
        <v>78717.967223832617</v>
      </c>
      <c r="E115" s="81">
        <v>92121.817823158504</v>
      </c>
      <c r="F115" s="105">
        <v>-0.14550136890542659</v>
      </c>
      <c r="G115" s="81">
        <v>112875.24660135985</v>
      </c>
      <c r="H115" s="105">
        <v>-0.30261089482408915</v>
      </c>
      <c r="I115" s="81">
        <v>83546.96261306286</v>
      </c>
      <c r="J115" s="105">
        <v>-5.7799771986865901E-2</v>
      </c>
      <c r="K115" s="83">
        <v>29117.424456438213</v>
      </c>
      <c r="L115" s="83">
        <v>33811.216972751419</v>
      </c>
      <c r="M115" s="105">
        <v>-0.13882353066723241</v>
      </c>
      <c r="N115" s="83">
        <v>42474.493930747616</v>
      </c>
      <c r="O115" s="105">
        <v>-0.31447271616908229</v>
      </c>
      <c r="P115" s="83">
        <v>35809.584211590744</v>
      </c>
      <c r="Q115" s="105">
        <v>-0.18688180559735265</v>
      </c>
      <c r="R115" s="83">
        <v>17230.064723007119</v>
      </c>
      <c r="S115" s="83">
        <v>21595.243851188854</v>
      </c>
      <c r="T115" s="105">
        <v>-0.20213613507964276</v>
      </c>
      <c r="U115" s="83">
        <v>27762.798005705961</v>
      </c>
      <c r="V115" s="105">
        <v>-0.37938298872232179</v>
      </c>
      <c r="W115" s="83">
        <v>20156.877775955221</v>
      </c>
      <c r="X115" s="105">
        <v>-0.14520170660753051</v>
      </c>
      <c r="Y115" s="80"/>
      <c r="Z115" s="80"/>
      <c r="AA115" s="80"/>
      <c r="AB115" s="80"/>
      <c r="AC115" s="84">
        <v>2.7034660068097858</v>
      </c>
      <c r="AD115" s="84">
        <v>2.7245933767305628</v>
      </c>
      <c r="AE115" s="105">
        <v>-7.7543203698635134E-3</v>
      </c>
      <c r="AF115" s="84">
        <v>2.6574830246452583</v>
      </c>
      <c r="AG115" s="105">
        <v>1.7303208238052856E-2</v>
      </c>
      <c r="AH115" s="84">
        <v>2.3330894354819294</v>
      </c>
      <c r="AI115" s="105">
        <v>0.1587494099862273</v>
      </c>
      <c r="AJ115" s="84">
        <v>4.568640251172206</v>
      </c>
      <c r="AK115" s="84">
        <v>4.2658382770744696</v>
      </c>
      <c r="AL115" s="105">
        <v>7.0982994297992763E-2</v>
      </c>
      <c r="AM115" s="84">
        <v>4.0657013957368822</v>
      </c>
      <c r="AN115" s="105">
        <v>0.1237028513610674</v>
      </c>
      <c r="AO115" s="84">
        <v>4.1448364941084543</v>
      </c>
      <c r="AP115" s="105">
        <v>0.10224860683072878</v>
      </c>
    </row>
    <row r="116" spans="1:42" s="2" customFormat="1" x14ac:dyDescent="0.25">
      <c r="A116" s="80" t="s">
        <v>387</v>
      </c>
      <c r="B116" s="80" t="s">
        <v>372</v>
      </c>
      <c r="C116" s="80" t="s">
        <v>386</v>
      </c>
      <c r="D116" s="81">
        <v>277087.79033912066</v>
      </c>
      <c r="E116" s="81">
        <v>278601.63847191213</v>
      </c>
      <c r="F116" s="105">
        <v>-5.4337373645564017E-3</v>
      </c>
      <c r="G116" s="81">
        <v>311589.51158873079</v>
      </c>
      <c r="H116" s="105">
        <v>-0.11072812134687382</v>
      </c>
      <c r="I116" s="81">
        <v>222760.32670758368</v>
      </c>
      <c r="J116" s="105">
        <v>0.24388303085428836</v>
      </c>
      <c r="K116" s="83">
        <v>107818.08364242141</v>
      </c>
      <c r="L116" s="83">
        <v>120489.66208066989</v>
      </c>
      <c r="M116" s="105">
        <v>-0.10516734979109367</v>
      </c>
      <c r="N116" s="83">
        <v>137919.10434786911</v>
      </c>
      <c r="O116" s="105">
        <v>-0.21825127742654729</v>
      </c>
      <c r="P116" s="83">
        <v>103287.39391948955</v>
      </c>
      <c r="Q116" s="105">
        <v>4.3864885645807254E-2</v>
      </c>
      <c r="R116" s="83">
        <v>61998.26581497088</v>
      </c>
      <c r="S116" s="83">
        <v>70454.683301591373</v>
      </c>
      <c r="T116" s="105">
        <v>-0.12002633594166601</v>
      </c>
      <c r="U116" s="83">
        <v>80250.187242137836</v>
      </c>
      <c r="V116" s="105">
        <v>-0.22743774256994159</v>
      </c>
      <c r="W116" s="83">
        <v>58536.33723862558</v>
      </c>
      <c r="X116" s="105">
        <v>5.914153053739285E-2</v>
      </c>
      <c r="Y116" s="80"/>
      <c r="Z116" s="80"/>
      <c r="AA116" s="80"/>
      <c r="AB116" s="80"/>
      <c r="AC116" s="84">
        <v>2.5699565506847821</v>
      </c>
      <c r="AD116" s="84">
        <v>2.312245164115271</v>
      </c>
      <c r="AE116" s="105">
        <v>0.11145504402778959</v>
      </c>
      <c r="AF116" s="84">
        <v>2.2592193667587788</v>
      </c>
      <c r="AG116" s="105">
        <v>0.13754183790120694</v>
      </c>
      <c r="AH116" s="84">
        <v>2.1567039137537045</v>
      </c>
      <c r="AI116" s="105">
        <v>0.19161306023311231</v>
      </c>
      <c r="AJ116" s="84">
        <v>4.4692829177846383</v>
      </c>
      <c r="AK116" s="84">
        <v>3.954338099559938</v>
      </c>
      <c r="AL116" s="105">
        <v>0.13022275922284096</v>
      </c>
      <c r="AM116" s="84">
        <v>3.8827262875857951</v>
      </c>
      <c r="AN116" s="105">
        <v>0.15106824090954732</v>
      </c>
      <c r="AO116" s="84">
        <v>3.805505045515452</v>
      </c>
      <c r="AP116" s="105">
        <v>0.17442569759601467</v>
      </c>
    </row>
    <row r="117" spans="1:42" s="2" customFormat="1" x14ac:dyDescent="0.25">
      <c r="A117" s="80" t="s">
        <v>387</v>
      </c>
      <c r="B117" s="80" t="s">
        <v>373</v>
      </c>
      <c r="C117" s="80" t="s">
        <v>386</v>
      </c>
      <c r="D117" s="81">
        <v>232603.13193151593</v>
      </c>
      <c r="E117" s="81">
        <v>242096.38854050398</v>
      </c>
      <c r="F117" s="105">
        <v>-3.9212714680375217E-2</v>
      </c>
      <c r="G117" s="81">
        <v>287561.33203990461</v>
      </c>
      <c r="H117" s="105">
        <v>-0.1911181858789073</v>
      </c>
      <c r="I117" s="81">
        <v>199669.02621212124</v>
      </c>
      <c r="J117" s="105">
        <v>0.16494348845276921</v>
      </c>
      <c r="K117" s="83">
        <v>85899.745173609699</v>
      </c>
      <c r="L117" s="83">
        <v>97586.10865710536</v>
      </c>
      <c r="M117" s="105">
        <v>-0.11975437533387866</v>
      </c>
      <c r="N117" s="83">
        <v>116918.03360331603</v>
      </c>
      <c r="O117" s="105">
        <v>-0.26529943648339455</v>
      </c>
      <c r="P117" s="83">
        <v>89357.652682940927</v>
      </c>
      <c r="Q117" s="105">
        <v>-3.8697385232360396E-2</v>
      </c>
      <c r="R117" s="83">
        <v>50115.628910823027</v>
      </c>
      <c r="S117" s="83">
        <v>56877.115149515092</v>
      </c>
      <c r="T117" s="105">
        <v>-0.11887885348822426</v>
      </c>
      <c r="U117" s="83">
        <v>68540.944403260233</v>
      </c>
      <c r="V117" s="105">
        <v>-0.26882202532885996</v>
      </c>
      <c r="W117" s="83">
        <v>51481.287176959726</v>
      </c>
      <c r="X117" s="105">
        <v>-2.6527275074580789E-2</v>
      </c>
      <c r="Y117" s="80"/>
      <c r="Z117" s="80"/>
      <c r="AA117" s="80"/>
      <c r="AB117" s="80"/>
      <c r="AC117" s="84">
        <v>2.7078442603224016</v>
      </c>
      <c r="AD117" s="84">
        <v>2.4808488817929382</v>
      </c>
      <c r="AE117" s="105">
        <v>9.1499075254197343E-2</v>
      </c>
      <c r="AF117" s="84">
        <v>2.4595122170421861</v>
      </c>
      <c r="AG117" s="105">
        <v>0.10096800559049875</v>
      </c>
      <c r="AH117" s="84">
        <v>2.2344927403206016</v>
      </c>
      <c r="AI117" s="105">
        <v>0.21183846850801769</v>
      </c>
      <c r="AJ117" s="84">
        <v>4.641329201822761</v>
      </c>
      <c r="AK117" s="84">
        <v>4.2564815023423002</v>
      </c>
      <c r="AL117" s="105">
        <v>9.0414512378048137E-2</v>
      </c>
      <c r="AM117" s="84">
        <v>4.1954678994213914</v>
      </c>
      <c r="AN117" s="105">
        <v>0.1062721281845249</v>
      </c>
      <c r="AO117" s="84">
        <v>3.8784777374696731</v>
      </c>
      <c r="AP117" s="105">
        <v>0.19668837002291878</v>
      </c>
    </row>
    <row r="118" spans="1:42" s="2" customFormat="1" x14ac:dyDescent="0.25">
      <c r="A118" s="80" t="s">
        <v>387</v>
      </c>
      <c r="B118" s="80" t="s">
        <v>374</v>
      </c>
      <c r="C118" s="80" t="s">
        <v>386</v>
      </c>
      <c r="D118" s="81">
        <v>162388.39668946981</v>
      </c>
      <c r="E118" s="81">
        <v>165297.98998921752</v>
      </c>
      <c r="F118" s="105">
        <v>-1.7602109377963405E-2</v>
      </c>
      <c r="G118" s="81">
        <v>199559.57123350739</v>
      </c>
      <c r="H118" s="105">
        <v>-0.18626605736962162</v>
      </c>
      <c r="I118" s="81">
        <v>147267.31597750186</v>
      </c>
      <c r="J118" s="105">
        <v>0.10267777756116647</v>
      </c>
      <c r="K118" s="83">
        <v>59326.888591801726</v>
      </c>
      <c r="L118" s="83">
        <v>64672.115156356987</v>
      </c>
      <c r="M118" s="105">
        <v>-8.2651178976165723E-2</v>
      </c>
      <c r="N118" s="83">
        <v>79204.588837287258</v>
      </c>
      <c r="O118" s="105">
        <v>-0.25096652273924408</v>
      </c>
      <c r="P118" s="83">
        <v>64351.024551131537</v>
      </c>
      <c r="Q118" s="105">
        <v>-7.8073907826250261E-2</v>
      </c>
      <c r="R118" s="83">
        <v>35673.45473758375</v>
      </c>
      <c r="S118" s="83">
        <v>38964.067273731715</v>
      </c>
      <c r="T118" s="105">
        <v>-8.4452490881679249E-2</v>
      </c>
      <c r="U118" s="83">
        <v>47098.73659275729</v>
      </c>
      <c r="V118" s="105">
        <v>-0.24258149329913209</v>
      </c>
      <c r="W118" s="83">
        <v>37828.757977539419</v>
      </c>
      <c r="X118" s="105">
        <v>-5.697525785106046E-2</v>
      </c>
      <c r="Y118" s="80"/>
      <c r="Z118" s="80"/>
      <c r="AA118" s="80"/>
      <c r="AB118" s="80"/>
      <c r="AC118" s="84">
        <v>2.7371804007249079</v>
      </c>
      <c r="AD118" s="84">
        <v>2.5559391337298707</v>
      </c>
      <c r="AE118" s="105">
        <v>7.0909852509105961E-2</v>
      </c>
      <c r="AF118" s="84">
        <v>2.5195455738488786</v>
      </c>
      <c r="AG118" s="105">
        <v>8.63786030048143E-2</v>
      </c>
      <c r="AH118" s="84">
        <v>2.2884999423822281</v>
      </c>
      <c r="AI118" s="105">
        <v>0.19605875885477328</v>
      </c>
      <c r="AJ118" s="84">
        <v>4.5520793509910771</v>
      </c>
      <c r="AK118" s="84">
        <v>4.2423186683248533</v>
      </c>
      <c r="AL118" s="105">
        <v>7.3016835104595695E-2</v>
      </c>
      <c r="AM118" s="84">
        <v>4.2370472261074426</v>
      </c>
      <c r="AN118" s="105">
        <v>7.4351808717754889E-2</v>
      </c>
      <c r="AO118" s="84">
        <v>3.8929989735571251</v>
      </c>
      <c r="AP118" s="105">
        <v>0.16929888292051992</v>
      </c>
    </row>
    <row r="119" spans="1:42" s="2" customFormat="1" x14ac:dyDescent="0.25">
      <c r="A119" s="80" t="s">
        <v>387</v>
      </c>
      <c r="B119" s="80" t="s">
        <v>375</v>
      </c>
      <c r="C119" s="80" t="s">
        <v>386</v>
      </c>
      <c r="D119" s="81">
        <v>274490.81025194167</v>
      </c>
      <c r="E119" s="81">
        <v>296598.25564011815</v>
      </c>
      <c r="F119" s="105">
        <v>-7.4536666914861674E-2</v>
      </c>
      <c r="G119" s="81">
        <v>353358.45799785049</v>
      </c>
      <c r="H119" s="105">
        <v>-0.22319445300043894</v>
      </c>
      <c r="I119" s="81">
        <v>275370.9780792534</v>
      </c>
      <c r="J119" s="105">
        <v>-3.1962984387498201E-3</v>
      </c>
      <c r="K119" s="83">
        <v>87420.09848157884</v>
      </c>
      <c r="L119" s="83">
        <v>95176.731053160329</v>
      </c>
      <c r="M119" s="105">
        <v>-8.1497152568195202E-2</v>
      </c>
      <c r="N119" s="83">
        <v>115632.98240746331</v>
      </c>
      <c r="O119" s="105">
        <v>-0.24398647633656054</v>
      </c>
      <c r="P119" s="83">
        <v>93119.338650578618</v>
      </c>
      <c r="Q119" s="105">
        <v>-6.1203615184442305E-2</v>
      </c>
      <c r="R119" s="83">
        <v>52742.503707139353</v>
      </c>
      <c r="S119" s="83">
        <v>71290.770924348122</v>
      </c>
      <c r="T119" s="105">
        <v>-0.26017767765327854</v>
      </c>
      <c r="U119" s="83">
        <v>87422.013687311221</v>
      </c>
      <c r="V119" s="105">
        <v>-0.39669081639108239</v>
      </c>
      <c r="W119" s="83">
        <v>73611.808180060936</v>
      </c>
      <c r="X119" s="105">
        <v>-0.28350484778031038</v>
      </c>
      <c r="Y119" s="80"/>
      <c r="Z119" s="80"/>
      <c r="AA119" s="80"/>
      <c r="AB119" s="80"/>
      <c r="AC119" s="84">
        <v>3.1399050678235323</v>
      </c>
      <c r="AD119" s="84">
        <v>3.1162895842099805</v>
      </c>
      <c r="AE119" s="105">
        <v>7.5780773818998727E-3</v>
      </c>
      <c r="AF119" s="84">
        <v>3.0558621825795238</v>
      </c>
      <c r="AG119" s="105">
        <v>2.7502184399253879E-2</v>
      </c>
      <c r="AH119" s="84">
        <v>2.957183567556859</v>
      </c>
      <c r="AI119" s="105">
        <v>6.1789028679620536E-2</v>
      </c>
      <c r="AJ119" s="84">
        <v>5.2043568461613612</v>
      </c>
      <c r="AK119" s="84">
        <v>4.1604018555902611</v>
      </c>
      <c r="AL119" s="105">
        <v>0.25092647941408724</v>
      </c>
      <c r="AM119" s="84">
        <v>4.0419848856574481</v>
      </c>
      <c r="AN119" s="105">
        <v>0.28757454403861477</v>
      </c>
      <c r="AO119" s="84">
        <v>3.7408533343682016</v>
      </c>
      <c r="AP119" s="105">
        <v>0.39122183656535492</v>
      </c>
    </row>
    <row r="120" spans="1:42" s="2" customFormat="1" x14ac:dyDescent="0.25">
      <c r="A120" s="80" t="s">
        <v>387</v>
      </c>
      <c r="B120" s="80" t="s">
        <v>376</v>
      </c>
      <c r="C120" s="80" t="s">
        <v>386</v>
      </c>
      <c r="D120" s="81">
        <v>257345.71680321213</v>
      </c>
      <c r="E120" s="81">
        <v>280112.33544468996</v>
      </c>
      <c r="F120" s="105">
        <v>-8.1276744222402358E-2</v>
      </c>
      <c r="G120" s="81">
        <v>353090.31581315515</v>
      </c>
      <c r="H120" s="105">
        <v>-0.2711617813404098</v>
      </c>
      <c r="I120" s="81">
        <v>254401.61260854837</v>
      </c>
      <c r="J120" s="105">
        <v>1.157266325663546E-2</v>
      </c>
      <c r="K120" s="83">
        <v>84627.87441008231</v>
      </c>
      <c r="L120" s="83">
        <v>94035.157741671559</v>
      </c>
      <c r="M120" s="105">
        <v>-0.1000400654129006</v>
      </c>
      <c r="N120" s="83">
        <v>116687.37119227242</v>
      </c>
      <c r="O120" s="105">
        <v>-0.27474692809184853</v>
      </c>
      <c r="P120" s="83">
        <v>91733.599598464323</v>
      </c>
      <c r="Q120" s="105">
        <v>-7.7460442187869488E-2</v>
      </c>
      <c r="R120" s="83">
        <v>48734.439005630207</v>
      </c>
      <c r="S120" s="83">
        <v>58634.962848233467</v>
      </c>
      <c r="T120" s="105">
        <v>-0.1688501767832456</v>
      </c>
      <c r="U120" s="83">
        <v>73423.044395493067</v>
      </c>
      <c r="V120" s="105">
        <v>-0.33625145338400492</v>
      </c>
      <c r="W120" s="83">
        <v>54331.914498132603</v>
      </c>
      <c r="X120" s="105">
        <v>-0.10302371164731884</v>
      </c>
      <c r="Y120" s="81">
        <v>255251.64960949382</v>
      </c>
      <c r="Z120" s="82">
        <v>2094.0671937183115</v>
      </c>
      <c r="AA120" s="83">
        <v>47850.379721525031</v>
      </c>
      <c r="AB120" s="83">
        <v>884.05928410517754</v>
      </c>
      <c r="AC120" s="84">
        <v>3.0409096127853679</v>
      </c>
      <c r="AD120" s="84">
        <v>2.9788043341640353</v>
      </c>
      <c r="AE120" s="105">
        <v>2.0849062796453061E-2</v>
      </c>
      <c r="AF120" s="84">
        <v>3.025951413639683</v>
      </c>
      <c r="AG120" s="105">
        <v>4.9433044688886119E-3</v>
      </c>
      <c r="AH120" s="84">
        <v>2.7732653435830859</v>
      </c>
      <c r="AI120" s="105">
        <v>9.650871303085734E-2</v>
      </c>
      <c r="AJ120" s="84">
        <v>5.2805720565180083</v>
      </c>
      <c r="AK120" s="84">
        <v>4.7772237217871636</v>
      </c>
      <c r="AL120" s="105">
        <v>0.1053641956174792</v>
      </c>
      <c r="AM120" s="84">
        <v>4.8089849545223835</v>
      </c>
      <c r="AN120" s="105">
        <v>9.8063750761404014E-2</v>
      </c>
      <c r="AO120" s="84">
        <v>4.6823605418375642</v>
      </c>
      <c r="AP120" s="105">
        <v>0.1277585331875532</v>
      </c>
    </row>
    <row r="121" spans="1:42" s="2" customFormat="1" x14ac:dyDescent="0.25">
      <c r="A121" s="80" t="s">
        <v>387</v>
      </c>
      <c r="B121" s="80" t="s">
        <v>377</v>
      </c>
      <c r="C121" s="80" t="s">
        <v>386</v>
      </c>
      <c r="D121" s="81">
        <v>529053.88538054703</v>
      </c>
      <c r="E121" s="81">
        <v>589712.24980883359</v>
      </c>
      <c r="F121" s="105">
        <v>-0.10286095370742276</v>
      </c>
      <c r="G121" s="81">
        <v>748818.37086958764</v>
      </c>
      <c r="H121" s="105">
        <v>-0.29348169601372431</v>
      </c>
      <c r="I121" s="81">
        <v>569381.93707860471</v>
      </c>
      <c r="J121" s="105">
        <v>-7.0827767921430015E-2</v>
      </c>
      <c r="K121" s="83">
        <v>159294.23358179105</v>
      </c>
      <c r="L121" s="83">
        <v>181907.20213658514</v>
      </c>
      <c r="M121" s="105">
        <v>-0.12431046318779136</v>
      </c>
      <c r="N121" s="83">
        <v>228748.0703740117</v>
      </c>
      <c r="O121" s="105">
        <v>-0.30362589148254243</v>
      </c>
      <c r="P121" s="83">
        <v>183283.0959751067</v>
      </c>
      <c r="Q121" s="105">
        <v>-0.13088420547290291</v>
      </c>
      <c r="R121" s="83">
        <v>91384.97531670329</v>
      </c>
      <c r="S121" s="83">
        <v>110754.57710392283</v>
      </c>
      <c r="T121" s="105">
        <v>-0.17488759646515306</v>
      </c>
      <c r="U121" s="83">
        <v>141945.21407356684</v>
      </c>
      <c r="V121" s="105">
        <v>-0.35619544545305609</v>
      </c>
      <c r="W121" s="83">
        <v>112632.03185910142</v>
      </c>
      <c r="X121" s="105">
        <v>-0.18864133223644075</v>
      </c>
      <c r="Y121" s="81">
        <v>527089.21767792059</v>
      </c>
      <c r="Z121" s="82">
        <v>1964.6677026263915</v>
      </c>
      <c r="AA121" s="83">
        <v>90846.947105221363</v>
      </c>
      <c r="AB121" s="83">
        <v>538.02821148192697</v>
      </c>
      <c r="AC121" s="84">
        <v>3.3212368927899676</v>
      </c>
      <c r="AD121" s="84">
        <v>3.2418301358186343</v>
      </c>
      <c r="AE121" s="105">
        <v>2.4494422484995896E-2</v>
      </c>
      <c r="AF121" s="84">
        <v>3.2735505468756148</v>
      </c>
      <c r="AG121" s="105">
        <v>1.4567163461051873E-2</v>
      </c>
      <c r="AH121" s="84">
        <v>3.1065709254275009</v>
      </c>
      <c r="AI121" s="105">
        <v>6.9100616890929695E-2</v>
      </c>
      <c r="AJ121" s="84">
        <v>5.7892873915767957</v>
      </c>
      <c r="AK121" s="84">
        <v>5.324495521801297</v>
      </c>
      <c r="AL121" s="105">
        <v>8.7293128123104857E-2</v>
      </c>
      <c r="AM121" s="84">
        <v>5.2754041462890946</v>
      </c>
      <c r="AN121" s="105">
        <v>9.74111615029883E-2</v>
      </c>
      <c r="AO121" s="84">
        <v>5.0552398609915947</v>
      </c>
      <c r="AP121" s="105">
        <v>0.14520528219628656</v>
      </c>
    </row>
    <row r="122" spans="1:42" s="2" customFormat="1" x14ac:dyDescent="0.25">
      <c r="A122" s="80" t="s">
        <v>387</v>
      </c>
      <c r="B122" s="80" t="s">
        <v>378</v>
      </c>
      <c r="C122" s="80" t="s">
        <v>386</v>
      </c>
      <c r="D122" s="81">
        <v>450430.49451034667</v>
      </c>
      <c r="E122" s="81">
        <v>463515.53184592957</v>
      </c>
      <c r="F122" s="105">
        <v>-2.8229986778376823E-2</v>
      </c>
      <c r="G122" s="81">
        <v>542243.74958012218</v>
      </c>
      <c r="H122" s="105">
        <v>-0.16932100211550552</v>
      </c>
      <c r="I122" s="81">
        <v>405319.83359689475</v>
      </c>
      <c r="J122" s="105">
        <v>0.1112964557227074</v>
      </c>
      <c r="K122" s="83">
        <v>141054.02799663774</v>
      </c>
      <c r="L122" s="83">
        <v>153862.92140854505</v>
      </c>
      <c r="M122" s="105">
        <v>-8.3248733968182304E-2</v>
      </c>
      <c r="N122" s="83">
        <v>191935.23963913639</v>
      </c>
      <c r="O122" s="105">
        <v>-0.2650957257154134</v>
      </c>
      <c r="P122" s="83">
        <v>155020.7764958214</v>
      </c>
      <c r="Q122" s="105">
        <v>-9.0095978196575013E-2</v>
      </c>
      <c r="R122" s="83">
        <v>78548.294900401437</v>
      </c>
      <c r="S122" s="83">
        <v>85405.733545939758</v>
      </c>
      <c r="T122" s="105">
        <v>-8.0292485771458227E-2</v>
      </c>
      <c r="U122" s="83">
        <v>105250.43231681905</v>
      </c>
      <c r="V122" s="105">
        <v>-0.25370097612559261</v>
      </c>
      <c r="W122" s="83">
        <v>83167.762046678676</v>
      </c>
      <c r="X122" s="105">
        <v>-5.5543963581519966E-2</v>
      </c>
      <c r="Y122" s="80"/>
      <c r="Z122" s="80"/>
      <c r="AA122" s="80"/>
      <c r="AB122" s="80"/>
      <c r="AC122" s="84">
        <v>3.193318907001248</v>
      </c>
      <c r="AD122" s="84">
        <v>3.0125226247016221</v>
      </c>
      <c r="AE122" s="105">
        <v>6.0014912690500695E-2</v>
      </c>
      <c r="AF122" s="84">
        <v>2.8251390969142096</v>
      </c>
      <c r="AG122" s="105">
        <v>0.13032271950403679</v>
      </c>
      <c r="AH122" s="84">
        <v>2.6146162002215245</v>
      </c>
      <c r="AI122" s="105">
        <v>0.22133371113155828</v>
      </c>
      <c r="AJ122" s="84">
        <v>5.7344401311510156</v>
      </c>
      <c r="AK122" s="84">
        <v>5.427217970051208</v>
      </c>
      <c r="AL122" s="105">
        <v>5.6607669490176905E-2</v>
      </c>
      <c r="AM122" s="84">
        <v>5.15193845425632</v>
      </c>
      <c r="AN122" s="105">
        <v>0.11306456435120195</v>
      </c>
      <c r="AO122" s="84">
        <v>4.8735209848427239</v>
      </c>
      <c r="AP122" s="105">
        <v>0.17665239341040304</v>
      </c>
    </row>
    <row r="123" spans="1:42" s="2" customFormat="1" x14ac:dyDescent="0.25">
      <c r="A123" s="80" t="s">
        <v>387</v>
      </c>
      <c r="B123" s="80" t="s">
        <v>379</v>
      </c>
      <c r="C123" s="80" t="s">
        <v>386</v>
      </c>
      <c r="D123" s="81">
        <v>388169.88138513092</v>
      </c>
      <c r="E123" s="81">
        <v>386058.67232252122</v>
      </c>
      <c r="F123" s="105">
        <v>5.468622294918837E-3</v>
      </c>
      <c r="G123" s="81">
        <v>440446.04411918041</v>
      </c>
      <c r="H123" s="105">
        <v>-0.11868914122862248</v>
      </c>
      <c r="I123" s="81">
        <v>325928.00161510945</v>
      </c>
      <c r="J123" s="105">
        <v>0.19096818764140225</v>
      </c>
      <c r="K123" s="83">
        <v>153077.80844799749</v>
      </c>
      <c r="L123" s="83">
        <v>164569.77569394757</v>
      </c>
      <c r="M123" s="105">
        <v>-6.9830363427861905E-2</v>
      </c>
      <c r="N123" s="83">
        <v>183303.77946078102</v>
      </c>
      <c r="O123" s="105">
        <v>-0.16489551443891839</v>
      </c>
      <c r="P123" s="83">
        <v>143708.28654974181</v>
      </c>
      <c r="Q123" s="105">
        <v>6.5198202018869708E-2</v>
      </c>
      <c r="R123" s="83">
        <v>95268.04200943427</v>
      </c>
      <c r="S123" s="83">
        <v>101155.6683686551</v>
      </c>
      <c r="T123" s="105">
        <v>-5.8203622734850261E-2</v>
      </c>
      <c r="U123" s="83">
        <v>119057.41148215128</v>
      </c>
      <c r="V123" s="105">
        <v>-0.19981426755850001</v>
      </c>
      <c r="W123" s="83">
        <v>91559.460309462578</v>
      </c>
      <c r="X123" s="105">
        <v>4.0504626036862008E-2</v>
      </c>
      <c r="Y123" s="80"/>
      <c r="Z123" s="80"/>
      <c r="AA123" s="80"/>
      <c r="AB123" s="80"/>
      <c r="AC123" s="84">
        <v>2.5357684782702989</v>
      </c>
      <c r="AD123" s="84">
        <v>2.3458661877286584</v>
      </c>
      <c r="AE123" s="105">
        <v>8.0951885292958645E-2</v>
      </c>
      <c r="AF123" s="84">
        <v>2.4028203096238752</v>
      </c>
      <c r="AG123" s="105">
        <v>5.5330050322087876E-2</v>
      </c>
      <c r="AH123" s="84">
        <v>2.2679833532236557</v>
      </c>
      <c r="AI123" s="105">
        <v>0.11807190941944967</v>
      </c>
      <c r="AJ123" s="84">
        <v>4.0745025634796921</v>
      </c>
      <c r="AK123" s="84">
        <v>3.8164808611175016</v>
      </c>
      <c r="AL123" s="105">
        <v>6.7607230784497971E-2</v>
      </c>
      <c r="AM123" s="84">
        <v>3.6994424675964899</v>
      </c>
      <c r="AN123" s="105">
        <v>0.10138287030231261</v>
      </c>
      <c r="AO123" s="84">
        <v>3.5597414020736111</v>
      </c>
      <c r="AP123" s="105">
        <v>0.14460633604065273</v>
      </c>
    </row>
    <row r="124" spans="1:42" s="2" customFormat="1" x14ac:dyDescent="0.25">
      <c r="A124" s="80" t="s">
        <v>387</v>
      </c>
      <c r="B124" s="80" t="s">
        <v>380</v>
      </c>
      <c r="C124" s="80" t="s">
        <v>386</v>
      </c>
      <c r="D124" s="81">
        <v>71532.131406309607</v>
      </c>
      <c r="E124" s="81">
        <v>73097.887047399272</v>
      </c>
      <c r="F124" s="105">
        <v>-2.1419984958995782E-2</v>
      </c>
      <c r="G124" s="81">
        <v>83159.853965206159</v>
      </c>
      <c r="H124" s="105">
        <v>-0.13982374913454704</v>
      </c>
      <c r="I124" s="81">
        <v>64823.504799659255</v>
      </c>
      <c r="J124" s="105">
        <v>0.10349064937762538</v>
      </c>
      <c r="K124" s="83">
        <v>23163.056540749996</v>
      </c>
      <c r="L124" s="83">
        <v>26857.866757240154</v>
      </c>
      <c r="M124" s="105">
        <v>-0.13756901282914202</v>
      </c>
      <c r="N124" s="83">
        <v>31993.86294355131</v>
      </c>
      <c r="O124" s="105">
        <v>-0.27601563519797639</v>
      </c>
      <c r="P124" s="83">
        <v>25656.294202311998</v>
      </c>
      <c r="Q124" s="105">
        <v>-9.7178401600076958E-2</v>
      </c>
      <c r="R124" s="83">
        <v>12542.222707841325</v>
      </c>
      <c r="S124" s="83">
        <v>14558.257318940874</v>
      </c>
      <c r="T124" s="105">
        <v>-0.13848049027658052</v>
      </c>
      <c r="U124" s="83">
        <v>17346.673902147337</v>
      </c>
      <c r="V124" s="105">
        <v>-0.27696670966480041</v>
      </c>
      <c r="W124" s="83">
        <v>13782.358154629539</v>
      </c>
      <c r="X124" s="105">
        <v>-8.9979917288076583E-2</v>
      </c>
      <c r="Y124" s="81">
        <v>69337.983196287591</v>
      </c>
      <c r="Z124" s="82">
        <v>2194.1482100220164</v>
      </c>
      <c r="AA124" s="83">
        <v>12119.732685254512</v>
      </c>
      <c r="AB124" s="83">
        <v>422.49002258681344</v>
      </c>
      <c r="AC124" s="84">
        <v>3.088199145068161</v>
      </c>
      <c r="AD124" s="84">
        <v>2.7216564780854777</v>
      </c>
      <c r="AE124" s="105">
        <v>0.13467631566806845</v>
      </c>
      <c r="AF124" s="84">
        <v>2.5992439272472372</v>
      </c>
      <c r="AG124" s="105">
        <v>0.1881144023057344</v>
      </c>
      <c r="AH124" s="84">
        <v>2.5266121556174599</v>
      </c>
      <c r="AI124" s="105">
        <v>0.2222687752855598</v>
      </c>
      <c r="AJ124" s="84">
        <v>5.7033057913720615</v>
      </c>
      <c r="AK124" s="84">
        <v>5.0210602440922649</v>
      </c>
      <c r="AL124" s="105">
        <v>0.13587678978409404</v>
      </c>
      <c r="AM124" s="84">
        <v>4.7939941936022583</v>
      </c>
      <c r="AN124" s="105">
        <v>0.18967724220094159</v>
      </c>
      <c r="AO124" s="84">
        <v>4.7033681807118635</v>
      </c>
      <c r="AP124" s="105">
        <v>0.21260032645559457</v>
      </c>
    </row>
    <row r="125" spans="1:42" s="2" customFormat="1" x14ac:dyDescent="0.25">
      <c r="A125" s="80" t="s">
        <v>387</v>
      </c>
      <c r="B125" s="80" t="s">
        <v>381</v>
      </c>
      <c r="C125" s="80" t="s">
        <v>386</v>
      </c>
      <c r="D125" s="81">
        <v>200595.11337785004</v>
      </c>
      <c r="E125" s="81">
        <v>198979.47988526346</v>
      </c>
      <c r="F125" s="105">
        <v>8.1195985310555437E-3</v>
      </c>
      <c r="G125" s="81">
        <v>233699.55695967912</v>
      </c>
      <c r="H125" s="105">
        <v>-0.14165385682584195</v>
      </c>
      <c r="I125" s="81">
        <v>175280.03244121314</v>
      </c>
      <c r="J125" s="105">
        <v>0.14442649618476805</v>
      </c>
      <c r="K125" s="83">
        <v>60146.244730459788</v>
      </c>
      <c r="L125" s="83">
        <v>59359.042816416593</v>
      </c>
      <c r="M125" s="105">
        <v>1.3261701616008587E-2</v>
      </c>
      <c r="N125" s="83">
        <v>78725.870605442993</v>
      </c>
      <c r="O125" s="105">
        <v>-0.23600406997212217</v>
      </c>
      <c r="P125" s="83">
        <v>58134.409664068648</v>
      </c>
      <c r="Q125" s="105">
        <v>3.4606613845682567E-2</v>
      </c>
      <c r="R125" s="83">
        <v>38324.630814244934</v>
      </c>
      <c r="S125" s="83">
        <v>39272.549624012703</v>
      </c>
      <c r="T125" s="105">
        <v>-2.4136930727517009E-2</v>
      </c>
      <c r="U125" s="83">
        <v>50946.590771981304</v>
      </c>
      <c r="V125" s="105">
        <v>-0.24774886339750862</v>
      </c>
      <c r="W125" s="83">
        <v>37031.61560227962</v>
      </c>
      <c r="X125" s="105">
        <v>3.4916521759469701E-2</v>
      </c>
      <c r="Y125" s="81">
        <v>195167.60226882066</v>
      </c>
      <c r="Z125" s="82">
        <v>5427.5111090293849</v>
      </c>
      <c r="AA125" s="83">
        <v>37252.709918268956</v>
      </c>
      <c r="AB125" s="83">
        <v>1071.9208959759806</v>
      </c>
      <c r="AC125" s="84">
        <v>3.3351228206648602</v>
      </c>
      <c r="AD125" s="84">
        <v>3.3521342401133332</v>
      </c>
      <c r="AE125" s="105">
        <v>-5.0748025675421068E-3</v>
      </c>
      <c r="AF125" s="84">
        <v>2.9685229920280038</v>
      </c>
      <c r="AG125" s="105">
        <v>0.12349570127008065</v>
      </c>
      <c r="AH125" s="84">
        <v>3.01508234888896</v>
      </c>
      <c r="AI125" s="105">
        <v>0.10614651102111133</v>
      </c>
      <c r="AJ125" s="84">
        <v>5.2341042592193885</v>
      </c>
      <c r="AK125" s="84">
        <v>5.0666300454198163</v>
      </c>
      <c r="AL125" s="105">
        <v>3.3054360057523283E-2</v>
      </c>
      <c r="AM125" s="84">
        <v>4.5871480980078658</v>
      </c>
      <c r="AN125" s="105">
        <v>0.14103668497044747</v>
      </c>
      <c r="AO125" s="84">
        <v>4.7332537236215835</v>
      </c>
      <c r="AP125" s="105">
        <v>0.10581527313828133</v>
      </c>
    </row>
    <row r="126" spans="1:42" s="2" customFormat="1" x14ac:dyDescent="0.25">
      <c r="A126" s="80" t="s">
        <v>387</v>
      </c>
      <c r="B126" s="80" t="s">
        <v>382</v>
      </c>
      <c r="C126" s="80" t="s">
        <v>386</v>
      </c>
      <c r="D126" s="81">
        <v>111609.16278009296</v>
      </c>
      <c r="E126" s="81">
        <v>117597.88751117706</v>
      </c>
      <c r="F126" s="105">
        <v>-5.0925444817322148E-2</v>
      </c>
      <c r="G126" s="81">
        <v>143617.41601525428</v>
      </c>
      <c r="H126" s="105">
        <v>-0.22287166921149432</v>
      </c>
      <c r="I126" s="81">
        <v>109812.37808371543</v>
      </c>
      <c r="J126" s="105">
        <v>1.6362314774822057E-2</v>
      </c>
      <c r="K126" s="83">
        <v>36285.524476043152</v>
      </c>
      <c r="L126" s="83">
        <v>41301.27760865826</v>
      </c>
      <c r="M126" s="105">
        <v>-0.12144305026446983</v>
      </c>
      <c r="N126" s="83">
        <v>50347.145011663946</v>
      </c>
      <c r="O126" s="105">
        <v>-0.27929330515887507</v>
      </c>
      <c r="P126" s="83">
        <v>40999.738732352649</v>
      </c>
      <c r="Q126" s="105">
        <v>-0.11498156822617843</v>
      </c>
      <c r="R126" s="83">
        <v>24472.400089673742</v>
      </c>
      <c r="S126" s="83">
        <v>27933.552671612553</v>
      </c>
      <c r="T126" s="105">
        <v>-0.12390663739153397</v>
      </c>
      <c r="U126" s="83">
        <v>34622.889245637212</v>
      </c>
      <c r="V126" s="105">
        <v>-0.29317279340696623</v>
      </c>
      <c r="W126" s="83">
        <v>26727.063763082024</v>
      </c>
      <c r="X126" s="105">
        <v>-8.43588242013565E-2</v>
      </c>
      <c r="Y126" s="80"/>
      <c r="Z126" s="80"/>
      <c r="AA126" s="80"/>
      <c r="AB126" s="80"/>
      <c r="AC126" s="84">
        <v>3.0758591584856614</v>
      </c>
      <c r="AD126" s="84">
        <v>2.8473183959453165</v>
      </c>
      <c r="AE126" s="105">
        <v>8.0265263928963854E-2</v>
      </c>
      <c r="AF126" s="84">
        <v>2.8525433960948998</v>
      </c>
      <c r="AG126" s="105">
        <v>7.8286543404204947E-2</v>
      </c>
      <c r="AH126" s="84">
        <v>2.6783677525501677</v>
      </c>
      <c r="AI126" s="105">
        <v>0.14840807635808348</v>
      </c>
      <c r="AJ126" s="84">
        <v>4.5606136860759738</v>
      </c>
      <c r="AK126" s="84">
        <v>4.2099151831369381</v>
      </c>
      <c r="AL126" s="105">
        <v>8.3302985376945152E-2</v>
      </c>
      <c r="AM126" s="84">
        <v>4.1480482751262979</v>
      </c>
      <c r="AN126" s="105">
        <v>9.946012765174829E-2</v>
      </c>
      <c r="AO126" s="84">
        <v>4.1086585139740937</v>
      </c>
      <c r="AP126" s="105">
        <v>0.1100006658048413</v>
      </c>
    </row>
    <row r="127" spans="1:42" s="2" customFormat="1" x14ac:dyDescent="0.25">
      <c r="A127" s="80" t="s">
        <v>387</v>
      </c>
      <c r="B127" s="80" t="s">
        <v>383</v>
      </c>
      <c r="C127" s="80" t="s">
        <v>386</v>
      </c>
      <c r="D127" s="81">
        <v>351285.47672237636</v>
      </c>
      <c r="E127" s="81">
        <v>361778.23532932042</v>
      </c>
      <c r="F127" s="105">
        <v>-2.900328870638855E-2</v>
      </c>
      <c r="G127" s="81">
        <v>411436.92521249887</v>
      </c>
      <c r="H127" s="105">
        <v>-0.14619846883955662</v>
      </c>
      <c r="I127" s="81">
        <v>304521.22660133836</v>
      </c>
      <c r="J127" s="105">
        <v>0.15356647102390356</v>
      </c>
      <c r="K127" s="83">
        <v>136587.23423918485</v>
      </c>
      <c r="L127" s="83">
        <v>138004.98604420971</v>
      </c>
      <c r="M127" s="105">
        <v>-1.0273192626320668E-2</v>
      </c>
      <c r="N127" s="83">
        <v>161910.33088011254</v>
      </c>
      <c r="O127" s="105">
        <v>-0.15640198190737023</v>
      </c>
      <c r="P127" s="83">
        <v>128622.18273163587</v>
      </c>
      <c r="Q127" s="105">
        <v>6.1925955059926846E-2</v>
      </c>
      <c r="R127" s="83">
        <v>103467.23246701866</v>
      </c>
      <c r="S127" s="83">
        <v>101677.56307473182</v>
      </c>
      <c r="T127" s="105">
        <v>1.7601419016813547E-2</v>
      </c>
      <c r="U127" s="83">
        <v>124496.6017178068</v>
      </c>
      <c r="V127" s="105">
        <v>-0.16891520700665275</v>
      </c>
      <c r="W127" s="83">
        <v>96753.145590355154</v>
      </c>
      <c r="X127" s="105">
        <v>6.9393990610810738E-2</v>
      </c>
      <c r="Y127" s="81">
        <v>297383.80526641011</v>
      </c>
      <c r="Z127" s="82">
        <v>53901.671455966265</v>
      </c>
      <c r="AA127" s="83">
        <v>79281.635002543888</v>
      </c>
      <c r="AB127" s="83">
        <v>24185.597464474773</v>
      </c>
      <c r="AC127" s="84">
        <v>2.5718763446606037</v>
      </c>
      <c r="AD127" s="84">
        <v>2.6214866991358212</v>
      </c>
      <c r="AE127" s="105">
        <v>-1.8924511229285169E-2</v>
      </c>
      <c r="AF127" s="84">
        <v>2.5411406608584461</v>
      </c>
      <c r="AG127" s="105">
        <v>1.2095231198958667E-2</v>
      </c>
      <c r="AH127" s="84">
        <v>2.3675638224606059</v>
      </c>
      <c r="AI127" s="105">
        <v>8.6296521454554076E-2</v>
      </c>
      <c r="AJ127" s="84">
        <v>3.3951374589472327</v>
      </c>
      <c r="AK127" s="84">
        <v>3.5580930973278506</v>
      </c>
      <c r="AL127" s="105">
        <v>-4.5798587592606431E-2</v>
      </c>
      <c r="AM127" s="84">
        <v>3.304804464824608</v>
      </c>
      <c r="AN127" s="105">
        <v>2.7333839288860583E-2</v>
      </c>
      <c r="AO127" s="84">
        <v>3.1474038879382396</v>
      </c>
      <c r="AP127" s="105">
        <v>7.871044830260894E-2</v>
      </c>
    </row>
    <row r="128" spans="1:42" s="2" customFormat="1" x14ac:dyDescent="0.25">
      <c r="A128" s="80" t="s">
        <v>387</v>
      </c>
      <c r="B128" s="80" t="s">
        <v>384</v>
      </c>
      <c r="C128" s="80" t="s">
        <v>386</v>
      </c>
      <c r="D128" s="81">
        <v>149416.23626229286</v>
      </c>
      <c r="E128" s="81">
        <v>155777.59131200789</v>
      </c>
      <c r="F128" s="105">
        <v>-4.0836136931747979E-2</v>
      </c>
      <c r="G128" s="81">
        <v>192987.45506485581</v>
      </c>
      <c r="H128" s="105">
        <v>-0.2257722854986626</v>
      </c>
      <c r="I128" s="81">
        <v>158124.00450051785</v>
      </c>
      <c r="J128" s="105">
        <v>-5.5069236740690267E-2</v>
      </c>
      <c r="K128" s="83">
        <v>51446.946014385911</v>
      </c>
      <c r="L128" s="83">
        <v>59212.921241616568</v>
      </c>
      <c r="M128" s="105">
        <v>-0.13115338788204395</v>
      </c>
      <c r="N128" s="83">
        <v>75408.001596452552</v>
      </c>
      <c r="O128" s="105">
        <v>-0.31775216256617855</v>
      </c>
      <c r="P128" s="83">
        <v>64725.577208676987</v>
      </c>
      <c r="Q128" s="105">
        <v>-0.20515276598430965</v>
      </c>
      <c r="R128" s="83">
        <v>31903.425065697505</v>
      </c>
      <c r="S128" s="83">
        <v>35661.523300401335</v>
      </c>
      <c r="T128" s="105">
        <v>-0.10538243706099723</v>
      </c>
      <c r="U128" s="83">
        <v>44009.999739895407</v>
      </c>
      <c r="V128" s="105">
        <v>-0.27508690628832694</v>
      </c>
      <c r="W128" s="83">
        <v>37329.994172385785</v>
      </c>
      <c r="X128" s="105">
        <v>-0.14536753157873486</v>
      </c>
      <c r="Y128" s="80"/>
      <c r="Z128" s="80"/>
      <c r="AA128" s="80"/>
      <c r="AB128" s="80"/>
      <c r="AC128" s="84">
        <v>2.9042780541436257</v>
      </c>
      <c r="AD128" s="84">
        <v>2.6308040212433035</v>
      </c>
      <c r="AE128" s="105">
        <v>0.10395074307780627</v>
      </c>
      <c r="AF128" s="84">
        <v>2.559243727179406</v>
      </c>
      <c r="AG128" s="105">
        <v>0.13481886203331209</v>
      </c>
      <c r="AH128" s="84">
        <v>2.4429910295078843</v>
      </c>
      <c r="AI128" s="105">
        <v>0.1888205969911658</v>
      </c>
      <c r="AJ128" s="84">
        <v>4.6833917033862571</v>
      </c>
      <c r="AK128" s="84">
        <v>4.3682259448029459</v>
      </c>
      <c r="AL128" s="105">
        <v>7.2149600905666647E-2</v>
      </c>
      <c r="AM128" s="84">
        <v>4.3850819405915873</v>
      </c>
      <c r="AN128" s="105">
        <v>6.8028321211809586E-2</v>
      </c>
      <c r="AO128" s="84">
        <v>4.2358432677572537</v>
      </c>
      <c r="AP128" s="105">
        <v>0.10565745881952007</v>
      </c>
    </row>
    <row r="129" spans="1:42" s="2" customFormat="1" x14ac:dyDescent="0.25">
      <c r="A129" s="80" t="s">
        <v>387</v>
      </c>
      <c r="B129" s="80" t="s">
        <v>274</v>
      </c>
      <c r="C129" s="80" t="s">
        <v>386</v>
      </c>
      <c r="D129" s="81">
        <v>280054.72994536755</v>
      </c>
      <c r="E129" s="81">
        <v>301861.31988050934</v>
      </c>
      <c r="F129" s="105">
        <v>-7.2240424655182212E-2</v>
      </c>
      <c r="G129" s="81">
        <v>354291.71801007626</v>
      </c>
      <c r="H129" s="105">
        <v>-0.2095363348645857</v>
      </c>
      <c r="I129" s="81">
        <v>264597.82455349446</v>
      </c>
      <c r="J129" s="105">
        <v>5.8416600431074703E-2</v>
      </c>
      <c r="K129" s="83">
        <v>100661.13261381499</v>
      </c>
      <c r="L129" s="83">
        <v>114368.68722501588</v>
      </c>
      <c r="M129" s="105">
        <v>-0.11985408719636535</v>
      </c>
      <c r="N129" s="83">
        <v>137603.4776043584</v>
      </c>
      <c r="O129" s="105">
        <v>-0.26846955929966493</v>
      </c>
      <c r="P129" s="83">
        <v>106929.18297706661</v>
      </c>
      <c r="Q129" s="105">
        <v>-5.8618706219759904E-2</v>
      </c>
      <c r="R129" s="83">
        <v>62878.086610937185</v>
      </c>
      <c r="S129" s="83">
        <v>70834.295063377969</v>
      </c>
      <c r="T129" s="105">
        <v>-0.1123214178290626</v>
      </c>
      <c r="U129" s="83">
        <v>84215.380988015982</v>
      </c>
      <c r="V129" s="105">
        <v>-0.25336576438590402</v>
      </c>
      <c r="W129" s="83">
        <v>62917.374231532602</v>
      </c>
      <c r="X129" s="105">
        <v>-6.244319804389781E-4</v>
      </c>
      <c r="Y129" s="81">
        <v>277756.90300396003</v>
      </c>
      <c r="Z129" s="82">
        <v>2297.826941407498</v>
      </c>
      <c r="AA129" s="83">
        <v>60798.671478752047</v>
      </c>
      <c r="AB129" s="83">
        <v>2079.4151321851373</v>
      </c>
      <c r="AC129" s="84">
        <v>2.7821535748042252</v>
      </c>
      <c r="AD129" s="84">
        <v>2.639370331204459</v>
      </c>
      <c r="AE129" s="105">
        <v>5.4097464805027216E-2</v>
      </c>
      <c r="AF129" s="84">
        <v>2.5747293904064423</v>
      </c>
      <c r="AG129" s="105">
        <v>8.0561547621530533E-2</v>
      </c>
      <c r="AH129" s="84">
        <v>2.4745146010349997</v>
      </c>
      <c r="AI129" s="105">
        <v>0.12432295757743815</v>
      </c>
      <c r="AJ129" s="84">
        <v>4.4539321254831901</v>
      </c>
      <c r="AK129" s="84">
        <v>4.2615137146550728</v>
      </c>
      <c r="AL129" s="105">
        <v>4.5152596873360443E-2</v>
      </c>
      <c r="AM129" s="84">
        <v>4.2069716226836604</v>
      </c>
      <c r="AN129" s="105">
        <v>5.8702678541480528E-2</v>
      </c>
      <c r="AO129" s="84">
        <v>4.2054810421647364</v>
      </c>
      <c r="AP129" s="105">
        <v>5.9077922555695446E-2</v>
      </c>
    </row>
    <row r="130" spans="1:42" s="2" customFormat="1" x14ac:dyDescent="0.25">
      <c r="A130" s="80" t="s">
        <v>387</v>
      </c>
      <c r="B130" s="80" t="s">
        <v>275</v>
      </c>
      <c r="C130" s="80" t="s">
        <v>386</v>
      </c>
      <c r="D130" s="81">
        <v>52304.628392084836</v>
      </c>
      <c r="E130" s="81">
        <v>53226.232853555681</v>
      </c>
      <c r="F130" s="105">
        <v>-1.731485419993007E-2</v>
      </c>
      <c r="G130" s="81">
        <v>62121.033746882676</v>
      </c>
      <c r="H130" s="105">
        <v>-0.15802063749929857</v>
      </c>
      <c r="I130" s="81">
        <v>47535.780778498651</v>
      </c>
      <c r="J130" s="105">
        <v>0.10032122194032053</v>
      </c>
      <c r="K130" s="83">
        <v>19250.443484008119</v>
      </c>
      <c r="L130" s="83">
        <v>20389.888804691644</v>
      </c>
      <c r="M130" s="105">
        <v>-5.5882860941416306E-2</v>
      </c>
      <c r="N130" s="83">
        <v>23595.835609408103</v>
      </c>
      <c r="O130" s="105">
        <v>-0.18415928121093511</v>
      </c>
      <c r="P130" s="83">
        <v>19407.898902887267</v>
      </c>
      <c r="Q130" s="105">
        <v>-8.1129554346412933E-3</v>
      </c>
      <c r="R130" s="83">
        <v>12540.780254991592</v>
      </c>
      <c r="S130" s="83">
        <v>12917.02748045378</v>
      </c>
      <c r="T130" s="105">
        <v>-2.9128003794335063E-2</v>
      </c>
      <c r="U130" s="83">
        <v>14861.797035415711</v>
      </c>
      <c r="V130" s="105">
        <v>-0.15617336011877489</v>
      </c>
      <c r="W130" s="83">
        <v>11977.512705703122</v>
      </c>
      <c r="X130" s="105">
        <v>4.7027088438843304E-2</v>
      </c>
      <c r="Y130" s="80"/>
      <c r="Z130" s="80"/>
      <c r="AA130" s="80"/>
      <c r="AB130" s="80"/>
      <c r="AC130" s="84">
        <v>2.7170609568312414</v>
      </c>
      <c r="AD130" s="84">
        <v>2.6104229092857292</v>
      </c>
      <c r="AE130" s="105">
        <v>4.0850870242588697E-2</v>
      </c>
      <c r="AF130" s="84">
        <v>2.6327117536839362</v>
      </c>
      <c r="AG130" s="105">
        <v>3.2038905523658609E-2</v>
      </c>
      <c r="AH130" s="84">
        <v>2.4493007211319955</v>
      </c>
      <c r="AI130" s="105">
        <v>0.10932109454305591</v>
      </c>
      <c r="AJ130" s="84">
        <v>4.1707634874844475</v>
      </c>
      <c r="AK130" s="84">
        <v>4.1206255025855087</v>
      </c>
      <c r="AL130" s="105">
        <v>1.2167566518112207E-2</v>
      </c>
      <c r="AM130" s="84">
        <v>4.1799140170497582</v>
      </c>
      <c r="AN130" s="105">
        <v>-2.1891669369240464E-3</v>
      </c>
      <c r="AO130" s="84">
        <v>3.9687522732381968</v>
      </c>
      <c r="AP130" s="105">
        <v>5.0900434277150047E-2</v>
      </c>
    </row>
    <row r="131" spans="1:42" s="2" customFormat="1" x14ac:dyDescent="0.25">
      <c r="A131" s="80" t="s">
        <v>388</v>
      </c>
      <c r="B131" s="80" t="s">
        <v>325</v>
      </c>
      <c r="C131" s="80" t="s">
        <v>386</v>
      </c>
      <c r="D131" s="81">
        <v>23898099.728495896</v>
      </c>
      <c r="E131" s="81">
        <v>25096367.818602115</v>
      </c>
      <c r="F131" s="105">
        <v>-4.7746673891909966E-2</v>
      </c>
      <c r="G131" s="81">
        <v>27544569.561305355</v>
      </c>
      <c r="H131" s="105">
        <v>-0.1323843462027457</v>
      </c>
      <c r="I131" s="81">
        <v>21063438.308622397</v>
      </c>
      <c r="J131" s="105">
        <v>0.13457733625156151</v>
      </c>
      <c r="K131" s="83">
        <v>8166467.8984606378</v>
      </c>
      <c r="L131" s="83">
        <v>9272503.5798318516</v>
      </c>
      <c r="M131" s="105">
        <v>-0.11928123530487446</v>
      </c>
      <c r="N131" s="83">
        <v>10239222.182050662</v>
      </c>
      <c r="O131" s="105">
        <v>-0.20243278705520804</v>
      </c>
      <c r="P131" s="83">
        <v>8274598.2400375428</v>
      </c>
      <c r="Q131" s="105">
        <v>-1.3067745217369538E-2</v>
      </c>
      <c r="R131" s="83">
        <v>5132457.5760738421</v>
      </c>
      <c r="S131" s="83">
        <v>5899128.0457321703</v>
      </c>
      <c r="T131" s="105">
        <v>-0.12996335453558933</v>
      </c>
      <c r="U131" s="83">
        <v>6439170.1121673519</v>
      </c>
      <c r="V131" s="105">
        <v>-0.20293182402874663</v>
      </c>
      <c r="W131" s="83">
        <v>5068322.5571694011</v>
      </c>
      <c r="X131" s="105">
        <v>1.265409179881789E-2</v>
      </c>
      <c r="Y131" s="81">
        <v>23127029.497844581</v>
      </c>
      <c r="Z131" s="82">
        <v>771070.23065131577</v>
      </c>
      <c r="AA131" s="83">
        <v>4829377.8740117857</v>
      </c>
      <c r="AB131" s="83">
        <v>303079.70206205617</v>
      </c>
      <c r="AC131" s="84">
        <v>2.9263691507316936</v>
      </c>
      <c r="AD131" s="84">
        <v>2.7065363310495711</v>
      </c>
      <c r="AE131" s="105">
        <v>8.1222933222874258E-2</v>
      </c>
      <c r="AF131" s="84">
        <v>2.6901037082280466</v>
      </c>
      <c r="AG131" s="105">
        <v>8.7827633477845904E-2</v>
      </c>
      <c r="AH131" s="84">
        <v>2.545554200650451</v>
      </c>
      <c r="AI131" s="105">
        <v>0.14960001636733372</v>
      </c>
      <c r="AJ131" s="84">
        <v>4.6562683420711561</v>
      </c>
      <c r="AK131" s="84">
        <v>4.2542503949814297</v>
      </c>
      <c r="AL131" s="105">
        <v>9.4497951405016295E-2</v>
      </c>
      <c r="AM131" s="84">
        <v>4.2776583133372394</v>
      </c>
      <c r="AN131" s="105">
        <v>8.8508712244139462E-2</v>
      </c>
      <c r="AO131" s="84">
        <v>4.1558993278411389</v>
      </c>
      <c r="AP131" s="105">
        <v>0.12039969565142077</v>
      </c>
    </row>
    <row r="132" spans="1:42" s="2" customFormat="1" x14ac:dyDescent="0.25">
      <c r="A132" s="80" t="s">
        <v>388</v>
      </c>
      <c r="B132" s="80" t="s">
        <v>329</v>
      </c>
      <c r="C132" s="80" t="s">
        <v>386</v>
      </c>
      <c r="D132" s="81">
        <v>2893878.0492641749</v>
      </c>
      <c r="E132" s="81">
        <v>3074422.1872560275</v>
      </c>
      <c r="F132" s="105">
        <v>-5.8724575544711125E-2</v>
      </c>
      <c r="G132" s="81">
        <v>3548162.5736021246</v>
      </c>
      <c r="H132" s="105">
        <v>-0.18440094295727677</v>
      </c>
      <c r="I132" s="81">
        <v>2637994.3687339993</v>
      </c>
      <c r="J132" s="105">
        <v>9.6999327808640012E-2</v>
      </c>
      <c r="K132" s="83">
        <v>916642.19916396413</v>
      </c>
      <c r="L132" s="83">
        <v>1022156.7598793186</v>
      </c>
      <c r="M132" s="105">
        <v>-0.10322737652081089</v>
      </c>
      <c r="N132" s="83">
        <v>1185806.5003524318</v>
      </c>
      <c r="O132" s="105">
        <v>-0.22698838394668078</v>
      </c>
      <c r="P132" s="83">
        <v>944886.80290429364</v>
      </c>
      <c r="Q132" s="105">
        <v>-2.9892050194281698E-2</v>
      </c>
      <c r="R132" s="83">
        <v>542044.04459690535</v>
      </c>
      <c r="S132" s="83">
        <v>661037.6691174513</v>
      </c>
      <c r="T132" s="105">
        <v>-0.18001035353917705</v>
      </c>
      <c r="U132" s="83">
        <v>759643.00198775856</v>
      </c>
      <c r="V132" s="105">
        <v>-0.28644897250611379</v>
      </c>
      <c r="W132" s="83">
        <v>591605.06047564594</v>
      </c>
      <c r="X132" s="105">
        <v>-8.3773820053016285E-2</v>
      </c>
      <c r="Y132" s="81">
        <v>2881943.016352254</v>
      </c>
      <c r="Z132" s="82">
        <v>11935.032911921046</v>
      </c>
      <c r="AA132" s="83">
        <v>538067.2865361789</v>
      </c>
      <c r="AB132" s="83">
        <v>3976.7580607264094</v>
      </c>
      <c r="AC132" s="84">
        <v>3.1570421391286319</v>
      </c>
      <c r="AD132" s="84">
        <v>3.0077795382569406</v>
      </c>
      <c r="AE132" s="105">
        <v>4.9625512433065996E-2</v>
      </c>
      <c r="AF132" s="84">
        <v>2.9921935598662857</v>
      </c>
      <c r="AG132" s="105">
        <v>5.5092886193402843E-2</v>
      </c>
      <c r="AH132" s="84">
        <v>2.7918628566147921</v>
      </c>
      <c r="AI132" s="105">
        <v>0.13080129693642237</v>
      </c>
      <c r="AJ132" s="84">
        <v>5.3388245440759832</v>
      </c>
      <c r="AK132" s="84">
        <v>4.650903164657282</v>
      </c>
      <c r="AL132" s="105">
        <v>0.147911352927382</v>
      </c>
      <c r="AM132" s="84">
        <v>4.6708290135203567</v>
      </c>
      <c r="AN132" s="105">
        <v>0.14301434041409383</v>
      </c>
      <c r="AO132" s="84">
        <v>4.4590463215664045</v>
      </c>
      <c r="AP132" s="105">
        <v>0.19730188005773489</v>
      </c>
    </row>
    <row r="133" spans="1:42" s="2" customFormat="1" x14ac:dyDescent="0.25">
      <c r="A133" s="80" t="s">
        <v>388</v>
      </c>
      <c r="B133" s="80" t="s">
        <v>330</v>
      </c>
      <c r="C133" s="80" t="s">
        <v>386</v>
      </c>
      <c r="D133" s="81">
        <v>3868519.1977814022</v>
      </c>
      <c r="E133" s="81">
        <v>4022997.0747627765</v>
      </c>
      <c r="F133" s="105">
        <v>-3.8398704774221942E-2</v>
      </c>
      <c r="G133" s="81">
        <v>4316791.5530445911</v>
      </c>
      <c r="H133" s="105">
        <v>-0.10384387333852774</v>
      </c>
      <c r="I133" s="81">
        <v>3317575.750487369</v>
      </c>
      <c r="J133" s="105">
        <v>0.16606808366413237</v>
      </c>
      <c r="K133" s="83">
        <v>1287208.5765952452</v>
      </c>
      <c r="L133" s="83">
        <v>1456695.1089142249</v>
      </c>
      <c r="M133" s="105">
        <v>-0.11635003871558937</v>
      </c>
      <c r="N133" s="83">
        <v>1556944.8699313751</v>
      </c>
      <c r="O133" s="105">
        <v>-0.17324717049744931</v>
      </c>
      <c r="P133" s="83">
        <v>1288726.0092383376</v>
      </c>
      <c r="Q133" s="105">
        <v>-1.177467229042194E-3</v>
      </c>
      <c r="R133" s="83">
        <v>802077.43340972718</v>
      </c>
      <c r="S133" s="83">
        <v>893716.53546984505</v>
      </c>
      <c r="T133" s="105">
        <v>-0.10253710032559857</v>
      </c>
      <c r="U133" s="83">
        <v>935193.02061155799</v>
      </c>
      <c r="V133" s="105">
        <v>-0.14234022738405544</v>
      </c>
      <c r="W133" s="83">
        <v>752971.61959691672</v>
      </c>
      <c r="X133" s="105">
        <v>6.5216022137856863E-2</v>
      </c>
      <c r="Y133" s="81">
        <v>3707059.2074811347</v>
      </c>
      <c r="Z133" s="82">
        <v>161459.99030026738</v>
      </c>
      <c r="AA133" s="83">
        <v>749138.91391743917</v>
      </c>
      <c r="AB133" s="83">
        <v>52938.519492288033</v>
      </c>
      <c r="AC133" s="84">
        <v>3.0053553620765179</v>
      </c>
      <c r="AD133" s="84">
        <v>2.7617289645198255</v>
      </c>
      <c r="AE133" s="105">
        <v>8.8215172700356212E-2</v>
      </c>
      <c r="AF133" s="84">
        <v>2.7726039864435665</v>
      </c>
      <c r="AG133" s="105">
        <v>8.3946851685625226E-2</v>
      </c>
      <c r="AH133" s="84">
        <v>2.5743065063520532</v>
      </c>
      <c r="AI133" s="105">
        <v>0.16744270919599502</v>
      </c>
      <c r="AJ133" s="84">
        <v>4.8231243476528993</v>
      </c>
      <c r="AK133" s="84">
        <v>4.5014240143244129</v>
      </c>
      <c r="AL133" s="105">
        <v>7.1466347605729424E-2</v>
      </c>
      <c r="AM133" s="84">
        <v>4.6159364515163706</v>
      </c>
      <c r="AN133" s="105">
        <v>4.4885344136067117E-2</v>
      </c>
      <c r="AO133" s="84">
        <v>4.4059771499267724</v>
      </c>
      <c r="AP133" s="105">
        <v>9.4677567207324259E-2</v>
      </c>
    </row>
    <row r="134" spans="1:42" s="2" customFormat="1" x14ac:dyDescent="0.25">
      <c r="A134" s="80" t="s">
        <v>388</v>
      </c>
      <c r="B134" s="80" t="s">
        <v>331</v>
      </c>
      <c r="C134" s="80" t="s">
        <v>386</v>
      </c>
      <c r="D134" s="81">
        <v>2818312.2522307574</v>
      </c>
      <c r="E134" s="81">
        <v>2846852.0699119959</v>
      </c>
      <c r="F134" s="105">
        <v>-1.0025044147137847E-2</v>
      </c>
      <c r="G134" s="81">
        <v>3132437.9212552384</v>
      </c>
      <c r="H134" s="105">
        <v>-0.1002815305270611</v>
      </c>
      <c r="I134" s="81">
        <v>2372987.6772740209</v>
      </c>
      <c r="J134" s="105">
        <v>0.18766409080906182</v>
      </c>
      <c r="K134" s="83">
        <v>1032233.3156294236</v>
      </c>
      <c r="L134" s="83">
        <v>1157366.9132515024</v>
      </c>
      <c r="M134" s="105">
        <v>-0.10811921110698505</v>
      </c>
      <c r="N134" s="83">
        <v>1281215.3368897457</v>
      </c>
      <c r="O134" s="105">
        <v>-0.19433268873033174</v>
      </c>
      <c r="P134" s="83">
        <v>1015975.4908368526</v>
      </c>
      <c r="Q134" s="105">
        <v>1.6002182079392042E-2</v>
      </c>
      <c r="R134" s="83">
        <v>617329.19489114231</v>
      </c>
      <c r="S134" s="83">
        <v>699521.40452455217</v>
      </c>
      <c r="T134" s="105">
        <v>-0.11749777648229924</v>
      </c>
      <c r="U134" s="83">
        <v>768307.3922016623</v>
      </c>
      <c r="V134" s="105">
        <v>-0.19650754221936709</v>
      </c>
      <c r="W134" s="83">
        <v>592839.48261432664</v>
      </c>
      <c r="X134" s="105">
        <v>4.1309178951476011E-2</v>
      </c>
      <c r="Y134" s="81">
        <v>2725679.7133408226</v>
      </c>
      <c r="Z134" s="82">
        <v>92632.538889934891</v>
      </c>
      <c r="AA134" s="83">
        <v>582852.64562553132</v>
      </c>
      <c r="AB134" s="83">
        <v>34476.549265610985</v>
      </c>
      <c r="AC134" s="84">
        <v>2.7303054547432803</v>
      </c>
      <c r="AD134" s="84">
        <v>2.4597662481244256</v>
      </c>
      <c r="AE134" s="105">
        <v>0.10998573820790541</v>
      </c>
      <c r="AF134" s="84">
        <v>2.4448957416163046</v>
      </c>
      <c r="AG134" s="105">
        <v>0.11673696684435846</v>
      </c>
      <c r="AH134" s="84">
        <v>2.335674136508358</v>
      </c>
      <c r="AI134" s="105">
        <v>0.16895820871008313</v>
      </c>
      <c r="AJ134" s="84">
        <v>4.5653312293576667</v>
      </c>
      <c r="AK134" s="84">
        <v>4.0697140237573324</v>
      </c>
      <c r="AL134" s="105">
        <v>0.12178182612024407</v>
      </c>
      <c r="AM134" s="84">
        <v>4.0770633642856433</v>
      </c>
      <c r="AN134" s="105">
        <v>0.11975969501704678</v>
      </c>
      <c r="AO134" s="84">
        <v>4.0027490524239839</v>
      </c>
      <c r="AP134" s="105">
        <v>0.14054895012541302</v>
      </c>
    </row>
    <row r="135" spans="1:42" s="2" customFormat="1" x14ac:dyDescent="0.25">
      <c r="A135" s="80" t="s">
        <v>388</v>
      </c>
      <c r="B135" s="80" t="s">
        <v>332</v>
      </c>
      <c r="C135" s="80" t="s">
        <v>386</v>
      </c>
      <c r="D135" s="81">
        <v>4208932.7807484185</v>
      </c>
      <c r="E135" s="81">
        <v>4437255.8461104203</v>
      </c>
      <c r="F135" s="105">
        <v>-5.1455916287122289E-2</v>
      </c>
      <c r="G135" s="81">
        <v>4937752.8052296005</v>
      </c>
      <c r="H135" s="105">
        <v>-0.14760156152598097</v>
      </c>
      <c r="I135" s="81">
        <v>3880169.060230976</v>
      </c>
      <c r="J135" s="105">
        <v>8.4729225818287457E-2</v>
      </c>
      <c r="K135" s="83">
        <v>1422584.6187206171</v>
      </c>
      <c r="L135" s="83">
        <v>1668905.0287450626</v>
      </c>
      <c r="M135" s="105">
        <v>-0.14759402469394364</v>
      </c>
      <c r="N135" s="83">
        <v>1889592.937835563</v>
      </c>
      <c r="O135" s="105">
        <v>-0.24714757859429831</v>
      </c>
      <c r="P135" s="83">
        <v>1538804.7995743719</v>
      </c>
      <c r="Q135" s="105">
        <v>-7.5526266155330979E-2</v>
      </c>
      <c r="R135" s="83">
        <v>899416.05237401521</v>
      </c>
      <c r="S135" s="83">
        <v>1072972.5954451382</v>
      </c>
      <c r="T135" s="105">
        <v>-0.16175300637489304</v>
      </c>
      <c r="U135" s="83">
        <v>1216879.8915426161</v>
      </c>
      <c r="V135" s="105">
        <v>-0.2608834621847172</v>
      </c>
      <c r="W135" s="83">
        <v>947699.72918238898</v>
      </c>
      <c r="X135" s="105">
        <v>-5.0948285961872807E-2</v>
      </c>
      <c r="Y135" s="81">
        <v>4103790.8915922297</v>
      </c>
      <c r="Z135" s="82">
        <v>105141.88915618903</v>
      </c>
      <c r="AA135" s="83">
        <v>855609.4359867248</v>
      </c>
      <c r="AB135" s="83">
        <v>43806.616387290422</v>
      </c>
      <c r="AC135" s="84">
        <v>2.9586519672437253</v>
      </c>
      <c r="AD135" s="84">
        <v>2.6587827166217037</v>
      </c>
      <c r="AE135" s="105">
        <v>0.11278441399041464</v>
      </c>
      <c r="AF135" s="84">
        <v>2.6131304295016875</v>
      </c>
      <c r="AG135" s="105">
        <v>0.13222514033022348</v>
      </c>
      <c r="AH135" s="84">
        <v>2.5215472822181328</v>
      </c>
      <c r="AI135" s="105">
        <v>0.17334780438504566</v>
      </c>
      <c r="AJ135" s="84">
        <v>4.6796282650714423</v>
      </c>
      <c r="AK135" s="84">
        <v>4.135479195784642</v>
      </c>
      <c r="AL135" s="105">
        <v>0.13158065692639923</v>
      </c>
      <c r="AM135" s="84">
        <v>4.0577158350197591</v>
      </c>
      <c r="AN135" s="105">
        <v>0.15326662963540294</v>
      </c>
      <c r="AO135" s="84">
        <v>4.0943021726707913</v>
      </c>
      <c r="AP135" s="105">
        <v>0.1429611366517268</v>
      </c>
    </row>
    <row r="136" spans="1:42" s="2" customFormat="1" x14ac:dyDescent="0.25">
      <c r="A136" s="80" t="s">
        <v>388</v>
      </c>
      <c r="B136" s="80" t="s">
        <v>333</v>
      </c>
      <c r="C136" s="80" t="s">
        <v>386</v>
      </c>
      <c r="D136" s="81">
        <v>1578828.2731699122</v>
      </c>
      <c r="E136" s="81">
        <v>1674459.8202510704</v>
      </c>
      <c r="F136" s="105">
        <v>-5.7111879260751182E-2</v>
      </c>
      <c r="G136" s="81">
        <v>1835068.4659856367</v>
      </c>
      <c r="H136" s="105">
        <v>-0.13963522209951709</v>
      </c>
      <c r="I136" s="81">
        <v>1394963.3565236963</v>
      </c>
      <c r="J136" s="105">
        <v>0.13180626988253974</v>
      </c>
      <c r="K136" s="83">
        <v>542017.87479345105</v>
      </c>
      <c r="L136" s="83">
        <v>606117.57011920912</v>
      </c>
      <c r="M136" s="105">
        <v>-0.10575455734297748</v>
      </c>
      <c r="N136" s="83">
        <v>671786.02944551676</v>
      </c>
      <c r="O136" s="105">
        <v>-0.19316887961956372</v>
      </c>
      <c r="P136" s="83">
        <v>535451.55251914926</v>
      </c>
      <c r="Q136" s="105">
        <v>1.2263149193253955E-2</v>
      </c>
      <c r="R136" s="83">
        <v>327130.20332216343</v>
      </c>
      <c r="S136" s="83">
        <v>370855.57262975123</v>
      </c>
      <c r="T136" s="105">
        <v>-0.11790403740607026</v>
      </c>
      <c r="U136" s="83">
        <v>403388.06858046399</v>
      </c>
      <c r="V136" s="105">
        <v>-0.18904343285773056</v>
      </c>
      <c r="W136" s="83">
        <v>314760.4601906513</v>
      </c>
      <c r="X136" s="105">
        <v>3.9298910428647069E-2</v>
      </c>
      <c r="Y136" s="81">
        <v>1526248.855984597</v>
      </c>
      <c r="Z136" s="82">
        <v>52579.417185315149</v>
      </c>
      <c r="AA136" s="83">
        <v>310090.39956340264</v>
      </c>
      <c r="AB136" s="83">
        <v>17039.803758760798</v>
      </c>
      <c r="AC136" s="84">
        <v>2.9128712291482319</v>
      </c>
      <c r="AD136" s="84">
        <v>2.7625990448053557</v>
      </c>
      <c r="AE136" s="105">
        <v>5.4395220553427791E-2</v>
      </c>
      <c r="AF136" s="84">
        <v>2.7316264190553019</v>
      </c>
      <c r="AG136" s="105">
        <v>6.6350511485978092E-2</v>
      </c>
      <c r="AH136" s="84">
        <v>2.6052092854354147</v>
      </c>
      <c r="AI136" s="105">
        <v>0.11809490524727534</v>
      </c>
      <c r="AJ136" s="84">
        <v>4.8262993057081163</v>
      </c>
      <c r="AK136" s="84">
        <v>4.515126490826094</v>
      </c>
      <c r="AL136" s="105">
        <v>6.891785103125421E-2</v>
      </c>
      <c r="AM136" s="84">
        <v>4.5491391761866025</v>
      </c>
      <c r="AN136" s="105">
        <v>6.0925840865094893E-2</v>
      </c>
      <c r="AO136" s="84">
        <v>4.4318252542862693</v>
      </c>
      <c r="AP136" s="105">
        <v>8.9009387506948479E-2</v>
      </c>
    </row>
    <row r="137" spans="1:42" s="2" customFormat="1" x14ac:dyDescent="0.25">
      <c r="A137" s="80" t="s">
        <v>388</v>
      </c>
      <c r="B137" s="80" t="s">
        <v>334</v>
      </c>
      <c r="C137" s="80" t="s">
        <v>386</v>
      </c>
      <c r="D137" s="81">
        <v>1817799.3624569059</v>
      </c>
      <c r="E137" s="81">
        <v>1991722.8758181238</v>
      </c>
      <c r="F137" s="105">
        <v>-8.7323148954533539E-2</v>
      </c>
      <c r="G137" s="81">
        <v>2059159.7744867182</v>
      </c>
      <c r="H137" s="105">
        <v>-0.11721305700524171</v>
      </c>
      <c r="I137" s="81">
        <v>1611398.9723401808</v>
      </c>
      <c r="J137" s="105">
        <v>0.12808770122086943</v>
      </c>
      <c r="K137" s="83">
        <v>661584.4593501949</v>
      </c>
      <c r="L137" s="83">
        <v>762785.23806830996</v>
      </c>
      <c r="M137" s="105">
        <v>-0.13267270218075747</v>
      </c>
      <c r="N137" s="83">
        <v>809118.7566958972</v>
      </c>
      <c r="O137" s="105">
        <v>-0.18233948493317681</v>
      </c>
      <c r="P137" s="83">
        <v>662604.73832714732</v>
      </c>
      <c r="Q137" s="105">
        <v>-1.5398003031615549E-3</v>
      </c>
      <c r="R137" s="83">
        <v>435531.77962008555</v>
      </c>
      <c r="S137" s="83">
        <v>494392.29282602464</v>
      </c>
      <c r="T137" s="105">
        <v>-0.11905629205803973</v>
      </c>
      <c r="U137" s="83">
        <v>515861.20072767732</v>
      </c>
      <c r="V137" s="105">
        <v>-0.15571905968946403</v>
      </c>
      <c r="W137" s="83">
        <v>413907.94877233682</v>
      </c>
      <c r="X137" s="105">
        <v>5.2243091518019043E-2</v>
      </c>
      <c r="Y137" s="81">
        <v>1784386.3029829864</v>
      </c>
      <c r="Z137" s="82">
        <v>33413.059473919333</v>
      </c>
      <c r="AA137" s="83">
        <v>427148.10802635184</v>
      </c>
      <c r="AB137" s="83">
        <v>8383.6715937337376</v>
      </c>
      <c r="AC137" s="84">
        <v>2.7476451974738643</v>
      </c>
      <c r="AD137" s="84">
        <v>2.6111188004398143</v>
      </c>
      <c r="AE137" s="105">
        <v>5.2286551271069563E-2</v>
      </c>
      <c r="AF137" s="84">
        <v>2.5449413419798423</v>
      </c>
      <c r="AG137" s="105">
        <v>7.9649716144863297E-2</v>
      </c>
      <c r="AH137" s="84">
        <v>2.4319158604395401</v>
      </c>
      <c r="AI137" s="105">
        <v>0.12982740980901361</v>
      </c>
      <c r="AJ137" s="84">
        <v>4.1737467792650458</v>
      </c>
      <c r="AK137" s="84">
        <v>4.0286284893988142</v>
      </c>
      <c r="AL137" s="105">
        <v>3.6021760320691001E-2</v>
      </c>
      <c r="AM137" s="84">
        <v>3.9916934469621932</v>
      </c>
      <c r="AN137" s="105">
        <v>4.5608044485831202E-2</v>
      </c>
      <c r="AO137" s="84">
        <v>3.8931336716766074</v>
      </c>
      <c r="AP137" s="105">
        <v>7.207898090681028E-2</v>
      </c>
    </row>
    <row r="138" spans="1:42" s="2" customFormat="1" x14ac:dyDescent="0.25">
      <c r="A138" s="80" t="s">
        <v>388</v>
      </c>
      <c r="B138" s="80" t="s">
        <v>335</v>
      </c>
      <c r="C138" s="80" t="s">
        <v>386</v>
      </c>
      <c r="D138" s="81">
        <v>3090755.7677177992</v>
      </c>
      <c r="E138" s="81">
        <v>3273326.7642562045</v>
      </c>
      <c r="F138" s="105">
        <v>-5.5775365457560962E-2</v>
      </c>
      <c r="G138" s="81">
        <v>3645900.6462007761</v>
      </c>
      <c r="H138" s="105">
        <v>-0.15226549825527133</v>
      </c>
      <c r="I138" s="81">
        <v>2685228.0948403156</v>
      </c>
      <c r="J138" s="105">
        <v>0.15102168551591866</v>
      </c>
      <c r="K138" s="83">
        <v>1143898.9644758934</v>
      </c>
      <c r="L138" s="83">
        <v>1292520.9202716653</v>
      </c>
      <c r="M138" s="105">
        <v>-0.11498611238302756</v>
      </c>
      <c r="N138" s="83">
        <v>1408258.0709934426</v>
      </c>
      <c r="O138" s="105">
        <v>-0.18772064010331535</v>
      </c>
      <c r="P138" s="83">
        <v>1072760.5827256406</v>
      </c>
      <c r="Q138" s="105">
        <v>6.6313381471853061E-2</v>
      </c>
      <c r="R138" s="83">
        <v>812803.01847482589</v>
      </c>
      <c r="S138" s="83">
        <v>909466.88851374725</v>
      </c>
      <c r="T138" s="105">
        <v>-0.10628629943514455</v>
      </c>
      <c r="U138" s="83">
        <v>979418.35419349337</v>
      </c>
      <c r="V138" s="105">
        <v>-0.1701166156477307</v>
      </c>
      <c r="W138" s="83">
        <v>752458.37692574691</v>
      </c>
      <c r="X138" s="105">
        <v>8.0196650604946129E-2</v>
      </c>
      <c r="Y138" s="81">
        <v>2822963.634925358</v>
      </c>
      <c r="Z138" s="82">
        <v>267792.13279244094</v>
      </c>
      <c r="AA138" s="83">
        <v>686764.79365897737</v>
      </c>
      <c r="AB138" s="83">
        <v>126038.22481584849</v>
      </c>
      <c r="AC138" s="84">
        <v>2.7019482171958327</v>
      </c>
      <c r="AD138" s="84">
        <v>2.532513565481175</v>
      </c>
      <c r="AE138" s="105">
        <v>6.6903748917319317E-2</v>
      </c>
      <c r="AF138" s="84">
        <v>2.5889435475621378</v>
      </c>
      <c r="AG138" s="105">
        <v>4.3648950839466912E-2</v>
      </c>
      <c r="AH138" s="84">
        <v>2.5031010069532589</v>
      </c>
      <c r="AI138" s="105">
        <v>7.9440346070815557E-2</v>
      </c>
      <c r="AJ138" s="84">
        <v>3.8025889390979493</v>
      </c>
      <c r="AK138" s="84">
        <v>3.5991709050622855</v>
      </c>
      <c r="AL138" s="105">
        <v>5.6518025790204443E-2</v>
      </c>
      <c r="AM138" s="84">
        <v>3.7225161552164399</v>
      </c>
      <c r="AN138" s="105">
        <v>2.1510392579304656E-2</v>
      </c>
      <c r="AO138" s="84">
        <v>3.5686068189062046</v>
      </c>
      <c r="AP138" s="105">
        <v>6.5566797370930699E-2</v>
      </c>
    </row>
    <row r="139" spans="1:42" s="2" customFormat="1" x14ac:dyDescent="0.25">
      <c r="A139" s="80" t="s">
        <v>388</v>
      </c>
      <c r="B139" s="80" t="s">
        <v>336</v>
      </c>
      <c r="C139" s="80" t="s">
        <v>386</v>
      </c>
      <c r="D139" s="81">
        <v>3621074.0451265299</v>
      </c>
      <c r="E139" s="81">
        <v>3775331.1802355028</v>
      </c>
      <c r="F139" s="105">
        <v>-4.0859232672496415E-2</v>
      </c>
      <c r="G139" s="81">
        <v>4069295.8215006748</v>
      </c>
      <c r="H139" s="105">
        <v>-0.11014725791275841</v>
      </c>
      <c r="I139" s="81">
        <v>3163121.0281918347</v>
      </c>
      <c r="J139" s="105">
        <v>0.14477884749053668</v>
      </c>
      <c r="K139" s="83">
        <v>1160297.8897318458</v>
      </c>
      <c r="L139" s="83">
        <v>1305956.0405825556</v>
      </c>
      <c r="M139" s="105">
        <v>-0.11153373185956179</v>
      </c>
      <c r="N139" s="83">
        <v>1436499.6799066893</v>
      </c>
      <c r="O139" s="105">
        <v>-0.19227417453569132</v>
      </c>
      <c r="P139" s="83">
        <v>1215388.2639117509</v>
      </c>
      <c r="Q139" s="105">
        <v>-4.5327386988743501E-2</v>
      </c>
      <c r="R139" s="83">
        <v>696125.84938497713</v>
      </c>
      <c r="S139" s="83">
        <v>797165.08720566356</v>
      </c>
      <c r="T139" s="105">
        <v>-0.12674819738388635</v>
      </c>
      <c r="U139" s="83">
        <v>860479.18232212216</v>
      </c>
      <c r="V139" s="105">
        <v>-0.19100210244902707</v>
      </c>
      <c r="W139" s="83">
        <v>702079.87941138458</v>
      </c>
      <c r="X139" s="105">
        <v>-8.4805592654203892E-3</v>
      </c>
      <c r="Y139" s="81">
        <v>3574957.8751852023</v>
      </c>
      <c r="Z139" s="82">
        <v>46116.169941327753</v>
      </c>
      <c r="AA139" s="83">
        <v>679706.29069717973</v>
      </c>
      <c r="AB139" s="83">
        <v>16419.558687797406</v>
      </c>
      <c r="AC139" s="84">
        <v>3.1208141264166129</v>
      </c>
      <c r="AD139" s="84">
        <v>2.8908562485391305</v>
      </c>
      <c r="AE139" s="105">
        <v>7.9546631899697434E-2</v>
      </c>
      <c r="AF139" s="84">
        <v>2.8327857488732637</v>
      </c>
      <c r="AG139" s="105">
        <v>0.10167672498984862</v>
      </c>
      <c r="AH139" s="84">
        <v>2.602560121825817</v>
      </c>
      <c r="AI139" s="105">
        <v>0.19913238516358142</v>
      </c>
      <c r="AJ139" s="84">
        <v>5.201752022749516</v>
      </c>
      <c r="AK139" s="84">
        <v>4.7359464693434212</v>
      </c>
      <c r="AL139" s="105">
        <v>9.8355324837671315E-2</v>
      </c>
      <c r="AM139" s="84">
        <v>4.7291043236154966</v>
      </c>
      <c r="AN139" s="105">
        <v>9.9944443342850728E-2</v>
      </c>
      <c r="AO139" s="84">
        <v>4.5053577533709666</v>
      </c>
      <c r="AP139" s="105">
        <v>0.15457024891253049</v>
      </c>
    </row>
    <row r="140" spans="1:42" s="2" customFormat="1" x14ac:dyDescent="0.25">
      <c r="A140" s="80" t="s">
        <v>388</v>
      </c>
      <c r="B140" s="80" t="s">
        <v>337</v>
      </c>
      <c r="C140" s="80" t="s">
        <v>386</v>
      </c>
      <c r="D140" s="81">
        <v>126233.32448156594</v>
      </c>
      <c r="E140" s="81">
        <v>139984.12299793481</v>
      </c>
      <c r="F140" s="105">
        <v>-9.8231129515821858E-2</v>
      </c>
      <c r="G140" s="81">
        <v>137810.52346952437</v>
      </c>
      <c r="H140" s="105">
        <v>-8.4008090938850755E-2</v>
      </c>
      <c r="I140" s="81">
        <v>116293.42490240216</v>
      </c>
      <c r="J140" s="105">
        <v>8.5472584434637872E-2</v>
      </c>
      <c r="K140" s="83">
        <v>45075.971570990674</v>
      </c>
      <c r="L140" s="83">
        <v>50995.329358021321</v>
      </c>
      <c r="M140" s="105">
        <v>-0.11607646938551561</v>
      </c>
      <c r="N140" s="83">
        <v>50261.320001443048</v>
      </c>
      <c r="O140" s="105">
        <v>-0.10316777255956465</v>
      </c>
      <c r="P140" s="83">
        <v>44067.639003510623</v>
      </c>
      <c r="Q140" s="105">
        <v>2.2881474712083454E-2</v>
      </c>
      <c r="R140" s="83">
        <v>28149.820920636303</v>
      </c>
      <c r="S140" s="83">
        <v>32224.558504431658</v>
      </c>
      <c r="T140" s="105">
        <v>-0.12644820512389579</v>
      </c>
      <c r="U140" s="83">
        <v>31836.251873031353</v>
      </c>
      <c r="V140" s="105">
        <v>-0.11579349752279867</v>
      </c>
      <c r="W140" s="83">
        <v>26553.719117052558</v>
      </c>
      <c r="X140" s="105">
        <v>6.0108408790041847E-2</v>
      </c>
      <c r="Y140" s="81">
        <v>125212.56836028454</v>
      </c>
      <c r="Z140" s="82">
        <v>1020.7561212814011</v>
      </c>
      <c r="AA140" s="83">
        <v>26579.338337005964</v>
      </c>
      <c r="AB140" s="83">
        <v>1570.4825836303376</v>
      </c>
      <c r="AC140" s="84">
        <v>2.800457096809541</v>
      </c>
      <c r="AD140" s="84">
        <v>2.7450381193766322</v>
      </c>
      <c r="AE140" s="105">
        <v>2.0188782458690897E-2</v>
      </c>
      <c r="AF140" s="84">
        <v>2.7418803060796595</v>
      </c>
      <c r="AG140" s="105">
        <v>2.1363730065093407E-2</v>
      </c>
      <c r="AH140" s="84">
        <v>2.638975618665155</v>
      </c>
      <c r="AI140" s="105">
        <v>6.1190970087880742E-2</v>
      </c>
      <c r="AJ140" s="84">
        <v>4.4843384559162782</v>
      </c>
      <c r="AK140" s="84">
        <v>4.3440198871517079</v>
      </c>
      <c r="AL140" s="105">
        <v>3.2301548429736704E-2</v>
      </c>
      <c r="AM140" s="84">
        <v>4.3287295256720952</v>
      </c>
      <c r="AN140" s="105">
        <v>3.5947944846478376E-2</v>
      </c>
      <c r="AO140" s="84">
        <v>4.3795531763277395</v>
      </c>
      <c r="AP140" s="105">
        <v>2.3926020616651413E-2</v>
      </c>
    </row>
    <row r="141" spans="1:42" s="2" customFormat="1" x14ac:dyDescent="0.25">
      <c r="A141" s="80" t="s">
        <v>388</v>
      </c>
      <c r="B141" s="80" t="s">
        <v>338</v>
      </c>
      <c r="C141" s="80" t="s">
        <v>386</v>
      </c>
      <c r="D141" s="81">
        <v>382474.92712513567</v>
      </c>
      <c r="E141" s="81">
        <v>388433.57694288495</v>
      </c>
      <c r="F141" s="105">
        <v>-1.5340202730788725E-2</v>
      </c>
      <c r="G141" s="81">
        <v>468022.25642542599</v>
      </c>
      <c r="H141" s="105">
        <v>-0.18278474607953032</v>
      </c>
      <c r="I141" s="81">
        <v>337671.95196436287</v>
      </c>
      <c r="J141" s="105">
        <v>0.13268195626002482</v>
      </c>
      <c r="K141" s="83">
        <v>138045.62193309085</v>
      </c>
      <c r="L141" s="83">
        <v>149781.13669817022</v>
      </c>
      <c r="M141" s="105">
        <v>-7.8351086283502153E-2</v>
      </c>
      <c r="N141" s="83">
        <v>176316.5417613638</v>
      </c>
      <c r="O141" s="105">
        <v>-0.21705802215693892</v>
      </c>
      <c r="P141" s="83">
        <v>136721.60261607499</v>
      </c>
      <c r="Q141" s="105">
        <v>9.6840535195729851E-3</v>
      </c>
      <c r="R141" s="83">
        <v>94670.541780733009</v>
      </c>
      <c r="S141" s="83">
        <v>101606.44974143011</v>
      </c>
      <c r="T141" s="105">
        <v>-6.8262477218205414E-2</v>
      </c>
      <c r="U141" s="83">
        <v>117269.6806816227</v>
      </c>
      <c r="V141" s="105">
        <v>-0.1927108419630173</v>
      </c>
      <c r="W141" s="83">
        <v>90208.461423401663</v>
      </c>
      <c r="X141" s="105">
        <v>4.9464100007073214E-2</v>
      </c>
      <c r="Y141" s="80"/>
      <c r="Z141" s="80"/>
      <c r="AA141" s="80"/>
      <c r="AB141" s="80"/>
      <c r="AC141" s="84">
        <v>2.7706414862654385</v>
      </c>
      <c r="AD141" s="84">
        <v>2.5933410942502895</v>
      </c>
      <c r="AE141" s="105">
        <v>6.8367555817567802E-2</v>
      </c>
      <c r="AF141" s="84">
        <v>2.6544432629518804</v>
      </c>
      <c r="AG141" s="105">
        <v>4.3774988501483203E-2</v>
      </c>
      <c r="AH141" s="84">
        <v>2.4697776028311509</v>
      </c>
      <c r="AI141" s="105">
        <v>0.12181820868785995</v>
      </c>
      <c r="AJ141" s="84">
        <v>4.0400627262806639</v>
      </c>
      <c r="AK141" s="84">
        <v>3.8229224417483101</v>
      </c>
      <c r="AL141" s="105">
        <v>5.67995526566452E-2</v>
      </c>
      <c r="AM141" s="84">
        <v>3.9909911385882166</v>
      </c>
      <c r="AN141" s="105">
        <v>1.2295589237967074E-2</v>
      </c>
      <c r="AO141" s="84">
        <v>3.7432403417177098</v>
      </c>
      <c r="AP141" s="105">
        <v>7.9295572142382739E-2</v>
      </c>
    </row>
    <row r="142" spans="1:42" s="2" customFormat="1" x14ac:dyDescent="0.25">
      <c r="A142" s="80" t="s">
        <v>388</v>
      </c>
      <c r="B142" s="80" t="s">
        <v>339</v>
      </c>
      <c r="C142" s="80" t="s">
        <v>386</v>
      </c>
      <c r="D142" s="81">
        <v>652052.57196278335</v>
      </c>
      <c r="E142" s="81">
        <v>663492.83086072444</v>
      </c>
      <c r="F142" s="105">
        <v>-1.724247552622396E-2</v>
      </c>
      <c r="G142" s="81">
        <v>754986.30851681833</v>
      </c>
      <c r="H142" s="105">
        <v>-0.13633854732577844</v>
      </c>
      <c r="I142" s="81">
        <v>569870.73757553811</v>
      </c>
      <c r="J142" s="105">
        <v>0.14421136052165126</v>
      </c>
      <c r="K142" s="83">
        <v>235275.85184679134</v>
      </c>
      <c r="L142" s="83">
        <v>260815.34264165245</v>
      </c>
      <c r="M142" s="105">
        <v>-9.7921734726898801E-2</v>
      </c>
      <c r="N142" s="83">
        <v>299258.52925992047</v>
      </c>
      <c r="O142" s="105">
        <v>-0.21380402280048996</v>
      </c>
      <c r="P142" s="83">
        <v>232926.49788139825</v>
      </c>
      <c r="Q142" s="105">
        <v>1.0086246033670842E-2</v>
      </c>
      <c r="R142" s="83">
        <v>136959.05680876889</v>
      </c>
      <c r="S142" s="83">
        <v>154996.79621930161</v>
      </c>
      <c r="T142" s="105">
        <v>-0.11637491774353528</v>
      </c>
      <c r="U142" s="83">
        <v>180061.07072629617</v>
      </c>
      <c r="V142" s="105">
        <v>-0.2393744174888584</v>
      </c>
      <c r="W142" s="83">
        <v>133327.38623954132</v>
      </c>
      <c r="X142" s="105">
        <v>2.7238744204455993E-2</v>
      </c>
      <c r="Y142" s="81">
        <v>624685.06824443466</v>
      </c>
      <c r="Z142" s="82">
        <v>27367.503718348682</v>
      </c>
      <c r="AA142" s="83">
        <v>128594.48804135647</v>
      </c>
      <c r="AB142" s="83">
        <v>8364.5687674124147</v>
      </c>
      <c r="AC142" s="84">
        <v>2.7714385766516818</v>
      </c>
      <c r="AD142" s="84">
        <v>2.5439179464696262</v>
      </c>
      <c r="AE142" s="105">
        <v>8.9437094658576535E-2</v>
      </c>
      <c r="AF142" s="84">
        <v>2.5228564425011801</v>
      </c>
      <c r="AG142" s="105">
        <v>9.8532017106790007E-2</v>
      </c>
      <c r="AH142" s="84">
        <v>2.4465689509731328</v>
      </c>
      <c r="AI142" s="105">
        <v>0.13278580419706987</v>
      </c>
      <c r="AJ142" s="84">
        <v>4.7609306544306991</v>
      </c>
      <c r="AK142" s="84">
        <v>4.2806873886732655</v>
      </c>
      <c r="AL142" s="105">
        <v>0.11218835251276729</v>
      </c>
      <c r="AM142" s="84">
        <v>4.1929457904004339</v>
      </c>
      <c r="AN142" s="105">
        <v>0.13546200986682005</v>
      </c>
      <c r="AO142" s="84">
        <v>4.2742211757731869</v>
      </c>
      <c r="AP142" s="105">
        <v>0.11387091557550684</v>
      </c>
    </row>
    <row r="143" spans="1:42" s="2" customFormat="1" x14ac:dyDescent="0.25">
      <c r="A143" s="80" t="s">
        <v>388</v>
      </c>
      <c r="B143" s="80" t="s">
        <v>340</v>
      </c>
      <c r="C143" s="80" t="s">
        <v>386</v>
      </c>
      <c r="D143" s="81">
        <v>214525.84844212414</v>
      </c>
      <c r="E143" s="81">
        <v>222892.4306376481</v>
      </c>
      <c r="F143" s="105">
        <v>-3.7536412392241987E-2</v>
      </c>
      <c r="G143" s="81">
        <v>244335.08261194231</v>
      </c>
      <c r="H143" s="105">
        <v>-0.12200144920310838</v>
      </c>
      <c r="I143" s="81">
        <v>192317.90105335234</v>
      </c>
      <c r="J143" s="105">
        <v>0.11547519636568274</v>
      </c>
      <c r="K143" s="83">
        <v>79501.677067148761</v>
      </c>
      <c r="L143" s="83">
        <v>87726.062846474495</v>
      </c>
      <c r="M143" s="105">
        <v>-9.3750768157906145E-2</v>
      </c>
      <c r="N143" s="83">
        <v>99489.569514405652</v>
      </c>
      <c r="O143" s="105">
        <v>-0.20090440178618657</v>
      </c>
      <c r="P143" s="83">
        <v>77249.296270867548</v>
      </c>
      <c r="Q143" s="105">
        <v>2.9157298577626486E-2</v>
      </c>
      <c r="R143" s="83">
        <v>55069.14856595522</v>
      </c>
      <c r="S143" s="83">
        <v>62131.856551123507</v>
      </c>
      <c r="T143" s="105">
        <v>-0.11367289466647322</v>
      </c>
      <c r="U143" s="83">
        <v>66935.801089853136</v>
      </c>
      <c r="V143" s="105">
        <v>-0.1772840890925976</v>
      </c>
      <c r="W143" s="83">
        <v>51548.269414604467</v>
      </c>
      <c r="X143" s="105">
        <v>6.8302567502939879E-2</v>
      </c>
      <c r="Y143" s="80"/>
      <c r="Z143" s="80"/>
      <c r="AA143" s="80"/>
      <c r="AB143" s="80"/>
      <c r="AC143" s="84">
        <v>2.6983814223306406</v>
      </c>
      <c r="AD143" s="84">
        <v>2.540777773507541</v>
      </c>
      <c r="AE143" s="105">
        <v>6.2029686526078182E-2</v>
      </c>
      <c r="AF143" s="84">
        <v>2.4558864190940506</v>
      </c>
      <c r="AG143" s="105">
        <v>9.874031687753855E-2</v>
      </c>
      <c r="AH143" s="84">
        <v>2.4895747966299564</v>
      </c>
      <c r="AI143" s="105">
        <v>8.3872405032111449E-2</v>
      </c>
      <c r="AJ143" s="84">
        <v>3.8955722764660292</v>
      </c>
      <c r="AK143" s="84">
        <v>3.5874097928209681</v>
      </c>
      <c r="AL143" s="105">
        <v>8.5901110116203605E-2</v>
      </c>
      <c r="AM143" s="84">
        <v>3.6502899589406916</v>
      </c>
      <c r="AN143" s="105">
        <v>6.7195296889926551E-2</v>
      </c>
      <c r="AO143" s="84">
        <v>3.7308313787710889</v>
      </c>
      <c r="AP143" s="105">
        <v>4.4156618450337151E-2</v>
      </c>
    </row>
    <row r="144" spans="1:42" s="2" customFormat="1" x14ac:dyDescent="0.25">
      <c r="A144" s="80" t="s">
        <v>388</v>
      </c>
      <c r="B144" s="80" t="s">
        <v>341</v>
      </c>
      <c r="C144" s="80" t="s">
        <v>386</v>
      </c>
      <c r="D144" s="81">
        <v>72017.02337687253</v>
      </c>
      <c r="E144" s="81">
        <v>77551.401963858603</v>
      </c>
      <c r="F144" s="105">
        <v>-7.1364004348564422E-2</v>
      </c>
      <c r="G144" s="81">
        <v>81302.623161176438</v>
      </c>
      <c r="H144" s="105">
        <v>-0.11421033446726427</v>
      </c>
      <c r="I144" s="81">
        <v>61419.258308728931</v>
      </c>
      <c r="J144" s="105">
        <v>0.17254791672789446</v>
      </c>
      <c r="K144" s="83">
        <v>23383.224387146372</v>
      </c>
      <c r="L144" s="83">
        <v>26179.593592771656</v>
      </c>
      <c r="M144" s="105">
        <v>-0.10681484400114516</v>
      </c>
      <c r="N144" s="83">
        <v>27214.607616030837</v>
      </c>
      <c r="O144" s="105">
        <v>-0.14078407019278785</v>
      </c>
      <c r="P144" s="83">
        <v>22932.865542171436</v>
      </c>
      <c r="Q144" s="105">
        <v>1.9638140909463243E-2</v>
      </c>
      <c r="R144" s="83">
        <v>13504.916469692902</v>
      </c>
      <c r="S144" s="83">
        <v>15469.614864720144</v>
      </c>
      <c r="T144" s="105">
        <v>-0.12700370450126169</v>
      </c>
      <c r="U144" s="83">
        <v>16207.518008665911</v>
      </c>
      <c r="V144" s="105">
        <v>-0.16674987111092332</v>
      </c>
      <c r="W144" s="83">
        <v>13067.951814564916</v>
      </c>
      <c r="X144" s="105">
        <v>3.3437883864934799E-2</v>
      </c>
      <c r="Y144" s="80"/>
      <c r="Z144" s="80"/>
      <c r="AA144" s="80"/>
      <c r="AB144" s="80"/>
      <c r="AC144" s="84">
        <v>3.0798585423685148</v>
      </c>
      <c r="AD144" s="84">
        <v>2.962284410147261</v>
      </c>
      <c r="AE144" s="105">
        <v>3.969035917635233E-2</v>
      </c>
      <c r="AF144" s="84">
        <v>2.9874626269931928</v>
      </c>
      <c r="AG144" s="105">
        <v>3.0927889956004637E-2</v>
      </c>
      <c r="AH144" s="84">
        <v>2.6782199632132562</v>
      </c>
      <c r="AI144" s="105">
        <v>0.14996474698567455</v>
      </c>
      <c r="AJ144" s="84">
        <v>5.3326522632324123</v>
      </c>
      <c r="AK144" s="84">
        <v>5.0131436782386603</v>
      </c>
      <c r="AL144" s="105">
        <v>6.3734176696489481E-2</v>
      </c>
      <c r="AM144" s="84">
        <v>5.0163524802320243</v>
      </c>
      <c r="AN144" s="105">
        <v>6.30537395940243E-2</v>
      </c>
      <c r="AO144" s="84">
        <v>4.6999911830309902</v>
      </c>
      <c r="AP144" s="105">
        <v>0.13460899298824291</v>
      </c>
    </row>
    <row r="145" spans="1:42" s="2" customFormat="1" x14ac:dyDescent="0.25">
      <c r="A145" s="80" t="s">
        <v>388</v>
      </c>
      <c r="B145" s="80" t="s">
        <v>342</v>
      </c>
      <c r="C145" s="80" t="s">
        <v>386</v>
      </c>
      <c r="D145" s="81">
        <v>353419.19951208116</v>
      </c>
      <c r="E145" s="81">
        <v>386011.23743635893</v>
      </c>
      <c r="F145" s="105">
        <v>-8.4432873355535842E-2</v>
      </c>
      <c r="G145" s="81">
        <v>466928.32353272557</v>
      </c>
      <c r="H145" s="105">
        <v>-0.24309753403230613</v>
      </c>
      <c r="I145" s="81">
        <v>371325.97870447877</v>
      </c>
      <c r="J145" s="105">
        <v>-4.8223879338775769E-2</v>
      </c>
      <c r="K145" s="83">
        <v>118799.56047559195</v>
      </c>
      <c r="L145" s="83">
        <v>146997.10434655478</v>
      </c>
      <c r="M145" s="105">
        <v>-0.19182380494030263</v>
      </c>
      <c r="N145" s="83">
        <v>184442.07525255537</v>
      </c>
      <c r="O145" s="105">
        <v>-0.35589772391727614</v>
      </c>
      <c r="P145" s="83">
        <v>154039.53293671086</v>
      </c>
      <c r="Q145" s="105">
        <v>-0.22877226247886454</v>
      </c>
      <c r="R145" s="83">
        <v>73669.805275114195</v>
      </c>
      <c r="S145" s="83">
        <v>92062.04208897223</v>
      </c>
      <c r="T145" s="105">
        <v>-0.1997808911959946</v>
      </c>
      <c r="U145" s="83">
        <v>116897.51424485413</v>
      </c>
      <c r="V145" s="105">
        <v>-0.36979151566212909</v>
      </c>
      <c r="W145" s="83">
        <v>90687.295262492014</v>
      </c>
      <c r="X145" s="105">
        <v>-0.18765020985708239</v>
      </c>
      <c r="Y145" s="80"/>
      <c r="Z145" s="80"/>
      <c r="AA145" s="80"/>
      <c r="AB145" s="80"/>
      <c r="AC145" s="84">
        <v>2.9749200931151019</v>
      </c>
      <c r="AD145" s="84">
        <v>2.6259785126536475</v>
      </c>
      <c r="AE145" s="105">
        <v>0.13288059242679642</v>
      </c>
      <c r="AF145" s="84">
        <v>2.5315716215693387</v>
      </c>
      <c r="AG145" s="105">
        <v>0.17512776165144733</v>
      </c>
      <c r="AH145" s="84">
        <v>2.4105888379773446</v>
      </c>
      <c r="AI145" s="105">
        <v>0.23410514735946067</v>
      </c>
      <c r="AJ145" s="84">
        <v>4.7973413013956598</v>
      </c>
      <c r="AK145" s="84">
        <v>4.1929467202487549</v>
      </c>
      <c r="AL145" s="105">
        <v>0.14414554285370171</v>
      </c>
      <c r="AM145" s="84">
        <v>3.99433920001665</v>
      </c>
      <c r="AN145" s="105">
        <v>0.2010350301185394</v>
      </c>
      <c r="AO145" s="84">
        <v>4.0945755150121679</v>
      </c>
      <c r="AP145" s="105">
        <v>0.17163336805168278</v>
      </c>
    </row>
    <row r="146" spans="1:42" s="2" customFormat="1" x14ac:dyDescent="0.25">
      <c r="A146" s="80" t="s">
        <v>388</v>
      </c>
      <c r="B146" s="80" t="s">
        <v>343</v>
      </c>
      <c r="C146" s="80" t="s">
        <v>386</v>
      </c>
      <c r="D146" s="81">
        <v>264862.95687924861</v>
      </c>
      <c r="E146" s="81">
        <v>271097.65539626835</v>
      </c>
      <c r="F146" s="105">
        <v>-2.2997980221947593E-2</v>
      </c>
      <c r="G146" s="81">
        <v>279576.67046793579</v>
      </c>
      <c r="H146" s="105">
        <v>-5.2628545736882852E-2</v>
      </c>
      <c r="I146" s="81">
        <v>219758.6705396247</v>
      </c>
      <c r="J146" s="105">
        <v>0.20524462688488623</v>
      </c>
      <c r="K146" s="83">
        <v>80768.340615701862</v>
      </c>
      <c r="L146" s="83">
        <v>92386.298496280433</v>
      </c>
      <c r="M146" s="105">
        <v>-0.12575412230685185</v>
      </c>
      <c r="N146" s="83">
        <v>99693.491583077121</v>
      </c>
      <c r="O146" s="105">
        <v>-0.18983336491534605</v>
      </c>
      <c r="P146" s="83">
        <v>83390.639704109897</v>
      </c>
      <c r="Q146" s="105">
        <v>-3.1445964411744354E-2</v>
      </c>
      <c r="R146" s="83">
        <v>57255.412372652136</v>
      </c>
      <c r="S146" s="83">
        <v>64643.606099764263</v>
      </c>
      <c r="T146" s="105">
        <v>-0.11429117545995118</v>
      </c>
      <c r="U146" s="83">
        <v>69334.76219855262</v>
      </c>
      <c r="V146" s="105">
        <v>-0.174217801328994</v>
      </c>
      <c r="W146" s="83">
        <v>55554.536030641393</v>
      </c>
      <c r="X146" s="105">
        <v>3.0616336010305539E-2</v>
      </c>
      <c r="Y146" s="80"/>
      <c r="Z146" s="80"/>
      <c r="AA146" s="80"/>
      <c r="AB146" s="80"/>
      <c r="AC146" s="84">
        <v>3.279291797506084</v>
      </c>
      <c r="AD146" s="84">
        <v>2.9343924349040029</v>
      </c>
      <c r="AE146" s="105">
        <v>0.11753689060112517</v>
      </c>
      <c r="AF146" s="84">
        <v>2.804362311204212</v>
      </c>
      <c r="AG146" s="105">
        <v>0.16935382578934108</v>
      </c>
      <c r="AH146" s="84">
        <v>2.6352918183549314</v>
      </c>
      <c r="AI146" s="105">
        <v>0.24437520530578907</v>
      </c>
      <c r="AJ146" s="84">
        <v>4.6259898567381477</v>
      </c>
      <c r="AK146" s="84">
        <v>4.1937272957496248</v>
      </c>
      <c r="AL146" s="105">
        <v>0.10307359790099474</v>
      </c>
      <c r="AM146" s="84">
        <v>4.032272724428152</v>
      </c>
      <c r="AN146" s="105">
        <v>0.14724131349379285</v>
      </c>
      <c r="AO146" s="84">
        <v>3.9557286630639066</v>
      </c>
      <c r="AP146" s="105">
        <v>0.16944063932713999</v>
      </c>
    </row>
    <row r="147" spans="1:42" s="2" customFormat="1" x14ac:dyDescent="0.25">
      <c r="A147" s="80" t="s">
        <v>388</v>
      </c>
      <c r="B147" s="80" t="s">
        <v>344</v>
      </c>
      <c r="C147" s="80" t="s">
        <v>386</v>
      </c>
      <c r="D147" s="81">
        <v>221044.72502153754</v>
      </c>
      <c r="E147" s="81">
        <v>210450.53612545133</v>
      </c>
      <c r="F147" s="105">
        <v>5.0340517497047037E-2</v>
      </c>
      <c r="G147" s="81">
        <v>229797.28382077458</v>
      </c>
      <c r="H147" s="105">
        <v>-3.8088173427077626E-2</v>
      </c>
      <c r="I147" s="81">
        <v>171453.74774986744</v>
      </c>
      <c r="J147" s="105">
        <v>0.28923822268392751</v>
      </c>
      <c r="K147" s="83">
        <v>85976.384312054259</v>
      </c>
      <c r="L147" s="83">
        <v>98046.240182778492</v>
      </c>
      <c r="M147" s="105">
        <v>-0.12310370951730044</v>
      </c>
      <c r="N147" s="83">
        <v>102551.75532990899</v>
      </c>
      <c r="O147" s="105">
        <v>-0.16162932525661569</v>
      </c>
      <c r="P147" s="83">
        <v>78681.703465488274</v>
      </c>
      <c r="Q147" s="105">
        <v>9.2711272446784412E-2</v>
      </c>
      <c r="R147" s="83">
        <v>50398.968727852611</v>
      </c>
      <c r="S147" s="83">
        <v>57918.93297532283</v>
      </c>
      <c r="T147" s="105">
        <v>-0.12983602875892422</v>
      </c>
      <c r="U147" s="83">
        <v>61564.121271533746</v>
      </c>
      <c r="V147" s="105">
        <v>-0.18135810782446304</v>
      </c>
      <c r="W147" s="83">
        <v>46105.532069809706</v>
      </c>
      <c r="X147" s="105">
        <v>9.3121941452537396E-2</v>
      </c>
      <c r="Y147" s="80"/>
      <c r="Z147" s="80"/>
      <c r="AA147" s="80"/>
      <c r="AB147" s="80"/>
      <c r="AC147" s="84">
        <v>2.5709934976940652</v>
      </c>
      <c r="AD147" s="84">
        <v>2.1464416762246872</v>
      </c>
      <c r="AE147" s="105">
        <v>0.19779331820285451</v>
      </c>
      <c r="AF147" s="84">
        <v>2.2407932763463356</v>
      </c>
      <c r="AG147" s="105">
        <v>0.14735862733671198</v>
      </c>
      <c r="AH147" s="84">
        <v>2.1790802715026532</v>
      </c>
      <c r="AI147" s="105">
        <v>0.1798525879549889</v>
      </c>
      <c r="AJ147" s="84">
        <v>4.3858977792809251</v>
      </c>
      <c r="AK147" s="84">
        <v>3.6335361394712971</v>
      </c>
      <c r="AL147" s="105">
        <v>0.20706045321434494</v>
      </c>
      <c r="AM147" s="84">
        <v>3.7326494567710027</v>
      </c>
      <c r="AN147" s="105">
        <v>0.17500928765891316</v>
      </c>
      <c r="AO147" s="84">
        <v>3.7187239806768613</v>
      </c>
      <c r="AP147" s="105">
        <v>0.17940933558683442</v>
      </c>
    </row>
    <row r="148" spans="1:42" s="2" customFormat="1" x14ac:dyDescent="0.25">
      <c r="A148" s="80" t="s">
        <v>388</v>
      </c>
      <c r="B148" s="80" t="s">
        <v>345</v>
      </c>
      <c r="C148" s="80" t="s">
        <v>386</v>
      </c>
      <c r="D148" s="81">
        <v>674299.9602023745</v>
      </c>
      <c r="E148" s="81">
        <v>726076.37191860075</v>
      </c>
      <c r="F148" s="105">
        <v>-7.13098700339347E-2</v>
      </c>
      <c r="G148" s="81">
        <v>767810.33570621489</v>
      </c>
      <c r="H148" s="105">
        <v>-0.12178837813876472</v>
      </c>
      <c r="I148" s="81">
        <v>569573.76055559749</v>
      </c>
      <c r="J148" s="105">
        <v>0.18386766894707474</v>
      </c>
      <c r="K148" s="83">
        <v>209537.75716991193</v>
      </c>
      <c r="L148" s="83">
        <v>240867.17320272545</v>
      </c>
      <c r="M148" s="105">
        <v>-0.13006926438433836</v>
      </c>
      <c r="N148" s="83">
        <v>249899.35706523809</v>
      </c>
      <c r="O148" s="105">
        <v>-0.16151141951433456</v>
      </c>
      <c r="P148" s="83">
        <v>201948.30852540064</v>
      </c>
      <c r="Q148" s="105">
        <v>3.7581144897565213E-2</v>
      </c>
      <c r="R148" s="83">
        <v>130814.81377108955</v>
      </c>
      <c r="S148" s="83">
        <v>147168.5297859275</v>
      </c>
      <c r="T148" s="105">
        <v>-0.11112237132915706</v>
      </c>
      <c r="U148" s="83">
        <v>153799.39403696283</v>
      </c>
      <c r="V148" s="105">
        <v>-0.14944519391506417</v>
      </c>
      <c r="W148" s="83">
        <v>119357.8705239345</v>
      </c>
      <c r="X148" s="105">
        <v>9.5988167322888229E-2</v>
      </c>
      <c r="Y148" s="81">
        <v>650769.28182340949</v>
      </c>
      <c r="Z148" s="82">
        <v>23530.678378965033</v>
      </c>
      <c r="AA148" s="83">
        <v>124674.30545816739</v>
      </c>
      <c r="AB148" s="83">
        <v>6140.5083129221593</v>
      </c>
      <c r="AC148" s="84">
        <v>3.2180355908629483</v>
      </c>
      <c r="AD148" s="84">
        <v>3.0144264254203699</v>
      </c>
      <c r="AE148" s="105">
        <v>6.7544911272526612E-2</v>
      </c>
      <c r="AF148" s="84">
        <v>3.072478235731404</v>
      </c>
      <c r="AG148" s="105">
        <v>4.7374576470155007E-2</v>
      </c>
      <c r="AH148" s="84">
        <v>2.820393816192611</v>
      </c>
      <c r="AI148" s="105">
        <v>0.14098803237596572</v>
      </c>
      <c r="AJ148" s="84">
        <v>5.1546146859354911</v>
      </c>
      <c r="AK148" s="84">
        <v>4.9336388219326315</v>
      </c>
      <c r="AL148" s="105">
        <v>4.4789631340767216E-2</v>
      </c>
      <c r="AM148" s="84">
        <v>4.9922845308589832</v>
      </c>
      <c r="AN148" s="105">
        <v>3.2516206572980939E-2</v>
      </c>
      <c r="AO148" s="84">
        <v>4.7719832639053532</v>
      </c>
      <c r="AP148" s="105">
        <v>8.0182892702979722E-2</v>
      </c>
    </row>
    <row r="149" spans="1:42" s="2" customFormat="1" x14ac:dyDescent="0.25">
      <c r="A149" s="80" t="s">
        <v>388</v>
      </c>
      <c r="B149" s="80" t="s">
        <v>346</v>
      </c>
      <c r="C149" s="80" t="s">
        <v>386</v>
      </c>
      <c r="D149" s="81">
        <v>236472.14594388127</v>
      </c>
      <c r="E149" s="81">
        <v>246893.68202064396</v>
      </c>
      <c r="F149" s="105">
        <v>-4.2210622772806676E-2</v>
      </c>
      <c r="G149" s="81">
        <v>271862.43803285243</v>
      </c>
      <c r="H149" s="105">
        <v>-0.13017720412223521</v>
      </c>
      <c r="I149" s="81">
        <v>206120.12321316241</v>
      </c>
      <c r="J149" s="105">
        <v>0.14725404903493985</v>
      </c>
      <c r="K149" s="83">
        <v>78254.903023274921</v>
      </c>
      <c r="L149" s="83">
        <v>89298.499734552053</v>
      </c>
      <c r="M149" s="105">
        <v>-0.123670573907795</v>
      </c>
      <c r="N149" s="83">
        <v>100377.96448908775</v>
      </c>
      <c r="O149" s="105">
        <v>-0.22039759003299839</v>
      </c>
      <c r="P149" s="83">
        <v>84179.743162575163</v>
      </c>
      <c r="Q149" s="105">
        <v>-7.0383205230950652E-2</v>
      </c>
      <c r="R149" s="83">
        <v>49664.118329001256</v>
      </c>
      <c r="S149" s="83">
        <v>54698.443305299515</v>
      </c>
      <c r="T149" s="105">
        <v>-9.2037810805677966E-2</v>
      </c>
      <c r="U149" s="83">
        <v>59990.254133760973</v>
      </c>
      <c r="V149" s="105">
        <v>-0.1721302227147665</v>
      </c>
      <c r="W149" s="83">
        <v>49470.20628154603</v>
      </c>
      <c r="X149" s="105">
        <v>3.9197743860542771E-3</v>
      </c>
      <c r="Y149" s="80"/>
      <c r="Z149" s="80"/>
      <c r="AA149" s="80"/>
      <c r="AB149" s="80"/>
      <c r="AC149" s="84">
        <v>3.0218189124015487</v>
      </c>
      <c r="AD149" s="84">
        <v>2.7648133255828258</v>
      </c>
      <c r="AE149" s="105">
        <v>9.2955855080937802E-2</v>
      </c>
      <c r="AF149" s="84">
        <v>2.7083876368344471</v>
      </c>
      <c r="AG149" s="105">
        <v>0.11572615060872116</v>
      </c>
      <c r="AH149" s="84">
        <v>2.4485715383460542</v>
      </c>
      <c r="AI149" s="105">
        <v>0.23411501974849711</v>
      </c>
      <c r="AJ149" s="84">
        <v>4.7614284497585428</v>
      </c>
      <c r="AK149" s="84">
        <v>4.5137241044065215</v>
      </c>
      <c r="AL149" s="105">
        <v>5.4878042969041918E-2</v>
      </c>
      <c r="AM149" s="84">
        <v>4.531776735379009</v>
      </c>
      <c r="AN149" s="105">
        <v>5.0675866837541189E-2</v>
      </c>
      <c r="AO149" s="84">
        <v>4.1665507121617118</v>
      </c>
      <c r="AP149" s="105">
        <v>0.14277463031001811</v>
      </c>
    </row>
    <row r="150" spans="1:42" s="2" customFormat="1" x14ac:dyDescent="0.25">
      <c r="A150" s="80" t="s">
        <v>388</v>
      </c>
      <c r="B150" s="80" t="s">
        <v>347</v>
      </c>
      <c r="C150" s="80" t="s">
        <v>386</v>
      </c>
      <c r="D150" s="81">
        <v>188865.65730012773</v>
      </c>
      <c r="E150" s="81">
        <v>189449.13977541449</v>
      </c>
      <c r="F150" s="105">
        <v>-3.0798898109458601E-3</v>
      </c>
      <c r="G150" s="81">
        <v>215030.34792686941</v>
      </c>
      <c r="H150" s="105">
        <v>-0.12167906009081164</v>
      </c>
      <c r="I150" s="81">
        <v>160611.66491942882</v>
      </c>
      <c r="J150" s="105">
        <v>0.17591494612095943</v>
      </c>
      <c r="K150" s="83">
        <v>60897.386302725259</v>
      </c>
      <c r="L150" s="83">
        <v>68858.150707858658</v>
      </c>
      <c r="M150" s="105">
        <v>-0.11561106889013288</v>
      </c>
      <c r="N150" s="83">
        <v>80064.301076536591</v>
      </c>
      <c r="O150" s="105">
        <v>-0.23939401850880992</v>
      </c>
      <c r="P150" s="83">
        <v>63220.564933621317</v>
      </c>
      <c r="Q150" s="105">
        <v>-3.6747198215253039E-2</v>
      </c>
      <c r="R150" s="83">
        <v>38355.93785479886</v>
      </c>
      <c r="S150" s="83">
        <v>42493.006027518997</v>
      </c>
      <c r="T150" s="105">
        <v>-9.7358802294215674E-2</v>
      </c>
      <c r="U150" s="83">
        <v>47128.31357112003</v>
      </c>
      <c r="V150" s="105">
        <v>-0.18613812062430415</v>
      </c>
      <c r="W150" s="83">
        <v>36850.306230147457</v>
      </c>
      <c r="X150" s="105">
        <v>4.0858049190908408E-2</v>
      </c>
      <c r="Y150" s="81">
        <v>182554.97825644439</v>
      </c>
      <c r="Z150" s="82">
        <v>6310.6790436833271</v>
      </c>
      <c r="AA150" s="83">
        <v>36256.155071300658</v>
      </c>
      <c r="AB150" s="83">
        <v>2099.7827834982004</v>
      </c>
      <c r="AC150" s="84">
        <v>3.1013754245750884</v>
      </c>
      <c r="AD150" s="84">
        <v>2.7512957845641504</v>
      </c>
      <c r="AE150" s="105">
        <v>0.1272417316869463</v>
      </c>
      <c r="AF150" s="84">
        <v>2.6857206649604484</v>
      </c>
      <c r="AG150" s="105">
        <v>0.15476470246423085</v>
      </c>
      <c r="AH150" s="84">
        <v>2.5404971481679048</v>
      </c>
      <c r="AI150" s="105">
        <v>0.22077500729007485</v>
      </c>
      <c r="AJ150" s="84">
        <v>4.9240265748448646</v>
      </c>
      <c r="AK150" s="84">
        <v>4.4583605041433145</v>
      </c>
      <c r="AL150" s="105">
        <v>0.10444782791090804</v>
      </c>
      <c r="AM150" s="84">
        <v>4.5626573843422822</v>
      </c>
      <c r="AN150" s="105">
        <v>7.9201474066998054E-2</v>
      </c>
      <c r="AO150" s="84">
        <v>4.3584892868008636</v>
      </c>
      <c r="AP150" s="105">
        <v>0.12975534659604637</v>
      </c>
    </row>
    <row r="151" spans="1:42" s="2" customFormat="1" x14ac:dyDescent="0.25">
      <c r="A151" s="80" t="s">
        <v>388</v>
      </c>
      <c r="B151" s="80" t="s">
        <v>348</v>
      </c>
      <c r="C151" s="80" t="s">
        <v>386</v>
      </c>
      <c r="D151" s="81">
        <v>448058.68108399271</v>
      </c>
      <c r="E151" s="81">
        <v>453583.85576025723</v>
      </c>
      <c r="F151" s="105">
        <v>-1.2181153729564976E-2</v>
      </c>
      <c r="G151" s="81">
        <v>489685.50818324211</v>
      </c>
      <c r="H151" s="105">
        <v>-8.5007267733298933E-2</v>
      </c>
      <c r="I151" s="81">
        <v>370827.63473340747</v>
      </c>
      <c r="J151" s="105">
        <v>0.20826669621347824</v>
      </c>
      <c r="K151" s="83">
        <v>164837.86350534446</v>
      </c>
      <c r="L151" s="83">
        <v>179569.89348417576</v>
      </c>
      <c r="M151" s="105">
        <v>-8.2040645527973924E-2</v>
      </c>
      <c r="N151" s="83">
        <v>198471.07008042643</v>
      </c>
      <c r="O151" s="105">
        <v>-0.16946150671456947</v>
      </c>
      <c r="P151" s="83">
        <v>159151.81642388625</v>
      </c>
      <c r="Q151" s="105">
        <v>3.5727189354307735E-2</v>
      </c>
      <c r="R151" s="83">
        <v>106618.05722113192</v>
      </c>
      <c r="S151" s="83">
        <v>116237.78538122916</v>
      </c>
      <c r="T151" s="105">
        <v>-8.2759045421822802E-2</v>
      </c>
      <c r="U151" s="83">
        <v>125672.35771322175</v>
      </c>
      <c r="V151" s="105">
        <v>-0.15161886701903707</v>
      </c>
      <c r="W151" s="83">
        <v>100595.31092437518</v>
      </c>
      <c r="X151" s="105">
        <v>5.9871044101493735E-2</v>
      </c>
      <c r="Y151" s="81">
        <v>439966.31115411449</v>
      </c>
      <c r="Z151" s="82">
        <v>8092.3699298781912</v>
      </c>
      <c r="AA151" s="83">
        <v>104885.45227423187</v>
      </c>
      <c r="AB151" s="83">
        <v>1732.6049469000548</v>
      </c>
      <c r="AC151" s="84">
        <v>2.7181781634136839</v>
      </c>
      <c r="AD151" s="84">
        <v>2.5259460088738561</v>
      </c>
      <c r="AE151" s="105">
        <v>7.6103033819606758E-2</v>
      </c>
      <c r="AF151" s="84">
        <v>2.4672891015542309</v>
      </c>
      <c r="AG151" s="105">
        <v>0.10168612251454819</v>
      </c>
      <c r="AH151" s="84">
        <v>2.3300245203971919</v>
      </c>
      <c r="AI151" s="105">
        <v>0.1665877932264527</v>
      </c>
      <c r="AJ151" s="84">
        <v>4.2024652555307167</v>
      </c>
      <c r="AK151" s="84">
        <v>3.9022066213032387</v>
      </c>
      <c r="AL151" s="105">
        <v>7.6945857399831688E-2</v>
      </c>
      <c r="AM151" s="84">
        <v>3.8965251953073148</v>
      </c>
      <c r="AN151" s="105">
        <v>7.8516125236878592E-2</v>
      </c>
      <c r="AO151" s="84">
        <v>3.6863312149031042</v>
      </c>
      <c r="AP151" s="105">
        <v>0.14001293170320267</v>
      </c>
    </row>
    <row r="152" spans="1:42" s="2" customFormat="1" x14ac:dyDescent="0.25">
      <c r="A152" s="80" t="s">
        <v>388</v>
      </c>
      <c r="B152" s="80" t="s">
        <v>349</v>
      </c>
      <c r="C152" s="80" t="s">
        <v>386</v>
      </c>
      <c r="D152" s="81">
        <v>472077.42567896721</v>
      </c>
      <c r="E152" s="81">
        <v>486430.44032809976</v>
      </c>
      <c r="F152" s="105">
        <v>-2.9506818363282072E-2</v>
      </c>
      <c r="G152" s="81">
        <v>548048.12986601354</v>
      </c>
      <c r="H152" s="105">
        <v>-0.13862049708229021</v>
      </c>
      <c r="I152" s="81">
        <v>419722.33957925678</v>
      </c>
      <c r="J152" s="105">
        <v>0.12473743035024741</v>
      </c>
      <c r="K152" s="83">
        <v>147776.32547433558</v>
      </c>
      <c r="L152" s="83">
        <v>165750.38278392772</v>
      </c>
      <c r="M152" s="105">
        <v>-0.10844051764889817</v>
      </c>
      <c r="N152" s="83">
        <v>183122.31968395232</v>
      </c>
      <c r="O152" s="105">
        <v>-0.19301849316140043</v>
      </c>
      <c r="P152" s="83">
        <v>155594.99863129074</v>
      </c>
      <c r="Q152" s="105">
        <v>-5.025015730411015E-2</v>
      </c>
      <c r="R152" s="83">
        <v>94647.361173303376</v>
      </c>
      <c r="S152" s="83">
        <v>107815.75167491204</v>
      </c>
      <c r="T152" s="105">
        <v>-0.12213790932251002</v>
      </c>
      <c r="U152" s="83">
        <v>118036.70696360392</v>
      </c>
      <c r="V152" s="105">
        <v>-0.19815315414985735</v>
      </c>
      <c r="W152" s="83">
        <v>95760.326611212673</v>
      </c>
      <c r="X152" s="105">
        <v>-1.162240645260058E-2</v>
      </c>
      <c r="Y152" s="81">
        <v>469344.86068471253</v>
      </c>
      <c r="Z152" s="82">
        <v>2732.5649942546916</v>
      </c>
      <c r="AA152" s="83">
        <v>93580.215301806573</v>
      </c>
      <c r="AB152" s="83">
        <v>1067.1458714968041</v>
      </c>
      <c r="AC152" s="84">
        <v>3.1945402902913109</v>
      </c>
      <c r="AD152" s="84">
        <v>2.9347168444383667</v>
      </c>
      <c r="AE152" s="105">
        <v>8.8534417330700999E-2</v>
      </c>
      <c r="AF152" s="84">
        <v>2.9927980969871966</v>
      </c>
      <c r="AG152" s="105">
        <v>6.7409222662633037E-2</v>
      </c>
      <c r="AH152" s="84">
        <v>2.6975310470862977</v>
      </c>
      <c r="AI152" s="105">
        <v>0.18424597698026543</v>
      </c>
      <c r="AJ152" s="84">
        <v>4.9877505281375276</v>
      </c>
      <c r="AK152" s="84">
        <v>4.5116825025233176</v>
      </c>
      <c r="AL152" s="105">
        <v>0.10551895558873041</v>
      </c>
      <c r="AM152" s="84">
        <v>4.6430313413860462</v>
      </c>
      <c r="AN152" s="105">
        <v>7.4244423826907699E-2</v>
      </c>
      <c r="AO152" s="84">
        <v>4.3830504179808329</v>
      </c>
      <c r="AP152" s="105">
        <v>0.13796330237863558</v>
      </c>
    </row>
    <row r="153" spans="1:42" s="2" customFormat="1" x14ac:dyDescent="0.25">
      <c r="A153" s="80" t="s">
        <v>388</v>
      </c>
      <c r="B153" s="80" t="s">
        <v>350</v>
      </c>
      <c r="C153" s="80" t="s">
        <v>386</v>
      </c>
      <c r="D153" s="81">
        <v>426352.39236517192</v>
      </c>
      <c r="E153" s="81">
        <v>436435.92210577009</v>
      </c>
      <c r="F153" s="105">
        <v>-2.3104261656432645E-2</v>
      </c>
      <c r="G153" s="81">
        <v>500840.41075239179</v>
      </c>
      <c r="H153" s="105">
        <v>-0.14872605482317133</v>
      </c>
      <c r="I153" s="81">
        <v>397969.68714914442</v>
      </c>
      <c r="J153" s="105">
        <v>7.131876153519881E-2</v>
      </c>
      <c r="K153" s="83">
        <v>136197.10258578602</v>
      </c>
      <c r="L153" s="83">
        <v>150295.16664300807</v>
      </c>
      <c r="M153" s="105">
        <v>-9.3802511232505451E-2</v>
      </c>
      <c r="N153" s="83">
        <v>172979.53199082849</v>
      </c>
      <c r="O153" s="105">
        <v>-0.21264035681974616</v>
      </c>
      <c r="P153" s="83">
        <v>146699.9069261098</v>
      </c>
      <c r="Q153" s="105">
        <v>-7.1593803707141149E-2</v>
      </c>
      <c r="R153" s="83">
        <v>88133.386390475978</v>
      </c>
      <c r="S153" s="83">
        <v>95913.061271467071</v>
      </c>
      <c r="T153" s="105">
        <v>-8.1111735751733832E-2</v>
      </c>
      <c r="U153" s="83">
        <v>103873.07075030832</v>
      </c>
      <c r="V153" s="105">
        <v>-0.15152805482825901</v>
      </c>
      <c r="W153" s="83">
        <v>86367.400523033968</v>
      </c>
      <c r="X153" s="105">
        <v>2.0447366213957385E-2</v>
      </c>
      <c r="Y153" s="80"/>
      <c r="Z153" s="80"/>
      <c r="AA153" s="80"/>
      <c r="AB153" s="80"/>
      <c r="AC153" s="84">
        <v>3.1304072133004941</v>
      </c>
      <c r="AD153" s="84">
        <v>2.9038586659438237</v>
      </c>
      <c r="AE153" s="105">
        <v>7.801638213788091E-2</v>
      </c>
      <c r="AF153" s="84">
        <v>2.8953738340496074</v>
      </c>
      <c r="AG153" s="105">
        <v>8.117548638690221E-2</v>
      </c>
      <c r="AH153" s="84">
        <v>2.7128148578144282</v>
      </c>
      <c r="AI153" s="105">
        <v>0.15393323074855836</v>
      </c>
      <c r="AJ153" s="84">
        <v>4.8375809647913988</v>
      </c>
      <c r="AK153" s="84">
        <v>4.5503283527830041</v>
      </c>
      <c r="AL153" s="105">
        <v>6.3127886547508061E-2</v>
      </c>
      <c r="AM153" s="84">
        <v>4.8216578862515735</v>
      </c>
      <c r="AN153" s="105">
        <v>3.3024073701346844E-3</v>
      </c>
      <c r="AO153" s="84">
        <v>4.6078692277302808</v>
      </c>
      <c r="AP153" s="105">
        <v>4.9852052154324714E-2</v>
      </c>
    </row>
    <row r="154" spans="1:42" s="2" customFormat="1" x14ac:dyDescent="0.25">
      <c r="A154" s="80" t="s">
        <v>388</v>
      </c>
      <c r="B154" s="80" t="s">
        <v>351</v>
      </c>
      <c r="C154" s="80" t="s">
        <v>386</v>
      </c>
      <c r="D154" s="81">
        <v>183858.47178527355</v>
      </c>
      <c r="E154" s="81">
        <v>183624.53087346914</v>
      </c>
      <c r="F154" s="105">
        <v>1.2740177507416792E-3</v>
      </c>
      <c r="G154" s="81">
        <v>209112.81201386097</v>
      </c>
      <c r="H154" s="105">
        <v>-0.12076897625437433</v>
      </c>
      <c r="I154" s="81">
        <v>159018.40640979886</v>
      </c>
      <c r="J154" s="105">
        <v>0.15620874297696408</v>
      </c>
      <c r="K154" s="83">
        <v>61466.815217375755</v>
      </c>
      <c r="L154" s="83">
        <v>64364.203973770142</v>
      </c>
      <c r="M154" s="105">
        <v>-4.501553002310317E-2</v>
      </c>
      <c r="N154" s="83">
        <v>68877.153998880094</v>
      </c>
      <c r="O154" s="105">
        <v>-0.10758776098130923</v>
      </c>
      <c r="P154" s="83">
        <v>60542.076903472022</v>
      </c>
      <c r="Q154" s="105">
        <v>1.5274307741013442E-2</v>
      </c>
      <c r="R154" s="83">
        <v>38134.943522819587</v>
      </c>
      <c r="S154" s="83">
        <v>39375.744208833901</v>
      </c>
      <c r="T154" s="105">
        <v>-3.1511802784820561E-2</v>
      </c>
      <c r="U154" s="83">
        <v>40461.249229029781</v>
      </c>
      <c r="V154" s="105">
        <v>-5.7494658482791901E-2</v>
      </c>
      <c r="W154" s="83">
        <v>33898.058474722784</v>
      </c>
      <c r="X154" s="105">
        <v>0.12498901821342298</v>
      </c>
      <c r="Y154" s="80"/>
      <c r="Z154" s="80"/>
      <c r="AA154" s="80"/>
      <c r="AB154" s="80"/>
      <c r="AC154" s="84">
        <v>2.9911826590504642</v>
      </c>
      <c r="AD154" s="84">
        <v>2.8528983431271868</v>
      </c>
      <c r="AE154" s="105">
        <v>4.8471518887594815E-2</v>
      </c>
      <c r="AF154" s="84">
        <v>3.0360257338341974</v>
      </c>
      <c r="AG154" s="105">
        <v>-1.4770321043063375E-2</v>
      </c>
      <c r="AH154" s="84">
        <v>2.6265766644136934</v>
      </c>
      <c r="AI154" s="105">
        <v>0.13881414526240696</v>
      </c>
      <c r="AJ154" s="84">
        <v>4.8212598420462953</v>
      </c>
      <c r="AK154" s="84">
        <v>4.6633920085318206</v>
      </c>
      <c r="AL154" s="105">
        <v>3.3852576241853706E-2</v>
      </c>
      <c r="AM154" s="84">
        <v>5.1682243133469186</v>
      </c>
      <c r="AN154" s="105">
        <v>-6.7134174189109566E-2</v>
      </c>
      <c r="AO154" s="84">
        <v>4.6910771166548146</v>
      </c>
      <c r="AP154" s="105">
        <v>2.7751137351652275E-2</v>
      </c>
    </row>
    <row r="155" spans="1:42" s="2" customFormat="1" x14ac:dyDescent="0.25">
      <c r="A155" s="80" t="s">
        <v>388</v>
      </c>
      <c r="B155" s="80" t="s">
        <v>352</v>
      </c>
      <c r="C155" s="80" t="s">
        <v>386</v>
      </c>
      <c r="D155" s="81">
        <v>340188.57415623788</v>
      </c>
      <c r="E155" s="81">
        <v>358387.03332245618</v>
      </c>
      <c r="F155" s="105">
        <v>-5.0778787941929693E-2</v>
      </c>
      <c r="G155" s="81">
        <v>367699.23546905164</v>
      </c>
      <c r="H155" s="105">
        <v>-7.4818380510691215E-2</v>
      </c>
      <c r="I155" s="81">
        <v>294748.47290836216</v>
      </c>
      <c r="J155" s="105">
        <v>0.15416568845804718</v>
      </c>
      <c r="K155" s="83">
        <v>124139.98027106852</v>
      </c>
      <c r="L155" s="83">
        <v>141476.08757889247</v>
      </c>
      <c r="M155" s="105">
        <v>-0.12253736730001585</v>
      </c>
      <c r="N155" s="83">
        <v>149568.87411054521</v>
      </c>
      <c r="O155" s="105">
        <v>-0.17001461026364609</v>
      </c>
      <c r="P155" s="83">
        <v>122700.4143497138</v>
      </c>
      <c r="Q155" s="105">
        <v>1.173236397761257E-2</v>
      </c>
      <c r="R155" s="83">
        <v>76064.867660148928</v>
      </c>
      <c r="S155" s="83">
        <v>86177.380863701008</v>
      </c>
      <c r="T155" s="105">
        <v>-0.1173453300877887</v>
      </c>
      <c r="U155" s="83">
        <v>90262.569005688085</v>
      </c>
      <c r="V155" s="105">
        <v>-0.15729334431689462</v>
      </c>
      <c r="W155" s="83">
        <v>71424.423218859374</v>
      </c>
      <c r="X155" s="105">
        <v>6.4969995306371056E-2</v>
      </c>
      <c r="Y155" s="80"/>
      <c r="Z155" s="80"/>
      <c r="AA155" s="80"/>
      <c r="AB155" s="80"/>
      <c r="AC155" s="84">
        <v>2.7403627212877901</v>
      </c>
      <c r="AD155" s="84">
        <v>2.5331986447717241</v>
      </c>
      <c r="AE155" s="105">
        <v>8.1779641301969186E-2</v>
      </c>
      <c r="AF155" s="84">
        <v>2.458394085371586</v>
      </c>
      <c r="AG155" s="105">
        <v>0.11469627168159437</v>
      </c>
      <c r="AH155" s="84">
        <v>2.4021799312615744</v>
      </c>
      <c r="AI155" s="105">
        <v>0.14078162323527915</v>
      </c>
      <c r="AJ155" s="84">
        <v>4.4723482025390515</v>
      </c>
      <c r="AK155" s="84">
        <v>4.1587134550919416</v>
      </c>
      <c r="AL155" s="105">
        <v>7.5416291801276805E-2</v>
      </c>
      <c r="AM155" s="84">
        <v>4.073662421971175</v>
      </c>
      <c r="AN155" s="105">
        <v>9.7869125928937262E-2</v>
      </c>
      <c r="AO155" s="84">
        <v>4.1267182796169202</v>
      </c>
      <c r="AP155" s="105">
        <v>8.37541841974771E-2</v>
      </c>
    </row>
    <row r="156" spans="1:42" s="2" customFormat="1" x14ac:dyDescent="0.25">
      <c r="A156" s="80" t="s">
        <v>388</v>
      </c>
      <c r="B156" s="80" t="s">
        <v>353</v>
      </c>
      <c r="C156" s="80" t="s">
        <v>386</v>
      </c>
      <c r="D156" s="81">
        <v>294608.22768051981</v>
      </c>
      <c r="E156" s="81">
        <v>301600.66773216845</v>
      </c>
      <c r="F156" s="105">
        <v>-2.3184431600324479E-2</v>
      </c>
      <c r="G156" s="81">
        <v>325715.00526127219</v>
      </c>
      <c r="H156" s="105">
        <v>-9.550305352312552E-2</v>
      </c>
      <c r="I156" s="81">
        <v>269290.88283686159</v>
      </c>
      <c r="J156" s="105">
        <v>9.4014860722171745E-2</v>
      </c>
      <c r="K156" s="83">
        <v>100132.5173473929</v>
      </c>
      <c r="L156" s="83">
        <v>127211.30452069124</v>
      </c>
      <c r="M156" s="105">
        <v>-0.21286462925072749</v>
      </c>
      <c r="N156" s="83">
        <v>143325.19493651699</v>
      </c>
      <c r="O156" s="105">
        <v>-0.30136137340162289</v>
      </c>
      <c r="P156" s="83">
        <v>126794.95027398482</v>
      </c>
      <c r="Q156" s="105">
        <v>-0.21027992730766024</v>
      </c>
      <c r="R156" s="83">
        <v>60726.78314491082</v>
      </c>
      <c r="S156" s="83">
        <v>76669.849388681323</v>
      </c>
      <c r="T156" s="105">
        <v>-0.20794440540695988</v>
      </c>
      <c r="U156" s="83">
        <v>86126.242407797094</v>
      </c>
      <c r="V156" s="105">
        <v>-0.29490964139156306</v>
      </c>
      <c r="W156" s="83">
        <v>75623.655957480572</v>
      </c>
      <c r="X156" s="105">
        <v>-0.19698694309285344</v>
      </c>
      <c r="Y156" s="80"/>
      <c r="Z156" s="80"/>
      <c r="AA156" s="80"/>
      <c r="AB156" s="80"/>
      <c r="AC156" s="84">
        <v>2.9421833734432759</v>
      </c>
      <c r="AD156" s="84">
        <v>2.3708637284126928</v>
      </c>
      <c r="AE156" s="105">
        <v>0.24097531974690292</v>
      </c>
      <c r="AF156" s="84">
        <v>2.2725593040744938</v>
      </c>
      <c r="AG156" s="105">
        <v>0.29465636745681684</v>
      </c>
      <c r="AH156" s="84">
        <v>2.123829712894437</v>
      </c>
      <c r="AI156" s="105">
        <v>0.38531980957812051</v>
      </c>
      <c r="AJ156" s="84">
        <v>4.8513722022374131</v>
      </c>
      <c r="AK156" s="84">
        <v>3.9337584479029042</v>
      </c>
      <c r="AL156" s="105">
        <v>0.23326642102889944</v>
      </c>
      <c r="AM156" s="84">
        <v>3.7818322982100154</v>
      </c>
      <c r="AN156" s="105">
        <v>0.2828099766702038</v>
      </c>
      <c r="AO156" s="84">
        <v>3.5609344645843422</v>
      </c>
      <c r="AP156" s="105">
        <v>0.36238738749259741</v>
      </c>
    </row>
    <row r="157" spans="1:42" s="2" customFormat="1" x14ac:dyDescent="0.25">
      <c r="A157" s="80" t="s">
        <v>388</v>
      </c>
      <c r="B157" s="80" t="s">
        <v>354</v>
      </c>
      <c r="C157" s="80" t="s">
        <v>386</v>
      </c>
      <c r="D157" s="81">
        <v>215873.28100788474</v>
      </c>
      <c r="E157" s="81">
        <v>253639.29695866944</v>
      </c>
      <c r="F157" s="105">
        <v>-0.14889654877469036</v>
      </c>
      <c r="G157" s="81">
        <v>277225.50090198754</v>
      </c>
      <c r="H157" s="105">
        <v>-0.22130799545671573</v>
      </c>
      <c r="I157" s="81">
        <v>216921.31385194423</v>
      </c>
      <c r="J157" s="105">
        <v>-4.831396350359585E-3</v>
      </c>
      <c r="K157" s="83">
        <v>78919.450313190406</v>
      </c>
      <c r="L157" s="83">
        <v>95115.430641704894</v>
      </c>
      <c r="M157" s="105">
        <v>-0.17027710666131496</v>
      </c>
      <c r="N157" s="83">
        <v>103439.50794726762</v>
      </c>
      <c r="O157" s="105">
        <v>-0.23704731509915225</v>
      </c>
      <c r="P157" s="83">
        <v>86938.814418620415</v>
      </c>
      <c r="Q157" s="105">
        <v>-9.2241470729240077E-2</v>
      </c>
      <c r="R157" s="83">
        <v>53992.574429505737</v>
      </c>
      <c r="S157" s="83">
        <v>62508.82848220344</v>
      </c>
      <c r="T157" s="105">
        <v>-0.13624082004868032</v>
      </c>
      <c r="U157" s="83">
        <v>66815.045064580525</v>
      </c>
      <c r="V157" s="105">
        <v>-0.19190993020630523</v>
      </c>
      <c r="W157" s="83">
        <v>55129.067581563715</v>
      </c>
      <c r="X157" s="105">
        <v>-2.0615134663334013E-2</v>
      </c>
      <c r="Y157" s="81">
        <v>212483.3493497555</v>
      </c>
      <c r="Z157" s="82">
        <v>3389.9316581292233</v>
      </c>
      <c r="AA157" s="83">
        <v>52500.94332132984</v>
      </c>
      <c r="AB157" s="83">
        <v>1491.6311081758995</v>
      </c>
      <c r="AC157" s="84">
        <v>2.7353621971668018</v>
      </c>
      <c r="AD157" s="84">
        <v>2.6666472016944978</v>
      </c>
      <c r="AE157" s="105">
        <v>2.5768311394413081E-2</v>
      </c>
      <c r="AF157" s="84">
        <v>2.6800736624087018</v>
      </c>
      <c r="AG157" s="105">
        <v>2.0629483261445043E-2</v>
      </c>
      <c r="AH157" s="84">
        <v>2.4951031976056526</v>
      </c>
      <c r="AI157" s="105">
        <v>9.629220939306489E-2</v>
      </c>
      <c r="AJ157" s="84">
        <v>3.9982031471704524</v>
      </c>
      <c r="AK157" s="84">
        <v>4.0576555842968922</v>
      </c>
      <c r="AL157" s="105">
        <v>-1.4651918057441943E-2</v>
      </c>
      <c r="AM157" s="84">
        <v>4.1491478548586382</v>
      </c>
      <c r="AN157" s="105">
        <v>-3.6379688786320315E-2</v>
      </c>
      <c r="AO157" s="84">
        <v>3.9347901818039661</v>
      </c>
      <c r="AP157" s="105">
        <v>1.611597123011364E-2</v>
      </c>
    </row>
    <row r="158" spans="1:42" s="2" customFormat="1" x14ac:dyDescent="0.25">
      <c r="A158" s="80" t="s">
        <v>388</v>
      </c>
      <c r="B158" s="80" t="s">
        <v>355</v>
      </c>
      <c r="C158" s="80" t="s">
        <v>386</v>
      </c>
      <c r="D158" s="81">
        <v>180559.58586412907</v>
      </c>
      <c r="E158" s="81">
        <v>183189.71793818832</v>
      </c>
      <c r="F158" s="105">
        <v>-1.4357421932090672E-2</v>
      </c>
      <c r="G158" s="81">
        <v>195507.65771234513</v>
      </c>
      <c r="H158" s="105">
        <v>-7.6457730725870074E-2</v>
      </c>
      <c r="I158" s="81">
        <v>153185.21583620191</v>
      </c>
      <c r="J158" s="105">
        <v>0.1787011225495681</v>
      </c>
      <c r="K158" s="83">
        <v>60191.154824506397</v>
      </c>
      <c r="L158" s="83">
        <v>65561.707512472465</v>
      </c>
      <c r="M158" s="105">
        <v>-8.1915997794053397E-2</v>
      </c>
      <c r="N158" s="83">
        <v>70064.375029985851</v>
      </c>
      <c r="O158" s="105">
        <v>-0.14091641010504918</v>
      </c>
      <c r="P158" s="83">
        <v>59341.357056780318</v>
      </c>
      <c r="Q158" s="105">
        <v>1.4320497708081673E-2</v>
      </c>
      <c r="R158" s="83">
        <v>39399.481058021185</v>
      </c>
      <c r="S158" s="83">
        <v>41700.254300124667</v>
      </c>
      <c r="T158" s="105">
        <v>-5.5174081806417266E-2</v>
      </c>
      <c r="U158" s="83">
        <v>43107.976636021507</v>
      </c>
      <c r="V158" s="105">
        <v>-8.6028059477546007E-2</v>
      </c>
      <c r="W158" s="83">
        <v>35891.211115908874</v>
      </c>
      <c r="X158" s="105">
        <v>9.7747326797709005E-2</v>
      </c>
      <c r="Y158" s="81">
        <v>173414.65063459711</v>
      </c>
      <c r="Z158" s="82">
        <v>7144.935229531945</v>
      </c>
      <c r="AA158" s="83">
        <v>36754.928569241427</v>
      </c>
      <c r="AB158" s="83">
        <v>2644.5524887797574</v>
      </c>
      <c r="AC158" s="84">
        <v>2.9997694244373516</v>
      </c>
      <c r="AD158" s="84">
        <v>2.7941572129331482</v>
      </c>
      <c r="AE158" s="105">
        <v>7.3586486312401625E-2</v>
      </c>
      <c r="AF158" s="84">
        <v>2.7904003657875003</v>
      </c>
      <c r="AG158" s="105">
        <v>7.5031906251475738E-2</v>
      </c>
      <c r="AH158" s="84">
        <v>2.5814242112735615</v>
      </c>
      <c r="AI158" s="105">
        <v>0.16205984717149491</v>
      </c>
      <c r="AJ158" s="84">
        <v>4.5827909661609532</v>
      </c>
      <c r="AK158" s="84">
        <v>4.3930120094649077</v>
      </c>
      <c r="AL158" s="105">
        <v>4.3200190731816732E-2</v>
      </c>
      <c r="AM158" s="84">
        <v>4.5353011894549633</v>
      </c>
      <c r="AN158" s="105">
        <v>1.0471140663470912E-2</v>
      </c>
      <c r="AO158" s="84">
        <v>4.2680425394812644</v>
      </c>
      <c r="AP158" s="105">
        <v>7.3745381815698369E-2</v>
      </c>
    </row>
    <row r="159" spans="1:42" s="2" customFormat="1" x14ac:dyDescent="0.25">
      <c r="A159" s="80" t="s">
        <v>388</v>
      </c>
      <c r="B159" s="80" t="s">
        <v>356</v>
      </c>
      <c r="C159" s="80" t="s">
        <v>386</v>
      </c>
      <c r="D159" s="81">
        <v>143904.52699149848</v>
      </c>
      <c r="E159" s="81">
        <v>165108.35596360208</v>
      </c>
      <c r="F159" s="105">
        <v>-0.12842371815983653</v>
      </c>
      <c r="G159" s="81">
        <v>178155.02668734192</v>
      </c>
      <c r="H159" s="105">
        <v>-0.19225109912813348</v>
      </c>
      <c r="I159" s="81">
        <v>134033.59216322063</v>
      </c>
      <c r="J159" s="105">
        <v>7.3645230788543153E-2</v>
      </c>
      <c r="K159" s="83">
        <v>53258.217161036104</v>
      </c>
      <c r="L159" s="83">
        <v>65689.099275742075</v>
      </c>
      <c r="M159" s="105">
        <v>-0.18923812705248183</v>
      </c>
      <c r="N159" s="83">
        <v>68254.445176963156</v>
      </c>
      <c r="O159" s="105">
        <v>-0.21971064268482973</v>
      </c>
      <c r="P159" s="83">
        <v>52817.77637688299</v>
      </c>
      <c r="Q159" s="105">
        <v>8.3388740376030609E-3</v>
      </c>
      <c r="R159" s="83">
        <v>40506.87431830998</v>
      </c>
      <c r="S159" s="83">
        <v>48030.506485343438</v>
      </c>
      <c r="T159" s="105">
        <v>-0.15664278221445163</v>
      </c>
      <c r="U159" s="83">
        <v>49994.227674684967</v>
      </c>
      <c r="V159" s="105">
        <v>-0.18976897529270156</v>
      </c>
      <c r="W159" s="83">
        <v>39390.541721831214</v>
      </c>
      <c r="X159" s="105">
        <v>2.8340117898405705E-2</v>
      </c>
      <c r="Y159" s="81">
        <v>124834.82739240717</v>
      </c>
      <c r="Z159" s="82">
        <v>19069.699599091316</v>
      </c>
      <c r="AA159" s="83">
        <v>31882.500291229622</v>
      </c>
      <c r="AB159" s="83">
        <v>8624.3740270803573</v>
      </c>
      <c r="AC159" s="84">
        <v>2.7020154759663928</v>
      </c>
      <c r="AD159" s="84">
        <v>2.5134818072406411</v>
      </c>
      <c r="AE159" s="105">
        <v>7.5008964927710531E-2</v>
      </c>
      <c r="AF159" s="84">
        <v>2.6101600595454224</v>
      </c>
      <c r="AG159" s="105">
        <v>3.5191488002834455E-2</v>
      </c>
      <c r="AH159" s="84">
        <v>2.5376606392291015</v>
      </c>
      <c r="AI159" s="105">
        <v>6.4766278909231756E-2</v>
      </c>
      <c r="AJ159" s="84">
        <v>3.5525951931188762</v>
      </c>
      <c r="AK159" s="84">
        <v>3.4375726604920369</v>
      </c>
      <c r="AL159" s="105">
        <v>3.3460393128206783E-2</v>
      </c>
      <c r="AM159" s="84">
        <v>3.5635119287491732</v>
      </c>
      <c r="AN159" s="105">
        <v>-3.063476662509427E-3</v>
      </c>
      <c r="AO159" s="84">
        <v>3.4026846624690084</v>
      </c>
      <c r="AP159" s="105">
        <v>4.4056545204835949E-2</v>
      </c>
    </row>
    <row r="160" spans="1:42" s="2" customFormat="1" x14ac:dyDescent="0.25">
      <c r="A160" s="80" t="s">
        <v>388</v>
      </c>
      <c r="B160" s="80" t="s">
        <v>357</v>
      </c>
      <c r="C160" s="80" t="s">
        <v>386</v>
      </c>
      <c r="D160" s="81">
        <v>182719.2353286469</v>
      </c>
      <c r="E160" s="81">
        <v>190941.69890264393</v>
      </c>
      <c r="F160" s="105">
        <v>-4.3062692021973888E-2</v>
      </c>
      <c r="G160" s="81">
        <v>209696.42338173511</v>
      </c>
      <c r="H160" s="105">
        <v>-0.12864877530113353</v>
      </c>
      <c r="I160" s="81">
        <v>153074.7727996397</v>
      </c>
      <c r="J160" s="105">
        <v>0.19366001325253626</v>
      </c>
      <c r="K160" s="83">
        <v>58682.222775588358</v>
      </c>
      <c r="L160" s="83">
        <v>64382.848169679113</v>
      </c>
      <c r="M160" s="105">
        <v>-8.8542609656952792E-2</v>
      </c>
      <c r="N160" s="83">
        <v>74299.003154995167</v>
      </c>
      <c r="O160" s="105">
        <v>-0.21018828942871065</v>
      </c>
      <c r="P160" s="83">
        <v>58776.831694258712</v>
      </c>
      <c r="Q160" s="105">
        <v>-1.6096294397507519E-3</v>
      </c>
      <c r="R160" s="83">
        <v>38343.500843206493</v>
      </c>
      <c r="S160" s="83">
        <v>42719.846770442527</v>
      </c>
      <c r="T160" s="105">
        <v>-0.1024429219222759</v>
      </c>
      <c r="U160" s="83">
        <v>47299.525490409636</v>
      </c>
      <c r="V160" s="105">
        <v>-0.18934702947536017</v>
      </c>
      <c r="W160" s="83">
        <v>35153.027997830068</v>
      </c>
      <c r="X160" s="105">
        <v>9.075954553824972E-2</v>
      </c>
      <c r="Y160" s="81">
        <v>181029.03266070221</v>
      </c>
      <c r="Z160" s="82">
        <v>1690.2026679446928</v>
      </c>
      <c r="AA160" s="83">
        <v>37397.056658016918</v>
      </c>
      <c r="AB160" s="83">
        <v>946.44418518957855</v>
      </c>
      <c r="AC160" s="84">
        <v>3.1137067869327129</v>
      </c>
      <c r="AD160" s="84">
        <v>2.9657230820143692</v>
      </c>
      <c r="AE160" s="105">
        <v>4.9898018400905672E-2</v>
      </c>
      <c r="AF160" s="84">
        <v>2.8223315855838247</v>
      </c>
      <c r="AG160" s="105">
        <v>0.10323918097972694</v>
      </c>
      <c r="AH160" s="84">
        <v>2.6043386209704793</v>
      </c>
      <c r="AI160" s="105">
        <v>0.19558446119899067</v>
      </c>
      <c r="AJ160" s="84">
        <v>4.7653247958713756</v>
      </c>
      <c r="AK160" s="84">
        <v>4.4696250885140056</v>
      </c>
      <c r="AL160" s="105">
        <v>6.615760863640574E-2</v>
      </c>
      <c r="AM160" s="84">
        <v>4.4333726651074494</v>
      </c>
      <c r="AN160" s="105">
        <v>7.4875756188179779E-2</v>
      </c>
      <c r="AO160" s="84">
        <v>4.3545259546087669</v>
      </c>
      <c r="AP160" s="105">
        <v>9.4338360947837541E-2</v>
      </c>
    </row>
    <row r="161" spans="1:42" s="2" customFormat="1" x14ac:dyDescent="0.25">
      <c r="A161" s="80" t="s">
        <v>388</v>
      </c>
      <c r="B161" s="80" t="s">
        <v>358</v>
      </c>
      <c r="C161" s="80" t="s">
        <v>386</v>
      </c>
      <c r="D161" s="81">
        <v>1121159.2686141073</v>
      </c>
      <c r="E161" s="81">
        <v>1160602.2392523766</v>
      </c>
      <c r="F161" s="105">
        <v>-3.3984916885631072E-2</v>
      </c>
      <c r="G161" s="81">
        <v>1377645.9588838101</v>
      </c>
      <c r="H161" s="105">
        <v>-0.18617750708426734</v>
      </c>
      <c r="I161" s="81">
        <v>976298.68605165952</v>
      </c>
      <c r="J161" s="105">
        <v>0.14837732000674089</v>
      </c>
      <c r="K161" s="83">
        <v>366295.25978049863</v>
      </c>
      <c r="L161" s="83">
        <v>408526.71389506565</v>
      </c>
      <c r="M161" s="105">
        <v>-0.10337501239983687</v>
      </c>
      <c r="N161" s="83">
        <v>484223.56194610673</v>
      </c>
      <c r="O161" s="105">
        <v>-0.24354102409154002</v>
      </c>
      <c r="P161" s="83">
        <v>374441.56485581934</v>
      </c>
      <c r="Q161" s="105">
        <v>-2.175587819278953E-2</v>
      </c>
      <c r="R161" s="83">
        <v>219178.23091091606</v>
      </c>
      <c r="S161" s="83">
        <v>256362.08622670706</v>
      </c>
      <c r="T161" s="105">
        <v>-0.14504428428979332</v>
      </c>
      <c r="U161" s="83">
        <v>301024.6740208792</v>
      </c>
      <c r="V161" s="105">
        <v>-0.27189280538606692</v>
      </c>
      <c r="W161" s="83">
        <v>222531.88999344979</v>
      </c>
      <c r="X161" s="105">
        <v>-1.5070465103372142E-2</v>
      </c>
      <c r="Y161" s="81">
        <v>1115518.8753165714</v>
      </c>
      <c r="Z161" s="82">
        <v>5640.393297535843</v>
      </c>
      <c r="AA161" s="83">
        <v>217175.46809867662</v>
      </c>
      <c r="AB161" s="83">
        <v>2002.7628122394312</v>
      </c>
      <c r="AC161" s="84">
        <v>3.0608074734190081</v>
      </c>
      <c r="AD161" s="84">
        <v>2.8409457687275976</v>
      </c>
      <c r="AE161" s="105">
        <v>7.7390320896509768E-2</v>
      </c>
      <c r="AF161" s="84">
        <v>2.8450618002705532</v>
      </c>
      <c r="AG161" s="105">
        <v>7.5831629783204832E-2</v>
      </c>
      <c r="AH161" s="84">
        <v>2.6073459190557235</v>
      </c>
      <c r="AI161" s="105">
        <v>0.17391691338275136</v>
      </c>
      <c r="AJ161" s="84">
        <v>5.1152856921716694</v>
      </c>
      <c r="AK161" s="84">
        <v>4.5271992295538919</v>
      </c>
      <c r="AL161" s="105">
        <v>0.129900725105868</v>
      </c>
      <c r="AM161" s="84">
        <v>4.5765217199047807</v>
      </c>
      <c r="AN161" s="105">
        <v>0.11772346013865267</v>
      </c>
      <c r="AO161" s="84">
        <v>4.3872304597799303</v>
      </c>
      <c r="AP161" s="105">
        <v>0.16594870934321954</v>
      </c>
    </row>
    <row r="162" spans="1:42" s="2" customFormat="1" x14ac:dyDescent="0.25">
      <c r="A162" s="80" t="s">
        <v>388</v>
      </c>
      <c r="B162" s="80" t="s">
        <v>359</v>
      </c>
      <c r="C162" s="80" t="s">
        <v>386</v>
      </c>
      <c r="D162" s="81">
        <v>93717.744515132901</v>
      </c>
      <c r="E162" s="81">
        <v>89726.458762085444</v>
      </c>
      <c r="F162" s="105">
        <v>4.4482818202271499E-2</v>
      </c>
      <c r="G162" s="81">
        <v>107691.22245642304</v>
      </c>
      <c r="H162" s="105">
        <v>-0.12975503130670163</v>
      </c>
      <c r="I162" s="81">
        <v>83762.120836648945</v>
      </c>
      <c r="J162" s="105">
        <v>0.11885591695916101</v>
      </c>
      <c r="K162" s="83">
        <v>31129.040315177648</v>
      </c>
      <c r="L162" s="83">
        <v>31450.238869837267</v>
      </c>
      <c r="M162" s="105">
        <v>-1.0212913039832844E-2</v>
      </c>
      <c r="N162" s="83">
        <v>38681.658959139248</v>
      </c>
      <c r="O162" s="105">
        <v>-0.19525063937768769</v>
      </c>
      <c r="P162" s="83">
        <v>32861.697135222916</v>
      </c>
      <c r="Q162" s="105">
        <v>-5.2725725421774207E-2</v>
      </c>
      <c r="R162" s="83">
        <v>20683.629550081536</v>
      </c>
      <c r="S162" s="83">
        <v>21272.02180603598</v>
      </c>
      <c r="T162" s="105">
        <v>-2.7660382323766088E-2</v>
      </c>
      <c r="U162" s="83">
        <v>24453.120813532623</v>
      </c>
      <c r="V162" s="105">
        <v>-0.15415174579127788</v>
      </c>
      <c r="W162" s="83">
        <v>20519.887332091002</v>
      </c>
      <c r="X162" s="105">
        <v>7.9796840665132367E-3</v>
      </c>
      <c r="Y162" s="80"/>
      <c r="Z162" s="80"/>
      <c r="AA162" s="80"/>
      <c r="AB162" s="80"/>
      <c r="AC162" s="84">
        <v>3.010621065289917</v>
      </c>
      <c r="AD162" s="84">
        <v>2.8529658910838571</v>
      </c>
      <c r="AE162" s="105">
        <v>5.5260097815668541E-2</v>
      </c>
      <c r="AF162" s="84">
        <v>2.7840383622165983</v>
      </c>
      <c r="AG162" s="105">
        <v>8.1386343718668416E-2</v>
      </c>
      <c r="AH162" s="84">
        <v>2.5489286354254737</v>
      </c>
      <c r="AI162" s="105">
        <v>0.18113195616690009</v>
      </c>
      <c r="AJ162" s="84">
        <v>4.5310105892301413</v>
      </c>
      <c r="AK162" s="84">
        <v>4.2180503376799559</v>
      </c>
      <c r="AL162" s="105">
        <v>7.4195475752032461E-2</v>
      </c>
      <c r="AM162" s="84">
        <v>4.4039868480437701</v>
      </c>
      <c r="AN162" s="105">
        <v>2.8842897485671332E-2</v>
      </c>
      <c r="AO162" s="84">
        <v>4.081997112413652</v>
      </c>
      <c r="AP162" s="105">
        <v>0.1099984797762366</v>
      </c>
    </row>
    <row r="163" spans="1:42" s="2" customFormat="1" x14ac:dyDescent="0.25">
      <c r="A163" s="80" t="s">
        <v>388</v>
      </c>
      <c r="B163" s="80" t="s">
        <v>360</v>
      </c>
      <c r="C163" s="80" t="s">
        <v>386</v>
      </c>
      <c r="D163" s="81">
        <v>400647.73143645888</v>
      </c>
      <c r="E163" s="81">
        <v>443688.32447182183</v>
      </c>
      <c r="F163" s="105">
        <v>-9.7006368347870311E-2</v>
      </c>
      <c r="G163" s="81">
        <v>540833.52754764073</v>
      </c>
      <c r="H163" s="105">
        <v>-0.25920322792642181</v>
      </c>
      <c r="I163" s="81">
        <v>370178.60536617995</v>
      </c>
      <c r="J163" s="105">
        <v>8.2309257284436874E-2</v>
      </c>
      <c r="K163" s="83">
        <v>147190.54318674753</v>
      </c>
      <c r="L163" s="83">
        <v>169790.93438740645</v>
      </c>
      <c r="M163" s="105">
        <v>-0.13310717254840207</v>
      </c>
      <c r="N163" s="83">
        <v>200022.26522550298</v>
      </c>
      <c r="O163" s="105">
        <v>-0.26412920571214177</v>
      </c>
      <c r="P163" s="83">
        <v>138272.01228747363</v>
      </c>
      <c r="Q163" s="105">
        <v>6.4499899522196008E-2</v>
      </c>
      <c r="R163" s="83">
        <v>107220.48989774205</v>
      </c>
      <c r="S163" s="83">
        <v>124049.69304875718</v>
      </c>
      <c r="T163" s="105">
        <v>-0.13566501244304155</v>
      </c>
      <c r="U163" s="83">
        <v>144772.10121255985</v>
      </c>
      <c r="V163" s="105">
        <v>-0.25938430816641328</v>
      </c>
      <c r="W163" s="83">
        <v>103512.44802088728</v>
      </c>
      <c r="X163" s="105">
        <v>3.5822183203575088E-2</v>
      </c>
      <c r="Y163" s="81">
        <v>355834.78318551928</v>
      </c>
      <c r="Z163" s="82">
        <v>44812.948250939604</v>
      </c>
      <c r="AA163" s="83">
        <v>85378.810525025066</v>
      </c>
      <c r="AB163" s="83">
        <v>21841.679372716986</v>
      </c>
      <c r="AC163" s="84">
        <v>2.7219665255813235</v>
      </c>
      <c r="AD163" s="84">
        <v>2.6131449601394654</v>
      </c>
      <c r="AE163" s="105">
        <v>4.164390690214529E-2</v>
      </c>
      <c r="AF163" s="84">
        <v>2.7038666267373324</v>
      </c>
      <c r="AG163" s="105">
        <v>6.694079754159938E-3</v>
      </c>
      <c r="AH163" s="84">
        <v>2.6771766696832491</v>
      </c>
      <c r="AI163" s="105">
        <v>1.6730257814241936E-2</v>
      </c>
      <c r="AJ163" s="84">
        <v>3.7366713378997169</v>
      </c>
      <c r="AK163" s="84">
        <v>3.5766982857219332</v>
      </c>
      <c r="AL163" s="105">
        <v>4.4726459823684644E-2</v>
      </c>
      <c r="AM163" s="84">
        <v>3.7357579465781781</v>
      </c>
      <c r="AN163" s="105">
        <v>2.4449959943885719E-4</v>
      </c>
      <c r="AO163" s="84">
        <v>3.5761747736029137</v>
      </c>
      <c r="AP163" s="105">
        <v>4.4879396130605403E-2</v>
      </c>
    </row>
    <row r="164" spans="1:42" s="2" customFormat="1" x14ac:dyDescent="0.25">
      <c r="A164" s="80" t="s">
        <v>388</v>
      </c>
      <c r="B164" s="80" t="s">
        <v>361</v>
      </c>
      <c r="C164" s="80" t="s">
        <v>386</v>
      </c>
      <c r="D164" s="81">
        <v>146257.7961552465</v>
      </c>
      <c r="E164" s="81">
        <v>148153.81298567535</v>
      </c>
      <c r="F164" s="105">
        <v>-1.2797624254275346E-2</v>
      </c>
      <c r="G164" s="81">
        <v>168233.02493575215</v>
      </c>
      <c r="H164" s="105">
        <v>-0.13062375112673597</v>
      </c>
      <c r="I164" s="81">
        <v>140960.89354825497</v>
      </c>
      <c r="J164" s="105">
        <v>3.7577107193763955E-2</v>
      </c>
      <c r="K164" s="83">
        <v>50569.916512496602</v>
      </c>
      <c r="L164" s="83">
        <v>54090.112533014442</v>
      </c>
      <c r="M164" s="105">
        <v>-6.5080212550292865E-2</v>
      </c>
      <c r="N164" s="83">
        <v>65567.249254623166</v>
      </c>
      <c r="O164" s="105">
        <v>-0.22873207146278288</v>
      </c>
      <c r="P164" s="83">
        <v>53238.025066856091</v>
      </c>
      <c r="Q164" s="105">
        <v>-5.0116595253277885E-2</v>
      </c>
      <c r="R164" s="83">
        <v>35196.892621297906</v>
      </c>
      <c r="S164" s="83">
        <v>37765.459077846535</v>
      </c>
      <c r="T164" s="105">
        <v>-6.8013643134961055E-2</v>
      </c>
      <c r="U164" s="83">
        <v>43112.712508168159</v>
      </c>
      <c r="V164" s="105">
        <v>-0.18360755856803299</v>
      </c>
      <c r="W164" s="83">
        <v>34364.136633944589</v>
      </c>
      <c r="X164" s="105">
        <v>2.4233287052255761E-2</v>
      </c>
      <c r="Y164" s="80"/>
      <c r="Z164" s="80"/>
      <c r="AA164" s="80"/>
      <c r="AB164" s="80"/>
      <c r="AC164" s="84">
        <v>2.8921897887473071</v>
      </c>
      <c r="AD164" s="84">
        <v>2.7390183907502168</v>
      </c>
      <c r="AE164" s="105">
        <v>5.5922004216677319E-2</v>
      </c>
      <c r="AF164" s="84">
        <v>2.565808797048017</v>
      </c>
      <c r="AG164" s="105">
        <v>0.12720394133607851</v>
      </c>
      <c r="AH164" s="84">
        <v>2.6477483597717395</v>
      </c>
      <c r="AI164" s="105">
        <v>9.2320491134830041E-2</v>
      </c>
      <c r="AJ164" s="84">
        <v>4.155417858301071</v>
      </c>
      <c r="AK164" s="84">
        <v>3.9229978028410448</v>
      </c>
      <c r="AL164" s="105">
        <v>5.9245522720330616E-2</v>
      </c>
      <c r="AM164" s="84">
        <v>3.9021674849124519</v>
      </c>
      <c r="AN164" s="105">
        <v>6.4899924046776525E-2</v>
      </c>
      <c r="AO164" s="84">
        <v>4.1019768676223647</v>
      </c>
      <c r="AP164" s="105">
        <v>1.3028106301750653E-2</v>
      </c>
    </row>
    <row r="165" spans="1:42" s="2" customFormat="1" x14ac:dyDescent="0.25">
      <c r="A165" s="80" t="s">
        <v>388</v>
      </c>
      <c r="B165" s="80" t="s">
        <v>362</v>
      </c>
      <c r="C165" s="80" t="s">
        <v>386</v>
      </c>
      <c r="D165" s="81">
        <v>371758.9454705572</v>
      </c>
      <c r="E165" s="81">
        <v>415695.09175475244</v>
      </c>
      <c r="F165" s="105">
        <v>-0.10569320435978649</v>
      </c>
      <c r="G165" s="81">
        <v>404598.47362264514</v>
      </c>
      <c r="H165" s="105">
        <v>-8.1165724274867679E-2</v>
      </c>
      <c r="I165" s="81">
        <v>346777.02601087332</v>
      </c>
      <c r="J165" s="105">
        <v>7.204029559588114E-2</v>
      </c>
      <c r="K165" s="83">
        <v>140275.6308914978</v>
      </c>
      <c r="L165" s="83">
        <v>149131.77681545031</v>
      </c>
      <c r="M165" s="105">
        <v>-5.938470065244339E-2</v>
      </c>
      <c r="N165" s="83">
        <v>148844.4578549302</v>
      </c>
      <c r="O165" s="105">
        <v>-5.7569002480320222E-2</v>
      </c>
      <c r="P165" s="83">
        <v>143783.85915061372</v>
      </c>
      <c r="Q165" s="105">
        <v>-2.4399319087972486E-2</v>
      </c>
      <c r="R165" s="83">
        <v>81322.325608272222</v>
      </c>
      <c r="S165" s="83">
        <v>87983.906143497763</v>
      </c>
      <c r="T165" s="105">
        <v>-7.571362567559578E-2</v>
      </c>
      <c r="U165" s="83">
        <v>89562.417943917681</v>
      </c>
      <c r="V165" s="105">
        <v>-9.200390660293753E-2</v>
      </c>
      <c r="W165" s="83">
        <v>80873.304525118147</v>
      </c>
      <c r="X165" s="105">
        <v>5.5521545186102226E-3</v>
      </c>
      <c r="Y165" s="80"/>
      <c r="Z165" s="80"/>
      <c r="AA165" s="80"/>
      <c r="AB165" s="80"/>
      <c r="AC165" s="84">
        <v>2.6502033397241327</v>
      </c>
      <c r="AD165" s="84">
        <v>2.7874347146629428</v>
      </c>
      <c r="AE165" s="105">
        <v>-4.923213957870369E-2</v>
      </c>
      <c r="AF165" s="84">
        <v>2.7182636119175032</v>
      </c>
      <c r="AG165" s="105">
        <v>-2.5038142693364386E-2</v>
      </c>
      <c r="AH165" s="84">
        <v>2.4117938415300433</v>
      </c>
      <c r="AI165" s="105">
        <v>9.8851524574273847E-2</v>
      </c>
      <c r="AJ165" s="84">
        <v>4.5714254073513771</v>
      </c>
      <c r="AK165" s="84">
        <v>4.7246719312140177</v>
      </c>
      <c r="AL165" s="105">
        <v>-3.2435378814389654E-2</v>
      </c>
      <c r="AM165" s="84">
        <v>4.5175027976131368</v>
      </c>
      <c r="AN165" s="105">
        <v>1.1936375505230648E-2</v>
      </c>
      <c r="AO165" s="84">
        <v>4.2879047424502001</v>
      </c>
      <c r="AP165" s="105">
        <v>6.6121026918887951E-2</v>
      </c>
    </row>
    <row r="166" spans="1:42" s="2" customFormat="1" x14ac:dyDescent="0.25">
      <c r="A166" s="80" t="s">
        <v>388</v>
      </c>
      <c r="B166" s="80" t="s">
        <v>363</v>
      </c>
      <c r="C166" s="80" t="s">
        <v>386</v>
      </c>
      <c r="D166" s="81">
        <v>236940.34753213287</v>
      </c>
      <c r="E166" s="81">
        <v>230733.24204924342</v>
      </c>
      <c r="F166" s="105">
        <v>2.6901652435346642E-2</v>
      </c>
      <c r="G166" s="81">
        <v>255053.09542724252</v>
      </c>
      <c r="H166" s="105">
        <v>-7.1015597222095106E-2</v>
      </c>
      <c r="I166" s="81">
        <v>197050.0355814767</v>
      </c>
      <c r="J166" s="105">
        <v>0.20243747651678165</v>
      </c>
      <c r="K166" s="83">
        <v>81170.288192677472</v>
      </c>
      <c r="L166" s="83">
        <v>81855.426382844758</v>
      </c>
      <c r="M166" s="105">
        <v>-8.3701010481924236E-3</v>
      </c>
      <c r="N166" s="83">
        <v>93040.4947945475</v>
      </c>
      <c r="O166" s="105">
        <v>-0.12758107776707206</v>
      </c>
      <c r="P166" s="83">
        <v>75482.346485482121</v>
      </c>
      <c r="Q166" s="105">
        <v>7.5354595770142613E-2</v>
      </c>
      <c r="R166" s="83">
        <v>57327.576692947892</v>
      </c>
      <c r="S166" s="83">
        <v>62723.822960934383</v>
      </c>
      <c r="T166" s="105">
        <v>-8.6031845848225458E-2</v>
      </c>
      <c r="U166" s="83">
        <v>67171.076549372665</v>
      </c>
      <c r="V166" s="105">
        <v>-0.14654372628953652</v>
      </c>
      <c r="W166" s="83">
        <v>53517.166332217756</v>
      </c>
      <c r="X166" s="105">
        <v>7.1199777975468781E-2</v>
      </c>
      <c r="Y166" s="80"/>
      <c r="Z166" s="80"/>
      <c r="AA166" s="80"/>
      <c r="AB166" s="80"/>
      <c r="AC166" s="84">
        <v>2.9190526830420658</v>
      </c>
      <c r="AD166" s="84">
        <v>2.8187898132749871</v>
      </c>
      <c r="AE166" s="105">
        <v>3.5569473571564064E-2</v>
      </c>
      <c r="AF166" s="84">
        <v>2.7413127583903338</v>
      </c>
      <c r="AG166" s="105">
        <v>6.4837521405656282E-2</v>
      </c>
      <c r="AH166" s="84">
        <v>2.6105446472755887</v>
      </c>
      <c r="AI166" s="105">
        <v>0.11817765158256981</v>
      </c>
      <c r="AJ166" s="84">
        <v>4.1330954699377678</v>
      </c>
      <c r="AK166" s="84">
        <v>3.6785583396749999</v>
      </c>
      <c r="AL166" s="105">
        <v>0.12356393138050005</v>
      </c>
      <c r="AM166" s="84">
        <v>3.7970672576577091</v>
      </c>
      <c r="AN166" s="105">
        <v>8.8496776453557954E-2</v>
      </c>
      <c r="AO166" s="84">
        <v>3.6819968074963456</v>
      </c>
      <c r="AP166" s="105">
        <v>0.12251468049157722</v>
      </c>
    </row>
    <row r="167" spans="1:42" s="2" customFormat="1" x14ac:dyDescent="0.25">
      <c r="A167" s="80" t="s">
        <v>388</v>
      </c>
      <c r="B167" s="80" t="s">
        <v>364</v>
      </c>
      <c r="C167" s="80" t="s">
        <v>386</v>
      </c>
      <c r="D167" s="81">
        <v>1120129.6097391783</v>
      </c>
      <c r="E167" s="81">
        <v>1125007.2505428661</v>
      </c>
      <c r="F167" s="105">
        <v>-4.3356527714235272E-3</v>
      </c>
      <c r="G167" s="81">
        <v>1397931.421728407</v>
      </c>
      <c r="H167" s="105">
        <v>-0.19872349077449997</v>
      </c>
      <c r="I167" s="81">
        <v>1029966.8361352277</v>
      </c>
      <c r="J167" s="105">
        <v>8.7539491992063387E-2</v>
      </c>
      <c r="K167" s="83">
        <v>360704.87488616904</v>
      </c>
      <c r="L167" s="83">
        <v>420716.86443152954</v>
      </c>
      <c r="M167" s="105">
        <v>-0.14264222478090674</v>
      </c>
      <c r="N167" s="83">
        <v>524051.55109974241</v>
      </c>
      <c r="O167" s="105">
        <v>-0.31169963311965027</v>
      </c>
      <c r="P167" s="83">
        <v>371380.59779248701</v>
      </c>
      <c r="Q167" s="105">
        <v>-2.8746043734581811E-2</v>
      </c>
      <c r="R167" s="83">
        <v>237381.26798495909</v>
      </c>
      <c r="S167" s="83">
        <v>290285.94905308518</v>
      </c>
      <c r="T167" s="105">
        <v>-0.18225023030119622</v>
      </c>
      <c r="U167" s="83">
        <v>355586.02924236463</v>
      </c>
      <c r="V167" s="105">
        <v>-0.3324224000286527</v>
      </c>
      <c r="W167" s="83">
        <v>247063.62825226111</v>
      </c>
      <c r="X167" s="105">
        <v>-3.9189743693944186E-2</v>
      </c>
      <c r="Y167" s="81">
        <v>1103801.3714630359</v>
      </c>
      <c r="Z167" s="82">
        <v>16328.238276142389</v>
      </c>
      <c r="AA167" s="83">
        <v>228265.45657025219</v>
      </c>
      <c r="AB167" s="83">
        <v>9115.8114147068882</v>
      </c>
      <c r="AC167" s="84">
        <v>3.1053908270373887</v>
      </c>
      <c r="AD167" s="84">
        <v>2.6740246128782359</v>
      </c>
      <c r="AE167" s="105">
        <v>0.16131721902695717</v>
      </c>
      <c r="AF167" s="84">
        <v>2.6675456236982678</v>
      </c>
      <c r="AG167" s="105">
        <v>0.16413784995815561</v>
      </c>
      <c r="AH167" s="84">
        <v>2.7733458405135449</v>
      </c>
      <c r="AI167" s="105">
        <v>0.11972721961800423</v>
      </c>
      <c r="AJ167" s="84">
        <v>4.7186941886676239</v>
      </c>
      <c r="AK167" s="84">
        <v>3.875513968942168</v>
      </c>
      <c r="AL167" s="105">
        <v>0.21756603807458452</v>
      </c>
      <c r="AM167" s="84">
        <v>3.9313451788500613</v>
      </c>
      <c r="AN167" s="105">
        <v>0.20027470852810392</v>
      </c>
      <c r="AO167" s="84">
        <v>4.1688323102079332</v>
      </c>
      <c r="AP167" s="105">
        <v>0.13189829610399098</v>
      </c>
    </row>
    <row r="168" spans="1:42" s="2" customFormat="1" x14ac:dyDescent="0.25">
      <c r="A168" s="80" t="s">
        <v>388</v>
      </c>
      <c r="B168" s="80" t="s">
        <v>365</v>
      </c>
      <c r="C168" s="80" t="s">
        <v>386</v>
      </c>
      <c r="D168" s="81">
        <v>291630.82558117033</v>
      </c>
      <c r="E168" s="81">
        <v>324189.89963715791</v>
      </c>
      <c r="F168" s="105">
        <v>-0.10043210504839473</v>
      </c>
      <c r="G168" s="81">
        <v>357046.45903993369</v>
      </c>
      <c r="H168" s="105">
        <v>-0.18321322562520354</v>
      </c>
      <c r="I168" s="81">
        <v>259011.11854604725</v>
      </c>
      <c r="J168" s="105">
        <v>0.12593940838614584</v>
      </c>
      <c r="K168" s="83">
        <v>108595.07085682446</v>
      </c>
      <c r="L168" s="83">
        <v>129091.06421260147</v>
      </c>
      <c r="M168" s="105">
        <v>-0.15877158872919306</v>
      </c>
      <c r="N168" s="83">
        <v>137548.06950097304</v>
      </c>
      <c r="O168" s="105">
        <v>-0.21049367504168251</v>
      </c>
      <c r="P168" s="83">
        <v>101352.15216801065</v>
      </c>
      <c r="Q168" s="105">
        <v>7.1462899739980643E-2</v>
      </c>
      <c r="R168" s="83">
        <v>84150.949021943947</v>
      </c>
      <c r="S168" s="83">
        <v>97409.441312327326</v>
      </c>
      <c r="T168" s="105">
        <v>-0.13611095712860324</v>
      </c>
      <c r="U168" s="83">
        <v>102827.92690791117</v>
      </c>
      <c r="V168" s="105">
        <v>-0.18163332129309212</v>
      </c>
      <c r="W168" s="83">
        <v>76896.959571664309</v>
      </c>
      <c r="X168" s="105">
        <v>9.4333891621804167E-2</v>
      </c>
      <c r="Y168" s="81">
        <v>251181.29217469619</v>
      </c>
      <c r="Z168" s="82">
        <v>40449.533406474133</v>
      </c>
      <c r="AA168" s="83">
        <v>65673.998273863312</v>
      </c>
      <c r="AB168" s="83">
        <v>18476.950748080635</v>
      </c>
      <c r="AC168" s="84">
        <v>2.6854886071732169</v>
      </c>
      <c r="AD168" s="84">
        <v>2.5113271907282915</v>
      </c>
      <c r="AE168" s="105">
        <v>6.9350348727127892E-2</v>
      </c>
      <c r="AF168" s="84">
        <v>2.595794040114884</v>
      </c>
      <c r="AG168" s="105">
        <v>3.4553807302201534E-2</v>
      </c>
      <c r="AH168" s="84">
        <v>2.5555561772056561</v>
      </c>
      <c r="AI168" s="105">
        <v>5.0843112402104956E-2</v>
      </c>
      <c r="AJ168" s="84">
        <v>3.4655678749995094</v>
      </c>
      <c r="AK168" s="84">
        <v>3.3281157890814344</v>
      </c>
      <c r="AL168" s="105">
        <v>4.130027157378801E-2</v>
      </c>
      <c r="AM168" s="84">
        <v>3.4722712961012148</v>
      </c>
      <c r="AN168" s="105">
        <v>-1.9305579921800005E-3</v>
      </c>
      <c r="AO168" s="84">
        <v>3.3682881610509088</v>
      </c>
      <c r="AP168" s="105">
        <v>2.8881054499282872E-2</v>
      </c>
    </row>
    <row r="169" spans="1:42" s="2" customFormat="1" x14ac:dyDescent="0.25">
      <c r="A169" s="80" t="s">
        <v>388</v>
      </c>
      <c r="B169" s="80" t="s">
        <v>366</v>
      </c>
      <c r="C169" s="80" t="s">
        <v>386</v>
      </c>
      <c r="D169" s="81">
        <v>138513.95739789962</v>
      </c>
      <c r="E169" s="81">
        <v>147964.8159183216</v>
      </c>
      <c r="F169" s="105">
        <v>-6.3872336553569428E-2</v>
      </c>
      <c r="G169" s="81">
        <v>157711.17807937026</v>
      </c>
      <c r="H169" s="105">
        <v>-0.12172390641714302</v>
      </c>
      <c r="I169" s="81">
        <v>118987.32064614297</v>
      </c>
      <c r="J169" s="105">
        <v>0.16410686992294771</v>
      </c>
      <c r="K169" s="83">
        <v>46755.29744104806</v>
      </c>
      <c r="L169" s="83">
        <v>53414.876557563468</v>
      </c>
      <c r="M169" s="105">
        <v>-0.12467648613469315</v>
      </c>
      <c r="N169" s="83">
        <v>57590.597547572208</v>
      </c>
      <c r="O169" s="105">
        <v>-0.18814356106608798</v>
      </c>
      <c r="P169" s="83">
        <v>45577.520161223511</v>
      </c>
      <c r="Q169" s="105">
        <v>2.5841188280063123E-2</v>
      </c>
      <c r="R169" s="83">
        <v>29562.007817302059</v>
      </c>
      <c r="S169" s="83">
        <v>33702.904180003083</v>
      </c>
      <c r="T169" s="105">
        <v>-0.12286467482401527</v>
      </c>
      <c r="U169" s="83">
        <v>35338.114864598341</v>
      </c>
      <c r="V169" s="105">
        <v>-0.16345260830771635</v>
      </c>
      <c r="W169" s="83">
        <v>27303.698547745535</v>
      </c>
      <c r="X169" s="105">
        <v>8.2710745784401921E-2</v>
      </c>
      <c r="Y169" s="81">
        <v>133818.27265306085</v>
      </c>
      <c r="Z169" s="82">
        <v>4695.6847448387762</v>
      </c>
      <c r="AA169" s="83">
        <v>28115.978035899912</v>
      </c>
      <c r="AB169" s="83">
        <v>1446.0297814021458</v>
      </c>
      <c r="AC169" s="84">
        <v>2.9625297020630974</v>
      </c>
      <c r="AD169" s="84">
        <v>2.7701049867421252</v>
      </c>
      <c r="AE169" s="105">
        <v>6.9464773444301728E-2</v>
      </c>
      <c r="AF169" s="84">
        <v>2.7384883087746106</v>
      </c>
      <c r="AG169" s="105">
        <v>8.1812068567398213E-2</v>
      </c>
      <c r="AH169" s="84">
        <v>2.6106580661967458</v>
      </c>
      <c r="AI169" s="105">
        <v>0.13478273559546028</v>
      </c>
      <c r="AJ169" s="84">
        <v>4.6855395700433489</v>
      </c>
      <c r="AK169" s="84">
        <v>4.390269014446341</v>
      </c>
      <c r="AL169" s="105">
        <v>6.7255686297447673E-2</v>
      </c>
      <c r="AM169" s="84">
        <v>4.4629199572092917</v>
      </c>
      <c r="AN169" s="105">
        <v>4.9882053670813185E-2</v>
      </c>
      <c r="AO169" s="84">
        <v>4.3579195118226117</v>
      </c>
      <c r="AP169" s="105">
        <v>7.5178088381838121E-2</v>
      </c>
    </row>
    <row r="170" spans="1:42" s="2" customFormat="1" x14ac:dyDescent="0.25">
      <c r="A170" s="80" t="s">
        <v>388</v>
      </c>
      <c r="B170" s="80" t="s">
        <v>367</v>
      </c>
      <c r="C170" s="80" t="s">
        <v>386</v>
      </c>
      <c r="D170" s="81">
        <v>462232.49131347775</v>
      </c>
      <c r="E170" s="81">
        <v>494547.18220461125</v>
      </c>
      <c r="F170" s="105">
        <v>-6.5341977578519089E-2</v>
      </c>
      <c r="G170" s="81">
        <v>577847.69381428603</v>
      </c>
      <c r="H170" s="105">
        <v>-0.20007902383005055</v>
      </c>
      <c r="I170" s="81">
        <v>451967.17585720064</v>
      </c>
      <c r="J170" s="105">
        <v>2.2712524281897063E-2</v>
      </c>
      <c r="K170" s="83">
        <v>162933.85801303425</v>
      </c>
      <c r="L170" s="83">
        <v>188806.42709830584</v>
      </c>
      <c r="M170" s="105">
        <v>-0.13703224769885891</v>
      </c>
      <c r="N170" s="83">
        <v>218582.34179202362</v>
      </c>
      <c r="O170" s="105">
        <v>-0.25458819464903393</v>
      </c>
      <c r="P170" s="83">
        <v>170700.18402132124</v>
      </c>
      <c r="Q170" s="105">
        <v>-4.5496881288170997E-2</v>
      </c>
      <c r="R170" s="83">
        <v>100164.86676641925</v>
      </c>
      <c r="S170" s="83">
        <v>121900.83944332984</v>
      </c>
      <c r="T170" s="105">
        <v>-0.17830863820273665</v>
      </c>
      <c r="U170" s="83">
        <v>142908.39209635442</v>
      </c>
      <c r="V170" s="105">
        <v>-0.2990973777181386</v>
      </c>
      <c r="W170" s="83">
        <v>106809.81742623264</v>
      </c>
      <c r="X170" s="105">
        <v>-6.2212920309527464E-2</v>
      </c>
      <c r="Y170" s="80"/>
      <c r="Z170" s="80"/>
      <c r="AA170" s="80"/>
      <c r="AB170" s="80"/>
      <c r="AC170" s="84">
        <v>2.8369333234379099</v>
      </c>
      <c r="AD170" s="84">
        <v>2.6193344676085384</v>
      </c>
      <c r="AE170" s="105">
        <v>8.3074100890994679E-2</v>
      </c>
      <c r="AF170" s="84">
        <v>2.6436156236449126</v>
      </c>
      <c r="AG170" s="105">
        <v>7.3126251057049854E-2</v>
      </c>
      <c r="AH170" s="84">
        <v>2.6477251823041259</v>
      </c>
      <c r="AI170" s="105">
        <v>7.1460641911910858E-2</v>
      </c>
      <c r="AJ170" s="84">
        <v>4.6147167788021601</v>
      </c>
      <c r="AK170" s="84">
        <v>4.0569628926511205</v>
      </c>
      <c r="AL170" s="105">
        <v>0.13748064769371401</v>
      </c>
      <c r="AM170" s="84">
        <v>4.0434832786074493</v>
      </c>
      <c r="AN170" s="105">
        <v>0.14127262581173333</v>
      </c>
      <c r="AO170" s="84">
        <v>4.2315134202841254</v>
      </c>
      <c r="AP170" s="105">
        <v>9.0559409945651204E-2</v>
      </c>
    </row>
    <row r="171" spans="1:42" s="2" customFormat="1" x14ac:dyDescent="0.25">
      <c r="A171" s="80" t="s">
        <v>388</v>
      </c>
      <c r="B171" s="80" t="s">
        <v>368</v>
      </c>
      <c r="C171" s="80" t="s">
        <v>386</v>
      </c>
      <c r="D171" s="81">
        <v>435992.07250481012</v>
      </c>
      <c r="E171" s="81">
        <v>461237.26800168393</v>
      </c>
      <c r="F171" s="105">
        <v>-5.4733641984848556E-2</v>
      </c>
      <c r="G171" s="81">
        <v>507519.79972074513</v>
      </c>
      <c r="H171" s="105">
        <v>-0.14093583591279008</v>
      </c>
      <c r="I171" s="81">
        <v>384704.92649284127</v>
      </c>
      <c r="J171" s="105">
        <v>0.13331554258877734</v>
      </c>
      <c r="K171" s="83">
        <v>144121.21763361787</v>
      </c>
      <c r="L171" s="83">
        <v>160442.31784920115</v>
      </c>
      <c r="M171" s="105">
        <v>-0.10172565713569032</v>
      </c>
      <c r="N171" s="83">
        <v>178189.56709481461</v>
      </c>
      <c r="O171" s="105">
        <v>-0.19119160575247926</v>
      </c>
      <c r="P171" s="83">
        <v>145498.66855674135</v>
      </c>
      <c r="Q171" s="105">
        <v>-9.4671032854593308E-3</v>
      </c>
      <c r="R171" s="83">
        <v>87848.053350719056</v>
      </c>
      <c r="S171" s="83">
        <v>99747.179075758104</v>
      </c>
      <c r="T171" s="105">
        <v>-0.1192928545478128</v>
      </c>
      <c r="U171" s="83">
        <v>107256.16104209036</v>
      </c>
      <c r="V171" s="105">
        <v>-0.18095098223546349</v>
      </c>
      <c r="W171" s="83">
        <v>83800.447013449302</v>
      </c>
      <c r="X171" s="105">
        <v>4.8300533965172587E-2</v>
      </c>
      <c r="Y171" s="81">
        <v>431390.10268218594</v>
      </c>
      <c r="Z171" s="82">
        <v>4601.9698226241699</v>
      </c>
      <c r="AA171" s="83">
        <v>85751.758679919672</v>
      </c>
      <c r="AB171" s="83">
        <v>2096.2946707993819</v>
      </c>
      <c r="AC171" s="84">
        <v>3.0251761653386846</v>
      </c>
      <c r="AD171" s="84">
        <v>2.8747856188116048</v>
      </c>
      <c r="AE171" s="105">
        <v>5.2313656205518776E-2</v>
      </c>
      <c r="AF171" s="84">
        <v>2.8482015417361333</v>
      </c>
      <c r="AG171" s="105">
        <v>6.2135569063232692E-2</v>
      </c>
      <c r="AH171" s="84">
        <v>2.6440443085072949</v>
      </c>
      <c r="AI171" s="105">
        <v>0.14414730328273476</v>
      </c>
      <c r="AJ171" s="84">
        <v>4.963024857980435</v>
      </c>
      <c r="AK171" s="84">
        <v>4.6240632795376966</v>
      </c>
      <c r="AL171" s="105">
        <v>7.3303836464069114E-2</v>
      </c>
      <c r="AM171" s="84">
        <v>4.7318475208298754</v>
      </c>
      <c r="AN171" s="105">
        <v>4.8855618473102359E-2</v>
      </c>
      <c r="AO171" s="84">
        <v>4.5907264245392296</v>
      </c>
      <c r="AP171" s="105">
        <v>8.1097935056884354E-2</v>
      </c>
    </row>
    <row r="172" spans="1:42" s="2" customFormat="1" x14ac:dyDescent="0.25">
      <c r="A172" s="80" t="s">
        <v>388</v>
      </c>
      <c r="B172" s="80" t="s">
        <v>369</v>
      </c>
      <c r="C172" s="80" t="s">
        <v>386</v>
      </c>
      <c r="D172" s="81">
        <v>223443.96849345445</v>
      </c>
      <c r="E172" s="81">
        <v>239532.21968526722</v>
      </c>
      <c r="F172" s="105">
        <v>-6.7165290802848526E-2</v>
      </c>
      <c r="G172" s="81">
        <v>256129.21676238297</v>
      </c>
      <c r="H172" s="105">
        <v>-0.12761233834268657</v>
      </c>
      <c r="I172" s="81">
        <v>196860.5199366021</v>
      </c>
      <c r="J172" s="105">
        <v>0.13503697219439131</v>
      </c>
      <c r="K172" s="83">
        <v>70807.657710648491</v>
      </c>
      <c r="L172" s="83">
        <v>86173.149772021599</v>
      </c>
      <c r="M172" s="105">
        <v>-0.17830950942403551</v>
      </c>
      <c r="N172" s="83">
        <v>92222.361033046254</v>
      </c>
      <c r="O172" s="105">
        <v>-0.23220727687425161</v>
      </c>
      <c r="P172" s="83">
        <v>89049.962533861486</v>
      </c>
      <c r="Q172" s="105">
        <v>-0.20485471643265779</v>
      </c>
      <c r="R172" s="83">
        <v>43792.542478254021</v>
      </c>
      <c r="S172" s="83">
        <v>50965.020250436806</v>
      </c>
      <c r="T172" s="105">
        <v>-0.14073334488906264</v>
      </c>
      <c r="U172" s="83">
        <v>57003.869891425995</v>
      </c>
      <c r="V172" s="105">
        <v>-0.23176193894090516</v>
      </c>
      <c r="W172" s="83">
        <v>49972.271216070643</v>
      </c>
      <c r="X172" s="105">
        <v>-0.12366315533461836</v>
      </c>
      <c r="Y172" s="80"/>
      <c r="Z172" s="80"/>
      <c r="AA172" s="80"/>
      <c r="AB172" s="80"/>
      <c r="AC172" s="84">
        <v>3.1556469415574466</v>
      </c>
      <c r="AD172" s="84">
        <v>2.7796618821404357</v>
      </c>
      <c r="AE172" s="105">
        <v>0.13526287561546493</v>
      </c>
      <c r="AF172" s="84">
        <v>2.7773005797433834</v>
      </c>
      <c r="AG172" s="105">
        <v>0.13622809305322711</v>
      </c>
      <c r="AH172" s="84">
        <v>2.2106749327574997</v>
      </c>
      <c r="AI172" s="105">
        <v>0.42745859863767033</v>
      </c>
      <c r="AJ172" s="84">
        <v>5.1023292060379823</v>
      </c>
      <c r="AK172" s="84">
        <v>4.6999337684598341</v>
      </c>
      <c r="AL172" s="105">
        <v>8.5617257051265425E-2</v>
      </c>
      <c r="AM172" s="84">
        <v>4.4931899755266898</v>
      </c>
      <c r="AN172" s="105">
        <v>0.13556943593062512</v>
      </c>
      <c r="AO172" s="84">
        <v>3.9393950914380991</v>
      </c>
      <c r="AP172" s="105">
        <v>0.29520626583695808</v>
      </c>
    </row>
    <row r="173" spans="1:42" s="2" customFormat="1" x14ac:dyDescent="0.25">
      <c r="A173" s="80" t="s">
        <v>388</v>
      </c>
      <c r="B173" s="80" t="s">
        <v>370</v>
      </c>
      <c r="C173" s="80" t="s">
        <v>386</v>
      </c>
      <c r="D173" s="81">
        <v>408988.80826059339</v>
      </c>
      <c r="E173" s="81">
        <v>429131.02092123986</v>
      </c>
      <c r="F173" s="105">
        <v>-4.6937209566919783E-2</v>
      </c>
      <c r="G173" s="81">
        <v>476781.9033007836</v>
      </c>
      <c r="H173" s="105">
        <v>-0.14218890140514021</v>
      </c>
      <c r="I173" s="81">
        <v>343446.74906908988</v>
      </c>
      <c r="J173" s="105">
        <v>0.19083616126562508</v>
      </c>
      <c r="K173" s="83">
        <v>127215.52714670697</v>
      </c>
      <c r="L173" s="83">
        <v>145546.5918671081</v>
      </c>
      <c r="M173" s="105">
        <v>-0.12594636868679401</v>
      </c>
      <c r="N173" s="83">
        <v>160553.51294657419</v>
      </c>
      <c r="O173" s="105">
        <v>-0.20764407572296956</v>
      </c>
      <c r="P173" s="83">
        <v>136453.94714278117</v>
      </c>
      <c r="Q173" s="105">
        <v>-6.7703574645645109E-2</v>
      </c>
      <c r="R173" s="83">
        <v>72830.053330970142</v>
      </c>
      <c r="S173" s="83">
        <v>85583.469962440373</v>
      </c>
      <c r="T173" s="105">
        <v>-0.14901728846782286</v>
      </c>
      <c r="U173" s="83">
        <v>92955.063944766793</v>
      </c>
      <c r="V173" s="105">
        <v>-0.21650257403679246</v>
      </c>
      <c r="W173" s="83">
        <v>75255.943296589045</v>
      </c>
      <c r="X173" s="105">
        <v>-3.2235194449138679E-2</v>
      </c>
      <c r="Y173" s="81">
        <v>402688.81092749763</v>
      </c>
      <c r="Z173" s="82">
        <v>6299.9973330957691</v>
      </c>
      <c r="AA173" s="83">
        <v>70342.413479629744</v>
      </c>
      <c r="AB173" s="83">
        <v>2487.6398513404029</v>
      </c>
      <c r="AC173" s="84">
        <v>3.2149283773272503</v>
      </c>
      <c r="AD173" s="84">
        <v>2.948409958737197</v>
      </c>
      <c r="AE173" s="105">
        <v>9.0393948711326111E-2</v>
      </c>
      <c r="AF173" s="84">
        <v>2.9696136481263888</v>
      </c>
      <c r="AG173" s="105">
        <v>8.2608298003896005E-2</v>
      </c>
      <c r="AH173" s="84">
        <v>2.5169425748433492</v>
      </c>
      <c r="AI173" s="105">
        <v>0.2773149492802166</v>
      </c>
      <c r="AJ173" s="84">
        <v>5.6156598760401515</v>
      </c>
      <c r="AK173" s="84">
        <v>5.0141811392967668</v>
      </c>
      <c r="AL173" s="105">
        <v>0.11995552614354522</v>
      </c>
      <c r="AM173" s="84">
        <v>5.1291654598192071</v>
      </c>
      <c r="AN173" s="105">
        <v>9.4848649362559712E-2</v>
      </c>
      <c r="AO173" s="84">
        <v>4.563715954174433</v>
      </c>
      <c r="AP173" s="105">
        <v>0.2305016202648425</v>
      </c>
    </row>
    <row r="174" spans="1:42" s="2" customFormat="1" x14ac:dyDescent="0.25">
      <c r="A174" s="80" t="s">
        <v>388</v>
      </c>
      <c r="B174" s="80" t="s">
        <v>371</v>
      </c>
      <c r="C174" s="80" t="s">
        <v>386</v>
      </c>
      <c r="D174" s="81">
        <v>75632.332041816713</v>
      </c>
      <c r="E174" s="81">
        <v>86715.42735196829</v>
      </c>
      <c r="F174" s="105">
        <v>-0.12780996010279144</v>
      </c>
      <c r="G174" s="81">
        <v>104785.10416049839</v>
      </c>
      <c r="H174" s="105">
        <v>-0.27821485078669811</v>
      </c>
      <c r="I174" s="81">
        <v>85361.970882434834</v>
      </c>
      <c r="J174" s="105">
        <v>-0.11398095357964862</v>
      </c>
      <c r="K174" s="83">
        <v>26669.952246484252</v>
      </c>
      <c r="L174" s="83">
        <v>36892.35894972962</v>
      </c>
      <c r="M174" s="105">
        <v>-0.27708736969556907</v>
      </c>
      <c r="N174" s="83">
        <v>46470.719918876523</v>
      </c>
      <c r="O174" s="105">
        <v>-0.42609126148590498</v>
      </c>
      <c r="P174" s="83">
        <v>37739.93895315683</v>
      </c>
      <c r="Q174" s="105">
        <v>-0.29332285673309516</v>
      </c>
      <c r="R174" s="83">
        <v>16056.19504802932</v>
      </c>
      <c r="S174" s="83">
        <v>21916.494091488705</v>
      </c>
      <c r="T174" s="105">
        <v>-0.26739217591080128</v>
      </c>
      <c r="U174" s="83">
        <v>27013.06238874466</v>
      </c>
      <c r="V174" s="105">
        <v>-0.40561366878864724</v>
      </c>
      <c r="W174" s="83">
        <v>21010.851624335348</v>
      </c>
      <c r="X174" s="105">
        <v>-0.23581417188094403</v>
      </c>
      <c r="Y174" s="80"/>
      <c r="Z174" s="80"/>
      <c r="AA174" s="80"/>
      <c r="AB174" s="80"/>
      <c r="AC174" s="84">
        <v>2.8358630470283983</v>
      </c>
      <c r="AD174" s="84">
        <v>2.3504983096941223</v>
      </c>
      <c r="AE174" s="105">
        <v>0.20649439964814867</v>
      </c>
      <c r="AF174" s="84">
        <v>2.2548629404369183</v>
      </c>
      <c r="AG174" s="105">
        <v>0.25766537565201253</v>
      </c>
      <c r="AH174" s="84">
        <v>2.2618470842887932</v>
      </c>
      <c r="AI174" s="105">
        <v>0.2537819495963391</v>
      </c>
      <c r="AJ174" s="84">
        <v>4.7104766612248872</v>
      </c>
      <c r="AK174" s="84">
        <v>3.9566286008145948</v>
      </c>
      <c r="AL174" s="105">
        <v>0.19052788029058107</v>
      </c>
      <c r="AM174" s="84">
        <v>3.8790531281695206</v>
      </c>
      <c r="AN174" s="105">
        <v>0.21433672228348816</v>
      </c>
      <c r="AO174" s="84">
        <v>4.0627563512735598</v>
      </c>
      <c r="AP174" s="105">
        <v>0.15942878527487508</v>
      </c>
    </row>
    <row r="175" spans="1:42" s="2" customFormat="1" x14ac:dyDescent="0.25">
      <c r="A175" s="80" t="s">
        <v>388</v>
      </c>
      <c r="B175" s="80" t="s">
        <v>372</v>
      </c>
      <c r="C175" s="80" t="s">
        <v>386</v>
      </c>
      <c r="D175" s="81">
        <v>290031.60734825017</v>
      </c>
      <c r="E175" s="81">
        <v>287982.36910576583</v>
      </c>
      <c r="F175" s="105">
        <v>7.1158461847771132E-3</v>
      </c>
      <c r="G175" s="81">
        <v>302353.07432353857</v>
      </c>
      <c r="H175" s="105">
        <v>-4.0751915629948551E-2</v>
      </c>
      <c r="I175" s="81">
        <v>217143.11646106481</v>
      </c>
      <c r="J175" s="105">
        <v>0.33567028085025546</v>
      </c>
      <c r="K175" s="83">
        <v>111480.29463693092</v>
      </c>
      <c r="L175" s="83">
        <v>130229.38825459217</v>
      </c>
      <c r="M175" s="105">
        <v>-0.14396975881517368</v>
      </c>
      <c r="N175" s="83">
        <v>134822.95199176477</v>
      </c>
      <c r="O175" s="105">
        <v>-0.17313563462295101</v>
      </c>
      <c r="P175" s="83">
        <v>99744.237772851324</v>
      </c>
      <c r="Q175" s="105">
        <v>0.11766150231962524</v>
      </c>
      <c r="R175" s="83">
        <v>63797.72648026493</v>
      </c>
      <c r="S175" s="83">
        <v>75320.970947626993</v>
      </c>
      <c r="T175" s="105">
        <v>-0.15298852792769405</v>
      </c>
      <c r="U175" s="83">
        <v>78374.626179277213</v>
      </c>
      <c r="V175" s="105">
        <v>-0.18599003797056088</v>
      </c>
      <c r="W175" s="83">
        <v>56164.158972415018</v>
      </c>
      <c r="X175" s="105">
        <v>0.13591528205023301</v>
      </c>
      <c r="Y175" s="80"/>
      <c r="Z175" s="80"/>
      <c r="AA175" s="80"/>
      <c r="AB175" s="80"/>
      <c r="AC175" s="84">
        <v>2.601640122075612</v>
      </c>
      <c r="AD175" s="84">
        <v>2.2113470159498423</v>
      </c>
      <c r="AE175" s="105">
        <v>0.17649563967604004</v>
      </c>
      <c r="AF175" s="84">
        <v>2.2425934891412767</v>
      </c>
      <c r="AG175" s="105">
        <v>0.1601033065835841</v>
      </c>
      <c r="AH175" s="84">
        <v>2.176999106009184</v>
      </c>
      <c r="AI175" s="105">
        <v>0.19505796529465208</v>
      </c>
      <c r="AJ175" s="84">
        <v>4.5461119596161161</v>
      </c>
      <c r="AK175" s="84">
        <v>3.8234022408713888</v>
      </c>
      <c r="AL175" s="105">
        <v>0.18902267488863925</v>
      </c>
      <c r="AM175" s="84">
        <v>3.8577928733200491</v>
      </c>
      <c r="AN175" s="105">
        <v>0.17842302811443941</v>
      </c>
      <c r="AO175" s="84">
        <v>3.8662221679080866</v>
      </c>
      <c r="AP175" s="105">
        <v>0.17585378236965116</v>
      </c>
    </row>
    <row r="176" spans="1:42" s="2" customFormat="1" x14ac:dyDescent="0.25">
      <c r="A176" s="80" t="s">
        <v>388</v>
      </c>
      <c r="B176" s="80" t="s">
        <v>373</v>
      </c>
      <c r="C176" s="80" t="s">
        <v>386</v>
      </c>
      <c r="D176" s="81">
        <v>241079.62729006528</v>
      </c>
      <c r="E176" s="81">
        <v>244923.66514478446</v>
      </c>
      <c r="F176" s="105">
        <v>-1.5694840482020429E-2</v>
      </c>
      <c r="G176" s="81">
        <v>271765.24743044854</v>
      </c>
      <c r="H176" s="105">
        <v>-0.11291223006074927</v>
      </c>
      <c r="I176" s="81">
        <v>198033.31825700996</v>
      </c>
      <c r="J176" s="105">
        <v>0.21736902361646701</v>
      </c>
      <c r="K176" s="83">
        <v>87664.847368005707</v>
      </c>
      <c r="L176" s="83">
        <v>100897.92568634058</v>
      </c>
      <c r="M176" s="105">
        <v>-0.13115312558032444</v>
      </c>
      <c r="N176" s="83">
        <v>111283.45086601689</v>
      </c>
      <c r="O176" s="105">
        <v>-0.2122382377092846</v>
      </c>
      <c r="P176" s="83">
        <v>87824.519127480919</v>
      </c>
      <c r="Q176" s="105">
        <v>-1.8180772415439198E-3</v>
      </c>
      <c r="R176" s="83">
        <v>51233.909451989341</v>
      </c>
      <c r="S176" s="83">
        <v>59372.573688212353</v>
      </c>
      <c r="T176" s="105">
        <v>-0.1370778413440891</v>
      </c>
      <c r="U176" s="83">
        <v>64985.177487056775</v>
      </c>
      <c r="V176" s="105">
        <v>-0.21160622417021638</v>
      </c>
      <c r="W176" s="83">
        <v>50574.785284642974</v>
      </c>
      <c r="X176" s="105">
        <v>1.3032663680858165E-2</v>
      </c>
      <c r="Y176" s="80"/>
      <c r="Z176" s="80"/>
      <c r="AA176" s="80"/>
      <c r="AB176" s="80"/>
      <c r="AC176" s="84">
        <v>2.7500147953038021</v>
      </c>
      <c r="AD176" s="84">
        <v>2.4274400437742787</v>
      </c>
      <c r="AE176" s="105">
        <v>0.13288680491072874</v>
      </c>
      <c r="AF176" s="84">
        <v>2.442099389581732</v>
      </c>
      <c r="AG176" s="105">
        <v>0.12608635301072163</v>
      </c>
      <c r="AH176" s="84">
        <v>2.2548750647818112</v>
      </c>
      <c r="AI176" s="105">
        <v>0.21958632575942835</v>
      </c>
      <c r="AJ176" s="84">
        <v>4.7054700659917046</v>
      </c>
      <c r="AK176" s="84">
        <v>4.1251987227464735</v>
      </c>
      <c r="AL176" s="105">
        <v>0.14066506421753622</v>
      </c>
      <c r="AM176" s="84">
        <v>4.18195745459919</v>
      </c>
      <c r="AN176" s="105">
        <v>0.12518362921573276</v>
      </c>
      <c r="AO176" s="84">
        <v>3.9156531687173124</v>
      </c>
      <c r="AP176" s="105">
        <v>0.20170757297514172</v>
      </c>
    </row>
    <row r="177" spans="1:42" s="2" customFormat="1" x14ac:dyDescent="0.25">
      <c r="A177" s="80" t="s">
        <v>388</v>
      </c>
      <c r="B177" s="80" t="s">
        <v>374</v>
      </c>
      <c r="C177" s="80" t="s">
        <v>386</v>
      </c>
      <c r="D177" s="81">
        <v>164192.96849253177</v>
      </c>
      <c r="E177" s="81">
        <v>168644.23083919764</v>
      </c>
      <c r="F177" s="105">
        <v>-2.6394394427344217E-2</v>
      </c>
      <c r="G177" s="81">
        <v>190083.58331943629</v>
      </c>
      <c r="H177" s="105">
        <v>-0.13620647493474083</v>
      </c>
      <c r="I177" s="81">
        <v>141264.62220101594</v>
      </c>
      <c r="J177" s="105">
        <v>0.16230777341328517</v>
      </c>
      <c r="K177" s="83">
        <v>59391.579968302933</v>
      </c>
      <c r="L177" s="83">
        <v>67436.310920946387</v>
      </c>
      <c r="M177" s="105">
        <v>-0.11929375795888446</v>
      </c>
      <c r="N177" s="83">
        <v>75351.16017758759</v>
      </c>
      <c r="O177" s="105">
        <v>-0.21180271374284249</v>
      </c>
      <c r="P177" s="83">
        <v>62809.547822548928</v>
      </c>
      <c r="Q177" s="105">
        <v>-5.4417966260520159E-2</v>
      </c>
      <c r="R177" s="83">
        <v>35943.937695825254</v>
      </c>
      <c r="S177" s="83">
        <v>41299.930911620475</v>
      </c>
      <c r="T177" s="105">
        <v>-0.12968528270075669</v>
      </c>
      <c r="U177" s="83">
        <v>44554.935706587508</v>
      </c>
      <c r="V177" s="105">
        <v>-0.19326698320179836</v>
      </c>
      <c r="W177" s="83">
        <v>36891.300174718883</v>
      </c>
      <c r="X177" s="105">
        <v>-2.5679834389324221E-2</v>
      </c>
      <c r="Y177" s="80"/>
      <c r="Z177" s="80"/>
      <c r="AA177" s="80"/>
      <c r="AB177" s="80"/>
      <c r="AC177" s="84">
        <v>2.7645832722443306</v>
      </c>
      <c r="AD177" s="84">
        <v>2.5007926521498831</v>
      </c>
      <c r="AE177" s="105">
        <v>0.10548280356936904</v>
      </c>
      <c r="AF177" s="84">
        <v>2.5226364514023056</v>
      </c>
      <c r="AG177" s="105">
        <v>9.5910300791669553E-2</v>
      </c>
      <c r="AH177" s="84">
        <v>2.2490947172573224</v>
      </c>
      <c r="AI177" s="105">
        <v>0.22919824186667656</v>
      </c>
      <c r="AJ177" s="84">
        <v>4.5680295209170181</v>
      </c>
      <c r="AK177" s="84">
        <v>4.0834022507225685</v>
      </c>
      <c r="AL177" s="105">
        <v>0.11868222634904352</v>
      </c>
      <c r="AM177" s="84">
        <v>4.2662744386214468</v>
      </c>
      <c r="AN177" s="105">
        <v>7.0730349544291568E-2</v>
      </c>
      <c r="AO177" s="84">
        <v>3.8292123490356871</v>
      </c>
      <c r="AP177" s="105">
        <v>0.19294233501241784</v>
      </c>
    </row>
    <row r="178" spans="1:42" s="2" customFormat="1" x14ac:dyDescent="0.25">
      <c r="A178" s="80" t="s">
        <v>388</v>
      </c>
      <c r="B178" s="80" t="s">
        <v>375</v>
      </c>
      <c r="C178" s="80" t="s">
        <v>386</v>
      </c>
      <c r="D178" s="81">
        <v>282100.32002119778</v>
      </c>
      <c r="E178" s="81">
        <v>295704.54070618987</v>
      </c>
      <c r="F178" s="105">
        <v>-4.6006127104112199E-2</v>
      </c>
      <c r="G178" s="81">
        <v>325716.83037776826</v>
      </c>
      <c r="H178" s="105">
        <v>-0.13390929263920381</v>
      </c>
      <c r="I178" s="81">
        <v>255563.16625816943</v>
      </c>
      <c r="J178" s="105">
        <v>0.10383794406514972</v>
      </c>
      <c r="K178" s="83">
        <v>88641.748242862115</v>
      </c>
      <c r="L178" s="83">
        <v>94405.166612840636</v>
      </c>
      <c r="M178" s="105">
        <v>-6.1049819377095429E-2</v>
      </c>
      <c r="N178" s="83">
        <v>106235.74228170869</v>
      </c>
      <c r="O178" s="105">
        <v>-0.16561275575401002</v>
      </c>
      <c r="P178" s="83">
        <v>86383.81420602338</v>
      </c>
      <c r="Q178" s="105">
        <v>2.6138392447613099E-2</v>
      </c>
      <c r="R178" s="83">
        <v>53819.360541778668</v>
      </c>
      <c r="S178" s="83">
        <v>72473.935530457777</v>
      </c>
      <c r="T178" s="105">
        <v>-0.257397019385533</v>
      </c>
      <c r="U178" s="83">
        <v>80101.360811819599</v>
      </c>
      <c r="V178" s="105">
        <v>-0.32810928558111102</v>
      </c>
      <c r="W178" s="83">
        <v>67907.58883203959</v>
      </c>
      <c r="X178" s="105">
        <v>-0.20746176579919934</v>
      </c>
      <c r="Y178" s="80"/>
      <c r="Z178" s="80"/>
      <c r="AA178" s="80"/>
      <c r="AB178" s="80"/>
      <c r="AC178" s="84">
        <v>3.1824769435762335</v>
      </c>
      <c r="AD178" s="84">
        <v>3.1322919212556029</v>
      </c>
      <c r="AE178" s="105">
        <v>1.6021821586959098E-2</v>
      </c>
      <c r="AF178" s="84">
        <v>3.0659815932198655</v>
      </c>
      <c r="AG178" s="105">
        <v>3.7996102329507335E-2</v>
      </c>
      <c r="AH178" s="84">
        <v>2.9584612419249887</v>
      </c>
      <c r="AI178" s="105">
        <v>7.5720343561264281E-2</v>
      </c>
      <c r="AJ178" s="84">
        <v>5.241614117696737</v>
      </c>
      <c r="AK178" s="84">
        <v>4.0801501745674837</v>
      </c>
      <c r="AL178" s="105">
        <v>0.28466205738429085</v>
      </c>
      <c r="AM178" s="84">
        <v>4.0663083258094428</v>
      </c>
      <c r="AN178" s="105">
        <v>0.28903508974650538</v>
      </c>
      <c r="AO178" s="84">
        <v>3.7633962662151208</v>
      </c>
      <c r="AP178" s="105">
        <v>0.39278825478781493</v>
      </c>
    </row>
    <row r="179" spans="1:42" s="2" customFormat="1" x14ac:dyDescent="0.25">
      <c r="A179" s="80" t="s">
        <v>388</v>
      </c>
      <c r="B179" s="80" t="s">
        <v>376</v>
      </c>
      <c r="C179" s="80" t="s">
        <v>386</v>
      </c>
      <c r="D179" s="81">
        <v>271542.3567732239</v>
      </c>
      <c r="E179" s="81">
        <v>287354.38339809177</v>
      </c>
      <c r="F179" s="105">
        <v>-5.502622384904559E-2</v>
      </c>
      <c r="G179" s="81">
        <v>324629.04441175458</v>
      </c>
      <c r="H179" s="105">
        <v>-0.16353030806201163</v>
      </c>
      <c r="I179" s="81">
        <v>239678.31606211423</v>
      </c>
      <c r="J179" s="105">
        <v>0.13294502913167955</v>
      </c>
      <c r="K179" s="83">
        <v>86267.999663137802</v>
      </c>
      <c r="L179" s="83">
        <v>95676.429194223907</v>
      </c>
      <c r="M179" s="105">
        <v>-9.8335918369057432E-2</v>
      </c>
      <c r="N179" s="83">
        <v>108731.04407595744</v>
      </c>
      <c r="O179" s="105">
        <v>-0.20659274086550097</v>
      </c>
      <c r="P179" s="83">
        <v>87380.234413104059</v>
      </c>
      <c r="Q179" s="105">
        <v>-1.2728676655958478E-2</v>
      </c>
      <c r="R179" s="83">
        <v>49803.638559902247</v>
      </c>
      <c r="S179" s="83">
        <v>59981.060883141508</v>
      </c>
      <c r="T179" s="105">
        <v>-0.16967726434628241</v>
      </c>
      <c r="U179" s="83">
        <v>67802.958448562553</v>
      </c>
      <c r="V179" s="105">
        <v>-0.26546511097027065</v>
      </c>
      <c r="W179" s="83">
        <v>51083.493040733927</v>
      </c>
      <c r="X179" s="105">
        <v>-2.5054169256028075E-2</v>
      </c>
      <c r="Y179" s="81">
        <v>270858.4390408037</v>
      </c>
      <c r="Z179" s="82">
        <v>683.91773242020849</v>
      </c>
      <c r="AA179" s="83">
        <v>49565.406657343781</v>
      </c>
      <c r="AB179" s="83">
        <v>238.23190255846788</v>
      </c>
      <c r="AC179" s="84">
        <v>3.1476602892561747</v>
      </c>
      <c r="AD179" s="84">
        <v>3.0033978673551882</v>
      </c>
      <c r="AE179" s="105">
        <v>4.8033070632771312E-2</v>
      </c>
      <c r="AF179" s="84">
        <v>2.985615075902103</v>
      </c>
      <c r="AG179" s="105">
        <v>5.4275319903758799E-2</v>
      </c>
      <c r="AH179" s="84">
        <v>2.7429351462825857</v>
      </c>
      <c r="AI179" s="105">
        <v>0.14755184551924252</v>
      </c>
      <c r="AJ179" s="84">
        <v>5.4522594056380305</v>
      </c>
      <c r="AK179" s="84">
        <v>4.7907519334800002</v>
      </c>
      <c r="AL179" s="105">
        <v>0.13808009292551943</v>
      </c>
      <c r="AM179" s="84">
        <v>4.7878300864707599</v>
      </c>
      <c r="AN179" s="105">
        <v>0.13877462382067102</v>
      </c>
      <c r="AO179" s="84">
        <v>4.6918936391251664</v>
      </c>
      <c r="AP179" s="105">
        <v>0.16205946361875312</v>
      </c>
    </row>
    <row r="180" spans="1:42" s="2" customFormat="1" x14ac:dyDescent="0.25">
      <c r="A180" s="80" t="s">
        <v>388</v>
      </c>
      <c r="B180" s="80" t="s">
        <v>377</v>
      </c>
      <c r="C180" s="80" t="s">
        <v>386</v>
      </c>
      <c r="D180" s="81">
        <v>535009.72064970015</v>
      </c>
      <c r="E180" s="81">
        <v>590013.34243324155</v>
      </c>
      <c r="F180" s="105">
        <v>-9.3224369395959739E-2</v>
      </c>
      <c r="G180" s="81">
        <v>706047.73495323898</v>
      </c>
      <c r="H180" s="105">
        <v>-0.24224709723750698</v>
      </c>
      <c r="I180" s="81">
        <v>536353.00662817003</v>
      </c>
      <c r="J180" s="105">
        <v>-2.5044811194675047E-3</v>
      </c>
      <c r="K180" s="83">
        <v>159951.75494263298</v>
      </c>
      <c r="L180" s="83">
        <v>181228.96542618924</v>
      </c>
      <c r="M180" s="105">
        <v>-0.11740513131286415</v>
      </c>
      <c r="N180" s="83">
        <v>216471.27450603625</v>
      </c>
      <c r="O180" s="105">
        <v>-0.26109477893718058</v>
      </c>
      <c r="P180" s="83">
        <v>174679.62481280678</v>
      </c>
      <c r="Q180" s="105">
        <v>-8.4313610622628363E-2</v>
      </c>
      <c r="R180" s="83">
        <v>91384.029606010401</v>
      </c>
      <c r="S180" s="83">
        <v>111833.06355898701</v>
      </c>
      <c r="T180" s="105">
        <v>-0.18285320371457625</v>
      </c>
      <c r="U180" s="83">
        <v>132443.6424490154</v>
      </c>
      <c r="V180" s="105">
        <v>-0.31001573260725618</v>
      </c>
      <c r="W180" s="83">
        <v>105934.85968619498</v>
      </c>
      <c r="X180" s="105">
        <v>-0.13735639168530267</v>
      </c>
      <c r="Y180" s="81">
        <v>534634.75051665248</v>
      </c>
      <c r="Z180" s="82">
        <v>374.97013304769104</v>
      </c>
      <c r="AA180" s="83">
        <v>91175.785211930372</v>
      </c>
      <c r="AB180" s="83">
        <v>208.24439408003656</v>
      </c>
      <c r="AC180" s="84">
        <v>3.3448193228113219</v>
      </c>
      <c r="AD180" s="84">
        <v>3.2556238515500526</v>
      </c>
      <c r="AE180" s="105">
        <v>2.7397351576350541E-2</v>
      </c>
      <c r="AF180" s="84">
        <v>3.2616232179736668</v>
      </c>
      <c r="AG180" s="105">
        <v>2.5507576834500799E-2</v>
      </c>
      <c r="AH180" s="84">
        <v>3.0704955268992933</v>
      </c>
      <c r="AI180" s="105">
        <v>8.9341864695387296E-2</v>
      </c>
      <c r="AJ180" s="84">
        <v>5.8545210028089212</v>
      </c>
      <c r="AK180" s="84">
        <v>5.2758399319181271</v>
      </c>
      <c r="AL180" s="105">
        <v>0.1096851076526888</v>
      </c>
      <c r="AM180" s="84">
        <v>5.3309296082296607</v>
      </c>
      <c r="AN180" s="105">
        <v>9.8217653028275329E-2</v>
      </c>
      <c r="AO180" s="84">
        <v>5.0630454244899097</v>
      </c>
      <c r="AP180" s="105">
        <v>0.15632401291338421</v>
      </c>
    </row>
    <row r="181" spans="1:42" s="2" customFormat="1" x14ac:dyDescent="0.25">
      <c r="A181" s="80" t="s">
        <v>388</v>
      </c>
      <c r="B181" s="80" t="s">
        <v>378</v>
      </c>
      <c r="C181" s="80" t="s">
        <v>386</v>
      </c>
      <c r="D181" s="81">
        <v>462018.25288711663</v>
      </c>
      <c r="E181" s="81">
        <v>468072.54534210684</v>
      </c>
      <c r="F181" s="105">
        <v>-1.2934517341890288E-2</v>
      </c>
      <c r="G181" s="81">
        <v>521202.14642709732</v>
      </c>
      <c r="H181" s="105">
        <v>-0.11355266655307028</v>
      </c>
      <c r="I181" s="81">
        <v>392243.5071450806</v>
      </c>
      <c r="J181" s="105">
        <v>0.17788629887053345</v>
      </c>
      <c r="K181" s="83">
        <v>140769.90319993367</v>
      </c>
      <c r="L181" s="83">
        <v>155710.04470163916</v>
      </c>
      <c r="M181" s="105">
        <v>-9.594847609435056E-2</v>
      </c>
      <c r="N181" s="83">
        <v>186096.92636034644</v>
      </c>
      <c r="O181" s="105">
        <v>-0.24356674796790762</v>
      </c>
      <c r="P181" s="83">
        <v>150164.07939896046</v>
      </c>
      <c r="Q181" s="105">
        <v>-6.2559409924313886E-2</v>
      </c>
      <c r="R181" s="83">
        <v>78424.833176815577</v>
      </c>
      <c r="S181" s="83">
        <v>87711.742560291532</v>
      </c>
      <c r="T181" s="105">
        <v>-0.1058798869158516</v>
      </c>
      <c r="U181" s="83">
        <v>101420.32080863597</v>
      </c>
      <c r="V181" s="105">
        <v>-0.22673451876778444</v>
      </c>
      <c r="W181" s="83">
        <v>80154.642523658404</v>
      </c>
      <c r="X181" s="105">
        <v>-2.1580900274519435E-2</v>
      </c>
      <c r="Y181" s="80"/>
      <c r="Z181" s="80"/>
      <c r="AA181" s="80"/>
      <c r="AB181" s="80"/>
      <c r="AC181" s="84">
        <v>3.2820812004887014</v>
      </c>
      <c r="AD181" s="84">
        <v>3.006052347098064</v>
      </c>
      <c r="AE181" s="105">
        <v>9.1824366816867273E-2</v>
      </c>
      <c r="AF181" s="84">
        <v>2.8007026049311214</v>
      </c>
      <c r="AG181" s="105">
        <v>0.17187779763193339</v>
      </c>
      <c r="AH181" s="84">
        <v>2.6120994362636902</v>
      </c>
      <c r="AI181" s="105">
        <v>0.25649167674234619</v>
      </c>
      <c r="AJ181" s="84">
        <v>5.8912239168613398</v>
      </c>
      <c r="AK181" s="84">
        <v>5.3364866741800494</v>
      </c>
      <c r="AL181" s="105">
        <v>0.10395177137147556</v>
      </c>
      <c r="AM181" s="84">
        <v>5.1390307412902292</v>
      </c>
      <c r="AN181" s="105">
        <v>0.14636868573824904</v>
      </c>
      <c r="AO181" s="84">
        <v>4.8935843863230533</v>
      </c>
      <c r="AP181" s="105">
        <v>0.20386682884769747</v>
      </c>
    </row>
    <row r="182" spans="1:42" s="2" customFormat="1" x14ac:dyDescent="0.25">
      <c r="A182" s="80" t="s">
        <v>388</v>
      </c>
      <c r="B182" s="80" t="s">
        <v>379</v>
      </c>
      <c r="C182" s="80" t="s">
        <v>386</v>
      </c>
      <c r="D182" s="81">
        <v>397608.14838785527</v>
      </c>
      <c r="E182" s="81">
        <v>393695.32792964816</v>
      </c>
      <c r="F182" s="105">
        <v>9.9387017844070301E-3</v>
      </c>
      <c r="G182" s="81">
        <v>414772.31896000862</v>
      </c>
      <c r="H182" s="105">
        <v>-4.1382150610220159E-2</v>
      </c>
      <c r="I182" s="81">
        <v>307517.9107813692</v>
      </c>
      <c r="J182" s="105">
        <v>0.29295931862172414</v>
      </c>
      <c r="K182" s="83">
        <v>152354.02592385703</v>
      </c>
      <c r="L182" s="83">
        <v>173249.84021375549</v>
      </c>
      <c r="M182" s="105">
        <v>-0.12061087192990902</v>
      </c>
      <c r="N182" s="83">
        <v>173847.08639509033</v>
      </c>
      <c r="O182" s="105">
        <v>-0.12363198553921979</v>
      </c>
      <c r="P182" s="83">
        <v>133820.66881952377</v>
      </c>
      <c r="Q182" s="105">
        <v>0.13849398054741555</v>
      </c>
      <c r="R182" s="83">
        <v>95408.089070254544</v>
      </c>
      <c r="S182" s="83">
        <v>107014.24579814686</v>
      </c>
      <c r="T182" s="105">
        <v>-0.10845431504310334</v>
      </c>
      <c r="U182" s="83">
        <v>111072.57262998771</v>
      </c>
      <c r="V182" s="105">
        <v>-0.14102926752147654</v>
      </c>
      <c r="W182" s="83">
        <v>85822.016603285665</v>
      </c>
      <c r="X182" s="105">
        <v>0.11169712442531768</v>
      </c>
      <c r="Y182" s="80"/>
      <c r="Z182" s="80"/>
      <c r="AA182" s="80"/>
      <c r="AB182" s="80"/>
      <c r="AC182" s="84">
        <v>2.6097646319275509</v>
      </c>
      <c r="AD182" s="84">
        <v>2.2724138010396269</v>
      </c>
      <c r="AE182" s="105">
        <v>0.14845484160217054</v>
      </c>
      <c r="AF182" s="84">
        <v>2.3858456736938578</v>
      </c>
      <c r="AG182" s="105">
        <v>9.385307721392272E-2</v>
      </c>
      <c r="AH182" s="84">
        <v>2.2979851580035136</v>
      </c>
      <c r="AI182" s="105">
        <v>0.13567514691648877</v>
      </c>
      <c r="AJ182" s="84">
        <v>4.1674469351867343</v>
      </c>
      <c r="AK182" s="84">
        <v>3.6789057848638849</v>
      </c>
      <c r="AL182" s="105">
        <v>0.13279523284691153</v>
      </c>
      <c r="AM182" s="84">
        <v>3.7342460801887207</v>
      </c>
      <c r="AN182" s="105">
        <v>0.11600758110084713</v>
      </c>
      <c r="AO182" s="84">
        <v>3.5832053702825246</v>
      </c>
      <c r="AP182" s="105">
        <v>0.16304998026338188</v>
      </c>
    </row>
    <row r="183" spans="1:42" s="2" customFormat="1" x14ac:dyDescent="0.25">
      <c r="A183" s="80" t="s">
        <v>388</v>
      </c>
      <c r="B183" s="80" t="s">
        <v>380</v>
      </c>
      <c r="C183" s="80" t="s">
        <v>386</v>
      </c>
      <c r="D183" s="81">
        <v>74179.965729610922</v>
      </c>
      <c r="E183" s="81">
        <v>73377.995909733785</v>
      </c>
      <c r="F183" s="105">
        <v>1.0929295764137287E-2</v>
      </c>
      <c r="G183" s="81">
        <v>74927.436391017429</v>
      </c>
      <c r="H183" s="105">
        <v>-9.9759273426324856E-3</v>
      </c>
      <c r="I183" s="81">
        <v>59502.704119714494</v>
      </c>
      <c r="J183" s="105">
        <v>0.24666545541135404</v>
      </c>
      <c r="K183" s="83">
        <v>23653.356463761796</v>
      </c>
      <c r="L183" s="83">
        <v>26247.967520744285</v>
      </c>
      <c r="M183" s="105">
        <v>-9.884997971488331E-2</v>
      </c>
      <c r="N183" s="83">
        <v>28698.030898239267</v>
      </c>
      <c r="O183" s="105">
        <v>-0.17578468893442373</v>
      </c>
      <c r="P183" s="83">
        <v>23801.235979009842</v>
      </c>
      <c r="Q183" s="105">
        <v>-6.2131023522668831E-3</v>
      </c>
      <c r="R183" s="83">
        <v>12832.369677110833</v>
      </c>
      <c r="S183" s="83">
        <v>14529.375607082424</v>
      </c>
      <c r="T183" s="105">
        <v>-0.11679826964789702</v>
      </c>
      <c r="U183" s="83">
        <v>15560.675325691476</v>
      </c>
      <c r="V183" s="105">
        <v>-0.1753333702732085</v>
      </c>
      <c r="W183" s="83">
        <v>12674.037774003709</v>
      </c>
      <c r="X183" s="105">
        <v>1.2492617264553675E-2</v>
      </c>
      <c r="Y183" s="81">
        <v>72140.539529850532</v>
      </c>
      <c r="Z183" s="82">
        <v>2039.426199760388</v>
      </c>
      <c r="AA183" s="83">
        <v>12424.012289640988</v>
      </c>
      <c r="AB183" s="83">
        <v>408.35738746984589</v>
      </c>
      <c r="AC183" s="84">
        <v>3.1361285170355666</v>
      </c>
      <c r="AD183" s="84">
        <v>2.795568679812702</v>
      </c>
      <c r="AE183" s="105">
        <v>0.12182130944666383</v>
      </c>
      <c r="AF183" s="84">
        <v>2.6108912021421831</v>
      </c>
      <c r="AG183" s="105">
        <v>0.20117165911104876</v>
      </c>
      <c r="AH183" s="84">
        <v>2.4999837895893116</v>
      </c>
      <c r="AI183" s="105">
        <v>0.2544595409359669</v>
      </c>
      <c r="AJ183" s="84">
        <v>5.7806911424883687</v>
      </c>
      <c r="AK183" s="84">
        <v>5.0503199789236142</v>
      </c>
      <c r="AL183" s="105">
        <v>0.14461878982179266</v>
      </c>
      <c r="AM183" s="84">
        <v>4.815178957388075</v>
      </c>
      <c r="AN183" s="105">
        <v>0.20051428901077065</v>
      </c>
      <c r="AO183" s="84">
        <v>4.6948498324474919</v>
      </c>
      <c r="AP183" s="105">
        <v>0.23128350187822991</v>
      </c>
    </row>
    <row r="184" spans="1:42" s="2" customFormat="1" x14ac:dyDescent="0.25">
      <c r="A184" s="80" t="s">
        <v>388</v>
      </c>
      <c r="B184" s="80" t="s">
        <v>381</v>
      </c>
      <c r="C184" s="80" t="s">
        <v>386</v>
      </c>
      <c r="D184" s="81">
        <v>206005.59271802905</v>
      </c>
      <c r="E184" s="81">
        <v>209664.07668572071</v>
      </c>
      <c r="F184" s="105">
        <v>-1.7449264678639262E-2</v>
      </c>
      <c r="G184" s="81">
        <v>225076.21278535126</v>
      </c>
      <c r="H184" s="105">
        <v>-8.4729611500569027E-2</v>
      </c>
      <c r="I184" s="81">
        <v>172849.60741004348</v>
      </c>
      <c r="J184" s="105">
        <v>0.19181984735048366</v>
      </c>
      <c r="K184" s="83">
        <v>63094.83598662413</v>
      </c>
      <c r="L184" s="83">
        <v>63835.418548647511</v>
      </c>
      <c r="M184" s="105">
        <v>-1.1601436614048357E-2</v>
      </c>
      <c r="N184" s="83">
        <v>71455.860365262182</v>
      </c>
      <c r="O184" s="105">
        <v>-0.11700963834035244</v>
      </c>
      <c r="P184" s="83">
        <v>56990.63979942906</v>
      </c>
      <c r="Q184" s="105">
        <v>0.10710874993995458</v>
      </c>
      <c r="R184" s="83">
        <v>40124.134541053369</v>
      </c>
      <c r="S184" s="83">
        <v>41860.799587470465</v>
      </c>
      <c r="T184" s="105">
        <v>-4.1486666846586105E-2</v>
      </c>
      <c r="U184" s="83">
        <v>46199.140132159562</v>
      </c>
      <c r="V184" s="105">
        <v>-0.13149607489939705</v>
      </c>
      <c r="W184" s="83">
        <v>36306.206798335152</v>
      </c>
      <c r="X184" s="105">
        <v>0.10515909205070938</v>
      </c>
      <c r="Y184" s="81">
        <v>202453.57986790771</v>
      </c>
      <c r="Z184" s="82">
        <v>3552.0128501213312</v>
      </c>
      <c r="AA184" s="83">
        <v>38577.965433788675</v>
      </c>
      <c r="AB184" s="83">
        <v>1546.1691072646945</v>
      </c>
      <c r="AC184" s="84">
        <v>3.2650151077609815</v>
      </c>
      <c r="AD184" s="84">
        <v>3.2844474345529751</v>
      </c>
      <c r="AE184" s="105">
        <v>-5.916467588295682E-3</v>
      </c>
      <c r="AF184" s="84">
        <v>3.1498635890020106</v>
      </c>
      <c r="AG184" s="105">
        <v>3.6557620831908791E-2</v>
      </c>
      <c r="AH184" s="84">
        <v>3.0329473053533804</v>
      </c>
      <c r="AI184" s="105">
        <v>7.651560645250377E-2</v>
      </c>
      <c r="AJ184" s="84">
        <v>5.1342065087348505</v>
      </c>
      <c r="AK184" s="84">
        <v>5.0086018124812925</v>
      </c>
      <c r="AL184" s="105">
        <v>2.5077796350381588E-2</v>
      </c>
      <c r="AM184" s="84">
        <v>4.8718701720743507</v>
      </c>
      <c r="AN184" s="105">
        <v>5.3847152611786853E-2</v>
      </c>
      <c r="AO184" s="84">
        <v>4.7608831286106605</v>
      </c>
      <c r="AP184" s="105">
        <v>7.841473315752967E-2</v>
      </c>
    </row>
    <row r="185" spans="1:42" s="2" customFormat="1" x14ac:dyDescent="0.25">
      <c r="A185" s="80" t="s">
        <v>388</v>
      </c>
      <c r="B185" s="80" t="s">
        <v>382</v>
      </c>
      <c r="C185" s="80" t="s">
        <v>386</v>
      </c>
      <c r="D185" s="81">
        <v>121349.95080118299</v>
      </c>
      <c r="E185" s="81">
        <v>128128.85805793405</v>
      </c>
      <c r="F185" s="105">
        <v>-5.2906951326187154E-2</v>
      </c>
      <c r="G185" s="81">
        <v>122596.04729136228</v>
      </c>
      <c r="H185" s="105">
        <v>-1.0164246871824606E-2</v>
      </c>
      <c r="I185" s="81">
        <v>100739.27034337998</v>
      </c>
      <c r="J185" s="105">
        <v>0.20459429959686454</v>
      </c>
      <c r="K185" s="83">
        <v>39591.118057423511</v>
      </c>
      <c r="L185" s="83">
        <v>44256.394856928644</v>
      </c>
      <c r="M185" s="105">
        <v>-0.10541474999459319</v>
      </c>
      <c r="N185" s="83">
        <v>43883.764217620082</v>
      </c>
      <c r="O185" s="105">
        <v>-9.7818549450527773E-2</v>
      </c>
      <c r="P185" s="83">
        <v>38634.352747885016</v>
      </c>
      <c r="Q185" s="105">
        <v>2.4764626336101169E-2</v>
      </c>
      <c r="R185" s="83">
        <v>26949.989763245758</v>
      </c>
      <c r="S185" s="83">
        <v>30080.047849426774</v>
      </c>
      <c r="T185" s="105">
        <v>-0.10405761659187868</v>
      </c>
      <c r="U185" s="83">
        <v>29704.620819382813</v>
      </c>
      <c r="V185" s="105">
        <v>-9.2734092546961855E-2</v>
      </c>
      <c r="W185" s="83">
        <v>25095.665046635084</v>
      </c>
      <c r="X185" s="105">
        <v>7.3890240133696258E-2</v>
      </c>
      <c r="Y185" s="80"/>
      <c r="Z185" s="80"/>
      <c r="AA185" s="80"/>
      <c r="AB185" s="80"/>
      <c r="AC185" s="84">
        <v>3.0650801683644127</v>
      </c>
      <c r="AD185" s="84">
        <v>2.8951490168177263</v>
      </c>
      <c r="AE185" s="105">
        <v>5.8695131255616796E-2</v>
      </c>
      <c r="AF185" s="84">
        <v>2.7936538598513816</v>
      </c>
      <c r="AG185" s="105">
        <v>9.715817425121899E-2</v>
      </c>
      <c r="AH185" s="84">
        <v>2.6075050616421884</v>
      </c>
      <c r="AI185" s="105">
        <v>0.17548388053139449</v>
      </c>
      <c r="AJ185" s="84">
        <v>4.5027828161433794</v>
      </c>
      <c r="AK185" s="84">
        <v>4.2595962180417795</v>
      </c>
      <c r="AL185" s="105">
        <v>5.7091467278416734E-2</v>
      </c>
      <c r="AM185" s="84">
        <v>4.1271709218845203</v>
      </c>
      <c r="AN185" s="105">
        <v>9.1009532042193642E-2</v>
      </c>
      <c r="AO185" s="84">
        <v>4.0142100301457226</v>
      </c>
      <c r="AP185" s="105">
        <v>0.12171081790155378</v>
      </c>
    </row>
    <row r="186" spans="1:42" s="2" customFormat="1" x14ac:dyDescent="0.25">
      <c r="A186" s="80" t="s">
        <v>388</v>
      </c>
      <c r="B186" s="80" t="s">
        <v>383</v>
      </c>
      <c r="C186" s="80" t="s">
        <v>386</v>
      </c>
      <c r="D186" s="81">
        <v>346343.96134915116</v>
      </c>
      <c r="E186" s="81">
        <v>368104.12363299367</v>
      </c>
      <c r="F186" s="105">
        <v>-5.9114149738615202E-2</v>
      </c>
      <c r="G186" s="81">
        <v>405544.19097875233</v>
      </c>
      <c r="H186" s="105">
        <v>-0.14597725956011254</v>
      </c>
      <c r="I186" s="81">
        <v>297243.86550897121</v>
      </c>
      <c r="J186" s="105">
        <v>0.16518455563786241</v>
      </c>
      <c r="K186" s="83">
        <v>132638.05701670988</v>
      </c>
      <c r="L186" s="83">
        <v>146783.00769859727</v>
      </c>
      <c r="M186" s="105">
        <v>-9.636640442013894E-2</v>
      </c>
      <c r="N186" s="83">
        <v>155581.01626504614</v>
      </c>
      <c r="O186" s="105">
        <v>-0.14746631561559467</v>
      </c>
      <c r="P186" s="83">
        <v>119755.92370324006</v>
      </c>
      <c r="Q186" s="105">
        <v>0.10756990481232695</v>
      </c>
      <c r="R186" s="83">
        <v>100683.73168818805</v>
      </c>
      <c r="S186" s="83">
        <v>109538.66608858807</v>
      </c>
      <c r="T186" s="105">
        <v>-8.0838435564284619E-2</v>
      </c>
      <c r="U186" s="83">
        <v>114174.74195053021</v>
      </c>
      <c r="V186" s="105">
        <v>-0.11816107513680704</v>
      </c>
      <c r="W186" s="83">
        <v>90475.529889275524</v>
      </c>
      <c r="X186" s="105">
        <v>0.11282831735172358</v>
      </c>
      <c r="Y186" s="81">
        <v>301411.19776555436</v>
      </c>
      <c r="Z186" s="82">
        <v>44932.763583596818</v>
      </c>
      <c r="AA186" s="83">
        <v>79618.826771662891</v>
      </c>
      <c r="AB186" s="83">
        <v>21064.904916525156</v>
      </c>
      <c r="AC186" s="84">
        <v>2.6111959805436413</v>
      </c>
      <c r="AD186" s="84">
        <v>2.5078115607826685</v>
      </c>
      <c r="AE186" s="105">
        <v>4.1224955406421092E-2</v>
      </c>
      <c r="AF186" s="84">
        <v>2.6066431542513619</v>
      </c>
      <c r="AG186" s="105">
        <v>1.7466243067655214E-3</v>
      </c>
      <c r="AH186" s="84">
        <v>2.4820806880965098</v>
      </c>
      <c r="AI186" s="105">
        <v>5.2018974671669153E-2</v>
      </c>
      <c r="AJ186" s="84">
        <v>3.439919791826541</v>
      </c>
      <c r="AK186" s="84">
        <v>3.3604948533451551</v>
      </c>
      <c r="AL186" s="105">
        <v>2.3634893653333076E-2</v>
      </c>
      <c r="AM186" s="84">
        <v>3.5519606530353891</v>
      </c>
      <c r="AN186" s="105">
        <v>-3.1543384669281659E-2</v>
      </c>
      <c r="AO186" s="84">
        <v>3.2853509216551697</v>
      </c>
      <c r="AP186" s="105">
        <v>4.7047902600766606E-2</v>
      </c>
    </row>
    <row r="187" spans="1:42" s="2" customFormat="1" x14ac:dyDescent="0.25">
      <c r="A187" s="80" t="s">
        <v>388</v>
      </c>
      <c r="B187" s="80" t="s">
        <v>384</v>
      </c>
      <c r="C187" s="80" t="s">
        <v>386</v>
      </c>
      <c r="D187" s="81">
        <v>162926.69950751544</v>
      </c>
      <c r="E187" s="81">
        <v>166028.6399311471</v>
      </c>
      <c r="F187" s="105">
        <v>-1.8683164693260465E-2</v>
      </c>
      <c r="G187" s="81">
        <v>178587.32092199684</v>
      </c>
      <c r="H187" s="105">
        <v>-8.7691675610731781E-2</v>
      </c>
      <c r="I187" s="81">
        <v>146743.26641391276</v>
      </c>
      <c r="J187" s="105">
        <v>0.11028399114378939</v>
      </c>
      <c r="K187" s="83">
        <v>54464.643218737911</v>
      </c>
      <c r="L187" s="83">
        <v>64308.677295926216</v>
      </c>
      <c r="M187" s="105">
        <v>-0.15307474031676124</v>
      </c>
      <c r="N187" s="83">
        <v>68729.18921856198</v>
      </c>
      <c r="O187" s="105">
        <v>-0.20754713044063647</v>
      </c>
      <c r="P187" s="83">
        <v>60231.129402532955</v>
      </c>
      <c r="Q187" s="105">
        <v>-9.5739300275391168E-2</v>
      </c>
      <c r="R187" s="83">
        <v>34015.349333343867</v>
      </c>
      <c r="S187" s="83">
        <v>39317.411978220553</v>
      </c>
      <c r="T187" s="105">
        <v>-0.13485278857656513</v>
      </c>
      <c r="U187" s="83">
        <v>40336.187360457217</v>
      </c>
      <c r="V187" s="105">
        <v>-0.15670390388234506</v>
      </c>
      <c r="W187" s="83">
        <v>35033.912152313344</v>
      </c>
      <c r="X187" s="105">
        <v>-2.9073624850721073E-2</v>
      </c>
      <c r="Y187" s="80"/>
      <c r="Z187" s="80"/>
      <c r="AA187" s="80"/>
      <c r="AB187" s="80"/>
      <c r="AC187" s="84">
        <v>2.9914214043995142</v>
      </c>
      <c r="AD187" s="84">
        <v>2.5817455266128539</v>
      </c>
      <c r="AE187" s="105">
        <v>0.15868174208638544</v>
      </c>
      <c r="AF187" s="84">
        <v>2.598420306604825</v>
      </c>
      <c r="AG187" s="105">
        <v>0.15124616167589774</v>
      </c>
      <c r="AH187" s="84">
        <v>2.4363359589890345</v>
      </c>
      <c r="AI187" s="105">
        <v>0.22783616658550415</v>
      </c>
      <c r="AJ187" s="84">
        <v>4.7897993905887954</v>
      </c>
      <c r="AK187" s="84">
        <v>4.2227764132368844</v>
      </c>
      <c r="AL187" s="105">
        <v>0.13427729101983665</v>
      </c>
      <c r="AM187" s="84">
        <v>4.4274715239217519</v>
      </c>
      <c r="AN187" s="105">
        <v>8.1836295210342067E-2</v>
      </c>
      <c r="AO187" s="84">
        <v>4.1886063359390784</v>
      </c>
      <c r="AP187" s="105">
        <v>0.14353056993954305</v>
      </c>
    </row>
    <row r="188" spans="1:42" s="2" customFormat="1" x14ac:dyDescent="0.25">
      <c r="A188" s="80" t="s">
        <v>388</v>
      </c>
      <c r="B188" s="80" t="s">
        <v>274</v>
      </c>
      <c r="C188" s="80" t="s">
        <v>386</v>
      </c>
      <c r="D188" s="81">
        <v>284279.79648752208</v>
      </c>
      <c r="E188" s="81">
        <v>308747.7117632103</v>
      </c>
      <c r="F188" s="105">
        <v>-7.9248895922032117E-2</v>
      </c>
      <c r="G188" s="81">
        <v>330037.43370566011</v>
      </c>
      <c r="H188" s="105">
        <v>-0.13864377959909366</v>
      </c>
      <c r="I188" s="81">
        <v>258293.96857604507</v>
      </c>
      <c r="J188" s="105">
        <v>0.10060563184938037</v>
      </c>
      <c r="K188" s="83">
        <v>97110.301309398084</v>
      </c>
      <c r="L188" s="83">
        <v>115951.29823818841</v>
      </c>
      <c r="M188" s="105">
        <v>-0.16249060782473468</v>
      </c>
      <c r="N188" s="83">
        <v>129826.4187670348</v>
      </c>
      <c r="O188" s="105">
        <v>-0.25199892108511207</v>
      </c>
      <c r="P188" s="83">
        <v>106530.27505865858</v>
      </c>
      <c r="Q188" s="105">
        <v>-8.8425320821462136E-2</v>
      </c>
      <c r="R188" s="83">
        <v>60879.995041341768</v>
      </c>
      <c r="S188" s="83">
        <v>72433.1027358969</v>
      </c>
      <c r="T188" s="105">
        <v>-0.15950038391534432</v>
      </c>
      <c r="U188" s="83">
        <v>79053.670556458965</v>
      </c>
      <c r="V188" s="105">
        <v>-0.22989034395484301</v>
      </c>
      <c r="W188" s="83">
        <v>61473.406755543496</v>
      </c>
      <c r="X188" s="105">
        <v>-9.6531450837189104E-3</v>
      </c>
      <c r="Y188" s="81">
        <v>282230.9923628961</v>
      </c>
      <c r="Z188" s="82">
        <v>2048.8041246259972</v>
      </c>
      <c r="AA188" s="83">
        <v>60134.716708201006</v>
      </c>
      <c r="AB188" s="83">
        <v>745.27833314076565</v>
      </c>
      <c r="AC188" s="84">
        <v>2.9273907366613248</v>
      </c>
      <c r="AD188" s="84">
        <v>2.6627361353814032</v>
      </c>
      <c r="AE188" s="105">
        <v>9.9391974204012953E-2</v>
      </c>
      <c r="AF188" s="84">
        <v>2.5421438628596169</v>
      </c>
      <c r="AG188" s="105">
        <v>0.15154408821236018</v>
      </c>
      <c r="AH188" s="84">
        <v>2.4246062298611464</v>
      </c>
      <c r="AI188" s="105">
        <v>0.20736748945372963</v>
      </c>
      <c r="AJ188" s="84">
        <v>4.6695108351187651</v>
      </c>
      <c r="AK188" s="84">
        <v>4.2625222460641465</v>
      </c>
      <c r="AL188" s="105">
        <v>9.5480695597639775E-2</v>
      </c>
      <c r="AM188" s="84">
        <v>4.1748527472858106</v>
      </c>
      <c r="AN188" s="105">
        <v>0.11848515810636571</v>
      </c>
      <c r="AO188" s="84">
        <v>4.2017187953025372</v>
      </c>
      <c r="AP188" s="105">
        <v>0.11133349531606275</v>
      </c>
    </row>
    <row r="189" spans="1:42" s="2" customFormat="1" x14ac:dyDescent="0.25">
      <c r="A189" s="80" t="s">
        <v>388</v>
      </c>
      <c r="B189" s="80" t="s">
        <v>275</v>
      </c>
      <c r="C189" s="80" t="s">
        <v>386</v>
      </c>
      <c r="D189" s="81">
        <v>55190.721547579764</v>
      </c>
      <c r="E189" s="81">
        <v>54027.712531167264</v>
      </c>
      <c r="F189" s="105">
        <v>2.1526156891087847E-2</v>
      </c>
      <c r="G189" s="81">
        <v>61035.662153992656</v>
      </c>
      <c r="H189" s="105">
        <v>-9.5762713144098247E-2</v>
      </c>
      <c r="I189" s="81">
        <v>48331.253288190361</v>
      </c>
      <c r="J189" s="105">
        <v>0.14192614080350158</v>
      </c>
      <c r="K189" s="83">
        <v>19713.948145936076</v>
      </c>
      <c r="L189" s="83">
        <v>20901.286520838916</v>
      </c>
      <c r="M189" s="105">
        <v>-5.6806951750029575E-2</v>
      </c>
      <c r="N189" s="83">
        <v>23102.570855752012</v>
      </c>
      <c r="O189" s="105">
        <v>-0.14667729972451299</v>
      </c>
      <c r="P189" s="83">
        <v>19739.397172603953</v>
      </c>
      <c r="Q189" s="105">
        <v>-1.2892504490054598E-3</v>
      </c>
      <c r="R189" s="83">
        <v>12963.917120299764</v>
      </c>
      <c r="S189" s="83">
        <v>13400.510615921188</v>
      </c>
      <c r="T189" s="105">
        <v>-3.258036265444289E-2</v>
      </c>
      <c r="U189" s="83">
        <v>14289.171747282289</v>
      </c>
      <c r="V189" s="105">
        <v>-9.2745377438309559E-2</v>
      </c>
      <c r="W189" s="83">
        <v>12430.985488351154</v>
      </c>
      <c r="X189" s="105">
        <v>4.2871229513380904E-2</v>
      </c>
      <c r="Y189" s="80"/>
      <c r="Z189" s="80"/>
      <c r="AA189" s="80"/>
      <c r="AB189" s="80"/>
      <c r="AC189" s="84">
        <v>2.7995772911149222</v>
      </c>
      <c r="AD189" s="84">
        <v>2.5848988997543656</v>
      </c>
      <c r="AE189" s="105">
        <v>8.3050981754434081E-2</v>
      </c>
      <c r="AF189" s="84">
        <v>2.6419424286192017</v>
      </c>
      <c r="AG189" s="105">
        <v>5.9666274627379952E-2</v>
      </c>
      <c r="AH189" s="84">
        <v>2.4484665294271837</v>
      </c>
      <c r="AI189" s="105">
        <v>0.14340027011514039</v>
      </c>
      <c r="AJ189" s="84">
        <v>4.2572565865264949</v>
      </c>
      <c r="AK189" s="84">
        <v>4.0317652125118855</v>
      </c>
      <c r="AL189" s="105">
        <v>5.5928696769056874E-2</v>
      </c>
      <c r="AM189" s="84">
        <v>4.2714625615442863</v>
      </c>
      <c r="AN189" s="105">
        <v>-3.3257870841914743E-3</v>
      </c>
      <c r="AO189" s="84">
        <v>3.8879663509768134</v>
      </c>
      <c r="AP189" s="105">
        <v>9.4982878505854573E-2</v>
      </c>
    </row>
    <row r="190" spans="1:42" s="2" customFormat="1" x14ac:dyDescent="0.25">
      <c r="A190" s="80" t="s">
        <v>389</v>
      </c>
      <c r="B190" s="80" t="s">
        <v>325</v>
      </c>
      <c r="C190" s="80" t="s">
        <v>386</v>
      </c>
      <c r="D190" s="81">
        <v>23484980.28245005</v>
      </c>
      <c r="E190" s="81">
        <v>24403218.21311098</v>
      </c>
      <c r="F190" s="105">
        <v>-3.7627739203987161E-2</v>
      </c>
      <c r="G190" s="81">
        <v>27394506.11478262</v>
      </c>
      <c r="H190" s="105">
        <v>-0.14271203926625683</v>
      </c>
      <c r="I190" s="81">
        <v>21175976.040893383</v>
      </c>
      <c r="J190" s="105">
        <v>0.10903885785938268</v>
      </c>
      <c r="K190" s="83">
        <v>8008820.7904643528</v>
      </c>
      <c r="L190" s="83">
        <v>8938772.9969981313</v>
      </c>
      <c r="M190" s="105">
        <v>-0.10403577838323898</v>
      </c>
      <c r="N190" s="83">
        <v>10201789.005136546</v>
      </c>
      <c r="O190" s="105">
        <v>-0.21495918152865592</v>
      </c>
      <c r="P190" s="83">
        <v>8355506.9203755381</v>
      </c>
      <c r="Q190" s="105">
        <v>-4.1491932591877195E-2</v>
      </c>
      <c r="R190" s="83">
        <v>5038837.4997635698</v>
      </c>
      <c r="S190" s="83">
        <v>5633775.5725319162</v>
      </c>
      <c r="T190" s="105">
        <v>-0.10560201859460493</v>
      </c>
      <c r="U190" s="83">
        <v>6440799.1542435456</v>
      </c>
      <c r="V190" s="105">
        <v>-0.21766889805223749</v>
      </c>
      <c r="W190" s="83">
        <v>5154644.8833855912</v>
      </c>
      <c r="X190" s="105">
        <v>-2.2466607543672079E-2</v>
      </c>
      <c r="Y190" s="81">
        <v>22708522.888073295</v>
      </c>
      <c r="Z190" s="82">
        <v>776457.39437675441</v>
      </c>
      <c r="AA190" s="83">
        <v>4712529.9738022592</v>
      </c>
      <c r="AB190" s="83">
        <v>326307.52596131101</v>
      </c>
      <c r="AC190" s="84">
        <v>2.9323892863743786</v>
      </c>
      <c r="AD190" s="84">
        <v>2.7300411612764082</v>
      </c>
      <c r="AE190" s="105">
        <v>7.4119074821335007E-2</v>
      </c>
      <c r="AF190" s="84">
        <v>2.6852649178481967</v>
      </c>
      <c r="AG190" s="105">
        <v>9.2029790760537675E-2</v>
      </c>
      <c r="AH190" s="84">
        <v>2.5343735865090551</v>
      </c>
      <c r="AI190" s="105">
        <v>0.15704697286305205</v>
      </c>
      <c r="AJ190" s="84">
        <v>4.6607933444077139</v>
      </c>
      <c r="AK190" s="84">
        <v>4.331592179868065</v>
      </c>
      <c r="AL190" s="105">
        <v>7.600003667696989E-2</v>
      </c>
      <c r="AM190" s="84">
        <v>4.2532774984504282</v>
      </c>
      <c r="AN190" s="105">
        <v>9.581219332755822E-2</v>
      </c>
      <c r="AO190" s="84">
        <v>4.1081348026801257</v>
      </c>
      <c r="AP190" s="105">
        <v>0.134527849808394</v>
      </c>
    </row>
    <row r="191" spans="1:42" s="2" customFormat="1" x14ac:dyDescent="0.25">
      <c r="A191" s="80" t="s">
        <v>389</v>
      </c>
      <c r="B191" s="80" t="s">
        <v>329</v>
      </c>
      <c r="C191" s="80" t="s">
        <v>386</v>
      </c>
      <c r="D191" s="81">
        <v>2854775.8527438915</v>
      </c>
      <c r="E191" s="81">
        <v>2954418.9920953177</v>
      </c>
      <c r="F191" s="105">
        <v>-3.3726813839887272E-2</v>
      </c>
      <c r="G191" s="81">
        <v>3562484.4988839841</v>
      </c>
      <c r="H191" s="105">
        <v>-0.19865592295539691</v>
      </c>
      <c r="I191" s="81">
        <v>2585698.4446865628</v>
      </c>
      <c r="J191" s="105">
        <v>0.10406372352130422</v>
      </c>
      <c r="K191" s="83">
        <v>904265.72673933581</v>
      </c>
      <c r="L191" s="83">
        <v>994848.8130980992</v>
      </c>
      <c r="M191" s="105">
        <v>-9.10521128096589E-2</v>
      </c>
      <c r="N191" s="83">
        <v>1196078.7879919966</v>
      </c>
      <c r="O191" s="105">
        <v>-0.24397478174708123</v>
      </c>
      <c r="P191" s="83">
        <v>928821.66270681971</v>
      </c>
      <c r="Q191" s="105">
        <v>-2.6437729602388622E-2</v>
      </c>
      <c r="R191" s="83">
        <v>533402.02256921446</v>
      </c>
      <c r="S191" s="83">
        <v>635955.77216539695</v>
      </c>
      <c r="T191" s="105">
        <v>-0.1612592480244219</v>
      </c>
      <c r="U191" s="83">
        <v>766898.80234423513</v>
      </c>
      <c r="V191" s="105">
        <v>-0.30446882830077993</v>
      </c>
      <c r="W191" s="83">
        <v>580079.74820516375</v>
      </c>
      <c r="X191" s="105">
        <v>-8.0467773233552392E-2</v>
      </c>
      <c r="Y191" s="81">
        <v>2844882.0173565308</v>
      </c>
      <c r="Z191" s="82">
        <v>9893.8353873608685</v>
      </c>
      <c r="AA191" s="83">
        <v>529739.22345057852</v>
      </c>
      <c r="AB191" s="83">
        <v>3662.7991186359736</v>
      </c>
      <c r="AC191" s="84">
        <v>3.1570099013238515</v>
      </c>
      <c r="AD191" s="84">
        <v>2.969716557126747</v>
      </c>
      <c r="AE191" s="105">
        <v>6.3067750943313641E-2</v>
      </c>
      <c r="AF191" s="84">
        <v>2.9784697585555895</v>
      </c>
      <c r="AG191" s="105">
        <v>5.9943580845637043E-2</v>
      </c>
      <c r="AH191" s="84">
        <v>2.783848125539178</v>
      </c>
      <c r="AI191" s="105">
        <v>0.13404530669660694</v>
      </c>
      <c r="AJ191" s="84">
        <v>5.3520154254260532</v>
      </c>
      <c r="AK191" s="84">
        <v>4.6456359410587185</v>
      </c>
      <c r="AL191" s="105">
        <v>0.15205226869463953</v>
      </c>
      <c r="AM191" s="84">
        <v>4.6453123775839522</v>
      </c>
      <c r="AN191" s="105">
        <v>0.15213251346719128</v>
      </c>
      <c r="AO191" s="84">
        <v>4.4574878759119301</v>
      </c>
      <c r="AP191" s="105">
        <v>0.2006797493153287</v>
      </c>
    </row>
    <row r="192" spans="1:42" s="2" customFormat="1" x14ac:dyDescent="0.25">
      <c r="A192" s="80" t="s">
        <v>389</v>
      </c>
      <c r="B192" s="80" t="s">
        <v>330</v>
      </c>
      <c r="C192" s="80" t="s">
        <v>386</v>
      </c>
      <c r="D192" s="81">
        <v>3640497.2092280281</v>
      </c>
      <c r="E192" s="81">
        <v>3782677.3761880985</v>
      </c>
      <c r="F192" s="105">
        <v>-3.7587177763319851E-2</v>
      </c>
      <c r="G192" s="81">
        <v>4249314.901747589</v>
      </c>
      <c r="H192" s="105">
        <v>-0.14327431753038031</v>
      </c>
      <c r="I192" s="81">
        <v>3262103.1425763774</v>
      </c>
      <c r="J192" s="105">
        <v>0.11599696579575308</v>
      </c>
      <c r="K192" s="83">
        <v>1228689.0974657037</v>
      </c>
      <c r="L192" s="83">
        <v>1365160.9721979336</v>
      </c>
      <c r="M192" s="105">
        <v>-9.996760639333814E-2</v>
      </c>
      <c r="N192" s="83">
        <v>1548210.5502775337</v>
      </c>
      <c r="O192" s="105">
        <v>-0.20638113643816228</v>
      </c>
      <c r="P192" s="83">
        <v>1252780.8070915337</v>
      </c>
      <c r="Q192" s="105">
        <v>-1.9230586459702759E-2</v>
      </c>
      <c r="R192" s="83">
        <v>752327.94677743781</v>
      </c>
      <c r="S192" s="83">
        <v>824760.90480207815</v>
      </c>
      <c r="T192" s="105">
        <v>-8.7822977062694818E-2</v>
      </c>
      <c r="U192" s="83">
        <v>936243.65019733785</v>
      </c>
      <c r="V192" s="105">
        <v>-0.19644000082792015</v>
      </c>
      <c r="W192" s="83">
        <v>742085.47655502055</v>
      </c>
      <c r="X192" s="105">
        <v>1.3802278236148524E-2</v>
      </c>
      <c r="Y192" s="81">
        <v>3511917.0455358136</v>
      </c>
      <c r="Z192" s="82">
        <v>128580.16369221474</v>
      </c>
      <c r="AA192" s="83">
        <v>705325.14394350233</v>
      </c>
      <c r="AB192" s="83">
        <v>47002.802833935435</v>
      </c>
      <c r="AC192" s="84">
        <v>2.9629116240527598</v>
      </c>
      <c r="AD192" s="84">
        <v>2.770865453396254</v>
      </c>
      <c r="AE192" s="105">
        <v>6.93090927317003E-2</v>
      </c>
      <c r="AF192" s="84">
        <v>2.7446621526935422</v>
      </c>
      <c r="AG192" s="105">
        <v>7.9517790976580863E-2</v>
      </c>
      <c r="AH192" s="84">
        <v>2.6038897819241846</v>
      </c>
      <c r="AI192" s="105">
        <v>0.13787904719349156</v>
      </c>
      <c r="AJ192" s="84">
        <v>4.8389764394928179</v>
      </c>
      <c r="AK192" s="84">
        <v>4.5863926795800847</v>
      </c>
      <c r="AL192" s="105">
        <v>5.5072423483777874E-2</v>
      </c>
      <c r="AM192" s="84">
        <v>4.5386848827780408</v>
      </c>
      <c r="AN192" s="105">
        <v>6.6162680263225152E-2</v>
      </c>
      <c r="AO192" s="84">
        <v>4.3958590292320787</v>
      </c>
      <c r="AP192" s="105">
        <v>0.1008033713806669</v>
      </c>
    </row>
    <row r="193" spans="1:42" s="2" customFormat="1" x14ac:dyDescent="0.25">
      <c r="A193" s="80" t="s">
        <v>389</v>
      </c>
      <c r="B193" s="80" t="s">
        <v>331</v>
      </c>
      <c r="C193" s="80" t="s">
        <v>386</v>
      </c>
      <c r="D193" s="81">
        <v>2749572.3171777381</v>
      </c>
      <c r="E193" s="81">
        <v>2807250.2400871646</v>
      </c>
      <c r="F193" s="105">
        <v>-2.0546056808827848E-2</v>
      </c>
      <c r="G193" s="81">
        <v>3087577.1487265681</v>
      </c>
      <c r="H193" s="105">
        <v>-0.10947251364657748</v>
      </c>
      <c r="I193" s="81">
        <v>2410511.2643221379</v>
      </c>
      <c r="J193" s="105">
        <v>0.14065939366226018</v>
      </c>
      <c r="K193" s="83">
        <v>996806.53021729155</v>
      </c>
      <c r="L193" s="83">
        <v>1114887.6002162695</v>
      </c>
      <c r="M193" s="105">
        <v>-0.10591298169974461</v>
      </c>
      <c r="N193" s="83">
        <v>1262353.8989641394</v>
      </c>
      <c r="O193" s="105">
        <v>-0.21035889298931967</v>
      </c>
      <c r="P193" s="83">
        <v>1049129.8490105018</v>
      </c>
      <c r="Q193" s="105">
        <v>-4.9873062750582786E-2</v>
      </c>
      <c r="R193" s="83">
        <v>598224.05219131312</v>
      </c>
      <c r="S193" s="83">
        <v>672655.44621947454</v>
      </c>
      <c r="T193" s="105">
        <v>-0.11065307572619562</v>
      </c>
      <c r="U193" s="83">
        <v>756638.32298198272</v>
      </c>
      <c r="V193" s="105">
        <v>-0.20936590968105354</v>
      </c>
      <c r="W193" s="83">
        <v>609921.20253970532</v>
      </c>
      <c r="X193" s="105">
        <v>-1.9178133666587407E-2</v>
      </c>
      <c r="Y193" s="81">
        <v>2682918.8415681194</v>
      </c>
      <c r="Z193" s="82">
        <v>66653.475609618734</v>
      </c>
      <c r="AA193" s="83">
        <v>570999.87393804849</v>
      </c>
      <c r="AB193" s="83">
        <v>27224.178253264647</v>
      </c>
      <c r="AC193" s="84">
        <v>2.7583811239462537</v>
      </c>
      <c r="AD193" s="84">
        <v>2.5179670484653385</v>
      </c>
      <c r="AE193" s="105">
        <v>9.5479436725529762E-2</v>
      </c>
      <c r="AF193" s="84">
        <v>2.4458887093866211</v>
      </c>
      <c r="AG193" s="105">
        <v>0.12776231942212912</v>
      </c>
      <c r="AH193" s="84">
        <v>2.2976290938587227</v>
      </c>
      <c r="AI193" s="105">
        <v>0.20053368549304321</v>
      </c>
      <c r="AJ193" s="84">
        <v>4.5962249546904204</v>
      </c>
      <c r="AK193" s="84">
        <v>4.1733851347889228</v>
      </c>
      <c r="AL193" s="105">
        <v>0.10131818805236711</v>
      </c>
      <c r="AM193" s="84">
        <v>4.080651289982427</v>
      </c>
      <c r="AN193" s="105">
        <v>0.12634592570398576</v>
      </c>
      <c r="AO193" s="84">
        <v>3.9521683363109776</v>
      </c>
      <c r="AP193" s="105">
        <v>0.16296285066152225</v>
      </c>
    </row>
    <row r="194" spans="1:42" s="2" customFormat="1" x14ac:dyDescent="0.25">
      <c r="A194" s="80" t="s">
        <v>389</v>
      </c>
      <c r="B194" s="80" t="s">
        <v>332</v>
      </c>
      <c r="C194" s="80" t="s">
        <v>386</v>
      </c>
      <c r="D194" s="81">
        <v>4107237.4660748588</v>
      </c>
      <c r="E194" s="81">
        <v>4442600.3005297193</v>
      </c>
      <c r="F194" s="105">
        <v>-7.5487960151371963E-2</v>
      </c>
      <c r="G194" s="81">
        <v>4967192.3634856679</v>
      </c>
      <c r="H194" s="105">
        <v>-0.17312695673564493</v>
      </c>
      <c r="I194" s="81">
        <v>3980449.0321429656</v>
      </c>
      <c r="J194" s="105">
        <v>3.1852796734250295E-2</v>
      </c>
      <c r="K194" s="83">
        <v>1368251.3389202273</v>
      </c>
      <c r="L194" s="83">
        <v>1597095.1748042409</v>
      </c>
      <c r="M194" s="105">
        <v>-0.14328753820952689</v>
      </c>
      <c r="N194" s="83">
        <v>1825082.6612452874</v>
      </c>
      <c r="O194" s="105">
        <v>-0.2503071954085388</v>
      </c>
      <c r="P194" s="83">
        <v>1527510.560386183</v>
      </c>
      <c r="Q194" s="105">
        <v>-0.1042606353082705</v>
      </c>
      <c r="R194" s="83">
        <v>862132.82434778975</v>
      </c>
      <c r="S194" s="83">
        <v>1035631.5495093218</v>
      </c>
      <c r="T194" s="105">
        <v>-0.16752939329024408</v>
      </c>
      <c r="U194" s="83">
        <v>1193543.116009159</v>
      </c>
      <c r="V194" s="105">
        <v>-0.27766930847835924</v>
      </c>
      <c r="W194" s="83">
        <v>960929.90798466653</v>
      </c>
      <c r="X194" s="105">
        <v>-0.10281403754419649</v>
      </c>
      <c r="Y194" s="81">
        <v>4019020.7368766782</v>
      </c>
      <c r="Z194" s="82">
        <v>88216.729198180488</v>
      </c>
      <c r="AA194" s="83">
        <v>830077.79236529651</v>
      </c>
      <c r="AB194" s="83">
        <v>32055.031982493234</v>
      </c>
      <c r="AC194" s="84">
        <v>3.0018150534507329</v>
      </c>
      <c r="AD194" s="84">
        <v>2.7816753632570816</v>
      </c>
      <c r="AE194" s="105">
        <v>7.9139245758674093E-2</v>
      </c>
      <c r="AF194" s="84">
        <v>2.7216259673939707</v>
      </c>
      <c r="AG194" s="105">
        <v>0.10294915223969982</v>
      </c>
      <c r="AH194" s="84">
        <v>2.6058405980097672</v>
      </c>
      <c r="AI194" s="105">
        <v>0.15195651481652198</v>
      </c>
      <c r="AJ194" s="84">
        <v>4.7640425582705497</v>
      </c>
      <c r="AK194" s="84">
        <v>4.289749865803727</v>
      </c>
      <c r="AL194" s="105">
        <v>0.11056418376458398</v>
      </c>
      <c r="AM194" s="84">
        <v>4.161720089421177</v>
      </c>
      <c r="AN194" s="105">
        <v>0.14472921193821695</v>
      </c>
      <c r="AO194" s="84">
        <v>4.1422886300740274</v>
      </c>
      <c r="AP194" s="105">
        <v>0.15009913207941061</v>
      </c>
    </row>
    <row r="195" spans="1:42" s="2" customFormat="1" x14ac:dyDescent="0.25">
      <c r="A195" s="80" t="s">
        <v>389</v>
      </c>
      <c r="B195" s="80" t="s">
        <v>333</v>
      </c>
      <c r="C195" s="80" t="s">
        <v>386</v>
      </c>
      <c r="D195" s="81">
        <v>1581572.58085755</v>
      </c>
      <c r="E195" s="81">
        <v>1593119.4417755045</v>
      </c>
      <c r="F195" s="105">
        <v>-7.2479568167755793E-3</v>
      </c>
      <c r="G195" s="81">
        <v>1777599.9586085666</v>
      </c>
      <c r="H195" s="105">
        <v>-0.11027643019549732</v>
      </c>
      <c r="I195" s="81">
        <v>1400993.1752598512</v>
      </c>
      <c r="J195" s="105">
        <v>0.12889385100980644</v>
      </c>
      <c r="K195" s="83">
        <v>546236.75722363126</v>
      </c>
      <c r="L195" s="83">
        <v>584436.8635398983</v>
      </c>
      <c r="M195" s="105">
        <v>-6.5362246462160753E-2</v>
      </c>
      <c r="N195" s="83">
        <v>671171.87280519865</v>
      </c>
      <c r="O195" s="105">
        <v>-0.18614474271604145</v>
      </c>
      <c r="P195" s="83">
        <v>537382.27041826723</v>
      </c>
      <c r="Q195" s="105">
        <v>1.6477072826522922E-2</v>
      </c>
      <c r="R195" s="83">
        <v>333236.91404397786</v>
      </c>
      <c r="S195" s="83">
        <v>356263.82989861263</v>
      </c>
      <c r="T195" s="105">
        <v>-6.4634447626041328E-2</v>
      </c>
      <c r="U195" s="83">
        <v>403304.26916119311</v>
      </c>
      <c r="V195" s="105">
        <v>-0.17373323437151778</v>
      </c>
      <c r="W195" s="83">
        <v>317642.62777716876</v>
      </c>
      <c r="X195" s="105">
        <v>4.9093808271063452E-2</v>
      </c>
      <c r="Y195" s="81">
        <v>1483585.4677910383</v>
      </c>
      <c r="Z195" s="82">
        <v>97987.113066511622</v>
      </c>
      <c r="AA195" s="83">
        <v>303492.25651126733</v>
      </c>
      <c r="AB195" s="83">
        <v>29744.657532710509</v>
      </c>
      <c r="AC195" s="84">
        <v>2.8953975724670036</v>
      </c>
      <c r="AD195" s="84">
        <v>2.7259051253647444</v>
      </c>
      <c r="AE195" s="105">
        <v>6.217841021872688E-2</v>
      </c>
      <c r="AF195" s="84">
        <v>2.648501867605078</v>
      </c>
      <c r="AG195" s="105">
        <v>9.3220891358170854E-2</v>
      </c>
      <c r="AH195" s="84">
        <v>2.607069961890256</v>
      </c>
      <c r="AI195" s="105">
        <v>0.11059450447877343</v>
      </c>
      <c r="AJ195" s="84">
        <v>4.7460905866173855</v>
      </c>
      <c r="AK195" s="84">
        <v>4.4717406261221706</v>
      </c>
      <c r="AL195" s="105">
        <v>6.1351939531682373E-2</v>
      </c>
      <c r="AM195" s="84">
        <v>4.4075902352972447</v>
      </c>
      <c r="AN195" s="105">
        <v>7.6799414929576038E-2</v>
      </c>
      <c r="AO195" s="84">
        <v>4.410595596264459</v>
      </c>
      <c r="AP195" s="105">
        <v>7.6065688415658195E-2</v>
      </c>
    </row>
    <row r="196" spans="1:42" s="2" customFormat="1" x14ac:dyDescent="0.25">
      <c r="A196" s="80" t="s">
        <v>389</v>
      </c>
      <c r="B196" s="80" t="s">
        <v>334</v>
      </c>
      <c r="C196" s="80" t="s">
        <v>386</v>
      </c>
      <c r="D196" s="81">
        <v>1770483.4391954828</v>
      </c>
      <c r="E196" s="81">
        <v>1940983.5420026863</v>
      </c>
      <c r="F196" s="105">
        <v>-8.7842116698879036E-2</v>
      </c>
      <c r="G196" s="81">
        <v>2020796.3840393114</v>
      </c>
      <c r="H196" s="105">
        <v>-0.12386846434448055</v>
      </c>
      <c r="I196" s="81">
        <v>1627778.340943384</v>
      </c>
      <c r="J196" s="105">
        <v>8.7668630711349546E-2</v>
      </c>
      <c r="K196" s="83">
        <v>643984.10521522397</v>
      </c>
      <c r="L196" s="83">
        <v>748981.0543618704</v>
      </c>
      <c r="M196" s="105">
        <v>-0.14018638860779131</v>
      </c>
      <c r="N196" s="83">
        <v>793731.9053296902</v>
      </c>
      <c r="O196" s="105">
        <v>-0.18866294665610789</v>
      </c>
      <c r="P196" s="83">
        <v>670408.30809491116</v>
      </c>
      <c r="Q196" s="105">
        <v>-3.941508862677498E-2</v>
      </c>
      <c r="R196" s="83">
        <v>421574.09007308062</v>
      </c>
      <c r="S196" s="83">
        <v>481554.81504019734</v>
      </c>
      <c r="T196" s="105">
        <v>-0.12455638090153846</v>
      </c>
      <c r="U196" s="83">
        <v>503618.00307178916</v>
      </c>
      <c r="V196" s="105">
        <v>-0.16290901536141758</v>
      </c>
      <c r="W196" s="83">
        <v>417377.13862722344</v>
      </c>
      <c r="X196" s="105">
        <v>1.0055537444291236E-2</v>
      </c>
      <c r="Y196" s="81">
        <v>1743365.6668413701</v>
      </c>
      <c r="Z196" s="82">
        <v>27117.772354112818</v>
      </c>
      <c r="AA196" s="83">
        <v>414344.68718007172</v>
      </c>
      <c r="AB196" s="83">
        <v>7229.4028930089216</v>
      </c>
      <c r="AC196" s="84">
        <v>2.7492657425198015</v>
      </c>
      <c r="AD196" s="84">
        <v>2.5914988512712092</v>
      </c>
      <c r="AE196" s="105">
        <v>6.0878626734178508E-2</v>
      </c>
      <c r="AF196" s="84">
        <v>2.5459432466683305</v>
      </c>
      <c r="AG196" s="105">
        <v>7.9861362234819128E-2</v>
      </c>
      <c r="AH196" s="84">
        <v>2.4280402275577644</v>
      </c>
      <c r="AI196" s="105">
        <v>0.13229826726764765</v>
      </c>
      <c r="AJ196" s="84">
        <v>4.1996969948712133</v>
      </c>
      <c r="AK196" s="84">
        <v>4.0306596079631447</v>
      </c>
      <c r="AL196" s="105">
        <v>4.1937896857901627E-2</v>
      </c>
      <c r="AM196" s="84">
        <v>4.0125578746462196</v>
      </c>
      <c r="AN196" s="105">
        <v>4.663836038539218E-2</v>
      </c>
      <c r="AO196" s="84">
        <v>3.9000179700719526</v>
      </c>
      <c r="AP196" s="105">
        <v>7.6840421531117156E-2</v>
      </c>
    </row>
    <row r="197" spans="1:42" s="2" customFormat="1" x14ac:dyDescent="0.25">
      <c r="A197" s="80" t="s">
        <v>389</v>
      </c>
      <c r="B197" s="80" t="s">
        <v>335</v>
      </c>
      <c r="C197" s="80" t="s">
        <v>386</v>
      </c>
      <c r="D197" s="81">
        <v>3093001.0264819455</v>
      </c>
      <c r="E197" s="81">
        <v>3230300.2072679149</v>
      </c>
      <c r="F197" s="105">
        <v>-4.2503535887177694E-2</v>
      </c>
      <c r="G197" s="81">
        <v>3625361.9757438572</v>
      </c>
      <c r="H197" s="105">
        <v>-0.14684352978372073</v>
      </c>
      <c r="I197" s="81">
        <v>2714928.3410251774</v>
      </c>
      <c r="J197" s="105">
        <v>0.13925696665496706</v>
      </c>
      <c r="K197" s="83">
        <v>1148646.5185571909</v>
      </c>
      <c r="L197" s="83">
        <v>1256387.2297445419</v>
      </c>
      <c r="M197" s="105">
        <v>-8.5754382595290848E-2</v>
      </c>
      <c r="N197" s="83">
        <v>1450814.9855906209</v>
      </c>
      <c r="O197" s="105">
        <v>-0.20827498339522488</v>
      </c>
      <c r="P197" s="83">
        <v>1150479.5673886798</v>
      </c>
      <c r="Q197" s="105">
        <v>-1.5932910791710366E-3</v>
      </c>
      <c r="R197" s="83">
        <v>838242.1312363561</v>
      </c>
      <c r="S197" s="83">
        <v>853538.19176570291</v>
      </c>
      <c r="T197" s="105">
        <v>-1.7920768721202806E-2</v>
      </c>
      <c r="U197" s="83">
        <v>1009284.7659565395</v>
      </c>
      <c r="V197" s="105">
        <v>-0.16946915329498657</v>
      </c>
      <c r="W197" s="83">
        <v>810701.53059013106</v>
      </c>
      <c r="X197" s="105">
        <v>3.3971319415392623E-2</v>
      </c>
      <c r="Y197" s="81">
        <v>2781502.9196443111</v>
      </c>
      <c r="Z197" s="82">
        <v>311498.10683763423</v>
      </c>
      <c r="AA197" s="83">
        <v>677333.25161653769</v>
      </c>
      <c r="AB197" s="83">
        <v>160908.87961981844</v>
      </c>
      <c r="AC197" s="84">
        <v>2.692735298903834</v>
      </c>
      <c r="AD197" s="84">
        <v>2.5711023884926973</v>
      </c>
      <c r="AE197" s="105">
        <v>4.7307688311255341E-2</v>
      </c>
      <c r="AF197" s="84">
        <v>2.4988451399735072</v>
      </c>
      <c r="AG197" s="105">
        <v>7.7591906688696366E-2</v>
      </c>
      <c r="AH197" s="84">
        <v>2.3598231711210929</v>
      </c>
      <c r="AI197" s="105">
        <v>0.14107503132303889</v>
      </c>
      <c r="AJ197" s="84">
        <v>3.6898658647948861</v>
      </c>
      <c r="AK197" s="84">
        <v>3.7845994923618318</v>
      </c>
      <c r="AL197" s="105">
        <v>-2.5031348167260326E-2</v>
      </c>
      <c r="AM197" s="84">
        <v>3.5920109943480192</v>
      </c>
      <c r="AN197" s="105">
        <v>2.7242363846001649E-2</v>
      </c>
      <c r="AO197" s="84">
        <v>3.3488629767960463</v>
      </c>
      <c r="AP197" s="105">
        <v>0.10182646777775516</v>
      </c>
    </row>
    <row r="198" spans="1:42" s="2" customFormat="1" x14ac:dyDescent="0.25">
      <c r="A198" s="80" t="s">
        <v>389</v>
      </c>
      <c r="B198" s="80" t="s">
        <v>336</v>
      </c>
      <c r="C198" s="80" t="s">
        <v>386</v>
      </c>
      <c r="D198" s="81">
        <v>3687840.3906905558</v>
      </c>
      <c r="E198" s="81">
        <v>3651868.1131645837</v>
      </c>
      <c r="F198" s="105">
        <v>9.8503769608480653E-3</v>
      </c>
      <c r="G198" s="81">
        <v>4104178.8835470737</v>
      </c>
      <c r="H198" s="105">
        <v>-0.10144257954387544</v>
      </c>
      <c r="I198" s="81">
        <v>3193514.2999369288</v>
      </c>
      <c r="J198" s="105">
        <v>0.15479063011034266</v>
      </c>
      <c r="K198" s="83">
        <v>1171940.7161257486</v>
      </c>
      <c r="L198" s="83">
        <v>1276975.2890352765</v>
      </c>
      <c r="M198" s="105">
        <v>-8.2252627604782372E-2</v>
      </c>
      <c r="N198" s="83">
        <v>1454344.3429320799</v>
      </c>
      <c r="O198" s="105">
        <v>-0.19417934148730004</v>
      </c>
      <c r="P198" s="83">
        <v>1238993.8952786401</v>
      </c>
      <c r="Q198" s="105">
        <v>-5.4119055314483022E-2</v>
      </c>
      <c r="R198" s="83">
        <v>699697.51852440124</v>
      </c>
      <c r="S198" s="83">
        <v>773415.06313113298</v>
      </c>
      <c r="T198" s="105">
        <v>-9.5314337825655834E-2</v>
      </c>
      <c r="U198" s="83">
        <v>871268.22452130925</v>
      </c>
      <c r="V198" s="105">
        <v>-0.19692065103277709</v>
      </c>
      <c r="W198" s="83">
        <v>715907.25110651227</v>
      </c>
      <c r="X198" s="105">
        <v>-2.2642224334307452E-2</v>
      </c>
      <c r="Y198" s="81">
        <v>3641330.1924594347</v>
      </c>
      <c r="Z198" s="82">
        <v>46510.198231121081</v>
      </c>
      <c r="AA198" s="83">
        <v>681217.74479695747</v>
      </c>
      <c r="AB198" s="83">
        <v>18479.773727443822</v>
      </c>
      <c r="AC198" s="84">
        <v>3.1467806689761368</v>
      </c>
      <c r="AD198" s="84">
        <v>2.859779781583307</v>
      </c>
      <c r="AE198" s="105">
        <v>0.10035768811328989</v>
      </c>
      <c r="AF198" s="84">
        <v>2.8220131659278884</v>
      </c>
      <c r="AG198" s="105">
        <v>0.11508362433222867</v>
      </c>
      <c r="AH198" s="84">
        <v>2.5775060814312827</v>
      </c>
      <c r="AI198" s="105">
        <v>0.2208625584420493</v>
      </c>
      <c r="AJ198" s="84">
        <v>5.2706209369841375</v>
      </c>
      <c r="AK198" s="84">
        <v>4.7217442318490344</v>
      </c>
      <c r="AL198" s="105">
        <v>0.11624448046821949</v>
      </c>
      <c r="AM198" s="84">
        <v>4.7105802415805824</v>
      </c>
      <c r="AN198" s="105">
        <v>0.11888995976759748</v>
      </c>
      <c r="AO198" s="84">
        <v>4.4607933429938109</v>
      </c>
      <c r="AP198" s="105">
        <v>0.18154340085318096</v>
      </c>
    </row>
    <row r="199" spans="1:42" s="2" customFormat="1" x14ac:dyDescent="0.25">
      <c r="A199" s="80" t="s">
        <v>389</v>
      </c>
      <c r="B199" s="80" t="s">
        <v>337</v>
      </c>
      <c r="C199" s="80" t="s">
        <v>386</v>
      </c>
      <c r="D199" s="81">
        <v>124557.69976471066</v>
      </c>
      <c r="E199" s="81">
        <v>130102.92961483716</v>
      </c>
      <c r="F199" s="105">
        <v>-4.2621867674639324E-2</v>
      </c>
      <c r="G199" s="81">
        <v>157876.56194640754</v>
      </c>
      <c r="H199" s="105">
        <v>-0.21104375323936453</v>
      </c>
      <c r="I199" s="81">
        <v>133597.13145530701</v>
      </c>
      <c r="J199" s="105">
        <v>-6.7661869623453413E-2</v>
      </c>
      <c r="K199" s="83">
        <v>42909.182409189641</v>
      </c>
      <c r="L199" s="83">
        <v>47890.877564676462</v>
      </c>
      <c r="M199" s="105">
        <v>-0.10402179723599884</v>
      </c>
      <c r="N199" s="83">
        <v>57028.361692970211</v>
      </c>
      <c r="O199" s="105">
        <v>-0.24758170960259265</v>
      </c>
      <c r="P199" s="83">
        <v>50187.974382629771</v>
      </c>
      <c r="Q199" s="105">
        <v>-0.14503059872365248</v>
      </c>
      <c r="R199" s="83">
        <v>26794.408693059831</v>
      </c>
      <c r="S199" s="83">
        <v>30262.364406295997</v>
      </c>
      <c r="T199" s="105">
        <v>-0.11459632389181949</v>
      </c>
      <c r="U199" s="83">
        <v>35612.826321436289</v>
      </c>
      <c r="V199" s="105">
        <v>-0.24761914566349433</v>
      </c>
      <c r="W199" s="83">
        <v>30161.298398364161</v>
      </c>
      <c r="X199" s="105">
        <v>-0.11162946836157879</v>
      </c>
      <c r="Y199" s="81">
        <v>120391.39631424409</v>
      </c>
      <c r="Z199" s="82">
        <v>4166.3034504665748</v>
      </c>
      <c r="AA199" s="83">
        <v>25514.582938214447</v>
      </c>
      <c r="AB199" s="83">
        <v>1279.8257548453826</v>
      </c>
      <c r="AC199" s="84">
        <v>2.9028215587261985</v>
      </c>
      <c r="AD199" s="84">
        <v>2.7166536975467532</v>
      </c>
      <c r="AE199" s="105">
        <v>6.8528374208152582E-2</v>
      </c>
      <c r="AF199" s="84">
        <v>2.7683867686114629</v>
      </c>
      <c r="AG199" s="105">
        <v>4.8560696662397325E-2</v>
      </c>
      <c r="AH199" s="84">
        <v>2.6619351169021366</v>
      </c>
      <c r="AI199" s="105">
        <v>9.0492980198704775E-2</v>
      </c>
      <c r="AJ199" s="84">
        <v>4.6486452151852502</v>
      </c>
      <c r="AK199" s="84">
        <v>4.2991660488950307</v>
      </c>
      <c r="AL199" s="105">
        <v>8.1289990271495194E-2</v>
      </c>
      <c r="AM199" s="84">
        <v>4.4331376712827062</v>
      </c>
      <c r="AN199" s="105">
        <v>4.8612869683378898E-2</v>
      </c>
      <c r="AO199" s="84">
        <v>4.4294224237558959</v>
      </c>
      <c r="AP199" s="105">
        <v>4.9492410173754879E-2</v>
      </c>
    </row>
    <row r="200" spans="1:42" s="2" customFormat="1" x14ac:dyDescent="0.25">
      <c r="A200" s="80" t="s">
        <v>389</v>
      </c>
      <c r="B200" s="80" t="s">
        <v>338</v>
      </c>
      <c r="C200" s="80" t="s">
        <v>386</v>
      </c>
      <c r="D200" s="81">
        <v>391077.46486708877</v>
      </c>
      <c r="E200" s="81">
        <v>390459.7161476636</v>
      </c>
      <c r="F200" s="105">
        <v>1.5821061530238731E-3</v>
      </c>
      <c r="G200" s="81">
        <v>457197.46080929041</v>
      </c>
      <c r="H200" s="105">
        <v>-0.14462021688651089</v>
      </c>
      <c r="I200" s="81">
        <v>346810.20906199218</v>
      </c>
      <c r="J200" s="105">
        <v>0.12764115544587049</v>
      </c>
      <c r="K200" s="83">
        <v>140801.7698646388</v>
      </c>
      <c r="L200" s="83">
        <v>149602.49668761907</v>
      </c>
      <c r="M200" s="105">
        <v>-5.8827406078368005E-2</v>
      </c>
      <c r="N200" s="83">
        <v>176943.98142135938</v>
      </c>
      <c r="O200" s="105">
        <v>-0.20425793104911877</v>
      </c>
      <c r="P200" s="83">
        <v>143998.21479188759</v>
      </c>
      <c r="Q200" s="105">
        <v>-2.2197809409432077E-2</v>
      </c>
      <c r="R200" s="83">
        <v>97525.72004797509</v>
      </c>
      <c r="S200" s="83">
        <v>99176.854546045099</v>
      </c>
      <c r="T200" s="105">
        <v>-1.6648385408345776E-2</v>
      </c>
      <c r="U200" s="83">
        <v>118455.82058043143</v>
      </c>
      <c r="V200" s="105">
        <v>-0.17669119533256553</v>
      </c>
      <c r="W200" s="83">
        <v>96056.652461279067</v>
      </c>
      <c r="X200" s="105">
        <v>1.5293762056596877E-2</v>
      </c>
      <c r="Y200" s="80"/>
      <c r="Z200" s="80"/>
      <c r="AA200" s="80"/>
      <c r="AB200" s="80"/>
      <c r="AC200" s="84">
        <v>2.7775038995820509</v>
      </c>
      <c r="AD200" s="84">
        <v>2.6099812823510025</v>
      </c>
      <c r="AE200" s="105">
        <v>6.4185371122718729E-2</v>
      </c>
      <c r="AF200" s="84">
        <v>2.5838542635737305</v>
      </c>
      <c r="AG200" s="105">
        <v>7.4946036523160356E-2</v>
      </c>
      <c r="AH200" s="84">
        <v>2.4084340876254418</v>
      </c>
      <c r="AI200" s="105">
        <v>0.15324056981791342</v>
      </c>
      <c r="AJ200" s="84">
        <v>4.0099931041238044</v>
      </c>
      <c r="AK200" s="84">
        <v>3.9370044345012358</v>
      </c>
      <c r="AL200" s="105">
        <v>1.8539138280603745E-2</v>
      </c>
      <c r="AM200" s="84">
        <v>3.8596453814513367</v>
      </c>
      <c r="AN200" s="105">
        <v>3.8953765906838994E-2</v>
      </c>
      <c r="AO200" s="84">
        <v>3.6104756950778936</v>
      </c>
      <c r="AP200" s="105">
        <v>0.11065506121272796</v>
      </c>
    </row>
    <row r="201" spans="1:42" s="2" customFormat="1" x14ac:dyDescent="0.25">
      <c r="A201" s="80" t="s">
        <v>389</v>
      </c>
      <c r="B201" s="80" t="s">
        <v>339</v>
      </c>
      <c r="C201" s="80" t="s">
        <v>386</v>
      </c>
      <c r="D201" s="81">
        <v>632088.7424154043</v>
      </c>
      <c r="E201" s="81">
        <v>664302.6591536355</v>
      </c>
      <c r="F201" s="105">
        <v>-4.8492831233392639E-2</v>
      </c>
      <c r="G201" s="81">
        <v>725869.12489838363</v>
      </c>
      <c r="H201" s="105">
        <v>-0.12919737080166882</v>
      </c>
      <c r="I201" s="81">
        <v>569878.53823185212</v>
      </c>
      <c r="J201" s="105">
        <v>0.10916397093417525</v>
      </c>
      <c r="K201" s="83">
        <v>223465.76585636943</v>
      </c>
      <c r="L201" s="83">
        <v>251116.66715230621</v>
      </c>
      <c r="M201" s="105">
        <v>-0.11011177238652214</v>
      </c>
      <c r="N201" s="83">
        <v>282612.76553629822</v>
      </c>
      <c r="O201" s="105">
        <v>-0.20928636952293675</v>
      </c>
      <c r="P201" s="83">
        <v>235725.12039536628</v>
      </c>
      <c r="Q201" s="105">
        <v>-5.2006992374996092E-2</v>
      </c>
      <c r="R201" s="83">
        <v>130192.20943114243</v>
      </c>
      <c r="S201" s="83">
        <v>150105.45780255855</v>
      </c>
      <c r="T201" s="105">
        <v>-0.13266172105220214</v>
      </c>
      <c r="U201" s="83">
        <v>169808.73510762845</v>
      </c>
      <c r="V201" s="105">
        <v>-0.23330087024896695</v>
      </c>
      <c r="W201" s="83">
        <v>134457.47972272991</v>
      </c>
      <c r="X201" s="105">
        <v>-3.1722075264113726E-2</v>
      </c>
      <c r="Y201" s="81">
        <v>619695.58454703598</v>
      </c>
      <c r="Z201" s="82">
        <v>12393.157868368346</v>
      </c>
      <c r="AA201" s="83">
        <v>126343.68426731335</v>
      </c>
      <c r="AB201" s="83">
        <v>3848.5251638290852</v>
      </c>
      <c r="AC201" s="84">
        <v>2.828570810357026</v>
      </c>
      <c r="AD201" s="84">
        <v>2.6453945358821023</v>
      </c>
      <c r="AE201" s="105">
        <v>6.9243461415801205E-2</v>
      </c>
      <c r="AF201" s="84">
        <v>2.5684229922202664</v>
      </c>
      <c r="AG201" s="105">
        <v>0.10128698385147046</v>
      </c>
      <c r="AH201" s="84">
        <v>2.4175554021397136</v>
      </c>
      <c r="AI201" s="105">
        <v>0.17001281867357976</v>
      </c>
      <c r="AJ201" s="84">
        <v>4.8550427493106705</v>
      </c>
      <c r="AK201" s="84">
        <v>4.425572986342889</v>
      </c>
      <c r="AL201" s="105">
        <v>9.7042747751105926E-2</v>
      </c>
      <c r="AM201" s="84">
        <v>4.2746277123983765</v>
      </c>
      <c r="AN201" s="105">
        <v>0.13578142377845556</v>
      </c>
      <c r="AO201" s="84">
        <v>4.2383550502881739</v>
      </c>
      <c r="AP201" s="105">
        <v>0.14550166083432928</v>
      </c>
    </row>
    <row r="202" spans="1:42" s="2" customFormat="1" x14ac:dyDescent="0.25">
      <c r="A202" s="80" t="s">
        <v>389</v>
      </c>
      <c r="B202" s="80" t="s">
        <v>340</v>
      </c>
      <c r="C202" s="80" t="s">
        <v>386</v>
      </c>
      <c r="D202" s="81">
        <v>212414.28790341615</v>
      </c>
      <c r="E202" s="81">
        <v>218220.70174964669</v>
      </c>
      <c r="F202" s="105">
        <v>-2.6607988149959943E-2</v>
      </c>
      <c r="G202" s="81">
        <v>243736.03554653522</v>
      </c>
      <c r="H202" s="105">
        <v>-0.12850683967549387</v>
      </c>
      <c r="I202" s="81">
        <v>196090.02644948006</v>
      </c>
      <c r="J202" s="105">
        <v>8.324881050562663E-2</v>
      </c>
      <c r="K202" s="83">
        <v>79609.053846076626</v>
      </c>
      <c r="L202" s="83">
        <v>85912.945678165794</v>
      </c>
      <c r="M202" s="105">
        <v>-7.3375342706835628E-2</v>
      </c>
      <c r="N202" s="83">
        <v>101879.90968647305</v>
      </c>
      <c r="O202" s="105">
        <v>-0.21859909288232718</v>
      </c>
      <c r="P202" s="83">
        <v>81459.943986934231</v>
      </c>
      <c r="Q202" s="105">
        <v>-2.272147573725903E-2</v>
      </c>
      <c r="R202" s="83">
        <v>55738.530306208217</v>
      </c>
      <c r="S202" s="83">
        <v>58686.469139548208</v>
      </c>
      <c r="T202" s="105">
        <v>-5.0232001968464064E-2</v>
      </c>
      <c r="U202" s="83">
        <v>68499.708492184596</v>
      </c>
      <c r="V202" s="105">
        <v>-0.18629536485447018</v>
      </c>
      <c r="W202" s="83">
        <v>54248.899295777075</v>
      </c>
      <c r="X202" s="105">
        <v>2.7459193269698277E-2</v>
      </c>
      <c r="Y202" s="80"/>
      <c r="Z202" s="80"/>
      <c r="AA202" s="80"/>
      <c r="AB202" s="80"/>
      <c r="AC202" s="84">
        <v>2.6682177169712031</v>
      </c>
      <c r="AD202" s="84">
        <v>2.5400211810582354</v>
      </c>
      <c r="AE202" s="105">
        <v>5.0470656256322209E-2</v>
      </c>
      <c r="AF202" s="84">
        <v>2.3923856655999458</v>
      </c>
      <c r="AG202" s="105">
        <v>0.11529581343737323</v>
      </c>
      <c r="AH202" s="84">
        <v>2.4071956946217878</v>
      </c>
      <c r="AI202" s="105">
        <v>0.10843406829473679</v>
      </c>
      <c r="AJ202" s="84">
        <v>3.8109057905991688</v>
      </c>
      <c r="AK202" s="84">
        <v>3.7184159304378732</v>
      </c>
      <c r="AL202" s="105">
        <v>2.4873457378503685E-2</v>
      </c>
      <c r="AM202" s="84">
        <v>3.5582054422077434</v>
      </c>
      <c r="AN202" s="105">
        <v>7.1019043867976778E-2</v>
      </c>
      <c r="AO202" s="84">
        <v>3.6146360386107301</v>
      </c>
      <c r="AP202" s="105">
        <v>5.4298620910080364E-2</v>
      </c>
    </row>
    <row r="203" spans="1:42" s="2" customFormat="1" x14ac:dyDescent="0.25">
      <c r="A203" s="80" t="s">
        <v>389</v>
      </c>
      <c r="B203" s="80" t="s">
        <v>341</v>
      </c>
      <c r="C203" s="80" t="s">
        <v>386</v>
      </c>
      <c r="D203" s="81">
        <v>70113.453227648744</v>
      </c>
      <c r="E203" s="81">
        <v>71069.858960974219</v>
      </c>
      <c r="F203" s="105">
        <v>-1.3457262295267185E-2</v>
      </c>
      <c r="G203" s="81">
        <v>81782.916389615537</v>
      </c>
      <c r="H203" s="105">
        <v>-0.14268827375112456</v>
      </c>
      <c r="I203" s="81">
        <v>61858.531172313691</v>
      </c>
      <c r="J203" s="105">
        <v>0.13344840071194169</v>
      </c>
      <c r="K203" s="83">
        <v>22257.136762333033</v>
      </c>
      <c r="L203" s="83">
        <v>24657.791931863303</v>
      </c>
      <c r="M203" s="105">
        <v>-9.7358886641755377E-2</v>
      </c>
      <c r="N203" s="83">
        <v>27414.414101055205</v>
      </c>
      <c r="O203" s="105">
        <v>-0.18812283639224897</v>
      </c>
      <c r="P203" s="83">
        <v>23296.120252128992</v>
      </c>
      <c r="Q203" s="105">
        <v>-4.4598992388056896E-2</v>
      </c>
      <c r="R203" s="83">
        <v>12797.110026467601</v>
      </c>
      <c r="S203" s="83">
        <v>14370.673688725674</v>
      </c>
      <c r="T203" s="105">
        <v>-0.10949825292411951</v>
      </c>
      <c r="U203" s="83">
        <v>16460.146739016782</v>
      </c>
      <c r="V203" s="105">
        <v>-0.22253973616568051</v>
      </c>
      <c r="W203" s="83">
        <v>13301.058803152308</v>
      </c>
      <c r="X203" s="105">
        <v>-3.7887869239798616E-2</v>
      </c>
      <c r="Y203" s="80"/>
      <c r="Z203" s="80"/>
      <c r="AA203" s="80"/>
      <c r="AB203" s="80"/>
      <c r="AC203" s="84">
        <v>3.1501560140613218</v>
      </c>
      <c r="AD203" s="84">
        <v>2.8822474922880783</v>
      </c>
      <c r="AE203" s="105">
        <v>9.2951255050121945E-2</v>
      </c>
      <c r="AF203" s="84">
        <v>2.9832086174866541</v>
      </c>
      <c r="AG203" s="105">
        <v>5.5962360659617731E-2</v>
      </c>
      <c r="AH203" s="84">
        <v>2.6553147263506482</v>
      </c>
      <c r="AI203" s="105">
        <v>0.18635880816688064</v>
      </c>
      <c r="AJ203" s="84">
        <v>5.4788505438053372</v>
      </c>
      <c r="AK203" s="84">
        <v>4.9454785837028057</v>
      </c>
      <c r="AL203" s="105">
        <v>0.10785042358897091</v>
      </c>
      <c r="AM203" s="84">
        <v>4.9685411488926192</v>
      </c>
      <c r="AN203" s="105">
        <v>0.10270809471437203</v>
      </c>
      <c r="AO203" s="84">
        <v>4.6506471468010817</v>
      </c>
      <c r="AP203" s="105">
        <v>0.17808347330197474</v>
      </c>
    </row>
    <row r="204" spans="1:42" s="2" customFormat="1" x14ac:dyDescent="0.25">
      <c r="A204" s="80" t="s">
        <v>389</v>
      </c>
      <c r="B204" s="80" t="s">
        <v>342</v>
      </c>
      <c r="C204" s="80" t="s">
        <v>386</v>
      </c>
      <c r="D204" s="81">
        <v>365541.73034996749</v>
      </c>
      <c r="E204" s="81">
        <v>412873.16345566628</v>
      </c>
      <c r="F204" s="105">
        <v>-0.11463916111559323</v>
      </c>
      <c r="G204" s="81">
        <v>469494.91500415205</v>
      </c>
      <c r="H204" s="105">
        <v>-0.2214149319450355</v>
      </c>
      <c r="I204" s="81">
        <v>378232.91219666961</v>
      </c>
      <c r="J204" s="105">
        <v>-3.3553880261226694E-2</v>
      </c>
      <c r="K204" s="83">
        <v>122078.78752540745</v>
      </c>
      <c r="L204" s="83">
        <v>143539.1740369848</v>
      </c>
      <c r="M204" s="105">
        <v>-0.14950891737782881</v>
      </c>
      <c r="N204" s="83">
        <v>169042.59859898407</v>
      </c>
      <c r="O204" s="105">
        <v>-0.27782234456172678</v>
      </c>
      <c r="P204" s="83">
        <v>138086.20853697494</v>
      </c>
      <c r="Q204" s="105">
        <v>-0.11592338714464184</v>
      </c>
      <c r="R204" s="83">
        <v>75718.562862632461</v>
      </c>
      <c r="S204" s="83">
        <v>91787.126169327836</v>
      </c>
      <c r="T204" s="105">
        <v>-0.17506336647965504</v>
      </c>
      <c r="U204" s="83">
        <v>110705.52968531977</v>
      </c>
      <c r="V204" s="105">
        <v>-0.31603630751000139</v>
      </c>
      <c r="W204" s="83">
        <v>86025.114299249006</v>
      </c>
      <c r="X204" s="105">
        <v>-0.11980863403173089</v>
      </c>
      <c r="Y204" s="80"/>
      <c r="Z204" s="80"/>
      <c r="AA204" s="80"/>
      <c r="AB204" s="80"/>
      <c r="AC204" s="84">
        <v>2.9943099678467049</v>
      </c>
      <c r="AD204" s="84">
        <v>2.8763796798028389</v>
      </c>
      <c r="AE204" s="105">
        <v>4.0999555403600084E-2</v>
      </c>
      <c r="AF204" s="84">
        <v>2.7773763471178303</v>
      </c>
      <c r="AG204" s="105">
        <v>7.8107391154962957E-2</v>
      </c>
      <c r="AH204" s="84">
        <v>2.7391070853784161</v>
      </c>
      <c r="AI204" s="105">
        <v>9.3170100515815271E-2</v>
      </c>
      <c r="AJ204" s="84">
        <v>4.8276369298388309</v>
      </c>
      <c r="AK204" s="84">
        <v>4.498159825747269</v>
      </c>
      <c r="AL204" s="105">
        <v>7.324708699892106E-2</v>
      </c>
      <c r="AM204" s="84">
        <v>4.2409346338768295</v>
      </c>
      <c r="AN204" s="105">
        <v>0.13834268778287451</v>
      </c>
      <c r="AO204" s="84">
        <v>4.3967731432583701</v>
      </c>
      <c r="AP204" s="105">
        <v>9.7995455426466538E-2</v>
      </c>
    </row>
    <row r="205" spans="1:42" s="2" customFormat="1" x14ac:dyDescent="0.25">
      <c r="A205" s="80" t="s">
        <v>389</v>
      </c>
      <c r="B205" s="80" t="s">
        <v>343</v>
      </c>
      <c r="C205" s="80" t="s">
        <v>386</v>
      </c>
      <c r="D205" s="81">
        <v>238457.912651366</v>
      </c>
      <c r="E205" s="81">
        <v>260218.34457187177</v>
      </c>
      <c r="F205" s="105">
        <v>-8.362374280839982E-2</v>
      </c>
      <c r="G205" s="81">
        <v>285657.86769340513</v>
      </c>
      <c r="H205" s="105">
        <v>-0.16523246995842789</v>
      </c>
      <c r="I205" s="81">
        <v>233507.21252525211</v>
      </c>
      <c r="J205" s="105">
        <v>2.120148698010136E-2</v>
      </c>
      <c r="K205" s="83">
        <v>71916.905011349358</v>
      </c>
      <c r="L205" s="83">
        <v>88993.026173359773</v>
      </c>
      <c r="M205" s="105">
        <v>-0.19188156528968764</v>
      </c>
      <c r="N205" s="83">
        <v>99540.025373949873</v>
      </c>
      <c r="O205" s="105">
        <v>-0.27750766848638581</v>
      </c>
      <c r="P205" s="83">
        <v>88673.158415072161</v>
      </c>
      <c r="Q205" s="105">
        <v>-0.18896646632668798</v>
      </c>
      <c r="R205" s="83">
        <v>50358.380754101207</v>
      </c>
      <c r="S205" s="83">
        <v>61908.457188239903</v>
      </c>
      <c r="T205" s="105">
        <v>-0.18656702102944253</v>
      </c>
      <c r="U205" s="83">
        <v>68958.080737248805</v>
      </c>
      <c r="V205" s="105">
        <v>-0.26972473398756697</v>
      </c>
      <c r="W205" s="83">
        <v>58722.443463436044</v>
      </c>
      <c r="X205" s="105">
        <v>-0.14243383306321</v>
      </c>
      <c r="Y205" s="80"/>
      <c r="Z205" s="80"/>
      <c r="AA205" s="80"/>
      <c r="AB205" s="80"/>
      <c r="AC205" s="84">
        <v>3.3157421417639492</v>
      </c>
      <c r="AD205" s="84">
        <v>2.924030744442407</v>
      </c>
      <c r="AE205" s="105">
        <v>0.13396281761607776</v>
      </c>
      <c r="AF205" s="84">
        <v>2.8697789318442672</v>
      </c>
      <c r="AG205" s="105">
        <v>0.15539984804093712</v>
      </c>
      <c r="AH205" s="84">
        <v>2.6333471898251668</v>
      </c>
      <c r="AI205" s="105">
        <v>0.25913595995827954</v>
      </c>
      <c r="AJ205" s="84">
        <v>4.7352180328384748</v>
      </c>
      <c r="AK205" s="84">
        <v>4.2032761982849527</v>
      </c>
      <c r="AL205" s="105">
        <v>0.12655409957845937</v>
      </c>
      <c r="AM205" s="84">
        <v>4.1424857629354301</v>
      </c>
      <c r="AN205" s="105">
        <v>0.14308613326000311</v>
      </c>
      <c r="AO205" s="84">
        <v>3.9764559979634884</v>
      </c>
      <c r="AP205" s="105">
        <v>0.19081363788850689</v>
      </c>
    </row>
    <row r="206" spans="1:42" s="2" customFormat="1" x14ac:dyDescent="0.25">
      <c r="A206" s="80" t="s">
        <v>389</v>
      </c>
      <c r="B206" s="80" t="s">
        <v>344</v>
      </c>
      <c r="C206" s="80" t="s">
        <v>386</v>
      </c>
      <c r="D206" s="81">
        <v>211971.19141792296</v>
      </c>
      <c r="E206" s="81">
        <v>207925.31091118217</v>
      </c>
      <c r="F206" s="105">
        <v>1.9458335731281137E-2</v>
      </c>
      <c r="G206" s="81">
        <v>222288.46379953384</v>
      </c>
      <c r="H206" s="105">
        <v>-4.6413890335376518E-2</v>
      </c>
      <c r="I206" s="81">
        <v>172550.78125620005</v>
      </c>
      <c r="J206" s="105">
        <v>0.22845686281299565</v>
      </c>
      <c r="K206" s="83">
        <v>82153.433407119548</v>
      </c>
      <c r="L206" s="83">
        <v>91050.532232397658</v>
      </c>
      <c r="M206" s="105">
        <v>-9.7716055108487757E-2</v>
      </c>
      <c r="N206" s="83">
        <v>99391.721365016434</v>
      </c>
      <c r="O206" s="105">
        <v>-0.17343786505708272</v>
      </c>
      <c r="P206" s="83">
        <v>81642.897235427488</v>
      </c>
      <c r="Q206" s="105">
        <v>6.2532833716062884E-3</v>
      </c>
      <c r="R206" s="83">
        <v>48596.730606994781</v>
      </c>
      <c r="S206" s="83">
        <v>53806.025052389465</v>
      </c>
      <c r="T206" s="105">
        <v>-9.6816191872983279E-2</v>
      </c>
      <c r="U206" s="83">
        <v>59762.31332919508</v>
      </c>
      <c r="V206" s="105">
        <v>-0.18683317462454535</v>
      </c>
      <c r="W206" s="83">
        <v>47662.186023509465</v>
      </c>
      <c r="X206" s="105">
        <v>1.9607673534410494E-2</v>
      </c>
      <c r="Y206" s="80"/>
      <c r="Z206" s="80"/>
      <c r="AA206" s="80"/>
      <c r="AB206" s="80"/>
      <c r="AC206" s="84">
        <v>2.5801866413480075</v>
      </c>
      <c r="AD206" s="84">
        <v>2.2836254309911443</v>
      </c>
      <c r="AE206" s="105">
        <v>0.1298642090476935</v>
      </c>
      <c r="AF206" s="84">
        <v>2.2364887210593598</v>
      </c>
      <c r="AG206" s="105">
        <v>0.15367746640181934</v>
      </c>
      <c r="AH206" s="84">
        <v>2.1134818471547909</v>
      </c>
      <c r="AI206" s="105">
        <v>0.22082271244558041</v>
      </c>
      <c r="AJ206" s="84">
        <v>4.3618405759051795</v>
      </c>
      <c r="AK206" s="84">
        <v>3.8643499628290874</v>
      </c>
      <c r="AL206" s="105">
        <v>0.12873849880611735</v>
      </c>
      <c r="AM206" s="84">
        <v>3.7195424911863562</v>
      </c>
      <c r="AN206" s="105">
        <v>0.17268201297357971</v>
      </c>
      <c r="AO206" s="84">
        <v>3.6202867650906536</v>
      </c>
      <c r="AP206" s="105">
        <v>0.20483289278769523</v>
      </c>
    </row>
    <row r="207" spans="1:42" s="2" customFormat="1" x14ac:dyDescent="0.25">
      <c r="A207" s="80" t="s">
        <v>389</v>
      </c>
      <c r="B207" s="80" t="s">
        <v>345</v>
      </c>
      <c r="C207" s="80" t="s">
        <v>386</v>
      </c>
      <c r="D207" s="81">
        <v>623691.13595286489</v>
      </c>
      <c r="E207" s="81">
        <v>647444.91219439264</v>
      </c>
      <c r="F207" s="105">
        <v>-3.6688490084845676E-2</v>
      </c>
      <c r="G207" s="81">
        <v>759849.06438418746</v>
      </c>
      <c r="H207" s="105">
        <v>-0.17919075618217742</v>
      </c>
      <c r="I207" s="81">
        <v>556122.23175981524</v>
      </c>
      <c r="J207" s="105">
        <v>0.1215000953643445</v>
      </c>
      <c r="K207" s="83">
        <v>201142.48422057909</v>
      </c>
      <c r="L207" s="83">
        <v>211773.02531062317</v>
      </c>
      <c r="M207" s="105">
        <v>-5.0197805289183904E-2</v>
      </c>
      <c r="N207" s="83">
        <v>248962.51832543276</v>
      </c>
      <c r="O207" s="105">
        <v>-0.19207724289784633</v>
      </c>
      <c r="P207" s="83">
        <v>197471.00391631218</v>
      </c>
      <c r="Q207" s="105">
        <v>1.8592503362280337E-2</v>
      </c>
      <c r="R207" s="83">
        <v>123832.95179981631</v>
      </c>
      <c r="S207" s="83">
        <v>129297.0699482326</v>
      </c>
      <c r="T207" s="105">
        <v>-4.2260185405624387E-2</v>
      </c>
      <c r="U207" s="83">
        <v>153162.09698425382</v>
      </c>
      <c r="V207" s="105">
        <v>-0.19149088293987487</v>
      </c>
      <c r="W207" s="83">
        <v>117079.09210970107</v>
      </c>
      <c r="X207" s="105">
        <v>5.7686300503483452E-2</v>
      </c>
      <c r="Y207" s="81">
        <v>613634.52985789243</v>
      </c>
      <c r="Z207" s="82">
        <v>10056.60609497242</v>
      </c>
      <c r="AA207" s="83">
        <v>119514.69754762721</v>
      </c>
      <c r="AB207" s="83">
        <v>4318.2542521891028</v>
      </c>
      <c r="AC207" s="84">
        <v>3.1007429304139738</v>
      </c>
      <c r="AD207" s="84">
        <v>3.0572586439880021</v>
      </c>
      <c r="AE207" s="105">
        <v>1.4223293312615893E-2</v>
      </c>
      <c r="AF207" s="84">
        <v>3.0520620914950198</v>
      </c>
      <c r="AG207" s="105">
        <v>1.5950146969358717E-2</v>
      </c>
      <c r="AH207" s="84">
        <v>2.8162222337994431</v>
      </c>
      <c r="AI207" s="105">
        <v>0.10102920614708587</v>
      </c>
      <c r="AJ207" s="84">
        <v>5.0365522818280271</v>
      </c>
      <c r="AK207" s="84">
        <v>5.0074213781767352</v>
      </c>
      <c r="AL207" s="105">
        <v>5.8175458886383594E-3</v>
      </c>
      <c r="AM207" s="84">
        <v>4.9610777035933733</v>
      </c>
      <c r="AN207" s="105">
        <v>1.5213343298369734E-2</v>
      </c>
      <c r="AO207" s="84">
        <v>4.7499704835320928</v>
      </c>
      <c r="AP207" s="105">
        <v>6.0333385078812342E-2</v>
      </c>
    </row>
    <row r="208" spans="1:42" s="2" customFormat="1" x14ac:dyDescent="0.25">
      <c r="A208" s="80" t="s">
        <v>389</v>
      </c>
      <c r="B208" s="80" t="s">
        <v>346</v>
      </c>
      <c r="C208" s="80" t="s">
        <v>386</v>
      </c>
      <c r="D208" s="81">
        <v>240863.57215114354</v>
      </c>
      <c r="E208" s="81">
        <v>238675.76866843461</v>
      </c>
      <c r="F208" s="105">
        <v>9.1664247900598485E-3</v>
      </c>
      <c r="G208" s="81">
        <v>272881.98888622166</v>
      </c>
      <c r="H208" s="105">
        <v>-0.11733429848471319</v>
      </c>
      <c r="I208" s="81">
        <v>210324.08779075264</v>
      </c>
      <c r="J208" s="105">
        <v>0.14520202931189716</v>
      </c>
      <c r="K208" s="83">
        <v>78135.911897045691</v>
      </c>
      <c r="L208" s="83">
        <v>87818.802356907661</v>
      </c>
      <c r="M208" s="105">
        <v>-0.11025987829473437</v>
      </c>
      <c r="N208" s="83">
        <v>101383.92362335112</v>
      </c>
      <c r="O208" s="105">
        <v>-0.22930668784011096</v>
      </c>
      <c r="P208" s="83">
        <v>84965.809775455215</v>
      </c>
      <c r="Q208" s="105">
        <v>-8.0384073269699277E-2</v>
      </c>
      <c r="R208" s="83">
        <v>48735.511441450035</v>
      </c>
      <c r="S208" s="83">
        <v>52890.344216881414</v>
      </c>
      <c r="T208" s="105">
        <v>-7.8555600969321168E-2</v>
      </c>
      <c r="U208" s="83">
        <v>60677.653280296137</v>
      </c>
      <c r="V208" s="105">
        <v>-0.19681284943041916</v>
      </c>
      <c r="W208" s="83">
        <v>49906.594976332526</v>
      </c>
      <c r="X208" s="105">
        <v>-2.3465506621677165E-2</v>
      </c>
      <c r="Y208" s="80"/>
      <c r="Z208" s="80"/>
      <c r="AA208" s="80"/>
      <c r="AB208" s="80"/>
      <c r="AC208" s="84">
        <v>3.0826231665218535</v>
      </c>
      <c r="AD208" s="84">
        <v>2.717820811293048</v>
      </c>
      <c r="AE208" s="105">
        <v>0.13422605114839961</v>
      </c>
      <c r="AF208" s="84">
        <v>2.6915706073874071</v>
      </c>
      <c r="AG208" s="105">
        <v>0.1452878694919412</v>
      </c>
      <c r="AH208" s="84">
        <v>2.4753967313039218</v>
      </c>
      <c r="AI208" s="105">
        <v>0.24530469299685695</v>
      </c>
      <c r="AJ208" s="84">
        <v>4.9422600692415566</v>
      </c>
      <c r="AK208" s="84">
        <v>4.5126529653451311</v>
      </c>
      <c r="AL208" s="105">
        <v>9.5200563215383185E-2</v>
      </c>
      <c r="AM208" s="84">
        <v>4.4972403205124394</v>
      </c>
      <c r="AN208" s="105">
        <v>9.8953962210854077E-2</v>
      </c>
      <c r="AO208" s="84">
        <v>4.2143545936262683</v>
      </c>
      <c r="AP208" s="105">
        <v>0.17272051020959708</v>
      </c>
    </row>
    <row r="209" spans="1:42" s="2" customFormat="1" x14ac:dyDescent="0.25">
      <c r="A209" s="80" t="s">
        <v>389</v>
      </c>
      <c r="B209" s="80" t="s">
        <v>347</v>
      </c>
      <c r="C209" s="80" t="s">
        <v>386</v>
      </c>
      <c r="D209" s="81">
        <v>188489.56545851706</v>
      </c>
      <c r="E209" s="81">
        <v>187686.97891461014</v>
      </c>
      <c r="F209" s="105">
        <v>4.2761972543234363E-3</v>
      </c>
      <c r="G209" s="81">
        <v>211677.94596420764</v>
      </c>
      <c r="H209" s="105">
        <v>-0.10954556649756739</v>
      </c>
      <c r="I209" s="81">
        <v>155977.81722369668</v>
      </c>
      <c r="J209" s="105">
        <v>0.20843828188846511</v>
      </c>
      <c r="K209" s="83">
        <v>60612.311136255434</v>
      </c>
      <c r="L209" s="83">
        <v>68364.586972102668</v>
      </c>
      <c r="M209" s="105">
        <v>-0.11339607506164973</v>
      </c>
      <c r="N209" s="83">
        <v>78992.194488281501</v>
      </c>
      <c r="O209" s="105">
        <v>-0.23267974096798544</v>
      </c>
      <c r="P209" s="83">
        <v>62258.970341323518</v>
      </c>
      <c r="Q209" s="105">
        <v>-2.6448545423102474E-2</v>
      </c>
      <c r="R209" s="83">
        <v>37736.554498073587</v>
      </c>
      <c r="S209" s="83">
        <v>41447.692749133079</v>
      </c>
      <c r="T209" s="105">
        <v>-8.9537873037266097E-2</v>
      </c>
      <c r="U209" s="83">
        <v>46355.839193894826</v>
      </c>
      <c r="V209" s="105">
        <v>-0.1859374103825181</v>
      </c>
      <c r="W209" s="83">
        <v>36264.672269599134</v>
      </c>
      <c r="X209" s="105">
        <v>4.058721991287205E-2</v>
      </c>
      <c r="Y209" s="81">
        <v>184140.48969141042</v>
      </c>
      <c r="Z209" s="82">
        <v>4349.0757671066522</v>
      </c>
      <c r="AA209" s="83">
        <v>35854.88463034133</v>
      </c>
      <c r="AB209" s="83">
        <v>1881.669867732257</v>
      </c>
      <c r="AC209" s="84">
        <v>3.1097571091588265</v>
      </c>
      <c r="AD209" s="84">
        <v>2.7453830590858246</v>
      </c>
      <c r="AE209" s="105">
        <v>0.13272248069977294</v>
      </c>
      <c r="AF209" s="84">
        <v>2.6797324385716372</v>
      </c>
      <c r="AG209" s="105">
        <v>0.16047298767499449</v>
      </c>
      <c r="AH209" s="84">
        <v>2.5053067271844776</v>
      </c>
      <c r="AI209" s="105">
        <v>0.24126801537536463</v>
      </c>
      <c r="AJ209" s="84">
        <v>4.9948801093682063</v>
      </c>
      <c r="AK209" s="84">
        <v>4.5282853270170458</v>
      </c>
      <c r="AL209" s="105">
        <v>0.10304005791492919</v>
      </c>
      <c r="AM209" s="84">
        <v>4.5663707020557212</v>
      </c>
      <c r="AN209" s="105">
        <v>9.3840258549218458E-2</v>
      </c>
      <c r="AO209" s="84">
        <v>4.301095459077227</v>
      </c>
      <c r="AP209" s="105">
        <v>0.16130417399288002</v>
      </c>
    </row>
    <row r="210" spans="1:42" s="2" customFormat="1" x14ac:dyDescent="0.25">
      <c r="A210" s="80" t="s">
        <v>389</v>
      </c>
      <c r="B210" s="80" t="s">
        <v>348</v>
      </c>
      <c r="C210" s="80" t="s">
        <v>386</v>
      </c>
      <c r="D210" s="81">
        <v>444718.70606034284</v>
      </c>
      <c r="E210" s="81">
        <v>446367.4173070431</v>
      </c>
      <c r="F210" s="105">
        <v>-3.6936191638874899E-3</v>
      </c>
      <c r="G210" s="81">
        <v>482448.13991881855</v>
      </c>
      <c r="H210" s="105">
        <v>-7.8204123379612217E-2</v>
      </c>
      <c r="I210" s="81">
        <v>375035.89429559826</v>
      </c>
      <c r="J210" s="105">
        <v>0.18580304665403979</v>
      </c>
      <c r="K210" s="83">
        <v>162957.57519090732</v>
      </c>
      <c r="L210" s="83">
        <v>181134.61436327477</v>
      </c>
      <c r="M210" s="105">
        <v>-0.10035099716453129</v>
      </c>
      <c r="N210" s="83">
        <v>195404.98296627635</v>
      </c>
      <c r="O210" s="105">
        <v>-0.16605210001716753</v>
      </c>
      <c r="P210" s="83">
        <v>160066.84519249079</v>
      </c>
      <c r="Q210" s="105">
        <v>1.8059517540563997E-2</v>
      </c>
      <c r="R210" s="83">
        <v>105300.94139997943</v>
      </c>
      <c r="S210" s="83">
        <v>115830.99679687306</v>
      </c>
      <c r="T210" s="105">
        <v>-9.0908786836736394E-2</v>
      </c>
      <c r="U210" s="83">
        <v>123590.52739193887</v>
      </c>
      <c r="V210" s="105">
        <v>-0.14798533818015219</v>
      </c>
      <c r="W210" s="83">
        <v>101172.56095927289</v>
      </c>
      <c r="X210" s="105">
        <v>4.0805336956612481E-2</v>
      </c>
      <c r="Y210" s="81">
        <v>437876.06225404434</v>
      </c>
      <c r="Z210" s="82">
        <v>6842.6438062985117</v>
      </c>
      <c r="AA210" s="83">
        <v>103683.27395495758</v>
      </c>
      <c r="AB210" s="83">
        <v>1617.6674450218504</v>
      </c>
      <c r="AC210" s="84">
        <v>2.7290459221631642</v>
      </c>
      <c r="AD210" s="84">
        <v>2.4642855749913726</v>
      </c>
      <c r="AE210" s="105">
        <v>0.10743898753403147</v>
      </c>
      <c r="AF210" s="84">
        <v>2.4689653897008403</v>
      </c>
      <c r="AG210" s="105">
        <v>0.10533988590817683</v>
      </c>
      <c r="AH210" s="84">
        <v>2.3429954769496031</v>
      </c>
      <c r="AI210" s="105">
        <v>0.16476790032739141</v>
      </c>
      <c r="AJ210" s="84">
        <v>4.2233117781075196</v>
      </c>
      <c r="AK210" s="84">
        <v>3.8536093934321825</v>
      </c>
      <c r="AL210" s="105">
        <v>9.5936652351281779E-2</v>
      </c>
      <c r="AM210" s="84">
        <v>3.9036012718745465</v>
      </c>
      <c r="AN210" s="105">
        <v>8.1901424855168423E-2</v>
      </c>
      <c r="AO210" s="84">
        <v>3.7068933586307984</v>
      </c>
      <c r="AP210" s="105">
        <v>0.13931299595504651</v>
      </c>
    </row>
    <row r="211" spans="1:42" s="2" customFormat="1" x14ac:dyDescent="0.25">
      <c r="A211" s="80" t="s">
        <v>389</v>
      </c>
      <c r="B211" s="80" t="s">
        <v>349</v>
      </c>
      <c r="C211" s="80" t="s">
        <v>386</v>
      </c>
      <c r="D211" s="81">
        <v>488327.64325164794</v>
      </c>
      <c r="E211" s="81">
        <v>481033.07910555485</v>
      </c>
      <c r="F211" s="105">
        <v>1.5164371148148047E-2</v>
      </c>
      <c r="G211" s="81">
        <v>530281.74279605621</v>
      </c>
      <c r="H211" s="105">
        <v>-7.9116620766903553E-2</v>
      </c>
      <c r="I211" s="81">
        <v>410647.44450244191</v>
      </c>
      <c r="J211" s="105">
        <v>0.1891651824190132</v>
      </c>
      <c r="K211" s="83">
        <v>151853.8317761966</v>
      </c>
      <c r="L211" s="83">
        <v>164600.7961994517</v>
      </c>
      <c r="M211" s="105">
        <v>-7.7441693585790533E-2</v>
      </c>
      <c r="N211" s="83">
        <v>178764.3753197802</v>
      </c>
      <c r="O211" s="105">
        <v>-0.15053638900617106</v>
      </c>
      <c r="P211" s="83">
        <v>151411.07771324506</v>
      </c>
      <c r="Q211" s="105">
        <v>2.9241854006882314E-3</v>
      </c>
      <c r="R211" s="83">
        <v>95980.352949204971</v>
      </c>
      <c r="S211" s="83">
        <v>105543.34962346964</v>
      </c>
      <c r="T211" s="105">
        <v>-9.0607287985278659E-2</v>
      </c>
      <c r="U211" s="83">
        <v>115244.07357661011</v>
      </c>
      <c r="V211" s="105">
        <v>-0.16715584610604131</v>
      </c>
      <c r="W211" s="83">
        <v>92720.147779489344</v>
      </c>
      <c r="X211" s="105">
        <v>3.5161777108780864E-2</v>
      </c>
      <c r="Y211" s="81">
        <v>486924.1189712265</v>
      </c>
      <c r="Z211" s="82">
        <v>1403.524280421442</v>
      </c>
      <c r="AA211" s="83">
        <v>94607.339196947476</v>
      </c>
      <c r="AB211" s="83">
        <v>1373.0137522574994</v>
      </c>
      <c r="AC211" s="84">
        <v>3.2157742583101174</v>
      </c>
      <c r="AD211" s="84">
        <v>2.9224225533069275</v>
      </c>
      <c r="AE211" s="105">
        <v>0.10037963355820732</v>
      </c>
      <c r="AF211" s="84">
        <v>2.9663725887636674</v>
      </c>
      <c r="AG211" s="105">
        <v>8.4076312763662744E-2</v>
      </c>
      <c r="AH211" s="84">
        <v>2.7121360649724742</v>
      </c>
      <c r="AI211" s="105">
        <v>0.18569798169132593</v>
      </c>
      <c r="AJ211" s="84">
        <v>5.0877875340808787</v>
      </c>
      <c r="AK211" s="84">
        <v>4.5576825145464941</v>
      </c>
      <c r="AL211" s="105">
        <v>0.11631021200851063</v>
      </c>
      <c r="AM211" s="84">
        <v>4.6013797181817244</v>
      </c>
      <c r="AN211" s="105">
        <v>0.10570912328256243</v>
      </c>
      <c r="AO211" s="84">
        <v>4.4288911777735684</v>
      </c>
      <c r="AP211" s="105">
        <v>0.14877230662473437</v>
      </c>
    </row>
    <row r="212" spans="1:42" s="2" customFormat="1" x14ac:dyDescent="0.25">
      <c r="A212" s="80" t="s">
        <v>389</v>
      </c>
      <c r="B212" s="80" t="s">
        <v>350</v>
      </c>
      <c r="C212" s="80" t="s">
        <v>386</v>
      </c>
      <c r="D212" s="81">
        <v>406494.83322720526</v>
      </c>
      <c r="E212" s="81">
        <v>430408.94480304723</v>
      </c>
      <c r="F212" s="105">
        <v>-5.5561372189383583E-2</v>
      </c>
      <c r="G212" s="81">
        <v>486953.90089129208</v>
      </c>
      <c r="H212" s="105">
        <v>-0.16522933180495983</v>
      </c>
      <c r="I212" s="81">
        <v>380397.11273496988</v>
      </c>
      <c r="J212" s="105">
        <v>6.8606515713535862E-2</v>
      </c>
      <c r="K212" s="83">
        <v>131117.03000346216</v>
      </c>
      <c r="L212" s="83">
        <v>148597.01675951399</v>
      </c>
      <c r="M212" s="105">
        <v>-0.11763349720769323</v>
      </c>
      <c r="N212" s="83">
        <v>171749.95626148826</v>
      </c>
      <c r="O212" s="105">
        <v>-0.23658187252264981</v>
      </c>
      <c r="P212" s="83">
        <v>138019.74168325082</v>
      </c>
      <c r="Q212" s="105">
        <v>-5.0012495282233414E-2</v>
      </c>
      <c r="R212" s="83">
        <v>82241.032267071132</v>
      </c>
      <c r="S212" s="83">
        <v>92281.139319104841</v>
      </c>
      <c r="T212" s="105">
        <v>-0.10879912326738167</v>
      </c>
      <c r="U212" s="83">
        <v>105543.34394520486</v>
      </c>
      <c r="V212" s="105">
        <v>-0.22078428451377888</v>
      </c>
      <c r="W212" s="83">
        <v>83966.214724214413</v>
      </c>
      <c r="X212" s="105">
        <v>-2.0546150172538E-2</v>
      </c>
      <c r="Y212" s="80"/>
      <c r="Z212" s="80"/>
      <c r="AA212" s="80"/>
      <c r="AB212" s="80"/>
      <c r="AC212" s="84">
        <v>3.100244363500849</v>
      </c>
      <c r="AD212" s="84">
        <v>2.8964844260609297</v>
      </c>
      <c r="AE212" s="105">
        <v>7.0347327127535206E-2</v>
      </c>
      <c r="AF212" s="84">
        <v>2.835249053280152</v>
      </c>
      <c r="AG212" s="105">
        <v>9.3464561751328001E-2</v>
      </c>
      <c r="AH212" s="84">
        <v>2.7561065402365728</v>
      </c>
      <c r="AI212" s="105">
        <v>0.12486375916176914</v>
      </c>
      <c r="AJ212" s="84">
        <v>4.9427253284850075</v>
      </c>
      <c r="AK212" s="84">
        <v>4.664105232974082</v>
      </c>
      <c r="AL212" s="105">
        <v>5.9737094596654813E-2</v>
      </c>
      <c r="AM212" s="84">
        <v>4.6137812455904834</v>
      </c>
      <c r="AN212" s="105">
        <v>7.1295985957050931E-2</v>
      </c>
      <c r="AO212" s="84">
        <v>4.5303591924963822</v>
      </c>
      <c r="AP212" s="105">
        <v>9.1022834717305823E-2</v>
      </c>
    </row>
    <row r="213" spans="1:42" s="2" customFormat="1" x14ac:dyDescent="0.25">
      <c r="A213" s="80" t="s">
        <v>389</v>
      </c>
      <c r="B213" s="80" t="s">
        <v>351</v>
      </c>
      <c r="C213" s="80" t="s">
        <v>386</v>
      </c>
      <c r="D213" s="81">
        <v>171140.87980079412</v>
      </c>
      <c r="E213" s="81">
        <v>176250.08508489368</v>
      </c>
      <c r="F213" s="105">
        <v>-2.8988384780856302E-2</v>
      </c>
      <c r="G213" s="81">
        <v>198597.89980386378</v>
      </c>
      <c r="H213" s="105">
        <v>-0.13825433214644434</v>
      </c>
      <c r="I213" s="81">
        <v>150300.55722002743</v>
      </c>
      <c r="J213" s="105">
        <v>0.13865765347934275</v>
      </c>
      <c r="K213" s="83">
        <v>60103.553807714125</v>
      </c>
      <c r="L213" s="83">
        <v>62699.981119631666</v>
      </c>
      <c r="M213" s="105">
        <v>-4.1410336423603603E-2</v>
      </c>
      <c r="N213" s="83">
        <v>67342.466901038017</v>
      </c>
      <c r="O213" s="105">
        <v>-0.10749402904948098</v>
      </c>
      <c r="P213" s="83">
        <v>53449.633560194809</v>
      </c>
      <c r="Q213" s="105">
        <v>0.12448953911022967</v>
      </c>
      <c r="R213" s="83">
        <v>35262.370368788936</v>
      </c>
      <c r="S213" s="83">
        <v>36255.790896017796</v>
      </c>
      <c r="T213" s="105">
        <v>-2.7400327028529219E-2</v>
      </c>
      <c r="U213" s="83">
        <v>41285.0666121049</v>
      </c>
      <c r="V213" s="105">
        <v>-0.14588074423864664</v>
      </c>
      <c r="W213" s="83">
        <v>32350.205310685498</v>
      </c>
      <c r="X213" s="105">
        <v>9.0019986894535373E-2</v>
      </c>
      <c r="Y213" s="80"/>
      <c r="Z213" s="80"/>
      <c r="AA213" s="80"/>
      <c r="AB213" s="80"/>
      <c r="AC213" s="84">
        <v>2.8474336201202908</v>
      </c>
      <c r="AD213" s="84">
        <v>2.8110069881617386</v>
      </c>
      <c r="AE213" s="105">
        <v>1.2958570402691693E-2</v>
      </c>
      <c r="AF213" s="84">
        <v>2.949073726326509</v>
      </c>
      <c r="AG213" s="105">
        <v>-3.4465095022505741E-2</v>
      </c>
      <c r="AH213" s="84">
        <v>2.8120035107585801</v>
      </c>
      <c r="AI213" s="105">
        <v>1.2599596418054559E-2</v>
      </c>
      <c r="AJ213" s="84">
        <v>4.8533572193511008</v>
      </c>
      <c r="AK213" s="84">
        <v>4.8612947264171353</v>
      </c>
      <c r="AL213" s="105">
        <v>-1.6327969219600614E-3</v>
      </c>
      <c r="AM213" s="84">
        <v>4.8104052167287605</v>
      </c>
      <c r="AN213" s="105">
        <v>8.9289780563536498E-3</v>
      </c>
      <c r="AO213" s="84">
        <v>4.6460464710059233</v>
      </c>
      <c r="AP213" s="105">
        <v>4.4620894267614224E-2</v>
      </c>
    </row>
    <row r="214" spans="1:42" s="2" customFormat="1" x14ac:dyDescent="0.25">
      <c r="A214" s="80" t="s">
        <v>389</v>
      </c>
      <c r="B214" s="80" t="s">
        <v>352</v>
      </c>
      <c r="C214" s="80" t="s">
        <v>386</v>
      </c>
      <c r="D214" s="81">
        <v>320793.71869847062</v>
      </c>
      <c r="E214" s="81">
        <v>344843.0172170162</v>
      </c>
      <c r="F214" s="105">
        <v>-6.9739844850652433E-2</v>
      </c>
      <c r="G214" s="81">
        <v>367515.99490917916</v>
      </c>
      <c r="H214" s="105">
        <v>-0.12712991232464477</v>
      </c>
      <c r="I214" s="81">
        <v>289323.12775608181</v>
      </c>
      <c r="J214" s="105">
        <v>0.10877316026017995</v>
      </c>
      <c r="K214" s="83">
        <v>113231.23128498704</v>
      </c>
      <c r="L214" s="83">
        <v>138361.03458298207</v>
      </c>
      <c r="M214" s="105">
        <v>-0.18162485828279515</v>
      </c>
      <c r="N214" s="83">
        <v>147783.78470904846</v>
      </c>
      <c r="O214" s="105">
        <v>-0.23380476749927118</v>
      </c>
      <c r="P214" s="83">
        <v>120056.92521109289</v>
      </c>
      <c r="Q214" s="105">
        <v>-5.685381259018938E-2</v>
      </c>
      <c r="R214" s="83">
        <v>70192.782997516479</v>
      </c>
      <c r="S214" s="83">
        <v>83647.313502617922</v>
      </c>
      <c r="T214" s="105">
        <v>-0.16084832783876982</v>
      </c>
      <c r="U214" s="83">
        <v>89662.761362831021</v>
      </c>
      <c r="V214" s="105">
        <v>-0.2171467627070614</v>
      </c>
      <c r="W214" s="83">
        <v>69145.61287510641</v>
      </c>
      <c r="X214" s="105">
        <v>1.5144418841170874E-2</v>
      </c>
      <c r="Y214" s="80"/>
      <c r="Z214" s="80"/>
      <c r="AA214" s="80"/>
      <c r="AB214" s="80"/>
      <c r="AC214" s="84">
        <v>2.8330851396561969</v>
      </c>
      <c r="AD214" s="84">
        <v>2.4923419968372418</v>
      </c>
      <c r="AE214" s="105">
        <v>0.13671604589231931</v>
      </c>
      <c r="AF214" s="84">
        <v>2.4868492550297843</v>
      </c>
      <c r="AG214" s="105">
        <v>0.13922672792736923</v>
      </c>
      <c r="AH214" s="84">
        <v>2.4098828722072687</v>
      </c>
      <c r="AI214" s="105">
        <v>0.17561113543302925</v>
      </c>
      <c r="AJ214" s="84">
        <v>4.5701809359777164</v>
      </c>
      <c r="AK214" s="84">
        <v>4.1225832937984741</v>
      </c>
      <c r="AL214" s="105">
        <v>0.10857212827028992</v>
      </c>
      <c r="AM214" s="84">
        <v>4.0988699134748039</v>
      </c>
      <c r="AN214" s="105">
        <v>0.11498560150774828</v>
      </c>
      <c r="AO214" s="84">
        <v>4.184258635159817</v>
      </c>
      <c r="AP214" s="105">
        <v>9.2231942254965102E-2</v>
      </c>
    </row>
    <row r="215" spans="1:42" s="2" customFormat="1" x14ac:dyDescent="0.25">
      <c r="A215" s="80" t="s">
        <v>389</v>
      </c>
      <c r="B215" s="80" t="s">
        <v>353</v>
      </c>
      <c r="C215" s="80" t="s">
        <v>386</v>
      </c>
      <c r="D215" s="81">
        <v>290658.16746764898</v>
      </c>
      <c r="E215" s="81">
        <v>310690.2874759984</v>
      </c>
      <c r="F215" s="105">
        <v>-6.447617069425432E-2</v>
      </c>
      <c r="G215" s="81">
        <v>328727.7978613365</v>
      </c>
      <c r="H215" s="105">
        <v>-0.11580897825302257</v>
      </c>
      <c r="I215" s="81">
        <v>274401.61551766156</v>
      </c>
      <c r="J215" s="105">
        <v>5.9243645192537456E-2</v>
      </c>
      <c r="K215" s="83">
        <v>100545.47604032869</v>
      </c>
      <c r="L215" s="83">
        <v>117879.98768798014</v>
      </c>
      <c r="M215" s="105">
        <v>-0.14705220103631719</v>
      </c>
      <c r="N215" s="83">
        <v>133948.52960168503</v>
      </c>
      <c r="O215" s="105">
        <v>-0.24937230487475348</v>
      </c>
      <c r="P215" s="83">
        <v>113100.1104138697</v>
      </c>
      <c r="Q215" s="105">
        <v>-0.11100461641990939</v>
      </c>
      <c r="R215" s="83">
        <v>60717.40117422834</v>
      </c>
      <c r="S215" s="83">
        <v>73173.897767065268</v>
      </c>
      <c r="T215" s="105">
        <v>-0.17023142094315841</v>
      </c>
      <c r="U215" s="83">
        <v>84710.656797802556</v>
      </c>
      <c r="V215" s="105">
        <v>-0.28323774753445913</v>
      </c>
      <c r="W215" s="83">
        <v>70211.25204780823</v>
      </c>
      <c r="X215" s="105">
        <v>-0.13521836737956672</v>
      </c>
      <c r="Y215" s="80"/>
      <c r="Z215" s="80"/>
      <c r="AA215" s="80"/>
      <c r="AB215" s="80"/>
      <c r="AC215" s="84">
        <v>2.8908129824863158</v>
      </c>
      <c r="AD215" s="84">
        <v>2.6356491340868922</v>
      </c>
      <c r="AE215" s="105">
        <v>9.6812525271055813E-2</v>
      </c>
      <c r="AF215" s="84">
        <v>2.4541351729567711</v>
      </c>
      <c r="AG215" s="105">
        <v>0.17793551648723169</v>
      </c>
      <c r="AH215" s="84">
        <v>2.4261834450341184</v>
      </c>
      <c r="AI215" s="105">
        <v>0.19150635060312329</v>
      </c>
      <c r="AJ215" s="84">
        <v>4.7870653527084688</v>
      </c>
      <c r="AK215" s="84">
        <v>4.2459168768762314</v>
      </c>
      <c r="AL215" s="105">
        <v>0.12745150023529578</v>
      </c>
      <c r="AM215" s="84">
        <v>3.8805955506399035</v>
      </c>
      <c r="AN215" s="105">
        <v>0.23359038329028906</v>
      </c>
      <c r="AO215" s="84">
        <v>3.9082284892287076</v>
      </c>
      <c r="AP215" s="105">
        <v>0.22486834275475037</v>
      </c>
    </row>
    <row r="216" spans="1:42" s="2" customFormat="1" x14ac:dyDescent="0.25">
      <c r="A216" s="80" t="s">
        <v>389</v>
      </c>
      <c r="B216" s="80" t="s">
        <v>354</v>
      </c>
      <c r="C216" s="80" t="s">
        <v>386</v>
      </c>
      <c r="D216" s="81">
        <v>221086.11294461487</v>
      </c>
      <c r="E216" s="81">
        <v>253313.34586161375</v>
      </c>
      <c r="F216" s="105">
        <v>-0.12722279912802054</v>
      </c>
      <c r="G216" s="81">
        <v>269078.76985024451</v>
      </c>
      <c r="H216" s="105">
        <v>-0.17835913599701642</v>
      </c>
      <c r="I216" s="81">
        <v>220930.47549975157</v>
      </c>
      <c r="J216" s="105">
        <v>7.0446344946862986E-4</v>
      </c>
      <c r="K216" s="83">
        <v>78395.795214647238</v>
      </c>
      <c r="L216" s="83">
        <v>94682.234496097197</v>
      </c>
      <c r="M216" s="105">
        <v>-0.17201156445163202</v>
      </c>
      <c r="N216" s="83">
        <v>100557.42496662142</v>
      </c>
      <c r="O216" s="105">
        <v>-0.22038780089416979</v>
      </c>
      <c r="P216" s="83">
        <v>88345.417648868286</v>
      </c>
      <c r="Q216" s="105">
        <v>-0.11262182803601817</v>
      </c>
      <c r="R216" s="83">
        <v>53219.662448555064</v>
      </c>
      <c r="S216" s="83">
        <v>62319.539128143973</v>
      </c>
      <c r="T216" s="105">
        <v>-0.14601964017861835</v>
      </c>
      <c r="U216" s="83">
        <v>65660.012154285534</v>
      </c>
      <c r="V216" s="105">
        <v>-0.18946614990717003</v>
      </c>
      <c r="W216" s="83">
        <v>56123.902139619473</v>
      </c>
      <c r="X216" s="105">
        <v>-5.1746930992779688E-2</v>
      </c>
      <c r="Y216" s="81">
        <v>217318.60782448645</v>
      </c>
      <c r="Z216" s="82">
        <v>3767.5051201284336</v>
      </c>
      <c r="AA216" s="83">
        <v>51789.788652400202</v>
      </c>
      <c r="AB216" s="83">
        <v>1429.8737961548645</v>
      </c>
      <c r="AC216" s="84">
        <v>2.8201271807918058</v>
      </c>
      <c r="AD216" s="84">
        <v>2.6754052353090096</v>
      </c>
      <c r="AE216" s="105">
        <v>5.4093467252291132E-2</v>
      </c>
      <c r="AF216" s="84">
        <v>2.6758717214523076</v>
      </c>
      <c r="AG216" s="105">
        <v>5.390970657636935E-2</v>
      </c>
      <c r="AH216" s="84">
        <v>2.5007576100646993</v>
      </c>
      <c r="AI216" s="105">
        <v>0.12770912680291466</v>
      </c>
      <c r="AJ216" s="84">
        <v>4.1542186247109028</v>
      </c>
      <c r="AK216" s="84">
        <v>4.0647499870103427</v>
      </c>
      <c r="AL216" s="105">
        <v>2.2010858721071044E-2</v>
      </c>
      <c r="AM216" s="84">
        <v>4.0980615297172482</v>
      </c>
      <c r="AN216" s="105">
        <v>1.3703331340056564E-2</v>
      </c>
      <c r="AO216" s="84">
        <v>3.9364774557218536</v>
      </c>
      <c r="AP216" s="105">
        <v>5.5313709131638036E-2</v>
      </c>
    </row>
    <row r="217" spans="1:42" s="2" customFormat="1" x14ac:dyDescent="0.25">
      <c r="A217" s="80" t="s">
        <v>389</v>
      </c>
      <c r="B217" s="80" t="s">
        <v>355</v>
      </c>
      <c r="C217" s="80" t="s">
        <v>386</v>
      </c>
      <c r="D217" s="81">
        <v>169786.06849695084</v>
      </c>
      <c r="E217" s="81">
        <v>173595.33282799483</v>
      </c>
      <c r="F217" s="105">
        <v>-2.1943356822953067E-2</v>
      </c>
      <c r="G217" s="81">
        <v>199777.27861661912</v>
      </c>
      <c r="H217" s="105">
        <v>-0.1501232288643928</v>
      </c>
      <c r="I217" s="81">
        <v>151490.35893528222</v>
      </c>
      <c r="J217" s="105">
        <v>0.1207714450626174</v>
      </c>
      <c r="K217" s="83">
        <v>56713.233957195924</v>
      </c>
      <c r="L217" s="83">
        <v>63397.238582368802</v>
      </c>
      <c r="M217" s="105">
        <v>-0.10543053253792263</v>
      </c>
      <c r="N217" s="83">
        <v>72267.621537989107</v>
      </c>
      <c r="O217" s="105">
        <v>-0.21523314659825449</v>
      </c>
      <c r="P217" s="83">
        <v>58469.931596077993</v>
      </c>
      <c r="Q217" s="105">
        <v>-3.0044462015411423E-2</v>
      </c>
      <c r="R217" s="83">
        <v>35912.152532481625</v>
      </c>
      <c r="S217" s="83">
        <v>39079.704361837459</v>
      </c>
      <c r="T217" s="105">
        <v>-8.105362824722509E-2</v>
      </c>
      <c r="U217" s="83">
        <v>44886.732327137113</v>
      </c>
      <c r="V217" s="105">
        <v>-0.19993836328401518</v>
      </c>
      <c r="W217" s="83">
        <v>35979.638533199904</v>
      </c>
      <c r="X217" s="105">
        <v>-1.8756720042089237E-3</v>
      </c>
      <c r="Y217" s="81">
        <v>164889.31788950338</v>
      </c>
      <c r="Z217" s="82">
        <v>4896.750607447475</v>
      </c>
      <c r="AA217" s="83">
        <v>34116.246087811429</v>
      </c>
      <c r="AB217" s="83">
        <v>1795.9064446701941</v>
      </c>
      <c r="AC217" s="84">
        <v>2.9937645351893734</v>
      </c>
      <c r="AD217" s="84">
        <v>2.7382159966234374</v>
      </c>
      <c r="AE217" s="105">
        <v>9.3326654610541765E-2</v>
      </c>
      <c r="AF217" s="84">
        <v>2.7644092107224214</v>
      </c>
      <c r="AG217" s="105">
        <v>8.2967211792430204E-2</v>
      </c>
      <c r="AH217" s="84">
        <v>2.5909104868089803</v>
      </c>
      <c r="AI217" s="105">
        <v>0.1554874436733461</v>
      </c>
      <c r="AJ217" s="84">
        <v>4.7278165335086415</v>
      </c>
      <c r="AK217" s="84">
        <v>4.442084085915349</v>
      </c>
      <c r="AL217" s="105">
        <v>6.4323961921223666E-2</v>
      </c>
      <c r="AM217" s="84">
        <v>4.4506977509663814</v>
      </c>
      <c r="AN217" s="105">
        <v>6.2264120829613558E-2</v>
      </c>
      <c r="AO217" s="84">
        <v>4.2104469391902253</v>
      </c>
      <c r="AP217" s="105">
        <v>0.12287759513195988</v>
      </c>
    </row>
    <row r="218" spans="1:42" s="2" customFormat="1" x14ac:dyDescent="0.25">
      <c r="A218" s="80" t="s">
        <v>389</v>
      </c>
      <c r="B218" s="80" t="s">
        <v>356</v>
      </c>
      <c r="C218" s="80" t="s">
        <v>386</v>
      </c>
      <c r="D218" s="81">
        <v>143660.19327311037</v>
      </c>
      <c r="E218" s="81">
        <v>161731.12355675816</v>
      </c>
      <c r="F218" s="105">
        <v>-0.11173440143267135</v>
      </c>
      <c r="G218" s="81">
        <v>181057.29022279027</v>
      </c>
      <c r="H218" s="105">
        <v>-0.20654841847938249</v>
      </c>
      <c r="I218" s="81">
        <v>137945.5586800742</v>
      </c>
      <c r="J218" s="105">
        <v>4.1426738546107553E-2</v>
      </c>
      <c r="K218" s="83">
        <v>53764.310691898776</v>
      </c>
      <c r="L218" s="83">
        <v>62668.086057020686</v>
      </c>
      <c r="M218" s="105">
        <v>-0.14207830373215016</v>
      </c>
      <c r="N218" s="83">
        <v>72759.778814048768</v>
      </c>
      <c r="O218" s="105">
        <v>-0.26107099872714656</v>
      </c>
      <c r="P218" s="83">
        <v>59223.104364751576</v>
      </c>
      <c r="Q218" s="105">
        <v>-9.2173379484337986E-2</v>
      </c>
      <c r="R218" s="83">
        <v>42533.517054107615</v>
      </c>
      <c r="S218" s="83">
        <v>44044.547210928737</v>
      </c>
      <c r="T218" s="105">
        <v>-3.4306860951137011E-2</v>
      </c>
      <c r="U218" s="83">
        <v>52996.916994380474</v>
      </c>
      <c r="V218" s="105">
        <v>-0.19743412510924635</v>
      </c>
      <c r="W218" s="83">
        <v>44504.338868772247</v>
      </c>
      <c r="X218" s="105">
        <v>-4.4283812876670242E-2</v>
      </c>
      <c r="Y218" s="81">
        <v>123090.64576908652</v>
      </c>
      <c r="Z218" s="82">
        <v>20569.547504023849</v>
      </c>
      <c r="AA218" s="83">
        <v>31585.246457647474</v>
      </c>
      <c r="AB218" s="83">
        <v>10948.270596460141</v>
      </c>
      <c r="AC218" s="84">
        <v>2.672036364352703</v>
      </c>
      <c r="AD218" s="84">
        <v>2.5807573476809491</v>
      </c>
      <c r="AE218" s="105">
        <v>3.5369081387592122E-2</v>
      </c>
      <c r="AF218" s="84">
        <v>2.4884255171461702</v>
      </c>
      <c r="AG218" s="105">
        <v>7.3785952579808495E-2</v>
      </c>
      <c r="AH218" s="84">
        <v>2.3292524118708084</v>
      </c>
      <c r="AI218" s="105">
        <v>0.14716479447866168</v>
      </c>
      <c r="AJ218" s="84">
        <v>3.3775761616505351</v>
      </c>
      <c r="AK218" s="84">
        <v>3.6719896967547427</v>
      </c>
      <c r="AL218" s="105">
        <v>-8.0178202941148372E-2</v>
      </c>
      <c r="AM218" s="84">
        <v>3.4163740174166861</v>
      </c>
      <c r="AN218" s="105">
        <v>-1.1356442698709049E-2</v>
      </c>
      <c r="AO218" s="84">
        <v>3.0995979759822401</v>
      </c>
      <c r="AP218" s="105">
        <v>8.968201290046518E-2</v>
      </c>
    </row>
    <row r="219" spans="1:42" s="2" customFormat="1" x14ac:dyDescent="0.25">
      <c r="A219" s="80" t="s">
        <v>389</v>
      </c>
      <c r="B219" s="80" t="s">
        <v>357</v>
      </c>
      <c r="C219" s="80" t="s">
        <v>386</v>
      </c>
      <c r="D219" s="81">
        <v>188424.55490725994</v>
      </c>
      <c r="E219" s="81">
        <v>185581.20916674135</v>
      </c>
      <c r="F219" s="105">
        <v>1.5321301942611529E-2</v>
      </c>
      <c r="G219" s="81">
        <v>209264.19562300801</v>
      </c>
      <c r="H219" s="105">
        <v>-9.958531440940302E-2</v>
      </c>
      <c r="I219" s="81">
        <v>160271.789466002</v>
      </c>
      <c r="J219" s="105">
        <v>0.17565639926438775</v>
      </c>
      <c r="K219" s="83">
        <v>59034.195793865743</v>
      </c>
      <c r="L219" s="83">
        <v>63153.181842167367</v>
      </c>
      <c r="M219" s="105">
        <v>-6.5222146028933378E-2</v>
      </c>
      <c r="N219" s="83">
        <v>74152.636669954023</v>
      </c>
      <c r="O219" s="105">
        <v>-0.20388271483020826</v>
      </c>
      <c r="P219" s="83">
        <v>64587.645246888518</v>
      </c>
      <c r="Q219" s="105">
        <v>-8.5983154081473653E-2</v>
      </c>
      <c r="R219" s="83">
        <v>38078.019284756963</v>
      </c>
      <c r="S219" s="83">
        <v>41936.538998570708</v>
      </c>
      <c r="T219" s="105">
        <v>-9.2008539711521065E-2</v>
      </c>
      <c r="U219" s="83">
        <v>47401.956446075535</v>
      </c>
      <c r="V219" s="105">
        <v>-0.19669941623454895</v>
      </c>
      <c r="W219" s="83">
        <v>39232.222213930188</v>
      </c>
      <c r="X219" s="105">
        <v>-2.9419769364056114E-2</v>
      </c>
      <c r="Y219" s="81">
        <v>187165.06071821752</v>
      </c>
      <c r="Z219" s="82">
        <v>1259.4941890424204</v>
      </c>
      <c r="AA219" s="83">
        <v>37408.074894749356</v>
      </c>
      <c r="AB219" s="83">
        <v>669.9443900076044</v>
      </c>
      <c r="AC219" s="84">
        <v>3.1917865971308648</v>
      </c>
      <c r="AD219" s="84">
        <v>2.9385884250542831</v>
      </c>
      <c r="AE219" s="105">
        <v>8.6163196559894045E-2</v>
      </c>
      <c r="AF219" s="84">
        <v>2.8220735636741017</v>
      </c>
      <c r="AG219" s="105">
        <v>0.13100758187728739</v>
      </c>
      <c r="AH219" s="84">
        <v>2.4814620327673738</v>
      </c>
      <c r="AI219" s="105">
        <v>0.28625244109470555</v>
      </c>
      <c r="AJ219" s="84">
        <v>4.948381203816667</v>
      </c>
      <c r="AK219" s="84">
        <v>4.4252867212782245</v>
      </c>
      <c r="AL219" s="105">
        <v>0.118205783146939</v>
      </c>
      <c r="AM219" s="84">
        <v>4.4146742310323619</v>
      </c>
      <c r="AN219" s="105">
        <v>0.12089385192517341</v>
      </c>
      <c r="AO219" s="84">
        <v>4.0852080361915943</v>
      </c>
      <c r="AP219" s="105">
        <v>0.21129234055599275</v>
      </c>
    </row>
    <row r="220" spans="1:42" s="2" customFormat="1" x14ac:dyDescent="0.25">
      <c r="A220" s="80" t="s">
        <v>389</v>
      </c>
      <c r="B220" s="80" t="s">
        <v>358</v>
      </c>
      <c r="C220" s="80" t="s">
        <v>386</v>
      </c>
      <c r="D220" s="81">
        <v>1110341.3857502162</v>
      </c>
      <c r="E220" s="81">
        <v>1117986.5783847105</v>
      </c>
      <c r="F220" s="105">
        <v>-6.8383581541204231E-3</v>
      </c>
      <c r="G220" s="81">
        <v>1397914.561048236</v>
      </c>
      <c r="H220" s="105">
        <v>-0.20571584509598428</v>
      </c>
      <c r="I220" s="81">
        <v>976071.4575964153</v>
      </c>
      <c r="J220" s="105">
        <v>0.13756157616209963</v>
      </c>
      <c r="K220" s="83">
        <v>360691.11279448884</v>
      </c>
      <c r="L220" s="83">
        <v>399576.52804067446</v>
      </c>
      <c r="M220" s="105">
        <v>-9.7316565206821443E-2</v>
      </c>
      <c r="N220" s="83">
        <v>493993.70414926129</v>
      </c>
      <c r="O220" s="105">
        <v>-0.26984674143639448</v>
      </c>
      <c r="P220" s="83">
        <v>373043.71520166181</v>
      </c>
      <c r="Q220" s="105">
        <v>-3.3113015723895342E-2</v>
      </c>
      <c r="R220" s="83">
        <v>215791.6477066878</v>
      </c>
      <c r="S220" s="83">
        <v>249676.80461908755</v>
      </c>
      <c r="T220" s="105">
        <v>-0.13571607888884868</v>
      </c>
      <c r="U220" s="83">
        <v>307269.43589139241</v>
      </c>
      <c r="V220" s="105">
        <v>-0.29771196708623626</v>
      </c>
      <c r="W220" s="83">
        <v>221133.63175109713</v>
      </c>
      <c r="X220" s="105">
        <v>-2.4157266364720771E-2</v>
      </c>
      <c r="Y220" s="81">
        <v>1105447.4121872052</v>
      </c>
      <c r="Z220" s="82">
        <v>4893.9735630109317</v>
      </c>
      <c r="AA220" s="83">
        <v>213440.39895402174</v>
      </c>
      <c r="AB220" s="83">
        <v>2351.2487526660593</v>
      </c>
      <c r="AC220" s="84">
        <v>3.0783718987355697</v>
      </c>
      <c r="AD220" s="84">
        <v>2.7979285566816534</v>
      </c>
      <c r="AE220" s="105">
        <v>0.10023248856165307</v>
      </c>
      <c r="AF220" s="84">
        <v>2.8298226258888777</v>
      </c>
      <c r="AG220" s="105">
        <v>8.7832103175943768E-2</v>
      </c>
      <c r="AH220" s="84">
        <v>2.6165069074244176</v>
      </c>
      <c r="AI220" s="105">
        <v>0.17651969119615019</v>
      </c>
      <c r="AJ220" s="84">
        <v>5.1454326316625298</v>
      </c>
      <c r="AK220" s="84">
        <v>4.4777350466749821</v>
      </c>
      <c r="AL220" s="105">
        <v>0.14911502758149076</v>
      </c>
      <c r="AM220" s="84">
        <v>4.5494748183881963</v>
      </c>
      <c r="AN220" s="105">
        <v>0.13099485920123666</v>
      </c>
      <c r="AO220" s="84">
        <v>4.4139439571772536</v>
      </c>
      <c r="AP220" s="105">
        <v>0.16572223879187359</v>
      </c>
    </row>
    <row r="221" spans="1:42" s="2" customFormat="1" x14ac:dyDescent="0.25">
      <c r="A221" s="80" t="s">
        <v>389</v>
      </c>
      <c r="B221" s="80" t="s">
        <v>359</v>
      </c>
      <c r="C221" s="80" t="s">
        <v>386</v>
      </c>
      <c r="D221" s="81">
        <v>92993.703890124554</v>
      </c>
      <c r="E221" s="81">
        <v>88539.459348576071</v>
      </c>
      <c r="F221" s="105">
        <v>5.0308016045278896E-2</v>
      </c>
      <c r="G221" s="81">
        <v>108238.45975982904</v>
      </c>
      <c r="H221" s="105">
        <v>-0.14084416854721665</v>
      </c>
      <c r="I221" s="81">
        <v>84010.575722662208</v>
      </c>
      <c r="J221" s="105">
        <v>0.10692853953432804</v>
      </c>
      <c r="K221" s="83">
        <v>30651.017424208265</v>
      </c>
      <c r="L221" s="83">
        <v>31456.244126607369</v>
      </c>
      <c r="M221" s="105">
        <v>-2.5598310439039373E-2</v>
      </c>
      <c r="N221" s="83">
        <v>38996.058081780706</v>
      </c>
      <c r="O221" s="105">
        <v>-0.21399703118893743</v>
      </c>
      <c r="P221" s="83">
        <v>32246.853432422347</v>
      </c>
      <c r="Q221" s="105">
        <v>-4.9488115532213807E-2</v>
      </c>
      <c r="R221" s="83">
        <v>20146.672871689705</v>
      </c>
      <c r="S221" s="83">
        <v>20955.487556255088</v>
      </c>
      <c r="T221" s="105">
        <v>-3.859679629949514E-2</v>
      </c>
      <c r="U221" s="83">
        <v>24877.915942062558</v>
      </c>
      <c r="V221" s="105">
        <v>-0.19017843300826745</v>
      </c>
      <c r="W221" s="83">
        <v>20369.564490690726</v>
      </c>
      <c r="X221" s="105">
        <v>-1.0942385101207545E-2</v>
      </c>
      <c r="Y221" s="80"/>
      <c r="Z221" s="80"/>
      <c r="AA221" s="80"/>
      <c r="AB221" s="80"/>
      <c r="AC221" s="84">
        <v>3.0339516174323742</v>
      </c>
      <c r="AD221" s="84">
        <v>2.814686298599923</v>
      </c>
      <c r="AE221" s="105">
        <v>7.7900446291836414E-2</v>
      </c>
      <c r="AF221" s="84">
        <v>2.7756256679287024</v>
      </c>
      <c r="AG221" s="105">
        <v>9.3069448264774965E-2</v>
      </c>
      <c r="AH221" s="84">
        <v>2.6052332795420723</v>
      </c>
      <c r="AI221" s="105">
        <v>0.1645604411922984</v>
      </c>
      <c r="AJ221" s="84">
        <v>4.615834310825595</v>
      </c>
      <c r="AK221" s="84">
        <v>4.2251204659825525</v>
      </c>
      <c r="AL221" s="105">
        <v>9.2474012987031354E-2</v>
      </c>
      <c r="AM221" s="84">
        <v>4.350784849177173</v>
      </c>
      <c r="AN221" s="105">
        <v>6.0919919241363675E-2</v>
      </c>
      <c r="AO221" s="84">
        <v>4.1243186991580805</v>
      </c>
      <c r="AP221" s="105">
        <v>0.11917498319609741</v>
      </c>
    </row>
    <row r="222" spans="1:42" s="2" customFormat="1" x14ac:dyDescent="0.25">
      <c r="A222" s="80" t="s">
        <v>389</v>
      </c>
      <c r="B222" s="80" t="s">
        <v>360</v>
      </c>
      <c r="C222" s="80" t="s">
        <v>386</v>
      </c>
      <c r="D222" s="81">
        <v>414269.91733527184</v>
      </c>
      <c r="E222" s="81">
        <v>439500.30691231013</v>
      </c>
      <c r="F222" s="105">
        <v>-5.7406989665816789E-2</v>
      </c>
      <c r="G222" s="81">
        <v>528958.87291440601</v>
      </c>
      <c r="H222" s="105">
        <v>-0.21682017535169068</v>
      </c>
      <c r="I222" s="81">
        <v>368844.98604669928</v>
      </c>
      <c r="J222" s="105">
        <v>0.1231545310550089</v>
      </c>
      <c r="K222" s="83">
        <v>152018.67132198135</v>
      </c>
      <c r="L222" s="83">
        <v>164130.90116803776</v>
      </c>
      <c r="M222" s="105">
        <v>-7.3796157578248256E-2</v>
      </c>
      <c r="N222" s="83">
        <v>204377.70483555697</v>
      </c>
      <c r="O222" s="105">
        <v>-0.256187599110695</v>
      </c>
      <c r="P222" s="83">
        <v>150907.68659987891</v>
      </c>
      <c r="Q222" s="105">
        <v>7.3620154621290889E-3</v>
      </c>
      <c r="R222" s="83">
        <v>114247.99376472413</v>
      </c>
      <c r="S222" s="83">
        <v>115134.12606829427</v>
      </c>
      <c r="T222" s="105">
        <v>-7.6965217336561614E-3</v>
      </c>
      <c r="U222" s="83">
        <v>148941.18359592283</v>
      </c>
      <c r="V222" s="105">
        <v>-0.23293214807075299</v>
      </c>
      <c r="W222" s="83">
        <v>114739.09833237604</v>
      </c>
      <c r="X222" s="105">
        <v>-4.2801850004893921E-3</v>
      </c>
      <c r="Y222" s="81">
        <v>353979.34024669259</v>
      </c>
      <c r="Z222" s="82">
        <v>60290.577088579237</v>
      </c>
      <c r="AA222" s="83">
        <v>85107.400600838577</v>
      </c>
      <c r="AB222" s="83">
        <v>29140.593163885558</v>
      </c>
      <c r="AC222" s="84">
        <v>2.7251252345038086</v>
      </c>
      <c r="AD222" s="84">
        <v>2.6777426053510074</v>
      </c>
      <c r="AE222" s="105">
        <v>1.7694990197383124E-2</v>
      </c>
      <c r="AF222" s="84">
        <v>2.5881437182201856</v>
      </c>
      <c r="AG222" s="105">
        <v>5.2926549371772297E-2</v>
      </c>
      <c r="AH222" s="84">
        <v>2.4441762666779576</v>
      </c>
      <c r="AI222" s="105">
        <v>0.11494627930730519</v>
      </c>
      <c r="AJ222" s="84">
        <v>3.6260585738459086</v>
      </c>
      <c r="AK222" s="84">
        <v>3.8172896422700178</v>
      </c>
      <c r="AL222" s="105">
        <v>-5.0096033139992571E-2</v>
      </c>
      <c r="AM222" s="84">
        <v>3.5514614570908103</v>
      </c>
      <c r="AN222" s="105">
        <v>2.1004625182165067E-2</v>
      </c>
      <c r="AO222" s="84">
        <v>3.2146407929599525</v>
      </c>
      <c r="AP222" s="105">
        <v>0.12798250485309554</v>
      </c>
    </row>
    <row r="223" spans="1:42" s="2" customFormat="1" x14ac:dyDescent="0.25">
      <c r="A223" s="80" t="s">
        <v>389</v>
      </c>
      <c r="B223" s="80" t="s">
        <v>361</v>
      </c>
      <c r="C223" s="80" t="s">
        <v>386</v>
      </c>
      <c r="D223" s="81">
        <v>144674.29786984681</v>
      </c>
      <c r="E223" s="81">
        <v>148748.75880580544</v>
      </c>
      <c r="F223" s="105">
        <v>-2.7391562582904806E-2</v>
      </c>
      <c r="G223" s="81">
        <v>173732.36362838745</v>
      </c>
      <c r="H223" s="105">
        <v>-0.16725764360574569</v>
      </c>
      <c r="I223" s="81">
        <v>140124.93794764639</v>
      </c>
      <c r="J223" s="105">
        <v>3.2466454500055857E-2</v>
      </c>
      <c r="K223" s="83">
        <v>49985.860044575209</v>
      </c>
      <c r="L223" s="83">
        <v>54159.390922400271</v>
      </c>
      <c r="M223" s="105">
        <v>-7.7060151651352743E-2</v>
      </c>
      <c r="N223" s="83">
        <v>67809.788627510774</v>
      </c>
      <c r="O223" s="105">
        <v>-0.26285185286220325</v>
      </c>
      <c r="P223" s="83">
        <v>53718.919227790786</v>
      </c>
      <c r="Q223" s="105">
        <v>-6.9492447667940563E-2</v>
      </c>
      <c r="R223" s="83">
        <v>34684.890990463369</v>
      </c>
      <c r="S223" s="83">
        <v>37123.649610564898</v>
      </c>
      <c r="T223" s="105">
        <v>-6.5692857401808108E-2</v>
      </c>
      <c r="U223" s="83">
        <v>44852.75518984894</v>
      </c>
      <c r="V223" s="105">
        <v>-0.22669430576444852</v>
      </c>
      <c r="W223" s="83">
        <v>34555.829583573577</v>
      </c>
      <c r="X223" s="105">
        <v>3.7348664015620283E-3</v>
      </c>
      <c r="Y223" s="80"/>
      <c r="Z223" s="80"/>
      <c r="AA223" s="80"/>
      <c r="AB223" s="80"/>
      <c r="AC223" s="84">
        <v>2.8943044641191045</v>
      </c>
      <c r="AD223" s="84">
        <v>2.7464998455934095</v>
      </c>
      <c r="AE223" s="105">
        <v>5.3815629650530793E-2</v>
      </c>
      <c r="AF223" s="84">
        <v>2.5620543456155733</v>
      </c>
      <c r="AG223" s="105">
        <v>0.12968113618358978</v>
      </c>
      <c r="AH223" s="84">
        <v>2.6084839375389848</v>
      </c>
      <c r="AI223" s="105">
        <v>0.10957342787005296</v>
      </c>
      <c r="AJ223" s="84">
        <v>4.1711042975347707</v>
      </c>
      <c r="AK223" s="84">
        <v>4.006846319427428</v>
      </c>
      <c r="AL223" s="105">
        <v>4.0994329458289527E-2</v>
      </c>
      <c r="AM223" s="84">
        <v>3.8733933488149797</v>
      </c>
      <c r="AN223" s="105">
        <v>7.6860499802033369E-2</v>
      </c>
      <c r="AO223" s="84">
        <v>4.0550303562747061</v>
      </c>
      <c r="AP223" s="105">
        <v>2.8624678747584023E-2</v>
      </c>
    </row>
    <row r="224" spans="1:42" s="2" customFormat="1" x14ac:dyDescent="0.25">
      <c r="A224" s="80" t="s">
        <v>389</v>
      </c>
      <c r="B224" s="80" t="s">
        <v>362</v>
      </c>
      <c r="C224" s="80" t="s">
        <v>386</v>
      </c>
      <c r="D224" s="81">
        <v>373212.42581933376</v>
      </c>
      <c r="E224" s="81">
        <v>406211.53785750864</v>
      </c>
      <c r="F224" s="105">
        <v>-8.1236274607616746E-2</v>
      </c>
      <c r="G224" s="81">
        <v>415962.10801767348</v>
      </c>
      <c r="H224" s="105">
        <v>-0.10277302036493037</v>
      </c>
      <c r="I224" s="81">
        <v>354058.05125181074</v>
      </c>
      <c r="J224" s="105">
        <v>5.4099531135644682E-2</v>
      </c>
      <c r="K224" s="83">
        <v>130490.03563869084</v>
      </c>
      <c r="L224" s="83">
        <v>144711.16279082358</v>
      </c>
      <c r="M224" s="105">
        <v>-9.8272495900603274E-2</v>
      </c>
      <c r="N224" s="83">
        <v>153514.30631902016</v>
      </c>
      <c r="O224" s="105">
        <v>-0.14998127036109765</v>
      </c>
      <c r="P224" s="83">
        <v>142296.3169322866</v>
      </c>
      <c r="Q224" s="105">
        <v>-8.2969689926787937E-2</v>
      </c>
      <c r="R224" s="83">
        <v>76055.396502508767</v>
      </c>
      <c r="S224" s="83">
        <v>85208.178605390174</v>
      </c>
      <c r="T224" s="105">
        <v>-0.10741670873249264</v>
      </c>
      <c r="U224" s="83">
        <v>91902.859624254415</v>
      </c>
      <c r="V224" s="105">
        <v>-0.17243710572813653</v>
      </c>
      <c r="W224" s="83">
        <v>79933.442042712035</v>
      </c>
      <c r="X224" s="105">
        <v>-4.8515933270220656E-2</v>
      </c>
      <c r="Y224" s="80"/>
      <c r="Z224" s="80"/>
      <c r="AA224" s="80"/>
      <c r="AB224" s="80"/>
      <c r="AC224" s="84">
        <v>2.8600837143819029</v>
      </c>
      <c r="AD224" s="84">
        <v>2.8070504722892551</v>
      </c>
      <c r="AE224" s="105">
        <v>1.889287086790328E-2</v>
      </c>
      <c r="AF224" s="84">
        <v>2.7095983298993449</v>
      </c>
      <c r="AG224" s="105">
        <v>5.5537893872317293E-2</v>
      </c>
      <c r="AH224" s="84">
        <v>2.488174387677887</v>
      </c>
      <c r="AI224" s="105">
        <v>0.14947076400505188</v>
      </c>
      <c r="AJ224" s="84">
        <v>4.9071130121190407</v>
      </c>
      <c r="AK224" s="84">
        <v>4.7672834287272527</v>
      </c>
      <c r="AL224" s="105">
        <v>2.9331082467047492E-2</v>
      </c>
      <c r="AM224" s="84">
        <v>4.5261062573932733</v>
      </c>
      <c r="AN224" s="105">
        <v>8.4179807777027563E-2</v>
      </c>
      <c r="AO224" s="84">
        <v>4.4294107973308794</v>
      </c>
      <c r="AP224" s="105">
        <v>0.10784780112876867</v>
      </c>
    </row>
    <row r="225" spans="1:42" s="2" customFormat="1" x14ac:dyDescent="0.25">
      <c r="A225" s="80" t="s">
        <v>389</v>
      </c>
      <c r="B225" s="80" t="s">
        <v>363</v>
      </c>
      <c r="C225" s="80" t="s">
        <v>386</v>
      </c>
      <c r="D225" s="81">
        <v>215206.7739635086</v>
      </c>
      <c r="E225" s="81">
        <v>214976.24109454989</v>
      </c>
      <c r="F225" s="105">
        <v>1.0723644054103946E-3</v>
      </c>
      <c r="G225" s="81">
        <v>245149.75248789194</v>
      </c>
      <c r="H225" s="105">
        <v>-0.12214158170876485</v>
      </c>
      <c r="I225" s="81">
        <v>195418.79854568481</v>
      </c>
      <c r="J225" s="105">
        <v>0.10125932389865645</v>
      </c>
      <c r="K225" s="83">
        <v>75037.705030394864</v>
      </c>
      <c r="L225" s="83">
        <v>74919.265256866143</v>
      </c>
      <c r="M225" s="105">
        <v>1.5808987597868303E-3</v>
      </c>
      <c r="N225" s="83">
        <v>91753.737210041625</v>
      </c>
      <c r="O225" s="105">
        <v>-0.18218366562421984</v>
      </c>
      <c r="P225" s="83">
        <v>74736.90854460487</v>
      </c>
      <c r="Q225" s="105">
        <v>4.0247381333744945E-3</v>
      </c>
      <c r="R225" s="83">
        <v>52055.119888362708</v>
      </c>
      <c r="S225" s="83">
        <v>55042.845822741903</v>
      </c>
      <c r="T225" s="105">
        <v>-5.4280004780289992E-2</v>
      </c>
      <c r="U225" s="83">
        <v>64188.968875527746</v>
      </c>
      <c r="V225" s="105">
        <v>-0.18903324355769652</v>
      </c>
      <c r="W225" s="83">
        <v>51871.857290522712</v>
      </c>
      <c r="X225" s="105">
        <v>3.5329870070697992E-3</v>
      </c>
      <c r="Y225" s="80"/>
      <c r="Z225" s="80"/>
      <c r="AA225" s="80"/>
      <c r="AB225" s="80"/>
      <c r="AC225" s="84">
        <v>2.8679818216233652</v>
      </c>
      <c r="AD225" s="84">
        <v>2.8694387265743759</v>
      </c>
      <c r="AE225" s="105">
        <v>-5.0773168198994573E-4</v>
      </c>
      <c r="AF225" s="84">
        <v>2.6718230770992779</v>
      </c>
      <c r="AG225" s="105">
        <v>7.3417565034677099E-2</v>
      </c>
      <c r="AH225" s="84">
        <v>2.6147562476317034</v>
      </c>
      <c r="AI225" s="105">
        <v>9.6844810762387129E-2</v>
      </c>
      <c r="AJ225" s="84">
        <v>4.1342095537392014</v>
      </c>
      <c r="AK225" s="84">
        <v>3.9056163953959069</v>
      </c>
      <c r="AL225" s="105">
        <v>5.8529342157813823E-2</v>
      </c>
      <c r="AM225" s="84">
        <v>3.8191881998178676</v>
      </c>
      <c r="AN225" s="105">
        <v>8.2483851918152856E-2</v>
      </c>
      <c r="AO225" s="84">
        <v>3.7673376037258057</v>
      </c>
      <c r="AP225" s="105">
        <v>9.7382286538527416E-2</v>
      </c>
    </row>
    <row r="226" spans="1:42" s="2" customFormat="1" x14ac:dyDescent="0.25">
      <c r="A226" s="80" t="s">
        <v>389</v>
      </c>
      <c r="B226" s="80" t="s">
        <v>364</v>
      </c>
      <c r="C226" s="80" t="s">
        <v>386</v>
      </c>
      <c r="D226" s="81">
        <v>1118911.4026522755</v>
      </c>
      <c r="E226" s="81">
        <v>1169170.8328299725</v>
      </c>
      <c r="F226" s="105">
        <v>-4.2987242553805649E-2</v>
      </c>
      <c r="G226" s="81">
        <v>1381220.9393585764</v>
      </c>
      <c r="H226" s="105">
        <v>-0.18991135250824864</v>
      </c>
      <c r="I226" s="81">
        <v>1063551.7079427422</v>
      </c>
      <c r="J226" s="105">
        <v>5.2051719061800172E-2</v>
      </c>
      <c r="K226" s="83">
        <v>354940.7678939983</v>
      </c>
      <c r="L226" s="83">
        <v>396984.38830277487</v>
      </c>
      <c r="M226" s="105">
        <v>-0.1059074906913227</v>
      </c>
      <c r="N226" s="83">
        <v>495453.99472572695</v>
      </c>
      <c r="O226" s="105">
        <v>-0.28360499325374067</v>
      </c>
      <c r="P226" s="83">
        <v>385941.56552612816</v>
      </c>
      <c r="Q226" s="105">
        <v>-8.032510722152604E-2</v>
      </c>
      <c r="R226" s="83">
        <v>231424.87090502938</v>
      </c>
      <c r="S226" s="83">
        <v>280098.62496287888</v>
      </c>
      <c r="T226" s="105">
        <v>-0.17377362728681786</v>
      </c>
      <c r="U226" s="83">
        <v>344741.06635219406</v>
      </c>
      <c r="V226" s="105">
        <v>-0.32869943997736167</v>
      </c>
      <c r="W226" s="83">
        <v>263971.85945298854</v>
      </c>
      <c r="X226" s="105">
        <v>-0.12329719014520767</v>
      </c>
      <c r="Y226" s="81">
        <v>1109620.2731662681</v>
      </c>
      <c r="Z226" s="82">
        <v>9291.1294860074504</v>
      </c>
      <c r="AA226" s="83">
        <v>227189.30232721951</v>
      </c>
      <c r="AB226" s="83">
        <v>4235.5685778098623</v>
      </c>
      <c r="AC226" s="84">
        <v>3.1523890853429215</v>
      </c>
      <c r="AD226" s="84">
        <v>2.9451305070925384</v>
      </c>
      <c r="AE226" s="105">
        <v>7.0373308670450316E-2</v>
      </c>
      <c r="AF226" s="84">
        <v>2.7877884809934605</v>
      </c>
      <c r="AG226" s="105">
        <v>0.13078488803409194</v>
      </c>
      <c r="AH226" s="84">
        <v>2.7557324811409565</v>
      </c>
      <c r="AI226" s="105">
        <v>0.14393871934830815</v>
      </c>
      <c r="AJ226" s="84">
        <v>4.8348796664618083</v>
      </c>
      <c r="AK226" s="84">
        <v>4.1741398515787829</v>
      </c>
      <c r="AL226" s="105">
        <v>0.15829364572754173</v>
      </c>
      <c r="AM226" s="84">
        <v>4.0065459968946513</v>
      </c>
      <c r="AN226" s="105">
        <v>0.20674507923013305</v>
      </c>
      <c r="AO226" s="84">
        <v>4.0290344211184861</v>
      </c>
      <c r="AP226" s="105">
        <v>0.20000952116949508</v>
      </c>
    </row>
    <row r="227" spans="1:42" s="2" customFormat="1" x14ac:dyDescent="0.25">
      <c r="A227" s="80" t="s">
        <v>389</v>
      </c>
      <c r="B227" s="80" t="s">
        <v>365</v>
      </c>
      <c r="C227" s="80" t="s">
        <v>386</v>
      </c>
      <c r="D227" s="81">
        <v>291247.4299898434</v>
      </c>
      <c r="E227" s="81">
        <v>322066.82397275453</v>
      </c>
      <c r="F227" s="105">
        <v>-9.5692544804050733E-2</v>
      </c>
      <c r="G227" s="81">
        <v>356573.61660751462</v>
      </c>
      <c r="H227" s="105">
        <v>-0.18320532864767905</v>
      </c>
      <c r="I227" s="81">
        <v>258612.21811534168</v>
      </c>
      <c r="J227" s="105">
        <v>0.12619361959126904</v>
      </c>
      <c r="K227" s="83">
        <v>109244.61429555836</v>
      </c>
      <c r="L227" s="83">
        <v>125598.67826847643</v>
      </c>
      <c r="M227" s="105">
        <v>-0.13020888594034447</v>
      </c>
      <c r="N227" s="83">
        <v>144465.31054272939</v>
      </c>
      <c r="O227" s="105">
        <v>-0.24380037058622173</v>
      </c>
      <c r="P227" s="83">
        <v>110911.45843568203</v>
      </c>
      <c r="Q227" s="105">
        <v>-1.5028601766067953E-2</v>
      </c>
      <c r="R227" s="83">
        <v>88305.638383608253</v>
      </c>
      <c r="S227" s="83">
        <v>90297.244928935907</v>
      </c>
      <c r="T227" s="105">
        <v>-2.2056116406375979E-2</v>
      </c>
      <c r="U227" s="83">
        <v>107997.3801677477</v>
      </c>
      <c r="V227" s="105">
        <v>-0.18233536548343218</v>
      </c>
      <c r="W227" s="83">
        <v>85054.7120512533</v>
      </c>
      <c r="X227" s="105">
        <v>3.8221590008981163E-2</v>
      </c>
      <c r="Y227" s="81">
        <v>246629.90002401921</v>
      </c>
      <c r="Z227" s="82">
        <v>44617.529965824178</v>
      </c>
      <c r="AA227" s="83">
        <v>65117.054996190338</v>
      </c>
      <c r="AB227" s="83">
        <v>23188.583387417915</v>
      </c>
      <c r="AC227" s="84">
        <v>2.6660117925985927</v>
      </c>
      <c r="AD227" s="84">
        <v>2.564253290025178</v>
      </c>
      <c r="AE227" s="105">
        <v>3.968348328507576E-2</v>
      </c>
      <c r="AF227" s="84">
        <v>2.4682300219196818</v>
      </c>
      <c r="AG227" s="105">
        <v>8.0131012475524815E-2</v>
      </c>
      <c r="AH227" s="84">
        <v>2.331699733849518</v>
      </c>
      <c r="AI227" s="105">
        <v>0.1433769768447597</v>
      </c>
      <c r="AJ227" s="84">
        <v>3.298174786129016</v>
      </c>
      <c r="AK227" s="84">
        <v>3.5667403166754612</v>
      </c>
      <c r="AL227" s="105">
        <v>-7.5297192030165397E-2</v>
      </c>
      <c r="AM227" s="84">
        <v>3.3016876525492016</v>
      </c>
      <c r="AN227" s="105">
        <v>-1.0639608557379151E-3</v>
      </c>
      <c r="AO227" s="84">
        <v>3.0405395759790945</v>
      </c>
      <c r="AP227" s="105">
        <v>8.4733384885134919E-2</v>
      </c>
    </row>
    <row r="228" spans="1:42" s="2" customFormat="1" x14ac:dyDescent="0.25">
      <c r="A228" s="80" t="s">
        <v>389</v>
      </c>
      <c r="B228" s="80" t="s">
        <v>366</v>
      </c>
      <c r="C228" s="80" t="s">
        <v>386</v>
      </c>
      <c r="D228" s="81">
        <v>134913.59863621712</v>
      </c>
      <c r="E228" s="81">
        <v>142057.94058405043</v>
      </c>
      <c r="F228" s="105">
        <v>-5.0291746582136788E-2</v>
      </c>
      <c r="G228" s="81">
        <v>153959.58881715895</v>
      </c>
      <c r="H228" s="105">
        <v>-0.12370772309323762</v>
      </c>
      <c r="I228" s="81">
        <v>117916.82770272015</v>
      </c>
      <c r="J228" s="105">
        <v>0.14414203014643076</v>
      </c>
      <c r="K228" s="83">
        <v>45794.455340340974</v>
      </c>
      <c r="L228" s="83">
        <v>51469.037613361317</v>
      </c>
      <c r="M228" s="105">
        <v>-0.11025234852161345</v>
      </c>
      <c r="N228" s="83">
        <v>57655.330961562664</v>
      </c>
      <c r="O228" s="105">
        <v>-0.2057203631200909</v>
      </c>
      <c r="P228" s="83">
        <v>45934.419541841831</v>
      </c>
      <c r="Q228" s="105">
        <v>-3.0470440880038486E-3</v>
      </c>
      <c r="R228" s="83">
        <v>28462.583051257792</v>
      </c>
      <c r="S228" s="83">
        <v>31873.194514209492</v>
      </c>
      <c r="T228" s="105">
        <v>-0.10700563639553619</v>
      </c>
      <c r="U228" s="83">
        <v>35578.620270134932</v>
      </c>
      <c r="V228" s="105">
        <v>-0.20000880205156288</v>
      </c>
      <c r="W228" s="83">
        <v>27686.360706585481</v>
      </c>
      <c r="X228" s="105">
        <v>2.8036272188264839E-2</v>
      </c>
      <c r="Y228" s="81">
        <v>130760.56458909108</v>
      </c>
      <c r="Z228" s="82">
        <v>4153.0340471260388</v>
      </c>
      <c r="AA228" s="83">
        <v>27174.653131897914</v>
      </c>
      <c r="AB228" s="83">
        <v>1287.9299193598779</v>
      </c>
      <c r="AC228" s="84">
        <v>2.946068418841306</v>
      </c>
      <c r="AD228" s="84">
        <v>2.760065996399597</v>
      </c>
      <c r="AE228" s="105">
        <v>6.7390570618362802E-2</v>
      </c>
      <c r="AF228" s="84">
        <v>2.6703443766509616</v>
      </c>
      <c r="AG228" s="105">
        <v>0.10325411381439363</v>
      </c>
      <c r="AH228" s="84">
        <v>2.5670690710548607</v>
      </c>
      <c r="AI228" s="105">
        <v>0.14763893658331007</v>
      </c>
      <c r="AJ228" s="84">
        <v>4.7400335518829566</v>
      </c>
      <c r="AK228" s="84">
        <v>4.4569721594965674</v>
      </c>
      <c r="AL228" s="105">
        <v>6.3509795945945968E-2</v>
      </c>
      <c r="AM228" s="84">
        <v>4.3273063330787522</v>
      </c>
      <c r="AN228" s="105">
        <v>9.5377398093876339E-2</v>
      </c>
      <c r="AO228" s="84">
        <v>4.2590223017166879</v>
      </c>
      <c r="AP228" s="105">
        <v>0.11293935933897013</v>
      </c>
    </row>
    <row r="229" spans="1:42" s="2" customFormat="1" x14ac:dyDescent="0.25">
      <c r="A229" s="80" t="s">
        <v>389</v>
      </c>
      <c r="B229" s="80" t="s">
        <v>367</v>
      </c>
      <c r="C229" s="80" t="s">
        <v>386</v>
      </c>
      <c r="D229" s="81">
        <v>455252.844532702</v>
      </c>
      <c r="E229" s="81">
        <v>497956.08630033967</v>
      </c>
      <c r="F229" s="105">
        <v>-8.575704352749175E-2</v>
      </c>
      <c r="G229" s="81">
        <v>559209.86663767463</v>
      </c>
      <c r="H229" s="105">
        <v>-0.18589983529802212</v>
      </c>
      <c r="I229" s="81">
        <v>446396.65850587009</v>
      </c>
      <c r="J229" s="105">
        <v>1.9839274909615963E-2</v>
      </c>
      <c r="K229" s="83">
        <v>156316.93749082449</v>
      </c>
      <c r="L229" s="83">
        <v>190427.59001971735</v>
      </c>
      <c r="M229" s="105">
        <v>-0.17912663036569937</v>
      </c>
      <c r="N229" s="83">
        <v>208531.29563282436</v>
      </c>
      <c r="O229" s="105">
        <v>-0.25039099279341426</v>
      </c>
      <c r="P229" s="83">
        <v>170834.658253531</v>
      </c>
      <c r="Q229" s="105">
        <v>-8.4981120992212E-2</v>
      </c>
      <c r="R229" s="83">
        <v>96864.489465407052</v>
      </c>
      <c r="S229" s="83">
        <v>121426.7886536263</v>
      </c>
      <c r="T229" s="105">
        <v>-0.20228072784074005</v>
      </c>
      <c r="U229" s="83">
        <v>137201.03948224874</v>
      </c>
      <c r="V229" s="105">
        <v>-0.29399595053403721</v>
      </c>
      <c r="W229" s="83">
        <v>106534.34752510232</v>
      </c>
      <c r="X229" s="105">
        <v>-9.0767515682365185E-2</v>
      </c>
      <c r="Y229" s="80"/>
      <c r="Z229" s="80"/>
      <c r="AA229" s="80"/>
      <c r="AB229" s="80"/>
      <c r="AC229" s="84">
        <v>2.9123705456385651</v>
      </c>
      <c r="AD229" s="84">
        <v>2.6149366604323463</v>
      </c>
      <c r="AE229" s="105">
        <v>0.1137442025678136</v>
      </c>
      <c r="AF229" s="84">
        <v>2.6816591962403309</v>
      </c>
      <c r="AG229" s="105">
        <v>8.6033061069687777E-2</v>
      </c>
      <c r="AH229" s="84">
        <v>2.6130333450451553</v>
      </c>
      <c r="AI229" s="105">
        <v>0.11455544612969226</v>
      </c>
      <c r="AJ229" s="84">
        <v>4.6998941205929254</v>
      </c>
      <c r="AK229" s="84">
        <v>4.1008750360744113</v>
      </c>
      <c r="AL229" s="105">
        <v>0.14607104075327518</v>
      </c>
      <c r="AM229" s="84">
        <v>4.0758427833196258</v>
      </c>
      <c r="AN229" s="105">
        <v>0.15310976660513695</v>
      </c>
      <c r="AO229" s="84">
        <v>4.19016654136533</v>
      </c>
      <c r="AP229" s="105">
        <v>0.12164852499192194</v>
      </c>
    </row>
    <row r="230" spans="1:42" s="2" customFormat="1" x14ac:dyDescent="0.25">
      <c r="A230" s="80" t="s">
        <v>389</v>
      </c>
      <c r="B230" s="80" t="s">
        <v>368</v>
      </c>
      <c r="C230" s="80" t="s">
        <v>386</v>
      </c>
      <c r="D230" s="81">
        <v>447234.44458180782</v>
      </c>
      <c r="E230" s="81">
        <v>458542.73558307049</v>
      </c>
      <c r="F230" s="105">
        <v>-2.4661367684482779E-2</v>
      </c>
      <c r="G230" s="81">
        <v>515672.17615352391</v>
      </c>
      <c r="H230" s="105">
        <v>-0.13271557927015451</v>
      </c>
      <c r="I230" s="81">
        <v>383777.85979586362</v>
      </c>
      <c r="J230" s="105">
        <v>0.16534717458609408</v>
      </c>
      <c r="K230" s="83">
        <v>146969.3228991426</v>
      </c>
      <c r="L230" s="83">
        <v>160295.74828132393</v>
      </c>
      <c r="M230" s="105">
        <v>-8.3136486931600015E-2</v>
      </c>
      <c r="N230" s="83">
        <v>182060.67324364977</v>
      </c>
      <c r="O230" s="105">
        <v>-0.19274536185826802</v>
      </c>
      <c r="P230" s="83">
        <v>150845.77187169463</v>
      </c>
      <c r="Q230" s="105">
        <v>-2.5698094977758004E-2</v>
      </c>
      <c r="R230" s="83">
        <v>88930.589829430974</v>
      </c>
      <c r="S230" s="83">
        <v>99257.218688339475</v>
      </c>
      <c r="T230" s="105">
        <v>-0.10403907136803191</v>
      </c>
      <c r="U230" s="83">
        <v>109221.48310199186</v>
      </c>
      <c r="V230" s="105">
        <v>-0.18577749263497087</v>
      </c>
      <c r="W230" s="83">
        <v>86908.851479762699</v>
      </c>
      <c r="X230" s="105">
        <v>2.3262743843060096E-2</v>
      </c>
      <c r="Y230" s="81">
        <v>443319.73551203404</v>
      </c>
      <c r="Z230" s="82">
        <v>3914.7090697738013</v>
      </c>
      <c r="AA230" s="83">
        <v>87119.581478434877</v>
      </c>
      <c r="AB230" s="83">
        <v>1811.0083509960996</v>
      </c>
      <c r="AC230" s="84">
        <v>3.0430462341363684</v>
      </c>
      <c r="AD230" s="84">
        <v>2.8606044795293881</v>
      </c>
      <c r="AE230" s="105">
        <v>6.377734353439686E-2</v>
      </c>
      <c r="AF230" s="84">
        <v>2.832419363095541</v>
      </c>
      <c r="AG230" s="105">
        <v>7.4362883471688346E-2</v>
      </c>
      <c r="AH230" s="84">
        <v>2.5441737944255727</v>
      </c>
      <c r="AI230" s="105">
        <v>0.19608426154056505</v>
      </c>
      <c r="AJ230" s="84">
        <v>5.029028205475802</v>
      </c>
      <c r="AK230" s="84">
        <v>4.6197419355751013</v>
      </c>
      <c r="AL230" s="105">
        <v>8.8595050461352146E-2</v>
      </c>
      <c r="AM230" s="84">
        <v>4.7213438373839445</v>
      </c>
      <c r="AN230" s="105">
        <v>6.5168811823360595E-2</v>
      </c>
      <c r="AO230" s="84">
        <v>4.4158662007543485</v>
      </c>
      <c r="AP230" s="105">
        <v>0.13885429875948435</v>
      </c>
    </row>
    <row r="231" spans="1:42" s="2" customFormat="1" x14ac:dyDescent="0.25">
      <c r="A231" s="80" t="s">
        <v>389</v>
      </c>
      <c r="B231" s="80" t="s">
        <v>369</v>
      </c>
      <c r="C231" s="80" t="s">
        <v>386</v>
      </c>
      <c r="D231" s="81">
        <v>197264.58485357644</v>
      </c>
      <c r="E231" s="81">
        <v>221125.91474684238</v>
      </c>
      <c r="F231" s="105">
        <v>-0.10790833774767537</v>
      </c>
      <c r="G231" s="81">
        <v>242912.91069130303</v>
      </c>
      <c r="H231" s="105">
        <v>-0.18792054200748964</v>
      </c>
      <c r="I231" s="81">
        <v>195957.51073101518</v>
      </c>
      <c r="J231" s="105">
        <v>6.6701915006230029E-3</v>
      </c>
      <c r="K231" s="83">
        <v>68139.59298968676</v>
      </c>
      <c r="L231" s="83">
        <v>78959.882604356579</v>
      </c>
      <c r="M231" s="105">
        <v>-0.1370352799140663</v>
      </c>
      <c r="N231" s="83">
        <v>84904.066650519555</v>
      </c>
      <c r="O231" s="105">
        <v>-0.1974519516225105</v>
      </c>
      <c r="P231" s="83">
        <v>83636.122999015439</v>
      </c>
      <c r="Q231" s="105">
        <v>-0.18528513103735217</v>
      </c>
      <c r="R231" s="83">
        <v>41371.822051128584</v>
      </c>
      <c r="S231" s="83">
        <v>46817.884351820379</v>
      </c>
      <c r="T231" s="105">
        <v>-0.11632439987604953</v>
      </c>
      <c r="U231" s="83">
        <v>51298.53083475442</v>
      </c>
      <c r="V231" s="105">
        <v>-0.19350863703294513</v>
      </c>
      <c r="W231" s="83">
        <v>48513.652739379533</v>
      </c>
      <c r="X231" s="105">
        <v>-0.14721280062372583</v>
      </c>
      <c r="Y231" s="80"/>
      <c r="Z231" s="80"/>
      <c r="AA231" s="80"/>
      <c r="AB231" s="80"/>
      <c r="AC231" s="84">
        <v>2.8950067970531221</v>
      </c>
      <c r="AD231" s="84">
        <v>2.8004843403179254</v>
      </c>
      <c r="AE231" s="105">
        <v>3.3752181854538092E-2</v>
      </c>
      <c r="AF231" s="84">
        <v>2.8610279845743594</v>
      </c>
      <c r="AG231" s="105">
        <v>1.1876434855570932E-2</v>
      </c>
      <c r="AH231" s="84">
        <v>2.3429769781810901</v>
      </c>
      <c r="AI231" s="105">
        <v>0.23561043237419524</v>
      </c>
      <c r="AJ231" s="84">
        <v>4.7680903347643415</v>
      </c>
      <c r="AK231" s="84">
        <v>4.7231077996851969</v>
      </c>
      <c r="AL231" s="105">
        <v>9.5239272502191854E-3</v>
      </c>
      <c r="AM231" s="84">
        <v>4.7352800701795363</v>
      </c>
      <c r="AN231" s="105">
        <v>6.9288963057176035E-3</v>
      </c>
      <c r="AO231" s="84">
        <v>4.0392240053273172</v>
      </c>
      <c r="AP231" s="105">
        <v>0.18044711768293248</v>
      </c>
    </row>
    <row r="232" spans="1:42" s="2" customFormat="1" x14ac:dyDescent="0.25">
      <c r="A232" s="80" t="s">
        <v>389</v>
      </c>
      <c r="B232" s="80" t="s">
        <v>370</v>
      </c>
      <c r="C232" s="80" t="s">
        <v>386</v>
      </c>
      <c r="D232" s="81">
        <v>418352.06159495475</v>
      </c>
      <c r="E232" s="81">
        <v>410378.45918844221</v>
      </c>
      <c r="F232" s="105">
        <v>1.9429875589184201E-2</v>
      </c>
      <c r="G232" s="81">
        <v>493749.28457528114</v>
      </c>
      <c r="H232" s="105">
        <v>-0.15270345767727528</v>
      </c>
      <c r="I232" s="81">
        <v>343958.47093593003</v>
      </c>
      <c r="J232" s="105">
        <v>0.21628654894468988</v>
      </c>
      <c r="K232" s="83">
        <v>127835.75999438202</v>
      </c>
      <c r="L232" s="83">
        <v>141103.18322015816</v>
      </c>
      <c r="M232" s="105">
        <v>-9.4026392055772803E-2</v>
      </c>
      <c r="N232" s="83">
        <v>165372.81059306167</v>
      </c>
      <c r="O232" s="105">
        <v>-0.22698441457252794</v>
      </c>
      <c r="P232" s="83">
        <v>133795.23007573321</v>
      </c>
      <c r="Q232" s="105">
        <v>-4.4541723034355565E-2</v>
      </c>
      <c r="R232" s="83">
        <v>72874.383333934908</v>
      </c>
      <c r="S232" s="83">
        <v>82268.81323243714</v>
      </c>
      <c r="T232" s="105">
        <v>-0.11419187331607422</v>
      </c>
      <c r="U232" s="83">
        <v>95979.900126613007</v>
      </c>
      <c r="V232" s="105">
        <v>-0.24073286971749489</v>
      </c>
      <c r="W232" s="83">
        <v>74294.236320762429</v>
      </c>
      <c r="X232" s="105">
        <v>-1.9111213159219549E-2</v>
      </c>
      <c r="Y232" s="81">
        <v>411899.27335061954</v>
      </c>
      <c r="Z232" s="82">
        <v>6452.7882443352273</v>
      </c>
      <c r="AA232" s="83">
        <v>70470.230639171961</v>
      </c>
      <c r="AB232" s="83">
        <v>2404.1526947629491</v>
      </c>
      <c r="AC232" s="84">
        <v>3.2725746036425174</v>
      </c>
      <c r="AD232" s="84">
        <v>2.9083572023187005</v>
      </c>
      <c r="AE232" s="105">
        <v>0.12523131650866096</v>
      </c>
      <c r="AF232" s="84">
        <v>2.9856739013178308</v>
      </c>
      <c r="AG232" s="105">
        <v>9.6092444053603093E-2</v>
      </c>
      <c r="AH232" s="84">
        <v>2.5707827606502591</v>
      </c>
      <c r="AI232" s="105">
        <v>0.27298761051857434</v>
      </c>
      <c r="AJ232" s="84">
        <v>5.7407286683706822</v>
      </c>
      <c r="AK232" s="84">
        <v>4.9882627822645826</v>
      </c>
      <c r="AL232" s="105">
        <v>0.15084728270159284</v>
      </c>
      <c r="AM232" s="84">
        <v>5.1442987951013288</v>
      </c>
      <c r="AN232" s="105">
        <v>0.11593997491695179</v>
      </c>
      <c r="AO232" s="84">
        <v>4.6296790702700399</v>
      </c>
      <c r="AP232" s="105">
        <v>0.23998415035620105</v>
      </c>
    </row>
    <row r="233" spans="1:42" s="2" customFormat="1" x14ac:dyDescent="0.25">
      <c r="A233" s="80" t="s">
        <v>389</v>
      </c>
      <c r="B233" s="80" t="s">
        <v>371</v>
      </c>
      <c r="C233" s="80" t="s">
        <v>386</v>
      </c>
      <c r="D233" s="81">
        <v>79235.972447028151</v>
      </c>
      <c r="E233" s="81">
        <v>96117.685617371797</v>
      </c>
      <c r="F233" s="105">
        <v>-0.17563586827867333</v>
      </c>
      <c r="G233" s="81">
        <v>104449.04562277794</v>
      </c>
      <c r="H233" s="105">
        <v>-0.24139113024361988</v>
      </c>
      <c r="I233" s="81">
        <v>88355.506803121563</v>
      </c>
      <c r="J233" s="105">
        <v>-0.10321410273175212</v>
      </c>
      <c r="K233" s="83">
        <v>27864.45088309062</v>
      </c>
      <c r="L233" s="83">
        <v>35046.971635398491</v>
      </c>
      <c r="M233" s="105">
        <v>-0.20493983979640942</v>
      </c>
      <c r="N233" s="83">
        <v>39333.454635321104</v>
      </c>
      <c r="O233" s="105">
        <v>-0.29158394192844223</v>
      </c>
      <c r="P233" s="83">
        <v>33460.419001433802</v>
      </c>
      <c r="Q233" s="105">
        <v>-0.1672414239075545</v>
      </c>
      <c r="R233" s="83">
        <v>16686.289442783564</v>
      </c>
      <c r="S233" s="83">
        <v>21480.553410550398</v>
      </c>
      <c r="T233" s="105">
        <v>-0.22319089625559094</v>
      </c>
      <c r="U233" s="83">
        <v>24938.288601522054</v>
      </c>
      <c r="V233" s="105">
        <v>-0.33089677044778637</v>
      </c>
      <c r="W233" s="83">
        <v>20734.882645985894</v>
      </c>
      <c r="X233" s="105">
        <v>-0.19525517806516765</v>
      </c>
      <c r="Y233" s="80"/>
      <c r="Z233" s="80"/>
      <c r="AA233" s="80"/>
      <c r="AB233" s="80"/>
      <c r="AC233" s="84">
        <v>2.8436222475538551</v>
      </c>
      <c r="AD233" s="84">
        <v>2.7425389736181955</v>
      </c>
      <c r="AE233" s="105">
        <v>3.6857552402364477E-2</v>
      </c>
      <c r="AF233" s="84">
        <v>2.6554760213963915</v>
      </c>
      <c r="AG233" s="105">
        <v>7.0852165352457683E-2</v>
      </c>
      <c r="AH233" s="84">
        <v>2.6405977402535057</v>
      </c>
      <c r="AI233" s="105">
        <v>7.6885814225099797E-2</v>
      </c>
      <c r="AJ233" s="84">
        <v>4.7485675421563469</v>
      </c>
      <c r="AK233" s="84">
        <v>4.4746373047429309</v>
      </c>
      <c r="AL233" s="105">
        <v>6.1218422579872853E-2</v>
      </c>
      <c r="AM233" s="84">
        <v>4.1883004600565537</v>
      </c>
      <c r="AN233" s="105">
        <v>0.13376955341265753</v>
      </c>
      <c r="AO233" s="84">
        <v>4.261201199526754</v>
      </c>
      <c r="AP233" s="105">
        <v>0.11437299479867777</v>
      </c>
    </row>
    <row r="234" spans="1:42" s="2" customFormat="1" x14ac:dyDescent="0.25">
      <c r="A234" s="80" t="s">
        <v>389</v>
      </c>
      <c r="B234" s="80" t="s">
        <v>372</v>
      </c>
      <c r="C234" s="80" t="s">
        <v>386</v>
      </c>
      <c r="D234" s="81">
        <v>278091.30206302879</v>
      </c>
      <c r="E234" s="81">
        <v>282113.41433455941</v>
      </c>
      <c r="F234" s="105">
        <v>-1.4257075584363291E-2</v>
      </c>
      <c r="G234" s="81">
        <v>295196.24928920623</v>
      </c>
      <c r="H234" s="105">
        <v>-5.7944324385434773E-2</v>
      </c>
      <c r="I234" s="81">
        <v>222294.04136839032</v>
      </c>
      <c r="J234" s="105">
        <v>0.25100655128299232</v>
      </c>
      <c r="K234" s="83">
        <v>105766.90781831821</v>
      </c>
      <c r="L234" s="83">
        <v>121762.13461187517</v>
      </c>
      <c r="M234" s="105">
        <v>-0.13136453992485261</v>
      </c>
      <c r="N234" s="83">
        <v>131712.90113856905</v>
      </c>
      <c r="O234" s="105">
        <v>-0.19698900484284573</v>
      </c>
      <c r="P234" s="83">
        <v>104804.08002088449</v>
      </c>
      <c r="Q234" s="105">
        <v>9.1869304824951561E-3</v>
      </c>
      <c r="R234" s="83">
        <v>61187.456425731885</v>
      </c>
      <c r="S234" s="83">
        <v>70705.007622503152</v>
      </c>
      <c r="T234" s="105">
        <v>-0.13460929454368847</v>
      </c>
      <c r="U234" s="83">
        <v>76421.068284681241</v>
      </c>
      <c r="V234" s="105">
        <v>-0.19933785539612725</v>
      </c>
      <c r="W234" s="83">
        <v>58792.60228766482</v>
      </c>
      <c r="X234" s="105">
        <v>4.0733936666884456E-2</v>
      </c>
      <c r="Y234" s="80"/>
      <c r="Z234" s="80"/>
      <c r="AA234" s="80"/>
      <c r="AB234" s="80"/>
      <c r="AC234" s="84">
        <v>2.6292846013870608</v>
      </c>
      <c r="AD234" s="84">
        <v>2.3169223768441194</v>
      </c>
      <c r="AE234" s="105">
        <v>0.13481773393220453</v>
      </c>
      <c r="AF234" s="84">
        <v>2.2412098339451494</v>
      </c>
      <c r="AG234" s="105">
        <v>0.17315414271531748</v>
      </c>
      <c r="AH234" s="84">
        <v>2.1210437735257388</v>
      </c>
      <c r="AI234" s="105">
        <v>0.23961826446254361</v>
      </c>
      <c r="AJ234" s="84">
        <v>4.5449070497083088</v>
      </c>
      <c r="AK234" s="84">
        <v>3.990006137058554</v>
      </c>
      <c r="AL234" s="105">
        <v>0.13907269652944185</v>
      </c>
      <c r="AM234" s="84">
        <v>3.8627600466084941</v>
      </c>
      <c r="AN234" s="105">
        <v>0.17659574886064699</v>
      </c>
      <c r="AO234" s="84">
        <v>3.7809865989726648</v>
      </c>
      <c r="AP234" s="105">
        <v>0.20204262319872004</v>
      </c>
    </row>
    <row r="235" spans="1:42" s="2" customFormat="1" x14ac:dyDescent="0.25">
      <c r="A235" s="80" t="s">
        <v>389</v>
      </c>
      <c r="B235" s="80" t="s">
        <v>373</v>
      </c>
      <c r="C235" s="80" t="s">
        <v>386</v>
      </c>
      <c r="D235" s="81">
        <v>240134.88031407236</v>
      </c>
      <c r="E235" s="81">
        <v>239900.21990174652</v>
      </c>
      <c r="F235" s="105">
        <v>9.7815838777451478E-4</v>
      </c>
      <c r="G235" s="81">
        <v>265163.1842307091</v>
      </c>
      <c r="H235" s="105">
        <v>-9.4388306541305131E-2</v>
      </c>
      <c r="I235" s="81">
        <v>202156.38615716575</v>
      </c>
      <c r="J235" s="105">
        <v>0.18786690284115176</v>
      </c>
      <c r="K235" s="83">
        <v>87804.038043956694</v>
      </c>
      <c r="L235" s="83">
        <v>97526.410426219198</v>
      </c>
      <c r="M235" s="105">
        <v>-9.9689636271578813E-2</v>
      </c>
      <c r="N235" s="83">
        <v>109580.26993552223</v>
      </c>
      <c r="O235" s="105">
        <v>-0.1987240212529027</v>
      </c>
      <c r="P235" s="83">
        <v>91112.510468949185</v>
      </c>
      <c r="Q235" s="105">
        <v>-3.6311944517432727E-2</v>
      </c>
      <c r="R235" s="83">
        <v>51259.556357478192</v>
      </c>
      <c r="S235" s="83">
        <v>57157.628356308851</v>
      </c>
      <c r="T235" s="105">
        <v>-0.10318958586005872</v>
      </c>
      <c r="U235" s="83">
        <v>63936.746158695933</v>
      </c>
      <c r="V235" s="105">
        <v>-0.19827705604148166</v>
      </c>
      <c r="W235" s="83">
        <v>52166.884997504349</v>
      </c>
      <c r="X235" s="105">
        <v>-1.7392808485106274E-2</v>
      </c>
      <c r="Y235" s="80"/>
      <c r="Z235" s="80"/>
      <c r="AA235" s="80"/>
      <c r="AB235" s="80"/>
      <c r="AC235" s="84">
        <v>2.7348956342287516</v>
      </c>
      <c r="AD235" s="84">
        <v>2.4598487615130278</v>
      </c>
      <c r="AE235" s="105">
        <v>0.11181454608881942</v>
      </c>
      <c r="AF235" s="84">
        <v>2.4198077298653571</v>
      </c>
      <c r="AG235" s="105">
        <v>0.13021195877447941</v>
      </c>
      <c r="AH235" s="84">
        <v>2.2187555267293386</v>
      </c>
      <c r="AI235" s="105">
        <v>0.23262594787099131</v>
      </c>
      <c r="AJ235" s="84">
        <v>4.6846851080684271</v>
      </c>
      <c r="AK235" s="84">
        <v>4.1971688959216102</v>
      </c>
      <c r="AL235" s="105">
        <v>0.1161535845318344</v>
      </c>
      <c r="AM235" s="84">
        <v>4.1472736753377104</v>
      </c>
      <c r="AN235" s="105">
        <v>0.12958185902379726</v>
      </c>
      <c r="AO235" s="84">
        <v>3.875186071908201</v>
      </c>
      <c r="AP235" s="105">
        <v>0.20889294633576561</v>
      </c>
    </row>
    <row r="236" spans="1:42" s="2" customFormat="1" x14ac:dyDescent="0.25">
      <c r="A236" s="80" t="s">
        <v>389</v>
      </c>
      <c r="B236" s="80" t="s">
        <v>374</v>
      </c>
      <c r="C236" s="80" t="s">
        <v>386</v>
      </c>
      <c r="D236" s="81">
        <v>165761.92513966799</v>
      </c>
      <c r="E236" s="81">
        <v>165830.64543008327</v>
      </c>
      <c r="F236" s="105">
        <v>-4.1440042784042324E-4</v>
      </c>
      <c r="G236" s="81">
        <v>190532.74387491943</v>
      </c>
      <c r="H236" s="105">
        <v>-0.13000819823133883</v>
      </c>
      <c r="I236" s="81">
        <v>151168.53695053578</v>
      </c>
      <c r="J236" s="105">
        <v>9.6537205978962051E-2</v>
      </c>
      <c r="K236" s="83">
        <v>59026.374559170457</v>
      </c>
      <c r="L236" s="83">
        <v>66559.931757761413</v>
      </c>
      <c r="M236" s="105">
        <v>-0.11318456914902836</v>
      </c>
      <c r="N236" s="83">
        <v>77555.814201769215</v>
      </c>
      <c r="O236" s="105">
        <v>-0.23891747940899138</v>
      </c>
      <c r="P236" s="83">
        <v>67591.758779589611</v>
      </c>
      <c r="Q236" s="105">
        <v>-0.12672231607924375</v>
      </c>
      <c r="R236" s="83">
        <v>35791.351895543303</v>
      </c>
      <c r="S236" s="83">
        <v>40452.962076023403</v>
      </c>
      <c r="T236" s="105">
        <v>-0.11523532372535585</v>
      </c>
      <c r="U236" s="83">
        <v>45821.398025550872</v>
      </c>
      <c r="V236" s="105">
        <v>-0.21889437167357109</v>
      </c>
      <c r="W236" s="83">
        <v>39269.708014031552</v>
      </c>
      <c r="X236" s="105">
        <v>-8.8576062680307918E-2</v>
      </c>
      <c r="Y236" s="80"/>
      <c r="Z236" s="80"/>
      <c r="AA236" s="80"/>
      <c r="AB236" s="80"/>
      <c r="AC236" s="84">
        <v>2.8082687845498868</v>
      </c>
      <c r="AD236" s="84">
        <v>2.4914485494607814</v>
      </c>
      <c r="AE236" s="105">
        <v>0.12716306550166331</v>
      </c>
      <c r="AF236" s="84">
        <v>2.4567177307845602</v>
      </c>
      <c r="AG236" s="105">
        <v>0.14309786157364432</v>
      </c>
      <c r="AH236" s="84">
        <v>2.2364936151977077</v>
      </c>
      <c r="AI236" s="105">
        <v>0.25565696475356747</v>
      </c>
      <c r="AJ236" s="84">
        <v>4.6313401523206634</v>
      </c>
      <c r="AK236" s="84">
        <v>4.0993449408831202</v>
      </c>
      <c r="AL236" s="105">
        <v>0.12977566394374604</v>
      </c>
      <c r="AM236" s="84">
        <v>4.1581608611914191</v>
      </c>
      <c r="AN236" s="105">
        <v>0.11379533089868639</v>
      </c>
      <c r="AO236" s="84">
        <v>3.8494948038962091</v>
      </c>
      <c r="AP236" s="105">
        <v>0.20310336505276513</v>
      </c>
    </row>
    <row r="237" spans="1:42" s="2" customFormat="1" x14ac:dyDescent="0.25">
      <c r="A237" s="80" t="s">
        <v>389</v>
      </c>
      <c r="B237" s="80" t="s">
        <v>375</v>
      </c>
      <c r="C237" s="80" t="s">
        <v>386</v>
      </c>
      <c r="D237" s="81">
        <v>278239.45449274301</v>
      </c>
      <c r="E237" s="81">
        <v>278325.95672770502</v>
      </c>
      <c r="F237" s="105">
        <v>-3.1079470983958564E-4</v>
      </c>
      <c r="G237" s="81">
        <v>321622.25704673526</v>
      </c>
      <c r="H237" s="105">
        <v>-0.13488743892400534</v>
      </c>
      <c r="I237" s="81">
        <v>250437.96344054936</v>
      </c>
      <c r="J237" s="105">
        <v>0.11101148831532229</v>
      </c>
      <c r="K237" s="83">
        <v>87840.00643316166</v>
      </c>
      <c r="L237" s="83">
        <v>89599.067715443176</v>
      </c>
      <c r="M237" s="105">
        <v>-1.9632584658895138E-2</v>
      </c>
      <c r="N237" s="83">
        <v>104677.75156260857</v>
      </c>
      <c r="O237" s="105">
        <v>-0.16085314097882702</v>
      </c>
      <c r="P237" s="83">
        <v>85260.468647416972</v>
      </c>
      <c r="Q237" s="105">
        <v>3.0254792480815626E-2</v>
      </c>
      <c r="R237" s="83">
        <v>52758.759236267178</v>
      </c>
      <c r="S237" s="83">
        <v>67063.07166060117</v>
      </c>
      <c r="T237" s="105">
        <v>-0.21329640993371946</v>
      </c>
      <c r="U237" s="83">
        <v>79528.292852890663</v>
      </c>
      <c r="V237" s="105">
        <v>-0.33660390103105897</v>
      </c>
      <c r="W237" s="83">
        <v>66846.73870770041</v>
      </c>
      <c r="X237" s="105">
        <v>-0.21075043814830666</v>
      </c>
      <c r="Y237" s="80"/>
      <c r="Z237" s="80"/>
      <c r="AA237" s="80"/>
      <c r="AB237" s="80"/>
      <c r="AC237" s="84">
        <v>3.1675709712573643</v>
      </c>
      <c r="AD237" s="84">
        <v>3.1063488027759147</v>
      </c>
      <c r="AE237" s="105">
        <v>1.9708723124312322E-2</v>
      </c>
      <c r="AF237" s="84">
        <v>3.0724987138682525</v>
      </c>
      <c r="AG237" s="105">
        <v>3.0942977115006372E-2</v>
      </c>
      <c r="AH237" s="84">
        <v>2.9373280186413395</v>
      </c>
      <c r="AI237" s="105">
        <v>7.8385168818334294E-2</v>
      </c>
      <c r="AJ237" s="84">
        <v>5.2738058764179003</v>
      </c>
      <c r="AK237" s="84">
        <v>4.1502118801876851</v>
      </c>
      <c r="AL237" s="105">
        <v>0.27073171892597514</v>
      </c>
      <c r="AM237" s="84">
        <v>4.0441237389775688</v>
      </c>
      <c r="AN237" s="105">
        <v>0.30406639776833794</v>
      </c>
      <c r="AO237" s="84">
        <v>3.7464499881682358</v>
      </c>
      <c r="AP237" s="105">
        <v>0.40768084268394028</v>
      </c>
    </row>
    <row r="238" spans="1:42" s="2" customFormat="1" x14ac:dyDescent="0.25">
      <c r="A238" s="80" t="s">
        <v>389</v>
      </c>
      <c r="B238" s="80" t="s">
        <v>376</v>
      </c>
      <c r="C238" s="80" t="s">
        <v>386</v>
      </c>
      <c r="D238" s="81">
        <v>260069.24845732332</v>
      </c>
      <c r="E238" s="81">
        <v>279542.23083898425</v>
      </c>
      <c r="F238" s="105">
        <v>-6.9660252489282468E-2</v>
      </c>
      <c r="G238" s="81">
        <v>323693.23275072098</v>
      </c>
      <c r="H238" s="105">
        <v>-0.19655642397193721</v>
      </c>
      <c r="I238" s="81">
        <v>237915.12899316073</v>
      </c>
      <c r="J238" s="105">
        <v>9.311774143122882E-2</v>
      </c>
      <c r="K238" s="83">
        <v>83137.279075814848</v>
      </c>
      <c r="L238" s="83">
        <v>93785.07726282053</v>
      </c>
      <c r="M238" s="105">
        <v>-0.11353403438765218</v>
      </c>
      <c r="N238" s="83">
        <v>109361.80046180582</v>
      </c>
      <c r="O238" s="105">
        <v>-0.2397959916099752</v>
      </c>
      <c r="P238" s="83">
        <v>87148.428589138523</v>
      </c>
      <c r="Q238" s="105">
        <v>-4.6026641882830142E-2</v>
      </c>
      <c r="R238" s="83">
        <v>47782.700146786767</v>
      </c>
      <c r="S238" s="83">
        <v>58158.349772300804</v>
      </c>
      <c r="T238" s="105">
        <v>-0.17840343933650726</v>
      </c>
      <c r="U238" s="83">
        <v>68332.638996272362</v>
      </c>
      <c r="V238" s="105">
        <v>-0.30073386819740155</v>
      </c>
      <c r="W238" s="83">
        <v>50714.946923133612</v>
      </c>
      <c r="X238" s="105">
        <v>-5.7818196690437647E-2</v>
      </c>
      <c r="Y238" s="81">
        <v>259106.82440927817</v>
      </c>
      <c r="Z238" s="82">
        <v>962.42404804516309</v>
      </c>
      <c r="AA238" s="83">
        <v>47396.813983583532</v>
      </c>
      <c r="AB238" s="83">
        <v>385.88616320323581</v>
      </c>
      <c r="AC238" s="84">
        <v>3.1281905223306627</v>
      </c>
      <c r="AD238" s="84">
        <v>2.9806685562096766</v>
      </c>
      <c r="AE238" s="105">
        <v>4.9492911854842475E-2</v>
      </c>
      <c r="AF238" s="84">
        <v>2.959838182837613</v>
      </c>
      <c r="AG238" s="105">
        <v>5.6878899822709029E-2</v>
      </c>
      <c r="AH238" s="84">
        <v>2.7299990699179695</v>
      </c>
      <c r="AI238" s="105">
        <v>0.14585772456862342</v>
      </c>
      <c r="AJ238" s="84">
        <v>5.4427491049773202</v>
      </c>
      <c r="AK238" s="84">
        <v>4.8065708867847281</v>
      </c>
      <c r="AL238" s="105">
        <v>0.13235594214197732</v>
      </c>
      <c r="AM238" s="84">
        <v>4.7370222708415941</v>
      </c>
      <c r="AN238" s="105">
        <v>0.14898110960545358</v>
      </c>
      <c r="AO238" s="84">
        <v>4.6912230698724402</v>
      </c>
      <c r="AP238" s="105">
        <v>0.16019831585738575</v>
      </c>
    </row>
    <row r="239" spans="1:42" s="2" customFormat="1" x14ac:dyDescent="0.25">
      <c r="A239" s="80" t="s">
        <v>389</v>
      </c>
      <c r="B239" s="80" t="s">
        <v>377</v>
      </c>
      <c r="C239" s="80" t="s">
        <v>386</v>
      </c>
      <c r="D239" s="81">
        <v>534214.63711221935</v>
      </c>
      <c r="E239" s="81">
        <v>571126.01742412173</v>
      </c>
      <c r="F239" s="105">
        <v>-6.4629134701968516E-2</v>
      </c>
      <c r="G239" s="81">
        <v>703552.99216701626</v>
      </c>
      <c r="H239" s="105">
        <v>-0.2406902634771223</v>
      </c>
      <c r="I239" s="81">
        <v>502123.7968684482</v>
      </c>
      <c r="J239" s="105">
        <v>6.3910215854953101E-2</v>
      </c>
      <c r="K239" s="83">
        <v>159794.67545597249</v>
      </c>
      <c r="L239" s="83">
        <v>177707.42870634867</v>
      </c>
      <c r="M239" s="105">
        <v>-0.10079912461046281</v>
      </c>
      <c r="N239" s="83">
        <v>216092.57165219419</v>
      </c>
      <c r="O239" s="105">
        <v>-0.26052675372309614</v>
      </c>
      <c r="P239" s="83">
        <v>163839.65421386375</v>
      </c>
      <c r="Q239" s="105">
        <v>-2.4688643157237414E-2</v>
      </c>
      <c r="R239" s="83">
        <v>91289.856060049045</v>
      </c>
      <c r="S239" s="83">
        <v>108089.98389221789</v>
      </c>
      <c r="T239" s="105">
        <v>-0.15542723966839628</v>
      </c>
      <c r="U239" s="83">
        <v>132920.17034100153</v>
      </c>
      <c r="V239" s="105">
        <v>-0.31319787037702052</v>
      </c>
      <c r="W239" s="83">
        <v>99200.10599165647</v>
      </c>
      <c r="X239" s="105">
        <v>-7.9740337497953284E-2</v>
      </c>
      <c r="Y239" s="81">
        <v>533929.65782035014</v>
      </c>
      <c r="Z239" s="82">
        <v>284.97929186925973</v>
      </c>
      <c r="AA239" s="83">
        <v>91237.218002854221</v>
      </c>
      <c r="AB239" s="83">
        <v>52.638057194829017</v>
      </c>
      <c r="AC239" s="84">
        <v>3.3431316505875008</v>
      </c>
      <c r="AD239" s="84">
        <v>3.2138556141503498</v>
      </c>
      <c r="AE239" s="105">
        <v>4.0224593745891678E-2</v>
      </c>
      <c r="AF239" s="84">
        <v>3.2557944347082901</v>
      </c>
      <c r="AG239" s="105">
        <v>2.6825162838339914E-2</v>
      </c>
      <c r="AH239" s="84">
        <v>3.0647269080110133</v>
      </c>
      <c r="AI239" s="105">
        <v>9.0841615234543122E-2</v>
      </c>
      <c r="AJ239" s="84">
        <v>5.8518510179358953</v>
      </c>
      <c r="AK239" s="84">
        <v>5.2838014851923836</v>
      </c>
      <c r="AL239" s="105">
        <v>0.10750773554522158</v>
      </c>
      <c r="AM239" s="84">
        <v>5.2930491313852395</v>
      </c>
      <c r="AN239" s="105">
        <v>0.10557277529075425</v>
      </c>
      <c r="AO239" s="84">
        <v>5.0617264149967829</v>
      </c>
      <c r="AP239" s="105">
        <v>0.15609784847283467</v>
      </c>
    </row>
    <row r="240" spans="1:42" s="2" customFormat="1" x14ac:dyDescent="0.25">
      <c r="A240" s="80" t="s">
        <v>389</v>
      </c>
      <c r="B240" s="80" t="s">
        <v>378</v>
      </c>
      <c r="C240" s="80" t="s">
        <v>386</v>
      </c>
      <c r="D240" s="81">
        <v>471307.47518373607</v>
      </c>
      <c r="E240" s="81">
        <v>447912.90948407532</v>
      </c>
      <c r="F240" s="105">
        <v>5.2230166187010721E-2</v>
      </c>
      <c r="G240" s="81">
        <v>518411.5090208769</v>
      </c>
      <c r="H240" s="105">
        <v>-9.0862245566473154E-2</v>
      </c>
      <c r="I240" s="81">
        <v>398734.30077271222</v>
      </c>
      <c r="J240" s="105">
        <v>0.18200885720236104</v>
      </c>
      <c r="K240" s="83">
        <v>141057.98650786764</v>
      </c>
      <c r="L240" s="83">
        <v>150590.30408815318</v>
      </c>
      <c r="M240" s="105">
        <v>-6.3299676815218281E-2</v>
      </c>
      <c r="N240" s="83">
        <v>184055.55221754839</v>
      </c>
      <c r="O240" s="105">
        <v>-0.23361189158183537</v>
      </c>
      <c r="P240" s="83">
        <v>153609.31546387501</v>
      </c>
      <c r="Q240" s="105">
        <v>-8.1709425747419129E-2</v>
      </c>
      <c r="R240" s="83">
        <v>79439.013968287691</v>
      </c>
      <c r="S240" s="83">
        <v>84597.274213463548</v>
      </c>
      <c r="T240" s="105">
        <v>-6.0974307897439642E-2</v>
      </c>
      <c r="U240" s="83">
        <v>100739.4157733418</v>
      </c>
      <c r="V240" s="105">
        <v>-0.21144059295498446</v>
      </c>
      <c r="W240" s="83">
        <v>82105.608831769234</v>
      </c>
      <c r="X240" s="105">
        <v>-3.2477621217635429E-2</v>
      </c>
      <c r="Y240" s="80"/>
      <c r="Z240" s="80"/>
      <c r="AA240" s="80"/>
      <c r="AB240" s="80"/>
      <c r="AC240" s="84">
        <v>3.3412321191572407</v>
      </c>
      <c r="AD240" s="84">
        <v>2.9743808022452374</v>
      </c>
      <c r="AE240" s="105">
        <v>0.12333703762311887</v>
      </c>
      <c r="AF240" s="84">
        <v>2.8166034807150471</v>
      </c>
      <c r="AG240" s="105">
        <v>0.18626286661728009</v>
      </c>
      <c r="AH240" s="84">
        <v>2.5957690102882096</v>
      </c>
      <c r="AI240" s="105">
        <v>0.28718391579313213</v>
      </c>
      <c r="AJ240" s="84">
        <v>5.9329471960954034</v>
      </c>
      <c r="AK240" s="84">
        <v>5.2946494275200955</v>
      </c>
      <c r="AL240" s="105">
        <v>0.12055524682288048</v>
      </c>
      <c r="AM240" s="84">
        <v>5.1460642792218945</v>
      </c>
      <c r="AN240" s="105">
        <v>0.15290965564707032</v>
      </c>
      <c r="AO240" s="84">
        <v>4.8563588583783748</v>
      </c>
      <c r="AP240" s="105">
        <v>0.22168632284240231</v>
      </c>
    </row>
    <row r="241" spans="1:42" s="2" customFormat="1" x14ac:dyDescent="0.25">
      <c r="A241" s="80" t="s">
        <v>389</v>
      </c>
      <c r="B241" s="80" t="s">
        <v>379</v>
      </c>
      <c r="C241" s="80" t="s">
        <v>386</v>
      </c>
      <c r="D241" s="81">
        <v>385950.2005855334</v>
      </c>
      <c r="E241" s="81">
        <v>383928.83323239448</v>
      </c>
      <c r="F241" s="105">
        <v>5.2649532365686511E-3</v>
      </c>
      <c r="G241" s="81">
        <v>413064.17529467464</v>
      </c>
      <c r="H241" s="105">
        <v>-6.5641070639443577E-2</v>
      </c>
      <c r="I241" s="81">
        <v>321447.14972502709</v>
      </c>
      <c r="J241" s="105">
        <v>0.20066455999278149</v>
      </c>
      <c r="K241" s="83">
        <v>147504.26132164153</v>
      </c>
      <c r="L241" s="83">
        <v>165201.00987337908</v>
      </c>
      <c r="M241" s="105">
        <v>-0.10712252040893393</v>
      </c>
      <c r="N241" s="83">
        <v>176285.97497468453</v>
      </c>
      <c r="O241" s="105">
        <v>-0.16326717798835774</v>
      </c>
      <c r="P241" s="83">
        <v>144514.5608551265</v>
      </c>
      <c r="Q241" s="105">
        <v>2.0687883967015316E-2</v>
      </c>
      <c r="R241" s="83">
        <v>93614.563369065174</v>
      </c>
      <c r="S241" s="83">
        <v>100911.21060543843</v>
      </c>
      <c r="T241" s="105">
        <v>-7.2307597863462955E-2</v>
      </c>
      <c r="U241" s="83">
        <v>112827.69562532312</v>
      </c>
      <c r="V241" s="105">
        <v>-0.17028737624900794</v>
      </c>
      <c r="W241" s="83">
        <v>91821.989287588294</v>
      </c>
      <c r="X241" s="105">
        <v>1.9522274515993136E-2</v>
      </c>
      <c r="Y241" s="80"/>
      <c r="Z241" s="80"/>
      <c r="AA241" s="80"/>
      <c r="AB241" s="80"/>
      <c r="AC241" s="84">
        <v>2.6165359368428467</v>
      </c>
      <c r="AD241" s="84">
        <v>2.3240102074839784</v>
      </c>
      <c r="AE241" s="105">
        <v>0.1258711034989656</v>
      </c>
      <c r="AF241" s="84">
        <v>2.3431482586972248</v>
      </c>
      <c r="AG241" s="105">
        <v>0.1166753649201966</v>
      </c>
      <c r="AH241" s="84">
        <v>2.2243236101812096</v>
      </c>
      <c r="AI241" s="105">
        <v>0.17632880614421234</v>
      </c>
      <c r="AJ241" s="84">
        <v>4.1227581125809127</v>
      </c>
      <c r="AK241" s="84">
        <v>3.8046202292979259</v>
      </c>
      <c r="AL241" s="105">
        <v>8.3618827664619103E-2</v>
      </c>
      <c r="AM241" s="84">
        <v>3.6610175631555331</v>
      </c>
      <c r="AN241" s="105">
        <v>0.12612355484779281</v>
      </c>
      <c r="AO241" s="84">
        <v>3.5007643835535758</v>
      </c>
      <c r="AP241" s="105">
        <v>0.17767369090860094</v>
      </c>
    </row>
    <row r="242" spans="1:42" s="2" customFormat="1" x14ac:dyDescent="0.25">
      <c r="A242" s="80" t="s">
        <v>389</v>
      </c>
      <c r="B242" s="80" t="s">
        <v>380</v>
      </c>
      <c r="C242" s="80" t="s">
        <v>386</v>
      </c>
      <c r="D242" s="81">
        <v>76357.133101913932</v>
      </c>
      <c r="E242" s="81">
        <v>70597.93542634249</v>
      </c>
      <c r="F242" s="105">
        <v>8.1577423486841646E-2</v>
      </c>
      <c r="G242" s="81">
        <v>77044.511303511856</v>
      </c>
      <c r="H242" s="105">
        <v>-8.9218321976245827E-3</v>
      </c>
      <c r="I242" s="81">
        <v>62689.487872104641</v>
      </c>
      <c r="J242" s="105">
        <v>0.21802132532480098</v>
      </c>
      <c r="K242" s="83">
        <v>24276.005676506076</v>
      </c>
      <c r="L242" s="83">
        <v>26399.406239439359</v>
      </c>
      <c r="M242" s="105">
        <v>-8.0433648532633698E-2</v>
      </c>
      <c r="N242" s="83">
        <v>29619.439447505552</v>
      </c>
      <c r="O242" s="105">
        <v>-0.18040293370405028</v>
      </c>
      <c r="P242" s="83">
        <v>25314.727180134323</v>
      </c>
      <c r="Q242" s="105">
        <v>-4.1032300930478972E-2</v>
      </c>
      <c r="R242" s="83">
        <v>13190.710311064222</v>
      </c>
      <c r="S242" s="83">
        <v>14289.383561413948</v>
      </c>
      <c r="T242" s="105">
        <v>-7.6887379055070398E-2</v>
      </c>
      <c r="U242" s="83">
        <v>16110.061406877823</v>
      </c>
      <c r="V242" s="105">
        <v>-0.18121290925478725</v>
      </c>
      <c r="W242" s="83">
        <v>13419.531585100285</v>
      </c>
      <c r="X242" s="105">
        <v>-1.7051360741244023E-2</v>
      </c>
      <c r="Y242" s="81">
        <v>73718.048053380684</v>
      </c>
      <c r="Z242" s="82">
        <v>2639.0850485332494</v>
      </c>
      <c r="AA242" s="83">
        <v>12498.000062381161</v>
      </c>
      <c r="AB242" s="83">
        <v>692.71024868306017</v>
      </c>
      <c r="AC242" s="84">
        <v>3.145374660041834</v>
      </c>
      <c r="AD242" s="84">
        <v>2.6742243664886978</v>
      </c>
      <c r="AE242" s="105">
        <v>0.17618203597918919</v>
      </c>
      <c r="AF242" s="84">
        <v>2.6011468393943655</v>
      </c>
      <c r="AG242" s="105">
        <v>0.20922610458015625</v>
      </c>
      <c r="AH242" s="84">
        <v>2.4764038508501121</v>
      </c>
      <c r="AI242" s="105">
        <v>0.27013801039037894</v>
      </c>
      <c r="AJ242" s="84">
        <v>5.7887051797253415</v>
      </c>
      <c r="AK242" s="84">
        <v>4.9405864936665438</v>
      </c>
      <c r="AL242" s="105">
        <v>0.17166356406188241</v>
      </c>
      <c r="AM242" s="84">
        <v>4.782384707150741</v>
      </c>
      <c r="AN242" s="105">
        <v>0.21042231735768244</v>
      </c>
      <c r="AO242" s="84">
        <v>4.6715108850527107</v>
      </c>
      <c r="AP242" s="105">
        <v>0.23915052799026604</v>
      </c>
    </row>
    <row r="243" spans="1:42" s="2" customFormat="1" x14ac:dyDescent="0.25">
      <c r="A243" s="80" t="s">
        <v>389</v>
      </c>
      <c r="B243" s="80" t="s">
        <v>381</v>
      </c>
      <c r="C243" s="80" t="s">
        <v>386</v>
      </c>
      <c r="D243" s="81">
        <v>197202.38518963338</v>
      </c>
      <c r="E243" s="81">
        <v>204686.44247436762</v>
      </c>
      <c r="F243" s="105">
        <v>-3.6563522206271432E-2</v>
      </c>
      <c r="G243" s="81">
        <v>221865.11669000151</v>
      </c>
      <c r="H243" s="105">
        <v>-0.11116092456673957</v>
      </c>
      <c r="I243" s="81">
        <v>171624.9309130311</v>
      </c>
      <c r="J243" s="105">
        <v>0.1490311118584709</v>
      </c>
      <c r="K243" s="83">
        <v>59117.901680090392</v>
      </c>
      <c r="L243" s="83">
        <v>62713.619068228705</v>
      </c>
      <c r="M243" s="105">
        <v>-5.7335510875658212E-2</v>
      </c>
      <c r="N243" s="83">
        <v>70642.591323265049</v>
      </c>
      <c r="O243" s="105">
        <v>-0.16314081105033273</v>
      </c>
      <c r="P243" s="83">
        <v>56930.857196754558</v>
      </c>
      <c r="Q243" s="105">
        <v>3.8415801044016436E-2</v>
      </c>
      <c r="R243" s="83">
        <v>37879.678010384807</v>
      </c>
      <c r="S243" s="83">
        <v>40693.766116763931</v>
      </c>
      <c r="T243" s="105">
        <v>-6.915280582054191E-2</v>
      </c>
      <c r="U243" s="83">
        <v>45274.969254582975</v>
      </c>
      <c r="V243" s="105">
        <v>-0.16334171764124561</v>
      </c>
      <c r="W243" s="83">
        <v>36332.342018833282</v>
      </c>
      <c r="X243" s="105">
        <v>4.2588391102050226E-2</v>
      </c>
      <c r="Y243" s="81">
        <v>194610.92487590024</v>
      </c>
      <c r="Z243" s="82">
        <v>2591.4603137331342</v>
      </c>
      <c r="AA243" s="83">
        <v>37007.852675821916</v>
      </c>
      <c r="AB243" s="83">
        <v>871.82533456289116</v>
      </c>
      <c r="AC243" s="84">
        <v>3.3357473723741249</v>
      </c>
      <c r="AD243" s="84">
        <v>3.2638276265268775</v>
      </c>
      <c r="AE243" s="105">
        <v>2.2035399560539601E-2</v>
      </c>
      <c r="AF243" s="84">
        <v>3.1406706992773303</v>
      </c>
      <c r="AG243" s="105">
        <v>6.2113061755147324E-2</v>
      </c>
      <c r="AH243" s="84">
        <v>3.0146205303020603</v>
      </c>
      <c r="AI243" s="105">
        <v>0.10652313909634528</v>
      </c>
      <c r="AJ243" s="84">
        <v>5.2060206302590499</v>
      </c>
      <c r="AK243" s="84">
        <v>5.0299213370188998</v>
      </c>
      <c r="AL243" s="105">
        <v>3.5010347367483784E-2</v>
      </c>
      <c r="AM243" s="84">
        <v>4.9003924319074637</v>
      </c>
      <c r="AN243" s="105">
        <v>6.236810675846656E-2</v>
      </c>
      <c r="AO243" s="84">
        <v>4.7237508340108478</v>
      </c>
      <c r="AP243" s="105">
        <v>0.10209467289762104</v>
      </c>
    </row>
    <row r="244" spans="1:42" s="2" customFormat="1" x14ac:dyDescent="0.25">
      <c r="A244" s="80" t="s">
        <v>389</v>
      </c>
      <c r="B244" s="80" t="s">
        <v>382</v>
      </c>
      <c r="C244" s="80" t="s">
        <v>386</v>
      </c>
      <c r="D244" s="81">
        <v>111047.86786985397</v>
      </c>
      <c r="E244" s="81">
        <v>120677.52317643999</v>
      </c>
      <c r="F244" s="105">
        <v>-7.9796593873630556E-2</v>
      </c>
      <c r="G244" s="81">
        <v>131011.09384403825</v>
      </c>
      <c r="H244" s="105">
        <v>-0.15237813370178738</v>
      </c>
      <c r="I244" s="81">
        <v>112730.41411889315</v>
      </c>
      <c r="J244" s="105">
        <v>-1.4925397570744773E-2</v>
      </c>
      <c r="K244" s="83">
        <v>35810.589593662684</v>
      </c>
      <c r="L244" s="83">
        <v>42099.125670231384</v>
      </c>
      <c r="M244" s="105">
        <v>-0.14937450544288552</v>
      </c>
      <c r="N244" s="83">
        <v>46198.144976386488</v>
      </c>
      <c r="O244" s="105">
        <v>-0.2248478891962708</v>
      </c>
      <c r="P244" s="83">
        <v>42913.660213052251</v>
      </c>
      <c r="Q244" s="105">
        <v>-0.16552003683967181</v>
      </c>
      <c r="R244" s="83">
        <v>24124.118313600156</v>
      </c>
      <c r="S244" s="83">
        <v>28470.496109508746</v>
      </c>
      <c r="T244" s="105">
        <v>-0.15266252401049521</v>
      </c>
      <c r="U244" s="83">
        <v>30868.182642208634</v>
      </c>
      <c r="V244" s="105">
        <v>-0.21847947469984053</v>
      </c>
      <c r="W244" s="83">
        <v>27695.71986279498</v>
      </c>
      <c r="X244" s="105">
        <v>-0.12895861045997695</v>
      </c>
      <c r="Y244" s="80"/>
      <c r="Z244" s="80"/>
      <c r="AA244" s="80"/>
      <c r="AB244" s="80"/>
      <c r="AC244" s="84">
        <v>3.1009784851323938</v>
      </c>
      <c r="AD244" s="84">
        <v>2.8665090130784354</v>
      </c>
      <c r="AE244" s="105">
        <v>8.1796174714327569E-2</v>
      </c>
      <c r="AF244" s="84">
        <v>2.8358518271892232</v>
      </c>
      <c r="AG244" s="105">
        <v>9.3491012259957512E-2</v>
      </c>
      <c r="AH244" s="84">
        <v>2.626912119805759</v>
      </c>
      <c r="AI244" s="105">
        <v>0.18046525490989343</v>
      </c>
      <c r="AJ244" s="84">
        <v>4.6031886606711714</v>
      </c>
      <c r="AK244" s="84">
        <v>4.2386870503508858</v>
      </c>
      <c r="AL244" s="105">
        <v>8.5993989645947455E-2</v>
      </c>
      <c r="AM244" s="84">
        <v>4.2442114381199714</v>
      </c>
      <c r="AN244" s="105">
        <v>8.4580428610836048E-2</v>
      </c>
      <c r="AO244" s="84">
        <v>4.0703189762664174</v>
      </c>
      <c r="AP244" s="105">
        <v>0.13091595216784202</v>
      </c>
    </row>
    <row r="245" spans="1:42" s="2" customFormat="1" x14ac:dyDescent="0.25">
      <c r="A245" s="80" t="s">
        <v>389</v>
      </c>
      <c r="B245" s="80" t="s">
        <v>383</v>
      </c>
      <c r="C245" s="80" t="s">
        <v>386</v>
      </c>
      <c r="D245" s="81">
        <v>348634.09860117198</v>
      </c>
      <c r="E245" s="81">
        <v>367491.35471205239</v>
      </c>
      <c r="F245" s="105">
        <v>-5.1313468654673518E-2</v>
      </c>
      <c r="G245" s="81">
        <v>411265.74461302761</v>
      </c>
      <c r="H245" s="105">
        <v>-0.15228996538670547</v>
      </c>
      <c r="I245" s="81">
        <v>294071.55336153507</v>
      </c>
      <c r="J245" s="105">
        <v>0.18554173164976984</v>
      </c>
      <c r="K245" s="83">
        <v>134411.32710896118</v>
      </c>
      <c r="L245" s="83">
        <v>143400.03094206401</v>
      </c>
      <c r="M245" s="105">
        <v>-6.2682718923083192E-2</v>
      </c>
      <c r="N245" s="83">
        <v>166124.19299268382</v>
      </c>
      <c r="O245" s="105">
        <v>-0.19089853989610825</v>
      </c>
      <c r="P245" s="83">
        <v>129644.96803856648</v>
      </c>
      <c r="Q245" s="105">
        <v>3.6764705506941171E-2</v>
      </c>
      <c r="R245" s="83">
        <v>106660.50523286627</v>
      </c>
      <c r="S245" s="83">
        <v>101970.54377707875</v>
      </c>
      <c r="T245" s="105">
        <v>4.5993296515515307E-2</v>
      </c>
      <c r="U245" s="83">
        <v>121317.9603552015</v>
      </c>
      <c r="V245" s="105">
        <v>-0.12081850930744563</v>
      </c>
      <c r="W245" s="83">
        <v>97948.606667112472</v>
      </c>
      <c r="X245" s="105">
        <v>8.8943568083229646E-2</v>
      </c>
      <c r="Y245" s="81">
        <v>295824.4727588722</v>
      </c>
      <c r="Z245" s="82">
        <v>52809.625842299763</v>
      </c>
      <c r="AA245" s="83">
        <v>78302.798919023742</v>
      </c>
      <c r="AB245" s="83">
        <v>28357.706313842522</v>
      </c>
      <c r="AC245" s="84">
        <v>2.5937851079957723</v>
      </c>
      <c r="AD245" s="84">
        <v>2.5627006653891518</v>
      </c>
      <c r="AE245" s="105">
        <v>1.2129564340632946E-2</v>
      </c>
      <c r="AF245" s="84">
        <v>2.4756523249514895</v>
      </c>
      <c r="AG245" s="105">
        <v>4.7717840608574827E-2</v>
      </c>
      <c r="AH245" s="84">
        <v>2.2682835887163422</v>
      </c>
      <c r="AI245" s="105">
        <v>0.14350124512589568</v>
      </c>
      <c r="AJ245" s="84">
        <v>3.268633481906142</v>
      </c>
      <c r="AK245" s="84">
        <v>3.603897175594529</v>
      </c>
      <c r="AL245" s="105">
        <v>-9.3028096350467923E-2</v>
      </c>
      <c r="AM245" s="84">
        <v>3.3899823522329324</v>
      </c>
      <c r="AN245" s="105">
        <v>-3.5796313289613343E-2</v>
      </c>
      <c r="AO245" s="84">
        <v>3.0023046102224287</v>
      </c>
      <c r="AP245" s="105">
        <v>8.8708144662237351E-2</v>
      </c>
    </row>
    <row r="246" spans="1:42" s="2" customFormat="1" x14ac:dyDescent="0.25">
      <c r="A246" s="80" t="s">
        <v>389</v>
      </c>
      <c r="B246" s="80" t="s">
        <v>384</v>
      </c>
      <c r="C246" s="80" t="s">
        <v>386</v>
      </c>
      <c r="D246" s="81">
        <v>157521.56902961375</v>
      </c>
      <c r="E246" s="81">
        <v>162669.68755569815</v>
      </c>
      <c r="F246" s="105">
        <v>-3.1647681897229253E-2</v>
      </c>
      <c r="G246" s="81">
        <v>180073.09772086737</v>
      </c>
      <c r="H246" s="105">
        <v>-0.12523541260011484</v>
      </c>
      <c r="I246" s="81">
        <v>148016.8880438006</v>
      </c>
      <c r="J246" s="105">
        <v>6.421349017282782E-2</v>
      </c>
      <c r="K246" s="83">
        <v>52284.944235440984</v>
      </c>
      <c r="L246" s="83">
        <v>62801.789906299891</v>
      </c>
      <c r="M246" s="105">
        <v>-0.16746092247609526</v>
      </c>
      <c r="N246" s="83">
        <v>70838.878227024543</v>
      </c>
      <c r="O246" s="105">
        <v>-0.26191738852952873</v>
      </c>
      <c r="P246" s="83">
        <v>60933.3444752781</v>
      </c>
      <c r="Q246" s="105">
        <v>-0.14193214428507117</v>
      </c>
      <c r="R246" s="83">
        <v>31936.922195124815</v>
      </c>
      <c r="S246" s="83">
        <v>37348.723389978317</v>
      </c>
      <c r="T246" s="105">
        <v>-0.14489922823722634</v>
      </c>
      <c r="U246" s="83">
        <v>41718.504231688341</v>
      </c>
      <c r="V246" s="105">
        <v>-0.23446626902633963</v>
      </c>
      <c r="W246" s="83">
        <v>35518.21410033579</v>
      </c>
      <c r="X246" s="105">
        <v>-0.1008297290819337</v>
      </c>
      <c r="Y246" s="80"/>
      <c r="Z246" s="80"/>
      <c r="AA246" s="80"/>
      <c r="AB246" s="80"/>
      <c r="AC246" s="84">
        <v>3.0127519754116685</v>
      </c>
      <c r="AD246" s="84">
        <v>2.5902078236687349</v>
      </c>
      <c r="AE246" s="105">
        <v>0.16313137034095118</v>
      </c>
      <c r="AF246" s="84">
        <v>2.5420094477466009</v>
      </c>
      <c r="AG246" s="105">
        <v>0.18518519987499016</v>
      </c>
      <c r="AH246" s="84">
        <v>2.4291607381546907</v>
      </c>
      <c r="AI246" s="105">
        <v>0.24024397730892944</v>
      </c>
      <c r="AJ246" s="84">
        <v>4.9322714338972675</v>
      </c>
      <c r="AK246" s="84">
        <v>4.3554283196556831</v>
      </c>
      <c r="AL246" s="105">
        <v>0.13244233905499941</v>
      </c>
      <c r="AM246" s="84">
        <v>4.3163843248264957</v>
      </c>
      <c r="AN246" s="105">
        <v>0.1426858830731039</v>
      </c>
      <c r="AO246" s="84">
        <v>4.1673516474016985</v>
      </c>
      <c r="AP246" s="105">
        <v>0.18355057389325155</v>
      </c>
    </row>
    <row r="247" spans="1:42" s="2" customFormat="1" x14ac:dyDescent="0.25">
      <c r="A247" s="80" t="s">
        <v>389</v>
      </c>
      <c r="B247" s="80" t="s">
        <v>274</v>
      </c>
      <c r="C247" s="80" t="s">
        <v>386</v>
      </c>
      <c r="D247" s="81">
        <v>291747.57235912798</v>
      </c>
      <c r="E247" s="81">
        <v>303921.66271559242</v>
      </c>
      <c r="F247" s="105">
        <v>-4.0056671997931455E-2</v>
      </c>
      <c r="G247" s="81">
        <v>329461.62119757774</v>
      </c>
      <c r="H247" s="105">
        <v>-0.11447175152408022</v>
      </c>
      <c r="I247" s="81">
        <v>265617.08735063311</v>
      </c>
      <c r="J247" s="105">
        <v>9.8376521138494391E-2</v>
      </c>
      <c r="K247" s="83">
        <v>98628.627016976985</v>
      </c>
      <c r="L247" s="83">
        <v>115230.84931502954</v>
      </c>
      <c r="M247" s="105">
        <v>-0.14407793049119816</v>
      </c>
      <c r="N247" s="83">
        <v>130087.66636829911</v>
      </c>
      <c r="O247" s="105">
        <v>-0.24182953103529831</v>
      </c>
      <c r="P247" s="83">
        <v>110471.42264023228</v>
      </c>
      <c r="Q247" s="105">
        <v>-0.10720234554979201</v>
      </c>
      <c r="R247" s="83">
        <v>62062.850679834781</v>
      </c>
      <c r="S247" s="83">
        <v>71592.530612718416</v>
      </c>
      <c r="T247" s="105">
        <v>-0.1331099746206022</v>
      </c>
      <c r="U247" s="83">
        <v>78924.833640297365</v>
      </c>
      <c r="V247" s="105">
        <v>-0.21364610076103105</v>
      </c>
      <c r="W247" s="83">
        <v>63937.735403624596</v>
      </c>
      <c r="X247" s="105">
        <v>-2.9323602282034046E-2</v>
      </c>
      <c r="Y247" s="81">
        <v>287623.90259845182</v>
      </c>
      <c r="Z247" s="82">
        <v>4123.6697606761336</v>
      </c>
      <c r="AA247" s="83">
        <v>61198.590959585257</v>
      </c>
      <c r="AB247" s="83">
        <v>864.25972024952159</v>
      </c>
      <c r="AC247" s="84">
        <v>2.9580415056260425</v>
      </c>
      <c r="AD247" s="84">
        <v>2.6375025830513597</v>
      </c>
      <c r="AE247" s="105">
        <v>0.12153122602968122</v>
      </c>
      <c r="AF247" s="84">
        <v>2.5326122790520271</v>
      </c>
      <c r="AG247" s="105">
        <v>0.16798040114267165</v>
      </c>
      <c r="AH247" s="84">
        <v>2.4043963678792957</v>
      </c>
      <c r="AI247" s="105">
        <v>0.23026367247221721</v>
      </c>
      <c r="AJ247" s="84">
        <v>4.7008406665715965</v>
      </c>
      <c r="AK247" s="84">
        <v>4.2451588191464307</v>
      </c>
      <c r="AL247" s="105">
        <v>0.10734153110360881</v>
      </c>
      <c r="AM247" s="84">
        <v>4.1743720702549769</v>
      </c>
      <c r="AN247" s="105">
        <v>0.1261192312175618</v>
      </c>
      <c r="AO247" s="84">
        <v>4.1543086515944294</v>
      </c>
      <c r="AP247" s="105">
        <v>0.13155787420065848</v>
      </c>
    </row>
    <row r="248" spans="1:42" s="2" customFormat="1" x14ac:dyDescent="0.25">
      <c r="A248" s="80" t="s">
        <v>389</v>
      </c>
      <c r="B248" s="80" t="s">
        <v>275</v>
      </c>
      <c r="C248" s="80" t="s">
        <v>386</v>
      </c>
      <c r="D248" s="81">
        <v>55909.135784642698</v>
      </c>
      <c r="E248" s="81">
        <v>52243.961870136263</v>
      </c>
      <c r="F248" s="105">
        <v>7.0154976447173403E-2</v>
      </c>
      <c r="G248" s="81">
        <v>59654.62274391175</v>
      </c>
      <c r="H248" s="105">
        <v>-6.2786198067966328E-2</v>
      </c>
      <c r="I248" s="81">
        <v>47526.681156249047</v>
      </c>
      <c r="J248" s="105">
        <v>0.17637365842642019</v>
      </c>
      <c r="K248" s="83">
        <v>19823.561151808546</v>
      </c>
      <c r="L248" s="83">
        <v>20093.815509332999</v>
      </c>
      <c r="M248" s="105">
        <v>-1.3449628687937703E-2</v>
      </c>
      <c r="N248" s="83">
        <v>23106.572409599274</v>
      </c>
      <c r="O248" s="105">
        <v>-0.14208127452199923</v>
      </c>
      <c r="P248" s="83">
        <v>19335.79059098765</v>
      </c>
      <c r="Q248" s="105">
        <v>2.5226305514926526E-2</v>
      </c>
      <c r="R248" s="83">
        <v>12686.902523077708</v>
      </c>
      <c r="S248" s="83">
        <v>12866.021127993428</v>
      </c>
      <c r="T248" s="105">
        <v>-1.3921833574950424E-2</v>
      </c>
      <c r="U248" s="83">
        <v>14486.409217537685</v>
      </c>
      <c r="V248" s="105">
        <v>-0.12422034110988936</v>
      </c>
      <c r="W248" s="83">
        <v>12097.355248233849</v>
      </c>
      <c r="X248" s="105">
        <v>4.8733567192707647E-2</v>
      </c>
      <c r="Y248" s="80"/>
      <c r="Z248" s="80"/>
      <c r="AA248" s="80"/>
      <c r="AB248" s="80"/>
      <c r="AC248" s="84">
        <v>2.8203376455164308</v>
      </c>
      <c r="AD248" s="84">
        <v>2.6000020675948998</v>
      </c>
      <c r="AE248" s="105">
        <v>8.474438565556594E-2</v>
      </c>
      <c r="AF248" s="84">
        <v>2.5817166512818295</v>
      </c>
      <c r="AG248" s="105">
        <v>9.2427259248657426E-2</v>
      </c>
      <c r="AH248" s="84">
        <v>2.4579642054254083</v>
      </c>
      <c r="AI248" s="105">
        <v>0.14742828202752667</v>
      </c>
      <c r="AJ248" s="84">
        <v>4.4068389177691687</v>
      </c>
      <c r="AK248" s="84">
        <v>4.0606152710619856</v>
      </c>
      <c r="AL248" s="105">
        <v>8.5263838998623998E-2</v>
      </c>
      <c r="AM248" s="84">
        <v>4.1179716690380435</v>
      </c>
      <c r="AN248" s="105">
        <v>7.0147944655142444E-2</v>
      </c>
      <c r="AO248" s="84">
        <v>3.9286835991021833</v>
      </c>
      <c r="AP248" s="105">
        <v>0.12170878784340321</v>
      </c>
    </row>
    <row r="249" spans="1:42" s="2" customFormat="1" x14ac:dyDescent="0.25">
      <c r="A249" s="80" t="s">
        <v>390</v>
      </c>
      <c r="B249" s="80" t="s">
        <v>325</v>
      </c>
      <c r="C249" s="80" t="s">
        <v>386</v>
      </c>
      <c r="D249" s="81">
        <v>23079442.966949664</v>
      </c>
      <c r="E249" s="81">
        <v>23666858.946501955</v>
      </c>
      <c r="F249" s="105">
        <v>-2.4820191850558754E-2</v>
      </c>
      <c r="G249" s="81">
        <v>27022127.557835873</v>
      </c>
      <c r="H249" s="105">
        <v>-0.14590577971507318</v>
      </c>
      <c r="I249" s="81">
        <v>21794270.352142338</v>
      </c>
      <c r="J249" s="105">
        <v>5.8968370770944217E-2</v>
      </c>
      <c r="K249" s="83">
        <v>7902152.5236440571</v>
      </c>
      <c r="L249" s="83">
        <v>8782144.5721933506</v>
      </c>
      <c r="M249" s="105">
        <v>-0.10020240970930799</v>
      </c>
      <c r="N249" s="83">
        <v>10201259.937003694</v>
      </c>
      <c r="O249" s="105">
        <v>-0.22537484855374926</v>
      </c>
      <c r="P249" s="83">
        <v>8582550.2623854652</v>
      </c>
      <c r="Q249" s="105">
        <v>-7.9276872018259045E-2</v>
      </c>
      <c r="R249" s="83">
        <v>4925513.856337389</v>
      </c>
      <c r="S249" s="83">
        <v>5546769.9936407562</v>
      </c>
      <c r="T249" s="105">
        <v>-0.11200322674558763</v>
      </c>
      <c r="U249" s="83">
        <v>6417943.3961919537</v>
      </c>
      <c r="V249" s="105">
        <v>-0.2325401530870603</v>
      </c>
      <c r="W249" s="83">
        <v>5264274.6861499418</v>
      </c>
      <c r="X249" s="105">
        <v>-6.435090302256008E-2</v>
      </c>
      <c r="Y249" s="81">
        <v>22420376.057922989</v>
      </c>
      <c r="Z249" s="82">
        <v>659066.90902667586</v>
      </c>
      <c r="AA249" s="83">
        <v>4651674.0484021343</v>
      </c>
      <c r="AB249" s="83">
        <v>273839.80793525471</v>
      </c>
      <c r="AC249" s="84">
        <v>2.9206526826574892</v>
      </c>
      <c r="AD249" s="84">
        <v>2.6948837783242197</v>
      </c>
      <c r="AE249" s="105">
        <v>8.3776861232086677E-2</v>
      </c>
      <c r="AF249" s="84">
        <v>2.6489009911233365</v>
      </c>
      <c r="AG249" s="105">
        <v>0.10259035443182389</v>
      </c>
      <c r="AH249" s="84">
        <v>2.5393699641538432</v>
      </c>
      <c r="AI249" s="105">
        <v>0.15014855018602824</v>
      </c>
      <c r="AJ249" s="84">
        <v>4.6856924252186616</v>
      </c>
      <c r="AK249" s="84">
        <v>4.266782104474399</v>
      </c>
      <c r="AL249" s="105">
        <v>9.8179450107135441E-2</v>
      </c>
      <c r="AM249" s="84">
        <v>4.2104029109806866</v>
      </c>
      <c r="AN249" s="105">
        <v>0.11288456812492335</v>
      </c>
      <c r="AO249" s="84">
        <v>4.1400328918021767</v>
      </c>
      <c r="AP249" s="105">
        <v>0.13180077252452857</v>
      </c>
    </row>
    <row r="250" spans="1:42" s="2" customFormat="1" x14ac:dyDescent="0.25">
      <c r="A250" s="80" t="s">
        <v>390</v>
      </c>
      <c r="B250" s="80" t="s">
        <v>329</v>
      </c>
      <c r="C250" s="80" t="s">
        <v>386</v>
      </c>
      <c r="D250" s="81">
        <v>2811511.7605577456</v>
      </c>
      <c r="E250" s="81">
        <v>2948360.10447685</v>
      </c>
      <c r="F250" s="105">
        <v>-4.6415071114044422E-2</v>
      </c>
      <c r="G250" s="81">
        <v>3417557.1354533252</v>
      </c>
      <c r="H250" s="105">
        <v>-0.17733291672245596</v>
      </c>
      <c r="I250" s="81">
        <v>2615460.2539281738</v>
      </c>
      <c r="J250" s="105">
        <v>7.4958702329779608E-2</v>
      </c>
      <c r="K250" s="83">
        <v>891915.01484745485</v>
      </c>
      <c r="L250" s="83">
        <v>994168.08847201022</v>
      </c>
      <c r="M250" s="105">
        <v>-0.10285290265322593</v>
      </c>
      <c r="N250" s="83">
        <v>1168402.1756277694</v>
      </c>
      <c r="O250" s="105">
        <v>-0.23663697872845976</v>
      </c>
      <c r="P250" s="83">
        <v>938243.08174116199</v>
      </c>
      <c r="Q250" s="105">
        <v>-4.9377467092784712E-2</v>
      </c>
      <c r="R250" s="83">
        <v>526928.83063912601</v>
      </c>
      <c r="S250" s="83">
        <v>636619.52243564453</v>
      </c>
      <c r="T250" s="105">
        <v>-0.17230180340190099</v>
      </c>
      <c r="U250" s="83">
        <v>747746.41528125468</v>
      </c>
      <c r="V250" s="105">
        <v>-0.29531079003444122</v>
      </c>
      <c r="W250" s="83">
        <v>586589.6550020834</v>
      </c>
      <c r="X250" s="105">
        <v>-0.10170793817143858</v>
      </c>
      <c r="Y250" s="81">
        <v>2797076.260868948</v>
      </c>
      <c r="Z250" s="82">
        <v>14435.499688797492</v>
      </c>
      <c r="AA250" s="83">
        <v>521983.7357714661</v>
      </c>
      <c r="AB250" s="83">
        <v>4945.0948676598973</v>
      </c>
      <c r="AC250" s="84">
        <v>3.1522193412548405</v>
      </c>
      <c r="AD250" s="84">
        <v>2.9656555452391773</v>
      </c>
      <c r="AE250" s="105">
        <v>6.2908113626060705E-2</v>
      </c>
      <c r="AF250" s="84">
        <v>2.9249835431170008</v>
      </c>
      <c r="AG250" s="105">
        <v>7.7687889449007452E-2</v>
      </c>
      <c r="AH250" s="84">
        <v>2.7876147501929722</v>
      </c>
      <c r="AI250" s="105">
        <v>0.13079446901212893</v>
      </c>
      <c r="AJ250" s="84">
        <v>5.3356574874591471</v>
      </c>
      <c r="AK250" s="84">
        <v>4.631275040383164</v>
      </c>
      <c r="AL250" s="105">
        <v>0.15209255354821397</v>
      </c>
      <c r="AM250" s="84">
        <v>4.5704761207953872</v>
      </c>
      <c r="AN250" s="105">
        <v>0.16741830532320942</v>
      </c>
      <c r="AO250" s="84">
        <v>4.4587561877798283</v>
      </c>
      <c r="AP250" s="105">
        <v>0.19666948869791395</v>
      </c>
    </row>
    <row r="251" spans="1:42" s="2" customFormat="1" x14ac:dyDescent="0.25">
      <c r="A251" s="80" t="s">
        <v>390</v>
      </c>
      <c r="B251" s="80" t="s">
        <v>330</v>
      </c>
      <c r="C251" s="80" t="s">
        <v>386</v>
      </c>
      <c r="D251" s="81">
        <v>3580502.9058211697</v>
      </c>
      <c r="E251" s="81">
        <v>3591747.7209447813</v>
      </c>
      <c r="F251" s="105">
        <v>-3.1307363426554173E-3</v>
      </c>
      <c r="G251" s="81">
        <v>4175287.2923791781</v>
      </c>
      <c r="H251" s="105">
        <v>-0.14245352353205043</v>
      </c>
      <c r="I251" s="81">
        <v>3504659.079062847</v>
      </c>
      <c r="J251" s="105">
        <v>2.1640857226718772E-2</v>
      </c>
      <c r="K251" s="83">
        <v>1200356.7323432602</v>
      </c>
      <c r="L251" s="83">
        <v>1328016.7668053191</v>
      </c>
      <c r="M251" s="105">
        <v>-9.6128330344170468E-2</v>
      </c>
      <c r="N251" s="83">
        <v>1591680.5002149597</v>
      </c>
      <c r="O251" s="105">
        <v>-0.24585572784164311</v>
      </c>
      <c r="P251" s="83">
        <v>1366437.4465717017</v>
      </c>
      <c r="Q251" s="105">
        <v>-0.12154285923964295</v>
      </c>
      <c r="R251" s="83">
        <v>735822.00239933108</v>
      </c>
      <c r="S251" s="83">
        <v>797816.35475391976</v>
      </c>
      <c r="T251" s="105">
        <v>-7.7705040746764792E-2</v>
      </c>
      <c r="U251" s="83">
        <v>944943.61388200766</v>
      </c>
      <c r="V251" s="105">
        <v>-0.22130591541178349</v>
      </c>
      <c r="W251" s="83">
        <v>798808.37260542077</v>
      </c>
      <c r="X251" s="105">
        <v>-7.885041314808855E-2</v>
      </c>
      <c r="Y251" s="81">
        <v>3464294.2187528624</v>
      </c>
      <c r="Z251" s="82">
        <v>116208.68706830725</v>
      </c>
      <c r="AA251" s="83">
        <v>697824.19662307494</v>
      </c>
      <c r="AB251" s="83">
        <v>37997.805776256158</v>
      </c>
      <c r="AC251" s="84">
        <v>2.9828656842966503</v>
      </c>
      <c r="AD251" s="84">
        <v>2.7045951607863352</v>
      </c>
      <c r="AE251" s="105">
        <v>0.10288805050934521</v>
      </c>
      <c r="AF251" s="84">
        <v>2.6231943482472122</v>
      </c>
      <c r="AG251" s="105">
        <v>0.13711196667138534</v>
      </c>
      <c r="AH251" s="84">
        <v>2.5648148679295915</v>
      </c>
      <c r="AI251" s="105">
        <v>0.16299453874599695</v>
      </c>
      <c r="AJ251" s="84">
        <v>4.8659905441071993</v>
      </c>
      <c r="AK251" s="84">
        <v>4.5019730412177728</v>
      </c>
      <c r="AL251" s="105">
        <v>8.0857326233779656E-2</v>
      </c>
      <c r="AM251" s="84">
        <v>4.418557076888753</v>
      </c>
      <c r="AN251" s="105">
        <v>0.10126234864289646</v>
      </c>
      <c r="AO251" s="84">
        <v>4.3873589702520652</v>
      </c>
      <c r="AP251" s="105">
        <v>0.10909332404766403</v>
      </c>
    </row>
    <row r="252" spans="1:42" s="2" customFormat="1" x14ac:dyDescent="0.25">
      <c r="A252" s="80" t="s">
        <v>390</v>
      </c>
      <c r="B252" s="80" t="s">
        <v>331</v>
      </c>
      <c r="C252" s="80" t="s">
        <v>386</v>
      </c>
      <c r="D252" s="81">
        <v>2743937.5701167025</v>
      </c>
      <c r="E252" s="81">
        <v>2725030.2526178779</v>
      </c>
      <c r="F252" s="105">
        <v>6.938388108044197E-3</v>
      </c>
      <c r="G252" s="81">
        <v>3099256.670634306</v>
      </c>
      <c r="H252" s="105">
        <v>-0.1146465550544036</v>
      </c>
      <c r="I252" s="81">
        <v>2443992.3859226289</v>
      </c>
      <c r="J252" s="105">
        <v>0.12272754445625721</v>
      </c>
      <c r="K252" s="83">
        <v>1001494.5303001504</v>
      </c>
      <c r="L252" s="83">
        <v>1094686.8310358687</v>
      </c>
      <c r="M252" s="105">
        <v>-8.5131471479869089E-2</v>
      </c>
      <c r="N252" s="83">
        <v>1277648.1238651101</v>
      </c>
      <c r="O252" s="105">
        <v>-0.21614213523011841</v>
      </c>
      <c r="P252" s="83">
        <v>1048688.8500823837</v>
      </c>
      <c r="Q252" s="105">
        <v>-4.5003167315572967E-2</v>
      </c>
      <c r="R252" s="83">
        <v>598547.9034594507</v>
      </c>
      <c r="S252" s="83">
        <v>657871.49299532257</v>
      </c>
      <c r="T252" s="105">
        <v>-9.0175042037113559E-2</v>
      </c>
      <c r="U252" s="83">
        <v>763366.4256767343</v>
      </c>
      <c r="V252" s="105">
        <v>-0.21591010119572634</v>
      </c>
      <c r="W252" s="83">
        <v>610566.18053562182</v>
      </c>
      <c r="X252" s="105">
        <v>-1.9683823734927546E-2</v>
      </c>
      <c r="Y252" s="81">
        <v>2671342.4173538699</v>
      </c>
      <c r="Z252" s="82">
        <v>72595.152762832644</v>
      </c>
      <c r="AA252" s="83">
        <v>567849.22383106267</v>
      </c>
      <c r="AB252" s="83">
        <v>30698.679628388021</v>
      </c>
      <c r="AC252" s="84">
        <v>2.7398427920463404</v>
      </c>
      <c r="AD252" s="84">
        <v>2.48932404716997</v>
      </c>
      <c r="AE252" s="105">
        <v>0.10063725739570822</v>
      </c>
      <c r="AF252" s="84">
        <v>2.425751357313084</v>
      </c>
      <c r="AG252" s="105">
        <v>0.12948212263649478</v>
      </c>
      <c r="AH252" s="84">
        <v>2.3305219519885538</v>
      </c>
      <c r="AI252" s="105">
        <v>0.17563483566783281</v>
      </c>
      <c r="AJ252" s="84">
        <v>4.5843240854365366</v>
      </c>
      <c r="AK252" s="84">
        <v>4.1421923303146571</v>
      </c>
      <c r="AL252" s="105">
        <v>0.10673858668660455</v>
      </c>
      <c r="AM252" s="84">
        <v>4.0599855670712452</v>
      </c>
      <c r="AN252" s="105">
        <v>0.12914787742546921</v>
      </c>
      <c r="AO252" s="84">
        <v>4.0028296093613083</v>
      </c>
      <c r="AP252" s="105">
        <v>0.14527085407665194</v>
      </c>
    </row>
    <row r="253" spans="1:42" s="2" customFormat="1" x14ac:dyDescent="0.25">
      <c r="A253" s="80" t="s">
        <v>390</v>
      </c>
      <c r="B253" s="80" t="s">
        <v>332</v>
      </c>
      <c r="C253" s="80" t="s">
        <v>386</v>
      </c>
      <c r="D253" s="81">
        <v>4098390.4200675394</v>
      </c>
      <c r="E253" s="81">
        <v>4242634.3983675633</v>
      </c>
      <c r="F253" s="105">
        <v>-3.3998682129085765E-2</v>
      </c>
      <c r="G253" s="81">
        <v>5001419.0654075369</v>
      </c>
      <c r="H253" s="105">
        <v>-0.18055448534313429</v>
      </c>
      <c r="I253" s="81">
        <v>4025830.8595132958</v>
      </c>
      <c r="J253" s="105">
        <v>1.8023499517566849E-2</v>
      </c>
      <c r="K253" s="83">
        <v>1391915.1228199177</v>
      </c>
      <c r="L253" s="83">
        <v>1554902.5219537136</v>
      </c>
      <c r="M253" s="105">
        <v>-0.10482161861118114</v>
      </c>
      <c r="N253" s="83">
        <v>1848769.6301437602</v>
      </c>
      <c r="O253" s="105">
        <v>-0.24711272831127018</v>
      </c>
      <c r="P253" s="83">
        <v>1578974.98070159</v>
      </c>
      <c r="Q253" s="105">
        <v>-0.11846917156252561</v>
      </c>
      <c r="R253" s="83">
        <v>868360.42805037892</v>
      </c>
      <c r="S253" s="83">
        <v>1013122.7292725629</v>
      </c>
      <c r="T253" s="105">
        <v>-0.14288723077620166</v>
      </c>
      <c r="U253" s="83">
        <v>1205427.261098362</v>
      </c>
      <c r="V253" s="105">
        <v>-0.27962436550576625</v>
      </c>
      <c r="W253" s="83">
        <v>974368.17805610527</v>
      </c>
      <c r="X253" s="105">
        <v>-0.10879639995757569</v>
      </c>
      <c r="Y253" s="81">
        <v>4002445.5665474115</v>
      </c>
      <c r="Z253" s="82">
        <v>95944.853520128177</v>
      </c>
      <c r="AA253" s="83">
        <v>829611.63815411518</v>
      </c>
      <c r="AB253" s="83">
        <v>38748.789896263756</v>
      </c>
      <c r="AC253" s="84">
        <v>2.9444255277322524</v>
      </c>
      <c r="AD253" s="84">
        <v>2.7285532941555406</v>
      </c>
      <c r="AE253" s="105">
        <v>7.9116004088724268E-2</v>
      </c>
      <c r="AF253" s="84">
        <v>2.7052689441997306</v>
      </c>
      <c r="AG253" s="105">
        <v>8.8403995486396561E-2</v>
      </c>
      <c r="AH253" s="84">
        <v>2.5496482900093125</v>
      </c>
      <c r="AI253" s="105">
        <v>0.1548359588535633</v>
      </c>
      <c r="AJ253" s="84">
        <v>4.7196881475462247</v>
      </c>
      <c r="AK253" s="84">
        <v>4.1876805995793198</v>
      </c>
      <c r="AL253" s="105">
        <v>0.12704109955767603</v>
      </c>
      <c r="AM253" s="84">
        <v>4.1490840856298048</v>
      </c>
      <c r="AN253" s="105">
        <v>0.13752530682438696</v>
      </c>
      <c r="AO253" s="84">
        <v>4.1317347489169371</v>
      </c>
      <c r="AP253" s="105">
        <v>0.14230182583318288</v>
      </c>
    </row>
    <row r="254" spans="1:42" s="2" customFormat="1" x14ac:dyDescent="0.25">
      <c r="A254" s="80" t="s">
        <v>390</v>
      </c>
      <c r="B254" s="80" t="s">
        <v>333</v>
      </c>
      <c r="C254" s="80" t="s">
        <v>386</v>
      </c>
      <c r="D254" s="81">
        <v>1529708.0761984277</v>
      </c>
      <c r="E254" s="81">
        <v>1563565.3925100362</v>
      </c>
      <c r="F254" s="105">
        <v>-2.1653917689529067E-2</v>
      </c>
      <c r="G254" s="81">
        <v>1774464.2442629184</v>
      </c>
      <c r="H254" s="105">
        <v>-0.13793243163722249</v>
      </c>
      <c r="I254" s="81">
        <v>1501879.8741136468</v>
      </c>
      <c r="J254" s="105">
        <v>1.8528913373450768E-2</v>
      </c>
      <c r="K254" s="83">
        <v>528473.25764431851</v>
      </c>
      <c r="L254" s="83">
        <v>586193.68495489412</v>
      </c>
      <c r="M254" s="105">
        <v>-9.8466477534668473E-2</v>
      </c>
      <c r="N254" s="83">
        <v>675392.79037000064</v>
      </c>
      <c r="O254" s="105">
        <v>-0.21753198260407128</v>
      </c>
      <c r="P254" s="83">
        <v>589939.55872406159</v>
      </c>
      <c r="Q254" s="105">
        <v>-0.10419084492771459</v>
      </c>
      <c r="R254" s="83">
        <v>322060.50335718394</v>
      </c>
      <c r="S254" s="83">
        <v>353563.36509095063</v>
      </c>
      <c r="T254" s="105">
        <v>-8.9101034904062765E-2</v>
      </c>
      <c r="U254" s="83">
        <v>403770.32157551148</v>
      </c>
      <c r="V254" s="105">
        <v>-0.20236707319026295</v>
      </c>
      <c r="W254" s="83">
        <v>345670.01520855405</v>
      </c>
      <c r="X254" s="105">
        <v>-6.8300722691048893E-2</v>
      </c>
      <c r="Y254" s="81">
        <v>1477050.6550831075</v>
      </c>
      <c r="Z254" s="82">
        <v>52657.421115320205</v>
      </c>
      <c r="AA254" s="83">
        <v>304722.97944397834</v>
      </c>
      <c r="AB254" s="83">
        <v>17337.523913205627</v>
      </c>
      <c r="AC254" s="84">
        <v>2.8945799131201757</v>
      </c>
      <c r="AD254" s="84">
        <v>2.6673187252611701</v>
      </c>
      <c r="AE254" s="105">
        <v>8.520211165868577E-2</v>
      </c>
      <c r="AF254" s="84">
        <v>2.627307056817727</v>
      </c>
      <c r="AG254" s="105">
        <v>0.10172882366714212</v>
      </c>
      <c r="AH254" s="84">
        <v>2.5458199096903353</v>
      </c>
      <c r="AI254" s="105">
        <v>0.13699319504193144</v>
      </c>
      <c r="AJ254" s="84">
        <v>4.7497537271805479</v>
      </c>
      <c r="AK254" s="84">
        <v>4.4223060047746312</v>
      </c>
      <c r="AL254" s="105">
        <v>7.4044564544466437E-2</v>
      </c>
      <c r="AM254" s="84">
        <v>4.3947366843084463</v>
      </c>
      <c r="AN254" s="105">
        <v>8.0782324033133027E-2</v>
      </c>
      <c r="AO254" s="84">
        <v>4.3448370064945134</v>
      </c>
      <c r="AP254" s="105">
        <v>9.3194916191511629E-2</v>
      </c>
    </row>
    <row r="255" spans="1:42" s="2" customFormat="1" x14ac:dyDescent="0.25">
      <c r="A255" s="80" t="s">
        <v>390</v>
      </c>
      <c r="B255" s="80" t="s">
        <v>334</v>
      </c>
      <c r="C255" s="80" t="s">
        <v>386</v>
      </c>
      <c r="D255" s="81">
        <v>1737349.7875574862</v>
      </c>
      <c r="E255" s="81">
        <v>1829394.3411942625</v>
      </c>
      <c r="F255" s="105">
        <v>-5.0314222343493142E-2</v>
      </c>
      <c r="G255" s="81">
        <v>1994303.574017378</v>
      </c>
      <c r="H255" s="105">
        <v>-0.12884386800865893</v>
      </c>
      <c r="I255" s="81">
        <v>1679900.1417514239</v>
      </c>
      <c r="J255" s="105">
        <v>3.4198250466344171E-2</v>
      </c>
      <c r="K255" s="83">
        <v>638166.37678309297</v>
      </c>
      <c r="L255" s="83">
        <v>707017.48475473467</v>
      </c>
      <c r="M255" s="105">
        <v>-9.73824685474734E-2</v>
      </c>
      <c r="N255" s="83">
        <v>783839.50816201104</v>
      </c>
      <c r="O255" s="105">
        <v>-0.18584560979900114</v>
      </c>
      <c r="P255" s="83">
        <v>687951.24346775294</v>
      </c>
      <c r="Q255" s="105">
        <v>-7.2366853257957053E-2</v>
      </c>
      <c r="R255" s="83">
        <v>414971.49410554522</v>
      </c>
      <c r="S255" s="83">
        <v>453463.49445238349</v>
      </c>
      <c r="T255" s="105">
        <v>-8.4884452260754514E-2</v>
      </c>
      <c r="U255" s="83">
        <v>496005.23886571883</v>
      </c>
      <c r="V255" s="105">
        <v>-0.16337275982302979</v>
      </c>
      <c r="W255" s="83">
        <v>429293.26843007829</v>
      </c>
      <c r="X255" s="105">
        <v>-3.3361283247947647E-2</v>
      </c>
      <c r="Y255" s="81">
        <v>1721171.6926033194</v>
      </c>
      <c r="Z255" s="82">
        <v>16178.094954166789</v>
      </c>
      <c r="AA255" s="83">
        <v>407937.79253323458</v>
      </c>
      <c r="AB255" s="83">
        <v>7033.7015723106397</v>
      </c>
      <c r="AC255" s="84">
        <v>2.7224088431534459</v>
      </c>
      <c r="AD255" s="84">
        <v>2.5874810462839997</v>
      </c>
      <c r="AE255" s="105">
        <v>5.2146390429882464E-2</v>
      </c>
      <c r="AF255" s="84">
        <v>2.5442753947089605</v>
      </c>
      <c r="AG255" s="105">
        <v>7.0013430470195662E-2</v>
      </c>
      <c r="AH255" s="84">
        <v>2.4418883717450068</v>
      </c>
      <c r="AI255" s="105">
        <v>0.1148784992198375</v>
      </c>
      <c r="AJ255" s="84">
        <v>4.186672608204753</v>
      </c>
      <c r="AK255" s="84">
        <v>4.0342703736350281</v>
      </c>
      <c r="AL255" s="105">
        <v>3.7776901510050455E-2</v>
      </c>
      <c r="AM255" s="84">
        <v>4.0207308668312001</v>
      </c>
      <c r="AN255" s="105">
        <v>4.1271536660779817E-2</v>
      </c>
      <c r="AO255" s="84">
        <v>3.9131760623566358</v>
      </c>
      <c r="AP255" s="105">
        <v>6.9891193621226699E-2</v>
      </c>
    </row>
    <row r="256" spans="1:42" s="2" customFormat="1" x14ac:dyDescent="0.25">
      <c r="A256" s="80" t="s">
        <v>390</v>
      </c>
      <c r="B256" s="80" t="s">
        <v>335</v>
      </c>
      <c r="C256" s="80" t="s">
        <v>386</v>
      </c>
      <c r="D256" s="81">
        <v>2941604.5438073729</v>
      </c>
      <c r="E256" s="81">
        <v>3144973.5970341954</v>
      </c>
      <c r="F256" s="105">
        <v>-6.4664788734190209E-2</v>
      </c>
      <c r="G256" s="81">
        <v>3503380.5222632233</v>
      </c>
      <c r="H256" s="105">
        <v>-0.1603525437462148</v>
      </c>
      <c r="I256" s="81">
        <v>2809361.0156557001</v>
      </c>
      <c r="J256" s="105">
        <v>4.7072457905808655E-2</v>
      </c>
      <c r="K256" s="83">
        <v>1097489.4321417762</v>
      </c>
      <c r="L256" s="83">
        <v>1249319.6452401853</v>
      </c>
      <c r="M256" s="105">
        <v>-0.12153031746268532</v>
      </c>
      <c r="N256" s="83">
        <v>1405033.2839141979</v>
      </c>
      <c r="O256" s="105">
        <v>-0.21888723583519229</v>
      </c>
      <c r="P256" s="83">
        <v>1143762.3323467569</v>
      </c>
      <c r="Q256" s="105">
        <v>-4.045674428710954E-2</v>
      </c>
      <c r="R256" s="83">
        <v>772136.18224002887</v>
      </c>
      <c r="S256" s="83">
        <v>868909.35698707483</v>
      </c>
      <c r="T256" s="105">
        <v>-0.11137315298641154</v>
      </c>
      <c r="U256" s="83">
        <v>987974.75618696457</v>
      </c>
      <c r="V256" s="105">
        <v>-0.21846567697736841</v>
      </c>
      <c r="W256" s="83">
        <v>801405.41339913278</v>
      </c>
      <c r="X256" s="105">
        <v>-3.6522377650232619E-2</v>
      </c>
      <c r="Y256" s="81">
        <v>2683065.8701915992</v>
      </c>
      <c r="Z256" s="82">
        <v>258538.67361577382</v>
      </c>
      <c r="AA256" s="83">
        <v>649558.90088330163</v>
      </c>
      <c r="AB256" s="83">
        <v>122577.28135672725</v>
      </c>
      <c r="AC256" s="84">
        <v>2.6803032973782384</v>
      </c>
      <c r="AD256" s="84">
        <v>2.5173490299430656</v>
      </c>
      <c r="AE256" s="105">
        <v>6.4732488620721063E-2</v>
      </c>
      <c r="AF256" s="84">
        <v>2.493450199630407</v>
      </c>
      <c r="AG256" s="105">
        <v>7.4937569547419758E-2</v>
      </c>
      <c r="AH256" s="84">
        <v>2.4562454420854105</v>
      </c>
      <c r="AI256" s="105">
        <v>9.1219652341663959E-2</v>
      </c>
      <c r="AJ256" s="84">
        <v>3.8096965424849571</v>
      </c>
      <c r="AK256" s="84">
        <v>3.6194495682948173</v>
      </c>
      <c r="AL256" s="105">
        <v>5.2562405028831027E-2</v>
      </c>
      <c r="AM256" s="84">
        <v>3.5460223050478858</v>
      </c>
      <c r="AN256" s="105">
        <v>7.4357749262242895E-2</v>
      </c>
      <c r="AO256" s="84">
        <v>3.5055428484565563</v>
      </c>
      <c r="AP256" s="105">
        <v>8.676365036083232E-2</v>
      </c>
    </row>
    <row r="257" spans="1:42" s="2" customFormat="1" x14ac:dyDescent="0.25">
      <c r="A257" s="80" t="s">
        <v>390</v>
      </c>
      <c r="B257" s="80" t="s">
        <v>336</v>
      </c>
      <c r="C257" s="80" t="s">
        <v>386</v>
      </c>
      <c r="D257" s="81">
        <v>3636437.9028232144</v>
      </c>
      <c r="E257" s="81">
        <v>3621153.1393563868</v>
      </c>
      <c r="F257" s="105">
        <v>4.2209657748813797E-3</v>
      </c>
      <c r="G257" s="81">
        <v>4056459.0534180091</v>
      </c>
      <c r="H257" s="105">
        <v>-0.10354379153436322</v>
      </c>
      <c r="I257" s="81">
        <v>3213186.7421946214</v>
      </c>
      <c r="J257" s="105">
        <v>0.1317231753357449</v>
      </c>
      <c r="K257" s="83">
        <v>1152342.0567640851</v>
      </c>
      <c r="L257" s="83">
        <v>1267839.5489766253</v>
      </c>
      <c r="M257" s="105">
        <v>-9.1097877728903071E-2</v>
      </c>
      <c r="N257" s="83">
        <v>1450493.9247058858</v>
      </c>
      <c r="O257" s="105">
        <v>-0.20555195913850965</v>
      </c>
      <c r="P257" s="83">
        <v>1228552.7687500576</v>
      </c>
      <c r="Q257" s="105">
        <v>-6.2032917042309912E-2</v>
      </c>
      <c r="R257" s="83">
        <v>686686.51208634546</v>
      </c>
      <c r="S257" s="83">
        <v>765403.67765289696</v>
      </c>
      <c r="T257" s="105">
        <v>-0.10284398659794389</v>
      </c>
      <c r="U257" s="83">
        <v>868709.36362539977</v>
      </c>
      <c r="V257" s="105">
        <v>-0.20953250783370769</v>
      </c>
      <c r="W257" s="83">
        <v>717573.60291294614</v>
      </c>
      <c r="X257" s="105">
        <v>-4.3043794673071054E-2</v>
      </c>
      <c r="Y257" s="81">
        <v>3603929.3765218654</v>
      </c>
      <c r="Z257" s="82">
        <v>32508.526301349251</v>
      </c>
      <c r="AA257" s="83">
        <v>672185.58116190205</v>
      </c>
      <c r="AB257" s="83">
        <v>14500.930924443417</v>
      </c>
      <c r="AC257" s="84">
        <v>3.1556931220880449</v>
      </c>
      <c r="AD257" s="84">
        <v>2.8561604205195437</v>
      </c>
      <c r="AE257" s="105">
        <v>0.10487250625579896</v>
      </c>
      <c r="AF257" s="84">
        <v>2.7966053385852896</v>
      </c>
      <c r="AG257" s="105">
        <v>0.12840130802453734</v>
      </c>
      <c r="AH257" s="84">
        <v>2.6154242812571669</v>
      </c>
      <c r="AI257" s="105">
        <v>0.2065702473983245</v>
      </c>
      <c r="AJ257" s="84">
        <v>5.2956303041029598</v>
      </c>
      <c r="AK257" s="84">
        <v>4.7310370267106867</v>
      </c>
      <c r="AL257" s="105">
        <v>0.11933816501639466</v>
      </c>
      <c r="AM257" s="84">
        <v>4.6695238053946131</v>
      </c>
      <c r="AN257" s="105">
        <v>0.1340835864215999</v>
      </c>
      <c r="AO257" s="84">
        <v>4.4778496995303145</v>
      </c>
      <c r="AP257" s="105">
        <v>0.18262797088933622</v>
      </c>
    </row>
    <row r="258" spans="1:42" s="2" customFormat="1" x14ac:dyDescent="0.25">
      <c r="A258" s="80" t="s">
        <v>390</v>
      </c>
      <c r="B258" s="80" t="s">
        <v>337</v>
      </c>
      <c r="C258" s="80" t="s">
        <v>386</v>
      </c>
      <c r="D258" s="81">
        <v>127718.10645826577</v>
      </c>
      <c r="E258" s="81">
        <v>135407.43809642078</v>
      </c>
      <c r="F258" s="105">
        <v>-5.6786626689440796E-2</v>
      </c>
      <c r="G258" s="81">
        <v>155570.33001975893</v>
      </c>
      <c r="H258" s="105">
        <v>-0.17903300428787197</v>
      </c>
      <c r="I258" s="81">
        <v>132282.81744737265</v>
      </c>
      <c r="J258" s="105">
        <v>-3.4507210212111679E-2</v>
      </c>
      <c r="K258" s="83">
        <v>43976.782607280053</v>
      </c>
      <c r="L258" s="83">
        <v>49625.635393275035</v>
      </c>
      <c r="M258" s="105">
        <v>-0.11382932916080064</v>
      </c>
      <c r="N258" s="83">
        <v>56664.411711580797</v>
      </c>
      <c r="O258" s="105">
        <v>-0.22390824718837959</v>
      </c>
      <c r="P258" s="83">
        <v>49153.536927808214</v>
      </c>
      <c r="Q258" s="105">
        <v>-0.10531804309690387</v>
      </c>
      <c r="R258" s="83">
        <v>27091.860483409364</v>
      </c>
      <c r="S258" s="83">
        <v>30787.205398679202</v>
      </c>
      <c r="T258" s="105">
        <v>-0.12002859198868278</v>
      </c>
      <c r="U258" s="83">
        <v>35078.705573662563</v>
      </c>
      <c r="V258" s="105">
        <v>-0.2276835749677662</v>
      </c>
      <c r="W258" s="83">
        <v>29515.350046312276</v>
      </c>
      <c r="X258" s="105">
        <v>-8.2109463689240894E-2</v>
      </c>
      <c r="Y258" s="81">
        <v>126377.73255101165</v>
      </c>
      <c r="Z258" s="82">
        <v>1340.3739072541143</v>
      </c>
      <c r="AA258" s="83">
        <v>26612.254449297554</v>
      </c>
      <c r="AB258" s="83">
        <v>479.6060341118083</v>
      </c>
      <c r="AC258" s="84">
        <v>2.9042166999530092</v>
      </c>
      <c r="AD258" s="84">
        <v>2.7285784257136259</v>
      </c>
      <c r="AE258" s="105">
        <v>6.4369883080581558E-2</v>
      </c>
      <c r="AF258" s="84">
        <v>2.7454680163557441</v>
      </c>
      <c r="AG258" s="105">
        <v>5.7822084486703874E-2</v>
      </c>
      <c r="AH258" s="84">
        <v>2.6912166593760363</v>
      </c>
      <c r="AI258" s="105">
        <v>7.914637412595292E-2</v>
      </c>
      <c r="AJ258" s="84">
        <v>4.7142611906066163</v>
      </c>
      <c r="AK258" s="84">
        <v>4.3981724337419035</v>
      </c>
      <c r="AL258" s="105">
        <v>7.1868204720611409E-2</v>
      </c>
      <c r="AM258" s="84">
        <v>4.4348936905061471</v>
      </c>
      <c r="AN258" s="105">
        <v>6.2993054534433587E-2</v>
      </c>
      <c r="AO258" s="84">
        <v>4.4818312247630079</v>
      </c>
      <c r="AP258" s="105">
        <v>5.1860490542211111E-2</v>
      </c>
    </row>
    <row r="259" spans="1:42" s="2" customFormat="1" x14ac:dyDescent="0.25">
      <c r="A259" s="80" t="s">
        <v>390</v>
      </c>
      <c r="B259" s="80" t="s">
        <v>338</v>
      </c>
      <c r="C259" s="80" t="s">
        <v>386</v>
      </c>
      <c r="D259" s="81">
        <v>374375.67746774317</v>
      </c>
      <c r="E259" s="81">
        <v>386229.1609961951</v>
      </c>
      <c r="F259" s="105">
        <v>-3.069028630018102E-2</v>
      </c>
      <c r="G259" s="81">
        <v>448976.07255216246</v>
      </c>
      <c r="H259" s="105">
        <v>-0.1661567278192807</v>
      </c>
      <c r="I259" s="81">
        <v>358212.77157721994</v>
      </c>
      <c r="J259" s="105">
        <v>4.5120964892897415E-2</v>
      </c>
      <c r="K259" s="83">
        <v>135270.07714669307</v>
      </c>
      <c r="L259" s="83">
        <v>151184.57857808491</v>
      </c>
      <c r="M259" s="105">
        <v>-0.10526537548386392</v>
      </c>
      <c r="N259" s="83">
        <v>175420.97482493875</v>
      </c>
      <c r="O259" s="105">
        <v>-0.22888310658582439</v>
      </c>
      <c r="P259" s="83">
        <v>143816.23623641077</v>
      </c>
      <c r="Q259" s="105">
        <v>-5.9424160396390729E-2</v>
      </c>
      <c r="R259" s="83">
        <v>91334.1841587901</v>
      </c>
      <c r="S259" s="83">
        <v>100538.64991575821</v>
      </c>
      <c r="T259" s="105">
        <v>-9.1551515409054901E-2</v>
      </c>
      <c r="U259" s="83">
        <v>117722.10897877142</v>
      </c>
      <c r="V259" s="105">
        <v>-0.22415436699948857</v>
      </c>
      <c r="W259" s="83">
        <v>95379.722093680553</v>
      </c>
      <c r="X259" s="105">
        <v>-4.2415073624527719E-2</v>
      </c>
      <c r="Y259" s="80"/>
      <c r="Z259" s="80"/>
      <c r="AA259" s="80"/>
      <c r="AB259" s="80"/>
      <c r="AC259" s="84">
        <v>2.7676163521497292</v>
      </c>
      <c r="AD259" s="84">
        <v>2.5546862294338615</v>
      </c>
      <c r="AE259" s="105">
        <v>8.3348835666231594E-2</v>
      </c>
      <c r="AF259" s="84">
        <v>2.5594206907139689</v>
      </c>
      <c r="AG259" s="105">
        <v>8.134483799053864E-2</v>
      </c>
      <c r="AH259" s="84">
        <v>2.4907672523732005</v>
      </c>
      <c r="AI259" s="105">
        <v>0.11115012834408641</v>
      </c>
      <c r="AJ259" s="84">
        <v>4.0989655835417329</v>
      </c>
      <c r="AK259" s="84">
        <v>3.8415988410409154</v>
      </c>
      <c r="AL259" s="105">
        <v>6.699469495650974E-2</v>
      </c>
      <c r="AM259" s="84">
        <v>3.8138636526901277</v>
      </c>
      <c r="AN259" s="105">
        <v>7.4754096321851232E-2</v>
      </c>
      <c r="AO259" s="84">
        <v>3.7556491433827901</v>
      </c>
      <c r="AP259" s="105">
        <v>9.1413342155202137E-2</v>
      </c>
    </row>
    <row r="260" spans="1:42" s="2" customFormat="1" x14ac:dyDescent="0.25">
      <c r="A260" s="80" t="s">
        <v>390</v>
      </c>
      <c r="B260" s="80" t="s">
        <v>339</v>
      </c>
      <c r="C260" s="80" t="s">
        <v>386</v>
      </c>
      <c r="D260" s="81">
        <v>617613.27820986626</v>
      </c>
      <c r="E260" s="81">
        <v>629806.14972199686</v>
      </c>
      <c r="F260" s="105">
        <v>-1.9359721269016927E-2</v>
      </c>
      <c r="G260" s="81">
        <v>723876.25788678881</v>
      </c>
      <c r="H260" s="105">
        <v>-0.14679716114344729</v>
      </c>
      <c r="I260" s="81">
        <v>575347.18570761441</v>
      </c>
      <c r="J260" s="105">
        <v>7.3461891449541294E-2</v>
      </c>
      <c r="K260" s="83">
        <v>223135.42220135345</v>
      </c>
      <c r="L260" s="83">
        <v>241153.85852551824</v>
      </c>
      <c r="M260" s="105">
        <v>-7.4717594959228625E-2</v>
      </c>
      <c r="N260" s="83">
        <v>288772.08276444988</v>
      </c>
      <c r="O260" s="105">
        <v>-0.22729572725572633</v>
      </c>
      <c r="P260" s="83">
        <v>239645.76506894908</v>
      </c>
      <c r="Q260" s="105">
        <v>-6.8894782525555615E-2</v>
      </c>
      <c r="R260" s="83">
        <v>128853.27641044723</v>
      </c>
      <c r="S260" s="83">
        <v>144130.72033066169</v>
      </c>
      <c r="T260" s="105">
        <v>-0.10599713846683943</v>
      </c>
      <c r="U260" s="83">
        <v>171925.03182357849</v>
      </c>
      <c r="V260" s="105">
        <v>-0.25052637743484324</v>
      </c>
      <c r="W260" s="83">
        <v>136642.37914453563</v>
      </c>
      <c r="X260" s="105">
        <v>-5.700356494707514E-2</v>
      </c>
      <c r="Y260" s="81">
        <v>600172.25352456665</v>
      </c>
      <c r="Z260" s="82">
        <v>17441.02468529965</v>
      </c>
      <c r="AA260" s="83">
        <v>122800.16100818728</v>
      </c>
      <c r="AB260" s="83">
        <v>6053.1154022599476</v>
      </c>
      <c r="AC260" s="84">
        <v>2.7678854039254377</v>
      </c>
      <c r="AD260" s="84">
        <v>2.6116362125524626</v>
      </c>
      <c r="AE260" s="105">
        <v>5.9828084256905813E-2</v>
      </c>
      <c r="AF260" s="84">
        <v>2.5067390550950575</v>
      </c>
      <c r="AG260" s="105">
        <v>0.10417771578560951</v>
      </c>
      <c r="AH260" s="84">
        <v>2.4008235052352367</v>
      </c>
      <c r="AI260" s="105">
        <v>0.15288999707383141</v>
      </c>
      <c r="AJ260" s="84">
        <v>4.793151524083334</v>
      </c>
      <c r="AK260" s="84">
        <v>4.3696871026323105</v>
      </c>
      <c r="AL260" s="105">
        <v>9.6909552447342839E-2</v>
      </c>
      <c r="AM260" s="84">
        <v>4.2104180537805398</v>
      </c>
      <c r="AN260" s="105">
        <v>0.13840275784005748</v>
      </c>
      <c r="AO260" s="84">
        <v>4.2106057382024344</v>
      </c>
      <c r="AP260" s="105">
        <v>0.13835201443714282</v>
      </c>
    </row>
    <row r="261" spans="1:42" s="2" customFormat="1" x14ac:dyDescent="0.25">
      <c r="A261" s="80" t="s">
        <v>390</v>
      </c>
      <c r="B261" s="80" t="s">
        <v>340</v>
      </c>
      <c r="C261" s="80" t="s">
        <v>386</v>
      </c>
      <c r="D261" s="81">
        <v>203446.62230429886</v>
      </c>
      <c r="E261" s="81">
        <v>210641.13238637568</v>
      </c>
      <c r="F261" s="105">
        <v>-3.415529531468741E-2</v>
      </c>
      <c r="G261" s="81">
        <v>233046.09103549959</v>
      </c>
      <c r="H261" s="105">
        <v>-0.12701122168443446</v>
      </c>
      <c r="I261" s="81">
        <v>200177.21801554679</v>
      </c>
      <c r="J261" s="105">
        <v>1.6332549333851486E-2</v>
      </c>
      <c r="K261" s="83">
        <v>76263.441508596821</v>
      </c>
      <c r="L261" s="83">
        <v>84106.039669294099</v>
      </c>
      <c r="M261" s="105">
        <v>-9.3246551514427067E-2</v>
      </c>
      <c r="N261" s="83">
        <v>97814.377566434516</v>
      </c>
      <c r="O261" s="105">
        <v>-0.22032482947816664</v>
      </c>
      <c r="P261" s="83">
        <v>82946.964709899446</v>
      </c>
      <c r="Q261" s="105">
        <v>-8.0575862235317805E-2</v>
      </c>
      <c r="R261" s="83">
        <v>51947.370262437078</v>
      </c>
      <c r="S261" s="83">
        <v>57364.007807093476</v>
      </c>
      <c r="T261" s="105">
        <v>-9.4425716607384455E-2</v>
      </c>
      <c r="U261" s="83">
        <v>66468.230956355794</v>
      </c>
      <c r="V261" s="105">
        <v>-0.21846317383493127</v>
      </c>
      <c r="W261" s="83">
        <v>55101.56151275061</v>
      </c>
      <c r="X261" s="105">
        <v>-5.7243228026916185E-2</v>
      </c>
      <c r="Y261" s="80"/>
      <c r="Z261" s="80"/>
      <c r="AA261" s="80"/>
      <c r="AB261" s="80"/>
      <c r="AC261" s="84">
        <v>2.6676821591032613</v>
      </c>
      <c r="AD261" s="84">
        <v>2.5044709418564826</v>
      </c>
      <c r="AE261" s="105">
        <v>6.5167942066756676E-2</v>
      </c>
      <c r="AF261" s="84">
        <v>2.3825341103583377</v>
      </c>
      <c r="AG261" s="105">
        <v>0.11968267212008007</v>
      </c>
      <c r="AH261" s="84">
        <v>2.4133157700905756</v>
      </c>
      <c r="AI261" s="105">
        <v>0.10540120450260802</v>
      </c>
      <c r="AJ261" s="84">
        <v>3.9163988720986374</v>
      </c>
      <c r="AK261" s="84">
        <v>3.6720086416334454</v>
      </c>
      <c r="AL261" s="105">
        <v>6.6554917026687088E-2</v>
      </c>
      <c r="AM261" s="84">
        <v>3.506127478983482</v>
      </c>
      <c r="AN261" s="105">
        <v>0.11701553796158712</v>
      </c>
      <c r="AO261" s="84">
        <v>3.6328774089138181</v>
      </c>
      <c r="AP261" s="105">
        <v>7.8043223393433586E-2</v>
      </c>
    </row>
    <row r="262" spans="1:42" s="2" customFormat="1" x14ac:dyDescent="0.25">
      <c r="A262" s="80" t="s">
        <v>390</v>
      </c>
      <c r="B262" s="80" t="s">
        <v>341</v>
      </c>
      <c r="C262" s="80" t="s">
        <v>386</v>
      </c>
      <c r="D262" s="81">
        <v>69099.756004362105</v>
      </c>
      <c r="E262" s="81">
        <v>70033.95863313436</v>
      </c>
      <c r="F262" s="105">
        <v>-1.3339280643351584E-2</v>
      </c>
      <c r="G262" s="81">
        <v>81845.702910606866</v>
      </c>
      <c r="H262" s="105">
        <v>-0.1557314123157581</v>
      </c>
      <c r="I262" s="81">
        <v>63897.387053818704</v>
      </c>
      <c r="J262" s="105">
        <v>8.1417553837711931E-2</v>
      </c>
      <c r="K262" s="83">
        <v>22349.240635050999</v>
      </c>
      <c r="L262" s="83">
        <v>24374.202104152104</v>
      </c>
      <c r="M262" s="105">
        <v>-8.3078061815043208E-2</v>
      </c>
      <c r="N262" s="83">
        <v>27632.374463029009</v>
      </c>
      <c r="O262" s="105">
        <v>-0.19119362453077016</v>
      </c>
      <c r="P262" s="83">
        <v>23780.930077941157</v>
      </c>
      <c r="Q262" s="105">
        <v>-6.0203256903655418E-2</v>
      </c>
      <c r="R262" s="83">
        <v>12803.401021874779</v>
      </c>
      <c r="S262" s="83">
        <v>14226.919177716176</v>
      </c>
      <c r="T262" s="105">
        <v>-0.10005807568451457</v>
      </c>
      <c r="U262" s="83">
        <v>16443.997233458002</v>
      </c>
      <c r="V262" s="105">
        <v>-0.22139362831902173</v>
      </c>
      <c r="W262" s="83">
        <v>13615.809220205227</v>
      </c>
      <c r="X262" s="105">
        <v>-5.9666538006780512E-2</v>
      </c>
      <c r="Y262" s="80"/>
      <c r="Z262" s="80"/>
      <c r="AA262" s="80"/>
      <c r="AB262" s="80"/>
      <c r="AC262" s="84">
        <v>3.0918167257992129</v>
      </c>
      <c r="AD262" s="84">
        <v>2.8732821010458509</v>
      </c>
      <c r="AE262" s="105">
        <v>7.6057490029891997E-2</v>
      </c>
      <c r="AF262" s="84">
        <v>2.9619496876793225</v>
      </c>
      <c r="AG262" s="105">
        <v>4.3845119537341194E-2</v>
      </c>
      <c r="AH262" s="84">
        <v>2.6869170736551209</v>
      </c>
      <c r="AI262" s="105">
        <v>0.15069302142372812</v>
      </c>
      <c r="AJ262" s="84">
        <v>5.3969844329880994</v>
      </c>
      <c r="AK262" s="84">
        <v>4.9226369924719569</v>
      </c>
      <c r="AL262" s="105">
        <v>9.6360434710409892E-2</v>
      </c>
      <c r="AM262" s="84">
        <v>4.977238912694439</v>
      </c>
      <c r="AN262" s="105">
        <v>8.4333006242296352E-2</v>
      </c>
      <c r="AO262" s="84">
        <v>4.692882077034243</v>
      </c>
      <c r="AP262" s="105">
        <v>0.15003623453475468</v>
      </c>
    </row>
    <row r="263" spans="1:42" s="2" customFormat="1" x14ac:dyDescent="0.25">
      <c r="A263" s="80" t="s">
        <v>390</v>
      </c>
      <c r="B263" s="80" t="s">
        <v>342</v>
      </c>
      <c r="C263" s="80" t="s">
        <v>386</v>
      </c>
      <c r="D263" s="81">
        <v>361333.20625860454</v>
      </c>
      <c r="E263" s="81">
        <v>387521.09557836532</v>
      </c>
      <c r="F263" s="105">
        <v>-6.7577970899044937E-2</v>
      </c>
      <c r="G263" s="81">
        <v>474568.65266721247</v>
      </c>
      <c r="H263" s="105">
        <v>-0.23860709250851722</v>
      </c>
      <c r="I263" s="81">
        <v>362127.05479324341</v>
      </c>
      <c r="J263" s="105">
        <v>-2.1921823407867859E-3</v>
      </c>
      <c r="K263" s="83">
        <v>128749.57345946708</v>
      </c>
      <c r="L263" s="83">
        <v>140709.74713509082</v>
      </c>
      <c r="M263" s="105">
        <v>-8.4998899643683998E-2</v>
      </c>
      <c r="N263" s="83">
        <v>176363.02407606121</v>
      </c>
      <c r="O263" s="105">
        <v>-0.26997411087745676</v>
      </c>
      <c r="P263" s="83">
        <v>147533.27249529187</v>
      </c>
      <c r="Q263" s="105">
        <v>-0.12731839210320653</v>
      </c>
      <c r="R263" s="83">
        <v>78131.132935147762</v>
      </c>
      <c r="S263" s="83">
        <v>90751.125749614352</v>
      </c>
      <c r="T263" s="105">
        <v>-0.13906155664983824</v>
      </c>
      <c r="U263" s="83">
        <v>113671.11762742877</v>
      </c>
      <c r="V263" s="105">
        <v>-0.31265624403173137</v>
      </c>
      <c r="W263" s="83">
        <v>85954.781195818083</v>
      </c>
      <c r="X263" s="105">
        <v>-9.1020512783888757E-2</v>
      </c>
      <c r="Y263" s="80"/>
      <c r="Z263" s="80"/>
      <c r="AA263" s="80"/>
      <c r="AB263" s="80"/>
      <c r="AC263" s="84">
        <v>2.8064808026129842</v>
      </c>
      <c r="AD263" s="84">
        <v>2.7540458530304872</v>
      </c>
      <c r="AE263" s="105">
        <v>1.9039243491461393E-2</v>
      </c>
      <c r="AF263" s="84">
        <v>2.690862527184509</v>
      </c>
      <c r="AG263" s="105">
        <v>4.2966994508429356E-2</v>
      </c>
      <c r="AH263" s="84">
        <v>2.4545449895365112</v>
      </c>
      <c r="AI263" s="105">
        <v>0.14338128434261396</v>
      </c>
      <c r="AJ263" s="84">
        <v>4.6247019937433498</v>
      </c>
      <c r="AK263" s="84">
        <v>4.2701519389142355</v>
      </c>
      <c r="AL263" s="105">
        <v>8.3029845284443238E-2</v>
      </c>
      <c r="AM263" s="84">
        <v>4.1749273040727042</v>
      </c>
      <c r="AN263" s="105">
        <v>0.10773234044863096</v>
      </c>
      <c r="AO263" s="84">
        <v>4.2129948998213704</v>
      </c>
      <c r="AP263" s="105">
        <v>9.7723140832531169E-2</v>
      </c>
    </row>
    <row r="264" spans="1:42" s="2" customFormat="1" x14ac:dyDescent="0.25">
      <c r="A264" s="80" t="s">
        <v>390</v>
      </c>
      <c r="B264" s="80" t="s">
        <v>343</v>
      </c>
      <c r="C264" s="80" t="s">
        <v>386</v>
      </c>
      <c r="D264" s="81">
        <v>254414.29365202307</v>
      </c>
      <c r="E264" s="81">
        <v>249770.17609339475</v>
      </c>
      <c r="F264" s="105">
        <v>1.8593563215857204E-2</v>
      </c>
      <c r="G264" s="81">
        <v>289172.00435840013</v>
      </c>
      <c r="H264" s="105">
        <v>-0.12019735722168425</v>
      </c>
      <c r="I264" s="81">
        <v>250037.99670818687</v>
      </c>
      <c r="J264" s="105">
        <v>1.7502527621606537E-2</v>
      </c>
      <c r="K264" s="83">
        <v>77398.380554441042</v>
      </c>
      <c r="L264" s="83">
        <v>85799.118647404408</v>
      </c>
      <c r="M264" s="105">
        <v>-9.7911706150346389E-2</v>
      </c>
      <c r="N264" s="83">
        <v>100268.96067070652</v>
      </c>
      <c r="O264" s="105">
        <v>-0.2280923225221691</v>
      </c>
      <c r="P264" s="83">
        <v>92121.162595098518</v>
      </c>
      <c r="Q264" s="105">
        <v>-0.15981975938980203</v>
      </c>
      <c r="R264" s="83">
        <v>53936.297789117081</v>
      </c>
      <c r="S264" s="83">
        <v>59579.173204278712</v>
      </c>
      <c r="T264" s="105">
        <v>-9.4712214213076462E-2</v>
      </c>
      <c r="U264" s="83">
        <v>69914.276550489507</v>
      </c>
      <c r="V264" s="105">
        <v>-0.22853671023590896</v>
      </c>
      <c r="W264" s="83">
        <v>61822.844928517115</v>
      </c>
      <c r="X264" s="105">
        <v>-0.1275668751335996</v>
      </c>
      <c r="Y264" s="80"/>
      <c r="Z264" s="80"/>
      <c r="AA264" s="80"/>
      <c r="AB264" s="80"/>
      <c r="AC264" s="84">
        <v>3.287075153634142</v>
      </c>
      <c r="AD264" s="84">
        <v>2.9111042168141292</v>
      </c>
      <c r="AE264" s="105">
        <v>0.12915062767195262</v>
      </c>
      <c r="AF264" s="84">
        <v>2.8839633165049992</v>
      </c>
      <c r="AG264" s="105">
        <v>0.1397770335087562</v>
      </c>
      <c r="AH264" s="84">
        <v>2.7142297129616404</v>
      </c>
      <c r="AI264" s="105">
        <v>0.21105267470063893</v>
      </c>
      <c r="AJ264" s="84">
        <v>4.7169402439660431</v>
      </c>
      <c r="AK264" s="84">
        <v>4.1922397149925095</v>
      </c>
      <c r="AL264" s="105">
        <v>0.12515995378247857</v>
      </c>
      <c r="AM264" s="84">
        <v>4.1360937797814552</v>
      </c>
      <c r="AN264" s="105">
        <v>0.1404335818070544</v>
      </c>
      <c r="AO264" s="84">
        <v>4.0444272177589724</v>
      </c>
      <c r="AP264" s="105">
        <v>0.16628140154286467</v>
      </c>
    </row>
    <row r="265" spans="1:42" s="2" customFormat="1" x14ac:dyDescent="0.25">
      <c r="A265" s="80" t="s">
        <v>390</v>
      </c>
      <c r="B265" s="80" t="s">
        <v>344</v>
      </c>
      <c r="C265" s="80" t="s">
        <v>386</v>
      </c>
      <c r="D265" s="81">
        <v>208392.15953600645</v>
      </c>
      <c r="E265" s="81">
        <v>206873.61679311871</v>
      </c>
      <c r="F265" s="105">
        <v>7.3404369606315904E-3</v>
      </c>
      <c r="G265" s="81">
        <v>222124.44047680704</v>
      </c>
      <c r="H265" s="105">
        <v>-6.1822467222981847E-2</v>
      </c>
      <c r="I265" s="81">
        <v>179354.41299610853</v>
      </c>
      <c r="J265" s="105">
        <v>0.16190148909538099</v>
      </c>
      <c r="K265" s="83">
        <v>81597.661286392875</v>
      </c>
      <c r="L265" s="83">
        <v>92546.616329614742</v>
      </c>
      <c r="M265" s="105">
        <v>-0.11830745928328687</v>
      </c>
      <c r="N265" s="83">
        <v>100049.89272821568</v>
      </c>
      <c r="O265" s="105">
        <v>-0.18443029711134293</v>
      </c>
      <c r="P265" s="83">
        <v>81533.22666334355</v>
      </c>
      <c r="Q265" s="105">
        <v>7.9028668048892309E-4</v>
      </c>
      <c r="R265" s="83">
        <v>47866.831520724663</v>
      </c>
      <c r="S265" s="83">
        <v>54570.423581107192</v>
      </c>
      <c r="T265" s="105">
        <v>-0.12284295448832427</v>
      </c>
      <c r="U265" s="83">
        <v>60386.640705430254</v>
      </c>
      <c r="V265" s="105">
        <v>-0.20732746578465905</v>
      </c>
      <c r="W265" s="83">
        <v>47921.179357824876</v>
      </c>
      <c r="X265" s="105">
        <v>-1.1341089227875746E-3</v>
      </c>
      <c r="Y265" s="80"/>
      <c r="Z265" s="80"/>
      <c r="AA265" s="80"/>
      <c r="AB265" s="80"/>
      <c r="AC265" s="84">
        <v>2.5538986810490569</v>
      </c>
      <c r="AD265" s="84">
        <v>2.235345007712827</v>
      </c>
      <c r="AE265" s="105">
        <v>0.14250760944601099</v>
      </c>
      <c r="AF265" s="84">
        <v>2.2201367179893476</v>
      </c>
      <c r="AG265" s="105">
        <v>0.15033396833415674</v>
      </c>
      <c r="AH265" s="84">
        <v>2.1997708214918998</v>
      </c>
      <c r="AI265" s="105">
        <v>0.16098397892057914</v>
      </c>
      <c r="AJ265" s="84">
        <v>4.3535816538385239</v>
      </c>
      <c r="AK265" s="84">
        <v>3.7909476089304235</v>
      </c>
      <c r="AL265" s="105">
        <v>0.14841514654085178</v>
      </c>
      <c r="AM265" s="84">
        <v>3.6783705449081645</v>
      </c>
      <c r="AN265" s="105">
        <v>0.18356255866202217</v>
      </c>
      <c r="AO265" s="84">
        <v>3.742696139777336</v>
      </c>
      <c r="AP265" s="105">
        <v>0.16322070807958547</v>
      </c>
    </row>
    <row r="266" spans="1:42" s="2" customFormat="1" x14ac:dyDescent="0.25">
      <c r="A266" s="80" t="s">
        <v>390</v>
      </c>
      <c r="B266" s="80" t="s">
        <v>345</v>
      </c>
      <c r="C266" s="80" t="s">
        <v>386</v>
      </c>
      <c r="D266" s="81">
        <v>613901.43804410694</v>
      </c>
      <c r="E266" s="81">
        <v>620925.87072193623</v>
      </c>
      <c r="F266" s="105">
        <v>-1.1312836216120521E-2</v>
      </c>
      <c r="G266" s="81">
        <v>746656.38442429667</v>
      </c>
      <c r="H266" s="105">
        <v>-0.17779925163641286</v>
      </c>
      <c r="I266" s="81">
        <v>617266.09168942575</v>
      </c>
      <c r="J266" s="105">
        <v>-5.4508966078307191E-3</v>
      </c>
      <c r="K266" s="83">
        <v>198008.88586866224</v>
      </c>
      <c r="L266" s="83">
        <v>207355.11678465959</v>
      </c>
      <c r="M266" s="105">
        <v>-4.5073548513893238E-2</v>
      </c>
      <c r="N266" s="83">
        <v>248217.96842175443</v>
      </c>
      <c r="O266" s="105">
        <v>-0.20227819473480044</v>
      </c>
      <c r="P266" s="83">
        <v>217879.81258980505</v>
      </c>
      <c r="Q266" s="105">
        <v>-9.1201320971177488E-2</v>
      </c>
      <c r="R266" s="83">
        <v>120934.22809190572</v>
      </c>
      <c r="S266" s="83">
        <v>126636.45390576623</v>
      </c>
      <c r="T266" s="105">
        <v>-4.5028312448670567E-2</v>
      </c>
      <c r="U266" s="83">
        <v>151552.09946276312</v>
      </c>
      <c r="V266" s="105">
        <v>-0.2020286850488687</v>
      </c>
      <c r="W266" s="83">
        <v>128848.67952504133</v>
      </c>
      <c r="X266" s="105">
        <v>-6.1424389154080973E-2</v>
      </c>
      <c r="Y266" s="81">
        <v>605955.98516939976</v>
      </c>
      <c r="Z266" s="82">
        <v>7945.4528747071754</v>
      </c>
      <c r="AA266" s="83">
        <v>117967.50038587308</v>
      </c>
      <c r="AB266" s="83">
        <v>2966.7277060326487</v>
      </c>
      <c r="AC266" s="84">
        <v>3.1003731744205814</v>
      </c>
      <c r="AD266" s="84">
        <v>2.9945046948939007</v>
      </c>
      <c r="AE266" s="105">
        <v>3.5354253979699213E-2</v>
      </c>
      <c r="AF266" s="84">
        <v>3.0080674222408867</v>
      </c>
      <c r="AG266" s="105">
        <v>3.0686064912378398E-2</v>
      </c>
      <c r="AH266" s="84">
        <v>2.8330577502906693</v>
      </c>
      <c r="AI266" s="105">
        <v>9.4355797760383012E-2</v>
      </c>
      <c r="AJ266" s="84">
        <v>5.0763249390202718</v>
      </c>
      <c r="AK266" s="84">
        <v>4.9032158716634999</v>
      </c>
      <c r="AL266" s="105">
        <v>3.5305210271731662E-2</v>
      </c>
      <c r="AM266" s="84">
        <v>4.9267307221154848</v>
      </c>
      <c r="AN266" s="105">
        <v>3.0363789974003873E-2</v>
      </c>
      <c r="AO266" s="84">
        <v>4.7906279983991773</v>
      </c>
      <c r="AP266" s="105">
        <v>5.9636636515413469E-2</v>
      </c>
    </row>
    <row r="267" spans="1:42" s="2" customFormat="1" x14ac:dyDescent="0.25">
      <c r="A267" s="80" t="s">
        <v>390</v>
      </c>
      <c r="B267" s="80" t="s">
        <v>346</v>
      </c>
      <c r="C267" s="80" t="s">
        <v>386</v>
      </c>
      <c r="D267" s="81">
        <v>238997.04188511969</v>
      </c>
      <c r="E267" s="81">
        <v>231733.97825434446</v>
      </c>
      <c r="F267" s="105">
        <v>3.1342247198654229E-2</v>
      </c>
      <c r="G267" s="81">
        <v>265544.44086205005</v>
      </c>
      <c r="H267" s="105">
        <v>-9.9973469189368919E-2</v>
      </c>
      <c r="I267" s="81">
        <v>221658.60073297858</v>
      </c>
      <c r="J267" s="105">
        <v>7.8221377807161624E-2</v>
      </c>
      <c r="K267" s="83">
        <v>77667.558224501059</v>
      </c>
      <c r="L267" s="83">
        <v>87444.35037116395</v>
      </c>
      <c r="M267" s="105">
        <v>-0.11180587545295471</v>
      </c>
      <c r="N267" s="83">
        <v>103310.12922756339</v>
      </c>
      <c r="O267" s="105">
        <v>-0.24820964986481531</v>
      </c>
      <c r="P267" s="83">
        <v>88219.616704184766</v>
      </c>
      <c r="Q267" s="105">
        <v>-0.11961124831302017</v>
      </c>
      <c r="R267" s="83">
        <v>48414.639919786925</v>
      </c>
      <c r="S267" s="83">
        <v>51698.415523261639</v>
      </c>
      <c r="T267" s="105">
        <v>-6.3517915785971879E-2</v>
      </c>
      <c r="U267" s="83">
        <v>60604.952274723059</v>
      </c>
      <c r="V267" s="105">
        <v>-0.20114383226765503</v>
      </c>
      <c r="W267" s="83">
        <v>52111.317680302505</v>
      </c>
      <c r="X267" s="105">
        <v>-7.0938098000022043E-2</v>
      </c>
      <c r="Y267" s="80"/>
      <c r="Z267" s="80"/>
      <c r="AA267" s="80"/>
      <c r="AB267" s="80"/>
      <c r="AC267" s="84">
        <v>3.0771798077427586</v>
      </c>
      <c r="AD267" s="84">
        <v>2.6500737585759699</v>
      </c>
      <c r="AE267" s="105">
        <v>0.16116760817868561</v>
      </c>
      <c r="AF267" s="84">
        <v>2.5703621014463134</v>
      </c>
      <c r="AG267" s="105">
        <v>0.19717755175866647</v>
      </c>
      <c r="AH267" s="84">
        <v>2.5125772363785845</v>
      </c>
      <c r="AI267" s="105">
        <v>0.22471053354679923</v>
      </c>
      <c r="AJ267" s="84">
        <v>4.9364622411958141</v>
      </c>
      <c r="AK267" s="84">
        <v>4.4824193528731273</v>
      </c>
      <c r="AL267" s="105">
        <v>0.10129415669947431</v>
      </c>
      <c r="AM267" s="84">
        <v>4.3815634019202516</v>
      </c>
      <c r="AN267" s="105">
        <v>0.12664402825538804</v>
      </c>
      <c r="AO267" s="84">
        <v>4.2535596987362894</v>
      </c>
      <c r="AP267" s="105">
        <v>0.1605484795857953</v>
      </c>
    </row>
    <row r="268" spans="1:42" s="2" customFormat="1" x14ac:dyDescent="0.25">
      <c r="A268" s="80" t="s">
        <v>390</v>
      </c>
      <c r="B268" s="80" t="s">
        <v>347</v>
      </c>
      <c r="C268" s="80" t="s">
        <v>386</v>
      </c>
      <c r="D268" s="81">
        <v>184869.26511425257</v>
      </c>
      <c r="E268" s="81">
        <v>182804.41148715495</v>
      </c>
      <c r="F268" s="105">
        <v>1.1295425587925205E-2</v>
      </c>
      <c r="G268" s="81">
        <v>209427.44611773849</v>
      </c>
      <c r="H268" s="105">
        <v>-0.11726343160236745</v>
      </c>
      <c r="I268" s="81">
        <v>165980.01241278768</v>
      </c>
      <c r="J268" s="105">
        <v>0.1138043817859698</v>
      </c>
      <c r="K268" s="83">
        <v>59016.027229070613</v>
      </c>
      <c r="L268" s="83">
        <v>66694.762587188743</v>
      </c>
      <c r="M268" s="105">
        <v>-0.11513250906440925</v>
      </c>
      <c r="N268" s="83">
        <v>81375.401174205501</v>
      </c>
      <c r="O268" s="105">
        <v>-0.27476821769847565</v>
      </c>
      <c r="P268" s="83">
        <v>67252.590969192315</v>
      </c>
      <c r="Q268" s="105">
        <v>-0.12247206570665484</v>
      </c>
      <c r="R268" s="83">
        <v>36485.161470197694</v>
      </c>
      <c r="S268" s="83">
        <v>40377.392444386678</v>
      </c>
      <c r="T268" s="105">
        <v>-9.6396293533563424E-2</v>
      </c>
      <c r="U268" s="83">
        <v>47249.920737471133</v>
      </c>
      <c r="V268" s="105">
        <v>-0.22782597513939407</v>
      </c>
      <c r="W268" s="83">
        <v>38687.663298420455</v>
      </c>
      <c r="X268" s="105">
        <v>-5.6930340073360931E-2</v>
      </c>
      <c r="Y268" s="81">
        <v>179625.22789699872</v>
      </c>
      <c r="Z268" s="82">
        <v>5244.0372172538455</v>
      </c>
      <c r="AA268" s="83">
        <v>34867.511431619336</v>
      </c>
      <c r="AB268" s="83">
        <v>1617.650038578362</v>
      </c>
      <c r="AC268" s="84">
        <v>3.1325264304335976</v>
      </c>
      <c r="AD268" s="84">
        <v>2.7409110460237169</v>
      </c>
      <c r="AE268" s="105">
        <v>0.14287781611081588</v>
      </c>
      <c r="AF268" s="84">
        <v>2.5735964811946528</v>
      </c>
      <c r="AG268" s="105">
        <v>0.21717854889958965</v>
      </c>
      <c r="AH268" s="84">
        <v>2.4680091877623171</v>
      </c>
      <c r="AI268" s="105">
        <v>0.26925233745737459</v>
      </c>
      <c r="AJ268" s="84">
        <v>5.0669712744799007</v>
      </c>
      <c r="AK268" s="84">
        <v>4.5273951689410961</v>
      </c>
      <c r="AL268" s="105">
        <v>0.11918025385555313</v>
      </c>
      <c r="AM268" s="84">
        <v>4.4323343372649067</v>
      </c>
      <c r="AN268" s="105">
        <v>0.14318345344106287</v>
      </c>
      <c r="AO268" s="84">
        <v>4.2902568483520778</v>
      </c>
      <c r="AP268" s="105">
        <v>0.18104147457422395</v>
      </c>
    </row>
    <row r="269" spans="1:42" s="2" customFormat="1" x14ac:dyDescent="0.25">
      <c r="A269" s="80" t="s">
        <v>390</v>
      </c>
      <c r="B269" s="80" t="s">
        <v>348</v>
      </c>
      <c r="C269" s="80" t="s">
        <v>386</v>
      </c>
      <c r="D269" s="81">
        <v>438067.48696715239</v>
      </c>
      <c r="E269" s="81">
        <v>434291.44176346657</v>
      </c>
      <c r="F269" s="105">
        <v>8.6947262611322927E-3</v>
      </c>
      <c r="G269" s="81">
        <v>478389.36428025487</v>
      </c>
      <c r="H269" s="105">
        <v>-8.4286734454825193E-2</v>
      </c>
      <c r="I269" s="81">
        <v>382952.57707140566</v>
      </c>
      <c r="J269" s="105">
        <v>0.14392097924299896</v>
      </c>
      <c r="K269" s="83">
        <v>164098.07130964773</v>
      </c>
      <c r="L269" s="83">
        <v>174299.60516835505</v>
      </c>
      <c r="M269" s="105">
        <v>-5.8528726148597492E-2</v>
      </c>
      <c r="N269" s="83">
        <v>194421.98287404163</v>
      </c>
      <c r="O269" s="105">
        <v>-0.15596956226930148</v>
      </c>
      <c r="P269" s="83">
        <v>164246.22075246365</v>
      </c>
      <c r="Q269" s="105">
        <v>-9.0199605286015773E-4</v>
      </c>
      <c r="R269" s="83">
        <v>104942.63854754982</v>
      </c>
      <c r="S269" s="83">
        <v>111537.21631600258</v>
      </c>
      <c r="T269" s="105">
        <v>-5.9124460751909698E-2</v>
      </c>
      <c r="U269" s="83">
        <v>123200.69928347808</v>
      </c>
      <c r="V269" s="105">
        <v>-0.14819770376398156</v>
      </c>
      <c r="W269" s="83">
        <v>102857.01333140906</v>
      </c>
      <c r="X269" s="105">
        <v>2.0276937357891194E-2</v>
      </c>
      <c r="Y269" s="81">
        <v>432455.35649390664</v>
      </c>
      <c r="Z269" s="82">
        <v>5612.1304732457775</v>
      </c>
      <c r="AA269" s="83">
        <v>102406.97945063075</v>
      </c>
      <c r="AB269" s="83">
        <v>2535.6590969190793</v>
      </c>
      <c r="AC269" s="84">
        <v>2.6695468354441125</v>
      </c>
      <c r="AD269" s="84">
        <v>2.4916375533036166</v>
      </c>
      <c r="AE269" s="105">
        <v>7.1402552873153363E-2</v>
      </c>
      <c r="AF269" s="84">
        <v>2.4605723962304435</v>
      </c>
      <c r="AG269" s="105">
        <v>8.4929197585819613E-2</v>
      </c>
      <c r="AH269" s="84">
        <v>2.3315761867577796</v>
      </c>
      <c r="AI269" s="105">
        <v>0.14495372298183612</v>
      </c>
      <c r="AJ269" s="84">
        <v>4.1743517509202199</v>
      </c>
      <c r="AK269" s="84">
        <v>3.8936908783257618</v>
      </c>
      <c r="AL269" s="105">
        <v>7.2080933326463453E-2</v>
      </c>
      <c r="AM269" s="84">
        <v>3.8830085142577566</v>
      </c>
      <c r="AN269" s="105">
        <v>7.5030285303959485E-2</v>
      </c>
      <c r="AO269" s="84">
        <v>3.7231547433476262</v>
      </c>
      <c r="AP269" s="105">
        <v>0.12118674583128011</v>
      </c>
    </row>
    <row r="270" spans="1:42" s="2" customFormat="1" x14ac:dyDescent="0.25">
      <c r="A270" s="80" t="s">
        <v>390</v>
      </c>
      <c r="B270" s="80" t="s">
        <v>349</v>
      </c>
      <c r="C270" s="80" t="s">
        <v>386</v>
      </c>
      <c r="D270" s="81">
        <v>478489.54858299729</v>
      </c>
      <c r="E270" s="81">
        <v>463053.33692916628</v>
      </c>
      <c r="F270" s="105">
        <v>3.3335709782806942E-2</v>
      </c>
      <c r="G270" s="81">
        <v>526598.49268318049</v>
      </c>
      <c r="H270" s="105">
        <v>-9.135792215251777E-2</v>
      </c>
      <c r="I270" s="81">
        <v>423651.13578359364</v>
      </c>
      <c r="J270" s="105">
        <v>0.12944238352618465</v>
      </c>
      <c r="K270" s="83">
        <v>149196.63006110775</v>
      </c>
      <c r="L270" s="83">
        <v>159088.76485243009</v>
      </c>
      <c r="M270" s="105">
        <v>-6.2179971040055758E-2</v>
      </c>
      <c r="N270" s="83">
        <v>179164.43739123392</v>
      </c>
      <c r="O270" s="105">
        <v>-0.16726426162736036</v>
      </c>
      <c r="P270" s="83">
        <v>157693.86851021388</v>
      </c>
      <c r="Q270" s="105">
        <v>-5.3884393409727081E-2</v>
      </c>
      <c r="R270" s="83">
        <v>93564.710835800506</v>
      </c>
      <c r="S270" s="83">
        <v>101985.655675495</v>
      </c>
      <c r="T270" s="105">
        <v>-8.2569894598597648E-2</v>
      </c>
      <c r="U270" s="83">
        <v>116004.14570866292</v>
      </c>
      <c r="V270" s="105">
        <v>-0.19343649087522818</v>
      </c>
      <c r="W270" s="83">
        <v>98138.828667752678</v>
      </c>
      <c r="X270" s="105">
        <v>-4.6608645059722169E-2</v>
      </c>
      <c r="Y270" s="81">
        <v>476777.65111219633</v>
      </c>
      <c r="Z270" s="82">
        <v>1711.8974708009728</v>
      </c>
      <c r="AA270" s="83">
        <v>92080.286764104996</v>
      </c>
      <c r="AB270" s="83">
        <v>1484.4240716955085</v>
      </c>
      <c r="AC270" s="84">
        <v>3.2071069459613009</v>
      </c>
      <c r="AD270" s="84">
        <v>2.9106602050666002</v>
      </c>
      <c r="AE270" s="105">
        <v>0.10184862540075081</v>
      </c>
      <c r="AF270" s="84">
        <v>2.9391909485545353</v>
      </c>
      <c r="AG270" s="105">
        <v>9.1152974439623918E-2</v>
      </c>
      <c r="AH270" s="84">
        <v>2.6865415871014262</v>
      </c>
      <c r="AI270" s="105">
        <v>0.19376783942567777</v>
      </c>
      <c r="AJ270" s="84">
        <v>5.113995910517084</v>
      </c>
      <c r="AK270" s="84">
        <v>4.5403771134495754</v>
      </c>
      <c r="AL270" s="105">
        <v>0.12633725849959163</v>
      </c>
      <c r="AM270" s="84">
        <v>4.5394799424298107</v>
      </c>
      <c r="AN270" s="105">
        <v>0.12655986486851989</v>
      </c>
      <c r="AO270" s="84">
        <v>4.3168554336210523</v>
      </c>
      <c r="AP270" s="105">
        <v>0.18465767250106327</v>
      </c>
    </row>
    <row r="271" spans="1:42" s="2" customFormat="1" x14ac:dyDescent="0.25">
      <c r="A271" s="80" t="s">
        <v>390</v>
      </c>
      <c r="B271" s="80" t="s">
        <v>350</v>
      </c>
      <c r="C271" s="80" t="s">
        <v>386</v>
      </c>
      <c r="D271" s="81">
        <v>405741.41617693781</v>
      </c>
      <c r="E271" s="81">
        <v>396324.72402637475</v>
      </c>
      <c r="F271" s="105">
        <v>2.3760042156583686E-2</v>
      </c>
      <c r="G271" s="81">
        <v>466945.81977223279</v>
      </c>
      <c r="H271" s="105">
        <v>-0.13107388695576996</v>
      </c>
      <c r="I271" s="81">
        <v>401447.70057097194</v>
      </c>
      <c r="J271" s="105">
        <v>1.0695579025260322E-2</v>
      </c>
      <c r="K271" s="83">
        <v>129226.63776524394</v>
      </c>
      <c r="L271" s="83">
        <v>142270.82312736986</v>
      </c>
      <c r="M271" s="105">
        <v>-9.1685597056312379E-2</v>
      </c>
      <c r="N271" s="83">
        <v>175086.29840477416</v>
      </c>
      <c r="O271" s="105">
        <v>-0.2619260390867898</v>
      </c>
      <c r="P271" s="83">
        <v>152313.75008596515</v>
      </c>
      <c r="Q271" s="105">
        <v>-0.15157602191326097</v>
      </c>
      <c r="R271" s="83">
        <v>81416.002041652333</v>
      </c>
      <c r="S271" s="83">
        <v>87492.824770023071</v>
      </c>
      <c r="T271" s="105">
        <v>-6.9455098110545732E-2</v>
      </c>
      <c r="U271" s="83">
        <v>103593.63376002284</v>
      </c>
      <c r="V271" s="105">
        <v>-0.2140829596705289</v>
      </c>
      <c r="W271" s="83">
        <v>89346.310723468458</v>
      </c>
      <c r="X271" s="105">
        <v>-8.8759218121057595E-2</v>
      </c>
      <c r="Y271" s="80"/>
      <c r="Z271" s="80"/>
      <c r="AA271" s="80"/>
      <c r="AB271" s="80"/>
      <c r="AC271" s="84">
        <v>3.1397660977144426</v>
      </c>
      <c r="AD271" s="84">
        <v>2.785706270016866</v>
      </c>
      <c r="AE271" s="105">
        <v>0.12709876540409012</v>
      </c>
      <c r="AF271" s="84">
        <v>2.6669466658819965</v>
      </c>
      <c r="AG271" s="105">
        <v>0.17728867167880843</v>
      </c>
      <c r="AH271" s="84">
        <v>2.6356629020321329</v>
      </c>
      <c r="AI271" s="105">
        <v>0.19126239372024362</v>
      </c>
      <c r="AJ271" s="84">
        <v>4.9835585880200917</v>
      </c>
      <c r="AK271" s="84">
        <v>4.5297968726935443</v>
      </c>
      <c r="AL271" s="105">
        <v>0.1001726408665049</v>
      </c>
      <c r="AM271" s="84">
        <v>4.5074760178209798</v>
      </c>
      <c r="AN271" s="105">
        <v>0.10562065517749807</v>
      </c>
      <c r="AO271" s="84">
        <v>4.4931648248294636</v>
      </c>
      <c r="AP271" s="105">
        <v>0.10914217089938177</v>
      </c>
    </row>
    <row r="272" spans="1:42" s="2" customFormat="1" x14ac:dyDescent="0.25">
      <c r="A272" s="80" t="s">
        <v>390</v>
      </c>
      <c r="B272" s="80" t="s">
        <v>351</v>
      </c>
      <c r="C272" s="80" t="s">
        <v>386</v>
      </c>
      <c r="D272" s="81">
        <v>163825.72141723632</v>
      </c>
      <c r="E272" s="81">
        <v>160083.13097276806</v>
      </c>
      <c r="F272" s="105">
        <v>2.3379043261622046E-2</v>
      </c>
      <c r="G272" s="81">
        <v>189696.10347031234</v>
      </c>
      <c r="H272" s="105">
        <v>-0.13637803613148422</v>
      </c>
      <c r="I272" s="81">
        <v>161520.11354442476</v>
      </c>
      <c r="J272" s="105">
        <v>1.4274431971454844E-2</v>
      </c>
      <c r="K272" s="83">
        <v>57174.624738296305</v>
      </c>
      <c r="L272" s="83">
        <v>60796.472844839096</v>
      </c>
      <c r="M272" s="105">
        <v>-5.9573326166243931E-2</v>
      </c>
      <c r="N272" s="83">
        <v>74630.621988839906</v>
      </c>
      <c r="O272" s="105">
        <v>-0.23389858995351709</v>
      </c>
      <c r="P272" s="83">
        <v>63734.476502469261</v>
      </c>
      <c r="Q272" s="105">
        <v>-0.10292469828192294</v>
      </c>
      <c r="R272" s="83">
        <v>33825.7114726449</v>
      </c>
      <c r="S272" s="83">
        <v>34940.113746451229</v>
      </c>
      <c r="T272" s="105">
        <v>-3.1894637833556436E-2</v>
      </c>
      <c r="U272" s="83">
        <v>42549.183811207149</v>
      </c>
      <c r="V272" s="105">
        <v>-0.20502090891493316</v>
      </c>
      <c r="W272" s="83">
        <v>36041.03526103167</v>
      </c>
      <c r="X272" s="105">
        <v>-6.146670794393147E-2</v>
      </c>
      <c r="Y272" s="80"/>
      <c r="Z272" s="80"/>
      <c r="AA272" s="80"/>
      <c r="AB272" s="80"/>
      <c r="AC272" s="84">
        <v>2.8653571784180634</v>
      </c>
      <c r="AD272" s="84">
        <v>2.6330989855500677</v>
      </c>
      <c r="AE272" s="105">
        <v>8.8207163552370488E-2</v>
      </c>
      <c r="AF272" s="84">
        <v>2.5417998458954165</v>
      </c>
      <c r="AG272" s="105">
        <v>0.1272945755524921</v>
      </c>
      <c r="AH272" s="84">
        <v>2.5342659484802859</v>
      </c>
      <c r="AI272" s="105">
        <v>0.13064581092458816</v>
      </c>
      <c r="AJ272" s="84">
        <v>4.8432306161460454</v>
      </c>
      <c r="AK272" s="84">
        <v>4.5816430975135924</v>
      </c>
      <c r="AL272" s="105">
        <v>5.7094695737957779E-2</v>
      </c>
      <c r="AM272" s="84">
        <v>4.4582783141505935</v>
      </c>
      <c r="AN272" s="105">
        <v>8.6345507137500097E-2</v>
      </c>
      <c r="AO272" s="84">
        <v>4.481561430591416</v>
      </c>
      <c r="AP272" s="105">
        <v>8.0701601697536304E-2</v>
      </c>
    </row>
    <row r="273" spans="1:42" s="2" customFormat="1" x14ac:dyDescent="0.25">
      <c r="A273" s="80" t="s">
        <v>390</v>
      </c>
      <c r="B273" s="80" t="s">
        <v>352</v>
      </c>
      <c r="C273" s="80" t="s">
        <v>386</v>
      </c>
      <c r="D273" s="81">
        <v>312233.76816456672</v>
      </c>
      <c r="E273" s="81">
        <v>320399.87378899095</v>
      </c>
      <c r="F273" s="105">
        <v>-2.5487231089867009E-2</v>
      </c>
      <c r="G273" s="81">
        <v>362790.97955744504</v>
      </c>
      <c r="H273" s="105">
        <v>-0.13935630774103355</v>
      </c>
      <c r="I273" s="81">
        <v>308286.45749468327</v>
      </c>
      <c r="J273" s="105">
        <v>1.2804035253321243E-2</v>
      </c>
      <c r="K273" s="83">
        <v>114592.66668367847</v>
      </c>
      <c r="L273" s="83">
        <v>129357.21022201228</v>
      </c>
      <c r="M273" s="105">
        <v>-0.11413777023324652</v>
      </c>
      <c r="N273" s="83">
        <v>146270.68696709414</v>
      </c>
      <c r="O273" s="105">
        <v>-0.21657121423475728</v>
      </c>
      <c r="P273" s="83">
        <v>125611.04946378744</v>
      </c>
      <c r="Q273" s="105">
        <v>-8.7718260671689294E-2</v>
      </c>
      <c r="R273" s="83">
        <v>69453.788161649209</v>
      </c>
      <c r="S273" s="83">
        <v>78198.559159412776</v>
      </c>
      <c r="T273" s="105">
        <v>-0.1118277765187053</v>
      </c>
      <c r="U273" s="83">
        <v>88460.011392529341</v>
      </c>
      <c r="V273" s="105">
        <v>-0.21485666722947375</v>
      </c>
      <c r="W273" s="83">
        <v>73170.795908535714</v>
      </c>
      <c r="X273" s="105">
        <v>-5.0799061302173147E-2</v>
      </c>
      <c r="Y273" s="80"/>
      <c r="Z273" s="80"/>
      <c r="AA273" s="80"/>
      <c r="AB273" s="80"/>
      <c r="AC273" s="84">
        <v>2.7247273076073588</v>
      </c>
      <c r="AD273" s="84">
        <v>2.4768613457193251</v>
      </c>
      <c r="AE273" s="105">
        <v>0.10007260289979976</v>
      </c>
      <c r="AF273" s="84">
        <v>2.4802712496937991</v>
      </c>
      <c r="AG273" s="105">
        <v>9.8560211083259117E-2</v>
      </c>
      <c r="AH273" s="84">
        <v>2.4542940992110696</v>
      </c>
      <c r="AI273" s="105">
        <v>0.11018777598137883</v>
      </c>
      <c r="AJ273" s="84">
        <v>4.4955613859083217</v>
      </c>
      <c r="AK273" s="84">
        <v>4.0972605791346526</v>
      </c>
      <c r="AL273" s="105">
        <v>9.7211490233748032E-2</v>
      </c>
      <c r="AM273" s="84">
        <v>4.1011862178901284</v>
      </c>
      <c r="AN273" s="105">
        <v>9.6161243861070306E-2</v>
      </c>
      <c r="AO273" s="84">
        <v>4.2132445556563942</v>
      </c>
      <c r="AP273" s="105">
        <v>6.7006988681183835E-2</v>
      </c>
    </row>
    <row r="274" spans="1:42" s="2" customFormat="1" x14ac:dyDescent="0.25">
      <c r="A274" s="80" t="s">
        <v>390</v>
      </c>
      <c r="B274" s="80" t="s">
        <v>353</v>
      </c>
      <c r="C274" s="80" t="s">
        <v>386</v>
      </c>
      <c r="D274" s="81">
        <v>282815.21099970338</v>
      </c>
      <c r="E274" s="81">
        <v>293922.32066454529</v>
      </c>
      <c r="F274" s="105">
        <v>-3.7789269082148046E-2</v>
      </c>
      <c r="G274" s="81">
        <v>316791.85823518154</v>
      </c>
      <c r="H274" s="105">
        <v>-0.10725227417383436</v>
      </c>
      <c r="I274" s="81">
        <v>272144.15280035848</v>
      </c>
      <c r="J274" s="105">
        <v>3.9211050796204523E-2</v>
      </c>
      <c r="K274" s="83">
        <v>96061.528387324171</v>
      </c>
      <c r="L274" s="83">
        <v>108208.91459898377</v>
      </c>
      <c r="M274" s="105">
        <v>-0.11225864575647153</v>
      </c>
      <c r="N274" s="83">
        <v>127142.58530105017</v>
      </c>
      <c r="O274" s="105">
        <v>-0.24445827367857745</v>
      </c>
      <c r="P274" s="83">
        <v>118892.1409221143</v>
      </c>
      <c r="Q274" s="105">
        <v>-0.19202793689909542</v>
      </c>
      <c r="R274" s="83">
        <v>58134.754448028158</v>
      </c>
      <c r="S274" s="83">
        <v>68597.189151130515</v>
      </c>
      <c r="T274" s="105">
        <v>-0.15251987483119681</v>
      </c>
      <c r="U274" s="83">
        <v>78424.203082207634</v>
      </c>
      <c r="V274" s="105">
        <v>-0.25871411932501504</v>
      </c>
      <c r="W274" s="83">
        <v>69317.511931054032</v>
      </c>
      <c r="X274" s="105">
        <v>-0.16132658503595299</v>
      </c>
      <c r="Y274" s="80"/>
      <c r="Z274" s="80"/>
      <c r="AA274" s="80"/>
      <c r="AB274" s="80"/>
      <c r="AC274" s="84">
        <v>2.9441048435059289</v>
      </c>
      <c r="AD274" s="84">
        <v>2.7162486727993262</v>
      </c>
      <c r="AE274" s="105">
        <v>8.3886344055449619E-2</v>
      </c>
      <c r="AF274" s="84">
        <v>2.491626684207159</v>
      </c>
      <c r="AG274" s="105">
        <v>0.18159949970304215</v>
      </c>
      <c r="AH274" s="84">
        <v>2.2890003551928539</v>
      </c>
      <c r="AI274" s="105">
        <v>0.28619676131849303</v>
      </c>
      <c r="AJ274" s="84">
        <v>4.8648216318267439</v>
      </c>
      <c r="AK274" s="84">
        <v>4.2847574995673314</v>
      </c>
      <c r="AL274" s="105">
        <v>0.13537852079563115</v>
      </c>
      <c r="AM274" s="84">
        <v>4.0394654428698074</v>
      </c>
      <c r="AN274" s="105">
        <v>0.20432312161843091</v>
      </c>
      <c r="AO274" s="84">
        <v>3.9260519487635959</v>
      </c>
      <c r="AP274" s="105">
        <v>0.23911290408645464</v>
      </c>
    </row>
    <row r="275" spans="1:42" s="2" customFormat="1" x14ac:dyDescent="0.25">
      <c r="A275" s="80" t="s">
        <v>390</v>
      </c>
      <c r="B275" s="80" t="s">
        <v>354</v>
      </c>
      <c r="C275" s="80" t="s">
        <v>386</v>
      </c>
      <c r="D275" s="81">
        <v>217560.94823900581</v>
      </c>
      <c r="E275" s="81">
        <v>240498.65687205436</v>
      </c>
      <c r="F275" s="105">
        <v>-9.5375620518543855E-2</v>
      </c>
      <c r="G275" s="81">
        <v>268589.06247326848</v>
      </c>
      <c r="H275" s="105">
        <v>-0.18998582356398552</v>
      </c>
      <c r="I275" s="81">
        <v>223129.77642820717</v>
      </c>
      <c r="J275" s="105">
        <v>-2.4957799350429379E-2</v>
      </c>
      <c r="K275" s="83">
        <v>78015.849149352653</v>
      </c>
      <c r="L275" s="83">
        <v>90215.490721451701</v>
      </c>
      <c r="M275" s="105">
        <v>-0.13522779153046477</v>
      </c>
      <c r="N275" s="83">
        <v>101082.60893070853</v>
      </c>
      <c r="O275" s="105">
        <v>-0.22819711546194851</v>
      </c>
      <c r="P275" s="83">
        <v>89242.404490610337</v>
      </c>
      <c r="Q275" s="105">
        <v>-0.12579844083469188</v>
      </c>
      <c r="R275" s="83">
        <v>52625.940900983725</v>
      </c>
      <c r="S275" s="83">
        <v>59076.30052802393</v>
      </c>
      <c r="T275" s="105">
        <v>-0.10918692554183142</v>
      </c>
      <c r="U275" s="83">
        <v>65653.496312417876</v>
      </c>
      <c r="V275" s="105">
        <v>-0.19842896636367077</v>
      </c>
      <c r="W275" s="83">
        <v>56887.180352282907</v>
      </c>
      <c r="X275" s="105">
        <v>-7.4906849397540512E-2</v>
      </c>
      <c r="Y275" s="81">
        <v>213932.09629935803</v>
      </c>
      <c r="Z275" s="82">
        <v>3628.8519396477868</v>
      </c>
      <c r="AA275" s="83">
        <v>51093.083253713172</v>
      </c>
      <c r="AB275" s="83">
        <v>1532.8576472705527</v>
      </c>
      <c r="AC275" s="84">
        <v>2.7886762832320087</v>
      </c>
      <c r="AD275" s="84">
        <v>2.6658244049751412</v>
      </c>
      <c r="AE275" s="105">
        <v>4.6084009894872685E-2</v>
      </c>
      <c r="AF275" s="84">
        <v>2.6571243591208109</v>
      </c>
      <c r="AG275" s="105">
        <v>4.9509133307831195E-2</v>
      </c>
      <c r="AH275" s="84">
        <v>2.5002662994326181</v>
      </c>
      <c r="AI275" s="105">
        <v>0.11535170628218243</v>
      </c>
      <c r="AJ275" s="84">
        <v>4.1341008733382854</v>
      </c>
      <c r="AK275" s="84">
        <v>4.0709837061982137</v>
      </c>
      <c r="AL275" s="105">
        <v>1.5504156168439972E-2</v>
      </c>
      <c r="AM275" s="84">
        <v>4.0910092768732991</v>
      </c>
      <c r="AN275" s="105">
        <v>1.0533243400005336E-2</v>
      </c>
      <c r="AO275" s="84">
        <v>3.9223208998308681</v>
      </c>
      <c r="AP275" s="105">
        <v>5.3993535693764708E-2</v>
      </c>
    </row>
    <row r="276" spans="1:42" s="2" customFormat="1" x14ac:dyDescent="0.25">
      <c r="A276" s="80" t="s">
        <v>390</v>
      </c>
      <c r="B276" s="80" t="s">
        <v>355</v>
      </c>
      <c r="C276" s="80" t="s">
        <v>386</v>
      </c>
      <c r="D276" s="81">
        <v>168971.83989936113</v>
      </c>
      <c r="E276" s="81">
        <v>169847.53217907192</v>
      </c>
      <c r="F276" s="105">
        <v>-5.1557550967978307E-3</v>
      </c>
      <c r="G276" s="81">
        <v>198885.29362578632</v>
      </c>
      <c r="H276" s="105">
        <v>-0.15040555880772663</v>
      </c>
      <c r="I276" s="81">
        <v>158350.55188668609</v>
      </c>
      <c r="J276" s="105">
        <v>6.7074524756159451E-2</v>
      </c>
      <c r="K276" s="83">
        <v>56531.005110770493</v>
      </c>
      <c r="L276" s="83">
        <v>63124.059731739188</v>
      </c>
      <c r="M276" s="105">
        <v>-0.10444598539744528</v>
      </c>
      <c r="N276" s="83">
        <v>76590.264775165677</v>
      </c>
      <c r="O276" s="105">
        <v>-0.26190351637091325</v>
      </c>
      <c r="P276" s="83">
        <v>61205.551685348823</v>
      </c>
      <c r="Q276" s="105">
        <v>-7.6374551749973138E-2</v>
      </c>
      <c r="R276" s="83">
        <v>35869.213130830627</v>
      </c>
      <c r="S276" s="83">
        <v>38902.60653789981</v>
      </c>
      <c r="T276" s="105">
        <v>-7.7974040225658958E-2</v>
      </c>
      <c r="U276" s="83">
        <v>46530.553853932703</v>
      </c>
      <c r="V276" s="105">
        <v>-0.22912559254226442</v>
      </c>
      <c r="W276" s="83">
        <v>37232.368321748349</v>
      </c>
      <c r="X276" s="105">
        <v>-3.6612099964682308E-2</v>
      </c>
      <c r="Y276" s="81">
        <v>162515.16451622196</v>
      </c>
      <c r="Z276" s="82">
        <v>6456.6753831391788</v>
      </c>
      <c r="AA276" s="83">
        <v>33739.738797094687</v>
      </c>
      <c r="AB276" s="83">
        <v>2129.4743337359423</v>
      </c>
      <c r="AC276" s="84">
        <v>2.9890117744813987</v>
      </c>
      <c r="AD276" s="84">
        <v>2.6906940539135107</v>
      </c>
      <c r="AE276" s="105">
        <v>0.11087017497734325</v>
      </c>
      <c r="AF276" s="84">
        <v>2.5967437795080541</v>
      </c>
      <c r="AG276" s="105">
        <v>0.15106149404068606</v>
      </c>
      <c r="AH276" s="84">
        <v>2.5871926243022743</v>
      </c>
      <c r="AI276" s="105">
        <v>0.15531087496335483</v>
      </c>
      <c r="AJ276" s="84">
        <v>4.7107763218291776</v>
      </c>
      <c r="AK276" s="84">
        <v>4.3659679207767885</v>
      </c>
      <c r="AL276" s="105">
        <v>7.8976393622022106E-2</v>
      </c>
      <c r="AM276" s="84">
        <v>4.2742945689002756</v>
      </c>
      <c r="AN276" s="105">
        <v>0.10211784562176385</v>
      </c>
      <c r="AO276" s="84">
        <v>4.2530346315410084</v>
      </c>
      <c r="AP276" s="105">
        <v>0.10762707806174505</v>
      </c>
    </row>
    <row r="277" spans="1:42" s="2" customFormat="1" x14ac:dyDescent="0.25">
      <c r="A277" s="80" t="s">
        <v>390</v>
      </c>
      <c r="B277" s="80" t="s">
        <v>356</v>
      </c>
      <c r="C277" s="80" t="s">
        <v>386</v>
      </c>
      <c r="D277" s="81">
        <v>142480.51798980118</v>
      </c>
      <c r="E277" s="81">
        <v>158741.43237436295</v>
      </c>
      <c r="F277" s="105">
        <v>-0.10243648517806832</v>
      </c>
      <c r="G277" s="81">
        <v>173959.20546321513</v>
      </c>
      <c r="H277" s="105">
        <v>-0.1809544219841262</v>
      </c>
      <c r="I277" s="81">
        <v>142478.40350514412</v>
      </c>
      <c r="J277" s="105">
        <v>1.4840737999927568E-5</v>
      </c>
      <c r="K277" s="83">
        <v>53885.30941656763</v>
      </c>
      <c r="L277" s="83">
        <v>63091.183565957428</v>
      </c>
      <c r="M277" s="105">
        <v>-0.14591379696920251</v>
      </c>
      <c r="N277" s="83">
        <v>69923.133927188028</v>
      </c>
      <c r="O277" s="105">
        <v>-0.22936363989807459</v>
      </c>
      <c r="P277" s="83">
        <v>58181.84248407658</v>
      </c>
      <c r="Q277" s="105">
        <v>-7.384663125243654E-2</v>
      </c>
      <c r="R277" s="83">
        <v>40234.66040351562</v>
      </c>
      <c r="S277" s="83">
        <v>46369.829819856444</v>
      </c>
      <c r="T277" s="105">
        <v>-0.13230950900996466</v>
      </c>
      <c r="U277" s="83">
        <v>51959.404461799422</v>
      </c>
      <c r="V277" s="105">
        <v>-0.22565201005919611</v>
      </c>
      <c r="W277" s="83">
        <v>43355.548496282587</v>
      </c>
      <c r="X277" s="105">
        <v>-7.1983591512734743E-2</v>
      </c>
      <c r="Y277" s="81">
        <v>120773.8850390905</v>
      </c>
      <c r="Z277" s="82">
        <v>21706.632950710682</v>
      </c>
      <c r="AA277" s="83">
        <v>30817.824785153389</v>
      </c>
      <c r="AB277" s="83">
        <v>9416.8356183622291</v>
      </c>
      <c r="AC277" s="84">
        <v>2.6441440075686748</v>
      </c>
      <c r="AD277" s="84">
        <v>2.5160636304819017</v>
      </c>
      <c r="AE277" s="105">
        <v>5.0905062787399327E-2</v>
      </c>
      <c r="AF277" s="84">
        <v>2.4878633964599093</v>
      </c>
      <c r="AG277" s="105">
        <v>6.281719942145704E-2</v>
      </c>
      <c r="AH277" s="84">
        <v>2.448846537373548</v>
      </c>
      <c r="AI277" s="105">
        <v>7.9750799902956984E-2</v>
      </c>
      <c r="AJ277" s="84">
        <v>3.5412382398871083</v>
      </c>
      <c r="AK277" s="84">
        <v>3.4233775062591851</v>
      </c>
      <c r="AL277" s="105">
        <v>3.4428202385635431E-2</v>
      </c>
      <c r="AM277" s="84">
        <v>3.3479830507124078</v>
      </c>
      <c r="AN277" s="105">
        <v>5.77228696344739E-2</v>
      </c>
      <c r="AO277" s="84">
        <v>3.2862784221807404</v>
      </c>
      <c r="AP277" s="105">
        <v>7.7583145720556204E-2</v>
      </c>
    </row>
    <row r="278" spans="1:42" s="2" customFormat="1" x14ac:dyDescent="0.25">
      <c r="A278" s="80" t="s">
        <v>390</v>
      </c>
      <c r="B278" s="80" t="s">
        <v>357</v>
      </c>
      <c r="C278" s="80" t="s">
        <v>386</v>
      </c>
      <c r="D278" s="81">
        <v>193325.66640763759</v>
      </c>
      <c r="E278" s="81">
        <v>185575.58555868387</v>
      </c>
      <c r="F278" s="105">
        <v>4.1762394690129843E-2</v>
      </c>
      <c r="G278" s="81">
        <v>208390.83741452455</v>
      </c>
      <c r="H278" s="105">
        <v>-7.2292866585682888E-2</v>
      </c>
      <c r="I278" s="81">
        <v>157743.02095850231</v>
      </c>
      <c r="J278" s="105">
        <v>0.22557350070337537</v>
      </c>
      <c r="K278" s="83">
        <v>59575.302864085883</v>
      </c>
      <c r="L278" s="83">
        <v>63863.77595657148</v>
      </c>
      <c r="M278" s="105">
        <v>-6.7150321575126348E-2</v>
      </c>
      <c r="N278" s="83">
        <v>73745.357195771212</v>
      </c>
      <c r="O278" s="105">
        <v>-0.19214842629439299</v>
      </c>
      <c r="P278" s="83">
        <v>59490.293754787032</v>
      </c>
      <c r="Q278" s="105">
        <v>1.4289576321349217E-3</v>
      </c>
      <c r="R278" s="83">
        <v>38372.018580350443</v>
      </c>
      <c r="S278" s="83">
        <v>41969.898300482222</v>
      </c>
      <c r="T278" s="105">
        <v>-8.572524275310052E-2</v>
      </c>
      <c r="U278" s="83">
        <v>47014.214263491383</v>
      </c>
      <c r="V278" s="105">
        <v>-0.18382091072937462</v>
      </c>
      <c r="W278" s="83">
        <v>36774.575019834207</v>
      </c>
      <c r="X278" s="105">
        <v>4.3438804110031509E-2</v>
      </c>
      <c r="Y278" s="81">
        <v>192087.68970982358</v>
      </c>
      <c r="Z278" s="82">
        <v>1237.9766978140178</v>
      </c>
      <c r="AA278" s="83">
        <v>37863.423071214987</v>
      </c>
      <c r="AB278" s="83">
        <v>508.59550913545229</v>
      </c>
      <c r="AC278" s="84">
        <v>3.2450639294052368</v>
      </c>
      <c r="AD278" s="84">
        <v>2.9058035291379984</v>
      </c>
      <c r="AE278" s="105">
        <v>0.11675269744334001</v>
      </c>
      <c r="AF278" s="84">
        <v>2.8258163678197539</v>
      </c>
      <c r="AG278" s="105">
        <v>0.14836334248744959</v>
      </c>
      <c r="AH278" s="84">
        <v>2.6515757613956836</v>
      </c>
      <c r="AI278" s="105">
        <v>0.22382470704784416</v>
      </c>
      <c r="AJ278" s="84">
        <v>5.0381938078867678</v>
      </c>
      <c r="AK278" s="84">
        <v>4.4216353404066187</v>
      </c>
      <c r="AL278" s="105">
        <v>0.13944127455419011</v>
      </c>
      <c r="AM278" s="84">
        <v>4.4325070764045345</v>
      </c>
      <c r="AN278" s="105">
        <v>0.13664653457779505</v>
      </c>
      <c r="AO278" s="84">
        <v>4.2894587054622466</v>
      </c>
      <c r="AP278" s="105">
        <v>0.17455235120251264</v>
      </c>
    </row>
    <row r="279" spans="1:42" s="2" customFormat="1" x14ac:dyDescent="0.25">
      <c r="A279" s="80" t="s">
        <v>390</v>
      </c>
      <c r="B279" s="80" t="s">
        <v>358</v>
      </c>
      <c r="C279" s="80" t="s">
        <v>386</v>
      </c>
      <c r="D279" s="81">
        <v>1103419.4654260599</v>
      </c>
      <c r="E279" s="81">
        <v>1098477.6272276784</v>
      </c>
      <c r="F279" s="105">
        <v>4.49880641707161E-3</v>
      </c>
      <c r="G279" s="81">
        <v>1301916.0853755153</v>
      </c>
      <c r="H279" s="105">
        <v>-0.15246498770479699</v>
      </c>
      <c r="I279" s="81">
        <v>974149.31340435392</v>
      </c>
      <c r="J279" s="105">
        <v>0.13270055241320897</v>
      </c>
      <c r="K279" s="83">
        <v>357391.19989420497</v>
      </c>
      <c r="L279" s="83">
        <v>393157.93941323494</v>
      </c>
      <c r="M279" s="105">
        <v>-9.0972954971759501E-2</v>
      </c>
      <c r="N279" s="83">
        <v>474467.06620354799</v>
      </c>
      <c r="O279" s="105">
        <v>-0.24675235574541876</v>
      </c>
      <c r="P279" s="83">
        <v>375898.92779697396</v>
      </c>
      <c r="Q279" s="105">
        <v>-4.9235915652212678E-2</v>
      </c>
      <c r="R279" s="83">
        <v>213598.38052623309</v>
      </c>
      <c r="S279" s="83">
        <v>245378.84024262676</v>
      </c>
      <c r="T279" s="105">
        <v>-0.12951589340372482</v>
      </c>
      <c r="U279" s="83">
        <v>293266.44529601542</v>
      </c>
      <c r="V279" s="105">
        <v>-0.27165762073246219</v>
      </c>
      <c r="W279" s="83">
        <v>221311.219248982</v>
      </c>
      <c r="X279" s="105">
        <v>-3.4850644937578744E-2</v>
      </c>
      <c r="Y279" s="81">
        <v>1097369.1219261419</v>
      </c>
      <c r="Z279" s="82">
        <v>6050.3434999181081</v>
      </c>
      <c r="AA279" s="83">
        <v>211447.2736460939</v>
      </c>
      <c r="AB279" s="83">
        <v>2151.1068801391862</v>
      </c>
      <c r="AC279" s="84">
        <v>3.0874276304304482</v>
      </c>
      <c r="AD279" s="84">
        <v>2.7939856152138032</v>
      </c>
      <c r="AE279" s="105">
        <v>0.10502631567564104</v>
      </c>
      <c r="AF279" s="84">
        <v>2.7439545926607871</v>
      </c>
      <c r="AG279" s="105">
        <v>0.12517446122772699</v>
      </c>
      <c r="AH279" s="84">
        <v>2.5915192658663284</v>
      </c>
      <c r="AI279" s="105">
        <v>0.19135816240916148</v>
      </c>
      <c r="AJ279" s="84">
        <v>5.1658606339037458</v>
      </c>
      <c r="AK279" s="84">
        <v>4.476659952184634</v>
      </c>
      <c r="AL279" s="105">
        <v>0.15395421789470032</v>
      </c>
      <c r="AM279" s="84">
        <v>4.4393625873611127</v>
      </c>
      <c r="AN279" s="105">
        <v>0.16364917986446448</v>
      </c>
      <c r="AO279" s="84">
        <v>4.4017168072640986</v>
      </c>
      <c r="AP279" s="105">
        <v>0.17360131514562457</v>
      </c>
    </row>
    <row r="280" spans="1:42" s="2" customFormat="1" x14ac:dyDescent="0.25">
      <c r="A280" s="80" t="s">
        <v>390</v>
      </c>
      <c r="B280" s="80" t="s">
        <v>359</v>
      </c>
      <c r="C280" s="80" t="s">
        <v>386</v>
      </c>
      <c r="D280" s="81">
        <v>94061.583279087543</v>
      </c>
      <c r="E280" s="81">
        <v>85938.11139189839</v>
      </c>
      <c r="F280" s="105">
        <v>9.4527000368255398E-2</v>
      </c>
      <c r="G280" s="81">
        <v>108083.82805329561</v>
      </c>
      <c r="H280" s="105">
        <v>-0.12973490138870514</v>
      </c>
      <c r="I280" s="81">
        <v>86303.905196101667</v>
      </c>
      <c r="J280" s="105">
        <v>8.9887914867336605E-2</v>
      </c>
      <c r="K280" s="83">
        <v>30532.455154140844</v>
      </c>
      <c r="L280" s="83">
        <v>30797.311350444819</v>
      </c>
      <c r="M280" s="105">
        <v>-8.5999778776191822E-3</v>
      </c>
      <c r="N280" s="83">
        <v>39407.397963558542</v>
      </c>
      <c r="O280" s="105">
        <v>-0.22521006887145104</v>
      </c>
      <c r="P280" s="83">
        <v>33534.538534095613</v>
      </c>
      <c r="Q280" s="105">
        <v>-8.9522131843336891E-2</v>
      </c>
      <c r="R280" s="83">
        <v>19951.056023660385</v>
      </c>
      <c r="S280" s="83">
        <v>20298.17453046095</v>
      </c>
      <c r="T280" s="105">
        <v>-1.7100971630707649E-2</v>
      </c>
      <c r="U280" s="83">
        <v>24920.266998890565</v>
      </c>
      <c r="V280" s="105">
        <v>-0.19940440347013161</v>
      </c>
      <c r="W280" s="83">
        <v>20830.150618507589</v>
      </c>
      <c r="X280" s="105">
        <v>-4.2202987916281701E-2</v>
      </c>
      <c r="Y280" s="80"/>
      <c r="Z280" s="80"/>
      <c r="AA280" s="80"/>
      <c r="AB280" s="80"/>
      <c r="AC280" s="84">
        <v>3.0807081449632725</v>
      </c>
      <c r="AD280" s="84">
        <v>2.7904420101483032</v>
      </c>
      <c r="AE280" s="105">
        <v>0.10402156137247325</v>
      </c>
      <c r="AF280" s="84">
        <v>2.7427293766831462</v>
      </c>
      <c r="AG280" s="105">
        <v>0.12322716603154366</v>
      </c>
      <c r="AH280" s="84">
        <v>2.5735826097130809</v>
      </c>
      <c r="AI280" s="105">
        <v>0.19705042042801535</v>
      </c>
      <c r="AJ280" s="84">
        <v>4.7146167685328484</v>
      </c>
      <c r="AK280" s="84">
        <v>4.2337852235398445</v>
      </c>
      <c r="AL280" s="105">
        <v>0.11357013159750773</v>
      </c>
      <c r="AM280" s="84">
        <v>4.3371857957263229</v>
      </c>
      <c r="AN280" s="105">
        <v>8.7022090033226113E-2</v>
      </c>
      <c r="AO280" s="84">
        <v>4.1432204104861654</v>
      </c>
      <c r="AP280" s="105">
        <v>0.13791116605829698</v>
      </c>
    </row>
    <row r="281" spans="1:42" s="2" customFormat="1" x14ac:dyDescent="0.25">
      <c r="A281" s="80" t="s">
        <v>390</v>
      </c>
      <c r="B281" s="80" t="s">
        <v>360</v>
      </c>
      <c r="C281" s="80" t="s">
        <v>386</v>
      </c>
      <c r="D281" s="81">
        <v>373118.91373705509</v>
      </c>
      <c r="E281" s="81">
        <v>431641.37267807982</v>
      </c>
      <c r="F281" s="105">
        <v>-0.13558120848779492</v>
      </c>
      <c r="G281" s="81">
        <v>510547.17820074438</v>
      </c>
      <c r="H281" s="105">
        <v>-0.26917838415640649</v>
      </c>
      <c r="I281" s="81">
        <v>376187.99757408258</v>
      </c>
      <c r="J281" s="105">
        <v>-8.1583778770695451E-3</v>
      </c>
      <c r="K281" s="83">
        <v>137095.02974705846</v>
      </c>
      <c r="L281" s="83">
        <v>166220.55512555607</v>
      </c>
      <c r="M281" s="105">
        <v>-0.17522216404882898</v>
      </c>
      <c r="N281" s="83">
        <v>197825.181865222</v>
      </c>
      <c r="O281" s="105">
        <v>-0.30698898666772817</v>
      </c>
      <c r="P281" s="83">
        <v>145799.36175758118</v>
      </c>
      <c r="Q281" s="105">
        <v>-5.9700755240584005E-2</v>
      </c>
      <c r="R281" s="83">
        <v>101455.49061437449</v>
      </c>
      <c r="S281" s="83">
        <v>121252.54346117213</v>
      </c>
      <c r="T281" s="105">
        <v>-0.1632712377133525</v>
      </c>
      <c r="U281" s="83">
        <v>145188.91903663761</v>
      </c>
      <c r="V281" s="105">
        <v>-0.30121739807999559</v>
      </c>
      <c r="W281" s="83">
        <v>108996.96561397123</v>
      </c>
      <c r="X281" s="105">
        <v>-6.9189770165767592E-2</v>
      </c>
      <c r="Y281" s="81">
        <v>339103.65112830064</v>
      </c>
      <c r="Z281" s="82">
        <v>34015.262608754449</v>
      </c>
      <c r="AA281" s="83">
        <v>81685.604623237668</v>
      </c>
      <c r="AB281" s="83">
        <v>19769.88599113682</v>
      </c>
      <c r="AC281" s="84">
        <v>2.7216078834182595</v>
      </c>
      <c r="AD281" s="84">
        <v>2.5967990081132619</v>
      </c>
      <c r="AE281" s="105">
        <v>4.8062585866312055E-2</v>
      </c>
      <c r="AF281" s="84">
        <v>2.5807997414028887</v>
      </c>
      <c r="AG281" s="105">
        <v>5.4559886904990695E-2</v>
      </c>
      <c r="AH281" s="84">
        <v>2.580175887186432</v>
      </c>
      <c r="AI281" s="105">
        <v>5.4814866278768658E-2</v>
      </c>
      <c r="AJ281" s="84">
        <v>3.6776611248695752</v>
      </c>
      <c r="AK281" s="84">
        <v>3.5598541717708492</v>
      </c>
      <c r="AL281" s="105">
        <v>3.3093196354198676E-2</v>
      </c>
      <c r="AM281" s="84">
        <v>3.5164334963600812</v>
      </c>
      <c r="AN281" s="105">
        <v>4.5849759046028712E-2</v>
      </c>
      <c r="AO281" s="84">
        <v>3.4513621132023768</v>
      </c>
      <c r="AP281" s="105">
        <v>6.5568029156240812E-2</v>
      </c>
    </row>
    <row r="282" spans="1:42" s="2" customFormat="1" x14ac:dyDescent="0.25">
      <c r="A282" s="80" t="s">
        <v>390</v>
      </c>
      <c r="B282" s="80" t="s">
        <v>361</v>
      </c>
      <c r="C282" s="80" t="s">
        <v>386</v>
      </c>
      <c r="D282" s="81">
        <v>150435.09596598387</v>
      </c>
      <c r="E282" s="81">
        <v>143907.90366805912</v>
      </c>
      <c r="F282" s="105">
        <v>4.5356732545979543E-2</v>
      </c>
      <c r="G282" s="81">
        <v>169814.01482313513</v>
      </c>
      <c r="H282" s="105">
        <v>-0.11411848943878286</v>
      </c>
      <c r="I282" s="81">
        <v>138073.18219598057</v>
      </c>
      <c r="J282" s="105">
        <v>8.9531606162714841E-2</v>
      </c>
      <c r="K282" s="83">
        <v>50129.569955532977</v>
      </c>
      <c r="L282" s="83">
        <v>52755.768045827877</v>
      </c>
      <c r="M282" s="105">
        <v>-4.978030246879496E-2</v>
      </c>
      <c r="N282" s="83">
        <v>66058.515199572284</v>
      </c>
      <c r="O282" s="105">
        <v>-0.24113386738886985</v>
      </c>
      <c r="P282" s="83">
        <v>53878.589205335884</v>
      </c>
      <c r="Q282" s="105">
        <v>-6.958272859586348E-2</v>
      </c>
      <c r="R282" s="83">
        <v>34376.876595791262</v>
      </c>
      <c r="S282" s="83">
        <v>36240.544791920227</v>
      </c>
      <c r="T282" s="105">
        <v>-5.1424949785646351E-2</v>
      </c>
      <c r="U282" s="83">
        <v>43731.781819682445</v>
      </c>
      <c r="V282" s="105">
        <v>-0.21391548285098239</v>
      </c>
      <c r="W282" s="83">
        <v>34719.999571976201</v>
      </c>
      <c r="X282" s="105">
        <v>-9.8825743207061074E-3</v>
      </c>
      <c r="Y282" s="80"/>
      <c r="Z282" s="80"/>
      <c r="AA282" s="80"/>
      <c r="AB282" s="80"/>
      <c r="AC282" s="84">
        <v>3.0009253241036395</v>
      </c>
      <c r="AD282" s="84">
        <v>2.7278136400753223</v>
      </c>
      <c r="AE282" s="105">
        <v>0.1001210933239471</v>
      </c>
      <c r="AF282" s="84">
        <v>2.5706604865414029</v>
      </c>
      <c r="AG282" s="105">
        <v>0.16737520952878537</v>
      </c>
      <c r="AH282" s="84">
        <v>2.5626725612612447</v>
      </c>
      <c r="AI282" s="105">
        <v>0.17101395217916737</v>
      </c>
      <c r="AJ282" s="84">
        <v>4.3760548037805602</v>
      </c>
      <c r="AK282" s="84">
        <v>3.9709089500261365</v>
      </c>
      <c r="AL282" s="105">
        <v>0.10202849243162752</v>
      </c>
      <c r="AM282" s="84">
        <v>3.8830801709228919</v>
      </c>
      <c r="AN282" s="105">
        <v>0.12695453381290939</v>
      </c>
      <c r="AO282" s="84">
        <v>3.9767622090475068</v>
      </c>
      <c r="AP282" s="105">
        <v>0.10040645473461435</v>
      </c>
    </row>
    <row r="283" spans="1:42" s="2" customFormat="1" x14ac:dyDescent="0.25">
      <c r="A283" s="80" t="s">
        <v>390</v>
      </c>
      <c r="B283" s="80" t="s">
        <v>362</v>
      </c>
      <c r="C283" s="80" t="s">
        <v>386</v>
      </c>
      <c r="D283" s="81">
        <v>379715.01847284555</v>
      </c>
      <c r="E283" s="81">
        <v>382668.11452138785</v>
      </c>
      <c r="F283" s="105">
        <v>-7.7171207541966392E-3</v>
      </c>
      <c r="G283" s="81">
        <v>430770.50927700283</v>
      </c>
      <c r="H283" s="105">
        <v>-0.11852132331400277</v>
      </c>
      <c r="I283" s="81">
        <v>351780.46384409908</v>
      </c>
      <c r="J283" s="105">
        <v>7.9409056215033053E-2</v>
      </c>
      <c r="K283" s="83">
        <v>137897.35924192314</v>
      </c>
      <c r="L283" s="83">
        <v>142216.71758874849</v>
      </c>
      <c r="M283" s="105">
        <v>-3.0371663894787262E-2</v>
      </c>
      <c r="N283" s="83">
        <v>163298.39458330692</v>
      </c>
      <c r="O283" s="105">
        <v>-0.15554981667884921</v>
      </c>
      <c r="P283" s="83">
        <v>142605.98499092076</v>
      </c>
      <c r="Q283" s="105">
        <v>-3.3018430112154093E-2</v>
      </c>
      <c r="R283" s="83">
        <v>79570.467011197703</v>
      </c>
      <c r="S283" s="83">
        <v>82499.786570460041</v>
      </c>
      <c r="T283" s="105">
        <v>-3.5506995606110002E-2</v>
      </c>
      <c r="U283" s="83">
        <v>97976.756954770579</v>
      </c>
      <c r="V283" s="105">
        <v>-0.1878638415442741</v>
      </c>
      <c r="W283" s="83">
        <v>79759.837637314253</v>
      </c>
      <c r="X283" s="105">
        <v>-2.3742604263772482E-3</v>
      </c>
      <c r="Y283" s="80"/>
      <c r="Z283" s="80"/>
      <c r="AA283" s="80"/>
      <c r="AB283" s="80"/>
      <c r="AC283" s="84">
        <v>2.7536061644711012</v>
      </c>
      <c r="AD283" s="84">
        <v>2.6907393238251953</v>
      </c>
      <c r="AE283" s="105">
        <v>2.3364151290781086E-2</v>
      </c>
      <c r="AF283" s="84">
        <v>2.6379347474677384</v>
      </c>
      <c r="AG283" s="105">
        <v>4.3849233615198609E-2</v>
      </c>
      <c r="AH283" s="84">
        <v>2.4668001407268831</v>
      </c>
      <c r="AI283" s="105">
        <v>0.11626642102416369</v>
      </c>
      <c r="AJ283" s="84">
        <v>4.7720596942004807</v>
      </c>
      <c r="AK283" s="84">
        <v>4.6384133878281615</v>
      </c>
      <c r="AL283" s="105">
        <v>2.8812935630753746E-2</v>
      </c>
      <c r="AM283" s="84">
        <v>4.3966602147880973</v>
      </c>
      <c r="AN283" s="105">
        <v>8.5382872697265341E-2</v>
      </c>
      <c r="AO283" s="84">
        <v>4.4104962380154689</v>
      </c>
      <c r="AP283" s="105">
        <v>8.1977953652602964E-2</v>
      </c>
    </row>
    <row r="284" spans="1:42" s="2" customFormat="1" x14ac:dyDescent="0.25">
      <c r="A284" s="80" t="s">
        <v>390</v>
      </c>
      <c r="B284" s="80" t="s">
        <v>363</v>
      </c>
      <c r="C284" s="80" t="s">
        <v>386</v>
      </c>
      <c r="D284" s="81">
        <v>209425.24425242183</v>
      </c>
      <c r="E284" s="81">
        <v>198480.06625342608</v>
      </c>
      <c r="F284" s="105">
        <v>5.514497352605971E-2</v>
      </c>
      <c r="G284" s="81">
        <v>220801.11457566021</v>
      </c>
      <c r="H284" s="105">
        <v>-5.1520891754105208E-2</v>
      </c>
      <c r="I284" s="81">
        <v>201851.44160904648</v>
      </c>
      <c r="J284" s="105">
        <v>3.7521667336142109E-2</v>
      </c>
      <c r="K284" s="83">
        <v>72371.729502230228</v>
      </c>
      <c r="L284" s="83">
        <v>69286.600094843743</v>
      </c>
      <c r="M284" s="105">
        <v>4.4527071658349099E-2</v>
      </c>
      <c r="N284" s="83">
        <v>81788.373256782201</v>
      </c>
      <c r="O284" s="105">
        <v>-0.11513425905889514</v>
      </c>
      <c r="P284" s="83">
        <v>75783.788280425302</v>
      </c>
      <c r="Q284" s="105">
        <v>-4.5023597468753063E-2</v>
      </c>
      <c r="R284" s="83">
        <v>50077.757323302365</v>
      </c>
      <c r="S284" s="83">
        <v>49722.043249100068</v>
      </c>
      <c r="T284" s="105">
        <v>7.1540518240616503E-3</v>
      </c>
      <c r="U284" s="83">
        <v>57731.338858662806</v>
      </c>
      <c r="V284" s="105">
        <v>-0.13257238939318297</v>
      </c>
      <c r="W284" s="83">
        <v>53849.076380517574</v>
      </c>
      <c r="X284" s="105">
        <v>-7.0034981297834489E-2</v>
      </c>
      <c r="Y284" s="80"/>
      <c r="Z284" s="80"/>
      <c r="AA284" s="80"/>
      <c r="AB284" s="80"/>
      <c r="AC284" s="84">
        <v>2.8937438098113728</v>
      </c>
      <c r="AD284" s="84">
        <v>2.8646241261908423</v>
      </c>
      <c r="AE284" s="105">
        <v>1.0165272069830554E-2</v>
      </c>
      <c r="AF284" s="84">
        <v>2.6996638493155327</v>
      </c>
      <c r="AG284" s="105">
        <v>7.1890417225480396E-2</v>
      </c>
      <c r="AH284" s="84">
        <v>2.6635174380848947</v>
      </c>
      <c r="AI284" s="105">
        <v>8.6436968061306921E-2</v>
      </c>
      <c r="AJ284" s="84">
        <v>4.1820012605670609</v>
      </c>
      <c r="AK284" s="84">
        <v>3.9917922370782382</v>
      </c>
      <c r="AL284" s="105">
        <v>4.7650030911439614E-2</v>
      </c>
      <c r="AM284" s="84">
        <v>3.8246318020827981</v>
      </c>
      <c r="AN284" s="105">
        <v>9.3438918300488019E-2</v>
      </c>
      <c r="AO284" s="84">
        <v>3.7484661794881906</v>
      </c>
      <c r="AP284" s="105">
        <v>0.11565666070330251</v>
      </c>
    </row>
    <row r="285" spans="1:42" s="2" customFormat="1" x14ac:dyDescent="0.25">
      <c r="A285" s="80" t="s">
        <v>390</v>
      </c>
      <c r="B285" s="80" t="s">
        <v>364</v>
      </c>
      <c r="C285" s="80" t="s">
        <v>386</v>
      </c>
      <c r="D285" s="81">
        <v>1099407.6363907231</v>
      </c>
      <c r="E285" s="81">
        <v>1118173.0354878593</v>
      </c>
      <c r="F285" s="105">
        <v>-1.6782196047992581E-2</v>
      </c>
      <c r="G285" s="81">
        <v>1390337.4192331575</v>
      </c>
      <c r="H285" s="105">
        <v>-0.20925120680625656</v>
      </c>
      <c r="I285" s="81">
        <v>1066002.1287054075</v>
      </c>
      <c r="J285" s="105">
        <v>3.1337186658233457E-2</v>
      </c>
      <c r="K285" s="83">
        <v>349426.76873534935</v>
      </c>
      <c r="L285" s="83">
        <v>389062.72521232028</v>
      </c>
      <c r="M285" s="105">
        <v>-0.10187549181263944</v>
      </c>
      <c r="N285" s="83">
        <v>492649.42706138844</v>
      </c>
      <c r="O285" s="105">
        <v>-0.29071922234914582</v>
      </c>
      <c r="P285" s="83">
        <v>400226.96617855266</v>
      </c>
      <c r="Q285" s="105">
        <v>-0.12692847243216462</v>
      </c>
      <c r="R285" s="83">
        <v>227987.44990972817</v>
      </c>
      <c r="S285" s="83">
        <v>279273.58357841353</v>
      </c>
      <c r="T285" s="105">
        <v>-0.18364119159263556</v>
      </c>
      <c r="U285" s="83">
        <v>345773.99054277677</v>
      </c>
      <c r="V285" s="105">
        <v>-0.34064604005684129</v>
      </c>
      <c r="W285" s="83">
        <v>266657.42278019368</v>
      </c>
      <c r="X285" s="105">
        <v>-0.14501742523155359</v>
      </c>
      <c r="Y285" s="81">
        <v>1090180.5542777688</v>
      </c>
      <c r="Z285" s="82">
        <v>9227.0821129542855</v>
      </c>
      <c r="AA285" s="83">
        <v>224508.92851707438</v>
      </c>
      <c r="AB285" s="83">
        <v>3478.5213926537822</v>
      </c>
      <c r="AC285" s="84">
        <v>3.1463177259421649</v>
      </c>
      <c r="AD285" s="84">
        <v>2.8740173833863092</v>
      </c>
      <c r="AE285" s="105">
        <v>9.4745544731193648E-2</v>
      </c>
      <c r="AF285" s="84">
        <v>2.8221638813758516</v>
      </c>
      <c r="AG285" s="105">
        <v>0.11486003584181755</v>
      </c>
      <c r="AH285" s="84">
        <v>2.6634940141185628</v>
      </c>
      <c r="AI285" s="105">
        <v>0.18127456238469686</v>
      </c>
      <c r="AJ285" s="84">
        <v>4.8222287534951356</v>
      </c>
      <c r="AK285" s="84">
        <v>4.0038625249133251</v>
      </c>
      <c r="AL285" s="105">
        <v>0.20439418773488641</v>
      </c>
      <c r="AM285" s="84">
        <v>4.0209427465920244</v>
      </c>
      <c r="AN285" s="105">
        <v>0.19927814380899758</v>
      </c>
      <c r="AO285" s="84">
        <v>3.997646559361355</v>
      </c>
      <c r="AP285" s="105">
        <v>0.20626690776423012</v>
      </c>
    </row>
    <row r="286" spans="1:42" s="2" customFormat="1" x14ac:dyDescent="0.25">
      <c r="A286" s="80" t="s">
        <v>390</v>
      </c>
      <c r="B286" s="80" t="s">
        <v>365</v>
      </c>
      <c r="C286" s="80" t="s">
        <v>386</v>
      </c>
      <c r="D286" s="81">
        <v>280351.76800221443</v>
      </c>
      <c r="E286" s="81">
        <v>316529.92279499531</v>
      </c>
      <c r="F286" s="105">
        <v>-0.11429616029133562</v>
      </c>
      <c r="G286" s="81">
        <v>344048.19043944118</v>
      </c>
      <c r="H286" s="105">
        <v>-0.18513808299898177</v>
      </c>
      <c r="I286" s="81">
        <v>268778.28190706973</v>
      </c>
      <c r="J286" s="105">
        <v>4.3059602930069496E-2</v>
      </c>
      <c r="K286" s="83">
        <v>105911.07128407506</v>
      </c>
      <c r="L286" s="83">
        <v>126256.19771588102</v>
      </c>
      <c r="M286" s="105">
        <v>-0.16114160571815528</v>
      </c>
      <c r="N286" s="83">
        <v>139260.20108438778</v>
      </c>
      <c r="O286" s="105">
        <v>-0.23947351461961539</v>
      </c>
      <c r="P286" s="83">
        <v>108923.60804014736</v>
      </c>
      <c r="Q286" s="105">
        <v>-2.7657335358941895E-2</v>
      </c>
      <c r="R286" s="83">
        <v>81072.050265419544</v>
      </c>
      <c r="S286" s="83">
        <v>94492.48658355161</v>
      </c>
      <c r="T286" s="105">
        <v>-0.14202649124134883</v>
      </c>
      <c r="U286" s="83">
        <v>105767.32987502024</v>
      </c>
      <c r="V286" s="105">
        <v>-0.23348683982834609</v>
      </c>
      <c r="W286" s="83">
        <v>82796.582569068021</v>
      </c>
      <c r="X286" s="105">
        <v>-2.0828544489863342E-2</v>
      </c>
      <c r="Y286" s="81">
        <v>240243.8781371428</v>
      </c>
      <c r="Z286" s="82">
        <v>40107.889865071622</v>
      </c>
      <c r="AA286" s="83">
        <v>62941.057708998429</v>
      </c>
      <c r="AB286" s="83">
        <v>18130.992556421115</v>
      </c>
      <c r="AC286" s="84">
        <v>2.647048741960639</v>
      </c>
      <c r="AD286" s="84">
        <v>2.50704463243297</v>
      </c>
      <c r="AE286" s="105">
        <v>5.584428283265204E-2</v>
      </c>
      <c r="AF286" s="84">
        <v>2.4705421057876946</v>
      </c>
      <c r="AG286" s="105">
        <v>7.1444496234023075E-2</v>
      </c>
      <c r="AH286" s="84">
        <v>2.4675851887682851</v>
      </c>
      <c r="AI286" s="105">
        <v>7.2728412380337934E-2</v>
      </c>
      <c r="AJ286" s="84">
        <v>3.4580569639521701</v>
      </c>
      <c r="AK286" s="84">
        <v>3.3497893244148571</v>
      </c>
      <c r="AL286" s="105">
        <v>3.2320730963051013E-2</v>
      </c>
      <c r="AM286" s="84">
        <v>3.2528777160772147</v>
      </c>
      <c r="AN286" s="105">
        <v>6.3076225356048718E-2</v>
      </c>
      <c r="AO286" s="84">
        <v>3.2462484992403855</v>
      </c>
      <c r="AP286" s="105">
        <v>6.5247150599021392E-2</v>
      </c>
    </row>
    <row r="287" spans="1:42" s="2" customFormat="1" x14ac:dyDescent="0.25">
      <c r="A287" s="80" t="s">
        <v>390</v>
      </c>
      <c r="B287" s="80" t="s">
        <v>366</v>
      </c>
      <c r="C287" s="80" t="s">
        <v>386</v>
      </c>
      <c r="D287" s="81">
        <v>133295.64987775325</v>
      </c>
      <c r="E287" s="81">
        <v>141849.83697504163</v>
      </c>
      <c r="F287" s="105">
        <v>-6.0304525403109766E-2</v>
      </c>
      <c r="G287" s="81">
        <v>154207.39581458806</v>
      </c>
      <c r="H287" s="105">
        <v>-0.13560793129518986</v>
      </c>
      <c r="I287" s="81">
        <v>128853.7185085547</v>
      </c>
      <c r="J287" s="105">
        <v>3.4472667305318443E-2</v>
      </c>
      <c r="K287" s="83">
        <v>45401.908894715409</v>
      </c>
      <c r="L287" s="83">
        <v>52663.796224897204</v>
      </c>
      <c r="M287" s="105">
        <v>-0.13789145201706296</v>
      </c>
      <c r="N287" s="83">
        <v>59141.913071272167</v>
      </c>
      <c r="O287" s="105">
        <v>-0.23232261966227946</v>
      </c>
      <c r="P287" s="83">
        <v>52092.44942454902</v>
      </c>
      <c r="Q287" s="105">
        <v>-0.12843589817223369</v>
      </c>
      <c r="R287" s="83">
        <v>28163.503633618831</v>
      </c>
      <c r="S287" s="83">
        <v>32156.528933402373</v>
      </c>
      <c r="T287" s="105">
        <v>-0.12417463676049358</v>
      </c>
      <c r="U287" s="83">
        <v>36163.285318414324</v>
      </c>
      <c r="V287" s="105">
        <v>-0.22121280227606999</v>
      </c>
      <c r="W287" s="83">
        <v>31221.399564334555</v>
      </c>
      <c r="X287" s="105">
        <v>-9.7942307948580234E-2</v>
      </c>
      <c r="Y287" s="81">
        <v>129775.84785592381</v>
      </c>
      <c r="Z287" s="82">
        <v>3519.8020218294441</v>
      </c>
      <c r="AA287" s="83">
        <v>27056.428673915285</v>
      </c>
      <c r="AB287" s="83">
        <v>1107.074959703546</v>
      </c>
      <c r="AC287" s="84">
        <v>2.9359040869153481</v>
      </c>
      <c r="AD287" s="84">
        <v>2.6934981361632464</v>
      </c>
      <c r="AE287" s="105">
        <v>8.9996702614168825E-2</v>
      </c>
      <c r="AF287" s="84">
        <v>2.6074130478118298</v>
      </c>
      <c r="AG287" s="105">
        <v>0.12598350667117802</v>
      </c>
      <c r="AH287" s="84">
        <v>2.4735584510224866</v>
      </c>
      <c r="AI287" s="105">
        <v>0.18691518516643227</v>
      </c>
      <c r="AJ287" s="84">
        <v>4.7329214295141169</v>
      </c>
      <c r="AK287" s="84">
        <v>4.411229746494687</v>
      </c>
      <c r="AL287" s="105">
        <v>7.2925624260458663E-2</v>
      </c>
      <c r="AM287" s="84">
        <v>4.2641976373774249</v>
      </c>
      <c r="AN287" s="105">
        <v>0.10992074758171093</v>
      </c>
      <c r="AO287" s="84">
        <v>4.1270961682239706</v>
      </c>
      <c r="AP287" s="105">
        <v>0.14679213582533343</v>
      </c>
    </row>
    <row r="288" spans="1:42" s="2" customFormat="1" x14ac:dyDescent="0.25">
      <c r="A288" s="80" t="s">
        <v>390</v>
      </c>
      <c r="B288" s="80" t="s">
        <v>367</v>
      </c>
      <c r="C288" s="80" t="s">
        <v>386</v>
      </c>
      <c r="D288" s="81">
        <v>450135.53775932314</v>
      </c>
      <c r="E288" s="81">
        <v>464966.23660504702</v>
      </c>
      <c r="F288" s="105">
        <v>-3.1896291984575671E-2</v>
      </c>
      <c r="G288" s="81">
        <v>566476.95558144804</v>
      </c>
      <c r="H288" s="105">
        <v>-0.20537714142794877</v>
      </c>
      <c r="I288" s="81">
        <v>455196.50541478634</v>
      </c>
      <c r="J288" s="105">
        <v>-1.1118204105832322E-2</v>
      </c>
      <c r="K288" s="83">
        <v>159740.50835564226</v>
      </c>
      <c r="L288" s="83">
        <v>181091.39124353608</v>
      </c>
      <c r="M288" s="105">
        <v>-0.11790114781978034</v>
      </c>
      <c r="N288" s="83">
        <v>213702.1130401644</v>
      </c>
      <c r="O288" s="105">
        <v>-0.25250852187119127</v>
      </c>
      <c r="P288" s="83">
        <v>181283.75486631674</v>
      </c>
      <c r="Q288" s="105">
        <v>-0.11883715960407494</v>
      </c>
      <c r="R288" s="83">
        <v>97525.7269876223</v>
      </c>
      <c r="S288" s="83">
        <v>116348.23236490526</v>
      </c>
      <c r="T288" s="105">
        <v>-0.16177732136273082</v>
      </c>
      <c r="U288" s="83">
        <v>139763.27973435595</v>
      </c>
      <c r="V288" s="105">
        <v>-0.30220779611793136</v>
      </c>
      <c r="W288" s="83">
        <v>112683.96719254428</v>
      </c>
      <c r="X288" s="105">
        <v>-0.13451993733075565</v>
      </c>
      <c r="Y288" s="80"/>
      <c r="Z288" s="80"/>
      <c r="AA288" s="80"/>
      <c r="AB288" s="80"/>
      <c r="AC288" s="84">
        <v>2.8179172734141589</v>
      </c>
      <c r="AD288" s="84">
        <v>2.5675778037386059</v>
      </c>
      <c r="AE288" s="105">
        <v>9.7500246851736291E-2</v>
      </c>
      <c r="AF288" s="84">
        <v>2.6507784481989707</v>
      </c>
      <c r="AG288" s="105">
        <v>6.305273280335745E-2</v>
      </c>
      <c r="AH288" s="84">
        <v>2.5109613696520126</v>
      </c>
      <c r="AI288" s="105">
        <v>0.12224636646030382</v>
      </c>
      <c r="AJ288" s="84">
        <v>4.6155568552332156</v>
      </c>
      <c r="AK288" s="84">
        <v>3.9963326228005274</v>
      </c>
      <c r="AL288" s="105">
        <v>0.15494812141006215</v>
      </c>
      <c r="AM288" s="84">
        <v>4.053117218328981</v>
      </c>
      <c r="AN288" s="105">
        <v>0.13876717760857585</v>
      </c>
      <c r="AO288" s="84">
        <v>4.0395853709781733</v>
      </c>
      <c r="AP288" s="105">
        <v>0.14258183238136951</v>
      </c>
    </row>
    <row r="289" spans="1:42" s="2" customFormat="1" x14ac:dyDescent="0.25">
      <c r="A289" s="80" t="s">
        <v>390</v>
      </c>
      <c r="B289" s="80" t="s">
        <v>368</v>
      </c>
      <c r="C289" s="80" t="s">
        <v>386</v>
      </c>
      <c r="D289" s="81">
        <v>439476.41204490658</v>
      </c>
      <c r="E289" s="81">
        <v>452186.16382706759</v>
      </c>
      <c r="F289" s="105">
        <v>-2.8107343388378597E-2</v>
      </c>
      <c r="G289" s="81">
        <v>512388.96553836105</v>
      </c>
      <c r="H289" s="105">
        <v>-0.14229922655896016</v>
      </c>
      <c r="I289" s="81">
        <v>388027.66404304863</v>
      </c>
      <c r="J289" s="105">
        <v>0.1325904124097454</v>
      </c>
      <c r="K289" s="83">
        <v>143829.30451829467</v>
      </c>
      <c r="L289" s="83">
        <v>159683.9836315763</v>
      </c>
      <c r="M289" s="105">
        <v>-9.9287848115447982E-2</v>
      </c>
      <c r="N289" s="83">
        <v>180628.12646769773</v>
      </c>
      <c r="O289" s="105">
        <v>-0.2037269757984447</v>
      </c>
      <c r="P289" s="83">
        <v>144641.66162505461</v>
      </c>
      <c r="Q289" s="105">
        <v>-5.6163424675372041E-3</v>
      </c>
      <c r="R289" s="83">
        <v>86836.389889473823</v>
      </c>
      <c r="S289" s="83">
        <v>98452.205319758985</v>
      </c>
      <c r="T289" s="105">
        <v>-0.11798430916360501</v>
      </c>
      <c r="U289" s="83">
        <v>108636.93910383312</v>
      </c>
      <c r="V289" s="105">
        <v>-0.20067344859120845</v>
      </c>
      <c r="W289" s="83">
        <v>84453.71093803471</v>
      </c>
      <c r="X289" s="105">
        <v>2.8212839021216365E-2</v>
      </c>
      <c r="Y289" s="81">
        <v>435382.17729890329</v>
      </c>
      <c r="Z289" s="82">
        <v>4094.2347460032875</v>
      </c>
      <c r="AA289" s="83">
        <v>85135.48825501719</v>
      </c>
      <c r="AB289" s="83">
        <v>1700.9016344566269</v>
      </c>
      <c r="AC289" s="84">
        <v>3.0555415220617053</v>
      </c>
      <c r="AD289" s="84">
        <v>2.8317565327675807</v>
      </c>
      <c r="AE289" s="105">
        <v>7.9026917287769519E-2</v>
      </c>
      <c r="AF289" s="84">
        <v>2.8367064175356607</v>
      </c>
      <c r="AG289" s="105">
        <v>7.7144079194544843E-2</v>
      </c>
      <c r="AH289" s="84">
        <v>2.6826825665824283</v>
      </c>
      <c r="AI289" s="105">
        <v>0.13898735546422705</v>
      </c>
      <c r="AJ289" s="84">
        <v>5.0609705516808834</v>
      </c>
      <c r="AK289" s="84">
        <v>4.592951090922039</v>
      </c>
      <c r="AL289" s="105">
        <v>0.10189950894184006</v>
      </c>
      <c r="AM289" s="84">
        <v>4.7165261628793624</v>
      </c>
      <c r="AN289" s="105">
        <v>7.3029254350885073E-2</v>
      </c>
      <c r="AO289" s="84">
        <v>4.5945602594982695</v>
      </c>
      <c r="AP289" s="105">
        <v>0.10151358690277497</v>
      </c>
    </row>
    <row r="290" spans="1:42" s="2" customFormat="1" x14ac:dyDescent="0.25">
      <c r="A290" s="80" t="s">
        <v>390</v>
      </c>
      <c r="B290" s="80" t="s">
        <v>369</v>
      </c>
      <c r="C290" s="80" t="s">
        <v>386</v>
      </c>
      <c r="D290" s="81">
        <v>201425.48192581296</v>
      </c>
      <c r="E290" s="81">
        <v>226870.74225735426</v>
      </c>
      <c r="F290" s="105">
        <v>-0.11215752228939721</v>
      </c>
      <c r="G290" s="81">
        <v>245828.58839135765</v>
      </c>
      <c r="H290" s="105">
        <v>-0.18062629231249222</v>
      </c>
      <c r="I290" s="81">
        <v>206229.97795124649</v>
      </c>
      <c r="J290" s="105">
        <v>-2.3296787756866905E-2</v>
      </c>
      <c r="K290" s="83">
        <v>70972.592909498751</v>
      </c>
      <c r="L290" s="83">
        <v>86523.993737424084</v>
      </c>
      <c r="M290" s="105">
        <v>-0.17973512497723404</v>
      </c>
      <c r="N290" s="83">
        <v>90007.373490850034</v>
      </c>
      <c r="O290" s="105">
        <v>-0.21148023593074095</v>
      </c>
      <c r="P290" s="83">
        <v>77567.73475127136</v>
      </c>
      <c r="Q290" s="105">
        <v>-8.5024293450370644E-2</v>
      </c>
      <c r="R290" s="83">
        <v>41769.604860905041</v>
      </c>
      <c r="S290" s="83">
        <v>50324.656070298821</v>
      </c>
      <c r="T290" s="105">
        <v>-0.16999721165392917</v>
      </c>
      <c r="U290" s="83">
        <v>55589.680803754607</v>
      </c>
      <c r="V290" s="105">
        <v>-0.24860865799244053</v>
      </c>
      <c r="W290" s="83">
        <v>45269.399490558026</v>
      </c>
      <c r="X290" s="105">
        <v>-7.7310383372391475E-2</v>
      </c>
      <c r="Y290" s="80"/>
      <c r="Z290" s="80"/>
      <c r="AA290" s="80"/>
      <c r="AB290" s="80"/>
      <c r="AC290" s="84">
        <v>2.8380741588892238</v>
      </c>
      <c r="AD290" s="84">
        <v>2.6220558304999533</v>
      </c>
      <c r="AE290" s="105">
        <v>8.2385098698711454E-2</v>
      </c>
      <c r="AF290" s="84">
        <v>2.7312049986254525</v>
      </c>
      <c r="AG290" s="105">
        <v>3.9128941371136858E-2</v>
      </c>
      <c r="AH290" s="84">
        <v>2.65870827106842</v>
      </c>
      <c r="AI290" s="105">
        <v>6.7463546028208782E-2</v>
      </c>
      <c r="AJ290" s="84">
        <v>4.8222979986660226</v>
      </c>
      <c r="AK290" s="84">
        <v>4.5081429258142789</v>
      </c>
      <c r="AL290" s="105">
        <v>6.9686138621037563E-2</v>
      </c>
      <c r="AM290" s="84">
        <v>4.4221982360214245</v>
      </c>
      <c r="AN290" s="105">
        <v>9.0475311437996725E-2</v>
      </c>
      <c r="AO290" s="84">
        <v>4.5556154990361755</v>
      </c>
      <c r="AP290" s="105">
        <v>5.8539290615344679E-2</v>
      </c>
    </row>
    <row r="291" spans="1:42" s="2" customFormat="1" x14ac:dyDescent="0.25">
      <c r="A291" s="80" t="s">
        <v>390</v>
      </c>
      <c r="B291" s="80" t="s">
        <v>370</v>
      </c>
      <c r="C291" s="80" t="s">
        <v>386</v>
      </c>
      <c r="D291" s="81">
        <v>405334.10149103048</v>
      </c>
      <c r="E291" s="81">
        <v>408886.60578649997</v>
      </c>
      <c r="F291" s="105">
        <v>-8.6882383653438464E-3</v>
      </c>
      <c r="G291" s="81">
        <v>479619.35230666638</v>
      </c>
      <c r="H291" s="105">
        <v>-0.15488376450693811</v>
      </c>
      <c r="I291" s="81">
        <v>332803.32596187713</v>
      </c>
      <c r="J291" s="105">
        <v>0.21793885418519468</v>
      </c>
      <c r="K291" s="83">
        <v>125804.33046792715</v>
      </c>
      <c r="L291" s="83">
        <v>139947.08022814855</v>
      </c>
      <c r="M291" s="105">
        <v>-0.10105784084359029</v>
      </c>
      <c r="N291" s="83">
        <v>163188.14962401259</v>
      </c>
      <c r="O291" s="105">
        <v>-0.22908415373431337</v>
      </c>
      <c r="P291" s="83">
        <v>129260.49063985026</v>
      </c>
      <c r="Q291" s="105">
        <v>-2.6737947185677763E-2</v>
      </c>
      <c r="R291" s="83">
        <v>72024.286471417989</v>
      </c>
      <c r="S291" s="83">
        <v>81602.919343137328</v>
      </c>
      <c r="T291" s="105">
        <v>-0.1173810073073677</v>
      </c>
      <c r="U291" s="83">
        <v>94233.338571436805</v>
      </c>
      <c r="V291" s="105">
        <v>-0.23568147363454056</v>
      </c>
      <c r="W291" s="83">
        <v>72429.38277418373</v>
      </c>
      <c r="X291" s="105">
        <v>-5.5929829476626669E-3</v>
      </c>
      <c r="Y291" s="81">
        <v>400432.82114930236</v>
      </c>
      <c r="Z291" s="82">
        <v>4901.2803417280966</v>
      </c>
      <c r="AA291" s="83">
        <v>68994.370368753618</v>
      </c>
      <c r="AB291" s="83">
        <v>3029.9161026643687</v>
      </c>
      <c r="AC291" s="84">
        <v>3.2219407709050785</v>
      </c>
      <c r="AD291" s="84">
        <v>2.9217230193006749</v>
      </c>
      <c r="AE291" s="105">
        <v>0.10275366611454557</v>
      </c>
      <c r="AF291" s="84">
        <v>2.9390574831059424</v>
      </c>
      <c r="AG291" s="105">
        <v>9.6249661473170697E-2</v>
      </c>
      <c r="AH291" s="84">
        <v>2.574671690587532</v>
      </c>
      <c r="AI291" s="105">
        <v>0.25139868616407623</v>
      </c>
      <c r="AJ291" s="84">
        <v>5.6277419929995789</v>
      </c>
      <c r="AK291" s="84">
        <v>5.0106860033664553</v>
      </c>
      <c r="AL291" s="105">
        <v>0.1231480059254464</v>
      </c>
      <c r="AM291" s="84">
        <v>5.0896992463349315</v>
      </c>
      <c r="AN291" s="105">
        <v>0.10571209036606424</v>
      </c>
      <c r="AO291" s="84">
        <v>4.5948662437104106</v>
      </c>
      <c r="AP291" s="105">
        <v>0.22478907861637959</v>
      </c>
    </row>
    <row r="292" spans="1:42" s="2" customFormat="1" x14ac:dyDescent="0.25">
      <c r="A292" s="80" t="s">
        <v>390</v>
      </c>
      <c r="B292" s="80" t="s">
        <v>371</v>
      </c>
      <c r="C292" s="80" t="s">
        <v>386</v>
      </c>
      <c r="D292" s="81">
        <v>76738.098136967426</v>
      </c>
      <c r="E292" s="81">
        <v>88427.101705851557</v>
      </c>
      <c r="F292" s="105">
        <v>-0.13218802090525403</v>
      </c>
      <c r="G292" s="81">
        <v>107362.53512415887</v>
      </c>
      <c r="H292" s="105">
        <v>-0.28524323640249333</v>
      </c>
      <c r="I292" s="81">
        <v>82859.795968451508</v>
      </c>
      <c r="J292" s="105">
        <v>-7.3880194368507623E-2</v>
      </c>
      <c r="K292" s="83">
        <v>28473.035588893305</v>
      </c>
      <c r="L292" s="83">
        <v>33576.298990229749</v>
      </c>
      <c r="M292" s="105">
        <v>-0.15199005116142864</v>
      </c>
      <c r="N292" s="83">
        <v>42160.408599514798</v>
      </c>
      <c r="O292" s="105">
        <v>-0.32464991363435253</v>
      </c>
      <c r="P292" s="83">
        <v>36886.584545910009</v>
      </c>
      <c r="Q292" s="105">
        <v>-0.22809238265323756</v>
      </c>
      <c r="R292" s="83">
        <v>16834.490331558485</v>
      </c>
      <c r="S292" s="83">
        <v>21288.394542267921</v>
      </c>
      <c r="T292" s="105">
        <v>-0.20921747771379604</v>
      </c>
      <c r="U292" s="83">
        <v>25396.013844850815</v>
      </c>
      <c r="V292" s="105">
        <v>-0.33712076098226834</v>
      </c>
      <c r="W292" s="83">
        <v>20505.064467404911</v>
      </c>
      <c r="X292" s="105">
        <v>-0.17900817340424424</v>
      </c>
      <c r="Y292" s="80"/>
      <c r="Z292" s="80"/>
      <c r="AA292" s="80"/>
      <c r="AB292" s="80"/>
      <c r="AC292" s="84">
        <v>2.6951147480355502</v>
      </c>
      <c r="AD292" s="84">
        <v>2.6336166988381495</v>
      </c>
      <c r="AE292" s="105">
        <v>2.335117681495991E-2</v>
      </c>
      <c r="AF292" s="84">
        <v>2.5465250145937732</v>
      </c>
      <c r="AG292" s="105">
        <v>5.834999954456771E-2</v>
      </c>
      <c r="AH292" s="84">
        <v>2.2463396106875124</v>
      </c>
      <c r="AI292" s="105">
        <v>0.19978062765437596</v>
      </c>
      <c r="AJ292" s="84">
        <v>4.5583855896790464</v>
      </c>
      <c r="AK292" s="84">
        <v>4.153770333891563</v>
      </c>
      <c r="AL292" s="105">
        <v>9.7409154397905651E-2</v>
      </c>
      <c r="AM292" s="84">
        <v>4.2275349107957441</v>
      </c>
      <c r="AN292" s="105">
        <v>7.8260898103624812E-2</v>
      </c>
      <c r="AO292" s="84">
        <v>4.0409429631477822</v>
      </c>
      <c r="AP292" s="105">
        <v>0.12804997032875484</v>
      </c>
    </row>
    <row r="293" spans="1:42" s="2" customFormat="1" x14ac:dyDescent="0.25">
      <c r="A293" s="80" t="s">
        <v>390</v>
      </c>
      <c r="B293" s="80" t="s">
        <v>372</v>
      </c>
      <c r="C293" s="80" t="s">
        <v>386</v>
      </c>
      <c r="D293" s="81">
        <v>272819.46189209702</v>
      </c>
      <c r="E293" s="81">
        <v>273139.06044076086</v>
      </c>
      <c r="F293" s="105">
        <v>-1.1700946329247322E-3</v>
      </c>
      <c r="G293" s="81">
        <v>301923.94306878687</v>
      </c>
      <c r="H293" s="105">
        <v>-9.6396731179610423E-2</v>
      </c>
      <c r="I293" s="81">
        <v>224666.43144044519</v>
      </c>
      <c r="J293" s="105">
        <v>0.21433122048060077</v>
      </c>
      <c r="K293" s="83">
        <v>104492.02750146508</v>
      </c>
      <c r="L293" s="83">
        <v>119911.1608024249</v>
      </c>
      <c r="M293" s="105">
        <v>-0.12858797461201796</v>
      </c>
      <c r="N293" s="83">
        <v>135240.07645820742</v>
      </c>
      <c r="O293" s="105">
        <v>-0.22735900305590448</v>
      </c>
      <c r="P293" s="83">
        <v>102268.62648919567</v>
      </c>
      <c r="Q293" s="105">
        <v>2.1740792739641527E-2</v>
      </c>
      <c r="R293" s="83">
        <v>60345.370263366785</v>
      </c>
      <c r="S293" s="83">
        <v>69443.640150405205</v>
      </c>
      <c r="T293" s="105">
        <v>-0.13101660378593116</v>
      </c>
      <c r="U293" s="83">
        <v>78502.295287574059</v>
      </c>
      <c r="V293" s="105">
        <v>-0.23129164513844847</v>
      </c>
      <c r="W293" s="83">
        <v>57696.69531398658</v>
      </c>
      <c r="X293" s="105">
        <v>4.5906874474630877E-2</v>
      </c>
      <c r="Y293" s="80"/>
      <c r="Z293" s="80"/>
      <c r="AA293" s="80"/>
      <c r="AB293" s="80"/>
      <c r="AC293" s="84">
        <v>2.6109117452838384</v>
      </c>
      <c r="AD293" s="84">
        <v>2.2778451864944111</v>
      </c>
      <c r="AE293" s="105">
        <v>0.14622001563768014</v>
      </c>
      <c r="AF293" s="84">
        <v>2.2325034928687648</v>
      </c>
      <c r="AG293" s="105">
        <v>0.16949951192632598</v>
      </c>
      <c r="AH293" s="84">
        <v>2.1968265259158479</v>
      </c>
      <c r="AI293" s="105">
        <v>0.18849245240033691</v>
      </c>
      <c r="AJ293" s="84">
        <v>4.5209675688693984</v>
      </c>
      <c r="AK293" s="84">
        <v>3.9332480245733072</v>
      </c>
      <c r="AL293" s="105">
        <v>0.1494234639219959</v>
      </c>
      <c r="AM293" s="84">
        <v>3.8460524238528562</v>
      </c>
      <c r="AN293" s="105">
        <v>0.17548256514414154</v>
      </c>
      <c r="AO293" s="84">
        <v>3.8939220039866398</v>
      </c>
      <c r="AP293" s="105">
        <v>0.16103187589293841</v>
      </c>
    </row>
    <row r="294" spans="1:42" s="2" customFormat="1" x14ac:dyDescent="0.25">
      <c r="A294" s="80" t="s">
        <v>390</v>
      </c>
      <c r="B294" s="80" t="s">
        <v>373</v>
      </c>
      <c r="C294" s="80" t="s">
        <v>386</v>
      </c>
      <c r="D294" s="81">
        <v>237431.65644394996</v>
      </c>
      <c r="E294" s="81">
        <v>233727.75368731498</v>
      </c>
      <c r="F294" s="105">
        <v>1.5847081479207336E-2</v>
      </c>
      <c r="G294" s="81">
        <v>264192.12487421033</v>
      </c>
      <c r="H294" s="105">
        <v>-0.10129169612077506</v>
      </c>
      <c r="I294" s="81">
        <v>204381.74045596004</v>
      </c>
      <c r="J294" s="105">
        <v>0.16170679393500656</v>
      </c>
      <c r="K294" s="83">
        <v>86317.159876798542</v>
      </c>
      <c r="L294" s="83">
        <v>95790.918800818195</v>
      </c>
      <c r="M294" s="105">
        <v>-9.8900386828096001E-2</v>
      </c>
      <c r="N294" s="83">
        <v>110069.943278947</v>
      </c>
      <c r="O294" s="105">
        <v>-0.21579718036151324</v>
      </c>
      <c r="P294" s="83">
        <v>88798.536081772341</v>
      </c>
      <c r="Q294" s="105">
        <v>-2.7943886402460091E-2</v>
      </c>
      <c r="R294" s="83">
        <v>50662.439293216521</v>
      </c>
      <c r="S294" s="83">
        <v>55740.645843480801</v>
      </c>
      <c r="T294" s="105">
        <v>-9.1104192881507604E-2</v>
      </c>
      <c r="U294" s="83">
        <v>64100.830106081361</v>
      </c>
      <c r="V294" s="105">
        <v>-0.20964456763860093</v>
      </c>
      <c r="W294" s="83">
        <v>51128.390335833654</v>
      </c>
      <c r="X294" s="105">
        <v>-9.1133524751427202E-3</v>
      </c>
      <c r="Y294" s="80"/>
      <c r="Z294" s="80"/>
      <c r="AA294" s="80"/>
      <c r="AB294" s="80"/>
      <c r="AC294" s="84">
        <v>2.7506889334964084</v>
      </c>
      <c r="AD294" s="84">
        <v>2.4399782005778046</v>
      </c>
      <c r="AE294" s="105">
        <v>0.12734160200489714</v>
      </c>
      <c r="AF294" s="84">
        <v>2.4002204144384454</v>
      </c>
      <c r="AG294" s="105">
        <v>0.14601513967206156</v>
      </c>
      <c r="AH294" s="84">
        <v>2.3016341200461912</v>
      </c>
      <c r="AI294" s="105">
        <v>0.19510260537900143</v>
      </c>
      <c r="AJ294" s="84">
        <v>4.6865421356792236</v>
      </c>
      <c r="AK294" s="84">
        <v>4.1931296301018879</v>
      </c>
      <c r="AL294" s="105">
        <v>0.11767165556609477</v>
      </c>
      <c r="AM294" s="84">
        <v>4.1215086362687519</v>
      </c>
      <c r="AN294" s="105">
        <v>0.13709385307075395</v>
      </c>
      <c r="AO294" s="84">
        <v>3.9974217673095374</v>
      </c>
      <c r="AP294" s="105">
        <v>0.17239120825458915</v>
      </c>
    </row>
    <row r="295" spans="1:42" s="2" customFormat="1" x14ac:dyDescent="0.25">
      <c r="A295" s="80" t="s">
        <v>390</v>
      </c>
      <c r="B295" s="80" t="s">
        <v>374</v>
      </c>
      <c r="C295" s="80" t="s">
        <v>386</v>
      </c>
      <c r="D295" s="81">
        <v>171067.06986368538</v>
      </c>
      <c r="E295" s="81">
        <v>163865.01032396557</v>
      </c>
      <c r="F295" s="105">
        <v>4.395117374649498E-2</v>
      </c>
      <c r="G295" s="81">
        <v>191064.34893122554</v>
      </c>
      <c r="H295" s="105">
        <v>-0.1046625347920782</v>
      </c>
      <c r="I295" s="81">
        <v>150160.0182134044</v>
      </c>
      <c r="J295" s="105">
        <v>0.13923181349490979</v>
      </c>
      <c r="K295" s="83">
        <v>61569.880192391633</v>
      </c>
      <c r="L295" s="83">
        <v>65091.78748412116</v>
      </c>
      <c r="M295" s="105">
        <v>-5.4106784094516996E-2</v>
      </c>
      <c r="N295" s="83">
        <v>76712.18607561152</v>
      </c>
      <c r="O295" s="105">
        <v>-0.1973911402849978</v>
      </c>
      <c r="P295" s="83">
        <v>65320.726584503005</v>
      </c>
      <c r="Q295" s="105">
        <v>-5.7421994338336724E-2</v>
      </c>
      <c r="R295" s="83">
        <v>37530.982569806736</v>
      </c>
      <c r="S295" s="83">
        <v>39167.329621227655</v>
      </c>
      <c r="T295" s="105">
        <v>-4.1778366491803456E-2</v>
      </c>
      <c r="U295" s="83">
        <v>45290.775141081824</v>
      </c>
      <c r="V295" s="105">
        <v>-0.17133273932943635</v>
      </c>
      <c r="W295" s="83">
        <v>37979.363597978059</v>
      </c>
      <c r="X295" s="105">
        <v>-1.1805912097884494E-2</v>
      </c>
      <c r="Y295" s="80"/>
      <c r="Z295" s="80"/>
      <c r="AA295" s="80"/>
      <c r="AB295" s="80"/>
      <c r="AC295" s="84">
        <v>2.7784213535764621</v>
      </c>
      <c r="AD295" s="84">
        <v>2.517445236297124</v>
      </c>
      <c r="AE295" s="105">
        <v>0.1036670484491668</v>
      </c>
      <c r="AF295" s="84">
        <v>2.4906648957038269</v>
      </c>
      <c r="AG295" s="105">
        <v>0.11553399189469017</v>
      </c>
      <c r="AH295" s="84">
        <v>2.2988112053399767</v>
      </c>
      <c r="AI295" s="105">
        <v>0.20863398748117495</v>
      </c>
      <c r="AJ295" s="84">
        <v>4.5580226828728687</v>
      </c>
      <c r="AK295" s="84">
        <v>4.1837166819551337</v>
      </c>
      <c r="AL295" s="105">
        <v>8.946733953858807E-2</v>
      </c>
      <c r="AM295" s="84">
        <v>4.2186151227497346</v>
      </c>
      <c r="AN295" s="105">
        <v>8.0454734610135498E-2</v>
      </c>
      <c r="AO295" s="84">
        <v>3.9537265501046628</v>
      </c>
      <c r="AP295" s="105">
        <v>0.15284216677863294</v>
      </c>
    </row>
    <row r="296" spans="1:42" s="2" customFormat="1" x14ac:dyDescent="0.25">
      <c r="A296" s="80" t="s">
        <v>390</v>
      </c>
      <c r="B296" s="80" t="s">
        <v>375</v>
      </c>
      <c r="C296" s="80" t="s">
        <v>386</v>
      </c>
      <c r="D296" s="81">
        <v>272125.80293088913</v>
      </c>
      <c r="E296" s="81">
        <v>289756.74768838403</v>
      </c>
      <c r="F296" s="105">
        <v>-6.0847400097325505E-2</v>
      </c>
      <c r="G296" s="81">
        <v>328418.6129387879</v>
      </c>
      <c r="H296" s="105">
        <v>-0.17140566274296662</v>
      </c>
      <c r="I296" s="81">
        <v>255106.98680162072</v>
      </c>
      <c r="J296" s="105">
        <v>6.6712465787943237E-2</v>
      </c>
      <c r="K296" s="83">
        <v>86257.386168430647</v>
      </c>
      <c r="L296" s="83">
        <v>93425.569383138369</v>
      </c>
      <c r="M296" s="105">
        <v>-7.6726138915043637E-2</v>
      </c>
      <c r="N296" s="83">
        <v>107301.78139573548</v>
      </c>
      <c r="O296" s="105">
        <v>-0.19612344691363351</v>
      </c>
      <c r="P296" s="83">
        <v>86022.659229893383</v>
      </c>
      <c r="Q296" s="105">
        <v>2.72866405943069E-3</v>
      </c>
      <c r="R296" s="83">
        <v>52078.620616544453</v>
      </c>
      <c r="S296" s="83">
        <v>69932.336893988831</v>
      </c>
      <c r="T296" s="105">
        <v>-0.25529986656257486</v>
      </c>
      <c r="U296" s="83">
        <v>80684.521564125447</v>
      </c>
      <c r="V296" s="105">
        <v>-0.35454013227116865</v>
      </c>
      <c r="W296" s="83">
        <v>67463.381475876027</v>
      </c>
      <c r="X296" s="105">
        <v>-0.22804609734590539</v>
      </c>
      <c r="Y296" s="80"/>
      <c r="Z296" s="80"/>
      <c r="AA296" s="80"/>
      <c r="AB296" s="80"/>
      <c r="AC296" s="84">
        <v>3.1548116053449866</v>
      </c>
      <c r="AD296" s="84">
        <v>3.1014715735912861</v>
      </c>
      <c r="AE296" s="105">
        <v>1.7198297804140922E-2</v>
      </c>
      <c r="AF296" s="84">
        <v>3.0607004717616024</v>
      </c>
      <c r="AG296" s="105">
        <v>3.0748233762717077E-2</v>
      </c>
      <c r="AH296" s="84">
        <v>2.9655789426347976</v>
      </c>
      <c r="AI296" s="105">
        <v>6.3809686530233931E-2</v>
      </c>
      <c r="AJ296" s="84">
        <v>5.2252882221008674</v>
      </c>
      <c r="AK296" s="84">
        <v>4.1433871733419885</v>
      </c>
      <c r="AL296" s="105">
        <v>0.26111512236164869</v>
      </c>
      <c r="AM296" s="84">
        <v>4.0704041688810344</v>
      </c>
      <c r="AN296" s="105">
        <v>0.2837271202818451</v>
      </c>
      <c r="AO296" s="84">
        <v>3.7814141719659196</v>
      </c>
      <c r="AP296" s="105">
        <v>0.38183441021597803</v>
      </c>
    </row>
    <row r="297" spans="1:42" s="2" customFormat="1" x14ac:dyDescent="0.25">
      <c r="A297" s="80" t="s">
        <v>390</v>
      </c>
      <c r="B297" s="80" t="s">
        <v>376</v>
      </c>
      <c r="C297" s="80" t="s">
        <v>386</v>
      </c>
      <c r="D297" s="81">
        <v>259178.97236242413</v>
      </c>
      <c r="E297" s="81">
        <v>274057.61517763493</v>
      </c>
      <c r="F297" s="105">
        <v>-5.4290200276197263E-2</v>
      </c>
      <c r="G297" s="81">
        <v>301138.88882255554</v>
      </c>
      <c r="H297" s="105">
        <v>-0.13933742209182443</v>
      </c>
      <c r="I297" s="81">
        <v>236554.61410818578</v>
      </c>
      <c r="J297" s="105">
        <v>9.5641162357084017E-2</v>
      </c>
      <c r="K297" s="83">
        <v>83812.914426246425</v>
      </c>
      <c r="L297" s="83">
        <v>92242.254400215083</v>
      </c>
      <c r="M297" s="105">
        <v>-9.138263184024048E-2</v>
      </c>
      <c r="N297" s="83">
        <v>106568.98999156534</v>
      </c>
      <c r="O297" s="105">
        <v>-0.2135337452960753</v>
      </c>
      <c r="P297" s="83">
        <v>86684.133872725637</v>
      </c>
      <c r="Q297" s="105">
        <v>-3.3122779431526563E-2</v>
      </c>
      <c r="R297" s="83">
        <v>47936.33495516306</v>
      </c>
      <c r="S297" s="83">
        <v>57141.958554338882</v>
      </c>
      <c r="T297" s="105">
        <v>-0.16110094634613856</v>
      </c>
      <c r="U297" s="83">
        <v>65609.999078936293</v>
      </c>
      <c r="V297" s="105">
        <v>-0.26937455223112872</v>
      </c>
      <c r="W297" s="83">
        <v>50817.156493577175</v>
      </c>
      <c r="X297" s="105">
        <v>-5.6689939721011828E-2</v>
      </c>
      <c r="Y297" s="81">
        <v>255486.54311908357</v>
      </c>
      <c r="Z297" s="82">
        <v>3692.429243340574</v>
      </c>
      <c r="AA297" s="83">
        <v>46757.06819784356</v>
      </c>
      <c r="AB297" s="83">
        <v>1179.2667573195001</v>
      </c>
      <c r="AC297" s="84">
        <v>3.0923512699286468</v>
      </c>
      <c r="AD297" s="84">
        <v>2.9710637165107698</v>
      </c>
      <c r="AE297" s="105">
        <v>4.0822939186345567E-2</v>
      </c>
      <c r="AF297" s="84">
        <v>2.825764688643384</v>
      </c>
      <c r="AG297" s="105">
        <v>9.4341394510541438E-2</v>
      </c>
      <c r="AH297" s="84">
        <v>2.7289263160373518</v>
      </c>
      <c r="AI297" s="105">
        <v>0.13317507026683703</v>
      </c>
      <c r="AJ297" s="84">
        <v>5.406733172338801</v>
      </c>
      <c r="AK297" s="84">
        <v>4.7960836854589282</v>
      </c>
      <c r="AL297" s="105">
        <v>0.12732252540364941</v>
      </c>
      <c r="AM297" s="84">
        <v>4.5898322367029945</v>
      </c>
      <c r="AN297" s="105">
        <v>0.17798056519438485</v>
      </c>
      <c r="AO297" s="84">
        <v>4.6550147712039758</v>
      </c>
      <c r="AP297" s="105">
        <v>0.16148571767913003</v>
      </c>
    </row>
    <row r="298" spans="1:42" s="2" customFormat="1" x14ac:dyDescent="0.25">
      <c r="A298" s="80" t="s">
        <v>390</v>
      </c>
      <c r="B298" s="80" t="s">
        <v>377</v>
      </c>
      <c r="C298" s="80" t="s">
        <v>386</v>
      </c>
      <c r="D298" s="81">
        <v>512211.04477359535</v>
      </c>
      <c r="E298" s="81">
        <v>565361.5973442758</v>
      </c>
      <c r="F298" s="105">
        <v>-9.4011607474489514E-2</v>
      </c>
      <c r="G298" s="81">
        <v>682525.53395654203</v>
      </c>
      <c r="H298" s="105">
        <v>-0.24953570336870504</v>
      </c>
      <c r="I298" s="81">
        <v>515197.30909203528</v>
      </c>
      <c r="J298" s="105">
        <v>-5.7963507684130125E-3</v>
      </c>
      <c r="K298" s="83">
        <v>153080.47363980429</v>
      </c>
      <c r="L298" s="83">
        <v>176961.9770981865</v>
      </c>
      <c r="M298" s="105">
        <v>-0.13495273871816924</v>
      </c>
      <c r="N298" s="83">
        <v>208600.57352042195</v>
      </c>
      <c r="O298" s="105">
        <v>-0.26615506824185342</v>
      </c>
      <c r="P298" s="83">
        <v>167048.75025496024</v>
      </c>
      <c r="Q298" s="105">
        <v>-8.3617965377392481E-2</v>
      </c>
      <c r="R298" s="83">
        <v>87922.318419397954</v>
      </c>
      <c r="S298" s="83">
        <v>107774.87909454765</v>
      </c>
      <c r="T298" s="105">
        <v>-0.18420397073917052</v>
      </c>
      <c r="U298" s="83">
        <v>129077.37129518361</v>
      </c>
      <c r="V298" s="105">
        <v>-0.31884018447872831</v>
      </c>
      <c r="W298" s="83">
        <v>101414.53783532164</v>
      </c>
      <c r="X298" s="105">
        <v>-0.13304028893601566</v>
      </c>
      <c r="Y298" s="81">
        <v>511822.06392245996</v>
      </c>
      <c r="Z298" s="82">
        <v>388.98085113540333</v>
      </c>
      <c r="AA298" s="83">
        <v>87845.92412933147</v>
      </c>
      <c r="AB298" s="83">
        <v>76.394290066480252</v>
      </c>
      <c r="AC298" s="84">
        <v>3.3460246927300412</v>
      </c>
      <c r="AD298" s="84">
        <v>3.1948196251818981</v>
      </c>
      <c r="AE298" s="105">
        <v>4.7328201678845702E-2</v>
      </c>
      <c r="AF298" s="84">
        <v>3.2719254910855886</v>
      </c>
      <c r="AG298" s="105">
        <v>2.2646970979729526E-2</v>
      </c>
      <c r="AH298" s="84">
        <v>3.0841135195905922</v>
      </c>
      <c r="AI298" s="105">
        <v>8.4922675989636404E-2</v>
      </c>
      <c r="AJ298" s="84">
        <v>5.825722683179249</v>
      </c>
      <c r="AK298" s="84">
        <v>5.2457641529646359</v>
      </c>
      <c r="AL298" s="105">
        <v>0.1105574923506331</v>
      </c>
      <c r="AM298" s="84">
        <v>5.2877241541872788</v>
      </c>
      <c r="AN298" s="105">
        <v>0.10174481748748869</v>
      </c>
      <c r="AO298" s="84">
        <v>5.0801129708703101</v>
      </c>
      <c r="AP298" s="105">
        <v>0.14677030148430012</v>
      </c>
    </row>
    <row r="299" spans="1:42" s="2" customFormat="1" x14ac:dyDescent="0.25">
      <c r="A299" s="80" t="s">
        <v>390</v>
      </c>
      <c r="B299" s="80" t="s">
        <v>378</v>
      </c>
      <c r="C299" s="80" t="s">
        <v>386</v>
      </c>
      <c r="D299" s="81">
        <v>462715.07928656577</v>
      </c>
      <c r="E299" s="81">
        <v>450824.63323908212</v>
      </c>
      <c r="F299" s="105">
        <v>2.6374880986545137E-2</v>
      </c>
      <c r="G299" s="81">
        <v>498467.95512638445</v>
      </c>
      <c r="H299" s="105">
        <v>-7.1725525125790057E-2</v>
      </c>
      <c r="I299" s="81">
        <v>389648.35699832201</v>
      </c>
      <c r="J299" s="105">
        <v>0.1875196468198079</v>
      </c>
      <c r="K299" s="83">
        <v>138417.26903104162</v>
      </c>
      <c r="L299" s="83">
        <v>151837.44540580461</v>
      </c>
      <c r="M299" s="105">
        <v>-8.8385156500070741E-2</v>
      </c>
      <c r="N299" s="83">
        <v>179364.94197714212</v>
      </c>
      <c r="O299" s="105">
        <v>-0.22829251075897977</v>
      </c>
      <c r="P299" s="83">
        <v>148510.74904224716</v>
      </c>
      <c r="Q299" s="105">
        <v>-6.7964642803964484E-2</v>
      </c>
      <c r="R299" s="83">
        <v>77914.764615944179</v>
      </c>
      <c r="S299" s="83">
        <v>84679.550657658576</v>
      </c>
      <c r="T299" s="105">
        <v>-7.9886891099162638E-2</v>
      </c>
      <c r="U299" s="83">
        <v>98004.346796110898</v>
      </c>
      <c r="V299" s="105">
        <v>-0.20498664433692174</v>
      </c>
      <c r="W299" s="83">
        <v>79956.086732340074</v>
      </c>
      <c r="X299" s="105">
        <v>-2.5530540573219868E-2</v>
      </c>
      <c r="Y299" s="80"/>
      <c r="Z299" s="80"/>
      <c r="AA299" s="80"/>
      <c r="AB299" s="80"/>
      <c r="AC299" s="84">
        <v>3.3428999323978625</v>
      </c>
      <c r="AD299" s="84">
        <v>2.9691268318839055</v>
      </c>
      <c r="AE299" s="105">
        <v>0.12588653893131224</v>
      </c>
      <c r="AF299" s="84">
        <v>2.7790712590306978</v>
      </c>
      <c r="AG299" s="105">
        <v>0.20288384888835864</v>
      </c>
      <c r="AH299" s="84">
        <v>2.6237047453546811</v>
      </c>
      <c r="AI299" s="105">
        <v>0.2741143752232526</v>
      </c>
      <c r="AJ299" s="84">
        <v>5.9387342253727029</v>
      </c>
      <c r="AK299" s="84">
        <v>5.3238902395888976</v>
      </c>
      <c r="AL299" s="105">
        <v>0.11548772760410676</v>
      </c>
      <c r="AM299" s="84">
        <v>5.0861821074467395</v>
      </c>
      <c r="AN299" s="105">
        <v>0.16762123335649579</v>
      </c>
      <c r="AO299" s="84">
        <v>4.8732794828079022</v>
      </c>
      <c r="AP299" s="105">
        <v>0.2186319800297814</v>
      </c>
    </row>
    <row r="300" spans="1:42" s="2" customFormat="1" x14ac:dyDescent="0.25">
      <c r="A300" s="80" t="s">
        <v>390</v>
      </c>
      <c r="B300" s="80" t="s">
        <v>379</v>
      </c>
      <c r="C300" s="80" t="s">
        <v>386</v>
      </c>
      <c r="D300" s="81">
        <v>381347.66966613056</v>
      </c>
      <c r="E300" s="81">
        <v>376087.58680656675</v>
      </c>
      <c r="F300" s="105">
        <v>1.3986324048151146E-2</v>
      </c>
      <c r="G300" s="81">
        <v>412402.01592642069</v>
      </c>
      <c r="H300" s="105">
        <v>-7.5301150481841328E-2</v>
      </c>
      <c r="I300" s="81">
        <v>332613.18511278508</v>
      </c>
      <c r="J300" s="105">
        <v>0.14652000201621654</v>
      </c>
      <c r="K300" s="83">
        <v>146201.88233609541</v>
      </c>
      <c r="L300" s="83">
        <v>164297.63880614331</v>
      </c>
      <c r="M300" s="105">
        <v>-0.11014008844886256</v>
      </c>
      <c r="N300" s="83">
        <v>176463.50689490594</v>
      </c>
      <c r="O300" s="105">
        <v>-0.17148942062470199</v>
      </c>
      <c r="P300" s="83">
        <v>145233.10914696174</v>
      </c>
      <c r="Q300" s="105">
        <v>6.6704706304494899E-3</v>
      </c>
      <c r="R300" s="83">
        <v>90570.16064974085</v>
      </c>
      <c r="S300" s="83">
        <v>100891.49612365139</v>
      </c>
      <c r="T300" s="105">
        <v>-0.1023013422386049</v>
      </c>
      <c r="U300" s="83">
        <v>113140.85722705637</v>
      </c>
      <c r="V300" s="105">
        <v>-0.19949200607539674</v>
      </c>
      <c r="W300" s="83">
        <v>92423.629887061863</v>
      </c>
      <c r="X300" s="105">
        <v>-2.0054062360306355E-2</v>
      </c>
      <c r="Y300" s="80"/>
      <c r="Z300" s="80"/>
      <c r="AA300" s="80"/>
      <c r="AB300" s="80"/>
      <c r="AC300" s="84">
        <v>2.6083636104593477</v>
      </c>
      <c r="AD300" s="84">
        <v>2.2890626398491145</v>
      </c>
      <c r="AE300" s="105">
        <v>0.13948983529401371</v>
      </c>
      <c r="AF300" s="84">
        <v>2.337038536653528</v>
      </c>
      <c r="AG300" s="105">
        <v>0.11609781762278418</v>
      </c>
      <c r="AH300" s="84">
        <v>2.2902021933319143</v>
      </c>
      <c r="AI300" s="105">
        <v>0.13892285059100148</v>
      </c>
      <c r="AJ300" s="84">
        <v>4.2105221734220439</v>
      </c>
      <c r="AK300" s="84">
        <v>3.7276440657162855</v>
      </c>
      <c r="AL300" s="105">
        <v>0.12953975733543407</v>
      </c>
      <c r="AM300" s="84">
        <v>3.645031742147693</v>
      </c>
      <c r="AN300" s="105">
        <v>0.1551400567340897</v>
      </c>
      <c r="AO300" s="84">
        <v>3.5987894602194879</v>
      </c>
      <c r="AP300" s="105">
        <v>0.16998291229997292</v>
      </c>
    </row>
    <row r="301" spans="1:42" s="2" customFormat="1" x14ac:dyDescent="0.25">
      <c r="A301" s="80" t="s">
        <v>390</v>
      </c>
      <c r="B301" s="80" t="s">
        <v>380</v>
      </c>
      <c r="C301" s="80" t="s">
        <v>386</v>
      </c>
      <c r="D301" s="81">
        <v>75142.823265072104</v>
      </c>
      <c r="E301" s="81">
        <v>69191.948631565567</v>
      </c>
      <c r="F301" s="105">
        <v>8.6005304825187867E-2</v>
      </c>
      <c r="G301" s="81">
        <v>76571.458190159799</v>
      </c>
      <c r="H301" s="105">
        <v>-1.8657538446502898E-2</v>
      </c>
      <c r="I301" s="81">
        <v>60798.861331746579</v>
      </c>
      <c r="J301" s="105">
        <v>0.23592484495816896</v>
      </c>
      <c r="K301" s="83">
        <v>23605.649104381897</v>
      </c>
      <c r="L301" s="83">
        <v>25464.841539491463</v>
      </c>
      <c r="M301" s="105">
        <v>-7.3010170993064588E-2</v>
      </c>
      <c r="N301" s="83">
        <v>29600.255315040165</v>
      </c>
      <c r="O301" s="105">
        <v>-0.20251873326282943</v>
      </c>
      <c r="P301" s="83">
        <v>24115.164440184901</v>
      </c>
      <c r="Q301" s="105">
        <v>-2.1128420544956367E-2</v>
      </c>
      <c r="R301" s="83">
        <v>12863.061553579559</v>
      </c>
      <c r="S301" s="83">
        <v>13817.479480944956</v>
      </c>
      <c r="T301" s="105">
        <v>-6.9073229215327631E-2</v>
      </c>
      <c r="U301" s="83">
        <v>15999.882125817976</v>
      </c>
      <c r="V301" s="105">
        <v>-0.19605273011210081</v>
      </c>
      <c r="W301" s="83">
        <v>12931.103334307343</v>
      </c>
      <c r="X301" s="105">
        <v>-5.26186969268614E-3</v>
      </c>
      <c r="Y301" s="81">
        <v>74484.863565612963</v>
      </c>
      <c r="Z301" s="82">
        <v>657.95969945913885</v>
      </c>
      <c r="AA301" s="83">
        <v>12721.690470867423</v>
      </c>
      <c r="AB301" s="83">
        <v>141.37108271213634</v>
      </c>
      <c r="AC301" s="84">
        <v>3.1832559627061219</v>
      </c>
      <c r="AD301" s="84">
        <v>2.7171560649321576</v>
      </c>
      <c r="AE301" s="105">
        <v>0.1715396122399771</v>
      </c>
      <c r="AF301" s="84">
        <v>2.5868512745987409</v>
      </c>
      <c r="AG301" s="105">
        <v>0.23055236841936042</v>
      </c>
      <c r="AH301" s="84">
        <v>2.5211879223362414</v>
      </c>
      <c r="AI301" s="105">
        <v>0.26260162303029744</v>
      </c>
      <c r="AJ301" s="84">
        <v>5.8417525992605706</v>
      </c>
      <c r="AK301" s="84">
        <v>5.0075665917930232</v>
      </c>
      <c r="AL301" s="105">
        <v>0.16658510519554695</v>
      </c>
      <c r="AM301" s="84">
        <v>4.7857513941681722</v>
      </c>
      <c r="AN301" s="105">
        <v>0.22065525726623031</v>
      </c>
      <c r="AO301" s="84">
        <v>4.7017535750752142</v>
      </c>
      <c r="AP301" s="105">
        <v>0.24246252084088005</v>
      </c>
    </row>
    <row r="302" spans="1:42" s="2" customFormat="1" x14ac:dyDescent="0.25">
      <c r="A302" s="80" t="s">
        <v>390</v>
      </c>
      <c r="B302" s="80" t="s">
        <v>381</v>
      </c>
      <c r="C302" s="80" t="s">
        <v>386</v>
      </c>
      <c r="D302" s="81">
        <v>194545.72080646752</v>
      </c>
      <c r="E302" s="81">
        <v>197639.20106739999</v>
      </c>
      <c r="F302" s="105">
        <v>-1.5652159309617497E-2</v>
      </c>
      <c r="G302" s="81">
        <v>214824.63063179969</v>
      </c>
      <c r="H302" s="105">
        <v>-9.4397508170696517E-2</v>
      </c>
      <c r="I302" s="81">
        <v>169965.40785054804</v>
      </c>
      <c r="J302" s="105">
        <v>0.14461950385535594</v>
      </c>
      <c r="K302" s="83">
        <v>58290.855812258</v>
      </c>
      <c r="L302" s="83">
        <v>61927.9210325897</v>
      </c>
      <c r="M302" s="105">
        <v>-5.8730620367793182E-2</v>
      </c>
      <c r="N302" s="83">
        <v>67579.008846482524</v>
      </c>
      <c r="O302" s="105">
        <v>-0.13744139182810716</v>
      </c>
      <c r="P302" s="83">
        <v>59370.789377937966</v>
      </c>
      <c r="Q302" s="105">
        <v>-1.8189644722515129E-2</v>
      </c>
      <c r="R302" s="83">
        <v>37311.484211534655</v>
      </c>
      <c r="S302" s="83">
        <v>39869.469807371883</v>
      </c>
      <c r="T302" s="105">
        <v>-6.4159007084770805E-2</v>
      </c>
      <c r="U302" s="83">
        <v>43686.360036310209</v>
      </c>
      <c r="V302" s="105">
        <v>-0.14592371210320643</v>
      </c>
      <c r="W302" s="83">
        <v>37751.258390032672</v>
      </c>
      <c r="X302" s="105">
        <v>-1.1649258786407213E-2</v>
      </c>
      <c r="Y302" s="81">
        <v>191144.8060848614</v>
      </c>
      <c r="Z302" s="82">
        <v>3400.914721606136</v>
      </c>
      <c r="AA302" s="83">
        <v>36351.767920519815</v>
      </c>
      <c r="AB302" s="83">
        <v>959.71629101484177</v>
      </c>
      <c r="AC302" s="84">
        <v>3.3374998204359261</v>
      </c>
      <c r="AD302" s="84">
        <v>3.1914393018843947</v>
      </c>
      <c r="AE302" s="105">
        <v>4.5766347010043236E-2</v>
      </c>
      <c r="AF302" s="84">
        <v>3.1788662529782172</v>
      </c>
      <c r="AG302" s="105">
        <v>4.9902561112499834E-2</v>
      </c>
      <c r="AH302" s="84">
        <v>2.8627783061565077</v>
      </c>
      <c r="AI302" s="105">
        <v>0.16582545468453239</v>
      </c>
      <c r="AJ302" s="84">
        <v>5.2140976141154072</v>
      </c>
      <c r="AK302" s="84">
        <v>4.9571564914780089</v>
      </c>
      <c r="AL302" s="105">
        <v>5.1832360563785561E-2</v>
      </c>
      <c r="AM302" s="84">
        <v>4.9174303021182535</v>
      </c>
      <c r="AN302" s="105">
        <v>6.0329744148963332E-2</v>
      </c>
      <c r="AO302" s="84">
        <v>4.5022448283584477</v>
      </c>
      <c r="AP302" s="105">
        <v>0.15811063433805006</v>
      </c>
    </row>
    <row r="303" spans="1:42" s="2" customFormat="1" x14ac:dyDescent="0.25">
      <c r="A303" s="80" t="s">
        <v>390</v>
      </c>
      <c r="B303" s="80" t="s">
        <v>382</v>
      </c>
      <c r="C303" s="80" t="s">
        <v>386</v>
      </c>
      <c r="D303" s="81">
        <v>118335.73511010766</v>
      </c>
      <c r="E303" s="81">
        <v>118189.96145456194</v>
      </c>
      <c r="F303" s="105">
        <v>1.2333844072008244E-3</v>
      </c>
      <c r="G303" s="81">
        <v>134148.6105503118</v>
      </c>
      <c r="H303" s="105">
        <v>-0.11787580486548233</v>
      </c>
      <c r="I303" s="81">
        <v>115485.91990267992</v>
      </c>
      <c r="J303" s="105">
        <v>2.4676732971684233E-2</v>
      </c>
      <c r="K303" s="83">
        <v>38522.595270358208</v>
      </c>
      <c r="L303" s="83">
        <v>41307.355543521626</v>
      </c>
      <c r="M303" s="105">
        <v>-6.7415602778768569E-2</v>
      </c>
      <c r="N303" s="83">
        <v>47499.788582796318</v>
      </c>
      <c r="O303" s="105">
        <v>-0.18899438461268245</v>
      </c>
      <c r="P303" s="83">
        <v>43145.7663474406</v>
      </c>
      <c r="Q303" s="105">
        <v>-0.10715236901468637</v>
      </c>
      <c r="R303" s="83">
        <v>25624.981275346763</v>
      </c>
      <c r="S303" s="83">
        <v>27451.101857492355</v>
      </c>
      <c r="T303" s="105">
        <v>-6.6522669713790741E-2</v>
      </c>
      <c r="U303" s="83">
        <v>31479.561579138855</v>
      </c>
      <c r="V303" s="105">
        <v>-0.18598036345181679</v>
      </c>
      <c r="W303" s="83">
        <v>27916.7789794743</v>
      </c>
      <c r="X303" s="105">
        <v>-8.2093915842245707E-2</v>
      </c>
      <c r="Y303" s="80"/>
      <c r="Z303" s="80"/>
      <c r="AA303" s="80"/>
      <c r="AB303" s="80"/>
      <c r="AC303" s="84">
        <v>3.0718526173952481</v>
      </c>
      <c r="AD303" s="84">
        <v>2.8612328215984788</v>
      </c>
      <c r="AE303" s="105">
        <v>7.3611554504363172E-2</v>
      </c>
      <c r="AF303" s="84">
        <v>2.8241938449153086</v>
      </c>
      <c r="AG303" s="105">
        <v>8.7691846268210485E-2</v>
      </c>
      <c r="AH303" s="84">
        <v>2.6766454667348962</v>
      </c>
      <c r="AI303" s="105">
        <v>0.14765016718573676</v>
      </c>
      <c r="AJ303" s="84">
        <v>4.6179832811802246</v>
      </c>
      <c r="AK303" s="84">
        <v>4.3054724020960862</v>
      </c>
      <c r="AL303" s="105">
        <v>7.258457374665668E-2</v>
      </c>
      <c r="AM303" s="84">
        <v>4.2614510438166509</v>
      </c>
      <c r="AN303" s="105">
        <v>8.366451560693175E-2</v>
      </c>
      <c r="AO303" s="84">
        <v>4.1367924282235595</v>
      </c>
      <c r="AP303" s="105">
        <v>0.11631979638951821</v>
      </c>
    </row>
    <row r="304" spans="1:42" s="2" customFormat="1" x14ac:dyDescent="0.25">
      <c r="A304" s="80" t="s">
        <v>390</v>
      </c>
      <c r="B304" s="80" t="s">
        <v>383</v>
      </c>
      <c r="C304" s="80" t="s">
        <v>386</v>
      </c>
      <c r="D304" s="81">
        <v>335878.50505544664</v>
      </c>
      <c r="E304" s="81">
        <v>355727.63847009419</v>
      </c>
      <c r="F304" s="105">
        <v>-5.5798682104135258E-2</v>
      </c>
      <c r="G304" s="81">
        <v>392589.74435189844</v>
      </c>
      <c r="H304" s="105">
        <v>-0.1444542047069334</v>
      </c>
      <c r="I304" s="81">
        <v>308414.77552445891</v>
      </c>
      <c r="J304" s="105">
        <v>8.9048034369578116E-2</v>
      </c>
      <c r="K304" s="83">
        <v>129881.51776486859</v>
      </c>
      <c r="L304" s="83">
        <v>142303.59154138734</v>
      </c>
      <c r="M304" s="105">
        <v>-8.7292763604676388E-2</v>
      </c>
      <c r="N304" s="83">
        <v>158069.12354854611</v>
      </c>
      <c r="O304" s="105">
        <v>-0.1783245528973946</v>
      </c>
      <c r="P304" s="83">
        <v>127558.04994909045</v>
      </c>
      <c r="Q304" s="105">
        <v>1.8214983818782601E-2</v>
      </c>
      <c r="R304" s="83">
        <v>96966.264788539091</v>
      </c>
      <c r="S304" s="83">
        <v>105764.85465844788</v>
      </c>
      <c r="T304" s="105">
        <v>-8.3190109780063928E-2</v>
      </c>
      <c r="U304" s="83">
        <v>118760.22153406937</v>
      </c>
      <c r="V304" s="105">
        <v>-0.1835122607890903</v>
      </c>
      <c r="W304" s="83">
        <v>96559.634121413896</v>
      </c>
      <c r="X304" s="105">
        <v>4.2111869087438593E-3</v>
      </c>
      <c r="Y304" s="81">
        <v>290065.21871433849</v>
      </c>
      <c r="Z304" s="82">
        <v>45813.286341108163</v>
      </c>
      <c r="AA304" s="83">
        <v>76381.067001130432</v>
      </c>
      <c r="AB304" s="83">
        <v>20585.197787408666</v>
      </c>
      <c r="AC304" s="84">
        <v>2.5860377275811124</v>
      </c>
      <c r="AD304" s="84">
        <v>2.4997797639326267</v>
      </c>
      <c r="AE304" s="105">
        <v>3.4506225265535234E-2</v>
      </c>
      <c r="AF304" s="84">
        <v>2.4836586395781874</v>
      </c>
      <c r="AG304" s="105">
        <v>4.1221078602135322E-2</v>
      </c>
      <c r="AH304" s="84">
        <v>2.4178385891564664</v>
      </c>
      <c r="AI304" s="105">
        <v>6.9565908650389738E-2</v>
      </c>
      <c r="AJ304" s="84">
        <v>3.4638696848632837</v>
      </c>
      <c r="AK304" s="84">
        <v>3.3633822843974452</v>
      </c>
      <c r="AL304" s="105">
        <v>2.9876889383640477E-2</v>
      </c>
      <c r="AM304" s="84">
        <v>3.3057343551626346</v>
      </c>
      <c r="AN304" s="105">
        <v>4.7836671889163108E-2</v>
      </c>
      <c r="AO304" s="84">
        <v>3.1940342186535085</v>
      </c>
      <c r="AP304" s="105">
        <v>8.4481081834974311E-2</v>
      </c>
    </row>
    <row r="305" spans="1:42" s="2" customFormat="1" x14ac:dyDescent="0.25">
      <c r="A305" s="80" t="s">
        <v>390</v>
      </c>
      <c r="B305" s="80" t="s">
        <v>384</v>
      </c>
      <c r="C305" s="80" t="s">
        <v>386</v>
      </c>
      <c r="D305" s="81">
        <v>149468.91260051011</v>
      </c>
      <c r="E305" s="81">
        <v>150717.74828196407</v>
      </c>
      <c r="F305" s="105">
        <v>-8.2859231622650423E-3</v>
      </c>
      <c r="G305" s="81">
        <v>177906.34386707545</v>
      </c>
      <c r="H305" s="105">
        <v>-0.15984495352123396</v>
      </c>
      <c r="I305" s="81">
        <v>151916.4896666944</v>
      </c>
      <c r="J305" s="105">
        <v>-1.6111332427139944E-2</v>
      </c>
      <c r="K305" s="83">
        <v>50547.894443398298</v>
      </c>
      <c r="L305" s="83">
        <v>59041.625268752032</v>
      </c>
      <c r="M305" s="105">
        <v>-0.1438600442770851</v>
      </c>
      <c r="N305" s="83">
        <v>72555.632750099525</v>
      </c>
      <c r="O305" s="105">
        <v>-0.30332225731531559</v>
      </c>
      <c r="P305" s="83">
        <v>62345.410237690012</v>
      </c>
      <c r="Q305" s="105">
        <v>-0.1892282968275297</v>
      </c>
      <c r="R305" s="83">
        <v>30834.142545547576</v>
      </c>
      <c r="S305" s="83">
        <v>35167.864453578586</v>
      </c>
      <c r="T305" s="105">
        <v>-0.12322960109652101</v>
      </c>
      <c r="U305" s="83">
        <v>41818.368901572394</v>
      </c>
      <c r="V305" s="105">
        <v>-0.26266510733305537</v>
      </c>
      <c r="W305" s="83">
        <v>35951.16371336321</v>
      </c>
      <c r="X305" s="105">
        <v>-0.14233256004209993</v>
      </c>
      <c r="Y305" s="80"/>
      <c r="Z305" s="80"/>
      <c r="AA305" s="80"/>
      <c r="AB305" s="80"/>
      <c r="AC305" s="84">
        <v>2.9569760372092251</v>
      </c>
      <c r="AD305" s="84">
        <v>2.5527371171764122</v>
      </c>
      <c r="AE305" s="105">
        <v>0.15835509160455286</v>
      </c>
      <c r="AF305" s="84">
        <v>2.45199906780265</v>
      </c>
      <c r="AG305" s="105">
        <v>0.20594500872266169</v>
      </c>
      <c r="AH305" s="84">
        <v>2.4366908339766686</v>
      </c>
      <c r="AI305" s="105">
        <v>0.21352122147701985</v>
      </c>
      <c r="AJ305" s="84">
        <v>4.8475131870366637</v>
      </c>
      <c r="AK305" s="84">
        <v>4.285666776295467</v>
      </c>
      <c r="AL305" s="105">
        <v>0.13109894914108489</v>
      </c>
      <c r="AM305" s="84">
        <v>4.2542631035134919</v>
      </c>
      <c r="AN305" s="105">
        <v>0.13944837662560669</v>
      </c>
      <c r="AO305" s="84">
        <v>4.2256348327947544</v>
      </c>
      <c r="AP305" s="105">
        <v>0.14716803009469012</v>
      </c>
    </row>
    <row r="306" spans="1:42" s="2" customFormat="1" x14ac:dyDescent="0.25">
      <c r="A306" s="80" t="s">
        <v>390</v>
      </c>
      <c r="B306" s="80" t="s">
        <v>274</v>
      </c>
      <c r="C306" s="80" t="s">
        <v>386</v>
      </c>
      <c r="D306" s="81">
        <v>284051.55563211202</v>
      </c>
      <c r="E306" s="81">
        <v>296957.02476336481</v>
      </c>
      <c r="F306" s="105">
        <v>-4.3459046444638667E-2</v>
      </c>
      <c r="G306" s="81">
        <v>333983.96031960606</v>
      </c>
      <c r="H306" s="105">
        <v>-0.14950539732420445</v>
      </c>
      <c r="I306" s="81">
        <v>276666.20240822434</v>
      </c>
      <c r="J306" s="105">
        <v>2.6694092591007922E-2</v>
      </c>
      <c r="K306" s="83">
        <v>96484.433713472157</v>
      </c>
      <c r="L306" s="83">
        <v>112743.13066513313</v>
      </c>
      <c r="M306" s="105">
        <v>-0.14421008939295957</v>
      </c>
      <c r="N306" s="83">
        <v>130179.38435441646</v>
      </c>
      <c r="O306" s="105">
        <v>-0.25883476717948672</v>
      </c>
      <c r="P306" s="83">
        <v>112721.06575482695</v>
      </c>
      <c r="Q306" s="105">
        <v>-0.14404257032727272</v>
      </c>
      <c r="R306" s="83">
        <v>60117.400417924066</v>
      </c>
      <c r="S306" s="83">
        <v>69890.668358078387</v>
      </c>
      <c r="T306" s="105">
        <v>-0.13983652138053518</v>
      </c>
      <c r="U306" s="83">
        <v>79195.686583083647</v>
      </c>
      <c r="V306" s="105">
        <v>-0.24090057158788167</v>
      </c>
      <c r="W306" s="83">
        <v>65642.760339590226</v>
      </c>
      <c r="X306" s="105">
        <v>-8.4173180607911235E-2</v>
      </c>
      <c r="Y306" s="81">
        <v>280939.73946480436</v>
      </c>
      <c r="Z306" s="82">
        <v>3111.8161673076661</v>
      </c>
      <c r="AA306" s="83">
        <v>59355.518577516792</v>
      </c>
      <c r="AB306" s="83">
        <v>761.88184040727265</v>
      </c>
      <c r="AC306" s="84">
        <v>2.9440143316346146</v>
      </c>
      <c r="AD306" s="84">
        <v>2.6339256592526179</v>
      </c>
      <c r="AE306" s="105">
        <v>0.11772871086649614</v>
      </c>
      <c r="AF306" s="84">
        <v>2.5655672130874949</v>
      </c>
      <c r="AG306" s="105">
        <v>0.14751011652182869</v>
      </c>
      <c r="AH306" s="84">
        <v>2.4544321024251574</v>
      </c>
      <c r="AI306" s="105">
        <v>0.19946863827510825</v>
      </c>
      <c r="AJ306" s="84">
        <v>4.7249474138509449</v>
      </c>
      <c r="AK306" s="84">
        <v>4.2488794532902867</v>
      </c>
      <c r="AL306" s="105">
        <v>0.11204553242667221</v>
      </c>
      <c r="AM306" s="84">
        <v>4.2171988744516504</v>
      </c>
      <c r="AN306" s="105">
        <v>0.1203994771210109</v>
      </c>
      <c r="AO306" s="84">
        <v>4.2147252945632516</v>
      </c>
      <c r="AP306" s="105">
        <v>0.12105702830641177</v>
      </c>
    </row>
    <row r="307" spans="1:42" s="2" customFormat="1" x14ac:dyDescent="0.25">
      <c r="A307" s="80" t="s">
        <v>390</v>
      </c>
      <c r="B307" s="80" t="s">
        <v>275</v>
      </c>
      <c r="C307" s="80" t="s">
        <v>386</v>
      </c>
      <c r="D307" s="81">
        <v>54278.134144535063</v>
      </c>
      <c r="E307" s="81">
        <v>51766.807324112655</v>
      </c>
      <c r="F307" s="105">
        <v>4.8512298714868736E-2</v>
      </c>
      <c r="G307" s="81">
        <v>56513.256187208892</v>
      </c>
      <c r="H307" s="105">
        <v>-3.9550402745678677E-2</v>
      </c>
      <c r="I307" s="81">
        <v>48917.320648295878</v>
      </c>
      <c r="J307" s="105">
        <v>0.10958927073668207</v>
      </c>
      <c r="K307" s="83">
        <v>19171.122379714419</v>
      </c>
      <c r="L307" s="83">
        <v>19954.920678385035</v>
      </c>
      <c r="M307" s="105">
        <v>-3.9278447221271988E-2</v>
      </c>
      <c r="N307" s="83">
        <v>22228.623745315388</v>
      </c>
      <c r="O307" s="105">
        <v>-0.13754793821841207</v>
      </c>
      <c r="P307" s="83">
        <v>20052.309950281324</v>
      </c>
      <c r="Q307" s="105">
        <v>-4.3944441949668837E-2</v>
      </c>
      <c r="R307" s="83">
        <v>12440.154118478442</v>
      </c>
      <c r="S307" s="83">
        <v>12758.003661988623</v>
      </c>
      <c r="T307" s="105">
        <v>-2.4913736657498128E-2</v>
      </c>
      <c r="U307" s="83">
        <v>13791.327370014695</v>
      </c>
      <c r="V307" s="105">
        <v>-9.7972676254063362E-2</v>
      </c>
      <c r="W307" s="83">
        <v>12581.129245243526</v>
      </c>
      <c r="X307" s="105">
        <v>-1.120528404223986E-2</v>
      </c>
      <c r="Y307" s="80"/>
      <c r="Z307" s="80"/>
      <c r="AA307" s="80"/>
      <c r="AB307" s="80"/>
      <c r="AC307" s="84">
        <v>2.8312444659979064</v>
      </c>
      <c r="AD307" s="84">
        <v>2.5941875770113145</v>
      </c>
      <c r="AE307" s="105">
        <v>9.1380010870184616E-2</v>
      </c>
      <c r="AF307" s="84">
        <v>2.5423641532966648</v>
      </c>
      <c r="AG307" s="105">
        <v>0.11362664641359603</v>
      </c>
      <c r="AH307" s="84">
        <v>2.4394855639865867</v>
      </c>
      <c r="AI307" s="105">
        <v>0.16059078512074104</v>
      </c>
      <c r="AJ307" s="84">
        <v>4.3631400083630023</v>
      </c>
      <c r="AK307" s="84">
        <v>4.057594643772318</v>
      </c>
      <c r="AL307" s="105">
        <v>7.5302091858693118E-2</v>
      </c>
      <c r="AM307" s="84">
        <v>4.0977387216607477</v>
      </c>
      <c r="AN307" s="105">
        <v>6.4767742584303109E-2</v>
      </c>
      <c r="AO307" s="84">
        <v>3.8881502363382654</v>
      </c>
      <c r="AP307" s="105">
        <v>0.12216343071971081</v>
      </c>
    </row>
    <row r="308" spans="1:42" s="2" customFormat="1" x14ac:dyDescent="0.25">
      <c r="A308" s="24"/>
      <c r="B308" s="24"/>
      <c r="C308" s="88"/>
      <c r="D308" s="25"/>
      <c r="E308" s="25"/>
      <c r="F308" s="26"/>
      <c r="G308" s="25"/>
      <c r="H308" s="26"/>
      <c r="I308" s="25"/>
      <c r="J308" s="26"/>
      <c r="K308" s="27"/>
      <c r="L308" s="27"/>
      <c r="M308" s="26"/>
      <c r="N308" s="27"/>
      <c r="O308" s="26"/>
      <c r="P308" s="27"/>
      <c r="Q308" s="26"/>
      <c r="R308" s="27"/>
      <c r="S308" s="27"/>
      <c r="T308" s="26"/>
      <c r="U308" s="27"/>
      <c r="V308" s="26"/>
      <c r="W308" s="27"/>
      <c r="X308" s="26"/>
      <c r="Y308" s="25"/>
      <c r="Z308" s="38"/>
      <c r="AA308" s="27"/>
      <c r="AB308" s="27"/>
      <c r="AC308" s="28"/>
      <c r="AD308" s="28"/>
      <c r="AE308" s="26"/>
      <c r="AF308" s="28"/>
      <c r="AG308" s="26"/>
      <c r="AH308" s="28"/>
      <c r="AI308" s="26"/>
      <c r="AJ308" s="28"/>
      <c r="AK308" s="28"/>
      <c r="AL308" s="26"/>
      <c r="AM308" s="28"/>
      <c r="AN308" s="26"/>
      <c r="AO308" s="28"/>
      <c r="AP308" s="26"/>
    </row>
    <row r="309" spans="1:42" s="2" customFormat="1" x14ac:dyDescent="0.25">
      <c r="A309" s="24"/>
      <c r="B309" s="24"/>
      <c r="C309" s="111"/>
      <c r="D309" s="25"/>
      <c r="E309" s="25"/>
      <c r="F309" s="26"/>
      <c r="G309" s="25"/>
      <c r="H309" s="26"/>
      <c r="I309" s="25"/>
      <c r="J309" s="26"/>
      <c r="K309" s="27"/>
      <c r="L309" s="27"/>
      <c r="M309" s="26"/>
      <c r="N309" s="27"/>
      <c r="O309" s="26"/>
      <c r="P309" s="27"/>
      <c r="Q309" s="26"/>
      <c r="R309" s="27"/>
      <c r="S309" s="27"/>
      <c r="T309" s="26"/>
      <c r="U309" s="27"/>
      <c r="V309" s="26"/>
      <c r="W309" s="27"/>
      <c r="X309" s="26"/>
      <c r="Y309" s="25"/>
      <c r="Z309" s="38"/>
      <c r="AA309" s="27"/>
      <c r="AB309" s="27"/>
      <c r="AC309" s="28"/>
      <c r="AD309" s="28"/>
      <c r="AE309" s="26"/>
      <c r="AF309" s="28"/>
      <c r="AG309" s="26"/>
      <c r="AH309" s="28"/>
      <c r="AI309" s="26"/>
      <c r="AJ309" s="28"/>
      <c r="AK309" s="28"/>
      <c r="AL309" s="26"/>
      <c r="AM309" s="28"/>
      <c r="AN309" s="26"/>
      <c r="AO309" s="28"/>
      <c r="AP309" s="26"/>
    </row>
    <row r="310" spans="1:42" s="2" customFormat="1" x14ac:dyDescent="0.25">
      <c r="A310" s="24"/>
      <c r="B310" s="24"/>
      <c r="C310" s="111"/>
      <c r="D310" s="25"/>
      <c r="E310" s="25"/>
      <c r="F310" s="26"/>
      <c r="G310" s="25"/>
      <c r="H310" s="26"/>
      <c r="I310" s="25"/>
      <c r="J310" s="26"/>
      <c r="K310" s="27"/>
      <c r="L310" s="27"/>
      <c r="M310" s="26"/>
      <c r="N310" s="27"/>
      <c r="O310" s="26"/>
      <c r="P310" s="27"/>
      <c r="Q310" s="26"/>
      <c r="R310" s="27"/>
      <c r="S310" s="27"/>
      <c r="T310" s="26"/>
      <c r="U310" s="27"/>
      <c r="V310" s="26"/>
      <c r="W310" s="27"/>
      <c r="X310" s="26"/>
      <c r="Y310" s="25"/>
      <c r="Z310" s="38"/>
      <c r="AA310" s="27"/>
      <c r="AB310" s="27"/>
      <c r="AC310" s="28"/>
      <c r="AD310" s="28"/>
      <c r="AE310" s="26"/>
      <c r="AF310" s="28"/>
      <c r="AG310" s="26"/>
      <c r="AH310" s="28"/>
      <c r="AI310" s="26"/>
      <c r="AJ310" s="28"/>
      <c r="AK310" s="28"/>
      <c r="AL310" s="26"/>
      <c r="AM310" s="28"/>
      <c r="AN310" s="26"/>
      <c r="AO310" s="28"/>
      <c r="AP310" s="26"/>
    </row>
    <row r="311" spans="1:42" s="2" customFormat="1" x14ac:dyDescent="0.25">
      <c r="A311" s="24"/>
      <c r="B311" s="24"/>
      <c r="C311" s="111"/>
      <c r="D311" s="25"/>
      <c r="E311" s="25"/>
      <c r="F311" s="26"/>
      <c r="G311" s="25"/>
      <c r="H311" s="26"/>
      <c r="I311" s="25"/>
      <c r="J311" s="26"/>
      <c r="K311" s="27"/>
      <c r="L311" s="27"/>
      <c r="M311" s="26"/>
      <c r="N311" s="27"/>
      <c r="O311" s="26"/>
      <c r="P311" s="27"/>
      <c r="Q311" s="26"/>
      <c r="R311" s="27"/>
      <c r="S311" s="27"/>
      <c r="T311" s="26"/>
      <c r="U311" s="27"/>
      <c r="V311" s="26"/>
      <c r="W311" s="27"/>
      <c r="X311" s="26"/>
      <c r="Y311" s="25"/>
      <c r="Z311" s="38"/>
      <c r="AA311" s="27"/>
      <c r="AB311" s="27"/>
      <c r="AC311" s="28"/>
      <c r="AD311" s="28"/>
      <c r="AE311" s="26"/>
      <c r="AF311" s="28"/>
      <c r="AG311" s="26"/>
      <c r="AH311" s="28"/>
      <c r="AI311" s="26"/>
      <c r="AJ311" s="28"/>
      <c r="AK311" s="28"/>
      <c r="AL311" s="26"/>
      <c r="AM311" s="28"/>
      <c r="AN311" s="26"/>
      <c r="AO311" s="28"/>
      <c r="AP311" s="26"/>
    </row>
    <row r="312" spans="1:42" s="2" customFormat="1" x14ac:dyDescent="0.25">
      <c r="A312" s="24"/>
      <c r="B312" s="24"/>
      <c r="C312" s="24"/>
      <c r="D312" s="25"/>
      <c r="E312" s="25"/>
      <c r="F312" s="26"/>
      <c r="G312" s="25"/>
      <c r="H312" s="26"/>
      <c r="I312" s="25"/>
      <c r="J312" s="26"/>
      <c r="K312" s="27"/>
      <c r="L312" s="27"/>
      <c r="M312" s="26"/>
      <c r="N312" s="27"/>
      <c r="O312" s="26"/>
      <c r="P312" s="27"/>
      <c r="Q312" s="26"/>
      <c r="R312" s="27"/>
      <c r="S312" s="27"/>
      <c r="T312" s="26"/>
      <c r="U312" s="27"/>
      <c r="V312" s="26"/>
      <c r="W312" s="27"/>
      <c r="X312" s="26"/>
      <c r="Y312" s="25"/>
      <c r="Z312" s="24"/>
      <c r="AA312" s="27"/>
      <c r="AB312" s="24"/>
      <c r="AC312" s="28"/>
      <c r="AD312" s="28"/>
      <c r="AE312" s="26"/>
      <c r="AF312" s="28"/>
      <c r="AG312" s="26"/>
      <c r="AH312" s="28"/>
      <c r="AI312" s="26"/>
      <c r="AJ312" s="28"/>
      <c r="AK312" s="28"/>
      <c r="AL312" s="26"/>
      <c r="AM312" s="28"/>
      <c r="AN312" s="26"/>
      <c r="AO312" s="28"/>
      <c r="AP312" s="26"/>
    </row>
    <row r="313" spans="1:42" s="2" customFormat="1" x14ac:dyDescent="0.25">
      <c r="A313" s="24"/>
      <c r="B313" s="24"/>
      <c r="C313" s="24"/>
      <c r="D313" s="25"/>
      <c r="E313" s="25"/>
      <c r="F313" s="26"/>
      <c r="G313" s="25"/>
      <c r="H313" s="26"/>
      <c r="I313" s="25"/>
      <c r="J313" s="26"/>
      <c r="K313" s="27"/>
      <c r="L313" s="27"/>
      <c r="M313" s="26"/>
      <c r="N313" s="27"/>
      <c r="O313" s="26"/>
      <c r="P313" s="27"/>
      <c r="Q313" s="26"/>
      <c r="R313" s="27"/>
      <c r="S313" s="27"/>
      <c r="T313" s="26"/>
      <c r="U313" s="27"/>
      <c r="V313" s="26"/>
      <c r="W313" s="27"/>
      <c r="X313" s="26"/>
      <c r="Y313" s="25"/>
      <c r="Z313" s="38"/>
      <c r="AA313" s="27"/>
      <c r="AB313" s="27"/>
      <c r="AC313" s="28"/>
      <c r="AD313" s="28"/>
      <c r="AE313" s="26"/>
      <c r="AF313" s="28"/>
      <c r="AG313" s="26"/>
      <c r="AH313" s="28"/>
      <c r="AI313" s="26"/>
      <c r="AJ313" s="28"/>
      <c r="AK313" s="28"/>
      <c r="AL313" s="26"/>
      <c r="AM313" s="28"/>
      <c r="AN313" s="26"/>
      <c r="AO313" s="28"/>
      <c r="AP313" s="26"/>
    </row>
    <row r="314" spans="1:42" s="2" customFormat="1" x14ac:dyDescent="0.25">
      <c r="A314" s="24"/>
      <c r="B314" s="24"/>
      <c r="C314" s="24"/>
      <c r="D314" s="24"/>
      <c r="E314" s="25"/>
      <c r="F314" s="26"/>
      <c r="G314" s="25"/>
      <c r="H314" s="26"/>
      <c r="I314" s="25"/>
      <c r="J314" s="26"/>
      <c r="K314" s="24"/>
      <c r="L314" s="27"/>
      <c r="M314" s="26"/>
      <c r="N314" s="27"/>
      <c r="O314" s="26"/>
      <c r="P314" s="27"/>
      <c r="Q314" s="26"/>
      <c r="R314" s="24"/>
      <c r="S314" s="27"/>
      <c r="T314" s="26"/>
      <c r="U314" s="27"/>
      <c r="V314" s="26"/>
      <c r="W314" s="27"/>
      <c r="X314" s="26"/>
      <c r="Y314" s="24"/>
      <c r="Z314" s="24"/>
      <c r="AA314" s="24"/>
      <c r="AB314" s="24"/>
      <c r="AC314" s="24"/>
      <c r="AD314" s="28"/>
      <c r="AE314" s="26"/>
      <c r="AF314" s="28"/>
      <c r="AG314" s="26"/>
      <c r="AH314" s="28"/>
      <c r="AI314" s="26"/>
      <c r="AJ314" s="24"/>
      <c r="AK314" s="28"/>
      <c r="AL314" s="26"/>
      <c r="AM314" s="28"/>
      <c r="AN314" s="26"/>
      <c r="AO314" s="28"/>
      <c r="AP314" s="26"/>
    </row>
    <row r="315" spans="1:42" s="2" customFormat="1" x14ac:dyDescent="0.25">
      <c r="A315" s="24"/>
      <c r="B315" s="24"/>
      <c r="C315" s="24"/>
      <c r="D315" s="25"/>
      <c r="E315" s="25"/>
      <c r="F315" s="26"/>
      <c r="G315" s="25"/>
      <c r="H315" s="26"/>
      <c r="I315" s="25"/>
      <c r="J315" s="26"/>
      <c r="K315" s="27"/>
      <c r="L315" s="27"/>
      <c r="M315" s="26"/>
      <c r="N315" s="27"/>
      <c r="O315" s="26"/>
      <c r="P315" s="27"/>
      <c r="Q315" s="26"/>
      <c r="R315" s="27"/>
      <c r="S315" s="27"/>
      <c r="T315" s="26"/>
      <c r="U315" s="27"/>
      <c r="V315" s="26"/>
      <c r="W315" s="27"/>
      <c r="X315" s="26"/>
      <c r="Y315" s="25"/>
      <c r="Z315" s="24"/>
      <c r="AA315" s="27"/>
      <c r="AB315" s="24"/>
      <c r="AC315" s="28"/>
      <c r="AD315" s="28"/>
      <c r="AE315" s="26"/>
      <c r="AF315" s="28"/>
      <c r="AG315" s="26"/>
      <c r="AH315" s="28"/>
      <c r="AI315" s="26"/>
      <c r="AJ315" s="28"/>
      <c r="AK315" s="28"/>
      <c r="AL315" s="26"/>
      <c r="AM315" s="28"/>
      <c r="AN315" s="26"/>
      <c r="AO315" s="28"/>
      <c r="AP315" s="26"/>
    </row>
    <row r="316" spans="1:42" s="2" customFormat="1" x14ac:dyDescent="0.25">
      <c r="A316" s="24"/>
      <c r="B316" s="24"/>
      <c r="C316" s="24"/>
      <c r="D316" s="25"/>
      <c r="E316" s="25"/>
      <c r="F316" s="26"/>
      <c r="G316" s="25"/>
      <c r="H316" s="26"/>
      <c r="I316" s="25"/>
      <c r="J316" s="26"/>
      <c r="K316" s="27"/>
      <c r="L316" s="27"/>
      <c r="M316" s="26"/>
      <c r="N316" s="27"/>
      <c r="O316" s="26"/>
      <c r="P316" s="27"/>
      <c r="Q316" s="26"/>
      <c r="R316" s="27"/>
      <c r="S316" s="27"/>
      <c r="T316" s="26"/>
      <c r="U316" s="27"/>
      <c r="V316" s="26"/>
      <c r="W316" s="27"/>
      <c r="X316" s="26"/>
      <c r="Y316" s="25"/>
      <c r="Z316" s="38"/>
      <c r="AA316" s="27"/>
      <c r="AB316" s="27"/>
      <c r="AC316" s="28"/>
      <c r="AD316" s="28"/>
      <c r="AE316" s="26"/>
      <c r="AF316" s="28"/>
      <c r="AG316" s="26"/>
      <c r="AH316" s="28"/>
      <c r="AI316" s="26"/>
      <c r="AJ316" s="28"/>
      <c r="AK316" s="28"/>
      <c r="AL316" s="26"/>
      <c r="AM316" s="28"/>
      <c r="AN316" s="26"/>
      <c r="AO316" s="28"/>
      <c r="AP316" s="26"/>
    </row>
    <row r="317" spans="1:42" s="2" customFormat="1" x14ac:dyDescent="0.25">
      <c r="A317" s="24"/>
      <c r="B317" s="24"/>
      <c r="C317" s="24"/>
      <c r="D317" s="24"/>
      <c r="E317" s="24"/>
      <c r="F317" s="24"/>
      <c r="G317" s="24"/>
      <c r="H317" s="24"/>
      <c r="I317" s="25"/>
      <c r="J317" s="26"/>
      <c r="K317" s="24"/>
      <c r="L317" s="24"/>
      <c r="M317" s="24"/>
      <c r="N317" s="24"/>
      <c r="O317" s="24"/>
      <c r="P317" s="27"/>
      <c r="Q317" s="26"/>
      <c r="R317" s="24"/>
      <c r="S317" s="24"/>
      <c r="T317" s="24"/>
      <c r="U317" s="24"/>
      <c r="V317" s="24"/>
      <c r="W317" s="27"/>
      <c r="X317" s="26"/>
      <c r="Y317" s="24"/>
      <c r="Z317" s="24"/>
      <c r="AA317" s="24"/>
      <c r="AB317" s="24"/>
      <c r="AC317" s="24"/>
      <c r="AD317" s="24"/>
      <c r="AE317" s="24"/>
      <c r="AF317" s="24"/>
      <c r="AG317" s="24"/>
      <c r="AH317" s="28"/>
      <c r="AI317" s="26"/>
      <c r="AJ317" s="24"/>
      <c r="AK317" s="24"/>
      <c r="AL317" s="24"/>
      <c r="AM317" s="24"/>
      <c r="AN317" s="24"/>
      <c r="AO317" s="28"/>
      <c r="AP317" s="26"/>
    </row>
    <row r="318" spans="1:42" s="2" customFormat="1" x14ac:dyDescent="0.25">
      <c r="A318" s="24"/>
      <c r="B318" s="24"/>
      <c r="C318" s="24"/>
      <c r="D318" s="25"/>
      <c r="E318" s="25"/>
      <c r="F318" s="26"/>
      <c r="G318" s="25"/>
      <c r="H318" s="26"/>
      <c r="I318" s="25"/>
      <c r="J318" s="26"/>
      <c r="K318" s="27"/>
      <c r="L318" s="27"/>
      <c r="M318" s="26"/>
      <c r="N318" s="27"/>
      <c r="O318" s="26"/>
      <c r="P318" s="27"/>
      <c r="Q318" s="26"/>
      <c r="R318" s="27"/>
      <c r="S318" s="27"/>
      <c r="T318" s="26"/>
      <c r="U318" s="27"/>
      <c r="V318" s="26"/>
      <c r="W318" s="27"/>
      <c r="X318" s="26"/>
      <c r="Y318" s="25"/>
      <c r="Z318" s="38"/>
      <c r="AA318" s="27"/>
      <c r="AB318" s="27"/>
      <c r="AC318" s="28"/>
      <c r="AD318" s="28"/>
      <c r="AE318" s="26"/>
      <c r="AF318" s="28"/>
      <c r="AG318" s="26"/>
      <c r="AH318" s="28"/>
      <c r="AI318" s="26"/>
      <c r="AJ318" s="28"/>
      <c r="AK318" s="28"/>
      <c r="AL318" s="26"/>
      <c r="AM318" s="28"/>
      <c r="AN318" s="26"/>
      <c r="AO318" s="28"/>
      <c r="AP318" s="26"/>
    </row>
    <row r="319" spans="1:42" s="2" customFormat="1" x14ac:dyDescent="0.25">
      <c r="A319" s="24"/>
      <c r="B319" s="24"/>
      <c r="C319" s="24"/>
      <c r="D319" s="25"/>
      <c r="E319" s="25"/>
      <c r="F319" s="26"/>
      <c r="G319" s="25"/>
      <c r="H319" s="26"/>
      <c r="I319" s="25"/>
      <c r="J319" s="26"/>
      <c r="K319" s="27"/>
      <c r="L319" s="27"/>
      <c r="M319" s="26"/>
      <c r="N319" s="27"/>
      <c r="O319" s="26"/>
      <c r="P319" s="27"/>
      <c r="Q319" s="26"/>
      <c r="R319" s="27"/>
      <c r="S319" s="27"/>
      <c r="T319" s="26"/>
      <c r="U319" s="27"/>
      <c r="V319" s="26"/>
      <c r="W319" s="27"/>
      <c r="X319" s="26"/>
      <c r="Y319" s="25"/>
      <c r="Z319" s="38"/>
      <c r="AA319" s="27"/>
      <c r="AB319" s="27"/>
      <c r="AC319" s="28"/>
      <c r="AD319" s="28"/>
      <c r="AE319" s="26"/>
      <c r="AF319" s="28"/>
      <c r="AG319" s="26"/>
      <c r="AH319" s="28"/>
      <c r="AI319" s="26"/>
      <c r="AJ319" s="28"/>
      <c r="AK319" s="28"/>
      <c r="AL319" s="26"/>
      <c r="AM319" s="28"/>
      <c r="AN319" s="26"/>
      <c r="AO319" s="28"/>
      <c r="AP319" s="26"/>
    </row>
    <row r="320" spans="1:42" s="2" customFormat="1" x14ac:dyDescent="0.25">
      <c r="A320" s="24"/>
      <c r="B320" s="24"/>
      <c r="C320" s="24"/>
      <c r="D320" s="25"/>
      <c r="E320" s="25"/>
      <c r="F320" s="26"/>
      <c r="G320" s="25"/>
      <c r="H320" s="26"/>
      <c r="I320" s="25"/>
      <c r="J320" s="26"/>
      <c r="K320" s="27"/>
      <c r="L320" s="27"/>
      <c r="M320" s="26"/>
      <c r="N320" s="27"/>
      <c r="O320" s="26"/>
      <c r="P320" s="27"/>
      <c r="Q320" s="26"/>
      <c r="R320" s="27"/>
      <c r="S320" s="27"/>
      <c r="T320" s="26"/>
      <c r="U320" s="27"/>
      <c r="V320" s="26"/>
      <c r="W320" s="27"/>
      <c r="X320" s="26"/>
      <c r="Y320" s="25"/>
      <c r="Z320" s="38"/>
      <c r="AA320" s="27"/>
      <c r="AB320" s="27"/>
      <c r="AC320" s="28"/>
      <c r="AD320" s="28"/>
      <c r="AE320" s="26"/>
      <c r="AF320" s="28"/>
      <c r="AG320" s="26"/>
      <c r="AH320" s="28"/>
      <c r="AI320" s="26"/>
      <c r="AJ320" s="28"/>
      <c r="AK320" s="28"/>
      <c r="AL320" s="26"/>
      <c r="AM320" s="28"/>
      <c r="AN320" s="26"/>
      <c r="AO320" s="28"/>
      <c r="AP320" s="26"/>
    </row>
    <row r="321" spans="1:42" s="2" customFormat="1" x14ac:dyDescent="0.25">
      <c r="A321" s="24"/>
      <c r="B321" s="24"/>
      <c r="C321" s="24"/>
      <c r="D321" s="24"/>
      <c r="E321" s="24"/>
      <c r="F321" s="24"/>
      <c r="G321" s="24"/>
      <c r="H321" s="24"/>
      <c r="I321" s="25"/>
      <c r="J321" s="26"/>
      <c r="K321" s="24"/>
      <c r="L321" s="24"/>
      <c r="M321" s="24"/>
      <c r="N321" s="24"/>
      <c r="O321" s="24"/>
      <c r="P321" s="27"/>
      <c r="Q321" s="26"/>
      <c r="R321" s="24"/>
      <c r="S321" s="24"/>
      <c r="T321" s="24"/>
      <c r="U321" s="24"/>
      <c r="V321" s="24"/>
      <c r="W321" s="27"/>
      <c r="X321" s="26"/>
      <c r="Y321" s="24"/>
      <c r="Z321" s="24"/>
      <c r="AA321" s="24"/>
      <c r="AB321" s="24"/>
      <c r="AC321" s="24"/>
      <c r="AD321" s="24"/>
      <c r="AE321" s="24"/>
      <c r="AF321" s="24"/>
      <c r="AG321" s="24"/>
      <c r="AH321" s="28"/>
      <c r="AI321" s="26"/>
      <c r="AJ321" s="24"/>
      <c r="AK321" s="24"/>
      <c r="AL321" s="24"/>
      <c r="AM321" s="24"/>
      <c r="AN321" s="24"/>
      <c r="AO321" s="28"/>
      <c r="AP321" s="26"/>
    </row>
    <row r="322" spans="1:42" s="2" customFormat="1" x14ac:dyDescent="0.25">
      <c r="A322" s="24"/>
      <c r="B322" s="24"/>
      <c r="C322" s="24"/>
      <c r="D322" s="25"/>
      <c r="E322" s="25"/>
      <c r="F322" s="26"/>
      <c r="G322" s="25"/>
      <c r="H322" s="26"/>
      <c r="I322" s="25"/>
      <c r="J322" s="26"/>
      <c r="K322" s="27"/>
      <c r="L322" s="27"/>
      <c r="M322" s="26"/>
      <c r="N322" s="27"/>
      <c r="O322" s="26"/>
      <c r="P322" s="27"/>
      <c r="Q322" s="26"/>
      <c r="R322" s="27"/>
      <c r="S322" s="27"/>
      <c r="T322" s="26"/>
      <c r="U322" s="27"/>
      <c r="V322" s="26"/>
      <c r="W322" s="27"/>
      <c r="X322" s="26"/>
      <c r="Y322" s="25"/>
      <c r="Z322" s="38"/>
      <c r="AA322" s="27"/>
      <c r="AB322" s="27"/>
      <c r="AC322" s="28"/>
      <c r="AD322" s="28"/>
      <c r="AE322" s="26"/>
      <c r="AF322" s="28"/>
      <c r="AG322" s="26"/>
      <c r="AH322" s="28"/>
      <c r="AI322" s="26"/>
      <c r="AJ322" s="28"/>
      <c r="AK322" s="28"/>
      <c r="AL322" s="26"/>
      <c r="AM322" s="28"/>
      <c r="AN322" s="26"/>
      <c r="AO322" s="28"/>
      <c r="AP322" s="26"/>
    </row>
    <row r="323" spans="1:42" s="2" customFormat="1" x14ac:dyDescent="0.25">
      <c r="A323" s="24"/>
      <c r="B323" s="24"/>
      <c r="C323" s="24"/>
      <c r="D323" s="25"/>
      <c r="E323" s="25"/>
      <c r="F323" s="26"/>
      <c r="G323" s="25"/>
      <c r="H323" s="26"/>
      <c r="I323" s="25"/>
      <c r="J323" s="26"/>
      <c r="K323" s="27"/>
      <c r="L323" s="27"/>
      <c r="M323" s="26"/>
      <c r="N323" s="27"/>
      <c r="O323" s="26"/>
      <c r="P323" s="27"/>
      <c r="Q323" s="26"/>
      <c r="R323" s="27"/>
      <c r="S323" s="27"/>
      <c r="T323" s="26"/>
      <c r="U323" s="27"/>
      <c r="V323" s="26"/>
      <c r="W323" s="27"/>
      <c r="X323" s="26"/>
      <c r="Y323" s="25"/>
      <c r="Z323" s="38"/>
      <c r="AA323" s="27"/>
      <c r="AB323" s="27"/>
      <c r="AC323" s="28"/>
      <c r="AD323" s="28"/>
      <c r="AE323" s="26"/>
      <c r="AF323" s="28"/>
      <c r="AG323" s="26"/>
      <c r="AH323" s="28"/>
      <c r="AI323" s="26"/>
      <c r="AJ323" s="28"/>
      <c r="AK323" s="28"/>
      <c r="AL323" s="26"/>
      <c r="AM323" s="28"/>
      <c r="AN323" s="26"/>
      <c r="AO323" s="28"/>
      <c r="AP323" s="26"/>
    </row>
    <row r="324" spans="1:42" s="2" customFormat="1" x14ac:dyDescent="0.25">
      <c r="A324" s="24"/>
      <c r="B324" s="24"/>
      <c r="C324" s="88"/>
      <c r="D324" s="25"/>
      <c r="E324" s="25"/>
      <c r="F324" s="26"/>
      <c r="G324" s="25"/>
      <c r="H324" s="26"/>
      <c r="I324" s="25"/>
      <c r="J324" s="26"/>
      <c r="K324" s="27"/>
      <c r="L324" s="27"/>
      <c r="M324" s="26"/>
      <c r="N324" s="27"/>
      <c r="O324" s="26"/>
      <c r="P324" s="27"/>
      <c r="Q324" s="26"/>
      <c r="R324" s="27"/>
      <c r="S324" s="27"/>
      <c r="T324" s="26"/>
      <c r="U324" s="27"/>
      <c r="V324" s="26"/>
      <c r="W324" s="27"/>
      <c r="X324" s="26"/>
      <c r="Y324" s="25"/>
      <c r="Z324" s="38"/>
      <c r="AA324" s="27"/>
      <c r="AB324" s="27"/>
      <c r="AC324" s="28"/>
      <c r="AD324" s="28"/>
      <c r="AE324" s="26"/>
      <c r="AF324" s="28"/>
      <c r="AG324" s="26"/>
      <c r="AH324" s="28"/>
      <c r="AI324" s="26"/>
      <c r="AJ324" s="28"/>
      <c r="AK324" s="28"/>
      <c r="AL324" s="26"/>
      <c r="AM324" s="28"/>
      <c r="AN324" s="26"/>
      <c r="AO324" s="28"/>
      <c r="AP324" s="26"/>
    </row>
    <row r="325" spans="1:42" s="2" customFormat="1" x14ac:dyDescent="0.25">
      <c r="A325" s="24"/>
      <c r="B325" s="24"/>
      <c r="C325" s="111"/>
      <c r="D325" s="25"/>
      <c r="E325" s="25"/>
      <c r="F325" s="26"/>
      <c r="G325" s="25"/>
      <c r="H325" s="26"/>
      <c r="I325" s="25"/>
      <c r="J325" s="26"/>
      <c r="K325" s="27"/>
      <c r="L325" s="27"/>
      <c r="M325" s="26"/>
      <c r="N325" s="27"/>
      <c r="O325" s="26"/>
      <c r="P325" s="27"/>
      <c r="Q325" s="26"/>
      <c r="R325" s="27"/>
      <c r="S325" s="27"/>
      <c r="T325" s="26"/>
      <c r="U325" s="27"/>
      <c r="V325" s="26"/>
      <c r="W325" s="27"/>
      <c r="X325" s="26"/>
      <c r="Y325" s="25"/>
      <c r="Z325" s="38"/>
      <c r="AA325" s="27"/>
      <c r="AB325" s="27"/>
      <c r="AC325" s="28"/>
      <c r="AD325" s="28"/>
      <c r="AE325" s="26"/>
      <c r="AF325" s="28"/>
      <c r="AG325" s="26"/>
      <c r="AH325" s="28"/>
      <c r="AI325" s="26"/>
      <c r="AJ325" s="28"/>
      <c r="AK325" s="28"/>
      <c r="AL325" s="26"/>
      <c r="AM325" s="28"/>
      <c r="AN325" s="26"/>
      <c r="AO325" s="28"/>
      <c r="AP325" s="26"/>
    </row>
    <row r="326" spans="1:42" s="2" customFormat="1" x14ac:dyDescent="0.25">
      <c r="A326" s="24"/>
      <c r="B326" s="24"/>
      <c r="C326" s="111"/>
      <c r="D326" s="25"/>
      <c r="E326" s="25"/>
      <c r="F326" s="26"/>
      <c r="G326" s="25"/>
      <c r="H326" s="26"/>
      <c r="I326" s="25"/>
      <c r="J326" s="26"/>
      <c r="K326" s="27"/>
      <c r="L326" s="27"/>
      <c r="M326" s="26"/>
      <c r="N326" s="27"/>
      <c r="O326" s="26"/>
      <c r="P326" s="27"/>
      <c r="Q326" s="26"/>
      <c r="R326" s="27"/>
      <c r="S326" s="27"/>
      <c r="T326" s="26"/>
      <c r="U326" s="27"/>
      <c r="V326" s="26"/>
      <c r="W326" s="27"/>
      <c r="X326" s="26"/>
      <c r="Y326" s="25"/>
      <c r="Z326" s="38"/>
      <c r="AA326" s="27"/>
      <c r="AB326" s="27"/>
      <c r="AC326" s="28"/>
      <c r="AD326" s="28"/>
      <c r="AE326" s="26"/>
      <c r="AF326" s="28"/>
      <c r="AG326" s="26"/>
      <c r="AH326" s="28"/>
      <c r="AI326" s="26"/>
      <c r="AJ326" s="28"/>
      <c r="AK326" s="28"/>
      <c r="AL326" s="26"/>
      <c r="AM326" s="28"/>
      <c r="AN326" s="26"/>
      <c r="AO326" s="28"/>
      <c r="AP326" s="26"/>
    </row>
    <row r="327" spans="1:42" s="2" customFormat="1" x14ac:dyDescent="0.25">
      <c r="A327" s="24"/>
      <c r="B327" s="24"/>
      <c r="C327" s="111"/>
      <c r="D327" s="25"/>
      <c r="E327" s="25"/>
      <c r="F327" s="26"/>
      <c r="G327" s="25"/>
      <c r="H327" s="26"/>
      <c r="I327" s="25"/>
      <c r="J327" s="26"/>
      <c r="K327" s="27"/>
      <c r="L327" s="27"/>
      <c r="M327" s="26"/>
      <c r="N327" s="27"/>
      <c r="O327" s="26"/>
      <c r="P327" s="27"/>
      <c r="Q327" s="26"/>
      <c r="R327" s="27"/>
      <c r="S327" s="27"/>
      <c r="T327" s="26"/>
      <c r="U327" s="27"/>
      <c r="V327" s="26"/>
      <c r="W327" s="27"/>
      <c r="X327" s="26"/>
      <c r="Y327" s="25"/>
      <c r="Z327" s="38"/>
      <c r="AA327" s="27"/>
      <c r="AB327" s="27"/>
      <c r="AC327" s="28"/>
      <c r="AD327" s="28"/>
      <c r="AE327" s="26"/>
      <c r="AF327" s="28"/>
      <c r="AG327" s="26"/>
      <c r="AH327" s="28"/>
      <c r="AI327" s="26"/>
      <c r="AJ327" s="28"/>
      <c r="AK327" s="28"/>
      <c r="AL327" s="26"/>
      <c r="AM327" s="28"/>
      <c r="AN327" s="26"/>
      <c r="AO327" s="28"/>
      <c r="AP327" s="26"/>
    </row>
    <row r="328" spans="1:42" s="2" customFormat="1" x14ac:dyDescent="0.25">
      <c r="A328" s="24"/>
      <c r="B328" s="24"/>
      <c r="C328" s="24"/>
      <c r="D328" s="25"/>
      <c r="E328" s="25"/>
      <c r="F328" s="26"/>
      <c r="G328" s="25"/>
      <c r="H328" s="26"/>
      <c r="I328" s="24"/>
      <c r="J328" s="24"/>
      <c r="K328" s="27"/>
      <c r="L328" s="27"/>
      <c r="M328" s="26"/>
      <c r="N328" s="27"/>
      <c r="O328" s="26"/>
      <c r="P328" s="24"/>
      <c r="Q328" s="24"/>
      <c r="R328" s="27"/>
      <c r="S328" s="27"/>
      <c r="T328" s="26"/>
      <c r="U328" s="27"/>
      <c r="V328" s="26"/>
      <c r="W328" s="24"/>
      <c r="X328" s="24"/>
      <c r="Y328" s="25"/>
      <c r="Z328" s="24"/>
      <c r="AA328" s="27"/>
      <c r="AB328" s="24"/>
      <c r="AC328" s="28"/>
      <c r="AD328" s="28"/>
      <c r="AE328" s="26"/>
      <c r="AF328" s="28"/>
      <c r="AG328" s="26"/>
      <c r="AH328" s="24"/>
      <c r="AI328" s="24"/>
      <c r="AJ328" s="28"/>
      <c r="AK328" s="28"/>
      <c r="AL328" s="26"/>
      <c r="AM328" s="28"/>
      <c r="AN328" s="26"/>
      <c r="AO328" s="24"/>
      <c r="AP328" s="24"/>
    </row>
    <row r="329" spans="1:42" s="2" customFormat="1" x14ac:dyDescent="0.25">
      <c r="A329" s="24"/>
      <c r="B329" s="24"/>
      <c r="C329" s="24"/>
      <c r="D329" s="25"/>
      <c r="E329" s="25"/>
      <c r="F329" s="26"/>
      <c r="G329" s="25"/>
      <c r="H329" s="26"/>
      <c r="I329" s="25"/>
      <c r="J329" s="26"/>
      <c r="K329" s="27"/>
      <c r="L329" s="27"/>
      <c r="M329" s="26"/>
      <c r="N329" s="27"/>
      <c r="O329" s="26"/>
      <c r="P329" s="27"/>
      <c r="Q329" s="26"/>
      <c r="R329" s="27"/>
      <c r="S329" s="27"/>
      <c r="T329" s="26"/>
      <c r="U329" s="27"/>
      <c r="V329" s="26"/>
      <c r="W329" s="27"/>
      <c r="X329" s="26"/>
      <c r="Y329" s="25"/>
      <c r="Z329" s="38"/>
      <c r="AA329" s="27"/>
      <c r="AB329" s="27"/>
      <c r="AC329" s="28"/>
      <c r="AD329" s="28"/>
      <c r="AE329" s="26"/>
      <c r="AF329" s="28"/>
      <c r="AG329" s="26"/>
      <c r="AH329" s="28"/>
      <c r="AI329" s="26"/>
      <c r="AJ329" s="28"/>
      <c r="AK329" s="28"/>
      <c r="AL329" s="26"/>
      <c r="AM329" s="28"/>
      <c r="AN329" s="26"/>
      <c r="AO329" s="28"/>
      <c r="AP329" s="26"/>
    </row>
    <row r="330" spans="1:42" s="2" customFormat="1" x14ac:dyDescent="0.25">
      <c r="A330" s="24"/>
      <c r="B330" s="24"/>
      <c r="C330" s="24"/>
      <c r="D330" s="24"/>
      <c r="E330" s="24"/>
      <c r="F330" s="24"/>
      <c r="G330" s="25"/>
      <c r="H330" s="26"/>
      <c r="I330" s="25"/>
      <c r="J330" s="26"/>
      <c r="K330" s="24"/>
      <c r="L330" s="24"/>
      <c r="M330" s="24"/>
      <c r="N330" s="27"/>
      <c r="O330" s="26"/>
      <c r="P330" s="27"/>
      <c r="Q330" s="26"/>
      <c r="R330" s="24"/>
      <c r="S330" s="24"/>
      <c r="T330" s="24"/>
      <c r="U330" s="27"/>
      <c r="V330" s="26"/>
      <c r="W330" s="27"/>
      <c r="X330" s="26"/>
      <c r="Y330" s="24"/>
      <c r="Z330" s="24"/>
      <c r="AA330" s="24"/>
      <c r="AB330" s="24"/>
      <c r="AC330" s="24"/>
      <c r="AD330" s="24"/>
      <c r="AE330" s="24"/>
      <c r="AF330" s="28"/>
      <c r="AG330" s="26"/>
      <c r="AH330" s="28"/>
      <c r="AI330" s="26"/>
      <c r="AJ330" s="24"/>
      <c r="AK330" s="24"/>
      <c r="AL330" s="24"/>
      <c r="AM330" s="28"/>
      <c r="AN330" s="26"/>
      <c r="AO330" s="28"/>
      <c r="AP330" s="26"/>
    </row>
    <row r="331" spans="1:42" s="2" customFormat="1" x14ac:dyDescent="0.25">
      <c r="A331" s="24"/>
      <c r="B331" s="24"/>
      <c r="C331" s="24"/>
      <c r="D331" s="25"/>
      <c r="E331" s="25"/>
      <c r="F331" s="26"/>
      <c r="G331" s="25"/>
      <c r="H331" s="26"/>
      <c r="I331" s="25"/>
      <c r="J331" s="26"/>
      <c r="K331" s="27"/>
      <c r="L331" s="27"/>
      <c r="M331" s="26"/>
      <c r="N331" s="27"/>
      <c r="O331" s="26"/>
      <c r="P331" s="27"/>
      <c r="Q331" s="26"/>
      <c r="R331" s="27"/>
      <c r="S331" s="27"/>
      <c r="T331" s="26"/>
      <c r="U331" s="27"/>
      <c r="V331" s="26"/>
      <c r="W331" s="27"/>
      <c r="X331" s="26"/>
      <c r="Y331" s="25"/>
      <c r="Z331" s="38"/>
      <c r="AA331" s="27"/>
      <c r="AB331" s="27"/>
      <c r="AC331" s="28"/>
      <c r="AD331" s="28"/>
      <c r="AE331" s="26"/>
      <c r="AF331" s="28"/>
      <c r="AG331" s="26"/>
      <c r="AH331" s="28"/>
      <c r="AI331" s="26"/>
      <c r="AJ331" s="28"/>
      <c r="AK331" s="28"/>
      <c r="AL331" s="26"/>
      <c r="AM331" s="28"/>
      <c r="AN331" s="26"/>
      <c r="AO331" s="28"/>
      <c r="AP331" s="26"/>
    </row>
    <row r="332" spans="1:42" s="2" customFormat="1" x14ac:dyDescent="0.25">
      <c r="A332" s="24"/>
      <c r="B332" s="24"/>
      <c r="C332" s="24"/>
      <c r="D332" s="25"/>
      <c r="E332" s="25"/>
      <c r="F332" s="26"/>
      <c r="G332" s="25"/>
      <c r="H332" s="26"/>
      <c r="I332" s="25"/>
      <c r="J332" s="26"/>
      <c r="K332" s="27"/>
      <c r="L332" s="27"/>
      <c r="M332" s="26"/>
      <c r="N332" s="27"/>
      <c r="O332" s="26"/>
      <c r="P332" s="27"/>
      <c r="Q332" s="26"/>
      <c r="R332" s="27"/>
      <c r="S332" s="27"/>
      <c r="T332" s="26"/>
      <c r="U332" s="27"/>
      <c r="V332" s="26"/>
      <c r="W332" s="27"/>
      <c r="X332" s="26"/>
      <c r="Y332" s="25"/>
      <c r="Z332" s="38"/>
      <c r="AA332" s="27"/>
      <c r="AB332" s="27"/>
      <c r="AC332" s="28"/>
      <c r="AD332" s="28"/>
      <c r="AE332" s="26"/>
      <c r="AF332" s="28"/>
      <c r="AG332" s="26"/>
      <c r="AH332" s="28"/>
      <c r="AI332" s="26"/>
      <c r="AJ332" s="28"/>
      <c r="AK332" s="28"/>
      <c r="AL332" s="26"/>
      <c r="AM332" s="28"/>
      <c r="AN332" s="26"/>
      <c r="AO332" s="28"/>
      <c r="AP332" s="26"/>
    </row>
    <row r="333" spans="1:42" s="2" customFormat="1" x14ac:dyDescent="0.25">
      <c r="A333" s="24"/>
      <c r="B333" s="24"/>
      <c r="C333" s="24"/>
      <c r="D333" s="25"/>
      <c r="E333" s="25"/>
      <c r="F333" s="26"/>
      <c r="G333" s="25"/>
      <c r="H333" s="26"/>
      <c r="I333" s="25"/>
      <c r="J333" s="26"/>
      <c r="K333" s="27"/>
      <c r="L333" s="27"/>
      <c r="M333" s="26"/>
      <c r="N333" s="27"/>
      <c r="O333" s="26"/>
      <c r="P333" s="27"/>
      <c r="Q333" s="26"/>
      <c r="R333" s="27"/>
      <c r="S333" s="27"/>
      <c r="T333" s="26"/>
      <c r="U333" s="27"/>
      <c r="V333" s="26"/>
      <c r="W333" s="27"/>
      <c r="X333" s="26"/>
      <c r="Y333" s="25"/>
      <c r="Z333" s="38"/>
      <c r="AA333" s="27"/>
      <c r="AB333" s="27"/>
      <c r="AC333" s="28"/>
      <c r="AD333" s="28"/>
      <c r="AE333" s="26"/>
      <c r="AF333" s="28"/>
      <c r="AG333" s="26"/>
      <c r="AH333" s="28"/>
      <c r="AI333" s="26"/>
      <c r="AJ333" s="28"/>
      <c r="AK333" s="28"/>
      <c r="AL333" s="26"/>
      <c r="AM333" s="28"/>
      <c r="AN333" s="26"/>
      <c r="AO333" s="28"/>
      <c r="AP333" s="26"/>
    </row>
    <row r="334" spans="1:42" s="2" customFormat="1" x14ac:dyDescent="0.25">
      <c r="A334" s="24"/>
      <c r="B334" s="24"/>
      <c r="C334" s="24"/>
      <c r="D334" s="25"/>
      <c r="E334" s="25"/>
      <c r="F334" s="26"/>
      <c r="G334" s="25"/>
      <c r="H334" s="26"/>
      <c r="I334" s="25"/>
      <c r="J334" s="26"/>
      <c r="K334" s="27"/>
      <c r="L334" s="27"/>
      <c r="M334" s="26"/>
      <c r="N334" s="27"/>
      <c r="O334" s="26"/>
      <c r="P334" s="27"/>
      <c r="Q334" s="26"/>
      <c r="R334" s="27"/>
      <c r="S334" s="27"/>
      <c r="T334" s="26"/>
      <c r="U334" s="27"/>
      <c r="V334" s="26"/>
      <c r="W334" s="27"/>
      <c r="X334" s="26"/>
      <c r="Y334" s="25"/>
      <c r="Z334" s="38"/>
      <c r="AA334" s="27"/>
      <c r="AB334" s="27"/>
      <c r="AC334" s="28"/>
      <c r="AD334" s="28"/>
      <c r="AE334" s="26"/>
      <c r="AF334" s="28"/>
      <c r="AG334" s="26"/>
      <c r="AH334" s="28"/>
      <c r="AI334" s="26"/>
      <c r="AJ334" s="28"/>
      <c r="AK334" s="28"/>
      <c r="AL334" s="26"/>
      <c r="AM334" s="28"/>
      <c r="AN334" s="26"/>
      <c r="AO334" s="28"/>
      <c r="AP334" s="26"/>
    </row>
    <row r="335" spans="1:42" s="2" customFormat="1" x14ac:dyDescent="0.25">
      <c r="A335" s="24"/>
      <c r="B335" s="24"/>
      <c r="C335" s="24"/>
      <c r="D335" s="24"/>
      <c r="E335" s="25"/>
      <c r="F335" s="26"/>
      <c r="G335" s="25"/>
      <c r="H335" s="26"/>
      <c r="I335" s="25"/>
      <c r="J335" s="26"/>
      <c r="K335" s="24"/>
      <c r="L335" s="27"/>
      <c r="M335" s="26"/>
      <c r="N335" s="27"/>
      <c r="O335" s="26"/>
      <c r="P335" s="27"/>
      <c r="Q335" s="26"/>
      <c r="R335" s="24"/>
      <c r="S335" s="27"/>
      <c r="T335" s="26"/>
      <c r="U335" s="27"/>
      <c r="V335" s="26"/>
      <c r="W335" s="27"/>
      <c r="X335" s="26"/>
      <c r="Y335" s="24"/>
      <c r="Z335" s="24"/>
      <c r="AA335" s="24"/>
      <c r="AB335" s="24"/>
      <c r="AC335" s="24"/>
      <c r="AD335" s="28"/>
      <c r="AE335" s="26"/>
      <c r="AF335" s="28"/>
      <c r="AG335" s="26"/>
      <c r="AH335" s="28"/>
      <c r="AI335" s="26"/>
      <c r="AJ335" s="24"/>
      <c r="AK335" s="28"/>
      <c r="AL335" s="26"/>
      <c r="AM335" s="28"/>
      <c r="AN335" s="26"/>
      <c r="AO335" s="28"/>
      <c r="AP335" s="26"/>
    </row>
    <row r="336" spans="1:42" s="2" customFormat="1" x14ac:dyDescent="0.25">
      <c r="A336" s="24"/>
      <c r="B336" s="24"/>
      <c r="C336" s="24"/>
      <c r="D336" s="25"/>
      <c r="E336" s="25"/>
      <c r="F336" s="26"/>
      <c r="G336" s="25"/>
      <c r="H336" s="26"/>
      <c r="I336" s="25"/>
      <c r="J336" s="26"/>
      <c r="K336" s="27"/>
      <c r="L336" s="27"/>
      <c r="M336" s="26"/>
      <c r="N336" s="27"/>
      <c r="O336" s="26"/>
      <c r="P336" s="27"/>
      <c r="Q336" s="26"/>
      <c r="R336" s="27"/>
      <c r="S336" s="27"/>
      <c r="T336" s="26"/>
      <c r="U336" s="27"/>
      <c r="V336" s="26"/>
      <c r="W336" s="27"/>
      <c r="X336" s="26"/>
      <c r="Y336" s="25"/>
      <c r="Z336" s="38"/>
      <c r="AA336" s="27"/>
      <c r="AB336" s="27"/>
      <c r="AC336" s="28"/>
      <c r="AD336" s="28"/>
      <c r="AE336" s="26"/>
      <c r="AF336" s="28"/>
      <c r="AG336" s="26"/>
      <c r="AH336" s="28"/>
      <c r="AI336" s="26"/>
      <c r="AJ336" s="28"/>
      <c r="AK336" s="28"/>
      <c r="AL336" s="26"/>
      <c r="AM336" s="28"/>
      <c r="AN336" s="26"/>
      <c r="AO336" s="28"/>
      <c r="AP336" s="26"/>
    </row>
    <row r="337" spans="1:42" s="2" customFormat="1" x14ac:dyDescent="0.25">
      <c r="A337" s="24"/>
      <c r="B337" s="24"/>
      <c r="C337" s="24"/>
      <c r="D337" s="25"/>
      <c r="E337" s="25"/>
      <c r="F337" s="26"/>
      <c r="G337" s="25"/>
      <c r="H337" s="26"/>
      <c r="I337" s="25"/>
      <c r="J337" s="26"/>
      <c r="K337" s="27"/>
      <c r="L337" s="27"/>
      <c r="M337" s="26"/>
      <c r="N337" s="27"/>
      <c r="O337" s="26"/>
      <c r="P337" s="27"/>
      <c r="Q337" s="26"/>
      <c r="R337" s="27"/>
      <c r="S337" s="27"/>
      <c r="T337" s="26"/>
      <c r="U337" s="27"/>
      <c r="V337" s="26"/>
      <c r="W337" s="27"/>
      <c r="X337" s="26"/>
      <c r="Y337" s="25"/>
      <c r="Z337" s="38"/>
      <c r="AA337" s="27"/>
      <c r="AB337" s="27"/>
      <c r="AC337" s="28"/>
      <c r="AD337" s="28"/>
      <c r="AE337" s="26"/>
      <c r="AF337" s="28"/>
      <c r="AG337" s="26"/>
      <c r="AH337" s="28"/>
      <c r="AI337" s="26"/>
      <c r="AJ337" s="28"/>
      <c r="AK337" s="28"/>
      <c r="AL337" s="26"/>
      <c r="AM337" s="28"/>
      <c r="AN337" s="26"/>
      <c r="AO337" s="28"/>
      <c r="AP337" s="26"/>
    </row>
    <row r="338" spans="1:42" s="2" customFormat="1" x14ac:dyDescent="0.25">
      <c r="A338" s="24"/>
      <c r="B338" s="24"/>
      <c r="C338" s="88"/>
      <c r="D338" s="25"/>
      <c r="E338" s="25"/>
      <c r="F338" s="26"/>
      <c r="G338" s="25"/>
      <c r="H338" s="26"/>
      <c r="I338" s="25"/>
      <c r="J338" s="26"/>
      <c r="K338" s="27"/>
      <c r="L338" s="27"/>
      <c r="M338" s="26"/>
      <c r="N338" s="27"/>
      <c r="O338" s="26"/>
      <c r="P338" s="27"/>
      <c r="Q338" s="26"/>
      <c r="R338" s="27"/>
      <c r="S338" s="27"/>
      <c r="T338" s="26"/>
      <c r="U338" s="27"/>
      <c r="V338" s="26"/>
      <c r="W338" s="27"/>
      <c r="X338" s="26"/>
      <c r="Y338" s="25"/>
      <c r="Z338" s="38"/>
      <c r="AA338" s="27"/>
      <c r="AB338" s="27"/>
      <c r="AC338" s="28"/>
      <c r="AD338" s="28"/>
      <c r="AE338" s="26"/>
      <c r="AF338" s="28"/>
      <c r="AG338" s="26"/>
      <c r="AH338" s="28"/>
      <c r="AI338" s="26"/>
      <c r="AJ338" s="28"/>
      <c r="AK338" s="28"/>
      <c r="AL338" s="26"/>
      <c r="AM338" s="28"/>
      <c r="AN338" s="26"/>
      <c r="AO338" s="28"/>
      <c r="AP338" s="26"/>
    </row>
    <row r="339" spans="1:42" s="2" customFormat="1" x14ac:dyDescent="0.25">
      <c r="A339" s="24"/>
      <c r="B339" s="24"/>
      <c r="C339" s="111"/>
      <c r="D339" s="25"/>
      <c r="E339" s="25"/>
      <c r="F339" s="26"/>
      <c r="G339" s="25"/>
      <c r="H339" s="26"/>
      <c r="I339" s="25"/>
      <c r="J339" s="26"/>
      <c r="K339" s="27"/>
      <c r="L339" s="27"/>
      <c r="M339" s="26"/>
      <c r="N339" s="27"/>
      <c r="O339" s="26"/>
      <c r="P339" s="27"/>
      <c r="Q339" s="26"/>
      <c r="R339" s="27"/>
      <c r="S339" s="27"/>
      <c r="T339" s="26"/>
      <c r="U339" s="27"/>
      <c r="V339" s="26"/>
      <c r="W339" s="27"/>
      <c r="X339" s="26"/>
      <c r="Y339" s="25"/>
      <c r="Z339" s="38"/>
      <c r="AA339" s="27"/>
      <c r="AB339" s="27"/>
      <c r="AC339" s="28"/>
      <c r="AD339" s="28"/>
      <c r="AE339" s="26"/>
      <c r="AF339" s="28"/>
      <c r="AG339" s="26"/>
      <c r="AH339" s="28"/>
      <c r="AI339" s="26"/>
      <c r="AJ339" s="28"/>
      <c r="AK339" s="28"/>
      <c r="AL339" s="26"/>
      <c r="AM339" s="28"/>
      <c r="AN339" s="26"/>
      <c r="AO339" s="28"/>
      <c r="AP339" s="26"/>
    </row>
    <row r="340" spans="1:42" s="2" customFormat="1" x14ac:dyDescent="0.25">
      <c r="A340" s="24"/>
      <c r="B340" s="24"/>
      <c r="C340" s="111"/>
      <c r="D340" s="25"/>
      <c r="E340" s="25"/>
      <c r="F340" s="26"/>
      <c r="G340" s="25"/>
      <c r="H340" s="26"/>
      <c r="I340" s="25"/>
      <c r="J340" s="26"/>
      <c r="K340" s="27"/>
      <c r="L340" s="27"/>
      <c r="M340" s="26"/>
      <c r="N340" s="27"/>
      <c r="O340" s="26"/>
      <c r="P340" s="27"/>
      <c r="Q340" s="26"/>
      <c r="R340" s="27"/>
      <c r="S340" s="27"/>
      <c r="T340" s="26"/>
      <c r="U340" s="27"/>
      <c r="V340" s="26"/>
      <c r="W340" s="27"/>
      <c r="X340" s="26"/>
      <c r="Y340" s="25"/>
      <c r="Z340" s="38"/>
      <c r="AA340" s="27"/>
      <c r="AB340" s="27"/>
      <c r="AC340" s="28"/>
      <c r="AD340" s="28"/>
      <c r="AE340" s="26"/>
      <c r="AF340" s="28"/>
      <c r="AG340" s="26"/>
      <c r="AH340" s="28"/>
      <c r="AI340" s="26"/>
      <c r="AJ340" s="28"/>
      <c r="AK340" s="28"/>
      <c r="AL340" s="26"/>
      <c r="AM340" s="28"/>
      <c r="AN340" s="26"/>
      <c r="AO340" s="28"/>
      <c r="AP340" s="26"/>
    </row>
    <row r="341" spans="1:42" s="2" customFormat="1" x14ac:dyDescent="0.25">
      <c r="A341" s="24"/>
      <c r="B341" s="24"/>
      <c r="C341" s="111"/>
      <c r="D341" s="25"/>
      <c r="E341" s="25"/>
      <c r="F341" s="26"/>
      <c r="G341" s="25"/>
      <c r="H341" s="26"/>
      <c r="I341" s="25"/>
      <c r="J341" s="26"/>
      <c r="K341" s="27"/>
      <c r="L341" s="27"/>
      <c r="M341" s="26"/>
      <c r="N341" s="27"/>
      <c r="O341" s="26"/>
      <c r="P341" s="27"/>
      <c r="Q341" s="26"/>
      <c r="R341" s="27"/>
      <c r="S341" s="27"/>
      <c r="T341" s="26"/>
      <c r="U341" s="27"/>
      <c r="V341" s="26"/>
      <c r="W341" s="27"/>
      <c r="X341" s="26"/>
      <c r="Y341" s="25"/>
      <c r="Z341" s="38"/>
      <c r="AA341" s="27"/>
      <c r="AB341" s="27"/>
      <c r="AC341" s="28"/>
      <c r="AD341" s="28"/>
      <c r="AE341" s="26"/>
      <c r="AF341" s="28"/>
      <c r="AG341" s="26"/>
      <c r="AH341" s="28"/>
      <c r="AI341" s="26"/>
      <c r="AJ341" s="28"/>
      <c r="AK341" s="28"/>
      <c r="AL341" s="26"/>
      <c r="AM341" s="28"/>
      <c r="AN341" s="26"/>
      <c r="AO341" s="28"/>
      <c r="AP341" s="26"/>
    </row>
    <row r="342" spans="1:42" s="2" customFormat="1" x14ac:dyDescent="0.25">
      <c r="A342" s="24"/>
      <c r="B342" s="24"/>
      <c r="C342" s="24"/>
      <c r="D342" s="24"/>
      <c r="E342" s="24"/>
      <c r="F342" s="24"/>
      <c r="G342" s="25"/>
      <c r="H342" s="26"/>
      <c r="I342" s="25"/>
      <c r="J342" s="26"/>
      <c r="K342" s="24"/>
      <c r="L342" s="24"/>
      <c r="M342" s="24"/>
      <c r="N342" s="27"/>
      <c r="O342" s="26"/>
      <c r="P342" s="27"/>
      <c r="Q342" s="26"/>
      <c r="R342" s="24"/>
      <c r="S342" s="24"/>
      <c r="T342" s="24"/>
      <c r="U342" s="27"/>
      <c r="V342" s="26"/>
      <c r="W342" s="27"/>
      <c r="X342" s="26"/>
      <c r="Y342" s="24"/>
      <c r="Z342" s="24"/>
      <c r="AA342" s="24"/>
      <c r="AB342" s="24"/>
      <c r="AC342" s="24"/>
      <c r="AD342" s="24"/>
      <c r="AE342" s="24"/>
      <c r="AF342" s="28"/>
      <c r="AG342" s="26"/>
      <c r="AH342" s="28"/>
      <c r="AI342" s="26"/>
      <c r="AJ342" s="24"/>
      <c r="AK342" s="24"/>
      <c r="AL342" s="24"/>
      <c r="AM342" s="28"/>
      <c r="AN342" s="26"/>
      <c r="AO342" s="28"/>
      <c r="AP342" s="26"/>
    </row>
    <row r="343" spans="1:42" s="2" customFormat="1" x14ac:dyDescent="0.25">
      <c r="A343" s="24"/>
      <c r="B343" s="24"/>
      <c r="C343" s="24"/>
      <c r="D343" s="25"/>
      <c r="E343" s="25"/>
      <c r="F343" s="26"/>
      <c r="G343" s="25"/>
      <c r="H343" s="26"/>
      <c r="I343" s="25"/>
      <c r="J343" s="26"/>
      <c r="K343" s="27"/>
      <c r="L343" s="27"/>
      <c r="M343" s="26"/>
      <c r="N343" s="27"/>
      <c r="O343" s="26"/>
      <c r="P343" s="27"/>
      <c r="Q343" s="26"/>
      <c r="R343" s="27"/>
      <c r="S343" s="27"/>
      <c r="T343" s="26"/>
      <c r="U343" s="27"/>
      <c r="V343" s="26"/>
      <c r="W343" s="27"/>
      <c r="X343" s="26"/>
      <c r="Y343" s="25"/>
      <c r="Z343" s="38"/>
      <c r="AA343" s="27"/>
      <c r="AB343" s="27"/>
      <c r="AC343" s="28"/>
      <c r="AD343" s="28"/>
      <c r="AE343" s="26"/>
      <c r="AF343" s="28"/>
      <c r="AG343" s="26"/>
      <c r="AH343" s="28"/>
      <c r="AI343" s="26"/>
      <c r="AJ343" s="28"/>
      <c r="AK343" s="28"/>
      <c r="AL343" s="26"/>
      <c r="AM343" s="28"/>
      <c r="AN343" s="26"/>
      <c r="AO343" s="28"/>
      <c r="AP343" s="26"/>
    </row>
    <row r="344" spans="1:42" s="2" customFormat="1" x14ac:dyDescent="0.25">
      <c r="A344" s="24"/>
      <c r="B344" s="24"/>
      <c r="C344" s="24"/>
      <c r="D344" s="24"/>
      <c r="E344" s="24"/>
      <c r="F344" s="24"/>
      <c r="G344" s="24"/>
      <c r="H344" s="24"/>
      <c r="I344" s="25"/>
      <c r="J344" s="26"/>
      <c r="K344" s="24"/>
      <c r="L344" s="24"/>
      <c r="M344" s="24"/>
      <c r="N344" s="24"/>
      <c r="O344" s="24"/>
      <c r="P344" s="27"/>
      <c r="Q344" s="26"/>
      <c r="R344" s="24"/>
      <c r="S344" s="24"/>
      <c r="T344" s="24"/>
      <c r="U344" s="24"/>
      <c r="V344" s="24"/>
      <c r="W344" s="27"/>
      <c r="X344" s="26"/>
      <c r="Y344" s="24"/>
      <c r="Z344" s="24"/>
      <c r="AA344" s="24"/>
      <c r="AB344" s="24"/>
      <c r="AC344" s="24"/>
      <c r="AD344" s="24"/>
      <c r="AE344" s="24"/>
      <c r="AF344" s="24"/>
      <c r="AG344" s="24"/>
      <c r="AH344" s="28"/>
      <c r="AI344" s="26"/>
      <c r="AJ344" s="24"/>
      <c r="AK344" s="24"/>
      <c r="AL344" s="24"/>
      <c r="AM344" s="24"/>
      <c r="AN344" s="24"/>
      <c r="AO344" s="28"/>
      <c r="AP344" s="26"/>
    </row>
    <row r="345" spans="1:42" s="2" customFormat="1" x14ac:dyDescent="0.25">
      <c r="A345" s="24"/>
      <c r="B345" s="24"/>
      <c r="C345" s="24"/>
      <c r="D345" s="24"/>
      <c r="E345" s="25"/>
      <c r="F345" s="26"/>
      <c r="G345" s="25"/>
      <c r="H345" s="26"/>
      <c r="I345" s="25"/>
      <c r="J345" s="26"/>
      <c r="K345" s="24"/>
      <c r="L345" s="27"/>
      <c r="M345" s="26"/>
      <c r="N345" s="27"/>
      <c r="O345" s="26"/>
      <c r="P345" s="27"/>
      <c r="Q345" s="26"/>
      <c r="R345" s="24"/>
      <c r="S345" s="27"/>
      <c r="T345" s="26"/>
      <c r="U345" s="27"/>
      <c r="V345" s="26"/>
      <c r="W345" s="27"/>
      <c r="X345" s="26"/>
      <c r="Y345" s="24"/>
      <c r="Z345" s="24"/>
      <c r="AA345" s="24"/>
      <c r="AB345" s="24"/>
      <c r="AC345" s="24"/>
      <c r="AD345" s="28"/>
      <c r="AE345" s="26"/>
      <c r="AF345" s="28"/>
      <c r="AG345" s="26"/>
      <c r="AH345" s="28"/>
      <c r="AI345" s="26"/>
      <c r="AJ345" s="24"/>
      <c r="AK345" s="28"/>
      <c r="AL345" s="26"/>
      <c r="AM345" s="28"/>
      <c r="AN345" s="26"/>
      <c r="AO345" s="28"/>
      <c r="AP345" s="26"/>
    </row>
    <row r="346" spans="1:42" s="2" customFormat="1" x14ac:dyDescent="0.25">
      <c r="A346" s="24"/>
      <c r="B346" s="24"/>
      <c r="C346" s="24"/>
      <c r="D346" s="25"/>
      <c r="E346" s="25"/>
      <c r="F346" s="26"/>
      <c r="G346" s="25"/>
      <c r="H346" s="26"/>
      <c r="I346" s="25"/>
      <c r="J346" s="26"/>
      <c r="K346" s="27"/>
      <c r="L346" s="27"/>
      <c r="M346" s="26"/>
      <c r="N346" s="27"/>
      <c r="O346" s="26"/>
      <c r="P346" s="27"/>
      <c r="Q346" s="26"/>
      <c r="R346" s="27"/>
      <c r="S346" s="27"/>
      <c r="T346" s="26"/>
      <c r="U346" s="27"/>
      <c r="V346" s="26"/>
      <c r="W346" s="27"/>
      <c r="X346" s="26"/>
      <c r="Y346" s="25"/>
      <c r="Z346" s="24"/>
      <c r="AA346" s="27"/>
      <c r="AB346" s="24"/>
      <c r="AC346" s="28"/>
      <c r="AD346" s="28"/>
      <c r="AE346" s="26"/>
      <c r="AF346" s="28"/>
      <c r="AG346" s="26"/>
      <c r="AH346" s="28"/>
      <c r="AI346" s="26"/>
      <c r="AJ346" s="28"/>
      <c r="AK346" s="28"/>
      <c r="AL346" s="26"/>
      <c r="AM346" s="28"/>
      <c r="AN346" s="26"/>
      <c r="AO346" s="28"/>
      <c r="AP346" s="26"/>
    </row>
    <row r="347" spans="1:42" s="2" customFormat="1" x14ac:dyDescent="0.25">
      <c r="A347" s="24"/>
      <c r="B347" s="24"/>
      <c r="C347" s="24"/>
      <c r="D347" s="25"/>
      <c r="E347" s="25"/>
      <c r="F347" s="26"/>
      <c r="G347" s="25"/>
      <c r="H347" s="26"/>
      <c r="I347" s="25"/>
      <c r="J347" s="26"/>
      <c r="K347" s="27"/>
      <c r="L347" s="27"/>
      <c r="M347" s="26"/>
      <c r="N347" s="27"/>
      <c r="O347" s="26"/>
      <c r="P347" s="27"/>
      <c r="Q347" s="26"/>
      <c r="R347" s="27"/>
      <c r="S347" s="27"/>
      <c r="T347" s="26"/>
      <c r="U347" s="27"/>
      <c r="V347" s="26"/>
      <c r="W347" s="27"/>
      <c r="X347" s="26"/>
      <c r="Y347" s="25"/>
      <c r="Z347" s="24"/>
      <c r="AA347" s="27"/>
      <c r="AB347" s="24"/>
      <c r="AC347" s="28"/>
      <c r="AD347" s="28"/>
      <c r="AE347" s="26"/>
      <c r="AF347" s="28"/>
      <c r="AG347" s="26"/>
      <c r="AH347" s="28"/>
      <c r="AI347" s="26"/>
      <c r="AJ347" s="28"/>
      <c r="AK347" s="28"/>
      <c r="AL347" s="26"/>
      <c r="AM347" s="28"/>
      <c r="AN347" s="26"/>
      <c r="AO347" s="28"/>
      <c r="AP347" s="26"/>
    </row>
    <row r="348" spans="1:42" s="2" customFormat="1" x14ac:dyDescent="0.25">
      <c r="A348" s="24"/>
      <c r="B348" s="24"/>
      <c r="C348" s="24"/>
      <c r="D348" s="25"/>
      <c r="E348" s="25"/>
      <c r="F348" s="26"/>
      <c r="G348" s="25"/>
      <c r="H348" s="26"/>
      <c r="I348" s="25"/>
      <c r="J348" s="26"/>
      <c r="K348" s="27"/>
      <c r="L348" s="27"/>
      <c r="M348" s="26"/>
      <c r="N348" s="27"/>
      <c r="O348" s="26"/>
      <c r="P348" s="27"/>
      <c r="Q348" s="26"/>
      <c r="R348" s="27"/>
      <c r="S348" s="27"/>
      <c r="T348" s="26"/>
      <c r="U348" s="27"/>
      <c r="V348" s="26"/>
      <c r="W348" s="27"/>
      <c r="X348" s="26"/>
      <c r="Y348" s="25"/>
      <c r="Z348" s="38"/>
      <c r="AA348" s="27"/>
      <c r="AB348" s="27"/>
      <c r="AC348" s="28"/>
      <c r="AD348" s="28"/>
      <c r="AE348" s="26"/>
      <c r="AF348" s="28"/>
      <c r="AG348" s="26"/>
      <c r="AH348" s="28"/>
      <c r="AI348" s="26"/>
      <c r="AJ348" s="28"/>
      <c r="AK348" s="28"/>
      <c r="AL348" s="26"/>
      <c r="AM348" s="28"/>
      <c r="AN348" s="26"/>
      <c r="AO348" s="28"/>
      <c r="AP348" s="26"/>
    </row>
    <row r="349" spans="1:42" s="2" customFormat="1" x14ac:dyDescent="0.25">
      <c r="A349" s="24"/>
      <c r="B349" s="24"/>
      <c r="C349" s="24"/>
      <c r="D349" s="25"/>
      <c r="E349" s="25"/>
      <c r="F349" s="26"/>
      <c r="G349" s="25"/>
      <c r="H349" s="26"/>
      <c r="I349" s="25"/>
      <c r="J349" s="26"/>
      <c r="K349" s="27"/>
      <c r="L349" s="27"/>
      <c r="M349" s="26"/>
      <c r="N349" s="27"/>
      <c r="O349" s="26"/>
      <c r="P349" s="27"/>
      <c r="Q349" s="26"/>
      <c r="R349" s="27"/>
      <c r="S349" s="27"/>
      <c r="T349" s="26"/>
      <c r="U349" s="27"/>
      <c r="V349" s="26"/>
      <c r="W349" s="27"/>
      <c r="X349" s="26"/>
      <c r="Y349" s="25"/>
      <c r="Z349" s="38"/>
      <c r="AA349" s="27"/>
      <c r="AB349" s="27"/>
      <c r="AC349" s="28"/>
      <c r="AD349" s="28"/>
      <c r="AE349" s="26"/>
      <c r="AF349" s="28"/>
      <c r="AG349" s="26"/>
      <c r="AH349" s="28"/>
      <c r="AI349" s="26"/>
      <c r="AJ349" s="28"/>
      <c r="AK349" s="28"/>
      <c r="AL349" s="26"/>
      <c r="AM349" s="28"/>
      <c r="AN349" s="26"/>
      <c r="AO349" s="28"/>
      <c r="AP349" s="26"/>
    </row>
    <row r="350" spans="1:42" s="2" customFormat="1" x14ac:dyDescent="0.25">
      <c r="A350" s="24"/>
      <c r="B350" s="24"/>
      <c r="C350" s="24"/>
      <c r="D350" s="25"/>
      <c r="E350" s="25"/>
      <c r="F350" s="26"/>
      <c r="G350" s="25"/>
      <c r="H350" s="26"/>
      <c r="I350" s="25"/>
      <c r="J350" s="26"/>
      <c r="K350" s="27"/>
      <c r="L350" s="27"/>
      <c r="M350" s="26"/>
      <c r="N350" s="27"/>
      <c r="O350" s="26"/>
      <c r="P350" s="27"/>
      <c r="Q350" s="26"/>
      <c r="R350" s="27"/>
      <c r="S350" s="27"/>
      <c r="T350" s="26"/>
      <c r="U350" s="27"/>
      <c r="V350" s="26"/>
      <c r="W350" s="27"/>
      <c r="X350" s="26"/>
      <c r="Y350" s="25"/>
      <c r="Z350" s="38"/>
      <c r="AA350" s="27"/>
      <c r="AB350" s="27"/>
      <c r="AC350" s="28"/>
      <c r="AD350" s="28"/>
      <c r="AE350" s="26"/>
      <c r="AF350" s="28"/>
      <c r="AG350" s="26"/>
      <c r="AH350" s="28"/>
      <c r="AI350" s="26"/>
      <c r="AJ350" s="28"/>
      <c r="AK350" s="28"/>
      <c r="AL350" s="26"/>
      <c r="AM350" s="28"/>
      <c r="AN350" s="26"/>
      <c r="AO350" s="28"/>
      <c r="AP350" s="26"/>
    </row>
    <row r="351" spans="1:42" s="2" customFormat="1" x14ac:dyDescent="0.25">
      <c r="A351" s="24"/>
      <c r="B351" s="24"/>
      <c r="C351" s="24"/>
      <c r="D351" s="25"/>
      <c r="E351" s="25"/>
      <c r="F351" s="26"/>
      <c r="G351" s="25"/>
      <c r="H351" s="26"/>
      <c r="I351" s="25"/>
      <c r="J351" s="26"/>
      <c r="K351" s="27"/>
      <c r="L351" s="27"/>
      <c r="M351" s="26"/>
      <c r="N351" s="27"/>
      <c r="O351" s="26"/>
      <c r="P351" s="27"/>
      <c r="Q351" s="26"/>
      <c r="R351" s="27"/>
      <c r="S351" s="27"/>
      <c r="T351" s="26"/>
      <c r="U351" s="27"/>
      <c r="V351" s="26"/>
      <c r="W351" s="27"/>
      <c r="X351" s="26"/>
      <c r="Y351" s="25"/>
      <c r="Z351" s="24"/>
      <c r="AA351" s="27"/>
      <c r="AB351" s="24"/>
      <c r="AC351" s="28"/>
      <c r="AD351" s="28"/>
      <c r="AE351" s="26"/>
      <c r="AF351" s="28"/>
      <c r="AG351" s="26"/>
      <c r="AH351" s="28"/>
      <c r="AI351" s="26"/>
      <c r="AJ351" s="28"/>
      <c r="AK351" s="28"/>
      <c r="AL351" s="26"/>
      <c r="AM351" s="28"/>
      <c r="AN351" s="26"/>
      <c r="AO351" s="28"/>
      <c r="AP351" s="26"/>
    </row>
    <row r="352" spans="1:42" s="2" customFormat="1" x14ac:dyDescent="0.25">
      <c r="A352" s="24"/>
      <c r="B352" s="24"/>
      <c r="C352" s="24"/>
      <c r="D352" s="25"/>
      <c r="E352" s="25"/>
      <c r="F352" s="26"/>
      <c r="G352" s="25"/>
      <c r="H352" s="26"/>
      <c r="I352" s="25"/>
      <c r="J352" s="26"/>
      <c r="K352" s="27"/>
      <c r="L352" s="27"/>
      <c r="M352" s="26"/>
      <c r="N352" s="27"/>
      <c r="O352" s="26"/>
      <c r="P352" s="27"/>
      <c r="Q352" s="26"/>
      <c r="R352" s="27"/>
      <c r="S352" s="27"/>
      <c r="T352" s="26"/>
      <c r="U352" s="27"/>
      <c r="V352" s="26"/>
      <c r="W352" s="27"/>
      <c r="X352" s="26"/>
      <c r="Y352" s="24"/>
      <c r="Z352" s="24"/>
      <c r="AA352" s="24"/>
      <c r="AB352" s="24"/>
      <c r="AC352" s="28"/>
      <c r="AD352" s="28"/>
      <c r="AE352" s="26"/>
      <c r="AF352" s="28"/>
      <c r="AG352" s="26"/>
      <c r="AH352" s="28"/>
      <c r="AI352" s="26"/>
      <c r="AJ352" s="28"/>
      <c r="AK352" s="28"/>
      <c r="AL352" s="26"/>
      <c r="AM352" s="28"/>
      <c r="AN352" s="26"/>
      <c r="AO352" s="28"/>
      <c r="AP352" s="26"/>
    </row>
    <row r="353" spans="1:42" s="2" customFormat="1" x14ac:dyDescent="0.25">
      <c r="A353" s="24"/>
      <c r="B353" s="24"/>
      <c r="C353" s="24"/>
      <c r="D353" s="25"/>
      <c r="E353" s="25"/>
      <c r="F353" s="26"/>
      <c r="G353" s="25"/>
      <c r="H353" s="26"/>
      <c r="I353" s="25"/>
      <c r="J353" s="26"/>
      <c r="K353" s="27"/>
      <c r="L353" s="27"/>
      <c r="M353" s="26"/>
      <c r="N353" s="27"/>
      <c r="O353" s="26"/>
      <c r="P353" s="27"/>
      <c r="Q353" s="26"/>
      <c r="R353" s="27"/>
      <c r="S353" s="27"/>
      <c r="T353" s="26"/>
      <c r="U353" s="27"/>
      <c r="V353" s="26"/>
      <c r="W353" s="27"/>
      <c r="X353" s="26"/>
      <c r="Y353" s="24"/>
      <c r="Z353" s="24"/>
      <c r="AA353" s="24"/>
      <c r="AB353" s="24"/>
      <c r="AC353" s="28"/>
      <c r="AD353" s="28"/>
      <c r="AE353" s="26"/>
      <c r="AF353" s="28"/>
      <c r="AG353" s="26"/>
      <c r="AH353" s="28"/>
      <c r="AI353" s="26"/>
      <c r="AJ353" s="28"/>
      <c r="AK353" s="28"/>
      <c r="AL353" s="26"/>
      <c r="AM353" s="28"/>
      <c r="AN353" s="26"/>
      <c r="AO353" s="28"/>
      <c r="AP353" s="26"/>
    </row>
    <row r="354" spans="1:42" s="2" customFormat="1" x14ac:dyDescent="0.25">
      <c r="A354" s="24"/>
      <c r="B354" s="24"/>
      <c r="C354" s="88"/>
      <c r="D354" s="25"/>
      <c r="E354" s="25"/>
      <c r="F354" s="26"/>
      <c r="G354" s="25"/>
      <c r="H354" s="26"/>
      <c r="I354" s="25"/>
      <c r="J354" s="26"/>
      <c r="K354" s="27"/>
      <c r="L354" s="27"/>
      <c r="M354" s="26"/>
      <c r="N354" s="27"/>
      <c r="O354" s="26"/>
      <c r="P354" s="27"/>
      <c r="Q354" s="26"/>
      <c r="R354" s="27"/>
      <c r="S354" s="27"/>
      <c r="T354" s="26"/>
      <c r="U354" s="27"/>
      <c r="V354" s="26"/>
      <c r="W354" s="27"/>
      <c r="X354" s="26"/>
      <c r="Y354" s="24"/>
      <c r="Z354" s="24"/>
      <c r="AA354" s="24"/>
      <c r="AB354" s="24"/>
      <c r="AC354" s="28"/>
      <c r="AD354" s="28"/>
      <c r="AE354" s="26"/>
      <c r="AF354" s="28"/>
      <c r="AG354" s="26"/>
      <c r="AH354" s="28"/>
      <c r="AI354" s="26"/>
      <c r="AJ354" s="28"/>
      <c r="AK354" s="28"/>
      <c r="AL354" s="26"/>
      <c r="AM354" s="28"/>
      <c r="AN354" s="26"/>
      <c r="AO354" s="28"/>
      <c r="AP354" s="26"/>
    </row>
    <row r="355" spans="1:42" s="2" customFormat="1" x14ac:dyDescent="0.25">
      <c r="A355" s="24"/>
      <c r="B355" s="24"/>
      <c r="C355" s="111"/>
      <c r="D355" s="25"/>
      <c r="E355" s="25"/>
      <c r="F355" s="26"/>
      <c r="G355" s="25"/>
      <c r="H355" s="26"/>
      <c r="I355" s="25"/>
      <c r="J355" s="26"/>
      <c r="K355" s="27"/>
      <c r="L355" s="27"/>
      <c r="M355" s="26"/>
      <c r="N355" s="27"/>
      <c r="O355" s="26"/>
      <c r="P355" s="27"/>
      <c r="Q355" s="26"/>
      <c r="R355" s="27"/>
      <c r="S355" s="27"/>
      <c r="T355" s="26"/>
      <c r="U355" s="27"/>
      <c r="V355" s="26"/>
      <c r="W355" s="27"/>
      <c r="X355" s="26"/>
      <c r="Y355" s="24"/>
      <c r="Z355" s="24"/>
      <c r="AA355" s="24"/>
      <c r="AB355" s="24"/>
      <c r="AC355" s="28"/>
      <c r="AD355" s="28"/>
      <c r="AE355" s="26"/>
      <c r="AF355" s="28"/>
      <c r="AG355" s="26"/>
      <c r="AH355" s="28"/>
      <c r="AI355" s="26"/>
      <c r="AJ355" s="28"/>
      <c r="AK355" s="28"/>
      <c r="AL355" s="26"/>
      <c r="AM355" s="28"/>
      <c r="AN355" s="26"/>
      <c r="AO355" s="28"/>
      <c r="AP355" s="26"/>
    </row>
    <row r="356" spans="1:42" s="2" customFormat="1" x14ac:dyDescent="0.25">
      <c r="A356" s="24"/>
      <c r="B356" s="24"/>
      <c r="C356" s="111"/>
      <c r="D356" s="25"/>
      <c r="E356" s="25"/>
      <c r="F356" s="26"/>
      <c r="G356" s="25"/>
      <c r="H356" s="26"/>
      <c r="I356" s="25"/>
      <c r="J356" s="26"/>
      <c r="K356" s="27"/>
      <c r="L356" s="27"/>
      <c r="M356" s="26"/>
      <c r="N356" s="27"/>
      <c r="O356" s="26"/>
      <c r="P356" s="27"/>
      <c r="Q356" s="26"/>
      <c r="R356" s="27"/>
      <c r="S356" s="27"/>
      <c r="T356" s="26"/>
      <c r="U356" s="27"/>
      <c r="V356" s="26"/>
      <c r="W356" s="27"/>
      <c r="X356" s="26"/>
      <c r="Y356" s="24"/>
      <c r="Z356" s="24"/>
      <c r="AA356" s="24"/>
      <c r="AB356" s="24"/>
      <c r="AC356" s="28"/>
      <c r="AD356" s="28"/>
      <c r="AE356" s="26"/>
      <c r="AF356" s="28"/>
      <c r="AG356" s="26"/>
      <c r="AH356" s="28"/>
      <c r="AI356" s="26"/>
      <c r="AJ356" s="28"/>
      <c r="AK356" s="28"/>
      <c r="AL356" s="26"/>
      <c r="AM356" s="28"/>
      <c r="AN356" s="26"/>
      <c r="AO356" s="28"/>
      <c r="AP356" s="26"/>
    </row>
    <row r="357" spans="1:42" s="2" customFormat="1" x14ac:dyDescent="0.25">
      <c r="A357" s="24"/>
      <c r="B357" s="24"/>
      <c r="C357" s="111"/>
      <c r="D357" s="25"/>
      <c r="E357" s="25"/>
      <c r="F357" s="26"/>
      <c r="G357" s="25"/>
      <c r="H357" s="26"/>
      <c r="I357" s="25"/>
      <c r="J357" s="26"/>
      <c r="K357" s="27"/>
      <c r="L357" s="27"/>
      <c r="M357" s="26"/>
      <c r="N357" s="27"/>
      <c r="O357" s="26"/>
      <c r="P357" s="27"/>
      <c r="Q357" s="26"/>
      <c r="R357" s="27"/>
      <c r="S357" s="27"/>
      <c r="T357" s="26"/>
      <c r="U357" s="27"/>
      <c r="V357" s="26"/>
      <c r="W357" s="27"/>
      <c r="X357" s="26"/>
      <c r="Y357" s="24"/>
      <c r="Z357" s="24"/>
      <c r="AA357" s="24"/>
      <c r="AB357" s="24"/>
      <c r="AC357" s="28"/>
      <c r="AD357" s="28"/>
      <c r="AE357" s="26"/>
      <c r="AF357" s="28"/>
      <c r="AG357" s="26"/>
      <c r="AH357" s="28"/>
      <c r="AI357" s="26"/>
      <c r="AJ357" s="28"/>
      <c r="AK357" s="28"/>
      <c r="AL357" s="26"/>
      <c r="AM357" s="28"/>
      <c r="AN357" s="26"/>
      <c r="AO357" s="28"/>
      <c r="AP357" s="26"/>
    </row>
    <row r="358" spans="1:42" s="2" customFormat="1" x14ac:dyDescent="0.25">
      <c r="A358" s="24"/>
      <c r="B358" s="24"/>
      <c r="C358" s="24"/>
      <c r="D358" s="24"/>
      <c r="E358" s="25"/>
      <c r="F358" s="26"/>
      <c r="G358" s="25"/>
      <c r="H358" s="26"/>
      <c r="I358" s="24"/>
      <c r="J358" s="24"/>
      <c r="K358" s="24"/>
      <c r="L358" s="27"/>
      <c r="M358" s="26"/>
      <c r="N358" s="27"/>
      <c r="O358" s="26"/>
      <c r="P358" s="24"/>
      <c r="Q358" s="24"/>
      <c r="R358" s="24"/>
      <c r="S358" s="27"/>
      <c r="T358" s="26"/>
      <c r="U358" s="27"/>
      <c r="V358" s="26"/>
      <c r="W358" s="24"/>
      <c r="X358" s="24"/>
      <c r="Y358" s="24"/>
      <c r="Z358" s="24"/>
      <c r="AA358" s="24"/>
      <c r="AB358" s="24"/>
      <c r="AC358" s="24"/>
      <c r="AD358" s="28"/>
      <c r="AE358" s="26"/>
      <c r="AF358" s="28"/>
      <c r="AG358" s="26"/>
      <c r="AH358" s="24"/>
      <c r="AI358" s="24"/>
      <c r="AJ358" s="24"/>
      <c r="AK358" s="28"/>
      <c r="AL358" s="26"/>
      <c r="AM358" s="28"/>
      <c r="AN358" s="26"/>
      <c r="AO358" s="24"/>
      <c r="AP358" s="24"/>
    </row>
    <row r="359" spans="1:42" s="2" customFormat="1" x14ac:dyDescent="0.25">
      <c r="A359" s="24"/>
      <c r="B359" s="24"/>
      <c r="C359" s="24"/>
      <c r="D359" s="25"/>
      <c r="E359" s="25"/>
      <c r="F359" s="26"/>
      <c r="G359" s="25"/>
      <c r="H359" s="26"/>
      <c r="I359" s="25"/>
      <c r="J359" s="26"/>
      <c r="K359" s="27"/>
      <c r="L359" s="27"/>
      <c r="M359" s="26"/>
      <c r="N359" s="27"/>
      <c r="O359" s="26"/>
      <c r="P359" s="27"/>
      <c r="Q359" s="26"/>
      <c r="R359" s="27"/>
      <c r="S359" s="27"/>
      <c r="T359" s="26"/>
      <c r="U359" s="27"/>
      <c r="V359" s="26"/>
      <c r="W359" s="27"/>
      <c r="X359" s="26"/>
      <c r="Y359" s="24"/>
      <c r="Z359" s="24"/>
      <c r="AA359" s="24"/>
      <c r="AB359" s="24"/>
      <c r="AC359" s="28"/>
      <c r="AD359" s="28"/>
      <c r="AE359" s="26"/>
      <c r="AF359" s="28"/>
      <c r="AG359" s="26"/>
      <c r="AH359" s="28"/>
      <c r="AI359" s="26"/>
      <c r="AJ359" s="28"/>
      <c r="AK359" s="28"/>
      <c r="AL359" s="26"/>
      <c r="AM359" s="28"/>
      <c r="AN359" s="26"/>
      <c r="AO359" s="28"/>
      <c r="AP359" s="26"/>
    </row>
    <row r="360" spans="1:42" s="2" customFormat="1" x14ac:dyDescent="0.25">
      <c r="A360" s="24"/>
      <c r="B360" s="24"/>
      <c r="C360" s="24"/>
      <c r="D360" s="25"/>
      <c r="E360" s="25"/>
      <c r="F360" s="26"/>
      <c r="G360" s="25"/>
      <c r="H360" s="26"/>
      <c r="I360" s="25"/>
      <c r="J360" s="26"/>
      <c r="K360" s="27"/>
      <c r="L360" s="27"/>
      <c r="M360" s="26"/>
      <c r="N360" s="27"/>
      <c r="O360" s="26"/>
      <c r="P360" s="27"/>
      <c r="Q360" s="26"/>
      <c r="R360" s="27"/>
      <c r="S360" s="27"/>
      <c r="T360" s="26"/>
      <c r="U360" s="27"/>
      <c r="V360" s="26"/>
      <c r="W360" s="27"/>
      <c r="X360" s="26"/>
      <c r="Y360" s="24"/>
      <c r="Z360" s="24"/>
      <c r="AA360" s="24"/>
      <c r="AB360" s="24"/>
      <c r="AC360" s="28"/>
      <c r="AD360" s="28"/>
      <c r="AE360" s="26"/>
      <c r="AF360" s="28"/>
      <c r="AG360" s="26"/>
      <c r="AH360" s="28"/>
      <c r="AI360" s="26"/>
      <c r="AJ360" s="28"/>
      <c r="AK360" s="28"/>
      <c r="AL360" s="26"/>
      <c r="AM360" s="28"/>
      <c r="AN360" s="26"/>
      <c r="AO360" s="28"/>
      <c r="AP360" s="26"/>
    </row>
    <row r="361" spans="1:42" s="2" customFormat="1" x14ac:dyDescent="0.25">
      <c r="A361" s="24"/>
      <c r="B361" s="24"/>
      <c r="C361" s="24"/>
      <c r="D361" s="24"/>
      <c r="E361" s="25"/>
      <c r="F361" s="26"/>
      <c r="G361" s="25"/>
      <c r="H361" s="26"/>
      <c r="I361" s="25"/>
      <c r="J361" s="26"/>
      <c r="K361" s="24"/>
      <c r="L361" s="27"/>
      <c r="M361" s="26"/>
      <c r="N361" s="27"/>
      <c r="O361" s="26"/>
      <c r="P361" s="27"/>
      <c r="Q361" s="26"/>
      <c r="R361" s="24"/>
      <c r="S361" s="27"/>
      <c r="T361" s="26"/>
      <c r="U361" s="27"/>
      <c r="V361" s="26"/>
      <c r="W361" s="27"/>
      <c r="X361" s="26"/>
      <c r="Y361" s="24"/>
      <c r="Z361" s="24"/>
      <c r="AA361" s="24"/>
      <c r="AB361" s="24"/>
      <c r="AC361" s="24"/>
      <c r="AD361" s="28"/>
      <c r="AE361" s="26"/>
      <c r="AF361" s="28"/>
      <c r="AG361" s="26"/>
      <c r="AH361" s="28"/>
      <c r="AI361" s="26"/>
      <c r="AJ361" s="24"/>
      <c r="AK361" s="28"/>
      <c r="AL361" s="26"/>
      <c r="AM361" s="28"/>
      <c r="AN361" s="26"/>
      <c r="AO361" s="28"/>
      <c r="AP361" s="26"/>
    </row>
    <row r="362" spans="1:42" s="2" customFormat="1" x14ac:dyDescent="0.25">
      <c r="A362" s="24"/>
      <c r="B362" s="24"/>
      <c r="C362" s="24"/>
      <c r="D362" s="25"/>
      <c r="E362" s="25"/>
      <c r="F362" s="26"/>
      <c r="G362" s="25"/>
      <c r="H362" s="26"/>
      <c r="I362" s="25"/>
      <c r="J362" s="26"/>
      <c r="K362" s="27"/>
      <c r="L362" s="27"/>
      <c r="M362" s="26"/>
      <c r="N362" s="27"/>
      <c r="O362" s="26"/>
      <c r="P362" s="27"/>
      <c r="Q362" s="26"/>
      <c r="R362" s="27"/>
      <c r="S362" s="27"/>
      <c r="T362" s="26"/>
      <c r="U362" s="27"/>
      <c r="V362" s="26"/>
      <c r="W362" s="27"/>
      <c r="X362" s="26"/>
      <c r="Y362" s="24"/>
      <c r="Z362" s="24"/>
      <c r="AA362" s="24"/>
      <c r="AB362" s="24"/>
      <c r="AC362" s="28"/>
      <c r="AD362" s="28"/>
      <c r="AE362" s="26"/>
      <c r="AF362" s="28"/>
      <c r="AG362" s="26"/>
      <c r="AH362" s="28"/>
      <c r="AI362" s="26"/>
      <c r="AJ362" s="28"/>
      <c r="AK362" s="28"/>
      <c r="AL362" s="26"/>
      <c r="AM362" s="28"/>
      <c r="AN362" s="26"/>
      <c r="AO362" s="28"/>
      <c r="AP362" s="26"/>
    </row>
    <row r="363" spans="1:42" s="2" customFormat="1" x14ac:dyDescent="0.25">
      <c r="A363" s="24"/>
      <c r="B363" s="24"/>
      <c r="C363" s="24"/>
      <c r="D363" s="25"/>
      <c r="E363" s="25"/>
      <c r="F363" s="26"/>
      <c r="G363" s="25"/>
      <c r="H363" s="26"/>
      <c r="I363" s="25"/>
      <c r="J363" s="26"/>
      <c r="K363" s="27"/>
      <c r="L363" s="27"/>
      <c r="M363" s="26"/>
      <c r="N363" s="27"/>
      <c r="O363" s="26"/>
      <c r="P363" s="27"/>
      <c r="Q363" s="26"/>
      <c r="R363" s="27"/>
      <c r="S363" s="27"/>
      <c r="T363" s="26"/>
      <c r="U363" s="27"/>
      <c r="V363" s="26"/>
      <c r="W363" s="27"/>
      <c r="X363" s="26"/>
      <c r="Y363" s="24"/>
      <c r="Z363" s="24"/>
      <c r="AA363" s="24"/>
      <c r="AB363" s="24"/>
      <c r="AC363" s="28"/>
      <c r="AD363" s="28"/>
      <c r="AE363" s="26"/>
      <c r="AF363" s="28"/>
      <c r="AG363" s="26"/>
      <c r="AH363" s="28"/>
      <c r="AI363" s="26"/>
      <c r="AJ363" s="28"/>
      <c r="AK363" s="28"/>
      <c r="AL363" s="26"/>
      <c r="AM363" s="28"/>
      <c r="AN363" s="26"/>
      <c r="AO363" s="28"/>
      <c r="AP363" s="26"/>
    </row>
    <row r="364" spans="1:42" s="2" customFormat="1" x14ac:dyDescent="0.25">
      <c r="A364" s="24"/>
      <c r="B364" s="24"/>
      <c r="C364" s="24"/>
      <c r="D364" s="25"/>
      <c r="E364" s="25"/>
      <c r="F364" s="26"/>
      <c r="G364" s="25"/>
      <c r="H364" s="26"/>
      <c r="I364" s="25"/>
      <c r="J364" s="26"/>
      <c r="K364" s="27"/>
      <c r="L364" s="27"/>
      <c r="M364" s="26"/>
      <c r="N364" s="27"/>
      <c r="O364" s="26"/>
      <c r="P364" s="27"/>
      <c r="Q364" s="26"/>
      <c r="R364" s="27"/>
      <c r="S364" s="27"/>
      <c r="T364" s="26"/>
      <c r="U364" s="27"/>
      <c r="V364" s="26"/>
      <c r="W364" s="27"/>
      <c r="X364" s="26"/>
      <c r="Y364" s="24"/>
      <c r="Z364" s="24"/>
      <c r="AA364" s="24"/>
      <c r="AB364" s="24"/>
      <c r="AC364" s="28"/>
      <c r="AD364" s="28"/>
      <c r="AE364" s="26"/>
      <c r="AF364" s="28"/>
      <c r="AG364" s="26"/>
      <c r="AH364" s="28"/>
      <c r="AI364" s="26"/>
      <c r="AJ364" s="28"/>
      <c r="AK364" s="28"/>
      <c r="AL364" s="26"/>
      <c r="AM364" s="28"/>
      <c r="AN364" s="26"/>
      <c r="AO364" s="28"/>
      <c r="AP364" s="26"/>
    </row>
    <row r="365" spans="1:42" s="2" customFormat="1" x14ac:dyDescent="0.25">
      <c r="A365" s="24"/>
      <c r="B365" s="24"/>
      <c r="C365" s="24"/>
      <c r="D365" s="25"/>
      <c r="E365" s="25"/>
      <c r="F365" s="26"/>
      <c r="G365" s="25"/>
      <c r="H365" s="26"/>
      <c r="I365" s="25"/>
      <c r="J365" s="26"/>
      <c r="K365" s="27"/>
      <c r="L365" s="27"/>
      <c r="M365" s="26"/>
      <c r="N365" s="27"/>
      <c r="O365" s="26"/>
      <c r="P365" s="27"/>
      <c r="Q365" s="26"/>
      <c r="R365" s="27"/>
      <c r="S365" s="27"/>
      <c r="T365" s="26"/>
      <c r="U365" s="27"/>
      <c r="V365" s="26"/>
      <c r="W365" s="27"/>
      <c r="X365" s="26"/>
      <c r="Y365" s="24"/>
      <c r="Z365" s="24"/>
      <c r="AA365" s="24"/>
      <c r="AB365" s="24"/>
      <c r="AC365" s="28"/>
      <c r="AD365" s="28"/>
      <c r="AE365" s="26"/>
      <c r="AF365" s="28"/>
      <c r="AG365" s="26"/>
      <c r="AH365" s="28"/>
      <c r="AI365" s="26"/>
      <c r="AJ365" s="28"/>
      <c r="AK365" s="28"/>
      <c r="AL365" s="26"/>
      <c r="AM365" s="28"/>
      <c r="AN365" s="26"/>
      <c r="AO365" s="28"/>
      <c r="AP365" s="26"/>
    </row>
    <row r="366" spans="1:42" s="2" customFormat="1" x14ac:dyDescent="0.25">
      <c r="A366" s="24"/>
      <c r="B366" s="24"/>
      <c r="C366" s="24"/>
      <c r="D366" s="25"/>
      <c r="E366" s="25"/>
      <c r="F366" s="26"/>
      <c r="G366" s="25"/>
      <c r="H366" s="26"/>
      <c r="I366" s="25"/>
      <c r="J366" s="26"/>
      <c r="K366" s="27"/>
      <c r="L366" s="27"/>
      <c r="M366" s="26"/>
      <c r="N366" s="27"/>
      <c r="O366" s="26"/>
      <c r="P366" s="27"/>
      <c r="Q366" s="26"/>
      <c r="R366" s="27"/>
      <c r="S366" s="27"/>
      <c r="T366" s="26"/>
      <c r="U366" s="27"/>
      <c r="V366" s="26"/>
      <c r="W366" s="27"/>
      <c r="X366" s="26"/>
      <c r="Y366" s="24"/>
      <c r="Z366" s="24"/>
      <c r="AA366" s="24"/>
      <c r="AB366" s="24"/>
      <c r="AC366" s="28"/>
      <c r="AD366" s="28"/>
      <c r="AE366" s="26"/>
      <c r="AF366" s="28"/>
      <c r="AG366" s="26"/>
      <c r="AH366" s="28"/>
      <c r="AI366" s="26"/>
      <c r="AJ366" s="28"/>
      <c r="AK366" s="28"/>
      <c r="AL366" s="26"/>
      <c r="AM366" s="28"/>
      <c r="AN366" s="26"/>
      <c r="AO366" s="28"/>
      <c r="AP366" s="26"/>
    </row>
    <row r="367" spans="1:42" s="2" customFormat="1" x14ac:dyDescent="0.25">
      <c r="A367" s="24"/>
      <c r="B367" s="24"/>
      <c r="C367" s="24"/>
      <c r="D367" s="25"/>
      <c r="E367" s="25"/>
      <c r="F367" s="26"/>
      <c r="G367" s="25"/>
      <c r="H367" s="26"/>
      <c r="I367" s="25"/>
      <c r="J367" s="26"/>
      <c r="K367" s="27"/>
      <c r="L367" s="27"/>
      <c r="M367" s="26"/>
      <c r="N367" s="27"/>
      <c r="O367" s="26"/>
      <c r="P367" s="27"/>
      <c r="Q367" s="26"/>
      <c r="R367" s="27"/>
      <c r="S367" s="27"/>
      <c r="T367" s="26"/>
      <c r="U367" s="27"/>
      <c r="V367" s="26"/>
      <c r="W367" s="27"/>
      <c r="X367" s="26"/>
      <c r="Y367" s="24"/>
      <c r="Z367" s="24"/>
      <c r="AA367" s="24"/>
      <c r="AB367" s="24"/>
      <c r="AC367" s="28"/>
      <c r="AD367" s="28"/>
      <c r="AE367" s="26"/>
      <c r="AF367" s="28"/>
      <c r="AG367" s="26"/>
      <c r="AH367" s="28"/>
      <c r="AI367" s="26"/>
      <c r="AJ367" s="28"/>
      <c r="AK367" s="28"/>
      <c r="AL367" s="26"/>
      <c r="AM367" s="28"/>
      <c r="AN367" s="26"/>
      <c r="AO367" s="28"/>
      <c r="AP367" s="26"/>
    </row>
    <row r="368" spans="1:42" s="2" customFormat="1" x14ac:dyDescent="0.25">
      <c r="A368" s="24"/>
      <c r="B368" s="24"/>
      <c r="C368" s="88"/>
      <c r="D368" s="25"/>
      <c r="E368" s="25"/>
      <c r="F368" s="26"/>
      <c r="G368" s="25"/>
      <c r="H368" s="26"/>
      <c r="I368" s="25"/>
      <c r="J368" s="26"/>
      <c r="K368" s="27"/>
      <c r="L368" s="27"/>
      <c r="M368" s="26"/>
      <c r="N368" s="27"/>
      <c r="O368" s="26"/>
      <c r="P368" s="27"/>
      <c r="Q368" s="26"/>
      <c r="R368" s="27"/>
      <c r="S368" s="27"/>
      <c r="T368" s="26"/>
      <c r="U368" s="27"/>
      <c r="V368" s="26"/>
      <c r="W368" s="27"/>
      <c r="X368" s="26"/>
      <c r="Y368" s="24"/>
      <c r="Z368" s="24"/>
      <c r="AA368" s="24"/>
      <c r="AB368" s="24"/>
      <c r="AC368" s="28"/>
      <c r="AD368" s="28"/>
      <c r="AE368" s="26"/>
      <c r="AF368" s="28"/>
      <c r="AG368" s="26"/>
      <c r="AH368" s="28"/>
      <c r="AI368" s="26"/>
      <c r="AJ368" s="28"/>
      <c r="AK368" s="28"/>
      <c r="AL368" s="26"/>
      <c r="AM368" s="28"/>
      <c r="AN368" s="26"/>
      <c r="AO368" s="28"/>
      <c r="AP368" s="26"/>
    </row>
    <row r="369" spans="1:42" s="2" customFormat="1" x14ac:dyDescent="0.25">
      <c r="A369" s="24"/>
      <c r="B369" s="24"/>
      <c r="C369" s="111"/>
      <c r="D369" s="25"/>
      <c r="E369" s="25"/>
      <c r="F369" s="26"/>
      <c r="G369" s="25"/>
      <c r="H369" s="26"/>
      <c r="I369" s="25"/>
      <c r="J369" s="26"/>
      <c r="K369" s="27"/>
      <c r="L369" s="27"/>
      <c r="M369" s="26"/>
      <c r="N369" s="27"/>
      <c r="O369" s="26"/>
      <c r="P369" s="27"/>
      <c r="Q369" s="26"/>
      <c r="R369" s="27"/>
      <c r="S369" s="27"/>
      <c r="T369" s="26"/>
      <c r="U369" s="27"/>
      <c r="V369" s="26"/>
      <c r="W369" s="27"/>
      <c r="X369" s="26"/>
      <c r="Y369" s="24"/>
      <c r="Z369" s="24"/>
      <c r="AA369" s="24"/>
      <c r="AB369" s="24"/>
      <c r="AC369" s="28"/>
      <c r="AD369" s="28"/>
      <c r="AE369" s="26"/>
      <c r="AF369" s="28"/>
      <c r="AG369" s="26"/>
      <c r="AH369" s="28"/>
      <c r="AI369" s="26"/>
      <c r="AJ369" s="28"/>
      <c r="AK369" s="28"/>
      <c r="AL369" s="26"/>
      <c r="AM369" s="28"/>
      <c r="AN369" s="26"/>
      <c r="AO369" s="28"/>
      <c r="AP369" s="26"/>
    </row>
    <row r="370" spans="1:42" s="2" customFormat="1" x14ac:dyDescent="0.25">
      <c r="A370" s="24"/>
      <c r="B370" s="24"/>
      <c r="C370" s="111"/>
      <c r="D370" s="25"/>
      <c r="E370" s="25"/>
      <c r="F370" s="26"/>
      <c r="G370" s="25"/>
      <c r="H370" s="26"/>
      <c r="I370" s="25"/>
      <c r="J370" s="26"/>
      <c r="K370" s="27"/>
      <c r="L370" s="27"/>
      <c r="M370" s="26"/>
      <c r="N370" s="27"/>
      <c r="O370" s="26"/>
      <c r="P370" s="27"/>
      <c r="Q370" s="26"/>
      <c r="R370" s="27"/>
      <c r="S370" s="27"/>
      <c r="T370" s="26"/>
      <c r="U370" s="27"/>
      <c r="V370" s="26"/>
      <c r="W370" s="27"/>
      <c r="X370" s="26"/>
      <c r="Y370" s="24"/>
      <c r="Z370" s="24"/>
      <c r="AA370" s="24"/>
      <c r="AB370" s="24"/>
      <c r="AC370" s="28"/>
      <c r="AD370" s="28"/>
      <c r="AE370" s="26"/>
      <c r="AF370" s="28"/>
      <c r="AG370" s="26"/>
      <c r="AH370" s="28"/>
      <c r="AI370" s="26"/>
      <c r="AJ370" s="28"/>
      <c r="AK370" s="28"/>
      <c r="AL370" s="26"/>
      <c r="AM370" s="28"/>
      <c r="AN370" s="26"/>
      <c r="AO370" s="28"/>
      <c r="AP370" s="26"/>
    </row>
    <row r="371" spans="1:42" s="2" customFormat="1" x14ac:dyDescent="0.25">
      <c r="A371" s="24"/>
      <c r="B371" s="24"/>
      <c r="C371" s="111"/>
      <c r="D371" s="25"/>
      <c r="E371" s="25"/>
      <c r="F371" s="26"/>
      <c r="G371" s="25"/>
      <c r="H371" s="26"/>
      <c r="I371" s="25"/>
      <c r="J371" s="26"/>
      <c r="K371" s="27"/>
      <c r="L371" s="27"/>
      <c r="M371" s="26"/>
      <c r="N371" s="27"/>
      <c r="O371" s="26"/>
      <c r="P371" s="27"/>
      <c r="Q371" s="26"/>
      <c r="R371" s="27"/>
      <c r="S371" s="27"/>
      <c r="T371" s="26"/>
      <c r="U371" s="27"/>
      <c r="V371" s="26"/>
      <c r="W371" s="27"/>
      <c r="X371" s="26"/>
      <c r="Y371" s="24"/>
      <c r="Z371" s="24"/>
      <c r="AA371" s="24"/>
      <c r="AB371" s="24"/>
      <c r="AC371" s="28"/>
      <c r="AD371" s="28"/>
      <c r="AE371" s="26"/>
      <c r="AF371" s="28"/>
      <c r="AG371" s="26"/>
      <c r="AH371" s="28"/>
      <c r="AI371" s="26"/>
      <c r="AJ371" s="28"/>
      <c r="AK371" s="28"/>
      <c r="AL371" s="26"/>
      <c r="AM371" s="28"/>
      <c r="AN371" s="26"/>
      <c r="AO371" s="28"/>
      <c r="AP371" s="26"/>
    </row>
    <row r="372" spans="1:42" s="2" customFormat="1" x14ac:dyDescent="0.25">
      <c r="A372" s="24"/>
      <c r="B372" s="24"/>
      <c r="C372" s="24"/>
      <c r="D372" s="25"/>
      <c r="E372" s="25"/>
      <c r="F372" s="26"/>
      <c r="G372" s="25"/>
      <c r="H372" s="26"/>
      <c r="I372" s="25"/>
      <c r="J372" s="26"/>
      <c r="K372" s="27"/>
      <c r="L372" s="27"/>
      <c r="M372" s="26"/>
      <c r="N372" s="27"/>
      <c r="O372" s="26"/>
      <c r="P372" s="27"/>
      <c r="Q372" s="26"/>
      <c r="R372" s="27"/>
      <c r="S372" s="27"/>
      <c r="T372" s="26"/>
      <c r="U372" s="27"/>
      <c r="V372" s="26"/>
      <c r="W372" s="27"/>
      <c r="X372" s="26"/>
      <c r="Y372" s="24"/>
      <c r="Z372" s="24"/>
      <c r="AA372" s="24"/>
      <c r="AB372" s="24"/>
      <c r="AC372" s="28"/>
      <c r="AD372" s="28"/>
      <c r="AE372" s="26"/>
      <c r="AF372" s="28"/>
      <c r="AG372" s="26"/>
      <c r="AH372" s="28"/>
      <c r="AI372" s="26"/>
      <c r="AJ372" s="28"/>
      <c r="AK372" s="28"/>
      <c r="AL372" s="26"/>
      <c r="AM372" s="28"/>
      <c r="AN372" s="26"/>
      <c r="AO372" s="28"/>
      <c r="AP372" s="26"/>
    </row>
    <row r="373" spans="1:42" s="2" customFormat="1" x14ac:dyDescent="0.25">
      <c r="A373" s="24"/>
      <c r="B373" s="24"/>
      <c r="C373" s="24"/>
      <c r="D373" s="25"/>
      <c r="E373" s="25"/>
      <c r="F373" s="26"/>
      <c r="G373" s="25"/>
      <c r="H373" s="26"/>
      <c r="I373" s="25"/>
      <c r="J373" s="26"/>
      <c r="K373" s="27"/>
      <c r="L373" s="27"/>
      <c r="M373" s="26"/>
      <c r="N373" s="27"/>
      <c r="O373" s="26"/>
      <c r="P373" s="27"/>
      <c r="Q373" s="26"/>
      <c r="R373" s="27"/>
      <c r="S373" s="27"/>
      <c r="T373" s="26"/>
      <c r="U373" s="27"/>
      <c r="V373" s="26"/>
      <c r="W373" s="27"/>
      <c r="X373" s="26"/>
      <c r="Y373" s="24"/>
      <c r="Z373" s="24"/>
      <c r="AA373" s="24"/>
      <c r="AB373" s="24"/>
      <c r="AC373" s="28"/>
      <c r="AD373" s="28"/>
      <c r="AE373" s="26"/>
      <c r="AF373" s="28"/>
      <c r="AG373" s="26"/>
      <c r="AH373" s="28"/>
      <c r="AI373" s="26"/>
      <c r="AJ373" s="28"/>
      <c r="AK373" s="28"/>
      <c r="AL373" s="26"/>
      <c r="AM373" s="28"/>
      <c r="AN373" s="26"/>
      <c r="AO373" s="28"/>
      <c r="AP373" s="26"/>
    </row>
    <row r="374" spans="1:42" s="2" customFormat="1" x14ac:dyDescent="0.25">
      <c r="A374" s="24"/>
      <c r="B374" s="24"/>
      <c r="C374" s="24"/>
      <c r="D374" s="25"/>
      <c r="E374" s="25"/>
      <c r="F374" s="26"/>
      <c r="G374" s="25"/>
      <c r="H374" s="26"/>
      <c r="I374" s="25"/>
      <c r="J374" s="26"/>
      <c r="K374" s="27"/>
      <c r="L374" s="27"/>
      <c r="M374" s="26"/>
      <c r="N374" s="27"/>
      <c r="O374" s="26"/>
      <c r="P374" s="27"/>
      <c r="Q374" s="26"/>
      <c r="R374" s="27"/>
      <c r="S374" s="27"/>
      <c r="T374" s="26"/>
      <c r="U374" s="27"/>
      <c r="V374" s="26"/>
      <c r="W374" s="27"/>
      <c r="X374" s="26"/>
      <c r="Y374" s="24"/>
      <c r="Z374" s="24"/>
      <c r="AA374" s="24"/>
      <c r="AB374" s="24"/>
      <c r="AC374" s="28"/>
      <c r="AD374" s="28"/>
      <c r="AE374" s="26"/>
      <c r="AF374" s="28"/>
      <c r="AG374" s="26"/>
      <c r="AH374" s="28"/>
      <c r="AI374" s="26"/>
      <c r="AJ374" s="28"/>
      <c r="AK374" s="28"/>
      <c r="AL374" s="26"/>
      <c r="AM374" s="28"/>
      <c r="AN374" s="26"/>
      <c r="AO374" s="28"/>
      <c r="AP374" s="26"/>
    </row>
    <row r="375" spans="1:42" s="2" customFormat="1" x14ac:dyDescent="0.25">
      <c r="A375" s="24"/>
      <c r="B375" s="24"/>
      <c r="C375" s="24"/>
      <c r="D375" s="25"/>
      <c r="E375" s="25"/>
      <c r="F375" s="26"/>
      <c r="G375" s="25"/>
      <c r="H375" s="26"/>
      <c r="I375" s="25"/>
      <c r="J375" s="26"/>
      <c r="K375" s="27"/>
      <c r="L375" s="27"/>
      <c r="M375" s="26"/>
      <c r="N375" s="27"/>
      <c r="O375" s="26"/>
      <c r="P375" s="27"/>
      <c r="Q375" s="26"/>
      <c r="R375" s="27"/>
      <c r="S375" s="27"/>
      <c r="T375" s="26"/>
      <c r="U375" s="27"/>
      <c r="V375" s="26"/>
      <c r="W375" s="27"/>
      <c r="X375" s="26"/>
      <c r="Y375" s="24"/>
      <c r="Z375" s="24"/>
      <c r="AA375" s="24"/>
      <c r="AB375" s="24"/>
      <c r="AC375" s="28"/>
      <c r="AD375" s="28"/>
      <c r="AE375" s="26"/>
      <c r="AF375" s="28"/>
      <c r="AG375" s="26"/>
      <c r="AH375" s="28"/>
      <c r="AI375" s="26"/>
      <c r="AJ375" s="28"/>
      <c r="AK375" s="28"/>
      <c r="AL375" s="26"/>
      <c r="AM375" s="28"/>
      <c r="AN375" s="26"/>
      <c r="AO375" s="28"/>
      <c r="AP375" s="26"/>
    </row>
    <row r="376" spans="1:42" s="2" customFormat="1" x14ac:dyDescent="0.25">
      <c r="A376" s="24"/>
      <c r="B376" s="24"/>
      <c r="C376" s="24"/>
      <c r="D376" s="25"/>
      <c r="E376" s="25"/>
      <c r="F376" s="26"/>
      <c r="G376" s="25"/>
      <c r="H376" s="26"/>
      <c r="I376" s="25"/>
      <c r="J376" s="26"/>
      <c r="K376" s="27"/>
      <c r="L376" s="27"/>
      <c r="M376" s="26"/>
      <c r="N376" s="27"/>
      <c r="O376" s="26"/>
      <c r="P376" s="27"/>
      <c r="Q376" s="26"/>
      <c r="R376" s="27"/>
      <c r="S376" s="27"/>
      <c r="T376" s="26"/>
      <c r="U376" s="27"/>
      <c r="V376" s="26"/>
      <c r="W376" s="27"/>
      <c r="X376" s="26"/>
      <c r="Y376" s="24"/>
      <c r="Z376" s="24"/>
      <c r="AA376" s="24"/>
      <c r="AB376" s="24"/>
      <c r="AC376" s="28"/>
      <c r="AD376" s="28"/>
      <c r="AE376" s="26"/>
      <c r="AF376" s="28"/>
      <c r="AG376" s="26"/>
      <c r="AH376" s="28"/>
      <c r="AI376" s="26"/>
      <c r="AJ376" s="28"/>
      <c r="AK376" s="28"/>
      <c r="AL376" s="26"/>
      <c r="AM376" s="28"/>
      <c r="AN376" s="26"/>
      <c r="AO376" s="28"/>
      <c r="AP376" s="26"/>
    </row>
    <row r="377" spans="1:42" s="2" customFormat="1" x14ac:dyDescent="0.25">
      <c r="A377" s="24"/>
      <c r="B377" s="24"/>
      <c r="C377" s="24"/>
      <c r="D377" s="25"/>
      <c r="E377" s="25"/>
      <c r="F377" s="26"/>
      <c r="G377" s="25"/>
      <c r="H377" s="26"/>
      <c r="I377" s="25"/>
      <c r="J377" s="26"/>
      <c r="K377" s="27"/>
      <c r="L377" s="27"/>
      <c r="M377" s="26"/>
      <c r="N377" s="27"/>
      <c r="O377" s="26"/>
      <c r="P377" s="27"/>
      <c r="Q377" s="26"/>
      <c r="R377" s="27"/>
      <c r="S377" s="27"/>
      <c r="T377" s="26"/>
      <c r="U377" s="27"/>
      <c r="V377" s="26"/>
      <c r="W377" s="27"/>
      <c r="X377" s="26"/>
      <c r="Y377" s="24"/>
      <c r="Z377" s="24"/>
      <c r="AA377" s="24"/>
      <c r="AB377" s="24"/>
      <c r="AC377" s="28"/>
      <c r="AD377" s="28"/>
      <c r="AE377" s="26"/>
      <c r="AF377" s="28"/>
      <c r="AG377" s="26"/>
      <c r="AH377" s="28"/>
      <c r="AI377" s="26"/>
      <c r="AJ377" s="28"/>
      <c r="AK377" s="28"/>
      <c r="AL377" s="26"/>
      <c r="AM377" s="28"/>
      <c r="AN377" s="26"/>
      <c r="AO377" s="28"/>
      <c r="AP377" s="26"/>
    </row>
    <row r="378" spans="1:42" s="2" customFormat="1" x14ac:dyDescent="0.25">
      <c r="A378" s="24"/>
      <c r="B378" s="24"/>
      <c r="C378" s="24"/>
      <c r="D378" s="24"/>
      <c r="E378" s="24"/>
      <c r="F378" s="24"/>
      <c r="G378" s="25"/>
      <c r="H378" s="26"/>
      <c r="I378" s="24"/>
      <c r="J378" s="24"/>
      <c r="K378" s="24"/>
      <c r="L378" s="24"/>
      <c r="M378" s="24"/>
      <c r="N378" s="27"/>
      <c r="O378" s="26"/>
      <c r="P378" s="24"/>
      <c r="Q378" s="24"/>
      <c r="R378" s="24"/>
      <c r="S378" s="24"/>
      <c r="T378" s="24"/>
      <c r="U378" s="27"/>
      <c r="V378" s="26"/>
      <c r="W378" s="24"/>
      <c r="X378" s="24"/>
      <c r="Y378" s="24"/>
      <c r="Z378" s="24"/>
      <c r="AA378" s="24"/>
      <c r="AB378" s="24"/>
      <c r="AC378" s="24"/>
      <c r="AD378" s="24"/>
      <c r="AE378" s="24"/>
      <c r="AF378" s="28"/>
      <c r="AG378" s="26"/>
      <c r="AH378" s="24"/>
      <c r="AI378" s="24"/>
      <c r="AJ378" s="24"/>
      <c r="AK378" s="24"/>
      <c r="AL378" s="24"/>
      <c r="AM378" s="28"/>
      <c r="AN378" s="26"/>
      <c r="AO378" s="24"/>
      <c r="AP378" s="24"/>
    </row>
    <row r="379" spans="1:42" s="2" customFormat="1" x14ac:dyDescent="0.25">
      <c r="A379" s="24"/>
      <c r="B379" s="24"/>
      <c r="C379" s="24"/>
      <c r="D379" s="25"/>
      <c r="E379" s="25"/>
      <c r="F379" s="26"/>
      <c r="G379" s="25"/>
      <c r="H379" s="26"/>
      <c r="I379" s="25"/>
      <c r="J379" s="26"/>
      <c r="K379" s="27"/>
      <c r="L379" s="27"/>
      <c r="M379" s="26"/>
      <c r="N379" s="27"/>
      <c r="O379" s="26"/>
      <c r="P379" s="27"/>
      <c r="Q379" s="26"/>
      <c r="R379" s="27"/>
      <c r="S379" s="27"/>
      <c r="T379" s="26"/>
      <c r="U379" s="27"/>
      <c r="V379" s="26"/>
      <c r="W379" s="27"/>
      <c r="X379" s="26"/>
      <c r="Y379" s="24"/>
      <c r="Z379" s="24"/>
      <c r="AA379" s="24"/>
      <c r="AB379" s="24"/>
      <c r="AC379" s="28"/>
      <c r="AD379" s="28"/>
      <c r="AE379" s="26"/>
      <c r="AF379" s="28"/>
      <c r="AG379" s="26"/>
      <c r="AH379" s="28"/>
      <c r="AI379" s="26"/>
      <c r="AJ379" s="28"/>
      <c r="AK379" s="28"/>
      <c r="AL379" s="26"/>
      <c r="AM379" s="28"/>
      <c r="AN379" s="26"/>
      <c r="AO379" s="28"/>
      <c r="AP379" s="26"/>
    </row>
    <row r="380" spans="1:42" s="2" customFormat="1" x14ac:dyDescent="0.25">
      <c r="A380" s="24"/>
      <c r="B380" s="24"/>
      <c r="C380" s="24"/>
      <c r="D380" s="25"/>
      <c r="E380" s="25"/>
      <c r="F380" s="26"/>
      <c r="G380" s="25"/>
      <c r="H380" s="26"/>
      <c r="I380" s="25"/>
      <c r="J380" s="26"/>
      <c r="K380" s="27"/>
      <c r="L380" s="27"/>
      <c r="M380" s="26"/>
      <c r="N380" s="27"/>
      <c r="O380" s="26"/>
      <c r="P380" s="27"/>
      <c r="Q380" s="26"/>
      <c r="R380" s="27"/>
      <c r="S380" s="27"/>
      <c r="T380" s="26"/>
      <c r="U380" s="27"/>
      <c r="V380" s="26"/>
      <c r="W380" s="27"/>
      <c r="X380" s="26"/>
      <c r="Y380" s="24"/>
      <c r="Z380" s="24"/>
      <c r="AA380" s="24"/>
      <c r="AB380" s="24"/>
      <c r="AC380" s="28"/>
      <c r="AD380" s="28"/>
      <c r="AE380" s="26"/>
      <c r="AF380" s="28"/>
      <c r="AG380" s="26"/>
      <c r="AH380" s="28"/>
      <c r="AI380" s="26"/>
      <c r="AJ380" s="28"/>
      <c r="AK380" s="28"/>
      <c r="AL380" s="26"/>
      <c r="AM380" s="28"/>
      <c r="AN380" s="26"/>
      <c r="AO380" s="28"/>
      <c r="AP380" s="26"/>
    </row>
    <row r="381" spans="1:42" s="2" customFormat="1" x14ac:dyDescent="0.25">
      <c r="A381" s="24"/>
      <c r="B381" s="24"/>
      <c r="C381" s="88"/>
      <c r="D381" s="25"/>
      <c r="E381" s="25"/>
      <c r="F381" s="26"/>
      <c r="G381" s="25"/>
      <c r="H381" s="26"/>
      <c r="I381" s="25"/>
      <c r="J381" s="26"/>
      <c r="K381" s="27"/>
      <c r="L381" s="27"/>
      <c r="M381" s="26"/>
      <c r="N381" s="27"/>
      <c r="O381" s="26"/>
      <c r="P381" s="27"/>
      <c r="Q381" s="26"/>
      <c r="R381" s="27"/>
      <c r="S381" s="27"/>
      <c r="T381" s="26"/>
      <c r="U381" s="27"/>
      <c r="V381" s="26"/>
      <c r="W381" s="27"/>
      <c r="X381" s="26"/>
      <c r="Y381" s="24"/>
      <c r="Z381" s="24"/>
      <c r="AA381" s="24"/>
      <c r="AB381" s="24"/>
      <c r="AC381" s="28"/>
      <c r="AD381" s="28"/>
      <c r="AE381" s="26"/>
      <c r="AF381" s="28"/>
      <c r="AG381" s="26"/>
      <c r="AH381" s="28"/>
      <c r="AI381" s="26"/>
      <c r="AJ381" s="28"/>
      <c r="AK381" s="28"/>
      <c r="AL381" s="26"/>
      <c r="AM381" s="28"/>
      <c r="AN381" s="26"/>
      <c r="AO381" s="28"/>
      <c r="AP381" s="26"/>
    </row>
    <row r="382" spans="1:42" s="2" customFormat="1" x14ac:dyDescent="0.25">
      <c r="A382" s="24"/>
      <c r="B382" s="24"/>
      <c r="C382" s="111"/>
      <c r="D382" s="25"/>
      <c r="E382" s="25"/>
      <c r="F382" s="26"/>
      <c r="G382" s="25"/>
      <c r="H382" s="26"/>
      <c r="I382" s="25"/>
      <c r="J382" s="26"/>
      <c r="K382" s="27"/>
      <c r="L382" s="27"/>
      <c r="M382" s="26"/>
      <c r="N382" s="27"/>
      <c r="O382" s="26"/>
      <c r="P382" s="27"/>
      <c r="Q382" s="26"/>
      <c r="R382" s="27"/>
      <c r="S382" s="27"/>
      <c r="T382" s="26"/>
      <c r="U382" s="27"/>
      <c r="V382" s="26"/>
      <c r="W382" s="27"/>
      <c r="X382" s="26"/>
      <c r="Y382" s="24"/>
      <c r="Z382" s="24"/>
      <c r="AA382" s="24"/>
      <c r="AB382" s="24"/>
      <c r="AC382" s="28"/>
      <c r="AD382" s="28"/>
      <c r="AE382" s="26"/>
      <c r="AF382" s="28"/>
      <c r="AG382" s="26"/>
      <c r="AH382" s="28"/>
      <c r="AI382" s="26"/>
      <c r="AJ382" s="28"/>
      <c r="AK382" s="28"/>
      <c r="AL382" s="26"/>
      <c r="AM382" s="28"/>
      <c r="AN382" s="26"/>
      <c r="AO382" s="28"/>
      <c r="AP382" s="26"/>
    </row>
    <row r="383" spans="1:42" s="2" customFormat="1" x14ac:dyDescent="0.25">
      <c r="A383" s="24"/>
      <c r="B383" s="24"/>
      <c r="C383" s="111"/>
      <c r="D383" s="25"/>
      <c r="E383" s="25"/>
      <c r="F383" s="26"/>
      <c r="G383" s="25"/>
      <c r="H383" s="26"/>
      <c r="I383" s="25"/>
      <c r="J383" s="26"/>
      <c r="K383" s="27"/>
      <c r="L383" s="27"/>
      <c r="M383" s="26"/>
      <c r="N383" s="27"/>
      <c r="O383" s="26"/>
      <c r="P383" s="27"/>
      <c r="Q383" s="26"/>
      <c r="R383" s="27"/>
      <c r="S383" s="27"/>
      <c r="T383" s="26"/>
      <c r="U383" s="27"/>
      <c r="V383" s="26"/>
      <c r="W383" s="27"/>
      <c r="X383" s="26"/>
      <c r="Y383" s="24"/>
      <c r="Z383" s="24"/>
      <c r="AA383" s="24"/>
      <c r="AB383" s="24"/>
      <c r="AC383" s="28"/>
      <c r="AD383" s="28"/>
      <c r="AE383" s="26"/>
      <c r="AF383" s="28"/>
      <c r="AG383" s="26"/>
      <c r="AH383" s="28"/>
      <c r="AI383" s="26"/>
      <c r="AJ383" s="28"/>
      <c r="AK383" s="28"/>
      <c r="AL383" s="26"/>
      <c r="AM383" s="28"/>
      <c r="AN383" s="26"/>
      <c r="AO383" s="28"/>
      <c r="AP383" s="26"/>
    </row>
    <row r="384" spans="1:42" s="2" customFormat="1" x14ac:dyDescent="0.25">
      <c r="A384" s="24"/>
      <c r="B384" s="24"/>
      <c r="C384" s="111"/>
      <c r="D384" s="25"/>
      <c r="E384" s="25"/>
      <c r="F384" s="26"/>
      <c r="G384" s="25"/>
      <c r="H384" s="26"/>
      <c r="I384" s="25"/>
      <c r="J384" s="26"/>
      <c r="K384" s="27"/>
      <c r="L384" s="27"/>
      <c r="M384" s="26"/>
      <c r="N384" s="27"/>
      <c r="O384" s="26"/>
      <c r="P384" s="27"/>
      <c r="Q384" s="26"/>
      <c r="R384" s="27"/>
      <c r="S384" s="27"/>
      <c r="T384" s="26"/>
      <c r="U384" s="27"/>
      <c r="V384" s="26"/>
      <c r="W384" s="27"/>
      <c r="X384" s="26"/>
      <c r="Y384" s="24"/>
      <c r="Z384" s="24"/>
      <c r="AA384" s="24"/>
      <c r="AB384" s="24"/>
      <c r="AC384" s="28"/>
      <c r="AD384" s="28"/>
      <c r="AE384" s="26"/>
      <c r="AF384" s="28"/>
      <c r="AG384" s="26"/>
      <c r="AH384" s="28"/>
      <c r="AI384" s="26"/>
      <c r="AJ384" s="28"/>
      <c r="AK384" s="28"/>
      <c r="AL384" s="26"/>
      <c r="AM384" s="28"/>
      <c r="AN384" s="26"/>
      <c r="AO384" s="28"/>
      <c r="AP384" s="26"/>
    </row>
    <row r="385" spans="1:42" s="2" customFormat="1" x14ac:dyDescent="0.25">
      <c r="A385" s="24"/>
      <c r="B385" s="24"/>
      <c r="C385" s="24"/>
      <c r="D385" s="24"/>
      <c r="E385" s="25"/>
      <c r="F385" s="26"/>
      <c r="G385" s="24"/>
      <c r="H385" s="24"/>
      <c r="I385" s="24"/>
      <c r="J385" s="24"/>
      <c r="K385" s="24"/>
      <c r="L385" s="27"/>
      <c r="M385" s="26"/>
      <c r="N385" s="24"/>
      <c r="O385" s="24"/>
      <c r="P385" s="24"/>
      <c r="Q385" s="24"/>
      <c r="R385" s="24"/>
      <c r="S385" s="27"/>
      <c r="T385" s="26"/>
      <c r="U385" s="24"/>
      <c r="V385" s="24"/>
      <c r="W385" s="24"/>
      <c r="X385" s="24"/>
      <c r="Y385" s="24"/>
      <c r="Z385" s="24"/>
      <c r="AA385" s="24"/>
      <c r="AB385" s="24"/>
      <c r="AC385" s="24"/>
      <c r="AD385" s="28"/>
      <c r="AE385" s="26"/>
      <c r="AF385" s="24"/>
      <c r="AG385" s="24"/>
      <c r="AH385" s="24"/>
      <c r="AI385" s="24"/>
      <c r="AJ385" s="24"/>
      <c r="AK385" s="28"/>
      <c r="AL385" s="26"/>
      <c r="AM385" s="24"/>
      <c r="AN385" s="24"/>
      <c r="AO385" s="24"/>
      <c r="AP385" s="24"/>
    </row>
    <row r="386" spans="1:42" s="2" customFormat="1" x14ac:dyDescent="0.25">
      <c r="A386" s="24"/>
      <c r="B386" s="24"/>
      <c r="C386" s="24"/>
      <c r="D386" s="25"/>
      <c r="E386" s="24"/>
      <c r="F386" s="24"/>
      <c r="G386" s="25"/>
      <c r="H386" s="26"/>
      <c r="I386" s="24"/>
      <c r="J386" s="24"/>
      <c r="K386" s="27"/>
      <c r="L386" s="24"/>
      <c r="M386" s="24"/>
      <c r="N386" s="27"/>
      <c r="O386" s="26"/>
      <c r="P386" s="24"/>
      <c r="Q386" s="24"/>
      <c r="R386" s="27"/>
      <c r="S386" s="24"/>
      <c r="T386" s="24"/>
      <c r="U386" s="27"/>
      <c r="V386" s="26"/>
      <c r="W386" s="24"/>
      <c r="X386" s="24"/>
      <c r="Y386" s="24"/>
      <c r="Z386" s="24"/>
      <c r="AA386" s="24"/>
      <c r="AB386" s="24"/>
      <c r="AC386" s="28"/>
      <c r="AD386" s="24"/>
      <c r="AE386" s="24"/>
      <c r="AF386" s="28"/>
      <c r="AG386" s="26"/>
      <c r="AH386" s="24"/>
      <c r="AI386" s="24"/>
      <c r="AJ386" s="28"/>
      <c r="AK386" s="24"/>
      <c r="AL386" s="24"/>
      <c r="AM386" s="28"/>
      <c r="AN386" s="26"/>
      <c r="AO386" s="24"/>
      <c r="AP386" s="24"/>
    </row>
    <row r="387" spans="1:42" s="2" customFormat="1" x14ac:dyDescent="0.25">
      <c r="A387" s="24"/>
      <c r="B387" s="24"/>
      <c r="C387" s="24"/>
      <c r="D387" s="25"/>
      <c r="E387" s="25"/>
      <c r="F387" s="26"/>
      <c r="G387" s="25"/>
      <c r="H387" s="26"/>
      <c r="I387" s="25"/>
      <c r="J387" s="26"/>
      <c r="K387" s="27"/>
      <c r="L387" s="27"/>
      <c r="M387" s="26"/>
      <c r="N387" s="27"/>
      <c r="O387" s="26"/>
      <c r="P387" s="27"/>
      <c r="Q387" s="26"/>
      <c r="R387" s="27"/>
      <c r="S387" s="27"/>
      <c r="T387" s="26"/>
      <c r="U387" s="27"/>
      <c r="V387" s="26"/>
      <c r="W387" s="27"/>
      <c r="X387" s="26"/>
      <c r="Y387" s="24"/>
      <c r="Z387" s="24"/>
      <c r="AA387" s="24"/>
      <c r="AB387" s="24"/>
      <c r="AC387" s="28"/>
      <c r="AD387" s="28"/>
      <c r="AE387" s="26"/>
      <c r="AF387" s="28"/>
      <c r="AG387" s="26"/>
      <c r="AH387" s="28"/>
      <c r="AI387" s="26"/>
      <c r="AJ387" s="28"/>
      <c r="AK387" s="28"/>
      <c r="AL387" s="26"/>
      <c r="AM387" s="28"/>
      <c r="AN387" s="26"/>
      <c r="AO387" s="28"/>
      <c r="AP387" s="26"/>
    </row>
    <row r="388" spans="1:42" s="2" customFormat="1" x14ac:dyDescent="0.25">
      <c r="A388" s="24"/>
      <c r="B388" s="24"/>
      <c r="C388" s="24"/>
      <c r="D388" s="24"/>
      <c r="E388" s="25"/>
      <c r="F388" s="26"/>
      <c r="G388" s="25"/>
      <c r="H388" s="26"/>
      <c r="I388" s="25"/>
      <c r="J388" s="26"/>
      <c r="K388" s="24"/>
      <c r="L388" s="27"/>
      <c r="M388" s="26"/>
      <c r="N388" s="27"/>
      <c r="O388" s="26"/>
      <c r="P388" s="27"/>
      <c r="Q388" s="26"/>
      <c r="R388" s="24"/>
      <c r="S388" s="27"/>
      <c r="T388" s="26"/>
      <c r="U388" s="27"/>
      <c r="V388" s="26"/>
      <c r="W388" s="27"/>
      <c r="X388" s="26"/>
      <c r="Y388" s="24"/>
      <c r="Z388" s="24"/>
      <c r="AA388" s="24"/>
      <c r="AB388" s="24"/>
      <c r="AC388" s="24"/>
      <c r="AD388" s="28"/>
      <c r="AE388" s="26"/>
      <c r="AF388" s="28"/>
      <c r="AG388" s="26"/>
      <c r="AH388" s="28"/>
      <c r="AI388" s="26"/>
      <c r="AJ388" s="24"/>
      <c r="AK388" s="28"/>
      <c r="AL388" s="26"/>
      <c r="AM388" s="28"/>
      <c r="AN388" s="26"/>
      <c r="AO388" s="28"/>
      <c r="AP388" s="26"/>
    </row>
    <row r="389" spans="1:42" s="2" customFormat="1" x14ac:dyDescent="0.25">
      <c r="A389" s="24"/>
      <c r="B389" s="24"/>
      <c r="C389" s="24"/>
      <c r="D389" s="25"/>
      <c r="E389" s="25"/>
      <c r="F389" s="26"/>
      <c r="G389" s="25"/>
      <c r="H389" s="26"/>
      <c r="I389" s="25"/>
      <c r="J389" s="26"/>
      <c r="K389" s="27"/>
      <c r="L389" s="27"/>
      <c r="M389" s="26"/>
      <c r="N389" s="27"/>
      <c r="O389" s="26"/>
      <c r="P389" s="27"/>
      <c r="Q389" s="26"/>
      <c r="R389" s="27"/>
      <c r="S389" s="27"/>
      <c r="T389" s="26"/>
      <c r="U389" s="27"/>
      <c r="V389" s="26"/>
      <c r="W389" s="27"/>
      <c r="X389" s="26"/>
      <c r="Y389" s="24"/>
      <c r="Z389" s="24"/>
      <c r="AA389" s="24"/>
      <c r="AB389" s="24"/>
      <c r="AC389" s="28"/>
      <c r="AD389" s="28"/>
      <c r="AE389" s="26"/>
      <c r="AF389" s="28"/>
      <c r="AG389" s="26"/>
      <c r="AH389" s="28"/>
      <c r="AI389" s="26"/>
      <c r="AJ389" s="28"/>
      <c r="AK389" s="28"/>
      <c r="AL389" s="26"/>
      <c r="AM389" s="28"/>
      <c r="AN389" s="26"/>
      <c r="AO389" s="28"/>
      <c r="AP389" s="26"/>
    </row>
    <row r="390" spans="1:42" s="2" customFormat="1" x14ac:dyDescent="0.25">
      <c r="A390" s="24"/>
      <c r="B390" s="24"/>
      <c r="C390" s="24"/>
      <c r="D390" s="24"/>
      <c r="E390" s="25"/>
      <c r="F390" s="26"/>
      <c r="G390" s="25"/>
      <c r="H390" s="26"/>
      <c r="I390" s="25"/>
      <c r="J390" s="26"/>
      <c r="K390" s="24"/>
      <c r="L390" s="27"/>
      <c r="M390" s="26"/>
      <c r="N390" s="27"/>
      <c r="O390" s="26"/>
      <c r="P390" s="27"/>
      <c r="Q390" s="26"/>
      <c r="R390" s="24"/>
      <c r="S390" s="27"/>
      <c r="T390" s="26"/>
      <c r="U390" s="27"/>
      <c r="V390" s="26"/>
      <c r="W390" s="27"/>
      <c r="X390" s="26"/>
      <c r="Y390" s="24"/>
      <c r="Z390" s="24"/>
      <c r="AA390" s="24"/>
      <c r="AB390" s="24"/>
      <c r="AC390" s="24"/>
      <c r="AD390" s="28"/>
      <c r="AE390" s="26"/>
      <c r="AF390" s="28"/>
      <c r="AG390" s="26"/>
      <c r="AH390" s="28"/>
      <c r="AI390" s="26"/>
      <c r="AJ390" s="24"/>
      <c r="AK390" s="28"/>
      <c r="AL390" s="26"/>
      <c r="AM390" s="28"/>
      <c r="AN390" s="26"/>
      <c r="AO390" s="28"/>
      <c r="AP390" s="26"/>
    </row>
    <row r="391" spans="1:42" s="2" customFormat="1" x14ac:dyDescent="0.25">
      <c r="A391" s="24"/>
      <c r="B391" s="24"/>
      <c r="C391" s="24"/>
      <c r="D391" s="25"/>
      <c r="E391" s="25"/>
      <c r="F391" s="26"/>
      <c r="G391" s="25"/>
      <c r="H391" s="26"/>
      <c r="I391" s="25"/>
      <c r="J391" s="26"/>
      <c r="K391" s="27"/>
      <c r="L391" s="27"/>
      <c r="M391" s="26"/>
      <c r="N391" s="27"/>
      <c r="O391" s="26"/>
      <c r="P391" s="27"/>
      <c r="Q391" s="26"/>
      <c r="R391" s="27"/>
      <c r="S391" s="27"/>
      <c r="T391" s="26"/>
      <c r="U391" s="27"/>
      <c r="V391" s="26"/>
      <c r="W391" s="27"/>
      <c r="X391" s="26"/>
      <c r="Y391" s="24"/>
      <c r="Z391" s="24"/>
      <c r="AA391" s="24"/>
      <c r="AB391" s="24"/>
      <c r="AC391" s="28"/>
      <c r="AD391" s="28"/>
      <c r="AE391" s="26"/>
      <c r="AF391" s="28"/>
      <c r="AG391" s="26"/>
      <c r="AH391" s="28"/>
      <c r="AI391" s="26"/>
      <c r="AJ391" s="28"/>
      <c r="AK391" s="28"/>
      <c r="AL391" s="26"/>
      <c r="AM391" s="28"/>
      <c r="AN391" s="26"/>
      <c r="AO391" s="28"/>
      <c r="AP391" s="26"/>
    </row>
    <row r="392" spans="1:42" s="2" customFormat="1" x14ac:dyDescent="0.25">
      <c r="A392" s="24"/>
      <c r="B392" s="24"/>
      <c r="C392" s="24"/>
      <c r="D392" s="25"/>
      <c r="E392" s="25"/>
      <c r="F392" s="26"/>
      <c r="G392" s="25"/>
      <c r="H392" s="26"/>
      <c r="I392" s="25"/>
      <c r="J392" s="26"/>
      <c r="K392" s="27"/>
      <c r="L392" s="27"/>
      <c r="M392" s="26"/>
      <c r="N392" s="27"/>
      <c r="O392" s="26"/>
      <c r="P392" s="27"/>
      <c r="Q392" s="26"/>
      <c r="R392" s="27"/>
      <c r="S392" s="27"/>
      <c r="T392" s="26"/>
      <c r="U392" s="27"/>
      <c r="V392" s="26"/>
      <c r="W392" s="27"/>
      <c r="X392" s="26"/>
      <c r="Y392" s="24"/>
      <c r="Z392" s="24"/>
      <c r="AA392" s="24"/>
      <c r="AB392" s="24"/>
      <c r="AC392" s="28"/>
      <c r="AD392" s="28"/>
      <c r="AE392" s="26"/>
      <c r="AF392" s="28"/>
      <c r="AG392" s="26"/>
      <c r="AH392" s="28"/>
      <c r="AI392" s="26"/>
      <c r="AJ392" s="28"/>
      <c r="AK392" s="28"/>
      <c r="AL392" s="26"/>
      <c r="AM392" s="28"/>
      <c r="AN392" s="26"/>
      <c r="AO392" s="28"/>
      <c r="AP392" s="26"/>
    </row>
    <row r="393" spans="1:42" s="2" customFormat="1" x14ac:dyDescent="0.25">
      <c r="A393" s="24"/>
      <c r="B393" s="24"/>
      <c r="C393" s="24"/>
      <c r="D393" s="25"/>
      <c r="E393" s="25"/>
      <c r="F393" s="26"/>
      <c r="G393" s="25"/>
      <c r="H393" s="26"/>
      <c r="I393" s="25"/>
      <c r="J393" s="26"/>
      <c r="K393" s="27"/>
      <c r="L393" s="27"/>
      <c r="M393" s="26"/>
      <c r="N393" s="27"/>
      <c r="O393" s="26"/>
      <c r="P393" s="27"/>
      <c r="Q393" s="26"/>
      <c r="R393" s="27"/>
      <c r="S393" s="27"/>
      <c r="T393" s="26"/>
      <c r="U393" s="27"/>
      <c r="V393" s="26"/>
      <c r="W393" s="27"/>
      <c r="X393" s="26"/>
      <c r="Y393" s="24"/>
      <c r="Z393" s="24"/>
      <c r="AA393" s="24"/>
      <c r="AB393" s="24"/>
      <c r="AC393" s="28"/>
      <c r="AD393" s="28"/>
      <c r="AE393" s="26"/>
      <c r="AF393" s="28"/>
      <c r="AG393" s="26"/>
      <c r="AH393" s="28"/>
      <c r="AI393" s="26"/>
      <c r="AJ393" s="28"/>
      <c r="AK393" s="28"/>
      <c r="AL393" s="26"/>
      <c r="AM393" s="28"/>
      <c r="AN393" s="26"/>
      <c r="AO393" s="28"/>
      <c r="AP393" s="26"/>
    </row>
    <row r="394" spans="1:42" s="2" customFormat="1" x14ac:dyDescent="0.25">
      <c r="A394" s="24"/>
      <c r="B394" s="24"/>
      <c r="C394" s="24"/>
      <c r="D394" s="25"/>
      <c r="E394" s="25"/>
      <c r="F394" s="26"/>
      <c r="G394" s="25"/>
      <c r="H394" s="26"/>
      <c r="I394" s="25"/>
      <c r="J394" s="26"/>
      <c r="K394" s="27"/>
      <c r="L394" s="27"/>
      <c r="M394" s="26"/>
      <c r="N394" s="27"/>
      <c r="O394" s="26"/>
      <c r="P394" s="27"/>
      <c r="Q394" s="26"/>
      <c r="R394" s="27"/>
      <c r="S394" s="27"/>
      <c r="T394" s="26"/>
      <c r="U394" s="27"/>
      <c r="V394" s="26"/>
      <c r="W394" s="27"/>
      <c r="X394" s="26"/>
      <c r="Y394" s="24"/>
      <c r="Z394" s="24"/>
      <c r="AA394" s="24"/>
      <c r="AB394" s="24"/>
      <c r="AC394" s="28"/>
      <c r="AD394" s="28"/>
      <c r="AE394" s="26"/>
      <c r="AF394" s="28"/>
      <c r="AG394" s="26"/>
      <c r="AH394" s="28"/>
      <c r="AI394" s="26"/>
      <c r="AJ394" s="28"/>
      <c r="AK394" s="28"/>
      <c r="AL394" s="26"/>
      <c r="AM394" s="28"/>
      <c r="AN394" s="26"/>
      <c r="AO394" s="28"/>
      <c r="AP394" s="26"/>
    </row>
    <row r="395" spans="1:42" s="2" customFormat="1" x14ac:dyDescent="0.25">
      <c r="A395" s="24"/>
      <c r="B395" s="24"/>
      <c r="C395" s="24"/>
      <c r="D395" s="25"/>
      <c r="E395" s="25"/>
      <c r="F395" s="26"/>
      <c r="G395" s="25"/>
      <c r="H395" s="26"/>
      <c r="I395" s="25"/>
      <c r="J395" s="26"/>
      <c r="K395" s="27"/>
      <c r="L395" s="27"/>
      <c r="M395" s="26"/>
      <c r="N395" s="27"/>
      <c r="O395" s="26"/>
      <c r="P395" s="27"/>
      <c r="Q395" s="26"/>
      <c r="R395" s="27"/>
      <c r="S395" s="27"/>
      <c r="T395" s="26"/>
      <c r="U395" s="27"/>
      <c r="V395" s="26"/>
      <c r="W395" s="27"/>
      <c r="X395" s="26"/>
      <c r="Y395" s="24"/>
      <c r="Z395" s="24"/>
      <c r="AA395" s="24"/>
      <c r="AB395" s="24"/>
      <c r="AC395" s="28"/>
      <c r="AD395" s="28"/>
      <c r="AE395" s="26"/>
      <c r="AF395" s="28"/>
      <c r="AG395" s="26"/>
      <c r="AH395" s="28"/>
      <c r="AI395" s="26"/>
      <c r="AJ395" s="28"/>
      <c r="AK395" s="28"/>
      <c r="AL395" s="26"/>
      <c r="AM395" s="28"/>
      <c r="AN395" s="26"/>
      <c r="AO395" s="28"/>
      <c r="AP395" s="26"/>
    </row>
    <row r="396" spans="1:42" s="2" customFormat="1" x14ac:dyDescent="0.25">
      <c r="A396" s="24"/>
      <c r="B396" s="24"/>
      <c r="C396" s="88"/>
      <c r="D396" s="25"/>
      <c r="E396" s="25"/>
      <c r="F396" s="26"/>
      <c r="G396" s="25"/>
      <c r="H396" s="26"/>
      <c r="I396" s="25"/>
      <c r="J396" s="26"/>
      <c r="K396" s="27"/>
      <c r="L396" s="27"/>
      <c r="M396" s="26"/>
      <c r="N396" s="27"/>
      <c r="O396" s="26"/>
      <c r="P396" s="27"/>
      <c r="Q396" s="26"/>
      <c r="R396" s="27"/>
      <c r="S396" s="27"/>
      <c r="T396" s="26"/>
      <c r="U396" s="27"/>
      <c r="V396" s="26"/>
      <c r="W396" s="27"/>
      <c r="X396" s="26"/>
      <c r="Y396" s="24"/>
      <c r="Z396" s="24"/>
      <c r="AA396" s="24"/>
      <c r="AB396" s="24"/>
      <c r="AC396" s="28"/>
      <c r="AD396" s="28"/>
      <c r="AE396" s="26"/>
      <c r="AF396" s="28"/>
      <c r="AG396" s="26"/>
      <c r="AH396" s="28"/>
      <c r="AI396" s="26"/>
      <c r="AJ396" s="28"/>
      <c r="AK396" s="28"/>
      <c r="AL396" s="26"/>
      <c r="AM396" s="28"/>
      <c r="AN396" s="26"/>
      <c r="AO396" s="28"/>
      <c r="AP396" s="26"/>
    </row>
    <row r="397" spans="1:42" s="2" customFormat="1" x14ac:dyDescent="0.25">
      <c r="A397" s="24"/>
      <c r="B397" s="24"/>
      <c r="C397" s="88"/>
      <c r="D397" s="25"/>
      <c r="E397" s="25"/>
      <c r="F397" s="26"/>
      <c r="G397" s="25"/>
      <c r="H397" s="26"/>
      <c r="I397" s="25"/>
      <c r="J397" s="26"/>
      <c r="K397" s="27"/>
      <c r="L397" s="27"/>
      <c r="M397" s="26"/>
      <c r="N397" s="27"/>
      <c r="O397" s="26"/>
      <c r="P397" s="27"/>
      <c r="Q397" s="26"/>
      <c r="R397" s="27"/>
      <c r="S397" s="27"/>
      <c r="T397" s="26"/>
      <c r="U397" s="27"/>
      <c r="V397" s="26"/>
      <c r="W397" s="27"/>
      <c r="X397" s="26"/>
      <c r="Y397" s="24"/>
      <c r="Z397" s="24"/>
      <c r="AA397" s="24"/>
      <c r="AB397" s="24"/>
      <c r="AC397" s="28"/>
      <c r="AD397" s="28"/>
      <c r="AE397" s="26"/>
      <c r="AF397" s="28"/>
      <c r="AG397" s="26"/>
      <c r="AH397" s="28"/>
      <c r="AI397" s="26"/>
      <c r="AJ397" s="28"/>
      <c r="AK397" s="28"/>
      <c r="AL397" s="26"/>
      <c r="AM397" s="28"/>
      <c r="AN397" s="26"/>
      <c r="AO397" s="28"/>
      <c r="AP397" s="26"/>
    </row>
    <row r="398" spans="1:42" s="2" customFormat="1" x14ac:dyDescent="0.25">
      <c r="A398" s="24"/>
      <c r="B398" s="24"/>
      <c r="C398" s="111"/>
      <c r="D398" s="25"/>
      <c r="E398" s="25"/>
      <c r="F398" s="26"/>
      <c r="G398" s="25"/>
      <c r="H398" s="26"/>
      <c r="I398" s="25"/>
      <c r="J398" s="26"/>
      <c r="K398" s="27"/>
      <c r="L398" s="27"/>
      <c r="M398" s="26"/>
      <c r="N398" s="27"/>
      <c r="O398" s="26"/>
      <c r="P398" s="27"/>
      <c r="Q398" s="26"/>
      <c r="R398" s="27"/>
      <c r="S398" s="27"/>
      <c r="T398" s="26"/>
      <c r="U398" s="27"/>
      <c r="V398" s="26"/>
      <c r="W398" s="27"/>
      <c r="X398" s="26"/>
      <c r="Y398" s="24"/>
      <c r="Z398" s="24"/>
      <c r="AA398" s="24"/>
      <c r="AB398" s="24"/>
      <c r="AC398" s="28"/>
      <c r="AD398" s="28"/>
      <c r="AE398" s="26"/>
      <c r="AF398" s="28"/>
      <c r="AG398" s="26"/>
      <c r="AH398" s="28"/>
      <c r="AI398" s="26"/>
      <c r="AJ398" s="28"/>
      <c r="AK398" s="28"/>
      <c r="AL398" s="26"/>
      <c r="AM398" s="28"/>
      <c r="AN398" s="26"/>
      <c r="AO398" s="28"/>
      <c r="AP398" s="26"/>
    </row>
    <row r="399" spans="1:42" s="2" customFormat="1" x14ac:dyDescent="0.25">
      <c r="A399" s="24"/>
      <c r="B399" s="24"/>
      <c r="C399" s="111"/>
      <c r="D399" s="25"/>
      <c r="E399" s="25"/>
      <c r="F399" s="26"/>
      <c r="G399" s="25"/>
      <c r="H399" s="26"/>
      <c r="I399" s="25"/>
      <c r="J399" s="26"/>
      <c r="K399" s="27"/>
      <c r="L399" s="27"/>
      <c r="M399" s="26"/>
      <c r="N399" s="27"/>
      <c r="O399" s="26"/>
      <c r="P399" s="27"/>
      <c r="Q399" s="26"/>
      <c r="R399" s="27"/>
      <c r="S399" s="27"/>
      <c r="T399" s="26"/>
      <c r="U399" s="27"/>
      <c r="V399" s="26"/>
      <c r="W399" s="27"/>
      <c r="X399" s="26"/>
      <c r="Y399" s="24"/>
      <c r="Z399" s="24"/>
      <c r="AA399" s="24"/>
      <c r="AB399" s="24"/>
      <c r="AC399" s="28"/>
      <c r="AD399" s="28"/>
      <c r="AE399" s="26"/>
      <c r="AF399" s="28"/>
      <c r="AG399" s="26"/>
      <c r="AH399" s="28"/>
      <c r="AI399" s="26"/>
      <c r="AJ399" s="28"/>
      <c r="AK399" s="28"/>
      <c r="AL399" s="26"/>
      <c r="AM399" s="28"/>
      <c r="AN399" s="26"/>
      <c r="AO399" s="28"/>
      <c r="AP399" s="26"/>
    </row>
    <row r="400" spans="1:42" s="2" customFormat="1" x14ac:dyDescent="0.25">
      <c r="A400" s="24"/>
      <c r="B400" s="24"/>
      <c r="C400" s="111"/>
      <c r="D400" s="25"/>
      <c r="E400" s="24"/>
      <c r="F400" s="24"/>
      <c r="G400" s="24"/>
      <c r="H400" s="24"/>
      <c r="I400" s="24"/>
      <c r="J400" s="24"/>
      <c r="K400" s="27"/>
      <c r="L400" s="24"/>
      <c r="M400" s="24"/>
      <c r="N400" s="24"/>
      <c r="O400" s="24"/>
      <c r="P400" s="24"/>
      <c r="Q400" s="24"/>
      <c r="R400" s="27"/>
      <c r="S400" s="24"/>
      <c r="T400" s="24"/>
      <c r="U400" s="24"/>
      <c r="V400" s="24"/>
      <c r="W400" s="24"/>
      <c r="X400" s="24"/>
      <c r="Y400" s="24"/>
      <c r="Z400" s="24"/>
      <c r="AA400" s="24"/>
      <c r="AB400" s="24"/>
      <c r="AC400" s="28"/>
      <c r="AD400" s="24"/>
      <c r="AE400" s="24"/>
      <c r="AF400" s="24"/>
      <c r="AG400" s="24"/>
      <c r="AH400" s="24"/>
      <c r="AI400" s="24"/>
      <c r="AJ400" s="28"/>
      <c r="AK400" s="24"/>
      <c r="AL400" s="24"/>
      <c r="AM400" s="24"/>
      <c r="AN400" s="24"/>
      <c r="AO400" s="24"/>
      <c r="AP400" s="24"/>
    </row>
    <row r="401" spans="1:42" s="2" customFormat="1" x14ac:dyDescent="0.25">
      <c r="A401" s="24"/>
      <c r="B401" s="24"/>
      <c r="C401" s="24"/>
      <c r="D401" s="25"/>
      <c r="E401" s="25"/>
      <c r="F401" s="26"/>
      <c r="G401" s="25"/>
      <c r="H401" s="26"/>
      <c r="I401" s="25"/>
      <c r="J401" s="26"/>
      <c r="K401" s="27"/>
      <c r="L401" s="27"/>
      <c r="M401" s="26"/>
      <c r="N401" s="27"/>
      <c r="O401" s="26"/>
      <c r="P401" s="27"/>
      <c r="Q401" s="26"/>
      <c r="R401" s="27"/>
      <c r="S401" s="27"/>
      <c r="T401" s="26"/>
      <c r="U401" s="27"/>
      <c r="V401" s="26"/>
      <c r="W401" s="27"/>
      <c r="X401" s="26"/>
      <c r="Y401" s="24"/>
      <c r="Z401" s="24"/>
      <c r="AA401" s="24"/>
      <c r="AB401" s="24"/>
      <c r="AC401" s="28"/>
      <c r="AD401" s="28"/>
      <c r="AE401" s="26"/>
      <c r="AF401" s="28"/>
      <c r="AG401" s="26"/>
      <c r="AH401" s="28"/>
      <c r="AI401" s="26"/>
      <c r="AJ401" s="28"/>
      <c r="AK401" s="28"/>
      <c r="AL401" s="26"/>
      <c r="AM401" s="28"/>
      <c r="AN401" s="26"/>
      <c r="AO401" s="28"/>
      <c r="AP401" s="26"/>
    </row>
    <row r="402" spans="1:42" s="2" customFormat="1" x14ac:dyDescent="0.25">
      <c r="A402" s="24"/>
      <c r="B402" s="24"/>
      <c r="C402" s="24"/>
      <c r="D402" s="24"/>
      <c r="E402" s="25"/>
      <c r="F402" s="26"/>
      <c r="G402" s="25"/>
      <c r="H402" s="26"/>
      <c r="I402" s="25"/>
      <c r="J402" s="26"/>
      <c r="K402" s="24"/>
      <c r="L402" s="27"/>
      <c r="M402" s="26"/>
      <c r="N402" s="27"/>
      <c r="O402" s="26"/>
      <c r="P402" s="27"/>
      <c r="Q402" s="26"/>
      <c r="R402" s="24"/>
      <c r="S402" s="27"/>
      <c r="T402" s="26"/>
      <c r="U402" s="27"/>
      <c r="V402" s="26"/>
      <c r="W402" s="27"/>
      <c r="X402" s="26"/>
      <c r="Y402" s="24"/>
      <c r="Z402" s="24"/>
      <c r="AA402" s="24"/>
      <c r="AB402" s="24"/>
      <c r="AC402" s="24"/>
      <c r="AD402" s="28"/>
      <c r="AE402" s="26"/>
      <c r="AF402" s="28"/>
      <c r="AG402" s="26"/>
      <c r="AH402" s="28"/>
      <c r="AI402" s="26"/>
      <c r="AJ402" s="24"/>
      <c r="AK402" s="28"/>
      <c r="AL402" s="26"/>
      <c r="AM402" s="28"/>
      <c r="AN402" s="26"/>
      <c r="AO402" s="28"/>
      <c r="AP402" s="26"/>
    </row>
    <row r="403" spans="1:42" s="2" customFormat="1" x14ac:dyDescent="0.25">
      <c r="A403" s="24"/>
      <c r="B403" s="24"/>
      <c r="C403" s="24"/>
      <c r="D403" s="25"/>
      <c r="E403" s="25"/>
      <c r="F403" s="26"/>
      <c r="G403" s="25"/>
      <c r="H403" s="26"/>
      <c r="I403" s="25"/>
      <c r="J403" s="26"/>
      <c r="K403" s="27"/>
      <c r="L403" s="27"/>
      <c r="M403" s="26"/>
      <c r="N403" s="27"/>
      <c r="O403" s="26"/>
      <c r="P403" s="27"/>
      <c r="Q403" s="26"/>
      <c r="R403" s="27"/>
      <c r="S403" s="27"/>
      <c r="T403" s="26"/>
      <c r="U403" s="27"/>
      <c r="V403" s="26"/>
      <c r="W403" s="27"/>
      <c r="X403" s="26"/>
      <c r="Y403" s="24"/>
      <c r="Z403" s="24"/>
      <c r="AA403" s="24"/>
      <c r="AB403" s="24"/>
      <c r="AC403" s="28"/>
      <c r="AD403" s="28"/>
      <c r="AE403" s="26"/>
      <c r="AF403" s="28"/>
      <c r="AG403" s="26"/>
      <c r="AH403" s="28"/>
      <c r="AI403" s="26"/>
      <c r="AJ403" s="28"/>
      <c r="AK403" s="28"/>
      <c r="AL403" s="26"/>
      <c r="AM403" s="28"/>
      <c r="AN403" s="26"/>
      <c r="AO403" s="28"/>
      <c r="AP403" s="26"/>
    </row>
    <row r="404" spans="1:42" s="2" customFormat="1" x14ac:dyDescent="0.25">
      <c r="A404" s="24"/>
      <c r="B404" s="24"/>
      <c r="C404" s="24"/>
      <c r="D404" s="25"/>
      <c r="E404" s="25"/>
      <c r="F404" s="26"/>
      <c r="G404" s="25"/>
      <c r="H404" s="26"/>
      <c r="I404" s="25"/>
      <c r="J404" s="26"/>
      <c r="K404" s="27"/>
      <c r="L404" s="27"/>
      <c r="M404" s="26"/>
      <c r="N404" s="27"/>
      <c r="O404" s="26"/>
      <c r="P404" s="27"/>
      <c r="Q404" s="26"/>
      <c r="R404" s="27"/>
      <c r="S404" s="27"/>
      <c r="T404" s="26"/>
      <c r="U404" s="27"/>
      <c r="V404" s="26"/>
      <c r="W404" s="27"/>
      <c r="X404" s="26"/>
      <c r="Y404" s="24"/>
      <c r="Z404" s="24"/>
      <c r="AA404" s="24"/>
      <c r="AB404" s="24"/>
      <c r="AC404" s="28"/>
      <c r="AD404" s="28"/>
      <c r="AE404" s="26"/>
      <c r="AF404" s="28"/>
      <c r="AG404" s="26"/>
      <c r="AH404" s="28"/>
      <c r="AI404" s="26"/>
      <c r="AJ404" s="28"/>
      <c r="AK404" s="28"/>
      <c r="AL404" s="26"/>
      <c r="AM404" s="28"/>
      <c r="AN404" s="26"/>
      <c r="AO404" s="28"/>
      <c r="AP404" s="26"/>
    </row>
    <row r="405" spans="1:42" s="2" customFormat="1" x14ac:dyDescent="0.25">
      <c r="A405" s="24"/>
      <c r="B405" s="24"/>
      <c r="C405" s="24"/>
      <c r="D405" s="25"/>
      <c r="E405" s="25"/>
      <c r="F405" s="26"/>
      <c r="G405" s="25"/>
      <c r="H405" s="26"/>
      <c r="I405" s="25"/>
      <c r="J405" s="26"/>
      <c r="K405" s="27"/>
      <c r="L405" s="27"/>
      <c r="M405" s="26"/>
      <c r="N405" s="27"/>
      <c r="O405" s="26"/>
      <c r="P405" s="27"/>
      <c r="Q405" s="26"/>
      <c r="R405" s="27"/>
      <c r="S405" s="27"/>
      <c r="T405" s="26"/>
      <c r="U405" s="27"/>
      <c r="V405" s="26"/>
      <c r="W405" s="27"/>
      <c r="X405" s="26"/>
      <c r="Y405" s="24"/>
      <c r="Z405" s="24"/>
      <c r="AA405" s="24"/>
      <c r="AB405" s="24"/>
      <c r="AC405" s="28"/>
      <c r="AD405" s="28"/>
      <c r="AE405" s="26"/>
      <c r="AF405" s="28"/>
      <c r="AG405" s="26"/>
      <c r="AH405" s="28"/>
      <c r="AI405" s="26"/>
      <c r="AJ405" s="28"/>
      <c r="AK405" s="28"/>
      <c r="AL405" s="26"/>
      <c r="AM405" s="28"/>
      <c r="AN405" s="26"/>
      <c r="AO405" s="28"/>
      <c r="AP405" s="26"/>
    </row>
    <row r="406" spans="1:42" s="2" customFormat="1" x14ac:dyDescent="0.25">
      <c r="A406" s="24"/>
      <c r="B406" s="24"/>
      <c r="C406" s="24"/>
      <c r="D406" s="25"/>
      <c r="E406" s="25"/>
      <c r="F406" s="26"/>
      <c r="G406" s="25"/>
      <c r="H406" s="26"/>
      <c r="I406" s="25"/>
      <c r="J406" s="26"/>
      <c r="K406" s="27"/>
      <c r="L406" s="27"/>
      <c r="M406" s="26"/>
      <c r="N406" s="27"/>
      <c r="O406" s="26"/>
      <c r="P406" s="27"/>
      <c r="Q406" s="26"/>
      <c r="R406" s="27"/>
      <c r="S406" s="27"/>
      <c r="T406" s="26"/>
      <c r="U406" s="27"/>
      <c r="V406" s="26"/>
      <c r="W406" s="27"/>
      <c r="X406" s="26"/>
      <c r="Y406" s="24"/>
      <c r="Z406" s="24"/>
      <c r="AA406" s="24"/>
      <c r="AB406" s="24"/>
      <c r="AC406" s="28"/>
      <c r="AD406" s="28"/>
      <c r="AE406" s="26"/>
      <c r="AF406" s="28"/>
      <c r="AG406" s="26"/>
      <c r="AH406" s="28"/>
      <c r="AI406" s="26"/>
      <c r="AJ406" s="28"/>
      <c r="AK406" s="28"/>
      <c r="AL406" s="26"/>
      <c r="AM406" s="28"/>
      <c r="AN406" s="26"/>
      <c r="AO406" s="28"/>
      <c r="AP406" s="26"/>
    </row>
    <row r="407" spans="1:42" s="2" customFormat="1" x14ac:dyDescent="0.25">
      <c r="A407" s="24"/>
      <c r="B407" s="24"/>
      <c r="C407" s="24"/>
      <c r="D407" s="25"/>
      <c r="E407" s="25"/>
      <c r="F407" s="26"/>
      <c r="G407" s="25"/>
      <c r="H407" s="26"/>
      <c r="I407" s="25"/>
      <c r="J407" s="26"/>
      <c r="K407" s="27"/>
      <c r="L407" s="27"/>
      <c r="M407" s="26"/>
      <c r="N407" s="27"/>
      <c r="O407" s="26"/>
      <c r="P407" s="27"/>
      <c r="Q407" s="26"/>
      <c r="R407" s="27"/>
      <c r="S407" s="27"/>
      <c r="T407" s="26"/>
      <c r="U407" s="27"/>
      <c r="V407" s="26"/>
      <c r="W407" s="27"/>
      <c r="X407" s="26"/>
      <c r="Y407" s="25"/>
      <c r="Z407" s="38"/>
      <c r="AA407" s="27"/>
      <c r="AB407" s="27"/>
      <c r="AC407" s="28"/>
      <c r="AD407" s="28"/>
      <c r="AE407" s="26"/>
      <c r="AF407" s="28"/>
      <c r="AG407" s="26"/>
      <c r="AH407" s="28"/>
      <c r="AI407" s="26"/>
      <c r="AJ407" s="28"/>
      <c r="AK407" s="28"/>
      <c r="AL407" s="26"/>
      <c r="AM407" s="28"/>
      <c r="AN407" s="26"/>
      <c r="AO407" s="28"/>
      <c r="AP407" s="26"/>
    </row>
    <row r="408" spans="1:42" s="2" customFormat="1" x14ac:dyDescent="0.25">
      <c r="A408" s="24"/>
      <c r="B408" s="24"/>
      <c r="C408" s="24"/>
      <c r="D408" s="25"/>
      <c r="E408" s="25"/>
      <c r="F408" s="26"/>
      <c r="G408" s="25"/>
      <c r="H408" s="26"/>
      <c r="I408" s="25"/>
      <c r="J408" s="26"/>
      <c r="K408" s="27"/>
      <c r="L408" s="27"/>
      <c r="M408" s="26"/>
      <c r="N408" s="27"/>
      <c r="O408" s="26"/>
      <c r="P408" s="27"/>
      <c r="Q408" s="26"/>
      <c r="R408" s="27"/>
      <c r="S408" s="27"/>
      <c r="T408" s="26"/>
      <c r="U408" s="27"/>
      <c r="V408" s="26"/>
      <c r="W408" s="27"/>
      <c r="X408" s="26"/>
      <c r="Y408" s="25"/>
      <c r="Z408" s="38"/>
      <c r="AA408" s="27"/>
      <c r="AB408" s="27"/>
      <c r="AC408" s="28"/>
      <c r="AD408" s="28"/>
      <c r="AE408" s="26"/>
      <c r="AF408" s="28"/>
      <c r="AG408" s="26"/>
      <c r="AH408" s="28"/>
      <c r="AI408" s="26"/>
      <c r="AJ408" s="28"/>
      <c r="AK408" s="28"/>
      <c r="AL408" s="26"/>
      <c r="AM408" s="28"/>
      <c r="AN408" s="26"/>
      <c r="AO408" s="28"/>
      <c r="AP408" s="26"/>
    </row>
    <row r="409" spans="1:42" s="2" customFormat="1" x14ac:dyDescent="0.25">
      <c r="A409" s="24"/>
      <c r="B409" s="24"/>
      <c r="C409" s="88"/>
      <c r="D409" s="25"/>
      <c r="E409" s="25"/>
      <c r="F409" s="26"/>
      <c r="G409" s="25"/>
      <c r="H409" s="26"/>
      <c r="I409" s="25"/>
      <c r="J409" s="26"/>
      <c r="K409" s="27"/>
      <c r="L409" s="27"/>
      <c r="M409" s="26"/>
      <c r="N409" s="27"/>
      <c r="O409" s="26"/>
      <c r="P409" s="27"/>
      <c r="Q409" s="26"/>
      <c r="R409" s="27"/>
      <c r="S409" s="27"/>
      <c r="T409" s="26"/>
      <c r="U409" s="27"/>
      <c r="V409" s="26"/>
      <c r="W409" s="27"/>
      <c r="X409" s="26"/>
      <c r="Y409" s="25"/>
      <c r="Z409" s="38"/>
      <c r="AA409" s="27"/>
      <c r="AB409" s="27"/>
      <c r="AC409" s="28"/>
      <c r="AD409" s="28"/>
      <c r="AE409" s="26"/>
      <c r="AF409" s="28"/>
      <c r="AG409" s="26"/>
      <c r="AH409" s="28"/>
      <c r="AI409" s="26"/>
      <c r="AJ409" s="28"/>
      <c r="AK409" s="28"/>
      <c r="AL409" s="26"/>
      <c r="AM409" s="28"/>
      <c r="AN409" s="26"/>
      <c r="AO409" s="28"/>
      <c r="AP409" s="26"/>
    </row>
    <row r="410" spans="1:42" s="2" customFormat="1" x14ac:dyDescent="0.25">
      <c r="A410" s="24"/>
      <c r="B410" s="24"/>
      <c r="C410" s="88"/>
      <c r="D410" s="25"/>
      <c r="E410" s="25"/>
      <c r="F410" s="26"/>
      <c r="G410" s="25"/>
      <c r="H410" s="26"/>
      <c r="I410" s="25"/>
      <c r="J410" s="26"/>
      <c r="K410" s="27"/>
      <c r="L410" s="27"/>
      <c r="M410" s="26"/>
      <c r="N410" s="27"/>
      <c r="O410" s="26"/>
      <c r="P410" s="27"/>
      <c r="Q410" s="26"/>
      <c r="R410" s="27"/>
      <c r="S410" s="27"/>
      <c r="T410" s="26"/>
      <c r="U410" s="27"/>
      <c r="V410" s="26"/>
      <c r="W410" s="27"/>
      <c r="X410" s="26"/>
      <c r="Y410" s="25"/>
      <c r="Z410" s="38"/>
      <c r="AA410" s="27"/>
      <c r="AB410" s="27"/>
      <c r="AC410" s="28"/>
      <c r="AD410" s="28"/>
      <c r="AE410" s="26"/>
      <c r="AF410" s="28"/>
      <c r="AG410" s="26"/>
      <c r="AH410" s="28"/>
      <c r="AI410" s="26"/>
      <c r="AJ410" s="28"/>
      <c r="AK410" s="28"/>
      <c r="AL410" s="26"/>
      <c r="AM410" s="28"/>
      <c r="AN410" s="26"/>
      <c r="AO410" s="28"/>
      <c r="AP410" s="26"/>
    </row>
    <row r="411" spans="1:42" s="2" customFormat="1" x14ac:dyDescent="0.25">
      <c r="A411" s="24"/>
      <c r="B411" s="24"/>
      <c r="C411" s="111"/>
      <c r="D411" s="25"/>
      <c r="E411" s="25"/>
      <c r="F411" s="26"/>
      <c r="G411" s="25"/>
      <c r="H411" s="26"/>
      <c r="I411" s="25"/>
      <c r="J411" s="26"/>
      <c r="K411" s="27"/>
      <c r="L411" s="27"/>
      <c r="M411" s="26"/>
      <c r="N411" s="27"/>
      <c r="O411" s="26"/>
      <c r="P411" s="27"/>
      <c r="Q411" s="26"/>
      <c r="R411" s="27"/>
      <c r="S411" s="27"/>
      <c r="T411" s="26"/>
      <c r="U411" s="27"/>
      <c r="V411" s="26"/>
      <c r="W411" s="27"/>
      <c r="X411" s="26"/>
      <c r="Y411" s="25"/>
      <c r="Z411" s="38"/>
      <c r="AA411" s="27"/>
      <c r="AB411" s="27"/>
      <c r="AC411" s="28"/>
      <c r="AD411" s="28"/>
      <c r="AE411" s="26"/>
      <c r="AF411" s="28"/>
      <c r="AG411" s="26"/>
      <c r="AH411" s="28"/>
      <c r="AI411" s="26"/>
      <c r="AJ411" s="28"/>
      <c r="AK411" s="28"/>
      <c r="AL411" s="26"/>
      <c r="AM411" s="28"/>
      <c r="AN411" s="26"/>
      <c r="AO411" s="28"/>
      <c r="AP411" s="26"/>
    </row>
    <row r="412" spans="1:42" s="2" customFormat="1" x14ac:dyDescent="0.25">
      <c r="A412" s="24"/>
      <c r="B412" s="24"/>
      <c r="C412" s="111"/>
      <c r="D412" s="25"/>
      <c r="E412" s="25"/>
      <c r="F412" s="26"/>
      <c r="G412" s="25"/>
      <c r="H412" s="26"/>
      <c r="I412" s="25"/>
      <c r="J412" s="26"/>
      <c r="K412" s="27"/>
      <c r="L412" s="27"/>
      <c r="M412" s="26"/>
      <c r="N412" s="27"/>
      <c r="O412" s="26"/>
      <c r="P412" s="27"/>
      <c r="Q412" s="26"/>
      <c r="R412" s="27"/>
      <c r="S412" s="27"/>
      <c r="T412" s="26"/>
      <c r="U412" s="27"/>
      <c r="V412" s="26"/>
      <c r="W412" s="27"/>
      <c r="X412" s="26"/>
      <c r="Y412" s="25"/>
      <c r="Z412" s="24"/>
      <c r="AA412" s="27"/>
      <c r="AB412" s="24"/>
      <c r="AC412" s="28"/>
      <c r="AD412" s="28"/>
      <c r="AE412" s="26"/>
      <c r="AF412" s="28"/>
      <c r="AG412" s="26"/>
      <c r="AH412" s="28"/>
      <c r="AI412" s="26"/>
      <c r="AJ412" s="28"/>
      <c r="AK412" s="28"/>
      <c r="AL412" s="26"/>
      <c r="AM412" s="28"/>
      <c r="AN412" s="26"/>
      <c r="AO412" s="28"/>
      <c r="AP412" s="26"/>
    </row>
    <row r="413" spans="1:42" s="2" customFormat="1" x14ac:dyDescent="0.25">
      <c r="A413" s="24"/>
      <c r="B413" s="24"/>
      <c r="C413" s="111"/>
      <c r="D413" s="25"/>
      <c r="E413" s="25"/>
      <c r="F413" s="26"/>
      <c r="G413" s="25"/>
      <c r="H413" s="26"/>
      <c r="I413" s="24"/>
      <c r="J413" s="24"/>
      <c r="K413" s="27"/>
      <c r="L413" s="27"/>
      <c r="M413" s="26"/>
      <c r="N413" s="27"/>
      <c r="O413" s="26"/>
      <c r="P413" s="24"/>
      <c r="Q413" s="24"/>
      <c r="R413" s="27"/>
      <c r="S413" s="27"/>
      <c r="T413" s="26"/>
      <c r="U413" s="27"/>
      <c r="V413" s="26"/>
      <c r="W413" s="24"/>
      <c r="X413" s="24"/>
      <c r="Y413" s="25"/>
      <c r="Z413" s="24"/>
      <c r="AA413" s="27"/>
      <c r="AB413" s="24"/>
      <c r="AC413" s="28"/>
      <c r="AD413" s="28"/>
      <c r="AE413" s="26"/>
      <c r="AF413" s="28"/>
      <c r="AG413" s="26"/>
      <c r="AH413" s="24"/>
      <c r="AI413" s="24"/>
      <c r="AJ413" s="28"/>
      <c r="AK413" s="28"/>
      <c r="AL413" s="26"/>
      <c r="AM413" s="28"/>
      <c r="AN413" s="26"/>
      <c r="AO413" s="24"/>
      <c r="AP413" s="24"/>
    </row>
    <row r="414" spans="1:42" s="2" customFormat="1" x14ac:dyDescent="0.25">
      <c r="A414" s="24"/>
      <c r="B414" s="24"/>
      <c r="C414" s="24"/>
      <c r="D414" s="25"/>
      <c r="E414" s="25"/>
      <c r="F414" s="26"/>
      <c r="G414" s="25"/>
      <c r="H414" s="26"/>
      <c r="I414" s="25"/>
      <c r="J414" s="26"/>
      <c r="K414" s="27"/>
      <c r="L414" s="27"/>
      <c r="M414" s="26"/>
      <c r="N414" s="27"/>
      <c r="O414" s="26"/>
      <c r="P414" s="27"/>
      <c r="Q414" s="26"/>
      <c r="R414" s="27"/>
      <c r="S414" s="27"/>
      <c r="T414" s="26"/>
      <c r="U414" s="27"/>
      <c r="V414" s="26"/>
      <c r="W414" s="27"/>
      <c r="X414" s="26"/>
      <c r="Y414" s="25"/>
      <c r="Z414" s="38"/>
      <c r="AA414" s="27"/>
      <c r="AB414" s="27"/>
      <c r="AC414" s="28"/>
      <c r="AD414" s="28"/>
      <c r="AE414" s="26"/>
      <c r="AF414" s="28"/>
      <c r="AG414" s="26"/>
      <c r="AH414" s="28"/>
      <c r="AI414" s="26"/>
      <c r="AJ414" s="28"/>
      <c r="AK414" s="28"/>
      <c r="AL414" s="26"/>
      <c r="AM414" s="28"/>
      <c r="AN414" s="26"/>
      <c r="AO414" s="28"/>
      <c r="AP414" s="26"/>
    </row>
    <row r="415" spans="1:42" s="2" customFormat="1" x14ac:dyDescent="0.25">
      <c r="A415" s="24"/>
      <c r="B415" s="24"/>
      <c r="C415" s="24"/>
      <c r="D415" s="25"/>
      <c r="E415" s="24"/>
      <c r="F415" s="24"/>
      <c r="G415" s="24"/>
      <c r="H415" s="24"/>
      <c r="I415" s="25"/>
      <c r="J415" s="26"/>
      <c r="K415" s="27"/>
      <c r="L415" s="24"/>
      <c r="M415" s="24"/>
      <c r="N415" s="24"/>
      <c r="O415" s="24"/>
      <c r="P415" s="27"/>
      <c r="Q415" s="26"/>
      <c r="R415" s="27"/>
      <c r="S415" s="24"/>
      <c r="T415" s="24"/>
      <c r="U415" s="24"/>
      <c r="V415" s="24"/>
      <c r="W415" s="27"/>
      <c r="X415" s="26"/>
      <c r="Y415" s="25"/>
      <c r="Z415" s="24"/>
      <c r="AA415" s="27"/>
      <c r="AB415" s="24"/>
      <c r="AC415" s="28"/>
      <c r="AD415" s="24"/>
      <c r="AE415" s="24"/>
      <c r="AF415" s="24"/>
      <c r="AG415" s="24"/>
      <c r="AH415" s="28"/>
      <c r="AI415" s="26"/>
      <c r="AJ415" s="28"/>
      <c r="AK415" s="24"/>
      <c r="AL415" s="24"/>
      <c r="AM415" s="24"/>
      <c r="AN415" s="24"/>
      <c r="AO415" s="28"/>
      <c r="AP415" s="26"/>
    </row>
    <row r="416" spans="1:42" s="2" customFormat="1" x14ac:dyDescent="0.25">
      <c r="A416" s="24"/>
      <c r="B416" s="24"/>
      <c r="C416" s="24"/>
      <c r="D416" s="25"/>
      <c r="E416" s="25"/>
      <c r="F416" s="26"/>
      <c r="G416" s="25"/>
      <c r="H416" s="26"/>
      <c r="I416" s="25"/>
      <c r="J416" s="26"/>
      <c r="K416" s="27"/>
      <c r="L416" s="27"/>
      <c r="M416" s="26"/>
      <c r="N416" s="27"/>
      <c r="O416" s="26"/>
      <c r="P416" s="27"/>
      <c r="Q416" s="26"/>
      <c r="R416" s="27"/>
      <c r="S416" s="27"/>
      <c r="T416" s="26"/>
      <c r="U416" s="27"/>
      <c r="V416" s="26"/>
      <c r="W416" s="27"/>
      <c r="X416" s="26"/>
      <c r="Y416" s="25"/>
      <c r="Z416" s="24"/>
      <c r="AA416" s="27"/>
      <c r="AB416" s="24"/>
      <c r="AC416" s="28"/>
      <c r="AD416" s="28"/>
      <c r="AE416" s="26"/>
      <c r="AF416" s="28"/>
      <c r="AG416" s="26"/>
      <c r="AH416" s="28"/>
      <c r="AI416" s="26"/>
      <c r="AJ416" s="28"/>
      <c r="AK416" s="28"/>
      <c r="AL416" s="26"/>
      <c r="AM416" s="28"/>
      <c r="AN416" s="26"/>
      <c r="AO416" s="28"/>
      <c r="AP416" s="26"/>
    </row>
    <row r="417" spans="1:42" s="2" customFormat="1" x14ac:dyDescent="0.25">
      <c r="A417" s="24"/>
      <c r="B417" s="24"/>
      <c r="C417" s="24"/>
      <c r="D417" s="25"/>
      <c r="E417" s="25"/>
      <c r="F417" s="26"/>
      <c r="G417" s="25"/>
      <c r="H417" s="26"/>
      <c r="I417" s="25"/>
      <c r="J417" s="26"/>
      <c r="K417" s="27"/>
      <c r="L417" s="27"/>
      <c r="M417" s="26"/>
      <c r="N417" s="27"/>
      <c r="O417" s="26"/>
      <c r="P417" s="27"/>
      <c r="Q417" s="26"/>
      <c r="R417" s="27"/>
      <c r="S417" s="27"/>
      <c r="T417" s="26"/>
      <c r="U417" s="27"/>
      <c r="V417" s="26"/>
      <c r="W417" s="27"/>
      <c r="X417" s="26"/>
      <c r="Y417" s="25"/>
      <c r="Z417" s="38"/>
      <c r="AA417" s="27"/>
      <c r="AB417" s="27"/>
      <c r="AC417" s="28"/>
      <c r="AD417" s="28"/>
      <c r="AE417" s="26"/>
      <c r="AF417" s="28"/>
      <c r="AG417" s="26"/>
      <c r="AH417" s="28"/>
      <c r="AI417" s="26"/>
      <c r="AJ417" s="28"/>
      <c r="AK417" s="28"/>
      <c r="AL417" s="26"/>
      <c r="AM417" s="28"/>
      <c r="AN417" s="26"/>
      <c r="AO417" s="28"/>
      <c r="AP417" s="26"/>
    </row>
    <row r="418" spans="1:42" s="2" customFormat="1" x14ac:dyDescent="0.25">
      <c r="A418" s="24"/>
      <c r="B418" s="24"/>
      <c r="C418" s="24"/>
      <c r="D418" s="25"/>
      <c r="E418" s="25"/>
      <c r="F418" s="26"/>
      <c r="G418" s="25"/>
      <c r="H418" s="26"/>
      <c r="I418" s="25"/>
      <c r="J418" s="26"/>
      <c r="K418" s="27"/>
      <c r="L418" s="27"/>
      <c r="M418" s="26"/>
      <c r="N418" s="27"/>
      <c r="O418" s="26"/>
      <c r="P418" s="27"/>
      <c r="Q418" s="26"/>
      <c r="R418" s="27"/>
      <c r="S418" s="27"/>
      <c r="T418" s="26"/>
      <c r="U418" s="27"/>
      <c r="V418" s="26"/>
      <c r="W418" s="27"/>
      <c r="X418" s="26"/>
      <c r="Y418" s="25"/>
      <c r="Z418" s="38"/>
      <c r="AA418" s="27"/>
      <c r="AB418" s="27"/>
      <c r="AC418" s="28"/>
      <c r="AD418" s="28"/>
      <c r="AE418" s="26"/>
      <c r="AF418" s="28"/>
      <c r="AG418" s="26"/>
      <c r="AH418" s="28"/>
      <c r="AI418" s="26"/>
      <c r="AJ418" s="28"/>
      <c r="AK418" s="28"/>
      <c r="AL418" s="26"/>
      <c r="AM418" s="28"/>
      <c r="AN418" s="26"/>
      <c r="AO418" s="28"/>
      <c r="AP418" s="26"/>
    </row>
    <row r="419" spans="1:42" s="2" customFormat="1" x14ac:dyDescent="0.25">
      <c r="A419" s="24"/>
      <c r="B419" s="24"/>
      <c r="C419" s="24"/>
      <c r="D419" s="25"/>
      <c r="E419" s="25"/>
      <c r="F419" s="26"/>
      <c r="G419" s="25"/>
      <c r="H419" s="26"/>
      <c r="I419" s="25"/>
      <c r="J419" s="26"/>
      <c r="K419" s="27"/>
      <c r="L419" s="27"/>
      <c r="M419" s="26"/>
      <c r="N419" s="27"/>
      <c r="O419" s="26"/>
      <c r="P419" s="27"/>
      <c r="Q419" s="26"/>
      <c r="R419" s="27"/>
      <c r="S419" s="27"/>
      <c r="T419" s="26"/>
      <c r="U419" s="27"/>
      <c r="V419" s="26"/>
      <c r="W419" s="27"/>
      <c r="X419" s="26"/>
      <c r="Y419" s="25"/>
      <c r="Z419" s="38"/>
      <c r="AA419" s="27"/>
      <c r="AB419" s="27"/>
      <c r="AC419" s="28"/>
      <c r="AD419" s="28"/>
      <c r="AE419" s="26"/>
      <c r="AF419" s="28"/>
      <c r="AG419" s="26"/>
      <c r="AH419" s="28"/>
      <c r="AI419" s="26"/>
      <c r="AJ419" s="28"/>
      <c r="AK419" s="28"/>
      <c r="AL419" s="26"/>
      <c r="AM419" s="28"/>
      <c r="AN419" s="26"/>
      <c r="AO419" s="28"/>
      <c r="AP419" s="26"/>
    </row>
    <row r="420" spans="1:42" s="2" customFormat="1" x14ac:dyDescent="0.25">
      <c r="A420" s="24"/>
      <c r="B420" s="24"/>
      <c r="C420" s="24"/>
      <c r="D420" s="25"/>
      <c r="E420" s="25"/>
      <c r="F420" s="26"/>
      <c r="G420" s="25"/>
      <c r="H420" s="26"/>
      <c r="I420" s="25"/>
      <c r="J420" s="26"/>
      <c r="K420" s="27"/>
      <c r="L420" s="27"/>
      <c r="M420" s="26"/>
      <c r="N420" s="27"/>
      <c r="O420" s="26"/>
      <c r="P420" s="27"/>
      <c r="Q420" s="26"/>
      <c r="R420" s="27"/>
      <c r="S420" s="27"/>
      <c r="T420" s="26"/>
      <c r="U420" s="27"/>
      <c r="V420" s="26"/>
      <c r="W420" s="27"/>
      <c r="X420" s="26"/>
      <c r="Y420" s="25"/>
      <c r="Z420" s="24"/>
      <c r="AA420" s="27"/>
      <c r="AB420" s="24"/>
      <c r="AC420" s="28"/>
      <c r="AD420" s="28"/>
      <c r="AE420" s="26"/>
      <c r="AF420" s="28"/>
      <c r="AG420" s="26"/>
      <c r="AH420" s="28"/>
      <c r="AI420" s="26"/>
      <c r="AJ420" s="28"/>
      <c r="AK420" s="28"/>
      <c r="AL420" s="26"/>
      <c r="AM420" s="28"/>
      <c r="AN420" s="26"/>
      <c r="AO420" s="28"/>
      <c r="AP420" s="26"/>
    </row>
    <row r="421" spans="1:42" s="2" customFormat="1" x14ac:dyDescent="0.25">
      <c r="A421" s="24"/>
      <c r="B421" s="24"/>
      <c r="C421" s="24"/>
      <c r="D421" s="25"/>
      <c r="E421" s="25"/>
      <c r="F421" s="26"/>
      <c r="G421" s="25"/>
      <c r="H421" s="26"/>
      <c r="I421" s="25"/>
      <c r="J421" s="26"/>
      <c r="K421" s="27"/>
      <c r="L421" s="27"/>
      <c r="M421" s="26"/>
      <c r="N421" s="27"/>
      <c r="O421" s="26"/>
      <c r="P421" s="27"/>
      <c r="Q421" s="26"/>
      <c r="R421" s="27"/>
      <c r="S421" s="27"/>
      <c r="T421" s="26"/>
      <c r="U421" s="27"/>
      <c r="V421" s="26"/>
      <c r="W421" s="27"/>
      <c r="X421" s="26"/>
      <c r="Y421" s="25"/>
      <c r="Z421" s="38"/>
      <c r="AA421" s="27"/>
      <c r="AB421" s="27"/>
      <c r="AC421" s="28"/>
      <c r="AD421" s="28"/>
      <c r="AE421" s="26"/>
      <c r="AF421" s="28"/>
      <c r="AG421" s="26"/>
      <c r="AH421" s="28"/>
      <c r="AI421" s="26"/>
      <c r="AJ421" s="28"/>
      <c r="AK421" s="28"/>
      <c r="AL421" s="26"/>
      <c r="AM421" s="28"/>
      <c r="AN421" s="26"/>
      <c r="AO421" s="28"/>
      <c r="AP421" s="26"/>
    </row>
    <row r="422" spans="1:42" s="2" customFormat="1" x14ac:dyDescent="0.25">
      <c r="A422" s="24"/>
      <c r="B422" s="24"/>
      <c r="C422" s="24"/>
      <c r="D422" s="25"/>
      <c r="E422" s="25"/>
      <c r="F422" s="26"/>
      <c r="G422" s="25"/>
      <c r="H422" s="26"/>
      <c r="I422" s="25"/>
      <c r="J422" s="26"/>
      <c r="K422" s="27"/>
      <c r="L422" s="27"/>
      <c r="M422" s="26"/>
      <c r="N422" s="27"/>
      <c r="O422" s="26"/>
      <c r="P422" s="27"/>
      <c r="Q422" s="26"/>
      <c r="R422" s="27"/>
      <c r="S422" s="27"/>
      <c r="T422" s="26"/>
      <c r="U422" s="27"/>
      <c r="V422" s="26"/>
      <c r="W422" s="27"/>
      <c r="X422" s="26"/>
      <c r="Y422" s="25"/>
      <c r="Z422" s="38"/>
      <c r="AA422" s="27"/>
      <c r="AB422" s="27"/>
      <c r="AC422" s="28"/>
      <c r="AD422" s="28"/>
      <c r="AE422" s="26"/>
      <c r="AF422" s="28"/>
      <c r="AG422" s="26"/>
      <c r="AH422" s="28"/>
      <c r="AI422" s="26"/>
      <c r="AJ422" s="28"/>
      <c r="AK422" s="28"/>
      <c r="AL422" s="26"/>
      <c r="AM422" s="28"/>
      <c r="AN422" s="26"/>
      <c r="AO422" s="28"/>
      <c r="AP422" s="26"/>
    </row>
    <row r="423" spans="1:42" s="2" customFormat="1" x14ac:dyDescent="0.25">
      <c r="A423" s="24"/>
      <c r="B423" s="24"/>
      <c r="C423" s="88"/>
      <c r="D423" s="25"/>
      <c r="E423" s="25"/>
      <c r="F423" s="26"/>
      <c r="G423" s="25"/>
      <c r="H423" s="26"/>
      <c r="I423" s="25"/>
      <c r="J423" s="26"/>
      <c r="K423" s="27"/>
      <c r="L423" s="27"/>
      <c r="M423" s="26"/>
      <c r="N423" s="27"/>
      <c r="O423" s="26"/>
      <c r="P423" s="27"/>
      <c r="Q423" s="26"/>
      <c r="R423" s="27"/>
      <c r="S423" s="27"/>
      <c r="T423" s="26"/>
      <c r="U423" s="27"/>
      <c r="V423" s="26"/>
      <c r="W423" s="27"/>
      <c r="X423" s="26"/>
      <c r="Y423" s="25"/>
      <c r="Z423" s="38"/>
      <c r="AA423" s="27"/>
      <c r="AB423" s="27"/>
      <c r="AC423" s="28"/>
      <c r="AD423" s="28"/>
      <c r="AE423" s="26"/>
      <c r="AF423" s="28"/>
      <c r="AG423" s="26"/>
      <c r="AH423" s="28"/>
      <c r="AI423" s="26"/>
      <c r="AJ423" s="28"/>
      <c r="AK423" s="28"/>
      <c r="AL423" s="26"/>
      <c r="AM423" s="28"/>
      <c r="AN423" s="26"/>
      <c r="AO423" s="28"/>
      <c r="AP423" s="26"/>
    </row>
    <row r="424" spans="1:42" s="2" customFormat="1" x14ac:dyDescent="0.25">
      <c r="A424" s="24"/>
      <c r="B424" s="24"/>
      <c r="C424" s="88"/>
      <c r="D424" s="25"/>
      <c r="E424" s="25"/>
      <c r="F424" s="26"/>
      <c r="G424" s="25"/>
      <c r="H424" s="26"/>
      <c r="I424" s="25"/>
      <c r="J424" s="26"/>
      <c r="K424" s="27"/>
      <c r="L424" s="27"/>
      <c r="M424" s="26"/>
      <c r="N424" s="27"/>
      <c r="O424" s="26"/>
      <c r="P424" s="27"/>
      <c r="Q424" s="26"/>
      <c r="R424" s="27"/>
      <c r="S424" s="27"/>
      <c r="T424" s="26"/>
      <c r="U424" s="27"/>
      <c r="V424" s="26"/>
      <c r="W424" s="27"/>
      <c r="X424" s="26"/>
      <c r="Y424" s="25"/>
      <c r="Z424" s="38"/>
      <c r="AA424" s="27"/>
      <c r="AB424" s="27"/>
      <c r="AC424" s="28"/>
      <c r="AD424" s="28"/>
      <c r="AE424" s="26"/>
      <c r="AF424" s="28"/>
      <c r="AG424" s="26"/>
      <c r="AH424" s="28"/>
      <c r="AI424" s="26"/>
      <c r="AJ424" s="28"/>
      <c r="AK424" s="28"/>
      <c r="AL424" s="26"/>
      <c r="AM424" s="28"/>
      <c r="AN424" s="26"/>
      <c r="AO424" s="28"/>
      <c r="AP424" s="26"/>
    </row>
    <row r="425" spans="1:42" s="2" customFormat="1" x14ac:dyDescent="0.25">
      <c r="A425" s="24"/>
      <c r="B425" s="24"/>
      <c r="C425" s="111"/>
      <c r="D425" s="25"/>
      <c r="E425" s="25"/>
      <c r="F425" s="26"/>
      <c r="G425" s="25"/>
      <c r="H425" s="26"/>
      <c r="I425" s="25"/>
      <c r="J425" s="26"/>
      <c r="K425" s="27"/>
      <c r="L425" s="27"/>
      <c r="M425" s="26"/>
      <c r="N425" s="27"/>
      <c r="O425" s="26"/>
      <c r="P425" s="27"/>
      <c r="Q425" s="26"/>
      <c r="R425" s="27"/>
      <c r="S425" s="27"/>
      <c r="T425" s="26"/>
      <c r="U425" s="27"/>
      <c r="V425" s="26"/>
      <c r="W425" s="27"/>
      <c r="X425" s="26"/>
      <c r="Y425" s="25"/>
      <c r="Z425" s="38"/>
      <c r="AA425" s="27"/>
      <c r="AB425" s="27"/>
      <c r="AC425" s="28"/>
      <c r="AD425" s="28"/>
      <c r="AE425" s="26"/>
      <c r="AF425" s="28"/>
      <c r="AG425" s="26"/>
      <c r="AH425" s="28"/>
      <c r="AI425" s="26"/>
      <c r="AJ425" s="28"/>
      <c r="AK425" s="28"/>
      <c r="AL425" s="26"/>
      <c r="AM425" s="28"/>
      <c r="AN425" s="26"/>
      <c r="AO425" s="28"/>
      <c r="AP425" s="26"/>
    </row>
    <row r="426" spans="1:42" s="2" customFormat="1" x14ac:dyDescent="0.25">
      <c r="A426" s="24"/>
      <c r="B426" s="24"/>
      <c r="C426" s="111"/>
      <c r="D426" s="25"/>
      <c r="E426" s="25"/>
      <c r="F426" s="26"/>
      <c r="G426" s="25"/>
      <c r="H426" s="26"/>
      <c r="I426" s="25"/>
      <c r="J426" s="26"/>
      <c r="K426" s="27"/>
      <c r="L426" s="27"/>
      <c r="M426" s="26"/>
      <c r="N426" s="27"/>
      <c r="O426" s="26"/>
      <c r="P426" s="27"/>
      <c r="Q426" s="26"/>
      <c r="R426" s="27"/>
      <c r="S426" s="27"/>
      <c r="T426" s="26"/>
      <c r="U426" s="27"/>
      <c r="V426" s="26"/>
      <c r="W426" s="27"/>
      <c r="X426" s="26"/>
      <c r="Y426" s="25"/>
      <c r="Z426" s="38"/>
      <c r="AA426" s="27"/>
      <c r="AB426" s="27"/>
      <c r="AC426" s="28"/>
      <c r="AD426" s="28"/>
      <c r="AE426" s="26"/>
      <c r="AF426" s="28"/>
      <c r="AG426" s="26"/>
      <c r="AH426" s="28"/>
      <c r="AI426" s="26"/>
      <c r="AJ426" s="28"/>
      <c r="AK426" s="28"/>
      <c r="AL426" s="26"/>
      <c r="AM426" s="28"/>
      <c r="AN426" s="26"/>
      <c r="AO426" s="28"/>
      <c r="AP426" s="26"/>
    </row>
    <row r="427" spans="1:42" s="2" customFormat="1" x14ac:dyDescent="0.25">
      <c r="A427" s="24"/>
      <c r="B427" s="24"/>
      <c r="C427" s="111"/>
      <c r="D427" s="25"/>
      <c r="E427" s="25"/>
      <c r="F427" s="26"/>
      <c r="G427" s="25"/>
      <c r="H427" s="26"/>
      <c r="I427" s="25"/>
      <c r="J427" s="26"/>
      <c r="K427" s="27"/>
      <c r="L427" s="27"/>
      <c r="M427" s="26"/>
      <c r="N427" s="27"/>
      <c r="O427" s="26"/>
      <c r="P427" s="27"/>
      <c r="Q427" s="26"/>
      <c r="R427" s="27"/>
      <c r="S427" s="27"/>
      <c r="T427" s="26"/>
      <c r="U427" s="27"/>
      <c r="V427" s="26"/>
      <c r="W427" s="27"/>
      <c r="X427" s="26"/>
      <c r="Y427" s="25"/>
      <c r="Z427" s="24"/>
      <c r="AA427" s="27"/>
      <c r="AB427" s="24"/>
      <c r="AC427" s="28"/>
      <c r="AD427" s="28"/>
      <c r="AE427" s="26"/>
      <c r="AF427" s="28"/>
      <c r="AG427" s="26"/>
      <c r="AH427" s="28"/>
      <c r="AI427" s="26"/>
      <c r="AJ427" s="28"/>
      <c r="AK427" s="28"/>
      <c r="AL427" s="26"/>
      <c r="AM427" s="28"/>
      <c r="AN427" s="26"/>
      <c r="AO427" s="28"/>
      <c r="AP427" s="26"/>
    </row>
    <row r="428" spans="1:42" s="2" customFormat="1" x14ac:dyDescent="0.25">
      <c r="A428" s="24"/>
      <c r="B428" s="24"/>
      <c r="C428" s="24"/>
      <c r="D428" s="25"/>
      <c r="E428" s="25"/>
      <c r="F428" s="26"/>
      <c r="G428" s="25"/>
      <c r="H428" s="26"/>
      <c r="I428" s="25"/>
      <c r="J428" s="26"/>
      <c r="K428" s="27"/>
      <c r="L428" s="27"/>
      <c r="M428" s="26"/>
      <c r="N428" s="27"/>
      <c r="O428" s="26"/>
      <c r="P428" s="27"/>
      <c r="Q428" s="26"/>
      <c r="R428" s="27"/>
      <c r="S428" s="27"/>
      <c r="T428" s="26"/>
      <c r="U428" s="27"/>
      <c r="V428" s="26"/>
      <c r="W428" s="27"/>
      <c r="X428" s="26"/>
      <c r="Y428" s="25"/>
      <c r="Z428" s="38"/>
      <c r="AA428" s="27"/>
      <c r="AB428" s="27"/>
      <c r="AC428" s="28"/>
      <c r="AD428" s="28"/>
      <c r="AE428" s="26"/>
      <c r="AF428" s="28"/>
      <c r="AG428" s="26"/>
      <c r="AH428" s="28"/>
      <c r="AI428" s="26"/>
      <c r="AJ428" s="28"/>
      <c r="AK428" s="28"/>
      <c r="AL428" s="26"/>
      <c r="AM428" s="28"/>
      <c r="AN428" s="26"/>
      <c r="AO428" s="28"/>
      <c r="AP428" s="26"/>
    </row>
    <row r="429" spans="1:42" s="2" customFormat="1" x14ac:dyDescent="0.25">
      <c r="A429" s="24"/>
      <c r="B429" s="24"/>
      <c r="C429" s="24"/>
      <c r="D429" s="24"/>
      <c r="E429" s="25"/>
      <c r="F429" s="26"/>
      <c r="G429" s="25"/>
      <c r="H429" s="26"/>
      <c r="I429" s="25"/>
      <c r="J429" s="26"/>
      <c r="K429" s="24"/>
      <c r="L429" s="27"/>
      <c r="M429" s="26"/>
      <c r="N429" s="27"/>
      <c r="O429" s="26"/>
      <c r="P429" s="27"/>
      <c r="Q429" s="26"/>
      <c r="R429" s="24"/>
      <c r="S429" s="27"/>
      <c r="T429" s="26"/>
      <c r="U429" s="27"/>
      <c r="V429" s="26"/>
      <c r="W429" s="27"/>
      <c r="X429" s="26"/>
      <c r="Y429" s="24"/>
      <c r="Z429" s="24"/>
      <c r="AA429" s="24"/>
      <c r="AB429" s="24"/>
      <c r="AC429" s="24"/>
      <c r="AD429" s="28"/>
      <c r="AE429" s="26"/>
      <c r="AF429" s="28"/>
      <c r="AG429" s="26"/>
      <c r="AH429" s="28"/>
      <c r="AI429" s="26"/>
      <c r="AJ429" s="24"/>
      <c r="AK429" s="28"/>
      <c r="AL429" s="26"/>
      <c r="AM429" s="28"/>
      <c r="AN429" s="26"/>
      <c r="AO429" s="28"/>
      <c r="AP429" s="26"/>
    </row>
    <row r="430" spans="1:42" s="2" customFormat="1" x14ac:dyDescent="0.25">
      <c r="A430" s="24"/>
      <c r="B430" s="24"/>
      <c r="C430" s="24"/>
      <c r="D430" s="25"/>
      <c r="E430" s="24"/>
      <c r="F430" s="24"/>
      <c r="G430" s="25"/>
      <c r="H430" s="26"/>
      <c r="I430" s="25"/>
      <c r="J430" s="26"/>
      <c r="K430" s="27"/>
      <c r="L430" s="24"/>
      <c r="M430" s="24"/>
      <c r="N430" s="27"/>
      <c r="O430" s="26"/>
      <c r="P430" s="27"/>
      <c r="Q430" s="26"/>
      <c r="R430" s="27"/>
      <c r="S430" s="24"/>
      <c r="T430" s="24"/>
      <c r="U430" s="27"/>
      <c r="V430" s="26"/>
      <c r="W430" s="27"/>
      <c r="X430" s="26"/>
      <c r="Y430" s="25"/>
      <c r="Z430" s="24"/>
      <c r="AA430" s="27"/>
      <c r="AB430" s="24"/>
      <c r="AC430" s="28"/>
      <c r="AD430" s="24"/>
      <c r="AE430" s="24"/>
      <c r="AF430" s="28"/>
      <c r="AG430" s="26"/>
      <c r="AH430" s="28"/>
      <c r="AI430" s="26"/>
      <c r="AJ430" s="28"/>
      <c r="AK430" s="24"/>
      <c r="AL430" s="24"/>
      <c r="AM430" s="28"/>
      <c r="AN430" s="26"/>
      <c r="AO430" s="28"/>
      <c r="AP430" s="26"/>
    </row>
    <row r="431" spans="1:42" s="2" customFormat="1" x14ac:dyDescent="0.25">
      <c r="A431" s="24"/>
      <c r="B431" s="24"/>
      <c r="C431" s="24"/>
      <c r="D431" s="25"/>
      <c r="E431" s="25"/>
      <c r="F431" s="26"/>
      <c r="G431" s="25"/>
      <c r="H431" s="26"/>
      <c r="I431" s="25"/>
      <c r="J431" s="26"/>
      <c r="K431" s="27"/>
      <c r="L431" s="27"/>
      <c r="M431" s="26"/>
      <c r="N431" s="27"/>
      <c r="O431" s="26"/>
      <c r="P431" s="27"/>
      <c r="Q431" s="26"/>
      <c r="R431" s="27"/>
      <c r="S431" s="27"/>
      <c r="T431" s="26"/>
      <c r="U431" s="27"/>
      <c r="V431" s="26"/>
      <c r="W431" s="27"/>
      <c r="X431" s="26"/>
      <c r="Y431" s="25"/>
      <c r="Z431" s="38"/>
      <c r="AA431" s="27"/>
      <c r="AB431" s="27"/>
      <c r="AC431" s="28"/>
      <c r="AD431" s="28"/>
      <c r="AE431" s="26"/>
      <c r="AF431" s="28"/>
      <c r="AG431" s="26"/>
      <c r="AH431" s="28"/>
      <c r="AI431" s="26"/>
      <c r="AJ431" s="28"/>
      <c r="AK431" s="28"/>
      <c r="AL431" s="26"/>
      <c r="AM431" s="28"/>
      <c r="AN431" s="26"/>
      <c r="AO431" s="28"/>
      <c r="AP431" s="26"/>
    </row>
    <row r="432" spans="1:42" s="2" customFormat="1" x14ac:dyDescent="0.25">
      <c r="A432" s="24"/>
      <c r="B432" s="24"/>
      <c r="C432" s="24"/>
      <c r="D432" s="24"/>
      <c r="E432" s="24"/>
      <c r="F432" s="24"/>
      <c r="G432" s="24"/>
      <c r="H432" s="24"/>
      <c r="I432" s="25"/>
      <c r="J432" s="26"/>
      <c r="K432" s="24"/>
      <c r="L432" s="24"/>
      <c r="M432" s="24"/>
      <c r="N432" s="24"/>
      <c r="O432" s="24"/>
      <c r="P432" s="27"/>
      <c r="Q432" s="26"/>
      <c r="R432" s="24"/>
      <c r="S432" s="24"/>
      <c r="T432" s="24"/>
      <c r="U432" s="24"/>
      <c r="V432" s="24"/>
      <c r="W432" s="27"/>
      <c r="X432" s="26"/>
      <c r="Y432" s="24"/>
      <c r="Z432" s="24"/>
      <c r="AA432" s="24"/>
      <c r="AB432" s="24"/>
      <c r="AC432" s="24"/>
      <c r="AD432" s="24"/>
      <c r="AE432" s="24"/>
      <c r="AF432" s="24"/>
      <c r="AG432" s="24"/>
      <c r="AH432" s="28"/>
      <c r="AI432" s="26"/>
      <c r="AJ432" s="24"/>
      <c r="AK432" s="24"/>
      <c r="AL432" s="24"/>
      <c r="AM432" s="24"/>
      <c r="AN432" s="24"/>
      <c r="AO432" s="28"/>
      <c r="AP432" s="26"/>
    </row>
    <row r="433" spans="1:42" s="2" customFormat="1" x14ac:dyDescent="0.25">
      <c r="A433" s="24"/>
      <c r="B433" s="24"/>
      <c r="C433" s="24"/>
      <c r="D433" s="25"/>
      <c r="E433" s="25"/>
      <c r="F433" s="26"/>
      <c r="G433" s="25"/>
      <c r="H433" s="26"/>
      <c r="I433" s="25"/>
      <c r="J433" s="26"/>
      <c r="K433" s="27"/>
      <c r="L433" s="27"/>
      <c r="M433" s="26"/>
      <c r="N433" s="27"/>
      <c r="O433" s="26"/>
      <c r="P433" s="27"/>
      <c r="Q433" s="26"/>
      <c r="R433" s="27"/>
      <c r="S433" s="27"/>
      <c r="T433" s="26"/>
      <c r="U433" s="27"/>
      <c r="V433" s="26"/>
      <c r="W433" s="27"/>
      <c r="X433" s="26"/>
      <c r="Y433" s="25"/>
      <c r="Z433" s="38"/>
      <c r="AA433" s="27"/>
      <c r="AB433" s="27"/>
      <c r="AC433" s="28"/>
      <c r="AD433" s="28"/>
      <c r="AE433" s="26"/>
      <c r="AF433" s="28"/>
      <c r="AG433" s="26"/>
      <c r="AH433" s="28"/>
      <c r="AI433" s="26"/>
      <c r="AJ433" s="28"/>
      <c r="AK433" s="28"/>
      <c r="AL433" s="26"/>
      <c r="AM433" s="28"/>
      <c r="AN433" s="26"/>
      <c r="AO433" s="28"/>
      <c r="AP433" s="26"/>
    </row>
    <row r="434" spans="1:42" s="2" customFormat="1" x14ac:dyDescent="0.25">
      <c r="A434" s="24"/>
      <c r="B434" s="24"/>
      <c r="C434" s="24"/>
      <c r="D434" s="25"/>
      <c r="E434" s="25"/>
      <c r="F434" s="26"/>
      <c r="G434" s="25"/>
      <c r="H434" s="26"/>
      <c r="I434" s="25"/>
      <c r="J434" s="26"/>
      <c r="K434" s="27"/>
      <c r="L434" s="27"/>
      <c r="M434" s="26"/>
      <c r="N434" s="27"/>
      <c r="O434" s="26"/>
      <c r="P434" s="27"/>
      <c r="Q434" s="26"/>
      <c r="R434" s="27"/>
      <c r="S434" s="27"/>
      <c r="T434" s="26"/>
      <c r="U434" s="27"/>
      <c r="V434" s="26"/>
      <c r="W434" s="27"/>
      <c r="X434" s="26"/>
      <c r="Y434" s="25"/>
      <c r="Z434" s="38"/>
      <c r="AA434" s="27"/>
      <c r="AB434" s="27"/>
      <c r="AC434" s="28"/>
      <c r="AD434" s="28"/>
      <c r="AE434" s="26"/>
      <c r="AF434" s="28"/>
      <c r="AG434" s="26"/>
      <c r="AH434" s="28"/>
      <c r="AI434" s="26"/>
      <c r="AJ434" s="28"/>
      <c r="AK434" s="28"/>
      <c r="AL434" s="26"/>
      <c r="AM434" s="28"/>
      <c r="AN434" s="26"/>
      <c r="AO434" s="28"/>
      <c r="AP434" s="26"/>
    </row>
    <row r="435" spans="1:42" s="2" customFormat="1" x14ac:dyDescent="0.25">
      <c r="A435" s="24"/>
      <c r="B435" s="24"/>
      <c r="C435" s="24"/>
      <c r="D435" s="25"/>
      <c r="E435" s="25"/>
      <c r="F435" s="26"/>
      <c r="G435" s="25"/>
      <c r="H435" s="26"/>
      <c r="I435" s="25"/>
      <c r="J435" s="26"/>
      <c r="K435" s="27"/>
      <c r="L435" s="27"/>
      <c r="M435" s="26"/>
      <c r="N435" s="27"/>
      <c r="O435" s="26"/>
      <c r="P435" s="27"/>
      <c r="Q435" s="26"/>
      <c r="R435" s="27"/>
      <c r="S435" s="27"/>
      <c r="T435" s="26"/>
      <c r="U435" s="27"/>
      <c r="V435" s="26"/>
      <c r="W435" s="27"/>
      <c r="X435" s="26"/>
      <c r="Y435" s="25"/>
      <c r="Z435" s="38"/>
      <c r="AA435" s="27"/>
      <c r="AB435" s="27"/>
      <c r="AC435" s="28"/>
      <c r="AD435" s="28"/>
      <c r="AE435" s="26"/>
      <c r="AF435" s="28"/>
      <c r="AG435" s="26"/>
      <c r="AH435" s="28"/>
      <c r="AI435" s="26"/>
      <c r="AJ435" s="28"/>
      <c r="AK435" s="28"/>
      <c r="AL435" s="26"/>
      <c r="AM435" s="28"/>
      <c r="AN435" s="26"/>
      <c r="AO435" s="28"/>
      <c r="AP435" s="26"/>
    </row>
    <row r="436" spans="1:42" s="2" customFormat="1" x14ac:dyDescent="0.25">
      <c r="A436" s="24"/>
      <c r="B436" s="24"/>
      <c r="C436" s="24"/>
      <c r="D436" s="25"/>
      <c r="E436" s="25"/>
      <c r="F436" s="26"/>
      <c r="G436" s="25"/>
      <c r="H436" s="26"/>
      <c r="I436" s="25"/>
      <c r="J436" s="26"/>
      <c r="K436" s="27"/>
      <c r="L436" s="27"/>
      <c r="M436" s="26"/>
      <c r="N436" s="27"/>
      <c r="O436" s="26"/>
      <c r="P436" s="27"/>
      <c r="Q436" s="26"/>
      <c r="R436" s="27"/>
      <c r="S436" s="27"/>
      <c r="T436" s="26"/>
      <c r="U436" s="27"/>
      <c r="V436" s="26"/>
      <c r="W436" s="27"/>
      <c r="X436" s="26"/>
      <c r="Y436" s="25"/>
      <c r="Z436" s="24"/>
      <c r="AA436" s="27"/>
      <c r="AB436" s="24"/>
      <c r="AC436" s="28"/>
      <c r="AD436" s="28"/>
      <c r="AE436" s="26"/>
      <c r="AF436" s="28"/>
      <c r="AG436" s="26"/>
      <c r="AH436" s="28"/>
      <c r="AI436" s="26"/>
      <c r="AJ436" s="28"/>
      <c r="AK436" s="28"/>
      <c r="AL436" s="26"/>
      <c r="AM436" s="28"/>
      <c r="AN436" s="26"/>
      <c r="AO436" s="28"/>
      <c r="AP436" s="26"/>
    </row>
    <row r="437" spans="1:42" s="2" customFormat="1" x14ac:dyDescent="0.25">
      <c r="A437" s="24"/>
      <c r="B437" s="24"/>
      <c r="C437" s="24"/>
      <c r="D437" s="25"/>
      <c r="E437" s="25"/>
      <c r="F437" s="26"/>
      <c r="G437" s="25"/>
      <c r="H437" s="26"/>
      <c r="I437" s="25"/>
      <c r="J437" s="26"/>
      <c r="K437" s="27"/>
      <c r="L437" s="27"/>
      <c r="M437" s="26"/>
      <c r="N437" s="27"/>
      <c r="O437" s="26"/>
      <c r="P437" s="27"/>
      <c r="Q437" s="26"/>
      <c r="R437" s="27"/>
      <c r="S437" s="27"/>
      <c r="T437" s="26"/>
      <c r="U437" s="27"/>
      <c r="V437" s="26"/>
      <c r="W437" s="27"/>
      <c r="X437" s="26"/>
      <c r="Y437" s="25"/>
      <c r="Z437" s="38"/>
      <c r="AA437" s="27"/>
      <c r="AB437" s="27"/>
      <c r="AC437" s="28"/>
      <c r="AD437" s="28"/>
      <c r="AE437" s="26"/>
      <c r="AF437" s="28"/>
      <c r="AG437" s="26"/>
      <c r="AH437" s="28"/>
      <c r="AI437" s="26"/>
      <c r="AJ437" s="28"/>
      <c r="AK437" s="28"/>
      <c r="AL437" s="26"/>
      <c r="AM437" s="28"/>
      <c r="AN437" s="26"/>
      <c r="AO437" s="28"/>
      <c r="AP437" s="26"/>
    </row>
    <row r="438" spans="1:42" s="2" customFormat="1" x14ac:dyDescent="0.25">
      <c r="A438" s="24"/>
      <c r="B438" s="24"/>
      <c r="C438" s="24"/>
      <c r="D438" s="25"/>
      <c r="E438" s="25"/>
      <c r="F438" s="26"/>
      <c r="G438" s="25"/>
      <c r="H438" s="26"/>
      <c r="I438" s="25"/>
      <c r="J438" s="26"/>
      <c r="K438" s="27"/>
      <c r="L438" s="27"/>
      <c r="M438" s="26"/>
      <c r="N438" s="27"/>
      <c r="O438" s="26"/>
      <c r="P438" s="27"/>
      <c r="Q438" s="26"/>
      <c r="R438" s="27"/>
      <c r="S438" s="27"/>
      <c r="T438" s="26"/>
      <c r="U438" s="27"/>
      <c r="V438" s="26"/>
      <c r="W438" s="27"/>
      <c r="X438" s="26"/>
      <c r="Y438" s="25"/>
      <c r="Z438" s="38"/>
      <c r="AA438" s="27"/>
      <c r="AB438" s="27"/>
      <c r="AC438" s="28"/>
      <c r="AD438" s="28"/>
      <c r="AE438" s="26"/>
      <c r="AF438" s="28"/>
      <c r="AG438" s="26"/>
      <c r="AH438" s="28"/>
      <c r="AI438" s="26"/>
      <c r="AJ438" s="28"/>
      <c r="AK438" s="28"/>
      <c r="AL438" s="26"/>
      <c r="AM438" s="28"/>
      <c r="AN438" s="26"/>
      <c r="AO438" s="28"/>
      <c r="AP438" s="26"/>
    </row>
    <row r="439" spans="1:42" s="2" customFormat="1" x14ac:dyDescent="0.25">
      <c r="A439" s="24"/>
      <c r="B439" s="24"/>
      <c r="C439" s="88"/>
      <c r="D439" s="25"/>
      <c r="E439" s="25"/>
      <c r="F439" s="26"/>
      <c r="G439" s="25"/>
      <c r="H439" s="26"/>
      <c r="I439" s="25"/>
      <c r="J439" s="26"/>
      <c r="K439" s="27"/>
      <c r="L439" s="27"/>
      <c r="M439" s="26"/>
      <c r="N439" s="27"/>
      <c r="O439" s="26"/>
      <c r="P439" s="27"/>
      <c r="Q439" s="26"/>
      <c r="R439" s="27"/>
      <c r="S439" s="27"/>
      <c r="T439" s="26"/>
      <c r="U439" s="27"/>
      <c r="V439" s="26"/>
      <c r="W439" s="27"/>
      <c r="X439" s="26"/>
      <c r="Y439" s="25"/>
      <c r="Z439" s="38"/>
      <c r="AA439" s="27"/>
      <c r="AB439" s="27"/>
      <c r="AC439" s="28"/>
      <c r="AD439" s="28"/>
      <c r="AE439" s="26"/>
      <c r="AF439" s="28"/>
      <c r="AG439" s="26"/>
      <c r="AH439" s="28"/>
      <c r="AI439" s="26"/>
      <c r="AJ439" s="28"/>
      <c r="AK439" s="28"/>
      <c r="AL439" s="26"/>
      <c r="AM439" s="28"/>
      <c r="AN439" s="26"/>
      <c r="AO439" s="28"/>
      <c r="AP439" s="26"/>
    </row>
    <row r="440" spans="1:42" s="2" customFormat="1" x14ac:dyDescent="0.25">
      <c r="A440" s="24"/>
      <c r="B440" s="24"/>
      <c r="C440" s="88"/>
      <c r="D440" s="25"/>
      <c r="E440" s="25"/>
      <c r="F440" s="26"/>
      <c r="G440" s="25"/>
      <c r="H440" s="26"/>
      <c r="I440" s="25"/>
      <c r="J440" s="26"/>
      <c r="K440" s="27"/>
      <c r="L440" s="27"/>
      <c r="M440" s="26"/>
      <c r="N440" s="27"/>
      <c r="O440" s="26"/>
      <c r="P440" s="27"/>
      <c r="Q440" s="26"/>
      <c r="R440" s="27"/>
      <c r="S440" s="27"/>
      <c r="T440" s="26"/>
      <c r="U440" s="27"/>
      <c r="V440" s="26"/>
      <c r="W440" s="27"/>
      <c r="X440" s="26"/>
      <c r="Y440" s="25"/>
      <c r="Z440" s="38"/>
      <c r="AA440" s="27"/>
      <c r="AB440" s="27"/>
      <c r="AC440" s="28"/>
      <c r="AD440" s="28"/>
      <c r="AE440" s="26"/>
      <c r="AF440" s="28"/>
      <c r="AG440" s="26"/>
      <c r="AH440" s="28"/>
      <c r="AI440" s="26"/>
      <c r="AJ440" s="28"/>
      <c r="AK440" s="28"/>
      <c r="AL440" s="26"/>
      <c r="AM440" s="28"/>
      <c r="AN440" s="26"/>
      <c r="AO440" s="28"/>
      <c r="AP440" s="26"/>
    </row>
    <row r="441" spans="1:42" s="2" customFormat="1" x14ac:dyDescent="0.25">
      <c r="A441" s="24"/>
      <c r="B441" s="24"/>
      <c r="C441" s="111"/>
      <c r="D441" s="25"/>
      <c r="E441" s="25"/>
      <c r="F441" s="26"/>
      <c r="G441" s="25"/>
      <c r="H441" s="26"/>
      <c r="I441" s="25"/>
      <c r="J441" s="26"/>
      <c r="K441" s="27"/>
      <c r="L441" s="27"/>
      <c r="M441" s="26"/>
      <c r="N441" s="27"/>
      <c r="O441" s="26"/>
      <c r="P441" s="27"/>
      <c r="Q441" s="26"/>
      <c r="R441" s="27"/>
      <c r="S441" s="27"/>
      <c r="T441" s="26"/>
      <c r="U441" s="27"/>
      <c r="V441" s="26"/>
      <c r="W441" s="27"/>
      <c r="X441" s="26"/>
      <c r="Y441" s="25"/>
      <c r="Z441" s="38"/>
      <c r="AA441" s="27"/>
      <c r="AB441" s="27"/>
      <c r="AC441" s="28"/>
      <c r="AD441" s="28"/>
      <c r="AE441" s="26"/>
      <c r="AF441" s="28"/>
      <c r="AG441" s="26"/>
      <c r="AH441" s="28"/>
      <c r="AI441" s="26"/>
      <c r="AJ441" s="28"/>
      <c r="AK441" s="28"/>
      <c r="AL441" s="26"/>
      <c r="AM441" s="28"/>
      <c r="AN441" s="26"/>
      <c r="AO441" s="28"/>
      <c r="AP441" s="26"/>
    </row>
    <row r="442" spans="1:42" s="2" customFormat="1" x14ac:dyDescent="0.25">
      <c r="A442" s="24"/>
      <c r="B442" s="24"/>
      <c r="C442" s="111"/>
      <c r="D442" s="25"/>
      <c r="E442" s="25"/>
      <c r="F442" s="26"/>
      <c r="G442" s="25"/>
      <c r="H442" s="26"/>
      <c r="I442" s="25"/>
      <c r="J442" s="26"/>
      <c r="K442" s="27"/>
      <c r="L442" s="27"/>
      <c r="M442" s="26"/>
      <c r="N442" s="27"/>
      <c r="O442" s="26"/>
      <c r="P442" s="27"/>
      <c r="Q442" s="26"/>
      <c r="R442" s="27"/>
      <c r="S442" s="27"/>
      <c r="T442" s="26"/>
      <c r="U442" s="27"/>
      <c r="V442" s="26"/>
      <c r="W442" s="27"/>
      <c r="X442" s="26"/>
      <c r="Y442" s="25"/>
      <c r="Z442" s="24"/>
      <c r="AA442" s="27"/>
      <c r="AB442" s="24"/>
      <c r="AC442" s="28"/>
      <c r="AD442" s="28"/>
      <c r="AE442" s="26"/>
      <c r="AF442" s="28"/>
      <c r="AG442" s="26"/>
      <c r="AH442" s="28"/>
      <c r="AI442" s="26"/>
      <c r="AJ442" s="28"/>
      <c r="AK442" s="28"/>
      <c r="AL442" s="26"/>
      <c r="AM442" s="28"/>
      <c r="AN442" s="26"/>
      <c r="AO442" s="28"/>
      <c r="AP442" s="26"/>
    </row>
    <row r="443" spans="1:42" s="2" customFormat="1" x14ac:dyDescent="0.25">
      <c r="A443" s="24"/>
      <c r="B443" s="24"/>
      <c r="C443" s="111"/>
      <c r="D443" s="25"/>
      <c r="E443" s="25"/>
      <c r="F443" s="26"/>
      <c r="G443" s="25"/>
      <c r="H443" s="26"/>
      <c r="I443" s="25"/>
      <c r="J443" s="26"/>
      <c r="K443" s="27"/>
      <c r="L443" s="27"/>
      <c r="M443" s="26"/>
      <c r="N443" s="27"/>
      <c r="O443" s="26"/>
      <c r="P443" s="27"/>
      <c r="Q443" s="26"/>
      <c r="R443" s="27"/>
      <c r="S443" s="27"/>
      <c r="T443" s="26"/>
      <c r="U443" s="27"/>
      <c r="V443" s="26"/>
      <c r="W443" s="27"/>
      <c r="X443" s="26"/>
      <c r="Y443" s="25"/>
      <c r="Z443" s="38"/>
      <c r="AA443" s="27"/>
      <c r="AB443" s="27"/>
      <c r="AC443" s="28"/>
      <c r="AD443" s="28"/>
      <c r="AE443" s="26"/>
      <c r="AF443" s="28"/>
      <c r="AG443" s="26"/>
      <c r="AH443" s="28"/>
      <c r="AI443" s="26"/>
      <c r="AJ443" s="28"/>
      <c r="AK443" s="28"/>
      <c r="AL443" s="26"/>
      <c r="AM443" s="28"/>
      <c r="AN443" s="26"/>
      <c r="AO443" s="28"/>
      <c r="AP443" s="26"/>
    </row>
    <row r="444" spans="1:42" s="2" customFormat="1" x14ac:dyDescent="0.25">
      <c r="A444" s="24"/>
      <c r="B444" s="24"/>
      <c r="C444" s="24"/>
      <c r="D444" s="24"/>
      <c r="E444" s="24"/>
      <c r="F444" s="24"/>
      <c r="G444" s="24"/>
      <c r="H444" s="24"/>
      <c r="I444" s="25"/>
      <c r="J444" s="26"/>
      <c r="K444" s="24"/>
      <c r="L444" s="24"/>
      <c r="M444" s="24"/>
      <c r="N444" s="24"/>
      <c r="O444" s="24"/>
      <c r="P444" s="27"/>
      <c r="Q444" s="26"/>
      <c r="R444" s="24"/>
      <c r="S444" s="24"/>
      <c r="T444" s="24"/>
      <c r="U444" s="24"/>
      <c r="V444" s="24"/>
      <c r="W444" s="27"/>
      <c r="X444" s="26"/>
      <c r="Y444" s="24"/>
      <c r="Z444" s="24"/>
      <c r="AA444" s="24"/>
      <c r="AB444" s="24"/>
      <c r="AC444" s="24"/>
      <c r="AD444" s="24"/>
      <c r="AE444" s="24"/>
      <c r="AF444" s="24"/>
      <c r="AG444" s="24"/>
      <c r="AH444" s="28"/>
      <c r="AI444" s="26"/>
      <c r="AJ444" s="24"/>
      <c r="AK444" s="24"/>
      <c r="AL444" s="24"/>
      <c r="AM444" s="24"/>
      <c r="AN444" s="24"/>
      <c r="AO444" s="28"/>
      <c r="AP444" s="26"/>
    </row>
    <row r="445" spans="1:42" s="2" customFormat="1" x14ac:dyDescent="0.25">
      <c r="A445" s="24"/>
      <c r="B445" s="24"/>
      <c r="C445" s="24"/>
      <c r="D445" s="24"/>
      <c r="E445" s="24"/>
      <c r="F445" s="24"/>
      <c r="G445" s="25"/>
      <c r="H445" s="26"/>
      <c r="I445" s="24"/>
      <c r="J445" s="24"/>
      <c r="K445" s="24"/>
      <c r="L445" s="24"/>
      <c r="M445" s="24"/>
      <c r="N445" s="27"/>
      <c r="O445" s="26"/>
      <c r="P445" s="24"/>
      <c r="Q445" s="24"/>
      <c r="R445" s="24"/>
      <c r="S445" s="24"/>
      <c r="T445" s="24"/>
      <c r="U445" s="27"/>
      <c r="V445" s="26"/>
      <c r="W445" s="24"/>
      <c r="X445" s="24"/>
      <c r="Y445" s="24"/>
      <c r="Z445" s="24"/>
      <c r="AA445" s="24"/>
      <c r="AB445" s="24"/>
      <c r="AC445" s="24"/>
      <c r="AD445" s="24"/>
      <c r="AE445" s="24"/>
      <c r="AF445" s="28"/>
      <c r="AG445" s="26"/>
      <c r="AH445" s="24"/>
      <c r="AI445" s="24"/>
      <c r="AJ445" s="24"/>
      <c r="AK445" s="24"/>
      <c r="AL445" s="24"/>
      <c r="AM445" s="28"/>
      <c r="AN445" s="26"/>
      <c r="AO445" s="24"/>
      <c r="AP445" s="24"/>
    </row>
    <row r="446" spans="1:42" s="2" customFormat="1" x14ac:dyDescent="0.25">
      <c r="A446" s="24"/>
      <c r="B446" s="24"/>
      <c r="C446" s="24"/>
      <c r="D446" s="25"/>
      <c r="E446" s="25"/>
      <c r="F446" s="26"/>
      <c r="G446" s="25"/>
      <c r="H446" s="26"/>
      <c r="I446" s="25"/>
      <c r="J446" s="26"/>
      <c r="K446" s="27"/>
      <c r="L446" s="27"/>
      <c r="M446" s="26"/>
      <c r="N446" s="27"/>
      <c r="O446" s="26"/>
      <c r="P446" s="27"/>
      <c r="Q446" s="26"/>
      <c r="R446" s="27"/>
      <c r="S446" s="27"/>
      <c r="T446" s="26"/>
      <c r="U446" s="27"/>
      <c r="V446" s="26"/>
      <c r="W446" s="27"/>
      <c r="X446" s="26"/>
      <c r="Y446" s="25"/>
      <c r="Z446" s="24"/>
      <c r="AA446" s="27"/>
      <c r="AB446" s="24"/>
      <c r="AC446" s="28"/>
      <c r="AD446" s="28"/>
      <c r="AE446" s="26"/>
      <c r="AF446" s="28"/>
      <c r="AG446" s="26"/>
      <c r="AH446" s="28"/>
      <c r="AI446" s="26"/>
      <c r="AJ446" s="28"/>
      <c r="AK446" s="28"/>
      <c r="AL446" s="26"/>
      <c r="AM446" s="28"/>
      <c r="AN446" s="26"/>
      <c r="AO446" s="28"/>
      <c r="AP446" s="26"/>
    </row>
    <row r="447" spans="1:42" s="2" customFormat="1" x14ac:dyDescent="0.25">
      <c r="A447" s="24"/>
      <c r="B447" s="24"/>
      <c r="C447" s="24"/>
      <c r="D447" s="25"/>
      <c r="E447" s="25"/>
      <c r="F447" s="26"/>
      <c r="G447" s="25"/>
      <c r="H447" s="26"/>
      <c r="I447" s="25"/>
      <c r="J447" s="26"/>
      <c r="K447" s="27"/>
      <c r="L447" s="27"/>
      <c r="M447" s="26"/>
      <c r="N447" s="27"/>
      <c r="O447" s="26"/>
      <c r="P447" s="27"/>
      <c r="Q447" s="26"/>
      <c r="R447" s="27"/>
      <c r="S447" s="27"/>
      <c r="T447" s="26"/>
      <c r="U447" s="27"/>
      <c r="V447" s="26"/>
      <c r="W447" s="27"/>
      <c r="X447" s="26"/>
      <c r="Y447" s="25"/>
      <c r="Z447" s="38"/>
      <c r="AA447" s="27"/>
      <c r="AB447" s="27"/>
      <c r="AC447" s="28"/>
      <c r="AD447" s="28"/>
      <c r="AE447" s="26"/>
      <c r="AF447" s="28"/>
      <c r="AG447" s="26"/>
      <c r="AH447" s="28"/>
      <c r="AI447" s="26"/>
      <c r="AJ447" s="28"/>
      <c r="AK447" s="28"/>
      <c r="AL447" s="26"/>
      <c r="AM447" s="28"/>
      <c r="AN447" s="26"/>
      <c r="AO447" s="28"/>
      <c r="AP447" s="26"/>
    </row>
    <row r="448" spans="1:42" s="2" customFormat="1" x14ac:dyDescent="0.25">
      <c r="A448" s="24"/>
      <c r="B448" s="24"/>
      <c r="C448" s="24"/>
      <c r="D448" s="25"/>
      <c r="E448" s="25"/>
      <c r="F448" s="26"/>
      <c r="G448" s="25"/>
      <c r="H448" s="26"/>
      <c r="I448" s="25"/>
      <c r="J448" s="26"/>
      <c r="K448" s="27"/>
      <c r="L448" s="27"/>
      <c r="M448" s="26"/>
      <c r="N448" s="27"/>
      <c r="O448" s="26"/>
      <c r="P448" s="27"/>
      <c r="Q448" s="26"/>
      <c r="R448" s="27"/>
      <c r="S448" s="27"/>
      <c r="T448" s="26"/>
      <c r="U448" s="27"/>
      <c r="V448" s="26"/>
      <c r="W448" s="27"/>
      <c r="X448" s="26"/>
      <c r="Y448" s="25"/>
      <c r="Z448" s="38"/>
      <c r="AA448" s="27"/>
      <c r="AB448" s="27"/>
      <c r="AC448" s="28"/>
      <c r="AD448" s="28"/>
      <c r="AE448" s="26"/>
      <c r="AF448" s="28"/>
      <c r="AG448" s="26"/>
      <c r="AH448" s="28"/>
      <c r="AI448" s="26"/>
      <c r="AJ448" s="28"/>
      <c r="AK448" s="28"/>
      <c r="AL448" s="26"/>
      <c r="AM448" s="28"/>
      <c r="AN448" s="26"/>
      <c r="AO448" s="28"/>
      <c r="AP448" s="26"/>
    </row>
    <row r="449" spans="1:42" s="2" customFormat="1" x14ac:dyDescent="0.25">
      <c r="A449" s="24"/>
      <c r="B449" s="24"/>
      <c r="C449" s="24"/>
      <c r="D449" s="25"/>
      <c r="E449" s="25"/>
      <c r="F449" s="26"/>
      <c r="G449" s="25"/>
      <c r="H449" s="26"/>
      <c r="I449" s="25"/>
      <c r="J449" s="26"/>
      <c r="K449" s="27"/>
      <c r="L449" s="27"/>
      <c r="M449" s="26"/>
      <c r="N449" s="27"/>
      <c r="O449" s="26"/>
      <c r="P449" s="27"/>
      <c r="Q449" s="26"/>
      <c r="R449" s="27"/>
      <c r="S449" s="27"/>
      <c r="T449" s="26"/>
      <c r="U449" s="27"/>
      <c r="V449" s="26"/>
      <c r="W449" s="27"/>
      <c r="X449" s="26"/>
      <c r="Y449" s="25"/>
      <c r="Z449" s="38"/>
      <c r="AA449" s="27"/>
      <c r="AB449" s="27"/>
      <c r="AC449" s="28"/>
      <c r="AD449" s="28"/>
      <c r="AE449" s="26"/>
      <c r="AF449" s="28"/>
      <c r="AG449" s="26"/>
      <c r="AH449" s="28"/>
      <c r="AI449" s="26"/>
      <c r="AJ449" s="28"/>
      <c r="AK449" s="28"/>
      <c r="AL449" s="26"/>
      <c r="AM449" s="28"/>
      <c r="AN449" s="26"/>
      <c r="AO449" s="28"/>
      <c r="AP449" s="26"/>
    </row>
    <row r="450" spans="1:42" s="2" customFormat="1" x14ac:dyDescent="0.25">
      <c r="A450" s="24"/>
      <c r="B450" s="24"/>
      <c r="C450" s="24"/>
      <c r="D450" s="25"/>
      <c r="E450" s="25"/>
      <c r="F450" s="26"/>
      <c r="G450" s="25"/>
      <c r="H450" s="26"/>
      <c r="I450" s="25"/>
      <c r="J450" s="26"/>
      <c r="K450" s="27"/>
      <c r="L450" s="27"/>
      <c r="M450" s="26"/>
      <c r="N450" s="27"/>
      <c r="O450" s="26"/>
      <c r="P450" s="27"/>
      <c r="Q450" s="26"/>
      <c r="R450" s="27"/>
      <c r="S450" s="27"/>
      <c r="T450" s="26"/>
      <c r="U450" s="27"/>
      <c r="V450" s="26"/>
      <c r="W450" s="27"/>
      <c r="X450" s="26"/>
      <c r="Y450" s="25"/>
      <c r="Z450" s="38"/>
      <c r="AA450" s="27"/>
      <c r="AB450" s="27"/>
      <c r="AC450" s="28"/>
      <c r="AD450" s="28"/>
      <c r="AE450" s="26"/>
      <c r="AF450" s="28"/>
      <c r="AG450" s="26"/>
      <c r="AH450" s="28"/>
      <c r="AI450" s="26"/>
      <c r="AJ450" s="28"/>
      <c r="AK450" s="28"/>
      <c r="AL450" s="26"/>
      <c r="AM450" s="28"/>
      <c r="AN450" s="26"/>
      <c r="AO450" s="28"/>
      <c r="AP450" s="26"/>
    </row>
    <row r="451" spans="1:42" s="2" customFormat="1" x14ac:dyDescent="0.25">
      <c r="A451" s="24"/>
      <c r="B451" s="24"/>
      <c r="C451" s="24"/>
      <c r="D451" s="25"/>
      <c r="E451" s="25"/>
      <c r="F451" s="26"/>
      <c r="G451" s="25"/>
      <c r="H451" s="26"/>
      <c r="I451" s="25"/>
      <c r="J451" s="26"/>
      <c r="K451" s="27"/>
      <c r="L451" s="27"/>
      <c r="M451" s="26"/>
      <c r="N451" s="27"/>
      <c r="O451" s="26"/>
      <c r="P451" s="27"/>
      <c r="Q451" s="26"/>
      <c r="R451" s="27"/>
      <c r="S451" s="27"/>
      <c r="T451" s="26"/>
      <c r="U451" s="27"/>
      <c r="V451" s="26"/>
      <c r="W451" s="27"/>
      <c r="X451" s="26"/>
      <c r="Y451" s="25"/>
      <c r="Z451" s="38"/>
      <c r="AA451" s="27"/>
      <c r="AB451" s="27"/>
      <c r="AC451" s="28"/>
      <c r="AD451" s="28"/>
      <c r="AE451" s="26"/>
      <c r="AF451" s="28"/>
      <c r="AG451" s="26"/>
      <c r="AH451" s="28"/>
      <c r="AI451" s="26"/>
      <c r="AJ451" s="28"/>
      <c r="AK451" s="28"/>
      <c r="AL451" s="26"/>
      <c r="AM451" s="28"/>
      <c r="AN451" s="26"/>
      <c r="AO451" s="28"/>
      <c r="AP451" s="26"/>
    </row>
    <row r="452" spans="1:42" s="2" customFormat="1" x14ac:dyDescent="0.25">
      <c r="A452" s="24"/>
      <c r="B452" s="24"/>
      <c r="C452" s="88"/>
      <c r="D452" s="25"/>
      <c r="E452" s="25"/>
      <c r="F452" s="26"/>
      <c r="G452" s="25"/>
      <c r="H452" s="26"/>
      <c r="I452" s="25"/>
      <c r="J452" s="26"/>
      <c r="K452" s="27"/>
      <c r="L452" s="27"/>
      <c r="M452" s="26"/>
      <c r="N452" s="27"/>
      <c r="O452" s="26"/>
      <c r="P452" s="27"/>
      <c r="Q452" s="26"/>
      <c r="R452" s="27"/>
      <c r="S452" s="27"/>
      <c r="T452" s="26"/>
      <c r="U452" s="27"/>
      <c r="V452" s="26"/>
      <c r="W452" s="27"/>
      <c r="X452" s="26"/>
      <c r="Y452" s="25"/>
      <c r="Z452" s="38"/>
      <c r="AA452" s="27"/>
      <c r="AB452" s="27"/>
      <c r="AC452" s="28"/>
      <c r="AD452" s="28"/>
      <c r="AE452" s="26"/>
      <c r="AF452" s="28"/>
      <c r="AG452" s="26"/>
      <c r="AH452" s="28"/>
      <c r="AI452" s="26"/>
      <c r="AJ452" s="28"/>
      <c r="AK452" s="28"/>
      <c r="AL452" s="26"/>
      <c r="AM452" s="28"/>
      <c r="AN452" s="26"/>
      <c r="AO452" s="28"/>
      <c r="AP452" s="26"/>
    </row>
    <row r="453" spans="1:42" s="2" customFormat="1" x14ac:dyDescent="0.25">
      <c r="A453" s="24"/>
      <c r="B453" s="24"/>
      <c r="C453" s="88"/>
      <c r="D453" s="25"/>
      <c r="E453" s="25"/>
      <c r="F453" s="26"/>
      <c r="G453" s="25"/>
      <c r="H453" s="26"/>
      <c r="I453" s="25"/>
      <c r="J453" s="26"/>
      <c r="K453" s="27"/>
      <c r="L453" s="27"/>
      <c r="M453" s="26"/>
      <c r="N453" s="27"/>
      <c r="O453" s="26"/>
      <c r="P453" s="27"/>
      <c r="Q453" s="26"/>
      <c r="R453" s="27"/>
      <c r="S453" s="27"/>
      <c r="T453" s="26"/>
      <c r="U453" s="27"/>
      <c r="V453" s="26"/>
      <c r="W453" s="27"/>
      <c r="X453" s="26"/>
      <c r="Y453" s="25"/>
      <c r="Z453" s="38"/>
      <c r="AA453" s="27"/>
      <c r="AB453" s="27"/>
      <c r="AC453" s="28"/>
      <c r="AD453" s="28"/>
      <c r="AE453" s="26"/>
      <c r="AF453" s="28"/>
      <c r="AG453" s="26"/>
      <c r="AH453" s="28"/>
      <c r="AI453" s="26"/>
      <c r="AJ453" s="28"/>
      <c r="AK453" s="28"/>
      <c r="AL453" s="26"/>
      <c r="AM453" s="28"/>
      <c r="AN453" s="26"/>
      <c r="AO453" s="28"/>
      <c r="AP453" s="26"/>
    </row>
    <row r="454" spans="1:42" s="2" customFormat="1" x14ac:dyDescent="0.25">
      <c r="A454" s="24"/>
      <c r="B454" s="24"/>
      <c r="C454" s="111"/>
      <c r="D454" s="25"/>
      <c r="E454" s="25"/>
      <c r="F454" s="26"/>
      <c r="G454" s="25"/>
      <c r="H454" s="26"/>
      <c r="I454" s="25"/>
      <c r="J454" s="26"/>
      <c r="K454" s="27"/>
      <c r="L454" s="27"/>
      <c r="M454" s="26"/>
      <c r="N454" s="27"/>
      <c r="O454" s="26"/>
      <c r="P454" s="27"/>
      <c r="Q454" s="26"/>
      <c r="R454" s="27"/>
      <c r="S454" s="27"/>
      <c r="T454" s="26"/>
      <c r="U454" s="27"/>
      <c r="V454" s="26"/>
      <c r="W454" s="27"/>
      <c r="X454" s="26"/>
      <c r="Y454" s="25"/>
      <c r="Z454" s="38"/>
      <c r="AA454" s="27"/>
      <c r="AB454" s="27"/>
      <c r="AC454" s="28"/>
      <c r="AD454" s="28"/>
      <c r="AE454" s="26"/>
      <c r="AF454" s="28"/>
      <c r="AG454" s="26"/>
      <c r="AH454" s="28"/>
      <c r="AI454" s="26"/>
      <c r="AJ454" s="28"/>
      <c r="AK454" s="28"/>
      <c r="AL454" s="26"/>
      <c r="AM454" s="28"/>
      <c r="AN454" s="26"/>
      <c r="AO454" s="28"/>
      <c r="AP454" s="26"/>
    </row>
    <row r="455" spans="1:42" s="2" customFormat="1" x14ac:dyDescent="0.25">
      <c r="A455" s="24"/>
      <c r="B455" s="24"/>
      <c r="C455" s="111"/>
      <c r="D455" s="25"/>
      <c r="E455" s="25"/>
      <c r="F455" s="26"/>
      <c r="G455" s="25"/>
      <c r="H455" s="26"/>
      <c r="I455" s="25"/>
      <c r="J455" s="26"/>
      <c r="K455" s="27"/>
      <c r="L455" s="27"/>
      <c r="M455" s="26"/>
      <c r="N455" s="27"/>
      <c r="O455" s="26"/>
      <c r="P455" s="27"/>
      <c r="Q455" s="26"/>
      <c r="R455" s="27"/>
      <c r="S455" s="27"/>
      <c r="T455" s="26"/>
      <c r="U455" s="27"/>
      <c r="V455" s="26"/>
      <c r="W455" s="27"/>
      <c r="X455" s="26"/>
      <c r="Y455" s="25"/>
      <c r="Z455" s="38"/>
      <c r="AA455" s="27"/>
      <c r="AB455" s="27"/>
      <c r="AC455" s="28"/>
      <c r="AD455" s="28"/>
      <c r="AE455" s="26"/>
      <c r="AF455" s="28"/>
      <c r="AG455" s="26"/>
      <c r="AH455" s="28"/>
      <c r="AI455" s="26"/>
      <c r="AJ455" s="28"/>
      <c r="AK455" s="28"/>
      <c r="AL455" s="26"/>
      <c r="AM455" s="28"/>
      <c r="AN455" s="26"/>
      <c r="AO455" s="28"/>
      <c r="AP455" s="26"/>
    </row>
    <row r="456" spans="1:42" s="2" customFormat="1" x14ac:dyDescent="0.25">
      <c r="A456" s="24"/>
      <c r="B456" s="24"/>
      <c r="C456" s="111"/>
      <c r="D456" s="25"/>
      <c r="E456" s="25"/>
      <c r="F456" s="26"/>
      <c r="G456" s="25"/>
      <c r="H456" s="26"/>
      <c r="I456" s="25"/>
      <c r="J456" s="26"/>
      <c r="K456" s="27"/>
      <c r="L456" s="27"/>
      <c r="M456" s="26"/>
      <c r="N456" s="27"/>
      <c r="O456" s="26"/>
      <c r="P456" s="27"/>
      <c r="Q456" s="26"/>
      <c r="R456" s="27"/>
      <c r="S456" s="27"/>
      <c r="T456" s="26"/>
      <c r="U456" s="27"/>
      <c r="V456" s="26"/>
      <c r="W456" s="27"/>
      <c r="X456" s="26"/>
      <c r="Y456" s="25"/>
      <c r="Z456" s="24"/>
      <c r="AA456" s="27"/>
      <c r="AB456" s="24"/>
      <c r="AC456" s="28"/>
      <c r="AD456" s="28"/>
      <c r="AE456" s="26"/>
      <c r="AF456" s="28"/>
      <c r="AG456" s="26"/>
      <c r="AH456" s="28"/>
      <c r="AI456" s="26"/>
      <c r="AJ456" s="28"/>
      <c r="AK456" s="28"/>
      <c r="AL456" s="26"/>
      <c r="AM456" s="28"/>
      <c r="AN456" s="26"/>
      <c r="AO456" s="28"/>
      <c r="AP456" s="26"/>
    </row>
    <row r="457" spans="1:42" s="2" customFormat="1" x14ac:dyDescent="0.25">
      <c r="A457" s="24"/>
      <c r="B457" s="24"/>
      <c r="C457" s="24"/>
      <c r="D457" s="25"/>
      <c r="E457" s="25"/>
      <c r="F457" s="26"/>
      <c r="G457" s="25"/>
      <c r="H457" s="26"/>
      <c r="I457" s="25"/>
      <c r="J457" s="26"/>
      <c r="K457" s="27"/>
      <c r="L457" s="27"/>
      <c r="M457" s="26"/>
      <c r="N457" s="27"/>
      <c r="O457" s="26"/>
      <c r="P457" s="27"/>
      <c r="Q457" s="26"/>
      <c r="R457" s="27"/>
      <c r="S457" s="27"/>
      <c r="T457" s="26"/>
      <c r="U457" s="27"/>
      <c r="V457" s="26"/>
      <c r="W457" s="27"/>
      <c r="X457" s="26"/>
      <c r="Y457" s="25"/>
      <c r="Z457" s="38"/>
      <c r="AA457" s="27"/>
      <c r="AB457" s="27"/>
      <c r="AC457" s="28"/>
      <c r="AD457" s="28"/>
      <c r="AE457" s="26"/>
      <c r="AF457" s="28"/>
      <c r="AG457" s="26"/>
      <c r="AH457" s="28"/>
      <c r="AI457" s="26"/>
      <c r="AJ457" s="28"/>
      <c r="AK457" s="28"/>
      <c r="AL457" s="26"/>
      <c r="AM457" s="28"/>
      <c r="AN457" s="26"/>
      <c r="AO457" s="28"/>
      <c r="AP457" s="26"/>
    </row>
    <row r="458" spans="1:42" s="2" customFormat="1" x14ac:dyDescent="0.25">
      <c r="A458" s="24"/>
      <c r="B458" s="24"/>
      <c r="C458" s="24"/>
      <c r="D458" s="24"/>
      <c r="E458" s="24"/>
      <c r="F458" s="24"/>
      <c r="G458" s="25"/>
      <c r="H458" s="26"/>
      <c r="I458" s="25"/>
      <c r="J458" s="26"/>
      <c r="K458" s="24"/>
      <c r="L458" s="24"/>
      <c r="M458" s="24"/>
      <c r="N458" s="27"/>
      <c r="O458" s="26"/>
      <c r="P458" s="27"/>
      <c r="Q458" s="26"/>
      <c r="R458" s="24"/>
      <c r="S458" s="24"/>
      <c r="T458" s="24"/>
      <c r="U458" s="27"/>
      <c r="V458" s="26"/>
      <c r="W458" s="27"/>
      <c r="X458" s="26"/>
      <c r="Y458" s="24"/>
      <c r="Z458" s="24"/>
      <c r="AA458" s="24"/>
      <c r="AB458" s="24"/>
      <c r="AC458" s="24"/>
      <c r="AD458" s="24"/>
      <c r="AE458" s="24"/>
      <c r="AF458" s="28"/>
      <c r="AG458" s="26"/>
      <c r="AH458" s="28"/>
      <c r="AI458" s="26"/>
      <c r="AJ458" s="24"/>
      <c r="AK458" s="24"/>
      <c r="AL458" s="24"/>
      <c r="AM458" s="28"/>
      <c r="AN458" s="26"/>
      <c r="AO458" s="28"/>
      <c r="AP458" s="26"/>
    </row>
    <row r="459" spans="1:42" s="2" customFormat="1" x14ac:dyDescent="0.25">
      <c r="A459" s="24"/>
      <c r="B459" s="24"/>
      <c r="C459" s="24"/>
      <c r="D459" s="24"/>
      <c r="E459" s="24"/>
      <c r="F459" s="24"/>
      <c r="G459" s="25"/>
      <c r="H459" s="26"/>
      <c r="I459" s="24"/>
      <c r="J459" s="24"/>
      <c r="K459" s="24"/>
      <c r="L459" s="24"/>
      <c r="M459" s="24"/>
      <c r="N459" s="27"/>
      <c r="O459" s="26"/>
      <c r="P459" s="24"/>
      <c r="Q459" s="24"/>
      <c r="R459" s="24"/>
      <c r="S459" s="24"/>
      <c r="T459" s="24"/>
      <c r="U459" s="27"/>
      <c r="V459" s="26"/>
      <c r="W459" s="24"/>
      <c r="X459" s="24"/>
      <c r="Y459" s="24"/>
      <c r="Z459" s="24"/>
      <c r="AA459" s="24"/>
      <c r="AB459" s="24"/>
      <c r="AC459" s="24"/>
      <c r="AD459" s="24"/>
      <c r="AE459" s="24"/>
      <c r="AF459" s="28"/>
      <c r="AG459" s="26"/>
      <c r="AH459" s="24"/>
      <c r="AI459" s="24"/>
      <c r="AJ459" s="24"/>
      <c r="AK459" s="24"/>
      <c r="AL459" s="24"/>
      <c r="AM459" s="28"/>
      <c r="AN459" s="26"/>
      <c r="AO459" s="24"/>
      <c r="AP459" s="24"/>
    </row>
    <row r="460" spans="1:42" s="2" customFormat="1" x14ac:dyDescent="0.25">
      <c r="A460" s="24"/>
      <c r="B460" s="24"/>
      <c r="C460" s="24"/>
      <c r="D460" s="25"/>
      <c r="E460" s="25"/>
      <c r="F460" s="26"/>
      <c r="G460" s="25"/>
      <c r="H460" s="26"/>
      <c r="I460" s="25"/>
      <c r="J460" s="26"/>
      <c r="K460" s="27"/>
      <c r="L460" s="27"/>
      <c r="M460" s="26"/>
      <c r="N460" s="27"/>
      <c r="O460" s="26"/>
      <c r="P460" s="27"/>
      <c r="Q460" s="26"/>
      <c r="R460" s="27"/>
      <c r="S460" s="27"/>
      <c r="T460" s="26"/>
      <c r="U460" s="27"/>
      <c r="V460" s="26"/>
      <c r="W460" s="27"/>
      <c r="X460" s="26"/>
      <c r="Y460" s="25"/>
      <c r="Z460" s="24"/>
      <c r="AA460" s="27"/>
      <c r="AB460" s="24"/>
      <c r="AC460" s="28"/>
      <c r="AD460" s="28"/>
      <c r="AE460" s="26"/>
      <c r="AF460" s="28"/>
      <c r="AG460" s="26"/>
      <c r="AH460" s="28"/>
      <c r="AI460" s="26"/>
      <c r="AJ460" s="28"/>
      <c r="AK460" s="28"/>
      <c r="AL460" s="26"/>
      <c r="AM460" s="28"/>
      <c r="AN460" s="26"/>
      <c r="AO460" s="28"/>
      <c r="AP460" s="26"/>
    </row>
    <row r="461" spans="1:42" s="2" customFormat="1" x14ac:dyDescent="0.25">
      <c r="A461" s="24"/>
      <c r="B461" s="24"/>
      <c r="C461" s="24"/>
      <c r="D461" s="25"/>
      <c r="E461" s="24"/>
      <c r="F461" s="24"/>
      <c r="G461" s="24"/>
      <c r="H461" s="24"/>
      <c r="I461" s="25"/>
      <c r="J461" s="26"/>
      <c r="K461" s="27"/>
      <c r="L461" s="24"/>
      <c r="M461" s="24"/>
      <c r="N461" s="24"/>
      <c r="O461" s="24"/>
      <c r="P461" s="27"/>
      <c r="Q461" s="26"/>
      <c r="R461" s="27"/>
      <c r="S461" s="24"/>
      <c r="T461" s="24"/>
      <c r="U461" s="24"/>
      <c r="V461" s="24"/>
      <c r="W461" s="27"/>
      <c r="X461" s="26"/>
      <c r="Y461" s="25"/>
      <c r="Z461" s="24"/>
      <c r="AA461" s="27"/>
      <c r="AB461" s="24"/>
      <c r="AC461" s="28"/>
      <c r="AD461" s="24"/>
      <c r="AE461" s="24"/>
      <c r="AF461" s="24"/>
      <c r="AG461" s="24"/>
      <c r="AH461" s="28"/>
      <c r="AI461" s="26"/>
      <c r="AJ461" s="28"/>
      <c r="AK461" s="24"/>
      <c r="AL461" s="24"/>
      <c r="AM461" s="24"/>
      <c r="AN461" s="24"/>
      <c r="AO461" s="28"/>
      <c r="AP461" s="26"/>
    </row>
    <row r="462" spans="1:42" s="2" customFormat="1" x14ac:dyDescent="0.25">
      <c r="A462" s="24"/>
      <c r="B462" s="24"/>
      <c r="C462" s="24"/>
      <c r="D462" s="25"/>
      <c r="E462" s="25"/>
      <c r="F462" s="26"/>
      <c r="G462" s="25"/>
      <c r="H462" s="26"/>
      <c r="I462" s="25"/>
      <c r="J462" s="26"/>
      <c r="K462" s="27"/>
      <c r="L462" s="27"/>
      <c r="M462" s="26"/>
      <c r="N462" s="27"/>
      <c r="O462" s="26"/>
      <c r="P462" s="27"/>
      <c r="Q462" s="26"/>
      <c r="R462" s="27"/>
      <c r="S462" s="27"/>
      <c r="T462" s="26"/>
      <c r="U462" s="27"/>
      <c r="V462" s="26"/>
      <c r="W462" s="27"/>
      <c r="X462" s="26"/>
      <c r="Y462" s="25"/>
      <c r="Z462" s="38"/>
      <c r="AA462" s="27"/>
      <c r="AB462" s="27"/>
      <c r="AC462" s="28"/>
      <c r="AD462" s="28"/>
      <c r="AE462" s="26"/>
      <c r="AF462" s="28"/>
      <c r="AG462" s="26"/>
      <c r="AH462" s="28"/>
      <c r="AI462" s="26"/>
      <c r="AJ462" s="28"/>
      <c r="AK462" s="28"/>
      <c r="AL462" s="26"/>
      <c r="AM462" s="28"/>
      <c r="AN462" s="26"/>
      <c r="AO462" s="28"/>
      <c r="AP462" s="26"/>
    </row>
    <row r="463" spans="1:42" s="2" customFormat="1" x14ac:dyDescent="0.25">
      <c r="A463" s="24"/>
      <c r="B463" s="24"/>
      <c r="C463" s="24"/>
      <c r="D463" s="25"/>
      <c r="E463" s="25"/>
      <c r="F463" s="26"/>
      <c r="G463" s="25"/>
      <c r="H463" s="26"/>
      <c r="I463" s="25"/>
      <c r="J463" s="26"/>
      <c r="K463" s="27"/>
      <c r="L463" s="27"/>
      <c r="M463" s="26"/>
      <c r="N463" s="27"/>
      <c r="O463" s="26"/>
      <c r="P463" s="27"/>
      <c r="Q463" s="26"/>
      <c r="R463" s="27"/>
      <c r="S463" s="27"/>
      <c r="T463" s="26"/>
      <c r="U463" s="27"/>
      <c r="V463" s="26"/>
      <c r="W463" s="27"/>
      <c r="X463" s="26"/>
      <c r="Y463" s="25"/>
      <c r="Z463" s="38"/>
      <c r="AA463" s="27"/>
      <c r="AB463" s="27"/>
      <c r="AC463" s="28"/>
      <c r="AD463" s="28"/>
      <c r="AE463" s="26"/>
      <c r="AF463" s="28"/>
      <c r="AG463" s="26"/>
      <c r="AH463" s="28"/>
      <c r="AI463" s="26"/>
      <c r="AJ463" s="28"/>
      <c r="AK463" s="28"/>
      <c r="AL463" s="26"/>
      <c r="AM463" s="28"/>
      <c r="AN463" s="26"/>
      <c r="AO463" s="28"/>
      <c r="AP463" s="26"/>
    </row>
    <row r="464" spans="1:42" s="2" customFormat="1" x14ac:dyDescent="0.25">
      <c r="A464" s="24"/>
      <c r="B464" s="24"/>
      <c r="C464" s="24"/>
      <c r="D464" s="25"/>
      <c r="E464" s="25"/>
      <c r="F464" s="26"/>
      <c r="G464" s="25"/>
      <c r="H464" s="26"/>
      <c r="I464" s="25"/>
      <c r="J464" s="26"/>
      <c r="K464" s="27"/>
      <c r="L464" s="27"/>
      <c r="M464" s="26"/>
      <c r="N464" s="27"/>
      <c r="O464" s="26"/>
      <c r="P464" s="27"/>
      <c r="Q464" s="26"/>
      <c r="R464" s="27"/>
      <c r="S464" s="27"/>
      <c r="T464" s="26"/>
      <c r="U464" s="27"/>
      <c r="V464" s="26"/>
      <c r="W464" s="27"/>
      <c r="X464" s="26"/>
      <c r="Y464" s="25"/>
      <c r="Z464" s="38"/>
      <c r="AA464" s="27"/>
      <c r="AB464" s="27"/>
      <c r="AC464" s="28"/>
      <c r="AD464" s="28"/>
      <c r="AE464" s="26"/>
      <c r="AF464" s="28"/>
      <c r="AG464" s="26"/>
      <c r="AH464" s="28"/>
      <c r="AI464" s="26"/>
      <c r="AJ464" s="28"/>
      <c r="AK464" s="28"/>
      <c r="AL464" s="26"/>
      <c r="AM464" s="28"/>
      <c r="AN464" s="26"/>
      <c r="AO464" s="28"/>
      <c r="AP464" s="26"/>
    </row>
    <row r="465" spans="1:42" s="2" customFormat="1" x14ac:dyDescent="0.25">
      <c r="A465" s="24"/>
      <c r="B465" s="24"/>
      <c r="C465" s="24"/>
      <c r="D465" s="25"/>
      <c r="E465" s="25"/>
      <c r="F465" s="26"/>
      <c r="G465" s="25"/>
      <c r="H465" s="26"/>
      <c r="I465" s="25"/>
      <c r="J465" s="26"/>
      <c r="K465" s="27"/>
      <c r="L465" s="27"/>
      <c r="M465" s="26"/>
      <c r="N465" s="27"/>
      <c r="O465" s="26"/>
      <c r="P465" s="27"/>
      <c r="Q465" s="26"/>
      <c r="R465" s="27"/>
      <c r="S465" s="27"/>
      <c r="T465" s="26"/>
      <c r="U465" s="27"/>
      <c r="V465" s="26"/>
      <c r="W465" s="27"/>
      <c r="X465" s="26"/>
      <c r="Y465" s="25"/>
      <c r="Z465" s="24"/>
      <c r="AA465" s="27"/>
      <c r="AB465" s="24"/>
      <c r="AC465" s="28"/>
      <c r="AD465" s="28"/>
      <c r="AE465" s="26"/>
      <c r="AF465" s="28"/>
      <c r="AG465" s="26"/>
      <c r="AH465" s="28"/>
      <c r="AI465" s="26"/>
      <c r="AJ465" s="28"/>
      <c r="AK465" s="28"/>
      <c r="AL465" s="26"/>
      <c r="AM465" s="28"/>
      <c r="AN465" s="26"/>
      <c r="AO465" s="28"/>
      <c r="AP465" s="26"/>
    </row>
    <row r="466" spans="1:42" s="2" customFormat="1" x14ac:dyDescent="0.25">
      <c r="A466" s="24"/>
      <c r="B466" s="24"/>
      <c r="C466" s="24"/>
      <c r="D466" s="25"/>
      <c r="E466" s="25"/>
      <c r="F466" s="26"/>
      <c r="G466" s="25"/>
      <c r="H466" s="26"/>
      <c r="I466" s="25"/>
      <c r="J466" s="26"/>
      <c r="K466" s="27"/>
      <c r="L466" s="27"/>
      <c r="M466" s="26"/>
      <c r="N466" s="27"/>
      <c r="O466" s="26"/>
      <c r="P466" s="27"/>
      <c r="Q466" s="26"/>
      <c r="R466" s="27"/>
      <c r="S466" s="27"/>
      <c r="T466" s="26"/>
      <c r="U466" s="27"/>
      <c r="V466" s="26"/>
      <c r="W466" s="27"/>
      <c r="X466" s="26"/>
      <c r="Y466" s="25"/>
      <c r="Z466" s="38"/>
      <c r="AA466" s="27"/>
      <c r="AB466" s="27"/>
      <c r="AC466" s="28"/>
      <c r="AD466" s="28"/>
      <c r="AE466" s="26"/>
      <c r="AF466" s="28"/>
      <c r="AG466" s="26"/>
      <c r="AH466" s="28"/>
      <c r="AI466" s="26"/>
      <c r="AJ466" s="28"/>
      <c r="AK466" s="28"/>
      <c r="AL466" s="26"/>
      <c r="AM466" s="28"/>
      <c r="AN466" s="26"/>
      <c r="AO466" s="28"/>
      <c r="AP466" s="26"/>
    </row>
    <row r="467" spans="1:42" s="2" customFormat="1" x14ac:dyDescent="0.25">
      <c r="A467" s="24"/>
      <c r="B467" s="24"/>
      <c r="C467" s="24"/>
      <c r="D467" s="25"/>
      <c r="E467" s="25"/>
      <c r="F467" s="26"/>
      <c r="G467" s="25"/>
      <c r="H467" s="26"/>
      <c r="I467" s="25"/>
      <c r="J467" s="26"/>
      <c r="K467" s="27"/>
      <c r="L467" s="27"/>
      <c r="M467" s="26"/>
      <c r="N467" s="27"/>
      <c r="O467" s="26"/>
      <c r="P467" s="27"/>
      <c r="Q467" s="26"/>
      <c r="R467" s="27"/>
      <c r="S467" s="27"/>
      <c r="T467" s="26"/>
      <c r="U467" s="27"/>
      <c r="V467" s="26"/>
      <c r="W467" s="27"/>
      <c r="X467" s="26"/>
      <c r="Y467" s="25"/>
      <c r="Z467" s="38"/>
      <c r="AA467" s="27"/>
      <c r="AB467" s="27"/>
      <c r="AC467" s="28"/>
      <c r="AD467" s="28"/>
      <c r="AE467" s="26"/>
      <c r="AF467" s="28"/>
      <c r="AG467" s="26"/>
      <c r="AH467" s="28"/>
      <c r="AI467" s="26"/>
      <c r="AJ467" s="28"/>
      <c r="AK467" s="28"/>
      <c r="AL467" s="26"/>
      <c r="AM467" s="28"/>
      <c r="AN467" s="26"/>
      <c r="AO467" s="28"/>
      <c r="AP467" s="26"/>
    </row>
    <row r="468" spans="1:42" s="2" customFormat="1" x14ac:dyDescent="0.25">
      <c r="A468" s="24"/>
      <c r="B468" s="24"/>
      <c r="C468" s="88"/>
      <c r="D468" s="25"/>
      <c r="E468" s="25"/>
      <c r="F468" s="26"/>
      <c r="G468" s="25"/>
      <c r="H468" s="26"/>
      <c r="I468" s="25"/>
      <c r="J468" s="26"/>
      <c r="K468" s="27"/>
      <c r="L468" s="27"/>
      <c r="M468" s="26"/>
      <c r="N468" s="27"/>
      <c r="O468" s="26"/>
      <c r="P468" s="27"/>
      <c r="Q468" s="26"/>
      <c r="R468" s="27"/>
      <c r="S468" s="27"/>
      <c r="T468" s="26"/>
      <c r="U468" s="27"/>
      <c r="V468" s="26"/>
      <c r="W468" s="27"/>
      <c r="X468" s="26"/>
      <c r="Y468" s="25"/>
      <c r="Z468" s="38"/>
      <c r="AA468" s="27"/>
      <c r="AB468" s="27"/>
      <c r="AC468" s="28"/>
      <c r="AD468" s="28"/>
      <c r="AE468" s="26"/>
      <c r="AF468" s="28"/>
      <c r="AG468" s="26"/>
      <c r="AH468" s="28"/>
      <c r="AI468" s="26"/>
      <c r="AJ468" s="28"/>
      <c r="AK468" s="28"/>
      <c r="AL468" s="26"/>
      <c r="AM468" s="28"/>
      <c r="AN468" s="26"/>
      <c r="AO468" s="28"/>
      <c r="AP468" s="26"/>
    </row>
    <row r="469" spans="1:42" s="2" customFormat="1" x14ac:dyDescent="0.25">
      <c r="A469" s="24"/>
      <c r="B469" s="24"/>
      <c r="C469" s="88"/>
      <c r="D469" s="25"/>
      <c r="E469" s="25"/>
      <c r="F469" s="26"/>
      <c r="G469" s="25"/>
      <c r="H469" s="26"/>
      <c r="I469" s="25"/>
      <c r="J469" s="26"/>
      <c r="K469" s="27"/>
      <c r="L469" s="27"/>
      <c r="M469" s="26"/>
      <c r="N469" s="27"/>
      <c r="O469" s="26"/>
      <c r="P469" s="27"/>
      <c r="Q469" s="26"/>
      <c r="R469" s="27"/>
      <c r="S469" s="27"/>
      <c r="T469" s="26"/>
      <c r="U469" s="27"/>
      <c r="V469" s="26"/>
      <c r="W469" s="27"/>
      <c r="X469" s="26"/>
      <c r="Y469" s="25"/>
      <c r="Z469" s="38"/>
      <c r="AA469" s="27"/>
      <c r="AB469" s="27"/>
      <c r="AC469" s="28"/>
      <c r="AD469" s="28"/>
      <c r="AE469" s="26"/>
      <c r="AF469" s="28"/>
      <c r="AG469" s="26"/>
      <c r="AH469" s="28"/>
      <c r="AI469" s="26"/>
      <c r="AJ469" s="28"/>
      <c r="AK469" s="28"/>
      <c r="AL469" s="26"/>
      <c r="AM469" s="28"/>
      <c r="AN469" s="26"/>
      <c r="AO469" s="28"/>
      <c r="AP469" s="26"/>
    </row>
    <row r="470" spans="1:42" s="2" customFormat="1" x14ac:dyDescent="0.25">
      <c r="A470" s="24"/>
      <c r="B470" s="24"/>
      <c r="C470" s="111"/>
      <c r="D470" s="25"/>
      <c r="E470" s="25"/>
      <c r="F470" s="26"/>
      <c r="G470" s="25"/>
      <c r="H470" s="26"/>
      <c r="I470" s="25"/>
      <c r="J470" s="26"/>
      <c r="K470" s="27"/>
      <c r="L470" s="27"/>
      <c r="M470" s="26"/>
      <c r="N470" s="27"/>
      <c r="O470" s="26"/>
      <c r="P470" s="27"/>
      <c r="Q470" s="26"/>
      <c r="R470" s="27"/>
      <c r="S470" s="27"/>
      <c r="T470" s="26"/>
      <c r="U470" s="27"/>
      <c r="V470" s="26"/>
      <c r="W470" s="27"/>
      <c r="X470" s="26"/>
      <c r="Y470" s="25"/>
      <c r="Z470" s="38"/>
      <c r="AA470" s="27"/>
      <c r="AB470" s="27"/>
      <c r="AC470" s="28"/>
      <c r="AD470" s="28"/>
      <c r="AE470" s="26"/>
      <c r="AF470" s="28"/>
      <c r="AG470" s="26"/>
      <c r="AH470" s="28"/>
      <c r="AI470" s="26"/>
      <c r="AJ470" s="28"/>
      <c r="AK470" s="28"/>
      <c r="AL470" s="26"/>
      <c r="AM470" s="28"/>
      <c r="AN470" s="26"/>
      <c r="AO470" s="28"/>
      <c r="AP470" s="26"/>
    </row>
    <row r="471" spans="1:42" s="2" customFormat="1" x14ac:dyDescent="0.25">
      <c r="A471" s="24"/>
      <c r="B471" s="24"/>
      <c r="C471" s="111"/>
      <c r="D471" s="25"/>
      <c r="E471" s="25"/>
      <c r="F471" s="26"/>
      <c r="G471" s="25"/>
      <c r="H471" s="26"/>
      <c r="I471" s="25"/>
      <c r="J471" s="26"/>
      <c r="K471" s="27"/>
      <c r="L471" s="27"/>
      <c r="M471" s="26"/>
      <c r="N471" s="27"/>
      <c r="O471" s="26"/>
      <c r="P471" s="27"/>
      <c r="Q471" s="26"/>
      <c r="R471" s="27"/>
      <c r="S471" s="27"/>
      <c r="T471" s="26"/>
      <c r="U471" s="27"/>
      <c r="V471" s="26"/>
      <c r="W471" s="27"/>
      <c r="X471" s="26"/>
      <c r="Y471" s="25"/>
      <c r="Z471" s="38"/>
      <c r="AA471" s="27"/>
      <c r="AB471" s="27"/>
      <c r="AC471" s="28"/>
      <c r="AD471" s="28"/>
      <c r="AE471" s="26"/>
      <c r="AF471" s="28"/>
      <c r="AG471" s="26"/>
      <c r="AH471" s="28"/>
      <c r="AI471" s="26"/>
      <c r="AJ471" s="28"/>
      <c r="AK471" s="28"/>
      <c r="AL471" s="26"/>
      <c r="AM471" s="28"/>
      <c r="AN471" s="26"/>
      <c r="AO471" s="28"/>
      <c r="AP471" s="26"/>
    </row>
    <row r="472" spans="1:42" s="2" customFormat="1" x14ac:dyDescent="0.25">
      <c r="A472" s="24"/>
      <c r="B472" s="24"/>
      <c r="C472" s="111"/>
      <c r="D472" s="25"/>
      <c r="E472" s="25"/>
      <c r="F472" s="26"/>
      <c r="G472" s="25"/>
      <c r="H472" s="26"/>
      <c r="I472" s="25"/>
      <c r="J472" s="26"/>
      <c r="K472" s="27"/>
      <c r="L472" s="27"/>
      <c r="M472" s="26"/>
      <c r="N472" s="27"/>
      <c r="O472" s="26"/>
      <c r="P472" s="27"/>
      <c r="Q472" s="26"/>
      <c r="R472" s="27"/>
      <c r="S472" s="27"/>
      <c r="T472" s="26"/>
      <c r="U472" s="27"/>
      <c r="V472" s="26"/>
      <c r="W472" s="27"/>
      <c r="X472" s="26"/>
      <c r="Y472" s="25"/>
      <c r="Z472" s="24"/>
      <c r="AA472" s="27"/>
      <c r="AB472" s="24"/>
      <c r="AC472" s="28"/>
      <c r="AD472" s="28"/>
      <c r="AE472" s="26"/>
      <c r="AF472" s="28"/>
      <c r="AG472" s="26"/>
      <c r="AH472" s="28"/>
      <c r="AI472" s="26"/>
      <c r="AJ472" s="28"/>
      <c r="AK472" s="28"/>
      <c r="AL472" s="26"/>
      <c r="AM472" s="28"/>
      <c r="AN472" s="26"/>
      <c r="AO472" s="28"/>
      <c r="AP472" s="26"/>
    </row>
    <row r="473" spans="1:42" s="2" customFormat="1" x14ac:dyDescent="0.25">
      <c r="A473" s="24"/>
      <c r="B473" s="24"/>
      <c r="C473" s="24"/>
      <c r="D473" s="25"/>
      <c r="E473" s="25"/>
      <c r="F473" s="26"/>
      <c r="G473" s="25"/>
      <c r="H473" s="26"/>
      <c r="I473" s="25"/>
      <c r="J473" s="26"/>
      <c r="K473" s="27"/>
      <c r="L473" s="27"/>
      <c r="M473" s="26"/>
      <c r="N473" s="27"/>
      <c r="O473" s="26"/>
      <c r="P473" s="27"/>
      <c r="Q473" s="26"/>
      <c r="R473" s="27"/>
      <c r="S473" s="27"/>
      <c r="T473" s="26"/>
      <c r="U473" s="27"/>
      <c r="V473" s="26"/>
      <c r="W473" s="27"/>
      <c r="X473" s="26"/>
      <c r="Y473" s="25"/>
      <c r="Z473" s="38"/>
      <c r="AA473" s="27"/>
      <c r="AB473" s="27"/>
      <c r="AC473" s="28"/>
      <c r="AD473" s="28"/>
      <c r="AE473" s="26"/>
      <c r="AF473" s="28"/>
      <c r="AG473" s="26"/>
      <c r="AH473" s="28"/>
      <c r="AI473" s="26"/>
      <c r="AJ473" s="28"/>
      <c r="AK473" s="28"/>
      <c r="AL473" s="26"/>
      <c r="AM473" s="28"/>
      <c r="AN473" s="26"/>
      <c r="AO473" s="28"/>
      <c r="AP473" s="26"/>
    </row>
    <row r="474" spans="1:42" s="2" customFormat="1" x14ac:dyDescent="0.25">
      <c r="A474" s="24"/>
      <c r="B474" s="24"/>
      <c r="C474" s="24"/>
      <c r="D474" s="25"/>
      <c r="E474" s="25"/>
      <c r="F474" s="26"/>
      <c r="G474" s="25"/>
      <c r="H474" s="26"/>
      <c r="I474" s="25"/>
      <c r="J474" s="26"/>
      <c r="K474" s="27"/>
      <c r="L474" s="27"/>
      <c r="M474" s="26"/>
      <c r="N474" s="27"/>
      <c r="O474" s="26"/>
      <c r="P474" s="27"/>
      <c r="Q474" s="26"/>
      <c r="R474" s="27"/>
      <c r="S474" s="27"/>
      <c r="T474" s="26"/>
      <c r="U474" s="27"/>
      <c r="V474" s="26"/>
      <c r="W474" s="27"/>
      <c r="X474" s="26"/>
      <c r="Y474" s="25"/>
      <c r="Z474" s="24"/>
      <c r="AA474" s="27"/>
      <c r="AB474" s="24"/>
      <c r="AC474" s="28"/>
      <c r="AD474" s="28"/>
      <c r="AE474" s="26"/>
      <c r="AF474" s="28"/>
      <c r="AG474" s="26"/>
      <c r="AH474" s="28"/>
      <c r="AI474" s="26"/>
      <c r="AJ474" s="28"/>
      <c r="AK474" s="28"/>
      <c r="AL474" s="26"/>
      <c r="AM474" s="28"/>
      <c r="AN474" s="26"/>
      <c r="AO474" s="28"/>
      <c r="AP474" s="26"/>
    </row>
    <row r="475" spans="1:42" s="2" customFormat="1" x14ac:dyDescent="0.25">
      <c r="A475" s="24"/>
      <c r="B475" s="24"/>
      <c r="C475" s="24"/>
      <c r="D475" s="25"/>
      <c r="E475" s="25"/>
      <c r="F475" s="26"/>
      <c r="G475" s="25"/>
      <c r="H475" s="26"/>
      <c r="I475" s="25"/>
      <c r="J475" s="26"/>
      <c r="K475" s="27"/>
      <c r="L475" s="27"/>
      <c r="M475" s="26"/>
      <c r="N475" s="27"/>
      <c r="O475" s="26"/>
      <c r="P475" s="27"/>
      <c r="Q475" s="26"/>
      <c r="R475" s="27"/>
      <c r="S475" s="27"/>
      <c r="T475" s="26"/>
      <c r="U475" s="27"/>
      <c r="V475" s="26"/>
      <c r="W475" s="27"/>
      <c r="X475" s="26"/>
      <c r="Y475" s="25"/>
      <c r="Z475" s="24"/>
      <c r="AA475" s="27"/>
      <c r="AB475" s="24"/>
      <c r="AC475" s="28"/>
      <c r="AD475" s="28"/>
      <c r="AE475" s="26"/>
      <c r="AF475" s="28"/>
      <c r="AG475" s="26"/>
      <c r="AH475" s="28"/>
      <c r="AI475" s="26"/>
      <c r="AJ475" s="28"/>
      <c r="AK475" s="28"/>
      <c r="AL475" s="26"/>
      <c r="AM475" s="28"/>
      <c r="AN475" s="26"/>
      <c r="AO475" s="28"/>
      <c r="AP475" s="26"/>
    </row>
    <row r="476" spans="1:42" s="2" customFormat="1" x14ac:dyDescent="0.25">
      <c r="A476" s="24"/>
      <c r="B476" s="24"/>
      <c r="C476" s="24"/>
      <c r="D476" s="25"/>
      <c r="E476" s="25"/>
      <c r="F476" s="26"/>
      <c r="G476" s="25"/>
      <c r="H476" s="26"/>
      <c r="I476" s="25"/>
      <c r="J476" s="26"/>
      <c r="K476" s="27"/>
      <c r="L476" s="27"/>
      <c r="M476" s="26"/>
      <c r="N476" s="27"/>
      <c r="O476" s="26"/>
      <c r="P476" s="27"/>
      <c r="Q476" s="26"/>
      <c r="R476" s="27"/>
      <c r="S476" s="27"/>
      <c r="T476" s="26"/>
      <c r="U476" s="27"/>
      <c r="V476" s="26"/>
      <c r="W476" s="27"/>
      <c r="X476" s="26"/>
      <c r="Y476" s="25"/>
      <c r="Z476" s="24"/>
      <c r="AA476" s="27"/>
      <c r="AB476" s="24"/>
      <c r="AC476" s="28"/>
      <c r="AD476" s="28"/>
      <c r="AE476" s="26"/>
      <c r="AF476" s="28"/>
      <c r="AG476" s="26"/>
      <c r="AH476" s="28"/>
      <c r="AI476" s="26"/>
      <c r="AJ476" s="28"/>
      <c r="AK476" s="28"/>
      <c r="AL476" s="26"/>
      <c r="AM476" s="28"/>
      <c r="AN476" s="26"/>
      <c r="AO476" s="28"/>
      <c r="AP476" s="26"/>
    </row>
    <row r="477" spans="1:42" s="2" customFormat="1" x14ac:dyDescent="0.25">
      <c r="A477" s="24"/>
      <c r="B477" s="24"/>
      <c r="C477" s="24"/>
      <c r="D477" s="25"/>
      <c r="E477" s="25"/>
      <c r="F477" s="26"/>
      <c r="G477" s="25"/>
      <c r="H477" s="26"/>
      <c r="I477" s="25"/>
      <c r="J477" s="26"/>
      <c r="K477" s="27"/>
      <c r="L477" s="27"/>
      <c r="M477" s="26"/>
      <c r="N477" s="27"/>
      <c r="O477" s="26"/>
      <c r="P477" s="27"/>
      <c r="Q477" s="26"/>
      <c r="R477" s="27"/>
      <c r="S477" s="27"/>
      <c r="T477" s="26"/>
      <c r="U477" s="27"/>
      <c r="V477" s="26"/>
      <c r="W477" s="27"/>
      <c r="X477" s="26"/>
      <c r="Y477" s="25"/>
      <c r="Z477" s="24"/>
      <c r="AA477" s="27"/>
      <c r="AB477" s="24"/>
      <c r="AC477" s="28"/>
      <c r="AD477" s="28"/>
      <c r="AE477" s="26"/>
      <c r="AF477" s="28"/>
      <c r="AG477" s="26"/>
      <c r="AH477" s="28"/>
      <c r="AI477" s="26"/>
      <c r="AJ477" s="28"/>
      <c r="AK477" s="28"/>
      <c r="AL477" s="26"/>
      <c r="AM477" s="28"/>
      <c r="AN477" s="26"/>
      <c r="AO477" s="28"/>
      <c r="AP477" s="26"/>
    </row>
    <row r="478" spans="1:42" s="2" customFormat="1" x14ac:dyDescent="0.25">
      <c r="A478" s="24"/>
      <c r="B478" s="24"/>
      <c r="C478" s="24"/>
      <c r="D478" s="25"/>
      <c r="E478" s="25"/>
      <c r="F478" s="26"/>
      <c r="G478" s="25"/>
      <c r="H478" s="26"/>
      <c r="I478" s="25"/>
      <c r="J478" s="26"/>
      <c r="K478" s="27"/>
      <c r="L478" s="27"/>
      <c r="M478" s="26"/>
      <c r="N478" s="27"/>
      <c r="O478" s="26"/>
      <c r="P478" s="27"/>
      <c r="Q478" s="26"/>
      <c r="R478" s="27"/>
      <c r="S478" s="27"/>
      <c r="T478" s="26"/>
      <c r="U478" s="27"/>
      <c r="V478" s="26"/>
      <c r="W478" s="27"/>
      <c r="X478" s="26"/>
      <c r="Y478" s="25"/>
      <c r="Z478" s="38"/>
      <c r="AA478" s="27"/>
      <c r="AB478" s="27"/>
      <c r="AC478" s="28"/>
      <c r="AD478" s="28"/>
      <c r="AE478" s="26"/>
      <c r="AF478" s="28"/>
      <c r="AG478" s="26"/>
      <c r="AH478" s="28"/>
      <c r="AI478" s="26"/>
      <c r="AJ478" s="28"/>
      <c r="AK478" s="28"/>
      <c r="AL478" s="26"/>
      <c r="AM478" s="28"/>
      <c r="AN478" s="26"/>
      <c r="AO478" s="28"/>
      <c r="AP478" s="26"/>
    </row>
    <row r="479" spans="1:42" s="2" customFormat="1" x14ac:dyDescent="0.25">
      <c r="A479" s="24"/>
      <c r="B479" s="24"/>
      <c r="C479" s="24"/>
      <c r="D479" s="25"/>
      <c r="E479" s="25"/>
      <c r="F479" s="26"/>
      <c r="G479" s="25"/>
      <c r="H479" s="26"/>
      <c r="I479" s="25"/>
      <c r="J479" s="26"/>
      <c r="K479" s="27"/>
      <c r="L479" s="27"/>
      <c r="M479" s="26"/>
      <c r="N479" s="27"/>
      <c r="O479" s="26"/>
      <c r="P479" s="27"/>
      <c r="Q479" s="26"/>
      <c r="R479" s="27"/>
      <c r="S479" s="27"/>
      <c r="T479" s="26"/>
      <c r="U479" s="27"/>
      <c r="V479" s="26"/>
      <c r="W479" s="27"/>
      <c r="X479" s="26"/>
      <c r="Y479" s="25"/>
      <c r="Z479" s="38"/>
      <c r="AA479" s="27"/>
      <c r="AB479" s="27"/>
      <c r="AC479" s="28"/>
      <c r="AD479" s="28"/>
      <c r="AE479" s="26"/>
      <c r="AF479" s="28"/>
      <c r="AG479" s="26"/>
      <c r="AH479" s="28"/>
      <c r="AI479" s="26"/>
      <c r="AJ479" s="28"/>
      <c r="AK479" s="28"/>
      <c r="AL479" s="26"/>
      <c r="AM479" s="28"/>
      <c r="AN479" s="26"/>
      <c r="AO479" s="28"/>
      <c r="AP479" s="26"/>
    </row>
    <row r="480" spans="1:42" s="2" customFormat="1" x14ac:dyDescent="0.25">
      <c r="A480" s="24"/>
      <c r="B480" s="24"/>
      <c r="C480" s="24"/>
      <c r="D480" s="25"/>
      <c r="E480" s="25"/>
      <c r="F480" s="26"/>
      <c r="G480" s="25"/>
      <c r="H480" s="26"/>
      <c r="I480" s="25"/>
      <c r="J480" s="26"/>
      <c r="K480" s="27"/>
      <c r="L480" s="27"/>
      <c r="M480" s="26"/>
      <c r="N480" s="27"/>
      <c r="O480" s="26"/>
      <c r="P480" s="27"/>
      <c r="Q480" s="26"/>
      <c r="R480" s="27"/>
      <c r="S480" s="27"/>
      <c r="T480" s="26"/>
      <c r="U480" s="27"/>
      <c r="V480" s="26"/>
      <c r="W480" s="27"/>
      <c r="X480" s="26"/>
      <c r="Y480" s="25"/>
      <c r="Z480" s="38"/>
      <c r="AA480" s="27"/>
      <c r="AB480" s="27"/>
      <c r="AC480" s="28"/>
      <c r="AD480" s="28"/>
      <c r="AE480" s="26"/>
      <c r="AF480" s="28"/>
      <c r="AG480" s="26"/>
      <c r="AH480" s="28"/>
      <c r="AI480" s="26"/>
      <c r="AJ480" s="28"/>
      <c r="AK480" s="28"/>
      <c r="AL480" s="26"/>
      <c r="AM480" s="28"/>
      <c r="AN480" s="26"/>
      <c r="AO480" s="28"/>
      <c r="AP480" s="26"/>
    </row>
    <row r="481" spans="1:42" s="2" customFormat="1" x14ac:dyDescent="0.25">
      <c r="A481" s="24"/>
      <c r="B481" s="24"/>
      <c r="C481" s="24"/>
      <c r="D481" s="25"/>
      <c r="E481" s="25"/>
      <c r="F481" s="26"/>
      <c r="G481" s="25"/>
      <c r="H481" s="26"/>
      <c r="I481" s="25"/>
      <c r="J481" s="26"/>
      <c r="K481" s="27"/>
      <c r="L481" s="27"/>
      <c r="M481" s="26"/>
      <c r="N481" s="27"/>
      <c r="O481" s="26"/>
      <c r="P481" s="27"/>
      <c r="Q481" s="26"/>
      <c r="R481" s="27"/>
      <c r="S481" s="27"/>
      <c r="T481" s="26"/>
      <c r="U481" s="27"/>
      <c r="V481" s="26"/>
      <c r="W481" s="27"/>
      <c r="X481" s="26"/>
      <c r="Y481" s="25"/>
      <c r="Z481" s="24"/>
      <c r="AA481" s="27"/>
      <c r="AB481" s="24"/>
      <c r="AC481" s="28"/>
      <c r="AD481" s="28"/>
      <c r="AE481" s="26"/>
      <c r="AF481" s="28"/>
      <c r="AG481" s="26"/>
      <c r="AH481" s="28"/>
      <c r="AI481" s="26"/>
      <c r="AJ481" s="28"/>
      <c r="AK481" s="28"/>
      <c r="AL481" s="26"/>
      <c r="AM481" s="28"/>
      <c r="AN481" s="26"/>
      <c r="AO481" s="28"/>
      <c r="AP481" s="26"/>
    </row>
    <row r="482" spans="1:42" s="2" customFormat="1" x14ac:dyDescent="0.25">
      <c r="A482" s="24"/>
      <c r="B482" s="24"/>
      <c r="C482" s="24"/>
      <c r="D482" s="25"/>
      <c r="E482" s="25"/>
      <c r="F482" s="26"/>
      <c r="G482" s="25"/>
      <c r="H482" s="26"/>
      <c r="I482" s="25"/>
      <c r="J482" s="26"/>
      <c r="K482" s="27"/>
      <c r="L482" s="27"/>
      <c r="M482" s="26"/>
      <c r="N482" s="27"/>
      <c r="O482" s="26"/>
      <c r="P482" s="27"/>
      <c r="Q482" s="26"/>
      <c r="R482" s="27"/>
      <c r="S482" s="27"/>
      <c r="T482" s="26"/>
      <c r="U482" s="27"/>
      <c r="V482" s="26"/>
      <c r="W482" s="27"/>
      <c r="X482" s="26"/>
      <c r="Y482" s="24"/>
      <c r="Z482" s="24"/>
      <c r="AA482" s="24"/>
      <c r="AB482" s="24"/>
      <c r="AC482" s="28"/>
      <c r="AD482" s="28"/>
      <c r="AE482" s="26"/>
      <c r="AF482" s="28"/>
      <c r="AG482" s="26"/>
      <c r="AH482" s="28"/>
      <c r="AI482" s="26"/>
      <c r="AJ482" s="28"/>
      <c r="AK482" s="28"/>
      <c r="AL482" s="26"/>
      <c r="AM482" s="28"/>
      <c r="AN482" s="26"/>
      <c r="AO482" s="28"/>
      <c r="AP482" s="26"/>
    </row>
    <row r="483" spans="1:42" s="2" customFormat="1" x14ac:dyDescent="0.25">
      <c r="A483" s="24"/>
      <c r="B483" s="24"/>
      <c r="C483" s="24"/>
      <c r="D483" s="25"/>
      <c r="E483" s="25"/>
      <c r="F483" s="26"/>
      <c r="G483" s="25"/>
      <c r="H483" s="26"/>
      <c r="I483" s="25"/>
      <c r="J483" s="26"/>
      <c r="K483" s="27"/>
      <c r="L483" s="27"/>
      <c r="M483" s="26"/>
      <c r="N483" s="27"/>
      <c r="O483" s="26"/>
      <c r="P483" s="27"/>
      <c r="Q483" s="26"/>
      <c r="R483" s="27"/>
      <c r="S483" s="27"/>
      <c r="T483" s="26"/>
      <c r="U483" s="27"/>
      <c r="V483" s="26"/>
      <c r="W483" s="27"/>
      <c r="X483" s="26"/>
      <c r="Y483" s="24"/>
      <c r="Z483" s="24"/>
      <c r="AA483" s="24"/>
      <c r="AB483" s="24"/>
      <c r="AC483" s="28"/>
      <c r="AD483" s="28"/>
      <c r="AE483" s="26"/>
      <c r="AF483" s="28"/>
      <c r="AG483" s="26"/>
      <c r="AH483" s="28"/>
      <c r="AI483" s="26"/>
      <c r="AJ483" s="28"/>
      <c r="AK483" s="28"/>
      <c r="AL483" s="26"/>
      <c r="AM483" s="28"/>
      <c r="AN483" s="26"/>
      <c r="AO483" s="28"/>
      <c r="AP483" s="26"/>
    </row>
    <row r="484" spans="1:42" s="2" customFormat="1" x14ac:dyDescent="0.25">
      <c r="A484" s="24"/>
      <c r="B484" s="24"/>
      <c r="C484" s="88"/>
      <c r="D484" s="25"/>
      <c r="E484" s="25"/>
      <c r="F484" s="26"/>
      <c r="G484" s="25"/>
      <c r="H484" s="26"/>
      <c r="I484" s="25"/>
      <c r="J484" s="26"/>
      <c r="K484" s="27"/>
      <c r="L484" s="27"/>
      <c r="M484" s="26"/>
      <c r="N484" s="27"/>
      <c r="O484" s="26"/>
      <c r="P484" s="27"/>
      <c r="Q484" s="26"/>
      <c r="R484" s="27"/>
      <c r="S484" s="27"/>
      <c r="T484" s="26"/>
      <c r="U484" s="27"/>
      <c r="V484" s="26"/>
      <c r="W484" s="27"/>
      <c r="X484" s="26"/>
      <c r="Y484" s="24"/>
      <c r="Z484" s="24"/>
      <c r="AA484" s="24"/>
      <c r="AB484" s="24"/>
      <c r="AC484" s="28"/>
      <c r="AD484" s="28"/>
      <c r="AE484" s="26"/>
      <c r="AF484" s="28"/>
      <c r="AG484" s="26"/>
      <c r="AH484" s="28"/>
      <c r="AI484" s="26"/>
      <c r="AJ484" s="28"/>
      <c r="AK484" s="28"/>
      <c r="AL484" s="26"/>
      <c r="AM484" s="28"/>
      <c r="AN484" s="26"/>
      <c r="AO484" s="28"/>
      <c r="AP484" s="26"/>
    </row>
    <row r="485" spans="1:42" s="2" customFormat="1" x14ac:dyDescent="0.25">
      <c r="A485" s="24"/>
      <c r="B485" s="24"/>
      <c r="C485" s="88"/>
      <c r="D485" s="25"/>
      <c r="E485" s="25"/>
      <c r="F485" s="26"/>
      <c r="G485" s="25"/>
      <c r="H485" s="26"/>
      <c r="I485" s="25"/>
      <c r="J485" s="26"/>
      <c r="K485" s="27"/>
      <c r="L485" s="27"/>
      <c r="M485" s="26"/>
      <c r="N485" s="27"/>
      <c r="O485" s="26"/>
      <c r="P485" s="27"/>
      <c r="Q485" s="26"/>
      <c r="R485" s="27"/>
      <c r="S485" s="27"/>
      <c r="T485" s="26"/>
      <c r="U485" s="27"/>
      <c r="V485" s="26"/>
      <c r="W485" s="27"/>
      <c r="X485" s="26"/>
      <c r="Y485" s="24"/>
      <c r="Z485" s="24"/>
      <c r="AA485" s="24"/>
      <c r="AB485" s="24"/>
      <c r="AC485" s="28"/>
      <c r="AD485" s="28"/>
      <c r="AE485" s="26"/>
      <c r="AF485" s="28"/>
      <c r="AG485" s="26"/>
      <c r="AH485" s="28"/>
      <c r="AI485" s="26"/>
      <c r="AJ485" s="28"/>
      <c r="AK485" s="28"/>
      <c r="AL485" s="26"/>
      <c r="AM485" s="28"/>
      <c r="AN485" s="26"/>
      <c r="AO485" s="28"/>
      <c r="AP485" s="26"/>
    </row>
    <row r="486" spans="1:42" s="2" customFormat="1" x14ac:dyDescent="0.25">
      <c r="A486" s="24"/>
      <c r="B486" s="24"/>
      <c r="C486" s="111"/>
      <c r="D486" s="25"/>
      <c r="E486" s="25"/>
      <c r="F486" s="26"/>
      <c r="G486" s="25"/>
      <c r="H486" s="26"/>
      <c r="I486" s="25"/>
      <c r="J486" s="26"/>
      <c r="K486" s="27"/>
      <c r="L486" s="27"/>
      <c r="M486" s="26"/>
      <c r="N486" s="27"/>
      <c r="O486" s="26"/>
      <c r="P486" s="27"/>
      <c r="Q486" s="26"/>
      <c r="R486" s="27"/>
      <c r="S486" s="27"/>
      <c r="T486" s="26"/>
      <c r="U486" s="27"/>
      <c r="V486" s="26"/>
      <c r="W486" s="27"/>
      <c r="X486" s="26"/>
      <c r="Y486" s="24"/>
      <c r="Z486" s="24"/>
      <c r="AA486" s="24"/>
      <c r="AB486" s="24"/>
      <c r="AC486" s="28"/>
      <c r="AD486" s="28"/>
      <c r="AE486" s="26"/>
      <c r="AF486" s="28"/>
      <c r="AG486" s="26"/>
      <c r="AH486" s="28"/>
      <c r="AI486" s="26"/>
      <c r="AJ486" s="28"/>
      <c r="AK486" s="28"/>
      <c r="AL486" s="26"/>
      <c r="AM486" s="28"/>
      <c r="AN486" s="26"/>
      <c r="AO486" s="28"/>
      <c r="AP486" s="26"/>
    </row>
    <row r="487" spans="1:42" s="2" customFormat="1" x14ac:dyDescent="0.25">
      <c r="A487" s="24"/>
      <c r="B487" s="24"/>
      <c r="C487" s="111"/>
      <c r="D487" s="25"/>
      <c r="E487" s="25"/>
      <c r="F487" s="26"/>
      <c r="G487" s="25"/>
      <c r="H487" s="26"/>
      <c r="I487" s="25"/>
      <c r="J487" s="26"/>
      <c r="K487" s="27"/>
      <c r="L487" s="27"/>
      <c r="M487" s="26"/>
      <c r="N487" s="27"/>
      <c r="O487" s="26"/>
      <c r="P487" s="27"/>
      <c r="Q487" s="26"/>
      <c r="R487" s="27"/>
      <c r="S487" s="27"/>
      <c r="T487" s="26"/>
      <c r="U487" s="27"/>
      <c r="V487" s="26"/>
      <c r="W487" s="27"/>
      <c r="X487" s="26"/>
      <c r="Y487" s="24"/>
      <c r="Z487" s="24"/>
      <c r="AA487" s="24"/>
      <c r="AB487" s="24"/>
      <c r="AC487" s="28"/>
      <c r="AD487" s="28"/>
      <c r="AE487" s="26"/>
      <c r="AF487" s="28"/>
      <c r="AG487" s="26"/>
      <c r="AH487" s="28"/>
      <c r="AI487" s="26"/>
      <c r="AJ487" s="28"/>
      <c r="AK487" s="28"/>
      <c r="AL487" s="26"/>
      <c r="AM487" s="28"/>
      <c r="AN487" s="26"/>
      <c r="AO487" s="28"/>
      <c r="AP487" s="26"/>
    </row>
    <row r="488" spans="1:42" s="2" customFormat="1" x14ac:dyDescent="0.25">
      <c r="A488" s="24"/>
      <c r="B488" s="24"/>
      <c r="C488" s="111"/>
      <c r="D488" s="25"/>
      <c r="E488" s="25"/>
      <c r="F488" s="26"/>
      <c r="G488" s="25"/>
      <c r="H488" s="26"/>
      <c r="I488" s="25"/>
      <c r="J488" s="26"/>
      <c r="K488" s="27"/>
      <c r="L488" s="27"/>
      <c r="M488" s="26"/>
      <c r="N488" s="27"/>
      <c r="O488" s="26"/>
      <c r="P488" s="27"/>
      <c r="Q488" s="26"/>
      <c r="R488" s="27"/>
      <c r="S488" s="27"/>
      <c r="T488" s="26"/>
      <c r="U488" s="27"/>
      <c r="V488" s="26"/>
      <c r="W488" s="27"/>
      <c r="X488" s="26"/>
      <c r="Y488" s="24"/>
      <c r="Z488" s="24"/>
      <c r="AA488" s="24"/>
      <c r="AB488" s="24"/>
      <c r="AC488" s="28"/>
      <c r="AD488" s="28"/>
      <c r="AE488" s="26"/>
      <c r="AF488" s="28"/>
      <c r="AG488" s="26"/>
      <c r="AH488" s="28"/>
      <c r="AI488" s="26"/>
      <c r="AJ488" s="28"/>
      <c r="AK488" s="28"/>
      <c r="AL488" s="26"/>
      <c r="AM488" s="28"/>
      <c r="AN488" s="26"/>
      <c r="AO488" s="28"/>
      <c r="AP488" s="26"/>
    </row>
    <row r="489" spans="1:42" s="2" customFormat="1" x14ac:dyDescent="0.25">
      <c r="A489" s="24"/>
      <c r="B489" s="24"/>
      <c r="C489" s="24"/>
      <c r="D489" s="24"/>
      <c r="E489" s="25"/>
      <c r="F489" s="26"/>
      <c r="G489" s="25"/>
      <c r="H489" s="26"/>
      <c r="I489" s="25"/>
      <c r="J489" s="26"/>
      <c r="K489" s="24"/>
      <c r="L489" s="27"/>
      <c r="M489" s="26"/>
      <c r="N489" s="27"/>
      <c r="O489" s="26"/>
      <c r="P489" s="27"/>
      <c r="Q489" s="26"/>
      <c r="R489" s="24"/>
      <c r="S489" s="27"/>
      <c r="T489" s="26"/>
      <c r="U489" s="27"/>
      <c r="V489" s="26"/>
      <c r="W489" s="27"/>
      <c r="X489" s="26"/>
      <c r="Y489" s="24"/>
      <c r="Z489" s="24"/>
      <c r="AA489" s="24"/>
      <c r="AB489" s="24"/>
      <c r="AC489" s="24"/>
      <c r="AD489" s="28"/>
      <c r="AE489" s="26"/>
      <c r="AF489" s="28"/>
      <c r="AG489" s="26"/>
      <c r="AH489" s="28"/>
      <c r="AI489" s="26"/>
      <c r="AJ489" s="24"/>
      <c r="AK489" s="28"/>
      <c r="AL489" s="26"/>
      <c r="AM489" s="28"/>
      <c r="AN489" s="26"/>
      <c r="AO489" s="28"/>
      <c r="AP489" s="26"/>
    </row>
    <row r="490" spans="1:42" s="2" customFormat="1" x14ac:dyDescent="0.25">
      <c r="A490" s="24"/>
      <c r="B490" s="24"/>
      <c r="C490" s="24"/>
      <c r="D490" s="25"/>
      <c r="E490" s="25"/>
      <c r="F490" s="26"/>
      <c r="G490" s="25"/>
      <c r="H490" s="26"/>
      <c r="I490" s="25"/>
      <c r="J490" s="26"/>
      <c r="K490" s="27"/>
      <c r="L490" s="27"/>
      <c r="M490" s="26"/>
      <c r="N490" s="27"/>
      <c r="O490" s="26"/>
      <c r="P490" s="27"/>
      <c r="Q490" s="26"/>
      <c r="R490" s="27"/>
      <c r="S490" s="27"/>
      <c r="T490" s="26"/>
      <c r="U490" s="27"/>
      <c r="V490" s="26"/>
      <c r="W490" s="27"/>
      <c r="X490" s="26"/>
      <c r="Y490" s="24"/>
      <c r="Z490" s="24"/>
      <c r="AA490" s="24"/>
      <c r="AB490" s="24"/>
      <c r="AC490" s="28"/>
      <c r="AD490" s="28"/>
      <c r="AE490" s="26"/>
      <c r="AF490" s="28"/>
      <c r="AG490" s="26"/>
      <c r="AH490" s="28"/>
      <c r="AI490" s="26"/>
      <c r="AJ490" s="28"/>
      <c r="AK490" s="28"/>
      <c r="AL490" s="26"/>
      <c r="AM490" s="28"/>
      <c r="AN490" s="26"/>
      <c r="AO490" s="28"/>
      <c r="AP490" s="26"/>
    </row>
    <row r="491" spans="1:42" s="2" customFormat="1" x14ac:dyDescent="0.25">
      <c r="A491" s="24"/>
      <c r="B491" s="24"/>
      <c r="C491" s="24"/>
      <c r="D491" s="25"/>
      <c r="E491" s="25"/>
      <c r="F491" s="26"/>
      <c r="G491" s="25"/>
      <c r="H491" s="26"/>
      <c r="I491" s="25"/>
      <c r="J491" s="26"/>
      <c r="K491" s="27"/>
      <c r="L491" s="27"/>
      <c r="M491" s="26"/>
      <c r="N491" s="27"/>
      <c r="O491" s="26"/>
      <c r="P491" s="27"/>
      <c r="Q491" s="26"/>
      <c r="R491" s="27"/>
      <c r="S491" s="27"/>
      <c r="T491" s="26"/>
      <c r="U491" s="27"/>
      <c r="V491" s="26"/>
      <c r="W491" s="27"/>
      <c r="X491" s="26"/>
      <c r="Y491" s="24"/>
      <c r="Z491" s="24"/>
      <c r="AA491" s="24"/>
      <c r="AB491" s="24"/>
      <c r="AC491" s="28"/>
      <c r="AD491" s="28"/>
      <c r="AE491" s="26"/>
      <c r="AF491" s="28"/>
      <c r="AG491" s="26"/>
      <c r="AH491" s="28"/>
      <c r="AI491" s="26"/>
      <c r="AJ491" s="28"/>
      <c r="AK491" s="28"/>
      <c r="AL491" s="26"/>
      <c r="AM491" s="28"/>
      <c r="AN491" s="26"/>
      <c r="AO491" s="28"/>
      <c r="AP491" s="26"/>
    </row>
    <row r="492" spans="1:42" s="2" customFormat="1" x14ac:dyDescent="0.25">
      <c r="A492" s="24"/>
      <c r="B492" s="24"/>
      <c r="C492" s="24"/>
      <c r="D492" s="25"/>
      <c r="E492" s="25"/>
      <c r="F492" s="26"/>
      <c r="G492" s="25"/>
      <c r="H492" s="26"/>
      <c r="I492" s="25"/>
      <c r="J492" s="26"/>
      <c r="K492" s="27"/>
      <c r="L492" s="27"/>
      <c r="M492" s="26"/>
      <c r="N492" s="27"/>
      <c r="O492" s="26"/>
      <c r="P492" s="27"/>
      <c r="Q492" s="26"/>
      <c r="R492" s="27"/>
      <c r="S492" s="27"/>
      <c r="T492" s="26"/>
      <c r="U492" s="27"/>
      <c r="V492" s="26"/>
      <c r="W492" s="27"/>
      <c r="X492" s="26"/>
      <c r="Y492" s="24"/>
      <c r="Z492" s="24"/>
      <c r="AA492" s="24"/>
      <c r="AB492" s="24"/>
      <c r="AC492" s="28"/>
      <c r="AD492" s="28"/>
      <c r="AE492" s="26"/>
      <c r="AF492" s="28"/>
      <c r="AG492" s="26"/>
      <c r="AH492" s="28"/>
      <c r="AI492" s="26"/>
      <c r="AJ492" s="28"/>
      <c r="AK492" s="28"/>
      <c r="AL492" s="26"/>
      <c r="AM492" s="28"/>
      <c r="AN492" s="26"/>
      <c r="AO492" s="28"/>
      <c r="AP492" s="26"/>
    </row>
    <row r="493" spans="1:42" s="2" customFormat="1" x14ac:dyDescent="0.25">
      <c r="A493" s="24"/>
      <c r="B493" s="24"/>
      <c r="C493" s="24"/>
      <c r="D493" s="25"/>
      <c r="E493" s="25"/>
      <c r="F493" s="26"/>
      <c r="G493" s="25"/>
      <c r="H493" s="26"/>
      <c r="I493" s="25"/>
      <c r="J493" s="26"/>
      <c r="K493" s="27"/>
      <c r="L493" s="27"/>
      <c r="M493" s="26"/>
      <c r="N493" s="27"/>
      <c r="O493" s="26"/>
      <c r="P493" s="27"/>
      <c r="Q493" s="26"/>
      <c r="R493" s="27"/>
      <c r="S493" s="27"/>
      <c r="T493" s="26"/>
      <c r="U493" s="27"/>
      <c r="V493" s="26"/>
      <c r="W493" s="27"/>
      <c r="X493" s="26"/>
      <c r="Y493" s="24"/>
      <c r="Z493" s="24"/>
      <c r="AA493" s="24"/>
      <c r="AB493" s="24"/>
      <c r="AC493" s="28"/>
      <c r="AD493" s="28"/>
      <c r="AE493" s="26"/>
      <c r="AF493" s="28"/>
      <c r="AG493" s="26"/>
      <c r="AH493" s="28"/>
      <c r="AI493" s="26"/>
      <c r="AJ493" s="28"/>
      <c r="AK493" s="28"/>
      <c r="AL493" s="26"/>
      <c r="AM493" s="28"/>
      <c r="AN493" s="26"/>
      <c r="AO493" s="28"/>
      <c r="AP493" s="26"/>
    </row>
    <row r="494" spans="1:42" s="2" customFormat="1" x14ac:dyDescent="0.25">
      <c r="A494" s="24"/>
      <c r="B494" s="24"/>
      <c r="C494" s="24"/>
      <c r="D494" s="25"/>
      <c r="E494" s="24"/>
      <c r="F494" s="24"/>
      <c r="G494" s="25"/>
      <c r="H494" s="26"/>
      <c r="I494" s="25"/>
      <c r="J494" s="26"/>
      <c r="K494" s="27"/>
      <c r="L494" s="24"/>
      <c r="M494" s="24"/>
      <c r="N494" s="27"/>
      <c r="O494" s="26"/>
      <c r="P494" s="27"/>
      <c r="Q494" s="26"/>
      <c r="R494" s="27"/>
      <c r="S494" s="24"/>
      <c r="T494" s="24"/>
      <c r="U494" s="27"/>
      <c r="V494" s="26"/>
      <c r="W494" s="27"/>
      <c r="X494" s="26"/>
      <c r="Y494" s="24"/>
      <c r="Z494" s="24"/>
      <c r="AA494" s="24"/>
      <c r="AB494" s="24"/>
      <c r="AC494" s="28"/>
      <c r="AD494" s="24"/>
      <c r="AE494" s="24"/>
      <c r="AF494" s="28"/>
      <c r="AG494" s="26"/>
      <c r="AH494" s="28"/>
      <c r="AI494" s="26"/>
      <c r="AJ494" s="28"/>
      <c r="AK494" s="24"/>
      <c r="AL494" s="24"/>
      <c r="AM494" s="28"/>
      <c r="AN494" s="26"/>
      <c r="AO494" s="28"/>
      <c r="AP494" s="26"/>
    </row>
    <row r="495" spans="1:42" s="2" customFormat="1" x14ac:dyDescent="0.25">
      <c r="A495" s="24"/>
      <c r="B495" s="24"/>
      <c r="C495" s="24"/>
      <c r="D495" s="25"/>
      <c r="E495" s="25"/>
      <c r="F495" s="26"/>
      <c r="G495" s="25"/>
      <c r="H495" s="26"/>
      <c r="I495" s="25"/>
      <c r="J495" s="26"/>
      <c r="K495" s="27"/>
      <c r="L495" s="27"/>
      <c r="M495" s="26"/>
      <c r="N495" s="27"/>
      <c r="O495" s="26"/>
      <c r="P495" s="27"/>
      <c r="Q495" s="26"/>
      <c r="R495" s="27"/>
      <c r="S495" s="27"/>
      <c r="T495" s="26"/>
      <c r="U495" s="27"/>
      <c r="V495" s="26"/>
      <c r="W495" s="27"/>
      <c r="X495" s="26"/>
      <c r="Y495" s="25"/>
      <c r="Z495" s="38"/>
      <c r="AA495" s="27"/>
      <c r="AB495" s="27"/>
      <c r="AC495" s="28"/>
      <c r="AD495" s="28"/>
      <c r="AE495" s="26"/>
      <c r="AF495" s="28"/>
      <c r="AG495" s="26"/>
      <c r="AH495" s="28"/>
      <c r="AI495" s="26"/>
      <c r="AJ495" s="28"/>
      <c r="AK495" s="28"/>
      <c r="AL495" s="26"/>
      <c r="AM495" s="28"/>
      <c r="AN495" s="26"/>
      <c r="AO495" s="28"/>
      <c r="AP495" s="26"/>
    </row>
    <row r="496" spans="1:42" s="2" customFormat="1" x14ac:dyDescent="0.25">
      <c r="A496" s="24"/>
      <c r="B496" s="24"/>
      <c r="C496" s="24"/>
      <c r="D496" s="25"/>
      <c r="E496" s="25"/>
      <c r="F496" s="26"/>
      <c r="G496" s="25"/>
      <c r="H496" s="26"/>
      <c r="I496" s="25"/>
      <c r="J496" s="26"/>
      <c r="K496" s="27"/>
      <c r="L496" s="27"/>
      <c r="M496" s="26"/>
      <c r="N496" s="27"/>
      <c r="O496" s="26"/>
      <c r="P496" s="27"/>
      <c r="Q496" s="26"/>
      <c r="R496" s="27"/>
      <c r="S496" s="27"/>
      <c r="T496" s="26"/>
      <c r="U496" s="27"/>
      <c r="V496" s="26"/>
      <c r="W496" s="27"/>
      <c r="X496" s="26"/>
      <c r="Y496" s="25"/>
      <c r="Z496" s="38"/>
      <c r="AA496" s="27"/>
      <c r="AB496" s="27"/>
      <c r="AC496" s="28"/>
      <c r="AD496" s="28"/>
      <c r="AE496" s="26"/>
      <c r="AF496" s="28"/>
      <c r="AG496" s="26"/>
      <c r="AH496" s="28"/>
      <c r="AI496" s="26"/>
      <c r="AJ496" s="28"/>
      <c r="AK496" s="28"/>
      <c r="AL496" s="26"/>
      <c r="AM496" s="28"/>
      <c r="AN496" s="26"/>
      <c r="AO496" s="28"/>
      <c r="AP496" s="26"/>
    </row>
    <row r="497" spans="1:42" s="2" customFormat="1" x14ac:dyDescent="0.25">
      <c r="A497" s="24"/>
      <c r="B497" s="24"/>
      <c r="C497" s="88"/>
      <c r="D497" s="25"/>
      <c r="E497" s="25"/>
      <c r="F497" s="26"/>
      <c r="G497" s="25"/>
      <c r="H497" s="26"/>
      <c r="I497" s="25"/>
      <c r="J497" s="26"/>
      <c r="K497" s="27"/>
      <c r="L497" s="27"/>
      <c r="M497" s="26"/>
      <c r="N497" s="27"/>
      <c r="O497" s="26"/>
      <c r="P497" s="27"/>
      <c r="Q497" s="26"/>
      <c r="R497" s="27"/>
      <c r="S497" s="27"/>
      <c r="T497" s="26"/>
      <c r="U497" s="27"/>
      <c r="V497" s="26"/>
      <c r="W497" s="27"/>
      <c r="X497" s="26"/>
      <c r="Y497" s="25"/>
      <c r="Z497" s="38"/>
      <c r="AA497" s="27"/>
      <c r="AB497" s="27"/>
      <c r="AC497" s="28"/>
      <c r="AD497" s="28"/>
      <c r="AE497" s="26"/>
      <c r="AF497" s="28"/>
      <c r="AG497" s="26"/>
      <c r="AH497" s="28"/>
      <c r="AI497" s="26"/>
      <c r="AJ497" s="28"/>
      <c r="AK497" s="28"/>
      <c r="AL497" s="26"/>
      <c r="AM497" s="28"/>
      <c r="AN497" s="26"/>
      <c r="AO497" s="28"/>
      <c r="AP497" s="26"/>
    </row>
    <row r="498" spans="1:42" s="2" customFormat="1" x14ac:dyDescent="0.25">
      <c r="A498" s="24"/>
      <c r="B498" s="24"/>
      <c r="C498" s="88"/>
      <c r="D498" s="25"/>
      <c r="E498" s="25"/>
      <c r="F498" s="26"/>
      <c r="G498" s="25"/>
      <c r="H498" s="26"/>
      <c r="I498" s="25"/>
      <c r="J498" s="26"/>
      <c r="K498" s="27"/>
      <c r="L498" s="27"/>
      <c r="M498" s="26"/>
      <c r="N498" s="27"/>
      <c r="O498" s="26"/>
      <c r="P498" s="27"/>
      <c r="Q498" s="26"/>
      <c r="R498" s="27"/>
      <c r="S498" s="27"/>
      <c r="T498" s="26"/>
      <c r="U498" s="27"/>
      <c r="V498" s="26"/>
      <c r="W498" s="27"/>
      <c r="X498" s="26"/>
      <c r="Y498" s="25"/>
      <c r="Z498" s="38"/>
      <c r="AA498" s="27"/>
      <c r="AB498" s="27"/>
      <c r="AC498" s="28"/>
      <c r="AD498" s="28"/>
      <c r="AE498" s="26"/>
      <c r="AF498" s="28"/>
      <c r="AG498" s="26"/>
      <c r="AH498" s="28"/>
      <c r="AI498" s="26"/>
      <c r="AJ498" s="28"/>
      <c r="AK498" s="28"/>
      <c r="AL498" s="26"/>
      <c r="AM498" s="28"/>
      <c r="AN498" s="26"/>
      <c r="AO498" s="28"/>
      <c r="AP498" s="26"/>
    </row>
    <row r="499" spans="1:42" s="2" customFormat="1" x14ac:dyDescent="0.25">
      <c r="A499" s="24"/>
      <c r="B499" s="24"/>
      <c r="C499" s="111"/>
      <c r="D499" s="25"/>
      <c r="E499" s="25"/>
      <c r="F499" s="26"/>
      <c r="G499" s="25"/>
      <c r="H499" s="26"/>
      <c r="I499" s="25"/>
      <c r="J499" s="26"/>
      <c r="K499" s="27"/>
      <c r="L499" s="27"/>
      <c r="M499" s="26"/>
      <c r="N499" s="27"/>
      <c r="O499" s="26"/>
      <c r="P499" s="27"/>
      <c r="Q499" s="26"/>
      <c r="R499" s="27"/>
      <c r="S499" s="27"/>
      <c r="T499" s="26"/>
      <c r="U499" s="27"/>
      <c r="V499" s="26"/>
      <c r="W499" s="27"/>
      <c r="X499" s="26"/>
      <c r="Y499" s="25"/>
      <c r="Z499" s="38"/>
      <c r="AA499" s="27"/>
      <c r="AB499" s="27"/>
      <c r="AC499" s="28"/>
      <c r="AD499" s="28"/>
      <c r="AE499" s="26"/>
      <c r="AF499" s="28"/>
      <c r="AG499" s="26"/>
      <c r="AH499" s="28"/>
      <c r="AI499" s="26"/>
      <c r="AJ499" s="28"/>
      <c r="AK499" s="28"/>
      <c r="AL499" s="26"/>
      <c r="AM499" s="28"/>
      <c r="AN499" s="26"/>
      <c r="AO499" s="28"/>
      <c r="AP499" s="26"/>
    </row>
    <row r="500" spans="1:42" s="2" customFormat="1" x14ac:dyDescent="0.25">
      <c r="A500" s="24"/>
      <c r="B500" s="24"/>
      <c r="C500" s="111"/>
      <c r="D500" s="25"/>
      <c r="E500" s="25"/>
      <c r="F500" s="26"/>
      <c r="G500" s="25"/>
      <c r="H500" s="26"/>
      <c r="I500" s="25"/>
      <c r="J500" s="26"/>
      <c r="K500" s="27"/>
      <c r="L500" s="27"/>
      <c r="M500" s="26"/>
      <c r="N500" s="27"/>
      <c r="O500" s="26"/>
      <c r="P500" s="27"/>
      <c r="Q500" s="26"/>
      <c r="R500" s="27"/>
      <c r="S500" s="27"/>
      <c r="T500" s="26"/>
      <c r="U500" s="27"/>
      <c r="V500" s="26"/>
      <c r="W500" s="27"/>
      <c r="X500" s="26"/>
      <c r="Y500" s="25"/>
      <c r="Z500" s="38"/>
      <c r="AA500" s="27"/>
      <c r="AB500" s="27"/>
      <c r="AC500" s="28"/>
      <c r="AD500" s="28"/>
      <c r="AE500" s="26"/>
      <c r="AF500" s="28"/>
      <c r="AG500" s="26"/>
      <c r="AH500" s="28"/>
      <c r="AI500" s="26"/>
      <c r="AJ500" s="28"/>
      <c r="AK500" s="28"/>
      <c r="AL500" s="26"/>
      <c r="AM500" s="28"/>
      <c r="AN500" s="26"/>
      <c r="AO500" s="28"/>
      <c r="AP500" s="26"/>
    </row>
    <row r="501" spans="1:42" s="2" customFormat="1" x14ac:dyDescent="0.25">
      <c r="A501" s="24"/>
      <c r="B501" s="24"/>
      <c r="C501" s="111"/>
      <c r="D501" s="25"/>
      <c r="E501" s="25"/>
      <c r="F501" s="26"/>
      <c r="G501" s="25"/>
      <c r="H501" s="26"/>
      <c r="I501" s="25"/>
      <c r="J501" s="26"/>
      <c r="K501" s="27"/>
      <c r="L501" s="27"/>
      <c r="M501" s="26"/>
      <c r="N501" s="27"/>
      <c r="O501" s="26"/>
      <c r="P501" s="27"/>
      <c r="Q501" s="26"/>
      <c r="R501" s="27"/>
      <c r="S501" s="27"/>
      <c r="T501" s="26"/>
      <c r="U501" s="27"/>
      <c r="V501" s="26"/>
      <c r="W501" s="27"/>
      <c r="X501" s="26"/>
      <c r="Y501" s="25"/>
      <c r="Z501" s="38"/>
      <c r="AA501" s="27"/>
      <c r="AB501" s="27"/>
      <c r="AC501" s="28"/>
      <c r="AD501" s="28"/>
      <c r="AE501" s="26"/>
      <c r="AF501" s="28"/>
      <c r="AG501" s="26"/>
      <c r="AH501" s="28"/>
      <c r="AI501" s="26"/>
      <c r="AJ501" s="28"/>
      <c r="AK501" s="28"/>
      <c r="AL501" s="26"/>
      <c r="AM501" s="28"/>
      <c r="AN501" s="26"/>
      <c r="AO501" s="28"/>
      <c r="AP501" s="26"/>
    </row>
    <row r="502" spans="1:42" s="2" customFormat="1" x14ac:dyDescent="0.25">
      <c r="A502" s="24"/>
      <c r="B502" s="24"/>
      <c r="C502" s="24"/>
      <c r="D502" s="24"/>
      <c r="E502" s="24"/>
      <c r="F502" s="24"/>
      <c r="G502" s="25"/>
      <c r="H502" s="26"/>
      <c r="I502" s="25"/>
      <c r="J502" s="26"/>
      <c r="K502" s="24"/>
      <c r="L502" s="24"/>
      <c r="M502" s="24"/>
      <c r="N502" s="27"/>
      <c r="O502" s="26"/>
      <c r="P502" s="27"/>
      <c r="Q502" s="26"/>
      <c r="R502" s="24"/>
      <c r="S502" s="24"/>
      <c r="T502" s="24"/>
      <c r="U502" s="27"/>
      <c r="V502" s="26"/>
      <c r="W502" s="27"/>
      <c r="X502" s="26"/>
      <c r="Y502" s="24"/>
      <c r="Z502" s="24"/>
      <c r="AA502" s="24"/>
      <c r="AB502" s="24"/>
      <c r="AC502" s="24"/>
      <c r="AD502" s="24"/>
      <c r="AE502" s="24"/>
      <c r="AF502" s="28"/>
      <c r="AG502" s="26"/>
      <c r="AH502" s="28"/>
      <c r="AI502" s="26"/>
      <c r="AJ502" s="24"/>
      <c r="AK502" s="24"/>
      <c r="AL502" s="24"/>
      <c r="AM502" s="28"/>
      <c r="AN502" s="26"/>
      <c r="AO502" s="28"/>
      <c r="AP502" s="26"/>
    </row>
    <row r="503" spans="1:42" s="2" customFormat="1" x14ac:dyDescent="0.25">
      <c r="A503" s="24"/>
      <c r="B503" s="24"/>
      <c r="C503" s="24"/>
      <c r="D503" s="25"/>
      <c r="E503" s="25"/>
      <c r="F503" s="26"/>
      <c r="G503" s="25"/>
      <c r="H503" s="26"/>
      <c r="I503" s="25"/>
      <c r="J503" s="26"/>
      <c r="K503" s="27"/>
      <c r="L503" s="27"/>
      <c r="M503" s="26"/>
      <c r="N503" s="27"/>
      <c r="O503" s="26"/>
      <c r="P503" s="27"/>
      <c r="Q503" s="26"/>
      <c r="R503" s="27"/>
      <c r="S503" s="27"/>
      <c r="T503" s="26"/>
      <c r="U503" s="27"/>
      <c r="V503" s="26"/>
      <c r="W503" s="27"/>
      <c r="X503" s="26"/>
      <c r="Y503" s="25"/>
      <c r="Z503" s="24"/>
      <c r="AA503" s="27"/>
      <c r="AB503" s="24"/>
      <c r="AC503" s="28"/>
      <c r="AD503" s="28"/>
      <c r="AE503" s="26"/>
      <c r="AF503" s="28"/>
      <c r="AG503" s="26"/>
      <c r="AH503" s="28"/>
      <c r="AI503" s="26"/>
      <c r="AJ503" s="28"/>
      <c r="AK503" s="28"/>
      <c r="AL503" s="26"/>
      <c r="AM503" s="28"/>
      <c r="AN503" s="26"/>
      <c r="AO503" s="28"/>
      <c r="AP503" s="26"/>
    </row>
    <row r="504" spans="1:42" s="2" customFormat="1" x14ac:dyDescent="0.25">
      <c r="A504" s="24"/>
      <c r="B504" s="24"/>
      <c r="C504" s="24"/>
      <c r="D504" s="25"/>
      <c r="E504" s="25"/>
      <c r="F504" s="26"/>
      <c r="G504" s="25"/>
      <c r="H504" s="26"/>
      <c r="I504" s="25"/>
      <c r="J504" s="26"/>
      <c r="K504" s="27"/>
      <c r="L504" s="27"/>
      <c r="M504" s="26"/>
      <c r="N504" s="27"/>
      <c r="O504" s="26"/>
      <c r="P504" s="27"/>
      <c r="Q504" s="26"/>
      <c r="R504" s="27"/>
      <c r="S504" s="27"/>
      <c r="T504" s="26"/>
      <c r="U504" s="27"/>
      <c r="V504" s="26"/>
      <c r="W504" s="27"/>
      <c r="X504" s="26"/>
      <c r="Y504" s="25"/>
      <c r="Z504" s="38"/>
      <c r="AA504" s="27"/>
      <c r="AB504" s="27"/>
      <c r="AC504" s="28"/>
      <c r="AD504" s="28"/>
      <c r="AE504" s="26"/>
      <c r="AF504" s="28"/>
      <c r="AG504" s="26"/>
      <c r="AH504" s="28"/>
      <c r="AI504" s="26"/>
      <c r="AJ504" s="28"/>
      <c r="AK504" s="28"/>
      <c r="AL504" s="26"/>
      <c r="AM504" s="28"/>
      <c r="AN504" s="26"/>
      <c r="AO504" s="28"/>
      <c r="AP504" s="26"/>
    </row>
    <row r="505" spans="1:42" s="2" customFormat="1" x14ac:dyDescent="0.25">
      <c r="A505" s="24"/>
      <c r="B505" s="24"/>
      <c r="C505" s="24"/>
      <c r="D505" s="25"/>
      <c r="E505" s="25"/>
      <c r="F505" s="26"/>
      <c r="G505" s="25"/>
      <c r="H505" s="26"/>
      <c r="I505" s="25"/>
      <c r="J505" s="26"/>
      <c r="K505" s="27"/>
      <c r="L505" s="27"/>
      <c r="M505" s="26"/>
      <c r="N505" s="27"/>
      <c r="O505" s="26"/>
      <c r="P505" s="27"/>
      <c r="Q505" s="26"/>
      <c r="R505" s="27"/>
      <c r="S505" s="27"/>
      <c r="T505" s="26"/>
      <c r="U505" s="27"/>
      <c r="V505" s="26"/>
      <c r="W505" s="27"/>
      <c r="X505" s="26"/>
      <c r="Y505" s="25"/>
      <c r="Z505" s="38"/>
      <c r="AA505" s="27"/>
      <c r="AB505" s="27"/>
      <c r="AC505" s="28"/>
      <c r="AD505" s="28"/>
      <c r="AE505" s="26"/>
      <c r="AF505" s="28"/>
      <c r="AG505" s="26"/>
      <c r="AH505" s="28"/>
      <c r="AI505" s="26"/>
      <c r="AJ505" s="28"/>
      <c r="AK505" s="28"/>
      <c r="AL505" s="26"/>
      <c r="AM505" s="28"/>
      <c r="AN505" s="26"/>
      <c r="AO505" s="28"/>
      <c r="AP505" s="26"/>
    </row>
    <row r="506" spans="1:42" s="2" customFormat="1" x14ac:dyDescent="0.25">
      <c r="A506" s="24"/>
      <c r="B506" s="24"/>
      <c r="C506" s="24"/>
      <c r="D506" s="25"/>
      <c r="E506" s="25"/>
      <c r="F506" s="26"/>
      <c r="G506" s="25"/>
      <c r="H506" s="26"/>
      <c r="I506" s="25"/>
      <c r="J506" s="26"/>
      <c r="K506" s="27"/>
      <c r="L506" s="27"/>
      <c r="M506" s="26"/>
      <c r="N506" s="27"/>
      <c r="O506" s="26"/>
      <c r="P506" s="27"/>
      <c r="Q506" s="26"/>
      <c r="R506" s="27"/>
      <c r="S506" s="27"/>
      <c r="T506" s="26"/>
      <c r="U506" s="27"/>
      <c r="V506" s="26"/>
      <c r="W506" s="27"/>
      <c r="X506" s="26"/>
      <c r="Y506" s="25"/>
      <c r="Z506" s="38"/>
      <c r="AA506" s="27"/>
      <c r="AB506" s="27"/>
      <c r="AC506" s="28"/>
      <c r="AD506" s="28"/>
      <c r="AE506" s="26"/>
      <c r="AF506" s="28"/>
      <c r="AG506" s="26"/>
      <c r="AH506" s="28"/>
      <c r="AI506" s="26"/>
      <c r="AJ506" s="28"/>
      <c r="AK506" s="28"/>
      <c r="AL506" s="26"/>
      <c r="AM506" s="28"/>
      <c r="AN506" s="26"/>
      <c r="AO506" s="28"/>
      <c r="AP506" s="26"/>
    </row>
    <row r="507" spans="1:42" s="2" customFormat="1" x14ac:dyDescent="0.25">
      <c r="A507" s="24"/>
      <c r="B507" s="24"/>
      <c r="C507" s="24"/>
      <c r="D507" s="25"/>
      <c r="E507" s="25"/>
      <c r="F507" s="26"/>
      <c r="G507" s="25"/>
      <c r="H507" s="26"/>
      <c r="I507" s="25"/>
      <c r="J507" s="26"/>
      <c r="K507" s="27"/>
      <c r="L507" s="27"/>
      <c r="M507" s="26"/>
      <c r="N507" s="27"/>
      <c r="O507" s="26"/>
      <c r="P507" s="27"/>
      <c r="Q507" s="26"/>
      <c r="R507" s="27"/>
      <c r="S507" s="27"/>
      <c r="T507" s="26"/>
      <c r="U507" s="27"/>
      <c r="V507" s="26"/>
      <c r="W507" s="27"/>
      <c r="X507" s="26"/>
      <c r="Y507" s="24"/>
      <c r="Z507" s="24"/>
      <c r="AA507" s="24"/>
      <c r="AB507" s="24"/>
      <c r="AC507" s="28"/>
      <c r="AD507" s="28"/>
      <c r="AE507" s="26"/>
      <c r="AF507" s="28"/>
      <c r="AG507" s="26"/>
      <c r="AH507" s="28"/>
      <c r="AI507" s="26"/>
      <c r="AJ507" s="28"/>
      <c r="AK507" s="28"/>
      <c r="AL507" s="26"/>
      <c r="AM507" s="28"/>
      <c r="AN507" s="26"/>
      <c r="AO507" s="28"/>
      <c r="AP507" s="26"/>
    </row>
    <row r="508" spans="1:42" s="2" customFormat="1" x14ac:dyDescent="0.25">
      <c r="A508" s="24"/>
      <c r="B508" s="24"/>
      <c r="C508" s="24"/>
      <c r="D508" s="25"/>
      <c r="E508" s="25"/>
      <c r="F508" s="26"/>
      <c r="G508" s="25"/>
      <c r="H508" s="26"/>
      <c r="I508" s="25"/>
      <c r="J508" s="26"/>
      <c r="K508" s="27"/>
      <c r="L508" s="27"/>
      <c r="M508" s="26"/>
      <c r="N508" s="27"/>
      <c r="O508" s="26"/>
      <c r="P508" s="27"/>
      <c r="Q508" s="26"/>
      <c r="R508" s="27"/>
      <c r="S508" s="27"/>
      <c r="T508" s="26"/>
      <c r="U508" s="27"/>
      <c r="V508" s="26"/>
      <c r="W508" s="27"/>
      <c r="X508" s="26"/>
      <c r="Y508" s="24"/>
      <c r="Z508" s="24"/>
      <c r="AA508" s="24"/>
      <c r="AB508" s="24"/>
      <c r="AC508" s="28"/>
      <c r="AD508" s="28"/>
      <c r="AE508" s="26"/>
      <c r="AF508" s="28"/>
      <c r="AG508" s="26"/>
      <c r="AH508" s="28"/>
      <c r="AI508" s="26"/>
      <c r="AJ508" s="28"/>
      <c r="AK508" s="28"/>
      <c r="AL508" s="26"/>
      <c r="AM508" s="28"/>
      <c r="AN508" s="26"/>
      <c r="AO508" s="28"/>
      <c r="AP508" s="26"/>
    </row>
    <row r="509" spans="1:42" s="2" customFormat="1" x14ac:dyDescent="0.25">
      <c r="A509" s="24"/>
      <c r="B509" s="24"/>
      <c r="C509" s="88"/>
      <c r="D509" s="25"/>
      <c r="E509" s="25"/>
      <c r="F509" s="26"/>
      <c r="G509" s="25"/>
      <c r="H509" s="26"/>
      <c r="I509" s="25"/>
      <c r="J509" s="26"/>
      <c r="K509" s="27"/>
      <c r="L509" s="27"/>
      <c r="M509" s="26"/>
      <c r="N509" s="27"/>
      <c r="O509" s="26"/>
      <c r="P509" s="27"/>
      <c r="Q509" s="26"/>
      <c r="R509" s="27"/>
      <c r="S509" s="27"/>
      <c r="T509" s="26"/>
      <c r="U509" s="27"/>
      <c r="V509" s="26"/>
      <c r="W509" s="27"/>
      <c r="X509" s="26"/>
      <c r="Y509" s="24"/>
      <c r="Z509" s="24"/>
      <c r="AA509" s="24"/>
      <c r="AB509" s="24"/>
      <c r="AC509" s="28"/>
      <c r="AD509" s="28"/>
      <c r="AE509" s="26"/>
      <c r="AF509" s="28"/>
      <c r="AG509" s="26"/>
      <c r="AH509" s="28"/>
      <c r="AI509" s="26"/>
      <c r="AJ509" s="28"/>
      <c r="AK509" s="28"/>
      <c r="AL509" s="26"/>
      <c r="AM509" s="28"/>
      <c r="AN509" s="26"/>
      <c r="AO509" s="28"/>
      <c r="AP509" s="26"/>
    </row>
    <row r="510" spans="1:42" s="2" customFormat="1" x14ac:dyDescent="0.25">
      <c r="A510" s="24"/>
      <c r="B510" s="24"/>
      <c r="C510" s="88"/>
      <c r="D510" s="25"/>
      <c r="E510" s="25"/>
      <c r="F510" s="26"/>
      <c r="G510" s="25"/>
      <c r="H510" s="26"/>
      <c r="I510" s="25"/>
      <c r="J510" s="26"/>
      <c r="K510" s="27"/>
      <c r="L510" s="27"/>
      <c r="M510" s="26"/>
      <c r="N510" s="27"/>
      <c r="O510" s="26"/>
      <c r="P510" s="27"/>
      <c r="Q510" s="26"/>
      <c r="R510" s="27"/>
      <c r="S510" s="27"/>
      <c r="T510" s="26"/>
      <c r="U510" s="27"/>
      <c r="V510" s="26"/>
      <c r="W510" s="27"/>
      <c r="X510" s="26"/>
      <c r="Y510" s="24"/>
      <c r="Z510" s="24"/>
      <c r="AA510" s="24"/>
      <c r="AB510" s="24"/>
      <c r="AC510" s="28"/>
      <c r="AD510" s="28"/>
      <c r="AE510" s="26"/>
      <c r="AF510" s="28"/>
      <c r="AG510" s="26"/>
      <c r="AH510" s="28"/>
      <c r="AI510" s="26"/>
      <c r="AJ510" s="28"/>
      <c r="AK510" s="28"/>
      <c r="AL510" s="26"/>
      <c r="AM510" s="28"/>
      <c r="AN510" s="26"/>
      <c r="AO510" s="28"/>
      <c r="AP510" s="26"/>
    </row>
    <row r="511" spans="1:42" s="2" customFormat="1" x14ac:dyDescent="0.25">
      <c r="A511" s="24"/>
      <c r="B511" s="24"/>
      <c r="C511" s="111"/>
      <c r="D511" s="25"/>
      <c r="E511" s="25"/>
      <c r="F511" s="26"/>
      <c r="G511" s="25"/>
      <c r="H511" s="26"/>
      <c r="I511" s="25"/>
      <c r="J511" s="26"/>
      <c r="K511" s="27"/>
      <c r="L511" s="27"/>
      <c r="M511" s="26"/>
      <c r="N511" s="27"/>
      <c r="O511" s="26"/>
      <c r="P511" s="27"/>
      <c r="Q511" s="26"/>
      <c r="R511" s="27"/>
      <c r="S511" s="27"/>
      <c r="T511" s="26"/>
      <c r="U511" s="27"/>
      <c r="V511" s="26"/>
      <c r="W511" s="27"/>
      <c r="X511" s="26"/>
      <c r="Y511" s="24"/>
      <c r="Z511" s="24"/>
      <c r="AA511" s="24"/>
      <c r="AB511" s="24"/>
      <c r="AC511" s="28"/>
      <c r="AD511" s="28"/>
      <c r="AE511" s="26"/>
      <c r="AF511" s="28"/>
      <c r="AG511" s="26"/>
      <c r="AH511" s="28"/>
      <c r="AI511" s="26"/>
      <c r="AJ511" s="28"/>
      <c r="AK511" s="28"/>
      <c r="AL511" s="26"/>
      <c r="AM511" s="28"/>
      <c r="AN511" s="26"/>
      <c r="AO511" s="28"/>
      <c r="AP511" s="26"/>
    </row>
    <row r="512" spans="1:42" s="2" customFormat="1" x14ac:dyDescent="0.25">
      <c r="A512" s="24"/>
      <c r="B512" s="24"/>
      <c r="C512" s="111"/>
      <c r="D512" s="25"/>
      <c r="E512" s="25"/>
      <c r="F512" s="26"/>
      <c r="G512" s="25"/>
      <c r="H512" s="26"/>
      <c r="I512" s="25"/>
      <c r="J512" s="26"/>
      <c r="K512" s="27"/>
      <c r="L512" s="27"/>
      <c r="M512" s="26"/>
      <c r="N512" s="27"/>
      <c r="O512" s="26"/>
      <c r="P512" s="27"/>
      <c r="Q512" s="26"/>
      <c r="R512" s="27"/>
      <c r="S512" s="27"/>
      <c r="T512" s="26"/>
      <c r="U512" s="27"/>
      <c r="V512" s="26"/>
      <c r="W512" s="27"/>
      <c r="X512" s="26"/>
      <c r="Y512" s="24"/>
      <c r="Z512" s="24"/>
      <c r="AA512" s="24"/>
      <c r="AB512" s="24"/>
      <c r="AC512" s="28"/>
      <c r="AD512" s="28"/>
      <c r="AE512" s="26"/>
      <c r="AF512" s="28"/>
      <c r="AG512" s="26"/>
      <c r="AH512" s="28"/>
      <c r="AI512" s="26"/>
      <c r="AJ512" s="28"/>
      <c r="AK512" s="28"/>
      <c r="AL512" s="26"/>
      <c r="AM512" s="28"/>
      <c r="AN512" s="26"/>
      <c r="AO512" s="28"/>
      <c r="AP512" s="26"/>
    </row>
    <row r="513" spans="1:42" s="2" customFormat="1" x14ac:dyDescent="0.25">
      <c r="A513" s="24"/>
      <c r="B513" s="24"/>
      <c r="C513" s="111"/>
      <c r="D513" s="25"/>
      <c r="E513" s="25"/>
      <c r="F513" s="26"/>
      <c r="G513" s="25"/>
      <c r="H513" s="26"/>
      <c r="I513" s="25"/>
      <c r="J513" s="26"/>
      <c r="K513" s="27"/>
      <c r="L513" s="27"/>
      <c r="M513" s="26"/>
      <c r="N513" s="27"/>
      <c r="O513" s="26"/>
      <c r="P513" s="27"/>
      <c r="Q513" s="26"/>
      <c r="R513" s="27"/>
      <c r="S513" s="27"/>
      <c r="T513" s="26"/>
      <c r="U513" s="27"/>
      <c r="V513" s="26"/>
      <c r="W513" s="27"/>
      <c r="X513" s="26"/>
      <c r="Y513" s="24"/>
      <c r="Z513" s="24"/>
      <c r="AA513" s="24"/>
      <c r="AB513" s="24"/>
      <c r="AC513" s="28"/>
      <c r="AD513" s="28"/>
      <c r="AE513" s="26"/>
      <c r="AF513" s="28"/>
      <c r="AG513" s="26"/>
      <c r="AH513" s="28"/>
      <c r="AI513" s="26"/>
      <c r="AJ513" s="28"/>
      <c r="AK513" s="28"/>
      <c r="AL513" s="26"/>
      <c r="AM513" s="28"/>
      <c r="AN513" s="26"/>
      <c r="AO513" s="28"/>
      <c r="AP513" s="26"/>
    </row>
    <row r="514" spans="1:42" s="2" customFormat="1" x14ac:dyDescent="0.25">
      <c r="A514" s="24"/>
      <c r="B514" s="24"/>
      <c r="C514" s="24"/>
      <c r="D514" s="24"/>
      <c r="E514" s="24"/>
      <c r="F514" s="24"/>
      <c r="G514" s="24"/>
      <c r="H514" s="24"/>
      <c r="I514" s="25"/>
      <c r="J514" s="26"/>
      <c r="K514" s="24"/>
      <c r="L514" s="24"/>
      <c r="M514" s="24"/>
      <c r="N514" s="24"/>
      <c r="O514" s="24"/>
      <c r="P514" s="27"/>
      <c r="Q514" s="26"/>
      <c r="R514" s="24"/>
      <c r="S514" s="24"/>
      <c r="T514" s="24"/>
      <c r="U514" s="24"/>
      <c r="V514" s="24"/>
      <c r="W514" s="27"/>
      <c r="X514" s="26"/>
      <c r="Y514" s="24"/>
      <c r="Z514" s="24"/>
      <c r="AA514" s="24"/>
      <c r="AB514" s="24"/>
      <c r="AC514" s="24"/>
      <c r="AD514" s="24"/>
      <c r="AE514" s="24"/>
      <c r="AF514" s="24"/>
      <c r="AG514" s="24"/>
      <c r="AH514" s="28"/>
      <c r="AI514" s="26"/>
      <c r="AJ514" s="24"/>
      <c r="AK514" s="24"/>
      <c r="AL514" s="24"/>
      <c r="AM514" s="24"/>
      <c r="AN514" s="24"/>
      <c r="AO514" s="28"/>
      <c r="AP514" s="26"/>
    </row>
    <row r="515" spans="1:42" s="2" customFormat="1" x14ac:dyDescent="0.25">
      <c r="A515" s="24"/>
      <c r="B515" s="24"/>
      <c r="C515" s="24"/>
      <c r="D515" s="25"/>
      <c r="E515" s="25"/>
      <c r="F515" s="26"/>
      <c r="G515" s="25"/>
      <c r="H515" s="26"/>
      <c r="I515" s="25"/>
      <c r="J515" s="26"/>
      <c r="K515" s="27"/>
      <c r="L515" s="27"/>
      <c r="M515" s="26"/>
      <c r="N515" s="27"/>
      <c r="O515" s="26"/>
      <c r="P515" s="27"/>
      <c r="Q515" s="26"/>
      <c r="R515" s="27"/>
      <c r="S515" s="27"/>
      <c r="T515" s="26"/>
      <c r="U515" s="27"/>
      <c r="V515" s="26"/>
      <c r="W515" s="27"/>
      <c r="X515" s="26"/>
      <c r="Y515" s="24"/>
      <c r="Z515" s="24"/>
      <c r="AA515" s="24"/>
      <c r="AB515" s="24"/>
      <c r="AC515" s="28"/>
      <c r="AD515" s="28"/>
      <c r="AE515" s="26"/>
      <c r="AF515" s="28"/>
      <c r="AG515" s="26"/>
      <c r="AH515" s="28"/>
      <c r="AI515" s="26"/>
      <c r="AJ515" s="28"/>
      <c r="AK515" s="28"/>
      <c r="AL515" s="26"/>
      <c r="AM515" s="28"/>
      <c r="AN515" s="26"/>
      <c r="AO515" s="28"/>
      <c r="AP515" s="26"/>
    </row>
    <row r="516" spans="1:42" s="2" customFormat="1" x14ac:dyDescent="0.25">
      <c r="A516" s="24"/>
      <c r="B516" s="24"/>
      <c r="C516" s="24"/>
      <c r="D516" s="25"/>
      <c r="E516" s="25"/>
      <c r="F516" s="26"/>
      <c r="G516" s="25"/>
      <c r="H516" s="26"/>
      <c r="I516" s="25"/>
      <c r="J516" s="26"/>
      <c r="K516" s="27"/>
      <c r="L516" s="27"/>
      <c r="M516" s="26"/>
      <c r="N516" s="27"/>
      <c r="O516" s="26"/>
      <c r="P516" s="27"/>
      <c r="Q516" s="26"/>
      <c r="R516" s="27"/>
      <c r="S516" s="27"/>
      <c r="T516" s="26"/>
      <c r="U516" s="27"/>
      <c r="V516" s="26"/>
      <c r="W516" s="27"/>
      <c r="X516" s="26"/>
      <c r="Y516" s="24"/>
      <c r="Z516" s="24"/>
      <c r="AA516" s="24"/>
      <c r="AB516" s="24"/>
      <c r="AC516" s="28"/>
      <c r="AD516" s="28"/>
      <c r="AE516" s="26"/>
      <c r="AF516" s="28"/>
      <c r="AG516" s="26"/>
      <c r="AH516" s="28"/>
      <c r="AI516" s="26"/>
      <c r="AJ516" s="28"/>
      <c r="AK516" s="28"/>
      <c r="AL516" s="26"/>
      <c r="AM516" s="28"/>
      <c r="AN516" s="26"/>
      <c r="AO516" s="28"/>
      <c r="AP516" s="26"/>
    </row>
    <row r="517" spans="1:42" s="2" customFormat="1" x14ac:dyDescent="0.25">
      <c r="A517" s="24"/>
      <c r="B517" s="24"/>
      <c r="C517" s="24"/>
      <c r="D517" s="25"/>
      <c r="E517" s="25"/>
      <c r="F517" s="26"/>
      <c r="G517" s="25"/>
      <c r="H517" s="26"/>
      <c r="I517" s="25"/>
      <c r="J517" s="26"/>
      <c r="K517" s="27"/>
      <c r="L517" s="27"/>
      <c r="M517" s="26"/>
      <c r="N517" s="27"/>
      <c r="O517" s="26"/>
      <c r="P517" s="27"/>
      <c r="Q517" s="26"/>
      <c r="R517" s="27"/>
      <c r="S517" s="27"/>
      <c r="T517" s="26"/>
      <c r="U517" s="27"/>
      <c r="V517" s="26"/>
      <c r="W517" s="27"/>
      <c r="X517" s="26"/>
      <c r="Y517" s="24"/>
      <c r="Z517" s="24"/>
      <c r="AA517" s="24"/>
      <c r="AB517" s="24"/>
      <c r="AC517" s="28"/>
      <c r="AD517" s="28"/>
      <c r="AE517" s="26"/>
      <c r="AF517" s="28"/>
      <c r="AG517" s="26"/>
      <c r="AH517" s="28"/>
      <c r="AI517" s="26"/>
      <c r="AJ517" s="28"/>
      <c r="AK517" s="28"/>
      <c r="AL517" s="26"/>
      <c r="AM517" s="28"/>
      <c r="AN517" s="26"/>
      <c r="AO517" s="28"/>
      <c r="AP517" s="26"/>
    </row>
    <row r="518" spans="1:42" s="2" customFormat="1" x14ac:dyDescent="0.25">
      <c r="A518" s="24"/>
      <c r="B518" s="24"/>
      <c r="C518" s="24"/>
      <c r="D518" s="24"/>
      <c r="E518" s="25"/>
      <c r="F518" s="26"/>
      <c r="G518" s="25"/>
      <c r="H518" s="26"/>
      <c r="I518" s="25"/>
      <c r="J518" s="26"/>
      <c r="K518" s="24"/>
      <c r="L518" s="27"/>
      <c r="M518" s="26"/>
      <c r="N518" s="27"/>
      <c r="O518" s="26"/>
      <c r="P518" s="27"/>
      <c r="Q518" s="26"/>
      <c r="R518" s="24"/>
      <c r="S518" s="27"/>
      <c r="T518" s="26"/>
      <c r="U518" s="27"/>
      <c r="V518" s="26"/>
      <c r="W518" s="27"/>
      <c r="X518" s="26"/>
      <c r="Y518" s="24"/>
      <c r="Z518" s="24"/>
      <c r="AA518" s="24"/>
      <c r="AB518" s="24"/>
      <c r="AC518" s="24"/>
      <c r="AD518" s="28"/>
      <c r="AE518" s="26"/>
      <c r="AF518" s="28"/>
      <c r="AG518" s="26"/>
      <c r="AH518" s="28"/>
      <c r="AI518" s="26"/>
      <c r="AJ518" s="24"/>
      <c r="AK518" s="28"/>
      <c r="AL518" s="26"/>
      <c r="AM518" s="28"/>
      <c r="AN518" s="26"/>
      <c r="AO518" s="28"/>
      <c r="AP518" s="26"/>
    </row>
    <row r="519" spans="1:42" s="2" customFormat="1" x14ac:dyDescent="0.25">
      <c r="A519" s="24"/>
      <c r="B519" s="24"/>
      <c r="C519" s="24"/>
      <c r="D519" s="25"/>
      <c r="E519" s="25"/>
      <c r="F519" s="26"/>
      <c r="G519" s="25"/>
      <c r="H519" s="26"/>
      <c r="I519" s="25"/>
      <c r="J519" s="26"/>
      <c r="K519" s="27"/>
      <c r="L519" s="27"/>
      <c r="M519" s="26"/>
      <c r="N519" s="27"/>
      <c r="O519" s="26"/>
      <c r="P519" s="27"/>
      <c r="Q519" s="26"/>
      <c r="R519" s="27"/>
      <c r="S519" s="27"/>
      <c r="T519" s="26"/>
      <c r="U519" s="27"/>
      <c r="V519" s="26"/>
      <c r="W519" s="27"/>
      <c r="X519" s="26"/>
      <c r="Y519" s="24"/>
      <c r="Z519" s="24"/>
      <c r="AA519" s="24"/>
      <c r="AB519" s="24"/>
      <c r="AC519" s="28"/>
      <c r="AD519" s="28"/>
      <c r="AE519" s="26"/>
      <c r="AF519" s="28"/>
      <c r="AG519" s="26"/>
      <c r="AH519" s="28"/>
      <c r="AI519" s="26"/>
      <c r="AJ519" s="28"/>
      <c r="AK519" s="28"/>
      <c r="AL519" s="26"/>
      <c r="AM519" s="28"/>
      <c r="AN519" s="26"/>
      <c r="AO519" s="28"/>
      <c r="AP519" s="26"/>
    </row>
    <row r="520" spans="1:42" s="2" customFormat="1" x14ac:dyDescent="0.25">
      <c r="A520" s="24"/>
      <c r="B520" s="24"/>
      <c r="C520" s="24"/>
      <c r="D520" s="25"/>
      <c r="E520" s="25"/>
      <c r="F520" s="26"/>
      <c r="G520" s="25"/>
      <c r="H520" s="26"/>
      <c r="I520" s="25"/>
      <c r="J520" s="26"/>
      <c r="K520" s="27"/>
      <c r="L520" s="27"/>
      <c r="M520" s="26"/>
      <c r="N520" s="27"/>
      <c r="O520" s="26"/>
      <c r="P520" s="27"/>
      <c r="Q520" s="26"/>
      <c r="R520" s="27"/>
      <c r="S520" s="27"/>
      <c r="T520" s="26"/>
      <c r="U520" s="27"/>
      <c r="V520" s="26"/>
      <c r="W520" s="27"/>
      <c r="X520" s="26"/>
      <c r="Y520" s="24"/>
      <c r="Z520" s="24"/>
      <c r="AA520" s="24"/>
      <c r="AB520" s="24"/>
      <c r="AC520" s="28"/>
      <c r="AD520" s="28"/>
      <c r="AE520" s="26"/>
      <c r="AF520" s="28"/>
      <c r="AG520" s="26"/>
      <c r="AH520" s="28"/>
      <c r="AI520" s="26"/>
      <c r="AJ520" s="28"/>
      <c r="AK520" s="28"/>
      <c r="AL520" s="26"/>
      <c r="AM520" s="28"/>
      <c r="AN520" s="26"/>
      <c r="AO520" s="28"/>
      <c r="AP520" s="26"/>
    </row>
    <row r="521" spans="1:42" s="2" customFormat="1" x14ac:dyDescent="0.25">
      <c r="A521" s="24"/>
      <c r="B521" s="24"/>
      <c r="C521" s="88"/>
      <c r="D521" s="25"/>
      <c r="E521" s="25"/>
      <c r="F521" s="26"/>
      <c r="G521" s="25"/>
      <c r="H521" s="26"/>
      <c r="I521" s="25"/>
      <c r="J521" s="26"/>
      <c r="K521" s="27"/>
      <c r="L521" s="27"/>
      <c r="M521" s="26"/>
      <c r="N521" s="27"/>
      <c r="O521" s="26"/>
      <c r="P521" s="27"/>
      <c r="Q521" s="26"/>
      <c r="R521" s="27"/>
      <c r="S521" s="27"/>
      <c r="T521" s="26"/>
      <c r="U521" s="27"/>
      <c r="V521" s="26"/>
      <c r="W521" s="27"/>
      <c r="X521" s="26"/>
      <c r="Y521" s="24"/>
      <c r="Z521" s="24"/>
      <c r="AA521" s="24"/>
      <c r="AB521" s="24"/>
      <c r="AC521" s="28"/>
      <c r="AD521" s="28"/>
      <c r="AE521" s="26"/>
      <c r="AF521" s="28"/>
      <c r="AG521" s="26"/>
      <c r="AH521" s="28"/>
      <c r="AI521" s="26"/>
      <c r="AJ521" s="28"/>
      <c r="AK521" s="28"/>
      <c r="AL521" s="26"/>
      <c r="AM521" s="28"/>
      <c r="AN521" s="26"/>
      <c r="AO521" s="28"/>
      <c r="AP521" s="26"/>
    </row>
    <row r="522" spans="1:42" s="2" customFormat="1" x14ac:dyDescent="0.25">
      <c r="A522" s="24"/>
      <c r="B522" s="24"/>
      <c r="C522" s="88"/>
      <c r="D522" s="25"/>
      <c r="E522" s="25"/>
      <c r="F522" s="26"/>
      <c r="G522" s="25"/>
      <c r="H522" s="26"/>
      <c r="I522" s="25"/>
      <c r="J522" s="26"/>
      <c r="K522" s="27"/>
      <c r="L522" s="27"/>
      <c r="M522" s="26"/>
      <c r="N522" s="27"/>
      <c r="O522" s="26"/>
      <c r="P522" s="27"/>
      <c r="Q522" s="26"/>
      <c r="R522" s="27"/>
      <c r="S522" s="27"/>
      <c r="T522" s="26"/>
      <c r="U522" s="27"/>
      <c r="V522" s="26"/>
      <c r="W522" s="27"/>
      <c r="X522" s="26"/>
      <c r="Y522" s="24"/>
      <c r="Z522" s="24"/>
      <c r="AA522" s="24"/>
      <c r="AB522" s="24"/>
      <c r="AC522" s="28"/>
      <c r="AD522" s="28"/>
      <c r="AE522" s="26"/>
      <c r="AF522" s="28"/>
      <c r="AG522" s="26"/>
      <c r="AH522" s="28"/>
      <c r="AI522" s="26"/>
      <c r="AJ522" s="28"/>
      <c r="AK522" s="28"/>
      <c r="AL522" s="26"/>
      <c r="AM522" s="28"/>
      <c r="AN522" s="26"/>
      <c r="AO522" s="28"/>
      <c r="AP522" s="26"/>
    </row>
    <row r="523" spans="1:42" s="2" customFormat="1" x14ac:dyDescent="0.25">
      <c r="A523" s="24"/>
      <c r="B523" s="24"/>
      <c r="C523" s="111"/>
      <c r="D523" s="25"/>
      <c r="E523" s="25"/>
      <c r="F523" s="26"/>
      <c r="G523" s="25"/>
      <c r="H523" s="26"/>
      <c r="I523" s="25"/>
      <c r="J523" s="26"/>
      <c r="K523" s="27"/>
      <c r="L523" s="27"/>
      <c r="M523" s="26"/>
      <c r="N523" s="27"/>
      <c r="O523" s="26"/>
      <c r="P523" s="27"/>
      <c r="Q523" s="26"/>
      <c r="R523" s="27"/>
      <c r="S523" s="27"/>
      <c r="T523" s="26"/>
      <c r="U523" s="27"/>
      <c r="V523" s="26"/>
      <c r="W523" s="27"/>
      <c r="X523" s="26"/>
      <c r="Y523" s="24"/>
      <c r="Z523" s="24"/>
      <c r="AA523" s="24"/>
      <c r="AB523" s="24"/>
      <c r="AC523" s="28"/>
      <c r="AD523" s="28"/>
      <c r="AE523" s="26"/>
      <c r="AF523" s="28"/>
      <c r="AG523" s="26"/>
      <c r="AH523" s="28"/>
      <c r="AI523" s="26"/>
      <c r="AJ523" s="28"/>
      <c r="AK523" s="28"/>
      <c r="AL523" s="26"/>
      <c r="AM523" s="28"/>
      <c r="AN523" s="26"/>
      <c r="AO523" s="28"/>
      <c r="AP523" s="26"/>
    </row>
    <row r="524" spans="1:42" s="2" customFormat="1" x14ac:dyDescent="0.25">
      <c r="A524" s="24"/>
      <c r="B524" s="24"/>
      <c r="C524" s="111"/>
      <c r="D524" s="25"/>
      <c r="E524" s="25"/>
      <c r="F524" s="26"/>
      <c r="G524" s="25"/>
      <c r="H524" s="26"/>
      <c r="I524" s="25"/>
      <c r="J524" s="26"/>
      <c r="K524" s="27"/>
      <c r="L524" s="27"/>
      <c r="M524" s="26"/>
      <c r="N524" s="27"/>
      <c r="O524" s="26"/>
      <c r="P524" s="27"/>
      <c r="Q524" s="26"/>
      <c r="R524" s="27"/>
      <c r="S524" s="27"/>
      <c r="T524" s="26"/>
      <c r="U524" s="27"/>
      <c r="V524" s="26"/>
      <c r="W524" s="27"/>
      <c r="X524" s="26"/>
      <c r="Y524" s="24"/>
      <c r="Z524" s="24"/>
      <c r="AA524" s="24"/>
      <c r="AB524" s="24"/>
      <c r="AC524" s="28"/>
      <c r="AD524" s="28"/>
      <c r="AE524" s="26"/>
      <c r="AF524" s="28"/>
      <c r="AG524" s="26"/>
      <c r="AH524" s="28"/>
      <c r="AI524" s="26"/>
      <c r="AJ524" s="28"/>
      <c r="AK524" s="28"/>
      <c r="AL524" s="26"/>
      <c r="AM524" s="28"/>
      <c r="AN524" s="26"/>
      <c r="AO524" s="28"/>
      <c r="AP524" s="26"/>
    </row>
    <row r="525" spans="1:42" s="2" customFormat="1" x14ac:dyDescent="0.25">
      <c r="A525" s="24"/>
      <c r="B525" s="24"/>
      <c r="C525" s="111"/>
      <c r="D525" s="25"/>
      <c r="E525" s="25"/>
      <c r="F525" s="26"/>
      <c r="G525" s="25"/>
      <c r="H525" s="26"/>
      <c r="I525" s="25"/>
      <c r="J525" s="26"/>
      <c r="K525" s="27"/>
      <c r="L525" s="27"/>
      <c r="M525" s="26"/>
      <c r="N525" s="27"/>
      <c r="O525" s="26"/>
      <c r="P525" s="27"/>
      <c r="Q525" s="26"/>
      <c r="R525" s="27"/>
      <c r="S525" s="27"/>
      <c r="T525" s="26"/>
      <c r="U525" s="27"/>
      <c r="V525" s="26"/>
      <c r="W525" s="27"/>
      <c r="X525" s="26"/>
      <c r="Y525" s="24"/>
      <c r="Z525" s="24"/>
      <c r="AA525" s="24"/>
      <c r="AB525" s="24"/>
      <c r="AC525" s="28"/>
      <c r="AD525" s="28"/>
      <c r="AE525" s="26"/>
      <c r="AF525" s="28"/>
      <c r="AG525" s="26"/>
      <c r="AH525" s="28"/>
      <c r="AI525" s="26"/>
      <c r="AJ525" s="28"/>
      <c r="AK525" s="28"/>
      <c r="AL525" s="26"/>
      <c r="AM525" s="28"/>
      <c r="AN525" s="26"/>
      <c r="AO525" s="28"/>
      <c r="AP525" s="26"/>
    </row>
    <row r="526" spans="1:42" s="2" customFormat="1" x14ac:dyDescent="0.25">
      <c r="A526" s="24"/>
      <c r="B526" s="24"/>
      <c r="C526" s="24"/>
      <c r="D526" s="24"/>
      <c r="E526" s="25"/>
      <c r="F526" s="26"/>
      <c r="G526" s="25"/>
      <c r="H526" s="26"/>
      <c r="I526" s="25"/>
      <c r="J526" s="26"/>
      <c r="K526" s="24"/>
      <c r="L526" s="27"/>
      <c r="M526" s="26"/>
      <c r="N526" s="27"/>
      <c r="O526" s="26"/>
      <c r="P526" s="27"/>
      <c r="Q526" s="26"/>
      <c r="R526" s="24"/>
      <c r="S526" s="27"/>
      <c r="T526" s="26"/>
      <c r="U526" s="27"/>
      <c r="V526" s="26"/>
      <c r="W526" s="27"/>
      <c r="X526" s="26"/>
      <c r="Y526" s="24"/>
      <c r="Z526" s="24"/>
      <c r="AA526" s="24"/>
      <c r="AB526" s="24"/>
      <c r="AC526" s="24"/>
      <c r="AD526" s="28"/>
      <c r="AE526" s="26"/>
      <c r="AF526" s="28"/>
      <c r="AG526" s="26"/>
      <c r="AH526" s="28"/>
      <c r="AI526" s="26"/>
      <c r="AJ526" s="24"/>
      <c r="AK526" s="28"/>
      <c r="AL526" s="26"/>
      <c r="AM526" s="28"/>
      <c r="AN526" s="26"/>
      <c r="AO526" s="28"/>
      <c r="AP526" s="26"/>
    </row>
    <row r="527" spans="1:42" s="2" customFormat="1" x14ac:dyDescent="0.25">
      <c r="A527" s="24"/>
      <c r="B527" s="24"/>
      <c r="C527" s="24"/>
      <c r="D527" s="25"/>
      <c r="E527" s="25"/>
      <c r="F527" s="26"/>
      <c r="G527" s="25"/>
      <c r="H527" s="26"/>
      <c r="I527" s="25"/>
      <c r="J527" s="26"/>
      <c r="K527" s="27"/>
      <c r="L527" s="27"/>
      <c r="M527" s="26"/>
      <c r="N527" s="27"/>
      <c r="O527" s="26"/>
      <c r="P527" s="27"/>
      <c r="Q527" s="26"/>
      <c r="R527" s="27"/>
      <c r="S527" s="27"/>
      <c r="T527" s="26"/>
      <c r="U527" s="27"/>
      <c r="V527" s="26"/>
      <c r="W527" s="27"/>
      <c r="X527" s="26"/>
      <c r="Y527" s="24"/>
      <c r="Z527" s="24"/>
      <c r="AA527" s="24"/>
      <c r="AB527" s="24"/>
      <c r="AC527" s="28"/>
      <c r="AD527" s="28"/>
      <c r="AE527" s="26"/>
      <c r="AF527" s="28"/>
      <c r="AG527" s="26"/>
      <c r="AH527" s="28"/>
      <c r="AI527" s="26"/>
      <c r="AJ527" s="28"/>
      <c r="AK527" s="28"/>
      <c r="AL527" s="26"/>
      <c r="AM527" s="28"/>
      <c r="AN527" s="26"/>
      <c r="AO527" s="28"/>
      <c r="AP527" s="26"/>
    </row>
    <row r="528" spans="1:42" s="2" customFormat="1" x14ac:dyDescent="0.25">
      <c r="A528" s="24"/>
      <c r="B528" s="24"/>
      <c r="C528" s="24"/>
      <c r="D528" s="25"/>
      <c r="E528" s="25"/>
      <c r="F528" s="26"/>
      <c r="G528" s="25"/>
      <c r="H528" s="26"/>
      <c r="I528" s="25"/>
      <c r="J528" s="26"/>
      <c r="K528" s="27"/>
      <c r="L528" s="27"/>
      <c r="M528" s="26"/>
      <c r="N528" s="27"/>
      <c r="O528" s="26"/>
      <c r="P528" s="27"/>
      <c r="Q528" s="26"/>
      <c r="R528" s="27"/>
      <c r="S528" s="27"/>
      <c r="T528" s="26"/>
      <c r="U528" s="27"/>
      <c r="V528" s="26"/>
      <c r="W528" s="27"/>
      <c r="X528" s="26"/>
      <c r="Y528" s="24"/>
      <c r="Z528" s="24"/>
      <c r="AA528" s="24"/>
      <c r="AB528" s="24"/>
      <c r="AC528" s="28"/>
      <c r="AD528" s="28"/>
      <c r="AE528" s="26"/>
      <c r="AF528" s="28"/>
      <c r="AG528" s="26"/>
      <c r="AH528" s="28"/>
      <c r="AI528" s="26"/>
      <c r="AJ528" s="28"/>
      <c r="AK528" s="28"/>
      <c r="AL528" s="26"/>
      <c r="AM528" s="28"/>
      <c r="AN528" s="26"/>
      <c r="AO528" s="28"/>
      <c r="AP528" s="26"/>
    </row>
    <row r="529" spans="1:42" s="2" customFormat="1" x14ac:dyDescent="0.25">
      <c r="A529" s="24"/>
      <c r="B529" s="24"/>
      <c r="C529" s="24"/>
      <c r="D529" s="25"/>
      <c r="E529" s="25"/>
      <c r="F529" s="26"/>
      <c r="G529" s="25"/>
      <c r="H529" s="26"/>
      <c r="I529" s="25"/>
      <c r="J529" s="26"/>
      <c r="K529" s="27"/>
      <c r="L529" s="27"/>
      <c r="M529" s="26"/>
      <c r="N529" s="27"/>
      <c r="O529" s="26"/>
      <c r="P529" s="27"/>
      <c r="Q529" s="26"/>
      <c r="R529" s="27"/>
      <c r="S529" s="27"/>
      <c r="T529" s="26"/>
      <c r="U529" s="27"/>
      <c r="V529" s="26"/>
      <c r="W529" s="27"/>
      <c r="X529" s="26"/>
      <c r="Y529" s="24"/>
      <c r="Z529" s="24"/>
      <c r="AA529" s="24"/>
      <c r="AB529" s="24"/>
      <c r="AC529" s="28"/>
      <c r="AD529" s="28"/>
      <c r="AE529" s="26"/>
      <c r="AF529" s="28"/>
      <c r="AG529" s="26"/>
      <c r="AH529" s="28"/>
      <c r="AI529" s="26"/>
      <c r="AJ529" s="28"/>
      <c r="AK529" s="28"/>
      <c r="AL529" s="26"/>
      <c r="AM529" s="28"/>
      <c r="AN529" s="26"/>
      <c r="AO529" s="28"/>
      <c r="AP529" s="26"/>
    </row>
    <row r="530" spans="1:42" s="2" customFormat="1" x14ac:dyDescent="0.25">
      <c r="A530" s="24"/>
      <c r="B530" s="24"/>
      <c r="C530" s="24"/>
      <c r="D530" s="25"/>
      <c r="E530" s="25"/>
      <c r="F530" s="26"/>
      <c r="G530" s="25"/>
      <c r="H530" s="26"/>
      <c r="I530" s="25"/>
      <c r="J530" s="26"/>
      <c r="K530" s="27"/>
      <c r="L530" s="27"/>
      <c r="M530" s="26"/>
      <c r="N530" s="27"/>
      <c r="O530" s="26"/>
      <c r="P530" s="27"/>
      <c r="Q530" s="26"/>
      <c r="R530" s="27"/>
      <c r="S530" s="27"/>
      <c r="T530" s="26"/>
      <c r="U530" s="27"/>
      <c r="V530" s="26"/>
      <c r="W530" s="27"/>
      <c r="X530" s="26"/>
      <c r="Y530" s="24"/>
      <c r="Z530" s="24"/>
      <c r="AA530" s="24"/>
      <c r="AB530" s="24"/>
      <c r="AC530" s="28"/>
      <c r="AD530" s="28"/>
      <c r="AE530" s="26"/>
      <c r="AF530" s="28"/>
      <c r="AG530" s="26"/>
      <c r="AH530" s="28"/>
      <c r="AI530" s="26"/>
      <c r="AJ530" s="28"/>
      <c r="AK530" s="28"/>
      <c r="AL530" s="26"/>
      <c r="AM530" s="28"/>
      <c r="AN530" s="26"/>
      <c r="AO530" s="28"/>
      <c r="AP530" s="26"/>
    </row>
    <row r="531" spans="1:42" s="2" customFormat="1" x14ac:dyDescent="0.25">
      <c r="A531" s="24"/>
      <c r="B531" s="24"/>
      <c r="C531" s="24"/>
      <c r="D531" s="25"/>
      <c r="E531" s="25"/>
      <c r="F531" s="26"/>
      <c r="G531" s="25"/>
      <c r="H531" s="26"/>
      <c r="I531" s="25"/>
      <c r="J531" s="26"/>
      <c r="K531" s="27"/>
      <c r="L531" s="27"/>
      <c r="M531" s="26"/>
      <c r="N531" s="27"/>
      <c r="O531" s="26"/>
      <c r="P531" s="27"/>
      <c r="Q531" s="26"/>
      <c r="R531" s="27"/>
      <c r="S531" s="27"/>
      <c r="T531" s="26"/>
      <c r="U531" s="27"/>
      <c r="V531" s="26"/>
      <c r="W531" s="27"/>
      <c r="X531" s="26"/>
      <c r="Y531" s="24"/>
      <c r="Z531" s="24"/>
      <c r="AA531" s="24"/>
      <c r="AB531" s="24"/>
      <c r="AC531" s="28"/>
      <c r="AD531" s="28"/>
      <c r="AE531" s="26"/>
      <c r="AF531" s="28"/>
      <c r="AG531" s="26"/>
      <c r="AH531" s="28"/>
      <c r="AI531" s="26"/>
      <c r="AJ531" s="28"/>
      <c r="AK531" s="28"/>
      <c r="AL531" s="26"/>
      <c r="AM531" s="28"/>
      <c r="AN531" s="26"/>
      <c r="AO531" s="28"/>
      <c r="AP531" s="26"/>
    </row>
    <row r="532" spans="1:42" s="2" customFormat="1" x14ac:dyDescent="0.25">
      <c r="A532" s="24"/>
      <c r="B532" s="24"/>
      <c r="C532" s="24"/>
      <c r="D532" s="25"/>
      <c r="E532" s="25"/>
      <c r="F532" s="26"/>
      <c r="G532" s="25"/>
      <c r="H532" s="26"/>
      <c r="I532" s="25"/>
      <c r="J532" s="26"/>
      <c r="K532" s="27"/>
      <c r="L532" s="27"/>
      <c r="M532" s="26"/>
      <c r="N532" s="27"/>
      <c r="O532" s="26"/>
      <c r="P532" s="27"/>
      <c r="Q532" s="26"/>
      <c r="R532" s="27"/>
      <c r="S532" s="27"/>
      <c r="T532" s="26"/>
      <c r="U532" s="27"/>
      <c r="V532" s="26"/>
      <c r="W532" s="27"/>
      <c r="X532" s="26"/>
      <c r="Y532" s="24"/>
      <c r="Z532" s="24"/>
      <c r="AA532" s="24"/>
      <c r="AB532" s="24"/>
      <c r="AC532" s="28"/>
      <c r="AD532" s="28"/>
      <c r="AE532" s="26"/>
      <c r="AF532" s="28"/>
      <c r="AG532" s="26"/>
      <c r="AH532" s="28"/>
      <c r="AI532" s="26"/>
      <c r="AJ532" s="28"/>
      <c r="AK532" s="28"/>
      <c r="AL532" s="26"/>
      <c r="AM532" s="28"/>
      <c r="AN532" s="26"/>
      <c r="AO532" s="28"/>
      <c r="AP532" s="26"/>
    </row>
    <row r="533" spans="1:42" s="2" customFormat="1" x14ac:dyDescent="0.25">
      <c r="A533" s="24"/>
      <c r="B533" s="24"/>
      <c r="C533" s="88"/>
      <c r="D533" s="25"/>
      <c r="E533" s="25"/>
      <c r="F533" s="26"/>
      <c r="G533" s="25"/>
      <c r="H533" s="26"/>
      <c r="I533" s="25"/>
      <c r="J533" s="26"/>
      <c r="K533" s="27"/>
      <c r="L533" s="27"/>
      <c r="M533" s="26"/>
      <c r="N533" s="27"/>
      <c r="O533" s="26"/>
      <c r="P533" s="27"/>
      <c r="Q533" s="26"/>
      <c r="R533" s="27"/>
      <c r="S533" s="27"/>
      <c r="T533" s="26"/>
      <c r="U533" s="27"/>
      <c r="V533" s="26"/>
      <c r="W533" s="27"/>
      <c r="X533" s="26"/>
      <c r="Y533" s="24"/>
      <c r="Z533" s="24"/>
      <c r="AA533" s="24"/>
      <c r="AB533" s="24"/>
      <c r="AC533" s="28"/>
      <c r="AD533" s="28"/>
      <c r="AE533" s="26"/>
      <c r="AF533" s="28"/>
      <c r="AG533" s="26"/>
      <c r="AH533" s="28"/>
      <c r="AI533" s="26"/>
      <c r="AJ533" s="28"/>
      <c r="AK533" s="28"/>
      <c r="AL533" s="26"/>
      <c r="AM533" s="28"/>
      <c r="AN533" s="26"/>
      <c r="AO533" s="28"/>
      <c r="AP533" s="26"/>
    </row>
    <row r="534" spans="1:42" s="2" customFormat="1" x14ac:dyDescent="0.25">
      <c r="A534" s="24"/>
      <c r="B534" s="24"/>
      <c r="C534" s="88"/>
      <c r="D534" s="25"/>
      <c r="E534" s="25"/>
      <c r="F534" s="26"/>
      <c r="G534" s="25"/>
      <c r="H534" s="26"/>
      <c r="I534" s="25"/>
      <c r="J534" s="26"/>
      <c r="K534" s="27"/>
      <c r="L534" s="27"/>
      <c r="M534" s="26"/>
      <c r="N534" s="27"/>
      <c r="O534" s="26"/>
      <c r="P534" s="27"/>
      <c r="Q534" s="26"/>
      <c r="R534" s="27"/>
      <c r="S534" s="27"/>
      <c r="T534" s="26"/>
      <c r="U534" s="27"/>
      <c r="V534" s="26"/>
      <c r="W534" s="27"/>
      <c r="X534" s="26"/>
      <c r="Y534" s="24"/>
      <c r="Z534" s="24"/>
      <c r="AA534" s="24"/>
      <c r="AB534" s="24"/>
      <c r="AC534" s="28"/>
      <c r="AD534" s="28"/>
      <c r="AE534" s="26"/>
      <c r="AF534" s="28"/>
      <c r="AG534" s="26"/>
      <c r="AH534" s="28"/>
      <c r="AI534" s="26"/>
      <c r="AJ534" s="28"/>
      <c r="AK534" s="28"/>
      <c r="AL534" s="26"/>
      <c r="AM534" s="28"/>
      <c r="AN534" s="26"/>
      <c r="AO534" s="28"/>
      <c r="AP534" s="26"/>
    </row>
    <row r="535" spans="1:42" s="2" customFormat="1" x14ac:dyDescent="0.25">
      <c r="A535" s="24"/>
      <c r="B535" s="24"/>
      <c r="C535" s="111"/>
      <c r="D535" s="25"/>
      <c r="E535" s="25"/>
      <c r="F535" s="26"/>
      <c r="G535" s="25"/>
      <c r="H535" s="26"/>
      <c r="I535" s="25"/>
      <c r="J535" s="26"/>
      <c r="K535" s="27"/>
      <c r="L535" s="27"/>
      <c r="M535" s="26"/>
      <c r="N535" s="27"/>
      <c r="O535" s="26"/>
      <c r="P535" s="27"/>
      <c r="Q535" s="26"/>
      <c r="R535" s="27"/>
      <c r="S535" s="27"/>
      <c r="T535" s="26"/>
      <c r="U535" s="27"/>
      <c r="V535" s="26"/>
      <c r="W535" s="27"/>
      <c r="X535" s="26"/>
      <c r="Y535" s="24"/>
      <c r="Z535" s="24"/>
      <c r="AA535" s="24"/>
      <c r="AB535" s="24"/>
      <c r="AC535" s="28"/>
      <c r="AD535" s="28"/>
      <c r="AE535" s="26"/>
      <c r="AF535" s="28"/>
      <c r="AG535" s="26"/>
      <c r="AH535" s="28"/>
      <c r="AI535" s="26"/>
      <c r="AJ535" s="28"/>
      <c r="AK535" s="28"/>
      <c r="AL535" s="26"/>
      <c r="AM535" s="28"/>
      <c r="AN535" s="26"/>
      <c r="AO535" s="28"/>
      <c r="AP535" s="26"/>
    </row>
    <row r="536" spans="1:42" s="2" customFormat="1" x14ac:dyDescent="0.25">
      <c r="A536" s="24"/>
      <c r="B536" s="24"/>
      <c r="C536" s="111"/>
      <c r="D536" s="25"/>
      <c r="E536" s="25"/>
      <c r="F536" s="26"/>
      <c r="G536" s="25"/>
      <c r="H536" s="26"/>
      <c r="I536" s="25"/>
      <c r="J536" s="26"/>
      <c r="K536" s="27"/>
      <c r="L536" s="27"/>
      <c r="M536" s="26"/>
      <c r="N536" s="27"/>
      <c r="O536" s="26"/>
      <c r="P536" s="27"/>
      <c r="Q536" s="26"/>
      <c r="R536" s="27"/>
      <c r="S536" s="27"/>
      <c r="T536" s="26"/>
      <c r="U536" s="27"/>
      <c r="V536" s="26"/>
      <c r="W536" s="27"/>
      <c r="X536" s="26"/>
      <c r="Y536" s="24"/>
      <c r="Z536" s="24"/>
      <c r="AA536" s="24"/>
      <c r="AB536" s="24"/>
      <c r="AC536" s="28"/>
      <c r="AD536" s="28"/>
      <c r="AE536" s="26"/>
      <c r="AF536" s="28"/>
      <c r="AG536" s="26"/>
      <c r="AH536" s="28"/>
      <c r="AI536" s="26"/>
      <c r="AJ536" s="28"/>
      <c r="AK536" s="28"/>
      <c r="AL536" s="26"/>
      <c r="AM536" s="28"/>
      <c r="AN536" s="26"/>
      <c r="AO536" s="28"/>
      <c r="AP536" s="26"/>
    </row>
    <row r="537" spans="1:42" s="2" customFormat="1" x14ac:dyDescent="0.25">
      <c r="A537" s="24"/>
      <c r="B537" s="24"/>
      <c r="C537" s="111"/>
      <c r="D537" s="25"/>
      <c r="E537" s="25"/>
      <c r="F537" s="26"/>
      <c r="G537" s="25"/>
      <c r="H537" s="26"/>
      <c r="I537" s="25"/>
      <c r="J537" s="26"/>
      <c r="K537" s="27"/>
      <c r="L537" s="27"/>
      <c r="M537" s="26"/>
      <c r="N537" s="27"/>
      <c r="O537" s="26"/>
      <c r="P537" s="27"/>
      <c r="Q537" s="26"/>
      <c r="R537" s="27"/>
      <c r="S537" s="27"/>
      <c r="T537" s="26"/>
      <c r="U537" s="27"/>
      <c r="V537" s="26"/>
      <c r="W537" s="27"/>
      <c r="X537" s="26"/>
      <c r="Y537" s="24"/>
      <c r="Z537" s="24"/>
      <c r="AA537" s="24"/>
      <c r="AB537" s="24"/>
      <c r="AC537" s="28"/>
      <c r="AD537" s="28"/>
      <c r="AE537" s="26"/>
      <c r="AF537" s="28"/>
      <c r="AG537" s="26"/>
      <c r="AH537" s="28"/>
      <c r="AI537" s="26"/>
      <c r="AJ537" s="28"/>
      <c r="AK537" s="28"/>
      <c r="AL537" s="26"/>
      <c r="AM537" s="28"/>
      <c r="AN537" s="26"/>
      <c r="AO537" s="28"/>
      <c r="AP537" s="26"/>
    </row>
    <row r="538" spans="1:42" s="2" customFormat="1" x14ac:dyDescent="0.25">
      <c r="A538" s="24"/>
      <c r="B538" s="24"/>
      <c r="C538" s="24"/>
      <c r="D538" s="25"/>
      <c r="E538" s="25"/>
      <c r="F538" s="26"/>
      <c r="G538" s="25"/>
      <c r="H538" s="26"/>
      <c r="I538" s="25"/>
      <c r="J538" s="26"/>
      <c r="K538" s="27"/>
      <c r="L538" s="27"/>
      <c r="M538" s="26"/>
      <c r="N538" s="27"/>
      <c r="O538" s="26"/>
      <c r="P538" s="27"/>
      <c r="Q538" s="26"/>
      <c r="R538" s="27"/>
      <c r="S538" s="27"/>
      <c r="T538" s="26"/>
      <c r="U538" s="27"/>
      <c r="V538" s="26"/>
      <c r="W538" s="27"/>
      <c r="X538" s="26"/>
      <c r="Y538" s="24"/>
      <c r="Z538" s="24"/>
      <c r="AA538" s="24"/>
      <c r="AB538" s="24"/>
      <c r="AC538" s="28"/>
      <c r="AD538" s="28"/>
      <c r="AE538" s="26"/>
      <c r="AF538" s="28"/>
      <c r="AG538" s="26"/>
      <c r="AH538" s="28"/>
      <c r="AI538" s="26"/>
      <c r="AJ538" s="28"/>
      <c r="AK538" s="28"/>
      <c r="AL538" s="26"/>
      <c r="AM538" s="28"/>
      <c r="AN538" s="26"/>
      <c r="AO538" s="28"/>
      <c r="AP538" s="26"/>
    </row>
    <row r="539" spans="1:42" s="2" customFormat="1" x14ac:dyDescent="0.25">
      <c r="A539" s="24"/>
      <c r="B539" s="24"/>
      <c r="C539" s="24"/>
      <c r="D539" s="25"/>
      <c r="E539" s="25"/>
      <c r="F539" s="26"/>
      <c r="G539" s="25"/>
      <c r="H539" s="26"/>
      <c r="I539" s="25"/>
      <c r="J539" s="26"/>
      <c r="K539" s="27"/>
      <c r="L539" s="27"/>
      <c r="M539" s="26"/>
      <c r="N539" s="27"/>
      <c r="O539" s="26"/>
      <c r="P539" s="27"/>
      <c r="Q539" s="26"/>
      <c r="R539" s="27"/>
      <c r="S539" s="27"/>
      <c r="T539" s="26"/>
      <c r="U539" s="27"/>
      <c r="V539" s="26"/>
      <c r="W539" s="27"/>
      <c r="X539" s="26"/>
      <c r="Y539" s="24"/>
      <c r="Z539" s="24"/>
      <c r="AA539" s="24"/>
      <c r="AB539" s="24"/>
      <c r="AC539" s="28"/>
      <c r="AD539" s="28"/>
      <c r="AE539" s="26"/>
      <c r="AF539" s="28"/>
      <c r="AG539" s="26"/>
      <c r="AH539" s="28"/>
      <c r="AI539" s="26"/>
      <c r="AJ539" s="28"/>
      <c r="AK539" s="28"/>
      <c r="AL539" s="26"/>
      <c r="AM539" s="28"/>
      <c r="AN539" s="26"/>
      <c r="AO539" s="28"/>
      <c r="AP539" s="26"/>
    </row>
    <row r="540" spans="1:42" s="2" customFormat="1" x14ac:dyDescent="0.25">
      <c r="A540" s="24"/>
      <c r="B540" s="24"/>
      <c r="C540" s="24"/>
      <c r="D540" s="25"/>
      <c r="E540" s="25"/>
      <c r="F540" s="26"/>
      <c r="G540" s="25"/>
      <c r="H540" s="26"/>
      <c r="I540" s="25"/>
      <c r="J540" s="26"/>
      <c r="K540" s="27"/>
      <c r="L540" s="27"/>
      <c r="M540" s="26"/>
      <c r="N540" s="27"/>
      <c r="O540" s="26"/>
      <c r="P540" s="27"/>
      <c r="Q540" s="26"/>
      <c r="R540" s="27"/>
      <c r="S540" s="27"/>
      <c r="T540" s="26"/>
      <c r="U540" s="27"/>
      <c r="V540" s="26"/>
      <c r="W540" s="27"/>
      <c r="X540" s="26"/>
      <c r="Y540" s="24"/>
      <c r="Z540" s="24"/>
      <c r="AA540" s="24"/>
      <c r="AB540" s="24"/>
      <c r="AC540" s="28"/>
      <c r="AD540" s="28"/>
      <c r="AE540" s="26"/>
      <c r="AF540" s="28"/>
      <c r="AG540" s="26"/>
      <c r="AH540" s="28"/>
      <c r="AI540" s="26"/>
      <c r="AJ540" s="28"/>
      <c r="AK540" s="28"/>
      <c r="AL540" s="26"/>
      <c r="AM540" s="28"/>
      <c r="AN540" s="26"/>
      <c r="AO540" s="28"/>
      <c r="AP540" s="26"/>
    </row>
    <row r="541" spans="1:42" s="2" customFormat="1" x14ac:dyDescent="0.25">
      <c r="A541" s="24"/>
      <c r="B541" s="24"/>
      <c r="C541" s="24"/>
      <c r="D541" s="25"/>
      <c r="E541" s="25"/>
      <c r="F541" s="26"/>
      <c r="G541" s="25"/>
      <c r="H541" s="26"/>
      <c r="I541" s="25"/>
      <c r="J541" s="26"/>
      <c r="K541" s="27"/>
      <c r="L541" s="27"/>
      <c r="M541" s="26"/>
      <c r="N541" s="27"/>
      <c r="O541" s="26"/>
      <c r="P541" s="27"/>
      <c r="Q541" s="26"/>
      <c r="R541" s="27"/>
      <c r="S541" s="27"/>
      <c r="T541" s="26"/>
      <c r="U541" s="27"/>
      <c r="V541" s="26"/>
      <c r="W541" s="27"/>
      <c r="X541" s="26"/>
      <c r="Y541" s="24"/>
      <c r="Z541" s="24"/>
      <c r="AA541" s="24"/>
      <c r="AB541" s="24"/>
      <c r="AC541" s="28"/>
      <c r="AD541" s="28"/>
      <c r="AE541" s="26"/>
      <c r="AF541" s="28"/>
      <c r="AG541" s="26"/>
      <c r="AH541" s="28"/>
      <c r="AI541" s="26"/>
      <c r="AJ541" s="28"/>
      <c r="AK541" s="28"/>
      <c r="AL541" s="26"/>
      <c r="AM541" s="28"/>
      <c r="AN541" s="26"/>
      <c r="AO541" s="28"/>
      <c r="AP541" s="26"/>
    </row>
    <row r="542" spans="1:42" s="2" customFormat="1" x14ac:dyDescent="0.25">
      <c r="A542" s="24"/>
      <c r="B542" s="24"/>
      <c r="C542" s="24"/>
      <c r="D542" s="25"/>
      <c r="E542" s="25"/>
      <c r="F542" s="26"/>
      <c r="G542" s="25"/>
      <c r="H542" s="26"/>
      <c r="I542" s="25"/>
      <c r="J542" s="26"/>
      <c r="K542" s="27"/>
      <c r="L542" s="27"/>
      <c r="M542" s="26"/>
      <c r="N542" s="27"/>
      <c r="O542" s="26"/>
      <c r="P542" s="27"/>
      <c r="Q542" s="26"/>
      <c r="R542" s="27"/>
      <c r="S542" s="27"/>
      <c r="T542" s="26"/>
      <c r="U542" s="27"/>
      <c r="V542" s="26"/>
      <c r="W542" s="27"/>
      <c r="X542" s="26"/>
      <c r="Y542" s="25"/>
      <c r="Z542" s="38"/>
      <c r="AA542" s="27"/>
      <c r="AB542" s="27"/>
      <c r="AC542" s="28"/>
      <c r="AD542" s="28"/>
      <c r="AE542" s="26"/>
      <c r="AF542" s="28"/>
      <c r="AG542" s="26"/>
      <c r="AH542" s="28"/>
      <c r="AI542" s="26"/>
      <c r="AJ542" s="28"/>
      <c r="AK542" s="28"/>
      <c r="AL542" s="26"/>
      <c r="AM542" s="28"/>
      <c r="AN542" s="26"/>
      <c r="AO542" s="28"/>
      <c r="AP542" s="26"/>
    </row>
    <row r="543" spans="1:42" s="2" customFormat="1" x14ac:dyDescent="0.25">
      <c r="A543" s="24"/>
      <c r="B543" s="24"/>
      <c r="C543" s="24"/>
      <c r="D543" s="25"/>
      <c r="E543" s="25"/>
      <c r="F543" s="26"/>
      <c r="G543" s="25"/>
      <c r="H543" s="26"/>
      <c r="I543" s="25"/>
      <c r="J543" s="26"/>
      <c r="K543" s="27"/>
      <c r="L543" s="27"/>
      <c r="M543" s="26"/>
      <c r="N543" s="27"/>
      <c r="O543" s="26"/>
      <c r="P543" s="27"/>
      <c r="Q543" s="26"/>
      <c r="R543" s="27"/>
      <c r="S543" s="27"/>
      <c r="T543" s="26"/>
      <c r="U543" s="27"/>
      <c r="V543" s="26"/>
      <c r="W543" s="27"/>
      <c r="X543" s="26"/>
      <c r="Y543" s="25"/>
      <c r="Z543" s="38"/>
      <c r="AA543" s="27"/>
      <c r="AB543" s="27"/>
      <c r="AC543" s="28"/>
      <c r="AD543" s="28"/>
      <c r="AE543" s="26"/>
      <c r="AF543" s="28"/>
      <c r="AG543" s="26"/>
      <c r="AH543" s="28"/>
      <c r="AI543" s="26"/>
      <c r="AJ543" s="28"/>
      <c r="AK543" s="28"/>
      <c r="AL543" s="26"/>
      <c r="AM543" s="28"/>
      <c r="AN543" s="26"/>
      <c r="AO543" s="28"/>
      <c r="AP543" s="26"/>
    </row>
    <row r="544" spans="1:42" s="2" customFormat="1" x14ac:dyDescent="0.25">
      <c r="A544" s="24"/>
      <c r="B544" s="24"/>
      <c r="C544" s="88"/>
      <c r="D544" s="25"/>
      <c r="E544" s="25"/>
      <c r="F544" s="26"/>
      <c r="G544" s="25"/>
      <c r="H544" s="26"/>
      <c r="I544" s="25"/>
      <c r="J544" s="26"/>
      <c r="K544" s="27"/>
      <c r="L544" s="27"/>
      <c r="M544" s="26"/>
      <c r="N544" s="27"/>
      <c r="O544" s="26"/>
      <c r="P544" s="27"/>
      <c r="Q544" s="26"/>
      <c r="R544" s="27"/>
      <c r="S544" s="27"/>
      <c r="T544" s="26"/>
      <c r="U544" s="27"/>
      <c r="V544" s="26"/>
      <c r="W544" s="27"/>
      <c r="X544" s="26"/>
      <c r="Y544" s="25"/>
      <c r="Z544" s="38"/>
      <c r="AA544" s="27"/>
      <c r="AB544" s="27"/>
      <c r="AC544" s="28"/>
      <c r="AD544" s="28"/>
      <c r="AE544" s="26"/>
      <c r="AF544" s="28"/>
      <c r="AG544" s="26"/>
      <c r="AH544" s="28"/>
      <c r="AI544" s="26"/>
      <c r="AJ544" s="28"/>
      <c r="AK544" s="28"/>
      <c r="AL544" s="26"/>
      <c r="AM544" s="28"/>
      <c r="AN544" s="26"/>
      <c r="AO544" s="28"/>
      <c r="AP544" s="26"/>
    </row>
    <row r="545" spans="1:42" s="2" customFormat="1" x14ac:dyDescent="0.25">
      <c r="A545" s="24"/>
      <c r="B545" s="24"/>
      <c r="C545" s="88"/>
      <c r="D545" s="25"/>
      <c r="E545" s="25"/>
      <c r="F545" s="26"/>
      <c r="G545" s="25"/>
      <c r="H545" s="26"/>
      <c r="I545" s="25"/>
      <c r="J545" s="26"/>
      <c r="K545" s="27"/>
      <c r="L545" s="27"/>
      <c r="M545" s="26"/>
      <c r="N545" s="27"/>
      <c r="O545" s="26"/>
      <c r="P545" s="27"/>
      <c r="Q545" s="26"/>
      <c r="R545" s="27"/>
      <c r="S545" s="27"/>
      <c r="T545" s="26"/>
      <c r="U545" s="27"/>
      <c r="V545" s="26"/>
      <c r="W545" s="27"/>
      <c r="X545" s="26"/>
      <c r="Y545" s="25"/>
      <c r="Z545" s="38"/>
      <c r="AA545" s="27"/>
      <c r="AB545" s="27"/>
      <c r="AC545" s="28"/>
      <c r="AD545" s="28"/>
      <c r="AE545" s="26"/>
      <c r="AF545" s="28"/>
      <c r="AG545" s="26"/>
      <c r="AH545" s="28"/>
      <c r="AI545" s="26"/>
      <c r="AJ545" s="28"/>
      <c r="AK545" s="28"/>
      <c r="AL545" s="26"/>
      <c r="AM545" s="28"/>
      <c r="AN545" s="26"/>
      <c r="AO545" s="28"/>
      <c r="AP545" s="26"/>
    </row>
    <row r="546" spans="1:42" s="2" customFormat="1" x14ac:dyDescent="0.25">
      <c r="A546" s="24"/>
      <c r="B546" s="24"/>
      <c r="C546" s="111"/>
      <c r="D546" s="25"/>
      <c r="E546" s="25"/>
      <c r="F546" s="26"/>
      <c r="G546" s="25"/>
      <c r="H546" s="26"/>
      <c r="I546" s="25"/>
      <c r="J546" s="26"/>
      <c r="K546" s="27"/>
      <c r="L546" s="27"/>
      <c r="M546" s="26"/>
      <c r="N546" s="27"/>
      <c r="O546" s="26"/>
      <c r="P546" s="27"/>
      <c r="Q546" s="26"/>
      <c r="R546" s="27"/>
      <c r="S546" s="27"/>
      <c r="T546" s="26"/>
      <c r="U546" s="27"/>
      <c r="V546" s="26"/>
      <c r="W546" s="27"/>
      <c r="X546" s="26"/>
      <c r="Y546" s="25"/>
      <c r="Z546" s="38"/>
      <c r="AA546" s="27"/>
      <c r="AB546" s="27"/>
      <c r="AC546" s="28"/>
      <c r="AD546" s="28"/>
      <c r="AE546" s="26"/>
      <c r="AF546" s="28"/>
      <c r="AG546" s="26"/>
      <c r="AH546" s="28"/>
      <c r="AI546" s="26"/>
      <c r="AJ546" s="28"/>
      <c r="AK546" s="28"/>
      <c r="AL546" s="26"/>
      <c r="AM546" s="28"/>
      <c r="AN546" s="26"/>
      <c r="AO546" s="28"/>
      <c r="AP546" s="26"/>
    </row>
    <row r="547" spans="1:42" s="2" customFormat="1" x14ac:dyDescent="0.25">
      <c r="A547" s="24"/>
      <c r="B547" s="24"/>
      <c r="C547" s="111"/>
      <c r="D547" s="25"/>
      <c r="E547" s="25"/>
      <c r="F547" s="26"/>
      <c r="G547" s="25"/>
      <c r="H547" s="26"/>
      <c r="I547" s="25"/>
      <c r="J547" s="26"/>
      <c r="K547" s="27"/>
      <c r="L547" s="27"/>
      <c r="M547" s="26"/>
      <c r="N547" s="27"/>
      <c r="O547" s="26"/>
      <c r="P547" s="27"/>
      <c r="Q547" s="26"/>
      <c r="R547" s="27"/>
      <c r="S547" s="27"/>
      <c r="T547" s="26"/>
      <c r="U547" s="27"/>
      <c r="V547" s="26"/>
      <c r="W547" s="27"/>
      <c r="X547" s="26"/>
      <c r="Y547" s="25"/>
      <c r="Z547" s="38"/>
      <c r="AA547" s="27"/>
      <c r="AB547" s="27"/>
      <c r="AC547" s="28"/>
      <c r="AD547" s="28"/>
      <c r="AE547" s="26"/>
      <c r="AF547" s="28"/>
      <c r="AG547" s="26"/>
      <c r="AH547" s="28"/>
      <c r="AI547" s="26"/>
      <c r="AJ547" s="28"/>
      <c r="AK547" s="28"/>
      <c r="AL547" s="26"/>
      <c r="AM547" s="28"/>
      <c r="AN547" s="26"/>
      <c r="AO547" s="28"/>
      <c r="AP547" s="26"/>
    </row>
    <row r="548" spans="1:42" s="2" customFormat="1" x14ac:dyDescent="0.25">
      <c r="A548" s="24"/>
      <c r="B548" s="24"/>
      <c r="C548" s="111"/>
      <c r="D548" s="25"/>
      <c r="E548" s="25"/>
      <c r="F548" s="26"/>
      <c r="G548" s="25"/>
      <c r="H548" s="26"/>
      <c r="I548" s="24"/>
      <c r="J548" s="24"/>
      <c r="K548" s="27"/>
      <c r="L548" s="27"/>
      <c r="M548" s="26"/>
      <c r="N548" s="27"/>
      <c r="O548" s="26"/>
      <c r="P548" s="24"/>
      <c r="Q548" s="24"/>
      <c r="R548" s="27"/>
      <c r="S548" s="27"/>
      <c r="T548" s="26"/>
      <c r="U548" s="27"/>
      <c r="V548" s="26"/>
      <c r="W548" s="24"/>
      <c r="X548" s="24"/>
      <c r="Y548" s="25"/>
      <c r="Z548" s="24"/>
      <c r="AA548" s="27"/>
      <c r="AB548" s="24"/>
      <c r="AC548" s="28"/>
      <c r="AD548" s="28"/>
      <c r="AE548" s="26"/>
      <c r="AF548" s="28"/>
      <c r="AG548" s="26"/>
      <c r="AH548" s="24"/>
      <c r="AI548" s="24"/>
      <c r="AJ548" s="28"/>
      <c r="AK548" s="28"/>
      <c r="AL548" s="26"/>
      <c r="AM548" s="28"/>
      <c r="AN548" s="26"/>
      <c r="AO548" s="24"/>
      <c r="AP548" s="24"/>
    </row>
    <row r="549" spans="1:42" s="2" customFormat="1" x14ac:dyDescent="0.25">
      <c r="A549" s="24"/>
      <c r="B549" s="24"/>
      <c r="C549" s="24"/>
      <c r="D549" s="25"/>
      <c r="E549" s="25"/>
      <c r="F549" s="26"/>
      <c r="G549" s="25"/>
      <c r="H549" s="26"/>
      <c r="I549" s="25"/>
      <c r="J549" s="26"/>
      <c r="K549" s="27"/>
      <c r="L549" s="27"/>
      <c r="M549" s="26"/>
      <c r="N549" s="27"/>
      <c r="O549" s="26"/>
      <c r="P549" s="27"/>
      <c r="Q549" s="26"/>
      <c r="R549" s="27"/>
      <c r="S549" s="27"/>
      <c r="T549" s="26"/>
      <c r="U549" s="27"/>
      <c r="V549" s="26"/>
      <c r="W549" s="27"/>
      <c r="X549" s="26"/>
      <c r="Y549" s="25"/>
      <c r="Z549" s="24"/>
      <c r="AA549" s="27"/>
      <c r="AB549" s="24"/>
      <c r="AC549" s="28"/>
      <c r="AD549" s="28"/>
      <c r="AE549" s="26"/>
      <c r="AF549" s="28"/>
      <c r="AG549" s="26"/>
      <c r="AH549" s="28"/>
      <c r="AI549" s="26"/>
      <c r="AJ549" s="28"/>
      <c r="AK549" s="28"/>
      <c r="AL549" s="26"/>
      <c r="AM549" s="28"/>
      <c r="AN549" s="26"/>
      <c r="AO549" s="28"/>
      <c r="AP549" s="26"/>
    </row>
    <row r="550" spans="1:42" s="2" customFormat="1" x14ac:dyDescent="0.25">
      <c r="A550" s="24"/>
      <c r="B550" s="24"/>
      <c r="C550" s="24"/>
      <c r="D550" s="25"/>
      <c r="E550" s="25"/>
      <c r="F550" s="26"/>
      <c r="G550" s="25"/>
      <c r="H550" s="26"/>
      <c r="I550" s="25"/>
      <c r="J550" s="26"/>
      <c r="K550" s="27"/>
      <c r="L550" s="27"/>
      <c r="M550" s="26"/>
      <c r="N550" s="27"/>
      <c r="O550" s="26"/>
      <c r="P550" s="27"/>
      <c r="Q550" s="26"/>
      <c r="R550" s="27"/>
      <c r="S550" s="27"/>
      <c r="T550" s="26"/>
      <c r="U550" s="27"/>
      <c r="V550" s="26"/>
      <c r="W550" s="27"/>
      <c r="X550" s="26"/>
      <c r="Y550" s="25"/>
      <c r="Z550" s="38"/>
      <c r="AA550" s="27"/>
      <c r="AB550" s="27"/>
      <c r="AC550" s="28"/>
      <c r="AD550" s="28"/>
      <c r="AE550" s="26"/>
      <c r="AF550" s="28"/>
      <c r="AG550" s="26"/>
      <c r="AH550" s="28"/>
      <c r="AI550" s="26"/>
      <c r="AJ550" s="28"/>
      <c r="AK550" s="28"/>
      <c r="AL550" s="26"/>
      <c r="AM550" s="28"/>
      <c r="AN550" s="26"/>
      <c r="AO550" s="28"/>
      <c r="AP550" s="26"/>
    </row>
    <row r="551" spans="1:42" s="2" customFormat="1" x14ac:dyDescent="0.25">
      <c r="A551" s="24"/>
      <c r="B551" s="24"/>
      <c r="C551" s="24"/>
      <c r="D551" s="25"/>
      <c r="E551" s="25"/>
      <c r="F551" s="26"/>
      <c r="G551" s="25"/>
      <c r="H551" s="26"/>
      <c r="I551" s="25"/>
      <c r="J551" s="26"/>
      <c r="K551" s="27"/>
      <c r="L551" s="27"/>
      <c r="M551" s="26"/>
      <c r="N551" s="27"/>
      <c r="O551" s="26"/>
      <c r="P551" s="27"/>
      <c r="Q551" s="26"/>
      <c r="R551" s="27"/>
      <c r="S551" s="27"/>
      <c r="T551" s="26"/>
      <c r="U551" s="27"/>
      <c r="V551" s="26"/>
      <c r="W551" s="27"/>
      <c r="X551" s="26"/>
      <c r="Y551" s="25"/>
      <c r="Z551" s="24"/>
      <c r="AA551" s="27"/>
      <c r="AB551" s="24"/>
      <c r="AC551" s="28"/>
      <c r="AD551" s="28"/>
      <c r="AE551" s="26"/>
      <c r="AF551" s="28"/>
      <c r="AG551" s="26"/>
      <c r="AH551" s="28"/>
      <c r="AI551" s="26"/>
      <c r="AJ551" s="28"/>
      <c r="AK551" s="28"/>
      <c r="AL551" s="26"/>
      <c r="AM551" s="28"/>
      <c r="AN551" s="26"/>
      <c r="AO551" s="28"/>
      <c r="AP551" s="26"/>
    </row>
    <row r="552" spans="1:42" s="2" customFormat="1" x14ac:dyDescent="0.25">
      <c r="A552" s="24"/>
      <c r="B552" s="24"/>
      <c r="C552" s="24"/>
      <c r="D552" s="25"/>
      <c r="E552" s="24"/>
      <c r="F552" s="24"/>
      <c r="G552" s="24"/>
      <c r="H552" s="24"/>
      <c r="I552" s="25"/>
      <c r="J552" s="26"/>
      <c r="K552" s="27"/>
      <c r="L552" s="24"/>
      <c r="M552" s="24"/>
      <c r="N552" s="24"/>
      <c r="O552" s="24"/>
      <c r="P552" s="27"/>
      <c r="Q552" s="26"/>
      <c r="R552" s="27"/>
      <c r="S552" s="24"/>
      <c r="T552" s="24"/>
      <c r="U552" s="24"/>
      <c r="V552" s="24"/>
      <c r="W552" s="27"/>
      <c r="X552" s="26"/>
      <c r="Y552" s="25"/>
      <c r="Z552" s="24"/>
      <c r="AA552" s="27"/>
      <c r="AB552" s="24"/>
      <c r="AC552" s="28"/>
      <c r="AD552" s="24"/>
      <c r="AE552" s="24"/>
      <c r="AF552" s="24"/>
      <c r="AG552" s="24"/>
      <c r="AH552" s="28"/>
      <c r="AI552" s="26"/>
      <c r="AJ552" s="28"/>
      <c r="AK552" s="24"/>
      <c r="AL552" s="24"/>
      <c r="AM552" s="24"/>
      <c r="AN552" s="24"/>
      <c r="AO552" s="28"/>
      <c r="AP552" s="26"/>
    </row>
    <row r="553" spans="1:42" s="2" customFormat="1" x14ac:dyDescent="0.25">
      <c r="A553" s="24"/>
      <c r="B553" s="24"/>
      <c r="C553" s="24"/>
      <c r="D553" s="25"/>
      <c r="E553" s="25"/>
      <c r="F553" s="26"/>
      <c r="G553" s="25"/>
      <c r="H553" s="26"/>
      <c r="I553" s="25"/>
      <c r="J553" s="26"/>
      <c r="K553" s="27"/>
      <c r="L553" s="27"/>
      <c r="M553" s="26"/>
      <c r="N553" s="27"/>
      <c r="O553" s="26"/>
      <c r="P553" s="27"/>
      <c r="Q553" s="26"/>
      <c r="R553" s="27"/>
      <c r="S553" s="27"/>
      <c r="T553" s="26"/>
      <c r="U553" s="27"/>
      <c r="V553" s="26"/>
      <c r="W553" s="27"/>
      <c r="X553" s="26"/>
      <c r="Y553" s="25"/>
      <c r="Z553" s="38"/>
      <c r="AA553" s="27"/>
      <c r="AB553" s="27"/>
      <c r="AC553" s="28"/>
      <c r="AD553" s="28"/>
      <c r="AE553" s="26"/>
      <c r="AF553" s="28"/>
      <c r="AG553" s="26"/>
      <c r="AH553" s="28"/>
      <c r="AI553" s="26"/>
      <c r="AJ553" s="28"/>
      <c r="AK553" s="28"/>
      <c r="AL553" s="26"/>
      <c r="AM553" s="28"/>
      <c r="AN553" s="26"/>
      <c r="AO553" s="28"/>
      <c r="AP553" s="26"/>
    </row>
    <row r="554" spans="1:42" s="2" customFormat="1" x14ac:dyDescent="0.25">
      <c r="A554" s="24"/>
      <c r="B554" s="24"/>
      <c r="C554" s="24"/>
      <c r="D554" s="25"/>
      <c r="E554" s="24"/>
      <c r="F554" s="24"/>
      <c r="G554" s="25"/>
      <c r="H554" s="26"/>
      <c r="I554" s="25"/>
      <c r="J554" s="26"/>
      <c r="K554" s="27"/>
      <c r="L554" s="24"/>
      <c r="M554" s="24"/>
      <c r="N554" s="27"/>
      <c r="O554" s="26"/>
      <c r="P554" s="27"/>
      <c r="Q554" s="26"/>
      <c r="R554" s="27"/>
      <c r="S554" s="24"/>
      <c r="T554" s="24"/>
      <c r="U554" s="27"/>
      <c r="V554" s="26"/>
      <c r="W554" s="27"/>
      <c r="X554" s="26"/>
      <c r="Y554" s="25"/>
      <c r="Z554" s="24"/>
      <c r="AA554" s="27"/>
      <c r="AB554" s="24"/>
      <c r="AC554" s="28"/>
      <c r="AD554" s="24"/>
      <c r="AE554" s="24"/>
      <c r="AF554" s="28"/>
      <c r="AG554" s="26"/>
      <c r="AH554" s="28"/>
      <c r="AI554" s="26"/>
      <c r="AJ554" s="28"/>
      <c r="AK554" s="24"/>
      <c r="AL554" s="24"/>
      <c r="AM554" s="28"/>
      <c r="AN554" s="26"/>
      <c r="AO554" s="28"/>
      <c r="AP554" s="26"/>
    </row>
    <row r="555" spans="1:42" s="2" customFormat="1" x14ac:dyDescent="0.25">
      <c r="A555" s="24"/>
      <c r="B555" s="24"/>
      <c r="C555" s="24"/>
      <c r="D555" s="25"/>
      <c r="E555" s="25"/>
      <c r="F555" s="26"/>
      <c r="G555" s="25"/>
      <c r="H555" s="26"/>
      <c r="I555" s="25"/>
      <c r="J555" s="26"/>
      <c r="K555" s="27"/>
      <c r="L555" s="27"/>
      <c r="M555" s="26"/>
      <c r="N555" s="27"/>
      <c r="O555" s="26"/>
      <c r="P555" s="27"/>
      <c r="Q555" s="26"/>
      <c r="R555" s="27"/>
      <c r="S555" s="27"/>
      <c r="T555" s="26"/>
      <c r="U555" s="27"/>
      <c r="V555" s="26"/>
      <c r="W555" s="27"/>
      <c r="X555" s="26"/>
      <c r="Y555" s="25"/>
      <c r="Z555" s="38"/>
      <c r="AA555" s="27"/>
      <c r="AB555" s="27"/>
      <c r="AC555" s="28"/>
      <c r="AD555" s="28"/>
      <c r="AE555" s="26"/>
      <c r="AF555" s="28"/>
      <c r="AG555" s="26"/>
      <c r="AH555" s="28"/>
      <c r="AI555" s="26"/>
      <c r="AJ555" s="28"/>
      <c r="AK555" s="28"/>
      <c r="AL555" s="26"/>
      <c r="AM555" s="28"/>
      <c r="AN555" s="26"/>
      <c r="AO555" s="28"/>
      <c r="AP555" s="26"/>
    </row>
    <row r="556" spans="1:42" s="2" customFormat="1" x14ac:dyDescent="0.25">
      <c r="A556" s="24"/>
      <c r="B556" s="24"/>
      <c r="C556" s="24"/>
      <c r="D556" s="25"/>
      <c r="E556" s="25"/>
      <c r="F556" s="26"/>
      <c r="G556" s="25"/>
      <c r="H556" s="26"/>
      <c r="I556" s="25"/>
      <c r="J556" s="26"/>
      <c r="K556" s="27"/>
      <c r="L556" s="27"/>
      <c r="M556" s="26"/>
      <c r="N556" s="27"/>
      <c r="O556" s="26"/>
      <c r="P556" s="27"/>
      <c r="Q556" s="26"/>
      <c r="R556" s="27"/>
      <c r="S556" s="27"/>
      <c r="T556" s="26"/>
      <c r="U556" s="27"/>
      <c r="V556" s="26"/>
      <c r="W556" s="27"/>
      <c r="X556" s="26"/>
      <c r="Y556" s="25"/>
      <c r="Z556" s="38"/>
      <c r="AA556" s="27"/>
      <c r="AB556" s="27"/>
      <c r="AC556" s="28"/>
      <c r="AD556" s="28"/>
      <c r="AE556" s="26"/>
      <c r="AF556" s="28"/>
      <c r="AG556" s="26"/>
      <c r="AH556" s="28"/>
      <c r="AI556" s="26"/>
      <c r="AJ556" s="28"/>
      <c r="AK556" s="28"/>
      <c r="AL556" s="26"/>
      <c r="AM556" s="28"/>
      <c r="AN556" s="26"/>
      <c r="AO556" s="28"/>
      <c r="AP556" s="26"/>
    </row>
    <row r="557" spans="1:42" s="2" customFormat="1" x14ac:dyDescent="0.25">
      <c r="A557" s="24"/>
      <c r="B557" s="24"/>
      <c r="C557" s="24"/>
      <c r="D557" s="25"/>
      <c r="E557" s="25"/>
      <c r="F557" s="26"/>
      <c r="G557" s="25"/>
      <c r="H557" s="26"/>
      <c r="I557" s="25"/>
      <c r="J557" s="26"/>
      <c r="K557" s="27"/>
      <c r="L557" s="27"/>
      <c r="M557" s="26"/>
      <c r="N557" s="27"/>
      <c r="O557" s="26"/>
      <c r="P557" s="27"/>
      <c r="Q557" s="26"/>
      <c r="R557" s="27"/>
      <c r="S557" s="27"/>
      <c r="T557" s="26"/>
      <c r="U557" s="27"/>
      <c r="V557" s="26"/>
      <c r="W557" s="27"/>
      <c r="X557" s="26"/>
      <c r="Y557" s="25"/>
      <c r="Z557" s="38"/>
      <c r="AA557" s="27"/>
      <c r="AB557" s="27"/>
      <c r="AC557" s="28"/>
      <c r="AD557" s="28"/>
      <c r="AE557" s="26"/>
      <c r="AF557" s="28"/>
      <c r="AG557" s="26"/>
      <c r="AH557" s="28"/>
      <c r="AI557" s="26"/>
      <c r="AJ557" s="28"/>
      <c r="AK557" s="28"/>
      <c r="AL557" s="26"/>
      <c r="AM557" s="28"/>
      <c r="AN557" s="26"/>
      <c r="AO557" s="28"/>
      <c r="AP557" s="26"/>
    </row>
    <row r="558" spans="1:42" s="2" customFormat="1" x14ac:dyDescent="0.25">
      <c r="A558" s="24"/>
      <c r="B558" s="24"/>
      <c r="C558" s="24"/>
      <c r="D558" s="24"/>
      <c r="E558" s="24"/>
      <c r="F558" s="24"/>
      <c r="G558" s="25"/>
      <c r="H558" s="26"/>
      <c r="I558" s="24"/>
      <c r="J558" s="24"/>
      <c r="K558" s="24"/>
      <c r="L558" s="24"/>
      <c r="M558" s="24"/>
      <c r="N558" s="27"/>
      <c r="O558" s="26"/>
      <c r="P558" s="24"/>
      <c r="Q558" s="24"/>
      <c r="R558" s="24"/>
      <c r="S558" s="24"/>
      <c r="T558" s="24"/>
      <c r="U558" s="27"/>
      <c r="V558" s="26"/>
      <c r="W558" s="24"/>
      <c r="X558" s="24"/>
      <c r="Y558" s="24"/>
      <c r="Z558" s="24"/>
      <c r="AA558" s="24"/>
      <c r="AB558" s="24"/>
      <c r="AC558" s="24"/>
      <c r="AD558" s="24"/>
      <c r="AE558" s="24"/>
      <c r="AF558" s="28"/>
      <c r="AG558" s="26"/>
      <c r="AH558" s="24"/>
      <c r="AI558" s="24"/>
      <c r="AJ558" s="24"/>
      <c r="AK558" s="24"/>
      <c r="AL558" s="24"/>
      <c r="AM558" s="28"/>
      <c r="AN558" s="26"/>
      <c r="AO558" s="24"/>
      <c r="AP558" s="24"/>
    </row>
    <row r="559" spans="1:42" s="2" customFormat="1" x14ac:dyDescent="0.25">
      <c r="A559" s="24"/>
      <c r="B559" s="24"/>
      <c r="C559" s="24"/>
      <c r="D559" s="25"/>
      <c r="E559" s="25"/>
      <c r="F559" s="26"/>
      <c r="G559" s="25"/>
      <c r="H559" s="26"/>
      <c r="I559" s="25"/>
      <c r="J559" s="26"/>
      <c r="K559" s="27"/>
      <c r="L559" s="27"/>
      <c r="M559" s="26"/>
      <c r="N559" s="27"/>
      <c r="O559" s="26"/>
      <c r="P559" s="27"/>
      <c r="Q559" s="26"/>
      <c r="R559" s="27"/>
      <c r="S559" s="27"/>
      <c r="T559" s="26"/>
      <c r="U559" s="27"/>
      <c r="V559" s="26"/>
      <c r="W559" s="27"/>
      <c r="X559" s="26"/>
      <c r="Y559" s="25"/>
      <c r="Z559" s="38"/>
      <c r="AA559" s="27"/>
      <c r="AB559" s="27"/>
      <c r="AC559" s="28"/>
      <c r="AD559" s="28"/>
      <c r="AE559" s="26"/>
      <c r="AF559" s="28"/>
      <c r="AG559" s="26"/>
      <c r="AH559" s="28"/>
      <c r="AI559" s="26"/>
      <c r="AJ559" s="28"/>
      <c r="AK559" s="28"/>
      <c r="AL559" s="26"/>
      <c r="AM559" s="28"/>
      <c r="AN559" s="26"/>
      <c r="AO559" s="28"/>
      <c r="AP559" s="26"/>
    </row>
    <row r="560" spans="1:42" s="2" customFormat="1" x14ac:dyDescent="0.25">
      <c r="A560" s="24"/>
      <c r="B560" s="24"/>
      <c r="C560" s="24"/>
      <c r="D560" s="25"/>
      <c r="E560" s="25"/>
      <c r="F560" s="26"/>
      <c r="G560" s="25"/>
      <c r="H560" s="26"/>
      <c r="I560" s="25"/>
      <c r="J560" s="26"/>
      <c r="K560" s="27"/>
      <c r="L560" s="27"/>
      <c r="M560" s="26"/>
      <c r="N560" s="27"/>
      <c r="O560" s="26"/>
      <c r="P560" s="27"/>
      <c r="Q560" s="26"/>
      <c r="R560" s="27"/>
      <c r="S560" s="27"/>
      <c r="T560" s="26"/>
      <c r="U560" s="27"/>
      <c r="V560" s="26"/>
      <c r="W560" s="27"/>
      <c r="X560" s="26"/>
      <c r="Y560" s="25"/>
      <c r="Z560" s="38"/>
      <c r="AA560" s="27"/>
      <c r="AB560" s="27"/>
      <c r="AC560" s="28"/>
      <c r="AD560" s="28"/>
      <c r="AE560" s="26"/>
      <c r="AF560" s="28"/>
      <c r="AG560" s="26"/>
      <c r="AH560" s="28"/>
      <c r="AI560" s="26"/>
      <c r="AJ560" s="28"/>
      <c r="AK560" s="28"/>
      <c r="AL560" s="26"/>
      <c r="AM560" s="28"/>
      <c r="AN560" s="26"/>
      <c r="AO560" s="28"/>
      <c r="AP560" s="26"/>
    </row>
    <row r="561" spans="1:42" s="2" customFormat="1" x14ac:dyDescent="0.25">
      <c r="A561" s="24"/>
      <c r="B561" s="24"/>
      <c r="C561" s="88"/>
      <c r="D561" s="25"/>
      <c r="E561" s="25"/>
      <c r="F561" s="26"/>
      <c r="G561" s="25"/>
      <c r="H561" s="26"/>
      <c r="I561" s="25"/>
      <c r="J561" s="26"/>
      <c r="K561" s="27"/>
      <c r="L561" s="27"/>
      <c r="M561" s="26"/>
      <c r="N561" s="27"/>
      <c r="O561" s="26"/>
      <c r="P561" s="27"/>
      <c r="Q561" s="26"/>
      <c r="R561" s="27"/>
      <c r="S561" s="27"/>
      <c r="T561" s="26"/>
      <c r="U561" s="27"/>
      <c r="V561" s="26"/>
      <c r="W561" s="27"/>
      <c r="X561" s="26"/>
      <c r="Y561" s="25"/>
      <c r="Z561" s="38"/>
      <c r="AA561" s="27"/>
      <c r="AB561" s="27"/>
      <c r="AC561" s="28"/>
      <c r="AD561" s="28"/>
      <c r="AE561" s="26"/>
      <c r="AF561" s="28"/>
      <c r="AG561" s="26"/>
      <c r="AH561" s="28"/>
      <c r="AI561" s="26"/>
      <c r="AJ561" s="28"/>
      <c r="AK561" s="28"/>
      <c r="AL561" s="26"/>
      <c r="AM561" s="28"/>
      <c r="AN561" s="26"/>
      <c r="AO561" s="28"/>
      <c r="AP561" s="26"/>
    </row>
    <row r="562" spans="1:42" s="2" customFormat="1" x14ac:dyDescent="0.25">
      <c r="A562" s="24"/>
      <c r="B562" s="24"/>
      <c r="C562" s="111"/>
      <c r="D562" s="25"/>
      <c r="E562" s="25"/>
      <c r="F562" s="26"/>
      <c r="G562" s="25"/>
      <c r="H562" s="26"/>
      <c r="I562" s="25"/>
      <c r="J562" s="26"/>
      <c r="K562" s="27"/>
      <c r="L562" s="27"/>
      <c r="M562" s="26"/>
      <c r="N562" s="27"/>
      <c r="O562" s="26"/>
      <c r="P562" s="27"/>
      <c r="Q562" s="26"/>
      <c r="R562" s="27"/>
      <c r="S562" s="27"/>
      <c r="T562" s="26"/>
      <c r="U562" s="27"/>
      <c r="V562" s="26"/>
      <c r="W562" s="27"/>
      <c r="X562" s="26"/>
      <c r="Y562" s="25"/>
      <c r="Z562" s="38"/>
      <c r="AA562" s="27"/>
      <c r="AB562" s="27"/>
      <c r="AC562" s="28"/>
      <c r="AD562" s="28"/>
      <c r="AE562" s="26"/>
      <c r="AF562" s="28"/>
      <c r="AG562" s="26"/>
      <c r="AH562" s="28"/>
      <c r="AI562" s="26"/>
      <c r="AJ562" s="28"/>
      <c r="AK562" s="28"/>
      <c r="AL562" s="26"/>
      <c r="AM562" s="28"/>
      <c r="AN562" s="26"/>
      <c r="AO562" s="28"/>
      <c r="AP562" s="26"/>
    </row>
    <row r="563" spans="1:42" s="2" customFormat="1" x14ac:dyDescent="0.25">
      <c r="A563" s="24"/>
      <c r="B563" s="24"/>
      <c r="C563" s="111"/>
      <c r="D563" s="25"/>
      <c r="E563" s="25"/>
      <c r="F563" s="26"/>
      <c r="G563" s="25"/>
      <c r="H563" s="26"/>
      <c r="I563" s="25"/>
      <c r="J563" s="26"/>
      <c r="K563" s="27"/>
      <c r="L563" s="27"/>
      <c r="M563" s="26"/>
      <c r="N563" s="27"/>
      <c r="O563" s="26"/>
      <c r="P563" s="27"/>
      <c r="Q563" s="26"/>
      <c r="R563" s="27"/>
      <c r="S563" s="27"/>
      <c r="T563" s="26"/>
      <c r="U563" s="27"/>
      <c r="V563" s="26"/>
      <c r="W563" s="27"/>
      <c r="X563" s="26"/>
      <c r="Y563" s="25"/>
      <c r="Z563" s="38"/>
      <c r="AA563" s="27"/>
      <c r="AB563" s="27"/>
      <c r="AC563" s="28"/>
      <c r="AD563" s="28"/>
      <c r="AE563" s="26"/>
      <c r="AF563" s="28"/>
      <c r="AG563" s="26"/>
      <c r="AH563" s="28"/>
      <c r="AI563" s="26"/>
      <c r="AJ563" s="28"/>
      <c r="AK563" s="28"/>
      <c r="AL563" s="26"/>
      <c r="AM563" s="28"/>
      <c r="AN563" s="26"/>
      <c r="AO563" s="28"/>
      <c r="AP563" s="26"/>
    </row>
    <row r="564" spans="1:42" s="2" customFormat="1" x14ac:dyDescent="0.25">
      <c r="A564" s="24"/>
      <c r="B564" s="24"/>
      <c r="C564" s="111"/>
      <c r="D564" s="25"/>
      <c r="E564" s="25"/>
      <c r="F564" s="26"/>
      <c r="G564" s="25"/>
      <c r="H564" s="26"/>
      <c r="I564" s="25"/>
      <c r="J564" s="26"/>
      <c r="K564" s="27"/>
      <c r="L564" s="27"/>
      <c r="M564" s="26"/>
      <c r="N564" s="27"/>
      <c r="O564" s="26"/>
      <c r="P564" s="27"/>
      <c r="Q564" s="26"/>
      <c r="R564" s="27"/>
      <c r="S564" s="27"/>
      <c r="T564" s="26"/>
      <c r="U564" s="27"/>
      <c r="V564" s="26"/>
      <c r="W564" s="27"/>
      <c r="X564" s="26"/>
      <c r="Y564" s="25"/>
      <c r="Z564" s="24"/>
      <c r="AA564" s="27"/>
      <c r="AB564" s="24"/>
      <c r="AC564" s="28"/>
      <c r="AD564" s="28"/>
      <c r="AE564" s="26"/>
      <c r="AF564" s="28"/>
      <c r="AG564" s="26"/>
      <c r="AH564" s="28"/>
      <c r="AI564" s="26"/>
      <c r="AJ564" s="28"/>
      <c r="AK564" s="28"/>
      <c r="AL564" s="26"/>
      <c r="AM564" s="28"/>
      <c r="AN564" s="26"/>
      <c r="AO564" s="28"/>
      <c r="AP564" s="26"/>
    </row>
    <row r="565" spans="1:42" s="2" customFormat="1" x14ac:dyDescent="0.25">
      <c r="A565" s="24"/>
      <c r="B565" s="24"/>
      <c r="C565" s="24"/>
      <c r="D565" s="25"/>
      <c r="E565" s="25"/>
      <c r="F565" s="26"/>
      <c r="G565" s="25"/>
      <c r="H565" s="26"/>
      <c r="I565" s="25"/>
      <c r="J565" s="26"/>
      <c r="K565" s="27"/>
      <c r="L565" s="27"/>
      <c r="M565" s="26"/>
      <c r="N565" s="27"/>
      <c r="O565" s="26"/>
      <c r="P565" s="27"/>
      <c r="Q565" s="26"/>
      <c r="R565" s="27"/>
      <c r="S565" s="27"/>
      <c r="T565" s="26"/>
      <c r="U565" s="27"/>
      <c r="V565" s="26"/>
      <c r="W565" s="27"/>
      <c r="X565" s="26"/>
      <c r="Y565" s="25"/>
      <c r="Z565" s="38"/>
      <c r="AA565" s="27"/>
      <c r="AB565" s="27"/>
      <c r="AC565" s="28"/>
      <c r="AD565" s="28"/>
      <c r="AE565" s="26"/>
      <c r="AF565" s="28"/>
      <c r="AG565" s="26"/>
      <c r="AH565" s="28"/>
      <c r="AI565" s="26"/>
      <c r="AJ565" s="28"/>
      <c r="AK565" s="28"/>
      <c r="AL565" s="26"/>
      <c r="AM565" s="28"/>
      <c r="AN565" s="26"/>
      <c r="AO565" s="28"/>
      <c r="AP565" s="26"/>
    </row>
    <row r="566" spans="1:42" s="2" customFormat="1" x14ac:dyDescent="0.25">
      <c r="A566" s="24"/>
      <c r="B566" s="24"/>
      <c r="C566" s="24"/>
      <c r="D566" s="25"/>
      <c r="E566" s="25"/>
      <c r="F566" s="26"/>
      <c r="G566" s="25"/>
      <c r="H566" s="26"/>
      <c r="I566" s="25"/>
      <c r="J566" s="26"/>
      <c r="K566" s="27"/>
      <c r="L566" s="27"/>
      <c r="M566" s="26"/>
      <c r="N566" s="27"/>
      <c r="O566" s="26"/>
      <c r="P566" s="27"/>
      <c r="Q566" s="26"/>
      <c r="R566" s="27"/>
      <c r="S566" s="27"/>
      <c r="T566" s="26"/>
      <c r="U566" s="27"/>
      <c r="V566" s="26"/>
      <c r="W566" s="27"/>
      <c r="X566" s="26"/>
      <c r="Y566" s="25"/>
      <c r="Z566" s="38"/>
      <c r="AA566" s="27"/>
      <c r="AB566" s="27"/>
      <c r="AC566" s="28"/>
      <c r="AD566" s="28"/>
      <c r="AE566" s="26"/>
      <c r="AF566" s="28"/>
      <c r="AG566" s="26"/>
      <c r="AH566" s="28"/>
      <c r="AI566" s="26"/>
      <c r="AJ566" s="28"/>
      <c r="AK566" s="28"/>
      <c r="AL566" s="26"/>
      <c r="AM566" s="28"/>
      <c r="AN566" s="26"/>
      <c r="AO566" s="28"/>
      <c r="AP566" s="26"/>
    </row>
    <row r="567" spans="1:42" s="2" customFormat="1" x14ac:dyDescent="0.25">
      <c r="A567" s="24"/>
      <c r="B567" s="24"/>
      <c r="C567" s="24"/>
      <c r="D567" s="25"/>
      <c r="E567" s="25"/>
      <c r="F567" s="26"/>
      <c r="G567" s="25"/>
      <c r="H567" s="26"/>
      <c r="I567" s="25"/>
      <c r="J567" s="26"/>
      <c r="K567" s="27"/>
      <c r="L567" s="27"/>
      <c r="M567" s="26"/>
      <c r="N567" s="27"/>
      <c r="O567" s="26"/>
      <c r="P567" s="27"/>
      <c r="Q567" s="26"/>
      <c r="R567" s="27"/>
      <c r="S567" s="27"/>
      <c r="T567" s="26"/>
      <c r="U567" s="27"/>
      <c r="V567" s="26"/>
      <c r="W567" s="27"/>
      <c r="X567" s="26"/>
      <c r="Y567" s="25"/>
      <c r="Z567" s="38"/>
      <c r="AA567" s="27"/>
      <c r="AB567" s="27"/>
      <c r="AC567" s="28"/>
      <c r="AD567" s="28"/>
      <c r="AE567" s="26"/>
      <c r="AF567" s="28"/>
      <c r="AG567" s="26"/>
      <c r="AH567" s="28"/>
      <c r="AI567" s="26"/>
      <c r="AJ567" s="28"/>
      <c r="AK567" s="28"/>
      <c r="AL567" s="26"/>
      <c r="AM567" s="28"/>
      <c r="AN567" s="26"/>
      <c r="AO567" s="28"/>
      <c r="AP567" s="26"/>
    </row>
    <row r="568" spans="1:42" s="2" customFormat="1" x14ac:dyDescent="0.25">
      <c r="A568" s="24"/>
      <c r="B568" s="24"/>
      <c r="C568" s="24"/>
      <c r="D568" s="25"/>
      <c r="E568" s="25"/>
      <c r="F568" s="26"/>
      <c r="G568" s="25"/>
      <c r="H568" s="26"/>
      <c r="I568" s="25"/>
      <c r="J568" s="26"/>
      <c r="K568" s="27"/>
      <c r="L568" s="27"/>
      <c r="M568" s="26"/>
      <c r="N568" s="27"/>
      <c r="O568" s="26"/>
      <c r="P568" s="27"/>
      <c r="Q568" s="26"/>
      <c r="R568" s="27"/>
      <c r="S568" s="27"/>
      <c r="T568" s="26"/>
      <c r="U568" s="27"/>
      <c r="V568" s="26"/>
      <c r="W568" s="27"/>
      <c r="X568" s="26"/>
      <c r="Y568" s="25"/>
      <c r="Z568" s="38"/>
      <c r="AA568" s="27"/>
      <c r="AB568" s="27"/>
      <c r="AC568" s="28"/>
      <c r="AD568" s="28"/>
      <c r="AE568" s="26"/>
      <c r="AF568" s="28"/>
      <c r="AG568" s="26"/>
      <c r="AH568" s="28"/>
      <c r="AI568" s="26"/>
      <c r="AJ568" s="28"/>
      <c r="AK568" s="28"/>
      <c r="AL568" s="26"/>
      <c r="AM568" s="28"/>
      <c r="AN568" s="26"/>
      <c r="AO568" s="28"/>
      <c r="AP568" s="26"/>
    </row>
    <row r="569" spans="1:42" s="2" customFormat="1" x14ac:dyDescent="0.25">
      <c r="A569" s="24"/>
      <c r="B569" s="24"/>
      <c r="C569" s="24"/>
      <c r="D569" s="25"/>
      <c r="E569" s="25"/>
      <c r="F569" s="26"/>
      <c r="G569" s="25"/>
      <c r="H569" s="26"/>
      <c r="I569" s="25"/>
      <c r="J569" s="26"/>
      <c r="K569" s="27"/>
      <c r="L569" s="27"/>
      <c r="M569" s="26"/>
      <c r="N569" s="27"/>
      <c r="O569" s="26"/>
      <c r="P569" s="27"/>
      <c r="Q569" s="26"/>
      <c r="R569" s="27"/>
      <c r="S569" s="27"/>
      <c r="T569" s="26"/>
      <c r="U569" s="27"/>
      <c r="V569" s="26"/>
      <c r="W569" s="27"/>
      <c r="X569" s="26"/>
      <c r="Y569" s="25"/>
      <c r="Z569" s="38"/>
      <c r="AA569" s="27"/>
      <c r="AB569" s="27"/>
      <c r="AC569" s="28"/>
      <c r="AD569" s="28"/>
      <c r="AE569" s="26"/>
      <c r="AF569" s="28"/>
      <c r="AG569" s="26"/>
      <c r="AH569" s="28"/>
      <c r="AI569" s="26"/>
      <c r="AJ569" s="28"/>
      <c r="AK569" s="28"/>
      <c r="AL569" s="26"/>
      <c r="AM569" s="28"/>
      <c r="AN569" s="26"/>
      <c r="AO569" s="28"/>
      <c r="AP569" s="26"/>
    </row>
    <row r="570" spans="1:42" s="2" customFormat="1" x14ac:dyDescent="0.25">
      <c r="A570" s="24"/>
      <c r="B570" s="24"/>
      <c r="C570" s="24"/>
      <c r="D570" s="25"/>
      <c r="E570" s="25"/>
      <c r="F570" s="26"/>
      <c r="G570" s="25"/>
      <c r="H570" s="26"/>
      <c r="I570" s="25"/>
      <c r="J570" s="26"/>
      <c r="K570" s="27"/>
      <c r="L570" s="27"/>
      <c r="M570" s="26"/>
      <c r="N570" s="27"/>
      <c r="O570" s="26"/>
      <c r="P570" s="27"/>
      <c r="Q570" s="26"/>
      <c r="R570" s="27"/>
      <c r="S570" s="27"/>
      <c r="T570" s="26"/>
      <c r="U570" s="27"/>
      <c r="V570" s="26"/>
      <c r="W570" s="27"/>
      <c r="X570" s="26"/>
      <c r="Y570" s="25"/>
      <c r="Z570" s="38"/>
      <c r="AA570" s="27"/>
      <c r="AB570" s="27"/>
      <c r="AC570" s="28"/>
      <c r="AD570" s="28"/>
      <c r="AE570" s="26"/>
      <c r="AF570" s="28"/>
      <c r="AG570" s="26"/>
      <c r="AH570" s="28"/>
      <c r="AI570" s="26"/>
      <c r="AJ570" s="28"/>
      <c r="AK570" s="28"/>
      <c r="AL570" s="26"/>
      <c r="AM570" s="28"/>
      <c r="AN570" s="26"/>
      <c r="AO570" s="28"/>
      <c r="AP570" s="26"/>
    </row>
    <row r="571" spans="1:42" s="2" customFormat="1" x14ac:dyDescent="0.25">
      <c r="A571" s="24"/>
      <c r="B571" s="24"/>
      <c r="C571" s="24"/>
      <c r="D571" s="25"/>
      <c r="E571" s="25"/>
      <c r="F571" s="26"/>
      <c r="G571" s="25"/>
      <c r="H571" s="26"/>
      <c r="I571" s="25"/>
      <c r="J571" s="26"/>
      <c r="K571" s="27"/>
      <c r="L571" s="27"/>
      <c r="M571" s="26"/>
      <c r="N571" s="27"/>
      <c r="O571" s="26"/>
      <c r="P571" s="27"/>
      <c r="Q571" s="26"/>
      <c r="R571" s="27"/>
      <c r="S571" s="27"/>
      <c r="T571" s="26"/>
      <c r="U571" s="27"/>
      <c r="V571" s="26"/>
      <c r="W571" s="27"/>
      <c r="X571" s="26"/>
      <c r="Y571" s="25"/>
      <c r="Z571" s="38"/>
      <c r="AA571" s="27"/>
      <c r="AB571" s="27"/>
      <c r="AC571" s="28"/>
      <c r="AD571" s="28"/>
      <c r="AE571" s="26"/>
      <c r="AF571" s="28"/>
      <c r="AG571" s="26"/>
      <c r="AH571" s="28"/>
      <c r="AI571" s="26"/>
      <c r="AJ571" s="28"/>
      <c r="AK571" s="28"/>
      <c r="AL571" s="26"/>
      <c r="AM571" s="28"/>
      <c r="AN571" s="26"/>
      <c r="AO571" s="28"/>
      <c r="AP571" s="26"/>
    </row>
    <row r="572" spans="1:42" s="2" customFormat="1" x14ac:dyDescent="0.25">
      <c r="A572" s="24"/>
      <c r="B572" s="24"/>
      <c r="C572" s="88"/>
      <c r="D572" s="25"/>
      <c r="E572" s="25"/>
      <c r="F572" s="26"/>
      <c r="G572" s="25"/>
      <c r="H572" s="26"/>
      <c r="I572" s="25"/>
      <c r="J572" s="26"/>
      <c r="K572" s="27"/>
      <c r="L572" s="27"/>
      <c r="M572" s="26"/>
      <c r="N572" s="27"/>
      <c r="O572" s="26"/>
      <c r="P572" s="27"/>
      <c r="Q572" s="26"/>
      <c r="R572" s="27"/>
      <c r="S572" s="27"/>
      <c r="T572" s="26"/>
      <c r="U572" s="27"/>
      <c r="V572" s="26"/>
      <c r="W572" s="27"/>
      <c r="X572" s="26"/>
      <c r="Y572" s="25"/>
      <c r="Z572" s="38"/>
      <c r="AA572" s="27"/>
      <c r="AB572" s="27"/>
      <c r="AC572" s="28"/>
      <c r="AD572" s="28"/>
      <c r="AE572" s="26"/>
      <c r="AF572" s="28"/>
      <c r="AG572" s="26"/>
      <c r="AH572" s="28"/>
      <c r="AI572" s="26"/>
      <c r="AJ572" s="28"/>
      <c r="AK572" s="28"/>
      <c r="AL572" s="26"/>
      <c r="AM572" s="28"/>
      <c r="AN572" s="26"/>
      <c r="AO572" s="28"/>
      <c r="AP572" s="26"/>
    </row>
    <row r="573" spans="1:42" s="2" customFormat="1" x14ac:dyDescent="0.25">
      <c r="A573" s="24"/>
      <c r="B573" s="24"/>
      <c r="C573" s="111"/>
      <c r="D573" s="25"/>
      <c r="E573" s="25"/>
      <c r="F573" s="26"/>
      <c r="G573" s="25"/>
      <c r="H573" s="26"/>
      <c r="I573" s="25"/>
      <c r="J573" s="26"/>
      <c r="K573" s="27"/>
      <c r="L573" s="27"/>
      <c r="M573" s="26"/>
      <c r="N573" s="27"/>
      <c r="O573" s="26"/>
      <c r="P573" s="27"/>
      <c r="Q573" s="26"/>
      <c r="R573" s="27"/>
      <c r="S573" s="27"/>
      <c r="T573" s="26"/>
      <c r="U573" s="27"/>
      <c r="V573" s="26"/>
      <c r="W573" s="27"/>
      <c r="X573" s="26"/>
      <c r="Y573" s="25"/>
      <c r="Z573" s="38"/>
      <c r="AA573" s="27"/>
      <c r="AB573" s="27"/>
      <c r="AC573" s="28"/>
      <c r="AD573" s="28"/>
      <c r="AE573" s="26"/>
      <c r="AF573" s="28"/>
      <c r="AG573" s="26"/>
      <c r="AH573" s="28"/>
      <c r="AI573" s="26"/>
      <c r="AJ573" s="28"/>
      <c r="AK573" s="28"/>
      <c r="AL573" s="26"/>
      <c r="AM573" s="28"/>
      <c r="AN573" s="26"/>
      <c r="AO573" s="28"/>
      <c r="AP573" s="26"/>
    </row>
    <row r="574" spans="1:42" s="2" customFormat="1" x14ac:dyDescent="0.25">
      <c r="A574" s="24"/>
      <c r="B574" s="24"/>
      <c r="C574" s="111"/>
      <c r="D574" s="25"/>
      <c r="E574" s="25"/>
      <c r="F574" s="26"/>
      <c r="G574" s="25"/>
      <c r="H574" s="26"/>
      <c r="I574" s="25"/>
      <c r="J574" s="26"/>
      <c r="K574" s="27"/>
      <c r="L574" s="27"/>
      <c r="M574" s="26"/>
      <c r="N574" s="27"/>
      <c r="O574" s="26"/>
      <c r="P574" s="27"/>
      <c r="Q574" s="26"/>
      <c r="R574" s="27"/>
      <c r="S574" s="27"/>
      <c r="T574" s="26"/>
      <c r="U574" s="27"/>
      <c r="V574" s="26"/>
      <c r="W574" s="27"/>
      <c r="X574" s="26"/>
      <c r="Y574" s="25"/>
      <c r="Z574" s="38"/>
      <c r="AA574" s="27"/>
      <c r="AB574" s="27"/>
      <c r="AC574" s="28"/>
      <c r="AD574" s="28"/>
      <c r="AE574" s="26"/>
      <c r="AF574" s="28"/>
      <c r="AG574" s="26"/>
      <c r="AH574" s="28"/>
      <c r="AI574" s="26"/>
      <c r="AJ574" s="28"/>
      <c r="AK574" s="28"/>
      <c r="AL574" s="26"/>
      <c r="AM574" s="28"/>
      <c r="AN574" s="26"/>
      <c r="AO574" s="28"/>
      <c r="AP574" s="26"/>
    </row>
    <row r="575" spans="1:42" s="2" customFormat="1" x14ac:dyDescent="0.25">
      <c r="A575" s="24"/>
      <c r="B575" s="24"/>
      <c r="C575" s="111"/>
      <c r="D575" s="25"/>
      <c r="E575" s="25"/>
      <c r="F575" s="26"/>
      <c r="G575" s="25"/>
      <c r="H575" s="26"/>
      <c r="I575" s="25"/>
      <c r="J575" s="26"/>
      <c r="K575" s="27"/>
      <c r="L575" s="27"/>
      <c r="M575" s="26"/>
      <c r="N575" s="27"/>
      <c r="O575" s="26"/>
      <c r="P575" s="27"/>
      <c r="Q575" s="26"/>
      <c r="R575" s="27"/>
      <c r="S575" s="27"/>
      <c r="T575" s="26"/>
      <c r="U575" s="27"/>
      <c r="V575" s="26"/>
      <c r="W575" s="27"/>
      <c r="X575" s="26"/>
      <c r="Y575" s="25"/>
      <c r="Z575" s="38"/>
      <c r="AA575" s="27"/>
      <c r="AB575" s="27"/>
      <c r="AC575" s="28"/>
      <c r="AD575" s="28"/>
      <c r="AE575" s="26"/>
      <c r="AF575" s="28"/>
      <c r="AG575" s="26"/>
      <c r="AH575" s="28"/>
      <c r="AI575" s="26"/>
      <c r="AJ575" s="28"/>
      <c r="AK575" s="28"/>
      <c r="AL575" s="26"/>
      <c r="AM575" s="28"/>
      <c r="AN575" s="26"/>
      <c r="AO575" s="28"/>
      <c r="AP575" s="26"/>
    </row>
    <row r="576" spans="1:42" s="2" customFormat="1" x14ac:dyDescent="0.25">
      <c r="A576" s="24"/>
      <c r="B576" s="24"/>
      <c r="C576" s="24"/>
      <c r="D576" s="25"/>
      <c r="E576" s="25"/>
      <c r="F576" s="26"/>
      <c r="G576" s="25"/>
      <c r="H576" s="26"/>
      <c r="I576" s="25"/>
      <c r="J576" s="26"/>
      <c r="K576" s="27"/>
      <c r="L576" s="27"/>
      <c r="M576" s="26"/>
      <c r="N576" s="27"/>
      <c r="O576" s="26"/>
      <c r="P576" s="27"/>
      <c r="Q576" s="26"/>
      <c r="R576" s="27"/>
      <c r="S576" s="27"/>
      <c r="T576" s="26"/>
      <c r="U576" s="27"/>
      <c r="V576" s="26"/>
      <c r="W576" s="27"/>
      <c r="X576" s="26"/>
      <c r="Y576" s="25"/>
      <c r="Z576" s="38"/>
      <c r="AA576" s="27"/>
      <c r="AB576" s="27"/>
      <c r="AC576" s="28"/>
      <c r="AD576" s="28"/>
      <c r="AE576" s="26"/>
      <c r="AF576" s="28"/>
      <c r="AG576" s="26"/>
      <c r="AH576" s="28"/>
      <c r="AI576" s="26"/>
      <c r="AJ576" s="28"/>
      <c r="AK576" s="28"/>
      <c r="AL576" s="26"/>
      <c r="AM576" s="28"/>
      <c r="AN576" s="26"/>
      <c r="AO576" s="28"/>
      <c r="AP576" s="26"/>
    </row>
    <row r="577" spans="1:42" s="2" customFormat="1" x14ac:dyDescent="0.25">
      <c r="A577" s="24"/>
      <c r="B577" s="24"/>
      <c r="C577" s="24"/>
      <c r="D577" s="24"/>
      <c r="E577" s="25"/>
      <c r="F577" s="26"/>
      <c r="G577" s="25"/>
      <c r="H577" s="26"/>
      <c r="I577" s="25"/>
      <c r="J577" s="26"/>
      <c r="K577" s="24"/>
      <c r="L577" s="27"/>
      <c r="M577" s="26"/>
      <c r="N577" s="27"/>
      <c r="O577" s="26"/>
      <c r="P577" s="27"/>
      <c r="Q577" s="26"/>
      <c r="R577" s="24"/>
      <c r="S577" s="27"/>
      <c r="T577" s="26"/>
      <c r="U577" s="27"/>
      <c r="V577" s="26"/>
      <c r="W577" s="27"/>
      <c r="X577" s="26"/>
      <c r="Y577" s="24"/>
      <c r="Z577" s="24"/>
      <c r="AA577" s="24"/>
      <c r="AB577" s="24"/>
      <c r="AC577" s="24"/>
      <c r="AD577" s="28"/>
      <c r="AE577" s="26"/>
      <c r="AF577" s="28"/>
      <c r="AG577" s="26"/>
      <c r="AH577" s="28"/>
      <c r="AI577" s="26"/>
      <c r="AJ577" s="24"/>
      <c r="AK577" s="28"/>
      <c r="AL577" s="26"/>
      <c r="AM577" s="28"/>
      <c r="AN577" s="26"/>
      <c r="AO577" s="28"/>
      <c r="AP577" s="26"/>
    </row>
    <row r="578" spans="1:42" s="2" customFormat="1" x14ac:dyDescent="0.25">
      <c r="A578" s="24"/>
      <c r="B578" s="24"/>
      <c r="C578" s="24"/>
      <c r="D578" s="25"/>
      <c r="E578" s="25"/>
      <c r="F578" s="26"/>
      <c r="G578" s="25"/>
      <c r="H578" s="26"/>
      <c r="I578" s="25"/>
      <c r="J578" s="26"/>
      <c r="K578" s="27"/>
      <c r="L578" s="27"/>
      <c r="M578" s="26"/>
      <c r="N578" s="27"/>
      <c r="O578" s="26"/>
      <c r="P578" s="27"/>
      <c r="Q578" s="26"/>
      <c r="R578" s="27"/>
      <c r="S578" s="27"/>
      <c r="T578" s="26"/>
      <c r="U578" s="27"/>
      <c r="V578" s="26"/>
      <c r="W578" s="27"/>
      <c r="X578" s="26"/>
      <c r="Y578" s="25"/>
      <c r="Z578" s="38"/>
      <c r="AA578" s="27"/>
      <c r="AB578" s="27"/>
      <c r="AC578" s="28"/>
      <c r="AD578" s="28"/>
      <c r="AE578" s="26"/>
      <c r="AF578" s="28"/>
      <c r="AG578" s="26"/>
      <c r="AH578" s="28"/>
      <c r="AI578" s="26"/>
      <c r="AJ578" s="28"/>
      <c r="AK578" s="28"/>
      <c r="AL578" s="26"/>
      <c r="AM578" s="28"/>
      <c r="AN578" s="26"/>
      <c r="AO578" s="28"/>
      <c r="AP578" s="26"/>
    </row>
    <row r="579" spans="1:42" s="2" customFormat="1" x14ac:dyDescent="0.25">
      <c r="A579" s="24"/>
      <c r="B579" s="24"/>
      <c r="C579" s="24"/>
      <c r="D579" s="25"/>
      <c r="E579" s="25"/>
      <c r="F579" s="26"/>
      <c r="G579" s="25"/>
      <c r="H579" s="26"/>
      <c r="I579" s="25"/>
      <c r="J579" s="26"/>
      <c r="K579" s="27"/>
      <c r="L579" s="27"/>
      <c r="M579" s="26"/>
      <c r="N579" s="27"/>
      <c r="O579" s="26"/>
      <c r="P579" s="27"/>
      <c r="Q579" s="26"/>
      <c r="R579" s="27"/>
      <c r="S579" s="27"/>
      <c r="T579" s="26"/>
      <c r="U579" s="27"/>
      <c r="V579" s="26"/>
      <c r="W579" s="27"/>
      <c r="X579" s="26"/>
      <c r="Y579" s="25"/>
      <c r="Z579" s="38"/>
      <c r="AA579" s="27"/>
      <c r="AB579" s="27"/>
      <c r="AC579" s="28"/>
      <c r="AD579" s="28"/>
      <c r="AE579" s="26"/>
      <c r="AF579" s="28"/>
      <c r="AG579" s="26"/>
      <c r="AH579" s="28"/>
      <c r="AI579" s="26"/>
      <c r="AJ579" s="28"/>
      <c r="AK579" s="28"/>
      <c r="AL579" s="26"/>
      <c r="AM579" s="28"/>
      <c r="AN579" s="26"/>
      <c r="AO579" s="28"/>
      <c r="AP579" s="26"/>
    </row>
    <row r="580" spans="1:42" s="2" customFormat="1" x14ac:dyDescent="0.25">
      <c r="A580" s="24"/>
      <c r="B580" s="24"/>
      <c r="C580" s="24"/>
      <c r="D580" s="25"/>
      <c r="E580" s="25"/>
      <c r="F580" s="26"/>
      <c r="G580" s="25"/>
      <c r="H580" s="26"/>
      <c r="I580" s="25"/>
      <c r="J580" s="26"/>
      <c r="K580" s="27"/>
      <c r="L580" s="27"/>
      <c r="M580" s="26"/>
      <c r="N580" s="27"/>
      <c r="O580" s="26"/>
      <c r="P580" s="27"/>
      <c r="Q580" s="26"/>
      <c r="R580" s="27"/>
      <c r="S580" s="27"/>
      <c r="T580" s="26"/>
      <c r="U580" s="27"/>
      <c r="V580" s="26"/>
      <c r="W580" s="27"/>
      <c r="X580" s="26"/>
      <c r="Y580" s="25"/>
      <c r="Z580" s="38"/>
      <c r="AA580" s="27"/>
      <c r="AB580" s="27"/>
      <c r="AC580" s="28"/>
      <c r="AD580" s="28"/>
      <c r="AE580" s="26"/>
      <c r="AF580" s="28"/>
      <c r="AG580" s="26"/>
      <c r="AH580" s="28"/>
      <c r="AI580" s="26"/>
      <c r="AJ580" s="28"/>
      <c r="AK580" s="28"/>
      <c r="AL580" s="26"/>
      <c r="AM580" s="28"/>
      <c r="AN580" s="26"/>
      <c r="AO580" s="28"/>
      <c r="AP580" s="26"/>
    </row>
    <row r="581" spans="1:42" s="2" customFormat="1" x14ac:dyDescent="0.25">
      <c r="A581" s="24"/>
      <c r="B581" s="24"/>
      <c r="C581" s="24"/>
      <c r="D581" s="25"/>
      <c r="E581" s="25"/>
      <c r="F581" s="26"/>
      <c r="G581" s="25"/>
      <c r="H581" s="26"/>
      <c r="I581" s="25"/>
      <c r="J581" s="26"/>
      <c r="K581" s="27"/>
      <c r="L581" s="27"/>
      <c r="M581" s="26"/>
      <c r="N581" s="27"/>
      <c r="O581" s="26"/>
      <c r="P581" s="27"/>
      <c r="Q581" s="26"/>
      <c r="R581" s="27"/>
      <c r="S581" s="27"/>
      <c r="T581" s="26"/>
      <c r="U581" s="27"/>
      <c r="V581" s="26"/>
      <c r="W581" s="27"/>
      <c r="X581" s="26"/>
      <c r="Y581" s="25"/>
      <c r="Z581" s="38"/>
      <c r="AA581" s="27"/>
      <c r="AB581" s="27"/>
      <c r="AC581" s="28"/>
      <c r="AD581" s="28"/>
      <c r="AE581" s="26"/>
      <c r="AF581" s="28"/>
      <c r="AG581" s="26"/>
      <c r="AH581" s="28"/>
      <c r="AI581" s="26"/>
      <c r="AJ581" s="28"/>
      <c r="AK581" s="28"/>
      <c r="AL581" s="26"/>
      <c r="AM581" s="28"/>
      <c r="AN581" s="26"/>
      <c r="AO581" s="28"/>
      <c r="AP581" s="26"/>
    </row>
    <row r="582" spans="1:42" s="2" customFormat="1" x14ac:dyDescent="0.25">
      <c r="A582" s="24"/>
      <c r="B582" s="24"/>
      <c r="C582" s="24"/>
      <c r="D582" s="25"/>
      <c r="E582" s="24"/>
      <c r="F582" s="24"/>
      <c r="G582" s="24"/>
      <c r="H582" s="24"/>
      <c r="I582" s="25"/>
      <c r="J582" s="26"/>
      <c r="K582" s="27"/>
      <c r="L582" s="24"/>
      <c r="M582" s="24"/>
      <c r="N582" s="24"/>
      <c r="O582" s="24"/>
      <c r="P582" s="27"/>
      <c r="Q582" s="26"/>
      <c r="R582" s="27"/>
      <c r="S582" s="24"/>
      <c r="T582" s="24"/>
      <c r="U582" s="24"/>
      <c r="V582" s="24"/>
      <c r="W582" s="27"/>
      <c r="X582" s="26"/>
      <c r="Y582" s="25"/>
      <c r="Z582" s="24"/>
      <c r="AA582" s="27"/>
      <c r="AB582" s="24"/>
      <c r="AC582" s="28"/>
      <c r="AD582" s="24"/>
      <c r="AE582" s="24"/>
      <c r="AF582" s="24"/>
      <c r="AG582" s="24"/>
      <c r="AH582" s="28"/>
      <c r="AI582" s="26"/>
      <c r="AJ582" s="28"/>
      <c r="AK582" s="24"/>
      <c r="AL582" s="24"/>
      <c r="AM582" s="24"/>
      <c r="AN582" s="24"/>
      <c r="AO582" s="28"/>
      <c r="AP582" s="26"/>
    </row>
    <row r="583" spans="1:42" s="2" customFormat="1" x14ac:dyDescent="0.25">
      <c r="A583" s="24"/>
      <c r="B583" s="24"/>
      <c r="C583" s="24"/>
      <c r="D583" s="25"/>
      <c r="E583" s="25"/>
      <c r="F583" s="26"/>
      <c r="G583" s="25"/>
      <c r="H583" s="26"/>
      <c r="I583" s="25"/>
      <c r="J583" s="26"/>
      <c r="K583" s="27"/>
      <c r="L583" s="27"/>
      <c r="M583" s="26"/>
      <c r="N583" s="27"/>
      <c r="O583" s="26"/>
      <c r="P583" s="27"/>
      <c r="Q583" s="26"/>
      <c r="R583" s="27"/>
      <c r="S583" s="27"/>
      <c r="T583" s="26"/>
      <c r="U583" s="27"/>
      <c r="V583" s="26"/>
      <c r="W583" s="27"/>
      <c r="X583" s="26"/>
      <c r="Y583" s="24"/>
      <c r="Z583" s="24"/>
      <c r="AA583" s="24"/>
      <c r="AB583" s="24"/>
      <c r="AC583" s="28"/>
      <c r="AD583" s="28"/>
      <c r="AE583" s="26"/>
      <c r="AF583" s="28"/>
      <c r="AG583" s="26"/>
      <c r="AH583" s="28"/>
      <c r="AI583" s="26"/>
      <c r="AJ583" s="28"/>
      <c r="AK583" s="28"/>
      <c r="AL583" s="26"/>
      <c r="AM583" s="28"/>
      <c r="AN583" s="26"/>
      <c r="AO583" s="28"/>
      <c r="AP583" s="26"/>
    </row>
    <row r="584" spans="1:42" s="2" customFormat="1" x14ac:dyDescent="0.25">
      <c r="A584" s="24"/>
      <c r="B584" s="24"/>
      <c r="C584" s="24"/>
      <c r="D584" s="25"/>
      <c r="E584" s="25"/>
      <c r="F584" s="26"/>
      <c r="G584" s="25"/>
      <c r="H584" s="26"/>
      <c r="I584" s="25"/>
      <c r="J584" s="26"/>
      <c r="K584" s="27"/>
      <c r="L584" s="27"/>
      <c r="M584" s="26"/>
      <c r="N584" s="27"/>
      <c r="O584" s="26"/>
      <c r="P584" s="27"/>
      <c r="Q584" s="26"/>
      <c r="R584" s="27"/>
      <c r="S584" s="27"/>
      <c r="T584" s="26"/>
      <c r="U584" s="27"/>
      <c r="V584" s="26"/>
      <c r="W584" s="27"/>
      <c r="X584" s="26"/>
      <c r="Y584" s="24"/>
      <c r="Z584" s="24"/>
      <c r="AA584" s="24"/>
      <c r="AB584" s="24"/>
      <c r="AC584" s="28"/>
      <c r="AD584" s="28"/>
      <c r="AE584" s="26"/>
      <c r="AF584" s="28"/>
      <c r="AG584" s="26"/>
      <c r="AH584" s="28"/>
      <c r="AI584" s="26"/>
      <c r="AJ584" s="28"/>
      <c r="AK584" s="28"/>
      <c r="AL584" s="26"/>
      <c r="AM584" s="28"/>
      <c r="AN584" s="26"/>
      <c r="AO584" s="28"/>
      <c r="AP584" s="26"/>
    </row>
    <row r="585" spans="1:42" s="2" customFormat="1" x14ac:dyDescent="0.25">
      <c r="A585" s="24"/>
      <c r="B585" s="24"/>
      <c r="C585" s="88"/>
      <c r="D585" s="25"/>
      <c r="E585" s="25"/>
      <c r="F585" s="26"/>
      <c r="G585" s="25"/>
      <c r="H585" s="26"/>
      <c r="I585" s="25"/>
      <c r="J585" s="26"/>
      <c r="K585" s="27"/>
      <c r="L585" s="27"/>
      <c r="M585" s="26"/>
      <c r="N585" s="27"/>
      <c r="O585" s="26"/>
      <c r="P585" s="27"/>
      <c r="Q585" s="26"/>
      <c r="R585" s="27"/>
      <c r="S585" s="27"/>
      <c r="T585" s="26"/>
      <c r="U585" s="27"/>
      <c r="V585" s="26"/>
      <c r="W585" s="27"/>
      <c r="X585" s="26"/>
      <c r="Y585" s="24"/>
      <c r="Z585" s="24"/>
      <c r="AA585" s="24"/>
      <c r="AB585" s="24"/>
      <c r="AC585" s="28"/>
      <c r="AD585" s="28"/>
      <c r="AE585" s="26"/>
      <c r="AF585" s="28"/>
      <c r="AG585" s="26"/>
      <c r="AH585" s="28"/>
      <c r="AI585" s="26"/>
      <c r="AJ585" s="28"/>
      <c r="AK585" s="28"/>
      <c r="AL585" s="26"/>
      <c r="AM585" s="28"/>
      <c r="AN585" s="26"/>
      <c r="AO585" s="28"/>
      <c r="AP585" s="26"/>
    </row>
    <row r="586" spans="1:42" s="2" customFormat="1" x14ac:dyDescent="0.25">
      <c r="A586" s="24"/>
      <c r="B586" s="24"/>
      <c r="C586" s="111"/>
      <c r="D586" s="25"/>
      <c r="E586" s="25"/>
      <c r="F586" s="26"/>
      <c r="G586" s="25"/>
      <c r="H586" s="26"/>
      <c r="I586" s="25"/>
      <c r="J586" s="26"/>
      <c r="K586" s="27"/>
      <c r="L586" s="27"/>
      <c r="M586" s="26"/>
      <c r="N586" s="27"/>
      <c r="O586" s="26"/>
      <c r="P586" s="27"/>
      <c r="Q586" s="26"/>
      <c r="R586" s="27"/>
      <c r="S586" s="27"/>
      <c r="T586" s="26"/>
      <c r="U586" s="27"/>
      <c r="V586" s="26"/>
      <c r="W586" s="27"/>
      <c r="X586" s="26"/>
      <c r="Y586" s="24"/>
      <c r="Z586" s="24"/>
      <c r="AA586" s="24"/>
      <c r="AB586" s="24"/>
      <c r="AC586" s="28"/>
      <c r="AD586" s="28"/>
      <c r="AE586" s="26"/>
      <c r="AF586" s="28"/>
      <c r="AG586" s="26"/>
      <c r="AH586" s="28"/>
      <c r="AI586" s="26"/>
      <c r="AJ586" s="28"/>
      <c r="AK586" s="28"/>
      <c r="AL586" s="26"/>
      <c r="AM586" s="28"/>
      <c r="AN586" s="26"/>
      <c r="AO586" s="28"/>
      <c r="AP586" s="26"/>
    </row>
    <row r="587" spans="1:42" s="2" customFormat="1" x14ac:dyDescent="0.25">
      <c r="A587" s="24"/>
      <c r="B587" s="24"/>
      <c r="C587" s="111"/>
      <c r="D587" s="25"/>
      <c r="E587" s="25"/>
      <c r="F587" s="26"/>
      <c r="G587" s="25"/>
      <c r="H587" s="26"/>
      <c r="I587" s="25"/>
      <c r="J587" s="26"/>
      <c r="K587" s="27"/>
      <c r="L587" s="27"/>
      <c r="M587" s="26"/>
      <c r="N587" s="27"/>
      <c r="O587" s="26"/>
      <c r="P587" s="27"/>
      <c r="Q587" s="26"/>
      <c r="R587" s="27"/>
      <c r="S587" s="27"/>
      <c r="T587" s="26"/>
      <c r="U587" s="27"/>
      <c r="V587" s="26"/>
      <c r="W587" s="27"/>
      <c r="X587" s="26"/>
      <c r="Y587" s="24"/>
      <c r="Z587" s="24"/>
      <c r="AA587" s="24"/>
      <c r="AB587" s="24"/>
      <c r="AC587" s="28"/>
      <c r="AD587" s="28"/>
      <c r="AE587" s="26"/>
      <c r="AF587" s="28"/>
      <c r="AG587" s="26"/>
      <c r="AH587" s="28"/>
      <c r="AI587" s="26"/>
      <c r="AJ587" s="28"/>
      <c r="AK587" s="28"/>
      <c r="AL587" s="26"/>
      <c r="AM587" s="28"/>
      <c r="AN587" s="26"/>
      <c r="AO587" s="28"/>
      <c r="AP587" s="26"/>
    </row>
    <row r="588" spans="1:42" s="2" customFormat="1" x14ac:dyDescent="0.25">
      <c r="A588" s="24"/>
      <c r="B588" s="24"/>
      <c r="C588" s="111"/>
      <c r="D588" s="25"/>
      <c r="E588" s="25"/>
      <c r="F588" s="26"/>
      <c r="G588" s="25"/>
      <c r="H588" s="26"/>
      <c r="I588" s="25"/>
      <c r="J588" s="26"/>
      <c r="K588" s="27"/>
      <c r="L588" s="27"/>
      <c r="M588" s="26"/>
      <c r="N588" s="27"/>
      <c r="O588" s="26"/>
      <c r="P588" s="27"/>
      <c r="Q588" s="26"/>
      <c r="R588" s="27"/>
      <c r="S588" s="27"/>
      <c r="T588" s="26"/>
      <c r="U588" s="27"/>
      <c r="V588" s="26"/>
      <c r="W588" s="27"/>
      <c r="X588" s="26"/>
      <c r="Y588" s="24"/>
      <c r="Z588" s="24"/>
      <c r="AA588" s="24"/>
      <c r="AB588" s="24"/>
      <c r="AC588" s="28"/>
      <c r="AD588" s="28"/>
      <c r="AE588" s="26"/>
      <c r="AF588" s="28"/>
      <c r="AG588" s="26"/>
      <c r="AH588" s="28"/>
      <c r="AI588" s="26"/>
      <c r="AJ588" s="28"/>
      <c r="AK588" s="28"/>
      <c r="AL588" s="26"/>
      <c r="AM588" s="28"/>
      <c r="AN588" s="26"/>
      <c r="AO588" s="28"/>
      <c r="AP588" s="26"/>
    </row>
    <row r="589" spans="1:42" s="2" customFormat="1" x14ac:dyDescent="0.25">
      <c r="A589" s="24"/>
      <c r="B589" s="24"/>
      <c r="C589" s="24"/>
      <c r="D589" s="24"/>
      <c r="E589" s="25"/>
      <c r="F589" s="26"/>
      <c r="G589" s="25"/>
      <c r="H589" s="26"/>
      <c r="I589" s="25"/>
      <c r="J589" s="26"/>
      <c r="K589" s="24"/>
      <c r="L589" s="27"/>
      <c r="M589" s="26"/>
      <c r="N589" s="27"/>
      <c r="O589" s="26"/>
      <c r="P589" s="27"/>
      <c r="Q589" s="26"/>
      <c r="R589" s="24"/>
      <c r="S589" s="27"/>
      <c r="T589" s="26"/>
      <c r="U589" s="27"/>
      <c r="V589" s="26"/>
      <c r="W589" s="27"/>
      <c r="X589" s="26"/>
      <c r="Y589" s="24"/>
      <c r="Z589" s="24"/>
      <c r="AA589" s="24"/>
      <c r="AB589" s="24"/>
      <c r="AC589" s="24"/>
      <c r="AD589" s="28"/>
      <c r="AE589" s="26"/>
      <c r="AF589" s="28"/>
      <c r="AG589" s="26"/>
      <c r="AH589" s="28"/>
      <c r="AI589" s="26"/>
      <c r="AJ589" s="24"/>
      <c r="AK589" s="28"/>
      <c r="AL589" s="26"/>
      <c r="AM589" s="28"/>
      <c r="AN589" s="26"/>
      <c r="AO589" s="28"/>
      <c r="AP589" s="26"/>
    </row>
    <row r="590" spans="1:42" s="2" customFormat="1" x14ac:dyDescent="0.25">
      <c r="A590" s="24"/>
      <c r="B590" s="24"/>
      <c r="C590" s="24"/>
      <c r="D590" s="25"/>
      <c r="E590" s="25"/>
      <c r="F590" s="26"/>
      <c r="G590" s="25"/>
      <c r="H590" s="26"/>
      <c r="I590" s="25"/>
      <c r="J590" s="26"/>
      <c r="K590" s="27"/>
      <c r="L590" s="27"/>
      <c r="M590" s="26"/>
      <c r="N590" s="27"/>
      <c r="O590" s="26"/>
      <c r="P590" s="27"/>
      <c r="Q590" s="26"/>
      <c r="R590" s="27"/>
      <c r="S590" s="27"/>
      <c r="T590" s="26"/>
      <c r="U590" s="27"/>
      <c r="V590" s="26"/>
      <c r="W590" s="27"/>
      <c r="X590" s="26"/>
      <c r="Y590" s="24"/>
      <c r="Z590" s="24"/>
      <c r="AA590" s="24"/>
      <c r="AB590" s="24"/>
      <c r="AC590" s="28"/>
      <c r="AD590" s="28"/>
      <c r="AE590" s="26"/>
      <c r="AF590" s="28"/>
      <c r="AG590" s="26"/>
      <c r="AH590" s="28"/>
      <c r="AI590" s="26"/>
      <c r="AJ590" s="28"/>
      <c r="AK590" s="28"/>
      <c r="AL590" s="26"/>
      <c r="AM590" s="28"/>
      <c r="AN590" s="26"/>
      <c r="AO590" s="28"/>
      <c r="AP590" s="26"/>
    </row>
    <row r="591" spans="1:42" s="2" customFormat="1" x14ac:dyDescent="0.25">
      <c r="A591" s="24"/>
      <c r="B591" s="24"/>
      <c r="C591" s="24"/>
      <c r="D591" s="25"/>
      <c r="E591" s="25"/>
      <c r="F591" s="26"/>
      <c r="G591" s="25"/>
      <c r="H591" s="26"/>
      <c r="I591" s="25"/>
      <c r="J591" s="26"/>
      <c r="K591" s="27"/>
      <c r="L591" s="27"/>
      <c r="M591" s="26"/>
      <c r="N591" s="27"/>
      <c r="O591" s="26"/>
      <c r="P591" s="27"/>
      <c r="Q591" s="26"/>
      <c r="R591" s="27"/>
      <c r="S591" s="27"/>
      <c r="T591" s="26"/>
      <c r="U591" s="27"/>
      <c r="V591" s="26"/>
      <c r="W591" s="27"/>
      <c r="X591" s="26"/>
      <c r="Y591" s="24"/>
      <c r="Z591" s="24"/>
      <c r="AA591" s="24"/>
      <c r="AB591" s="24"/>
      <c r="AC591" s="28"/>
      <c r="AD591" s="28"/>
      <c r="AE591" s="26"/>
      <c r="AF591" s="28"/>
      <c r="AG591" s="26"/>
      <c r="AH591" s="28"/>
      <c r="AI591" s="26"/>
      <c r="AJ591" s="28"/>
      <c r="AK591" s="28"/>
      <c r="AL591" s="26"/>
      <c r="AM591" s="28"/>
      <c r="AN591" s="26"/>
      <c r="AO591" s="28"/>
      <c r="AP591" s="26"/>
    </row>
    <row r="592" spans="1:42" s="2" customFormat="1" x14ac:dyDescent="0.25">
      <c r="A592" s="24"/>
      <c r="B592" s="24"/>
      <c r="C592" s="24"/>
      <c r="D592" s="25"/>
      <c r="E592" s="24"/>
      <c r="F592" s="24"/>
      <c r="G592" s="25"/>
      <c r="H592" s="26"/>
      <c r="I592" s="25"/>
      <c r="J592" s="26"/>
      <c r="K592" s="27"/>
      <c r="L592" s="24"/>
      <c r="M592" s="24"/>
      <c r="N592" s="27"/>
      <c r="O592" s="26"/>
      <c r="P592" s="27"/>
      <c r="Q592" s="26"/>
      <c r="R592" s="27"/>
      <c r="S592" s="24"/>
      <c r="T592" s="24"/>
      <c r="U592" s="27"/>
      <c r="V592" s="26"/>
      <c r="W592" s="27"/>
      <c r="X592" s="26"/>
      <c r="Y592" s="24"/>
      <c r="Z592" s="24"/>
      <c r="AA592" s="24"/>
      <c r="AB592" s="24"/>
      <c r="AC592" s="28"/>
      <c r="AD592" s="24"/>
      <c r="AE592" s="24"/>
      <c r="AF592" s="28"/>
      <c r="AG592" s="26"/>
      <c r="AH592" s="28"/>
      <c r="AI592" s="26"/>
      <c r="AJ592" s="28"/>
      <c r="AK592" s="24"/>
      <c r="AL592" s="24"/>
      <c r="AM592" s="28"/>
      <c r="AN592" s="26"/>
      <c r="AO592" s="28"/>
      <c r="AP592" s="26"/>
    </row>
    <row r="593" spans="1:42" s="2" customFormat="1" x14ac:dyDescent="0.25">
      <c r="A593" s="24"/>
      <c r="B593" s="24"/>
      <c r="C593" s="24"/>
      <c r="D593" s="25"/>
      <c r="E593" s="25"/>
      <c r="F593" s="26"/>
      <c r="G593" s="25"/>
      <c r="H593" s="26"/>
      <c r="I593" s="25"/>
      <c r="J593" s="26"/>
      <c r="K593" s="27"/>
      <c r="L593" s="27"/>
      <c r="M593" s="26"/>
      <c r="N593" s="27"/>
      <c r="O593" s="26"/>
      <c r="P593" s="27"/>
      <c r="Q593" s="26"/>
      <c r="R593" s="27"/>
      <c r="S593" s="27"/>
      <c r="T593" s="26"/>
      <c r="U593" s="27"/>
      <c r="V593" s="26"/>
      <c r="W593" s="27"/>
      <c r="X593" s="26"/>
      <c r="Y593" s="24"/>
      <c r="Z593" s="24"/>
      <c r="AA593" s="24"/>
      <c r="AB593" s="24"/>
      <c r="AC593" s="28"/>
      <c r="AD593" s="28"/>
      <c r="AE593" s="26"/>
      <c r="AF593" s="28"/>
      <c r="AG593" s="26"/>
      <c r="AH593" s="28"/>
      <c r="AI593" s="26"/>
      <c r="AJ593" s="28"/>
      <c r="AK593" s="28"/>
      <c r="AL593" s="26"/>
      <c r="AM593" s="28"/>
      <c r="AN593" s="26"/>
      <c r="AO593" s="28"/>
      <c r="AP593" s="26"/>
    </row>
    <row r="594" spans="1:42" s="2" customFormat="1" x14ac:dyDescent="0.25">
      <c r="A594" s="24"/>
      <c r="B594" s="24"/>
      <c r="C594" s="24"/>
      <c r="D594" s="24"/>
      <c r="E594" s="24"/>
      <c r="F594" s="24"/>
      <c r="G594" s="25"/>
      <c r="H594" s="26"/>
      <c r="I594" s="25"/>
      <c r="J594" s="26"/>
      <c r="K594" s="24"/>
      <c r="L594" s="24"/>
      <c r="M594" s="24"/>
      <c r="N594" s="27"/>
      <c r="O594" s="26"/>
      <c r="P594" s="27"/>
      <c r="Q594" s="26"/>
      <c r="R594" s="24"/>
      <c r="S594" s="24"/>
      <c r="T594" s="24"/>
      <c r="U594" s="27"/>
      <c r="V594" s="26"/>
      <c r="W594" s="27"/>
      <c r="X594" s="26"/>
      <c r="Y594" s="24"/>
      <c r="Z594" s="24"/>
      <c r="AA594" s="24"/>
      <c r="AB594" s="24"/>
      <c r="AC594" s="24"/>
      <c r="AD594" s="24"/>
      <c r="AE594" s="24"/>
      <c r="AF594" s="28"/>
      <c r="AG594" s="26"/>
      <c r="AH594" s="28"/>
      <c r="AI594" s="26"/>
      <c r="AJ594" s="24"/>
      <c r="AK594" s="24"/>
      <c r="AL594" s="24"/>
      <c r="AM594" s="28"/>
      <c r="AN594" s="26"/>
      <c r="AO594" s="28"/>
      <c r="AP594" s="26"/>
    </row>
    <row r="595" spans="1:42" s="2" customFormat="1" x14ac:dyDescent="0.25">
      <c r="A595" s="24"/>
      <c r="B595" s="24"/>
      <c r="C595" s="24"/>
      <c r="D595" s="25"/>
      <c r="E595" s="25"/>
      <c r="F595" s="26"/>
      <c r="G595" s="25"/>
      <c r="H595" s="26"/>
      <c r="I595" s="25"/>
      <c r="J595" s="26"/>
      <c r="K595" s="27"/>
      <c r="L595" s="27"/>
      <c r="M595" s="26"/>
      <c r="N595" s="27"/>
      <c r="O595" s="26"/>
      <c r="P595" s="27"/>
      <c r="Q595" s="26"/>
      <c r="R595" s="27"/>
      <c r="S595" s="27"/>
      <c r="T595" s="26"/>
      <c r="U595" s="27"/>
      <c r="V595" s="26"/>
      <c r="W595" s="27"/>
      <c r="X595" s="26"/>
      <c r="Y595" s="24"/>
      <c r="Z595" s="24"/>
      <c r="AA595" s="24"/>
      <c r="AB595" s="24"/>
      <c r="AC595" s="28"/>
      <c r="AD595" s="28"/>
      <c r="AE595" s="26"/>
      <c r="AF595" s="28"/>
      <c r="AG595" s="26"/>
      <c r="AH595" s="28"/>
      <c r="AI595" s="26"/>
      <c r="AJ595" s="28"/>
      <c r="AK595" s="28"/>
      <c r="AL595" s="26"/>
      <c r="AM595" s="28"/>
      <c r="AN595" s="26"/>
      <c r="AO595" s="28"/>
      <c r="AP595" s="26"/>
    </row>
    <row r="596" spans="1:42" s="2" customFormat="1" x14ac:dyDescent="0.25">
      <c r="A596" s="24"/>
      <c r="B596" s="24"/>
      <c r="C596" s="24"/>
      <c r="D596" s="25"/>
      <c r="E596" s="25"/>
      <c r="F596" s="26"/>
      <c r="G596" s="25"/>
      <c r="H596" s="26"/>
      <c r="I596" s="25"/>
      <c r="J596" s="26"/>
      <c r="K596" s="27"/>
      <c r="L596" s="27"/>
      <c r="M596" s="26"/>
      <c r="N596" s="27"/>
      <c r="O596" s="26"/>
      <c r="P596" s="27"/>
      <c r="Q596" s="26"/>
      <c r="R596" s="27"/>
      <c r="S596" s="27"/>
      <c r="T596" s="26"/>
      <c r="U596" s="27"/>
      <c r="V596" s="26"/>
      <c r="W596" s="27"/>
      <c r="X596" s="26"/>
      <c r="Y596" s="24"/>
      <c r="Z596" s="24"/>
      <c r="AA596" s="24"/>
      <c r="AB596" s="24"/>
      <c r="AC596" s="28"/>
      <c r="AD596" s="28"/>
      <c r="AE596" s="26"/>
      <c r="AF596" s="28"/>
      <c r="AG596" s="26"/>
      <c r="AH596" s="28"/>
      <c r="AI596" s="26"/>
      <c r="AJ596" s="28"/>
      <c r="AK596" s="28"/>
      <c r="AL596" s="26"/>
      <c r="AM596" s="28"/>
      <c r="AN596" s="26"/>
      <c r="AO596" s="28"/>
      <c r="AP596" s="26"/>
    </row>
    <row r="597" spans="1:42" s="2" customFormat="1" x14ac:dyDescent="0.25">
      <c r="A597" s="24"/>
      <c r="B597" s="24"/>
      <c r="C597" s="24"/>
      <c r="D597" s="25"/>
      <c r="E597" s="25"/>
      <c r="F597" s="26"/>
      <c r="G597" s="25"/>
      <c r="H597" s="26"/>
      <c r="I597" s="25"/>
      <c r="J597" s="26"/>
      <c r="K597" s="27"/>
      <c r="L597" s="27"/>
      <c r="M597" s="26"/>
      <c r="N597" s="27"/>
      <c r="O597" s="26"/>
      <c r="P597" s="27"/>
      <c r="Q597" s="26"/>
      <c r="R597" s="27"/>
      <c r="S597" s="27"/>
      <c r="T597" s="26"/>
      <c r="U597" s="27"/>
      <c r="V597" s="26"/>
      <c r="W597" s="27"/>
      <c r="X597" s="26"/>
      <c r="Y597" s="24"/>
      <c r="Z597" s="24"/>
      <c r="AA597" s="24"/>
      <c r="AB597" s="24"/>
      <c r="AC597" s="28"/>
      <c r="AD597" s="28"/>
      <c r="AE597" s="26"/>
      <c r="AF597" s="28"/>
      <c r="AG597" s="26"/>
      <c r="AH597" s="28"/>
      <c r="AI597" s="26"/>
      <c r="AJ597" s="28"/>
      <c r="AK597" s="28"/>
      <c r="AL597" s="26"/>
      <c r="AM597" s="28"/>
      <c r="AN597" s="26"/>
      <c r="AO597" s="28"/>
      <c r="AP597" s="26"/>
    </row>
    <row r="598" spans="1:42" s="2" customFormat="1" x14ac:dyDescent="0.25">
      <c r="A598" s="24"/>
      <c r="B598" s="24"/>
      <c r="C598" s="24"/>
      <c r="D598" s="25"/>
      <c r="E598" s="25"/>
      <c r="F598" s="26"/>
      <c r="G598" s="25"/>
      <c r="H598" s="26"/>
      <c r="I598" s="25"/>
      <c r="J598" s="26"/>
      <c r="K598" s="27"/>
      <c r="L598" s="27"/>
      <c r="M598" s="26"/>
      <c r="N598" s="27"/>
      <c r="O598" s="26"/>
      <c r="P598" s="27"/>
      <c r="Q598" s="26"/>
      <c r="R598" s="27"/>
      <c r="S598" s="27"/>
      <c r="T598" s="26"/>
      <c r="U598" s="27"/>
      <c r="V598" s="26"/>
      <c r="W598" s="27"/>
      <c r="X598" s="26"/>
      <c r="Y598" s="25"/>
      <c r="Z598" s="38"/>
      <c r="AA598" s="27"/>
      <c r="AB598" s="27"/>
      <c r="AC598" s="28"/>
      <c r="AD598" s="28"/>
      <c r="AE598" s="26"/>
      <c r="AF598" s="28"/>
      <c r="AG598" s="26"/>
      <c r="AH598" s="28"/>
      <c r="AI598" s="26"/>
      <c r="AJ598" s="28"/>
      <c r="AK598" s="28"/>
      <c r="AL598" s="26"/>
      <c r="AM598" s="28"/>
      <c r="AN598" s="26"/>
      <c r="AO598" s="28"/>
      <c r="AP598" s="26"/>
    </row>
    <row r="599" spans="1:42" s="2" customFormat="1" x14ac:dyDescent="0.25">
      <c r="A599" s="24"/>
      <c r="B599" s="24"/>
      <c r="C599" s="24"/>
      <c r="D599" s="25"/>
      <c r="E599" s="25"/>
      <c r="F599" s="26"/>
      <c r="G599" s="25"/>
      <c r="H599" s="26"/>
      <c r="I599" s="25"/>
      <c r="J599" s="26"/>
      <c r="K599" s="27"/>
      <c r="L599" s="27"/>
      <c r="M599" s="26"/>
      <c r="N599" s="27"/>
      <c r="O599" s="26"/>
      <c r="P599" s="27"/>
      <c r="Q599" s="26"/>
      <c r="R599" s="27"/>
      <c r="S599" s="27"/>
      <c r="T599" s="26"/>
      <c r="U599" s="27"/>
      <c r="V599" s="26"/>
      <c r="W599" s="27"/>
      <c r="X599" s="26"/>
      <c r="Y599" s="25"/>
      <c r="Z599" s="38"/>
      <c r="AA599" s="27"/>
      <c r="AB599" s="27"/>
      <c r="AC599" s="28"/>
      <c r="AD599" s="28"/>
      <c r="AE599" s="26"/>
      <c r="AF599" s="28"/>
      <c r="AG599" s="26"/>
      <c r="AH599" s="28"/>
      <c r="AI599" s="26"/>
      <c r="AJ599" s="28"/>
      <c r="AK599" s="28"/>
      <c r="AL599" s="26"/>
      <c r="AM599" s="28"/>
      <c r="AN599" s="26"/>
      <c r="AO599" s="28"/>
      <c r="AP599" s="26"/>
    </row>
    <row r="600" spans="1:42" s="2" customFormat="1" x14ac:dyDescent="0.25">
      <c r="A600" s="24"/>
      <c r="B600" s="24"/>
      <c r="C600" s="88"/>
      <c r="D600" s="25"/>
      <c r="E600" s="25"/>
      <c r="F600" s="26"/>
      <c r="G600" s="25"/>
      <c r="H600" s="26"/>
      <c r="I600" s="25"/>
      <c r="J600" s="26"/>
      <c r="K600" s="27"/>
      <c r="L600" s="27"/>
      <c r="M600" s="26"/>
      <c r="N600" s="27"/>
      <c r="O600" s="26"/>
      <c r="P600" s="27"/>
      <c r="Q600" s="26"/>
      <c r="R600" s="27"/>
      <c r="S600" s="27"/>
      <c r="T600" s="26"/>
      <c r="U600" s="27"/>
      <c r="V600" s="26"/>
      <c r="W600" s="27"/>
      <c r="X600" s="26"/>
      <c r="Y600" s="25"/>
      <c r="Z600" s="38"/>
      <c r="AA600" s="27"/>
      <c r="AB600" s="27"/>
      <c r="AC600" s="28"/>
      <c r="AD600" s="28"/>
      <c r="AE600" s="26"/>
      <c r="AF600" s="28"/>
      <c r="AG600" s="26"/>
      <c r="AH600" s="28"/>
      <c r="AI600" s="26"/>
      <c r="AJ600" s="28"/>
      <c r="AK600" s="28"/>
      <c r="AL600" s="26"/>
      <c r="AM600" s="28"/>
      <c r="AN600" s="26"/>
      <c r="AO600" s="28"/>
      <c r="AP600" s="26"/>
    </row>
    <row r="601" spans="1:42" s="2" customFormat="1" x14ac:dyDescent="0.25">
      <c r="A601" s="24"/>
      <c r="B601" s="24"/>
      <c r="C601" s="111"/>
      <c r="D601" s="25"/>
      <c r="E601" s="25"/>
      <c r="F601" s="26"/>
      <c r="G601" s="25"/>
      <c r="H601" s="26"/>
      <c r="I601" s="25"/>
      <c r="J601" s="26"/>
      <c r="K601" s="27"/>
      <c r="L601" s="27"/>
      <c r="M601" s="26"/>
      <c r="N601" s="27"/>
      <c r="O601" s="26"/>
      <c r="P601" s="27"/>
      <c r="Q601" s="26"/>
      <c r="R601" s="27"/>
      <c r="S601" s="27"/>
      <c r="T601" s="26"/>
      <c r="U601" s="27"/>
      <c r="V601" s="26"/>
      <c r="W601" s="27"/>
      <c r="X601" s="26"/>
      <c r="Y601" s="25"/>
      <c r="Z601" s="38"/>
      <c r="AA601" s="27"/>
      <c r="AB601" s="27"/>
      <c r="AC601" s="28"/>
      <c r="AD601" s="28"/>
      <c r="AE601" s="26"/>
      <c r="AF601" s="28"/>
      <c r="AG601" s="26"/>
      <c r="AH601" s="28"/>
      <c r="AI601" s="26"/>
      <c r="AJ601" s="28"/>
      <c r="AK601" s="28"/>
      <c r="AL601" s="26"/>
      <c r="AM601" s="28"/>
      <c r="AN601" s="26"/>
      <c r="AO601" s="28"/>
      <c r="AP601" s="26"/>
    </row>
    <row r="602" spans="1:42" s="2" customFormat="1" x14ac:dyDescent="0.25">
      <c r="A602" s="24"/>
      <c r="B602" s="24"/>
      <c r="C602" s="111"/>
      <c r="D602" s="25"/>
      <c r="E602" s="25"/>
      <c r="F602" s="26"/>
      <c r="G602" s="25"/>
      <c r="H602" s="26"/>
      <c r="I602" s="25"/>
      <c r="J602" s="26"/>
      <c r="K602" s="27"/>
      <c r="L602" s="27"/>
      <c r="M602" s="26"/>
      <c r="N602" s="27"/>
      <c r="O602" s="26"/>
      <c r="P602" s="27"/>
      <c r="Q602" s="26"/>
      <c r="R602" s="27"/>
      <c r="S602" s="27"/>
      <c r="T602" s="26"/>
      <c r="U602" s="27"/>
      <c r="V602" s="26"/>
      <c r="W602" s="27"/>
      <c r="X602" s="26"/>
      <c r="Y602" s="25"/>
      <c r="Z602" s="38"/>
      <c r="AA602" s="27"/>
      <c r="AB602" s="27"/>
      <c r="AC602" s="28"/>
      <c r="AD602" s="28"/>
      <c r="AE602" s="26"/>
      <c r="AF602" s="28"/>
      <c r="AG602" s="26"/>
      <c r="AH602" s="28"/>
      <c r="AI602" s="26"/>
      <c r="AJ602" s="28"/>
      <c r="AK602" s="28"/>
      <c r="AL602" s="26"/>
      <c r="AM602" s="28"/>
      <c r="AN602" s="26"/>
      <c r="AO602" s="28"/>
      <c r="AP602" s="26"/>
    </row>
    <row r="603" spans="1:42" s="2" customFormat="1" x14ac:dyDescent="0.25">
      <c r="A603" s="24"/>
      <c r="B603" s="24"/>
      <c r="C603" s="111"/>
      <c r="D603" s="25"/>
      <c r="E603" s="25"/>
      <c r="F603" s="26"/>
      <c r="G603" s="25"/>
      <c r="H603" s="26"/>
      <c r="I603" s="25"/>
      <c r="J603" s="26"/>
      <c r="K603" s="27"/>
      <c r="L603" s="27"/>
      <c r="M603" s="26"/>
      <c r="N603" s="27"/>
      <c r="O603" s="26"/>
      <c r="P603" s="27"/>
      <c r="Q603" s="26"/>
      <c r="R603" s="27"/>
      <c r="S603" s="27"/>
      <c r="T603" s="26"/>
      <c r="U603" s="27"/>
      <c r="V603" s="26"/>
      <c r="W603" s="27"/>
      <c r="X603" s="26"/>
      <c r="Y603" s="25"/>
      <c r="Z603" s="38"/>
      <c r="AA603" s="27"/>
      <c r="AB603" s="27"/>
      <c r="AC603" s="28"/>
      <c r="AD603" s="28"/>
      <c r="AE603" s="26"/>
      <c r="AF603" s="28"/>
      <c r="AG603" s="26"/>
      <c r="AH603" s="28"/>
      <c r="AI603" s="26"/>
      <c r="AJ603" s="28"/>
      <c r="AK603" s="28"/>
      <c r="AL603" s="26"/>
      <c r="AM603" s="28"/>
      <c r="AN603" s="26"/>
      <c r="AO603" s="28"/>
      <c r="AP603" s="26"/>
    </row>
    <row r="604" spans="1:42" s="2" customFormat="1" x14ac:dyDescent="0.25">
      <c r="A604" s="24"/>
      <c r="B604" s="24"/>
      <c r="C604" s="24"/>
      <c r="D604" s="25"/>
      <c r="E604" s="25"/>
      <c r="F604" s="26"/>
      <c r="G604" s="25"/>
      <c r="H604" s="26"/>
      <c r="I604" s="25"/>
      <c r="J604" s="26"/>
      <c r="K604" s="27"/>
      <c r="L604" s="27"/>
      <c r="M604" s="26"/>
      <c r="N604" s="27"/>
      <c r="O604" s="26"/>
      <c r="P604" s="27"/>
      <c r="Q604" s="26"/>
      <c r="R604" s="27"/>
      <c r="S604" s="27"/>
      <c r="T604" s="26"/>
      <c r="U604" s="27"/>
      <c r="V604" s="26"/>
      <c r="W604" s="27"/>
      <c r="X604" s="26"/>
      <c r="Y604" s="25"/>
      <c r="Z604" s="38"/>
      <c r="AA604" s="27"/>
      <c r="AB604" s="27"/>
      <c r="AC604" s="28"/>
      <c r="AD604" s="28"/>
      <c r="AE604" s="26"/>
      <c r="AF604" s="28"/>
      <c r="AG604" s="26"/>
      <c r="AH604" s="28"/>
      <c r="AI604" s="26"/>
      <c r="AJ604" s="28"/>
      <c r="AK604" s="28"/>
      <c r="AL604" s="26"/>
      <c r="AM604" s="28"/>
      <c r="AN604" s="26"/>
      <c r="AO604" s="28"/>
      <c r="AP604" s="26"/>
    </row>
    <row r="605" spans="1:42" s="2" customFormat="1" x14ac:dyDescent="0.25">
      <c r="A605" s="24"/>
      <c r="B605" s="24"/>
      <c r="C605" s="24"/>
      <c r="D605" s="25"/>
      <c r="E605" s="25"/>
      <c r="F605" s="26"/>
      <c r="G605" s="25"/>
      <c r="H605" s="26"/>
      <c r="I605" s="25"/>
      <c r="J605" s="26"/>
      <c r="K605" s="27"/>
      <c r="L605" s="27"/>
      <c r="M605" s="26"/>
      <c r="N605" s="27"/>
      <c r="O605" s="26"/>
      <c r="P605" s="27"/>
      <c r="Q605" s="26"/>
      <c r="R605" s="27"/>
      <c r="S605" s="27"/>
      <c r="T605" s="26"/>
      <c r="U605" s="27"/>
      <c r="V605" s="26"/>
      <c r="W605" s="27"/>
      <c r="X605" s="26"/>
      <c r="Y605" s="25"/>
      <c r="Z605" s="38"/>
      <c r="AA605" s="27"/>
      <c r="AB605" s="27"/>
      <c r="AC605" s="28"/>
      <c r="AD605" s="28"/>
      <c r="AE605" s="26"/>
      <c r="AF605" s="28"/>
      <c r="AG605" s="26"/>
      <c r="AH605" s="28"/>
      <c r="AI605" s="26"/>
      <c r="AJ605" s="28"/>
      <c r="AK605" s="28"/>
      <c r="AL605" s="26"/>
      <c r="AM605" s="28"/>
      <c r="AN605" s="26"/>
      <c r="AO605" s="28"/>
      <c r="AP605" s="26"/>
    </row>
    <row r="606" spans="1:42" s="2" customFormat="1" x14ac:dyDescent="0.25">
      <c r="A606" s="24"/>
      <c r="B606" s="24"/>
      <c r="C606" s="24"/>
      <c r="D606" s="24"/>
      <c r="E606" s="24"/>
      <c r="F606" s="24"/>
      <c r="G606" s="25"/>
      <c r="H606" s="26"/>
      <c r="I606" s="25"/>
      <c r="J606" s="26"/>
      <c r="K606" s="24"/>
      <c r="L606" s="24"/>
      <c r="M606" s="24"/>
      <c r="N606" s="27"/>
      <c r="O606" s="26"/>
      <c r="P606" s="27"/>
      <c r="Q606" s="26"/>
      <c r="R606" s="24"/>
      <c r="S606" s="24"/>
      <c r="T606" s="24"/>
      <c r="U606" s="27"/>
      <c r="V606" s="26"/>
      <c r="W606" s="27"/>
      <c r="X606" s="26"/>
      <c r="Y606" s="24"/>
      <c r="Z606" s="24"/>
      <c r="AA606" s="24"/>
      <c r="AB606" s="24"/>
      <c r="AC606" s="24"/>
      <c r="AD606" s="24"/>
      <c r="AE606" s="24"/>
      <c r="AF606" s="28"/>
      <c r="AG606" s="26"/>
      <c r="AH606" s="28"/>
      <c r="AI606" s="26"/>
      <c r="AJ606" s="24"/>
      <c r="AK606" s="24"/>
      <c r="AL606" s="24"/>
      <c r="AM606" s="28"/>
      <c r="AN606" s="26"/>
      <c r="AO606" s="28"/>
      <c r="AP606" s="26"/>
    </row>
    <row r="607" spans="1:42" s="2" customFormat="1" x14ac:dyDescent="0.25">
      <c r="A607" s="24"/>
      <c r="B607" s="24"/>
      <c r="C607" s="24"/>
      <c r="D607" s="25"/>
      <c r="E607" s="25"/>
      <c r="F607" s="26"/>
      <c r="G607" s="25"/>
      <c r="H607" s="26"/>
      <c r="I607" s="25"/>
      <c r="J607" s="26"/>
      <c r="K607" s="27"/>
      <c r="L607" s="27"/>
      <c r="M607" s="26"/>
      <c r="N607" s="27"/>
      <c r="O607" s="26"/>
      <c r="P607" s="27"/>
      <c r="Q607" s="26"/>
      <c r="R607" s="27"/>
      <c r="S607" s="27"/>
      <c r="T607" s="26"/>
      <c r="U607" s="27"/>
      <c r="V607" s="26"/>
      <c r="W607" s="27"/>
      <c r="X607" s="26"/>
      <c r="Y607" s="25"/>
      <c r="Z607" s="24"/>
      <c r="AA607" s="27"/>
      <c r="AB607" s="24"/>
      <c r="AC607" s="28"/>
      <c r="AD607" s="28"/>
      <c r="AE607" s="26"/>
      <c r="AF607" s="28"/>
      <c r="AG607" s="26"/>
      <c r="AH607" s="28"/>
      <c r="AI607" s="26"/>
      <c r="AJ607" s="28"/>
      <c r="AK607" s="28"/>
      <c r="AL607" s="26"/>
      <c r="AM607" s="28"/>
      <c r="AN607" s="26"/>
      <c r="AO607" s="28"/>
      <c r="AP607" s="26"/>
    </row>
    <row r="608" spans="1:42" s="2" customFormat="1" x14ac:dyDescent="0.25">
      <c r="A608" s="24"/>
      <c r="B608" s="24"/>
      <c r="C608" s="24"/>
      <c r="D608" s="25"/>
      <c r="E608" s="25"/>
      <c r="F608" s="26"/>
      <c r="G608" s="25"/>
      <c r="H608" s="26"/>
      <c r="I608" s="25"/>
      <c r="J608" s="26"/>
      <c r="K608" s="27"/>
      <c r="L608" s="27"/>
      <c r="M608" s="26"/>
      <c r="N608" s="27"/>
      <c r="O608" s="26"/>
      <c r="P608" s="27"/>
      <c r="Q608" s="26"/>
      <c r="R608" s="27"/>
      <c r="S608" s="27"/>
      <c r="T608" s="26"/>
      <c r="U608" s="27"/>
      <c r="V608" s="26"/>
      <c r="W608" s="27"/>
      <c r="X608" s="26"/>
      <c r="Y608" s="25"/>
      <c r="Z608" s="38"/>
      <c r="AA608" s="27"/>
      <c r="AB608" s="27"/>
      <c r="AC608" s="28"/>
      <c r="AD608" s="28"/>
      <c r="AE608" s="26"/>
      <c r="AF608" s="28"/>
      <c r="AG608" s="26"/>
      <c r="AH608" s="28"/>
      <c r="AI608" s="26"/>
      <c r="AJ608" s="28"/>
      <c r="AK608" s="28"/>
      <c r="AL608" s="26"/>
      <c r="AM608" s="28"/>
      <c r="AN608" s="26"/>
      <c r="AO608" s="28"/>
      <c r="AP608" s="26"/>
    </row>
    <row r="609" spans="1:42" s="2" customFormat="1" x14ac:dyDescent="0.25">
      <c r="A609" s="24"/>
      <c r="B609" s="24"/>
      <c r="C609" s="24"/>
      <c r="D609" s="25"/>
      <c r="E609" s="25"/>
      <c r="F609" s="26"/>
      <c r="G609" s="25"/>
      <c r="H609" s="26"/>
      <c r="I609" s="25"/>
      <c r="J609" s="26"/>
      <c r="K609" s="27"/>
      <c r="L609" s="27"/>
      <c r="M609" s="26"/>
      <c r="N609" s="27"/>
      <c r="O609" s="26"/>
      <c r="P609" s="27"/>
      <c r="Q609" s="26"/>
      <c r="R609" s="27"/>
      <c r="S609" s="27"/>
      <c r="T609" s="26"/>
      <c r="U609" s="27"/>
      <c r="V609" s="26"/>
      <c r="W609" s="27"/>
      <c r="X609" s="26"/>
      <c r="Y609" s="25"/>
      <c r="Z609" s="24"/>
      <c r="AA609" s="27"/>
      <c r="AB609" s="24"/>
      <c r="AC609" s="28"/>
      <c r="AD609" s="28"/>
      <c r="AE609" s="26"/>
      <c r="AF609" s="28"/>
      <c r="AG609" s="26"/>
      <c r="AH609" s="28"/>
      <c r="AI609" s="26"/>
      <c r="AJ609" s="28"/>
      <c r="AK609" s="28"/>
      <c r="AL609" s="26"/>
      <c r="AM609" s="28"/>
      <c r="AN609" s="26"/>
      <c r="AO609" s="28"/>
      <c r="AP609" s="26"/>
    </row>
    <row r="610" spans="1:42" s="2" customFormat="1" x14ac:dyDescent="0.25">
      <c r="A610" s="24"/>
      <c r="B610" s="24"/>
      <c r="C610" s="24"/>
      <c r="D610" s="25"/>
      <c r="E610" s="25"/>
      <c r="F610" s="26"/>
      <c r="G610" s="25"/>
      <c r="H610" s="26"/>
      <c r="I610" s="25"/>
      <c r="J610" s="26"/>
      <c r="K610" s="27"/>
      <c r="L610" s="27"/>
      <c r="M610" s="26"/>
      <c r="N610" s="27"/>
      <c r="O610" s="26"/>
      <c r="P610" s="27"/>
      <c r="Q610" s="26"/>
      <c r="R610" s="27"/>
      <c r="S610" s="27"/>
      <c r="T610" s="26"/>
      <c r="U610" s="27"/>
      <c r="V610" s="26"/>
      <c r="W610" s="27"/>
      <c r="X610" s="26"/>
      <c r="Y610" s="25"/>
      <c r="Z610" s="38"/>
      <c r="AA610" s="27"/>
      <c r="AB610" s="27"/>
      <c r="AC610" s="28"/>
      <c r="AD610" s="28"/>
      <c r="AE610" s="26"/>
      <c r="AF610" s="28"/>
      <c r="AG610" s="26"/>
      <c r="AH610" s="28"/>
      <c r="AI610" s="26"/>
      <c r="AJ610" s="28"/>
      <c r="AK610" s="28"/>
      <c r="AL610" s="26"/>
      <c r="AM610" s="28"/>
      <c r="AN610" s="26"/>
      <c r="AO610" s="28"/>
      <c r="AP610" s="26"/>
    </row>
    <row r="611" spans="1:42" s="2" customFormat="1" x14ac:dyDescent="0.25">
      <c r="A611" s="24"/>
      <c r="B611" s="24"/>
      <c r="C611" s="24"/>
      <c r="D611" s="25"/>
      <c r="E611" s="25"/>
      <c r="F611" s="26"/>
      <c r="G611" s="25"/>
      <c r="H611" s="26"/>
      <c r="I611" s="25"/>
      <c r="J611" s="26"/>
      <c r="K611" s="27"/>
      <c r="L611" s="27"/>
      <c r="M611" s="26"/>
      <c r="N611" s="27"/>
      <c r="O611" s="26"/>
      <c r="P611" s="27"/>
      <c r="Q611" s="26"/>
      <c r="R611" s="27"/>
      <c r="S611" s="27"/>
      <c r="T611" s="26"/>
      <c r="U611" s="27"/>
      <c r="V611" s="26"/>
      <c r="W611" s="27"/>
      <c r="X611" s="26"/>
      <c r="Y611" s="25"/>
      <c r="Z611" s="38"/>
      <c r="AA611" s="27"/>
      <c r="AB611" s="27"/>
      <c r="AC611" s="28"/>
      <c r="AD611" s="28"/>
      <c r="AE611" s="26"/>
      <c r="AF611" s="28"/>
      <c r="AG611" s="26"/>
      <c r="AH611" s="28"/>
      <c r="AI611" s="26"/>
      <c r="AJ611" s="28"/>
      <c r="AK611" s="28"/>
      <c r="AL611" s="26"/>
      <c r="AM611" s="28"/>
      <c r="AN611" s="26"/>
      <c r="AO611" s="28"/>
      <c r="AP611" s="26"/>
    </row>
    <row r="612" spans="1:42" s="2" customFormat="1" x14ac:dyDescent="0.25">
      <c r="A612" s="24"/>
      <c r="B612" s="24"/>
      <c r="C612" s="24"/>
      <c r="D612" s="25"/>
      <c r="E612" s="25"/>
      <c r="F612" s="26"/>
      <c r="G612" s="25"/>
      <c r="H612" s="26"/>
      <c r="I612" s="25"/>
      <c r="J612" s="26"/>
      <c r="K612" s="27"/>
      <c r="L612" s="27"/>
      <c r="M612" s="26"/>
      <c r="N612" s="27"/>
      <c r="O612" s="26"/>
      <c r="P612" s="27"/>
      <c r="Q612" s="26"/>
      <c r="R612" s="27"/>
      <c r="S612" s="27"/>
      <c r="T612" s="26"/>
      <c r="U612" s="27"/>
      <c r="V612" s="26"/>
      <c r="W612" s="27"/>
      <c r="X612" s="26"/>
      <c r="Y612" s="25"/>
      <c r="Z612" s="38"/>
      <c r="AA612" s="27"/>
      <c r="AB612" s="27"/>
      <c r="AC612" s="28"/>
      <c r="AD612" s="28"/>
      <c r="AE612" s="26"/>
      <c r="AF612" s="28"/>
      <c r="AG612" s="26"/>
      <c r="AH612" s="28"/>
      <c r="AI612" s="26"/>
      <c r="AJ612" s="28"/>
      <c r="AK612" s="28"/>
      <c r="AL612" s="26"/>
      <c r="AM612" s="28"/>
      <c r="AN612" s="26"/>
      <c r="AO612" s="28"/>
      <c r="AP612" s="26"/>
    </row>
    <row r="613" spans="1:42" s="2" customFormat="1" x14ac:dyDescent="0.25">
      <c r="A613" s="24"/>
      <c r="B613" s="24"/>
      <c r="C613" s="24"/>
      <c r="D613" s="25"/>
      <c r="E613" s="25"/>
      <c r="F613" s="26"/>
      <c r="G613" s="25"/>
      <c r="H613" s="26"/>
      <c r="I613" s="25"/>
      <c r="J613" s="26"/>
      <c r="K613" s="27"/>
      <c r="L613" s="27"/>
      <c r="M613" s="26"/>
      <c r="N613" s="27"/>
      <c r="O613" s="26"/>
      <c r="P613" s="27"/>
      <c r="Q613" s="26"/>
      <c r="R613" s="27"/>
      <c r="S613" s="27"/>
      <c r="T613" s="26"/>
      <c r="U613" s="27"/>
      <c r="V613" s="26"/>
      <c r="W613" s="27"/>
      <c r="X613" s="26"/>
      <c r="Y613" s="25"/>
      <c r="Z613" s="24"/>
      <c r="AA613" s="27"/>
      <c r="AB613" s="24"/>
      <c r="AC613" s="28"/>
      <c r="AD613" s="28"/>
      <c r="AE613" s="26"/>
      <c r="AF613" s="28"/>
      <c r="AG613" s="26"/>
      <c r="AH613" s="28"/>
      <c r="AI613" s="26"/>
      <c r="AJ613" s="28"/>
      <c r="AK613" s="28"/>
      <c r="AL613" s="26"/>
      <c r="AM613" s="28"/>
      <c r="AN613" s="26"/>
      <c r="AO613" s="28"/>
      <c r="AP613" s="26"/>
    </row>
    <row r="614" spans="1:42" s="2" customFormat="1" x14ac:dyDescent="0.25">
      <c r="A614" s="24"/>
      <c r="B614" s="24"/>
      <c r="C614" s="24"/>
      <c r="D614" s="25"/>
      <c r="E614" s="25"/>
      <c r="F614" s="26"/>
      <c r="G614" s="25"/>
      <c r="H614" s="26"/>
      <c r="I614" s="25"/>
      <c r="J614" s="26"/>
      <c r="K614" s="27"/>
      <c r="L614" s="27"/>
      <c r="M614" s="26"/>
      <c r="N614" s="27"/>
      <c r="O614" s="26"/>
      <c r="P614" s="27"/>
      <c r="Q614" s="26"/>
      <c r="R614" s="27"/>
      <c r="S614" s="27"/>
      <c r="T614" s="26"/>
      <c r="U614" s="27"/>
      <c r="V614" s="26"/>
      <c r="W614" s="27"/>
      <c r="X614" s="26"/>
      <c r="Y614" s="24"/>
      <c r="Z614" s="24"/>
      <c r="AA614" s="24"/>
      <c r="AB614" s="24"/>
      <c r="AC614" s="28"/>
      <c r="AD614" s="28"/>
      <c r="AE614" s="26"/>
      <c r="AF614" s="28"/>
      <c r="AG614" s="26"/>
      <c r="AH614" s="28"/>
      <c r="AI614" s="26"/>
      <c r="AJ614" s="28"/>
      <c r="AK614" s="28"/>
      <c r="AL614" s="26"/>
      <c r="AM614" s="28"/>
      <c r="AN614" s="26"/>
      <c r="AO614" s="28"/>
      <c r="AP614" s="26"/>
    </row>
    <row r="615" spans="1:42" s="2" customFormat="1" x14ac:dyDescent="0.25">
      <c r="A615" s="24"/>
      <c r="B615" s="24"/>
      <c r="C615" s="24"/>
      <c r="D615" s="25"/>
      <c r="E615" s="25"/>
      <c r="F615" s="26"/>
      <c r="G615" s="25"/>
      <c r="H615" s="26"/>
      <c r="I615" s="25"/>
      <c r="J615" s="26"/>
      <c r="K615" s="27"/>
      <c r="L615" s="27"/>
      <c r="M615" s="26"/>
      <c r="N615" s="27"/>
      <c r="O615" s="26"/>
      <c r="P615" s="27"/>
      <c r="Q615" s="26"/>
      <c r="R615" s="27"/>
      <c r="S615" s="27"/>
      <c r="T615" s="26"/>
      <c r="U615" s="27"/>
      <c r="V615" s="26"/>
      <c r="W615" s="27"/>
      <c r="X615" s="26"/>
      <c r="Y615" s="24"/>
      <c r="Z615" s="24"/>
      <c r="AA615" s="24"/>
      <c r="AB615" s="24"/>
      <c r="AC615" s="28"/>
      <c r="AD615" s="28"/>
      <c r="AE615" s="26"/>
      <c r="AF615" s="28"/>
      <c r="AG615" s="26"/>
      <c r="AH615" s="28"/>
      <c r="AI615" s="26"/>
      <c r="AJ615" s="28"/>
      <c r="AK615" s="28"/>
      <c r="AL615" s="26"/>
      <c r="AM615" s="28"/>
      <c r="AN615" s="26"/>
      <c r="AO615" s="28"/>
      <c r="AP615" s="26"/>
    </row>
    <row r="616" spans="1:42" s="2" customFormat="1" x14ac:dyDescent="0.25">
      <c r="A616" s="24"/>
      <c r="B616" s="24"/>
      <c r="C616" s="88"/>
      <c r="D616" s="25"/>
      <c r="E616" s="25"/>
      <c r="F616" s="26"/>
      <c r="G616" s="25"/>
      <c r="H616" s="26"/>
      <c r="I616" s="25"/>
      <c r="J616" s="26"/>
      <c r="K616" s="27"/>
      <c r="L616" s="27"/>
      <c r="M616" s="26"/>
      <c r="N616" s="27"/>
      <c r="O616" s="26"/>
      <c r="P616" s="27"/>
      <c r="Q616" s="26"/>
      <c r="R616" s="27"/>
      <c r="S616" s="27"/>
      <c r="T616" s="26"/>
      <c r="U616" s="27"/>
      <c r="V616" s="26"/>
      <c r="W616" s="27"/>
      <c r="X616" s="26"/>
      <c r="Y616" s="24"/>
      <c r="Z616" s="24"/>
      <c r="AA616" s="24"/>
      <c r="AB616" s="24"/>
      <c r="AC616" s="28"/>
      <c r="AD616" s="28"/>
      <c r="AE616" s="26"/>
      <c r="AF616" s="28"/>
      <c r="AG616" s="26"/>
      <c r="AH616" s="28"/>
      <c r="AI616" s="26"/>
      <c r="AJ616" s="28"/>
      <c r="AK616" s="28"/>
      <c r="AL616" s="26"/>
      <c r="AM616" s="28"/>
      <c r="AN616" s="26"/>
      <c r="AO616" s="28"/>
      <c r="AP616" s="26"/>
    </row>
    <row r="617" spans="1:42" s="2" customFormat="1" x14ac:dyDescent="0.25">
      <c r="A617" s="24"/>
      <c r="B617" s="24"/>
      <c r="C617" s="111"/>
      <c r="D617" s="25"/>
      <c r="E617" s="25"/>
      <c r="F617" s="26"/>
      <c r="G617" s="25"/>
      <c r="H617" s="26"/>
      <c r="I617" s="25"/>
      <c r="J617" s="26"/>
      <c r="K617" s="27"/>
      <c r="L617" s="27"/>
      <c r="M617" s="26"/>
      <c r="N617" s="27"/>
      <c r="O617" s="26"/>
      <c r="P617" s="27"/>
      <c r="Q617" s="26"/>
      <c r="R617" s="27"/>
      <c r="S617" s="27"/>
      <c r="T617" s="26"/>
      <c r="U617" s="27"/>
      <c r="V617" s="26"/>
      <c r="W617" s="27"/>
      <c r="X617" s="26"/>
      <c r="Y617" s="24"/>
      <c r="Z617" s="24"/>
      <c r="AA617" s="24"/>
      <c r="AB617" s="24"/>
      <c r="AC617" s="28"/>
      <c r="AD617" s="28"/>
      <c r="AE617" s="26"/>
      <c r="AF617" s="28"/>
      <c r="AG617" s="26"/>
      <c r="AH617" s="28"/>
      <c r="AI617" s="26"/>
      <c r="AJ617" s="28"/>
      <c r="AK617" s="28"/>
      <c r="AL617" s="26"/>
      <c r="AM617" s="28"/>
      <c r="AN617" s="26"/>
      <c r="AO617" s="28"/>
      <c r="AP617" s="26"/>
    </row>
    <row r="618" spans="1:42" s="2" customFormat="1" x14ac:dyDescent="0.25">
      <c r="A618" s="24"/>
      <c r="B618" s="24"/>
      <c r="C618" s="111"/>
      <c r="D618" s="25"/>
      <c r="E618" s="25"/>
      <c r="F618" s="26"/>
      <c r="G618" s="25"/>
      <c r="H618" s="26"/>
      <c r="I618" s="25"/>
      <c r="J618" s="26"/>
      <c r="K618" s="27"/>
      <c r="L618" s="27"/>
      <c r="M618" s="26"/>
      <c r="N618" s="27"/>
      <c r="O618" s="26"/>
      <c r="P618" s="27"/>
      <c r="Q618" s="26"/>
      <c r="R618" s="27"/>
      <c r="S618" s="27"/>
      <c r="T618" s="26"/>
      <c r="U618" s="27"/>
      <c r="V618" s="26"/>
      <c r="W618" s="27"/>
      <c r="X618" s="26"/>
      <c r="Y618" s="24"/>
      <c r="Z618" s="24"/>
      <c r="AA618" s="24"/>
      <c r="AB618" s="24"/>
      <c r="AC618" s="28"/>
      <c r="AD618" s="28"/>
      <c r="AE618" s="26"/>
      <c r="AF618" s="28"/>
      <c r="AG618" s="26"/>
      <c r="AH618" s="28"/>
      <c r="AI618" s="26"/>
      <c r="AJ618" s="28"/>
      <c r="AK618" s="28"/>
      <c r="AL618" s="26"/>
      <c r="AM618" s="28"/>
      <c r="AN618" s="26"/>
      <c r="AO618" s="28"/>
      <c r="AP618" s="26"/>
    </row>
    <row r="619" spans="1:42" s="2" customFormat="1" x14ac:dyDescent="0.25">
      <c r="A619" s="24"/>
      <c r="B619" s="24"/>
      <c r="C619" s="111"/>
      <c r="D619" s="25"/>
      <c r="E619" s="25"/>
      <c r="F619" s="26"/>
      <c r="G619" s="25"/>
      <c r="H619" s="26"/>
      <c r="I619" s="25"/>
      <c r="J619" s="26"/>
      <c r="K619" s="27"/>
      <c r="L619" s="27"/>
      <c r="M619" s="26"/>
      <c r="N619" s="27"/>
      <c r="O619" s="26"/>
      <c r="P619" s="27"/>
      <c r="Q619" s="26"/>
      <c r="R619" s="27"/>
      <c r="S619" s="27"/>
      <c r="T619" s="26"/>
      <c r="U619" s="27"/>
      <c r="V619" s="26"/>
      <c r="W619" s="27"/>
      <c r="X619" s="26"/>
      <c r="Y619" s="24"/>
      <c r="Z619" s="24"/>
      <c r="AA619" s="24"/>
      <c r="AB619" s="24"/>
      <c r="AC619" s="28"/>
      <c r="AD619" s="28"/>
      <c r="AE619" s="26"/>
      <c r="AF619" s="28"/>
      <c r="AG619" s="26"/>
      <c r="AH619" s="28"/>
      <c r="AI619" s="26"/>
      <c r="AJ619" s="28"/>
      <c r="AK619" s="28"/>
      <c r="AL619" s="26"/>
      <c r="AM619" s="28"/>
      <c r="AN619" s="26"/>
      <c r="AO619" s="28"/>
      <c r="AP619" s="26"/>
    </row>
    <row r="620" spans="1:42" s="2" customFormat="1" x14ac:dyDescent="0.25">
      <c r="A620" s="24"/>
      <c r="B620" s="24"/>
      <c r="C620" s="24"/>
      <c r="D620" s="25"/>
      <c r="E620" s="25"/>
      <c r="F620" s="26"/>
      <c r="G620" s="25"/>
      <c r="H620" s="26"/>
      <c r="I620" s="25"/>
      <c r="J620" s="26"/>
      <c r="K620" s="27"/>
      <c r="L620" s="27"/>
      <c r="M620" s="26"/>
      <c r="N620" s="27"/>
      <c r="O620" s="26"/>
      <c r="P620" s="27"/>
      <c r="Q620" s="26"/>
      <c r="R620" s="27"/>
      <c r="S620" s="27"/>
      <c r="T620" s="26"/>
      <c r="U620" s="27"/>
      <c r="V620" s="26"/>
      <c r="W620" s="27"/>
      <c r="X620" s="26"/>
      <c r="Y620" s="24"/>
      <c r="Z620" s="24"/>
      <c r="AA620" s="24"/>
      <c r="AB620" s="24"/>
      <c r="AC620" s="28"/>
      <c r="AD620" s="28"/>
      <c r="AE620" s="26"/>
      <c r="AF620" s="28"/>
      <c r="AG620" s="26"/>
      <c r="AH620" s="28"/>
      <c r="AI620" s="26"/>
      <c r="AJ620" s="28"/>
      <c r="AK620" s="28"/>
      <c r="AL620" s="26"/>
      <c r="AM620" s="28"/>
      <c r="AN620" s="26"/>
      <c r="AO620" s="28"/>
      <c r="AP620" s="26"/>
    </row>
    <row r="621" spans="1:42" s="2" customFormat="1" x14ac:dyDescent="0.25">
      <c r="A621" s="24"/>
      <c r="B621" s="24"/>
      <c r="C621" s="24"/>
      <c r="D621" s="25"/>
      <c r="E621" s="25"/>
      <c r="F621" s="26"/>
      <c r="G621" s="25"/>
      <c r="H621" s="26"/>
      <c r="I621" s="25"/>
      <c r="J621" s="26"/>
      <c r="K621" s="27"/>
      <c r="L621" s="27"/>
      <c r="M621" s="26"/>
      <c r="N621" s="27"/>
      <c r="O621" s="26"/>
      <c r="P621" s="27"/>
      <c r="Q621" s="26"/>
      <c r="R621" s="27"/>
      <c r="S621" s="27"/>
      <c r="T621" s="26"/>
      <c r="U621" s="27"/>
      <c r="V621" s="26"/>
      <c r="W621" s="27"/>
      <c r="X621" s="26"/>
      <c r="Y621" s="24"/>
      <c r="Z621" s="24"/>
      <c r="AA621" s="24"/>
      <c r="AB621" s="24"/>
      <c r="AC621" s="28"/>
      <c r="AD621" s="28"/>
      <c r="AE621" s="26"/>
      <c r="AF621" s="28"/>
      <c r="AG621" s="26"/>
      <c r="AH621" s="28"/>
      <c r="AI621" s="26"/>
      <c r="AJ621" s="28"/>
      <c r="AK621" s="28"/>
      <c r="AL621" s="26"/>
      <c r="AM621" s="28"/>
      <c r="AN621" s="26"/>
      <c r="AO621" s="28"/>
      <c r="AP621" s="26"/>
    </row>
    <row r="622" spans="1:42" s="2" customFormat="1" x14ac:dyDescent="0.25">
      <c r="A622" s="24"/>
      <c r="B622" s="24"/>
      <c r="C622" s="24"/>
      <c r="D622" s="25"/>
      <c r="E622" s="24"/>
      <c r="F622" s="24"/>
      <c r="G622" s="25"/>
      <c r="H622" s="26"/>
      <c r="I622" s="25"/>
      <c r="J622" s="26"/>
      <c r="K622" s="27"/>
      <c r="L622" s="24"/>
      <c r="M622" s="24"/>
      <c r="N622" s="27"/>
      <c r="O622" s="26"/>
      <c r="P622" s="27"/>
      <c r="Q622" s="26"/>
      <c r="R622" s="27"/>
      <c r="S622" s="24"/>
      <c r="T622" s="24"/>
      <c r="U622" s="27"/>
      <c r="V622" s="26"/>
      <c r="W622" s="27"/>
      <c r="X622" s="26"/>
      <c r="Y622" s="24"/>
      <c r="Z622" s="24"/>
      <c r="AA622" s="24"/>
      <c r="AB622" s="24"/>
      <c r="AC622" s="28"/>
      <c r="AD622" s="24"/>
      <c r="AE622" s="24"/>
      <c r="AF622" s="28"/>
      <c r="AG622" s="26"/>
      <c r="AH622" s="28"/>
      <c r="AI622" s="26"/>
      <c r="AJ622" s="28"/>
      <c r="AK622" s="24"/>
      <c r="AL622" s="24"/>
      <c r="AM622" s="28"/>
      <c r="AN622" s="26"/>
      <c r="AO622" s="28"/>
      <c r="AP622" s="26"/>
    </row>
    <row r="623" spans="1:42" s="2" customFormat="1" x14ac:dyDescent="0.25">
      <c r="A623" s="24"/>
      <c r="B623" s="24"/>
      <c r="C623" s="24"/>
      <c r="D623" s="25"/>
      <c r="E623" s="25"/>
      <c r="F623" s="26"/>
      <c r="G623" s="25"/>
      <c r="H623" s="26"/>
      <c r="I623" s="25"/>
      <c r="J623" s="26"/>
      <c r="K623" s="27"/>
      <c r="L623" s="27"/>
      <c r="M623" s="26"/>
      <c r="N623" s="27"/>
      <c r="O623" s="26"/>
      <c r="P623" s="27"/>
      <c r="Q623" s="26"/>
      <c r="R623" s="27"/>
      <c r="S623" s="27"/>
      <c r="T623" s="26"/>
      <c r="U623" s="27"/>
      <c r="V623" s="26"/>
      <c r="W623" s="27"/>
      <c r="X623" s="26"/>
      <c r="Y623" s="24"/>
      <c r="Z623" s="24"/>
      <c r="AA623" s="24"/>
      <c r="AB623" s="24"/>
      <c r="AC623" s="28"/>
      <c r="AD623" s="28"/>
      <c r="AE623" s="26"/>
      <c r="AF623" s="28"/>
      <c r="AG623" s="26"/>
      <c r="AH623" s="28"/>
      <c r="AI623" s="26"/>
      <c r="AJ623" s="28"/>
      <c r="AK623" s="28"/>
      <c r="AL623" s="26"/>
      <c r="AM623" s="28"/>
      <c r="AN623" s="26"/>
      <c r="AO623" s="28"/>
      <c r="AP623" s="26"/>
    </row>
    <row r="624" spans="1:42" s="2" customFormat="1" x14ac:dyDescent="0.25">
      <c r="A624" s="24"/>
      <c r="B624" s="24"/>
      <c r="C624" s="24"/>
      <c r="D624" s="24"/>
      <c r="E624" s="24"/>
      <c r="F624" s="24"/>
      <c r="G624" s="25"/>
      <c r="H624" s="26"/>
      <c r="I624" s="25"/>
      <c r="J624" s="26"/>
      <c r="K624" s="24"/>
      <c r="L624" s="24"/>
      <c r="M624" s="24"/>
      <c r="N624" s="27"/>
      <c r="O624" s="26"/>
      <c r="P624" s="27"/>
      <c r="Q624" s="26"/>
      <c r="R624" s="24"/>
      <c r="S624" s="24"/>
      <c r="T624" s="24"/>
      <c r="U624" s="27"/>
      <c r="V624" s="26"/>
      <c r="W624" s="27"/>
      <c r="X624" s="26"/>
      <c r="Y624" s="24"/>
      <c r="Z624" s="24"/>
      <c r="AA624" s="24"/>
      <c r="AB624" s="24"/>
      <c r="AC624" s="24"/>
      <c r="AD624" s="24"/>
      <c r="AE624" s="24"/>
      <c r="AF624" s="28"/>
      <c r="AG624" s="26"/>
      <c r="AH624" s="28"/>
      <c r="AI624" s="26"/>
      <c r="AJ624" s="24"/>
      <c r="AK624" s="24"/>
      <c r="AL624" s="24"/>
      <c r="AM624" s="28"/>
      <c r="AN624" s="26"/>
      <c r="AO624" s="28"/>
      <c r="AP624" s="26"/>
    </row>
    <row r="625" spans="1:42" s="2" customFormat="1" x14ac:dyDescent="0.25">
      <c r="A625" s="24"/>
      <c r="B625" s="24"/>
      <c r="C625" s="24"/>
      <c r="D625" s="25"/>
      <c r="E625" s="25"/>
      <c r="F625" s="26"/>
      <c r="G625" s="25"/>
      <c r="H625" s="26"/>
      <c r="I625" s="25"/>
      <c r="J625" s="26"/>
      <c r="K625" s="27"/>
      <c r="L625" s="27"/>
      <c r="M625" s="26"/>
      <c r="N625" s="27"/>
      <c r="O625" s="26"/>
      <c r="P625" s="27"/>
      <c r="Q625" s="26"/>
      <c r="R625" s="27"/>
      <c r="S625" s="27"/>
      <c r="T625" s="26"/>
      <c r="U625" s="27"/>
      <c r="V625" s="26"/>
      <c r="W625" s="27"/>
      <c r="X625" s="26"/>
      <c r="Y625" s="24"/>
      <c r="Z625" s="24"/>
      <c r="AA625" s="24"/>
      <c r="AB625" s="24"/>
      <c r="AC625" s="28"/>
      <c r="AD625" s="28"/>
      <c r="AE625" s="26"/>
      <c r="AF625" s="28"/>
      <c r="AG625" s="26"/>
      <c r="AH625" s="28"/>
      <c r="AI625" s="26"/>
      <c r="AJ625" s="28"/>
      <c r="AK625" s="28"/>
      <c r="AL625" s="26"/>
      <c r="AM625" s="28"/>
      <c r="AN625" s="26"/>
      <c r="AO625" s="28"/>
      <c r="AP625" s="26"/>
    </row>
    <row r="626" spans="1:42" s="2" customFormat="1" x14ac:dyDescent="0.25">
      <c r="A626" s="24"/>
      <c r="B626" s="24"/>
      <c r="C626" s="24"/>
      <c r="D626" s="25"/>
      <c r="E626" s="25"/>
      <c r="F626" s="26"/>
      <c r="G626" s="25"/>
      <c r="H626" s="26"/>
      <c r="I626" s="25"/>
      <c r="J626" s="26"/>
      <c r="K626" s="27"/>
      <c r="L626" s="27"/>
      <c r="M626" s="26"/>
      <c r="N626" s="27"/>
      <c r="O626" s="26"/>
      <c r="P626" s="27"/>
      <c r="Q626" s="26"/>
      <c r="R626" s="27"/>
      <c r="S626" s="27"/>
      <c r="T626" s="26"/>
      <c r="U626" s="27"/>
      <c r="V626" s="26"/>
      <c r="W626" s="27"/>
      <c r="X626" s="26"/>
      <c r="Y626" s="24"/>
      <c r="Z626" s="24"/>
      <c r="AA626" s="24"/>
      <c r="AB626" s="24"/>
      <c r="AC626" s="28"/>
      <c r="AD626" s="28"/>
      <c r="AE626" s="26"/>
      <c r="AF626" s="28"/>
      <c r="AG626" s="26"/>
      <c r="AH626" s="28"/>
      <c r="AI626" s="26"/>
      <c r="AJ626" s="28"/>
      <c r="AK626" s="28"/>
      <c r="AL626" s="26"/>
      <c r="AM626" s="28"/>
      <c r="AN626" s="26"/>
      <c r="AO626" s="28"/>
      <c r="AP626" s="26"/>
    </row>
    <row r="627" spans="1:42" s="2" customFormat="1" x14ac:dyDescent="0.25">
      <c r="A627" s="24"/>
      <c r="B627" s="24"/>
      <c r="C627" s="24"/>
      <c r="D627" s="25"/>
      <c r="E627" s="25"/>
      <c r="F627" s="26"/>
      <c r="G627" s="25"/>
      <c r="H627" s="26"/>
      <c r="I627" s="25"/>
      <c r="J627" s="26"/>
      <c r="K627" s="27"/>
      <c r="L627" s="27"/>
      <c r="M627" s="26"/>
      <c r="N627" s="27"/>
      <c r="O627" s="26"/>
      <c r="P627" s="27"/>
      <c r="Q627" s="26"/>
      <c r="R627" s="27"/>
      <c r="S627" s="27"/>
      <c r="T627" s="26"/>
      <c r="U627" s="27"/>
      <c r="V627" s="26"/>
      <c r="W627" s="27"/>
      <c r="X627" s="26"/>
      <c r="Y627" s="24"/>
      <c r="Z627" s="24"/>
      <c r="AA627" s="24"/>
      <c r="AB627" s="24"/>
      <c r="AC627" s="28"/>
      <c r="AD627" s="28"/>
      <c r="AE627" s="26"/>
      <c r="AF627" s="28"/>
      <c r="AG627" s="26"/>
      <c r="AH627" s="28"/>
      <c r="AI627" s="26"/>
      <c r="AJ627" s="28"/>
      <c r="AK627" s="28"/>
      <c r="AL627" s="26"/>
      <c r="AM627" s="28"/>
      <c r="AN627" s="26"/>
      <c r="AO627" s="28"/>
      <c r="AP627" s="26"/>
    </row>
    <row r="628" spans="1:42" s="2" customFormat="1" x14ac:dyDescent="0.25">
      <c r="A628" s="24"/>
      <c r="B628" s="24"/>
      <c r="C628" s="24"/>
      <c r="D628" s="24"/>
      <c r="E628" s="24"/>
      <c r="F628" s="24"/>
      <c r="G628" s="25"/>
      <c r="H628" s="26"/>
      <c r="I628" s="25"/>
      <c r="J628" s="26"/>
      <c r="K628" s="24"/>
      <c r="L628" s="24"/>
      <c r="M628" s="24"/>
      <c r="N628" s="27"/>
      <c r="O628" s="26"/>
      <c r="P628" s="27"/>
      <c r="Q628" s="26"/>
      <c r="R628" s="24"/>
      <c r="S628" s="24"/>
      <c r="T628" s="24"/>
      <c r="U628" s="27"/>
      <c r="V628" s="26"/>
      <c r="W628" s="27"/>
      <c r="X628" s="26"/>
      <c r="Y628" s="24"/>
      <c r="Z628" s="24"/>
      <c r="AA628" s="24"/>
      <c r="AB628" s="24"/>
      <c r="AC628" s="24"/>
      <c r="AD628" s="24"/>
      <c r="AE628" s="24"/>
      <c r="AF628" s="28"/>
      <c r="AG628" s="26"/>
      <c r="AH628" s="28"/>
      <c r="AI628" s="26"/>
      <c r="AJ628" s="24"/>
      <c r="AK628" s="24"/>
      <c r="AL628" s="24"/>
      <c r="AM628" s="28"/>
      <c r="AN628" s="26"/>
      <c r="AO628" s="28"/>
      <c r="AP628" s="26"/>
    </row>
    <row r="629" spans="1:42" s="2" customFormat="1" x14ac:dyDescent="0.25">
      <c r="A629" s="24"/>
      <c r="B629" s="24"/>
      <c r="C629" s="24"/>
      <c r="D629" s="25"/>
      <c r="E629" s="25"/>
      <c r="F629" s="26"/>
      <c r="G629" s="25"/>
      <c r="H629" s="26"/>
      <c r="I629" s="25"/>
      <c r="J629" s="26"/>
      <c r="K629" s="27"/>
      <c r="L629" s="27"/>
      <c r="M629" s="26"/>
      <c r="N629" s="27"/>
      <c r="O629" s="26"/>
      <c r="P629" s="27"/>
      <c r="Q629" s="26"/>
      <c r="R629" s="27"/>
      <c r="S629" s="27"/>
      <c r="T629" s="26"/>
      <c r="U629" s="27"/>
      <c r="V629" s="26"/>
      <c r="W629" s="27"/>
      <c r="X629" s="26"/>
      <c r="Y629" s="25"/>
      <c r="Z629" s="38"/>
      <c r="AA629" s="27"/>
      <c r="AB629" s="27"/>
      <c r="AC629" s="28"/>
      <c r="AD629" s="28"/>
      <c r="AE629" s="26"/>
      <c r="AF629" s="28"/>
      <c r="AG629" s="26"/>
      <c r="AH629" s="28"/>
      <c r="AI629" s="26"/>
      <c r="AJ629" s="28"/>
      <c r="AK629" s="28"/>
      <c r="AL629" s="26"/>
      <c r="AM629" s="28"/>
      <c r="AN629" s="26"/>
      <c r="AO629" s="28"/>
      <c r="AP629" s="26"/>
    </row>
    <row r="630" spans="1:42" s="2" customFormat="1" x14ac:dyDescent="0.25">
      <c r="A630" s="24"/>
      <c r="B630" s="24"/>
      <c r="C630" s="24"/>
      <c r="D630" s="25"/>
      <c r="E630" s="25"/>
      <c r="F630" s="26"/>
      <c r="G630" s="25"/>
      <c r="H630" s="26"/>
      <c r="I630" s="25"/>
      <c r="J630" s="26"/>
      <c r="K630" s="27"/>
      <c r="L630" s="27"/>
      <c r="M630" s="26"/>
      <c r="N630" s="27"/>
      <c r="O630" s="26"/>
      <c r="P630" s="27"/>
      <c r="Q630" s="26"/>
      <c r="R630" s="27"/>
      <c r="S630" s="27"/>
      <c r="T630" s="26"/>
      <c r="U630" s="27"/>
      <c r="V630" s="26"/>
      <c r="W630" s="27"/>
      <c r="X630" s="26"/>
      <c r="Y630" s="25"/>
      <c r="Z630" s="38"/>
      <c r="AA630" s="27"/>
      <c r="AB630" s="27"/>
      <c r="AC630" s="28"/>
      <c r="AD630" s="28"/>
      <c r="AE630" s="26"/>
      <c r="AF630" s="28"/>
      <c r="AG630" s="26"/>
      <c r="AH630" s="28"/>
      <c r="AI630" s="26"/>
      <c r="AJ630" s="28"/>
      <c r="AK630" s="28"/>
      <c r="AL630" s="26"/>
      <c r="AM630" s="28"/>
      <c r="AN630" s="26"/>
      <c r="AO630" s="28"/>
      <c r="AP630" s="26"/>
    </row>
    <row r="631" spans="1:42" s="2" customFormat="1" x14ac:dyDescent="0.25">
      <c r="A631" s="24"/>
      <c r="B631" s="24"/>
      <c r="C631" s="88"/>
      <c r="D631" s="25"/>
      <c r="E631" s="25"/>
      <c r="F631" s="26"/>
      <c r="G631" s="25"/>
      <c r="H631" s="26"/>
      <c r="I631" s="25"/>
      <c r="J631" s="26"/>
      <c r="K631" s="27"/>
      <c r="L631" s="27"/>
      <c r="M631" s="26"/>
      <c r="N631" s="27"/>
      <c r="O631" s="26"/>
      <c r="P631" s="27"/>
      <c r="Q631" s="26"/>
      <c r="R631" s="27"/>
      <c r="S631" s="27"/>
      <c r="T631" s="26"/>
      <c r="U631" s="27"/>
      <c r="V631" s="26"/>
      <c r="W631" s="27"/>
      <c r="X631" s="26"/>
      <c r="Y631" s="25"/>
      <c r="Z631" s="38"/>
      <c r="AA631" s="27"/>
      <c r="AB631" s="27"/>
      <c r="AC631" s="28"/>
      <c r="AD631" s="28"/>
      <c r="AE631" s="26"/>
      <c r="AF631" s="28"/>
      <c r="AG631" s="26"/>
      <c r="AH631" s="28"/>
      <c r="AI631" s="26"/>
      <c r="AJ631" s="28"/>
      <c r="AK631" s="28"/>
      <c r="AL631" s="26"/>
      <c r="AM631" s="28"/>
      <c r="AN631" s="26"/>
      <c r="AO631" s="28"/>
      <c r="AP631" s="26"/>
    </row>
    <row r="632" spans="1:42" s="2" customFormat="1" x14ac:dyDescent="0.25">
      <c r="A632" s="24"/>
      <c r="B632" s="24"/>
      <c r="C632" s="88"/>
      <c r="D632" s="25"/>
      <c r="E632" s="25"/>
      <c r="F632" s="26"/>
      <c r="G632" s="25"/>
      <c r="H632" s="26"/>
      <c r="I632" s="25"/>
      <c r="J632" s="26"/>
      <c r="K632" s="27"/>
      <c r="L632" s="27"/>
      <c r="M632" s="26"/>
      <c r="N632" s="27"/>
      <c r="O632" s="26"/>
      <c r="P632" s="27"/>
      <c r="Q632" s="26"/>
      <c r="R632" s="27"/>
      <c r="S632" s="27"/>
      <c r="T632" s="26"/>
      <c r="U632" s="27"/>
      <c r="V632" s="26"/>
      <c r="W632" s="27"/>
      <c r="X632" s="26"/>
      <c r="Y632" s="25"/>
      <c r="Z632" s="38"/>
      <c r="AA632" s="27"/>
      <c r="AB632" s="27"/>
      <c r="AC632" s="28"/>
      <c r="AD632" s="28"/>
      <c r="AE632" s="26"/>
      <c r="AF632" s="28"/>
      <c r="AG632" s="26"/>
      <c r="AH632" s="28"/>
      <c r="AI632" s="26"/>
      <c r="AJ632" s="28"/>
      <c r="AK632" s="28"/>
      <c r="AL632" s="26"/>
      <c r="AM632" s="28"/>
      <c r="AN632" s="26"/>
      <c r="AO632" s="28"/>
      <c r="AP632" s="26"/>
    </row>
    <row r="633" spans="1:42" s="2" customFormat="1" x14ac:dyDescent="0.25">
      <c r="A633" s="24"/>
      <c r="B633" s="24"/>
      <c r="C633" s="111"/>
      <c r="D633" s="25"/>
      <c r="E633" s="25"/>
      <c r="F633" s="26"/>
      <c r="G633" s="25"/>
      <c r="H633" s="26"/>
      <c r="I633" s="25"/>
      <c r="J633" s="26"/>
      <c r="K633" s="27"/>
      <c r="L633" s="27"/>
      <c r="M633" s="26"/>
      <c r="N633" s="27"/>
      <c r="O633" s="26"/>
      <c r="P633" s="27"/>
      <c r="Q633" s="26"/>
      <c r="R633" s="27"/>
      <c r="S633" s="27"/>
      <c r="T633" s="26"/>
      <c r="U633" s="27"/>
      <c r="V633" s="26"/>
      <c r="W633" s="27"/>
      <c r="X633" s="26"/>
      <c r="Y633" s="25"/>
      <c r="Z633" s="38"/>
      <c r="AA633" s="27"/>
      <c r="AB633" s="27"/>
      <c r="AC633" s="28"/>
      <c r="AD633" s="28"/>
      <c r="AE633" s="26"/>
      <c r="AF633" s="28"/>
      <c r="AG633" s="26"/>
      <c r="AH633" s="28"/>
      <c r="AI633" s="26"/>
      <c r="AJ633" s="28"/>
      <c r="AK633" s="28"/>
      <c r="AL633" s="26"/>
      <c r="AM633" s="28"/>
      <c r="AN633" s="26"/>
      <c r="AO633" s="28"/>
      <c r="AP633" s="26"/>
    </row>
    <row r="634" spans="1:42" s="2" customFormat="1" x14ac:dyDescent="0.25">
      <c r="A634" s="24"/>
      <c r="B634" s="24"/>
      <c r="C634" s="111"/>
      <c r="D634" s="25"/>
      <c r="E634" s="25"/>
      <c r="F634" s="26"/>
      <c r="G634" s="25"/>
      <c r="H634" s="26"/>
      <c r="I634" s="25"/>
      <c r="J634" s="26"/>
      <c r="K634" s="27"/>
      <c r="L634" s="27"/>
      <c r="M634" s="26"/>
      <c r="N634" s="27"/>
      <c r="O634" s="26"/>
      <c r="P634" s="27"/>
      <c r="Q634" s="26"/>
      <c r="R634" s="27"/>
      <c r="S634" s="27"/>
      <c r="T634" s="26"/>
      <c r="U634" s="27"/>
      <c r="V634" s="26"/>
      <c r="W634" s="27"/>
      <c r="X634" s="26"/>
      <c r="Y634" s="25"/>
      <c r="Z634" s="38"/>
      <c r="AA634" s="27"/>
      <c r="AB634" s="27"/>
      <c r="AC634" s="28"/>
      <c r="AD634" s="28"/>
      <c r="AE634" s="26"/>
      <c r="AF634" s="28"/>
      <c r="AG634" s="26"/>
      <c r="AH634" s="28"/>
      <c r="AI634" s="26"/>
      <c r="AJ634" s="28"/>
      <c r="AK634" s="28"/>
      <c r="AL634" s="26"/>
      <c r="AM634" s="28"/>
      <c r="AN634" s="26"/>
      <c r="AO634" s="28"/>
      <c r="AP634" s="26"/>
    </row>
    <row r="635" spans="1:42" s="2" customFormat="1" x14ac:dyDescent="0.25">
      <c r="A635" s="24"/>
      <c r="B635" s="24"/>
      <c r="C635" s="111"/>
      <c r="D635" s="25"/>
      <c r="E635" s="25"/>
      <c r="F635" s="26"/>
      <c r="G635" s="25"/>
      <c r="H635" s="26"/>
      <c r="I635" s="25"/>
      <c r="J635" s="26"/>
      <c r="K635" s="27"/>
      <c r="L635" s="27"/>
      <c r="M635" s="26"/>
      <c r="N635" s="27"/>
      <c r="O635" s="26"/>
      <c r="P635" s="27"/>
      <c r="Q635" s="26"/>
      <c r="R635" s="27"/>
      <c r="S635" s="27"/>
      <c r="T635" s="26"/>
      <c r="U635" s="27"/>
      <c r="V635" s="26"/>
      <c r="W635" s="27"/>
      <c r="X635" s="26"/>
      <c r="Y635" s="25"/>
      <c r="Z635" s="38"/>
      <c r="AA635" s="27"/>
      <c r="AB635" s="27"/>
      <c r="AC635" s="28"/>
      <c r="AD635" s="28"/>
      <c r="AE635" s="26"/>
      <c r="AF635" s="28"/>
      <c r="AG635" s="26"/>
      <c r="AH635" s="28"/>
      <c r="AI635" s="26"/>
      <c r="AJ635" s="28"/>
      <c r="AK635" s="28"/>
      <c r="AL635" s="26"/>
      <c r="AM635" s="28"/>
      <c r="AN635" s="26"/>
      <c r="AO635" s="28"/>
      <c r="AP635" s="26"/>
    </row>
    <row r="636" spans="1:42" s="2" customFormat="1" x14ac:dyDescent="0.25">
      <c r="A636" s="24"/>
      <c r="B636" s="24"/>
      <c r="C636" s="24"/>
      <c r="D636" s="25"/>
      <c r="E636" s="25"/>
      <c r="F636" s="26"/>
      <c r="G636" s="25"/>
      <c r="H636" s="26"/>
      <c r="I636" s="25"/>
      <c r="J636" s="26"/>
      <c r="K636" s="27"/>
      <c r="L636" s="27"/>
      <c r="M636" s="26"/>
      <c r="N636" s="27"/>
      <c r="O636" s="26"/>
      <c r="P636" s="27"/>
      <c r="Q636" s="26"/>
      <c r="R636" s="27"/>
      <c r="S636" s="27"/>
      <c r="T636" s="26"/>
      <c r="U636" s="27"/>
      <c r="V636" s="26"/>
      <c r="W636" s="27"/>
      <c r="X636" s="26"/>
      <c r="Y636" s="25"/>
      <c r="Z636" s="38"/>
      <c r="AA636" s="27"/>
      <c r="AB636" s="27"/>
      <c r="AC636" s="28"/>
      <c r="AD636" s="28"/>
      <c r="AE636" s="26"/>
      <c r="AF636" s="28"/>
      <c r="AG636" s="26"/>
      <c r="AH636" s="28"/>
      <c r="AI636" s="26"/>
      <c r="AJ636" s="28"/>
      <c r="AK636" s="28"/>
      <c r="AL636" s="26"/>
      <c r="AM636" s="28"/>
      <c r="AN636" s="26"/>
      <c r="AO636" s="28"/>
      <c r="AP636" s="26"/>
    </row>
    <row r="637" spans="1:42" s="2" customFormat="1" x14ac:dyDescent="0.25">
      <c r="A637" s="24"/>
      <c r="B637" s="24"/>
      <c r="C637" s="24"/>
      <c r="D637" s="24"/>
      <c r="E637" s="25"/>
      <c r="F637" s="26"/>
      <c r="G637" s="25"/>
      <c r="H637" s="26"/>
      <c r="I637" s="25"/>
      <c r="J637" s="26"/>
      <c r="K637" s="24"/>
      <c r="L637" s="27"/>
      <c r="M637" s="26"/>
      <c r="N637" s="27"/>
      <c r="O637" s="26"/>
      <c r="P637" s="27"/>
      <c r="Q637" s="26"/>
      <c r="R637" s="24"/>
      <c r="S637" s="27"/>
      <c r="T637" s="26"/>
      <c r="U637" s="27"/>
      <c r="V637" s="26"/>
      <c r="W637" s="27"/>
      <c r="X637" s="26"/>
      <c r="Y637" s="24"/>
      <c r="Z637" s="24"/>
      <c r="AA637" s="24"/>
      <c r="AB637" s="24"/>
      <c r="AC637" s="24"/>
      <c r="AD637" s="28"/>
      <c r="AE637" s="26"/>
      <c r="AF637" s="28"/>
      <c r="AG637" s="26"/>
      <c r="AH637" s="28"/>
      <c r="AI637" s="26"/>
      <c r="AJ637" s="24"/>
      <c r="AK637" s="28"/>
      <c r="AL637" s="26"/>
      <c r="AM637" s="28"/>
      <c r="AN637" s="26"/>
      <c r="AO637" s="28"/>
      <c r="AP637" s="26"/>
    </row>
    <row r="638" spans="1:42" s="2" customFormat="1" x14ac:dyDescent="0.25">
      <c r="A638" s="24"/>
      <c r="B638" s="24"/>
      <c r="C638" s="24"/>
      <c r="D638" s="25"/>
      <c r="E638" s="25"/>
      <c r="F638" s="26"/>
      <c r="G638" s="25"/>
      <c r="H638" s="26"/>
      <c r="I638" s="25"/>
      <c r="J638" s="26"/>
      <c r="K638" s="27"/>
      <c r="L638" s="27"/>
      <c r="M638" s="26"/>
      <c r="N638" s="27"/>
      <c r="O638" s="26"/>
      <c r="P638" s="27"/>
      <c r="Q638" s="26"/>
      <c r="R638" s="27"/>
      <c r="S638" s="27"/>
      <c r="T638" s="26"/>
      <c r="U638" s="27"/>
      <c r="V638" s="26"/>
      <c r="W638" s="27"/>
      <c r="X638" s="26"/>
      <c r="Y638" s="25"/>
      <c r="Z638" s="38"/>
      <c r="AA638" s="27"/>
      <c r="AB638" s="27"/>
      <c r="AC638" s="28"/>
      <c r="AD638" s="28"/>
      <c r="AE638" s="26"/>
      <c r="AF638" s="28"/>
      <c r="AG638" s="26"/>
      <c r="AH638" s="28"/>
      <c r="AI638" s="26"/>
      <c r="AJ638" s="28"/>
      <c r="AK638" s="28"/>
      <c r="AL638" s="26"/>
      <c r="AM638" s="28"/>
      <c r="AN638" s="26"/>
      <c r="AO638" s="28"/>
      <c r="AP638" s="26"/>
    </row>
    <row r="639" spans="1:42" s="2" customFormat="1" x14ac:dyDescent="0.25">
      <c r="A639" s="24"/>
      <c r="B639" s="24"/>
      <c r="C639" s="24"/>
      <c r="D639" s="25"/>
      <c r="E639" s="25"/>
      <c r="F639" s="26"/>
      <c r="G639" s="25"/>
      <c r="H639" s="26"/>
      <c r="I639" s="25"/>
      <c r="J639" s="26"/>
      <c r="K639" s="27"/>
      <c r="L639" s="27"/>
      <c r="M639" s="26"/>
      <c r="N639" s="27"/>
      <c r="O639" s="26"/>
      <c r="P639" s="27"/>
      <c r="Q639" s="26"/>
      <c r="R639" s="27"/>
      <c r="S639" s="27"/>
      <c r="T639" s="26"/>
      <c r="U639" s="27"/>
      <c r="V639" s="26"/>
      <c r="W639" s="27"/>
      <c r="X639" s="26"/>
      <c r="Y639" s="25"/>
      <c r="Z639" s="38"/>
      <c r="AA639" s="27"/>
      <c r="AB639" s="27"/>
      <c r="AC639" s="28"/>
      <c r="AD639" s="28"/>
      <c r="AE639" s="26"/>
      <c r="AF639" s="28"/>
      <c r="AG639" s="26"/>
      <c r="AH639" s="28"/>
      <c r="AI639" s="26"/>
      <c r="AJ639" s="28"/>
      <c r="AK639" s="28"/>
      <c r="AL639" s="26"/>
      <c r="AM639" s="28"/>
      <c r="AN639" s="26"/>
      <c r="AO639" s="28"/>
      <c r="AP639" s="26"/>
    </row>
    <row r="640" spans="1:42" s="2" customFormat="1" x14ac:dyDescent="0.25">
      <c r="A640" s="24"/>
      <c r="B640" s="24"/>
      <c r="C640" s="24"/>
      <c r="D640" s="25"/>
      <c r="E640" s="25"/>
      <c r="F640" s="26"/>
      <c r="G640" s="25"/>
      <c r="H640" s="26"/>
      <c r="I640" s="25"/>
      <c r="J640" s="26"/>
      <c r="K640" s="27"/>
      <c r="L640" s="27"/>
      <c r="M640" s="26"/>
      <c r="N640" s="27"/>
      <c r="O640" s="26"/>
      <c r="P640" s="27"/>
      <c r="Q640" s="26"/>
      <c r="R640" s="27"/>
      <c r="S640" s="27"/>
      <c r="T640" s="26"/>
      <c r="U640" s="27"/>
      <c r="V640" s="26"/>
      <c r="W640" s="27"/>
      <c r="X640" s="26"/>
      <c r="Y640" s="25"/>
      <c r="Z640" s="38"/>
      <c r="AA640" s="27"/>
      <c r="AB640" s="27"/>
      <c r="AC640" s="28"/>
      <c r="AD640" s="28"/>
      <c r="AE640" s="26"/>
      <c r="AF640" s="28"/>
      <c r="AG640" s="26"/>
      <c r="AH640" s="28"/>
      <c r="AI640" s="26"/>
      <c r="AJ640" s="28"/>
      <c r="AK640" s="28"/>
      <c r="AL640" s="26"/>
      <c r="AM640" s="28"/>
      <c r="AN640" s="26"/>
      <c r="AO640" s="28"/>
      <c r="AP640" s="26"/>
    </row>
    <row r="641" spans="1:42" s="2" customFormat="1" x14ac:dyDescent="0.25">
      <c r="A641" s="24"/>
      <c r="B641" s="24"/>
      <c r="C641" s="24"/>
      <c r="D641" s="25"/>
      <c r="E641" s="25"/>
      <c r="F641" s="26"/>
      <c r="G641" s="25"/>
      <c r="H641" s="26"/>
      <c r="I641" s="25"/>
      <c r="J641" s="26"/>
      <c r="K641" s="27"/>
      <c r="L641" s="27"/>
      <c r="M641" s="26"/>
      <c r="N641" s="27"/>
      <c r="O641" s="26"/>
      <c r="P641" s="27"/>
      <c r="Q641" s="26"/>
      <c r="R641" s="27"/>
      <c r="S641" s="27"/>
      <c r="T641" s="26"/>
      <c r="U641" s="27"/>
      <c r="V641" s="26"/>
      <c r="W641" s="27"/>
      <c r="X641" s="26"/>
      <c r="Y641" s="25"/>
      <c r="Z641" s="38"/>
      <c r="AA641" s="27"/>
      <c r="AB641" s="27"/>
      <c r="AC641" s="28"/>
      <c r="AD641" s="28"/>
      <c r="AE641" s="26"/>
      <c r="AF641" s="28"/>
      <c r="AG641" s="26"/>
      <c r="AH641" s="28"/>
      <c r="AI641" s="26"/>
      <c r="AJ641" s="28"/>
      <c r="AK641" s="28"/>
      <c r="AL641" s="26"/>
      <c r="AM641" s="28"/>
      <c r="AN641" s="26"/>
      <c r="AO641" s="28"/>
      <c r="AP641" s="26"/>
    </row>
    <row r="642" spans="1:42" s="2" customFormat="1" x14ac:dyDescent="0.25">
      <c r="A642" s="24"/>
      <c r="B642" s="24"/>
      <c r="C642" s="24"/>
      <c r="D642" s="25"/>
      <c r="E642" s="25"/>
      <c r="F642" s="26"/>
      <c r="G642" s="25"/>
      <c r="H642" s="26"/>
      <c r="I642" s="25"/>
      <c r="J642" s="26"/>
      <c r="K642" s="27"/>
      <c r="L642" s="27"/>
      <c r="M642" s="26"/>
      <c r="N642" s="27"/>
      <c r="O642" s="26"/>
      <c r="P642" s="27"/>
      <c r="Q642" s="26"/>
      <c r="R642" s="27"/>
      <c r="S642" s="27"/>
      <c r="T642" s="26"/>
      <c r="U642" s="27"/>
      <c r="V642" s="26"/>
      <c r="W642" s="27"/>
      <c r="X642" s="26"/>
      <c r="Y642" s="25"/>
      <c r="Z642" s="38"/>
      <c r="AA642" s="27"/>
      <c r="AB642" s="27"/>
      <c r="AC642" s="28"/>
      <c r="AD642" s="28"/>
      <c r="AE642" s="26"/>
      <c r="AF642" s="28"/>
      <c r="AG642" s="26"/>
      <c r="AH642" s="28"/>
      <c r="AI642" s="26"/>
      <c r="AJ642" s="28"/>
      <c r="AK642" s="28"/>
      <c r="AL642" s="26"/>
      <c r="AM642" s="28"/>
      <c r="AN642" s="26"/>
      <c r="AO642" s="28"/>
      <c r="AP642" s="26"/>
    </row>
    <row r="643" spans="1:42" s="2" customFormat="1" x14ac:dyDescent="0.25">
      <c r="A643" s="24"/>
      <c r="B643" s="24"/>
      <c r="C643" s="24"/>
      <c r="D643" s="25"/>
      <c r="E643" s="25"/>
      <c r="F643" s="26"/>
      <c r="G643" s="25"/>
      <c r="H643" s="26"/>
      <c r="I643" s="25"/>
      <c r="J643" s="26"/>
      <c r="K643" s="27"/>
      <c r="L643" s="27"/>
      <c r="M643" s="26"/>
      <c r="N643" s="27"/>
      <c r="O643" s="26"/>
      <c r="P643" s="27"/>
      <c r="Q643" s="26"/>
      <c r="R643" s="27"/>
      <c r="S643" s="27"/>
      <c r="T643" s="26"/>
      <c r="U643" s="27"/>
      <c r="V643" s="26"/>
      <c r="W643" s="27"/>
      <c r="X643" s="26"/>
      <c r="Y643" s="25"/>
      <c r="Z643" s="38"/>
      <c r="AA643" s="27"/>
      <c r="AB643" s="27"/>
      <c r="AC643" s="28"/>
      <c r="AD643" s="28"/>
      <c r="AE643" s="26"/>
      <c r="AF643" s="28"/>
      <c r="AG643" s="26"/>
      <c r="AH643" s="28"/>
      <c r="AI643" s="26"/>
      <c r="AJ643" s="28"/>
      <c r="AK643" s="28"/>
      <c r="AL643" s="26"/>
      <c r="AM643" s="28"/>
      <c r="AN643" s="26"/>
      <c r="AO643" s="28"/>
      <c r="AP643" s="26"/>
    </row>
    <row r="644" spans="1:42" s="2" customFormat="1" x14ac:dyDescent="0.25">
      <c r="A644" s="24"/>
      <c r="B644" s="24"/>
      <c r="C644" s="24"/>
      <c r="D644" s="25"/>
      <c r="E644" s="25"/>
      <c r="F644" s="26"/>
      <c r="G644" s="25"/>
      <c r="H644" s="26"/>
      <c r="I644" s="25"/>
      <c r="J644" s="26"/>
      <c r="K644" s="27"/>
      <c r="L644" s="27"/>
      <c r="M644" s="26"/>
      <c r="N644" s="27"/>
      <c r="O644" s="26"/>
      <c r="P644" s="27"/>
      <c r="Q644" s="26"/>
      <c r="R644" s="27"/>
      <c r="S644" s="27"/>
      <c r="T644" s="26"/>
      <c r="U644" s="27"/>
      <c r="V644" s="26"/>
      <c r="W644" s="27"/>
      <c r="X644" s="26"/>
      <c r="Y644" s="24"/>
      <c r="Z644" s="24"/>
      <c r="AA644" s="24"/>
      <c r="AB644" s="24"/>
      <c r="AC644" s="28"/>
      <c r="AD644" s="28"/>
      <c r="AE644" s="26"/>
      <c r="AF644" s="28"/>
      <c r="AG644" s="26"/>
      <c r="AH644" s="28"/>
      <c r="AI644" s="26"/>
      <c r="AJ644" s="28"/>
      <c r="AK644" s="28"/>
      <c r="AL644" s="26"/>
      <c r="AM644" s="28"/>
      <c r="AN644" s="26"/>
      <c r="AO644" s="28"/>
      <c r="AP644" s="26"/>
    </row>
    <row r="645" spans="1:42" s="2" customFormat="1" x14ac:dyDescent="0.25">
      <c r="A645" s="24"/>
      <c r="B645" s="24"/>
      <c r="C645" s="24"/>
      <c r="D645" s="25"/>
      <c r="E645" s="25"/>
      <c r="F645" s="26"/>
      <c r="G645" s="25"/>
      <c r="H645" s="26"/>
      <c r="I645" s="25"/>
      <c r="J645" s="26"/>
      <c r="K645" s="27"/>
      <c r="L645" s="27"/>
      <c r="M645" s="26"/>
      <c r="N645" s="27"/>
      <c r="O645" s="26"/>
      <c r="P645" s="27"/>
      <c r="Q645" s="26"/>
      <c r="R645" s="27"/>
      <c r="S645" s="27"/>
      <c r="T645" s="26"/>
      <c r="U645" s="27"/>
      <c r="V645" s="26"/>
      <c r="W645" s="27"/>
      <c r="X645" s="26"/>
      <c r="Y645" s="24"/>
      <c r="Z645" s="24"/>
      <c r="AA645" s="24"/>
      <c r="AB645" s="24"/>
      <c r="AC645" s="28"/>
      <c r="AD645" s="28"/>
      <c r="AE645" s="26"/>
      <c r="AF645" s="28"/>
      <c r="AG645" s="26"/>
      <c r="AH645" s="28"/>
      <c r="AI645" s="26"/>
      <c r="AJ645" s="28"/>
      <c r="AK645" s="28"/>
      <c r="AL645" s="26"/>
      <c r="AM645" s="28"/>
      <c r="AN645" s="26"/>
      <c r="AO645" s="28"/>
      <c r="AP645" s="26"/>
    </row>
    <row r="646" spans="1:42" s="2" customFormat="1" x14ac:dyDescent="0.25">
      <c r="A646" s="24"/>
      <c r="B646" s="24"/>
      <c r="C646" s="88"/>
      <c r="D646" s="25"/>
      <c r="E646" s="25"/>
      <c r="F646" s="26"/>
      <c r="G646" s="25"/>
      <c r="H646" s="26"/>
      <c r="I646" s="25"/>
      <c r="J646" s="26"/>
      <c r="K646" s="27"/>
      <c r="L646" s="27"/>
      <c r="M646" s="26"/>
      <c r="N646" s="27"/>
      <c r="O646" s="26"/>
      <c r="P646" s="27"/>
      <c r="Q646" s="26"/>
      <c r="R646" s="27"/>
      <c r="S646" s="27"/>
      <c r="T646" s="26"/>
      <c r="U646" s="27"/>
      <c r="V646" s="26"/>
      <c r="W646" s="27"/>
      <c r="X646" s="26"/>
      <c r="Y646" s="24"/>
      <c r="Z646" s="24"/>
      <c r="AA646" s="24"/>
      <c r="AB646" s="24"/>
      <c r="AC646" s="28"/>
      <c r="AD646" s="28"/>
      <c r="AE646" s="26"/>
      <c r="AF646" s="28"/>
      <c r="AG646" s="26"/>
      <c r="AH646" s="28"/>
      <c r="AI646" s="26"/>
      <c r="AJ646" s="28"/>
      <c r="AK646" s="28"/>
      <c r="AL646" s="26"/>
      <c r="AM646" s="28"/>
      <c r="AN646" s="26"/>
      <c r="AO646" s="28"/>
      <c r="AP646" s="26"/>
    </row>
    <row r="647" spans="1:42" s="2" customFormat="1" x14ac:dyDescent="0.25">
      <c r="A647" s="24"/>
      <c r="B647" s="24"/>
      <c r="C647" s="88"/>
      <c r="D647" s="25"/>
      <c r="E647" s="25"/>
      <c r="F647" s="26"/>
      <c r="G647" s="25"/>
      <c r="H647" s="26"/>
      <c r="I647" s="25"/>
      <c r="J647" s="26"/>
      <c r="K647" s="27"/>
      <c r="L647" s="27"/>
      <c r="M647" s="26"/>
      <c r="N647" s="27"/>
      <c r="O647" s="26"/>
      <c r="P647" s="27"/>
      <c r="Q647" s="26"/>
      <c r="R647" s="27"/>
      <c r="S647" s="27"/>
      <c r="T647" s="26"/>
      <c r="U647" s="27"/>
      <c r="V647" s="26"/>
      <c r="W647" s="27"/>
      <c r="X647" s="26"/>
      <c r="Y647" s="24"/>
      <c r="Z647" s="24"/>
      <c r="AA647" s="24"/>
      <c r="AB647" s="24"/>
      <c r="AC647" s="28"/>
      <c r="AD647" s="28"/>
      <c r="AE647" s="26"/>
      <c r="AF647" s="28"/>
      <c r="AG647" s="26"/>
      <c r="AH647" s="28"/>
      <c r="AI647" s="26"/>
      <c r="AJ647" s="28"/>
      <c r="AK647" s="28"/>
      <c r="AL647" s="26"/>
      <c r="AM647" s="28"/>
      <c r="AN647" s="26"/>
      <c r="AO647" s="28"/>
      <c r="AP647" s="26"/>
    </row>
    <row r="648" spans="1:42" s="2" customFormat="1" x14ac:dyDescent="0.25">
      <c r="A648" s="24"/>
      <c r="B648" s="24"/>
      <c r="C648" s="111"/>
      <c r="D648" s="25"/>
      <c r="E648" s="25"/>
      <c r="F648" s="26"/>
      <c r="G648" s="25"/>
      <c r="H648" s="26"/>
      <c r="I648" s="25"/>
      <c r="J648" s="26"/>
      <c r="K648" s="27"/>
      <c r="L648" s="27"/>
      <c r="M648" s="26"/>
      <c r="N648" s="27"/>
      <c r="O648" s="26"/>
      <c r="P648" s="27"/>
      <c r="Q648" s="26"/>
      <c r="R648" s="27"/>
      <c r="S648" s="27"/>
      <c r="T648" s="26"/>
      <c r="U648" s="27"/>
      <c r="V648" s="26"/>
      <c r="W648" s="27"/>
      <c r="X648" s="26"/>
      <c r="Y648" s="24"/>
      <c r="Z648" s="24"/>
      <c r="AA648" s="24"/>
      <c r="AB648" s="24"/>
      <c r="AC648" s="28"/>
      <c r="AD648" s="28"/>
      <c r="AE648" s="26"/>
      <c r="AF648" s="28"/>
      <c r="AG648" s="26"/>
      <c r="AH648" s="28"/>
      <c r="AI648" s="26"/>
      <c r="AJ648" s="28"/>
      <c r="AK648" s="28"/>
      <c r="AL648" s="26"/>
      <c r="AM648" s="28"/>
      <c r="AN648" s="26"/>
      <c r="AO648" s="28"/>
      <c r="AP648" s="26"/>
    </row>
    <row r="649" spans="1:42" s="2" customFormat="1" x14ac:dyDescent="0.25">
      <c r="A649" s="24"/>
      <c r="B649" s="24"/>
      <c r="C649" s="111"/>
      <c r="D649" s="25"/>
      <c r="E649" s="25"/>
      <c r="F649" s="26"/>
      <c r="G649" s="25"/>
      <c r="H649" s="26"/>
      <c r="I649" s="25"/>
      <c r="J649" s="26"/>
      <c r="K649" s="27"/>
      <c r="L649" s="27"/>
      <c r="M649" s="26"/>
      <c r="N649" s="27"/>
      <c r="O649" s="26"/>
      <c r="P649" s="27"/>
      <c r="Q649" s="26"/>
      <c r="R649" s="27"/>
      <c r="S649" s="27"/>
      <c r="T649" s="26"/>
      <c r="U649" s="27"/>
      <c r="V649" s="26"/>
      <c r="W649" s="27"/>
      <c r="X649" s="26"/>
      <c r="Y649" s="24"/>
      <c r="Z649" s="24"/>
      <c r="AA649" s="24"/>
      <c r="AB649" s="24"/>
      <c r="AC649" s="28"/>
      <c r="AD649" s="28"/>
      <c r="AE649" s="26"/>
      <c r="AF649" s="28"/>
      <c r="AG649" s="26"/>
      <c r="AH649" s="28"/>
      <c r="AI649" s="26"/>
      <c r="AJ649" s="28"/>
      <c r="AK649" s="28"/>
      <c r="AL649" s="26"/>
      <c r="AM649" s="28"/>
      <c r="AN649" s="26"/>
      <c r="AO649" s="28"/>
      <c r="AP649" s="26"/>
    </row>
    <row r="650" spans="1:42" s="2" customFormat="1" x14ac:dyDescent="0.25">
      <c r="A650" s="24"/>
      <c r="B650" s="24"/>
      <c r="C650" s="111"/>
      <c r="D650" s="25"/>
      <c r="E650" s="25"/>
      <c r="F650" s="26"/>
      <c r="G650" s="25"/>
      <c r="H650" s="26"/>
      <c r="I650" s="25"/>
      <c r="J650" s="26"/>
      <c r="K650" s="27"/>
      <c r="L650" s="27"/>
      <c r="M650" s="26"/>
      <c r="N650" s="27"/>
      <c r="O650" s="26"/>
      <c r="P650" s="27"/>
      <c r="Q650" s="26"/>
      <c r="R650" s="27"/>
      <c r="S650" s="27"/>
      <c r="T650" s="26"/>
      <c r="U650" s="27"/>
      <c r="V650" s="26"/>
      <c r="W650" s="27"/>
      <c r="X650" s="26"/>
      <c r="Y650" s="24"/>
      <c r="Z650" s="24"/>
      <c r="AA650" s="24"/>
      <c r="AB650" s="24"/>
      <c r="AC650" s="28"/>
      <c r="AD650" s="28"/>
      <c r="AE650" s="26"/>
      <c r="AF650" s="28"/>
      <c r="AG650" s="26"/>
      <c r="AH650" s="28"/>
      <c r="AI650" s="26"/>
      <c r="AJ650" s="28"/>
      <c r="AK650" s="28"/>
      <c r="AL650" s="26"/>
      <c r="AM650" s="28"/>
      <c r="AN650" s="26"/>
      <c r="AO650" s="28"/>
      <c r="AP650" s="26"/>
    </row>
    <row r="651" spans="1:42" s="2" customFormat="1" x14ac:dyDescent="0.25">
      <c r="A651" s="24"/>
      <c r="B651" s="24"/>
      <c r="C651" s="24"/>
      <c r="D651" s="25"/>
      <c r="E651" s="25"/>
      <c r="F651" s="26"/>
      <c r="G651" s="25"/>
      <c r="H651" s="26"/>
      <c r="I651" s="25"/>
      <c r="J651" s="26"/>
      <c r="K651" s="27"/>
      <c r="L651" s="27"/>
      <c r="M651" s="26"/>
      <c r="N651" s="27"/>
      <c r="O651" s="26"/>
      <c r="P651" s="27"/>
      <c r="Q651" s="26"/>
      <c r="R651" s="27"/>
      <c r="S651" s="27"/>
      <c r="T651" s="26"/>
      <c r="U651" s="27"/>
      <c r="V651" s="26"/>
      <c r="W651" s="27"/>
      <c r="X651" s="26"/>
      <c r="Y651" s="24"/>
      <c r="Z651" s="24"/>
      <c r="AA651" s="24"/>
      <c r="AB651" s="24"/>
      <c r="AC651" s="28"/>
      <c r="AD651" s="28"/>
      <c r="AE651" s="26"/>
      <c r="AF651" s="28"/>
      <c r="AG651" s="26"/>
      <c r="AH651" s="28"/>
      <c r="AI651" s="26"/>
      <c r="AJ651" s="28"/>
      <c r="AK651" s="28"/>
      <c r="AL651" s="26"/>
      <c r="AM651" s="28"/>
      <c r="AN651" s="26"/>
      <c r="AO651" s="28"/>
      <c r="AP651" s="26"/>
    </row>
    <row r="652" spans="1:42" s="2" customFormat="1" x14ac:dyDescent="0.25">
      <c r="A652" s="24"/>
      <c r="B652" s="24"/>
      <c r="C652" s="24"/>
      <c r="D652" s="25"/>
      <c r="E652" s="25"/>
      <c r="F652" s="26"/>
      <c r="G652" s="25"/>
      <c r="H652" s="26"/>
      <c r="I652" s="25"/>
      <c r="J652" s="26"/>
      <c r="K652" s="27"/>
      <c r="L652" s="27"/>
      <c r="M652" s="26"/>
      <c r="N652" s="27"/>
      <c r="O652" s="26"/>
      <c r="P652" s="27"/>
      <c r="Q652" s="26"/>
      <c r="R652" s="27"/>
      <c r="S652" s="27"/>
      <c r="T652" s="26"/>
      <c r="U652" s="27"/>
      <c r="V652" s="26"/>
      <c r="W652" s="27"/>
      <c r="X652" s="26"/>
      <c r="Y652" s="24"/>
      <c r="Z652" s="24"/>
      <c r="AA652" s="24"/>
      <c r="AB652" s="24"/>
      <c r="AC652" s="28"/>
      <c r="AD652" s="28"/>
      <c r="AE652" s="26"/>
      <c r="AF652" s="28"/>
      <c r="AG652" s="26"/>
      <c r="AH652" s="28"/>
      <c r="AI652" s="26"/>
      <c r="AJ652" s="28"/>
      <c r="AK652" s="28"/>
      <c r="AL652" s="26"/>
      <c r="AM652" s="28"/>
      <c r="AN652" s="26"/>
      <c r="AO652" s="28"/>
      <c r="AP652" s="26"/>
    </row>
    <row r="653" spans="1:42" s="2" customFormat="1" x14ac:dyDescent="0.25">
      <c r="A653" s="24"/>
      <c r="B653" s="24"/>
      <c r="C653" s="24"/>
      <c r="D653" s="25"/>
      <c r="E653" s="25"/>
      <c r="F653" s="26"/>
      <c r="G653" s="25"/>
      <c r="H653" s="26"/>
      <c r="I653" s="25"/>
      <c r="J653" s="26"/>
      <c r="K653" s="27"/>
      <c r="L653" s="27"/>
      <c r="M653" s="26"/>
      <c r="N653" s="27"/>
      <c r="O653" s="26"/>
      <c r="P653" s="27"/>
      <c r="Q653" s="26"/>
      <c r="R653" s="27"/>
      <c r="S653" s="27"/>
      <c r="T653" s="26"/>
      <c r="U653" s="27"/>
      <c r="V653" s="26"/>
      <c r="W653" s="27"/>
      <c r="X653" s="26"/>
      <c r="Y653" s="24"/>
      <c r="Z653" s="24"/>
      <c r="AA653" s="24"/>
      <c r="AB653" s="24"/>
      <c r="AC653" s="28"/>
      <c r="AD653" s="28"/>
      <c r="AE653" s="26"/>
      <c r="AF653" s="28"/>
      <c r="AG653" s="26"/>
      <c r="AH653" s="28"/>
      <c r="AI653" s="26"/>
      <c r="AJ653" s="28"/>
      <c r="AK653" s="28"/>
      <c r="AL653" s="26"/>
      <c r="AM653" s="28"/>
      <c r="AN653" s="26"/>
      <c r="AO653" s="28"/>
      <c r="AP653" s="26"/>
    </row>
    <row r="654" spans="1:42" s="2" customFormat="1" x14ac:dyDescent="0.25">
      <c r="A654" s="24"/>
      <c r="B654" s="24"/>
      <c r="C654" s="24"/>
      <c r="D654" s="25"/>
      <c r="E654" s="25"/>
      <c r="F654" s="26"/>
      <c r="G654" s="25"/>
      <c r="H654" s="26"/>
      <c r="I654" s="25"/>
      <c r="J654" s="26"/>
      <c r="K654" s="27"/>
      <c r="L654" s="27"/>
      <c r="M654" s="26"/>
      <c r="N654" s="27"/>
      <c r="O654" s="26"/>
      <c r="P654" s="27"/>
      <c r="Q654" s="26"/>
      <c r="R654" s="27"/>
      <c r="S654" s="27"/>
      <c r="T654" s="26"/>
      <c r="U654" s="27"/>
      <c r="V654" s="26"/>
      <c r="W654" s="27"/>
      <c r="X654" s="26"/>
      <c r="Y654" s="24"/>
      <c r="Z654" s="24"/>
      <c r="AA654" s="24"/>
      <c r="AB654" s="24"/>
      <c r="AC654" s="28"/>
      <c r="AD654" s="28"/>
      <c r="AE654" s="26"/>
      <c r="AF654" s="28"/>
      <c r="AG654" s="26"/>
      <c r="AH654" s="28"/>
      <c r="AI654" s="26"/>
      <c r="AJ654" s="28"/>
      <c r="AK654" s="28"/>
      <c r="AL654" s="26"/>
      <c r="AM654" s="28"/>
      <c r="AN654" s="26"/>
      <c r="AO654" s="28"/>
      <c r="AP654" s="26"/>
    </row>
    <row r="655" spans="1:42" s="2" customFormat="1" x14ac:dyDescent="0.25">
      <c r="A655" s="24"/>
      <c r="B655" s="24"/>
      <c r="C655" s="24"/>
      <c r="D655" s="25"/>
      <c r="E655" s="25"/>
      <c r="F655" s="26"/>
      <c r="G655" s="25"/>
      <c r="H655" s="26"/>
      <c r="I655" s="25"/>
      <c r="J655" s="26"/>
      <c r="K655" s="27"/>
      <c r="L655" s="27"/>
      <c r="M655" s="26"/>
      <c r="N655" s="27"/>
      <c r="O655" s="26"/>
      <c r="P655" s="27"/>
      <c r="Q655" s="26"/>
      <c r="R655" s="27"/>
      <c r="S655" s="27"/>
      <c r="T655" s="26"/>
      <c r="U655" s="27"/>
      <c r="V655" s="26"/>
      <c r="W655" s="27"/>
      <c r="X655" s="26"/>
      <c r="Y655" s="24"/>
      <c r="Z655" s="24"/>
      <c r="AA655" s="24"/>
      <c r="AB655" s="24"/>
      <c r="AC655" s="28"/>
      <c r="AD655" s="28"/>
      <c r="AE655" s="26"/>
      <c r="AF655" s="28"/>
      <c r="AG655" s="26"/>
      <c r="AH655" s="28"/>
      <c r="AI655" s="26"/>
      <c r="AJ655" s="28"/>
      <c r="AK655" s="28"/>
      <c r="AL655" s="26"/>
      <c r="AM655" s="28"/>
      <c r="AN655" s="26"/>
      <c r="AO655" s="28"/>
      <c r="AP655" s="26"/>
    </row>
    <row r="656" spans="1:42" s="2" customFormat="1" x14ac:dyDescent="0.25">
      <c r="A656" s="24"/>
      <c r="B656" s="24"/>
      <c r="C656" s="24"/>
      <c r="D656" s="25"/>
      <c r="E656" s="25"/>
      <c r="F656" s="26"/>
      <c r="G656" s="25"/>
      <c r="H656" s="26"/>
      <c r="I656" s="25"/>
      <c r="J656" s="26"/>
      <c r="K656" s="27"/>
      <c r="L656" s="27"/>
      <c r="M656" s="26"/>
      <c r="N656" s="27"/>
      <c r="O656" s="26"/>
      <c r="P656" s="27"/>
      <c r="Q656" s="26"/>
      <c r="R656" s="27"/>
      <c r="S656" s="27"/>
      <c r="T656" s="26"/>
      <c r="U656" s="27"/>
      <c r="V656" s="26"/>
      <c r="W656" s="27"/>
      <c r="X656" s="26"/>
      <c r="Y656" s="24"/>
      <c r="Z656" s="24"/>
      <c r="AA656" s="24"/>
      <c r="AB656" s="24"/>
      <c r="AC656" s="28"/>
      <c r="AD656" s="28"/>
      <c r="AE656" s="26"/>
      <c r="AF656" s="28"/>
      <c r="AG656" s="26"/>
      <c r="AH656" s="28"/>
      <c r="AI656" s="26"/>
      <c r="AJ656" s="28"/>
      <c r="AK656" s="28"/>
      <c r="AL656" s="26"/>
      <c r="AM656" s="28"/>
      <c r="AN656" s="26"/>
      <c r="AO656" s="28"/>
      <c r="AP656" s="26"/>
    </row>
    <row r="657" spans="1:42" s="2" customFormat="1" x14ac:dyDescent="0.25">
      <c r="A657" s="24"/>
      <c r="B657" s="24"/>
      <c r="C657" s="88"/>
      <c r="D657" s="25"/>
      <c r="E657" s="25"/>
      <c r="F657" s="26"/>
      <c r="G657" s="25"/>
      <c r="H657" s="26"/>
      <c r="I657" s="25"/>
      <c r="J657" s="26"/>
      <c r="K657" s="27"/>
      <c r="L657" s="27"/>
      <c r="M657" s="26"/>
      <c r="N657" s="27"/>
      <c r="O657" s="26"/>
      <c r="P657" s="27"/>
      <c r="Q657" s="26"/>
      <c r="R657" s="27"/>
      <c r="S657" s="27"/>
      <c r="T657" s="26"/>
      <c r="U657" s="27"/>
      <c r="V657" s="26"/>
      <c r="W657" s="27"/>
      <c r="X657" s="26"/>
      <c r="Y657" s="24"/>
      <c r="Z657" s="24"/>
      <c r="AA657" s="24"/>
      <c r="AB657" s="24"/>
      <c r="AC657" s="28"/>
      <c r="AD657" s="28"/>
      <c r="AE657" s="26"/>
      <c r="AF657" s="28"/>
      <c r="AG657" s="26"/>
      <c r="AH657" s="28"/>
      <c r="AI657" s="26"/>
      <c r="AJ657" s="28"/>
      <c r="AK657" s="28"/>
      <c r="AL657" s="26"/>
      <c r="AM657" s="28"/>
      <c r="AN657" s="26"/>
      <c r="AO657" s="28"/>
      <c r="AP657" s="26"/>
    </row>
    <row r="658" spans="1:42" s="2" customFormat="1" x14ac:dyDescent="0.25">
      <c r="A658" s="24"/>
      <c r="B658" s="24"/>
      <c r="C658" s="88"/>
      <c r="D658" s="25"/>
      <c r="E658" s="25"/>
      <c r="F658" s="26"/>
      <c r="G658" s="25"/>
      <c r="H658" s="26"/>
      <c r="I658" s="25"/>
      <c r="J658" s="26"/>
      <c r="K658" s="27"/>
      <c r="L658" s="27"/>
      <c r="M658" s="26"/>
      <c r="N658" s="27"/>
      <c r="O658" s="26"/>
      <c r="P658" s="27"/>
      <c r="Q658" s="26"/>
      <c r="R658" s="27"/>
      <c r="S658" s="27"/>
      <c r="T658" s="26"/>
      <c r="U658" s="27"/>
      <c r="V658" s="26"/>
      <c r="W658" s="27"/>
      <c r="X658" s="26"/>
      <c r="Y658" s="24"/>
      <c r="Z658" s="24"/>
      <c r="AA658" s="24"/>
      <c r="AB658" s="24"/>
      <c r="AC658" s="28"/>
      <c r="AD658" s="28"/>
      <c r="AE658" s="26"/>
      <c r="AF658" s="28"/>
      <c r="AG658" s="26"/>
      <c r="AH658" s="28"/>
      <c r="AI658" s="26"/>
      <c r="AJ658" s="28"/>
      <c r="AK658" s="28"/>
      <c r="AL658" s="26"/>
      <c r="AM658" s="28"/>
      <c r="AN658" s="26"/>
      <c r="AO658" s="28"/>
      <c r="AP658" s="26"/>
    </row>
    <row r="659" spans="1:42" s="2" customFormat="1" x14ac:dyDescent="0.25">
      <c r="A659" s="24"/>
      <c r="B659" s="24"/>
      <c r="C659" s="111"/>
      <c r="D659" s="25"/>
      <c r="E659" s="25"/>
      <c r="F659" s="26"/>
      <c r="G659" s="25"/>
      <c r="H659" s="26"/>
      <c r="I659" s="25"/>
      <c r="J659" s="26"/>
      <c r="K659" s="27"/>
      <c r="L659" s="27"/>
      <c r="M659" s="26"/>
      <c r="N659" s="27"/>
      <c r="O659" s="26"/>
      <c r="P659" s="27"/>
      <c r="Q659" s="26"/>
      <c r="R659" s="27"/>
      <c r="S659" s="27"/>
      <c r="T659" s="26"/>
      <c r="U659" s="27"/>
      <c r="V659" s="26"/>
      <c r="W659" s="27"/>
      <c r="X659" s="26"/>
      <c r="Y659" s="24"/>
      <c r="Z659" s="24"/>
      <c r="AA659" s="24"/>
      <c r="AB659" s="24"/>
      <c r="AC659" s="28"/>
      <c r="AD659" s="28"/>
      <c r="AE659" s="26"/>
      <c r="AF659" s="28"/>
      <c r="AG659" s="26"/>
      <c r="AH659" s="28"/>
      <c r="AI659" s="26"/>
      <c r="AJ659" s="28"/>
      <c r="AK659" s="28"/>
      <c r="AL659" s="26"/>
      <c r="AM659" s="28"/>
      <c r="AN659" s="26"/>
      <c r="AO659" s="28"/>
      <c r="AP659" s="26"/>
    </row>
    <row r="660" spans="1:42" s="2" customFormat="1" x14ac:dyDescent="0.25">
      <c r="A660" s="24"/>
      <c r="B660" s="24"/>
      <c r="C660" s="111"/>
      <c r="D660" s="25"/>
      <c r="E660" s="25"/>
      <c r="F660" s="26"/>
      <c r="G660" s="25"/>
      <c r="H660" s="26"/>
      <c r="I660" s="25"/>
      <c r="J660" s="26"/>
      <c r="K660" s="27"/>
      <c r="L660" s="27"/>
      <c r="M660" s="26"/>
      <c r="N660" s="27"/>
      <c r="O660" s="26"/>
      <c r="P660" s="27"/>
      <c r="Q660" s="26"/>
      <c r="R660" s="27"/>
      <c r="S660" s="27"/>
      <c r="T660" s="26"/>
      <c r="U660" s="27"/>
      <c r="V660" s="26"/>
      <c r="W660" s="27"/>
      <c r="X660" s="26"/>
      <c r="Y660" s="24"/>
      <c r="Z660" s="24"/>
      <c r="AA660" s="24"/>
      <c r="AB660" s="24"/>
      <c r="AC660" s="28"/>
      <c r="AD660" s="28"/>
      <c r="AE660" s="26"/>
      <c r="AF660" s="28"/>
      <c r="AG660" s="26"/>
      <c r="AH660" s="28"/>
      <c r="AI660" s="26"/>
      <c r="AJ660" s="28"/>
      <c r="AK660" s="28"/>
      <c r="AL660" s="26"/>
      <c r="AM660" s="28"/>
      <c r="AN660" s="26"/>
      <c r="AO660" s="28"/>
      <c r="AP660" s="26"/>
    </row>
    <row r="661" spans="1:42" s="2" customFormat="1" x14ac:dyDescent="0.25">
      <c r="A661" s="24"/>
      <c r="B661" s="24"/>
      <c r="C661" s="111"/>
      <c r="D661" s="25"/>
      <c r="E661" s="25"/>
      <c r="F661" s="26"/>
      <c r="G661" s="25"/>
      <c r="H661" s="26"/>
      <c r="I661" s="25"/>
      <c r="J661" s="26"/>
      <c r="K661" s="27"/>
      <c r="L661" s="27"/>
      <c r="M661" s="26"/>
      <c r="N661" s="27"/>
      <c r="O661" s="26"/>
      <c r="P661" s="27"/>
      <c r="Q661" s="26"/>
      <c r="R661" s="27"/>
      <c r="S661" s="27"/>
      <c r="T661" s="26"/>
      <c r="U661" s="27"/>
      <c r="V661" s="26"/>
      <c r="W661" s="27"/>
      <c r="X661" s="26"/>
      <c r="Y661" s="24"/>
      <c r="Z661" s="24"/>
      <c r="AA661" s="24"/>
      <c r="AB661" s="24"/>
      <c r="AC661" s="28"/>
      <c r="AD661" s="28"/>
      <c r="AE661" s="26"/>
      <c r="AF661" s="28"/>
      <c r="AG661" s="26"/>
      <c r="AH661" s="28"/>
      <c r="AI661" s="26"/>
      <c r="AJ661" s="28"/>
      <c r="AK661" s="28"/>
      <c r="AL661" s="26"/>
      <c r="AM661" s="28"/>
      <c r="AN661" s="26"/>
      <c r="AO661" s="28"/>
      <c r="AP661" s="26"/>
    </row>
    <row r="662" spans="1:42" s="2" customFormat="1" x14ac:dyDescent="0.25">
      <c r="A662" s="24"/>
      <c r="B662" s="24"/>
      <c r="C662" s="24"/>
      <c r="D662" s="24"/>
      <c r="E662" s="24"/>
      <c r="F662" s="24"/>
      <c r="G662" s="25"/>
      <c r="H662" s="26"/>
      <c r="I662" s="25"/>
      <c r="J662" s="26"/>
      <c r="K662" s="24"/>
      <c r="L662" s="24"/>
      <c r="M662" s="24"/>
      <c r="N662" s="27"/>
      <c r="O662" s="26"/>
      <c r="P662" s="27"/>
      <c r="Q662" s="26"/>
      <c r="R662" s="24"/>
      <c r="S662" s="24"/>
      <c r="T662" s="24"/>
      <c r="U662" s="27"/>
      <c r="V662" s="26"/>
      <c r="W662" s="27"/>
      <c r="X662" s="26"/>
      <c r="Y662" s="24"/>
      <c r="Z662" s="24"/>
      <c r="AA662" s="24"/>
      <c r="AB662" s="24"/>
      <c r="AC662" s="24"/>
      <c r="AD662" s="24"/>
      <c r="AE662" s="24"/>
      <c r="AF662" s="28"/>
      <c r="AG662" s="26"/>
      <c r="AH662" s="28"/>
      <c r="AI662" s="26"/>
      <c r="AJ662" s="24"/>
      <c r="AK662" s="24"/>
      <c r="AL662" s="24"/>
      <c r="AM662" s="28"/>
      <c r="AN662" s="26"/>
      <c r="AO662" s="28"/>
      <c r="AP662" s="26"/>
    </row>
    <row r="663" spans="1:42" s="2" customFormat="1" x14ac:dyDescent="0.25">
      <c r="A663" s="24"/>
      <c r="B663" s="24"/>
      <c r="C663" s="24"/>
      <c r="D663" s="24"/>
      <c r="E663" s="25"/>
      <c r="F663" s="26"/>
      <c r="G663" s="25"/>
      <c r="H663" s="26"/>
      <c r="I663" s="25"/>
      <c r="J663" s="26"/>
      <c r="K663" s="24"/>
      <c r="L663" s="27"/>
      <c r="M663" s="26"/>
      <c r="N663" s="27"/>
      <c r="O663" s="26"/>
      <c r="P663" s="27"/>
      <c r="Q663" s="26"/>
      <c r="R663" s="24"/>
      <c r="S663" s="27"/>
      <c r="T663" s="26"/>
      <c r="U663" s="27"/>
      <c r="V663" s="26"/>
      <c r="W663" s="27"/>
      <c r="X663" s="26"/>
      <c r="Y663" s="24"/>
      <c r="Z663" s="24"/>
      <c r="AA663" s="24"/>
      <c r="AB663" s="24"/>
      <c r="AC663" s="24"/>
      <c r="AD663" s="28"/>
      <c r="AE663" s="26"/>
      <c r="AF663" s="28"/>
      <c r="AG663" s="26"/>
      <c r="AH663" s="28"/>
      <c r="AI663" s="26"/>
      <c r="AJ663" s="24"/>
      <c r="AK663" s="28"/>
      <c r="AL663" s="26"/>
      <c r="AM663" s="28"/>
      <c r="AN663" s="26"/>
      <c r="AO663" s="28"/>
      <c r="AP663" s="26"/>
    </row>
    <row r="664" spans="1:42" s="2" customFormat="1" x14ac:dyDescent="0.25">
      <c r="A664" s="24"/>
      <c r="B664" s="24"/>
      <c r="C664" s="24"/>
      <c r="D664" s="25"/>
      <c r="E664" s="25"/>
      <c r="F664" s="26"/>
      <c r="G664" s="25"/>
      <c r="H664" s="26"/>
      <c r="I664" s="25"/>
      <c r="J664" s="26"/>
      <c r="K664" s="27"/>
      <c r="L664" s="27"/>
      <c r="M664" s="26"/>
      <c r="N664" s="27"/>
      <c r="O664" s="26"/>
      <c r="P664" s="27"/>
      <c r="Q664" s="26"/>
      <c r="R664" s="27"/>
      <c r="S664" s="27"/>
      <c r="T664" s="26"/>
      <c r="U664" s="27"/>
      <c r="V664" s="26"/>
      <c r="W664" s="27"/>
      <c r="X664" s="26"/>
      <c r="Y664" s="24"/>
      <c r="Z664" s="24"/>
      <c r="AA664" s="24"/>
      <c r="AB664" s="24"/>
      <c r="AC664" s="28"/>
      <c r="AD664" s="28"/>
      <c r="AE664" s="26"/>
      <c r="AF664" s="28"/>
      <c r="AG664" s="26"/>
      <c r="AH664" s="28"/>
      <c r="AI664" s="26"/>
      <c r="AJ664" s="28"/>
      <c r="AK664" s="28"/>
      <c r="AL664" s="26"/>
      <c r="AM664" s="28"/>
      <c r="AN664" s="26"/>
      <c r="AO664" s="28"/>
      <c r="AP664" s="26"/>
    </row>
    <row r="665" spans="1:42" s="2" customFormat="1" x14ac:dyDescent="0.25">
      <c r="A665" s="24"/>
      <c r="B665" s="24"/>
      <c r="C665" s="24"/>
      <c r="D665" s="25"/>
      <c r="E665" s="25"/>
      <c r="F665" s="26"/>
      <c r="G665" s="25"/>
      <c r="H665" s="26"/>
      <c r="I665" s="25"/>
      <c r="J665" s="26"/>
      <c r="K665" s="27"/>
      <c r="L665" s="27"/>
      <c r="M665" s="26"/>
      <c r="N665" s="27"/>
      <c r="O665" s="26"/>
      <c r="P665" s="27"/>
      <c r="Q665" s="26"/>
      <c r="R665" s="27"/>
      <c r="S665" s="27"/>
      <c r="T665" s="26"/>
      <c r="U665" s="27"/>
      <c r="V665" s="26"/>
      <c r="W665" s="27"/>
      <c r="X665" s="26"/>
      <c r="Y665" s="24"/>
      <c r="Z665" s="24"/>
      <c r="AA665" s="24"/>
      <c r="AB665" s="24"/>
      <c r="AC665" s="28"/>
      <c r="AD665" s="28"/>
      <c r="AE665" s="26"/>
      <c r="AF665" s="28"/>
      <c r="AG665" s="26"/>
      <c r="AH665" s="28"/>
      <c r="AI665" s="26"/>
      <c r="AJ665" s="28"/>
      <c r="AK665" s="28"/>
      <c r="AL665" s="26"/>
      <c r="AM665" s="28"/>
      <c r="AN665" s="26"/>
      <c r="AO665" s="28"/>
      <c r="AP665" s="26"/>
    </row>
    <row r="666" spans="1:42" s="2" customFormat="1" x14ac:dyDescent="0.25">
      <c r="A666" s="24"/>
      <c r="B666" s="24"/>
      <c r="C666" s="24"/>
      <c r="D666" s="25"/>
      <c r="E666" s="25"/>
      <c r="F666" s="26"/>
      <c r="G666" s="25"/>
      <c r="H666" s="26"/>
      <c r="I666" s="25"/>
      <c r="J666" s="26"/>
      <c r="K666" s="27"/>
      <c r="L666" s="27"/>
      <c r="M666" s="26"/>
      <c r="N666" s="27"/>
      <c r="O666" s="26"/>
      <c r="P666" s="27"/>
      <c r="Q666" s="26"/>
      <c r="R666" s="27"/>
      <c r="S666" s="27"/>
      <c r="T666" s="26"/>
      <c r="U666" s="27"/>
      <c r="V666" s="26"/>
      <c r="W666" s="27"/>
      <c r="X666" s="26"/>
      <c r="Y666" s="24"/>
      <c r="Z666" s="24"/>
      <c r="AA666" s="24"/>
      <c r="AB666" s="24"/>
      <c r="AC666" s="28"/>
      <c r="AD666" s="28"/>
      <c r="AE666" s="26"/>
      <c r="AF666" s="28"/>
      <c r="AG666" s="26"/>
      <c r="AH666" s="28"/>
      <c r="AI666" s="26"/>
      <c r="AJ666" s="28"/>
      <c r="AK666" s="28"/>
      <c r="AL666" s="26"/>
      <c r="AM666" s="28"/>
      <c r="AN666" s="26"/>
      <c r="AO666" s="28"/>
      <c r="AP666" s="26"/>
    </row>
    <row r="667" spans="1:42" s="2" customFormat="1" x14ac:dyDescent="0.25">
      <c r="A667" s="24"/>
      <c r="B667" s="24"/>
      <c r="C667" s="24"/>
      <c r="D667" s="25"/>
      <c r="E667" s="25"/>
      <c r="F667" s="26"/>
      <c r="G667" s="25"/>
      <c r="H667" s="26"/>
      <c r="I667" s="25"/>
      <c r="J667" s="26"/>
      <c r="K667" s="27"/>
      <c r="L667" s="27"/>
      <c r="M667" s="26"/>
      <c r="N667" s="27"/>
      <c r="O667" s="26"/>
      <c r="P667" s="27"/>
      <c r="Q667" s="26"/>
      <c r="R667" s="27"/>
      <c r="S667" s="27"/>
      <c r="T667" s="26"/>
      <c r="U667" s="27"/>
      <c r="V667" s="26"/>
      <c r="W667" s="27"/>
      <c r="X667" s="26"/>
      <c r="Y667" s="24"/>
      <c r="Z667" s="24"/>
      <c r="AA667" s="24"/>
      <c r="AB667" s="24"/>
      <c r="AC667" s="28"/>
      <c r="AD667" s="28"/>
      <c r="AE667" s="26"/>
      <c r="AF667" s="28"/>
      <c r="AG667" s="26"/>
      <c r="AH667" s="28"/>
      <c r="AI667" s="26"/>
      <c r="AJ667" s="28"/>
      <c r="AK667" s="28"/>
      <c r="AL667" s="26"/>
      <c r="AM667" s="28"/>
      <c r="AN667" s="26"/>
      <c r="AO667" s="28"/>
      <c r="AP667" s="26"/>
    </row>
    <row r="668" spans="1:42" s="2" customFormat="1" x14ac:dyDescent="0.25">
      <c r="A668" s="24"/>
      <c r="B668" s="24"/>
      <c r="C668" s="24"/>
      <c r="D668" s="24"/>
      <c r="E668" s="25"/>
      <c r="F668" s="26"/>
      <c r="G668" s="25"/>
      <c r="H668" s="26"/>
      <c r="I668" s="25"/>
      <c r="J668" s="26"/>
      <c r="K668" s="24"/>
      <c r="L668" s="27"/>
      <c r="M668" s="26"/>
      <c r="N668" s="27"/>
      <c r="O668" s="26"/>
      <c r="P668" s="27"/>
      <c r="Q668" s="26"/>
      <c r="R668" s="24"/>
      <c r="S668" s="27"/>
      <c r="T668" s="26"/>
      <c r="U668" s="27"/>
      <c r="V668" s="26"/>
      <c r="W668" s="27"/>
      <c r="X668" s="26"/>
      <c r="Y668" s="24"/>
      <c r="Z668" s="24"/>
      <c r="AA668" s="24"/>
      <c r="AB668" s="24"/>
      <c r="AC668" s="24"/>
      <c r="AD668" s="28"/>
      <c r="AE668" s="26"/>
      <c r="AF668" s="28"/>
      <c r="AG668" s="26"/>
      <c r="AH668" s="28"/>
      <c r="AI668" s="26"/>
      <c r="AJ668" s="24"/>
      <c r="AK668" s="28"/>
      <c r="AL668" s="26"/>
      <c r="AM668" s="28"/>
      <c r="AN668" s="26"/>
      <c r="AO668" s="28"/>
      <c r="AP668" s="26"/>
    </row>
    <row r="669" spans="1:42" s="2" customFormat="1" x14ac:dyDescent="0.25">
      <c r="A669" s="24"/>
      <c r="B669" s="24"/>
      <c r="C669" s="24"/>
      <c r="D669" s="25"/>
      <c r="E669" s="25"/>
      <c r="F669" s="26"/>
      <c r="G669" s="25"/>
      <c r="H669" s="26"/>
      <c r="I669" s="25"/>
      <c r="J669" s="26"/>
      <c r="K669" s="27"/>
      <c r="L669" s="27"/>
      <c r="M669" s="26"/>
      <c r="N669" s="27"/>
      <c r="O669" s="26"/>
      <c r="P669" s="27"/>
      <c r="Q669" s="26"/>
      <c r="R669" s="27"/>
      <c r="S669" s="27"/>
      <c r="T669" s="26"/>
      <c r="U669" s="27"/>
      <c r="V669" s="26"/>
      <c r="W669" s="27"/>
      <c r="X669" s="26"/>
      <c r="Y669" s="24"/>
      <c r="Z669" s="24"/>
      <c r="AA669" s="24"/>
      <c r="AB669" s="24"/>
      <c r="AC669" s="28"/>
      <c r="AD669" s="28"/>
      <c r="AE669" s="26"/>
      <c r="AF669" s="28"/>
      <c r="AG669" s="26"/>
      <c r="AH669" s="28"/>
      <c r="AI669" s="26"/>
      <c r="AJ669" s="28"/>
      <c r="AK669" s="28"/>
      <c r="AL669" s="26"/>
      <c r="AM669" s="28"/>
      <c r="AN669" s="26"/>
      <c r="AO669" s="28"/>
      <c r="AP669" s="26"/>
    </row>
    <row r="670" spans="1:42" s="2" customFormat="1" x14ac:dyDescent="0.25">
      <c r="A670" s="24"/>
      <c r="B670" s="24"/>
      <c r="C670" s="24"/>
      <c r="D670" s="25"/>
      <c r="E670" s="25"/>
      <c r="F670" s="26"/>
      <c r="G670" s="25"/>
      <c r="H670" s="26"/>
      <c r="I670" s="25"/>
      <c r="J670" s="26"/>
      <c r="K670" s="27"/>
      <c r="L670" s="27"/>
      <c r="M670" s="26"/>
      <c r="N670" s="27"/>
      <c r="O670" s="26"/>
      <c r="P670" s="27"/>
      <c r="Q670" s="26"/>
      <c r="R670" s="27"/>
      <c r="S670" s="27"/>
      <c r="T670" s="26"/>
      <c r="U670" s="27"/>
      <c r="V670" s="26"/>
      <c r="W670" s="27"/>
      <c r="X670" s="26"/>
      <c r="Y670" s="24"/>
      <c r="Z670" s="24"/>
      <c r="AA670" s="24"/>
      <c r="AB670" s="24"/>
      <c r="AC670" s="28"/>
      <c r="AD670" s="28"/>
      <c r="AE670" s="26"/>
      <c r="AF670" s="28"/>
      <c r="AG670" s="26"/>
      <c r="AH670" s="28"/>
      <c r="AI670" s="26"/>
      <c r="AJ670" s="28"/>
      <c r="AK670" s="28"/>
      <c r="AL670" s="26"/>
      <c r="AM670" s="28"/>
      <c r="AN670" s="26"/>
      <c r="AO670" s="28"/>
      <c r="AP670" s="26"/>
    </row>
    <row r="671" spans="1:42" s="2" customFormat="1" x14ac:dyDescent="0.25">
      <c r="A671" s="24"/>
      <c r="B671" s="24"/>
      <c r="C671" s="88"/>
      <c r="D671" s="25"/>
      <c r="E671" s="25"/>
      <c r="F671" s="26"/>
      <c r="G671" s="25"/>
      <c r="H671" s="26"/>
      <c r="I671" s="25"/>
      <c r="J671" s="26"/>
      <c r="K671" s="27"/>
      <c r="L671" s="27"/>
      <c r="M671" s="26"/>
      <c r="N671" s="27"/>
      <c r="O671" s="26"/>
      <c r="P671" s="27"/>
      <c r="Q671" s="26"/>
      <c r="R671" s="27"/>
      <c r="S671" s="27"/>
      <c r="T671" s="26"/>
      <c r="U671" s="27"/>
      <c r="V671" s="26"/>
      <c r="W671" s="27"/>
      <c r="X671" s="26"/>
      <c r="Y671" s="24"/>
      <c r="Z671" s="24"/>
      <c r="AA671" s="24"/>
      <c r="AB671" s="24"/>
      <c r="AC671" s="28"/>
      <c r="AD671" s="28"/>
      <c r="AE671" s="26"/>
      <c r="AF671" s="28"/>
      <c r="AG671" s="26"/>
      <c r="AH671" s="28"/>
      <c r="AI671" s="26"/>
      <c r="AJ671" s="28"/>
      <c r="AK671" s="28"/>
      <c r="AL671" s="26"/>
      <c r="AM671" s="28"/>
      <c r="AN671" s="26"/>
      <c r="AO671" s="28"/>
      <c r="AP671" s="26"/>
    </row>
    <row r="672" spans="1:42" s="2" customFormat="1" x14ac:dyDescent="0.25">
      <c r="A672" s="24"/>
      <c r="B672" s="24"/>
      <c r="C672" s="88"/>
      <c r="D672" s="25"/>
      <c r="E672" s="25"/>
      <c r="F672" s="26"/>
      <c r="G672" s="25"/>
      <c r="H672" s="26"/>
      <c r="I672" s="25"/>
      <c r="J672" s="26"/>
      <c r="K672" s="27"/>
      <c r="L672" s="27"/>
      <c r="M672" s="26"/>
      <c r="N672" s="27"/>
      <c r="O672" s="26"/>
      <c r="P672" s="27"/>
      <c r="Q672" s="26"/>
      <c r="R672" s="27"/>
      <c r="S672" s="27"/>
      <c r="T672" s="26"/>
      <c r="U672" s="27"/>
      <c r="V672" s="26"/>
      <c r="W672" s="27"/>
      <c r="X672" s="26"/>
      <c r="Y672" s="24"/>
      <c r="Z672" s="24"/>
      <c r="AA672" s="24"/>
      <c r="AB672" s="24"/>
      <c r="AC672" s="28"/>
      <c r="AD672" s="28"/>
      <c r="AE672" s="26"/>
      <c r="AF672" s="28"/>
      <c r="AG672" s="26"/>
      <c r="AH672" s="28"/>
      <c r="AI672" s="26"/>
      <c r="AJ672" s="28"/>
      <c r="AK672" s="28"/>
      <c r="AL672" s="26"/>
      <c r="AM672" s="28"/>
      <c r="AN672" s="26"/>
      <c r="AO672" s="28"/>
      <c r="AP672" s="26"/>
    </row>
    <row r="673" spans="1:42" s="2" customFormat="1" x14ac:dyDescent="0.25">
      <c r="A673" s="24"/>
      <c r="B673" s="24"/>
      <c r="C673" s="111"/>
      <c r="D673" s="25"/>
      <c r="E673" s="25"/>
      <c r="F673" s="26"/>
      <c r="G673" s="25"/>
      <c r="H673" s="26"/>
      <c r="I673" s="25"/>
      <c r="J673" s="26"/>
      <c r="K673" s="27"/>
      <c r="L673" s="27"/>
      <c r="M673" s="26"/>
      <c r="N673" s="27"/>
      <c r="O673" s="26"/>
      <c r="P673" s="27"/>
      <c r="Q673" s="26"/>
      <c r="R673" s="27"/>
      <c r="S673" s="27"/>
      <c r="T673" s="26"/>
      <c r="U673" s="27"/>
      <c r="V673" s="26"/>
      <c r="W673" s="27"/>
      <c r="X673" s="26"/>
      <c r="Y673" s="24"/>
      <c r="Z673" s="24"/>
      <c r="AA673" s="24"/>
      <c r="AB673" s="24"/>
      <c r="AC673" s="28"/>
      <c r="AD673" s="28"/>
      <c r="AE673" s="26"/>
      <c r="AF673" s="28"/>
      <c r="AG673" s="26"/>
      <c r="AH673" s="28"/>
      <c r="AI673" s="26"/>
      <c r="AJ673" s="28"/>
      <c r="AK673" s="28"/>
      <c r="AL673" s="26"/>
      <c r="AM673" s="28"/>
      <c r="AN673" s="26"/>
      <c r="AO673" s="28"/>
      <c r="AP673" s="26"/>
    </row>
    <row r="674" spans="1:42" s="2" customFormat="1" x14ac:dyDescent="0.25">
      <c r="A674" s="24"/>
      <c r="B674" s="24"/>
      <c r="C674" s="111"/>
      <c r="D674" s="25"/>
      <c r="E674" s="25"/>
      <c r="F674" s="26"/>
      <c r="G674" s="25"/>
      <c r="H674" s="26"/>
      <c r="I674" s="25"/>
      <c r="J674" s="26"/>
      <c r="K674" s="27"/>
      <c r="L674" s="27"/>
      <c r="M674" s="26"/>
      <c r="N674" s="27"/>
      <c r="O674" s="26"/>
      <c r="P674" s="27"/>
      <c r="Q674" s="26"/>
      <c r="R674" s="27"/>
      <c r="S674" s="27"/>
      <c r="T674" s="26"/>
      <c r="U674" s="27"/>
      <c r="V674" s="26"/>
      <c r="W674" s="27"/>
      <c r="X674" s="26"/>
      <c r="Y674" s="24"/>
      <c r="Z674" s="24"/>
      <c r="AA674" s="24"/>
      <c r="AB674" s="24"/>
      <c r="AC674" s="28"/>
      <c r="AD674" s="28"/>
      <c r="AE674" s="26"/>
      <c r="AF674" s="28"/>
      <c r="AG674" s="26"/>
      <c r="AH674" s="28"/>
      <c r="AI674" s="26"/>
      <c r="AJ674" s="28"/>
      <c r="AK674" s="28"/>
      <c r="AL674" s="26"/>
      <c r="AM674" s="28"/>
      <c r="AN674" s="26"/>
      <c r="AO674" s="28"/>
      <c r="AP674" s="26"/>
    </row>
    <row r="675" spans="1:42" s="2" customFormat="1" x14ac:dyDescent="0.25">
      <c r="A675" s="24"/>
      <c r="B675" s="24"/>
      <c r="C675" s="111"/>
      <c r="D675" s="25"/>
      <c r="E675" s="25"/>
      <c r="F675" s="26"/>
      <c r="G675" s="25"/>
      <c r="H675" s="26"/>
      <c r="I675" s="25"/>
      <c r="J675" s="26"/>
      <c r="K675" s="27"/>
      <c r="L675" s="27"/>
      <c r="M675" s="26"/>
      <c r="N675" s="27"/>
      <c r="O675" s="26"/>
      <c r="P675" s="27"/>
      <c r="Q675" s="26"/>
      <c r="R675" s="27"/>
      <c r="S675" s="27"/>
      <c r="T675" s="26"/>
      <c r="U675" s="27"/>
      <c r="V675" s="26"/>
      <c r="W675" s="27"/>
      <c r="X675" s="26"/>
      <c r="Y675" s="24"/>
      <c r="Z675" s="24"/>
      <c r="AA675" s="24"/>
      <c r="AB675" s="24"/>
      <c r="AC675" s="28"/>
      <c r="AD675" s="28"/>
      <c r="AE675" s="26"/>
      <c r="AF675" s="28"/>
      <c r="AG675" s="26"/>
      <c r="AH675" s="28"/>
      <c r="AI675" s="26"/>
      <c r="AJ675" s="28"/>
      <c r="AK675" s="28"/>
      <c r="AL675" s="26"/>
      <c r="AM675" s="28"/>
      <c r="AN675" s="26"/>
      <c r="AO675" s="28"/>
      <c r="AP675" s="26"/>
    </row>
    <row r="676" spans="1:42" s="2" customFormat="1" x14ac:dyDescent="0.25">
      <c r="A676" s="24"/>
      <c r="B676" s="24"/>
      <c r="C676" s="24"/>
      <c r="D676" s="24"/>
      <c r="E676" s="24"/>
      <c r="F676" s="24"/>
      <c r="G676" s="25"/>
      <c r="H676" s="26"/>
      <c r="I676" s="25"/>
      <c r="J676" s="26"/>
      <c r="K676" s="24"/>
      <c r="L676" s="24"/>
      <c r="M676" s="24"/>
      <c r="N676" s="27"/>
      <c r="O676" s="26"/>
      <c r="P676" s="27"/>
      <c r="Q676" s="26"/>
      <c r="R676" s="24"/>
      <c r="S676" s="24"/>
      <c r="T676" s="24"/>
      <c r="U676" s="27"/>
      <c r="V676" s="26"/>
      <c r="W676" s="27"/>
      <c r="X676" s="26"/>
      <c r="Y676" s="24"/>
      <c r="Z676" s="24"/>
      <c r="AA676" s="24"/>
      <c r="AB676" s="24"/>
      <c r="AC676" s="24"/>
      <c r="AD676" s="24"/>
      <c r="AE676" s="24"/>
      <c r="AF676" s="28"/>
      <c r="AG676" s="26"/>
      <c r="AH676" s="28"/>
      <c r="AI676" s="26"/>
      <c r="AJ676" s="24"/>
      <c r="AK676" s="24"/>
      <c r="AL676" s="24"/>
      <c r="AM676" s="28"/>
      <c r="AN676" s="26"/>
      <c r="AO676" s="28"/>
      <c r="AP676" s="26"/>
    </row>
    <row r="677" spans="1:42" s="2" customFormat="1" x14ac:dyDescent="0.25">
      <c r="A677" s="24"/>
      <c r="B677" s="24"/>
      <c r="C677" s="24"/>
      <c r="D677" s="24"/>
      <c r="E677" s="25"/>
      <c r="F677" s="26"/>
      <c r="G677" s="25"/>
      <c r="H677" s="26"/>
      <c r="I677" s="24"/>
      <c r="J677" s="24"/>
      <c r="K677" s="24"/>
      <c r="L677" s="27"/>
      <c r="M677" s="26"/>
      <c r="N677" s="27"/>
      <c r="O677" s="26"/>
      <c r="P677" s="24"/>
      <c r="Q677" s="24"/>
      <c r="R677" s="24"/>
      <c r="S677" s="27"/>
      <c r="T677" s="26"/>
      <c r="U677" s="27"/>
      <c r="V677" s="26"/>
      <c r="W677" s="24"/>
      <c r="X677" s="24"/>
      <c r="Y677" s="24"/>
      <c r="Z677" s="24"/>
      <c r="AA677" s="24"/>
      <c r="AB677" s="24"/>
      <c r="AC677" s="24"/>
      <c r="AD677" s="28"/>
      <c r="AE677" s="26"/>
      <c r="AF677" s="28"/>
      <c r="AG677" s="26"/>
      <c r="AH677" s="24"/>
      <c r="AI677" s="24"/>
      <c r="AJ677" s="24"/>
      <c r="AK677" s="28"/>
      <c r="AL677" s="26"/>
      <c r="AM677" s="28"/>
      <c r="AN677" s="26"/>
      <c r="AO677" s="24"/>
      <c r="AP677" s="24"/>
    </row>
    <row r="678" spans="1:42" s="2" customFormat="1" x14ac:dyDescent="0.25">
      <c r="A678" s="24"/>
      <c r="B678" s="24"/>
      <c r="C678" s="24"/>
      <c r="D678" s="25"/>
      <c r="E678" s="25"/>
      <c r="F678" s="26"/>
      <c r="G678" s="25"/>
      <c r="H678" s="26"/>
      <c r="I678" s="25"/>
      <c r="J678" s="26"/>
      <c r="K678" s="27"/>
      <c r="L678" s="27"/>
      <c r="M678" s="26"/>
      <c r="N678" s="27"/>
      <c r="O678" s="26"/>
      <c r="P678" s="27"/>
      <c r="Q678" s="26"/>
      <c r="R678" s="27"/>
      <c r="S678" s="27"/>
      <c r="T678" s="26"/>
      <c r="U678" s="27"/>
      <c r="V678" s="26"/>
      <c r="W678" s="27"/>
      <c r="X678" s="26"/>
      <c r="Y678" s="24"/>
      <c r="Z678" s="24"/>
      <c r="AA678" s="24"/>
      <c r="AB678" s="24"/>
      <c r="AC678" s="28"/>
      <c r="AD678" s="28"/>
      <c r="AE678" s="26"/>
      <c r="AF678" s="28"/>
      <c r="AG678" s="26"/>
      <c r="AH678" s="28"/>
      <c r="AI678" s="26"/>
      <c r="AJ678" s="28"/>
      <c r="AK678" s="28"/>
      <c r="AL678" s="26"/>
      <c r="AM678" s="28"/>
      <c r="AN678" s="26"/>
      <c r="AO678" s="28"/>
      <c r="AP678" s="26"/>
    </row>
    <row r="679" spans="1:42" s="2" customFormat="1" x14ac:dyDescent="0.25">
      <c r="A679" s="24"/>
      <c r="B679" s="24"/>
      <c r="C679" s="24"/>
      <c r="D679" s="24"/>
      <c r="E679" s="24"/>
      <c r="F679" s="24"/>
      <c r="G679" s="24"/>
      <c r="H679" s="24"/>
      <c r="I679" s="25"/>
      <c r="J679" s="26"/>
      <c r="K679" s="24"/>
      <c r="L679" s="24"/>
      <c r="M679" s="24"/>
      <c r="N679" s="24"/>
      <c r="O679" s="24"/>
      <c r="P679" s="27"/>
      <c r="Q679" s="26"/>
      <c r="R679" s="24"/>
      <c r="S679" s="24"/>
      <c r="T679" s="24"/>
      <c r="U679" s="24"/>
      <c r="V679" s="24"/>
      <c r="W679" s="27"/>
      <c r="X679" s="26"/>
      <c r="Y679" s="24"/>
      <c r="Z679" s="24"/>
      <c r="AA679" s="24"/>
      <c r="AB679" s="24"/>
      <c r="AC679" s="24"/>
      <c r="AD679" s="24"/>
      <c r="AE679" s="24"/>
      <c r="AF679" s="24"/>
      <c r="AG679" s="24"/>
      <c r="AH679" s="28"/>
      <c r="AI679" s="26"/>
      <c r="AJ679" s="24"/>
      <c r="AK679" s="24"/>
      <c r="AL679" s="24"/>
      <c r="AM679" s="24"/>
      <c r="AN679" s="24"/>
      <c r="AO679" s="28"/>
      <c r="AP679" s="26"/>
    </row>
    <row r="680" spans="1:42" s="2" customFormat="1" x14ac:dyDescent="0.25">
      <c r="A680" s="24"/>
      <c r="B680" s="24"/>
      <c r="C680" s="24"/>
      <c r="D680" s="25"/>
      <c r="E680" s="25"/>
      <c r="F680" s="26"/>
      <c r="G680" s="25"/>
      <c r="H680" s="26"/>
      <c r="I680" s="25"/>
      <c r="J680" s="26"/>
      <c r="K680" s="27"/>
      <c r="L680" s="27"/>
      <c r="M680" s="26"/>
      <c r="N680" s="27"/>
      <c r="O680" s="26"/>
      <c r="P680" s="27"/>
      <c r="Q680" s="26"/>
      <c r="R680" s="27"/>
      <c r="S680" s="27"/>
      <c r="T680" s="26"/>
      <c r="U680" s="27"/>
      <c r="V680" s="26"/>
      <c r="W680" s="27"/>
      <c r="X680" s="26"/>
      <c r="Y680" s="24"/>
      <c r="Z680" s="24"/>
      <c r="AA680" s="24"/>
      <c r="AB680" s="24"/>
      <c r="AC680" s="28"/>
      <c r="AD680" s="28"/>
      <c r="AE680" s="26"/>
      <c r="AF680" s="28"/>
      <c r="AG680" s="26"/>
      <c r="AH680" s="28"/>
      <c r="AI680" s="26"/>
      <c r="AJ680" s="28"/>
      <c r="AK680" s="28"/>
      <c r="AL680" s="26"/>
      <c r="AM680" s="28"/>
      <c r="AN680" s="26"/>
      <c r="AO680" s="28"/>
      <c r="AP680" s="26"/>
    </row>
    <row r="681" spans="1:42" s="2" customFormat="1" x14ac:dyDescent="0.25">
      <c r="A681" s="24"/>
      <c r="B681" s="24"/>
      <c r="C681" s="24"/>
      <c r="D681" s="25"/>
      <c r="E681" s="25"/>
      <c r="F681" s="26"/>
      <c r="G681" s="25"/>
      <c r="H681" s="26"/>
      <c r="I681" s="25"/>
      <c r="J681" s="26"/>
      <c r="K681" s="27"/>
      <c r="L681" s="27"/>
      <c r="M681" s="26"/>
      <c r="N681" s="27"/>
      <c r="O681" s="26"/>
      <c r="P681" s="27"/>
      <c r="Q681" s="26"/>
      <c r="R681" s="27"/>
      <c r="S681" s="27"/>
      <c r="T681" s="26"/>
      <c r="U681" s="27"/>
      <c r="V681" s="26"/>
      <c r="W681" s="27"/>
      <c r="X681" s="26"/>
      <c r="Y681" s="24"/>
      <c r="Z681" s="24"/>
      <c r="AA681" s="24"/>
      <c r="AB681" s="24"/>
      <c r="AC681" s="28"/>
      <c r="AD681" s="28"/>
      <c r="AE681" s="26"/>
      <c r="AF681" s="28"/>
      <c r="AG681" s="26"/>
      <c r="AH681" s="28"/>
      <c r="AI681" s="26"/>
      <c r="AJ681" s="28"/>
      <c r="AK681" s="28"/>
      <c r="AL681" s="26"/>
      <c r="AM681" s="28"/>
      <c r="AN681" s="26"/>
      <c r="AO681" s="28"/>
      <c r="AP681" s="26"/>
    </row>
    <row r="682" spans="1:42" s="2" customFormat="1" x14ac:dyDescent="0.25">
      <c r="A682" s="24"/>
      <c r="B682" s="24"/>
      <c r="C682" s="24"/>
      <c r="D682" s="25"/>
      <c r="E682" s="25"/>
      <c r="F682" s="26"/>
      <c r="G682" s="25"/>
      <c r="H682" s="26"/>
      <c r="I682" s="25"/>
      <c r="J682" s="26"/>
      <c r="K682" s="27"/>
      <c r="L682" s="27"/>
      <c r="M682" s="26"/>
      <c r="N682" s="27"/>
      <c r="O682" s="26"/>
      <c r="P682" s="27"/>
      <c r="Q682" s="26"/>
      <c r="R682" s="27"/>
      <c r="S682" s="27"/>
      <c r="T682" s="26"/>
      <c r="U682" s="27"/>
      <c r="V682" s="26"/>
      <c r="W682" s="27"/>
      <c r="X682" s="26"/>
      <c r="Y682" s="24"/>
      <c r="Z682" s="24"/>
      <c r="AA682" s="24"/>
      <c r="AB682" s="24"/>
      <c r="AC682" s="28"/>
      <c r="AD682" s="28"/>
      <c r="AE682" s="26"/>
      <c r="AF682" s="28"/>
      <c r="AG682" s="26"/>
      <c r="AH682" s="28"/>
      <c r="AI682" s="26"/>
      <c r="AJ682" s="28"/>
      <c r="AK682" s="28"/>
      <c r="AL682" s="26"/>
      <c r="AM682" s="28"/>
      <c r="AN682" s="26"/>
      <c r="AO682" s="28"/>
      <c r="AP682" s="26"/>
    </row>
    <row r="683" spans="1:42" s="2" customFormat="1" x14ac:dyDescent="0.25">
      <c r="A683" s="24"/>
      <c r="B683" s="24"/>
      <c r="C683" s="24"/>
      <c r="D683" s="24"/>
      <c r="E683" s="25"/>
      <c r="F683" s="26"/>
      <c r="G683" s="25"/>
      <c r="H683" s="26"/>
      <c r="I683" s="24"/>
      <c r="J683" s="24"/>
      <c r="K683" s="24"/>
      <c r="L683" s="27"/>
      <c r="M683" s="26"/>
      <c r="N683" s="27"/>
      <c r="O683" s="26"/>
      <c r="P683" s="24"/>
      <c r="Q683" s="24"/>
      <c r="R683" s="24"/>
      <c r="S683" s="27"/>
      <c r="T683" s="26"/>
      <c r="U683" s="27"/>
      <c r="V683" s="26"/>
      <c r="W683" s="24"/>
      <c r="X683" s="24"/>
      <c r="Y683" s="24"/>
      <c r="Z683" s="24"/>
      <c r="AA683" s="24"/>
      <c r="AB683" s="24"/>
      <c r="AC683" s="24"/>
      <c r="AD683" s="28"/>
      <c r="AE683" s="26"/>
      <c r="AF683" s="28"/>
      <c r="AG683" s="26"/>
      <c r="AH683" s="24"/>
      <c r="AI683" s="24"/>
      <c r="AJ683" s="24"/>
      <c r="AK683" s="28"/>
      <c r="AL683" s="26"/>
      <c r="AM683" s="28"/>
      <c r="AN683" s="26"/>
      <c r="AO683" s="24"/>
      <c r="AP683" s="24"/>
    </row>
    <row r="684" spans="1:42" s="2" customFormat="1" x14ac:dyDescent="0.25">
      <c r="A684" s="24"/>
      <c r="B684" s="24"/>
      <c r="C684" s="24"/>
      <c r="D684" s="25"/>
      <c r="E684" s="25"/>
      <c r="F684" s="26"/>
      <c r="G684" s="25"/>
      <c r="H684" s="26"/>
      <c r="I684" s="25"/>
      <c r="J684" s="26"/>
      <c r="K684" s="27"/>
      <c r="L684" s="27"/>
      <c r="M684" s="26"/>
      <c r="N684" s="27"/>
      <c r="O684" s="26"/>
      <c r="P684" s="27"/>
      <c r="Q684" s="26"/>
      <c r="R684" s="27"/>
      <c r="S684" s="27"/>
      <c r="T684" s="26"/>
      <c r="U684" s="27"/>
      <c r="V684" s="26"/>
      <c r="W684" s="27"/>
      <c r="X684" s="26"/>
      <c r="Y684" s="24"/>
      <c r="Z684" s="24"/>
      <c r="AA684" s="24"/>
      <c r="AB684" s="24"/>
      <c r="AC684" s="28"/>
      <c r="AD684" s="28"/>
      <c r="AE684" s="26"/>
      <c r="AF684" s="28"/>
      <c r="AG684" s="26"/>
      <c r="AH684" s="28"/>
      <c r="AI684" s="26"/>
      <c r="AJ684" s="28"/>
      <c r="AK684" s="28"/>
      <c r="AL684" s="26"/>
      <c r="AM684" s="28"/>
      <c r="AN684" s="26"/>
      <c r="AO684" s="28"/>
      <c r="AP684" s="26"/>
    </row>
    <row r="685" spans="1:42" s="2" customFormat="1" x14ac:dyDescent="0.25">
      <c r="A685" s="24"/>
      <c r="B685" s="24"/>
      <c r="C685" s="24"/>
      <c r="D685" s="25"/>
      <c r="E685" s="25"/>
      <c r="F685" s="26"/>
      <c r="G685" s="25"/>
      <c r="H685" s="26"/>
      <c r="I685" s="25"/>
      <c r="J685" s="26"/>
      <c r="K685" s="27"/>
      <c r="L685" s="27"/>
      <c r="M685" s="26"/>
      <c r="N685" s="27"/>
      <c r="O685" s="26"/>
      <c r="P685" s="27"/>
      <c r="Q685" s="26"/>
      <c r="R685" s="27"/>
      <c r="S685" s="27"/>
      <c r="T685" s="26"/>
      <c r="U685" s="27"/>
      <c r="V685" s="26"/>
      <c r="W685" s="27"/>
      <c r="X685" s="26"/>
      <c r="Y685" s="24"/>
      <c r="Z685" s="24"/>
      <c r="AA685" s="24"/>
      <c r="AB685" s="24"/>
      <c r="AC685" s="28"/>
      <c r="AD685" s="28"/>
      <c r="AE685" s="26"/>
      <c r="AF685" s="28"/>
      <c r="AG685" s="26"/>
      <c r="AH685" s="28"/>
      <c r="AI685" s="26"/>
      <c r="AJ685" s="28"/>
      <c r="AK685" s="28"/>
      <c r="AL685" s="26"/>
      <c r="AM685" s="28"/>
      <c r="AN685" s="26"/>
      <c r="AO685" s="28"/>
      <c r="AP685" s="26"/>
    </row>
    <row r="686" spans="1:42" s="2" customFormat="1" x14ac:dyDescent="0.25">
      <c r="A686" s="24"/>
      <c r="B686" s="24"/>
      <c r="C686" s="88"/>
      <c r="D686" s="25"/>
      <c r="E686" s="25"/>
      <c r="F686" s="26"/>
      <c r="G686" s="25"/>
      <c r="H686" s="26"/>
      <c r="I686" s="25"/>
      <c r="J686" s="26"/>
      <c r="K686" s="27"/>
      <c r="L686" s="27"/>
      <c r="M686" s="26"/>
      <c r="N686" s="27"/>
      <c r="O686" s="26"/>
      <c r="P686" s="27"/>
      <c r="Q686" s="26"/>
      <c r="R686" s="27"/>
      <c r="S686" s="27"/>
      <c r="T686" s="26"/>
      <c r="U686" s="27"/>
      <c r="V686" s="26"/>
      <c r="W686" s="27"/>
      <c r="X686" s="26"/>
      <c r="Y686" s="24"/>
      <c r="Z686" s="24"/>
      <c r="AA686" s="24"/>
      <c r="AB686" s="24"/>
      <c r="AC686" s="28"/>
      <c r="AD686" s="28"/>
      <c r="AE686" s="26"/>
      <c r="AF686" s="28"/>
      <c r="AG686" s="26"/>
      <c r="AH686" s="28"/>
      <c r="AI686" s="26"/>
      <c r="AJ686" s="28"/>
      <c r="AK686" s="28"/>
      <c r="AL686" s="26"/>
      <c r="AM686" s="28"/>
      <c r="AN686" s="26"/>
      <c r="AO686" s="28"/>
      <c r="AP686" s="26"/>
    </row>
    <row r="687" spans="1:42" s="2" customFormat="1" x14ac:dyDescent="0.25">
      <c r="A687" s="24"/>
      <c r="B687" s="24"/>
      <c r="C687" s="88"/>
      <c r="D687" s="25"/>
      <c r="E687" s="25"/>
      <c r="F687" s="26"/>
      <c r="G687" s="25"/>
      <c r="H687" s="26"/>
      <c r="I687" s="25"/>
      <c r="J687" s="26"/>
      <c r="K687" s="27"/>
      <c r="L687" s="27"/>
      <c r="M687" s="26"/>
      <c r="N687" s="27"/>
      <c r="O687" s="26"/>
      <c r="P687" s="27"/>
      <c r="Q687" s="26"/>
      <c r="R687" s="27"/>
      <c r="S687" s="27"/>
      <c r="T687" s="26"/>
      <c r="U687" s="27"/>
      <c r="V687" s="26"/>
      <c r="W687" s="27"/>
      <c r="X687" s="26"/>
      <c r="Y687" s="24"/>
      <c r="Z687" s="24"/>
      <c r="AA687" s="24"/>
      <c r="AB687" s="24"/>
      <c r="AC687" s="28"/>
      <c r="AD687" s="28"/>
      <c r="AE687" s="26"/>
      <c r="AF687" s="28"/>
      <c r="AG687" s="26"/>
      <c r="AH687" s="28"/>
      <c r="AI687" s="26"/>
      <c r="AJ687" s="28"/>
      <c r="AK687" s="28"/>
      <c r="AL687" s="26"/>
      <c r="AM687" s="28"/>
      <c r="AN687" s="26"/>
      <c r="AO687" s="28"/>
      <c r="AP687" s="26"/>
    </row>
    <row r="688" spans="1:42" s="2" customFormat="1" x14ac:dyDescent="0.25">
      <c r="A688" s="24"/>
      <c r="B688" s="24"/>
      <c r="C688" s="88"/>
      <c r="D688" s="25"/>
      <c r="E688" s="25"/>
      <c r="F688" s="26"/>
      <c r="G688" s="25"/>
      <c r="H688" s="26"/>
      <c r="I688" s="25"/>
      <c r="J688" s="26"/>
      <c r="K688" s="27"/>
      <c r="L688" s="27"/>
      <c r="M688" s="26"/>
      <c r="N688" s="27"/>
      <c r="O688" s="26"/>
      <c r="P688" s="27"/>
      <c r="Q688" s="26"/>
      <c r="R688" s="27"/>
      <c r="S688" s="27"/>
      <c r="T688" s="26"/>
      <c r="U688" s="27"/>
      <c r="V688" s="26"/>
      <c r="W688" s="27"/>
      <c r="X688" s="26"/>
      <c r="Y688" s="24"/>
      <c r="Z688" s="24"/>
      <c r="AA688" s="24"/>
      <c r="AB688" s="24"/>
      <c r="AC688" s="28"/>
      <c r="AD688" s="28"/>
      <c r="AE688" s="26"/>
      <c r="AF688" s="28"/>
      <c r="AG688" s="26"/>
      <c r="AH688" s="28"/>
      <c r="AI688" s="26"/>
      <c r="AJ688" s="28"/>
      <c r="AK688" s="28"/>
      <c r="AL688" s="26"/>
      <c r="AM688" s="28"/>
      <c r="AN688" s="26"/>
      <c r="AO688" s="28"/>
      <c r="AP688" s="26"/>
    </row>
    <row r="689" spans="1:42" s="2" customFormat="1" x14ac:dyDescent="0.25">
      <c r="A689" s="24"/>
      <c r="B689" s="24"/>
      <c r="C689" s="111"/>
      <c r="D689" s="25"/>
      <c r="E689" s="25"/>
      <c r="F689" s="26"/>
      <c r="G689" s="25"/>
      <c r="H689" s="26"/>
      <c r="I689" s="25"/>
      <c r="J689" s="26"/>
      <c r="K689" s="27"/>
      <c r="L689" s="27"/>
      <c r="M689" s="26"/>
      <c r="N689" s="27"/>
      <c r="O689" s="26"/>
      <c r="P689" s="27"/>
      <c r="Q689" s="26"/>
      <c r="R689" s="27"/>
      <c r="S689" s="27"/>
      <c r="T689" s="26"/>
      <c r="U689" s="27"/>
      <c r="V689" s="26"/>
      <c r="W689" s="27"/>
      <c r="X689" s="26"/>
      <c r="Y689" s="24"/>
      <c r="Z689" s="24"/>
      <c r="AA689" s="24"/>
      <c r="AB689" s="24"/>
      <c r="AC689" s="28"/>
      <c r="AD689" s="28"/>
      <c r="AE689" s="26"/>
      <c r="AF689" s="28"/>
      <c r="AG689" s="26"/>
      <c r="AH689" s="28"/>
      <c r="AI689" s="26"/>
      <c r="AJ689" s="28"/>
      <c r="AK689" s="28"/>
      <c r="AL689" s="26"/>
      <c r="AM689" s="28"/>
      <c r="AN689" s="26"/>
      <c r="AO689" s="28"/>
      <c r="AP689" s="26"/>
    </row>
    <row r="690" spans="1:42" s="2" customFormat="1" x14ac:dyDescent="0.25">
      <c r="A690" s="24"/>
      <c r="B690" s="24"/>
      <c r="C690" s="111"/>
      <c r="D690" s="25"/>
      <c r="E690" s="25"/>
      <c r="F690" s="26"/>
      <c r="G690" s="25"/>
      <c r="H690" s="26"/>
      <c r="I690" s="25"/>
      <c r="J690" s="26"/>
      <c r="K690" s="27"/>
      <c r="L690" s="27"/>
      <c r="M690" s="26"/>
      <c r="N690" s="27"/>
      <c r="O690" s="26"/>
      <c r="P690" s="27"/>
      <c r="Q690" s="26"/>
      <c r="R690" s="27"/>
      <c r="S690" s="27"/>
      <c r="T690" s="26"/>
      <c r="U690" s="27"/>
      <c r="V690" s="26"/>
      <c r="W690" s="27"/>
      <c r="X690" s="26"/>
      <c r="Y690" s="24"/>
      <c r="Z690" s="24"/>
      <c r="AA690" s="24"/>
      <c r="AB690" s="24"/>
      <c r="AC690" s="28"/>
      <c r="AD690" s="28"/>
      <c r="AE690" s="26"/>
      <c r="AF690" s="28"/>
      <c r="AG690" s="26"/>
      <c r="AH690" s="28"/>
      <c r="AI690" s="26"/>
      <c r="AJ690" s="28"/>
      <c r="AK690" s="28"/>
      <c r="AL690" s="26"/>
      <c r="AM690" s="28"/>
      <c r="AN690" s="26"/>
      <c r="AO690" s="28"/>
      <c r="AP690" s="26"/>
    </row>
    <row r="691" spans="1:42" s="2" customFormat="1" x14ac:dyDescent="0.25">
      <c r="A691" s="24"/>
      <c r="B691" s="24"/>
      <c r="C691" s="111"/>
      <c r="D691" s="25"/>
      <c r="E691" s="25"/>
      <c r="F691" s="26"/>
      <c r="G691" s="25"/>
      <c r="H691" s="26"/>
      <c r="I691" s="25"/>
      <c r="J691" s="26"/>
      <c r="K691" s="27"/>
      <c r="L691" s="27"/>
      <c r="M691" s="26"/>
      <c r="N691" s="27"/>
      <c r="O691" s="26"/>
      <c r="P691" s="27"/>
      <c r="Q691" s="26"/>
      <c r="R691" s="27"/>
      <c r="S691" s="27"/>
      <c r="T691" s="26"/>
      <c r="U691" s="27"/>
      <c r="V691" s="26"/>
      <c r="W691" s="27"/>
      <c r="X691" s="26"/>
      <c r="Y691" s="24"/>
      <c r="Z691" s="24"/>
      <c r="AA691" s="24"/>
      <c r="AB691" s="24"/>
      <c r="AC691" s="28"/>
      <c r="AD691" s="28"/>
      <c r="AE691" s="26"/>
      <c r="AF691" s="28"/>
      <c r="AG691" s="26"/>
      <c r="AH691" s="28"/>
      <c r="AI691" s="26"/>
      <c r="AJ691" s="28"/>
      <c r="AK691" s="28"/>
      <c r="AL691" s="26"/>
      <c r="AM691" s="28"/>
      <c r="AN691" s="26"/>
      <c r="AO691" s="28"/>
      <c r="AP691" s="26"/>
    </row>
    <row r="692" spans="1:42" s="2" customFormat="1" x14ac:dyDescent="0.25">
      <c r="A692" s="24"/>
      <c r="B692" s="24"/>
      <c r="C692" s="24"/>
      <c r="D692" s="25"/>
      <c r="E692" s="25"/>
      <c r="F692" s="26"/>
      <c r="G692" s="25"/>
      <c r="H692" s="26"/>
      <c r="I692" s="25"/>
      <c r="J692" s="26"/>
      <c r="K692" s="27"/>
      <c r="L692" s="27"/>
      <c r="M692" s="26"/>
      <c r="N692" s="27"/>
      <c r="O692" s="26"/>
      <c r="P692" s="27"/>
      <c r="Q692" s="26"/>
      <c r="R692" s="27"/>
      <c r="S692" s="27"/>
      <c r="T692" s="26"/>
      <c r="U692" s="27"/>
      <c r="V692" s="26"/>
      <c r="W692" s="27"/>
      <c r="X692" s="26"/>
      <c r="Y692" s="24"/>
      <c r="Z692" s="24"/>
      <c r="AA692" s="24"/>
      <c r="AB692" s="24"/>
      <c r="AC692" s="28"/>
      <c r="AD692" s="28"/>
      <c r="AE692" s="26"/>
      <c r="AF692" s="28"/>
      <c r="AG692" s="26"/>
      <c r="AH692" s="28"/>
      <c r="AI692" s="26"/>
      <c r="AJ692" s="28"/>
      <c r="AK692" s="28"/>
      <c r="AL692" s="26"/>
      <c r="AM692" s="28"/>
      <c r="AN692" s="26"/>
      <c r="AO692" s="28"/>
      <c r="AP692" s="26"/>
    </row>
    <row r="693" spans="1:42" s="2" customFormat="1" x14ac:dyDescent="0.25">
      <c r="A693" s="24"/>
      <c r="B693" s="24"/>
      <c r="C693" s="24"/>
      <c r="D693" s="25"/>
      <c r="E693" s="25"/>
      <c r="F693" s="26"/>
      <c r="G693" s="25"/>
      <c r="H693" s="26"/>
      <c r="I693" s="25"/>
      <c r="J693" s="26"/>
      <c r="K693" s="27"/>
      <c r="L693" s="27"/>
      <c r="M693" s="26"/>
      <c r="N693" s="27"/>
      <c r="O693" s="26"/>
      <c r="P693" s="27"/>
      <c r="Q693" s="26"/>
      <c r="R693" s="27"/>
      <c r="S693" s="27"/>
      <c r="T693" s="26"/>
      <c r="U693" s="27"/>
      <c r="V693" s="26"/>
      <c r="W693" s="27"/>
      <c r="X693" s="26"/>
      <c r="Y693" s="24"/>
      <c r="Z693" s="24"/>
      <c r="AA693" s="24"/>
      <c r="AB693" s="24"/>
      <c r="AC693" s="28"/>
      <c r="AD693" s="28"/>
      <c r="AE693" s="26"/>
      <c r="AF693" s="28"/>
      <c r="AG693" s="26"/>
      <c r="AH693" s="28"/>
      <c r="AI693" s="26"/>
      <c r="AJ693" s="28"/>
      <c r="AK693" s="28"/>
      <c r="AL693" s="26"/>
      <c r="AM693" s="28"/>
      <c r="AN693" s="26"/>
      <c r="AO693" s="28"/>
      <c r="AP693" s="26"/>
    </row>
    <row r="694" spans="1:42" s="2" customFormat="1" x14ac:dyDescent="0.25">
      <c r="A694" s="24"/>
      <c r="B694" s="24"/>
      <c r="C694" s="24"/>
      <c r="D694" s="25"/>
      <c r="E694" s="25"/>
      <c r="F694" s="26"/>
      <c r="G694" s="25"/>
      <c r="H694" s="26"/>
      <c r="I694" s="25"/>
      <c r="J694" s="26"/>
      <c r="K694" s="27"/>
      <c r="L694" s="27"/>
      <c r="M694" s="26"/>
      <c r="N694" s="27"/>
      <c r="O694" s="26"/>
      <c r="P694" s="27"/>
      <c r="Q694" s="26"/>
      <c r="R694" s="27"/>
      <c r="S694" s="27"/>
      <c r="T694" s="26"/>
      <c r="U694" s="27"/>
      <c r="V694" s="26"/>
      <c r="W694" s="27"/>
      <c r="X694" s="26"/>
      <c r="Y694" s="24"/>
      <c r="Z694" s="24"/>
      <c r="AA694" s="24"/>
      <c r="AB694" s="24"/>
      <c r="AC694" s="28"/>
      <c r="AD694" s="28"/>
      <c r="AE694" s="26"/>
      <c r="AF694" s="28"/>
      <c r="AG694" s="26"/>
      <c r="AH694" s="28"/>
      <c r="AI694" s="26"/>
      <c r="AJ694" s="28"/>
      <c r="AK694" s="28"/>
      <c r="AL694" s="26"/>
      <c r="AM694" s="28"/>
      <c r="AN694" s="26"/>
      <c r="AO694" s="28"/>
      <c r="AP694" s="26"/>
    </row>
    <row r="695" spans="1:42" s="2" customFormat="1" x14ac:dyDescent="0.25">
      <c r="A695" s="24"/>
      <c r="B695" s="24"/>
      <c r="C695" s="24"/>
      <c r="D695" s="25"/>
      <c r="E695" s="25"/>
      <c r="F695" s="26"/>
      <c r="G695" s="25"/>
      <c r="H695" s="26"/>
      <c r="I695" s="25"/>
      <c r="J695" s="26"/>
      <c r="K695" s="27"/>
      <c r="L695" s="27"/>
      <c r="M695" s="26"/>
      <c r="N695" s="27"/>
      <c r="O695" s="26"/>
      <c r="P695" s="27"/>
      <c r="Q695" s="26"/>
      <c r="R695" s="27"/>
      <c r="S695" s="27"/>
      <c r="T695" s="26"/>
      <c r="U695" s="27"/>
      <c r="V695" s="26"/>
      <c r="W695" s="27"/>
      <c r="X695" s="26"/>
      <c r="Y695" s="24"/>
      <c r="Z695" s="24"/>
      <c r="AA695" s="24"/>
      <c r="AB695" s="24"/>
      <c r="AC695" s="28"/>
      <c r="AD695" s="28"/>
      <c r="AE695" s="26"/>
      <c r="AF695" s="28"/>
      <c r="AG695" s="26"/>
      <c r="AH695" s="28"/>
      <c r="AI695" s="26"/>
      <c r="AJ695" s="28"/>
      <c r="AK695" s="28"/>
      <c r="AL695" s="26"/>
      <c r="AM695" s="28"/>
      <c r="AN695" s="26"/>
      <c r="AO695" s="28"/>
      <c r="AP695" s="26"/>
    </row>
    <row r="696" spans="1:42" s="2" customFormat="1" x14ac:dyDescent="0.25">
      <c r="A696" s="24"/>
      <c r="B696" s="24"/>
      <c r="C696" s="24"/>
      <c r="D696" s="25"/>
      <c r="E696" s="25"/>
      <c r="F696" s="26"/>
      <c r="G696" s="25"/>
      <c r="H696" s="26"/>
      <c r="I696" s="25"/>
      <c r="J696" s="26"/>
      <c r="K696" s="27"/>
      <c r="L696" s="27"/>
      <c r="M696" s="26"/>
      <c r="N696" s="27"/>
      <c r="O696" s="26"/>
      <c r="P696" s="27"/>
      <c r="Q696" s="26"/>
      <c r="R696" s="27"/>
      <c r="S696" s="27"/>
      <c r="T696" s="26"/>
      <c r="U696" s="27"/>
      <c r="V696" s="26"/>
      <c r="W696" s="27"/>
      <c r="X696" s="26"/>
      <c r="Y696" s="24"/>
      <c r="Z696" s="24"/>
      <c r="AA696" s="24"/>
      <c r="AB696" s="24"/>
      <c r="AC696" s="28"/>
      <c r="AD696" s="28"/>
      <c r="AE696" s="26"/>
      <c r="AF696" s="28"/>
      <c r="AG696" s="26"/>
      <c r="AH696" s="28"/>
      <c r="AI696" s="26"/>
      <c r="AJ696" s="28"/>
      <c r="AK696" s="28"/>
      <c r="AL696" s="26"/>
      <c r="AM696" s="28"/>
      <c r="AN696" s="26"/>
      <c r="AO696" s="28"/>
      <c r="AP696" s="26"/>
    </row>
    <row r="697" spans="1:42" s="2" customFormat="1" x14ac:dyDescent="0.25">
      <c r="A697" s="24"/>
      <c r="B697" s="24"/>
      <c r="C697" s="88"/>
      <c r="D697" s="25"/>
      <c r="E697" s="25"/>
      <c r="F697" s="26"/>
      <c r="G697" s="25"/>
      <c r="H697" s="26"/>
      <c r="I697" s="25"/>
      <c r="J697" s="26"/>
      <c r="K697" s="27"/>
      <c r="L697" s="27"/>
      <c r="M697" s="26"/>
      <c r="N697" s="27"/>
      <c r="O697" s="26"/>
      <c r="P697" s="27"/>
      <c r="Q697" s="26"/>
      <c r="R697" s="27"/>
      <c r="S697" s="27"/>
      <c r="T697" s="26"/>
      <c r="U697" s="27"/>
      <c r="V697" s="26"/>
      <c r="W697" s="27"/>
      <c r="X697" s="26"/>
      <c r="Y697" s="24"/>
      <c r="Z697" s="24"/>
      <c r="AA697" s="24"/>
      <c r="AB697" s="24"/>
      <c r="AC697" s="28"/>
      <c r="AD697" s="28"/>
      <c r="AE697" s="26"/>
      <c r="AF697" s="28"/>
      <c r="AG697" s="26"/>
      <c r="AH697" s="28"/>
      <c r="AI697" s="26"/>
      <c r="AJ697" s="28"/>
      <c r="AK697" s="28"/>
      <c r="AL697" s="26"/>
      <c r="AM697" s="28"/>
      <c r="AN697" s="26"/>
      <c r="AO697" s="28"/>
      <c r="AP697" s="26"/>
    </row>
    <row r="698" spans="1:42" s="2" customFormat="1" x14ac:dyDescent="0.25">
      <c r="A698" s="24"/>
      <c r="B698" s="24"/>
      <c r="C698" s="88"/>
      <c r="D698" s="25"/>
      <c r="E698" s="25"/>
      <c r="F698" s="26"/>
      <c r="G698" s="25"/>
      <c r="H698" s="26"/>
      <c r="I698" s="25"/>
      <c r="J698" s="26"/>
      <c r="K698" s="27"/>
      <c r="L698" s="27"/>
      <c r="M698" s="26"/>
      <c r="N698" s="27"/>
      <c r="O698" s="26"/>
      <c r="P698" s="27"/>
      <c r="Q698" s="26"/>
      <c r="R698" s="27"/>
      <c r="S698" s="27"/>
      <c r="T698" s="26"/>
      <c r="U698" s="27"/>
      <c r="V698" s="26"/>
      <c r="W698" s="27"/>
      <c r="X698" s="26"/>
      <c r="Y698" s="24"/>
      <c r="Z698" s="24"/>
      <c r="AA698" s="24"/>
      <c r="AB698" s="24"/>
      <c r="AC698" s="28"/>
      <c r="AD698" s="28"/>
      <c r="AE698" s="26"/>
      <c r="AF698" s="28"/>
      <c r="AG698" s="26"/>
      <c r="AH698" s="28"/>
      <c r="AI698" s="26"/>
      <c r="AJ698" s="28"/>
      <c r="AK698" s="28"/>
      <c r="AL698" s="26"/>
      <c r="AM698" s="28"/>
      <c r="AN698" s="26"/>
      <c r="AO698" s="28"/>
      <c r="AP698" s="26"/>
    </row>
    <row r="699" spans="1:42" s="2" customFormat="1" x14ac:dyDescent="0.25">
      <c r="A699" s="24"/>
      <c r="B699" s="24"/>
      <c r="C699" s="88"/>
      <c r="D699" s="25"/>
      <c r="E699" s="25"/>
      <c r="F699" s="26"/>
      <c r="G699" s="25"/>
      <c r="H699" s="26"/>
      <c r="I699" s="25"/>
      <c r="J699" s="26"/>
      <c r="K699" s="27"/>
      <c r="L699" s="27"/>
      <c r="M699" s="26"/>
      <c r="N699" s="27"/>
      <c r="O699" s="26"/>
      <c r="P699" s="27"/>
      <c r="Q699" s="26"/>
      <c r="R699" s="27"/>
      <c r="S699" s="27"/>
      <c r="T699" s="26"/>
      <c r="U699" s="27"/>
      <c r="V699" s="26"/>
      <c r="W699" s="27"/>
      <c r="X699" s="26"/>
      <c r="Y699" s="24"/>
      <c r="Z699" s="24"/>
      <c r="AA699" s="24"/>
      <c r="AB699" s="24"/>
      <c r="AC699" s="28"/>
      <c r="AD699" s="28"/>
      <c r="AE699" s="26"/>
      <c r="AF699" s="28"/>
      <c r="AG699" s="26"/>
      <c r="AH699" s="28"/>
      <c r="AI699" s="26"/>
      <c r="AJ699" s="28"/>
      <c r="AK699" s="28"/>
      <c r="AL699" s="26"/>
      <c r="AM699" s="28"/>
      <c r="AN699" s="26"/>
      <c r="AO699" s="28"/>
      <c r="AP699" s="26"/>
    </row>
    <row r="700" spans="1:42" s="2" customFormat="1" x14ac:dyDescent="0.25">
      <c r="A700" s="24"/>
      <c r="B700" s="24"/>
      <c r="C700" s="111"/>
      <c r="D700" s="25"/>
      <c r="E700" s="25"/>
      <c r="F700" s="26"/>
      <c r="G700" s="25"/>
      <c r="H700" s="26"/>
      <c r="I700" s="25"/>
      <c r="J700" s="26"/>
      <c r="K700" s="27"/>
      <c r="L700" s="27"/>
      <c r="M700" s="26"/>
      <c r="N700" s="27"/>
      <c r="O700" s="26"/>
      <c r="P700" s="27"/>
      <c r="Q700" s="26"/>
      <c r="R700" s="27"/>
      <c r="S700" s="27"/>
      <c r="T700" s="26"/>
      <c r="U700" s="27"/>
      <c r="V700" s="26"/>
      <c r="W700" s="27"/>
      <c r="X700" s="26"/>
      <c r="Y700" s="24"/>
      <c r="Z700" s="24"/>
      <c r="AA700" s="24"/>
      <c r="AB700" s="24"/>
      <c r="AC700" s="28"/>
      <c r="AD700" s="28"/>
      <c r="AE700" s="26"/>
      <c r="AF700" s="28"/>
      <c r="AG700" s="26"/>
      <c r="AH700" s="28"/>
      <c r="AI700" s="26"/>
      <c r="AJ700" s="28"/>
      <c r="AK700" s="28"/>
      <c r="AL700" s="26"/>
      <c r="AM700" s="28"/>
      <c r="AN700" s="26"/>
      <c r="AO700" s="28"/>
      <c r="AP700" s="26"/>
    </row>
    <row r="701" spans="1:42" s="2" customFormat="1" x14ac:dyDescent="0.25">
      <c r="A701" s="24"/>
      <c r="B701" s="24"/>
      <c r="C701" s="111"/>
      <c r="D701" s="25"/>
      <c r="E701" s="25"/>
      <c r="F701" s="26"/>
      <c r="G701" s="25"/>
      <c r="H701" s="26"/>
      <c r="I701" s="24"/>
      <c r="J701" s="24"/>
      <c r="K701" s="27"/>
      <c r="L701" s="27"/>
      <c r="M701" s="26"/>
      <c r="N701" s="27"/>
      <c r="O701" s="26"/>
      <c r="P701" s="24"/>
      <c r="Q701" s="24"/>
      <c r="R701" s="27"/>
      <c r="S701" s="27"/>
      <c r="T701" s="26"/>
      <c r="U701" s="27"/>
      <c r="V701" s="26"/>
      <c r="W701" s="24"/>
      <c r="X701" s="24"/>
      <c r="Y701" s="24"/>
      <c r="Z701" s="24"/>
      <c r="AA701" s="24"/>
      <c r="AB701" s="24"/>
      <c r="AC701" s="28"/>
      <c r="AD701" s="28"/>
      <c r="AE701" s="26"/>
      <c r="AF701" s="28"/>
      <c r="AG701" s="26"/>
      <c r="AH701" s="24"/>
      <c r="AI701" s="24"/>
      <c r="AJ701" s="28"/>
      <c r="AK701" s="28"/>
      <c r="AL701" s="26"/>
      <c r="AM701" s="28"/>
      <c r="AN701" s="26"/>
      <c r="AO701" s="24"/>
      <c r="AP701" s="24"/>
    </row>
    <row r="702" spans="1:42" s="2" customFormat="1" x14ac:dyDescent="0.25">
      <c r="A702" s="24"/>
      <c r="B702" s="24"/>
      <c r="C702" s="111"/>
      <c r="D702" s="25"/>
      <c r="E702" s="25"/>
      <c r="F702" s="26"/>
      <c r="G702" s="25"/>
      <c r="H702" s="26"/>
      <c r="I702" s="25"/>
      <c r="J702" s="26"/>
      <c r="K702" s="27"/>
      <c r="L702" s="27"/>
      <c r="M702" s="26"/>
      <c r="N702" s="27"/>
      <c r="O702" s="26"/>
      <c r="P702" s="27"/>
      <c r="Q702" s="26"/>
      <c r="R702" s="27"/>
      <c r="S702" s="27"/>
      <c r="T702" s="26"/>
      <c r="U702" s="27"/>
      <c r="V702" s="26"/>
      <c r="W702" s="27"/>
      <c r="X702" s="26"/>
      <c r="Y702" s="24"/>
      <c r="Z702" s="24"/>
      <c r="AA702" s="24"/>
      <c r="AB702" s="24"/>
      <c r="AC702" s="28"/>
      <c r="AD702" s="28"/>
      <c r="AE702" s="26"/>
      <c r="AF702" s="28"/>
      <c r="AG702" s="26"/>
      <c r="AH702" s="28"/>
      <c r="AI702" s="26"/>
      <c r="AJ702" s="28"/>
      <c r="AK702" s="28"/>
      <c r="AL702" s="26"/>
      <c r="AM702" s="28"/>
      <c r="AN702" s="26"/>
      <c r="AO702" s="28"/>
      <c r="AP702" s="26"/>
    </row>
    <row r="703" spans="1:42" s="2" customFormat="1" x14ac:dyDescent="0.25">
      <c r="A703" s="24"/>
      <c r="B703" s="24"/>
      <c r="C703" s="24"/>
      <c r="D703" s="25"/>
      <c r="E703" s="25"/>
      <c r="F703" s="26"/>
      <c r="G703" s="25"/>
      <c r="H703" s="26"/>
      <c r="I703" s="25"/>
      <c r="J703" s="26"/>
      <c r="K703" s="27"/>
      <c r="L703" s="27"/>
      <c r="M703" s="26"/>
      <c r="N703" s="27"/>
      <c r="O703" s="26"/>
      <c r="P703" s="27"/>
      <c r="Q703" s="26"/>
      <c r="R703" s="27"/>
      <c r="S703" s="27"/>
      <c r="T703" s="26"/>
      <c r="U703" s="27"/>
      <c r="V703" s="26"/>
      <c r="W703" s="27"/>
      <c r="X703" s="26"/>
      <c r="Y703" s="24"/>
      <c r="Z703" s="24"/>
      <c r="AA703" s="24"/>
      <c r="AB703" s="24"/>
      <c r="AC703" s="28"/>
      <c r="AD703" s="28"/>
      <c r="AE703" s="26"/>
      <c r="AF703" s="28"/>
      <c r="AG703" s="26"/>
      <c r="AH703" s="28"/>
      <c r="AI703" s="26"/>
      <c r="AJ703" s="28"/>
      <c r="AK703" s="28"/>
      <c r="AL703" s="26"/>
      <c r="AM703" s="28"/>
      <c r="AN703" s="26"/>
      <c r="AO703" s="28"/>
      <c r="AP703" s="26"/>
    </row>
    <row r="704" spans="1:42" s="2" customFormat="1" x14ac:dyDescent="0.25">
      <c r="A704" s="24"/>
      <c r="B704" s="24"/>
      <c r="C704" s="24"/>
      <c r="D704" s="24"/>
      <c r="E704" s="25"/>
      <c r="F704" s="26"/>
      <c r="G704" s="25"/>
      <c r="H704" s="26"/>
      <c r="I704" s="25"/>
      <c r="J704" s="26"/>
      <c r="K704" s="24"/>
      <c r="L704" s="27"/>
      <c r="M704" s="26"/>
      <c r="N704" s="27"/>
      <c r="O704" s="26"/>
      <c r="P704" s="27"/>
      <c r="Q704" s="26"/>
      <c r="R704" s="24"/>
      <c r="S704" s="27"/>
      <c r="T704" s="26"/>
      <c r="U704" s="27"/>
      <c r="V704" s="26"/>
      <c r="W704" s="27"/>
      <c r="X704" s="26"/>
      <c r="Y704" s="24"/>
      <c r="Z704" s="24"/>
      <c r="AA704" s="24"/>
      <c r="AB704" s="24"/>
      <c r="AC704" s="24"/>
      <c r="AD704" s="28"/>
      <c r="AE704" s="26"/>
      <c r="AF704" s="28"/>
      <c r="AG704" s="26"/>
      <c r="AH704" s="28"/>
      <c r="AI704" s="26"/>
      <c r="AJ704" s="24"/>
      <c r="AK704" s="28"/>
      <c r="AL704" s="26"/>
      <c r="AM704" s="28"/>
      <c r="AN704" s="26"/>
      <c r="AO704" s="28"/>
      <c r="AP704" s="26"/>
    </row>
    <row r="705" spans="1:42" s="2" customFormat="1" x14ac:dyDescent="0.25">
      <c r="A705" s="24"/>
      <c r="B705" s="24"/>
      <c r="C705" s="24"/>
      <c r="D705" s="25"/>
      <c r="E705" s="25"/>
      <c r="F705" s="26"/>
      <c r="G705" s="25"/>
      <c r="H705" s="26"/>
      <c r="I705" s="24"/>
      <c r="J705" s="24"/>
      <c r="K705" s="27"/>
      <c r="L705" s="27"/>
      <c r="M705" s="26"/>
      <c r="N705" s="27"/>
      <c r="O705" s="26"/>
      <c r="P705" s="24"/>
      <c r="Q705" s="24"/>
      <c r="R705" s="27"/>
      <c r="S705" s="27"/>
      <c r="T705" s="26"/>
      <c r="U705" s="27"/>
      <c r="V705" s="26"/>
      <c r="W705" s="24"/>
      <c r="X705" s="24"/>
      <c r="Y705" s="24"/>
      <c r="Z705" s="24"/>
      <c r="AA705" s="24"/>
      <c r="AB705" s="24"/>
      <c r="AC705" s="28"/>
      <c r="AD705" s="28"/>
      <c r="AE705" s="26"/>
      <c r="AF705" s="28"/>
      <c r="AG705" s="26"/>
      <c r="AH705" s="24"/>
      <c r="AI705" s="24"/>
      <c r="AJ705" s="28"/>
      <c r="AK705" s="28"/>
      <c r="AL705" s="26"/>
      <c r="AM705" s="28"/>
      <c r="AN705" s="26"/>
      <c r="AO705" s="24"/>
      <c r="AP705" s="24"/>
    </row>
    <row r="706" spans="1:42" s="2" customFormat="1" x14ac:dyDescent="0.25">
      <c r="A706" s="24"/>
      <c r="B706" s="24"/>
      <c r="C706" s="24"/>
      <c r="D706" s="25"/>
      <c r="E706" s="25"/>
      <c r="F706" s="26"/>
      <c r="G706" s="25"/>
      <c r="H706" s="26"/>
      <c r="I706" s="25"/>
      <c r="J706" s="26"/>
      <c r="K706" s="27"/>
      <c r="L706" s="27"/>
      <c r="M706" s="26"/>
      <c r="N706" s="27"/>
      <c r="O706" s="26"/>
      <c r="P706" s="27"/>
      <c r="Q706" s="26"/>
      <c r="R706" s="27"/>
      <c r="S706" s="27"/>
      <c r="T706" s="26"/>
      <c r="U706" s="27"/>
      <c r="V706" s="26"/>
      <c r="W706" s="27"/>
      <c r="X706" s="26"/>
      <c r="Y706" s="24"/>
      <c r="Z706" s="24"/>
      <c r="AA706" s="24"/>
      <c r="AB706" s="24"/>
      <c r="AC706" s="28"/>
      <c r="AD706" s="28"/>
      <c r="AE706" s="26"/>
      <c r="AF706" s="28"/>
      <c r="AG706" s="26"/>
      <c r="AH706" s="28"/>
      <c r="AI706" s="26"/>
      <c r="AJ706" s="28"/>
      <c r="AK706" s="28"/>
      <c r="AL706" s="26"/>
      <c r="AM706" s="28"/>
      <c r="AN706" s="26"/>
      <c r="AO706" s="28"/>
      <c r="AP706" s="26"/>
    </row>
    <row r="707" spans="1:42" s="2" customFormat="1" x14ac:dyDescent="0.25">
      <c r="A707" s="24"/>
      <c r="B707" s="24"/>
      <c r="C707" s="24"/>
      <c r="D707" s="25"/>
      <c r="E707" s="25"/>
      <c r="F707" s="26"/>
      <c r="G707" s="25"/>
      <c r="H707" s="26"/>
      <c r="I707" s="25"/>
      <c r="J707" s="26"/>
      <c r="K707" s="27"/>
      <c r="L707" s="27"/>
      <c r="M707" s="26"/>
      <c r="N707" s="27"/>
      <c r="O707" s="26"/>
      <c r="P707" s="27"/>
      <c r="Q707" s="26"/>
      <c r="R707" s="27"/>
      <c r="S707" s="27"/>
      <c r="T707" s="26"/>
      <c r="U707" s="27"/>
      <c r="V707" s="26"/>
      <c r="W707" s="27"/>
      <c r="X707" s="26"/>
      <c r="Y707" s="24"/>
      <c r="Z707" s="24"/>
      <c r="AA707" s="24"/>
      <c r="AB707" s="24"/>
      <c r="AC707" s="28"/>
      <c r="AD707" s="28"/>
      <c r="AE707" s="26"/>
      <c r="AF707" s="28"/>
      <c r="AG707" s="26"/>
      <c r="AH707" s="28"/>
      <c r="AI707" s="26"/>
      <c r="AJ707" s="28"/>
      <c r="AK707" s="28"/>
      <c r="AL707" s="26"/>
      <c r="AM707" s="28"/>
      <c r="AN707" s="26"/>
      <c r="AO707" s="28"/>
      <c r="AP707" s="26"/>
    </row>
    <row r="708" spans="1:42" s="2" customFormat="1" x14ac:dyDescent="0.25">
      <c r="A708" s="24"/>
      <c r="B708" s="24"/>
      <c r="C708" s="24"/>
      <c r="D708" s="25"/>
      <c r="E708" s="25"/>
      <c r="F708" s="26"/>
      <c r="G708" s="25"/>
      <c r="H708" s="26"/>
      <c r="I708" s="25"/>
      <c r="J708" s="26"/>
      <c r="K708" s="27"/>
      <c r="L708" s="27"/>
      <c r="M708" s="26"/>
      <c r="N708" s="27"/>
      <c r="O708" s="26"/>
      <c r="P708" s="27"/>
      <c r="Q708" s="26"/>
      <c r="R708" s="27"/>
      <c r="S708" s="27"/>
      <c r="T708" s="26"/>
      <c r="U708" s="27"/>
      <c r="V708" s="26"/>
      <c r="W708" s="27"/>
      <c r="X708" s="26"/>
      <c r="Y708" s="24"/>
      <c r="Z708" s="24"/>
      <c r="AA708" s="24"/>
      <c r="AB708" s="24"/>
      <c r="AC708" s="28"/>
      <c r="AD708" s="28"/>
      <c r="AE708" s="26"/>
      <c r="AF708" s="28"/>
      <c r="AG708" s="26"/>
      <c r="AH708" s="28"/>
      <c r="AI708" s="26"/>
      <c r="AJ708" s="28"/>
      <c r="AK708" s="28"/>
      <c r="AL708" s="26"/>
      <c r="AM708" s="28"/>
      <c r="AN708" s="26"/>
      <c r="AO708" s="28"/>
      <c r="AP708" s="26"/>
    </row>
    <row r="709" spans="1:42" s="2" customFormat="1" x14ac:dyDescent="0.25">
      <c r="A709" s="24"/>
      <c r="B709" s="24"/>
      <c r="C709" s="24"/>
      <c r="D709" s="25"/>
      <c r="E709" s="25"/>
      <c r="F709" s="26"/>
      <c r="G709" s="25"/>
      <c r="H709" s="26"/>
      <c r="I709" s="25"/>
      <c r="J709" s="26"/>
      <c r="K709" s="27"/>
      <c r="L709" s="27"/>
      <c r="M709" s="26"/>
      <c r="N709" s="27"/>
      <c r="O709" s="26"/>
      <c r="P709" s="27"/>
      <c r="Q709" s="26"/>
      <c r="R709" s="27"/>
      <c r="S709" s="27"/>
      <c r="T709" s="26"/>
      <c r="U709" s="27"/>
      <c r="V709" s="26"/>
      <c r="W709" s="27"/>
      <c r="X709" s="26"/>
      <c r="Y709" s="24"/>
      <c r="Z709" s="24"/>
      <c r="AA709" s="24"/>
      <c r="AB709" s="24"/>
      <c r="AC709" s="28"/>
      <c r="AD709" s="28"/>
      <c r="AE709" s="26"/>
      <c r="AF709" s="28"/>
      <c r="AG709" s="26"/>
      <c r="AH709" s="28"/>
      <c r="AI709" s="26"/>
      <c r="AJ709" s="28"/>
      <c r="AK709" s="28"/>
      <c r="AL709" s="26"/>
      <c r="AM709" s="28"/>
      <c r="AN709" s="26"/>
      <c r="AO709" s="28"/>
      <c r="AP709" s="26"/>
    </row>
    <row r="710" spans="1:42" s="2" customFormat="1" x14ac:dyDescent="0.25">
      <c r="A710" s="24"/>
      <c r="B710" s="24"/>
      <c r="C710" s="24"/>
      <c r="D710" s="25"/>
      <c r="E710" s="25"/>
      <c r="F710" s="26"/>
      <c r="G710" s="25"/>
      <c r="H710" s="26"/>
      <c r="I710" s="25"/>
      <c r="J710" s="26"/>
      <c r="K710" s="27"/>
      <c r="L710" s="27"/>
      <c r="M710" s="26"/>
      <c r="N710" s="27"/>
      <c r="O710" s="26"/>
      <c r="P710" s="27"/>
      <c r="Q710" s="26"/>
      <c r="R710" s="27"/>
      <c r="S710" s="27"/>
      <c r="T710" s="26"/>
      <c r="U710" s="27"/>
      <c r="V710" s="26"/>
      <c r="W710" s="27"/>
      <c r="X710" s="26"/>
      <c r="Y710" s="24"/>
      <c r="Z710" s="24"/>
      <c r="AA710" s="24"/>
      <c r="AB710" s="24"/>
      <c r="AC710" s="28"/>
      <c r="AD710" s="28"/>
      <c r="AE710" s="26"/>
      <c r="AF710" s="28"/>
      <c r="AG710" s="26"/>
      <c r="AH710" s="28"/>
      <c r="AI710" s="26"/>
      <c r="AJ710" s="28"/>
      <c r="AK710" s="28"/>
      <c r="AL710" s="26"/>
      <c r="AM710" s="28"/>
      <c r="AN710" s="26"/>
      <c r="AO710" s="28"/>
      <c r="AP710" s="26"/>
    </row>
    <row r="711" spans="1:42" s="2" customFormat="1" x14ac:dyDescent="0.25">
      <c r="A711" s="24"/>
      <c r="B711" s="24"/>
      <c r="C711" s="24"/>
      <c r="D711" s="25"/>
      <c r="E711" s="25"/>
      <c r="F711" s="26"/>
      <c r="G711" s="25"/>
      <c r="H711" s="26"/>
      <c r="I711" s="25"/>
      <c r="J711" s="26"/>
      <c r="K711" s="27"/>
      <c r="L711" s="27"/>
      <c r="M711" s="26"/>
      <c r="N711" s="27"/>
      <c r="O711" s="26"/>
      <c r="P711" s="27"/>
      <c r="Q711" s="26"/>
      <c r="R711" s="27"/>
      <c r="S711" s="27"/>
      <c r="T711" s="26"/>
      <c r="U711" s="27"/>
      <c r="V711" s="26"/>
      <c r="W711" s="27"/>
      <c r="X711" s="26"/>
      <c r="Y711" s="24"/>
      <c r="Z711" s="24"/>
      <c r="AA711" s="24"/>
      <c r="AB711" s="24"/>
      <c r="AC711" s="28"/>
      <c r="AD711" s="28"/>
      <c r="AE711" s="26"/>
      <c r="AF711" s="28"/>
      <c r="AG711" s="26"/>
      <c r="AH711" s="28"/>
      <c r="AI711" s="26"/>
      <c r="AJ711" s="28"/>
      <c r="AK711" s="28"/>
      <c r="AL711" s="26"/>
      <c r="AM711" s="28"/>
      <c r="AN711" s="26"/>
      <c r="AO711" s="28"/>
      <c r="AP711" s="26"/>
    </row>
    <row r="712" spans="1:42" s="2" customFormat="1" x14ac:dyDescent="0.25">
      <c r="A712" s="24"/>
      <c r="B712" s="24"/>
      <c r="C712" s="24"/>
      <c r="D712" s="25"/>
      <c r="E712" s="25"/>
      <c r="F712" s="26"/>
      <c r="G712" s="25"/>
      <c r="H712" s="26"/>
      <c r="I712" s="25"/>
      <c r="J712" s="26"/>
      <c r="K712" s="27"/>
      <c r="L712" s="27"/>
      <c r="M712" s="26"/>
      <c r="N712" s="27"/>
      <c r="O712" s="26"/>
      <c r="P712" s="27"/>
      <c r="Q712" s="26"/>
      <c r="R712" s="27"/>
      <c r="S712" s="27"/>
      <c r="T712" s="26"/>
      <c r="U712" s="27"/>
      <c r="V712" s="26"/>
      <c r="W712" s="27"/>
      <c r="X712" s="26"/>
      <c r="Y712" s="25"/>
      <c r="Z712" s="38"/>
      <c r="AA712" s="27"/>
      <c r="AB712" s="27"/>
      <c r="AC712" s="28"/>
      <c r="AD712" s="28"/>
      <c r="AE712" s="26"/>
      <c r="AF712" s="28"/>
      <c r="AG712" s="26"/>
      <c r="AH712" s="28"/>
      <c r="AI712" s="26"/>
      <c r="AJ712" s="28"/>
      <c r="AK712" s="28"/>
      <c r="AL712" s="26"/>
      <c r="AM712" s="28"/>
      <c r="AN712" s="26"/>
      <c r="AO712" s="28"/>
      <c r="AP712" s="26"/>
    </row>
    <row r="713" spans="1:42" s="2" customFormat="1" x14ac:dyDescent="0.25">
      <c r="A713" s="24"/>
      <c r="B713" s="24"/>
      <c r="C713" s="24"/>
      <c r="D713" s="25"/>
      <c r="E713" s="25"/>
      <c r="F713" s="26"/>
      <c r="G713" s="25"/>
      <c r="H713" s="26"/>
      <c r="I713" s="25"/>
      <c r="J713" s="26"/>
      <c r="K713" s="27"/>
      <c r="L713" s="27"/>
      <c r="M713" s="26"/>
      <c r="N713" s="27"/>
      <c r="O713" s="26"/>
      <c r="P713" s="27"/>
      <c r="Q713" s="26"/>
      <c r="R713" s="27"/>
      <c r="S713" s="27"/>
      <c r="T713" s="26"/>
      <c r="U713" s="27"/>
      <c r="V713" s="26"/>
      <c r="W713" s="27"/>
      <c r="X713" s="26"/>
      <c r="Y713" s="25"/>
      <c r="Z713" s="38"/>
      <c r="AA713" s="27"/>
      <c r="AB713" s="27"/>
      <c r="AC713" s="28"/>
      <c r="AD713" s="28"/>
      <c r="AE713" s="26"/>
      <c r="AF713" s="28"/>
      <c r="AG713" s="26"/>
      <c r="AH713" s="28"/>
      <c r="AI713" s="26"/>
      <c r="AJ713" s="28"/>
      <c r="AK713" s="28"/>
      <c r="AL713" s="26"/>
      <c r="AM713" s="28"/>
      <c r="AN713" s="26"/>
      <c r="AO713" s="28"/>
      <c r="AP713" s="26"/>
    </row>
    <row r="714" spans="1:42" s="2" customFormat="1" x14ac:dyDescent="0.25">
      <c r="A714" s="24"/>
      <c r="B714" s="24"/>
      <c r="C714" s="88"/>
      <c r="D714" s="25"/>
      <c r="E714" s="25"/>
      <c r="F714" s="26"/>
      <c r="G714" s="25"/>
      <c r="H714" s="26"/>
      <c r="I714" s="25"/>
      <c r="J714" s="26"/>
      <c r="K714" s="27"/>
      <c r="L714" s="27"/>
      <c r="M714" s="26"/>
      <c r="N714" s="27"/>
      <c r="O714" s="26"/>
      <c r="P714" s="27"/>
      <c r="Q714" s="26"/>
      <c r="R714" s="27"/>
      <c r="S714" s="27"/>
      <c r="T714" s="26"/>
      <c r="U714" s="27"/>
      <c r="V714" s="26"/>
      <c r="W714" s="27"/>
      <c r="X714" s="26"/>
      <c r="Y714" s="25"/>
      <c r="Z714" s="38"/>
      <c r="AA714" s="27"/>
      <c r="AB714" s="27"/>
      <c r="AC714" s="28"/>
      <c r="AD714" s="28"/>
      <c r="AE714" s="26"/>
      <c r="AF714" s="28"/>
      <c r="AG714" s="26"/>
      <c r="AH714" s="28"/>
      <c r="AI714" s="26"/>
      <c r="AJ714" s="28"/>
      <c r="AK714" s="28"/>
      <c r="AL714" s="26"/>
      <c r="AM714" s="28"/>
      <c r="AN714" s="26"/>
      <c r="AO714" s="28"/>
      <c r="AP714" s="26"/>
    </row>
    <row r="715" spans="1:42" s="2" customFormat="1" x14ac:dyDescent="0.25">
      <c r="A715" s="24"/>
      <c r="B715" s="24"/>
      <c r="C715" s="88"/>
      <c r="D715" s="25"/>
      <c r="E715" s="25"/>
      <c r="F715" s="26"/>
      <c r="G715" s="25"/>
      <c r="H715" s="26"/>
      <c r="I715" s="25"/>
      <c r="J715" s="26"/>
      <c r="K715" s="27"/>
      <c r="L715" s="27"/>
      <c r="M715" s="26"/>
      <c r="N715" s="27"/>
      <c r="O715" s="26"/>
      <c r="P715" s="27"/>
      <c r="Q715" s="26"/>
      <c r="R715" s="27"/>
      <c r="S715" s="27"/>
      <c r="T715" s="26"/>
      <c r="U715" s="27"/>
      <c r="V715" s="26"/>
      <c r="W715" s="27"/>
      <c r="X715" s="26"/>
      <c r="Y715" s="25"/>
      <c r="Z715" s="38"/>
      <c r="AA715" s="27"/>
      <c r="AB715" s="27"/>
      <c r="AC715" s="28"/>
      <c r="AD715" s="28"/>
      <c r="AE715" s="26"/>
      <c r="AF715" s="28"/>
      <c r="AG715" s="26"/>
      <c r="AH715" s="28"/>
      <c r="AI715" s="26"/>
      <c r="AJ715" s="28"/>
      <c r="AK715" s="28"/>
      <c r="AL715" s="26"/>
      <c r="AM715" s="28"/>
      <c r="AN715" s="26"/>
      <c r="AO715" s="28"/>
      <c r="AP715" s="26"/>
    </row>
    <row r="716" spans="1:42" s="2" customFormat="1" x14ac:dyDescent="0.25">
      <c r="A716" s="24"/>
      <c r="B716" s="24"/>
      <c r="C716" s="88"/>
      <c r="D716" s="25"/>
      <c r="E716" s="25"/>
      <c r="F716" s="26"/>
      <c r="G716" s="25"/>
      <c r="H716" s="26"/>
      <c r="I716" s="25"/>
      <c r="J716" s="26"/>
      <c r="K716" s="27"/>
      <c r="L716" s="27"/>
      <c r="M716" s="26"/>
      <c r="N716" s="27"/>
      <c r="O716" s="26"/>
      <c r="P716" s="27"/>
      <c r="Q716" s="26"/>
      <c r="R716" s="27"/>
      <c r="S716" s="27"/>
      <c r="T716" s="26"/>
      <c r="U716" s="27"/>
      <c r="V716" s="26"/>
      <c r="W716" s="27"/>
      <c r="X716" s="26"/>
      <c r="Y716" s="25"/>
      <c r="Z716" s="38"/>
      <c r="AA716" s="27"/>
      <c r="AB716" s="27"/>
      <c r="AC716" s="28"/>
      <c r="AD716" s="28"/>
      <c r="AE716" s="26"/>
      <c r="AF716" s="28"/>
      <c r="AG716" s="26"/>
      <c r="AH716" s="28"/>
      <c r="AI716" s="26"/>
      <c r="AJ716" s="28"/>
      <c r="AK716" s="28"/>
      <c r="AL716" s="26"/>
      <c r="AM716" s="28"/>
      <c r="AN716" s="26"/>
      <c r="AO716" s="28"/>
      <c r="AP716" s="26"/>
    </row>
    <row r="717" spans="1:42" s="2" customFormat="1" x14ac:dyDescent="0.25">
      <c r="A717" s="24"/>
      <c r="B717" s="24"/>
      <c r="C717" s="111"/>
      <c r="D717" s="25"/>
      <c r="E717" s="25"/>
      <c r="F717" s="26"/>
      <c r="G717" s="25"/>
      <c r="H717" s="26"/>
      <c r="I717" s="25"/>
      <c r="J717" s="26"/>
      <c r="K717" s="27"/>
      <c r="L717" s="27"/>
      <c r="M717" s="26"/>
      <c r="N717" s="27"/>
      <c r="O717" s="26"/>
      <c r="P717" s="27"/>
      <c r="Q717" s="26"/>
      <c r="R717" s="27"/>
      <c r="S717" s="27"/>
      <c r="T717" s="26"/>
      <c r="U717" s="27"/>
      <c r="V717" s="26"/>
      <c r="W717" s="27"/>
      <c r="X717" s="26"/>
      <c r="Y717" s="25"/>
      <c r="Z717" s="38"/>
      <c r="AA717" s="27"/>
      <c r="AB717" s="27"/>
      <c r="AC717" s="28"/>
      <c r="AD717" s="28"/>
      <c r="AE717" s="26"/>
      <c r="AF717" s="28"/>
      <c r="AG717" s="26"/>
      <c r="AH717" s="28"/>
      <c r="AI717" s="26"/>
      <c r="AJ717" s="28"/>
      <c r="AK717" s="28"/>
      <c r="AL717" s="26"/>
      <c r="AM717" s="28"/>
      <c r="AN717" s="26"/>
      <c r="AO717" s="28"/>
      <c r="AP717" s="26"/>
    </row>
    <row r="718" spans="1:42" s="2" customFormat="1" x14ac:dyDescent="0.25">
      <c r="A718" s="24"/>
      <c r="B718" s="24"/>
      <c r="C718" s="111"/>
      <c r="D718" s="25"/>
      <c r="E718" s="25"/>
      <c r="F718" s="26"/>
      <c r="G718" s="25"/>
      <c r="H718" s="26"/>
      <c r="I718" s="25"/>
      <c r="J718" s="26"/>
      <c r="K718" s="27"/>
      <c r="L718" s="27"/>
      <c r="M718" s="26"/>
      <c r="N718" s="27"/>
      <c r="O718" s="26"/>
      <c r="P718" s="27"/>
      <c r="Q718" s="26"/>
      <c r="R718" s="27"/>
      <c r="S718" s="27"/>
      <c r="T718" s="26"/>
      <c r="U718" s="27"/>
      <c r="V718" s="26"/>
      <c r="W718" s="27"/>
      <c r="X718" s="26"/>
      <c r="Y718" s="25"/>
      <c r="Z718" s="24"/>
      <c r="AA718" s="27"/>
      <c r="AB718" s="24"/>
      <c r="AC718" s="28"/>
      <c r="AD718" s="28"/>
      <c r="AE718" s="26"/>
      <c r="AF718" s="28"/>
      <c r="AG718" s="26"/>
      <c r="AH718" s="28"/>
      <c r="AI718" s="26"/>
      <c r="AJ718" s="28"/>
      <c r="AK718" s="28"/>
      <c r="AL718" s="26"/>
      <c r="AM718" s="28"/>
      <c r="AN718" s="26"/>
      <c r="AO718" s="28"/>
      <c r="AP718" s="26"/>
    </row>
    <row r="719" spans="1:42" s="2" customFormat="1" x14ac:dyDescent="0.25">
      <c r="A719" s="24"/>
      <c r="B719" s="24"/>
      <c r="C719" s="111"/>
      <c r="D719" s="25"/>
      <c r="E719" s="25"/>
      <c r="F719" s="26"/>
      <c r="G719" s="25"/>
      <c r="H719" s="26"/>
      <c r="I719" s="25"/>
      <c r="J719" s="26"/>
      <c r="K719" s="27"/>
      <c r="L719" s="27"/>
      <c r="M719" s="26"/>
      <c r="N719" s="27"/>
      <c r="O719" s="26"/>
      <c r="P719" s="27"/>
      <c r="Q719" s="26"/>
      <c r="R719" s="27"/>
      <c r="S719" s="27"/>
      <c r="T719" s="26"/>
      <c r="U719" s="27"/>
      <c r="V719" s="26"/>
      <c r="W719" s="27"/>
      <c r="X719" s="26"/>
      <c r="Y719" s="25"/>
      <c r="Z719" s="38"/>
      <c r="AA719" s="27"/>
      <c r="AB719" s="27"/>
      <c r="AC719" s="28"/>
      <c r="AD719" s="28"/>
      <c r="AE719" s="26"/>
      <c r="AF719" s="28"/>
      <c r="AG719" s="26"/>
      <c r="AH719" s="28"/>
      <c r="AI719" s="26"/>
      <c r="AJ719" s="28"/>
      <c r="AK719" s="28"/>
      <c r="AL719" s="26"/>
      <c r="AM719" s="28"/>
      <c r="AN719" s="26"/>
      <c r="AO719" s="28"/>
      <c r="AP719" s="26"/>
    </row>
    <row r="720" spans="1:42" s="2" customFormat="1" x14ac:dyDescent="0.25">
      <c r="A720" s="24"/>
      <c r="B720" s="24"/>
      <c r="C720" s="24"/>
      <c r="D720" s="24"/>
      <c r="E720" s="25"/>
      <c r="F720" s="26"/>
      <c r="G720" s="25"/>
      <c r="H720" s="26"/>
      <c r="I720" s="25"/>
      <c r="J720" s="26"/>
      <c r="K720" s="24"/>
      <c r="L720" s="27"/>
      <c r="M720" s="26"/>
      <c r="N720" s="27"/>
      <c r="O720" s="26"/>
      <c r="P720" s="27"/>
      <c r="Q720" s="26"/>
      <c r="R720" s="24"/>
      <c r="S720" s="27"/>
      <c r="T720" s="26"/>
      <c r="U720" s="27"/>
      <c r="V720" s="26"/>
      <c r="W720" s="27"/>
      <c r="X720" s="26"/>
      <c r="Y720" s="24"/>
      <c r="Z720" s="24"/>
      <c r="AA720" s="24"/>
      <c r="AB720" s="24"/>
      <c r="AC720" s="24"/>
      <c r="AD720" s="28"/>
      <c r="AE720" s="26"/>
      <c r="AF720" s="28"/>
      <c r="AG720" s="26"/>
      <c r="AH720" s="28"/>
      <c r="AI720" s="26"/>
      <c r="AJ720" s="24"/>
      <c r="AK720" s="28"/>
      <c r="AL720" s="26"/>
      <c r="AM720" s="28"/>
      <c r="AN720" s="26"/>
      <c r="AO720" s="28"/>
      <c r="AP720" s="26"/>
    </row>
    <row r="721" spans="1:42" s="2" customFormat="1" x14ac:dyDescent="0.25">
      <c r="A721" s="24"/>
      <c r="B721" s="24"/>
      <c r="C721" s="24"/>
      <c r="D721" s="24"/>
      <c r="E721" s="25"/>
      <c r="F721" s="26"/>
      <c r="G721" s="25"/>
      <c r="H721" s="26"/>
      <c r="I721" s="24"/>
      <c r="J721" s="24"/>
      <c r="K721" s="24"/>
      <c r="L721" s="27"/>
      <c r="M721" s="26"/>
      <c r="N721" s="27"/>
      <c r="O721" s="26"/>
      <c r="P721" s="24"/>
      <c r="Q721" s="24"/>
      <c r="R721" s="24"/>
      <c r="S721" s="27"/>
      <c r="T721" s="26"/>
      <c r="U721" s="27"/>
      <c r="V721" s="26"/>
      <c r="W721" s="24"/>
      <c r="X721" s="24"/>
      <c r="Y721" s="24"/>
      <c r="Z721" s="24"/>
      <c r="AA721" s="24"/>
      <c r="AB721" s="24"/>
      <c r="AC721" s="24"/>
      <c r="AD721" s="28"/>
      <c r="AE721" s="26"/>
      <c r="AF721" s="28"/>
      <c r="AG721" s="26"/>
      <c r="AH721" s="24"/>
      <c r="AI721" s="24"/>
      <c r="AJ721" s="24"/>
      <c r="AK721" s="28"/>
      <c r="AL721" s="26"/>
      <c r="AM721" s="28"/>
      <c r="AN721" s="26"/>
      <c r="AO721" s="24"/>
      <c r="AP721" s="24"/>
    </row>
    <row r="722" spans="1:42" s="2" customFormat="1" x14ac:dyDescent="0.25">
      <c r="A722" s="24"/>
      <c r="B722" s="24"/>
      <c r="C722" s="24"/>
      <c r="D722" s="25"/>
      <c r="E722" s="25"/>
      <c r="F722" s="26"/>
      <c r="G722" s="25"/>
      <c r="H722" s="26"/>
      <c r="I722" s="25"/>
      <c r="J722" s="26"/>
      <c r="K722" s="27"/>
      <c r="L722" s="27"/>
      <c r="M722" s="26"/>
      <c r="N722" s="27"/>
      <c r="O722" s="26"/>
      <c r="P722" s="27"/>
      <c r="Q722" s="26"/>
      <c r="R722" s="27"/>
      <c r="S722" s="27"/>
      <c r="T722" s="26"/>
      <c r="U722" s="27"/>
      <c r="V722" s="26"/>
      <c r="W722" s="27"/>
      <c r="X722" s="26"/>
      <c r="Y722" s="25"/>
      <c r="Z722" s="24"/>
      <c r="AA722" s="27"/>
      <c r="AB722" s="24"/>
      <c r="AC722" s="28"/>
      <c r="AD722" s="28"/>
      <c r="AE722" s="26"/>
      <c r="AF722" s="28"/>
      <c r="AG722" s="26"/>
      <c r="AH722" s="28"/>
      <c r="AI722" s="26"/>
      <c r="AJ722" s="28"/>
      <c r="AK722" s="28"/>
      <c r="AL722" s="26"/>
      <c r="AM722" s="28"/>
      <c r="AN722" s="26"/>
      <c r="AO722" s="28"/>
      <c r="AP722" s="26"/>
    </row>
    <row r="723" spans="1:42" s="2" customFormat="1" x14ac:dyDescent="0.25">
      <c r="A723" s="24"/>
      <c r="B723" s="24"/>
      <c r="C723" s="24"/>
      <c r="D723" s="25"/>
      <c r="E723" s="24"/>
      <c r="F723" s="24"/>
      <c r="G723" s="25"/>
      <c r="H723" s="26"/>
      <c r="I723" s="25"/>
      <c r="J723" s="26"/>
      <c r="K723" s="27"/>
      <c r="L723" s="24"/>
      <c r="M723" s="24"/>
      <c r="N723" s="27"/>
      <c r="O723" s="26"/>
      <c r="P723" s="27"/>
      <c r="Q723" s="26"/>
      <c r="R723" s="27"/>
      <c r="S723" s="24"/>
      <c r="T723" s="24"/>
      <c r="U723" s="27"/>
      <c r="V723" s="26"/>
      <c r="W723" s="27"/>
      <c r="X723" s="26"/>
      <c r="Y723" s="25"/>
      <c r="Z723" s="24"/>
      <c r="AA723" s="27"/>
      <c r="AB723" s="24"/>
      <c r="AC723" s="28"/>
      <c r="AD723" s="24"/>
      <c r="AE723" s="24"/>
      <c r="AF723" s="28"/>
      <c r="AG723" s="26"/>
      <c r="AH723" s="28"/>
      <c r="AI723" s="26"/>
      <c r="AJ723" s="28"/>
      <c r="AK723" s="24"/>
      <c r="AL723" s="24"/>
      <c r="AM723" s="28"/>
      <c r="AN723" s="26"/>
      <c r="AO723" s="28"/>
      <c r="AP723" s="26"/>
    </row>
    <row r="724" spans="1:42" s="2" customFormat="1" x14ac:dyDescent="0.25">
      <c r="A724" s="24"/>
      <c r="B724" s="24"/>
      <c r="C724" s="24"/>
      <c r="D724" s="25"/>
      <c r="E724" s="25"/>
      <c r="F724" s="26"/>
      <c r="G724" s="25"/>
      <c r="H724" s="26"/>
      <c r="I724" s="25"/>
      <c r="J724" s="26"/>
      <c r="K724" s="27"/>
      <c r="L724" s="27"/>
      <c r="M724" s="26"/>
      <c r="N724" s="27"/>
      <c r="O724" s="26"/>
      <c r="P724" s="27"/>
      <c r="Q724" s="26"/>
      <c r="R724" s="27"/>
      <c r="S724" s="27"/>
      <c r="T724" s="26"/>
      <c r="U724" s="27"/>
      <c r="V724" s="26"/>
      <c r="W724" s="27"/>
      <c r="X724" s="26"/>
      <c r="Y724" s="25"/>
      <c r="Z724" s="38"/>
      <c r="AA724" s="27"/>
      <c r="AB724" s="27"/>
      <c r="AC724" s="28"/>
      <c r="AD724" s="28"/>
      <c r="AE724" s="26"/>
      <c r="AF724" s="28"/>
      <c r="AG724" s="26"/>
      <c r="AH724" s="28"/>
      <c r="AI724" s="26"/>
      <c r="AJ724" s="28"/>
      <c r="AK724" s="28"/>
      <c r="AL724" s="26"/>
      <c r="AM724" s="28"/>
      <c r="AN724" s="26"/>
      <c r="AO724" s="28"/>
      <c r="AP724" s="26"/>
    </row>
    <row r="725" spans="1:42" s="2" customFormat="1" x14ac:dyDescent="0.25">
      <c r="A725" s="24"/>
      <c r="B725" s="24"/>
      <c r="C725" s="24"/>
      <c r="D725" s="25"/>
      <c r="E725" s="25"/>
      <c r="F725" s="26"/>
      <c r="G725" s="25"/>
      <c r="H725" s="26"/>
      <c r="I725" s="25"/>
      <c r="J725" s="26"/>
      <c r="K725" s="27"/>
      <c r="L725" s="27"/>
      <c r="M725" s="26"/>
      <c r="N725" s="27"/>
      <c r="O725" s="26"/>
      <c r="P725" s="27"/>
      <c r="Q725" s="26"/>
      <c r="R725" s="27"/>
      <c r="S725" s="27"/>
      <c r="T725" s="26"/>
      <c r="U725" s="27"/>
      <c r="V725" s="26"/>
      <c r="W725" s="27"/>
      <c r="X725" s="26"/>
      <c r="Y725" s="25"/>
      <c r="Z725" s="38"/>
      <c r="AA725" s="27"/>
      <c r="AB725" s="27"/>
      <c r="AC725" s="28"/>
      <c r="AD725" s="28"/>
      <c r="AE725" s="26"/>
      <c r="AF725" s="28"/>
      <c r="AG725" s="26"/>
      <c r="AH725" s="28"/>
      <c r="AI725" s="26"/>
      <c r="AJ725" s="28"/>
      <c r="AK725" s="28"/>
      <c r="AL725" s="26"/>
      <c r="AM725" s="28"/>
      <c r="AN725" s="26"/>
      <c r="AO725" s="28"/>
      <c r="AP725" s="26"/>
    </row>
    <row r="726" spans="1:42" s="2" customFormat="1" x14ac:dyDescent="0.25">
      <c r="A726" s="24"/>
      <c r="B726" s="24"/>
      <c r="C726" s="24"/>
      <c r="D726" s="25"/>
      <c r="E726" s="25"/>
      <c r="F726" s="26"/>
      <c r="G726" s="25"/>
      <c r="H726" s="26"/>
      <c r="I726" s="25"/>
      <c r="J726" s="26"/>
      <c r="K726" s="27"/>
      <c r="L726" s="27"/>
      <c r="M726" s="26"/>
      <c r="N726" s="27"/>
      <c r="O726" s="26"/>
      <c r="P726" s="27"/>
      <c r="Q726" s="26"/>
      <c r="R726" s="27"/>
      <c r="S726" s="27"/>
      <c r="T726" s="26"/>
      <c r="U726" s="27"/>
      <c r="V726" s="26"/>
      <c r="W726" s="27"/>
      <c r="X726" s="26"/>
      <c r="Y726" s="25"/>
      <c r="Z726" s="38"/>
      <c r="AA726" s="27"/>
      <c r="AB726" s="27"/>
      <c r="AC726" s="28"/>
      <c r="AD726" s="28"/>
      <c r="AE726" s="26"/>
      <c r="AF726" s="28"/>
      <c r="AG726" s="26"/>
      <c r="AH726" s="28"/>
      <c r="AI726" s="26"/>
      <c r="AJ726" s="28"/>
      <c r="AK726" s="28"/>
      <c r="AL726" s="26"/>
      <c r="AM726" s="28"/>
      <c r="AN726" s="26"/>
      <c r="AO726" s="28"/>
      <c r="AP726" s="26"/>
    </row>
    <row r="727" spans="1:42" s="2" customFormat="1" x14ac:dyDescent="0.25">
      <c r="A727" s="24"/>
      <c r="B727" s="24"/>
      <c r="C727" s="24"/>
      <c r="D727" s="25"/>
      <c r="E727" s="25"/>
      <c r="F727" s="26"/>
      <c r="G727" s="25"/>
      <c r="H727" s="26"/>
      <c r="I727" s="25"/>
      <c r="J727" s="26"/>
      <c r="K727" s="27"/>
      <c r="L727" s="27"/>
      <c r="M727" s="26"/>
      <c r="N727" s="27"/>
      <c r="O727" s="26"/>
      <c r="P727" s="27"/>
      <c r="Q727" s="26"/>
      <c r="R727" s="27"/>
      <c r="S727" s="27"/>
      <c r="T727" s="26"/>
      <c r="U727" s="27"/>
      <c r="V727" s="26"/>
      <c r="W727" s="27"/>
      <c r="X727" s="26"/>
      <c r="Y727" s="25"/>
      <c r="Z727" s="24"/>
      <c r="AA727" s="27"/>
      <c r="AB727" s="24"/>
      <c r="AC727" s="28"/>
      <c r="AD727" s="28"/>
      <c r="AE727" s="26"/>
      <c r="AF727" s="28"/>
      <c r="AG727" s="26"/>
      <c r="AH727" s="28"/>
      <c r="AI727" s="26"/>
      <c r="AJ727" s="28"/>
      <c r="AK727" s="28"/>
      <c r="AL727" s="26"/>
      <c r="AM727" s="28"/>
      <c r="AN727" s="26"/>
      <c r="AO727" s="28"/>
      <c r="AP727" s="26"/>
    </row>
    <row r="728" spans="1:42" s="2" customFormat="1" x14ac:dyDescent="0.25">
      <c r="A728" s="24"/>
      <c r="B728" s="24"/>
      <c r="C728" s="24"/>
      <c r="D728" s="25"/>
      <c r="E728" s="25"/>
      <c r="F728" s="26"/>
      <c r="G728" s="25"/>
      <c r="H728" s="26"/>
      <c r="I728" s="25"/>
      <c r="J728" s="26"/>
      <c r="K728" s="27"/>
      <c r="L728" s="27"/>
      <c r="M728" s="26"/>
      <c r="N728" s="27"/>
      <c r="O728" s="26"/>
      <c r="P728" s="27"/>
      <c r="Q728" s="26"/>
      <c r="R728" s="27"/>
      <c r="S728" s="27"/>
      <c r="T728" s="26"/>
      <c r="U728" s="27"/>
      <c r="V728" s="26"/>
      <c r="W728" s="27"/>
      <c r="X728" s="26"/>
      <c r="Y728" s="25"/>
      <c r="Z728" s="38"/>
      <c r="AA728" s="27"/>
      <c r="AB728" s="27"/>
      <c r="AC728" s="28"/>
      <c r="AD728" s="28"/>
      <c r="AE728" s="26"/>
      <c r="AF728" s="28"/>
      <c r="AG728" s="26"/>
      <c r="AH728" s="28"/>
      <c r="AI728" s="26"/>
      <c r="AJ728" s="28"/>
      <c r="AK728" s="28"/>
      <c r="AL728" s="26"/>
      <c r="AM728" s="28"/>
      <c r="AN728" s="26"/>
      <c r="AO728" s="28"/>
      <c r="AP728" s="26"/>
    </row>
    <row r="729" spans="1:42" s="2" customFormat="1" x14ac:dyDescent="0.25">
      <c r="A729" s="24"/>
      <c r="B729" s="24"/>
      <c r="C729" s="24"/>
      <c r="D729" s="25"/>
      <c r="E729" s="25"/>
      <c r="F729" s="26"/>
      <c r="G729" s="25"/>
      <c r="H729" s="26"/>
      <c r="I729" s="25"/>
      <c r="J729" s="26"/>
      <c r="K729" s="27"/>
      <c r="L729" s="27"/>
      <c r="M729" s="26"/>
      <c r="N729" s="27"/>
      <c r="O729" s="26"/>
      <c r="P729" s="27"/>
      <c r="Q729" s="26"/>
      <c r="R729" s="27"/>
      <c r="S729" s="27"/>
      <c r="T729" s="26"/>
      <c r="U729" s="27"/>
      <c r="V729" s="26"/>
      <c r="W729" s="27"/>
      <c r="X729" s="26"/>
      <c r="Y729" s="25"/>
      <c r="Z729" s="38"/>
      <c r="AA729" s="27"/>
      <c r="AB729" s="27"/>
      <c r="AC729" s="28"/>
      <c r="AD729" s="28"/>
      <c r="AE729" s="26"/>
      <c r="AF729" s="28"/>
      <c r="AG729" s="26"/>
      <c r="AH729" s="28"/>
      <c r="AI729" s="26"/>
      <c r="AJ729" s="28"/>
      <c r="AK729" s="28"/>
      <c r="AL729" s="26"/>
      <c r="AM729" s="28"/>
      <c r="AN729" s="26"/>
      <c r="AO729" s="28"/>
      <c r="AP729" s="26"/>
    </row>
    <row r="730" spans="1:42" s="2" customFormat="1" x14ac:dyDescent="0.25">
      <c r="A730" s="24"/>
      <c r="B730" s="24"/>
      <c r="C730" s="88"/>
      <c r="D730" s="25"/>
      <c r="E730" s="25"/>
      <c r="F730" s="26"/>
      <c r="G730" s="25"/>
      <c r="H730" s="26"/>
      <c r="I730" s="25"/>
      <c r="J730" s="26"/>
      <c r="K730" s="27"/>
      <c r="L730" s="27"/>
      <c r="M730" s="26"/>
      <c r="N730" s="27"/>
      <c r="O730" s="26"/>
      <c r="P730" s="27"/>
      <c r="Q730" s="26"/>
      <c r="R730" s="27"/>
      <c r="S730" s="27"/>
      <c r="T730" s="26"/>
      <c r="U730" s="27"/>
      <c r="V730" s="26"/>
      <c r="W730" s="27"/>
      <c r="X730" s="26"/>
      <c r="Y730" s="25"/>
      <c r="Z730" s="38"/>
      <c r="AA730" s="27"/>
      <c r="AB730" s="27"/>
      <c r="AC730" s="28"/>
      <c r="AD730" s="28"/>
      <c r="AE730" s="26"/>
      <c r="AF730" s="28"/>
      <c r="AG730" s="26"/>
      <c r="AH730" s="28"/>
      <c r="AI730" s="26"/>
      <c r="AJ730" s="28"/>
      <c r="AK730" s="28"/>
      <c r="AL730" s="26"/>
      <c r="AM730" s="28"/>
      <c r="AN730" s="26"/>
      <c r="AO730" s="28"/>
      <c r="AP730" s="26"/>
    </row>
    <row r="731" spans="1:42" s="2" customFormat="1" x14ac:dyDescent="0.25">
      <c r="A731" s="24"/>
      <c r="B731" s="24"/>
      <c r="C731" s="88"/>
      <c r="D731" s="25"/>
      <c r="E731" s="25"/>
      <c r="F731" s="26"/>
      <c r="G731" s="25"/>
      <c r="H731" s="26"/>
      <c r="I731" s="25"/>
      <c r="J731" s="26"/>
      <c r="K731" s="27"/>
      <c r="L731" s="27"/>
      <c r="M731" s="26"/>
      <c r="N731" s="27"/>
      <c r="O731" s="26"/>
      <c r="P731" s="27"/>
      <c r="Q731" s="26"/>
      <c r="R731" s="27"/>
      <c r="S731" s="27"/>
      <c r="T731" s="26"/>
      <c r="U731" s="27"/>
      <c r="V731" s="26"/>
      <c r="W731" s="27"/>
      <c r="X731" s="26"/>
      <c r="Y731" s="25"/>
      <c r="Z731" s="38"/>
      <c r="AA731" s="27"/>
      <c r="AB731" s="27"/>
      <c r="AC731" s="28"/>
      <c r="AD731" s="28"/>
      <c r="AE731" s="26"/>
      <c r="AF731" s="28"/>
      <c r="AG731" s="26"/>
      <c r="AH731" s="28"/>
      <c r="AI731" s="26"/>
      <c r="AJ731" s="28"/>
      <c r="AK731" s="28"/>
      <c r="AL731" s="26"/>
      <c r="AM731" s="28"/>
      <c r="AN731" s="26"/>
      <c r="AO731" s="28"/>
      <c r="AP731" s="26"/>
    </row>
    <row r="732" spans="1:42" s="2" customFormat="1" x14ac:dyDescent="0.25">
      <c r="A732" s="24"/>
      <c r="B732" s="24"/>
      <c r="C732" s="88"/>
      <c r="D732" s="25"/>
      <c r="E732" s="25"/>
      <c r="F732" s="26"/>
      <c r="G732" s="25"/>
      <c r="H732" s="26"/>
      <c r="I732" s="25"/>
      <c r="J732" s="26"/>
      <c r="K732" s="27"/>
      <c r="L732" s="27"/>
      <c r="M732" s="26"/>
      <c r="N732" s="27"/>
      <c r="O732" s="26"/>
      <c r="P732" s="27"/>
      <c r="Q732" s="26"/>
      <c r="R732" s="27"/>
      <c r="S732" s="27"/>
      <c r="T732" s="26"/>
      <c r="U732" s="27"/>
      <c r="V732" s="26"/>
      <c r="W732" s="27"/>
      <c r="X732" s="26"/>
      <c r="Y732" s="25"/>
      <c r="Z732" s="38"/>
      <c r="AA732" s="27"/>
      <c r="AB732" s="27"/>
      <c r="AC732" s="28"/>
      <c r="AD732" s="28"/>
      <c r="AE732" s="26"/>
      <c r="AF732" s="28"/>
      <c r="AG732" s="26"/>
      <c r="AH732" s="28"/>
      <c r="AI732" s="26"/>
      <c r="AJ732" s="28"/>
      <c r="AK732" s="28"/>
      <c r="AL732" s="26"/>
      <c r="AM732" s="28"/>
      <c r="AN732" s="26"/>
      <c r="AO732" s="28"/>
      <c r="AP732" s="26"/>
    </row>
    <row r="733" spans="1:42" s="2" customFormat="1" x14ac:dyDescent="0.25">
      <c r="A733" s="24"/>
      <c r="B733" s="24"/>
      <c r="C733" s="111"/>
      <c r="D733" s="25"/>
      <c r="E733" s="25"/>
      <c r="F733" s="26"/>
      <c r="G733" s="25"/>
      <c r="H733" s="26"/>
      <c r="I733" s="25"/>
      <c r="J733" s="26"/>
      <c r="K733" s="27"/>
      <c r="L733" s="27"/>
      <c r="M733" s="26"/>
      <c r="N733" s="27"/>
      <c r="O733" s="26"/>
      <c r="P733" s="27"/>
      <c r="Q733" s="26"/>
      <c r="R733" s="27"/>
      <c r="S733" s="27"/>
      <c r="T733" s="26"/>
      <c r="U733" s="27"/>
      <c r="V733" s="26"/>
      <c r="W733" s="27"/>
      <c r="X733" s="26"/>
      <c r="Y733" s="25"/>
      <c r="Z733" s="38"/>
      <c r="AA733" s="27"/>
      <c r="AB733" s="27"/>
      <c r="AC733" s="28"/>
      <c r="AD733" s="28"/>
      <c r="AE733" s="26"/>
      <c r="AF733" s="28"/>
      <c r="AG733" s="26"/>
      <c r="AH733" s="28"/>
      <c r="AI733" s="26"/>
      <c r="AJ733" s="28"/>
      <c r="AK733" s="28"/>
      <c r="AL733" s="26"/>
      <c r="AM733" s="28"/>
      <c r="AN733" s="26"/>
      <c r="AO733" s="28"/>
      <c r="AP733" s="26"/>
    </row>
    <row r="734" spans="1:42" s="2" customFormat="1" x14ac:dyDescent="0.25">
      <c r="A734" s="24"/>
      <c r="B734" s="24"/>
      <c r="C734" s="111"/>
      <c r="D734" s="25"/>
      <c r="E734" s="25"/>
      <c r="F734" s="26"/>
      <c r="G734" s="25"/>
      <c r="H734" s="26"/>
      <c r="I734" s="25"/>
      <c r="J734" s="26"/>
      <c r="K734" s="27"/>
      <c r="L734" s="27"/>
      <c r="M734" s="26"/>
      <c r="N734" s="27"/>
      <c r="O734" s="26"/>
      <c r="P734" s="27"/>
      <c r="Q734" s="26"/>
      <c r="R734" s="27"/>
      <c r="S734" s="27"/>
      <c r="T734" s="26"/>
      <c r="U734" s="27"/>
      <c r="V734" s="26"/>
      <c r="W734" s="27"/>
      <c r="X734" s="26"/>
      <c r="Y734" s="25"/>
      <c r="Z734" s="24"/>
      <c r="AA734" s="27"/>
      <c r="AB734" s="24"/>
      <c r="AC734" s="28"/>
      <c r="AD734" s="28"/>
      <c r="AE734" s="26"/>
      <c r="AF734" s="28"/>
      <c r="AG734" s="26"/>
      <c r="AH734" s="28"/>
      <c r="AI734" s="26"/>
      <c r="AJ734" s="28"/>
      <c r="AK734" s="28"/>
      <c r="AL734" s="26"/>
      <c r="AM734" s="28"/>
      <c r="AN734" s="26"/>
      <c r="AO734" s="28"/>
      <c r="AP734" s="26"/>
    </row>
    <row r="735" spans="1:42" s="2" customFormat="1" x14ac:dyDescent="0.25">
      <c r="A735" s="24"/>
      <c r="B735" s="24"/>
      <c r="C735" s="111"/>
      <c r="D735" s="25"/>
      <c r="E735" s="25"/>
      <c r="F735" s="26"/>
      <c r="G735" s="25"/>
      <c r="H735" s="26"/>
      <c r="I735" s="25"/>
      <c r="J735" s="26"/>
      <c r="K735" s="27"/>
      <c r="L735" s="27"/>
      <c r="M735" s="26"/>
      <c r="N735" s="27"/>
      <c r="O735" s="26"/>
      <c r="P735" s="27"/>
      <c r="Q735" s="26"/>
      <c r="R735" s="27"/>
      <c r="S735" s="27"/>
      <c r="T735" s="26"/>
      <c r="U735" s="27"/>
      <c r="V735" s="26"/>
      <c r="W735" s="27"/>
      <c r="X735" s="26"/>
      <c r="Y735" s="25"/>
      <c r="Z735" s="24"/>
      <c r="AA735" s="27"/>
      <c r="AB735" s="24"/>
      <c r="AC735" s="28"/>
      <c r="AD735" s="28"/>
      <c r="AE735" s="26"/>
      <c r="AF735" s="28"/>
      <c r="AG735" s="26"/>
      <c r="AH735" s="28"/>
      <c r="AI735" s="26"/>
      <c r="AJ735" s="28"/>
      <c r="AK735" s="28"/>
      <c r="AL735" s="26"/>
      <c r="AM735" s="28"/>
      <c r="AN735" s="26"/>
      <c r="AO735" s="28"/>
      <c r="AP735" s="26"/>
    </row>
    <row r="736" spans="1:42" s="2" customFormat="1" x14ac:dyDescent="0.25">
      <c r="A736" s="24"/>
      <c r="B736" s="24"/>
      <c r="C736" s="24"/>
      <c r="D736" s="25"/>
      <c r="E736" s="25"/>
      <c r="F736" s="26"/>
      <c r="G736" s="25"/>
      <c r="H736" s="26"/>
      <c r="I736" s="25"/>
      <c r="J736" s="26"/>
      <c r="K736" s="27"/>
      <c r="L736" s="27"/>
      <c r="M736" s="26"/>
      <c r="N736" s="27"/>
      <c r="O736" s="26"/>
      <c r="P736" s="27"/>
      <c r="Q736" s="26"/>
      <c r="R736" s="27"/>
      <c r="S736" s="27"/>
      <c r="T736" s="26"/>
      <c r="U736" s="27"/>
      <c r="V736" s="26"/>
      <c r="W736" s="27"/>
      <c r="X736" s="26"/>
      <c r="Y736" s="25"/>
      <c r="Z736" s="38"/>
      <c r="AA736" s="27"/>
      <c r="AB736" s="27"/>
      <c r="AC736" s="28"/>
      <c r="AD736" s="28"/>
      <c r="AE736" s="26"/>
      <c r="AF736" s="28"/>
      <c r="AG736" s="26"/>
      <c r="AH736" s="28"/>
      <c r="AI736" s="26"/>
      <c r="AJ736" s="28"/>
      <c r="AK736" s="28"/>
      <c r="AL736" s="26"/>
      <c r="AM736" s="28"/>
      <c r="AN736" s="26"/>
      <c r="AO736" s="28"/>
      <c r="AP736" s="26"/>
    </row>
    <row r="737" spans="1:42" s="2" customFormat="1" x14ac:dyDescent="0.25">
      <c r="A737" s="24"/>
      <c r="B737" s="24"/>
      <c r="C737" s="24"/>
      <c r="D737" s="24"/>
      <c r="E737" s="25"/>
      <c r="F737" s="26"/>
      <c r="G737" s="25"/>
      <c r="H737" s="26"/>
      <c r="I737" s="25"/>
      <c r="J737" s="26"/>
      <c r="K737" s="24"/>
      <c r="L737" s="27"/>
      <c r="M737" s="26"/>
      <c r="N737" s="27"/>
      <c r="O737" s="26"/>
      <c r="P737" s="27"/>
      <c r="Q737" s="26"/>
      <c r="R737" s="24"/>
      <c r="S737" s="27"/>
      <c r="T737" s="26"/>
      <c r="U737" s="27"/>
      <c r="V737" s="26"/>
      <c r="W737" s="27"/>
      <c r="X737" s="26"/>
      <c r="Y737" s="24"/>
      <c r="Z737" s="24"/>
      <c r="AA737" s="24"/>
      <c r="AB737" s="24"/>
      <c r="AC737" s="24"/>
      <c r="AD737" s="28"/>
      <c r="AE737" s="26"/>
      <c r="AF737" s="28"/>
      <c r="AG737" s="26"/>
      <c r="AH737" s="28"/>
      <c r="AI737" s="26"/>
      <c r="AJ737" s="24"/>
      <c r="AK737" s="28"/>
      <c r="AL737" s="26"/>
      <c r="AM737" s="28"/>
      <c r="AN737" s="26"/>
      <c r="AO737" s="28"/>
      <c r="AP737" s="26"/>
    </row>
    <row r="738" spans="1:42" s="2" customFormat="1" x14ac:dyDescent="0.25">
      <c r="A738" s="24"/>
      <c r="B738" s="24"/>
      <c r="C738" s="24"/>
      <c r="D738" s="24"/>
      <c r="E738" s="25"/>
      <c r="F738" s="26"/>
      <c r="G738" s="25"/>
      <c r="H738" s="26"/>
      <c r="I738" s="25"/>
      <c r="J738" s="26"/>
      <c r="K738" s="24"/>
      <c r="L738" s="27"/>
      <c r="M738" s="26"/>
      <c r="N738" s="27"/>
      <c r="O738" s="26"/>
      <c r="P738" s="27"/>
      <c r="Q738" s="26"/>
      <c r="R738" s="24"/>
      <c r="S738" s="27"/>
      <c r="T738" s="26"/>
      <c r="U738" s="27"/>
      <c r="V738" s="26"/>
      <c r="W738" s="27"/>
      <c r="X738" s="26"/>
      <c r="Y738" s="24"/>
      <c r="Z738" s="24"/>
      <c r="AA738" s="24"/>
      <c r="AB738" s="24"/>
      <c r="AC738" s="24"/>
      <c r="AD738" s="28"/>
      <c r="AE738" s="26"/>
      <c r="AF738" s="28"/>
      <c r="AG738" s="26"/>
      <c r="AH738" s="28"/>
      <c r="AI738" s="26"/>
      <c r="AJ738" s="24"/>
      <c r="AK738" s="28"/>
      <c r="AL738" s="26"/>
      <c r="AM738" s="28"/>
      <c r="AN738" s="26"/>
      <c r="AO738" s="28"/>
      <c r="AP738" s="26"/>
    </row>
    <row r="739" spans="1:42" s="2" customFormat="1" x14ac:dyDescent="0.25">
      <c r="A739" s="24"/>
      <c r="B739" s="24"/>
      <c r="C739" s="24"/>
      <c r="D739" s="25"/>
      <c r="E739" s="25"/>
      <c r="F739" s="26"/>
      <c r="G739" s="25"/>
      <c r="H739" s="26"/>
      <c r="I739" s="25"/>
      <c r="J739" s="26"/>
      <c r="K739" s="27"/>
      <c r="L739" s="27"/>
      <c r="M739" s="26"/>
      <c r="N739" s="27"/>
      <c r="O739" s="26"/>
      <c r="P739" s="27"/>
      <c r="Q739" s="26"/>
      <c r="R739" s="27"/>
      <c r="S739" s="27"/>
      <c r="T739" s="26"/>
      <c r="U739" s="27"/>
      <c r="V739" s="26"/>
      <c r="W739" s="27"/>
      <c r="X739" s="26"/>
      <c r="Y739" s="25"/>
      <c r="Z739" s="38"/>
      <c r="AA739" s="27"/>
      <c r="AB739" s="27"/>
      <c r="AC739" s="28"/>
      <c r="AD739" s="28"/>
      <c r="AE739" s="26"/>
      <c r="AF739" s="28"/>
      <c r="AG739" s="26"/>
      <c r="AH739" s="28"/>
      <c r="AI739" s="26"/>
      <c r="AJ739" s="28"/>
      <c r="AK739" s="28"/>
      <c r="AL739" s="26"/>
      <c r="AM739" s="28"/>
      <c r="AN739" s="26"/>
      <c r="AO739" s="28"/>
      <c r="AP739" s="26"/>
    </row>
    <row r="740" spans="1:42" s="2" customFormat="1" x14ac:dyDescent="0.25">
      <c r="A740" s="24"/>
      <c r="B740" s="24"/>
      <c r="C740" s="24"/>
      <c r="D740" s="25"/>
      <c r="E740" s="25"/>
      <c r="F740" s="26"/>
      <c r="G740" s="25"/>
      <c r="H740" s="26"/>
      <c r="I740" s="25"/>
      <c r="J740" s="26"/>
      <c r="K740" s="27"/>
      <c r="L740" s="27"/>
      <c r="M740" s="26"/>
      <c r="N740" s="27"/>
      <c r="O740" s="26"/>
      <c r="P740" s="27"/>
      <c r="Q740" s="26"/>
      <c r="R740" s="27"/>
      <c r="S740" s="27"/>
      <c r="T740" s="26"/>
      <c r="U740" s="27"/>
      <c r="V740" s="26"/>
      <c r="W740" s="27"/>
      <c r="X740" s="26"/>
      <c r="Y740" s="25"/>
      <c r="Z740" s="24"/>
      <c r="AA740" s="27"/>
      <c r="AB740" s="24"/>
      <c r="AC740" s="28"/>
      <c r="AD740" s="28"/>
      <c r="AE740" s="26"/>
      <c r="AF740" s="28"/>
      <c r="AG740" s="26"/>
      <c r="AH740" s="28"/>
      <c r="AI740" s="26"/>
      <c r="AJ740" s="28"/>
      <c r="AK740" s="28"/>
      <c r="AL740" s="26"/>
      <c r="AM740" s="28"/>
      <c r="AN740" s="26"/>
      <c r="AO740" s="28"/>
      <c r="AP740" s="26"/>
    </row>
    <row r="741" spans="1:42" s="2" customFormat="1" x14ac:dyDescent="0.25">
      <c r="A741" s="24"/>
      <c r="B741" s="24"/>
      <c r="C741" s="24"/>
      <c r="D741" s="25"/>
      <c r="E741" s="25"/>
      <c r="F741" s="26"/>
      <c r="G741" s="25"/>
      <c r="H741" s="26"/>
      <c r="I741" s="25"/>
      <c r="J741" s="26"/>
      <c r="K741" s="27"/>
      <c r="L741" s="27"/>
      <c r="M741" s="26"/>
      <c r="N741" s="27"/>
      <c r="O741" s="26"/>
      <c r="P741" s="27"/>
      <c r="Q741" s="26"/>
      <c r="R741" s="27"/>
      <c r="S741" s="27"/>
      <c r="T741" s="26"/>
      <c r="U741" s="27"/>
      <c r="V741" s="26"/>
      <c r="W741" s="27"/>
      <c r="X741" s="26"/>
      <c r="Y741" s="25"/>
      <c r="Z741" s="38"/>
      <c r="AA741" s="27"/>
      <c r="AB741" s="27"/>
      <c r="AC741" s="28"/>
      <c r="AD741" s="28"/>
      <c r="AE741" s="26"/>
      <c r="AF741" s="28"/>
      <c r="AG741" s="26"/>
      <c r="AH741" s="28"/>
      <c r="AI741" s="26"/>
      <c r="AJ741" s="28"/>
      <c r="AK741" s="28"/>
      <c r="AL741" s="26"/>
      <c r="AM741" s="28"/>
      <c r="AN741" s="26"/>
      <c r="AO741" s="28"/>
      <c r="AP741" s="26"/>
    </row>
    <row r="742" spans="1:42" s="2" customFormat="1" x14ac:dyDescent="0.25">
      <c r="A742" s="24"/>
      <c r="B742" s="24"/>
      <c r="C742" s="24"/>
      <c r="D742" s="25"/>
      <c r="E742" s="25"/>
      <c r="F742" s="26"/>
      <c r="G742" s="25"/>
      <c r="H742" s="26"/>
      <c r="I742" s="25"/>
      <c r="J742" s="26"/>
      <c r="K742" s="27"/>
      <c r="L742" s="27"/>
      <c r="M742" s="26"/>
      <c r="N742" s="27"/>
      <c r="O742" s="26"/>
      <c r="P742" s="27"/>
      <c r="Q742" s="26"/>
      <c r="R742" s="27"/>
      <c r="S742" s="27"/>
      <c r="T742" s="26"/>
      <c r="U742" s="27"/>
      <c r="V742" s="26"/>
      <c r="W742" s="27"/>
      <c r="X742" s="26"/>
      <c r="Y742" s="25"/>
      <c r="Z742" s="38"/>
      <c r="AA742" s="27"/>
      <c r="AB742" s="27"/>
      <c r="AC742" s="28"/>
      <c r="AD742" s="28"/>
      <c r="AE742" s="26"/>
      <c r="AF742" s="28"/>
      <c r="AG742" s="26"/>
      <c r="AH742" s="28"/>
      <c r="AI742" s="26"/>
      <c r="AJ742" s="28"/>
      <c r="AK742" s="28"/>
      <c r="AL742" s="26"/>
      <c r="AM742" s="28"/>
      <c r="AN742" s="26"/>
      <c r="AO742" s="28"/>
      <c r="AP742" s="26"/>
    </row>
    <row r="743" spans="1:42" s="2" customFormat="1" x14ac:dyDescent="0.25">
      <c r="A743" s="24"/>
      <c r="B743" s="24"/>
      <c r="C743" s="24"/>
      <c r="D743" s="25"/>
      <c r="E743" s="25"/>
      <c r="F743" s="26"/>
      <c r="G743" s="25"/>
      <c r="H743" s="26"/>
      <c r="I743" s="25"/>
      <c r="J743" s="26"/>
      <c r="K743" s="27"/>
      <c r="L743" s="27"/>
      <c r="M743" s="26"/>
      <c r="N743" s="27"/>
      <c r="O743" s="26"/>
      <c r="P743" s="27"/>
      <c r="Q743" s="26"/>
      <c r="R743" s="27"/>
      <c r="S743" s="27"/>
      <c r="T743" s="26"/>
      <c r="U743" s="27"/>
      <c r="V743" s="26"/>
      <c r="W743" s="27"/>
      <c r="X743" s="26"/>
      <c r="Y743" s="25"/>
      <c r="Z743" s="38"/>
      <c r="AA743" s="27"/>
      <c r="AB743" s="27"/>
      <c r="AC743" s="28"/>
      <c r="AD743" s="28"/>
      <c r="AE743" s="26"/>
      <c r="AF743" s="28"/>
      <c r="AG743" s="26"/>
      <c r="AH743" s="28"/>
      <c r="AI743" s="26"/>
      <c r="AJ743" s="28"/>
      <c r="AK743" s="28"/>
      <c r="AL743" s="26"/>
      <c r="AM743" s="28"/>
      <c r="AN743" s="26"/>
      <c r="AO743" s="28"/>
      <c r="AP743" s="26"/>
    </row>
    <row r="744" spans="1:42" s="2" customFormat="1" x14ac:dyDescent="0.25">
      <c r="A744" s="24"/>
      <c r="B744" s="24"/>
      <c r="C744" s="24"/>
      <c r="D744" s="25"/>
      <c r="E744" s="25"/>
      <c r="F744" s="26"/>
      <c r="G744" s="25"/>
      <c r="H744" s="26"/>
      <c r="I744" s="25"/>
      <c r="J744" s="26"/>
      <c r="K744" s="27"/>
      <c r="L744" s="27"/>
      <c r="M744" s="26"/>
      <c r="N744" s="27"/>
      <c r="O744" s="26"/>
      <c r="P744" s="27"/>
      <c r="Q744" s="26"/>
      <c r="R744" s="27"/>
      <c r="S744" s="27"/>
      <c r="T744" s="26"/>
      <c r="U744" s="27"/>
      <c r="V744" s="26"/>
      <c r="W744" s="27"/>
      <c r="X744" s="26"/>
      <c r="Y744" s="25"/>
      <c r="Z744" s="38"/>
      <c r="AA744" s="27"/>
      <c r="AB744" s="27"/>
      <c r="AC744" s="28"/>
      <c r="AD744" s="28"/>
      <c r="AE744" s="26"/>
      <c r="AF744" s="28"/>
      <c r="AG744" s="26"/>
      <c r="AH744" s="28"/>
      <c r="AI744" s="26"/>
      <c r="AJ744" s="28"/>
      <c r="AK744" s="28"/>
      <c r="AL744" s="26"/>
      <c r="AM744" s="28"/>
      <c r="AN744" s="26"/>
      <c r="AO744" s="28"/>
      <c r="AP744" s="26"/>
    </row>
    <row r="745" spans="1:42" s="2" customFormat="1" x14ac:dyDescent="0.25">
      <c r="A745" s="24"/>
      <c r="B745" s="24"/>
      <c r="C745" s="24"/>
      <c r="D745" s="25"/>
      <c r="E745" s="25"/>
      <c r="F745" s="26"/>
      <c r="G745" s="25"/>
      <c r="H745" s="26"/>
      <c r="I745" s="25"/>
      <c r="J745" s="26"/>
      <c r="K745" s="27"/>
      <c r="L745" s="27"/>
      <c r="M745" s="26"/>
      <c r="N745" s="27"/>
      <c r="O745" s="26"/>
      <c r="P745" s="27"/>
      <c r="Q745" s="26"/>
      <c r="R745" s="27"/>
      <c r="S745" s="27"/>
      <c r="T745" s="26"/>
      <c r="U745" s="27"/>
      <c r="V745" s="26"/>
      <c r="W745" s="27"/>
      <c r="X745" s="26"/>
      <c r="Y745" s="24"/>
      <c r="Z745" s="24"/>
      <c r="AA745" s="24"/>
      <c r="AB745" s="24"/>
      <c r="AC745" s="28"/>
      <c r="AD745" s="28"/>
      <c r="AE745" s="26"/>
      <c r="AF745" s="28"/>
      <c r="AG745" s="26"/>
      <c r="AH745" s="28"/>
      <c r="AI745" s="26"/>
      <c r="AJ745" s="28"/>
      <c r="AK745" s="28"/>
      <c r="AL745" s="26"/>
      <c r="AM745" s="28"/>
      <c r="AN745" s="26"/>
      <c r="AO745" s="28"/>
      <c r="AP745" s="26"/>
    </row>
    <row r="746" spans="1:42" s="2" customFormat="1" x14ac:dyDescent="0.25">
      <c r="A746" s="24"/>
      <c r="B746" s="24"/>
      <c r="C746" s="24"/>
      <c r="D746" s="25"/>
      <c r="E746" s="25"/>
      <c r="F746" s="26"/>
      <c r="G746" s="25"/>
      <c r="H746" s="26"/>
      <c r="I746" s="25"/>
      <c r="J746" s="26"/>
      <c r="K746" s="27"/>
      <c r="L746" s="27"/>
      <c r="M746" s="26"/>
      <c r="N746" s="27"/>
      <c r="O746" s="26"/>
      <c r="P746" s="27"/>
      <c r="Q746" s="26"/>
      <c r="R746" s="27"/>
      <c r="S746" s="27"/>
      <c r="T746" s="26"/>
      <c r="U746" s="27"/>
      <c r="V746" s="26"/>
      <c r="W746" s="27"/>
      <c r="X746" s="26"/>
      <c r="Y746" s="24"/>
      <c r="Z746" s="24"/>
      <c r="AA746" s="24"/>
      <c r="AB746" s="24"/>
      <c r="AC746" s="28"/>
      <c r="AD746" s="28"/>
      <c r="AE746" s="26"/>
      <c r="AF746" s="28"/>
      <c r="AG746" s="26"/>
      <c r="AH746" s="28"/>
      <c r="AI746" s="26"/>
      <c r="AJ746" s="28"/>
      <c r="AK746" s="28"/>
      <c r="AL746" s="26"/>
      <c r="AM746" s="28"/>
      <c r="AN746" s="26"/>
      <c r="AO746" s="28"/>
      <c r="AP746" s="26"/>
    </row>
    <row r="747" spans="1:42" s="2" customFormat="1" x14ac:dyDescent="0.25">
      <c r="A747" s="24"/>
      <c r="B747" s="24"/>
      <c r="C747" s="88"/>
      <c r="D747" s="25"/>
      <c r="E747" s="25"/>
      <c r="F747" s="26"/>
      <c r="G747" s="25"/>
      <c r="H747" s="26"/>
      <c r="I747" s="25"/>
      <c r="J747" s="26"/>
      <c r="K747" s="27"/>
      <c r="L747" s="27"/>
      <c r="M747" s="26"/>
      <c r="N747" s="27"/>
      <c r="O747" s="26"/>
      <c r="P747" s="27"/>
      <c r="Q747" s="26"/>
      <c r="R747" s="27"/>
      <c r="S747" s="27"/>
      <c r="T747" s="26"/>
      <c r="U747" s="27"/>
      <c r="V747" s="26"/>
      <c r="W747" s="27"/>
      <c r="X747" s="26"/>
      <c r="Y747" s="24"/>
      <c r="Z747" s="24"/>
      <c r="AA747" s="24"/>
      <c r="AB747" s="24"/>
      <c r="AC747" s="28"/>
      <c r="AD747" s="28"/>
      <c r="AE747" s="26"/>
      <c r="AF747" s="28"/>
      <c r="AG747" s="26"/>
      <c r="AH747" s="28"/>
      <c r="AI747" s="26"/>
      <c r="AJ747" s="28"/>
      <c r="AK747" s="28"/>
      <c r="AL747" s="26"/>
      <c r="AM747" s="28"/>
      <c r="AN747" s="26"/>
      <c r="AO747" s="28"/>
      <c r="AP747" s="26"/>
    </row>
    <row r="748" spans="1:42" s="2" customFormat="1" x14ac:dyDescent="0.25">
      <c r="A748" s="24"/>
      <c r="B748" s="24"/>
      <c r="C748" s="88"/>
      <c r="D748" s="25"/>
      <c r="E748" s="25"/>
      <c r="F748" s="26"/>
      <c r="G748" s="25"/>
      <c r="H748" s="26"/>
      <c r="I748" s="25"/>
      <c r="J748" s="26"/>
      <c r="K748" s="27"/>
      <c r="L748" s="27"/>
      <c r="M748" s="26"/>
      <c r="N748" s="27"/>
      <c r="O748" s="26"/>
      <c r="P748" s="27"/>
      <c r="Q748" s="26"/>
      <c r="R748" s="27"/>
      <c r="S748" s="27"/>
      <c r="T748" s="26"/>
      <c r="U748" s="27"/>
      <c r="V748" s="26"/>
      <c r="W748" s="27"/>
      <c r="X748" s="26"/>
      <c r="Y748" s="24"/>
      <c r="Z748" s="24"/>
      <c r="AA748" s="24"/>
      <c r="AB748" s="24"/>
      <c r="AC748" s="28"/>
      <c r="AD748" s="28"/>
      <c r="AE748" s="26"/>
      <c r="AF748" s="28"/>
      <c r="AG748" s="26"/>
      <c r="AH748" s="28"/>
      <c r="AI748" s="26"/>
      <c r="AJ748" s="28"/>
      <c r="AK748" s="28"/>
      <c r="AL748" s="26"/>
      <c r="AM748" s="28"/>
      <c r="AN748" s="26"/>
      <c r="AO748" s="28"/>
      <c r="AP748" s="26"/>
    </row>
    <row r="749" spans="1:42" s="2" customFormat="1" x14ac:dyDescent="0.25">
      <c r="A749" s="24"/>
      <c r="B749" s="24"/>
      <c r="C749" s="88"/>
      <c r="D749" s="25"/>
      <c r="E749" s="25"/>
      <c r="F749" s="26"/>
      <c r="G749" s="25"/>
      <c r="H749" s="26"/>
      <c r="I749" s="25"/>
      <c r="J749" s="26"/>
      <c r="K749" s="27"/>
      <c r="L749" s="27"/>
      <c r="M749" s="26"/>
      <c r="N749" s="27"/>
      <c r="O749" s="26"/>
      <c r="P749" s="27"/>
      <c r="Q749" s="26"/>
      <c r="R749" s="27"/>
      <c r="S749" s="27"/>
      <c r="T749" s="26"/>
      <c r="U749" s="27"/>
      <c r="V749" s="26"/>
      <c r="W749" s="27"/>
      <c r="X749" s="26"/>
      <c r="Y749" s="24"/>
      <c r="Z749" s="24"/>
      <c r="AA749" s="24"/>
      <c r="AB749" s="24"/>
      <c r="AC749" s="28"/>
      <c r="AD749" s="28"/>
      <c r="AE749" s="26"/>
      <c r="AF749" s="28"/>
      <c r="AG749" s="26"/>
      <c r="AH749" s="28"/>
      <c r="AI749" s="26"/>
      <c r="AJ749" s="28"/>
      <c r="AK749" s="28"/>
      <c r="AL749" s="26"/>
      <c r="AM749" s="28"/>
      <c r="AN749" s="26"/>
      <c r="AO749" s="28"/>
      <c r="AP749" s="26"/>
    </row>
    <row r="750" spans="1:42" s="2" customFormat="1" x14ac:dyDescent="0.25">
      <c r="A750" s="24"/>
      <c r="B750" s="24"/>
      <c r="C750" s="111"/>
      <c r="D750" s="25"/>
      <c r="E750" s="25"/>
      <c r="F750" s="26"/>
      <c r="G750" s="25"/>
      <c r="H750" s="26"/>
      <c r="I750" s="25"/>
      <c r="J750" s="26"/>
      <c r="K750" s="27"/>
      <c r="L750" s="27"/>
      <c r="M750" s="26"/>
      <c r="N750" s="27"/>
      <c r="O750" s="26"/>
      <c r="P750" s="27"/>
      <c r="Q750" s="26"/>
      <c r="R750" s="27"/>
      <c r="S750" s="27"/>
      <c r="T750" s="26"/>
      <c r="U750" s="27"/>
      <c r="V750" s="26"/>
      <c r="W750" s="27"/>
      <c r="X750" s="26"/>
      <c r="Y750" s="24"/>
      <c r="Z750" s="24"/>
      <c r="AA750" s="24"/>
      <c r="AB750" s="24"/>
      <c r="AC750" s="28"/>
      <c r="AD750" s="28"/>
      <c r="AE750" s="26"/>
      <c r="AF750" s="28"/>
      <c r="AG750" s="26"/>
      <c r="AH750" s="28"/>
      <c r="AI750" s="26"/>
      <c r="AJ750" s="28"/>
      <c r="AK750" s="28"/>
      <c r="AL750" s="26"/>
      <c r="AM750" s="28"/>
      <c r="AN750" s="26"/>
      <c r="AO750" s="28"/>
      <c r="AP750" s="26"/>
    </row>
    <row r="751" spans="1:42" s="2" customFormat="1" x14ac:dyDescent="0.25">
      <c r="A751" s="24"/>
      <c r="B751" s="24"/>
      <c r="C751" s="111"/>
      <c r="D751" s="25"/>
      <c r="E751" s="25"/>
      <c r="F751" s="26"/>
      <c r="G751" s="25"/>
      <c r="H751" s="26"/>
      <c r="I751" s="25"/>
      <c r="J751" s="26"/>
      <c r="K751" s="27"/>
      <c r="L751" s="27"/>
      <c r="M751" s="26"/>
      <c r="N751" s="27"/>
      <c r="O751" s="26"/>
      <c r="P751" s="27"/>
      <c r="Q751" s="26"/>
      <c r="R751" s="27"/>
      <c r="S751" s="27"/>
      <c r="T751" s="26"/>
      <c r="U751" s="27"/>
      <c r="V751" s="26"/>
      <c r="W751" s="27"/>
      <c r="X751" s="26"/>
      <c r="Y751" s="24"/>
      <c r="Z751" s="24"/>
      <c r="AA751" s="24"/>
      <c r="AB751" s="24"/>
      <c r="AC751" s="28"/>
      <c r="AD751" s="28"/>
      <c r="AE751" s="26"/>
      <c r="AF751" s="28"/>
      <c r="AG751" s="26"/>
      <c r="AH751" s="28"/>
      <c r="AI751" s="26"/>
      <c r="AJ751" s="28"/>
      <c r="AK751" s="28"/>
      <c r="AL751" s="26"/>
      <c r="AM751" s="28"/>
      <c r="AN751" s="26"/>
      <c r="AO751" s="28"/>
      <c r="AP751" s="26"/>
    </row>
    <row r="752" spans="1:42" s="2" customFormat="1" x14ac:dyDescent="0.25">
      <c r="A752" s="24"/>
      <c r="B752" s="24"/>
      <c r="C752" s="111"/>
      <c r="D752" s="25"/>
      <c r="E752" s="25"/>
      <c r="F752" s="26"/>
      <c r="G752" s="25"/>
      <c r="H752" s="26"/>
      <c r="I752" s="25"/>
      <c r="J752" s="26"/>
      <c r="K752" s="27"/>
      <c r="L752" s="27"/>
      <c r="M752" s="26"/>
      <c r="N752" s="27"/>
      <c r="O752" s="26"/>
      <c r="P752" s="27"/>
      <c r="Q752" s="26"/>
      <c r="R752" s="27"/>
      <c r="S752" s="27"/>
      <c r="T752" s="26"/>
      <c r="U752" s="27"/>
      <c r="V752" s="26"/>
      <c r="W752" s="27"/>
      <c r="X752" s="26"/>
      <c r="Y752" s="24"/>
      <c r="Z752" s="24"/>
      <c r="AA752" s="24"/>
      <c r="AB752" s="24"/>
      <c r="AC752" s="28"/>
      <c r="AD752" s="28"/>
      <c r="AE752" s="26"/>
      <c r="AF752" s="28"/>
      <c r="AG752" s="26"/>
      <c r="AH752" s="28"/>
      <c r="AI752" s="26"/>
      <c r="AJ752" s="28"/>
      <c r="AK752" s="28"/>
      <c r="AL752" s="26"/>
      <c r="AM752" s="28"/>
      <c r="AN752" s="26"/>
      <c r="AO752" s="28"/>
      <c r="AP752" s="26"/>
    </row>
    <row r="753" spans="1:42" s="2" customFormat="1" x14ac:dyDescent="0.25">
      <c r="A753" s="24"/>
      <c r="B753" s="24"/>
      <c r="C753" s="24"/>
      <c r="D753" s="24"/>
      <c r="E753" s="25"/>
      <c r="F753" s="26"/>
      <c r="G753" s="25"/>
      <c r="H753" s="26"/>
      <c r="I753" s="25"/>
      <c r="J753" s="26"/>
      <c r="K753" s="24"/>
      <c r="L753" s="27"/>
      <c r="M753" s="26"/>
      <c r="N753" s="27"/>
      <c r="O753" s="26"/>
      <c r="P753" s="27"/>
      <c r="Q753" s="26"/>
      <c r="R753" s="24"/>
      <c r="S753" s="27"/>
      <c r="T753" s="26"/>
      <c r="U753" s="27"/>
      <c r="V753" s="26"/>
      <c r="W753" s="27"/>
      <c r="X753" s="26"/>
      <c r="Y753" s="24"/>
      <c r="Z753" s="24"/>
      <c r="AA753" s="24"/>
      <c r="AB753" s="24"/>
      <c r="AC753" s="24"/>
      <c r="AD753" s="28"/>
      <c r="AE753" s="26"/>
      <c r="AF753" s="28"/>
      <c r="AG753" s="26"/>
      <c r="AH753" s="28"/>
      <c r="AI753" s="26"/>
      <c r="AJ753" s="24"/>
      <c r="AK753" s="28"/>
      <c r="AL753" s="26"/>
      <c r="AM753" s="28"/>
      <c r="AN753" s="26"/>
      <c r="AO753" s="28"/>
      <c r="AP753" s="26"/>
    </row>
    <row r="754" spans="1:42" s="2" customFormat="1" x14ac:dyDescent="0.25">
      <c r="A754" s="24"/>
      <c r="B754" s="24"/>
      <c r="C754" s="24"/>
      <c r="D754" s="25"/>
      <c r="E754" s="25"/>
      <c r="F754" s="26"/>
      <c r="G754" s="25"/>
      <c r="H754" s="26"/>
      <c r="I754" s="25"/>
      <c r="J754" s="26"/>
      <c r="K754" s="27"/>
      <c r="L754" s="27"/>
      <c r="M754" s="26"/>
      <c r="N754" s="27"/>
      <c r="O754" s="26"/>
      <c r="P754" s="27"/>
      <c r="Q754" s="26"/>
      <c r="R754" s="27"/>
      <c r="S754" s="27"/>
      <c r="T754" s="26"/>
      <c r="U754" s="27"/>
      <c r="V754" s="26"/>
      <c r="W754" s="27"/>
      <c r="X754" s="26"/>
      <c r="Y754" s="24"/>
      <c r="Z754" s="24"/>
      <c r="AA754" s="24"/>
      <c r="AB754" s="24"/>
      <c r="AC754" s="28"/>
      <c r="AD754" s="28"/>
      <c r="AE754" s="26"/>
      <c r="AF754" s="28"/>
      <c r="AG754" s="26"/>
      <c r="AH754" s="28"/>
      <c r="AI754" s="26"/>
      <c r="AJ754" s="28"/>
      <c r="AK754" s="28"/>
      <c r="AL754" s="26"/>
      <c r="AM754" s="28"/>
      <c r="AN754" s="26"/>
      <c r="AO754" s="28"/>
      <c r="AP754" s="26"/>
    </row>
    <row r="755" spans="1:42" s="2" customFormat="1" x14ac:dyDescent="0.25">
      <c r="A755" s="24"/>
      <c r="B755" s="24"/>
      <c r="C755" s="24"/>
      <c r="D755" s="25"/>
      <c r="E755" s="25"/>
      <c r="F755" s="26"/>
      <c r="G755" s="25"/>
      <c r="H755" s="26"/>
      <c r="I755" s="25"/>
      <c r="J755" s="26"/>
      <c r="K755" s="27"/>
      <c r="L755" s="27"/>
      <c r="M755" s="26"/>
      <c r="N755" s="27"/>
      <c r="O755" s="26"/>
      <c r="P755" s="27"/>
      <c r="Q755" s="26"/>
      <c r="R755" s="27"/>
      <c r="S755" s="27"/>
      <c r="T755" s="26"/>
      <c r="U755" s="27"/>
      <c r="V755" s="26"/>
      <c r="W755" s="27"/>
      <c r="X755" s="26"/>
      <c r="Y755" s="24"/>
      <c r="Z755" s="24"/>
      <c r="AA755" s="24"/>
      <c r="AB755" s="24"/>
      <c r="AC755" s="28"/>
      <c r="AD755" s="28"/>
      <c r="AE755" s="26"/>
      <c r="AF755" s="28"/>
      <c r="AG755" s="26"/>
      <c r="AH755" s="28"/>
      <c r="AI755" s="26"/>
      <c r="AJ755" s="28"/>
      <c r="AK755" s="28"/>
      <c r="AL755" s="26"/>
      <c r="AM755" s="28"/>
      <c r="AN755" s="26"/>
      <c r="AO755" s="28"/>
      <c r="AP755" s="26"/>
    </row>
    <row r="756" spans="1:42" s="2" customFormat="1" x14ac:dyDescent="0.25">
      <c r="A756" s="24"/>
      <c r="B756" s="24"/>
      <c r="C756" s="24"/>
      <c r="D756" s="25"/>
      <c r="E756" s="25"/>
      <c r="F756" s="26"/>
      <c r="G756" s="25"/>
      <c r="H756" s="26"/>
      <c r="I756" s="24"/>
      <c r="J756" s="24"/>
      <c r="K756" s="27"/>
      <c r="L756" s="27"/>
      <c r="M756" s="26"/>
      <c r="N756" s="27"/>
      <c r="O756" s="26"/>
      <c r="P756" s="24"/>
      <c r="Q756" s="24"/>
      <c r="R756" s="27"/>
      <c r="S756" s="27"/>
      <c r="T756" s="26"/>
      <c r="U756" s="27"/>
      <c r="V756" s="26"/>
      <c r="W756" s="24"/>
      <c r="X756" s="24"/>
      <c r="Y756" s="24"/>
      <c r="Z756" s="24"/>
      <c r="AA756" s="24"/>
      <c r="AB756" s="24"/>
      <c r="AC756" s="28"/>
      <c r="AD756" s="28"/>
      <c r="AE756" s="26"/>
      <c r="AF756" s="28"/>
      <c r="AG756" s="26"/>
      <c r="AH756" s="24"/>
      <c r="AI756" s="24"/>
      <c r="AJ756" s="28"/>
      <c r="AK756" s="28"/>
      <c r="AL756" s="26"/>
      <c r="AM756" s="28"/>
      <c r="AN756" s="26"/>
      <c r="AO756" s="24"/>
      <c r="AP756" s="24"/>
    </row>
    <row r="757" spans="1:42" s="2" customFormat="1" x14ac:dyDescent="0.25">
      <c r="A757" s="24"/>
      <c r="B757" s="24"/>
      <c r="C757" s="24"/>
      <c r="D757" s="25"/>
      <c r="E757" s="25"/>
      <c r="F757" s="26"/>
      <c r="G757" s="25"/>
      <c r="H757" s="26"/>
      <c r="I757" s="25"/>
      <c r="J757" s="26"/>
      <c r="K757" s="27"/>
      <c r="L757" s="27"/>
      <c r="M757" s="26"/>
      <c r="N757" s="27"/>
      <c r="O757" s="26"/>
      <c r="P757" s="27"/>
      <c r="Q757" s="26"/>
      <c r="R757" s="27"/>
      <c r="S757" s="27"/>
      <c r="T757" s="26"/>
      <c r="U757" s="27"/>
      <c r="V757" s="26"/>
      <c r="W757" s="27"/>
      <c r="X757" s="26"/>
      <c r="Y757" s="24"/>
      <c r="Z757" s="24"/>
      <c r="AA757" s="24"/>
      <c r="AB757" s="24"/>
      <c r="AC757" s="28"/>
      <c r="AD757" s="28"/>
      <c r="AE757" s="26"/>
      <c r="AF757" s="28"/>
      <c r="AG757" s="26"/>
      <c r="AH757" s="28"/>
      <c r="AI757" s="26"/>
      <c r="AJ757" s="28"/>
      <c r="AK757" s="28"/>
      <c r="AL757" s="26"/>
      <c r="AM757" s="28"/>
      <c r="AN757" s="26"/>
      <c r="AO757" s="28"/>
      <c r="AP757" s="26"/>
    </row>
    <row r="758" spans="1:42" s="2" customFormat="1" x14ac:dyDescent="0.25">
      <c r="A758" s="24"/>
      <c r="B758" s="24"/>
      <c r="C758" s="24"/>
      <c r="D758" s="25"/>
      <c r="E758" s="25"/>
      <c r="F758" s="26"/>
      <c r="G758" s="25"/>
      <c r="H758" s="26"/>
      <c r="I758" s="25"/>
      <c r="J758" s="26"/>
      <c r="K758" s="27"/>
      <c r="L758" s="27"/>
      <c r="M758" s="26"/>
      <c r="N758" s="27"/>
      <c r="O758" s="26"/>
      <c r="P758" s="27"/>
      <c r="Q758" s="26"/>
      <c r="R758" s="27"/>
      <c r="S758" s="27"/>
      <c r="T758" s="26"/>
      <c r="U758" s="27"/>
      <c r="V758" s="26"/>
      <c r="W758" s="27"/>
      <c r="X758" s="26"/>
      <c r="Y758" s="24"/>
      <c r="Z758" s="24"/>
      <c r="AA758" s="24"/>
      <c r="AB758" s="24"/>
      <c r="AC758" s="28"/>
      <c r="AD758" s="28"/>
      <c r="AE758" s="26"/>
      <c r="AF758" s="28"/>
      <c r="AG758" s="26"/>
      <c r="AH758" s="28"/>
      <c r="AI758" s="26"/>
      <c r="AJ758" s="28"/>
      <c r="AK758" s="28"/>
      <c r="AL758" s="26"/>
      <c r="AM758" s="28"/>
      <c r="AN758" s="26"/>
      <c r="AO758" s="28"/>
      <c r="AP758" s="26"/>
    </row>
    <row r="759" spans="1:42" s="2" customFormat="1" x14ac:dyDescent="0.25">
      <c r="A759" s="24"/>
      <c r="B759" s="24"/>
      <c r="C759" s="24"/>
      <c r="D759" s="25"/>
      <c r="E759" s="25"/>
      <c r="F759" s="26"/>
      <c r="G759" s="25"/>
      <c r="H759" s="26"/>
      <c r="I759" s="25"/>
      <c r="J759" s="26"/>
      <c r="K759" s="27"/>
      <c r="L759" s="27"/>
      <c r="M759" s="26"/>
      <c r="N759" s="27"/>
      <c r="O759" s="26"/>
      <c r="P759" s="27"/>
      <c r="Q759" s="26"/>
      <c r="R759" s="27"/>
      <c r="S759" s="27"/>
      <c r="T759" s="26"/>
      <c r="U759" s="27"/>
      <c r="V759" s="26"/>
      <c r="W759" s="27"/>
      <c r="X759" s="26"/>
      <c r="Y759" s="24"/>
      <c r="Z759" s="24"/>
      <c r="AA759" s="24"/>
      <c r="AB759" s="24"/>
      <c r="AC759" s="28"/>
      <c r="AD759" s="28"/>
      <c r="AE759" s="26"/>
      <c r="AF759" s="28"/>
      <c r="AG759" s="26"/>
      <c r="AH759" s="28"/>
      <c r="AI759" s="26"/>
      <c r="AJ759" s="28"/>
      <c r="AK759" s="28"/>
      <c r="AL759" s="26"/>
      <c r="AM759" s="28"/>
      <c r="AN759" s="26"/>
      <c r="AO759" s="28"/>
      <c r="AP759" s="26"/>
    </row>
    <row r="760" spans="1:42" s="2" customFormat="1" x14ac:dyDescent="0.25">
      <c r="A760" s="24"/>
      <c r="B760" s="24"/>
      <c r="C760" s="24"/>
      <c r="D760" s="25"/>
      <c r="E760" s="25"/>
      <c r="F760" s="26"/>
      <c r="G760" s="25"/>
      <c r="H760" s="26"/>
      <c r="I760" s="25"/>
      <c r="J760" s="26"/>
      <c r="K760" s="27"/>
      <c r="L760" s="27"/>
      <c r="M760" s="26"/>
      <c r="N760" s="27"/>
      <c r="O760" s="26"/>
      <c r="P760" s="27"/>
      <c r="Q760" s="26"/>
      <c r="R760" s="27"/>
      <c r="S760" s="27"/>
      <c r="T760" s="26"/>
      <c r="U760" s="27"/>
      <c r="V760" s="26"/>
      <c r="W760" s="27"/>
      <c r="X760" s="26"/>
      <c r="Y760" s="24"/>
      <c r="Z760" s="24"/>
      <c r="AA760" s="24"/>
      <c r="AB760" s="24"/>
      <c r="AC760" s="28"/>
      <c r="AD760" s="28"/>
      <c r="AE760" s="26"/>
      <c r="AF760" s="28"/>
      <c r="AG760" s="26"/>
      <c r="AH760" s="28"/>
      <c r="AI760" s="26"/>
      <c r="AJ760" s="28"/>
      <c r="AK760" s="28"/>
      <c r="AL760" s="26"/>
      <c r="AM760" s="28"/>
      <c r="AN760" s="26"/>
      <c r="AO760" s="28"/>
      <c r="AP760" s="26"/>
    </row>
    <row r="761" spans="1:42" s="2" customFormat="1" x14ac:dyDescent="0.25">
      <c r="A761" s="24"/>
      <c r="B761" s="24"/>
      <c r="C761" s="24"/>
      <c r="D761" s="25"/>
      <c r="E761" s="25"/>
      <c r="F761" s="26"/>
      <c r="G761" s="25"/>
      <c r="H761" s="26"/>
      <c r="I761" s="25"/>
      <c r="J761" s="26"/>
      <c r="K761" s="27"/>
      <c r="L761" s="27"/>
      <c r="M761" s="26"/>
      <c r="N761" s="27"/>
      <c r="O761" s="26"/>
      <c r="P761" s="27"/>
      <c r="Q761" s="26"/>
      <c r="R761" s="27"/>
      <c r="S761" s="27"/>
      <c r="T761" s="26"/>
      <c r="U761" s="27"/>
      <c r="V761" s="26"/>
      <c r="W761" s="27"/>
      <c r="X761" s="26"/>
      <c r="Y761" s="24"/>
      <c r="Z761" s="24"/>
      <c r="AA761" s="24"/>
      <c r="AB761" s="24"/>
      <c r="AC761" s="28"/>
      <c r="AD761" s="28"/>
      <c r="AE761" s="26"/>
      <c r="AF761" s="28"/>
      <c r="AG761" s="26"/>
      <c r="AH761" s="28"/>
      <c r="AI761" s="26"/>
      <c r="AJ761" s="28"/>
      <c r="AK761" s="28"/>
      <c r="AL761" s="26"/>
      <c r="AM761" s="28"/>
      <c r="AN761" s="26"/>
      <c r="AO761" s="28"/>
      <c r="AP761" s="26"/>
    </row>
    <row r="762" spans="1:42" s="2" customFormat="1" x14ac:dyDescent="0.25">
      <c r="A762" s="24"/>
      <c r="B762" s="24"/>
      <c r="C762" s="24"/>
      <c r="D762" s="25"/>
      <c r="E762" s="25"/>
      <c r="F762" s="26"/>
      <c r="G762" s="25"/>
      <c r="H762" s="26"/>
      <c r="I762" s="25"/>
      <c r="J762" s="26"/>
      <c r="K762" s="27"/>
      <c r="L762" s="27"/>
      <c r="M762" s="26"/>
      <c r="N762" s="27"/>
      <c r="O762" s="26"/>
      <c r="P762" s="27"/>
      <c r="Q762" s="26"/>
      <c r="R762" s="27"/>
      <c r="S762" s="27"/>
      <c r="T762" s="26"/>
      <c r="U762" s="27"/>
      <c r="V762" s="26"/>
      <c r="W762" s="27"/>
      <c r="X762" s="26"/>
      <c r="Y762" s="24"/>
      <c r="Z762" s="24"/>
      <c r="AA762" s="24"/>
      <c r="AB762" s="24"/>
      <c r="AC762" s="28"/>
      <c r="AD762" s="28"/>
      <c r="AE762" s="26"/>
      <c r="AF762" s="28"/>
      <c r="AG762" s="26"/>
      <c r="AH762" s="28"/>
      <c r="AI762" s="26"/>
      <c r="AJ762" s="28"/>
      <c r="AK762" s="28"/>
      <c r="AL762" s="26"/>
      <c r="AM762" s="28"/>
      <c r="AN762" s="26"/>
      <c r="AO762" s="28"/>
      <c r="AP762" s="26"/>
    </row>
    <row r="763" spans="1:42" s="2" customFormat="1" x14ac:dyDescent="0.25">
      <c r="A763" s="24"/>
      <c r="B763" s="24"/>
      <c r="C763" s="88"/>
      <c r="D763" s="25"/>
      <c r="E763" s="25"/>
      <c r="F763" s="26"/>
      <c r="G763" s="25"/>
      <c r="H763" s="26"/>
      <c r="I763" s="25"/>
      <c r="J763" s="26"/>
      <c r="K763" s="27"/>
      <c r="L763" s="27"/>
      <c r="M763" s="26"/>
      <c r="N763" s="27"/>
      <c r="O763" s="26"/>
      <c r="P763" s="27"/>
      <c r="Q763" s="26"/>
      <c r="R763" s="27"/>
      <c r="S763" s="27"/>
      <c r="T763" s="26"/>
      <c r="U763" s="27"/>
      <c r="V763" s="26"/>
      <c r="W763" s="27"/>
      <c r="X763" s="26"/>
      <c r="Y763" s="24"/>
      <c r="Z763" s="24"/>
      <c r="AA763" s="24"/>
      <c r="AB763" s="24"/>
      <c r="AC763" s="28"/>
      <c r="AD763" s="28"/>
      <c r="AE763" s="26"/>
      <c r="AF763" s="28"/>
      <c r="AG763" s="26"/>
      <c r="AH763" s="28"/>
      <c r="AI763" s="26"/>
      <c r="AJ763" s="28"/>
      <c r="AK763" s="28"/>
      <c r="AL763" s="26"/>
      <c r="AM763" s="28"/>
      <c r="AN763" s="26"/>
      <c r="AO763" s="28"/>
      <c r="AP763" s="26"/>
    </row>
    <row r="764" spans="1:42" s="2" customFormat="1" x14ac:dyDescent="0.25">
      <c r="A764" s="24"/>
      <c r="B764" s="24"/>
      <c r="C764" s="88"/>
      <c r="D764" s="25"/>
      <c r="E764" s="25"/>
      <c r="F764" s="26"/>
      <c r="G764" s="25"/>
      <c r="H764" s="26"/>
      <c r="I764" s="25"/>
      <c r="J764" s="26"/>
      <c r="K764" s="27"/>
      <c r="L764" s="27"/>
      <c r="M764" s="26"/>
      <c r="N764" s="27"/>
      <c r="O764" s="26"/>
      <c r="P764" s="27"/>
      <c r="Q764" s="26"/>
      <c r="R764" s="27"/>
      <c r="S764" s="27"/>
      <c r="T764" s="26"/>
      <c r="U764" s="27"/>
      <c r="V764" s="26"/>
      <c r="W764" s="27"/>
      <c r="X764" s="26"/>
      <c r="Y764" s="24"/>
      <c r="Z764" s="24"/>
      <c r="AA764" s="24"/>
      <c r="AB764" s="24"/>
      <c r="AC764" s="28"/>
      <c r="AD764" s="28"/>
      <c r="AE764" s="26"/>
      <c r="AF764" s="28"/>
      <c r="AG764" s="26"/>
      <c r="AH764" s="28"/>
      <c r="AI764" s="26"/>
      <c r="AJ764" s="28"/>
      <c r="AK764" s="28"/>
      <c r="AL764" s="26"/>
      <c r="AM764" s="28"/>
      <c r="AN764" s="26"/>
      <c r="AO764" s="28"/>
      <c r="AP764" s="26"/>
    </row>
    <row r="765" spans="1:42" s="2" customFormat="1" x14ac:dyDescent="0.25">
      <c r="A765" s="24"/>
      <c r="B765" s="24"/>
      <c r="C765" s="88"/>
      <c r="D765" s="25"/>
      <c r="E765" s="25"/>
      <c r="F765" s="26"/>
      <c r="G765" s="25"/>
      <c r="H765" s="26"/>
      <c r="I765" s="25"/>
      <c r="J765" s="26"/>
      <c r="K765" s="27"/>
      <c r="L765" s="27"/>
      <c r="M765" s="26"/>
      <c r="N765" s="27"/>
      <c r="O765" s="26"/>
      <c r="P765" s="27"/>
      <c r="Q765" s="26"/>
      <c r="R765" s="27"/>
      <c r="S765" s="27"/>
      <c r="T765" s="26"/>
      <c r="U765" s="27"/>
      <c r="V765" s="26"/>
      <c r="W765" s="27"/>
      <c r="X765" s="26"/>
      <c r="Y765" s="24"/>
      <c r="Z765" s="24"/>
      <c r="AA765" s="24"/>
      <c r="AB765" s="24"/>
      <c r="AC765" s="28"/>
      <c r="AD765" s="28"/>
      <c r="AE765" s="26"/>
      <c r="AF765" s="28"/>
      <c r="AG765" s="26"/>
      <c r="AH765" s="28"/>
      <c r="AI765" s="26"/>
      <c r="AJ765" s="28"/>
      <c r="AK765" s="28"/>
      <c r="AL765" s="26"/>
      <c r="AM765" s="28"/>
      <c r="AN765" s="26"/>
      <c r="AO765" s="28"/>
      <c r="AP765" s="26"/>
    </row>
    <row r="766" spans="1:42" s="2" customFormat="1" x14ac:dyDescent="0.25">
      <c r="A766" s="24"/>
      <c r="B766" s="24"/>
      <c r="C766" s="111"/>
      <c r="D766" s="25"/>
      <c r="E766" s="25"/>
      <c r="F766" s="26"/>
      <c r="G766" s="25"/>
      <c r="H766" s="26"/>
      <c r="I766" s="25"/>
      <c r="J766" s="26"/>
      <c r="K766" s="27"/>
      <c r="L766" s="27"/>
      <c r="M766" s="26"/>
      <c r="N766" s="27"/>
      <c r="O766" s="26"/>
      <c r="P766" s="27"/>
      <c r="Q766" s="26"/>
      <c r="R766" s="27"/>
      <c r="S766" s="27"/>
      <c r="T766" s="26"/>
      <c r="U766" s="27"/>
      <c r="V766" s="26"/>
      <c r="W766" s="27"/>
      <c r="X766" s="26"/>
      <c r="Y766" s="24"/>
      <c r="Z766" s="24"/>
      <c r="AA766" s="24"/>
      <c r="AB766" s="24"/>
      <c r="AC766" s="28"/>
      <c r="AD766" s="28"/>
      <c r="AE766" s="26"/>
      <c r="AF766" s="28"/>
      <c r="AG766" s="26"/>
      <c r="AH766" s="28"/>
      <c r="AI766" s="26"/>
      <c r="AJ766" s="28"/>
      <c r="AK766" s="28"/>
      <c r="AL766" s="26"/>
      <c r="AM766" s="28"/>
      <c r="AN766" s="26"/>
      <c r="AO766" s="28"/>
      <c r="AP766" s="26"/>
    </row>
    <row r="767" spans="1:42" s="2" customFormat="1" x14ac:dyDescent="0.25">
      <c r="A767" s="24"/>
      <c r="B767" s="24"/>
      <c r="C767" s="111"/>
      <c r="D767" s="24"/>
      <c r="E767" s="24"/>
      <c r="F767" s="24"/>
      <c r="G767" s="25"/>
      <c r="H767" s="26"/>
      <c r="I767" s="25"/>
      <c r="J767" s="26"/>
      <c r="K767" s="24"/>
      <c r="L767" s="24"/>
      <c r="M767" s="24"/>
      <c r="N767" s="27"/>
      <c r="O767" s="26"/>
      <c r="P767" s="27"/>
      <c r="Q767" s="26"/>
      <c r="R767" s="24"/>
      <c r="S767" s="24"/>
      <c r="T767" s="24"/>
      <c r="U767" s="27"/>
      <c r="V767" s="26"/>
      <c r="W767" s="27"/>
      <c r="X767" s="26"/>
      <c r="Y767" s="24"/>
      <c r="Z767" s="24"/>
      <c r="AA767" s="24"/>
      <c r="AB767" s="24"/>
      <c r="AC767" s="24"/>
      <c r="AD767" s="24"/>
      <c r="AE767" s="24"/>
      <c r="AF767" s="28"/>
      <c r="AG767" s="26"/>
      <c r="AH767" s="28"/>
      <c r="AI767" s="26"/>
      <c r="AJ767" s="24"/>
      <c r="AK767" s="24"/>
      <c r="AL767" s="24"/>
      <c r="AM767" s="28"/>
      <c r="AN767" s="26"/>
      <c r="AO767" s="28"/>
      <c r="AP767" s="26"/>
    </row>
    <row r="768" spans="1:42" s="2" customFormat="1" x14ac:dyDescent="0.25">
      <c r="A768" s="24"/>
      <c r="B768" s="24"/>
      <c r="C768" s="111"/>
      <c r="D768" s="25"/>
      <c r="E768" s="25"/>
      <c r="F768" s="26"/>
      <c r="G768" s="25"/>
      <c r="H768" s="26"/>
      <c r="I768" s="25"/>
      <c r="J768" s="26"/>
      <c r="K768" s="27"/>
      <c r="L768" s="27"/>
      <c r="M768" s="26"/>
      <c r="N768" s="27"/>
      <c r="O768" s="26"/>
      <c r="P768" s="27"/>
      <c r="Q768" s="26"/>
      <c r="R768" s="27"/>
      <c r="S768" s="27"/>
      <c r="T768" s="26"/>
      <c r="U768" s="27"/>
      <c r="V768" s="26"/>
      <c r="W768" s="27"/>
      <c r="X768" s="26"/>
      <c r="Y768" s="24"/>
      <c r="Z768" s="24"/>
      <c r="AA768" s="24"/>
      <c r="AB768" s="24"/>
      <c r="AC768" s="28"/>
      <c r="AD768" s="28"/>
      <c r="AE768" s="26"/>
      <c r="AF768" s="28"/>
      <c r="AG768" s="26"/>
      <c r="AH768" s="28"/>
      <c r="AI768" s="26"/>
      <c r="AJ768" s="28"/>
      <c r="AK768" s="28"/>
      <c r="AL768" s="26"/>
      <c r="AM768" s="28"/>
      <c r="AN768" s="26"/>
      <c r="AO768" s="28"/>
      <c r="AP768" s="26"/>
    </row>
    <row r="769" spans="1:42" s="2" customFormat="1" x14ac:dyDescent="0.25">
      <c r="A769" s="24"/>
      <c r="B769" s="24"/>
      <c r="C769" s="24"/>
      <c r="D769" s="24"/>
      <c r="E769" s="24"/>
      <c r="F769" s="24"/>
      <c r="G769" s="24"/>
      <c r="H769" s="24"/>
      <c r="I769" s="25"/>
      <c r="J769" s="26"/>
      <c r="K769" s="24"/>
      <c r="L769" s="24"/>
      <c r="M769" s="24"/>
      <c r="N769" s="24"/>
      <c r="O769" s="24"/>
      <c r="P769" s="27"/>
      <c r="Q769" s="26"/>
      <c r="R769" s="24"/>
      <c r="S769" s="24"/>
      <c r="T769" s="24"/>
      <c r="U769" s="24"/>
      <c r="V769" s="24"/>
      <c r="W769" s="27"/>
      <c r="X769" s="26"/>
      <c r="Y769" s="24"/>
      <c r="Z769" s="24"/>
      <c r="AA769" s="24"/>
      <c r="AB769" s="24"/>
      <c r="AC769" s="24"/>
      <c r="AD769" s="24"/>
      <c r="AE769" s="24"/>
      <c r="AF769" s="24"/>
      <c r="AG769" s="24"/>
      <c r="AH769" s="28"/>
      <c r="AI769" s="26"/>
      <c r="AJ769" s="24"/>
      <c r="AK769" s="24"/>
      <c r="AL769" s="24"/>
      <c r="AM769" s="24"/>
      <c r="AN769" s="24"/>
      <c r="AO769" s="28"/>
      <c r="AP769" s="26"/>
    </row>
    <row r="770" spans="1:42" s="2" customFormat="1" x14ac:dyDescent="0.25">
      <c r="A770" s="24"/>
      <c r="B770" s="24"/>
      <c r="C770" s="24"/>
      <c r="D770" s="24"/>
      <c r="E770" s="25"/>
      <c r="F770" s="26"/>
      <c r="G770" s="25"/>
      <c r="H770" s="26"/>
      <c r="I770" s="24"/>
      <c r="J770" s="24"/>
      <c r="K770" s="24"/>
      <c r="L770" s="27"/>
      <c r="M770" s="26"/>
      <c r="N770" s="27"/>
      <c r="O770" s="26"/>
      <c r="P770" s="24"/>
      <c r="Q770" s="24"/>
      <c r="R770" s="24"/>
      <c r="S770" s="27"/>
      <c r="T770" s="26"/>
      <c r="U770" s="27"/>
      <c r="V770" s="26"/>
      <c r="W770" s="24"/>
      <c r="X770" s="24"/>
      <c r="Y770" s="24"/>
      <c r="Z770" s="24"/>
      <c r="AA770" s="24"/>
      <c r="AB770" s="24"/>
      <c r="AC770" s="24"/>
      <c r="AD770" s="28"/>
      <c r="AE770" s="26"/>
      <c r="AF770" s="28"/>
      <c r="AG770" s="26"/>
      <c r="AH770" s="24"/>
      <c r="AI770" s="24"/>
      <c r="AJ770" s="24"/>
      <c r="AK770" s="28"/>
      <c r="AL770" s="26"/>
      <c r="AM770" s="28"/>
      <c r="AN770" s="26"/>
      <c r="AO770" s="24"/>
      <c r="AP770" s="24"/>
    </row>
    <row r="771" spans="1:42" s="2" customFormat="1" x14ac:dyDescent="0.25">
      <c r="A771" s="24"/>
      <c r="B771" s="24"/>
      <c r="C771" s="24"/>
      <c r="D771" s="25"/>
      <c r="E771" s="25"/>
      <c r="F771" s="26"/>
      <c r="G771" s="25"/>
      <c r="H771" s="26"/>
      <c r="I771" s="25"/>
      <c r="J771" s="26"/>
      <c r="K771" s="27"/>
      <c r="L771" s="27"/>
      <c r="M771" s="26"/>
      <c r="N771" s="27"/>
      <c r="O771" s="26"/>
      <c r="P771" s="27"/>
      <c r="Q771" s="26"/>
      <c r="R771" s="27"/>
      <c r="S771" s="27"/>
      <c r="T771" s="26"/>
      <c r="U771" s="27"/>
      <c r="V771" s="26"/>
      <c r="W771" s="27"/>
      <c r="X771" s="26"/>
      <c r="Y771" s="24"/>
      <c r="Z771" s="24"/>
      <c r="AA771" s="24"/>
      <c r="AB771" s="24"/>
      <c r="AC771" s="28"/>
      <c r="AD771" s="28"/>
      <c r="AE771" s="26"/>
      <c r="AF771" s="28"/>
      <c r="AG771" s="26"/>
      <c r="AH771" s="28"/>
      <c r="AI771" s="26"/>
      <c r="AJ771" s="28"/>
      <c r="AK771" s="28"/>
      <c r="AL771" s="26"/>
      <c r="AM771" s="28"/>
      <c r="AN771" s="26"/>
      <c r="AO771" s="28"/>
      <c r="AP771" s="26"/>
    </row>
    <row r="772" spans="1:42" s="2" customFormat="1" x14ac:dyDescent="0.25">
      <c r="A772" s="24"/>
      <c r="B772" s="24"/>
      <c r="C772" s="24"/>
      <c r="D772" s="25"/>
      <c r="E772" s="25"/>
      <c r="F772" s="26"/>
      <c r="G772" s="25"/>
      <c r="H772" s="26"/>
      <c r="I772" s="25"/>
      <c r="J772" s="26"/>
      <c r="K772" s="27"/>
      <c r="L772" s="27"/>
      <c r="M772" s="26"/>
      <c r="N772" s="27"/>
      <c r="O772" s="26"/>
      <c r="P772" s="27"/>
      <c r="Q772" s="26"/>
      <c r="R772" s="27"/>
      <c r="S772" s="27"/>
      <c r="T772" s="26"/>
      <c r="U772" s="27"/>
      <c r="V772" s="26"/>
      <c r="W772" s="27"/>
      <c r="X772" s="26"/>
      <c r="Y772" s="24"/>
      <c r="Z772" s="24"/>
      <c r="AA772" s="24"/>
      <c r="AB772" s="24"/>
      <c r="AC772" s="28"/>
      <c r="AD772" s="28"/>
      <c r="AE772" s="26"/>
      <c r="AF772" s="28"/>
      <c r="AG772" s="26"/>
      <c r="AH772" s="28"/>
      <c r="AI772" s="26"/>
      <c r="AJ772" s="28"/>
      <c r="AK772" s="28"/>
      <c r="AL772" s="26"/>
      <c r="AM772" s="28"/>
      <c r="AN772" s="26"/>
      <c r="AO772" s="28"/>
      <c r="AP772" s="26"/>
    </row>
    <row r="773" spans="1:42" s="2" customFormat="1" x14ac:dyDescent="0.25">
      <c r="A773" s="24"/>
      <c r="B773" s="24"/>
      <c r="C773" s="24"/>
      <c r="D773" s="25"/>
      <c r="E773" s="25"/>
      <c r="F773" s="26"/>
      <c r="G773" s="25"/>
      <c r="H773" s="26"/>
      <c r="I773" s="25"/>
      <c r="J773" s="26"/>
      <c r="K773" s="27"/>
      <c r="L773" s="27"/>
      <c r="M773" s="26"/>
      <c r="N773" s="27"/>
      <c r="O773" s="26"/>
      <c r="P773" s="27"/>
      <c r="Q773" s="26"/>
      <c r="R773" s="27"/>
      <c r="S773" s="27"/>
      <c r="T773" s="26"/>
      <c r="U773" s="27"/>
      <c r="V773" s="26"/>
      <c r="W773" s="27"/>
      <c r="X773" s="26"/>
      <c r="Y773" s="24"/>
      <c r="Z773" s="24"/>
      <c r="AA773" s="24"/>
      <c r="AB773" s="24"/>
      <c r="AC773" s="28"/>
      <c r="AD773" s="28"/>
      <c r="AE773" s="26"/>
      <c r="AF773" s="28"/>
      <c r="AG773" s="26"/>
      <c r="AH773" s="28"/>
      <c r="AI773" s="26"/>
      <c r="AJ773" s="28"/>
      <c r="AK773" s="28"/>
      <c r="AL773" s="26"/>
      <c r="AM773" s="28"/>
      <c r="AN773" s="26"/>
      <c r="AO773" s="28"/>
      <c r="AP773" s="26"/>
    </row>
    <row r="774" spans="1:42" s="2" customFormat="1" x14ac:dyDescent="0.25">
      <c r="A774" s="24"/>
      <c r="B774" s="24"/>
      <c r="C774" s="24"/>
      <c r="D774" s="25"/>
      <c r="E774" s="25"/>
      <c r="F774" s="26"/>
      <c r="G774" s="25"/>
      <c r="H774" s="26"/>
      <c r="I774" s="25"/>
      <c r="J774" s="26"/>
      <c r="K774" s="27"/>
      <c r="L774" s="27"/>
      <c r="M774" s="26"/>
      <c r="N774" s="27"/>
      <c r="O774" s="26"/>
      <c r="P774" s="27"/>
      <c r="Q774" s="26"/>
      <c r="R774" s="27"/>
      <c r="S774" s="27"/>
      <c r="T774" s="26"/>
      <c r="U774" s="27"/>
      <c r="V774" s="26"/>
      <c r="W774" s="27"/>
      <c r="X774" s="26"/>
      <c r="Y774" s="24"/>
      <c r="Z774" s="24"/>
      <c r="AA774" s="24"/>
      <c r="AB774" s="24"/>
      <c r="AC774" s="28"/>
      <c r="AD774" s="28"/>
      <c r="AE774" s="26"/>
      <c r="AF774" s="28"/>
      <c r="AG774" s="26"/>
      <c r="AH774" s="28"/>
      <c r="AI774" s="26"/>
      <c r="AJ774" s="28"/>
      <c r="AK774" s="28"/>
      <c r="AL774" s="26"/>
      <c r="AM774" s="28"/>
      <c r="AN774" s="26"/>
      <c r="AO774" s="28"/>
      <c r="AP774" s="26"/>
    </row>
    <row r="775" spans="1:42" s="2" customFormat="1" x14ac:dyDescent="0.25">
      <c r="A775" s="24"/>
      <c r="B775" s="24"/>
      <c r="C775" s="24"/>
      <c r="D775" s="24"/>
      <c r="E775" s="24"/>
      <c r="F775" s="24"/>
      <c r="G775" s="25"/>
      <c r="H775" s="26"/>
      <c r="I775" s="24"/>
      <c r="J775" s="24"/>
      <c r="K775" s="24"/>
      <c r="L775" s="24"/>
      <c r="M775" s="24"/>
      <c r="N775" s="27"/>
      <c r="O775" s="26"/>
      <c r="P775" s="24"/>
      <c r="Q775" s="24"/>
      <c r="R775" s="24"/>
      <c r="S775" s="24"/>
      <c r="T775" s="24"/>
      <c r="U775" s="27"/>
      <c r="V775" s="26"/>
      <c r="W775" s="24"/>
      <c r="X775" s="24"/>
      <c r="Y775" s="24"/>
      <c r="Z775" s="24"/>
      <c r="AA775" s="24"/>
      <c r="AB775" s="24"/>
      <c r="AC775" s="24"/>
      <c r="AD775" s="24"/>
      <c r="AE775" s="24"/>
      <c r="AF775" s="28"/>
      <c r="AG775" s="26"/>
      <c r="AH775" s="24"/>
      <c r="AI775" s="24"/>
      <c r="AJ775" s="24"/>
      <c r="AK775" s="24"/>
      <c r="AL775" s="24"/>
      <c r="AM775" s="28"/>
      <c r="AN775" s="26"/>
      <c r="AO775" s="24"/>
      <c r="AP775" s="24"/>
    </row>
    <row r="776" spans="1:42" s="2" customFormat="1" x14ac:dyDescent="0.25">
      <c r="A776" s="24"/>
      <c r="B776" s="24"/>
      <c r="C776" s="24"/>
      <c r="D776" s="25"/>
      <c r="E776" s="25"/>
      <c r="F776" s="26"/>
      <c r="G776" s="25"/>
      <c r="H776" s="26"/>
      <c r="I776" s="25"/>
      <c r="J776" s="26"/>
      <c r="K776" s="27"/>
      <c r="L776" s="27"/>
      <c r="M776" s="26"/>
      <c r="N776" s="27"/>
      <c r="O776" s="26"/>
      <c r="P776" s="27"/>
      <c r="Q776" s="26"/>
      <c r="R776" s="27"/>
      <c r="S776" s="27"/>
      <c r="T776" s="26"/>
      <c r="U776" s="27"/>
      <c r="V776" s="26"/>
      <c r="W776" s="27"/>
      <c r="X776" s="26"/>
      <c r="Y776" s="25"/>
      <c r="Z776" s="38"/>
      <c r="AA776" s="27"/>
      <c r="AB776" s="27"/>
      <c r="AC776" s="28"/>
      <c r="AD776" s="28"/>
      <c r="AE776" s="26"/>
      <c r="AF776" s="28"/>
      <c r="AG776" s="26"/>
      <c r="AH776" s="28"/>
      <c r="AI776" s="26"/>
      <c r="AJ776" s="28"/>
      <c r="AK776" s="28"/>
      <c r="AL776" s="26"/>
      <c r="AM776" s="28"/>
      <c r="AN776" s="26"/>
      <c r="AO776" s="28"/>
      <c r="AP776" s="26"/>
    </row>
    <row r="777" spans="1:42" s="2" customFormat="1" x14ac:dyDescent="0.25">
      <c r="A777" s="24"/>
      <c r="B777" s="24"/>
      <c r="C777" s="24"/>
      <c r="D777" s="25"/>
      <c r="E777" s="25"/>
      <c r="F777" s="26"/>
      <c r="G777" s="25"/>
      <c r="H777" s="26"/>
      <c r="I777" s="25"/>
      <c r="J777" s="26"/>
      <c r="K777" s="27"/>
      <c r="L777" s="27"/>
      <c r="M777" s="26"/>
      <c r="N777" s="27"/>
      <c r="O777" s="26"/>
      <c r="P777" s="27"/>
      <c r="Q777" s="26"/>
      <c r="R777" s="27"/>
      <c r="S777" s="27"/>
      <c r="T777" s="26"/>
      <c r="U777" s="27"/>
      <c r="V777" s="26"/>
      <c r="W777" s="27"/>
      <c r="X777" s="26"/>
      <c r="Y777" s="25"/>
      <c r="Z777" s="38"/>
      <c r="AA777" s="27"/>
      <c r="AB777" s="27"/>
      <c r="AC777" s="28"/>
      <c r="AD777" s="28"/>
      <c r="AE777" s="26"/>
      <c r="AF777" s="28"/>
      <c r="AG777" s="26"/>
      <c r="AH777" s="28"/>
      <c r="AI777" s="26"/>
      <c r="AJ777" s="28"/>
      <c r="AK777" s="28"/>
      <c r="AL777" s="26"/>
      <c r="AM777" s="28"/>
      <c r="AN777" s="26"/>
      <c r="AO777" s="28"/>
      <c r="AP777" s="26"/>
    </row>
    <row r="778" spans="1:42" s="2" customFormat="1" x14ac:dyDescent="0.25">
      <c r="A778" s="24"/>
      <c r="B778" s="24"/>
      <c r="C778" s="88"/>
      <c r="D778" s="25"/>
      <c r="E778" s="25"/>
      <c r="F778" s="26"/>
      <c r="G778" s="25"/>
      <c r="H778" s="26"/>
      <c r="I778" s="25"/>
      <c r="J778" s="26"/>
      <c r="K778" s="27"/>
      <c r="L778" s="27"/>
      <c r="M778" s="26"/>
      <c r="N778" s="27"/>
      <c r="O778" s="26"/>
      <c r="P778" s="27"/>
      <c r="Q778" s="26"/>
      <c r="R778" s="27"/>
      <c r="S778" s="27"/>
      <c r="T778" s="26"/>
      <c r="U778" s="27"/>
      <c r="V778" s="26"/>
      <c r="W778" s="27"/>
      <c r="X778" s="26"/>
      <c r="Y778" s="25"/>
      <c r="Z778" s="38"/>
      <c r="AA778" s="27"/>
      <c r="AB778" s="27"/>
      <c r="AC778" s="28"/>
      <c r="AD778" s="28"/>
      <c r="AE778" s="26"/>
      <c r="AF778" s="28"/>
      <c r="AG778" s="26"/>
      <c r="AH778" s="28"/>
      <c r="AI778" s="26"/>
      <c r="AJ778" s="28"/>
      <c r="AK778" s="28"/>
      <c r="AL778" s="26"/>
      <c r="AM778" s="28"/>
      <c r="AN778" s="26"/>
      <c r="AO778" s="28"/>
      <c r="AP778" s="26"/>
    </row>
    <row r="779" spans="1:42" s="2" customFormat="1" x14ac:dyDescent="0.25">
      <c r="A779" s="24"/>
      <c r="B779" s="24"/>
      <c r="C779" s="88"/>
      <c r="D779" s="25"/>
      <c r="E779" s="25"/>
      <c r="F779" s="26"/>
      <c r="G779" s="25"/>
      <c r="H779" s="26"/>
      <c r="I779" s="25"/>
      <c r="J779" s="26"/>
      <c r="K779" s="27"/>
      <c r="L779" s="27"/>
      <c r="M779" s="26"/>
      <c r="N779" s="27"/>
      <c r="O779" s="26"/>
      <c r="P779" s="27"/>
      <c r="Q779" s="26"/>
      <c r="R779" s="27"/>
      <c r="S779" s="27"/>
      <c r="T779" s="26"/>
      <c r="U779" s="27"/>
      <c r="V779" s="26"/>
      <c r="W779" s="27"/>
      <c r="X779" s="26"/>
      <c r="Y779" s="25"/>
      <c r="Z779" s="38"/>
      <c r="AA779" s="27"/>
      <c r="AB779" s="27"/>
      <c r="AC779" s="28"/>
      <c r="AD779" s="28"/>
      <c r="AE779" s="26"/>
      <c r="AF779" s="28"/>
      <c r="AG779" s="26"/>
      <c r="AH779" s="28"/>
      <c r="AI779" s="26"/>
      <c r="AJ779" s="28"/>
      <c r="AK779" s="28"/>
      <c r="AL779" s="26"/>
      <c r="AM779" s="28"/>
      <c r="AN779" s="26"/>
      <c r="AO779" s="28"/>
      <c r="AP779" s="26"/>
    </row>
    <row r="780" spans="1:42" s="2" customFormat="1" x14ac:dyDescent="0.25">
      <c r="A780" s="24"/>
      <c r="B780" s="24"/>
      <c r="C780" s="111"/>
      <c r="D780" s="25"/>
      <c r="E780" s="25"/>
      <c r="F780" s="26"/>
      <c r="G780" s="25"/>
      <c r="H780" s="26"/>
      <c r="I780" s="25"/>
      <c r="J780" s="26"/>
      <c r="K780" s="27"/>
      <c r="L780" s="27"/>
      <c r="M780" s="26"/>
      <c r="N780" s="27"/>
      <c r="O780" s="26"/>
      <c r="P780" s="27"/>
      <c r="Q780" s="26"/>
      <c r="R780" s="27"/>
      <c r="S780" s="27"/>
      <c r="T780" s="26"/>
      <c r="U780" s="27"/>
      <c r="V780" s="26"/>
      <c r="W780" s="27"/>
      <c r="X780" s="26"/>
      <c r="Y780" s="25"/>
      <c r="Z780" s="38"/>
      <c r="AA780" s="27"/>
      <c r="AB780" s="27"/>
      <c r="AC780" s="28"/>
      <c r="AD780" s="28"/>
      <c r="AE780" s="26"/>
      <c r="AF780" s="28"/>
      <c r="AG780" s="26"/>
      <c r="AH780" s="28"/>
      <c r="AI780" s="26"/>
      <c r="AJ780" s="28"/>
      <c r="AK780" s="28"/>
      <c r="AL780" s="26"/>
      <c r="AM780" s="28"/>
      <c r="AN780" s="26"/>
      <c r="AO780" s="28"/>
      <c r="AP780" s="26"/>
    </row>
    <row r="781" spans="1:42" s="2" customFormat="1" x14ac:dyDescent="0.25">
      <c r="A781" s="24"/>
      <c r="B781" s="24"/>
      <c r="C781" s="111"/>
      <c r="D781" s="25"/>
      <c r="E781" s="25"/>
      <c r="F781" s="26"/>
      <c r="G781" s="25"/>
      <c r="H781" s="26"/>
      <c r="I781" s="25"/>
      <c r="J781" s="26"/>
      <c r="K781" s="27"/>
      <c r="L781" s="27"/>
      <c r="M781" s="26"/>
      <c r="N781" s="27"/>
      <c r="O781" s="26"/>
      <c r="P781" s="27"/>
      <c r="Q781" s="26"/>
      <c r="R781" s="27"/>
      <c r="S781" s="27"/>
      <c r="T781" s="26"/>
      <c r="U781" s="27"/>
      <c r="V781" s="26"/>
      <c r="W781" s="27"/>
      <c r="X781" s="26"/>
      <c r="Y781" s="25"/>
      <c r="Z781" s="24"/>
      <c r="AA781" s="27"/>
      <c r="AB781" s="24"/>
      <c r="AC781" s="28"/>
      <c r="AD781" s="28"/>
      <c r="AE781" s="26"/>
      <c r="AF781" s="28"/>
      <c r="AG781" s="26"/>
      <c r="AH781" s="28"/>
      <c r="AI781" s="26"/>
      <c r="AJ781" s="28"/>
      <c r="AK781" s="28"/>
      <c r="AL781" s="26"/>
      <c r="AM781" s="28"/>
      <c r="AN781" s="26"/>
      <c r="AO781" s="28"/>
      <c r="AP781" s="26"/>
    </row>
    <row r="782" spans="1:42" s="2" customFormat="1" x14ac:dyDescent="0.25">
      <c r="A782" s="24"/>
      <c r="B782" s="24"/>
      <c r="C782" s="111"/>
      <c r="D782" s="25"/>
      <c r="E782" s="25"/>
      <c r="F782" s="26"/>
      <c r="G782" s="25"/>
      <c r="H782" s="26"/>
      <c r="I782" s="25"/>
      <c r="J782" s="26"/>
      <c r="K782" s="27"/>
      <c r="L782" s="27"/>
      <c r="M782" s="26"/>
      <c r="N782" s="27"/>
      <c r="O782" s="26"/>
      <c r="P782" s="27"/>
      <c r="Q782" s="26"/>
      <c r="R782" s="27"/>
      <c r="S782" s="27"/>
      <c r="T782" s="26"/>
      <c r="U782" s="27"/>
      <c r="V782" s="26"/>
      <c r="W782" s="27"/>
      <c r="X782" s="26"/>
      <c r="Y782" s="25"/>
      <c r="Z782" s="24"/>
      <c r="AA782" s="27"/>
      <c r="AB782" s="24"/>
      <c r="AC782" s="28"/>
      <c r="AD782" s="28"/>
      <c r="AE782" s="26"/>
      <c r="AF782" s="28"/>
      <c r="AG782" s="26"/>
      <c r="AH782" s="28"/>
      <c r="AI782" s="26"/>
      <c r="AJ782" s="28"/>
      <c r="AK782" s="28"/>
      <c r="AL782" s="26"/>
      <c r="AM782" s="28"/>
      <c r="AN782" s="26"/>
      <c r="AO782" s="28"/>
      <c r="AP782" s="26"/>
    </row>
    <row r="783" spans="1:42" s="2" customFormat="1" x14ac:dyDescent="0.25">
      <c r="A783" s="24"/>
      <c r="B783" s="24"/>
      <c r="C783" s="24"/>
      <c r="D783" s="25"/>
      <c r="E783" s="25"/>
      <c r="F783" s="26"/>
      <c r="G783" s="25"/>
      <c r="H783" s="26"/>
      <c r="I783" s="25"/>
      <c r="J783" s="26"/>
      <c r="K783" s="27"/>
      <c r="L783" s="27"/>
      <c r="M783" s="26"/>
      <c r="N783" s="27"/>
      <c r="O783" s="26"/>
      <c r="P783" s="27"/>
      <c r="Q783" s="26"/>
      <c r="R783" s="27"/>
      <c r="S783" s="27"/>
      <c r="T783" s="26"/>
      <c r="U783" s="27"/>
      <c r="V783" s="26"/>
      <c r="W783" s="27"/>
      <c r="X783" s="26"/>
      <c r="Y783" s="25"/>
      <c r="Z783" s="38"/>
      <c r="AA783" s="27"/>
      <c r="AB783" s="27"/>
      <c r="AC783" s="28"/>
      <c r="AD783" s="28"/>
      <c r="AE783" s="26"/>
      <c r="AF783" s="28"/>
      <c r="AG783" s="26"/>
      <c r="AH783" s="28"/>
      <c r="AI783" s="26"/>
      <c r="AJ783" s="28"/>
      <c r="AK783" s="28"/>
      <c r="AL783" s="26"/>
      <c r="AM783" s="28"/>
      <c r="AN783" s="26"/>
      <c r="AO783" s="28"/>
      <c r="AP783" s="26"/>
    </row>
    <row r="784" spans="1:42" s="2" customFormat="1" x14ac:dyDescent="0.25">
      <c r="A784" s="24"/>
      <c r="B784" s="24"/>
      <c r="C784" s="24"/>
      <c r="D784" s="24"/>
      <c r="E784" s="24"/>
      <c r="F784" s="24"/>
      <c r="G784" s="24"/>
      <c r="H784" s="24"/>
      <c r="I784" s="25"/>
      <c r="J784" s="26"/>
      <c r="K784" s="24"/>
      <c r="L784" s="24"/>
      <c r="M784" s="24"/>
      <c r="N784" s="24"/>
      <c r="O784" s="24"/>
      <c r="P784" s="27"/>
      <c r="Q784" s="26"/>
      <c r="R784" s="24"/>
      <c r="S784" s="24"/>
      <c r="T784" s="24"/>
      <c r="U784" s="24"/>
      <c r="V784" s="24"/>
      <c r="W784" s="27"/>
      <c r="X784" s="26"/>
      <c r="Y784" s="24"/>
      <c r="Z784" s="24"/>
      <c r="AA784" s="24"/>
      <c r="AB784" s="24"/>
      <c r="AC784" s="24"/>
      <c r="AD784" s="24"/>
      <c r="AE784" s="24"/>
      <c r="AF784" s="24"/>
      <c r="AG784" s="24"/>
      <c r="AH784" s="28"/>
      <c r="AI784" s="26"/>
      <c r="AJ784" s="24"/>
      <c r="AK784" s="24"/>
      <c r="AL784" s="24"/>
      <c r="AM784" s="24"/>
      <c r="AN784" s="24"/>
      <c r="AO784" s="28"/>
      <c r="AP784" s="26"/>
    </row>
    <row r="785" spans="1:42" s="2" customFormat="1" x14ac:dyDescent="0.25">
      <c r="A785" s="24"/>
      <c r="B785" s="24"/>
      <c r="C785" s="24"/>
      <c r="D785" s="25"/>
      <c r="E785" s="25"/>
      <c r="F785" s="26"/>
      <c r="G785" s="25"/>
      <c r="H785" s="26"/>
      <c r="I785" s="25"/>
      <c r="J785" s="26"/>
      <c r="K785" s="27"/>
      <c r="L785" s="27"/>
      <c r="M785" s="26"/>
      <c r="N785" s="27"/>
      <c r="O785" s="26"/>
      <c r="P785" s="27"/>
      <c r="Q785" s="26"/>
      <c r="R785" s="27"/>
      <c r="S785" s="27"/>
      <c r="T785" s="26"/>
      <c r="U785" s="27"/>
      <c r="V785" s="26"/>
      <c r="W785" s="27"/>
      <c r="X785" s="26"/>
      <c r="Y785" s="25"/>
      <c r="Z785" s="24"/>
      <c r="AA785" s="27"/>
      <c r="AB785" s="24"/>
      <c r="AC785" s="28"/>
      <c r="AD785" s="28"/>
      <c r="AE785" s="26"/>
      <c r="AF785" s="28"/>
      <c r="AG785" s="26"/>
      <c r="AH785" s="28"/>
      <c r="AI785" s="26"/>
      <c r="AJ785" s="28"/>
      <c r="AK785" s="28"/>
      <c r="AL785" s="26"/>
      <c r="AM785" s="28"/>
      <c r="AN785" s="26"/>
      <c r="AO785" s="28"/>
      <c r="AP785" s="26"/>
    </row>
    <row r="786" spans="1:42" s="2" customFormat="1" x14ac:dyDescent="0.25">
      <c r="A786" s="24"/>
      <c r="B786" s="24"/>
      <c r="C786" s="24"/>
      <c r="D786" s="25"/>
      <c r="E786" s="25"/>
      <c r="F786" s="26"/>
      <c r="G786" s="25"/>
      <c r="H786" s="26"/>
      <c r="I786" s="25"/>
      <c r="J786" s="26"/>
      <c r="K786" s="27"/>
      <c r="L786" s="27"/>
      <c r="M786" s="26"/>
      <c r="N786" s="27"/>
      <c r="O786" s="26"/>
      <c r="P786" s="27"/>
      <c r="Q786" s="26"/>
      <c r="R786" s="27"/>
      <c r="S786" s="27"/>
      <c r="T786" s="26"/>
      <c r="U786" s="27"/>
      <c r="V786" s="26"/>
      <c r="W786" s="27"/>
      <c r="X786" s="26"/>
      <c r="Y786" s="25"/>
      <c r="Z786" s="38"/>
      <c r="AA786" s="27"/>
      <c r="AB786" s="27"/>
      <c r="AC786" s="28"/>
      <c r="AD786" s="28"/>
      <c r="AE786" s="26"/>
      <c r="AF786" s="28"/>
      <c r="AG786" s="26"/>
      <c r="AH786" s="28"/>
      <c r="AI786" s="26"/>
      <c r="AJ786" s="28"/>
      <c r="AK786" s="28"/>
      <c r="AL786" s="26"/>
      <c r="AM786" s="28"/>
      <c r="AN786" s="26"/>
      <c r="AO786" s="28"/>
      <c r="AP786" s="26"/>
    </row>
    <row r="787" spans="1:42" s="2" customFormat="1" x14ac:dyDescent="0.25">
      <c r="A787" s="24"/>
      <c r="B787" s="24"/>
      <c r="C787" s="24"/>
      <c r="D787" s="25"/>
      <c r="E787" s="25"/>
      <c r="F787" s="26"/>
      <c r="G787" s="25"/>
      <c r="H787" s="26"/>
      <c r="I787" s="25"/>
      <c r="J787" s="26"/>
      <c r="K787" s="27"/>
      <c r="L787" s="27"/>
      <c r="M787" s="26"/>
      <c r="N787" s="27"/>
      <c r="O787" s="26"/>
      <c r="P787" s="27"/>
      <c r="Q787" s="26"/>
      <c r="R787" s="27"/>
      <c r="S787" s="27"/>
      <c r="T787" s="26"/>
      <c r="U787" s="27"/>
      <c r="V787" s="26"/>
      <c r="W787" s="27"/>
      <c r="X787" s="26"/>
      <c r="Y787" s="25"/>
      <c r="Z787" s="38"/>
      <c r="AA787" s="27"/>
      <c r="AB787" s="27"/>
      <c r="AC787" s="28"/>
      <c r="AD787" s="28"/>
      <c r="AE787" s="26"/>
      <c r="AF787" s="28"/>
      <c r="AG787" s="26"/>
      <c r="AH787" s="28"/>
      <c r="AI787" s="26"/>
      <c r="AJ787" s="28"/>
      <c r="AK787" s="28"/>
      <c r="AL787" s="26"/>
      <c r="AM787" s="28"/>
      <c r="AN787" s="26"/>
      <c r="AO787" s="28"/>
      <c r="AP787" s="26"/>
    </row>
    <row r="788" spans="1:42" s="2" customFormat="1" x14ac:dyDescent="0.25">
      <c r="A788" s="24"/>
      <c r="B788" s="24"/>
      <c r="C788" s="24"/>
      <c r="D788" s="25"/>
      <c r="E788" s="25"/>
      <c r="F788" s="26"/>
      <c r="G788" s="25"/>
      <c r="H788" s="26"/>
      <c r="I788" s="25"/>
      <c r="J788" s="26"/>
      <c r="K788" s="27"/>
      <c r="L788" s="27"/>
      <c r="M788" s="26"/>
      <c r="N788" s="27"/>
      <c r="O788" s="26"/>
      <c r="P788" s="27"/>
      <c r="Q788" s="26"/>
      <c r="R788" s="27"/>
      <c r="S788" s="27"/>
      <c r="T788" s="26"/>
      <c r="U788" s="27"/>
      <c r="V788" s="26"/>
      <c r="W788" s="27"/>
      <c r="X788" s="26"/>
      <c r="Y788" s="25"/>
      <c r="Z788" s="24"/>
      <c r="AA788" s="27"/>
      <c r="AB788" s="24"/>
      <c r="AC788" s="28"/>
      <c r="AD788" s="28"/>
      <c r="AE788" s="26"/>
      <c r="AF788" s="28"/>
      <c r="AG788" s="26"/>
      <c r="AH788" s="28"/>
      <c r="AI788" s="26"/>
      <c r="AJ788" s="28"/>
      <c r="AK788" s="28"/>
      <c r="AL788" s="26"/>
      <c r="AM788" s="28"/>
      <c r="AN788" s="26"/>
      <c r="AO788" s="28"/>
      <c r="AP788" s="26"/>
    </row>
    <row r="789" spans="1:42" s="2" customFormat="1" x14ac:dyDescent="0.25">
      <c r="A789" s="24"/>
      <c r="B789" s="24"/>
      <c r="C789" s="24"/>
      <c r="D789" s="25"/>
      <c r="E789" s="25"/>
      <c r="F789" s="26"/>
      <c r="G789" s="25"/>
      <c r="H789" s="26"/>
      <c r="I789" s="25"/>
      <c r="J789" s="26"/>
      <c r="K789" s="27"/>
      <c r="L789" s="27"/>
      <c r="M789" s="26"/>
      <c r="N789" s="27"/>
      <c r="O789" s="26"/>
      <c r="P789" s="27"/>
      <c r="Q789" s="26"/>
      <c r="R789" s="27"/>
      <c r="S789" s="27"/>
      <c r="T789" s="26"/>
      <c r="U789" s="27"/>
      <c r="V789" s="26"/>
      <c r="W789" s="27"/>
      <c r="X789" s="26"/>
      <c r="Y789" s="25"/>
      <c r="Z789" s="38"/>
      <c r="AA789" s="27"/>
      <c r="AB789" s="27"/>
      <c r="AC789" s="28"/>
      <c r="AD789" s="28"/>
      <c r="AE789" s="26"/>
      <c r="AF789" s="28"/>
      <c r="AG789" s="26"/>
      <c r="AH789" s="28"/>
      <c r="AI789" s="26"/>
      <c r="AJ789" s="28"/>
      <c r="AK789" s="28"/>
      <c r="AL789" s="26"/>
      <c r="AM789" s="28"/>
      <c r="AN789" s="26"/>
      <c r="AO789" s="28"/>
      <c r="AP789" s="26"/>
    </row>
    <row r="790" spans="1:42" s="2" customFormat="1" x14ac:dyDescent="0.25">
      <c r="A790" s="24"/>
      <c r="B790" s="24"/>
      <c r="C790" s="24"/>
      <c r="D790" s="24"/>
      <c r="E790" s="25"/>
      <c r="F790" s="26"/>
      <c r="G790" s="24"/>
      <c r="H790" s="24"/>
      <c r="I790" s="24"/>
      <c r="J790" s="24"/>
      <c r="K790" s="24"/>
      <c r="L790" s="27"/>
      <c r="M790" s="26"/>
      <c r="N790" s="24"/>
      <c r="O790" s="24"/>
      <c r="P790" s="24"/>
      <c r="Q790" s="24"/>
      <c r="R790" s="24"/>
      <c r="S790" s="27"/>
      <c r="T790" s="26"/>
      <c r="U790" s="24"/>
      <c r="V790" s="24"/>
      <c r="W790" s="24"/>
      <c r="X790" s="24"/>
      <c r="Y790" s="24"/>
      <c r="Z790" s="24"/>
      <c r="AA790" s="24"/>
      <c r="AB790" s="24"/>
      <c r="AC790" s="24"/>
      <c r="AD790" s="28"/>
      <c r="AE790" s="26"/>
      <c r="AF790" s="24"/>
      <c r="AG790" s="24"/>
      <c r="AH790" s="24"/>
      <c r="AI790" s="24"/>
      <c r="AJ790" s="24"/>
      <c r="AK790" s="28"/>
      <c r="AL790" s="26"/>
      <c r="AM790" s="24"/>
      <c r="AN790" s="24"/>
      <c r="AO790" s="24"/>
      <c r="AP790" s="24"/>
    </row>
    <row r="791" spans="1:42" s="2" customFormat="1" x14ac:dyDescent="0.25">
      <c r="A791" s="24"/>
      <c r="B791" s="24"/>
      <c r="C791" s="24"/>
      <c r="D791" s="25"/>
      <c r="E791" s="25"/>
      <c r="F791" s="26"/>
      <c r="G791" s="25"/>
      <c r="H791" s="26"/>
      <c r="I791" s="25"/>
      <c r="J791" s="26"/>
      <c r="K791" s="27"/>
      <c r="L791" s="27"/>
      <c r="M791" s="26"/>
      <c r="N791" s="27"/>
      <c r="O791" s="26"/>
      <c r="P791" s="27"/>
      <c r="Q791" s="26"/>
      <c r="R791" s="27"/>
      <c r="S791" s="27"/>
      <c r="T791" s="26"/>
      <c r="U791" s="27"/>
      <c r="V791" s="26"/>
      <c r="W791" s="27"/>
      <c r="X791" s="26"/>
      <c r="Y791" s="25"/>
      <c r="Z791" s="38"/>
      <c r="AA791" s="27"/>
      <c r="AB791" s="27"/>
      <c r="AC791" s="28"/>
      <c r="AD791" s="28"/>
      <c r="AE791" s="26"/>
      <c r="AF791" s="28"/>
      <c r="AG791" s="26"/>
      <c r="AH791" s="28"/>
      <c r="AI791" s="26"/>
      <c r="AJ791" s="28"/>
      <c r="AK791" s="28"/>
      <c r="AL791" s="26"/>
      <c r="AM791" s="28"/>
      <c r="AN791" s="26"/>
      <c r="AO791" s="28"/>
      <c r="AP791" s="26"/>
    </row>
    <row r="792" spans="1:42" s="2" customFormat="1" x14ac:dyDescent="0.25">
      <c r="A792" s="24"/>
      <c r="B792" s="24"/>
      <c r="C792" s="24"/>
      <c r="D792" s="25"/>
      <c r="E792" s="25"/>
      <c r="F792" s="26"/>
      <c r="G792" s="25"/>
      <c r="H792" s="26"/>
      <c r="I792" s="25"/>
      <c r="J792" s="26"/>
      <c r="K792" s="27"/>
      <c r="L792" s="27"/>
      <c r="M792" s="26"/>
      <c r="N792" s="27"/>
      <c r="O792" s="26"/>
      <c r="P792" s="27"/>
      <c r="Q792" s="26"/>
      <c r="R792" s="27"/>
      <c r="S792" s="27"/>
      <c r="T792" s="26"/>
      <c r="U792" s="27"/>
      <c r="V792" s="26"/>
      <c r="W792" s="27"/>
      <c r="X792" s="26"/>
      <c r="Y792" s="25"/>
      <c r="Z792" s="38"/>
      <c r="AA792" s="27"/>
      <c r="AB792" s="27"/>
      <c r="AC792" s="28"/>
      <c r="AD792" s="28"/>
      <c r="AE792" s="26"/>
      <c r="AF792" s="28"/>
      <c r="AG792" s="26"/>
      <c r="AH792" s="28"/>
      <c r="AI792" s="26"/>
      <c r="AJ792" s="28"/>
      <c r="AK792" s="28"/>
      <c r="AL792" s="26"/>
      <c r="AM792" s="28"/>
      <c r="AN792" s="26"/>
      <c r="AO792" s="28"/>
      <c r="AP792" s="26"/>
    </row>
    <row r="793" spans="1:42" s="2" customFormat="1" x14ac:dyDescent="0.25">
      <c r="A793" s="24"/>
      <c r="B793" s="24"/>
      <c r="C793" s="88"/>
      <c r="D793" s="25"/>
      <c r="E793" s="25"/>
      <c r="F793" s="26"/>
      <c r="G793" s="25"/>
      <c r="H793" s="26"/>
      <c r="I793" s="25"/>
      <c r="J793" s="26"/>
      <c r="K793" s="27"/>
      <c r="L793" s="27"/>
      <c r="M793" s="26"/>
      <c r="N793" s="27"/>
      <c r="O793" s="26"/>
      <c r="P793" s="27"/>
      <c r="Q793" s="26"/>
      <c r="R793" s="27"/>
      <c r="S793" s="27"/>
      <c r="T793" s="26"/>
      <c r="U793" s="27"/>
      <c r="V793" s="26"/>
      <c r="W793" s="27"/>
      <c r="X793" s="26"/>
      <c r="Y793" s="25"/>
      <c r="Z793" s="38"/>
      <c r="AA793" s="27"/>
      <c r="AB793" s="27"/>
      <c r="AC793" s="28"/>
      <c r="AD793" s="28"/>
      <c r="AE793" s="26"/>
      <c r="AF793" s="28"/>
      <c r="AG793" s="26"/>
      <c r="AH793" s="28"/>
      <c r="AI793" s="26"/>
      <c r="AJ793" s="28"/>
      <c r="AK793" s="28"/>
      <c r="AL793" s="26"/>
      <c r="AM793" s="28"/>
      <c r="AN793" s="26"/>
      <c r="AO793" s="28"/>
      <c r="AP793" s="26"/>
    </row>
    <row r="794" spans="1:42" s="2" customFormat="1" x14ac:dyDescent="0.25">
      <c r="A794" s="24"/>
      <c r="B794" s="24"/>
      <c r="C794" s="88"/>
      <c r="D794" s="25"/>
      <c r="E794" s="25"/>
      <c r="F794" s="26"/>
      <c r="G794" s="25"/>
      <c r="H794" s="26"/>
      <c r="I794" s="25"/>
      <c r="J794" s="26"/>
      <c r="K794" s="27"/>
      <c r="L794" s="27"/>
      <c r="M794" s="26"/>
      <c r="N794" s="27"/>
      <c r="O794" s="26"/>
      <c r="P794" s="27"/>
      <c r="Q794" s="26"/>
      <c r="R794" s="27"/>
      <c r="S794" s="27"/>
      <c r="T794" s="26"/>
      <c r="U794" s="27"/>
      <c r="V794" s="26"/>
      <c r="W794" s="27"/>
      <c r="X794" s="26"/>
      <c r="Y794" s="25"/>
      <c r="Z794" s="38"/>
      <c r="AA794" s="27"/>
      <c r="AB794" s="27"/>
      <c r="AC794" s="28"/>
      <c r="AD794" s="28"/>
      <c r="AE794" s="26"/>
      <c r="AF794" s="28"/>
      <c r="AG794" s="26"/>
      <c r="AH794" s="28"/>
      <c r="AI794" s="26"/>
      <c r="AJ794" s="28"/>
      <c r="AK794" s="28"/>
      <c r="AL794" s="26"/>
      <c r="AM794" s="28"/>
      <c r="AN794" s="26"/>
      <c r="AO794" s="28"/>
      <c r="AP794" s="26"/>
    </row>
    <row r="795" spans="1:42" s="2" customFormat="1" x14ac:dyDescent="0.25">
      <c r="A795" s="24"/>
      <c r="B795" s="24"/>
      <c r="C795" s="111"/>
      <c r="D795" s="25"/>
      <c r="E795" s="25"/>
      <c r="F795" s="26"/>
      <c r="G795" s="25"/>
      <c r="H795" s="26"/>
      <c r="I795" s="25"/>
      <c r="J795" s="26"/>
      <c r="K795" s="27"/>
      <c r="L795" s="27"/>
      <c r="M795" s="26"/>
      <c r="N795" s="27"/>
      <c r="O795" s="26"/>
      <c r="P795" s="27"/>
      <c r="Q795" s="26"/>
      <c r="R795" s="27"/>
      <c r="S795" s="27"/>
      <c r="T795" s="26"/>
      <c r="U795" s="27"/>
      <c r="V795" s="26"/>
      <c r="W795" s="27"/>
      <c r="X795" s="26"/>
      <c r="Y795" s="25"/>
      <c r="Z795" s="38"/>
      <c r="AA795" s="27"/>
      <c r="AB795" s="27"/>
      <c r="AC795" s="28"/>
      <c r="AD795" s="28"/>
      <c r="AE795" s="26"/>
      <c r="AF795" s="28"/>
      <c r="AG795" s="26"/>
      <c r="AH795" s="28"/>
      <c r="AI795" s="26"/>
      <c r="AJ795" s="28"/>
      <c r="AK795" s="28"/>
      <c r="AL795" s="26"/>
      <c r="AM795" s="28"/>
      <c r="AN795" s="26"/>
      <c r="AO795" s="28"/>
      <c r="AP795" s="26"/>
    </row>
    <row r="796" spans="1:42" s="2" customFormat="1" x14ac:dyDescent="0.25">
      <c r="A796" s="24"/>
      <c r="B796" s="24"/>
      <c r="C796" s="111"/>
      <c r="D796" s="25"/>
      <c r="E796" s="25"/>
      <c r="F796" s="26"/>
      <c r="G796" s="25"/>
      <c r="H796" s="26"/>
      <c r="I796" s="25"/>
      <c r="J796" s="26"/>
      <c r="K796" s="27"/>
      <c r="L796" s="27"/>
      <c r="M796" s="26"/>
      <c r="N796" s="27"/>
      <c r="O796" s="26"/>
      <c r="P796" s="27"/>
      <c r="Q796" s="26"/>
      <c r="R796" s="27"/>
      <c r="S796" s="27"/>
      <c r="T796" s="26"/>
      <c r="U796" s="27"/>
      <c r="V796" s="26"/>
      <c r="W796" s="27"/>
      <c r="X796" s="26"/>
      <c r="Y796" s="25"/>
      <c r="Z796" s="24"/>
      <c r="AA796" s="27"/>
      <c r="AB796" s="24"/>
      <c r="AC796" s="28"/>
      <c r="AD796" s="28"/>
      <c r="AE796" s="26"/>
      <c r="AF796" s="28"/>
      <c r="AG796" s="26"/>
      <c r="AH796" s="28"/>
      <c r="AI796" s="26"/>
      <c r="AJ796" s="28"/>
      <c r="AK796" s="28"/>
      <c r="AL796" s="26"/>
      <c r="AM796" s="28"/>
      <c r="AN796" s="26"/>
      <c r="AO796" s="28"/>
      <c r="AP796" s="26"/>
    </row>
    <row r="797" spans="1:42" s="2" customFormat="1" x14ac:dyDescent="0.25">
      <c r="A797" s="24"/>
      <c r="B797" s="24"/>
      <c r="C797" s="111"/>
      <c r="D797" s="25"/>
      <c r="E797" s="25"/>
      <c r="F797" s="26"/>
      <c r="G797" s="25"/>
      <c r="H797" s="26"/>
      <c r="I797" s="25"/>
      <c r="J797" s="26"/>
      <c r="K797" s="27"/>
      <c r="L797" s="27"/>
      <c r="M797" s="26"/>
      <c r="N797" s="27"/>
      <c r="O797" s="26"/>
      <c r="P797" s="27"/>
      <c r="Q797" s="26"/>
      <c r="R797" s="27"/>
      <c r="S797" s="27"/>
      <c r="T797" s="26"/>
      <c r="U797" s="27"/>
      <c r="V797" s="26"/>
      <c r="W797" s="27"/>
      <c r="X797" s="26"/>
      <c r="Y797" s="25"/>
      <c r="Z797" s="38"/>
      <c r="AA797" s="27"/>
      <c r="AB797" s="27"/>
      <c r="AC797" s="28"/>
      <c r="AD797" s="28"/>
      <c r="AE797" s="26"/>
      <c r="AF797" s="28"/>
      <c r="AG797" s="26"/>
      <c r="AH797" s="28"/>
      <c r="AI797" s="26"/>
      <c r="AJ797" s="28"/>
      <c r="AK797" s="28"/>
      <c r="AL797" s="26"/>
      <c r="AM797" s="28"/>
      <c r="AN797" s="26"/>
      <c r="AO797" s="28"/>
      <c r="AP797" s="26"/>
    </row>
    <row r="798" spans="1:42" s="2" customFormat="1" x14ac:dyDescent="0.25">
      <c r="A798" s="24"/>
      <c r="B798" s="24"/>
      <c r="C798" s="24"/>
      <c r="D798" s="24"/>
      <c r="E798" s="25"/>
      <c r="F798" s="26"/>
      <c r="G798" s="25"/>
      <c r="H798" s="26"/>
      <c r="I798" s="24"/>
      <c r="J798" s="24"/>
      <c r="K798" s="24"/>
      <c r="L798" s="27"/>
      <c r="M798" s="26"/>
      <c r="N798" s="27"/>
      <c r="O798" s="26"/>
      <c r="P798" s="24"/>
      <c r="Q798" s="24"/>
      <c r="R798" s="24"/>
      <c r="S798" s="27"/>
      <c r="T798" s="26"/>
      <c r="U798" s="27"/>
      <c r="V798" s="26"/>
      <c r="W798" s="24"/>
      <c r="X798" s="24"/>
      <c r="Y798" s="24"/>
      <c r="Z798" s="24"/>
      <c r="AA798" s="24"/>
      <c r="AB798" s="24"/>
      <c r="AC798" s="24"/>
      <c r="AD798" s="28"/>
      <c r="AE798" s="26"/>
      <c r="AF798" s="28"/>
      <c r="AG798" s="26"/>
      <c r="AH798" s="24"/>
      <c r="AI798" s="24"/>
      <c r="AJ798" s="24"/>
      <c r="AK798" s="28"/>
      <c r="AL798" s="26"/>
      <c r="AM798" s="28"/>
      <c r="AN798" s="26"/>
      <c r="AO798" s="24"/>
      <c r="AP798" s="24"/>
    </row>
    <row r="799" spans="1:42" s="2" customFormat="1" x14ac:dyDescent="0.25">
      <c r="A799" s="24"/>
      <c r="B799" s="24"/>
      <c r="C799" s="24"/>
      <c r="D799" s="25"/>
      <c r="E799" s="25"/>
      <c r="F799" s="26"/>
      <c r="G799" s="25"/>
      <c r="H799" s="26"/>
      <c r="I799" s="25"/>
      <c r="J799" s="26"/>
      <c r="K799" s="27"/>
      <c r="L799" s="27"/>
      <c r="M799" s="26"/>
      <c r="N799" s="27"/>
      <c r="O799" s="26"/>
      <c r="P799" s="27"/>
      <c r="Q799" s="26"/>
      <c r="R799" s="27"/>
      <c r="S799" s="27"/>
      <c r="T799" s="26"/>
      <c r="U799" s="27"/>
      <c r="V799" s="26"/>
      <c r="W799" s="27"/>
      <c r="X799" s="26"/>
      <c r="Y799" s="25"/>
      <c r="Z799" s="24"/>
      <c r="AA799" s="27"/>
      <c r="AB799" s="24"/>
      <c r="AC799" s="28"/>
      <c r="AD799" s="28"/>
      <c r="AE799" s="26"/>
      <c r="AF799" s="28"/>
      <c r="AG799" s="26"/>
      <c r="AH799" s="28"/>
      <c r="AI799" s="26"/>
      <c r="AJ799" s="28"/>
      <c r="AK799" s="28"/>
      <c r="AL799" s="26"/>
      <c r="AM799" s="28"/>
      <c r="AN799" s="26"/>
      <c r="AO799" s="28"/>
      <c r="AP799" s="26"/>
    </row>
    <row r="800" spans="1:42" s="2" customFormat="1" x14ac:dyDescent="0.25">
      <c r="A800" s="24"/>
      <c r="B800" s="24"/>
      <c r="C800" s="24"/>
      <c r="D800" s="25"/>
      <c r="E800" s="25"/>
      <c r="F800" s="26"/>
      <c r="G800" s="25"/>
      <c r="H800" s="26"/>
      <c r="I800" s="25"/>
      <c r="J800" s="26"/>
      <c r="K800" s="27"/>
      <c r="L800" s="27"/>
      <c r="M800" s="26"/>
      <c r="N800" s="27"/>
      <c r="O800" s="26"/>
      <c r="P800" s="27"/>
      <c r="Q800" s="26"/>
      <c r="R800" s="27"/>
      <c r="S800" s="27"/>
      <c r="T800" s="26"/>
      <c r="U800" s="27"/>
      <c r="V800" s="26"/>
      <c r="W800" s="27"/>
      <c r="X800" s="26"/>
      <c r="Y800" s="25"/>
      <c r="Z800" s="24"/>
      <c r="AA800" s="27"/>
      <c r="AB800" s="24"/>
      <c r="AC800" s="28"/>
      <c r="AD800" s="28"/>
      <c r="AE800" s="26"/>
      <c r="AF800" s="28"/>
      <c r="AG800" s="26"/>
      <c r="AH800" s="28"/>
      <c r="AI800" s="26"/>
      <c r="AJ800" s="28"/>
      <c r="AK800" s="28"/>
      <c r="AL800" s="26"/>
      <c r="AM800" s="28"/>
      <c r="AN800" s="26"/>
      <c r="AO800" s="28"/>
      <c r="AP800" s="26"/>
    </row>
    <row r="801" spans="1:42" s="2" customFormat="1" x14ac:dyDescent="0.25">
      <c r="A801" s="24"/>
      <c r="B801" s="24"/>
      <c r="C801" s="24"/>
      <c r="D801" s="25"/>
      <c r="E801" s="25"/>
      <c r="F801" s="26"/>
      <c r="G801" s="25"/>
      <c r="H801" s="26"/>
      <c r="I801" s="25"/>
      <c r="J801" s="26"/>
      <c r="K801" s="27"/>
      <c r="L801" s="27"/>
      <c r="M801" s="26"/>
      <c r="N801" s="27"/>
      <c r="O801" s="26"/>
      <c r="P801" s="27"/>
      <c r="Q801" s="26"/>
      <c r="R801" s="27"/>
      <c r="S801" s="27"/>
      <c r="T801" s="26"/>
      <c r="U801" s="27"/>
      <c r="V801" s="26"/>
      <c r="W801" s="27"/>
      <c r="X801" s="26"/>
      <c r="Y801" s="25"/>
      <c r="Z801" s="38"/>
      <c r="AA801" s="27"/>
      <c r="AB801" s="27"/>
      <c r="AC801" s="28"/>
      <c r="AD801" s="28"/>
      <c r="AE801" s="26"/>
      <c r="AF801" s="28"/>
      <c r="AG801" s="26"/>
      <c r="AH801" s="28"/>
      <c r="AI801" s="26"/>
      <c r="AJ801" s="28"/>
      <c r="AK801" s="28"/>
      <c r="AL801" s="26"/>
      <c r="AM801" s="28"/>
      <c r="AN801" s="26"/>
      <c r="AO801" s="28"/>
      <c r="AP801" s="26"/>
    </row>
    <row r="802" spans="1:42" s="2" customFormat="1" x14ac:dyDescent="0.25">
      <c r="A802" s="24"/>
      <c r="B802" s="24"/>
      <c r="C802" s="24"/>
      <c r="D802" s="25"/>
      <c r="E802" s="25"/>
      <c r="F802" s="26"/>
      <c r="G802" s="25"/>
      <c r="H802" s="26"/>
      <c r="I802" s="25"/>
      <c r="J802" s="26"/>
      <c r="K802" s="27"/>
      <c r="L802" s="27"/>
      <c r="M802" s="26"/>
      <c r="N802" s="27"/>
      <c r="O802" s="26"/>
      <c r="P802" s="27"/>
      <c r="Q802" s="26"/>
      <c r="R802" s="27"/>
      <c r="S802" s="27"/>
      <c r="T802" s="26"/>
      <c r="U802" s="27"/>
      <c r="V802" s="26"/>
      <c r="W802" s="27"/>
      <c r="X802" s="26"/>
      <c r="Y802" s="25"/>
      <c r="Z802" s="38"/>
      <c r="AA802" s="27"/>
      <c r="AB802" s="27"/>
      <c r="AC802" s="28"/>
      <c r="AD802" s="28"/>
      <c r="AE802" s="26"/>
      <c r="AF802" s="28"/>
      <c r="AG802" s="26"/>
      <c r="AH802" s="28"/>
      <c r="AI802" s="26"/>
      <c r="AJ802" s="28"/>
      <c r="AK802" s="28"/>
      <c r="AL802" s="26"/>
      <c r="AM802" s="28"/>
      <c r="AN802" s="26"/>
      <c r="AO802" s="28"/>
      <c r="AP802" s="26"/>
    </row>
    <row r="803" spans="1:42" s="2" customFormat="1" x14ac:dyDescent="0.25">
      <c r="A803" s="24"/>
      <c r="B803" s="24"/>
      <c r="C803" s="24"/>
      <c r="D803" s="25"/>
      <c r="E803" s="25"/>
      <c r="F803" s="26"/>
      <c r="G803" s="25"/>
      <c r="H803" s="26"/>
      <c r="I803" s="25"/>
      <c r="J803" s="26"/>
      <c r="K803" s="27"/>
      <c r="L803" s="27"/>
      <c r="M803" s="26"/>
      <c r="N803" s="27"/>
      <c r="O803" s="26"/>
      <c r="P803" s="27"/>
      <c r="Q803" s="26"/>
      <c r="R803" s="27"/>
      <c r="S803" s="27"/>
      <c r="T803" s="26"/>
      <c r="U803" s="27"/>
      <c r="V803" s="26"/>
      <c r="W803" s="27"/>
      <c r="X803" s="26"/>
      <c r="Y803" s="25"/>
      <c r="Z803" s="38"/>
      <c r="AA803" s="27"/>
      <c r="AB803" s="27"/>
      <c r="AC803" s="28"/>
      <c r="AD803" s="28"/>
      <c r="AE803" s="26"/>
      <c r="AF803" s="28"/>
      <c r="AG803" s="26"/>
      <c r="AH803" s="28"/>
      <c r="AI803" s="26"/>
      <c r="AJ803" s="28"/>
      <c r="AK803" s="28"/>
      <c r="AL803" s="26"/>
      <c r="AM803" s="28"/>
      <c r="AN803" s="26"/>
      <c r="AO803" s="28"/>
      <c r="AP803" s="26"/>
    </row>
    <row r="804" spans="1:42" s="2" customFormat="1" x14ac:dyDescent="0.25">
      <c r="A804" s="24"/>
      <c r="B804" s="24"/>
      <c r="C804" s="24"/>
      <c r="D804" s="25"/>
      <c r="E804" s="25"/>
      <c r="F804" s="26"/>
      <c r="G804" s="25"/>
      <c r="H804" s="26"/>
      <c r="I804" s="25"/>
      <c r="J804" s="26"/>
      <c r="K804" s="27"/>
      <c r="L804" s="27"/>
      <c r="M804" s="26"/>
      <c r="N804" s="27"/>
      <c r="O804" s="26"/>
      <c r="P804" s="27"/>
      <c r="Q804" s="26"/>
      <c r="R804" s="27"/>
      <c r="S804" s="27"/>
      <c r="T804" s="26"/>
      <c r="U804" s="27"/>
      <c r="V804" s="26"/>
      <c r="W804" s="27"/>
      <c r="X804" s="26"/>
      <c r="Y804" s="24"/>
      <c r="Z804" s="24"/>
      <c r="AA804" s="24"/>
      <c r="AB804" s="24"/>
      <c r="AC804" s="28"/>
      <c r="AD804" s="28"/>
      <c r="AE804" s="26"/>
      <c r="AF804" s="28"/>
      <c r="AG804" s="26"/>
      <c r="AH804" s="28"/>
      <c r="AI804" s="26"/>
      <c r="AJ804" s="28"/>
      <c r="AK804" s="28"/>
      <c r="AL804" s="26"/>
      <c r="AM804" s="28"/>
      <c r="AN804" s="26"/>
      <c r="AO804" s="28"/>
      <c r="AP804" s="26"/>
    </row>
    <row r="805" spans="1:42" s="2" customFormat="1" x14ac:dyDescent="0.25">
      <c r="A805" s="24"/>
      <c r="B805" s="24"/>
      <c r="C805" s="24"/>
      <c r="D805" s="25"/>
      <c r="E805" s="25"/>
      <c r="F805" s="26"/>
      <c r="G805" s="25"/>
      <c r="H805" s="26"/>
      <c r="I805" s="25"/>
      <c r="J805" s="26"/>
      <c r="K805" s="27"/>
      <c r="L805" s="27"/>
      <c r="M805" s="26"/>
      <c r="N805" s="27"/>
      <c r="O805" s="26"/>
      <c r="P805" s="27"/>
      <c r="Q805" s="26"/>
      <c r="R805" s="27"/>
      <c r="S805" s="27"/>
      <c r="T805" s="26"/>
      <c r="U805" s="27"/>
      <c r="V805" s="26"/>
      <c r="W805" s="27"/>
      <c r="X805" s="26"/>
      <c r="Y805" s="24"/>
      <c r="Z805" s="24"/>
      <c r="AA805" s="24"/>
      <c r="AB805" s="24"/>
      <c r="AC805" s="28"/>
      <c r="AD805" s="28"/>
      <c r="AE805" s="26"/>
      <c r="AF805" s="28"/>
      <c r="AG805" s="26"/>
      <c r="AH805" s="28"/>
      <c r="AI805" s="26"/>
      <c r="AJ805" s="28"/>
      <c r="AK805" s="28"/>
      <c r="AL805" s="26"/>
      <c r="AM805" s="28"/>
      <c r="AN805" s="26"/>
      <c r="AO805" s="28"/>
      <c r="AP805" s="26"/>
    </row>
    <row r="806" spans="1:42" s="2" customFormat="1" x14ac:dyDescent="0.25">
      <c r="A806" s="24"/>
      <c r="B806" s="24"/>
      <c r="C806" s="88"/>
      <c r="D806" s="25"/>
      <c r="E806" s="25"/>
      <c r="F806" s="26"/>
      <c r="G806" s="25"/>
      <c r="H806" s="26"/>
      <c r="I806" s="25"/>
      <c r="J806" s="26"/>
      <c r="K806" s="27"/>
      <c r="L806" s="27"/>
      <c r="M806" s="26"/>
      <c r="N806" s="27"/>
      <c r="O806" s="26"/>
      <c r="P806" s="27"/>
      <c r="Q806" s="26"/>
      <c r="R806" s="27"/>
      <c r="S806" s="27"/>
      <c r="T806" s="26"/>
      <c r="U806" s="27"/>
      <c r="V806" s="26"/>
      <c r="W806" s="27"/>
      <c r="X806" s="26"/>
      <c r="Y806" s="24"/>
      <c r="Z806" s="24"/>
      <c r="AA806" s="24"/>
      <c r="AB806" s="24"/>
      <c r="AC806" s="28"/>
      <c r="AD806" s="28"/>
      <c r="AE806" s="26"/>
      <c r="AF806" s="28"/>
      <c r="AG806" s="26"/>
      <c r="AH806" s="28"/>
      <c r="AI806" s="26"/>
      <c r="AJ806" s="28"/>
      <c r="AK806" s="28"/>
      <c r="AL806" s="26"/>
      <c r="AM806" s="28"/>
      <c r="AN806" s="26"/>
      <c r="AO806" s="28"/>
      <c r="AP806" s="26"/>
    </row>
    <row r="807" spans="1:42" s="2" customFormat="1" x14ac:dyDescent="0.25">
      <c r="A807" s="24"/>
      <c r="B807" s="24"/>
      <c r="C807" s="88"/>
      <c r="D807" s="25"/>
      <c r="E807" s="25"/>
      <c r="F807" s="26"/>
      <c r="G807" s="25"/>
      <c r="H807" s="26"/>
      <c r="I807" s="25"/>
      <c r="J807" s="26"/>
      <c r="K807" s="27"/>
      <c r="L807" s="27"/>
      <c r="M807" s="26"/>
      <c r="N807" s="27"/>
      <c r="O807" s="26"/>
      <c r="P807" s="27"/>
      <c r="Q807" s="26"/>
      <c r="R807" s="27"/>
      <c r="S807" s="27"/>
      <c r="T807" s="26"/>
      <c r="U807" s="27"/>
      <c r="V807" s="26"/>
      <c r="W807" s="27"/>
      <c r="X807" s="26"/>
      <c r="Y807" s="24"/>
      <c r="Z807" s="24"/>
      <c r="AA807" s="24"/>
      <c r="AB807" s="24"/>
      <c r="AC807" s="28"/>
      <c r="AD807" s="28"/>
      <c r="AE807" s="26"/>
      <c r="AF807" s="28"/>
      <c r="AG807" s="26"/>
      <c r="AH807" s="28"/>
      <c r="AI807" s="26"/>
      <c r="AJ807" s="28"/>
      <c r="AK807" s="28"/>
      <c r="AL807" s="26"/>
      <c r="AM807" s="28"/>
      <c r="AN807" s="26"/>
      <c r="AO807" s="28"/>
      <c r="AP807" s="26"/>
    </row>
    <row r="808" spans="1:42" s="2" customFormat="1" x14ac:dyDescent="0.25">
      <c r="A808" s="24"/>
      <c r="B808" s="24"/>
      <c r="C808" s="111"/>
      <c r="D808" s="25"/>
      <c r="E808" s="25"/>
      <c r="F808" s="26"/>
      <c r="G808" s="25"/>
      <c r="H808" s="26"/>
      <c r="I808" s="25"/>
      <c r="J808" s="26"/>
      <c r="K808" s="27"/>
      <c r="L808" s="27"/>
      <c r="M808" s="26"/>
      <c r="N808" s="27"/>
      <c r="O808" s="26"/>
      <c r="P808" s="27"/>
      <c r="Q808" s="26"/>
      <c r="R808" s="27"/>
      <c r="S808" s="27"/>
      <c r="T808" s="26"/>
      <c r="U808" s="27"/>
      <c r="V808" s="26"/>
      <c r="W808" s="27"/>
      <c r="X808" s="26"/>
      <c r="Y808" s="24"/>
      <c r="Z808" s="24"/>
      <c r="AA808" s="24"/>
      <c r="AB808" s="24"/>
      <c r="AC808" s="28"/>
      <c r="AD808" s="28"/>
      <c r="AE808" s="26"/>
      <c r="AF808" s="28"/>
      <c r="AG808" s="26"/>
      <c r="AH808" s="28"/>
      <c r="AI808" s="26"/>
      <c r="AJ808" s="28"/>
      <c r="AK808" s="28"/>
      <c r="AL808" s="26"/>
      <c r="AM808" s="28"/>
      <c r="AN808" s="26"/>
      <c r="AO808" s="28"/>
      <c r="AP808" s="26"/>
    </row>
    <row r="809" spans="1:42" s="2" customFormat="1" x14ac:dyDescent="0.25">
      <c r="A809" s="24"/>
      <c r="B809" s="24"/>
      <c r="C809" s="111"/>
      <c r="D809" s="25"/>
      <c r="E809" s="25"/>
      <c r="F809" s="26"/>
      <c r="G809" s="25"/>
      <c r="H809" s="26"/>
      <c r="I809" s="25"/>
      <c r="J809" s="26"/>
      <c r="K809" s="27"/>
      <c r="L809" s="27"/>
      <c r="M809" s="26"/>
      <c r="N809" s="27"/>
      <c r="O809" s="26"/>
      <c r="P809" s="27"/>
      <c r="Q809" s="26"/>
      <c r="R809" s="27"/>
      <c r="S809" s="27"/>
      <c r="T809" s="26"/>
      <c r="U809" s="27"/>
      <c r="V809" s="26"/>
      <c r="W809" s="27"/>
      <c r="X809" s="26"/>
      <c r="Y809" s="24"/>
      <c r="Z809" s="24"/>
      <c r="AA809" s="24"/>
      <c r="AB809" s="24"/>
      <c r="AC809" s="28"/>
      <c r="AD809" s="28"/>
      <c r="AE809" s="26"/>
      <c r="AF809" s="28"/>
      <c r="AG809" s="26"/>
      <c r="AH809" s="28"/>
      <c r="AI809" s="26"/>
      <c r="AJ809" s="28"/>
      <c r="AK809" s="28"/>
      <c r="AL809" s="26"/>
      <c r="AM809" s="28"/>
      <c r="AN809" s="26"/>
      <c r="AO809" s="28"/>
      <c r="AP809" s="26"/>
    </row>
    <row r="810" spans="1:42" s="2" customFormat="1" x14ac:dyDescent="0.25">
      <c r="A810" s="24"/>
      <c r="B810" s="24"/>
      <c r="C810" s="111"/>
      <c r="D810" s="24"/>
      <c r="E810" s="25"/>
      <c r="F810" s="26"/>
      <c r="G810" s="25"/>
      <c r="H810" s="26"/>
      <c r="I810" s="25"/>
      <c r="J810" s="26"/>
      <c r="K810" s="24"/>
      <c r="L810" s="27"/>
      <c r="M810" s="26"/>
      <c r="N810" s="27"/>
      <c r="O810" s="26"/>
      <c r="P810" s="27"/>
      <c r="Q810" s="26"/>
      <c r="R810" s="24"/>
      <c r="S810" s="27"/>
      <c r="T810" s="26"/>
      <c r="U810" s="27"/>
      <c r="V810" s="26"/>
      <c r="W810" s="27"/>
      <c r="X810" s="26"/>
      <c r="Y810" s="24"/>
      <c r="Z810" s="24"/>
      <c r="AA810" s="24"/>
      <c r="AB810" s="24"/>
      <c r="AC810" s="24"/>
      <c r="AD810" s="28"/>
      <c r="AE810" s="26"/>
      <c r="AF810" s="28"/>
      <c r="AG810" s="26"/>
      <c r="AH810" s="28"/>
      <c r="AI810" s="26"/>
      <c r="AJ810" s="24"/>
      <c r="AK810" s="28"/>
      <c r="AL810" s="26"/>
      <c r="AM810" s="28"/>
      <c r="AN810" s="26"/>
      <c r="AO810" s="28"/>
      <c r="AP810" s="26"/>
    </row>
    <row r="811" spans="1:42" s="2" customFormat="1" x14ac:dyDescent="0.25">
      <c r="A811" s="24"/>
      <c r="B811" s="24"/>
      <c r="C811" s="24"/>
      <c r="D811" s="25"/>
      <c r="E811" s="25"/>
      <c r="F811" s="26"/>
      <c r="G811" s="25"/>
      <c r="H811" s="26"/>
      <c r="I811" s="25"/>
      <c r="J811" s="26"/>
      <c r="K811" s="27"/>
      <c r="L811" s="27"/>
      <c r="M811" s="26"/>
      <c r="N811" s="27"/>
      <c r="O811" s="26"/>
      <c r="P811" s="27"/>
      <c r="Q811" s="26"/>
      <c r="R811" s="27"/>
      <c r="S811" s="27"/>
      <c r="T811" s="26"/>
      <c r="U811" s="27"/>
      <c r="V811" s="26"/>
      <c r="W811" s="27"/>
      <c r="X811" s="26"/>
      <c r="Y811" s="24"/>
      <c r="Z811" s="24"/>
      <c r="AA811" s="24"/>
      <c r="AB811" s="24"/>
      <c r="AC811" s="28"/>
      <c r="AD811" s="28"/>
      <c r="AE811" s="26"/>
      <c r="AF811" s="28"/>
      <c r="AG811" s="26"/>
      <c r="AH811" s="28"/>
      <c r="AI811" s="26"/>
      <c r="AJ811" s="28"/>
      <c r="AK811" s="28"/>
      <c r="AL811" s="26"/>
      <c r="AM811" s="28"/>
      <c r="AN811" s="26"/>
      <c r="AO811" s="28"/>
      <c r="AP811" s="26"/>
    </row>
    <row r="812" spans="1:42" s="2" customFormat="1" x14ac:dyDescent="0.25">
      <c r="A812" s="24"/>
      <c r="B812" s="24"/>
      <c r="C812" s="24"/>
      <c r="D812" s="24"/>
      <c r="E812" s="25"/>
      <c r="F812" s="26"/>
      <c r="G812" s="25"/>
      <c r="H812" s="26"/>
      <c r="I812" s="25"/>
      <c r="J812" s="26"/>
      <c r="K812" s="24"/>
      <c r="L812" s="27"/>
      <c r="M812" s="26"/>
      <c r="N812" s="27"/>
      <c r="O812" s="26"/>
      <c r="P812" s="27"/>
      <c r="Q812" s="26"/>
      <c r="R812" s="24"/>
      <c r="S812" s="27"/>
      <c r="T812" s="26"/>
      <c r="U812" s="27"/>
      <c r="V812" s="26"/>
      <c r="W812" s="27"/>
      <c r="X812" s="26"/>
      <c r="Y812" s="24"/>
      <c r="Z812" s="24"/>
      <c r="AA812" s="24"/>
      <c r="AB812" s="24"/>
      <c r="AC812" s="24"/>
      <c r="AD812" s="28"/>
      <c r="AE812" s="26"/>
      <c r="AF812" s="28"/>
      <c r="AG812" s="26"/>
      <c r="AH812" s="28"/>
      <c r="AI812" s="26"/>
      <c r="AJ812" s="24"/>
      <c r="AK812" s="28"/>
      <c r="AL812" s="26"/>
      <c r="AM812" s="28"/>
      <c r="AN812" s="26"/>
      <c r="AO812" s="28"/>
      <c r="AP812" s="26"/>
    </row>
    <row r="813" spans="1:42" s="2" customFormat="1" x14ac:dyDescent="0.25">
      <c r="A813" s="24"/>
      <c r="B813" s="24"/>
      <c r="C813" s="24"/>
      <c r="D813" s="24"/>
      <c r="E813" s="24"/>
      <c r="F813" s="24"/>
      <c r="G813" s="24"/>
      <c r="H813" s="24"/>
      <c r="I813" s="25"/>
      <c r="J813" s="26"/>
      <c r="K813" s="24"/>
      <c r="L813" s="24"/>
      <c r="M813" s="24"/>
      <c r="N813" s="24"/>
      <c r="O813" s="24"/>
      <c r="P813" s="27"/>
      <c r="Q813" s="26"/>
      <c r="R813" s="24"/>
      <c r="S813" s="24"/>
      <c r="T813" s="24"/>
      <c r="U813" s="24"/>
      <c r="V813" s="24"/>
      <c r="W813" s="27"/>
      <c r="X813" s="26"/>
      <c r="Y813" s="24"/>
      <c r="Z813" s="24"/>
      <c r="AA813" s="24"/>
      <c r="AB813" s="24"/>
      <c r="AC813" s="24"/>
      <c r="AD813" s="24"/>
      <c r="AE813" s="24"/>
      <c r="AF813" s="24"/>
      <c r="AG813" s="24"/>
      <c r="AH813" s="28"/>
      <c r="AI813" s="26"/>
      <c r="AJ813" s="24"/>
      <c r="AK813" s="24"/>
      <c r="AL813" s="24"/>
      <c r="AM813" s="24"/>
      <c r="AN813" s="24"/>
      <c r="AO813" s="28"/>
      <c r="AP813" s="26"/>
    </row>
    <row r="814" spans="1:42" s="2" customFormat="1" x14ac:dyDescent="0.25">
      <c r="A814" s="24"/>
      <c r="B814" s="24"/>
      <c r="C814" s="24"/>
      <c r="D814" s="25"/>
      <c r="E814" s="25"/>
      <c r="F814" s="26"/>
      <c r="G814" s="25"/>
      <c r="H814" s="26"/>
      <c r="I814" s="25"/>
      <c r="J814" s="26"/>
      <c r="K814" s="27"/>
      <c r="L814" s="27"/>
      <c r="M814" s="26"/>
      <c r="N814" s="27"/>
      <c r="O814" s="26"/>
      <c r="P814" s="27"/>
      <c r="Q814" s="26"/>
      <c r="R814" s="27"/>
      <c r="S814" s="27"/>
      <c r="T814" s="26"/>
      <c r="U814" s="27"/>
      <c r="V814" s="26"/>
      <c r="W814" s="27"/>
      <c r="X814" s="26"/>
      <c r="Y814" s="24"/>
      <c r="Z814" s="24"/>
      <c r="AA814" s="24"/>
      <c r="AB814" s="24"/>
      <c r="AC814" s="28"/>
      <c r="AD814" s="28"/>
      <c r="AE814" s="26"/>
      <c r="AF814" s="28"/>
      <c r="AG814" s="26"/>
      <c r="AH814" s="28"/>
      <c r="AI814" s="26"/>
      <c r="AJ814" s="28"/>
      <c r="AK814" s="28"/>
      <c r="AL814" s="26"/>
      <c r="AM814" s="28"/>
      <c r="AN814" s="26"/>
      <c r="AO814" s="28"/>
      <c r="AP814" s="26"/>
    </row>
    <row r="815" spans="1:42" s="2" customFormat="1" x14ac:dyDescent="0.25">
      <c r="A815" s="24"/>
      <c r="B815" s="24"/>
      <c r="C815" s="24"/>
      <c r="D815" s="25"/>
      <c r="E815" s="24"/>
      <c r="F815" s="24"/>
      <c r="G815" s="25"/>
      <c r="H815" s="26"/>
      <c r="I815" s="25"/>
      <c r="J815" s="26"/>
      <c r="K815" s="27"/>
      <c r="L815" s="24"/>
      <c r="M815" s="24"/>
      <c r="N815" s="27"/>
      <c r="O815" s="26"/>
      <c r="P815" s="27"/>
      <c r="Q815" s="26"/>
      <c r="R815" s="27"/>
      <c r="S815" s="24"/>
      <c r="T815" s="24"/>
      <c r="U815" s="27"/>
      <c r="V815" s="26"/>
      <c r="W815" s="27"/>
      <c r="X815" s="26"/>
      <c r="Y815" s="24"/>
      <c r="Z815" s="24"/>
      <c r="AA815" s="24"/>
      <c r="AB815" s="24"/>
      <c r="AC815" s="28"/>
      <c r="AD815" s="24"/>
      <c r="AE815" s="24"/>
      <c r="AF815" s="28"/>
      <c r="AG815" s="26"/>
      <c r="AH815" s="28"/>
      <c r="AI815" s="26"/>
      <c r="AJ815" s="28"/>
      <c r="AK815" s="24"/>
      <c r="AL815" s="24"/>
      <c r="AM815" s="28"/>
      <c r="AN815" s="26"/>
      <c r="AO815" s="28"/>
      <c r="AP815" s="26"/>
    </row>
    <row r="816" spans="1:42" s="2" customFormat="1" x14ac:dyDescent="0.25">
      <c r="A816" s="24"/>
      <c r="B816" s="24"/>
      <c r="C816" s="24"/>
      <c r="D816" s="25"/>
      <c r="E816" s="25"/>
      <c r="F816" s="26"/>
      <c r="G816" s="25"/>
      <c r="H816" s="26"/>
      <c r="I816" s="25"/>
      <c r="J816" s="26"/>
      <c r="K816" s="27"/>
      <c r="L816" s="27"/>
      <c r="M816" s="26"/>
      <c r="N816" s="27"/>
      <c r="O816" s="26"/>
      <c r="P816" s="27"/>
      <c r="Q816" s="26"/>
      <c r="R816" s="27"/>
      <c r="S816" s="27"/>
      <c r="T816" s="26"/>
      <c r="U816" s="27"/>
      <c r="V816" s="26"/>
      <c r="W816" s="27"/>
      <c r="X816" s="26"/>
      <c r="Y816" s="24"/>
      <c r="Z816" s="24"/>
      <c r="AA816" s="24"/>
      <c r="AB816" s="24"/>
      <c r="AC816" s="28"/>
      <c r="AD816" s="28"/>
      <c r="AE816" s="26"/>
      <c r="AF816" s="28"/>
      <c r="AG816" s="26"/>
      <c r="AH816" s="28"/>
      <c r="AI816" s="26"/>
      <c r="AJ816" s="28"/>
      <c r="AK816" s="28"/>
      <c r="AL816" s="26"/>
      <c r="AM816" s="28"/>
      <c r="AN816" s="26"/>
      <c r="AO816" s="28"/>
      <c r="AP816" s="26"/>
    </row>
    <row r="817" spans="1:42" s="2" customFormat="1" x14ac:dyDescent="0.25">
      <c r="A817" s="24"/>
      <c r="B817" s="24"/>
      <c r="C817" s="24"/>
      <c r="D817" s="25"/>
      <c r="E817" s="25"/>
      <c r="F817" s="26"/>
      <c r="G817" s="25"/>
      <c r="H817" s="26"/>
      <c r="I817" s="25"/>
      <c r="J817" s="26"/>
      <c r="K817" s="27"/>
      <c r="L817" s="27"/>
      <c r="M817" s="26"/>
      <c r="N817" s="27"/>
      <c r="O817" s="26"/>
      <c r="P817" s="27"/>
      <c r="Q817" s="26"/>
      <c r="R817" s="27"/>
      <c r="S817" s="27"/>
      <c r="T817" s="26"/>
      <c r="U817" s="27"/>
      <c r="V817" s="26"/>
      <c r="W817" s="27"/>
      <c r="X817" s="26"/>
      <c r="Y817" s="24"/>
      <c r="Z817" s="24"/>
      <c r="AA817" s="24"/>
      <c r="AB817" s="24"/>
      <c r="AC817" s="28"/>
      <c r="AD817" s="28"/>
      <c r="AE817" s="26"/>
      <c r="AF817" s="28"/>
      <c r="AG817" s="26"/>
      <c r="AH817" s="28"/>
      <c r="AI817" s="26"/>
      <c r="AJ817" s="28"/>
      <c r="AK817" s="28"/>
      <c r="AL817" s="26"/>
      <c r="AM817" s="28"/>
      <c r="AN817" s="26"/>
      <c r="AO817" s="28"/>
      <c r="AP817" s="26"/>
    </row>
    <row r="818" spans="1:42" s="2" customFormat="1" x14ac:dyDescent="0.25">
      <c r="A818" s="24"/>
      <c r="B818" s="24"/>
      <c r="C818" s="24"/>
      <c r="D818" s="25"/>
      <c r="E818" s="25"/>
      <c r="F818" s="26"/>
      <c r="G818" s="25"/>
      <c r="H818" s="26"/>
      <c r="I818" s="25"/>
      <c r="J818" s="26"/>
      <c r="K818" s="27"/>
      <c r="L818" s="27"/>
      <c r="M818" s="26"/>
      <c r="N818" s="27"/>
      <c r="O818" s="26"/>
      <c r="P818" s="27"/>
      <c r="Q818" s="26"/>
      <c r="R818" s="27"/>
      <c r="S818" s="27"/>
      <c r="T818" s="26"/>
      <c r="U818" s="27"/>
      <c r="V818" s="26"/>
      <c r="W818" s="27"/>
      <c r="X818" s="26"/>
      <c r="Y818" s="24"/>
      <c r="Z818" s="24"/>
      <c r="AA818" s="24"/>
      <c r="AB818" s="24"/>
      <c r="AC818" s="28"/>
      <c r="AD818" s="28"/>
      <c r="AE818" s="26"/>
      <c r="AF818" s="28"/>
      <c r="AG818" s="26"/>
      <c r="AH818" s="28"/>
      <c r="AI818" s="26"/>
      <c r="AJ818" s="28"/>
      <c r="AK818" s="28"/>
      <c r="AL818" s="26"/>
      <c r="AM818" s="28"/>
      <c r="AN818" s="26"/>
      <c r="AO818" s="28"/>
      <c r="AP818" s="26"/>
    </row>
    <row r="819" spans="1:42" s="2" customFormat="1" x14ac:dyDescent="0.25">
      <c r="A819" s="24"/>
      <c r="B819" s="24"/>
      <c r="C819" s="24"/>
      <c r="D819" s="25"/>
      <c r="E819" s="25"/>
      <c r="F819" s="26"/>
      <c r="G819" s="25"/>
      <c r="H819" s="26"/>
      <c r="I819" s="25"/>
      <c r="J819" s="26"/>
      <c r="K819" s="27"/>
      <c r="L819" s="27"/>
      <c r="M819" s="26"/>
      <c r="N819" s="27"/>
      <c r="O819" s="26"/>
      <c r="P819" s="27"/>
      <c r="Q819" s="26"/>
      <c r="R819" s="27"/>
      <c r="S819" s="27"/>
      <c r="T819" s="26"/>
      <c r="U819" s="27"/>
      <c r="V819" s="26"/>
      <c r="W819" s="27"/>
      <c r="X819" s="26"/>
      <c r="Y819" s="25"/>
      <c r="Z819" s="38"/>
      <c r="AA819" s="27"/>
      <c r="AB819" s="27"/>
      <c r="AC819" s="28"/>
      <c r="AD819" s="28"/>
      <c r="AE819" s="26"/>
      <c r="AF819" s="28"/>
      <c r="AG819" s="26"/>
      <c r="AH819" s="28"/>
      <c r="AI819" s="26"/>
      <c r="AJ819" s="28"/>
      <c r="AK819" s="28"/>
      <c r="AL819" s="26"/>
      <c r="AM819" s="28"/>
      <c r="AN819" s="26"/>
      <c r="AO819" s="28"/>
      <c r="AP819" s="26"/>
    </row>
    <row r="820" spans="1:42" s="2" customFormat="1" x14ac:dyDescent="0.25">
      <c r="A820" s="24"/>
      <c r="B820" s="24"/>
      <c r="C820" s="24"/>
      <c r="D820" s="25"/>
      <c r="E820" s="25"/>
      <c r="F820" s="26"/>
      <c r="G820" s="25"/>
      <c r="H820" s="26"/>
      <c r="I820" s="25"/>
      <c r="J820" s="26"/>
      <c r="K820" s="27"/>
      <c r="L820" s="27"/>
      <c r="M820" s="26"/>
      <c r="N820" s="27"/>
      <c r="O820" s="26"/>
      <c r="P820" s="27"/>
      <c r="Q820" s="26"/>
      <c r="R820" s="27"/>
      <c r="S820" s="27"/>
      <c r="T820" s="26"/>
      <c r="U820" s="27"/>
      <c r="V820" s="26"/>
      <c r="W820" s="27"/>
      <c r="X820" s="26"/>
      <c r="Y820" s="25"/>
      <c r="Z820" s="38"/>
      <c r="AA820" s="27"/>
      <c r="AB820" s="27"/>
      <c r="AC820" s="28"/>
      <c r="AD820" s="28"/>
      <c r="AE820" s="26"/>
      <c r="AF820" s="28"/>
      <c r="AG820" s="26"/>
      <c r="AH820" s="28"/>
      <c r="AI820" s="26"/>
      <c r="AJ820" s="28"/>
      <c r="AK820" s="28"/>
      <c r="AL820" s="26"/>
      <c r="AM820" s="28"/>
      <c r="AN820" s="26"/>
      <c r="AO820" s="28"/>
      <c r="AP820" s="26"/>
    </row>
    <row r="821" spans="1:42" s="2" customFormat="1" x14ac:dyDescent="0.25">
      <c r="A821" s="24"/>
      <c r="B821" s="24"/>
      <c r="C821" s="88"/>
      <c r="D821" s="25"/>
      <c r="E821" s="25"/>
      <c r="F821" s="26"/>
      <c r="G821" s="25"/>
      <c r="H821" s="26"/>
      <c r="I821" s="25"/>
      <c r="J821" s="26"/>
      <c r="K821" s="27"/>
      <c r="L821" s="27"/>
      <c r="M821" s="26"/>
      <c r="N821" s="27"/>
      <c r="O821" s="26"/>
      <c r="P821" s="27"/>
      <c r="Q821" s="26"/>
      <c r="R821" s="27"/>
      <c r="S821" s="27"/>
      <c r="T821" s="26"/>
      <c r="U821" s="27"/>
      <c r="V821" s="26"/>
      <c r="W821" s="27"/>
      <c r="X821" s="26"/>
      <c r="Y821" s="25"/>
      <c r="Z821" s="38"/>
      <c r="AA821" s="27"/>
      <c r="AB821" s="27"/>
      <c r="AC821" s="28"/>
      <c r="AD821" s="28"/>
      <c r="AE821" s="26"/>
      <c r="AF821" s="28"/>
      <c r="AG821" s="26"/>
      <c r="AH821" s="28"/>
      <c r="AI821" s="26"/>
      <c r="AJ821" s="28"/>
      <c r="AK821" s="28"/>
      <c r="AL821" s="26"/>
      <c r="AM821" s="28"/>
      <c r="AN821" s="26"/>
      <c r="AO821" s="28"/>
      <c r="AP821" s="26"/>
    </row>
    <row r="822" spans="1:42" s="2" customFormat="1" x14ac:dyDescent="0.25">
      <c r="A822" s="24"/>
      <c r="B822" s="24"/>
      <c r="C822" s="111"/>
      <c r="D822" s="25"/>
      <c r="E822" s="25"/>
      <c r="F822" s="26"/>
      <c r="G822" s="25"/>
      <c r="H822" s="26"/>
      <c r="I822" s="25"/>
      <c r="J822" s="26"/>
      <c r="K822" s="27"/>
      <c r="L822" s="27"/>
      <c r="M822" s="26"/>
      <c r="N822" s="27"/>
      <c r="O822" s="26"/>
      <c r="P822" s="27"/>
      <c r="Q822" s="26"/>
      <c r="R822" s="27"/>
      <c r="S822" s="27"/>
      <c r="T822" s="26"/>
      <c r="U822" s="27"/>
      <c r="V822" s="26"/>
      <c r="W822" s="27"/>
      <c r="X822" s="26"/>
      <c r="Y822" s="25"/>
      <c r="Z822" s="38"/>
      <c r="AA822" s="27"/>
      <c r="AB822" s="27"/>
      <c r="AC822" s="28"/>
      <c r="AD822" s="28"/>
      <c r="AE822" s="26"/>
      <c r="AF822" s="28"/>
      <c r="AG822" s="26"/>
      <c r="AH822" s="28"/>
      <c r="AI822" s="26"/>
      <c r="AJ822" s="28"/>
      <c r="AK822" s="28"/>
      <c r="AL822" s="26"/>
      <c r="AM822" s="28"/>
      <c r="AN822" s="26"/>
      <c r="AO822" s="28"/>
      <c r="AP822" s="26"/>
    </row>
    <row r="823" spans="1:42" s="2" customFormat="1" x14ac:dyDescent="0.25">
      <c r="A823" s="24"/>
      <c r="B823" s="24"/>
      <c r="C823" s="111"/>
      <c r="D823" s="25"/>
      <c r="E823" s="25"/>
      <c r="F823" s="26"/>
      <c r="G823" s="25"/>
      <c r="H823" s="26"/>
      <c r="I823" s="25"/>
      <c r="J823" s="26"/>
      <c r="K823" s="27"/>
      <c r="L823" s="27"/>
      <c r="M823" s="26"/>
      <c r="N823" s="27"/>
      <c r="O823" s="26"/>
      <c r="P823" s="27"/>
      <c r="Q823" s="26"/>
      <c r="R823" s="27"/>
      <c r="S823" s="27"/>
      <c r="T823" s="26"/>
      <c r="U823" s="27"/>
      <c r="V823" s="26"/>
      <c r="W823" s="27"/>
      <c r="X823" s="26"/>
      <c r="Y823" s="25"/>
      <c r="Z823" s="38"/>
      <c r="AA823" s="27"/>
      <c r="AB823" s="27"/>
      <c r="AC823" s="28"/>
      <c r="AD823" s="28"/>
      <c r="AE823" s="26"/>
      <c r="AF823" s="28"/>
      <c r="AG823" s="26"/>
      <c r="AH823" s="28"/>
      <c r="AI823" s="26"/>
      <c r="AJ823" s="28"/>
      <c r="AK823" s="28"/>
      <c r="AL823" s="26"/>
      <c r="AM823" s="28"/>
      <c r="AN823" s="26"/>
      <c r="AO823" s="28"/>
      <c r="AP823" s="26"/>
    </row>
    <row r="824" spans="1:42" s="2" customFormat="1" x14ac:dyDescent="0.25">
      <c r="A824" s="24"/>
      <c r="B824" s="24"/>
      <c r="C824" s="111"/>
      <c r="D824" s="25"/>
      <c r="E824" s="25"/>
      <c r="F824" s="26"/>
      <c r="G824" s="25"/>
      <c r="H824" s="26"/>
      <c r="I824" s="25"/>
      <c r="J824" s="26"/>
      <c r="K824" s="27"/>
      <c r="L824" s="27"/>
      <c r="M824" s="26"/>
      <c r="N824" s="27"/>
      <c r="O824" s="26"/>
      <c r="P824" s="27"/>
      <c r="Q824" s="26"/>
      <c r="R824" s="27"/>
      <c r="S824" s="27"/>
      <c r="T824" s="26"/>
      <c r="U824" s="27"/>
      <c r="V824" s="26"/>
      <c r="W824" s="27"/>
      <c r="X824" s="26"/>
      <c r="Y824" s="25"/>
      <c r="Z824" s="24"/>
      <c r="AA824" s="27"/>
      <c r="AB824" s="24"/>
      <c r="AC824" s="28"/>
      <c r="AD824" s="28"/>
      <c r="AE824" s="26"/>
      <c r="AF824" s="28"/>
      <c r="AG824" s="26"/>
      <c r="AH824" s="28"/>
      <c r="AI824" s="26"/>
      <c r="AJ824" s="28"/>
      <c r="AK824" s="28"/>
      <c r="AL824" s="26"/>
      <c r="AM824" s="28"/>
      <c r="AN824" s="26"/>
      <c r="AO824" s="28"/>
      <c r="AP824" s="26"/>
    </row>
    <row r="825" spans="1:42" s="2" customFormat="1" x14ac:dyDescent="0.25">
      <c r="A825" s="24"/>
      <c r="B825" s="24"/>
      <c r="C825" s="24"/>
      <c r="D825" s="25"/>
      <c r="E825" s="25"/>
      <c r="F825" s="26"/>
      <c r="G825" s="25"/>
      <c r="H825" s="26"/>
      <c r="I825" s="25"/>
      <c r="J825" s="26"/>
      <c r="K825" s="27"/>
      <c r="L825" s="27"/>
      <c r="M825" s="26"/>
      <c r="N825" s="27"/>
      <c r="O825" s="26"/>
      <c r="P825" s="27"/>
      <c r="Q825" s="26"/>
      <c r="R825" s="27"/>
      <c r="S825" s="27"/>
      <c r="T825" s="26"/>
      <c r="U825" s="27"/>
      <c r="V825" s="26"/>
      <c r="W825" s="27"/>
      <c r="X825" s="26"/>
      <c r="Y825" s="25"/>
      <c r="Z825" s="38"/>
      <c r="AA825" s="27"/>
      <c r="AB825" s="27"/>
      <c r="AC825" s="28"/>
      <c r="AD825" s="28"/>
      <c r="AE825" s="26"/>
      <c r="AF825" s="28"/>
      <c r="AG825" s="26"/>
      <c r="AH825" s="28"/>
      <c r="AI825" s="26"/>
      <c r="AJ825" s="28"/>
      <c r="AK825" s="28"/>
      <c r="AL825" s="26"/>
      <c r="AM825" s="28"/>
      <c r="AN825" s="26"/>
      <c r="AO825" s="28"/>
      <c r="AP825" s="26"/>
    </row>
    <row r="826" spans="1:42" s="2" customFormat="1" x14ac:dyDescent="0.25">
      <c r="A826" s="24"/>
      <c r="B826" s="24"/>
      <c r="C826" s="24"/>
      <c r="D826" s="25"/>
      <c r="E826" s="25"/>
      <c r="F826" s="26"/>
      <c r="G826" s="25"/>
      <c r="H826" s="26"/>
      <c r="I826" s="25"/>
      <c r="J826" s="26"/>
      <c r="K826" s="27"/>
      <c r="L826" s="27"/>
      <c r="M826" s="26"/>
      <c r="N826" s="27"/>
      <c r="O826" s="26"/>
      <c r="P826" s="27"/>
      <c r="Q826" s="26"/>
      <c r="R826" s="27"/>
      <c r="S826" s="27"/>
      <c r="T826" s="26"/>
      <c r="U826" s="27"/>
      <c r="V826" s="26"/>
      <c r="W826" s="27"/>
      <c r="X826" s="26"/>
      <c r="Y826" s="25"/>
      <c r="Z826" s="24"/>
      <c r="AA826" s="27"/>
      <c r="AB826" s="24"/>
      <c r="AC826" s="28"/>
      <c r="AD826" s="28"/>
      <c r="AE826" s="26"/>
      <c r="AF826" s="28"/>
      <c r="AG826" s="26"/>
      <c r="AH826" s="28"/>
      <c r="AI826" s="26"/>
      <c r="AJ826" s="28"/>
      <c r="AK826" s="28"/>
      <c r="AL826" s="26"/>
      <c r="AM826" s="28"/>
      <c r="AN826" s="26"/>
      <c r="AO826" s="28"/>
      <c r="AP826" s="26"/>
    </row>
    <row r="827" spans="1:42" s="2" customFormat="1" x14ac:dyDescent="0.25">
      <c r="A827" s="24"/>
      <c r="B827" s="24"/>
      <c r="C827" s="24"/>
      <c r="D827" s="25"/>
      <c r="E827" s="25"/>
      <c r="F827" s="26"/>
      <c r="G827" s="25"/>
      <c r="H827" s="26"/>
      <c r="I827" s="25"/>
      <c r="J827" s="26"/>
      <c r="K827" s="27"/>
      <c r="L827" s="27"/>
      <c r="M827" s="26"/>
      <c r="N827" s="27"/>
      <c r="O827" s="26"/>
      <c r="P827" s="27"/>
      <c r="Q827" s="26"/>
      <c r="R827" s="27"/>
      <c r="S827" s="27"/>
      <c r="T827" s="26"/>
      <c r="U827" s="27"/>
      <c r="V827" s="26"/>
      <c r="W827" s="27"/>
      <c r="X827" s="26"/>
      <c r="Y827" s="25"/>
      <c r="Z827" s="38"/>
      <c r="AA827" s="27"/>
      <c r="AB827" s="27"/>
      <c r="AC827" s="28"/>
      <c r="AD827" s="28"/>
      <c r="AE827" s="26"/>
      <c r="AF827" s="28"/>
      <c r="AG827" s="26"/>
      <c r="AH827" s="28"/>
      <c r="AI827" s="26"/>
      <c r="AJ827" s="28"/>
      <c r="AK827" s="28"/>
      <c r="AL827" s="26"/>
      <c r="AM827" s="28"/>
      <c r="AN827" s="26"/>
      <c r="AO827" s="28"/>
      <c r="AP827" s="26"/>
    </row>
    <row r="828" spans="1:42" s="2" customFormat="1" x14ac:dyDescent="0.25">
      <c r="A828" s="24"/>
      <c r="B828" s="24"/>
      <c r="C828" s="24"/>
      <c r="D828" s="25"/>
      <c r="E828" s="25"/>
      <c r="F828" s="26"/>
      <c r="G828" s="25"/>
      <c r="H828" s="26"/>
      <c r="I828" s="25"/>
      <c r="J828" s="26"/>
      <c r="K828" s="27"/>
      <c r="L828" s="27"/>
      <c r="M828" s="26"/>
      <c r="N828" s="27"/>
      <c r="O828" s="26"/>
      <c r="P828" s="27"/>
      <c r="Q828" s="26"/>
      <c r="R828" s="27"/>
      <c r="S828" s="27"/>
      <c r="T828" s="26"/>
      <c r="U828" s="27"/>
      <c r="V828" s="26"/>
      <c r="W828" s="27"/>
      <c r="X828" s="26"/>
      <c r="Y828" s="25"/>
      <c r="Z828" s="38"/>
      <c r="AA828" s="27"/>
      <c r="AB828" s="27"/>
      <c r="AC828" s="28"/>
      <c r="AD828" s="28"/>
      <c r="AE828" s="26"/>
      <c r="AF828" s="28"/>
      <c r="AG828" s="26"/>
      <c r="AH828" s="28"/>
      <c r="AI828" s="26"/>
      <c r="AJ828" s="28"/>
      <c r="AK828" s="28"/>
      <c r="AL828" s="26"/>
      <c r="AM828" s="28"/>
      <c r="AN828" s="26"/>
      <c r="AO828" s="28"/>
      <c r="AP828" s="26"/>
    </row>
    <row r="829" spans="1:42" s="2" customFormat="1" x14ac:dyDescent="0.25">
      <c r="A829" s="24"/>
      <c r="B829" s="24"/>
      <c r="C829" s="24"/>
      <c r="D829" s="25"/>
      <c r="E829" s="25"/>
      <c r="F829" s="26"/>
      <c r="G829" s="25"/>
      <c r="H829" s="26"/>
      <c r="I829" s="25"/>
      <c r="J829" s="26"/>
      <c r="K829" s="27"/>
      <c r="L829" s="27"/>
      <c r="M829" s="26"/>
      <c r="N829" s="27"/>
      <c r="O829" s="26"/>
      <c r="P829" s="27"/>
      <c r="Q829" s="26"/>
      <c r="R829" s="27"/>
      <c r="S829" s="27"/>
      <c r="T829" s="26"/>
      <c r="U829" s="27"/>
      <c r="V829" s="26"/>
      <c r="W829" s="27"/>
      <c r="X829" s="26"/>
      <c r="Y829" s="25"/>
      <c r="Z829" s="38"/>
      <c r="AA829" s="27"/>
      <c r="AB829" s="27"/>
      <c r="AC829" s="28"/>
      <c r="AD829" s="28"/>
      <c r="AE829" s="26"/>
      <c r="AF829" s="28"/>
      <c r="AG829" s="26"/>
      <c r="AH829" s="28"/>
      <c r="AI829" s="26"/>
      <c r="AJ829" s="28"/>
      <c r="AK829" s="28"/>
      <c r="AL829" s="26"/>
      <c r="AM829" s="28"/>
      <c r="AN829" s="26"/>
      <c r="AO829" s="28"/>
      <c r="AP829" s="26"/>
    </row>
    <row r="830" spans="1:42" s="2" customFormat="1" x14ac:dyDescent="0.25">
      <c r="A830" s="24"/>
      <c r="B830" s="24"/>
      <c r="C830" s="24"/>
      <c r="D830" s="25"/>
      <c r="E830" s="25"/>
      <c r="F830" s="26"/>
      <c r="G830" s="25"/>
      <c r="H830" s="26"/>
      <c r="I830" s="25"/>
      <c r="J830" s="26"/>
      <c r="K830" s="27"/>
      <c r="L830" s="27"/>
      <c r="M830" s="26"/>
      <c r="N830" s="27"/>
      <c r="O830" s="26"/>
      <c r="P830" s="27"/>
      <c r="Q830" s="26"/>
      <c r="R830" s="27"/>
      <c r="S830" s="27"/>
      <c r="T830" s="26"/>
      <c r="U830" s="27"/>
      <c r="V830" s="26"/>
      <c r="W830" s="27"/>
      <c r="X830" s="26"/>
      <c r="Y830" s="24"/>
      <c r="Z830" s="24"/>
      <c r="AA830" s="24"/>
      <c r="AB830" s="24"/>
      <c r="AC830" s="28"/>
      <c r="AD830" s="28"/>
      <c r="AE830" s="26"/>
      <c r="AF830" s="28"/>
      <c r="AG830" s="26"/>
      <c r="AH830" s="28"/>
      <c r="AI830" s="26"/>
      <c r="AJ830" s="28"/>
      <c r="AK830" s="28"/>
      <c r="AL830" s="26"/>
      <c r="AM830" s="28"/>
      <c r="AN830" s="26"/>
      <c r="AO830" s="28"/>
      <c r="AP830" s="26"/>
    </row>
    <row r="831" spans="1:42" s="2" customFormat="1" x14ac:dyDescent="0.25">
      <c r="A831" s="24"/>
      <c r="B831" s="24"/>
      <c r="C831" s="24"/>
      <c r="D831" s="25"/>
      <c r="E831" s="25"/>
      <c r="F831" s="26"/>
      <c r="G831" s="25"/>
      <c r="H831" s="26"/>
      <c r="I831" s="25"/>
      <c r="J831" s="26"/>
      <c r="K831" s="27"/>
      <c r="L831" s="27"/>
      <c r="M831" s="26"/>
      <c r="N831" s="27"/>
      <c r="O831" s="26"/>
      <c r="P831" s="27"/>
      <c r="Q831" s="26"/>
      <c r="R831" s="27"/>
      <c r="S831" s="27"/>
      <c r="T831" s="26"/>
      <c r="U831" s="27"/>
      <c r="V831" s="26"/>
      <c r="W831" s="27"/>
      <c r="X831" s="26"/>
      <c r="Y831" s="24"/>
      <c r="Z831" s="24"/>
      <c r="AA831" s="24"/>
      <c r="AB831" s="24"/>
      <c r="AC831" s="28"/>
      <c r="AD831" s="28"/>
      <c r="AE831" s="26"/>
      <c r="AF831" s="28"/>
      <c r="AG831" s="26"/>
      <c r="AH831" s="28"/>
      <c r="AI831" s="26"/>
      <c r="AJ831" s="28"/>
      <c r="AK831" s="28"/>
      <c r="AL831" s="26"/>
      <c r="AM831" s="28"/>
      <c r="AN831" s="26"/>
      <c r="AO831" s="28"/>
      <c r="AP831" s="26"/>
    </row>
    <row r="832" spans="1:42" s="2" customFormat="1" x14ac:dyDescent="0.25">
      <c r="A832" s="24"/>
      <c r="B832" s="24"/>
      <c r="C832" s="88"/>
      <c r="D832" s="25"/>
      <c r="E832" s="25"/>
      <c r="F832" s="26"/>
      <c r="G832" s="25"/>
      <c r="H832" s="26"/>
      <c r="I832" s="25"/>
      <c r="J832" s="26"/>
      <c r="K832" s="27"/>
      <c r="L832" s="27"/>
      <c r="M832" s="26"/>
      <c r="N832" s="27"/>
      <c r="O832" s="26"/>
      <c r="P832" s="27"/>
      <c r="Q832" s="26"/>
      <c r="R832" s="27"/>
      <c r="S832" s="27"/>
      <c r="T832" s="26"/>
      <c r="U832" s="27"/>
      <c r="V832" s="26"/>
      <c r="W832" s="27"/>
      <c r="X832" s="26"/>
      <c r="Y832" s="24"/>
      <c r="Z832" s="24"/>
      <c r="AA832" s="24"/>
      <c r="AB832" s="24"/>
      <c r="AC832" s="28"/>
      <c r="AD832" s="28"/>
      <c r="AE832" s="26"/>
      <c r="AF832" s="28"/>
      <c r="AG832" s="26"/>
      <c r="AH832" s="28"/>
      <c r="AI832" s="26"/>
      <c r="AJ832" s="28"/>
      <c r="AK832" s="28"/>
      <c r="AL832" s="26"/>
      <c r="AM832" s="28"/>
      <c r="AN832" s="26"/>
      <c r="AO832" s="28"/>
      <c r="AP832" s="26"/>
    </row>
    <row r="833" spans="1:42" s="2" customFormat="1" x14ac:dyDescent="0.25">
      <c r="A833" s="24"/>
      <c r="B833" s="24"/>
      <c r="C833" s="111"/>
      <c r="D833" s="25"/>
      <c r="E833" s="25"/>
      <c r="F833" s="26"/>
      <c r="G833" s="25"/>
      <c r="H833" s="26"/>
      <c r="I833" s="25"/>
      <c r="J833" s="26"/>
      <c r="K833" s="27"/>
      <c r="L833" s="27"/>
      <c r="M833" s="26"/>
      <c r="N833" s="27"/>
      <c r="O833" s="26"/>
      <c r="P833" s="27"/>
      <c r="Q833" s="26"/>
      <c r="R833" s="27"/>
      <c r="S833" s="27"/>
      <c r="T833" s="26"/>
      <c r="U833" s="27"/>
      <c r="V833" s="26"/>
      <c r="W833" s="27"/>
      <c r="X833" s="26"/>
      <c r="Y833" s="24"/>
      <c r="Z833" s="24"/>
      <c r="AA833" s="24"/>
      <c r="AB833" s="24"/>
      <c r="AC833" s="28"/>
      <c r="AD833" s="28"/>
      <c r="AE833" s="26"/>
      <c r="AF833" s="28"/>
      <c r="AG833" s="26"/>
      <c r="AH833" s="28"/>
      <c r="AI833" s="26"/>
      <c r="AJ833" s="28"/>
      <c r="AK833" s="28"/>
      <c r="AL833" s="26"/>
      <c r="AM833" s="28"/>
      <c r="AN833" s="26"/>
      <c r="AO833" s="28"/>
      <c r="AP833" s="26"/>
    </row>
    <row r="834" spans="1:42" s="2" customFormat="1" x14ac:dyDescent="0.25">
      <c r="A834" s="24"/>
      <c r="B834" s="24"/>
      <c r="C834" s="111"/>
      <c r="D834" s="25"/>
      <c r="E834" s="25"/>
      <c r="F834" s="26"/>
      <c r="G834" s="25"/>
      <c r="H834" s="26"/>
      <c r="I834" s="25"/>
      <c r="J834" s="26"/>
      <c r="K834" s="27"/>
      <c r="L834" s="27"/>
      <c r="M834" s="26"/>
      <c r="N834" s="27"/>
      <c r="O834" s="26"/>
      <c r="P834" s="27"/>
      <c r="Q834" s="26"/>
      <c r="R834" s="27"/>
      <c r="S834" s="27"/>
      <c r="T834" s="26"/>
      <c r="U834" s="27"/>
      <c r="V834" s="26"/>
      <c r="W834" s="27"/>
      <c r="X834" s="26"/>
      <c r="Y834" s="24"/>
      <c r="Z834" s="24"/>
      <c r="AA834" s="24"/>
      <c r="AB834" s="24"/>
      <c r="AC834" s="28"/>
      <c r="AD834" s="28"/>
      <c r="AE834" s="26"/>
      <c r="AF834" s="28"/>
      <c r="AG834" s="26"/>
      <c r="AH834" s="28"/>
      <c r="AI834" s="26"/>
      <c r="AJ834" s="28"/>
      <c r="AK834" s="28"/>
      <c r="AL834" s="26"/>
      <c r="AM834" s="28"/>
      <c r="AN834" s="26"/>
      <c r="AO834" s="28"/>
      <c r="AP834" s="26"/>
    </row>
    <row r="835" spans="1:42" x14ac:dyDescent="0.25">
      <c r="A835" s="24"/>
      <c r="B835" s="24"/>
      <c r="C835" s="111"/>
      <c r="D835" s="25"/>
      <c r="E835" s="25"/>
      <c r="F835" s="26"/>
      <c r="G835" s="25"/>
      <c r="H835" s="26"/>
      <c r="I835" s="25"/>
      <c r="J835" s="26"/>
      <c r="K835" s="27"/>
      <c r="L835" s="27"/>
      <c r="M835" s="26"/>
      <c r="N835" s="27"/>
      <c r="O835" s="26"/>
      <c r="P835" s="27"/>
      <c r="Q835" s="26"/>
      <c r="R835" s="27"/>
      <c r="S835" s="27"/>
      <c r="T835" s="26"/>
      <c r="U835" s="27"/>
      <c r="V835" s="26"/>
      <c r="W835" s="27"/>
      <c r="X835" s="26"/>
      <c r="Y835" s="24"/>
      <c r="Z835" s="24"/>
      <c r="AA835" s="24"/>
      <c r="AB835" s="24"/>
      <c r="AC835" s="28"/>
      <c r="AD835" s="28"/>
      <c r="AE835" s="26"/>
      <c r="AF835" s="28"/>
      <c r="AG835" s="26"/>
      <c r="AH835" s="28"/>
      <c r="AI835" s="26"/>
      <c r="AJ835" s="28"/>
      <c r="AK835" s="28"/>
      <c r="AL835" s="26"/>
      <c r="AM835" s="28"/>
      <c r="AN835" s="26"/>
      <c r="AO835" s="28"/>
      <c r="AP835" s="26"/>
    </row>
    <row r="836" spans="1:42" x14ac:dyDescent="0.25">
      <c r="A836" s="24"/>
      <c r="B836" s="24"/>
      <c r="C836" s="24"/>
      <c r="D836" s="24"/>
      <c r="E836" s="24"/>
      <c r="F836" s="24"/>
      <c r="G836" s="25"/>
      <c r="H836" s="26"/>
      <c r="I836" s="25"/>
      <c r="J836" s="26"/>
      <c r="K836" s="24"/>
      <c r="L836" s="24"/>
      <c r="M836" s="24"/>
      <c r="N836" s="27"/>
      <c r="O836" s="26"/>
      <c r="P836" s="27"/>
      <c r="Q836" s="26"/>
      <c r="R836" s="24"/>
      <c r="S836" s="24"/>
      <c r="T836" s="24"/>
      <c r="U836" s="27"/>
      <c r="V836" s="26"/>
      <c r="W836" s="27"/>
      <c r="X836" s="26"/>
      <c r="Y836" s="24"/>
      <c r="Z836" s="24"/>
      <c r="AA836" s="24"/>
      <c r="AB836" s="24"/>
      <c r="AC836" s="24"/>
      <c r="AD836" s="24"/>
      <c r="AE836" s="24"/>
      <c r="AF836" s="28"/>
      <c r="AG836" s="26"/>
      <c r="AH836" s="28"/>
      <c r="AI836" s="26"/>
      <c r="AJ836" s="24"/>
      <c r="AK836" s="24"/>
      <c r="AL836" s="24"/>
      <c r="AM836" s="28"/>
      <c r="AN836" s="26"/>
      <c r="AO836" s="28"/>
      <c r="AP836" s="26"/>
    </row>
    <row r="837" spans="1:42" x14ac:dyDescent="0.25">
      <c r="A837" s="24"/>
      <c r="B837" s="24"/>
      <c r="C837" s="24"/>
      <c r="D837" s="25"/>
      <c r="E837" s="25"/>
      <c r="F837" s="26"/>
      <c r="G837" s="25"/>
      <c r="H837" s="26"/>
      <c r="I837" s="25"/>
      <c r="J837" s="26"/>
      <c r="K837" s="27"/>
      <c r="L837" s="27"/>
      <c r="M837" s="26"/>
      <c r="N837" s="27"/>
      <c r="O837" s="26"/>
      <c r="P837" s="27"/>
      <c r="Q837" s="26"/>
      <c r="R837" s="27"/>
      <c r="S837" s="27"/>
      <c r="T837" s="26"/>
      <c r="U837" s="27"/>
      <c r="V837" s="26"/>
      <c r="W837" s="27"/>
      <c r="X837" s="26"/>
      <c r="Y837" s="24"/>
      <c r="Z837" s="24"/>
      <c r="AA837" s="24"/>
      <c r="AB837" s="24"/>
      <c r="AC837" s="28"/>
      <c r="AD837" s="28"/>
      <c r="AE837" s="26"/>
      <c r="AF837" s="28"/>
      <c r="AG837" s="26"/>
      <c r="AH837" s="28"/>
      <c r="AI837" s="26"/>
      <c r="AJ837" s="28"/>
      <c r="AK837" s="28"/>
      <c r="AL837" s="26"/>
      <c r="AM837" s="28"/>
      <c r="AN837" s="26"/>
      <c r="AO837" s="28"/>
      <c r="AP837" s="26"/>
    </row>
    <row r="838" spans="1:42" x14ac:dyDescent="0.25">
      <c r="A838" s="24"/>
      <c r="B838" s="24"/>
      <c r="C838" s="24"/>
      <c r="D838" s="24"/>
      <c r="E838" s="25"/>
      <c r="F838" s="26"/>
      <c r="G838" s="25"/>
      <c r="H838" s="26"/>
      <c r="I838" s="25"/>
      <c r="J838" s="26"/>
      <c r="K838" s="24"/>
      <c r="L838" s="27"/>
      <c r="M838" s="26"/>
      <c r="N838" s="27"/>
      <c r="O838" s="26"/>
      <c r="P838" s="27"/>
      <c r="Q838" s="26"/>
      <c r="R838" s="24"/>
      <c r="S838" s="27"/>
      <c r="T838" s="26"/>
      <c r="U838" s="27"/>
      <c r="V838" s="26"/>
      <c r="W838" s="27"/>
      <c r="X838" s="26"/>
      <c r="Y838" s="24"/>
      <c r="Z838" s="24"/>
      <c r="AA838" s="24"/>
      <c r="AB838" s="24"/>
      <c r="AC838" s="24"/>
      <c r="AD838" s="28"/>
      <c r="AE838" s="26"/>
      <c r="AF838" s="28"/>
      <c r="AG838" s="26"/>
      <c r="AH838" s="28"/>
      <c r="AI838" s="26"/>
      <c r="AJ838" s="24"/>
      <c r="AK838" s="28"/>
      <c r="AL838" s="26"/>
      <c r="AM838" s="28"/>
      <c r="AN838" s="26"/>
      <c r="AO838" s="28"/>
      <c r="AP838" s="26"/>
    </row>
    <row r="839" spans="1:42" x14ac:dyDescent="0.25">
      <c r="A839" s="24"/>
      <c r="B839" s="24"/>
      <c r="C839" s="24"/>
      <c r="D839" s="24"/>
      <c r="E839" s="25"/>
      <c r="F839" s="26"/>
      <c r="G839" s="25"/>
      <c r="H839" s="26"/>
      <c r="I839" s="24"/>
      <c r="J839" s="24"/>
      <c r="K839" s="24"/>
      <c r="L839" s="27"/>
      <c r="M839" s="26"/>
      <c r="N839" s="27"/>
      <c r="O839" s="26"/>
      <c r="P839" s="24"/>
      <c r="Q839" s="24"/>
      <c r="R839" s="24"/>
      <c r="S839" s="27"/>
      <c r="T839" s="26"/>
      <c r="U839" s="27"/>
      <c r="V839" s="26"/>
      <c r="W839" s="24"/>
      <c r="X839" s="24"/>
      <c r="Y839" s="24"/>
      <c r="Z839" s="24"/>
      <c r="AA839" s="24"/>
      <c r="AB839" s="24"/>
      <c r="AC839" s="24"/>
      <c r="AD839" s="28"/>
      <c r="AE839" s="26"/>
      <c r="AF839" s="28"/>
      <c r="AG839" s="26"/>
      <c r="AH839" s="24"/>
      <c r="AI839" s="24"/>
      <c r="AJ839" s="24"/>
      <c r="AK839" s="28"/>
      <c r="AL839" s="26"/>
      <c r="AM839" s="28"/>
      <c r="AN839" s="26"/>
      <c r="AO839" s="24"/>
      <c r="AP839" s="24"/>
    </row>
    <row r="840" spans="1:42" x14ac:dyDescent="0.25">
      <c r="A840" s="24"/>
      <c r="B840" s="24"/>
      <c r="C840" s="24"/>
      <c r="D840" s="25"/>
      <c r="E840" s="25"/>
      <c r="F840" s="26"/>
      <c r="G840" s="25"/>
      <c r="H840" s="26"/>
      <c r="I840" s="25"/>
      <c r="J840" s="26"/>
      <c r="K840" s="27"/>
      <c r="L840" s="27"/>
      <c r="M840" s="26"/>
      <c r="N840" s="27"/>
      <c r="O840" s="26"/>
      <c r="P840" s="27"/>
      <c r="Q840" s="26"/>
      <c r="R840" s="27"/>
      <c r="S840" s="27"/>
      <c r="T840" s="26"/>
      <c r="U840" s="27"/>
      <c r="V840" s="26"/>
      <c r="W840" s="27"/>
      <c r="X840" s="26"/>
      <c r="Y840" s="24"/>
      <c r="Z840" s="24"/>
      <c r="AA840" s="24"/>
      <c r="AB840" s="24"/>
      <c r="AC840" s="28"/>
      <c r="AD840" s="28"/>
      <c r="AE840" s="26"/>
      <c r="AF840" s="28"/>
      <c r="AG840" s="26"/>
      <c r="AH840" s="28"/>
      <c r="AI840" s="26"/>
      <c r="AJ840" s="28"/>
      <c r="AK840" s="28"/>
      <c r="AL840" s="26"/>
      <c r="AM840" s="28"/>
      <c r="AN840" s="26"/>
      <c r="AO840" s="28"/>
      <c r="AP840" s="26"/>
    </row>
    <row r="841" spans="1:42" x14ac:dyDescent="0.25">
      <c r="A841" s="24"/>
      <c r="B841" s="24"/>
      <c r="C841" s="24"/>
      <c r="D841" s="25"/>
      <c r="E841" s="25"/>
      <c r="F841" s="26"/>
      <c r="G841" s="25"/>
      <c r="H841" s="26"/>
      <c r="I841" s="25"/>
      <c r="J841" s="26"/>
      <c r="K841" s="27"/>
      <c r="L841" s="27"/>
      <c r="M841" s="26"/>
      <c r="N841" s="27"/>
      <c r="O841" s="26"/>
      <c r="P841" s="27"/>
      <c r="Q841" s="26"/>
      <c r="R841" s="27"/>
      <c r="S841" s="27"/>
      <c r="T841" s="26"/>
      <c r="U841" s="27"/>
      <c r="V841" s="26"/>
      <c r="W841" s="27"/>
      <c r="X841" s="26"/>
      <c r="Y841" s="24"/>
      <c r="Z841" s="24"/>
      <c r="AA841" s="24"/>
      <c r="AB841" s="24"/>
      <c r="AC841" s="28"/>
      <c r="AD841" s="28"/>
      <c r="AE841" s="26"/>
      <c r="AF841" s="28"/>
      <c r="AG841" s="26"/>
      <c r="AH841" s="28"/>
      <c r="AI841" s="26"/>
      <c r="AJ841" s="28"/>
      <c r="AK841" s="28"/>
      <c r="AL841" s="26"/>
      <c r="AM841" s="28"/>
      <c r="AN841" s="26"/>
      <c r="AO841" s="28"/>
      <c r="AP841" s="26"/>
    </row>
    <row r="842" spans="1:42" x14ac:dyDescent="0.25">
      <c r="A842" s="24"/>
      <c r="B842" s="24"/>
      <c r="C842" s="24"/>
      <c r="D842" s="25"/>
      <c r="E842" s="25"/>
      <c r="F842" s="26"/>
      <c r="G842" s="25"/>
      <c r="H842" s="26"/>
      <c r="I842" s="25"/>
      <c r="J842" s="26"/>
      <c r="K842" s="27"/>
      <c r="L842" s="27"/>
      <c r="M842" s="26"/>
      <c r="N842" s="27"/>
      <c r="O842" s="26"/>
      <c r="P842" s="27"/>
      <c r="Q842" s="26"/>
      <c r="R842" s="27"/>
      <c r="S842" s="27"/>
      <c r="T842" s="26"/>
      <c r="U842" s="27"/>
      <c r="V842" s="26"/>
      <c r="W842" s="27"/>
      <c r="X842" s="26"/>
      <c r="Y842" s="24"/>
      <c r="Z842" s="24"/>
      <c r="AA842" s="24"/>
      <c r="AB842" s="24"/>
      <c r="AC842" s="28"/>
      <c r="AD842" s="28"/>
      <c r="AE842" s="26"/>
      <c r="AF842" s="28"/>
      <c r="AG842" s="26"/>
      <c r="AH842" s="28"/>
      <c r="AI842" s="26"/>
      <c r="AJ842" s="28"/>
      <c r="AK842" s="28"/>
      <c r="AL842" s="26"/>
      <c r="AM842" s="28"/>
      <c r="AN842" s="26"/>
      <c r="AO842" s="28"/>
      <c r="AP842" s="26"/>
    </row>
    <row r="843" spans="1:42" x14ac:dyDescent="0.25">
      <c r="A843" s="24"/>
      <c r="B843" s="24"/>
      <c r="C843" s="24"/>
      <c r="D843" s="25"/>
      <c r="E843" s="25"/>
      <c r="F843" s="26"/>
      <c r="G843" s="25"/>
      <c r="H843" s="26"/>
      <c r="I843" s="25"/>
      <c r="J843" s="26"/>
      <c r="K843" s="27"/>
      <c r="L843" s="27"/>
      <c r="M843" s="26"/>
      <c r="N843" s="27"/>
      <c r="O843" s="26"/>
      <c r="P843" s="27"/>
      <c r="Q843" s="26"/>
      <c r="R843" s="27"/>
      <c r="S843" s="27"/>
      <c r="T843" s="26"/>
      <c r="U843" s="27"/>
      <c r="V843" s="26"/>
      <c r="W843" s="27"/>
      <c r="X843" s="26"/>
      <c r="Y843" s="24"/>
      <c r="Z843" s="24"/>
      <c r="AA843" s="24"/>
      <c r="AB843" s="24"/>
      <c r="AC843" s="28"/>
      <c r="AD843" s="28"/>
      <c r="AE843" s="26"/>
      <c r="AF843" s="28"/>
      <c r="AG843" s="26"/>
      <c r="AH843" s="28"/>
      <c r="AI843" s="26"/>
      <c r="AJ843" s="28"/>
      <c r="AK843" s="28"/>
      <c r="AL843" s="26"/>
      <c r="AM843" s="28"/>
      <c r="AN843" s="26"/>
      <c r="AO843" s="28"/>
      <c r="AP843" s="26"/>
    </row>
    <row r="844" spans="1:42" x14ac:dyDescent="0.25">
      <c r="A844" s="24"/>
      <c r="B844" s="24"/>
      <c r="C844" s="24"/>
      <c r="D844" s="25"/>
      <c r="E844" s="25"/>
      <c r="F844" s="26"/>
      <c r="G844" s="25"/>
      <c r="H844" s="26"/>
      <c r="I844" s="25"/>
      <c r="J844" s="26"/>
      <c r="K844" s="27"/>
      <c r="L844" s="27"/>
      <c r="M844" s="26"/>
      <c r="N844" s="27"/>
      <c r="O844" s="26"/>
      <c r="P844" s="27"/>
      <c r="Q844" s="26"/>
      <c r="R844" s="27"/>
      <c r="S844" s="27"/>
      <c r="T844" s="26"/>
      <c r="U844" s="27"/>
      <c r="V844" s="26"/>
      <c r="W844" s="27"/>
      <c r="X844" s="26"/>
      <c r="Y844" s="25"/>
      <c r="Z844" s="38"/>
      <c r="AA844" s="27"/>
      <c r="AB844" s="27"/>
      <c r="AC844" s="28"/>
      <c r="AD844" s="28"/>
      <c r="AE844" s="26"/>
      <c r="AF844" s="28"/>
      <c r="AG844" s="26"/>
      <c r="AH844" s="28"/>
      <c r="AI844" s="26"/>
      <c r="AJ844" s="28"/>
      <c r="AK844" s="28"/>
      <c r="AL844" s="26"/>
      <c r="AM844" s="28"/>
      <c r="AN844" s="26"/>
      <c r="AO844" s="28"/>
      <c r="AP844" s="26"/>
    </row>
    <row r="845" spans="1:42" x14ac:dyDescent="0.25">
      <c r="A845" s="24"/>
      <c r="B845" s="24"/>
      <c r="C845" s="24"/>
      <c r="D845" s="25"/>
      <c r="E845" s="25"/>
      <c r="F845" s="26"/>
      <c r="G845" s="25"/>
      <c r="H845" s="26"/>
      <c r="I845" s="25"/>
      <c r="J845" s="26"/>
      <c r="K845" s="27"/>
      <c r="L845" s="27"/>
      <c r="M845" s="26"/>
      <c r="N845" s="27"/>
      <c r="O845" s="26"/>
      <c r="P845" s="27"/>
      <c r="Q845" s="26"/>
      <c r="R845" s="27"/>
      <c r="S845" s="27"/>
      <c r="T845" s="26"/>
      <c r="U845" s="27"/>
      <c r="V845" s="26"/>
      <c r="W845" s="27"/>
      <c r="X845" s="26"/>
      <c r="Y845" s="25"/>
      <c r="Z845" s="38"/>
      <c r="AA845" s="27"/>
      <c r="AB845" s="27"/>
      <c r="AC845" s="28"/>
      <c r="AD845" s="28"/>
      <c r="AE845" s="26"/>
      <c r="AF845" s="28"/>
      <c r="AG845" s="26"/>
      <c r="AH845" s="28"/>
      <c r="AI845" s="26"/>
      <c r="AJ845" s="28"/>
      <c r="AK845" s="28"/>
      <c r="AL845" s="26"/>
      <c r="AM845" s="28"/>
      <c r="AN845" s="26"/>
      <c r="AO845" s="28"/>
      <c r="AP845" s="26"/>
    </row>
    <row r="846" spans="1:42" x14ac:dyDescent="0.25">
      <c r="A846" s="24"/>
      <c r="B846" s="24"/>
      <c r="C846" s="88"/>
      <c r="D846" s="25"/>
      <c r="E846" s="25"/>
      <c r="F846" s="26"/>
      <c r="G846" s="25"/>
      <c r="H846" s="26"/>
      <c r="I846" s="25"/>
      <c r="J846" s="26"/>
      <c r="K846" s="27"/>
      <c r="L846" s="27"/>
      <c r="M846" s="26"/>
      <c r="N846" s="27"/>
      <c r="O846" s="26"/>
      <c r="P846" s="27"/>
      <c r="Q846" s="26"/>
      <c r="R846" s="27"/>
      <c r="S846" s="27"/>
      <c r="T846" s="26"/>
      <c r="U846" s="27"/>
      <c r="V846" s="26"/>
      <c r="W846" s="27"/>
      <c r="X846" s="26"/>
      <c r="Y846" s="25"/>
      <c r="Z846" s="38"/>
      <c r="AA846" s="27"/>
      <c r="AB846" s="27"/>
      <c r="AC846" s="28"/>
      <c r="AD846" s="28"/>
      <c r="AE846" s="26"/>
      <c r="AF846" s="28"/>
      <c r="AG846" s="26"/>
      <c r="AH846" s="28"/>
      <c r="AI846" s="26"/>
      <c r="AJ846" s="28"/>
      <c r="AK846" s="28"/>
      <c r="AL846" s="26"/>
      <c r="AM846" s="28"/>
      <c r="AN846" s="26"/>
      <c r="AO846" s="28"/>
      <c r="AP846" s="26"/>
    </row>
    <row r="847" spans="1:42" x14ac:dyDescent="0.25">
      <c r="A847" s="24"/>
      <c r="B847" s="24"/>
      <c r="C847" s="88"/>
      <c r="D847" s="25"/>
      <c r="E847" s="25"/>
      <c r="F847" s="26"/>
      <c r="G847" s="25"/>
      <c r="H847" s="26"/>
      <c r="I847" s="25"/>
      <c r="J847" s="26"/>
      <c r="K847" s="27"/>
      <c r="L847" s="27"/>
      <c r="M847" s="26"/>
      <c r="N847" s="27"/>
      <c r="O847" s="26"/>
      <c r="P847" s="27"/>
      <c r="Q847" s="26"/>
      <c r="R847" s="27"/>
      <c r="S847" s="27"/>
      <c r="T847" s="26"/>
      <c r="U847" s="27"/>
      <c r="V847" s="26"/>
      <c r="W847" s="27"/>
      <c r="X847" s="26"/>
      <c r="Y847" s="25"/>
      <c r="Z847" s="38"/>
      <c r="AA847" s="27"/>
      <c r="AB847" s="27"/>
      <c r="AC847" s="28"/>
      <c r="AD847" s="28"/>
      <c r="AE847" s="26"/>
      <c r="AF847" s="28"/>
      <c r="AG847" s="26"/>
      <c r="AH847" s="28"/>
      <c r="AI847" s="26"/>
      <c r="AJ847" s="28"/>
      <c r="AK847" s="28"/>
      <c r="AL847" s="26"/>
      <c r="AM847" s="28"/>
      <c r="AN847" s="26"/>
      <c r="AO847" s="28"/>
      <c r="AP847" s="26"/>
    </row>
    <row r="848" spans="1:42" x14ac:dyDescent="0.25">
      <c r="A848" s="24"/>
      <c r="B848" s="24"/>
      <c r="C848" s="111"/>
      <c r="D848" s="25"/>
      <c r="E848" s="25"/>
      <c r="F848" s="26"/>
      <c r="G848" s="25"/>
      <c r="H848" s="26"/>
      <c r="I848" s="25"/>
      <c r="J848" s="26"/>
      <c r="K848" s="27"/>
      <c r="L848" s="27"/>
      <c r="M848" s="26"/>
      <c r="N848" s="27"/>
      <c r="O848" s="26"/>
      <c r="P848" s="27"/>
      <c r="Q848" s="26"/>
      <c r="R848" s="27"/>
      <c r="S848" s="27"/>
      <c r="T848" s="26"/>
      <c r="U848" s="27"/>
      <c r="V848" s="26"/>
      <c r="W848" s="27"/>
      <c r="X848" s="26"/>
      <c r="Y848" s="25"/>
      <c r="Z848" s="38"/>
      <c r="AA848" s="27"/>
      <c r="AB848" s="27"/>
      <c r="AC848" s="28"/>
      <c r="AD848" s="28"/>
      <c r="AE848" s="26"/>
      <c r="AF848" s="28"/>
      <c r="AG848" s="26"/>
      <c r="AH848" s="28"/>
      <c r="AI848" s="26"/>
      <c r="AJ848" s="28"/>
      <c r="AK848" s="28"/>
      <c r="AL848" s="26"/>
      <c r="AM848" s="28"/>
      <c r="AN848" s="26"/>
      <c r="AO848" s="28"/>
      <c r="AP848" s="26"/>
    </row>
    <row r="849" spans="1:42" x14ac:dyDescent="0.25">
      <c r="A849" s="24"/>
      <c r="B849" s="24"/>
      <c r="C849" s="111"/>
      <c r="D849" s="25"/>
      <c r="E849" s="25"/>
      <c r="F849" s="26"/>
      <c r="G849" s="25"/>
      <c r="H849" s="26"/>
      <c r="I849" s="25"/>
      <c r="J849" s="26"/>
      <c r="K849" s="27"/>
      <c r="L849" s="27"/>
      <c r="M849" s="26"/>
      <c r="N849" s="27"/>
      <c r="O849" s="26"/>
      <c r="P849" s="27"/>
      <c r="Q849" s="26"/>
      <c r="R849" s="27"/>
      <c r="S849" s="27"/>
      <c r="T849" s="26"/>
      <c r="U849" s="27"/>
      <c r="V849" s="26"/>
      <c r="W849" s="27"/>
      <c r="X849" s="26"/>
      <c r="Y849" s="25"/>
      <c r="Z849" s="38"/>
      <c r="AA849" s="27"/>
      <c r="AB849" s="27"/>
      <c r="AC849" s="28"/>
      <c r="AD849" s="28"/>
      <c r="AE849" s="26"/>
      <c r="AF849" s="28"/>
      <c r="AG849" s="26"/>
      <c r="AH849" s="28"/>
      <c r="AI849" s="26"/>
      <c r="AJ849" s="28"/>
      <c r="AK849" s="28"/>
      <c r="AL849" s="26"/>
      <c r="AM849" s="28"/>
      <c r="AN849" s="26"/>
      <c r="AO849" s="28"/>
      <c r="AP849" s="26"/>
    </row>
    <row r="850" spans="1:42" x14ac:dyDescent="0.25">
      <c r="A850" s="24"/>
      <c r="B850" s="24"/>
      <c r="C850" s="111"/>
      <c r="D850" s="24"/>
      <c r="E850" s="24"/>
      <c r="F850" s="24"/>
      <c r="G850" s="24"/>
      <c r="H850" s="24"/>
      <c r="I850" s="25"/>
      <c r="J850" s="26"/>
      <c r="K850" s="24"/>
      <c r="L850" s="24"/>
      <c r="M850" s="24"/>
      <c r="N850" s="24"/>
      <c r="O850" s="24"/>
      <c r="P850" s="27"/>
      <c r="Q850" s="26"/>
      <c r="R850" s="24"/>
      <c r="S850" s="24"/>
      <c r="T850" s="24"/>
      <c r="U850" s="24"/>
      <c r="V850" s="24"/>
      <c r="W850" s="27"/>
      <c r="X850" s="26"/>
      <c r="Y850" s="24"/>
      <c r="Z850" s="24"/>
      <c r="AA850" s="24"/>
      <c r="AB850" s="24"/>
      <c r="AC850" s="24"/>
      <c r="AD850" s="24"/>
      <c r="AE850" s="24"/>
      <c r="AF850" s="24"/>
      <c r="AG850" s="24"/>
      <c r="AH850" s="28"/>
      <c r="AI850" s="26"/>
      <c r="AJ850" s="24"/>
      <c r="AK850" s="24"/>
      <c r="AL850" s="24"/>
      <c r="AM850" s="24"/>
      <c r="AN850" s="24"/>
      <c r="AO850" s="28"/>
      <c r="AP850" s="26"/>
    </row>
    <row r="851" spans="1:42" x14ac:dyDescent="0.25">
      <c r="A851" s="24"/>
      <c r="B851" s="24"/>
      <c r="C851" s="24"/>
      <c r="D851" s="25"/>
      <c r="E851" s="25"/>
      <c r="F851" s="26"/>
      <c r="G851" s="25"/>
      <c r="H851" s="26"/>
      <c r="I851" s="25"/>
      <c r="J851" s="26"/>
      <c r="K851" s="27"/>
      <c r="L851" s="27"/>
      <c r="M851" s="26"/>
      <c r="N851" s="27"/>
      <c r="O851" s="26"/>
      <c r="P851" s="27"/>
      <c r="Q851" s="26"/>
      <c r="R851" s="27"/>
      <c r="S851" s="27"/>
      <c r="T851" s="26"/>
      <c r="U851" s="27"/>
      <c r="V851" s="26"/>
      <c r="W851" s="27"/>
      <c r="X851" s="26"/>
      <c r="Y851" s="25"/>
      <c r="Z851" s="24"/>
      <c r="AA851" s="27"/>
      <c r="AB851" s="24"/>
      <c r="AC851" s="28"/>
      <c r="AD851" s="28"/>
      <c r="AE851" s="26"/>
      <c r="AF851" s="28"/>
      <c r="AG851" s="26"/>
      <c r="AH851" s="28"/>
      <c r="AI851" s="26"/>
      <c r="AJ851" s="28"/>
      <c r="AK851" s="28"/>
      <c r="AL851" s="26"/>
      <c r="AM851" s="28"/>
      <c r="AN851" s="26"/>
      <c r="AO851" s="28"/>
      <c r="AP851" s="26"/>
    </row>
    <row r="852" spans="1:42" x14ac:dyDescent="0.25">
      <c r="A852" s="24"/>
      <c r="B852" s="24"/>
      <c r="C852" s="24"/>
      <c r="D852" s="25"/>
      <c r="E852" s="25"/>
      <c r="F852" s="26"/>
      <c r="G852" s="25"/>
      <c r="H852" s="26"/>
      <c r="I852" s="25"/>
      <c r="J852" s="26"/>
      <c r="K852" s="27"/>
      <c r="L852" s="27"/>
      <c r="M852" s="26"/>
      <c r="N852" s="27"/>
      <c r="O852" s="26"/>
      <c r="P852" s="27"/>
      <c r="Q852" s="26"/>
      <c r="R852" s="27"/>
      <c r="S852" s="27"/>
      <c r="T852" s="26"/>
      <c r="U852" s="27"/>
      <c r="V852" s="26"/>
      <c r="W852" s="27"/>
      <c r="X852" s="26"/>
      <c r="Y852" s="25"/>
      <c r="Z852" s="38"/>
      <c r="AA852" s="27"/>
      <c r="AB852" s="27"/>
      <c r="AC852" s="28"/>
      <c r="AD852" s="28"/>
      <c r="AE852" s="26"/>
      <c r="AF852" s="28"/>
      <c r="AG852" s="26"/>
      <c r="AH852" s="28"/>
      <c r="AI852" s="26"/>
      <c r="AJ852" s="28"/>
      <c r="AK852" s="28"/>
      <c r="AL852" s="26"/>
      <c r="AM852" s="28"/>
      <c r="AN852" s="26"/>
      <c r="AO852" s="28"/>
      <c r="AP852" s="26"/>
    </row>
    <row r="853" spans="1:42" x14ac:dyDescent="0.25">
      <c r="A853" s="24"/>
      <c r="B853" s="24"/>
      <c r="C853" s="24"/>
      <c r="D853" s="25"/>
      <c r="E853" s="25"/>
      <c r="F853" s="26"/>
      <c r="G853" s="25"/>
      <c r="H853" s="26"/>
      <c r="I853" s="25"/>
      <c r="J853" s="26"/>
      <c r="K853" s="27"/>
      <c r="L853" s="27"/>
      <c r="M853" s="26"/>
      <c r="N853" s="27"/>
      <c r="O853" s="26"/>
      <c r="P853" s="27"/>
      <c r="Q853" s="26"/>
      <c r="R853" s="27"/>
      <c r="S853" s="27"/>
      <c r="T853" s="26"/>
      <c r="U853" s="27"/>
      <c r="V853" s="26"/>
      <c r="W853" s="27"/>
      <c r="X853" s="26"/>
      <c r="Y853" s="25"/>
      <c r="Z853" s="24"/>
      <c r="AA853" s="27"/>
      <c r="AB853" s="24"/>
      <c r="AC853" s="28"/>
      <c r="AD853" s="28"/>
      <c r="AE853" s="26"/>
      <c r="AF853" s="28"/>
      <c r="AG853" s="26"/>
      <c r="AH853" s="28"/>
      <c r="AI853" s="26"/>
      <c r="AJ853" s="28"/>
      <c r="AK853" s="28"/>
      <c r="AL853" s="26"/>
      <c r="AM853" s="28"/>
      <c r="AN853" s="26"/>
      <c r="AO853" s="28"/>
      <c r="AP853" s="26"/>
    </row>
    <row r="854" spans="1:42" x14ac:dyDescent="0.25">
      <c r="A854" s="24"/>
      <c r="B854" s="24"/>
      <c r="C854" s="24"/>
      <c r="D854" s="25"/>
      <c r="E854" s="24"/>
      <c r="F854" s="24"/>
      <c r="G854" s="25"/>
      <c r="H854" s="26"/>
      <c r="I854" s="25"/>
      <c r="J854" s="26"/>
      <c r="K854" s="27"/>
      <c r="L854" s="24"/>
      <c r="M854" s="24"/>
      <c r="N854" s="27"/>
      <c r="O854" s="26"/>
      <c r="P854" s="27"/>
      <c r="Q854" s="26"/>
      <c r="R854" s="27"/>
      <c r="S854" s="24"/>
      <c r="T854" s="24"/>
      <c r="U854" s="27"/>
      <c r="V854" s="26"/>
      <c r="W854" s="27"/>
      <c r="X854" s="26"/>
      <c r="Y854" s="25"/>
      <c r="Z854" s="24"/>
      <c r="AA854" s="27"/>
      <c r="AB854" s="24"/>
      <c r="AC854" s="28"/>
      <c r="AD854" s="24"/>
      <c r="AE854" s="24"/>
      <c r="AF854" s="28"/>
      <c r="AG854" s="26"/>
      <c r="AH854" s="28"/>
      <c r="AI854" s="26"/>
      <c r="AJ854" s="28"/>
      <c r="AK854" s="24"/>
      <c r="AL854" s="24"/>
      <c r="AM854" s="28"/>
      <c r="AN854" s="26"/>
      <c r="AO854" s="28"/>
      <c r="AP854" s="26"/>
    </row>
    <row r="855" spans="1:42" x14ac:dyDescent="0.25">
      <c r="A855" s="24"/>
      <c r="B855" s="24"/>
      <c r="C855" s="24"/>
      <c r="D855" s="25"/>
      <c r="E855" s="25"/>
      <c r="F855" s="26"/>
      <c r="G855" s="25"/>
      <c r="H855" s="26"/>
      <c r="I855" s="25"/>
      <c r="J855" s="26"/>
      <c r="K855" s="27"/>
      <c r="L855" s="27"/>
      <c r="M855" s="26"/>
      <c r="N855" s="27"/>
      <c r="O855" s="26"/>
      <c r="P855" s="27"/>
      <c r="Q855" s="26"/>
      <c r="R855" s="27"/>
      <c r="S855" s="27"/>
      <c r="T855" s="26"/>
      <c r="U855" s="27"/>
      <c r="V855" s="26"/>
      <c r="W855" s="27"/>
      <c r="X855" s="26"/>
      <c r="Y855" s="25"/>
      <c r="Z855" s="38"/>
      <c r="AA855" s="27"/>
      <c r="AB855" s="27"/>
      <c r="AC855" s="28"/>
      <c r="AD855" s="28"/>
      <c r="AE855" s="26"/>
      <c r="AF855" s="28"/>
      <c r="AG855" s="26"/>
      <c r="AH855" s="28"/>
      <c r="AI855" s="26"/>
      <c r="AJ855" s="28"/>
      <c r="AK855" s="28"/>
      <c r="AL855" s="26"/>
      <c r="AM855" s="28"/>
      <c r="AN855" s="26"/>
      <c r="AO855" s="28"/>
      <c r="AP855" s="26"/>
    </row>
    <row r="856" spans="1:42" x14ac:dyDescent="0.25">
      <c r="A856" s="24"/>
      <c r="B856" s="24"/>
      <c r="C856" s="24"/>
      <c r="D856" s="25"/>
      <c r="E856" s="25"/>
      <c r="F856" s="26"/>
      <c r="G856" s="25"/>
      <c r="H856" s="26"/>
      <c r="I856" s="25"/>
      <c r="J856" s="26"/>
      <c r="K856" s="27"/>
      <c r="L856" s="27"/>
      <c r="M856" s="26"/>
      <c r="N856" s="27"/>
      <c r="O856" s="26"/>
      <c r="P856" s="27"/>
      <c r="Q856" s="26"/>
      <c r="R856" s="27"/>
      <c r="S856" s="27"/>
      <c r="T856" s="26"/>
      <c r="U856" s="27"/>
      <c r="V856" s="26"/>
      <c r="W856" s="27"/>
      <c r="X856" s="26"/>
      <c r="Y856" s="25"/>
      <c r="Z856" s="38"/>
      <c r="AA856" s="27"/>
      <c r="AB856" s="27"/>
      <c r="AC856" s="28"/>
      <c r="AD856" s="28"/>
      <c r="AE856" s="26"/>
      <c r="AF856" s="28"/>
      <c r="AG856" s="26"/>
      <c r="AH856" s="28"/>
      <c r="AI856" s="26"/>
      <c r="AJ856" s="28"/>
      <c r="AK856" s="28"/>
      <c r="AL856" s="26"/>
      <c r="AM856" s="28"/>
      <c r="AN856" s="26"/>
      <c r="AO856" s="28"/>
      <c r="AP856" s="26"/>
    </row>
    <row r="857" spans="1:42" x14ac:dyDescent="0.25">
      <c r="A857" s="24"/>
      <c r="B857" s="24"/>
      <c r="C857" s="24"/>
      <c r="D857" s="25"/>
      <c r="E857" s="25"/>
      <c r="F857" s="26"/>
      <c r="G857" s="25"/>
      <c r="H857" s="26"/>
      <c r="I857" s="25"/>
      <c r="J857" s="26"/>
      <c r="K857" s="27"/>
      <c r="L857" s="27"/>
      <c r="M857" s="26"/>
      <c r="N857" s="27"/>
      <c r="O857" s="26"/>
      <c r="P857" s="27"/>
      <c r="Q857" s="26"/>
      <c r="R857" s="27"/>
      <c r="S857" s="27"/>
      <c r="T857" s="26"/>
      <c r="U857" s="27"/>
      <c r="V857" s="26"/>
      <c r="W857" s="27"/>
      <c r="X857" s="26"/>
      <c r="Y857" s="25"/>
      <c r="Z857" s="38"/>
      <c r="AA857" s="27"/>
      <c r="AB857" s="27"/>
      <c r="AC857" s="28"/>
      <c r="AD857" s="28"/>
      <c r="AE857" s="26"/>
      <c r="AF857" s="28"/>
      <c r="AG857" s="26"/>
      <c r="AH857" s="28"/>
      <c r="AI857" s="26"/>
      <c r="AJ857" s="28"/>
      <c r="AK857" s="28"/>
      <c r="AL857" s="26"/>
      <c r="AM857" s="28"/>
      <c r="AN857" s="26"/>
      <c r="AO857" s="28"/>
      <c r="AP857" s="26"/>
    </row>
    <row r="858" spans="1:42" x14ac:dyDescent="0.25">
      <c r="A858" s="24"/>
      <c r="B858" s="24"/>
      <c r="C858" s="24"/>
      <c r="D858" s="25"/>
      <c r="E858" s="25"/>
      <c r="F858" s="26"/>
      <c r="G858" s="25"/>
      <c r="H858" s="26"/>
      <c r="I858" s="25"/>
      <c r="J858" s="26"/>
      <c r="K858" s="27"/>
      <c r="L858" s="27"/>
      <c r="M858" s="26"/>
      <c r="N858" s="27"/>
      <c r="O858" s="26"/>
      <c r="P858" s="27"/>
      <c r="Q858" s="26"/>
      <c r="R858" s="27"/>
      <c r="S858" s="27"/>
      <c r="T858" s="26"/>
      <c r="U858" s="27"/>
      <c r="V858" s="26"/>
      <c r="W858" s="27"/>
      <c r="X858" s="26"/>
      <c r="Y858" s="25"/>
      <c r="Z858" s="24"/>
      <c r="AA858" s="27"/>
      <c r="AB858" s="24"/>
      <c r="AC858" s="28"/>
      <c r="AD858" s="28"/>
      <c r="AE858" s="26"/>
      <c r="AF858" s="28"/>
      <c r="AG858" s="26"/>
      <c r="AH858" s="28"/>
      <c r="AI858" s="26"/>
      <c r="AJ858" s="28"/>
      <c r="AK858" s="28"/>
      <c r="AL858" s="26"/>
      <c r="AM858" s="28"/>
      <c r="AN858" s="26"/>
      <c r="AO858" s="28"/>
      <c r="AP858" s="26"/>
    </row>
    <row r="859" spans="1:42" x14ac:dyDescent="0.25">
      <c r="A859" s="24"/>
      <c r="B859" s="24"/>
      <c r="C859" s="24"/>
      <c r="D859" s="25"/>
      <c r="E859" s="25"/>
      <c r="F859" s="26"/>
      <c r="G859" s="25"/>
      <c r="H859" s="26"/>
      <c r="I859" s="25"/>
      <c r="J859" s="26"/>
      <c r="K859" s="27"/>
      <c r="L859" s="27"/>
      <c r="M859" s="26"/>
      <c r="N859" s="27"/>
      <c r="O859" s="26"/>
      <c r="P859" s="27"/>
      <c r="Q859" s="26"/>
      <c r="R859" s="27"/>
      <c r="S859" s="27"/>
      <c r="T859" s="26"/>
      <c r="U859" s="27"/>
      <c r="V859" s="26"/>
      <c r="W859" s="27"/>
      <c r="X859" s="26"/>
      <c r="Y859" s="24"/>
      <c r="Z859" s="24"/>
      <c r="AA859" s="24"/>
      <c r="AB859" s="24"/>
      <c r="AC859" s="28"/>
      <c r="AD859" s="28"/>
      <c r="AE859" s="26"/>
      <c r="AF859" s="28"/>
      <c r="AG859" s="26"/>
      <c r="AH859" s="28"/>
      <c r="AI859" s="26"/>
      <c r="AJ859" s="28"/>
      <c r="AK859" s="28"/>
      <c r="AL859" s="26"/>
      <c r="AM859" s="28"/>
      <c r="AN859" s="26"/>
      <c r="AO859" s="28"/>
      <c r="AP859" s="26"/>
    </row>
    <row r="860" spans="1:42" x14ac:dyDescent="0.25">
      <c r="A860" s="24"/>
      <c r="B860" s="24"/>
      <c r="C860" s="24"/>
      <c r="D860" s="25"/>
      <c r="E860" s="25"/>
      <c r="F860" s="26"/>
      <c r="G860" s="25"/>
      <c r="H860" s="26"/>
      <c r="I860" s="25"/>
      <c r="J860" s="26"/>
      <c r="K860" s="27"/>
      <c r="L860" s="27"/>
      <c r="M860" s="26"/>
      <c r="N860" s="27"/>
      <c r="O860" s="26"/>
      <c r="P860" s="27"/>
      <c r="Q860" s="26"/>
      <c r="R860" s="27"/>
      <c r="S860" s="27"/>
      <c r="T860" s="26"/>
      <c r="U860" s="27"/>
      <c r="V860" s="26"/>
      <c r="W860" s="27"/>
      <c r="X860" s="26"/>
      <c r="Y860" s="24"/>
      <c r="Z860" s="24"/>
      <c r="AA860" s="24"/>
      <c r="AB860" s="24"/>
      <c r="AC860" s="28"/>
      <c r="AD860" s="28"/>
      <c r="AE860" s="26"/>
      <c r="AF860" s="28"/>
      <c r="AG860" s="26"/>
      <c r="AH860" s="28"/>
      <c r="AI860" s="26"/>
      <c r="AJ860" s="28"/>
      <c r="AK860" s="28"/>
      <c r="AL860" s="26"/>
      <c r="AM860" s="28"/>
      <c r="AN860" s="26"/>
      <c r="AO860" s="28"/>
      <c r="AP860" s="26"/>
    </row>
    <row r="861" spans="1:42" x14ac:dyDescent="0.25">
      <c r="A861" s="24"/>
      <c r="B861" s="24"/>
      <c r="C861" s="88"/>
      <c r="D861" s="25"/>
      <c r="E861" s="25"/>
      <c r="F861" s="26"/>
      <c r="G861" s="25"/>
      <c r="H861" s="26"/>
      <c r="I861" s="25"/>
      <c r="J861" s="26"/>
      <c r="K861" s="27"/>
      <c r="L861" s="27"/>
      <c r="M861" s="26"/>
      <c r="N861" s="27"/>
      <c r="O861" s="26"/>
      <c r="P861" s="27"/>
      <c r="Q861" s="26"/>
      <c r="R861" s="27"/>
      <c r="S861" s="27"/>
      <c r="T861" s="26"/>
      <c r="U861" s="27"/>
      <c r="V861" s="26"/>
      <c r="W861" s="27"/>
      <c r="X861" s="26"/>
      <c r="Y861" s="24"/>
      <c r="Z861" s="24"/>
      <c r="AA861" s="24"/>
      <c r="AB861" s="24"/>
      <c r="AC861" s="28"/>
      <c r="AD861" s="28"/>
      <c r="AE861" s="26"/>
      <c r="AF861" s="28"/>
      <c r="AG861" s="26"/>
      <c r="AH861" s="28"/>
      <c r="AI861" s="26"/>
      <c r="AJ861" s="28"/>
      <c r="AK861" s="28"/>
      <c r="AL861" s="26"/>
      <c r="AM861" s="28"/>
      <c r="AN861" s="26"/>
      <c r="AO861" s="28"/>
      <c r="AP861" s="26"/>
    </row>
    <row r="862" spans="1:42" x14ac:dyDescent="0.25">
      <c r="A862" s="24"/>
      <c r="B862" s="24"/>
      <c r="C862" s="88"/>
      <c r="D862" s="25"/>
      <c r="E862" s="25"/>
      <c r="F862" s="26"/>
      <c r="G862" s="25"/>
      <c r="H862" s="26"/>
      <c r="I862" s="25"/>
      <c r="J862" s="26"/>
      <c r="K862" s="27"/>
      <c r="L862" s="27"/>
      <c r="M862" s="26"/>
      <c r="N862" s="27"/>
      <c r="O862" s="26"/>
      <c r="P862" s="27"/>
      <c r="Q862" s="26"/>
      <c r="R862" s="27"/>
      <c r="S862" s="27"/>
      <c r="T862" s="26"/>
      <c r="U862" s="27"/>
      <c r="V862" s="26"/>
      <c r="W862" s="27"/>
      <c r="X862" s="26"/>
      <c r="Y862" s="24"/>
      <c r="Z862" s="24"/>
      <c r="AA862" s="24"/>
      <c r="AB862" s="24"/>
      <c r="AC862" s="28"/>
      <c r="AD862" s="28"/>
      <c r="AE862" s="26"/>
      <c r="AF862" s="28"/>
      <c r="AG862" s="26"/>
      <c r="AH862" s="28"/>
      <c r="AI862" s="26"/>
      <c r="AJ862" s="28"/>
      <c r="AK862" s="28"/>
      <c r="AL862" s="26"/>
      <c r="AM862" s="28"/>
      <c r="AN862" s="26"/>
      <c r="AO862" s="28"/>
      <c r="AP862" s="26"/>
    </row>
    <row r="863" spans="1:42" x14ac:dyDescent="0.25">
      <c r="A863" s="24"/>
      <c r="B863" s="24"/>
      <c r="C863" s="111"/>
      <c r="D863" s="25"/>
      <c r="E863" s="25"/>
      <c r="F863" s="26"/>
      <c r="G863" s="25"/>
      <c r="H863" s="26"/>
      <c r="I863" s="25"/>
      <c r="J863" s="26"/>
      <c r="K863" s="27"/>
      <c r="L863" s="27"/>
      <c r="M863" s="26"/>
      <c r="N863" s="27"/>
      <c r="O863" s="26"/>
      <c r="P863" s="27"/>
      <c r="Q863" s="26"/>
      <c r="R863" s="27"/>
      <c r="S863" s="27"/>
      <c r="T863" s="26"/>
      <c r="U863" s="27"/>
      <c r="V863" s="26"/>
      <c r="W863" s="27"/>
      <c r="X863" s="26"/>
      <c r="Y863" s="24"/>
      <c r="Z863" s="24"/>
      <c r="AA863" s="24"/>
      <c r="AB863" s="24"/>
      <c r="AC863" s="28"/>
      <c r="AD863" s="28"/>
      <c r="AE863" s="26"/>
      <c r="AF863" s="28"/>
      <c r="AG863" s="26"/>
      <c r="AH863" s="28"/>
      <c r="AI863" s="26"/>
      <c r="AJ863" s="28"/>
      <c r="AK863" s="28"/>
      <c r="AL863" s="26"/>
      <c r="AM863" s="28"/>
      <c r="AN863" s="26"/>
      <c r="AO863" s="28"/>
      <c r="AP863" s="26"/>
    </row>
    <row r="864" spans="1:42" x14ac:dyDescent="0.25">
      <c r="A864" s="24"/>
      <c r="B864" s="24"/>
      <c r="C864" s="111"/>
      <c r="D864" s="25"/>
      <c r="E864" s="25"/>
      <c r="F864" s="26"/>
      <c r="G864" s="25"/>
      <c r="H864" s="26"/>
      <c r="I864" s="25"/>
      <c r="J864" s="26"/>
      <c r="K864" s="27"/>
      <c r="L864" s="27"/>
      <c r="M864" s="26"/>
      <c r="N864" s="27"/>
      <c r="O864" s="26"/>
      <c r="P864" s="27"/>
      <c r="Q864" s="26"/>
      <c r="R864" s="27"/>
      <c r="S864" s="27"/>
      <c r="T864" s="26"/>
      <c r="U864" s="27"/>
      <c r="V864" s="26"/>
      <c r="W864" s="27"/>
      <c r="X864" s="26"/>
      <c r="Y864" s="24"/>
      <c r="Z864" s="24"/>
      <c r="AA864" s="24"/>
      <c r="AB864" s="24"/>
      <c r="AC864" s="28"/>
      <c r="AD864" s="28"/>
      <c r="AE864" s="26"/>
      <c r="AF864" s="28"/>
      <c r="AG864" s="26"/>
      <c r="AH864" s="28"/>
      <c r="AI864" s="26"/>
      <c r="AJ864" s="28"/>
      <c r="AK864" s="28"/>
      <c r="AL864" s="26"/>
      <c r="AM864" s="28"/>
      <c r="AN864" s="26"/>
      <c r="AO864" s="28"/>
      <c r="AP864" s="26"/>
    </row>
    <row r="865" spans="1:42" x14ac:dyDescent="0.25">
      <c r="A865" s="24"/>
      <c r="B865" s="24"/>
      <c r="C865" s="111"/>
      <c r="D865" s="25"/>
      <c r="E865" s="25"/>
      <c r="F865" s="26"/>
      <c r="G865" s="25"/>
      <c r="H865" s="26"/>
      <c r="I865" s="25"/>
      <c r="J865" s="26"/>
      <c r="K865" s="27"/>
      <c r="L865" s="27"/>
      <c r="M865" s="26"/>
      <c r="N865" s="27"/>
      <c r="O865" s="26"/>
      <c r="P865" s="27"/>
      <c r="Q865" s="26"/>
      <c r="R865" s="27"/>
      <c r="S865" s="27"/>
      <c r="T865" s="26"/>
      <c r="U865" s="27"/>
      <c r="V865" s="26"/>
      <c r="W865" s="27"/>
      <c r="X865" s="26"/>
      <c r="Y865" s="24"/>
      <c r="Z865" s="24"/>
      <c r="AA865" s="24"/>
      <c r="AB865" s="24"/>
      <c r="AC865" s="28"/>
      <c r="AD865" s="28"/>
      <c r="AE865" s="26"/>
      <c r="AF865" s="28"/>
      <c r="AG865" s="26"/>
      <c r="AH865" s="28"/>
      <c r="AI865" s="26"/>
      <c r="AJ865" s="28"/>
      <c r="AK865" s="28"/>
      <c r="AL865" s="26"/>
      <c r="AM865" s="28"/>
      <c r="AN865" s="26"/>
      <c r="AO865" s="28"/>
      <c r="AP865" s="26"/>
    </row>
    <row r="866" spans="1:42" x14ac:dyDescent="0.25">
      <c r="A866" s="24"/>
      <c r="B866" s="24"/>
      <c r="C866" s="24"/>
      <c r="D866" s="25"/>
      <c r="E866" s="25"/>
      <c r="F866" s="26"/>
      <c r="G866" s="25"/>
      <c r="H866" s="26"/>
      <c r="I866" s="25"/>
      <c r="J866" s="26"/>
      <c r="K866" s="27"/>
      <c r="L866" s="27"/>
      <c r="M866" s="26"/>
      <c r="N866" s="27"/>
      <c r="O866" s="26"/>
      <c r="P866" s="27"/>
      <c r="Q866" s="26"/>
      <c r="R866" s="27"/>
      <c r="S866" s="27"/>
      <c r="T866" s="26"/>
      <c r="U866" s="27"/>
      <c r="V866" s="26"/>
      <c r="W866" s="27"/>
      <c r="X866" s="26"/>
      <c r="Y866" s="24"/>
      <c r="Z866" s="24"/>
      <c r="AA866" s="24"/>
      <c r="AB866" s="24"/>
      <c r="AC866" s="28"/>
      <c r="AD866" s="28"/>
      <c r="AE866" s="26"/>
      <c r="AF866" s="28"/>
      <c r="AG866" s="26"/>
      <c r="AH866" s="28"/>
      <c r="AI866" s="26"/>
      <c r="AJ866" s="28"/>
      <c r="AK866" s="28"/>
      <c r="AL866" s="26"/>
      <c r="AM866" s="28"/>
      <c r="AN866" s="26"/>
      <c r="AO866" s="28"/>
      <c r="AP866" s="26"/>
    </row>
    <row r="867" spans="1:42" x14ac:dyDescent="0.25">
      <c r="A867" s="24"/>
      <c r="B867" s="24"/>
      <c r="C867" s="24"/>
      <c r="D867" s="25"/>
      <c r="E867" s="25"/>
      <c r="F867" s="26"/>
      <c r="G867" s="25"/>
      <c r="H867" s="26"/>
      <c r="I867" s="25"/>
      <c r="J867" s="26"/>
      <c r="K867" s="27"/>
      <c r="L867" s="27"/>
      <c r="M867" s="26"/>
      <c r="N867" s="27"/>
      <c r="O867" s="26"/>
      <c r="P867" s="27"/>
      <c r="Q867" s="26"/>
      <c r="R867" s="27"/>
      <c r="S867" s="27"/>
      <c r="T867" s="26"/>
      <c r="U867" s="27"/>
      <c r="V867" s="26"/>
      <c r="W867" s="27"/>
      <c r="X867" s="26"/>
      <c r="Y867" s="24"/>
      <c r="Z867" s="24"/>
      <c r="AA867" s="24"/>
      <c r="AB867" s="24"/>
      <c r="AC867" s="28"/>
      <c r="AD867" s="28"/>
      <c r="AE867" s="26"/>
      <c r="AF867" s="28"/>
      <c r="AG867" s="26"/>
      <c r="AH867" s="28"/>
      <c r="AI867" s="26"/>
      <c r="AJ867" s="28"/>
      <c r="AK867" s="28"/>
      <c r="AL867" s="26"/>
      <c r="AM867" s="28"/>
      <c r="AN867" s="26"/>
      <c r="AO867" s="28"/>
      <c r="AP867" s="26"/>
    </row>
    <row r="868" spans="1:42" x14ac:dyDescent="0.25">
      <c r="A868" s="24"/>
      <c r="B868" s="24"/>
      <c r="C868" s="24"/>
      <c r="D868" s="25"/>
      <c r="E868" s="25"/>
      <c r="F868" s="26"/>
      <c r="G868" s="25"/>
      <c r="H868" s="26"/>
      <c r="I868" s="25"/>
      <c r="J868" s="26"/>
      <c r="K868" s="27"/>
      <c r="L868" s="27"/>
      <c r="M868" s="26"/>
      <c r="N868" s="27"/>
      <c r="O868" s="26"/>
      <c r="P868" s="27"/>
      <c r="Q868" s="26"/>
      <c r="R868" s="27"/>
      <c r="S868" s="27"/>
      <c r="T868" s="26"/>
      <c r="U868" s="27"/>
      <c r="V868" s="26"/>
      <c r="W868" s="27"/>
      <c r="X868" s="26"/>
      <c r="Y868" s="24"/>
      <c r="Z868" s="24"/>
      <c r="AA868" s="24"/>
      <c r="AB868" s="24"/>
      <c r="AC868" s="28"/>
      <c r="AD868" s="28"/>
      <c r="AE868" s="26"/>
      <c r="AF868" s="28"/>
      <c r="AG868" s="26"/>
      <c r="AH868" s="28"/>
      <c r="AI868" s="26"/>
      <c r="AJ868" s="28"/>
      <c r="AK868" s="28"/>
      <c r="AL868" s="26"/>
      <c r="AM868" s="28"/>
      <c r="AN868" s="26"/>
      <c r="AO868" s="28"/>
      <c r="AP868" s="26"/>
    </row>
    <row r="869" spans="1:42" x14ac:dyDescent="0.25">
      <c r="A869" s="24"/>
      <c r="B869" s="24"/>
      <c r="C869" s="24"/>
      <c r="D869" s="25"/>
      <c r="E869" s="25"/>
      <c r="F869" s="26"/>
      <c r="G869" s="25"/>
      <c r="H869" s="26"/>
      <c r="I869" s="25"/>
      <c r="J869" s="26"/>
      <c r="K869" s="27"/>
      <c r="L869" s="27"/>
      <c r="M869" s="26"/>
      <c r="N869" s="27"/>
      <c r="O869" s="26"/>
      <c r="P869" s="27"/>
      <c r="Q869" s="26"/>
      <c r="R869" s="27"/>
      <c r="S869" s="27"/>
      <c r="T869" s="26"/>
      <c r="U869" s="27"/>
      <c r="V869" s="26"/>
      <c r="W869" s="27"/>
      <c r="X869" s="26"/>
      <c r="Y869" s="24"/>
      <c r="Z869" s="24"/>
      <c r="AA869" s="24"/>
      <c r="AB869" s="24"/>
      <c r="AC869" s="28"/>
      <c r="AD869" s="28"/>
      <c r="AE869" s="26"/>
      <c r="AF869" s="28"/>
      <c r="AG869" s="26"/>
      <c r="AH869" s="28"/>
      <c r="AI869" s="26"/>
      <c r="AJ869" s="28"/>
      <c r="AK869" s="28"/>
      <c r="AL869" s="26"/>
      <c r="AM869" s="28"/>
      <c r="AN869" s="26"/>
      <c r="AO869" s="28"/>
      <c r="AP869" s="26"/>
    </row>
    <row r="870" spans="1:42" x14ac:dyDescent="0.25">
      <c r="A870" s="24"/>
      <c r="B870" s="24"/>
      <c r="C870" s="24"/>
      <c r="D870" s="25"/>
      <c r="E870" s="24"/>
      <c r="F870" s="24"/>
      <c r="G870" s="25"/>
      <c r="H870" s="26"/>
      <c r="I870" s="25"/>
      <c r="J870" s="26"/>
      <c r="K870" s="27"/>
      <c r="L870" s="24"/>
      <c r="M870" s="24"/>
      <c r="N870" s="27"/>
      <c r="O870" s="26"/>
      <c r="P870" s="27"/>
      <c r="Q870" s="26"/>
      <c r="R870" s="27"/>
      <c r="S870" s="24"/>
      <c r="T870" s="24"/>
      <c r="U870" s="27"/>
      <c r="V870" s="26"/>
      <c r="W870" s="27"/>
      <c r="X870" s="26"/>
      <c r="Y870" s="24"/>
      <c r="Z870" s="24"/>
      <c r="AA870" s="24"/>
      <c r="AB870" s="24"/>
      <c r="AC870" s="28"/>
      <c r="AD870" s="24"/>
      <c r="AE870" s="24"/>
      <c r="AF870" s="28"/>
      <c r="AG870" s="26"/>
      <c r="AH870" s="28"/>
      <c r="AI870" s="26"/>
      <c r="AJ870" s="28"/>
      <c r="AK870" s="24"/>
      <c r="AL870" s="24"/>
      <c r="AM870" s="28"/>
      <c r="AN870" s="26"/>
      <c r="AO870" s="28"/>
      <c r="AP870" s="26"/>
    </row>
    <row r="871" spans="1:42" x14ac:dyDescent="0.25">
      <c r="A871" s="24"/>
      <c r="B871" s="24"/>
      <c r="C871" s="24"/>
      <c r="D871" s="25"/>
      <c r="E871" s="25"/>
      <c r="F871" s="26"/>
      <c r="G871" s="25"/>
      <c r="H871" s="26"/>
      <c r="I871" s="25"/>
      <c r="J871" s="26"/>
      <c r="K871" s="27"/>
      <c r="L871" s="27"/>
      <c r="M871" s="26"/>
      <c r="N871" s="27"/>
      <c r="O871" s="26"/>
      <c r="P871" s="27"/>
      <c r="Q871" s="26"/>
      <c r="R871" s="27"/>
      <c r="S871" s="27"/>
      <c r="T871" s="26"/>
      <c r="U871" s="27"/>
      <c r="V871" s="26"/>
      <c r="W871" s="27"/>
      <c r="X871" s="26"/>
      <c r="Y871" s="25"/>
      <c r="Z871" s="38"/>
      <c r="AA871" s="27"/>
      <c r="AB871" s="27"/>
      <c r="AC871" s="28"/>
      <c r="AD871" s="28"/>
      <c r="AE871" s="26"/>
      <c r="AF871" s="28"/>
      <c r="AG871" s="26"/>
      <c r="AH871" s="28"/>
      <c r="AI871" s="26"/>
      <c r="AJ871" s="28"/>
      <c r="AK871" s="28"/>
      <c r="AL871" s="26"/>
      <c r="AM871" s="28"/>
      <c r="AN871" s="26"/>
      <c r="AO871" s="28"/>
      <c r="AP871" s="26"/>
    </row>
    <row r="872" spans="1:42" x14ac:dyDescent="0.25">
      <c r="A872" s="24"/>
      <c r="B872" s="24"/>
      <c r="C872" s="24"/>
      <c r="D872" s="25"/>
      <c r="E872" s="25"/>
      <c r="F872" s="26"/>
      <c r="G872" s="25"/>
      <c r="H872" s="26"/>
      <c r="I872" s="25"/>
      <c r="J872" s="26"/>
      <c r="K872" s="27"/>
      <c r="L872" s="27"/>
      <c r="M872" s="26"/>
      <c r="N872" s="27"/>
      <c r="O872" s="26"/>
      <c r="P872" s="27"/>
      <c r="Q872" s="26"/>
      <c r="R872" s="27"/>
      <c r="S872" s="27"/>
      <c r="T872" s="26"/>
      <c r="U872" s="27"/>
      <c r="V872" s="26"/>
      <c r="W872" s="27"/>
      <c r="X872" s="26"/>
      <c r="Y872" s="25"/>
      <c r="Z872" s="38"/>
      <c r="AA872" s="27"/>
      <c r="AB872" s="27"/>
      <c r="AC872" s="28"/>
      <c r="AD872" s="28"/>
      <c r="AE872" s="26"/>
      <c r="AF872" s="28"/>
      <c r="AG872" s="26"/>
      <c r="AH872" s="28"/>
      <c r="AI872" s="26"/>
      <c r="AJ872" s="28"/>
      <c r="AK872" s="28"/>
      <c r="AL872" s="26"/>
      <c r="AM872" s="28"/>
      <c r="AN872" s="26"/>
      <c r="AO872" s="28"/>
      <c r="AP872" s="26"/>
    </row>
    <row r="873" spans="1:42" x14ac:dyDescent="0.25">
      <c r="A873" s="24"/>
      <c r="B873" s="24"/>
      <c r="C873" s="88"/>
      <c r="D873" s="25"/>
      <c r="E873" s="25"/>
      <c r="F873" s="26"/>
      <c r="G873" s="25"/>
      <c r="H873" s="26"/>
      <c r="I873" s="25"/>
      <c r="J873" s="26"/>
      <c r="K873" s="27"/>
      <c r="L873" s="27"/>
      <c r="M873" s="26"/>
      <c r="N873" s="27"/>
      <c r="O873" s="26"/>
      <c r="P873" s="27"/>
      <c r="Q873" s="26"/>
      <c r="R873" s="27"/>
      <c r="S873" s="27"/>
      <c r="T873" s="26"/>
      <c r="U873" s="27"/>
      <c r="V873" s="26"/>
      <c r="W873" s="27"/>
      <c r="X873" s="26"/>
      <c r="Y873" s="25"/>
      <c r="Z873" s="38"/>
      <c r="AA873" s="27"/>
      <c r="AB873" s="27"/>
      <c r="AC873" s="28"/>
      <c r="AD873" s="28"/>
      <c r="AE873" s="26"/>
      <c r="AF873" s="28"/>
      <c r="AG873" s="26"/>
      <c r="AH873" s="28"/>
      <c r="AI873" s="26"/>
      <c r="AJ873" s="28"/>
      <c r="AK873" s="28"/>
      <c r="AL873" s="26"/>
      <c r="AM873" s="28"/>
      <c r="AN873" s="26"/>
      <c r="AO873" s="28"/>
      <c r="AP873" s="26"/>
    </row>
    <row r="874" spans="1:42" x14ac:dyDescent="0.25">
      <c r="A874" s="24"/>
      <c r="B874" s="24"/>
      <c r="C874" s="88"/>
      <c r="D874" s="25"/>
      <c r="E874" s="25"/>
      <c r="F874" s="26"/>
      <c r="G874" s="25"/>
      <c r="H874" s="26"/>
      <c r="I874" s="25"/>
      <c r="J874" s="26"/>
      <c r="K874" s="27"/>
      <c r="L874" s="27"/>
      <c r="M874" s="26"/>
      <c r="N874" s="27"/>
      <c r="O874" s="26"/>
      <c r="P874" s="27"/>
      <c r="Q874" s="26"/>
      <c r="R874" s="27"/>
      <c r="S874" s="27"/>
      <c r="T874" s="26"/>
      <c r="U874" s="27"/>
      <c r="V874" s="26"/>
      <c r="W874" s="27"/>
      <c r="X874" s="26"/>
      <c r="Y874" s="25"/>
      <c r="Z874" s="38"/>
      <c r="AA874" s="27"/>
      <c r="AB874" s="27"/>
      <c r="AC874" s="28"/>
      <c r="AD874" s="28"/>
      <c r="AE874" s="26"/>
      <c r="AF874" s="28"/>
      <c r="AG874" s="26"/>
      <c r="AH874" s="28"/>
      <c r="AI874" s="26"/>
      <c r="AJ874" s="28"/>
      <c r="AK874" s="28"/>
      <c r="AL874" s="26"/>
      <c r="AM874" s="28"/>
      <c r="AN874" s="26"/>
      <c r="AO874" s="28"/>
      <c r="AP874" s="26"/>
    </row>
    <row r="875" spans="1:42" x14ac:dyDescent="0.25">
      <c r="A875" s="24"/>
      <c r="B875" s="24"/>
      <c r="C875" s="88"/>
      <c r="D875" s="25"/>
      <c r="E875" s="25"/>
      <c r="F875" s="26"/>
      <c r="G875" s="25"/>
      <c r="H875" s="26"/>
      <c r="I875" s="25"/>
      <c r="J875" s="26"/>
      <c r="K875" s="27"/>
      <c r="L875" s="27"/>
      <c r="M875" s="26"/>
      <c r="N875" s="27"/>
      <c r="O875" s="26"/>
      <c r="P875" s="27"/>
      <c r="Q875" s="26"/>
      <c r="R875" s="27"/>
      <c r="S875" s="27"/>
      <c r="T875" s="26"/>
      <c r="U875" s="27"/>
      <c r="V875" s="26"/>
      <c r="W875" s="27"/>
      <c r="X875" s="26"/>
      <c r="Y875" s="25"/>
      <c r="Z875" s="38"/>
      <c r="AA875" s="27"/>
      <c r="AB875" s="27"/>
      <c r="AC875" s="28"/>
      <c r="AD875" s="28"/>
      <c r="AE875" s="26"/>
      <c r="AF875" s="28"/>
      <c r="AG875" s="26"/>
      <c r="AH875" s="28"/>
      <c r="AI875" s="26"/>
      <c r="AJ875" s="28"/>
      <c r="AK875" s="28"/>
      <c r="AL875" s="26"/>
      <c r="AM875" s="28"/>
      <c r="AN875" s="26"/>
      <c r="AO875" s="28"/>
      <c r="AP875" s="26"/>
    </row>
    <row r="876" spans="1:42" x14ac:dyDescent="0.25">
      <c r="A876" s="24"/>
      <c r="B876" s="24"/>
      <c r="C876" s="24"/>
      <c r="D876" s="25"/>
      <c r="E876" s="25"/>
      <c r="F876" s="26"/>
      <c r="G876" s="25"/>
      <c r="H876" s="26"/>
      <c r="I876" s="25"/>
      <c r="J876" s="26"/>
      <c r="K876" s="27"/>
      <c r="L876" s="27"/>
      <c r="M876" s="26"/>
      <c r="N876" s="27"/>
      <c r="O876" s="26"/>
      <c r="P876" s="27"/>
      <c r="Q876" s="26"/>
      <c r="R876" s="27"/>
      <c r="S876" s="27"/>
      <c r="T876" s="26"/>
      <c r="U876" s="27"/>
      <c r="V876" s="26"/>
      <c r="W876" s="27"/>
      <c r="X876" s="26"/>
      <c r="Y876" s="25"/>
      <c r="Z876" s="38"/>
      <c r="AA876" s="27"/>
      <c r="AB876" s="27"/>
      <c r="AC876" s="28"/>
      <c r="AD876" s="28"/>
      <c r="AE876" s="26"/>
      <c r="AF876" s="28"/>
      <c r="AG876" s="26"/>
      <c r="AH876" s="28"/>
      <c r="AI876" s="26"/>
      <c r="AJ876" s="28"/>
      <c r="AK876" s="28"/>
      <c r="AL876" s="26"/>
      <c r="AM876" s="28"/>
      <c r="AN876" s="26"/>
      <c r="AO876" s="28"/>
      <c r="AP876" s="26"/>
    </row>
    <row r="877" spans="1:42" x14ac:dyDescent="0.25">
      <c r="A877" s="24"/>
      <c r="B877" s="24"/>
      <c r="C877" s="111"/>
      <c r="D877" s="25"/>
      <c r="E877" s="25"/>
      <c r="F877" s="26"/>
      <c r="G877" s="25"/>
      <c r="H877" s="26"/>
      <c r="I877" s="25"/>
      <c r="J877" s="26"/>
      <c r="K877" s="27"/>
      <c r="L877" s="27"/>
      <c r="M877" s="26"/>
      <c r="N877" s="27"/>
      <c r="O877" s="26"/>
      <c r="P877" s="27"/>
      <c r="Q877" s="26"/>
      <c r="R877" s="27"/>
      <c r="S877" s="27"/>
      <c r="T877" s="26"/>
      <c r="U877" s="27"/>
      <c r="V877" s="26"/>
      <c r="W877" s="27"/>
      <c r="X877" s="26"/>
      <c r="Y877" s="25"/>
      <c r="Z877" s="24"/>
      <c r="AA877" s="27"/>
      <c r="AB877" s="24"/>
      <c r="AC877" s="28"/>
      <c r="AD877" s="28"/>
      <c r="AE877" s="26"/>
      <c r="AF877" s="28"/>
      <c r="AG877" s="26"/>
      <c r="AH877" s="28"/>
      <c r="AI877" s="26"/>
      <c r="AJ877" s="28"/>
      <c r="AK877" s="28"/>
      <c r="AL877" s="26"/>
      <c r="AM877" s="28"/>
      <c r="AN877" s="26"/>
      <c r="AO877" s="28"/>
      <c r="AP877" s="26"/>
    </row>
    <row r="878" spans="1:42" x14ac:dyDescent="0.25">
      <c r="A878" s="24"/>
      <c r="B878" s="24"/>
      <c r="C878" s="111"/>
      <c r="D878" s="25"/>
      <c r="E878" s="25"/>
      <c r="F878" s="26"/>
      <c r="G878" s="25"/>
      <c r="H878" s="26"/>
      <c r="I878" s="25"/>
      <c r="J878" s="26"/>
      <c r="K878" s="27"/>
      <c r="L878" s="27"/>
      <c r="M878" s="26"/>
      <c r="N878" s="27"/>
      <c r="O878" s="26"/>
      <c r="P878" s="27"/>
      <c r="Q878" s="26"/>
      <c r="R878" s="27"/>
      <c r="S878" s="27"/>
      <c r="T878" s="26"/>
      <c r="U878" s="27"/>
      <c r="V878" s="26"/>
      <c r="W878" s="27"/>
      <c r="X878" s="26"/>
      <c r="Y878" s="25"/>
      <c r="Z878" s="38"/>
      <c r="AA878" s="27"/>
      <c r="AB878" s="27"/>
      <c r="AC878" s="28"/>
      <c r="AD878" s="28"/>
      <c r="AE878" s="26"/>
      <c r="AF878" s="28"/>
      <c r="AG878" s="26"/>
      <c r="AH878" s="28"/>
      <c r="AI878" s="26"/>
      <c r="AJ878" s="28"/>
      <c r="AK878" s="28"/>
      <c r="AL878" s="26"/>
      <c r="AM878" s="28"/>
      <c r="AN878" s="26"/>
      <c r="AO878" s="28"/>
      <c r="AP878" s="26"/>
    </row>
    <row r="879" spans="1:42" x14ac:dyDescent="0.25">
      <c r="A879" s="24"/>
      <c r="B879" s="24"/>
      <c r="C879" s="111"/>
      <c r="D879" s="25"/>
      <c r="E879" s="25"/>
      <c r="F879" s="26"/>
      <c r="G879" s="25"/>
      <c r="H879" s="26"/>
      <c r="I879" s="25"/>
      <c r="J879" s="26"/>
      <c r="K879" s="27"/>
      <c r="L879" s="27"/>
      <c r="M879" s="26"/>
      <c r="N879" s="27"/>
      <c r="O879" s="26"/>
      <c r="P879" s="27"/>
      <c r="Q879" s="26"/>
      <c r="R879" s="27"/>
      <c r="S879" s="27"/>
      <c r="T879" s="26"/>
      <c r="U879" s="27"/>
      <c r="V879" s="26"/>
      <c r="W879" s="27"/>
      <c r="X879" s="26"/>
      <c r="Y879" s="25"/>
      <c r="Z879" s="38"/>
      <c r="AA879" s="27"/>
      <c r="AB879" s="27"/>
      <c r="AC879" s="28"/>
      <c r="AD879" s="28"/>
      <c r="AE879" s="26"/>
      <c r="AF879" s="28"/>
      <c r="AG879" s="26"/>
      <c r="AH879" s="28"/>
      <c r="AI879" s="26"/>
      <c r="AJ879" s="28"/>
      <c r="AK879" s="28"/>
      <c r="AL879" s="26"/>
      <c r="AM879" s="28"/>
      <c r="AN879" s="26"/>
      <c r="AO879" s="28"/>
      <c r="AP879" s="26"/>
    </row>
    <row r="880" spans="1:42" x14ac:dyDescent="0.25">
      <c r="A880" s="24"/>
      <c r="B880" s="24"/>
      <c r="C880" s="24"/>
      <c r="D880" s="25"/>
      <c r="E880" s="25"/>
      <c r="F880" s="26"/>
      <c r="G880" s="25"/>
      <c r="H880" s="26"/>
      <c r="I880" s="25"/>
      <c r="J880" s="26"/>
      <c r="K880" s="27"/>
      <c r="L880" s="27"/>
      <c r="M880" s="26"/>
      <c r="N880" s="27"/>
      <c r="O880" s="26"/>
      <c r="P880" s="27"/>
      <c r="Q880" s="26"/>
      <c r="R880" s="27"/>
      <c r="S880" s="27"/>
      <c r="T880" s="26"/>
      <c r="U880" s="27"/>
      <c r="V880" s="26"/>
      <c r="W880" s="27"/>
      <c r="X880" s="26"/>
      <c r="Y880" s="25"/>
      <c r="Z880" s="24"/>
      <c r="AA880" s="27"/>
      <c r="AB880" s="24"/>
      <c r="AC880" s="28"/>
      <c r="AD880" s="28"/>
      <c r="AE880" s="26"/>
      <c r="AF880" s="28"/>
      <c r="AG880" s="26"/>
      <c r="AH880" s="28"/>
      <c r="AI880" s="26"/>
      <c r="AJ880" s="28"/>
      <c r="AK880" s="28"/>
      <c r="AL880" s="26"/>
      <c r="AM880" s="28"/>
      <c r="AN880" s="26"/>
      <c r="AO880" s="28"/>
      <c r="AP880" s="26"/>
    </row>
    <row r="881" spans="1:42" x14ac:dyDescent="0.25">
      <c r="A881" s="24"/>
      <c r="B881" s="24"/>
      <c r="C881" s="24"/>
      <c r="D881" s="25"/>
      <c r="E881" s="25"/>
      <c r="F881" s="26"/>
      <c r="G881" s="25"/>
      <c r="H881" s="26"/>
      <c r="I881" s="25"/>
      <c r="J881" s="26"/>
      <c r="K881" s="27"/>
      <c r="L881" s="27"/>
      <c r="M881" s="26"/>
      <c r="N881" s="27"/>
      <c r="O881" s="26"/>
      <c r="P881" s="27"/>
      <c r="Q881" s="26"/>
      <c r="R881" s="27"/>
      <c r="S881" s="27"/>
      <c r="T881" s="26"/>
      <c r="U881" s="27"/>
      <c r="V881" s="26"/>
      <c r="W881" s="27"/>
      <c r="X881" s="26"/>
      <c r="Y881" s="25"/>
      <c r="Z881" s="38"/>
      <c r="AA881" s="27"/>
      <c r="AB881" s="27"/>
      <c r="AC881" s="28"/>
      <c r="AD881" s="28"/>
      <c r="AE881" s="26"/>
      <c r="AF881" s="28"/>
      <c r="AG881" s="26"/>
      <c r="AH881" s="28"/>
      <c r="AI881" s="26"/>
      <c r="AJ881" s="28"/>
      <c r="AK881" s="28"/>
      <c r="AL881" s="26"/>
      <c r="AM881" s="28"/>
      <c r="AN881" s="26"/>
      <c r="AO881" s="28"/>
      <c r="AP881" s="26"/>
    </row>
    <row r="882" spans="1:42" x14ac:dyDescent="0.25">
      <c r="A882" s="24"/>
      <c r="B882" s="24"/>
      <c r="C882" s="24"/>
      <c r="D882" s="25"/>
      <c r="E882" s="25"/>
      <c r="F882" s="26"/>
      <c r="G882" s="25"/>
      <c r="H882" s="26"/>
      <c r="I882" s="25"/>
      <c r="J882" s="26"/>
      <c r="K882" s="27"/>
      <c r="L882" s="27"/>
      <c r="M882" s="26"/>
      <c r="N882" s="27"/>
      <c r="O882" s="26"/>
      <c r="P882" s="27"/>
      <c r="Q882" s="26"/>
      <c r="R882" s="27"/>
      <c r="S882" s="27"/>
      <c r="T882" s="26"/>
      <c r="U882" s="27"/>
      <c r="V882" s="26"/>
      <c r="W882" s="27"/>
      <c r="X882" s="26"/>
      <c r="Y882" s="25"/>
      <c r="Z882" s="38"/>
      <c r="AA882" s="27"/>
      <c r="AB882" s="27"/>
      <c r="AC882" s="28"/>
      <c r="AD882" s="28"/>
      <c r="AE882" s="26"/>
      <c r="AF882" s="28"/>
      <c r="AG882" s="26"/>
      <c r="AH882" s="28"/>
      <c r="AI882" s="26"/>
      <c r="AJ882" s="28"/>
      <c r="AK882" s="28"/>
      <c r="AL882" s="26"/>
      <c r="AM882" s="28"/>
      <c r="AN882" s="26"/>
      <c r="AO882" s="28"/>
      <c r="AP882" s="26"/>
    </row>
    <row r="883" spans="1:42" x14ac:dyDescent="0.25">
      <c r="A883" s="24"/>
      <c r="B883" s="24"/>
      <c r="C883" s="24"/>
      <c r="D883" s="25"/>
      <c r="E883" s="25"/>
      <c r="F883" s="26"/>
      <c r="G883" s="25"/>
      <c r="H883" s="26"/>
      <c r="I883" s="25"/>
      <c r="J883" s="26"/>
      <c r="K883" s="27"/>
      <c r="L883" s="27"/>
      <c r="M883" s="26"/>
      <c r="N883" s="27"/>
      <c r="O883" s="26"/>
      <c r="P883" s="27"/>
      <c r="Q883" s="26"/>
      <c r="R883" s="27"/>
      <c r="S883" s="27"/>
      <c r="T883" s="26"/>
      <c r="U883" s="27"/>
      <c r="V883" s="26"/>
      <c r="W883" s="27"/>
      <c r="X883" s="26"/>
      <c r="Y883" s="25"/>
      <c r="Z883" s="24"/>
      <c r="AA883" s="27"/>
      <c r="AB883" s="24"/>
      <c r="AC883" s="28"/>
      <c r="AD883" s="28"/>
      <c r="AE883" s="26"/>
      <c r="AF883" s="28"/>
      <c r="AG883" s="26"/>
      <c r="AH883" s="28"/>
      <c r="AI883" s="26"/>
      <c r="AJ883" s="28"/>
      <c r="AK883" s="28"/>
      <c r="AL883" s="26"/>
      <c r="AM883" s="28"/>
      <c r="AN883" s="26"/>
      <c r="AO883" s="28"/>
      <c r="AP883" s="26"/>
    </row>
    <row r="884" spans="1:42" x14ac:dyDescent="0.25">
      <c r="A884" s="24"/>
      <c r="B884" s="24"/>
      <c r="C884" s="24"/>
      <c r="D884" s="25"/>
      <c r="E884" s="25"/>
      <c r="F884" s="26"/>
      <c r="G884" s="25"/>
      <c r="H884" s="26"/>
      <c r="I884" s="25"/>
      <c r="J884" s="26"/>
      <c r="K884" s="27"/>
      <c r="L884" s="27"/>
      <c r="M884" s="26"/>
      <c r="N884" s="27"/>
      <c r="O884" s="26"/>
      <c r="P884" s="27"/>
      <c r="Q884" s="26"/>
      <c r="R884" s="27"/>
      <c r="S884" s="27"/>
      <c r="T884" s="26"/>
      <c r="U884" s="27"/>
      <c r="V884" s="26"/>
      <c r="W884" s="27"/>
      <c r="X884" s="26"/>
      <c r="Y884" s="25"/>
      <c r="Z884" s="38"/>
      <c r="AA884" s="27"/>
      <c r="AB884" s="27"/>
      <c r="AC884" s="28"/>
      <c r="AD884" s="28"/>
      <c r="AE884" s="26"/>
      <c r="AF884" s="28"/>
      <c r="AG884" s="26"/>
      <c r="AH884" s="28"/>
      <c r="AI884" s="26"/>
      <c r="AJ884" s="28"/>
      <c r="AK884" s="28"/>
      <c r="AL884" s="26"/>
      <c r="AM884" s="28"/>
      <c r="AN884" s="26"/>
      <c r="AO884" s="28"/>
      <c r="AP884" s="26"/>
    </row>
    <row r="885" spans="1:42" x14ac:dyDescent="0.25">
      <c r="A885" s="24"/>
      <c r="B885" s="24"/>
      <c r="C885" s="24"/>
      <c r="D885" s="25"/>
      <c r="E885" s="25"/>
      <c r="F885" s="26"/>
      <c r="G885" s="25"/>
      <c r="H885" s="26"/>
      <c r="I885" s="25"/>
      <c r="J885" s="26"/>
      <c r="K885" s="27"/>
      <c r="L885" s="27"/>
      <c r="M885" s="26"/>
      <c r="N885" s="27"/>
      <c r="O885" s="26"/>
      <c r="P885" s="27"/>
      <c r="Q885" s="26"/>
      <c r="R885" s="27"/>
      <c r="S885" s="27"/>
      <c r="T885" s="26"/>
      <c r="U885" s="27"/>
      <c r="V885" s="26"/>
      <c r="W885" s="27"/>
      <c r="X885" s="26"/>
      <c r="Y885" s="25"/>
      <c r="Z885" s="38"/>
      <c r="AA885" s="27"/>
      <c r="AB885" s="27"/>
      <c r="AC885" s="28"/>
      <c r="AD885" s="28"/>
      <c r="AE885" s="26"/>
      <c r="AF885" s="28"/>
      <c r="AG885" s="26"/>
      <c r="AH885" s="28"/>
      <c r="AI885" s="26"/>
      <c r="AJ885" s="28"/>
      <c r="AK885" s="28"/>
      <c r="AL885" s="26"/>
      <c r="AM885" s="28"/>
      <c r="AN885" s="26"/>
      <c r="AO885" s="28"/>
      <c r="AP885" s="26"/>
    </row>
    <row r="886" spans="1:42" x14ac:dyDescent="0.25">
      <c r="A886" s="24"/>
      <c r="B886" s="24"/>
      <c r="C886" s="24"/>
      <c r="D886" s="25"/>
      <c r="E886" s="25"/>
      <c r="F886" s="26"/>
      <c r="G886" s="25"/>
      <c r="H886" s="26"/>
      <c r="I886" s="25"/>
      <c r="J886" s="26"/>
      <c r="K886" s="27"/>
      <c r="L886" s="27"/>
      <c r="M886" s="26"/>
      <c r="N886" s="27"/>
      <c r="O886" s="26"/>
      <c r="P886" s="27"/>
      <c r="Q886" s="26"/>
      <c r="R886" s="27"/>
      <c r="S886" s="27"/>
      <c r="T886" s="26"/>
      <c r="U886" s="27"/>
      <c r="V886" s="26"/>
      <c r="W886" s="27"/>
      <c r="X886" s="26"/>
      <c r="Y886" s="25"/>
      <c r="Z886" s="38"/>
      <c r="AA886" s="27"/>
      <c r="AB886" s="27"/>
      <c r="AC886" s="28"/>
      <c r="AD886" s="28"/>
      <c r="AE886" s="26"/>
      <c r="AF886" s="28"/>
      <c r="AG886" s="26"/>
      <c r="AH886" s="28"/>
      <c r="AI886" s="26"/>
      <c r="AJ886" s="28"/>
      <c r="AK886" s="28"/>
      <c r="AL886" s="26"/>
      <c r="AM886" s="28"/>
      <c r="AN886" s="26"/>
      <c r="AO886" s="28"/>
      <c r="AP886" s="26"/>
    </row>
    <row r="887" spans="1:42" x14ac:dyDescent="0.25">
      <c r="A887" s="24"/>
      <c r="B887" s="24"/>
      <c r="C887" s="24"/>
      <c r="D887" s="25"/>
      <c r="E887" s="25"/>
      <c r="F887" s="26"/>
      <c r="G887" s="25"/>
      <c r="H887" s="26"/>
      <c r="I887" s="25"/>
      <c r="J887" s="26"/>
      <c r="K887" s="27"/>
      <c r="L887" s="27"/>
      <c r="M887" s="26"/>
      <c r="N887" s="27"/>
      <c r="O887" s="26"/>
      <c r="P887" s="27"/>
      <c r="Q887" s="26"/>
      <c r="R887" s="27"/>
      <c r="S887" s="27"/>
      <c r="T887" s="26"/>
      <c r="U887" s="27"/>
      <c r="V887" s="26"/>
      <c r="W887" s="27"/>
      <c r="X887" s="26"/>
      <c r="Y887" s="25"/>
      <c r="Z887" s="38"/>
      <c r="AA887" s="27"/>
      <c r="AB887" s="27"/>
      <c r="AC887" s="28"/>
      <c r="AD887" s="28"/>
      <c r="AE887" s="26"/>
      <c r="AF887" s="28"/>
      <c r="AG887" s="26"/>
      <c r="AH887" s="28"/>
      <c r="AI887" s="26"/>
      <c r="AJ887" s="28"/>
      <c r="AK887" s="28"/>
      <c r="AL887" s="26"/>
      <c r="AM887" s="28"/>
      <c r="AN887" s="26"/>
      <c r="AO887" s="28"/>
      <c r="AP887" s="26"/>
    </row>
    <row r="888" spans="1:42" x14ac:dyDescent="0.25">
      <c r="A888" s="24"/>
      <c r="B888" s="24"/>
      <c r="C888" s="24"/>
      <c r="D888" s="25"/>
      <c r="E888" s="25"/>
      <c r="F888" s="26"/>
      <c r="G888" s="25"/>
      <c r="H888" s="26"/>
      <c r="I888" s="25"/>
      <c r="J888" s="26"/>
      <c r="K888" s="27"/>
      <c r="L888" s="27"/>
      <c r="M888" s="26"/>
      <c r="N888" s="27"/>
      <c r="O888" s="26"/>
      <c r="P888" s="27"/>
      <c r="Q888" s="26"/>
      <c r="R888" s="27"/>
      <c r="S888" s="27"/>
      <c r="T888" s="26"/>
      <c r="U888" s="27"/>
      <c r="V888" s="26"/>
      <c r="W888" s="27"/>
      <c r="X888" s="26"/>
      <c r="Y888" s="25"/>
      <c r="Z888" s="38"/>
      <c r="AA888" s="27"/>
      <c r="AB888" s="27"/>
      <c r="AC888" s="28"/>
      <c r="AD888" s="28"/>
      <c r="AE888" s="26"/>
      <c r="AF888" s="28"/>
      <c r="AG888" s="26"/>
      <c r="AH888" s="28"/>
      <c r="AI888" s="26"/>
      <c r="AJ888" s="28"/>
      <c r="AK888" s="28"/>
      <c r="AL888" s="26"/>
      <c r="AM888" s="28"/>
      <c r="AN888" s="26"/>
      <c r="AO888" s="28"/>
      <c r="AP888" s="26"/>
    </row>
    <row r="889" spans="1:42" x14ac:dyDescent="0.25">
      <c r="A889" s="24"/>
      <c r="B889" s="24"/>
      <c r="C889" s="24"/>
      <c r="D889" s="25"/>
      <c r="E889" s="25"/>
      <c r="F889" s="26"/>
      <c r="G889" s="25"/>
      <c r="H889" s="26"/>
      <c r="I889" s="25"/>
      <c r="J889" s="26"/>
      <c r="K889" s="27"/>
      <c r="L889" s="27"/>
      <c r="M889" s="26"/>
      <c r="N889" s="27"/>
      <c r="O889" s="26"/>
      <c r="P889" s="27"/>
      <c r="Q889" s="26"/>
      <c r="R889" s="27"/>
      <c r="S889" s="27"/>
      <c r="T889" s="26"/>
      <c r="U889" s="27"/>
      <c r="V889" s="26"/>
      <c r="W889" s="27"/>
      <c r="X889" s="26"/>
      <c r="Y889" s="25"/>
      <c r="Z889" s="38"/>
      <c r="AA889" s="27"/>
      <c r="AB889" s="27"/>
      <c r="AC889" s="28"/>
      <c r="AD889" s="28"/>
      <c r="AE889" s="26"/>
      <c r="AF889" s="28"/>
      <c r="AG889" s="26"/>
      <c r="AH889" s="28"/>
      <c r="AI889" s="26"/>
      <c r="AJ889" s="28"/>
      <c r="AK889" s="28"/>
      <c r="AL889" s="26"/>
      <c r="AM889" s="28"/>
      <c r="AN889" s="26"/>
      <c r="AO889" s="28"/>
      <c r="AP889" s="26"/>
    </row>
    <row r="890" spans="1:42" x14ac:dyDescent="0.25">
      <c r="A890" s="24"/>
      <c r="B890" s="24"/>
      <c r="C890" s="88"/>
      <c r="D890" s="25"/>
      <c r="E890" s="25"/>
      <c r="F890" s="26"/>
      <c r="G890" s="25"/>
      <c r="H890" s="26"/>
      <c r="I890" s="25"/>
      <c r="J890" s="26"/>
      <c r="K890" s="27"/>
      <c r="L890" s="27"/>
      <c r="M890" s="26"/>
      <c r="N890" s="27"/>
      <c r="O890" s="26"/>
      <c r="P890" s="27"/>
      <c r="Q890" s="26"/>
      <c r="R890" s="27"/>
      <c r="S890" s="27"/>
      <c r="T890" s="26"/>
      <c r="U890" s="27"/>
      <c r="V890" s="26"/>
      <c r="W890" s="27"/>
      <c r="X890" s="26"/>
      <c r="Y890" s="25"/>
      <c r="Z890" s="38"/>
      <c r="AA890" s="27"/>
      <c r="AB890" s="27"/>
      <c r="AC890" s="28"/>
      <c r="AD890" s="28"/>
      <c r="AE890" s="26"/>
      <c r="AF890" s="28"/>
      <c r="AG890" s="26"/>
      <c r="AH890" s="28"/>
      <c r="AI890" s="26"/>
      <c r="AJ890" s="28"/>
      <c r="AK890" s="28"/>
      <c r="AL890" s="26"/>
      <c r="AM890" s="28"/>
      <c r="AN890" s="26"/>
      <c r="AO890" s="28"/>
      <c r="AP890" s="26"/>
    </row>
    <row r="891" spans="1:42" x14ac:dyDescent="0.25">
      <c r="A891" s="24"/>
      <c r="B891" s="24"/>
      <c r="C891" s="88"/>
      <c r="D891" s="25"/>
      <c r="E891" s="25"/>
      <c r="F891" s="26"/>
      <c r="G891" s="25"/>
      <c r="H891" s="26"/>
      <c r="I891" s="25"/>
      <c r="J891" s="26"/>
      <c r="K891" s="27"/>
      <c r="L891" s="27"/>
      <c r="M891" s="26"/>
      <c r="N891" s="27"/>
      <c r="O891" s="26"/>
      <c r="P891" s="27"/>
      <c r="Q891" s="26"/>
      <c r="R891" s="27"/>
      <c r="S891" s="27"/>
      <c r="T891" s="26"/>
      <c r="U891" s="27"/>
      <c r="V891" s="26"/>
      <c r="W891" s="27"/>
      <c r="X891" s="26"/>
      <c r="Y891" s="25"/>
      <c r="Z891" s="38"/>
      <c r="AA891" s="27"/>
      <c r="AB891" s="27"/>
      <c r="AC891" s="28"/>
      <c r="AD891" s="28"/>
      <c r="AE891" s="26"/>
      <c r="AF891" s="28"/>
      <c r="AG891" s="26"/>
      <c r="AH891" s="28"/>
      <c r="AI891" s="26"/>
      <c r="AJ891" s="28"/>
      <c r="AK891" s="28"/>
      <c r="AL891" s="26"/>
      <c r="AM891" s="28"/>
      <c r="AN891" s="26"/>
      <c r="AO891" s="28"/>
      <c r="AP891" s="26"/>
    </row>
    <row r="892" spans="1:42" x14ac:dyDescent="0.25">
      <c r="A892" s="24"/>
      <c r="B892" s="24"/>
      <c r="C892" s="88"/>
      <c r="D892" s="25"/>
      <c r="E892" s="25"/>
      <c r="F892" s="26"/>
      <c r="G892" s="25"/>
      <c r="H892" s="26"/>
      <c r="I892" s="25"/>
      <c r="J892" s="26"/>
      <c r="K892" s="27"/>
      <c r="L892" s="27"/>
      <c r="M892" s="26"/>
      <c r="N892" s="27"/>
      <c r="O892" s="26"/>
      <c r="P892" s="27"/>
      <c r="Q892" s="26"/>
      <c r="R892" s="27"/>
      <c r="S892" s="27"/>
      <c r="T892" s="26"/>
      <c r="U892" s="27"/>
      <c r="V892" s="26"/>
      <c r="W892" s="27"/>
      <c r="X892" s="26"/>
      <c r="Y892" s="25"/>
      <c r="Z892" s="38"/>
      <c r="AA892" s="27"/>
      <c r="AB892" s="27"/>
      <c r="AC892" s="28"/>
      <c r="AD892" s="28"/>
      <c r="AE892" s="26"/>
      <c r="AF892" s="28"/>
      <c r="AG892" s="26"/>
      <c r="AH892" s="28"/>
      <c r="AI892" s="26"/>
      <c r="AJ892" s="28"/>
      <c r="AK892" s="28"/>
      <c r="AL892" s="26"/>
      <c r="AM892" s="28"/>
      <c r="AN892" s="26"/>
      <c r="AO892" s="28"/>
      <c r="AP892" s="26"/>
    </row>
    <row r="893" spans="1:42" x14ac:dyDescent="0.25">
      <c r="A893" s="24"/>
      <c r="B893" s="24"/>
      <c r="C893" s="24"/>
      <c r="D893" s="25"/>
      <c r="E893" s="25"/>
      <c r="F893" s="26"/>
      <c r="G893" s="25"/>
      <c r="H893" s="26"/>
      <c r="I893" s="25"/>
      <c r="J893" s="26"/>
      <c r="K893" s="27"/>
      <c r="L893" s="27"/>
      <c r="M893" s="26"/>
      <c r="N893" s="27"/>
      <c r="O893" s="26"/>
      <c r="P893" s="27"/>
      <c r="Q893" s="26"/>
      <c r="R893" s="27"/>
      <c r="S893" s="27"/>
      <c r="T893" s="26"/>
      <c r="U893" s="27"/>
      <c r="V893" s="26"/>
      <c r="W893" s="27"/>
      <c r="X893" s="26"/>
      <c r="Y893" s="25"/>
      <c r="Z893" s="38"/>
      <c r="AA893" s="27"/>
      <c r="AB893" s="27"/>
      <c r="AC893" s="28"/>
      <c r="AD893" s="28"/>
      <c r="AE893" s="26"/>
      <c r="AF893" s="28"/>
      <c r="AG893" s="26"/>
      <c r="AH893" s="28"/>
      <c r="AI893" s="26"/>
      <c r="AJ893" s="28"/>
      <c r="AK893" s="28"/>
      <c r="AL893" s="26"/>
      <c r="AM893" s="28"/>
      <c r="AN893" s="26"/>
      <c r="AO893" s="28"/>
      <c r="AP893" s="26"/>
    </row>
    <row r="894" spans="1:42" x14ac:dyDescent="0.25">
      <c r="A894" s="24"/>
      <c r="B894" s="24"/>
      <c r="C894" s="111"/>
      <c r="D894" s="25"/>
      <c r="E894" s="25"/>
      <c r="F894" s="26"/>
      <c r="G894" s="25"/>
      <c r="H894" s="26"/>
      <c r="I894" s="25"/>
      <c r="J894" s="26"/>
      <c r="K894" s="27"/>
      <c r="L894" s="27"/>
      <c r="M894" s="26"/>
      <c r="N894" s="27"/>
      <c r="O894" s="26"/>
      <c r="P894" s="27"/>
      <c r="Q894" s="26"/>
      <c r="R894" s="27"/>
      <c r="S894" s="27"/>
      <c r="T894" s="26"/>
      <c r="U894" s="27"/>
      <c r="V894" s="26"/>
      <c r="W894" s="27"/>
      <c r="X894" s="26"/>
      <c r="Y894" s="25"/>
      <c r="Z894" s="24"/>
      <c r="AA894" s="27"/>
      <c r="AB894" s="24"/>
      <c r="AC894" s="28"/>
      <c r="AD894" s="28"/>
      <c r="AE894" s="26"/>
      <c r="AF894" s="28"/>
      <c r="AG894" s="26"/>
      <c r="AH894" s="28"/>
      <c r="AI894" s="26"/>
      <c r="AJ894" s="28"/>
      <c r="AK894" s="28"/>
      <c r="AL894" s="26"/>
      <c r="AM894" s="28"/>
      <c r="AN894" s="26"/>
      <c r="AO894" s="28"/>
      <c r="AP894" s="26"/>
    </row>
    <row r="895" spans="1:42" x14ac:dyDescent="0.25">
      <c r="A895" s="24"/>
      <c r="B895" s="24"/>
      <c r="C895" s="111"/>
      <c r="D895" s="25"/>
      <c r="E895" s="25"/>
      <c r="F895" s="26"/>
      <c r="G895" s="25"/>
      <c r="H895" s="26"/>
      <c r="I895" s="25"/>
      <c r="J895" s="26"/>
      <c r="K895" s="27"/>
      <c r="L895" s="27"/>
      <c r="M895" s="26"/>
      <c r="N895" s="27"/>
      <c r="O895" s="26"/>
      <c r="P895" s="27"/>
      <c r="Q895" s="26"/>
      <c r="R895" s="27"/>
      <c r="S895" s="27"/>
      <c r="T895" s="26"/>
      <c r="U895" s="27"/>
      <c r="V895" s="26"/>
      <c r="W895" s="27"/>
      <c r="X895" s="26"/>
      <c r="Y895" s="25"/>
      <c r="Z895" s="24"/>
      <c r="AA895" s="27"/>
      <c r="AB895" s="24"/>
      <c r="AC895" s="28"/>
      <c r="AD895" s="28"/>
      <c r="AE895" s="26"/>
      <c r="AF895" s="28"/>
      <c r="AG895" s="26"/>
      <c r="AH895" s="28"/>
      <c r="AI895" s="26"/>
      <c r="AJ895" s="28"/>
      <c r="AK895" s="28"/>
      <c r="AL895" s="26"/>
      <c r="AM895" s="28"/>
      <c r="AN895" s="26"/>
      <c r="AO895" s="28"/>
      <c r="AP895" s="26"/>
    </row>
    <row r="896" spans="1:42" x14ac:dyDescent="0.25">
      <c r="A896" s="24"/>
      <c r="B896" s="24"/>
      <c r="C896" s="111"/>
      <c r="D896" s="25"/>
      <c r="E896" s="25"/>
      <c r="F896" s="26"/>
      <c r="G896" s="25"/>
      <c r="H896" s="26"/>
      <c r="I896" s="25"/>
      <c r="J896" s="26"/>
      <c r="K896" s="27"/>
      <c r="L896" s="27"/>
      <c r="M896" s="26"/>
      <c r="N896" s="27"/>
      <c r="O896" s="26"/>
      <c r="P896" s="27"/>
      <c r="Q896" s="26"/>
      <c r="R896" s="27"/>
      <c r="S896" s="27"/>
      <c r="T896" s="26"/>
      <c r="U896" s="27"/>
      <c r="V896" s="26"/>
      <c r="W896" s="27"/>
      <c r="X896" s="26"/>
      <c r="Y896" s="25"/>
      <c r="Z896" s="38"/>
      <c r="AA896" s="27"/>
      <c r="AB896" s="27"/>
      <c r="AC896" s="28"/>
      <c r="AD896" s="28"/>
      <c r="AE896" s="26"/>
      <c r="AF896" s="28"/>
      <c r="AG896" s="26"/>
      <c r="AH896" s="28"/>
      <c r="AI896" s="26"/>
      <c r="AJ896" s="28"/>
      <c r="AK896" s="28"/>
      <c r="AL896" s="26"/>
      <c r="AM896" s="28"/>
      <c r="AN896" s="26"/>
      <c r="AO896" s="28"/>
      <c r="AP896" s="26"/>
    </row>
    <row r="897" spans="1:42" x14ac:dyDescent="0.25">
      <c r="A897" s="24"/>
      <c r="B897" s="24"/>
      <c r="C897" s="24"/>
      <c r="D897" s="24"/>
      <c r="E897" s="25"/>
      <c r="F897" s="26"/>
      <c r="G897" s="25"/>
      <c r="H897" s="26"/>
      <c r="I897" s="25"/>
      <c r="J897" s="26"/>
      <c r="K897" s="24"/>
      <c r="L897" s="27"/>
      <c r="M897" s="26"/>
      <c r="N897" s="27"/>
      <c r="O897" s="26"/>
      <c r="P897" s="27"/>
      <c r="Q897" s="26"/>
      <c r="R897" s="24"/>
      <c r="S897" s="27"/>
      <c r="T897" s="26"/>
      <c r="U897" s="27"/>
      <c r="V897" s="26"/>
      <c r="W897" s="27"/>
      <c r="X897" s="26"/>
      <c r="Y897" s="24"/>
      <c r="Z897" s="24"/>
      <c r="AA897" s="24"/>
      <c r="AB897" s="24"/>
      <c r="AC897" s="24"/>
      <c r="AD897" s="28"/>
      <c r="AE897" s="26"/>
      <c r="AF897" s="28"/>
      <c r="AG897" s="26"/>
      <c r="AH897" s="28"/>
      <c r="AI897" s="26"/>
      <c r="AJ897" s="24"/>
      <c r="AK897" s="28"/>
      <c r="AL897" s="26"/>
      <c r="AM897" s="28"/>
      <c r="AN897" s="26"/>
      <c r="AO897" s="28"/>
      <c r="AP897" s="26"/>
    </row>
    <row r="898" spans="1:42" x14ac:dyDescent="0.25">
      <c r="A898" s="24"/>
      <c r="B898" s="24"/>
      <c r="C898" s="24"/>
      <c r="D898" s="24"/>
      <c r="E898" s="25"/>
      <c r="F898" s="26"/>
      <c r="G898" s="25"/>
      <c r="H898" s="26"/>
      <c r="I898" s="25"/>
      <c r="J898" s="26"/>
      <c r="K898" s="24"/>
      <c r="L898" s="27"/>
      <c r="M898" s="26"/>
      <c r="N898" s="27"/>
      <c r="O898" s="26"/>
      <c r="P898" s="27"/>
      <c r="Q898" s="26"/>
      <c r="R898" s="24"/>
      <c r="S898" s="27"/>
      <c r="T898" s="26"/>
      <c r="U898" s="27"/>
      <c r="V898" s="26"/>
      <c r="W898" s="27"/>
      <c r="X898" s="26"/>
      <c r="Y898" s="24"/>
      <c r="Z898" s="24"/>
      <c r="AA898" s="24"/>
      <c r="AB898" s="24"/>
      <c r="AC898" s="24"/>
      <c r="AD898" s="28"/>
      <c r="AE898" s="26"/>
      <c r="AF898" s="28"/>
      <c r="AG898" s="26"/>
      <c r="AH898" s="28"/>
      <c r="AI898" s="26"/>
      <c r="AJ898" s="24"/>
      <c r="AK898" s="28"/>
      <c r="AL898" s="26"/>
      <c r="AM898" s="28"/>
      <c r="AN898" s="26"/>
      <c r="AO898" s="28"/>
      <c r="AP898" s="26"/>
    </row>
    <row r="899" spans="1:42" x14ac:dyDescent="0.25">
      <c r="A899" s="24"/>
      <c r="B899" s="24"/>
      <c r="C899" s="24"/>
      <c r="D899" s="25"/>
      <c r="E899" s="25"/>
      <c r="F899" s="26"/>
      <c r="G899" s="25"/>
      <c r="H899" s="26"/>
      <c r="I899" s="25"/>
      <c r="J899" s="26"/>
      <c r="K899" s="27"/>
      <c r="L899" s="27"/>
      <c r="M899" s="26"/>
      <c r="N899" s="27"/>
      <c r="O899" s="26"/>
      <c r="P899" s="27"/>
      <c r="Q899" s="26"/>
      <c r="R899" s="27"/>
      <c r="S899" s="27"/>
      <c r="T899" s="26"/>
      <c r="U899" s="27"/>
      <c r="V899" s="26"/>
      <c r="W899" s="27"/>
      <c r="X899" s="26"/>
      <c r="Y899" s="25"/>
      <c r="Z899" s="38"/>
      <c r="AA899" s="27"/>
      <c r="AB899" s="27"/>
      <c r="AC899" s="28"/>
      <c r="AD899" s="28"/>
      <c r="AE899" s="26"/>
      <c r="AF899" s="28"/>
      <c r="AG899" s="26"/>
      <c r="AH899" s="28"/>
      <c r="AI899" s="26"/>
      <c r="AJ899" s="28"/>
      <c r="AK899" s="28"/>
      <c r="AL899" s="26"/>
      <c r="AM899" s="28"/>
      <c r="AN899" s="26"/>
      <c r="AO899" s="28"/>
      <c r="AP899" s="26"/>
    </row>
    <row r="900" spans="1:42" x14ac:dyDescent="0.25">
      <c r="A900" s="24"/>
      <c r="B900" s="24"/>
      <c r="C900" s="24"/>
      <c r="D900" s="25"/>
      <c r="E900" s="25"/>
      <c r="F900" s="26"/>
      <c r="G900" s="25"/>
      <c r="H900" s="26"/>
      <c r="I900" s="25"/>
      <c r="J900" s="26"/>
      <c r="K900" s="27"/>
      <c r="L900" s="27"/>
      <c r="M900" s="26"/>
      <c r="N900" s="27"/>
      <c r="O900" s="26"/>
      <c r="P900" s="27"/>
      <c r="Q900" s="26"/>
      <c r="R900" s="27"/>
      <c r="S900" s="27"/>
      <c r="T900" s="26"/>
      <c r="U900" s="27"/>
      <c r="V900" s="26"/>
      <c r="W900" s="27"/>
      <c r="X900" s="26"/>
      <c r="Y900" s="25"/>
      <c r="Z900" s="24"/>
      <c r="AA900" s="27"/>
      <c r="AB900" s="24"/>
      <c r="AC900" s="28"/>
      <c r="AD900" s="28"/>
      <c r="AE900" s="26"/>
      <c r="AF900" s="28"/>
      <c r="AG900" s="26"/>
      <c r="AH900" s="28"/>
      <c r="AI900" s="26"/>
      <c r="AJ900" s="28"/>
      <c r="AK900" s="28"/>
      <c r="AL900" s="26"/>
      <c r="AM900" s="28"/>
      <c r="AN900" s="26"/>
      <c r="AO900" s="28"/>
      <c r="AP900" s="26"/>
    </row>
    <row r="901" spans="1:42" x14ac:dyDescent="0.25">
      <c r="A901" s="24"/>
      <c r="B901" s="24"/>
      <c r="C901" s="24"/>
      <c r="D901" s="25"/>
      <c r="E901" s="25"/>
      <c r="F901" s="26"/>
      <c r="G901" s="25"/>
      <c r="H901" s="26"/>
      <c r="I901" s="25"/>
      <c r="J901" s="26"/>
      <c r="K901" s="27"/>
      <c r="L901" s="27"/>
      <c r="M901" s="26"/>
      <c r="N901" s="27"/>
      <c r="O901" s="26"/>
      <c r="P901" s="27"/>
      <c r="Q901" s="26"/>
      <c r="R901" s="27"/>
      <c r="S901" s="27"/>
      <c r="T901" s="26"/>
      <c r="U901" s="27"/>
      <c r="V901" s="26"/>
      <c r="W901" s="27"/>
      <c r="X901" s="26"/>
      <c r="Y901" s="25"/>
      <c r="Z901" s="38"/>
      <c r="AA901" s="27"/>
      <c r="AB901" s="27"/>
      <c r="AC901" s="28"/>
      <c r="AD901" s="28"/>
      <c r="AE901" s="26"/>
      <c r="AF901" s="28"/>
      <c r="AG901" s="26"/>
      <c r="AH901" s="28"/>
      <c r="AI901" s="26"/>
      <c r="AJ901" s="28"/>
      <c r="AK901" s="28"/>
      <c r="AL901" s="26"/>
      <c r="AM901" s="28"/>
      <c r="AN901" s="26"/>
      <c r="AO901" s="28"/>
      <c r="AP901" s="26"/>
    </row>
    <row r="902" spans="1:42" x14ac:dyDescent="0.25">
      <c r="A902" s="24"/>
      <c r="B902" s="24"/>
      <c r="C902" s="24"/>
      <c r="D902" s="25"/>
      <c r="E902" s="25"/>
      <c r="F902" s="26"/>
      <c r="G902" s="25"/>
      <c r="H902" s="26"/>
      <c r="I902" s="25"/>
      <c r="J902" s="26"/>
      <c r="K902" s="27"/>
      <c r="L902" s="27"/>
      <c r="M902" s="26"/>
      <c r="N902" s="27"/>
      <c r="O902" s="26"/>
      <c r="P902" s="27"/>
      <c r="Q902" s="26"/>
      <c r="R902" s="27"/>
      <c r="S902" s="27"/>
      <c r="T902" s="26"/>
      <c r="U902" s="27"/>
      <c r="V902" s="26"/>
      <c r="W902" s="27"/>
      <c r="X902" s="26"/>
      <c r="Y902" s="25"/>
      <c r="Z902" s="38"/>
      <c r="AA902" s="27"/>
      <c r="AB902" s="27"/>
      <c r="AC902" s="28"/>
      <c r="AD902" s="28"/>
      <c r="AE902" s="26"/>
      <c r="AF902" s="28"/>
      <c r="AG902" s="26"/>
      <c r="AH902" s="28"/>
      <c r="AI902" s="26"/>
      <c r="AJ902" s="28"/>
      <c r="AK902" s="28"/>
      <c r="AL902" s="26"/>
      <c r="AM902" s="28"/>
      <c r="AN902" s="26"/>
      <c r="AO902" s="28"/>
      <c r="AP902" s="26"/>
    </row>
    <row r="903" spans="1:42" x14ac:dyDescent="0.25">
      <c r="A903" s="24"/>
      <c r="B903" s="24"/>
      <c r="C903" s="24"/>
      <c r="D903" s="25"/>
      <c r="E903" s="25"/>
      <c r="F903" s="26"/>
      <c r="G903" s="25"/>
      <c r="H903" s="26"/>
      <c r="I903" s="25"/>
      <c r="J903" s="26"/>
      <c r="K903" s="27"/>
      <c r="L903" s="27"/>
      <c r="M903" s="26"/>
      <c r="N903" s="27"/>
      <c r="O903" s="26"/>
      <c r="P903" s="27"/>
      <c r="Q903" s="26"/>
      <c r="R903" s="27"/>
      <c r="S903" s="27"/>
      <c r="T903" s="26"/>
      <c r="U903" s="27"/>
      <c r="V903" s="26"/>
      <c r="W903" s="27"/>
      <c r="X903" s="26"/>
      <c r="Y903" s="25"/>
      <c r="Z903" s="38"/>
      <c r="AA903" s="27"/>
      <c r="AB903" s="27"/>
      <c r="AC903" s="28"/>
      <c r="AD903" s="28"/>
      <c r="AE903" s="26"/>
      <c r="AF903" s="28"/>
      <c r="AG903" s="26"/>
      <c r="AH903" s="28"/>
      <c r="AI903" s="26"/>
      <c r="AJ903" s="28"/>
      <c r="AK903" s="28"/>
      <c r="AL903" s="26"/>
      <c r="AM903" s="28"/>
      <c r="AN903" s="26"/>
      <c r="AO903" s="28"/>
      <c r="AP903" s="26"/>
    </row>
    <row r="904" spans="1:42" x14ac:dyDescent="0.25">
      <c r="A904" s="24"/>
      <c r="B904" s="24"/>
      <c r="C904" s="24"/>
      <c r="D904" s="25"/>
      <c r="E904" s="25"/>
      <c r="F904" s="26"/>
      <c r="G904" s="25"/>
      <c r="H904" s="26"/>
      <c r="I904" s="25"/>
      <c r="J904" s="26"/>
      <c r="K904" s="27"/>
      <c r="L904" s="27"/>
      <c r="M904" s="26"/>
      <c r="N904" s="27"/>
      <c r="O904" s="26"/>
      <c r="P904" s="27"/>
      <c r="Q904" s="26"/>
      <c r="R904" s="27"/>
      <c r="S904" s="27"/>
      <c r="T904" s="26"/>
      <c r="U904" s="27"/>
      <c r="V904" s="26"/>
      <c r="W904" s="27"/>
      <c r="X904" s="26"/>
      <c r="Y904" s="25"/>
      <c r="Z904" s="24"/>
      <c r="AA904" s="27"/>
      <c r="AB904" s="24"/>
      <c r="AC904" s="28"/>
      <c r="AD904" s="28"/>
      <c r="AE904" s="26"/>
      <c r="AF904" s="28"/>
      <c r="AG904" s="26"/>
      <c r="AH904" s="28"/>
      <c r="AI904" s="26"/>
      <c r="AJ904" s="28"/>
      <c r="AK904" s="28"/>
      <c r="AL904" s="26"/>
      <c r="AM904" s="28"/>
      <c r="AN904" s="26"/>
      <c r="AO904" s="28"/>
      <c r="AP904" s="26"/>
    </row>
    <row r="905" spans="1:42" x14ac:dyDescent="0.25">
      <c r="A905" s="24"/>
      <c r="B905" s="24"/>
      <c r="C905" s="24"/>
      <c r="D905" s="25"/>
      <c r="E905" s="25"/>
      <c r="F905" s="26"/>
      <c r="G905" s="25"/>
      <c r="H905" s="26"/>
      <c r="I905" s="25"/>
      <c r="J905" s="26"/>
      <c r="K905" s="27"/>
      <c r="L905" s="27"/>
      <c r="M905" s="26"/>
      <c r="N905" s="27"/>
      <c r="O905" s="26"/>
      <c r="P905" s="27"/>
      <c r="Q905" s="26"/>
      <c r="R905" s="27"/>
      <c r="S905" s="27"/>
      <c r="T905" s="26"/>
      <c r="U905" s="27"/>
      <c r="V905" s="26"/>
      <c r="W905" s="27"/>
      <c r="X905" s="26"/>
      <c r="Y905" s="25"/>
      <c r="Z905" s="38"/>
      <c r="AA905" s="27"/>
      <c r="AB905" s="27"/>
      <c r="AC905" s="28"/>
      <c r="AD905" s="28"/>
      <c r="AE905" s="26"/>
      <c r="AF905" s="28"/>
      <c r="AG905" s="26"/>
      <c r="AH905" s="28"/>
      <c r="AI905" s="26"/>
      <c r="AJ905" s="28"/>
      <c r="AK905" s="28"/>
      <c r="AL905" s="26"/>
      <c r="AM905" s="28"/>
      <c r="AN905" s="26"/>
      <c r="AO905" s="28"/>
      <c r="AP905" s="26"/>
    </row>
    <row r="906" spans="1:42" x14ac:dyDescent="0.25">
      <c r="A906" s="24"/>
      <c r="B906" s="24"/>
      <c r="C906" s="24"/>
      <c r="D906" s="25"/>
      <c r="E906" s="25"/>
      <c r="F906" s="26"/>
      <c r="G906" s="25"/>
      <c r="H906" s="26"/>
      <c r="I906" s="25"/>
      <c r="J906" s="26"/>
      <c r="K906" s="27"/>
      <c r="L906" s="27"/>
      <c r="M906" s="26"/>
      <c r="N906" s="27"/>
      <c r="O906" s="26"/>
      <c r="P906" s="27"/>
      <c r="Q906" s="26"/>
      <c r="R906" s="27"/>
      <c r="S906" s="27"/>
      <c r="T906" s="26"/>
      <c r="U906" s="27"/>
      <c r="V906" s="26"/>
      <c r="W906" s="27"/>
      <c r="X906" s="26"/>
      <c r="Y906" s="25"/>
      <c r="Z906" s="38"/>
      <c r="AA906" s="27"/>
      <c r="AB906" s="27"/>
      <c r="AC906" s="28"/>
      <c r="AD906" s="28"/>
      <c r="AE906" s="26"/>
      <c r="AF906" s="28"/>
      <c r="AG906" s="26"/>
      <c r="AH906" s="28"/>
      <c r="AI906" s="26"/>
      <c r="AJ906" s="28"/>
      <c r="AK906" s="28"/>
      <c r="AL906" s="26"/>
      <c r="AM906" s="28"/>
      <c r="AN906" s="26"/>
      <c r="AO906" s="28"/>
      <c r="AP906" s="26"/>
    </row>
    <row r="907" spans="1:42" x14ac:dyDescent="0.25">
      <c r="A907" s="24"/>
      <c r="B907" s="24"/>
      <c r="C907" s="88"/>
      <c r="D907" s="25"/>
      <c r="E907" s="25"/>
      <c r="F907" s="26"/>
      <c r="G907" s="25"/>
      <c r="H907" s="26"/>
      <c r="I907" s="25"/>
      <c r="J907" s="26"/>
      <c r="K907" s="27"/>
      <c r="L907" s="27"/>
      <c r="M907" s="26"/>
      <c r="N907" s="27"/>
      <c r="O907" s="26"/>
      <c r="P907" s="27"/>
      <c r="Q907" s="26"/>
      <c r="R907" s="27"/>
      <c r="S907" s="27"/>
      <c r="T907" s="26"/>
      <c r="U907" s="27"/>
      <c r="V907" s="26"/>
      <c r="W907" s="27"/>
      <c r="X907" s="26"/>
      <c r="Y907" s="25"/>
      <c r="Z907" s="38"/>
      <c r="AA907" s="27"/>
      <c r="AB907" s="27"/>
      <c r="AC907" s="28"/>
      <c r="AD907" s="28"/>
      <c r="AE907" s="26"/>
      <c r="AF907" s="28"/>
      <c r="AG907" s="26"/>
      <c r="AH907" s="28"/>
      <c r="AI907" s="26"/>
      <c r="AJ907" s="28"/>
      <c r="AK907" s="28"/>
      <c r="AL907" s="26"/>
      <c r="AM907" s="28"/>
      <c r="AN907" s="26"/>
      <c r="AO907" s="28"/>
      <c r="AP907" s="26"/>
    </row>
    <row r="908" spans="1:42" x14ac:dyDescent="0.25">
      <c r="A908" s="24"/>
      <c r="B908" s="24"/>
      <c r="C908" s="88"/>
      <c r="D908" s="25"/>
      <c r="E908" s="25"/>
      <c r="F908" s="26"/>
      <c r="G908" s="25"/>
      <c r="H908" s="26"/>
      <c r="I908" s="25"/>
      <c r="J908" s="26"/>
      <c r="K908" s="27"/>
      <c r="L908" s="27"/>
      <c r="M908" s="26"/>
      <c r="N908" s="27"/>
      <c r="O908" s="26"/>
      <c r="P908" s="27"/>
      <c r="Q908" s="26"/>
      <c r="R908" s="27"/>
      <c r="S908" s="27"/>
      <c r="T908" s="26"/>
      <c r="U908" s="27"/>
      <c r="V908" s="26"/>
      <c r="W908" s="27"/>
      <c r="X908" s="26"/>
      <c r="Y908" s="25"/>
      <c r="Z908" s="38"/>
      <c r="AA908" s="27"/>
      <c r="AB908" s="27"/>
      <c r="AC908" s="28"/>
      <c r="AD908" s="28"/>
      <c r="AE908" s="26"/>
      <c r="AF908" s="28"/>
      <c r="AG908" s="26"/>
      <c r="AH908" s="28"/>
      <c r="AI908" s="26"/>
      <c r="AJ908" s="28"/>
      <c r="AK908" s="28"/>
      <c r="AL908" s="26"/>
      <c r="AM908" s="28"/>
      <c r="AN908" s="26"/>
      <c r="AO908" s="28"/>
      <c r="AP908" s="26"/>
    </row>
    <row r="909" spans="1:42" x14ac:dyDescent="0.25">
      <c r="A909" s="24"/>
      <c r="B909" s="24"/>
      <c r="C909" s="88"/>
      <c r="D909" s="25"/>
      <c r="E909" s="25"/>
      <c r="F909" s="26"/>
      <c r="G909" s="25"/>
      <c r="H909" s="26"/>
      <c r="I909" s="25"/>
      <c r="J909" s="26"/>
      <c r="K909" s="27"/>
      <c r="L909" s="27"/>
      <c r="M909" s="26"/>
      <c r="N909" s="27"/>
      <c r="O909" s="26"/>
      <c r="P909" s="27"/>
      <c r="Q909" s="26"/>
      <c r="R909" s="27"/>
      <c r="S909" s="27"/>
      <c r="T909" s="26"/>
      <c r="U909" s="27"/>
      <c r="V909" s="26"/>
      <c r="W909" s="27"/>
      <c r="X909" s="26"/>
      <c r="Y909" s="25"/>
      <c r="Z909" s="38"/>
      <c r="AA909" s="27"/>
      <c r="AB909" s="27"/>
      <c r="AC909" s="28"/>
      <c r="AD909" s="28"/>
      <c r="AE909" s="26"/>
      <c r="AF909" s="28"/>
      <c r="AG909" s="26"/>
      <c r="AH909" s="28"/>
      <c r="AI909" s="26"/>
      <c r="AJ909" s="28"/>
      <c r="AK909" s="28"/>
      <c r="AL909" s="26"/>
      <c r="AM909" s="28"/>
      <c r="AN909" s="26"/>
      <c r="AO909" s="28"/>
      <c r="AP909" s="26"/>
    </row>
    <row r="910" spans="1:42" x14ac:dyDescent="0.25">
      <c r="A910" s="24"/>
      <c r="B910" s="24"/>
      <c r="C910" s="24"/>
      <c r="D910" s="25"/>
      <c r="E910" s="25"/>
      <c r="F910" s="26"/>
      <c r="G910" s="25"/>
      <c r="H910" s="26"/>
      <c r="I910" s="25"/>
      <c r="J910" s="26"/>
      <c r="K910" s="27"/>
      <c r="L910" s="27"/>
      <c r="M910" s="26"/>
      <c r="N910" s="27"/>
      <c r="O910" s="26"/>
      <c r="P910" s="27"/>
      <c r="Q910" s="26"/>
      <c r="R910" s="27"/>
      <c r="S910" s="27"/>
      <c r="T910" s="26"/>
      <c r="U910" s="27"/>
      <c r="V910" s="26"/>
      <c r="W910" s="27"/>
      <c r="X910" s="26"/>
      <c r="Y910" s="25"/>
      <c r="Z910" s="38"/>
      <c r="AA910" s="27"/>
      <c r="AB910" s="27"/>
      <c r="AC910" s="28"/>
      <c r="AD910" s="28"/>
      <c r="AE910" s="26"/>
      <c r="AF910" s="28"/>
      <c r="AG910" s="26"/>
      <c r="AH910" s="28"/>
      <c r="AI910" s="26"/>
      <c r="AJ910" s="28"/>
      <c r="AK910" s="28"/>
      <c r="AL910" s="26"/>
      <c r="AM910" s="28"/>
      <c r="AN910" s="26"/>
      <c r="AO910" s="28"/>
      <c r="AP910" s="26"/>
    </row>
    <row r="911" spans="1:42" x14ac:dyDescent="0.25">
      <c r="A911" s="24"/>
      <c r="B911" s="24"/>
      <c r="C911" s="111"/>
      <c r="D911" s="25"/>
      <c r="E911" s="25"/>
      <c r="F911" s="26"/>
      <c r="G911" s="25"/>
      <c r="H911" s="26"/>
      <c r="I911" s="24"/>
      <c r="J911" s="24"/>
      <c r="K911" s="27"/>
      <c r="L911" s="27"/>
      <c r="M911" s="26"/>
      <c r="N911" s="27"/>
      <c r="O911" s="26"/>
      <c r="P911" s="24"/>
      <c r="Q911" s="24"/>
      <c r="R911" s="27"/>
      <c r="S911" s="27"/>
      <c r="T911" s="26"/>
      <c r="U911" s="27"/>
      <c r="V911" s="26"/>
      <c r="W911" s="24"/>
      <c r="X911" s="24"/>
      <c r="Y911" s="25"/>
      <c r="Z911" s="24"/>
      <c r="AA911" s="27"/>
      <c r="AB911" s="24"/>
      <c r="AC911" s="28"/>
      <c r="AD911" s="28"/>
      <c r="AE911" s="26"/>
      <c r="AF911" s="28"/>
      <c r="AG911" s="26"/>
      <c r="AH911" s="24"/>
      <c r="AI911" s="24"/>
      <c r="AJ911" s="28"/>
      <c r="AK911" s="28"/>
      <c r="AL911" s="26"/>
      <c r="AM911" s="28"/>
      <c r="AN911" s="26"/>
      <c r="AO911" s="24"/>
      <c r="AP911" s="24"/>
    </row>
    <row r="912" spans="1:42" x14ac:dyDescent="0.25">
      <c r="A912" s="24"/>
      <c r="B912" s="24"/>
      <c r="C912" s="111"/>
      <c r="D912" s="25"/>
      <c r="E912" s="25"/>
      <c r="F912" s="26"/>
      <c r="G912" s="25"/>
      <c r="H912" s="26"/>
      <c r="I912" s="25"/>
      <c r="J912" s="26"/>
      <c r="K912" s="27"/>
      <c r="L912" s="27"/>
      <c r="M912" s="26"/>
      <c r="N912" s="27"/>
      <c r="O912" s="26"/>
      <c r="P912" s="27"/>
      <c r="Q912" s="26"/>
      <c r="R912" s="27"/>
      <c r="S912" s="27"/>
      <c r="T912" s="26"/>
      <c r="U912" s="27"/>
      <c r="V912" s="26"/>
      <c r="W912" s="27"/>
      <c r="X912" s="26"/>
      <c r="Y912" s="25"/>
      <c r="Z912" s="24"/>
      <c r="AA912" s="27"/>
      <c r="AB912" s="24"/>
      <c r="AC912" s="28"/>
      <c r="AD912" s="28"/>
      <c r="AE912" s="26"/>
      <c r="AF912" s="28"/>
      <c r="AG912" s="26"/>
      <c r="AH912" s="28"/>
      <c r="AI912" s="26"/>
      <c r="AJ912" s="28"/>
      <c r="AK912" s="28"/>
      <c r="AL912" s="26"/>
      <c r="AM912" s="28"/>
      <c r="AN912" s="26"/>
      <c r="AO912" s="28"/>
      <c r="AP912" s="26"/>
    </row>
    <row r="913" spans="1:42" x14ac:dyDescent="0.25">
      <c r="A913" s="24"/>
      <c r="B913" s="24"/>
      <c r="C913" s="111"/>
      <c r="D913" s="25"/>
      <c r="E913" s="25"/>
      <c r="F913" s="26"/>
      <c r="G913" s="25"/>
      <c r="H913" s="26"/>
      <c r="I913" s="25"/>
      <c r="J913" s="26"/>
      <c r="K913" s="27"/>
      <c r="L913" s="27"/>
      <c r="M913" s="26"/>
      <c r="N913" s="27"/>
      <c r="O913" s="26"/>
      <c r="P913" s="27"/>
      <c r="Q913" s="26"/>
      <c r="R913" s="27"/>
      <c r="S913" s="27"/>
      <c r="T913" s="26"/>
      <c r="U913" s="27"/>
      <c r="V913" s="26"/>
      <c r="W913" s="27"/>
      <c r="X913" s="26"/>
      <c r="Y913" s="25"/>
      <c r="Z913" s="38"/>
      <c r="AA913" s="27"/>
      <c r="AB913" s="27"/>
      <c r="AC913" s="28"/>
      <c r="AD913" s="28"/>
      <c r="AE913" s="26"/>
      <c r="AF913" s="28"/>
      <c r="AG913" s="26"/>
      <c r="AH913" s="28"/>
      <c r="AI913" s="26"/>
      <c r="AJ913" s="28"/>
      <c r="AK913" s="28"/>
      <c r="AL913" s="26"/>
      <c r="AM913" s="28"/>
      <c r="AN913" s="26"/>
      <c r="AO913" s="28"/>
      <c r="AP913" s="26"/>
    </row>
    <row r="914" spans="1:42" x14ac:dyDescent="0.25">
      <c r="A914" s="24"/>
      <c r="B914" s="24"/>
      <c r="C914" s="24"/>
      <c r="D914" s="25"/>
      <c r="E914" s="25"/>
      <c r="F914" s="26"/>
      <c r="G914" s="25"/>
      <c r="H914" s="26"/>
      <c r="I914" s="25"/>
      <c r="J914" s="26"/>
      <c r="K914" s="27"/>
      <c r="L914" s="27"/>
      <c r="M914" s="26"/>
      <c r="N914" s="27"/>
      <c r="O914" s="26"/>
      <c r="P914" s="27"/>
      <c r="Q914" s="26"/>
      <c r="R914" s="27"/>
      <c r="S914" s="27"/>
      <c r="T914" s="26"/>
      <c r="U914" s="27"/>
      <c r="V914" s="26"/>
      <c r="W914" s="27"/>
      <c r="X914" s="26"/>
      <c r="Y914" s="25"/>
      <c r="Z914" s="24"/>
      <c r="AA914" s="27"/>
      <c r="AB914" s="24"/>
      <c r="AC914" s="28"/>
      <c r="AD914" s="28"/>
      <c r="AE914" s="26"/>
      <c r="AF914" s="28"/>
      <c r="AG914" s="26"/>
      <c r="AH914" s="28"/>
      <c r="AI914" s="26"/>
      <c r="AJ914" s="28"/>
      <c r="AK914" s="28"/>
      <c r="AL914" s="26"/>
      <c r="AM914" s="28"/>
      <c r="AN914" s="26"/>
      <c r="AO914" s="28"/>
      <c r="AP914" s="26"/>
    </row>
    <row r="915" spans="1:42" x14ac:dyDescent="0.25">
      <c r="A915" s="24"/>
      <c r="B915" s="24"/>
      <c r="C915" s="24"/>
      <c r="D915" s="25"/>
      <c r="E915" s="25"/>
      <c r="F915" s="26"/>
      <c r="G915" s="25"/>
      <c r="H915" s="26"/>
      <c r="I915" s="25"/>
      <c r="J915" s="26"/>
      <c r="K915" s="27"/>
      <c r="L915" s="27"/>
      <c r="M915" s="26"/>
      <c r="N915" s="27"/>
      <c r="O915" s="26"/>
      <c r="P915" s="27"/>
      <c r="Q915" s="26"/>
      <c r="R915" s="27"/>
      <c r="S915" s="27"/>
      <c r="T915" s="26"/>
      <c r="U915" s="27"/>
      <c r="V915" s="26"/>
      <c r="W915" s="27"/>
      <c r="X915" s="26"/>
      <c r="Y915" s="25"/>
      <c r="Z915" s="24"/>
      <c r="AA915" s="27"/>
      <c r="AB915" s="24"/>
      <c r="AC915" s="28"/>
      <c r="AD915" s="28"/>
      <c r="AE915" s="26"/>
      <c r="AF915" s="28"/>
      <c r="AG915" s="26"/>
      <c r="AH915" s="28"/>
      <c r="AI915" s="26"/>
      <c r="AJ915" s="28"/>
      <c r="AK915" s="28"/>
      <c r="AL915" s="26"/>
      <c r="AM915" s="28"/>
      <c r="AN915" s="26"/>
      <c r="AO915" s="28"/>
      <c r="AP915" s="26"/>
    </row>
    <row r="916" spans="1:42" x14ac:dyDescent="0.25">
      <c r="A916" s="24"/>
      <c r="B916" s="24"/>
      <c r="C916" s="24"/>
      <c r="D916" s="25"/>
      <c r="E916" s="25"/>
      <c r="F916" s="26"/>
      <c r="G916" s="25"/>
      <c r="H916" s="26"/>
      <c r="I916" s="25"/>
      <c r="J916" s="26"/>
      <c r="K916" s="27"/>
      <c r="L916" s="27"/>
      <c r="M916" s="26"/>
      <c r="N916" s="27"/>
      <c r="O916" s="26"/>
      <c r="P916" s="27"/>
      <c r="Q916" s="26"/>
      <c r="R916" s="27"/>
      <c r="S916" s="27"/>
      <c r="T916" s="26"/>
      <c r="U916" s="27"/>
      <c r="V916" s="26"/>
      <c r="W916" s="27"/>
      <c r="X916" s="26"/>
      <c r="Y916" s="25"/>
      <c r="Z916" s="38"/>
      <c r="AA916" s="27"/>
      <c r="AB916" s="27"/>
      <c r="AC916" s="28"/>
      <c r="AD916" s="28"/>
      <c r="AE916" s="26"/>
      <c r="AF916" s="28"/>
      <c r="AG916" s="26"/>
      <c r="AH916" s="28"/>
      <c r="AI916" s="26"/>
      <c r="AJ916" s="28"/>
      <c r="AK916" s="28"/>
      <c r="AL916" s="26"/>
      <c r="AM916" s="28"/>
      <c r="AN916" s="26"/>
      <c r="AO916" s="28"/>
      <c r="AP916" s="26"/>
    </row>
    <row r="917" spans="1:42" x14ac:dyDescent="0.25">
      <c r="A917" s="24"/>
      <c r="B917" s="24"/>
      <c r="C917" s="24"/>
      <c r="D917" s="24"/>
      <c r="E917" s="24"/>
      <c r="F917" s="24"/>
      <c r="G917" s="24"/>
      <c r="H917" s="24"/>
      <c r="I917" s="25"/>
      <c r="J917" s="26"/>
      <c r="K917" s="24"/>
      <c r="L917" s="24"/>
      <c r="M917" s="24"/>
      <c r="N917" s="24"/>
      <c r="O917" s="24"/>
      <c r="P917" s="27"/>
      <c r="Q917" s="26"/>
      <c r="R917" s="24"/>
      <c r="S917" s="24"/>
      <c r="T917" s="24"/>
      <c r="U917" s="24"/>
      <c r="V917" s="24"/>
      <c r="W917" s="27"/>
      <c r="X917" s="26"/>
      <c r="Y917" s="24"/>
      <c r="Z917" s="24"/>
      <c r="AA917" s="24"/>
      <c r="AB917" s="24"/>
      <c r="AC917" s="24"/>
      <c r="AD917" s="24"/>
      <c r="AE917" s="24"/>
      <c r="AF917" s="24"/>
      <c r="AG917" s="24"/>
      <c r="AH917" s="28"/>
      <c r="AI917" s="26"/>
      <c r="AJ917" s="24"/>
      <c r="AK917" s="24"/>
      <c r="AL917" s="24"/>
      <c r="AM917" s="24"/>
      <c r="AN917" s="24"/>
      <c r="AO917" s="28"/>
      <c r="AP917" s="26"/>
    </row>
    <row r="918" spans="1:42" x14ac:dyDescent="0.25">
      <c r="A918" s="24"/>
      <c r="B918" s="24"/>
      <c r="C918" s="24"/>
      <c r="D918" s="25"/>
      <c r="E918" s="25"/>
      <c r="F918" s="26"/>
      <c r="G918" s="25"/>
      <c r="H918" s="26"/>
      <c r="I918" s="25"/>
      <c r="J918" s="26"/>
      <c r="K918" s="27"/>
      <c r="L918" s="27"/>
      <c r="M918" s="26"/>
      <c r="N918" s="27"/>
      <c r="O918" s="26"/>
      <c r="P918" s="27"/>
      <c r="Q918" s="26"/>
      <c r="R918" s="27"/>
      <c r="S918" s="27"/>
      <c r="T918" s="26"/>
      <c r="U918" s="27"/>
      <c r="V918" s="26"/>
      <c r="W918" s="27"/>
      <c r="X918" s="26"/>
      <c r="Y918" s="25"/>
      <c r="Z918" s="38"/>
      <c r="AA918" s="27"/>
      <c r="AB918" s="27"/>
      <c r="AC918" s="28"/>
      <c r="AD918" s="28"/>
      <c r="AE918" s="26"/>
      <c r="AF918" s="28"/>
      <c r="AG918" s="26"/>
      <c r="AH918" s="28"/>
      <c r="AI918" s="26"/>
      <c r="AJ918" s="28"/>
      <c r="AK918" s="28"/>
      <c r="AL918" s="26"/>
      <c r="AM918" s="28"/>
      <c r="AN918" s="26"/>
      <c r="AO918" s="28"/>
      <c r="AP918" s="26"/>
    </row>
    <row r="919" spans="1:42" x14ac:dyDescent="0.25">
      <c r="A919" s="24"/>
      <c r="B919" s="24"/>
      <c r="C919" s="24"/>
      <c r="D919" s="25"/>
      <c r="E919" s="25"/>
      <c r="F919" s="26"/>
      <c r="G919" s="25"/>
      <c r="H919" s="26"/>
      <c r="I919" s="25"/>
      <c r="J919" s="26"/>
      <c r="K919" s="27"/>
      <c r="L919" s="27"/>
      <c r="M919" s="26"/>
      <c r="N919" s="27"/>
      <c r="O919" s="26"/>
      <c r="P919" s="27"/>
      <c r="Q919" s="26"/>
      <c r="R919" s="27"/>
      <c r="S919" s="27"/>
      <c r="T919" s="26"/>
      <c r="U919" s="27"/>
      <c r="V919" s="26"/>
      <c r="W919" s="27"/>
      <c r="X919" s="26"/>
      <c r="Y919" s="25"/>
      <c r="Z919" s="38"/>
      <c r="AA919" s="27"/>
      <c r="AB919" s="27"/>
      <c r="AC919" s="28"/>
      <c r="AD919" s="28"/>
      <c r="AE919" s="26"/>
      <c r="AF919" s="28"/>
      <c r="AG919" s="26"/>
      <c r="AH919" s="28"/>
      <c r="AI919" s="26"/>
      <c r="AJ919" s="28"/>
      <c r="AK919" s="28"/>
      <c r="AL919" s="26"/>
      <c r="AM919" s="28"/>
      <c r="AN919" s="26"/>
      <c r="AO919" s="28"/>
      <c r="AP919" s="26"/>
    </row>
    <row r="920" spans="1:42" x14ac:dyDescent="0.25">
      <c r="A920" s="24"/>
      <c r="B920" s="24"/>
      <c r="C920" s="24"/>
      <c r="D920" s="25"/>
      <c r="E920" s="25"/>
      <c r="F920" s="26"/>
      <c r="G920" s="25"/>
      <c r="H920" s="26"/>
      <c r="I920" s="25"/>
      <c r="J920" s="26"/>
      <c r="K920" s="27"/>
      <c r="L920" s="27"/>
      <c r="M920" s="26"/>
      <c r="N920" s="27"/>
      <c r="O920" s="26"/>
      <c r="P920" s="27"/>
      <c r="Q920" s="26"/>
      <c r="R920" s="27"/>
      <c r="S920" s="27"/>
      <c r="T920" s="26"/>
      <c r="U920" s="27"/>
      <c r="V920" s="26"/>
      <c r="W920" s="27"/>
      <c r="X920" s="26"/>
      <c r="Y920" s="25"/>
      <c r="Z920" s="38"/>
      <c r="AA920" s="27"/>
      <c r="AB920" s="27"/>
      <c r="AC920" s="28"/>
      <c r="AD920" s="28"/>
      <c r="AE920" s="26"/>
      <c r="AF920" s="28"/>
      <c r="AG920" s="26"/>
      <c r="AH920" s="28"/>
      <c r="AI920" s="26"/>
      <c r="AJ920" s="28"/>
      <c r="AK920" s="28"/>
      <c r="AL920" s="26"/>
      <c r="AM920" s="28"/>
      <c r="AN920" s="26"/>
      <c r="AO920" s="28"/>
      <c r="AP920" s="26"/>
    </row>
    <row r="921" spans="1:42" x14ac:dyDescent="0.25">
      <c r="A921" s="24"/>
      <c r="B921" s="24"/>
      <c r="C921" s="24"/>
      <c r="D921" s="24"/>
      <c r="E921" s="25"/>
      <c r="F921" s="26"/>
      <c r="G921" s="25"/>
      <c r="H921" s="26"/>
      <c r="I921" s="25"/>
      <c r="J921" s="26"/>
      <c r="K921" s="24"/>
      <c r="L921" s="27"/>
      <c r="M921" s="26"/>
      <c r="N921" s="27"/>
      <c r="O921" s="26"/>
      <c r="P921" s="27"/>
      <c r="Q921" s="26"/>
      <c r="R921" s="24"/>
      <c r="S921" s="27"/>
      <c r="T921" s="26"/>
      <c r="U921" s="27"/>
      <c r="V921" s="26"/>
      <c r="W921" s="27"/>
      <c r="X921" s="26"/>
      <c r="Y921" s="24"/>
      <c r="Z921" s="24"/>
      <c r="AA921" s="24"/>
      <c r="AB921" s="24"/>
      <c r="AC921" s="24"/>
      <c r="AD921" s="28"/>
      <c r="AE921" s="26"/>
      <c r="AF921" s="28"/>
      <c r="AG921" s="26"/>
      <c r="AH921" s="28"/>
      <c r="AI921" s="26"/>
      <c r="AJ921" s="24"/>
      <c r="AK921" s="28"/>
      <c r="AL921" s="26"/>
      <c r="AM921" s="28"/>
      <c r="AN921" s="26"/>
      <c r="AO921" s="28"/>
      <c r="AP921" s="26"/>
    </row>
    <row r="922" spans="1:42" x14ac:dyDescent="0.25">
      <c r="A922" s="24"/>
      <c r="B922" s="24"/>
      <c r="C922" s="24"/>
      <c r="D922" s="25"/>
      <c r="E922" s="25"/>
      <c r="F922" s="26"/>
      <c r="G922" s="25"/>
      <c r="H922" s="26"/>
      <c r="I922" s="25"/>
      <c r="J922" s="26"/>
      <c r="K922" s="27"/>
      <c r="L922" s="27"/>
      <c r="M922" s="26"/>
      <c r="N922" s="27"/>
      <c r="O922" s="26"/>
      <c r="P922" s="27"/>
      <c r="Q922" s="26"/>
      <c r="R922" s="27"/>
      <c r="S922" s="27"/>
      <c r="T922" s="26"/>
      <c r="U922" s="27"/>
      <c r="V922" s="26"/>
      <c r="W922" s="27"/>
      <c r="X922" s="26"/>
      <c r="Y922" s="25"/>
      <c r="Z922" s="38"/>
      <c r="AA922" s="27"/>
      <c r="AB922" s="27"/>
      <c r="AC922" s="28"/>
      <c r="AD922" s="28"/>
      <c r="AE922" s="26"/>
      <c r="AF922" s="28"/>
      <c r="AG922" s="26"/>
      <c r="AH922" s="28"/>
      <c r="AI922" s="26"/>
      <c r="AJ922" s="28"/>
      <c r="AK922" s="28"/>
      <c r="AL922" s="26"/>
      <c r="AM922" s="28"/>
      <c r="AN922" s="26"/>
      <c r="AO922" s="28"/>
      <c r="AP922" s="26"/>
    </row>
    <row r="923" spans="1:42" x14ac:dyDescent="0.25">
      <c r="A923" s="24"/>
      <c r="B923" s="24"/>
      <c r="C923" s="24"/>
      <c r="D923" s="25"/>
      <c r="E923" s="25"/>
      <c r="F923" s="26"/>
      <c r="G923" s="25"/>
      <c r="H923" s="26"/>
      <c r="I923" s="25"/>
      <c r="J923" s="26"/>
      <c r="K923" s="27"/>
      <c r="L923" s="27"/>
      <c r="M923" s="26"/>
      <c r="N923" s="27"/>
      <c r="O923" s="26"/>
      <c r="P923" s="27"/>
      <c r="Q923" s="26"/>
      <c r="R923" s="27"/>
      <c r="S923" s="27"/>
      <c r="T923" s="26"/>
      <c r="U923" s="27"/>
      <c r="V923" s="26"/>
      <c r="W923" s="27"/>
      <c r="X923" s="26"/>
      <c r="Y923" s="25"/>
      <c r="Z923" s="38"/>
      <c r="AA923" s="27"/>
      <c r="AB923" s="27"/>
      <c r="AC923" s="28"/>
      <c r="AD923" s="28"/>
      <c r="AE923" s="26"/>
      <c r="AF923" s="28"/>
      <c r="AG923" s="26"/>
      <c r="AH923" s="28"/>
      <c r="AI923" s="26"/>
      <c r="AJ923" s="28"/>
      <c r="AK923" s="28"/>
      <c r="AL923" s="26"/>
      <c r="AM923" s="28"/>
      <c r="AN923" s="26"/>
      <c r="AO923" s="28"/>
      <c r="AP923" s="26"/>
    </row>
    <row r="924" spans="1:42" x14ac:dyDescent="0.25">
      <c r="A924" s="24"/>
      <c r="B924" s="24"/>
      <c r="C924" s="88"/>
      <c r="D924" s="25"/>
      <c r="E924" s="25"/>
      <c r="F924" s="26"/>
      <c r="G924" s="25"/>
      <c r="H924" s="26"/>
      <c r="I924" s="25"/>
      <c r="J924" s="26"/>
      <c r="K924" s="27"/>
      <c r="L924" s="27"/>
      <c r="M924" s="26"/>
      <c r="N924" s="27"/>
      <c r="O924" s="26"/>
      <c r="P924" s="27"/>
      <c r="Q924" s="26"/>
      <c r="R924" s="27"/>
      <c r="S924" s="27"/>
      <c r="T924" s="26"/>
      <c r="U924" s="27"/>
      <c r="V924" s="26"/>
      <c r="W924" s="27"/>
      <c r="X924" s="26"/>
      <c r="Y924" s="25"/>
      <c r="Z924" s="38"/>
      <c r="AA924" s="27"/>
      <c r="AB924" s="27"/>
      <c r="AC924" s="28"/>
      <c r="AD924" s="28"/>
      <c r="AE924" s="26"/>
      <c r="AF924" s="28"/>
      <c r="AG924" s="26"/>
      <c r="AH924" s="28"/>
      <c r="AI924" s="26"/>
      <c r="AJ924" s="28"/>
      <c r="AK924" s="28"/>
      <c r="AL924" s="26"/>
      <c r="AM924" s="28"/>
      <c r="AN924" s="26"/>
      <c r="AO924" s="28"/>
      <c r="AP924" s="26"/>
    </row>
    <row r="925" spans="1:42" x14ac:dyDescent="0.25">
      <c r="A925" s="24"/>
      <c r="B925" s="24"/>
      <c r="C925" s="88"/>
      <c r="D925" s="25"/>
      <c r="E925" s="25"/>
      <c r="F925" s="26"/>
      <c r="G925" s="25"/>
      <c r="H925" s="26"/>
      <c r="I925" s="25"/>
      <c r="J925" s="26"/>
      <c r="K925" s="27"/>
      <c r="L925" s="27"/>
      <c r="M925" s="26"/>
      <c r="N925" s="27"/>
      <c r="O925" s="26"/>
      <c r="P925" s="27"/>
      <c r="Q925" s="26"/>
      <c r="R925" s="27"/>
      <c r="S925" s="27"/>
      <c r="T925" s="26"/>
      <c r="U925" s="27"/>
      <c r="V925" s="26"/>
      <c r="W925" s="27"/>
      <c r="X925" s="26"/>
      <c r="Y925" s="25"/>
      <c r="Z925" s="38"/>
      <c r="AA925" s="27"/>
      <c r="AB925" s="27"/>
      <c r="AC925" s="28"/>
      <c r="AD925" s="28"/>
      <c r="AE925" s="26"/>
      <c r="AF925" s="28"/>
      <c r="AG925" s="26"/>
      <c r="AH925" s="28"/>
      <c r="AI925" s="26"/>
      <c r="AJ925" s="28"/>
      <c r="AK925" s="28"/>
      <c r="AL925" s="26"/>
      <c r="AM925" s="28"/>
      <c r="AN925" s="26"/>
      <c r="AO925" s="28"/>
      <c r="AP925" s="26"/>
    </row>
    <row r="926" spans="1:42" x14ac:dyDescent="0.25">
      <c r="A926" s="24"/>
      <c r="B926" s="24"/>
      <c r="C926" s="88"/>
      <c r="D926" s="25"/>
      <c r="E926" s="25"/>
      <c r="F926" s="26"/>
      <c r="G926" s="25"/>
      <c r="H926" s="26"/>
      <c r="I926" s="25"/>
      <c r="J926" s="26"/>
      <c r="K926" s="27"/>
      <c r="L926" s="27"/>
      <c r="M926" s="26"/>
      <c r="N926" s="27"/>
      <c r="O926" s="26"/>
      <c r="P926" s="27"/>
      <c r="Q926" s="26"/>
      <c r="R926" s="27"/>
      <c r="S926" s="27"/>
      <c r="T926" s="26"/>
      <c r="U926" s="27"/>
      <c r="V926" s="26"/>
      <c r="W926" s="27"/>
      <c r="X926" s="26"/>
      <c r="Y926" s="25"/>
      <c r="Z926" s="38"/>
      <c r="AA926" s="27"/>
      <c r="AB926" s="27"/>
      <c r="AC926" s="28"/>
      <c r="AD926" s="28"/>
      <c r="AE926" s="26"/>
      <c r="AF926" s="28"/>
      <c r="AG926" s="26"/>
      <c r="AH926" s="28"/>
      <c r="AI926" s="26"/>
      <c r="AJ926" s="28"/>
      <c r="AK926" s="28"/>
      <c r="AL926" s="26"/>
      <c r="AM926" s="28"/>
      <c r="AN926" s="26"/>
      <c r="AO926" s="28"/>
      <c r="AP926" s="26"/>
    </row>
    <row r="927" spans="1:42" x14ac:dyDescent="0.25">
      <c r="A927" s="24"/>
      <c r="B927" s="24"/>
      <c r="C927" s="24"/>
      <c r="D927" s="25"/>
      <c r="E927" s="25"/>
      <c r="F927" s="26"/>
      <c r="G927" s="25"/>
      <c r="H927" s="26"/>
      <c r="I927" s="25"/>
      <c r="J927" s="26"/>
      <c r="K927" s="27"/>
      <c r="L927" s="27"/>
      <c r="M927" s="26"/>
      <c r="N927" s="27"/>
      <c r="O927" s="26"/>
      <c r="P927" s="27"/>
      <c r="Q927" s="26"/>
      <c r="R927" s="27"/>
      <c r="S927" s="27"/>
      <c r="T927" s="26"/>
      <c r="U927" s="27"/>
      <c r="V927" s="26"/>
      <c r="W927" s="27"/>
      <c r="X927" s="26"/>
      <c r="Y927" s="25"/>
      <c r="Z927" s="38"/>
      <c r="AA927" s="27"/>
      <c r="AB927" s="27"/>
      <c r="AC927" s="28"/>
      <c r="AD927" s="28"/>
      <c r="AE927" s="26"/>
      <c r="AF927" s="28"/>
      <c r="AG927" s="26"/>
      <c r="AH927" s="28"/>
      <c r="AI927" s="26"/>
      <c r="AJ927" s="28"/>
      <c r="AK927" s="28"/>
      <c r="AL927" s="26"/>
      <c r="AM927" s="28"/>
      <c r="AN927" s="26"/>
      <c r="AO927" s="28"/>
      <c r="AP927" s="26"/>
    </row>
    <row r="928" spans="1:42" x14ac:dyDescent="0.25">
      <c r="A928" s="24"/>
      <c r="B928" s="24"/>
      <c r="C928" s="111"/>
      <c r="D928" s="24"/>
      <c r="E928" s="24"/>
      <c r="F928" s="24"/>
      <c r="G928" s="25"/>
      <c r="H928" s="26"/>
      <c r="I928" s="25"/>
      <c r="J928" s="26"/>
      <c r="K928" s="24"/>
      <c r="L928" s="24"/>
      <c r="M928" s="24"/>
      <c r="N928" s="27"/>
      <c r="O928" s="26"/>
      <c r="P928" s="27"/>
      <c r="Q928" s="26"/>
      <c r="R928" s="24"/>
      <c r="S928" s="24"/>
      <c r="T928" s="24"/>
      <c r="U928" s="27"/>
      <c r="V928" s="26"/>
      <c r="W928" s="27"/>
      <c r="X928" s="26"/>
      <c r="Y928" s="24"/>
      <c r="Z928" s="24"/>
      <c r="AA928" s="24"/>
      <c r="AB928" s="24"/>
      <c r="AC928" s="24"/>
      <c r="AD928" s="24"/>
      <c r="AE928" s="24"/>
      <c r="AF928" s="28"/>
      <c r="AG928" s="26"/>
      <c r="AH928" s="28"/>
      <c r="AI928" s="26"/>
      <c r="AJ928" s="24"/>
      <c r="AK928" s="24"/>
      <c r="AL928" s="24"/>
      <c r="AM928" s="28"/>
      <c r="AN928" s="26"/>
      <c r="AO928" s="28"/>
      <c r="AP928" s="26"/>
    </row>
    <row r="929" spans="1:42" x14ac:dyDescent="0.25">
      <c r="A929" s="24"/>
      <c r="B929" s="24"/>
      <c r="C929" s="111"/>
      <c r="D929" s="25"/>
      <c r="E929" s="24"/>
      <c r="F929" s="24"/>
      <c r="G929" s="25"/>
      <c r="H929" s="26"/>
      <c r="I929" s="25"/>
      <c r="J929" s="26"/>
      <c r="K929" s="27"/>
      <c r="L929" s="24"/>
      <c r="M929" s="24"/>
      <c r="N929" s="27"/>
      <c r="O929" s="26"/>
      <c r="P929" s="27"/>
      <c r="Q929" s="26"/>
      <c r="R929" s="27"/>
      <c r="S929" s="24"/>
      <c r="T929" s="24"/>
      <c r="U929" s="27"/>
      <c r="V929" s="26"/>
      <c r="W929" s="27"/>
      <c r="X929" s="26"/>
      <c r="Y929" s="25"/>
      <c r="Z929" s="24"/>
      <c r="AA929" s="27"/>
      <c r="AB929" s="24"/>
      <c r="AC929" s="28"/>
      <c r="AD929" s="24"/>
      <c r="AE929" s="24"/>
      <c r="AF929" s="28"/>
      <c r="AG929" s="26"/>
      <c r="AH929" s="28"/>
      <c r="AI929" s="26"/>
      <c r="AJ929" s="28"/>
      <c r="AK929" s="24"/>
      <c r="AL929" s="24"/>
      <c r="AM929" s="28"/>
      <c r="AN929" s="26"/>
      <c r="AO929" s="28"/>
      <c r="AP929" s="26"/>
    </row>
    <row r="930" spans="1:42" x14ac:dyDescent="0.25">
      <c r="A930" s="24"/>
      <c r="B930" s="24"/>
      <c r="C930" s="111"/>
      <c r="D930" s="25"/>
      <c r="E930" s="25"/>
      <c r="F930" s="26"/>
      <c r="G930" s="25"/>
      <c r="H930" s="26"/>
      <c r="I930" s="25"/>
      <c r="J930" s="26"/>
      <c r="K930" s="27"/>
      <c r="L930" s="27"/>
      <c r="M930" s="26"/>
      <c r="N930" s="27"/>
      <c r="O930" s="26"/>
      <c r="P930" s="27"/>
      <c r="Q930" s="26"/>
      <c r="R930" s="27"/>
      <c r="S930" s="27"/>
      <c r="T930" s="26"/>
      <c r="U930" s="27"/>
      <c r="V930" s="26"/>
      <c r="W930" s="27"/>
      <c r="X930" s="26"/>
      <c r="Y930" s="25"/>
      <c r="Z930" s="38"/>
      <c r="AA930" s="27"/>
      <c r="AB930" s="27"/>
      <c r="AC930" s="28"/>
      <c r="AD930" s="28"/>
      <c r="AE930" s="26"/>
      <c r="AF930" s="28"/>
      <c r="AG930" s="26"/>
      <c r="AH930" s="28"/>
      <c r="AI930" s="26"/>
      <c r="AJ930" s="28"/>
      <c r="AK930" s="28"/>
      <c r="AL930" s="26"/>
      <c r="AM930" s="28"/>
      <c r="AN930" s="26"/>
      <c r="AO930" s="28"/>
      <c r="AP930" s="26"/>
    </row>
    <row r="931" spans="1:42" x14ac:dyDescent="0.25">
      <c r="A931" s="24"/>
      <c r="B931" s="24"/>
      <c r="C931" s="24"/>
      <c r="D931" s="25"/>
      <c r="E931" s="25"/>
      <c r="F931" s="26"/>
      <c r="G931" s="25"/>
      <c r="H931" s="26"/>
      <c r="I931" s="25"/>
      <c r="J931" s="26"/>
      <c r="K931" s="27"/>
      <c r="L931" s="27"/>
      <c r="M931" s="26"/>
      <c r="N931" s="27"/>
      <c r="O931" s="26"/>
      <c r="P931" s="27"/>
      <c r="Q931" s="26"/>
      <c r="R931" s="27"/>
      <c r="S931" s="27"/>
      <c r="T931" s="26"/>
      <c r="U931" s="27"/>
      <c r="V931" s="26"/>
      <c r="W931" s="27"/>
      <c r="X931" s="26"/>
      <c r="Y931" s="25"/>
      <c r="Z931" s="24"/>
      <c r="AA931" s="27"/>
      <c r="AB931" s="24"/>
      <c r="AC931" s="28"/>
      <c r="AD931" s="28"/>
      <c r="AE931" s="26"/>
      <c r="AF931" s="28"/>
      <c r="AG931" s="26"/>
      <c r="AH931" s="28"/>
      <c r="AI931" s="26"/>
      <c r="AJ931" s="28"/>
      <c r="AK931" s="28"/>
      <c r="AL931" s="26"/>
      <c r="AM931" s="28"/>
      <c r="AN931" s="26"/>
      <c r="AO931" s="28"/>
      <c r="AP931" s="26"/>
    </row>
    <row r="932" spans="1:42" x14ac:dyDescent="0.25">
      <c r="A932" s="24"/>
      <c r="B932" s="24"/>
      <c r="C932" s="24"/>
      <c r="D932" s="25"/>
      <c r="E932" s="25"/>
      <c r="F932" s="26"/>
      <c r="G932" s="25"/>
      <c r="H932" s="26"/>
      <c r="I932" s="25"/>
      <c r="J932" s="26"/>
      <c r="K932" s="27"/>
      <c r="L932" s="27"/>
      <c r="M932" s="26"/>
      <c r="N932" s="27"/>
      <c r="O932" s="26"/>
      <c r="P932" s="27"/>
      <c r="Q932" s="26"/>
      <c r="R932" s="27"/>
      <c r="S932" s="27"/>
      <c r="T932" s="26"/>
      <c r="U932" s="27"/>
      <c r="V932" s="26"/>
      <c r="W932" s="27"/>
      <c r="X932" s="26"/>
      <c r="Y932" s="25"/>
      <c r="Z932" s="24"/>
      <c r="AA932" s="27"/>
      <c r="AB932" s="24"/>
      <c r="AC932" s="28"/>
      <c r="AD932" s="28"/>
      <c r="AE932" s="26"/>
      <c r="AF932" s="28"/>
      <c r="AG932" s="26"/>
      <c r="AH932" s="28"/>
      <c r="AI932" s="26"/>
      <c r="AJ932" s="28"/>
      <c r="AK932" s="28"/>
      <c r="AL932" s="26"/>
      <c r="AM932" s="28"/>
      <c r="AN932" s="26"/>
      <c r="AO932" s="28"/>
      <c r="AP932" s="26"/>
    </row>
    <row r="933" spans="1:42" x14ac:dyDescent="0.25">
      <c r="A933" s="24"/>
      <c r="B933" s="24"/>
      <c r="C933" s="24"/>
      <c r="D933" s="25"/>
      <c r="E933" s="25"/>
      <c r="F933" s="26"/>
      <c r="G933" s="25"/>
      <c r="H933" s="26"/>
      <c r="I933" s="25"/>
      <c r="J933" s="26"/>
      <c r="K933" s="27"/>
      <c r="L933" s="27"/>
      <c r="M933" s="26"/>
      <c r="N933" s="27"/>
      <c r="O933" s="26"/>
      <c r="P933" s="27"/>
      <c r="Q933" s="26"/>
      <c r="R933" s="27"/>
      <c r="S933" s="27"/>
      <c r="T933" s="26"/>
      <c r="U933" s="27"/>
      <c r="V933" s="26"/>
      <c r="W933" s="27"/>
      <c r="X933" s="26"/>
      <c r="Y933" s="25"/>
      <c r="Z933" s="38"/>
      <c r="AA933" s="27"/>
      <c r="AB933" s="27"/>
      <c r="AC933" s="28"/>
      <c r="AD933" s="28"/>
      <c r="AE933" s="26"/>
      <c r="AF933" s="28"/>
      <c r="AG933" s="26"/>
      <c r="AH933" s="28"/>
      <c r="AI933" s="26"/>
      <c r="AJ933" s="28"/>
      <c r="AK933" s="28"/>
      <c r="AL933" s="26"/>
      <c r="AM933" s="28"/>
      <c r="AN933" s="26"/>
      <c r="AO933" s="28"/>
      <c r="AP933" s="26"/>
    </row>
    <row r="934" spans="1:42" x14ac:dyDescent="0.25">
      <c r="A934" s="24"/>
      <c r="B934" s="24"/>
      <c r="C934" s="24"/>
      <c r="D934" s="24"/>
      <c r="E934" s="24"/>
      <c r="F934" s="24"/>
      <c r="G934" s="25"/>
      <c r="H934" s="26"/>
      <c r="I934" s="25"/>
      <c r="J934" s="26"/>
      <c r="K934" s="24"/>
      <c r="L934" s="24"/>
      <c r="M934" s="24"/>
      <c r="N934" s="27"/>
      <c r="O934" s="26"/>
      <c r="P934" s="27"/>
      <c r="Q934" s="26"/>
      <c r="R934" s="24"/>
      <c r="S934" s="24"/>
      <c r="T934" s="24"/>
      <c r="U934" s="27"/>
      <c r="V934" s="26"/>
      <c r="W934" s="27"/>
      <c r="X934" s="26"/>
      <c r="Y934" s="24"/>
      <c r="Z934" s="24"/>
      <c r="AA934" s="24"/>
      <c r="AB934" s="24"/>
      <c r="AC934" s="24"/>
      <c r="AD934" s="24"/>
      <c r="AE934" s="24"/>
      <c r="AF934" s="28"/>
      <c r="AG934" s="26"/>
      <c r="AH934" s="28"/>
      <c r="AI934" s="26"/>
      <c r="AJ934" s="24"/>
      <c r="AK934" s="24"/>
      <c r="AL934" s="24"/>
      <c r="AM934" s="28"/>
      <c r="AN934" s="26"/>
      <c r="AO934" s="28"/>
      <c r="AP934" s="26"/>
    </row>
    <row r="935" spans="1:42" x14ac:dyDescent="0.25">
      <c r="A935" s="24"/>
      <c r="B935" s="24"/>
      <c r="C935" s="24"/>
      <c r="D935" s="25"/>
      <c r="E935" s="25"/>
      <c r="F935" s="26"/>
      <c r="G935" s="25"/>
      <c r="H935" s="26"/>
      <c r="I935" s="25"/>
      <c r="J935" s="26"/>
      <c r="K935" s="27"/>
      <c r="L935" s="27"/>
      <c r="M935" s="26"/>
      <c r="N935" s="27"/>
      <c r="O935" s="26"/>
      <c r="P935" s="27"/>
      <c r="Q935" s="26"/>
      <c r="R935" s="27"/>
      <c r="S935" s="27"/>
      <c r="T935" s="26"/>
      <c r="U935" s="27"/>
      <c r="V935" s="26"/>
      <c r="W935" s="27"/>
      <c r="X935" s="26"/>
      <c r="Y935" s="25"/>
      <c r="Z935" s="38"/>
      <c r="AA935" s="27"/>
      <c r="AB935" s="27"/>
      <c r="AC935" s="28"/>
      <c r="AD935" s="28"/>
      <c r="AE935" s="26"/>
      <c r="AF935" s="28"/>
      <c r="AG935" s="26"/>
      <c r="AH935" s="28"/>
      <c r="AI935" s="26"/>
      <c r="AJ935" s="28"/>
      <c r="AK935" s="28"/>
      <c r="AL935" s="26"/>
      <c r="AM935" s="28"/>
      <c r="AN935" s="26"/>
      <c r="AO935" s="28"/>
      <c r="AP935" s="26"/>
    </row>
    <row r="936" spans="1:42" x14ac:dyDescent="0.25">
      <c r="A936" s="24"/>
      <c r="B936" s="24"/>
      <c r="C936" s="24"/>
      <c r="D936" s="25"/>
      <c r="E936" s="25"/>
      <c r="F936" s="26"/>
      <c r="G936" s="25"/>
      <c r="H936" s="26"/>
      <c r="I936" s="25"/>
      <c r="J936" s="26"/>
      <c r="K936" s="27"/>
      <c r="L936" s="27"/>
      <c r="M936" s="26"/>
      <c r="N936" s="27"/>
      <c r="O936" s="26"/>
      <c r="P936" s="27"/>
      <c r="Q936" s="26"/>
      <c r="R936" s="27"/>
      <c r="S936" s="27"/>
      <c r="T936" s="26"/>
      <c r="U936" s="27"/>
      <c r="V936" s="26"/>
      <c r="W936" s="27"/>
      <c r="X936" s="26"/>
      <c r="Y936" s="25"/>
      <c r="Z936" s="38"/>
      <c r="AA936" s="27"/>
      <c r="AB936" s="27"/>
      <c r="AC936" s="28"/>
      <c r="AD936" s="28"/>
      <c r="AE936" s="26"/>
      <c r="AF936" s="28"/>
      <c r="AG936" s="26"/>
      <c r="AH936" s="28"/>
      <c r="AI936" s="26"/>
      <c r="AJ936" s="28"/>
      <c r="AK936" s="28"/>
      <c r="AL936" s="26"/>
      <c r="AM936" s="28"/>
      <c r="AN936" s="26"/>
      <c r="AO936" s="28"/>
      <c r="AP936" s="26"/>
    </row>
    <row r="937" spans="1:42" x14ac:dyDescent="0.25">
      <c r="A937" s="24"/>
      <c r="B937" s="24"/>
      <c r="C937" s="24"/>
      <c r="D937" s="25"/>
      <c r="E937" s="25"/>
      <c r="F937" s="26"/>
      <c r="G937" s="25"/>
      <c r="H937" s="26"/>
      <c r="I937" s="25"/>
      <c r="J937" s="26"/>
      <c r="K937" s="27"/>
      <c r="L937" s="27"/>
      <c r="M937" s="26"/>
      <c r="N937" s="27"/>
      <c r="O937" s="26"/>
      <c r="P937" s="27"/>
      <c r="Q937" s="26"/>
      <c r="R937" s="27"/>
      <c r="S937" s="27"/>
      <c r="T937" s="26"/>
      <c r="U937" s="27"/>
      <c r="V937" s="26"/>
      <c r="W937" s="27"/>
      <c r="X937" s="26"/>
      <c r="Y937" s="25"/>
      <c r="Z937" s="38"/>
      <c r="AA937" s="27"/>
      <c r="AB937" s="27"/>
      <c r="AC937" s="28"/>
      <c r="AD937" s="28"/>
      <c r="AE937" s="26"/>
      <c r="AF937" s="28"/>
      <c r="AG937" s="26"/>
      <c r="AH937" s="28"/>
      <c r="AI937" s="26"/>
      <c r="AJ937" s="28"/>
      <c r="AK937" s="28"/>
      <c r="AL937" s="26"/>
      <c r="AM937" s="28"/>
      <c r="AN937" s="26"/>
      <c r="AO937" s="28"/>
      <c r="AP937" s="26"/>
    </row>
    <row r="938" spans="1:42" x14ac:dyDescent="0.25">
      <c r="A938" s="24"/>
      <c r="B938" s="24"/>
      <c r="C938" s="24"/>
      <c r="D938" s="25"/>
      <c r="E938" s="25"/>
      <c r="F938" s="26"/>
      <c r="G938" s="25"/>
      <c r="H938" s="26"/>
      <c r="I938" s="25"/>
      <c r="J938" s="26"/>
      <c r="K938" s="27"/>
      <c r="L938" s="27"/>
      <c r="M938" s="26"/>
      <c r="N938" s="27"/>
      <c r="O938" s="26"/>
      <c r="P938" s="27"/>
      <c r="Q938" s="26"/>
      <c r="R938" s="27"/>
      <c r="S938" s="27"/>
      <c r="T938" s="26"/>
      <c r="U938" s="27"/>
      <c r="V938" s="26"/>
      <c r="W938" s="27"/>
      <c r="X938" s="26"/>
      <c r="Y938" s="25"/>
      <c r="Z938" s="24"/>
      <c r="AA938" s="27"/>
      <c r="AB938" s="24"/>
      <c r="AC938" s="28"/>
      <c r="AD938" s="28"/>
      <c r="AE938" s="26"/>
      <c r="AF938" s="28"/>
      <c r="AG938" s="26"/>
      <c r="AH938" s="28"/>
      <c r="AI938" s="26"/>
      <c r="AJ938" s="28"/>
      <c r="AK938" s="28"/>
      <c r="AL938" s="26"/>
      <c r="AM938" s="28"/>
      <c r="AN938" s="26"/>
      <c r="AO938" s="28"/>
      <c r="AP938" s="26"/>
    </row>
    <row r="939" spans="1:42" x14ac:dyDescent="0.25">
      <c r="A939" s="24"/>
      <c r="B939" s="24"/>
      <c r="C939" s="24"/>
      <c r="D939" s="25"/>
      <c r="E939" s="25"/>
      <c r="F939" s="26"/>
      <c r="G939" s="25"/>
      <c r="H939" s="26"/>
      <c r="I939" s="25"/>
      <c r="J939" s="26"/>
      <c r="K939" s="27"/>
      <c r="L939" s="27"/>
      <c r="M939" s="26"/>
      <c r="N939" s="27"/>
      <c r="O939" s="26"/>
      <c r="P939" s="27"/>
      <c r="Q939" s="26"/>
      <c r="R939" s="27"/>
      <c r="S939" s="27"/>
      <c r="T939" s="26"/>
      <c r="U939" s="27"/>
      <c r="V939" s="26"/>
      <c r="W939" s="27"/>
      <c r="X939" s="26"/>
      <c r="Y939" s="25"/>
      <c r="Z939" s="38"/>
      <c r="AA939" s="27"/>
      <c r="AB939" s="27"/>
      <c r="AC939" s="28"/>
      <c r="AD939" s="28"/>
      <c r="AE939" s="26"/>
      <c r="AF939" s="28"/>
      <c r="AG939" s="26"/>
      <c r="AH939" s="28"/>
      <c r="AI939" s="26"/>
      <c r="AJ939" s="28"/>
      <c r="AK939" s="28"/>
      <c r="AL939" s="26"/>
      <c r="AM939" s="28"/>
      <c r="AN939" s="26"/>
      <c r="AO939" s="28"/>
      <c r="AP939" s="26"/>
    </row>
    <row r="940" spans="1:42" x14ac:dyDescent="0.25">
      <c r="A940" s="24"/>
      <c r="B940" s="24"/>
      <c r="C940" s="24"/>
      <c r="D940" s="25"/>
      <c r="E940" s="25"/>
      <c r="F940" s="26"/>
      <c r="G940" s="25"/>
      <c r="H940" s="26"/>
      <c r="I940" s="25"/>
      <c r="J940" s="26"/>
      <c r="K940" s="27"/>
      <c r="L940" s="27"/>
      <c r="M940" s="26"/>
      <c r="N940" s="27"/>
      <c r="O940" s="26"/>
      <c r="P940" s="27"/>
      <c r="Q940" s="26"/>
      <c r="R940" s="27"/>
      <c r="S940" s="27"/>
      <c r="T940" s="26"/>
      <c r="U940" s="27"/>
      <c r="V940" s="26"/>
      <c r="W940" s="27"/>
      <c r="X940" s="26"/>
      <c r="Y940" s="25"/>
      <c r="Z940" s="38"/>
      <c r="AA940" s="27"/>
      <c r="AB940" s="27"/>
      <c r="AC940" s="28"/>
      <c r="AD940" s="28"/>
      <c r="AE940" s="26"/>
      <c r="AF940" s="28"/>
      <c r="AG940" s="26"/>
      <c r="AH940" s="28"/>
      <c r="AI940" s="26"/>
      <c r="AJ940" s="28"/>
      <c r="AK940" s="28"/>
      <c r="AL940" s="26"/>
      <c r="AM940" s="28"/>
      <c r="AN940" s="26"/>
      <c r="AO940" s="28"/>
      <c r="AP940" s="26"/>
    </row>
    <row r="941" spans="1:42" x14ac:dyDescent="0.25">
      <c r="A941" s="24"/>
      <c r="B941" s="24"/>
      <c r="C941" s="88"/>
      <c r="D941" s="25"/>
      <c r="E941" s="25"/>
      <c r="F941" s="26"/>
      <c r="G941" s="25"/>
      <c r="H941" s="26"/>
      <c r="I941" s="25"/>
      <c r="J941" s="26"/>
      <c r="K941" s="27"/>
      <c r="L941" s="27"/>
      <c r="M941" s="26"/>
      <c r="N941" s="27"/>
      <c r="O941" s="26"/>
      <c r="P941" s="27"/>
      <c r="Q941" s="26"/>
      <c r="R941" s="27"/>
      <c r="S941" s="27"/>
      <c r="T941" s="26"/>
      <c r="U941" s="27"/>
      <c r="V941" s="26"/>
      <c r="W941" s="27"/>
      <c r="X941" s="26"/>
      <c r="Y941" s="25"/>
      <c r="Z941" s="38"/>
      <c r="AA941" s="27"/>
      <c r="AB941" s="27"/>
      <c r="AC941" s="28"/>
      <c r="AD941" s="28"/>
      <c r="AE941" s="26"/>
      <c r="AF941" s="28"/>
      <c r="AG941" s="26"/>
      <c r="AH941" s="28"/>
      <c r="AI941" s="26"/>
      <c r="AJ941" s="28"/>
      <c r="AK941" s="28"/>
      <c r="AL941" s="26"/>
      <c r="AM941" s="28"/>
      <c r="AN941" s="26"/>
      <c r="AO941" s="28"/>
      <c r="AP941" s="26"/>
    </row>
    <row r="942" spans="1:42" x14ac:dyDescent="0.25">
      <c r="A942" s="24"/>
      <c r="B942" s="24"/>
      <c r="C942" s="88"/>
      <c r="D942" s="25"/>
      <c r="E942" s="25"/>
      <c r="F942" s="26"/>
      <c r="G942" s="25"/>
      <c r="H942" s="26"/>
      <c r="I942" s="25"/>
      <c r="J942" s="26"/>
      <c r="K942" s="27"/>
      <c r="L942" s="27"/>
      <c r="M942" s="26"/>
      <c r="N942" s="27"/>
      <c r="O942" s="26"/>
      <c r="P942" s="27"/>
      <c r="Q942" s="26"/>
      <c r="R942" s="27"/>
      <c r="S942" s="27"/>
      <c r="T942" s="26"/>
      <c r="U942" s="27"/>
      <c r="V942" s="26"/>
      <c r="W942" s="27"/>
      <c r="X942" s="26"/>
      <c r="Y942" s="25"/>
      <c r="Z942" s="38"/>
      <c r="AA942" s="27"/>
      <c r="AB942" s="27"/>
      <c r="AC942" s="28"/>
      <c r="AD942" s="28"/>
      <c r="AE942" s="26"/>
      <c r="AF942" s="28"/>
      <c r="AG942" s="26"/>
      <c r="AH942" s="28"/>
      <c r="AI942" s="26"/>
      <c r="AJ942" s="28"/>
      <c r="AK942" s="28"/>
      <c r="AL942" s="26"/>
      <c r="AM942" s="28"/>
      <c r="AN942" s="26"/>
      <c r="AO942" s="28"/>
      <c r="AP942" s="26"/>
    </row>
    <row r="943" spans="1:42" x14ac:dyDescent="0.25">
      <c r="A943" s="24"/>
      <c r="B943" s="24"/>
      <c r="C943" s="88"/>
      <c r="D943" s="25"/>
      <c r="E943" s="25"/>
      <c r="F943" s="26"/>
      <c r="G943" s="25"/>
      <c r="H943" s="26"/>
      <c r="I943" s="25"/>
      <c r="J943" s="26"/>
      <c r="K943" s="27"/>
      <c r="L943" s="27"/>
      <c r="M943" s="26"/>
      <c r="N943" s="27"/>
      <c r="O943" s="26"/>
      <c r="P943" s="27"/>
      <c r="Q943" s="26"/>
      <c r="R943" s="27"/>
      <c r="S943" s="27"/>
      <c r="T943" s="26"/>
      <c r="U943" s="27"/>
      <c r="V943" s="26"/>
      <c r="W943" s="27"/>
      <c r="X943" s="26"/>
      <c r="Y943" s="25"/>
      <c r="Z943" s="38"/>
      <c r="AA943" s="27"/>
      <c r="AB943" s="27"/>
      <c r="AC943" s="28"/>
      <c r="AD943" s="28"/>
      <c r="AE943" s="26"/>
      <c r="AF943" s="28"/>
      <c r="AG943" s="26"/>
      <c r="AH943" s="28"/>
      <c r="AI943" s="26"/>
      <c r="AJ943" s="28"/>
      <c r="AK943" s="28"/>
      <c r="AL943" s="26"/>
      <c r="AM943" s="28"/>
      <c r="AN943" s="26"/>
      <c r="AO943" s="28"/>
      <c r="AP943" s="26"/>
    </row>
    <row r="944" spans="1:42" x14ac:dyDescent="0.25">
      <c r="A944" s="24"/>
      <c r="B944" s="24"/>
      <c r="C944" s="24"/>
      <c r="D944" s="25"/>
      <c r="E944" s="25"/>
      <c r="F944" s="26"/>
      <c r="G944" s="25"/>
      <c r="H944" s="26"/>
      <c r="I944" s="25"/>
      <c r="J944" s="26"/>
      <c r="K944" s="27"/>
      <c r="L944" s="27"/>
      <c r="M944" s="26"/>
      <c r="N944" s="27"/>
      <c r="O944" s="26"/>
      <c r="P944" s="27"/>
      <c r="Q944" s="26"/>
      <c r="R944" s="27"/>
      <c r="S944" s="27"/>
      <c r="T944" s="26"/>
      <c r="U944" s="27"/>
      <c r="V944" s="26"/>
      <c r="W944" s="27"/>
      <c r="X944" s="26"/>
      <c r="Y944" s="25"/>
      <c r="Z944" s="38"/>
      <c r="AA944" s="27"/>
      <c r="AB944" s="27"/>
      <c r="AC944" s="28"/>
      <c r="AD944" s="28"/>
      <c r="AE944" s="26"/>
      <c r="AF944" s="28"/>
      <c r="AG944" s="26"/>
      <c r="AH944" s="28"/>
      <c r="AI944" s="26"/>
      <c r="AJ944" s="28"/>
      <c r="AK944" s="28"/>
      <c r="AL944" s="26"/>
      <c r="AM944" s="28"/>
      <c r="AN944" s="26"/>
      <c r="AO944" s="28"/>
      <c r="AP944" s="26"/>
    </row>
    <row r="945" spans="1:42" x14ac:dyDescent="0.25">
      <c r="A945" s="24"/>
      <c r="B945" s="24"/>
      <c r="C945" s="111"/>
      <c r="D945" s="25"/>
      <c r="E945" s="25"/>
      <c r="F945" s="26"/>
      <c r="G945" s="25"/>
      <c r="H945" s="26"/>
      <c r="I945" s="25"/>
      <c r="J945" s="26"/>
      <c r="K945" s="27"/>
      <c r="L945" s="27"/>
      <c r="M945" s="26"/>
      <c r="N945" s="27"/>
      <c r="O945" s="26"/>
      <c r="P945" s="27"/>
      <c r="Q945" s="26"/>
      <c r="R945" s="27"/>
      <c r="S945" s="27"/>
      <c r="T945" s="26"/>
      <c r="U945" s="27"/>
      <c r="V945" s="26"/>
      <c r="W945" s="27"/>
      <c r="X945" s="26"/>
      <c r="Y945" s="25"/>
      <c r="Z945" s="24"/>
      <c r="AA945" s="27"/>
      <c r="AB945" s="24"/>
      <c r="AC945" s="28"/>
      <c r="AD945" s="28"/>
      <c r="AE945" s="26"/>
      <c r="AF945" s="28"/>
      <c r="AG945" s="26"/>
      <c r="AH945" s="28"/>
      <c r="AI945" s="26"/>
      <c r="AJ945" s="28"/>
      <c r="AK945" s="28"/>
      <c r="AL945" s="26"/>
      <c r="AM945" s="28"/>
      <c r="AN945" s="26"/>
      <c r="AO945" s="28"/>
      <c r="AP945" s="26"/>
    </row>
    <row r="946" spans="1:42" x14ac:dyDescent="0.25">
      <c r="A946" s="24"/>
      <c r="B946" s="24"/>
      <c r="C946" s="111"/>
      <c r="D946" s="25"/>
      <c r="E946" s="25"/>
      <c r="F946" s="26"/>
      <c r="G946" s="25"/>
      <c r="H946" s="26"/>
      <c r="I946" s="25"/>
      <c r="J946" s="26"/>
      <c r="K946" s="27"/>
      <c r="L946" s="27"/>
      <c r="M946" s="26"/>
      <c r="N946" s="27"/>
      <c r="O946" s="26"/>
      <c r="P946" s="27"/>
      <c r="Q946" s="26"/>
      <c r="R946" s="27"/>
      <c r="S946" s="27"/>
      <c r="T946" s="26"/>
      <c r="U946" s="27"/>
      <c r="V946" s="26"/>
      <c r="W946" s="27"/>
      <c r="X946" s="26"/>
      <c r="Y946" s="25"/>
      <c r="Z946" s="38"/>
      <c r="AA946" s="27"/>
      <c r="AB946" s="27"/>
      <c r="AC946" s="28"/>
      <c r="AD946" s="28"/>
      <c r="AE946" s="26"/>
      <c r="AF946" s="28"/>
      <c r="AG946" s="26"/>
      <c r="AH946" s="28"/>
      <c r="AI946" s="26"/>
      <c r="AJ946" s="28"/>
      <c r="AK946" s="28"/>
      <c r="AL946" s="26"/>
      <c r="AM946" s="28"/>
      <c r="AN946" s="26"/>
      <c r="AO946" s="28"/>
      <c r="AP946" s="26"/>
    </row>
    <row r="947" spans="1:42" x14ac:dyDescent="0.25">
      <c r="A947" s="24"/>
      <c r="B947" s="24"/>
      <c r="C947" s="111"/>
      <c r="D947" s="24"/>
      <c r="E947" s="25"/>
      <c r="F947" s="26"/>
      <c r="G947" s="25"/>
      <c r="H947" s="26"/>
      <c r="I947" s="25"/>
      <c r="J947" s="26"/>
      <c r="K947" s="24"/>
      <c r="L947" s="27"/>
      <c r="M947" s="26"/>
      <c r="N947" s="27"/>
      <c r="O947" s="26"/>
      <c r="P947" s="27"/>
      <c r="Q947" s="26"/>
      <c r="R947" s="24"/>
      <c r="S947" s="27"/>
      <c r="T947" s="26"/>
      <c r="U947" s="27"/>
      <c r="V947" s="26"/>
      <c r="W947" s="27"/>
      <c r="X947" s="26"/>
      <c r="Y947" s="24"/>
      <c r="Z947" s="24"/>
      <c r="AA947" s="24"/>
      <c r="AB947" s="24"/>
      <c r="AC947" s="24"/>
      <c r="AD947" s="28"/>
      <c r="AE947" s="26"/>
      <c r="AF947" s="28"/>
      <c r="AG947" s="26"/>
      <c r="AH947" s="28"/>
      <c r="AI947" s="26"/>
      <c r="AJ947" s="24"/>
      <c r="AK947" s="28"/>
      <c r="AL947" s="26"/>
      <c r="AM947" s="28"/>
      <c r="AN947" s="26"/>
      <c r="AO947" s="28"/>
      <c r="AP947" s="26"/>
    </row>
    <row r="948" spans="1:42" x14ac:dyDescent="0.25">
      <c r="A948" s="24"/>
      <c r="B948" s="24"/>
      <c r="C948" s="24"/>
      <c r="D948" s="25"/>
      <c r="E948" s="25"/>
      <c r="F948" s="26"/>
      <c r="G948" s="25"/>
      <c r="H948" s="26"/>
      <c r="I948" s="25"/>
      <c r="J948" s="26"/>
      <c r="K948" s="27"/>
      <c r="L948" s="27"/>
      <c r="M948" s="26"/>
      <c r="N948" s="27"/>
      <c r="O948" s="26"/>
      <c r="P948" s="27"/>
      <c r="Q948" s="26"/>
      <c r="R948" s="27"/>
      <c r="S948" s="27"/>
      <c r="T948" s="26"/>
      <c r="U948" s="27"/>
      <c r="V948" s="26"/>
      <c r="W948" s="27"/>
      <c r="X948" s="26"/>
      <c r="Y948" s="25"/>
      <c r="Z948" s="24"/>
      <c r="AA948" s="27"/>
      <c r="AB948" s="24"/>
      <c r="AC948" s="28"/>
      <c r="AD948" s="28"/>
      <c r="AE948" s="26"/>
      <c r="AF948" s="28"/>
      <c r="AG948" s="26"/>
      <c r="AH948" s="28"/>
      <c r="AI948" s="26"/>
      <c r="AJ948" s="28"/>
      <c r="AK948" s="28"/>
      <c r="AL948" s="26"/>
      <c r="AM948" s="28"/>
      <c r="AN948" s="26"/>
      <c r="AO948" s="28"/>
      <c r="AP948" s="26"/>
    </row>
    <row r="949" spans="1:42" x14ac:dyDescent="0.25">
      <c r="A949" s="24"/>
      <c r="B949" s="24"/>
      <c r="C949" s="24"/>
      <c r="D949" s="25"/>
      <c r="E949" s="25"/>
      <c r="F949" s="26"/>
      <c r="G949" s="25"/>
      <c r="H949" s="26"/>
      <c r="I949" s="25"/>
      <c r="J949" s="26"/>
      <c r="K949" s="27"/>
      <c r="L949" s="27"/>
      <c r="M949" s="26"/>
      <c r="N949" s="27"/>
      <c r="O949" s="26"/>
      <c r="P949" s="27"/>
      <c r="Q949" s="26"/>
      <c r="R949" s="27"/>
      <c r="S949" s="27"/>
      <c r="T949" s="26"/>
      <c r="U949" s="27"/>
      <c r="V949" s="26"/>
      <c r="W949" s="27"/>
      <c r="X949" s="26"/>
      <c r="Y949" s="25"/>
      <c r="Z949" s="38"/>
      <c r="AA949" s="27"/>
      <c r="AB949" s="27"/>
      <c r="AC949" s="28"/>
      <c r="AD949" s="28"/>
      <c r="AE949" s="26"/>
      <c r="AF949" s="28"/>
      <c r="AG949" s="26"/>
      <c r="AH949" s="28"/>
      <c r="AI949" s="26"/>
      <c r="AJ949" s="28"/>
      <c r="AK949" s="28"/>
      <c r="AL949" s="26"/>
      <c r="AM949" s="28"/>
      <c r="AN949" s="26"/>
      <c r="AO949" s="28"/>
      <c r="AP949" s="26"/>
    </row>
    <row r="950" spans="1:42" x14ac:dyDescent="0.25">
      <c r="A950" s="24"/>
      <c r="B950" s="24"/>
      <c r="C950" s="24"/>
      <c r="D950" s="25"/>
      <c r="E950" s="25"/>
      <c r="F950" s="26"/>
      <c r="G950" s="25"/>
      <c r="H950" s="26"/>
      <c r="I950" s="25"/>
      <c r="J950" s="26"/>
      <c r="K950" s="27"/>
      <c r="L950" s="27"/>
      <c r="M950" s="26"/>
      <c r="N950" s="27"/>
      <c r="O950" s="26"/>
      <c r="P950" s="27"/>
      <c r="Q950" s="26"/>
      <c r="R950" s="27"/>
      <c r="S950" s="27"/>
      <c r="T950" s="26"/>
      <c r="U950" s="27"/>
      <c r="V950" s="26"/>
      <c r="W950" s="27"/>
      <c r="X950" s="26"/>
      <c r="Y950" s="25"/>
      <c r="Z950" s="24"/>
      <c r="AA950" s="27"/>
      <c r="AB950" s="24"/>
      <c r="AC950" s="28"/>
      <c r="AD950" s="28"/>
      <c r="AE950" s="26"/>
      <c r="AF950" s="28"/>
      <c r="AG950" s="26"/>
      <c r="AH950" s="28"/>
      <c r="AI950" s="26"/>
      <c r="AJ950" s="28"/>
      <c r="AK950" s="28"/>
      <c r="AL950" s="26"/>
      <c r="AM950" s="28"/>
      <c r="AN950" s="26"/>
      <c r="AO950" s="28"/>
      <c r="AP950" s="26"/>
    </row>
    <row r="951" spans="1:42" x14ac:dyDescent="0.25">
      <c r="A951" s="24"/>
      <c r="B951" s="24"/>
      <c r="C951" s="24"/>
      <c r="D951" s="25"/>
      <c r="E951" s="25"/>
      <c r="F951" s="26"/>
      <c r="G951" s="25"/>
      <c r="H951" s="26"/>
      <c r="I951" s="25"/>
      <c r="J951" s="26"/>
      <c r="K951" s="27"/>
      <c r="L951" s="27"/>
      <c r="M951" s="26"/>
      <c r="N951" s="27"/>
      <c r="O951" s="26"/>
      <c r="P951" s="27"/>
      <c r="Q951" s="26"/>
      <c r="R951" s="27"/>
      <c r="S951" s="27"/>
      <c r="T951" s="26"/>
      <c r="U951" s="27"/>
      <c r="V951" s="26"/>
      <c r="W951" s="27"/>
      <c r="X951" s="26"/>
      <c r="Y951" s="25"/>
      <c r="Z951" s="38"/>
      <c r="AA951" s="27"/>
      <c r="AB951" s="27"/>
      <c r="AC951" s="28"/>
      <c r="AD951" s="28"/>
      <c r="AE951" s="26"/>
      <c r="AF951" s="28"/>
      <c r="AG951" s="26"/>
      <c r="AH951" s="28"/>
      <c r="AI951" s="26"/>
      <c r="AJ951" s="28"/>
      <c r="AK951" s="28"/>
      <c r="AL951" s="26"/>
      <c r="AM951" s="28"/>
      <c r="AN951" s="26"/>
      <c r="AO951" s="28"/>
      <c r="AP951" s="26"/>
    </row>
    <row r="952" spans="1:42" x14ac:dyDescent="0.25">
      <c r="A952" s="24"/>
      <c r="B952" s="24"/>
      <c r="C952" s="24"/>
      <c r="D952" s="25"/>
      <c r="E952" s="25"/>
      <c r="F952" s="26"/>
      <c r="G952" s="25"/>
      <c r="H952" s="26"/>
      <c r="I952" s="25"/>
      <c r="J952" s="26"/>
      <c r="K952" s="27"/>
      <c r="L952" s="27"/>
      <c r="M952" s="26"/>
      <c r="N952" s="27"/>
      <c r="O952" s="26"/>
      <c r="P952" s="27"/>
      <c r="Q952" s="26"/>
      <c r="R952" s="27"/>
      <c r="S952" s="27"/>
      <c r="T952" s="26"/>
      <c r="U952" s="27"/>
      <c r="V952" s="26"/>
      <c r="W952" s="27"/>
      <c r="X952" s="26"/>
      <c r="Y952" s="25"/>
      <c r="Z952" s="38"/>
      <c r="AA952" s="27"/>
      <c r="AB952" s="27"/>
      <c r="AC952" s="28"/>
      <c r="AD952" s="28"/>
      <c r="AE952" s="26"/>
      <c r="AF952" s="28"/>
      <c r="AG952" s="26"/>
      <c r="AH952" s="28"/>
      <c r="AI952" s="26"/>
      <c r="AJ952" s="28"/>
      <c r="AK952" s="28"/>
      <c r="AL952" s="26"/>
      <c r="AM952" s="28"/>
      <c r="AN952" s="26"/>
      <c r="AO952" s="28"/>
      <c r="AP952" s="26"/>
    </row>
    <row r="953" spans="1:42" x14ac:dyDescent="0.25">
      <c r="A953" s="24"/>
      <c r="B953" s="24"/>
      <c r="C953" s="24"/>
      <c r="D953" s="25"/>
      <c r="E953" s="25"/>
      <c r="F953" s="26"/>
      <c r="G953" s="25"/>
      <c r="H953" s="26"/>
      <c r="I953" s="25"/>
      <c r="J953" s="26"/>
      <c r="K953" s="27"/>
      <c r="L953" s="27"/>
      <c r="M953" s="26"/>
      <c r="N953" s="27"/>
      <c r="O953" s="26"/>
      <c r="P953" s="27"/>
      <c r="Q953" s="26"/>
      <c r="R953" s="27"/>
      <c r="S953" s="27"/>
      <c r="T953" s="26"/>
      <c r="U953" s="27"/>
      <c r="V953" s="26"/>
      <c r="W953" s="27"/>
      <c r="X953" s="26"/>
      <c r="Y953" s="25"/>
      <c r="Z953" s="38"/>
      <c r="AA953" s="27"/>
      <c r="AB953" s="27"/>
      <c r="AC953" s="28"/>
      <c r="AD953" s="28"/>
      <c r="AE953" s="26"/>
      <c r="AF953" s="28"/>
      <c r="AG953" s="26"/>
      <c r="AH953" s="28"/>
      <c r="AI953" s="26"/>
      <c r="AJ953" s="28"/>
      <c r="AK953" s="28"/>
      <c r="AL953" s="26"/>
      <c r="AM953" s="28"/>
      <c r="AN953" s="26"/>
      <c r="AO953" s="28"/>
      <c r="AP953" s="26"/>
    </row>
    <row r="954" spans="1:42" x14ac:dyDescent="0.25">
      <c r="A954" s="24"/>
      <c r="B954" s="24"/>
      <c r="C954" s="24"/>
      <c r="D954" s="24"/>
      <c r="E954" s="24"/>
      <c r="F954" s="24"/>
      <c r="G954" s="25"/>
      <c r="H954" s="26"/>
      <c r="I954" s="25"/>
      <c r="J954" s="26"/>
      <c r="K954" s="24"/>
      <c r="L954" s="24"/>
      <c r="M954" s="24"/>
      <c r="N954" s="27"/>
      <c r="O954" s="26"/>
      <c r="P954" s="27"/>
      <c r="Q954" s="26"/>
      <c r="R954" s="24"/>
      <c r="S954" s="24"/>
      <c r="T954" s="24"/>
      <c r="U954" s="27"/>
      <c r="V954" s="26"/>
      <c r="W954" s="27"/>
      <c r="X954" s="26"/>
      <c r="Y954" s="24"/>
      <c r="Z954" s="24"/>
      <c r="AA954" s="24"/>
      <c r="AB954" s="24"/>
      <c r="AC954" s="24"/>
      <c r="AD954" s="24"/>
      <c r="AE954" s="24"/>
      <c r="AF954" s="28"/>
      <c r="AG954" s="26"/>
      <c r="AH954" s="28"/>
      <c r="AI954" s="26"/>
      <c r="AJ954" s="24"/>
      <c r="AK954" s="24"/>
      <c r="AL954" s="24"/>
      <c r="AM954" s="28"/>
      <c r="AN954" s="26"/>
      <c r="AO954" s="28"/>
      <c r="AP954" s="26"/>
    </row>
    <row r="955" spans="1:42" x14ac:dyDescent="0.25">
      <c r="A955" s="24"/>
      <c r="B955" s="24"/>
      <c r="C955" s="24"/>
      <c r="D955" s="25"/>
      <c r="E955" s="25"/>
      <c r="F955" s="26"/>
      <c r="G955" s="25"/>
      <c r="H955" s="26"/>
      <c r="I955" s="25"/>
      <c r="J955" s="26"/>
      <c r="K955" s="27"/>
      <c r="L955" s="27"/>
      <c r="M955" s="26"/>
      <c r="N955" s="27"/>
      <c r="O955" s="26"/>
      <c r="P955" s="27"/>
      <c r="Q955" s="26"/>
      <c r="R955" s="27"/>
      <c r="S955" s="27"/>
      <c r="T955" s="26"/>
      <c r="U955" s="27"/>
      <c r="V955" s="26"/>
      <c r="W955" s="27"/>
      <c r="X955" s="26"/>
      <c r="Y955" s="25"/>
      <c r="Z955" s="38"/>
      <c r="AA955" s="27"/>
      <c r="AB955" s="27"/>
      <c r="AC955" s="28"/>
      <c r="AD955" s="28"/>
      <c r="AE955" s="26"/>
      <c r="AF955" s="28"/>
      <c r="AG955" s="26"/>
      <c r="AH955" s="28"/>
      <c r="AI955" s="26"/>
      <c r="AJ955" s="28"/>
      <c r="AK955" s="28"/>
      <c r="AL955" s="26"/>
      <c r="AM955" s="28"/>
      <c r="AN955" s="26"/>
      <c r="AO955" s="28"/>
      <c r="AP955" s="26"/>
    </row>
    <row r="956" spans="1:42" x14ac:dyDescent="0.25">
      <c r="A956" s="24"/>
      <c r="B956" s="24"/>
      <c r="C956" s="24"/>
      <c r="D956" s="25"/>
      <c r="E956" s="25"/>
      <c r="F956" s="26"/>
      <c r="G956" s="25"/>
      <c r="H956" s="26"/>
      <c r="I956" s="25"/>
      <c r="J956" s="26"/>
      <c r="K956" s="27"/>
      <c r="L956" s="27"/>
      <c r="M956" s="26"/>
      <c r="N956" s="27"/>
      <c r="O956" s="26"/>
      <c r="P956" s="27"/>
      <c r="Q956" s="26"/>
      <c r="R956" s="27"/>
      <c r="S956" s="27"/>
      <c r="T956" s="26"/>
      <c r="U956" s="27"/>
      <c r="V956" s="26"/>
      <c r="W956" s="27"/>
      <c r="X956" s="26"/>
      <c r="Y956" s="25"/>
      <c r="Z956" s="38"/>
      <c r="AA956" s="27"/>
      <c r="AB956" s="27"/>
      <c r="AC956" s="28"/>
      <c r="AD956" s="28"/>
      <c r="AE956" s="26"/>
      <c r="AF956" s="28"/>
      <c r="AG956" s="26"/>
      <c r="AH956" s="28"/>
      <c r="AI956" s="26"/>
      <c r="AJ956" s="28"/>
      <c r="AK956" s="28"/>
      <c r="AL956" s="26"/>
      <c r="AM956" s="28"/>
      <c r="AN956" s="26"/>
      <c r="AO956" s="28"/>
      <c r="AP956" s="26"/>
    </row>
    <row r="957" spans="1:42" x14ac:dyDescent="0.25">
      <c r="A957" s="24"/>
      <c r="B957" s="24"/>
      <c r="C957" s="88"/>
      <c r="D957" s="25"/>
      <c r="E957" s="25"/>
      <c r="F957" s="26"/>
      <c r="G957" s="25"/>
      <c r="H957" s="26"/>
      <c r="I957" s="25"/>
      <c r="J957" s="26"/>
      <c r="K957" s="27"/>
      <c r="L957" s="27"/>
      <c r="M957" s="26"/>
      <c r="N957" s="27"/>
      <c r="O957" s="26"/>
      <c r="P957" s="27"/>
      <c r="Q957" s="26"/>
      <c r="R957" s="27"/>
      <c r="S957" s="27"/>
      <c r="T957" s="26"/>
      <c r="U957" s="27"/>
      <c r="V957" s="26"/>
      <c r="W957" s="27"/>
      <c r="X957" s="26"/>
      <c r="Y957" s="25"/>
      <c r="Z957" s="38"/>
      <c r="AA957" s="27"/>
      <c r="AB957" s="27"/>
      <c r="AC957" s="28"/>
      <c r="AD957" s="28"/>
      <c r="AE957" s="26"/>
      <c r="AF957" s="28"/>
      <c r="AG957" s="26"/>
      <c r="AH957" s="28"/>
      <c r="AI957" s="26"/>
      <c r="AJ957" s="28"/>
      <c r="AK957" s="28"/>
      <c r="AL957" s="26"/>
      <c r="AM957" s="28"/>
      <c r="AN957" s="26"/>
      <c r="AO957" s="28"/>
      <c r="AP957" s="26"/>
    </row>
    <row r="958" spans="1:42" x14ac:dyDescent="0.25">
      <c r="A958" s="24"/>
      <c r="B958" s="24"/>
      <c r="C958" s="88"/>
      <c r="D958" s="25"/>
      <c r="E958" s="25"/>
      <c r="F958" s="26"/>
      <c r="G958" s="25"/>
      <c r="H958" s="26"/>
      <c r="I958" s="25"/>
      <c r="J958" s="26"/>
      <c r="K958" s="27"/>
      <c r="L958" s="27"/>
      <c r="M958" s="26"/>
      <c r="N958" s="27"/>
      <c r="O958" s="26"/>
      <c r="P958" s="27"/>
      <c r="Q958" s="26"/>
      <c r="R958" s="27"/>
      <c r="S958" s="27"/>
      <c r="T958" s="26"/>
      <c r="U958" s="27"/>
      <c r="V958" s="26"/>
      <c r="W958" s="27"/>
      <c r="X958" s="26"/>
      <c r="Y958" s="25"/>
      <c r="Z958" s="38"/>
      <c r="AA958" s="27"/>
      <c r="AB958" s="27"/>
      <c r="AC958" s="28"/>
      <c r="AD958" s="28"/>
      <c r="AE958" s="26"/>
      <c r="AF958" s="28"/>
      <c r="AG958" s="26"/>
      <c r="AH958" s="28"/>
      <c r="AI958" s="26"/>
      <c r="AJ958" s="28"/>
      <c r="AK958" s="28"/>
      <c r="AL958" s="26"/>
      <c r="AM958" s="28"/>
      <c r="AN958" s="26"/>
      <c r="AO958" s="28"/>
      <c r="AP958" s="26"/>
    </row>
    <row r="959" spans="1:42" x14ac:dyDescent="0.25">
      <c r="A959" s="24"/>
      <c r="B959" s="24"/>
      <c r="C959" s="88"/>
      <c r="D959" s="25"/>
      <c r="E959" s="25"/>
      <c r="F959" s="26"/>
      <c r="G959" s="25"/>
      <c r="H959" s="26"/>
      <c r="I959" s="25"/>
      <c r="J959" s="26"/>
      <c r="K959" s="27"/>
      <c r="L959" s="27"/>
      <c r="M959" s="26"/>
      <c r="N959" s="27"/>
      <c r="O959" s="26"/>
      <c r="P959" s="27"/>
      <c r="Q959" s="26"/>
      <c r="R959" s="27"/>
      <c r="S959" s="27"/>
      <c r="T959" s="26"/>
      <c r="U959" s="27"/>
      <c r="V959" s="26"/>
      <c r="W959" s="27"/>
      <c r="X959" s="26"/>
      <c r="Y959" s="25"/>
      <c r="Z959" s="38"/>
      <c r="AA959" s="27"/>
      <c r="AB959" s="27"/>
      <c r="AC959" s="28"/>
      <c r="AD959" s="28"/>
      <c r="AE959" s="26"/>
      <c r="AF959" s="28"/>
      <c r="AG959" s="26"/>
      <c r="AH959" s="28"/>
      <c r="AI959" s="26"/>
      <c r="AJ959" s="28"/>
      <c r="AK959" s="28"/>
      <c r="AL959" s="26"/>
      <c r="AM959" s="28"/>
      <c r="AN959" s="26"/>
      <c r="AO959" s="28"/>
      <c r="AP959" s="26"/>
    </row>
    <row r="960" spans="1:42" x14ac:dyDescent="0.25">
      <c r="A960" s="24"/>
      <c r="B960" s="24"/>
      <c r="C960" s="24"/>
      <c r="D960" s="25"/>
      <c r="E960" s="25"/>
      <c r="F960" s="26"/>
      <c r="G960" s="25"/>
      <c r="H960" s="26"/>
      <c r="I960" s="25"/>
      <c r="J960" s="26"/>
      <c r="K960" s="27"/>
      <c r="L960" s="27"/>
      <c r="M960" s="26"/>
      <c r="N960" s="27"/>
      <c r="O960" s="26"/>
      <c r="P960" s="27"/>
      <c r="Q960" s="26"/>
      <c r="R960" s="27"/>
      <c r="S960" s="27"/>
      <c r="T960" s="26"/>
      <c r="U960" s="27"/>
      <c r="V960" s="26"/>
      <c r="W960" s="27"/>
      <c r="X960" s="26"/>
      <c r="Y960" s="25"/>
      <c r="Z960" s="38"/>
      <c r="AA960" s="27"/>
      <c r="AB960" s="27"/>
      <c r="AC960" s="28"/>
      <c r="AD960" s="28"/>
      <c r="AE960" s="26"/>
      <c r="AF960" s="28"/>
      <c r="AG960" s="26"/>
      <c r="AH960" s="28"/>
      <c r="AI960" s="26"/>
      <c r="AJ960" s="28"/>
      <c r="AK960" s="28"/>
      <c r="AL960" s="26"/>
      <c r="AM960" s="28"/>
      <c r="AN960" s="26"/>
      <c r="AO960" s="28"/>
      <c r="AP960" s="26"/>
    </row>
    <row r="961" spans="1:42" x14ac:dyDescent="0.25">
      <c r="A961" s="24"/>
      <c r="B961" s="24"/>
      <c r="C961" s="24"/>
      <c r="D961" s="25"/>
      <c r="E961" s="24"/>
      <c r="F961" s="24"/>
      <c r="G961" s="25"/>
      <c r="H961" s="26"/>
      <c r="I961" s="24"/>
      <c r="J961" s="24"/>
      <c r="K961" s="27"/>
      <c r="L961" s="24"/>
      <c r="M961" s="24"/>
      <c r="N961" s="27"/>
      <c r="O961" s="26"/>
      <c r="P961" s="24"/>
      <c r="Q961" s="24"/>
      <c r="R961" s="27"/>
      <c r="S961" s="24"/>
      <c r="T961" s="24"/>
      <c r="U961" s="27"/>
      <c r="V961" s="26"/>
      <c r="W961" s="24"/>
      <c r="X961" s="24"/>
      <c r="Y961" s="25"/>
      <c r="Z961" s="24"/>
      <c r="AA961" s="27"/>
      <c r="AB961" s="24"/>
      <c r="AC961" s="28"/>
      <c r="AD961" s="24"/>
      <c r="AE961" s="24"/>
      <c r="AF961" s="28"/>
      <c r="AG961" s="26"/>
      <c r="AH961" s="24"/>
      <c r="AI961" s="24"/>
      <c r="AJ961" s="28"/>
      <c r="AK961" s="24"/>
      <c r="AL961" s="24"/>
      <c r="AM961" s="28"/>
      <c r="AN961" s="26"/>
      <c r="AO961" s="24"/>
      <c r="AP961" s="24"/>
    </row>
    <row r="962" spans="1:42" x14ac:dyDescent="0.25">
      <c r="A962" s="24"/>
      <c r="B962" s="24"/>
      <c r="C962" s="111"/>
      <c r="D962" s="25"/>
      <c r="E962" s="25"/>
      <c r="F962" s="26"/>
      <c r="G962" s="25"/>
      <c r="H962" s="26"/>
      <c r="I962" s="25"/>
      <c r="J962" s="26"/>
      <c r="K962" s="27"/>
      <c r="L962" s="27"/>
      <c r="M962" s="26"/>
      <c r="N962" s="27"/>
      <c r="O962" s="26"/>
      <c r="P962" s="27"/>
      <c r="Q962" s="26"/>
      <c r="R962" s="27"/>
      <c r="S962" s="27"/>
      <c r="T962" s="26"/>
      <c r="U962" s="27"/>
      <c r="V962" s="26"/>
      <c r="W962" s="27"/>
      <c r="X962" s="26"/>
      <c r="Y962" s="25"/>
      <c r="Z962" s="38"/>
      <c r="AA962" s="27"/>
      <c r="AB962" s="27"/>
      <c r="AC962" s="28"/>
      <c r="AD962" s="28"/>
      <c r="AE962" s="26"/>
      <c r="AF962" s="28"/>
      <c r="AG962" s="26"/>
      <c r="AH962" s="28"/>
      <c r="AI962" s="26"/>
      <c r="AJ962" s="28"/>
      <c r="AK962" s="28"/>
      <c r="AL962" s="26"/>
      <c r="AM962" s="28"/>
      <c r="AN962" s="26"/>
      <c r="AO962" s="28"/>
      <c r="AP962" s="26"/>
    </row>
    <row r="963" spans="1:42" x14ac:dyDescent="0.25">
      <c r="A963" s="24"/>
      <c r="B963" s="24"/>
      <c r="C963" s="111"/>
      <c r="D963" s="24"/>
      <c r="E963" s="25"/>
      <c r="F963" s="26"/>
      <c r="G963" s="25"/>
      <c r="H963" s="26"/>
      <c r="I963" s="25"/>
      <c r="J963" s="26"/>
      <c r="K963" s="24"/>
      <c r="L963" s="27"/>
      <c r="M963" s="26"/>
      <c r="N963" s="27"/>
      <c r="O963" s="26"/>
      <c r="P963" s="27"/>
      <c r="Q963" s="26"/>
      <c r="R963" s="24"/>
      <c r="S963" s="27"/>
      <c r="T963" s="26"/>
      <c r="U963" s="27"/>
      <c r="V963" s="26"/>
      <c r="W963" s="27"/>
      <c r="X963" s="26"/>
      <c r="Y963" s="24"/>
      <c r="Z963" s="24"/>
      <c r="AA963" s="24"/>
      <c r="AB963" s="24"/>
      <c r="AC963" s="24"/>
      <c r="AD963" s="28"/>
      <c r="AE963" s="26"/>
      <c r="AF963" s="28"/>
      <c r="AG963" s="26"/>
      <c r="AH963" s="28"/>
      <c r="AI963" s="26"/>
      <c r="AJ963" s="24"/>
      <c r="AK963" s="28"/>
      <c r="AL963" s="26"/>
      <c r="AM963" s="28"/>
      <c r="AN963" s="26"/>
      <c r="AO963" s="28"/>
      <c r="AP963" s="26"/>
    </row>
    <row r="964" spans="1:42" x14ac:dyDescent="0.25">
      <c r="A964" s="24"/>
      <c r="B964" s="24"/>
      <c r="C964" s="111"/>
      <c r="D964" s="25"/>
      <c r="E964" s="25"/>
      <c r="F964" s="26"/>
      <c r="G964" s="25"/>
      <c r="H964" s="26"/>
      <c r="I964" s="25"/>
      <c r="J964" s="26"/>
      <c r="K964" s="27"/>
      <c r="L964" s="27"/>
      <c r="M964" s="26"/>
      <c r="N964" s="27"/>
      <c r="O964" s="26"/>
      <c r="P964" s="27"/>
      <c r="Q964" s="26"/>
      <c r="R964" s="27"/>
      <c r="S964" s="27"/>
      <c r="T964" s="26"/>
      <c r="U964" s="27"/>
      <c r="V964" s="26"/>
      <c r="W964" s="27"/>
      <c r="X964" s="26"/>
      <c r="Y964" s="25"/>
      <c r="Z964" s="24"/>
      <c r="AA964" s="27"/>
      <c r="AB964" s="24"/>
      <c r="AC964" s="28"/>
      <c r="AD964" s="28"/>
      <c r="AE964" s="26"/>
      <c r="AF964" s="28"/>
      <c r="AG964" s="26"/>
      <c r="AH964" s="28"/>
      <c r="AI964" s="26"/>
      <c r="AJ964" s="28"/>
      <c r="AK964" s="28"/>
      <c r="AL964" s="26"/>
      <c r="AM964" s="28"/>
      <c r="AN964" s="26"/>
      <c r="AO964" s="28"/>
      <c r="AP964" s="26"/>
    </row>
    <row r="965" spans="1:42" x14ac:dyDescent="0.25">
      <c r="A965" s="24"/>
      <c r="B965" s="24"/>
      <c r="C965" s="24"/>
      <c r="D965" s="25"/>
      <c r="E965" s="25"/>
      <c r="F965" s="26"/>
      <c r="G965" s="25"/>
      <c r="H965" s="26"/>
      <c r="I965" s="25"/>
      <c r="J965" s="26"/>
      <c r="K965" s="27"/>
      <c r="L965" s="27"/>
      <c r="M965" s="26"/>
      <c r="N965" s="27"/>
      <c r="O965" s="26"/>
      <c r="P965" s="27"/>
      <c r="Q965" s="26"/>
      <c r="R965" s="27"/>
      <c r="S965" s="27"/>
      <c r="T965" s="26"/>
      <c r="U965" s="27"/>
      <c r="V965" s="26"/>
      <c r="W965" s="27"/>
      <c r="X965" s="26"/>
      <c r="Y965" s="25"/>
      <c r="Z965" s="24"/>
      <c r="AA965" s="27"/>
      <c r="AB965" s="24"/>
      <c r="AC965" s="28"/>
      <c r="AD965" s="28"/>
      <c r="AE965" s="26"/>
      <c r="AF965" s="28"/>
      <c r="AG965" s="26"/>
      <c r="AH965" s="28"/>
      <c r="AI965" s="26"/>
      <c r="AJ965" s="28"/>
      <c r="AK965" s="28"/>
      <c r="AL965" s="26"/>
      <c r="AM965" s="28"/>
      <c r="AN965" s="26"/>
      <c r="AO965" s="28"/>
      <c r="AP965" s="26"/>
    </row>
    <row r="966" spans="1:42" x14ac:dyDescent="0.25">
      <c r="A966" s="24"/>
      <c r="B966" s="24"/>
      <c r="C966" s="24"/>
      <c r="D966" s="24"/>
      <c r="E966" s="24"/>
      <c r="F966" s="24"/>
      <c r="G966" s="24"/>
      <c r="H966" s="24"/>
      <c r="I966" s="25"/>
      <c r="J966" s="26"/>
      <c r="K966" s="24"/>
      <c r="L966" s="24"/>
      <c r="M966" s="24"/>
      <c r="N966" s="24"/>
      <c r="O966" s="24"/>
      <c r="P966" s="27"/>
      <c r="Q966" s="26"/>
      <c r="R966" s="24"/>
      <c r="S966" s="24"/>
      <c r="T966" s="24"/>
      <c r="U966" s="24"/>
      <c r="V966" s="24"/>
      <c r="W966" s="27"/>
      <c r="X966" s="26"/>
      <c r="Y966" s="24"/>
      <c r="Z966" s="24"/>
      <c r="AA966" s="24"/>
      <c r="AB966" s="24"/>
      <c r="AC966" s="24"/>
      <c r="AD966" s="24"/>
      <c r="AE966" s="24"/>
      <c r="AF966" s="24"/>
      <c r="AG966" s="24"/>
      <c r="AH966" s="28"/>
      <c r="AI966" s="26"/>
      <c r="AJ966" s="24"/>
      <c r="AK966" s="24"/>
      <c r="AL966" s="24"/>
      <c r="AM966" s="24"/>
      <c r="AN966" s="24"/>
      <c r="AO966" s="28"/>
      <c r="AP966" s="26"/>
    </row>
    <row r="967" spans="1:42" x14ac:dyDescent="0.25">
      <c r="A967" s="24"/>
      <c r="B967" s="24"/>
      <c r="C967" s="24"/>
      <c r="D967" s="25"/>
      <c r="E967" s="25"/>
      <c r="F967" s="26"/>
      <c r="G967" s="25"/>
      <c r="H967" s="26"/>
      <c r="I967" s="25"/>
      <c r="J967" s="26"/>
      <c r="K967" s="27"/>
      <c r="L967" s="27"/>
      <c r="M967" s="26"/>
      <c r="N967" s="27"/>
      <c r="O967" s="26"/>
      <c r="P967" s="27"/>
      <c r="Q967" s="26"/>
      <c r="R967" s="27"/>
      <c r="S967" s="27"/>
      <c r="T967" s="26"/>
      <c r="U967" s="27"/>
      <c r="V967" s="26"/>
      <c r="W967" s="27"/>
      <c r="X967" s="26"/>
      <c r="Y967" s="25"/>
      <c r="Z967" s="38"/>
      <c r="AA967" s="27"/>
      <c r="AB967" s="27"/>
      <c r="AC967" s="28"/>
      <c r="AD967" s="28"/>
      <c r="AE967" s="26"/>
      <c r="AF967" s="28"/>
      <c r="AG967" s="26"/>
      <c r="AH967" s="28"/>
      <c r="AI967" s="26"/>
      <c r="AJ967" s="28"/>
      <c r="AK967" s="28"/>
      <c r="AL967" s="26"/>
      <c r="AM967" s="28"/>
      <c r="AN967" s="26"/>
      <c r="AO967" s="28"/>
      <c r="AP967" s="26"/>
    </row>
    <row r="968" spans="1:42" x14ac:dyDescent="0.25">
      <c r="A968" s="24"/>
      <c r="B968" s="24"/>
      <c r="C968" s="24"/>
      <c r="D968" s="25"/>
      <c r="E968" s="25"/>
      <c r="F968" s="26"/>
      <c r="G968" s="25"/>
      <c r="H968" s="26"/>
      <c r="I968" s="25"/>
      <c r="J968" s="26"/>
      <c r="K968" s="27"/>
      <c r="L968" s="27"/>
      <c r="M968" s="26"/>
      <c r="N968" s="27"/>
      <c r="O968" s="26"/>
      <c r="P968" s="27"/>
      <c r="Q968" s="26"/>
      <c r="R968" s="27"/>
      <c r="S968" s="27"/>
      <c r="T968" s="26"/>
      <c r="U968" s="27"/>
      <c r="V968" s="26"/>
      <c r="W968" s="27"/>
      <c r="X968" s="26"/>
      <c r="Y968" s="25"/>
      <c r="Z968" s="38"/>
      <c r="AA968" s="27"/>
      <c r="AB968" s="27"/>
      <c r="AC968" s="28"/>
      <c r="AD968" s="28"/>
      <c r="AE968" s="26"/>
      <c r="AF968" s="28"/>
      <c r="AG968" s="26"/>
      <c r="AH968" s="28"/>
      <c r="AI968" s="26"/>
      <c r="AJ968" s="28"/>
      <c r="AK968" s="28"/>
      <c r="AL968" s="26"/>
      <c r="AM968" s="28"/>
      <c r="AN968" s="26"/>
      <c r="AO968" s="28"/>
      <c r="AP968" s="26"/>
    </row>
    <row r="969" spans="1:42" x14ac:dyDescent="0.25">
      <c r="A969" s="24"/>
      <c r="B969" s="24"/>
      <c r="C969" s="24"/>
      <c r="D969" s="25"/>
      <c r="E969" s="25"/>
      <c r="F969" s="26"/>
      <c r="G969" s="25"/>
      <c r="H969" s="26"/>
      <c r="I969" s="25"/>
      <c r="J969" s="26"/>
      <c r="K969" s="27"/>
      <c r="L969" s="27"/>
      <c r="M969" s="26"/>
      <c r="N969" s="27"/>
      <c r="O969" s="26"/>
      <c r="P969" s="27"/>
      <c r="Q969" s="26"/>
      <c r="R969" s="27"/>
      <c r="S969" s="27"/>
      <c r="T969" s="26"/>
      <c r="U969" s="27"/>
      <c r="V969" s="26"/>
      <c r="W969" s="27"/>
      <c r="X969" s="26"/>
      <c r="Y969" s="25"/>
      <c r="Z969" s="38"/>
      <c r="AA969" s="27"/>
      <c r="AB969" s="27"/>
      <c r="AC969" s="28"/>
      <c r="AD969" s="28"/>
      <c r="AE969" s="26"/>
      <c r="AF969" s="28"/>
      <c r="AG969" s="26"/>
      <c r="AH969" s="28"/>
      <c r="AI969" s="26"/>
      <c r="AJ969" s="28"/>
      <c r="AK969" s="28"/>
      <c r="AL969" s="26"/>
      <c r="AM969" s="28"/>
      <c r="AN969" s="26"/>
      <c r="AO969" s="28"/>
      <c r="AP969" s="26"/>
    </row>
    <row r="970" spans="1:42" x14ac:dyDescent="0.25">
      <c r="A970" s="24"/>
      <c r="B970" s="24"/>
      <c r="C970" s="24"/>
      <c r="D970" s="24"/>
      <c r="E970" s="25"/>
      <c r="F970" s="26"/>
      <c r="G970" s="25"/>
      <c r="H970" s="26"/>
      <c r="I970" s="25"/>
      <c r="J970" s="26"/>
      <c r="K970" s="24"/>
      <c r="L970" s="27"/>
      <c r="M970" s="26"/>
      <c r="N970" s="27"/>
      <c r="O970" s="26"/>
      <c r="P970" s="27"/>
      <c r="Q970" s="26"/>
      <c r="R970" s="24"/>
      <c r="S970" s="27"/>
      <c r="T970" s="26"/>
      <c r="U970" s="27"/>
      <c r="V970" s="26"/>
      <c r="W970" s="27"/>
      <c r="X970" s="26"/>
      <c r="Y970" s="24"/>
      <c r="Z970" s="24"/>
      <c r="AA970" s="24"/>
      <c r="AB970" s="24"/>
      <c r="AC970" s="24"/>
      <c r="AD970" s="28"/>
      <c r="AE970" s="26"/>
      <c r="AF970" s="28"/>
      <c r="AG970" s="26"/>
      <c r="AH970" s="28"/>
      <c r="AI970" s="26"/>
      <c r="AJ970" s="24"/>
      <c r="AK970" s="28"/>
      <c r="AL970" s="26"/>
      <c r="AM970" s="28"/>
      <c r="AN970" s="26"/>
      <c r="AO970" s="28"/>
      <c r="AP970" s="26"/>
    </row>
    <row r="971" spans="1:42" x14ac:dyDescent="0.25">
      <c r="A971" s="24"/>
      <c r="B971" s="24"/>
      <c r="C971" s="24"/>
      <c r="D971" s="25"/>
      <c r="E971" s="25"/>
      <c r="F971" s="26"/>
      <c r="G971" s="25"/>
      <c r="H971" s="26"/>
      <c r="I971" s="25"/>
      <c r="J971" s="26"/>
      <c r="K971" s="27"/>
      <c r="L971" s="27"/>
      <c r="M971" s="26"/>
      <c r="N971" s="27"/>
      <c r="O971" s="26"/>
      <c r="P971" s="27"/>
      <c r="Q971" s="26"/>
      <c r="R971" s="27"/>
      <c r="S971" s="27"/>
      <c r="T971" s="26"/>
      <c r="U971" s="27"/>
      <c r="V971" s="26"/>
      <c r="W971" s="27"/>
      <c r="X971" s="26"/>
      <c r="Y971" s="25"/>
      <c r="Z971" s="38"/>
      <c r="AA971" s="27"/>
      <c r="AB971" s="27"/>
      <c r="AC971" s="28"/>
      <c r="AD971" s="28"/>
      <c r="AE971" s="26"/>
      <c r="AF971" s="28"/>
      <c r="AG971" s="26"/>
      <c r="AH971" s="28"/>
      <c r="AI971" s="26"/>
      <c r="AJ971" s="28"/>
      <c r="AK971" s="28"/>
      <c r="AL971" s="26"/>
      <c r="AM971" s="28"/>
      <c r="AN971" s="26"/>
      <c r="AO971" s="28"/>
      <c r="AP971" s="26"/>
    </row>
    <row r="972" spans="1:42" x14ac:dyDescent="0.25">
      <c r="A972" s="24"/>
      <c r="B972" s="24"/>
      <c r="C972" s="24"/>
      <c r="D972" s="25"/>
      <c r="E972" s="25"/>
      <c r="F972" s="26"/>
      <c r="G972" s="25"/>
      <c r="H972" s="26"/>
      <c r="I972" s="25"/>
      <c r="J972" s="26"/>
      <c r="K972" s="27"/>
      <c r="L972" s="27"/>
      <c r="M972" s="26"/>
      <c r="N972" s="27"/>
      <c r="O972" s="26"/>
      <c r="P972" s="27"/>
      <c r="Q972" s="26"/>
      <c r="R972" s="27"/>
      <c r="S972" s="27"/>
      <c r="T972" s="26"/>
      <c r="U972" s="27"/>
      <c r="V972" s="26"/>
      <c r="W972" s="27"/>
      <c r="X972" s="26"/>
      <c r="Y972" s="25"/>
      <c r="Z972" s="38"/>
      <c r="AA972" s="27"/>
      <c r="AB972" s="27"/>
      <c r="AC972" s="28"/>
      <c r="AD972" s="28"/>
      <c r="AE972" s="26"/>
      <c r="AF972" s="28"/>
      <c r="AG972" s="26"/>
      <c r="AH972" s="28"/>
      <c r="AI972" s="26"/>
      <c r="AJ972" s="28"/>
      <c r="AK972" s="28"/>
      <c r="AL972" s="26"/>
      <c r="AM972" s="28"/>
      <c r="AN972" s="26"/>
      <c r="AO972" s="28"/>
      <c r="AP972" s="26"/>
    </row>
    <row r="973" spans="1:42" x14ac:dyDescent="0.25">
      <c r="A973" s="24"/>
      <c r="B973" s="24"/>
      <c r="C973" s="88"/>
      <c r="D973" s="25"/>
      <c r="E973" s="25"/>
      <c r="F973" s="26"/>
      <c r="G973" s="25"/>
      <c r="H973" s="26"/>
      <c r="I973" s="25"/>
      <c r="J973" s="26"/>
      <c r="K973" s="27"/>
      <c r="L973" s="27"/>
      <c r="M973" s="26"/>
      <c r="N973" s="27"/>
      <c r="O973" s="26"/>
      <c r="P973" s="27"/>
      <c r="Q973" s="26"/>
      <c r="R973" s="27"/>
      <c r="S973" s="27"/>
      <c r="T973" s="26"/>
      <c r="U973" s="27"/>
      <c r="V973" s="26"/>
      <c r="W973" s="27"/>
      <c r="X973" s="26"/>
      <c r="Y973" s="25"/>
      <c r="Z973" s="38"/>
      <c r="AA973" s="27"/>
      <c r="AB973" s="27"/>
      <c r="AC973" s="28"/>
      <c r="AD973" s="28"/>
      <c r="AE973" s="26"/>
      <c r="AF973" s="28"/>
      <c r="AG973" s="26"/>
      <c r="AH973" s="28"/>
      <c r="AI973" s="26"/>
      <c r="AJ973" s="28"/>
      <c r="AK973" s="28"/>
      <c r="AL973" s="26"/>
      <c r="AM973" s="28"/>
      <c r="AN973" s="26"/>
      <c r="AO973" s="28"/>
      <c r="AP973" s="26"/>
    </row>
    <row r="974" spans="1:42" x14ac:dyDescent="0.25">
      <c r="A974" s="24"/>
      <c r="B974" s="24"/>
      <c r="C974" s="88"/>
      <c r="D974" s="25"/>
      <c r="E974" s="25"/>
      <c r="F974" s="26"/>
      <c r="G974" s="25"/>
      <c r="H974" s="26"/>
      <c r="I974" s="25"/>
      <c r="J974" s="26"/>
      <c r="K974" s="27"/>
      <c r="L974" s="27"/>
      <c r="M974" s="26"/>
      <c r="N974" s="27"/>
      <c r="O974" s="26"/>
      <c r="P974" s="27"/>
      <c r="Q974" s="26"/>
      <c r="R974" s="27"/>
      <c r="S974" s="27"/>
      <c r="T974" s="26"/>
      <c r="U974" s="27"/>
      <c r="V974" s="26"/>
      <c r="W974" s="27"/>
      <c r="X974" s="26"/>
      <c r="Y974" s="25"/>
      <c r="Z974" s="38"/>
      <c r="AA974" s="27"/>
      <c r="AB974" s="27"/>
      <c r="AC974" s="28"/>
      <c r="AD974" s="28"/>
      <c r="AE974" s="26"/>
      <c r="AF974" s="28"/>
      <c r="AG974" s="26"/>
      <c r="AH974" s="28"/>
      <c r="AI974" s="26"/>
      <c r="AJ974" s="28"/>
      <c r="AK974" s="28"/>
      <c r="AL974" s="26"/>
      <c r="AM974" s="28"/>
      <c r="AN974" s="26"/>
      <c r="AO974" s="28"/>
      <c r="AP974" s="26"/>
    </row>
    <row r="975" spans="1:42" x14ac:dyDescent="0.25">
      <c r="A975" s="24"/>
      <c r="B975" s="24"/>
      <c r="C975" s="88"/>
      <c r="D975" s="25"/>
      <c r="E975" s="25"/>
      <c r="F975" s="26"/>
      <c r="G975" s="25"/>
      <c r="H975" s="26"/>
      <c r="I975" s="25"/>
      <c r="J975" s="26"/>
      <c r="K975" s="27"/>
      <c r="L975" s="27"/>
      <c r="M975" s="26"/>
      <c r="N975" s="27"/>
      <c r="O975" s="26"/>
      <c r="P975" s="27"/>
      <c r="Q975" s="26"/>
      <c r="R975" s="27"/>
      <c r="S975" s="27"/>
      <c r="T975" s="26"/>
      <c r="U975" s="27"/>
      <c r="V975" s="26"/>
      <c r="W975" s="27"/>
      <c r="X975" s="26"/>
      <c r="Y975" s="25"/>
      <c r="Z975" s="38"/>
      <c r="AA975" s="27"/>
      <c r="AB975" s="27"/>
      <c r="AC975" s="28"/>
      <c r="AD975" s="28"/>
      <c r="AE975" s="26"/>
      <c r="AF975" s="28"/>
      <c r="AG975" s="26"/>
      <c r="AH975" s="28"/>
      <c r="AI975" s="26"/>
      <c r="AJ975" s="28"/>
      <c r="AK975" s="28"/>
      <c r="AL975" s="26"/>
      <c r="AM975" s="28"/>
      <c r="AN975" s="26"/>
      <c r="AO975" s="28"/>
      <c r="AP975" s="26"/>
    </row>
    <row r="976" spans="1:42" x14ac:dyDescent="0.25">
      <c r="A976" s="24"/>
      <c r="B976" s="24"/>
      <c r="C976" s="24"/>
      <c r="D976" s="25"/>
      <c r="E976" s="25"/>
      <c r="F976" s="26"/>
      <c r="G976" s="25"/>
      <c r="H976" s="26"/>
      <c r="I976" s="25"/>
      <c r="J976" s="26"/>
      <c r="K976" s="27"/>
      <c r="L976" s="27"/>
      <c r="M976" s="26"/>
      <c r="N976" s="27"/>
      <c r="O976" s="26"/>
      <c r="P976" s="27"/>
      <c r="Q976" s="26"/>
      <c r="R976" s="27"/>
      <c r="S976" s="27"/>
      <c r="T976" s="26"/>
      <c r="U976" s="27"/>
      <c r="V976" s="26"/>
      <c r="W976" s="27"/>
      <c r="X976" s="26"/>
      <c r="Y976" s="25"/>
      <c r="Z976" s="38"/>
      <c r="AA976" s="27"/>
      <c r="AB976" s="27"/>
      <c r="AC976" s="28"/>
      <c r="AD976" s="28"/>
      <c r="AE976" s="26"/>
      <c r="AF976" s="28"/>
      <c r="AG976" s="26"/>
      <c r="AH976" s="28"/>
      <c r="AI976" s="26"/>
      <c r="AJ976" s="28"/>
      <c r="AK976" s="28"/>
      <c r="AL976" s="26"/>
      <c r="AM976" s="28"/>
      <c r="AN976" s="26"/>
      <c r="AO976" s="28"/>
      <c r="AP976" s="26"/>
    </row>
    <row r="977" spans="1:42" x14ac:dyDescent="0.25">
      <c r="A977" s="24"/>
      <c r="B977" s="24"/>
      <c r="C977" s="111"/>
      <c r="D977" s="25"/>
      <c r="E977" s="25"/>
      <c r="F977" s="26"/>
      <c r="G977" s="25"/>
      <c r="H977" s="26"/>
      <c r="I977" s="25"/>
      <c r="J977" s="26"/>
      <c r="K977" s="27"/>
      <c r="L977" s="27"/>
      <c r="M977" s="26"/>
      <c r="N977" s="27"/>
      <c r="O977" s="26"/>
      <c r="P977" s="27"/>
      <c r="Q977" s="26"/>
      <c r="R977" s="27"/>
      <c r="S977" s="27"/>
      <c r="T977" s="26"/>
      <c r="U977" s="27"/>
      <c r="V977" s="26"/>
      <c r="W977" s="27"/>
      <c r="X977" s="26"/>
      <c r="Y977" s="25"/>
      <c r="Z977" s="24"/>
      <c r="AA977" s="27"/>
      <c r="AB977" s="24"/>
      <c r="AC977" s="28"/>
      <c r="AD977" s="28"/>
      <c r="AE977" s="26"/>
      <c r="AF977" s="28"/>
      <c r="AG977" s="26"/>
      <c r="AH977" s="28"/>
      <c r="AI977" s="26"/>
      <c r="AJ977" s="28"/>
      <c r="AK977" s="28"/>
      <c r="AL977" s="26"/>
      <c r="AM977" s="28"/>
      <c r="AN977" s="26"/>
      <c r="AO977" s="28"/>
      <c r="AP977" s="26"/>
    </row>
    <row r="978" spans="1:42" x14ac:dyDescent="0.25">
      <c r="A978" s="24"/>
      <c r="B978" s="24"/>
      <c r="C978" s="111"/>
      <c r="D978" s="25"/>
      <c r="E978" s="25"/>
      <c r="F978" s="26"/>
      <c r="G978" s="25"/>
      <c r="H978" s="26"/>
      <c r="I978" s="25"/>
      <c r="J978" s="26"/>
      <c r="K978" s="27"/>
      <c r="L978" s="27"/>
      <c r="M978" s="26"/>
      <c r="N978" s="27"/>
      <c r="O978" s="26"/>
      <c r="P978" s="27"/>
      <c r="Q978" s="26"/>
      <c r="R978" s="27"/>
      <c r="S978" s="27"/>
      <c r="T978" s="26"/>
      <c r="U978" s="27"/>
      <c r="V978" s="26"/>
      <c r="W978" s="27"/>
      <c r="X978" s="26"/>
      <c r="Y978" s="25"/>
      <c r="Z978" s="38"/>
      <c r="AA978" s="27"/>
      <c r="AB978" s="27"/>
      <c r="AC978" s="28"/>
      <c r="AD978" s="28"/>
      <c r="AE978" s="26"/>
      <c r="AF978" s="28"/>
      <c r="AG978" s="26"/>
      <c r="AH978" s="28"/>
      <c r="AI978" s="26"/>
      <c r="AJ978" s="28"/>
      <c r="AK978" s="28"/>
      <c r="AL978" s="26"/>
      <c r="AM978" s="28"/>
      <c r="AN978" s="26"/>
      <c r="AO978" s="28"/>
      <c r="AP978" s="26"/>
    </row>
    <row r="979" spans="1:42" x14ac:dyDescent="0.25">
      <c r="A979" s="24"/>
      <c r="B979" s="24"/>
      <c r="C979" s="111"/>
      <c r="D979" s="25"/>
      <c r="E979" s="25"/>
      <c r="F979" s="26"/>
      <c r="G979" s="24"/>
      <c r="H979" s="24"/>
      <c r="I979" s="24"/>
      <c r="J979" s="24"/>
      <c r="K979" s="27"/>
      <c r="L979" s="27"/>
      <c r="M979" s="26"/>
      <c r="N979" s="24"/>
      <c r="O979" s="24"/>
      <c r="P979" s="24"/>
      <c r="Q979" s="24"/>
      <c r="R979" s="27"/>
      <c r="S979" s="27"/>
      <c r="T979" s="26"/>
      <c r="U979" s="24"/>
      <c r="V979" s="24"/>
      <c r="W979" s="24"/>
      <c r="X979" s="24"/>
      <c r="Y979" s="25"/>
      <c r="Z979" s="24"/>
      <c r="AA979" s="27"/>
      <c r="AB979" s="24"/>
      <c r="AC979" s="28"/>
      <c r="AD979" s="28"/>
      <c r="AE979" s="26"/>
      <c r="AF979" s="24"/>
      <c r="AG979" s="24"/>
      <c r="AH979" s="24"/>
      <c r="AI979" s="24"/>
      <c r="AJ979" s="28"/>
      <c r="AK979" s="28"/>
      <c r="AL979" s="26"/>
      <c r="AM979" s="24"/>
      <c r="AN979" s="24"/>
      <c r="AO979" s="24"/>
      <c r="AP979" s="24"/>
    </row>
    <row r="980" spans="1:42" x14ac:dyDescent="0.25">
      <c r="A980" s="24"/>
      <c r="B980" s="24"/>
      <c r="C980" s="24"/>
      <c r="D980" s="25"/>
      <c r="E980" s="25"/>
      <c r="F980" s="26"/>
      <c r="G980" s="25"/>
      <c r="H980" s="26"/>
      <c r="I980" s="25"/>
      <c r="J980" s="26"/>
      <c r="K980" s="27"/>
      <c r="L980" s="27"/>
      <c r="M980" s="26"/>
      <c r="N980" s="27"/>
      <c r="O980" s="26"/>
      <c r="P980" s="27"/>
      <c r="Q980" s="26"/>
      <c r="R980" s="27"/>
      <c r="S980" s="27"/>
      <c r="T980" s="26"/>
      <c r="U980" s="27"/>
      <c r="V980" s="26"/>
      <c r="W980" s="27"/>
      <c r="X980" s="26"/>
      <c r="Y980" s="25"/>
      <c r="Z980" s="38"/>
      <c r="AA980" s="27"/>
      <c r="AB980" s="27"/>
      <c r="AC980" s="28"/>
      <c r="AD980" s="28"/>
      <c r="AE980" s="26"/>
      <c r="AF980" s="28"/>
      <c r="AG980" s="26"/>
      <c r="AH980" s="28"/>
      <c r="AI980" s="26"/>
      <c r="AJ980" s="28"/>
      <c r="AK980" s="28"/>
      <c r="AL980" s="26"/>
      <c r="AM980" s="28"/>
      <c r="AN980" s="26"/>
      <c r="AO980" s="28"/>
      <c r="AP980" s="26"/>
    </row>
    <row r="981" spans="1:42" x14ac:dyDescent="0.25">
      <c r="A981" s="24"/>
      <c r="B981" s="24"/>
      <c r="C981" s="24"/>
      <c r="D981" s="25"/>
      <c r="E981" s="25"/>
      <c r="F981" s="26"/>
      <c r="G981" s="25"/>
      <c r="H981" s="26"/>
      <c r="I981" s="25"/>
      <c r="J981" s="26"/>
      <c r="K981" s="27"/>
      <c r="L981" s="27"/>
      <c r="M981" s="26"/>
      <c r="N981" s="27"/>
      <c r="O981" s="26"/>
      <c r="P981" s="27"/>
      <c r="Q981" s="26"/>
      <c r="R981" s="27"/>
      <c r="S981" s="27"/>
      <c r="T981" s="26"/>
      <c r="U981" s="27"/>
      <c r="V981" s="26"/>
      <c r="W981" s="27"/>
      <c r="X981" s="26"/>
      <c r="Y981" s="25"/>
      <c r="Z981" s="38"/>
      <c r="AA981" s="27"/>
      <c r="AB981" s="27"/>
      <c r="AC981" s="28"/>
      <c r="AD981" s="28"/>
      <c r="AE981" s="26"/>
      <c r="AF981" s="28"/>
      <c r="AG981" s="26"/>
      <c r="AH981" s="28"/>
      <c r="AI981" s="26"/>
      <c r="AJ981" s="28"/>
      <c r="AK981" s="28"/>
      <c r="AL981" s="26"/>
      <c r="AM981" s="28"/>
      <c r="AN981" s="26"/>
      <c r="AO981" s="28"/>
      <c r="AP981" s="26"/>
    </row>
    <row r="982" spans="1:42" x14ac:dyDescent="0.25">
      <c r="A982" s="24"/>
      <c r="B982" s="24"/>
      <c r="C982" s="24"/>
      <c r="D982" s="25"/>
      <c r="E982" s="25"/>
      <c r="F982" s="26"/>
      <c r="G982" s="25"/>
      <c r="H982" s="26"/>
      <c r="I982" s="25"/>
      <c r="J982" s="26"/>
      <c r="K982" s="27"/>
      <c r="L982" s="27"/>
      <c r="M982" s="26"/>
      <c r="N982" s="27"/>
      <c r="O982" s="26"/>
      <c r="P982" s="27"/>
      <c r="Q982" s="26"/>
      <c r="R982" s="27"/>
      <c r="S982" s="27"/>
      <c r="T982" s="26"/>
      <c r="U982" s="27"/>
      <c r="V982" s="26"/>
      <c r="W982" s="27"/>
      <c r="X982" s="26"/>
      <c r="Y982" s="25"/>
      <c r="Z982" s="38"/>
      <c r="AA982" s="27"/>
      <c r="AB982" s="27"/>
      <c r="AC982" s="28"/>
      <c r="AD982" s="28"/>
      <c r="AE982" s="26"/>
      <c r="AF982" s="28"/>
      <c r="AG982" s="26"/>
      <c r="AH982" s="28"/>
      <c r="AI982" s="26"/>
      <c r="AJ982" s="28"/>
      <c r="AK982" s="28"/>
      <c r="AL982" s="26"/>
      <c r="AM982" s="28"/>
      <c r="AN982" s="26"/>
      <c r="AO982" s="28"/>
      <c r="AP982" s="26"/>
    </row>
    <row r="983" spans="1:42" x14ac:dyDescent="0.25">
      <c r="A983" s="24"/>
      <c r="B983" s="24"/>
      <c r="C983" s="24"/>
      <c r="D983" s="25"/>
      <c r="E983" s="25"/>
      <c r="F983" s="26"/>
      <c r="G983" s="25"/>
      <c r="H983" s="26"/>
      <c r="I983" s="25"/>
      <c r="J983" s="26"/>
      <c r="K983" s="27"/>
      <c r="L983" s="27"/>
      <c r="M983" s="26"/>
      <c r="N983" s="27"/>
      <c r="O983" s="26"/>
      <c r="P983" s="27"/>
      <c r="Q983" s="26"/>
      <c r="R983" s="27"/>
      <c r="S983" s="27"/>
      <c r="T983" s="26"/>
      <c r="U983" s="27"/>
      <c r="V983" s="26"/>
      <c r="W983" s="27"/>
      <c r="X983" s="26"/>
      <c r="Y983" s="25"/>
      <c r="Z983" s="38"/>
      <c r="AA983" s="27"/>
      <c r="AB983" s="27"/>
      <c r="AC983" s="28"/>
      <c r="AD983" s="28"/>
      <c r="AE983" s="26"/>
      <c r="AF983" s="28"/>
      <c r="AG983" s="26"/>
      <c r="AH983" s="28"/>
      <c r="AI983" s="26"/>
      <c r="AJ983" s="28"/>
      <c r="AK983" s="28"/>
      <c r="AL983" s="26"/>
      <c r="AM983" s="28"/>
      <c r="AN983" s="26"/>
      <c r="AO983" s="28"/>
      <c r="AP983" s="26"/>
    </row>
    <row r="984" spans="1:42" x14ac:dyDescent="0.25">
      <c r="A984" s="24"/>
      <c r="B984" s="24"/>
      <c r="C984" s="24"/>
      <c r="D984" s="25"/>
      <c r="E984" s="25"/>
      <c r="F984" s="26"/>
      <c r="G984" s="25"/>
      <c r="H984" s="26"/>
      <c r="I984" s="25"/>
      <c r="J984" s="26"/>
      <c r="K984" s="27"/>
      <c r="L984" s="27"/>
      <c r="M984" s="26"/>
      <c r="N984" s="27"/>
      <c r="O984" s="26"/>
      <c r="P984" s="27"/>
      <c r="Q984" s="26"/>
      <c r="R984" s="27"/>
      <c r="S984" s="27"/>
      <c r="T984" s="26"/>
      <c r="U984" s="27"/>
      <c r="V984" s="26"/>
      <c r="W984" s="27"/>
      <c r="X984" s="26"/>
      <c r="Y984" s="25"/>
      <c r="Z984" s="24"/>
      <c r="AA984" s="27"/>
      <c r="AB984" s="24"/>
      <c r="AC984" s="28"/>
      <c r="AD984" s="28"/>
      <c r="AE984" s="26"/>
      <c r="AF984" s="28"/>
      <c r="AG984" s="26"/>
      <c r="AH984" s="28"/>
      <c r="AI984" s="26"/>
      <c r="AJ984" s="28"/>
      <c r="AK984" s="28"/>
      <c r="AL984" s="26"/>
      <c r="AM984" s="28"/>
      <c r="AN984" s="26"/>
      <c r="AO984" s="28"/>
      <c r="AP984" s="26"/>
    </row>
    <row r="985" spans="1:42" x14ac:dyDescent="0.25">
      <c r="A985" s="24"/>
      <c r="B985" s="24"/>
      <c r="C985" s="24"/>
      <c r="D985" s="25"/>
      <c r="E985" s="25"/>
      <c r="F985" s="26"/>
      <c r="G985" s="25"/>
      <c r="H985" s="26"/>
      <c r="I985" s="25"/>
      <c r="J985" s="26"/>
      <c r="K985" s="27"/>
      <c r="L985" s="27"/>
      <c r="M985" s="26"/>
      <c r="N985" s="27"/>
      <c r="O985" s="26"/>
      <c r="P985" s="27"/>
      <c r="Q985" s="26"/>
      <c r="R985" s="27"/>
      <c r="S985" s="27"/>
      <c r="T985" s="26"/>
      <c r="U985" s="27"/>
      <c r="V985" s="26"/>
      <c r="W985" s="27"/>
      <c r="X985" s="26"/>
      <c r="Y985" s="25"/>
      <c r="Z985" s="38"/>
      <c r="AA985" s="27"/>
      <c r="AB985" s="27"/>
      <c r="AC985" s="28"/>
      <c r="AD985" s="28"/>
      <c r="AE985" s="26"/>
      <c r="AF985" s="28"/>
      <c r="AG985" s="26"/>
      <c r="AH985" s="28"/>
      <c r="AI985" s="26"/>
      <c r="AJ985" s="28"/>
      <c r="AK985" s="28"/>
      <c r="AL985" s="26"/>
      <c r="AM985" s="28"/>
      <c r="AN985" s="26"/>
      <c r="AO985" s="28"/>
      <c r="AP985" s="26"/>
    </row>
    <row r="986" spans="1:42" x14ac:dyDescent="0.25">
      <c r="A986" s="24"/>
      <c r="B986" s="24"/>
      <c r="C986" s="24"/>
      <c r="D986" s="25"/>
      <c r="E986" s="25"/>
      <c r="F986" s="26"/>
      <c r="G986" s="25"/>
      <c r="H986" s="26"/>
      <c r="I986" s="25"/>
      <c r="J986" s="26"/>
      <c r="K986" s="27"/>
      <c r="L986" s="27"/>
      <c r="M986" s="26"/>
      <c r="N986" s="27"/>
      <c r="O986" s="26"/>
      <c r="P986" s="27"/>
      <c r="Q986" s="26"/>
      <c r="R986" s="27"/>
      <c r="S986" s="27"/>
      <c r="T986" s="26"/>
      <c r="U986" s="27"/>
      <c r="V986" s="26"/>
      <c r="W986" s="27"/>
      <c r="X986" s="26"/>
      <c r="Y986" s="25"/>
      <c r="Z986" s="38"/>
      <c r="AA986" s="27"/>
      <c r="AB986" s="27"/>
      <c r="AC986" s="28"/>
      <c r="AD986" s="28"/>
      <c r="AE986" s="26"/>
      <c r="AF986" s="28"/>
      <c r="AG986" s="26"/>
      <c r="AH986" s="28"/>
      <c r="AI986" s="26"/>
      <c r="AJ986" s="28"/>
      <c r="AK986" s="28"/>
      <c r="AL986" s="26"/>
      <c r="AM986" s="28"/>
      <c r="AN986" s="26"/>
      <c r="AO986" s="28"/>
      <c r="AP986" s="26"/>
    </row>
    <row r="987" spans="1:42" x14ac:dyDescent="0.25">
      <c r="A987" s="24"/>
      <c r="B987" s="24"/>
      <c r="C987" s="88"/>
      <c r="D987" s="25"/>
      <c r="E987" s="25"/>
      <c r="F987" s="26"/>
      <c r="G987" s="25"/>
      <c r="H987" s="26"/>
      <c r="I987" s="25"/>
      <c r="J987" s="26"/>
      <c r="K987" s="27"/>
      <c r="L987" s="27"/>
      <c r="M987" s="26"/>
      <c r="N987" s="27"/>
      <c r="O987" s="26"/>
      <c r="P987" s="27"/>
      <c r="Q987" s="26"/>
      <c r="R987" s="27"/>
      <c r="S987" s="27"/>
      <c r="T987" s="26"/>
      <c r="U987" s="27"/>
      <c r="V987" s="26"/>
      <c r="W987" s="27"/>
      <c r="X987" s="26"/>
      <c r="Y987" s="25"/>
      <c r="Z987" s="38"/>
      <c r="AA987" s="27"/>
      <c r="AB987" s="27"/>
      <c r="AC987" s="28"/>
      <c r="AD987" s="28"/>
      <c r="AE987" s="26"/>
      <c r="AF987" s="28"/>
      <c r="AG987" s="26"/>
      <c r="AH987" s="28"/>
      <c r="AI987" s="26"/>
      <c r="AJ987" s="28"/>
      <c r="AK987" s="28"/>
      <c r="AL987" s="26"/>
      <c r="AM987" s="28"/>
      <c r="AN987" s="26"/>
      <c r="AO987" s="28"/>
      <c r="AP987" s="26"/>
    </row>
    <row r="988" spans="1:42" x14ac:dyDescent="0.25">
      <c r="A988" s="24"/>
      <c r="B988" s="24"/>
      <c r="C988" s="88"/>
      <c r="D988" s="25"/>
      <c r="E988" s="25"/>
      <c r="F988" s="26"/>
      <c r="G988" s="25"/>
      <c r="H988" s="26"/>
      <c r="I988" s="25"/>
      <c r="J988" s="26"/>
      <c r="K988" s="27"/>
      <c r="L988" s="27"/>
      <c r="M988" s="26"/>
      <c r="N988" s="27"/>
      <c r="O988" s="26"/>
      <c r="P988" s="27"/>
      <c r="Q988" s="26"/>
      <c r="R988" s="27"/>
      <c r="S988" s="27"/>
      <c r="T988" s="26"/>
      <c r="U988" s="27"/>
      <c r="V988" s="26"/>
      <c r="W988" s="27"/>
      <c r="X988" s="26"/>
      <c r="Y988" s="25"/>
      <c r="Z988" s="38"/>
      <c r="AA988" s="27"/>
      <c r="AB988" s="27"/>
      <c r="AC988" s="28"/>
      <c r="AD988" s="28"/>
      <c r="AE988" s="26"/>
      <c r="AF988" s="28"/>
      <c r="AG988" s="26"/>
      <c r="AH988" s="28"/>
      <c r="AI988" s="26"/>
      <c r="AJ988" s="28"/>
      <c r="AK988" s="28"/>
      <c r="AL988" s="26"/>
      <c r="AM988" s="28"/>
      <c r="AN988" s="26"/>
      <c r="AO988" s="28"/>
      <c r="AP988" s="26"/>
    </row>
    <row r="989" spans="1:42" x14ac:dyDescent="0.25">
      <c r="A989" s="24"/>
      <c r="B989" s="24"/>
      <c r="C989" s="88"/>
      <c r="D989" s="25"/>
      <c r="E989" s="25"/>
      <c r="F989" s="26"/>
      <c r="G989" s="25"/>
      <c r="H989" s="26"/>
      <c r="I989" s="25"/>
      <c r="J989" s="26"/>
      <c r="K989" s="27"/>
      <c r="L989" s="27"/>
      <c r="M989" s="26"/>
      <c r="N989" s="27"/>
      <c r="O989" s="26"/>
      <c r="P989" s="27"/>
      <c r="Q989" s="26"/>
      <c r="R989" s="27"/>
      <c r="S989" s="27"/>
      <c r="T989" s="26"/>
      <c r="U989" s="27"/>
      <c r="V989" s="26"/>
      <c r="W989" s="27"/>
      <c r="X989" s="26"/>
      <c r="Y989" s="25"/>
      <c r="Z989" s="38"/>
      <c r="AA989" s="27"/>
      <c r="AB989" s="27"/>
      <c r="AC989" s="28"/>
      <c r="AD989" s="28"/>
      <c r="AE989" s="26"/>
      <c r="AF989" s="28"/>
      <c r="AG989" s="26"/>
      <c r="AH989" s="28"/>
      <c r="AI989" s="26"/>
      <c r="AJ989" s="28"/>
      <c r="AK989" s="28"/>
      <c r="AL989" s="26"/>
      <c r="AM989" s="28"/>
      <c r="AN989" s="26"/>
      <c r="AO989" s="28"/>
      <c r="AP989" s="26"/>
    </row>
    <row r="990" spans="1:42" x14ac:dyDescent="0.25">
      <c r="A990" s="24"/>
      <c r="B990" s="24"/>
      <c r="C990" s="24"/>
      <c r="D990" s="25"/>
      <c r="E990" s="25"/>
      <c r="F990" s="26"/>
      <c r="G990" s="25"/>
      <c r="H990" s="26"/>
      <c r="I990" s="25"/>
      <c r="J990" s="26"/>
      <c r="K990" s="27"/>
      <c r="L990" s="27"/>
      <c r="M990" s="26"/>
      <c r="N990" s="27"/>
      <c r="O990" s="26"/>
      <c r="P990" s="27"/>
      <c r="Q990" s="26"/>
      <c r="R990" s="27"/>
      <c r="S990" s="27"/>
      <c r="T990" s="26"/>
      <c r="U990" s="27"/>
      <c r="V990" s="26"/>
      <c r="W990" s="27"/>
      <c r="X990" s="26"/>
      <c r="Y990" s="25"/>
      <c r="Z990" s="38"/>
      <c r="AA990" s="27"/>
      <c r="AB990" s="27"/>
      <c r="AC990" s="28"/>
      <c r="AD990" s="28"/>
      <c r="AE990" s="26"/>
      <c r="AF990" s="28"/>
      <c r="AG990" s="26"/>
      <c r="AH990" s="28"/>
      <c r="AI990" s="26"/>
      <c r="AJ990" s="28"/>
      <c r="AK990" s="28"/>
      <c r="AL990" s="26"/>
      <c r="AM990" s="28"/>
      <c r="AN990" s="26"/>
      <c r="AO990" s="28"/>
      <c r="AP990" s="26"/>
    </row>
    <row r="991" spans="1:42" x14ac:dyDescent="0.25">
      <c r="A991" s="24"/>
      <c r="B991" s="24"/>
      <c r="C991" s="24"/>
      <c r="D991" s="24"/>
      <c r="E991" s="25"/>
      <c r="F991" s="26"/>
      <c r="G991" s="25"/>
      <c r="H991" s="26"/>
      <c r="I991" s="24"/>
      <c r="J991" s="24"/>
      <c r="K991" s="24"/>
      <c r="L991" s="27"/>
      <c r="M991" s="26"/>
      <c r="N991" s="27"/>
      <c r="O991" s="26"/>
      <c r="P991" s="24"/>
      <c r="Q991" s="24"/>
      <c r="R991" s="24"/>
      <c r="S991" s="27"/>
      <c r="T991" s="26"/>
      <c r="U991" s="27"/>
      <c r="V991" s="26"/>
      <c r="W991" s="24"/>
      <c r="X991" s="24"/>
      <c r="Y991" s="24"/>
      <c r="Z991" s="24"/>
      <c r="AA991" s="24"/>
      <c r="AB991" s="24"/>
      <c r="AC991" s="24"/>
      <c r="AD991" s="28"/>
      <c r="AE991" s="26"/>
      <c r="AF991" s="28"/>
      <c r="AG991" s="26"/>
      <c r="AH991" s="24"/>
      <c r="AI991" s="24"/>
      <c r="AJ991" s="24"/>
      <c r="AK991" s="28"/>
      <c r="AL991" s="26"/>
      <c r="AM991" s="28"/>
      <c r="AN991" s="26"/>
      <c r="AO991" s="24"/>
      <c r="AP991" s="24"/>
    </row>
    <row r="992" spans="1:42" x14ac:dyDescent="0.25">
      <c r="A992" s="24"/>
      <c r="B992" s="24"/>
      <c r="C992" s="111"/>
      <c r="D992" s="25"/>
      <c r="E992" s="25"/>
      <c r="F992" s="26"/>
      <c r="G992" s="25"/>
      <c r="H992" s="26"/>
      <c r="I992" s="25"/>
      <c r="J992" s="26"/>
      <c r="K992" s="27"/>
      <c r="L992" s="27"/>
      <c r="M992" s="26"/>
      <c r="N992" s="27"/>
      <c r="O992" s="26"/>
      <c r="P992" s="27"/>
      <c r="Q992" s="26"/>
      <c r="R992" s="27"/>
      <c r="S992" s="27"/>
      <c r="T992" s="26"/>
      <c r="U992" s="27"/>
      <c r="V992" s="26"/>
      <c r="W992" s="27"/>
      <c r="X992" s="26"/>
      <c r="Y992" s="25"/>
      <c r="Z992" s="38"/>
      <c r="AA992" s="27"/>
      <c r="AB992" s="27"/>
      <c r="AC992" s="28"/>
      <c r="AD992" s="28"/>
      <c r="AE992" s="26"/>
      <c r="AF992" s="28"/>
      <c r="AG992" s="26"/>
      <c r="AH992" s="28"/>
      <c r="AI992" s="26"/>
      <c r="AJ992" s="28"/>
      <c r="AK992" s="28"/>
      <c r="AL992" s="26"/>
      <c r="AM992" s="28"/>
      <c r="AN992" s="26"/>
      <c r="AO992" s="28"/>
      <c r="AP992" s="26"/>
    </row>
    <row r="993" spans="1:42" x14ac:dyDescent="0.25">
      <c r="A993" s="24"/>
      <c r="B993" s="24"/>
      <c r="C993" s="111"/>
      <c r="D993" s="24"/>
      <c r="E993" s="24"/>
      <c r="F993" s="24"/>
      <c r="G993" s="25"/>
      <c r="H993" s="26"/>
      <c r="I993" s="25"/>
      <c r="J993" s="26"/>
      <c r="K993" s="24"/>
      <c r="L993" s="24"/>
      <c r="M993" s="24"/>
      <c r="N993" s="27"/>
      <c r="O993" s="26"/>
      <c r="P993" s="27"/>
      <c r="Q993" s="26"/>
      <c r="R993" s="24"/>
      <c r="S993" s="24"/>
      <c r="T993" s="24"/>
      <c r="U993" s="27"/>
      <c r="V993" s="26"/>
      <c r="W993" s="27"/>
      <c r="X993" s="26"/>
      <c r="Y993" s="24"/>
      <c r="Z993" s="24"/>
      <c r="AA993" s="24"/>
      <c r="AB993" s="24"/>
      <c r="AC993" s="24"/>
      <c r="AD993" s="24"/>
      <c r="AE993" s="24"/>
      <c r="AF993" s="28"/>
      <c r="AG993" s="26"/>
      <c r="AH993" s="28"/>
      <c r="AI993" s="26"/>
      <c r="AJ993" s="24"/>
      <c r="AK993" s="24"/>
      <c r="AL993" s="24"/>
      <c r="AM993" s="28"/>
      <c r="AN993" s="26"/>
      <c r="AO993" s="28"/>
      <c r="AP993" s="26"/>
    </row>
    <row r="994" spans="1:42" x14ac:dyDescent="0.25">
      <c r="A994" s="24"/>
      <c r="B994" s="24"/>
      <c r="C994" s="111"/>
      <c r="D994" s="24"/>
      <c r="E994" s="25"/>
      <c r="F994" s="26"/>
      <c r="G994" s="25"/>
      <c r="H994" s="26"/>
      <c r="I994" s="25"/>
      <c r="J994" s="26"/>
      <c r="K994" s="24"/>
      <c r="L994" s="27"/>
      <c r="M994" s="26"/>
      <c r="N994" s="27"/>
      <c r="O994" s="26"/>
      <c r="P994" s="27"/>
      <c r="Q994" s="26"/>
      <c r="R994" s="24"/>
      <c r="S994" s="27"/>
      <c r="T994" s="26"/>
      <c r="U994" s="27"/>
      <c r="V994" s="26"/>
      <c r="W994" s="27"/>
      <c r="X994" s="26"/>
      <c r="Y994" s="24"/>
      <c r="Z994" s="24"/>
      <c r="AA994" s="24"/>
      <c r="AB994" s="24"/>
      <c r="AC994" s="24"/>
      <c r="AD994" s="28"/>
      <c r="AE994" s="26"/>
      <c r="AF994" s="28"/>
      <c r="AG994" s="26"/>
      <c r="AH994" s="28"/>
      <c r="AI994" s="26"/>
      <c r="AJ994" s="24"/>
      <c r="AK994" s="28"/>
      <c r="AL994" s="26"/>
      <c r="AM994" s="28"/>
      <c r="AN994" s="26"/>
      <c r="AO994" s="28"/>
      <c r="AP994" s="26"/>
    </row>
    <row r="995" spans="1:42" x14ac:dyDescent="0.25">
      <c r="A995" s="24"/>
      <c r="B995" s="24"/>
      <c r="C995" s="24"/>
      <c r="D995" s="25"/>
      <c r="E995" s="25"/>
      <c r="F995" s="26"/>
      <c r="G995" s="25"/>
      <c r="H995" s="26"/>
      <c r="I995" s="25"/>
      <c r="J995" s="26"/>
      <c r="K995" s="27"/>
      <c r="L995" s="27"/>
      <c r="M995" s="26"/>
      <c r="N995" s="27"/>
      <c r="O995" s="26"/>
      <c r="P995" s="27"/>
      <c r="Q995" s="26"/>
      <c r="R995" s="27"/>
      <c r="S995" s="27"/>
      <c r="T995" s="26"/>
      <c r="U995" s="27"/>
      <c r="V995" s="26"/>
      <c r="W995" s="27"/>
      <c r="X995" s="26"/>
      <c r="Y995" s="25"/>
      <c r="Z995" s="38"/>
      <c r="AA995" s="27"/>
      <c r="AB995" s="27"/>
      <c r="AC995" s="28"/>
      <c r="AD995" s="28"/>
      <c r="AE995" s="26"/>
      <c r="AF995" s="28"/>
      <c r="AG995" s="26"/>
      <c r="AH995" s="28"/>
      <c r="AI995" s="26"/>
      <c r="AJ995" s="28"/>
      <c r="AK995" s="28"/>
      <c r="AL995" s="26"/>
      <c r="AM995" s="28"/>
      <c r="AN995" s="26"/>
      <c r="AO995" s="28"/>
      <c r="AP995" s="26"/>
    </row>
    <row r="996" spans="1:42" x14ac:dyDescent="0.25">
      <c r="A996" s="24"/>
      <c r="B996" s="24"/>
      <c r="C996" s="24"/>
      <c r="D996" s="25"/>
      <c r="E996" s="25"/>
      <c r="F996" s="26"/>
      <c r="G996" s="25"/>
      <c r="H996" s="26"/>
      <c r="I996" s="25"/>
      <c r="J996" s="26"/>
      <c r="K996" s="27"/>
      <c r="L996" s="27"/>
      <c r="M996" s="26"/>
      <c r="N996" s="27"/>
      <c r="O996" s="26"/>
      <c r="P996" s="27"/>
      <c r="Q996" s="26"/>
      <c r="R996" s="27"/>
      <c r="S996" s="27"/>
      <c r="T996" s="26"/>
      <c r="U996" s="27"/>
      <c r="V996" s="26"/>
      <c r="W996" s="27"/>
      <c r="X996" s="26"/>
      <c r="Y996" s="25"/>
      <c r="Z996" s="38"/>
      <c r="AA996" s="27"/>
      <c r="AB996" s="27"/>
      <c r="AC996" s="28"/>
      <c r="AD996" s="28"/>
      <c r="AE996" s="26"/>
      <c r="AF996" s="28"/>
      <c r="AG996" s="26"/>
      <c r="AH996" s="28"/>
      <c r="AI996" s="26"/>
      <c r="AJ996" s="28"/>
      <c r="AK996" s="28"/>
      <c r="AL996" s="26"/>
      <c r="AM996" s="28"/>
      <c r="AN996" s="26"/>
      <c r="AO996" s="28"/>
      <c r="AP996" s="26"/>
    </row>
    <row r="997" spans="1:42" x14ac:dyDescent="0.25">
      <c r="A997" s="24"/>
      <c r="B997" s="24"/>
      <c r="C997" s="24"/>
      <c r="D997" s="25"/>
      <c r="E997" s="25"/>
      <c r="F997" s="26"/>
      <c r="G997" s="25"/>
      <c r="H997" s="26"/>
      <c r="I997" s="25"/>
      <c r="J997" s="26"/>
      <c r="K997" s="27"/>
      <c r="L997" s="27"/>
      <c r="M997" s="26"/>
      <c r="N997" s="27"/>
      <c r="O997" s="26"/>
      <c r="P997" s="27"/>
      <c r="Q997" s="26"/>
      <c r="R997" s="27"/>
      <c r="S997" s="27"/>
      <c r="T997" s="26"/>
      <c r="U997" s="27"/>
      <c r="V997" s="26"/>
      <c r="W997" s="27"/>
      <c r="X997" s="26"/>
      <c r="Y997" s="25"/>
      <c r="Z997" s="38"/>
      <c r="AA997" s="27"/>
      <c r="AB997" s="27"/>
      <c r="AC997" s="28"/>
      <c r="AD997" s="28"/>
      <c r="AE997" s="26"/>
      <c r="AF997" s="28"/>
      <c r="AG997" s="26"/>
      <c r="AH997" s="28"/>
      <c r="AI997" s="26"/>
      <c r="AJ997" s="28"/>
      <c r="AK997" s="28"/>
      <c r="AL997" s="26"/>
      <c r="AM997" s="28"/>
      <c r="AN997" s="26"/>
      <c r="AO997" s="28"/>
      <c r="AP997" s="26"/>
    </row>
    <row r="998" spans="1:42" x14ac:dyDescent="0.25">
      <c r="A998" s="24"/>
      <c r="B998" s="24"/>
      <c r="C998" s="24"/>
      <c r="D998" s="25"/>
      <c r="E998" s="25"/>
      <c r="F998" s="26"/>
      <c r="G998" s="25"/>
      <c r="H998" s="26"/>
      <c r="I998" s="25"/>
      <c r="J998" s="26"/>
      <c r="K998" s="27"/>
      <c r="L998" s="27"/>
      <c r="M998" s="26"/>
      <c r="N998" s="27"/>
      <c r="O998" s="26"/>
      <c r="P998" s="27"/>
      <c r="Q998" s="26"/>
      <c r="R998" s="27"/>
      <c r="S998" s="27"/>
      <c r="T998" s="26"/>
      <c r="U998" s="27"/>
      <c r="V998" s="26"/>
      <c r="W998" s="27"/>
      <c r="X998" s="26"/>
      <c r="Y998" s="25"/>
      <c r="Z998" s="38"/>
      <c r="AA998" s="27"/>
      <c r="AB998" s="27"/>
      <c r="AC998" s="28"/>
      <c r="AD998" s="28"/>
      <c r="AE998" s="26"/>
      <c r="AF998" s="28"/>
      <c r="AG998" s="26"/>
      <c r="AH998" s="28"/>
      <c r="AI998" s="26"/>
      <c r="AJ998" s="28"/>
      <c r="AK998" s="28"/>
      <c r="AL998" s="26"/>
      <c r="AM998" s="28"/>
      <c r="AN998" s="26"/>
      <c r="AO998" s="28"/>
      <c r="AP998" s="26"/>
    </row>
    <row r="999" spans="1:42" x14ac:dyDescent="0.25">
      <c r="A999" s="24"/>
      <c r="B999" s="24"/>
      <c r="C999" s="24"/>
      <c r="D999" s="24"/>
      <c r="E999" s="24"/>
      <c r="F999" s="24"/>
      <c r="G999" s="25"/>
      <c r="H999" s="26"/>
      <c r="I999" s="25"/>
      <c r="J999" s="26"/>
      <c r="K999" s="24"/>
      <c r="L999" s="24"/>
      <c r="M999" s="24"/>
      <c r="N999" s="27"/>
      <c r="O999" s="26"/>
      <c r="P999" s="27"/>
      <c r="Q999" s="26"/>
      <c r="R999" s="24"/>
      <c r="S999" s="24"/>
      <c r="T999" s="24"/>
      <c r="U999" s="27"/>
      <c r="V999" s="26"/>
      <c r="W999" s="27"/>
      <c r="X999" s="26"/>
      <c r="Y999" s="24"/>
      <c r="Z999" s="24"/>
      <c r="AA999" s="24"/>
      <c r="AB999" s="24"/>
      <c r="AC999" s="24"/>
      <c r="AD999" s="24"/>
      <c r="AE999" s="24"/>
      <c r="AF999" s="28"/>
      <c r="AG999" s="26"/>
      <c r="AH999" s="28"/>
      <c r="AI999" s="26"/>
      <c r="AJ999" s="24"/>
      <c r="AK999" s="24"/>
      <c r="AL999" s="24"/>
      <c r="AM999" s="28"/>
      <c r="AN999" s="26"/>
      <c r="AO999" s="28"/>
      <c r="AP999" s="26"/>
    </row>
    <row r="1000" spans="1:42" x14ac:dyDescent="0.25">
      <c r="A1000" s="24"/>
      <c r="B1000" s="24"/>
      <c r="C1000" s="24"/>
      <c r="D1000" s="25"/>
      <c r="E1000" s="25"/>
      <c r="F1000" s="26"/>
      <c r="G1000" s="25"/>
      <c r="H1000" s="26"/>
      <c r="I1000" s="25"/>
      <c r="J1000" s="26"/>
      <c r="K1000" s="27"/>
      <c r="L1000" s="27"/>
      <c r="M1000" s="26"/>
      <c r="N1000" s="27"/>
      <c r="O1000" s="26"/>
      <c r="P1000" s="27"/>
      <c r="Q1000" s="26"/>
      <c r="R1000" s="27"/>
      <c r="S1000" s="27"/>
      <c r="T1000" s="26"/>
      <c r="U1000" s="27"/>
      <c r="V1000" s="26"/>
      <c r="W1000" s="27"/>
      <c r="X1000" s="26"/>
      <c r="Y1000" s="25"/>
      <c r="Z1000" s="38"/>
      <c r="AA1000" s="27"/>
      <c r="AB1000" s="27"/>
      <c r="AC1000" s="28"/>
      <c r="AD1000" s="28"/>
      <c r="AE1000" s="26"/>
      <c r="AF1000" s="28"/>
      <c r="AG1000" s="26"/>
      <c r="AH1000" s="28"/>
      <c r="AI1000" s="26"/>
      <c r="AJ1000" s="28"/>
      <c r="AK1000" s="28"/>
      <c r="AL1000" s="26"/>
      <c r="AM1000" s="28"/>
      <c r="AN1000" s="26"/>
      <c r="AO1000" s="28"/>
      <c r="AP1000" s="26"/>
    </row>
    <row r="1001" spans="1:42" x14ac:dyDescent="0.25">
      <c r="A1001" s="24"/>
      <c r="B1001" s="24"/>
      <c r="C1001" s="24"/>
      <c r="D1001" s="25"/>
      <c r="E1001" s="25"/>
      <c r="F1001" s="26"/>
      <c r="G1001" s="25"/>
      <c r="H1001" s="26"/>
      <c r="I1001" s="25"/>
      <c r="J1001" s="26"/>
      <c r="K1001" s="27"/>
      <c r="L1001" s="27"/>
      <c r="M1001" s="26"/>
      <c r="N1001" s="27"/>
      <c r="O1001" s="26"/>
      <c r="P1001" s="27"/>
      <c r="Q1001" s="26"/>
      <c r="R1001" s="27"/>
      <c r="S1001" s="27"/>
      <c r="T1001" s="26"/>
      <c r="U1001" s="27"/>
      <c r="V1001" s="26"/>
      <c r="W1001" s="27"/>
      <c r="X1001" s="26"/>
      <c r="Y1001" s="25"/>
      <c r="Z1001" s="38"/>
      <c r="AA1001" s="27"/>
      <c r="AB1001" s="27"/>
      <c r="AC1001" s="28"/>
      <c r="AD1001" s="28"/>
      <c r="AE1001" s="26"/>
      <c r="AF1001" s="28"/>
      <c r="AG1001" s="26"/>
      <c r="AH1001" s="28"/>
      <c r="AI1001" s="26"/>
      <c r="AJ1001" s="28"/>
      <c r="AK1001" s="28"/>
      <c r="AL1001" s="26"/>
      <c r="AM1001" s="28"/>
      <c r="AN1001" s="26"/>
      <c r="AO1001" s="28"/>
      <c r="AP1001" s="26"/>
    </row>
    <row r="1002" spans="1:42" x14ac:dyDescent="0.25">
      <c r="A1002" s="24"/>
      <c r="B1002" s="24"/>
      <c r="C1002" s="88"/>
      <c r="D1002" s="25"/>
      <c r="E1002" s="25"/>
      <c r="F1002" s="26"/>
      <c r="G1002" s="25"/>
      <c r="H1002" s="26"/>
      <c r="I1002" s="25"/>
      <c r="J1002" s="26"/>
      <c r="K1002" s="27"/>
      <c r="L1002" s="27"/>
      <c r="M1002" s="26"/>
      <c r="N1002" s="27"/>
      <c r="O1002" s="26"/>
      <c r="P1002" s="27"/>
      <c r="Q1002" s="26"/>
      <c r="R1002" s="27"/>
      <c r="S1002" s="27"/>
      <c r="T1002" s="26"/>
      <c r="U1002" s="27"/>
      <c r="V1002" s="26"/>
      <c r="W1002" s="27"/>
      <c r="X1002" s="26"/>
      <c r="Y1002" s="25"/>
      <c r="Z1002" s="38"/>
      <c r="AA1002" s="27"/>
      <c r="AB1002" s="27"/>
      <c r="AC1002" s="28"/>
      <c r="AD1002" s="28"/>
      <c r="AE1002" s="26"/>
      <c r="AF1002" s="28"/>
      <c r="AG1002" s="26"/>
      <c r="AH1002" s="28"/>
      <c r="AI1002" s="26"/>
      <c r="AJ1002" s="28"/>
      <c r="AK1002" s="28"/>
      <c r="AL1002" s="26"/>
      <c r="AM1002" s="28"/>
      <c r="AN1002" s="26"/>
      <c r="AO1002" s="28"/>
      <c r="AP1002" s="26"/>
    </row>
    <row r="1003" spans="1:42" x14ac:dyDescent="0.25">
      <c r="A1003" s="24"/>
      <c r="B1003" s="24"/>
      <c r="C1003" s="88"/>
      <c r="D1003" s="25"/>
      <c r="E1003" s="25"/>
      <c r="F1003" s="26"/>
      <c r="G1003" s="25"/>
      <c r="H1003" s="26"/>
      <c r="I1003" s="25"/>
      <c r="J1003" s="26"/>
      <c r="K1003" s="27"/>
      <c r="L1003" s="27"/>
      <c r="M1003" s="26"/>
      <c r="N1003" s="27"/>
      <c r="O1003" s="26"/>
      <c r="P1003" s="27"/>
      <c r="Q1003" s="26"/>
      <c r="R1003" s="27"/>
      <c r="S1003" s="27"/>
      <c r="T1003" s="26"/>
      <c r="U1003" s="27"/>
      <c r="V1003" s="26"/>
      <c r="W1003" s="27"/>
      <c r="X1003" s="26"/>
      <c r="Y1003" s="25"/>
      <c r="Z1003" s="38"/>
      <c r="AA1003" s="27"/>
      <c r="AB1003" s="27"/>
      <c r="AC1003" s="28"/>
      <c r="AD1003" s="28"/>
      <c r="AE1003" s="26"/>
      <c r="AF1003" s="28"/>
      <c r="AG1003" s="26"/>
      <c r="AH1003" s="28"/>
      <c r="AI1003" s="26"/>
      <c r="AJ1003" s="28"/>
      <c r="AK1003" s="28"/>
      <c r="AL1003" s="26"/>
      <c r="AM1003" s="28"/>
      <c r="AN1003" s="26"/>
      <c r="AO1003" s="28"/>
      <c r="AP1003" s="26"/>
    </row>
    <row r="1004" spans="1:42" x14ac:dyDescent="0.25">
      <c r="A1004" s="24"/>
      <c r="B1004" s="24"/>
      <c r="C1004" s="88"/>
      <c r="D1004" s="25"/>
      <c r="E1004" s="25"/>
      <c r="F1004" s="26"/>
      <c r="G1004" s="25"/>
      <c r="H1004" s="26"/>
      <c r="I1004" s="25"/>
      <c r="J1004" s="26"/>
      <c r="K1004" s="27"/>
      <c r="L1004" s="27"/>
      <c r="M1004" s="26"/>
      <c r="N1004" s="27"/>
      <c r="O1004" s="26"/>
      <c r="P1004" s="27"/>
      <c r="Q1004" s="26"/>
      <c r="R1004" s="27"/>
      <c r="S1004" s="27"/>
      <c r="T1004" s="26"/>
      <c r="U1004" s="27"/>
      <c r="V1004" s="26"/>
      <c r="W1004" s="27"/>
      <c r="X1004" s="26"/>
      <c r="Y1004" s="25"/>
      <c r="Z1004" s="38"/>
      <c r="AA1004" s="27"/>
      <c r="AB1004" s="27"/>
      <c r="AC1004" s="28"/>
      <c r="AD1004" s="28"/>
      <c r="AE1004" s="26"/>
      <c r="AF1004" s="28"/>
      <c r="AG1004" s="26"/>
      <c r="AH1004" s="28"/>
      <c r="AI1004" s="26"/>
      <c r="AJ1004" s="28"/>
      <c r="AK1004" s="28"/>
      <c r="AL1004" s="26"/>
      <c r="AM1004" s="28"/>
      <c r="AN1004" s="26"/>
      <c r="AO1004" s="28"/>
      <c r="AP1004" s="26"/>
    </row>
    <row r="1005" spans="1:42" x14ac:dyDescent="0.25">
      <c r="A1005" s="24"/>
      <c r="B1005" s="24"/>
      <c r="C1005" s="24"/>
      <c r="D1005" s="25"/>
      <c r="E1005" s="25"/>
      <c r="F1005" s="26"/>
      <c r="G1005" s="25"/>
      <c r="H1005" s="26"/>
      <c r="I1005" s="25"/>
      <c r="J1005" s="26"/>
      <c r="K1005" s="27"/>
      <c r="L1005" s="27"/>
      <c r="M1005" s="26"/>
      <c r="N1005" s="27"/>
      <c r="O1005" s="26"/>
      <c r="P1005" s="27"/>
      <c r="Q1005" s="26"/>
      <c r="R1005" s="27"/>
      <c r="S1005" s="27"/>
      <c r="T1005" s="26"/>
      <c r="U1005" s="27"/>
      <c r="V1005" s="26"/>
      <c r="W1005" s="27"/>
      <c r="X1005" s="26"/>
      <c r="Y1005" s="25"/>
      <c r="Z1005" s="38"/>
      <c r="AA1005" s="27"/>
      <c r="AB1005" s="27"/>
      <c r="AC1005" s="28"/>
      <c r="AD1005" s="28"/>
      <c r="AE1005" s="26"/>
      <c r="AF1005" s="28"/>
      <c r="AG1005" s="26"/>
      <c r="AH1005" s="28"/>
      <c r="AI1005" s="26"/>
      <c r="AJ1005" s="28"/>
      <c r="AK1005" s="28"/>
      <c r="AL1005" s="26"/>
      <c r="AM1005" s="28"/>
      <c r="AN1005" s="26"/>
      <c r="AO1005" s="28"/>
      <c r="AP1005" s="26"/>
    </row>
    <row r="1006" spans="1:42" x14ac:dyDescent="0.25">
      <c r="A1006" s="24"/>
      <c r="B1006" s="24"/>
      <c r="C1006" s="24"/>
      <c r="D1006" s="25"/>
      <c r="E1006" s="25"/>
      <c r="F1006" s="26"/>
      <c r="G1006" s="25"/>
      <c r="H1006" s="26"/>
      <c r="I1006" s="25"/>
      <c r="J1006" s="26"/>
      <c r="K1006" s="27"/>
      <c r="L1006" s="27"/>
      <c r="M1006" s="26"/>
      <c r="N1006" s="27"/>
      <c r="O1006" s="26"/>
      <c r="P1006" s="27"/>
      <c r="Q1006" s="26"/>
      <c r="R1006" s="27"/>
      <c r="S1006" s="27"/>
      <c r="T1006" s="26"/>
      <c r="U1006" s="27"/>
      <c r="V1006" s="26"/>
      <c r="W1006" s="27"/>
      <c r="X1006" s="26"/>
      <c r="Y1006" s="25"/>
      <c r="Z1006" s="38"/>
      <c r="AA1006" s="27"/>
      <c r="AB1006" s="27"/>
      <c r="AC1006" s="28"/>
      <c r="AD1006" s="28"/>
      <c r="AE1006" s="26"/>
      <c r="AF1006" s="28"/>
      <c r="AG1006" s="26"/>
      <c r="AH1006" s="28"/>
      <c r="AI1006" s="26"/>
      <c r="AJ1006" s="28"/>
      <c r="AK1006" s="28"/>
      <c r="AL1006" s="26"/>
      <c r="AM1006" s="28"/>
      <c r="AN1006" s="26"/>
      <c r="AO1006" s="28"/>
      <c r="AP1006" s="26"/>
    </row>
    <row r="1007" spans="1:42" x14ac:dyDescent="0.25">
      <c r="A1007" s="24"/>
      <c r="B1007" s="24"/>
      <c r="C1007" s="111"/>
      <c r="D1007" s="25"/>
      <c r="E1007" s="25"/>
      <c r="F1007" s="26"/>
      <c r="G1007" s="25"/>
      <c r="H1007" s="26"/>
      <c r="I1007" s="25"/>
      <c r="J1007" s="26"/>
      <c r="K1007" s="27"/>
      <c r="L1007" s="27"/>
      <c r="M1007" s="26"/>
      <c r="N1007" s="27"/>
      <c r="O1007" s="26"/>
      <c r="P1007" s="27"/>
      <c r="Q1007" s="26"/>
      <c r="R1007" s="27"/>
      <c r="S1007" s="27"/>
      <c r="T1007" s="26"/>
      <c r="U1007" s="27"/>
      <c r="V1007" s="26"/>
      <c r="W1007" s="27"/>
      <c r="X1007" s="26"/>
      <c r="Y1007" s="25"/>
      <c r="Z1007" s="38"/>
      <c r="AA1007" s="27"/>
      <c r="AB1007" s="27"/>
      <c r="AC1007" s="28"/>
      <c r="AD1007" s="28"/>
      <c r="AE1007" s="26"/>
      <c r="AF1007" s="28"/>
      <c r="AG1007" s="26"/>
      <c r="AH1007" s="28"/>
      <c r="AI1007" s="26"/>
      <c r="AJ1007" s="28"/>
      <c r="AK1007" s="28"/>
      <c r="AL1007" s="26"/>
      <c r="AM1007" s="28"/>
      <c r="AN1007" s="26"/>
      <c r="AO1007" s="28"/>
      <c r="AP1007" s="26"/>
    </row>
    <row r="1008" spans="1:42" x14ac:dyDescent="0.25">
      <c r="A1008" s="24"/>
      <c r="B1008" s="24"/>
      <c r="C1008" s="111"/>
      <c r="D1008" s="24"/>
      <c r="E1008" s="25"/>
      <c r="F1008" s="26"/>
      <c r="G1008" s="25"/>
      <c r="H1008" s="26"/>
      <c r="I1008" s="25"/>
      <c r="J1008" s="26"/>
      <c r="K1008" s="24"/>
      <c r="L1008" s="27"/>
      <c r="M1008" s="26"/>
      <c r="N1008" s="27"/>
      <c r="O1008" s="26"/>
      <c r="P1008" s="27"/>
      <c r="Q1008" s="26"/>
      <c r="R1008" s="24"/>
      <c r="S1008" s="27"/>
      <c r="T1008" s="26"/>
      <c r="U1008" s="27"/>
      <c r="V1008" s="26"/>
      <c r="W1008" s="27"/>
      <c r="X1008" s="26"/>
      <c r="Y1008" s="24"/>
      <c r="Z1008" s="24"/>
      <c r="AA1008" s="24"/>
      <c r="AB1008" s="24"/>
      <c r="AC1008" s="24"/>
      <c r="AD1008" s="28"/>
      <c r="AE1008" s="26"/>
      <c r="AF1008" s="28"/>
      <c r="AG1008" s="26"/>
      <c r="AH1008" s="28"/>
      <c r="AI1008" s="26"/>
      <c r="AJ1008" s="24"/>
      <c r="AK1008" s="28"/>
      <c r="AL1008" s="26"/>
      <c r="AM1008" s="28"/>
      <c r="AN1008" s="26"/>
      <c r="AO1008" s="28"/>
      <c r="AP1008" s="26"/>
    </row>
    <row r="1009" spans="1:42" x14ac:dyDescent="0.25">
      <c r="A1009" s="24"/>
      <c r="B1009" s="24"/>
      <c r="C1009" s="111"/>
      <c r="D1009" s="25"/>
      <c r="E1009" s="25"/>
      <c r="F1009" s="26"/>
      <c r="G1009" s="25"/>
      <c r="H1009" s="26"/>
      <c r="I1009" s="25"/>
      <c r="J1009" s="26"/>
      <c r="K1009" s="27"/>
      <c r="L1009" s="27"/>
      <c r="M1009" s="26"/>
      <c r="N1009" s="27"/>
      <c r="O1009" s="26"/>
      <c r="P1009" s="27"/>
      <c r="Q1009" s="26"/>
      <c r="R1009" s="27"/>
      <c r="S1009" s="27"/>
      <c r="T1009" s="26"/>
      <c r="U1009" s="27"/>
      <c r="V1009" s="26"/>
      <c r="W1009" s="27"/>
      <c r="X1009" s="26"/>
      <c r="Y1009" s="25"/>
      <c r="Z1009" s="38"/>
      <c r="AA1009" s="27"/>
      <c r="AB1009" s="27"/>
      <c r="AC1009" s="28"/>
      <c r="AD1009" s="28"/>
      <c r="AE1009" s="26"/>
      <c r="AF1009" s="28"/>
      <c r="AG1009" s="26"/>
      <c r="AH1009" s="28"/>
      <c r="AI1009" s="26"/>
      <c r="AJ1009" s="28"/>
      <c r="AK1009" s="28"/>
      <c r="AL1009" s="26"/>
      <c r="AM1009" s="28"/>
      <c r="AN1009" s="26"/>
      <c r="AO1009" s="28"/>
      <c r="AP1009" s="26"/>
    </row>
    <row r="1010" spans="1:42" x14ac:dyDescent="0.25">
      <c r="A1010" s="24"/>
      <c r="B1010" s="24"/>
      <c r="C1010" s="24"/>
      <c r="D1010" s="25"/>
      <c r="E1010" s="25"/>
      <c r="F1010" s="26"/>
      <c r="G1010" s="25"/>
      <c r="H1010" s="26"/>
      <c r="I1010" s="25"/>
      <c r="J1010" s="26"/>
      <c r="K1010" s="27"/>
      <c r="L1010" s="27"/>
      <c r="M1010" s="26"/>
      <c r="N1010" s="27"/>
      <c r="O1010" s="26"/>
      <c r="P1010" s="27"/>
      <c r="Q1010" s="26"/>
      <c r="R1010" s="27"/>
      <c r="S1010" s="27"/>
      <c r="T1010" s="26"/>
      <c r="U1010" s="27"/>
      <c r="V1010" s="26"/>
      <c r="W1010" s="27"/>
      <c r="X1010" s="26"/>
      <c r="Y1010" s="25"/>
      <c r="Z1010" s="38"/>
      <c r="AA1010" s="27"/>
      <c r="AB1010" s="27"/>
      <c r="AC1010" s="28"/>
      <c r="AD1010" s="28"/>
      <c r="AE1010" s="26"/>
      <c r="AF1010" s="28"/>
      <c r="AG1010" s="26"/>
      <c r="AH1010" s="28"/>
      <c r="AI1010" s="26"/>
      <c r="AJ1010" s="28"/>
      <c r="AK1010" s="28"/>
      <c r="AL1010" s="26"/>
      <c r="AM1010" s="28"/>
      <c r="AN1010" s="26"/>
      <c r="AO1010" s="28"/>
      <c r="AP1010" s="26"/>
    </row>
    <row r="1011" spans="1:42" x14ac:dyDescent="0.25">
      <c r="A1011" s="24"/>
      <c r="B1011" s="24"/>
      <c r="C1011" s="24"/>
      <c r="D1011" s="25"/>
      <c r="E1011" s="24"/>
      <c r="F1011" s="24"/>
      <c r="G1011" s="25"/>
      <c r="H1011" s="26"/>
      <c r="I1011" s="25"/>
      <c r="J1011" s="26"/>
      <c r="K1011" s="27"/>
      <c r="L1011" s="24"/>
      <c r="M1011" s="24"/>
      <c r="N1011" s="27"/>
      <c r="O1011" s="26"/>
      <c r="P1011" s="27"/>
      <c r="Q1011" s="26"/>
      <c r="R1011" s="27"/>
      <c r="S1011" s="24"/>
      <c r="T1011" s="24"/>
      <c r="U1011" s="27"/>
      <c r="V1011" s="26"/>
      <c r="W1011" s="27"/>
      <c r="X1011" s="26"/>
      <c r="Y1011" s="25"/>
      <c r="Z1011" s="24"/>
      <c r="AA1011" s="27"/>
      <c r="AB1011" s="24"/>
      <c r="AC1011" s="28"/>
      <c r="AD1011" s="24"/>
      <c r="AE1011" s="24"/>
      <c r="AF1011" s="28"/>
      <c r="AG1011" s="26"/>
      <c r="AH1011" s="28"/>
      <c r="AI1011" s="26"/>
      <c r="AJ1011" s="28"/>
      <c r="AK1011" s="24"/>
      <c r="AL1011" s="24"/>
      <c r="AM1011" s="28"/>
      <c r="AN1011" s="26"/>
      <c r="AO1011" s="28"/>
      <c r="AP1011" s="26"/>
    </row>
    <row r="1012" spans="1:42" x14ac:dyDescent="0.25">
      <c r="A1012" s="24"/>
      <c r="B1012" s="24"/>
      <c r="C1012" s="24"/>
      <c r="D1012" s="25"/>
      <c r="E1012" s="25"/>
      <c r="F1012" s="26"/>
      <c r="G1012" s="25"/>
      <c r="H1012" s="26"/>
      <c r="I1012" s="25"/>
      <c r="J1012" s="26"/>
      <c r="K1012" s="27"/>
      <c r="L1012" s="27"/>
      <c r="M1012" s="26"/>
      <c r="N1012" s="27"/>
      <c r="O1012" s="26"/>
      <c r="P1012" s="27"/>
      <c r="Q1012" s="26"/>
      <c r="R1012" s="27"/>
      <c r="S1012" s="27"/>
      <c r="T1012" s="26"/>
      <c r="U1012" s="27"/>
      <c r="V1012" s="26"/>
      <c r="W1012" s="27"/>
      <c r="X1012" s="26"/>
      <c r="Y1012" s="25"/>
      <c r="Z1012" s="38"/>
      <c r="AA1012" s="27"/>
      <c r="AB1012" s="27"/>
      <c r="AC1012" s="28"/>
      <c r="AD1012" s="28"/>
      <c r="AE1012" s="26"/>
      <c r="AF1012" s="28"/>
      <c r="AG1012" s="26"/>
      <c r="AH1012" s="28"/>
      <c r="AI1012" s="26"/>
      <c r="AJ1012" s="28"/>
      <c r="AK1012" s="28"/>
      <c r="AL1012" s="26"/>
      <c r="AM1012" s="28"/>
      <c r="AN1012" s="26"/>
      <c r="AO1012" s="28"/>
      <c r="AP1012" s="26"/>
    </row>
    <row r="1013" spans="1:42" x14ac:dyDescent="0.25">
      <c r="A1013" s="24"/>
      <c r="B1013" s="24"/>
      <c r="C1013" s="24"/>
      <c r="D1013" s="25"/>
      <c r="E1013" s="25"/>
      <c r="F1013" s="26"/>
      <c r="G1013" s="25"/>
      <c r="H1013" s="26"/>
      <c r="I1013" s="25"/>
      <c r="J1013" s="26"/>
      <c r="K1013" s="27"/>
      <c r="L1013" s="27"/>
      <c r="M1013" s="26"/>
      <c r="N1013" s="27"/>
      <c r="O1013" s="26"/>
      <c r="P1013" s="27"/>
      <c r="Q1013" s="26"/>
      <c r="R1013" s="27"/>
      <c r="S1013" s="27"/>
      <c r="T1013" s="26"/>
      <c r="U1013" s="27"/>
      <c r="V1013" s="26"/>
      <c r="W1013" s="27"/>
      <c r="X1013" s="26"/>
      <c r="Y1013" s="25"/>
      <c r="Z1013" s="38"/>
      <c r="AA1013" s="27"/>
      <c r="AB1013" s="27"/>
      <c r="AC1013" s="28"/>
      <c r="AD1013" s="28"/>
      <c r="AE1013" s="26"/>
      <c r="AF1013" s="28"/>
      <c r="AG1013" s="26"/>
      <c r="AH1013" s="28"/>
      <c r="AI1013" s="26"/>
      <c r="AJ1013" s="28"/>
      <c r="AK1013" s="28"/>
      <c r="AL1013" s="26"/>
      <c r="AM1013" s="28"/>
      <c r="AN1013" s="26"/>
      <c r="AO1013" s="28"/>
      <c r="AP1013" s="26"/>
    </row>
    <row r="1014" spans="1:42" x14ac:dyDescent="0.25">
      <c r="A1014" s="24"/>
      <c r="B1014" s="24"/>
      <c r="C1014" s="24"/>
      <c r="D1014" s="25"/>
      <c r="E1014" s="25"/>
      <c r="F1014" s="26"/>
      <c r="G1014" s="25"/>
      <c r="H1014" s="26"/>
      <c r="I1014" s="25"/>
      <c r="J1014" s="26"/>
      <c r="K1014" s="27"/>
      <c r="L1014" s="27"/>
      <c r="M1014" s="26"/>
      <c r="N1014" s="27"/>
      <c r="O1014" s="26"/>
      <c r="P1014" s="27"/>
      <c r="Q1014" s="26"/>
      <c r="R1014" s="27"/>
      <c r="S1014" s="27"/>
      <c r="T1014" s="26"/>
      <c r="U1014" s="27"/>
      <c r="V1014" s="26"/>
      <c r="W1014" s="27"/>
      <c r="X1014" s="26"/>
      <c r="Y1014" s="25"/>
      <c r="Z1014" s="38"/>
      <c r="AA1014" s="27"/>
      <c r="AB1014" s="27"/>
      <c r="AC1014" s="28"/>
      <c r="AD1014" s="28"/>
      <c r="AE1014" s="26"/>
      <c r="AF1014" s="28"/>
      <c r="AG1014" s="26"/>
      <c r="AH1014" s="28"/>
      <c r="AI1014" s="26"/>
      <c r="AJ1014" s="28"/>
      <c r="AK1014" s="28"/>
      <c r="AL1014" s="26"/>
      <c r="AM1014" s="28"/>
      <c r="AN1014" s="26"/>
      <c r="AO1014" s="28"/>
      <c r="AP1014" s="26"/>
    </row>
    <row r="1015" spans="1:42" x14ac:dyDescent="0.25">
      <c r="A1015" s="24"/>
      <c r="B1015" s="24"/>
      <c r="C1015" s="24"/>
      <c r="D1015" s="25"/>
      <c r="E1015" s="25"/>
      <c r="F1015" s="26"/>
      <c r="G1015" s="25"/>
      <c r="H1015" s="26"/>
      <c r="I1015" s="25"/>
      <c r="J1015" s="26"/>
      <c r="K1015" s="27"/>
      <c r="L1015" s="27"/>
      <c r="M1015" s="26"/>
      <c r="N1015" s="27"/>
      <c r="O1015" s="26"/>
      <c r="P1015" s="27"/>
      <c r="Q1015" s="26"/>
      <c r="R1015" s="27"/>
      <c r="S1015" s="27"/>
      <c r="T1015" s="26"/>
      <c r="U1015" s="27"/>
      <c r="V1015" s="26"/>
      <c r="W1015" s="27"/>
      <c r="X1015" s="26"/>
      <c r="Y1015" s="25"/>
      <c r="Z1015" s="38"/>
      <c r="AA1015" s="27"/>
      <c r="AB1015" s="27"/>
      <c r="AC1015" s="28"/>
      <c r="AD1015" s="28"/>
      <c r="AE1015" s="26"/>
      <c r="AF1015" s="28"/>
      <c r="AG1015" s="26"/>
      <c r="AH1015" s="28"/>
      <c r="AI1015" s="26"/>
      <c r="AJ1015" s="28"/>
      <c r="AK1015" s="28"/>
      <c r="AL1015" s="26"/>
      <c r="AM1015" s="28"/>
      <c r="AN1015" s="26"/>
      <c r="AO1015" s="28"/>
      <c r="AP1015" s="26"/>
    </row>
    <row r="1016" spans="1:42" x14ac:dyDescent="0.25">
      <c r="A1016" s="24"/>
      <c r="B1016" s="24"/>
      <c r="C1016" s="24"/>
      <c r="D1016" s="25"/>
      <c r="E1016" s="25"/>
      <c r="F1016" s="26"/>
      <c r="G1016" s="25"/>
      <c r="H1016" s="26"/>
      <c r="I1016" s="25"/>
      <c r="J1016" s="26"/>
      <c r="K1016" s="27"/>
      <c r="L1016" s="27"/>
      <c r="M1016" s="26"/>
      <c r="N1016" s="27"/>
      <c r="O1016" s="26"/>
      <c r="P1016" s="27"/>
      <c r="Q1016" s="26"/>
      <c r="R1016" s="27"/>
      <c r="S1016" s="27"/>
      <c r="T1016" s="26"/>
      <c r="U1016" s="27"/>
      <c r="V1016" s="26"/>
      <c r="W1016" s="27"/>
      <c r="X1016" s="26"/>
      <c r="Y1016" s="25"/>
      <c r="Z1016" s="38"/>
      <c r="AA1016" s="27"/>
      <c r="AB1016" s="27"/>
      <c r="AC1016" s="28"/>
      <c r="AD1016" s="28"/>
      <c r="AE1016" s="26"/>
      <c r="AF1016" s="28"/>
      <c r="AG1016" s="26"/>
      <c r="AH1016" s="28"/>
      <c r="AI1016" s="26"/>
      <c r="AJ1016" s="28"/>
      <c r="AK1016" s="28"/>
      <c r="AL1016" s="26"/>
      <c r="AM1016" s="28"/>
      <c r="AN1016" s="26"/>
      <c r="AO1016" s="28"/>
      <c r="AP1016" s="26"/>
    </row>
    <row r="1017" spans="1:42" x14ac:dyDescent="0.25">
      <c r="A1017" s="24"/>
      <c r="B1017" s="24"/>
      <c r="C1017" s="24"/>
      <c r="D1017" s="25"/>
      <c r="E1017" s="25"/>
      <c r="F1017" s="26"/>
      <c r="G1017" s="25"/>
      <c r="H1017" s="26"/>
      <c r="I1017" s="25"/>
      <c r="J1017" s="26"/>
      <c r="K1017" s="27"/>
      <c r="L1017" s="27"/>
      <c r="M1017" s="26"/>
      <c r="N1017" s="27"/>
      <c r="O1017" s="26"/>
      <c r="P1017" s="27"/>
      <c r="Q1017" s="26"/>
      <c r="R1017" s="27"/>
      <c r="S1017" s="27"/>
      <c r="T1017" s="26"/>
      <c r="U1017" s="27"/>
      <c r="V1017" s="26"/>
      <c r="W1017" s="27"/>
      <c r="X1017" s="26"/>
      <c r="Y1017" s="25"/>
      <c r="Z1017" s="38"/>
      <c r="AA1017" s="27"/>
      <c r="AB1017" s="27"/>
      <c r="AC1017" s="28"/>
      <c r="AD1017" s="28"/>
      <c r="AE1017" s="26"/>
      <c r="AF1017" s="28"/>
      <c r="AG1017" s="26"/>
      <c r="AH1017" s="28"/>
      <c r="AI1017" s="26"/>
      <c r="AJ1017" s="28"/>
      <c r="AK1017" s="28"/>
      <c r="AL1017" s="26"/>
      <c r="AM1017" s="28"/>
      <c r="AN1017" s="26"/>
      <c r="AO1017" s="28"/>
      <c r="AP1017" s="26"/>
    </row>
    <row r="1018" spans="1:42" x14ac:dyDescent="0.25">
      <c r="A1018" s="24"/>
      <c r="B1018" s="24"/>
      <c r="C1018" s="88"/>
      <c r="D1018" s="25"/>
      <c r="E1018" s="25"/>
      <c r="F1018" s="26"/>
      <c r="G1018" s="25"/>
      <c r="H1018" s="26"/>
      <c r="I1018" s="25"/>
      <c r="J1018" s="26"/>
      <c r="K1018" s="27"/>
      <c r="L1018" s="27"/>
      <c r="M1018" s="26"/>
      <c r="N1018" s="27"/>
      <c r="O1018" s="26"/>
      <c r="P1018" s="27"/>
      <c r="Q1018" s="26"/>
      <c r="R1018" s="27"/>
      <c r="S1018" s="27"/>
      <c r="T1018" s="26"/>
      <c r="U1018" s="27"/>
      <c r="V1018" s="26"/>
      <c r="W1018" s="27"/>
      <c r="X1018" s="26"/>
      <c r="Y1018" s="25"/>
      <c r="Z1018" s="38"/>
      <c r="AA1018" s="27"/>
      <c r="AB1018" s="27"/>
      <c r="AC1018" s="28"/>
      <c r="AD1018" s="28"/>
      <c r="AE1018" s="26"/>
      <c r="AF1018" s="28"/>
      <c r="AG1018" s="26"/>
      <c r="AH1018" s="28"/>
      <c r="AI1018" s="26"/>
      <c r="AJ1018" s="28"/>
      <c r="AK1018" s="28"/>
      <c r="AL1018" s="26"/>
      <c r="AM1018" s="28"/>
      <c r="AN1018" s="26"/>
      <c r="AO1018" s="28"/>
      <c r="AP1018" s="26"/>
    </row>
    <row r="1019" spans="1:42" x14ac:dyDescent="0.25">
      <c r="A1019" s="24"/>
      <c r="B1019" s="24"/>
      <c r="C1019" s="88"/>
      <c r="D1019" s="25"/>
      <c r="E1019" s="25"/>
      <c r="F1019" s="26"/>
      <c r="G1019" s="25"/>
      <c r="H1019" s="26"/>
      <c r="I1019" s="25"/>
      <c r="J1019" s="26"/>
      <c r="K1019" s="27"/>
      <c r="L1019" s="27"/>
      <c r="M1019" s="26"/>
      <c r="N1019" s="27"/>
      <c r="O1019" s="26"/>
      <c r="P1019" s="27"/>
      <c r="Q1019" s="26"/>
      <c r="R1019" s="27"/>
      <c r="S1019" s="27"/>
      <c r="T1019" s="26"/>
      <c r="U1019" s="27"/>
      <c r="V1019" s="26"/>
      <c r="W1019" s="27"/>
      <c r="X1019" s="26"/>
      <c r="Y1019" s="25"/>
      <c r="Z1019" s="38"/>
      <c r="AA1019" s="27"/>
      <c r="AB1019" s="27"/>
      <c r="AC1019" s="28"/>
      <c r="AD1019" s="28"/>
      <c r="AE1019" s="26"/>
      <c r="AF1019" s="28"/>
      <c r="AG1019" s="26"/>
      <c r="AH1019" s="28"/>
      <c r="AI1019" s="26"/>
      <c r="AJ1019" s="28"/>
      <c r="AK1019" s="28"/>
      <c r="AL1019" s="26"/>
      <c r="AM1019" s="28"/>
      <c r="AN1019" s="26"/>
      <c r="AO1019" s="28"/>
      <c r="AP1019" s="26"/>
    </row>
    <row r="1020" spans="1:42" x14ac:dyDescent="0.25">
      <c r="A1020" s="24"/>
      <c r="B1020" s="24"/>
      <c r="C1020" s="88"/>
      <c r="D1020" s="25"/>
      <c r="E1020" s="25"/>
      <c r="F1020" s="26"/>
      <c r="G1020" s="25"/>
      <c r="H1020" s="26"/>
      <c r="I1020" s="25"/>
      <c r="J1020" s="26"/>
      <c r="K1020" s="27"/>
      <c r="L1020" s="27"/>
      <c r="M1020" s="26"/>
      <c r="N1020" s="27"/>
      <c r="O1020" s="26"/>
      <c r="P1020" s="27"/>
      <c r="Q1020" s="26"/>
      <c r="R1020" s="27"/>
      <c r="S1020" s="27"/>
      <c r="T1020" s="26"/>
      <c r="U1020" s="27"/>
      <c r="V1020" s="26"/>
      <c r="W1020" s="27"/>
      <c r="X1020" s="26"/>
      <c r="Y1020" s="25"/>
      <c r="Z1020" s="38"/>
      <c r="AA1020" s="27"/>
      <c r="AB1020" s="27"/>
      <c r="AC1020" s="28"/>
      <c r="AD1020" s="28"/>
      <c r="AE1020" s="26"/>
      <c r="AF1020" s="28"/>
      <c r="AG1020" s="26"/>
      <c r="AH1020" s="28"/>
      <c r="AI1020" s="26"/>
      <c r="AJ1020" s="28"/>
      <c r="AK1020" s="28"/>
      <c r="AL1020" s="26"/>
      <c r="AM1020" s="28"/>
      <c r="AN1020" s="26"/>
      <c r="AO1020" s="28"/>
      <c r="AP1020" s="26"/>
    </row>
    <row r="1021" spans="1:42" x14ac:dyDescent="0.25">
      <c r="A1021" s="24"/>
      <c r="B1021" s="24"/>
      <c r="C1021" s="24"/>
      <c r="D1021" s="25"/>
      <c r="E1021" s="25"/>
      <c r="F1021" s="26"/>
      <c r="G1021" s="25"/>
      <c r="H1021" s="26"/>
      <c r="I1021" s="25"/>
      <c r="J1021" s="26"/>
      <c r="K1021" s="27"/>
      <c r="L1021" s="27"/>
      <c r="M1021" s="26"/>
      <c r="N1021" s="27"/>
      <c r="O1021" s="26"/>
      <c r="P1021" s="27"/>
      <c r="Q1021" s="26"/>
      <c r="R1021" s="27"/>
      <c r="S1021" s="27"/>
      <c r="T1021" s="26"/>
      <c r="U1021" s="27"/>
      <c r="V1021" s="26"/>
      <c r="W1021" s="27"/>
      <c r="X1021" s="26"/>
      <c r="Y1021" s="25"/>
      <c r="Z1021" s="24"/>
      <c r="AA1021" s="27"/>
      <c r="AB1021" s="24"/>
      <c r="AC1021" s="28"/>
      <c r="AD1021" s="28"/>
      <c r="AE1021" s="26"/>
      <c r="AF1021" s="28"/>
      <c r="AG1021" s="26"/>
      <c r="AH1021" s="28"/>
      <c r="AI1021" s="26"/>
      <c r="AJ1021" s="28"/>
      <c r="AK1021" s="28"/>
      <c r="AL1021" s="26"/>
      <c r="AM1021" s="28"/>
      <c r="AN1021" s="26"/>
      <c r="AO1021" s="28"/>
      <c r="AP1021" s="26"/>
    </row>
    <row r="1022" spans="1:42" x14ac:dyDescent="0.25">
      <c r="A1022" s="24"/>
      <c r="B1022" s="24"/>
      <c r="C1022" s="24"/>
      <c r="D1022" s="25"/>
      <c r="E1022" s="25"/>
      <c r="F1022" s="26"/>
      <c r="G1022" s="25"/>
      <c r="H1022" s="26"/>
      <c r="I1022" s="25"/>
      <c r="J1022" s="26"/>
      <c r="K1022" s="27"/>
      <c r="L1022" s="27"/>
      <c r="M1022" s="26"/>
      <c r="N1022" s="27"/>
      <c r="O1022" s="26"/>
      <c r="P1022" s="27"/>
      <c r="Q1022" s="26"/>
      <c r="R1022" s="27"/>
      <c r="S1022" s="27"/>
      <c r="T1022" s="26"/>
      <c r="U1022" s="27"/>
      <c r="V1022" s="26"/>
      <c r="W1022" s="27"/>
      <c r="X1022" s="26"/>
      <c r="Y1022" s="25"/>
      <c r="Z1022" s="38"/>
      <c r="AA1022" s="27"/>
      <c r="AB1022" s="27"/>
      <c r="AC1022" s="28"/>
      <c r="AD1022" s="28"/>
      <c r="AE1022" s="26"/>
      <c r="AF1022" s="28"/>
      <c r="AG1022" s="26"/>
      <c r="AH1022" s="28"/>
      <c r="AI1022" s="26"/>
      <c r="AJ1022" s="28"/>
      <c r="AK1022" s="28"/>
      <c r="AL1022" s="26"/>
      <c r="AM1022" s="28"/>
      <c r="AN1022" s="26"/>
      <c r="AO1022" s="28"/>
      <c r="AP1022" s="26"/>
    </row>
    <row r="1023" spans="1:42" x14ac:dyDescent="0.25">
      <c r="A1023" s="24"/>
      <c r="B1023" s="24"/>
      <c r="C1023" s="111"/>
      <c r="D1023" s="24"/>
      <c r="E1023" s="25"/>
      <c r="F1023" s="26"/>
      <c r="G1023" s="25"/>
      <c r="H1023" s="26"/>
      <c r="I1023" s="25"/>
      <c r="J1023" s="26"/>
      <c r="K1023" s="24"/>
      <c r="L1023" s="27"/>
      <c r="M1023" s="26"/>
      <c r="N1023" s="27"/>
      <c r="O1023" s="26"/>
      <c r="P1023" s="27"/>
      <c r="Q1023" s="26"/>
      <c r="R1023" s="24"/>
      <c r="S1023" s="27"/>
      <c r="T1023" s="26"/>
      <c r="U1023" s="27"/>
      <c r="V1023" s="26"/>
      <c r="W1023" s="27"/>
      <c r="X1023" s="26"/>
      <c r="Y1023" s="24"/>
      <c r="Z1023" s="24"/>
      <c r="AA1023" s="24"/>
      <c r="AB1023" s="24"/>
      <c r="AC1023" s="24"/>
      <c r="AD1023" s="28"/>
      <c r="AE1023" s="26"/>
      <c r="AF1023" s="28"/>
      <c r="AG1023" s="26"/>
      <c r="AH1023" s="28"/>
      <c r="AI1023" s="26"/>
      <c r="AJ1023" s="24"/>
      <c r="AK1023" s="28"/>
      <c r="AL1023" s="26"/>
      <c r="AM1023" s="28"/>
      <c r="AN1023" s="26"/>
      <c r="AO1023" s="28"/>
      <c r="AP1023" s="26"/>
    </row>
    <row r="1024" spans="1:42" x14ac:dyDescent="0.25">
      <c r="A1024" s="24"/>
      <c r="B1024" s="24"/>
      <c r="C1024" s="111"/>
      <c r="D1024" s="25"/>
      <c r="E1024" s="25"/>
      <c r="F1024" s="26"/>
      <c r="G1024" s="25"/>
      <c r="H1024" s="26"/>
      <c r="I1024" s="25"/>
      <c r="J1024" s="26"/>
      <c r="K1024" s="27"/>
      <c r="L1024" s="27"/>
      <c r="M1024" s="26"/>
      <c r="N1024" s="27"/>
      <c r="O1024" s="26"/>
      <c r="P1024" s="27"/>
      <c r="Q1024" s="26"/>
      <c r="R1024" s="27"/>
      <c r="S1024" s="27"/>
      <c r="T1024" s="26"/>
      <c r="U1024" s="27"/>
      <c r="V1024" s="26"/>
      <c r="W1024" s="27"/>
      <c r="X1024" s="26"/>
      <c r="Y1024" s="25"/>
      <c r="Z1024" s="24"/>
      <c r="AA1024" s="27"/>
      <c r="AB1024" s="24"/>
      <c r="AC1024" s="28"/>
      <c r="AD1024" s="28"/>
      <c r="AE1024" s="26"/>
      <c r="AF1024" s="28"/>
      <c r="AG1024" s="26"/>
      <c r="AH1024" s="28"/>
      <c r="AI1024" s="26"/>
      <c r="AJ1024" s="28"/>
      <c r="AK1024" s="28"/>
      <c r="AL1024" s="26"/>
      <c r="AM1024" s="28"/>
      <c r="AN1024" s="26"/>
      <c r="AO1024" s="28"/>
      <c r="AP1024" s="26"/>
    </row>
    <row r="1025" spans="1:42" x14ac:dyDescent="0.25">
      <c r="A1025" s="24"/>
      <c r="B1025" s="24"/>
      <c r="C1025" s="111"/>
      <c r="D1025" s="25"/>
      <c r="E1025" s="25"/>
      <c r="F1025" s="26"/>
      <c r="G1025" s="25"/>
      <c r="H1025" s="26"/>
      <c r="I1025" s="25"/>
      <c r="J1025" s="26"/>
      <c r="K1025" s="27"/>
      <c r="L1025" s="27"/>
      <c r="M1025" s="26"/>
      <c r="N1025" s="27"/>
      <c r="O1025" s="26"/>
      <c r="P1025" s="27"/>
      <c r="Q1025" s="26"/>
      <c r="R1025" s="27"/>
      <c r="S1025" s="27"/>
      <c r="T1025" s="26"/>
      <c r="U1025" s="27"/>
      <c r="V1025" s="26"/>
      <c r="W1025" s="27"/>
      <c r="X1025" s="26"/>
      <c r="Y1025" s="25"/>
      <c r="Z1025" s="38"/>
      <c r="AA1025" s="27"/>
      <c r="AB1025" s="27"/>
      <c r="AC1025" s="28"/>
      <c r="AD1025" s="28"/>
      <c r="AE1025" s="26"/>
      <c r="AF1025" s="28"/>
      <c r="AG1025" s="26"/>
      <c r="AH1025" s="28"/>
      <c r="AI1025" s="26"/>
      <c r="AJ1025" s="28"/>
      <c r="AK1025" s="28"/>
      <c r="AL1025" s="26"/>
      <c r="AM1025" s="28"/>
      <c r="AN1025" s="26"/>
      <c r="AO1025" s="28"/>
      <c r="AP1025" s="26"/>
    </row>
    <row r="1026" spans="1:42" x14ac:dyDescent="0.25">
      <c r="A1026" s="24"/>
      <c r="B1026" s="24"/>
      <c r="C1026" s="24"/>
      <c r="D1026" s="25"/>
      <c r="E1026" s="25"/>
      <c r="F1026" s="26"/>
      <c r="G1026" s="25"/>
      <c r="H1026" s="26"/>
      <c r="I1026" s="25"/>
      <c r="J1026" s="26"/>
      <c r="K1026" s="27"/>
      <c r="L1026" s="27"/>
      <c r="M1026" s="26"/>
      <c r="N1026" s="27"/>
      <c r="O1026" s="26"/>
      <c r="P1026" s="27"/>
      <c r="Q1026" s="26"/>
      <c r="R1026" s="27"/>
      <c r="S1026" s="27"/>
      <c r="T1026" s="26"/>
      <c r="U1026" s="27"/>
      <c r="V1026" s="26"/>
      <c r="W1026" s="27"/>
      <c r="X1026" s="26"/>
      <c r="Y1026" s="25"/>
      <c r="Z1026" s="38"/>
      <c r="AA1026" s="27"/>
      <c r="AB1026" s="27"/>
      <c r="AC1026" s="28"/>
      <c r="AD1026" s="28"/>
      <c r="AE1026" s="26"/>
      <c r="AF1026" s="28"/>
      <c r="AG1026" s="26"/>
      <c r="AH1026" s="28"/>
      <c r="AI1026" s="26"/>
      <c r="AJ1026" s="28"/>
      <c r="AK1026" s="28"/>
      <c r="AL1026" s="26"/>
      <c r="AM1026" s="28"/>
      <c r="AN1026" s="26"/>
      <c r="AO1026" s="28"/>
      <c r="AP1026" s="26"/>
    </row>
    <row r="1027" spans="1:42" x14ac:dyDescent="0.25">
      <c r="A1027" s="24"/>
      <c r="B1027" s="24"/>
      <c r="C1027" s="24"/>
      <c r="D1027" s="25"/>
      <c r="E1027" s="25"/>
      <c r="F1027" s="26"/>
      <c r="G1027" s="25"/>
      <c r="H1027" s="26"/>
      <c r="I1027" s="25"/>
      <c r="J1027" s="26"/>
      <c r="K1027" s="27"/>
      <c r="L1027" s="27"/>
      <c r="M1027" s="26"/>
      <c r="N1027" s="27"/>
      <c r="O1027" s="26"/>
      <c r="P1027" s="27"/>
      <c r="Q1027" s="26"/>
      <c r="R1027" s="27"/>
      <c r="S1027" s="27"/>
      <c r="T1027" s="26"/>
      <c r="U1027" s="27"/>
      <c r="V1027" s="26"/>
      <c r="W1027" s="27"/>
      <c r="X1027" s="26"/>
      <c r="Y1027" s="25"/>
      <c r="Z1027" s="38"/>
      <c r="AA1027" s="27"/>
      <c r="AB1027" s="27"/>
      <c r="AC1027" s="28"/>
      <c r="AD1027" s="28"/>
      <c r="AE1027" s="26"/>
      <c r="AF1027" s="28"/>
      <c r="AG1027" s="26"/>
      <c r="AH1027" s="28"/>
      <c r="AI1027" s="26"/>
      <c r="AJ1027" s="28"/>
      <c r="AK1027" s="28"/>
      <c r="AL1027" s="26"/>
      <c r="AM1027" s="28"/>
      <c r="AN1027" s="26"/>
      <c r="AO1027" s="28"/>
      <c r="AP1027" s="26"/>
    </row>
    <row r="1028" spans="1:42" x14ac:dyDescent="0.25">
      <c r="A1028" s="24"/>
      <c r="B1028" s="24"/>
      <c r="C1028" s="24"/>
      <c r="D1028" s="25"/>
      <c r="E1028" s="25"/>
      <c r="F1028" s="26"/>
      <c r="G1028" s="25"/>
      <c r="H1028" s="26"/>
      <c r="I1028" s="25"/>
      <c r="J1028" s="26"/>
      <c r="K1028" s="27"/>
      <c r="L1028" s="27"/>
      <c r="M1028" s="26"/>
      <c r="N1028" s="27"/>
      <c r="O1028" s="26"/>
      <c r="P1028" s="27"/>
      <c r="Q1028" s="26"/>
      <c r="R1028" s="27"/>
      <c r="S1028" s="27"/>
      <c r="T1028" s="26"/>
      <c r="U1028" s="27"/>
      <c r="V1028" s="26"/>
      <c r="W1028" s="27"/>
      <c r="X1028" s="26"/>
      <c r="Y1028" s="24"/>
      <c r="Z1028" s="24"/>
      <c r="AA1028" s="24"/>
      <c r="AB1028" s="24"/>
      <c r="AC1028" s="28"/>
      <c r="AD1028" s="28"/>
      <c r="AE1028" s="26"/>
      <c r="AF1028" s="28"/>
      <c r="AG1028" s="26"/>
      <c r="AH1028" s="28"/>
      <c r="AI1028" s="26"/>
      <c r="AJ1028" s="28"/>
      <c r="AK1028" s="28"/>
      <c r="AL1028" s="26"/>
      <c r="AM1028" s="28"/>
      <c r="AN1028" s="26"/>
      <c r="AO1028" s="28"/>
      <c r="AP1028" s="26"/>
    </row>
    <row r="1029" spans="1:42" x14ac:dyDescent="0.25">
      <c r="A1029" s="24"/>
      <c r="B1029" s="24"/>
      <c r="C1029" s="24"/>
      <c r="D1029" s="25"/>
      <c r="E1029" s="25"/>
      <c r="F1029" s="26"/>
      <c r="G1029" s="25"/>
      <c r="H1029" s="26"/>
      <c r="I1029" s="25"/>
      <c r="J1029" s="26"/>
      <c r="K1029" s="27"/>
      <c r="L1029" s="27"/>
      <c r="M1029" s="26"/>
      <c r="N1029" s="27"/>
      <c r="O1029" s="26"/>
      <c r="P1029" s="27"/>
      <c r="Q1029" s="26"/>
      <c r="R1029" s="27"/>
      <c r="S1029" s="27"/>
      <c r="T1029" s="26"/>
      <c r="U1029" s="27"/>
      <c r="V1029" s="26"/>
      <c r="W1029" s="27"/>
      <c r="X1029" s="26"/>
      <c r="Y1029" s="24"/>
      <c r="Z1029" s="24"/>
      <c r="AA1029" s="24"/>
      <c r="AB1029" s="24"/>
      <c r="AC1029" s="28"/>
      <c r="AD1029" s="28"/>
      <c r="AE1029" s="26"/>
      <c r="AF1029" s="28"/>
      <c r="AG1029" s="26"/>
      <c r="AH1029" s="28"/>
      <c r="AI1029" s="26"/>
      <c r="AJ1029" s="28"/>
      <c r="AK1029" s="28"/>
      <c r="AL1029" s="26"/>
      <c r="AM1029" s="28"/>
      <c r="AN1029" s="26"/>
      <c r="AO1029" s="28"/>
      <c r="AP1029" s="26"/>
    </row>
    <row r="1030" spans="1:42" x14ac:dyDescent="0.25">
      <c r="A1030" s="24"/>
      <c r="B1030" s="24"/>
      <c r="C1030" s="88"/>
      <c r="D1030" s="25"/>
      <c r="E1030" s="25"/>
      <c r="F1030" s="26"/>
      <c r="G1030" s="25"/>
      <c r="H1030" s="26"/>
      <c r="I1030" s="25"/>
      <c r="J1030" s="26"/>
      <c r="K1030" s="27"/>
      <c r="L1030" s="27"/>
      <c r="M1030" s="26"/>
      <c r="N1030" s="27"/>
      <c r="O1030" s="26"/>
      <c r="P1030" s="27"/>
      <c r="Q1030" s="26"/>
      <c r="R1030" s="27"/>
      <c r="S1030" s="27"/>
      <c r="T1030" s="26"/>
      <c r="U1030" s="27"/>
      <c r="V1030" s="26"/>
      <c r="W1030" s="27"/>
      <c r="X1030" s="26"/>
      <c r="Y1030" s="24"/>
      <c r="Z1030" s="24"/>
      <c r="AA1030" s="24"/>
      <c r="AB1030" s="24"/>
      <c r="AC1030" s="28"/>
      <c r="AD1030" s="28"/>
      <c r="AE1030" s="26"/>
      <c r="AF1030" s="28"/>
      <c r="AG1030" s="26"/>
      <c r="AH1030" s="28"/>
      <c r="AI1030" s="26"/>
      <c r="AJ1030" s="28"/>
      <c r="AK1030" s="28"/>
      <c r="AL1030" s="26"/>
      <c r="AM1030" s="28"/>
      <c r="AN1030" s="26"/>
      <c r="AO1030" s="28"/>
      <c r="AP1030" s="26"/>
    </row>
    <row r="1031" spans="1:42" x14ac:dyDescent="0.25">
      <c r="A1031" s="24"/>
      <c r="B1031" s="24"/>
      <c r="C1031" s="88"/>
      <c r="D1031" s="25"/>
      <c r="E1031" s="25"/>
      <c r="F1031" s="26"/>
      <c r="G1031" s="25"/>
      <c r="H1031" s="26"/>
      <c r="I1031" s="25"/>
      <c r="J1031" s="26"/>
      <c r="K1031" s="27"/>
      <c r="L1031" s="27"/>
      <c r="M1031" s="26"/>
      <c r="N1031" s="27"/>
      <c r="O1031" s="26"/>
      <c r="P1031" s="27"/>
      <c r="Q1031" s="26"/>
      <c r="R1031" s="27"/>
      <c r="S1031" s="27"/>
      <c r="T1031" s="26"/>
      <c r="U1031" s="27"/>
      <c r="V1031" s="26"/>
      <c r="W1031" s="27"/>
      <c r="X1031" s="26"/>
      <c r="Y1031" s="24"/>
      <c r="Z1031" s="24"/>
      <c r="AA1031" s="24"/>
      <c r="AB1031" s="24"/>
      <c r="AC1031" s="28"/>
      <c r="AD1031" s="28"/>
      <c r="AE1031" s="26"/>
      <c r="AF1031" s="28"/>
      <c r="AG1031" s="26"/>
      <c r="AH1031" s="28"/>
      <c r="AI1031" s="26"/>
      <c r="AJ1031" s="28"/>
      <c r="AK1031" s="28"/>
      <c r="AL1031" s="26"/>
      <c r="AM1031" s="28"/>
      <c r="AN1031" s="26"/>
      <c r="AO1031" s="28"/>
      <c r="AP1031" s="26"/>
    </row>
    <row r="1032" spans="1:42" x14ac:dyDescent="0.25">
      <c r="A1032" s="24"/>
      <c r="B1032" s="24"/>
      <c r="C1032" s="88"/>
      <c r="D1032" s="25"/>
      <c r="E1032" s="25"/>
      <c r="F1032" s="26"/>
      <c r="G1032" s="25"/>
      <c r="H1032" s="26"/>
      <c r="I1032" s="25"/>
      <c r="J1032" s="26"/>
      <c r="K1032" s="27"/>
      <c r="L1032" s="27"/>
      <c r="M1032" s="26"/>
      <c r="N1032" s="27"/>
      <c r="O1032" s="26"/>
      <c r="P1032" s="27"/>
      <c r="Q1032" s="26"/>
      <c r="R1032" s="27"/>
      <c r="S1032" s="27"/>
      <c r="T1032" s="26"/>
      <c r="U1032" s="27"/>
      <c r="V1032" s="26"/>
      <c r="W1032" s="27"/>
      <c r="X1032" s="26"/>
      <c r="Y1032" s="24"/>
      <c r="Z1032" s="24"/>
      <c r="AA1032" s="24"/>
      <c r="AB1032" s="24"/>
      <c r="AC1032" s="28"/>
      <c r="AD1032" s="28"/>
      <c r="AE1032" s="26"/>
      <c r="AF1032" s="28"/>
      <c r="AG1032" s="26"/>
      <c r="AH1032" s="28"/>
      <c r="AI1032" s="26"/>
      <c r="AJ1032" s="28"/>
      <c r="AK1032" s="28"/>
      <c r="AL1032" s="26"/>
      <c r="AM1032" s="28"/>
      <c r="AN1032" s="26"/>
      <c r="AO1032" s="28"/>
      <c r="AP1032" s="26"/>
    </row>
    <row r="1033" spans="1:42" x14ac:dyDescent="0.25">
      <c r="A1033" s="24"/>
      <c r="B1033" s="24"/>
      <c r="C1033" s="24"/>
      <c r="D1033" s="25"/>
      <c r="E1033" s="25"/>
      <c r="F1033" s="26"/>
      <c r="G1033" s="25"/>
      <c r="H1033" s="26"/>
      <c r="I1033" s="25"/>
      <c r="J1033" s="26"/>
      <c r="K1033" s="27"/>
      <c r="L1033" s="27"/>
      <c r="M1033" s="26"/>
      <c r="N1033" s="27"/>
      <c r="O1033" s="26"/>
      <c r="P1033" s="27"/>
      <c r="Q1033" s="26"/>
      <c r="R1033" s="27"/>
      <c r="S1033" s="27"/>
      <c r="T1033" s="26"/>
      <c r="U1033" s="27"/>
      <c r="V1033" s="26"/>
      <c r="W1033" s="27"/>
      <c r="X1033" s="26"/>
      <c r="Y1033" s="24"/>
      <c r="Z1033" s="24"/>
      <c r="AA1033" s="24"/>
      <c r="AB1033" s="24"/>
      <c r="AC1033" s="28"/>
      <c r="AD1033" s="28"/>
      <c r="AE1033" s="26"/>
      <c r="AF1033" s="28"/>
      <c r="AG1033" s="26"/>
      <c r="AH1033" s="28"/>
      <c r="AI1033" s="26"/>
      <c r="AJ1033" s="28"/>
      <c r="AK1033" s="28"/>
      <c r="AL1033" s="26"/>
      <c r="AM1033" s="28"/>
      <c r="AN1033" s="26"/>
      <c r="AO1033" s="28"/>
      <c r="AP1033" s="26"/>
    </row>
    <row r="1034" spans="1:42" x14ac:dyDescent="0.25">
      <c r="A1034" s="24"/>
      <c r="B1034" s="24"/>
      <c r="C1034" s="24"/>
      <c r="D1034" s="24"/>
      <c r="E1034" s="25"/>
      <c r="F1034" s="26"/>
      <c r="G1034" s="24"/>
      <c r="H1034" s="24"/>
      <c r="I1034" s="24"/>
      <c r="J1034" s="24"/>
      <c r="K1034" s="24"/>
      <c r="L1034" s="27"/>
      <c r="M1034" s="26"/>
      <c r="N1034" s="24"/>
      <c r="O1034" s="24"/>
      <c r="P1034" s="24"/>
      <c r="Q1034" s="24"/>
      <c r="R1034" s="24"/>
      <c r="S1034" s="27"/>
      <c r="T1034" s="26"/>
      <c r="U1034" s="24"/>
      <c r="V1034" s="24"/>
      <c r="W1034" s="24"/>
      <c r="X1034" s="24"/>
      <c r="Y1034" s="24"/>
      <c r="Z1034" s="24"/>
      <c r="AA1034" s="24"/>
      <c r="AB1034" s="24"/>
      <c r="AC1034" s="24"/>
      <c r="AD1034" s="28"/>
      <c r="AE1034" s="26"/>
      <c r="AF1034" s="24"/>
      <c r="AG1034" s="24"/>
      <c r="AH1034" s="24"/>
      <c r="AI1034" s="24"/>
      <c r="AJ1034" s="24"/>
      <c r="AK1034" s="28"/>
      <c r="AL1034" s="26"/>
      <c r="AM1034" s="24"/>
      <c r="AN1034" s="24"/>
      <c r="AO1034" s="24"/>
      <c r="AP1034" s="24"/>
    </row>
    <row r="1035" spans="1:42" x14ac:dyDescent="0.25">
      <c r="A1035" s="24"/>
      <c r="B1035" s="24"/>
      <c r="C1035" s="111"/>
      <c r="D1035" s="25"/>
      <c r="E1035" s="25"/>
      <c r="F1035" s="26"/>
      <c r="G1035" s="25"/>
      <c r="H1035" s="26"/>
      <c r="I1035" s="25"/>
      <c r="J1035" s="26"/>
      <c r="K1035" s="27"/>
      <c r="L1035" s="27"/>
      <c r="M1035" s="26"/>
      <c r="N1035" s="27"/>
      <c r="O1035" s="26"/>
      <c r="P1035" s="27"/>
      <c r="Q1035" s="26"/>
      <c r="R1035" s="27"/>
      <c r="S1035" s="27"/>
      <c r="T1035" s="26"/>
      <c r="U1035" s="27"/>
      <c r="V1035" s="26"/>
      <c r="W1035" s="27"/>
      <c r="X1035" s="26"/>
      <c r="Y1035" s="24"/>
      <c r="Z1035" s="24"/>
      <c r="AA1035" s="24"/>
      <c r="AB1035" s="24"/>
      <c r="AC1035" s="28"/>
      <c r="AD1035" s="28"/>
      <c r="AE1035" s="26"/>
      <c r="AF1035" s="28"/>
      <c r="AG1035" s="26"/>
      <c r="AH1035" s="28"/>
      <c r="AI1035" s="26"/>
      <c r="AJ1035" s="28"/>
      <c r="AK1035" s="28"/>
      <c r="AL1035" s="26"/>
      <c r="AM1035" s="28"/>
      <c r="AN1035" s="26"/>
      <c r="AO1035" s="28"/>
      <c r="AP1035" s="26"/>
    </row>
    <row r="1036" spans="1:42" x14ac:dyDescent="0.25">
      <c r="A1036" s="24"/>
      <c r="B1036" s="24"/>
      <c r="C1036" s="111"/>
      <c r="D1036" s="24"/>
      <c r="E1036" s="25"/>
      <c r="F1036" s="26"/>
      <c r="G1036" s="25"/>
      <c r="H1036" s="26"/>
      <c r="I1036" s="25"/>
      <c r="J1036" s="26"/>
      <c r="K1036" s="24"/>
      <c r="L1036" s="27"/>
      <c r="M1036" s="26"/>
      <c r="N1036" s="27"/>
      <c r="O1036" s="26"/>
      <c r="P1036" s="27"/>
      <c r="Q1036" s="26"/>
      <c r="R1036" s="24"/>
      <c r="S1036" s="27"/>
      <c r="T1036" s="26"/>
      <c r="U1036" s="27"/>
      <c r="V1036" s="26"/>
      <c r="W1036" s="27"/>
      <c r="X1036" s="26"/>
      <c r="Y1036" s="24"/>
      <c r="Z1036" s="24"/>
      <c r="AA1036" s="24"/>
      <c r="AB1036" s="24"/>
      <c r="AC1036" s="24"/>
      <c r="AD1036" s="28"/>
      <c r="AE1036" s="26"/>
      <c r="AF1036" s="28"/>
      <c r="AG1036" s="26"/>
      <c r="AH1036" s="28"/>
      <c r="AI1036" s="26"/>
      <c r="AJ1036" s="24"/>
      <c r="AK1036" s="28"/>
      <c r="AL1036" s="26"/>
      <c r="AM1036" s="28"/>
      <c r="AN1036" s="26"/>
      <c r="AO1036" s="28"/>
      <c r="AP1036" s="26"/>
    </row>
    <row r="1037" spans="1:42" x14ac:dyDescent="0.25">
      <c r="A1037" s="24"/>
      <c r="B1037" s="24"/>
      <c r="C1037" s="111"/>
      <c r="D1037" s="25"/>
      <c r="E1037" s="25"/>
      <c r="F1037" s="26"/>
      <c r="G1037" s="25"/>
      <c r="H1037" s="26"/>
      <c r="I1037" s="25"/>
      <c r="J1037" s="26"/>
      <c r="K1037" s="27"/>
      <c r="L1037" s="27"/>
      <c r="M1037" s="26"/>
      <c r="N1037" s="27"/>
      <c r="O1037" s="26"/>
      <c r="P1037" s="27"/>
      <c r="Q1037" s="26"/>
      <c r="R1037" s="27"/>
      <c r="S1037" s="27"/>
      <c r="T1037" s="26"/>
      <c r="U1037" s="27"/>
      <c r="V1037" s="26"/>
      <c r="W1037" s="27"/>
      <c r="X1037" s="26"/>
      <c r="Y1037" s="24"/>
      <c r="Z1037" s="24"/>
      <c r="AA1037" s="24"/>
      <c r="AB1037" s="24"/>
      <c r="AC1037" s="28"/>
      <c r="AD1037" s="28"/>
      <c r="AE1037" s="26"/>
      <c r="AF1037" s="28"/>
      <c r="AG1037" s="26"/>
      <c r="AH1037" s="28"/>
      <c r="AI1037" s="26"/>
      <c r="AJ1037" s="28"/>
      <c r="AK1037" s="28"/>
      <c r="AL1037" s="26"/>
      <c r="AM1037" s="28"/>
      <c r="AN1037" s="26"/>
      <c r="AO1037" s="28"/>
      <c r="AP1037" s="26"/>
    </row>
    <row r="1038" spans="1:42" x14ac:dyDescent="0.25">
      <c r="A1038" s="24"/>
      <c r="B1038" s="24"/>
      <c r="C1038" s="24"/>
      <c r="D1038" s="25"/>
      <c r="E1038" s="25"/>
      <c r="F1038" s="26"/>
      <c r="G1038" s="25"/>
      <c r="H1038" s="26"/>
      <c r="I1038" s="25"/>
      <c r="J1038" s="26"/>
      <c r="K1038" s="27"/>
      <c r="L1038" s="27"/>
      <c r="M1038" s="26"/>
      <c r="N1038" s="27"/>
      <c r="O1038" s="26"/>
      <c r="P1038" s="27"/>
      <c r="Q1038" s="26"/>
      <c r="R1038" s="27"/>
      <c r="S1038" s="27"/>
      <c r="T1038" s="26"/>
      <c r="U1038" s="27"/>
      <c r="V1038" s="26"/>
      <c r="W1038" s="27"/>
      <c r="X1038" s="26"/>
      <c r="Y1038" s="24"/>
      <c r="Z1038" s="24"/>
      <c r="AA1038" s="24"/>
      <c r="AB1038" s="24"/>
      <c r="AC1038" s="28"/>
      <c r="AD1038" s="28"/>
      <c r="AE1038" s="26"/>
      <c r="AF1038" s="28"/>
      <c r="AG1038" s="26"/>
      <c r="AH1038" s="28"/>
      <c r="AI1038" s="26"/>
      <c r="AJ1038" s="28"/>
      <c r="AK1038" s="28"/>
      <c r="AL1038" s="26"/>
      <c r="AM1038" s="28"/>
      <c r="AN1038" s="26"/>
      <c r="AO1038" s="28"/>
      <c r="AP1038" s="26"/>
    </row>
    <row r="1039" spans="1:42" x14ac:dyDescent="0.25">
      <c r="A1039" s="24"/>
      <c r="B1039" s="24"/>
      <c r="C1039" s="24"/>
      <c r="D1039" s="25"/>
      <c r="E1039" s="25"/>
      <c r="F1039" s="26"/>
      <c r="G1039" s="25"/>
      <c r="H1039" s="26"/>
      <c r="I1039" s="25"/>
      <c r="J1039" s="26"/>
      <c r="K1039" s="27"/>
      <c r="L1039" s="27"/>
      <c r="M1039" s="26"/>
      <c r="N1039" s="27"/>
      <c r="O1039" s="26"/>
      <c r="P1039" s="27"/>
      <c r="Q1039" s="26"/>
      <c r="R1039" s="27"/>
      <c r="S1039" s="27"/>
      <c r="T1039" s="26"/>
      <c r="U1039" s="27"/>
      <c r="V1039" s="26"/>
      <c r="W1039" s="27"/>
      <c r="X1039" s="26"/>
      <c r="Y1039" s="24"/>
      <c r="Z1039" s="24"/>
      <c r="AA1039" s="24"/>
      <c r="AB1039" s="24"/>
      <c r="AC1039" s="28"/>
      <c r="AD1039" s="28"/>
      <c r="AE1039" s="26"/>
      <c r="AF1039" s="28"/>
      <c r="AG1039" s="26"/>
      <c r="AH1039" s="28"/>
      <c r="AI1039" s="26"/>
      <c r="AJ1039" s="28"/>
      <c r="AK1039" s="28"/>
      <c r="AL1039" s="26"/>
      <c r="AM1039" s="28"/>
      <c r="AN1039" s="26"/>
      <c r="AO1039" s="28"/>
      <c r="AP1039" s="26"/>
    </row>
    <row r="1040" spans="1:42" x14ac:dyDescent="0.25">
      <c r="A1040" s="24"/>
      <c r="B1040" s="24"/>
      <c r="C1040" s="24"/>
      <c r="D1040" s="24"/>
      <c r="E1040" s="24"/>
      <c r="F1040" s="24"/>
      <c r="G1040" s="24"/>
      <c r="H1040" s="24"/>
      <c r="I1040" s="25"/>
      <c r="J1040" s="26"/>
      <c r="K1040" s="24"/>
      <c r="L1040" s="24"/>
      <c r="M1040" s="24"/>
      <c r="N1040" s="24"/>
      <c r="O1040" s="24"/>
      <c r="P1040" s="27"/>
      <c r="Q1040" s="26"/>
      <c r="R1040" s="24"/>
      <c r="S1040" s="24"/>
      <c r="T1040" s="24"/>
      <c r="U1040" s="24"/>
      <c r="V1040" s="24"/>
      <c r="W1040" s="27"/>
      <c r="X1040" s="26"/>
      <c r="Y1040" s="24"/>
      <c r="Z1040" s="24"/>
      <c r="AA1040" s="24"/>
      <c r="AB1040" s="24"/>
      <c r="AC1040" s="24"/>
      <c r="AD1040" s="24"/>
      <c r="AE1040" s="24"/>
      <c r="AF1040" s="24"/>
      <c r="AG1040" s="24"/>
      <c r="AH1040" s="28"/>
      <c r="AI1040" s="26"/>
      <c r="AJ1040" s="24"/>
      <c r="AK1040" s="24"/>
      <c r="AL1040" s="24"/>
      <c r="AM1040" s="24"/>
      <c r="AN1040" s="24"/>
      <c r="AO1040" s="28"/>
      <c r="AP1040" s="26"/>
    </row>
    <row r="1041" spans="1:42" x14ac:dyDescent="0.25">
      <c r="A1041" s="24"/>
      <c r="B1041" s="24"/>
      <c r="C1041" s="24"/>
      <c r="D1041" s="25"/>
      <c r="E1041" s="25"/>
      <c r="F1041" s="26"/>
      <c r="G1041" s="25"/>
      <c r="H1041" s="26"/>
      <c r="I1041" s="25"/>
      <c r="J1041" s="26"/>
      <c r="K1041" s="27"/>
      <c r="L1041" s="27"/>
      <c r="M1041" s="26"/>
      <c r="N1041" s="27"/>
      <c r="O1041" s="26"/>
      <c r="P1041" s="27"/>
      <c r="Q1041" s="26"/>
      <c r="R1041" s="27"/>
      <c r="S1041" s="27"/>
      <c r="T1041" s="26"/>
      <c r="U1041" s="27"/>
      <c r="V1041" s="26"/>
      <c r="W1041" s="27"/>
      <c r="X1041" s="26"/>
      <c r="Y1041" s="25"/>
      <c r="Z1041" s="38"/>
      <c r="AA1041" s="27"/>
      <c r="AB1041" s="27"/>
      <c r="AC1041" s="28"/>
      <c r="AD1041" s="28"/>
      <c r="AE1041" s="26"/>
      <c r="AF1041" s="28"/>
      <c r="AG1041" s="26"/>
      <c r="AH1041" s="28"/>
      <c r="AI1041" s="26"/>
      <c r="AJ1041" s="28"/>
      <c r="AK1041" s="28"/>
      <c r="AL1041" s="26"/>
      <c r="AM1041" s="28"/>
      <c r="AN1041" s="26"/>
      <c r="AO1041" s="28"/>
      <c r="AP1041" s="26"/>
    </row>
    <row r="1042" spans="1:42" x14ac:dyDescent="0.25">
      <c r="A1042" s="24"/>
      <c r="B1042" s="24"/>
      <c r="C1042" s="24"/>
      <c r="D1042" s="25"/>
      <c r="E1042" s="25"/>
      <c r="F1042" s="26"/>
      <c r="G1042" s="25"/>
      <c r="H1042" s="26"/>
      <c r="I1042" s="25"/>
      <c r="J1042" s="26"/>
      <c r="K1042" s="27"/>
      <c r="L1042" s="27"/>
      <c r="M1042" s="26"/>
      <c r="N1042" s="27"/>
      <c r="O1042" s="26"/>
      <c r="P1042" s="27"/>
      <c r="Q1042" s="26"/>
      <c r="R1042" s="27"/>
      <c r="S1042" s="27"/>
      <c r="T1042" s="26"/>
      <c r="U1042" s="27"/>
      <c r="V1042" s="26"/>
      <c r="W1042" s="27"/>
      <c r="X1042" s="26"/>
      <c r="Y1042" s="25"/>
      <c r="Z1042" s="38"/>
      <c r="AA1042" s="27"/>
      <c r="AB1042" s="27"/>
      <c r="AC1042" s="28"/>
      <c r="AD1042" s="28"/>
      <c r="AE1042" s="26"/>
      <c r="AF1042" s="28"/>
      <c r="AG1042" s="26"/>
      <c r="AH1042" s="28"/>
      <c r="AI1042" s="26"/>
      <c r="AJ1042" s="28"/>
      <c r="AK1042" s="28"/>
      <c r="AL1042" s="26"/>
      <c r="AM1042" s="28"/>
      <c r="AN1042" s="26"/>
      <c r="AO1042" s="28"/>
      <c r="AP1042" s="26"/>
    </row>
    <row r="1043" spans="1:42" x14ac:dyDescent="0.25">
      <c r="A1043" s="24"/>
      <c r="B1043" s="24"/>
      <c r="C1043" s="88"/>
      <c r="D1043" s="25"/>
      <c r="E1043" s="25"/>
      <c r="F1043" s="26"/>
      <c r="G1043" s="25"/>
      <c r="H1043" s="26"/>
      <c r="I1043" s="25"/>
      <c r="J1043" s="26"/>
      <c r="K1043" s="27"/>
      <c r="L1043" s="27"/>
      <c r="M1043" s="26"/>
      <c r="N1043" s="27"/>
      <c r="O1043" s="26"/>
      <c r="P1043" s="27"/>
      <c r="Q1043" s="26"/>
      <c r="R1043" s="27"/>
      <c r="S1043" s="27"/>
      <c r="T1043" s="26"/>
      <c r="U1043" s="27"/>
      <c r="V1043" s="26"/>
      <c r="W1043" s="27"/>
      <c r="X1043" s="26"/>
      <c r="Y1043" s="25"/>
      <c r="Z1043" s="38"/>
      <c r="AA1043" s="27"/>
      <c r="AB1043" s="27"/>
      <c r="AC1043" s="28"/>
      <c r="AD1043" s="28"/>
      <c r="AE1043" s="26"/>
      <c r="AF1043" s="28"/>
      <c r="AG1043" s="26"/>
      <c r="AH1043" s="28"/>
      <c r="AI1043" s="26"/>
      <c r="AJ1043" s="28"/>
      <c r="AK1043" s="28"/>
      <c r="AL1043" s="26"/>
      <c r="AM1043" s="28"/>
      <c r="AN1043" s="26"/>
      <c r="AO1043" s="28"/>
      <c r="AP1043" s="26"/>
    </row>
    <row r="1044" spans="1:42" x14ac:dyDescent="0.25">
      <c r="A1044" s="24"/>
      <c r="B1044" s="24"/>
      <c r="C1044" s="88"/>
      <c r="D1044" s="25"/>
      <c r="E1044" s="25"/>
      <c r="F1044" s="26"/>
      <c r="G1044" s="25"/>
      <c r="H1044" s="26"/>
      <c r="I1044" s="25"/>
      <c r="J1044" s="26"/>
      <c r="K1044" s="27"/>
      <c r="L1044" s="27"/>
      <c r="M1044" s="26"/>
      <c r="N1044" s="27"/>
      <c r="O1044" s="26"/>
      <c r="P1044" s="27"/>
      <c r="Q1044" s="26"/>
      <c r="R1044" s="27"/>
      <c r="S1044" s="27"/>
      <c r="T1044" s="26"/>
      <c r="U1044" s="27"/>
      <c r="V1044" s="26"/>
      <c r="W1044" s="27"/>
      <c r="X1044" s="26"/>
      <c r="Y1044" s="25"/>
      <c r="Z1044" s="38"/>
      <c r="AA1044" s="27"/>
      <c r="AB1044" s="27"/>
      <c r="AC1044" s="28"/>
      <c r="AD1044" s="28"/>
      <c r="AE1044" s="26"/>
      <c r="AF1044" s="28"/>
      <c r="AG1044" s="26"/>
      <c r="AH1044" s="28"/>
      <c r="AI1044" s="26"/>
      <c r="AJ1044" s="28"/>
      <c r="AK1044" s="28"/>
      <c r="AL1044" s="26"/>
      <c r="AM1044" s="28"/>
      <c r="AN1044" s="26"/>
      <c r="AO1044" s="28"/>
      <c r="AP1044" s="26"/>
    </row>
    <row r="1045" spans="1:42" x14ac:dyDescent="0.25">
      <c r="A1045" s="24"/>
      <c r="B1045" s="24"/>
      <c r="C1045" s="88"/>
      <c r="D1045" s="25"/>
      <c r="E1045" s="25"/>
      <c r="F1045" s="26"/>
      <c r="G1045" s="25"/>
      <c r="H1045" s="26"/>
      <c r="I1045" s="25"/>
      <c r="J1045" s="26"/>
      <c r="K1045" s="27"/>
      <c r="L1045" s="27"/>
      <c r="M1045" s="26"/>
      <c r="N1045" s="27"/>
      <c r="O1045" s="26"/>
      <c r="P1045" s="27"/>
      <c r="Q1045" s="26"/>
      <c r="R1045" s="27"/>
      <c r="S1045" s="27"/>
      <c r="T1045" s="26"/>
      <c r="U1045" s="27"/>
      <c r="V1045" s="26"/>
      <c r="W1045" s="27"/>
      <c r="X1045" s="26"/>
      <c r="Y1045" s="25"/>
      <c r="Z1045" s="38"/>
      <c r="AA1045" s="27"/>
      <c r="AB1045" s="27"/>
      <c r="AC1045" s="28"/>
      <c r="AD1045" s="28"/>
      <c r="AE1045" s="26"/>
      <c r="AF1045" s="28"/>
      <c r="AG1045" s="26"/>
      <c r="AH1045" s="28"/>
      <c r="AI1045" s="26"/>
      <c r="AJ1045" s="28"/>
      <c r="AK1045" s="28"/>
      <c r="AL1045" s="26"/>
      <c r="AM1045" s="28"/>
      <c r="AN1045" s="26"/>
      <c r="AO1045" s="28"/>
      <c r="AP1045" s="26"/>
    </row>
    <row r="1046" spans="1:42" x14ac:dyDescent="0.25">
      <c r="A1046" s="24"/>
      <c r="B1046" s="24"/>
      <c r="C1046" s="24"/>
      <c r="D1046" s="25"/>
      <c r="E1046" s="25"/>
      <c r="F1046" s="26"/>
      <c r="G1046" s="25"/>
      <c r="H1046" s="26"/>
      <c r="I1046" s="25"/>
      <c r="J1046" s="26"/>
      <c r="K1046" s="27"/>
      <c r="L1046" s="27"/>
      <c r="M1046" s="26"/>
      <c r="N1046" s="27"/>
      <c r="O1046" s="26"/>
      <c r="P1046" s="27"/>
      <c r="Q1046" s="26"/>
      <c r="R1046" s="27"/>
      <c r="S1046" s="27"/>
      <c r="T1046" s="26"/>
      <c r="U1046" s="27"/>
      <c r="V1046" s="26"/>
      <c r="W1046" s="27"/>
      <c r="X1046" s="26"/>
      <c r="Y1046" s="25"/>
      <c r="Z1046" s="24"/>
      <c r="AA1046" s="27"/>
      <c r="AB1046" s="24"/>
      <c r="AC1046" s="28"/>
      <c r="AD1046" s="28"/>
      <c r="AE1046" s="26"/>
      <c r="AF1046" s="28"/>
      <c r="AG1046" s="26"/>
      <c r="AH1046" s="28"/>
      <c r="AI1046" s="26"/>
      <c r="AJ1046" s="28"/>
      <c r="AK1046" s="28"/>
      <c r="AL1046" s="26"/>
      <c r="AM1046" s="28"/>
      <c r="AN1046" s="26"/>
      <c r="AO1046" s="28"/>
      <c r="AP1046" s="26"/>
    </row>
    <row r="1047" spans="1:42" x14ac:dyDescent="0.25">
      <c r="A1047" s="24"/>
      <c r="B1047" s="24"/>
      <c r="C1047" s="24"/>
      <c r="D1047" s="24"/>
      <c r="E1047" s="24"/>
      <c r="F1047" s="24"/>
      <c r="G1047" s="25"/>
      <c r="H1047" s="26"/>
      <c r="I1047" s="25"/>
      <c r="J1047" s="26"/>
      <c r="K1047" s="24"/>
      <c r="L1047" s="24"/>
      <c r="M1047" s="24"/>
      <c r="N1047" s="27"/>
      <c r="O1047" s="26"/>
      <c r="P1047" s="27"/>
      <c r="Q1047" s="26"/>
      <c r="R1047" s="24"/>
      <c r="S1047" s="24"/>
      <c r="T1047" s="24"/>
      <c r="U1047" s="27"/>
      <c r="V1047" s="26"/>
      <c r="W1047" s="27"/>
      <c r="X1047" s="26"/>
      <c r="Y1047" s="24"/>
      <c r="Z1047" s="24"/>
      <c r="AA1047" s="24"/>
      <c r="AB1047" s="24"/>
      <c r="AC1047" s="24"/>
      <c r="AD1047" s="24"/>
      <c r="AE1047" s="24"/>
      <c r="AF1047" s="28"/>
      <c r="AG1047" s="26"/>
      <c r="AH1047" s="28"/>
      <c r="AI1047" s="26"/>
      <c r="AJ1047" s="24"/>
      <c r="AK1047" s="24"/>
      <c r="AL1047" s="24"/>
      <c r="AM1047" s="28"/>
      <c r="AN1047" s="26"/>
      <c r="AO1047" s="28"/>
      <c r="AP1047" s="26"/>
    </row>
    <row r="1048" spans="1:42" x14ac:dyDescent="0.25">
      <c r="A1048" s="24"/>
      <c r="B1048" s="24"/>
      <c r="C1048" s="111"/>
      <c r="D1048" s="25"/>
      <c r="E1048" s="25"/>
      <c r="F1048" s="26"/>
      <c r="G1048" s="25"/>
      <c r="H1048" s="26"/>
      <c r="I1048" s="25"/>
      <c r="J1048" s="26"/>
      <c r="K1048" s="27"/>
      <c r="L1048" s="27"/>
      <c r="M1048" s="26"/>
      <c r="N1048" s="27"/>
      <c r="O1048" s="26"/>
      <c r="P1048" s="27"/>
      <c r="Q1048" s="26"/>
      <c r="R1048" s="27"/>
      <c r="S1048" s="27"/>
      <c r="T1048" s="26"/>
      <c r="U1048" s="27"/>
      <c r="V1048" s="26"/>
      <c r="W1048" s="27"/>
      <c r="X1048" s="26"/>
      <c r="Y1048" s="25"/>
      <c r="Z1048" s="38"/>
      <c r="AA1048" s="27"/>
      <c r="AB1048" s="27"/>
      <c r="AC1048" s="28"/>
      <c r="AD1048" s="28"/>
      <c r="AE1048" s="26"/>
      <c r="AF1048" s="28"/>
      <c r="AG1048" s="26"/>
      <c r="AH1048" s="28"/>
      <c r="AI1048" s="26"/>
      <c r="AJ1048" s="28"/>
      <c r="AK1048" s="28"/>
      <c r="AL1048" s="26"/>
      <c r="AM1048" s="28"/>
      <c r="AN1048" s="26"/>
      <c r="AO1048" s="28"/>
      <c r="AP1048" s="26"/>
    </row>
    <row r="1049" spans="1:42" x14ac:dyDescent="0.25">
      <c r="A1049" s="24"/>
      <c r="B1049" s="24"/>
      <c r="C1049" s="111"/>
      <c r="D1049" s="24"/>
      <c r="E1049" s="24"/>
      <c r="F1049" s="24"/>
      <c r="G1049" s="25"/>
      <c r="H1049" s="26"/>
      <c r="I1049" s="25"/>
      <c r="J1049" s="26"/>
      <c r="K1049" s="24"/>
      <c r="L1049" s="24"/>
      <c r="M1049" s="24"/>
      <c r="N1049" s="27"/>
      <c r="O1049" s="26"/>
      <c r="P1049" s="27"/>
      <c r="Q1049" s="26"/>
      <c r="R1049" s="24"/>
      <c r="S1049" s="24"/>
      <c r="T1049" s="24"/>
      <c r="U1049" s="27"/>
      <c r="V1049" s="26"/>
      <c r="W1049" s="27"/>
      <c r="X1049" s="26"/>
      <c r="Y1049" s="24"/>
      <c r="Z1049" s="24"/>
      <c r="AA1049" s="24"/>
      <c r="AB1049" s="24"/>
      <c r="AC1049" s="24"/>
      <c r="AD1049" s="24"/>
      <c r="AE1049" s="24"/>
      <c r="AF1049" s="28"/>
      <c r="AG1049" s="26"/>
      <c r="AH1049" s="28"/>
      <c r="AI1049" s="26"/>
      <c r="AJ1049" s="24"/>
      <c r="AK1049" s="24"/>
      <c r="AL1049" s="24"/>
      <c r="AM1049" s="28"/>
      <c r="AN1049" s="26"/>
      <c r="AO1049" s="28"/>
      <c r="AP1049" s="26"/>
    </row>
    <row r="1050" spans="1:42" x14ac:dyDescent="0.25">
      <c r="A1050" s="24"/>
      <c r="B1050" s="24"/>
      <c r="C1050" s="111"/>
      <c r="D1050" s="24"/>
      <c r="E1050" s="25"/>
      <c r="F1050" s="26"/>
      <c r="G1050" s="25"/>
      <c r="H1050" s="26"/>
      <c r="I1050" s="25"/>
      <c r="J1050" s="26"/>
      <c r="K1050" s="24"/>
      <c r="L1050" s="27"/>
      <c r="M1050" s="26"/>
      <c r="N1050" s="27"/>
      <c r="O1050" s="26"/>
      <c r="P1050" s="27"/>
      <c r="Q1050" s="26"/>
      <c r="R1050" s="24"/>
      <c r="S1050" s="27"/>
      <c r="T1050" s="26"/>
      <c r="U1050" s="27"/>
      <c r="V1050" s="26"/>
      <c r="W1050" s="27"/>
      <c r="X1050" s="26"/>
      <c r="Y1050" s="24"/>
      <c r="Z1050" s="24"/>
      <c r="AA1050" s="24"/>
      <c r="AB1050" s="24"/>
      <c r="AC1050" s="24"/>
      <c r="AD1050" s="28"/>
      <c r="AE1050" s="26"/>
      <c r="AF1050" s="28"/>
      <c r="AG1050" s="26"/>
      <c r="AH1050" s="28"/>
      <c r="AI1050" s="26"/>
      <c r="AJ1050" s="24"/>
      <c r="AK1050" s="28"/>
      <c r="AL1050" s="26"/>
      <c r="AM1050" s="28"/>
      <c r="AN1050" s="26"/>
      <c r="AO1050" s="28"/>
      <c r="AP1050" s="26"/>
    </row>
    <row r="1051" spans="1:42" x14ac:dyDescent="0.25">
      <c r="A1051" s="24"/>
      <c r="B1051" s="24"/>
      <c r="C1051" s="24"/>
      <c r="D1051" s="25"/>
      <c r="E1051" s="25"/>
      <c r="F1051" s="26"/>
      <c r="G1051" s="25"/>
      <c r="H1051" s="26"/>
      <c r="I1051" s="25"/>
      <c r="J1051" s="26"/>
      <c r="K1051" s="27"/>
      <c r="L1051" s="27"/>
      <c r="M1051" s="26"/>
      <c r="N1051" s="27"/>
      <c r="O1051" s="26"/>
      <c r="P1051" s="27"/>
      <c r="Q1051" s="26"/>
      <c r="R1051" s="27"/>
      <c r="S1051" s="27"/>
      <c r="T1051" s="26"/>
      <c r="U1051" s="27"/>
      <c r="V1051" s="26"/>
      <c r="W1051" s="27"/>
      <c r="X1051" s="26"/>
      <c r="Y1051" s="25"/>
      <c r="Z1051" s="38"/>
      <c r="AA1051" s="27"/>
      <c r="AB1051" s="27"/>
      <c r="AC1051" s="28"/>
      <c r="AD1051" s="28"/>
      <c r="AE1051" s="26"/>
      <c r="AF1051" s="28"/>
      <c r="AG1051" s="26"/>
      <c r="AH1051" s="28"/>
      <c r="AI1051" s="26"/>
      <c r="AJ1051" s="28"/>
      <c r="AK1051" s="28"/>
      <c r="AL1051" s="26"/>
      <c r="AM1051" s="28"/>
      <c r="AN1051" s="26"/>
      <c r="AO1051" s="28"/>
      <c r="AP1051" s="26"/>
    </row>
    <row r="1052" spans="1:42" x14ac:dyDescent="0.25">
      <c r="A1052" s="24"/>
      <c r="B1052" s="24"/>
      <c r="C1052" s="24"/>
      <c r="D1052" s="24"/>
      <c r="E1052" s="24"/>
      <c r="F1052" s="24"/>
      <c r="G1052" s="25"/>
      <c r="H1052" s="26"/>
      <c r="I1052" s="24"/>
      <c r="J1052" s="24"/>
      <c r="K1052" s="24"/>
      <c r="L1052" s="24"/>
      <c r="M1052" s="24"/>
      <c r="N1052" s="27"/>
      <c r="O1052" s="26"/>
      <c r="P1052" s="24"/>
      <c r="Q1052" s="24"/>
      <c r="R1052" s="24"/>
      <c r="S1052" s="24"/>
      <c r="T1052" s="24"/>
      <c r="U1052" s="27"/>
      <c r="V1052" s="26"/>
      <c r="W1052" s="24"/>
      <c r="X1052" s="24"/>
      <c r="Y1052" s="24"/>
      <c r="Z1052" s="24"/>
      <c r="AA1052" s="24"/>
      <c r="AB1052" s="24"/>
      <c r="AC1052" s="24"/>
      <c r="AD1052" s="24"/>
      <c r="AE1052" s="24"/>
      <c r="AF1052" s="28"/>
      <c r="AG1052" s="26"/>
      <c r="AH1052" s="24"/>
      <c r="AI1052" s="24"/>
      <c r="AJ1052" s="24"/>
      <c r="AK1052" s="24"/>
      <c r="AL1052" s="24"/>
      <c r="AM1052" s="28"/>
      <c r="AN1052" s="26"/>
      <c r="AO1052" s="24"/>
      <c r="AP1052" s="24"/>
    </row>
    <row r="1053" spans="1:42" x14ac:dyDescent="0.25">
      <c r="A1053" s="24"/>
      <c r="B1053" s="24"/>
      <c r="C1053" s="24"/>
      <c r="D1053" s="25"/>
      <c r="E1053" s="25"/>
      <c r="F1053" s="26"/>
      <c r="G1053" s="25"/>
      <c r="H1053" s="26"/>
      <c r="I1053" s="25"/>
      <c r="J1053" s="26"/>
      <c r="K1053" s="27"/>
      <c r="L1053" s="27"/>
      <c r="M1053" s="26"/>
      <c r="N1053" s="27"/>
      <c r="O1053" s="26"/>
      <c r="P1053" s="27"/>
      <c r="Q1053" s="26"/>
      <c r="R1053" s="27"/>
      <c r="S1053" s="27"/>
      <c r="T1053" s="26"/>
      <c r="U1053" s="27"/>
      <c r="V1053" s="26"/>
      <c r="W1053" s="27"/>
      <c r="X1053" s="26"/>
      <c r="Y1053" s="25"/>
      <c r="Z1053" s="38"/>
      <c r="AA1053" s="27"/>
      <c r="AB1053" s="27"/>
      <c r="AC1053" s="28"/>
      <c r="AD1053" s="28"/>
      <c r="AE1053" s="26"/>
      <c r="AF1053" s="28"/>
      <c r="AG1053" s="26"/>
      <c r="AH1053" s="28"/>
      <c r="AI1053" s="26"/>
      <c r="AJ1053" s="28"/>
      <c r="AK1053" s="28"/>
      <c r="AL1053" s="26"/>
      <c r="AM1053" s="28"/>
      <c r="AN1053" s="26"/>
      <c r="AO1053" s="28"/>
      <c r="AP1053" s="26"/>
    </row>
    <row r="1054" spans="1:42" x14ac:dyDescent="0.25">
      <c r="A1054" s="24"/>
      <c r="B1054" s="24"/>
      <c r="C1054" s="24"/>
      <c r="D1054" s="25"/>
      <c r="E1054" s="25"/>
      <c r="F1054" s="26"/>
      <c r="G1054" s="25"/>
      <c r="H1054" s="26"/>
      <c r="I1054" s="25"/>
      <c r="J1054" s="26"/>
      <c r="K1054" s="27"/>
      <c r="L1054" s="27"/>
      <c r="M1054" s="26"/>
      <c r="N1054" s="27"/>
      <c r="O1054" s="26"/>
      <c r="P1054" s="27"/>
      <c r="Q1054" s="26"/>
      <c r="R1054" s="27"/>
      <c r="S1054" s="27"/>
      <c r="T1054" s="26"/>
      <c r="U1054" s="27"/>
      <c r="V1054" s="26"/>
      <c r="W1054" s="27"/>
      <c r="X1054" s="26"/>
      <c r="Y1054" s="25"/>
      <c r="Z1054" s="38"/>
      <c r="AA1054" s="27"/>
      <c r="AB1054" s="27"/>
      <c r="AC1054" s="28"/>
      <c r="AD1054" s="28"/>
      <c r="AE1054" s="26"/>
      <c r="AF1054" s="28"/>
      <c r="AG1054" s="26"/>
      <c r="AH1054" s="28"/>
      <c r="AI1054" s="26"/>
      <c r="AJ1054" s="28"/>
      <c r="AK1054" s="28"/>
      <c r="AL1054" s="26"/>
      <c r="AM1054" s="28"/>
      <c r="AN1054" s="26"/>
      <c r="AO1054" s="28"/>
      <c r="AP1054" s="26"/>
    </row>
    <row r="1055" spans="1:42" x14ac:dyDescent="0.25">
      <c r="A1055" s="24"/>
      <c r="B1055" s="24"/>
      <c r="C1055" s="24"/>
      <c r="D1055" s="25"/>
      <c r="E1055" s="25"/>
      <c r="F1055" s="26"/>
      <c r="G1055" s="25"/>
      <c r="H1055" s="26"/>
      <c r="I1055" s="25"/>
      <c r="J1055" s="26"/>
      <c r="K1055" s="27"/>
      <c r="L1055" s="27"/>
      <c r="M1055" s="26"/>
      <c r="N1055" s="27"/>
      <c r="O1055" s="26"/>
      <c r="P1055" s="27"/>
      <c r="Q1055" s="26"/>
      <c r="R1055" s="27"/>
      <c r="S1055" s="27"/>
      <c r="T1055" s="26"/>
      <c r="U1055" s="27"/>
      <c r="V1055" s="26"/>
      <c r="W1055" s="27"/>
      <c r="X1055" s="26"/>
      <c r="Y1055" s="25"/>
      <c r="Z1055" s="38"/>
      <c r="AA1055" s="27"/>
      <c r="AB1055" s="27"/>
      <c r="AC1055" s="28"/>
      <c r="AD1055" s="28"/>
      <c r="AE1055" s="26"/>
      <c r="AF1055" s="28"/>
      <c r="AG1055" s="26"/>
      <c r="AH1055" s="28"/>
      <c r="AI1055" s="26"/>
      <c r="AJ1055" s="28"/>
      <c r="AK1055" s="28"/>
      <c r="AL1055" s="26"/>
      <c r="AM1055" s="28"/>
      <c r="AN1055" s="26"/>
      <c r="AO1055" s="28"/>
      <c r="AP1055" s="26"/>
    </row>
    <row r="1056" spans="1:42" x14ac:dyDescent="0.25">
      <c r="A1056" s="24"/>
      <c r="B1056" s="24"/>
      <c r="C1056" s="24"/>
      <c r="D1056" s="24"/>
      <c r="E1056" s="24"/>
      <c r="F1056" s="24"/>
      <c r="G1056" s="25"/>
      <c r="H1056" s="26"/>
      <c r="I1056" s="25"/>
      <c r="J1056" s="26"/>
      <c r="K1056" s="24"/>
      <c r="L1056" s="24"/>
      <c r="M1056" s="24"/>
      <c r="N1056" s="27"/>
      <c r="O1056" s="26"/>
      <c r="P1056" s="27"/>
      <c r="Q1056" s="26"/>
      <c r="R1056" s="24"/>
      <c r="S1056" s="24"/>
      <c r="T1056" s="24"/>
      <c r="U1056" s="27"/>
      <c r="V1056" s="26"/>
      <c r="W1056" s="27"/>
      <c r="X1056" s="26"/>
      <c r="Y1056" s="24"/>
      <c r="Z1056" s="24"/>
      <c r="AA1056" s="24"/>
      <c r="AB1056" s="24"/>
      <c r="AC1056" s="24"/>
      <c r="AD1056" s="24"/>
      <c r="AE1056" s="24"/>
      <c r="AF1056" s="28"/>
      <c r="AG1056" s="26"/>
      <c r="AH1056" s="28"/>
      <c r="AI1056" s="26"/>
      <c r="AJ1056" s="24"/>
      <c r="AK1056" s="24"/>
      <c r="AL1056" s="24"/>
      <c r="AM1056" s="28"/>
      <c r="AN1056" s="26"/>
      <c r="AO1056" s="28"/>
      <c r="AP1056" s="26"/>
    </row>
    <row r="1057" spans="1:42" x14ac:dyDescent="0.25">
      <c r="A1057" s="24"/>
      <c r="B1057" s="24"/>
      <c r="C1057" s="24"/>
      <c r="D1057" s="25"/>
      <c r="E1057" s="25"/>
      <c r="F1057" s="26"/>
      <c r="G1057" s="25"/>
      <c r="H1057" s="26"/>
      <c r="I1057" s="25"/>
      <c r="J1057" s="26"/>
      <c r="K1057" s="27"/>
      <c r="L1057" s="27"/>
      <c r="M1057" s="26"/>
      <c r="N1057" s="27"/>
      <c r="O1057" s="26"/>
      <c r="P1057" s="27"/>
      <c r="Q1057" s="26"/>
      <c r="R1057" s="27"/>
      <c r="S1057" s="27"/>
      <c r="T1057" s="26"/>
      <c r="U1057" s="27"/>
      <c r="V1057" s="26"/>
      <c r="W1057" s="27"/>
      <c r="X1057" s="26"/>
      <c r="Y1057" s="24"/>
      <c r="Z1057" s="24"/>
      <c r="AA1057" s="24"/>
      <c r="AB1057" s="24"/>
      <c r="AC1057" s="28"/>
      <c r="AD1057" s="28"/>
      <c r="AE1057" s="26"/>
      <c r="AF1057" s="28"/>
      <c r="AG1057" s="26"/>
      <c r="AH1057" s="28"/>
      <c r="AI1057" s="26"/>
      <c r="AJ1057" s="28"/>
      <c r="AK1057" s="28"/>
      <c r="AL1057" s="26"/>
      <c r="AM1057" s="28"/>
      <c r="AN1057" s="26"/>
      <c r="AO1057" s="28"/>
      <c r="AP1057" s="26"/>
    </row>
    <row r="1058" spans="1:42" x14ac:dyDescent="0.25">
      <c r="A1058" s="24"/>
      <c r="B1058" s="24"/>
      <c r="C1058" s="24"/>
      <c r="D1058" s="25"/>
      <c r="E1058" s="25"/>
      <c r="F1058" s="26"/>
      <c r="G1058" s="25"/>
      <c r="H1058" s="26"/>
      <c r="I1058" s="25"/>
      <c r="J1058" s="26"/>
      <c r="K1058" s="27"/>
      <c r="L1058" s="27"/>
      <c r="M1058" s="26"/>
      <c r="N1058" s="27"/>
      <c r="O1058" s="26"/>
      <c r="P1058" s="27"/>
      <c r="Q1058" s="26"/>
      <c r="R1058" s="27"/>
      <c r="S1058" s="27"/>
      <c r="T1058" s="26"/>
      <c r="U1058" s="27"/>
      <c r="V1058" s="26"/>
      <c r="W1058" s="27"/>
      <c r="X1058" s="26"/>
      <c r="Y1058" s="24"/>
      <c r="Z1058" s="24"/>
      <c r="AA1058" s="24"/>
      <c r="AB1058" s="24"/>
      <c r="AC1058" s="28"/>
      <c r="AD1058" s="28"/>
      <c r="AE1058" s="26"/>
      <c r="AF1058" s="28"/>
      <c r="AG1058" s="26"/>
      <c r="AH1058" s="28"/>
      <c r="AI1058" s="26"/>
      <c r="AJ1058" s="28"/>
      <c r="AK1058" s="28"/>
      <c r="AL1058" s="26"/>
      <c r="AM1058" s="28"/>
      <c r="AN1058" s="26"/>
      <c r="AO1058" s="28"/>
      <c r="AP1058" s="26"/>
    </row>
    <row r="1059" spans="1:42" x14ac:dyDescent="0.25">
      <c r="A1059" s="24"/>
      <c r="B1059" s="24"/>
      <c r="C1059" s="88"/>
      <c r="D1059" s="25"/>
      <c r="E1059" s="25"/>
      <c r="F1059" s="26"/>
      <c r="G1059" s="25"/>
      <c r="H1059" s="26"/>
      <c r="I1059" s="25"/>
      <c r="J1059" s="26"/>
      <c r="K1059" s="27"/>
      <c r="L1059" s="27"/>
      <c r="M1059" s="26"/>
      <c r="N1059" s="27"/>
      <c r="O1059" s="26"/>
      <c r="P1059" s="27"/>
      <c r="Q1059" s="26"/>
      <c r="R1059" s="27"/>
      <c r="S1059" s="27"/>
      <c r="T1059" s="26"/>
      <c r="U1059" s="27"/>
      <c r="V1059" s="26"/>
      <c r="W1059" s="27"/>
      <c r="X1059" s="26"/>
      <c r="Y1059" s="24"/>
      <c r="Z1059" s="24"/>
      <c r="AA1059" s="24"/>
      <c r="AB1059" s="24"/>
      <c r="AC1059" s="28"/>
      <c r="AD1059" s="28"/>
      <c r="AE1059" s="26"/>
      <c r="AF1059" s="28"/>
      <c r="AG1059" s="26"/>
      <c r="AH1059" s="28"/>
      <c r="AI1059" s="26"/>
      <c r="AJ1059" s="28"/>
      <c r="AK1059" s="28"/>
      <c r="AL1059" s="26"/>
      <c r="AM1059" s="28"/>
      <c r="AN1059" s="26"/>
      <c r="AO1059" s="28"/>
      <c r="AP1059" s="26"/>
    </row>
    <row r="1060" spans="1:42" x14ac:dyDescent="0.25">
      <c r="A1060" s="24"/>
      <c r="B1060" s="24"/>
      <c r="C1060" s="88"/>
      <c r="D1060" s="25"/>
      <c r="E1060" s="25"/>
      <c r="F1060" s="26"/>
      <c r="G1060" s="25"/>
      <c r="H1060" s="26"/>
      <c r="I1060" s="25"/>
      <c r="J1060" s="26"/>
      <c r="K1060" s="27"/>
      <c r="L1060" s="27"/>
      <c r="M1060" s="26"/>
      <c r="N1060" s="27"/>
      <c r="O1060" s="26"/>
      <c r="P1060" s="27"/>
      <c r="Q1060" s="26"/>
      <c r="R1060" s="27"/>
      <c r="S1060" s="27"/>
      <c r="T1060" s="26"/>
      <c r="U1060" s="27"/>
      <c r="V1060" s="26"/>
      <c r="W1060" s="27"/>
      <c r="X1060" s="26"/>
      <c r="Y1060" s="24"/>
      <c r="Z1060" s="24"/>
      <c r="AA1060" s="24"/>
      <c r="AB1060" s="24"/>
      <c r="AC1060" s="28"/>
      <c r="AD1060" s="28"/>
      <c r="AE1060" s="26"/>
      <c r="AF1060" s="28"/>
      <c r="AG1060" s="26"/>
      <c r="AH1060" s="28"/>
      <c r="AI1060" s="26"/>
      <c r="AJ1060" s="28"/>
      <c r="AK1060" s="28"/>
      <c r="AL1060" s="26"/>
      <c r="AM1060" s="28"/>
      <c r="AN1060" s="26"/>
      <c r="AO1060" s="28"/>
      <c r="AP1060" s="26"/>
    </row>
    <row r="1061" spans="1:42" x14ac:dyDescent="0.25">
      <c r="A1061" s="24"/>
      <c r="B1061" s="24"/>
      <c r="C1061" s="88"/>
      <c r="D1061" s="25"/>
      <c r="E1061" s="25"/>
      <c r="F1061" s="26"/>
      <c r="G1061" s="25"/>
      <c r="H1061" s="26"/>
      <c r="I1061" s="25"/>
      <c r="J1061" s="26"/>
      <c r="K1061" s="27"/>
      <c r="L1061" s="27"/>
      <c r="M1061" s="26"/>
      <c r="N1061" s="27"/>
      <c r="O1061" s="26"/>
      <c r="P1061" s="27"/>
      <c r="Q1061" s="26"/>
      <c r="R1061" s="27"/>
      <c r="S1061" s="27"/>
      <c r="T1061" s="26"/>
      <c r="U1061" s="27"/>
      <c r="V1061" s="26"/>
      <c r="W1061" s="27"/>
      <c r="X1061" s="26"/>
      <c r="Y1061" s="24"/>
      <c r="Z1061" s="24"/>
      <c r="AA1061" s="24"/>
      <c r="AB1061" s="24"/>
      <c r="AC1061" s="28"/>
      <c r="AD1061" s="28"/>
      <c r="AE1061" s="26"/>
      <c r="AF1061" s="28"/>
      <c r="AG1061" s="26"/>
      <c r="AH1061" s="28"/>
      <c r="AI1061" s="26"/>
      <c r="AJ1061" s="28"/>
      <c r="AK1061" s="28"/>
      <c r="AL1061" s="26"/>
      <c r="AM1061" s="28"/>
      <c r="AN1061" s="26"/>
      <c r="AO1061" s="28"/>
      <c r="AP1061" s="26"/>
    </row>
    <row r="1062" spans="1:42" x14ac:dyDescent="0.25">
      <c r="A1062" s="24"/>
      <c r="B1062" s="24"/>
      <c r="C1062" s="24"/>
      <c r="D1062" s="25"/>
      <c r="E1062" s="25"/>
      <c r="F1062" s="26"/>
      <c r="G1062" s="25"/>
      <c r="H1062" s="26"/>
      <c r="I1062" s="25"/>
      <c r="J1062" s="26"/>
      <c r="K1062" s="27"/>
      <c r="L1062" s="27"/>
      <c r="M1062" s="26"/>
      <c r="N1062" s="27"/>
      <c r="O1062" s="26"/>
      <c r="P1062" s="27"/>
      <c r="Q1062" s="26"/>
      <c r="R1062" s="27"/>
      <c r="S1062" s="27"/>
      <c r="T1062" s="26"/>
      <c r="U1062" s="27"/>
      <c r="V1062" s="26"/>
      <c r="W1062" s="27"/>
      <c r="X1062" s="26"/>
      <c r="Y1062" s="24"/>
      <c r="Z1062" s="24"/>
      <c r="AA1062" s="24"/>
      <c r="AB1062" s="24"/>
      <c r="AC1062" s="28"/>
      <c r="AD1062" s="28"/>
      <c r="AE1062" s="26"/>
      <c r="AF1062" s="28"/>
      <c r="AG1062" s="26"/>
      <c r="AH1062" s="28"/>
      <c r="AI1062" s="26"/>
      <c r="AJ1062" s="28"/>
      <c r="AK1062" s="28"/>
      <c r="AL1062" s="26"/>
      <c r="AM1062" s="28"/>
      <c r="AN1062" s="26"/>
      <c r="AO1062" s="28"/>
      <c r="AP1062" s="26"/>
    </row>
    <row r="1063" spans="1:42" x14ac:dyDescent="0.25">
      <c r="A1063" s="24"/>
      <c r="B1063" s="24"/>
      <c r="C1063" s="24"/>
      <c r="D1063" s="25"/>
      <c r="E1063" s="25"/>
      <c r="F1063" s="26"/>
      <c r="G1063" s="25"/>
      <c r="H1063" s="26"/>
      <c r="I1063" s="25"/>
      <c r="J1063" s="26"/>
      <c r="K1063" s="27"/>
      <c r="L1063" s="27"/>
      <c r="M1063" s="26"/>
      <c r="N1063" s="27"/>
      <c r="O1063" s="26"/>
      <c r="P1063" s="27"/>
      <c r="Q1063" s="26"/>
      <c r="R1063" s="27"/>
      <c r="S1063" s="27"/>
      <c r="T1063" s="26"/>
      <c r="U1063" s="27"/>
      <c r="V1063" s="26"/>
      <c r="W1063" s="27"/>
      <c r="X1063" s="26"/>
      <c r="Y1063" s="24"/>
      <c r="Z1063" s="24"/>
      <c r="AA1063" s="24"/>
      <c r="AB1063" s="24"/>
      <c r="AC1063" s="28"/>
      <c r="AD1063" s="28"/>
      <c r="AE1063" s="26"/>
      <c r="AF1063" s="28"/>
      <c r="AG1063" s="26"/>
      <c r="AH1063" s="28"/>
      <c r="AI1063" s="26"/>
      <c r="AJ1063" s="28"/>
      <c r="AK1063" s="28"/>
      <c r="AL1063" s="26"/>
      <c r="AM1063" s="28"/>
      <c r="AN1063" s="26"/>
      <c r="AO1063" s="28"/>
      <c r="AP1063" s="26"/>
    </row>
    <row r="1064" spans="1:42" x14ac:dyDescent="0.25">
      <c r="A1064" s="24"/>
      <c r="B1064" s="24"/>
      <c r="C1064" s="111"/>
      <c r="D1064" s="25"/>
      <c r="E1064" s="25"/>
      <c r="F1064" s="26"/>
      <c r="G1064" s="25"/>
      <c r="H1064" s="26"/>
      <c r="I1064" s="24"/>
      <c r="J1064" s="24"/>
      <c r="K1064" s="27"/>
      <c r="L1064" s="27"/>
      <c r="M1064" s="26"/>
      <c r="N1064" s="27"/>
      <c r="O1064" s="26"/>
      <c r="P1064" s="24"/>
      <c r="Q1064" s="24"/>
      <c r="R1064" s="27"/>
      <c r="S1064" s="27"/>
      <c r="T1064" s="26"/>
      <c r="U1064" s="27"/>
      <c r="V1064" s="26"/>
      <c r="W1064" s="24"/>
      <c r="X1064" s="24"/>
      <c r="Y1064" s="24"/>
      <c r="Z1064" s="24"/>
      <c r="AA1064" s="24"/>
      <c r="AB1064" s="24"/>
      <c r="AC1064" s="28"/>
      <c r="AD1064" s="28"/>
      <c r="AE1064" s="26"/>
      <c r="AF1064" s="28"/>
      <c r="AG1064" s="26"/>
      <c r="AH1064" s="24"/>
      <c r="AI1064" s="24"/>
      <c r="AJ1064" s="28"/>
      <c r="AK1064" s="28"/>
      <c r="AL1064" s="26"/>
      <c r="AM1064" s="28"/>
      <c r="AN1064" s="26"/>
      <c r="AO1064" s="24"/>
      <c r="AP1064" s="24"/>
    </row>
    <row r="1065" spans="1:42" x14ac:dyDescent="0.25">
      <c r="A1065" s="24"/>
      <c r="B1065" s="24"/>
      <c r="C1065" s="111"/>
      <c r="D1065" s="25"/>
      <c r="E1065" s="25"/>
      <c r="F1065" s="26"/>
      <c r="G1065" s="25"/>
      <c r="H1065" s="26"/>
      <c r="I1065" s="25"/>
      <c r="J1065" s="26"/>
      <c r="K1065" s="27"/>
      <c r="L1065" s="27"/>
      <c r="M1065" s="26"/>
      <c r="N1065" s="27"/>
      <c r="O1065" s="26"/>
      <c r="P1065" s="27"/>
      <c r="Q1065" s="26"/>
      <c r="R1065" s="27"/>
      <c r="S1065" s="27"/>
      <c r="T1065" s="26"/>
      <c r="U1065" s="27"/>
      <c r="V1065" s="26"/>
      <c r="W1065" s="27"/>
      <c r="X1065" s="26"/>
      <c r="Y1065" s="24"/>
      <c r="Z1065" s="24"/>
      <c r="AA1065" s="24"/>
      <c r="AB1065" s="24"/>
      <c r="AC1065" s="28"/>
      <c r="AD1065" s="28"/>
      <c r="AE1065" s="26"/>
      <c r="AF1065" s="28"/>
      <c r="AG1065" s="26"/>
      <c r="AH1065" s="28"/>
      <c r="AI1065" s="26"/>
      <c r="AJ1065" s="28"/>
      <c r="AK1065" s="28"/>
      <c r="AL1065" s="26"/>
      <c r="AM1065" s="28"/>
      <c r="AN1065" s="26"/>
      <c r="AO1065" s="28"/>
      <c r="AP1065" s="26"/>
    </row>
    <row r="1066" spans="1:42" x14ac:dyDescent="0.25">
      <c r="A1066" s="24"/>
      <c r="B1066" s="24"/>
      <c r="C1066" s="111"/>
      <c r="D1066" s="25"/>
      <c r="E1066" s="25"/>
      <c r="F1066" s="26"/>
      <c r="G1066" s="25"/>
      <c r="H1066" s="26"/>
      <c r="I1066" s="25"/>
      <c r="J1066" s="26"/>
      <c r="K1066" s="27"/>
      <c r="L1066" s="27"/>
      <c r="M1066" s="26"/>
      <c r="N1066" s="27"/>
      <c r="O1066" s="26"/>
      <c r="P1066" s="27"/>
      <c r="Q1066" s="26"/>
      <c r="R1066" s="27"/>
      <c r="S1066" s="27"/>
      <c r="T1066" s="26"/>
      <c r="U1066" s="27"/>
      <c r="V1066" s="26"/>
      <c r="W1066" s="27"/>
      <c r="X1066" s="26"/>
      <c r="Y1066" s="24"/>
      <c r="Z1066" s="24"/>
      <c r="AA1066" s="24"/>
      <c r="AB1066" s="24"/>
      <c r="AC1066" s="28"/>
      <c r="AD1066" s="28"/>
      <c r="AE1066" s="26"/>
      <c r="AF1066" s="28"/>
      <c r="AG1066" s="26"/>
      <c r="AH1066" s="28"/>
      <c r="AI1066" s="26"/>
      <c r="AJ1066" s="28"/>
      <c r="AK1066" s="28"/>
      <c r="AL1066" s="26"/>
      <c r="AM1066" s="28"/>
      <c r="AN1066" s="26"/>
      <c r="AO1066" s="28"/>
      <c r="AP1066" s="26"/>
    </row>
    <row r="1067" spans="1:42" x14ac:dyDescent="0.25">
      <c r="A1067" s="24"/>
      <c r="B1067" s="24"/>
      <c r="C1067" s="24"/>
      <c r="D1067" s="25"/>
      <c r="E1067" s="25"/>
      <c r="F1067" s="26"/>
      <c r="G1067" s="25"/>
      <c r="H1067" s="26"/>
      <c r="I1067" s="25"/>
      <c r="J1067" s="26"/>
      <c r="K1067" s="27"/>
      <c r="L1067" s="27"/>
      <c r="M1067" s="26"/>
      <c r="N1067" s="27"/>
      <c r="O1067" s="26"/>
      <c r="P1067" s="27"/>
      <c r="Q1067" s="26"/>
      <c r="R1067" s="27"/>
      <c r="S1067" s="27"/>
      <c r="T1067" s="26"/>
      <c r="U1067" s="27"/>
      <c r="V1067" s="26"/>
      <c r="W1067" s="27"/>
      <c r="X1067" s="26"/>
      <c r="Y1067" s="24"/>
      <c r="Z1067" s="24"/>
      <c r="AA1067" s="24"/>
      <c r="AB1067" s="24"/>
      <c r="AC1067" s="28"/>
      <c r="AD1067" s="28"/>
      <c r="AE1067" s="26"/>
      <c r="AF1067" s="28"/>
      <c r="AG1067" s="26"/>
      <c r="AH1067" s="28"/>
      <c r="AI1067" s="26"/>
      <c r="AJ1067" s="28"/>
      <c r="AK1067" s="28"/>
      <c r="AL1067" s="26"/>
      <c r="AM1067" s="28"/>
      <c r="AN1067" s="26"/>
      <c r="AO1067" s="28"/>
      <c r="AP1067" s="26"/>
    </row>
    <row r="1068" spans="1:42" x14ac:dyDescent="0.25">
      <c r="A1068" s="24"/>
      <c r="B1068" s="24"/>
      <c r="C1068" s="24"/>
      <c r="D1068" s="25"/>
      <c r="E1068" s="25"/>
      <c r="F1068" s="26"/>
      <c r="G1068" s="25"/>
      <c r="H1068" s="26"/>
      <c r="I1068" s="25"/>
      <c r="J1068" s="26"/>
      <c r="K1068" s="27"/>
      <c r="L1068" s="27"/>
      <c r="M1068" s="26"/>
      <c r="N1068" s="27"/>
      <c r="O1068" s="26"/>
      <c r="P1068" s="27"/>
      <c r="Q1068" s="26"/>
      <c r="R1068" s="27"/>
      <c r="S1068" s="27"/>
      <c r="T1068" s="26"/>
      <c r="U1068" s="27"/>
      <c r="V1068" s="26"/>
      <c r="W1068" s="27"/>
      <c r="X1068" s="26"/>
      <c r="Y1068" s="24"/>
      <c r="Z1068" s="24"/>
      <c r="AA1068" s="24"/>
      <c r="AB1068" s="24"/>
      <c r="AC1068" s="28"/>
      <c r="AD1068" s="28"/>
      <c r="AE1068" s="26"/>
      <c r="AF1068" s="28"/>
      <c r="AG1068" s="26"/>
      <c r="AH1068" s="28"/>
      <c r="AI1068" s="26"/>
      <c r="AJ1068" s="28"/>
      <c r="AK1068" s="28"/>
      <c r="AL1068" s="26"/>
      <c r="AM1068" s="28"/>
      <c r="AN1068" s="26"/>
      <c r="AO1068" s="28"/>
      <c r="AP1068" s="26"/>
    </row>
    <row r="1069" spans="1:42" x14ac:dyDescent="0.25">
      <c r="A1069" s="24"/>
      <c r="B1069" s="24"/>
      <c r="C1069" s="24"/>
      <c r="D1069" s="25"/>
      <c r="E1069" s="25"/>
      <c r="F1069" s="26"/>
      <c r="G1069" s="25"/>
      <c r="H1069" s="26"/>
      <c r="I1069" s="25"/>
      <c r="J1069" s="26"/>
      <c r="K1069" s="27"/>
      <c r="L1069" s="27"/>
      <c r="M1069" s="26"/>
      <c r="N1069" s="27"/>
      <c r="O1069" s="26"/>
      <c r="P1069" s="27"/>
      <c r="Q1069" s="26"/>
      <c r="R1069" s="27"/>
      <c r="S1069" s="27"/>
      <c r="T1069" s="26"/>
      <c r="U1069" s="27"/>
      <c r="V1069" s="26"/>
      <c r="W1069" s="27"/>
      <c r="X1069" s="26"/>
      <c r="Y1069" s="24"/>
      <c r="Z1069" s="24"/>
      <c r="AA1069" s="24"/>
      <c r="AB1069" s="24"/>
      <c r="AC1069" s="28"/>
      <c r="AD1069" s="28"/>
      <c r="AE1069" s="26"/>
      <c r="AF1069" s="28"/>
      <c r="AG1069" s="26"/>
      <c r="AH1069" s="28"/>
      <c r="AI1069" s="26"/>
      <c r="AJ1069" s="28"/>
      <c r="AK1069" s="28"/>
      <c r="AL1069" s="26"/>
      <c r="AM1069" s="28"/>
      <c r="AN1069" s="26"/>
      <c r="AO1069" s="28"/>
      <c r="AP1069" s="26"/>
    </row>
    <row r="1070" spans="1:42" x14ac:dyDescent="0.25">
      <c r="A1070" s="24"/>
      <c r="B1070" s="24"/>
      <c r="C1070" s="88"/>
      <c r="D1070" s="25"/>
      <c r="E1070" s="25"/>
      <c r="F1070" s="26"/>
      <c r="G1070" s="25"/>
      <c r="H1070" s="26"/>
      <c r="I1070" s="25"/>
      <c r="J1070" s="26"/>
      <c r="K1070" s="27"/>
      <c r="L1070" s="27"/>
      <c r="M1070" s="26"/>
      <c r="N1070" s="27"/>
      <c r="O1070" s="26"/>
      <c r="P1070" s="27"/>
      <c r="Q1070" s="26"/>
      <c r="R1070" s="27"/>
      <c r="S1070" s="27"/>
      <c r="T1070" s="26"/>
      <c r="U1070" s="27"/>
      <c r="V1070" s="26"/>
      <c r="W1070" s="27"/>
      <c r="X1070" s="26"/>
      <c r="Y1070" s="24"/>
      <c r="Z1070" s="24"/>
      <c r="AA1070" s="24"/>
      <c r="AB1070" s="24"/>
      <c r="AC1070" s="28"/>
      <c r="AD1070" s="28"/>
      <c r="AE1070" s="26"/>
      <c r="AF1070" s="28"/>
      <c r="AG1070" s="26"/>
      <c r="AH1070" s="28"/>
      <c r="AI1070" s="26"/>
      <c r="AJ1070" s="28"/>
      <c r="AK1070" s="28"/>
      <c r="AL1070" s="26"/>
      <c r="AM1070" s="28"/>
      <c r="AN1070" s="26"/>
      <c r="AO1070" s="28"/>
      <c r="AP1070" s="26"/>
    </row>
    <row r="1071" spans="1:42" x14ac:dyDescent="0.25">
      <c r="A1071" s="24"/>
      <c r="B1071" s="24"/>
      <c r="C1071" s="88"/>
      <c r="D1071" s="25"/>
      <c r="E1071" s="25"/>
      <c r="F1071" s="26"/>
      <c r="G1071" s="25"/>
      <c r="H1071" s="26"/>
      <c r="I1071" s="25"/>
      <c r="J1071" s="26"/>
      <c r="K1071" s="27"/>
      <c r="L1071" s="27"/>
      <c r="M1071" s="26"/>
      <c r="N1071" s="27"/>
      <c r="O1071" s="26"/>
      <c r="P1071" s="27"/>
      <c r="Q1071" s="26"/>
      <c r="R1071" s="27"/>
      <c r="S1071" s="27"/>
      <c r="T1071" s="26"/>
      <c r="U1071" s="27"/>
      <c r="V1071" s="26"/>
      <c r="W1071" s="27"/>
      <c r="X1071" s="26"/>
      <c r="Y1071" s="24"/>
      <c r="Z1071" s="24"/>
      <c r="AA1071" s="24"/>
      <c r="AB1071" s="24"/>
      <c r="AC1071" s="28"/>
      <c r="AD1071" s="28"/>
      <c r="AE1071" s="26"/>
      <c r="AF1071" s="28"/>
      <c r="AG1071" s="26"/>
      <c r="AH1071" s="28"/>
      <c r="AI1071" s="26"/>
      <c r="AJ1071" s="28"/>
      <c r="AK1071" s="28"/>
      <c r="AL1071" s="26"/>
      <c r="AM1071" s="28"/>
      <c r="AN1071" s="26"/>
      <c r="AO1071" s="28"/>
      <c r="AP1071" s="26"/>
    </row>
    <row r="1072" spans="1:42" x14ac:dyDescent="0.25">
      <c r="A1072" s="24"/>
      <c r="B1072" s="24"/>
      <c r="C1072" s="88"/>
      <c r="D1072" s="25"/>
      <c r="E1072" s="25"/>
      <c r="F1072" s="26"/>
      <c r="G1072" s="25"/>
      <c r="H1072" s="26"/>
      <c r="I1072" s="25"/>
      <c r="J1072" s="26"/>
      <c r="K1072" s="27"/>
      <c r="L1072" s="27"/>
      <c r="M1072" s="26"/>
      <c r="N1072" s="27"/>
      <c r="O1072" s="26"/>
      <c r="P1072" s="27"/>
      <c r="Q1072" s="26"/>
      <c r="R1072" s="27"/>
      <c r="S1072" s="27"/>
      <c r="T1072" s="26"/>
      <c r="U1072" s="27"/>
      <c r="V1072" s="26"/>
      <c r="W1072" s="27"/>
      <c r="X1072" s="26"/>
      <c r="Y1072" s="24"/>
      <c r="Z1072" s="24"/>
      <c r="AA1072" s="24"/>
      <c r="AB1072" s="24"/>
      <c r="AC1072" s="28"/>
      <c r="AD1072" s="28"/>
      <c r="AE1072" s="26"/>
      <c r="AF1072" s="28"/>
      <c r="AG1072" s="26"/>
      <c r="AH1072" s="28"/>
      <c r="AI1072" s="26"/>
      <c r="AJ1072" s="28"/>
      <c r="AK1072" s="28"/>
      <c r="AL1072" s="26"/>
      <c r="AM1072" s="28"/>
      <c r="AN1072" s="26"/>
      <c r="AO1072" s="28"/>
      <c r="AP1072" s="26"/>
    </row>
    <row r="1073" spans="1:42" x14ac:dyDescent="0.25">
      <c r="A1073" s="24"/>
      <c r="B1073" s="24"/>
      <c r="C1073" s="24"/>
      <c r="D1073" s="25"/>
      <c r="E1073" s="25"/>
      <c r="F1073" s="26"/>
      <c r="G1073" s="25"/>
      <c r="H1073" s="26"/>
      <c r="I1073" s="25"/>
      <c r="J1073" s="26"/>
      <c r="K1073" s="27"/>
      <c r="L1073" s="27"/>
      <c r="M1073" s="26"/>
      <c r="N1073" s="27"/>
      <c r="O1073" s="26"/>
      <c r="P1073" s="27"/>
      <c r="Q1073" s="26"/>
      <c r="R1073" s="27"/>
      <c r="S1073" s="27"/>
      <c r="T1073" s="26"/>
      <c r="U1073" s="27"/>
      <c r="V1073" s="26"/>
      <c r="W1073" s="27"/>
      <c r="X1073" s="26"/>
      <c r="Y1073" s="24"/>
      <c r="Z1073" s="24"/>
      <c r="AA1073" s="24"/>
      <c r="AB1073" s="24"/>
      <c r="AC1073" s="28"/>
      <c r="AD1073" s="28"/>
      <c r="AE1073" s="26"/>
      <c r="AF1073" s="28"/>
      <c r="AG1073" s="26"/>
      <c r="AH1073" s="28"/>
      <c r="AI1073" s="26"/>
      <c r="AJ1073" s="28"/>
      <c r="AK1073" s="28"/>
      <c r="AL1073" s="26"/>
      <c r="AM1073" s="28"/>
      <c r="AN1073" s="26"/>
      <c r="AO1073" s="28"/>
      <c r="AP1073" s="26"/>
    </row>
    <row r="1074" spans="1:42" x14ac:dyDescent="0.25">
      <c r="A1074" s="24"/>
      <c r="B1074" s="24"/>
      <c r="C1074" s="24"/>
      <c r="D1074" s="24"/>
      <c r="E1074" s="24"/>
      <c r="F1074" s="24"/>
      <c r="G1074" s="25"/>
      <c r="H1074" s="26"/>
      <c r="I1074" s="24"/>
      <c r="J1074" s="24"/>
      <c r="K1074" s="24"/>
      <c r="L1074" s="24"/>
      <c r="M1074" s="24"/>
      <c r="N1074" s="27"/>
      <c r="O1074" s="26"/>
      <c r="P1074" s="24"/>
      <c r="Q1074" s="24"/>
      <c r="R1074" s="24"/>
      <c r="S1074" s="24"/>
      <c r="T1074" s="24"/>
      <c r="U1074" s="27"/>
      <c r="V1074" s="26"/>
      <c r="W1074" s="24"/>
      <c r="X1074" s="24"/>
      <c r="Y1074" s="24"/>
      <c r="Z1074" s="24"/>
      <c r="AA1074" s="24"/>
      <c r="AB1074" s="24"/>
      <c r="AC1074" s="24"/>
      <c r="AD1074" s="24"/>
      <c r="AE1074" s="24"/>
      <c r="AF1074" s="28"/>
      <c r="AG1074" s="26"/>
      <c r="AH1074" s="24"/>
      <c r="AI1074" s="24"/>
      <c r="AJ1074" s="24"/>
      <c r="AK1074" s="24"/>
      <c r="AL1074" s="24"/>
      <c r="AM1074" s="28"/>
      <c r="AN1074" s="26"/>
      <c r="AO1074" s="24"/>
      <c r="AP1074" s="24"/>
    </row>
    <row r="1075" spans="1:42" x14ac:dyDescent="0.25">
      <c r="A1075" s="24"/>
      <c r="B1075" s="24"/>
      <c r="C1075" s="24"/>
      <c r="D1075" s="25"/>
      <c r="E1075" s="25"/>
      <c r="F1075" s="26"/>
      <c r="G1075" s="25"/>
      <c r="H1075" s="26"/>
      <c r="I1075" s="25"/>
      <c r="J1075" s="26"/>
      <c r="K1075" s="27"/>
      <c r="L1075" s="27"/>
      <c r="M1075" s="26"/>
      <c r="N1075" s="27"/>
      <c r="O1075" s="26"/>
      <c r="P1075" s="27"/>
      <c r="Q1075" s="26"/>
      <c r="R1075" s="27"/>
      <c r="S1075" s="27"/>
      <c r="T1075" s="26"/>
      <c r="U1075" s="27"/>
      <c r="V1075" s="26"/>
      <c r="W1075" s="27"/>
      <c r="X1075" s="26"/>
      <c r="Y1075" s="24"/>
      <c r="Z1075" s="24"/>
      <c r="AA1075" s="24"/>
      <c r="AB1075" s="24"/>
      <c r="AC1075" s="28"/>
      <c r="AD1075" s="28"/>
      <c r="AE1075" s="26"/>
      <c r="AF1075" s="28"/>
      <c r="AG1075" s="26"/>
      <c r="AH1075" s="28"/>
      <c r="AI1075" s="26"/>
      <c r="AJ1075" s="28"/>
      <c r="AK1075" s="28"/>
      <c r="AL1075" s="26"/>
      <c r="AM1075" s="28"/>
      <c r="AN1075" s="26"/>
      <c r="AO1075" s="28"/>
      <c r="AP1075" s="26"/>
    </row>
    <row r="1076" spans="1:42" x14ac:dyDescent="0.25">
      <c r="A1076" s="24"/>
      <c r="B1076" s="24"/>
      <c r="C1076" s="111"/>
      <c r="D1076" s="24"/>
      <c r="E1076" s="25"/>
      <c r="F1076" s="26"/>
      <c r="G1076" s="25"/>
      <c r="H1076" s="26"/>
      <c r="I1076" s="25"/>
      <c r="J1076" s="26"/>
      <c r="K1076" s="24"/>
      <c r="L1076" s="27"/>
      <c r="M1076" s="26"/>
      <c r="N1076" s="27"/>
      <c r="O1076" s="26"/>
      <c r="P1076" s="27"/>
      <c r="Q1076" s="26"/>
      <c r="R1076" s="24"/>
      <c r="S1076" s="27"/>
      <c r="T1076" s="26"/>
      <c r="U1076" s="27"/>
      <c r="V1076" s="26"/>
      <c r="W1076" s="27"/>
      <c r="X1076" s="26"/>
      <c r="Y1076" s="24"/>
      <c r="Z1076" s="24"/>
      <c r="AA1076" s="24"/>
      <c r="AB1076" s="24"/>
      <c r="AC1076" s="24"/>
      <c r="AD1076" s="28"/>
      <c r="AE1076" s="26"/>
      <c r="AF1076" s="28"/>
      <c r="AG1076" s="26"/>
      <c r="AH1076" s="28"/>
      <c r="AI1076" s="26"/>
      <c r="AJ1076" s="24"/>
      <c r="AK1076" s="28"/>
      <c r="AL1076" s="26"/>
      <c r="AM1076" s="28"/>
      <c r="AN1076" s="26"/>
      <c r="AO1076" s="28"/>
      <c r="AP1076" s="26"/>
    </row>
    <row r="1077" spans="1:42" x14ac:dyDescent="0.25">
      <c r="A1077" s="24"/>
      <c r="B1077" s="24"/>
      <c r="C1077" s="111"/>
      <c r="D1077" s="24"/>
      <c r="E1077" s="25"/>
      <c r="F1077" s="26"/>
      <c r="G1077" s="24"/>
      <c r="H1077" s="24"/>
      <c r="I1077" s="24"/>
      <c r="J1077" s="24"/>
      <c r="K1077" s="24"/>
      <c r="L1077" s="27"/>
      <c r="M1077" s="26"/>
      <c r="N1077" s="24"/>
      <c r="O1077" s="24"/>
      <c r="P1077" s="24"/>
      <c r="Q1077" s="24"/>
      <c r="R1077" s="24"/>
      <c r="S1077" s="27"/>
      <c r="T1077" s="26"/>
      <c r="U1077" s="24"/>
      <c r="V1077" s="24"/>
      <c r="W1077" s="24"/>
      <c r="X1077" s="24"/>
      <c r="Y1077" s="24"/>
      <c r="Z1077" s="24"/>
      <c r="AA1077" s="24"/>
      <c r="AB1077" s="24"/>
      <c r="AC1077" s="24"/>
      <c r="AD1077" s="28"/>
      <c r="AE1077" s="26"/>
      <c r="AF1077" s="24"/>
      <c r="AG1077" s="24"/>
      <c r="AH1077" s="24"/>
      <c r="AI1077" s="24"/>
      <c r="AJ1077" s="24"/>
      <c r="AK1077" s="28"/>
      <c r="AL1077" s="26"/>
      <c r="AM1077" s="24"/>
      <c r="AN1077" s="24"/>
      <c r="AO1077" s="24"/>
      <c r="AP1077" s="24"/>
    </row>
    <row r="1078" spans="1:42" x14ac:dyDescent="0.25">
      <c r="A1078" s="24"/>
      <c r="B1078" s="24"/>
      <c r="C1078" s="111"/>
      <c r="D1078" s="25"/>
      <c r="E1078" s="25"/>
      <c r="F1078" s="26"/>
      <c r="G1078" s="25"/>
      <c r="H1078" s="26"/>
      <c r="I1078" s="25"/>
      <c r="J1078" s="26"/>
      <c r="K1078" s="27"/>
      <c r="L1078" s="27"/>
      <c r="M1078" s="26"/>
      <c r="N1078" s="27"/>
      <c r="O1078" s="26"/>
      <c r="P1078" s="27"/>
      <c r="Q1078" s="26"/>
      <c r="R1078" s="27"/>
      <c r="S1078" s="27"/>
      <c r="T1078" s="26"/>
      <c r="U1078" s="27"/>
      <c r="V1078" s="26"/>
      <c r="W1078" s="27"/>
      <c r="X1078" s="26"/>
      <c r="Y1078" s="24"/>
      <c r="Z1078" s="24"/>
      <c r="AA1078" s="24"/>
      <c r="AB1078" s="24"/>
      <c r="AC1078" s="28"/>
      <c r="AD1078" s="28"/>
      <c r="AE1078" s="26"/>
      <c r="AF1078" s="28"/>
      <c r="AG1078" s="26"/>
      <c r="AH1078" s="28"/>
      <c r="AI1078" s="26"/>
      <c r="AJ1078" s="28"/>
      <c r="AK1078" s="28"/>
      <c r="AL1078" s="26"/>
      <c r="AM1078" s="28"/>
      <c r="AN1078" s="26"/>
      <c r="AO1078" s="28"/>
      <c r="AP1078" s="26"/>
    </row>
    <row r="1079" spans="1:42" x14ac:dyDescent="0.25">
      <c r="A1079" s="24"/>
      <c r="B1079" s="24"/>
      <c r="C1079" s="24"/>
      <c r="D1079" s="25"/>
      <c r="E1079" s="25"/>
      <c r="F1079" s="26"/>
      <c r="G1079" s="25"/>
      <c r="H1079" s="26"/>
      <c r="I1079" s="25"/>
      <c r="J1079" s="26"/>
      <c r="K1079" s="27"/>
      <c r="L1079" s="27"/>
      <c r="M1079" s="26"/>
      <c r="N1079" s="27"/>
      <c r="O1079" s="26"/>
      <c r="P1079" s="27"/>
      <c r="Q1079" s="26"/>
      <c r="R1079" s="27"/>
      <c r="S1079" s="27"/>
      <c r="T1079" s="26"/>
      <c r="U1079" s="27"/>
      <c r="V1079" s="26"/>
      <c r="W1079" s="27"/>
      <c r="X1079" s="26"/>
      <c r="Y1079" s="24"/>
      <c r="Z1079" s="24"/>
      <c r="AA1079" s="24"/>
      <c r="AB1079" s="24"/>
      <c r="AC1079" s="28"/>
      <c r="AD1079" s="28"/>
      <c r="AE1079" s="26"/>
      <c r="AF1079" s="28"/>
      <c r="AG1079" s="26"/>
      <c r="AH1079" s="28"/>
      <c r="AI1079" s="26"/>
      <c r="AJ1079" s="28"/>
      <c r="AK1079" s="28"/>
      <c r="AL1079" s="26"/>
      <c r="AM1079" s="28"/>
      <c r="AN1079" s="26"/>
      <c r="AO1079" s="28"/>
      <c r="AP1079" s="26"/>
    </row>
    <row r="1080" spans="1:42" x14ac:dyDescent="0.25">
      <c r="A1080" s="24"/>
      <c r="B1080" s="24"/>
      <c r="C1080" s="24"/>
      <c r="D1080" s="25"/>
      <c r="E1080" s="25"/>
      <c r="F1080" s="26"/>
      <c r="G1080" s="25"/>
      <c r="H1080" s="26"/>
      <c r="I1080" s="25"/>
      <c r="J1080" s="26"/>
      <c r="K1080" s="27"/>
      <c r="L1080" s="27"/>
      <c r="M1080" s="26"/>
      <c r="N1080" s="27"/>
      <c r="O1080" s="26"/>
      <c r="P1080" s="27"/>
      <c r="Q1080" s="26"/>
      <c r="R1080" s="27"/>
      <c r="S1080" s="27"/>
      <c r="T1080" s="26"/>
      <c r="U1080" s="27"/>
      <c r="V1080" s="26"/>
      <c r="W1080" s="27"/>
      <c r="X1080" s="26"/>
      <c r="Y1080" s="24"/>
      <c r="Z1080" s="24"/>
      <c r="AA1080" s="24"/>
      <c r="AB1080" s="24"/>
      <c r="AC1080" s="28"/>
      <c r="AD1080" s="28"/>
      <c r="AE1080" s="26"/>
      <c r="AF1080" s="28"/>
      <c r="AG1080" s="26"/>
      <c r="AH1080" s="28"/>
      <c r="AI1080" s="26"/>
      <c r="AJ1080" s="28"/>
      <c r="AK1080" s="28"/>
      <c r="AL1080" s="26"/>
      <c r="AM1080" s="28"/>
      <c r="AN1080" s="26"/>
      <c r="AO1080" s="28"/>
      <c r="AP1080" s="26"/>
    </row>
    <row r="1081" spans="1:42" x14ac:dyDescent="0.25">
      <c r="A1081" s="24"/>
      <c r="B1081" s="24"/>
      <c r="C1081" s="24"/>
      <c r="D1081" s="25"/>
      <c r="E1081" s="25"/>
      <c r="F1081" s="26"/>
      <c r="G1081" s="25"/>
      <c r="H1081" s="26"/>
      <c r="I1081" s="25"/>
      <c r="J1081" s="26"/>
      <c r="K1081" s="27"/>
      <c r="L1081" s="27"/>
      <c r="M1081" s="26"/>
      <c r="N1081" s="27"/>
      <c r="O1081" s="26"/>
      <c r="P1081" s="27"/>
      <c r="Q1081" s="26"/>
      <c r="R1081" s="27"/>
      <c r="S1081" s="27"/>
      <c r="T1081" s="26"/>
      <c r="U1081" s="27"/>
      <c r="V1081" s="26"/>
      <c r="W1081" s="27"/>
      <c r="X1081" s="26"/>
      <c r="Y1081" s="24"/>
      <c r="Z1081" s="24"/>
      <c r="AA1081" s="24"/>
      <c r="AB1081" s="24"/>
      <c r="AC1081" s="28"/>
      <c r="AD1081" s="28"/>
      <c r="AE1081" s="26"/>
      <c r="AF1081" s="28"/>
      <c r="AG1081" s="26"/>
      <c r="AH1081" s="28"/>
      <c r="AI1081" s="26"/>
      <c r="AJ1081" s="28"/>
      <c r="AK1081" s="28"/>
      <c r="AL1081" s="26"/>
      <c r="AM1081" s="28"/>
      <c r="AN1081" s="26"/>
      <c r="AO1081" s="28"/>
      <c r="AP1081" s="26"/>
    </row>
    <row r="1082" spans="1:42" x14ac:dyDescent="0.25">
      <c r="A1082" s="24"/>
      <c r="B1082" s="24"/>
      <c r="C1082" s="24"/>
      <c r="D1082" s="25"/>
      <c r="E1082" s="25"/>
      <c r="F1082" s="26"/>
      <c r="G1082" s="25"/>
      <c r="H1082" s="26"/>
      <c r="I1082" s="25"/>
      <c r="J1082" s="26"/>
      <c r="K1082" s="27"/>
      <c r="L1082" s="27"/>
      <c r="M1082" s="26"/>
      <c r="N1082" s="27"/>
      <c r="O1082" s="26"/>
      <c r="P1082" s="27"/>
      <c r="Q1082" s="26"/>
      <c r="R1082" s="27"/>
      <c r="S1082" s="27"/>
      <c r="T1082" s="26"/>
      <c r="U1082" s="27"/>
      <c r="V1082" s="26"/>
      <c r="W1082" s="27"/>
      <c r="X1082" s="26"/>
      <c r="Y1082" s="24"/>
      <c r="Z1082" s="24"/>
      <c r="AA1082" s="24"/>
      <c r="AB1082" s="24"/>
      <c r="AC1082" s="28"/>
      <c r="AD1082" s="28"/>
      <c r="AE1082" s="26"/>
      <c r="AF1082" s="28"/>
      <c r="AG1082" s="26"/>
      <c r="AH1082" s="28"/>
      <c r="AI1082" s="26"/>
      <c r="AJ1082" s="28"/>
      <c r="AK1082" s="28"/>
      <c r="AL1082" s="26"/>
      <c r="AM1082" s="28"/>
      <c r="AN1082" s="26"/>
      <c r="AO1082" s="28"/>
      <c r="AP1082" s="26"/>
    </row>
    <row r="1083" spans="1:42" x14ac:dyDescent="0.25">
      <c r="A1083" s="24"/>
      <c r="B1083" s="24"/>
      <c r="C1083" s="24"/>
      <c r="D1083" s="25"/>
      <c r="E1083" s="25"/>
      <c r="F1083" s="26"/>
      <c r="G1083" s="25"/>
      <c r="H1083" s="26"/>
      <c r="I1083" s="25"/>
      <c r="J1083" s="26"/>
      <c r="K1083" s="27"/>
      <c r="L1083" s="27"/>
      <c r="M1083" s="26"/>
      <c r="N1083" s="27"/>
      <c r="O1083" s="26"/>
      <c r="P1083" s="27"/>
      <c r="Q1083" s="26"/>
      <c r="R1083" s="27"/>
      <c r="S1083" s="27"/>
      <c r="T1083" s="26"/>
      <c r="U1083" s="27"/>
      <c r="V1083" s="26"/>
      <c r="W1083" s="27"/>
      <c r="X1083" s="26"/>
      <c r="Y1083" s="24"/>
      <c r="Z1083" s="24"/>
      <c r="AA1083" s="24"/>
      <c r="AB1083" s="24"/>
      <c r="AC1083" s="28"/>
      <c r="AD1083" s="28"/>
      <c r="AE1083" s="26"/>
      <c r="AF1083" s="28"/>
      <c r="AG1083" s="26"/>
      <c r="AH1083" s="28"/>
      <c r="AI1083" s="26"/>
      <c r="AJ1083" s="28"/>
      <c r="AK1083" s="28"/>
      <c r="AL1083" s="26"/>
      <c r="AM1083" s="28"/>
      <c r="AN1083" s="26"/>
      <c r="AO1083" s="28"/>
      <c r="AP1083" s="26"/>
    </row>
    <row r="1084" spans="1:42" x14ac:dyDescent="0.25">
      <c r="A1084" s="24"/>
      <c r="B1084" s="24"/>
      <c r="C1084" s="88"/>
      <c r="D1084" s="25"/>
      <c r="E1084" s="25"/>
      <c r="F1084" s="26"/>
      <c r="G1084" s="25"/>
      <c r="H1084" s="26"/>
      <c r="I1084" s="25"/>
      <c r="J1084" s="26"/>
      <c r="K1084" s="27"/>
      <c r="L1084" s="27"/>
      <c r="M1084" s="26"/>
      <c r="N1084" s="27"/>
      <c r="O1084" s="26"/>
      <c r="P1084" s="27"/>
      <c r="Q1084" s="26"/>
      <c r="R1084" s="27"/>
      <c r="S1084" s="27"/>
      <c r="T1084" s="26"/>
      <c r="U1084" s="27"/>
      <c r="V1084" s="26"/>
      <c r="W1084" s="27"/>
      <c r="X1084" s="26"/>
      <c r="Y1084" s="24"/>
      <c r="Z1084" s="24"/>
      <c r="AA1084" s="24"/>
      <c r="AB1084" s="24"/>
      <c r="AC1084" s="28"/>
      <c r="AD1084" s="28"/>
      <c r="AE1084" s="26"/>
      <c r="AF1084" s="28"/>
      <c r="AG1084" s="26"/>
      <c r="AH1084" s="28"/>
      <c r="AI1084" s="26"/>
      <c r="AJ1084" s="28"/>
      <c r="AK1084" s="28"/>
      <c r="AL1084" s="26"/>
      <c r="AM1084" s="28"/>
      <c r="AN1084" s="26"/>
      <c r="AO1084" s="28"/>
      <c r="AP1084" s="26"/>
    </row>
    <row r="1085" spans="1:42" x14ac:dyDescent="0.25">
      <c r="A1085" s="24"/>
      <c r="B1085" s="24"/>
      <c r="C1085" s="88"/>
      <c r="D1085" s="25"/>
      <c r="E1085" s="25"/>
      <c r="F1085" s="26"/>
      <c r="G1085" s="25"/>
      <c r="H1085" s="26"/>
      <c r="I1085" s="25"/>
      <c r="J1085" s="26"/>
      <c r="K1085" s="27"/>
      <c r="L1085" s="27"/>
      <c r="M1085" s="26"/>
      <c r="N1085" s="27"/>
      <c r="O1085" s="26"/>
      <c r="P1085" s="27"/>
      <c r="Q1085" s="26"/>
      <c r="R1085" s="27"/>
      <c r="S1085" s="27"/>
      <c r="T1085" s="26"/>
      <c r="U1085" s="27"/>
      <c r="V1085" s="26"/>
      <c r="W1085" s="27"/>
      <c r="X1085" s="26"/>
      <c r="Y1085" s="24"/>
      <c r="Z1085" s="24"/>
      <c r="AA1085" s="24"/>
      <c r="AB1085" s="24"/>
      <c r="AC1085" s="28"/>
      <c r="AD1085" s="28"/>
      <c r="AE1085" s="26"/>
      <c r="AF1085" s="28"/>
      <c r="AG1085" s="26"/>
      <c r="AH1085" s="28"/>
      <c r="AI1085" s="26"/>
      <c r="AJ1085" s="28"/>
      <c r="AK1085" s="28"/>
      <c r="AL1085" s="26"/>
      <c r="AM1085" s="28"/>
      <c r="AN1085" s="26"/>
      <c r="AO1085" s="28"/>
      <c r="AP1085" s="26"/>
    </row>
    <row r="1086" spans="1:42" x14ac:dyDescent="0.25">
      <c r="A1086" s="24"/>
      <c r="B1086" s="24"/>
      <c r="C1086" s="88"/>
      <c r="D1086" s="25"/>
      <c r="E1086" s="25"/>
      <c r="F1086" s="26"/>
      <c r="G1086" s="25"/>
      <c r="H1086" s="26"/>
      <c r="I1086" s="25"/>
      <c r="J1086" s="26"/>
      <c r="K1086" s="27"/>
      <c r="L1086" s="27"/>
      <c r="M1086" s="26"/>
      <c r="N1086" s="27"/>
      <c r="O1086" s="26"/>
      <c r="P1086" s="27"/>
      <c r="Q1086" s="26"/>
      <c r="R1086" s="27"/>
      <c r="S1086" s="27"/>
      <c r="T1086" s="26"/>
      <c r="U1086" s="27"/>
      <c r="V1086" s="26"/>
      <c r="W1086" s="27"/>
      <c r="X1086" s="26"/>
      <c r="Y1086" s="24"/>
      <c r="Z1086" s="24"/>
      <c r="AA1086" s="24"/>
      <c r="AB1086" s="24"/>
      <c r="AC1086" s="28"/>
      <c r="AD1086" s="28"/>
      <c r="AE1086" s="26"/>
      <c r="AF1086" s="28"/>
      <c r="AG1086" s="26"/>
      <c r="AH1086" s="28"/>
      <c r="AI1086" s="26"/>
      <c r="AJ1086" s="28"/>
      <c r="AK1086" s="28"/>
      <c r="AL1086" s="26"/>
      <c r="AM1086" s="28"/>
      <c r="AN1086" s="26"/>
      <c r="AO1086" s="28"/>
      <c r="AP1086" s="26"/>
    </row>
    <row r="1087" spans="1:42" x14ac:dyDescent="0.25">
      <c r="A1087" s="24"/>
      <c r="B1087" s="24"/>
      <c r="C1087" s="24"/>
      <c r="D1087" s="25"/>
      <c r="E1087" s="25"/>
      <c r="F1087" s="26"/>
      <c r="G1087" s="25"/>
      <c r="H1087" s="26"/>
      <c r="I1087" s="25"/>
      <c r="J1087" s="26"/>
      <c r="K1087" s="27"/>
      <c r="L1087" s="27"/>
      <c r="M1087" s="26"/>
      <c r="N1087" s="27"/>
      <c r="O1087" s="26"/>
      <c r="P1087" s="27"/>
      <c r="Q1087" s="26"/>
      <c r="R1087" s="27"/>
      <c r="S1087" s="27"/>
      <c r="T1087" s="26"/>
      <c r="U1087" s="27"/>
      <c r="V1087" s="26"/>
      <c r="W1087" s="27"/>
      <c r="X1087" s="26"/>
      <c r="Y1087" s="24"/>
      <c r="Z1087" s="24"/>
      <c r="AA1087" s="24"/>
      <c r="AB1087" s="24"/>
      <c r="AC1087" s="28"/>
      <c r="AD1087" s="28"/>
      <c r="AE1087" s="26"/>
      <c r="AF1087" s="28"/>
      <c r="AG1087" s="26"/>
      <c r="AH1087" s="28"/>
      <c r="AI1087" s="26"/>
      <c r="AJ1087" s="28"/>
      <c r="AK1087" s="28"/>
      <c r="AL1087" s="26"/>
      <c r="AM1087" s="28"/>
      <c r="AN1087" s="26"/>
      <c r="AO1087" s="28"/>
      <c r="AP1087" s="26"/>
    </row>
    <row r="1088" spans="1:42" x14ac:dyDescent="0.25">
      <c r="A1088" s="24"/>
      <c r="B1088" s="24"/>
      <c r="C1088" s="24"/>
      <c r="D1088" s="24"/>
      <c r="E1088" s="24"/>
      <c r="F1088" s="24"/>
      <c r="G1088" s="24"/>
      <c r="H1088" s="24"/>
      <c r="I1088" s="25"/>
      <c r="J1088" s="26"/>
      <c r="K1088" s="24"/>
      <c r="L1088" s="24"/>
      <c r="M1088" s="24"/>
      <c r="N1088" s="24"/>
      <c r="O1088" s="24"/>
      <c r="P1088" s="27"/>
      <c r="Q1088" s="26"/>
      <c r="R1088" s="24"/>
      <c r="S1088" s="24"/>
      <c r="T1088" s="24"/>
      <c r="U1088" s="24"/>
      <c r="V1088" s="24"/>
      <c r="W1088" s="27"/>
      <c r="X1088" s="26"/>
      <c r="Y1088" s="24"/>
      <c r="Z1088" s="24"/>
      <c r="AA1088" s="24"/>
      <c r="AB1088" s="24"/>
      <c r="AC1088" s="24"/>
      <c r="AD1088" s="24"/>
      <c r="AE1088" s="24"/>
      <c r="AF1088" s="24"/>
      <c r="AG1088" s="24"/>
      <c r="AH1088" s="28"/>
      <c r="AI1088" s="26"/>
      <c r="AJ1088" s="24"/>
      <c r="AK1088" s="24"/>
      <c r="AL1088" s="24"/>
      <c r="AM1088" s="24"/>
      <c r="AN1088" s="24"/>
      <c r="AO1088" s="28"/>
      <c r="AP1088" s="26"/>
    </row>
    <row r="1089" spans="1:42" x14ac:dyDescent="0.25">
      <c r="A1089" s="24"/>
      <c r="B1089" s="24"/>
      <c r="C1089" s="111"/>
      <c r="D1089" s="25"/>
      <c r="E1089" s="25"/>
      <c r="F1089" s="26"/>
      <c r="G1089" s="25"/>
      <c r="H1089" s="26"/>
      <c r="I1089" s="25"/>
      <c r="J1089" s="26"/>
      <c r="K1089" s="27"/>
      <c r="L1089" s="27"/>
      <c r="M1089" s="26"/>
      <c r="N1089" s="27"/>
      <c r="O1089" s="26"/>
      <c r="P1089" s="27"/>
      <c r="Q1089" s="26"/>
      <c r="R1089" s="27"/>
      <c r="S1089" s="27"/>
      <c r="T1089" s="26"/>
      <c r="U1089" s="27"/>
      <c r="V1089" s="26"/>
      <c r="W1089" s="27"/>
      <c r="X1089" s="26"/>
      <c r="Y1089" s="24"/>
      <c r="Z1089" s="24"/>
      <c r="AA1089" s="24"/>
      <c r="AB1089" s="24"/>
      <c r="AC1089" s="28"/>
      <c r="AD1089" s="28"/>
      <c r="AE1089" s="26"/>
      <c r="AF1089" s="28"/>
      <c r="AG1089" s="26"/>
      <c r="AH1089" s="28"/>
      <c r="AI1089" s="26"/>
      <c r="AJ1089" s="28"/>
      <c r="AK1089" s="28"/>
      <c r="AL1089" s="26"/>
      <c r="AM1089" s="28"/>
      <c r="AN1089" s="26"/>
      <c r="AO1089" s="28"/>
      <c r="AP1089" s="26"/>
    </row>
    <row r="1090" spans="1:42" x14ac:dyDescent="0.25">
      <c r="A1090" s="24"/>
      <c r="B1090" s="24"/>
      <c r="C1090" s="111"/>
      <c r="D1090" s="24"/>
      <c r="E1090" s="25"/>
      <c r="F1090" s="26"/>
      <c r="G1090" s="25"/>
      <c r="H1090" s="26"/>
      <c r="I1090" s="25"/>
      <c r="J1090" s="26"/>
      <c r="K1090" s="24"/>
      <c r="L1090" s="27"/>
      <c r="M1090" s="26"/>
      <c r="N1090" s="27"/>
      <c r="O1090" s="26"/>
      <c r="P1090" s="27"/>
      <c r="Q1090" s="26"/>
      <c r="R1090" s="24"/>
      <c r="S1090" s="27"/>
      <c r="T1090" s="26"/>
      <c r="U1090" s="27"/>
      <c r="V1090" s="26"/>
      <c r="W1090" s="27"/>
      <c r="X1090" s="26"/>
      <c r="Y1090" s="24"/>
      <c r="Z1090" s="24"/>
      <c r="AA1090" s="24"/>
      <c r="AB1090" s="24"/>
      <c r="AC1090" s="24"/>
      <c r="AD1090" s="28"/>
      <c r="AE1090" s="26"/>
      <c r="AF1090" s="28"/>
      <c r="AG1090" s="26"/>
      <c r="AH1090" s="28"/>
      <c r="AI1090" s="26"/>
      <c r="AJ1090" s="24"/>
      <c r="AK1090" s="28"/>
      <c r="AL1090" s="26"/>
      <c r="AM1090" s="28"/>
      <c r="AN1090" s="26"/>
      <c r="AO1090" s="28"/>
      <c r="AP1090" s="26"/>
    </row>
    <row r="1091" spans="1:42" x14ac:dyDescent="0.25">
      <c r="A1091" s="24"/>
      <c r="B1091" s="24"/>
      <c r="C1091" s="111"/>
      <c r="D1091" s="24"/>
      <c r="E1091" s="25"/>
      <c r="F1091" s="26"/>
      <c r="G1091" s="24"/>
      <c r="H1091" s="24"/>
      <c r="I1091" s="24"/>
      <c r="J1091" s="24"/>
      <c r="K1091" s="24"/>
      <c r="L1091" s="27"/>
      <c r="M1091" s="26"/>
      <c r="N1091" s="24"/>
      <c r="O1091" s="24"/>
      <c r="P1091" s="24"/>
      <c r="Q1091" s="24"/>
      <c r="R1091" s="24"/>
      <c r="S1091" s="27"/>
      <c r="T1091" s="26"/>
      <c r="U1091" s="24"/>
      <c r="V1091" s="24"/>
      <c r="W1091" s="24"/>
      <c r="X1091" s="24"/>
      <c r="Y1091" s="24"/>
      <c r="Z1091" s="24"/>
      <c r="AA1091" s="24"/>
      <c r="AB1091" s="24"/>
      <c r="AC1091" s="24"/>
      <c r="AD1091" s="28"/>
      <c r="AE1091" s="26"/>
      <c r="AF1091" s="24"/>
      <c r="AG1091" s="24"/>
      <c r="AH1091" s="24"/>
      <c r="AI1091" s="24"/>
      <c r="AJ1091" s="24"/>
      <c r="AK1091" s="28"/>
      <c r="AL1091" s="26"/>
      <c r="AM1091" s="24"/>
      <c r="AN1091" s="24"/>
      <c r="AO1091" s="24"/>
      <c r="AP1091" s="24"/>
    </row>
    <row r="1092" spans="1:42" x14ac:dyDescent="0.25">
      <c r="A1092" s="24"/>
      <c r="B1092" s="24"/>
      <c r="C1092" s="24"/>
      <c r="D1092" s="25"/>
      <c r="E1092" s="25"/>
      <c r="F1092" s="26"/>
      <c r="G1092" s="25"/>
      <c r="H1092" s="26"/>
      <c r="I1092" s="25"/>
      <c r="J1092" s="26"/>
      <c r="K1092" s="27"/>
      <c r="L1092" s="27"/>
      <c r="M1092" s="26"/>
      <c r="N1092" s="27"/>
      <c r="O1092" s="26"/>
      <c r="P1092" s="27"/>
      <c r="Q1092" s="26"/>
      <c r="R1092" s="27"/>
      <c r="S1092" s="27"/>
      <c r="T1092" s="26"/>
      <c r="U1092" s="27"/>
      <c r="V1092" s="26"/>
      <c r="W1092" s="27"/>
      <c r="X1092" s="26"/>
      <c r="Y1092" s="24"/>
      <c r="Z1092" s="24"/>
      <c r="AA1092" s="24"/>
      <c r="AB1092" s="24"/>
      <c r="AC1092" s="28"/>
      <c r="AD1092" s="28"/>
      <c r="AE1092" s="26"/>
      <c r="AF1092" s="28"/>
      <c r="AG1092" s="26"/>
      <c r="AH1092" s="28"/>
      <c r="AI1092" s="26"/>
      <c r="AJ1092" s="28"/>
      <c r="AK1092" s="28"/>
      <c r="AL1092" s="26"/>
      <c r="AM1092" s="28"/>
      <c r="AN1092" s="26"/>
      <c r="AO1092" s="28"/>
      <c r="AP1092" s="26"/>
    </row>
    <row r="1093" spans="1:42" x14ac:dyDescent="0.25">
      <c r="A1093" s="24"/>
      <c r="B1093" s="24"/>
      <c r="C1093" s="24"/>
      <c r="D1093" s="25"/>
      <c r="E1093" s="25"/>
      <c r="F1093" s="26"/>
      <c r="G1093" s="25"/>
      <c r="H1093" s="26"/>
      <c r="I1093" s="25"/>
      <c r="J1093" s="26"/>
      <c r="K1093" s="27"/>
      <c r="L1093" s="27"/>
      <c r="M1093" s="26"/>
      <c r="N1093" s="27"/>
      <c r="O1093" s="26"/>
      <c r="P1093" s="27"/>
      <c r="Q1093" s="26"/>
      <c r="R1093" s="27"/>
      <c r="S1093" s="27"/>
      <c r="T1093" s="26"/>
      <c r="U1093" s="27"/>
      <c r="V1093" s="26"/>
      <c r="W1093" s="27"/>
      <c r="X1093" s="26"/>
      <c r="Y1093" s="24"/>
      <c r="Z1093" s="24"/>
      <c r="AA1093" s="24"/>
      <c r="AB1093" s="24"/>
      <c r="AC1093" s="28"/>
      <c r="AD1093" s="28"/>
      <c r="AE1093" s="26"/>
      <c r="AF1093" s="28"/>
      <c r="AG1093" s="26"/>
      <c r="AH1093" s="28"/>
      <c r="AI1093" s="26"/>
      <c r="AJ1093" s="28"/>
      <c r="AK1093" s="28"/>
      <c r="AL1093" s="26"/>
      <c r="AM1093" s="28"/>
      <c r="AN1093" s="26"/>
      <c r="AO1093" s="28"/>
      <c r="AP1093" s="26"/>
    </row>
    <row r="1094" spans="1:42" x14ac:dyDescent="0.25">
      <c r="A1094" s="24"/>
      <c r="B1094" s="24"/>
      <c r="C1094" s="24"/>
      <c r="D1094" s="25"/>
      <c r="E1094" s="25"/>
      <c r="F1094" s="26"/>
      <c r="G1094" s="25"/>
      <c r="H1094" s="26"/>
      <c r="I1094" s="25"/>
      <c r="J1094" s="26"/>
      <c r="K1094" s="27"/>
      <c r="L1094" s="27"/>
      <c r="M1094" s="26"/>
      <c r="N1094" s="27"/>
      <c r="O1094" s="26"/>
      <c r="P1094" s="27"/>
      <c r="Q1094" s="26"/>
      <c r="R1094" s="27"/>
      <c r="S1094" s="27"/>
      <c r="T1094" s="26"/>
      <c r="U1094" s="27"/>
      <c r="V1094" s="26"/>
      <c r="W1094" s="27"/>
      <c r="X1094" s="26"/>
      <c r="Y1094" s="24"/>
      <c r="Z1094" s="24"/>
      <c r="AA1094" s="24"/>
      <c r="AB1094" s="24"/>
      <c r="AC1094" s="28"/>
      <c r="AD1094" s="28"/>
      <c r="AE1094" s="26"/>
      <c r="AF1094" s="28"/>
      <c r="AG1094" s="26"/>
      <c r="AH1094" s="28"/>
      <c r="AI1094" s="26"/>
      <c r="AJ1094" s="28"/>
      <c r="AK1094" s="28"/>
      <c r="AL1094" s="26"/>
      <c r="AM1094" s="28"/>
      <c r="AN1094" s="26"/>
      <c r="AO1094" s="28"/>
      <c r="AP1094" s="26"/>
    </row>
    <row r="1095" spans="1:42" x14ac:dyDescent="0.25">
      <c r="A1095" s="24"/>
      <c r="B1095" s="24"/>
      <c r="C1095" s="24"/>
      <c r="D1095" s="25"/>
      <c r="E1095" s="25"/>
      <c r="F1095" s="26"/>
      <c r="G1095" s="25"/>
      <c r="H1095" s="26"/>
      <c r="I1095" s="25"/>
      <c r="J1095" s="26"/>
      <c r="K1095" s="27"/>
      <c r="L1095" s="27"/>
      <c r="M1095" s="26"/>
      <c r="N1095" s="27"/>
      <c r="O1095" s="26"/>
      <c r="P1095" s="27"/>
      <c r="Q1095" s="26"/>
      <c r="R1095" s="27"/>
      <c r="S1095" s="27"/>
      <c r="T1095" s="26"/>
      <c r="U1095" s="27"/>
      <c r="V1095" s="26"/>
      <c r="W1095" s="27"/>
      <c r="X1095" s="26"/>
      <c r="Y1095" s="24"/>
      <c r="Z1095" s="24"/>
      <c r="AA1095" s="24"/>
      <c r="AB1095" s="24"/>
      <c r="AC1095" s="28"/>
      <c r="AD1095" s="28"/>
      <c r="AE1095" s="26"/>
      <c r="AF1095" s="28"/>
      <c r="AG1095" s="26"/>
      <c r="AH1095" s="28"/>
      <c r="AI1095" s="26"/>
      <c r="AJ1095" s="28"/>
      <c r="AK1095" s="28"/>
      <c r="AL1095" s="26"/>
      <c r="AM1095" s="28"/>
      <c r="AN1095" s="26"/>
      <c r="AO1095" s="28"/>
      <c r="AP1095" s="26"/>
    </row>
    <row r="1096" spans="1:42" x14ac:dyDescent="0.25">
      <c r="A1096" s="24"/>
      <c r="B1096" s="24"/>
      <c r="C1096" s="24"/>
      <c r="D1096" s="25"/>
      <c r="E1096" s="25"/>
      <c r="F1096" s="26"/>
      <c r="G1096" s="25"/>
      <c r="H1096" s="26"/>
      <c r="I1096" s="25"/>
      <c r="J1096" s="26"/>
      <c r="K1096" s="27"/>
      <c r="L1096" s="27"/>
      <c r="M1096" s="26"/>
      <c r="N1096" s="27"/>
      <c r="O1096" s="26"/>
      <c r="P1096" s="27"/>
      <c r="Q1096" s="26"/>
      <c r="R1096" s="27"/>
      <c r="S1096" s="27"/>
      <c r="T1096" s="26"/>
      <c r="U1096" s="27"/>
      <c r="V1096" s="26"/>
      <c r="W1096" s="27"/>
      <c r="X1096" s="26"/>
      <c r="Y1096" s="24"/>
      <c r="Z1096" s="24"/>
      <c r="AA1096" s="24"/>
      <c r="AB1096" s="24"/>
      <c r="AC1096" s="28"/>
      <c r="AD1096" s="28"/>
      <c r="AE1096" s="26"/>
      <c r="AF1096" s="28"/>
      <c r="AG1096" s="26"/>
      <c r="AH1096" s="28"/>
      <c r="AI1096" s="26"/>
      <c r="AJ1096" s="28"/>
      <c r="AK1096" s="28"/>
      <c r="AL1096" s="26"/>
      <c r="AM1096" s="28"/>
      <c r="AN1096" s="26"/>
      <c r="AO1096" s="28"/>
      <c r="AP1096" s="26"/>
    </row>
    <row r="1097" spans="1:42" x14ac:dyDescent="0.25">
      <c r="A1097" s="24"/>
      <c r="B1097" s="24"/>
      <c r="C1097" s="24"/>
      <c r="D1097" s="25"/>
      <c r="E1097" s="25"/>
      <c r="F1097" s="26"/>
      <c r="G1097" s="25"/>
      <c r="H1097" s="26"/>
      <c r="I1097" s="25"/>
      <c r="J1097" s="26"/>
      <c r="K1097" s="27"/>
      <c r="L1097" s="27"/>
      <c r="M1097" s="26"/>
      <c r="N1097" s="27"/>
      <c r="O1097" s="26"/>
      <c r="P1097" s="27"/>
      <c r="Q1097" s="26"/>
      <c r="R1097" s="27"/>
      <c r="S1097" s="27"/>
      <c r="T1097" s="26"/>
      <c r="U1097" s="27"/>
      <c r="V1097" s="26"/>
      <c r="W1097" s="27"/>
      <c r="X1097" s="26"/>
      <c r="Y1097" s="24"/>
      <c r="Z1097" s="24"/>
      <c r="AA1097" s="24"/>
      <c r="AB1097" s="24"/>
      <c r="AC1097" s="28"/>
      <c r="AD1097" s="28"/>
      <c r="AE1097" s="26"/>
      <c r="AF1097" s="28"/>
      <c r="AG1097" s="26"/>
      <c r="AH1097" s="28"/>
      <c r="AI1097" s="26"/>
      <c r="AJ1097" s="28"/>
      <c r="AK1097" s="28"/>
      <c r="AL1097" s="26"/>
      <c r="AM1097" s="28"/>
      <c r="AN1097" s="26"/>
      <c r="AO1097" s="28"/>
      <c r="AP1097" s="26"/>
    </row>
    <row r="1098" spans="1:42" x14ac:dyDescent="0.25">
      <c r="A1098" s="24"/>
      <c r="B1098" s="24"/>
      <c r="C1098" s="88"/>
      <c r="D1098" s="25"/>
      <c r="E1098" s="25"/>
      <c r="F1098" s="26"/>
      <c r="G1098" s="25"/>
      <c r="H1098" s="26"/>
      <c r="I1098" s="25"/>
      <c r="J1098" s="26"/>
      <c r="K1098" s="27"/>
      <c r="L1098" s="27"/>
      <c r="M1098" s="26"/>
      <c r="N1098" s="27"/>
      <c r="O1098" s="26"/>
      <c r="P1098" s="27"/>
      <c r="Q1098" s="26"/>
      <c r="R1098" s="27"/>
      <c r="S1098" s="27"/>
      <c r="T1098" s="26"/>
      <c r="U1098" s="27"/>
      <c r="V1098" s="26"/>
      <c r="W1098" s="27"/>
      <c r="X1098" s="26"/>
      <c r="Y1098" s="24"/>
      <c r="Z1098" s="24"/>
      <c r="AA1098" s="24"/>
      <c r="AB1098" s="24"/>
      <c r="AC1098" s="28"/>
      <c r="AD1098" s="28"/>
      <c r="AE1098" s="26"/>
      <c r="AF1098" s="28"/>
      <c r="AG1098" s="26"/>
      <c r="AH1098" s="28"/>
      <c r="AI1098" s="26"/>
      <c r="AJ1098" s="28"/>
      <c r="AK1098" s="28"/>
      <c r="AL1098" s="26"/>
      <c r="AM1098" s="28"/>
      <c r="AN1098" s="26"/>
      <c r="AO1098" s="28"/>
      <c r="AP1098" s="26"/>
    </row>
    <row r="1099" spans="1:42" x14ac:dyDescent="0.25">
      <c r="A1099" s="24"/>
      <c r="B1099" s="24"/>
      <c r="C1099" s="88"/>
      <c r="D1099" s="25"/>
      <c r="E1099" s="25"/>
      <c r="F1099" s="26"/>
      <c r="G1099" s="25"/>
      <c r="H1099" s="26"/>
      <c r="I1099" s="25"/>
      <c r="J1099" s="26"/>
      <c r="K1099" s="27"/>
      <c r="L1099" s="27"/>
      <c r="M1099" s="26"/>
      <c r="N1099" s="27"/>
      <c r="O1099" s="26"/>
      <c r="P1099" s="27"/>
      <c r="Q1099" s="26"/>
      <c r="R1099" s="27"/>
      <c r="S1099" s="27"/>
      <c r="T1099" s="26"/>
      <c r="U1099" s="27"/>
      <c r="V1099" s="26"/>
      <c r="W1099" s="27"/>
      <c r="X1099" s="26"/>
      <c r="Y1099" s="24"/>
      <c r="Z1099" s="24"/>
      <c r="AA1099" s="24"/>
      <c r="AB1099" s="24"/>
      <c r="AC1099" s="28"/>
      <c r="AD1099" s="28"/>
      <c r="AE1099" s="26"/>
      <c r="AF1099" s="28"/>
      <c r="AG1099" s="26"/>
      <c r="AH1099" s="28"/>
      <c r="AI1099" s="26"/>
      <c r="AJ1099" s="28"/>
      <c r="AK1099" s="28"/>
      <c r="AL1099" s="26"/>
      <c r="AM1099" s="28"/>
      <c r="AN1099" s="26"/>
      <c r="AO1099" s="28"/>
      <c r="AP1099" s="26"/>
    </row>
    <row r="1100" spans="1:42" x14ac:dyDescent="0.25">
      <c r="A1100" s="24"/>
      <c r="B1100" s="24"/>
      <c r="C1100" s="88"/>
      <c r="D1100" s="25"/>
      <c r="E1100" s="25"/>
      <c r="F1100" s="26"/>
      <c r="G1100" s="25"/>
      <c r="H1100" s="26"/>
      <c r="I1100" s="25"/>
      <c r="J1100" s="26"/>
      <c r="K1100" s="27"/>
      <c r="L1100" s="27"/>
      <c r="M1100" s="26"/>
      <c r="N1100" s="27"/>
      <c r="O1100" s="26"/>
      <c r="P1100" s="27"/>
      <c r="Q1100" s="26"/>
      <c r="R1100" s="27"/>
      <c r="S1100" s="27"/>
      <c r="T1100" s="26"/>
      <c r="U1100" s="27"/>
      <c r="V1100" s="26"/>
      <c r="W1100" s="27"/>
      <c r="X1100" s="26"/>
      <c r="Y1100" s="24"/>
      <c r="Z1100" s="24"/>
      <c r="AA1100" s="24"/>
      <c r="AB1100" s="24"/>
      <c r="AC1100" s="28"/>
      <c r="AD1100" s="28"/>
      <c r="AE1100" s="26"/>
      <c r="AF1100" s="28"/>
      <c r="AG1100" s="26"/>
      <c r="AH1100" s="28"/>
      <c r="AI1100" s="26"/>
      <c r="AJ1100" s="28"/>
      <c r="AK1100" s="28"/>
      <c r="AL1100" s="26"/>
      <c r="AM1100" s="28"/>
      <c r="AN1100" s="26"/>
      <c r="AO1100" s="28"/>
      <c r="AP1100" s="26"/>
    </row>
    <row r="1101" spans="1:42" x14ac:dyDescent="0.25">
      <c r="A1101" s="24"/>
      <c r="B1101" s="24"/>
      <c r="C1101" s="24"/>
      <c r="D1101" s="25"/>
      <c r="E1101" s="25"/>
      <c r="F1101" s="26"/>
      <c r="G1101" s="25"/>
      <c r="H1101" s="26"/>
      <c r="I1101" s="25"/>
      <c r="J1101" s="26"/>
      <c r="K1101" s="27"/>
      <c r="L1101" s="27"/>
      <c r="M1101" s="26"/>
      <c r="N1101" s="27"/>
      <c r="O1101" s="26"/>
      <c r="P1101" s="27"/>
      <c r="Q1101" s="26"/>
      <c r="R1101" s="27"/>
      <c r="S1101" s="27"/>
      <c r="T1101" s="26"/>
      <c r="U1101" s="27"/>
      <c r="V1101" s="26"/>
      <c r="W1101" s="27"/>
      <c r="X1101" s="26"/>
      <c r="Y1101" s="24"/>
      <c r="Z1101" s="24"/>
      <c r="AA1101" s="24"/>
      <c r="AB1101" s="24"/>
      <c r="AC1101" s="28"/>
      <c r="AD1101" s="28"/>
      <c r="AE1101" s="26"/>
      <c r="AF1101" s="28"/>
      <c r="AG1101" s="26"/>
      <c r="AH1101" s="28"/>
      <c r="AI1101" s="26"/>
      <c r="AJ1101" s="28"/>
      <c r="AK1101" s="28"/>
      <c r="AL1101" s="26"/>
      <c r="AM1101" s="28"/>
      <c r="AN1101" s="26"/>
      <c r="AO1101" s="28"/>
      <c r="AP1101" s="26"/>
    </row>
    <row r="1102" spans="1:42" x14ac:dyDescent="0.25">
      <c r="A1102" s="24"/>
      <c r="B1102" s="24"/>
      <c r="C1102" s="24"/>
      <c r="D1102" s="25"/>
      <c r="E1102" s="24"/>
      <c r="F1102" s="24"/>
      <c r="G1102" s="25"/>
      <c r="H1102" s="26"/>
      <c r="I1102" s="25"/>
      <c r="J1102" s="26"/>
      <c r="K1102" s="27"/>
      <c r="L1102" s="24"/>
      <c r="M1102" s="24"/>
      <c r="N1102" s="27"/>
      <c r="O1102" s="26"/>
      <c r="P1102" s="27"/>
      <c r="Q1102" s="26"/>
      <c r="R1102" s="27"/>
      <c r="S1102" s="24"/>
      <c r="T1102" s="24"/>
      <c r="U1102" s="27"/>
      <c r="V1102" s="26"/>
      <c r="W1102" s="27"/>
      <c r="X1102" s="26"/>
      <c r="Y1102" s="24"/>
      <c r="Z1102" s="24"/>
      <c r="AA1102" s="24"/>
      <c r="AB1102" s="24"/>
      <c r="AC1102" s="28"/>
      <c r="AD1102" s="24"/>
      <c r="AE1102" s="24"/>
      <c r="AF1102" s="28"/>
      <c r="AG1102" s="26"/>
      <c r="AH1102" s="28"/>
      <c r="AI1102" s="26"/>
      <c r="AJ1102" s="28"/>
      <c r="AK1102" s="24"/>
      <c r="AL1102" s="24"/>
      <c r="AM1102" s="28"/>
      <c r="AN1102" s="26"/>
      <c r="AO1102" s="28"/>
      <c r="AP1102" s="26"/>
    </row>
    <row r="1103" spans="1:42" x14ac:dyDescent="0.25">
      <c r="A1103" s="24"/>
      <c r="B1103" s="24"/>
      <c r="C1103" s="24"/>
      <c r="D1103" s="25"/>
      <c r="E1103" s="25"/>
      <c r="F1103" s="26"/>
      <c r="G1103" s="25"/>
      <c r="H1103" s="26"/>
      <c r="I1103" s="25"/>
      <c r="J1103" s="26"/>
      <c r="K1103" s="27"/>
      <c r="L1103" s="27"/>
      <c r="M1103" s="26"/>
      <c r="N1103" s="27"/>
      <c r="O1103" s="26"/>
      <c r="P1103" s="27"/>
      <c r="Q1103" s="26"/>
      <c r="R1103" s="27"/>
      <c r="S1103" s="27"/>
      <c r="T1103" s="26"/>
      <c r="U1103" s="27"/>
      <c r="V1103" s="26"/>
      <c r="W1103" s="27"/>
      <c r="X1103" s="26"/>
      <c r="Y1103" s="24"/>
      <c r="Z1103" s="24"/>
      <c r="AA1103" s="24"/>
      <c r="AB1103" s="24"/>
      <c r="AC1103" s="28"/>
      <c r="AD1103" s="28"/>
      <c r="AE1103" s="26"/>
      <c r="AF1103" s="28"/>
      <c r="AG1103" s="26"/>
      <c r="AH1103" s="28"/>
      <c r="AI1103" s="26"/>
      <c r="AJ1103" s="28"/>
      <c r="AK1103" s="28"/>
      <c r="AL1103" s="26"/>
      <c r="AM1103" s="28"/>
      <c r="AN1103" s="26"/>
      <c r="AO1103" s="28"/>
      <c r="AP1103" s="26"/>
    </row>
    <row r="1104" spans="1:42" x14ac:dyDescent="0.25">
      <c r="A1104" s="24"/>
      <c r="B1104" s="24"/>
      <c r="C1104" s="111"/>
      <c r="D1104" s="24"/>
      <c r="E1104" s="24"/>
      <c r="F1104" s="24"/>
      <c r="G1104" s="25"/>
      <c r="H1104" s="26"/>
      <c r="I1104" s="25"/>
      <c r="J1104" s="26"/>
      <c r="K1104" s="24"/>
      <c r="L1104" s="24"/>
      <c r="M1104" s="24"/>
      <c r="N1104" s="27"/>
      <c r="O1104" s="26"/>
      <c r="P1104" s="27"/>
      <c r="Q1104" s="26"/>
      <c r="R1104" s="24"/>
      <c r="S1104" s="24"/>
      <c r="T1104" s="24"/>
      <c r="U1104" s="27"/>
      <c r="V1104" s="26"/>
      <c r="W1104" s="27"/>
      <c r="X1104" s="26"/>
      <c r="Y1104" s="24"/>
      <c r="Z1104" s="24"/>
      <c r="AA1104" s="24"/>
      <c r="AB1104" s="24"/>
      <c r="AC1104" s="24"/>
      <c r="AD1104" s="24"/>
      <c r="AE1104" s="24"/>
      <c r="AF1104" s="28"/>
      <c r="AG1104" s="26"/>
      <c r="AH1104" s="28"/>
      <c r="AI1104" s="26"/>
      <c r="AJ1104" s="24"/>
      <c r="AK1104" s="24"/>
      <c r="AL1104" s="24"/>
      <c r="AM1104" s="28"/>
      <c r="AN1104" s="26"/>
      <c r="AO1104" s="28"/>
      <c r="AP1104" s="26"/>
    </row>
    <row r="1105" spans="1:42" x14ac:dyDescent="0.25">
      <c r="A1105" s="24"/>
      <c r="B1105" s="24"/>
      <c r="C1105" s="111"/>
      <c r="D1105" s="24"/>
      <c r="E1105" s="25"/>
      <c r="F1105" s="26"/>
      <c r="G1105" s="25"/>
      <c r="H1105" s="26"/>
      <c r="I1105" s="24"/>
      <c r="J1105" s="24"/>
      <c r="K1105" s="24"/>
      <c r="L1105" s="27"/>
      <c r="M1105" s="26"/>
      <c r="N1105" s="27"/>
      <c r="O1105" s="26"/>
      <c r="P1105" s="24"/>
      <c r="Q1105" s="24"/>
      <c r="R1105" s="24"/>
      <c r="S1105" s="27"/>
      <c r="T1105" s="26"/>
      <c r="U1105" s="27"/>
      <c r="V1105" s="26"/>
      <c r="W1105" s="24"/>
      <c r="X1105" s="24"/>
      <c r="Y1105" s="24"/>
      <c r="Z1105" s="24"/>
      <c r="AA1105" s="24"/>
      <c r="AB1105" s="24"/>
      <c r="AC1105" s="24"/>
      <c r="AD1105" s="28"/>
      <c r="AE1105" s="26"/>
      <c r="AF1105" s="28"/>
      <c r="AG1105" s="26"/>
      <c r="AH1105" s="24"/>
      <c r="AI1105" s="24"/>
      <c r="AJ1105" s="24"/>
      <c r="AK1105" s="28"/>
      <c r="AL1105" s="26"/>
      <c r="AM1105" s="28"/>
      <c r="AN1105" s="26"/>
      <c r="AO1105" s="24"/>
      <c r="AP1105" s="24"/>
    </row>
    <row r="1106" spans="1:42" x14ac:dyDescent="0.25">
      <c r="A1106" s="24"/>
      <c r="B1106" s="24"/>
      <c r="C1106" s="111"/>
      <c r="D1106" s="25"/>
      <c r="E1106" s="25"/>
      <c r="F1106" s="26"/>
      <c r="G1106" s="25"/>
      <c r="H1106" s="26"/>
      <c r="I1106" s="25"/>
      <c r="J1106" s="26"/>
      <c r="K1106" s="27"/>
      <c r="L1106" s="27"/>
      <c r="M1106" s="26"/>
      <c r="N1106" s="27"/>
      <c r="O1106" s="26"/>
      <c r="P1106" s="27"/>
      <c r="Q1106" s="26"/>
      <c r="R1106" s="27"/>
      <c r="S1106" s="27"/>
      <c r="T1106" s="26"/>
      <c r="U1106" s="27"/>
      <c r="V1106" s="26"/>
      <c r="W1106" s="27"/>
      <c r="X1106" s="26"/>
      <c r="Y1106" s="24"/>
      <c r="Z1106" s="24"/>
      <c r="AA1106" s="24"/>
      <c r="AB1106" s="24"/>
      <c r="AC1106" s="28"/>
      <c r="AD1106" s="28"/>
      <c r="AE1106" s="26"/>
      <c r="AF1106" s="28"/>
      <c r="AG1106" s="26"/>
      <c r="AH1106" s="28"/>
      <c r="AI1106" s="26"/>
      <c r="AJ1106" s="28"/>
      <c r="AK1106" s="28"/>
      <c r="AL1106" s="26"/>
      <c r="AM1106" s="28"/>
      <c r="AN1106" s="26"/>
      <c r="AO1106" s="28"/>
      <c r="AP1106" s="26"/>
    </row>
    <row r="1107" spans="1:42" x14ac:dyDescent="0.25">
      <c r="A1107" s="24"/>
      <c r="B1107" s="24"/>
      <c r="C1107" s="24"/>
      <c r="D1107" s="25"/>
      <c r="E1107" s="24"/>
      <c r="F1107" s="24"/>
      <c r="G1107" s="24"/>
      <c r="H1107" s="24"/>
      <c r="I1107" s="24"/>
      <c r="J1107" s="24"/>
      <c r="K1107" s="27"/>
      <c r="L1107" s="24"/>
      <c r="M1107" s="24"/>
      <c r="N1107" s="24"/>
      <c r="O1107" s="24"/>
      <c r="P1107" s="24"/>
      <c r="Q1107" s="24"/>
      <c r="R1107" s="27"/>
      <c r="S1107" s="24"/>
      <c r="T1107" s="24"/>
      <c r="U1107" s="24"/>
      <c r="V1107" s="24"/>
      <c r="W1107" s="24"/>
      <c r="X1107" s="24"/>
      <c r="Y1107" s="24"/>
      <c r="Z1107" s="24"/>
      <c r="AA1107" s="24"/>
      <c r="AB1107" s="24"/>
      <c r="AC1107" s="28"/>
      <c r="AD1107" s="24"/>
      <c r="AE1107" s="24"/>
      <c r="AF1107" s="24"/>
      <c r="AG1107" s="24"/>
      <c r="AH1107" s="24"/>
      <c r="AI1107" s="24"/>
      <c r="AJ1107" s="28"/>
      <c r="AK1107" s="24"/>
      <c r="AL1107" s="24"/>
      <c r="AM1107" s="24"/>
      <c r="AN1107" s="24"/>
      <c r="AO1107" s="24"/>
      <c r="AP1107" s="24"/>
    </row>
    <row r="1108" spans="1:42" x14ac:dyDescent="0.25">
      <c r="A1108" s="24"/>
      <c r="B1108" s="24"/>
      <c r="C1108" s="24"/>
      <c r="D1108" s="25"/>
      <c r="E1108" s="25"/>
      <c r="F1108" s="26"/>
      <c r="G1108" s="25"/>
      <c r="H1108" s="26"/>
      <c r="I1108" s="25"/>
      <c r="J1108" s="26"/>
      <c r="K1108" s="27"/>
      <c r="L1108" s="27"/>
      <c r="M1108" s="26"/>
      <c r="N1108" s="27"/>
      <c r="O1108" s="26"/>
      <c r="P1108" s="27"/>
      <c r="Q1108" s="26"/>
      <c r="R1108" s="27"/>
      <c r="S1108" s="27"/>
      <c r="T1108" s="26"/>
      <c r="U1108" s="27"/>
      <c r="V1108" s="26"/>
      <c r="W1108" s="27"/>
      <c r="X1108" s="26"/>
      <c r="Y1108" s="24"/>
      <c r="Z1108" s="24"/>
      <c r="AA1108" s="24"/>
      <c r="AB1108" s="24"/>
      <c r="AC1108" s="28"/>
      <c r="AD1108" s="28"/>
      <c r="AE1108" s="26"/>
      <c r="AF1108" s="28"/>
      <c r="AG1108" s="26"/>
      <c r="AH1108" s="28"/>
      <c r="AI1108" s="26"/>
      <c r="AJ1108" s="28"/>
      <c r="AK1108" s="28"/>
      <c r="AL1108" s="26"/>
      <c r="AM1108" s="28"/>
      <c r="AN1108" s="26"/>
      <c r="AO1108" s="28"/>
      <c r="AP1108" s="26"/>
    </row>
    <row r="1109" spans="1:42" x14ac:dyDescent="0.25">
      <c r="A1109" s="24"/>
      <c r="B1109" s="24"/>
      <c r="C1109" s="24"/>
      <c r="D1109" s="25"/>
      <c r="E1109" s="25"/>
      <c r="F1109" s="26"/>
      <c r="G1109" s="25"/>
      <c r="H1109" s="26"/>
      <c r="I1109" s="25"/>
      <c r="J1109" s="26"/>
      <c r="K1109" s="27"/>
      <c r="L1109" s="27"/>
      <c r="M1109" s="26"/>
      <c r="N1109" s="27"/>
      <c r="O1109" s="26"/>
      <c r="P1109" s="27"/>
      <c r="Q1109" s="26"/>
      <c r="R1109" s="27"/>
      <c r="S1109" s="27"/>
      <c r="T1109" s="26"/>
      <c r="U1109" s="27"/>
      <c r="V1109" s="26"/>
      <c r="W1109" s="27"/>
      <c r="X1109" s="26"/>
      <c r="Y1109" s="24"/>
      <c r="Z1109" s="24"/>
      <c r="AA1109" s="24"/>
      <c r="AB1109" s="24"/>
      <c r="AC1109" s="28"/>
      <c r="AD1109" s="28"/>
      <c r="AE1109" s="26"/>
      <c r="AF1109" s="28"/>
      <c r="AG1109" s="26"/>
      <c r="AH1109" s="28"/>
      <c r="AI1109" s="26"/>
      <c r="AJ1109" s="28"/>
      <c r="AK1109" s="28"/>
      <c r="AL1109" s="26"/>
      <c r="AM1109" s="28"/>
      <c r="AN1109" s="26"/>
      <c r="AO1109" s="28"/>
      <c r="AP1109" s="26"/>
    </row>
    <row r="1110" spans="1:42" x14ac:dyDescent="0.25">
      <c r="A1110" s="24"/>
      <c r="B1110" s="24"/>
      <c r="C1110" s="24"/>
      <c r="D1110" s="25"/>
      <c r="E1110" s="25"/>
      <c r="F1110" s="26"/>
      <c r="G1110" s="25"/>
      <c r="H1110" s="26"/>
      <c r="I1110" s="25"/>
      <c r="J1110" s="26"/>
      <c r="K1110" s="27"/>
      <c r="L1110" s="27"/>
      <c r="M1110" s="26"/>
      <c r="N1110" s="27"/>
      <c r="O1110" s="26"/>
      <c r="P1110" s="27"/>
      <c r="Q1110" s="26"/>
      <c r="R1110" s="27"/>
      <c r="S1110" s="27"/>
      <c r="T1110" s="26"/>
      <c r="U1110" s="27"/>
      <c r="V1110" s="26"/>
      <c r="W1110" s="27"/>
      <c r="X1110" s="26"/>
      <c r="Y1110" s="24"/>
      <c r="Z1110" s="24"/>
      <c r="AA1110" s="24"/>
      <c r="AB1110" s="24"/>
      <c r="AC1110" s="28"/>
      <c r="AD1110" s="28"/>
      <c r="AE1110" s="26"/>
      <c r="AF1110" s="28"/>
      <c r="AG1110" s="26"/>
      <c r="AH1110" s="28"/>
      <c r="AI1110" s="26"/>
      <c r="AJ1110" s="28"/>
      <c r="AK1110" s="28"/>
      <c r="AL1110" s="26"/>
      <c r="AM1110" s="28"/>
      <c r="AN1110" s="26"/>
      <c r="AO1110" s="28"/>
      <c r="AP1110" s="26"/>
    </row>
    <row r="1111" spans="1:42" x14ac:dyDescent="0.25">
      <c r="A1111" s="24"/>
      <c r="B1111" s="24"/>
      <c r="C1111" s="24"/>
      <c r="D1111" s="25"/>
      <c r="E1111" s="25"/>
      <c r="F1111" s="26"/>
      <c r="G1111" s="25"/>
      <c r="H1111" s="26"/>
      <c r="I1111" s="25"/>
      <c r="J1111" s="26"/>
      <c r="K1111" s="27"/>
      <c r="L1111" s="27"/>
      <c r="M1111" s="26"/>
      <c r="N1111" s="27"/>
      <c r="O1111" s="26"/>
      <c r="P1111" s="27"/>
      <c r="Q1111" s="26"/>
      <c r="R1111" s="27"/>
      <c r="S1111" s="27"/>
      <c r="T1111" s="26"/>
      <c r="U1111" s="27"/>
      <c r="V1111" s="26"/>
      <c r="W1111" s="27"/>
      <c r="X1111" s="26"/>
      <c r="Y1111" s="24"/>
      <c r="Z1111" s="24"/>
      <c r="AA1111" s="24"/>
      <c r="AB1111" s="24"/>
      <c r="AC1111" s="28"/>
      <c r="AD1111" s="28"/>
      <c r="AE1111" s="26"/>
      <c r="AF1111" s="28"/>
      <c r="AG1111" s="26"/>
      <c r="AH1111" s="28"/>
      <c r="AI1111" s="26"/>
      <c r="AJ1111" s="28"/>
      <c r="AK1111" s="28"/>
      <c r="AL1111" s="26"/>
      <c r="AM1111" s="28"/>
      <c r="AN1111" s="26"/>
      <c r="AO1111" s="28"/>
      <c r="AP1111" s="26"/>
    </row>
    <row r="1112" spans="1:42" x14ac:dyDescent="0.25">
      <c r="A1112" s="24"/>
      <c r="B1112" s="24"/>
      <c r="C1112" s="24"/>
      <c r="D1112" s="25"/>
      <c r="E1112" s="25"/>
      <c r="F1112" s="26"/>
      <c r="G1112" s="25"/>
      <c r="H1112" s="26"/>
      <c r="I1112" s="25"/>
      <c r="J1112" s="26"/>
      <c r="K1112" s="27"/>
      <c r="L1112" s="27"/>
      <c r="M1112" s="26"/>
      <c r="N1112" s="27"/>
      <c r="O1112" s="26"/>
      <c r="P1112" s="27"/>
      <c r="Q1112" s="26"/>
      <c r="R1112" s="27"/>
      <c r="S1112" s="27"/>
      <c r="T1112" s="26"/>
      <c r="U1112" s="27"/>
      <c r="V1112" s="26"/>
      <c r="W1112" s="27"/>
      <c r="X1112" s="26"/>
      <c r="Y1112" s="24"/>
      <c r="Z1112" s="24"/>
      <c r="AA1112" s="24"/>
      <c r="AB1112" s="24"/>
      <c r="AC1112" s="28"/>
      <c r="AD1112" s="28"/>
      <c r="AE1112" s="26"/>
      <c r="AF1112" s="28"/>
      <c r="AG1112" s="26"/>
      <c r="AH1112" s="28"/>
      <c r="AI1112" s="26"/>
      <c r="AJ1112" s="28"/>
      <c r="AK1112" s="28"/>
      <c r="AL1112" s="26"/>
      <c r="AM1112" s="28"/>
      <c r="AN1112" s="26"/>
      <c r="AO1112" s="28"/>
      <c r="AP1112" s="26"/>
    </row>
    <row r="1113" spans="1:42" x14ac:dyDescent="0.25">
      <c r="A1113" s="24"/>
      <c r="B1113" s="24"/>
      <c r="C1113" s="88"/>
      <c r="D1113" s="25"/>
      <c r="E1113" s="25"/>
      <c r="F1113" s="26"/>
      <c r="G1113" s="25"/>
      <c r="H1113" s="26"/>
      <c r="I1113" s="25"/>
      <c r="J1113" s="26"/>
      <c r="K1113" s="27"/>
      <c r="L1113" s="27"/>
      <c r="M1113" s="26"/>
      <c r="N1113" s="27"/>
      <c r="O1113" s="26"/>
      <c r="P1113" s="27"/>
      <c r="Q1113" s="26"/>
      <c r="R1113" s="27"/>
      <c r="S1113" s="27"/>
      <c r="T1113" s="26"/>
      <c r="U1113" s="27"/>
      <c r="V1113" s="26"/>
      <c r="W1113" s="27"/>
      <c r="X1113" s="26"/>
      <c r="Y1113" s="24"/>
      <c r="Z1113" s="24"/>
      <c r="AA1113" s="24"/>
      <c r="AB1113" s="24"/>
      <c r="AC1113" s="28"/>
      <c r="AD1113" s="28"/>
      <c r="AE1113" s="26"/>
      <c r="AF1113" s="28"/>
      <c r="AG1113" s="26"/>
      <c r="AH1113" s="28"/>
      <c r="AI1113" s="26"/>
      <c r="AJ1113" s="28"/>
      <c r="AK1113" s="28"/>
      <c r="AL1113" s="26"/>
      <c r="AM1113" s="28"/>
      <c r="AN1113" s="26"/>
      <c r="AO1113" s="28"/>
      <c r="AP1113" s="26"/>
    </row>
    <row r="1114" spans="1:42" x14ac:dyDescent="0.25">
      <c r="A1114" s="24"/>
      <c r="B1114" s="24"/>
      <c r="C1114" s="88"/>
      <c r="D1114" s="25"/>
      <c r="E1114" s="25"/>
      <c r="F1114" s="26"/>
      <c r="G1114" s="25"/>
      <c r="H1114" s="26"/>
      <c r="I1114" s="25"/>
      <c r="J1114" s="26"/>
      <c r="K1114" s="27"/>
      <c r="L1114" s="27"/>
      <c r="M1114" s="26"/>
      <c r="N1114" s="27"/>
      <c r="O1114" s="26"/>
      <c r="P1114" s="27"/>
      <c r="Q1114" s="26"/>
      <c r="R1114" s="27"/>
      <c r="S1114" s="27"/>
      <c r="T1114" s="26"/>
      <c r="U1114" s="27"/>
      <c r="V1114" s="26"/>
      <c r="W1114" s="27"/>
      <c r="X1114" s="26"/>
      <c r="Y1114" s="24"/>
      <c r="Z1114" s="24"/>
      <c r="AA1114" s="24"/>
      <c r="AB1114" s="24"/>
      <c r="AC1114" s="28"/>
      <c r="AD1114" s="28"/>
      <c r="AE1114" s="26"/>
      <c r="AF1114" s="28"/>
      <c r="AG1114" s="26"/>
      <c r="AH1114" s="28"/>
      <c r="AI1114" s="26"/>
      <c r="AJ1114" s="28"/>
      <c r="AK1114" s="28"/>
      <c r="AL1114" s="26"/>
      <c r="AM1114" s="28"/>
      <c r="AN1114" s="26"/>
      <c r="AO1114" s="28"/>
      <c r="AP1114" s="26"/>
    </row>
    <row r="1115" spans="1:42" x14ac:dyDescent="0.25">
      <c r="A1115" s="24"/>
      <c r="B1115" s="24"/>
      <c r="C1115" s="88"/>
      <c r="D1115" s="25"/>
      <c r="E1115" s="25"/>
      <c r="F1115" s="26"/>
      <c r="G1115" s="25"/>
      <c r="H1115" s="26"/>
      <c r="I1115" s="25"/>
      <c r="J1115" s="26"/>
      <c r="K1115" s="27"/>
      <c r="L1115" s="27"/>
      <c r="M1115" s="26"/>
      <c r="N1115" s="27"/>
      <c r="O1115" s="26"/>
      <c r="P1115" s="27"/>
      <c r="Q1115" s="26"/>
      <c r="R1115" s="27"/>
      <c r="S1115" s="27"/>
      <c r="T1115" s="26"/>
      <c r="U1115" s="27"/>
      <c r="V1115" s="26"/>
      <c r="W1115" s="27"/>
      <c r="X1115" s="26"/>
      <c r="Y1115" s="24"/>
      <c r="Z1115" s="24"/>
      <c r="AA1115" s="24"/>
      <c r="AB1115" s="24"/>
      <c r="AC1115" s="28"/>
      <c r="AD1115" s="28"/>
      <c r="AE1115" s="26"/>
      <c r="AF1115" s="28"/>
      <c r="AG1115" s="26"/>
      <c r="AH1115" s="28"/>
      <c r="AI1115" s="26"/>
      <c r="AJ1115" s="28"/>
      <c r="AK1115" s="28"/>
      <c r="AL1115" s="26"/>
      <c r="AM1115" s="28"/>
      <c r="AN1115" s="26"/>
      <c r="AO1115" s="28"/>
      <c r="AP1115" s="26"/>
    </row>
    <row r="1116" spans="1:42" x14ac:dyDescent="0.25">
      <c r="A1116" s="24"/>
      <c r="B1116" s="24"/>
      <c r="C1116" s="24"/>
      <c r="D1116" s="25"/>
      <c r="E1116" s="25"/>
      <c r="F1116" s="26"/>
      <c r="G1116" s="25"/>
      <c r="H1116" s="26"/>
      <c r="I1116" s="25"/>
      <c r="J1116" s="26"/>
      <c r="K1116" s="27"/>
      <c r="L1116" s="27"/>
      <c r="M1116" s="26"/>
      <c r="N1116" s="27"/>
      <c r="O1116" s="26"/>
      <c r="P1116" s="27"/>
      <c r="Q1116" s="26"/>
      <c r="R1116" s="27"/>
      <c r="S1116" s="27"/>
      <c r="T1116" s="26"/>
      <c r="U1116" s="27"/>
      <c r="V1116" s="26"/>
      <c r="W1116" s="27"/>
      <c r="X1116" s="26"/>
      <c r="Y1116" s="24"/>
      <c r="Z1116" s="24"/>
      <c r="AA1116" s="24"/>
      <c r="AB1116" s="24"/>
      <c r="AC1116" s="28"/>
      <c r="AD1116" s="28"/>
      <c r="AE1116" s="26"/>
      <c r="AF1116" s="28"/>
      <c r="AG1116" s="26"/>
      <c r="AH1116" s="28"/>
      <c r="AI1116" s="26"/>
      <c r="AJ1116" s="28"/>
      <c r="AK1116" s="28"/>
      <c r="AL1116" s="26"/>
      <c r="AM1116" s="28"/>
      <c r="AN1116" s="26"/>
      <c r="AO1116" s="28"/>
      <c r="AP1116" s="26"/>
    </row>
    <row r="1117" spans="1:42" x14ac:dyDescent="0.25">
      <c r="A1117" s="24"/>
      <c r="B1117" s="24"/>
      <c r="C1117" s="111"/>
      <c r="D1117" s="25"/>
      <c r="E1117" s="25"/>
      <c r="F1117" s="26"/>
      <c r="G1117" s="25"/>
      <c r="H1117" s="26"/>
      <c r="I1117" s="25"/>
      <c r="J1117" s="26"/>
      <c r="K1117" s="27"/>
      <c r="L1117" s="27"/>
      <c r="M1117" s="26"/>
      <c r="N1117" s="27"/>
      <c r="O1117" s="26"/>
      <c r="P1117" s="27"/>
      <c r="Q1117" s="26"/>
      <c r="R1117" s="27"/>
      <c r="S1117" s="27"/>
      <c r="T1117" s="26"/>
      <c r="U1117" s="27"/>
      <c r="V1117" s="26"/>
      <c r="W1117" s="27"/>
      <c r="X1117" s="26"/>
      <c r="Y1117" s="24"/>
      <c r="Z1117" s="24"/>
      <c r="AA1117" s="24"/>
      <c r="AB1117" s="24"/>
      <c r="AC1117" s="28"/>
      <c r="AD1117" s="28"/>
      <c r="AE1117" s="26"/>
      <c r="AF1117" s="28"/>
      <c r="AG1117" s="26"/>
      <c r="AH1117" s="28"/>
      <c r="AI1117" s="26"/>
      <c r="AJ1117" s="28"/>
      <c r="AK1117" s="28"/>
      <c r="AL1117" s="26"/>
      <c r="AM1117" s="28"/>
      <c r="AN1117" s="26"/>
      <c r="AO1117" s="28"/>
      <c r="AP1117" s="26"/>
    </row>
    <row r="1118" spans="1:42" x14ac:dyDescent="0.25">
      <c r="A1118" s="24"/>
      <c r="B1118" s="24"/>
      <c r="C1118" s="111"/>
      <c r="D1118" s="24"/>
      <c r="E1118" s="24"/>
      <c r="F1118" s="24"/>
      <c r="G1118" s="24"/>
      <c r="H1118" s="24"/>
      <c r="I1118" s="25"/>
      <c r="J1118" s="26"/>
      <c r="K1118" s="24"/>
      <c r="L1118" s="24"/>
      <c r="M1118" s="24"/>
      <c r="N1118" s="24"/>
      <c r="O1118" s="24"/>
      <c r="P1118" s="27"/>
      <c r="Q1118" s="26"/>
      <c r="R1118" s="24"/>
      <c r="S1118" s="24"/>
      <c r="T1118" s="24"/>
      <c r="U1118" s="24"/>
      <c r="V1118" s="24"/>
      <c r="W1118" s="27"/>
      <c r="X1118" s="26"/>
      <c r="Y1118" s="24"/>
      <c r="Z1118" s="24"/>
      <c r="AA1118" s="24"/>
      <c r="AB1118" s="24"/>
      <c r="AC1118" s="24"/>
      <c r="AD1118" s="24"/>
      <c r="AE1118" s="24"/>
      <c r="AF1118" s="24"/>
      <c r="AG1118" s="24"/>
      <c r="AH1118" s="28"/>
      <c r="AI1118" s="26"/>
      <c r="AJ1118" s="24"/>
      <c r="AK1118" s="24"/>
      <c r="AL1118" s="24"/>
      <c r="AM1118" s="24"/>
      <c r="AN1118" s="24"/>
      <c r="AO1118" s="28"/>
      <c r="AP1118" s="26"/>
    </row>
    <row r="1119" spans="1:42" x14ac:dyDescent="0.25">
      <c r="A1119" s="24"/>
      <c r="B1119" s="24"/>
      <c r="C1119" s="111"/>
      <c r="D1119" s="24"/>
      <c r="E1119" s="25"/>
      <c r="F1119" s="26"/>
      <c r="G1119" s="25"/>
      <c r="H1119" s="26"/>
      <c r="I1119" s="24"/>
      <c r="J1119" s="24"/>
      <c r="K1119" s="24"/>
      <c r="L1119" s="27"/>
      <c r="M1119" s="26"/>
      <c r="N1119" s="27"/>
      <c r="O1119" s="26"/>
      <c r="P1119" s="24"/>
      <c r="Q1119" s="24"/>
      <c r="R1119" s="24"/>
      <c r="S1119" s="27"/>
      <c r="T1119" s="26"/>
      <c r="U1119" s="27"/>
      <c r="V1119" s="26"/>
      <c r="W1119" s="24"/>
      <c r="X1119" s="24"/>
      <c r="Y1119" s="24"/>
      <c r="Z1119" s="24"/>
      <c r="AA1119" s="24"/>
      <c r="AB1119" s="24"/>
      <c r="AC1119" s="24"/>
      <c r="AD1119" s="28"/>
      <c r="AE1119" s="26"/>
      <c r="AF1119" s="28"/>
      <c r="AG1119" s="26"/>
      <c r="AH1119" s="24"/>
      <c r="AI1119" s="24"/>
      <c r="AJ1119" s="24"/>
      <c r="AK1119" s="28"/>
      <c r="AL1119" s="26"/>
      <c r="AM1119" s="28"/>
      <c r="AN1119" s="26"/>
      <c r="AO1119" s="24"/>
      <c r="AP1119" s="24"/>
    </row>
    <row r="1120" spans="1:42" x14ac:dyDescent="0.25">
      <c r="A1120" s="24"/>
      <c r="B1120" s="24"/>
      <c r="C1120" s="24"/>
      <c r="D1120" s="25"/>
      <c r="E1120" s="25"/>
      <c r="F1120" s="26"/>
      <c r="G1120" s="25"/>
      <c r="H1120" s="26"/>
      <c r="I1120" s="25"/>
      <c r="J1120" s="26"/>
      <c r="K1120" s="27"/>
      <c r="L1120" s="27"/>
      <c r="M1120" s="26"/>
      <c r="N1120" s="27"/>
      <c r="O1120" s="26"/>
      <c r="P1120" s="27"/>
      <c r="Q1120" s="26"/>
      <c r="R1120" s="27"/>
      <c r="S1120" s="27"/>
      <c r="T1120" s="26"/>
      <c r="U1120" s="27"/>
      <c r="V1120" s="26"/>
      <c r="W1120" s="27"/>
      <c r="X1120" s="26"/>
      <c r="Y1120" s="24"/>
      <c r="Z1120" s="24"/>
      <c r="AA1120" s="24"/>
      <c r="AB1120" s="24"/>
      <c r="AC1120" s="28"/>
      <c r="AD1120" s="28"/>
      <c r="AE1120" s="26"/>
      <c r="AF1120" s="28"/>
      <c r="AG1120" s="26"/>
      <c r="AH1120" s="28"/>
      <c r="AI1120" s="26"/>
      <c r="AJ1120" s="28"/>
      <c r="AK1120" s="28"/>
      <c r="AL1120" s="26"/>
      <c r="AM1120" s="28"/>
      <c r="AN1120" s="26"/>
      <c r="AO1120" s="28"/>
      <c r="AP1120" s="26"/>
    </row>
    <row r="1121" spans="1:42" x14ac:dyDescent="0.25">
      <c r="A1121" s="24"/>
      <c r="B1121" s="24"/>
      <c r="C1121" s="24"/>
      <c r="D1121" s="25"/>
      <c r="E1121" s="25"/>
      <c r="F1121" s="26"/>
      <c r="G1121" s="25"/>
      <c r="H1121" s="26"/>
      <c r="I1121" s="25"/>
      <c r="J1121" s="26"/>
      <c r="K1121" s="27"/>
      <c r="L1121" s="27"/>
      <c r="M1121" s="26"/>
      <c r="N1121" s="27"/>
      <c r="O1121" s="26"/>
      <c r="P1121" s="27"/>
      <c r="Q1121" s="26"/>
      <c r="R1121" s="27"/>
      <c r="S1121" s="27"/>
      <c r="T1121" s="26"/>
      <c r="U1121" s="27"/>
      <c r="V1121" s="26"/>
      <c r="W1121" s="27"/>
      <c r="X1121" s="26"/>
      <c r="Y1121" s="24"/>
      <c r="Z1121" s="24"/>
      <c r="AA1121" s="24"/>
      <c r="AB1121" s="24"/>
      <c r="AC1121" s="28"/>
      <c r="AD1121" s="28"/>
      <c r="AE1121" s="26"/>
      <c r="AF1121" s="28"/>
      <c r="AG1121" s="26"/>
      <c r="AH1121" s="28"/>
      <c r="AI1121" s="26"/>
      <c r="AJ1121" s="28"/>
      <c r="AK1121" s="28"/>
      <c r="AL1121" s="26"/>
      <c r="AM1121" s="28"/>
      <c r="AN1121" s="26"/>
      <c r="AO1121" s="28"/>
      <c r="AP1121" s="26"/>
    </row>
    <row r="1122" spans="1:42" x14ac:dyDescent="0.25">
      <c r="A1122" s="24"/>
      <c r="B1122" s="24"/>
      <c r="C1122" s="24"/>
      <c r="D1122" s="25"/>
      <c r="E1122" s="25"/>
      <c r="F1122" s="26"/>
      <c r="G1122" s="25"/>
      <c r="H1122" s="26"/>
      <c r="I1122" s="25"/>
      <c r="J1122" s="26"/>
      <c r="K1122" s="27"/>
      <c r="L1122" s="27"/>
      <c r="M1122" s="26"/>
      <c r="N1122" s="27"/>
      <c r="O1122" s="26"/>
      <c r="P1122" s="27"/>
      <c r="Q1122" s="26"/>
      <c r="R1122" s="27"/>
      <c r="S1122" s="27"/>
      <c r="T1122" s="26"/>
      <c r="U1122" s="27"/>
      <c r="V1122" s="26"/>
      <c r="W1122" s="27"/>
      <c r="X1122" s="26"/>
      <c r="Y1122" s="24"/>
      <c r="Z1122" s="24"/>
      <c r="AA1122" s="24"/>
      <c r="AB1122" s="24"/>
      <c r="AC1122" s="28"/>
      <c r="AD1122" s="28"/>
      <c r="AE1122" s="26"/>
      <c r="AF1122" s="28"/>
      <c r="AG1122" s="26"/>
      <c r="AH1122" s="28"/>
      <c r="AI1122" s="26"/>
      <c r="AJ1122" s="28"/>
      <c r="AK1122" s="28"/>
      <c r="AL1122" s="26"/>
      <c r="AM1122" s="28"/>
      <c r="AN1122" s="26"/>
      <c r="AO1122" s="28"/>
      <c r="AP1122" s="26"/>
    </row>
    <row r="1123" spans="1:42" x14ac:dyDescent="0.25">
      <c r="A1123" s="24"/>
      <c r="B1123" s="24"/>
      <c r="C1123" s="24"/>
      <c r="D1123" s="25"/>
      <c r="E1123" s="25"/>
      <c r="F1123" s="26"/>
      <c r="G1123" s="25"/>
      <c r="H1123" s="26"/>
      <c r="I1123" s="25"/>
      <c r="J1123" s="26"/>
      <c r="K1123" s="27"/>
      <c r="L1123" s="27"/>
      <c r="M1123" s="26"/>
      <c r="N1123" s="27"/>
      <c r="O1123" s="26"/>
      <c r="P1123" s="27"/>
      <c r="Q1123" s="26"/>
      <c r="R1123" s="27"/>
      <c r="S1123" s="27"/>
      <c r="T1123" s="26"/>
      <c r="U1123" s="27"/>
      <c r="V1123" s="26"/>
      <c r="W1123" s="27"/>
      <c r="X1123" s="26"/>
      <c r="Y1123" s="24"/>
      <c r="Z1123" s="24"/>
      <c r="AA1123" s="24"/>
      <c r="AB1123" s="24"/>
      <c r="AC1123" s="28"/>
      <c r="AD1123" s="28"/>
      <c r="AE1123" s="26"/>
      <c r="AF1123" s="28"/>
      <c r="AG1123" s="26"/>
      <c r="AH1123" s="28"/>
      <c r="AI1123" s="26"/>
      <c r="AJ1123" s="28"/>
      <c r="AK1123" s="28"/>
      <c r="AL1123" s="26"/>
      <c r="AM1123" s="28"/>
      <c r="AN1123" s="26"/>
      <c r="AO1123" s="28"/>
      <c r="AP1123" s="26"/>
    </row>
    <row r="1124" spans="1:42" x14ac:dyDescent="0.25">
      <c r="A1124" s="24"/>
      <c r="B1124" s="24"/>
      <c r="C1124" s="24"/>
      <c r="D1124" s="24"/>
      <c r="E1124" s="24"/>
      <c r="F1124" s="24"/>
      <c r="G1124" s="25"/>
      <c r="H1124" s="26"/>
      <c r="I1124" s="24"/>
      <c r="J1124" s="24"/>
      <c r="K1124" s="24"/>
      <c r="L1124" s="24"/>
      <c r="M1124" s="24"/>
      <c r="N1124" s="27"/>
      <c r="O1124" s="26"/>
      <c r="P1124" s="24"/>
      <c r="Q1124" s="24"/>
      <c r="R1124" s="24"/>
      <c r="S1124" s="24"/>
      <c r="T1124" s="24"/>
      <c r="U1124" s="27"/>
      <c r="V1124" s="26"/>
      <c r="W1124" s="24"/>
      <c r="X1124" s="24"/>
      <c r="Y1124" s="24"/>
      <c r="Z1124" s="24"/>
      <c r="AA1124" s="24"/>
      <c r="AB1124" s="24"/>
      <c r="AC1124" s="24"/>
      <c r="AD1124" s="24"/>
      <c r="AE1124" s="24"/>
      <c r="AF1124" s="28"/>
      <c r="AG1124" s="26"/>
      <c r="AH1124" s="24"/>
      <c r="AI1124" s="24"/>
      <c r="AJ1124" s="24"/>
      <c r="AK1124" s="24"/>
      <c r="AL1124" s="24"/>
      <c r="AM1124" s="28"/>
      <c r="AN1124" s="26"/>
      <c r="AO1124" s="24"/>
      <c r="AP1124" s="24"/>
    </row>
    <row r="1125" spans="1:42" x14ac:dyDescent="0.25">
      <c r="A1125" s="24"/>
      <c r="B1125" s="24"/>
      <c r="C1125" s="24"/>
      <c r="D1125" s="25"/>
      <c r="E1125" s="25"/>
      <c r="F1125" s="26"/>
      <c r="G1125" s="25"/>
      <c r="H1125" s="26"/>
      <c r="I1125" s="25"/>
      <c r="J1125" s="26"/>
      <c r="K1125" s="27"/>
      <c r="L1125" s="27"/>
      <c r="M1125" s="26"/>
      <c r="N1125" s="27"/>
      <c r="O1125" s="26"/>
      <c r="P1125" s="27"/>
      <c r="Q1125" s="26"/>
      <c r="R1125" s="27"/>
      <c r="S1125" s="27"/>
      <c r="T1125" s="26"/>
      <c r="U1125" s="27"/>
      <c r="V1125" s="26"/>
      <c r="W1125" s="27"/>
      <c r="X1125" s="26"/>
      <c r="Y1125" s="25"/>
      <c r="Z1125" s="38"/>
      <c r="AA1125" s="27"/>
      <c r="AB1125" s="27"/>
      <c r="AC1125" s="28"/>
      <c r="AD1125" s="28"/>
      <c r="AE1125" s="26"/>
      <c r="AF1125" s="28"/>
      <c r="AG1125" s="26"/>
      <c r="AH1125" s="28"/>
      <c r="AI1125" s="26"/>
      <c r="AJ1125" s="28"/>
      <c r="AK1125" s="28"/>
      <c r="AL1125" s="26"/>
      <c r="AM1125" s="28"/>
      <c r="AN1125" s="26"/>
      <c r="AO1125" s="28"/>
      <c r="AP1125" s="26"/>
    </row>
    <row r="1126" spans="1:42" x14ac:dyDescent="0.25">
      <c r="A1126" s="24"/>
      <c r="B1126" s="24"/>
      <c r="C1126" s="24"/>
      <c r="D1126" s="25"/>
      <c r="E1126" s="25"/>
      <c r="F1126" s="26"/>
      <c r="G1126" s="25"/>
      <c r="H1126" s="26"/>
      <c r="I1126" s="25"/>
      <c r="J1126" s="26"/>
      <c r="K1126" s="27"/>
      <c r="L1126" s="27"/>
      <c r="M1126" s="26"/>
      <c r="N1126" s="27"/>
      <c r="O1126" s="26"/>
      <c r="P1126" s="27"/>
      <c r="Q1126" s="26"/>
      <c r="R1126" s="27"/>
      <c r="S1126" s="27"/>
      <c r="T1126" s="26"/>
      <c r="U1126" s="27"/>
      <c r="V1126" s="26"/>
      <c r="W1126" s="27"/>
      <c r="X1126" s="26"/>
      <c r="Y1126" s="25"/>
      <c r="Z1126" s="38"/>
      <c r="AA1126" s="27"/>
      <c r="AB1126" s="27"/>
      <c r="AC1126" s="28"/>
      <c r="AD1126" s="28"/>
      <c r="AE1126" s="26"/>
      <c r="AF1126" s="28"/>
      <c r="AG1126" s="26"/>
      <c r="AH1126" s="28"/>
      <c r="AI1126" s="26"/>
      <c r="AJ1126" s="28"/>
      <c r="AK1126" s="28"/>
      <c r="AL1126" s="26"/>
      <c r="AM1126" s="28"/>
      <c r="AN1126" s="26"/>
      <c r="AO1126" s="28"/>
      <c r="AP1126" s="26"/>
    </row>
    <row r="1127" spans="1:42" x14ac:dyDescent="0.25">
      <c r="A1127" s="24"/>
      <c r="B1127" s="24"/>
      <c r="C1127" s="88"/>
      <c r="D1127" s="25"/>
      <c r="E1127" s="25"/>
      <c r="F1127" s="26"/>
      <c r="G1127" s="25"/>
      <c r="H1127" s="26"/>
      <c r="I1127" s="25"/>
      <c r="J1127" s="26"/>
      <c r="K1127" s="27"/>
      <c r="L1127" s="27"/>
      <c r="M1127" s="26"/>
      <c r="N1127" s="27"/>
      <c r="O1127" s="26"/>
      <c r="P1127" s="27"/>
      <c r="Q1127" s="26"/>
      <c r="R1127" s="27"/>
      <c r="S1127" s="27"/>
      <c r="T1127" s="26"/>
      <c r="U1127" s="27"/>
      <c r="V1127" s="26"/>
      <c r="W1127" s="27"/>
      <c r="X1127" s="26"/>
      <c r="Y1127" s="25"/>
      <c r="Z1127" s="38"/>
      <c r="AA1127" s="27"/>
      <c r="AB1127" s="27"/>
      <c r="AC1127" s="28"/>
      <c r="AD1127" s="28"/>
      <c r="AE1127" s="26"/>
      <c r="AF1127" s="28"/>
      <c r="AG1127" s="26"/>
      <c r="AH1127" s="28"/>
      <c r="AI1127" s="26"/>
      <c r="AJ1127" s="28"/>
      <c r="AK1127" s="28"/>
      <c r="AL1127" s="26"/>
      <c r="AM1127" s="28"/>
      <c r="AN1127" s="26"/>
      <c r="AO1127" s="28"/>
      <c r="AP1127" s="26"/>
    </row>
    <row r="1128" spans="1:42" x14ac:dyDescent="0.25">
      <c r="A1128" s="24"/>
      <c r="B1128" s="24"/>
      <c r="C1128" s="88"/>
      <c r="D1128" s="25"/>
      <c r="E1128" s="25"/>
      <c r="F1128" s="26"/>
      <c r="G1128" s="25"/>
      <c r="H1128" s="26"/>
      <c r="I1128" s="25"/>
      <c r="J1128" s="26"/>
      <c r="K1128" s="27"/>
      <c r="L1128" s="27"/>
      <c r="M1128" s="26"/>
      <c r="N1128" s="27"/>
      <c r="O1128" s="26"/>
      <c r="P1128" s="27"/>
      <c r="Q1128" s="26"/>
      <c r="R1128" s="27"/>
      <c r="S1128" s="27"/>
      <c r="T1128" s="26"/>
      <c r="U1128" s="27"/>
      <c r="V1128" s="26"/>
      <c r="W1128" s="27"/>
      <c r="X1128" s="26"/>
      <c r="Y1128" s="25"/>
      <c r="Z1128" s="38"/>
      <c r="AA1128" s="27"/>
      <c r="AB1128" s="27"/>
      <c r="AC1128" s="28"/>
      <c r="AD1128" s="28"/>
      <c r="AE1128" s="26"/>
      <c r="AF1128" s="28"/>
      <c r="AG1128" s="26"/>
      <c r="AH1128" s="28"/>
      <c r="AI1128" s="26"/>
      <c r="AJ1128" s="28"/>
      <c r="AK1128" s="28"/>
      <c r="AL1128" s="26"/>
      <c r="AM1128" s="28"/>
      <c r="AN1128" s="26"/>
      <c r="AO1128" s="28"/>
      <c r="AP1128" s="26"/>
    </row>
    <row r="1129" spans="1:42" x14ac:dyDescent="0.25">
      <c r="A1129" s="24"/>
      <c r="B1129" s="24"/>
      <c r="C1129" s="88"/>
      <c r="D1129" s="25"/>
      <c r="E1129" s="25"/>
      <c r="F1129" s="26"/>
      <c r="G1129" s="25"/>
      <c r="H1129" s="26"/>
      <c r="I1129" s="25"/>
      <c r="J1129" s="26"/>
      <c r="K1129" s="27"/>
      <c r="L1129" s="27"/>
      <c r="M1129" s="26"/>
      <c r="N1129" s="27"/>
      <c r="O1129" s="26"/>
      <c r="P1129" s="27"/>
      <c r="Q1129" s="26"/>
      <c r="R1129" s="27"/>
      <c r="S1129" s="27"/>
      <c r="T1129" s="26"/>
      <c r="U1129" s="27"/>
      <c r="V1129" s="26"/>
      <c r="W1129" s="27"/>
      <c r="X1129" s="26"/>
      <c r="Y1129" s="25"/>
      <c r="Z1129" s="38"/>
      <c r="AA1129" s="27"/>
      <c r="AB1129" s="27"/>
      <c r="AC1129" s="28"/>
      <c r="AD1129" s="28"/>
      <c r="AE1129" s="26"/>
      <c r="AF1129" s="28"/>
      <c r="AG1129" s="26"/>
      <c r="AH1129" s="28"/>
      <c r="AI1129" s="26"/>
      <c r="AJ1129" s="28"/>
      <c r="AK1129" s="28"/>
      <c r="AL1129" s="26"/>
      <c r="AM1129" s="28"/>
      <c r="AN1129" s="26"/>
      <c r="AO1129" s="28"/>
      <c r="AP1129" s="26"/>
    </row>
    <row r="1130" spans="1:42" x14ac:dyDescent="0.25">
      <c r="A1130" s="24"/>
      <c r="B1130" s="24"/>
      <c r="C1130" s="24"/>
      <c r="D1130" s="25"/>
      <c r="E1130" s="25"/>
      <c r="F1130" s="26"/>
      <c r="G1130" s="25"/>
      <c r="H1130" s="26"/>
      <c r="I1130" s="25"/>
      <c r="J1130" s="26"/>
      <c r="K1130" s="27"/>
      <c r="L1130" s="27"/>
      <c r="M1130" s="26"/>
      <c r="N1130" s="27"/>
      <c r="O1130" s="26"/>
      <c r="P1130" s="27"/>
      <c r="Q1130" s="26"/>
      <c r="R1130" s="27"/>
      <c r="S1130" s="27"/>
      <c r="T1130" s="26"/>
      <c r="U1130" s="27"/>
      <c r="V1130" s="26"/>
      <c r="W1130" s="27"/>
      <c r="X1130" s="26"/>
      <c r="Y1130" s="25"/>
      <c r="Z1130" s="38"/>
      <c r="AA1130" s="27"/>
      <c r="AB1130" s="27"/>
      <c r="AC1130" s="28"/>
      <c r="AD1130" s="28"/>
      <c r="AE1130" s="26"/>
      <c r="AF1130" s="28"/>
      <c r="AG1130" s="26"/>
      <c r="AH1130" s="28"/>
      <c r="AI1130" s="26"/>
      <c r="AJ1130" s="28"/>
      <c r="AK1130" s="28"/>
      <c r="AL1130" s="26"/>
      <c r="AM1130" s="28"/>
      <c r="AN1130" s="26"/>
      <c r="AO1130" s="28"/>
      <c r="AP1130" s="26"/>
    </row>
    <row r="1131" spans="1:42" x14ac:dyDescent="0.25">
      <c r="A1131" s="24"/>
      <c r="B1131" s="24"/>
      <c r="C1131" s="111"/>
      <c r="D1131" s="24"/>
      <c r="E1131" s="24"/>
      <c r="F1131" s="24"/>
      <c r="G1131" s="25"/>
      <c r="H1131" s="26"/>
      <c r="I1131" s="25"/>
      <c r="J1131" s="26"/>
      <c r="K1131" s="24"/>
      <c r="L1131" s="24"/>
      <c r="M1131" s="24"/>
      <c r="N1131" s="27"/>
      <c r="O1131" s="26"/>
      <c r="P1131" s="27"/>
      <c r="Q1131" s="26"/>
      <c r="R1131" s="24"/>
      <c r="S1131" s="24"/>
      <c r="T1131" s="24"/>
      <c r="U1131" s="27"/>
      <c r="V1131" s="26"/>
      <c r="W1131" s="27"/>
      <c r="X1131" s="26"/>
      <c r="Y1131" s="24"/>
      <c r="Z1131" s="24"/>
      <c r="AA1131" s="24"/>
      <c r="AB1131" s="24"/>
      <c r="AC1131" s="24"/>
      <c r="AD1131" s="24"/>
      <c r="AE1131" s="24"/>
      <c r="AF1131" s="28"/>
      <c r="AG1131" s="26"/>
      <c r="AH1131" s="28"/>
      <c r="AI1131" s="26"/>
      <c r="AJ1131" s="24"/>
      <c r="AK1131" s="24"/>
      <c r="AL1131" s="24"/>
      <c r="AM1131" s="28"/>
      <c r="AN1131" s="26"/>
      <c r="AO1131" s="28"/>
      <c r="AP1131" s="26"/>
    </row>
    <row r="1132" spans="1:42" x14ac:dyDescent="0.25">
      <c r="A1132" s="24"/>
      <c r="B1132" s="24"/>
      <c r="C1132" s="111"/>
      <c r="D1132" s="25"/>
      <c r="E1132" s="25"/>
      <c r="F1132" s="26"/>
      <c r="G1132" s="25"/>
      <c r="H1132" s="26"/>
      <c r="I1132" s="25"/>
      <c r="J1132" s="26"/>
      <c r="K1132" s="27"/>
      <c r="L1132" s="27"/>
      <c r="M1132" s="26"/>
      <c r="N1132" s="27"/>
      <c r="O1132" s="26"/>
      <c r="P1132" s="27"/>
      <c r="Q1132" s="26"/>
      <c r="R1132" s="27"/>
      <c r="S1132" s="27"/>
      <c r="T1132" s="26"/>
      <c r="U1132" s="27"/>
      <c r="V1132" s="26"/>
      <c r="W1132" s="27"/>
      <c r="X1132" s="26"/>
      <c r="Y1132" s="25"/>
      <c r="Z1132" s="38"/>
      <c r="AA1132" s="27"/>
      <c r="AB1132" s="27"/>
      <c r="AC1132" s="28"/>
      <c r="AD1132" s="28"/>
      <c r="AE1132" s="26"/>
      <c r="AF1132" s="28"/>
      <c r="AG1132" s="26"/>
      <c r="AH1132" s="28"/>
      <c r="AI1132" s="26"/>
      <c r="AJ1132" s="28"/>
      <c r="AK1132" s="28"/>
      <c r="AL1132" s="26"/>
      <c r="AM1132" s="28"/>
      <c r="AN1132" s="26"/>
      <c r="AO1132" s="28"/>
      <c r="AP1132" s="26"/>
    </row>
    <row r="1133" spans="1:42" x14ac:dyDescent="0.25">
      <c r="A1133" s="24"/>
      <c r="B1133" s="24"/>
      <c r="C1133" s="111"/>
      <c r="D1133" s="24"/>
      <c r="E1133" s="25"/>
      <c r="F1133" s="26"/>
      <c r="G1133" s="25"/>
      <c r="H1133" s="26"/>
      <c r="I1133" s="25"/>
      <c r="J1133" s="26"/>
      <c r="K1133" s="24"/>
      <c r="L1133" s="27"/>
      <c r="M1133" s="26"/>
      <c r="N1133" s="27"/>
      <c r="O1133" s="26"/>
      <c r="P1133" s="27"/>
      <c r="Q1133" s="26"/>
      <c r="R1133" s="24"/>
      <c r="S1133" s="27"/>
      <c r="T1133" s="26"/>
      <c r="U1133" s="27"/>
      <c r="V1133" s="26"/>
      <c r="W1133" s="27"/>
      <c r="X1133" s="26"/>
      <c r="Y1133" s="24"/>
      <c r="Z1133" s="24"/>
      <c r="AA1133" s="24"/>
      <c r="AB1133" s="24"/>
      <c r="AC1133" s="24"/>
      <c r="AD1133" s="28"/>
      <c r="AE1133" s="26"/>
      <c r="AF1133" s="28"/>
      <c r="AG1133" s="26"/>
      <c r="AH1133" s="28"/>
      <c r="AI1133" s="26"/>
      <c r="AJ1133" s="24"/>
      <c r="AK1133" s="28"/>
      <c r="AL1133" s="26"/>
      <c r="AM1133" s="28"/>
      <c r="AN1133" s="26"/>
      <c r="AO1133" s="28"/>
      <c r="AP1133" s="26"/>
    </row>
    <row r="1134" spans="1:42" x14ac:dyDescent="0.25">
      <c r="A1134" s="24"/>
      <c r="B1134" s="24"/>
      <c r="C1134" s="24"/>
      <c r="D1134" s="24"/>
      <c r="E1134" s="25"/>
      <c r="F1134" s="26"/>
      <c r="G1134" s="24"/>
      <c r="H1134" s="24"/>
      <c r="I1134" s="25"/>
      <c r="J1134" s="26"/>
      <c r="K1134" s="24"/>
      <c r="L1134" s="27"/>
      <c r="M1134" s="26"/>
      <c r="N1134" s="24"/>
      <c r="O1134" s="24"/>
      <c r="P1134" s="27"/>
      <c r="Q1134" s="26"/>
      <c r="R1134" s="24"/>
      <c r="S1134" s="27"/>
      <c r="T1134" s="26"/>
      <c r="U1134" s="24"/>
      <c r="V1134" s="24"/>
      <c r="W1134" s="27"/>
      <c r="X1134" s="26"/>
      <c r="Y1134" s="24"/>
      <c r="Z1134" s="24"/>
      <c r="AA1134" s="24"/>
      <c r="AB1134" s="24"/>
      <c r="AC1134" s="24"/>
      <c r="AD1134" s="28"/>
      <c r="AE1134" s="26"/>
      <c r="AF1134" s="24"/>
      <c r="AG1134" s="24"/>
      <c r="AH1134" s="28"/>
      <c r="AI1134" s="26"/>
      <c r="AJ1134" s="24"/>
      <c r="AK1134" s="28"/>
      <c r="AL1134" s="26"/>
      <c r="AM1134" s="24"/>
      <c r="AN1134" s="24"/>
      <c r="AO1134" s="28"/>
      <c r="AP1134" s="26"/>
    </row>
    <row r="1135" spans="1:42" x14ac:dyDescent="0.25">
      <c r="A1135" s="24"/>
      <c r="B1135" s="24"/>
      <c r="C1135" s="24"/>
      <c r="D1135" s="25"/>
      <c r="E1135" s="25"/>
      <c r="F1135" s="26"/>
      <c r="G1135" s="25"/>
      <c r="H1135" s="26"/>
      <c r="I1135" s="25"/>
      <c r="J1135" s="26"/>
      <c r="K1135" s="27"/>
      <c r="L1135" s="27"/>
      <c r="M1135" s="26"/>
      <c r="N1135" s="27"/>
      <c r="O1135" s="26"/>
      <c r="P1135" s="27"/>
      <c r="Q1135" s="26"/>
      <c r="R1135" s="27"/>
      <c r="S1135" s="27"/>
      <c r="T1135" s="26"/>
      <c r="U1135" s="27"/>
      <c r="V1135" s="26"/>
      <c r="W1135" s="27"/>
      <c r="X1135" s="26"/>
      <c r="Y1135" s="25"/>
      <c r="Z1135" s="38"/>
      <c r="AA1135" s="27"/>
      <c r="AB1135" s="27"/>
      <c r="AC1135" s="28"/>
      <c r="AD1135" s="28"/>
      <c r="AE1135" s="26"/>
      <c r="AF1135" s="28"/>
      <c r="AG1135" s="26"/>
      <c r="AH1135" s="28"/>
      <c r="AI1135" s="26"/>
      <c r="AJ1135" s="28"/>
      <c r="AK1135" s="28"/>
      <c r="AL1135" s="26"/>
      <c r="AM1135" s="28"/>
      <c r="AN1135" s="26"/>
      <c r="AO1135" s="28"/>
      <c r="AP1135" s="26"/>
    </row>
    <row r="1136" spans="1:42" x14ac:dyDescent="0.25">
      <c r="A1136" s="24"/>
      <c r="B1136" s="24"/>
      <c r="C1136" s="24"/>
      <c r="D1136" s="25"/>
      <c r="E1136" s="25"/>
      <c r="F1136" s="26"/>
      <c r="G1136" s="25"/>
      <c r="H1136" s="26"/>
      <c r="I1136" s="25"/>
      <c r="J1136" s="26"/>
      <c r="K1136" s="27"/>
      <c r="L1136" s="27"/>
      <c r="M1136" s="26"/>
      <c r="N1136" s="27"/>
      <c r="O1136" s="26"/>
      <c r="P1136" s="27"/>
      <c r="Q1136" s="26"/>
      <c r="R1136" s="27"/>
      <c r="S1136" s="27"/>
      <c r="T1136" s="26"/>
      <c r="U1136" s="27"/>
      <c r="V1136" s="26"/>
      <c r="W1136" s="27"/>
      <c r="X1136" s="26"/>
      <c r="Y1136" s="25"/>
      <c r="Z1136" s="38"/>
      <c r="AA1136" s="27"/>
      <c r="AB1136" s="27"/>
      <c r="AC1136" s="28"/>
      <c r="AD1136" s="28"/>
      <c r="AE1136" s="26"/>
      <c r="AF1136" s="28"/>
      <c r="AG1136" s="26"/>
      <c r="AH1136" s="28"/>
      <c r="AI1136" s="26"/>
      <c r="AJ1136" s="28"/>
      <c r="AK1136" s="28"/>
      <c r="AL1136" s="26"/>
      <c r="AM1136" s="28"/>
      <c r="AN1136" s="26"/>
      <c r="AO1136" s="28"/>
      <c r="AP1136" s="26"/>
    </row>
    <row r="1137" spans="1:42" x14ac:dyDescent="0.25">
      <c r="A1137" s="24"/>
      <c r="B1137" s="24"/>
      <c r="C1137" s="24"/>
      <c r="D1137" s="25"/>
      <c r="E1137" s="25"/>
      <c r="F1137" s="26"/>
      <c r="G1137" s="25"/>
      <c r="H1137" s="26"/>
      <c r="I1137" s="25"/>
      <c r="J1137" s="26"/>
      <c r="K1137" s="27"/>
      <c r="L1137" s="27"/>
      <c r="M1137" s="26"/>
      <c r="N1137" s="27"/>
      <c r="O1137" s="26"/>
      <c r="P1137" s="27"/>
      <c r="Q1137" s="26"/>
      <c r="R1137" s="27"/>
      <c r="S1137" s="27"/>
      <c r="T1137" s="26"/>
      <c r="U1137" s="27"/>
      <c r="V1137" s="26"/>
      <c r="W1137" s="27"/>
      <c r="X1137" s="26"/>
      <c r="Y1137" s="25"/>
      <c r="Z1137" s="38"/>
      <c r="AA1137" s="27"/>
      <c r="AB1137" s="27"/>
      <c r="AC1137" s="28"/>
      <c r="AD1137" s="28"/>
      <c r="AE1137" s="26"/>
      <c r="AF1137" s="28"/>
      <c r="AG1137" s="26"/>
      <c r="AH1137" s="28"/>
      <c r="AI1137" s="26"/>
      <c r="AJ1137" s="28"/>
      <c r="AK1137" s="28"/>
      <c r="AL1137" s="26"/>
      <c r="AM1137" s="28"/>
      <c r="AN1137" s="26"/>
      <c r="AO1137" s="28"/>
      <c r="AP1137" s="26"/>
    </row>
    <row r="1138" spans="1:42" x14ac:dyDescent="0.25">
      <c r="A1138" s="24"/>
      <c r="B1138" s="24"/>
      <c r="C1138" s="24"/>
      <c r="D1138" s="25"/>
      <c r="E1138" s="25"/>
      <c r="F1138" s="26"/>
      <c r="G1138" s="25"/>
      <c r="H1138" s="26"/>
      <c r="I1138" s="25"/>
      <c r="J1138" s="26"/>
      <c r="K1138" s="27"/>
      <c r="L1138" s="27"/>
      <c r="M1138" s="26"/>
      <c r="N1138" s="27"/>
      <c r="O1138" s="26"/>
      <c r="P1138" s="27"/>
      <c r="Q1138" s="26"/>
      <c r="R1138" s="27"/>
      <c r="S1138" s="27"/>
      <c r="T1138" s="26"/>
      <c r="U1138" s="27"/>
      <c r="V1138" s="26"/>
      <c r="W1138" s="27"/>
      <c r="X1138" s="26"/>
      <c r="Y1138" s="25"/>
      <c r="Z1138" s="38"/>
      <c r="AA1138" s="27"/>
      <c r="AB1138" s="27"/>
      <c r="AC1138" s="28"/>
      <c r="AD1138" s="28"/>
      <c r="AE1138" s="26"/>
      <c r="AF1138" s="28"/>
      <c r="AG1138" s="26"/>
      <c r="AH1138" s="28"/>
      <c r="AI1138" s="26"/>
      <c r="AJ1138" s="28"/>
      <c r="AK1138" s="28"/>
      <c r="AL1138" s="26"/>
      <c r="AM1138" s="28"/>
      <c r="AN1138" s="26"/>
      <c r="AO1138" s="28"/>
      <c r="AP1138" s="26"/>
    </row>
    <row r="1139" spans="1:42" x14ac:dyDescent="0.25">
      <c r="A1139" s="24"/>
      <c r="B1139" s="24"/>
      <c r="C1139" s="24"/>
      <c r="D1139" s="25"/>
      <c r="E1139" s="25"/>
      <c r="F1139" s="26"/>
      <c r="G1139" s="25"/>
      <c r="H1139" s="26"/>
      <c r="I1139" s="25"/>
      <c r="J1139" s="26"/>
      <c r="K1139" s="27"/>
      <c r="L1139" s="27"/>
      <c r="M1139" s="26"/>
      <c r="N1139" s="27"/>
      <c r="O1139" s="26"/>
      <c r="P1139" s="27"/>
      <c r="Q1139" s="26"/>
      <c r="R1139" s="27"/>
      <c r="S1139" s="27"/>
      <c r="T1139" s="26"/>
      <c r="U1139" s="27"/>
      <c r="V1139" s="26"/>
      <c r="W1139" s="27"/>
      <c r="X1139" s="26"/>
      <c r="Y1139" s="24"/>
      <c r="Z1139" s="24"/>
      <c r="AA1139" s="24"/>
      <c r="AB1139" s="24"/>
      <c r="AC1139" s="28"/>
      <c r="AD1139" s="28"/>
      <c r="AE1139" s="26"/>
      <c r="AF1139" s="28"/>
      <c r="AG1139" s="26"/>
      <c r="AH1139" s="28"/>
      <c r="AI1139" s="26"/>
      <c r="AJ1139" s="28"/>
      <c r="AK1139" s="28"/>
      <c r="AL1139" s="26"/>
      <c r="AM1139" s="28"/>
      <c r="AN1139" s="26"/>
      <c r="AO1139" s="28"/>
      <c r="AP1139" s="26"/>
    </row>
    <row r="1140" spans="1:42" x14ac:dyDescent="0.25">
      <c r="A1140" s="24"/>
      <c r="B1140" s="24"/>
      <c r="C1140" s="24"/>
      <c r="D1140" s="25"/>
      <c r="E1140" s="25"/>
      <c r="F1140" s="26"/>
      <c r="G1140" s="25"/>
      <c r="H1140" s="26"/>
      <c r="I1140" s="25"/>
      <c r="J1140" s="26"/>
      <c r="K1140" s="27"/>
      <c r="L1140" s="27"/>
      <c r="M1140" s="26"/>
      <c r="N1140" s="27"/>
      <c r="O1140" s="26"/>
      <c r="P1140" s="27"/>
      <c r="Q1140" s="26"/>
      <c r="R1140" s="27"/>
      <c r="S1140" s="27"/>
      <c r="T1140" s="26"/>
      <c r="U1140" s="27"/>
      <c r="V1140" s="26"/>
      <c r="W1140" s="27"/>
      <c r="X1140" s="26"/>
      <c r="Y1140" s="24"/>
      <c r="Z1140" s="24"/>
      <c r="AA1140" s="24"/>
      <c r="AB1140" s="24"/>
      <c r="AC1140" s="28"/>
      <c r="AD1140" s="28"/>
      <c r="AE1140" s="26"/>
      <c r="AF1140" s="28"/>
      <c r="AG1140" s="26"/>
      <c r="AH1140" s="28"/>
      <c r="AI1140" s="26"/>
      <c r="AJ1140" s="28"/>
      <c r="AK1140" s="28"/>
      <c r="AL1140" s="26"/>
      <c r="AM1140" s="28"/>
      <c r="AN1140" s="26"/>
      <c r="AO1140" s="28"/>
      <c r="AP1140" s="26"/>
    </row>
    <row r="1141" spans="1:42" x14ac:dyDescent="0.25">
      <c r="A1141" s="24"/>
      <c r="B1141" s="24"/>
      <c r="C1141" s="88"/>
      <c r="D1141" s="25"/>
      <c r="E1141" s="25"/>
      <c r="F1141" s="26"/>
      <c r="G1141" s="25"/>
      <c r="H1141" s="26"/>
      <c r="I1141" s="25"/>
      <c r="J1141" s="26"/>
      <c r="K1141" s="27"/>
      <c r="L1141" s="27"/>
      <c r="M1141" s="26"/>
      <c r="N1141" s="27"/>
      <c r="O1141" s="26"/>
      <c r="P1141" s="27"/>
      <c r="Q1141" s="26"/>
      <c r="R1141" s="27"/>
      <c r="S1141" s="27"/>
      <c r="T1141" s="26"/>
      <c r="U1141" s="27"/>
      <c r="V1141" s="26"/>
      <c r="W1141" s="27"/>
      <c r="X1141" s="26"/>
      <c r="Y1141" s="24"/>
      <c r="Z1141" s="24"/>
      <c r="AA1141" s="24"/>
      <c r="AB1141" s="24"/>
      <c r="AC1141" s="28"/>
      <c r="AD1141" s="28"/>
      <c r="AE1141" s="26"/>
      <c r="AF1141" s="28"/>
      <c r="AG1141" s="26"/>
      <c r="AH1141" s="28"/>
      <c r="AI1141" s="26"/>
      <c r="AJ1141" s="28"/>
      <c r="AK1141" s="28"/>
      <c r="AL1141" s="26"/>
      <c r="AM1141" s="28"/>
      <c r="AN1141" s="26"/>
      <c r="AO1141" s="28"/>
      <c r="AP1141" s="26"/>
    </row>
    <row r="1142" spans="1:42" x14ac:dyDescent="0.25">
      <c r="A1142" s="24"/>
      <c r="B1142" s="24"/>
      <c r="C1142" s="88"/>
      <c r="D1142" s="25"/>
      <c r="E1142" s="25"/>
      <c r="F1142" s="26"/>
      <c r="G1142" s="25"/>
      <c r="H1142" s="26"/>
      <c r="I1142" s="25"/>
      <c r="J1142" s="26"/>
      <c r="K1142" s="27"/>
      <c r="L1142" s="27"/>
      <c r="M1142" s="26"/>
      <c r="N1142" s="27"/>
      <c r="O1142" s="26"/>
      <c r="P1142" s="27"/>
      <c r="Q1142" s="26"/>
      <c r="R1142" s="27"/>
      <c r="S1142" s="27"/>
      <c r="T1142" s="26"/>
      <c r="U1142" s="27"/>
      <c r="V1142" s="26"/>
      <c r="W1142" s="27"/>
      <c r="X1142" s="26"/>
      <c r="Y1142" s="24"/>
      <c r="Z1142" s="24"/>
      <c r="AA1142" s="24"/>
      <c r="AB1142" s="24"/>
      <c r="AC1142" s="28"/>
      <c r="AD1142" s="28"/>
      <c r="AE1142" s="26"/>
      <c r="AF1142" s="28"/>
      <c r="AG1142" s="26"/>
      <c r="AH1142" s="28"/>
      <c r="AI1142" s="26"/>
      <c r="AJ1142" s="28"/>
      <c r="AK1142" s="28"/>
      <c r="AL1142" s="26"/>
      <c r="AM1142" s="28"/>
      <c r="AN1142" s="26"/>
      <c r="AO1142" s="28"/>
      <c r="AP1142" s="26"/>
    </row>
    <row r="1143" spans="1:42" x14ac:dyDescent="0.25">
      <c r="A1143" s="24"/>
      <c r="B1143" s="24"/>
      <c r="C1143" s="88"/>
      <c r="D1143" s="25"/>
      <c r="E1143" s="25"/>
      <c r="F1143" s="26"/>
      <c r="G1143" s="25"/>
      <c r="H1143" s="26"/>
      <c r="I1143" s="25"/>
      <c r="J1143" s="26"/>
      <c r="K1143" s="27"/>
      <c r="L1143" s="27"/>
      <c r="M1143" s="26"/>
      <c r="N1143" s="27"/>
      <c r="O1143" s="26"/>
      <c r="P1143" s="27"/>
      <c r="Q1143" s="26"/>
      <c r="R1143" s="27"/>
      <c r="S1143" s="27"/>
      <c r="T1143" s="26"/>
      <c r="U1143" s="27"/>
      <c r="V1143" s="26"/>
      <c r="W1143" s="27"/>
      <c r="X1143" s="26"/>
      <c r="Y1143" s="24"/>
      <c r="Z1143" s="24"/>
      <c r="AA1143" s="24"/>
      <c r="AB1143" s="24"/>
      <c r="AC1143" s="28"/>
      <c r="AD1143" s="28"/>
      <c r="AE1143" s="26"/>
      <c r="AF1143" s="28"/>
      <c r="AG1143" s="26"/>
      <c r="AH1143" s="28"/>
      <c r="AI1143" s="26"/>
      <c r="AJ1143" s="28"/>
      <c r="AK1143" s="28"/>
      <c r="AL1143" s="26"/>
      <c r="AM1143" s="28"/>
      <c r="AN1143" s="26"/>
      <c r="AO1143" s="28"/>
      <c r="AP1143" s="26"/>
    </row>
    <row r="1144" spans="1:42" x14ac:dyDescent="0.25">
      <c r="A1144" s="24"/>
      <c r="B1144" s="24"/>
      <c r="C1144" s="24"/>
      <c r="D1144" s="25"/>
      <c r="E1144" s="25"/>
      <c r="F1144" s="26"/>
      <c r="G1144" s="25"/>
      <c r="H1144" s="26"/>
      <c r="I1144" s="25"/>
      <c r="J1144" s="26"/>
      <c r="K1144" s="27"/>
      <c r="L1144" s="27"/>
      <c r="M1144" s="26"/>
      <c r="N1144" s="27"/>
      <c r="O1144" s="26"/>
      <c r="P1144" s="27"/>
      <c r="Q1144" s="26"/>
      <c r="R1144" s="27"/>
      <c r="S1144" s="27"/>
      <c r="T1144" s="26"/>
      <c r="U1144" s="27"/>
      <c r="V1144" s="26"/>
      <c r="W1144" s="27"/>
      <c r="X1144" s="26"/>
      <c r="Y1144" s="24"/>
      <c r="Z1144" s="24"/>
      <c r="AA1144" s="24"/>
      <c r="AB1144" s="24"/>
      <c r="AC1144" s="28"/>
      <c r="AD1144" s="28"/>
      <c r="AE1144" s="26"/>
      <c r="AF1144" s="28"/>
      <c r="AG1144" s="26"/>
      <c r="AH1144" s="28"/>
      <c r="AI1144" s="26"/>
      <c r="AJ1144" s="28"/>
      <c r="AK1144" s="28"/>
      <c r="AL1144" s="26"/>
      <c r="AM1144" s="28"/>
      <c r="AN1144" s="26"/>
      <c r="AO1144" s="28"/>
      <c r="AP1144" s="26"/>
    </row>
    <row r="1145" spans="1:42" x14ac:dyDescent="0.25">
      <c r="A1145" s="24"/>
      <c r="B1145" s="24"/>
      <c r="C1145" s="111"/>
      <c r="D1145" s="25"/>
      <c r="E1145" s="25"/>
      <c r="F1145" s="26"/>
      <c r="G1145" s="25"/>
      <c r="H1145" s="26"/>
      <c r="I1145" s="25"/>
      <c r="J1145" s="26"/>
      <c r="K1145" s="27"/>
      <c r="L1145" s="27"/>
      <c r="M1145" s="26"/>
      <c r="N1145" s="27"/>
      <c r="O1145" s="26"/>
      <c r="P1145" s="27"/>
      <c r="Q1145" s="26"/>
      <c r="R1145" s="27"/>
      <c r="S1145" s="27"/>
      <c r="T1145" s="26"/>
      <c r="U1145" s="27"/>
      <c r="V1145" s="26"/>
      <c r="W1145" s="27"/>
      <c r="X1145" s="26"/>
      <c r="Y1145" s="24"/>
      <c r="Z1145" s="24"/>
      <c r="AA1145" s="24"/>
      <c r="AB1145" s="24"/>
      <c r="AC1145" s="28"/>
      <c r="AD1145" s="28"/>
      <c r="AE1145" s="26"/>
      <c r="AF1145" s="28"/>
      <c r="AG1145" s="26"/>
      <c r="AH1145" s="28"/>
      <c r="AI1145" s="26"/>
      <c r="AJ1145" s="28"/>
      <c r="AK1145" s="28"/>
      <c r="AL1145" s="26"/>
      <c r="AM1145" s="28"/>
      <c r="AN1145" s="26"/>
      <c r="AO1145" s="28"/>
      <c r="AP1145" s="26"/>
    </row>
    <row r="1146" spans="1:42" x14ac:dyDescent="0.25">
      <c r="A1146" s="24"/>
      <c r="B1146" s="24"/>
      <c r="C1146" s="111"/>
      <c r="D1146" s="25"/>
      <c r="E1146" s="24"/>
      <c r="F1146" s="24"/>
      <c r="G1146" s="25"/>
      <c r="H1146" s="26"/>
      <c r="I1146" s="24"/>
      <c r="J1146" s="24"/>
      <c r="K1146" s="27"/>
      <c r="L1146" s="24"/>
      <c r="M1146" s="24"/>
      <c r="N1146" s="27"/>
      <c r="O1146" s="26"/>
      <c r="P1146" s="24"/>
      <c r="Q1146" s="24"/>
      <c r="R1146" s="27"/>
      <c r="S1146" s="24"/>
      <c r="T1146" s="24"/>
      <c r="U1146" s="27"/>
      <c r="V1146" s="26"/>
      <c r="W1146" s="24"/>
      <c r="X1146" s="24"/>
      <c r="Y1146" s="24"/>
      <c r="Z1146" s="24"/>
      <c r="AA1146" s="24"/>
      <c r="AB1146" s="24"/>
      <c r="AC1146" s="28"/>
      <c r="AD1146" s="24"/>
      <c r="AE1146" s="24"/>
      <c r="AF1146" s="28"/>
      <c r="AG1146" s="26"/>
      <c r="AH1146" s="24"/>
      <c r="AI1146" s="24"/>
      <c r="AJ1146" s="28"/>
      <c r="AK1146" s="24"/>
      <c r="AL1146" s="24"/>
      <c r="AM1146" s="28"/>
      <c r="AN1146" s="26"/>
      <c r="AO1146" s="24"/>
      <c r="AP1146" s="24"/>
    </row>
    <row r="1147" spans="1:42" x14ac:dyDescent="0.25">
      <c r="A1147" s="24"/>
      <c r="B1147" s="24"/>
      <c r="C1147" s="111"/>
      <c r="D1147" s="25"/>
      <c r="E1147" s="25"/>
      <c r="F1147" s="26"/>
      <c r="G1147" s="25"/>
      <c r="H1147" s="26"/>
      <c r="I1147" s="25"/>
      <c r="J1147" s="26"/>
      <c r="K1147" s="27"/>
      <c r="L1147" s="27"/>
      <c r="M1147" s="26"/>
      <c r="N1147" s="27"/>
      <c r="O1147" s="26"/>
      <c r="P1147" s="27"/>
      <c r="Q1147" s="26"/>
      <c r="R1147" s="27"/>
      <c r="S1147" s="27"/>
      <c r="T1147" s="26"/>
      <c r="U1147" s="27"/>
      <c r="V1147" s="26"/>
      <c r="W1147" s="27"/>
      <c r="X1147" s="26"/>
      <c r="Y1147" s="24"/>
      <c r="Z1147" s="24"/>
      <c r="AA1147" s="24"/>
      <c r="AB1147" s="24"/>
      <c r="AC1147" s="28"/>
      <c r="AD1147" s="28"/>
      <c r="AE1147" s="26"/>
      <c r="AF1147" s="28"/>
      <c r="AG1147" s="26"/>
      <c r="AH1147" s="28"/>
      <c r="AI1147" s="26"/>
      <c r="AJ1147" s="28"/>
      <c r="AK1147" s="28"/>
      <c r="AL1147" s="26"/>
      <c r="AM1147" s="28"/>
      <c r="AN1147" s="26"/>
      <c r="AO1147" s="28"/>
      <c r="AP1147" s="26"/>
    </row>
    <row r="1148" spans="1:42" x14ac:dyDescent="0.25">
      <c r="A1148" s="24"/>
      <c r="B1148" s="24"/>
      <c r="C1148" s="24"/>
      <c r="D1148" s="25"/>
      <c r="E1148" s="25"/>
      <c r="F1148" s="26"/>
      <c r="G1148" s="25"/>
      <c r="H1148" s="26"/>
      <c r="I1148" s="25"/>
      <c r="J1148" s="26"/>
      <c r="K1148" s="27"/>
      <c r="L1148" s="27"/>
      <c r="M1148" s="26"/>
      <c r="N1148" s="27"/>
      <c r="O1148" s="26"/>
      <c r="P1148" s="27"/>
      <c r="Q1148" s="26"/>
      <c r="R1148" s="27"/>
      <c r="S1148" s="27"/>
      <c r="T1148" s="26"/>
      <c r="U1148" s="27"/>
      <c r="V1148" s="26"/>
      <c r="W1148" s="27"/>
      <c r="X1148" s="26"/>
      <c r="Y1148" s="24"/>
      <c r="Z1148" s="24"/>
      <c r="AA1148" s="24"/>
      <c r="AB1148" s="24"/>
      <c r="AC1148" s="28"/>
      <c r="AD1148" s="28"/>
      <c r="AE1148" s="26"/>
      <c r="AF1148" s="28"/>
      <c r="AG1148" s="26"/>
      <c r="AH1148" s="28"/>
      <c r="AI1148" s="26"/>
      <c r="AJ1148" s="28"/>
      <c r="AK1148" s="28"/>
      <c r="AL1148" s="26"/>
      <c r="AM1148" s="28"/>
      <c r="AN1148" s="26"/>
      <c r="AO1148" s="28"/>
      <c r="AP1148" s="26"/>
    </row>
    <row r="1149" spans="1:42" x14ac:dyDescent="0.25">
      <c r="A1149" s="24"/>
      <c r="B1149" s="24"/>
      <c r="C1149" s="24"/>
      <c r="D1149" s="24"/>
      <c r="E1149" s="24"/>
      <c r="F1149" s="24"/>
      <c r="G1149" s="24"/>
      <c r="H1149" s="24"/>
      <c r="I1149" s="25"/>
      <c r="J1149" s="26"/>
      <c r="K1149" s="24"/>
      <c r="L1149" s="24"/>
      <c r="M1149" s="24"/>
      <c r="N1149" s="24"/>
      <c r="O1149" s="24"/>
      <c r="P1149" s="27"/>
      <c r="Q1149" s="26"/>
      <c r="R1149" s="24"/>
      <c r="S1149" s="24"/>
      <c r="T1149" s="24"/>
      <c r="U1149" s="24"/>
      <c r="V1149" s="24"/>
      <c r="W1149" s="27"/>
      <c r="X1149" s="26"/>
      <c r="Y1149" s="24"/>
      <c r="Z1149" s="24"/>
      <c r="AA1149" s="24"/>
      <c r="AB1149" s="24"/>
      <c r="AC1149" s="24"/>
      <c r="AD1149" s="24"/>
      <c r="AE1149" s="24"/>
      <c r="AF1149" s="24"/>
      <c r="AG1149" s="24"/>
      <c r="AH1149" s="28"/>
      <c r="AI1149" s="26"/>
      <c r="AJ1149" s="24"/>
      <c r="AK1149" s="24"/>
      <c r="AL1149" s="24"/>
      <c r="AM1149" s="24"/>
      <c r="AN1149" s="24"/>
      <c r="AO1149" s="28"/>
      <c r="AP1149" s="26"/>
    </row>
    <row r="1150" spans="1:42" x14ac:dyDescent="0.25">
      <c r="A1150" s="24"/>
      <c r="B1150" s="24"/>
      <c r="C1150" s="24"/>
      <c r="D1150" s="25"/>
      <c r="E1150" s="25"/>
      <c r="F1150" s="26"/>
      <c r="G1150" s="25"/>
      <c r="H1150" s="26"/>
      <c r="I1150" s="25"/>
      <c r="J1150" s="26"/>
      <c r="K1150" s="27"/>
      <c r="L1150" s="27"/>
      <c r="M1150" s="26"/>
      <c r="N1150" s="27"/>
      <c r="O1150" s="26"/>
      <c r="P1150" s="27"/>
      <c r="Q1150" s="26"/>
      <c r="R1150" s="27"/>
      <c r="S1150" s="27"/>
      <c r="T1150" s="26"/>
      <c r="U1150" s="27"/>
      <c r="V1150" s="26"/>
      <c r="W1150" s="27"/>
      <c r="X1150" s="26"/>
      <c r="Y1150" s="24"/>
      <c r="Z1150" s="24"/>
      <c r="AA1150" s="24"/>
      <c r="AB1150" s="24"/>
      <c r="AC1150" s="28"/>
      <c r="AD1150" s="28"/>
      <c r="AE1150" s="26"/>
      <c r="AF1150" s="28"/>
      <c r="AG1150" s="26"/>
      <c r="AH1150" s="28"/>
      <c r="AI1150" s="26"/>
      <c r="AJ1150" s="28"/>
      <c r="AK1150" s="28"/>
      <c r="AL1150" s="26"/>
      <c r="AM1150" s="28"/>
      <c r="AN1150" s="26"/>
      <c r="AO1150" s="28"/>
      <c r="AP1150" s="26"/>
    </row>
    <row r="1151" spans="1:42" x14ac:dyDescent="0.25">
      <c r="A1151" s="24"/>
      <c r="B1151" s="24"/>
      <c r="C1151" s="24"/>
      <c r="D1151" s="25"/>
      <c r="E1151" s="25"/>
      <c r="F1151" s="26"/>
      <c r="G1151" s="25"/>
      <c r="H1151" s="26"/>
      <c r="I1151" s="25"/>
      <c r="J1151" s="26"/>
      <c r="K1151" s="27"/>
      <c r="L1151" s="27"/>
      <c r="M1151" s="26"/>
      <c r="N1151" s="27"/>
      <c r="O1151" s="26"/>
      <c r="P1151" s="27"/>
      <c r="Q1151" s="26"/>
      <c r="R1151" s="27"/>
      <c r="S1151" s="27"/>
      <c r="T1151" s="26"/>
      <c r="U1151" s="27"/>
      <c r="V1151" s="26"/>
      <c r="W1151" s="27"/>
      <c r="X1151" s="26"/>
      <c r="Y1151" s="24"/>
      <c r="Z1151" s="24"/>
      <c r="AA1151" s="24"/>
      <c r="AB1151" s="24"/>
      <c r="AC1151" s="28"/>
      <c r="AD1151" s="28"/>
      <c r="AE1151" s="26"/>
      <c r="AF1151" s="28"/>
      <c r="AG1151" s="26"/>
      <c r="AH1151" s="28"/>
      <c r="AI1151" s="26"/>
      <c r="AJ1151" s="28"/>
      <c r="AK1151" s="28"/>
      <c r="AL1151" s="26"/>
      <c r="AM1151" s="28"/>
      <c r="AN1151" s="26"/>
      <c r="AO1151" s="28"/>
      <c r="AP1151" s="26"/>
    </row>
    <row r="1152" spans="1:42" x14ac:dyDescent="0.25">
      <c r="A1152" s="24"/>
      <c r="B1152" s="24"/>
      <c r="C1152" s="24"/>
      <c r="D1152" s="25"/>
      <c r="E1152" s="25"/>
      <c r="F1152" s="26"/>
      <c r="G1152" s="25"/>
      <c r="H1152" s="26"/>
      <c r="I1152" s="25"/>
      <c r="J1152" s="26"/>
      <c r="K1152" s="27"/>
      <c r="L1152" s="27"/>
      <c r="M1152" s="26"/>
      <c r="N1152" s="27"/>
      <c r="O1152" s="26"/>
      <c r="P1152" s="27"/>
      <c r="Q1152" s="26"/>
      <c r="R1152" s="27"/>
      <c r="S1152" s="27"/>
      <c r="T1152" s="26"/>
      <c r="U1152" s="27"/>
      <c r="V1152" s="26"/>
      <c r="W1152" s="27"/>
      <c r="X1152" s="26"/>
      <c r="Y1152" s="24"/>
      <c r="Z1152" s="24"/>
      <c r="AA1152" s="24"/>
      <c r="AB1152" s="24"/>
      <c r="AC1152" s="28"/>
      <c r="AD1152" s="28"/>
      <c r="AE1152" s="26"/>
      <c r="AF1152" s="28"/>
      <c r="AG1152" s="26"/>
      <c r="AH1152" s="28"/>
      <c r="AI1152" s="26"/>
      <c r="AJ1152" s="28"/>
      <c r="AK1152" s="28"/>
      <c r="AL1152" s="26"/>
      <c r="AM1152" s="28"/>
      <c r="AN1152" s="26"/>
      <c r="AO1152" s="28"/>
      <c r="AP1152" s="26"/>
    </row>
    <row r="1153" spans="1:42" x14ac:dyDescent="0.25">
      <c r="A1153" s="24"/>
      <c r="B1153" s="24"/>
      <c r="C1153" s="24"/>
      <c r="D1153" s="25"/>
      <c r="E1153" s="25"/>
      <c r="F1153" s="26"/>
      <c r="G1153" s="25"/>
      <c r="H1153" s="26"/>
      <c r="I1153" s="25"/>
      <c r="J1153" s="26"/>
      <c r="K1153" s="27"/>
      <c r="L1153" s="27"/>
      <c r="M1153" s="26"/>
      <c r="N1153" s="27"/>
      <c r="O1153" s="26"/>
      <c r="P1153" s="27"/>
      <c r="Q1153" s="26"/>
      <c r="R1153" s="27"/>
      <c r="S1153" s="27"/>
      <c r="T1153" s="26"/>
      <c r="U1153" s="27"/>
      <c r="V1153" s="26"/>
      <c r="W1153" s="27"/>
      <c r="X1153" s="26"/>
      <c r="Y1153" s="24"/>
      <c r="Z1153" s="24"/>
      <c r="AA1153" s="24"/>
      <c r="AB1153" s="24"/>
      <c r="AC1153" s="28"/>
      <c r="AD1153" s="28"/>
      <c r="AE1153" s="26"/>
      <c r="AF1153" s="28"/>
      <c r="AG1153" s="26"/>
      <c r="AH1153" s="28"/>
      <c r="AI1153" s="26"/>
      <c r="AJ1153" s="28"/>
      <c r="AK1153" s="28"/>
      <c r="AL1153" s="26"/>
      <c r="AM1153" s="28"/>
      <c r="AN1153" s="26"/>
      <c r="AO1153" s="28"/>
      <c r="AP1153" s="26"/>
    </row>
    <row r="1154" spans="1:42" x14ac:dyDescent="0.25">
      <c r="A1154" s="24"/>
      <c r="B1154" s="24"/>
      <c r="C1154" s="24"/>
      <c r="D1154" s="25"/>
      <c r="E1154" s="25"/>
      <c r="F1154" s="26"/>
      <c r="G1154" s="25"/>
      <c r="H1154" s="26"/>
      <c r="I1154" s="24"/>
      <c r="J1154" s="24"/>
      <c r="K1154" s="27"/>
      <c r="L1154" s="27"/>
      <c r="M1154" s="26"/>
      <c r="N1154" s="27"/>
      <c r="O1154" s="26"/>
      <c r="P1154" s="24"/>
      <c r="Q1154" s="24"/>
      <c r="R1154" s="27"/>
      <c r="S1154" s="27"/>
      <c r="T1154" s="26"/>
      <c r="U1154" s="27"/>
      <c r="V1154" s="26"/>
      <c r="W1154" s="24"/>
      <c r="X1154" s="24"/>
      <c r="Y1154" s="24"/>
      <c r="Z1154" s="24"/>
      <c r="AA1154" s="24"/>
      <c r="AB1154" s="24"/>
      <c r="AC1154" s="28"/>
      <c r="AD1154" s="28"/>
      <c r="AE1154" s="26"/>
      <c r="AF1154" s="28"/>
      <c r="AG1154" s="26"/>
      <c r="AH1154" s="24"/>
      <c r="AI1154" s="24"/>
      <c r="AJ1154" s="28"/>
      <c r="AK1154" s="28"/>
      <c r="AL1154" s="26"/>
      <c r="AM1154" s="28"/>
      <c r="AN1154" s="26"/>
      <c r="AO1154" s="24"/>
      <c r="AP1154" s="24"/>
    </row>
    <row r="1155" spans="1:42" x14ac:dyDescent="0.25">
      <c r="A1155" s="24"/>
      <c r="B1155" s="24"/>
      <c r="C1155" s="24"/>
      <c r="D1155" s="25"/>
      <c r="E1155" s="25"/>
      <c r="F1155" s="26"/>
      <c r="G1155" s="25"/>
      <c r="H1155" s="26"/>
      <c r="I1155" s="25"/>
      <c r="J1155" s="26"/>
      <c r="K1155" s="27"/>
      <c r="L1155" s="27"/>
      <c r="M1155" s="26"/>
      <c r="N1155" s="27"/>
      <c r="O1155" s="26"/>
      <c r="P1155" s="27"/>
      <c r="Q1155" s="26"/>
      <c r="R1155" s="27"/>
      <c r="S1155" s="27"/>
      <c r="T1155" s="26"/>
      <c r="U1155" s="27"/>
      <c r="V1155" s="26"/>
      <c r="W1155" s="27"/>
      <c r="X1155" s="26"/>
      <c r="Y1155" s="25"/>
      <c r="Z1155" s="38"/>
      <c r="AA1155" s="27"/>
      <c r="AB1155" s="27"/>
      <c r="AC1155" s="28"/>
      <c r="AD1155" s="28"/>
      <c r="AE1155" s="26"/>
      <c r="AF1155" s="28"/>
      <c r="AG1155" s="26"/>
      <c r="AH1155" s="28"/>
      <c r="AI1155" s="26"/>
      <c r="AJ1155" s="28"/>
      <c r="AK1155" s="28"/>
      <c r="AL1155" s="26"/>
      <c r="AM1155" s="28"/>
      <c r="AN1155" s="26"/>
      <c r="AO1155" s="28"/>
      <c r="AP1155" s="26"/>
    </row>
    <row r="1156" spans="1:42" x14ac:dyDescent="0.25">
      <c r="A1156" s="24"/>
      <c r="B1156" s="24"/>
      <c r="C1156" s="24"/>
      <c r="D1156" s="25"/>
      <c r="E1156" s="25"/>
      <c r="F1156" s="26"/>
      <c r="G1156" s="25"/>
      <c r="H1156" s="26"/>
      <c r="I1156" s="25"/>
      <c r="J1156" s="26"/>
      <c r="K1156" s="27"/>
      <c r="L1156" s="27"/>
      <c r="M1156" s="26"/>
      <c r="N1156" s="27"/>
      <c r="O1156" s="26"/>
      <c r="P1156" s="27"/>
      <c r="Q1156" s="26"/>
      <c r="R1156" s="27"/>
      <c r="S1156" s="27"/>
      <c r="T1156" s="26"/>
      <c r="U1156" s="27"/>
      <c r="V1156" s="26"/>
      <c r="W1156" s="27"/>
      <c r="X1156" s="26"/>
      <c r="Y1156" s="25"/>
      <c r="Z1156" s="38"/>
      <c r="AA1156" s="27"/>
      <c r="AB1156" s="27"/>
      <c r="AC1156" s="28"/>
      <c r="AD1156" s="28"/>
      <c r="AE1156" s="26"/>
      <c r="AF1156" s="28"/>
      <c r="AG1156" s="26"/>
      <c r="AH1156" s="28"/>
      <c r="AI1156" s="26"/>
      <c r="AJ1156" s="28"/>
      <c r="AK1156" s="28"/>
      <c r="AL1156" s="26"/>
      <c r="AM1156" s="28"/>
      <c r="AN1156" s="26"/>
      <c r="AO1156" s="28"/>
      <c r="AP1156" s="26"/>
    </row>
    <row r="1157" spans="1:42" x14ac:dyDescent="0.25">
      <c r="A1157" s="24"/>
      <c r="B1157" s="24"/>
      <c r="C1157" s="88"/>
      <c r="D1157" s="25"/>
      <c r="E1157" s="25"/>
      <c r="F1157" s="26"/>
      <c r="G1157" s="25"/>
      <c r="H1157" s="26"/>
      <c r="I1157" s="25"/>
      <c r="J1157" s="26"/>
      <c r="K1157" s="27"/>
      <c r="L1157" s="27"/>
      <c r="M1157" s="26"/>
      <c r="N1157" s="27"/>
      <c r="O1157" s="26"/>
      <c r="P1157" s="27"/>
      <c r="Q1157" s="26"/>
      <c r="R1157" s="27"/>
      <c r="S1157" s="27"/>
      <c r="T1157" s="26"/>
      <c r="U1157" s="27"/>
      <c r="V1157" s="26"/>
      <c r="W1157" s="27"/>
      <c r="X1157" s="26"/>
      <c r="Y1157" s="25"/>
      <c r="Z1157" s="38"/>
      <c r="AA1157" s="27"/>
      <c r="AB1157" s="27"/>
      <c r="AC1157" s="28"/>
      <c r="AD1157" s="28"/>
      <c r="AE1157" s="26"/>
      <c r="AF1157" s="28"/>
      <c r="AG1157" s="26"/>
      <c r="AH1157" s="28"/>
      <c r="AI1157" s="26"/>
      <c r="AJ1157" s="28"/>
      <c r="AK1157" s="28"/>
      <c r="AL1157" s="26"/>
      <c r="AM1157" s="28"/>
      <c r="AN1157" s="26"/>
      <c r="AO1157" s="28"/>
      <c r="AP1157" s="26"/>
    </row>
    <row r="1158" spans="1:42" x14ac:dyDescent="0.25">
      <c r="A1158" s="24"/>
      <c r="B1158" s="24"/>
      <c r="C1158" s="88"/>
      <c r="D1158" s="25"/>
      <c r="E1158" s="25"/>
      <c r="F1158" s="26"/>
      <c r="G1158" s="25"/>
      <c r="H1158" s="26"/>
      <c r="I1158" s="25"/>
      <c r="J1158" s="26"/>
      <c r="K1158" s="27"/>
      <c r="L1158" s="27"/>
      <c r="M1158" s="26"/>
      <c r="N1158" s="27"/>
      <c r="O1158" s="26"/>
      <c r="P1158" s="27"/>
      <c r="Q1158" s="26"/>
      <c r="R1158" s="27"/>
      <c r="S1158" s="27"/>
      <c r="T1158" s="26"/>
      <c r="U1158" s="27"/>
      <c r="V1158" s="26"/>
      <c r="W1158" s="27"/>
      <c r="X1158" s="26"/>
      <c r="Y1158" s="25"/>
      <c r="Z1158" s="38"/>
      <c r="AA1158" s="27"/>
      <c r="AB1158" s="27"/>
      <c r="AC1158" s="28"/>
      <c r="AD1158" s="28"/>
      <c r="AE1158" s="26"/>
      <c r="AF1158" s="28"/>
      <c r="AG1158" s="26"/>
      <c r="AH1158" s="28"/>
      <c r="AI1158" s="26"/>
      <c r="AJ1158" s="28"/>
      <c r="AK1158" s="28"/>
      <c r="AL1158" s="26"/>
      <c r="AM1158" s="28"/>
      <c r="AN1158" s="26"/>
      <c r="AO1158" s="28"/>
      <c r="AP1158" s="26"/>
    </row>
    <row r="1159" spans="1:42" x14ac:dyDescent="0.25">
      <c r="A1159" s="24"/>
      <c r="B1159" s="24"/>
      <c r="C1159" s="88"/>
      <c r="D1159" s="25"/>
      <c r="E1159" s="25"/>
      <c r="F1159" s="26"/>
      <c r="G1159" s="25"/>
      <c r="H1159" s="26"/>
      <c r="I1159" s="25"/>
      <c r="J1159" s="26"/>
      <c r="K1159" s="27"/>
      <c r="L1159" s="27"/>
      <c r="M1159" s="26"/>
      <c r="N1159" s="27"/>
      <c r="O1159" s="26"/>
      <c r="P1159" s="27"/>
      <c r="Q1159" s="26"/>
      <c r="R1159" s="27"/>
      <c r="S1159" s="27"/>
      <c r="T1159" s="26"/>
      <c r="U1159" s="27"/>
      <c r="V1159" s="26"/>
      <c r="W1159" s="27"/>
      <c r="X1159" s="26"/>
      <c r="Y1159" s="25"/>
      <c r="Z1159" s="38"/>
      <c r="AA1159" s="27"/>
      <c r="AB1159" s="27"/>
      <c r="AC1159" s="28"/>
      <c r="AD1159" s="28"/>
      <c r="AE1159" s="26"/>
      <c r="AF1159" s="28"/>
      <c r="AG1159" s="26"/>
      <c r="AH1159" s="28"/>
      <c r="AI1159" s="26"/>
      <c r="AJ1159" s="28"/>
      <c r="AK1159" s="28"/>
      <c r="AL1159" s="26"/>
      <c r="AM1159" s="28"/>
      <c r="AN1159" s="26"/>
      <c r="AO1159" s="28"/>
      <c r="AP1159" s="26"/>
    </row>
    <row r="1160" spans="1:42" x14ac:dyDescent="0.25">
      <c r="A1160" s="24"/>
      <c r="B1160" s="24"/>
      <c r="C1160" s="24"/>
      <c r="D1160" s="25"/>
      <c r="E1160" s="25"/>
      <c r="F1160" s="26"/>
      <c r="G1160" s="25"/>
      <c r="H1160" s="26"/>
      <c r="I1160" s="25"/>
      <c r="J1160" s="26"/>
      <c r="K1160" s="27"/>
      <c r="L1160" s="27"/>
      <c r="M1160" s="26"/>
      <c r="N1160" s="27"/>
      <c r="O1160" s="26"/>
      <c r="P1160" s="27"/>
      <c r="Q1160" s="26"/>
      <c r="R1160" s="27"/>
      <c r="S1160" s="27"/>
      <c r="T1160" s="26"/>
      <c r="U1160" s="27"/>
      <c r="V1160" s="26"/>
      <c r="W1160" s="27"/>
      <c r="X1160" s="26"/>
      <c r="Y1160" s="25"/>
      <c r="Z1160" s="38"/>
      <c r="AA1160" s="27"/>
      <c r="AB1160" s="27"/>
      <c r="AC1160" s="28"/>
      <c r="AD1160" s="28"/>
      <c r="AE1160" s="26"/>
      <c r="AF1160" s="28"/>
      <c r="AG1160" s="26"/>
      <c r="AH1160" s="28"/>
      <c r="AI1160" s="26"/>
      <c r="AJ1160" s="28"/>
      <c r="AK1160" s="28"/>
      <c r="AL1160" s="26"/>
      <c r="AM1160" s="28"/>
      <c r="AN1160" s="26"/>
      <c r="AO1160" s="28"/>
      <c r="AP1160" s="26"/>
    </row>
    <row r="1161" spans="1:42" x14ac:dyDescent="0.25">
      <c r="A1161" s="24"/>
      <c r="B1161" s="24"/>
      <c r="C1161" s="111"/>
      <c r="D1161" s="24"/>
      <c r="E1161" s="24"/>
      <c r="F1161" s="24"/>
      <c r="G1161" s="25"/>
      <c r="H1161" s="26"/>
      <c r="I1161" s="24"/>
      <c r="J1161" s="24"/>
      <c r="K1161" s="24"/>
      <c r="L1161" s="24"/>
      <c r="M1161" s="24"/>
      <c r="N1161" s="27"/>
      <c r="O1161" s="26"/>
      <c r="P1161" s="24"/>
      <c r="Q1161" s="24"/>
      <c r="R1161" s="24"/>
      <c r="S1161" s="24"/>
      <c r="T1161" s="24"/>
      <c r="U1161" s="27"/>
      <c r="V1161" s="26"/>
      <c r="W1161" s="24"/>
      <c r="X1161" s="24"/>
      <c r="Y1161" s="24"/>
      <c r="Z1161" s="24"/>
      <c r="AA1161" s="24"/>
      <c r="AB1161" s="24"/>
      <c r="AC1161" s="24"/>
      <c r="AD1161" s="24"/>
      <c r="AE1161" s="24"/>
      <c r="AF1161" s="28"/>
      <c r="AG1161" s="26"/>
      <c r="AH1161" s="24"/>
      <c r="AI1161" s="24"/>
      <c r="AJ1161" s="24"/>
      <c r="AK1161" s="24"/>
      <c r="AL1161" s="24"/>
      <c r="AM1161" s="28"/>
      <c r="AN1161" s="26"/>
      <c r="AO1161" s="24"/>
      <c r="AP1161" s="24"/>
    </row>
    <row r="1162" spans="1:42" x14ac:dyDescent="0.25">
      <c r="A1162" s="24"/>
      <c r="B1162" s="24"/>
      <c r="C1162" s="111"/>
      <c r="D1162" s="25"/>
      <c r="E1162" s="25"/>
      <c r="F1162" s="26"/>
      <c r="G1162" s="25"/>
      <c r="H1162" s="26"/>
      <c r="I1162" s="25"/>
      <c r="J1162" s="26"/>
      <c r="K1162" s="27"/>
      <c r="L1162" s="27"/>
      <c r="M1162" s="26"/>
      <c r="N1162" s="27"/>
      <c r="O1162" s="26"/>
      <c r="P1162" s="27"/>
      <c r="Q1162" s="26"/>
      <c r="R1162" s="27"/>
      <c r="S1162" s="27"/>
      <c r="T1162" s="26"/>
      <c r="U1162" s="27"/>
      <c r="V1162" s="26"/>
      <c r="W1162" s="27"/>
      <c r="X1162" s="26"/>
      <c r="Y1162" s="25"/>
      <c r="Z1162" s="38"/>
      <c r="AA1162" s="27"/>
      <c r="AB1162" s="27"/>
      <c r="AC1162" s="28"/>
      <c r="AD1162" s="28"/>
      <c r="AE1162" s="26"/>
      <c r="AF1162" s="28"/>
      <c r="AG1162" s="26"/>
      <c r="AH1162" s="28"/>
      <c r="AI1162" s="26"/>
      <c r="AJ1162" s="28"/>
      <c r="AK1162" s="28"/>
      <c r="AL1162" s="26"/>
      <c r="AM1162" s="28"/>
      <c r="AN1162" s="26"/>
      <c r="AO1162" s="28"/>
      <c r="AP1162" s="26"/>
    </row>
    <row r="1163" spans="1:42" x14ac:dyDescent="0.25">
      <c r="A1163" s="24"/>
      <c r="B1163" s="24"/>
      <c r="C1163" s="111"/>
      <c r="D1163" s="24"/>
      <c r="E1163" s="25"/>
      <c r="F1163" s="26"/>
      <c r="G1163" s="25"/>
      <c r="H1163" s="26"/>
      <c r="I1163" s="25"/>
      <c r="J1163" s="26"/>
      <c r="K1163" s="24"/>
      <c r="L1163" s="27"/>
      <c r="M1163" s="26"/>
      <c r="N1163" s="27"/>
      <c r="O1163" s="26"/>
      <c r="P1163" s="27"/>
      <c r="Q1163" s="26"/>
      <c r="R1163" s="24"/>
      <c r="S1163" s="27"/>
      <c r="T1163" s="26"/>
      <c r="U1163" s="27"/>
      <c r="V1163" s="26"/>
      <c r="W1163" s="27"/>
      <c r="X1163" s="26"/>
      <c r="Y1163" s="24"/>
      <c r="Z1163" s="24"/>
      <c r="AA1163" s="24"/>
      <c r="AB1163" s="24"/>
      <c r="AC1163" s="24"/>
      <c r="AD1163" s="28"/>
      <c r="AE1163" s="26"/>
      <c r="AF1163" s="28"/>
      <c r="AG1163" s="26"/>
      <c r="AH1163" s="28"/>
      <c r="AI1163" s="26"/>
      <c r="AJ1163" s="24"/>
      <c r="AK1163" s="28"/>
      <c r="AL1163" s="26"/>
      <c r="AM1163" s="28"/>
      <c r="AN1163" s="26"/>
      <c r="AO1163" s="28"/>
      <c r="AP1163" s="26"/>
    </row>
    <row r="1164" spans="1:42" x14ac:dyDescent="0.25">
      <c r="A1164" s="24"/>
      <c r="B1164" s="24"/>
      <c r="C1164" s="24"/>
      <c r="D1164" s="24"/>
      <c r="E1164" s="24"/>
      <c r="F1164" s="24"/>
      <c r="G1164" s="24"/>
      <c r="H1164" s="24"/>
      <c r="I1164" s="25"/>
      <c r="J1164" s="26"/>
      <c r="K1164" s="24"/>
      <c r="L1164" s="24"/>
      <c r="M1164" s="24"/>
      <c r="N1164" s="24"/>
      <c r="O1164" s="24"/>
      <c r="P1164" s="27"/>
      <c r="Q1164" s="26"/>
      <c r="R1164" s="24"/>
      <c r="S1164" s="24"/>
      <c r="T1164" s="24"/>
      <c r="U1164" s="24"/>
      <c r="V1164" s="24"/>
      <c r="W1164" s="27"/>
      <c r="X1164" s="26"/>
      <c r="Y1164" s="24"/>
      <c r="Z1164" s="24"/>
      <c r="AA1164" s="24"/>
      <c r="AB1164" s="24"/>
      <c r="AC1164" s="24"/>
      <c r="AD1164" s="24"/>
      <c r="AE1164" s="24"/>
      <c r="AF1164" s="24"/>
      <c r="AG1164" s="24"/>
      <c r="AH1164" s="28"/>
      <c r="AI1164" s="26"/>
      <c r="AJ1164" s="24"/>
      <c r="AK1164" s="24"/>
      <c r="AL1164" s="24"/>
      <c r="AM1164" s="24"/>
      <c r="AN1164" s="24"/>
      <c r="AO1164" s="28"/>
      <c r="AP1164" s="26"/>
    </row>
    <row r="1165" spans="1:42" x14ac:dyDescent="0.25">
      <c r="A1165" s="24"/>
      <c r="B1165" s="24"/>
      <c r="C1165" s="24"/>
      <c r="D1165" s="25"/>
      <c r="E1165" s="25"/>
      <c r="F1165" s="26"/>
      <c r="G1165" s="25"/>
      <c r="H1165" s="26"/>
      <c r="I1165" s="25"/>
      <c r="J1165" s="26"/>
      <c r="K1165" s="27"/>
      <c r="L1165" s="27"/>
      <c r="M1165" s="26"/>
      <c r="N1165" s="27"/>
      <c r="O1165" s="26"/>
      <c r="P1165" s="27"/>
      <c r="Q1165" s="26"/>
      <c r="R1165" s="27"/>
      <c r="S1165" s="27"/>
      <c r="T1165" s="26"/>
      <c r="U1165" s="27"/>
      <c r="V1165" s="26"/>
      <c r="W1165" s="27"/>
      <c r="X1165" s="26"/>
      <c r="Y1165" s="25"/>
      <c r="Z1165" s="38"/>
      <c r="AA1165" s="27"/>
      <c r="AB1165" s="27"/>
      <c r="AC1165" s="28"/>
      <c r="AD1165" s="28"/>
      <c r="AE1165" s="26"/>
      <c r="AF1165" s="28"/>
      <c r="AG1165" s="26"/>
      <c r="AH1165" s="28"/>
      <c r="AI1165" s="26"/>
      <c r="AJ1165" s="28"/>
      <c r="AK1165" s="28"/>
      <c r="AL1165" s="26"/>
      <c r="AM1165" s="28"/>
      <c r="AN1165" s="26"/>
      <c r="AO1165" s="28"/>
      <c r="AP1165" s="26"/>
    </row>
    <row r="1166" spans="1:42" x14ac:dyDescent="0.25">
      <c r="A1166" s="24"/>
      <c r="B1166" s="24"/>
      <c r="C1166" s="24"/>
      <c r="D1166" s="25"/>
      <c r="E1166" s="25"/>
      <c r="F1166" s="26"/>
      <c r="G1166" s="25"/>
      <c r="H1166" s="26"/>
      <c r="I1166" s="25"/>
      <c r="J1166" s="26"/>
      <c r="K1166" s="27"/>
      <c r="L1166" s="27"/>
      <c r="M1166" s="26"/>
      <c r="N1166" s="27"/>
      <c r="O1166" s="26"/>
      <c r="P1166" s="27"/>
      <c r="Q1166" s="26"/>
      <c r="R1166" s="27"/>
      <c r="S1166" s="27"/>
      <c r="T1166" s="26"/>
      <c r="U1166" s="27"/>
      <c r="V1166" s="26"/>
      <c r="W1166" s="27"/>
      <c r="X1166" s="26"/>
      <c r="Y1166" s="25"/>
      <c r="Z1166" s="38"/>
      <c r="AA1166" s="27"/>
      <c r="AB1166" s="27"/>
      <c r="AC1166" s="28"/>
      <c r="AD1166" s="28"/>
      <c r="AE1166" s="26"/>
      <c r="AF1166" s="28"/>
      <c r="AG1166" s="26"/>
      <c r="AH1166" s="28"/>
      <c r="AI1166" s="26"/>
      <c r="AJ1166" s="28"/>
      <c r="AK1166" s="28"/>
      <c r="AL1166" s="26"/>
      <c r="AM1166" s="28"/>
      <c r="AN1166" s="26"/>
      <c r="AO1166" s="28"/>
      <c r="AP1166" s="26"/>
    </row>
    <row r="1167" spans="1:42" x14ac:dyDescent="0.25">
      <c r="A1167" s="24"/>
      <c r="B1167" s="24"/>
      <c r="C1167" s="24"/>
      <c r="D1167" s="25"/>
      <c r="E1167" s="25"/>
      <c r="F1167" s="26"/>
      <c r="G1167" s="25"/>
      <c r="H1167" s="26"/>
      <c r="I1167" s="25"/>
      <c r="J1167" s="26"/>
      <c r="K1167" s="27"/>
      <c r="L1167" s="27"/>
      <c r="M1167" s="26"/>
      <c r="N1167" s="27"/>
      <c r="O1167" s="26"/>
      <c r="P1167" s="27"/>
      <c r="Q1167" s="26"/>
      <c r="R1167" s="27"/>
      <c r="S1167" s="27"/>
      <c r="T1167" s="26"/>
      <c r="U1167" s="27"/>
      <c r="V1167" s="26"/>
      <c r="W1167" s="27"/>
      <c r="X1167" s="26"/>
      <c r="Y1167" s="25"/>
      <c r="Z1167" s="38"/>
      <c r="AA1167" s="27"/>
      <c r="AB1167" s="27"/>
      <c r="AC1167" s="28"/>
      <c r="AD1167" s="28"/>
      <c r="AE1167" s="26"/>
      <c r="AF1167" s="28"/>
      <c r="AG1167" s="26"/>
      <c r="AH1167" s="28"/>
      <c r="AI1167" s="26"/>
      <c r="AJ1167" s="28"/>
      <c r="AK1167" s="28"/>
      <c r="AL1167" s="26"/>
      <c r="AM1167" s="28"/>
      <c r="AN1167" s="26"/>
      <c r="AO1167" s="28"/>
      <c r="AP1167" s="26"/>
    </row>
    <row r="1168" spans="1:42" x14ac:dyDescent="0.25">
      <c r="A1168" s="24"/>
      <c r="B1168" s="24"/>
      <c r="C1168" s="24"/>
      <c r="D1168" s="25"/>
      <c r="E1168" s="25"/>
      <c r="F1168" s="26"/>
      <c r="G1168" s="25"/>
      <c r="H1168" s="26"/>
      <c r="I1168" s="25"/>
      <c r="J1168" s="26"/>
      <c r="K1168" s="27"/>
      <c r="L1168" s="27"/>
      <c r="M1168" s="26"/>
      <c r="N1168" s="27"/>
      <c r="O1168" s="26"/>
      <c r="P1168" s="27"/>
      <c r="Q1168" s="26"/>
      <c r="R1168" s="27"/>
      <c r="S1168" s="27"/>
      <c r="T1168" s="26"/>
      <c r="U1168" s="27"/>
      <c r="V1168" s="26"/>
      <c r="W1168" s="27"/>
      <c r="X1168" s="26"/>
      <c r="Y1168" s="25"/>
      <c r="Z1168" s="38"/>
      <c r="AA1168" s="27"/>
      <c r="AB1168" s="27"/>
      <c r="AC1168" s="28"/>
      <c r="AD1168" s="28"/>
      <c r="AE1168" s="26"/>
      <c r="AF1168" s="28"/>
      <c r="AG1168" s="26"/>
      <c r="AH1168" s="28"/>
      <c r="AI1168" s="26"/>
      <c r="AJ1168" s="28"/>
      <c r="AK1168" s="28"/>
      <c r="AL1168" s="26"/>
      <c r="AM1168" s="28"/>
      <c r="AN1168" s="26"/>
      <c r="AO1168" s="28"/>
      <c r="AP1168" s="26"/>
    </row>
    <row r="1169" spans="1:42" x14ac:dyDescent="0.25">
      <c r="A1169" s="24"/>
      <c r="B1169" s="24"/>
      <c r="C1169" s="24"/>
      <c r="D1169" s="24"/>
      <c r="E1169" s="24"/>
      <c r="F1169" s="24"/>
      <c r="G1169" s="24"/>
      <c r="H1169" s="24"/>
      <c r="I1169" s="25"/>
      <c r="J1169" s="26"/>
      <c r="K1169" s="24"/>
      <c r="L1169" s="24"/>
      <c r="M1169" s="24"/>
      <c r="N1169" s="24"/>
      <c r="O1169" s="24"/>
      <c r="P1169" s="27"/>
      <c r="Q1169" s="26"/>
      <c r="R1169" s="24"/>
      <c r="S1169" s="24"/>
      <c r="T1169" s="24"/>
      <c r="U1169" s="24"/>
      <c r="V1169" s="24"/>
      <c r="W1169" s="27"/>
      <c r="X1169" s="26"/>
      <c r="Y1169" s="24"/>
      <c r="Z1169" s="24"/>
      <c r="AA1169" s="24"/>
      <c r="AB1169" s="24"/>
      <c r="AC1169" s="24"/>
      <c r="AD1169" s="24"/>
      <c r="AE1169" s="24"/>
      <c r="AF1169" s="24"/>
      <c r="AG1169" s="24"/>
      <c r="AH1169" s="28"/>
      <c r="AI1169" s="26"/>
      <c r="AJ1169" s="24"/>
      <c r="AK1169" s="24"/>
      <c r="AL1169" s="24"/>
      <c r="AM1169" s="24"/>
      <c r="AN1169" s="24"/>
      <c r="AO1169" s="28"/>
      <c r="AP1169" s="26"/>
    </row>
    <row r="1170" spans="1:42" x14ac:dyDescent="0.25">
      <c r="A1170" s="24"/>
      <c r="B1170" s="24"/>
      <c r="C1170" s="24"/>
      <c r="D1170" s="25"/>
      <c r="E1170" s="25"/>
      <c r="F1170" s="26"/>
      <c r="G1170" s="25"/>
      <c r="H1170" s="26"/>
      <c r="I1170" s="25"/>
      <c r="J1170" s="26"/>
      <c r="K1170" s="27"/>
      <c r="L1170" s="27"/>
      <c r="M1170" s="26"/>
      <c r="N1170" s="27"/>
      <c r="O1170" s="26"/>
      <c r="P1170" s="27"/>
      <c r="Q1170" s="26"/>
      <c r="R1170" s="27"/>
      <c r="S1170" s="27"/>
      <c r="T1170" s="26"/>
      <c r="U1170" s="27"/>
      <c r="V1170" s="26"/>
      <c r="W1170" s="27"/>
      <c r="X1170" s="26"/>
      <c r="Y1170" s="25"/>
      <c r="Z1170" s="38"/>
      <c r="AA1170" s="27"/>
      <c r="AB1170" s="27"/>
      <c r="AC1170" s="28"/>
      <c r="AD1170" s="28"/>
      <c r="AE1170" s="26"/>
      <c r="AF1170" s="28"/>
      <c r="AG1170" s="26"/>
      <c r="AH1170" s="28"/>
      <c r="AI1170" s="26"/>
      <c r="AJ1170" s="28"/>
      <c r="AK1170" s="28"/>
      <c r="AL1170" s="26"/>
      <c r="AM1170" s="28"/>
      <c r="AN1170" s="26"/>
      <c r="AO1170" s="28"/>
      <c r="AP1170" s="26"/>
    </row>
    <row r="1171" spans="1:42" x14ac:dyDescent="0.25">
      <c r="A1171" s="24"/>
      <c r="B1171" s="24"/>
      <c r="C1171" s="24"/>
      <c r="D1171" s="25"/>
      <c r="E1171" s="25"/>
      <c r="F1171" s="26"/>
      <c r="G1171" s="25"/>
      <c r="H1171" s="26"/>
      <c r="I1171" s="25"/>
      <c r="J1171" s="26"/>
      <c r="K1171" s="27"/>
      <c r="L1171" s="27"/>
      <c r="M1171" s="26"/>
      <c r="N1171" s="27"/>
      <c r="O1171" s="26"/>
      <c r="P1171" s="27"/>
      <c r="Q1171" s="26"/>
      <c r="R1171" s="27"/>
      <c r="S1171" s="27"/>
      <c r="T1171" s="26"/>
      <c r="U1171" s="27"/>
      <c r="V1171" s="26"/>
      <c r="W1171" s="27"/>
      <c r="X1171" s="26"/>
      <c r="Y1171" s="25"/>
      <c r="Z1171" s="38"/>
      <c r="AA1171" s="27"/>
      <c r="AB1171" s="27"/>
      <c r="AC1171" s="28"/>
      <c r="AD1171" s="28"/>
      <c r="AE1171" s="26"/>
      <c r="AF1171" s="28"/>
      <c r="AG1171" s="26"/>
      <c r="AH1171" s="28"/>
      <c r="AI1171" s="26"/>
      <c r="AJ1171" s="28"/>
      <c r="AK1171" s="28"/>
      <c r="AL1171" s="26"/>
      <c r="AM1171" s="28"/>
      <c r="AN1171" s="26"/>
      <c r="AO1171" s="28"/>
      <c r="AP1171" s="26"/>
    </row>
    <row r="1172" spans="1:42" x14ac:dyDescent="0.25">
      <c r="A1172" s="24"/>
      <c r="B1172" s="24"/>
      <c r="C1172" s="88"/>
      <c r="D1172" s="25"/>
      <c r="E1172" s="25"/>
      <c r="F1172" s="26"/>
      <c r="G1172" s="25"/>
      <c r="H1172" s="26"/>
      <c r="I1172" s="25"/>
      <c r="J1172" s="26"/>
      <c r="K1172" s="27"/>
      <c r="L1172" s="27"/>
      <c r="M1172" s="26"/>
      <c r="N1172" s="27"/>
      <c r="O1172" s="26"/>
      <c r="P1172" s="27"/>
      <c r="Q1172" s="26"/>
      <c r="R1172" s="27"/>
      <c r="S1172" s="27"/>
      <c r="T1172" s="26"/>
      <c r="U1172" s="27"/>
      <c r="V1172" s="26"/>
      <c r="W1172" s="27"/>
      <c r="X1172" s="26"/>
      <c r="Y1172" s="25"/>
      <c r="Z1172" s="38"/>
      <c r="AA1172" s="27"/>
      <c r="AB1172" s="27"/>
      <c r="AC1172" s="28"/>
      <c r="AD1172" s="28"/>
      <c r="AE1172" s="26"/>
      <c r="AF1172" s="28"/>
      <c r="AG1172" s="26"/>
      <c r="AH1172" s="28"/>
      <c r="AI1172" s="26"/>
      <c r="AJ1172" s="28"/>
      <c r="AK1172" s="28"/>
      <c r="AL1172" s="26"/>
      <c r="AM1172" s="28"/>
      <c r="AN1172" s="26"/>
      <c r="AO1172" s="28"/>
      <c r="AP1172" s="26"/>
    </row>
    <row r="1173" spans="1:42" x14ac:dyDescent="0.25">
      <c r="A1173" s="24"/>
      <c r="B1173" s="24"/>
      <c r="C1173" s="88"/>
      <c r="D1173" s="25"/>
      <c r="E1173" s="25"/>
      <c r="F1173" s="26"/>
      <c r="G1173" s="25"/>
      <c r="H1173" s="26"/>
      <c r="I1173" s="25"/>
      <c r="J1173" s="26"/>
      <c r="K1173" s="27"/>
      <c r="L1173" s="27"/>
      <c r="M1173" s="26"/>
      <c r="N1173" s="27"/>
      <c r="O1173" s="26"/>
      <c r="P1173" s="27"/>
      <c r="Q1173" s="26"/>
      <c r="R1173" s="27"/>
      <c r="S1173" s="27"/>
      <c r="T1173" s="26"/>
      <c r="U1173" s="27"/>
      <c r="V1173" s="26"/>
      <c r="W1173" s="27"/>
      <c r="X1173" s="26"/>
      <c r="Y1173" s="25"/>
      <c r="Z1173" s="38"/>
      <c r="AA1173" s="27"/>
      <c r="AB1173" s="27"/>
      <c r="AC1173" s="28"/>
      <c r="AD1173" s="28"/>
      <c r="AE1173" s="26"/>
      <c r="AF1173" s="28"/>
      <c r="AG1173" s="26"/>
      <c r="AH1173" s="28"/>
      <c r="AI1173" s="26"/>
      <c r="AJ1173" s="28"/>
      <c r="AK1173" s="28"/>
      <c r="AL1173" s="26"/>
      <c r="AM1173" s="28"/>
      <c r="AN1173" s="26"/>
      <c r="AO1173" s="28"/>
      <c r="AP1173" s="26"/>
    </row>
    <row r="1174" spans="1:42" x14ac:dyDescent="0.25">
      <c r="A1174" s="24"/>
      <c r="B1174" s="24"/>
      <c r="C1174" s="88"/>
      <c r="D1174" s="25"/>
      <c r="E1174" s="25"/>
      <c r="F1174" s="26"/>
      <c r="G1174" s="25"/>
      <c r="H1174" s="26"/>
      <c r="I1174" s="25"/>
      <c r="J1174" s="26"/>
      <c r="K1174" s="27"/>
      <c r="L1174" s="27"/>
      <c r="M1174" s="26"/>
      <c r="N1174" s="27"/>
      <c r="O1174" s="26"/>
      <c r="P1174" s="27"/>
      <c r="Q1174" s="26"/>
      <c r="R1174" s="27"/>
      <c r="S1174" s="27"/>
      <c r="T1174" s="26"/>
      <c r="U1174" s="27"/>
      <c r="V1174" s="26"/>
      <c r="W1174" s="27"/>
      <c r="X1174" s="26"/>
      <c r="Y1174" s="25"/>
      <c r="Z1174" s="38"/>
      <c r="AA1174" s="27"/>
      <c r="AB1174" s="27"/>
      <c r="AC1174" s="28"/>
      <c r="AD1174" s="28"/>
      <c r="AE1174" s="26"/>
      <c r="AF1174" s="28"/>
      <c r="AG1174" s="26"/>
      <c r="AH1174" s="28"/>
      <c r="AI1174" s="26"/>
      <c r="AJ1174" s="28"/>
      <c r="AK1174" s="28"/>
      <c r="AL1174" s="26"/>
      <c r="AM1174" s="28"/>
      <c r="AN1174" s="26"/>
      <c r="AO1174" s="28"/>
      <c r="AP1174" s="26"/>
    </row>
    <row r="1175" spans="1:42" x14ac:dyDescent="0.25">
      <c r="A1175" s="24"/>
      <c r="B1175" s="24"/>
      <c r="C1175" s="24"/>
      <c r="D1175" s="25"/>
      <c r="E1175" s="25"/>
      <c r="F1175" s="26"/>
      <c r="G1175" s="25"/>
      <c r="H1175" s="26"/>
      <c r="I1175" s="25"/>
      <c r="J1175" s="26"/>
      <c r="K1175" s="27"/>
      <c r="L1175" s="27"/>
      <c r="M1175" s="26"/>
      <c r="N1175" s="27"/>
      <c r="O1175" s="26"/>
      <c r="P1175" s="27"/>
      <c r="Q1175" s="26"/>
      <c r="R1175" s="27"/>
      <c r="S1175" s="27"/>
      <c r="T1175" s="26"/>
      <c r="U1175" s="27"/>
      <c r="V1175" s="26"/>
      <c r="W1175" s="27"/>
      <c r="X1175" s="26"/>
      <c r="Y1175" s="25"/>
      <c r="Z1175" s="38"/>
      <c r="AA1175" s="27"/>
      <c r="AB1175" s="27"/>
      <c r="AC1175" s="28"/>
      <c r="AD1175" s="28"/>
      <c r="AE1175" s="26"/>
      <c r="AF1175" s="28"/>
      <c r="AG1175" s="26"/>
      <c r="AH1175" s="28"/>
      <c r="AI1175" s="26"/>
      <c r="AJ1175" s="28"/>
      <c r="AK1175" s="28"/>
      <c r="AL1175" s="26"/>
      <c r="AM1175" s="28"/>
      <c r="AN1175" s="26"/>
      <c r="AO1175" s="28"/>
      <c r="AP1175" s="26"/>
    </row>
    <row r="1176" spans="1:42" x14ac:dyDescent="0.25">
      <c r="A1176" s="24"/>
      <c r="B1176" s="24"/>
      <c r="C1176" s="24"/>
      <c r="D1176" s="25"/>
      <c r="E1176" s="25"/>
      <c r="F1176" s="26"/>
      <c r="G1176" s="25"/>
      <c r="H1176" s="26"/>
      <c r="I1176" s="24"/>
      <c r="J1176" s="24"/>
      <c r="K1176" s="27"/>
      <c r="L1176" s="27"/>
      <c r="M1176" s="26"/>
      <c r="N1176" s="27"/>
      <c r="O1176" s="26"/>
      <c r="P1176" s="24"/>
      <c r="Q1176" s="24"/>
      <c r="R1176" s="27"/>
      <c r="S1176" s="27"/>
      <c r="T1176" s="26"/>
      <c r="U1176" s="27"/>
      <c r="V1176" s="26"/>
      <c r="W1176" s="24"/>
      <c r="X1176" s="24"/>
      <c r="Y1176" s="25"/>
      <c r="Z1176" s="24"/>
      <c r="AA1176" s="27"/>
      <c r="AB1176" s="24"/>
      <c r="AC1176" s="28"/>
      <c r="AD1176" s="28"/>
      <c r="AE1176" s="26"/>
      <c r="AF1176" s="28"/>
      <c r="AG1176" s="26"/>
      <c r="AH1176" s="24"/>
      <c r="AI1176" s="24"/>
      <c r="AJ1176" s="28"/>
      <c r="AK1176" s="28"/>
      <c r="AL1176" s="26"/>
      <c r="AM1176" s="28"/>
      <c r="AN1176" s="26"/>
      <c r="AO1176" s="24"/>
      <c r="AP1176" s="24"/>
    </row>
    <row r="1177" spans="1:42" x14ac:dyDescent="0.25">
      <c r="A1177" s="24"/>
      <c r="B1177" s="24"/>
      <c r="C1177" s="111"/>
      <c r="D1177" s="25"/>
      <c r="E1177" s="25"/>
      <c r="F1177" s="26"/>
      <c r="G1177" s="25"/>
      <c r="H1177" s="26"/>
      <c r="I1177" s="25"/>
      <c r="J1177" s="26"/>
      <c r="K1177" s="27"/>
      <c r="L1177" s="27"/>
      <c r="M1177" s="26"/>
      <c r="N1177" s="27"/>
      <c r="O1177" s="26"/>
      <c r="P1177" s="27"/>
      <c r="Q1177" s="26"/>
      <c r="R1177" s="27"/>
      <c r="S1177" s="27"/>
      <c r="T1177" s="26"/>
      <c r="U1177" s="27"/>
      <c r="V1177" s="26"/>
      <c r="W1177" s="27"/>
      <c r="X1177" s="26"/>
      <c r="Y1177" s="25"/>
      <c r="Z1177" s="38"/>
      <c r="AA1177" s="27"/>
      <c r="AB1177" s="27"/>
      <c r="AC1177" s="28"/>
      <c r="AD1177" s="28"/>
      <c r="AE1177" s="26"/>
      <c r="AF1177" s="28"/>
      <c r="AG1177" s="26"/>
      <c r="AH1177" s="28"/>
      <c r="AI1177" s="26"/>
      <c r="AJ1177" s="28"/>
      <c r="AK1177" s="28"/>
      <c r="AL1177" s="26"/>
      <c r="AM1177" s="28"/>
      <c r="AN1177" s="26"/>
      <c r="AO1177" s="28"/>
      <c r="AP1177" s="26"/>
    </row>
    <row r="1178" spans="1:42" x14ac:dyDescent="0.25">
      <c r="A1178" s="24"/>
      <c r="B1178" s="24"/>
      <c r="C1178" s="111"/>
      <c r="D1178" s="25"/>
      <c r="E1178" s="25"/>
      <c r="F1178" s="26"/>
      <c r="G1178" s="25"/>
      <c r="H1178" s="26"/>
      <c r="I1178" s="25"/>
      <c r="J1178" s="26"/>
      <c r="K1178" s="27"/>
      <c r="L1178" s="27"/>
      <c r="M1178" s="26"/>
      <c r="N1178" s="27"/>
      <c r="O1178" s="26"/>
      <c r="P1178" s="27"/>
      <c r="Q1178" s="26"/>
      <c r="R1178" s="27"/>
      <c r="S1178" s="27"/>
      <c r="T1178" s="26"/>
      <c r="U1178" s="27"/>
      <c r="V1178" s="26"/>
      <c r="W1178" s="27"/>
      <c r="X1178" s="26"/>
      <c r="Y1178" s="25"/>
      <c r="Z1178" s="38"/>
      <c r="AA1178" s="27"/>
      <c r="AB1178" s="27"/>
      <c r="AC1178" s="28"/>
      <c r="AD1178" s="28"/>
      <c r="AE1178" s="26"/>
      <c r="AF1178" s="28"/>
      <c r="AG1178" s="26"/>
      <c r="AH1178" s="28"/>
      <c r="AI1178" s="26"/>
      <c r="AJ1178" s="28"/>
      <c r="AK1178" s="28"/>
      <c r="AL1178" s="26"/>
      <c r="AM1178" s="28"/>
      <c r="AN1178" s="26"/>
      <c r="AO1178" s="28"/>
      <c r="AP1178" s="26"/>
    </row>
    <row r="1179" spans="1:42" x14ac:dyDescent="0.25">
      <c r="A1179" s="24"/>
      <c r="B1179" s="24"/>
      <c r="C1179" s="111"/>
      <c r="D1179" s="25"/>
      <c r="E1179" s="25"/>
      <c r="F1179" s="26"/>
      <c r="G1179" s="25"/>
      <c r="H1179" s="26"/>
      <c r="I1179" s="25"/>
      <c r="J1179" s="26"/>
      <c r="K1179" s="27"/>
      <c r="L1179" s="27"/>
      <c r="M1179" s="26"/>
      <c r="N1179" s="27"/>
      <c r="O1179" s="26"/>
      <c r="P1179" s="27"/>
      <c r="Q1179" s="26"/>
      <c r="R1179" s="27"/>
      <c r="S1179" s="27"/>
      <c r="T1179" s="26"/>
      <c r="U1179" s="27"/>
      <c r="V1179" s="26"/>
      <c r="W1179" s="27"/>
      <c r="X1179" s="26"/>
      <c r="Y1179" s="25"/>
      <c r="Z1179" s="38"/>
      <c r="AA1179" s="27"/>
      <c r="AB1179" s="27"/>
      <c r="AC1179" s="28"/>
      <c r="AD1179" s="28"/>
      <c r="AE1179" s="26"/>
      <c r="AF1179" s="28"/>
      <c r="AG1179" s="26"/>
      <c r="AH1179" s="28"/>
      <c r="AI1179" s="26"/>
      <c r="AJ1179" s="28"/>
      <c r="AK1179" s="28"/>
      <c r="AL1179" s="26"/>
      <c r="AM1179" s="28"/>
      <c r="AN1179" s="26"/>
      <c r="AO1179" s="28"/>
      <c r="AP1179" s="26"/>
    </row>
    <row r="1180" spans="1:42" x14ac:dyDescent="0.25">
      <c r="A1180" s="24"/>
      <c r="B1180" s="24"/>
      <c r="C1180" s="24"/>
      <c r="D1180" s="25"/>
      <c r="E1180" s="25"/>
      <c r="F1180" s="26"/>
      <c r="G1180" s="25"/>
      <c r="H1180" s="26"/>
      <c r="I1180" s="25"/>
      <c r="J1180" s="26"/>
      <c r="K1180" s="27"/>
      <c r="L1180" s="27"/>
      <c r="M1180" s="26"/>
      <c r="N1180" s="27"/>
      <c r="O1180" s="26"/>
      <c r="P1180" s="27"/>
      <c r="Q1180" s="26"/>
      <c r="R1180" s="27"/>
      <c r="S1180" s="27"/>
      <c r="T1180" s="26"/>
      <c r="U1180" s="27"/>
      <c r="V1180" s="26"/>
      <c r="W1180" s="27"/>
      <c r="X1180" s="26"/>
      <c r="Y1180" s="25"/>
      <c r="Z1180" s="38"/>
      <c r="AA1180" s="27"/>
      <c r="AB1180" s="27"/>
      <c r="AC1180" s="28"/>
      <c r="AD1180" s="28"/>
      <c r="AE1180" s="26"/>
      <c r="AF1180" s="28"/>
      <c r="AG1180" s="26"/>
      <c r="AH1180" s="28"/>
      <c r="AI1180" s="26"/>
      <c r="AJ1180" s="28"/>
      <c r="AK1180" s="28"/>
      <c r="AL1180" s="26"/>
      <c r="AM1180" s="28"/>
      <c r="AN1180" s="26"/>
      <c r="AO1180" s="28"/>
      <c r="AP1180" s="26"/>
    </row>
    <row r="1181" spans="1:42" x14ac:dyDescent="0.25">
      <c r="A1181" s="24"/>
      <c r="B1181" s="24"/>
      <c r="C1181" s="24"/>
      <c r="D1181" s="25"/>
      <c r="E1181" s="25"/>
      <c r="F1181" s="26"/>
      <c r="G1181" s="25"/>
      <c r="H1181" s="26"/>
      <c r="I1181" s="25"/>
      <c r="J1181" s="26"/>
      <c r="K1181" s="27"/>
      <c r="L1181" s="27"/>
      <c r="M1181" s="26"/>
      <c r="N1181" s="27"/>
      <c r="O1181" s="26"/>
      <c r="P1181" s="27"/>
      <c r="Q1181" s="26"/>
      <c r="R1181" s="27"/>
      <c r="S1181" s="27"/>
      <c r="T1181" s="26"/>
      <c r="U1181" s="27"/>
      <c r="V1181" s="26"/>
      <c r="W1181" s="27"/>
      <c r="X1181" s="26"/>
      <c r="Y1181" s="25"/>
      <c r="Z1181" s="38"/>
      <c r="AA1181" s="27"/>
      <c r="AB1181" s="27"/>
      <c r="AC1181" s="28"/>
      <c r="AD1181" s="28"/>
      <c r="AE1181" s="26"/>
      <c r="AF1181" s="28"/>
      <c r="AG1181" s="26"/>
      <c r="AH1181" s="28"/>
      <c r="AI1181" s="26"/>
      <c r="AJ1181" s="28"/>
      <c r="AK1181" s="28"/>
      <c r="AL1181" s="26"/>
      <c r="AM1181" s="28"/>
      <c r="AN1181" s="26"/>
      <c r="AO1181" s="28"/>
      <c r="AP1181" s="26"/>
    </row>
    <row r="1182" spans="1:42" x14ac:dyDescent="0.25">
      <c r="A1182" s="24"/>
      <c r="B1182" s="24"/>
      <c r="C1182" s="24"/>
      <c r="D1182" s="24"/>
      <c r="E1182" s="25"/>
      <c r="F1182" s="26"/>
      <c r="G1182" s="25"/>
      <c r="H1182" s="26"/>
      <c r="I1182" s="25"/>
      <c r="J1182" s="26"/>
      <c r="K1182" s="24"/>
      <c r="L1182" s="27"/>
      <c r="M1182" s="26"/>
      <c r="N1182" s="27"/>
      <c r="O1182" s="26"/>
      <c r="P1182" s="27"/>
      <c r="Q1182" s="26"/>
      <c r="R1182" s="24"/>
      <c r="S1182" s="27"/>
      <c r="T1182" s="26"/>
      <c r="U1182" s="27"/>
      <c r="V1182" s="26"/>
      <c r="W1182" s="27"/>
      <c r="X1182" s="26"/>
      <c r="Y1182" s="24"/>
      <c r="Z1182" s="24"/>
      <c r="AA1182" s="24"/>
      <c r="AB1182" s="24"/>
      <c r="AC1182" s="24"/>
      <c r="AD1182" s="28"/>
      <c r="AE1182" s="26"/>
      <c r="AF1182" s="28"/>
      <c r="AG1182" s="26"/>
      <c r="AH1182" s="28"/>
      <c r="AI1182" s="26"/>
      <c r="AJ1182" s="24"/>
      <c r="AK1182" s="28"/>
      <c r="AL1182" s="26"/>
      <c r="AM1182" s="28"/>
      <c r="AN1182" s="26"/>
      <c r="AO1182" s="28"/>
      <c r="AP1182" s="26"/>
    </row>
    <row r="1183" spans="1:42" x14ac:dyDescent="0.25">
      <c r="A1183" s="24"/>
      <c r="B1183" s="24"/>
      <c r="C1183" s="24"/>
      <c r="D1183" s="25"/>
      <c r="E1183" s="25"/>
      <c r="F1183" s="26"/>
      <c r="G1183" s="25"/>
      <c r="H1183" s="26"/>
      <c r="I1183" s="25"/>
      <c r="J1183" s="26"/>
      <c r="K1183" s="27"/>
      <c r="L1183" s="27"/>
      <c r="M1183" s="26"/>
      <c r="N1183" s="27"/>
      <c r="O1183" s="26"/>
      <c r="P1183" s="27"/>
      <c r="Q1183" s="26"/>
      <c r="R1183" s="27"/>
      <c r="S1183" s="27"/>
      <c r="T1183" s="26"/>
      <c r="U1183" s="27"/>
      <c r="V1183" s="26"/>
      <c r="W1183" s="27"/>
      <c r="X1183" s="26"/>
      <c r="Y1183" s="25"/>
      <c r="Z1183" s="38"/>
      <c r="AA1183" s="27"/>
      <c r="AB1183" s="27"/>
      <c r="AC1183" s="28"/>
      <c r="AD1183" s="28"/>
      <c r="AE1183" s="26"/>
      <c r="AF1183" s="28"/>
      <c r="AG1183" s="26"/>
      <c r="AH1183" s="28"/>
      <c r="AI1183" s="26"/>
      <c r="AJ1183" s="28"/>
      <c r="AK1183" s="28"/>
      <c r="AL1183" s="26"/>
      <c r="AM1183" s="28"/>
      <c r="AN1183" s="26"/>
      <c r="AO1183" s="28"/>
      <c r="AP1183" s="26"/>
    </row>
    <row r="1184" spans="1:42" x14ac:dyDescent="0.25">
      <c r="A1184" s="24"/>
      <c r="B1184" s="24"/>
      <c r="C1184" s="24"/>
      <c r="D1184" s="25"/>
      <c r="E1184" s="25"/>
      <c r="F1184" s="26"/>
      <c r="G1184" s="25"/>
      <c r="H1184" s="26"/>
      <c r="I1184" s="25"/>
      <c r="J1184" s="26"/>
      <c r="K1184" s="27"/>
      <c r="L1184" s="27"/>
      <c r="M1184" s="26"/>
      <c r="N1184" s="27"/>
      <c r="O1184" s="26"/>
      <c r="P1184" s="27"/>
      <c r="Q1184" s="26"/>
      <c r="R1184" s="27"/>
      <c r="S1184" s="27"/>
      <c r="T1184" s="26"/>
      <c r="U1184" s="27"/>
      <c r="V1184" s="26"/>
      <c r="W1184" s="27"/>
      <c r="X1184" s="26"/>
      <c r="Y1184" s="25"/>
      <c r="Z1184" s="38"/>
      <c r="AA1184" s="27"/>
      <c r="AB1184" s="27"/>
      <c r="AC1184" s="28"/>
      <c r="AD1184" s="28"/>
      <c r="AE1184" s="26"/>
      <c r="AF1184" s="28"/>
      <c r="AG1184" s="26"/>
      <c r="AH1184" s="28"/>
      <c r="AI1184" s="26"/>
      <c r="AJ1184" s="28"/>
      <c r="AK1184" s="28"/>
      <c r="AL1184" s="26"/>
      <c r="AM1184" s="28"/>
      <c r="AN1184" s="26"/>
      <c r="AO1184" s="28"/>
      <c r="AP1184" s="26"/>
    </row>
    <row r="1185" spans="1:42" x14ac:dyDescent="0.25">
      <c r="A1185" s="24"/>
      <c r="B1185" s="24"/>
      <c r="C1185" s="88"/>
      <c r="D1185" s="25"/>
      <c r="E1185" s="25"/>
      <c r="F1185" s="26"/>
      <c r="G1185" s="25"/>
      <c r="H1185" s="26"/>
      <c r="I1185" s="25"/>
      <c r="J1185" s="26"/>
      <c r="K1185" s="27"/>
      <c r="L1185" s="27"/>
      <c r="M1185" s="26"/>
      <c r="N1185" s="27"/>
      <c r="O1185" s="26"/>
      <c r="P1185" s="27"/>
      <c r="Q1185" s="26"/>
      <c r="R1185" s="27"/>
      <c r="S1185" s="27"/>
      <c r="T1185" s="26"/>
      <c r="U1185" s="27"/>
      <c r="V1185" s="26"/>
      <c r="W1185" s="27"/>
      <c r="X1185" s="26"/>
      <c r="Y1185" s="25"/>
      <c r="Z1185" s="38"/>
      <c r="AA1185" s="27"/>
      <c r="AB1185" s="27"/>
      <c r="AC1185" s="28"/>
      <c r="AD1185" s="28"/>
      <c r="AE1185" s="26"/>
      <c r="AF1185" s="28"/>
      <c r="AG1185" s="26"/>
      <c r="AH1185" s="28"/>
      <c r="AI1185" s="26"/>
      <c r="AJ1185" s="28"/>
      <c r="AK1185" s="28"/>
      <c r="AL1185" s="26"/>
      <c r="AM1185" s="28"/>
      <c r="AN1185" s="26"/>
      <c r="AO1185" s="28"/>
      <c r="AP1185" s="26"/>
    </row>
    <row r="1186" spans="1:42" x14ac:dyDescent="0.25">
      <c r="A1186" s="24"/>
      <c r="B1186" s="24"/>
      <c r="C1186" s="88"/>
      <c r="D1186" s="25"/>
      <c r="E1186" s="25"/>
      <c r="F1186" s="26"/>
      <c r="G1186" s="25"/>
      <c r="H1186" s="26"/>
      <c r="I1186" s="25"/>
      <c r="J1186" s="26"/>
      <c r="K1186" s="27"/>
      <c r="L1186" s="27"/>
      <c r="M1186" s="26"/>
      <c r="N1186" s="27"/>
      <c r="O1186" s="26"/>
      <c r="P1186" s="27"/>
      <c r="Q1186" s="26"/>
      <c r="R1186" s="27"/>
      <c r="S1186" s="27"/>
      <c r="T1186" s="26"/>
      <c r="U1186" s="27"/>
      <c r="V1186" s="26"/>
      <c r="W1186" s="27"/>
      <c r="X1186" s="26"/>
      <c r="Y1186" s="25"/>
      <c r="Z1186" s="38"/>
      <c r="AA1186" s="27"/>
      <c r="AB1186" s="27"/>
      <c r="AC1186" s="28"/>
      <c r="AD1186" s="28"/>
      <c r="AE1186" s="26"/>
      <c r="AF1186" s="28"/>
      <c r="AG1186" s="26"/>
      <c r="AH1186" s="28"/>
      <c r="AI1186" s="26"/>
      <c r="AJ1186" s="28"/>
      <c r="AK1186" s="28"/>
      <c r="AL1186" s="26"/>
      <c r="AM1186" s="28"/>
      <c r="AN1186" s="26"/>
      <c r="AO1186" s="28"/>
      <c r="AP1186" s="26"/>
    </row>
    <row r="1187" spans="1:42" x14ac:dyDescent="0.25">
      <c r="A1187" s="24"/>
      <c r="B1187" s="24"/>
      <c r="C1187" s="88"/>
      <c r="D1187" s="25"/>
      <c r="E1187" s="25"/>
      <c r="F1187" s="26"/>
      <c r="G1187" s="25"/>
      <c r="H1187" s="26"/>
      <c r="I1187" s="25"/>
      <c r="J1187" s="26"/>
      <c r="K1187" s="27"/>
      <c r="L1187" s="27"/>
      <c r="M1187" s="26"/>
      <c r="N1187" s="27"/>
      <c r="O1187" s="26"/>
      <c r="P1187" s="27"/>
      <c r="Q1187" s="26"/>
      <c r="R1187" s="27"/>
      <c r="S1187" s="27"/>
      <c r="T1187" s="26"/>
      <c r="U1187" s="27"/>
      <c r="V1187" s="26"/>
      <c r="W1187" s="27"/>
      <c r="X1187" s="26"/>
      <c r="Y1187" s="25"/>
      <c r="Z1187" s="38"/>
      <c r="AA1187" s="27"/>
      <c r="AB1187" s="27"/>
      <c r="AC1187" s="28"/>
      <c r="AD1187" s="28"/>
      <c r="AE1187" s="26"/>
      <c r="AF1187" s="28"/>
      <c r="AG1187" s="26"/>
      <c r="AH1187" s="28"/>
      <c r="AI1187" s="26"/>
      <c r="AJ1187" s="28"/>
      <c r="AK1187" s="28"/>
      <c r="AL1187" s="26"/>
      <c r="AM1187" s="28"/>
      <c r="AN1187" s="26"/>
      <c r="AO1187" s="28"/>
      <c r="AP1187" s="26"/>
    </row>
    <row r="1188" spans="1:42" x14ac:dyDescent="0.25">
      <c r="A1188" s="24"/>
      <c r="B1188" s="24"/>
      <c r="C1188" s="24"/>
      <c r="D1188" s="25"/>
      <c r="E1188" s="25"/>
      <c r="F1188" s="26"/>
      <c r="G1188" s="25"/>
      <c r="H1188" s="26"/>
      <c r="I1188" s="25"/>
      <c r="J1188" s="26"/>
      <c r="K1188" s="27"/>
      <c r="L1188" s="27"/>
      <c r="M1188" s="26"/>
      <c r="N1188" s="27"/>
      <c r="O1188" s="26"/>
      <c r="P1188" s="27"/>
      <c r="Q1188" s="26"/>
      <c r="R1188" s="27"/>
      <c r="S1188" s="27"/>
      <c r="T1188" s="26"/>
      <c r="U1188" s="27"/>
      <c r="V1188" s="26"/>
      <c r="W1188" s="27"/>
      <c r="X1188" s="26"/>
      <c r="Y1188" s="25"/>
      <c r="Z1188" s="38"/>
      <c r="AA1188" s="27"/>
      <c r="AB1188" s="27"/>
      <c r="AC1188" s="28"/>
      <c r="AD1188" s="28"/>
      <c r="AE1188" s="26"/>
      <c r="AF1188" s="28"/>
      <c r="AG1188" s="26"/>
      <c r="AH1188" s="28"/>
      <c r="AI1188" s="26"/>
      <c r="AJ1188" s="28"/>
      <c r="AK1188" s="28"/>
      <c r="AL1188" s="26"/>
      <c r="AM1188" s="28"/>
      <c r="AN1188" s="26"/>
      <c r="AO1188" s="28"/>
      <c r="AP1188" s="26"/>
    </row>
    <row r="1189" spans="1:42" x14ac:dyDescent="0.25">
      <c r="A1189" s="24"/>
      <c r="B1189" s="24"/>
      <c r="C1189" s="24"/>
      <c r="D1189" s="24"/>
      <c r="E1189" s="24"/>
      <c r="F1189" s="24"/>
      <c r="G1189" s="25"/>
      <c r="H1189" s="26"/>
      <c r="I1189" s="25"/>
      <c r="J1189" s="26"/>
      <c r="K1189" s="24"/>
      <c r="L1189" s="24"/>
      <c r="M1189" s="24"/>
      <c r="N1189" s="27"/>
      <c r="O1189" s="26"/>
      <c r="P1189" s="27"/>
      <c r="Q1189" s="26"/>
      <c r="R1189" s="24"/>
      <c r="S1189" s="24"/>
      <c r="T1189" s="24"/>
      <c r="U1189" s="27"/>
      <c r="V1189" s="26"/>
      <c r="W1189" s="27"/>
      <c r="X1189" s="26"/>
      <c r="Y1189" s="24"/>
      <c r="Z1189" s="24"/>
      <c r="AA1189" s="24"/>
      <c r="AB1189" s="24"/>
      <c r="AC1189" s="24"/>
      <c r="AD1189" s="24"/>
      <c r="AE1189" s="24"/>
      <c r="AF1189" s="28"/>
      <c r="AG1189" s="26"/>
      <c r="AH1189" s="28"/>
      <c r="AI1189" s="26"/>
      <c r="AJ1189" s="24"/>
      <c r="AK1189" s="24"/>
      <c r="AL1189" s="24"/>
      <c r="AM1189" s="28"/>
      <c r="AN1189" s="26"/>
      <c r="AO1189" s="28"/>
      <c r="AP1189" s="26"/>
    </row>
    <row r="1190" spans="1:42" x14ac:dyDescent="0.25">
      <c r="A1190" s="24"/>
      <c r="B1190" s="24"/>
      <c r="C1190" s="24"/>
      <c r="D1190" s="25"/>
      <c r="E1190" s="25"/>
      <c r="F1190" s="26"/>
      <c r="G1190" s="25"/>
      <c r="H1190" s="26"/>
      <c r="I1190" s="25"/>
      <c r="J1190" s="26"/>
      <c r="K1190" s="27"/>
      <c r="L1190" s="27"/>
      <c r="M1190" s="26"/>
      <c r="N1190" s="27"/>
      <c r="O1190" s="26"/>
      <c r="P1190" s="27"/>
      <c r="Q1190" s="26"/>
      <c r="R1190" s="27"/>
      <c r="S1190" s="27"/>
      <c r="T1190" s="26"/>
      <c r="U1190" s="27"/>
      <c r="V1190" s="26"/>
      <c r="W1190" s="27"/>
      <c r="X1190" s="26"/>
      <c r="Y1190" s="25"/>
      <c r="Z1190" s="38"/>
      <c r="AA1190" s="27"/>
      <c r="AB1190" s="27"/>
      <c r="AC1190" s="28"/>
      <c r="AD1190" s="28"/>
      <c r="AE1190" s="26"/>
      <c r="AF1190" s="28"/>
      <c r="AG1190" s="26"/>
      <c r="AH1190" s="28"/>
      <c r="AI1190" s="26"/>
      <c r="AJ1190" s="28"/>
      <c r="AK1190" s="28"/>
      <c r="AL1190" s="26"/>
      <c r="AM1190" s="28"/>
      <c r="AN1190" s="26"/>
      <c r="AO1190" s="28"/>
      <c r="AP1190" s="26"/>
    </row>
    <row r="1191" spans="1:42" x14ac:dyDescent="0.25">
      <c r="A1191" s="24"/>
      <c r="B1191" s="24"/>
      <c r="C1191" s="111"/>
      <c r="D1191" s="24"/>
      <c r="E1191" s="24"/>
      <c r="F1191" s="24"/>
      <c r="G1191" s="24"/>
      <c r="H1191" s="24"/>
      <c r="I1191" s="25"/>
      <c r="J1191" s="26"/>
      <c r="K1191" s="24"/>
      <c r="L1191" s="24"/>
      <c r="M1191" s="24"/>
      <c r="N1191" s="24"/>
      <c r="O1191" s="24"/>
      <c r="P1191" s="27"/>
      <c r="Q1191" s="26"/>
      <c r="R1191" s="24"/>
      <c r="S1191" s="24"/>
      <c r="T1191" s="24"/>
      <c r="U1191" s="24"/>
      <c r="V1191" s="24"/>
      <c r="W1191" s="27"/>
      <c r="X1191" s="26"/>
      <c r="Y1191" s="24"/>
      <c r="Z1191" s="24"/>
      <c r="AA1191" s="24"/>
      <c r="AB1191" s="24"/>
      <c r="AC1191" s="24"/>
      <c r="AD1191" s="24"/>
      <c r="AE1191" s="24"/>
      <c r="AF1191" s="24"/>
      <c r="AG1191" s="24"/>
      <c r="AH1191" s="28"/>
      <c r="AI1191" s="26"/>
      <c r="AJ1191" s="24"/>
      <c r="AK1191" s="24"/>
      <c r="AL1191" s="24"/>
      <c r="AM1191" s="24"/>
      <c r="AN1191" s="24"/>
      <c r="AO1191" s="28"/>
      <c r="AP1191" s="26"/>
    </row>
    <row r="1192" spans="1:42" x14ac:dyDescent="0.25">
      <c r="A1192" s="24"/>
      <c r="B1192" s="24"/>
      <c r="C1192" s="111"/>
      <c r="D1192" s="24"/>
      <c r="E1192" s="25"/>
      <c r="F1192" s="26"/>
      <c r="G1192" s="25"/>
      <c r="H1192" s="26"/>
      <c r="I1192" s="24"/>
      <c r="J1192" s="24"/>
      <c r="K1192" s="24"/>
      <c r="L1192" s="27"/>
      <c r="M1192" s="26"/>
      <c r="N1192" s="27"/>
      <c r="O1192" s="26"/>
      <c r="P1192" s="24"/>
      <c r="Q1192" s="24"/>
      <c r="R1192" s="24"/>
      <c r="S1192" s="27"/>
      <c r="T1192" s="26"/>
      <c r="U1192" s="27"/>
      <c r="V1192" s="26"/>
      <c r="W1192" s="24"/>
      <c r="X1192" s="24"/>
      <c r="Y1192" s="24"/>
      <c r="Z1192" s="24"/>
      <c r="AA1192" s="24"/>
      <c r="AB1192" s="24"/>
      <c r="AC1192" s="24"/>
      <c r="AD1192" s="28"/>
      <c r="AE1192" s="26"/>
      <c r="AF1192" s="28"/>
      <c r="AG1192" s="26"/>
      <c r="AH1192" s="24"/>
      <c r="AI1192" s="24"/>
      <c r="AJ1192" s="24"/>
      <c r="AK1192" s="28"/>
      <c r="AL1192" s="26"/>
      <c r="AM1192" s="28"/>
      <c r="AN1192" s="26"/>
      <c r="AO1192" s="24"/>
      <c r="AP1192" s="24"/>
    </row>
    <row r="1193" spans="1:42" x14ac:dyDescent="0.25">
      <c r="A1193" s="24"/>
      <c r="B1193" s="24"/>
      <c r="C1193" s="111"/>
      <c r="D1193" s="25"/>
      <c r="E1193" s="25"/>
      <c r="F1193" s="26"/>
      <c r="G1193" s="25"/>
      <c r="H1193" s="26"/>
      <c r="I1193" s="25"/>
      <c r="J1193" s="26"/>
      <c r="K1193" s="27"/>
      <c r="L1193" s="27"/>
      <c r="M1193" s="26"/>
      <c r="N1193" s="27"/>
      <c r="O1193" s="26"/>
      <c r="P1193" s="27"/>
      <c r="Q1193" s="26"/>
      <c r="R1193" s="27"/>
      <c r="S1193" s="27"/>
      <c r="T1193" s="26"/>
      <c r="U1193" s="27"/>
      <c r="V1193" s="26"/>
      <c r="W1193" s="27"/>
      <c r="X1193" s="26"/>
      <c r="Y1193" s="25"/>
      <c r="Z1193" s="24"/>
      <c r="AA1193" s="27"/>
      <c r="AB1193" s="24"/>
      <c r="AC1193" s="28"/>
      <c r="AD1193" s="28"/>
      <c r="AE1193" s="26"/>
      <c r="AF1193" s="28"/>
      <c r="AG1193" s="26"/>
      <c r="AH1193" s="28"/>
      <c r="AI1193" s="26"/>
      <c r="AJ1193" s="28"/>
      <c r="AK1193" s="28"/>
      <c r="AL1193" s="26"/>
      <c r="AM1193" s="28"/>
      <c r="AN1193" s="26"/>
      <c r="AO1193" s="28"/>
      <c r="AP1193" s="26"/>
    </row>
    <row r="1194" spans="1:42" x14ac:dyDescent="0.25">
      <c r="A1194" s="24"/>
      <c r="B1194" s="24"/>
      <c r="C1194" s="24"/>
      <c r="D1194" s="25"/>
      <c r="E1194" s="24"/>
      <c r="F1194" s="24"/>
      <c r="G1194" s="25"/>
      <c r="H1194" s="26"/>
      <c r="I1194" s="25"/>
      <c r="J1194" s="26"/>
      <c r="K1194" s="27"/>
      <c r="L1194" s="24"/>
      <c r="M1194" s="24"/>
      <c r="N1194" s="27"/>
      <c r="O1194" s="26"/>
      <c r="P1194" s="27"/>
      <c r="Q1194" s="26"/>
      <c r="R1194" s="27"/>
      <c r="S1194" s="24"/>
      <c r="T1194" s="24"/>
      <c r="U1194" s="27"/>
      <c r="V1194" s="26"/>
      <c r="W1194" s="27"/>
      <c r="X1194" s="26"/>
      <c r="Y1194" s="25"/>
      <c r="Z1194" s="24"/>
      <c r="AA1194" s="27"/>
      <c r="AB1194" s="24"/>
      <c r="AC1194" s="28"/>
      <c r="AD1194" s="24"/>
      <c r="AE1194" s="24"/>
      <c r="AF1194" s="28"/>
      <c r="AG1194" s="26"/>
      <c r="AH1194" s="28"/>
      <c r="AI1194" s="26"/>
      <c r="AJ1194" s="28"/>
      <c r="AK1194" s="24"/>
      <c r="AL1194" s="24"/>
      <c r="AM1194" s="28"/>
      <c r="AN1194" s="26"/>
      <c r="AO1194" s="28"/>
      <c r="AP1194" s="26"/>
    </row>
    <row r="1195" spans="1:42" x14ac:dyDescent="0.25">
      <c r="A1195" s="24"/>
      <c r="B1195" s="24"/>
      <c r="C1195" s="24"/>
      <c r="D1195" s="25"/>
      <c r="E1195" s="25"/>
      <c r="F1195" s="26"/>
      <c r="G1195" s="25"/>
      <c r="H1195" s="26"/>
      <c r="I1195" s="25"/>
      <c r="J1195" s="26"/>
      <c r="K1195" s="27"/>
      <c r="L1195" s="27"/>
      <c r="M1195" s="26"/>
      <c r="N1195" s="27"/>
      <c r="O1195" s="26"/>
      <c r="P1195" s="27"/>
      <c r="Q1195" s="26"/>
      <c r="R1195" s="27"/>
      <c r="S1195" s="27"/>
      <c r="T1195" s="26"/>
      <c r="U1195" s="27"/>
      <c r="V1195" s="26"/>
      <c r="W1195" s="27"/>
      <c r="X1195" s="26"/>
      <c r="Y1195" s="25"/>
      <c r="Z1195" s="38"/>
      <c r="AA1195" s="27"/>
      <c r="AB1195" s="27"/>
      <c r="AC1195" s="28"/>
      <c r="AD1195" s="28"/>
      <c r="AE1195" s="26"/>
      <c r="AF1195" s="28"/>
      <c r="AG1195" s="26"/>
      <c r="AH1195" s="28"/>
      <c r="AI1195" s="26"/>
      <c r="AJ1195" s="28"/>
      <c r="AK1195" s="28"/>
      <c r="AL1195" s="26"/>
      <c r="AM1195" s="28"/>
      <c r="AN1195" s="26"/>
      <c r="AO1195" s="28"/>
      <c r="AP1195" s="26"/>
    </row>
    <row r="1196" spans="1:42" x14ac:dyDescent="0.25">
      <c r="A1196" s="24"/>
      <c r="B1196" s="24"/>
      <c r="C1196" s="24"/>
      <c r="D1196" s="25"/>
      <c r="E1196" s="25"/>
      <c r="F1196" s="26"/>
      <c r="G1196" s="25"/>
      <c r="H1196" s="26"/>
      <c r="I1196" s="25"/>
      <c r="J1196" s="26"/>
      <c r="K1196" s="27"/>
      <c r="L1196" s="27"/>
      <c r="M1196" s="26"/>
      <c r="N1196" s="27"/>
      <c r="O1196" s="26"/>
      <c r="P1196" s="27"/>
      <c r="Q1196" s="26"/>
      <c r="R1196" s="27"/>
      <c r="S1196" s="27"/>
      <c r="T1196" s="26"/>
      <c r="U1196" s="27"/>
      <c r="V1196" s="26"/>
      <c r="W1196" s="27"/>
      <c r="X1196" s="26"/>
      <c r="Y1196" s="25"/>
      <c r="Z1196" s="38"/>
      <c r="AA1196" s="27"/>
      <c r="AB1196" s="27"/>
      <c r="AC1196" s="28"/>
      <c r="AD1196" s="28"/>
      <c r="AE1196" s="26"/>
      <c r="AF1196" s="28"/>
      <c r="AG1196" s="26"/>
      <c r="AH1196" s="28"/>
      <c r="AI1196" s="26"/>
      <c r="AJ1196" s="28"/>
      <c r="AK1196" s="28"/>
      <c r="AL1196" s="26"/>
      <c r="AM1196" s="28"/>
      <c r="AN1196" s="26"/>
      <c r="AO1196" s="28"/>
      <c r="AP1196" s="26"/>
    </row>
    <row r="1197" spans="1:42" x14ac:dyDescent="0.25">
      <c r="A1197" s="24"/>
      <c r="B1197" s="24"/>
      <c r="C1197" s="24"/>
      <c r="D1197" s="25"/>
      <c r="E1197" s="25"/>
      <c r="F1197" s="26"/>
      <c r="G1197" s="25"/>
      <c r="H1197" s="26"/>
      <c r="I1197" s="25"/>
      <c r="J1197" s="26"/>
      <c r="K1197" s="27"/>
      <c r="L1197" s="27"/>
      <c r="M1197" s="26"/>
      <c r="N1197" s="27"/>
      <c r="O1197" s="26"/>
      <c r="P1197" s="27"/>
      <c r="Q1197" s="26"/>
      <c r="R1197" s="27"/>
      <c r="S1197" s="27"/>
      <c r="T1197" s="26"/>
      <c r="U1197" s="27"/>
      <c r="V1197" s="26"/>
      <c r="W1197" s="27"/>
      <c r="X1197" s="26"/>
      <c r="Y1197" s="25"/>
      <c r="Z1197" s="38"/>
      <c r="AA1197" s="27"/>
      <c r="AB1197" s="27"/>
      <c r="AC1197" s="28"/>
      <c r="AD1197" s="28"/>
      <c r="AE1197" s="26"/>
      <c r="AF1197" s="28"/>
      <c r="AG1197" s="26"/>
      <c r="AH1197" s="28"/>
      <c r="AI1197" s="26"/>
      <c r="AJ1197" s="28"/>
      <c r="AK1197" s="28"/>
      <c r="AL1197" s="26"/>
      <c r="AM1197" s="28"/>
      <c r="AN1197" s="26"/>
      <c r="AO1197" s="28"/>
      <c r="AP1197" s="26"/>
    </row>
    <row r="1198" spans="1:42" x14ac:dyDescent="0.25">
      <c r="A1198" s="24"/>
      <c r="B1198" s="24"/>
      <c r="C1198" s="24"/>
      <c r="D1198" s="25"/>
      <c r="E1198" s="24"/>
      <c r="F1198" s="24"/>
      <c r="G1198" s="25"/>
      <c r="H1198" s="26"/>
      <c r="I1198" s="25"/>
      <c r="J1198" s="26"/>
      <c r="K1198" s="27"/>
      <c r="L1198" s="24"/>
      <c r="M1198" s="24"/>
      <c r="N1198" s="27"/>
      <c r="O1198" s="26"/>
      <c r="P1198" s="27"/>
      <c r="Q1198" s="26"/>
      <c r="R1198" s="27"/>
      <c r="S1198" s="24"/>
      <c r="T1198" s="24"/>
      <c r="U1198" s="27"/>
      <c r="V1198" s="26"/>
      <c r="W1198" s="27"/>
      <c r="X1198" s="26"/>
      <c r="Y1198" s="25"/>
      <c r="Z1198" s="24"/>
      <c r="AA1198" s="27"/>
      <c r="AB1198" s="24"/>
      <c r="AC1198" s="28"/>
      <c r="AD1198" s="24"/>
      <c r="AE1198" s="24"/>
      <c r="AF1198" s="28"/>
      <c r="AG1198" s="26"/>
      <c r="AH1198" s="28"/>
      <c r="AI1198" s="26"/>
      <c r="AJ1198" s="28"/>
      <c r="AK1198" s="24"/>
      <c r="AL1198" s="24"/>
      <c r="AM1198" s="28"/>
      <c r="AN1198" s="26"/>
      <c r="AO1198" s="28"/>
      <c r="AP1198" s="26"/>
    </row>
    <row r="1199" spans="1:42" x14ac:dyDescent="0.25">
      <c r="A1199" s="24"/>
      <c r="B1199" s="24"/>
      <c r="C1199" s="24"/>
      <c r="D1199" s="25"/>
      <c r="E1199" s="25"/>
      <c r="F1199" s="26"/>
      <c r="G1199" s="25"/>
      <c r="H1199" s="26"/>
      <c r="I1199" s="25"/>
      <c r="J1199" s="26"/>
      <c r="K1199" s="27"/>
      <c r="L1199" s="27"/>
      <c r="M1199" s="26"/>
      <c r="N1199" s="27"/>
      <c r="O1199" s="26"/>
      <c r="P1199" s="27"/>
      <c r="Q1199" s="26"/>
      <c r="R1199" s="27"/>
      <c r="S1199" s="27"/>
      <c r="T1199" s="26"/>
      <c r="U1199" s="27"/>
      <c r="V1199" s="26"/>
      <c r="W1199" s="27"/>
      <c r="X1199" s="26"/>
      <c r="Y1199" s="24"/>
      <c r="Z1199" s="24"/>
      <c r="AA1199" s="24"/>
      <c r="AB1199" s="24"/>
      <c r="AC1199" s="28"/>
      <c r="AD1199" s="28"/>
      <c r="AE1199" s="26"/>
      <c r="AF1199" s="28"/>
      <c r="AG1199" s="26"/>
      <c r="AH1199" s="28"/>
      <c r="AI1199" s="26"/>
      <c r="AJ1199" s="28"/>
      <c r="AK1199" s="28"/>
      <c r="AL1199" s="26"/>
      <c r="AM1199" s="28"/>
      <c r="AN1199" s="26"/>
      <c r="AO1199" s="28"/>
      <c r="AP1199" s="26"/>
    </row>
    <row r="1200" spans="1:42" x14ac:dyDescent="0.25">
      <c r="A1200" s="24"/>
      <c r="B1200" s="24"/>
      <c r="C1200" s="24"/>
      <c r="D1200" s="25"/>
      <c r="E1200" s="25"/>
      <c r="F1200" s="26"/>
      <c r="G1200" s="25"/>
      <c r="H1200" s="26"/>
      <c r="I1200" s="25"/>
      <c r="J1200" s="26"/>
      <c r="K1200" s="27"/>
      <c r="L1200" s="27"/>
      <c r="M1200" s="26"/>
      <c r="N1200" s="27"/>
      <c r="O1200" s="26"/>
      <c r="P1200" s="27"/>
      <c r="Q1200" s="26"/>
      <c r="R1200" s="27"/>
      <c r="S1200" s="27"/>
      <c r="T1200" s="26"/>
      <c r="U1200" s="27"/>
      <c r="V1200" s="26"/>
      <c r="W1200" s="27"/>
      <c r="X1200" s="26"/>
      <c r="Y1200" s="24"/>
      <c r="Z1200" s="24"/>
      <c r="AA1200" s="24"/>
      <c r="AB1200" s="24"/>
      <c r="AC1200" s="28"/>
      <c r="AD1200" s="28"/>
      <c r="AE1200" s="26"/>
      <c r="AF1200" s="28"/>
      <c r="AG1200" s="26"/>
      <c r="AH1200" s="28"/>
      <c r="AI1200" s="26"/>
      <c r="AJ1200" s="28"/>
      <c r="AK1200" s="28"/>
      <c r="AL1200" s="26"/>
      <c r="AM1200" s="28"/>
      <c r="AN1200" s="26"/>
      <c r="AO1200" s="28"/>
      <c r="AP1200" s="26"/>
    </row>
    <row r="1201" spans="1:42" x14ac:dyDescent="0.25">
      <c r="A1201" s="24"/>
      <c r="B1201" s="24"/>
      <c r="C1201" s="88"/>
      <c r="D1201" s="25"/>
      <c r="E1201" s="25"/>
      <c r="F1201" s="26"/>
      <c r="G1201" s="25"/>
      <c r="H1201" s="26"/>
      <c r="I1201" s="25"/>
      <c r="J1201" s="26"/>
      <c r="K1201" s="27"/>
      <c r="L1201" s="27"/>
      <c r="M1201" s="26"/>
      <c r="N1201" s="27"/>
      <c r="O1201" s="26"/>
      <c r="P1201" s="27"/>
      <c r="Q1201" s="26"/>
      <c r="R1201" s="27"/>
      <c r="S1201" s="27"/>
      <c r="T1201" s="26"/>
      <c r="U1201" s="27"/>
      <c r="V1201" s="26"/>
      <c r="W1201" s="27"/>
      <c r="X1201" s="26"/>
      <c r="Y1201" s="24"/>
      <c r="Z1201" s="24"/>
      <c r="AA1201" s="24"/>
      <c r="AB1201" s="24"/>
      <c r="AC1201" s="28"/>
      <c r="AD1201" s="28"/>
      <c r="AE1201" s="26"/>
      <c r="AF1201" s="28"/>
      <c r="AG1201" s="26"/>
      <c r="AH1201" s="28"/>
      <c r="AI1201" s="26"/>
      <c r="AJ1201" s="28"/>
      <c r="AK1201" s="28"/>
      <c r="AL1201" s="26"/>
      <c r="AM1201" s="28"/>
      <c r="AN1201" s="26"/>
      <c r="AO1201" s="28"/>
      <c r="AP1201" s="26"/>
    </row>
    <row r="1202" spans="1:42" x14ac:dyDescent="0.25">
      <c r="A1202" s="24"/>
      <c r="B1202" s="24"/>
      <c r="C1202" s="88"/>
      <c r="D1202" s="25"/>
      <c r="E1202" s="25"/>
      <c r="F1202" s="26"/>
      <c r="G1202" s="25"/>
      <c r="H1202" s="26"/>
      <c r="I1202" s="25"/>
      <c r="J1202" s="26"/>
      <c r="K1202" s="27"/>
      <c r="L1202" s="27"/>
      <c r="M1202" s="26"/>
      <c r="N1202" s="27"/>
      <c r="O1202" s="26"/>
      <c r="P1202" s="27"/>
      <c r="Q1202" s="26"/>
      <c r="R1202" s="27"/>
      <c r="S1202" s="27"/>
      <c r="T1202" s="26"/>
      <c r="U1202" s="27"/>
      <c r="V1202" s="26"/>
      <c r="W1202" s="27"/>
      <c r="X1202" s="26"/>
      <c r="Y1202" s="24"/>
      <c r="Z1202" s="24"/>
      <c r="AA1202" s="24"/>
      <c r="AB1202" s="24"/>
      <c r="AC1202" s="28"/>
      <c r="AD1202" s="28"/>
      <c r="AE1202" s="26"/>
      <c r="AF1202" s="28"/>
      <c r="AG1202" s="26"/>
      <c r="AH1202" s="28"/>
      <c r="AI1202" s="26"/>
      <c r="AJ1202" s="28"/>
      <c r="AK1202" s="28"/>
      <c r="AL1202" s="26"/>
      <c r="AM1202" s="28"/>
      <c r="AN1202" s="26"/>
      <c r="AO1202" s="28"/>
      <c r="AP1202" s="26"/>
    </row>
    <row r="1203" spans="1:42" x14ac:dyDescent="0.25">
      <c r="A1203" s="24"/>
      <c r="B1203" s="24"/>
      <c r="C1203" s="88"/>
      <c r="D1203" s="25"/>
      <c r="E1203" s="25"/>
      <c r="F1203" s="26"/>
      <c r="G1203" s="25"/>
      <c r="H1203" s="26"/>
      <c r="I1203" s="25"/>
      <c r="J1203" s="26"/>
      <c r="K1203" s="27"/>
      <c r="L1203" s="27"/>
      <c r="M1203" s="26"/>
      <c r="N1203" s="27"/>
      <c r="O1203" s="26"/>
      <c r="P1203" s="27"/>
      <c r="Q1203" s="26"/>
      <c r="R1203" s="27"/>
      <c r="S1203" s="27"/>
      <c r="T1203" s="26"/>
      <c r="U1203" s="27"/>
      <c r="V1203" s="26"/>
      <c r="W1203" s="27"/>
      <c r="X1203" s="26"/>
      <c r="Y1203" s="24"/>
      <c r="Z1203" s="24"/>
      <c r="AA1203" s="24"/>
      <c r="AB1203" s="24"/>
      <c r="AC1203" s="28"/>
      <c r="AD1203" s="28"/>
      <c r="AE1203" s="26"/>
      <c r="AF1203" s="28"/>
      <c r="AG1203" s="26"/>
      <c r="AH1203" s="28"/>
      <c r="AI1203" s="26"/>
      <c r="AJ1203" s="28"/>
      <c r="AK1203" s="28"/>
      <c r="AL1203" s="26"/>
      <c r="AM1203" s="28"/>
      <c r="AN1203" s="26"/>
      <c r="AO1203" s="28"/>
      <c r="AP1203" s="26"/>
    </row>
    <row r="1204" spans="1:42" x14ac:dyDescent="0.25">
      <c r="A1204" s="24"/>
      <c r="B1204" s="24"/>
      <c r="C1204" s="24"/>
      <c r="D1204" s="25"/>
      <c r="E1204" s="25"/>
      <c r="F1204" s="26"/>
      <c r="G1204" s="25"/>
      <c r="H1204" s="26"/>
      <c r="I1204" s="25"/>
      <c r="J1204" s="26"/>
      <c r="K1204" s="27"/>
      <c r="L1204" s="27"/>
      <c r="M1204" s="26"/>
      <c r="N1204" s="27"/>
      <c r="O1204" s="26"/>
      <c r="P1204" s="27"/>
      <c r="Q1204" s="26"/>
      <c r="R1204" s="27"/>
      <c r="S1204" s="27"/>
      <c r="T1204" s="26"/>
      <c r="U1204" s="27"/>
      <c r="V1204" s="26"/>
      <c r="W1204" s="27"/>
      <c r="X1204" s="26"/>
      <c r="Y1204" s="24"/>
      <c r="Z1204" s="24"/>
      <c r="AA1204" s="24"/>
      <c r="AB1204" s="24"/>
      <c r="AC1204" s="28"/>
      <c r="AD1204" s="28"/>
      <c r="AE1204" s="26"/>
      <c r="AF1204" s="28"/>
      <c r="AG1204" s="26"/>
      <c r="AH1204" s="28"/>
      <c r="AI1204" s="26"/>
      <c r="AJ1204" s="28"/>
      <c r="AK1204" s="28"/>
      <c r="AL1204" s="26"/>
      <c r="AM1204" s="28"/>
      <c r="AN1204" s="26"/>
      <c r="AO1204" s="28"/>
      <c r="AP1204" s="26"/>
    </row>
    <row r="1205" spans="1:42" x14ac:dyDescent="0.25">
      <c r="A1205" s="24"/>
      <c r="B1205" s="24"/>
      <c r="C1205" s="24"/>
      <c r="D1205" s="25"/>
      <c r="E1205" s="25"/>
      <c r="F1205" s="26"/>
      <c r="G1205" s="25"/>
      <c r="H1205" s="26"/>
      <c r="I1205" s="25"/>
      <c r="J1205" s="26"/>
      <c r="K1205" s="27"/>
      <c r="L1205" s="27"/>
      <c r="M1205" s="26"/>
      <c r="N1205" s="27"/>
      <c r="O1205" s="26"/>
      <c r="P1205" s="27"/>
      <c r="Q1205" s="26"/>
      <c r="R1205" s="27"/>
      <c r="S1205" s="27"/>
      <c r="T1205" s="26"/>
      <c r="U1205" s="27"/>
      <c r="V1205" s="26"/>
      <c r="W1205" s="27"/>
      <c r="X1205" s="26"/>
      <c r="Y1205" s="24"/>
      <c r="Z1205" s="24"/>
      <c r="AA1205" s="24"/>
      <c r="AB1205" s="24"/>
      <c r="AC1205" s="28"/>
      <c r="AD1205" s="28"/>
      <c r="AE1205" s="26"/>
      <c r="AF1205" s="28"/>
      <c r="AG1205" s="26"/>
      <c r="AH1205" s="28"/>
      <c r="AI1205" s="26"/>
      <c r="AJ1205" s="28"/>
      <c r="AK1205" s="28"/>
      <c r="AL1205" s="26"/>
      <c r="AM1205" s="28"/>
      <c r="AN1205" s="26"/>
      <c r="AO1205" s="28"/>
      <c r="AP1205" s="26"/>
    </row>
    <row r="1206" spans="1:42" x14ac:dyDescent="0.25">
      <c r="A1206" s="24"/>
      <c r="B1206" s="24"/>
      <c r="C1206" s="24"/>
      <c r="D1206" s="25"/>
      <c r="E1206" s="25"/>
      <c r="F1206" s="26"/>
      <c r="G1206" s="25"/>
      <c r="H1206" s="26"/>
      <c r="I1206" s="25"/>
      <c r="J1206" s="26"/>
      <c r="K1206" s="27"/>
      <c r="L1206" s="27"/>
      <c r="M1206" s="26"/>
      <c r="N1206" s="27"/>
      <c r="O1206" s="26"/>
      <c r="P1206" s="27"/>
      <c r="Q1206" s="26"/>
      <c r="R1206" s="27"/>
      <c r="S1206" s="27"/>
      <c r="T1206" s="26"/>
      <c r="U1206" s="27"/>
      <c r="V1206" s="26"/>
      <c r="W1206" s="27"/>
      <c r="X1206" s="26"/>
      <c r="Y1206" s="24"/>
      <c r="Z1206" s="24"/>
      <c r="AA1206" s="24"/>
      <c r="AB1206" s="24"/>
      <c r="AC1206" s="28"/>
      <c r="AD1206" s="28"/>
      <c r="AE1206" s="26"/>
      <c r="AF1206" s="28"/>
      <c r="AG1206" s="26"/>
      <c r="AH1206" s="28"/>
      <c r="AI1206" s="26"/>
      <c r="AJ1206" s="28"/>
      <c r="AK1206" s="28"/>
      <c r="AL1206" s="26"/>
      <c r="AM1206" s="28"/>
      <c r="AN1206" s="26"/>
      <c r="AO1206" s="28"/>
      <c r="AP1206" s="26"/>
    </row>
    <row r="1207" spans="1:42" x14ac:dyDescent="0.25">
      <c r="A1207" s="24"/>
      <c r="B1207" s="24"/>
      <c r="C1207" s="111"/>
      <c r="D1207" s="24"/>
      <c r="E1207" s="24"/>
      <c r="F1207" s="24"/>
      <c r="G1207" s="25"/>
      <c r="H1207" s="26"/>
      <c r="I1207" s="24"/>
      <c r="J1207" s="24"/>
      <c r="K1207" s="24"/>
      <c r="L1207" s="24"/>
      <c r="M1207" s="24"/>
      <c r="N1207" s="27"/>
      <c r="O1207" s="26"/>
      <c r="P1207" s="24"/>
      <c r="Q1207" s="24"/>
      <c r="R1207" s="24"/>
      <c r="S1207" s="24"/>
      <c r="T1207" s="24"/>
      <c r="U1207" s="27"/>
      <c r="V1207" s="26"/>
      <c r="W1207" s="24"/>
      <c r="X1207" s="24"/>
      <c r="Y1207" s="24"/>
      <c r="Z1207" s="24"/>
      <c r="AA1207" s="24"/>
      <c r="AB1207" s="24"/>
      <c r="AC1207" s="24"/>
      <c r="AD1207" s="24"/>
      <c r="AE1207" s="24"/>
      <c r="AF1207" s="28"/>
      <c r="AG1207" s="26"/>
      <c r="AH1207" s="24"/>
      <c r="AI1207" s="24"/>
      <c r="AJ1207" s="24"/>
      <c r="AK1207" s="24"/>
      <c r="AL1207" s="24"/>
      <c r="AM1207" s="28"/>
      <c r="AN1207" s="26"/>
      <c r="AO1207" s="24"/>
      <c r="AP1207" s="24"/>
    </row>
    <row r="1208" spans="1:42" x14ac:dyDescent="0.25">
      <c r="A1208" s="24"/>
      <c r="B1208" s="24"/>
      <c r="C1208" s="111"/>
      <c r="D1208" s="25"/>
      <c r="E1208" s="25"/>
      <c r="F1208" s="26"/>
      <c r="G1208" s="25"/>
      <c r="H1208" s="26"/>
      <c r="I1208" s="25"/>
      <c r="J1208" s="26"/>
      <c r="K1208" s="27"/>
      <c r="L1208" s="27"/>
      <c r="M1208" s="26"/>
      <c r="N1208" s="27"/>
      <c r="O1208" s="26"/>
      <c r="P1208" s="27"/>
      <c r="Q1208" s="26"/>
      <c r="R1208" s="27"/>
      <c r="S1208" s="27"/>
      <c r="T1208" s="26"/>
      <c r="U1208" s="27"/>
      <c r="V1208" s="26"/>
      <c r="W1208" s="27"/>
      <c r="X1208" s="26"/>
      <c r="Y1208" s="24"/>
      <c r="Z1208" s="24"/>
      <c r="AA1208" s="24"/>
      <c r="AB1208" s="24"/>
      <c r="AC1208" s="28"/>
      <c r="AD1208" s="28"/>
      <c r="AE1208" s="26"/>
      <c r="AF1208" s="28"/>
      <c r="AG1208" s="26"/>
      <c r="AH1208" s="28"/>
      <c r="AI1208" s="26"/>
      <c r="AJ1208" s="28"/>
      <c r="AK1208" s="28"/>
      <c r="AL1208" s="26"/>
      <c r="AM1208" s="28"/>
      <c r="AN1208" s="26"/>
      <c r="AO1208" s="28"/>
      <c r="AP1208" s="26"/>
    </row>
    <row r="1209" spans="1:42" x14ac:dyDescent="0.25">
      <c r="A1209" s="24"/>
      <c r="B1209" s="24"/>
      <c r="C1209" s="111"/>
      <c r="D1209" s="25"/>
      <c r="E1209" s="25"/>
      <c r="F1209" s="26"/>
      <c r="G1209" s="25"/>
      <c r="H1209" s="26"/>
      <c r="I1209" s="25"/>
      <c r="J1209" s="26"/>
      <c r="K1209" s="27"/>
      <c r="L1209" s="27"/>
      <c r="M1209" s="26"/>
      <c r="N1209" s="27"/>
      <c r="O1209" s="26"/>
      <c r="P1209" s="27"/>
      <c r="Q1209" s="26"/>
      <c r="R1209" s="27"/>
      <c r="S1209" s="27"/>
      <c r="T1209" s="26"/>
      <c r="U1209" s="27"/>
      <c r="V1209" s="26"/>
      <c r="W1209" s="27"/>
      <c r="X1209" s="26"/>
      <c r="Y1209" s="24"/>
      <c r="Z1209" s="24"/>
      <c r="AA1209" s="24"/>
      <c r="AB1209" s="24"/>
      <c r="AC1209" s="28"/>
      <c r="AD1209" s="28"/>
      <c r="AE1209" s="26"/>
      <c r="AF1209" s="28"/>
      <c r="AG1209" s="26"/>
      <c r="AH1209" s="28"/>
      <c r="AI1209" s="26"/>
      <c r="AJ1209" s="28"/>
      <c r="AK1209" s="28"/>
      <c r="AL1209" s="26"/>
      <c r="AM1209" s="28"/>
      <c r="AN1209" s="26"/>
      <c r="AO1209" s="28"/>
      <c r="AP1209" s="26"/>
    </row>
    <row r="1210" spans="1:42" x14ac:dyDescent="0.25">
      <c r="A1210" s="24"/>
      <c r="B1210" s="24"/>
      <c r="C1210" s="24"/>
      <c r="D1210" s="25"/>
      <c r="E1210" s="25"/>
      <c r="F1210" s="26"/>
      <c r="G1210" s="25"/>
      <c r="H1210" s="26"/>
      <c r="I1210" s="25"/>
      <c r="J1210" s="26"/>
      <c r="K1210" s="27"/>
      <c r="L1210" s="27"/>
      <c r="M1210" s="26"/>
      <c r="N1210" s="27"/>
      <c r="O1210" s="26"/>
      <c r="P1210" s="27"/>
      <c r="Q1210" s="26"/>
      <c r="R1210" s="27"/>
      <c r="S1210" s="27"/>
      <c r="T1210" s="26"/>
      <c r="U1210" s="27"/>
      <c r="V1210" s="26"/>
      <c r="W1210" s="27"/>
      <c r="X1210" s="26"/>
      <c r="Y1210" s="24"/>
      <c r="Z1210" s="24"/>
      <c r="AA1210" s="24"/>
      <c r="AB1210" s="24"/>
      <c r="AC1210" s="28"/>
      <c r="AD1210" s="28"/>
      <c r="AE1210" s="26"/>
      <c r="AF1210" s="28"/>
      <c r="AG1210" s="26"/>
      <c r="AH1210" s="28"/>
      <c r="AI1210" s="26"/>
      <c r="AJ1210" s="28"/>
      <c r="AK1210" s="28"/>
      <c r="AL1210" s="26"/>
      <c r="AM1210" s="28"/>
      <c r="AN1210" s="26"/>
      <c r="AO1210" s="28"/>
      <c r="AP1210" s="26"/>
    </row>
    <row r="1211" spans="1:42" x14ac:dyDescent="0.25">
      <c r="A1211" s="24"/>
      <c r="B1211" s="24"/>
      <c r="C1211" s="24"/>
      <c r="D1211" s="25"/>
      <c r="E1211" s="25"/>
      <c r="F1211" s="26"/>
      <c r="G1211" s="25"/>
      <c r="H1211" s="26"/>
      <c r="I1211" s="25"/>
      <c r="J1211" s="26"/>
      <c r="K1211" s="27"/>
      <c r="L1211" s="27"/>
      <c r="M1211" s="26"/>
      <c r="N1211" s="27"/>
      <c r="O1211" s="26"/>
      <c r="P1211" s="27"/>
      <c r="Q1211" s="26"/>
      <c r="R1211" s="27"/>
      <c r="S1211" s="27"/>
      <c r="T1211" s="26"/>
      <c r="U1211" s="27"/>
      <c r="V1211" s="26"/>
      <c r="W1211" s="27"/>
      <c r="X1211" s="26"/>
      <c r="Y1211" s="24"/>
      <c r="Z1211" s="24"/>
      <c r="AA1211" s="24"/>
      <c r="AB1211" s="24"/>
      <c r="AC1211" s="28"/>
      <c r="AD1211" s="28"/>
      <c r="AE1211" s="26"/>
      <c r="AF1211" s="28"/>
      <c r="AG1211" s="26"/>
      <c r="AH1211" s="28"/>
      <c r="AI1211" s="26"/>
      <c r="AJ1211" s="28"/>
      <c r="AK1211" s="28"/>
      <c r="AL1211" s="26"/>
      <c r="AM1211" s="28"/>
      <c r="AN1211" s="26"/>
      <c r="AO1211" s="28"/>
      <c r="AP1211" s="26"/>
    </row>
    <row r="1212" spans="1:42" x14ac:dyDescent="0.25">
      <c r="A1212" s="24"/>
      <c r="B1212" s="24"/>
      <c r="C1212" s="24"/>
      <c r="D1212" s="25"/>
      <c r="E1212" s="25"/>
      <c r="F1212" s="26"/>
      <c r="G1212" s="25"/>
      <c r="H1212" s="26"/>
      <c r="I1212" s="25"/>
      <c r="J1212" s="26"/>
      <c r="K1212" s="27"/>
      <c r="L1212" s="27"/>
      <c r="M1212" s="26"/>
      <c r="N1212" s="27"/>
      <c r="O1212" s="26"/>
      <c r="P1212" s="27"/>
      <c r="Q1212" s="26"/>
      <c r="R1212" s="27"/>
      <c r="S1212" s="27"/>
      <c r="T1212" s="26"/>
      <c r="U1212" s="27"/>
      <c r="V1212" s="26"/>
      <c r="W1212" s="27"/>
      <c r="X1212" s="26"/>
      <c r="Y1212" s="24"/>
      <c r="Z1212" s="24"/>
      <c r="AA1212" s="24"/>
      <c r="AB1212" s="24"/>
      <c r="AC1212" s="28"/>
      <c r="AD1212" s="28"/>
      <c r="AE1212" s="26"/>
      <c r="AF1212" s="28"/>
      <c r="AG1212" s="26"/>
      <c r="AH1212" s="28"/>
      <c r="AI1212" s="26"/>
      <c r="AJ1212" s="28"/>
      <c r="AK1212" s="28"/>
      <c r="AL1212" s="26"/>
      <c r="AM1212" s="28"/>
      <c r="AN1212" s="26"/>
      <c r="AO1212" s="28"/>
      <c r="AP1212" s="26"/>
    </row>
    <row r="1213" spans="1:42" x14ac:dyDescent="0.25">
      <c r="A1213" s="24"/>
      <c r="B1213" s="24"/>
      <c r="C1213" s="24"/>
      <c r="D1213" s="25"/>
      <c r="E1213" s="25"/>
      <c r="F1213" s="26"/>
      <c r="G1213" s="25"/>
      <c r="H1213" s="26"/>
      <c r="I1213" s="25"/>
      <c r="J1213" s="26"/>
      <c r="K1213" s="27"/>
      <c r="L1213" s="27"/>
      <c r="M1213" s="26"/>
      <c r="N1213" s="27"/>
      <c r="O1213" s="26"/>
      <c r="P1213" s="27"/>
      <c r="Q1213" s="26"/>
      <c r="R1213" s="27"/>
      <c r="S1213" s="27"/>
      <c r="T1213" s="26"/>
      <c r="U1213" s="27"/>
      <c r="V1213" s="26"/>
      <c r="W1213" s="27"/>
      <c r="X1213" s="26"/>
      <c r="Y1213" s="24"/>
      <c r="Z1213" s="24"/>
      <c r="AA1213" s="24"/>
      <c r="AB1213" s="24"/>
      <c r="AC1213" s="28"/>
      <c r="AD1213" s="28"/>
      <c r="AE1213" s="26"/>
      <c r="AF1213" s="28"/>
      <c r="AG1213" s="26"/>
      <c r="AH1213" s="28"/>
      <c r="AI1213" s="26"/>
      <c r="AJ1213" s="28"/>
      <c r="AK1213" s="28"/>
      <c r="AL1213" s="26"/>
      <c r="AM1213" s="28"/>
      <c r="AN1213" s="26"/>
      <c r="AO1213" s="28"/>
      <c r="AP1213" s="26"/>
    </row>
    <row r="1214" spans="1:42" x14ac:dyDescent="0.25">
      <c r="A1214" s="24"/>
      <c r="B1214" s="24"/>
      <c r="C1214" s="88"/>
      <c r="D1214" s="25"/>
      <c r="E1214" s="25"/>
      <c r="F1214" s="26"/>
      <c r="G1214" s="25"/>
      <c r="H1214" s="26"/>
      <c r="I1214" s="25"/>
      <c r="J1214" s="26"/>
      <c r="K1214" s="27"/>
      <c r="L1214" s="27"/>
      <c r="M1214" s="26"/>
      <c r="N1214" s="27"/>
      <c r="O1214" s="26"/>
      <c r="P1214" s="27"/>
      <c r="Q1214" s="26"/>
      <c r="R1214" s="27"/>
      <c r="S1214" s="27"/>
      <c r="T1214" s="26"/>
      <c r="U1214" s="27"/>
      <c r="V1214" s="26"/>
      <c r="W1214" s="27"/>
      <c r="X1214" s="26"/>
      <c r="Y1214" s="24"/>
      <c r="Z1214" s="24"/>
      <c r="AA1214" s="24"/>
      <c r="AB1214" s="24"/>
      <c r="AC1214" s="28"/>
      <c r="AD1214" s="28"/>
      <c r="AE1214" s="26"/>
      <c r="AF1214" s="28"/>
      <c r="AG1214" s="26"/>
      <c r="AH1214" s="28"/>
      <c r="AI1214" s="26"/>
      <c r="AJ1214" s="28"/>
      <c r="AK1214" s="28"/>
      <c r="AL1214" s="26"/>
      <c r="AM1214" s="28"/>
      <c r="AN1214" s="26"/>
      <c r="AO1214" s="28"/>
      <c r="AP1214" s="26"/>
    </row>
    <row r="1215" spans="1:42" x14ac:dyDescent="0.25">
      <c r="A1215" s="24"/>
      <c r="B1215" s="24"/>
      <c r="C1215" s="88"/>
      <c r="D1215" s="25"/>
      <c r="E1215" s="25"/>
      <c r="F1215" s="26"/>
      <c r="G1215" s="25"/>
      <c r="H1215" s="26"/>
      <c r="I1215" s="25"/>
      <c r="J1215" s="26"/>
      <c r="K1215" s="27"/>
      <c r="L1215" s="27"/>
      <c r="M1215" s="26"/>
      <c r="N1215" s="27"/>
      <c r="O1215" s="26"/>
      <c r="P1215" s="27"/>
      <c r="Q1215" s="26"/>
      <c r="R1215" s="27"/>
      <c r="S1215" s="27"/>
      <c r="T1215" s="26"/>
      <c r="U1215" s="27"/>
      <c r="V1215" s="26"/>
      <c r="W1215" s="27"/>
      <c r="X1215" s="26"/>
      <c r="Y1215" s="24"/>
      <c r="Z1215" s="24"/>
      <c r="AA1215" s="24"/>
      <c r="AB1215" s="24"/>
      <c r="AC1215" s="28"/>
      <c r="AD1215" s="28"/>
      <c r="AE1215" s="26"/>
      <c r="AF1215" s="28"/>
      <c r="AG1215" s="26"/>
      <c r="AH1215" s="28"/>
      <c r="AI1215" s="26"/>
      <c r="AJ1215" s="28"/>
      <c r="AK1215" s="28"/>
      <c r="AL1215" s="26"/>
      <c r="AM1215" s="28"/>
      <c r="AN1215" s="26"/>
      <c r="AO1215" s="28"/>
      <c r="AP1215" s="26"/>
    </row>
    <row r="1216" spans="1:42" x14ac:dyDescent="0.25">
      <c r="A1216" s="24"/>
      <c r="B1216" s="24"/>
      <c r="C1216" s="88"/>
      <c r="D1216" s="25"/>
      <c r="E1216" s="25"/>
      <c r="F1216" s="26"/>
      <c r="G1216" s="25"/>
      <c r="H1216" s="26"/>
      <c r="I1216" s="25"/>
      <c r="J1216" s="26"/>
      <c r="K1216" s="27"/>
      <c r="L1216" s="27"/>
      <c r="M1216" s="26"/>
      <c r="N1216" s="27"/>
      <c r="O1216" s="26"/>
      <c r="P1216" s="27"/>
      <c r="Q1216" s="26"/>
      <c r="R1216" s="27"/>
      <c r="S1216" s="27"/>
      <c r="T1216" s="26"/>
      <c r="U1216" s="27"/>
      <c r="V1216" s="26"/>
      <c r="W1216" s="27"/>
      <c r="X1216" s="26"/>
      <c r="Y1216" s="24"/>
      <c r="Z1216" s="24"/>
      <c r="AA1216" s="24"/>
      <c r="AB1216" s="24"/>
      <c r="AC1216" s="28"/>
      <c r="AD1216" s="28"/>
      <c r="AE1216" s="26"/>
      <c r="AF1216" s="28"/>
      <c r="AG1216" s="26"/>
      <c r="AH1216" s="28"/>
      <c r="AI1216" s="26"/>
      <c r="AJ1216" s="28"/>
      <c r="AK1216" s="28"/>
      <c r="AL1216" s="26"/>
      <c r="AM1216" s="28"/>
      <c r="AN1216" s="26"/>
      <c r="AO1216" s="28"/>
      <c r="AP1216" s="26"/>
    </row>
    <row r="1217" spans="1:42" x14ac:dyDescent="0.25">
      <c r="A1217" s="24"/>
      <c r="B1217" s="24"/>
      <c r="C1217" s="24"/>
      <c r="D1217" s="25"/>
      <c r="E1217" s="25"/>
      <c r="F1217" s="26"/>
      <c r="G1217" s="25"/>
      <c r="H1217" s="26"/>
      <c r="I1217" s="25"/>
      <c r="J1217" s="26"/>
      <c r="K1217" s="27"/>
      <c r="L1217" s="27"/>
      <c r="M1217" s="26"/>
      <c r="N1217" s="27"/>
      <c r="O1217" s="26"/>
      <c r="P1217" s="27"/>
      <c r="Q1217" s="26"/>
      <c r="R1217" s="27"/>
      <c r="S1217" s="27"/>
      <c r="T1217" s="26"/>
      <c r="U1217" s="27"/>
      <c r="V1217" s="26"/>
      <c r="W1217" s="27"/>
      <c r="X1217" s="26"/>
      <c r="Y1217" s="24"/>
      <c r="Z1217" s="24"/>
      <c r="AA1217" s="24"/>
      <c r="AB1217" s="24"/>
      <c r="AC1217" s="28"/>
      <c r="AD1217" s="28"/>
      <c r="AE1217" s="26"/>
      <c r="AF1217" s="28"/>
      <c r="AG1217" s="26"/>
      <c r="AH1217" s="28"/>
      <c r="AI1217" s="26"/>
      <c r="AJ1217" s="28"/>
      <c r="AK1217" s="28"/>
      <c r="AL1217" s="26"/>
      <c r="AM1217" s="28"/>
      <c r="AN1217" s="26"/>
      <c r="AO1217" s="28"/>
      <c r="AP1217" s="26"/>
    </row>
    <row r="1218" spans="1:42" x14ac:dyDescent="0.25">
      <c r="A1218" s="24"/>
      <c r="B1218" s="24"/>
      <c r="C1218" s="24"/>
      <c r="D1218" s="25"/>
      <c r="E1218" s="25"/>
      <c r="F1218" s="26"/>
      <c r="G1218" s="25"/>
      <c r="H1218" s="26"/>
      <c r="I1218" s="25"/>
      <c r="J1218" s="26"/>
      <c r="K1218" s="27"/>
      <c r="L1218" s="27"/>
      <c r="M1218" s="26"/>
      <c r="N1218" s="27"/>
      <c r="O1218" s="26"/>
      <c r="P1218" s="27"/>
      <c r="Q1218" s="26"/>
      <c r="R1218" s="27"/>
      <c r="S1218" s="27"/>
      <c r="T1218" s="26"/>
      <c r="U1218" s="27"/>
      <c r="V1218" s="26"/>
      <c r="W1218" s="27"/>
      <c r="X1218" s="26"/>
      <c r="Y1218" s="24"/>
      <c r="Z1218" s="24"/>
      <c r="AA1218" s="24"/>
      <c r="AB1218" s="24"/>
      <c r="AC1218" s="28"/>
      <c r="AD1218" s="28"/>
      <c r="AE1218" s="26"/>
      <c r="AF1218" s="28"/>
      <c r="AG1218" s="26"/>
      <c r="AH1218" s="28"/>
      <c r="AI1218" s="26"/>
      <c r="AJ1218" s="28"/>
      <c r="AK1218" s="28"/>
      <c r="AL1218" s="26"/>
      <c r="AM1218" s="28"/>
      <c r="AN1218" s="26"/>
      <c r="AO1218" s="28"/>
      <c r="AP1218" s="26"/>
    </row>
    <row r="1219" spans="1:42" x14ac:dyDescent="0.25">
      <c r="A1219" s="24"/>
      <c r="B1219" s="24"/>
      <c r="C1219" s="24"/>
      <c r="D1219" s="24"/>
      <c r="E1219" s="25"/>
      <c r="F1219" s="26"/>
      <c r="G1219" s="25"/>
      <c r="H1219" s="26"/>
      <c r="I1219" s="25"/>
      <c r="J1219" s="26"/>
      <c r="K1219" s="24"/>
      <c r="L1219" s="27"/>
      <c r="M1219" s="26"/>
      <c r="N1219" s="27"/>
      <c r="O1219" s="26"/>
      <c r="P1219" s="27"/>
      <c r="Q1219" s="26"/>
      <c r="R1219" s="24"/>
      <c r="S1219" s="27"/>
      <c r="T1219" s="26"/>
      <c r="U1219" s="27"/>
      <c r="V1219" s="26"/>
      <c r="W1219" s="27"/>
      <c r="X1219" s="26"/>
      <c r="Y1219" s="24"/>
      <c r="Z1219" s="24"/>
      <c r="AA1219" s="24"/>
      <c r="AB1219" s="24"/>
      <c r="AC1219" s="24"/>
      <c r="AD1219" s="28"/>
      <c r="AE1219" s="26"/>
      <c r="AF1219" s="28"/>
      <c r="AG1219" s="26"/>
      <c r="AH1219" s="28"/>
      <c r="AI1219" s="26"/>
      <c r="AJ1219" s="24"/>
      <c r="AK1219" s="28"/>
      <c r="AL1219" s="26"/>
      <c r="AM1219" s="28"/>
      <c r="AN1219" s="26"/>
      <c r="AO1219" s="28"/>
      <c r="AP1219" s="26"/>
    </row>
    <row r="1220" spans="1:42" x14ac:dyDescent="0.25">
      <c r="A1220" s="24"/>
      <c r="B1220" s="24"/>
      <c r="C1220" s="24"/>
      <c r="D1220" s="25"/>
      <c r="E1220" s="25"/>
      <c r="F1220" s="26"/>
      <c r="G1220" s="25"/>
      <c r="H1220" s="26"/>
      <c r="I1220" s="25"/>
      <c r="J1220" s="26"/>
      <c r="K1220" s="27"/>
      <c r="L1220" s="27"/>
      <c r="M1220" s="26"/>
      <c r="N1220" s="27"/>
      <c r="O1220" s="26"/>
      <c r="P1220" s="27"/>
      <c r="Q1220" s="26"/>
      <c r="R1220" s="27"/>
      <c r="S1220" s="27"/>
      <c r="T1220" s="26"/>
      <c r="U1220" s="27"/>
      <c r="V1220" s="26"/>
      <c r="W1220" s="27"/>
      <c r="X1220" s="26"/>
      <c r="Y1220" s="24"/>
      <c r="Z1220" s="24"/>
      <c r="AA1220" s="24"/>
      <c r="AB1220" s="24"/>
      <c r="AC1220" s="28"/>
      <c r="AD1220" s="28"/>
      <c r="AE1220" s="26"/>
      <c r="AF1220" s="28"/>
      <c r="AG1220" s="26"/>
      <c r="AH1220" s="28"/>
      <c r="AI1220" s="26"/>
      <c r="AJ1220" s="28"/>
      <c r="AK1220" s="28"/>
      <c r="AL1220" s="26"/>
      <c r="AM1220" s="28"/>
      <c r="AN1220" s="26"/>
      <c r="AO1220" s="28"/>
      <c r="AP1220" s="26"/>
    </row>
    <row r="1221" spans="1:42" x14ac:dyDescent="0.25">
      <c r="A1221" s="24"/>
      <c r="B1221" s="24"/>
      <c r="C1221" s="111"/>
      <c r="D1221" s="25"/>
      <c r="E1221" s="25"/>
      <c r="F1221" s="26"/>
      <c r="G1221" s="25"/>
      <c r="H1221" s="26"/>
      <c r="I1221" s="25"/>
      <c r="J1221" s="26"/>
      <c r="K1221" s="27"/>
      <c r="L1221" s="27"/>
      <c r="M1221" s="26"/>
      <c r="N1221" s="27"/>
      <c r="O1221" s="26"/>
      <c r="P1221" s="27"/>
      <c r="Q1221" s="26"/>
      <c r="R1221" s="27"/>
      <c r="S1221" s="27"/>
      <c r="T1221" s="26"/>
      <c r="U1221" s="27"/>
      <c r="V1221" s="26"/>
      <c r="W1221" s="27"/>
      <c r="X1221" s="26"/>
      <c r="Y1221" s="24"/>
      <c r="Z1221" s="24"/>
      <c r="AA1221" s="24"/>
      <c r="AB1221" s="24"/>
      <c r="AC1221" s="28"/>
      <c r="AD1221" s="28"/>
      <c r="AE1221" s="26"/>
      <c r="AF1221" s="28"/>
      <c r="AG1221" s="26"/>
      <c r="AH1221" s="28"/>
      <c r="AI1221" s="26"/>
      <c r="AJ1221" s="28"/>
      <c r="AK1221" s="28"/>
      <c r="AL1221" s="26"/>
      <c r="AM1221" s="28"/>
      <c r="AN1221" s="26"/>
      <c r="AO1221" s="28"/>
      <c r="AP1221" s="26"/>
    </row>
    <row r="1222" spans="1:42" x14ac:dyDescent="0.25">
      <c r="A1222" s="24"/>
      <c r="B1222" s="24"/>
      <c r="C1222" s="111"/>
      <c r="D1222" s="25"/>
      <c r="E1222" s="25"/>
      <c r="F1222" s="26"/>
      <c r="G1222" s="25"/>
      <c r="H1222" s="26"/>
      <c r="I1222" s="25"/>
      <c r="J1222" s="26"/>
      <c r="K1222" s="27"/>
      <c r="L1222" s="27"/>
      <c r="M1222" s="26"/>
      <c r="N1222" s="27"/>
      <c r="O1222" s="26"/>
      <c r="P1222" s="27"/>
      <c r="Q1222" s="26"/>
      <c r="R1222" s="27"/>
      <c r="S1222" s="27"/>
      <c r="T1222" s="26"/>
      <c r="U1222" s="27"/>
      <c r="V1222" s="26"/>
      <c r="W1222" s="27"/>
      <c r="X1222" s="26"/>
      <c r="Y1222" s="24"/>
      <c r="Z1222" s="24"/>
      <c r="AA1222" s="24"/>
      <c r="AB1222" s="24"/>
      <c r="AC1222" s="28"/>
      <c r="AD1222" s="28"/>
      <c r="AE1222" s="26"/>
      <c r="AF1222" s="28"/>
      <c r="AG1222" s="26"/>
      <c r="AH1222" s="28"/>
      <c r="AI1222" s="26"/>
      <c r="AJ1222" s="28"/>
      <c r="AK1222" s="28"/>
      <c r="AL1222" s="26"/>
      <c r="AM1222" s="28"/>
      <c r="AN1222" s="26"/>
      <c r="AO1222" s="28"/>
      <c r="AP1222" s="26"/>
    </row>
    <row r="1223" spans="1:42" x14ac:dyDescent="0.25">
      <c r="A1223" s="24"/>
      <c r="B1223" s="24"/>
      <c r="C1223" s="111"/>
      <c r="D1223" s="25"/>
      <c r="E1223" s="25"/>
      <c r="F1223" s="26"/>
      <c r="G1223" s="25"/>
      <c r="H1223" s="26"/>
      <c r="I1223" s="25"/>
      <c r="J1223" s="26"/>
      <c r="K1223" s="27"/>
      <c r="L1223" s="27"/>
      <c r="M1223" s="26"/>
      <c r="N1223" s="27"/>
      <c r="O1223" s="26"/>
      <c r="P1223" s="27"/>
      <c r="Q1223" s="26"/>
      <c r="R1223" s="27"/>
      <c r="S1223" s="27"/>
      <c r="T1223" s="26"/>
      <c r="U1223" s="27"/>
      <c r="V1223" s="26"/>
      <c r="W1223" s="27"/>
      <c r="X1223" s="26"/>
      <c r="Y1223" s="24"/>
      <c r="Z1223" s="24"/>
      <c r="AA1223" s="24"/>
      <c r="AB1223" s="24"/>
      <c r="AC1223" s="28"/>
      <c r="AD1223" s="28"/>
      <c r="AE1223" s="26"/>
      <c r="AF1223" s="28"/>
      <c r="AG1223" s="26"/>
      <c r="AH1223" s="28"/>
      <c r="AI1223" s="26"/>
      <c r="AJ1223" s="28"/>
      <c r="AK1223" s="28"/>
      <c r="AL1223" s="26"/>
      <c r="AM1223" s="28"/>
      <c r="AN1223" s="26"/>
      <c r="AO1223" s="28"/>
      <c r="AP1223" s="26"/>
    </row>
    <row r="1224" spans="1:42" x14ac:dyDescent="0.25">
      <c r="A1224" s="24"/>
      <c r="B1224" s="24"/>
      <c r="C1224" s="24"/>
      <c r="D1224" s="25"/>
      <c r="E1224" s="25"/>
      <c r="F1224" s="26"/>
      <c r="G1224" s="25"/>
      <c r="H1224" s="26"/>
      <c r="I1224" s="25"/>
      <c r="J1224" s="26"/>
      <c r="K1224" s="27"/>
      <c r="L1224" s="27"/>
      <c r="M1224" s="26"/>
      <c r="N1224" s="27"/>
      <c r="O1224" s="26"/>
      <c r="P1224" s="27"/>
      <c r="Q1224" s="26"/>
      <c r="R1224" s="27"/>
      <c r="S1224" s="27"/>
      <c r="T1224" s="26"/>
      <c r="U1224" s="27"/>
      <c r="V1224" s="26"/>
      <c r="W1224" s="27"/>
      <c r="X1224" s="26"/>
      <c r="Y1224" s="24"/>
      <c r="Z1224" s="24"/>
      <c r="AA1224" s="24"/>
      <c r="AB1224" s="24"/>
      <c r="AC1224" s="28"/>
      <c r="AD1224" s="28"/>
      <c r="AE1224" s="26"/>
      <c r="AF1224" s="28"/>
      <c r="AG1224" s="26"/>
      <c r="AH1224" s="28"/>
      <c r="AI1224" s="26"/>
      <c r="AJ1224" s="28"/>
      <c r="AK1224" s="28"/>
      <c r="AL1224" s="26"/>
      <c r="AM1224" s="28"/>
      <c r="AN1224" s="26"/>
      <c r="AO1224" s="28"/>
      <c r="AP1224" s="26"/>
    </row>
    <row r="1225" spans="1:42" x14ac:dyDescent="0.25">
      <c r="A1225" s="24"/>
      <c r="B1225" s="24"/>
      <c r="C1225" s="24"/>
      <c r="D1225" s="25"/>
      <c r="E1225" s="25"/>
      <c r="F1225" s="26"/>
      <c r="G1225" s="25"/>
      <c r="H1225" s="26"/>
      <c r="I1225" s="25"/>
      <c r="J1225" s="26"/>
      <c r="K1225" s="27"/>
      <c r="L1225" s="27"/>
      <c r="M1225" s="26"/>
      <c r="N1225" s="27"/>
      <c r="O1225" s="26"/>
      <c r="P1225" s="27"/>
      <c r="Q1225" s="26"/>
      <c r="R1225" s="27"/>
      <c r="S1225" s="27"/>
      <c r="T1225" s="26"/>
      <c r="U1225" s="27"/>
      <c r="V1225" s="26"/>
      <c r="W1225" s="27"/>
      <c r="X1225" s="26"/>
      <c r="Y1225" s="24"/>
      <c r="Z1225" s="24"/>
      <c r="AA1225" s="24"/>
      <c r="AB1225" s="24"/>
      <c r="AC1225" s="28"/>
      <c r="AD1225" s="28"/>
      <c r="AE1225" s="26"/>
      <c r="AF1225" s="28"/>
      <c r="AG1225" s="26"/>
      <c r="AH1225" s="28"/>
      <c r="AI1225" s="26"/>
      <c r="AJ1225" s="28"/>
      <c r="AK1225" s="28"/>
      <c r="AL1225" s="26"/>
      <c r="AM1225" s="28"/>
      <c r="AN1225" s="26"/>
      <c r="AO1225" s="28"/>
      <c r="AP1225" s="26"/>
    </row>
    <row r="1226" spans="1:42" x14ac:dyDescent="0.25">
      <c r="A1226" s="24"/>
      <c r="B1226" s="24"/>
      <c r="C1226" s="88"/>
      <c r="D1226" s="25"/>
      <c r="E1226" s="25"/>
      <c r="F1226" s="26"/>
      <c r="G1226" s="25"/>
      <c r="H1226" s="26"/>
      <c r="I1226" s="25"/>
      <c r="J1226" s="26"/>
      <c r="K1226" s="27"/>
      <c r="L1226" s="27"/>
      <c r="M1226" s="26"/>
      <c r="N1226" s="27"/>
      <c r="O1226" s="26"/>
      <c r="P1226" s="27"/>
      <c r="Q1226" s="26"/>
      <c r="R1226" s="27"/>
      <c r="S1226" s="27"/>
      <c r="T1226" s="26"/>
      <c r="U1226" s="27"/>
      <c r="V1226" s="26"/>
      <c r="W1226" s="27"/>
      <c r="X1226" s="26"/>
      <c r="Y1226" s="24"/>
      <c r="Z1226" s="24"/>
      <c r="AA1226" s="24"/>
      <c r="AB1226" s="24"/>
      <c r="AC1226" s="28"/>
      <c r="AD1226" s="28"/>
      <c r="AE1226" s="26"/>
      <c r="AF1226" s="28"/>
      <c r="AG1226" s="26"/>
      <c r="AH1226" s="28"/>
      <c r="AI1226" s="26"/>
      <c r="AJ1226" s="28"/>
      <c r="AK1226" s="28"/>
      <c r="AL1226" s="26"/>
      <c r="AM1226" s="28"/>
      <c r="AN1226" s="26"/>
      <c r="AO1226" s="28"/>
      <c r="AP1226" s="26"/>
    </row>
    <row r="1227" spans="1:42" x14ac:dyDescent="0.25">
      <c r="A1227" s="24"/>
      <c r="B1227" s="24"/>
      <c r="C1227" s="88"/>
      <c r="D1227" s="25"/>
      <c r="E1227" s="25"/>
      <c r="F1227" s="26"/>
      <c r="G1227" s="25"/>
      <c r="H1227" s="26"/>
      <c r="I1227" s="25"/>
      <c r="J1227" s="26"/>
      <c r="K1227" s="27"/>
      <c r="L1227" s="27"/>
      <c r="M1227" s="26"/>
      <c r="N1227" s="27"/>
      <c r="O1227" s="26"/>
      <c r="P1227" s="27"/>
      <c r="Q1227" s="26"/>
      <c r="R1227" s="27"/>
      <c r="S1227" s="27"/>
      <c r="T1227" s="26"/>
      <c r="U1227" s="27"/>
      <c r="V1227" s="26"/>
      <c r="W1227" s="27"/>
      <c r="X1227" s="26"/>
      <c r="Y1227" s="24"/>
      <c r="Z1227" s="24"/>
      <c r="AA1227" s="24"/>
      <c r="AB1227" s="24"/>
      <c r="AC1227" s="28"/>
      <c r="AD1227" s="28"/>
      <c r="AE1227" s="26"/>
      <c r="AF1227" s="28"/>
      <c r="AG1227" s="26"/>
      <c r="AH1227" s="28"/>
      <c r="AI1227" s="26"/>
      <c r="AJ1227" s="28"/>
      <c r="AK1227" s="28"/>
      <c r="AL1227" s="26"/>
      <c r="AM1227" s="28"/>
      <c r="AN1227" s="26"/>
      <c r="AO1227" s="28"/>
      <c r="AP1227" s="26"/>
    </row>
    <row r="1228" spans="1:42" x14ac:dyDescent="0.25">
      <c r="A1228" s="24"/>
      <c r="B1228" s="24"/>
      <c r="C1228" s="88"/>
      <c r="D1228" s="25"/>
      <c r="E1228" s="25"/>
      <c r="F1228" s="26"/>
      <c r="G1228" s="25"/>
      <c r="H1228" s="26"/>
      <c r="I1228" s="25"/>
      <c r="J1228" s="26"/>
      <c r="K1228" s="27"/>
      <c r="L1228" s="27"/>
      <c r="M1228" s="26"/>
      <c r="N1228" s="27"/>
      <c r="O1228" s="26"/>
      <c r="P1228" s="27"/>
      <c r="Q1228" s="26"/>
      <c r="R1228" s="27"/>
      <c r="S1228" s="27"/>
      <c r="T1228" s="26"/>
      <c r="U1228" s="27"/>
      <c r="V1228" s="26"/>
      <c r="W1228" s="27"/>
      <c r="X1228" s="26"/>
      <c r="Y1228" s="24"/>
      <c r="Z1228" s="24"/>
      <c r="AA1228" s="24"/>
      <c r="AB1228" s="24"/>
      <c r="AC1228" s="28"/>
      <c r="AD1228" s="28"/>
      <c r="AE1228" s="26"/>
      <c r="AF1228" s="28"/>
      <c r="AG1228" s="26"/>
      <c r="AH1228" s="28"/>
      <c r="AI1228" s="26"/>
      <c r="AJ1228" s="28"/>
      <c r="AK1228" s="28"/>
      <c r="AL1228" s="26"/>
      <c r="AM1228" s="28"/>
      <c r="AN1228" s="26"/>
      <c r="AO1228" s="28"/>
      <c r="AP1228" s="26"/>
    </row>
    <row r="1229" spans="1:42" x14ac:dyDescent="0.25">
      <c r="A1229" s="24"/>
      <c r="B1229" s="24"/>
      <c r="C1229" s="24"/>
      <c r="D1229" s="25"/>
      <c r="E1229" s="25"/>
      <c r="F1229" s="26"/>
      <c r="G1229" s="25"/>
      <c r="H1229" s="26"/>
      <c r="I1229" s="25"/>
      <c r="J1229" s="26"/>
      <c r="K1229" s="27"/>
      <c r="L1229" s="27"/>
      <c r="M1229" s="26"/>
      <c r="N1229" s="27"/>
      <c r="O1229" s="26"/>
      <c r="P1229" s="27"/>
      <c r="Q1229" s="26"/>
      <c r="R1229" s="27"/>
      <c r="S1229" s="27"/>
      <c r="T1229" s="26"/>
      <c r="U1229" s="27"/>
      <c r="V1229" s="26"/>
      <c r="W1229" s="27"/>
      <c r="X1229" s="26"/>
      <c r="Y1229" s="24"/>
      <c r="Z1229" s="24"/>
      <c r="AA1229" s="24"/>
      <c r="AB1229" s="24"/>
      <c r="AC1229" s="28"/>
      <c r="AD1229" s="28"/>
      <c r="AE1229" s="26"/>
      <c r="AF1229" s="28"/>
      <c r="AG1229" s="26"/>
      <c r="AH1229" s="28"/>
      <c r="AI1229" s="26"/>
      <c r="AJ1229" s="28"/>
      <c r="AK1229" s="28"/>
      <c r="AL1229" s="26"/>
      <c r="AM1229" s="28"/>
      <c r="AN1229" s="26"/>
      <c r="AO1229" s="28"/>
      <c r="AP1229" s="26"/>
    </row>
    <row r="1230" spans="1:42" x14ac:dyDescent="0.25">
      <c r="A1230" s="24"/>
      <c r="B1230" s="24"/>
      <c r="C1230" s="24"/>
      <c r="D1230" s="24"/>
      <c r="E1230" s="24"/>
      <c r="F1230" s="24"/>
      <c r="G1230" s="25"/>
      <c r="H1230" s="26"/>
      <c r="I1230" s="24"/>
      <c r="J1230" s="24"/>
      <c r="K1230" s="24"/>
      <c r="L1230" s="24"/>
      <c r="M1230" s="24"/>
      <c r="N1230" s="27"/>
      <c r="O1230" s="26"/>
      <c r="P1230" s="24"/>
      <c r="Q1230" s="24"/>
      <c r="R1230" s="24"/>
      <c r="S1230" s="24"/>
      <c r="T1230" s="24"/>
      <c r="U1230" s="27"/>
      <c r="V1230" s="26"/>
      <c r="W1230" s="24"/>
      <c r="X1230" s="24"/>
      <c r="Y1230" s="24"/>
      <c r="Z1230" s="24"/>
      <c r="AA1230" s="24"/>
      <c r="AB1230" s="24"/>
      <c r="AC1230" s="24"/>
      <c r="AD1230" s="24"/>
      <c r="AE1230" s="24"/>
      <c r="AF1230" s="28"/>
      <c r="AG1230" s="26"/>
      <c r="AH1230" s="24"/>
      <c r="AI1230" s="24"/>
      <c r="AJ1230" s="24"/>
      <c r="AK1230" s="24"/>
      <c r="AL1230" s="24"/>
      <c r="AM1230" s="28"/>
      <c r="AN1230" s="26"/>
      <c r="AO1230" s="24"/>
      <c r="AP1230" s="24"/>
    </row>
    <row r="1231" spans="1:42" x14ac:dyDescent="0.25">
      <c r="A1231" s="24"/>
      <c r="B1231" s="24"/>
      <c r="C1231" s="24"/>
      <c r="D1231" s="25"/>
      <c r="E1231" s="25"/>
      <c r="F1231" s="26"/>
      <c r="G1231" s="25"/>
      <c r="H1231" s="26"/>
      <c r="I1231" s="25"/>
      <c r="J1231" s="26"/>
      <c r="K1231" s="27"/>
      <c r="L1231" s="27"/>
      <c r="M1231" s="26"/>
      <c r="N1231" s="27"/>
      <c r="O1231" s="26"/>
      <c r="P1231" s="27"/>
      <c r="Q1231" s="26"/>
      <c r="R1231" s="27"/>
      <c r="S1231" s="27"/>
      <c r="T1231" s="26"/>
      <c r="U1231" s="27"/>
      <c r="V1231" s="26"/>
      <c r="W1231" s="27"/>
      <c r="X1231" s="26"/>
      <c r="Y1231" s="24"/>
      <c r="Z1231" s="24"/>
      <c r="AA1231" s="24"/>
      <c r="AB1231" s="24"/>
      <c r="AC1231" s="28"/>
      <c r="AD1231" s="28"/>
      <c r="AE1231" s="26"/>
      <c r="AF1231" s="28"/>
      <c r="AG1231" s="26"/>
      <c r="AH1231" s="28"/>
      <c r="AI1231" s="26"/>
      <c r="AJ1231" s="28"/>
      <c r="AK1231" s="28"/>
      <c r="AL1231" s="26"/>
      <c r="AM1231" s="28"/>
      <c r="AN1231" s="26"/>
      <c r="AO1231" s="28"/>
      <c r="AP1231" s="26"/>
    </row>
    <row r="1232" spans="1:42" x14ac:dyDescent="0.25">
      <c r="A1232" s="24"/>
      <c r="B1232" s="24"/>
      <c r="C1232" s="24"/>
      <c r="D1232" s="24"/>
      <c r="E1232" s="24"/>
      <c r="F1232" s="24"/>
      <c r="G1232" s="25"/>
      <c r="H1232" s="26"/>
      <c r="I1232" s="25"/>
      <c r="J1232" s="26"/>
      <c r="K1232" s="24"/>
      <c r="L1232" s="24"/>
      <c r="M1232" s="24"/>
      <c r="N1232" s="27"/>
      <c r="O1232" s="26"/>
      <c r="P1232" s="27"/>
      <c r="Q1232" s="26"/>
      <c r="R1232" s="24"/>
      <c r="S1232" s="24"/>
      <c r="T1232" s="24"/>
      <c r="U1232" s="27"/>
      <c r="V1232" s="26"/>
      <c r="W1232" s="27"/>
      <c r="X1232" s="26"/>
      <c r="Y1232" s="24"/>
      <c r="Z1232" s="24"/>
      <c r="AA1232" s="24"/>
      <c r="AB1232" s="24"/>
      <c r="AC1232" s="24"/>
      <c r="AD1232" s="24"/>
      <c r="AE1232" s="24"/>
      <c r="AF1232" s="28"/>
      <c r="AG1232" s="26"/>
      <c r="AH1232" s="28"/>
      <c r="AI1232" s="26"/>
      <c r="AJ1232" s="24"/>
      <c r="AK1232" s="24"/>
      <c r="AL1232" s="24"/>
      <c r="AM1232" s="28"/>
      <c r="AN1232" s="26"/>
      <c r="AO1232" s="28"/>
      <c r="AP1232" s="26"/>
    </row>
    <row r="1233" spans="1:42" x14ac:dyDescent="0.25">
      <c r="A1233" s="24"/>
      <c r="B1233" s="24"/>
      <c r="C1233" s="111"/>
      <c r="D1233" s="25"/>
      <c r="E1233" s="25"/>
      <c r="F1233" s="26"/>
      <c r="G1233" s="25"/>
      <c r="H1233" s="26"/>
      <c r="I1233" s="25"/>
      <c r="J1233" s="26"/>
      <c r="K1233" s="27"/>
      <c r="L1233" s="27"/>
      <c r="M1233" s="26"/>
      <c r="N1233" s="27"/>
      <c r="O1233" s="26"/>
      <c r="P1233" s="27"/>
      <c r="Q1233" s="26"/>
      <c r="R1233" s="27"/>
      <c r="S1233" s="27"/>
      <c r="T1233" s="26"/>
      <c r="U1233" s="27"/>
      <c r="V1233" s="26"/>
      <c r="W1233" s="27"/>
      <c r="X1233" s="26"/>
      <c r="Y1233" s="24"/>
      <c r="Z1233" s="24"/>
      <c r="AA1233" s="24"/>
      <c r="AB1233" s="24"/>
      <c r="AC1233" s="28"/>
      <c r="AD1233" s="28"/>
      <c r="AE1233" s="26"/>
      <c r="AF1233" s="28"/>
      <c r="AG1233" s="26"/>
      <c r="AH1233" s="28"/>
      <c r="AI1233" s="26"/>
      <c r="AJ1233" s="28"/>
      <c r="AK1233" s="28"/>
      <c r="AL1233" s="26"/>
      <c r="AM1233" s="28"/>
      <c r="AN1233" s="26"/>
      <c r="AO1233" s="28"/>
      <c r="AP1233" s="26"/>
    </row>
    <row r="1234" spans="1:42" x14ac:dyDescent="0.25">
      <c r="A1234" s="24"/>
      <c r="B1234" s="24"/>
      <c r="C1234" s="111"/>
      <c r="D1234" s="25"/>
      <c r="E1234" s="25"/>
      <c r="F1234" s="26"/>
      <c r="G1234" s="25"/>
      <c r="H1234" s="26"/>
      <c r="I1234" s="25"/>
      <c r="J1234" s="26"/>
      <c r="K1234" s="27"/>
      <c r="L1234" s="27"/>
      <c r="M1234" s="26"/>
      <c r="N1234" s="27"/>
      <c r="O1234" s="26"/>
      <c r="P1234" s="27"/>
      <c r="Q1234" s="26"/>
      <c r="R1234" s="27"/>
      <c r="S1234" s="27"/>
      <c r="T1234" s="26"/>
      <c r="U1234" s="27"/>
      <c r="V1234" s="26"/>
      <c r="W1234" s="27"/>
      <c r="X1234" s="26"/>
      <c r="Y1234" s="24"/>
      <c r="Z1234" s="24"/>
      <c r="AA1234" s="24"/>
      <c r="AB1234" s="24"/>
      <c r="AC1234" s="28"/>
      <c r="AD1234" s="28"/>
      <c r="AE1234" s="26"/>
      <c r="AF1234" s="28"/>
      <c r="AG1234" s="26"/>
      <c r="AH1234" s="28"/>
      <c r="AI1234" s="26"/>
      <c r="AJ1234" s="28"/>
      <c r="AK1234" s="28"/>
      <c r="AL1234" s="26"/>
      <c r="AM1234" s="28"/>
      <c r="AN1234" s="26"/>
      <c r="AO1234" s="28"/>
      <c r="AP1234" s="26"/>
    </row>
    <row r="1235" spans="1:42" x14ac:dyDescent="0.25">
      <c r="A1235" s="24"/>
      <c r="B1235" s="24"/>
      <c r="C1235" s="111"/>
      <c r="D1235" s="25"/>
      <c r="E1235" s="25"/>
      <c r="F1235" s="26"/>
      <c r="G1235" s="25"/>
      <c r="H1235" s="26"/>
      <c r="I1235" s="25"/>
      <c r="J1235" s="26"/>
      <c r="K1235" s="27"/>
      <c r="L1235" s="27"/>
      <c r="M1235" s="26"/>
      <c r="N1235" s="27"/>
      <c r="O1235" s="26"/>
      <c r="P1235" s="27"/>
      <c r="Q1235" s="26"/>
      <c r="R1235" s="27"/>
      <c r="S1235" s="27"/>
      <c r="T1235" s="26"/>
      <c r="U1235" s="27"/>
      <c r="V1235" s="26"/>
      <c r="W1235" s="27"/>
      <c r="X1235" s="26"/>
      <c r="Y1235" s="24"/>
      <c r="Z1235" s="24"/>
      <c r="AA1235" s="24"/>
      <c r="AB1235" s="24"/>
      <c r="AC1235" s="28"/>
      <c r="AD1235" s="28"/>
      <c r="AE1235" s="26"/>
      <c r="AF1235" s="28"/>
      <c r="AG1235" s="26"/>
      <c r="AH1235" s="28"/>
      <c r="AI1235" s="26"/>
      <c r="AJ1235" s="28"/>
      <c r="AK1235" s="28"/>
      <c r="AL1235" s="26"/>
      <c r="AM1235" s="28"/>
      <c r="AN1235" s="26"/>
      <c r="AO1235" s="28"/>
      <c r="AP1235" s="26"/>
    </row>
    <row r="1236" spans="1:42" x14ac:dyDescent="0.25">
      <c r="A1236" s="24"/>
      <c r="B1236" s="24"/>
      <c r="C1236" s="24"/>
      <c r="D1236" s="25"/>
      <c r="E1236" s="25"/>
      <c r="F1236" s="26"/>
      <c r="G1236" s="25"/>
      <c r="H1236" s="26"/>
      <c r="I1236" s="25"/>
      <c r="J1236" s="26"/>
      <c r="K1236" s="27"/>
      <c r="L1236" s="27"/>
      <c r="M1236" s="26"/>
      <c r="N1236" s="27"/>
      <c r="O1236" s="26"/>
      <c r="P1236" s="27"/>
      <c r="Q1236" s="26"/>
      <c r="R1236" s="27"/>
      <c r="S1236" s="27"/>
      <c r="T1236" s="26"/>
      <c r="U1236" s="27"/>
      <c r="V1236" s="26"/>
      <c r="W1236" s="27"/>
      <c r="X1236" s="26"/>
      <c r="Y1236" s="24"/>
      <c r="Z1236" s="24"/>
      <c r="AA1236" s="24"/>
      <c r="AB1236" s="24"/>
      <c r="AC1236" s="28"/>
      <c r="AD1236" s="28"/>
      <c r="AE1236" s="26"/>
      <c r="AF1236" s="28"/>
      <c r="AG1236" s="26"/>
      <c r="AH1236" s="28"/>
      <c r="AI1236" s="26"/>
      <c r="AJ1236" s="28"/>
      <c r="AK1236" s="28"/>
      <c r="AL1236" s="26"/>
      <c r="AM1236" s="28"/>
      <c r="AN1236" s="26"/>
      <c r="AO1236" s="28"/>
      <c r="AP1236" s="26"/>
    </row>
    <row r="1237" spans="1:42" x14ac:dyDescent="0.25">
      <c r="A1237" s="24"/>
      <c r="B1237" s="24"/>
      <c r="C1237" s="24"/>
      <c r="D1237" s="25"/>
      <c r="E1237" s="25"/>
      <c r="F1237" s="26"/>
      <c r="G1237" s="25"/>
      <c r="H1237" s="26"/>
      <c r="I1237" s="25"/>
      <c r="J1237" s="26"/>
      <c r="K1237" s="27"/>
      <c r="L1237" s="27"/>
      <c r="M1237" s="26"/>
      <c r="N1237" s="27"/>
      <c r="O1237" s="26"/>
      <c r="P1237" s="27"/>
      <c r="Q1237" s="26"/>
      <c r="R1237" s="27"/>
      <c r="S1237" s="27"/>
      <c r="T1237" s="26"/>
      <c r="U1237" s="27"/>
      <c r="V1237" s="26"/>
      <c r="W1237" s="27"/>
      <c r="X1237" s="26"/>
      <c r="Y1237" s="24"/>
      <c r="Z1237" s="24"/>
      <c r="AA1237" s="24"/>
      <c r="AB1237" s="24"/>
      <c r="AC1237" s="28"/>
      <c r="AD1237" s="28"/>
      <c r="AE1237" s="26"/>
      <c r="AF1237" s="28"/>
      <c r="AG1237" s="26"/>
      <c r="AH1237" s="28"/>
      <c r="AI1237" s="26"/>
      <c r="AJ1237" s="28"/>
      <c r="AK1237" s="28"/>
      <c r="AL1237" s="26"/>
      <c r="AM1237" s="28"/>
      <c r="AN1237" s="26"/>
      <c r="AO1237" s="28"/>
      <c r="AP1237" s="26"/>
    </row>
    <row r="1238" spans="1:42" x14ac:dyDescent="0.25">
      <c r="A1238" s="24"/>
      <c r="B1238" s="24"/>
      <c r="C1238" s="24"/>
      <c r="D1238" s="25"/>
      <c r="E1238" s="25"/>
      <c r="F1238" s="26"/>
      <c r="G1238" s="25"/>
      <c r="H1238" s="26"/>
      <c r="I1238" s="25"/>
      <c r="J1238" s="26"/>
      <c r="K1238" s="27"/>
      <c r="L1238" s="27"/>
      <c r="M1238" s="26"/>
      <c r="N1238" s="27"/>
      <c r="O1238" s="26"/>
      <c r="P1238" s="27"/>
      <c r="Q1238" s="26"/>
      <c r="R1238" s="27"/>
      <c r="S1238" s="27"/>
      <c r="T1238" s="26"/>
      <c r="U1238" s="27"/>
      <c r="V1238" s="26"/>
      <c r="W1238" s="27"/>
      <c r="X1238" s="26"/>
      <c r="Y1238" s="24"/>
      <c r="Z1238" s="24"/>
      <c r="AA1238" s="24"/>
      <c r="AB1238" s="24"/>
      <c r="AC1238" s="28"/>
      <c r="AD1238" s="28"/>
      <c r="AE1238" s="26"/>
      <c r="AF1238" s="28"/>
      <c r="AG1238" s="26"/>
      <c r="AH1238" s="28"/>
      <c r="AI1238" s="26"/>
      <c r="AJ1238" s="28"/>
      <c r="AK1238" s="28"/>
      <c r="AL1238" s="26"/>
      <c r="AM1238" s="28"/>
      <c r="AN1238" s="26"/>
      <c r="AO1238" s="28"/>
      <c r="AP1238" s="26"/>
    </row>
    <row r="1239" spans="1:42" x14ac:dyDescent="0.25">
      <c r="A1239" s="24"/>
      <c r="B1239" s="24"/>
      <c r="C1239" s="88"/>
      <c r="D1239" s="25"/>
      <c r="E1239" s="25"/>
      <c r="F1239" s="26"/>
      <c r="G1239" s="25"/>
      <c r="H1239" s="26"/>
      <c r="I1239" s="25"/>
      <c r="J1239" s="26"/>
      <c r="K1239" s="27"/>
      <c r="L1239" s="27"/>
      <c r="M1239" s="26"/>
      <c r="N1239" s="27"/>
      <c r="O1239" s="26"/>
      <c r="P1239" s="27"/>
      <c r="Q1239" s="26"/>
      <c r="R1239" s="27"/>
      <c r="S1239" s="27"/>
      <c r="T1239" s="26"/>
      <c r="U1239" s="27"/>
      <c r="V1239" s="26"/>
      <c r="W1239" s="27"/>
      <c r="X1239" s="26"/>
      <c r="Y1239" s="24"/>
      <c r="Z1239" s="24"/>
      <c r="AA1239" s="24"/>
      <c r="AB1239" s="24"/>
      <c r="AC1239" s="28"/>
      <c r="AD1239" s="28"/>
      <c r="AE1239" s="26"/>
      <c r="AF1239" s="28"/>
      <c r="AG1239" s="26"/>
      <c r="AH1239" s="28"/>
      <c r="AI1239" s="26"/>
      <c r="AJ1239" s="28"/>
      <c r="AK1239" s="28"/>
      <c r="AL1239" s="26"/>
      <c r="AM1239" s="28"/>
      <c r="AN1239" s="26"/>
      <c r="AO1239" s="28"/>
      <c r="AP1239" s="26"/>
    </row>
    <row r="1240" spans="1:42" x14ac:dyDescent="0.25">
      <c r="A1240" s="24"/>
      <c r="B1240" s="24"/>
      <c r="C1240" s="88"/>
      <c r="D1240" s="25"/>
      <c r="E1240" s="25"/>
      <c r="F1240" s="26"/>
      <c r="G1240" s="25"/>
      <c r="H1240" s="26"/>
      <c r="I1240" s="25"/>
      <c r="J1240" s="26"/>
      <c r="K1240" s="27"/>
      <c r="L1240" s="27"/>
      <c r="M1240" s="26"/>
      <c r="N1240" s="27"/>
      <c r="O1240" s="26"/>
      <c r="P1240" s="27"/>
      <c r="Q1240" s="26"/>
      <c r="R1240" s="27"/>
      <c r="S1240" s="27"/>
      <c r="T1240" s="26"/>
      <c r="U1240" s="27"/>
      <c r="V1240" s="26"/>
      <c r="W1240" s="27"/>
      <c r="X1240" s="26"/>
      <c r="Y1240" s="24"/>
      <c r="Z1240" s="24"/>
      <c r="AA1240" s="24"/>
      <c r="AB1240" s="24"/>
      <c r="AC1240" s="28"/>
      <c r="AD1240" s="28"/>
      <c r="AE1240" s="26"/>
      <c r="AF1240" s="28"/>
      <c r="AG1240" s="26"/>
      <c r="AH1240" s="28"/>
      <c r="AI1240" s="26"/>
      <c r="AJ1240" s="28"/>
      <c r="AK1240" s="28"/>
      <c r="AL1240" s="26"/>
      <c r="AM1240" s="28"/>
      <c r="AN1240" s="26"/>
      <c r="AO1240" s="28"/>
      <c r="AP1240" s="26"/>
    </row>
    <row r="1241" spans="1:42" x14ac:dyDescent="0.25">
      <c r="A1241" s="24"/>
      <c r="B1241" s="24"/>
      <c r="C1241" s="88"/>
      <c r="D1241" s="25"/>
      <c r="E1241" s="25"/>
      <c r="F1241" s="26"/>
      <c r="G1241" s="25"/>
      <c r="H1241" s="26"/>
      <c r="I1241" s="25"/>
      <c r="J1241" s="26"/>
      <c r="K1241" s="27"/>
      <c r="L1241" s="27"/>
      <c r="M1241" s="26"/>
      <c r="N1241" s="27"/>
      <c r="O1241" s="26"/>
      <c r="P1241" s="27"/>
      <c r="Q1241" s="26"/>
      <c r="R1241" s="27"/>
      <c r="S1241" s="27"/>
      <c r="T1241" s="26"/>
      <c r="U1241" s="27"/>
      <c r="V1241" s="26"/>
      <c r="W1241" s="27"/>
      <c r="X1241" s="26"/>
      <c r="Y1241" s="24"/>
      <c r="Z1241" s="24"/>
      <c r="AA1241" s="24"/>
      <c r="AB1241" s="24"/>
      <c r="AC1241" s="28"/>
      <c r="AD1241" s="28"/>
      <c r="AE1241" s="26"/>
      <c r="AF1241" s="28"/>
      <c r="AG1241" s="26"/>
      <c r="AH1241" s="28"/>
      <c r="AI1241" s="26"/>
      <c r="AJ1241" s="28"/>
      <c r="AK1241" s="28"/>
      <c r="AL1241" s="26"/>
      <c r="AM1241" s="28"/>
      <c r="AN1241" s="26"/>
      <c r="AO1241" s="28"/>
      <c r="AP1241" s="26"/>
    </row>
    <row r="1242" spans="1:42" x14ac:dyDescent="0.25">
      <c r="A1242" s="24"/>
      <c r="B1242" s="24"/>
      <c r="C1242" s="24"/>
      <c r="D1242" s="25"/>
      <c r="E1242" s="25"/>
      <c r="F1242" s="26"/>
      <c r="G1242" s="25"/>
      <c r="H1242" s="26"/>
      <c r="I1242" s="25"/>
      <c r="J1242" s="26"/>
      <c r="K1242" s="27"/>
      <c r="L1242" s="27"/>
      <c r="M1242" s="26"/>
      <c r="N1242" s="27"/>
      <c r="O1242" s="26"/>
      <c r="P1242" s="27"/>
      <c r="Q1242" s="26"/>
      <c r="R1242" s="27"/>
      <c r="S1242" s="27"/>
      <c r="T1242" s="26"/>
      <c r="U1242" s="27"/>
      <c r="V1242" s="26"/>
      <c r="W1242" s="27"/>
      <c r="X1242" s="26"/>
      <c r="Y1242" s="24"/>
      <c r="Z1242" s="24"/>
      <c r="AA1242" s="24"/>
      <c r="AB1242" s="24"/>
      <c r="AC1242" s="28"/>
      <c r="AD1242" s="28"/>
      <c r="AE1242" s="26"/>
      <c r="AF1242" s="28"/>
      <c r="AG1242" s="26"/>
      <c r="AH1242" s="28"/>
      <c r="AI1242" s="26"/>
      <c r="AJ1242" s="28"/>
      <c r="AK1242" s="28"/>
      <c r="AL1242" s="26"/>
      <c r="AM1242" s="28"/>
      <c r="AN1242" s="26"/>
      <c r="AO1242" s="28"/>
      <c r="AP1242" s="26"/>
    </row>
    <row r="1243" spans="1:42" x14ac:dyDescent="0.25">
      <c r="A1243" s="24"/>
      <c r="B1243" s="24"/>
      <c r="C1243" s="24"/>
      <c r="D1243" s="25"/>
      <c r="E1243" s="25"/>
      <c r="F1243" s="26"/>
      <c r="G1243" s="25"/>
      <c r="H1243" s="26"/>
      <c r="I1243" s="25"/>
      <c r="J1243" s="26"/>
      <c r="K1243" s="27"/>
      <c r="L1243" s="27"/>
      <c r="M1243" s="26"/>
      <c r="N1243" s="27"/>
      <c r="O1243" s="26"/>
      <c r="P1243" s="27"/>
      <c r="Q1243" s="26"/>
      <c r="R1243" s="27"/>
      <c r="S1243" s="27"/>
      <c r="T1243" s="26"/>
      <c r="U1243" s="27"/>
      <c r="V1243" s="26"/>
      <c r="W1243" s="27"/>
      <c r="X1243" s="26"/>
      <c r="Y1243" s="24"/>
      <c r="Z1243" s="24"/>
      <c r="AA1243" s="24"/>
      <c r="AB1243" s="24"/>
      <c r="AC1243" s="28"/>
      <c r="AD1243" s="28"/>
      <c r="AE1243" s="26"/>
      <c r="AF1243" s="28"/>
      <c r="AG1243" s="26"/>
      <c r="AH1243" s="28"/>
      <c r="AI1243" s="26"/>
      <c r="AJ1243" s="28"/>
      <c r="AK1243" s="28"/>
      <c r="AL1243" s="26"/>
      <c r="AM1243" s="28"/>
      <c r="AN1243" s="26"/>
      <c r="AO1243" s="28"/>
      <c r="AP1243" s="26"/>
    </row>
    <row r="1244" spans="1:42" x14ac:dyDescent="0.25">
      <c r="A1244" s="24"/>
      <c r="B1244" s="24"/>
      <c r="C1244" s="24"/>
      <c r="D1244" s="24"/>
      <c r="E1244" s="25"/>
      <c r="F1244" s="26"/>
      <c r="G1244" s="25"/>
      <c r="H1244" s="26"/>
      <c r="I1244" s="25"/>
      <c r="J1244" s="26"/>
      <c r="K1244" s="24"/>
      <c r="L1244" s="27"/>
      <c r="M1244" s="26"/>
      <c r="N1244" s="27"/>
      <c r="O1244" s="26"/>
      <c r="P1244" s="27"/>
      <c r="Q1244" s="26"/>
      <c r="R1244" s="24"/>
      <c r="S1244" s="27"/>
      <c r="T1244" s="26"/>
      <c r="U1244" s="27"/>
      <c r="V1244" s="26"/>
      <c r="W1244" s="27"/>
      <c r="X1244" s="26"/>
      <c r="Y1244" s="24"/>
      <c r="Z1244" s="24"/>
      <c r="AA1244" s="24"/>
      <c r="AB1244" s="24"/>
      <c r="AC1244" s="24"/>
      <c r="AD1244" s="28"/>
      <c r="AE1244" s="26"/>
      <c r="AF1244" s="28"/>
      <c r="AG1244" s="26"/>
      <c r="AH1244" s="28"/>
      <c r="AI1244" s="26"/>
      <c r="AJ1244" s="24"/>
      <c r="AK1244" s="28"/>
      <c r="AL1244" s="26"/>
      <c r="AM1244" s="28"/>
      <c r="AN1244" s="26"/>
      <c r="AO1244" s="28"/>
      <c r="AP1244" s="26"/>
    </row>
    <row r="1245" spans="1:42" x14ac:dyDescent="0.25">
      <c r="A1245" s="24"/>
      <c r="B1245" s="24"/>
      <c r="C1245" s="24"/>
      <c r="D1245" s="25"/>
      <c r="E1245" s="25"/>
      <c r="F1245" s="26"/>
      <c r="G1245" s="25"/>
      <c r="H1245" s="26"/>
      <c r="I1245" s="25"/>
      <c r="J1245" s="26"/>
      <c r="K1245" s="27"/>
      <c r="L1245" s="27"/>
      <c r="M1245" s="26"/>
      <c r="N1245" s="27"/>
      <c r="O1245" s="26"/>
      <c r="P1245" s="27"/>
      <c r="Q1245" s="26"/>
      <c r="R1245" s="27"/>
      <c r="S1245" s="27"/>
      <c r="T1245" s="26"/>
      <c r="U1245" s="27"/>
      <c r="V1245" s="26"/>
      <c r="W1245" s="27"/>
      <c r="X1245" s="26"/>
      <c r="Y1245" s="24"/>
      <c r="Z1245" s="24"/>
      <c r="AA1245" s="24"/>
      <c r="AB1245" s="24"/>
      <c r="AC1245" s="28"/>
      <c r="AD1245" s="28"/>
      <c r="AE1245" s="26"/>
      <c r="AF1245" s="28"/>
      <c r="AG1245" s="26"/>
      <c r="AH1245" s="28"/>
      <c r="AI1245" s="26"/>
      <c r="AJ1245" s="28"/>
      <c r="AK1245" s="28"/>
      <c r="AL1245" s="26"/>
      <c r="AM1245" s="28"/>
      <c r="AN1245" s="26"/>
      <c r="AO1245" s="28"/>
      <c r="AP1245" s="26"/>
    </row>
    <row r="1246" spans="1:42" x14ac:dyDescent="0.25">
      <c r="A1246" s="24"/>
      <c r="B1246" s="24"/>
      <c r="C1246" s="24"/>
      <c r="D1246" s="25"/>
      <c r="E1246" s="25"/>
      <c r="F1246" s="26"/>
      <c r="G1246" s="25"/>
      <c r="H1246" s="26"/>
      <c r="I1246" s="25"/>
      <c r="J1246" s="26"/>
      <c r="K1246" s="27"/>
      <c r="L1246" s="27"/>
      <c r="M1246" s="26"/>
      <c r="N1246" s="27"/>
      <c r="O1246" s="26"/>
      <c r="P1246" s="27"/>
      <c r="Q1246" s="26"/>
      <c r="R1246" s="27"/>
      <c r="S1246" s="27"/>
      <c r="T1246" s="26"/>
      <c r="U1246" s="27"/>
      <c r="V1246" s="26"/>
      <c r="W1246" s="27"/>
      <c r="X1246" s="26"/>
      <c r="Y1246" s="24"/>
      <c r="Z1246" s="24"/>
      <c r="AA1246" s="24"/>
      <c r="AB1246" s="24"/>
      <c r="AC1246" s="28"/>
      <c r="AD1246" s="28"/>
      <c r="AE1246" s="26"/>
      <c r="AF1246" s="28"/>
      <c r="AG1246" s="26"/>
      <c r="AH1246" s="28"/>
      <c r="AI1246" s="26"/>
      <c r="AJ1246" s="28"/>
      <c r="AK1246" s="28"/>
      <c r="AL1246" s="26"/>
      <c r="AM1246" s="28"/>
      <c r="AN1246" s="26"/>
      <c r="AO1246" s="28"/>
      <c r="AP1246" s="26"/>
    </row>
    <row r="1247" spans="1:42" x14ac:dyDescent="0.25">
      <c r="A1247" s="24"/>
      <c r="B1247" s="24"/>
      <c r="C1247" s="24"/>
      <c r="D1247" s="25"/>
      <c r="E1247" s="25"/>
      <c r="F1247" s="26"/>
      <c r="G1247" s="25"/>
      <c r="H1247" s="26"/>
      <c r="I1247" s="25"/>
      <c r="J1247" s="26"/>
      <c r="K1247" s="27"/>
      <c r="L1247" s="27"/>
      <c r="M1247" s="26"/>
      <c r="N1247" s="27"/>
      <c r="O1247" s="26"/>
      <c r="P1247" s="27"/>
      <c r="Q1247" s="26"/>
      <c r="R1247" s="27"/>
      <c r="S1247" s="27"/>
      <c r="T1247" s="26"/>
      <c r="U1247" s="27"/>
      <c r="V1247" s="26"/>
      <c r="W1247" s="27"/>
      <c r="X1247" s="26"/>
      <c r="Y1247" s="24"/>
      <c r="Z1247" s="24"/>
      <c r="AA1247" s="24"/>
      <c r="AB1247" s="24"/>
      <c r="AC1247" s="28"/>
      <c r="AD1247" s="28"/>
      <c r="AE1247" s="26"/>
      <c r="AF1247" s="28"/>
      <c r="AG1247" s="26"/>
      <c r="AH1247" s="28"/>
      <c r="AI1247" s="26"/>
      <c r="AJ1247" s="28"/>
      <c r="AK1247" s="28"/>
      <c r="AL1247" s="26"/>
      <c r="AM1247" s="28"/>
      <c r="AN1247" s="26"/>
      <c r="AO1247" s="28"/>
      <c r="AP1247" s="26"/>
    </row>
    <row r="1248" spans="1:42" x14ac:dyDescent="0.25">
      <c r="A1248" s="24"/>
      <c r="B1248" s="24"/>
      <c r="C1248" s="111"/>
      <c r="D1248" s="25"/>
      <c r="E1248" s="25"/>
      <c r="F1248" s="26"/>
      <c r="G1248" s="25"/>
      <c r="H1248" s="26"/>
      <c r="I1248" s="25"/>
      <c r="J1248" s="26"/>
      <c r="K1248" s="27"/>
      <c r="L1248" s="27"/>
      <c r="M1248" s="26"/>
      <c r="N1248" s="27"/>
      <c r="O1248" s="26"/>
      <c r="P1248" s="27"/>
      <c r="Q1248" s="26"/>
      <c r="R1248" s="27"/>
      <c r="S1248" s="27"/>
      <c r="T1248" s="26"/>
      <c r="U1248" s="27"/>
      <c r="V1248" s="26"/>
      <c r="W1248" s="27"/>
      <c r="X1248" s="26"/>
      <c r="Y1248" s="24"/>
      <c r="Z1248" s="24"/>
      <c r="AA1248" s="24"/>
      <c r="AB1248" s="24"/>
      <c r="AC1248" s="28"/>
      <c r="AD1248" s="28"/>
      <c r="AE1248" s="26"/>
      <c r="AF1248" s="28"/>
      <c r="AG1248" s="26"/>
      <c r="AH1248" s="28"/>
      <c r="AI1248" s="26"/>
      <c r="AJ1248" s="28"/>
      <c r="AK1248" s="28"/>
      <c r="AL1248" s="26"/>
      <c r="AM1248" s="28"/>
      <c r="AN1248" s="26"/>
      <c r="AO1248" s="28"/>
      <c r="AP1248" s="26"/>
    </row>
    <row r="1249" spans="1:42" x14ac:dyDescent="0.25">
      <c r="A1249" s="24"/>
      <c r="B1249" s="24"/>
      <c r="C1249" s="111"/>
      <c r="D1249" s="25"/>
      <c r="E1249" s="25"/>
      <c r="F1249" s="26"/>
      <c r="G1249" s="25"/>
      <c r="H1249" s="26"/>
      <c r="I1249" s="25"/>
      <c r="J1249" s="26"/>
      <c r="K1249" s="27"/>
      <c r="L1249" s="27"/>
      <c r="M1249" s="26"/>
      <c r="N1249" s="27"/>
      <c r="O1249" s="26"/>
      <c r="P1249" s="27"/>
      <c r="Q1249" s="26"/>
      <c r="R1249" s="27"/>
      <c r="S1249" s="27"/>
      <c r="T1249" s="26"/>
      <c r="U1249" s="27"/>
      <c r="V1249" s="26"/>
      <c r="W1249" s="27"/>
      <c r="X1249" s="26"/>
      <c r="Y1249" s="25"/>
      <c r="Z1249" s="38"/>
      <c r="AA1249" s="27"/>
      <c r="AB1249" s="27"/>
      <c r="AC1249" s="28"/>
      <c r="AD1249" s="28"/>
      <c r="AE1249" s="26"/>
      <c r="AF1249" s="28"/>
      <c r="AG1249" s="26"/>
      <c r="AH1249" s="28"/>
      <c r="AI1249" s="26"/>
      <c r="AJ1249" s="28"/>
      <c r="AK1249" s="28"/>
      <c r="AL1249" s="26"/>
      <c r="AM1249" s="28"/>
      <c r="AN1249" s="26"/>
      <c r="AO1249" s="28"/>
      <c r="AP1249" s="26"/>
    </row>
    <row r="1250" spans="1:42" x14ac:dyDescent="0.25">
      <c r="A1250" s="24"/>
      <c r="B1250" s="24"/>
      <c r="C1250" s="111"/>
      <c r="D1250" s="25"/>
      <c r="E1250" s="25"/>
      <c r="F1250" s="26"/>
      <c r="G1250" s="25"/>
      <c r="H1250" s="26"/>
      <c r="I1250" s="25"/>
      <c r="J1250" s="26"/>
      <c r="K1250" s="27"/>
      <c r="L1250" s="27"/>
      <c r="M1250" s="26"/>
      <c r="N1250" s="27"/>
      <c r="O1250" s="26"/>
      <c r="P1250" s="27"/>
      <c r="Q1250" s="26"/>
      <c r="R1250" s="27"/>
      <c r="S1250" s="27"/>
      <c r="T1250" s="26"/>
      <c r="U1250" s="27"/>
      <c r="V1250" s="26"/>
      <c r="W1250" s="27"/>
      <c r="X1250" s="26"/>
      <c r="Y1250" s="25"/>
      <c r="Z1250" s="38"/>
      <c r="AA1250" s="27"/>
      <c r="AB1250" s="27"/>
      <c r="AC1250" s="28"/>
      <c r="AD1250" s="28"/>
      <c r="AE1250" s="26"/>
      <c r="AF1250" s="28"/>
      <c r="AG1250" s="26"/>
      <c r="AH1250" s="28"/>
      <c r="AI1250" s="26"/>
      <c r="AJ1250" s="28"/>
      <c r="AK1250" s="28"/>
      <c r="AL1250" s="26"/>
      <c r="AM1250" s="28"/>
      <c r="AN1250" s="26"/>
      <c r="AO1250" s="28"/>
      <c r="AP1250" s="26"/>
    </row>
    <row r="1251" spans="1:42" x14ac:dyDescent="0.25">
      <c r="A1251" s="24"/>
      <c r="B1251" s="24"/>
      <c r="C1251" s="88"/>
      <c r="D1251" s="25"/>
      <c r="E1251" s="25"/>
      <c r="F1251" s="26"/>
      <c r="G1251" s="25"/>
      <c r="H1251" s="26"/>
      <c r="I1251" s="25"/>
      <c r="J1251" s="26"/>
      <c r="K1251" s="27"/>
      <c r="L1251" s="27"/>
      <c r="M1251" s="26"/>
      <c r="N1251" s="27"/>
      <c r="O1251" s="26"/>
      <c r="P1251" s="27"/>
      <c r="Q1251" s="26"/>
      <c r="R1251" s="27"/>
      <c r="S1251" s="27"/>
      <c r="T1251" s="26"/>
      <c r="U1251" s="27"/>
      <c r="V1251" s="26"/>
      <c r="W1251" s="27"/>
      <c r="X1251" s="26"/>
      <c r="Y1251" s="25"/>
      <c r="Z1251" s="38"/>
      <c r="AA1251" s="27"/>
      <c r="AB1251" s="27"/>
      <c r="AC1251" s="28"/>
      <c r="AD1251" s="28"/>
      <c r="AE1251" s="26"/>
      <c r="AF1251" s="28"/>
      <c r="AG1251" s="26"/>
      <c r="AH1251" s="28"/>
      <c r="AI1251" s="26"/>
      <c r="AJ1251" s="28"/>
      <c r="AK1251" s="28"/>
      <c r="AL1251" s="26"/>
      <c r="AM1251" s="28"/>
      <c r="AN1251" s="26"/>
      <c r="AO1251" s="28"/>
      <c r="AP1251" s="26"/>
    </row>
    <row r="1252" spans="1:42" x14ac:dyDescent="0.25">
      <c r="A1252" s="24"/>
      <c r="B1252" s="24"/>
      <c r="C1252" s="88"/>
      <c r="D1252" s="25"/>
      <c r="E1252" s="25"/>
      <c r="F1252" s="26"/>
      <c r="G1252" s="25"/>
      <c r="H1252" s="26"/>
      <c r="I1252" s="25"/>
      <c r="J1252" s="26"/>
      <c r="K1252" s="27"/>
      <c r="L1252" s="27"/>
      <c r="M1252" s="26"/>
      <c r="N1252" s="27"/>
      <c r="O1252" s="26"/>
      <c r="P1252" s="27"/>
      <c r="Q1252" s="26"/>
      <c r="R1252" s="27"/>
      <c r="S1252" s="27"/>
      <c r="T1252" s="26"/>
      <c r="U1252" s="27"/>
      <c r="V1252" s="26"/>
      <c r="W1252" s="27"/>
      <c r="X1252" s="26"/>
      <c r="Y1252" s="25"/>
      <c r="Z1252" s="38"/>
      <c r="AA1252" s="27"/>
      <c r="AB1252" s="27"/>
      <c r="AC1252" s="28"/>
      <c r="AD1252" s="28"/>
      <c r="AE1252" s="26"/>
      <c r="AF1252" s="28"/>
      <c r="AG1252" s="26"/>
      <c r="AH1252" s="28"/>
      <c r="AI1252" s="26"/>
      <c r="AJ1252" s="28"/>
      <c r="AK1252" s="28"/>
      <c r="AL1252" s="26"/>
      <c r="AM1252" s="28"/>
      <c r="AN1252" s="26"/>
      <c r="AO1252" s="28"/>
      <c r="AP1252" s="26"/>
    </row>
    <row r="1253" spans="1:42" x14ac:dyDescent="0.25">
      <c r="A1253" s="24"/>
      <c r="B1253" s="24"/>
      <c r="C1253" s="88"/>
      <c r="D1253" s="25"/>
      <c r="E1253" s="25"/>
      <c r="F1253" s="26"/>
      <c r="G1253" s="25"/>
      <c r="H1253" s="26"/>
      <c r="I1253" s="25"/>
      <c r="J1253" s="26"/>
      <c r="K1253" s="27"/>
      <c r="L1253" s="27"/>
      <c r="M1253" s="26"/>
      <c r="N1253" s="27"/>
      <c r="O1253" s="26"/>
      <c r="P1253" s="27"/>
      <c r="Q1253" s="26"/>
      <c r="R1253" s="27"/>
      <c r="S1253" s="27"/>
      <c r="T1253" s="26"/>
      <c r="U1253" s="27"/>
      <c r="V1253" s="26"/>
      <c r="W1253" s="27"/>
      <c r="X1253" s="26"/>
      <c r="Y1253" s="25"/>
      <c r="Z1253" s="38"/>
      <c r="AA1253" s="27"/>
      <c r="AB1253" s="27"/>
      <c r="AC1253" s="28"/>
      <c r="AD1253" s="28"/>
      <c r="AE1253" s="26"/>
      <c r="AF1253" s="28"/>
      <c r="AG1253" s="26"/>
      <c r="AH1253" s="28"/>
      <c r="AI1253" s="26"/>
      <c r="AJ1253" s="28"/>
      <c r="AK1253" s="28"/>
      <c r="AL1253" s="26"/>
      <c r="AM1253" s="28"/>
      <c r="AN1253" s="26"/>
      <c r="AO1253" s="28"/>
      <c r="AP1253" s="26"/>
    </row>
    <row r="1254" spans="1:42" x14ac:dyDescent="0.25">
      <c r="A1254" s="24"/>
      <c r="B1254" s="24"/>
      <c r="C1254" s="24"/>
      <c r="D1254" s="25"/>
      <c r="E1254" s="25"/>
      <c r="F1254" s="26"/>
      <c r="G1254" s="25"/>
      <c r="H1254" s="26"/>
      <c r="I1254" s="25"/>
      <c r="J1254" s="26"/>
      <c r="K1254" s="27"/>
      <c r="L1254" s="27"/>
      <c r="M1254" s="26"/>
      <c r="N1254" s="27"/>
      <c r="O1254" s="26"/>
      <c r="P1254" s="27"/>
      <c r="Q1254" s="26"/>
      <c r="R1254" s="27"/>
      <c r="S1254" s="27"/>
      <c r="T1254" s="26"/>
      <c r="U1254" s="27"/>
      <c r="V1254" s="26"/>
      <c r="W1254" s="27"/>
      <c r="X1254" s="26"/>
      <c r="Y1254" s="25"/>
      <c r="Z1254" s="24"/>
      <c r="AA1254" s="27"/>
      <c r="AB1254" s="24"/>
      <c r="AC1254" s="28"/>
      <c r="AD1254" s="28"/>
      <c r="AE1254" s="26"/>
      <c r="AF1254" s="28"/>
      <c r="AG1254" s="26"/>
      <c r="AH1254" s="28"/>
      <c r="AI1254" s="26"/>
      <c r="AJ1254" s="28"/>
      <c r="AK1254" s="28"/>
      <c r="AL1254" s="26"/>
      <c r="AM1254" s="28"/>
      <c r="AN1254" s="26"/>
      <c r="AO1254" s="28"/>
      <c r="AP1254" s="26"/>
    </row>
    <row r="1255" spans="1:42" x14ac:dyDescent="0.25">
      <c r="A1255" s="24"/>
      <c r="B1255" s="24"/>
      <c r="C1255" s="24"/>
      <c r="D1255" s="24"/>
      <c r="E1255" s="25"/>
      <c r="F1255" s="26"/>
      <c r="G1255" s="24"/>
      <c r="H1255" s="24"/>
      <c r="I1255" s="24"/>
      <c r="J1255" s="24"/>
      <c r="K1255" s="24"/>
      <c r="L1255" s="27"/>
      <c r="M1255" s="26"/>
      <c r="N1255" s="24"/>
      <c r="O1255" s="24"/>
      <c r="P1255" s="24"/>
      <c r="Q1255" s="24"/>
      <c r="R1255" s="24"/>
      <c r="S1255" s="27"/>
      <c r="T1255" s="26"/>
      <c r="U1255" s="24"/>
      <c r="V1255" s="24"/>
      <c r="W1255" s="24"/>
      <c r="X1255" s="24"/>
      <c r="Y1255" s="24"/>
      <c r="Z1255" s="24"/>
      <c r="AA1255" s="24"/>
      <c r="AB1255" s="24"/>
      <c r="AC1255" s="24"/>
      <c r="AD1255" s="28"/>
      <c r="AE1255" s="26"/>
      <c r="AF1255" s="24"/>
      <c r="AG1255" s="24"/>
      <c r="AH1255" s="24"/>
      <c r="AI1255" s="24"/>
      <c r="AJ1255" s="24"/>
      <c r="AK1255" s="28"/>
      <c r="AL1255" s="26"/>
      <c r="AM1255" s="24"/>
      <c r="AN1255" s="24"/>
      <c r="AO1255" s="24"/>
      <c r="AP1255" s="24"/>
    </row>
    <row r="1256" spans="1:42" x14ac:dyDescent="0.25">
      <c r="A1256" s="24"/>
      <c r="B1256" s="24"/>
      <c r="C1256" s="24"/>
      <c r="D1256" s="25"/>
      <c r="E1256" s="25"/>
      <c r="F1256" s="26"/>
      <c r="G1256" s="25"/>
      <c r="H1256" s="26"/>
      <c r="I1256" s="25"/>
      <c r="J1256" s="26"/>
      <c r="K1256" s="27"/>
      <c r="L1256" s="27"/>
      <c r="M1256" s="26"/>
      <c r="N1256" s="27"/>
      <c r="O1256" s="26"/>
      <c r="P1256" s="27"/>
      <c r="Q1256" s="26"/>
      <c r="R1256" s="27"/>
      <c r="S1256" s="27"/>
      <c r="T1256" s="26"/>
      <c r="U1256" s="27"/>
      <c r="V1256" s="26"/>
      <c r="W1256" s="27"/>
      <c r="X1256" s="26"/>
      <c r="Y1256" s="25"/>
      <c r="Z1256" s="38"/>
      <c r="AA1256" s="27"/>
      <c r="AB1256" s="27"/>
      <c r="AC1256" s="28"/>
      <c r="AD1256" s="28"/>
      <c r="AE1256" s="26"/>
      <c r="AF1256" s="28"/>
      <c r="AG1256" s="26"/>
      <c r="AH1256" s="28"/>
      <c r="AI1256" s="26"/>
      <c r="AJ1256" s="28"/>
      <c r="AK1256" s="28"/>
      <c r="AL1256" s="26"/>
      <c r="AM1256" s="28"/>
      <c r="AN1256" s="26"/>
      <c r="AO1256" s="28"/>
      <c r="AP1256" s="26"/>
    </row>
    <row r="1257" spans="1:42" x14ac:dyDescent="0.25">
      <c r="A1257" s="24"/>
      <c r="B1257" s="24"/>
      <c r="C1257" s="24"/>
      <c r="D1257" s="25"/>
      <c r="E1257" s="24"/>
      <c r="F1257" s="24"/>
      <c r="G1257" s="24"/>
      <c r="H1257" s="24"/>
      <c r="I1257" s="24"/>
      <c r="J1257" s="24"/>
      <c r="K1257" s="27"/>
      <c r="L1257" s="24"/>
      <c r="M1257" s="24"/>
      <c r="N1257" s="24"/>
      <c r="O1257" s="24"/>
      <c r="P1257" s="24"/>
      <c r="Q1257" s="24"/>
      <c r="R1257" s="27"/>
      <c r="S1257" s="24"/>
      <c r="T1257" s="24"/>
      <c r="U1257" s="24"/>
      <c r="V1257" s="24"/>
      <c r="W1257" s="24"/>
      <c r="X1257" s="24"/>
      <c r="Y1257" s="25"/>
      <c r="Z1257" s="24"/>
      <c r="AA1257" s="27"/>
      <c r="AB1257" s="24"/>
      <c r="AC1257" s="28"/>
      <c r="AD1257" s="24"/>
      <c r="AE1257" s="24"/>
      <c r="AF1257" s="24"/>
      <c r="AG1257" s="24"/>
      <c r="AH1257" s="24"/>
      <c r="AI1257" s="24"/>
      <c r="AJ1257" s="28"/>
      <c r="AK1257" s="24"/>
      <c r="AL1257" s="24"/>
      <c r="AM1257" s="24"/>
      <c r="AN1257" s="24"/>
      <c r="AO1257" s="24"/>
      <c r="AP1257" s="24"/>
    </row>
    <row r="1258" spans="1:42" x14ac:dyDescent="0.25">
      <c r="A1258" s="24"/>
      <c r="B1258" s="24"/>
      <c r="C1258" s="24"/>
      <c r="D1258" s="25"/>
      <c r="E1258" s="25"/>
      <c r="F1258" s="26"/>
      <c r="G1258" s="25"/>
      <c r="H1258" s="26"/>
      <c r="I1258" s="25"/>
      <c r="J1258" s="26"/>
      <c r="K1258" s="27"/>
      <c r="L1258" s="27"/>
      <c r="M1258" s="26"/>
      <c r="N1258" s="27"/>
      <c r="O1258" s="26"/>
      <c r="P1258" s="27"/>
      <c r="Q1258" s="26"/>
      <c r="R1258" s="27"/>
      <c r="S1258" s="27"/>
      <c r="T1258" s="26"/>
      <c r="U1258" s="27"/>
      <c r="V1258" s="26"/>
      <c r="W1258" s="27"/>
      <c r="X1258" s="26"/>
      <c r="Y1258" s="25"/>
      <c r="Z1258" s="24"/>
      <c r="AA1258" s="27"/>
      <c r="AB1258" s="24"/>
      <c r="AC1258" s="28"/>
      <c r="AD1258" s="28"/>
      <c r="AE1258" s="26"/>
      <c r="AF1258" s="28"/>
      <c r="AG1258" s="26"/>
      <c r="AH1258" s="28"/>
      <c r="AI1258" s="26"/>
      <c r="AJ1258" s="28"/>
      <c r="AK1258" s="28"/>
      <c r="AL1258" s="26"/>
      <c r="AM1258" s="28"/>
      <c r="AN1258" s="26"/>
      <c r="AO1258" s="28"/>
      <c r="AP1258" s="26"/>
    </row>
    <row r="1259" spans="1:42" x14ac:dyDescent="0.25">
      <c r="A1259" s="24"/>
      <c r="B1259" s="24"/>
      <c r="C1259" s="24"/>
      <c r="D1259" s="25"/>
      <c r="E1259" s="25"/>
      <c r="F1259" s="26"/>
      <c r="G1259" s="25"/>
      <c r="H1259" s="26"/>
      <c r="I1259" s="25"/>
      <c r="J1259" s="26"/>
      <c r="K1259" s="27"/>
      <c r="L1259" s="27"/>
      <c r="M1259" s="26"/>
      <c r="N1259" s="27"/>
      <c r="O1259" s="26"/>
      <c r="P1259" s="27"/>
      <c r="Q1259" s="26"/>
      <c r="R1259" s="27"/>
      <c r="S1259" s="27"/>
      <c r="T1259" s="26"/>
      <c r="U1259" s="27"/>
      <c r="V1259" s="26"/>
      <c r="W1259" s="27"/>
      <c r="X1259" s="26"/>
      <c r="Y1259" s="25"/>
      <c r="Z1259" s="38"/>
      <c r="AA1259" s="27"/>
      <c r="AB1259" s="27"/>
      <c r="AC1259" s="28"/>
      <c r="AD1259" s="28"/>
      <c r="AE1259" s="26"/>
      <c r="AF1259" s="28"/>
      <c r="AG1259" s="26"/>
      <c r="AH1259" s="28"/>
      <c r="AI1259" s="26"/>
      <c r="AJ1259" s="28"/>
      <c r="AK1259" s="28"/>
      <c r="AL1259" s="26"/>
      <c r="AM1259" s="28"/>
      <c r="AN1259" s="26"/>
      <c r="AO1259" s="28"/>
      <c r="AP1259" s="26"/>
    </row>
    <row r="1260" spans="1:42" x14ac:dyDescent="0.25">
      <c r="A1260" s="24"/>
      <c r="B1260" s="24"/>
      <c r="C1260" s="24"/>
      <c r="D1260" s="25"/>
      <c r="E1260" s="25"/>
      <c r="F1260" s="26"/>
      <c r="G1260" s="25"/>
      <c r="H1260" s="26"/>
      <c r="I1260" s="25"/>
      <c r="J1260" s="26"/>
      <c r="K1260" s="27"/>
      <c r="L1260" s="27"/>
      <c r="M1260" s="26"/>
      <c r="N1260" s="27"/>
      <c r="O1260" s="26"/>
      <c r="P1260" s="27"/>
      <c r="Q1260" s="26"/>
      <c r="R1260" s="27"/>
      <c r="S1260" s="27"/>
      <c r="T1260" s="26"/>
      <c r="U1260" s="27"/>
      <c r="V1260" s="26"/>
      <c r="W1260" s="27"/>
      <c r="X1260" s="26"/>
      <c r="Y1260" s="25"/>
      <c r="Z1260" s="38"/>
      <c r="AA1260" s="27"/>
      <c r="AB1260" s="27"/>
      <c r="AC1260" s="28"/>
      <c r="AD1260" s="28"/>
      <c r="AE1260" s="26"/>
      <c r="AF1260" s="28"/>
      <c r="AG1260" s="26"/>
      <c r="AH1260" s="28"/>
      <c r="AI1260" s="26"/>
      <c r="AJ1260" s="28"/>
      <c r="AK1260" s="28"/>
      <c r="AL1260" s="26"/>
      <c r="AM1260" s="28"/>
      <c r="AN1260" s="26"/>
      <c r="AO1260" s="28"/>
      <c r="AP1260" s="26"/>
    </row>
    <row r="1261" spans="1:42" x14ac:dyDescent="0.25">
      <c r="A1261" s="24"/>
      <c r="B1261" s="24"/>
      <c r="C1261" s="111"/>
      <c r="D1261" s="25"/>
      <c r="E1261" s="25"/>
      <c r="F1261" s="26"/>
      <c r="G1261" s="25"/>
      <c r="H1261" s="26"/>
      <c r="I1261" s="25"/>
      <c r="J1261" s="26"/>
      <c r="K1261" s="27"/>
      <c r="L1261" s="27"/>
      <c r="M1261" s="26"/>
      <c r="N1261" s="27"/>
      <c r="O1261" s="26"/>
      <c r="P1261" s="27"/>
      <c r="Q1261" s="26"/>
      <c r="R1261" s="27"/>
      <c r="S1261" s="27"/>
      <c r="T1261" s="26"/>
      <c r="U1261" s="27"/>
      <c r="V1261" s="26"/>
      <c r="W1261" s="27"/>
      <c r="X1261" s="26"/>
      <c r="Y1261" s="25"/>
      <c r="Z1261" s="38"/>
      <c r="AA1261" s="27"/>
      <c r="AB1261" s="27"/>
      <c r="AC1261" s="28"/>
      <c r="AD1261" s="28"/>
      <c r="AE1261" s="26"/>
      <c r="AF1261" s="28"/>
      <c r="AG1261" s="26"/>
      <c r="AH1261" s="28"/>
      <c r="AI1261" s="26"/>
      <c r="AJ1261" s="28"/>
      <c r="AK1261" s="28"/>
      <c r="AL1261" s="26"/>
      <c r="AM1261" s="28"/>
      <c r="AN1261" s="26"/>
      <c r="AO1261" s="28"/>
      <c r="AP1261" s="26"/>
    </row>
    <row r="1262" spans="1:42" x14ac:dyDescent="0.25">
      <c r="A1262" s="24"/>
      <c r="B1262" s="24"/>
      <c r="C1262" s="111"/>
      <c r="D1262" s="25"/>
      <c r="E1262" s="24"/>
      <c r="F1262" s="24"/>
      <c r="G1262" s="25"/>
      <c r="H1262" s="26"/>
      <c r="I1262" s="25"/>
      <c r="J1262" s="26"/>
      <c r="K1262" s="27"/>
      <c r="L1262" s="24"/>
      <c r="M1262" s="24"/>
      <c r="N1262" s="27"/>
      <c r="O1262" s="26"/>
      <c r="P1262" s="27"/>
      <c r="Q1262" s="26"/>
      <c r="R1262" s="27"/>
      <c r="S1262" s="24"/>
      <c r="T1262" s="24"/>
      <c r="U1262" s="27"/>
      <c r="V1262" s="26"/>
      <c r="W1262" s="27"/>
      <c r="X1262" s="26"/>
      <c r="Y1262" s="25"/>
      <c r="Z1262" s="24"/>
      <c r="AA1262" s="27"/>
      <c r="AB1262" s="24"/>
      <c r="AC1262" s="28"/>
      <c r="AD1262" s="24"/>
      <c r="AE1262" s="24"/>
      <c r="AF1262" s="28"/>
      <c r="AG1262" s="26"/>
      <c r="AH1262" s="28"/>
      <c r="AI1262" s="26"/>
      <c r="AJ1262" s="28"/>
      <c r="AK1262" s="24"/>
      <c r="AL1262" s="24"/>
      <c r="AM1262" s="28"/>
      <c r="AN1262" s="26"/>
      <c r="AO1262" s="28"/>
      <c r="AP1262" s="26"/>
    </row>
    <row r="1263" spans="1:42" x14ac:dyDescent="0.25">
      <c r="A1263" s="24"/>
      <c r="B1263" s="24"/>
      <c r="C1263" s="111"/>
      <c r="D1263" s="25"/>
      <c r="E1263" s="25"/>
      <c r="F1263" s="26"/>
      <c r="G1263" s="25"/>
      <c r="H1263" s="26"/>
      <c r="I1263" s="25"/>
      <c r="J1263" s="26"/>
      <c r="K1263" s="27"/>
      <c r="L1263" s="27"/>
      <c r="M1263" s="26"/>
      <c r="N1263" s="27"/>
      <c r="O1263" s="26"/>
      <c r="P1263" s="27"/>
      <c r="Q1263" s="26"/>
      <c r="R1263" s="27"/>
      <c r="S1263" s="27"/>
      <c r="T1263" s="26"/>
      <c r="U1263" s="27"/>
      <c r="V1263" s="26"/>
      <c r="W1263" s="27"/>
      <c r="X1263" s="26"/>
      <c r="Y1263" s="25"/>
      <c r="Z1263" s="38"/>
      <c r="AA1263" s="27"/>
      <c r="AB1263" s="27"/>
      <c r="AC1263" s="28"/>
      <c r="AD1263" s="28"/>
      <c r="AE1263" s="26"/>
      <c r="AF1263" s="28"/>
      <c r="AG1263" s="26"/>
      <c r="AH1263" s="28"/>
      <c r="AI1263" s="26"/>
      <c r="AJ1263" s="28"/>
      <c r="AK1263" s="28"/>
      <c r="AL1263" s="26"/>
      <c r="AM1263" s="28"/>
      <c r="AN1263" s="26"/>
      <c r="AO1263" s="28"/>
      <c r="AP1263" s="26"/>
    </row>
    <row r="1264" spans="1:42" x14ac:dyDescent="0.25">
      <c r="A1264" s="24"/>
      <c r="B1264" s="24"/>
      <c r="C1264" s="24"/>
      <c r="D1264" s="25"/>
      <c r="E1264" s="25"/>
      <c r="F1264" s="26"/>
      <c r="G1264" s="25"/>
      <c r="H1264" s="26"/>
      <c r="I1264" s="25"/>
      <c r="J1264" s="26"/>
      <c r="K1264" s="27"/>
      <c r="L1264" s="27"/>
      <c r="M1264" s="26"/>
      <c r="N1264" s="27"/>
      <c r="O1264" s="26"/>
      <c r="P1264" s="27"/>
      <c r="Q1264" s="26"/>
      <c r="R1264" s="27"/>
      <c r="S1264" s="27"/>
      <c r="T1264" s="26"/>
      <c r="U1264" s="27"/>
      <c r="V1264" s="26"/>
      <c r="W1264" s="27"/>
      <c r="X1264" s="26"/>
      <c r="Y1264" s="25"/>
      <c r="Z1264" s="38"/>
      <c r="AA1264" s="27"/>
      <c r="AB1264" s="27"/>
      <c r="AC1264" s="28"/>
      <c r="AD1264" s="28"/>
      <c r="AE1264" s="26"/>
      <c r="AF1264" s="28"/>
      <c r="AG1264" s="26"/>
      <c r="AH1264" s="28"/>
      <c r="AI1264" s="26"/>
      <c r="AJ1264" s="28"/>
      <c r="AK1264" s="28"/>
      <c r="AL1264" s="26"/>
      <c r="AM1264" s="28"/>
      <c r="AN1264" s="26"/>
      <c r="AO1264" s="28"/>
      <c r="AP1264" s="26"/>
    </row>
    <row r="1265" spans="1:42" x14ac:dyDescent="0.25">
      <c r="A1265" s="24"/>
      <c r="B1265" s="24"/>
      <c r="C1265" s="88"/>
      <c r="D1265" s="25"/>
      <c r="E1265" s="25"/>
      <c r="F1265" s="26"/>
      <c r="G1265" s="25"/>
      <c r="H1265" s="26"/>
      <c r="I1265" s="25"/>
      <c r="J1265" s="26"/>
      <c r="K1265" s="27"/>
      <c r="L1265" s="27"/>
      <c r="M1265" s="26"/>
      <c r="N1265" s="27"/>
      <c r="O1265" s="26"/>
      <c r="P1265" s="27"/>
      <c r="Q1265" s="26"/>
      <c r="R1265" s="27"/>
      <c r="S1265" s="27"/>
      <c r="T1265" s="26"/>
      <c r="U1265" s="27"/>
      <c r="V1265" s="26"/>
      <c r="W1265" s="27"/>
      <c r="X1265" s="26"/>
      <c r="Y1265" s="25"/>
      <c r="Z1265" s="38"/>
      <c r="AA1265" s="27"/>
      <c r="AB1265" s="27"/>
      <c r="AC1265" s="28"/>
      <c r="AD1265" s="28"/>
      <c r="AE1265" s="26"/>
      <c r="AF1265" s="28"/>
      <c r="AG1265" s="26"/>
      <c r="AH1265" s="28"/>
      <c r="AI1265" s="26"/>
      <c r="AJ1265" s="28"/>
      <c r="AK1265" s="28"/>
      <c r="AL1265" s="26"/>
      <c r="AM1265" s="28"/>
      <c r="AN1265" s="26"/>
      <c r="AO1265" s="28"/>
      <c r="AP1265" s="26"/>
    </row>
    <row r="1266" spans="1:42" x14ac:dyDescent="0.25">
      <c r="A1266" s="24"/>
      <c r="B1266" s="24"/>
      <c r="C1266" s="88"/>
      <c r="D1266" s="25"/>
      <c r="E1266" s="25"/>
      <c r="F1266" s="26"/>
      <c r="G1266" s="25"/>
      <c r="H1266" s="26"/>
      <c r="I1266" s="25"/>
      <c r="J1266" s="26"/>
      <c r="K1266" s="27"/>
      <c r="L1266" s="27"/>
      <c r="M1266" s="26"/>
      <c r="N1266" s="27"/>
      <c r="O1266" s="26"/>
      <c r="P1266" s="27"/>
      <c r="Q1266" s="26"/>
      <c r="R1266" s="27"/>
      <c r="S1266" s="27"/>
      <c r="T1266" s="26"/>
      <c r="U1266" s="27"/>
      <c r="V1266" s="26"/>
      <c r="W1266" s="27"/>
      <c r="X1266" s="26"/>
      <c r="Y1266" s="25"/>
      <c r="Z1266" s="38"/>
      <c r="AA1266" s="27"/>
      <c r="AB1266" s="27"/>
      <c r="AC1266" s="28"/>
      <c r="AD1266" s="28"/>
      <c r="AE1266" s="26"/>
      <c r="AF1266" s="28"/>
      <c r="AG1266" s="26"/>
      <c r="AH1266" s="28"/>
      <c r="AI1266" s="26"/>
      <c r="AJ1266" s="28"/>
      <c r="AK1266" s="28"/>
      <c r="AL1266" s="26"/>
      <c r="AM1266" s="28"/>
      <c r="AN1266" s="26"/>
      <c r="AO1266" s="28"/>
      <c r="AP1266" s="26"/>
    </row>
    <row r="1267" spans="1:42" x14ac:dyDescent="0.25">
      <c r="A1267" s="24"/>
      <c r="B1267" s="24"/>
      <c r="C1267" s="88"/>
      <c r="D1267" s="25"/>
      <c r="E1267" s="25"/>
      <c r="F1267" s="26"/>
      <c r="G1267" s="25"/>
      <c r="H1267" s="26"/>
      <c r="I1267" s="25"/>
      <c r="J1267" s="26"/>
      <c r="K1267" s="27"/>
      <c r="L1267" s="27"/>
      <c r="M1267" s="26"/>
      <c r="N1267" s="27"/>
      <c r="O1267" s="26"/>
      <c r="P1267" s="27"/>
      <c r="Q1267" s="26"/>
      <c r="R1267" s="27"/>
      <c r="S1267" s="27"/>
      <c r="T1267" s="26"/>
      <c r="U1267" s="27"/>
      <c r="V1267" s="26"/>
      <c r="W1267" s="27"/>
      <c r="X1267" s="26"/>
      <c r="Y1267" s="25"/>
      <c r="Z1267" s="38"/>
      <c r="AA1267" s="27"/>
      <c r="AB1267" s="27"/>
      <c r="AC1267" s="28"/>
      <c r="AD1267" s="28"/>
      <c r="AE1267" s="26"/>
      <c r="AF1267" s="28"/>
      <c r="AG1267" s="26"/>
      <c r="AH1267" s="28"/>
      <c r="AI1267" s="26"/>
      <c r="AJ1267" s="28"/>
      <c r="AK1267" s="28"/>
      <c r="AL1267" s="26"/>
      <c r="AM1267" s="28"/>
      <c r="AN1267" s="26"/>
      <c r="AO1267" s="28"/>
      <c r="AP1267" s="26"/>
    </row>
    <row r="1268" spans="1:42" x14ac:dyDescent="0.25">
      <c r="A1268" s="24"/>
      <c r="B1268" s="24"/>
      <c r="C1268" s="24"/>
      <c r="D1268" s="25"/>
      <c r="E1268" s="25"/>
      <c r="F1268" s="26"/>
      <c r="G1268" s="25"/>
      <c r="H1268" s="26"/>
      <c r="I1268" s="25"/>
      <c r="J1268" s="26"/>
      <c r="K1268" s="27"/>
      <c r="L1268" s="27"/>
      <c r="M1268" s="26"/>
      <c r="N1268" s="27"/>
      <c r="O1268" s="26"/>
      <c r="P1268" s="27"/>
      <c r="Q1268" s="26"/>
      <c r="R1268" s="27"/>
      <c r="S1268" s="27"/>
      <c r="T1268" s="26"/>
      <c r="U1268" s="27"/>
      <c r="V1268" s="26"/>
      <c r="W1268" s="27"/>
      <c r="X1268" s="26"/>
      <c r="Y1268" s="25"/>
      <c r="Z1268" s="38"/>
      <c r="AA1268" s="27"/>
      <c r="AB1268" s="27"/>
      <c r="AC1268" s="28"/>
      <c r="AD1268" s="28"/>
      <c r="AE1268" s="26"/>
      <c r="AF1268" s="28"/>
      <c r="AG1268" s="26"/>
      <c r="AH1268" s="28"/>
      <c r="AI1268" s="26"/>
      <c r="AJ1268" s="28"/>
      <c r="AK1268" s="28"/>
      <c r="AL1268" s="26"/>
      <c r="AM1268" s="28"/>
      <c r="AN1268" s="26"/>
      <c r="AO1268" s="28"/>
      <c r="AP1268" s="26"/>
    </row>
    <row r="1269" spans="1:42" x14ac:dyDescent="0.25">
      <c r="A1269" s="24"/>
      <c r="B1269" s="24"/>
      <c r="C1269" s="24"/>
      <c r="D1269" s="25"/>
      <c r="E1269" s="24"/>
      <c r="F1269" s="24"/>
      <c r="G1269" s="24"/>
      <c r="H1269" s="24"/>
      <c r="I1269" s="24"/>
      <c r="J1269" s="24"/>
      <c r="K1269" s="27"/>
      <c r="L1269" s="24"/>
      <c r="M1269" s="24"/>
      <c r="N1269" s="24"/>
      <c r="O1269" s="24"/>
      <c r="P1269" s="24"/>
      <c r="Q1269" s="24"/>
      <c r="R1269" s="27"/>
      <c r="S1269" s="24"/>
      <c r="T1269" s="24"/>
      <c r="U1269" s="24"/>
      <c r="V1269" s="24"/>
      <c r="W1269" s="24"/>
      <c r="X1269" s="24"/>
      <c r="Y1269" s="25"/>
      <c r="Z1269" s="24"/>
      <c r="AA1269" s="27"/>
      <c r="AB1269" s="24"/>
      <c r="AC1269" s="28"/>
      <c r="AD1269" s="24"/>
      <c r="AE1269" s="24"/>
      <c r="AF1269" s="24"/>
      <c r="AG1269" s="24"/>
      <c r="AH1269" s="24"/>
      <c r="AI1269" s="24"/>
      <c r="AJ1269" s="28"/>
      <c r="AK1269" s="24"/>
      <c r="AL1269" s="24"/>
      <c r="AM1269" s="24"/>
      <c r="AN1269" s="24"/>
      <c r="AO1269" s="24"/>
      <c r="AP1269" s="24"/>
    </row>
    <row r="1270" spans="1:42" x14ac:dyDescent="0.25">
      <c r="A1270" s="24"/>
      <c r="B1270" s="24"/>
      <c r="C1270" s="24"/>
      <c r="D1270" s="25"/>
      <c r="E1270" s="25"/>
      <c r="F1270" s="26"/>
      <c r="G1270" s="25"/>
      <c r="H1270" s="26"/>
      <c r="I1270" s="25"/>
      <c r="J1270" s="26"/>
      <c r="K1270" s="27"/>
      <c r="L1270" s="27"/>
      <c r="M1270" s="26"/>
      <c r="N1270" s="27"/>
      <c r="O1270" s="26"/>
      <c r="P1270" s="27"/>
      <c r="Q1270" s="26"/>
      <c r="R1270" s="27"/>
      <c r="S1270" s="27"/>
      <c r="T1270" s="26"/>
      <c r="U1270" s="27"/>
      <c r="V1270" s="26"/>
      <c r="W1270" s="27"/>
      <c r="X1270" s="26"/>
      <c r="Y1270" s="25"/>
      <c r="Z1270" s="38"/>
      <c r="AA1270" s="27"/>
      <c r="AB1270" s="27"/>
      <c r="AC1270" s="28"/>
      <c r="AD1270" s="28"/>
      <c r="AE1270" s="26"/>
      <c r="AF1270" s="28"/>
      <c r="AG1270" s="26"/>
      <c r="AH1270" s="28"/>
      <c r="AI1270" s="26"/>
      <c r="AJ1270" s="28"/>
      <c r="AK1270" s="28"/>
      <c r="AL1270" s="26"/>
      <c r="AM1270" s="28"/>
      <c r="AN1270" s="26"/>
      <c r="AO1270" s="28"/>
      <c r="AP1270" s="26"/>
    </row>
    <row r="1271" spans="1:42" x14ac:dyDescent="0.25">
      <c r="A1271" s="24"/>
      <c r="B1271" s="24"/>
      <c r="C1271" s="24"/>
      <c r="D1271" s="24"/>
      <c r="E1271" s="25"/>
      <c r="F1271" s="26"/>
      <c r="G1271" s="25"/>
      <c r="H1271" s="26"/>
      <c r="I1271" s="25"/>
      <c r="J1271" s="26"/>
      <c r="K1271" s="24"/>
      <c r="L1271" s="27"/>
      <c r="M1271" s="26"/>
      <c r="N1271" s="27"/>
      <c r="O1271" s="26"/>
      <c r="P1271" s="27"/>
      <c r="Q1271" s="26"/>
      <c r="R1271" s="24"/>
      <c r="S1271" s="27"/>
      <c r="T1271" s="26"/>
      <c r="U1271" s="27"/>
      <c r="V1271" s="26"/>
      <c r="W1271" s="27"/>
      <c r="X1271" s="26"/>
      <c r="Y1271" s="24"/>
      <c r="Z1271" s="24"/>
      <c r="AA1271" s="24"/>
      <c r="AB1271" s="24"/>
      <c r="AC1271" s="24"/>
      <c r="AD1271" s="28"/>
      <c r="AE1271" s="26"/>
      <c r="AF1271" s="28"/>
      <c r="AG1271" s="26"/>
      <c r="AH1271" s="28"/>
      <c r="AI1271" s="26"/>
      <c r="AJ1271" s="24"/>
      <c r="AK1271" s="28"/>
      <c r="AL1271" s="26"/>
      <c r="AM1271" s="28"/>
      <c r="AN1271" s="26"/>
      <c r="AO1271" s="28"/>
      <c r="AP1271" s="26"/>
    </row>
    <row r="1272" spans="1:42" x14ac:dyDescent="0.25">
      <c r="A1272" s="24"/>
      <c r="B1272" s="24"/>
      <c r="C1272" s="24"/>
      <c r="D1272" s="25"/>
      <c r="E1272" s="24"/>
      <c r="F1272" s="24"/>
      <c r="G1272" s="25"/>
      <c r="H1272" s="26"/>
      <c r="I1272" s="24"/>
      <c r="J1272" s="24"/>
      <c r="K1272" s="27"/>
      <c r="L1272" s="24"/>
      <c r="M1272" s="24"/>
      <c r="N1272" s="27"/>
      <c r="O1272" s="26"/>
      <c r="P1272" s="24"/>
      <c r="Q1272" s="24"/>
      <c r="R1272" s="27"/>
      <c r="S1272" s="24"/>
      <c r="T1272" s="24"/>
      <c r="U1272" s="27"/>
      <c r="V1272" s="26"/>
      <c r="W1272" s="24"/>
      <c r="X1272" s="24"/>
      <c r="Y1272" s="25"/>
      <c r="Z1272" s="24"/>
      <c r="AA1272" s="27"/>
      <c r="AB1272" s="24"/>
      <c r="AC1272" s="28"/>
      <c r="AD1272" s="24"/>
      <c r="AE1272" s="24"/>
      <c r="AF1272" s="28"/>
      <c r="AG1272" s="26"/>
      <c r="AH1272" s="24"/>
      <c r="AI1272" s="24"/>
      <c r="AJ1272" s="28"/>
      <c r="AK1272" s="24"/>
      <c r="AL1272" s="24"/>
      <c r="AM1272" s="28"/>
      <c r="AN1272" s="26"/>
      <c r="AO1272" s="24"/>
      <c r="AP1272" s="24"/>
    </row>
    <row r="1273" spans="1:42" x14ac:dyDescent="0.25">
      <c r="A1273" s="24"/>
      <c r="B1273" s="24"/>
      <c r="C1273" s="24"/>
      <c r="D1273" s="25"/>
      <c r="E1273" s="25"/>
      <c r="F1273" s="26"/>
      <c r="G1273" s="25"/>
      <c r="H1273" s="26"/>
      <c r="I1273" s="25"/>
      <c r="J1273" s="26"/>
      <c r="K1273" s="27"/>
      <c r="L1273" s="27"/>
      <c r="M1273" s="26"/>
      <c r="N1273" s="27"/>
      <c r="O1273" s="26"/>
      <c r="P1273" s="27"/>
      <c r="Q1273" s="26"/>
      <c r="R1273" s="27"/>
      <c r="S1273" s="27"/>
      <c r="T1273" s="26"/>
      <c r="U1273" s="27"/>
      <c r="V1273" s="26"/>
      <c r="W1273" s="27"/>
      <c r="X1273" s="26"/>
      <c r="Y1273" s="25"/>
      <c r="Z1273" s="38"/>
      <c r="AA1273" s="27"/>
      <c r="AB1273" s="27"/>
      <c r="AC1273" s="28"/>
      <c r="AD1273" s="28"/>
      <c r="AE1273" s="26"/>
      <c r="AF1273" s="28"/>
      <c r="AG1273" s="26"/>
      <c r="AH1273" s="28"/>
      <c r="AI1273" s="26"/>
      <c r="AJ1273" s="28"/>
      <c r="AK1273" s="28"/>
      <c r="AL1273" s="26"/>
      <c r="AM1273" s="28"/>
      <c r="AN1273" s="26"/>
      <c r="AO1273" s="28"/>
      <c r="AP1273" s="26"/>
    </row>
    <row r="1274" spans="1:42" x14ac:dyDescent="0.25">
      <c r="A1274" s="24"/>
      <c r="B1274" s="24"/>
      <c r="C1274" s="24"/>
      <c r="D1274" s="24"/>
      <c r="E1274" s="24"/>
      <c r="F1274" s="24"/>
      <c r="G1274" s="24"/>
      <c r="H1274" s="24"/>
      <c r="I1274" s="25"/>
      <c r="J1274" s="26"/>
      <c r="K1274" s="24"/>
      <c r="L1274" s="24"/>
      <c r="M1274" s="24"/>
      <c r="N1274" s="24"/>
      <c r="O1274" s="24"/>
      <c r="P1274" s="27"/>
      <c r="Q1274" s="26"/>
      <c r="R1274" s="24"/>
      <c r="S1274" s="24"/>
      <c r="T1274" s="24"/>
      <c r="U1274" s="24"/>
      <c r="V1274" s="24"/>
      <c r="W1274" s="27"/>
      <c r="X1274" s="26"/>
      <c r="Y1274" s="24"/>
      <c r="Z1274" s="24"/>
      <c r="AA1274" s="24"/>
      <c r="AB1274" s="24"/>
      <c r="AC1274" s="24"/>
      <c r="AD1274" s="24"/>
      <c r="AE1274" s="24"/>
      <c r="AF1274" s="24"/>
      <c r="AG1274" s="24"/>
      <c r="AH1274" s="28"/>
      <c r="AI1274" s="26"/>
      <c r="AJ1274" s="24"/>
      <c r="AK1274" s="24"/>
      <c r="AL1274" s="24"/>
      <c r="AM1274" s="24"/>
      <c r="AN1274" s="24"/>
      <c r="AO1274" s="28"/>
      <c r="AP1274" s="26"/>
    </row>
    <row r="1275" spans="1:42" x14ac:dyDescent="0.25">
      <c r="A1275" s="24"/>
      <c r="B1275" s="24"/>
      <c r="C1275" s="111"/>
      <c r="D1275" s="25"/>
      <c r="E1275" s="25"/>
      <c r="F1275" s="26"/>
      <c r="G1275" s="25"/>
      <c r="H1275" s="26"/>
      <c r="I1275" s="25"/>
      <c r="J1275" s="26"/>
      <c r="K1275" s="27"/>
      <c r="L1275" s="27"/>
      <c r="M1275" s="26"/>
      <c r="N1275" s="27"/>
      <c r="O1275" s="26"/>
      <c r="P1275" s="27"/>
      <c r="Q1275" s="26"/>
      <c r="R1275" s="27"/>
      <c r="S1275" s="27"/>
      <c r="T1275" s="26"/>
      <c r="U1275" s="27"/>
      <c r="V1275" s="26"/>
      <c r="W1275" s="27"/>
      <c r="X1275" s="26"/>
      <c r="Y1275" s="25"/>
      <c r="Z1275" s="38"/>
      <c r="AA1275" s="27"/>
      <c r="AB1275" s="27"/>
      <c r="AC1275" s="28"/>
      <c r="AD1275" s="28"/>
      <c r="AE1275" s="26"/>
      <c r="AF1275" s="28"/>
      <c r="AG1275" s="26"/>
      <c r="AH1275" s="28"/>
      <c r="AI1275" s="26"/>
      <c r="AJ1275" s="28"/>
      <c r="AK1275" s="28"/>
      <c r="AL1275" s="26"/>
      <c r="AM1275" s="28"/>
      <c r="AN1275" s="26"/>
      <c r="AO1275" s="28"/>
      <c r="AP1275" s="26"/>
    </row>
    <row r="1276" spans="1:42" x14ac:dyDescent="0.25">
      <c r="A1276" s="24"/>
      <c r="B1276" s="24"/>
      <c r="C1276" s="111"/>
      <c r="D1276" s="25"/>
      <c r="E1276" s="25"/>
      <c r="F1276" s="26"/>
      <c r="G1276" s="25"/>
      <c r="H1276" s="26"/>
      <c r="I1276" s="25"/>
      <c r="J1276" s="26"/>
      <c r="K1276" s="27"/>
      <c r="L1276" s="27"/>
      <c r="M1276" s="26"/>
      <c r="N1276" s="27"/>
      <c r="O1276" s="26"/>
      <c r="P1276" s="27"/>
      <c r="Q1276" s="26"/>
      <c r="R1276" s="27"/>
      <c r="S1276" s="27"/>
      <c r="T1276" s="26"/>
      <c r="U1276" s="27"/>
      <c r="V1276" s="26"/>
      <c r="W1276" s="27"/>
      <c r="X1276" s="26"/>
      <c r="Y1276" s="25"/>
      <c r="Z1276" s="38"/>
      <c r="AA1276" s="27"/>
      <c r="AB1276" s="27"/>
      <c r="AC1276" s="28"/>
      <c r="AD1276" s="28"/>
      <c r="AE1276" s="26"/>
      <c r="AF1276" s="28"/>
      <c r="AG1276" s="26"/>
      <c r="AH1276" s="28"/>
      <c r="AI1276" s="26"/>
      <c r="AJ1276" s="28"/>
      <c r="AK1276" s="28"/>
      <c r="AL1276" s="26"/>
      <c r="AM1276" s="28"/>
      <c r="AN1276" s="26"/>
      <c r="AO1276" s="28"/>
      <c r="AP1276" s="26"/>
    </row>
    <row r="1277" spans="1:42" x14ac:dyDescent="0.25">
      <c r="A1277" s="24"/>
      <c r="B1277" s="24"/>
      <c r="C1277" s="111"/>
      <c r="D1277" s="25"/>
      <c r="E1277" s="25"/>
      <c r="F1277" s="26"/>
      <c r="G1277" s="25"/>
      <c r="H1277" s="26"/>
      <c r="I1277" s="25"/>
      <c r="J1277" s="26"/>
      <c r="K1277" s="27"/>
      <c r="L1277" s="27"/>
      <c r="M1277" s="26"/>
      <c r="N1277" s="27"/>
      <c r="O1277" s="26"/>
      <c r="P1277" s="27"/>
      <c r="Q1277" s="26"/>
      <c r="R1277" s="27"/>
      <c r="S1277" s="27"/>
      <c r="T1277" s="26"/>
      <c r="U1277" s="27"/>
      <c r="V1277" s="26"/>
      <c r="W1277" s="27"/>
      <c r="X1277" s="26"/>
      <c r="Y1277" s="25"/>
      <c r="Z1277" s="38"/>
      <c r="AA1277" s="27"/>
      <c r="AB1277" s="27"/>
      <c r="AC1277" s="28"/>
      <c r="AD1277" s="28"/>
      <c r="AE1277" s="26"/>
      <c r="AF1277" s="28"/>
      <c r="AG1277" s="26"/>
      <c r="AH1277" s="28"/>
      <c r="AI1277" s="26"/>
      <c r="AJ1277" s="28"/>
      <c r="AK1277" s="28"/>
      <c r="AL1277" s="26"/>
      <c r="AM1277" s="28"/>
      <c r="AN1277" s="26"/>
      <c r="AO1277" s="28"/>
      <c r="AP1277" s="26"/>
    </row>
    <row r="1278" spans="1:42" x14ac:dyDescent="0.25">
      <c r="A1278" s="24"/>
      <c r="B1278" s="24"/>
      <c r="C1278" s="24"/>
      <c r="D1278" s="24"/>
      <c r="E1278" s="25"/>
      <c r="F1278" s="26"/>
      <c r="G1278" s="24"/>
      <c r="H1278" s="24"/>
      <c r="I1278" s="25"/>
      <c r="J1278" s="26"/>
      <c r="K1278" s="24"/>
      <c r="L1278" s="27"/>
      <c r="M1278" s="26"/>
      <c r="N1278" s="24"/>
      <c r="O1278" s="24"/>
      <c r="P1278" s="27"/>
      <c r="Q1278" s="26"/>
      <c r="R1278" s="24"/>
      <c r="S1278" s="27"/>
      <c r="T1278" s="26"/>
      <c r="U1278" s="24"/>
      <c r="V1278" s="24"/>
      <c r="W1278" s="27"/>
      <c r="X1278" s="26"/>
      <c r="Y1278" s="24"/>
      <c r="Z1278" s="24"/>
      <c r="AA1278" s="24"/>
      <c r="AB1278" s="24"/>
      <c r="AC1278" s="24"/>
      <c r="AD1278" s="28"/>
      <c r="AE1278" s="26"/>
      <c r="AF1278" s="24"/>
      <c r="AG1278" s="24"/>
      <c r="AH1278" s="28"/>
      <c r="AI1278" s="26"/>
      <c r="AJ1278" s="24"/>
      <c r="AK1278" s="28"/>
      <c r="AL1278" s="26"/>
      <c r="AM1278" s="24"/>
      <c r="AN1278" s="24"/>
      <c r="AO1278" s="28"/>
      <c r="AP1278" s="26"/>
    </row>
    <row r="1279" spans="1:42" x14ac:dyDescent="0.25">
      <c r="A1279" s="24"/>
      <c r="B1279" s="24"/>
      <c r="C1279" s="24"/>
      <c r="D1279" s="25"/>
      <c r="E1279" s="25"/>
      <c r="F1279" s="26"/>
      <c r="G1279" s="25"/>
      <c r="H1279" s="26"/>
      <c r="I1279" s="25"/>
      <c r="J1279" s="26"/>
      <c r="K1279" s="27"/>
      <c r="L1279" s="27"/>
      <c r="M1279" s="26"/>
      <c r="N1279" s="27"/>
      <c r="O1279" s="26"/>
      <c r="P1279" s="27"/>
      <c r="Q1279" s="26"/>
      <c r="R1279" s="27"/>
      <c r="S1279" s="27"/>
      <c r="T1279" s="26"/>
      <c r="U1279" s="27"/>
      <c r="V1279" s="26"/>
      <c r="W1279" s="27"/>
      <c r="X1279" s="26"/>
      <c r="Y1279" s="25"/>
      <c r="Z1279" s="38"/>
      <c r="AA1279" s="27"/>
      <c r="AB1279" s="27"/>
      <c r="AC1279" s="28"/>
      <c r="AD1279" s="28"/>
      <c r="AE1279" s="26"/>
      <c r="AF1279" s="28"/>
      <c r="AG1279" s="26"/>
      <c r="AH1279" s="28"/>
      <c r="AI1279" s="26"/>
      <c r="AJ1279" s="28"/>
      <c r="AK1279" s="28"/>
      <c r="AL1279" s="26"/>
      <c r="AM1279" s="28"/>
      <c r="AN1279" s="26"/>
      <c r="AO1279" s="28"/>
      <c r="AP1279" s="26"/>
    </row>
    <row r="1280" spans="1:42" x14ac:dyDescent="0.25">
      <c r="A1280" s="24"/>
      <c r="B1280" s="24"/>
      <c r="C1280" s="24"/>
      <c r="D1280" s="25"/>
      <c r="E1280" s="25"/>
      <c r="F1280" s="26"/>
      <c r="G1280" s="25"/>
      <c r="H1280" s="26"/>
      <c r="I1280" s="25"/>
      <c r="J1280" s="26"/>
      <c r="K1280" s="27"/>
      <c r="L1280" s="27"/>
      <c r="M1280" s="26"/>
      <c r="N1280" s="27"/>
      <c r="O1280" s="26"/>
      <c r="P1280" s="27"/>
      <c r="Q1280" s="26"/>
      <c r="R1280" s="27"/>
      <c r="S1280" s="27"/>
      <c r="T1280" s="26"/>
      <c r="U1280" s="27"/>
      <c r="V1280" s="26"/>
      <c r="W1280" s="27"/>
      <c r="X1280" s="26"/>
      <c r="Y1280" s="25"/>
      <c r="Z1280" s="38"/>
      <c r="AA1280" s="27"/>
      <c r="AB1280" s="27"/>
      <c r="AC1280" s="28"/>
      <c r="AD1280" s="28"/>
      <c r="AE1280" s="26"/>
      <c r="AF1280" s="28"/>
      <c r="AG1280" s="26"/>
      <c r="AH1280" s="28"/>
      <c r="AI1280" s="26"/>
      <c r="AJ1280" s="28"/>
      <c r="AK1280" s="28"/>
      <c r="AL1280" s="26"/>
      <c r="AM1280" s="28"/>
      <c r="AN1280" s="26"/>
      <c r="AO1280" s="28"/>
      <c r="AP1280" s="26"/>
    </row>
    <row r="1281" spans="1:42" x14ac:dyDescent="0.25">
      <c r="A1281" s="24"/>
      <c r="B1281" s="24"/>
      <c r="C1281" s="88"/>
      <c r="D1281" s="25"/>
      <c r="E1281" s="25"/>
      <c r="F1281" s="26"/>
      <c r="G1281" s="25"/>
      <c r="H1281" s="26"/>
      <c r="I1281" s="25"/>
      <c r="J1281" s="26"/>
      <c r="K1281" s="27"/>
      <c r="L1281" s="27"/>
      <c r="M1281" s="26"/>
      <c r="N1281" s="27"/>
      <c r="O1281" s="26"/>
      <c r="P1281" s="27"/>
      <c r="Q1281" s="26"/>
      <c r="R1281" s="27"/>
      <c r="S1281" s="27"/>
      <c r="T1281" s="26"/>
      <c r="U1281" s="27"/>
      <c r="V1281" s="26"/>
      <c r="W1281" s="27"/>
      <c r="X1281" s="26"/>
      <c r="Y1281" s="25"/>
      <c r="Z1281" s="38"/>
      <c r="AA1281" s="27"/>
      <c r="AB1281" s="27"/>
      <c r="AC1281" s="28"/>
      <c r="AD1281" s="28"/>
      <c r="AE1281" s="26"/>
      <c r="AF1281" s="28"/>
      <c r="AG1281" s="26"/>
      <c r="AH1281" s="28"/>
      <c r="AI1281" s="26"/>
      <c r="AJ1281" s="28"/>
      <c r="AK1281" s="28"/>
      <c r="AL1281" s="26"/>
      <c r="AM1281" s="28"/>
      <c r="AN1281" s="26"/>
      <c r="AO1281" s="28"/>
      <c r="AP1281" s="26"/>
    </row>
    <row r="1282" spans="1:42" x14ac:dyDescent="0.25">
      <c r="A1282" s="24"/>
      <c r="B1282" s="24"/>
      <c r="C1282" s="88"/>
      <c r="D1282" s="25"/>
      <c r="E1282" s="25"/>
      <c r="F1282" s="26"/>
      <c r="G1282" s="25"/>
      <c r="H1282" s="26"/>
      <c r="I1282" s="25"/>
      <c r="J1282" s="26"/>
      <c r="K1282" s="27"/>
      <c r="L1282" s="27"/>
      <c r="M1282" s="26"/>
      <c r="N1282" s="27"/>
      <c r="O1282" s="26"/>
      <c r="P1282" s="27"/>
      <c r="Q1282" s="26"/>
      <c r="R1282" s="27"/>
      <c r="S1282" s="27"/>
      <c r="T1282" s="26"/>
      <c r="U1282" s="27"/>
      <c r="V1282" s="26"/>
      <c r="W1282" s="27"/>
      <c r="X1282" s="26"/>
      <c r="Y1282" s="25"/>
      <c r="Z1282" s="38"/>
      <c r="AA1282" s="27"/>
      <c r="AB1282" s="27"/>
      <c r="AC1282" s="28"/>
      <c r="AD1282" s="28"/>
      <c r="AE1282" s="26"/>
      <c r="AF1282" s="28"/>
      <c r="AG1282" s="26"/>
      <c r="AH1282" s="28"/>
      <c r="AI1282" s="26"/>
      <c r="AJ1282" s="28"/>
      <c r="AK1282" s="28"/>
      <c r="AL1282" s="26"/>
      <c r="AM1282" s="28"/>
      <c r="AN1282" s="26"/>
      <c r="AO1282" s="28"/>
      <c r="AP1282" s="26"/>
    </row>
    <row r="1283" spans="1:42" x14ac:dyDescent="0.25">
      <c r="A1283" s="24"/>
      <c r="B1283" s="24"/>
      <c r="C1283" s="88"/>
      <c r="D1283" s="25"/>
      <c r="E1283" s="25"/>
      <c r="F1283" s="26"/>
      <c r="G1283" s="25"/>
      <c r="H1283" s="26"/>
      <c r="I1283" s="25"/>
      <c r="J1283" s="26"/>
      <c r="K1283" s="27"/>
      <c r="L1283" s="27"/>
      <c r="M1283" s="26"/>
      <c r="N1283" s="27"/>
      <c r="O1283" s="26"/>
      <c r="P1283" s="27"/>
      <c r="Q1283" s="26"/>
      <c r="R1283" s="27"/>
      <c r="S1283" s="27"/>
      <c r="T1283" s="26"/>
      <c r="U1283" s="27"/>
      <c r="V1283" s="26"/>
      <c r="W1283" s="27"/>
      <c r="X1283" s="26"/>
      <c r="Y1283" s="25"/>
      <c r="Z1283" s="24"/>
      <c r="AA1283" s="27"/>
      <c r="AB1283" s="24"/>
      <c r="AC1283" s="28"/>
      <c r="AD1283" s="28"/>
      <c r="AE1283" s="26"/>
      <c r="AF1283" s="28"/>
      <c r="AG1283" s="26"/>
      <c r="AH1283" s="28"/>
      <c r="AI1283" s="26"/>
      <c r="AJ1283" s="28"/>
      <c r="AK1283" s="28"/>
      <c r="AL1283" s="26"/>
      <c r="AM1283" s="28"/>
      <c r="AN1283" s="26"/>
      <c r="AO1283" s="28"/>
      <c r="AP1283" s="26"/>
    </row>
    <row r="1284" spans="1:42" x14ac:dyDescent="0.25">
      <c r="A1284" s="24"/>
      <c r="B1284" s="24"/>
      <c r="C1284" s="24"/>
      <c r="D1284" s="25"/>
      <c r="E1284" s="25"/>
      <c r="F1284" s="26"/>
      <c r="G1284" s="25"/>
      <c r="H1284" s="26"/>
      <c r="I1284" s="25"/>
      <c r="J1284" s="26"/>
      <c r="K1284" s="27"/>
      <c r="L1284" s="27"/>
      <c r="M1284" s="26"/>
      <c r="N1284" s="27"/>
      <c r="O1284" s="26"/>
      <c r="P1284" s="27"/>
      <c r="Q1284" s="26"/>
      <c r="R1284" s="27"/>
      <c r="S1284" s="27"/>
      <c r="T1284" s="26"/>
      <c r="U1284" s="27"/>
      <c r="V1284" s="26"/>
      <c r="W1284" s="27"/>
      <c r="X1284" s="26"/>
      <c r="Y1284" s="25"/>
      <c r="Z1284" s="24"/>
      <c r="AA1284" s="27"/>
      <c r="AB1284" s="24"/>
      <c r="AC1284" s="28"/>
      <c r="AD1284" s="28"/>
      <c r="AE1284" s="26"/>
      <c r="AF1284" s="28"/>
      <c r="AG1284" s="26"/>
      <c r="AH1284" s="28"/>
      <c r="AI1284" s="26"/>
      <c r="AJ1284" s="28"/>
      <c r="AK1284" s="28"/>
      <c r="AL1284" s="26"/>
      <c r="AM1284" s="28"/>
      <c r="AN1284" s="26"/>
      <c r="AO1284" s="28"/>
      <c r="AP1284" s="26"/>
    </row>
    <row r="1285" spans="1:42" x14ac:dyDescent="0.25">
      <c r="A1285" s="24"/>
      <c r="B1285" s="24"/>
      <c r="C1285" s="24"/>
      <c r="D1285" s="25"/>
      <c r="E1285" s="25"/>
      <c r="F1285" s="26"/>
      <c r="G1285" s="25"/>
      <c r="H1285" s="26"/>
      <c r="I1285" s="25"/>
      <c r="J1285" s="26"/>
      <c r="K1285" s="27"/>
      <c r="L1285" s="27"/>
      <c r="M1285" s="26"/>
      <c r="N1285" s="27"/>
      <c r="O1285" s="26"/>
      <c r="P1285" s="27"/>
      <c r="Q1285" s="26"/>
      <c r="R1285" s="27"/>
      <c r="S1285" s="27"/>
      <c r="T1285" s="26"/>
      <c r="U1285" s="27"/>
      <c r="V1285" s="26"/>
      <c r="W1285" s="27"/>
      <c r="X1285" s="26"/>
      <c r="Y1285" s="25"/>
      <c r="Z1285" s="38"/>
      <c r="AA1285" s="27"/>
      <c r="AB1285" s="27"/>
      <c r="AC1285" s="28"/>
      <c r="AD1285" s="28"/>
      <c r="AE1285" s="26"/>
      <c r="AF1285" s="28"/>
      <c r="AG1285" s="26"/>
      <c r="AH1285" s="28"/>
      <c r="AI1285" s="26"/>
      <c r="AJ1285" s="28"/>
      <c r="AK1285" s="28"/>
      <c r="AL1285" s="26"/>
      <c r="AM1285" s="28"/>
      <c r="AN1285" s="26"/>
      <c r="AO1285" s="28"/>
      <c r="AP1285" s="26"/>
    </row>
    <row r="1286" spans="1:42" x14ac:dyDescent="0.25">
      <c r="A1286" s="24"/>
      <c r="B1286" s="24"/>
      <c r="C1286" s="24"/>
      <c r="D1286" s="24"/>
      <c r="E1286" s="24"/>
      <c r="F1286" s="24"/>
      <c r="G1286" s="24"/>
      <c r="H1286" s="24"/>
      <c r="I1286" s="25"/>
      <c r="J1286" s="26"/>
      <c r="K1286" s="24"/>
      <c r="L1286" s="24"/>
      <c r="M1286" s="24"/>
      <c r="N1286" s="24"/>
      <c r="O1286" s="24"/>
      <c r="P1286" s="27"/>
      <c r="Q1286" s="26"/>
      <c r="R1286" s="24"/>
      <c r="S1286" s="24"/>
      <c r="T1286" s="24"/>
      <c r="U1286" s="24"/>
      <c r="V1286" s="24"/>
      <c r="W1286" s="27"/>
      <c r="X1286" s="26"/>
      <c r="Y1286" s="24"/>
      <c r="Z1286" s="24"/>
      <c r="AA1286" s="24"/>
      <c r="AB1286" s="24"/>
      <c r="AC1286" s="24"/>
      <c r="AD1286" s="24"/>
      <c r="AE1286" s="24"/>
      <c r="AF1286" s="24"/>
      <c r="AG1286" s="24"/>
      <c r="AH1286" s="28"/>
      <c r="AI1286" s="26"/>
      <c r="AJ1286" s="24"/>
      <c r="AK1286" s="24"/>
      <c r="AL1286" s="24"/>
      <c r="AM1286" s="24"/>
      <c r="AN1286" s="24"/>
      <c r="AO1286" s="28"/>
      <c r="AP1286" s="26"/>
    </row>
    <row r="1287" spans="1:42" x14ac:dyDescent="0.25">
      <c r="A1287" s="24"/>
      <c r="B1287" s="24"/>
      <c r="C1287" s="24"/>
      <c r="D1287" s="24"/>
      <c r="E1287" s="24"/>
      <c r="F1287" s="24"/>
      <c r="G1287" s="25"/>
      <c r="H1287" s="26"/>
      <c r="I1287" s="24"/>
      <c r="J1287" s="24"/>
      <c r="K1287" s="24"/>
      <c r="L1287" s="24"/>
      <c r="M1287" s="24"/>
      <c r="N1287" s="27"/>
      <c r="O1287" s="26"/>
      <c r="P1287" s="24"/>
      <c r="Q1287" s="24"/>
      <c r="R1287" s="24"/>
      <c r="S1287" s="24"/>
      <c r="T1287" s="24"/>
      <c r="U1287" s="27"/>
      <c r="V1287" s="26"/>
      <c r="W1287" s="24"/>
      <c r="X1287" s="24"/>
      <c r="Y1287" s="24"/>
      <c r="Z1287" s="24"/>
      <c r="AA1287" s="24"/>
      <c r="AB1287" s="24"/>
      <c r="AC1287" s="24"/>
      <c r="AD1287" s="24"/>
      <c r="AE1287" s="24"/>
      <c r="AF1287" s="28"/>
      <c r="AG1287" s="26"/>
      <c r="AH1287" s="24"/>
      <c r="AI1287" s="24"/>
      <c r="AJ1287" s="24"/>
      <c r="AK1287" s="24"/>
      <c r="AL1287" s="24"/>
      <c r="AM1287" s="28"/>
      <c r="AN1287" s="26"/>
      <c r="AO1287" s="24"/>
      <c r="AP1287" s="24"/>
    </row>
    <row r="1288" spans="1:42" x14ac:dyDescent="0.25">
      <c r="A1288" s="24"/>
      <c r="B1288" s="24"/>
      <c r="C1288" s="24"/>
      <c r="D1288" s="25"/>
      <c r="E1288" s="25"/>
      <c r="F1288" s="26"/>
      <c r="G1288" s="25"/>
      <c r="H1288" s="26"/>
      <c r="I1288" s="25"/>
      <c r="J1288" s="26"/>
      <c r="K1288" s="27"/>
      <c r="L1288" s="27"/>
      <c r="M1288" s="26"/>
      <c r="N1288" s="27"/>
      <c r="O1288" s="26"/>
      <c r="P1288" s="27"/>
      <c r="Q1288" s="26"/>
      <c r="R1288" s="27"/>
      <c r="S1288" s="27"/>
      <c r="T1288" s="26"/>
      <c r="U1288" s="27"/>
      <c r="V1288" s="26"/>
      <c r="W1288" s="27"/>
      <c r="X1288" s="26"/>
      <c r="Y1288" s="25"/>
      <c r="Z1288" s="24"/>
      <c r="AA1288" s="27"/>
      <c r="AB1288" s="24"/>
      <c r="AC1288" s="28"/>
      <c r="AD1288" s="28"/>
      <c r="AE1288" s="26"/>
      <c r="AF1288" s="28"/>
      <c r="AG1288" s="26"/>
      <c r="AH1288" s="28"/>
      <c r="AI1288" s="26"/>
      <c r="AJ1288" s="28"/>
      <c r="AK1288" s="28"/>
      <c r="AL1288" s="26"/>
      <c r="AM1288" s="28"/>
      <c r="AN1288" s="26"/>
      <c r="AO1288" s="28"/>
      <c r="AP1288" s="26"/>
    </row>
    <row r="1289" spans="1:42" x14ac:dyDescent="0.25">
      <c r="A1289" s="24"/>
      <c r="B1289" s="24"/>
      <c r="C1289" s="111"/>
      <c r="D1289" s="25"/>
      <c r="E1289" s="25"/>
      <c r="F1289" s="26"/>
      <c r="G1289" s="25"/>
      <c r="H1289" s="26"/>
      <c r="I1289" s="25"/>
      <c r="J1289" s="26"/>
      <c r="K1289" s="27"/>
      <c r="L1289" s="27"/>
      <c r="M1289" s="26"/>
      <c r="N1289" s="27"/>
      <c r="O1289" s="26"/>
      <c r="P1289" s="27"/>
      <c r="Q1289" s="26"/>
      <c r="R1289" s="27"/>
      <c r="S1289" s="27"/>
      <c r="T1289" s="26"/>
      <c r="U1289" s="27"/>
      <c r="V1289" s="26"/>
      <c r="W1289" s="27"/>
      <c r="X1289" s="26"/>
      <c r="Y1289" s="25"/>
      <c r="Z1289" s="38"/>
      <c r="AA1289" s="27"/>
      <c r="AB1289" s="27"/>
      <c r="AC1289" s="28"/>
      <c r="AD1289" s="28"/>
      <c r="AE1289" s="26"/>
      <c r="AF1289" s="28"/>
      <c r="AG1289" s="26"/>
      <c r="AH1289" s="28"/>
      <c r="AI1289" s="26"/>
      <c r="AJ1289" s="28"/>
      <c r="AK1289" s="28"/>
      <c r="AL1289" s="26"/>
      <c r="AM1289" s="28"/>
      <c r="AN1289" s="26"/>
      <c r="AO1289" s="28"/>
      <c r="AP1289" s="26"/>
    </row>
    <row r="1290" spans="1:42" x14ac:dyDescent="0.25">
      <c r="A1290" s="24"/>
      <c r="B1290" s="24"/>
      <c r="C1290" s="111"/>
      <c r="D1290" s="25"/>
      <c r="E1290" s="25"/>
      <c r="F1290" s="26"/>
      <c r="G1290" s="25"/>
      <c r="H1290" s="26"/>
      <c r="I1290" s="25"/>
      <c r="J1290" s="26"/>
      <c r="K1290" s="27"/>
      <c r="L1290" s="27"/>
      <c r="M1290" s="26"/>
      <c r="N1290" s="27"/>
      <c r="O1290" s="26"/>
      <c r="P1290" s="27"/>
      <c r="Q1290" s="26"/>
      <c r="R1290" s="27"/>
      <c r="S1290" s="27"/>
      <c r="T1290" s="26"/>
      <c r="U1290" s="27"/>
      <c r="V1290" s="26"/>
      <c r="W1290" s="27"/>
      <c r="X1290" s="26"/>
      <c r="Y1290" s="25"/>
      <c r="Z1290" s="24"/>
      <c r="AA1290" s="27"/>
      <c r="AB1290" s="24"/>
      <c r="AC1290" s="28"/>
      <c r="AD1290" s="28"/>
      <c r="AE1290" s="26"/>
      <c r="AF1290" s="28"/>
      <c r="AG1290" s="26"/>
      <c r="AH1290" s="28"/>
      <c r="AI1290" s="26"/>
      <c r="AJ1290" s="28"/>
      <c r="AK1290" s="28"/>
      <c r="AL1290" s="26"/>
      <c r="AM1290" s="28"/>
      <c r="AN1290" s="26"/>
      <c r="AO1290" s="28"/>
      <c r="AP1290" s="26"/>
    </row>
    <row r="1291" spans="1:42" x14ac:dyDescent="0.25">
      <c r="A1291" s="24"/>
      <c r="B1291" s="24"/>
      <c r="C1291" s="111"/>
      <c r="D1291" s="25"/>
      <c r="E1291" s="25"/>
      <c r="F1291" s="26"/>
      <c r="G1291" s="25"/>
      <c r="H1291" s="26"/>
      <c r="I1291" s="25"/>
      <c r="J1291" s="26"/>
      <c r="K1291" s="27"/>
      <c r="L1291" s="27"/>
      <c r="M1291" s="26"/>
      <c r="N1291" s="27"/>
      <c r="O1291" s="26"/>
      <c r="P1291" s="27"/>
      <c r="Q1291" s="26"/>
      <c r="R1291" s="27"/>
      <c r="S1291" s="27"/>
      <c r="T1291" s="26"/>
      <c r="U1291" s="27"/>
      <c r="V1291" s="26"/>
      <c r="W1291" s="27"/>
      <c r="X1291" s="26"/>
      <c r="Y1291" s="25"/>
      <c r="Z1291" s="38"/>
      <c r="AA1291" s="27"/>
      <c r="AB1291" s="27"/>
      <c r="AC1291" s="28"/>
      <c r="AD1291" s="28"/>
      <c r="AE1291" s="26"/>
      <c r="AF1291" s="28"/>
      <c r="AG1291" s="26"/>
      <c r="AH1291" s="28"/>
      <c r="AI1291" s="26"/>
      <c r="AJ1291" s="28"/>
      <c r="AK1291" s="28"/>
      <c r="AL1291" s="26"/>
      <c r="AM1291" s="28"/>
      <c r="AN1291" s="26"/>
      <c r="AO1291" s="28"/>
      <c r="AP1291" s="26"/>
    </row>
    <row r="1292" spans="1:42" x14ac:dyDescent="0.25">
      <c r="A1292" s="24"/>
      <c r="B1292" s="24"/>
      <c r="C1292" s="24"/>
      <c r="D1292" s="25"/>
      <c r="E1292" s="25"/>
      <c r="F1292" s="26"/>
      <c r="G1292" s="25"/>
      <c r="H1292" s="26"/>
      <c r="I1292" s="25"/>
      <c r="J1292" s="26"/>
      <c r="K1292" s="27"/>
      <c r="L1292" s="27"/>
      <c r="M1292" s="26"/>
      <c r="N1292" s="27"/>
      <c r="O1292" s="26"/>
      <c r="P1292" s="27"/>
      <c r="Q1292" s="26"/>
      <c r="R1292" s="27"/>
      <c r="S1292" s="27"/>
      <c r="T1292" s="26"/>
      <c r="U1292" s="27"/>
      <c r="V1292" s="26"/>
      <c r="W1292" s="27"/>
      <c r="X1292" s="26"/>
      <c r="Y1292" s="25"/>
      <c r="Z1292" s="38"/>
      <c r="AA1292" s="27"/>
      <c r="AB1292" s="27"/>
      <c r="AC1292" s="28"/>
      <c r="AD1292" s="28"/>
      <c r="AE1292" s="26"/>
      <c r="AF1292" s="28"/>
      <c r="AG1292" s="26"/>
      <c r="AH1292" s="28"/>
      <c r="AI1292" s="26"/>
      <c r="AJ1292" s="28"/>
      <c r="AK1292" s="28"/>
      <c r="AL1292" s="26"/>
      <c r="AM1292" s="28"/>
      <c r="AN1292" s="26"/>
      <c r="AO1292" s="28"/>
      <c r="AP1292" s="26"/>
    </row>
    <row r="1293" spans="1:42" x14ac:dyDescent="0.25">
      <c r="A1293" s="24"/>
      <c r="B1293" s="24"/>
      <c r="C1293" s="24"/>
      <c r="D1293" s="25"/>
      <c r="E1293" s="25"/>
      <c r="F1293" s="26"/>
      <c r="G1293" s="25"/>
      <c r="H1293" s="26"/>
      <c r="I1293" s="25"/>
      <c r="J1293" s="26"/>
      <c r="K1293" s="27"/>
      <c r="L1293" s="27"/>
      <c r="M1293" s="26"/>
      <c r="N1293" s="27"/>
      <c r="O1293" s="26"/>
      <c r="P1293" s="27"/>
      <c r="Q1293" s="26"/>
      <c r="R1293" s="27"/>
      <c r="S1293" s="27"/>
      <c r="T1293" s="26"/>
      <c r="U1293" s="27"/>
      <c r="V1293" s="26"/>
      <c r="W1293" s="27"/>
      <c r="X1293" s="26"/>
      <c r="Y1293" s="25"/>
      <c r="Z1293" s="38"/>
      <c r="AA1293" s="27"/>
      <c r="AB1293" s="27"/>
      <c r="AC1293" s="28"/>
      <c r="AD1293" s="28"/>
      <c r="AE1293" s="26"/>
      <c r="AF1293" s="28"/>
      <c r="AG1293" s="26"/>
      <c r="AH1293" s="28"/>
      <c r="AI1293" s="26"/>
      <c r="AJ1293" s="28"/>
      <c r="AK1293" s="28"/>
      <c r="AL1293" s="26"/>
      <c r="AM1293" s="28"/>
      <c r="AN1293" s="26"/>
      <c r="AO1293" s="28"/>
      <c r="AP1293" s="26"/>
    </row>
    <row r="1294" spans="1:42" x14ac:dyDescent="0.25">
      <c r="A1294" s="24"/>
      <c r="B1294" s="24"/>
      <c r="C1294" s="88"/>
      <c r="D1294" s="25"/>
      <c r="E1294" s="25"/>
      <c r="F1294" s="26"/>
      <c r="G1294" s="25"/>
      <c r="H1294" s="26"/>
      <c r="I1294" s="25"/>
      <c r="J1294" s="26"/>
      <c r="K1294" s="27"/>
      <c r="L1294" s="27"/>
      <c r="M1294" s="26"/>
      <c r="N1294" s="27"/>
      <c r="O1294" s="26"/>
      <c r="P1294" s="27"/>
      <c r="Q1294" s="26"/>
      <c r="R1294" s="27"/>
      <c r="S1294" s="27"/>
      <c r="T1294" s="26"/>
      <c r="U1294" s="27"/>
      <c r="V1294" s="26"/>
      <c r="W1294" s="27"/>
      <c r="X1294" s="26"/>
      <c r="Y1294" s="25"/>
      <c r="Z1294" s="38"/>
      <c r="AA1294" s="27"/>
      <c r="AB1294" s="27"/>
      <c r="AC1294" s="28"/>
      <c r="AD1294" s="28"/>
      <c r="AE1294" s="26"/>
      <c r="AF1294" s="28"/>
      <c r="AG1294" s="26"/>
      <c r="AH1294" s="28"/>
      <c r="AI1294" s="26"/>
      <c r="AJ1294" s="28"/>
      <c r="AK1294" s="28"/>
      <c r="AL1294" s="26"/>
      <c r="AM1294" s="28"/>
      <c r="AN1294" s="26"/>
      <c r="AO1294" s="28"/>
      <c r="AP1294" s="26"/>
    </row>
    <row r="1295" spans="1:42" x14ac:dyDescent="0.25">
      <c r="A1295" s="24"/>
      <c r="B1295" s="24"/>
      <c r="C1295" s="88"/>
      <c r="D1295" s="25"/>
      <c r="E1295" s="25"/>
      <c r="F1295" s="26"/>
      <c r="G1295" s="25"/>
      <c r="H1295" s="26"/>
      <c r="I1295" s="25"/>
      <c r="J1295" s="26"/>
      <c r="K1295" s="27"/>
      <c r="L1295" s="27"/>
      <c r="M1295" s="26"/>
      <c r="N1295" s="27"/>
      <c r="O1295" s="26"/>
      <c r="P1295" s="27"/>
      <c r="Q1295" s="26"/>
      <c r="R1295" s="27"/>
      <c r="S1295" s="27"/>
      <c r="T1295" s="26"/>
      <c r="U1295" s="27"/>
      <c r="V1295" s="26"/>
      <c r="W1295" s="27"/>
      <c r="X1295" s="26"/>
      <c r="Y1295" s="25"/>
      <c r="Z1295" s="38"/>
      <c r="AA1295" s="27"/>
      <c r="AB1295" s="27"/>
      <c r="AC1295" s="28"/>
      <c r="AD1295" s="28"/>
      <c r="AE1295" s="26"/>
      <c r="AF1295" s="28"/>
      <c r="AG1295" s="26"/>
      <c r="AH1295" s="28"/>
      <c r="AI1295" s="26"/>
      <c r="AJ1295" s="28"/>
      <c r="AK1295" s="28"/>
      <c r="AL1295" s="26"/>
      <c r="AM1295" s="28"/>
      <c r="AN1295" s="26"/>
      <c r="AO1295" s="28"/>
      <c r="AP1295" s="26"/>
    </row>
    <row r="1296" spans="1:42" x14ac:dyDescent="0.25">
      <c r="A1296" s="24"/>
      <c r="B1296" s="24"/>
      <c r="C1296" s="88"/>
      <c r="D1296" s="25"/>
      <c r="E1296" s="25"/>
      <c r="F1296" s="26"/>
      <c r="G1296" s="25"/>
      <c r="H1296" s="26"/>
      <c r="I1296" s="25"/>
      <c r="J1296" s="26"/>
      <c r="K1296" s="27"/>
      <c r="L1296" s="27"/>
      <c r="M1296" s="26"/>
      <c r="N1296" s="27"/>
      <c r="O1296" s="26"/>
      <c r="P1296" s="27"/>
      <c r="Q1296" s="26"/>
      <c r="R1296" s="27"/>
      <c r="S1296" s="27"/>
      <c r="T1296" s="26"/>
      <c r="U1296" s="27"/>
      <c r="V1296" s="26"/>
      <c r="W1296" s="27"/>
      <c r="X1296" s="26"/>
      <c r="Y1296" s="25"/>
      <c r="Z1296" s="38"/>
      <c r="AA1296" s="27"/>
      <c r="AB1296" s="27"/>
      <c r="AC1296" s="28"/>
      <c r="AD1296" s="28"/>
      <c r="AE1296" s="26"/>
      <c r="AF1296" s="28"/>
      <c r="AG1296" s="26"/>
      <c r="AH1296" s="28"/>
      <c r="AI1296" s="26"/>
      <c r="AJ1296" s="28"/>
      <c r="AK1296" s="28"/>
      <c r="AL1296" s="26"/>
      <c r="AM1296" s="28"/>
      <c r="AN1296" s="26"/>
      <c r="AO1296" s="28"/>
      <c r="AP1296" s="26"/>
    </row>
    <row r="1297" spans="1:42" x14ac:dyDescent="0.25">
      <c r="A1297" s="24"/>
      <c r="B1297" s="24"/>
      <c r="C1297" s="24"/>
      <c r="D1297" s="25"/>
      <c r="E1297" s="25"/>
      <c r="F1297" s="26"/>
      <c r="G1297" s="25"/>
      <c r="H1297" s="26"/>
      <c r="I1297" s="25"/>
      <c r="J1297" s="26"/>
      <c r="K1297" s="27"/>
      <c r="L1297" s="27"/>
      <c r="M1297" s="26"/>
      <c r="N1297" s="27"/>
      <c r="O1297" s="26"/>
      <c r="P1297" s="27"/>
      <c r="Q1297" s="26"/>
      <c r="R1297" s="27"/>
      <c r="S1297" s="27"/>
      <c r="T1297" s="26"/>
      <c r="U1297" s="27"/>
      <c r="V1297" s="26"/>
      <c r="W1297" s="27"/>
      <c r="X1297" s="26"/>
      <c r="Y1297" s="25"/>
      <c r="Z1297" s="38"/>
      <c r="AA1297" s="27"/>
      <c r="AB1297" s="27"/>
      <c r="AC1297" s="28"/>
      <c r="AD1297" s="28"/>
      <c r="AE1297" s="26"/>
      <c r="AF1297" s="28"/>
      <c r="AG1297" s="26"/>
      <c r="AH1297" s="28"/>
      <c r="AI1297" s="26"/>
      <c r="AJ1297" s="28"/>
      <c r="AK1297" s="28"/>
      <c r="AL1297" s="26"/>
      <c r="AM1297" s="28"/>
      <c r="AN1297" s="26"/>
      <c r="AO1297" s="28"/>
      <c r="AP1297" s="26"/>
    </row>
    <row r="1298" spans="1:42" x14ac:dyDescent="0.25">
      <c r="A1298" s="24"/>
      <c r="B1298" s="24"/>
      <c r="C1298" s="24"/>
      <c r="D1298" s="25"/>
      <c r="E1298" s="25"/>
      <c r="F1298" s="26"/>
      <c r="G1298" s="25"/>
      <c r="H1298" s="26"/>
      <c r="I1298" s="25"/>
      <c r="J1298" s="26"/>
      <c r="K1298" s="27"/>
      <c r="L1298" s="27"/>
      <c r="M1298" s="26"/>
      <c r="N1298" s="27"/>
      <c r="O1298" s="26"/>
      <c r="P1298" s="27"/>
      <c r="Q1298" s="26"/>
      <c r="R1298" s="27"/>
      <c r="S1298" s="27"/>
      <c r="T1298" s="26"/>
      <c r="U1298" s="27"/>
      <c r="V1298" s="26"/>
      <c r="W1298" s="27"/>
      <c r="X1298" s="26"/>
      <c r="Y1298" s="25"/>
      <c r="Z1298" s="24"/>
      <c r="AA1298" s="27"/>
      <c r="AB1298" s="24"/>
      <c r="AC1298" s="28"/>
      <c r="AD1298" s="28"/>
      <c r="AE1298" s="26"/>
      <c r="AF1298" s="28"/>
      <c r="AG1298" s="26"/>
      <c r="AH1298" s="28"/>
      <c r="AI1298" s="26"/>
      <c r="AJ1298" s="28"/>
      <c r="AK1298" s="28"/>
      <c r="AL1298" s="26"/>
      <c r="AM1298" s="28"/>
      <c r="AN1298" s="26"/>
      <c r="AO1298" s="28"/>
      <c r="AP1298" s="26"/>
    </row>
    <row r="1299" spans="1:42" x14ac:dyDescent="0.25">
      <c r="A1299" s="24"/>
      <c r="B1299" s="24"/>
      <c r="C1299" s="24"/>
      <c r="D1299" s="25"/>
      <c r="E1299" s="25"/>
      <c r="F1299" s="26"/>
      <c r="G1299" s="25"/>
      <c r="H1299" s="26"/>
      <c r="I1299" s="25"/>
      <c r="J1299" s="26"/>
      <c r="K1299" s="27"/>
      <c r="L1299" s="27"/>
      <c r="M1299" s="26"/>
      <c r="N1299" s="27"/>
      <c r="O1299" s="26"/>
      <c r="P1299" s="27"/>
      <c r="Q1299" s="26"/>
      <c r="R1299" s="27"/>
      <c r="S1299" s="27"/>
      <c r="T1299" s="26"/>
      <c r="U1299" s="27"/>
      <c r="V1299" s="26"/>
      <c r="W1299" s="27"/>
      <c r="X1299" s="26"/>
      <c r="Y1299" s="25"/>
      <c r="Z1299" s="38"/>
      <c r="AA1299" s="27"/>
      <c r="AB1299" s="27"/>
      <c r="AC1299" s="28"/>
      <c r="AD1299" s="28"/>
      <c r="AE1299" s="26"/>
      <c r="AF1299" s="28"/>
      <c r="AG1299" s="26"/>
      <c r="AH1299" s="28"/>
      <c r="AI1299" s="26"/>
      <c r="AJ1299" s="28"/>
      <c r="AK1299" s="28"/>
      <c r="AL1299" s="26"/>
      <c r="AM1299" s="28"/>
      <c r="AN1299" s="26"/>
      <c r="AO1299" s="28"/>
      <c r="AP1299" s="26"/>
    </row>
    <row r="1300" spans="1:42" x14ac:dyDescent="0.25">
      <c r="A1300" s="24"/>
      <c r="B1300" s="24"/>
      <c r="C1300" s="111"/>
      <c r="D1300" s="24"/>
      <c r="E1300" s="24"/>
      <c r="F1300" s="24"/>
      <c r="G1300" s="24"/>
      <c r="H1300" s="24"/>
      <c r="I1300" s="25"/>
      <c r="J1300" s="26"/>
      <c r="K1300" s="24"/>
      <c r="L1300" s="24"/>
      <c r="M1300" s="24"/>
      <c r="N1300" s="24"/>
      <c r="O1300" s="24"/>
      <c r="P1300" s="27"/>
      <c r="Q1300" s="26"/>
      <c r="R1300" s="24"/>
      <c r="S1300" s="24"/>
      <c r="T1300" s="24"/>
      <c r="U1300" s="24"/>
      <c r="V1300" s="24"/>
      <c r="W1300" s="27"/>
      <c r="X1300" s="26"/>
      <c r="Y1300" s="24"/>
      <c r="Z1300" s="24"/>
      <c r="AA1300" s="24"/>
      <c r="AB1300" s="24"/>
      <c r="AC1300" s="24"/>
      <c r="AD1300" s="24"/>
      <c r="AE1300" s="24"/>
      <c r="AF1300" s="24"/>
      <c r="AG1300" s="24"/>
      <c r="AH1300" s="28"/>
      <c r="AI1300" s="26"/>
      <c r="AJ1300" s="24"/>
      <c r="AK1300" s="24"/>
      <c r="AL1300" s="24"/>
      <c r="AM1300" s="24"/>
      <c r="AN1300" s="24"/>
      <c r="AO1300" s="28"/>
      <c r="AP1300" s="26"/>
    </row>
    <row r="1301" spans="1:42" x14ac:dyDescent="0.25">
      <c r="A1301" s="24"/>
      <c r="B1301" s="24"/>
      <c r="C1301" s="111"/>
      <c r="D1301" s="25"/>
      <c r="E1301" s="25"/>
      <c r="F1301" s="26"/>
      <c r="G1301" s="25"/>
      <c r="H1301" s="26"/>
      <c r="I1301" s="25"/>
      <c r="J1301" s="26"/>
      <c r="K1301" s="27"/>
      <c r="L1301" s="27"/>
      <c r="M1301" s="26"/>
      <c r="N1301" s="27"/>
      <c r="O1301" s="26"/>
      <c r="P1301" s="27"/>
      <c r="Q1301" s="26"/>
      <c r="R1301" s="27"/>
      <c r="S1301" s="27"/>
      <c r="T1301" s="26"/>
      <c r="U1301" s="27"/>
      <c r="V1301" s="26"/>
      <c r="W1301" s="27"/>
      <c r="X1301" s="26"/>
      <c r="Y1301" s="25"/>
      <c r="Z1301" s="24"/>
      <c r="AA1301" s="27"/>
      <c r="AB1301" s="24"/>
      <c r="AC1301" s="28"/>
      <c r="AD1301" s="28"/>
      <c r="AE1301" s="26"/>
      <c r="AF1301" s="28"/>
      <c r="AG1301" s="26"/>
      <c r="AH1301" s="28"/>
      <c r="AI1301" s="26"/>
      <c r="AJ1301" s="28"/>
      <c r="AK1301" s="28"/>
      <c r="AL1301" s="26"/>
      <c r="AM1301" s="28"/>
      <c r="AN1301" s="26"/>
      <c r="AO1301" s="28"/>
      <c r="AP1301" s="26"/>
    </row>
    <row r="1302" spans="1:42" x14ac:dyDescent="0.25">
      <c r="A1302" s="24"/>
      <c r="B1302" s="24"/>
      <c r="C1302" s="111"/>
      <c r="D1302" s="25"/>
      <c r="E1302" s="25"/>
      <c r="F1302" s="26"/>
      <c r="G1302" s="25"/>
      <c r="H1302" s="26"/>
      <c r="I1302" s="25"/>
      <c r="J1302" s="26"/>
      <c r="K1302" s="27"/>
      <c r="L1302" s="27"/>
      <c r="M1302" s="26"/>
      <c r="N1302" s="27"/>
      <c r="O1302" s="26"/>
      <c r="P1302" s="27"/>
      <c r="Q1302" s="26"/>
      <c r="R1302" s="27"/>
      <c r="S1302" s="27"/>
      <c r="T1302" s="26"/>
      <c r="U1302" s="27"/>
      <c r="V1302" s="26"/>
      <c r="W1302" s="27"/>
      <c r="X1302" s="26"/>
      <c r="Y1302" s="25"/>
      <c r="Z1302" s="38"/>
      <c r="AA1302" s="27"/>
      <c r="AB1302" s="27"/>
      <c r="AC1302" s="28"/>
      <c r="AD1302" s="28"/>
      <c r="AE1302" s="26"/>
      <c r="AF1302" s="28"/>
      <c r="AG1302" s="26"/>
      <c r="AH1302" s="28"/>
      <c r="AI1302" s="26"/>
      <c r="AJ1302" s="28"/>
      <c r="AK1302" s="28"/>
      <c r="AL1302" s="26"/>
      <c r="AM1302" s="28"/>
      <c r="AN1302" s="26"/>
      <c r="AO1302" s="28"/>
      <c r="AP1302" s="26"/>
    </row>
    <row r="1303" spans="1:42" x14ac:dyDescent="0.25">
      <c r="A1303" s="24"/>
      <c r="B1303" s="24"/>
      <c r="C1303" s="24"/>
      <c r="D1303" s="25"/>
      <c r="E1303" s="25"/>
      <c r="F1303" s="26"/>
      <c r="G1303" s="25"/>
      <c r="H1303" s="26"/>
      <c r="I1303" s="25"/>
      <c r="J1303" s="26"/>
      <c r="K1303" s="27"/>
      <c r="L1303" s="27"/>
      <c r="M1303" s="26"/>
      <c r="N1303" s="27"/>
      <c r="O1303" s="26"/>
      <c r="P1303" s="27"/>
      <c r="Q1303" s="26"/>
      <c r="R1303" s="27"/>
      <c r="S1303" s="27"/>
      <c r="T1303" s="26"/>
      <c r="U1303" s="27"/>
      <c r="V1303" s="26"/>
      <c r="W1303" s="27"/>
      <c r="X1303" s="26"/>
      <c r="Y1303" s="25"/>
      <c r="Z1303" s="38"/>
      <c r="AA1303" s="27"/>
      <c r="AB1303" s="27"/>
      <c r="AC1303" s="28"/>
      <c r="AD1303" s="28"/>
      <c r="AE1303" s="26"/>
      <c r="AF1303" s="28"/>
      <c r="AG1303" s="26"/>
      <c r="AH1303" s="28"/>
      <c r="AI1303" s="26"/>
      <c r="AJ1303" s="28"/>
      <c r="AK1303" s="28"/>
      <c r="AL1303" s="26"/>
      <c r="AM1303" s="28"/>
      <c r="AN1303" s="26"/>
      <c r="AO1303" s="28"/>
      <c r="AP1303" s="26"/>
    </row>
    <row r="1304" spans="1:42" x14ac:dyDescent="0.25">
      <c r="A1304" s="24"/>
      <c r="B1304" s="24"/>
      <c r="C1304" s="24"/>
      <c r="D1304" s="25"/>
      <c r="E1304" s="25"/>
      <c r="F1304" s="26"/>
      <c r="G1304" s="25"/>
      <c r="H1304" s="26"/>
      <c r="I1304" s="25"/>
      <c r="J1304" s="26"/>
      <c r="K1304" s="27"/>
      <c r="L1304" s="27"/>
      <c r="M1304" s="26"/>
      <c r="N1304" s="27"/>
      <c r="O1304" s="26"/>
      <c r="P1304" s="27"/>
      <c r="Q1304" s="26"/>
      <c r="R1304" s="27"/>
      <c r="S1304" s="27"/>
      <c r="T1304" s="26"/>
      <c r="U1304" s="27"/>
      <c r="V1304" s="26"/>
      <c r="W1304" s="27"/>
      <c r="X1304" s="26"/>
      <c r="Y1304" s="25"/>
      <c r="Z1304" s="38"/>
      <c r="AA1304" s="27"/>
      <c r="AB1304" s="27"/>
      <c r="AC1304" s="28"/>
      <c r="AD1304" s="28"/>
      <c r="AE1304" s="26"/>
      <c r="AF1304" s="28"/>
      <c r="AG1304" s="26"/>
      <c r="AH1304" s="28"/>
      <c r="AI1304" s="26"/>
      <c r="AJ1304" s="28"/>
      <c r="AK1304" s="28"/>
      <c r="AL1304" s="26"/>
      <c r="AM1304" s="28"/>
      <c r="AN1304" s="26"/>
      <c r="AO1304" s="28"/>
      <c r="AP1304" s="26"/>
    </row>
    <row r="1305" spans="1:42" x14ac:dyDescent="0.25">
      <c r="A1305" s="24"/>
      <c r="B1305" s="24"/>
      <c r="C1305" s="24"/>
      <c r="D1305" s="25"/>
      <c r="E1305" s="25"/>
      <c r="F1305" s="26"/>
      <c r="G1305" s="25"/>
      <c r="H1305" s="26"/>
      <c r="I1305" s="25"/>
      <c r="J1305" s="26"/>
      <c r="K1305" s="27"/>
      <c r="L1305" s="27"/>
      <c r="M1305" s="26"/>
      <c r="N1305" s="27"/>
      <c r="O1305" s="26"/>
      <c r="P1305" s="27"/>
      <c r="Q1305" s="26"/>
      <c r="R1305" s="27"/>
      <c r="S1305" s="27"/>
      <c r="T1305" s="26"/>
      <c r="U1305" s="27"/>
      <c r="V1305" s="26"/>
      <c r="W1305" s="27"/>
      <c r="X1305" s="26"/>
      <c r="Y1305" s="25"/>
      <c r="Z1305" s="24"/>
      <c r="AA1305" s="27"/>
      <c r="AB1305" s="24"/>
      <c r="AC1305" s="28"/>
      <c r="AD1305" s="28"/>
      <c r="AE1305" s="26"/>
      <c r="AF1305" s="28"/>
      <c r="AG1305" s="26"/>
      <c r="AH1305" s="28"/>
      <c r="AI1305" s="26"/>
      <c r="AJ1305" s="28"/>
      <c r="AK1305" s="28"/>
      <c r="AL1305" s="26"/>
      <c r="AM1305" s="28"/>
      <c r="AN1305" s="26"/>
      <c r="AO1305" s="28"/>
      <c r="AP1305" s="26"/>
    </row>
    <row r="1306" spans="1:42" x14ac:dyDescent="0.25">
      <c r="A1306" s="24"/>
      <c r="B1306" s="24"/>
      <c r="C1306" s="24"/>
      <c r="D1306" s="25"/>
      <c r="E1306" s="25"/>
      <c r="F1306" s="26"/>
      <c r="G1306" s="25"/>
      <c r="H1306" s="26"/>
      <c r="I1306" s="25"/>
      <c r="J1306" s="26"/>
      <c r="K1306" s="27"/>
      <c r="L1306" s="27"/>
      <c r="M1306" s="26"/>
      <c r="N1306" s="27"/>
      <c r="O1306" s="26"/>
      <c r="P1306" s="27"/>
      <c r="Q1306" s="26"/>
      <c r="R1306" s="27"/>
      <c r="S1306" s="27"/>
      <c r="T1306" s="26"/>
      <c r="U1306" s="27"/>
      <c r="V1306" s="26"/>
      <c r="W1306" s="27"/>
      <c r="X1306" s="26"/>
      <c r="Y1306" s="25"/>
      <c r="Z1306" s="38"/>
      <c r="AA1306" s="27"/>
      <c r="AB1306" s="27"/>
      <c r="AC1306" s="28"/>
      <c r="AD1306" s="28"/>
      <c r="AE1306" s="26"/>
      <c r="AF1306" s="28"/>
      <c r="AG1306" s="26"/>
      <c r="AH1306" s="28"/>
      <c r="AI1306" s="26"/>
      <c r="AJ1306" s="28"/>
      <c r="AK1306" s="28"/>
      <c r="AL1306" s="26"/>
      <c r="AM1306" s="28"/>
      <c r="AN1306" s="26"/>
      <c r="AO1306" s="28"/>
      <c r="AP1306" s="26"/>
    </row>
    <row r="1307" spans="1:42" x14ac:dyDescent="0.25">
      <c r="A1307" s="24"/>
      <c r="B1307" s="24"/>
      <c r="C1307" s="24"/>
      <c r="D1307" s="25"/>
      <c r="E1307" s="25"/>
      <c r="F1307" s="26"/>
      <c r="G1307" s="25"/>
      <c r="H1307" s="26"/>
      <c r="I1307" s="25"/>
      <c r="J1307" s="26"/>
      <c r="K1307" s="27"/>
      <c r="L1307" s="27"/>
      <c r="M1307" s="26"/>
      <c r="N1307" s="27"/>
      <c r="O1307" s="26"/>
      <c r="P1307" s="27"/>
      <c r="Q1307" s="26"/>
      <c r="R1307" s="27"/>
      <c r="S1307" s="27"/>
      <c r="T1307" s="26"/>
      <c r="U1307" s="27"/>
      <c r="V1307" s="26"/>
      <c r="W1307" s="27"/>
      <c r="X1307" s="26"/>
      <c r="Y1307" s="25"/>
      <c r="Z1307" s="38"/>
      <c r="AA1307" s="27"/>
      <c r="AB1307" s="27"/>
      <c r="AC1307" s="28"/>
      <c r="AD1307" s="28"/>
      <c r="AE1307" s="26"/>
      <c r="AF1307" s="28"/>
      <c r="AG1307" s="26"/>
      <c r="AH1307" s="28"/>
      <c r="AI1307" s="26"/>
      <c r="AJ1307" s="28"/>
      <c r="AK1307" s="28"/>
      <c r="AL1307" s="26"/>
      <c r="AM1307" s="28"/>
      <c r="AN1307" s="26"/>
      <c r="AO1307" s="28"/>
      <c r="AP1307" s="26"/>
    </row>
    <row r="1308" spans="1:42" x14ac:dyDescent="0.25">
      <c r="A1308" s="24"/>
      <c r="B1308" s="24"/>
      <c r="C1308" s="88"/>
      <c r="D1308" s="25"/>
      <c r="E1308" s="25"/>
      <c r="F1308" s="26"/>
      <c r="G1308" s="25"/>
      <c r="H1308" s="26"/>
      <c r="I1308" s="25"/>
      <c r="J1308" s="26"/>
      <c r="K1308" s="27"/>
      <c r="L1308" s="27"/>
      <c r="M1308" s="26"/>
      <c r="N1308" s="27"/>
      <c r="O1308" s="26"/>
      <c r="P1308" s="27"/>
      <c r="Q1308" s="26"/>
      <c r="R1308" s="27"/>
      <c r="S1308" s="27"/>
      <c r="T1308" s="26"/>
      <c r="U1308" s="27"/>
      <c r="V1308" s="26"/>
      <c r="W1308" s="27"/>
      <c r="X1308" s="26"/>
      <c r="Y1308" s="25"/>
      <c r="Z1308" s="38"/>
      <c r="AA1308" s="27"/>
      <c r="AB1308" s="27"/>
      <c r="AC1308" s="28"/>
      <c r="AD1308" s="28"/>
      <c r="AE1308" s="26"/>
      <c r="AF1308" s="28"/>
      <c r="AG1308" s="26"/>
      <c r="AH1308" s="28"/>
      <c r="AI1308" s="26"/>
      <c r="AJ1308" s="28"/>
      <c r="AK1308" s="28"/>
      <c r="AL1308" s="26"/>
      <c r="AM1308" s="28"/>
      <c r="AN1308" s="26"/>
      <c r="AO1308" s="28"/>
      <c r="AP1308" s="26"/>
    </row>
    <row r="1309" spans="1:42" x14ac:dyDescent="0.25">
      <c r="A1309" s="24"/>
      <c r="B1309" s="24"/>
      <c r="C1309" s="88"/>
      <c r="D1309" s="25"/>
      <c r="E1309" s="25"/>
      <c r="F1309" s="26"/>
      <c r="G1309" s="25"/>
      <c r="H1309" s="26"/>
      <c r="I1309" s="25"/>
      <c r="J1309" s="26"/>
      <c r="K1309" s="27"/>
      <c r="L1309" s="27"/>
      <c r="M1309" s="26"/>
      <c r="N1309" s="27"/>
      <c r="O1309" s="26"/>
      <c r="P1309" s="27"/>
      <c r="Q1309" s="26"/>
      <c r="R1309" s="27"/>
      <c r="S1309" s="27"/>
      <c r="T1309" s="26"/>
      <c r="U1309" s="27"/>
      <c r="V1309" s="26"/>
      <c r="W1309" s="27"/>
      <c r="X1309" s="26"/>
      <c r="Y1309" s="25"/>
      <c r="Z1309" s="38"/>
      <c r="AA1309" s="27"/>
      <c r="AB1309" s="27"/>
      <c r="AC1309" s="28"/>
      <c r="AD1309" s="28"/>
      <c r="AE1309" s="26"/>
      <c r="AF1309" s="28"/>
      <c r="AG1309" s="26"/>
      <c r="AH1309" s="28"/>
      <c r="AI1309" s="26"/>
      <c r="AJ1309" s="28"/>
      <c r="AK1309" s="28"/>
      <c r="AL1309" s="26"/>
      <c r="AM1309" s="28"/>
      <c r="AN1309" s="26"/>
      <c r="AO1309" s="28"/>
      <c r="AP1309" s="26"/>
    </row>
    <row r="1310" spans="1:42" x14ac:dyDescent="0.25">
      <c r="A1310" s="24"/>
      <c r="B1310" s="24"/>
      <c r="C1310" s="88"/>
      <c r="D1310" s="25"/>
      <c r="E1310" s="25"/>
      <c r="F1310" s="26"/>
      <c r="G1310" s="25"/>
      <c r="H1310" s="26"/>
      <c r="I1310" s="25"/>
      <c r="J1310" s="26"/>
      <c r="K1310" s="27"/>
      <c r="L1310" s="27"/>
      <c r="M1310" s="26"/>
      <c r="N1310" s="27"/>
      <c r="O1310" s="26"/>
      <c r="P1310" s="27"/>
      <c r="Q1310" s="26"/>
      <c r="R1310" s="27"/>
      <c r="S1310" s="27"/>
      <c r="T1310" s="26"/>
      <c r="U1310" s="27"/>
      <c r="V1310" s="26"/>
      <c r="W1310" s="27"/>
      <c r="X1310" s="26"/>
      <c r="Y1310" s="25"/>
      <c r="Z1310" s="38"/>
      <c r="AA1310" s="27"/>
      <c r="AB1310" s="27"/>
      <c r="AC1310" s="28"/>
      <c r="AD1310" s="28"/>
      <c r="AE1310" s="26"/>
      <c r="AF1310" s="28"/>
      <c r="AG1310" s="26"/>
      <c r="AH1310" s="28"/>
      <c r="AI1310" s="26"/>
      <c r="AJ1310" s="28"/>
      <c r="AK1310" s="28"/>
      <c r="AL1310" s="26"/>
      <c r="AM1310" s="28"/>
      <c r="AN1310" s="26"/>
      <c r="AO1310" s="28"/>
      <c r="AP1310" s="26"/>
    </row>
    <row r="1311" spans="1:42" x14ac:dyDescent="0.25">
      <c r="A1311" s="24"/>
      <c r="B1311" s="24"/>
      <c r="C1311" s="24"/>
      <c r="D1311" s="25"/>
      <c r="E1311" s="25"/>
      <c r="F1311" s="26"/>
      <c r="G1311" s="25"/>
      <c r="H1311" s="26"/>
      <c r="I1311" s="25"/>
      <c r="J1311" s="26"/>
      <c r="K1311" s="27"/>
      <c r="L1311" s="27"/>
      <c r="M1311" s="26"/>
      <c r="N1311" s="27"/>
      <c r="O1311" s="26"/>
      <c r="P1311" s="27"/>
      <c r="Q1311" s="26"/>
      <c r="R1311" s="27"/>
      <c r="S1311" s="27"/>
      <c r="T1311" s="26"/>
      <c r="U1311" s="27"/>
      <c r="V1311" s="26"/>
      <c r="W1311" s="27"/>
      <c r="X1311" s="26"/>
      <c r="Y1311" s="25"/>
      <c r="Z1311" s="38"/>
      <c r="AA1311" s="27"/>
      <c r="AB1311" s="27"/>
      <c r="AC1311" s="28"/>
      <c r="AD1311" s="28"/>
      <c r="AE1311" s="26"/>
      <c r="AF1311" s="28"/>
      <c r="AG1311" s="26"/>
      <c r="AH1311" s="28"/>
      <c r="AI1311" s="26"/>
      <c r="AJ1311" s="28"/>
      <c r="AK1311" s="28"/>
      <c r="AL1311" s="26"/>
      <c r="AM1311" s="28"/>
      <c r="AN1311" s="26"/>
      <c r="AO1311" s="28"/>
      <c r="AP1311" s="26"/>
    </row>
    <row r="1312" spans="1:42" x14ac:dyDescent="0.25">
      <c r="A1312" s="24"/>
      <c r="B1312" s="24"/>
      <c r="C1312" s="24"/>
      <c r="D1312" s="25"/>
      <c r="E1312" s="25"/>
      <c r="F1312" s="26"/>
      <c r="G1312" s="25"/>
      <c r="H1312" s="26"/>
      <c r="I1312" s="25"/>
      <c r="J1312" s="26"/>
      <c r="K1312" s="27"/>
      <c r="L1312" s="27"/>
      <c r="M1312" s="26"/>
      <c r="N1312" s="27"/>
      <c r="O1312" s="26"/>
      <c r="P1312" s="27"/>
      <c r="Q1312" s="26"/>
      <c r="R1312" s="27"/>
      <c r="S1312" s="27"/>
      <c r="T1312" s="26"/>
      <c r="U1312" s="27"/>
      <c r="V1312" s="26"/>
      <c r="W1312" s="27"/>
      <c r="X1312" s="26"/>
      <c r="Y1312" s="25"/>
      <c r="Z1312" s="24"/>
      <c r="AA1312" s="27"/>
      <c r="AB1312" s="24"/>
      <c r="AC1312" s="28"/>
      <c r="AD1312" s="28"/>
      <c r="AE1312" s="26"/>
      <c r="AF1312" s="28"/>
      <c r="AG1312" s="26"/>
      <c r="AH1312" s="28"/>
      <c r="AI1312" s="26"/>
      <c r="AJ1312" s="28"/>
      <c r="AK1312" s="28"/>
      <c r="AL1312" s="26"/>
      <c r="AM1312" s="28"/>
      <c r="AN1312" s="26"/>
      <c r="AO1312" s="28"/>
      <c r="AP1312" s="26"/>
    </row>
    <row r="1313" spans="1:42" x14ac:dyDescent="0.25">
      <c r="A1313" s="24"/>
      <c r="B1313" s="24"/>
      <c r="C1313" s="24"/>
      <c r="D1313" s="25"/>
      <c r="E1313" s="25"/>
      <c r="F1313" s="26"/>
      <c r="G1313" s="25"/>
      <c r="H1313" s="26"/>
      <c r="I1313" s="25"/>
      <c r="J1313" s="26"/>
      <c r="K1313" s="27"/>
      <c r="L1313" s="27"/>
      <c r="M1313" s="26"/>
      <c r="N1313" s="27"/>
      <c r="O1313" s="26"/>
      <c r="P1313" s="27"/>
      <c r="Q1313" s="26"/>
      <c r="R1313" s="27"/>
      <c r="S1313" s="27"/>
      <c r="T1313" s="26"/>
      <c r="U1313" s="27"/>
      <c r="V1313" s="26"/>
      <c r="W1313" s="27"/>
      <c r="X1313" s="26"/>
      <c r="Y1313" s="25"/>
      <c r="Z1313" s="38"/>
      <c r="AA1313" s="27"/>
      <c r="AB1313" s="27"/>
      <c r="AC1313" s="28"/>
      <c r="AD1313" s="28"/>
      <c r="AE1313" s="26"/>
      <c r="AF1313" s="28"/>
      <c r="AG1313" s="26"/>
      <c r="AH1313" s="28"/>
      <c r="AI1313" s="26"/>
      <c r="AJ1313" s="28"/>
      <c r="AK1313" s="28"/>
      <c r="AL1313" s="26"/>
      <c r="AM1313" s="28"/>
      <c r="AN1313" s="26"/>
      <c r="AO1313" s="28"/>
      <c r="AP1313" s="26"/>
    </row>
    <row r="1314" spans="1:42" x14ac:dyDescent="0.25">
      <c r="A1314" s="24"/>
      <c r="B1314" s="24"/>
      <c r="C1314" s="24"/>
      <c r="D1314" s="24"/>
      <c r="E1314" s="25"/>
      <c r="F1314" s="26"/>
      <c r="G1314" s="25"/>
      <c r="H1314" s="26"/>
      <c r="I1314" s="25"/>
      <c r="J1314" s="26"/>
      <c r="K1314" s="24"/>
      <c r="L1314" s="27"/>
      <c r="M1314" s="26"/>
      <c r="N1314" s="27"/>
      <c r="O1314" s="26"/>
      <c r="P1314" s="27"/>
      <c r="Q1314" s="26"/>
      <c r="R1314" s="24"/>
      <c r="S1314" s="27"/>
      <c r="T1314" s="26"/>
      <c r="U1314" s="27"/>
      <c r="V1314" s="26"/>
      <c r="W1314" s="27"/>
      <c r="X1314" s="26"/>
      <c r="Y1314" s="24"/>
      <c r="Z1314" s="24"/>
      <c r="AA1314" s="24"/>
      <c r="AB1314" s="24"/>
      <c r="AC1314" s="24"/>
      <c r="AD1314" s="28"/>
      <c r="AE1314" s="26"/>
      <c r="AF1314" s="28"/>
      <c r="AG1314" s="26"/>
      <c r="AH1314" s="28"/>
      <c r="AI1314" s="26"/>
      <c r="AJ1314" s="24"/>
      <c r="AK1314" s="28"/>
      <c r="AL1314" s="26"/>
      <c r="AM1314" s="28"/>
      <c r="AN1314" s="26"/>
      <c r="AO1314" s="28"/>
      <c r="AP1314" s="26"/>
    </row>
    <row r="1315" spans="1:42" x14ac:dyDescent="0.25">
      <c r="A1315" s="24"/>
      <c r="B1315" s="24"/>
      <c r="C1315" s="111"/>
      <c r="D1315" s="24"/>
      <c r="E1315" s="25"/>
      <c r="F1315" s="26"/>
      <c r="G1315" s="24"/>
      <c r="H1315" s="24"/>
      <c r="I1315" s="25"/>
      <c r="J1315" s="26"/>
      <c r="K1315" s="24"/>
      <c r="L1315" s="27"/>
      <c r="M1315" s="26"/>
      <c r="N1315" s="24"/>
      <c r="O1315" s="24"/>
      <c r="P1315" s="27"/>
      <c r="Q1315" s="26"/>
      <c r="R1315" s="24"/>
      <c r="S1315" s="27"/>
      <c r="T1315" s="26"/>
      <c r="U1315" s="24"/>
      <c r="V1315" s="24"/>
      <c r="W1315" s="27"/>
      <c r="X1315" s="26"/>
      <c r="Y1315" s="24"/>
      <c r="Z1315" s="24"/>
      <c r="AA1315" s="24"/>
      <c r="AB1315" s="24"/>
      <c r="AC1315" s="24"/>
      <c r="AD1315" s="28"/>
      <c r="AE1315" s="26"/>
      <c r="AF1315" s="24"/>
      <c r="AG1315" s="24"/>
      <c r="AH1315" s="28"/>
      <c r="AI1315" s="26"/>
      <c r="AJ1315" s="24"/>
      <c r="AK1315" s="28"/>
      <c r="AL1315" s="26"/>
      <c r="AM1315" s="24"/>
      <c r="AN1315" s="24"/>
      <c r="AO1315" s="28"/>
      <c r="AP1315" s="26"/>
    </row>
    <row r="1316" spans="1:42" x14ac:dyDescent="0.25">
      <c r="A1316" s="24"/>
      <c r="B1316" s="24"/>
      <c r="C1316" s="111"/>
      <c r="D1316" s="25"/>
      <c r="E1316" s="25"/>
      <c r="F1316" s="26"/>
      <c r="G1316" s="25"/>
      <c r="H1316" s="26"/>
      <c r="I1316" s="25"/>
      <c r="J1316" s="26"/>
      <c r="K1316" s="27"/>
      <c r="L1316" s="27"/>
      <c r="M1316" s="26"/>
      <c r="N1316" s="27"/>
      <c r="O1316" s="26"/>
      <c r="P1316" s="27"/>
      <c r="Q1316" s="26"/>
      <c r="R1316" s="27"/>
      <c r="S1316" s="27"/>
      <c r="T1316" s="26"/>
      <c r="U1316" s="27"/>
      <c r="V1316" s="26"/>
      <c r="W1316" s="27"/>
      <c r="X1316" s="26"/>
      <c r="Y1316" s="25"/>
      <c r="Z1316" s="24"/>
      <c r="AA1316" s="27"/>
      <c r="AB1316" s="24"/>
      <c r="AC1316" s="28"/>
      <c r="AD1316" s="28"/>
      <c r="AE1316" s="26"/>
      <c r="AF1316" s="28"/>
      <c r="AG1316" s="26"/>
      <c r="AH1316" s="28"/>
      <c r="AI1316" s="26"/>
      <c r="AJ1316" s="28"/>
      <c r="AK1316" s="28"/>
      <c r="AL1316" s="26"/>
      <c r="AM1316" s="28"/>
      <c r="AN1316" s="26"/>
      <c r="AO1316" s="28"/>
      <c r="AP1316" s="26"/>
    </row>
    <row r="1317" spans="1:42" x14ac:dyDescent="0.25">
      <c r="A1317" s="24"/>
      <c r="B1317" s="24"/>
      <c r="C1317" s="111"/>
      <c r="D1317" s="25"/>
      <c r="E1317" s="24"/>
      <c r="F1317" s="24"/>
      <c r="G1317" s="25"/>
      <c r="H1317" s="26"/>
      <c r="I1317" s="25"/>
      <c r="J1317" s="26"/>
      <c r="K1317" s="27"/>
      <c r="L1317" s="24"/>
      <c r="M1317" s="24"/>
      <c r="N1317" s="27"/>
      <c r="O1317" s="26"/>
      <c r="P1317" s="27"/>
      <c r="Q1317" s="26"/>
      <c r="R1317" s="27"/>
      <c r="S1317" s="24"/>
      <c r="T1317" s="24"/>
      <c r="U1317" s="27"/>
      <c r="V1317" s="26"/>
      <c r="W1317" s="27"/>
      <c r="X1317" s="26"/>
      <c r="Y1317" s="25"/>
      <c r="Z1317" s="24"/>
      <c r="AA1317" s="27"/>
      <c r="AB1317" s="24"/>
      <c r="AC1317" s="28"/>
      <c r="AD1317" s="24"/>
      <c r="AE1317" s="24"/>
      <c r="AF1317" s="28"/>
      <c r="AG1317" s="26"/>
      <c r="AH1317" s="28"/>
      <c r="AI1317" s="26"/>
      <c r="AJ1317" s="28"/>
      <c r="AK1317" s="24"/>
      <c r="AL1317" s="24"/>
      <c r="AM1317" s="28"/>
      <c r="AN1317" s="26"/>
      <c r="AO1317" s="28"/>
      <c r="AP1317" s="26"/>
    </row>
    <row r="1318" spans="1:42" x14ac:dyDescent="0.25">
      <c r="A1318" s="24"/>
      <c r="B1318" s="24"/>
      <c r="C1318" s="24"/>
      <c r="D1318" s="25"/>
      <c r="E1318" s="25"/>
      <c r="F1318" s="26"/>
      <c r="G1318" s="25"/>
      <c r="H1318" s="26"/>
      <c r="I1318" s="25"/>
      <c r="J1318" s="26"/>
      <c r="K1318" s="27"/>
      <c r="L1318" s="27"/>
      <c r="M1318" s="26"/>
      <c r="N1318" s="27"/>
      <c r="O1318" s="26"/>
      <c r="P1318" s="27"/>
      <c r="Q1318" s="26"/>
      <c r="R1318" s="27"/>
      <c r="S1318" s="27"/>
      <c r="T1318" s="26"/>
      <c r="U1318" s="27"/>
      <c r="V1318" s="26"/>
      <c r="W1318" s="27"/>
      <c r="X1318" s="26"/>
      <c r="Y1318" s="25"/>
      <c r="Z1318" s="38"/>
      <c r="AA1318" s="27"/>
      <c r="AB1318" s="27"/>
      <c r="AC1318" s="28"/>
      <c r="AD1318" s="28"/>
      <c r="AE1318" s="26"/>
      <c r="AF1318" s="28"/>
      <c r="AG1318" s="26"/>
      <c r="AH1318" s="28"/>
      <c r="AI1318" s="26"/>
      <c r="AJ1318" s="28"/>
      <c r="AK1318" s="28"/>
      <c r="AL1318" s="26"/>
      <c r="AM1318" s="28"/>
      <c r="AN1318" s="26"/>
      <c r="AO1318" s="28"/>
      <c r="AP1318" s="26"/>
    </row>
    <row r="1319" spans="1:42" x14ac:dyDescent="0.25">
      <c r="A1319" s="24"/>
      <c r="B1319" s="24"/>
      <c r="C1319" s="24"/>
      <c r="D1319" s="25"/>
      <c r="E1319" s="25"/>
      <c r="F1319" s="26"/>
      <c r="G1319" s="25"/>
      <c r="H1319" s="26"/>
      <c r="I1319" s="25"/>
      <c r="J1319" s="26"/>
      <c r="K1319" s="27"/>
      <c r="L1319" s="27"/>
      <c r="M1319" s="26"/>
      <c r="N1319" s="27"/>
      <c r="O1319" s="26"/>
      <c r="P1319" s="27"/>
      <c r="Q1319" s="26"/>
      <c r="R1319" s="27"/>
      <c r="S1319" s="27"/>
      <c r="T1319" s="26"/>
      <c r="U1319" s="27"/>
      <c r="V1319" s="26"/>
      <c r="W1319" s="27"/>
      <c r="X1319" s="26"/>
      <c r="Y1319" s="25"/>
      <c r="Z1319" s="38"/>
      <c r="AA1319" s="27"/>
      <c r="AB1319" s="27"/>
      <c r="AC1319" s="28"/>
      <c r="AD1319" s="28"/>
      <c r="AE1319" s="26"/>
      <c r="AF1319" s="28"/>
      <c r="AG1319" s="26"/>
      <c r="AH1319" s="28"/>
      <c r="AI1319" s="26"/>
      <c r="AJ1319" s="28"/>
      <c r="AK1319" s="28"/>
      <c r="AL1319" s="26"/>
      <c r="AM1319" s="28"/>
      <c r="AN1319" s="26"/>
      <c r="AO1319" s="28"/>
      <c r="AP1319" s="26"/>
    </row>
    <row r="1320" spans="1:42" x14ac:dyDescent="0.25">
      <c r="A1320" s="24"/>
      <c r="B1320" s="24"/>
      <c r="C1320" s="24"/>
      <c r="D1320" s="25"/>
      <c r="E1320" s="25"/>
      <c r="F1320" s="26"/>
      <c r="G1320" s="25"/>
      <c r="H1320" s="26"/>
      <c r="I1320" s="25"/>
      <c r="J1320" s="26"/>
      <c r="K1320" s="27"/>
      <c r="L1320" s="27"/>
      <c r="M1320" s="26"/>
      <c r="N1320" s="27"/>
      <c r="O1320" s="26"/>
      <c r="P1320" s="27"/>
      <c r="Q1320" s="26"/>
      <c r="R1320" s="27"/>
      <c r="S1320" s="27"/>
      <c r="T1320" s="26"/>
      <c r="U1320" s="27"/>
      <c r="V1320" s="26"/>
      <c r="W1320" s="27"/>
      <c r="X1320" s="26"/>
      <c r="Y1320" s="25"/>
      <c r="Z1320" s="38"/>
      <c r="AA1320" s="27"/>
      <c r="AB1320" s="27"/>
      <c r="AC1320" s="28"/>
      <c r="AD1320" s="28"/>
      <c r="AE1320" s="26"/>
      <c r="AF1320" s="28"/>
      <c r="AG1320" s="26"/>
      <c r="AH1320" s="28"/>
      <c r="AI1320" s="26"/>
      <c r="AJ1320" s="28"/>
      <c r="AK1320" s="28"/>
      <c r="AL1320" s="26"/>
      <c r="AM1320" s="28"/>
      <c r="AN1320" s="26"/>
      <c r="AO1320" s="28"/>
      <c r="AP1320" s="26"/>
    </row>
    <row r="1321" spans="1:42" x14ac:dyDescent="0.25">
      <c r="A1321" s="24"/>
      <c r="B1321" s="24"/>
      <c r="C1321" s="24"/>
      <c r="D1321" s="25"/>
      <c r="E1321" s="25"/>
      <c r="F1321" s="26"/>
      <c r="G1321" s="25"/>
      <c r="H1321" s="26"/>
      <c r="I1321" s="25"/>
      <c r="J1321" s="26"/>
      <c r="K1321" s="27"/>
      <c r="L1321" s="27"/>
      <c r="M1321" s="26"/>
      <c r="N1321" s="27"/>
      <c r="O1321" s="26"/>
      <c r="P1321" s="27"/>
      <c r="Q1321" s="26"/>
      <c r="R1321" s="27"/>
      <c r="S1321" s="27"/>
      <c r="T1321" s="26"/>
      <c r="U1321" s="27"/>
      <c r="V1321" s="26"/>
      <c r="W1321" s="27"/>
      <c r="X1321" s="26"/>
      <c r="Y1321" s="25"/>
      <c r="Z1321" s="24"/>
      <c r="AA1321" s="27"/>
      <c r="AB1321" s="24"/>
      <c r="AC1321" s="28"/>
      <c r="AD1321" s="28"/>
      <c r="AE1321" s="26"/>
      <c r="AF1321" s="28"/>
      <c r="AG1321" s="26"/>
      <c r="AH1321" s="28"/>
      <c r="AI1321" s="26"/>
      <c r="AJ1321" s="28"/>
      <c r="AK1321" s="28"/>
      <c r="AL1321" s="26"/>
      <c r="AM1321" s="28"/>
      <c r="AN1321" s="26"/>
      <c r="AO1321" s="28"/>
      <c r="AP1321" s="26"/>
    </row>
    <row r="1322" spans="1:42" x14ac:dyDescent="0.25">
      <c r="A1322" s="24"/>
      <c r="B1322" s="24"/>
      <c r="C1322" s="24"/>
      <c r="D1322" s="25"/>
      <c r="E1322" s="25"/>
      <c r="F1322" s="26"/>
      <c r="G1322" s="25"/>
      <c r="H1322" s="26"/>
      <c r="I1322" s="25"/>
      <c r="J1322" s="26"/>
      <c r="K1322" s="27"/>
      <c r="L1322" s="27"/>
      <c r="M1322" s="26"/>
      <c r="N1322" s="27"/>
      <c r="O1322" s="26"/>
      <c r="P1322" s="27"/>
      <c r="Q1322" s="26"/>
      <c r="R1322" s="27"/>
      <c r="S1322" s="27"/>
      <c r="T1322" s="26"/>
      <c r="U1322" s="27"/>
      <c r="V1322" s="26"/>
      <c r="W1322" s="27"/>
      <c r="X1322" s="26"/>
      <c r="Y1322" s="24"/>
      <c r="Z1322" s="24"/>
      <c r="AA1322" s="24"/>
      <c r="AB1322" s="24"/>
      <c r="AC1322" s="28"/>
      <c r="AD1322" s="28"/>
      <c r="AE1322" s="26"/>
      <c r="AF1322" s="28"/>
      <c r="AG1322" s="26"/>
      <c r="AH1322" s="28"/>
      <c r="AI1322" s="26"/>
      <c r="AJ1322" s="28"/>
      <c r="AK1322" s="28"/>
      <c r="AL1322" s="26"/>
      <c r="AM1322" s="28"/>
      <c r="AN1322" s="26"/>
      <c r="AO1322" s="28"/>
      <c r="AP1322" s="26"/>
    </row>
    <row r="1323" spans="1:42" x14ac:dyDescent="0.25">
      <c r="A1323" s="24"/>
      <c r="B1323" s="24"/>
      <c r="C1323" s="24"/>
      <c r="D1323" s="25"/>
      <c r="E1323" s="25"/>
      <c r="F1323" s="26"/>
      <c r="G1323" s="25"/>
      <c r="H1323" s="26"/>
      <c r="I1323" s="25"/>
      <c r="J1323" s="26"/>
      <c r="K1323" s="27"/>
      <c r="L1323" s="27"/>
      <c r="M1323" s="26"/>
      <c r="N1323" s="27"/>
      <c r="O1323" s="26"/>
      <c r="P1323" s="27"/>
      <c r="Q1323" s="26"/>
      <c r="R1323" s="27"/>
      <c r="S1323" s="27"/>
      <c r="T1323" s="26"/>
      <c r="U1323" s="27"/>
      <c r="V1323" s="26"/>
      <c r="W1323" s="27"/>
      <c r="X1323" s="26"/>
      <c r="Y1323" s="24"/>
      <c r="Z1323" s="24"/>
      <c r="AA1323" s="24"/>
      <c r="AB1323" s="24"/>
      <c r="AC1323" s="28"/>
      <c r="AD1323" s="28"/>
      <c r="AE1323" s="26"/>
      <c r="AF1323" s="28"/>
      <c r="AG1323" s="26"/>
      <c r="AH1323" s="28"/>
      <c r="AI1323" s="26"/>
      <c r="AJ1323" s="28"/>
      <c r="AK1323" s="28"/>
      <c r="AL1323" s="26"/>
      <c r="AM1323" s="28"/>
      <c r="AN1323" s="26"/>
      <c r="AO1323" s="28"/>
      <c r="AP1323" s="26"/>
    </row>
    <row r="1324" spans="1:42" x14ac:dyDescent="0.25">
      <c r="A1324" s="24"/>
      <c r="B1324" s="24"/>
      <c r="C1324" s="88"/>
      <c r="D1324" s="25"/>
      <c r="E1324" s="25"/>
      <c r="F1324" s="26"/>
      <c r="G1324" s="25"/>
      <c r="H1324" s="26"/>
      <c r="I1324" s="25"/>
      <c r="J1324" s="26"/>
      <c r="K1324" s="27"/>
      <c r="L1324" s="27"/>
      <c r="M1324" s="26"/>
      <c r="N1324" s="27"/>
      <c r="O1324" s="26"/>
      <c r="P1324" s="27"/>
      <c r="Q1324" s="26"/>
      <c r="R1324" s="27"/>
      <c r="S1324" s="27"/>
      <c r="T1324" s="26"/>
      <c r="U1324" s="27"/>
      <c r="V1324" s="26"/>
      <c r="W1324" s="27"/>
      <c r="X1324" s="26"/>
      <c r="Y1324" s="24"/>
      <c r="Z1324" s="24"/>
      <c r="AA1324" s="24"/>
      <c r="AB1324" s="24"/>
      <c r="AC1324" s="28"/>
      <c r="AD1324" s="28"/>
      <c r="AE1324" s="26"/>
      <c r="AF1324" s="28"/>
      <c r="AG1324" s="26"/>
      <c r="AH1324" s="28"/>
      <c r="AI1324" s="26"/>
      <c r="AJ1324" s="28"/>
      <c r="AK1324" s="28"/>
      <c r="AL1324" s="26"/>
      <c r="AM1324" s="28"/>
      <c r="AN1324" s="26"/>
      <c r="AO1324" s="28"/>
      <c r="AP1324" s="26"/>
    </row>
    <row r="1325" spans="1:42" x14ac:dyDescent="0.25">
      <c r="A1325" s="24"/>
      <c r="B1325" s="24"/>
      <c r="C1325" s="88"/>
      <c r="D1325" s="25"/>
      <c r="E1325" s="25"/>
      <c r="F1325" s="26"/>
      <c r="G1325" s="25"/>
      <c r="H1325" s="26"/>
      <c r="I1325" s="25"/>
      <c r="J1325" s="26"/>
      <c r="K1325" s="27"/>
      <c r="L1325" s="27"/>
      <c r="M1325" s="26"/>
      <c r="N1325" s="27"/>
      <c r="O1325" s="26"/>
      <c r="P1325" s="27"/>
      <c r="Q1325" s="26"/>
      <c r="R1325" s="27"/>
      <c r="S1325" s="27"/>
      <c r="T1325" s="26"/>
      <c r="U1325" s="27"/>
      <c r="V1325" s="26"/>
      <c r="W1325" s="27"/>
      <c r="X1325" s="26"/>
      <c r="Y1325" s="24"/>
      <c r="Z1325" s="24"/>
      <c r="AA1325" s="24"/>
      <c r="AB1325" s="24"/>
      <c r="AC1325" s="28"/>
      <c r="AD1325" s="28"/>
      <c r="AE1325" s="26"/>
      <c r="AF1325" s="28"/>
      <c r="AG1325" s="26"/>
      <c r="AH1325" s="28"/>
      <c r="AI1325" s="26"/>
      <c r="AJ1325" s="28"/>
      <c r="AK1325" s="28"/>
      <c r="AL1325" s="26"/>
      <c r="AM1325" s="28"/>
      <c r="AN1325" s="26"/>
      <c r="AO1325" s="28"/>
      <c r="AP1325" s="26"/>
    </row>
    <row r="1326" spans="1:42" x14ac:dyDescent="0.25">
      <c r="A1326" s="24"/>
      <c r="B1326" s="24"/>
      <c r="C1326" s="88"/>
      <c r="D1326" s="25"/>
      <c r="E1326" s="25"/>
      <c r="F1326" s="26"/>
      <c r="G1326" s="25"/>
      <c r="H1326" s="26"/>
      <c r="I1326" s="25"/>
      <c r="J1326" s="26"/>
      <c r="K1326" s="27"/>
      <c r="L1326" s="27"/>
      <c r="M1326" s="26"/>
      <c r="N1326" s="27"/>
      <c r="O1326" s="26"/>
      <c r="P1326" s="27"/>
      <c r="Q1326" s="26"/>
      <c r="R1326" s="27"/>
      <c r="S1326" s="27"/>
      <c r="T1326" s="26"/>
      <c r="U1326" s="27"/>
      <c r="V1326" s="26"/>
      <c r="W1326" s="27"/>
      <c r="X1326" s="26"/>
      <c r="Y1326" s="24"/>
      <c r="Z1326" s="24"/>
      <c r="AA1326" s="24"/>
      <c r="AB1326" s="24"/>
      <c r="AC1326" s="28"/>
      <c r="AD1326" s="28"/>
      <c r="AE1326" s="26"/>
      <c r="AF1326" s="28"/>
      <c r="AG1326" s="26"/>
      <c r="AH1326" s="28"/>
      <c r="AI1326" s="26"/>
      <c r="AJ1326" s="28"/>
      <c r="AK1326" s="28"/>
      <c r="AL1326" s="26"/>
      <c r="AM1326" s="28"/>
      <c r="AN1326" s="26"/>
      <c r="AO1326" s="28"/>
      <c r="AP1326" s="26"/>
    </row>
    <row r="1327" spans="1:42" x14ac:dyDescent="0.25">
      <c r="A1327" s="24"/>
      <c r="B1327" s="24"/>
      <c r="C1327" s="24"/>
      <c r="D1327" s="25"/>
      <c r="E1327" s="25"/>
      <c r="F1327" s="26"/>
      <c r="G1327" s="25"/>
      <c r="H1327" s="26"/>
      <c r="I1327" s="25"/>
      <c r="J1327" s="26"/>
      <c r="K1327" s="27"/>
      <c r="L1327" s="27"/>
      <c r="M1327" s="26"/>
      <c r="N1327" s="27"/>
      <c r="O1327" s="26"/>
      <c r="P1327" s="27"/>
      <c r="Q1327" s="26"/>
      <c r="R1327" s="27"/>
      <c r="S1327" s="27"/>
      <c r="T1327" s="26"/>
      <c r="U1327" s="27"/>
      <c r="V1327" s="26"/>
      <c r="W1327" s="27"/>
      <c r="X1327" s="26"/>
      <c r="Y1327" s="24"/>
      <c r="Z1327" s="24"/>
      <c r="AA1327" s="24"/>
      <c r="AB1327" s="24"/>
      <c r="AC1327" s="28"/>
      <c r="AD1327" s="28"/>
      <c r="AE1327" s="26"/>
      <c r="AF1327" s="28"/>
      <c r="AG1327" s="26"/>
      <c r="AH1327" s="28"/>
      <c r="AI1327" s="26"/>
      <c r="AJ1327" s="28"/>
      <c r="AK1327" s="28"/>
      <c r="AL1327" s="26"/>
      <c r="AM1327" s="28"/>
      <c r="AN1327" s="26"/>
      <c r="AO1327" s="28"/>
      <c r="AP1327" s="26"/>
    </row>
    <row r="1328" spans="1:42" x14ac:dyDescent="0.25">
      <c r="A1328" s="24"/>
      <c r="B1328" s="24"/>
      <c r="C1328" s="24"/>
      <c r="D1328" s="25"/>
      <c r="E1328" s="25"/>
      <c r="F1328" s="26"/>
      <c r="G1328" s="25"/>
      <c r="H1328" s="26"/>
      <c r="I1328" s="25"/>
      <c r="J1328" s="26"/>
      <c r="K1328" s="27"/>
      <c r="L1328" s="27"/>
      <c r="M1328" s="26"/>
      <c r="N1328" s="27"/>
      <c r="O1328" s="26"/>
      <c r="P1328" s="27"/>
      <c r="Q1328" s="26"/>
      <c r="R1328" s="27"/>
      <c r="S1328" s="27"/>
      <c r="T1328" s="26"/>
      <c r="U1328" s="27"/>
      <c r="V1328" s="26"/>
      <c r="W1328" s="27"/>
      <c r="X1328" s="26"/>
      <c r="Y1328" s="24"/>
      <c r="Z1328" s="24"/>
      <c r="AA1328" s="24"/>
      <c r="AB1328" s="24"/>
      <c r="AC1328" s="28"/>
      <c r="AD1328" s="28"/>
      <c r="AE1328" s="26"/>
      <c r="AF1328" s="28"/>
      <c r="AG1328" s="26"/>
      <c r="AH1328" s="28"/>
      <c r="AI1328" s="26"/>
      <c r="AJ1328" s="28"/>
      <c r="AK1328" s="28"/>
      <c r="AL1328" s="26"/>
      <c r="AM1328" s="28"/>
      <c r="AN1328" s="26"/>
      <c r="AO1328" s="28"/>
      <c r="AP1328" s="26"/>
    </row>
    <row r="1329" spans="1:42" x14ac:dyDescent="0.25">
      <c r="A1329" s="24"/>
      <c r="B1329" s="24"/>
      <c r="C1329" s="24"/>
      <c r="D1329" s="24"/>
      <c r="E1329" s="25"/>
      <c r="F1329" s="26"/>
      <c r="G1329" s="25"/>
      <c r="H1329" s="26"/>
      <c r="I1329" s="25"/>
      <c r="J1329" s="26"/>
      <c r="K1329" s="24"/>
      <c r="L1329" s="27"/>
      <c r="M1329" s="26"/>
      <c r="N1329" s="27"/>
      <c r="O1329" s="26"/>
      <c r="P1329" s="27"/>
      <c r="Q1329" s="26"/>
      <c r="R1329" s="24"/>
      <c r="S1329" s="27"/>
      <c r="T1329" s="26"/>
      <c r="U1329" s="27"/>
      <c r="V1329" s="26"/>
      <c r="W1329" s="27"/>
      <c r="X1329" s="26"/>
      <c r="Y1329" s="24"/>
      <c r="Z1329" s="24"/>
      <c r="AA1329" s="24"/>
      <c r="AB1329" s="24"/>
      <c r="AC1329" s="24"/>
      <c r="AD1329" s="28"/>
      <c r="AE1329" s="26"/>
      <c r="AF1329" s="28"/>
      <c r="AG1329" s="26"/>
      <c r="AH1329" s="28"/>
      <c r="AI1329" s="26"/>
      <c r="AJ1329" s="24"/>
      <c r="AK1329" s="28"/>
      <c r="AL1329" s="26"/>
      <c r="AM1329" s="28"/>
      <c r="AN1329" s="26"/>
      <c r="AO1329" s="28"/>
      <c r="AP1329" s="26"/>
    </row>
    <row r="1330" spans="1:42" x14ac:dyDescent="0.25">
      <c r="A1330" s="24"/>
      <c r="B1330" s="24"/>
      <c r="C1330" s="24"/>
      <c r="D1330" s="25"/>
      <c r="E1330" s="25"/>
      <c r="F1330" s="26"/>
      <c r="G1330" s="25"/>
      <c r="H1330" s="26"/>
      <c r="I1330" s="25"/>
      <c r="J1330" s="26"/>
      <c r="K1330" s="27"/>
      <c r="L1330" s="27"/>
      <c r="M1330" s="26"/>
      <c r="N1330" s="27"/>
      <c r="O1330" s="26"/>
      <c r="P1330" s="27"/>
      <c r="Q1330" s="26"/>
      <c r="R1330" s="27"/>
      <c r="S1330" s="27"/>
      <c r="T1330" s="26"/>
      <c r="U1330" s="27"/>
      <c r="V1330" s="26"/>
      <c r="W1330" s="27"/>
      <c r="X1330" s="26"/>
      <c r="Y1330" s="24"/>
      <c r="Z1330" s="24"/>
      <c r="AA1330" s="24"/>
      <c r="AB1330" s="24"/>
      <c r="AC1330" s="28"/>
      <c r="AD1330" s="28"/>
      <c r="AE1330" s="26"/>
      <c r="AF1330" s="28"/>
      <c r="AG1330" s="26"/>
      <c r="AH1330" s="28"/>
      <c r="AI1330" s="26"/>
      <c r="AJ1330" s="28"/>
      <c r="AK1330" s="28"/>
      <c r="AL1330" s="26"/>
      <c r="AM1330" s="28"/>
      <c r="AN1330" s="26"/>
      <c r="AO1330" s="28"/>
      <c r="AP1330" s="26"/>
    </row>
    <row r="1331" spans="1:42" x14ac:dyDescent="0.25">
      <c r="A1331" s="24"/>
      <c r="B1331" s="24"/>
      <c r="C1331" s="111"/>
      <c r="D1331" s="25"/>
      <c r="E1331" s="25"/>
      <c r="F1331" s="26"/>
      <c r="G1331" s="25"/>
      <c r="H1331" s="26"/>
      <c r="I1331" s="25"/>
      <c r="J1331" s="26"/>
      <c r="K1331" s="27"/>
      <c r="L1331" s="27"/>
      <c r="M1331" s="26"/>
      <c r="N1331" s="27"/>
      <c r="O1331" s="26"/>
      <c r="P1331" s="27"/>
      <c r="Q1331" s="26"/>
      <c r="R1331" s="27"/>
      <c r="S1331" s="27"/>
      <c r="T1331" s="26"/>
      <c r="U1331" s="27"/>
      <c r="V1331" s="26"/>
      <c r="W1331" s="27"/>
      <c r="X1331" s="26"/>
      <c r="Y1331" s="24"/>
      <c r="Z1331" s="24"/>
      <c r="AA1331" s="24"/>
      <c r="AB1331" s="24"/>
      <c r="AC1331" s="28"/>
      <c r="AD1331" s="28"/>
      <c r="AE1331" s="26"/>
      <c r="AF1331" s="28"/>
      <c r="AG1331" s="26"/>
      <c r="AH1331" s="28"/>
      <c r="AI1331" s="26"/>
      <c r="AJ1331" s="28"/>
      <c r="AK1331" s="28"/>
      <c r="AL1331" s="26"/>
      <c r="AM1331" s="28"/>
      <c r="AN1331" s="26"/>
      <c r="AO1331" s="28"/>
      <c r="AP1331" s="26"/>
    </row>
    <row r="1332" spans="1:42" x14ac:dyDescent="0.25">
      <c r="A1332" s="24"/>
      <c r="B1332" s="24"/>
      <c r="C1332" s="111"/>
      <c r="D1332" s="25"/>
      <c r="E1332" s="25"/>
      <c r="F1332" s="26"/>
      <c r="G1332" s="25"/>
      <c r="H1332" s="26"/>
      <c r="I1332" s="25"/>
      <c r="J1332" s="26"/>
      <c r="K1332" s="27"/>
      <c r="L1332" s="27"/>
      <c r="M1332" s="26"/>
      <c r="N1332" s="27"/>
      <c r="O1332" s="26"/>
      <c r="P1332" s="27"/>
      <c r="Q1332" s="26"/>
      <c r="R1332" s="27"/>
      <c r="S1332" s="27"/>
      <c r="T1332" s="26"/>
      <c r="U1332" s="27"/>
      <c r="V1332" s="26"/>
      <c r="W1332" s="27"/>
      <c r="X1332" s="26"/>
      <c r="Y1332" s="24"/>
      <c r="Z1332" s="24"/>
      <c r="AA1332" s="24"/>
      <c r="AB1332" s="24"/>
      <c r="AC1332" s="28"/>
      <c r="AD1332" s="28"/>
      <c r="AE1332" s="26"/>
      <c r="AF1332" s="28"/>
      <c r="AG1332" s="26"/>
      <c r="AH1332" s="28"/>
      <c r="AI1332" s="26"/>
      <c r="AJ1332" s="28"/>
      <c r="AK1332" s="28"/>
      <c r="AL1332" s="26"/>
      <c r="AM1332" s="28"/>
      <c r="AN1332" s="26"/>
      <c r="AO1332" s="28"/>
      <c r="AP1332" s="26"/>
    </row>
    <row r="1333" spans="1:42" x14ac:dyDescent="0.25">
      <c r="A1333" s="24"/>
      <c r="B1333" s="24"/>
      <c r="C1333" s="111"/>
      <c r="D1333" s="25"/>
      <c r="E1333" s="25"/>
      <c r="F1333" s="26"/>
      <c r="G1333" s="25"/>
      <c r="H1333" s="26"/>
      <c r="I1333" s="25"/>
      <c r="J1333" s="26"/>
      <c r="K1333" s="27"/>
      <c r="L1333" s="27"/>
      <c r="M1333" s="26"/>
      <c r="N1333" s="27"/>
      <c r="O1333" s="26"/>
      <c r="P1333" s="27"/>
      <c r="Q1333" s="26"/>
      <c r="R1333" s="27"/>
      <c r="S1333" s="27"/>
      <c r="T1333" s="26"/>
      <c r="U1333" s="27"/>
      <c r="V1333" s="26"/>
      <c r="W1333" s="27"/>
      <c r="X1333" s="26"/>
      <c r="Y1333" s="24"/>
      <c r="Z1333" s="24"/>
      <c r="AA1333" s="24"/>
      <c r="AB1333" s="24"/>
      <c r="AC1333" s="28"/>
      <c r="AD1333" s="28"/>
      <c r="AE1333" s="26"/>
      <c r="AF1333" s="28"/>
      <c r="AG1333" s="26"/>
      <c r="AH1333" s="28"/>
      <c r="AI1333" s="26"/>
      <c r="AJ1333" s="28"/>
      <c r="AK1333" s="28"/>
      <c r="AL1333" s="26"/>
      <c r="AM1333" s="28"/>
      <c r="AN1333" s="26"/>
      <c r="AO1333" s="28"/>
      <c r="AP1333" s="26"/>
    </row>
    <row r="1334" spans="1:42" x14ac:dyDescent="0.25">
      <c r="A1334" s="24"/>
      <c r="B1334" s="24"/>
      <c r="C1334" s="24"/>
      <c r="D1334" s="24"/>
      <c r="E1334" s="24"/>
      <c r="F1334" s="24"/>
      <c r="G1334" s="25"/>
      <c r="H1334" s="26"/>
      <c r="I1334" s="24"/>
      <c r="J1334" s="24"/>
      <c r="K1334" s="24"/>
      <c r="L1334" s="24"/>
      <c r="M1334" s="24"/>
      <c r="N1334" s="27"/>
      <c r="O1334" s="26"/>
      <c r="P1334" s="24"/>
      <c r="Q1334" s="24"/>
      <c r="R1334" s="24"/>
      <c r="S1334" s="24"/>
      <c r="T1334" s="24"/>
      <c r="U1334" s="27"/>
      <c r="V1334" s="26"/>
      <c r="W1334" s="24"/>
      <c r="X1334" s="24"/>
      <c r="Y1334" s="24"/>
      <c r="Z1334" s="24"/>
      <c r="AA1334" s="24"/>
      <c r="AB1334" s="24"/>
      <c r="AC1334" s="24"/>
      <c r="AD1334" s="24"/>
      <c r="AE1334" s="24"/>
      <c r="AF1334" s="28"/>
      <c r="AG1334" s="26"/>
      <c r="AH1334" s="24"/>
      <c r="AI1334" s="24"/>
      <c r="AJ1334" s="24"/>
      <c r="AK1334" s="24"/>
      <c r="AL1334" s="24"/>
      <c r="AM1334" s="28"/>
      <c r="AN1334" s="26"/>
      <c r="AO1334" s="24"/>
      <c r="AP1334" s="24"/>
    </row>
    <row r="1335" spans="1:42" x14ac:dyDescent="0.25">
      <c r="A1335" s="24"/>
      <c r="B1335" s="24"/>
      <c r="C1335" s="24"/>
      <c r="D1335" s="25"/>
      <c r="E1335" s="25"/>
      <c r="F1335" s="26"/>
      <c r="G1335" s="25"/>
      <c r="H1335" s="26"/>
      <c r="I1335" s="25"/>
      <c r="J1335" s="26"/>
      <c r="K1335" s="27"/>
      <c r="L1335" s="27"/>
      <c r="M1335" s="26"/>
      <c r="N1335" s="27"/>
      <c r="O1335" s="26"/>
      <c r="P1335" s="27"/>
      <c r="Q1335" s="26"/>
      <c r="R1335" s="27"/>
      <c r="S1335" s="27"/>
      <c r="T1335" s="26"/>
      <c r="U1335" s="27"/>
      <c r="V1335" s="26"/>
      <c r="W1335" s="27"/>
      <c r="X1335" s="26"/>
      <c r="Y1335" s="25"/>
      <c r="Z1335" s="38"/>
      <c r="AA1335" s="27"/>
      <c r="AB1335" s="27"/>
      <c r="AC1335" s="28"/>
      <c r="AD1335" s="28"/>
      <c r="AE1335" s="26"/>
      <c r="AF1335" s="28"/>
      <c r="AG1335" s="26"/>
      <c r="AH1335" s="28"/>
      <c r="AI1335" s="26"/>
      <c r="AJ1335" s="28"/>
      <c r="AK1335" s="28"/>
      <c r="AL1335" s="26"/>
      <c r="AM1335" s="28"/>
      <c r="AN1335" s="26"/>
      <c r="AO1335" s="28"/>
      <c r="AP1335" s="26"/>
    </row>
    <row r="1336" spans="1:42" x14ac:dyDescent="0.25">
      <c r="A1336" s="24"/>
      <c r="B1336" s="24"/>
      <c r="C1336" s="24"/>
      <c r="D1336" s="25"/>
      <c r="E1336" s="25"/>
      <c r="F1336" s="26"/>
      <c r="G1336" s="25"/>
      <c r="H1336" s="26"/>
      <c r="I1336" s="25"/>
      <c r="J1336" s="26"/>
      <c r="K1336" s="27"/>
      <c r="L1336" s="27"/>
      <c r="M1336" s="26"/>
      <c r="N1336" s="27"/>
      <c r="O1336" s="26"/>
      <c r="P1336" s="27"/>
      <c r="Q1336" s="26"/>
      <c r="R1336" s="27"/>
      <c r="S1336" s="27"/>
      <c r="T1336" s="26"/>
      <c r="U1336" s="27"/>
      <c r="V1336" s="26"/>
      <c r="W1336" s="27"/>
      <c r="X1336" s="26"/>
      <c r="Y1336" s="25"/>
      <c r="Z1336" s="38"/>
      <c r="AA1336" s="27"/>
      <c r="AB1336" s="27"/>
      <c r="AC1336" s="28"/>
      <c r="AD1336" s="28"/>
      <c r="AE1336" s="26"/>
      <c r="AF1336" s="28"/>
      <c r="AG1336" s="26"/>
      <c r="AH1336" s="28"/>
      <c r="AI1336" s="26"/>
      <c r="AJ1336" s="28"/>
      <c r="AK1336" s="28"/>
      <c r="AL1336" s="26"/>
      <c r="AM1336" s="28"/>
      <c r="AN1336" s="26"/>
      <c r="AO1336" s="28"/>
      <c r="AP1336" s="26"/>
    </row>
    <row r="1337" spans="1:42" x14ac:dyDescent="0.25">
      <c r="A1337" s="24"/>
      <c r="B1337" s="24"/>
      <c r="C1337" s="88"/>
      <c r="D1337" s="25"/>
      <c r="E1337" s="25"/>
      <c r="F1337" s="26"/>
      <c r="G1337" s="25"/>
      <c r="H1337" s="26"/>
      <c r="I1337" s="25"/>
      <c r="J1337" s="26"/>
      <c r="K1337" s="27"/>
      <c r="L1337" s="27"/>
      <c r="M1337" s="26"/>
      <c r="N1337" s="27"/>
      <c r="O1337" s="26"/>
      <c r="P1337" s="27"/>
      <c r="Q1337" s="26"/>
      <c r="R1337" s="27"/>
      <c r="S1337" s="27"/>
      <c r="T1337" s="26"/>
      <c r="U1337" s="27"/>
      <c r="V1337" s="26"/>
      <c r="W1337" s="27"/>
      <c r="X1337" s="26"/>
      <c r="Y1337" s="25"/>
      <c r="Z1337" s="38"/>
      <c r="AA1337" s="27"/>
      <c r="AB1337" s="27"/>
      <c r="AC1337" s="28"/>
      <c r="AD1337" s="28"/>
      <c r="AE1337" s="26"/>
      <c r="AF1337" s="28"/>
      <c r="AG1337" s="26"/>
      <c r="AH1337" s="28"/>
      <c r="AI1337" s="26"/>
      <c r="AJ1337" s="28"/>
      <c r="AK1337" s="28"/>
      <c r="AL1337" s="26"/>
      <c r="AM1337" s="28"/>
      <c r="AN1337" s="26"/>
      <c r="AO1337" s="28"/>
      <c r="AP1337" s="26"/>
    </row>
    <row r="1338" spans="1:42" x14ac:dyDescent="0.25">
      <c r="A1338" s="24"/>
      <c r="B1338" s="24"/>
      <c r="C1338" s="88"/>
      <c r="D1338" s="25"/>
      <c r="E1338" s="25"/>
      <c r="F1338" s="26"/>
      <c r="G1338" s="25"/>
      <c r="H1338" s="26"/>
      <c r="I1338" s="25"/>
      <c r="J1338" s="26"/>
      <c r="K1338" s="27"/>
      <c r="L1338" s="27"/>
      <c r="M1338" s="26"/>
      <c r="N1338" s="27"/>
      <c r="O1338" s="26"/>
      <c r="P1338" s="27"/>
      <c r="Q1338" s="26"/>
      <c r="R1338" s="27"/>
      <c r="S1338" s="27"/>
      <c r="T1338" s="26"/>
      <c r="U1338" s="27"/>
      <c r="V1338" s="26"/>
      <c r="W1338" s="27"/>
      <c r="X1338" s="26"/>
      <c r="Y1338" s="25"/>
      <c r="Z1338" s="38"/>
      <c r="AA1338" s="27"/>
      <c r="AB1338" s="27"/>
      <c r="AC1338" s="28"/>
      <c r="AD1338" s="28"/>
      <c r="AE1338" s="26"/>
      <c r="AF1338" s="28"/>
      <c r="AG1338" s="26"/>
      <c r="AH1338" s="28"/>
      <c r="AI1338" s="26"/>
      <c r="AJ1338" s="28"/>
      <c r="AK1338" s="28"/>
      <c r="AL1338" s="26"/>
      <c r="AM1338" s="28"/>
      <c r="AN1338" s="26"/>
      <c r="AO1338" s="28"/>
      <c r="AP1338" s="26"/>
    </row>
    <row r="1339" spans="1:42" x14ac:dyDescent="0.25">
      <c r="A1339" s="24"/>
      <c r="B1339" s="24"/>
      <c r="C1339" s="88"/>
      <c r="D1339" s="25"/>
      <c r="E1339" s="25"/>
      <c r="F1339" s="26"/>
      <c r="G1339" s="25"/>
      <c r="H1339" s="26"/>
      <c r="I1339" s="25"/>
      <c r="J1339" s="26"/>
      <c r="K1339" s="27"/>
      <c r="L1339" s="27"/>
      <c r="M1339" s="26"/>
      <c r="N1339" s="27"/>
      <c r="O1339" s="26"/>
      <c r="P1339" s="27"/>
      <c r="Q1339" s="26"/>
      <c r="R1339" s="27"/>
      <c r="S1339" s="27"/>
      <c r="T1339" s="26"/>
      <c r="U1339" s="27"/>
      <c r="V1339" s="26"/>
      <c r="W1339" s="27"/>
      <c r="X1339" s="26"/>
      <c r="Y1339" s="25"/>
      <c r="Z1339" s="38"/>
      <c r="AA1339" s="27"/>
      <c r="AB1339" s="27"/>
      <c r="AC1339" s="28"/>
      <c r="AD1339" s="28"/>
      <c r="AE1339" s="26"/>
      <c r="AF1339" s="28"/>
      <c r="AG1339" s="26"/>
      <c r="AH1339" s="28"/>
      <c r="AI1339" s="26"/>
      <c r="AJ1339" s="28"/>
      <c r="AK1339" s="28"/>
      <c r="AL1339" s="26"/>
      <c r="AM1339" s="28"/>
      <c r="AN1339" s="26"/>
      <c r="AO1339" s="28"/>
      <c r="AP1339" s="26"/>
    </row>
    <row r="1340" spans="1:42" x14ac:dyDescent="0.25">
      <c r="A1340" s="24"/>
      <c r="B1340" s="24"/>
      <c r="C1340" s="24"/>
      <c r="D1340" s="25"/>
      <c r="E1340" s="25"/>
      <c r="F1340" s="26"/>
      <c r="G1340" s="25"/>
      <c r="H1340" s="26"/>
      <c r="I1340" s="25"/>
      <c r="J1340" s="26"/>
      <c r="K1340" s="27"/>
      <c r="L1340" s="27"/>
      <c r="M1340" s="26"/>
      <c r="N1340" s="27"/>
      <c r="O1340" s="26"/>
      <c r="P1340" s="27"/>
      <c r="Q1340" s="26"/>
      <c r="R1340" s="27"/>
      <c r="S1340" s="27"/>
      <c r="T1340" s="26"/>
      <c r="U1340" s="27"/>
      <c r="V1340" s="26"/>
      <c r="W1340" s="27"/>
      <c r="X1340" s="26"/>
      <c r="Y1340" s="25"/>
      <c r="Z1340" s="24"/>
      <c r="AA1340" s="27"/>
      <c r="AB1340" s="24"/>
      <c r="AC1340" s="28"/>
      <c r="AD1340" s="28"/>
      <c r="AE1340" s="26"/>
      <c r="AF1340" s="28"/>
      <c r="AG1340" s="26"/>
      <c r="AH1340" s="28"/>
      <c r="AI1340" s="26"/>
      <c r="AJ1340" s="28"/>
      <c r="AK1340" s="28"/>
      <c r="AL1340" s="26"/>
      <c r="AM1340" s="28"/>
      <c r="AN1340" s="26"/>
      <c r="AO1340" s="28"/>
      <c r="AP1340" s="26"/>
    </row>
    <row r="1341" spans="1:42" x14ac:dyDescent="0.25">
      <c r="A1341" s="24"/>
      <c r="B1341" s="24"/>
      <c r="C1341" s="24"/>
      <c r="D1341" s="25"/>
      <c r="E1341" s="25"/>
      <c r="F1341" s="26"/>
      <c r="G1341" s="25"/>
      <c r="H1341" s="26"/>
      <c r="I1341" s="25"/>
      <c r="J1341" s="26"/>
      <c r="K1341" s="27"/>
      <c r="L1341" s="27"/>
      <c r="M1341" s="26"/>
      <c r="N1341" s="27"/>
      <c r="O1341" s="26"/>
      <c r="P1341" s="27"/>
      <c r="Q1341" s="26"/>
      <c r="R1341" s="27"/>
      <c r="S1341" s="27"/>
      <c r="T1341" s="26"/>
      <c r="U1341" s="27"/>
      <c r="V1341" s="26"/>
      <c r="W1341" s="27"/>
      <c r="X1341" s="26"/>
      <c r="Y1341" s="25"/>
      <c r="Z1341" s="38"/>
      <c r="AA1341" s="27"/>
      <c r="AB1341" s="27"/>
      <c r="AC1341" s="28"/>
      <c r="AD1341" s="28"/>
      <c r="AE1341" s="26"/>
      <c r="AF1341" s="28"/>
      <c r="AG1341" s="26"/>
      <c r="AH1341" s="28"/>
      <c r="AI1341" s="26"/>
      <c r="AJ1341" s="28"/>
      <c r="AK1341" s="28"/>
      <c r="AL1341" s="26"/>
      <c r="AM1341" s="28"/>
      <c r="AN1341" s="26"/>
      <c r="AO1341" s="28"/>
      <c r="AP1341" s="26"/>
    </row>
    <row r="1342" spans="1:42" x14ac:dyDescent="0.25">
      <c r="A1342" s="24"/>
      <c r="B1342" s="24"/>
      <c r="C1342" s="24"/>
      <c r="D1342" s="24"/>
      <c r="E1342" s="24"/>
      <c r="F1342" s="24"/>
      <c r="G1342" s="25"/>
      <c r="H1342" s="26"/>
      <c r="I1342" s="25"/>
      <c r="J1342" s="26"/>
      <c r="K1342" s="24"/>
      <c r="L1342" s="24"/>
      <c r="M1342" s="24"/>
      <c r="N1342" s="27"/>
      <c r="O1342" s="26"/>
      <c r="P1342" s="27"/>
      <c r="Q1342" s="26"/>
      <c r="R1342" s="24"/>
      <c r="S1342" s="24"/>
      <c r="T1342" s="24"/>
      <c r="U1342" s="27"/>
      <c r="V1342" s="26"/>
      <c r="W1342" s="27"/>
      <c r="X1342" s="26"/>
      <c r="Y1342" s="24"/>
      <c r="Z1342" s="24"/>
      <c r="AA1342" s="24"/>
      <c r="AB1342" s="24"/>
      <c r="AC1342" s="24"/>
      <c r="AD1342" s="24"/>
      <c r="AE1342" s="24"/>
      <c r="AF1342" s="28"/>
      <c r="AG1342" s="26"/>
      <c r="AH1342" s="28"/>
      <c r="AI1342" s="26"/>
      <c r="AJ1342" s="24"/>
      <c r="AK1342" s="24"/>
      <c r="AL1342" s="24"/>
      <c r="AM1342" s="28"/>
      <c r="AN1342" s="26"/>
      <c r="AO1342" s="28"/>
      <c r="AP1342" s="26"/>
    </row>
    <row r="1343" spans="1:42" x14ac:dyDescent="0.25">
      <c r="A1343" s="24"/>
      <c r="B1343" s="24"/>
      <c r="C1343" s="111"/>
      <c r="D1343" s="25"/>
      <c r="E1343" s="25"/>
      <c r="F1343" s="26"/>
      <c r="G1343" s="25"/>
      <c r="H1343" s="26"/>
      <c r="I1343" s="25"/>
      <c r="J1343" s="26"/>
      <c r="K1343" s="27"/>
      <c r="L1343" s="27"/>
      <c r="M1343" s="26"/>
      <c r="N1343" s="27"/>
      <c r="O1343" s="26"/>
      <c r="P1343" s="27"/>
      <c r="Q1343" s="26"/>
      <c r="R1343" s="27"/>
      <c r="S1343" s="27"/>
      <c r="T1343" s="26"/>
      <c r="U1343" s="27"/>
      <c r="V1343" s="26"/>
      <c r="W1343" s="27"/>
      <c r="X1343" s="26"/>
      <c r="Y1343" s="25"/>
      <c r="Z1343" s="24"/>
      <c r="AA1343" s="27"/>
      <c r="AB1343" s="24"/>
      <c r="AC1343" s="28"/>
      <c r="AD1343" s="28"/>
      <c r="AE1343" s="26"/>
      <c r="AF1343" s="28"/>
      <c r="AG1343" s="26"/>
      <c r="AH1343" s="28"/>
      <c r="AI1343" s="26"/>
      <c r="AJ1343" s="28"/>
      <c r="AK1343" s="28"/>
      <c r="AL1343" s="26"/>
      <c r="AM1343" s="28"/>
      <c r="AN1343" s="26"/>
      <c r="AO1343" s="28"/>
      <c r="AP1343" s="26"/>
    </row>
    <row r="1344" spans="1:42" x14ac:dyDescent="0.25">
      <c r="A1344" s="24"/>
      <c r="B1344" s="24"/>
      <c r="C1344" s="111"/>
      <c r="D1344" s="25"/>
      <c r="E1344" s="25"/>
      <c r="F1344" s="26"/>
      <c r="G1344" s="25"/>
      <c r="H1344" s="26"/>
      <c r="I1344" s="25"/>
      <c r="J1344" s="26"/>
      <c r="K1344" s="27"/>
      <c r="L1344" s="27"/>
      <c r="M1344" s="26"/>
      <c r="N1344" s="27"/>
      <c r="O1344" s="26"/>
      <c r="P1344" s="27"/>
      <c r="Q1344" s="26"/>
      <c r="R1344" s="27"/>
      <c r="S1344" s="27"/>
      <c r="T1344" s="26"/>
      <c r="U1344" s="27"/>
      <c r="V1344" s="26"/>
      <c r="W1344" s="27"/>
      <c r="X1344" s="26"/>
      <c r="Y1344" s="25"/>
      <c r="Z1344" s="38"/>
      <c r="AA1344" s="27"/>
      <c r="AB1344" s="27"/>
      <c r="AC1344" s="28"/>
      <c r="AD1344" s="28"/>
      <c r="AE1344" s="26"/>
      <c r="AF1344" s="28"/>
      <c r="AG1344" s="26"/>
      <c r="AH1344" s="28"/>
      <c r="AI1344" s="26"/>
      <c r="AJ1344" s="28"/>
      <c r="AK1344" s="28"/>
      <c r="AL1344" s="26"/>
      <c r="AM1344" s="28"/>
      <c r="AN1344" s="26"/>
      <c r="AO1344" s="28"/>
      <c r="AP1344" s="26"/>
    </row>
    <row r="1345" spans="1:42" x14ac:dyDescent="0.25">
      <c r="A1345" s="24"/>
      <c r="B1345" s="24"/>
      <c r="C1345" s="111"/>
      <c r="D1345" s="25"/>
      <c r="E1345" s="25"/>
      <c r="F1345" s="26"/>
      <c r="G1345" s="25"/>
      <c r="H1345" s="26"/>
      <c r="I1345" s="25"/>
      <c r="J1345" s="26"/>
      <c r="K1345" s="27"/>
      <c r="L1345" s="27"/>
      <c r="M1345" s="26"/>
      <c r="N1345" s="27"/>
      <c r="O1345" s="26"/>
      <c r="P1345" s="27"/>
      <c r="Q1345" s="26"/>
      <c r="R1345" s="27"/>
      <c r="S1345" s="27"/>
      <c r="T1345" s="26"/>
      <c r="U1345" s="27"/>
      <c r="V1345" s="26"/>
      <c r="W1345" s="27"/>
      <c r="X1345" s="26"/>
      <c r="Y1345" s="25"/>
      <c r="Z1345" s="38"/>
      <c r="AA1345" s="27"/>
      <c r="AB1345" s="27"/>
      <c r="AC1345" s="28"/>
      <c r="AD1345" s="28"/>
      <c r="AE1345" s="26"/>
      <c r="AF1345" s="28"/>
      <c r="AG1345" s="26"/>
      <c r="AH1345" s="28"/>
      <c r="AI1345" s="26"/>
      <c r="AJ1345" s="28"/>
      <c r="AK1345" s="28"/>
      <c r="AL1345" s="26"/>
      <c r="AM1345" s="28"/>
      <c r="AN1345" s="26"/>
      <c r="AO1345" s="28"/>
      <c r="AP1345" s="26"/>
    </row>
    <row r="1346" spans="1:42" x14ac:dyDescent="0.25">
      <c r="A1346" s="24"/>
      <c r="B1346" s="24"/>
      <c r="C1346" s="24"/>
      <c r="D1346" s="25"/>
      <c r="E1346" s="25"/>
      <c r="F1346" s="26"/>
      <c r="G1346" s="25"/>
      <c r="H1346" s="26"/>
      <c r="I1346" s="25"/>
      <c r="J1346" s="26"/>
      <c r="K1346" s="27"/>
      <c r="L1346" s="27"/>
      <c r="M1346" s="26"/>
      <c r="N1346" s="27"/>
      <c r="O1346" s="26"/>
      <c r="P1346" s="27"/>
      <c r="Q1346" s="26"/>
      <c r="R1346" s="27"/>
      <c r="S1346" s="27"/>
      <c r="T1346" s="26"/>
      <c r="U1346" s="27"/>
      <c r="V1346" s="26"/>
      <c r="W1346" s="27"/>
      <c r="X1346" s="26"/>
      <c r="Y1346" s="25"/>
      <c r="Z1346" s="38"/>
      <c r="AA1346" s="27"/>
      <c r="AB1346" s="27"/>
      <c r="AC1346" s="28"/>
      <c r="AD1346" s="28"/>
      <c r="AE1346" s="26"/>
      <c r="AF1346" s="28"/>
      <c r="AG1346" s="26"/>
      <c r="AH1346" s="28"/>
      <c r="AI1346" s="26"/>
      <c r="AJ1346" s="28"/>
      <c r="AK1346" s="28"/>
      <c r="AL1346" s="26"/>
      <c r="AM1346" s="28"/>
      <c r="AN1346" s="26"/>
      <c r="AO1346" s="28"/>
      <c r="AP1346" s="26"/>
    </row>
    <row r="1347" spans="1:42" x14ac:dyDescent="0.25">
      <c r="A1347" s="24"/>
      <c r="B1347" s="24"/>
      <c r="C1347" s="24"/>
      <c r="D1347" s="25"/>
      <c r="E1347" s="25"/>
      <c r="F1347" s="26"/>
      <c r="G1347" s="25"/>
      <c r="H1347" s="26"/>
      <c r="I1347" s="25"/>
      <c r="J1347" s="26"/>
      <c r="K1347" s="27"/>
      <c r="L1347" s="27"/>
      <c r="M1347" s="26"/>
      <c r="N1347" s="27"/>
      <c r="O1347" s="26"/>
      <c r="P1347" s="27"/>
      <c r="Q1347" s="26"/>
      <c r="R1347" s="27"/>
      <c r="S1347" s="27"/>
      <c r="T1347" s="26"/>
      <c r="U1347" s="27"/>
      <c r="V1347" s="26"/>
      <c r="W1347" s="27"/>
      <c r="X1347" s="26"/>
      <c r="Y1347" s="24"/>
      <c r="Z1347" s="24"/>
      <c r="AA1347" s="24"/>
      <c r="AB1347" s="24"/>
      <c r="AC1347" s="28"/>
      <c r="AD1347" s="28"/>
      <c r="AE1347" s="26"/>
      <c r="AF1347" s="28"/>
      <c r="AG1347" s="26"/>
      <c r="AH1347" s="28"/>
      <c r="AI1347" s="26"/>
      <c r="AJ1347" s="28"/>
      <c r="AK1347" s="28"/>
      <c r="AL1347" s="26"/>
      <c r="AM1347" s="28"/>
      <c r="AN1347" s="26"/>
      <c r="AO1347" s="28"/>
      <c r="AP1347" s="26"/>
    </row>
    <row r="1348" spans="1:42" x14ac:dyDescent="0.25">
      <c r="A1348" s="24"/>
      <c r="B1348" s="24"/>
      <c r="C1348" s="24"/>
      <c r="D1348" s="25"/>
      <c r="E1348" s="25"/>
      <c r="F1348" s="26"/>
      <c r="G1348" s="25"/>
      <c r="H1348" s="26"/>
      <c r="I1348" s="25"/>
      <c r="J1348" s="26"/>
      <c r="K1348" s="27"/>
      <c r="L1348" s="27"/>
      <c r="M1348" s="26"/>
      <c r="N1348" s="27"/>
      <c r="O1348" s="26"/>
      <c r="P1348" s="27"/>
      <c r="Q1348" s="26"/>
      <c r="R1348" s="27"/>
      <c r="S1348" s="27"/>
      <c r="T1348" s="26"/>
      <c r="U1348" s="27"/>
      <c r="V1348" s="26"/>
      <c r="W1348" s="27"/>
      <c r="X1348" s="26"/>
      <c r="Y1348" s="24"/>
      <c r="Z1348" s="24"/>
      <c r="AA1348" s="24"/>
      <c r="AB1348" s="24"/>
      <c r="AC1348" s="28"/>
      <c r="AD1348" s="28"/>
      <c r="AE1348" s="26"/>
      <c r="AF1348" s="28"/>
      <c r="AG1348" s="26"/>
      <c r="AH1348" s="28"/>
      <c r="AI1348" s="26"/>
      <c r="AJ1348" s="28"/>
      <c r="AK1348" s="28"/>
      <c r="AL1348" s="26"/>
      <c r="AM1348" s="28"/>
      <c r="AN1348" s="26"/>
      <c r="AO1348" s="28"/>
      <c r="AP1348" s="26"/>
    </row>
    <row r="1349" spans="1:42" x14ac:dyDescent="0.25">
      <c r="A1349" s="24"/>
      <c r="B1349" s="24"/>
      <c r="C1349" s="88"/>
      <c r="D1349" s="25"/>
      <c r="E1349" s="25"/>
      <c r="F1349" s="26"/>
      <c r="G1349" s="25"/>
      <c r="H1349" s="26"/>
      <c r="I1349" s="25"/>
      <c r="J1349" s="26"/>
      <c r="K1349" s="27"/>
      <c r="L1349" s="27"/>
      <c r="M1349" s="26"/>
      <c r="N1349" s="27"/>
      <c r="O1349" s="26"/>
      <c r="P1349" s="27"/>
      <c r="Q1349" s="26"/>
      <c r="R1349" s="27"/>
      <c r="S1349" s="27"/>
      <c r="T1349" s="26"/>
      <c r="U1349" s="27"/>
      <c r="V1349" s="26"/>
      <c r="W1349" s="27"/>
      <c r="X1349" s="26"/>
      <c r="Y1349" s="24"/>
      <c r="Z1349" s="24"/>
      <c r="AA1349" s="24"/>
      <c r="AB1349" s="24"/>
      <c r="AC1349" s="28"/>
      <c r="AD1349" s="28"/>
      <c r="AE1349" s="26"/>
      <c r="AF1349" s="28"/>
      <c r="AG1349" s="26"/>
      <c r="AH1349" s="28"/>
      <c r="AI1349" s="26"/>
      <c r="AJ1349" s="28"/>
      <c r="AK1349" s="28"/>
      <c r="AL1349" s="26"/>
      <c r="AM1349" s="28"/>
      <c r="AN1349" s="26"/>
      <c r="AO1349" s="28"/>
      <c r="AP1349" s="26"/>
    </row>
    <row r="1350" spans="1:42" x14ac:dyDescent="0.25">
      <c r="A1350" s="24"/>
      <c r="B1350" s="24"/>
      <c r="C1350" s="88"/>
      <c r="D1350" s="25"/>
      <c r="E1350" s="25"/>
      <c r="F1350" s="26"/>
      <c r="G1350" s="25"/>
      <c r="H1350" s="26"/>
      <c r="I1350" s="25"/>
      <c r="J1350" s="26"/>
      <c r="K1350" s="27"/>
      <c r="L1350" s="27"/>
      <c r="M1350" s="26"/>
      <c r="N1350" s="27"/>
      <c r="O1350" s="26"/>
      <c r="P1350" s="27"/>
      <c r="Q1350" s="26"/>
      <c r="R1350" s="27"/>
      <c r="S1350" s="27"/>
      <c r="T1350" s="26"/>
      <c r="U1350" s="27"/>
      <c r="V1350" s="26"/>
      <c r="W1350" s="27"/>
      <c r="X1350" s="26"/>
      <c r="Y1350" s="24"/>
      <c r="Z1350" s="24"/>
      <c r="AA1350" s="24"/>
      <c r="AB1350" s="24"/>
      <c r="AC1350" s="28"/>
      <c r="AD1350" s="28"/>
      <c r="AE1350" s="26"/>
      <c r="AF1350" s="28"/>
      <c r="AG1350" s="26"/>
      <c r="AH1350" s="28"/>
      <c r="AI1350" s="26"/>
      <c r="AJ1350" s="28"/>
      <c r="AK1350" s="28"/>
      <c r="AL1350" s="26"/>
      <c r="AM1350" s="28"/>
      <c r="AN1350" s="26"/>
      <c r="AO1350" s="28"/>
      <c r="AP1350" s="26"/>
    </row>
    <row r="1351" spans="1:42" x14ac:dyDescent="0.25">
      <c r="A1351" s="24"/>
      <c r="B1351" s="24"/>
      <c r="C1351" s="88"/>
      <c r="D1351" s="25"/>
      <c r="E1351" s="25"/>
      <c r="F1351" s="26"/>
      <c r="G1351" s="25"/>
      <c r="H1351" s="26"/>
      <c r="I1351" s="25"/>
      <c r="J1351" s="26"/>
      <c r="K1351" s="27"/>
      <c r="L1351" s="27"/>
      <c r="M1351" s="26"/>
      <c r="N1351" s="27"/>
      <c r="O1351" s="26"/>
      <c r="P1351" s="27"/>
      <c r="Q1351" s="26"/>
      <c r="R1351" s="27"/>
      <c r="S1351" s="27"/>
      <c r="T1351" s="26"/>
      <c r="U1351" s="27"/>
      <c r="V1351" s="26"/>
      <c r="W1351" s="27"/>
      <c r="X1351" s="26"/>
      <c r="Y1351" s="24"/>
      <c r="Z1351" s="24"/>
      <c r="AA1351" s="24"/>
      <c r="AB1351" s="24"/>
      <c r="AC1351" s="28"/>
      <c r="AD1351" s="28"/>
      <c r="AE1351" s="26"/>
      <c r="AF1351" s="28"/>
      <c r="AG1351" s="26"/>
      <c r="AH1351" s="28"/>
      <c r="AI1351" s="26"/>
      <c r="AJ1351" s="28"/>
      <c r="AK1351" s="28"/>
      <c r="AL1351" s="26"/>
      <c r="AM1351" s="28"/>
      <c r="AN1351" s="26"/>
      <c r="AO1351" s="28"/>
      <c r="AP1351" s="26"/>
    </row>
    <row r="1352" spans="1:42" x14ac:dyDescent="0.25">
      <c r="A1352" s="24"/>
      <c r="B1352" s="24"/>
      <c r="C1352" s="24"/>
      <c r="D1352" s="25"/>
      <c r="E1352" s="25"/>
      <c r="F1352" s="26"/>
      <c r="G1352" s="25"/>
      <c r="H1352" s="26"/>
      <c r="I1352" s="25"/>
      <c r="J1352" s="26"/>
      <c r="K1352" s="27"/>
      <c r="L1352" s="27"/>
      <c r="M1352" s="26"/>
      <c r="N1352" s="27"/>
      <c r="O1352" s="26"/>
      <c r="P1352" s="27"/>
      <c r="Q1352" s="26"/>
      <c r="R1352" s="27"/>
      <c r="S1352" s="27"/>
      <c r="T1352" s="26"/>
      <c r="U1352" s="27"/>
      <c r="V1352" s="26"/>
      <c r="W1352" s="27"/>
      <c r="X1352" s="26"/>
      <c r="Y1352" s="24"/>
      <c r="Z1352" s="24"/>
      <c r="AA1352" s="24"/>
      <c r="AB1352" s="24"/>
      <c r="AC1352" s="28"/>
      <c r="AD1352" s="28"/>
      <c r="AE1352" s="26"/>
      <c r="AF1352" s="28"/>
      <c r="AG1352" s="26"/>
      <c r="AH1352" s="28"/>
      <c r="AI1352" s="26"/>
      <c r="AJ1352" s="28"/>
      <c r="AK1352" s="28"/>
      <c r="AL1352" s="26"/>
      <c r="AM1352" s="28"/>
      <c r="AN1352" s="26"/>
      <c r="AO1352" s="28"/>
      <c r="AP1352" s="26"/>
    </row>
    <row r="1353" spans="1:42" x14ac:dyDescent="0.25">
      <c r="A1353" s="24"/>
      <c r="B1353" s="24"/>
      <c r="C1353" s="24"/>
      <c r="D1353" s="25"/>
      <c r="E1353" s="25"/>
      <c r="F1353" s="26"/>
      <c r="G1353" s="25"/>
      <c r="H1353" s="26"/>
      <c r="I1353" s="25"/>
      <c r="J1353" s="26"/>
      <c r="K1353" s="27"/>
      <c r="L1353" s="27"/>
      <c r="M1353" s="26"/>
      <c r="N1353" s="27"/>
      <c r="O1353" s="26"/>
      <c r="P1353" s="27"/>
      <c r="Q1353" s="26"/>
      <c r="R1353" s="27"/>
      <c r="S1353" s="27"/>
      <c r="T1353" s="26"/>
      <c r="U1353" s="27"/>
      <c r="V1353" s="26"/>
      <c r="W1353" s="27"/>
      <c r="X1353" s="26"/>
      <c r="Y1353" s="24"/>
      <c r="Z1353" s="24"/>
      <c r="AA1353" s="24"/>
      <c r="AB1353" s="24"/>
      <c r="AC1353" s="28"/>
      <c r="AD1353" s="28"/>
      <c r="AE1353" s="26"/>
      <c r="AF1353" s="28"/>
      <c r="AG1353" s="26"/>
      <c r="AH1353" s="28"/>
      <c r="AI1353" s="26"/>
      <c r="AJ1353" s="28"/>
      <c r="AK1353" s="28"/>
      <c r="AL1353" s="26"/>
      <c r="AM1353" s="28"/>
      <c r="AN1353" s="26"/>
      <c r="AO1353" s="28"/>
      <c r="AP1353" s="26"/>
    </row>
    <row r="1354" spans="1:42" x14ac:dyDescent="0.25">
      <c r="A1354" s="24"/>
      <c r="B1354" s="24"/>
      <c r="C1354" s="24"/>
      <c r="D1354" s="24"/>
      <c r="E1354" s="24"/>
      <c r="F1354" s="24"/>
      <c r="G1354" s="24"/>
      <c r="H1354" s="24"/>
      <c r="I1354" s="25"/>
      <c r="J1354" s="26"/>
      <c r="K1354" s="24"/>
      <c r="L1354" s="24"/>
      <c r="M1354" s="24"/>
      <c r="N1354" s="24"/>
      <c r="O1354" s="24"/>
      <c r="P1354" s="27"/>
      <c r="Q1354" s="26"/>
      <c r="R1354" s="24"/>
      <c r="S1354" s="24"/>
      <c r="T1354" s="24"/>
      <c r="U1354" s="24"/>
      <c r="V1354" s="24"/>
      <c r="W1354" s="27"/>
      <c r="X1354" s="26"/>
      <c r="Y1354" s="24"/>
      <c r="Z1354" s="24"/>
      <c r="AA1354" s="24"/>
      <c r="AB1354" s="24"/>
      <c r="AC1354" s="24"/>
      <c r="AD1354" s="24"/>
      <c r="AE1354" s="24"/>
      <c r="AF1354" s="24"/>
      <c r="AG1354" s="24"/>
      <c r="AH1354" s="28"/>
      <c r="AI1354" s="26"/>
      <c r="AJ1354" s="24"/>
      <c r="AK1354" s="24"/>
      <c r="AL1354" s="24"/>
      <c r="AM1354" s="24"/>
      <c r="AN1354" s="24"/>
      <c r="AO1354" s="28"/>
      <c r="AP1354" s="26"/>
    </row>
    <row r="1355" spans="1:42" x14ac:dyDescent="0.25">
      <c r="A1355" s="24"/>
      <c r="B1355" s="24"/>
      <c r="C1355" s="111"/>
      <c r="D1355" s="25"/>
      <c r="E1355" s="25"/>
      <c r="F1355" s="26"/>
      <c r="G1355" s="25"/>
      <c r="H1355" s="26"/>
      <c r="I1355" s="25"/>
      <c r="J1355" s="26"/>
      <c r="K1355" s="27"/>
      <c r="L1355" s="27"/>
      <c r="M1355" s="26"/>
      <c r="N1355" s="27"/>
      <c r="O1355" s="26"/>
      <c r="P1355" s="27"/>
      <c r="Q1355" s="26"/>
      <c r="R1355" s="27"/>
      <c r="S1355" s="27"/>
      <c r="T1355" s="26"/>
      <c r="U1355" s="27"/>
      <c r="V1355" s="26"/>
      <c r="W1355" s="27"/>
      <c r="X1355" s="26"/>
      <c r="Y1355" s="24"/>
      <c r="Z1355" s="24"/>
      <c r="AA1355" s="24"/>
      <c r="AB1355" s="24"/>
      <c r="AC1355" s="28"/>
      <c r="AD1355" s="28"/>
      <c r="AE1355" s="26"/>
      <c r="AF1355" s="28"/>
      <c r="AG1355" s="26"/>
      <c r="AH1355" s="28"/>
      <c r="AI1355" s="26"/>
      <c r="AJ1355" s="28"/>
      <c r="AK1355" s="28"/>
      <c r="AL1355" s="26"/>
      <c r="AM1355" s="28"/>
      <c r="AN1355" s="26"/>
      <c r="AO1355" s="28"/>
      <c r="AP1355" s="26"/>
    </row>
    <row r="1356" spans="1:42" x14ac:dyDescent="0.25">
      <c r="A1356" s="24"/>
      <c r="B1356" s="24"/>
      <c r="C1356" s="111"/>
      <c r="D1356" s="25"/>
      <c r="E1356" s="25"/>
      <c r="F1356" s="26"/>
      <c r="G1356" s="25"/>
      <c r="H1356" s="26"/>
      <c r="I1356" s="25"/>
      <c r="J1356" s="26"/>
      <c r="K1356" s="27"/>
      <c r="L1356" s="27"/>
      <c r="M1356" s="26"/>
      <c r="N1356" s="27"/>
      <c r="O1356" s="26"/>
      <c r="P1356" s="27"/>
      <c r="Q1356" s="26"/>
      <c r="R1356" s="27"/>
      <c r="S1356" s="27"/>
      <c r="T1356" s="26"/>
      <c r="U1356" s="27"/>
      <c r="V1356" s="26"/>
      <c r="W1356" s="27"/>
      <c r="X1356" s="26"/>
      <c r="Y1356" s="24"/>
      <c r="Z1356" s="24"/>
      <c r="AA1356" s="24"/>
      <c r="AB1356" s="24"/>
      <c r="AC1356" s="28"/>
      <c r="AD1356" s="28"/>
      <c r="AE1356" s="26"/>
      <c r="AF1356" s="28"/>
      <c r="AG1356" s="26"/>
      <c r="AH1356" s="28"/>
      <c r="AI1356" s="26"/>
      <c r="AJ1356" s="28"/>
      <c r="AK1356" s="28"/>
      <c r="AL1356" s="26"/>
      <c r="AM1356" s="28"/>
      <c r="AN1356" s="26"/>
      <c r="AO1356" s="28"/>
      <c r="AP1356" s="26"/>
    </row>
    <row r="1357" spans="1:42" x14ac:dyDescent="0.25">
      <c r="A1357" s="24"/>
      <c r="B1357" s="24"/>
      <c r="C1357" s="111"/>
      <c r="D1357" s="25"/>
      <c r="E1357" s="25"/>
      <c r="F1357" s="26"/>
      <c r="G1357" s="25"/>
      <c r="H1357" s="26"/>
      <c r="I1357" s="25"/>
      <c r="J1357" s="26"/>
      <c r="K1357" s="27"/>
      <c r="L1357" s="27"/>
      <c r="M1357" s="26"/>
      <c r="N1357" s="27"/>
      <c r="O1357" s="26"/>
      <c r="P1357" s="27"/>
      <c r="Q1357" s="26"/>
      <c r="R1357" s="27"/>
      <c r="S1357" s="27"/>
      <c r="T1357" s="26"/>
      <c r="U1357" s="27"/>
      <c r="V1357" s="26"/>
      <c r="W1357" s="27"/>
      <c r="X1357" s="26"/>
      <c r="Y1357" s="24"/>
      <c r="Z1357" s="24"/>
      <c r="AA1357" s="24"/>
      <c r="AB1357" s="24"/>
      <c r="AC1357" s="28"/>
      <c r="AD1357" s="28"/>
      <c r="AE1357" s="26"/>
      <c r="AF1357" s="28"/>
      <c r="AG1357" s="26"/>
      <c r="AH1357" s="28"/>
      <c r="AI1357" s="26"/>
      <c r="AJ1357" s="28"/>
      <c r="AK1357" s="28"/>
      <c r="AL1357" s="26"/>
      <c r="AM1357" s="28"/>
      <c r="AN1357" s="26"/>
      <c r="AO1357" s="28"/>
      <c r="AP1357" s="26"/>
    </row>
    <row r="1358" spans="1:42" x14ac:dyDescent="0.25">
      <c r="A1358" s="24"/>
      <c r="B1358" s="24"/>
      <c r="C1358" s="24"/>
      <c r="D1358" s="24"/>
      <c r="E1358" s="24"/>
      <c r="F1358" s="24"/>
      <c r="G1358" s="24"/>
      <c r="H1358" s="24"/>
      <c r="I1358" s="25"/>
      <c r="J1358" s="26"/>
      <c r="K1358" s="24"/>
      <c r="L1358" s="24"/>
      <c r="M1358" s="24"/>
      <c r="N1358" s="24"/>
      <c r="O1358" s="24"/>
      <c r="P1358" s="27"/>
      <c r="Q1358" s="26"/>
      <c r="R1358" s="24"/>
      <c r="S1358" s="24"/>
      <c r="T1358" s="24"/>
      <c r="U1358" s="24"/>
      <c r="V1358" s="24"/>
      <c r="W1358" s="27"/>
      <c r="X1358" s="26"/>
      <c r="Y1358" s="24"/>
      <c r="Z1358" s="24"/>
      <c r="AA1358" s="24"/>
      <c r="AB1358" s="24"/>
      <c r="AC1358" s="24"/>
      <c r="AD1358" s="24"/>
      <c r="AE1358" s="24"/>
      <c r="AF1358" s="24"/>
      <c r="AG1358" s="24"/>
      <c r="AH1358" s="28"/>
      <c r="AI1358" s="26"/>
      <c r="AJ1358" s="24"/>
      <c r="AK1358" s="24"/>
      <c r="AL1358" s="24"/>
      <c r="AM1358" s="24"/>
      <c r="AN1358" s="24"/>
      <c r="AO1358" s="28"/>
      <c r="AP1358" s="26"/>
    </row>
    <row r="1359" spans="1:42" x14ac:dyDescent="0.25">
      <c r="A1359" s="24"/>
      <c r="B1359" s="24"/>
      <c r="C1359" s="24"/>
      <c r="D1359" s="25"/>
      <c r="E1359" s="25"/>
      <c r="F1359" s="26"/>
      <c r="G1359" s="25"/>
      <c r="H1359" s="26"/>
      <c r="I1359" s="25"/>
      <c r="J1359" s="26"/>
      <c r="K1359" s="27"/>
      <c r="L1359" s="27"/>
      <c r="M1359" s="26"/>
      <c r="N1359" s="27"/>
      <c r="O1359" s="26"/>
      <c r="P1359" s="27"/>
      <c r="Q1359" s="26"/>
      <c r="R1359" s="27"/>
      <c r="S1359" s="27"/>
      <c r="T1359" s="26"/>
      <c r="U1359" s="27"/>
      <c r="V1359" s="26"/>
      <c r="W1359" s="27"/>
      <c r="X1359" s="26"/>
      <c r="Y1359" s="24"/>
      <c r="Z1359" s="24"/>
      <c r="AA1359" s="24"/>
      <c r="AB1359" s="24"/>
      <c r="AC1359" s="28"/>
      <c r="AD1359" s="28"/>
      <c r="AE1359" s="26"/>
      <c r="AF1359" s="28"/>
      <c r="AG1359" s="26"/>
      <c r="AH1359" s="28"/>
      <c r="AI1359" s="26"/>
      <c r="AJ1359" s="28"/>
      <c r="AK1359" s="28"/>
      <c r="AL1359" s="26"/>
      <c r="AM1359" s="28"/>
      <c r="AN1359" s="26"/>
      <c r="AO1359" s="28"/>
      <c r="AP1359" s="26"/>
    </row>
    <row r="1360" spans="1:42" x14ac:dyDescent="0.25">
      <c r="A1360" s="24"/>
      <c r="B1360" s="24"/>
      <c r="C1360" s="24"/>
      <c r="D1360" s="25"/>
      <c r="E1360" s="25"/>
      <c r="F1360" s="26"/>
      <c r="G1360" s="25"/>
      <c r="H1360" s="26"/>
      <c r="I1360" s="25"/>
      <c r="J1360" s="26"/>
      <c r="K1360" s="27"/>
      <c r="L1360" s="27"/>
      <c r="M1360" s="26"/>
      <c r="N1360" s="27"/>
      <c r="O1360" s="26"/>
      <c r="P1360" s="27"/>
      <c r="Q1360" s="26"/>
      <c r="R1360" s="27"/>
      <c r="S1360" s="27"/>
      <c r="T1360" s="26"/>
      <c r="U1360" s="27"/>
      <c r="V1360" s="26"/>
      <c r="W1360" s="27"/>
      <c r="X1360" s="26"/>
      <c r="Y1360" s="24"/>
      <c r="Z1360" s="24"/>
      <c r="AA1360" s="24"/>
      <c r="AB1360" s="24"/>
      <c r="AC1360" s="28"/>
      <c r="AD1360" s="28"/>
      <c r="AE1360" s="26"/>
      <c r="AF1360" s="28"/>
      <c r="AG1360" s="26"/>
      <c r="AH1360" s="28"/>
      <c r="AI1360" s="26"/>
      <c r="AJ1360" s="28"/>
      <c r="AK1360" s="28"/>
      <c r="AL1360" s="26"/>
      <c r="AM1360" s="28"/>
      <c r="AN1360" s="26"/>
      <c r="AO1360" s="28"/>
      <c r="AP1360" s="26"/>
    </row>
    <row r="1361" spans="1:42" x14ac:dyDescent="0.25">
      <c r="A1361" s="24"/>
      <c r="B1361" s="24"/>
      <c r="C1361" s="88"/>
      <c r="D1361" s="25"/>
      <c r="E1361" s="25"/>
      <c r="F1361" s="26"/>
      <c r="G1361" s="25"/>
      <c r="H1361" s="26"/>
      <c r="I1361" s="25"/>
      <c r="J1361" s="26"/>
      <c r="K1361" s="27"/>
      <c r="L1361" s="27"/>
      <c r="M1361" s="26"/>
      <c r="N1361" s="27"/>
      <c r="O1361" s="26"/>
      <c r="P1361" s="27"/>
      <c r="Q1361" s="26"/>
      <c r="R1361" s="27"/>
      <c r="S1361" s="27"/>
      <c r="T1361" s="26"/>
      <c r="U1361" s="27"/>
      <c r="V1361" s="26"/>
      <c r="W1361" s="27"/>
      <c r="X1361" s="26"/>
      <c r="Y1361" s="24"/>
      <c r="Z1361" s="24"/>
      <c r="AA1361" s="24"/>
      <c r="AB1361" s="24"/>
      <c r="AC1361" s="28"/>
      <c r="AD1361" s="28"/>
      <c r="AE1361" s="26"/>
      <c r="AF1361" s="28"/>
      <c r="AG1361" s="26"/>
      <c r="AH1361" s="28"/>
      <c r="AI1361" s="26"/>
      <c r="AJ1361" s="28"/>
      <c r="AK1361" s="28"/>
      <c r="AL1361" s="26"/>
      <c r="AM1361" s="28"/>
      <c r="AN1361" s="26"/>
      <c r="AO1361" s="28"/>
      <c r="AP1361" s="26"/>
    </row>
    <row r="1362" spans="1:42" x14ac:dyDescent="0.25">
      <c r="A1362" s="24"/>
      <c r="B1362" s="24"/>
      <c r="C1362" s="88"/>
      <c r="D1362" s="25"/>
      <c r="E1362" s="25"/>
      <c r="F1362" s="26"/>
      <c r="G1362" s="25"/>
      <c r="H1362" s="26"/>
      <c r="I1362" s="25"/>
      <c r="J1362" s="26"/>
      <c r="K1362" s="27"/>
      <c r="L1362" s="27"/>
      <c r="M1362" s="26"/>
      <c r="N1362" s="27"/>
      <c r="O1362" s="26"/>
      <c r="P1362" s="27"/>
      <c r="Q1362" s="26"/>
      <c r="R1362" s="27"/>
      <c r="S1362" s="27"/>
      <c r="T1362" s="26"/>
      <c r="U1362" s="27"/>
      <c r="V1362" s="26"/>
      <c r="W1362" s="27"/>
      <c r="X1362" s="26"/>
      <c r="Y1362" s="24"/>
      <c r="Z1362" s="24"/>
      <c r="AA1362" s="24"/>
      <c r="AB1362" s="24"/>
      <c r="AC1362" s="28"/>
      <c r="AD1362" s="28"/>
      <c r="AE1362" s="26"/>
      <c r="AF1362" s="28"/>
      <c r="AG1362" s="26"/>
      <c r="AH1362" s="28"/>
      <c r="AI1362" s="26"/>
      <c r="AJ1362" s="28"/>
      <c r="AK1362" s="28"/>
      <c r="AL1362" s="26"/>
      <c r="AM1362" s="28"/>
      <c r="AN1362" s="26"/>
      <c r="AO1362" s="28"/>
      <c r="AP1362" s="26"/>
    </row>
    <row r="1363" spans="1:42" x14ac:dyDescent="0.25">
      <c r="A1363" s="24"/>
      <c r="B1363" s="24"/>
      <c r="C1363" s="88"/>
      <c r="D1363" s="25"/>
      <c r="E1363" s="25"/>
      <c r="F1363" s="26"/>
      <c r="G1363" s="25"/>
      <c r="H1363" s="26"/>
      <c r="I1363" s="25"/>
      <c r="J1363" s="26"/>
      <c r="K1363" s="27"/>
      <c r="L1363" s="27"/>
      <c r="M1363" s="26"/>
      <c r="N1363" s="27"/>
      <c r="O1363" s="26"/>
      <c r="P1363" s="27"/>
      <c r="Q1363" s="26"/>
      <c r="R1363" s="27"/>
      <c r="S1363" s="27"/>
      <c r="T1363" s="26"/>
      <c r="U1363" s="27"/>
      <c r="V1363" s="26"/>
      <c r="W1363" s="27"/>
      <c r="X1363" s="26"/>
      <c r="Y1363" s="24"/>
      <c r="Z1363" s="24"/>
      <c r="AA1363" s="24"/>
      <c r="AB1363" s="24"/>
      <c r="AC1363" s="28"/>
      <c r="AD1363" s="28"/>
      <c r="AE1363" s="26"/>
      <c r="AF1363" s="28"/>
      <c r="AG1363" s="26"/>
      <c r="AH1363" s="28"/>
      <c r="AI1363" s="26"/>
      <c r="AJ1363" s="28"/>
      <c r="AK1363" s="28"/>
      <c r="AL1363" s="26"/>
      <c r="AM1363" s="28"/>
      <c r="AN1363" s="26"/>
      <c r="AO1363" s="28"/>
      <c r="AP1363" s="26"/>
    </row>
    <row r="1364" spans="1:42" x14ac:dyDescent="0.25">
      <c r="A1364" s="24"/>
      <c r="B1364" s="24"/>
      <c r="C1364" s="24"/>
      <c r="D1364" s="25"/>
      <c r="E1364" s="25"/>
      <c r="F1364" s="26"/>
      <c r="G1364" s="25"/>
      <c r="H1364" s="26"/>
      <c r="I1364" s="25"/>
      <c r="J1364" s="26"/>
      <c r="K1364" s="27"/>
      <c r="L1364" s="27"/>
      <c r="M1364" s="26"/>
      <c r="N1364" s="27"/>
      <c r="O1364" s="26"/>
      <c r="P1364" s="27"/>
      <c r="Q1364" s="26"/>
      <c r="R1364" s="27"/>
      <c r="S1364" s="27"/>
      <c r="T1364" s="26"/>
      <c r="U1364" s="27"/>
      <c r="V1364" s="26"/>
      <c r="W1364" s="27"/>
      <c r="X1364" s="26"/>
      <c r="Y1364" s="24"/>
      <c r="Z1364" s="24"/>
      <c r="AA1364" s="24"/>
      <c r="AB1364" s="24"/>
      <c r="AC1364" s="28"/>
      <c r="AD1364" s="28"/>
      <c r="AE1364" s="26"/>
      <c r="AF1364" s="28"/>
      <c r="AG1364" s="26"/>
      <c r="AH1364" s="28"/>
      <c r="AI1364" s="26"/>
      <c r="AJ1364" s="28"/>
      <c r="AK1364" s="28"/>
      <c r="AL1364" s="26"/>
      <c r="AM1364" s="28"/>
      <c r="AN1364" s="26"/>
      <c r="AO1364" s="28"/>
      <c r="AP1364" s="26"/>
    </row>
    <row r="1365" spans="1:42" x14ac:dyDescent="0.25">
      <c r="A1365" s="24"/>
      <c r="B1365" s="24"/>
      <c r="C1365" s="24"/>
      <c r="D1365" s="25"/>
      <c r="E1365" s="25"/>
      <c r="F1365" s="26"/>
      <c r="G1365" s="25"/>
      <c r="H1365" s="26"/>
      <c r="I1365" s="25"/>
      <c r="J1365" s="26"/>
      <c r="K1365" s="27"/>
      <c r="L1365" s="27"/>
      <c r="M1365" s="26"/>
      <c r="N1365" s="27"/>
      <c r="O1365" s="26"/>
      <c r="P1365" s="27"/>
      <c r="Q1365" s="26"/>
      <c r="R1365" s="27"/>
      <c r="S1365" s="27"/>
      <c r="T1365" s="26"/>
      <c r="U1365" s="27"/>
      <c r="V1365" s="26"/>
      <c r="W1365" s="27"/>
      <c r="X1365" s="26"/>
      <c r="Y1365" s="24"/>
      <c r="Z1365" s="24"/>
      <c r="AA1365" s="24"/>
      <c r="AB1365" s="24"/>
      <c r="AC1365" s="28"/>
      <c r="AD1365" s="28"/>
      <c r="AE1365" s="26"/>
      <c r="AF1365" s="28"/>
      <c r="AG1365" s="26"/>
      <c r="AH1365" s="28"/>
      <c r="AI1365" s="26"/>
      <c r="AJ1365" s="28"/>
      <c r="AK1365" s="28"/>
      <c r="AL1365" s="26"/>
      <c r="AM1365" s="28"/>
      <c r="AN1365" s="26"/>
      <c r="AO1365" s="28"/>
      <c r="AP1365" s="26"/>
    </row>
    <row r="1366" spans="1:42" x14ac:dyDescent="0.25">
      <c r="A1366" s="24"/>
      <c r="B1366" s="24"/>
      <c r="C1366" s="111"/>
      <c r="D1366" s="24"/>
      <c r="E1366" s="25"/>
      <c r="F1366" s="26"/>
      <c r="G1366" s="25"/>
      <c r="H1366" s="26"/>
      <c r="I1366" s="25"/>
      <c r="J1366" s="26"/>
      <c r="K1366" s="24"/>
      <c r="L1366" s="27"/>
      <c r="M1366" s="26"/>
      <c r="N1366" s="27"/>
      <c r="O1366" s="26"/>
      <c r="P1366" s="27"/>
      <c r="Q1366" s="26"/>
      <c r="R1366" s="24"/>
      <c r="S1366" s="27"/>
      <c r="T1366" s="26"/>
      <c r="U1366" s="27"/>
      <c r="V1366" s="26"/>
      <c r="W1366" s="27"/>
      <c r="X1366" s="26"/>
      <c r="Y1366" s="24"/>
      <c r="Z1366" s="24"/>
      <c r="AA1366" s="24"/>
      <c r="AB1366" s="24"/>
      <c r="AC1366" s="24"/>
      <c r="AD1366" s="28"/>
      <c r="AE1366" s="26"/>
      <c r="AF1366" s="28"/>
      <c r="AG1366" s="26"/>
      <c r="AH1366" s="28"/>
      <c r="AI1366" s="26"/>
      <c r="AJ1366" s="24"/>
      <c r="AK1366" s="28"/>
      <c r="AL1366" s="26"/>
      <c r="AM1366" s="28"/>
      <c r="AN1366" s="26"/>
      <c r="AO1366" s="28"/>
      <c r="AP1366" s="26"/>
    </row>
    <row r="1367" spans="1:42" x14ac:dyDescent="0.25">
      <c r="A1367" s="24"/>
      <c r="B1367" s="24"/>
      <c r="C1367" s="111"/>
      <c r="D1367" s="25"/>
      <c r="E1367" s="25"/>
      <c r="F1367" s="26"/>
      <c r="G1367" s="25"/>
      <c r="H1367" s="26"/>
      <c r="I1367" s="25"/>
      <c r="J1367" s="26"/>
      <c r="K1367" s="27"/>
      <c r="L1367" s="27"/>
      <c r="M1367" s="26"/>
      <c r="N1367" s="27"/>
      <c r="O1367" s="26"/>
      <c r="P1367" s="27"/>
      <c r="Q1367" s="26"/>
      <c r="R1367" s="27"/>
      <c r="S1367" s="27"/>
      <c r="T1367" s="26"/>
      <c r="U1367" s="27"/>
      <c r="V1367" s="26"/>
      <c r="W1367" s="27"/>
      <c r="X1367" s="26"/>
      <c r="Y1367" s="24"/>
      <c r="Z1367" s="24"/>
      <c r="AA1367" s="24"/>
      <c r="AB1367" s="24"/>
      <c r="AC1367" s="28"/>
      <c r="AD1367" s="28"/>
      <c r="AE1367" s="26"/>
      <c r="AF1367" s="28"/>
      <c r="AG1367" s="26"/>
      <c r="AH1367" s="28"/>
      <c r="AI1367" s="26"/>
      <c r="AJ1367" s="28"/>
      <c r="AK1367" s="28"/>
      <c r="AL1367" s="26"/>
      <c r="AM1367" s="28"/>
      <c r="AN1367" s="26"/>
      <c r="AO1367" s="28"/>
      <c r="AP1367" s="26"/>
    </row>
    <row r="1368" spans="1:42" x14ac:dyDescent="0.25">
      <c r="A1368" s="24"/>
      <c r="B1368" s="24"/>
      <c r="C1368" s="111"/>
      <c r="D1368" s="25"/>
      <c r="E1368" s="25"/>
      <c r="F1368" s="26"/>
      <c r="G1368" s="25"/>
      <c r="H1368" s="26"/>
      <c r="I1368" s="25"/>
      <c r="J1368" s="26"/>
      <c r="K1368" s="27"/>
      <c r="L1368" s="27"/>
      <c r="M1368" s="26"/>
      <c r="N1368" s="27"/>
      <c r="O1368" s="26"/>
      <c r="P1368" s="27"/>
      <c r="Q1368" s="26"/>
      <c r="R1368" s="27"/>
      <c r="S1368" s="27"/>
      <c r="T1368" s="26"/>
      <c r="U1368" s="27"/>
      <c r="V1368" s="26"/>
      <c r="W1368" s="27"/>
      <c r="X1368" s="26"/>
      <c r="Y1368" s="24"/>
      <c r="Z1368" s="24"/>
      <c r="AA1368" s="24"/>
      <c r="AB1368" s="24"/>
      <c r="AC1368" s="28"/>
      <c r="AD1368" s="28"/>
      <c r="AE1368" s="26"/>
      <c r="AF1368" s="28"/>
      <c r="AG1368" s="26"/>
      <c r="AH1368" s="28"/>
      <c r="AI1368" s="26"/>
      <c r="AJ1368" s="28"/>
      <c r="AK1368" s="28"/>
      <c r="AL1368" s="26"/>
      <c r="AM1368" s="28"/>
      <c r="AN1368" s="26"/>
      <c r="AO1368" s="28"/>
      <c r="AP1368" s="26"/>
    </row>
    <row r="1369" spans="1:42" x14ac:dyDescent="0.25">
      <c r="A1369" s="24"/>
      <c r="B1369" s="24"/>
      <c r="C1369" s="24"/>
      <c r="D1369" s="25"/>
      <c r="E1369" s="25"/>
      <c r="F1369" s="26"/>
      <c r="G1369" s="25"/>
      <c r="H1369" s="26"/>
      <c r="I1369" s="25"/>
      <c r="J1369" s="26"/>
      <c r="K1369" s="27"/>
      <c r="L1369" s="27"/>
      <c r="M1369" s="26"/>
      <c r="N1369" s="27"/>
      <c r="O1369" s="26"/>
      <c r="P1369" s="27"/>
      <c r="Q1369" s="26"/>
      <c r="R1369" s="27"/>
      <c r="S1369" s="27"/>
      <c r="T1369" s="26"/>
      <c r="U1369" s="27"/>
      <c r="V1369" s="26"/>
      <c r="W1369" s="27"/>
      <c r="X1369" s="26"/>
      <c r="Y1369" s="24"/>
      <c r="Z1369" s="24"/>
      <c r="AA1369" s="24"/>
      <c r="AB1369" s="24"/>
      <c r="AC1369" s="28"/>
      <c r="AD1369" s="28"/>
      <c r="AE1369" s="26"/>
      <c r="AF1369" s="28"/>
      <c r="AG1369" s="26"/>
      <c r="AH1369" s="28"/>
      <c r="AI1369" s="26"/>
      <c r="AJ1369" s="28"/>
      <c r="AK1369" s="28"/>
      <c r="AL1369" s="26"/>
      <c r="AM1369" s="28"/>
      <c r="AN1369" s="26"/>
      <c r="AO1369" s="28"/>
      <c r="AP1369" s="26"/>
    </row>
    <row r="1370" spans="1:42" x14ac:dyDescent="0.25">
      <c r="A1370" s="24"/>
      <c r="B1370" s="24"/>
      <c r="C1370" s="24"/>
      <c r="D1370" s="25"/>
      <c r="E1370" s="25"/>
      <c r="F1370" s="26"/>
      <c r="G1370" s="25"/>
      <c r="H1370" s="26"/>
      <c r="I1370" s="25"/>
      <c r="J1370" s="26"/>
      <c r="K1370" s="27"/>
      <c r="L1370" s="27"/>
      <c r="M1370" s="26"/>
      <c r="N1370" s="27"/>
      <c r="O1370" s="26"/>
      <c r="P1370" s="27"/>
      <c r="Q1370" s="26"/>
      <c r="R1370" s="27"/>
      <c r="S1370" s="27"/>
      <c r="T1370" s="26"/>
      <c r="U1370" s="27"/>
      <c r="V1370" s="26"/>
      <c r="W1370" s="27"/>
      <c r="X1370" s="26"/>
      <c r="Y1370" s="24"/>
      <c r="Z1370" s="24"/>
      <c r="AA1370" s="24"/>
      <c r="AB1370" s="24"/>
      <c r="AC1370" s="28"/>
      <c r="AD1370" s="28"/>
      <c r="AE1370" s="26"/>
      <c r="AF1370" s="28"/>
      <c r="AG1370" s="26"/>
      <c r="AH1370" s="28"/>
      <c r="AI1370" s="26"/>
      <c r="AJ1370" s="28"/>
      <c r="AK1370" s="28"/>
      <c r="AL1370" s="26"/>
      <c r="AM1370" s="28"/>
      <c r="AN1370" s="26"/>
      <c r="AO1370" s="28"/>
      <c r="AP1370" s="26"/>
    </row>
    <row r="1371" spans="1:42" x14ac:dyDescent="0.25">
      <c r="A1371" s="24"/>
      <c r="B1371" s="24"/>
      <c r="C1371" s="24"/>
      <c r="D1371" s="25"/>
      <c r="E1371" s="25"/>
      <c r="F1371" s="26"/>
      <c r="G1371" s="25"/>
      <c r="H1371" s="26"/>
      <c r="I1371" s="25"/>
      <c r="J1371" s="26"/>
      <c r="K1371" s="27"/>
      <c r="L1371" s="27"/>
      <c r="M1371" s="26"/>
      <c r="N1371" s="27"/>
      <c r="O1371" s="26"/>
      <c r="P1371" s="27"/>
      <c r="Q1371" s="26"/>
      <c r="R1371" s="27"/>
      <c r="S1371" s="27"/>
      <c r="T1371" s="26"/>
      <c r="U1371" s="27"/>
      <c r="V1371" s="26"/>
      <c r="W1371" s="27"/>
      <c r="X1371" s="26"/>
      <c r="Y1371" s="24"/>
      <c r="Z1371" s="24"/>
      <c r="AA1371" s="24"/>
      <c r="AB1371" s="24"/>
      <c r="AC1371" s="28"/>
      <c r="AD1371" s="28"/>
      <c r="AE1371" s="26"/>
      <c r="AF1371" s="28"/>
      <c r="AG1371" s="26"/>
      <c r="AH1371" s="28"/>
      <c r="AI1371" s="26"/>
      <c r="AJ1371" s="28"/>
      <c r="AK1371" s="28"/>
      <c r="AL1371" s="26"/>
      <c r="AM1371" s="28"/>
      <c r="AN1371" s="26"/>
      <c r="AO1371" s="28"/>
      <c r="AP1371" s="26"/>
    </row>
    <row r="1372" spans="1:42" x14ac:dyDescent="0.25">
      <c r="A1372" s="24"/>
      <c r="B1372" s="24"/>
      <c r="C1372" s="24"/>
      <c r="D1372" s="25"/>
      <c r="E1372" s="25"/>
      <c r="F1372" s="26"/>
      <c r="G1372" s="25"/>
      <c r="H1372" s="26"/>
      <c r="I1372" s="25"/>
      <c r="J1372" s="26"/>
      <c r="K1372" s="27"/>
      <c r="L1372" s="27"/>
      <c r="M1372" s="26"/>
      <c r="N1372" s="27"/>
      <c r="O1372" s="26"/>
      <c r="P1372" s="27"/>
      <c r="Q1372" s="26"/>
      <c r="R1372" s="27"/>
      <c r="S1372" s="27"/>
      <c r="T1372" s="26"/>
      <c r="U1372" s="27"/>
      <c r="V1372" s="26"/>
      <c r="W1372" s="27"/>
      <c r="X1372" s="26"/>
      <c r="Y1372" s="24"/>
      <c r="Z1372" s="24"/>
      <c r="AA1372" s="24"/>
      <c r="AB1372" s="24"/>
      <c r="AC1372" s="28"/>
      <c r="AD1372" s="28"/>
      <c r="AE1372" s="26"/>
      <c r="AF1372" s="28"/>
      <c r="AG1372" s="26"/>
      <c r="AH1372" s="28"/>
      <c r="AI1372" s="26"/>
      <c r="AJ1372" s="28"/>
      <c r="AK1372" s="28"/>
      <c r="AL1372" s="26"/>
      <c r="AM1372" s="28"/>
      <c r="AN1372" s="26"/>
      <c r="AO1372" s="28"/>
      <c r="AP1372" s="26"/>
    </row>
    <row r="1373" spans="1:42" x14ac:dyDescent="0.25">
      <c r="A1373" s="24"/>
      <c r="B1373" s="24"/>
      <c r="C1373" s="88"/>
      <c r="D1373" s="25"/>
      <c r="E1373" s="25"/>
      <c r="F1373" s="26"/>
      <c r="G1373" s="25"/>
      <c r="H1373" s="26"/>
      <c r="I1373" s="25"/>
      <c r="J1373" s="26"/>
      <c r="K1373" s="27"/>
      <c r="L1373" s="27"/>
      <c r="M1373" s="26"/>
      <c r="N1373" s="27"/>
      <c r="O1373" s="26"/>
      <c r="P1373" s="27"/>
      <c r="Q1373" s="26"/>
      <c r="R1373" s="27"/>
      <c r="S1373" s="27"/>
      <c r="T1373" s="26"/>
      <c r="U1373" s="27"/>
      <c r="V1373" s="26"/>
      <c r="W1373" s="27"/>
      <c r="X1373" s="26"/>
      <c r="Y1373" s="24"/>
      <c r="Z1373" s="24"/>
      <c r="AA1373" s="24"/>
      <c r="AB1373" s="24"/>
      <c r="AC1373" s="28"/>
      <c r="AD1373" s="28"/>
      <c r="AE1373" s="26"/>
      <c r="AF1373" s="28"/>
      <c r="AG1373" s="26"/>
      <c r="AH1373" s="28"/>
      <c r="AI1373" s="26"/>
      <c r="AJ1373" s="28"/>
      <c r="AK1373" s="28"/>
      <c r="AL1373" s="26"/>
      <c r="AM1373" s="28"/>
      <c r="AN1373" s="26"/>
      <c r="AO1373" s="28"/>
      <c r="AP1373" s="26"/>
    </row>
    <row r="1374" spans="1:42" x14ac:dyDescent="0.25">
      <c r="A1374" s="24"/>
      <c r="B1374" s="24"/>
      <c r="C1374" s="88"/>
      <c r="D1374" s="25"/>
      <c r="E1374" s="25"/>
      <c r="F1374" s="26"/>
      <c r="G1374" s="25"/>
      <c r="H1374" s="26"/>
      <c r="I1374" s="25"/>
      <c r="J1374" s="26"/>
      <c r="K1374" s="27"/>
      <c r="L1374" s="27"/>
      <c r="M1374" s="26"/>
      <c r="N1374" s="27"/>
      <c r="O1374" s="26"/>
      <c r="P1374" s="27"/>
      <c r="Q1374" s="26"/>
      <c r="R1374" s="27"/>
      <c r="S1374" s="27"/>
      <c r="T1374" s="26"/>
      <c r="U1374" s="27"/>
      <c r="V1374" s="26"/>
      <c r="W1374" s="27"/>
      <c r="X1374" s="26"/>
      <c r="Y1374" s="24"/>
      <c r="Z1374" s="24"/>
      <c r="AA1374" s="24"/>
      <c r="AB1374" s="24"/>
      <c r="AC1374" s="28"/>
      <c r="AD1374" s="28"/>
      <c r="AE1374" s="26"/>
      <c r="AF1374" s="28"/>
      <c r="AG1374" s="26"/>
      <c r="AH1374" s="28"/>
      <c r="AI1374" s="26"/>
      <c r="AJ1374" s="28"/>
      <c r="AK1374" s="28"/>
      <c r="AL1374" s="26"/>
      <c r="AM1374" s="28"/>
      <c r="AN1374" s="26"/>
      <c r="AO1374" s="28"/>
      <c r="AP1374" s="26"/>
    </row>
    <row r="1375" spans="1:42" x14ac:dyDescent="0.25">
      <c r="A1375" s="24"/>
      <c r="B1375" s="24"/>
      <c r="C1375" s="88"/>
      <c r="D1375" s="25"/>
      <c r="E1375" s="25"/>
      <c r="F1375" s="26"/>
      <c r="G1375" s="25"/>
      <c r="H1375" s="26"/>
      <c r="I1375" s="25"/>
      <c r="J1375" s="26"/>
      <c r="K1375" s="27"/>
      <c r="L1375" s="27"/>
      <c r="M1375" s="26"/>
      <c r="N1375" s="27"/>
      <c r="O1375" s="26"/>
      <c r="P1375" s="27"/>
      <c r="Q1375" s="26"/>
      <c r="R1375" s="27"/>
      <c r="S1375" s="27"/>
      <c r="T1375" s="26"/>
      <c r="U1375" s="27"/>
      <c r="V1375" s="26"/>
      <c r="W1375" s="27"/>
      <c r="X1375" s="26"/>
      <c r="Y1375" s="24"/>
      <c r="Z1375" s="24"/>
      <c r="AA1375" s="24"/>
      <c r="AB1375" s="24"/>
      <c r="AC1375" s="28"/>
      <c r="AD1375" s="28"/>
      <c r="AE1375" s="26"/>
      <c r="AF1375" s="28"/>
      <c r="AG1375" s="26"/>
      <c r="AH1375" s="28"/>
      <c r="AI1375" s="26"/>
      <c r="AJ1375" s="28"/>
      <c r="AK1375" s="28"/>
      <c r="AL1375" s="26"/>
      <c r="AM1375" s="28"/>
      <c r="AN1375" s="26"/>
      <c r="AO1375" s="28"/>
      <c r="AP1375" s="26"/>
    </row>
    <row r="1376" spans="1:42" x14ac:dyDescent="0.25">
      <c r="A1376" s="24"/>
      <c r="B1376" s="24"/>
      <c r="C1376" s="24"/>
      <c r="D1376" s="25"/>
      <c r="E1376" s="24"/>
      <c r="F1376" s="24"/>
      <c r="G1376" s="24"/>
      <c r="H1376" s="24"/>
      <c r="I1376" s="25"/>
      <c r="J1376" s="26"/>
      <c r="K1376" s="27"/>
      <c r="L1376" s="24"/>
      <c r="M1376" s="24"/>
      <c r="N1376" s="24"/>
      <c r="O1376" s="24"/>
      <c r="P1376" s="27"/>
      <c r="Q1376" s="26"/>
      <c r="R1376" s="27"/>
      <c r="S1376" s="24"/>
      <c r="T1376" s="24"/>
      <c r="U1376" s="24"/>
      <c r="V1376" s="24"/>
      <c r="W1376" s="27"/>
      <c r="X1376" s="26"/>
      <c r="Y1376" s="24"/>
      <c r="Z1376" s="24"/>
      <c r="AA1376" s="24"/>
      <c r="AB1376" s="24"/>
      <c r="AC1376" s="28"/>
      <c r="AD1376" s="24"/>
      <c r="AE1376" s="24"/>
      <c r="AF1376" s="24"/>
      <c r="AG1376" s="24"/>
      <c r="AH1376" s="28"/>
      <c r="AI1376" s="26"/>
      <c r="AJ1376" s="28"/>
      <c r="AK1376" s="24"/>
      <c r="AL1376" s="24"/>
      <c r="AM1376" s="24"/>
      <c r="AN1376" s="24"/>
      <c r="AO1376" s="28"/>
      <c r="AP1376" s="26"/>
    </row>
    <row r="1377" spans="1:42" x14ac:dyDescent="0.25">
      <c r="A1377" s="24"/>
      <c r="B1377" s="24"/>
      <c r="C1377" s="24"/>
      <c r="D1377" s="25"/>
      <c r="E1377" s="25"/>
      <c r="F1377" s="26"/>
      <c r="G1377" s="25"/>
      <c r="H1377" s="26"/>
      <c r="I1377" s="25"/>
      <c r="J1377" s="26"/>
      <c r="K1377" s="27"/>
      <c r="L1377" s="27"/>
      <c r="M1377" s="26"/>
      <c r="N1377" s="27"/>
      <c r="O1377" s="26"/>
      <c r="P1377" s="27"/>
      <c r="Q1377" s="26"/>
      <c r="R1377" s="27"/>
      <c r="S1377" s="27"/>
      <c r="T1377" s="26"/>
      <c r="U1377" s="27"/>
      <c r="V1377" s="26"/>
      <c r="W1377" s="27"/>
      <c r="X1377" s="26"/>
      <c r="Y1377" s="24"/>
      <c r="Z1377" s="24"/>
      <c r="AA1377" s="24"/>
      <c r="AB1377" s="24"/>
      <c r="AC1377" s="28"/>
      <c r="AD1377" s="28"/>
      <c r="AE1377" s="26"/>
      <c r="AF1377" s="28"/>
      <c r="AG1377" s="26"/>
      <c r="AH1377" s="28"/>
      <c r="AI1377" s="26"/>
      <c r="AJ1377" s="28"/>
      <c r="AK1377" s="28"/>
      <c r="AL1377" s="26"/>
      <c r="AM1377" s="28"/>
      <c r="AN1377" s="26"/>
      <c r="AO1377" s="28"/>
      <c r="AP1377" s="26"/>
    </row>
    <row r="1378" spans="1:42" x14ac:dyDescent="0.25">
      <c r="A1378" s="24"/>
      <c r="B1378" s="24"/>
      <c r="C1378" s="111"/>
      <c r="D1378" s="25"/>
      <c r="E1378" s="25"/>
      <c r="F1378" s="26"/>
      <c r="G1378" s="25"/>
      <c r="H1378" s="26"/>
      <c r="I1378" s="25"/>
      <c r="J1378" s="26"/>
      <c r="K1378" s="27"/>
      <c r="L1378" s="27"/>
      <c r="M1378" s="26"/>
      <c r="N1378" s="27"/>
      <c r="O1378" s="26"/>
      <c r="P1378" s="27"/>
      <c r="Q1378" s="26"/>
      <c r="R1378" s="27"/>
      <c r="S1378" s="27"/>
      <c r="T1378" s="26"/>
      <c r="U1378" s="27"/>
      <c r="V1378" s="26"/>
      <c r="W1378" s="27"/>
      <c r="X1378" s="26"/>
      <c r="Y1378" s="24"/>
      <c r="Z1378" s="24"/>
      <c r="AA1378" s="24"/>
      <c r="AB1378" s="24"/>
      <c r="AC1378" s="28"/>
      <c r="AD1378" s="28"/>
      <c r="AE1378" s="26"/>
      <c r="AF1378" s="28"/>
      <c r="AG1378" s="26"/>
      <c r="AH1378" s="28"/>
      <c r="AI1378" s="26"/>
      <c r="AJ1378" s="28"/>
      <c r="AK1378" s="28"/>
      <c r="AL1378" s="26"/>
      <c r="AM1378" s="28"/>
      <c r="AN1378" s="26"/>
      <c r="AO1378" s="28"/>
      <c r="AP1378" s="26"/>
    </row>
    <row r="1379" spans="1:42" x14ac:dyDescent="0.25">
      <c r="A1379" s="24"/>
      <c r="B1379" s="24"/>
      <c r="C1379" s="111"/>
      <c r="D1379" s="25"/>
      <c r="E1379" s="25"/>
      <c r="F1379" s="26"/>
      <c r="G1379" s="25"/>
      <c r="H1379" s="26"/>
      <c r="I1379" s="25"/>
      <c r="J1379" s="26"/>
      <c r="K1379" s="27"/>
      <c r="L1379" s="27"/>
      <c r="M1379" s="26"/>
      <c r="N1379" s="27"/>
      <c r="O1379" s="26"/>
      <c r="P1379" s="27"/>
      <c r="Q1379" s="26"/>
      <c r="R1379" s="27"/>
      <c r="S1379" s="27"/>
      <c r="T1379" s="26"/>
      <c r="U1379" s="27"/>
      <c r="V1379" s="26"/>
      <c r="W1379" s="27"/>
      <c r="X1379" s="26"/>
      <c r="Y1379" s="24"/>
      <c r="Z1379" s="24"/>
      <c r="AA1379" s="24"/>
      <c r="AB1379" s="24"/>
      <c r="AC1379" s="28"/>
      <c r="AD1379" s="28"/>
      <c r="AE1379" s="26"/>
      <c r="AF1379" s="28"/>
      <c r="AG1379" s="26"/>
      <c r="AH1379" s="28"/>
      <c r="AI1379" s="26"/>
      <c r="AJ1379" s="28"/>
      <c r="AK1379" s="28"/>
      <c r="AL1379" s="26"/>
      <c r="AM1379" s="28"/>
      <c r="AN1379" s="26"/>
      <c r="AO1379" s="28"/>
      <c r="AP1379" s="26"/>
    </row>
    <row r="1380" spans="1:42" x14ac:dyDescent="0.25">
      <c r="A1380" s="24"/>
      <c r="B1380" s="24"/>
      <c r="C1380" s="111"/>
      <c r="D1380" s="25"/>
      <c r="E1380" s="25"/>
      <c r="F1380" s="26"/>
      <c r="G1380" s="25"/>
      <c r="H1380" s="26"/>
      <c r="I1380" s="25"/>
      <c r="J1380" s="26"/>
      <c r="K1380" s="27"/>
      <c r="L1380" s="27"/>
      <c r="M1380" s="26"/>
      <c r="N1380" s="27"/>
      <c r="O1380" s="26"/>
      <c r="P1380" s="27"/>
      <c r="Q1380" s="26"/>
      <c r="R1380" s="27"/>
      <c r="S1380" s="27"/>
      <c r="T1380" s="26"/>
      <c r="U1380" s="27"/>
      <c r="V1380" s="26"/>
      <c r="W1380" s="27"/>
      <c r="X1380" s="26"/>
      <c r="Y1380" s="24"/>
      <c r="Z1380" s="24"/>
      <c r="AA1380" s="24"/>
      <c r="AB1380" s="24"/>
      <c r="AC1380" s="28"/>
      <c r="AD1380" s="28"/>
      <c r="AE1380" s="26"/>
      <c r="AF1380" s="28"/>
      <c r="AG1380" s="26"/>
      <c r="AH1380" s="28"/>
      <c r="AI1380" s="26"/>
      <c r="AJ1380" s="28"/>
      <c r="AK1380" s="28"/>
      <c r="AL1380" s="26"/>
      <c r="AM1380" s="28"/>
      <c r="AN1380" s="26"/>
      <c r="AO1380" s="28"/>
      <c r="AP1380" s="26"/>
    </row>
    <row r="1381" spans="1:42" x14ac:dyDescent="0.25">
      <c r="A1381" s="24"/>
      <c r="B1381" s="24"/>
      <c r="C1381" s="24"/>
      <c r="D1381" s="25"/>
      <c r="E1381" s="25"/>
      <c r="F1381" s="26"/>
      <c r="G1381" s="25"/>
      <c r="H1381" s="26"/>
      <c r="I1381" s="25"/>
      <c r="J1381" s="26"/>
      <c r="K1381" s="27"/>
      <c r="L1381" s="27"/>
      <c r="M1381" s="26"/>
      <c r="N1381" s="27"/>
      <c r="O1381" s="26"/>
      <c r="P1381" s="27"/>
      <c r="Q1381" s="26"/>
      <c r="R1381" s="27"/>
      <c r="S1381" s="27"/>
      <c r="T1381" s="26"/>
      <c r="U1381" s="27"/>
      <c r="V1381" s="26"/>
      <c r="W1381" s="27"/>
      <c r="X1381" s="26"/>
      <c r="Y1381" s="24"/>
      <c r="Z1381" s="24"/>
      <c r="AA1381" s="24"/>
      <c r="AB1381" s="24"/>
      <c r="AC1381" s="28"/>
      <c r="AD1381" s="28"/>
      <c r="AE1381" s="26"/>
      <c r="AF1381" s="28"/>
      <c r="AG1381" s="26"/>
      <c r="AH1381" s="28"/>
      <c r="AI1381" s="26"/>
      <c r="AJ1381" s="28"/>
      <c r="AK1381" s="28"/>
      <c r="AL1381" s="26"/>
      <c r="AM1381" s="28"/>
      <c r="AN1381" s="26"/>
      <c r="AO1381" s="28"/>
      <c r="AP1381" s="26"/>
    </row>
    <row r="1382" spans="1:42" x14ac:dyDescent="0.25">
      <c r="A1382" s="24"/>
      <c r="B1382" s="24"/>
      <c r="C1382" s="24"/>
      <c r="D1382" s="25"/>
      <c r="E1382" s="25"/>
      <c r="F1382" s="26"/>
      <c r="G1382" s="25"/>
      <c r="H1382" s="26"/>
      <c r="I1382" s="25"/>
      <c r="J1382" s="26"/>
      <c r="K1382" s="27"/>
      <c r="L1382" s="27"/>
      <c r="M1382" s="26"/>
      <c r="N1382" s="27"/>
      <c r="O1382" s="26"/>
      <c r="P1382" s="27"/>
      <c r="Q1382" s="26"/>
      <c r="R1382" s="27"/>
      <c r="S1382" s="27"/>
      <c r="T1382" s="26"/>
      <c r="U1382" s="27"/>
      <c r="V1382" s="26"/>
      <c r="W1382" s="27"/>
      <c r="X1382" s="26"/>
      <c r="Y1382" s="25"/>
      <c r="Z1382" s="38"/>
      <c r="AA1382" s="27"/>
      <c r="AB1382" s="27"/>
      <c r="AC1382" s="28"/>
      <c r="AD1382" s="28"/>
      <c r="AE1382" s="26"/>
      <c r="AF1382" s="28"/>
      <c r="AG1382" s="26"/>
      <c r="AH1382" s="28"/>
      <c r="AI1382" s="26"/>
      <c r="AJ1382" s="28"/>
      <c r="AK1382" s="28"/>
      <c r="AL1382" s="26"/>
      <c r="AM1382" s="28"/>
      <c r="AN1382" s="26"/>
      <c r="AO1382" s="28"/>
      <c r="AP1382" s="26"/>
    </row>
    <row r="1383" spans="1:42" x14ac:dyDescent="0.25">
      <c r="A1383" s="24"/>
      <c r="B1383" s="24"/>
      <c r="C1383" s="24"/>
      <c r="D1383" s="25"/>
      <c r="E1383" s="25"/>
      <c r="F1383" s="26"/>
      <c r="G1383" s="25"/>
      <c r="H1383" s="26"/>
      <c r="I1383" s="25"/>
      <c r="J1383" s="26"/>
      <c r="K1383" s="27"/>
      <c r="L1383" s="27"/>
      <c r="M1383" s="26"/>
      <c r="N1383" s="27"/>
      <c r="O1383" s="26"/>
      <c r="P1383" s="27"/>
      <c r="Q1383" s="26"/>
      <c r="R1383" s="27"/>
      <c r="S1383" s="27"/>
      <c r="T1383" s="26"/>
      <c r="U1383" s="27"/>
      <c r="V1383" s="26"/>
      <c r="W1383" s="27"/>
      <c r="X1383" s="26"/>
      <c r="Y1383" s="25"/>
      <c r="Z1383" s="38"/>
      <c r="AA1383" s="27"/>
      <c r="AB1383" s="27"/>
      <c r="AC1383" s="28"/>
      <c r="AD1383" s="28"/>
      <c r="AE1383" s="26"/>
      <c r="AF1383" s="28"/>
      <c r="AG1383" s="26"/>
      <c r="AH1383" s="28"/>
      <c r="AI1383" s="26"/>
      <c r="AJ1383" s="28"/>
      <c r="AK1383" s="28"/>
      <c r="AL1383" s="26"/>
      <c r="AM1383" s="28"/>
      <c r="AN1383" s="26"/>
      <c r="AO1383" s="28"/>
      <c r="AP1383" s="26"/>
    </row>
    <row r="1384" spans="1:42" x14ac:dyDescent="0.25">
      <c r="A1384" s="24"/>
      <c r="B1384" s="24"/>
      <c r="C1384" s="88"/>
      <c r="D1384" s="25"/>
      <c r="E1384" s="25"/>
      <c r="F1384" s="26"/>
      <c r="G1384" s="25"/>
      <c r="H1384" s="26"/>
      <c r="I1384" s="25"/>
      <c r="J1384" s="26"/>
      <c r="K1384" s="27"/>
      <c r="L1384" s="27"/>
      <c r="M1384" s="26"/>
      <c r="N1384" s="27"/>
      <c r="O1384" s="26"/>
      <c r="P1384" s="27"/>
      <c r="Q1384" s="26"/>
      <c r="R1384" s="27"/>
      <c r="S1384" s="27"/>
      <c r="T1384" s="26"/>
      <c r="U1384" s="27"/>
      <c r="V1384" s="26"/>
      <c r="W1384" s="27"/>
      <c r="X1384" s="26"/>
      <c r="Y1384" s="25"/>
      <c r="Z1384" s="38"/>
      <c r="AA1384" s="27"/>
      <c r="AB1384" s="27"/>
      <c r="AC1384" s="28"/>
      <c r="AD1384" s="28"/>
      <c r="AE1384" s="26"/>
      <c r="AF1384" s="28"/>
      <c r="AG1384" s="26"/>
      <c r="AH1384" s="28"/>
      <c r="AI1384" s="26"/>
      <c r="AJ1384" s="28"/>
      <c r="AK1384" s="28"/>
      <c r="AL1384" s="26"/>
      <c r="AM1384" s="28"/>
      <c r="AN1384" s="26"/>
      <c r="AO1384" s="28"/>
      <c r="AP1384" s="26"/>
    </row>
    <row r="1385" spans="1:42" x14ac:dyDescent="0.25">
      <c r="A1385" s="24"/>
      <c r="B1385" s="24"/>
      <c r="C1385" s="88"/>
      <c r="D1385" s="25"/>
      <c r="E1385" s="25"/>
      <c r="F1385" s="26"/>
      <c r="G1385" s="25"/>
      <c r="H1385" s="26"/>
      <c r="I1385" s="25"/>
      <c r="J1385" s="26"/>
      <c r="K1385" s="27"/>
      <c r="L1385" s="27"/>
      <c r="M1385" s="26"/>
      <c r="N1385" s="27"/>
      <c r="O1385" s="26"/>
      <c r="P1385" s="27"/>
      <c r="Q1385" s="26"/>
      <c r="R1385" s="27"/>
      <c r="S1385" s="27"/>
      <c r="T1385" s="26"/>
      <c r="U1385" s="27"/>
      <c r="V1385" s="26"/>
      <c r="W1385" s="27"/>
      <c r="X1385" s="26"/>
      <c r="Y1385" s="25"/>
      <c r="Z1385" s="38"/>
      <c r="AA1385" s="27"/>
      <c r="AB1385" s="27"/>
      <c r="AC1385" s="28"/>
      <c r="AD1385" s="28"/>
      <c r="AE1385" s="26"/>
      <c r="AF1385" s="28"/>
      <c r="AG1385" s="26"/>
      <c r="AH1385" s="28"/>
      <c r="AI1385" s="26"/>
      <c r="AJ1385" s="28"/>
      <c r="AK1385" s="28"/>
      <c r="AL1385" s="26"/>
      <c r="AM1385" s="28"/>
      <c r="AN1385" s="26"/>
      <c r="AO1385" s="28"/>
      <c r="AP1385" s="26"/>
    </row>
    <row r="1386" spans="1:42" x14ac:dyDescent="0.25">
      <c r="A1386" s="24"/>
      <c r="B1386" s="24"/>
      <c r="C1386" s="88"/>
      <c r="D1386" s="25"/>
      <c r="E1386" s="25"/>
      <c r="F1386" s="26"/>
      <c r="G1386" s="25"/>
      <c r="H1386" s="26"/>
      <c r="I1386" s="25"/>
      <c r="J1386" s="26"/>
      <c r="K1386" s="27"/>
      <c r="L1386" s="27"/>
      <c r="M1386" s="26"/>
      <c r="N1386" s="27"/>
      <c r="O1386" s="26"/>
      <c r="P1386" s="27"/>
      <c r="Q1386" s="26"/>
      <c r="R1386" s="27"/>
      <c r="S1386" s="27"/>
      <c r="T1386" s="26"/>
      <c r="U1386" s="27"/>
      <c r="V1386" s="26"/>
      <c r="W1386" s="27"/>
      <c r="X1386" s="26"/>
      <c r="Y1386" s="25"/>
      <c r="Z1386" s="38"/>
      <c r="AA1386" s="27"/>
      <c r="AB1386" s="27"/>
      <c r="AC1386" s="28"/>
      <c r="AD1386" s="28"/>
      <c r="AE1386" s="26"/>
      <c r="AF1386" s="28"/>
      <c r="AG1386" s="26"/>
      <c r="AH1386" s="28"/>
      <c r="AI1386" s="26"/>
      <c r="AJ1386" s="28"/>
      <c r="AK1386" s="28"/>
      <c r="AL1386" s="26"/>
      <c r="AM1386" s="28"/>
      <c r="AN1386" s="26"/>
      <c r="AO1386" s="28"/>
      <c r="AP1386" s="26"/>
    </row>
    <row r="1387" spans="1:42" x14ac:dyDescent="0.25">
      <c r="A1387" s="24"/>
      <c r="B1387" s="24"/>
      <c r="C1387" s="24"/>
      <c r="D1387" s="25"/>
      <c r="E1387" s="25"/>
      <c r="F1387" s="26"/>
      <c r="G1387" s="25"/>
      <c r="H1387" s="26"/>
      <c r="I1387" s="25"/>
      <c r="J1387" s="26"/>
      <c r="K1387" s="27"/>
      <c r="L1387" s="27"/>
      <c r="M1387" s="26"/>
      <c r="N1387" s="27"/>
      <c r="O1387" s="26"/>
      <c r="P1387" s="27"/>
      <c r="Q1387" s="26"/>
      <c r="R1387" s="27"/>
      <c r="S1387" s="27"/>
      <c r="T1387" s="26"/>
      <c r="U1387" s="27"/>
      <c r="V1387" s="26"/>
      <c r="W1387" s="27"/>
      <c r="X1387" s="26"/>
      <c r="Y1387" s="25"/>
      <c r="Z1387" s="38"/>
      <c r="AA1387" s="27"/>
      <c r="AB1387" s="27"/>
      <c r="AC1387" s="28"/>
      <c r="AD1387" s="28"/>
      <c r="AE1387" s="26"/>
      <c r="AF1387" s="28"/>
      <c r="AG1387" s="26"/>
      <c r="AH1387" s="28"/>
      <c r="AI1387" s="26"/>
      <c r="AJ1387" s="28"/>
      <c r="AK1387" s="28"/>
      <c r="AL1387" s="26"/>
      <c r="AM1387" s="28"/>
      <c r="AN1387" s="26"/>
      <c r="AO1387" s="28"/>
      <c r="AP1387" s="26"/>
    </row>
    <row r="1388" spans="1:42" x14ac:dyDescent="0.25">
      <c r="A1388" s="24"/>
      <c r="B1388" s="24"/>
      <c r="C1388" s="24"/>
      <c r="D1388" s="25"/>
      <c r="E1388" s="25"/>
      <c r="F1388" s="26"/>
      <c r="G1388" s="25"/>
      <c r="H1388" s="26"/>
      <c r="I1388" s="25"/>
      <c r="J1388" s="26"/>
      <c r="K1388" s="27"/>
      <c r="L1388" s="27"/>
      <c r="M1388" s="26"/>
      <c r="N1388" s="27"/>
      <c r="O1388" s="26"/>
      <c r="P1388" s="27"/>
      <c r="Q1388" s="26"/>
      <c r="R1388" s="27"/>
      <c r="S1388" s="27"/>
      <c r="T1388" s="26"/>
      <c r="U1388" s="27"/>
      <c r="V1388" s="26"/>
      <c r="W1388" s="27"/>
      <c r="X1388" s="26"/>
      <c r="Y1388" s="25"/>
      <c r="Z1388" s="24"/>
      <c r="AA1388" s="27"/>
      <c r="AB1388" s="24"/>
      <c r="AC1388" s="28"/>
      <c r="AD1388" s="28"/>
      <c r="AE1388" s="26"/>
      <c r="AF1388" s="28"/>
      <c r="AG1388" s="26"/>
      <c r="AH1388" s="28"/>
      <c r="AI1388" s="26"/>
      <c r="AJ1388" s="28"/>
      <c r="AK1388" s="28"/>
      <c r="AL1388" s="26"/>
      <c r="AM1388" s="28"/>
      <c r="AN1388" s="26"/>
      <c r="AO1388" s="28"/>
      <c r="AP1388" s="26"/>
    </row>
    <row r="1389" spans="1:42" x14ac:dyDescent="0.25">
      <c r="A1389" s="24"/>
      <c r="B1389" s="24"/>
      <c r="C1389" s="111"/>
      <c r="D1389" s="25"/>
      <c r="E1389" s="25"/>
      <c r="F1389" s="26"/>
      <c r="G1389" s="25"/>
      <c r="H1389" s="26"/>
      <c r="I1389" s="25"/>
      <c r="J1389" s="26"/>
      <c r="K1389" s="27"/>
      <c r="L1389" s="27"/>
      <c r="M1389" s="26"/>
      <c r="N1389" s="27"/>
      <c r="O1389" s="26"/>
      <c r="P1389" s="27"/>
      <c r="Q1389" s="26"/>
      <c r="R1389" s="27"/>
      <c r="S1389" s="27"/>
      <c r="T1389" s="26"/>
      <c r="U1389" s="27"/>
      <c r="V1389" s="26"/>
      <c r="W1389" s="27"/>
      <c r="X1389" s="26"/>
      <c r="Y1389" s="25"/>
      <c r="Z1389" s="38"/>
      <c r="AA1389" s="27"/>
      <c r="AB1389" s="27"/>
      <c r="AC1389" s="28"/>
      <c r="AD1389" s="28"/>
      <c r="AE1389" s="26"/>
      <c r="AF1389" s="28"/>
      <c r="AG1389" s="26"/>
      <c r="AH1389" s="28"/>
      <c r="AI1389" s="26"/>
      <c r="AJ1389" s="28"/>
      <c r="AK1389" s="28"/>
      <c r="AL1389" s="26"/>
      <c r="AM1389" s="28"/>
      <c r="AN1389" s="26"/>
      <c r="AO1389" s="28"/>
      <c r="AP1389" s="26"/>
    </row>
    <row r="1390" spans="1:42" x14ac:dyDescent="0.25">
      <c r="A1390" s="24"/>
      <c r="B1390" s="24"/>
      <c r="C1390" s="111"/>
      <c r="D1390" s="24"/>
      <c r="E1390" s="25"/>
      <c r="F1390" s="26"/>
      <c r="G1390" s="25"/>
      <c r="H1390" s="26"/>
      <c r="I1390" s="25"/>
      <c r="J1390" s="26"/>
      <c r="K1390" s="24"/>
      <c r="L1390" s="27"/>
      <c r="M1390" s="26"/>
      <c r="N1390" s="27"/>
      <c r="O1390" s="26"/>
      <c r="P1390" s="27"/>
      <c r="Q1390" s="26"/>
      <c r="R1390" s="24"/>
      <c r="S1390" s="27"/>
      <c r="T1390" s="26"/>
      <c r="U1390" s="27"/>
      <c r="V1390" s="26"/>
      <c r="W1390" s="27"/>
      <c r="X1390" s="26"/>
      <c r="Y1390" s="24"/>
      <c r="Z1390" s="24"/>
      <c r="AA1390" s="24"/>
      <c r="AB1390" s="24"/>
      <c r="AC1390" s="24"/>
      <c r="AD1390" s="28"/>
      <c r="AE1390" s="26"/>
      <c r="AF1390" s="28"/>
      <c r="AG1390" s="26"/>
      <c r="AH1390" s="28"/>
      <c r="AI1390" s="26"/>
      <c r="AJ1390" s="24"/>
      <c r="AK1390" s="28"/>
      <c r="AL1390" s="26"/>
      <c r="AM1390" s="28"/>
      <c r="AN1390" s="26"/>
      <c r="AO1390" s="28"/>
      <c r="AP1390" s="26"/>
    </row>
    <row r="1391" spans="1:42" x14ac:dyDescent="0.25">
      <c r="A1391" s="24"/>
      <c r="B1391" s="24"/>
      <c r="C1391" s="111"/>
      <c r="D1391" s="24"/>
      <c r="E1391" s="24"/>
      <c r="F1391" s="24"/>
      <c r="G1391" s="24"/>
      <c r="H1391" s="24"/>
      <c r="I1391" s="25"/>
      <c r="J1391" s="26"/>
      <c r="K1391" s="24"/>
      <c r="L1391" s="24"/>
      <c r="M1391" s="24"/>
      <c r="N1391" s="24"/>
      <c r="O1391" s="24"/>
      <c r="P1391" s="27"/>
      <c r="Q1391" s="26"/>
      <c r="R1391" s="24"/>
      <c r="S1391" s="24"/>
      <c r="T1391" s="24"/>
      <c r="U1391" s="24"/>
      <c r="V1391" s="24"/>
      <c r="W1391" s="27"/>
      <c r="X1391" s="26"/>
      <c r="Y1391" s="24"/>
      <c r="Z1391" s="24"/>
      <c r="AA1391" s="24"/>
      <c r="AB1391" s="24"/>
      <c r="AC1391" s="24"/>
      <c r="AD1391" s="24"/>
      <c r="AE1391" s="24"/>
      <c r="AF1391" s="24"/>
      <c r="AG1391" s="24"/>
      <c r="AH1391" s="28"/>
      <c r="AI1391" s="26"/>
      <c r="AJ1391" s="24"/>
      <c r="AK1391" s="24"/>
      <c r="AL1391" s="24"/>
      <c r="AM1391" s="24"/>
      <c r="AN1391" s="24"/>
      <c r="AO1391" s="28"/>
      <c r="AP1391" s="26"/>
    </row>
    <row r="1392" spans="1:42" x14ac:dyDescent="0.25">
      <c r="A1392" s="24"/>
      <c r="B1392" s="24"/>
      <c r="C1392" s="24"/>
      <c r="D1392" s="25"/>
      <c r="E1392" s="25"/>
      <c r="F1392" s="26"/>
      <c r="G1392" s="25"/>
      <c r="H1392" s="26"/>
      <c r="I1392" s="25"/>
      <c r="J1392" s="26"/>
      <c r="K1392" s="27"/>
      <c r="L1392" s="27"/>
      <c r="M1392" s="26"/>
      <c r="N1392" s="27"/>
      <c r="O1392" s="26"/>
      <c r="P1392" s="27"/>
      <c r="Q1392" s="26"/>
      <c r="R1392" s="27"/>
      <c r="S1392" s="27"/>
      <c r="T1392" s="26"/>
      <c r="U1392" s="27"/>
      <c r="V1392" s="26"/>
      <c r="W1392" s="27"/>
      <c r="X1392" s="26"/>
      <c r="Y1392" s="25"/>
      <c r="Z1392" s="38"/>
      <c r="AA1392" s="27"/>
      <c r="AB1392" s="27"/>
      <c r="AC1392" s="28"/>
      <c r="AD1392" s="28"/>
      <c r="AE1392" s="26"/>
      <c r="AF1392" s="28"/>
      <c r="AG1392" s="26"/>
      <c r="AH1392" s="28"/>
      <c r="AI1392" s="26"/>
      <c r="AJ1392" s="28"/>
      <c r="AK1392" s="28"/>
      <c r="AL1392" s="26"/>
      <c r="AM1392" s="28"/>
      <c r="AN1392" s="26"/>
      <c r="AO1392" s="28"/>
      <c r="AP1392" s="26"/>
    </row>
    <row r="1393" spans="1:42" x14ac:dyDescent="0.25">
      <c r="A1393" s="24"/>
      <c r="B1393" s="24"/>
      <c r="C1393" s="24"/>
      <c r="D1393" s="25"/>
      <c r="E1393" s="24"/>
      <c r="F1393" s="24"/>
      <c r="G1393" s="25"/>
      <c r="H1393" s="26"/>
      <c r="I1393" s="24"/>
      <c r="J1393" s="24"/>
      <c r="K1393" s="27"/>
      <c r="L1393" s="24"/>
      <c r="M1393" s="24"/>
      <c r="N1393" s="27"/>
      <c r="O1393" s="26"/>
      <c r="P1393" s="24"/>
      <c r="Q1393" s="24"/>
      <c r="R1393" s="27"/>
      <c r="S1393" s="24"/>
      <c r="T1393" s="24"/>
      <c r="U1393" s="27"/>
      <c r="V1393" s="26"/>
      <c r="W1393" s="24"/>
      <c r="X1393" s="24"/>
      <c r="Y1393" s="25"/>
      <c r="Z1393" s="24"/>
      <c r="AA1393" s="27"/>
      <c r="AB1393" s="24"/>
      <c r="AC1393" s="28"/>
      <c r="AD1393" s="24"/>
      <c r="AE1393" s="24"/>
      <c r="AF1393" s="28"/>
      <c r="AG1393" s="26"/>
      <c r="AH1393" s="24"/>
      <c r="AI1393" s="24"/>
      <c r="AJ1393" s="28"/>
      <c r="AK1393" s="24"/>
      <c r="AL1393" s="24"/>
      <c r="AM1393" s="28"/>
      <c r="AN1393" s="26"/>
      <c r="AO1393" s="24"/>
      <c r="AP1393" s="24"/>
    </row>
    <row r="1394" spans="1:42" x14ac:dyDescent="0.25">
      <c r="A1394" s="24"/>
      <c r="B1394" s="24"/>
      <c r="C1394" s="24"/>
      <c r="D1394" s="25"/>
      <c r="E1394" s="25"/>
      <c r="F1394" s="26"/>
      <c r="G1394" s="25"/>
      <c r="H1394" s="26"/>
      <c r="I1394" s="25"/>
      <c r="J1394" s="26"/>
      <c r="K1394" s="27"/>
      <c r="L1394" s="27"/>
      <c r="M1394" s="26"/>
      <c r="N1394" s="27"/>
      <c r="O1394" s="26"/>
      <c r="P1394" s="27"/>
      <c r="Q1394" s="26"/>
      <c r="R1394" s="27"/>
      <c r="S1394" s="27"/>
      <c r="T1394" s="26"/>
      <c r="U1394" s="27"/>
      <c r="V1394" s="26"/>
      <c r="W1394" s="27"/>
      <c r="X1394" s="26"/>
      <c r="Y1394" s="25"/>
      <c r="Z1394" s="38"/>
      <c r="AA1394" s="27"/>
      <c r="AB1394" s="27"/>
      <c r="AC1394" s="28"/>
      <c r="AD1394" s="28"/>
      <c r="AE1394" s="26"/>
      <c r="AF1394" s="28"/>
      <c r="AG1394" s="26"/>
      <c r="AH1394" s="28"/>
      <c r="AI1394" s="26"/>
      <c r="AJ1394" s="28"/>
      <c r="AK1394" s="28"/>
      <c r="AL1394" s="26"/>
      <c r="AM1394" s="28"/>
      <c r="AN1394" s="26"/>
      <c r="AO1394" s="28"/>
      <c r="AP1394" s="26"/>
    </row>
    <row r="1395" spans="1:42" x14ac:dyDescent="0.25">
      <c r="A1395" s="24"/>
      <c r="B1395" s="24"/>
      <c r="C1395" s="24"/>
      <c r="D1395" s="25"/>
      <c r="E1395" s="25"/>
      <c r="F1395" s="26"/>
      <c r="G1395" s="25"/>
      <c r="H1395" s="26"/>
      <c r="I1395" s="25"/>
      <c r="J1395" s="26"/>
      <c r="K1395" s="27"/>
      <c r="L1395" s="27"/>
      <c r="M1395" s="26"/>
      <c r="N1395" s="27"/>
      <c r="O1395" s="26"/>
      <c r="P1395" s="27"/>
      <c r="Q1395" s="26"/>
      <c r="R1395" s="27"/>
      <c r="S1395" s="27"/>
      <c r="T1395" s="26"/>
      <c r="U1395" s="27"/>
      <c r="V1395" s="26"/>
      <c r="W1395" s="27"/>
      <c r="X1395" s="26"/>
      <c r="Y1395" s="25"/>
      <c r="Z1395" s="38"/>
      <c r="AA1395" s="27"/>
      <c r="AB1395" s="27"/>
      <c r="AC1395" s="28"/>
      <c r="AD1395" s="28"/>
      <c r="AE1395" s="26"/>
      <c r="AF1395" s="28"/>
      <c r="AG1395" s="26"/>
      <c r="AH1395" s="28"/>
      <c r="AI1395" s="26"/>
      <c r="AJ1395" s="28"/>
      <c r="AK1395" s="28"/>
      <c r="AL1395" s="26"/>
      <c r="AM1395" s="28"/>
      <c r="AN1395" s="26"/>
      <c r="AO1395" s="28"/>
      <c r="AP1395" s="26"/>
    </row>
    <row r="1396" spans="1:42" x14ac:dyDescent="0.25">
      <c r="A1396" s="24"/>
      <c r="B1396" s="24"/>
      <c r="C1396" s="24"/>
      <c r="D1396" s="25"/>
      <c r="E1396" s="25"/>
      <c r="F1396" s="26"/>
      <c r="G1396" s="25"/>
      <c r="H1396" s="26"/>
      <c r="I1396" s="25"/>
      <c r="J1396" s="26"/>
      <c r="K1396" s="27"/>
      <c r="L1396" s="27"/>
      <c r="M1396" s="26"/>
      <c r="N1396" s="27"/>
      <c r="O1396" s="26"/>
      <c r="P1396" s="27"/>
      <c r="Q1396" s="26"/>
      <c r="R1396" s="27"/>
      <c r="S1396" s="27"/>
      <c r="T1396" s="26"/>
      <c r="U1396" s="27"/>
      <c r="V1396" s="26"/>
      <c r="W1396" s="27"/>
      <c r="X1396" s="26"/>
      <c r="Y1396" s="25"/>
      <c r="Z1396" s="38"/>
      <c r="AA1396" s="27"/>
      <c r="AB1396" s="27"/>
      <c r="AC1396" s="28"/>
      <c r="AD1396" s="28"/>
      <c r="AE1396" s="26"/>
      <c r="AF1396" s="28"/>
      <c r="AG1396" s="26"/>
      <c r="AH1396" s="28"/>
      <c r="AI1396" s="26"/>
      <c r="AJ1396" s="28"/>
      <c r="AK1396" s="28"/>
      <c r="AL1396" s="26"/>
      <c r="AM1396" s="28"/>
      <c r="AN1396" s="26"/>
      <c r="AO1396" s="28"/>
      <c r="AP1396" s="26"/>
    </row>
    <row r="1397" spans="1:42" x14ac:dyDescent="0.25">
      <c r="A1397" s="24"/>
      <c r="B1397" s="24"/>
      <c r="C1397" s="24"/>
      <c r="D1397" s="25"/>
      <c r="E1397" s="25"/>
      <c r="F1397" s="26"/>
      <c r="G1397" s="25"/>
      <c r="H1397" s="26"/>
      <c r="I1397" s="25"/>
      <c r="J1397" s="26"/>
      <c r="K1397" s="27"/>
      <c r="L1397" s="27"/>
      <c r="M1397" s="26"/>
      <c r="N1397" s="27"/>
      <c r="O1397" s="26"/>
      <c r="P1397" s="27"/>
      <c r="Q1397" s="26"/>
      <c r="R1397" s="27"/>
      <c r="S1397" s="27"/>
      <c r="T1397" s="26"/>
      <c r="U1397" s="27"/>
      <c r="V1397" s="26"/>
      <c r="W1397" s="27"/>
      <c r="X1397" s="26"/>
      <c r="Y1397" s="25"/>
      <c r="Z1397" s="38"/>
      <c r="AA1397" s="27"/>
      <c r="AB1397" s="27"/>
      <c r="AC1397" s="28"/>
      <c r="AD1397" s="28"/>
      <c r="AE1397" s="26"/>
      <c r="AF1397" s="28"/>
      <c r="AG1397" s="26"/>
      <c r="AH1397" s="28"/>
      <c r="AI1397" s="26"/>
      <c r="AJ1397" s="28"/>
      <c r="AK1397" s="28"/>
      <c r="AL1397" s="26"/>
      <c r="AM1397" s="28"/>
      <c r="AN1397" s="26"/>
      <c r="AO1397" s="28"/>
      <c r="AP1397" s="26"/>
    </row>
    <row r="1398" spans="1:42" x14ac:dyDescent="0.25">
      <c r="A1398" s="24"/>
      <c r="B1398" s="24"/>
      <c r="C1398" s="24"/>
      <c r="D1398" s="25"/>
      <c r="E1398" s="25"/>
      <c r="F1398" s="26"/>
      <c r="G1398" s="25"/>
      <c r="H1398" s="26"/>
      <c r="I1398" s="25"/>
      <c r="J1398" s="26"/>
      <c r="K1398" s="27"/>
      <c r="L1398" s="27"/>
      <c r="M1398" s="26"/>
      <c r="N1398" s="27"/>
      <c r="O1398" s="26"/>
      <c r="P1398" s="27"/>
      <c r="Q1398" s="26"/>
      <c r="R1398" s="27"/>
      <c r="S1398" s="27"/>
      <c r="T1398" s="26"/>
      <c r="U1398" s="27"/>
      <c r="V1398" s="26"/>
      <c r="W1398" s="27"/>
      <c r="X1398" s="26"/>
      <c r="Y1398" s="25"/>
      <c r="Z1398" s="38"/>
      <c r="AA1398" s="27"/>
      <c r="AB1398" s="27"/>
      <c r="AC1398" s="28"/>
      <c r="AD1398" s="28"/>
      <c r="AE1398" s="26"/>
      <c r="AF1398" s="28"/>
      <c r="AG1398" s="26"/>
      <c r="AH1398" s="28"/>
      <c r="AI1398" s="26"/>
      <c r="AJ1398" s="28"/>
      <c r="AK1398" s="28"/>
      <c r="AL1398" s="26"/>
      <c r="AM1398" s="28"/>
      <c r="AN1398" s="26"/>
      <c r="AO1398" s="28"/>
      <c r="AP1398" s="26"/>
    </row>
    <row r="1399" spans="1:42" x14ac:dyDescent="0.25">
      <c r="A1399" s="24"/>
      <c r="B1399" s="24"/>
      <c r="C1399" s="88"/>
      <c r="D1399" s="25"/>
      <c r="E1399" s="25"/>
      <c r="F1399" s="26"/>
      <c r="G1399" s="25"/>
      <c r="H1399" s="26"/>
      <c r="I1399" s="25"/>
      <c r="J1399" s="26"/>
      <c r="K1399" s="27"/>
      <c r="L1399" s="27"/>
      <c r="M1399" s="26"/>
      <c r="N1399" s="27"/>
      <c r="O1399" s="26"/>
      <c r="P1399" s="27"/>
      <c r="Q1399" s="26"/>
      <c r="R1399" s="27"/>
      <c r="S1399" s="27"/>
      <c r="T1399" s="26"/>
      <c r="U1399" s="27"/>
      <c r="V1399" s="26"/>
      <c r="W1399" s="27"/>
      <c r="X1399" s="26"/>
      <c r="Y1399" s="25"/>
      <c r="Z1399" s="38"/>
      <c r="AA1399" s="27"/>
      <c r="AB1399" s="27"/>
      <c r="AC1399" s="28"/>
      <c r="AD1399" s="28"/>
      <c r="AE1399" s="26"/>
      <c r="AF1399" s="28"/>
      <c r="AG1399" s="26"/>
      <c r="AH1399" s="28"/>
      <c r="AI1399" s="26"/>
      <c r="AJ1399" s="28"/>
      <c r="AK1399" s="28"/>
      <c r="AL1399" s="26"/>
      <c r="AM1399" s="28"/>
      <c r="AN1399" s="26"/>
      <c r="AO1399" s="28"/>
      <c r="AP1399" s="26"/>
    </row>
    <row r="1400" spans="1:42" x14ac:dyDescent="0.25">
      <c r="A1400" s="24"/>
      <c r="B1400" s="24"/>
      <c r="C1400" s="88"/>
      <c r="D1400" s="25"/>
      <c r="E1400" s="25"/>
      <c r="F1400" s="26"/>
      <c r="G1400" s="25"/>
      <c r="H1400" s="26"/>
      <c r="I1400" s="25"/>
      <c r="J1400" s="26"/>
      <c r="K1400" s="27"/>
      <c r="L1400" s="27"/>
      <c r="M1400" s="26"/>
      <c r="N1400" s="27"/>
      <c r="O1400" s="26"/>
      <c r="P1400" s="27"/>
      <c r="Q1400" s="26"/>
      <c r="R1400" s="27"/>
      <c r="S1400" s="27"/>
      <c r="T1400" s="26"/>
      <c r="U1400" s="27"/>
      <c r="V1400" s="26"/>
      <c r="W1400" s="27"/>
      <c r="X1400" s="26"/>
      <c r="Y1400" s="25"/>
      <c r="Z1400" s="38"/>
      <c r="AA1400" s="27"/>
      <c r="AB1400" s="27"/>
      <c r="AC1400" s="28"/>
      <c r="AD1400" s="28"/>
      <c r="AE1400" s="26"/>
      <c r="AF1400" s="28"/>
      <c r="AG1400" s="26"/>
      <c r="AH1400" s="28"/>
      <c r="AI1400" s="26"/>
      <c r="AJ1400" s="28"/>
      <c r="AK1400" s="28"/>
      <c r="AL1400" s="26"/>
      <c r="AM1400" s="28"/>
      <c r="AN1400" s="26"/>
      <c r="AO1400" s="28"/>
      <c r="AP1400" s="26"/>
    </row>
    <row r="1401" spans="1:42" x14ac:dyDescent="0.25">
      <c r="A1401" s="24"/>
      <c r="B1401" s="24"/>
      <c r="C1401" s="88"/>
      <c r="D1401" s="25"/>
      <c r="E1401" s="25"/>
      <c r="F1401" s="26"/>
      <c r="G1401" s="25"/>
      <c r="H1401" s="26"/>
      <c r="I1401" s="25"/>
      <c r="J1401" s="26"/>
      <c r="K1401" s="27"/>
      <c r="L1401" s="27"/>
      <c r="M1401" s="26"/>
      <c r="N1401" s="27"/>
      <c r="O1401" s="26"/>
      <c r="P1401" s="27"/>
      <c r="Q1401" s="26"/>
      <c r="R1401" s="27"/>
      <c r="S1401" s="27"/>
      <c r="T1401" s="26"/>
      <c r="U1401" s="27"/>
      <c r="V1401" s="26"/>
      <c r="W1401" s="27"/>
      <c r="X1401" s="26"/>
      <c r="Y1401" s="25"/>
      <c r="Z1401" s="38"/>
      <c r="AA1401" s="27"/>
      <c r="AB1401" s="27"/>
      <c r="AC1401" s="28"/>
      <c r="AD1401" s="28"/>
      <c r="AE1401" s="26"/>
      <c r="AF1401" s="28"/>
      <c r="AG1401" s="26"/>
      <c r="AH1401" s="28"/>
      <c r="AI1401" s="26"/>
      <c r="AJ1401" s="28"/>
      <c r="AK1401" s="28"/>
      <c r="AL1401" s="26"/>
      <c r="AM1401" s="28"/>
      <c r="AN1401" s="26"/>
      <c r="AO1401" s="28"/>
      <c r="AP1401" s="26"/>
    </row>
    <row r="1402" spans="1:42" x14ac:dyDescent="0.25">
      <c r="A1402" s="24"/>
      <c r="B1402" s="24"/>
      <c r="C1402" s="24"/>
      <c r="D1402" s="25"/>
      <c r="E1402" s="25"/>
      <c r="F1402" s="26"/>
      <c r="G1402" s="25"/>
      <c r="H1402" s="26"/>
      <c r="I1402" s="25"/>
      <c r="J1402" s="26"/>
      <c r="K1402" s="27"/>
      <c r="L1402" s="27"/>
      <c r="M1402" s="26"/>
      <c r="N1402" s="27"/>
      <c r="O1402" s="26"/>
      <c r="P1402" s="27"/>
      <c r="Q1402" s="26"/>
      <c r="R1402" s="27"/>
      <c r="S1402" s="27"/>
      <c r="T1402" s="26"/>
      <c r="U1402" s="27"/>
      <c r="V1402" s="26"/>
      <c r="W1402" s="27"/>
      <c r="X1402" s="26"/>
      <c r="Y1402" s="25"/>
      <c r="Z1402" s="24"/>
      <c r="AA1402" s="27"/>
      <c r="AB1402" s="24"/>
      <c r="AC1402" s="28"/>
      <c r="AD1402" s="28"/>
      <c r="AE1402" s="26"/>
      <c r="AF1402" s="28"/>
      <c r="AG1402" s="26"/>
      <c r="AH1402" s="28"/>
      <c r="AI1402" s="26"/>
      <c r="AJ1402" s="28"/>
      <c r="AK1402" s="28"/>
      <c r="AL1402" s="26"/>
      <c r="AM1402" s="28"/>
      <c r="AN1402" s="26"/>
      <c r="AO1402" s="28"/>
      <c r="AP1402" s="26"/>
    </row>
    <row r="1403" spans="1:42" x14ac:dyDescent="0.25">
      <c r="A1403" s="24"/>
      <c r="B1403" s="24"/>
      <c r="C1403" s="24"/>
      <c r="D1403" s="25"/>
      <c r="E1403" s="25"/>
      <c r="F1403" s="26"/>
      <c r="G1403" s="25"/>
      <c r="H1403" s="26"/>
      <c r="I1403" s="25"/>
      <c r="J1403" s="26"/>
      <c r="K1403" s="27"/>
      <c r="L1403" s="27"/>
      <c r="M1403" s="26"/>
      <c r="N1403" s="27"/>
      <c r="O1403" s="26"/>
      <c r="P1403" s="27"/>
      <c r="Q1403" s="26"/>
      <c r="R1403" s="27"/>
      <c r="S1403" s="27"/>
      <c r="T1403" s="26"/>
      <c r="U1403" s="27"/>
      <c r="V1403" s="26"/>
      <c r="W1403" s="27"/>
      <c r="X1403" s="26"/>
      <c r="Y1403" s="25"/>
      <c r="Z1403" s="38"/>
      <c r="AA1403" s="27"/>
      <c r="AB1403" s="27"/>
      <c r="AC1403" s="28"/>
      <c r="AD1403" s="28"/>
      <c r="AE1403" s="26"/>
      <c r="AF1403" s="28"/>
      <c r="AG1403" s="26"/>
      <c r="AH1403" s="28"/>
      <c r="AI1403" s="26"/>
      <c r="AJ1403" s="28"/>
      <c r="AK1403" s="28"/>
      <c r="AL1403" s="26"/>
      <c r="AM1403" s="28"/>
      <c r="AN1403" s="26"/>
      <c r="AO1403" s="28"/>
      <c r="AP1403" s="26"/>
    </row>
    <row r="1404" spans="1:42" x14ac:dyDescent="0.25">
      <c r="A1404" s="24"/>
      <c r="B1404" s="24"/>
      <c r="C1404" s="111"/>
      <c r="D1404" s="25"/>
      <c r="E1404" s="25"/>
      <c r="F1404" s="26"/>
      <c r="G1404" s="25"/>
      <c r="H1404" s="26"/>
      <c r="I1404" s="25"/>
      <c r="J1404" s="26"/>
      <c r="K1404" s="27"/>
      <c r="L1404" s="27"/>
      <c r="M1404" s="26"/>
      <c r="N1404" s="27"/>
      <c r="O1404" s="26"/>
      <c r="P1404" s="27"/>
      <c r="Q1404" s="26"/>
      <c r="R1404" s="27"/>
      <c r="S1404" s="27"/>
      <c r="T1404" s="26"/>
      <c r="U1404" s="27"/>
      <c r="V1404" s="26"/>
      <c r="W1404" s="27"/>
      <c r="X1404" s="26"/>
      <c r="Y1404" s="25"/>
      <c r="Z1404" s="38"/>
      <c r="AA1404" s="27"/>
      <c r="AB1404" s="27"/>
      <c r="AC1404" s="28"/>
      <c r="AD1404" s="28"/>
      <c r="AE1404" s="26"/>
      <c r="AF1404" s="28"/>
      <c r="AG1404" s="26"/>
      <c r="AH1404" s="28"/>
      <c r="AI1404" s="26"/>
      <c r="AJ1404" s="28"/>
      <c r="AK1404" s="28"/>
      <c r="AL1404" s="26"/>
      <c r="AM1404" s="28"/>
      <c r="AN1404" s="26"/>
      <c r="AO1404" s="28"/>
      <c r="AP1404" s="26"/>
    </row>
    <row r="1405" spans="1:42" x14ac:dyDescent="0.25">
      <c r="A1405" s="24"/>
      <c r="B1405" s="24"/>
      <c r="C1405" s="111"/>
      <c r="D1405" s="25"/>
      <c r="E1405" s="25"/>
      <c r="F1405" s="26"/>
      <c r="G1405" s="25"/>
      <c r="H1405" s="26"/>
      <c r="I1405" s="25"/>
      <c r="J1405" s="26"/>
      <c r="K1405" s="27"/>
      <c r="L1405" s="27"/>
      <c r="M1405" s="26"/>
      <c r="N1405" s="27"/>
      <c r="O1405" s="26"/>
      <c r="P1405" s="27"/>
      <c r="Q1405" s="26"/>
      <c r="R1405" s="27"/>
      <c r="S1405" s="27"/>
      <c r="T1405" s="26"/>
      <c r="U1405" s="27"/>
      <c r="V1405" s="26"/>
      <c r="W1405" s="27"/>
      <c r="X1405" s="26"/>
      <c r="Y1405" s="25"/>
      <c r="Z1405" s="38"/>
      <c r="AA1405" s="27"/>
      <c r="AB1405" s="27"/>
      <c r="AC1405" s="28"/>
      <c r="AD1405" s="28"/>
      <c r="AE1405" s="26"/>
      <c r="AF1405" s="28"/>
      <c r="AG1405" s="26"/>
      <c r="AH1405" s="28"/>
      <c r="AI1405" s="26"/>
      <c r="AJ1405" s="28"/>
      <c r="AK1405" s="28"/>
      <c r="AL1405" s="26"/>
      <c r="AM1405" s="28"/>
      <c r="AN1405" s="26"/>
      <c r="AO1405" s="28"/>
      <c r="AP1405" s="26"/>
    </row>
    <row r="1406" spans="1:42" x14ac:dyDescent="0.25">
      <c r="A1406" s="24"/>
      <c r="B1406" s="24"/>
      <c r="C1406" s="111"/>
      <c r="D1406" s="25"/>
      <c r="E1406" s="25"/>
      <c r="F1406" s="26"/>
      <c r="G1406" s="25"/>
      <c r="H1406" s="26"/>
      <c r="I1406" s="25"/>
      <c r="J1406" s="26"/>
      <c r="K1406" s="27"/>
      <c r="L1406" s="27"/>
      <c r="M1406" s="26"/>
      <c r="N1406" s="27"/>
      <c r="O1406" s="26"/>
      <c r="P1406" s="27"/>
      <c r="Q1406" s="26"/>
      <c r="R1406" s="27"/>
      <c r="S1406" s="27"/>
      <c r="T1406" s="26"/>
      <c r="U1406" s="27"/>
      <c r="V1406" s="26"/>
      <c r="W1406" s="27"/>
      <c r="X1406" s="26"/>
      <c r="Y1406" s="25"/>
      <c r="Z1406" s="38"/>
      <c r="AA1406" s="27"/>
      <c r="AB1406" s="27"/>
      <c r="AC1406" s="28"/>
      <c r="AD1406" s="28"/>
      <c r="AE1406" s="26"/>
      <c r="AF1406" s="28"/>
      <c r="AG1406" s="26"/>
      <c r="AH1406" s="28"/>
      <c r="AI1406" s="26"/>
      <c r="AJ1406" s="28"/>
      <c r="AK1406" s="28"/>
      <c r="AL1406" s="26"/>
      <c r="AM1406" s="28"/>
      <c r="AN1406" s="26"/>
      <c r="AO1406" s="28"/>
      <c r="AP1406" s="26"/>
    </row>
    <row r="1407" spans="1:42" x14ac:dyDescent="0.25">
      <c r="A1407" s="24"/>
      <c r="B1407" s="24"/>
      <c r="C1407" s="24"/>
      <c r="D1407" s="25"/>
      <c r="E1407" s="25"/>
      <c r="F1407" s="26"/>
      <c r="G1407" s="25"/>
      <c r="H1407" s="26"/>
      <c r="I1407" s="25"/>
      <c r="J1407" s="26"/>
      <c r="K1407" s="27"/>
      <c r="L1407" s="27"/>
      <c r="M1407" s="26"/>
      <c r="N1407" s="27"/>
      <c r="O1407" s="26"/>
      <c r="P1407" s="27"/>
      <c r="Q1407" s="26"/>
      <c r="R1407" s="27"/>
      <c r="S1407" s="27"/>
      <c r="T1407" s="26"/>
      <c r="U1407" s="27"/>
      <c r="V1407" s="26"/>
      <c r="W1407" s="27"/>
      <c r="X1407" s="26"/>
      <c r="Y1407" s="25"/>
      <c r="Z1407" s="38"/>
      <c r="AA1407" s="27"/>
      <c r="AB1407" s="27"/>
      <c r="AC1407" s="28"/>
      <c r="AD1407" s="28"/>
      <c r="AE1407" s="26"/>
      <c r="AF1407" s="28"/>
      <c r="AG1407" s="26"/>
      <c r="AH1407" s="28"/>
      <c r="AI1407" s="26"/>
      <c r="AJ1407" s="28"/>
      <c r="AK1407" s="28"/>
      <c r="AL1407" s="26"/>
      <c r="AM1407" s="28"/>
      <c r="AN1407" s="26"/>
      <c r="AO1407" s="28"/>
      <c r="AP1407" s="26"/>
    </row>
    <row r="1408" spans="1:42" x14ac:dyDescent="0.25">
      <c r="A1408" s="24"/>
      <c r="B1408" s="24"/>
      <c r="C1408" s="24"/>
      <c r="D1408" s="25"/>
      <c r="E1408" s="25"/>
      <c r="F1408" s="26"/>
      <c r="G1408" s="25"/>
      <c r="H1408" s="26"/>
      <c r="I1408" s="25"/>
      <c r="J1408" s="26"/>
      <c r="K1408" s="27"/>
      <c r="L1408" s="27"/>
      <c r="M1408" s="26"/>
      <c r="N1408" s="27"/>
      <c r="O1408" s="26"/>
      <c r="P1408" s="27"/>
      <c r="Q1408" s="26"/>
      <c r="R1408" s="27"/>
      <c r="S1408" s="27"/>
      <c r="T1408" s="26"/>
      <c r="U1408" s="27"/>
      <c r="V1408" s="26"/>
      <c r="W1408" s="27"/>
      <c r="X1408" s="26"/>
      <c r="Y1408" s="25"/>
      <c r="Z1408" s="38"/>
      <c r="AA1408" s="27"/>
      <c r="AB1408" s="27"/>
      <c r="AC1408" s="28"/>
      <c r="AD1408" s="28"/>
      <c r="AE1408" s="26"/>
      <c r="AF1408" s="28"/>
      <c r="AG1408" s="26"/>
      <c r="AH1408" s="28"/>
      <c r="AI1408" s="26"/>
      <c r="AJ1408" s="28"/>
      <c r="AK1408" s="28"/>
      <c r="AL1408" s="26"/>
      <c r="AM1408" s="28"/>
      <c r="AN1408" s="26"/>
      <c r="AO1408" s="28"/>
      <c r="AP1408" s="26"/>
    </row>
    <row r="1409" spans="1:42" x14ac:dyDescent="0.25">
      <c r="A1409" s="24"/>
      <c r="B1409" s="24"/>
      <c r="C1409" s="24"/>
      <c r="D1409" s="25"/>
      <c r="E1409" s="25"/>
      <c r="F1409" s="26"/>
      <c r="G1409" s="25"/>
      <c r="H1409" s="26"/>
      <c r="I1409" s="25"/>
      <c r="J1409" s="26"/>
      <c r="K1409" s="27"/>
      <c r="L1409" s="27"/>
      <c r="M1409" s="26"/>
      <c r="N1409" s="27"/>
      <c r="O1409" s="26"/>
      <c r="P1409" s="27"/>
      <c r="Q1409" s="26"/>
      <c r="R1409" s="27"/>
      <c r="S1409" s="27"/>
      <c r="T1409" s="26"/>
      <c r="U1409" s="27"/>
      <c r="V1409" s="26"/>
      <c r="W1409" s="27"/>
      <c r="X1409" s="26"/>
      <c r="Y1409" s="25"/>
      <c r="Z1409" s="38"/>
      <c r="AA1409" s="27"/>
      <c r="AB1409" s="27"/>
      <c r="AC1409" s="28"/>
      <c r="AD1409" s="28"/>
      <c r="AE1409" s="26"/>
      <c r="AF1409" s="28"/>
      <c r="AG1409" s="26"/>
      <c r="AH1409" s="28"/>
      <c r="AI1409" s="26"/>
      <c r="AJ1409" s="28"/>
      <c r="AK1409" s="28"/>
      <c r="AL1409" s="26"/>
      <c r="AM1409" s="28"/>
      <c r="AN1409" s="26"/>
      <c r="AO1409" s="28"/>
      <c r="AP1409" s="26"/>
    </row>
    <row r="1410" spans="1:42" x14ac:dyDescent="0.25">
      <c r="A1410" s="24"/>
      <c r="B1410" s="24"/>
      <c r="C1410" s="88"/>
      <c r="D1410" s="25"/>
      <c r="E1410" s="25"/>
      <c r="F1410" s="26"/>
      <c r="G1410" s="25"/>
      <c r="H1410" s="26"/>
      <c r="I1410" s="25"/>
      <c r="J1410" s="26"/>
      <c r="K1410" s="27"/>
      <c r="L1410" s="27"/>
      <c r="M1410" s="26"/>
      <c r="N1410" s="27"/>
      <c r="O1410" s="26"/>
      <c r="P1410" s="27"/>
      <c r="Q1410" s="26"/>
      <c r="R1410" s="27"/>
      <c r="S1410" s="27"/>
      <c r="T1410" s="26"/>
      <c r="U1410" s="27"/>
      <c r="V1410" s="26"/>
      <c r="W1410" s="27"/>
      <c r="X1410" s="26"/>
      <c r="Y1410" s="25"/>
      <c r="Z1410" s="38"/>
      <c r="AA1410" s="27"/>
      <c r="AB1410" s="27"/>
      <c r="AC1410" s="28"/>
      <c r="AD1410" s="28"/>
      <c r="AE1410" s="26"/>
      <c r="AF1410" s="28"/>
      <c r="AG1410" s="26"/>
      <c r="AH1410" s="28"/>
      <c r="AI1410" s="26"/>
      <c r="AJ1410" s="28"/>
      <c r="AK1410" s="28"/>
      <c r="AL1410" s="26"/>
      <c r="AM1410" s="28"/>
      <c r="AN1410" s="26"/>
      <c r="AO1410" s="28"/>
      <c r="AP1410" s="26"/>
    </row>
    <row r="1411" spans="1:42" x14ac:dyDescent="0.25">
      <c r="A1411" s="24"/>
      <c r="B1411" s="24"/>
      <c r="C1411" s="88"/>
      <c r="D1411" s="25"/>
      <c r="E1411" s="25"/>
      <c r="F1411" s="26"/>
      <c r="G1411" s="25"/>
      <c r="H1411" s="26"/>
      <c r="I1411" s="25"/>
      <c r="J1411" s="26"/>
      <c r="K1411" s="27"/>
      <c r="L1411" s="27"/>
      <c r="M1411" s="26"/>
      <c r="N1411" s="27"/>
      <c r="O1411" s="26"/>
      <c r="P1411" s="27"/>
      <c r="Q1411" s="26"/>
      <c r="R1411" s="27"/>
      <c r="S1411" s="27"/>
      <c r="T1411" s="26"/>
      <c r="U1411" s="27"/>
      <c r="V1411" s="26"/>
      <c r="W1411" s="27"/>
      <c r="X1411" s="26"/>
      <c r="Y1411" s="25"/>
      <c r="Z1411" s="38"/>
      <c r="AA1411" s="27"/>
      <c r="AB1411" s="27"/>
      <c r="AC1411" s="28"/>
      <c r="AD1411" s="28"/>
      <c r="AE1411" s="26"/>
      <c r="AF1411" s="28"/>
      <c r="AG1411" s="26"/>
      <c r="AH1411" s="28"/>
      <c r="AI1411" s="26"/>
      <c r="AJ1411" s="28"/>
      <c r="AK1411" s="28"/>
      <c r="AL1411" s="26"/>
      <c r="AM1411" s="28"/>
      <c r="AN1411" s="26"/>
      <c r="AO1411" s="28"/>
      <c r="AP1411" s="26"/>
    </row>
    <row r="1412" spans="1:42" x14ac:dyDescent="0.25">
      <c r="A1412" s="24"/>
      <c r="B1412" s="24"/>
      <c r="C1412" s="88"/>
      <c r="D1412" s="25"/>
      <c r="E1412" s="25"/>
      <c r="F1412" s="26"/>
      <c r="G1412" s="25"/>
      <c r="H1412" s="26"/>
      <c r="I1412" s="25"/>
      <c r="J1412" s="26"/>
      <c r="K1412" s="27"/>
      <c r="L1412" s="27"/>
      <c r="M1412" s="26"/>
      <c r="N1412" s="27"/>
      <c r="O1412" s="26"/>
      <c r="P1412" s="27"/>
      <c r="Q1412" s="26"/>
      <c r="R1412" s="27"/>
      <c r="S1412" s="27"/>
      <c r="T1412" s="26"/>
      <c r="U1412" s="27"/>
      <c r="V1412" s="26"/>
      <c r="W1412" s="27"/>
      <c r="X1412" s="26"/>
      <c r="Y1412" s="25"/>
      <c r="Z1412" s="38"/>
      <c r="AA1412" s="27"/>
      <c r="AB1412" s="27"/>
      <c r="AC1412" s="28"/>
      <c r="AD1412" s="28"/>
      <c r="AE1412" s="26"/>
      <c r="AF1412" s="28"/>
      <c r="AG1412" s="26"/>
      <c r="AH1412" s="28"/>
      <c r="AI1412" s="26"/>
      <c r="AJ1412" s="28"/>
      <c r="AK1412" s="28"/>
      <c r="AL1412" s="26"/>
      <c r="AM1412" s="28"/>
      <c r="AN1412" s="26"/>
      <c r="AO1412" s="28"/>
      <c r="AP1412" s="26"/>
    </row>
    <row r="1413" spans="1:42" x14ac:dyDescent="0.25">
      <c r="A1413" s="24"/>
      <c r="B1413" s="24"/>
      <c r="C1413" s="24"/>
      <c r="D1413" s="25"/>
      <c r="E1413" s="25"/>
      <c r="F1413" s="26"/>
      <c r="G1413" s="25"/>
      <c r="H1413" s="26"/>
      <c r="I1413" s="25"/>
      <c r="J1413" s="26"/>
      <c r="K1413" s="27"/>
      <c r="L1413" s="27"/>
      <c r="M1413" s="26"/>
      <c r="N1413" s="27"/>
      <c r="O1413" s="26"/>
      <c r="P1413" s="27"/>
      <c r="Q1413" s="26"/>
      <c r="R1413" s="27"/>
      <c r="S1413" s="27"/>
      <c r="T1413" s="26"/>
      <c r="U1413" s="27"/>
      <c r="V1413" s="26"/>
      <c r="W1413" s="27"/>
      <c r="X1413" s="26"/>
      <c r="Y1413" s="25"/>
      <c r="Z1413" s="38"/>
      <c r="AA1413" s="27"/>
      <c r="AB1413" s="27"/>
      <c r="AC1413" s="28"/>
      <c r="AD1413" s="28"/>
      <c r="AE1413" s="26"/>
      <c r="AF1413" s="28"/>
      <c r="AG1413" s="26"/>
      <c r="AH1413" s="28"/>
      <c r="AI1413" s="26"/>
      <c r="AJ1413" s="28"/>
      <c r="AK1413" s="28"/>
      <c r="AL1413" s="26"/>
      <c r="AM1413" s="28"/>
      <c r="AN1413" s="26"/>
      <c r="AO1413" s="28"/>
      <c r="AP1413" s="26"/>
    </row>
    <row r="1414" spans="1:42" x14ac:dyDescent="0.25">
      <c r="A1414" s="24"/>
      <c r="B1414" s="24"/>
      <c r="C1414" s="24"/>
      <c r="D1414" s="25"/>
      <c r="E1414" s="25"/>
      <c r="F1414" s="26"/>
      <c r="G1414" s="25"/>
      <c r="H1414" s="26"/>
      <c r="I1414" s="25"/>
      <c r="J1414" s="26"/>
      <c r="K1414" s="27"/>
      <c r="L1414" s="27"/>
      <c r="M1414" s="26"/>
      <c r="N1414" s="27"/>
      <c r="O1414" s="26"/>
      <c r="P1414" s="27"/>
      <c r="Q1414" s="26"/>
      <c r="R1414" s="27"/>
      <c r="S1414" s="27"/>
      <c r="T1414" s="26"/>
      <c r="U1414" s="27"/>
      <c r="V1414" s="26"/>
      <c r="W1414" s="27"/>
      <c r="X1414" s="26"/>
      <c r="Y1414" s="25"/>
      <c r="Z1414" s="38"/>
      <c r="AA1414" s="27"/>
      <c r="AB1414" s="27"/>
      <c r="AC1414" s="28"/>
      <c r="AD1414" s="28"/>
      <c r="AE1414" s="26"/>
      <c r="AF1414" s="28"/>
      <c r="AG1414" s="26"/>
      <c r="AH1414" s="28"/>
      <c r="AI1414" s="26"/>
      <c r="AJ1414" s="28"/>
      <c r="AK1414" s="28"/>
      <c r="AL1414" s="26"/>
      <c r="AM1414" s="28"/>
      <c r="AN1414" s="26"/>
      <c r="AO1414" s="28"/>
      <c r="AP1414" s="26"/>
    </row>
    <row r="1415" spans="1:42" x14ac:dyDescent="0.25">
      <c r="A1415" s="24"/>
      <c r="B1415" s="24"/>
      <c r="C1415" s="111"/>
      <c r="D1415" s="24"/>
      <c r="E1415" s="25"/>
      <c r="F1415" s="26"/>
      <c r="G1415" s="25"/>
      <c r="H1415" s="26"/>
      <c r="I1415" s="25"/>
      <c r="J1415" s="26"/>
      <c r="K1415" s="24"/>
      <c r="L1415" s="27"/>
      <c r="M1415" s="26"/>
      <c r="N1415" s="27"/>
      <c r="O1415" s="26"/>
      <c r="P1415" s="27"/>
      <c r="Q1415" s="26"/>
      <c r="R1415" s="24"/>
      <c r="S1415" s="27"/>
      <c r="T1415" s="26"/>
      <c r="U1415" s="27"/>
      <c r="V1415" s="26"/>
      <c r="W1415" s="27"/>
      <c r="X1415" s="26"/>
      <c r="Y1415" s="24"/>
      <c r="Z1415" s="24"/>
      <c r="AA1415" s="24"/>
      <c r="AB1415" s="24"/>
      <c r="AC1415" s="24"/>
      <c r="AD1415" s="28"/>
      <c r="AE1415" s="26"/>
      <c r="AF1415" s="28"/>
      <c r="AG1415" s="26"/>
      <c r="AH1415" s="28"/>
      <c r="AI1415" s="26"/>
      <c r="AJ1415" s="24"/>
      <c r="AK1415" s="28"/>
      <c r="AL1415" s="26"/>
      <c r="AM1415" s="28"/>
      <c r="AN1415" s="26"/>
      <c r="AO1415" s="28"/>
      <c r="AP1415" s="26"/>
    </row>
    <row r="1416" spans="1:42" x14ac:dyDescent="0.25">
      <c r="A1416" s="24"/>
      <c r="B1416" s="24"/>
      <c r="C1416" s="111"/>
      <c r="D1416" s="25"/>
      <c r="E1416" s="25"/>
      <c r="F1416" s="26"/>
      <c r="G1416" s="25"/>
      <c r="H1416" s="26"/>
      <c r="I1416" s="25"/>
      <c r="J1416" s="26"/>
      <c r="K1416" s="27"/>
      <c r="L1416" s="27"/>
      <c r="M1416" s="26"/>
      <c r="N1416" s="27"/>
      <c r="O1416" s="26"/>
      <c r="P1416" s="27"/>
      <c r="Q1416" s="26"/>
      <c r="R1416" s="27"/>
      <c r="S1416" s="27"/>
      <c r="T1416" s="26"/>
      <c r="U1416" s="27"/>
      <c r="V1416" s="26"/>
      <c r="W1416" s="27"/>
      <c r="X1416" s="26"/>
      <c r="Y1416" s="25"/>
      <c r="Z1416" s="38"/>
      <c r="AA1416" s="27"/>
      <c r="AB1416" s="27"/>
      <c r="AC1416" s="28"/>
      <c r="AD1416" s="28"/>
      <c r="AE1416" s="26"/>
      <c r="AF1416" s="28"/>
      <c r="AG1416" s="26"/>
      <c r="AH1416" s="28"/>
      <c r="AI1416" s="26"/>
      <c r="AJ1416" s="28"/>
      <c r="AK1416" s="28"/>
      <c r="AL1416" s="26"/>
      <c r="AM1416" s="28"/>
      <c r="AN1416" s="26"/>
      <c r="AO1416" s="28"/>
      <c r="AP1416" s="26"/>
    </row>
    <row r="1417" spans="1:42" x14ac:dyDescent="0.25">
      <c r="A1417" s="24"/>
      <c r="B1417" s="24"/>
      <c r="C1417" s="111"/>
      <c r="D1417" s="25"/>
      <c r="E1417" s="25"/>
      <c r="F1417" s="26"/>
      <c r="G1417" s="25"/>
      <c r="H1417" s="26"/>
      <c r="I1417" s="25"/>
      <c r="J1417" s="26"/>
      <c r="K1417" s="27"/>
      <c r="L1417" s="27"/>
      <c r="M1417" s="26"/>
      <c r="N1417" s="27"/>
      <c r="O1417" s="26"/>
      <c r="P1417" s="27"/>
      <c r="Q1417" s="26"/>
      <c r="R1417" s="27"/>
      <c r="S1417" s="27"/>
      <c r="T1417" s="26"/>
      <c r="U1417" s="27"/>
      <c r="V1417" s="26"/>
      <c r="W1417" s="27"/>
      <c r="X1417" s="26"/>
      <c r="Y1417" s="25"/>
      <c r="Z1417" s="38"/>
      <c r="AA1417" s="27"/>
      <c r="AB1417" s="27"/>
      <c r="AC1417" s="28"/>
      <c r="AD1417" s="28"/>
      <c r="AE1417" s="26"/>
      <c r="AF1417" s="28"/>
      <c r="AG1417" s="26"/>
      <c r="AH1417" s="28"/>
      <c r="AI1417" s="26"/>
      <c r="AJ1417" s="28"/>
      <c r="AK1417" s="28"/>
      <c r="AL1417" s="26"/>
      <c r="AM1417" s="28"/>
      <c r="AN1417" s="26"/>
      <c r="AO1417" s="28"/>
      <c r="AP1417" s="26"/>
    </row>
    <row r="1418" spans="1:42" x14ac:dyDescent="0.25">
      <c r="A1418" s="24"/>
      <c r="B1418" s="24"/>
      <c r="C1418" s="24"/>
      <c r="D1418" s="25"/>
      <c r="E1418" s="25"/>
      <c r="F1418" s="26"/>
      <c r="G1418" s="25"/>
      <c r="H1418" s="26"/>
      <c r="I1418" s="25"/>
      <c r="J1418" s="26"/>
      <c r="K1418" s="27"/>
      <c r="L1418" s="27"/>
      <c r="M1418" s="26"/>
      <c r="N1418" s="27"/>
      <c r="O1418" s="26"/>
      <c r="P1418" s="27"/>
      <c r="Q1418" s="26"/>
      <c r="R1418" s="27"/>
      <c r="S1418" s="27"/>
      <c r="T1418" s="26"/>
      <c r="U1418" s="27"/>
      <c r="V1418" s="26"/>
      <c r="W1418" s="27"/>
      <c r="X1418" s="26"/>
      <c r="Y1418" s="25"/>
      <c r="Z1418" s="38"/>
      <c r="AA1418" s="27"/>
      <c r="AB1418" s="27"/>
      <c r="AC1418" s="28"/>
      <c r="AD1418" s="28"/>
      <c r="AE1418" s="26"/>
      <c r="AF1418" s="28"/>
      <c r="AG1418" s="26"/>
      <c r="AH1418" s="28"/>
      <c r="AI1418" s="26"/>
      <c r="AJ1418" s="28"/>
      <c r="AK1418" s="28"/>
      <c r="AL1418" s="26"/>
      <c r="AM1418" s="28"/>
      <c r="AN1418" s="26"/>
      <c r="AO1418" s="28"/>
      <c r="AP1418" s="26"/>
    </row>
    <row r="1419" spans="1:42" x14ac:dyDescent="0.25">
      <c r="A1419" s="24"/>
      <c r="B1419" s="24"/>
      <c r="C1419" s="24"/>
      <c r="D1419" s="25"/>
      <c r="E1419" s="25"/>
      <c r="F1419" s="26"/>
      <c r="G1419" s="25"/>
      <c r="H1419" s="26"/>
      <c r="I1419" s="25"/>
      <c r="J1419" s="26"/>
      <c r="K1419" s="27"/>
      <c r="L1419" s="27"/>
      <c r="M1419" s="26"/>
      <c r="N1419" s="27"/>
      <c r="O1419" s="26"/>
      <c r="P1419" s="27"/>
      <c r="Q1419" s="26"/>
      <c r="R1419" s="27"/>
      <c r="S1419" s="27"/>
      <c r="T1419" s="26"/>
      <c r="U1419" s="27"/>
      <c r="V1419" s="26"/>
      <c r="W1419" s="27"/>
      <c r="X1419" s="26"/>
      <c r="Y1419" s="25"/>
      <c r="Z1419" s="38"/>
      <c r="AA1419" s="27"/>
      <c r="AB1419" s="27"/>
      <c r="AC1419" s="28"/>
      <c r="AD1419" s="28"/>
      <c r="AE1419" s="26"/>
      <c r="AF1419" s="28"/>
      <c r="AG1419" s="26"/>
      <c r="AH1419" s="28"/>
      <c r="AI1419" s="26"/>
      <c r="AJ1419" s="28"/>
      <c r="AK1419" s="28"/>
      <c r="AL1419" s="26"/>
      <c r="AM1419" s="28"/>
      <c r="AN1419" s="26"/>
      <c r="AO1419" s="28"/>
      <c r="AP1419" s="26"/>
    </row>
    <row r="1420" spans="1:42" x14ac:dyDescent="0.25">
      <c r="A1420" s="24"/>
      <c r="B1420" s="24"/>
      <c r="C1420" s="24"/>
      <c r="D1420" s="24"/>
      <c r="E1420" s="24"/>
      <c r="F1420" s="24"/>
      <c r="G1420" s="24"/>
      <c r="H1420" s="24"/>
      <c r="I1420" s="25"/>
      <c r="J1420" s="26"/>
      <c r="K1420" s="24"/>
      <c r="L1420" s="24"/>
      <c r="M1420" s="24"/>
      <c r="N1420" s="24"/>
      <c r="O1420" s="24"/>
      <c r="P1420" s="27"/>
      <c r="Q1420" s="26"/>
      <c r="R1420" s="24"/>
      <c r="S1420" s="24"/>
      <c r="T1420" s="24"/>
      <c r="U1420" s="24"/>
      <c r="V1420" s="24"/>
      <c r="W1420" s="27"/>
      <c r="X1420" s="26"/>
      <c r="Y1420" s="24"/>
      <c r="Z1420" s="24"/>
      <c r="AA1420" s="24"/>
      <c r="AB1420" s="24"/>
      <c r="AC1420" s="24"/>
      <c r="AD1420" s="24"/>
      <c r="AE1420" s="24"/>
      <c r="AF1420" s="24"/>
      <c r="AG1420" s="24"/>
      <c r="AH1420" s="28"/>
      <c r="AI1420" s="26"/>
      <c r="AJ1420" s="24"/>
      <c r="AK1420" s="24"/>
      <c r="AL1420" s="24"/>
      <c r="AM1420" s="24"/>
      <c r="AN1420" s="24"/>
      <c r="AO1420" s="28"/>
      <c r="AP1420" s="26"/>
    </row>
    <row r="1421" spans="1:42" x14ac:dyDescent="0.25">
      <c r="A1421" s="24"/>
      <c r="B1421" s="24"/>
      <c r="C1421" s="24"/>
      <c r="D1421" s="25"/>
      <c r="E1421" s="25"/>
      <c r="F1421" s="26"/>
      <c r="G1421" s="25"/>
      <c r="H1421" s="26"/>
      <c r="I1421" s="25"/>
      <c r="J1421" s="26"/>
      <c r="K1421" s="27"/>
      <c r="L1421" s="27"/>
      <c r="M1421" s="26"/>
      <c r="N1421" s="27"/>
      <c r="O1421" s="26"/>
      <c r="P1421" s="27"/>
      <c r="Q1421" s="26"/>
      <c r="R1421" s="27"/>
      <c r="S1421" s="27"/>
      <c r="T1421" s="26"/>
      <c r="U1421" s="27"/>
      <c r="V1421" s="26"/>
      <c r="W1421" s="27"/>
      <c r="X1421" s="26"/>
      <c r="Y1421" s="24"/>
      <c r="Z1421" s="24"/>
      <c r="AA1421" s="24"/>
      <c r="AB1421" s="24"/>
      <c r="AC1421" s="28"/>
      <c r="AD1421" s="28"/>
      <c r="AE1421" s="26"/>
      <c r="AF1421" s="28"/>
      <c r="AG1421" s="26"/>
      <c r="AH1421" s="28"/>
      <c r="AI1421" s="26"/>
      <c r="AJ1421" s="28"/>
      <c r="AK1421" s="28"/>
      <c r="AL1421" s="26"/>
      <c r="AM1421" s="28"/>
      <c r="AN1421" s="26"/>
      <c r="AO1421" s="28"/>
      <c r="AP1421" s="26"/>
    </row>
    <row r="1422" spans="1:42" x14ac:dyDescent="0.25">
      <c r="A1422" s="24"/>
      <c r="B1422" s="24"/>
      <c r="C1422" s="24"/>
      <c r="D1422" s="25"/>
      <c r="E1422" s="25"/>
      <c r="F1422" s="26"/>
      <c r="G1422" s="25"/>
      <c r="H1422" s="26"/>
      <c r="I1422" s="25"/>
      <c r="J1422" s="26"/>
      <c r="K1422" s="27"/>
      <c r="L1422" s="27"/>
      <c r="M1422" s="26"/>
      <c r="N1422" s="27"/>
      <c r="O1422" s="26"/>
      <c r="P1422" s="27"/>
      <c r="Q1422" s="26"/>
      <c r="R1422" s="27"/>
      <c r="S1422" s="27"/>
      <c r="T1422" s="26"/>
      <c r="U1422" s="27"/>
      <c r="V1422" s="26"/>
      <c r="W1422" s="27"/>
      <c r="X1422" s="26"/>
      <c r="Y1422" s="24"/>
      <c r="Z1422" s="24"/>
      <c r="AA1422" s="24"/>
      <c r="AB1422" s="24"/>
      <c r="AC1422" s="28"/>
      <c r="AD1422" s="28"/>
      <c r="AE1422" s="26"/>
      <c r="AF1422" s="28"/>
      <c r="AG1422" s="26"/>
      <c r="AH1422" s="28"/>
      <c r="AI1422" s="26"/>
      <c r="AJ1422" s="28"/>
      <c r="AK1422" s="28"/>
      <c r="AL1422" s="26"/>
      <c r="AM1422" s="28"/>
      <c r="AN1422" s="26"/>
      <c r="AO1422" s="28"/>
      <c r="AP1422" s="26"/>
    </row>
    <row r="1423" spans="1:42" x14ac:dyDescent="0.25">
      <c r="A1423" s="24"/>
      <c r="B1423" s="24"/>
      <c r="C1423" s="88"/>
      <c r="D1423" s="25"/>
      <c r="E1423" s="25"/>
      <c r="F1423" s="26"/>
      <c r="G1423" s="25"/>
      <c r="H1423" s="26"/>
      <c r="I1423" s="25"/>
      <c r="J1423" s="26"/>
      <c r="K1423" s="27"/>
      <c r="L1423" s="27"/>
      <c r="M1423" s="26"/>
      <c r="N1423" s="27"/>
      <c r="O1423" s="26"/>
      <c r="P1423" s="27"/>
      <c r="Q1423" s="26"/>
      <c r="R1423" s="27"/>
      <c r="S1423" s="27"/>
      <c r="T1423" s="26"/>
      <c r="U1423" s="27"/>
      <c r="V1423" s="26"/>
      <c r="W1423" s="27"/>
      <c r="X1423" s="26"/>
      <c r="Y1423" s="24"/>
      <c r="Z1423" s="24"/>
      <c r="AA1423" s="24"/>
      <c r="AB1423" s="24"/>
      <c r="AC1423" s="28"/>
      <c r="AD1423" s="28"/>
      <c r="AE1423" s="26"/>
      <c r="AF1423" s="28"/>
      <c r="AG1423" s="26"/>
      <c r="AH1423" s="28"/>
      <c r="AI1423" s="26"/>
      <c r="AJ1423" s="28"/>
      <c r="AK1423" s="28"/>
      <c r="AL1423" s="26"/>
      <c r="AM1423" s="28"/>
      <c r="AN1423" s="26"/>
      <c r="AO1423" s="28"/>
      <c r="AP1423" s="26"/>
    </row>
    <row r="1424" spans="1:42" x14ac:dyDescent="0.25">
      <c r="A1424" s="24"/>
      <c r="B1424" s="24"/>
      <c r="C1424" s="88"/>
      <c r="D1424" s="25"/>
      <c r="E1424" s="25"/>
      <c r="F1424" s="26"/>
      <c r="G1424" s="25"/>
      <c r="H1424" s="26"/>
      <c r="I1424" s="25"/>
      <c r="J1424" s="26"/>
      <c r="K1424" s="27"/>
      <c r="L1424" s="27"/>
      <c r="M1424" s="26"/>
      <c r="N1424" s="27"/>
      <c r="O1424" s="26"/>
      <c r="P1424" s="27"/>
      <c r="Q1424" s="26"/>
      <c r="R1424" s="27"/>
      <c r="S1424" s="27"/>
      <c r="T1424" s="26"/>
      <c r="U1424" s="27"/>
      <c r="V1424" s="26"/>
      <c r="W1424" s="27"/>
      <c r="X1424" s="26"/>
      <c r="Y1424" s="24"/>
      <c r="Z1424" s="24"/>
      <c r="AA1424" s="24"/>
      <c r="AB1424" s="24"/>
      <c r="AC1424" s="28"/>
      <c r="AD1424" s="28"/>
      <c r="AE1424" s="26"/>
      <c r="AF1424" s="28"/>
      <c r="AG1424" s="26"/>
      <c r="AH1424" s="28"/>
      <c r="AI1424" s="26"/>
      <c r="AJ1424" s="28"/>
      <c r="AK1424" s="28"/>
      <c r="AL1424" s="26"/>
      <c r="AM1424" s="28"/>
      <c r="AN1424" s="26"/>
      <c r="AO1424" s="28"/>
      <c r="AP1424" s="26"/>
    </row>
    <row r="1425" spans="1:42" x14ac:dyDescent="0.25">
      <c r="A1425" s="24"/>
      <c r="B1425" s="24"/>
      <c r="C1425" s="88"/>
      <c r="D1425" s="25"/>
      <c r="E1425" s="25"/>
      <c r="F1425" s="26"/>
      <c r="G1425" s="25"/>
      <c r="H1425" s="26"/>
      <c r="I1425" s="25"/>
      <c r="J1425" s="26"/>
      <c r="K1425" s="27"/>
      <c r="L1425" s="27"/>
      <c r="M1425" s="26"/>
      <c r="N1425" s="27"/>
      <c r="O1425" s="26"/>
      <c r="P1425" s="27"/>
      <c r="Q1425" s="26"/>
      <c r="R1425" s="27"/>
      <c r="S1425" s="27"/>
      <c r="T1425" s="26"/>
      <c r="U1425" s="27"/>
      <c r="V1425" s="26"/>
      <c r="W1425" s="27"/>
      <c r="X1425" s="26"/>
      <c r="Y1425" s="24"/>
      <c r="Z1425" s="24"/>
      <c r="AA1425" s="24"/>
      <c r="AB1425" s="24"/>
      <c r="AC1425" s="28"/>
      <c r="AD1425" s="28"/>
      <c r="AE1425" s="26"/>
      <c r="AF1425" s="28"/>
      <c r="AG1425" s="26"/>
      <c r="AH1425" s="28"/>
      <c r="AI1425" s="26"/>
      <c r="AJ1425" s="28"/>
      <c r="AK1425" s="28"/>
      <c r="AL1425" s="26"/>
      <c r="AM1425" s="28"/>
      <c r="AN1425" s="26"/>
      <c r="AO1425" s="28"/>
      <c r="AP1425" s="26"/>
    </row>
    <row r="1426" spans="1:42" x14ac:dyDescent="0.25">
      <c r="A1426" s="24"/>
      <c r="B1426" s="24"/>
      <c r="C1426" s="24"/>
      <c r="D1426" s="25"/>
      <c r="E1426" s="25"/>
      <c r="F1426" s="26"/>
      <c r="G1426" s="25"/>
      <c r="H1426" s="26"/>
      <c r="I1426" s="25"/>
      <c r="J1426" s="26"/>
      <c r="K1426" s="27"/>
      <c r="L1426" s="27"/>
      <c r="M1426" s="26"/>
      <c r="N1426" s="27"/>
      <c r="O1426" s="26"/>
      <c r="P1426" s="27"/>
      <c r="Q1426" s="26"/>
      <c r="R1426" s="27"/>
      <c r="S1426" s="27"/>
      <c r="T1426" s="26"/>
      <c r="U1426" s="27"/>
      <c r="V1426" s="26"/>
      <c r="W1426" s="27"/>
      <c r="X1426" s="26"/>
      <c r="Y1426" s="24"/>
      <c r="Z1426" s="24"/>
      <c r="AA1426" s="24"/>
      <c r="AB1426" s="24"/>
      <c r="AC1426" s="28"/>
      <c r="AD1426" s="28"/>
      <c r="AE1426" s="26"/>
      <c r="AF1426" s="28"/>
      <c r="AG1426" s="26"/>
      <c r="AH1426" s="28"/>
      <c r="AI1426" s="26"/>
      <c r="AJ1426" s="28"/>
      <c r="AK1426" s="28"/>
      <c r="AL1426" s="26"/>
      <c r="AM1426" s="28"/>
      <c r="AN1426" s="26"/>
      <c r="AO1426" s="28"/>
      <c r="AP1426" s="26"/>
    </row>
    <row r="1427" spans="1:42" x14ac:dyDescent="0.25">
      <c r="A1427" s="24"/>
      <c r="B1427" s="24"/>
      <c r="C1427" s="24"/>
      <c r="D1427" s="24"/>
      <c r="E1427" s="25"/>
      <c r="F1427" s="26"/>
      <c r="G1427" s="25"/>
      <c r="H1427" s="26"/>
      <c r="I1427" s="24"/>
      <c r="J1427" s="24"/>
      <c r="K1427" s="24"/>
      <c r="L1427" s="27"/>
      <c r="M1427" s="26"/>
      <c r="N1427" s="27"/>
      <c r="O1427" s="26"/>
      <c r="P1427" s="24"/>
      <c r="Q1427" s="24"/>
      <c r="R1427" s="24"/>
      <c r="S1427" s="27"/>
      <c r="T1427" s="26"/>
      <c r="U1427" s="27"/>
      <c r="V1427" s="26"/>
      <c r="W1427" s="24"/>
      <c r="X1427" s="24"/>
      <c r="Y1427" s="24"/>
      <c r="Z1427" s="24"/>
      <c r="AA1427" s="24"/>
      <c r="AB1427" s="24"/>
      <c r="AC1427" s="24"/>
      <c r="AD1427" s="28"/>
      <c r="AE1427" s="26"/>
      <c r="AF1427" s="28"/>
      <c r="AG1427" s="26"/>
      <c r="AH1427" s="24"/>
      <c r="AI1427" s="24"/>
      <c r="AJ1427" s="24"/>
      <c r="AK1427" s="28"/>
      <c r="AL1427" s="26"/>
      <c r="AM1427" s="28"/>
      <c r="AN1427" s="26"/>
      <c r="AO1427" s="24"/>
      <c r="AP1427" s="24"/>
    </row>
    <row r="1428" spans="1:42" x14ac:dyDescent="0.25">
      <c r="A1428" s="24"/>
      <c r="B1428" s="24"/>
      <c r="C1428" s="111"/>
      <c r="D1428" s="25"/>
      <c r="E1428" s="25"/>
      <c r="F1428" s="26"/>
      <c r="G1428" s="25"/>
      <c r="H1428" s="26"/>
      <c r="I1428" s="25"/>
      <c r="J1428" s="26"/>
      <c r="K1428" s="27"/>
      <c r="L1428" s="27"/>
      <c r="M1428" s="26"/>
      <c r="N1428" s="27"/>
      <c r="O1428" s="26"/>
      <c r="P1428" s="27"/>
      <c r="Q1428" s="26"/>
      <c r="R1428" s="27"/>
      <c r="S1428" s="27"/>
      <c r="T1428" s="26"/>
      <c r="U1428" s="27"/>
      <c r="V1428" s="26"/>
      <c r="W1428" s="27"/>
      <c r="X1428" s="26"/>
      <c r="Y1428" s="24"/>
      <c r="Z1428" s="24"/>
      <c r="AA1428" s="24"/>
      <c r="AB1428" s="24"/>
      <c r="AC1428" s="28"/>
      <c r="AD1428" s="28"/>
      <c r="AE1428" s="26"/>
      <c r="AF1428" s="28"/>
      <c r="AG1428" s="26"/>
      <c r="AH1428" s="28"/>
      <c r="AI1428" s="26"/>
      <c r="AJ1428" s="28"/>
      <c r="AK1428" s="28"/>
      <c r="AL1428" s="26"/>
      <c r="AM1428" s="28"/>
      <c r="AN1428" s="26"/>
      <c r="AO1428" s="28"/>
      <c r="AP1428" s="26"/>
    </row>
    <row r="1429" spans="1:42" x14ac:dyDescent="0.25">
      <c r="A1429" s="24"/>
      <c r="B1429" s="24"/>
      <c r="C1429" s="111"/>
      <c r="D1429" s="25"/>
      <c r="E1429" s="25"/>
      <c r="F1429" s="26"/>
      <c r="G1429" s="25"/>
      <c r="H1429" s="26"/>
      <c r="I1429" s="25"/>
      <c r="J1429" s="26"/>
      <c r="K1429" s="27"/>
      <c r="L1429" s="27"/>
      <c r="M1429" s="26"/>
      <c r="N1429" s="27"/>
      <c r="O1429" s="26"/>
      <c r="P1429" s="27"/>
      <c r="Q1429" s="26"/>
      <c r="R1429" s="27"/>
      <c r="S1429" s="27"/>
      <c r="T1429" s="26"/>
      <c r="U1429" s="27"/>
      <c r="V1429" s="26"/>
      <c r="W1429" s="27"/>
      <c r="X1429" s="26"/>
      <c r="Y1429" s="24"/>
      <c r="Z1429" s="24"/>
      <c r="AA1429" s="24"/>
      <c r="AB1429" s="24"/>
      <c r="AC1429" s="28"/>
      <c r="AD1429" s="28"/>
      <c r="AE1429" s="26"/>
      <c r="AF1429" s="28"/>
      <c r="AG1429" s="26"/>
      <c r="AH1429" s="28"/>
      <c r="AI1429" s="26"/>
      <c r="AJ1429" s="28"/>
      <c r="AK1429" s="28"/>
      <c r="AL1429" s="26"/>
      <c r="AM1429" s="28"/>
      <c r="AN1429" s="26"/>
      <c r="AO1429" s="28"/>
      <c r="AP1429" s="26"/>
    </row>
    <row r="1430" spans="1:42" x14ac:dyDescent="0.25">
      <c r="A1430" s="24"/>
      <c r="B1430" s="24"/>
      <c r="C1430" s="111"/>
      <c r="D1430" s="25"/>
      <c r="E1430" s="24"/>
      <c r="F1430" s="24"/>
      <c r="G1430" s="24"/>
      <c r="H1430" s="24"/>
      <c r="I1430" s="24"/>
      <c r="J1430" s="24"/>
      <c r="K1430" s="27"/>
      <c r="L1430" s="24"/>
      <c r="M1430" s="24"/>
      <c r="N1430" s="24"/>
      <c r="O1430" s="24"/>
      <c r="P1430" s="24"/>
      <c r="Q1430" s="24"/>
      <c r="R1430" s="27"/>
      <c r="S1430" s="24"/>
      <c r="T1430" s="24"/>
      <c r="U1430" s="24"/>
      <c r="V1430" s="24"/>
      <c r="W1430" s="24"/>
      <c r="X1430" s="24"/>
      <c r="Y1430" s="24"/>
      <c r="Z1430" s="24"/>
      <c r="AA1430" s="24"/>
      <c r="AB1430" s="24"/>
      <c r="AC1430" s="28"/>
      <c r="AD1430" s="24"/>
      <c r="AE1430" s="24"/>
      <c r="AF1430" s="24"/>
      <c r="AG1430" s="24"/>
      <c r="AH1430" s="24"/>
      <c r="AI1430" s="24"/>
      <c r="AJ1430" s="28"/>
      <c r="AK1430" s="24"/>
      <c r="AL1430" s="24"/>
      <c r="AM1430" s="24"/>
      <c r="AN1430" s="24"/>
      <c r="AO1430" s="24"/>
      <c r="AP1430" s="24"/>
    </row>
    <row r="1431" spans="1:42" x14ac:dyDescent="0.25">
      <c r="A1431" s="24"/>
      <c r="B1431" s="24"/>
      <c r="C1431" s="24"/>
      <c r="D1431" s="25"/>
      <c r="E1431" s="25"/>
      <c r="F1431" s="26"/>
      <c r="G1431" s="25"/>
      <c r="H1431" s="26"/>
      <c r="I1431" s="25"/>
      <c r="J1431" s="26"/>
      <c r="K1431" s="27"/>
      <c r="L1431" s="27"/>
      <c r="M1431" s="26"/>
      <c r="N1431" s="27"/>
      <c r="O1431" s="26"/>
      <c r="P1431" s="27"/>
      <c r="Q1431" s="26"/>
      <c r="R1431" s="27"/>
      <c r="S1431" s="27"/>
      <c r="T1431" s="26"/>
      <c r="U1431" s="27"/>
      <c r="V1431" s="26"/>
      <c r="W1431" s="27"/>
      <c r="X1431" s="26"/>
      <c r="Y1431" s="24"/>
      <c r="Z1431" s="24"/>
      <c r="AA1431" s="24"/>
      <c r="AB1431" s="24"/>
      <c r="AC1431" s="28"/>
      <c r="AD1431" s="28"/>
      <c r="AE1431" s="26"/>
      <c r="AF1431" s="28"/>
      <c r="AG1431" s="26"/>
      <c r="AH1431" s="28"/>
      <c r="AI1431" s="26"/>
      <c r="AJ1431" s="28"/>
      <c r="AK1431" s="28"/>
      <c r="AL1431" s="26"/>
      <c r="AM1431" s="28"/>
      <c r="AN1431" s="26"/>
      <c r="AO1431" s="28"/>
      <c r="AP1431" s="26"/>
    </row>
    <row r="1432" spans="1:42" x14ac:dyDescent="0.25">
      <c r="A1432" s="24"/>
      <c r="B1432" s="24"/>
      <c r="C1432" s="24"/>
      <c r="D1432" s="24"/>
      <c r="E1432" s="24"/>
      <c r="F1432" s="24"/>
      <c r="G1432" s="25"/>
      <c r="H1432" s="26"/>
      <c r="I1432" s="24"/>
      <c r="J1432" s="24"/>
      <c r="K1432" s="24"/>
      <c r="L1432" s="24"/>
      <c r="M1432" s="24"/>
      <c r="N1432" s="27"/>
      <c r="O1432" s="26"/>
      <c r="P1432" s="24"/>
      <c r="Q1432" s="24"/>
      <c r="R1432" s="24"/>
      <c r="S1432" s="24"/>
      <c r="T1432" s="24"/>
      <c r="U1432" s="27"/>
      <c r="V1432" s="26"/>
      <c r="W1432" s="24"/>
      <c r="X1432" s="24"/>
      <c r="Y1432" s="24"/>
      <c r="Z1432" s="24"/>
      <c r="AA1432" s="24"/>
      <c r="AB1432" s="24"/>
      <c r="AC1432" s="24"/>
      <c r="AD1432" s="24"/>
      <c r="AE1432" s="24"/>
      <c r="AF1432" s="28"/>
      <c r="AG1432" s="26"/>
      <c r="AH1432" s="24"/>
      <c r="AI1432" s="24"/>
      <c r="AJ1432" s="24"/>
      <c r="AK1432" s="24"/>
      <c r="AL1432" s="24"/>
      <c r="AM1432" s="28"/>
      <c r="AN1432" s="26"/>
      <c r="AO1432" s="24"/>
      <c r="AP1432" s="24"/>
    </row>
    <row r="1433" spans="1:42" x14ac:dyDescent="0.25">
      <c r="A1433" s="24"/>
      <c r="B1433" s="24"/>
      <c r="C1433" s="24"/>
      <c r="D1433" s="25"/>
      <c r="E1433" s="25"/>
      <c r="F1433" s="26"/>
      <c r="G1433" s="25"/>
      <c r="H1433" s="26"/>
      <c r="I1433" s="25"/>
      <c r="J1433" s="26"/>
      <c r="K1433" s="27"/>
      <c r="L1433" s="27"/>
      <c r="M1433" s="26"/>
      <c r="N1433" s="27"/>
      <c r="O1433" s="26"/>
      <c r="P1433" s="27"/>
      <c r="Q1433" s="26"/>
      <c r="R1433" s="27"/>
      <c r="S1433" s="27"/>
      <c r="T1433" s="26"/>
      <c r="U1433" s="27"/>
      <c r="V1433" s="26"/>
      <c r="W1433" s="27"/>
      <c r="X1433" s="26"/>
      <c r="Y1433" s="24"/>
      <c r="Z1433" s="24"/>
      <c r="AA1433" s="24"/>
      <c r="AB1433" s="24"/>
      <c r="AC1433" s="28"/>
      <c r="AD1433" s="28"/>
      <c r="AE1433" s="26"/>
      <c r="AF1433" s="28"/>
      <c r="AG1433" s="26"/>
      <c r="AH1433" s="28"/>
      <c r="AI1433" s="26"/>
      <c r="AJ1433" s="28"/>
      <c r="AK1433" s="28"/>
      <c r="AL1433" s="26"/>
      <c r="AM1433" s="28"/>
      <c r="AN1433" s="26"/>
      <c r="AO1433" s="28"/>
      <c r="AP1433" s="26"/>
    </row>
    <row r="1434" spans="1:42" x14ac:dyDescent="0.25">
      <c r="A1434" s="24"/>
      <c r="B1434" s="24"/>
      <c r="C1434" s="24"/>
      <c r="D1434" s="25"/>
      <c r="E1434" s="25"/>
      <c r="F1434" s="26"/>
      <c r="G1434" s="25"/>
      <c r="H1434" s="26"/>
      <c r="I1434" s="25"/>
      <c r="J1434" s="26"/>
      <c r="K1434" s="27"/>
      <c r="L1434" s="27"/>
      <c r="M1434" s="26"/>
      <c r="N1434" s="27"/>
      <c r="O1434" s="26"/>
      <c r="P1434" s="27"/>
      <c r="Q1434" s="26"/>
      <c r="R1434" s="27"/>
      <c r="S1434" s="27"/>
      <c r="T1434" s="26"/>
      <c r="U1434" s="27"/>
      <c r="V1434" s="26"/>
      <c r="W1434" s="27"/>
      <c r="X1434" s="26"/>
      <c r="Y1434" s="24"/>
      <c r="Z1434" s="24"/>
      <c r="AA1434" s="24"/>
      <c r="AB1434" s="24"/>
      <c r="AC1434" s="28"/>
      <c r="AD1434" s="28"/>
      <c r="AE1434" s="26"/>
      <c r="AF1434" s="28"/>
      <c r="AG1434" s="26"/>
      <c r="AH1434" s="28"/>
      <c r="AI1434" s="26"/>
      <c r="AJ1434" s="28"/>
      <c r="AK1434" s="28"/>
      <c r="AL1434" s="26"/>
      <c r="AM1434" s="28"/>
      <c r="AN1434" s="26"/>
      <c r="AO1434" s="28"/>
      <c r="AP1434" s="26"/>
    </row>
    <row r="1435" spans="1:42" x14ac:dyDescent="0.25">
      <c r="A1435" s="24"/>
      <c r="B1435" s="24"/>
      <c r="C1435" s="24"/>
      <c r="D1435" s="25"/>
      <c r="E1435" s="25"/>
      <c r="F1435" s="26"/>
      <c r="G1435" s="25"/>
      <c r="H1435" s="26"/>
      <c r="I1435" s="25"/>
      <c r="J1435" s="26"/>
      <c r="K1435" s="27"/>
      <c r="L1435" s="27"/>
      <c r="M1435" s="26"/>
      <c r="N1435" s="27"/>
      <c r="O1435" s="26"/>
      <c r="P1435" s="27"/>
      <c r="Q1435" s="26"/>
      <c r="R1435" s="27"/>
      <c r="S1435" s="27"/>
      <c r="T1435" s="26"/>
      <c r="U1435" s="27"/>
      <c r="V1435" s="26"/>
      <c r="W1435" s="27"/>
      <c r="X1435" s="26"/>
      <c r="Y1435" s="24"/>
      <c r="Z1435" s="24"/>
      <c r="AA1435" s="24"/>
      <c r="AB1435" s="24"/>
      <c r="AC1435" s="28"/>
      <c r="AD1435" s="28"/>
      <c r="AE1435" s="26"/>
      <c r="AF1435" s="28"/>
      <c r="AG1435" s="26"/>
      <c r="AH1435" s="28"/>
      <c r="AI1435" s="26"/>
      <c r="AJ1435" s="28"/>
      <c r="AK1435" s="28"/>
      <c r="AL1435" s="26"/>
      <c r="AM1435" s="28"/>
      <c r="AN1435" s="26"/>
      <c r="AO1435" s="28"/>
      <c r="AP1435" s="26"/>
    </row>
    <row r="1436" spans="1:42" x14ac:dyDescent="0.25">
      <c r="A1436" s="24"/>
      <c r="B1436" s="24"/>
      <c r="C1436" s="24"/>
      <c r="D1436" s="25"/>
      <c r="E1436" s="25"/>
      <c r="F1436" s="26"/>
      <c r="G1436" s="25"/>
      <c r="H1436" s="26"/>
      <c r="I1436" s="25"/>
      <c r="J1436" s="26"/>
      <c r="K1436" s="27"/>
      <c r="L1436" s="27"/>
      <c r="M1436" s="26"/>
      <c r="N1436" s="27"/>
      <c r="O1436" s="26"/>
      <c r="P1436" s="27"/>
      <c r="Q1436" s="26"/>
      <c r="R1436" s="27"/>
      <c r="S1436" s="27"/>
      <c r="T1436" s="26"/>
      <c r="U1436" s="27"/>
      <c r="V1436" s="26"/>
      <c r="W1436" s="27"/>
      <c r="X1436" s="26"/>
      <c r="Y1436" s="25"/>
      <c r="Z1436" s="38"/>
      <c r="AA1436" s="27"/>
      <c r="AB1436" s="27"/>
      <c r="AC1436" s="28"/>
      <c r="AD1436" s="28"/>
      <c r="AE1436" s="26"/>
      <c r="AF1436" s="28"/>
      <c r="AG1436" s="26"/>
      <c r="AH1436" s="28"/>
      <c r="AI1436" s="26"/>
      <c r="AJ1436" s="28"/>
      <c r="AK1436" s="28"/>
      <c r="AL1436" s="26"/>
      <c r="AM1436" s="28"/>
      <c r="AN1436" s="26"/>
      <c r="AO1436" s="28"/>
      <c r="AP1436" s="26"/>
    </row>
    <row r="1437" spans="1:42" x14ac:dyDescent="0.25">
      <c r="A1437" s="24"/>
      <c r="B1437" s="24"/>
      <c r="C1437" s="24"/>
      <c r="D1437" s="25"/>
      <c r="E1437" s="25"/>
      <c r="F1437" s="26"/>
      <c r="G1437" s="25"/>
      <c r="H1437" s="26"/>
      <c r="I1437" s="25"/>
      <c r="J1437" s="26"/>
      <c r="K1437" s="27"/>
      <c r="L1437" s="27"/>
      <c r="M1437" s="26"/>
      <c r="N1437" s="27"/>
      <c r="O1437" s="26"/>
      <c r="P1437" s="27"/>
      <c r="Q1437" s="26"/>
      <c r="R1437" s="27"/>
      <c r="S1437" s="27"/>
      <c r="T1437" s="26"/>
      <c r="U1437" s="27"/>
      <c r="V1437" s="26"/>
      <c r="W1437" s="27"/>
      <c r="X1437" s="26"/>
      <c r="Y1437" s="25"/>
      <c r="Z1437" s="38"/>
      <c r="AA1437" s="27"/>
      <c r="AB1437" s="27"/>
      <c r="AC1437" s="28"/>
      <c r="AD1437" s="28"/>
      <c r="AE1437" s="26"/>
      <c r="AF1437" s="28"/>
      <c r="AG1437" s="26"/>
      <c r="AH1437" s="28"/>
      <c r="AI1437" s="26"/>
      <c r="AJ1437" s="28"/>
      <c r="AK1437" s="28"/>
      <c r="AL1437" s="26"/>
      <c r="AM1437" s="28"/>
      <c r="AN1437" s="26"/>
      <c r="AO1437" s="28"/>
      <c r="AP1437" s="26"/>
    </row>
    <row r="1438" spans="1:42" x14ac:dyDescent="0.25">
      <c r="A1438" s="24"/>
      <c r="B1438" s="24"/>
      <c r="C1438" s="88"/>
      <c r="D1438" s="25"/>
      <c r="E1438" s="25"/>
      <c r="F1438" s="26"/>
      <c r="G1438" s="25"/>
      <c r="H1438" s="26"/>
      <c r="I1438" s="25"/>
      <c r="J1438" s="26"/>
      <c r="K1438" s="27"/>
      <c r="L1438" s="27"/>
      <c r="M1438" s="26"/>
      <c r="N1438" s="27"/>
      <c r="O1438" s="26"/>
      <c r="P1438" s="27"/>
      <c r="Q1438" s="26"/>
      <c r="R1438" s="27"/>
      <c r="S1438" s="27"/>
      <c r="T1438" s="26"/>
      <c r="U1438" s="27"/>
      <c r="V1438" s="26"/>
      <c r="W1438" s="27"/>
      <c r="X1438" s="26"/>
      <c r="Y1438" s="25"/>
      <c r="Z1438" s="38"/>
      <c r="AA1438" s="27"/>
      <c r="AB1438" s="27"/>
      <c r="AC1438" s="28"/>
      <c r="AD1438" s="28"/>
      <c r="AE1438" s="26"/>
      <c r="AF1438" s="28"/>
      <c r="AG1438" s="26"/>
      <c r="AH1438" s="28"/>
      <c r="AI1438" s="26"/>
      <c r="AJ1438" s="28"/>
      <c r="AK1438" s="28"/>
      <c r="AL1438" s="26"/>
      <c r="AM1438" s="28"/>
      <c r="AN1438" s="26"/>
      <c r="AO1438" s="28"/>
      <c r="AP1438" s="26"/>
    </row>
    <row r="1439" spans="1:42" x14ac:dyDescent="0.25">
      <c r="A1439" s="24"/>
      <c r="B1439" s="24"/>
      <c r="C1439" s="88"/>
      <c r="D1439" s="25"/>
      <c r="E1439" s="25"/>
      <c r="F1439" s="26"/>
      <c r="G1439" s="25"/>
      <c r="H1439" s="26"/>
      <c r="I1439" s="25"/>
      <c r="J1439" s="26"/>
      <c r="K1439" s="27"/>
      <c r="L1439" s="27"/>
      <c r="M1439" s="26"/>
      <c r="N1439" s="27"/>
      <c r="O1439" s="26"/>
      <c r="P1439" s="27"/>
      <c r="Q1439" s="26"/>
      <c r="R1439" s="27"/>
      <c r="S1439" s="27"/>
      <c r="T1439" s="26"/>
      <c r="U1439" s="27"/>
      <c r="V1439" s="26"/>
      <c r="W1439" s="27"/>
      <c r="X1439" s="26"/>
      <c r="Y1439" s="25"/>
      <c r="Z1439" s="38"/>
      <c r="AA1439" s="27"/>
      <c r="AB1439" s="27"/>
      <c r="AC1439" s="28"/>
      <c r="AD1439" s="28"/>
      <c r="AE1439" s="26"/>
      <c r="AF1439" s="28"/>
      <c r="AG1439" s="26"/>
      <c r="AH1439" s="28"/>
      <c r="AI1439" s="26"/>
      <c r="AJ1439" s="28"/>
      <c r="AK1439" s="28"/>
      <c r="AL1439" s="26"/>
      <c r="AM1439" s="28"/>
      <c r="AN1439" s="26"/>
      <c r="AO1439" s="28"/>
      <c r="AP1439" s="26"/>
    </row>
    <row r="1440" spans="1:42" x14ac:dyDescent="0.25">
      <c r="A1440" s="24"/>
      <c r="B1440" s="24"/>
      <c r="C1440" s="88"/>
      <c r="D1440" s="25"/>
      <c r="E1440" s="25"/>
      <c r="F1440" s="26"/>
      <c r="G1440" s="25"/>
      <c r="H1440" s="26"/>
      <c r="I1440" s="25"/>
      <c r="J1440" s="26"/>
      <c r="K1440" s="27"/>
      <c r="L1440" s="27"/>
      <c r="M1440" s="26"/>
      <c r="N1440" s="27"/>
      <c r="O1440" s="26"/>
      <c r="P1440" s="27"/>
      <c r="Q1440" s="26"/>
      <c r="R1440" s="27"/>
      <c r="S1440" s="27"/>
      <c r="T1440" s="26"/>
      <c r="U1440" s="27"/>
      <c r="V1440" s="26"/>
      <c r="W1440" s="27"/>
      <c r="X1440" s="26"/>
      <c r="Y1440" s="25"/>
      <c r="Z1440" s="38"/>
      <c r="AA1440" s="27"/>
      <c r="AB1440" s="27"/>
      <c r="AC1440" s="28"/>
      <c r="AD1440" s="28"/>
      <c r="AE1440" s="26"/>
      <c r="AF1440" s="28"/>
      <c r="AG1440" s="26"/>
      <c r="AH1440" s="28"/>
      <c r="AI1440" s="26"/>
      <c r="AJ1440" s="28"/>
      <c r="AK1440" s="28"/>
      <c r="AL1440" s="26"/>
      <c r="AM1440" s="28"/>
      <c r="AN1440" s="26"/>
      <c r="AO1440" s="28"/>
      <c r="AP1440" s="26"/>
    </row>
    <row r="1441" spans="1:42" x14ac:dyDescent="0.25">
      <c r="A1441" s="24"/>
      <c r="B1441" s="24"/>
      <c r="C1441" s="24"/>
      <c r="D1441" s="25"/>
      <c r="E1441" s="25"/>
      <c r="F1441" s="26"/>
      <c r="G1441" s="25"/>
      <c r="H1441" s="26"/>
      <c r="I1441" s="25"/>
      <c r="J1441" s="26"/>
      <c r="K1441" s="27"/>
      <c r="L1441" s="27"/>
      <c r="M1441" s="26"/>
      <c r="N1441" s="27"/>
      <c r="O1441" s="26"/>
      <c r="P1441" s="27"/>
      <c r="Q1441" s="26"/>
      <c r="R1441" s="27"/>
      <c r="S1441" s="27"/>
      <c r="T1441" s="26"/>
      <c r="U1441" s="27"/>
      <c r="V1441" s="26"/>
      <c r="W1441" s="27"/>
      <c r="X1441" s="26"/>
      <c r="Y1441" s="25"/>
      <c r="Z1441" s="38"/>
      <c r="AA1441" s="27"/>
      <c r="AB1441" s="27"/>
      <c r="AC1441" s="28"/>
      <c r="AD1441" s="28"/>
      <c r="AE1441" s="26"/>
      <c r="AF1441" s="28"/>
      <c r="AG1441" s="26"/>
      <c r="AH1441" s="28"/>
      <c r="AI1441" s="26"/>
      <c r="AJ1441" s="28"/>
      <c r="AK1441" s="28"/>
      <c r="AL1441" s="26"/>
      <c r="AM1441" s="28"/>
      <c r="AN1441" s="26"/>
      <c r="AO1441" s="28"/>
      <c r="AP1441" s="26"/>
    </row>
    <row r="1442" spans="1:42" x14ac:dyDescent="0.25">
      <c r="A1442" s="24"/>
      <c r="B1442" s="24"/>
      <c r="C1442" s="24"/>
      <c r="D1442" s="25"/>
      <c r="E1442" s="25"/>
      <c r="F1442" s="26"/>
      <c r="G1442" s="25"/>
      <c r="H1442" s="26"/>
      <c r="I1442" s="25"/>
      <c r="J1442" s="26"/>
      <c r="K1442" s="27"/>
      <c r="L1442" s="27"/>
      <c r="M1442" s="26"/>
      <c r="N1442" s="27"/>
      <c r="O1442" s="26"/>
      <c r="P1442" s="27"/>
      <c r="Q1442" s="26"/>
      <c r="R1442" s="27"/>
      <c r="S1442" s="27"/>
      <c r="T1442" s="26"/>
      <c r="U1442" s="27"/>
      <c r="V1442" s="26"/>
      <c r="W1442" s="27"/>
      <c r="X1442" s="26"/>
      <c r="Y1442" s="25"/>
      <c r="Z1442" s="24"/>
      <c r="AA1442" s="27"/>
      <c r="AB1442" s="24"/>
      <c r="AC1442" s="28"/>
      <c r="AD1442" s="28"/>
      <c r="AE1442" s="26"/>
      <c r="AF1442" s="28"/>
      <c r="AG1442" s="26"/>
      <c r="AH1442" s="28"/>
      <c r="AI1442" s="26"/>
      <c r="AJ1442" s="28"/>
      <c r="AK1442" s="28"/>
      <c r="AL1442" s="26"/>
      <c r="AM1442" s="28"/>
      <c r="AN1442" s="26"/>
      <c r="AO1442" s="28"/>
      <c r="AP1442" s="26"/>
    </row>
    <row r="1443" spans="1:42" x14ac:dyDescent="0.25">
      <c r="A1443" s="24"/>
      <c r="B1443" s="24"/>
      <c r="C1443" s="111"/>
      <c r="D1443" s="25"/>
      <c r="E1443" s="25"/>
      <c r="F1443" s="26"/>
      <c r="G1443" s="25"/>
      <c r="H1443" s="26"/>
      <c r="I1443" s="25"/>
      <c r="J1443" s="26"/>
      <c r="K1443" s="27"/>
      <c r="L1443" s="27"/>
      <c r="M1443" s="26"/>
      <c r="N1443" s="27"/>
      <c r="O1443" s="26"/>
      <c r="P1443" s="27"/>
      <c r="Q1443" s="26"/>
      <c r="R1443" s="27"/>
      <c r="S1443" s="27"/>
      <c r="T1443" s="26"/>
      <c r="U1443" s="27"/>
      <c r="V1443" s="26"/>
      <c r="W1443" s="27"/>
      <c r="X1443" s="26"/>
      <c r="Y1443" s="25"/>
      <c r="Z1443" s="38"/>
      <c r="AA1443" s="27"/>
      <c r="AB1443" s="27"/>
      <c r="AC1443" s="28"/>
      <c r="AD1443" s="28"/>
      <c r="AE1443" s="26"/>
      <c r="AF1443" s="28"/>
      <c r="AG1443" s="26"/>
      <c r="AH1443" s="28"/>
      <c r="AI1443" s="26"/>
      <c r="AJ1443" s="28"/>
      <c r="AK1443" s="28"/>
      <c r="AL1443" s="26"/>
      <c r="AM1443" s="28"/>
      <c r="AN1443" s="26"/>
      <c r="AO1443" s="28"/>
      <c r="AP1443" s="26"/>
    </row>
    <row r="1444" spans="1:42" x14ac:dyDescent="0.25">
      <c r="A1444" s="24"/>
      <c r="B1444" s="24"/>
      <c r="C1444" s="111"/>
      <c r="D1444" s="24"/>
      <c r="E1444" s="24"/>
      <c r="F1444" s="24"/>
      <c r="G1444" s="25"/>
      <c r="H1444" s="26"/>
      <c r="I1444" s="25"/>
      <c r="J1444" s="26"/>
      <c r="K1444" s="24"/>
      <c r="L1444" s="24"/>
      <c r="M1444" s="24"/>
      <c r="N1444" s="27"/>
      <c r="O1444" s="26"/>
      <c r="P1444" s="27"/>
      <c r="Q1444" s="26"/>
      <c r="R1444" s="24"/>
      <c r="S1444" s="24"/>
      <c r="T1444" s="24"/>
      <c r="U1444" s="27"/>
      <c r="V1444" s="26"/>
      <c r="W1444" s="27"/>
      <c r="X1444" s="26"/>
      <c r="Y1444" s="24"/>
      <c r="Z1444" s="24"/>
      <c r="AA1444" s="24"/>
      <c r="AB1444" s="24"/>
      <c r="AC1444" s="24"/>
      <c r="AD1444" s="24"/>
      <c r="AE1444" s="24"/>
      <c r="AF1444" s="28"/>
      <c r="AG1444" s="26"/>
      <c r="AH1444" s="28"/>
      <c r="AI1444" s="26"/>
      <c r="AJ1444" s="24"/>
      <c r="AK1444" s="24"/>
      <c r="AL1444" s="24"/>
      <c r="AM1444" s="28"/>
      <c r="AN1444" s="26"/>
      <c r="AO1444" s="28"/>
      <c r="AP1444" s="26"/>
    </row>
    <row r="1445" spans="1:42" x14ac:dyDescent="0.25">
      <c r="A1445" s="24"/>
      <c r="B1445" s="24"/>
      <c r="C1445" s="111"/>
      <c r="D1445" s="25"/>
      <c r="E1445" s="25"/>
      <c r="F1445" s="26"/>
      <c r="G1445" s="25"/>
      <c r="H1445" s="26"/>
      <c r="I1445" s="25"/>
      <c r="J1445" s="26"/>
      <c r="K1445" s="27"/>
      <c r="L1445" s="27"/>
      <c r="M1445" s="26"/>
      <c r="N1445" s="27"/>
      <c r="O1445" s="26"/>
      <c r="P1445" s="27"/>
      <c r="Q1445" s="26"/>
      <c r="R1445" s="27"/>
      <c r="S1445" s="27"/>
      <c r="T1445" s="26"/>
      <c r="U1445" s="27"/>
      <c r="V1445" s="26"/>
      <c r="W1445" s="27"/>
      <c r="X1445" s="26"/>
      <c r="Y1445" s="25"/>
      <c r="Z1445" s="24"/>
      <c r="AA1445" s="27"/>
      <c r="AB1445" s="24"/>
      <c r="AC1445" s="28"/>
      <c r="AD1445" s="28"/>
      <c r="AE1445" s="26"/>
      <c r="AF1445" s="28"/>
      <c r="AG1445" s="26"/>
      <c r="AH1445" s="28"/>
      <c r="AI1445" s="26"/>
      <c r="AJ1445" s="28"/>
      <c r="AK1445" s="28"/>
      <c r="AL1445" s="26"/>
      <c r="AM1445" s="28"/>
      <c r="AN1445" s="26"/>
      <c r="AO1445" s="28"/>
      <c r="AP1445" s="26"/>
    </row>
    <row r="1446" spans="1:42" x14ac:dyDescent="0.25">
      <c r="A1446" s="24"/>
      <c r="B1446" s="24"/>
      <c r="C1446" s="24"/>
      <c r="D1446" s="25"/>
      <c r="E1446" s="25"/>
      <c r="F1446" s="26"/>
      <c r="G1446" s="25"/>
      <c r="H1446" s="26"/>
      <c r="I1446" s="25"/>
      <c r="J1446" s="26"/>
      <c r="K1446" s="27"/>
      <c r="L1446" s="27"/>
      <c r="M1446" s="26"/>
      <c r="N1446" s="27"/>
      <c r="O1446" s="26"/>
      <c r="P1446" s="27"/>
      <c r="Q1446" s="26"/>
      <c r="R1446" s="27"/>
      <c r="S1446" s="27"/>
      <c r="T1446" s="26"/>
      <c r="U1446" s="27"/>
      <c r="V1446" s="26"/>
      <c r="W1446" s="27"/>
      <c r="X1446" s="26"/>
      <c r="Y1446" s="25"/>
      <c r="Z1446" s="38"/>
      <c r="AA1446" s="27"/>
      <c r="AB1446" s="27"/>
      <c r="AC1446" s="28"/>
      <c r="AD1446" s="28"/>
      <c r="AE1446" s="26"/>
      <c r="AF1446" s="28"/>
      <c r="AG1446" s="26"/>
      <c r="AH1446" s="28"/>
      <c r="AI1446" s="26"/>
      <c r="AJ1446" s="28"/>
      <c r="AK1446" s="28"/>
      <c r="AL1446" s="26"/>
      <c r="AM1446" s="28"/>
      <c r="AN1446" s="26"/>
      <c r="AO1446" s="28"/>
      <c r="AP1446" s="26"/>
    </row>
    <row r="1447" spans="1:42" x14ac:dyDescent="0.25">
      <c r="A1447" s="24"/>
      <c r="B1447" s="24"/>
      <c r="C1447" s="24"/>
      <c r="D1447" s="24"/>
      <c r="E1447" s="24"/>
      <c r="F1447" s="24"/>
      <c r="G1447" s="24"/>
      <c r="H1447" s="24"/>
      <c r="I1447" s="25"/>
      <c r="J1447" s="26"/>
      <c r="K1447" s="24"/>
      <c r="L1447" s="24"/>
      <c r="M1447" s="24"/>
      <c r="N1447" s="24"/>
      <c r="O1447" s="24"/>
      <c r="P1447" s="27"/>
      <c r="Q1447" s="26"/>
      <c r="R1447" s="24"/>
      <c r="S1447" s="24"/>
      <c r="T1447" s="24"/>
      <c r="U1447" s="24"/>
      <c r="V1447" s="24"/>
      <c r="W1447" s="27"/>
      <c r="X1447" s="26"/>
      <c r="Y1447" s="24"/>
      <c r="Z1447" s="24"/>
      <c r="AA1447" s="24"/>
      <c r="AB1447" s="24"/>
      <c r="AC1447" s="24"/>
      <c r="AD1447" s="24"/>
      <c r="AE1447" s="24"/>
      <c r="AF1447" s="24"/>
      <c r="AG1447" s="24"/>
      <c r="AH1447" s="28"/>
      <c r="AI1447" s="26"/>
      <c r="AJ1447" s="24"/>
      <c r="AK1447" s="24"/>
      <c r="AL1447" s="24"/>
      <c r="AM1447" s="24"/>
      <c r="AN1447" s="24"/>
      <c r="AO1447" s="28"/>
      <c r="AP1447" s="26"/>
    </row>
    <row r="1448" spans="1:42" x14ac:dyDescent="0.25">
      <c r="A1448" s="24"/>
      <c r="B1448" s="24"/>
      <c r="C1448" s="24"/>
      <c r="D1448" s="25"/>
      <c r="E1448" s="25"/>
      <c r="F1448" s="26"/>
      <c r="G1448" s="25"/>
      <c r="H1448" s="26"/>
      <c r="I1448" s="25"/>
      <c r="J1448" s="26"/>
      <c r="K1448" s="27"/>
      <c r="L1448" s="27"/>
      <c r="M1448" s="26"/>
      <c r="N1448" s="27"/>
      <c r="O1448" s="26"/>
      <c r="P1448" s="27"/>
      <c r="Q1448" s="26"/>
      <c r="R1448" s="27"/>
      <c r="S1448" s="27"/>
      <c r="T1448" s="26"/>
      <c r="U1448" s="27"/>
      <c r="V1448" s="26"/>
      <c r="W1448" s="27"/>
      <c r="X1448" s="26"/>
      <c r="Y1448" s="25"/>
      <c r="Z1448" s="38"/>
      <c r="AA1448" s="27"/>
      <c r="AB1448" s="27"/>
      <c r="AC1448" s="28"/>
      <c r="AD1448" s="28"/>
      <c r="AE1448" s="26"/>
      <c r="AF1448" s="28"/>
      <c r="AG1448" s="26"/>
      <c r="AH1448" s="28"/>
      <c r="AI1448" s="26"/>
      <c r="AJ1448" s="28"/>
      <c r="AK1448" s="28"/>
      <c r="AL1448" s="26"/>
      <c r="AM1448" s="28"/>
      <c r="AN1448" s="26"/>
      <c r="AO1448" s="28"/>
      <c r="AP1448" s="26"/>
    </row>
    <row r="1449" spans="1:42" x14ac:dyDescent="0.25">
      <c r="A1449" s="24"/>
      <c r="B1449" s="24"/>
      <c r="C1449" s="24"/>
      <c r="D1449" s="25"/>
      <c r="E1449" s="25"/>
      <c r="F1449" s="26"/>
      <c r="G1449" s="25"/>
      <c r="H1449" s="26"/>
      <c r="I1449" s="25"/>
      <c r="J1449" s="26"/>
      <c r="K1449" s="27"/>
      <c r="L1449" s="27"/>
      <c r="M1449" s="26"/>
      <c r="N1449" s="27"/>
      <c r="O1449" s="26"/>
      <c r="P1449" s="27"/>
      <c r="Q1449" s="26"/>
      <c r="R1449" s="27"/>
      <c r="S1449" s="27"/>
      <c r="T1449" s="26"/>
      <c r="U1449" s="27"/>
      <c r="V1449" s="26"/>
      <c r="W1449" s="27"/>
      <c r="X1449" s="26"/>
      <c r="Y1449" s="25"/>
      <c r="Z1449" s="38"/>
      <c r="AA1449" s="27"/>
      <c r="AB1449" s="27"/>
      <c r="AC1449" s="28"/>
      <c r="AD1449" s="28"/>
      <c r="AE1449" s="26"/>
      <c r="AF1449" s="28"/>
      <c r="AG1449" s="26"/>
      <c r="AH1449" s="28"/>
      <c r="AI1449" s="26"/>
      <c r="AJ1449" s="28"/>
      <c r="AK1449" s="28"/>
      <c r="AL1449" s="26"/>
      <c r="AM1449" s="28"/>
      <c r="AN1449" s="26"/>
      <c r="AO1449" s="28"/>
      <c r="AP1449" s="26"/>
    </row>
    <row r="1450" spans="1:42" x14ac:dyDescent="0.25">
      <c r="A1450" s="24"/>
      <c r="B1450" s="24"/>
      <c r="C1450" s="24"/>
      <c r="D1450" s="25"/>
      <c r="E1450" s="25"/>
      <c r="F1450" s="26"/>
      <c r="G1450" s="25"/>
      <c r="H1450" s="26"/>
      <c r="I1450" s="25"/>
      <c r="J1450" s="26"/>
      <c r="K1450" s="27"/>
      <c r="L1450" s="27"/>
      <c r="M1450" s="26"/>
      <c r="N1450" s="27"/>
      <c r="O1450" s="26"/>
      <c r="P1450" s="27"/>
      <c r="Q1450" s="26"/>
      <c r="R1450" s="27"/>
      <c r="S1450" s="27"/>
      <c r="T1450" s="26"/>
      <c r="U1450" s="27"/>
      <c r="V1450" s="26"/>
      <c r="W1450" s="27"/>
      <c r="X1450" s="26"/>
      <c r="Y1450" s="25"/>
      <c r="Z1450" s="38"/>
      <c r="AA1450" s="27"/>
      <c r="AB1450" s="27"/>
      <c r="AC1450" s="28"/>
      <c r="AD1450" s="28"/>
      <c r="AE1450" s="26"/>
      <c r="AF1450" s="28"/>
      <c r="AG1450" s="26"/>
      <c r="AH1450" s="28"/>
      <c r="AI1450" s="26"/>
      <c r="AJ1450" s="28"/>
      <c r="AK1450" s="28"/>
      <c r="AL1450" s="26"/>
      <c r="AM1450" s="28"/>
      <c r="AN1450" s="26"/>
      <c r="AO1450" s="28"/>
      <c r="AP1450" s="26"/>
    </row>
    <row r="1451" spans="1:42" x14ac:dyDescent="0.25">
      <c r="A1451" s="24"/>
      <c r="B1451" s="24"/>
      <c r="C1451" s="24"/>
      <c r="D1451" s="25"/>
      <c r="E1451" s="25"/>
      <c r="F1451" s="26"/>
      <c r="G1451" s="25"/>
      <c r="H1451" s="26"/>
      <c r="I1451" s="25"/>
      <c r="J1451" s="26"/>
      <c r="K1451" s="27"/>
      <c r="L1451" s="27"/>
      <c r="M1451" s="26"/>
      <c r="N1451" s="27"/>
      <c r="O1451" s="26"/>
      <c r="P1451" s="27"/>
      <c r="Q1451" s="26"/>
      <c r="R1451" s="27"/>
      <c r="S1451" s="27"/>
      <c r="T1451" s="26"/>
      <c r="U1451" s="27"/>
      <c r="V1451" s="26"/>
      <c r="W1451" s="27"/>
      <c r="X1451" s="26"/>
      <c r="Y1451" s="25"/>
      <c r="Z1451" s="24"/>
      <c r="AA1451" s="27"/>
      <c r="AB1451" s="24"/>
      <c r="AC1451" s="28"/>
      <c r="AD1451" s="28"/>
      <c r="AE1451" s="26"/>
      <c r="AF1451" s="28"/>
      <c r="AG1451" s="26"/>
      <c r="AH1451" s="28"/>
      <c r="AI1451" s="26"/>
      <c r="AJ1451" s="28"/>
      <c r="AK1451" s="28"/>
      <c r="AL1451" s="26"/>
      <c r="AM1451" s="28"/>
      <c r="AN1451" s="26"/>
      <c r="AO1451" s="28"/>
      <c r="AP1451" s="26"/>
    </row>
    <row r="1452" spans="1:42" x14ac:dyDescent="0.25">
      <c r="A1452" s="24"/>
      <c r="B1452" s="24"/>
      <c r="C1452" s="24"/>
      <c r="D1452" s="25"/>
      <c r="E1452" s="25"/>
      <c r="F1452" s="26"/>
      <c r="G1452" s="25"/>
      <c r="H1452" s="26"/>
      <c r="I1452" s="25"/>
      <c r="J1452" s="26"/>
      <c r="K1452" s="27"/>
      <c r="L1452" s="27"/>
      <c r="M1452" s="26"/>
      <c r="N1452" s="27"/>
      <c r="O1452" s="26"/>
      <c r="P1452" s="27"/>
      <c r="Q1452" s="26"/>
      <c r="R1452" s="27"/>
      <c r="S1452" s="27"/>
      <c r="T1452" s="26"/>
      <c r="U1452" s="27"/>
      <c r="V1452" s="26"/>
      <c r="W1452" s="27"/>
      <c r="X1452" s="26"/>
      <c r="Y1452" s="24"/>
      <c r="Z1452" s="24"/>
      <c r="AA1452" s="24"/>
      <c r="AB1452" s="24"/>
      <c r="AC1452" s="28"/>
      <c r="AD1452" s="28"/>
      <c r="AE1452" s="26"/>
      <c r="AF1452" s="28"/>
      <c r="AG1452" s="26"/>
      <c r="AH1452" s="28"/>
      <c r="AI1452" s="26"/>
      <c r="AJ1452" s="28"/>
      <c r="AK1452" s="28"/>
      <c r="AL1452" s="26"/>
      <c r="AM1452" s="28"/>
      <c r="AN1452" s="26"/>
      <c r="AO1452" s="28"/>
      <c r="AP1452" s="26"/>
    </row>
    <row r="1453" spans="1:42" x14ac:dyDescent="0.25">
      <c r="A1453" s="24"/>
      <c r="B1453" s="24"/>
      <c r="C1453" s="24"/>
      <c r="D1453" s="25"/>
      <c r="E1453" s="25"/>
      <c r="F1453" s="26"/>
      <c r="G1453" s="25"/>
      <c r="H1453" s="26"/>
      <c r="I1453" s="25"/>
      <c r="J1453" s="26"/>
      <c r="K1453" s="27"/>
      <c r="L1453" s="27"/>
      <c r="M1453" s="26"/>
      <c r="N1453" s="27"/>
      <c r="O1453" s="26"/>
      <c r="P1453" s="27"/>
      <c r="Q1453" s="26"/>
      <c r="R1453" s="27"/>
      <c r="S1453" s="27"/>
      <c r="T1453" s="26"/>
      <c r="U1453" s="27"/>
      <c r="V1453" s="26"/>
      <c r="W1453" s="27"/>
      <c r="X1453" s="26"/>
      <c r="Y1453" s="24"/>
      <c r="Z1453" s="24"/>
      <c r="AA1453" s="24"/>
      <c r="AB1453" s="24"/>
      <c r="AC1453" s="28"/>
      <c r="AD1453" s="28"/>
      <c r="AE1453" s="26"/>
      <c r="AF1453" s="28"/>
      <c r="AG1453" s="26"/>
      <c r="AH1453" s="28"/>
      <c r="AI1453" s="26"/>
      <c r="AJ1453" s="28"/>
      <c r="AK1453" s="28"/>
      <c r="AL1453" s="26"/>
      <c r="AM1453" s="28"/>
      <c r="AN1453" s="26"/>
      <c r="AO1453" s="28"/>
      <c r="AP1453" s="26"/>
    </row>
    <row r="1454" spans="1:42" x14ac:dyDescent="0.25">
      <c r="A1454" s="24"/>
      <c r="B1454" s="24"/>
      <c r="C1454" s="88"/>
      <c r="D1454" s="25"/>
      <c r="E1454" s="25"/>
      <c r="F1454" s="26"/>
      <c r="G1454" s="25"/>
      <c r="H1454" s="26"/>
      <c r="I1454" s="25"/>
      <c r="J1454" s="26"/>
      <c r="K1454" s="27"/>
      <c r="L1454" s="27"/>
      <c r="M1454" s="26"/>
      <c r="N1454" s="27"/>
      <c r="O1454" s="26"/>
      <c r="P1454" s="27"/>
      <c r="Q1454" s="26"/>
      <c r="R1454" s="27"/>
      <c r="S1454" s="27"/>
      <c r="T1454" s="26"/>
      <c r="U1454" s="27"/>
      <c r="V1454" s="26"/>
      <c r="W1454" s="27"/>
      <c r="X1454" s="26"/>
      <c r="Y1454" s="24"/>
      <c r="Z1454" s="24"/>
      <c r="AA1454" s="24"/>
      <c r="AB1454" s="24"/>
      <c r="AC1454" s="28"/>
      <c r="AD1454" s="28"/>
      <c r="AE1454" s="26"/>
      <c r="AF1454" s="28"/>
      <c r="AG1454" s="26"/>
      <c r="AH1454" s="28"/>
      <c r="AI1454" s="26"/>
      <c r="AJ1454" s="28"/>
      <c r="AK1454" s="28"/>
      <c r="AL1454" s="26"/>
      <c r="AM1454" s="28"/>
      <c r="AN1454" s="26"/>
      <c r="AO1454" s="28"/>
      <c r="AP1454" s="26"/>
    </row>
    <row r="1455" spans="1:42" x14ac:dyDescent="0.25">
      <c r="A1455" s="24"/>
      <c r="B1455" s="24"/>
      <c r="C1455" s="88"/>
      <c r="D1455" s="25"/>
      <c r="E1455" s="25"/>
      <c r="F1455" s="26"/>
      <c r="G1455" s="25"/>
      <c r="H1455" s="26"/>
      <c r="I1455" s="25"/>
      <c r="J1455" s="26"/>
      <c r="K1455" s="27"/>
      <c r="L1455" s="27"/>
      <c r="M1455" s="26"/>
      <c r="N1455" s="27"/>
      <c r="O1455" s="26"/>
      <c r="P1455" s="27"/>
      <c r="Q1455" s="26"/>
      <c r="R1455" s="27"/>
      <c r="S1455" s="27"/>
      <c r="T1455" s="26"/>
      <c r="U1455" s="27"/>
      <c r="V1455" s="26"/>
      <c r="W1455" s="27"/>
      <c r="X1455" s="26"/>
      <c r="Y1455" s="24"/>
      <c r="Z1455" s="24"/>
      <c r="AA1455" s="24"/>
      <c r="AB1455" s="24"/>
      <c r="AC1455" s="28"/>
      <c r="AD1455" s="28"/>
      <c r="AE1455" s="26"/>
      <c r="AF1455" s="28"/>
      <c r="AG1455" s="26"/>
      <c r="AH1455" s="28"/>
      <c r="AI1455" s="26"/>
      <c r="AJ1455" s="28"/>
      <c r="AK1455" s="28"/>
      <c r="AL1455" s="26"/>
      <c r="AM1455" s="28"/>
      <c r="AN1455" s="26"/>
      <c r="AO1455" s="28"/>
      <c r="AP1455" s="26"/>
    </row>
    <row r="1456" spans="1:42" x14ac:dyDescent="0.25">
      <c r="A1456" s="24"/>
      <c r="B1456" s="24"/>
      <c r="C1456" s="88"/>
      <c r="D1456" s="25"/>
      <c r="E1456" s="25"/>
      <c r="F1456" s="26"/>
      <c r="G1456" s="25"/>
      <c r="H1456" s="26"/>
      <c r="I1456" s="25"/>
      <c r="J1456" s="26"/>
      <c r="K1456" s="27"/>
      <c r="L1456" s="27"/>
      <c r="M1456" s="26"/>
      <c r="N1456" s="27"/>
      <c r="O1456" s="26"/>
      <c r="P1456" s="27"/>
      <c r="Q1456" s="26"/>
      <c r="R1456" s="27"/>
      <c r="S1456" s="27"/>
      <c r="T1456" s="26"/>
      <c r="U1456" s="27"/>
      <c r="V1456" s="26"/>
      <c r="W1456" s="27"/>
      <c r="X1456" s="26"/>
      <c r="Y1456" s="24"/>
      <c r="Z1456" s="24"/>
      <c r="AA1456" s="24"/>
      <c r="AB1456" s="24"/>
      <c r="AC1456" s="28"/>
      <c r="AD1456" s="28"/>
      <c r="AE1456" s="26"/>
      <c r="AF1456" s="28"/>
      <c r="AG1456" s="26"/>
      <c r="AH1456" s="28"/>
      <c r="AI1456" s="26"/>
      <c r="AJ1456" s="28"/>
      <c r="AK1456" s="28"/>
      <c r="AL1456" s="26"/>
      <c r="AM1456" s="28"/>
      <c r="AN1456" s="26"/>
      <c r="AO1456" s="28"/>
      <c r="AP1456" s="26"/>
    </row>
    <row r="1457" spans="1:42" x14ac:dyDescent="0.25">
      <c r="A1457" s="24"/>
      <c r="B1457" s="24"/>
      <c r="C1457" s="24"/>
      <c r="D1457" s="25"/>
      <c r="E1457" s="25"/>
      <c r="F1457" s="26"/>
      <c r="G1457" s="25"/>
      <c r="H1457" s="26"/>
      <c r="I1457" s="25"/>
      <c r="J1457" s="26"/>
      <c r="K1457" s="27"/>
      <c r="L1457" s="27"/>
      <c r="M1457" s="26"/>
      <c r="N1457" s="27"/>
      <c r="O1457" s="26"/>
      <c r="P1457" s="27"/>
      <c r="Q1457" s="26"/>
      <c r="R1457" s="27"/>
      <c r="S1457" s="27"/>
      <c r="T1457" s="26"/>
      <c r="U1457" s="27"/>
      <c r="V1457" s="26"/>
      <c r="W1457" s="27"/>
      <c r="X1457" s="26"/>
      <c r="Y1457" s="24"/>
      <c r="Z1457" s="24"/>
      <c r="AA1457" s="24"/>
      <c r="AB1457" s="24"/>
      <c r="AC1457" s="28"/>
      <c r="AD1457" s="28"/>
      <c r="AE1457" s="26"/>
      <c r="AF1457" s="28"/>
      <c r="AG1457" s="26"/>
      <c r="AH1457" s="28"/>
      <c r="AI1457" s="26"/>
      <c r="AJ1457" s="28"/>
      <c r="AK1457" s="28"/>
      <c r="AL1457" s="26"/>
      <c r="AM1457" s="28"/>
      <c r="AN1457" s="26"/>
      <c r="AO1457" s="28"/>
      <c r="AP1457" s="26"/>
    </row>
    <row r="1458" spans="1:42" x14ac:dyDescent="0.25">
      <c r="A1458" s="24"/>
      <c r="B1458" s="24"/>
      <c r="C1458" s="24"/>
      <c r="D1458" s="24"/>
      <c r="E1458" s="25"/>
      <c r="F1458" s="26"/>
      <c r="G1458" s="25"/>
      <c r="H1458" s="26"/>
      <c r="I1458" s="25"/>
      <c r="J1458" s="26"/>
      <c r="K1458" s="24"/>
      <c r="L1458" s="27"/>
      <c r="M1458" s="26"/>
      <c r="N1458" s="27"/>
      <c r="O1458" s="26"/>
      <c r="P1458" s="27"/>
      <c r="Q1458" s="26"/>
      <c r="R1458" s="24"/>
      <c r="S1458" s="27"/>
      <c r="T1458" s="26"/>
      <c r="U1458" s="27"/>
      <c r="V1458" s="26"/>
      <c r="W1458" s="27"/>
      <c r="X1458" s="26"/>
      <c r="Y1458" s="24"/>
      <c r="Z1458" s="24"/>
      <c r="AA1458" s="24"/>
      <c r="AB1458" s="24"/>
      <c r="AC1458" s="24"/>
      <c r="AD1458" s="28"/>
      <c r="AE1458" s="26"/>
      <c r="AF1458" s="28"/>
      <c r="AG1458" s="26"/>
      <c r="AH1458" s="28"/>
      <c r="AI1458" s="26"/>
      <c r="AJ1458" s="24"/>
      <c r="AK1458" s="28"/>
      <c r="AL1458" s="26"/>
      <c r="AM1458" s="28"/>
      <c r="AN1458" s="26"/>
      <c r="AO1458" s="28"/>
      <c r="AP1458" s="26"/>
    </row>
    <row r="1459" spans="1:42" x14ac:dyDescent="0.25">
      <c r="A1459" s="24"/>
      <c r="B1459" s="24"/>
      <c r="C1459" s="111"/>
      <c r="D1459" s="25"/>
      <c r="E1459" s="25"/>
      <c r="F1459" s="26"/>
      <c r="G1459" s="25"/>
      <c r="H1459" s="26"/>
      <c r="I1459" s="25"/>
      <c r="J1459" s="26"/>
      <c r="K1459" s="27"/>
      <c r="L1459" s="27"/>
      <c r="M1459" s="26"/>
      <c r="N1459" s="27"/>
      <c r="O1459" s="26"/>
      <c r="P1459" s="27"/>
      <c r="Q1459" s="26"/>
      <c r="R1459" s="27"/>
      <c r="S1459" s="27"/>
      <c r="T1459" s="26"/>
      <c r="U1459" s="27"/>
      <c r="V1459" s="26"/>
      <c r="W1459" s="27"/>
      <c r="X1459" s="26"/>
      <c r="Y1459" s="24"/>
      <c r="Z1459" s="24"/>
      <c r="AA1459" s="24"/>
      <c r="AB1459" s="24"/>
      <c r="AC1459" s="28"/>
      <c r="AD1459" s="28"/>
      <c r="AE1459" s="26"/>
      <c r="AF1459" s="28"/>
      <c r="AG1459" s="26"/>
      <c r="AH1459" s="28"/>
      <c r="AI1459" s="26"/>
      <c r="AJ1459" s="28"/>
      <c r="AK1459" s="28"/>
      <c r="AL1459" s="26"/>
      <c r="AM1459" s="28"/>
      <c r="AN1459" s="26"/>
      <c r="AO1459" s="28"/>
      <c r="AP1459" s="26"/>
    </row>
    <row r="1460" spans="1:42" x14ac:dyDescent="0.25">
      <c r="A1460" s="24"/>
      <c r="B1460" s="24"/>
      <c r="C1460" s="111"/>
      <c r="D1460" s="25"/>
      <c r="E1460" s="25"/>
      <c r="F1460" s="26"/>
      <c r="G1460" s="25"/>
      <c r="H1460" s="26"/>
      <c r="I1460" s="25"/>
      <c r="J1460" s="26"/>
      <c r="K1460" s="27"/>
      <c r="L1460" s="27"/>
      <c r="M1460" s="26"/>
      <c r="N1460" s="27"/>
      <c r="O1460" s="26"/>
      <c r="P1460" s="27"/>
      <c r="Q1460" s="26"/>
      <c r="R1460" s="27"/>
      <c r="S1460" s="27"/>
      <c r="T1460" s="26"/>
      <c r="U1460" s="27"/>
      <c r="V1460" s="26"/>
      <c r="W1460" s="27"/>
      <c r="X1460" s="26"/>
      <c r="Y1460" s="24"/>
      <c r="Z1460" s="24"/>
      <c r="AA1460" s="24"/>
      <c r="AB1460" s="24"/>
      <c r="AC1460" s="28"/>
      <c r="AD1460" s="28"/>
      <c r="AE1460" s="26"/>
      <c r="AF1460" s="28"/>
      <c r="AG1460" s="26"/>
      <c r="AH1460" s="28"/>
      <c r="AI1460" s="26"/>
      <c r="AJ1460" s="28"/>
      <c r="AK1460" s="28"/>
      <c r="AL1460" s="26"/>
      <c r="AM1460" s="28"/>
      <c r="AN1460" s="26"/>
      <c r="AO1460" s="28"/>
      <c r="AP1460" s="26"/>
    </row>
    <row r="1461" spans="1:42" x14ac:dyDescent="0.25">
      <c r="A1461" s="24"/>
      <c r="B1461" s="24"/>
      <c r="C1461" s="111"/>
      <c r="D1461" s="24"/>
      <c r="E1461" s="24"/>
      <c r="F1461" s="24"/>
      <c r="G1461" s="24"/>
      <c r="H1461" s="24"/>
      <c r="I1461" s="25"/>
      <c r="J1461" s="26"/>
      <c r="K1461" s="24"/>
      <c r="L1461" s="24"/>
      <c r="M1461" s="24"/>
      <c r="N1461" s="24"/>
      <c r="O1461" s="24"/>
      <c r="P1461" s="27"/>
      <c r="Q1461" s="26"/>
      <c r="R1461" s="24"/>
      <c r="S1461" s="24"/>
      <c r="T1461" s="24"/>
      <c r="U1461" s="24"/>
      <c r="V1461" s="24"/>
      <c r="W1461" s="27"/>
      <c r="X1461" s="26"/>
      <c r="Y1461" s="24"/>
      <c r="Z1461" s="24"/>
      <c r="AA1461" s="24"/>
      <c r="AB1461" s="24"/>
      <c r="AC1461" s="24"/>
      <c r="AD1461" s="24"/>
      <c r="AE1461" s="24"/>
      <c r="AF1461" s="24"/>
      <c r="AG1461" s="24"/>
      <c r="AH1461" s="28"/>
      <c r="AI1461" s="26"/>
      <c r="AJ1461" s="24"/>
      <c r="AK1461" s="24"/>
      <c r="AL1461" s="24"/>
      <c r="AM1461" s="24"/>
      <c r="AN1461" s="24"/>
      <c r="AO1461" s="28"/>
      <c r="AP1461" s="26"/>
    </row>
    <row r="1462" spans="1:42" x14ac:dyDescent="0.25">
      <c r="A1462" s="24"/>
      <c r="B1462" s="24"/>
      <c r="C1462" s="24"/>
      <c r="D1462" s="25"/>
      <c r="E1462" s="25"/>
      <c r="F1462" s="26"/>
      <c r="G1462" s="25"/>
      <c r="H1462" s="26"/>
      <c r="I1462" s="25"/>
      <c r="J1462" s="26"/>
      <c r="K1462" s="27"/>
      <c r="L1462" s="27"/>
      <c r="M1462" s="26"/>
      <c r="N1462" s="27"/>
      <c r="O1462" s="26"/>
      <c r="P1462" s="27"/>
      <c r="Q1462" s="26"/>
      <c r="R1462" s="27"/>
      <c r="S1462" s="27"/>
      <c r="T1462" s="26"/>
      <c r="U1462" s="27"/>
      <c r="V1462" s="26"/>
      <c r="W1462" s="27"/>
      <c r="X1462" s="26"/>
      <c r="Y1462" s="24"/>
      <c r="Z1462" s="24"/>
      <c r="AA1462" s="24"/>
      <c r="AB1462" s="24"/>
      <c r="AC1462" s="28"/>
      <c r="AD1462" s="28"/>
      <c r="AE1462" s="26"/>
      <c r="AF1462" s="28"/>
      <c r="AG1462" s="26"/>
      <c r="AH1462" s="28"/>
      <c r="AI1462" s="26"/>
      <c r="AJ1462" s="28"/>
      <c r="AK1462" s="28"/>
      <c r="AL1462" s="26"/>
      <c r="AM1462" s="28"/>
      <c r="AN1462" s="26"/>
      <c r="AO1462" s="28"/>
      <c r="AP1462" s="26"/>
    </row>
    <row r="1463" spans="1:42" x14ac:dyDescent="0.25">
      <c r="A1463" s="24"/>
      <c r="B1463" s="24"/>
      <c r="C1463" s="24"/>
      <c r="D1463" s="25"/>
      <c r="E1463" s="25"/>
      <c r="F1463" s="26"/>
      <c r="G1463" s="25"/>
      <c r="H1463" s="26"/>
      <c r="I1463" s="25"/>
      <c r="J1463" s="26"/>
      <c r="K1463" s="27"/>
      <c r="L1463" s="27"/>
      <c r="M1463" s="26"/>
      <c r="N1463" s="27"/>
      <c r="O1463" s="26"/>
      <c r="P1463" s="27"/>
      <c r="Q1463" s="26"/>
      <c r="R1463" s="27"/>
      <c r="S1463" s="27"/>
      <c r="T1463" s="26"/>
      <c r="U1463" s="27"/>
      <c r="V1463" s="26"/>
      <c r="W1463" s="27"/>
      <c r="X1463" s="26"/>
      <c r="Y1463" s="24"/>
      <c r="Z1463" s="24"/>
      <c r="AA1463" s="24"/>
      <c r="AB1463" s="24"/>
      <c r="AC1463" s="28"/>
      <c r="AD1463" s="28"/>
      <c r="AE1463" s="26"/>
      <c r="AF1463" s="28"/>
      <c r="AG1463" s="26"/>
      <c r="AH1463" s="28"/>
      <c r="AI1463" s="26"/>
      <c r="AJ1463" s="28"/>
      <c r="AK1463" s="28"/>
      <c r="AL1463" s="26"/>
      <c r="AM1463" s="28"/>
      <c r="AN1463" s="26"/>
      <c r="AO1463" s="28"/>
      <c r="AP1463" s="26"/>
    </row>
    <row r="1464" spans="1:42" x14ac:dyDescent="0.25">
      <c r="A1464" s="24"/>
      <c r="B1464" s="24"/>
      <c r="C1464" s="24"/>
      <c r="D1464" s="25"/>
      <c r="E1464" s="25"/>
      <c r="F1464" s="26"/>
      <c r="G1464" s="25"/>
      <c r="H1464" s="26"/>
      <c r="I1464" s="25"/>
      <c r="J1464" s="26"/>
      <c r="K1464" s="27"/>
      <c r="L1464" s="27"/>
      <c r="M1464" s="26"/>
      <c r="N1464" s="27"/>
      <c r="O1464" s="26"/>
      <c r="P1464" s="27"/>
      <c r="Q1464" s="26"/>
      <c r="R1464" s="27"/>
      <c r="S1464" s="27"/>
      <c r="T1464" s="26"/>
      <c r="U1464" s="27"/>
      <c r="V1464" s="26"/>
      <c r="W1464" s="27"/>
      <c r="X1464" s="26"/>
      <c r="Y1464" s="24"/>
      <c r="Z1464" s="24"/>
      <c r="AA1464" s="24"/>
      <c r="AB1464" s="24"/>
      <c r="AC1464" s="28"/>
      <c r="AD1464" s="28"/>
      <c r="AE1464" s="26"/>
      <c r="AF1464" s="28"/>
      <c r="AG1464" s="26"/>
      <c r="AH1464" s="28"/>
      <c r="AI1464" s="26"/>
      <c r="AJ1464" s="28"/>
      <c r="AK1464" s="28"/>
      <c r="AL1464" s="26"/>
      <c r="AM1464" s="28"/>
      <c r="AN1464" s="26"/>
      <c r="AO1464" s="28"/>
      <c r="AP1464" s="26"/>
    </row>
    <row r="1465" spans="1:42" x14ac:dyDescent="0.25">
      <c r="A1465" s="24"/>
      <c r="B1465" s="24"/>
      <c r="C1465" s="24"/>
      <c r="D1465" s="24"/>
      <c r="E1465" s="24"/>
      <c r="F1465" s="24"/>
      <c r="G1465" s="25"/>
      <c r="H1465" s="26"/>
      <c r="I1465" s="25"/>
      <c r="J1465" s="26"/>
      <c r="K1465" s="24"/>
      <c r="L1465" s="24"/>
      <c r="M1465" s="24"/>
      <c r="N1465" s="27"/>
      <c r="O1465" s="26"/>
      <c r="P1465" s="27"/>
      <c r="Q1465" s="26"/>
      <c r="R1465" s="24"/>
      <c r="S1465" s="24"/>
      <c r="T1465" s="24"/>
      <c r="U1465" s="27"/>
      <c r="V1465" s="26"/>
      <c r="W1465" s="27"/>
      <c r="X1465" s="26"/>
      <c r="Y1465" s="24"/>
      <c r="Z1465" s="24"/>
      <c r="AA1465" s="24"/>
      <c r="AB1465" s="24"/>
      <c r="AC1465" s="24"/>
      <c r="AD1465" s="24"/>
      <c r="AE1465" s="24"/>
      <c r="AF1465" s="28"/>
      <c r="AG1465" s="26"/>
      <c r="AH1465" s="28"/>
      <c r="AI1465" s="26"/>
      <c r="AJ1465" s="24"/>
      <c r="AK1465" s="24"/>
      <c r="AL1465" s="24"/>
      <c r="AM1465" s="28"/>
      <c r="AN1465" s="26"/>
      <c r="AO1465" s="28"/>
      <c r="AP1465" s="26"/>
    </row>
    <row r="1466" spans="1:42" x14ac:dyDescent="0.25">
      <c r="A1466" s="24"/>
      <c r="B1466" s="24"/>
      <c r="C1466" s="24"/>
      <c r="D1466" s="25"/>
      <c r="E1466" s="25"/>
      <c r="F1466" s="26"/>
      <c r="G1466" s="25"/>
      <c r="H1466" s="26"/>
      <c r="I1466" s="25"/>
      <c r="J1466" s="26"/>
      <c r="K1466" s="27"/>
      <c r="L1466" s="27"/>
      <c r="M1466" s="26"/>
      <c r="N1466" s="27"/>
      <c r="O1466" s="26"/>
      <c r="P1466" s="27"/>
      <c r="Q1466" s="26"/>
      <c r="R1466" s="27"/>
      <c r="S1466" s="27"/>
      <c r="T1466" s="26"/>
      <c r="U1466" s="27"/>
      <c r="V1466" s="26"/>
      <c r="W1466" s="27"/>
      <c r="X1466" s="26"/>
      <c r="Y1466" s="25"/>
      <c r="Z1466" s="38"/>
      <c r="AA1466" s="27"/>
      <c r="AB1466" s="27"/>
      <c r="AC1466" s="28"/>
      <c r="AD1466" s="28"/>
      <c r="AE1466" s="26"/>
      <c r="AF1466" s="28"/>
      <c r="AG1466" s="26"/>
      <c r="AH1466" s="28"/>
      <c r="AI1466" s="26"/>
      <c r="AJ1466" s="28"/>
      <c r="AK1466" s="28"/>
      <c r="AL1466" s="26"/>
      <c r="AM1466" s="28"/>
      <c r="AN1466" s="26"/>
      <c r="AO1466" s="28"/>
      <c r="AP1466" s="26"/>
    </row>
    <row r="1467" spans="1:42" x14ac:dyDescent="0.25">
      <c r="A1467" s="24"/>
      <c r="B1467" s="24"/>
      <c r="C1467" s="24"/>
      <c r="D1467" s="25"/>
      <c r="E1467" s="25"/>
      <c r="F1467" s="26"/>
      <c r="G1467" s="25"/>
      <c r="H1467" s="26"/>
      <c r="I1467" s="25"/>
      <c r="J1467" s="26"/>
      <c r="K1467" s="27"/>
      <c r="L1467" s="27"/>
      <c r="M1467" s="26"/>
      <c r="N1467" s="27"/>
      <c r="O1467" s="26"/>
      <c r="P1467" s="27"/>
      <c r="Q1467" s="26"/>
      <c r="R1467" s="27"/>
      <c r="S1467" s="27"/>
      <c r="T1467" s="26"/>
      <c r="U1467" s="27"/>
      <c r="V1467" s="26"/>
      <c r="W1467" s="27"/>
      <c r="X1467" s="26"/>
      <c r="Y1467" s="25"/>
      <c r="Z1467" s="38"/>
      <c r="AA1467" s="27"/>
      <c r="AB1467" s="27"/>
      <c r="AC1467" s="28"/>
      <c r="AD1467" s="28"/>
      <c r="AE1467" s="26"/>
      <c r="AF1467" s="28"/>
      <c r="AG1467" s="26"/>
      <c r="AH1467" s="28"/>
      <c r="AI1467" s="26"/>
      <c r="AJ1467" s="28"/>
      <c r="AK1467" s="28"/>
      <c r="AL1467" s="26"/>
      <c r="AM1467" s="28"/>
      <c r="AN1467" s="26"/>
      <c r="AO1467" s="28"/>
      <c r="AP1467" s="26"/>
    </row>
    <row r="1468" spans="1:42" x14ac:dyDescent="0.25">
      <c r="A1468" s="24"/>
      <c r="B1468" s="24"/>
      <c r="C1468" s="88"/>
      <c r="D1468" s="25"/>
      <c r="E1468" s="25"/>
      <c r="F1468" s="26"/>
      <c r="G1468" s="25"/>
      <c r="H1468" s="26"/>
      <c r="I1468" s="25"/>
      <c r="J1468" s="26"/>
      <c r="K1468" s="27"/>
      <c r="L1468" s="27"/>
      <c r="M1468" s="26"/>
      <c r="N1468" s="27"/>
      <c r="O1468" s="26"/>
      <c r="P1468" s="27"/>
      <c r="Q1468" s="26"/>
      <c r="R1468" s="27"/>
      <c r="S1468" s="27"/>
      <c r="T1468" s="26"/>
      <c r="U1468" s="27"/>
      <c r="V1468" s="26"/>
      <c r="W1468" s="27"/>
      <c r="X1468" s="26"/>
      <c r="Y1468" s="25"/>
      <c r="Z1468" s="38"/>
      <c r="AA1468" s="27"/>
      <c r="AB1468" s="27"/>
      <c r="AC1468" s="28"/>
      <c r="AD1468" s="28"/>
      <c r="AE1468" s="26"/>
      <c r="AF1468" s="28"/>
      <c r="AG1468" s="26"/>
      <c r="AH1468" s="28"/>
      <c r="AI1468" s="26"/>
      <c r="AJ1468" s="28"/>
      <c r="AK1468" s="28"/>
      <c r="AL1468" s="26"/>
      <c r="AM1468" s="28"/>
      <c r="AN1468" s="26"/>
      <c r="AO1468" s="28"/>
      <c r="AP1468" s="26"/>
    </row>
    <row r="1469" spans="1:42" x14ac:dyDescent="0.25">
      <c r="A1469" s="24"/>
      <c r="B1469" s="24"/>
      <c r="C1469" s="88"/>
      <c r="D1469" s="25"/>
      <c r="E1469" s="25"/>
      <c r="F1469" s="26"/>
      <c r="G1469" s="25"/>
      <c r="H1469" s="26"/>
      <c r="I1469" s="25"/>
      <c r="J1469" s="26"/>
      <c r="K1469" s="27"/>
      <c r="L1469" s="27"/>
      <c r="M1469" s="26"/>
      <c r="N1469" s="27"/>
      <c r="O1469" s="26"/>
      <c r="P1469" s="27"/>
      <c r="Q1469" s="26"/>
      <c r="R1469" s="27"/>
      <c r="S1469" s="27"/>
      <c r="T1469" s="26"/>
      <c r="U1469" s="27"/>
      <c r="V1469" s="26"/>
      <c r="W1469" s="27"/>
      <c r="X1469" s="26"/>
      <c r="Y1469" s="25"/>
      <c r="Z1469" s="38"/>
      <c r="AA1469" s="27"/>
      <c r="AB1469" s="27"/>
      <c r="AC1469" s="28"/>
      <c r="AD1469" s="28"/>
      <c r="AE1469" s="26"/>
      <c r="AF1469" s="28"/>
      <c r="AG1469" s="26"/>
      <c r="AH1469" s="28"/>
      <c r="AI1469" s="26"/>
      <c r="AJ1469" s="28"/>
      <c r="AK1469" s="28"/>
      <c r="AL1469" s="26"/>
      <c r="AM1469" s="28"/>
      <c r="AN1469" s="26"/>
      <c r="AO1469" s="28"/>
      <c r="AP1469" s="26"/>
    </row>
    <row r="1470" spans="1:42" x14ac:dyDescent="0.25">
      <c r="A1470" s="24"/>
      <c r="B1470" s="24"/>
      <c r="C1470" s="88"/>
      <c r="D1470" s="25"/>
      <c r="E1470" s="25"/>
      <c r="F1470" s="26"/>
      <c r="G1470" s="25"/>
      <c r="H1470" s="26"/>
      <c r="I1470" s="25"/>
      <c r="J1470" s="26"/>
      <c r="K1470" s="27"/>
      <c r="L1470" s="27"/>
      <c r="M1470" s="26"/>
      <c r="N1470" s="27"/>
      <c r="O1470" s="26"/>
      <c r="P1470" s="27"/>
      <c r="Q1470" s="26"/>
      <c r="R1470" s="27"/>
      <c r="S1470" s="27"/>
      <c r="T1470" s="26"/>
      <c r="U1470" s="27"/>
      <c r="V1470" s="26"/>
      <c r="W1470" s="27"/>
      <c r="X1470" s="26"/>
      <c r="Y1470" s="25"/>
      <c r="Z1470" s="38"/>
      <c r="AA1470" s="27"/>
      <c r="AB1470" s="27"/>
      <c r="AC1470" s="28"/>
      <c r="AD1470" s="28"/>
      <c r="AE1470" s="26"/>
      <c r="AF1470" s="28"/>
      <c r="AG1470" s="26"/>
      <c r="AH1470" s="28"/>
      <c r="AI1470" s="26"/>
      <c r="AJ1470" s="28"/>
      <c r="AK1470" s="28"/>
      <c r="AL1470" s="26"/>
      <c r="AM1470" s="28"/>
      <c r="AN1470" s="26"/>
      <c r="AO1470" s="28"/>
      <c r="AP1470" s="26"/>
    </row>
    <row r="1471" spans="1:42" x14ac:dyDescent="0.25">
      <c r="A1471" s="24"/>
      <c r="B1471" s="24"/>
      <c r="C1471" s="24"/>
      <c r="D1471" s="25"/>
      <c r="E1471" s="25"/>
      <c r="F1471" s="26"/>
      <c r="G1471" s="25"/>
      <c r="H1471" s="26"/>
      <c r="I1471" s="25"/>
      <c r="J1471" s="26"/>
      <c r="K1471" s="27"/>
      <c r="L1471" s="27"/>
      <c r="M1471" s="26"/>
      <c r="N1471" s="27"/>
      <c r="O1471" s="26"/>
      <c r="P1471" s="27"/>
      <c r="Q1471" s="26"/>
      <c r="R1471" s="27"/>
      <c r="S1471" s="27"/>
      <c r="T1471" s="26"/>
      <c r="U1471" s="27"/>
      <c r="V1471" s="26"/>
      <c r="W1471" s="27"/>
      <c r="X1471" s="26"/>
      <c r="Y1471" s="25"/>
      <c r="Z1471" s="38"/>
      <c r="AA1471" s="27"/>
      <c r="AB1471" s="27"/>
      <c r="AC1471" s="28"/>
      <c r="AD1471" s="28"/>
      <c r="AE1471" s="26"/>
      <c r="AF1471" s="28"/>
      <c r="AG1471" s="26"/>
      <c r="AH1471" s="28"/>
      <c r="AI1471" s="26"/>
      <c r="AJ1471" s="28"/>
      <c r="AK1471" s="28"/>
      <c r="AL1471" s="26"/>
      <c r="AM1471" s="28"/>
      <c r="AN1471" s="26"/>
      <c r="AO1471" s="28"/>
      <c r="AP1471" s="26"/>
    </row>
    <row r="1472" spans="1:42" x14ac:dyDescent="0.25">
      <c r="A1472" s="24"/>
      <c r="B1472" s="24"/>
      <c r="C1472" s="24"/>
      <c r="D1472" s="25"/>
      <c r="E1472" s="25"/>
      <c r="F1472" s="26"/>
      <c r="G1472" s="25"/>
      <c r="H1472" s="26"/>
      <c r="I1472" s="25"/>
      <c r="J1472" s="26"/>
      <c r="K1472" s="27"/>
      <c r="L1472" s="27"/>
      <c r="M1472" s="26"/>
      <c r="N1472" s="27"/>
      <c r="O1472" s="26"/>
      <c r="P1472" s="27"/>
      <c r="Q1472" s="26"/>
      <c r="R1472" s="27"/>
      <c r="S1472" s="27"/>
      <c r="T1472" s="26"/>
      <c r="U1472" s="27"/>
      <c r="V1472" s="26"/>
      <c r="W1472" s="27"/>
      <c r="X1472" s="26"/>
      <c r="Y1472" s="25"/>
      <c r="Z1472" s="38"/>
      <c r="AA1472" s="27"/>
      <c r="AB1472" s="27"/>
      <c r="AC1472" s="28"/>
      <c r="AD1472" s="28"/>
      <c r="AE1472" s="26"/>
      <c r="AF1472" s="28"/>
      <c r="AG1472" s="26"/>
      <c r="AH1472" s="28"/>
      <c r="AI1472" s="26"/>
      <c r="AJ1472" s="28"/>
      <c r="AK1472" s="28"/>
      <c r="AL1472" s="26"/>
      <c r="AM1472" s="28"/>
      <c r="AN1472" s="26"/>
      <c r="AO1472" s="28"/>
      <c r="AP1472" s="26"/>
    </row>
    <row r="1473" spans="1:42" x14ac:dyDescent="0.25">
      <c r="A1473" s="24"/>
      <c r="B1473" s="24"/>
      <c r="C1473" s="24"/>
      <c r="D1473" s="25"/>
      <c r="E1473" s="25"/>
      <c r="F1473" s="26"/>
      <c r="G1473" s="25"/>
      <c r="H1473" s="26"/>
      <c r="I1473" s="25"/>
      <c r="J1473" s="26"/>
      <c r="K1473" s="27"/>
      <c r="L1473" s="27"/>
      <c r="M1473" s="26"/>
      <c r="N1473" s="27"/>
      <c r="O1473" s="26"/>
      <c r="P1473" s="27"/>
      <c r="Q1473" s="26"/>
      <c r="R1473" s="27"/>
      <c r="S1473" s="27"/>
      <c r="T1473" s="26"/>
      <c r="U1473" s="27"/>
      <c r="V1473" s="26"/>
      <c r="W1473" s="27"/>
      <c r="X1473" s="26"/>
      <c r="Y1473" s="25"/>
      <c r="Z1473" s="38"/>
      <c r="AA1473" s="27"/>
      <c r="AB1473" s="27"/>
      <c r="AC1473" s="28"/>
      <c r="AD1473" s="28"/>
      <c r="AE1473" s="26"/>
      <c r="AF1473" s="28"/>
      <c r="AG1473" s="26"/>
      <c r="AH1473" s="28"/>
      <c r="AI1473" s="26"/>
      <c r="AJ1473" s="28"/>
      <c r="AK1473" s="28"/>
      <c r="AL1473" s="26"/>
      <c r="AM1473" s="28"/>
      <c r="AN1473" s="26"/>
      <c r="AO1473" s="28"/>
      <c r="AP1473" s="26"/>
    </row>
    <row r="1474" spans="1:42" x14ac:dyDescent="0.25">
      <c r="A1474" s="24"/>
      <c r="B1474" s="24"/>
      <c r="C1474" s="111"/>
      <c r="D1474" s="24"/>
      <c r="E1474" s="24"/>
      <c r="F1474" s="24"/>
      <c r="G1474" s="25"/>
      <c r="H1474" s="26"/>
      <c r="I1474" s="25"/>
      <c r="J1474" s="26"/>
      <c r="K1474" s="24"/>
      <c r="L1474" s="24"/>
      <c r="M1474" s="24"/>
      <c r="N1474" s="27"/>
      <c r="O1474" s="26"/>
      <c r="P1474" s="27"/>
      <c r="Q1474" s="26"/>
      <c r="R1474" s="24"/>
      <c r="S1474" s="24"/>
      <c r="T1474" s="24"/>
      <c r="U1474" s="27"/>
      <c r="V1474" s="26"/>
      <c r="W1474" s="27"/>
      <c r="X1474" s="26"/>
      <c r="Y1474" s="24"/>
      <c r="Z1474" s="24"/>
      <c r="AA1474" s="24"/>
      <c r="AB1474" s="24"/>
      <c r="AC1474" s="24"/>
      <c r="AD1474" s="24"/>
      <c r="AE1474" s="24"/>
      <c r="AF1474" s="28"/>
      <c r="AG1474" s="26"/>
      <c r="AH1474" s="28"/>
      <c r="AI1474" s="26"/>
      <c r="AJ1474" s="24"/>
      <c r="AK1474" s="24"/>
      <c r="AL1474" s="24"/>
      <c r="AM1474" s="28"/>
      <c r="AN1474" s="26"/>
      <c r="AO1474" s="28"/>
      <c r="AP1474" s="26"/>
    </row>
    <row r="1475" spans="1:42" x14ac:dyDescent="0.25">
      <c r="A1475" s="24"/>
      <c r="B1475" s="24"/>
      <c r="C1475" s="111"/>
      <c r="D1475" s="25"/>
      <c r="E1475" s="25"/>
      <c r="F1475" s="26"/>
      <c r="G1475" s="25"/>
      <c r="H1475" s="26"/>
      <c r="I1475" s="25"/>
      <c r="J1475" s="26"/>
      <c r="K1475" s="27"/>
      <c r="L1475" s="27"/>
      <c r="M1475" s="26"/>
      <c r="N1475" s="27"/>
      <c r="O1475" s="26"/>
      <c r="P1475" s="27"/>
      <c r="Q1475" s="26"/>
      <c r="R1475" s="27"/>
      <c r="S1475" s="27"/>
      <c r="T1475" s="26"/>
      <c r="U1475" s="27"/>
      <c r="V1475" s="26"/>
      <c r="W1475" s="27"/>
      <c r="X1475" s="26"/>
      <c r="Y1475" s="25"/>
      <c r="Z1475" s="38"/>
      <c r="AA1475" s="27"/>
      <c r="AB1475" s="27"/>
      <c r="AC1475" s="28"/>
      <c r="AD1475" s="28"/>
      <c r="AE1475" s="26"/>
      <c r="AF1475" s="28"/>
      <c r="AG1475" s="26"/>
      <c r="AH1475" s="28"/>
      <c r="AI1475" s="26"/>
      <c r="AJ1475" s="28"/>
      <c r="AK1475" s="28"/>
      <c r="AL1475" s="26"/>
      <c r="AM1475" s="28"/>
      <c r="AN1475" s="26"/>
      <c r="AO1475" s="28"/>
      <c r="AP1475" s="26"/>
    </row>
    <row r="1476" spans="1:42" x14ac:dyDescent="0.25">
      <c r="A1476" s="24"/>
      <c r="B1476" s="24"/>
      <c r="C1476" s="111"/>
      <c r="D1476" s="25"/>
      <c r="E1476" s="25"/>
      <c r="F1476" s="26"/>
      <c r="G1476" s="25"/>
      <c r="H1476" s="26"/>
      <c r="I1476" s="25"/>
      <c r="J1476" s="26"/>
      <c r="K1476" s="27"/>
      <c r="L1476" s="27"/>
      <c r="M1476" s="26"/>
      <c r="N1476" s="27"/>
      <c r="O1476" s="26"/>
      <c r="P1476" s="27"/>
      <c r="Q1476" s="26"/>
      <c r="R1476" s="27"/>
      <c r="S1476" s="27"/>
      <c r="T1476" s="26"/>
      <c r="U1476" s="27"/>
      <c r="V1476" s="26"/>
      <c r="W1476" s="27"/>
      <c r="X1476" s="26"/>
      <c r="Y1476" s="25"/>
      <c r="Z1476" s="38"/>
      <c r="AA1476" s="27"/>
      <c r="AB1476" s="27"/>
      <c r="AC1476" s="28"/>
      <c r="AD1476" s="28"/>
      <c r="AE1476" s="26"/>
      <c r="AF1476" s="28"/>
      <c r="AG1476" s="26"/>
      <c r="AH1476" s="28"/>
      <c r="AI1476" s="26"/>
      <c r="AJ1476" s="28"/>
      <c r="AK1476" s="28"/>
      <c r="AL1476" s="26"/>
      <c r="AM1476" s="28"/>
      <c r="AN1476" s="26"/>
      <c r="AO1476" s="28"/>
      <c r="AP1476" s="26"/>
    </row>
    <row r="1477" spans="1:42" x14ac:dyDescent="0.25">
      <c r="A1477" s="24"/>
      <c r="B1477" s="24"/>
      <c r="C1477" s="24"/>
      <c r="D1477" s="25"/>
      <c r="E1477" s="25"/>
      <c r="F1477" s="26"/>
      <c r="G1477" s="25"/>
      <c r="H1477" s="26"/>
      <c r="I1477" s="25"/>
      <c r="J1477" s="26"/>
      <c r="K1477" s="27"/>
      <c r="L1477" s="27"/>
      <c r="M1477" s="26"/>
      <c r="N1477" s="27"/>
      <c r="O1477" s="26"/>
      <c r="P1477" s="27"/>
      <c r="Q1477" s="26"/>
      <c r="R1477" s="27"/>
      <c r="S1477" s="27"/>
      <c r="T1477" s="26"/>
      <c r="U1477" s="27"/>
      <c r="V1477" s="26"/>
      <c r="W1477" s="27"/>
      <c r="X1477" s="26"/>
      <c r="Y1477" s="25"/>
      <c r="Z1477" s="38"/>
      <c r="AA1477" s="27"/>
      <c r="AB1477" s="27"/>
      <c r="AC1477" s="28"/>
      <c r="AD1477" s="28"/>
      <c r="AE1477" s="26"/>
      <c r="AF1477" s="28"/>
      <c r="AG1477" s="26"/>
      <c r="AH1477" s="28"/>
      <c r="AI1477" s="26"/>
      <c r="AJ1477" s="28"/>
      <c r="AK1477" s="28"/>
      <c r="AL1477" s="26"/>
      <c r="AM1477" s="28"/>
      <c r="AN1477" s="26"/>
      <c r="AO1477" s="28"/>
      <c r="AP1477" s="26"/>
    </row>
    <row r="1478" spans="1:42" x14ac:dyDescent="0.25">
      <c r="A1478" s="24"/>
      <c r="B1478" s="24"/>
      <c r="C1478" s="24"/>
      <c r="D1478" s="25"/>
      <c r="E1478" s="25"/>
      <c r="F1478" s="26"/>
      <c r="G1478" s="25"/>
      <c r="H1478" s="26"/>
      <c r="I1478" s="25"/>
      <c r="J1478" s="26"/>
      <c r="K1478" s="27"/>
      <c r="L1478" s="27"/>
      <c r="M1478" s="26"/>
      <c r="N1478" s="27"/>
      <c r="O1478" s="26"/>
      <c r="P1478" s="27"/>
      <c r="Q1478" s="26"/>
      <c r="R1478" s="27"/>
      <c r="S1478" s="27"/>
      <c r="T1478" s="26"/>
      <c r="U1478" s="27"/>
      <c r="V1478" s="26"/>
      <c r="W1478" s="27"/>
      <c r="X1478" s="26"/>
      <c r="Y1478" s="25"/>
      <c r="Z1478" s="38"/>
      <c r="AA1478" s="27"/>
      <c r="AB1478" s="27"/>
      <c r="AC1478" s="28"/>
      <c r="AD1478" s="28"/>
      <c r="AE1478" s="26"/>
      <c r="AF1478" s="28"/>
      <c r="AG1478" s="26"/>
      <c r="AH1478" s="28"/>
      <c r="AI1478" s="26"/>
      <c r="AJ1478" s="28"/>
      <c r="AK1478" s="28"/>
      <c r="AL1478" s="26"/>
      <c r="AM1478" s="28"/>
      <c r="AN1478" s="26"/>
      <c r="AO1478" s="28"/>
      <c r="AP1478" s="26"/>
    </row>
    <row r="1479" spans="1:42" x14ac:dyDescent="0.25">
      <c r="A1479" s="24"/>
      <c r="B1479" s="24"/>
      <c r="C1479" s="24"/>
      <c r="D1479" s="25"/>
      <c r="E1479" s="25"/>
      <c r="F1479" s="26"/>
      <c r="G1479" s="25"/>
      <c r="H1479" s="26"/>
      <c r="I1479" s="25"/>
      <c r="J1479" s="26"/>
      <c r="K1479" s="27"/>
      <c r="L1479" s="27"/>
      <c r="M1479" s="26"/>
      <c r="N1479" s="27"/>
      <c r="O1479" s="26"/>
      <c r="P1479" s="27"/>
      <c r="Q1479" s="26"/>
      <c r="R1479" s="27"/>
      <c r="S1479" s="27"/>
      <c r="T1479" s="26"/>
      <c r="U1479" s="27"/>
      <c r="V1479" s="26"/>
      <c r="W1479" s="27"/>
      <c r="X1479" s="26"/>
      <c r="Y1479" s="25"/>
      <c r="Z1479" s="38"/>
      <c r="AA1479" s="27"/>
      <c r="AB1479" s="27"/>
      <c r="AC1479" s="28"/>
      <c r="AD1479" s="28"/>
      <c r="AE1479" s="26"/>
      <c r="AF1479" s="28"/>
      <c r="AG1479" s="26"/>
      <c r="AH1479" s="28"/>
      <c r="AI1479" s="26"/>
      <c r="AJ1479" s="28"/>
      <c r="AK1479" s="28"/>
      <c r="AL1479" s="26"/>
      <c r="AM1479" s="28"/>
      <c r="AN1479" s="26"/>
      <c r="AO1479" s="28"/>
      <c r="AP1479" s="26"/>
    </row>
    <row r="1480" spans="1:42" x14ac:dyDescent="0.25">
      <c r="A1480" s="24"/>
      <c r="B1480" s="24"/>
      <c r="C1480" s="24"/>
      <c r="D1480" s="25"/>
      <c r="E1480" s="25"/>
      <c r="F1480" s="26"/>
      <c r="G1480" s="25"/>
      <c r="H1480" s="26"/>
      <c r="I1480" s="25"/>
      <c r="J1480" s="26"/>
      <c r="K1480" s="27"/>
      <c r="L1480" s="27"/>
      <c r="M1480" s="26"/>
      <c r="N1480" s="27"/>
      <c r="O1480" s="26"/>
      <c r="P1480" s="27"/>
      <c r="Q1480" s="26"/>
      <c r="R1480" s="27"/>
      <c r="S1480" s="27"/>
      <c r="T1480" s="26"/>
      <c r="U1480" s="27"/>
      <c r="V1480" s="26"/>
      <c r="W1480" s="27"/>
      <c r="X1480" s="26"/>
      <c r="Y1480" s="25"/>
      <c r="Z1480" s="38"/>
      <c r="AA1480" s="27"/>
      <c r="AB1480" s="27"/>
      <c r="AC1480" s="28"/>
      <c r="AD1480" s="28"/>
      <c r="AE1480" s="26"/>
      <c r="AF1480" s="28"/>
      <c r="AG1480" s="26"/>
      <c r="AH1480" s="28"/>
      <c r="AI1480" s="26"/>
      <c r="AJ1480" s="28"/>
      <c r="AK1480" s="28"/>
      <c r="AL1480" s="26"/>
      <c r="AM1480" s="28"/>
      <c r="AN1480" s="26"/>
      <c r="AO1480" s="28"/>
      <c r="AP1480" s="26"/>
    </row>
    <row r="1481" spans="1:42" x14ac:dyDescent="0.25">
      <c r="A1481" s="24"/>
      <c r="B1481" s="24"/>
      <c r="C1481" s="24"/>
      <c r="D1481" s="25"/>
      <c r="E1481" s="25"/>
      <c r="F1481" s="26"/>
      <c r="G1481" s="25"/>
      <c r="H1481" s="26"/>
      <c r="I1481" s="25"/>
      <c r="J1481" s="26"/>
      <c r="K1481" s="27"/>
      <c r="L1481" s="27"/>
      <c r="M1481" s="26"/>
      <c r="N1481" s="27"/>
      <c r="O1481" s="26"/>
      <c r="P1481" s="27"/>
      <c r="Q1481" s="26"/>
      <c r="R1481" s="27"/>
      <c r="S1481" s="27"/>
      <c r="T1481" s="26"/>
      <c r="U1481" s="27"/>
      <c r="V1481" s="26"/>
      <c r="W1481" s="27"/>
      <c r="X1481" s="26"/>
      <c r="Y1481" s="24"/>
      <c r="Z1481" s="24"/>
      <c r="AA1481" s="24"/>
      <c r="AB1481" s="24"/>
      <c r="AC1481" s="28"/>
      <c r="AD1481" s="28"/>
      <c r="AE1481" s="26"/>
      <c r="AF1481" s="28"/>
      <c r="AG1481" s="26"/>
      <c r="AH1481" s="28"/>
      <c r="AI1481" s="26"/>
      <c r="AJ1481" s="28"/>
      <c r="AK1481" s="28"/>
      <c r="AL1481" s="26"/>
      <c r="AM1481" s="28"/>
      <c r="AN1481" s="26"/>
      <c r="AO1481" s="28"/>
      <c r="AP1481" s="26"/>
    </row>
    <row r="1482" spans="1:42" x14ac:dyDescent="0.25">
      <c r="A1482" s="24"/>
      <c r="B1482" s="24"/>
      <c r="C1482" s="24"/>
      <c r="D1482" s="25"/>
      <c r="E1482" s="25"/>
      <c r="F1482" s="26"/>
      <c r="G1482" s="25"/>
      <c r="H1482" s="26"/>
      <c r="I1482" s="25"/>
      <c r="J1482" s="26"/>
      <c r="K1482" s="27"/>
      <c r="L1482" s="27"/>
      <c r="M1482" s="26"/>
      <c r="N1482" s="27"/>
      <c r="O1482" s="26"/>
      <c r="P1482" s="27"/>
      <c r="Q1482" s="26"/>
      <c r="R1482" s="27"/>
      <c r="S1482" s="27"/>
      <c r="T1482" s="26"/>
      <c r="U1482" s="27"/>
      <c r="V1482" s="26"/>
      <c r="W1482" s="27"/>
      <c r="X1482" s="26"/>
      <c r="Y1482" s="24"/>
      <c r="Z1482" s="24"/>
      <c r="AA1482" s="24"/>
      <c r="AB1482" s="24"/>
      <c r="AC1482" s="28"/>
      <c r="AD1482" s="28"/>
      <c r="AE1482" s="26"/>
      <c r="AF1482" s="28"/>
      <c r="AG1482" s="26"/>
      <c r="AH1482" s="28"/>
      <c r="AI1482" s="26"/>
      <c r="AJ1482" s="28"/>
      <c r="AK1482" s="28"/>
      <c r="AL1482" s="26"/>
      <c r="AM1482" s="28"/>
      <c r="AN1482" s="26"/>
      <c r="AO1482" s="28"/>
      <c r="AP1482" s="26"/>
    </row>
    <row r="1483" spans="1:42" x14ac:dyDescent="0.25">
      <c r="A1483" s="24"/>
      <c r="B1483" s="24"/>
      <c r="C1483" s="88"/>
      <c r="D1483" s="25"/>
      <c r="E1483" s="25"/>
      <c r="F1483" s="26"/>
      <c r="G1483" s="25"/>
      <c r="H1483" s="26"/>
      <c r="I1483" s="25"/>
      <c r="J1483" s="26"/>
      <c r="K1483" s="27"/>
      <c r="L1483" s="27"/>
      <c r="M1483" s="26"/>
      <c r="N1483" s="27"/>
      <c r="O1483" s="26"/>
      <c r="P1483" s="27"/>
      <c r="Q1483" s="26"/>
      <c r="R1483" s="27"/>
      <c r="S1483" s="27"/>
      <c r="T1483" s="26"/>
      <c r="U1483" s="27"/>
      <c r="V1483" s="26"/>
      <c r="W1483" s="27"/>
      <c r="X1483" s="26"/>
      <c r="Y1483" s="24"/>
      <c r="Z1483" s="24"/>
      <c r="AA1483" s="24"/>
      <c r="AB1483" s="24"/>
      <c r="AC1483" s="28"/>
      <c r="AD1483" s="28"/>
      <c r="AE1483" s="26"/>
      <c r="AF1483" s="28"/>
      <c r="AG1483" s="26"/>
      <c r="AH1483" s="28"/>
      <c r="AI1483" s="26"/>
      <c r="AJ1483" s="28"/>
      <c r="AK1483" s="28"/>
      <c r="AL1483" s="26"/>
      <c r="AM1483" s="28"/>
      <c r="AN1483" s="26"/>
      <c r="AO1483" s="28"/>
      <c r="AP1483" s="26"/>
    </row>
    <row r="1484" spans="1:42" x14ac:dyDescent="0.25">
      <c r="A1484" s="24"/>
      <c r="B1484" s="24"/>
      <c r="C1484" s="88"/>
      <c r="D1484" s="25"/>
      <c r="E1484" s="25"/>
      <c r="F1484" s="26"/>
      <c r="G1484" s="25"/>
      <c r="H1484" s="26"/>
      <c r="I1484" s="25"/>
      <c r="J1484" s="26"/>
      <c r="K1484" s="27"/>
      <c r="L1484" s="27"/>
      <c r="M1484" s="26"/>
      <c r="N1484" s="27"/>
      <c r="O1484" s="26"/>
      <c r="P1484" s="27"/>
      <c r="Q1484" s="26"/>
      <c r="R1484" s="27"/>
      <c r="S1484" s="27"/>
      <c r="T1484" s="26"/>
      <c r="U1484" s="27"/>
      <c r="V1484" s="26"/>
      <c r="W1484" s="27"/>
      <c r="X1484" s="26"/>
      <c r="Y1484" s="24"/>
      <c r="Z1484" s="24"/>
      <c r="AA1484" s="24"/>
      <c r="AB1484" s="24"/>
      <c r="AC1484" s="28"/>
      <c r="AD1484" s="28"/>
      <c r="AE1484" s="26"/>
      <c r="AF1484" s="28"/>
      <c r="AG1484" s="26"/>
      <c r="AH1484" s="28"/>
      <c r="AI1484" s="26"/>
      <c r="AJ1484" s="28"/>
      <c r="AK1484" s="28"/>
      <c r="AL1484" s="26"/>
      <c r="AM1484" s="28"/>
      <c r="AN1484" s="26"/>
      <c r="AO1484" s="28"/>
      <c r="AP1484" s="26"/>
    </row>
    <row r="1485" spans="1:42" x14ac:dyDescent="0.25">
      <c r="A1485" s="24"/>
      <c r="B1485" s="24"/>
      <c r="C1485" s="88"/>
      <c r="D1485" s="25"/>
      <c r="E1485" s="25"/>
      <c r="F1485" s="26"/>
      <c r="G1485" s="25"/>
      <c r="H1485" s="26"/>
      <c r="I1485" s="25"/>
      <c r="J1485" s="26"/>
      <c r="K1485" s="27"/>
      <c r="L1485" s="27"/>
      <c r="M1485" s="26"/>
      <c r="N1485" s="27"/>
      <c r="O1485" s="26"/>
      <c r="P1485" s="27"/>
      <c r="Q1485" s="26"/>
      <c r="R1485" s="27"/>
      <c r="S1485" s="27"/>
      <c r="T1485" s="26"/>
      <c r="U1485" s="27"/>
      <c r="V1485" s="26"/>
      <c r="W1485" s="27"/>
      <c r="X1485" s="26"/>
      <c r="Y1485" s="24"/>
      <c r="Z1485" s="24"/>
      <c r="AA1485" s="24"/>
      <c r="AB1485" s="24"/>
      <c r="AC1485" s="28"/>
      <c r="AD1485" s="28"/>
      <c r="AE1485" s="26"/>
      <c r="AF1485" s="28"/>
      <c r="AG1485" s="26"/>
      <c r="AH1485" s="28"/>
      <c r="AI1485" s="26"/>
      <c r="AJ1485" s="28"/>
      <c r="AK1485" s="28"/>
      <c r="AL1485" s="26"/>
      <c r="AM1485" s="28"/>
      <c r="AN1485" s="26"/>
      <c r="AO1485" s="28"/>
      <c r="AP1485" s="26"/>
    </row>
    <row r="1486" spans="1:42" x14ac:dyDescent="0.25">
      <c r="A1486" s="24"/>
      <c r="B1486" s="24"/>
      <c r="C1486" s="24"/>
      <c r="D1486" s="25"/>
      <c r="E1486" s="25"/>
      <c r="F1486" s="26"/>
      <c r="G1486" s="25"/>
      <c r="H1486" s="26"/>
      <c r="I1486" s="25"/>
      <c r="J1486" s="26"/>
      <c r="K1486" s="27"/>
      <c r="L1486" s="27"/>
      <c r="M1486" s="26"/>
      <c r="N1486" s="27"/>
      <c r="O1486" s="26"/>
      <c r="P1486" s="27"/>
      <c r="Q1486" s="26"/>
      <c r="R1486" s="27"/>
      <c r="S1486" s="27"/>
      <c r="T1486" s="26"/>
      <c r="U1486" s="27"/>
      <c r="V1486" s="26"/>
      <c r="W1486" s="27"/>
      <c r="X1486" s="26"/>
      <c r="Y1486" s="24"/>
      <c r="Z1486" s="24"/>
      <c r="AA1486" s="24"/>
      <c r="AB1486" s="24"/>
      <c r="AC1486" s="28"/>
      <c r="AD1486" s="28"/>
      <c r="AE1486" s="26"/>
      <c r="AF1486" s="28"/>
      <c r="AG1486" s="26"/>
      <c r="AH1486" s="28"/>
      <c r="AI1486" s="26"/>
      <c r="AJ1486" s="28"/>
      <c r="AK1486" s="28"/>
      <c r="AL1486" s="26"/>
      <c r="AM1486" s="28"/>
      <c r="AN1486" s="26"/>
      <c r="AO1486" s="28"/>
      <c r="AP1486" s="26"/>
    </row>
    <row r="1487" spans="1:42" x14ac:dyDescent="0.25">
      <c r="A1487" s="24"/>
      <c r="B1487" s="24"/>
      <c r="C1487" s="24"/>
      <c r="D1487" s="25"/>
      <c r="E1487" s="25"/>
      <c r="F1487" s="26"/>
      <c r="G1487" s="25"/>
      <c r="H1487" s="26"/>
      <c r="I1487" s="25"/>
      <c r="J1487" s="26"/>
      <c r="K1487" s="27"/>
      <c r="L1487" s="27"/>
      <c r="M1487" s="26"/>
      <c r="N1487" s="27"/>
      <c r="O1487" s="26"/>
      <c r="P1487" s="27"/>
      <c r="Q1487" s="26"/>
      <c r="R1487" s="27"/>
      <c r="S1487" s="27"/>
      <c r="T1487" s="26"/>
      <c r="U1487" s="27"/>
      <c r="V1487" s="26"/>
      <c r="W1487" s="27"/>
      <c r="X1487" s="26"/>
      <c r="Y1487" s="24"/>
      <c r="Z1487" s="24"/>
      <c r="AA1487" s="24"/>
      <c r="AB1487" s="24"/>
      <c r="AC1487" s="28"/>
      <c r="AD1487" s="28"/>
      <c r="AE1487" s="26"/>
      <c r="AF1487" s="28"/>
      <c r="AG1487" s="26"/>
      <c r="AH1487" s="28"/>
      <c r="AI1487" s="26"/>
      <c r="AJ1487" s="28"/>
      <c r="AK1487" s="28"/>
      <c r="AL1487" s="26"/>
      <c r="AM1487" s="28"/>
      <c r="AN1487" s="26"/>
      <c r="AO1487" s="28"/>
      <c r="AP1487" s="26"/>
    </row>
    <row r="1488" spans="1:42" x14ac:dyDescent="0.25">
      <c r="A1488" s="24"/>
      <c r="B1488" s="24"/>
      <c r="C1488" s="24"/>
      <c r="D1488" s="25"/>
      <c r="E1488" s="25"/>
      <c r="F1488" s="26"/>
      <c r="G1488" s="25"/>
      <c r="H1488" s="26"/>
      <c r="I1488" s="25"/>
      <c r="J1488" s="26"/>
      <c r="K1488" s="27"/>
      <c r="L1488" s="27"/>
      <c r="M1488" s="26"/>
      <c r="N1488" s="27"/>
      <c r="O1488" s="26"/>
      <c r="P1488" s="27"/>
      <c r="Q1488" s="26"/>
      <c r="R1488" s="27"/>
      <c r="S1488" s="27"/>
      <c r="T1488" s="26"/>
      <c r="U1488" s="27"/>
      <c r="V1488" s="26"/>
      <c r="W1488" s="27"/>
      <c r="X1488" s="26"/>
      <c r="Y1488" s="24"/>
      <c r="Z1488" s="24"/>
      <c r="AA1488" s="24"/>
      <c r="AB1488" s="24"/>
      <c r="AC1488" s="28"/>
      <c r="AD1488" s="28"/>
      <c r="AE1488" s="26"/>
      <c r="AF1488" s="28"/>
      <c r="AG1488" s="26"/>
      <c r="AH1488" s="28"/>
      <c r="AI1488" s="26"/>
      <c r="AJ1488" s="28"/>
      <c r="AK1488" s="28"/>
      <c r="AL1488" s="26"/>
      <c r="AM1488" s="28"/>
      <c r="AN1488" s="26"/>
      <c r="AO1488" s="28"/>
      <c r="AP1488" s="26"/>
    </row>
    <row r="1489" spans="1:42" x14ac:dyDescent="0.25">
      <c r="A1489" s="24"/>
      <c r="B1489" s="24"/>
      <c r="C1489" s="111"/>
      <c r="D1489" s="25"/>
      <c r="E1489" s="25"/>
      <c r="F1489" s="26"/>
      <c r="G1489" s="25"/>
      <c r="H1489" s="26"/>
      <c r="I1489" s="25"/>
      <c r="J1489" s="26"/>
      <c r="K1489" s="27"/>
      <c r="L1489" s="27"/>
      <c r="M1489" s="26"/>
      <c r="N1489" s="27"/>
      <c r="O1489" s="26"/>
      <c r="P1489" s="27"/>
      <c r="Q1489" s="26"/>
      <c r="R1489" s="27"/>
      <c r="S1489" s="27"/>
      <c r="T1489" s="26"/>
      <c r="U1489" s="27"/>
      <c r="V1489" s="26"/>
      <c r="W1489" s="27"/>
      <c r="X1489" s="26"/>
      <c r="Y1489" s="24"/>
      <c r="Z1489" s="24"/>
      <c r="AA1489" s="24"/>
      <c r="AB1489" s="24"/>
      <c r="AC1489" s="28"/>
      <c r="AD1489" s="28"/>
      <c r="AE1489" s="26"/>
      <c r="AF1489" s="28"/>
      <c r="AG1489" s="26"/>
      <c r="AH1489" s="28"/>
      <c r="AI1489" s="26"/>
      <c r="AJ1489" s="28"/>
      <c r="AK1489" s="28"/>
      <c r="AL1489" s="26"/>
      <c r="AM1489" s="28"/>
      <c r="AN1489" s="26"/>
      <c r="AO1489" s="28"/>
      <c r="AP1489" s="26"/>
    </row>
    <row r="1490" spans="1:42" x14ac:dyDescent="0.25">
      <c r="A1490" s="24"/>
      <c r="B1490" s="24"/>
      <c r="C1490" s="111"/>
      <c r="D1490" s="25"/>
      <c r="E1490" s="25"/>
      <c r="F1490" s="26"/>
      <c r="G1490" s="25"/>
      <c r="H1490" s="26"/>
      <c r="I1490" s="25"/>
      <c r="J1490" s="26"/>
      <c r="K1490" s="27"/>
      <c r="L1490" s="27"/>
      <c r="M1490" s="26"/>
      <c r="N1490" s="27"/>
      <c r="O1490" s="26"/>
      <c r="P1490" s="27"/>
      <c r="Q1490" s="26"/>
      <c r="R1490" s="27"/>
      <c r="S1490" s="27"/>
      <c r="T1490" s="26"/>
      <c r="U1490" s="27"/>
      <c r="V1490" s="26"/>
      <c r="W1490" s="27"/>
      <c r="X1490" s="26"/>
      <c r="Y1490" s="24"/>
      <c r="Z1490" s="24"/>
      <c r="AA1490" s="24"/>
      <c r="AB1490" s="24"/>
      <c r="AC1490" s="28"/>
      <c r="AD1490" s="28"/>
      <c r="AE1490" s="26"/>
      <c r="AF1490" s="28"/>
      <c r="AG1490" s="26"/>
      <c r="AH1490" s="28"/>
      <c r="AI1490" s="26"/>
      <c r="AJ1490" s="28"/>
      <c r="AK1490" s="28"/>
      <c r="AL1490" s="26"/>
      <c r="AM1490" s="28"/>
      <c r="AN1490" s="26"/>
      <c r="AO1490" s="28"/>
      <c r="AP1490" s="26"/>
    </row>
    <row r="1491" spans="1:42" x14ac:dyDescent="0.25">
      <c r="A1491" s="24"/>
      <c r="B1491" s="24"/>
      <c r="C1491" s="111"/>
      <c r="D1491" s="25"/>
      <c r="E1491" s="25"/>
      <c r="F1491" s="26"/>
      <c r="G1491" s="25"/>
      <c r="H1491" s="26"/>
      <c r="I1491" s="25"/>
      <c r="J1491" s="26"/>
      <c r="K1491" s="27"/>
      <c r="L1491" s="27"/>
      <c r="M1491" s="26"/>
      <c r="N1491" s="27"/>
      <c r="O1491" s="26"/>
      <c r="P1491" s="27"/>
      <c r="Q1491" s="26"/>
      <c r="R1491" s="27"/>
      <c r="S1491" s="27"/>
      <c r="T1491" s="26"/>
      <c r="U1491" s="27"/>
      <c r="V1491" s="26"/>
      <c r="W1491" s="27"/>
      <c r="X1491" s="26"/>
      <c r="Y1491" s="24"/>
      <c r="Z1491" s="24"/>
      <c r="AA1491" s="24"/>
      <c r="AB1491" s="24"/>
      <c r="AC1491" s="28"/>
      <c r="AD1491" s="28"/>
      <c r="AE1491" s="26"/>
      <c r="AF1491" s="28"/>
      <c r="AG1491" s="26"/>
      <c r="AH1491" s="28"/>
      <c r="AI1491" s="26"/>
      <c r="AJ1491" s="28"/>
      <c r="AK1491" s="28"/>
      <c r="AL1491" s="26"/>
      <c r="AM1491" s="28"/>
      <c r="AN1491" s="26"/>
      <c r="AO1491" s="28"/>
      <c r="AP1491" s="26"/>
    </row>
    <row r="1492" spans="1:42" x14ac:dyDescent="0.25">
      <c r="A1492" s="24"/>
      <c r="B1492" s="24"/>
      <c r="C1492" s="24"/>
      <c r="D1492" s="25"/>
      <c r="E1492" s="25"/>
      <c r="F1492" s="26"/>
      <c r="G1492" s="25"/>
      <c r="H1492" s="26"/>
      <c r="I1492" s="25"/>
      <c r="J1492" s="26"/>
      <c r="K1492" s="27"/>
      <c r="L1492" s="27"/>
      <c r="M1492" s="26"/>
      <c r="N1492" s="27"/>
      <c r="O1492" s="26"/>
      <c r="P1492" s="27"/>
      <c r="Q1492" s="26"/>
      <c r="R1492" s="27"/>
      <c r="S1492" s="27"/>
      <c r="T1492" s="26"/>
      <c r="U1492" s="27"/>
      <c r="V1492" s="26"/>
      <c r="W1492" s="27"/>
      <c r="X1492" s="26"/>
      <c r="Y1492" s="24"/>
      <c r="Z1492" s="24"/>
      <c r="AA1492" s="24"/>
      <c r="AB1492" s="24"/>
      <c r="AC1492" s="28"/>
      <c r="AD1492" s="28"/>
      <c r="AE1492" s="26"/>
      <c r="AF1492" s="28"/>
      <c r="AG1492" s="26"/>
      <c r="AH1492" s="28"/>
      <c r="AI1492" s="26"/>
      <c r="AJ1492" s="28"/>
      <c r="AK1492" s="28"/>
      <c r="AL1492" s="26"/>
      <c r="AM1492" s="28"/>
      <c r="AN1492" s="26"/>
      <c r="AO1492" s="28"/>
      <c r="AP1492" s="26"/>
    </row>
    <row r="1493" spans="1:42" x14ac:dyDescent="0.25">
      <c r="A1493" s="24"/>
      <c r="B1493" s="24"/>
      <c r="C1493" s="24"/>
      <c r="D1493" s="25"/>
      <c r="E1493" s="25"/>
      <c r="F1493" s="26"/>
      <c r="G1493" s="25"/>
      <c r="H1493" s="26"/>
      <c r="I1493" s="25"/>
      <c r="J1493" s="26"/>
      <c r="K1493" s="27"/>
      <c r="L1493" s="27"/>
      <c r="M1493" s="26"/>
      <c r="N1493" s="27"/>
      <c r="O1493" s="26"/>
      <c r="P1493" s="27"/>
      <c r="Q1493" s="26"/>
      <c r="R1493" s="27"/>
      <c r="S1493" s="27"/>
      <c r="T1493" s="26"/>
      <c r="U1493" s="27"/>
      <c r="V1493" s="26"/>
      <c r="W1493" s="27"/>
      <c r="X1493" s="26"/>
      <c r="Y1493" s="24"/>
      <c r="Z1493" s="24"/>
      <c r="AA1493" s="24"/>
      <c r="AB1493" s="24"/>
      <c r="AC1493" s="28"/>
      <c r="AD1493" s="28"/>
      <c r="AE1493" s="26"/>
      <c r="AF1493" s="28"/>
      <c r="AG1493" s="26"/>
      <c r="AH1493" s="28"/>
      <c r="AI1493" s="26"/>
      <c r="AJ1493" s="28"/>
      <c r="AK1493" s="28"/>
      <c r="AL1493" s="26"/>
      <c r="AM1493" s="28"/>
      <c r="AN1493" s="26"/>
      <c r="AO1493" s="28"/>
      <c r="AP1493" s="26"/>
    </row>
    <row r="1494" spans="1:42" x14ac:dyDescent="0.25">
      <c r="A1494" s="24"/>
      <c r="B1494" s="24"/>
      <c r="C1494" s="88"/>
      <c r="D1494" s="25"/>
      <c r="E1494" s="25"/>
      <c r="F1494" s="26"/>
      <c r="G1494" s="25"/>
      <c r="H1494" s="26"/>
      <c r="I1494" s="25"/>
      <c r="J1494" s="26"/>
      <c r="K1494" s="27"/>
      <c r="L1494" s="27"/>
      <c r="M1494" s="26"/>
      <c r="N1494" s="27"/>
      <c r="O1494" s="26"/>
      <c r="P1494" s="27"/>
      <c r="Q1494" s="26"/>
      <c r="R1494" s="27"/>
      <c r="S1494" s="27"/>
      <c r="T1494" s="26"/>
      <c r="U1494" s="27"/>
      <c r="V1494" s="26"/>
      <c r="W1494" s="27"/>
      <c r="X1494" s="26"/>
      <c r="Y1494" s="24"/>
      <c r="Z1494" s="24"/>
      <c r="AA1494" s="24"/>
      <c r="AB1494" s="24"/>
      <c r="AC1494" s="28"/>
      <c r="AD1494" s="28"/>
      <c r="AE1494" s="26"/>
      <c r="AF1494" s="28"/>
      <c r="AG1494" s="26"/>
      <c r="AH1494" s="28"/>
      <c r="AI1494" s="26"/>
      <c r="AJ1494" s="28"/>
      <c r="AK1494" s="28"/>
      <c r="AL1494" s="26"/>
      <c r="AM1494" s="28"/>
      <c r="AN1494" s="26"/>
      <c r="AO1494" s="28"/>
      <c r="AP1494" s="26"/>
    </row>
    <row r="1495" spans="1:42" x14ac:dyDescent="0.25">
      <c r="A1495" s="24"/>
      <c r="B1495" s="24"/>
      <c r="C1495" s="88"/>
      <c r="D1495" s="25"/>
      <c r="E1495" s="25"/>
      <c r="F1495" s="26"/>
      <c r="G1495" s="25"/>
      <c r="H1495" s="26"/>
      <c r="I1495" s="25"/>
      <c r="J1495" s="26"/>
      <c r="K1495" s="27"/>
      <c r="L1495" s="27"/>
      <c r="M1495" s="26"/>
      <c r="N1495" s="27"/>
      <c r="O1495" s="26"/>
      <c r="P1495" s="27"/>
      <c r="Q1495" s="26"/>
      <c r="R1495" s="27"/>
      <c r="S1495" s="27"/>
      <c r="T1495" s="26"/>
      <c r="U1495" s="27"/>
      <c r="V1495" s="26"/>
      <c r="W1495" s="27"/>
      <c r="X1495" s="26"/>
      <c r="Y1495" s="24"/>
      <c r="Z1495" s="24"/>
      <c r="AA1495" s="24"/>
      <c r="AB1495" s="24"/>
      <c r="AC1495" s="28"/>
      <c r="AD1495" s="28"/>
      <c r="AE1495" s="26"/>
      <c r="AF1495" s="28"/>
      <c r="AG1495" s="26"/>
      <c r="AH1495" s="28"/>
      <c r="AI1495" s="26"/>
      <c r="AJ1495" s="28"/>
      <c r="AK1495" s="28"/>
      <c r="AL1495" s="26"/>
      <c r="AM1495" s="28"/>
      <c r="AN1495" s="26"/>
      <c r="AO1495" s="28"/>
      <c r="AP1495" s="26"/>
    </row>
    <row r="1496" spans="1:42" x14ac:dyDescent="0.25">
      <c r="A1496" s="24"/>
      <c r="B1496" s="24"/>
      <c r="C1496" s="88"/>
      <c r="D1496" s="25"/>
      <c r="E1496" s="25"/>
      <c r="F1496" s="26"/>
      <c r="G1496" s="25"/>
      <c r="H1496" s="26"/>
      <c r="I1496" s="25"/>
      <c r="J1496" s="26"/>
      <c r="K1496" s="27"/>
      <c r="L1496" s="27"/>
      <c r="M1496" s="26"/>
      <c r="N1496" s="27"/>
      <c r="O1496" s="26"/>
      <c r="P1496" s="27"/>
      <c r="Q1496" s="26"/>
      <c r="R1496" s="27"/>
      <c r="S1496" s="27"/>
      <c r="T1496" s="26"/>
      <c r="U1496" s="27"/>
      <c r="V1496" s="26"/>
      <c r="W1496" s="27"/>
      <c r="X1496" s="26"/>
      <c r="Y1496" s="24"/>
      <c r="Z1496" s="24"/>
      <c r="AA1496" s="24"/>
      <c r="AB1496" s="24"/>
      <c r="AC1496" s="28"/>
      <c r="AD1496" s="28"/>
      <c r="AE1496" s="26"/>
      <c r="AF1496" s="28"/>
      <c r="AG1496" s="26"/>
      <c r="AH1496" s="28"/>
      <c r="AI1496" s="26"/>
      <c r="AJ1496" s="28"/>
      <c r="AK1496" s="28"/>
      <c r="AL1496" s="26"/>
      <c r="AM1496" s="28"/>
      <c r="AN1496" s="26"/>
      <c r="AO1496" s="28"/>
      <c r="AP1496" s="26"/>
    </row>
    <row r="1497" spans="1:42" x14ac:dyDescent="0.25">
      <c r="A1497" s="24"/>
      <c r="B1497" s="24"/>
      <c r="C1497" s="24"/>
      <c r="D1497" s="25"/>
      <c r="E1497" s="25"/>
      <c r="F1497" s="26"/>
      <c r="G1497" s="25"/>
      <c r="H1497" s="26"/>
      <c r="I1497" s="25"/>
      <c r="J1497" s="26"/>
      <c r="K1497" s="27"/>
      <c r="L1497" s="27"/>
      <c r="M1497" s="26"/>
      <c r="N1497" s="27"/>
      <c r="O1497" s="26"/>
      <c r="P1497" s="27"/>
      <c r="Q1497" s="26"/>
      <c r="R1497" s="27"/>
      <c r="S1497" s="27"/>
      <c r="T1497" s="26"/>
      <c r="U1497" s="27"/>
      <c r="V1497" s="26"/>
      <c r="W1497" s="27"/>
      <c r="X1497" s="26"/>
      <c r="Y1497" s="24"/>
      <c r="Z1497" s="24"/>
      <c r="AA1497" s="24"/>
      <c r="AB1497" s="24"/>
      <c r="AC1497" s="28"/>
      <c r="AD1497" s="28"/>
      <c r="AE1497" s="26"/>
      <c r="AF1497" s="28"/>
      <c r="AG1497" s="26"/>
      <c r="AH1497" s="28"/>
      <c r="AI1497" s="26"/>
      <c r="AJ1497" s="28"/>
      <c r="AK1497" s="28"/>
      <c r="AL1497" s="26"/>
      <c r="AM1497" s="28"/>
      <c r="AN1497" s="26"/>
      <c r="AO1497" s="28"/>
      <c r="AP1497" s="26"/>
    </row>
    <row r="1498" spans="1:42" x14ac:dyDescent="0.25">
      <c r="A1498" s="24"/>
      <c r="B1498" s="24"/>
      <c r="C1498" s="24"/>
      <c r="D1498" s="25"/>
      <c r="E1498" s="25"/>
      <c r="F1498" s="26"/>
      <c r="G1498" s="25"/>
      <c r="H1498" s="26"/>
      <c r="I1498" s="25"/>
      <c r="J1498" s="26"/>
      <c r="K1498" s="27"/>
      <c r="L1498" s="27"/>
      <c r="M1498" s="26"/>
      <c r="N1498" s="27"/>
      <c r="O1498" s="26"/>
      <c r="P1498" s="27"/>
      <c r="Q1498" s="26"/>
      <c r="R1498" s="27"/>
      <c r="S1498" s="27"/>
      <c r="T1498" s="26"/>
      <c r="U1498" s="27"/>
      <c r="V1498" s="26"/>
      <c r="W1498" s="27"/>
      <c r="X1498" s="26"/>
      <c r="Y1498" s="24"/>
      <c r="Z1498" s="24"/>
      <c r="AA1498" s="24"/>
      <c r="AB1498" s="24"/>
      <c r="AC1498" s="28"/>
      <c r="AD1498" s="28"/>
      <c r="AE1498" s="26"/>
      <c r="AF1498" s="28"/>
      <c r="AG1498" s="26"/>
      <c r="AH1498" s="28"/>
      <c r="AI1498" s="26"/>
      <c r="AJ1498" s="28"/>
      <c r="AK1498" s="28"/>
      <c r="AL1498" s="26"/>
      <c r="AM1498" s="28"/>
      <c r="AN1498" s="26"/>
      <c r="AO1498" s="28"/>
      <c r="AP1498" s="26"/>
    </row>
    <row r="1499" spans="1:42" x14ac:dyDescent="0.25">
      <c r="A1499" s="24"/>
      <c r="B1499" s="24"/>
      <c r="C1499" s="24"/>
      <c r="D1499" s="24"/>
      <c r="E1499" s="24"/>
      <c r="F1499" s="24"/>
      <c r="G1499" s="25"/>
      <c r="H1499" s="26"/>
      <c r="I1499" s="25"/>
      <c r="J1499" s="26"/>
      <c r="K1499" s="24"/>
      <c r="L1499" s="24"/>
      <c r="M1499" s="24"/>
      <c r="N1499" s="27"/>
      <c r="O1499" s="26"/>
      <c r="P1499" s="27"/>
      <c r="Q1499" s="26"/>
      <c r="R1499" s="24"/>
      <c r="S1499" s="24"/>
      <c r="T1499" s="24"/>
      <c r="U1499" s="27"/>
      <c r="V1499" s="26"/>
      <c r="W1499" s="27"/>
      <c r="X1499" s="26"/>
      <c r="Y1499" s="24"/>
      <c r="Z1499" s="24"/>
      <c r="AA1499" s="24"/>
      <c r="AB1499" s="24"/>
      <c r="AC1499" s="24"/>
      <c r="AD1499" s="24"/>
      <c r="AE1499" s="24"/>
      <c r="AF1499" s="28"/>
      <c r="AG1499" s="26"/>
      <c r="AH1499" s="28"/>
      <c r="AI1499" s="26"/>
      <c r="AJ1499" s="24"/>
      <c r="AK1499" s="24"/>
      <c r="AL1499" s="24"/>
      <c r="AM1499" s="28"/>
      <c r="AN1499" s="26"/>
      <c r="AO1499" s="28"/>
      <c r="AP1499" s="26"/>
    </row>
    <row r="1500" spans="1:42" x14ac:dyDescent="0.25">
      <c r="A1500" s="24"/>
      <c r="B1500" s="24"/>
      <c r="C1500" s="111"/>
      <c r="D1500" s="24"/>
      <c r="E1500" s="25"/>
      <c r="F1500" s="26"/>
      <c r="G1500" s="25"/>
      <c r="H1500" s="26"/>
      <c r="I1500" s="24"/>
      <c r="J1500" s="24"/>
      <c r="K1500" s="24"/>
      <c r="L1500" s="27"/>
      <c r="M1500" s="26"/>
      <c r="N1500" s="27"/>
      <c r="O1500" s="26"/>
      <c r="P1500" s="24"/>
      <c r="Q1500" s="24"/>
      <c r="R1500" s="24"/>
      <c r="S1500" s="27"/>
      <c r="T1500" s="26"/>
      <c r="U1500" s="27"/>
      <c r="V1500" s="26"/>
      <c r="W1500" s="24"/>
      <c r="X1500" s="24"/>
      <c r="Y1500" s="24"/>
      <c r="Z1500" s="24"/>
      <c r="AA1500" s="24"/>
      <c r="AB1500" s="24"/>
      <c r="AC1500" s="24"/>
      <c r="AD1500" s="28"/>
      <c r="AE1500" s="26"/>
      <c r="AF1500" s="28"/>
      <c r="AG1500" s="26"/>
      <c r="AH1500" s="24"/>
      <c r="AI1500" s="24"/>
      <c r="AJ1500" s="24"/>
      <c r="AK1500" s="28"/>
      <c r="AL1500" s="26"/>
      <c r="AM1500" s="28"/>
      <c r="AN1500" s="26"/>
      <c r="AO1500" s="24"/>
      <c r="AP1500" s="24"/>
    </row>
    <row r="1501" spans="1:42" x14ac:dyDescent="0.25">
      <c r="A1501" s="24"/>
      <c r="B1501" s="24"/>
      <c r="C1501" s="111"/>
      <c r="D1501" s="25"/>
      <c r="E1501" s="25"/>
      <c r="F1501" s="26"/>
      <c r="G1501" s="25"/>
      <c r="H1501" s="26"/>
      <c r="I1501" s="25"/>
      <c r="J1501" s="26"/>
      <c r="K1501" s="27"/>
      <c r="L1501" s="27"/>
      <c r="M1501" s="26"/>
      <c r="N1501" s="27"/>
      <c r="O1501" s="26"/>
      <c r="P1501" s="27"/>
      <c r="Q1501" s="26"/>
      <c r="R1501" s="27"/>
      <c r="S1501" s="27"/>
      <c r="T1501" s="26"/>
      <c r="U1501" s="27"/>
      <c r="V1501" s="26"/>
      <c r="W1501" s="27"/>
      <c r="X1501" s="26"/>
      <c r="Y1501" s="24"/>
      <c r="Z1501" s="24"/>
      <c r="AA1501" s="24"/>
      <c r="AB1501" s="24"/>
      <c r="AC1501" s="28"/>
      <c r="AD1501" s="28"/>
      <c r="AE1501" s="26"/>
      <c r="AF1501" s="28"/>
      <c r="AG1501" s="26"/>
      <c r="AH1501" s="28"/>
      <c r="AI1501" s="26"/>
      <c r="AJ1501" s="28"/>
      <c r="AK1501" s="28"/>
      <c r="AL1501" s="26"/>
      <c r="AM1501" s="28"/>
      <c r="AN1501" s="26"/>
      <c r="AO1501" s="28"/>
      <c r="AP1501" s="26"/>
    </row>
    <row r="1502" spans="1:42" x14ac:dyDescent="0.25">
      <c r="A1502" s="24"/>
      <c r="B1502" s="24"/>
      <c r="C1502" s="111"/>
      <c r="D1502" s="25"/>
      <c r="E1502" s="25"/>
      <c r="F1502" s="26"/>
      <c r="G1502" s="25"/>
      <c r="H1502" s="26"/>
      <c r="I1502" s="25"/>
      <c r="J1502" s="26"/>
      <c r="K1502" s="27"/>
      <c r="L1502" s="27"/>
      <c r="M1502" s="26"/>
      <c r="N1502" s="27"/>
      <c r="O1502" s="26"/>
      <c r="P1502" s="27"/>
      <c r="Q1502" s="26"/>
      <c r="R1502" s="27"/>
      <c r="S1502" s="27"/>
      <c r="T1502" s="26"/>
      <c r="U1502" s="27"/>
      <c r="V1502" s="26"/>
      <c r="W1502" s="27"/>
      <c r="X1502" s="26"/>
      <c r="Y1502" s="24"/>
      <c r="Z1502" s="24"/>
      <c r="AA1502" s="24"/>
      <c r="AB1502" s="24"/>
      <c r="AC1502" s="28"/>
      <c r="AD1502" s="28"/>
      <c r="AE1502" s="26"/>
      <c r="AF1502" s="28"/>
      <c r="AG1502" s="26"/>
      <c r="AH1502" s="28"/>
      <c r="AI1502" s="26"/>
      <c r="AJ1502" s="28"/>
      <c r="AK1502" s="28"/>
      <c r="AL1502" s="26"/>
      <c r="AM1502" s="28"/>
      <c r="AN1502" s="26"/>
      <c r="AO1502" s="28"/>
      <c r="AP1502" s="26"/>
    </row>
    <row r="1503" spans="1:42" x14ac:dyDescent="0.25">
      <c r="A1503" s="24"/>
      <c r="B1503" s="24"/>
      <c r="C1503" s="24"/>
      <c r="D1503" s="25"/>
      <c r="E1503" s="25"/>
      <c r="F1503" s="26"/>
      <c r="G1503" s="25"/>
      <c r="H1503" s="26"/>
      <c r="I1503" s="25"/>
      <c r="J1503" s="26"/>
      <c r="K1503" s="27"/>
      <c r="L1503" s="27"/>
      <c r="M1503" s="26"/>
      <c r="N1503" s="27"/>
      <c r="O1503" s="26"/>
      <c r="P1503" s="27"/>
      <c r="Q1503" s="26"/>
      <c r="R1503" s="27"/>
      <c r="S1503" s="27"/>
      <c r="T1503" s="26"/>
      <c r="U1503" s="27"/>
      <c r="V1503" s="26"/>
      <c r="W1503" s="27"/>
      <c r="X1503" s="26"/>
      <c r="Y1503" s="24"/>
      <c r="Z1503" s="24"/>
      <c r="AA1503" s="24"/>
      <c r="AB1503" s="24"/>
      <c r="AC1503" s="28"/>
      <c r="AD1503" s="28"/>
      <c r="AE1503" s="26"/>
      <c r="AF1503" s="28"/>
      <c r="AG1503" s="26"/>
      <c r="AH1503" s="28"/>
      <c r="AI1503" s="26"/>
      <c r="AJ1503" s="28"/>
      <c r="AK1503" s="28"/>
      <c r="AL1503" s="26"/>
      <c r="AM1503" s="28"/>
      <c r="AN1503" s="26"/>
      <c r="AO1503" s="28"/>
      <c r="AP1503" s="26"/>
    </row>
    <row r="1504" spans="1:42" x14ac:dyDescent="0.25">
      <c r="A1504" s="24"/>
      <c r="B1504" s="24"/>
      <c r="C1504" s="24"/>
      <c r="D1504" s="25"/>
      <c r="E1504" s="25"/>
      <c r="F1504" s="26"/>
      <c r="G1504" s="25"/>
      <c r="H1504" s="26"/>
      <c r="I1504" s="25"/>
      <c r="J1504" s="26"/>
      <c r="K1504" s="27"/>
      <c r="L1504" s="27"/>
      <c r="M1504" s="26"/>
      <c r="N1504" s="27"/>
      <c r="O1504" s="26"/>
      <c r="P1504" s="27"/>
      <c r="Q1504" s="26"/>
      <c r="R1504" s="27"/>
      <c r="S1504" s="27"/>
      <c r="T1504" s="26"/>
      <c r="U1504" s="27"/>
      <c r="V1504" s="26"/>
      <c r="W1504" s="27"/>
      <c r="X1504" s="26"/>
      <c r="Y1504" s="24"/>
      <c r="Z1504" s="24"/>
      <c r="AA1504" s="24"/>
      <c r="AB1504" s="24"/>
      <c r="AC1504" s="28"/>
      <c r="AD1504" s="28"/>
      <c r="AE1504" s="26"/>
      <c r="AF1504" s="28"/>
      <c r="AG1504" s="26"/>
      <c r="AH1504" s="28"/>
      <c r="AI1504" s="26"/>
      <c r="AJ1504" s="28"/>
      <c r="AK1504" s="28"/>
      <c r="AL1504" s="26"/>
      <c r="AM1504" s="28"/>
      <c r="AN1504" s="26"/>
      <c r="AO1504" s="28"/>
      <c r="AP1504" s="26"/>
    </row>
    <row r="1505" spans="1:42" x14ac:dyDescent="0.25">
      <c r="A1505" s="24"/>
      <c r="B1505" s="24"/>
      <c r="C1505" s="24"/>
      <c r="D1505" s="24"/>
      <c r="E1505" s="25"/>
      <c r="F1505" s="26"/>
      <c r="G1505" s="25"/>
      <c r="H1505" s="26"/>
      <c r="I1505" s="24"/>
      <c r="J1505" s="24"/>
      <c r="K1505" s="24"/>
      <c r="L1505" s="27"/>
      <c r="M1505" s="26"/>
      <c r="N1505" s="27"/>
      <c r="O1505" s="26"/>
      <c r="P1505" s="24"/>
      <c r="Q1505" s="24"/>
      <c r="R1505" s="24"/>
      <c r="S1505" s="27"/>
      <c r="T1505" s="26"/>
      <c r="U1505" s="27"/>
      <c r="V1505" s="26"/>
      <c r="W1505" s="24"/>
      <c r="X1505" s="24"/>
      <c r="Y1505" s="24"/>
      <c r="Z1505" s="24"/>
      <c r="AA1505" s="24"/>
      <c r="AB1505" s="24"/>
      <c r="AC1505" s="24"/>
      <c r="AD1505" s="28"/>
      <c r="AE1505" s="26"/>
      <c r="AF1505" s="28"/>
      <c r="AG1505" s="26"/>
      <c r="AH1505" s="24"/>
      <c r="AI1505" s="24"/>
      <c r="AJ1505" s="24"/>
      <c r="AK1505" s="28"/>
      <c r="AL1505" s="26"/>
      <c r="AM1505" s="28"/>
      <c r="AN1505" s="26"/>
      <c r="AO1505" s="24"/>
      <c r="AP1505" s="24"/>
    </row>
    <row r="1506" spans="1:42" x14ac:dyDescent="0.25">
      <c r="A1506" s="24"/>
      <c r="B1506" s="24"/>
      <c r="C1506" s="24"/>
      <c r="D1506" s="25"/>
      <c r="E1506" s="25"/>
      <c r="F1506" s="26"/>
      <c r="G1506" s="25"/>
      <c r="H1506" s="26"/>
      <c r="I1506" s="25"/>
      <c r="J1506" s="26"/>
      <c r="K1506" s="27"/>
      <c r="L1506" s="27"/>
      <c r="M1506" s="26"/>
      <c r="N1506" s="27"/>
      <c r="O1506" s="26"/>
      <c r="P1506" s="27"/>
      <c r="Q1506" s="26"/>
      <c r="R1506" s="27"/>
      <c r="S1506" s="27"/>
      <c r="T1506" s="26"/>
      <c r="U1506" s="27"/>
      <c r="V1506" s="26"/>
      <c r="W1506" s="27"/>
      <c r="X1506" s="26"/>
      <c r="Y1506" s="24"/>
      <c r="Z1506" s="24"/>
      <c r="AA1506" s="24"/>
      <c r="AB1506" s="24"/>
      <c r="AC1506" s="28"/>
      <c r="AD1506" s="28"/>
      <c r="AE1506" s="26"/>
      <c r="AF1506" s="28"/>
      <c r="AG1506" s="26"/>
      <c r="AH1506" s="28"/>
      <c r="AI1506" s="26"/>
      <c r="AJ1506" s="28"/>
      <c r="AK1506" s="28"/>
      <c r="AL1506" s="26"/>
      <c r="AM1506" s="28"/>
      <c r="AN1506" s="26"/>
      <c r="AO1506" s="28"/>
      <c r="AP1506" s="26"/>
    </row>
    <row r="1507" spans="1:42" x14ac:dyDescent="0.25">
      <c r="A1507" s="24"/>
      <c r="B1507" s="24"/>
      <c r="C1507" s="24"/>
      <c r="D1507" s="25"/>
      <c r="E1507" s="25"/>
      <c r="F1507" s="26"/>
      <c r="G1507" s="25"/>
      <c r="H1507" s="26"/>
      <c r="I1507" s="25"/>
      <c r="J1507" s="26"/>
      <c r="K1507" s="27"/>
      <c r="L1507" s="27"/>
      <c r="M1507" s="26"/>
      <c r="N1507" s="27"/>
      <c r="O1507" s="26"/>
      <c r="P1507" s="27"/>
      <c r="Q1507" s="26"/>
      <c r="R1507" s="27"/>
      <c r="S1507" s="27"/>
      <c r="T1507" s="26"/>
      <c r="U1507" s="27"/>
      <c r="V1507" s="26"/>
      <c r="W1507" s="27"/>
      <c r="X1507" s="26"/>
      <c r="Y1507" s="24"/>
      <c r="Z1507" s="24"/>
      <c r="AA1507" s="24"/>
      <c r="AB1507" s="24"/>
      <c r="AC1507" s="28"/>
      <c r="AD1507" s="28"/>
      <c r="AE1507" s="26"/>
      <c r="AF1507" s="28"/>
      <c r="AG1507" s="26"/>
      <c r="AH1507" s="28"/>
      <c r="AI1507" s="26"/>
      <c r="AJ1507" s="28"/>
      <c r="AK1507" s="28"/>
      <c r="AL1507" s="26"/>
      <c r="AM1507" s="28"/>
      <c r="AN1507" s="26"/>
      <c r="AO1507" s="28"/>
      <c r="AP1507" s="26"/>
    </row>
    <row r="1508" spans="1:42" x14ac:dyDescent="0.25">
      <c r="A1508" s="24"/>
      <c r="B1508" s="24"/>
      <c r="C1508" s="88"/>
      <c r="D1508" s="25"/>
      <c r="E1508" s="25"/>
      <c r="F1508" s="26"/>
      <c r="G1508" s="25"/>
      <c r="H1508" s="26"/>
      <c r="I1508" s="25"/>
      <c r="J1508" s="26"/>
      <c r="K1508" s="27"/>
      <c r="L1508" s="27"/>
      <c r="M1508" s="26"/>
      <c r="N1508" s="27"/>
      <c r="O1508" s="26"/>
      <c r="P1508" s="27"/>
      <c r="Q1508" s="26"/>
      <c r="R1508" s="27"/>
      <c r="S1508" s="27"/>
      <c r="T1508" s="26"/>
      <c r="U1508" s="27"/>
      <c r="V1508" s="26"/>
      <c r="W1508" s="27"/>
      <c r="X1508" s="26"/>
      <c r="Y1508" s="24"/>
      <c r="Z1508" s="24"/>
      <c r="AA1508" s="24"/>
      <c r="AB1508" s="24"/>
      <c r="AC1508" s="28"/>
      <c r="AD1508" s="28"/>
      <c r="AE1508" s="26"/>
      <c r="AF1508" s="28"/>
      <c r="AG1508" s="26"/>
      <c r="AH1508" s="28"/>
      <c r="AI1508" s="26"/>
      <c r="AJ1508" s="28"/>
      <c r="AK1508" s="28"/>
      <c r="AL1508" s="26"/>
      <c r="AM1508" s="28"/>
      <c r="AN1508" s="26"/>
      <c r="AO1508" s="28"/>
      <c r="AP1508" s="26"/>
    </row>
    <row r="1509" spans="1:42" x14ac:dyDescent="0.25">
      <c r="A1509" s="24"/>
      <c r="B1509" s="24"/>
      <c r="C1509" s="88"/>
      <c r="D1509" s="25"/>
      <c r="E1509" s="25"/>
      <c r="F1509" s="26"/>
      <c r="G1509" s="25"/>
      <c r="H1509" s="26"/>
      <c r="I1509" s="25"/>
      <c r="J1509" s="26"/>
      <c r="K1509" s="27"/>
      <c r="L1509" s="27"/>
      <c r="M1509" s="26"/>
      <c r="N1509" s="27"/>
      <c r="O1509" s="26"/>
      <c r="P1509" s="27"/>
      <c r="Q1509" s="26"/>
      <c r="R1509" s="27"/>
      <c r="S1509" s="27"/>
      <c r="T1509" s="26"/>
      <c r="U1509" s="27"/>
      <c r="V1509" s="26"/>
      <c r="W1509" s="27"/>
      <c r="X1509" s="26"/>
      <c r="Y1509" s="24"/>
      <c r="Z1509" s="24"/>
      <c r="AA1509" s="24"/>
      <c r="AB1509" s="24"/>
      <c r="AC1509" s="28"/>
      <c r="AD1509" s="28"/>
      <c r="AE1509" s="26"/>
      <c r="AF1509" s="28"/>
      <c r="AG1509" s="26"/>
      <c r="AH1509" s="28"/>
      <c r="AI1509" s="26"/>
      <c r="AJ1509" s="28"/>
      <c r="AK1509" s="28"/>
      <c r="AL1509" s="26"/>
      <c r="AM1509" s="28"/>
      <c r="AN1509" s="26"/>
      <c r="AO1509" s="28"/>
      <c r="AP1509" s="26"/>
    </row>
    <row r="1510" spans="1:42" x14ac:dyDescent="0.25">
      <c r="A1510" s="24"/>
      <c r="B1510" s="24"/>
      <c r="C1510" s="88"/>
      <c r="D1510" s="25"/>
      <c r="E1510" s="25"/>
      <c r="F1510" s="26"/>
      <c r="G1510" s="25"/>
      <c r="H1510" s="26"/>
      <c r="I1510" s="25"/>
      <c r="J1510" s="26"/>
      <c r="K1510" s="27"/>
      <c r="L1510" s="27"/>
      <c r="M1510" s="26"/>
      <c r="N1510" s="27"/>
      <c r="O1510" s="26"/>
      <c r="P1510" s="27"/>
      <c r="Q1510" s="26"/>
      <c r="R1510" s="27"/>
      <c r="S1510" s="27"/>
      <c r="T1510" s="26"/>
      <c r="U1510" s="27"/>
      <c r="V1510" s="26"/>
      <c r="W1510" s="27"/>
      <c r="X1510" s="26"/>
      <c r="Y1510" s="24"/>
      <c r="Z1510" s="24"/>
      <c r="AA1510" s="24"/>
      <c r="AB1510" s="24"/>
      <c r="AC1510" s="28"/>
      <c r="AD1510" s="28"/>
      <c r="AE1510" s="26"/>
      <c r="AF1510" s="28"/>
      <c r="AG1510" s="26"/>
      <c r="AH1510" s="28"/>
      <c r="AI1510" s="26"/>
      <c r="AJ1510" s="28"/>
      <c r="AK1510" s="28"/>
      <c r="AL1510" s="26"/>
      <c r="AM1510" s="28"/>
      <c r="AN1510" s="26"/>
      <c r="AO1510" s="28"/>
      <c r="AP1510" s="26"/>
    </row>
    <row r="1511" spans="1:42" x14ac:dyDescent="0.25">
      <c r="A1511" s="24"/>
      <c r="B1511" s="24"/>
      <c r="C1511" s="24"/>
      <c r="D1511" s="25"/>
      <c r="E1511" s="25"/>
      <c r="F1511" s="26"/>
      <c r="G1511" s="25"/>
      <c r="H1511" s="26"/>
      <c r="I1511" s="25"/>
      <c r="J1511" s="26"/>
      <c r="K1511" s="27"/>
      <c r="L1511" s="27"/>
      <c r="M1511" s="26"/>
      <c r="N1511" s="27"/>
      <c r="O1511" s="26"/>
      <c r="P1511" s="27"/>
      <c r="Q1511" s="26"/>
      <c r="R1511" s="27"/>
      <c r="S1511" s="27"/>
      <c r="T1511" s="26"/>
      <c r="U1511" s="27"/>
      <c r="V1511" s="26"/>
      <c r="W1511" s="27"/>
      <c r="X1511" s="26"/>
      <c r="Y1511" s="24"/>
      <c r="Z1511" s="24"/>
      <c r="AA1511" s="24"/>
      <c r="AB1511" s="24"/>
      <c r="AC1511" s="28"/>
      <c r="AD1511" s="28"/>
      <c r="AE1511" s="26"/>
      <c r="AF1511" s="28"/>
      <c r="AG1511" s="26"/>
      <c r="AH1511" s="28"/>
      <c r="AI1511" s="26"/>
      <c r="AJ1511" s="28"/>
      <c r="AK1511" s="28"/>
      <c r="AL1511" s="26"/>
      <c r="AM1511" s="28"/>
      <c r="AN1511" s="26"/>
      <c r="AO1511" s="28"/>
      <c r="AP1511" s="26"/>
    </row>
    <row r="1512" spans="1:42" x14ac:dyDescent="0.25">
      <c r="A1512" s="24"/>
      <c r="B1512" s="24"/>
      <c r="C1512" s="24"/>
      <c r="D1512" s="25"/>
      <c r="E1512" s="25"/>
      <c r="F1512" s="26"/>
      <c r="G1512" s="25"/>
      <c r="H1512" s="26"/>
      <c r="I1512" s="25"/>
      <c r="J1512" s="26"/>
      <c r="K1512" s="27"/>
      <c r="L1512" s="27"/>
      <c r="M1512" s="26"/>
      <c r="N1512" s="27"/>
      <c r="O1512" s="26"/>
      <c r="P1512" s="27"/>
      <c r="Q1512" s="26"/>
      <c r="R1512" s="27"/>
      <c r="S1512" s="27"/>
      <c r="T1512" s="26"/>
      <c r="U1512" s="27"/>
      <c r="V1512" s="26"/>
      <c r="W1512" s="27"/>
      <c r="X1512" s="26"/>
      <c r="Y1512" s="24"/>
      <c r="Z1512" s="24"/>
      <c r="AA1512" s="24"/>
      <c r="AB1512" s="24"/>
      <c r="AC1512" s="28"/>
      <c r="AD1512" s="28"/>
      <c r="AE1512" s="26"/>
      <c r="AF1512" s="28"/>
      <c r="AG1512" s="26"/>
      <c r="AH1512" s="28"/>
      <c r="AI1512" s="26"/>
      <c r="AJ1512" s="28"/>
      <c r="AK1512" s="28"/>
      <c r="AL1512" s="26"/>
      <c r="AM1512" s="28"/>
      <c r="AN1512" s="26"/>
      <c r="AO1512" s="28"/>
      <c r="AP1512" s="26"/>
    </row>
    <row r="1513" spans="1:42" x14ac:dyDescent="0.25">
      <c r="A1513" s="24"/>
      <c r="B1513" s="24"/>
      <c r="C1513" s="24"/>
      <c r="D1513" s="24"/>
      <c r="E1513" s="24"/>
      <c r="F1513" s="24"/>
      <c r="G1513" s="25"/>
      <c r="H1513" s="26"/>
      <c r="I1513" s="25"/>
      <c r="J1513" s="26"/>
      <c r="K1513" s="24"/>
      <c r="L1513" s="24"/>
      <c r="M1513" s="24"/>
      <c r="N1513" s="27"/>
      <c r="O1513" s="26"/>
      <c r="P1513" s="27"/>
      <c r="Q1513" s="26"/>
      <c r="R1513" s="24"/>
      <c r="S1513" s="24"/>
      <c r="T1513" s="24"/>
      <c r="U1513" s="27"/>
      <c r="V1513" s="26"/>
      <c r="W1513" s="27"/>
      <c r="X1513" s="26"/>
      <c r="Y1513" s="24"/>
      <c r="Z1513" s="24"/>
      <c r="AA1513" s="24"/>
      <c r="AB1513" s="24"/>
      <c r="AC1513" s="24"/>
      <c r="AD1513" s="24"/>
      <c r="AE1513" s="24"/>
      <c r="AF1513" s="28"/>
      <c r="AG1513" s="26"/>
      <c r="AH1513" s="28"/>
      <c r="AI1513" s="26"/>
      <c r="AJ1513" s="24"/>
      <c r="AK1513" s="24"/>
      <c r="AL1513" s="24"/>
      <c r="AM1513" s="28"/>
      <c r="AN1513" s="26"/>
      <c r="AO1513" s="28"/>
      <c r="AP1513" s="26"/>
    </row>
    <row r="1514" spans="1:42" x14ac:dyDescent="0.25">
      <c r="A1514" s="24"/>
      <c r="B1514" s="24"/>
      <c r="C1514" s="111"/>
      <c r="D1514" s="24"/>
      <c r="E1514" s="25"/>
      <c r="F1514" s="26"/>
      <c r="G1514" s="25"/>
      <c r="H1514" s="26"/>
      <c r="I1514" s="24"/>
      <c r="J1514" s="24"/>
      <c r="K1514" s="24"/>
      <c r="L1514" s="27"/>
      <c r="M1514" s="26"/>
      <c r="N1514" s="27"/>
      <c r="O1514" s="26"/>
      <c r="P1514" s="24"/>
      <c r="Q1514" s="24"/>
      <c r="R1514" s="24"/>
      <c r="S1514" s="27"/>
      <c r="T1514" s="26"/>
      <c r="U1514" s="27"/>
      <c r="V1514" s="26"/>
      <c r="W1514" s="24"/>
      <c r="X1514" s="24"/>
      <c r="Y1514" s="24"/>
      <c r="Z1514" s="24"/>
      <c r="AA1514" s="24"/>
      <c r="AB1514" s="24"/>
      <c r="AC1514" s="24"/>
      <c r="AD1514" s="28"/>
      <c r="AE1514" s="26"/>
      <c r="AF1514" s="28"/>
      <c r="AG1514" s="26"/>
      <c r="AH1514" s="24"/>
      <c r="AI1514" s="24"/>
      <c r="AJ1514" s="24"/>
      <c r="AK1514" s="28"/>
      <c r="AL1514" s="26"/>
      <c r="AM1514" s="28"/>
      <c r="AN1514" s="26"/>
      <c r="AO1514" s="24"/>
      <c r="AP1514" s="24"/>
    </row>
    <row r="1515" spans="1:42" x14ac:dyDescent="0.25">
      <c r="A1515" s="24"/>
      <c r="B1515" s="24"/>
      <c r="C1515" s="111"/>
      <c r="D1515" s="25"/>
      <c r="E1515" s="25"/>
      <c r="F1515" s="26"/>
      <c r="G1515" s="25"/>
      <c r="H1515" s="26"/>
      <c r="I1515" s="25"/>
      <c r="J1515" s="26"/>
      <c r="K1515" s="27"/>
      <c r="L1515" s="27"/>
      <c r="M1515" s="26"/>
      <c r="N1515" s="27"/>
      <c r="O1515" s="26"/>
      <c r="P1515" s="27"/>
      <c r="Q1515" s="26"/>
      <c r="R1515" s="27"/>
      <c r="S1515" s="27"/>
      <c r="T1515" s="26"/>
      <c r="U1515" s="27"/>
      <c r="V1515" s="26"/>
      <c r="W1515" s="27"/>
      <c r="X1515" s="26"/>
      <c r="Y1515" s="24"/>
      <c r="Z1515" s="24"/>
      <c r="AA1515" s="24"/>
      <c r="AB1515" s="24"/>
      <c r="AC1515" s="28"/>
      <c r="AD1515" s="28"/>
      <c r="AE1515" s="26"/>
      <c r="AF1515" s="28"/>
      <c r="AG1515" s="26"/>
      <c r="AH1515" s="28"/>
      <c r="AI1515" s="26"/>
      <c r="AJ1515" s="28"/>
      <c r="AK1515" s="28"/>
      <c r="AL1515" s="26"/>
      <c r="AM1515" s="28"/>
      <c r="AN1515" s="26"/>
      <c r="AO1515" s="28"/>
      <c r="AP1515" s="26"/>
    </row>
    <row r="1516" spans="1:42" x14ac:dyDescent="0.25">
      <c r="A1516" s="24"/>
      <c r="B1516" s="24"/>
      <c r="C1516" s="111"/>
      <c r="D1516" s="24"/>
      <c r="E1516" s="24"/>
      <c r="F1516" s="24"/>
      <c r="G1516" s="24"/>
      <c r="H1516" s="24"/>
      <c r="I1516" s="25"/>
      <c r="J1516" s="26"/>
      <c r="K1516" s="24"/>
      <c r="L1516" s="24"/>
      <c r="M1516" s="24"/>
      <c r="N1516" s="24"/>
      <c r="O1516" s="24"/>
      <c r="P1516" s="27"/>
      <c r="Q1516" s="26"/>
      <c r="R1516" s="24"/>
      <c r="S1516" s="24"/>
      <c r="T1516" s="24"/>
      <c r="U1516" s="24"/>
      <c r="V1516" s="24"/>
      <c r="W1516" s="27"/>
      <c r="X1516" s="26"/>
      <c r="Y1516" s="24"/>
      <c r="Z1516" s="24"/>
      <c r="AA1516" s="24"/>
      <c r="AB1516" s="24"/>
      <c r="AC1516" s="24"/>
      <c r="AD1516" s="24"/>
      <c r="AE1516" s="24"/>
      <c r="AF1516" s="24"/>
      <c r="AG1516" s="24"/>
      <c r="AH1516" s="28"/>
      <c r="AI1516" s="26"/>
      <c r="AJ1516" s="24"/>
      <c r="AK1516" s="24"/>
      <c r="AL1516" s="24"/>
      <c r="AM1516" s="24"/>
      <c r="AN1516" s="24"/>
      <c r="AO1516" s="28"/>
      <c r="AP1516" s="26"/>
    </row>
    <row r="1517" spans="1:42" x14ac:dyDescent="0.25">
      <c r="A1517" s="24"/>
      <c r="B1517" s="24"/>
      <c r="C1517" s="24"/>
      <c r="D1517" s="25"/>
      <c r="E1517" s="25"/>
      <c r="F1517" s="26"/>
      <c r="G1517" s="25"/>
      <c r="H1517" s="26"/>
      <c r="I1517" s="25"/>
      <c r="J1517" s="26"/>
      <c r="K1517" s="27"/>
      <c r="L1517" s="27"/>
      <c r="M1517" s="26"/>
      <c r="N1517" s="27"/>
      <c r="O1517" s="26"/>
      <c r="P1517" s="27"/>
      <c r="Q1517" s="26"/>
      <c r="R1517" s="27"/>
      <c r="S1517" s="27"/>
      <c r="T1517" s="26"/>
      <c r="U1517" s="27"/>
      <c r="V1517" s="26"/>
      <c r="W1517" s="27"/>
      <c r="X1517" s="26"/>
      <c r="Y1517" s="24"/>
      <c r="Z1517" s="24"/>
      <c r="AA1517" s="24"/>
      <c r="AB1517" s="24"/>
      <c r="AC1517" s="28"/>
      <c r="AD1517" s="28"/>
      <c r="AE1517" s="26"/>
      <c r="AF1517" s="28"/>
      <c r="AG1517" s="26"/>
      <c r="AH1517" s="28"/>
      <c r="AI1517" s="26"/>
      <c r="AJ1517" s="28"/>
      <c r="AK1517" s="28"/>
      <c r="AL1517" s="26"/>
      <c r="AM1517" s="28"/>
      <c r="AN1517" s="26"/>
      <c r="AO1517" s="28"/>
      <c r="AP1517" s="26"/>
    </row>
    <row r="1518" spans="1:42" x14ac:dyDescent="0.25">
      <c r="A1518" s="24"/>
      <c r="B1518" s="24"/>
      <c r="C1518" s="24"/>
      <c r="D1518" s="25"/>
      <c r="E1518" s="25"/>
      <c r="F1518" s="26"/>
      <c r="G1518" s="25"/>
      <c r="H1518" s="26"/>
      <c r="I1518" s="25"/>
      <c r="J1518" s="26"/>
      <c r="K1518" s="27"/>
      <c r="L1518" s="27"/>
      <c r="M1518" s="26"/>
      <c r="N1518" s="27"/>
      <c r="O1518" s="26"/>
      <c r="P1518" s="27"/>
      <c r="Q1518" s="26"/>
      <c r="R1518" s="27"/>
      <c r="S1518" s="27"/>
      <c r="T1518" s="26"/>
      <c r="U1518" s="27"/>
      <c r="V1518" s="26"/>
      <c r="W1518" s="27"/>
      <c r="X1518" s="26"/>
      <c r="Y1518" s="24"/>
      <c r="Z1518" s="24"/>
      <c r="AA1518" s="24"/>
      <c r="AB1518" s="24"/>
      <c r="AC1518" s="28"/>
      <c r="AD1518" s="28"/>
      <c r="AE1518" s="26"/>
      <c r="AF1518" s="28"/>
      <c r="AG1518" s="26"/>
      <c r="AH1518" s="28"/>
      <c r="AI1518" s="26"/>
      <c r="AJ1518" s="28"/>
      <c r="AK1518" s="28"/>
      <c r="AL1518" s="26"/>
      <c r="AM1518" s="28"/>
      <c r="AN1518" s="26"/>
      <c r="AO1518" s="28"/>
      <c r="AP1518" s="26"/>
    </row>
    <row r="1519" spans="1:42" x14ac:dyDescent="0.25">
      <c r="A1519" s="24"/>
      <c r="B1519" s="24"/>
      <c r="C1519" s="24"/>
      <c r="D1519" s="25"/>
      <c r="E1519" s="25"/>
      <c r="F1519" s="26"/>
      <c r="G1519" s="25"/>
      <c r="H1519" s="26"/>
      <c r="I1519" s="25"/>
      <c r="J1519" s="26"/>
      <c r="K1519" s="27"/>
      <c r="L1519" s="27"/>
      <c r="M1519" s="26"/>
      <c r="N1519" s="27"/>
      <c r="O1519" s="26"/>
      <c r="P1519" s="27"/>
      <c r="Q1519" s="26"/>
      <c r="R1519" s="27"/>
      <c r="S1519" s="27"/>
      <c r="T1519" s="26"/>
      <c r="U1519" s="27"/>
      <c r="V1519" s="26"/>
      <c r="W1519" s="27"/>
      <c r="X1519" s="26"/>
      <c r="Y1519" s="24"/>
      <c r="Z1519" s="24"/>
      <c r="AA1519" s="24"/>
      <c r="AB1519" s="24"/>
      <c r="AC1519" s="28"/>
      <c r="AD1519" s="28"/>
      <c r="AE1519" s="26"/>
      <c r="AF1519" s="28"/>
      <c r="AG1519" s="26"/>
      <c r="AH1519" s="28"/>
      <c r="AI1519" s="26"/>
      <c r="AJ1519" s="28"/>
      <c r="AK1519" s="28"/>
      <c r="AL1519" s="26"/>
      <c r="AM1519" s="28"/>
      <c r="AN1519" s="26"/>
      <c r="AO1519" s="28"/>
      <c r="AP1519" s="26"/>
    </row>
    <row r="1520" spans="1:42" x14ac:dyDescent="0.25">
      <c r="A1520" s="24"/>
      <c r="B1520" s="24"/>
      <c r="C1520" s="24"/>
      <c r="D1520" s="25"/>
      <c r="E1520" s="25"/>
      <c r="F1520" s="26"/>
      <c r="G1520" s="25"/>
      <c r="H1520" s="26"/>
      <c r="I1520" s="25"/>
      <c r="J1520" s="26"/>
      <c r="K1520" s="27"/>
      <c r="L1520" s="27"/>
      <c r="M1520" s="26"/>
      <c r="N1520" s="27"/>
      <c r="O1520" s="26"/>
      <c r="P1520" s="27"/>
      <c r="Q1520" s="26"/>
      <c r="R1520" s="27"/>
      <c r="S1520" s="27"/>
      <c r="T1520" s="26"/>
      <c r="U1520" s="27"/>
      <c r="V1520" s="26"/>
      <c r="W1520" s="27"/>
      <c r="X1520" s="26"/>
      <c r="Y1520" s="24"/>
      <c r="Z1520" s="24"/>
      <c r="AA1520" s="24"/>
      <c r="AB1520" s="24"/>
      <c r="AC1520" s="28"/>
      <c r="AD1520" s="28"/>
      <c r="AE1520" s="26"/>
      <c r="AF1520" s="28"/>
      <c r="AG1520" s="26"/>
      <c r="AH1520" s="28"/>
      <c r="AI1520" s="26"/>
      <c r="AJ1520" s="28"/>
      <c r="AK1520" s="28"/>
      <c r="AL1520" s="26"/>
      <c r="AM1520" s="28"/>
      <c r="AN1520" s="26"/>
      <c r="AO1520" s="28"/>
      <c r="AP1520" s="26"/>
    </row>
    <row r="1521" spans="1:42" x14ac:dyDescent="0.25">
      <c r="A1521" s="24"/>
      <c r="B1521" s="24"/>
      <c r="C1521" s="24"/>
      <c r="D1521" s="25"/>
      <c r="E1521" s="25"/>
      <c r="F1521" s="26"/>
      <c r="G1521" s="25"/>
      <c r="H1521" s="26"/>
      <c r="I1521" s="25"/>
      <c r="J1521" s="26"/>
      <c r="K1521" s="27"/>
      <c r="L1521" s="27"/>
      <c r="M1521" s="26"/>
      <c r="N1521" s="27"/>
      <c r="O1521" s="26"/>
      <c r="P1521" s="27"/>
      <c r="Q1521" s="26"/>
      <c r="R1521" s="27"/>
      <c r="S1521" s="27"/>
      <c r="T1521" s="26"/>
      <c r="U1521" s="27"/>
      <c r="V1521" s="26"/>
      <c r="W1521" s="27"/>
      <c r="X1521" s="26"/>
      <c r="Y1521" s="24"/>
      <c r="Z1521" s="24"/>
      <c r="AA1521" s="24"/>
      <c r="AB1521" s="24"/>
      <c r="AC1521" s="28"/>
      <c r="AD1521" s="28"/>
      <c r="AE1521" s="26"/>
      <c r="AF1521" s="28"/>
      <c r="AG1521" s="26"/>
      <c r="AH1521" s="28"/>
      <c r="AI1521" s="26"/>
      <c r="AJ1521" s="28"/>
      <c r="AK1521" s="28"/>
      <c r="AL1521" s="26"/>
      <c r="AM1521" s="28"/>
      <c r="AN1521" s="26"/>
      <c r="AO1521" s="28"/>
      <c r="AP1521" s="26"/>
    </row>
    <row r="1522" spans="1:42" x14ac:dyDescent="0.25">
      <c r="A1522" s="24"/>
      <c r="B1522" s="24"/>
      <c r="C1522" s="88"/>
      <c r="D1522" s="25"/>
      <c r="E1522" s="25"/>
      <c r="F1522" s="26"/>
      <c r="G1522" s="25"/>
      <c r="H1522" s="26"/>
      <c r="I1522" s="25"/>
      <c r="J1522" s="26"/>
      <c r="K1522" s="27"/>
      <c r="L1522" s="27"/>
      <c r="M1522" s="26"/>
      <c r="N1522" s="27"/>
      <c r="O1522" s="26"/>
      <c r="P1522" s="27"/>
      <c r="Q1522" s="26"/>
      <c r="R1522" s="27"/>
      <c r="S1522" s="27"/>
      <c r="T1522" s="26"/>
      <c r="U1522" s="27"/>
      <c r="V1522" s="26"/>
      <c r="W1522" s="27"/>
      <c r="X1522" s="26"/>
      <c r="Y1522" s="24"/>
      <c r="Z1522" s="24"/>
      <c r="AA1522" s="24"/>
      <c r="AB1522" s="24"/>
      <c r="AC1522" s="28"/>
      <c r="AD1522" s="28"/>
      <c r="AE1522" s="26"/>
      <c r="AF1522" s="28"/>
      <c r="AG1522" s="26"/>
      <c r="AH1522" s="28"/>
      <c r="AI1522" s="26"/>
      <c r="AJ1522" s="28"/>
      <c r="AK1522" s="28"/>
      <c r="AL1522" s="26"/>
      <c r="AM1522" s="28"/>
      <c r="AN1522" s="26"/>
      <c r="AO1522" s="28"/>
      <c r="AP1522" s="26"/>
    </row>
    <row r="1523" spans="1:42" x14ac:dyDescent="0.25">
      <c r="A1523" s="24"/>
      <c r="B1523" s="24"/>
      <c r="C1523" s="88"/>
      <c r="D1523" s="25"/>
      <c r="E1523" s="25"/>
      <c r="F1523" s="26"/>
      <c r="G1523" s="25"/>
      <c r="H1523" s="26"/>
      <c r="I1523" s="25"/>
      <c r="J1523" s="26"/>
      <c r="K1523" s="27"/>
      <c r="L1523" s="27"/>
      <c r="M1523" s="26"/>
      <c r="N1523" s="27"/>
      <c r="O1523" s="26"/>
      <c r="P1523" s="27"/>
      <c r="Q1523" s="26"/>
      <c r="R1523" s="27"/>
      <c r="S1523" s="27"/>
      <c r="T1523" s="26"/>
      <c r="U1523" s="27"/>
      <c r="V1523" s="26"/>
      <c r="W1523" s="27"/>
      <c r="X1523" s="26"/>
      <c r="Y1523" s="24"/>
      <c r="Z1523" s="24"/>
      <c r="AA1523" s="24"/>
      <c r="AB1523" s="24"/>
      <c r="AC1523" s="28"/>
      <c r="AD1523" s="28"/>
      <c r="AE1523" s="26"/>
      <c r="AF1523" s="28"/>
      <c r="AG1523" s="26"/>
      <c r="AH1523" s="28"/>
      <c r="AI1523" s="26"/>
      <c r="AJ1523" s="28"/>
      <c r="AK1523" s="28"/>
      <c r="AL1523" s="26"/>
      <c r="AM1523" s="28"/>
      <c r="AN1523" s="26"/>
      <c r="AO1523" s="28"/>
      <c r="AP1523" s="26"/>
    </row>
    <row r="1524" spans="1:42" x14ac:dyDescent="0.25">
      <c r="A1524" s="24"/>
      <c r="B1524" s="24"/>
      <c r="C1524" s="88"/>
      <c r="D1524" s="25"/>
      <c r="E1524" s="25"/>
      <c r="F1524" s="26"/>
      <c r="G1524" s="25"/>
      <c r="H1524" s="26"/>
      <c r="I1524" s="25"/>
      <c r="J1524" s="26"/>
      <c r="K1524" s="27"/>
      <c r="L1524" s="27"/>
      <c r="M1524" s="26"/>
      <c r="N1524" s="27"/>
      <c r="O1524" s="26"/>
      <c r="P1524" s="27"/>
      <c r="Q1524" s="26"/>
      <c r="R1524" s="27"/>
      <c r="S1524" s="27"/>
      <c r="T1524" s="26"/>
      <c r="U1524" s="27"/>
      <c r="V1524" s="26"/>
      <c r="W1524" s="27"/>
      <c r="X1524" s="26"/>
      <c r="Y1524" s="24"/>
      <c r="Z1524" s="24"/>
      <c r="AA1524" s="24"/>
      <c r="AB1524" s="24"/>
      <c r="AC1524" s="28"/>
      <c r="AD1524" s="28"/>
      <c r="AE1524" s="26"/>
      <c r="AF1524" s="28"/>
      <c r="AG1524" s="26"/>
      <c r="AH1524" s="28"/>
      <c r="AI1524" s="26"/>
      <c r="AJ1524" s="28"/>
      <c r="AK1524" s="28"/>
      <c r="AL1524" s="26"/>
      <c r="AM1524" s="28"/>
      <c r="AN1524" s="26"/>
      <c r="AO1524" s="28"/>
      <c r="AP1524" s="26"/>
    </row>
    <row r="1525" spans="1:42" x14ac:dyDescent="0.25">
      <c r="A1525" s="24"/>
      <c r="B1525" s="24"/>
      <c r="C1525" s="24"/>
      <c r="D1525" s="25"/>
      <c r="E1525" s="25"/>
      <c r="F1525" s="26"/>
      <c r="G1525" s="25"/>
      <c r="H1525" s="26"/>
      <c r="I1525" s="25"/>
      <c r="J1525" s="26"/>
      <c r="K1525" s="27"/>
      <c r="L1525" s="27"/>
      <c r="M1525" s="26"/>
      <c r="N1525" s="27"/>
      <c r="O1525" s="26"/>
      <c r="P1525" s="27"/>
      <c r="Q1525" s="26"/>
      <c r="R1525" s="27"/>
      <c r="S1525" s="27"/>
      <c r="T1525" s="26"/>
      <c r="U1525" s="27"/>
      <c r="V1525" s="26"/>
      <c r="W1525" s="27"/>
      <c r="X1525" s="26"/>
      <c r="Y1525" s="24"/>
      <c r="Z1525" s="24"/>
      <c r="AA1525" s="24"/>
      <c r="AB1525" s="24"/>
      <c r="AC1525" s="28"/>
      <c r="AD1525" s="28"/>
      <c r="AE1525" s="26"/>
      <c r="AF1525" s="28"/>
      <c r="AG1525" s="26"/>
      <c r="AH1525" s="28"/>
      <c r="AI1525" s="26"/>
      <c r="AJ1525" s="28"/>
      <c r="AK1525" s="28"/>
      <c r="AL1525" s="26"/>
      <c r="AM1525" s="28"/>
      <c r="AN1525" s="26"/>
      <c r="AO1525" s="28"/>
      <c r="AP1525" s="26"/>
    </row>
    <row r="1526" spans="1:42" x14ac:dyDescent="0.25">
      <c r="A1526" s="24"/>
      <c r="B1526" s="24"/>
      <c r="C1526" s="24"/>
      <c r="D1526" s="25"/>
      <c r="E1526" s="25"/>
      <c r="F1526" s="26"/>
      <c r="G1526" s="25"/>
      <c r="H1526" s="26"/>
      <c r="I1526" s="25"/>
      <c r="J1526" s="26"/>
      <c r="K1526" s="27"/>
      <c r="L1526" s="27"/>
      <c r="M1526" s="26"/>
      <c r="N1526" s="27"/>
      <c r="O1526" s="26"/>
      <c r="P1526" s="27"/>
      <c r="Q1526" s="26"/>
      <c r="R1526" s="27"/>
      <c r="S1526" s="27"/>
      <c r="T1526" s="26"/>
      <c r="U1526" s="27"/>
      <c r="V1526" s="26"/>
      <c r="W1526" s="27"/>
      <c r="X1526" s="26"/>
      <c r="Y1526" s="24"/>
      <c r="Z1526" s="24"/>
      <c r="AA1526" s="24"/>
      <c r="AB1526" s="24"/>
      <c r="AC1526" s="28"/>
      <c r="AD1526" s="28"/>
      <c r="AE1526" s="26"/>
      <c r="AF1526" s="28"/>
      <c r="AG1526" s="26"/>
      <c r="AH1526" s="28"/>
      <c r="AI1526" s="26"/>
      <c r="AJ1526" s="28"/>
      <c r="AK1526" s="28"/>
      <c r="AL1526" s="26"/>
      <c r="AM1526" s="28"/>
      <c r="AN1526" s="26"/>
      <c r="AO1526" s="28"/>
      <c r="AP1526" s="26"/>
    </row>
    <row r="1527" spans="1:42" x14ac:dyDescent="0.25">
      <c r="A1527" s="24"/>
      <c r="B1527" s="24"/>
      <c r="C1527" s="24"/>
      <c r="D1527" s="25"/>
      <c r="E1527" s="25"/>
      <c r="F1527" s="26"/>
      <c r="G1527" s="25"/>
      <c r="H1527" s="26"/>
      <c r="I1527" s="25"/>
      <c r="J1527" s="26"/>
      <c r="K1527" s="27"/>
      <c r="L1527" s="27"/>
      <c r="M1527" s="26"/>
      <c r="N1527" s="27"/>
      <c r="O1527" s="26"/>
      <c r="P1527" s="27"/>
      <c r="Q1527" s="26"/>
      <c r="R1527" s="27"/>
      <c r="S1527" s="27"/>
      <c r="T1527" s="26"/>
      <c r="U1527" s="27"/>
      <c r="V1527" s="26"/>
      <c r="W1527" s="27"/>
      <c r="X1527" s="26"/>
      <c r="Y1527" s="24"/>
      <c r="Z1527" s="24"/>
      <c r="AA1527" s="24"/>
      <c r="AB1527" s="24"/>
      <c r="AC1527" s="28"/>
      <c r="AD1527" s="28"/>
      <c r="AE1527" s="26"/>
      <c r="AF1527" s="28"/>
      <c r="AG1527" s="26"/>
      <c r="AH1527" s="28"/>
      <c r="AI1527" s="26"/>
      <c r="AJ1527" s="28"/>
      <c r="AK1527" s="28"/>
      <c r="AL1527" s="26"/>
      <c r="AM1527" s="28"/>
      <c r="AN1527" s="26"/>
      <c r="AO1527" s="28"/>
      <c r="AP1527" s="26"/>
    </row>
    <row r="1528" spans="1:42" x14ac:dyDescent="0.25">
      <c r="A1528" s="24"/>
      <c r="B1528" s="24"/>
      <c r="C1528" s="111"/>
      <c r="D1528" s="25"/>
      <c r="E1528" s="25"/>
      <c r="F1528" s="26"/>
      <c r="G1528" s="25"/>
      <c r="H1528" s="26"/>
      <c r="I1528" s="25"/>
      <c r="J1528" s="26"/>
      <c r="K1528" s="27"/>
      <c r="L1528" s="27"/>
      <c r="M1528" s="26"/>
      <c r="N1528" s="27"/>
      <c r="O1528" s="26"/>
      <c r="P1528" s="27"/>
      <c r="Q1528" s="26"/>
      <c r="R1528" s="27"/>
      <c r="S1528" s="27"/>
      <c r="T1528" s="26"/>
      <c r="U1528" s="27"/>
      <c r="V1528" s="26"/>
      <c r="W1528" s="27"/>
      <c r="X1528" s="26"/>
      <c r="Y1528" s="24"/>
      <c r="Z1528" s="24"/>
      <c r="AA1528" s="24"/>
      <c r="AB1528" s="24"/>
      <c r="AC1528" s="28"/>
      <c r="AD1528" s="28"/>
      <c r="AE1528" s="26"/>
      <c r="AF1528" s="28"/>
      <c r="AG1528" s="26"/>
      <c r="AH1528" s="28"/>
      <c r="AI1528" s="26"/>
      <c r="AJ1528" s="28"/>
      <c r="AK1528" s="28"/>
      <c r="AL1528" s="26"/>
      <c r="AM1528" s="28"/>
      <c r="AN1528" s="26"/>
      <c r="AO1528" s="28"/>
      <c r="AP1528" s="26"/>
    </row>
    <row r="1529" spans="1:42" x14ac:dyDescent="0.25">
      <c r="A1529" s="24"/>
      <c r="B1529" s="24"/>
      <c r="C1529" s="111"/>
      <c r="D1529" s="25"/>
      <c r="E1529" s="25"/>
      <c r="F1529" s="26"/>
      <c r="G1529" s="25"/>
      <c r="H1529" s="26"/>
      <c r="I1529" s="25"/>
      <c r="J1529" s="26"/>
      <c r="K1529" s="27"/>
      <c r="L1529" s="27"/>
      <c r="M1529" s="26"/>
      <c r="N1529" s="27"/>
      <c r="O1529" s="26"/>
      <c r="P1529" s="27"/>
      <c r="Q1529" s="26"/>
      <c r="R1529" s="27"/>
      <c r="S1529" s="27"/>
      <c r="T1529" s="26"/>
      <c r="U1529" s="27"/>
      <c r="V1529" s="26"/>
      <c r="W1529" s="27"/>
      <c r="X1529" s="26"/>
      <c r="Y1529" s="24"/>
      <c r="Z1529" s="24"/>
      <c r="AA1529" s="24"/>
      <c r="AB1529" s="24"/>
      <c r="AC1529" s="28"/>
      <c r="AD1529" s="28"/>
      <c r="AE1529" s="26"/>
      <c r="AF1529" s="28"/>
      <c r="AG1529" s="26"/>
      <c r="AH1529" s="28"/>
      <c r="AI1529" s="26"/>
      <c r="AJ1529" s="28"/>
      <c r="AK1529" s="28"/>
      <c r="AL1529" s="26"/>
      <c r="AM1529" s="28"/>
      <c r="AN1529" s="26"/>
      <c r="AO1529" s="28"/>
      <c r="AP1529" s="26"/>
    </row>
    <row r="1530" spans="1:42" x14ac:dyDescent="0.25">
      <c r="A1530" s="24"/>
      <c r="B1530" s="24"/>
      <c r="C1530" s="111"/>
      <c r="D1530" s="25"/>
      <c r="E1530" s="25"/>
      <c r="F1530" s="26"/>
      <c r="G1530" s="25"/>
      <c r="H1530" s="26"/>
      <c r="I1530" s="25"/>
      <c r="J1530" s="26"/>
      <c r="K1530" s="27"/>
      <c r="L1530" s="27"/>
      <c r="M1530" s="26"/>
      <c r="N1530" s="27"/>
      <c r="O1530" s="26"/>
      <c r="P1530" s="27"/>
      <c r="Q1530" s="26"/>
      <c r="R1530" s="27"/>
      <c r="S1530" s="27"/>
      <c r="T1530" s="26"/>
      <c r="U1530" s="27"/>
      <c r="V1530" s="26"/>
      <c r="W1530" s="27"/>
      <c r="X1530" s="26"/>
      <c r="Y1530" s="24"/>
      <c r="Z1530" s="24"/>
      <c r="AA1530" s="24"/>
      <c r="AB1530" s="24"/>
      <c r="AC1530" s="28"/>
      <c r="AD1530" s="28"/>
      <c r="AE1530" s="26"/>
      <c r="AF1530" s="28"/>
      <c r="AG1530" s="26"/>
      <c r="AH1530" s="28"/>
      <c r="AI1530" s="26"/>
      <c r="AJ1530" s="28"/>
      <c r="AK1530" s="28"/>
      <c r="AL1530" s="26"/>
      <c r="AM1530" s="28"/>
      <c r="AN1530" s="26"/>
      <c r="AO1530" s="28"/>
      <c r="AP1530" s="26"/>
    </row>
    <row r="1531" spans="1:42" x14ac:dyDescent="0.25">
      <c r="A1531" s="24"/>
      <c r="B1531" s="24"/>
      <c r="C1531" s="24"/>
      <c r="D1531" s="25"/>
      <c r="E1531" s="25"/>
      <c r="F1531" s="26"/>
      <c r="G1531" s="25"/>
      <c r="H1531" s="26"/>
      <c r="I1531" s="25"/>
      <c r="J1531" s="26"/>
      <c r="K1531" s="27"/>
      <c r="L1531" s="27"/>
      <c r="M1531" s="26"/>
      <c r="N1531" s="27"/>
      <c r="O1531" s="26"/>
      <c r="P1531" s="27"/>
      <c r="Q1531" s="26"/>
      <c r="R1531" s="27"/>
      <c r="S1531" s="27"/>
      <c r="T1531" s="26"/>
      <c r="U1531" s="27"/>
      <c r="V1531" s="26"/>
      <c r="W1531" s="27"/>
      <c r="X1531" s="26"/>
      <c r="Y1531" s="24"/>
      <c r="Z1531" s="24"/>
      <c r="AA1531" s="24"/>
      <c r="AB1531" s="24"/>
      <c r="AC1531" s="28"/>
      <c r="AD1531" s="28"/>
      <c r="AE1531" s="26"/>
      <c r="AF1531" s="28"/>
      <c r="AG1531" s="26"/>
      <c r="AH1531" s="28"/>
      <c r="AI1531" s="26"/>
      <c r="AJ1531" s="28"/>
      <c r="AK1531" s="28"/>
      <c r="AL1531" s="26"/>
      <c r="AM1531" s="28"/>
      <c r="AN1531" s="26"/>
      <c r="AO1531" s="28"/>
      <c r="AP1531" s="26"/>
    </row>
    <row r="1532" spans="1:42" x14ac:dyDescent="0.25">
      <c r="A1532" s="24"/>
      <c r="B1532" s="24"/>
      <c r="C1532" s="24"/>
      <c r="D1532" s="25"/>
      <c r="E1532" s="25"/>
      <c r="F1532" s="26"/>
      <c r="G1532" s="25"/>
      <c r="H1532" s="26"/>
      <c r="I1532" s="25"/>
      <c r="J1532" s="26"/>
      <c r="K1532" s="27"/>
      <c r="L1532" s="27"/>
      <c r="M1532" s="26"/>
      <c r="N1532" s="27"/>
      <c r="O1532" s="26"/>
      <c r="P1532" s="27"/>
      <c r="Q1532" s="26"/>
      <c r="R1532" s="27"/>
      <c r="S1532" s="27"/>
      <c r="T1532" s="26"/>
      <c r="U1532" s="27"/>
      <c r="V1532" s="26"/>
      <c r="W1532" s="27"/>
      <c r="X1532" s="26"/>
      <c r="Y1532" s="24"/>
      <c r="Z1532" s="24"/>
      <c r="AA1532" s="24"/>
      <c r="AB1532" s="24"/>
      <c r="AC1532" s="28"/>
      <c r="AD1532" s="28"/>
      <c r="AE1532" s="26"/>
      <c r="AF1532" s="28"/>
      <c r="AG1532" s="26"/>
      <c r="AH1532" s="28"/>
      <c r="AI1532" s="26"/>
      <c r="AJ1532" s="28"/>
      <c r="AK1532" s="28"/>
      <c r="AL1532" s="26"/>
      <c r="AM1532" s="28"/>
      <c r="AN1532" s="26"/>
      <c r="AO1532" s="28"/>
      <c r="AP1532" s="26"/>
    </row>
    <row r="1533" spans="1:42" x14ac:dyDescent="0.25">
      <c r="A1533" s="24"/>
      <c r="B1533" s="24"/>
      <c r="C1533" s="88"/>
      <c r="D1533" s="25"/>
      <c r="E1533" s="25"/>
      <c r="F1533" s="26"/>
      <c r="G1533" s="25"/>
      <c r="H1533" s="26"/>
      <c r="I1533" s="25"/>
      <c r="J1533" s="26"/>
      <c r="K1533" s="27"/>
      <c r="L1533" s="27"/>
      <c r="M1533" s="26"/>
      <c r="N1533" s="27"/>
      <c r="O1533" s="26"/>
      <c r="P1533" s="27"/>
      <c r="Q1533" s="26"/>
      <c r="R1533" s="27"/>
      <c r="S1533" s="27"/>
      <c r="T1533" s="26"/>
      <c r="U1533" s="27"/>
      <c r="V1533" s="26"/>
      <c r="W1533" s="27"/>
      <c r="X1533" s="26"/>
      <c r="Y1533" s="24"/>
      <c r="Z1533" s="24"/>
      <c r="AA1533" s="24"/>
      <c r="AB1533" s="24"/>
      <c r="AC1533" s="28"/>
      <c r="AD1533" s="28"/>
      <c r="AE1533" s="26"/>
      <c r="AF1533" s="28"/>
      <c r="AG1533" s="26"/>
      <c r="AH1533" s="28"/>
      <c r="AI1533" s="26"/>
      <c r="AJ1533" s="28"/>
      <c r="AK1533" s="28"/>
      <c r="AL1533" s="26"/>
      <c r="AM1533" s="28"/>
      <c r="AN1533" s="26"/>
      <c r="AO1533" s="28"/>
      <c r="AP1533" s="26"/>
    </row>
    <row r="1534" spans="1:42" x14ac:dyDescent="0.25">
      <c r="A1534" s="24"/>
      <c r="B1534" s="24"/>
      <c r="C1534" s="88"/>
      <c r="D1534" s="25"/>
      <c r="E1534" s="25"/>
      <c r="F1534" s="26"/>
      <c r="G1534" s="25"/>
      <c r="H1534" s="26"/>
      <c r="I1534" s="25"/>
      <c r="J1534" s="26"/>
      <c r="K1534" s="27"/>
      <c r="L1534" s="27"/>
      <c r="M1534" s="26"/>
      <c r="N1534" s="27"/>
      <c r="O1534" s="26"/>
      <c r="P1534" s="27"/>
      <c r="Q1534" s="26"/>
      <c r="R1534" s="27"/>
      <c r="S1534" s="27"/>
      <c r="T1534" s="26"/>
      <c r="U1534" s="27"/>
      <c r="V1534" s="26"/>
      <c r="W1534" s="27"/>
      <c r="X1534" s="26"/>
      <c r="Y1534" s="24"/>
      <c r="Z1534" s="24"/>
      <c r="AA1534" s="24"/>
      <c r="AB1534" s="24"/>
      <c r="AC1534" s="28"/>
      <c r="AD1534" s="28"/>
      <c r="AE1534" s="26"/>
      <c r="AF1534" s="28"/>
      <c r="AG1534" s="26"/>
      <c r="AH1534" s="28"/>
      <c r="AI1534" s="26"/>
      <c r="AJ1534" s="28"/>
      <c r="AK1534" s="28"/>
      <c r="AL1534" s="26"/>
      <c r="AM1534" s="28"/>
      <c r="AN1534" s="26"/>
      <c r="AO1534" s="28"/>
      <c r="AP1534" s="26"/>
    </row>
    <row r="1535" spans="1:42" x14ac:dyDescent="0.25">
      <c r="A1535" s="24"/>
      <c r="B1535" s="24"/>
      <c r="C1535" s="88"/>
      <c r="D1535" s="25"/>
      <c r="E1535" s="25"/>
      <c r="F1535" s="26"/>
      <c r="G1535" s="25"/>
      <c r="H1535" s="26"/>
      <c r="I1535" s="25"/>
      <c r="J1535" s="26"/>
      <c r="K1535" s="27"/>
      <c r="L1535" s="27"/>
      <c r="M1535" s="26"/>
      <c r="N1535" s="27"/>
      <c r="O1535" s="26"/>
      <c r="P1535" s="27"/>
      <c r="Q1535" s="26"/>
      <c r="R1535" s="27"/>
      <c r="S1535" s="27"/>
      <c r="T1535" s="26"/>
      <c r="U1535" s="27"/>
      <c r="V1535" s="26"/>
      <c r="W1535" s="27"/>
      <c r="X1535" s="26"/>
      <c r="Y1535" s="24"/>
      <c r="Z1535" s="24"/>
      <c r="AA1535" s="24"/>
      <c r="AB1535" s="24"/>
      <c r="AC1535" s="28"/>
      <c r="AD1535" s="28"/>
      <c r="AE1535" s="26"/>
      <c r="AF1535" s="28"/>
      <c r="AG1535" s="26"/>
      <c r="AH1535" s="28"/>
      <c r="AI1535" s="26"/>
      <c r="AJ1535" s="28"/>
      <c r="AK1535" s="28"/>
      <c r="AL1535" s="26"/>
      <c r="AM1535" s="28"/>
      <c r="AN1535" s="26"/>
      <c r="AO1535" s="28"/>
      <c r="AP1535" s="26"/>
    </row>
    <row r="1536" spans="1:42" x14ac:dyDescent="0.25">
      <c r="A1536" s="24"/>
      <c r="B1536" s="24"/>
      <c r="C1536" s="24"/>
      <c r="D1536" s="25"/>
      <c r="E1536" s="25"/>
      <c r="F1536" s="26"/>
      <c r="G1536" s="25"/>
      <c r="H1536" s="26"/>
      <c r="I1536" s="25"/>
      <c r="J1536" s="26"/>
      <c r="K1536" s="27"/>
      <c r="L1536" s="27"/>
      <c r="M1536" s="26"/>
      <c r="N1536" s="27"/>
      <c r="O1536" s="26"/>
      <c r="P1536" s="27"/>
      <c r="Q1536" s="26"/>
      <c r="R1536" s="27"/>
      <c r="S1536" s="27"/>
      <c r="T1536" s="26"/>
      <c r="U1536" s="27"/>
      <c r="V1536" s="26"/>
      <c r="W1536" s="27"/>
      <c r="X1536" s="26"/>
      <c r="Y1536" s="24"/>
      <c r="Z1536" s="24"/>
      <c r="AA1536" s="24"/>
      <c r="AB1536" s="24"/>
      <c r="AC1536" s="28"/>
      <c r="AD1536" s="28"/>
      <c r="AE1536" s="26"/>
      <c r="AF1536" s="28"/>
      <c r="AG1536" s="26"/>
      <c r="AH1536" s="28"/>
      <c r="AI1536" s="26"/>
      <c r="AJ1536" s="28"/>
      <c r="AK1536" s="28"/>
      <c r="AL1536" s="26"/>
      <c r="AM1536" s="28"/>
      <c r="AN1536" s="26"/>
      <c r="AO1536" s="28"/>
      <c r="AP1536" s="26"/>
    </row>
    <row r="1537" spans="1:42" x14ac:dyDescent="0.25">
      <c r="A1537" s="24"/>
      <c r="B1537" s="24"/>
      <c r="C1537" s="24"/>
      <c r="D1537" s="25"/>
      <c r="E1537" s="25"/>
      <c r="F1537" s="26"/>
      <c r="G1537" s="25"/>
      <c r="H1537" s="26"/>
      <c r="I1537" s="24"/>
      <c r="J1537" s="24"/>
      <c r="K1537" s="27"/>
      <c r="L1537" s="27"/>
      <c r="M1537" s="26"/>
      <c r="N1537" s="27"/>
      <c r="O1537" s="26"/>
      <c r="P1537" s="24"/>
      <c r="Q1537" s="24"/>
      <c r="R1537" s="27"/>
      <c r="S1537" s="27"/>
      <c r="T1537" s="26"/>
      <c r="U1537" s="27"/>
      <c r="V1537" s="26"/>
      <c r="W1537" s="24"/>
      <c r="X1537" s="24"/>
      <c r="Y1537" s="24"/>
      <c r="Z1537" s="24"/>
      <c r="AA1537" s="24"/>
      <c r="AB1537" s="24"/>
      <c r="AC1537" s="28"/>
      <c r="AD1537" s="28"/>
      <c r="AE1537" s="26"/>
      <c r="AF1537" s="28"/>
      <c r="AG1537" s="26"/>
      <c r="AH1537" s="24"/>
      <c r="AI1537" s="24"/>
      <c r="AJ1537" s="28"/>
      <c r="AK1537" s="28"/>
      <c r="AL1537" s="26"/>
      <c r="AM1537" s="28"/>
      <c r="AN1537" s="26"/>
      <c r="AO1537" s="24"/>
      <c r="AP1537" s="24"/>
    </row>
    <row r="1538" spans="1:42" x14ac:dyDescent="0.25">
      <c r="A1538" s="24"/>
      <c r="B1538" s="24"/>
      <c r="C1538" s="24"/>
      <c r="D1538" s="25"/>
      <c r="E1538" s="25"/>
      <c r="F1538" s="26"/>
      <c r="G1538" s="25"/>
      <c r="H1538" s="26"/>
      <c r="I1538" s="25"/>
      <c r="J1538" s="26"/>
      <c r="K1538" s="27"/>
      <c r="L1538" s="27"/>
      <c r="M1538" s="26"/>
      <c r="N1538" s="27"/>
      <c r="O1538" s="26"/>
      <c r="P1538" s="27"/>
      <c r="Q1538" s="26"/>
      <c r="R1538" s="27"/>
      <c r="S1538" s="27"/>
      <c r="T1538" s="26"/>
      <c r="U1538" s="27"/>
      <c r="V1538" s="26"/>
      <c r="W1538" s="27"/>
      <c r="X1538" s="26"/>
      <c r="Y1538" s="24"/>
      <c r="Z1538" s="24"/>
      <c r="AA1538" s="24"/>
      <c r="AB1538" s="24"/>
      <c r="AC1538" s="28"/>
      <c r="AD1538" s="28"/>
      <c r="AE1538" s="26"/>
      <c r="AF1538" s="28"/>
      <c r="AG1538" s="26"/>
      <c r="AH1538" s="28"/>
      <c r="AI1538" s="26"/>
      <c r="AJ1538" s="28"/>
      <c r="AK1538" s="28"/>
      <c r="AL1538" s="26"/>
      <c r="AM1538" s="28"/>
      <c r="AN1538" s="26"/>
      <c r="AO1538" s="28"/>
      <c r="AP1538" s="26"/>
    </row>
    <row r="1539" spans="1:42" x14ac:dyDescent="0.25">
      <c r="A1539" s="24"/>
      <c r="B1539" s="24"/>
      <c r="C1539" s="111"/>
      <c r="D1539" s="25"/>
      <c r="E1539" s="25"/>
      <c r="F1539" s="26"/>
      <c r="G1539" s="25"/>
      <c r="H1539" s="26"/>
      <c r="I1539" s="25"/>
      <c r="J1539" s="26"/>
      <c r="K1539" s="27"/>
      <c r="L1539" s="27"/>
      <c r="M1539" s="26"/>
      <c r="N1539" s="27"/>
      <c r="O1539" s="26"/>
      <c r="P1539" s="27"/>
      <c r="Q1539" s="26"/>
      <c r="R1539" s="27"/>
      <c r="S1539" s="27"/>
      <c r="T1539" s="26"/>
      <c r="U1539" s="27"/>
      <c r="V1539" s="26"/>
      <c r="W1539" s="27"/>
      <c r="X1539" s="26"/>
      <c r="Y1539" s="24"/>
      <c r="Z1539" s="24"/>
      <c r="AA1539" s="24"/>
      <c r="AB1539" s="24"/>
      <c r="AC1539" s="28"/>
      <c r="AD1539" s="28"/>
      <c r="AE1539" s="26"/>
      <c r="AF1539" s="28"/>
      <c r="AG1539" s="26"/>
      <c r="AH1539" s="28"/>
      <c r="AI1539" s="26"/>
      <c r="AJ1539" s="28"/>
      <c r="AK1539" s="28"/>
      <c r="AL1539" s="26"/>
      <c r="AM1539" s="28"/>
      <c r="AN1539" s="26"/>
      <c r="AO1539" s="28"/>
      <c r="AP1539" s="26"/>
    </row>
    <row r="1540" spans="1:42" x14ac:dyDescent="0.25">
      <c r="A1540" s="24"/>
      <c r="B1540" s="24"/>
      <c r="C1540" s="111"/>
      <c r="D1540" s="24"/>
      <c r="E1540" s="24"/>
      <c r="F1540" s="24"/>
      <c r="G1540" s="25"/>
      <c r="H1540" s="26"/>
      <c r="I1540" s="25"/>
      <c r="J1540" s="26"/>
      <c r="K1540" s="24"/>
      <c r="L1540" s="24"/>
      <c r="M1540" s="24"/>
      <c r="N1540" s="27"/>
      <c r="O1540" s="26"/>
      <c r="P1540" s="27"/>
      <c r="Q1540" s="26"/>
      <c r="R1540" s="24"/>
      <c r="S1540" s="24"/>
      <c r="T1540" s="24"/>
      <c r="U1540" s="27"/>
      <c r="V1540" s="26"/>
      <c r="W1540" s="27"/>
      <c r="X1540" s="26"/>
      <c r="Y1540" s="24"/>
      <c r="Z1540" s="24"/>
      <c r="AA1540" s="24"/>
      <c r="AB1540" s="24"/>
      <c r="AC1540" s="24"/>
      <c r="AD1540" s="24"/>
      <c r="AE1540" s="24"/>
      <c r="AF1540" s="28"/>
      <c r="AG1540" s="26"/>
      <c r="AH1540" s="28"/>
      <c r="AI1540" s="26"/>
      <c r="AJ1540" s="24"/>
      <c r="AK1540" s="24"/>
      <c r="AL1540" s="24"/>
      <c r="AM1540" s="28"/>
      <c r="AN1540" s="26"/>
      <c r="AO1540" s="28"/>
      <c r="AP1540" s="26"/>
    </row>
    <row r="1541" spans="1:42" x14ac:dyDescent="0.25">
      <c r="A1541" s="24"/>
      <c r="B1541" s="24"/>
      <c r="C1541" s="111"/>
      <c r="D1541" s="24"/>
      <c r="E1541" s="25"/>
      <c r="F1541" s="26"/>
      <c r="G1541" s="24"/>
      <c r="H1541" s="24"/>
      <c r="I1541" s="24"/>
      <c r="J1541" s="24"/>
      <c r="K1541" s="24"/>
      <c r="L1541" s="27"/>
      <c r="M1541" s="26"/>
      <c r="N1541" s="24"/>
      <c r="O1541" s="24"/>
      <c r="P1541" s="24"/>
      <c r="Q1541" s="24"/>
      <c r="R1541" s="24"/>
      <c r="S1541" s="27"/>
      <c r="T1541" s="26"/>
      <c r="U1541" s="24"/>
      <c r="V1541" s="24"/>
      <c r="W1541" s="24"/>
      <c r="X1541" s="24"/>
      <c r="Y1541" s="24"/>
      <c r="Z1541" s="24"/>
      <c r="AA1541" s="24"/>
      <c r="AB1541" s="24"/>
      <c r="AC1541" s="24"/>
      <c r="AD1541" s="28"/>
      <c r="AE1541" s="26"/>
      <c r="AF1541" s="24"/>
      <c r="AG1541" s="24"/>
      <c r="AH1541" s="24"/>
      <c r="AI1541" s="24"/>
      <c r="AJ1541" s="24"/>
      <c r="AK1541" s="28"/>
      <c r="AL1541" s="26"/>
      <c r="AM1541" s="24"/>
      <c r="AN1541" s="24"/>
      <c r="AO1541" s="24"/>
      <c r="AP1541" s="24"/>
    </row>
    <row r="1542" spans="1:42" x14ac:dyDescent="0.25">
      <c r="A1542" s="24"/>
      <c r="B1542" s="24"/>
      <c r="C1542" s="24"/>
      <c r="D1542" s="25"/>
      <c r="E1542" s="25"/>
      <c r="F1542" s="26"/>
      <c r="G1542" s="25"/>
      <c r="H1542" s="26"/>
      <c r="I1542" s="25"/>
      <c r="J1542" s="26"/>
      <c r="K1542" s="27"/>
      <c r="L1542" s="27"/>
      <c r="M1542" s="26"/>
      <c r="N1542" s="27"/>
      <c r="O1542" s="26"/>
      <c r="P1542" s="27"/>
      <c r="Q1542" s="26"/>
      <c r="R1542" s="27"/>
      <c r="S1542" s="27"/>
      <c r="T1542" s="26"/>
      <c r="U1542" s="27"/>
      <c r="V1542" s="26"/>
      <c r="W1542" s="27"/>
      <c r="X1542" s="26"/>
      <c r="Y1542" s="24"/>
      <c r="Z1542" s="24"/>
      <c r="AA1542" s="24"/>
      <c r="AB1542" s="24"/>
      <c r="AC1542" s="28"/>
      <c r="AD1542" s="28"/>
      <c r="AE1542" s="26"/>
      <c r="AF1542" s="28"/>
      <c r="AG1542" s="26"/>
      <c r="AH1542" s="28"/>
      <c r="AI1542" s="26"/>
      <c r="AJ1542" s="28"/>
      <c r="AK1542" s="28"/>
      <c r="AL1542" s="26"/>
      <c r="AM1542" s="28"/>
      <c r="AN1542" s="26"/>
      <c r="AO1542" s="28"/>
      <c r="AP1542" s="26"/>
    </row>
    <row r="1543" spans="1:42" x14ac:dyDescent="0.25">
      <c r="A1543" s="24"/>
      <c r="B1543" s="24"/>
      <c r="C1543" s="24"/>
      <c r="D1543" s="25"/>
      <c r="E1543" s="24"/>
      <c r="F1543" s="24"/>
      <c r="G1543" s="25"/>
      <c r="H1543" s="26"/>
      <c r="I1543" s="25"/>
      <c r="J1543" s="26"/>
      <c r="K1543" s="27"/>
      <c r="L1543" s="24"/>
      <c r="M1543" s="24"/>
      <c r="N1543" s="27"/>
      <c r="O1543" s="26"/>
      <c r="P1543" s="27"/>
      <c r="Q1543" s="26"/>
      <c r="R1543" s="27"/>
      <c r="S1543" s="24"/>
      <c r="T1543" s="24"/>
      <c r="U1543" s="27"/>
      <c r="V1543" s="26"/>
      <c r="W1543" s="27"/>
      <c r="X1543" s="26"/>
      <c r="Y1543" s="24"/>
      <c r="Z1543" s="24"/>
      <c r="AA1543" s="24"/>
      <c r="AB1543" s="24"/>
      <c r="AC1543" s="28"/>
      <c r="AD1543" s="24"/>
      <c r="AE1543" s="24"/>
      <c r="AF1543" s="28"/>
      <c r="AG1543" s="26"/>
      <c r="AH1543" s="28"/>
      <c r="AI1543" s="26"/>
      <c r="AJ1543" s="28"/>
      <c r="AK1543" s="24"/>
      <c r="AL1543" s="24"/>
      <c r="AM1543" s="28"/>
      <c r="AN1543" s="26"/>
      <c r="AO1543" s="28"/>
      <c r="AP1543" s="26"/>
    </row>
    <row r="1544" spans="1:42" x14ac:dyDescent="0.25">
      <c r="A1544" s="24"/>
      <c r="B1544" s="24"/>
      <c r="C1544" s="24"/>
      <c r="D1544" s="25"/>
      <c r="E1544" s="25"/>
      <c r="F1544" s="26"/>
      <c r="G1544" s="25"/>
      <c r="H1544" s="26"/>
      <c r="I1544" s="25"/>
      <c r="J1544" s="26"/>
      <c r="K1544" s="27"/>
      <c r="L1544" s="27"/>
      <c r="M1544" s="26"/>
      <c r="N1544" s="27"/>
      <c r="O1544" s="26"/>
      <c r="P1544" s="27"/>
      <c r="Q1544" s="26"/>
      <c r="R1544" s="27"/>
      <c r="S1544" s="27"/>
      <c r="T1544" s="26"/>
      <c r="U1544" s="27"/>
      <c r="V1544" s="26"/>
      <c r="W1544" s="27"/>
      <c r="X1544" s="26"/>
      <c r="Y1544" s="24"/>
      <c r="Z1544" s="24"/>
      <c r="AA1544" s="24"/>
      <c r="AB1544" s="24"/>
      <c r="AC1544" s="28"/>
      <c r="AD1544" s="28"/>
      <c r="AE1544" s="26"/>
      <c r="AF1544" s="28"/>
      <c r="AG1544" s="26"/>
      <c r="AH1544" s="28"/>
      <c r="AI1544" s="26"/>
      <c r="AJ1544" s="28"/>
      <c r="AK1544" s="28"/>
      <c r="AL1544" s="26"/>
      <c r="AM1544" s="28"/>
      <c r="AN1544" s="26"/>
      <c r="AO1544" s="28"/>
      <c r="AP1544" s="26"/>
    </row>
    <row r="1545" spans="1:42" x14ac:dyDescent="0.25">
      <c r="A1545" s="24"/>
      <c r="B1545" s="24"/>
      <c r="C1545" s="24"/>
      <c r="D1545" s="25"/>
      <c r="E1545" s="25"/>
      <c r="F1545" s="26"/>
      <c r="G1545" s="25"/>
      <c r="H1545" s="26"/>
      <c r="I1545" s="25"/>
      <c r="J1545" s="26"/>
      <c r="K1545" s="27"/>
      <c r="L1545" s="27"/>
      <c r="M1545" s="26"/>
      <c r="N1545" s="27"/>
      <c r="O1545" s="26"/>
      <c r="P1545" s="27"/>
      <c r="Q1545" s="26"/>
      <c r="R1545" s="27"/>
      <c r="S1545" s="27"/>
      <c r="T1545" s="26"/>
      <c r="U1545" s="27"/>
      <c r="V1545" s="26"/>
      <c r="W1545" s="27"/>
      <c r="X1545" s="26"/>
      <c r="Y1545" s="24"/>
      <c r="Z1545" s="24"/>
      <c r="AA1545" s="24"/>
      <c r="AB1545" s="24"/>
      <c r="AC1545" s="28"/>
      <c r="AD1545" s="28"/>
      <c r="AE1545" s="26"/>
      <c r="AF1545" s="28"/>
      <c r="AG1545" s="26"/>
      <c r="AH1545" s="28"/>
      <c r="AI1545" s="26"/>
      <c r="AJ1545" s="28"/>
      <c r="AK1545" s="28"/>
      <c r="AL1545" s="26"/>
      <c r="AM1545" s="28"/>
      <c r="AN1545" s="26"/>
      <c r="AO1545" s="28"/>
      <c r="AP1545" s="26"/>
    </row>
    <row r="1546" spans="1:42" x14ac:dyDescent="0.25">
      <c r="A1546" s="24"/>
      <c r="B1546" s="24"/>
      <c r="C1546" s="24"/>
      <c r="D1546" s="25"/>
      <c r="E1546" s="25"/>
      <c r="F1546" s="26"/>
      <c r="G1546" s="25"/>
      <c r="H1546" s="26"/>
      <c r="I1546" s="25"/>
      <c r="J1546" s="26"/>
      <c r="K1546" s="27"/>
      <c r="L1546" s="27"/>
      <c r="M1546" s="26"/>
      <c r="N1546" s="27"/>
      <c r="O1546" s="26"/>
      <c r="P1546" s="27"/>
      <c r="Q1546" s="26"/>
      <c r="R1546" s="27"/>
      <c r="S1546" s="27"/>
      <c r="T1546" s="26"/>
      <c r="U1546" s="27"/>
      <c r="V1546" s="26"/>
      <c r="W1546" s="27"/>
      <c r="X1546" s="26"/>
      <c r="Y1546" s="24"/>
      <c r="Z1546" s="24"/>
      <c r="AA1546" s="24"/>
      <c r="AB1546" s="24"/>
      <c r="AC1546" s="28"/>
      <c r="AD1546" s="28"/>
      <c r="AE1546" s="26"/>
      <c r="AF1546" s="28"/>
      <c r="AG1546" s="26"/>
      <c r="AH1546" s="28"/>
      <c r="AI1546" s="26"/>
      <c r="AJ1546" s="28"/>
      <c r="AK1546" s="28"/>
      <c r="AL1546" s="26"/>
      <c r="AM1546" s="28"/>
      <c r="AN1546" s="26"/>
      <c r="AO1546" s="28"/>
      <c r="AP1546" s="26"/>
    </row>
    <row r="1547" spans="1:42" x14ac:dyDescent="0.25">
      <c r="A1547" s="24"/>
      <c r="B1547" s="24"/>
      <c r="C1547" s="24"/>
      <c r="D1547" s="25"/>
      <c r="E1547" s="24"/>
      <c r="F1547" s="24"/>
      <c r="G1547" s="25"/>
      <c r="H1547" s="26"/>
      <c r="I1547" s="25"/>
      <c r="J1547" s="26"/>
      <c r="K1547" s="27"/>
      <c r="L1547" s="24"/>
      <c r="M1547" s="24"/>
      <c r="N1547" s="27"/>
      <c r="O1547" s="26"/>
      <c r="P1547" s="27"/>
      <c r="Q1547" s="26"/>
      <c r="R1547" s="27"/>
      <c r="S1547" s="24"/>
      <c r="T1547" s="24"/>
      <c r="U1547" s="27"/>
      <c r="V1547" s="26"/>
      <c r="W1547" s="27"/>
      <c r="X1547" s="26"/>
      <c r="Y1547" s="24"/>
      <c r="Z1547" s="24"/>
      <c r="AA1547" s="24"/>
      <c r="AB1547" s="24"/>
      <c r="AC1547" s="28"/>
      <c r="AD1547" s="24"/>
      <c r="AE1547" s="24"/>
      <c r="AF1547" s="28"/>
      <c r="AG1547" s="26"/>
      <c r="AH1547" s="28"/>
      <c r="AI1547" s="26"/>
      <c r="AJ1547" s="28"/>
      <c r="AK1547" s="24"/>
      <c r="AL1547" s="24"/>
      <c r="AM1547" s="28"/>
      <c r="AN1547" s="26"/>
      <c r="AO1547" s="28"/>
      <c r="AP1547" s="26"/>
    </row>
    <row r="1548" spans="1:42" x14ac:dyDescent="0.25">
      <c r="A1548" s="24"/>
      <c r="B1548" s="24"/>
      <c r="C1548" s="24"/>
      <c r="D1548" s="25"/>
      <c r="E1548" s="25"/>
      <c r="F1548" s="26"/>
      <c r="G1548" s="25"/>
      <c r="H1548" s="26"/>
      <c r="I1548" s="25"/>
      <c r="J1548" s="26"/>
      <c r="K1548" s="27"/>
      <c r="L1548" s="27"/>
      <c r="M1548" s="26"/>
      <c r="N1548" s="27"/>
      <c r="O1548" s="26"/>
      <c r="P1548" s="27"/>
      <c r="Q1548" s="26"/>
      <c r="R1548" s="27"/>
      <c r="S1548" s="27"/>
      <c r="T1548" s="26"/>
      <c r="U1548" s="27"/>
      <c r="V1548" s="26"/>
      <c r="W1548" s="27"/>
      <c r="X1548" s="26"/>
      <c r="Y1548" s="25"/>
      <c r="Z1548" s="38"/>
      <c r="AA1548" s="27"/>
      <c r="AB1548" s="27"/>
      <c r="AC1548" s="28"/>
      <c r="AD1548" s="28"/>
      <c r="AE1548" s="26"/>
      <c r="AF1548" s="28"/>
      <c r="AG1548" s="26"/>
      <c r="AH1548" s="28"/>
      <c r="AI1548" s="26"/>
      <c r="AJ1548" s="28"/>
      <c r="AK1548" s="28"/>
      <c r="AL1548" s="26"/>
      <c r="AM1548" s="28"/>
      <c r="AN1548" s="26"/>
      <c r="AO1548" s="28"/>
      <c r="AP1548" s="26"/>
    </row>
    <row r="1549" spans="1:42" x14ac:dyDescent="0.25">
      <c r="A1549" s="24"/>
      <c r="B1549" s="24"/>
      <c r="C1549" s="24"/>
      <c r="D1549" s="25"/>
      <c r="E1549" s="25"/>
      <c r="F1549" s="26"/>
      <c r="G1549" s="25"/>
      <c r="H1549" s="26"/>
      <c r="I1549" s="25"/>
      <c r="J1549" s="26"/>
      <c r="K1549" s="27"/>
      <c r="L1549" s="27"/>
      <c r="M1549" s="26"/>
      <c r="N1549" s="27"/>
      <c r="O1549" s="26"/>
      <c r="P1549" s="27"/>
      <c r="Q1549" s="26"/>
      <c r="R1549" s="27"/>
      <c r="S1549" s="27"/>
      <c r="T1549" s="26"/>
      <c r="U1549" s="27"/>
      <c r="V1549" s="26"/>
      <c r="W1549" s="27"/>
      <c r="X1549" s="26"/>
      <c r="Y1549" s="25"/>
      <c r="Z1549" s="38"/>
      <c r="AA1549" s="27"/>
      <c r="AB1549" s="27"/>
      <c r="AC1549" s="28"/>
      <c r="AD1549" s="28"/>
      <c r="AE1549" s="26"/>
      <c r="AF1549" s="28"/>
      <c r="AG1549" s="26"/>
      <c r="AH1549" s="28"/>
      <c r="AI1549" s="26"/>
      <c r="AJ1549" s="28"/>
      <c r="AK1549" s="28"/>
      <c r="AL1549" s="26"/>
      <c r="AM1549" s="28"/>
      <c r="AN1549" s="26"/>
      <c r="AO1549" s="28"/>
      <c r="AP1549" s="26"/>
    </row>
    <row r="1550" spans="1:42" x14ac:dyDescent="0.25">
      <c r="A1550" s="24"/>
      <c r="B1550" s="24"/>
      <c r="C1550" s="88"/>
      <c r="D1550" s="25"/>
      <c r="E1550" s="25"/>
      <c r="F1550" s="26"/>
      <c r="G1550" s="25"/>
      <c r="H1550" s="26"/>
      <c r="I1550" s="25"/>
      <c r="J1550" s="26"/>
      <c r="K1550" s="27"/>
      <c r="L1550" s="27"/>
      <c r="M1550" s="26"/>
      <c r="N1550" s="27"/>
      <c r="O1550" s="26"/>
      <c r="P1550" s="27"/>
      <c r="Q1550" s="26"/>
      <c r="R1550" s="27"/>
      <c r="S1550" s="27"/>
      <c r="T1550" s="26"/>
      <c r="U1550" s="27"/>
      <c r="V1550" s="26"/>
      <c r="W1550" s="27"/>
      <c r="X1550" s="26"/>
      <c r="Y1550" s="25"/>
      <c r="Z1550" s="38"/>
      <c r="AA1550" s="27"/>
      <c r="AB1550" s="27"/>
      <c r="AC1550" s="28"/>
      <c r="AD1550" s="28"/>
      <c r="AE1550" s="26"/>
      <c r="AF1550" s="28"/>
      <c r="AG1550" s="26"/>
      <c r="AH1550" s="28"/>
      <c r="AI1550" s="26"/>
      <c r="AJ1550" s="28"/>
      <c r="AK1550" s="28"/>
      <c r="AL1550" s="26"/>
      <c r="AM1550" s="28"/>
      <c r="AN1550" s="26"/>
      <c r="AO1550" s="28"/>
      <c r="AP1550" s="26"/>
    </row>
    <row r="1551" spans="1:42" x14ac:dyDescent="0.25">
      <c r="A1551" s="24"/>
      <c r="B1551" s="24"/>
      <c r="C1551" s="88"/>
      <c r="D1551" s="25"/>
      <c r="E1551" s="25"/>
      <c r="F1551" s="26"/>
      <c r="G1551" s="25"/>
      <c r="H1551" s="26"/>
      <c r="I1551" s="25"/>
      <c r="J1551" s="26"/>
      <c r="K1551" s="27"/>
      <c r="L1551" s="27"/>
      <c r="M1551" s="26"/>
      <c r="N1551" s="27"/>
      <c r="O1551" s="26"/>
      <c r="P1551" s="27"/>
      <c r="Q1551" s="26"/>
      <c r="R1551" s="27"/>
      <c r="S1551" s="27"/>
      <c r="T1551" s="26"/>
      <c r="U1551" s="27"/>
      <c r="V1551" s="26"/>
      <c r="W1551" s="27"/>
      <c r="X1551" s="26"/>
      <c r="Y1551" s="25"/>
      <c r="Z1551" s="38"/>
      <c r="AA1551" s="27"/>
      <c r="AB1551" s="27"/>
      <c r="AC1551" s="28"/>
      <c r="AD1551" s="28"/>
      <c r="AE1551" s="26"/>
      <c r="AF1551" s="28"/>
      <c r="AG1551" s="26"/>
      <c r="AH1551" s="28"/>
      <c r="AI1551" s="26"/>
      <c r="AJ1551" s="28"/>
      <c r="AK1551" s="28"/>
      <c r="AL1551" s="26"/>
      <c r="AM1551" s="28"/>
      <c r="AN1551" s="26"/>
      <c r="AO1551" s="28"/>
      <c r="AP1551" s="26"/>
    </row>
    <row r="1552" spans="1:42" x14ac:dyDescent="0.25">
      <c r="A1552" s="24"/>
      <c r="B1552" s="24"/>
      <c r="C1552" s="88"/>
      <c r="D1552" s="25"/>
      <c r="E1552" s="25"/>
      <c r="F1552" s="26"/>
      <c r="G1552" s="25"/>
      <c r="H1552" s="26"/>
      <c r="I1552" s="25"/>
      <c r="J1552" s="26"/>
      <c r="K1552" s="27"/>
      <c r="L1552" s="27"/>
      <c r="M1552" s="26"/>
      <c r="N1552" s="27"/>
      <c r="O1552" s="26"/>
      <c r="P1552" s="27"/>
      <c r="Q1552" s="26"/>
      <c r="R1552" s="27"/>
      <c r="S1552" s="27"/>
      <c r="T1552" s="26"/>
      <c r="U1552" s="27"/>
      <c r="V1552" s="26"/>
      <c r="W1552" s="27"/>
      <c r="X1552" s="26"/>
      <c r="Y1552" s="25"/>
      <c r="Z1552" s="38"/>
      <c r="AA1552" s="27"/>
      <c r="AB1552" s="27"/>
      <c r="AC1552" s="28"/>
      <c r="AD1552" s="28"/>
      <c r="AE1552" s="26"/>
      <c r="AF1552" s="28"/>
      <c r="AG1552" s="26"/>
      <c r="AH1552" s="28"/>
      <c r="AI1552" s="26"/>
      <c r="AJ1552" s="28"/>
      <c r="AK1552" s="28"/>
      <c r="AL1552" s="26"/>
      <c r="AM1552" s="28"/>
      <c r="AN1552" s="26"/>
      <c r="AO1552" s="28"/>
      <c r="AP1552" s="26"/>
    </row>
    <row r="1553" spans="1:42" x14ac:dyDescent="0.25">
      <c r="A1553" s="24"/>
      <c r="B1553" s="24"/>
      <c r="C1553" s="24"/>
      <c r="D1553" s="25"/>
      <c r="E1553" s="25"/>
      <c r="F1553" s="26"/>
      <c r="G1553" s="25"/>
      <c r="H1553" s="26"/>
      <c r="I1553" s="25"/>
      <c r="J1553" s="26"/>
      <c r="K1553" s="27"/>
      <c r="L1553" s="27"/>
      <c r="M1553" s="26"/>
      <c r="N1553" s="27"/>
      <c r="O1553" s="26"/>
      <c r="P1553" s="27"/>
      <c r="Q1553" s="26"/>
      <c r="R1553" s="27"/>
      <c r="S1553" s="27"/>
      <c r="T1553" s="26"/>
      <c r="U1553" s="27"/>
      <c r="V1553" s="26"/>
      <c r="W1553" s="27"/>
      <c r="X1553" s="26"/>
      <c r="Y1553" s="25"/>
      <c r="Z1553" s="38"/>
      <c r="AA1553" s="27"/>
      <c r="AB1553" s="27"/>
      <c r="AC1553" s="28"/>
      <c r="AD1553" s="28"/>
      <c r="AE1553" s="26"/>
      <c r="AF1553" s="28"/>
      <c r="AG1553" s="26"/>
      <c r="AH1553" s="28"/>
      <c r="AI1553" s="26"/>
      <c r="AJ1553" s="28"/>
      <c r="AK1553" s="28"/>
      <c r="AL1553" s="26"/>
      <c r="AM1553" s="28"/>
      <c r="AN1553" s="26"/>
      <c r="AO1553" s="28"/>
      <c r="AP1553" s="26"/>
    </row>
    <row r="1554" spans="1:42" x14ac:dyDescent="0.25">
      <c r="A1554" s="24"/>
      <c r="B1554" s="24"/>
      <c r="C1554" s="24"/>
      <c r="D1554" s="24"/>
      <c r="E1554" s="24"/>
      <c r="F1554" s="24"/>
      <c r="G1554" s="25"/>
      <c r="H1554" s="26"/>
      <c r="I1554" s="25"/>
      <c r="J1554" s="26"/>
      <c r="K1554" s="24"/>
      <c r="L1554" s="24"/>
      <c r="M1554" s="24"/>
      <c r="N1554" s="27"/>
      <c r="O1554" s="26"/>
      <c r="P1554" s="27"/>
      <c r="Q1554" s="26"/>
      <c r="R1554" s="24"/>
      <c r="S1554" s="24"/>
      <c r="T1554" s="24"/>
      <c r="U1554" s="27"/>
      <c r="V1554" s="26"/>
      <c r="W1554" s="27"/>
      <c r="X1554" s="26"/>
      <c r="Y1554" s="24"/>
      <c r="Z1554" s="24"/>
      <c r="AA1554" s="24"/>
      <c r="AB1554" s="24"/>
      <c r="AC1554" s="24"/>
      <c r="AD1554" s="24"/>
      <c r="AE1554" s="24"/>
      <c r="AF1554" s="28"/>
      <c r="AG1554" s="26"/>
      <c r="AH1554" s="28"/>
      <c r="AI1554" s="26"/>
      <c r="AJ1554" s="24"/>
      <c r="AK1554" s="24"/>
      <c r="AL1554" s="24"/>
      <c r="AM1554" s="28"/>
      <c r="AN1554" s="26"/>
      <c r="AO1554" s="28"/>
      <c r="AP1554" s="26"/>
    </row>
    <row r="1555" spans="1:42" x14ac:dyDescent="0.25">
      <c r="A1555" s="24"/>
      <c r="B1555" s="24"/>
      <c r="C1555" s="24"/>
      <c r="D1555" s="25"/>
      <c r="E1555" s="25"/>
      <c r="F1555" s="26"/>
      <c r="G1555" s="25"/>
      <c r="H1555" s="26"/>
      <c r="I1555" s="25"/>
      <c r="J1555" s="26"/>
      <c r="K1555" s="27"/>
      <c r="L1555" s="27"/>
      <c r="M1555" s="26"/>
      <c r="N1555" s="27"/>
      <c r="O1555" s="26"/>
      <c r="P1555" s="27"/>
      <c r="Q1555" s="26"/>
      <c r="R1555" s="27"/>
      <c r="S1555" s="27"/>
      <c r="T1555" s="26"/>
      <c r="U1555" s="27"/>
      <c r="V1555" s="26"/>
      <c r="W1555" s="27"/>
      <c r="X1555" s="26"/>
      <c r="Y1555" s="25"/>
      <c r="Z1555" s="38"/>
      <c r="AA1555" s="27"/>
      <c r="AB1555" s="27"/>
      <c r="AC1555" s="28"/>
      <c r="AD1555" s="28"/>
      <c r="AE1555" s="26"/>
      <c r="AF1555" s="28"/>
      <c r="AG1555" s="26"/>
      <c r="AH1555" s="28"/>
      <c r="AI1555" s="26"/>
      <c r="AJ1555" s="28"/>
      <c r="AK1555" s="28"/>
      <c r="AL1555" s="26"/>
      <c r="AM1555" s="28"/>
      <c r="AN1555" s="26"/>
      <c r="AO1555" s="28"/>
      <c r="AP1555" s="26"/>
    </row>
    <row r="1556" spans="1:42" x14ac:dyDescent="0.25">
      <c r="A1556" s="24"/>
      <c r="B1556" s="24"/>
      <c r="C1556" s="111"/>
      <c r="D1556" s="24"/>
      <c r="E1556" s="24"/>
      <c r="F1556" s="24"/>
      <c r="G1556" s="25"/>
      <c r="H1556" s="26"/>
      <c r="I1556" s="25"/>
      <c r="J1556" s="26"/>
      <c r="K1556" s="24"/>
      <c r="L1556" s="24"/>
      <c r="M1556" s="24"/>
      <c r="N1556" s="27"/>
      <c r="O1556" s="26"/>
      <c r="P1556" s="27"/>
      <c r="Q1556" s="26"/>
      <c r="R1556" s="24"/>
      <c r="S1556" s="24"/>
      <c r="T1556" s="24"/>
      <c r="U1556" s="27"/>
      <c r="V1556" s="26"/>
      <c r="W1556" s="27"/>
      <c r="X1556" s="26"/>
      <c r="Y1556" s="24"/>
      <c r="Z1556" s="24"/>
      <c r="AA1556" s="24"/>
      <c r="AB1556" s="24"/>
      <c r="AC1556" s="24"/>
      <c r="AD1556" s="24"/>
      <c r="AE1556" s="24"/>
      <c r="AF1556" s="28"/>
      <c r="AG1556" s="26"/>
      <c r="AH1556" s="28"/>
      <c r="AI1556" s="26"/>
      <c r="AJ1556" s="24"/>
      <c r="AK1556" s="24"/>
      <c r="AL1556" s="24"/>
      <c r="AM1556" s="28"/>
      <c r="AN1556" s="26"/>
      <c r="AO1556" s="28"/>
      <c r="AP1556" s="26"/>
    </row>
    <row r="1557" spans="1:42" x14ac:dyDescent="0.25">
      <c r="A1557" s="24"/>
      <c r="B1557" s="24"/>
      <c r="C1557" s="111"/>
      <c r="D1557" s="24"/>
      <c r="E1557" s="25"/>
      <c r="F1557" s="26"/>
      <c r="G1557" s="24"/>
      <c r="H1557" s="24"/>
      <c r="I1557" s="24"/>
      <c r="J1557" s="24"/>
      <c r="K1557" s="24"/>
      <c r="L1557" s="27"/>
      <c r="M1557" s="26"/>
      <c r="N1557" s="24"/>
      <c r="O1557" s="24"/>
      <c r="P1557" s="24"/>
      <c r="Q1557" s="24"/>
      <c r="R1557" s="24"/>
      <c r="S1557" s="27"/>
      <c r="T1557" s="26"/>
      <c r="U1557" s="24"/>
      <c r="V1557" s="24"/>
      <c r="W1557" s="24"/>
      <c r="X1557" s="24"/>
      <c r="Y1557" s="24"/>
      <c r="Z1557" s="24"/>
      <c r="AA1557" s="24"/>
      <c r="AB1557" s="24"/>
      <c r="AC1557" s="24"/>
      <c r="AD1557" s="28"/>
      <c r="AE1557" s="26"/>
      <c r="AF1557" s="24"/>
      <c r="AG1557" s="24"/>
      <c r="AH1557" s="24"/>
      <c r="AI1557" s="24"/>
      <c r="AJ1557" s="24"/>
      <c r="AK1557" s="28"/>
      <c r="AL1557" s="26"/>
      <c r="AM1557" s="24"/>
      <c r="AN1557" s="24"/>
      <c r="AO1557" s="24"/>
      <c r="AP1557" s="24"/>
    </row>
    <row r="1558" spans="1:42" x14ac:dyDescent="0.25">
      <c r="A1558" s="24"/>
      <c r="B1558" s="24"/>
      <c r="C1558" s="111"/>
      <c r="D1558" s="25"/>
      <c r="E1558" s="25"/>
      <c r="F1558" s="26"/>
      <c r="G1558" s="25"/>
      <c r="H1558" s="26"/>
      <c r="I1558" s="25"/>
      <c r="J1558" s="26"/>
      <c r="K1558" s="27"/>
      <c r="L1558" s="27"/>
      <c r="M1558" s="26"/>
      <c r="N1558" s="27"/>
      <c r="O1558" s="26"/>
      <c r="P1558" s="27"/>
      <c r="Q1558" s="26"/>
      <c r="R1558" s="27"/>
      <c r="S1558" s="27"/>
      <c r="T1558" s="26"/>
      <c r="U1558" s="27"/>
      <c r="V1558" s="26"/>
      <c r="W1558" s="27"/>
      <c r="X1558" s="26"/>
      <c r="Y1558" s="25"/>
      <c r="Z1558" s="24"/>
      <c r="AA1558" s="27"/>
      <c r="AB1558" s="24"/>
      <c r="AC1558" s="28"/>
      <c r="AD1558" s="28"/>
      <c r="AE1558" s="26"/>
      <c r="AF1558" s="28"/>
      <c r="AG1558" s="26"/>
      <c r="AH1558" s="28"/>
      <c r="AI1558" s="26"/>
      <c r="AJ1558" s="28"/>
      <c r="AK1558" s="28"/>
      <c r="AL1558" s="26"/>
      <c r="AM1558" s="28"/>
      <c r="AN1558" s="26"/>
      <c r="AO1558" s="28"/>
      <c r="AP1558" s="26"/>
    </row>
    <row r="1559" spans="1:42" x14ac:dyDescent="0.25">
      <c r="A1559" s="24"/>
      <c r="B1559" s="24"/>
      <c r="C1559" s="24"/>
      <c r="D1559" s="24"/>
      <c r="E1559" s="24"/>
      <c r="F1559" s="24"/>
      <c r="G1559" s="25"/>
      <c r="H1559" s="26"/>
      <c r="I1559" s="25"/>
      <c r="J1559" s="26"/>
      <c r="K1559" s="24"/>
      <c r="L1559" s="24"/>
      <c r="M1559" s="24"/>
      <c r="N1559" s="27"/>
      <c r="O1559" s="26"/>
      <c r="P1559" s="27"/>
      <c r="Q1559" s="26"/>
      <c r="R1559" s="24"/>
      <c r="S1559" s="24"/>
      <c r="T1559" s="24"/>
      <c r="U1559" s="27"/>
      <c r="V1559" s="26"/>
      <c r="W1559" s="27"/>
      <c r="X1559" s="26"/>
      <c r="Y1559" s="24"/>
      <c r="Z1559" s="24"/>
      <c r="AA1559" s="24"/>
      <c r="AB1559" s="24"/>
      <c r="AC1559" s="24"/>
      <c r="AD1559" s="24"/>
      <c r="AE1559" s="24"/>
      <c r="AF1559" s="28"/>
      <c r="AG1559" s="26"/>
      <c r="AH1559" s="28"/>
      <c r="AI1559" s="26"/>
      <c r="AJ1559" s="24"/>
      <c r="AK1559" s="24"/>
      <c r="AL1559" s="24"/>
      <c r="AM1559" s="28"/>
      <c r="AN1559" s="26"/>
      <c r="AO1559" s="28"/>
      <c r="AP1559" s="26"/>
    </row>
    <row r="1560" spans="1:42" x14ac:dyDescent="0.25">
      <c r="A1560" s="24"/>
      <c r="B1560" s="24"/>
      <c r="C1560" s="24"/>
      <c r="D1560" s="25"/>
      <c r="E1560" s="25"/>
      <c r="F1560" s="26"/>
      <c r="G1560" s="25"/>
      <c r="H1560" s="26"/>
      <c r="I1560" s="25"/>
      <c r="J1560" s="26"/>
      <c r="K1560" s="27"/>
      <c r="L1560" s="27"/>
      <c r="M1560" s="26"/>
      <c r="N1560" s="27"/>
      <c r="O1560" s="26"/>
      <c r="P1560" s="27"/>
      <c r="Q1560" s="26"/>
      <c r="R1560" s="27"/>
      <c r="S1560" s="27"/>
      <c r="T1560" s="26"/>
      <c r="U1560" s="27"/>
      <c r="V1560" s="26"/>
      <c r="W1560" s="27"/>
      <c r="X1560" s="26"/>
      <c r="Y1560" s="25"/>
      <c r="Z1560" s="38"/>
      <c r="AA1560" s="27"/>
      <c r="AB1560" s="27"/>
      <c r="AC1560" s="28"/>
      <c r="AD1560" s="28"/>
      <c r="AE1560" s="26"/>
      <c r="AF1560" s="28"/>
      <c r="AG1560" s="26"/>
      <c r="AH1560" s="28"/>
      <c r="AI1560" s="26"/>
      <c r="AJ1560" s="28"/>
      <c r="AK1560" s="28"/>
      <c r="AL1560" s="26"/>
      <c r="AM1560" s="28"/>
      <c r="AN1560" s="26"/>
      <c r="AO1560" s="28"/>
      <c r="AP1560" s="26"/>
    </row>
    <row r="1561" spans="1:42" x14ac:dyDescent="0.25">
      <c r="A1561" s="24"/>
      <c r="B1561" s="24"/>
      <c r="C1561" s="24"/>
      <c r="D1561" s="25"/>
      <c r="E1561" s="25"/>
      <c r="F1561" s="26"/>
      <c r="G1561" s="25"/>
      <c r="H1561" s="26"/>
      <c r="I1561" s="25"/>
      <c r="J1561" s="26"/>
      <c r="K1561" s="27"/>
      <c r="L1561" s="27"/>
      <c r="M1561" s="26"/>
      <c r="N1561" s="27"/>
      <c r="O1561" s="26"/>
      <c r="P1561" s="27"/>
      <c r="Q1561" s="26"/>
      <c r="R1561" s="27"/>
      <c r="S1561" s="27"/>
      <c r="T1561" s="26"/>
      <c r="U1561" s="27"/>
      <c r="V1561" s="26"/>
      <c r="W1561" s="27"/>
      <c r="X1561" s="26"/>
      <c r="Y1561" s="25"/>
      <c r="Z1561" s="38"/>
      <c r="AA1561" s="27"/>
      <c r="AB1561" s="27"/>
      <c r="AC1561" s="28"/>
      <c r="AD1561" s="28"/>
      <c r="AE1561" s="26"/>
      <c r="AF1561" s="28"/>
      <c r="AG1561" s="26"/>
      <c r="AH1561" s="28"/>
      <c r="AI1561" s="26"/>
      <c r="AJ1561" s="28"/>
      <c r="AK1561" s="28"/>
      <c r="AL1561" s="26"/>
      <c r="AM1561" s="28"/>
      <c r="AN1561" s="26"/>
      <c r="AO1561" s="28"/>
      <c r="AP1561" s="26"/>
    </row>
    <row r="1562" spans="1:42" x14ac:dyDescent="0.25">
      <c r="A1562" s="24"/>
      <c r="B1562" s="24"/>
      <c r="C1562" s="24"/>
      <c r="D1562" s="25"/>
      <c r="E1562" s="25"/>
      <c r="F1562" s="26"/>
      <c r="G1562" s="25"/>
      <c r="H1562" s="26"/>
      <c r="I1562" s="25"/>
      <c r="J1562" s="26"/>
      <c r="K1562" s="27"/>
      <c r="L1562" s="27"/>
      <c r="M1562" s="26"/>
      <c r="N1562" s="27"/>
      <c r="O1562" s="26"/>
      <c r="P1562" s="27"/>
      <c r="Q1562" s="26"/>
      <c r="R1562" s="27"/>
      <c r="S1562" s="27"/>
      <c r="T1562" s="26"/>
      <c r="U1562" s="27"/>
      <c r="V1562" s="26"/>
      <c r="W1562" s="27"/>
      <c r="X1562" s="26"/>
      <c r="Y1562" s="25"/>
      <c r="Z1562" s="38"/>
      <c r="AA1562" s="27"/>
      <c r="AB1562" s="27"/>
      <c r="AC1562" s="28"/>
      <c r="AD1562" s="28"/>
      <c r="AE1562" s="26"/>
      <c r="AF1562" s="28"/>
      <c r="AG1562" s="26"/>
      <c r="AH1562" s="28"/>
      <c r="AI1562" s="26"/>
      <c r="AJ1562" s="28"/>
      <c r="AK1562" s="28"/>
      <c r="AL1562" s="26"/>
      <c r="AM1562" s="28"/>
      <c r="AN1562" s="26"/>
      <c r="AO1562" s="28"/>
      <c r="AP1562" s="26"/>
    </row>
    <row r="1563" spans="1:42" x14ac:dyDescent="0.25">
      <c r="A1563" s="24"/>
      <c r="B1563" s="24"/>
      <c r="C1563" s="24"/>
      <c r="D1563" s="24"/>
      <c r="E1563" s="25"/>
      <c r="F1563" s="26"/>
      <c r="G1563" s="25"/>
      <c r="H1563" s="26"/>
      <c r="I1563" s="25"/>
      <c r="J1563" s="26"/>
      <c r="K1563" s="24"/>
      <c r="L1563" s="27"/>
      <c r="M1563" s="26"/>
      <c r="N1563" s="27"/>
      <c r="O1563" s="26"/>
      <c r="P1563" s="27"/>
      <c r="Q1563" s="26"/>
      <c r="R1563" s="24"/>
      <c r="S1563" s="27"/>
      <c r="T1563" s="26"/>
      <c r="U1563" s="27"/>
      <c r="V1563" s="26"/>
      <c r="W1563" s="27"/>
      <c r="X1563" s="26"/>
      <c r="Y1563" s="24"/>
      <c r="Z1563" s="24"/>
      <c r="AA1563" s="24"/>
      <c r="AB1563" s="24"/>
      <c r="AC1563" s="24"/>
      <c r="AD1563" s="28"/>
      <c r="AE1563" s="26"/>
      <c r="AF1563" s="28"/>
      <c r="AG1563" s="26"/>
      <c r="AH1563" s="28"/>
      <c r="AI1563" s="26"/>
      <c r="AJ1563" s="24"/>
      <c r="AK1563" s="28"/>
      <c r="AL1563" s="26"/>
      <c r="AM1563" s="28"/>
      <c r="AN1563" s="26"/>
      <c r="AO1563" s="28"/>
      <c r="AP1563" s="26"/>
    </row>
    <row r="1564" spans="1:42" x14ac:dyDescent="0.25">
      <c r="A1564" s="24"/>
      <c r="B1564" s="24"/>
      <c r="C1564" s="24"/>
      <c r="D1564" s="25"/>
      <c r="E1564" s="25"/>
      <c r="F1564" s="26"/>
      <c r="G1564" s="25"/>
      <c r="H1564" s="26"/>
      <c r="I1564" s="25"/>
      <c r="J1564" s="26"/>
      <c r="K1564" s="27"/>
      <c r="L1564" s="27"/>
      <c r="M1564" s="26"/>
      <c r="N1564" s="27"/>
      <c r="O1564" s="26"/>
      <c r="P1564" s="27"/>
      <c r="Q1564" s="26"/>
      <c r="R1564" s="27"/>
      <c r="S1564" s="27"/>
      <c r="T1564" s="26"/>
      <c r="U1564" s="27"/>
      <c r="V1564" s="26"/>
      <c r="W1564" s="27"/>
      <c r="X1564" s="26"/>
      <c r="Y1564" s="25"/>
      <c r="Z1564" s="38"/>
      <c r="AA1564" s="27"/>
      <c r="AB1564" s="27"/>
      <c r="AC1564" s="28"/>
      <c r="AD1564" s="28"/>
      <c r="AE1564" s="26"/>
      <c r="AF1564" s="28"/>
      <c r="AG1564" s="26"/>
      <c r="AH1564" s="28"/>
      <c r="AI1564" s="26"/>
      <c r="AJ1564" s="28"/>
      <c r="AK1564" s="28"/>
      <c r="AL1564" s="26"/>
      <c r="AM1564" s="28"/>
      <c r="AN1564" s="26"/>
      <c r="AO1564" s="28"/>
      <c r="AP1564" s="26"/>
    </row>
    <row r="1565" spans="1:42" x14ac:dyDescent="0.25">
      <c r="A1565" s="24"/>
      <c r="B1565" s="24"/>
      <c r="C1565" s="24"/>
      <c r="D1565" s="25"/>
      <c r="E1565" s="25"/>
      <c r="F1565" s="26"/>
      <c r="G1565" s="25"/>
      <c r="H1565" s="26"/>
      <c r="I1565" s="25"/>
      <c r="J1565" s="26"/>
      <c r="K1565" s="27"/>
      <c r="L1565" s="27"/>
      <c r="M1565" s="26"/>
      <c r="N1565" s="27"/>
      <c r="O1565" s="26"/>
      <c r="P1565" s="27"/>
      <c r="Q1565" s="26"/>
      <c r="R1565" s="27"/>
      <c r="S1565" s="27"/>
      <c r="T1565" s="26"/>
      <c r="U1565" s="27"/>
      <c r="V1565" s="26"/>
      <c r="W1565" s="27"/>
      <c r="X1565" s="26"/>
      <c r="Y1565" s="25"/>
      <c r="Z1565" s="38"/>
      <c r="AA1565" s="27"/>
      <c r="AB1565" s="27"/>
      <c r="AC1565" s="28"/>
      <c r="AD1565" s="28"/>
      <c r="AE1565" s="26"/>
      <c r="AF1565" s="28"/>
      <c r="AG1565" s="26"/>
      <c r="AH1565" s="28"/>
      <c r="AI1565" s="26"/>
      <c r="AJ1565" s="28"/>
      <c r="AK1565" s="28"/>
      <c r="AL1565" s="26"/>
      <c r="AM1565" s="28"/>
      <c r="AN1565" s="26"/>
      <c r="AO1565" s="28"/>
      <c r="AP1565" s="26"/>
    </row>
    <row r="1566" spans="1:42" x14ac:dyDescent="0.25">
      <c r="A1566" s="24"/>
      <c r="B1566" s="24"/>
      <c r="C1566" s="88"/>
      <c r="D1566" s="25"/>
      <c r="E1566" s="25"/>
      <c r="F1566" s="26"/>
      <c r="G1566" s="25"/>
      <c r="H1566" s="26"/>
      <c r="I1566" s="25"/>
      <c r="J1566" s="26"/>
      <c r="K1566" s="27"/>
      <c r="L1566" s="27"/>
      <c r="M1566" s="26"/>
      <c r="N1566" s="27"/>
      <c r="O1566" s="26"/>
      <c r="P1566" s="27"/>
      <c r="Q1566" s="26"/>
      <c r="R1566" s="27"/>
      <c r="S1566" s="27"/>
      <c r="T1566" s="26"/>
      <c r="U1566" s="27"/>
      <c r="V1566" s="26"/>
      <c r="W1566" s="27"/>
      <c r="X1566" s="26"/>
      <c r="Y1566" s="25"/>
      <c r="Z1566" s="38"/>
      <c r="AA1566" s="27"/>
      <c r="AB1566" s="27"/>
      <c r="AC1566" s="28"/>
      <c r="AD1566" s="28"/>
      <c r="AE1566" s="26"/>
      <c r="AF1566" s="28"/>
      <c r="AG1566" s="26"/>
      <c r="AH1566" s="28"/>
      <c r="AI1566" s="26"/>
      <c r="AJ1566" s="28"/>
      <c r="AK1566" s="28"/>
      <c r="AL1566" s="26"/>
      <c r="AM1566" s="28"/>
      <c r="AN1566" s="26"/>
      <c r="AO1566" s="28"/>
      <c r="AP1566" s="26"/>
    </row>
    <row r="1567" spans="1:42" x14ac:dyDescent="0.25">
      <c r="A1567" s="24"/>
      <c r="B1567" s="24"/>
      <c r="C1567" s="88"/>
      <c r="D1567" s="25"/>
      <c r="E1567" s="25"/>
      <c r="F1567" s="26"/>
      <c r="G1567" s="25"/>
      <c r="H1567" s="26"/>
      <c r="I1567" s="25"/>
      <c r="J1567" s="26"/>
      <c r="K1567" s="27"/>
      <c r="L1567" s="27"/>
      <c r="M1567" s="26"/>
      <c r="N1567" s="27"/>
      <c r="O1567" s="26"/>
      <c r="P1567" s="27"/>
      <c r="Q1567" s="26"/>
      <c r="R1567" s="27"/>
      <c r="S1567" s="27"/>
      <c r="T1567" s="26"/>
      <c r="U1567" s="27"/>
      <c r="V1567" s="26"/>
      <c r="W1567" s="27"/>
      <c r="X1567" s="26"/>
      <c r="Y1567" s="25"/>
      <c r="Z1567" s="38"/>
      <c r="AA1567" s="27"/>
      <c r="AB1567" s="27"/>
      <c r="AC1567" s="28"/>
      <c r="AD1567" s="28"/>
      <c r="AE1567" s="26"/>
      <c r="AF1567" s="28"/>
      <c r="AG1567" s="26"/>
      <c r="AH1567" s="28"/>
      <c r="AI1567" s="26"/>
      <c r="AJ1567" s="28"/>
      <c r="AK1567" s="28"/>
      <c r="AL1567" s="26"/>
      <c r="AM1567" s="28"/>
      <c r="AN1567" s="26"/>
      <c r="AO1567" s="28"/>
      <c r="AP1567" s="26"/>
    </row>
    <row r="1568" spans="1:42" x14ac:dyDescent="0.25">
      <c r="A1568" s="24"/>
      <c r="B1568" s="24"/>
      <c r="C1568" s="88"/>
      <c r="D1568" s="25"/>
      <c r="E1568" s="25"/>
      <c r="F1568" s="26"/>
      <c r="G1568" s="25"/>
      <c r="H1568" s="26"/>
      <c r="I1568" s="25"/>
      <c r="J1568" s="26"/>
      <c r="K1568" s="27"/>
      <c r="L1568" s="27"/>
      <c r="M1568" s="26"/>
      <c r="N1568" s="27"/>
      <c r="O1568" s="26"/>
      <c r="P1568" s="27"/>
      <c r="Q1568" s="26"/>
      <c r="R1568" s="27"/>
      <c r="S1568" s="27"/>
      <c r="T1568" s="26"/>
      <c r="U1568" s="27"/>
      <c r="V1568" s="26"/>
      <c r="W1568" s="27"/>
      <c r="X1568" s="26"/>
      <c r="Y1568" s="25"/>
      <c r="Z1568" s="38"/>
      <c r="AA1568" s="27"/>
      <c r="AB1568" s="27"/>
      <c r="AC1568" s="28"/>
      <c r="AD1568" s="28"/>
      <c r="AE1568" s="26"/>
      <c r="AF1568" s="28"/>
      <c r="AG1568" s="26"/>
      <c r="AH1568" s="28"/>
      <c r="AI1568" s="26"/>
      <c r="AJ1568" s="28"/>
      <c r="AK1568" s="28"/>
      <c r="AL1568" s="26"/>
      <c r="AM1568" s="28"/>
      <c r="AN1568" s="26"/>
      <c r="AO1568" s="28"/>
      <c r="AP1568" s="26"/>
    </row>
    <row r="1569" spans="1:42" x14ac:dyDescent="0.25">
      <c r="A1569" s="24"/>
      <c r="B1569" s="24"/>
      <c r="C1569" s="24"/>
      <c r="D1569" s="25"/>
      <c r="E1569" s="25"/>
      <c r="F1569" s="26"/>
      <c r="G1569" s="25"/>
      <c r="H1569" s="26"/>
      <c r="I1569" s="25"/>
      <c r="J1569" s="26"/>
      <c r="K1569" s="27"/>
      <c r="L1569" s="27"/>
      <c r="M1569" s="26"/>
      <c r="N1569" s="27"/>
      <c r="O1569" s="26"/>
      <c r="P1569" s="27"/>
      <c r="Q1569" s="26"/>
      <c r="R1569" s="27"/>
      <c r="S1569" s="27"/>
      <c r="T1569" s="26"/>
      <c r="U1569" s="27"/>
      <c r="V1569" s="26"/>
      <c r="W1569" s="27"/>
      <c r="X1569" s="26"/>
      <c r="Y1569" s="25"/>
      <c r="Z1569" s="24"/>
      <c r="AA1569" s="27"/>
      <c r="AB1569" s="24"/>
      <c r="AC1569" s="28"/>
      <c r="AD1569" s="28"/>
      <c r="AE1569" s="26"/>
      <c r="AF1569" s="28"/>
      <c r="AG1569" s="26"/>
      <c r="AH1569" s="28"/>
      <c r="AI1569" s="26"/>
      <c r="AJ1569" s="28"/>
      <c r="AK1569" s="28"/>
      <c r="AL1569" s="26"/>
      <c r="AM1569" s="28"/>
      <c r="AN1569" s="26"/>
      <c r="AO1569" s="28"/>
      <c r="AP1569" s="26"/>
    </row>
    <row r="1570" spans="1:42" x14ac:dyDescent="0.25">
      <c r="A1570" s="24"/>
      <c r="B1570" s="24"/>
      <c r="C1570" s="24"/>
      <c r="D1570" s="25"/>
      <c r="E1570" s="25"/>
      <c r="F1570" s="26"/>
      <c r="G1570" s="25"/>
      <c r="H1570" s="26"/>
      <c r="I1570" s="25"/>
      <c r="J1570" s="26"/>
      <c r="K1570" s="27"/>
      <c r="L1570" s="27"/>
      <c r="M1570" s="26"/>
      <c r="N1570" s="27"/>
      <c r="O1570" s="26"/>
      <c r="P1570" s="27"/>
      <c r="Q1570" s="26"/>
      <c r="R1570" s="27"/>
      <c r="S1570" s="27"/>
      <c r="T1570" s="26"/>
      <c r="U1570" s="27"/>
      <c r="V1570" s="26"/>
      <c r="W1570" s="27"/>
      <c r="X1570" s="26"/>
      <c r="Y1570" s="25"/>
      <c r="Z1570" s="24"/>
      <c r="AA1570" s="27"/>
      <c r="AB1570" s="24"/>
      <c r="AC1570" s="28"/>
      <c r="AD1570" s="28"/>
      <c r="AE1570" s="26"/>
      <c r="AF1570" s="28"/>
      <c r="AG1570" s="26"/>
      <c r="AH1570" s="28"/>
      <c r="AI1570" s="26"/>
      <c r="AJ1570" s="28"/>
      <c r="AK1570" s="28"/>
      <c r="AL1570" s="26"/>
      <c r="AM1570" s="28"/>
      <c r="AN1570" s="26"/>
      <c r="AO1570" s="28"/>
      <c r="AP1570" s="26"/>
    </row>
    <row r="1571" spans="1:42" x14ac:dyDescent="0.25">
      <c r="A1571" s="24"/>
      <c r="B1571" s="24"/>
      <c r="C1571" s="24"/>
      <c r="D1571" s="25"/>
      <c r="E1571" s="25"/>
      <c r="F1571" s="26"/>
      <c r="G1571" s="25"/>
      <c r="H1571" s="26"/>
      <c r="I1571" s="25"/>
      <c r="J1571" s="26"/>
      <c r="K1571" s="27"/>
      <c r="L1571" s="27"/>
      <c r="M1571" s="26"/>
      <c r="N1571" s="27"/>
      <c r="O1571" s="26"/>
      <c r="P1571" s="27"/>
      <c r="Q1571" s="26"/>
      <c r="R1571" s="27"/>
      <c r="S1571" s="27"/>
      <c r="T1571" s="26"/>
      <c r="U1571" s="27"/>
      <c r="V1571" s="26"/>
      <c r="W1571" s="27"/>
      <c r="X1571" s="26"/>
      <c r="Y1571" s="25"/>
      <c r="Z1571" s="24"/>
      <c r="AA1571" s="27"/>
      <c r="AB1571" s="24"/>
      <c r="AC1571" s="28"/>
      <c r="AD1571" s="28"/>
      <c r="AE1571" s="26"/>
      <c r="AF1571" s="28"/>
      <c r="AG1571" s="26"/>
      <c r="AH1571" s="28"/>
      <c r="AI1571" s="26"/>
      <c r="AJ1571" s="28"/>
      <c r="AK1571" s="28"/>
      <c r="AL1571" s="26"/>
      <c r="AM1571" s="28"/>
      <c r="AN1571" s="26"/>
      <c r="AO1571" s="28"/>
      <c r="AP1571" s="26"/>
    </row>
    <row r="1572" spans="1:42" x14ac:dyDescent="0.25">
      <c r="A1572" s="24"/>
      <c r="B1572" s="24"/>
      <c r="C1572" s="111"/>
      <c r="D1572" s="25"/>
      <c r="E1572" s="25"/>
      <c r="F1572" s="26"/>
      <c r="G1572" s="25"/>
      <c r="H1572" s="26"/>
      <c r="I1572" s="25"/>
      <c r="J1572" s="26"/>
      <c r="K1572" s="27"/>
      <c r="L1572" s="27"/>
      <c r="M1572" s="26"/>
      <c r="N1572" s="27"/>
      <c r="O1572" s="26"/>
      <c r="P1572" s="27"/>
      <c r="Q1572" s="26"/>
      <c r="R1572" s="27"/>
      <c r="S1572" s="27"/>
      <c r="T1572" s="26"/>
      <c r="U1572" s="27"/>
      <c r="V1572" s="26"/>
      <c r="W1572" s="27"/>
      <c r="X1572" s="26"/>
      <c r="Y1572" s="25"/>
      <c r="Z1572" s="38"/>
      <c r="AA1572" s="27"/>
      <c r="AB1572" s="27"/>
      <c r="AC1572" s="28"/>
      <c r="AD1572" s="28"/>
      <c r="AE1572" s="26"/>
      <c r="AF1572" s="28"/>
      <c r="AG1572" s="26"/>
      <c r="AH1572" s="28"/>
      <c r="AI1572" s="26"/>
      <c r="AJ1572" s="28"/>
      <c r="AK1572" s="28"/>
      <c r="AL1572" s="26"/>
      <c r="AM1572" s="28"/>
      <c r="AN1572" s="26"/>
      <c r="AO1572" s="28"/>
      <c r="AP1572" s="26"/>
    </row>
    <row r="1573" spans="1:42" x14ac:dyDescent="0.25">
      <c r="A1573" s="24"/>
      <c r="B1573" s="24"/>
      <c r="C1573" s="111"/>
      <c r="D1573" s="24"/>
      <c r="E1573" s="25"/>
      <c r="F1573" s="26"/>
      <c r="G1573" s="25"/>
      <c r="H1573" s="26"/>
      <c r="I1573" s="25"/>
      <c r="J1573" s="26"/>
      <c r="K1573" s="24"/>
      <c r="L1573" s="27"/>
      <c r="M1573" s="26"/>
      <c r="N1573" s="27"/>
      <c r="O1573" s="26"/>
      <c r="P1573" s="27"/>
      <c r="Q1573" s="26"/>
      <c r="R1573" s="24"/>
      <c r="S1573" s="27"/>
      <c r="T1573" s="26"/>
      <c r="U1573" s="27"/>
      <c r="V1573" s="26"/>
      <c r="W1573" s="27"/>
      <c r="X1573" s="26"/>
      <c r="Y1573" s="24"/>
      <c r="Z1573" s="24"/>
      <c r="AA1573" s="24"/>
      <c r="AB1573" s="24"/>
      <c r="AC1573" s="24"/>
      <c r="AD1573" s="28"/>
      <c r="AE1573" s="26"/>
      <c r="AF1573" s="28"/>
      <c r="AG1573" s="26"/>
      <c r="AH1573" s="28"/>
      <c r="AI1573" s="26"/>
      <c r="AJ1573" s="24"/>
      <c r="AK1573" s="28"/>
      <c r="AL1573" s="26"/>
      <c r="AM1573" s="28"/>
      <c r="AN1573" s="26"/>
      <c r="AO1573" s="28"/>
      <c r="AP1573" s="26"/>
    </row>
    <row r="1574" spans="1:42" x14ac:dyDescent="0.25">
      <c r="A1574" s="24"/>
      <c r="B1574" s="24"/>
      <c r="C1574" s="111"/>
      <c r="D1574" s="24"/>
      <c r="E1574" s="25"/>
      <c r="F1574" s="26"/>
      <c r="G1574" s="25"/>
      <c r="H1574" s="26"/>
      <c r="I1574" s="24"/>
      <c r="J1574" s="24"/>
      <c r="K1574" s="24"/>
      <c r="L1574" s="27"/>
      <c r="M1574" s="26"/>
      <c r="N1574" s="27"/>
      <c r="O1574" s="26"/>
      <c r="P1574" s="24"/>
      <c r="Q1574" s="24"/>
      <c r="R1574" s="24"/>
      <c r="S1574" s="27"/>
      <c r="T1574" s="26"/>
      <c r="U1574" s="27"/>
      <c r="V1574" s="26"/>
      <c r="W1574" s="24"/>
      <c r="X1574" s="24"/>
      <c r="Y1574" s="24"/>
      <c r="Z1574" s="24"/>
      <c r="AA1574" s="24"/>
      <c r="AB1574" s="24"/>
      <c r="AC1574" s="24"/>
      <c r="AD1574" s="28"/>
      <c r="AE1574" s="26"/>
      <c r="AF1574" s="28"/>
      <c r="AG1574" s="26"/>
      <c r="AH1574" s="24"/>
      <c r="AI1574" s="24"/>
      <c r="AJ1574" s="24"/>
      <c r="AK1574" s="28"/>
      <c r="AL1574" s="26"/>
      <c r="AM1574" s="28"/>
      <c r="AN1574" s="26"/>
      <c r="AO1574" s="24"/>
      <c r="AP1574" s="24"/>
    </row>
    <row r="1575" spans="1:42" x14ac:dyDescent="0.25">
      <c r="A1575" s="24"/>
      <c r="B1575" s="24"/>
      <c r="C1575" s="24"/>
      <c r="D1575" s="25"/>
      <c r="E1575" s="25"/>
      <c r="F1575" s="26"/>
      <c r="G1575" s="25"/>
      <c r="H1575" s="26"/>
      <c r="I1575" s="25"/>
      <c r="J1575" s="26"/>
      <c r="K1575" s="27"/>
      <c r="L1575" s="27"/>
      <c r="M1575" s="26"/>
      <c r="N1575" s="27"/>
      <c r="O1575" s="26"/>
      <c r="P1575" s="27"/>
      <c r="Q1575" s="26"/>
      <c r="R1575" s="27"/>
      <c r="S1575" s="27"/>
      <c r="T1575" s="26"/>
      <c r="U1575" s="27"/>
      <c r="V1575" s="26"/>
      <c r="W1575" s="27"/>
      <c r="X1575" s="26"/>
      <c r="Y1575" s="25"/>
      <c r="Z1575" s="24"/>
      <c r="AA1575" s="27"/>
      <c r="AB1575" s="24"/>
      <c r="AC1575" s="28"/>
      <c r="AD1575" s="28"/>
      <c r="AE1575" s="26"/>
      <c r="AF1575" s="28"/>
      <c r="AG1575" s="26"/>
      <c r="AH1575" s="28"/>
      <c r="AI1575" s="26"/>
      <c r="AJ1575" s="28"/>
      <c r="AK1575" s="28"/>
      <c r="AL1575" s="26"/>
      <c r="AM1575" s="28"/>
      <c r="AN1575" s="26"/>
      <c r="AO1575" s="28"/>
      <c r="AP1575" s="26"/>
    </row>
    <row r="1576" spans="1:42" x14ac:dyDescent="0.25">
      <c r="A1576" s="24"/>
      <c r="B1576" s="24"/>
      <c r="C1576" s="24"/>
      <c r="D1576" s="24"/>
      <c r="E1576" s="25"/>
      <c r="F1576" s="26"/>
      <c r="G1576" s="25"/>
      <c r="H1576" s="26"/>
      <c r="I1576" s="25"/>
      <c r="J1576" s="26"/>
      <c r="K1576" s="24"/>
      <c r="L1576" s="27"/>
      <c r="M1576" s="26"/>
      <c r="N1576" s="27"/>
      <c r="O1576" s="26"/>
      <c r="P1576" s="27"/>
      <c r="Q1576" s="26"/>
      <c r="R1576" s="24"/>
      <c r="S1576" s="27"/>
      <c r="T1576" s="26"/>
      <c r="U1576" s="27"/>
      <c r="V1576" s="26"/>
      <c r="W1576" s="27"/>
      <c r="X1576" s="26"/>
      <c r="Y1576" s="24"/>
      <c r="Z1576" s="24"/>
      <c r="AA1576" s="24"/>
      <c r="AB1576" s="24"/>
      <c r="AC1576" s="24"/>
      <c r="AD1576" s="28"/>
      <c r="AE1576" s="26"/>
      <c r="AF1576" s="28"/>
      <c r="AG1576" s="26"/>
      <c r="AH1576" s="28"/>
      <c r="AI1576" s="26"/>
      <c r="AJ1576" s="24"/>
      <c r="AK1576" s="28"/>
      <c r="AL1576" s="26"/>
      <c r="AM1576" s="28"/>
      <c r="AN1576" s="26"/>
      <c r="AO1576" s="28"/>
      <c r="AP1576" s="26"/>
    </row>
    <row r="1577" spans="1:42" x14ac:dyDescent="0.25">
      <c r="A1577" s="24"/>
      <c r="B1577" s="24"/>
      <c r="C1577" s="24"/>
      <c r="D1577" s="25"/>
      <c r="E1577" s="25"/>
      <c r="F1577" s="26"/>
      <c r="G1577" s="25"/>
      <c r="H1577" s="26"/>
      <c r="I1577" s="25"/>
      <c r="J1577" s="26"/>
      <c r="K1577" s="27"/>
      <c r="L1577" s="27"/>
      <c r="M1577" s="26"/>
      <c r="N1577" s="27"/>
      <c r="O1577" s="26"/>
      <c r="P1577" s="27"/>
      <c r="Q1577" s="26"/>
      <c r="R1577" s="27"/>
      <c r="S1577" s="27"/>
      <c r="T1577" s="26"/>
      <c r="U1577" s="27"/>
      <c r="V1577" s="26"/>
      <c r="W1577" s="27"/>
      <c r="X1577" s="26"/>
      <c r="Y1577" s="25"/>
      <c r="Z1577" s="38"/>
      <c r="AA1577" s="27"/>
      <c r="AB1577" s="27"/>
      <c r="AC1577" s="28"/>
      <c r="AD1577" s="28"/>
      <c r="AE1577" s="26"/>
      <c r="AF1577" s="28"/>
      <c r="AG1577" s="26"/>
      <c r="AH1577" s="28"/>
      <c r="AI1577" s="26"/>
      <c r="AJ1577" s="28"/>
      <c r="AK1577" s="28"/>
      <c r="AL1577" s="26"/>
      <c r="AM1577" s="28"/>
      <c r="AN1577" s="26"/>
      <c r="AO1577" s="28"/>
      <c r="AP1577" s="26"/>
    </row>
    <row r="1578" spans="1:42" x14ac:dyDescent="0.25">
      <c r="A1578" s="24"/>
      <c r="B1578" s="24"/>
      <c r="C1578" s="24"/>
      <c r="D1578" s="25"/>
      <c r="E1578" s="25"/>
      <c r="F1578" s="26"/>
      <c r="G1578" s="25"/>
      <c r="H1578" s="26"/>
      <c r="I1578" s="25"/>
      <c r="J1578" s="26"/>
      <c r="K1578" s="27"/>
      <c r="L1578" s="27"/>
      <c r="M1578" s="26"/>
      <c r="N1578" s="27"/>
      <c r="O1578" s="26"/>
      <c r="P1578" s="27"/>
      <c r="Q1578" s="26"/>
      <c r="R1578" s="27"/>
      <c r="S1578" s="27"/>
      <c r="T1578" s="26"/>
      <c r="U1578" s="27"/>
      <c r="V1578" s="26"/>
      <c r="W1578" s="27"/>
      <c r="X1578" s="26"/>
      <c r="Y1578" s="25"/>
      <c r="Z1578" s="38"/>
      <c r="AA1578" s="27"/>
      <c r="AB1578" s="27"/>
      <c r="AC1578" s="28"/>
      <c r="AD1578" s="28"/>
      <c r="AE1578" s="26"/>
      <c r="AF1578" s="28"/>
      <c r="AG1578" s="26"/>
      <c r="AH1578" s="28"/>
      <c r="AI1578" s="26"/>
      <c r="AJ1578" s="28"/>
      <c r="AK1578" s="28"/>
      <c r="AL1578" s="26"/>
      <c r="AM1578" s="28"/>
      <c r="AN1578" s="26"/>
      <c r="AO1578" s="28"/>
      <c r="AP1578" s="26"/>
    </row>
    <row r="1579" spans="1:42" x14ac:dyDescent="0.25">
      <c r="A1579" s="24"/>
      <c r="B1579" s="24"/>
      <c r="C1579" s="24"/>
      <c r="D1579" s="25"/>
      <c r="E1579" s="25"/>
      <c r="F1579" s="26"/>
      <c r="G1579" s="25"/>
      <c r="H1579" s="26"/>
      <c r="I1579" s="25"/>
      <c r="J1579" s="26"/>
      <c r="K1579" s="27"/>
      <c r="L1579" s="27"/>
      <c r="M1579" s="26"/>
      <c r="N1579" s="27"/>
      <c r="O1579" s="26"/>
      <c r="P1579" s="27"/>
      <c r="Q1579" s="26"/>
      <c r="R1579" s="27"/>
      <c r="S1579" s="27"/>
      <c r="T1579" s="26"/>
      <c r="U1579" s="27"/>
      <c r="V1579" s="26"/>
      <c r="W1579" s="27"/>
      <c r="X1579" s="26"/>
      <c r="Y1579" s="25"/>
      <c r="Z1579" s="38"/>
      <c r="AA1579" s="27"/>
      <c r="AB1579" s="27"/>
      <c r="AC1579" s="28"/>
      <c r="AD1579" s="28"/>
      <c r="AE1579" s="26"/>
      <c r="AF1579" s="28"/>
      <c r="AG1579" s="26"/>
      <c r="AH1579" s="28"/>
      <c r="AI1579" s="26"/>
      <c r="AJ1579" s="28"/>
      <c r="AK1579" s="28"/>
      <c r="AL1579" s="26"/>
      <c r="AM1579" s="28"/>
      <c r="AN1579" s="26"/>
      <c r="AO1579" s="28"/>
      <c r="AP1579" s="26"/>
    </row>
    <row r="1580" spans="1:42" x14ac:dyDescent="0.25">
      <c r="A1580" s="24"/>
      <c r="B1580" s="24"/>
      <c r="C1580" s="24"/>
      <c r="D1580" s="25"/>
      <c r="E1580" s="25"/>
      <c r="F1580" s="26"/>
      <c r="G1580" s="25"/>
      <c r="H1580" s="26"/>
      <c r="I1580" s="25"/>
      <c r="J1580" s="26"/>
      <c r="K1580" s="27"/>
      <c r="L1580" s="27"/>
      <c r="M1580" s="26"/>
      <c r="N1580" s="27"/>
      <c r="O1580" s="26"/>
      <c r="P1580" s="27"/>
      <c r="Q1580" s="26"/>
      <c r="R1580" s="27"/>
      <c r="S1580" s="27"/>
      <c r="T1580" s="26"/>
      <c r="U1580" s="27"/>
      <c r="V1580" s="26"/>
      <c r="W1580" s="27"/>
      <c r="X1580" s="26"/>
      <c r="Y1580" s="25"/>
      <c r="Z1580" s="24"/>
      <c r="AA1580" s="27"/>
      <c r="AB1580" s="24"/>
      <c r="AC1580" s="28"/>
      <c r="AD1580" s="28"/>
      <c r="AE1580" s="26"/>
      <c r="AF1580" s="28"/>
      <c r="AG1580" s="26"/>
      <c r="AH1580" s="28"/>
      <c r="AI1580" s="26"/>
      <c r="AJ1580" s="28"/>
      <c r="AK1580" s="28"/>
      <c r="AL1580" s="26"/>
      <c r="AM1580" s="28"/>
      <c r="AN1580" s="26"/>
      <c r="AO1580" s="28"/>
      <c r="AP1580" s="26"/>
    </row>
    <row r="1581" spans="1:42" x14ac:dyDescent="0.25">
      <c r="A1581" s="24"/>
      <c r="B1581" s="24"/>
      <c r="C1581" s="24"/>
      <c r="D1581" s="25"/>
      <c r="E1581" s="25"/>
      <c r="F1581" s="26"/>
      <c r="G1581" s="25"/>
      <c r="H1581" s="26"/>
      <c r="I1581" s="25"/>
      <c r="J1581" s="26"/>
      <c r="K1581" s="27"/>
      <c r="L1581" s="27"/>
      <c r="M1581" s="26"/>
      <c r="N1581" s="27"/>
      <c r="O1581" s="26"/>
      <c r="P1581" s="27"/>
      <c r="Q1581" s="26"/>
      <c r="R1581" s="27"/>
      <c r="S1581" s="27"/>
      <c r="T1581" s="26"/>
      <c r="U1581" s="27"/>
      <c r="V1581" s="26"/>
      <c r="W1581" s="27"/>
      <c r="X1581" s="26"/>
      <c r="Y1581" s="24"/>
      <c r="Z1581" s="24"/>
      <c r="AA1581" s="24"/>
      <c r="AB1581" s="24"/>
      <c r="AC1581" s="28"/>
      <c r="AD1581" s="28"/>
      <c r="AE1581" s="26"/>
      <c r="AF1581" s="28"/>
      <c r="AG1581" s="26"/>
      <c r="AH1581" s="28"/>
      <c r="AI1581" s="26"/>
      <c r="AJ1581" s="28"/>
      <c r="AK1581" s="28"/>
      <c r="AL1581" s="26"/>
      <c r="AM1581" s="28"/>
      <c r="AN1581" s="26"/>
      <c r="AO1581" s="28"/>
      <c r="AP1581" s="26"/>
    </row>
    <row r="1582" spans="1:42" x14ac:dyDescent="0.25">
      <c r="A1582" s="24"/>
      <c r="B1582" s="24"/>
      <c r="C1582" s="24"/>
      <c r="D1582" s="25"/>
      <c r="E1582" s="25"/>
      <c r="F1582" s="26"/>
      <c r="G1582" s="25"/>
      <c r="H1582" s="26"/>
      <c r="I1582" s="25"/>
      <c r="J1582" s="26"/>
      <c r="K1582" s="27"/>
      <c r="L1582" s="27"/>
      <c r="M1582" s="26"/>
      <c r="N1582" s="27"/>
      <c r="O1582" s="26"/>
      <c r="P1582" s="27"/>
      <c r="Q1582" s="26"/>
      <c r="R1582" s="27"/>
      <c r="S1582" s="27"/>
      <c r="T1582" s="26"/>
      <c r="U1582" s="27"/>
      <c r="V1582" s="26"/>
      <c r="W1582" s="27"/>
      <c r="X1582" s="26"/>
      <c r="Y1582" s="24"/>
      <c r="Z1582" s="24"/>
      <c r="AA1582" s="24"/>
      <c r="AB1582" s="24"/>
      <c r="AC1582" s="28"/>
      <c r="AD1582" s="28"/>
      <c r="AE1582" s="26"/>
      <c r="AF1582" s="28"/>
      <c r="AG1582" s="26"/>
      <c r="AH1582" s="28"/>
      <c r="AI1582" s="26"/>
      <c r="AJ1582" s="28"/>
      <c r="AK1582" s="28"/>
      <c r="AL1582" s="26"/>
      <c r="AM1582" s="28"/>
      <c r="AN1582" s="26"/>
      <c r="AO1582" s="28"/>
      <c r="AP1582" s="26"/>
    </row>
    <row r="1583" spans="1:42" x14ac:dyDescent="0.25">
      <c r="A1583" s="24"/>
      <c r="B1583" s="24"/>
      <c r="C1583" s="88"/>
      <c r="D1583" s="25"/>
      <c r="E1583" s="25"/>
      <c r="F1583" s="26"/>
      <c r="G1583" s="25"/>
      <c r="H1583" s="26"/>
      <c r="I1583" s="25"/>
      <c r="J1583" s="26"/>
      <c r="K1583" s="27"/>
      <c r="L1583" s="27"/>
      <c r="M1583" s="26"/>
      <c r="N1583" s="27"/>
      <c r="O1583" s="26"/>
      <c r="P1583" s="27"/>
      <c r="Q1583" s="26"/>
      <c r="R1583" s="27"/>
      <c r="S1583" s="27"/>
      <c r="T1583" s="26"/>
      <c r="U1583" s="27"/>
      <c r="V1583" s="26"/>
      <c r="W1583" s="27"/>
      <c r="X1583" s="26"/>
      <c r="Y1583" s="24"/>
      <c r="Z1583" s="24"/>
      <c r="AA1583" s="24"/>
      <c r="AB1583" s="24"/>
      <c r="AC1583" s="28"/>
      <c r="AD1583" s="28"/>
      <c r="AE1583" s="26"/>
      <c r="AF1583" s="28"/>
      <c r="AG1583" s="26"/>
      <c r="AH1583" s="28"/>
      <c r="AI1583" s="26"/>
      <c r="AJ1583" s="28"/>
      <c r="AK1583" s="28"/>
      <c r="AL1583" s="26"/>
      <c r="AM1583" s="28"/>
      <c r="AN1583" s="26"/>
      <c r="AO1583" s="28"/>
      <c r="AP1583" s="26"/>
    </row>
    <row r="1584" spans="1:42" x14ac:dyDescent="0.25">
      <c r="A1584" s="24"/>
      <c r="B1584" s="24"/>
      <c r="C1584" s="88"/>
      <c r="D1584" s="25"/>
      <c r="E1584" s="25"/>
      <c r="F1584" s="26"/>
      <c r="G1584" s="25"/>
      <c r="H1584" s="26"/>
      <c r="I1584" s="25"/>
      <c r="J1584" s="26"/>
      <c r="K1584" s="27"/>
      <c r="L1584" s="27"/>
      <c r="M1584" s="26"/>
      <c r="N1584" s="27"/>
      <c r="O1584" s="26"/>
      <c r="P1584" s="27"/>
      <c r="Q1584" s="26"/>
      <c r="R1584" s="27"/>
      <c r="S1584" s="27"/>
      <c r="T1584" s="26"/>
      <c r="U1584" s="27"/>
      <c r="V1584" s="26"/>
      <c r="W1584" s="27"/>
      <c r="X1584" s="26"/>
      <c r="Y1584" s="24"/>
      <c r="Z1584" s="24"/>
      <c r="AA1584" s="24"/>
      <c r="AB1584" s="24"/>
      <c r="AC1584" s="28"/>
      <c r="AD1584" s="28"/>
      <c r="AE1584" s="26"/>
      <c r="AF1584" s="28"/>
      <c r="AG1584" s="26"/>
      <c r="AH1584" s="28"/>
      <c r="AI1584" s="26"/>
      <c r="AJ1584" s="28"/>
      <c r="AK1584" s="28"/>
      <c r="AL1584" s="26"/>
      <c r="AM1584" s="28"/>
      <c r="AN1584" s="26"/>
      <c r="AO1584" s="28"/>
      <c r="AP1584" s="26"/>
    </row>
    <row r="1585" spans="1:42" x14ac:dyDescent="0.25">
      <c r="A1585" s="24"/>
      <c r="B1585" s="24"/>
      <c r="C1585" s="88"/>
      <c r="D1585" s="25"/>
      <c r="E1585" s="25"/>
      <c r="F1585" s="26"/>
      <c r="G1585" s="25"/>
      <c r="H1585" s="26"/>
      <c r="I1585" s="25"/>
      <c r="J1585" s="26"/>
      <c r="K1585" s="27"/>
      <c r="L1585" s="27"/>
      <c r="M1585" s="26"/>
      <c r="N1585" s="27"/>
      <c r="O1585" s="26"/>
      <c r="P1585" s="27"/>
      <c r="Q1585" s="26"/>
      <c r="R1585" s="27"/>
      <c r="S1585" s="27"/>
      <c r="T1585" s="26"/>
      <c r="U1585" s="27"/>
      <c r="V1585" s="26"/>
      <c r="W1585" s="27"/>
      <c r="X1585" s="26"/>
      <c r="Y1585" s="24"/>
      <c r="Z1585" s="24"/>
      <c r="AA1585" s="24"/>
      <c r="AB1585" s="24"/>
      <c r="AC1585" s="28"/>
      <c r="AD1585" s="28"/>
      <c r="AE1585" s="26"/>
      <c r="AF1585" s="28"/>
      <c r="AG1585" s="26"/>
      <c r="AH1585" s="28"/>
      <c r="AI1585" s="26"/>
      <c r="AJ1585" s="28"/>
      <c r="AK1585" s="28"/>
      <c r="AL1585" s="26"/>
      <c r="AM1585" s="28"/>
      <c r="AN1585" s="26"/>
      <c r="AO1585" s="28"/>
      <c r="AP1585" s="26"/>
    </row>
    <row r="1586" spans="1:42" x14ac:dyDescent="0.25">
      <c r="A1586" s="24"/>
      <c r="B1586" s="24"/>
      <c r="C1586" s="24"/>
      <c r="D1586" s="25"/>
      <c r="E1586" s="25"/>
      <c r="F1586" s="26"/>
      <c r="G1586" s="25"/>
      <c r="H1586" s="26"/>
      <c r="I1586" s="25"/>
      <c r="J1586" s="26"/>
      <c r="K1586" s="27"/>
      <c r="L1586" s="27"/>
      <c r="M1586" s="26"/>
      <c r="N1586" s="27"/>
      <c r="O1586" s="26"/>
      <c r="P1586" s="27"/>
      <c r="Q1586" s="26"/>
      <c r="R1586" s="27"/>
      <c r="S1586" s="27"/>
      <c r="T1586" s="26"/>
      <c r="U1586" s="27"/>
      <c r="V1586" s="26"/>
      <c r="W1586" s="27"/>
      <c r="X1586" s="26"/>
      <c r="Y1586" s="24"/>
      <c r="Z1586" s="24"/>
      <c r="AA1586" s="24"/>
      <c r="AB1586" s="24"/>
      <c r="AC1586" s="28"/>
      <c r="AD1586" s="28"/>
      <c r="AE1586" s="26"/>
      <c r="AF1586" s="28"/>
      <c r="AG1586" s="26"/>
      <c r="AH1586" s="28"/>
      <c r="AI1586" s="26"/>
      <c r="AJ1586" s="28"/>
      <c r="AK1586" s="28"/>
      <c r="AL1586" s="26"/>
      <c r="AM1586" s="28"/>
      <c r="AN1586" s="26"/>
      <c r="AO1586" s="28"/>
      <c r="AP1586" s="26"/>
    </row>
    <row r="1587" spans="1:42" x14ac:dyDescent="0.25">
      <c r="A1587" s="24"/>
      <c r="B1587" s="24"/>
      <c r="C1587" s="24"/>
      <c r="D1587" s="25"/>
      <c r="E1587" s="25"/>
      <c r="F1587" s="26"/>
      <c r="G1587" s="25"/>
      <c r="H1587" s="26"/>
      <c r="I1587" s="25"/>
      <c r="J1587" s="26"/>
      <c r="K1587" s="27"/>
      <c r="L1587" s="27"/>
      <c r="M1587" s="26"/>
      <c r="N1587" s="27"/>
      <c r="O1587" s="26"/>
      <c r="P1587" s="27"/>
      <c r="Q1587" s="26"/>
      <c r="R1587" s="27"/>
      <c r="S1587" s="27"/>
      <c r="T1587" s="26"/>
      <c r="U1587" s="27"/>
      <c r="V1587" s="26"/>
      <c r="W1587" s="27"/>
      <c r="X1587" s="26"/>
      <c r="Y1587" s="24"/>
      <c r="Z1587" s="24"/>
      <c r="AA1587" s="24"/>
      <c r="AB1587" s="24"/>
      <c r="AC1587" s="28"/>
      <c r="AD1587" s="28"/>
      <c r="AE1587" s="26"/>
      <c r="AF1587" s="28"/>
      <c r="AG1587" s="26"/>
      <c r="AH1587" s="28"/>
      <c r="AI1587" s="26"/>
      <c r="AJ1587" s="28"/>
      <c r="AK1587" s="28"/>
      <c r="AL1587" s="26"/>
      <c r="AM1587" s="28"/>
      <c r="AN1587" s="26"/>
      <c r="AO1587" s="28"/>
      <c r="AP1587" s="26"/>
    </row>
    <row r="1588" spans="1:42" x14ac:dyDescent="0.25">
      <c r="A1588" s="24"/>
      <c r="B1588" s="24"/>
      <c r="C1588" s="24"/>
      <c r="D1588" s="25"/>
      <c r="E1588" s="25"/>
      <c r="F1588" s="26"/>
      <c r="G1588" s="25"/>
      <c r="H1588" s="26"/>
      <c r="I1588" s="25"/>
      <c r="J1588" s="26"/>
      <c r="K1588" s="27"/>
      <c r="L1588" s="27"/>
      <c r="M1588" s="26"/>
      <c r="N1588" s="27"/>
      <c r="O1588" s="26"/>
      <c r="P1588" s="27"/>
      <c r="Q1588" s="26"/>
      <c r="R1588" s="27"/>
      <c r="S1588" s="27"/>
      <c r="T1588" s="26"/>
      <c r="U1588" s="27"/>
      <c r="V1588" s="26"/>
      <c r="W1588" s="27"/>
      <c r="X1588" s="26"/>
      <c r="Y1588" s="24"/>
      <c r="Z1588" s="24"/>
      <c r="AA1588" s="24"/>
      <c r="AB1588" s="24"/>
      <c r="AC1588" s="28"/>
      <c r="AD1588" s="28"/>
      <c r="AE1588" s="26"/>
      <c r="AF1588" s="28"/>
      <c r="AG1588" s="26"/>
      <c r="AH1588" s="28"/>
      <c r="AI1588" s="26"/>
      <c r="AJ1588" s="28"/>
      <c r="AK1588" s="28"/>
      <c r="AL1588" s="26"/>
      <c r="AM1588" s="28"/>
      <c r="AN1588" s="26"/>
      <c r="AO1588" s="28"/>
      <c r="AP1588" s="26"/>
    </row>
    <row r="1589" spans="1:42" x14ac:dyDescent="0.25">
      <c r="A1589" s="24"/>
      <c r="B1589" s="24"/>
      <c r="C1589" s="111"/>
      <c r="D1589" s="24"/>
      <c r="E1589" s="25"/>
      <c r="F1589" s="26"/>
      <c r="G1589" s="25"/>
      <c r="H1589" s="26"/>
      <c r="I1589" s="25"/>
      <c r="J1589" s="26"/>
      <c r="K1589" s="24"/>
      <c r="L1589" s="27"/>
      <c r="M1589" s="26"/>
      <c r="N1589" s="27"/>
      <c r="O1589" s="26"/>
      <c r="P1589" s="27"/>
      <c r="Q1589" s="26"/>
      <c r="R1589" s="24"/>
      <c r="S1589" s="27"/>
      <c r="T1589" s="26"/>
      <c r="U1589" s="27"/>
      <c r="V1589" s="26"/>
      <c r="W1589" s="27"/>
      <c r="X1589" s="26"/>
      <c r="Y1589" s="24"/>
      <c r="Z1589" s="24"/>
      <c r="AA1589" s="24"/>
      <c r="AB1589" s="24"/>
      <c r="AC1589" s="24"/>
      <c r="AD1589" s="28"/>
      <c r="AE1589" s="26"/>
      <c r="AF1589" s="28"/>
      <c r="AG1589" s="26"/>
      <c r="AH1589" s="28"/>
      <c r="AI1589" s="26"/>
      <c r="AJ1589" s="24"/>
      <c r="AK1589" s="28"/>
      <c r="AL1589" s="26"/>
      <c r="AM1589" s="28"/>
      <c r="AN1589" s="26"/>
      <c r="AO1589" s="28"/>
      <c r="AP1589" s="26"/>
    </row>
    <row r="1590" spans="1:42" x14ac:dyDescent="0.25">
      <c r="A1590" s="24"/>
      <c r="B1590" s="24"/>
      <c r="C1590" s="111"/>
      <c r="D1590" s="25"/>
      <c r="E1590" s="25"/>
      <c r="F1590" s="26"/>
      <c r="G1590" s="25"/>
      <c r="H1590" s="26"/>
      <c r="I1590" s="25"/>
      <c r="J1590" s="26"/>
      <c r="K1590" s="27"/>
      <c r="L1590" s="27"/>
      <c r="M1590" s="26"/>
      <c r="N1590" s="27"/>
      <c r="O1590" s="26"/>
      <c r="P1590" s="27"/>
      <c r="Q1590" s="26"/>
      <c r="R1590" s="27"/>
      <c r="S1590" s="27"/>
      <c r="T1590" s="26"/>
      <c r="U1590" s="27"/>
      <c r="V1590" s="26"/>
      <c r="W1590" s="27"/>
      <c r="X1590" s="26"/>
      <c r="Y1590" s="24"/>
      <c r="Z1590" s="24"/>
      <c r="AA1590" s="24"/>
      <c r="AB1590" s="24"/>
      <c r="AC1590" s="28"/>
      <c r="AD1590" s="28"/>
      <c r="AE1590" s="26"/>
      <c r="AF1590" s="28"/>
      <c r="AG1590" s="26"/>
      <c r="AH1590" s="28"/>
      <c r="AI1590" s="26"/>
      <c r="AJ1590" s="28"/>
      <c r="AK1590" s="28"/>
      <c r="AL1590" s="26"/>
      <c r="AM1590" s="28"/>
      <c r="AN1590" s="26"/>
      <c r="AO1590" s="28"/>
      <c r="AP1590" s="26"/>
    </row>
    <row r="1591" spans="1:42" x14ac:dyDescent="0.25">
      <c r="A1591" s="24"/>
      <c r="B1591" s="24"/>
      <c r="C1591" s="111"/>
      <c r="D1591" s="25"/>
      <c r="E1591" s="25"/>
      <c r="F1591" s="26"/>
      <c r="G1591" s="25"/>
      <c r="H1591" s="26"/>
      <c r="I1591" s="25"/>
      <c r="J1591" s="26"/>
      <c r="K1591" s="27"/>
      <c r="L1591" s="27"/>
      <c r="M1591" s="26"/>
      <c r="N1591" s="27"/>
      <c r="O1591" s="26"/>
      <c r="P1591" s="27"/>
      <c r="Q1591" s="26"/>
      <c r="R1591" s="27"/>
      <c r="S1591" s="27"/>
      <c r="T1591" s="26"/>
      <c r="U1591" s="27"/>
      <c r="V1591" s="26"/>
      <c r="W1591" s="27"/>
      <c r="X1591" s="26"/>
      <c r="Y1591" s="24"/>
      <c r="Z1591" s="24"/>
      <c r="AA1591" s="24"/>
      <c r="AB1591" s="24"/>
      <c r="AC1591" s="28"/>
      <c r="AD1591" s="28"/>
      <c r="AE1591" s="26"/>
      <c r="AF1591" s="28"/>
      <c r="AG1591" s="26"/>
      <c r="AH1591" s="28"/>
      <c r="AI1591" s="26"/>
      <c r="AJ1591" s="28"/>
      <c r="AK1591" s="28"/>
      <c r="AL1591" s="26"/>
      <c r="AM1591" s="28"/>
      <c r="AN1591" s="26"/>
      <c r="AO1591" s="28"/>
      <c r="AP1591" s="26"/>
    </row>
    <row r="1592" spans="1:42" x14ac:dyDescent="0.25">
      <c r="A1592" s="24"/>
      <c r="B1592" s="24"/>
      <c r="C1592" s="24"/>
      <c r="D1592" s="25"/>
      <c r="E1592" s="25"/>
      <c r="F1592" s="26"/>
      <c r="G1592" s="25"/>
      <c r="H1592" s="26"/>
      <c r="I1592" s="25"/>
      <c r="J1592" s="26"/>
      <c r="K1592" s="27"/>
      <c r="L1592" s="27"/>
      <c r="M1592" s="26"/>
      <c r="N1592" s="27"/>
      <c r="O1592" s="26"/>
      <c r="P1592" s="27"/>
      <c r="Q1592" s="26"/>
      <c r="R1592" s="27"/>
      <c r="S1592" s="27"/>
      <c r="T1592" s="26"/>
      <c r="U1592" s="27"/>
      <c r="V1592" s="26"/>
      <c r="W1592" s="27"/>
      <c r="X1592" s="26"/>
      <c r="Y1592" s="24"/>
      <c r="Z1592" s="24"/>
      <c r="AA1592" s="24"/>
      <c r="AB1592" s="24"/>
      <c r="AC1592" s="28"/>
      <c r="AD1592" s="28"/>
      <c r="AE1592" s="26"/>
      <c r="AF1592" s="28"/>
      <c r="AG1592" s="26"/>
      <c r="AH1592" s="28"/>
      <c r="AI1592" s="26"/>
      <c r="AJ1592" s="28"/>
      <c r="AK1592" s="28"/>
      <c r="AL1592" s="26"/>
      <c r="AM1592" s="28"/>
      <c r="AN1592" s="26"/>
      <c r="AO1592" s="28"/>
      <c r="AP1592" s="26"/>
    </row>
    <row r="1593" spans="1:42" x14ac:dyDescent="0.25">
      <c r="A1593" s="24"/>
      <c r="B1593" s="24"/>
      <c r="C1593" s="24"/>
      <c r="D1593" s="25"/>
      <c r="E1593" s="25"/>
      <c r="F1593" s="26"/>
      <c r="G1593" s="25"/>
      <c r="H1593" s="26"/>
      <c r="I1593" s="25"/>
      <c r="J1593" s="26"/>
      <c r="K1593" s="27"/>
      <c r="L1593" s="27"/>
      <c r="M1593" s="26"/>
      <c r="N1593" s="27"/>
      <c r="O1593" s="26"/>
      <c r="P1593" s="27"/>
      <c r="Q1593" s="26"/>
      <c r="R1593" s="27"/>
      <c r="S1593" s="27"/>
      <c r="T1593" s="26"/>
      <c r="U1593" s="27"/>
      <c r="V1593" s="26"/>
      <c r="W1593" s="27"/>
      <c r="X1593" s="26"/>
      <c r="Y1593" s="24"/>
      <c r="Z1593" s="24"/>
      <c r="AA1593" s="24"/>
      <c r="AB1593" s="24"/>
      <c r="AC1593" s="28"/>
      <c r="AD1593" s="28"/>
      <c r="AE1593" s="26"/>
      <c r="AF1593" s="28"/>
      <c r="AG1593" s="26"/>
      <c r="AH1593" s="28"/>
      <c r="AI1593" s="26"/>
      <c r="AJ1593" s="28"/>
      <c r="AK1593" s="28"/>
      <c r="AL1593" s="26"/>
      <c r="AM1593" s="28"/>
      <c r="AN1593" s="26"/>
      <c r="AO1593" s="28"/>
      <c r="AP1593" s="26"/>
    </row>
    <row r="1594" spans="1:42" x14ac:dyDescent="0.25">
      <c r="A1594" s="24"/>
      <c r="B1594" s="24"/>
      <c r="C1594" s="24"/>
      <c r="D1594" s="25"/>
      <c r="E1594" s="25"/>
      <c r="F1594" s="26"/>
      <c r="G1594" s="25"/>
      <c r="H1594" s="26"/>
      <c r="I1594" s="25"/>
      <c r="J1594" s="26"/>
      <c r="K1594" s="27"/>
      <c r="L1594" s="27"/>
      <c r="M1594" s="26"/>
      <c r="N1594" s="27"/>
      <c r="O1594" s="26"/>
      <c r="P1594" s="27"/>
      <c r="Q1594" s="26"/>
      <c r="R1594" s="27"/>
      <c r="S1594" s="27"/>
      <c r="T1594" s="26"/>
      <c r="U1594" s="27"/>
      <c r="V1594" s="26"/>
      <c r="W1594" s="27"/>
      <c r="X1594" s="26"/>
      <c r="Y1594" s="24"/>
      <c r="Z1594" s="24"/>
      <c r="AA1594" s="24"/>
      <c r="AB1594" s="24"/>
      <c r="AC1594" s="28"/>
      <c r="AD1594" s="28"/>
      <c r="AE1594" s="26"/>
      <c r="AF1594" s="28"/>
      <c r="AG1594" s="26"/>
      <c r="AH1594" s="28"/>
      <c r="AI1594" s="26"/>
      <c r="AJ1594" s="28"/>
      <c r="AK1594" s="28"/>
      <c r="AL1594" s="26"/>
      <c r="AM1594" s="28"/>
      <c r="AN1594" s="26"/>
      <c r="AO1594" s="28"/>
      <c r="AP1594" s="26"/>
    </row>
    <row r="1595" spans="1:42" x14ac:dyDescent="0.25">
      <c r="A1595" s="24"/>
      <c r="B1595" s="24"/>
      <c r="C1595" s="24"/>
      <c r="D1595" s="25"/>
      <c r="E1595" s="25"/>
      <c r="F1595" s="26"/>
      <c r="G1595" s="25"/>
      <c r="H1595" s="26"/>
      <c r="I1595" s="25"/>
      <c r="J1595" s="26"/>
      <c r="K1595" s="27"/>
      <c r="L1595" s="27"/>
      <c r="M1595" s="26"/>
      <c r="N1595" s="27"/>
      <c r="O1595" s="26"/>
      <c r="P1595" s="27"/>
      <c r="Q1595" s="26"/>
      <c r="R1595" s="27"/>
      <c r="S1595" s="27"/>
      <c r="T1595" s="26"/>
      <c r="U1595" s="27"/>
      <c r="V1595" s="26"/>
      <c r="W1595" s="27"/>
      <c r="X1595" s="26"/>
      <c r="Y1595" s="24"/>
      <c r="Z1595" s="24"/>
      <c r="AA1595" s="24"/>
      <c r="AB1595" s="24"/>
      <c r="AC1595" s="28"/>
      <c r="AD1595" s="28"/>
      <c r="AE1595" s="26"/>
      <c r="AF1595" s="28"/>
      <c r="AG1595" s="26"/>
      <c r="AH1595" s="28"/>
      <c r="AI1595" s="26"/>
      <c r="AJ1595" s="28"/>
      <c r="AK1595" s="28"/>
      <c r="AL1595" s="26"/>
      <c r="AM1595" s="28"/>
      <c r="AN1595" s="26"/>
      <c r="AO1595" s="28"/>
      <c r="AP1595" s="26"/>
    </row>
    <row r="1596" spans="1:42" x14ac:dyDescent="0.25">
      <c r="A1596" s="24"/>
      <c r="B1596" s="24"/>
      <c r="C1596" s="24"/>
      <c r="D1596" s="25"/>
      <c r="E1596" s="25"/>
      <c r="F1596" s="26"/>
      <c r="G1596" s="25"/>
      <c r="H1596" s="26"/>
      <c r="I1596" s="25"/>
      <c r="J1596" s="26"/>
      <c r="K1596" s="27"/>
      <c r="L1596" s="27"/>
      <c r="M1596" s="26"/>
      <c r="N1596" s="27"/>
      <c r="O1596" s="26"/>
      <c r="P1596" s="27"/>
      <c r="Q1596" s="26"/>
      <c r="R1596" s="27"/>
      <c r="S1596" s="27"/>
      <c r="T1596" s="26"/>
      <c r="U1596" s="27"/>
      <c r="V1596" s="26"/>
      <c r="W1596" s="27"/>
      <c r="X1596" s="26"/>
      <c r="Y1596" s="24"/>
      <c r="Z1596" s="24"/>
      <c r="AA1596" s="24"/>
      <c r="AB1596" s="24"/>
      <c r="AC1596" s="28"/>
      <c r="AD1596" s="28"/>
      <c r="AE1596" s="26"/>
      <c r="AF1596" s="28"/>
      <c r="AG1596" s="26"/>
      <c r="AH1596" s="28"/>
      <c r="AI1596" s="26"/>
      <c r="AJ1596" s="28"/>
      <c r="AK1596" s="28"/>
      <c r="AL1596" s="26"/>
      <c r="AM1596" s="28"/>
      <c r="AN1596" s="26"/>
      <c r="AO1596" s="28"/>
      <c r="AP1596" s="26"/>
    </row>
    <row r="1597" spans="1:42" x14ac:dyDescent="0.25">
      <c r="A1597" s="24"/>
      <c r="B1597" s="24"/>
      <c r="C1597" s="24"/>
      <c r="D1597" s="25"/>
      <c r="E1597" s="25"/>
      <c r="F1597" s="26"/>
      <c r="G1597" s="25"/>
      <c r="H1597" s="26"/>
      <c r="I1597" s="25"/>
      <c r="J1597" s="26"/>
      <c r="K1597" s="27"/>
      <c r="L1597" s="27"/>
      <c r="M1597" s="26"/>
      <c r="N1597" s="27"/>
      <c r="O1597" s="26"/>
      <c r="P1597" s="27"/>
      <c r="Q1597" s="26"/>
      <c r="R1597" s="27"/>
      <c r="S1597" s="27"/>
      <c r="T1597" s="26"/>
      <c r="U1597" s="27"/>
      <c r="V1597" s="26"/>
      <c r="W1597" s="27"/>
      <c r="X1597" s="26"/>
      <c r="Y1597" s="24"/>
      <c r="Z1597" s="24"/>
      <c r="AA1597" s="24"/>
      <c r="AB1597" s="24"/>
      <c r="AC1597" s="28"/>
      <c r="AD1597" s="28"/>
      <c r="AE1597" s="26"/>
      <c r="AF1597" s="28"/>
      <c r="AG1597" s="26"/>
      <c r="AH1597" s="28"/>
      <c r="AI1597" s="26"/>
      <c r="AJ1597" s="28"/>
      <c r="AK1597" s="28"/>
      <c r="AL1597" s="26"/>
      <c r="AM1597" s="28"/>
      <c r="AN1597" s="26"/>
      <c r="AO1597" s="28"/>
      <c r="AP1597" s="26"/>
    </row>
    <row r="1598" spans="1:42" x14ac:dyDescent="0.25">
      <c r="A1598" s="24"/>
      <c r="B1598" s="24"/>
      <c r="C1598" s="88"/>
      <c r="D1598" s="25"/>
      <c r="E1598" s="25"/>
      <c r="F1598" s="26"/>
      <c r="G1598" s="25"/>
      <c r="H1598" s="26"/>
      <c r="I1598" s="25"/>
      <c r="J1598" s="26"/>
      <c r="K1598" s="27"/>
      <c r="L1598" s="27"/>
      <c r="M1598" s="26"/>
      <c r="N1598" s="27"/>
      <c r="O1598" s="26"/>
      <c r="P1598" s="27"/>
      <c r="Q1598" s="26"/>
      <c r="R1598" s="27"/>
      <c r="S1598" s="27"/>
      <c r="T1598" s="26"/>
      <c r="U1598" s="27"/>
      <c r="V1598" s="26"/>
      <c r="W1598" s="27"/>
      <c r="X1598" s="26"/>
      <c r="Y1598" s="24"/>
      <c r="Z1598" s="24"/>
      <c r="AA1598" s="24"/>
      <c r="AB1598" s="24"/>
      <c r="AC1598" s="28"/>
      <c r="AD1598" s="28"/>
      <c r="AE1598" s="26"/>
      <c r="AF1598" s="28"/>
      <c r="AG1598" s="26"/>
      <c r="AH1598" s="28"/>
      <c r="AI1598" s="26"/>
      <c r="AJ1598" s="28"/>
      <c r="AK1598" s="28"/>
      <c r="AL1598" s="26"/>
      <c r="AM1598" s="28"/>
      <c r="AN1598" s="26"/>
      <c r="AO1598" s="28"/>
      <c r="AP1598" s="26"/>
    </row>
    <row r="1599" spans="1:42" x14ac:dyDescent="0.25">
      <c r="A1599" s="24"/>
      <c r="B1599" s="24"/>
      <c r="C1599" s="88"/>
      <c r="D1599" s="25"/>
      <c r="E1599" s="25"/>
      <c r="F1599" s="26"/>
      <c r="G1599" s="25"/>
      <c r="H1599" s="26"/>
      <c r="I1599" s="25"/>
      <c r="J1599" s="26"/>
      <c r="K1599" s="27"/>
      <c r="L1599" s="27"/>
      <c r="M1599" s="26"/>
      <c r="N1599" s="27"/>
      <c r="O1599" s="26"/>
      <c r="P1599" s="27"/>
      <c r="Q1599" s="26"/>
      <c r="R1599" s="27"/>
      <c r="S1599" s="27"/>
      <c r="T1599" s="26"/>
      <c r="U1599" s="27"/>
      <c r="V1599" s="26"/>
      <c r="W1599" s="27"/>
      <c r="X1599" s="26"/>
      <c r="Y1599" s="24"/>
      <c r="Z1599" s="24"/>
      <c r="AA1599" s="24"/>
      <c r="AB1599" s="24"/>
      <c r="AC1599" s="28"/>
      <c r="AD1599" s="28"/>
      <c r="AE1599" s="26"/>
      <c r="AF1599" s="28"/>
      <c r="AG1599" s="26"/>
      <c r="AH1599" s="28"/>
      <c r="AI1599" s="26"/>
      <c r="AJ1599" s="28"/>
      <c r="AK1599" s="28"/>
      <c r="AL1599" s="26"/>
      <c r="AM1599" s="28"/>
      <c r="AN1599" s="26"/>
      <c r="AO1599" s="28"/>
      <c r="AP1599" s="26"/>
    </row>
    <row r="1600" spans="1:42" x14ac:dyDescent="0.25">
      <c r="A1600" s="24"/>
      <c r="B1600" s="24"/>
      <c r="C1600" s="88"/>
      <c r="D1600" s="25"/>
      <c r="E1600" s="25"/>
      <c r="F1600" s="26"/>
      <c r="G1600" s="25"/>
      <c r="H1600" s="26"/>
      <c r="I1600" s="25"/>
      <c r="J1600" s="26"/>
      <c r="K1600" s="27"/>
      <c r="L1600" s="27"/>
      <c r="M1600" s="26"/>
      <c r="N1600" s="27"/>
      <c r="O1600" s="26"/>
      <c r="P1600" s="27"/>
      <c r="Q1600" s="26"/>
      <c r="R1600" s="27"/>
      <c r="S1600" s="27"/>
      <c r="T1600" s="26"/>
      <c r="U1600" s="27"/>
      <c r="V1600" s="26"/>
      <c r="W1600" s="27"/>
      <c r="X1600" s="26"/>
      <c r="Y1600" s="24"/>
      <c r="Z1600" s="24"/>
      <c r="AA1600" s="24"/>
      <c r="AB1600" s="24"/>
      <c r="AC1600" s="28"/>
      <c r="AD1600" s="28"/>
      <c r="AE1600" s="26"/>
      <c r="AF1600" s="28"/>
      <c r="AG1600" s="26"/>
      <c r="AH1600" s="28"/>
      <c r="AI1600" s="26"/>
      <c r="AJ1600" s="28"/>
      <c r="AK1600" s="28"/>
      <c r="AL1600" s="26"/>
      <c r="AM1600" s="28"/>
      <c r="AN1600" s="26"/>
      <c r="AO1600" s="28"/>
      <c r="AP1600" s="26"/>
    </row>
    <row r="1601" spans="1:42" x14ac:dyDescent="0.25">
      <c r="A1601" s="24"/>
      <c r="B1601" s="24"/>
      <c r="C1601" s="24"/>
      <c r="D1601" s="25"/>
      <c r="E1601" s="25"/>
      <c r="F1601" s="26"/>
      <c r="G1601" s="25"/>
      <c r="H1601" s="26"/>
      <c r="I1601" s="25"/>
      <c r="J1601" s="26"/>
      <c r="K1601" s="27"/>
      <c r="L1601" s="27"/>
      <c r="M1601" s="26"/>
      <c r="N1601" s="27"/>
      <c r="O1601" s="26"/>
      <c r="P1601" s="27"/>
      <c r="Q1601" s="26"/>
      <c r="R1601" s="27"/>
      <c r="S1601" s="27"/>
      <c r="T1601" s="26"/>
      <c r="U1601" s="27"/>
      <c r="V1601" s="26"/>
      <c r="W1601" s="27"/>
      <c r="X1601" s="26"/>
      <c r="Y1601" s="24"/>
      <c r="Z1601" s="24"/>
      <c r="AA1601" s="24"/>
      <c r="AB1601" s="24"/>
      <c r="AC1601" s="28"/>
      <c r="AD1601" s="28"/>
      <c r="AE1601" s="26"/>
      <c r="AF1601" s="28"/>
      <c r="AG1601" s="26"/>
      <c r="AH1601" s="28"/>
      <c r="AI1601" s="26"/>
      <c r="AJ1601" s="28"/>
      <c r="AK1601" s="28"/>
      <c r="AL1601" s="26"/>
      <c r="AM1601" s="28"/>
      <c r="AN1601" s="26"/>
      <c r="AO1601" s="28"/>
      <c r="AP1601" s="26"/>
    </row>
    <row r="1602" spans="1:42" x14ac:dyDescent="0.25">
      <c r="A1602" s="24"/>
      <c r="B1602" s="24"/>
      <c r="C1602" s="24"/>
      <c r="D1602" s="24"/>
      <c r="E1602" s="24"/>
      <c r="F1602" s="24"/>
      <c r="G1602" s="25"/>
      <c r="H1602" s="26"/>
      <c r="I1602" s="24"/>
      <c r="J1602" s="24"/>
      <c r="K1602" s="24"/>
      <c r="L1602" s="24"/>
      <c r="M1602" s="24"/>
      <c r="N1602" s="27"/>
      <c r="O1602" s="26"/>
      <c r="P1602" s="24"/>
      <c r="Q1602" s="24"/>
      <c r="R1602" s="24"/>
      <c r="S1602" s="24"/>
      <c r="T1602" s="24"/>
      <c r="U1602" s="27"/>
      <c r="V1602" s="26"/>
      <c r="W1602" s="24"/>
      <c r="X1602" s="24"/>
      <c r="Y1602" s="24"/>
      <c r="Z1602" s="24"/>
      <c r="AA1602" s="24"/>
      <c r="AB1602" s="24"/>
      <c r="AC1602" s="24"/>
      <c r="AD1602" s="24"/>
      <c r="AE1602" s="24"/>
      <c r="AF1602" s="28"/>
      <c r="AG1602" s="26"/>
      <c r="AH1602" s="24"/>
      <c r="AI1602" s="24"/>
      <c r="AJ1602" s="24"/>
      <c r="AK1602" s="24"/>
      <c r="AL1602" s="24"/>
      <c r="AM1602" s="28"/>
      <c r="AN1602" s="26"/>
      <c r="AO1602" s="24"/>
      <c r="AP1602" s="24"/>
    </row>
    <row r="1603" spans="1:42" x14ac:dyDescent="0.25">
      <c r="A1603" s="24"/>
      <c r="B1603" s="24"/>
      <c r="C1603" s="24"/>
      <c r="D1603" s="25"/>
      <c r="E1603" s="25"/>
      <c r="F1603" s="26"/>
      <c r="G1603" s="25"/>
      <c r="H1603" s="26"/>
      <c r="I1603" s="25"/>
      <c r="J1603" s="26"/>
      <c r="K1603" s="27"/>
      <c r="L1603" s="27"/>
      <c r="M1603" s="26"/>
      <c r="N1603" s="27"/>
      <c r="O1603" s="26"/>
      <c r="P1603" s="27"/>
      <c r="Q1603" s="26"/>
      <c r="R1603" s="27"/>
      <c r="S1603" s="27"/>
      <c r="T1603" s="26"/>
      <c r="U1603" s="27"/>
      <c r="V1603" s="26"/>
      <c r="W1603" s="27"/>
      <c r="X1603" s="26"/>
      <c r="Y1603" s="24"/>
      <c r="Z1603" s="24"/>
      <c r="AA1603" s="24"/>
      <c r="AB1603" s="24"/>
      <c r="AC1603" s="28"/>
      <c r="AD1603" s="28"/>
      <c r="AE1603" s="26"/>
      <c r="AF1603" s="28"/>
      <c r="AG1603" s="26"/>
      <c r="AH1603" s="28"/>
      <c r="AI1603" s="26"/>
      <c r="AJ1603" s="28"/>
      <c r="AK1603" s="28"/>
      <c r="AL1603" s="26"/>
      <c r="AM1603" s="28"/>
      <c r="AN1603" s="26"/>
      <c r="AO1603" s="28"/>
      <c r="AP1603" s="26"/>
    </row>
    <row r="1604" spans="1:42" x14ac:dyDescent="0.25">
      <c r="A1604" s="24"/>
      <c r="B1604" s="24"/>
      <c r="C1604" s="111"/>
      <c r="D1604" s="24"/>
      <c r="E1604" s="24"/>
      <c r="F1604" s="24"/>
      <c r="G1604" s="24"/>
      <c r="H1604" s="24"/>
      <c r="I1604" s="25"/>
      <c r="J1604" s="26"/>
      <c r="K1604" s="24"/>
      <c r="L1604" s="24"/>
      <c r="M1604" s="24"/>
      <c r="N1604" s="24"/>
      <c r="O1604" s="24"/>
      <c r="P1604" s="27"/>
      <c r="Q1604" s="26"/>
      <c r="R1604" s="24"/>
      <c r="S1604" s="24"/>
      <c r="T1604" s="24"/>
      <c r="U1604" s="24"/>
      <c r="V1604" s="24"/>
      <c r="W1604" s="27"/>
      <c r="X1604" s="26"/>
      <c r="Y1604" s="24"/>
      <c r="Z1604" s="24"/>
      <c r="AA1604" s="24"/>
      <c r="AB1604" s="24"/>
      <c r="AC1604" s="24"/>
      <c r="AD1604" s="24"/>
      <c r="AE1604" s="24"/>
      <c r="AF1604" s="24"/>
      <c r="AG1604" s="24"/>
      <c r="AH1604" s="28"/>
      <c r="AI1604" s="26"/>
      <c r="AJ1604" s="24"/>
      <c r="AK1604" s="24"/>
      <c r="AL1604" s="24"/>
      <c r="AM1604" s="24"/>
      <c r="AN1604" s="24"/>
      <c r="AO1604" s="28"/>
      <c r="AP1604" s="26"/>
    </row>
    <row r="1605" spans="1:42" x14ac:dyDescent="0.25">
      <c r="A1605" s="24"/>
      <c r="B1605" s="24"/>
      <c r="C1605" s="111"/>
      <c r="D1605" s="24"/>
      <c r="E1605" s="25"/>
      <c r="F1605" s="26"/>
      <c r="G1605" s="25"/>
      <c r="H1605" s="26"/>
      <c r="I1605" s="24"/>
      <c r="J1605" s="24"/>
      <c r="K1605" s="24"/>
      <c r="L1605" s="27"/>
      <c r="M1605" s="26"/>
      <c r="N1605" s="27"/>
      <c r="O1605" s="26"/>
      <c r="P1605" s="24"/>
      <c r="Q1605" s="24"/>
      <c r="R1605" s="24"/>
      <c r="S1605" s="27"/>
      <c r="T1605" s="26"/>
      <c r="U1605" s="27"/>
      <c r="V1605" s="26"/>
      <c r="W1605" s="24"/>
      <c r="X1605" s="24"/>
      <c r="Y1605" s="24"/>
      <c r="Z1605" s="24"/>
      <c r="AA1605" s="24"/>
      <c r="AB1605" s="24"/>
      <c r="AC1605" s="24"/>
      <c r="AD1605" s="28"/>
      <c r="AE1605" s="26"/>
      <c r="AF1605" s="28"/>
      <c r="AG1605" s="26"/>
      <c r="AH1605" s="24"/>
      <c r="AI1605" s="24"/>
      <c r="AJ1605" s="24"/>
      <c r="AK1605" s="28"/>
      <c r="AL1605" s="26"/>
      <c r="AM1605" s="28"/>
      <c r="AN1605" s="26"/>
      <c r="AO1605" s="24"/>
      <c r="AP1605" s="24"/>
    </row>
    <row r="1606" spans="1:42" x14ac:dyDescent="0.25">
      <c r="A1606" s="24"/>
      <c r="B1606" s="24"/>
      <c r="C1606" s="111"/>
      <c r="D1606" s="25"/>
      <c r="E1606" s="25"/>
      <c r="F1606" s="26"/>
      <c r="G1606" s="25"/>
      <c r="H1606" s="26"/>
      <c r="I1606" s="25"/>
      <c r="J1606" s="26"/>
      <c r="K1606" s="27"/>
      <c r="L1606" s="27"/>
      <c r="M1606" s="26"/>
      <c r="N1606" s="27"/>
      <c r="O1606" s="26"/>
      <c r="P1606" s="27"/>
      <c r="Q1606" s="26"/>
      <c r="R1606" s="27"/>
      <c r="S1606" s="27"/>
      <c r="T1606" s="26"/>
      <c r="U1606" s="27"/>
      <c r="V1606" s="26"/>
      <c r="W1606" s="27"/>
      <c r="X1606" s="26"/>
      <c r="Y1606" s="24"/>
      <c r="Z1606" s="24"/>
      <c r="AA1606" s="24"/>
      <c r="AB1606" s="24"/>
      <c r="AC1606" s="28"/>
      <c r="AD1606" s="28"/>
      <c r="AE1606" s="26"/>
      <c r="AF1606" s="28"/>
      <c r="AG1606" s="26"/>
      <c r="AH1606" s="28"/>
      <c r="AI1606" s="26"/>
      <c r="AJ1606" s="28"/>
      <c r="AK1606" s="28"/>
      <c r="AL1606" s="26"/>
      <c r="AM1606" s="28"/>
      <c r="AN1606" s="26"/>
      <c r="AO1606" s="28"/>
      <c r="AP1606" s="26"/>
    </row>
    <row r="1607" spans="1:42" x14ac:dyDescent="0.25">
      <c r="A1607" s="24"/>
      <c r="B1607" s="24"/>
      <c r="C1607" s="24"/>
      <c r="D1607" s="25"/>
      <c r="E1607" s="25"/>
      <c r="F1607" s="26"/>
      <c r="G1607" s="25"/>
      <c r="H1607" s="26"/>
      <c r="I1607" s="25"/>
      <c r="J1607" s="26"/>
      <c r="K1607" s="27"/>
      <c r="L1607" s="27"/>
      <c r="M1607" s="26"/>
      <c r="N1607" s="27"/>
      <c r="O1607" s="26"/>
      <c r="P1607" s="27"/>
      <c r="Q1607" s="26"/>
      <c r="R1607" s="27"/>
      <c r="S1607" s="27"/>
      <c r="T1607" s="26"/>
      <c r="U1607" s="27"/>
      <c r="V1607" s="26"/>
      <c r="W1607" s="27"/>
      <c r="X1607" s="26"/>
      <c r="Y1607" s="24"/>
      <c r="Z1607" s="24"/>
      <c r="AA1607" s="24"/>
      <c r="AB1607" s="24"/>
      <c r="AC1607" s="28"/>
      <c r="AD1607" s="28"/>
      <c r="AE1607" s="26"/>
      <c r="AF1607" s="28"/>
      <c r="AG1607" s="26"/>
      <c r="AH1607" s="28"/>
      <c r="AI1607" s="26"/>
      <c r="AJ1607" s="28"/>
      <c r="AK1607" s="28"/>
      <c r="AL1607" s="26"/>
      <c r="AM1607" s="28"/>
      <c r="AN1607" s="26"/>
      <c r="AO1607" s="28"/>
      <c r="AP1607" s="26"/>
    </row>
    <row r="1608" spans="1:42" x14ac:dyDescent="0.25">
      <c r="A1608" s="24"/>
      <c r="B1608" s="24"/>
      <c r="C1608" s="24"/>
      <c r="D1608" s="25"/>
      <c r="E1608" s="25"/>
      <c r="F1608" s="26"/>
      <c r="G1608" s="25"/>
      <c r="H1608" s="26"/>
      <c r="I1608" s="25"/>
      <c r="J1608" s="26"/>
      <c r="K1608" s="27"/>
      <c r="L1608" s="27"/>
      <c r="M1608" s="26"/>
      <c r="N1608" s="27"/>
      <c r="O1608" s="26"/>
      <c r="P1608" s="27"/>
      <c r="Q1608" s="26"/>
      <c r="R1608" s="27"/>
      <c r="S1608" s="27"/>
      <c r="T1608" s="26"/>
      <c r="U1608" s="27"/>
      <c r="V1608" s="26"/>
      <c r="W1608" s="27"/>
      <c r="X1608" s="26"/>
      <c r="Y1608" s="24"/>
      <c r="Z1608" s="24"/>
      <c r="AA1608" s="24"/>
      <c r="AB1608" s="24"/>
      <c r="AC1608" s="28"/>
      <c r="AD1608" s="28"/>
      <c r="AE1608" s="26"/>
      <c r="AF1608" s="28"/>
      <c r="AG1608" s="26"/>
      <c r="AH1608" s="28"/>
      <c r="AI1608" s="26"/>
      <c r="AJ1608" s="28"/>
      <c r="AK1608" s="28"/>
      <c r="AL1608" s="26"/>
      <c r="AM1608" s="28"/>
      <c r="AN1608" s="26"/>
      <c r="AO1608" s="28"/>
      <c r="AP1608" s="26"/>
    </row>
    <row r="1609" spans="1:42" x14ac:dyDescent="0.25">
      <c r="A1609" s="24"/>
      <c r="B1609" s="24"/>
      <c r="C1609" s="24"/>
      <c r="D1609" s="25"/>
      <c r="E1609" s="25"/>
      <c r="F1609" s="26"/>
      <c r="G1609" s="25"/>
      <c r="H1609" s="26"/>
      <c r="I1609" s="25"/>
      <c r="J1609" s="26"/>
      <c r="K1609" s="27"/>
      <c r="L1609" s="27"/>
      <c r="M1609" s="26"/>
      <c r="N1609" s="27"/>
      <c r="O1609" s="26"/>
      <c r="P1609" s="27"/>
      <c r="Q1609" s="26"/>
      <c r="R1609" s="27"/>
      <c r="S1609" s="27"/>
      <c r="T1609" s="26"/>
      <c r="U1609" s="27"/>
      <c r="V1609" s="26"/>
      <c r="W1609" s="27"/>
      <c r="X1609" s="26"/>
      <c r="Y1609" s="24"/>
      <c r="Z1609" s="24"/>
      <c r="AA1609" s="24"/>
      <c r="AB1609" s="24"/>
      <c r="AC1609" s="28"/>
      <c r="AD1609" s="28"/>
      <c r="AE1609" s="26"/>
      <c r="AF1609" s="28"/>
      <c r="AG1609" s="26"/>
      <c r="AH1609" s="28"/>
      <c r="AI1609" s="26"/>
      <c r="AJ1609" s="28"/>
      <c r="AK1609" s="28"/>
      <c r="AL1609" s="26"/>
      <c r="AM1609" s="28"/>
      <c r="AN1609" s="26"/>
      <c r="AO1609" s="28"/>
      <c r="AP1609" s="26"/>
    </row>
    <row r="1610" spans="1:42" x14ac:dyDescent="0.25">
      <c r="A1610" s="24"/>
      <c r="B1610" s="24"/>
      <c r="C1610" s="24"/>
      <c r="D1610" s="25"/>
      <c r="E1610" s="25"/>
      <c r="F1610" s="26"/>
      <c r="G1610" s="25"/>
      <c r="H1610" s="26"/>
      <c r="I1610" s="25"/>
      <c r="J1610" s="26"/>
      <c r="K1610" s="27"/>
      <c r="L1610" s="27"/>
      <c r="M1610" s="26"/>
      <c r="N1610" s="27"/>
      <c r="O1610" s="26"/>
      <c r="P1610" s="27"/>
      <c r="Q1610" s="26"/>
      <c r="R1610" s="27"/>
      <c r="S1610" s="27"/>
      <c r="T1610" s="26"/>
      <c r="U1610" s="27"/>
      <c r="V1610" s="26"/>
      <c r="W1610" s="27"/>
      <c r="X1610" s="26"/>
      <c r="Y1610" s="25"/>
      <c r="Z1610" s="38"/>
      <c r="AA1610" s="27"/>
      <c r="AB1610" s="27"/>
      <c r="AC1610" s="28"/>
      <c r="AD1610" s="28"/>
      <c r="AE1610" s="26"/>
      <c r="AF1610" s="28"/>
      <c r="AG1610" s="26"/>
      <c r="AH1610" s="28"/>
      <c r="AI1610" s="26"/>
      <c r="AJ1610" s="28"/>
      <c r="AK1610" s="28"/>
      <c r="AL1610" s="26"/>
      <c r="AM1610" s="28"/>
      <c r="AN1610" s="26"/>
      <c r="AO1610" s="28"/>
      <c r="AP1610" s="26"/>
    </row>
    <row r="1611" spans="1:42" x14ac:dyDescent="0.25">
      <c r="A1611" s="24"/>
      <c r="B1611" s="24"/>
      <c r="C1611" s="24"/>
      <c r="D1611" s="25"/>
      <c r="E1611" s="25"/>
      <c r="F1611" s="26"/>
      <c r="G1611" s="25"/>
      <c r="H1611" s="26"/>
      <c r="I1611" s="25"/>
      <c r="J1611" s="26"/>
      <c r="K1611" s="27"/>
      <c r="L1611" s="27"/>
      <c r="M1611" s="26"/>
      <c r="N1611" s="27"/>
      <c r="O1611" s="26"/>
      <c r="P1611" s="27"/>
      <c r="Q1611" s="26"/>
      <c r="R1611" s="27"/>
      <c r="S1611" s="27"/>
      <c r="T1611" s="26"/>
      <c r="U1611" s="27"/>
      <c r="V1611" s="26"/>
      <c r="W1611" s="27"/>
      <c r="X1611" s="26"/>
      <c r="Y1611" s="25"/>
      <c r="Z1611" s="38"/>
      <c r="AA1611" s="27"/>
      <c r="AB1611" s="27"/>
      <c r="AC1611" s="28"/>
      <c r="AD1611" s="28"/>
      <c r="AE1611" s="26"/>
      <c r="AF1611" s="28"/>
      <c r="AG1611" s="26"/>
      <c r="AH1611" s="28"/>
      <c r="AI1611" s="26"/>
      <c r="AJ1611" s="28"/>
      <c r="AK1611" s="28"/>
      <c r="AL1611" s="26"/>
      <c r="AM1611" s="28"/>
      <c r="AN1611" s="26"/>
      <c r="AO1611" s="28"/>
      <c r="AP1611" s="26"/>
    </row>
    <row r="1612" spans="1:42" x14ac:dyDescent="0.25">
      <c r="A1612" s="24"/>
      <c r="B1612" s="24"/>
      <c r="C1612" s="88"/>
      <c r="D1612" s="25"/>
      <c r="E1612" s="25"/>
      <c r="F1612" s="26"/>
      <c r="G1612" s="25"/>
      <c r="H1612" s="26"/>
      <c r="I1612" s="25"/>
      <c r="J1612" s="26"/>
      <c r="K1612" s="27"/>
      <c r="L1612" s="27"/>
      <c r="M1612" s="26"/>
      <c r="N1612" s="27"/>
      <c r="O1612" s="26"/>
      <c r="P1612" s="27"/>
      <c r="Q1612" s="26"/>
      <c r="R1612" s="27"/>
      <c r="S1612" s="27"/>
      <c r="T1612" s="26"/>
      <c r="U1612" s="27"/>
      <c r="V1612" s="26"/>
      <c r="W1612" s="27"/>
      <c r="X1612" s="26"/>
      <c r="Y1612" s="25"/>
      <c r="Z1612" s="38"/>
      <c r="AA1612" s="27"/>
      <c r="AB1612" s="27"/>
      <c r="AC1612" s="28"/>
      <c r="AD1612" s="28"/>
      <c r="AE1612" s="26"/>
      <c r="AF1612" s="28"/>
      <c r="AG1612" s="26"/>
      <c r="AH1612" s="28"/>
      <c r="AI1612" s="26"/>
      <c r="AJ1612" s="28"/>
      <c r="AK1612" s="28"/>
      <c r="AL1612" s="26"/>
      <c r="AM1612" s="28"/>
      <c r="AN1612" s="26"/>
      <c r="AO1612" s="28"/>
      <c r="AP1612" s="26"/>
    </row>
    <row r="1613" spans="1:42" x14ac:dyDescent="0.25">
      <c r="A1613" s="24"/>
      <c r="B1613" s="24"/>
      <c r="C1613" s="88"/>
      <c r="D1613" s="25"/>
      <c r="E1613" s="25"/>
      <c r="F1613" s="26"/>
      <c r="G1613" s="25"/>
      <c r="H1613" s="26"/>
      <c r="I1613" s="25"/>
      <c r="J1613" s="26"/>
      <c r="K1613" s="27"/>
      <c r="L1613" s="27"/>
      <c r="M1613" s="26"/>
      <c r="N1613" s="27"/>
      <c r="O1613" s="26"/>
      <c r="P1613" s="27"/>
      <c r="Q1613" s="26"/>
      <c r="R1613" s="27"/>
      <c r="S1613" s="27"/>
      <c r="T1613" s="26"/>
      <c r="U1613" s="27"/>
      <c r="V1613" s="26"/>
      <c r="W1613" s="27"/>
      <c r="X1613" s="26"/>
      <c r="Y1613" s="25"/>
      <c r="Z1613" s="38"/>
      <c r="AA1613" s="27"/>
      <c r="AB1613" s="27"/>
      <c r="AC1613" s="28"/>
      <c r="AD1613" s="28"/>
      <c r="AE1613" s="26"/>
      <c r="AF1613" s="28"/>
      <c r="AG1613" s="26"/>
      <c r="AH1613" s="28"/>
      <c r="AI1613" s="26"/>
      <c r="AJ1613" s="28"/>
      <c r="AK1613" s="28"/>
      <c r="AL1613" s="26"/>
      <c r="AM1613" s="28"/>
      <c r="AN1613" s="26"/>
      <c r="AO1613" s="28"/>
      <c r="AP1613" s="26"/>
    </row>
    <row r="1614" spans="1:42" x14ac:dyDescent="0.25">
      <c r="A1614" s="24"/>
      <c r="B1614" s="24"/>
      <c r="C1614" s="88"/>
      <c r="D1614" s="25"/>
      <c r="E1614" s="25"/>
      <c r="F1614" s="26"/>
      <c r="G1614" s="25"/>
      <c r="H1614" s="26"/>
      <c r="I1614" s="25"/>
      <c r="J1614" s="26"/>
      <c r="K1614" s="27"/>
      <c r="L1614" s="27"/>
      <c r="M1614" s="26"/>
      <c r="N1614" s="27"/>
      <c r="O1614" s="26"/>
      <c r="P1614" s="27"/>
      <c r="Q1614" s="26"/>
      <c r="R1614" s="27"/>
      <c r="S1614" s="27"/>
      <c r="T1614" s="26"/>
      <c r="U1614" s="27"/>
      <c r="V1614" s="26"/>
      <c r="W1614" s="27"/>
      <c r="X1614" s="26"/>
      <c r="Y1614" s="25"/>
      <c r="Z1614" s="24"/>
      <c r="AA1614" s="27"/>
      <c r="AB1614" s="24"/>
      <c r="AC1614" s="28"/>
      <c r="AD1614" s="28"/>
      <c r="AE1614" s="26"/>
      <c r="AF1614" s="28"/>
      <c r="AG1614" s="26"/>
      <c r="AH1614" s="28"/>
      <c r="AI1614" s="26"/>
      <c r="AJ1614" s="28"/>
      <c r="AK1614" s="28"/>
      <c r="AL1614" s="26"/>
      <c r="AM1614" s="28"/>
      <c r="AN1614" s="26"/>
      <c r="AO1614" s="28"/>
      <c r="AP1614" s="26"/>
    </row>
    <row r="1615" spans="1:42" x14ac:dyDescent="0.25">
      <c r="A1615" s="24"/>
      <c r="B1615" s="24"/>
      <c r="C1615" s="24"/>
      <c r="D1615" s="25"/>
      <c r="E1615" s="25"/>
      <c r="F1615" s="26"/>
      <c r="G1615" s="25"/>
      <c r="H1615" s="26"/>
      <c r="I1615" s="25"/>
      <c r="J1615" s="26"/>
      <c r="K1615" s="27"/>
      <c r="L1615" s="27"/>
      <c r="M1615" s="26"/>
      <c r="N1615" s="27"/>
      <c r="O1615" s="26"/>
      <c r="P1615" s="27"/>
      <c r="Q1615" s="26"/>
      <c r="R1615" s="27"/>
      <c r="S1615" s="27"/>
      <c r="T1615" s="26"/>
      <c r="U1615" s="27"/>
      <c r="V1615" s="26"/>
      <c r="W1615" s="27"/>
      <c r="X1615" s="26"/>
      <c r="Y1615" s="25"/>
      <c r="Z1615" s="24"/>
      <c r="AA1615" s="27"/>
      <c r="AB1615" s="24"/>
      <c r="AC1615" s="28"/>
      <c r="AD1615" s="28"/>
      <c r="AE1615" s="26"/>
      <c r="AF1615" s="28"/>
      <c r="AG1615" s="26"/>
      <c r="AH1615" s="28"/>
      <c r="AI1615" s="26"/>
      <c r="AJ1615" s="28"/>
      <c r="AK1615" s="28"/>
      <c r="AL1615" s="26"/>
      <c r="AM1615" s="28"/>
      <c r="AN1615" s="26"/>
      <c r="AO1615" s="28"/>
      <c r="AP1615" s="26"/>
    </row>
    <row r="1616" spans="1:42" x14ac:dyDescent="0.25">
      <c r="A1616" s="24"/>
      <c r="B1616" s="24"/>
      <c r="C1616" s="24"/>
      <c r="D1616" s="25"/>
      <c r="E1616" s="25"/>
      <c r="F1616" s="26"/>
      <c r="G1616" s="25"/>
      <c r="H1616" s="26"/>
      <c r="I1616" s="25"/>
      <c r="J1616" s="26"/>
      <c r="K1616" s="27"/>
      <c r="L1616" s="27"/>
      <c r="M1616" s="26"/>
      <c r="N1616" s="27"/>
      <c r="O1616" s="26"/>
      <c r="P1616" s="27"/>
      <c r="Q1616" s="26"/>
      <c r="R1616" s="27"/>
      <c r="S1616" s="27"/>
      <c r="T1616" s="26"/>
      <c r="U1616" s="27"/>
      <c r="V1616" s="26"/>
      <c r="W1616" s="27"/>
      <c r="X1616" s="26"/>
      <c r="Y1616" s="25"/>
      <c r="Z1616" s="24"/>
      <c r="AA1616" s="27"/>
      <c r="AB1616" s="24"/>
      <c r="AC1616" s="28"/>
      <c r="AD1616" s="28"/>
      <c r="AE1616" s="26"/>
      <c r="AF1616" s="28"/>
      <c r="AG1616" s="26"/>
      <c r="AH1616" s="28"/>
      <c r="AI1616" s="26"/>
      <c r="AJ1616" s="28"/>
      <c r="AK1616" s="28"/>
      <c r="AL1616" s="26"/>
      <c r="AM1616" s="28"/>
      <c r="AN1616" s="26"/>
      <c r="AO1616" s="28"/>
      <c r="AP1616" s="26"/>
    </row>
    <row r="1617" spans="1:42" x14ac:dyDescent="0.25">
      <c r="A1617" s="24"/>
      <c r="B1617" s="24"/>
      <c r="C1617" s="24"/>
      <c r="D1617" s="25"/>
      <c r="E1617" s="25"/>
      <c r="F1617" s="26"/>
      <c r="G1617" s="25"/>
      <c r="H1617" s="26"/>
      <c r="I1617" s="25"/>
      <c r="J1617" s="26"/>
      <c r="K1617" s="27"/>
      <c r="L1617" s="27"/>
      <c r="M1617" s="26"/>
      <c r="N1617" s="27"/>
      <c r="O1617" s="26"/>
      <c r="P1617" s="27"/>
      <c r="Q1617" s="26"/>
      <c r="R1617" s="27"/>
      <c r="S1617" s="27"/>
      <c r="T1617" s="26"/>
      <c r="U1617" s="27"/>
      <c r="V1617" s="26"/>
      <c r="W1617" s="27"/>
      <c r="X1617" s="26"/>
      <c r="Y1617" s="25"/>
      <c r="Z1617" s="38"/>
      <c r="AA1617" s="27"/>
      <c r="AB1617" s="27"/>
      <c r="AC1617" s="28"/>
      <c r="AD1617" s="28"/>
      <c r="AE1617" s="26"/>
      <c r="AF1617" s="28"/>
      <c r="AG1617" s="26"/>
      <c r="AH1617" s="28"/>
      <c r="AI1617" s="26"/>
      <c r="AJ1617" s="28"/>
      <c r="AK1617" s="28"/>
      <c r="AL1617" s="26"/>
      <c r="AM1617" s="28"/>
      <c r="AN1617" s="26"/>
      <c r="AO1617" s="28"/>
      <c r="AP1617" s="26"/>
    </row>
    <row r="1618" spans="1:42" x14ac:dyDescent="0.25">
      <c r="A1618" s="24"/>
      <c r="B1618" s="24"/>
      <c r="C1618" s="111"/>
      <c r="D1618" s="25"/>
      <c r="E1618" s="25"/>
      <c r="F1618" s="26"/>
      <c r="G1618" s="25"/>
      <c r="H1618" s="26"/>
      <c r="I1618" s="25"/>
      <c r="J1618" s="26"/>
      <c r="K1618" s="27"/>
      <c r="L1618" s="27"/>
      <c r="M1618" s="26"/>
      <c r="N1618" s="27"/>
      <c r="O1618" s="26"/>
      <c r="P1618" s="27"/>
      <c r="Q1618" s="26"/>
      <c r="R1618" s="27"/>
      <c r="S1618" s="27"/>
      <c r="T1618" s="26"/>
      <c r="U1618" s="27"/>
      <c r="V1618" s="26"/>
      <c r="W1618" s="27"/>
      <c r="X1618" s="26"/>
      <c r="Y1618" s="25"/>
      <c r="Z1618" s="24"/>
      <c r="AA1618" s="27"/>
      <c r="AB1618" s="24"/>
      <c r="AC1618" s="28"/>
      <c r="AD1618" s="28"/>
      <c r="AE1618" s="26"/>
      <c r="AF1618" s="28"/>
      <c r="AG1618" s="26"/>
      <c r="AH1618" s="28"/>
      <c r="AI1618" s="26"/>
      <c r="AJ1618" s="28"/>
      <c r="AK1618" s="28"/>
      <c r="AL1618" s="26"/>
      <c r="AM1618" s="28"/>
      <c r="AN1618" s="26"/>
      <c r="AO1618" s="28"/>
      <c r="AP1618" s="26"/>
    </row>
    <row r="1619" spans="1:42" x14ac:dyDescent="0.25">
      <c r="A1619" s="24"/>
      <c r="B1619" s="24"/>
      <c r="C1619" s="111"/>
      <c r="D1619" s="25"/>
      <c r="E1619" s="25"/>
      <c r="F1619" s="26"/>
      <c r="G1619" s="25"/>
      <c r="H1619" s="26"/>
      <c r="I1619" s="25"/>
      <c r="J1619" s="26"/>
      <c r="K1619" s="27"/>
      <c r="L1619" s="27"/>
      <c r="M1619" s="26"/>
      <c r="N1619" s="27"/>
      <c r="O1619" s="26"/>
      <c r="P1619" s="27"/>
      <c r="Q1619" s="26"/>
      <c r="R1619" s="27"/>
      <c r="S1619" s="27"/>
      <c r="T1619" s="26"/>
      <c r="U1619" s="27"/>
      <c r="V1619" s="26"/>
      <c r="W1619" s="27"/>
      <c r="X1619" s="26"/>
      <c r="Y1619" s="25"/>
      <c r="Z1619" s="24"/>
      <c r="AA1619" s="27"/>
      <c r="AB1619" s="24"/>
      <c r="AC1619" s="28"/>
      <c r="AD1619" s="28"/>
      <c r="AE1619" s="26"/>
      <c r="AF1619" s="28"/>
      <c r="AG1619" s="26"/>
      <c r="AH1619" s="28"/>
      <c r="AI1619" s="26"/>
      <c r="AJ1619" s="28"/>
      <c r="AK1619" s="28"/>
      <c r="AL1619" s="26"/>
      <c r="AM1619" s="28"/>
      <c r="AN1619" s="26"/>
      <c r="AO1619" s="28"/>
      <c r="AP1619" s="26"/>
    </row>
    <row r="1620" spans="1:42" x14ac:dyDescent="0.25">
      <c r="A1620" s="24"/>
      <c r="B1620" s="24"/>
      <c r="C1620" s="111"/>
      <c r="D1620" s="25"/>
      <c r="E1620" s="25"/>
      <c r="F1620" s="26"/>
      <c r="G1620" s="25"/>
      <c r="H1620" s="26"/>
      <c r="I1620" s="25"/>
      <c r="J1620" s="26"/>
      <c r="K1620" s="27"/>
      <c r="L1620" s="27"/>
      <c r="M1620" s="26"/>
      <c r="N1620" s="27"/>
      <c r="O1620" s="26"/>
      <c r="P1620" s="27"/>
      <c r="Q1620" s="26"/>
      <c r="R1620" s="27"/>
      <c r="S1620" s="27"/>
      <c r="T1620" s="26"/>
      <c r="U1620" s="27"/>
      <c r="V1620" s="26"/>
      <c r="W1620" s="27"/>
      <c r="X1620" s="26"/>
      <c r="Y1620" s="25"/>
      <c r="Z1620" s="38"/>
      <c r="AA1620" s="27"/>
      <c r="AB1620" s="27"/>
      <c r="AC1620" s="28"/>
      <c r="AD1620" s="28"/>
      <c r="AE1620" s="26"/>
      <c r="AF1620" s="28"/>
      <c r="AG1620" s="26"/>
      <c r="AH1620" s="28"/>
      <c r="AI1620" s="26"/>
      <c r="AJ1620" s="28"/>
      <c r="AK1620" s="28"/>
      <c r="AL1620" s="26"/>
      <c r="AM1620" s="28"/>
      <c r="AN1620" s="26"/>
      <c r="AO1620" s="28"/>
      <c r="AP1620" s="26"/>
    </row>
    <row r="1621" spans="1:42" x14ac:dyDescent="0.25">
      <c r="A1621" s="24"/>
      <c r="B1621" s="24"/>
      <c r="C1621" s="24"/>
      <c r="D1621" s="25"/>
      <c r="E1621" s="25"/>
      <c r="F1621" s="26"/>
      <c r="G1621" s="25"/>
      <c r="H1621" s="26"/>
      <c r="I1621" s="25"/>
      <c r="J1621" s="26"/>
      <c r="K1621" s="27"/>
      <c r="L1621" s="27"/>
      <c r="M1621" s="26"/>
      <c r="N1621" s="27"/>
      <c r="O1621" s="26"/>
      <c r="P1621" s="27"/>
      <c r="Q1621" s="26"/>
      <c r="R1621" s="27"/>
      <c r="S1621" s="27"/>
      <c r="T1621" s="26"/>
      <c r="U1621" s="27"/>
      <c r="V1621" s="26"/>
      <c r="W1621" s="27"/>
      <c r="X1621" s="26"/>
      <c r="Y1621" s="25"/>
      <c r="Z1621" s="24"/>
      <c r="AA1621" s="27"/>
      <c r="AB1621" s="24"/>
      <c r="AC1621" s="28"/>
      <c r="AD1621" s="28"/>
      <c r="AE1621" s="26"/>
      <c r="AF1621" s="28"/>
      <c r="AG1621" s="26"/>
      <c r="AH1621" s="28"/>
      <c r="AI1621" s="26"/>
      <c r="AJ1621" s="28"/>
      <c r="AK1621" s="28"/>
      <c r="AL1621" s="26"/>
      <c r="AM1621" s="28"/>
      <c r="AN1621" s="26"/>
      <c r="AO1621" s="28"/>
      <c r="AP1621" s="26"/>
    </row>
    <row r="1622" spans="1:42" x14ac:dyDescent="0.25">
      <c r="A1622" s="24"/>
      <c r="B1622" s="24"/>
      <c r="C1622" s="24"/>
      <c r="D1622" s="25"/>
      <c r="E1622" s="25"/>
      <c r="F1622" s="26"/>
      <c r="G1622" s="25"/>
      <c r="H1622" s="26"/>
      <c r="I1622" s="25"/>
      <c r="J1622" s="26"/>
      <c r="K1622" s="27"/>
      <c r="L1622" s="27"/>
      <c r="M1622" s="26"/>
      <c r="N1622" s="27"/>
      <c r="O1622" s="26"/>
      <c r="P1622" s="27"/>
      <c r="Q1622" s="26"/>
      <c r="R1622" s="27"/>
      <c r="S1622" s="27"/>
      <c r="T1622" s="26"/>
      <c r="U1622" s="27"/>
      <c r="V1622" s="26"/>
      <c r="W1622" s="27"/>
      <c r="X1622" s="26"/>
      <c r="Y1622" s="25"/>
      <c r="Z1622" s="38"/>
      <c r="AA1622" s="27"/>
      <c r="AB1622" s="27"/>
      <c r="AC1622" s="28"/>
      <c r="AD1622" s="28"/>
      <c r="AE1622" s="26"/>
      <c r="AF1622" s="28"/>
      <c r="AG1622" s="26"/>
      <c r="AH1622" s="28"/>
      <c r="AI1622" s="26"/>
      <c r="AJ1622" s="28"/>
      <c r="AK1622" s="28"/>
      <c r="AL1622" s="26"/>
      <c r="AM1622" s="28"/>
      <c r="AN1622" s="26"/>
      <c r="AO1622" s="28"/>
      <c r="AP1622" s="26"/>
    </row>
    <row r="1623" spans="1:42" x14ac:dyDescent="0.25">
      <c r="A1623" s="24"/>
      <c r="B1623" s="24"/>
      <c r="C1623" s="24"/>
      <c r="D1623" s="25"/>
      <c r="E1623" s="25"/>
      <c r="F1623" s="26"/>
      <c r="G1623" s="25"/>
      <c r="H1623" s="26"/>
      <c r="I1623" s="25"/>
      <c r="J1623" s="26"/>
      <c r="K1623" s="27"/>
      <c r="L1623" s="27"/>
      <c r="M1623" s="26"/>
      <c r="N1623" s="27"/>
      <c r="O1623" s="26"/>
      <c r="P1623" s="27"/>
      <c r="Q1623" s="26"/>
      <c r="R1623" s="27"/>
      <c r="S1623" s="27"/>
      <c r="T1623" s="26"/>
      <c r="U1623" s="27"/>
      <c r="V1623" s="26"/>
      <c r="W1623" s="27"/>
      <c r="X1623" s="26"/>
      <c r="Y1623" s="25"/>
      <c r="Z1623" s="38"/>
      <c r="AA1623" s="27"/>
      <c r="AB1623" s="27"/>
      <c r="AC1623" s="28"/>
      <c r="AD1623" s="28"/>
      <c r="AE1623" s="26"/>
      <c r="AF1623" s="28"/>
      <c r="AG1623" s="26"/>
      <c r="AH1623" s="28"/>
      <c r="AI1623" s="26"/>
      <c r="AJ1623" s="28"/>
      <c r="AK1623" s="28"/>
      <c r="AL1623" s="26"/>
      <c r="AM1623" s="28"/>
      <c r="AN1623" s="26"/>
      <c r="AO1623" s="28"/>
      <c r="AP1623" s="26"/>
    </row>
    <row r="1624" spans="1:42" x14ac:dyDescent="0.25">
      <c r="A1624" s="24"/>
      <c r="B1624" s="24"/>
      <c r="C1624" s="24"/>
      <c r="D1624" s="25"/>
      <c r="E1624" s="25"/>
      <c r="F1624" s="26"/>
      <c r="G1624" s="25"/>
      <c r="H1624" s="26"/>
      <c r="I1624" s="25"/>
      <c r="J1624" s="26"/>
      <c r="K1624" s="27"/>
      <c r="L1624" s="27"/>
      <c r="M1624" s="26"/>
      <c r="N1624" s="27"/>
      <c r="O1624" s="26"/>
      <c r="P1624" s="27"/>
      <c r="Q1624" s="26"/>
      <c r="R1624" s="27"/>
      <c r="S1624" s="27"/>
      <c r="T1624" s="26"/>
      <c r="U1624" s="27"/>
      <c r="V1624" s="26"/>
      <c r="W1624" s="27"/>
      <c r="X1624" s="26"/>
      <c r="Y1624" s="25"/>
      <c r="Z1624" s="38"/>
      <c r="AA1624" s="27"/>
      <c r="AB1624" s="27"/>
      <c r="AC1624" s="28"/>
      <c r="AD1624" s="28"/>
      <c r="AE1624" s="26"/>
      <c r="AF1624" s="28"/>
      <c r="AG1624" s="26"/>
      <c r="AH1624" s="28"/>
      <c r="AI1624" s="26"/>
      <c r="AJ1624" s="28"/>
      <c r="AK1624" s="28"/>
      <c r="AL1624" s="26"/>
      <c r="AM1624" s="28"/>
      <c r="AN1624" s="26"/>
      <c r="AO1624" s="28"/>
      <c r="AP1624" s="26"/>
    </row>
    <row r="1625" spans="1:42" x14ac:dyDescent="0.25">
      <c r="A1625" s="24"/>
      <c r="B1625" s="24"/>
      <c r="C1625" s="88"/>
      <c r="D1625" s="25"/>
      <c r="E1625" s="25"/>
      <c r="F1625" s="26"/>
      <c r="G1625" s="25"/>
      <c r="H1625" s="26"/>
      <c r="I1625" s="25"/>
      <c r="J1625" s="26"/>
      <c r="K1625" s="27"/>
      <c r="L1625" s="27"/>
      <c r="M1625" s="26"/>
      <c r="N1625" s="27"/>
      <c r="O1625" s="26"/>
      <c r="P1625" s="27"/>
      <c r="Q1625" s="26"/>
      <c r="R1625" s="27"/>
      <c r="S1625" s="27"/>
      <c r="T1625" s="26"/>
      <c r="U1625" s="27"/>
      <c r="V1625" s="26"/>
      <c r="W1625" s="27"/>
      <c r="X1625" s="26"/>
      <c r="Y1625" s="25"/>
      <c r="Z1625" s="38"/>
      <c r="AA1625" s="27"/>
      <c r="AB1625" s="27"/>
      <c r="AC1625" s="28"/>
      <c r="AD1625" s="28"/>
      <c r="AE1625" s="26"/>
      <c r="AF1625" s="28"/>
      <c r="AG1625" s="26"/>
      <c r="AH1625" s="28"/>
      <c r="AI1625" s="26"/>
      <c r="AJ1625" s="28"/>
      <c r="AK1625" s="28"/>
      <c r="AL1625" s="26"/>
      <c r="AM1625" s="28"/>
      <c r="AN1625" s="26"/>
      <c r="AO1625" s="28"/>
      <c r="AP1625" s="26"/>
    </row>
    <row r="1626" spans="1:42" x14ac:dyDescent="0.25">
      <c r="A1626" s="24"/>
      <c r="B1626" s="24"/>
      <c r="C1626" s="88"/>
      <c r="D1626" s="25"/>
      <c r="E1626" s="25"/>
      <c r="F1626" s="26"/>
      <c r="G1626" s="25"/>
      <c r="H1626" s="26"/>
      <c r="I1626" s="25"/>
      <c r="J1626" s="26"/>
      <c r="K1626" s="27"/>
      <c r="L1626" s="27"/>
      <c r="M1626" s="26"/>
      <c r="N1626" s="27"/>
      <c r="O1626" s="26"/>
      <c r="P1626" s="27"/>
      <c r="Q1626" s="26"/>
      <c r="R1626" s="27"/>
      <c r="S1626" s="27"/>
      <c r="T1626" s="26"/>
      <c r="U1626" s="27"/>
      <c r="V1626" s="26"/>
      <c r="W1626" s="27"/>
      <c r="X1626" s="26"/>
      <c r="Y1626" s="25"/>
      <c r="Z1626" s="38"/>
      <c r="AA1626" s="27"/>
      <c r="AB1626" s="27"/>
      <c r="AC1626" s="28"/>
      <c r="AD1626" s="28"/>
      <c r="AE1626" s="26"/>
      <c r="AF1626" s="28"/>
      <c r="AG1626" s="26"/>
      <c r="AH1626" s="28"/>
      <c r="AI1626" s="26"/>
      <c r="AJ1626" s="28"/>
      <c r="AK1626" s="28"/>
      <c r="AL1626" s="26"/>
      <c r="AM1626" s="28"/>
      <c r="AN1626" s="26"/>
      <c r="AO1626" s="28"/>
      <c r="AP1626" s="26"/>
    </row>
    <row r="1627" spans="1:42" x14ac:dyDescent="0.25">
      <c r="A1627" s="24"/>
      <c r="B1627" s="24"/>
      <c r="C1627" s="88"/>
      <c r="D1627" s="25"/>
      <c r="E1627" s="25"/>
      <c r="F1627" s="26"/>
      <c r="G1627" s="25"/>
      <c r="H1627" s="26"/>
      <c r="I1627" s="25"/>
      <c r="J1627" s="26"/>
      <c r="K1627" s="27"/>
      <c r="L1627" s="27"/>
      <c r="M1627" s="26"/>
      <c r="N1627" s="27"/>
      <c r="O1627" s="26"/>
      <c r="P1627" s="27"/>
      <c r="Q1627" s="26"/>
      <c r="R1627" s="27"/>
      <c r="S1627" s="27"/>
      <c r="T1627" s="26"/>
      <c r="U1627" s="27"/>
      <c r="V1627" s="26"/>
      <c r="W1627" s="27"/>
      <c r="X1627" s="26"/>
      <c r="Y1627" s="25"/>
      <c r="Z1627" s="38"/>
      <c r="AA1627" s="27"/>
      <c r="AB1627" s="27"/>
      <c r="AC1627" s="28"/>
      <c r="AD1627" s="28"/>
      <c r="AE1627" s="26"/>
      <c r="AF1627" s="28"/>
      <c r="AG1627" s="26"/>
      <c r="AH1627" s="28"/>
      <c r="AI1627" s="26"/>
      <c r="AJ1627" s="28"/>
      <c r="AK1627" s="28"/>
      <c r="AL1627" s="26"/>
      <c r="AM1627" s="28"/>
      <c r="AN1627" s="26"/>
      <c r="AO1627" s="28"/>
      <c r="AP1627" s="26"/>
    </row>
    <row r="1628" spans="1:42" x14ac:dyDescent="0.25">
      <c r="A1628" s="24"/>
      <c r="B1628" s="24"/>
      <c r="C1628" s="24"/>
      <c r="D1628" s="25"/>
      <c r="E1628" s="25"/>
      <c r="F1628" s="26"/>
      <c r="G1628" s="25"/>
      <c r="H1628" s="26"/>
      <c r="I1628" s="25"/>
      <c r="J1628" s="26"/>
      <c r="K1628" s="27"/>
      <c r="L1628" s="27"/>
      <c r="M1628" s="26"/>
      <c r="N1628" s="27"/>
      <c r="O1628" s="26"/>
      <c r="P1628" s="27"/>
      <c r="Q1628" s="26"/>
      <c r="R1628" s="27"/>
      <c r="S1628" s="27"/>
      <c r="T1628" s="26"/>
      <c r="U1628" s="27"/>
      <c r="V1628" s="26"/>
      <c r="W1628" s="27"/>
      <c r="X1628" s="26"/>
      <c r="Y1628" s="25"/>
      <c r="Z1628" s="24"/>
      <c r="AA1628" s="27"/>
      <c r="AB1628" s="24"/>
      <c r="AC1628" s="28"/>
      <c r="AD1628" s="28"/>
      <c r="AE1628" s="26"/>
      <c r="AF1628" s="28"/>
      <c r="AG1628" s="26"/>
      <c r="AH1628" s="28"/>
      <c r="AI1628" s="26"/>
      <c r="AJ1628" s="28"/>
      <c r="AK1628" s="28"/>
      <c r="AL1628" s="26"/>
      <c r="AM1628" s="28"/>
      <c r="AN1628" s="26"/>
      <c r="AO1628" s="28"/>
      <c r="AP1628" s="26"/>
    </row>
    <row r="1629" spans="1:42" x14ac:dyDescent="0.25">
      <c r="A1629" s="24"/>
      <c r="B1629" s="24"/>
      <c r="C1629" s="24"/>
      <c r="D1629" s="25"/>
      <c r="E1629" s="25"/>
      <c r="F1629" s="26"/>
      <c r="G1629" s="25"/>
      <c r="H1629" s="26"/>
      <c r="I1629" s="25"/>
      <c r="J1629" s="26"/>
      <c r="K1629" s="27"/>
      <c r="L1629" s="27"/>
      <c r="M1629" s="26"/>
      <c r="N1629" s="27"/>
      <c r="O1629" s="26"/>
      <c r="P1629" s="27"/>
      <c r="Q1629" s="26"/>
      <c r="R1629" s="27"/>
      <c r="S1629" s="27"/>
      <c r="T1629" s="26"/>
      <c r="U1629" s="27"/>
      <c r="V1629" s="26"/>
      <c r="W1629" s="27"/>
      <c r="X1629" s="26"/>
      <c r="Y1629" s="25"/>
      <c r="Z1629" s="38"/>
      <c r="AA1629" s="27"/>
      <c r="AB1629" s="27"/>
      <c r="AC1629" s="28"/>
      <c r="AD1629" s="28"/>
      <c r="AE1629" s="26"/>
      <c r="AF1629" s="28"/>
      <c r="AG1629" s="26"/>
      <c r="AH1629" s="28"/>
      <c r="AI1629" s="26"/>
      <c r="AJ1629" s="28"/>
      <c r="AK1629" s="28"/>
      <c r="AL1629" s="26"/>
      <c r="AM1629" s="28"/>
      <c r="AN1629" s="26"/>
      <c r="AO1629" s="28"/>
      <c r="AP1629" s="26"/>
    </row>
    <row r="1630" spans="1:42" x14ac:dyDescent="0.25">
      <c r="A1630" s="24"/>
      <c r="B1630" s="24"/>
      <c r="C1630" s="24"/>
      <c r="D1630" s="24"/>
      <c r="E1630" s="25"/>
      <c r="F1630" s="26"/>
      <c r="G1630" s="25"/>
      <c r="H1630" s="26"/>
      <c r="I1630" s="25"/>
      <c r="J1630" s="26"/>
      <c r="K1630" s="24"/>
      <c r="L1630" s="27"/>
      <c r="M1630" s="26"/>
      <c r="N1630" s="27"/>
      <c r="O1630" s="26"/>
      <c r="P1630" s="27"/>
      <c r="Q1630" s="26"/>
      <c r="R1630" s="24"/>
      <c r="S1630" s="27"/>
      <c r="T1630" s="26"/>
      <c r="U1630" s="27"/>
      <c r="V1630" s="26"/>
      <c r="W1630" s="27"/>
      <c r="X1630" s="26"/>
      <c r="Y1630" s="24"/>
      <c r="Z1630" s="24"/>
      <c r="AA1630" s="24"/>
      <c r="AB1630" s="24"/>
      <c r="AC1630" s="24"/>
      <c r="AD1630" s="28"/>
      <c r="AE1630" s="26"/>
      <c r="AF1630" s="28"/>
      <c r="AG1630" s="26"/>
      <c r="AH1630" s="28"/>
      <c r="AI1630" s="26"/>
      <c r="AJ1630" s="24"/>
      <c r="AK1630" s="28"/>
      <c r="AL1630" s="26"/>
      <c r="AM1630" s="28"/>
      <c r="AN1630" s="26"/>
      <c r="AO1630" s="28"/>
      <c r="AP1630" s="26"/>
    </row>
    <row r="1631" spans="1:42" x14ac:dyDescent="0.25">
      <c r="A1631" s="24"/>
      <c r="B1631" s="24"/>
      <c r="C1631" s="24"/>
      <c r="D1631" s="25"/>
      <c r="E1631" s="25"/>
      <c r="F1631" s="26"/>
      <c r="G1631" s="25"/>
      <c r="H1631" s="26"/>
      <c r="I1631" s="25"/>
      <c r="J1631" s="26"/>
      <c r="K1631" s="27"/>
      <c r="L1631" s="27"/>
      <c r="M1631" s="26"/>
      <c r="N1631" s="27"/>
      <c r="O1631" s="26"/>
      <c r="P1631" s="27"/>
      <c r="Q1631" s="26"/>
      <c r="R1631" s="27"/>
      <c r="S1631" s="27"/>
      <c r="T1631" s="26"/>
      <c r="U1631" s="27"/>
      <c r="V1631" s="26"/>
      <c r="W1631" s="27"/>
      <c r="X1631" s="26"/>
      <c r="Y1631" s="25"/>
      <c r="Z1631" s="24"/>
      <c r="AA1631" s="27"/>
      <c r="AB1631" s="24"/>
      <c r="AC1631" s="28"/>
      <c r="AD1631" s="28"/>
      <c r="AE1631" s="26"/>
      <c r="AF1631" s="28"/>
      <c r="AG1631" s="26"/>
      <c r="AH1631" s="28"/>
      <c r="AI1631" s="26"/>
      <c r="AJ1631" s="28"/>
      <c r="AK1631" s="28"/>
      <c r="AL1631" s="26"/>
      <c r="AM1631" s="28"/>
      <c r="AN1631" s="26"/>
      <c r="AO1631" s="28"/>
      <c r="AP1631" s="26"/>
    </row>
    <row r="1632" spans="1:42" x14ac:dyDescent="0.25">
      <c r="A1632" s="24"/>
      <c r="B1632" s="24"/>
      <c r="C1632" s="111"/>
      <c r="D1632" s="25"/>
      <c r="E1632" s="25"/>
      <c r="F1632" s="26"/>
      <c r="G1632" s="25"/>
      <c r="H1632" s="26"/>
      <c r="I1632" s="25"/>
      <c r="J1632" s="26"/>
      <c r="K1632" s="27"/>
      <c r="L1632" s="27"/>
      <c r="M1632" s="26"/>
      <c r="N1632" s="27"/>
      <c r="O1632" s="26"/>
      <c r="P1632" s="27"/>
      <c r="Q1632" s="26"/>
      <c r="R1632" s="27"/>
      <c r="S1632" s="27"/>
      <c r="T1632" s="26"/>
      <c r="U1632" s="27"/>
      <c r="V1632" s="26"/>
      <c r="W1632" s="27"/>
      <c r="X1632" s="26"/>
      <c r="Y1632" s="25"/>
      <c r="Z1632" s="38"/>
      <c r="AA1632" s="27"/>
      <c r="AB1632" s="27"/>
      <c r="AC1632" s="28"/>
      <c r="AD1632" s="28"/>
      <c r="AE1632" s="26"/>
      <c r="AF1632" s="28"/>
      <c r="AG1632" s="26"/>
      <c r="AH1632" s="28"/>
      <c r="AI1632" s="26"/>
      <c r="AJ1632" s="28"/>
      <c r="AK1632" s="28"/>
      <c r="AL1632" s="26"/>
      <c r="AM1632" s="28"/>
      <c r="AN1632" s="26"/>
      <c r="AO1632" s="28"/>
      <c r="AP1632" s="26"/>
    </row>
    <row r="1633" spans="1:42" x14ac:dyDescent="0.25">
      <c r="A1633" s="24"/>
      <c r="B1633" s="24"/>
      <c r="C1633" s="111"/>
      <c r="D1633" s="25"/>
      <c r="E1633" s="25"/>
      <c r="F1633" s="26"/>
      <c r="G1633" s="25"/>
      <c r="H1633" s="26"/>
      <c r="I1633" s="25"/>
      <c r="J1633" s="26"/>
      <c r="K1633" s="27"/>
      <c r="L1633" s="27"/>
      <c r="M1633" s="26"/>
      <c r="N1633" s="27"/>
      <c r="O1633" s="26"/>
      <c r="P1633" s="27"/>
      <c r="Q1633" s="26"/>
      <c r="R1633" s="27"/>
      <c r="S1633" s="27"/>
      <c r="T1633" s="26"/>
      <c r="U1633" s="27"/>
      <c r="V1633" s="26"/>
      <c r="W1633" s="27"/>
      <c r="X1633" s="26"/>
      <c r="Y1633" s="25"/>
      <c r="Z1633" s="38"/>
      <c r="AA1633" s="27"/>
      <c r="AB1633" s="27"/>
      <c r="AC1633" s="28"/>
      <c r="AD1633" s="28"/>
      <c r="AE1633" s="26"/>
      <c r="AF1633" s="28"/>
      <c r="AG1633" s="26"/>
      <c r="AH1633" s="28"/>
      <c r="AI1633" s="26"/>
      <c r="AJ1633" s="28"/>
      <c r="AK1633" s="28"/>
      <c r="AL1633" s="26"/>
      <c r="AM1633" s="28"/>
      <c r="AN1633" s="26"/>
      <c r="AO1633" s="28"/>
      <c r="AP1633" s="26"/>
    </row>
    <row r="1634" spans="1:42" x14ac:dyDescent="0.25">
      <c r="A1634" s="24"/>
      <c r="B1634" s="24"/>
      <c r="C1634" s="111"/>
      <c r="D1634" s="25"/>
      <c r="E1634" s="25"/>
      <c r="F1634" s="26"/>
      <c r="G1634" s="25"/>
      <c r="H1634" s="26"/>
      <c r="I1634" s="25"/>
      <c r="J1634" s="26"/>
      <c r="K1634" s="27"/>
      <c r="L1634" s="27"/>
      <c r="M1634" s="26"/>
      <c r="N1634" s="27"/>
      <c r="O1634" s="26"/>
      <c r="P1634" s="27"/>
      <c r="Q1634" s="26"/>
      <c r="R1634" s="27"/>
      <c r="S1634" s="27"/>
      <c r="T1634" s="26"/>
      <c r="U1634" s="27"/>
      <c r="V1634" s="26"/>
      <c r="W1634" s="27"/>
      <c r="X1634" s="26"/>
      <c r="Y1634" s="25"/>
      <c r="Z1634" s="38"/>
      <c r="AA1634" s="27"/>
      <c r="AB1634" s="27"/>
      <c r="AC1634" s="28"/>
      <c r="AD1634" s="28"/>
      <c r="AE1634" s="26"/>
      <c r="AF1634" s="28"/>
      <c r="AG1634" s="26"/>
      <c r="AH1634" s="28"/>
      <c r="AI1634" s="26"/>
      <c r="AJ1634" s="28"/>
      <c r="AK1634" s="28"/>
      <c r="AL1634" s="26"/>
      <c r="AM1634" s="28"/>
      <c r="AN1634" s="26"/>
      <c r="AO1634" s="28"/>
      <c r="AP1634" s="26"/>
    </row>
    <row r="1635" spans="1:42" x14ac:dyDescent="0.25">
      <c r="A1635" s="24"/>
      <c r="B1635" s="24"/>
      <c r="C1635" s="24"/>
      <c r="D1635" s="25"/>
      <c r="E1635" s="25"/>
      <c r="F1635" s="26"/>
      <c r="G1635" s="25"/>
      <c r="H1635" s="26"/>
      <c r="I1635" s="25"/>
      <c r="J1635" s="26"/>
      <c r="K1635" s="27"/>
      <c r="L1635" s="27"/>
      <c r="M1635" s="26"/>
      <c r="N1635" s="27"/>
      <c r="O1635" s="26"/>
      <c r="P1635" s="27"/>
      <c r="Q1635" s="26"/>
      <c r="R1635" s="27"/>
      <c r="S1635" s="27"/>
      <c r="T1635" s="26"/>
      <c r="U1635" s="27"/>
      <c r="V1635" s="26"/>
      <c r="W1635" s="27"/>
      <c r="X1635" s="26"/>
      <c r="Y1635" s="24"/>
      <c r="Z1635" s="24"/>
      <c r="AA1635" s="24"/>
      <c r="AB1635" s="24"/>
      <c r="AC1635" s="28"/>
      <c r="AD1635" s="28"/>
      <c r="AE1635" s="26"/>
      <c r="AF1635" s="28"/>
      <c r="AG1635" s="26"/>
      <c r="AH1635" s="28"/>
      <c r="AI1635" s="26"/>
      <c r="AJ1635" s="28"/>
      <c r="AK1635" s="28"/>
      <c r="AL1635" s="26"/>
      <c r="AM1635" s="28"/>
      <c r="AN1635" s="26"/>
      <c r="AO1635" s="28"/>
      <c r="AP1635" s="26"/>
    </row>
    <row r="1636" spans="1:42" x14ac:dyDescent="0.25">
      <c r="A1636" s="24"/>
      <c r="B1636" s="24"/>
      <c r="C1636" s="24"/>
      <c r="D1636" s="25"/>
      <c r="E1636" s="25"/>
      <c r="F1636" s="26"/>
      <c r="G1636" s="25"/>
      <c r="H1636" s="26"/>
      <c r="I1636" s="25"/>
      <c r="J1636" s="26"/>
      <c r="K1636" s="27"/>
      <c r="L1636" s="27"/>
      <c r="M1636" s="26"/>
      <c r="N1636" s="27"/>
      <c r="O1636" s="26"/>
      <c r="P1636" s="27"/>
      <c r="Q1636" s="26"/>
      <c r="R1636" s="27"/>
      <c r="S1636" s="27"/>
      <c r="T1636" s="26"/>
      <c r="U1636" s="27"/>
      <c r="V1636" s="26"/>
      <c r="W1636" s="27"/>
      <c r="X1636" s="26"/>
      <c r="Y1636" s="24"/>
      <c r="Z1636" s="24"/>
      <c r="AA1636" s="24"/>
      <c r="AB1636" s="24"/>
      <c r="AC1636" s="28"/>
      <c r="AD1636" s="28"/>
      <c r="AE1636" s="26"/>
      <c r="AF1636" s="28"/>
      <c r="AG1636" s="26"/>
      <c r="AH1636" s="28"/>
      <c r="AI1636" s="26"/>
      <c r="AJ1636" s="28"/>
      <c r="AK1636" s="28"/>
      <c r="AL1636" s="26"/>
      <c r="AM1636" s="28"/>
      <c r="AN1636" s="26"/>
      <c r="AO1636" s="28"/>
      <c r="AP1636" s="26"/>
    </row>
    <row r="1637" spans="1:42" x14ac:dyDescent="0.25">
      <c r="A1637" s="24"/>
      <c r="B1637" s="24"/>
      <c r="C1637" s="88"/>
      <c r="D1637" s="25"/>
      <c r="E1637" s="25"/>
      <c r="F1637" s="26"/>
      <c r="G1637" s="25"/>
      <c r="H1637" s="26"/>
      <c r="I1637" s="25"/>
      <c r="J1637" s="26"/>
      <c r="K1637" s="27"/>
      <c r="L1637" s="27"/>
      <c r="M1637" s="26"/>
      <c r="N1637" s="27"/>
      <c r="O1637" s="26"/>
      <c r="P1637" s="27"/>
      <c r="Q1637" s="26"/>
      <c r="R1637" s="27"/>
      <c r="S1637" s="27"/>
      <c r="T1637" s="26"/>
      <c r="U1637" s="27"/>
      <c r="V1637" s="26"/>
      <c r="W1637" s="27"/>
      <c r="X1637" s="26"/>
      <c r="Y1637" s="24"/>
      <c r="Z1637" s="24"/>
      <c r="AA1637" s="24"/>
      <c r="AB1637" s="24"/>
      <c r="AC1637" s="28"/>
      <c r="AD1637" s="28"/>
      <c r="AE1637" s="26"/>
      <c r="AF1637" s="28"/>
      <c r="AG1637" s="26"/>
      <c r="AH1637" s="28"/>
      <c r="AI1637" s="26"/>
      <c r="AJ1637" s="28"/>
      <c r="AK1637" s="28"/>
      <c r="AL1637" s="26"/>
      <c r="AM1637" s="28"/>
      <c r="AN1637" s="26"/>
      <c r="AO1637" s="28"/>
      <c r="AP1637" s="26"/>
    </row>
    <row r="1638" spans="1:42" x14ac:dyDescent="0.25">
      <c r="A1638" s="24"/>
      <c r="B1638" s="24"/>
      <c r="C1638" s="88"/>
      <c r="D1638" s="25"/>
      <c r="E1638" s="25"/>
      <c r="F1638" s="26"/>
      <c r="G1638" s="25"/>
      <c r="H1638" s="26"/>
      <c r="I1638" s="25"/>
      <c r="J1638" s="26"/>
      <c r="K1638" s="27"/>
      <c r="L1638" s="27"/>
      <c r="M1638" s="26"/>
      <c r="N1638" s="27"/>
      <c r="O1638" s="26"/>
      <c r="P1638" s="27"/>
      <c r="Q1638" s="26"/>
      <c r="R1638" s="27"/>
      <c r="S1638" s="27"/>
      <c r="T1638" s="26"/>
      <c r="U1638" s="27"/>
      <c r="V1638" s="26"/>
      <c r="W1638" s="27"/>
      <c r="X1638" s="26"/>
      <c r="Y1638" s="24"/>
      <c r="Z1638" s="24"/>
      <c r="AA1638" s="24"/>
      <c r="AB1638" s="24"/>
      <c r="AC1638" s="28"/>
      <c r="AD1638" s="28"/>
      <c r="AE1638" s="26"/>
      <c r="AF1638" s="28"/>
      <c r="AG1638" s="26"/>
      <c r="AH1638" s="28"/>
      <c r="AI1638" s="26"/>
      <c r="AJ1638" s="28"/>
      <c r="AK1638" s="28"/>
      <c r="AL1638" s="26"/>
      <c r="AM1638" s="28"/>
      <c r="AN1638" s="26"/>
      <c r="AO1638" s="28"/>
      <c r="AP1638" s="26"/>
    </row>
    <row r="1639" spans="1:42" x14ac:dyDescent="0.25">
      <c r="A1639" s="24"/>
      <c r="B1639" s="24"/>
      <c r="C1639" s="88"/>
      <c r="D1639" s="25"/>
      <c r="E1639" s="25"/>
      <c r="F1639" s="26"/>
      <c r="G1639" s="25"/>
      <c r="H1639" s="26"/>
      <c r="I1639" s="25"/>
      <c r="J1639" s="26"/>
      <c r="K1639" s="27"/>
      <c r="L1639" s="27"/>
      <c r="M1639" s="26"/>
      <c r="N1639" s="27"/>
      <c r="O1639" s="26"/>
      <c r="P1639" s="27"/>
      <c r="Q1639" s="26"/>
      <c r="R1639" s="27"/>
      <c r="S1639" s="27"/>
      <c r="T1639" s="26"/>
      <c r="U1639" s="27"/>
      <c r="V1639" s="26"/>
      <c r="W1639" s="27"/>
      <c r="X1639" s="26"/>
      <c r="Y1639" s="24"/>
      <c r="Z1639" s="24"/>
      <c r="AA1639" s="24"/>
      <c r="AB1639" s="24"/>
      <c r="AC1639" s="28"/>
      <c r="AD1639" s="28"/>
      <c r="AE1639" s="26"/>
      <c r="AF1639" s="28"/>
      <c r="AG1639" s="26"/>
      <c r="AH1639" s="28"/>
      <c r="AI1639" s="26"/>
      <c r="AJ1639" s="28"/>
      <c r="AK1639" s="28"/>
      <c r="AL1639" s="26"/>
      <c r="AM1639" s="28"/>
      <c r="AN1639" s="26"/>
      <c r="AO1639" s="28"/>
      <c r="AP1639" s="26"/>
    </row>
    <row r="1640" spans="1:42" x14ac:dyDescent="0.25">
      <c r="A1640" s="24"/>
      <c r="B1640" s="24"/>
      <c r="C1640" s="24"/>
      <c r="D1640" s="25"/>
      <c r="E1640" s="25"/>
      <c r="F1640" s="26"/>
      <c r="G1640" s="25"/>
      <c r="H1640" s="26"/>
      <c r="I1640" s="25"/>
      <c r="J1640" s="26"/>
      <c r="K1640" s="27"/>
      <c r="L1640" s="27"/>
      <c r="M1640" s="26"/>
      <c r="N1640" s="27"/>
      <c r="O1640" s="26"/>
      <c r="P1640" s="27"/>
      <c r="Q1640" s="26"/>
      <c r="R1640" s="27"/>
      <c r="S1640" s="27"/>
      <c r="T1640" s="26"/>
      <c r="U1640" s="27"/>
      <c r="V1640" s="26"/>
      <c r="W1640" s="27"/>
      <c r="X1640" s="26"/>
      <c r="Y1640" s="24"/>
      <c r="Z1640" s="24"/>
      <c r="AA1640" s="24"/>
      <c r="AB1640" s="24"/>
      <c r="AC1640" s="28"/>
      <c r="AD1640" s="28"/>
      <c r="AE1640" s="26"/>
      <c r="AF1640" s="28"/>
      <c r="AG1640" s="26"/>
      <c r="AH1640" s="28"/>
      <c r="AI1640" s="26"/>
      <c r="AJ1640" s="28"/>
      <c r="AK1640" s="28"/>
      <c r="AL1640" s="26"/>
      <c r="AM1640" s="28"/>
      <c r="AN1640" s="26"/>
      <c r="AO1640" s="28"/>
      <c r="AP1640" s="26"/>
    </row>
    <row r="1641" spans="1:42" x14ac:dyDescent="0.25">
      <c r="A1641" s="24"/>
      <c r="B1641" s="24"/>
      <c r="C1641" s="24"/>
      <c r="D1641" s="24"/>
      <c r="E1641" s="25"/>
      <c r="F1641" s="26"/>
      <c r="G1641" s="24"/>
      <c r="H1641" s="24"/>
      <c r="I1641" s="25"/>
      <c r="J1641" s="26"/>
      <c r="K1641" s="24"/>
      <c r="L1641" s="27"/>
      <c r="M1641" s="26"/>
      <c r="N1641" s="24"/>
      <c r="O1641" s="24"/>
      <c r="P1641" s="27"/>
      <c r="Q1641" s="26"/>
      <c r="R1641" s="24"/>
      <c r="S1641" s="27"/>
      <c r="T1641" s="26"/>
      <c r="U1641" s="24"/>
      <c r="V1641" s="24"/>
      <c r="W1641" s="27"/>
      <c r="X1641" s="26"/>
      <c r="Y1641" s="24"/>
      <c r="Z1641" s="24"/>
      <c r="AA1641" s="24"/>
      <c r="AB1641" s="24"/>
      <c r="AC1641" s="24"/>
      <c r="AD1641" s="28"/>
      <c r="AE1641" s="26"/>
      <c r="AF1641" s="24"/>
      <c r="AG1641" s="24"/>
      <c r="AH1641" s="28"/>
      <c r="AI1641" s="26"/>
      <c r="AJ1641" s="24"/>
      <c r="AK1641" s="28"/>
      <c r="AL1641" s="26"/>
      <c r="AM1641" s="24"/>
      <c r="AN1641" s="24"/>
      <c r="AO1641" s="28"/>
      <c r="AP1641" s="26"/>
    </row>
    <row r="1642" spans="1:42" x14ac:dyDescent="0.25">
      <c r="A1642" s="24"/>
      <c r="B1642" s="24"/>
      <c r="C1642" s="24"/>
      <c r="D1642" s="25"/>
      <c r="E1642" s="25"/>
      <c r="F1642" s="26"/>
      <c r="G1642" s="25"/>
      <c r="H1642" s="26"/>
      <c r="I1642" s="25"/>
      <c r="J1642" s="26"/>
      <c r="K1642" s="27"/>
      <c r="L1642" s="27"/>
      <c r="M1642" s="26"/>
      <c r="N1642" s="27"/>
      <c r="O1642" s="26"/>
      <c r="P1642" s="27"/>
      <c r="Q1642" s="26"/>
      <c r="R1642" s="27"/>
      <c r="S1642" s="27"/>
      <c r="T1642" s="26"/>
      <c r="U1642" s="27"/>
      <c r="V1642" s="26"/>
      <c r="W1642" s="27"/>
      <c r="X1642" s="26"/>
      <c r="Y1642" s="24"/>
      <c r="Z1642" s="24"/>
      <c r="AA1642" s="24"/>
      <c r="AB1642" s="24"/>
      <c r="AC1642" s="28"/>
      <c r="AD1642" s="28"/>
      <c r="AE1642" s="26"/>
      <c r="AF1642" s="28"/>
      <c r="AG1642" s="26"/>
      <c r="AH1642" s="28"/>
      <c r="AI1642" s="26"/>
      <c r="AJ1642" s="28"/>
      <c r="AK1642" s="28"/>
      <c r="AL1642" s="26"/>
      <c r="AM1642" s="28"/>
      <c r="AN1642" s="26"/>
      <c r="AO1642" s="28"/>
      <c r="AP1642" s="26"/>
    </row>
    <row r="1643" spans="1:42" x14ac:dyDescent="0.25">
      <c r="A1643" s="24"/>
      <c r="B1643" s="24"/>
      <c r="C1643" s="24"/>
      <c r="D1643" s="24"/>
      <c r="E1643" s="25"/>
      <c r="F1643" s="26"/>
      <c r="G1643" s="25"/>
      <c r="H1643" s="26"/>
      <c r="I1643" s="25"/>
      <c r="J1643" s="26"/>
      <c r="K1643" s="24"/>
      <c r="L1643" s="27"/>
      <c r="M1643" s="26"/>
      <c r="N1643" s="27"/>
      <c r="O1643" s="26"/>
      <c r="P1643" s="27"/>
      <c r="Q1643" s="26"/>
      <c r="R1643" s="24"/>
      <c r="S1643" s="27"/>
      <c r="T1643" s="26"/>
      <c r="U1643" s="27"/>
      <c r="V1643" s="26"/>
      <c r="W1643" s="27"/>
      <c r="X1643" s="26"/>
      <c r="Y1643" s="24"/>
      <c r="Z1643" s="24"/>
      <c r="AA1643" s="24"/>
      <c r="AB1643" s="24"/>
      <c r="AC1643" s="24"/>
      <c r="AD1643" s="28"/>
      <c r="AE1643" s="26"/>
      <c r="AF1643" s="28"/>
      <c r="AG1643" s="26"/>
      <c r="AH1643" s="28"/>
      <c r="AI1643" s="26"/>
      <c r="AJ1643" s="24"/>
      <c r="AK1643" s="28"/>
      <c r="AL1643" s="26"/>
      <c r="AM1643" s="28"/>
      <c r="AN1643" s="26"/>
      <c r="AO1643" s="28"/>
      <c r="AP1643" s="26"/>
    </row>
    <row r="1644" spans="1:42" x14ac:dyDescent="0.25">
      <c r="A1644" s="24"/>
      <c r="B1644" s="24"/>
      <c r="C1644" s="24"/>
      <c r="D1644" s="24"/>
      <c r="E1644" s="24"/>
      <c r="F1644" s="24"/>
      <c r="G1644" s="24"/>
      <c r="H1644" s="24"/>
      <c r="I1644" s="25"/>
      <c r="J1644" s="26"/>
      <c r="K1644" s="24"/>
      <c r="L1644" s="24"/>
      <c r="M1644" s="24"/>
      <c r="N1644" s="24"/>
      <c r="O1644" s="24"/>
      <c r="P1644" s="27"/>
      <c r="Q1644" s="26"/>
      <c r="R1644" s="24"/>
      <c r="S1644" s="24"/>
      <c r="T1644" s="24"/>
      <c r="U1644" s="24"/>
      <c r="V1644" s="24"/>
      <c r="W1644" s="27"/>
      <c r="X1644" s="26"/>
      <c r="Y1644" s="24"/>
      <c r="Z1644" s="24"/>
      <c r="AA1644" s="24"/>
      <c r="AB1644" s="24"/>
      <c r="AC1644" s="24"/>
      <c r="AD1644" s="24"/>
      <c r="AE1644" s="24"/>
      <c r="AF1644" s="24"/>
      <c r="AG1644" s="24"/>
      <c r="AH1644" s="28"/>
      <c r="AI1644" s="26"/>
      <c r="AJ1644" s="24"/>
      <c r="AK1644" s="24"/>
      <c r="AL1644" s="24"/>
      <c r="AM1644" s="24"/>
      <c r="AN1644" s="24"/>
      <c r="AO1644" s="28"/>
      <c r="AP1644" s="26"/>
    </row>
    <row r="1645" spans="1:42" x14ac:dyDescent="0.25">
      <c r="A1645" s="24"/>
      <c r="B1645" s="24"/>
      <c r="C1645" s="111"/>
      <c r="D1645" s="25"/>
      <c r="E1645" s="25"/>
      <c r="F1645" s="26"/>
      <c r="G1645" s="25"/>
      <c r="H1645" s="26"/>
      <c r="I1645" s="25"/>
      <c r="J1645" s="26"/>
      <c r="K1645" s="27"/>
      <c r="L1645" s="27"/>
      <c r="M1645" s="26"/>
      <c r="N1645" s="27"/>
      <c r="O1645" s="26"/>
      <c r="P1645" s="27"/>
      <c r="Q1645" s="26"/>
      <c r="R1645" s="27"/>
      <c r="S1645" s="27"/>
      <c r="T1645" s="26"/>
      <c r="U1645" s="27"/>
      <c r="V1645" s="26"/>
      <c r="W1645" s="27"/>
      <c r="X1645" s="26"/>
      <c r="Y1645" s="24"/>
      <c r="Z1645" s="24"/>
      <c r="AA1645" s="24"/>
      <c r="AB1645" s="24"/>
      <c r="AC1645" s="28"/>
      <c r="AD1645" s="28"/>
      <c r="AE1645" s="26"/>
      <c r="AF1645" s="28"/>
      <c r="AG1645" s="26"/>
      <c r="AH1645" s="28"/>
      <c r="AI1645" s="26"/>
      <c r="AJ1645" s="28"/>
      <c r="AK1645" s="28"/>
      <c r="AL1645" s="26"/>
      <c r="AM1645" s="28"/>
      <c r="AN1645" s="26"/>
      <c r="AO1645" s="28"/>
      <c r="AP1645" s="26"/>
    </row>
    <row r="1646" spans="1:42" x14ac:dyDescent="0.25">
      <c r="A1646" s="24"/>
      <c r="B1646" s="24"/>
      <c r="C1646" s="111"/>
      <c r="D1646" s="24"/>
      <c r="E1646" s="24"/>
      <c r="F1646" s="24"/>
      <c r="G1646" s="25"/>
      <c r="H1646" s="26"/>
      <c r="I1646" s="24"/>
      <c r="J1646" s="24"/>
      <c r="K1646" s="24"/>
      <c r="L1646" s="24"/>
      <c r="M1646" s="24"/>
      <c r="N1646" s="27"/>
      <c r="O1646" s="26"/>
      <c r="P1646" s="24"/>
      <c r="Q1646" s="24"/>
      <c r="R1646" s="24"/>
      <c r="S1646" s="24"/>
      <c r="T1646" s="24"/>
      <c r="U1646" s="27"/>
      <c r="V1646" s="26"/>
      <c r="W1646" s="24"/>
      <c r="X1646" s="24"/>
      <c r="Y1646" s="24"/>
      <c r="Z1646" s="24"/>
      <c r="AA1646" s="24"/>
      <c r="AB1646" s="24"/>
      <c r="AC1646" s="24"/>
      <c r="AD1646" s="24"/>
      <c r="AE1646" s="24"/>
      <c r="AF1646" s="28"/>
      <c r="AG1646" s="26"/>
      <c r="AH1646" s="24"/>
      <c r="AI1646" s="24"/>
      <c r="AJ1646" s="24"/>
      <c r="AK1646" s="24"/>
      <c r="AL1646" s="24"/>
      <c r="AM1646" s="28"/>
      <c r="AN1646" s="26"/>
      <c r="AO1646" s="24"/>
      <c r="AP1646" s="24"/>
    </row>
    <row r="1647" spans="1:42" x14ac:dyDescent="0.25">
      <c r="A1647" s="24"/>
      <c r="B1647" s="24"/>
      <c r="C1647" s="111"/>
      <c r="D1647" s="25"/>
      <c r="E1647" s="25"/>
      <c r="F1647" s="26"/>
      <c r="G1647" s="25"/>
      <c r="H1647" s="26"/>
      <c r="I1647" s="25"/>
      <c r="J1647" s="26"/>
      <c r="K1647" s="27"/>
      <c r="L1647" s="27"/>
      <c r="M1647" s="26"/>
      <c r="N1647" s="27"/>
      <c r="O1647" s="26"/>
      <c r="P1647" s="27"/>
      <c r="Q1647" s="26"/>
      <c r="R1647" s="27"/>
      <c r="S1647" s="27"/>
      <c r="T1647" s="26"/>
      <c r="U1647" s="27"/>
      <c r="V1647" s="26"/>
      <c r="W1647" s="27"/>
      <c r="X1647" s="26"/>
      <c r="Y1647" s="24"/>
      <c r="Z1647" s="24"/>
      <c r="AA1647" s="24"/>
      <c r="AB1647" s="24"/>
      <c r="AC1647" s="28"/>
      <c r="AD1647" s="28"/>
      <c r="AE1647" s="26"/>
      <c r="AF1647" s="28"/>
      <c r="AG1647" s="26"/>
      <c r="AH1647" s="28"/>
      <c r="AI1647" s="26"/>
      <c r="AJ1647" s="28"/>
      <c r="AK1647" s="28"/>
      <c r="AL1647" s="26"/>
      <c r="AM1647" s="28"/>
      <c r="AN1647" s="26"/>
      <c r="AO1647" s="28"/>
      <c r="AP1647" s="26"/>
    </row>
    <row r="1648" spans="1:42" x14ac:dyDescent="0.25">
      <c r="A1648" s="24"/>
      <c r="B1648" s="24"/>
      <c r="C1648" s="24"/>
      <c r="D1648" s="25"/>
      <c r="E1648" s="25"/>
      <c r="F1648" s="26"/>
      <c r="G1648" s="25"/>
      <c r="H1648" s="26"/>
      <c r="I1648" s="25"/>
      <c r="J1648" s="26"/>
      <c r="K1648" s="27"/>
      <c r="L1648" s="27"/>
      <c r="M1648" s="26"/>
      <c r="N1648" s="27"/>
      <c r="O1648" s="26"/>
      <c r="P1648" s="27"/>
      <c r="Q1648" s="26"/>
      <c r="R1648" s="27"/>
      <c r="S1648" s="27"/>
      <c r="T1648" s="26"/>
      <c r="U1648" s="27"/>
      <c r="V1648" s="26"/>
      <c r="W1648" s="27"/>
      <c r="X1648" s="26"/>
      <c r="Y1648" s="24"/>
      <c r="Z1648" s="24"/>
      <c r="AA1648" s="24"/>
      <c r="AB1648" s="24"/>
      <c r="AC1648" s="28"/>
      <c r="AD1648" s="28"/>
      <c r="AE1648" s="26"/>
      <c r="AF1648" s="28"/>
      <c r="AG1648" s="26"/>
      <c r="AH1648" s="28"/>
      <c r="AI1648" s="26"/>
      <c r="AJ1648" s="28"/>
      <c r="AK1648" s="28"/>
      <c r="AL1648" s="26"/>
      <c r="AM1648" s="28"/>
      <c r="AN1648" s="26"/>
      <c r="AO1648" s="28"/>
      <c r="AP1648" s="26"/>
    </row>
    <row r="1649" spans="1:42" x14ac:dyDescent="0.25">
      <c r="A1649" s="24"/>
      <c r="B1649" s="24"/>
      <c r="C1649" s="24"/>
      <c r="D1649" s="25"/>
      <c r="E1649" s="25"/>
      <c r="F1649" s="26"/>
      <c r="G1649" s="25"/>
      <c r="H1649" s="26"/>
      <c r="I1649" s="25"/>
      <c r="J1649" s="26"/>
      <c r="K1649" s="27"/>
      <c r="L1649" s="27"/>
      <c r="M1649" s="26"/>
      <c r="N1649" s="27"/>
      <c r="O1649" s="26"/>
      <c r="P1649" s="27"/>
      <c r="Q1649" s="26"/>
      <c r="R1649" s="27"/>
      <c r="S1649" s="27"/>
      <c r="T1649" s="26"/>
      <c r="U1649" s="27"/>
      <c r="V1649" s="26"/>
      <c r="W1649" s="27"/>
      <c r="X1649" s="26"/>
      <c r="Y1649" s="24"/>
      <c r="Z1649" s="24"/>
      <c r="AA1649" s="24"/>
      <c r="AB1649" s="24"/>
      <c r="AC1649" s="28"/>
      <c r="AD1649" s="28"/>
      <c r="AE1649" s="26"/>
      <c r="AF1649" s="28"/>
      <c r="AG1649" s="26"/>
      <c r="AH1649" s="28"/>
      <c r="AI1649" s="26"/>
      <c r="AJ1649" s="28"/>
      <c r="AK1649" s="28"/>
      <c r="AL1649" s="26"/>
      <c r="AM1649" s="28"/>
      <c r="AN1649" s="26"/>
      <c r="AO1649" s="28"/>
      <c r="AP1649" s="26"/>
    </row>
    <row r="1650" spans="1:42" x14ac:dyDescent="0.25">
      <c r="A1650" s="24"/>
      <c r="B1650" s="24"/>
      <c r="C1650" s="24"/>
      <c r="D1650" s="25"/>
      <c r="E1650" s="25"/>
      <c r="F1650" s="26"/>
      <c r="G1650" s="25"/>
      <c r="H1650" s="26"/>
      <c r="I1650" s="25"/>
      <c r="J1650" s="26"/>
      <c r="K1650" s="27"/>
      <c r="L1650" s="27"/>
      <c r="M1650" s="26"/>
      <c r="N1650" s="27"/>
      <c r="O1650" s="26"/>
      <c r="P1650" s="27"/>
      <c r="Q1650" s="26"/>
      <c r="R1650" s="27"/>
      <c r="S1650" s="27"/>
      <c r="T1650" s="26"/>
      <c r="U1650" s="27"/>
      <c r="V1650" s="26"/>
      <c r="W1650" s="27"/>
      <c r="X1650" s="26"/>
      <c r="Y1650" s="25"/>
      <c r="Z1650" s="38"/>
      <c r="AA1650" s="27"/>
      <c r="AB1650" s="27"/>
      <c r="AC1650" s="28"/>
      <c r="AD1650" s="28"/>
      <c r="AE1650" s="26"/>
      <c r="AF1650" s="28"/>
      <c r="AG1650" s="26"/>
      <c r="AH1650" s="28"/>
      <c r="AI1650" s="26"/>
      <c r="AJ1650" s="28"/>
      <c r="AK1650" s="28"/>
      <c r="AL1650" s="26"/>
      <c r="AM1650" s="28"/>
      <c r="AN1650" s="26"/>
      <c r="AO1650" s="28"/>
      <c r="AP1650" s="26"/>
    </row>
    <row r="1651" spans="1:42" x14ac:dyDescent="0.25">
      <c r="A1651" s="24"/>
      <c r="B1651" s="24"/>
      <c r="C1651" s="24"/>
      <c r="D1651" s="25"/>
      <c r="E1651" s="25"/>
      <c r="F1651" s="26"/>
      <c r="G1651" s="25"/>
      <c r="H1651" s="26"/>
      <c r="I1651" s="25"/>
      <c r="J1651" s="26"/>
      <c r="K1651" s="27"/>
      <c r="L1651" s="27"/>
      <c r="M1651" s="26"/>
      <c r="N1651" s="27"/>
      <c r="O1651" s="26"/>
      <c r="P1651" s="27"/>
      <c r="Q1651" s="26"/>
      <c r="R1651" s="27"/>
      <c r="S1651" s="27"/>
      <c r="T1651" s="26"/>
      <c r="U1651" s="27"/>
      <c r="V1651" s="26"/>
      <c r="W1651" s="27"/>
      <c r="X1651" s="26"/>
      <c r="Y1651" s="25"/>
      <c r="Z1651" s="38"/>
      <c r="AA1651" s="27"/>
      <c r="AB1651" s="27"/>
      <c r="AC1651" s="28"/>
      <c r="AD1651" s="28"/>
      <c r="AE1651" s="26"/>
      <c r="AF1651" s="28"/>
      <c r="AG1651" s="26"/>
      <c r="AH1651" s="28"/>
      <c r="AI1651" s="26"/>
      <c r="AJ1651" s="28"/>
      <c r="AK1651" s="28"/>
      <c r="AL1651" s="26"/>
      <c r="AM1651" s="28"/>
      <c r="AN1651" s="26"/>
      <c r="AO1651" s="28"/>
      <c r="AP1651" s="26"/>
    </row>
    <row r="1652" spans="1:42" x14ac:dyDescent="0.25">
      <c r="A1652" s="24"/>
      <c r="B1652" s="24"/>
      <c r="C1652" s="88"/>
      <c r="D1652" s="25"/>
      <c r="E1652" s="25"/>
      <c r="F1652" s="26"/>
      <c r="G1652" s="25"/>
      <c r="H1652" s="26"/>
      <c r="I1652" s="25"/>
      <c r="J1652" s="26"/>
      <c r="K1652" s="27"/>
      <c r="L1652" s="27"/>
      <c r="M1652" s="26"/>
      <c r="N1652" s="27"/>
      <c r="O1652" s="26"/>
      <c r="P1652" s="27"/>
      <c r="Q1652" s="26"/>
      <c r="R1652" s="27"/>
      <c r="S1652" s="27"/>
      <c r="T1652" s="26"/>
      <c r="U1652" s="27"/>
      <c r="V1652" s="26"/>
      <c r="W1652" s="27"/>
      <c r="X1652" s="26"/>
      <c r="Y1652" s="25"/>
      <c r="Z1652" s="38"/>
      <c r="AA1652" s="27"/>
      <c r="AB1652" s="27"/>
      <c r="AC1652" s="28"/>
      <c r="AD1652" s="28"/>
      <c r="AE1652" s="26"/>
      <c r="AF1652" s="28"/>
      <c r="AG1652" s="26"/>
      <c r="AH1652" s="28"/>
      <c r="AI1652" s="26"/>
      <c r="AJ1652" s="28"/>
      <c r="AK1652" s="28"/>
      <c r="AL1652" s="26"/>
      <c r="AM1652" s="28"/>
      <c r="AN1652" s="26"/>
      <c r="AO1652" s="28"/>
      <c r="AP1652" s="26"/>
    </row>
    <row r="1653" spans="1:42" x14ac:dyDescent="0.25">
      <c r="A1653" s="24"/>
      <c r="B1653" s="24"/>
      <c r="C1653" s="88"/>
      <c r="D1653" s="25"/>
      <c r="E1653" s="25"/>
      <c r="F1653" s="26"/>
      <c r="G1653" s="25"/>
      <c r="H1653" s="26"/>
      <c r="I1653" s="25"/>
      <c r="J1653" s="26"/>
      <c r="K1653" s="27"/>
      <c r="L1653" s="27"/>
      <c r="M1653" s="26"/>
      <c r="N1653" s="27"/>
      <c r="O1653" s="26"/>
      <c r="P1653" s="27"/>
      <c r="Q1653" s="26"/>
      <c r="R1653" s="27"/>
      <c r="S1653" s="27"/>
      <c r="T1653" s="26"/>
      <c r="U1653" s="27"/>
      <c r="V1653" s="26"/>
      <c r="W1653" s="27"/>
      <c r="X1653" s="26"/>
      <c r="Y1653" s="25"/>
      <c r="Z1653" s="38"/>
      <c r="AA1653" s="27"/>
      <c r="AB1653" s="27"/>
      <c r="AC1653" s="28"/>
      <c r="AD1653" s="28"/>
      <c r="AE1653" s="26"/>
      <c r="AF1653" s="28"/>
      <c r="AG1653" s="26"/>
      <c r="AH1653" s="28"/>
      <c r="AI1653" s="26"/>
      <c r="AJ1653" s="28"/>
      <c r="AK1653" s="28"/>
      <c r="AL1653" s="26"/>
      <c r="AM1653" s="28"/>
      <c r="AN1653" s="26"/>
      <c r="AO1653" s="28"/>
      <c r="AP1653" s="26"/>
    </row>
    <row r="1654" spans="1:42" x14ac:dyDescent="0.25">
      <c r="A1654" s="24"/>
      <c r="B1654" s="24"/>
      <c r="C1654" s="88"/>
      <c r="D1654" s="25"/>
      <c r="E1654" s="25"/>
      <c r="F1654" s="26"/>
      <c r="G1654" s="25"/>
      <c r="H1654" s="26"/>
      <c r="I1654" s="25"/>
      <c r="J1654" s="26"/>
      <c r="K1654" s="27"/>
      <c r="L1654" s="27"/>
      <c r="M1654" s="26"/>
      <c r="N1654" s="27"/>
      <c r="O1654" s="26"/>
      <c r="P1654" s="27"/>
      <c r="Q1654" s="26"/>
      <c r="R1654" s="27"/>
      <c r="S1654" s="27"/>
      <c r="T1654" s="26"/>
      <c r="U1654" s="27"/>
      <c r="V1654" s="26"/>
      <c r="W1654" s="27"/>
      <c r="X1654" s="26"/>
      <c r="Y1654" s="25"/>
      <c r="Z1654" s="38"/>
      <c r="AA1654" s="27"/>
      <c r="AB1654" s="27"/>
      <c r="AC1654" s="28"/>
      <c r="AD1654" s="28"/>
      <c r="AE1654" s="26"/>
      <c r="AF1654" s="28"/>
      <c r="AG1654" s="26"/>
      <c r="AH1654" s="28"/>
      <c r="AI1654" s="26"/>
      <c r="AJ1654" s="28"/>
      <c r="AK1654" s="28"/>
      <c r="AL1654" s="26"/>
      <c r="AM1654" s="28"/>
      <c r="AN1654" s="26"/>
      <c r="AO1654" s="28"/>
      <c r="AP1654" s="26"/>
    </row>
    <row r="1655" spans="1:42" x14ac:dyDescent="0.25">
      <c r="A1655" s="24"/>
      <c r="B1655" s="24"/>
      <c r="C1655" s="24"/>
      <c r="D1655" s="25"/>
      <c r="E1655" s="25"/>
      <c r="F1655" s="26"/>
      <c r="G1655" s="25"/>
      <c r="H1655" s="26"/>
      <c r="I1655" s="25"/>
      <c r="J1655" s="26"/>
      <c r="K1655" s="27"/>
      <c r="L1655" s="27"/>
      <c r="M1655" s="26"/>
      <c r="N1655" s="27"/>
      <c r="O1655" s="26"/>
      <c r="P1655" s="27"/>
      <c r="Q1655" s="26"/>
      <c r="R1655" s="27"/>
      <c r="S1655" s="27"/>
      <c r="T1655" s="26"/>
      <c r="U1655" s="27"/>
      <c r="V1655" s="26"/>
      <c r="W1655" s="27"/>
      <c r="X1655" s="26"/>
      <c r="Y1655" s="25"/>
      <c r="Z1655" s="24"/>
      <c r="AA1655" s="27"/>
      <c r="AB1655" s="24"/>
      <c r="AC1655" s="28"/>
      <c r="AD1655" s="28"/>
      <c r="AE1655" s="26"/>
      <c r="AF1655" s="28"/>
      <c r="AG1655" s="26"/>
      <c r="AH1655" s="28"/>
      <c r="AI1655" s="26"/>
      <c r="AJ1655" s="28"/>
      <c r="AK1655" s="28"/>
      <c r="AL1655" s="26"/>
      <c r="AM1655" s="28"/>
      <c r="AN1655" s="26"/>
      <c r="AO1655" s="28"/>
      <c r="AP1655" s="26"/>
    </row>
    <row r="1656" spans="1:42" x14ac:dyDescent="0.25">
      <c r="A1656" s="24"/>
      <c r="B1656" s="24"/>
      <c r="C1656" s="24"/>
      <c r="D1656" s="25"/>
      <c r="E1656" s="25"/>
      <c r="F1656" s="26"/>
      <c r="G1656" s="25"/>
      <c r="H1656" s="26"/>
      <c r="I1656" s="25"/>
      <c r="J1656" s="26"/>
      <c r="K1656" s="27"/>
      <c r="L1656" s="27"/>
      <c r="M1656" s="26"/>
      <c r="N1656" s="27"/>
      <c r="O1656" s="26"/>
      <c r="P1656" s="27"/>
      <c r="Q1656" s="26"/>
      <c r="R1656" s="27"/>
      <c r="S1656" s="27"/>
      <c r="T1656" s="26"/>
      <c r="U1656" s="27"/>
      <c r="V1656" s="26"/>
      <c r="W1656" s="27"/>
      <c r="X1656" s="26"/>
      <c r="Y1656" s="25"/>
      <c r="Z1656" s="38"/>
      <c r="AA1656" s="27"/>
      <c r="AB1656" s="27"/>
      <c r="AC1656" s="28"/>
      <c r="AD1656" s="28"/>
      <c r="AE1656" s="26"/>
      <c r="AF1656" s="28"/>
      <c r="AG1656" s="26"/>
      <c r="AH1656" s="28"/>
      <c r="AI1656" s="26"/>
      <c r="AJ1656" s="28"/>
      <c r="AK1656" s="28"/>
      <c r="AL1656" s="26"/>
      <c r="AM1656" s="28"/>
      <c r="AN1656" s="26"/>
      <c r="AO1656" s="28"/>
      <c r="AP1656" s="26"/>
    </row>
    <row r="1657" spans="1:42" x14ac:dyDescent="0.25">
      <c r="A1657" s="24"/>
      <c r="B1657" s="24"/>
      <c r="C1657" s="24"/>
      <c r="D1657" s="25"/>
      <c r="E1657" s="25"/>
      <c r="F1657" s="26"/>
      <c r="G1657" s="25"/>
      <c r="H1657" s="26"/>
      <c r="I1657" s="25"/>
      <c r="J1657" s="26"/>
      <c r="K1657" s="27"/>
      <c r="L1657" s="27"/>
      <c r="M1657" s="26"/>
      <c r="N1657" s="27"/>
      <c r="O1657" s="26"/>
      <c r="P1657" s="27"/>
      <c r="Q1657" s="26"/>
      <c r="R1657" s="27"/>
      <c r="S1657" s="27"/>
      <c r="T1657" s="26"/>
      <c r="U1657" s="27"/>
      <c r="V1657" s="26"/>
      <c r="W1657" s="27"/>
      <c r="X1657" s="26"/>
      <c r="Y1657" s="25"/>
      <c r="Z1657" s="24"/>
      <c r="AA1657" s="27"/>
      <c r="AB1657" s="24"/>
      <c r="AC1657" s="28"/>
      <c r="AD1657" s="28"/>
      <c r="AE1657" s="26"/>
      <c r="AF1657" s="28"/>
      <c r="AG1657" s="26"/>
      <c r="AH1657" s="28"/>
      <c r="AI1657" s="26"/>
      <c r="AJ1657" s="28"/>
      <c r="AK1657" s="28"/>
      <c r="AL1657" s="26"/>
      <c r="AM1657" s="28"/>
      <c r="AN1657" s="26"/>
      <c r="AO1657" s="28"/>
      <c r="AP1657" s="26"/>
    </row>
    <row r="1658" spans="1:42" x14ac:dyDescent="0.25">
      <c r="A1658" s="24"/>
      <c r="B1658" s="24"/>
      <c r="C1658" s="24"/>
      <c r="D1658" s="25"/>
      <c r="E1658" s="25"/>
      <c r="F1658" s="26"/>
      <c r="G1658" s="25"/>
      <c r="H1658" s="26"/>
      <c r="I1658" s="25"/>
      <c r="J1658" s="26"/>
      <c r="K1658" s="27"/>
      <c r="L1658" s="27"/>
      <c r="M1658" s="26"/>
      <c r="N1658" s="27"/>
      <c r="O1658" s="26"/>
      <c r="P1658" s="27"/>
      <c r="Q1658" s="26"/>
      <c r="R1658" s="27"/>
      <c r="S1658" s="27"/>
      <c r="T1658" s="26"/>
      <c r="U1658" s="27"/>
      <c r="V1658" s="26"/>
      <c r="W1658" s="27"/>
      <c r="X1658" s="26"/>
      <c r="Y1658" s="25"/>
      <c r="Z1658" s="38"/>
      <c r="AA1658" s="27"/>
      <c r="AB1658" s="27"/>
      <c r="AC1658" s="28"/>
      <c r="AD1658" s="28"/>
      <c r="AE1658" s="26"/>
      <c r="AF1658" s="28"/>
      <c r="AG1658" s="26"/>
      <c r="AH1658" s="28"/>
      <c r="AI1658" s="26"/>
      <c r="AJ1658" s="28"/>
      <c r="AK1658" s="28"/>
      <c r="AL1658" s="26"/>
      <c r="AM1658" s="28"/>
      <c r="AN1658" s="26"/>
      <c r="AO1658" s="28"/>
      <c r="AP1658" s="26"/>
    </row>
    <row r="1659" spans="1:42" x14ac:dyDescent="0.25">
      <c r="A1659" s="24"/>
      <c r="B1659" s="24"/>
      <c r="C1659" s="111"/>
      <c r="D1659" s="25"/>
      <c r="E1659" s="25"/>
      <c r="F1659" s="26"/>
      <c r="G1659" s="25"/>
      <c r="H1659" s="26"/>
      <c r="I1659" s="25"/>
      <c r="J1659" s="26"/>
      <c r="K1659" s="27"/>
      <c r="L1659" s="27"/>
      <c r="M1659" s="26"/>
      <c r="N1659" s="27"/>
      <c r="O1659" s="26"/>
      <c r="P1659" s="27"/>
      <c r="Q1659" s="26"/>
      <c r="R1659" s="27"/>
      <c r="S1659" s="27"/>
      <c r="T1659" s="26"/>
      <c r="U1659" s="27"/>
      <c r="V1659" s="26"/>
      <c r="W1659" s="27"/>
      <c r="X1659" s="26"/>
      <c r="Y1659" s="25"/>
      <c r="Z1659" s="38"/>
      <c r="AA1659" s="27"/>
      <c r="AB1659" s="27"/>
      <c r="AC1659" s="28"/>
      <c r="AD1659" s="28"/>
      <c r="AE1659" s="26"/>
      <c r="AF1659" s="28"/>
      <c r="AG1659" s="26"/>
      <c r="AH1659" s="28"/>
      <c r="AI1659" s="26"/>
      <c r="AJ1659" s="28"/>
      <c r="AK1659" s="28"/>
      <c r="AL1659" s="26"/>
      <c r="AM1659" s="28"/>
      <c r="AN1659" s="26"/>
      <c r="AO1659" s="28"/>
      <c r="AP1659" s="26"/>
    </row>
    <row r="1660" spans="1:42" x14ac:dyDescent="0.25">
      <c r="A1660" s="24"/>
      <c r="B1660" s="24"/>
      <c r="C1660" s="111"/>
      <c r="D1660" s="25"/>
      <c r="E1660" s="25"/>
      <c r="F1660" s="26"/>
      <c r="G1660" s="25"/>
      <c r="H1660" s="26"/>
      <c r="I1660" s="25"/>
      <c r="J1660" s="26"/>
      <c r="K1660" s="27"/>
      <c r="L1660" s="27"/>
      <c r="M1660" s="26"/>
      <c r="N1660" s="27"/>
      <c r="O1660" s="26"/>
      <c r="P1660" s="27"/>
      <c r="Q1660" s="26"/>
      <c r="R1660" s="27"/>
      <c r="S1660" s="27"/>
      <c r="T1660" s="26"/>
      <c r="U1660" s="27"/>
      <c r="V1660" s="26"/>
      <c r="W1660" s="27"/>
      <c r="X1660" s="26"/>
      <c r="Y1660" s="25"/>
      <c r="Z1660" s="38"/>
      <c r="AA1660" s="27"/>
      <c r="AB1660" s="27"/>
      <c r="AC1660" s="28"/>
      <c r="AD1660" s="28"/>
      <c r="AE1660" s="26"/>
      <c r="AF1660" s="28"/>
      <c r="AG1660" s="26"/>
      <c r="AH1660" s="28"/>
      <c r="AI1660" s="26"/>
      <c r="AJ1660" s="28"/>
      <c r="AK1660" s="28"/>
      <c r="AL1660" s="26"/>
      <c r="AM1660" s="28"/>
      <c r="AN1660" s="26"/>
      <c r="AO1660" s="28"/>
      <c r="AP1660" s="26"/>
    </row>
    <row r="1661" spans="1:42" x14ac:dyDescent="0.25">
      <c r="A1661" s="24"/>
      <c r="B1661" s="24"/>
      <c r="C1661" s="111"/>
      <c r="D1661" s="25"/>
      <c r="E1661" s="25"/>
      <c r="F1661" s="26"/>
      <c r="G1661" s="25"/>
      <c r="H1661" s="26"/>
      <c r="I1661" s="25"/>
      <c r="J1661" s="26"/>
      <c r="K1661" s="27"/>
      <c r="L1661" s="27"/>
      <c r="M1661" s="26"/>
      <c r="N1661" s="27"/>
      <c r="O1661" s="26"/>
      <c r="P1661" s="27"/>
      <c r="Q1661" s="26"/>
      <c r="R1661" s="27"/>
      <c r="S1661" s="27"/>
      <c r="T1661" s="26"/>
      <c r="U1661" s="27"/>
      <c r="V1661" s="26"/>
      <c r="W1661" s="27"/>
      <c r="X1661" s="26"/>
      <c r="Y1661" s="24"/>
      <c r="Z1661" s="24"/>
      <c r="AA1661" s="24"/>
      <c r="AB1661" s="24"/>
      <c r="AC1661" s="28"/>
      <c r="AD1661" s="28"/>
      <c r="AE1661" s="26"/>
      <c r="AF1661" s="28"/>
      <c r="AG1661" s="26"/>
      <c r="AH1661" s="28"/>
      <c r="AI1661" s="26"/>
      <c r="AJ1661" s="28"/>
      <c r="AK1661" s="28"/>
      <c r="AL1661" s="26"/>
      <c r="AM1661" s="28"/>
      <c r="AN1661" s="26"/>
      <c r="AO1661" s="28"/>
      <c r="AP1661" s="26"/>
    </row>
    <row r="1662" spans="1:42" x14ac:dyDescent="0.25">
      <c r="A1662" s="24"/>
      <c r="B1662" s="24"/>
      <c r="C1662" s="24"/>
      <c r="D1662" s="25"/>
      <c r="E1662" s="25"/>
      <c r="F1662" s="26"/>
      <c r="G1662" s="25"/>
      <c r="H1662" s="26"/>
      <c r="I1662" s="25"/>
      <c r="J1662" s="26"/>
      <c r="K1662" s="27"/>
      <c r="L1662" s="27"/>
      <c r="M1662" s="26"/>
      <c r="N1662" s="27"/>
      <c r="O1662" s="26"/>
      <c r="P1662" s="27"/>
      <c r="Q1662" s="26"/>
      <c r="R1662" s="27"/>
      <c r="S1662" s="27"/>
      <c r="T1662" s="26"/>
      <c r="U1662" s="27"/>
      <c r="V1662" s="26"/>
      <c r="W1662" s="27"/>
      <c r="X1662" s="26"/>
      <c r="Y1662" s="24"/>
      <c r="Z1662" s="24"/>
      <c r="AA1662" s="24"/>
      <c r="AB1662" s="24"/>
      <c r="AC1662" s="28"/>
      <c r="AD1662" s="28"/>
      <c r="AE1662" s="26"/>
      <c r="AF1662" s="28"/>
      <c r="AG1662" s="26"/>
      <c r="AH1662" s="28"/>
      <c r="AI1662" s="26"/>
      <c r="AJ1662" s="28"/>
      <c r="AK1662" s="28"/>
      <c r="AL1662" s="26"/>
      <c r="AM1662" s="28"/>
      <c r="AN1662" s="26"/>
      <c r="AO1662" s="28"/>
      <c r="AP1662" s="26"/>
    </row>
    <row r="1663" spans="1:42" x14ac:dyDescent="0.25">
      <c r="A1663" s="24"/>
      <c r="B1663" s="24"/>
      <c r="C1663" s="88"/>
      <c r="D1663" s="25"/>
      <c r="E1663" s="25"/>
      <c r="F1663" s="26"/>
      <c r="G1663" s="25"/>
      <c r="H1663" s="26"/>
      <c r="I1663" s="25"/>
      <c r="J1663" s="26"/>
      <c r="K1663" s="27"/>
      <c r="L1663" s="27"/>
      <c r="M1663" s="26"/>
      <c r="N1663" s="27"/>
      <c r="O1663" s="26"/>
      <c r="P1663" s="27"/>
      <c r="Q1663" s="26"/>
      <c r="R1663" s="27"/>
      <c r="S1663" s="27"/>
      <c r="T1663" s="26"/>
      <c r="U1663" s="27"/>
      <c r="V1663" s="26"/>
      <c r="W1663" s="27"/>
      <c r="X1663" s="26"/>
      <c r="Y1663" s="24"/>
      <c r="Z1663" s="24"/>
      <c r="AA1663" s="24"/>
      <c r="AB1663" s="24"/>
      <c r="AC1663" s="28"/>
      <c r="AD1663" s="28"/>
      <c r="AE1663" s="26"/>
      <c r="AF1663" s="28"/>
      <c r="AG1663" s="26"/>
      <c r="AH1663" s="28"/>
      <c r="AI1663" s="26"/>
      <c r="AJ1663" s="28"/>
      <c r="AK1663" s="28"/>
      <c r="AL1663" s="26"/>
      <c r="AM1663" s="28"/>
      <c r="AN1663" s="26"/>
      <c r="AO1663" s="28"/>
      <c r="AP1663" s="26"/>
    </row>
    <row r="1664" spans="1:42" x14ac:dyDescent="0.25">
      <c r="A1664" s="24"/>
      <c r="B1664" s="24"/>
      <c r="C1664" s="88"/>
      <c r="D1664" s="25"/>
      <c r="E1664" s="25"/>
      <c r="F1664" s="26"/>
      <c r="G1664" s="25"/>
      <c r="H1664" s="26"/>
      <c r="I1664" s="25"/>
      <c r="J1664" s="26"/>
      <c r="K1664" s="27"/>
      <c r="L1664" s="27"/>
      <c r="M1664" s="26"/>
      <c r="N1664" s="27"/>
      <c r="O1664" s="26"/>
      <c r="P1664" s="27"/>
      <c r="Q1664" s="26"/>
      <c r="R1664" s="27"/>
      <c r="S1664" s="27"/>
      <c r="T1664" s="26"/>
      <c r="U1664" s="27"/>
      <c r="V1664" s="26"/>
      <c r="W1664" s="27"/>
      <c r="X1664" s="26"/>
      <c r="Y1664" s="24"/>
      <c r="Z1664" s="24"/>
      <c r="AA1664" s="24"/>
      <c r="AB1664" s="24"/>
      <c r="AC1664" s="28"/>
      <c r="AD1664" s="28"/>
      <c r="AE1664" s="26"/>
      <c r="AF1664" s="28"/>
      <c r="AG1664" s="26"/>
      <c r="AH1664" s="28"/>
      <c r="AI1664" s="26"/>
      <c r="AJ1664" s="28"/>
      <c r="AK1664" s="28"/>
      <c r="AL1664" s="26"/>
      <c r="AM1664" s="28"/>
      <c r="AN1664" s="26"/>
      <c r="AO1664" s="28"/>
      <c r="AP1664" s="26"/>
    </row>
    <row r="1665" spans="1:42" x14ac:dyDescent="0.25">
      <c r="A1665" s="24"/>
      <c r="B1665" s="24"/>
      <c r="C1665" s="88"/>
      <c r="D1665" s="25"/>
      <c r="E1665" s="25"/>
      <c r="F1665" s="26"/>
      <c r="G1665" s="25"/>
      <c r="H1665" s="26"/>
      <c r="I1665" s="25"/>
      <c r="J1665" s="26"/>
      <c r="K1665" s="27"/>
      <c r="L1665" s="27"/>
      <c r="M1665" s="26"/>
      <c r="N1665" s="27"/>
      <c r="O1665" s="26"/>
      <c r="P1665" s="27"/>
      <c r="Q1665" s="26"/>
      <c r="R1665" s="27"/>
      <c r="S1665" s="27"/>
      <c r="T1665" s="26"/>
      <c r="U1665" s="27"/>
      <c r="V1665" s="26"/>
      <c r="W1665" s="27"/>
      <c r="X1665" s="26"/>
      <c r="Y1665" s="24"/>
      <c r="Z1665" s="24"/>
      <c r="AA1665" s="24"/>
      <c r="AB1665" s="24"/>
      <c r="AC1665" s="28"/>
      <c r="AD1665" s="28"/>
      <c r="AE1665" s="26"/>
      <c r="AF1665" s="28"/>
      <c r="AG1665" s="26"/>
      <c r="AH1665" s="28"/>
      <c r="AI1665" s="26"/>
      <c r="AJ1665" s="28"/>
      <c r="AK1665" s="28"/>
      <c r="AL1665" s="26"/>
      <c r="AM1665" s="28"/>
      <c r="AN1665" s="26"/>
      <c r="AO1665" s="28"/>
      <c r="AP1665" s="26"/>
    </row>
    <row r="1666" spans="1:42" x14ac:dyDescent="0.25">
      <c r="A1666" s="24"/>
      <c r="B1666" s="24"/>
      <c r="C1666" s="24"/>
      <c r="D1666" s="25"/>
      <c r="E1666" s="25"/>
      <c r="F1666" s="26"/>
      <c r="G1666" s="25"/>
      <c r="H1666" s="26"/>
      <c r="I1666" s="25"/>
      <c r="J1666" s="26"/>
      <c r="K1666" s="27"/>
      <c r="L1666" s="27"/>
      <c r="M1666" s="26"/>
      <c r="N1666" s="27"/>
      <c r="O1666" s="26"/>
      <c r="P1666" s="27"/>
      <c r="Q1666" s="26"/>
      <c r="R1666" s="27"/>
      <c r="S1666" s="27"/>
      <c r="T1666" s="26"/>
      <c r="U1666" s="27"/>
      <c r="V1666" s="26"/>
      <c r="W1666" s="27"/>
      <c r="X1666" s="26"/>
      <c r="Y1666" s="24"/>
      <c r="Z1666" s="24"/>
      <c r="AA1666" s="24"/>
      <c r="AB1666" s="24"/>
      <c r="AC1666" s="28"/>
      <c r="AD1666" s="28"/>
      <c r="AE1666" s="26"/>
      <c r="AF1666" s="28"/>
      <c r="AG1666" s="26"/>
      <c r="AH1666" s="28"/>
      <c r="AI1666" s="26"/>
      <c r="AJ1666" s="28"/>
      <c r="AK1666" s="28"/>
      <c r="AL1666" s="26"/>
      <c r="AM1666" s="28"/>
      <c r="AN1666" s="26"/>
      <c r="AO1666" s="28"/>
      <c r="AP1666" s="26"/>
    </row>
    <row r="1667" spans="1:42" x14ac:dyDescent="0.25">
      <c r="A1667" s="24"/>
      <c r="B1667" s="24"/>
      <c r="C1667" s="24"/>
      <c r="D1667" s="25"/>
      <c r="E1667" s="25"/>
      <c r="F1667" s="26"/>
      <c r="G1667" s="25"/>
      <c r="H1667" s="26"/>
      <c r="I1667" s="25"/>
      <c r="J1667" s="26"/>
      <c r="K1667" s="27"/>
      <c r="L1667" s="27"/>
      <c r="M1667" s="26"/>
      <c r="N1667" s="27"/>
      <c r="O1667" s="26"/>
      <c r="P1667" s="27"/>
      <c r="Q1667" s="26"/>
      <c r="R1667" s="27"/>
      <c r="S1667" s="27"/>
      <c r="T1667" s="26"/>
      <c r="U1667" s="27"/>
      <c r="V1667" s="26"/>
      <c r="W1667" s="27"/>
      <c r="X1667" s="26"/>
      <c r="Y1667" s="24"/>
      <c r="Z1667" s="24"/>
      <c r="AA1667" s="24"/>
      <c r="AB1667" s="24"/>
      <c r="AC1667" s="28"/>
      <c r="AD1667" s="28"/>
      <c r="AE1667" s="26"/>
      <c r="AF1667" s="28"/>
      <c r="AG1667" s="26"/>
      <c r="AH1667" s="28"/>
      <c r="AI1667" s="26"/>
      <c r="AJ1667" s="28"/>
      <c r="AK1667" s="28"/>
      <c r="AL1667" s="26"/>
      <c r="AM1667" s="28"/>
      <c r="AN1667" s="26"/>
      <c r="AO1667" s="28"/>
      <c r="AP1667" s="26"/>
    </row>
    <row r="1668" spans="1:42" x14ac:dyDescent="0.25">
      <c r="A1668" s="24"/>
      <c r="B1668" s="24"/>
      <c r="C1668" s="24"/>
      <c r="D1668" s="24"/>
      <c r="E1668" s="25"/>
      <c r="F1668" s="26"/>
      <c r="G1668" s="25"/>
      <c r="H1668" s="26"/>
      <c r="I1668" s="25"/>
      <c r="J1668" s="26"/>
      <c r="K1668" s="24"/>
      <c r="L1668" s="27"/>
      <c r="M1668" s="26"/>
      <c r="N1668" s="27"/>
      <c r="O1668" s="26"/>
      <c r="P1668" s="27"/>
      <c r="Q1668" s="26"/>
      <c r="R1668" s="24"/>
      <c r="S1668" s="27"/>
      <c r="T1668" s="26"/>
      <c r="U1668" s="27"/>
      <c r="V1668" s="26"/>
      <c r="W1668" s="27"/>
      <c r="X1668" s="26"/>
      <c r="Y1668" s="24"/>
      <c r="Z1668" s="24"/>
      <c r="AA1668" s="24"/>
      <c r="AB1668" s="24"/>
      <c r="AC1668" s="24"/>
      <c r="AD1668" s="28"/>
      <c r="AE1668" s="26"/>
      <c r="AF1668" s="28"/>
      <c r="AG1668" s="26"/>
      <c r="AH1668" s="28"/>
      <c r="AI1668" s="26"/>
      <c r="AJ1668" s="24"/>
      <c r="AK1668" s="28"/>
      <c r="AL1668" s="26"/>
      <c r="AM1668" s="28"/>
      <c r="AN1668" s="26"/>
      <c r="AO1668" s="28"/>
      <c r="AP1668" s="26"/>
    </row>
    <row r="1669" spans="1:42" x14ac:dyDescent="0.25">
      <c r="A1669" s="24"/>
      <c r="B1669" s="24"/>
      <c r="C1669" s="24"/>
      <c r="D1669" s="25"/>
      <c r="E1669" s="25"/>
      <c r="F1669" s="26"/>
      <c r="G1669" s="25"/>
      <c r="H1669" s="26"/>
      <c r="I1669" s="25"/>
      <c r="J1669" s="26"/>
      <c r="K1669" s="27"/>
      <c r="L1669" s="27"/>
      <c r="M1669" s="26"/>
      <c r="N1669" s="27"/>
      <c r="O1669" s="26"/>
      <c r="P1669" s="27"/>
      <c r="Q1669" s="26"/>
      <c r="R1669" s="27"/>
      <c r="S1669" s="27"/>
      <c r="T1669" s="26"/>
      <c r="U1669" s="27"/>
      <c r="V1669" s="26"/>
      <c r="W1669" s="27"/>
      <c r="X1669" s="26"/>
      <c r="Y1669" s="24"/>
      <c r="Z1669" s="24"/>
      <c r="AA1669" s="24"/>
      <c r="AB1669" s="24"/>
      <c r="AC1669" s="28"/>
      <c r="AD1669" s="28"/>
      <c r="AE1669" s="26"/>
      <c r="AF1669" s="28"/>
      <c r="AG1669" s="26"/>
      <c r="AH1669" s="28"/>
      <c r="AI1669" s="26"/>
      <c r="AJ1669" s="28"/>
      <c r="AK1669" s="28"/>
      <c r="AL1669" s="26"/>
      <c r="AM1669" s="28"/>
      <c r="AN1669" s="26"/>
      <c r="AO1669" s="28"/>
      <c r="AP1669" s="26"/>
    </row>
    <row r="1670" spans="1:42" x14ac:dyDescent="0.25">
      <c r="A1670" s="24"/>
      <c r="B1670" s="24"/>
      <c r="C1670" s="111"/>
      <c r="D1670" s="25"/>
      <c r="E1670" s="25"/>
      <c r="F1670" s="26"/>
      <c r="G1670" s="25"/>
      <c r="H1670" s="26"/>
      <c r="I1670" s="25"/>
      <c r="J1670" s="26"/>
      <c r="K1670" s="27"/>
      <c r="L1670" s="27"/>
      <c r="M1670" s="26"/>
      <c r="N1670" s="27"/>
      <c r="O1670" s="26"/>
      <c r="P1670" s="27"/>
      <c r="Q1670" s="26"/>
      <c r="R1670" s="27"/>
      <c r="S1670" s="27"/>
      <c r="T1670" s="26"/>
      <c r="U1670" s="27"/>
      <c r="V1670" s="26"/>
      <c r="W1670" s="27"/>
      <c r="X1670" s="26"/>
      <c r="Y1670" s="24"/>
      <c r="Z1670" s="24"/>
      <c r="AA1670" s="24"/>
      <c r="AB1670" s="24"/>
      <c r="AC1670" s="28"/>
      <c r="AD1670" s="28"/>
      <c r="AE1670" s="26"/>
      <c r="AF1670" s="28"/>
      <c r="AG1670" s="26"/>
      <c r="AH1670" s="28"/>
      <c r="AI1670" s="26"/>
      <c r="AJ1670" s="28"/>
      <c r="AK1670" s="28"/>
      <c r="AL1670" s="26"/>
      <c r="AM1670" s="28"/>
      <c r="AN1670" s="26"/>
      <c r="AO1670" s="28"/>
      <c r="AP1670" s="26"/>
    </row>
    <row r="1671" spans="1:42" x14ac:dyDescent="0.25">
      <c r="A1671" s="24"/>
      <c r="B1671" s="24"/>
      <c r="C1671" s="111"/>
      <c r="D1671" s="25"/>
      <c r="E1671" s="25"/>
      <c r="F1671" s="26"/>
      <c r="G1671" s="25"/>
      <c r="H1671" s="26"/>
      <c r="I1671" s="25"/>
      <c r="J1671" s="26"/>
      <c r="K1671" s="27"/>
      <c r="L1671" s="27"/>
      <c r="M1671" s="26"/>
      <c r="N1671" s="27"/>
      <c r="O1671" s="26"/>
      <c r="P1671" s="27"/>
      <c r="Q1671" s="26"/>
      <c r="R1671" s="27"/>
      <c r="S1671" s="27"/>
      <c r="T1671" s="26"/>
      <c r="U1671" s="27"/>
      <c r="V1671" s="26"/>
      <c r="W1671" s="27"/>
      <c r="X1671" s="26"/>
      <c r="Y1671" s="24"/>
      <c r="Z1671" s="24"/>
      <c r="AA1671" s="24"/>
      <c r="AB1671" s="24"/>
      <c r="AC1671" s="28"/>
      <c r="AD1671" s="28"/>
      <c r="AE1671" s="26"/>
      <c r="AF1671" s="28"/>
      <c r="AG1671" s="26"/>
      <c r="AH1671" s="28"/>
      <c r="AI1671" s="26"/>
      <c r="AJ1671" s="28"/>
      <c r="AK1671" s="28"/>
      <c r="AL1671" s="26"/>
      <c r="AM1671" s="28"/>
      <c r="AN1671" s="26"/>
      <c r="AO1671" s="28"/>
      <c r="AP1671" s="26"/>
    </row>
    <row r="1672" spans="1:42" x14ac:dyDescent="0.25">
      <c r="A1672" s="24"/>
      <c r="B1672" s="24"/>
      <c r="C1672" s="111"/>
      <c r="D1672" s="25"/>
      <c r="E1672" s="25"/>
      <c r="F1672" s="26"/>
      <c r="G1672" s="25"/>
      <c r="H1672" s="26"/>
      <c r="I1672" s="25"/>
      <c r="J1672" s="26"/>
      <c r="K1672" s="27"/>
      <c r="L1672" s="27"/>
      <c r="M1672" s="26"/>
      <c r="N1672" s="27"/>
      <c r="O1672" s="26"/>
      <c r="P1672" s="27"/>
      <c r="Q1672" s="26"/>
      <c r="R1672" s="27"/>
      <c r="S1672" s="27"/>
      <c r="T1672" s="26"/>
      <c r="U1672" s="27"/>
      <c r="V1672" s="26"/>
      <c r="W1672" s="27"/>
      <c r="X1672" s="26"/>
      <c r="Y1672" s="24"/>
      <c r="Z1672" s="24"/>
      <c r="AA1672" s="24"/>
      <c r="AB1672" s="24"/>
      <c r="AC1672" s="28"/>
      <c r="AD1672" s="28"/>
      <c r="AE1672" s="26"/>
      <c r="AF1672" s="28"/>
      <c r="AG1672" s="26"/>
      <c r="AH1672" s="28"/>
      <c r="AI1672" s="26"/>
      <c r="AJ1672" s="28"/>
      <c r="AK1672" s="28"/>
      <c r="AL1672" s="26"/>
      <c r="AM1672" s="28"/>
      <c r="AN1672" s="26"/>
      <c r="AO1672" s="28"/>
      <c r="AP1672" s="26"/>
    </row>
    <row r="1673" spans="1:42" x14ac:dyDescent="0.25">
      <c r="A1673" s="24"/>
      <c r="B1673" s="24"/>
      <c r="C1673" s="24"/>
      <c r="D1673" s="25"/>
      <c r="E1673" s="25"/>
      <c r="F1673" s="26"/>
      <c r="G1673" s="25"/>
      <c r="H1673" s="26"/>
      <c r="I1673" s="25"/>
      <c r="J1673" s="26"/>
      <c r="K1673" s="27"/>
      <c r="L1673" s="27"/>
      <c r="M1673" s="26"/>
      <c r="N1673" s="27"/>
      <c r="O1673" s="26"/>
      <c r="P1673" s="27"/>
      <c r="Q1673" s="26"/>
      <c r="R1673" s="27"/>
      <c r="S1673" s="27"/>
      <c r="T1673" s="26"/>
      <c r="U1673" s="27"/>
      <c r="V1673" s="26"/>
      <c r="W1673" s="27"/>
      <c r="X1673" s="26"/>
      <c r="Y1673" s="25"/>
      <c r="Z1673" s="38"/>
      <c r="AA1673" s="27"/>
      <c r="AB1673" s="27"/>
      <c r="AC1673" s="28"/>
      <c r="AD1673" s="28"/>
      <c r="AE1673" s="26"/>
      <c r="AF1673" s="28"/>
      <c r="AG1673" s="26"/>
      <c r="AH1673" s="28"/>
      <c r="AI1673" s="26"/>
      <c r="AJ1673" s="28"/>
      <c r="AK1673" s="28"/>
      <c r="AL1673" s="26"/>
      <c r="AM1673" s="28"/>
      <c r="AN1673" s="26"/>
      <c r="AO1673" s="28"/>
      <c r="AP1673" s="26"/>
    </row>
    <row r="1674" spans="1:42" x14ac:dyDescent="0.25">
      <c r="A1674" s="24"/>
      <c r="B1674" s="24"/>
      <c r="C1674" s="24"/>
      <c r="D1674" s="25"/>
      <c r="E1674" s="25"/>
      <c r="F1674" s="26"/>
      <c r="G1674" s="25"/>
      <c r="H1674" s="26"/>
      <c r="I1674" s="25"/>
      <c r="J1674" s="26"/>
      <c r="K1674" s="27"/>
      <c r="L1674" s="27"/>
      <c r="M1674" s="26"/>
      <c r="N1674" s="27"/>
      <c r="O1674" s="26"/>
      <c r="P1674" s="27"/>
      <c r="Q1674" s="26"/>
      <c r="R1674" s="27"/>
      <c r="S1674" s="27"/>
      <c r="T1674" s="26"/>
      <c r="U1674" s="27"/>
      <c r="V1674" s="26"/>
      <c r="W1674" s="27"/>
      <c r="X1674" s="26"/>
      <c r="Y1674" s="25"/>
      <c r="Z1674" s="38"/>
      <c r="AA1674" s="27"/>
      <c r="AB1674" s="27"/>
      <c r="AC1674" s="28"/>
      <c r="AD1674" s="28"/>
      <c r="AE1674" s="26"/>
      <c r="AF1674" s="28"/>
      <c r="AG1674" s="26"/>
      <c r="AH1674" s="28"/>
      <c r="AI1674" s="26"/>
      <c r="AJ1674" s="28"/>
      <c r="AK1674" s="28"/>
      <c r="AL1674" s="26"/>
      <c r="AM1674" s="28"/>
      <c r="AN1674" s="26"/>
      <c r="AO1674" s="28"/>
      <c r="AP1674" s="26"/>
    </row>
    <row r="1675" spans="1:42" x14ac:dyDescent="0.25">
      <c r="A1675" s="24"/>
      <c r="B1675" s="24"/>
      <c r="C1675" s="88"/>
      <c r="D1675" s="25"/>
      <c r="E1675" s="25"/>
      <c r="F1675" s="26"/>
      <c r="G1675" s="25"/>
      <c r="H1675" s="26"/>
      <c r="I1675" s="25"/>
      <c r="J1675" s="26"/>
      <c r="K1675" s="27"/>
      <c r="L1675" s="27"/>
      <c r="M1675" s="26"/>
      <c r="N1675" s="27"/>
      <c r="O1675" s="26"/>
      <c r="P1675" s="27"/>
      <c r="Q1675" s="26"/>
      <c r="R1675" s="27"/>
      <c r="S1675" s="27"/>
      <c r="T1675" s="26"/>
      <c r="U1675" s="27"/>
      <c r="V1675" s="26"/>
      <c r="W1675" s="27"/>
      <c r="X1675" s="26"/>
      <c r="Y1675" s="25"/>
      <c r="Z1675" s="38"/>
      <c r="AA1675" s="27"/>
      <c r="AB1675" s="27"/>
      <c r="AC1675" s="28"/>
      <c r="AD1675" s="28"/>
      <c r="AE1675" s="26"/>
      <c r="AF1675" s="28"/>
      <c r="AG1675" s="26"/>
      <c r="AH1675" s="28"/>
      <c r="AI1675" s="26"/>
      <c r="AJ1675" s="28"/>
      <c r="AK1675" s="28"/>
      <c r="AL1675" s="26"/>
      <c r="AM1675" s="28"/>
      <c r="AN1675" s="26"/>
      <c r="AO1675" s="28"/>
      <c r="AP1675" s="26"/>
    </row>
    <row r="1676" spans="1:42" x14ac:dyDescent="0.25">
      <c r="A1676" s="24"/>
      <c r="B1676" s="24"/>
      <c r="C1676" s="88"/>
      <c r="D1676" s="25"/>
      <c r="E1676" s="25"/>
      <c r="F1676" s="26"/>
      <c r="G1676" s="25"/>
      <c r="H1676" s="26"/>
      <c r="I1676" s="25"/>
      <c r="J1676" s="26"/>
      <c r="K1676" s="27"/>
      <c r="L1676" s="27"/>
      <c r="M1676" s="26"/>
      <c r="N1676" s="27"/>
      <c r="O1676" s="26"/>
      <c r="P1676" s="27"/>
      <c r="Q1676" s="26"/>
      <c r="R1676" s="27"/>
      <c r="S1676" s="27"/>
      <c r="T1676" s="26"/>
      <c r="U1676" s="27"/>
      <c r="V1676" s="26"/>
      <c r="W1676" s="27"/>
      <c r="X1676" s="26"/>
      <c r="Y1676" s="25"/>
      <c r="Z1676" s="38"/>
      <c r="AA1676" s="27"/>
      <c r="AB1676" s="27"/>
      <c r="AC1676" s="28"/>
      <c r="AD1676" s="28"/>
      <c r="AE1676" s="26"/>
      <c r="AF1676" s="28"/>
      <c r="AG1676" s="26"/>
      <c r="AH1676" s="28"/>
      <c r="AI1676" s="26"/>
      <c r="AJ1676" s="28"/>
      <c r="AK1676" s="28"/>
      <c r="AL1676" s="26"/>
      <c r="AM1676" s="28"/>
      <c r="AN1676" s="26"/>
      <c r="AO1676" s="28"/>
      <c r="AP1676" s="26"/>
    </row>
    <row r="1677" spans="1:42" x14ac:dyDescent="0.25">
      <c r="A1677" s="24"/>
      <c r="B1677" s="24"/>
      <c r="C1677" s="88"/>
      <c r="D1677" s="25"/>
      <c r="E1677" s="25"/>
      <c r="F1677" s="26"/>
      <c r="G1677" s="25"/>
      <c r="H1677" s="26"/>
      <c r="I1677" s="25"/>
      <c r="J1677" s="26"/>
      <c r="K1677" s="27"/>
      <c r="L1677" s="27"/>
      <c r="M1677" s="26"/>
      <c r="N1677" s="27"/>
      <c r="O1677" s="26"/>
      <c r="P1677" s="27"/>
      <c r="Q1677" s="26"/>
      <c r="R1677" s="27"/>
      <c r="S1677" s="27"/>
      <c r="T1677" s="26"/>
      <c r="U1677" s="27"/>
      <c r="V1677" s="26"/>
      <c r="W1677" s="27"/>
      <c r="X1677" s="26"/>
      <c r="Y1677" s="25"/>
      <c r="Z1677" s="38"/>
      <c r="AA1677" s="27"/>
      <c r="AB1677" s="27"/>
      <c r="AC1677" s="28"/>
      <c r="AD1677" s="28"/>
      <c r="AE1677" s="26"/>
      <c r="AF1677" s="28"/>
      <c r="AG1677" s="26"/>
      <c r="AH1677" s="28"/>
      <c r="AI1677" s="26"/>
      <c r="AJ1677" s="28"/>
      <c r="AK1677" s="28"/>
      <c r="AL1677" s="26"/>
      <c r="AM1677" s="28"/>
      <c r="AN1677" s="26"/>
      <c r="AO1677" s="28"/>
      <c r="AP1677" s="26"/>
    </row>
    <row r="1678" spans="1:42" x14ac:dyDescent="0.25">
      <c r="A1678" s="24"/>
      <c r="B1678" s="24"/>
      <c r="C1678" s="24"/>
      <c r="D1678" s="25"/>
      <c r="E1678" s="25"/>
      <c r="F1678" s="26"/>
      <c r="G1678" s="25"/>
      <c r="H1678" s="26"/>
      <c r="I1678" s="25"/>
      <c r="J1678" s="26"/>
      <c r="K1678" s="27"/>
      <c r="L1678" s="27"/>
      <c r="M1678" s="26"/>
      <c r="N1678" s="27"/>
      <c r="O1678" s="26"/>
      <c r="P1678" s="27"/>
      <c r="Q1678" s="26"/>
      <c r="R1678" s="27"/>
      <c r="S1678" s="27"/>
      <c r="T1678" s="26"/>
      <c r="U1678" s="27"/>
      <c r="V1678" s="26"/>
      <c r="W1678" s="27"/>
      <c r="X1678" s="26"/>
      <c r="Y1678" s="25"/>
      <c r="Z1678" s="38"/>
      <c r="AA1678" s="27"/>
      <c r="AB1678" s="27"/>
      <c r="AC1678" s="28"/>
      <c r="AD1678" s="28"/>
      <c r="AE1678" s="26"/>
      <c r="AF1678" s="28"/>
      <c r="AG1678" s="26"/>
      <c r="AH1678" s="28"/>
      <c r="AI1678" s="26"/>
      <c r="AJ1678" s="28"/>
      <c r="AK1678" s="28"/>
      <c r="AL1678" s="26"/>
      <c r="AM1678" s="28"/>
      <c r="AN1678" s="26"/>
      <c r="AO1678" s="28"/>
      <c r="AP1678" s="26"/>
    </row>
    <row r="1679" spans="1:42" x14ac:dyDescent="0.25">
      <c r="A1679" s="24"/>
      <c r="B1679" s="24"/>
      <c r="C1679" s="24"/>
      <c r="D1679" s="25"/>
      <c r="E1679" s="25"/>
      <c r="F1679" s="26"/>
      <c r="G1679" s="25"/>
      <c r="H1679" s="26"/>
      <c r="I1679" s="25"/>
      <c r="J1679" s="26"/>
      <c r="K1679" s="27"/>
      <c r="L1679" s="27"/>
      <c r="M1679" s="26"/>
      <c r="N1679" s="27"/>
      <c r="O1679" s="26"/>
      <c r="P1679" s="27"/>
      <c r="Q1679" s="26"/>
      <c r="R1679" s="27"/>
      <c r="S1679" s="27"/>
      <c r="T1679" s="26"/>
      <c r="U1679" s="27"/>
      <c r="V1679" s="26"/>
      <c r="W1679" s="27"/>
      <c r="X1679" s="26"/>
      <c r="Y1679" s="25"/>
      <c r="Z1679" s="24"/>
      <c r="AA1679" s="27"/>
      <c r="AB1679" s="24"/>
      <c r="AC1679" s="28"/>
      <c r="AD1679" s="28"/>
      <c r="AE1679" s="26"/>
      <c r="AF1679" s="28"/>
      <c r="AG1679" s="26"/>
      <c r="AH1679" s="28"/>
      <c r="AI1679" s="26"/>
      <c r="AJ1679" s="28"/>
      <c r="AK1679" s="28"/>
      <c r="AL1679" s="26"/>
      <c r="AM1679" s="28"/>
      <c r="AN1679" s="26"/>
      <c r="AO1679" s="28"/>
      <c r="AP1679" s="26"/>
    </row>
    <row r="1680" spans="1:42" x14ac:dyDescent="0.25">
      <c r="A1680" s="24"/>
      <c r="B1680" s="24"/>
      <c r="C1680" s="24"/>
      <c r="D1680" s="25"/>
      <c r="E1680" s="25"/>
      <c r="F1680" s="26"/>
      <c r="G1680" s="25"/>
      <c r="H1680" s="26"/>
      <c r="I1680" s="25"/>
      <c r="J1680" s="26"/>
      <c r="K1680" s="27"/>
      <c r="L1680" s="27"/>
      <c r="M1680" s="26"/>
      <c r="N1680" s="27"/>
      <c r="O1680" s="26"/>
      <c r="P1680" s="27"/>
      <c r="Q1680" s="26"/>
      <c r="R1680" s="27"/>
      <c r="S1680" s="27"/>
      <c r="T1680" s="26"/>
      <c r="U1680" s="27"/>
      <c r="V1680" s="26"/>
      <c r="W1680" s="27"/>
      <c r="X1680" s="26"/>
      <c r="Y1680" s="25"/>
      <c r="Z1680" s="38"/>
      <c r="AA1680" s="27"/>
      <c r="AB1680" s="27"/>
      <c r="AC1680" s="28"/>
      <c r="AD1680" s="28"/>
      <c r="AE1680" s="26"/>
      <c r="AF1680" s="28"/>
      <c r="AG1680" s="26"/>
      <c r="AH1680" s="28"/>
      <c r="AI1680" s="26"/>
      <c r="AJ1680" s="28"/>
      <c r="AK1680" s="28"/>
      <c r="AL1680" s="26"/>
      <c r="AM1680" s="28"/>
      <c r="AN1680" s="26"/>
      <c r="AO1680" s="28"/>
      <c r="AP1680" s="26"/>
    </row>
    <row r="1681" spans="1:42" x14ac:dyDescent="0.25">
      <c r="A1681" s="24"/>
      <c r="B1681" s="24"/>
      <c r="C1681" s="24"/>
      <c r="D1681" s="25"/>
      <c r="E1681" s="25"/>
      <c r="F1681" s="26"/>
      <c r="G1681" s="25"/>
      <c r="H1681" s="26"/>
      <c r="I1681" s="25"/>
      <c r="J1681" s="26"/>
      <c r="K1681" s="27"/>
      <c r="L1681" s="27"/>
      <c r="M1681" s="26"/>
      <c r="N1681" s="27"/>
      <c r="O1681" s="26"/>
      <c r="P1681" s="27"/>
      <c r="Q1681" s="26"/>
      <c r="R1681" s="27"/>
      <c r="S1681" s="27"/>
      <c r="T1681" s="26"/>
      <c r="U1681" s="27"/>
      <c r="V1681" s="26"/>
      <c r="W1681" s="27"/>
      <c r="X1681" s="26"/>
      <c r="Y1681" s="25"/>
      <c r="Z1681" s="24"/>
      <c r="AA1681" s="27"/>
      <c r="AB1681" s="24"/>
      <c r="AC1681" s="28"/>
      <c r="AD1681" s="28"/>
      <c r="AE1681" s="26"/>
      <c r="AF1681" s="28"/>
      <c r="AG1681" s="26"/>
      <c r="AH1681" s="28"/>
      <c r="AI1681" s="26"/>
      <c r="AJ1681" s="28"/>
      <c r="AK1681" s="28"/>
      <c r="AL1681" s="26"/>
      <c r="AM1681" s="28"/>
      <c r="AN1681" s="26"/>
      <c r="AO1681" s="28"/>
      <c r="AP1681" s="26"/>
    </row>
    <row r="1682" spans="1:42" x14ac:dyDescent="0.25">
      <c r="A1682" s="24"/>
      <c r="B1682" s="24"/>
      <c r="C1682" s="24"/>
      <c r="D1682" s="25"/>
      <c r="E1682" s="25"/>
      <c r="F1682" s="26"/>
      <c r="G1682" s="25"/>
      <c r="H1682" s="26"/>
      <c r="I1682" s="25"/>
      <c r="J1682" s="26"/>
      <c r="K1682" s="27"/>
      <c r="L1682" s="27"/>
      <c r="M1682" s="26"/>
      <c r="N1682" s="27"/>
      <c r="O1682" s="26"/>
      <c r="P1682" s="27"/>
      <c r="Q1682" s="26"/>
      <c r="R1682" s="27"/>
      <c r="S1682" s="27"/>
      <c r="T1682" s="26"/>
      <c r="U1682" s="27"/>
      <c r="V1682" s="26"/>
      <c r="W1682" s="27"/>
      <c r="X1682" s="26"/>
      <c r="Y1682" s="25"/>
      <c r="Z1682" s="38"/>
      <c r="AA1682" s="27"/>
      <c r="AB1682" s="27"/>
      <c r="AC1682" s="28"/>
      <c r="AD1682" s="28"/>
      <c r="AE1682" s="26"/>
      <c r="AF1682" s="28"/>
      <c r="AG1682" s="26"/>
      <c r="AH1682" s="28"/>
      <c r="AI1682" s="26"/>
      <c r="AJ1682" s="28"/>
      <c r="AK1682" s="28"/>
      <c r="AL1682" s="26"/>
      <c r="AM1682" s="28"/>
      <c r="AN1682" s="26"/>
      <c r="AO1682" s="28"/>
      <c r="AP1682" s="26"/>
    </row>
    <row r="1683" spans="1:42" x14ac:dyDescent="0.25">
      <c r="A1683" s="24"/>
      <c r="B1683" s="24"/>
      <c r="C1683" s="111"/>
      <c r="D1683" s="25"/>
      <c r="E1683" s="25"/>
      <c r="F1683" s="26"/>
      <c r="G1683" s="25"/>
      <c r="H1683" s="26"/>
      <c r="I1683" s="25"/>
      <c r="J1683" s="26"/>
      <c r="K1683" s="27"/>
      <c r="L1683" s="27"/>
      <c r="M1683" s="26"/>
      <c r="N1683" s="27"/>
      <c r="O1683" s="26"/>
      <c r="P1683" s="27"/>
      <c r="Q1683" s="26"/>
      <c r="R1683" s="27"/>
      <c r="S1683" s="27"/>
      <c r="T1683" s="26"/>
      <c r="U1683" s="27"/>
      <c r="V1683" s="26"/>
      <c r="W1683" s="27"/>
      <c r="X1683" s="26"/>
      <c r="Y1683" s="25"/>
      <c r="Z1683" s="38"/>
      <c r="AA1683" s="27"/>
      <c r="AB1683" s="27"/>
      <c r="AC1683" s="28"/>
      <c r="AD1683" s="28"/>
      <c r="AE1683" s="26"/>
      <c r="AF1683" s="28"/>
      <c r="AG1683" s="26"/>
      <c r="AH1683" s="28"/>
      <c r="AI1683" s="26"/>
      <c r="AJ1683" s="28"/>
      <c r="AK1683" s="28"/>
      <c r="AL1683" s="26"/>
      <c r="AM1683" s="28"/>
      <c r="AN1683" s="26"/>
      <c r="AO1683" s="28"/>
      <c r="AP1683" s="26"/>
    </row>
    <row r="1684" spans="1:42" x14ac:dyDescent="0.25">
      <c r="A1684" s="24"/>
      <c r="B1684" s="24"/>
      <c r="C1684" s="111"/>
      <c r="D1684" s="25"/>
      <c r="E1684" s="25"/>
      <c r="F1684" s="26"/>
      <c r="G1684" s="25"/>
      <c r="H1684" s="26"/>
      <c r="I1684" s="25"/>
      <c r="J1684" s="26"/>
      <c r="K1684" s="27"/>
      <c r="L1684" s="27"/>
      <c r="M1684" s="26"/>
      <c r="N1684" s="27"/>
      <c r="O1684" s="26"/>
      <c r="P1684" s="27"/>
      <c r="Q1684" s="26"/>
      <c r="R1684" s="27"/>
      <c r="S1684" s="27"/>
      <c r="T1684" s="26"/>
      <c r="U1684" s="27"/>
      <c r="V1684" s="26"/>
      <c r="W1684" s="27"/>
      <c r="X1684" s="26"/>
      <c r="Y1684" s="25"/>
      <c r="Z1684" s="38"/>
      <c r="AA1684" s="27"/>
      <c r="AB1684" s="27"/>
      <c r="AC1684" s="28"/>
      <c r="AD1684" s="28"/>
      <c r="AE1684" s="26"/>
      <c r="AF1684" s="28"/>
      <c r="AG1684" s="26"/>
      <c r="AH1684" s="28"/>
      <c r="AI1684" s="26"/>
      <c r="AJ1684" s="28"/>
      <c r="AK1684" s="28"/>
      <c r="AL1684" s="26"/>
      <c r="AM1684" s="28"/>
      <c r="AN1684" s="26"/>
      <c r="AO1684" s="28"/>
      <c r="AP1684" s="26"/>
    </row>
    <row r="1685" spans="1:42" x14ac:dyDescent="0.25">
      <c r="A1685" s="24"/>
      <c r="B1685" s="24"/>
      <c r="C1685" s="111"/>
      <c r="D1685" s="25"/>
      <c r="E1685" s="25"/>
      <c r="F1685" s="26"/>
      <c r="G1685" s="24"/>
      <c r="H1685" s="24"/>
      <c r="I1685" s="25"/>
      <c r="J1685" s="26"/>
      <c r="K1685" s="27"/>
      <c r="L1685" s="27"/>
      <c r="M1685" s="26"/>
      <c r="N1685" s="24"/>
      <c r="O1685" s="24"/>
      <c r="P1685" s="27"/>
      <c r="Q1685" s="26"/>
      <c r="R1685" s="27"/>
      <c r="S1685" s="27"/>
      <c r="T1685" s="26"/>
      <c r="U1685" s="24"/>
      <c r="V1685" s="24"/>
      <c r="W1685" s="27"/>
      <c r="X1685" s="26"/>
      <c r="Y1685" s="25"/>
      <c r="Z1685" s="24"/>
      <c r="AA1685" s="27"/>
      <c r="AB1685" s="24"/>
      <c r="AC1685" s="28"/>
      <c r="AD1685" s="28"/>
      <c r="AE1685" s="26"/>
      <c r="AF1685" s="24"/>
      <c r="AG1685" s="24"/>
      <c r="AH1685" s="28"/>
      <c r="AI1685" s="26"/>
      <c r="AJ1685" s="28"/>
      <c r="AK1685" s="28"/>
      <c r="AL1685" s="26"/>
      <c r="AM1685" s="24"/>
      <c r="AN1685" s="24"/>
      <c r="AO1685" s="28"/>
      <c r="AP1685" s="26"/>
    </row>
    <row r="1686" spans="1:42" x14ac:dyDescent="0.25">
      <c r="A1686" s="24"/>
      <c r="B1686" s="24"/>
      <c r="C1686" s="24"/>
      <c r="D1686" s="25"/>
      <c r="E1686" s="25"/>
      <c r="F1686" s="26"/>
      <c r="G1686" s="25"/>
      <c r="H1686" s="26"/>
      <c r="I1686" s="25"/>
      <c r="J1686" s="26"/>
      <c r="K1686" s="27"/>
      <c r="L1686" s="27"/>
      <c r="M1686" s="26"/>
      <c r="N1686" s="27"/>
      <c r="O1686" s="26"/>
      <c r="P1686" s="27"/>
      <c r="Q1686" s="26"/>
      <c r="R1686" s="27"/>
      <c r="S1686" s="27"/>
      <c r="T1686" s="26"/>
      <c r="U1686" s="27"/>
      <c r="V1686" s="26"/>
      <c r="W1686" s="27"/>
      <c r="X1686" s="26"/>
      <c r="Y1686" s="24"/>
      <c r="Z1686" s="24"/>
      <c r="AA1686" s="24"/>
      <c r="AB1686" s="24"/>
      <c r="AC1686" s="28"/>
      <c r="AD1686" s="28"/>
      <c r="AE1686" s="26"/>
      <c r="AF1686" s="28"/>
      <c r="AG1686" s="26"/>
      <c r="AH1686" s="28"/>
      <c r="AI1686" s="26"/>
      <c r="AJ1686" s="28"/>
      <c r="AK1686" s="28"/>
      <c r="AL1686" s="26"/>
      <c r="AM1686" s="28"/>
      <c r="AN1686" s="26"/>
      <c r="AO1686" s="28"/>
      <c r="AP1686" s="26"/>
    </row>
    <row r="1687" spans="1:42" x14ac:dyDescent="0.25">
      <c r="A1687" s="24"/>
      <c r="B1687" s="24"/>
      <c r="C1687" s="24"/>
      <c r="D1687" s="25"/>
      <c r="E1687" s="25"/>
      <c r="F1687" s="26"/>
      <c r="G1687" s="25"/>
      <c r="H1687" s="26"/>
      <c r="I1687" s="25"/>
      <c r="J1687" s="26"/>
      <c r="K1687" s="27"/>
      <c r="L1687" s="27"/>
      <c r="M1687" s="26"/>
      <c r="N1687" s="27"/>
      <c r="O1687" s="26"/>
      <c r="P1687" s="27"/>
      <c r="Q1687" s="26"/>
      <c r="R1687" s="27"/>
      <c r="S1687" s="27"/>
      <c r="T1687" s="26"/>
      <c r="U1687" s="27"/>
      <c r="V1687" s="26"/>
      <c r="W1687" s="27"/>
      <c r="X1687" s="26"/>
      <c r="Y1687" s="24"/>
      <c r="Z1687" s="24"/>
      <c r="AA1687" s="24"/>
      <c r="AB1687" s="24"/>
      <c r="AC1687" s="28"/>
      <c r="AD1687" s="28"/>
      <c r="AE1687" s="26"/>
      <c r="AF1687" s="28"/>
      <c r="AG1687" s="26"/>
      <c r="AH1687" s="28"/>
      <c r="AI1687" s="26"/>
      <c r="AJ1687" s="28"/>
      <c r="AK1687" s="28"/>
      <c r="AL1687" s="26"/>
      <c r="AM1687" s="28"/>
      <c r="AN1687" s="26"/>
      <c r="AO1687" s="28"/>
      <c r="AP1687" s="26"/>
    </row>
    <row r="1688" spans="1:42" x14ac:dyDescent="0.25">
      <c r="A1688" s="24"/>
      <c r="B1688" s="24"/>
      <c r="C1688" s="88"/>
      <c r="D1688" s="25"/>
      <c r="E1688" s="25"/>
      <c r="F1688" s="26"/>
      <c r="G1688" s="25"/>
      <c r="H1688" s="26"/>
      <c r="I1688" s="25"/>
      <c r="J1688" s="26"/>
      <c r="K1688" s="27"/>
      <c r="L1688" s="27"/>
      <c r="M1688" s="26"/>
      <c r="N1688" s="27"/>
      <c r="O1688" s="26"/>
      <c r="P1688" s="27"/>
      <c r="Q1688" s="26"/>
      <c r="R1688" s="27"/>
      <c r="S1688" s="27"/>
      <c r="T1688" s="26"/>
      <c r="U1688" s="27"/>
      <c r="V1688" s="26"/>
      <c r="W1688" s="27"/>
      <c r="X1688" s="26"/>
      <c r="Y1688" s="24"/>
      <c r="Z1688" s="24"/>
      <c r="AA1688" s="24"/>
      <c r="AB1688" s="24"/>
      <c r="AC1688" s="28"/>
      <c r="AD1688" s="28"/>
      <c r="AE1688" s="26"/>
      <c r="AF1688" s="28"/>
      <c r="AG1688" s="26"/>
      <c r="AH1688" s="28"/>
      <c r="AI1688" s="26"/>
      <c r="AJ1688" s="28"/>
      <c r="AK1688" s="28"/>
      <c r="AL1688" s="26"/>
      <c r="AM1688" s="28"/>
      <c r="AN1688" s="26"/>
      <c r="AO1688" s="28"/>
      <c r="AP1688" s="26"/>
    </row>
    <row r="1689" spans="1:42" x14ac:dyDescent="0.25">
      <c r="A1689" s="24"/>
      <c r="B1689" s="24"/>
      <c r="C1689" s="88"/>
      <c r="D1689" s="25"/>
      <c r="E1689" s="25"/>
      <c r="F1689" s="26"/>
      <c r="G1689" s="25"/>
      <c r="H1689" s="26"/>
      <c r="I1689" s="25"/>
      <c r="J1689" s="26"/>
      <c r="K1689" s="27"/>
      <c r="L1689" s="27"/>
      <c r="M1689" s="26"/>
      <c r="N1689" s="27"/>
      <c r="O1689" s="26"/>
      <c r="P1689" s="27"/>
      <c r="Q1689" s="26"/>
      <c r="R1689" s="27"/>
      <c r="S1689" s="27"/>
      <c r="T1689" s="26"/>
      <c r="U1689" s="27"/>
      <c r="V1689" s="26"/>
      <c r="W1689" s="27"/>
      <c r="X1689" s="26"/>
      <c r="Y1689" s="24"/>
      <c r="Z1689" s="24"/>
      <c r="AA1689" s="24"/>
      <c r="AB1689" s="24"/>
      <c r="AC1689" s="28"/>
      <c r="AD1689" s="28"/>
      <c r="AE1689" s="26"/>
      <c r="AF1689" s="28"/>
      <c r="AG1689" s="26"/>
      <c r="AH1689" s="28"/>
      <c r="AI1689" s="26"/>
      <c r="AJ1689" s="28"/>
      <c r="AK1689" s="28"/>
      <c r="AL1689" s="26"/>
      <c r="AM1689" s="28"/>
      <c r="AN1689" s="26"/>
      <c r="AO1689" s="28"/>
      <c r="AP1689" s="26"/>
    </row>
    <row r="1690" spans="1:42" x14ac:dyDescent="0.25">
      <c r="A1690" s="24"/>
      <c r="B1690" s="24"/>
      <c r="C1690" s="88"/>
      <c r="D1690" s="25"/>
      <c r="E1690" s="25"/>
      <c r="F1690" s="26"/>
      <c r="G1690" s="25"/>
      <c r="H1690" s="26"/>
      <c r="I1690" s="25"/>
      <c r="J1690" s="26"/>
      <c r="K1690" s="27"/>
      <c r="L1690" s="27"/>
      <c r="M1690" s="26"/>
      <c r="N1690" s="27"/>
      <c r="O1690" s="26"/>
      <c r="P1690" s="27"/>
      <c r="Q1690" s="26"/>
      <c r="R1690" s="27"/>
      <c r="S1690" s="27"/>
      <c r="T1690" s="26"/>
      <c r="U1690" s="27"/>
      <c r="V1690" s="26"/>
      <c r="W1690" s="27"/>
      <c r="X1690" s="26"/>
      <c r="Y1690" s="24"/>
      <c r="Z1690" s="24"/>
      <c r="AA1690" s="24"/>
      <c r="AB1690" s="24"/>
      <c r="AC1690" s="28"/>
      <c r="AD1690" s="28"/>
      <c r="AE1690" s="26"/>
      <c r="AF1690" s="28"/>
      <c r="AG1690" s="26"/>
      <c r="AH1690" s="28"/>
      <c r="AI1690" s="26"/>
      <c r="AJ1690" s="28"/>
      <c r="AK1690" s="28"/>
      <c r="AL1690" s="26"/>
      <c r="AM1690" s="28"/>
      <c r="AN1690" s="26"/>
      <c r="AO1690" s="28"/>
      <c r="AP1690" s="26"/>
    </row>
    <row r="1691" spans="1:42" x14ac:dyDescent="0.25">
      <c r="A1691" s="24"/>
      <c r="B1691" s="24"/>
      <c r="C1691" s="24"/>
      <c r="D1691" s="25"/>
      <c r="E1691" s="25"/>
      <c r="F1691" s="26"/>
      <c r="G1691" s="25"/>
      <c r="H1691" s="26"/>
      <c r="I1691" s="25"/>
      <c r="J1691" s="26"/>
      <c r="K1691" s="27"/>
      <c r="L1691" s="27"/>
      <c r="M1691" s="26"/>
      <c r="N1691" s="27"/>
      <c r="O1691" s="26"/>
      <c r="P1691" s="27"/>
      <c r="Q1691" s="26"/>
      <c r="R1691" s="27"/>
      <c r="S1691" s="27"/>
      <c r="T1691" s="26"/>
      <c r="U1691" s="27"/>
      <c r="V1691" s="26"/>
      <c r="W1691" s="27"/>
      <c r="X1691" s="26"/>
      <c r="Y1691" s="24"/>
      <c r="Z1691" s="24"/>
      <c r="AA1691" s="24"/>
      <c r="AB1691" s="24"/>
      <c r="AC1691" s="28"/>
      <c r="AD1691" s="28"/>
      <c r="AE1691" s="26"/>
      <c r="AF1691" s="28"/>
      <c r="AG1691" s="26"/>
      <c r="AH1691" s="28"/>
      <c r="AI1691" s="26"/>
      <c r="AJ1691" s="28"/>
      <c r="AK1691" s="28"/>
      <c r="AL1691" s="26"/>
      <c r="AM1691" s="28"/>
      <c r="AN1691" s="26"/>
      <c r="AO1691" s="28"/>
      <c r="AP1691" s="26"/>
    </row>
    <row r="1692" spans="1:42" x14ac:dyDescent="0.25">
      <c r="A1692" s="24"/>
      <c r="B1692" s="24"/>
      <c r="C1692" s="24"/>
      <c r="D1692" s="25"/>
      <c r="E1692" s="25"/>
      <c r="F1692" s="26"/>
      <c r="G1692" s="25"/>
      <c r="H1692" s="26"/>
      <c r="I1692" s="25"/>
      <c r="J1692" s="26"/>
      <c r="K1692" s="27"/>
      <c r="L1692" s="27"/>
      <c r="M1692" s="26"/>
      <c r="N1692" s="27"/>
      <c r="O1692" s="26"/>
      <c r="P1692" s="27"/>
      <c r="Q1692" s="26"/>
      <c r="R1692" s="27"/>
      <c r="S1692" s="27"/>
      <c r="T1692" s="26"/>
      <c r="U1692" s="27"/>
      <c r="V1692" s="26"/>
      <c r="W1692" s="27"/>
      <c r="X1692" s="26"/>
      <c r="Y1692" s="24"/>
      <c r="Z1692" s="24"/>
      <c r="AA1692" s="24"/>
      <c r="AB1692" s="24"/>
      <c r="AC1692" s="28"/>
      <c r="AD1692" s="28"/>
      <c r="AE1692" s="26"/>
      <c r="AF1692" s="28"/>
      <c r="AG1692" s="26"/>
      <c r="AH1692" s="28"/>
      <c r="AI1692" s="26"/>
      <c r="AJ1692" s="28"/>
      <c r="AK1692" s="28"/>
      <c r="AL1692" s="26"/>
      <c r="AM1692" s="28"/>
      <c r="AN1692" s="26"/>
      <c r="AO1692" s="28"/>
      <c r="AP1692" s="26"/>
    </row>
    <row r="1693" spans="1:42" x14ac:dyDescent="0.25">
      <c r="A1693" s="24"/>
      <c r="B1693" s="24"/>
      <c r="C1693" s="24"/>
      <c r="D1693" s="25"/>
      <c r="E1693" s="25"/>
      <c r="F1693" s="26"/>
      <c r="G1693" s="25"/>
      <c r="H1693" s="26"/>
      <c r="I1693" s="25"/>
      <c r="J1693" s="26"/>
      <c r="K1693" s="27"/>
      <c r="L1693" s="27"/>
      <c r="M1693" s="26"/>
      <c r="N1693" s="27"/>
      <c r="O1693" s="26"/>
      <c r="P1693" s="27"/>
      <c r="Q1693" s="26"/>
      <c r="R1693" s="27"/>
      <c r="S1693" s="27"/>
      <c r="T1693" s="26"/>
      <c r="U1693" s="27"/>
      <c r="V1693" s="26"/>
      <c r="W1693" s="27"/>
      <c r="X1693" s="26"/>
      <c r="Y1693" s="24"/>
      <c r="Z1693" s="24"/>
      <c r="AA1693" s="24"/>
      <c r="AB1693" s="24"/>
      <c r="AC1693" s="28"/>
      <c r="AD1693" s="28"/>
      <c r="AE1693" s="26"/>
      <c r="AF1693" s="28"/>
      <c r="AG1693" s="26"/>
      <c r="AH1693" s="28"/>
      <c r="AI1693" s="26"/>
      <c r="AJ1693" s="28"/>
      <c r="AK1693" s="28"/>
      <c r="AL1693" s="26"/>
      <c r="AM1693" s="28"/>
      <c r="AN1693" s="26"/>
      <c r="AO1693" s="28"/>
      <c r="AP1693" s="26"/>
    </row>
    <row r="1694" spans="1:42" x14ac:dyDescent="0.25">
      <c r="A1694" s="24"/>
      <c r="B1694" s="24"/>
      <c r="C1694" s="24"/>
      <c r="D1694" s="25"/>
      <c r="E1694" s="25"/>
      <c r="F1694" s="26"/>
      <c r="G1694" s="25"/>
      <c r="H1694" s="26"/>
      <c r="I1694" s="25"/>
      <c r="J1694" s="26"/>
      <c r="K1694" s="27"/>
      <c r="L1694" s="27"/>
      <c r="M1694" s="26"/>
      <c r="N1694" s="27"/>
      <c r="O1694" s="26"/>
      <c r="P1694" s="27"/>
      <c r="Q1694" s="26"/>
      <c r="R1694" s="27"/>
      <c r="S1694" s="27"/>
      <c r="T1694" s="26"/>
      <c r="U1694" s="27"/>
      <c r="V1694" s="26"/>
      <c r="W1694" s="27"/>
      <c r="X1694" s="26"/>
      <c r="Y1694" s="24"/>
      <c r="Z1694" s="24"/>
      <c r="AA1694" s="24"/>
      <c r="AB1694" s="24"/>
      <c r="AC1694" s="28"/>
      <c r="AD1694" s="28"/>
      <c r="AE1694" s="26"/>
      <c r="AF1694" s="28"/>
      <c r="AG1694" s="26"/>
      <c r="AH1694" s="28"/>
      <c r="AI1694" s="26"/>
      <c r="AJ1694" s="28"/>
      <c r="AK1694" s="28"/>
      <c r="AL1694" s="26"/>
      <c r="AM1694" s="28"/>
      <c r="AN1694" s="26"/>
      <c r="AO1694" s="28"/>
      <c r="AP1694" s="26"/>
    </row>
    <row r="1695" spans="1:42" x14ac:dyDescent="0.25">
      <c r="A1695" s="24"/>
      <c r="B1695" s="24"/>
      <c r="C1695" s="111"/>
      <c r="D1695" s="25"/>
      <c r="E1695" s="25"/>
      <c r="F1695" s="26"/>
      <c r="G1695" s="25"/>
      <c r="H1695" s="26"/>
      <c r="I1695" s="25"/>
      <c r="J1695" s="26"/>
      <c r="K1695" s="27"/>
      <c r="L1695" s="27"/>
      <c r="M1695" s="26"/>
      <c r="N1695" s="27"/>
      <c r="O1695" s="26"/>
      <c r="P1695" s="27"/>
      <c r="Q1695" s="26"/>
      <c r="R1695" s="27"/>
      <c r="S1695" s="27"/>
      <c r="T1695" s="26"/>
      <c r="U1695" s="27"/>
      <c r="V1695" s="26"/>
      <c r="W1695" s="27"/>
      <c r="X1695" s="26"/>
      <c r="Y1695" s="24"/>
      <c r="Z1695" s="24"/>
      <c r="AA1695" s="24"/>
      <c r="AB1695" s="24"/>
      <c r="AC1695" s="28"/>
      <c r="AD1695" s="28"/>
      <c r="AE1695" s="26"/>
      <c r="AF1695" s="28"/>
      <c r="AG1695" s="26"/>
      <c r="AH1695" s="28"/>
      <c r="AI1695" s="26"/>
      <c r="AJ1695" s="28"/>
      <c r="AK1695" s="28"/>
      <c r="AL1695" s="26"/>
      <c r="AM1695" s="28"/>
      <c r="AN1695" s="26"/>
      <c r="AO1695" s="28"/>
      <c r="AP1695" s="26"/>
    </row>
    <row r="1696" spans="1:42" x14ac:dyDescent="0.25">
      <c r="A1696" s="24"/>
      <c r="B1696" s="24"/>
      <c r="C1696" s="111"/>
      <c r="D1696" s="25"/>
      <c r="E1696" s="25"/>
      <c r="F1696" s="26"/>
      <c r="G1696" s="25"/>
      <c r="H1696" s="26"/>
      <c r="I1696" s="25"/>
      <c r="J1696" s="26"/>
      <c r="K1696" s="27"/>
      <c r="L1696" s="27"/>
      <c r="M1696" s="26"/>
      <c r="N1696" s="27"/>
      <c r="O1696" s="26"/>
      <c r="P1696" s="27"/>
      <c r="Q1696" s="26"/>
      <c r="R1696" s="27"/>
      <c r="S1696" s="27"/>
      <c r="T1696" s="26"/>
      <c r="U1696" s="27"/>
      <c r="V1696" s="26"/>
      <c r="W1696" s="27"/>
      <c r="X1696" s="26"/>
      <c r="Y1696" s="24"/>
      <c r="Z1696" s="24"/>
      <c r="AA1696" s="24"/>
      <c r="AB1696" s="24"/>
      <c r="AC1696" s="28"/>
      <c r="AD1696" s="28"/>
      <c r="AE1696" s="26"/>
      <c r="AF1696" s="28"/>
      <c r="AG1696" s="26"/>
      <c r="AH1696" s="28"/>
      <c r="AI1696" s="26"/>
      <c r="AJ1696" s="28"/>
      <c r="AK1696" s="28"/>
      <c r="AL1696" s="26"/>
      <c r="AM1696" s="28"/>
      <c r="AN1696" s="26"/>
      <c r="AO1696" s="28"/>
      <c r="AP1696" s="26"/>
    </row>
    <row r="1697" spans="1:42" x14ac:dyDescent="0.25">
      <c r="A1697" s="24"/>
      <c r="B1697" s="24"/>
      <c r="C1697" s="111"/>
      <c r="D1697" s="24"/>
      <c r="E1697" s="24"/>
      <c r="F1697" s="24"/>
      <c r="G1697" s="24"/>
      <c r="H1697" s="24"/>
      <c r="I1697" s="25"/>
      <c r="J1697" s="26"/>
      <c r="K1697" s="24"/>
      <c r="L1697" s="24"/>
      <c r="M1697" s="24"/>
      <c r="N1697" s="24"/>
      <c r="O1697" s="24"/>
      <c r="P1697" s="27"/>
      <c r="Q1697" s="26"/>
      <c r="R1697" s="24"/>
      <c r="S1697" s="24"/>
      <c r="T1697" s="24"/>
      <c r="U1697" s="24"/>
      <c r="V1697" s="24"/>
      <c r="W1697" s="27"/>
      <c r="X1697" s="26"/>
      <c r="Y1697" s="24"/>
      <c r="Z1697" s="24"/>
      <c r="AA1697" s="24"/>
      <c r="AB1697" s="24"/>
      <c r="AC1697" s="24"/>
      <c r="AD1697" s="24"/>
      <c r="AE1697" s="24"/>
      <c r="AF1697" s="24"/>
      <c r="AG1697" s="24"/>
      <c r="AH1697" s="28"/>
      <c r="AI1697" s="26"/>
      <c r="AJ1697" s="24"/>
      <c r="AK1697" s="24"/>
      <c r="AL1697" s="24"/>
      <c r="AM1697" s="24"/>
      <c r="AN1697" s="24"/>
      <c r="AO1697" s="28"/>
      <c r="AP1697" s="26"/>
    </row>
    <row r="1698" spans="1:42" x14ac:dyDescent="0.25">
      <c r="A1698" s="24"/>
      <c r="B1698" s="24"/>
      <c r="C1698" s="24"/>
      <c r="D1698" s="25"/>
      <c r="E1698" s="25"/>
      <c r="F1698" s="26"/>
      <c r="G1698" s="25"/>
      <c r="H1698" s="26"/>
      <c r="I1698" s="25"/>
      <c r="J1698" s="26"/>
      <c r="K1698" s="27"/>
      <c r="L1698" s="27"/>
      <c r="M1698" s="26"/>
      <c r="N1698" s="27"/>
      <c r="O1698" s="26"/>
      <c r="P1698" s="27"/>
      <c r="Q1698" s="26"/>
      <c r="R1698" s="27"/>
      <c r="S1698" s="27"/>
      <c r="T1698" s="26"/>
      <c r="U1698" s="27"/>
      <c r="V1698" s="26"/>
      <c r="W1698" s="27"/>
      <c r="X1698" s="26"/>
      <c r="Y1698" s="25"/>
      <c r="Z1698" s="38"/>
      <c r="AA1698" s="27"/>
      <c r="AB1698" s="27"/>
      <c r="AC1698" s="28"/>
      <c r="AD1698" s="28"/>
      <c r="AE1698" s="26"/>
      <c r="AF1698" s="28"/>
      <c r="AG1698" s="26"/>
      <c r="AH1698" s="28"/>
      <c r="AI1698" s="26"/>
      <c r="AJ1698" s="28"/>
      <c r="AK1698" s="28"/>
      <c r="AL1698" s="26"/>
      <c r="AM1698" s="28"/>
      <c r="AN1698" s="26"/>
      <c r="AO1698" s="28"/>
      <c r="AP1698" s="26"/>
    </row>
    <row r="1699" spans="1:42" x14ac:dyDescent="0.25">
      <c r="A1699" s="24"/>
      <c r="B1699" s="24"/>
      <c r="C1699" s="24"/>
      <c r="D1699" s="25"/>
      <c r="E1699" s="25"/>
      <c r="F1699" s="26"/>
      <c r="G1699" s="25"/>
      <c r="H1699" s="26"/>
      <c r="I1699" s="25"/>
      <c r="J1699" s="26"/>
      <c r="K1699" s="27"/>
      <c r="L1699" s="27"/>
      <c r="M1699" s="26"/>
      <c r="N1699" s="27"/>
      <c r="O1699" s="26"/>
      <c r="P1699" s="27"/>
      <c r="Q1699" s="26"/>
      <c r="R1699" s="27"/>
      <c r="S1699" s="27"/>
      <c r="T1699" s="26"/>
      <c r="U1699" s="27"/>
      <c r="V1699" s="26"/>
      <c r="W1699" s="27"/>
      <c r="X1699" s="26"/>
      <c r="Y1699" s="25"/>
      <c r="Z1699" s="38"/>
      <c r="AA1699" s="27"/>
      <c r="AB1699" s="27"/>
      <c r="AC1699" s="28"/>
      <c r="AD1699" s="28"/>
      <c r="AE1699" s="26"/>
      <c r="AF1699" s="28"/>
      <c r="AG1699" s="26"/>
      <c r="AH1699" s="28"/>
      <c r="AI1699" s="26"/>
      <c r="AJ1699" s="28"/>
      <c r="AK1699" s="28"/>
      <c r="AL1699" s="26"/>
      <c r="AM1699" s="28"/>
      <c r="AN1699" s="26"/>
      <c r="AO1699" s="28"/>
      <c r="AP1699" s="26"/>
    </row>
    <row r="1700" spans="1:42" x14ac:dyDescent="0.25">
      <c r="A1700" s="24"/>
      <c r="B1700" s="24"/>
      <c r="C1700" s="88"/>
      <c r="D1700" s="25"/>
      <c r="E1700" s="25"/>
      <c r="F1700" s="26"/>
      <c r="G1700" s="25"/>
      <c r="H1700" s="26"/>
      <c r="I1700" s="25"/>
      <c r="J1700" s="26"/>
      <c r="K1700" s="27"/>
      <c r="L1700" s="27"/>
      <c r="M1700" s="26"/>
      <c r="N1700" s="27"/>
      <c r="O1700" s="26"/>
      <c r="P1700" s="27"/>
      <c r="Q1700" s="26"/>
      <c r="R1700" s="27"/>
      <c r="S1700" s="27"/>
      <c r="T1700" s="26"/>
      <c r="U1700" s="27"/>
      <c r="V1700" s="26"/>
      <c r="W1700" s="27"/>
      <c r="X1700" s="26"/>
      <c r="Y1700" s="25"/>
      <c r="Z1700" s="38"/>
      <c r="AA1700" s="27"/>
      <c r="AB1700" s="27"/>
      <c r="AC1700" s="28"/>
      <c r="AD1700" s="28"/>
      <c r="AE1700" s="26"/>
      <c r="AF1700" s="28"/>
      <c r="AG1700" s="26"/>
      <c r="AH1700" s="28"/>
      <c r="AI1700" s="26"/>
      <c r="AJ1700" s="28"/>
      <c r="AK1700" s="28"/>
      <c r="AL1700" s="26"/>
      <c r="AM1700" s="28"/>
      <c r="AN1700" s="26"/>
      <c r="AO1700" s="28"/>
      <c r="AP1700" s="26"/>
    </row>
    <row r="1701" spans="1:42" x14ac:dyDescent="0.25">
      <c r="A1701" s="24"/>
      <c r="B1701" s="24"/>
      <c r="C1701" s="88"/>
      <c r="D1701" s="25"/>
      <c r="E1701" s="25"/>
      <c r="F1701" s="26"/>
      <c r="G1701" s="25"/>
      <c r="H1701" s="26"/>
      <c r="I1701" s="25"/>
      <c r="J1701" s="26"/>
      <c r="K1701" s="27"/>
      <c r="L1701" s="27"/>
      <c r="M1701" s="26"/>
      <c r="N1701" s="27"/>
      <c r="O1701" s="26"/>
      <c r="P1701" s="27"/>
      <c r="Q1701" s="26"/>
      <c r="R1701" s="27"/>
      <c r="S1701" s="27"/>
      <c r="T1701" s="26"/>
      <c r="U1701" s="27"/>
      <c r="V1701" s="26"/>
      <c r="W1701" s="27"/>
      <c r="X1701" s="26"/>
      <c r="Y1701" s="25"/>
      <c r="Z1701" s="38"/>
      <c r="AA1701" s="27"/>
      <c r="AB1701" s="27"/>
      <c r="AC1701" s="28"/>
      <c r="AD1701" s="28"/>
      <c r="AE1701" s="26"/>
      <c r="AF1701" s="28"/>
      <c r="AG1701" s="26"/>
      <c r="AH1701" s="28"/>
      <c r="AI1701" s="26"/>
      <c r="AJ1701" s="28"/>
      <c r="AK1701" s="28"/>
      <c r="AL1701" s="26"/>
      <c r="AM1701" s="28"/>
      <c r="AN1701" s="26"/>
      <c r="AO1701" s="28"/>
      <c r="AP1701" s="26"/>
    </row>
    <row r="1702" spans="1:42" x14ac:dyDescent="0.25">
      <c r="A1702" s="24"/>
      <c r="B1702" s="24"/>
      <c r="C1702" s="88"/>
      <c r="D1702" s="25"/>
      <c r="E1702" s="25"/>
      <c r="F1702" s="26"/>
      <c r="G1702" s="25"/>
      <c r="H1702" s="26"/>
      <c r="I1702" s="25"/>
      <c r="J1702" s="26"/>
      <c r="K1702" s="27"/>
      <c r="L1702" s="27"/>
      <c r="M1702" s="26"/>
      <c r="N1702" s="27"/>
      <c r="O1702" s="26"/>
      <c r="P1702" s="27"/>
      <c r="Q1702" s="26"/>
      <c r="R1702" s="27"/>
      <c r="S1702" s="27"/>
      <c r="T1702" s="26"/>
      <c r="U1702" s="27"/>
      <c r="V1702" s="26"/>
      <c r="W1702" s="27"/>
      <c r="X1702" s="26"/>
      <c r="Y1702" s="25"/>
      <c r="Z1702" s="38"/>
      <c r="AA1702" s="27"/>
      <c r="AB1702" s="27"/>
      <c r="AC1702" s="28"/>
      <c r="AD1702" s="28"/>
      <c r="AE1702" s="26"/>
      <c r="AF1702" s="28"/>
      <c r="AG1702" s="26"/>
      <c r="AH1702" s="28"/>
      <c r="AI1702" s="26"/>
      <c r="AJ1702" s="28"/>
      <c r="AK1702" s="28"/>
      <c r="AL1702" s="26"/>
      <c r="AM1702" s="28"/>
      <c r="AN1702" s="26"/>
      <c r="AO1702" s="28"/>
      <c r="AP1702" s="26"/>
    </row>
    <row r="1703" spans="1:42" x14ac:dyDescent="0.25">
      <c r="A1703" s="24"/>
      <c r="B1703" s="24"/>
      <c r="C1703" s="24"/>
      <c r="D1703" s="25"/>
      <c r="E1703" s="25"/>
      <c r="F1703" s="26"/>
      <c r="G1703" s="25"/>
      <c r="H1703" s="26"/>
      <c r="I1703" s="25"/>
      <c r="J1703" s="26"/>
      <c r="K1703" s="27"/>
      <c r="L1703" s="27"/>
      <c r="M1703" s="26"/>
      <c r="N1703" s="27"/>
      <c r="O1703" s="26"/>
      <c r="P1703" s="27"/>
      <c r="Q1703" s="26"/>
      <c r="R1703" s="27"/>
      <c r="S1703" s="27"/>
      <c r="T1703" s="26"/>
      <c r="U1703" s="27"/>
      <c r="V1703" s="26"/>
      <c r="W1703" s="27"/>
      <c r="X1703" s="26"/>
      <c r="Y1703" s="25"/>
      <c r="Z1703" s="38"/>
      <c r="AA1703" s="27"/>
      <c r="AB1703" s="27"/>
      <c r="AC1703" s="28"/>
      <c r="AD1703" s="28"/>
      <c r="AE1703" s="26"/>
      <c r="AF1703" s="28"/>
      <c r="AG1703" s="26"/>
      <c r="AH1703" s="28"/>
      <c r="AI1703" s="26"/>
      <c r="AJ1703" s="28"/>
      <c r="AK1703" s="28"/>
      <c r="AL1703" s="26"/>
      <c r="AM1703" s="28"/>
      <c r="AN1703" s="26"/>
      <c r="AO1703" s="28"/>
      <c r="AP1703" s="26"/>
    </row>
    <row r="1704" spans="1:42" x14ac:dyDescent="0.25">
      <c r="A1704" s="24"/>
      <c r="B1704" s="24"/>
      <c r="C1704" s="24"/>
      <c r="D1704" s="25"/>
      <c r="E1704" s="25"/>
      <c r="F1704" s="26"/>
      <c r="G1704" s="25"/>
      <c r="H1704" s="26"/>
      <c r="I1704" s="25"/>
      <c r="J1704" s="26"/>
      <c r="K1704" s="27"/>
      <c r="L1704" s="27"/>
      <c r="M1704" s="26"/>
      <c r="N1704" s="27"/>
      <c r="O1704" s="26"/>
      <c r="P1704" s="27"/>
      <c r="Q1704" s="26"/>
      <c r="R1704" s="27"/>
      <c r="S1704" s="27"/>
      <c r="T1704" s="26"/>
      <c r="U1704" s="27"/>
      <c r="V1704" s="26"/>
      <c r="W1704" s="27"/>
      <c r="X1704" s="26"/>
      <c r="Y1704" s="25"/>
      <c r="Z1704" s="24"/>
      <c r="AA1704" s="27"/>
      <c r="AB1704" s="24"/>
      <c r="AC1704" s="28"/>
      <c r="AD1704" s="28"/>
      <c r="AE1704" s="26"/>
      <c r="AF1704" s="28"/>
      <c r="AG1704" s="26"/>
      <c r="AH1704" s="28"/>
      <c r="AI1704" s="26"/>
      <c r="AJ1704" s="28"/>
      <c r="AK1704" s="28"/>
      <c r="AL1704" s="26"/>
      <c r="AM1704" s="28"/>
      <c r="AN1704" s="26"/>
      <c r="AO1704" s="28"/>
      <c r="AP1704" s="26"/>
    </row>
    <row r="1705" spans="1:42" x14ac:dyDescent="0.25">
      <c r="A1705" s="24"/>
      <c r="B1705" s="24"/>
      <c r="C1705" s="24"/>
      <c r="D1705" s="25"/>
      <c r="E1705" s="25"/>
      <c r="F1705" s="26"/>
      <c r="G1705" s="25"/>
      <c r="H1705" s="26"/>
      <c r="I1705" s="25"/>
      <c r="J1705" s="26"/>
      <c r="K1705" s="27"/>
      <c r="L1705" s="27"/>
      <c r="M1705" s="26"/>
      <c r="N1705" s="27"/>
      <c r="O1705" s="26"/>
      <c r="P1705" s="27"/>
      <c r="Q1705" s="26"/>
      <c r="R1705" s="27"/>
      <c r="S1705" s="27"/>
      <c r="T1705" s="26"/>
      <c r="U1705" s="27"/>
      <c r="V1705" s="26"/>
      <c r="W1705" s="27"/>
      <c r="X1705" s="26"/>
      <c r="Y1705" s="25"/>
      <c r="Z1705" s="38"/>
      <c r="AA1705" s="27"/>
      <c r="AB1705" s="27"/>
      <c r="AC1705" s="28"/>
      <c r="AD1705" s="28"/>
      <c r="AE1705" s="26"/>
      <c r="AF1705" s="28"/>
      <c r="AG1705" s="26"/>
      <c r="AH1705" s="28"/>
      <c r="AI1705" s="26"/>
      <c r="AJ1705" s="28"/>
      <c r="AK1705" s="28"/>
      <c r="AL1705" s="26"/>
      <c r="AM1705" s="28"/>
      <c r="AN1705" s="26"/>
      <c r="AO1705" s="28"/>
      <c r="AP1705" s="26"/>
    </row>
    <row r="1706" spans="1:42" x14ac:dyDescent="0.25">
      <c r="A1706" s="24"/>
      <c r="B1706" s="24"/>
      <c r="C1706" s="24"/>
      <c r="D1706" s="25"/>
      <c r="E1706" s="25"/>
      <c r="F1706" s="26"/>
      <c r="G1706" s="25"/>
      <c r="H1706" s="26"/>
      <c r="I1706" s="25"/>
      <c r="J1706" s="26"/>
      <c r="K1706" s="27"/>
      <c r="L1706" s="27"/>
      <c r="M1706" s="26"/>
      <c r="N1706" s="27"/>
      <c r="O1706" s="26"/>
      <c r="P1706" s="27"/>
      <c r="Q1706" s="26"/>
      <c r="R1706" s="27"/>
      <c r="S1706" s="27"/>
      <c r="T1706" s="26"/>
      <c r="U1706" s="27"/>
      <c r="V1706" s="26"/>
      <c r="W1706" s="27"/>
      <c r="X1706" s="26"/>
      <c r="Y1706" s="25"/>
      <c r="Z1706" s="38"/>
      <c r="AA1706" s="27"/>
      <c r="AB1706" s="27"/>
      <c r="AC1706" s="28"/>
      <c r="AD1706" s="28"/>
      <c r="AE1706" s="26"/>
      <c r="AF1706" s="28"/>
      <c r="AG1706" s="26"/>
      <c r="AH1706" s="28"/>
      <c r="AI1706" s="26"/>
      <c r="AJ1706" s="28"/>
      <c r="AK1706" s="28"/>
      <c r="AL1706" s="26"/>
      <c r="AM1706" s="28"/>
      <c r="AN1706" s="26"/>
      <c r="AO1706" s="28"/>
      <c r="AP1706" s="26"/>
    </row>
    <row r="1707" spans="1:42" x14ac:dyDescent="0.25">
      <c r="A1707" s="24"/>
      <c r="B1707" s="24"/>
      <c r="C1707" s="111"/>
      <c r="D1707" s="25"/>
      <c r="E1707" s="25"/>
      <c r="F1707" s="26"/>
      <c r="G1707" s="25"/>
      <c r="H1707" s="26"/>
      <c r="I1707" s="25"/>
      <c r="J1707" s="26"/>
      <c r="K1707" s="27"/>
      <c r="L1707" s="27"/>
      <c r="M1707" s="26"/>
      <c r="N1707" s="27"/>
      <c r="O1707" s="26"/>
      <c r="P1707" s="27"/>
      <c r="Q1707" s="26"/>
      <c r="R1707" s="27"/>
      <c r="S1707" s="27"/>
      <c r="T1707" s="26"/>
      <c r="U1707" s="27"/>
      <c r="V1707" s="26"/>
      <c r="W1707" s="27"/>
      <c r="X1707" s="26"/>
      <c r="Y1707" s="25"/>
      <c r="Z1707" s="24"/>
      <c r="AA1707" s="27"/>
      <c r="AB1707" s="24"/>
      <c r="AC1707" s="28"/>
      <c r="AD1707" s="28"/>
      <c r="AE1707" s="26"/>
      <c r="AF1707" s="28"/>
      <c r="AG1707" s="26"/>
      <c r="AH1707" s="28"/>
      <c r="AI1707" s="26"/>
      <c r="AJ1707" s="28"/>
      <c r="AK1707" s="28"/>
      <c r="AL1707" s="26"/>
      <c r="AM1707" s="28"/>
      <c r="AN1707" s="26"/>
      <c r="AO1707" s="28"/>
      <c r="AP1707" s="26"/>
    </row>
    <row r="1708" spans="1:42" x14ac:dyDescent="0.25">
      <c r="A1708" s="24"/>
      <c r="B1708" s="24"/>
      <c r="C1708" s="111"/>
      <c r="D1708" s="25"/>
      <c r="E1708" s="25"/>
      <c r="F1708" s="26"/>
      <c r="G1708" s="25"/>
      <c r="H1708" s="26"/>
      <c r="I1708" s="25"/>
      <c r="J1708" s="26"/>
      <c r="K1708" s="27"/>
      <c r="L1708" s="27"/>
      <c r="M1708" s="26"/>
      <c r="N1708" s="27"/>
      <c r="O1708" s="26"/>
      <c r="P1708" s="27"/>
      <c r="Q1708" s="26"/>
      <c r="R1708" s="27"/>
      <c r="S1708" s="27"/>
      <c r="T1708" s="26"/>
      <c r="U1708" s="27"/>
      <c r="V1708" s="26"/>
      <c r="W1708" s="27"/>
      <c r="X1708" s="26"/>
      <c r="Y1708" s="25"/>
      <c r="Z1708" s="24"/>
      <c r="AA1708" s="27"/>
      <c r="AB1708" s="24"/>
      <c r="AC1708" s="28"/>
      <c r="AD1708" s="28"/>
      <c r="AE1708" s="26"/>
      <c r="AF1708" s="28"/>
      <c r="AG1708" s="26"/>
      <c r="AH1708" s="28"/>
      <c r="AI1708" s="26"/>
      <c r="AJ1708" s="28"/>
      <c r="AK1708" s="28"/>
      <c r="AL1708" s="26"/>
      <c r="AM1708" s="28"/>
      <c r="AN1708" s="26"/>
      <c r="AO1708" s="28"/>
      <c r="AP1708" s="26"/>
    </row>
    <row r="1709" spans="1:42" x14ac:dyDescent="0.25">
      <c r="A1709" s="24"/>
      <c r="B1709" s="24"/>
      <c r="C1709" s="111"/>
      <c r="D1709" s="25"/>
      <c r="E1709" s="25"/>
      <c r="F1709" s="26"/>
      <c r="G1709" s="25"/>
      <c r="H1709" s="26"/>
      <c r="I1709" s="25"/>
      <c r="J1709" s="26"/>
      <c r="K1709" s="27"/>
      <c r="L1709" s="27"/>
      <c r="M1709" s="26"/>
      <c r="N1709" s="27"/>
      <c r="O1709" s="26"/>
      <c r="P1709" s="27"/>
      <c r="Q1709" s="26"/>
      <c r="R1709" s="27"/>
      <c r="S1709" s="27"/>
      <c r="T1709" s="26"/>
      <c r="U1709" s="27"/>
      <c r="V1709" s="26"/>
      <c r="W1709" s="27"/>
      <c r="X1709" s="26"/>
      <c r="Y1709" s="25"/>
      <c r="Z1709" s="38"/>
      <c r="AA1709" s="27"/>
      <c r="AB1709" s="27"/>
      <c r="AC1709" s="28"/>
      <c r="AD1709" s="28"/>
      <c r="AE1709" s="26"/>
      <c r="AF1709" s="28"/>
      <c r="AG1709" s="26"/>
      <c r="AH1709" s="28"/>
      <c r="AI1709" s="26"/>
      <c r="AJ1709" s="28"/>
      <c r="AK1709" s="28"/>
      <c r="AL1709" s="26"/>
      <c r="AM1709" s="28"/>
      <c r="AN1709" s="26"/>
      <c r="AO1709" s="28"/>
      <c r="AP1709" s="26"/>
    </row>
    <row r="1710" spans="1:42" x14ac:dyDescent="0.25">
      <c r="A1710" s="24"/>
      <c r="B1710" s="24"/>
      <c r="C1710" s="24"/>
      <c r="D1710" s="25"/>
      <c r="E1710" s="25"/>
      <c r="F1710" s="26"/>
      <c r="G1710" s="25"/>
      <c r="H1710" s="26"/>
      <c r="I1710" s="25"/>
      <c r="J1710" s="26"/>
      <c r="K1710" s="27"/>
      <c r="L1710" s="27"/>
      <c r="M1710" s="26"/>
      <c r="N1710" s="27"/>
      <c r="O1710" s="26"/>
      <c r="P1710" s="27"/>
      <c r="Q1710" s="26"/>
      <c r="R1710" s="27"/>
      <c r="S1710" s="27"/>
      <c r="T1710" s="26"/>
      <c r="U1710" s="27"/>
      <c r="V1710" s="26"/>
      <c r="W1710" s="27"/>
      <c r="X1710" s="26"/>
      <c r="Y1710" s="25"/>
      <c r="Z1710" s="24"/>
      <c r="AA1710" s="27"/>
      <c r="AB1710" s="24"/>
      <c r="AC1710" s="28"/>
      <c r="AD1710" s="28"/>
      <c r="AE1710" s="26"/>
      <c r="AF1710" s="28"/>
      <c r="AG1710" s="26"/>
      <c r="AH1710" s="28"/>
      <c r="AI1710" s="26"/>
      <c r="AJ1710" s="28"/>
      <c r="AK1710" s="28"/>
      <c r="AL1710" s="26"/>
      <c r="AM1710" s="28"/>
      <c r="AN1710" s="26"/>
      <c r="AO1710" s="28"/>
      <c r="AP1710" s="26"/>
    </row>
    <row r="1711" spans="1:42" x14ac:dyDescent="0.25">
      <c r="A1711" s="24"/>
      <c r="B1711" s="24"/>
      <c r="C1711" s="24"/>
      <c r="D1711" s="25"/>
      <c r="E1711" s="25"/>
      <c r="F1711" s="26"/>
      <c r="G1711" s="25"/>
      <c r="H1711" s="26"/>
      <c r="I1711" s="25"/>
      <c r="J1711" s="26"/>
      <c r="K1711" s="27"/>
      <c r="L1711" s="27"/>
      <c r="M1711" s="26"/>
      <c r="N1711" s="27"/>
      <c r="O1711" s="26"/>
      <c r="P1711" s="27"/>
      <c r="Q1711" s="26"/>
      <c r="R1711" s="27"/>
      <c r="S1711" s="27"/>
      <c r="T1711" s="26"/>
      <c r="U1711" s="27"/>
      <c r="V1711" s="26"/>
      <c r="W1711" s="27"/>
      <c r="X1711" s="26"/>
      <c r="Y1711" s="25"/>
      <c r="Z1711" s="38"/>
      <c r="AA1711" s="27"/>
      <c r="AB1711" s="27"/>
      <c r="AC1711" s="28"/>
      <c r="AD1711" s="28"/>
      <c r="AE1711" s="26"/>
      <c r="AF1711" s="28"/>
      <c r="AG1711" s="26"/>
      <c r="AH1711" s="28"/>
      <c r="AI1711" s="26"/>
      <c r="AJ1711" s="28"/>
      <c r="AK1711" s="28"/>
      <c r="AL1711" s="26"/>
      <c r="AM1711" s="28"/>
      <c r="AN1711" s="26"/>
      <c r="AO1711" s="28"/>
      <c r="AP1711" s="26"/>
    </row>
    <row r="1712" spans="1:42" x14ac:dyDescent="0.25">
      <c r="A1712" s="24"/>
      <c r="B1712" s="24"/>
      <c r="C1712" s="24"/>
      <c r="D1712" s="25"/>
      <c r="E1712" s="25"/>
      <c r="F1712" s="26"/>
      <c r="G1712" s="25"/>
      <c r="H1712" s="26"/>
      <c r="I1712" s="25"/>
      <c r="J1712" s="26"/>
      <c r="K1712" s="27"/>
      <c r="L1712" s="27"/>
      <c r="M1712" s="26"/>
      <c r="N1712" s="27"/>
      <c r="O1712" s="26"/>
      <c r="P1712" s="27"/>
      <c r="Q1712" s="26"/>
      <c r="R1712" s="27"/>
      <c r="S1712" s="27"/>
      <c r="T1712" s="26"/>
      <c r="U1712" s="27"/>
      <c r="V1712" s="26"/>
      <c r="W1712" s="27"/>
      <c r="X1712" s="26"/>
      <c r="Y1712" s="25"/>
      <c r="Z1712" s="38"/>
      <c r="AA1712" s="27"/>
      <c r="AB1712" s="27"/>
      <c r="AC1712" s="28"/>
      <c r="AD1712" s="28"/>
      <c r="AE1712" s="26"/>
      <c r="AF1712" s="28"/>
      <c r="AG1712" s="26"/>
      <c r="AH1712" s="28"/>
      <c r="AI1712" s="26"/>
      <c r="AJ1712" s="28"/>
      <c r="AK1712" s="28"/>
      <c r="AL1712" s="26"/>
      <c r="AM1712" s="28"/>
      <c r="AN1712" s="26"/>
      <c r="AO1712" s="28"/>
      <c r="AP1712" s="26"/>
    </row>
    <row r="1713" spans="1:42" x14ac:dyDescent="0.25">
      <c r="A1713" s="24"/>
      <c r="B1713" s="24"/>
      <c r="C1713" s="24"/>
      <c r="D1713" s="25"/>
      <c r="E1713" s="25"/>
      <c r="F1713" s="26"/>
      <c r="G1713" s="25"/>
      <c r="H1713" s="26"/>
      <c r="I1713" s="25"/>
      <c r="J1713" s="26"/>
      <c r="K1713" s="27"/>
      <c r="L1713" s="27"/>
      <c r="M1713" s="26"/>
      <c r="N1713" s="27"/>
      <c r="O1713" s="26"/>
      <c r="P1713" s="27"/>
      <c r="Q1713" s="26"/>
      <c r="R1713" s="27"/>
      <c r="S1713" s="27"/>
      <c r="T1713" s="26"/>
      <c r="U1713" s="27"/>
      <c r="V1713" s="26"/>
      <c r="W1713" s="27"/>
      <c r="X1713" s="26"/>
      <c r="Y1713" s="25"/>
      <c r="Z1713" s="38"/>
      <c r="AA1713" s="27"/>
      <c r="AB1713" s="27"/>
      <c r="AC1713" s="28"/>
      <c r="AD1713" s="28"/>
      <c r="AE1713" s="26"/>
      <c r="AF1713" s="28"/>
      <c r="AG1713" s="26"/>
      <c r="AH1713" s="28"/>
      <c r="AI1713" s="26"/>
      <c r="AJ1713" s="28"/>
      <c r="AK1713" s="28"/>
      <c r="AL1713" s="26"/>
      <c r="AM1713" s="28"/>
      <c r="AN1713" s="26"/>
      <c r="AO1713" s="28"/>
      <c r="AP1713" s="26"/>
    </row>
    <row r="1714" spans="1:42" x14ac:dyDescent="0.25">
      <c r="A1714" s="24"/>
      <c r="B1714" s="24"/>
      <c r="C1714" s="24"/>
      <c r="D1714" s="25"/>
      <c r="E1714" s="25"/>
      <c r="F1714" s="26"/>
      <c r="G1714" s="25"/>
      <c r="H1714" s="26"/>
      <c r="I1714" s="25"/>
      <c r="J1714" s="26"/>
      <c r="K1714" s="27"/>
      <c r="L1714" s="27"/>
      <c r="M1714" s="26"/>
      <c r="N1714" s="27"/>
      <c r="O1714" s="26"/>
      <c r="P1714" s="27"/>
      <c r="Q1714" s="26"/>
      <c r="R1714" s="27"/>
      <c r="S1714" s="27"/>
      <c r="T1714" s="26"/>
      <c r="U1714" s="27"/>
      <c r="V1714" s="26"/>
      <c r="W1714" s="27"/>
      <c r="X1714" s="26"/>
      <c r="Y1714" s="25"/>
      <c r="Z1714" s="24"/>
      <c r="AA1714" s="27"/>
      <c r="AB1714" s="24"/>
      <c r="AC1714" s="28"/>
      <c r="AD1714" s="28"/>
      <c r="AE1714" s="26"/>
      <c r="AF1714" s="28"/>
      <c r="AG1714" s="26"/>
      <c r="AH1714" s="28"/>
      <c r="AI1714" s="26"/>
      <c r="AJ1714" s="28"/>
      <c r="AK1714" s="28"/>
      <c r="AL1714" s="26"/>
      <c r="AM1714" s="28"/>
      <c r="AN1714" s="26"/>
      <c r="AO1714" s="28"/>
      <c r="AP1714" s="26"/>
    </row>
    <row r="1715" spans="1:42" x14ac:dyDescent="0.25">
      <c r="A1715" s="24"/>
      <c r="B1715" s="24"/>
      <c r="C1715" s="24"/>
      <c r="D1715" s="25"/>
      <c r="E1715" s="25"/>
      <c r="F1715" s="26"/>
      <c r="G1715" s="25"/>
      <c r="H1715" s="26"/>
      <c r="I1715" s="25"/>
      <c r="J1715" s="26"/>
      <c r="K1715" s="27"/>
      <c r="L1715" s="27"/>
      <c r="M1715" s="26"/>
      <c r="N1715" s="27"/>
      <c r="O1715" s="26"/>
      <c r="P1715" s="27"/>
      <c r="Q1715" s="26"/>
      <c r="R1715" s="27"/>
      <c r="S1715" s="27"/>
      <c r="T1715" s="26"/>
      <c r="U1715" s="27"/>
      <c r="V1715" s="26"/>
      <c r="W1715" s="27"/>
      <c r="X1715" s="26"/>
      <c r="Y1715" s="25"/>
      <c r="Z1715" s="38"/>
      <c r="AA1715" s="27"/>
      <c r="AB1715" s="27"/>
      <c r="AC1715" s="28"/>
      <c r="AD1715" s="28"/>
      <c r="AE1715" s="26"/>
      <c r="AF1715" s="28"/>
      <c r="AG1715" s="26"/>
      <c r="AH1715" s="28"/>
      <c r="AI1715" s="26"/>
      <c r="AJ1715" s="28"/>
      <c r="AK1715" s="28"/>
      <c r="AL1715" s="26"/>
      <c r="AM1715" s="28"/>
      <c r="AN1715" s="26"/>
      <c r="AO1715" s="28"/>
      <c r="AP1715" s="26"/>
    </row>
    <row r="1716" spans="1:42" x14ac:dyDescent="0.25">
      <c r="A1716" s="24"/>
      <c r="B1716" s="24"/>
      <c r="C1716" s="24"/>
      <c r="D1716" s="25"/>
      <c r="E1716" s="25"/>
      <c r="F1716" s="26"/>
      <c r="G1716" s="25"/>
      <c r="H1716" s="26"/>
      <c r="I1716" s="25"/>
      <c r="J1716" s="26"/>
      <c r="K1716" s="27"/>
      <c r="L1716" s="27"/>
      <c r="M1716" s="26"/>
      <c r="N1716" s="27"/>
      <c r="O1716" s="26"/>
      <c r="P1716" s="27"/>
      <c r="Q1716" s="26"/>
      <c r="R1716" s="27"/>
      <c r="S1716" s="27"/>
      <c r="T1716" s="26"/>
      <c r="U1716" s="27"/>
      <c r="V1716" s="26"/>
      <c r="W1716" s="27"/>
      <c r="X1716" s="26"/>
      <c r="Y1716" s="25"/>
      <c r="Z1716" s="38"/>
      <c r="AA1716" s="27"/>
      <c r="AB1716" s="27"/>
      <c r="AC1716" s="28"/>
      <c r="AD1716" s="28"/>
      <c r="AE1716" s="26"/>
      <c r="AF1716" s="28"/>
      <c r="AG1716" s="26"/>
      <c r="AH1716" s="28"/>
      <c r="AI1716" s="26"/>
      <c r="AJ1716" s="28"/>
      <c r="AK1716" s="28"/>
      <c r="AL1716" s="26"/>
      <c r="AM1716" s="28"/>
      <c r="AN1716" s="26"/>
      <c r="AO1716" s="28"/>
      <c r="AP1716" s="26"/>
    </row>
    <row r="1717" spans="1:42" x14ac:dyDescent="0.25">
      <c r="A1717" s="24"/>
      <c r="B1717" s="24"/>
      <c r="C1717" s="88"/>
      <c r="D1717" s="25"/>
      <c r="E1717" s="25"/>
      <c r="F1717" s="26"/>
      <c r="G1717" s="25"/>
      <c r="H1717" s="26"/>
      <c r="I1717" s="25"/>
      <c r="J1717" s="26"/>
      <c r="K1717" s="27"/>
      <c r="L1717" s="27"/>
      <c r="M1717" s="26"/>
      <c r="N1717" s="27"/>
      <c r="O1717" s="26"/>
      <c r="P1717" s="27"/>
      <c r="Q1717" s="26"/>
      <c r="R1717" s="27"/>
      <c r="S1717" s="27"/>
      <c r="T1717" s="26"/>
      <c r="U1717" s="27"/>
      <c r="V1717" s="26"/>
      <c r="W1717" s="27"/>
      <c r="X1717" s="26"/>
      <c r="Y1717" s="25"/>
      <c r="Z1717" s="38"/>
      <c r="AA1717" s="27"/>
      <c r="AB1717" s="27"/>
      <c r="AC1717" s="28"/>
      <c r="AD1717" s="28"/>
      <c r="AE1717" s="26"/>
      <c r="AF1717" s="28"/>
      <c r="AG1717" s="26"/>
      <c r="AH1717" s="28"/>
      <c r="AI1717" s="26"/>
      <c r="AJ1717" s="28"/>
      <c r="AK1717" s="28"/>
      <c r="AL1717" s="26"/>
      <c r="AM1717" s="28"/>
      <c r="AN1717" s="26"/>
      <c r="AO1717" s="28"/>
      <c r="AP1717" s="26"/>
    </row>
    <row r="1718" spans="1:42" x14ac:dyDescent="0.25">
      <c r="A1718" s="24"/>
      <c r="B1718" s="24"/>
      <c r="C1718" s="88"/>
      <c r="D1718" s="25"/>
      <c r="E1718" s="25"/>
      <c r="F1718" s="26"/>
      <c r="G1718" s="25"/>
      <c r="H1718" s="26"/>
      <c r="I1718" s="25"/>
      <c r="J1718" s="26"/>
      <c r="K1718" s="27"/>
      <c r="L1718" s="27"/>
      <c r="M1718" s="26"/>
      <c r="N1718" s="27"/>
      <c r="O1718" s="26"/>
      <c r="P1718" s="27"/>
      <c r="Q1718" s="26"/>
      <c r="R1718" s="27"/>
      <c r="S1718" s="27"/>
      <c r="T1718" s="26"/>
      <c r="U1718" s="27"/>
      <c r="V1718" s="26"/>
      <c r="W1718" s="27"/>
      <c r="X1718" s="26"/>
      <c r="Y1718" s="25"/>
      <c r="Z1718" s="38"/>
      <c r="AA1718" s="27"/>
      <c r="AB1718" s="27"/>
      <c r="AC1718" s="28"/>
      <c r="AD1718" s="28"/>
      <c r="AE1718" s="26"/>
      <c r="AF1718" s="28"/>
      <c r="AG1718" s="26"/>
      <c r="AH1718" s="28"/>
      <c r="AI1718" s="26"/>
      <c r="AJ1718" s="28"/>
      <c r="AK1718" s="28"/>
      <c r="AL1718" s="26"/>
      <c r="AM1718" s="28"/>
      <c r="AN1718" s="26"/>
      <c r="AO1718" s="28"/>
      <c r="AP1718" s="26"/>
    </row>
    <row r="1719" spans="1:42" x14ac:dyDescent="0.25">
      <c r="A1719" s="24"/>
      <c r="B1719" s="24"/>
      <c r="C1719" s="88"/>
      <c r="D1719" s="25"/>
      <c r="E1719" s="25"/>
      <c r="F1719" s="26"/>
      <c r="G1719" s="25"/>
      <c r="H1719" s="26"/>
      <c r="I1719" s="25"/>
      <c r="J1719" s="26"/>
      <c r="K1719" s="27"/>
      <c r="L1719" s="27"/>
      <c r="M1719" s="26"/>
      <c r="N1719" s="27"/>
      <c r="O1719" s="26"/>
      <c r="P1719" s="27"/>
      <c r="Q1719" s="26"/>
      <c r="R1719" s="27"/>
      <c r="S1719" s="27"/>
      <c r="T1719" s="26"/>
      <c r="U1719" s="27"/>
      <c r="V1719" s="26"/>
      <c r="W1719" s="27"/>
      <c r="X1719" s="26"/>
      <c r="Y1719" s="25"/>
      <c r="Z1719" s="38"/>
      <c r="AA1719" s="27"/>
      <c r="AB1719" s="27"/>
      <c r="AC1719" s="28"/>
      <c r="AD1719" s="28"/>
      <c r="AE1719" s="26"/>
      <c r="AF1719" s="28"/>
      <c r="AG1719" s="26"/>
      <c r="AH1719" s="28"/>
      <c r="AI1719" s="26"/>
      <c r="AJ1719" s="28"/>
      <c r="AK1719" s="28"/>
      <c r="AL1719" s="26"/>
      <c r="AM1719" s="28"/>
      <c r="AN1719" s="26"/>
      <c r="AO1719" s="28"/>
      <c r="AP1719" s="26"/>
    </row>
    <row r="1720" spans="1:42" x14ac:dyDescent="0.25">
      <c r="A1720" s="24"/>
      <c r="B1720" s="24"/>
      <c r="C1720" s="24"/>
      <c r="D1720" s="25"/>
      <c r="E1720" s="25"/>
      <c r="F1720" s="26"/>
      <c r="G1720" s="25"/>
      <c r="H1720" s="26"/>
      <c r="I1720" s="25"/>
      <c r="J1720" s="26"/>
      <c r="K1720" s="27"/>
      <c r="L1720" s="27"/>
      <c r="M1720" s="26"/>
      <c r="N1720" s="27"/>
      <c r="O1720" s="26"/>
      <c r="P1720" s="27"/>
      <c r="Q1720" s="26"/>
      <c r="R1720" s="27"/>
      <c r="S1720" s="27"/>
      <c r="T1720" s="26"/>
      <c r="U1720" s="27"/>
      <c r="V1720" s="26"/>
      <c r="W1720" s="27"/>
      <c r="X1720" s="26"/>
      <c r="Y1720" s="25"/>
      <c r="Z1720" s="38"/>
      <c r="AA1720" s="27"/>
      <c r="AB1720" s="27"/>
      <c r="AC1720" s="28"/>
      <c r="AD1720" s="28"/>
      <c r="AE1720" s="26"/>
      <c r="AF1720" s="28"/>
      <c r="AG1720" s="26"/>
      <c r="AH1720" s="28"/>
      <c r="AI1720" s="26"/>
      <c r="AJ1720" s="28"/>
      <c r="AK1720" s="28"/>
      <c r="AL1720" s="26"/>
      <c r="AM1720" s="28"/>
      <c r="AN1720" s="26"/>
      <c r="AO1720" s="28"/>
      <c r="AP1720" s="26"/>
    </row>
    <row r="1721" spans="1:42" x14ac:dyDescent="0.25">
      <c r="A1721" s="24"/>
      <c r="B1721" s="24"/>
      <c r="C1721" s="24"/>
      <c r="D1721" s="25"/>
      <c r="E1721" s="25"/>
      <c r="F1721" s="26"/>
      <c r="G1721" s="25"/>
      <c r="H1721" s="26"/>
      <c r="I1721" s="25"/>
      <c r="J1721" s="26"/>
      <c r="K1721" s="27"/>
      <c r="L1721" s="27"/>
      <c r="M1721" s="26"/>
      <c r="N1721" s="27"/>
      <c r="O1721" s="26"/>
      <c r="P1721" s="27"/>
      <c r="Q1721" s="26"/>
      <c r="R1721" s="27"/>
      <c r="S1721" s="27"/>
      <c r="T1721" s="26"/>
      <c r="U1721" s="27"/>
      <c r="V1721" s="26"/>
      <c r="W1721" s="27"/>
      <c r="X1721" s="26"/>
      <c r="Y1721" s="25"/>
      <c r="Z1721" s="24"/>
      <c r="AA1721" s="27"/>
      <c r="AB1721" s="24"/>
      <c r="AC1721" s="28"/>
      <c r="AD1721" s="28"/>
      <c r="AE1721" s="26"/>
      <c r="AF1721" s="28"/>
      <c r="AG1721" s="26"/>
      <c r="AH1721" s="28"/>
      <c r="AI1721" s="26"/>
      <c r="AJ1721" s="28"/>
      <c r="AK1721" s="28"/>
      <c r="AL1721" s="26"/>
      <c r="AM1721" s="28"/>
      <c r="AN1721" s="26"/>
      <c r="AO1721" s="28"/>
      <c r="AP1721" s="26"/>
    </row>
    <row r="1722" spans="1:42" x14ac:dyDescent="0.25">
      <c r="A1722" s="24"/>
      <c r="B1722" s="24"/>
      <c r="C1722" s="24"/>
      <c r="D1722" s="25"/>
      <c r="E1722" s="25"/>
      <c r="F1722" s="26"/>
      <c r="G1722" s="25"/>
      <c r="H1722" s="26"/>
      <c r="I1722" s="25"/>
      <c r="J1722" s="26"/>
      <c r="K1722" s="27"/>
      <c r="L1722" s="27"/>
      <c r="M1722" s="26"/>
      <c r="N1722" s="27"/>
      <c r="O1722" s="26"/>
      <c r="P1722" s="27"/>
      <c r="Q1722" s="26"/>
      <c r="R1722" s="27"/>
      <c r="S1722" s="27"/>
      <c r="T1722" s="26"/>
      <c r="U1722" s="27"/>
      <c r="V1722" s="26"/>
      <c r="W1722" s="27"/>
      <c r="X1722" s="26"/>
      <c r="Y1722" s="25"/>
      <c r="Z1722" s="24"/>
      <c r="AA1722" s="27"/>
      <c r="AB1722" s="24"/>
      <c r="AC1722" s="28"/>
      <c r="AD1722" s="28"/>
      <c r="AE1722" s="26"/>
      <c r="AF1722" s="28"/>
      <c r="AG1722" s="26"/>
      <c r="AH1722" s="28"/>
      <c r="AI1722" s="26"/>
      <c r="AJ1722" s="28"/>
      <c r="AK1722" s="28"/>
      <c r="AL1722" s="26"/>
      <c r="AM1722" s="28"/>
      <c r="AN1722" s="26"/>
      <c r="AO1722" s="28"/>
      <c r="AP1722" s="26"/>
    </row>
    <row r="1723" spans="1:42" x14ac:dyDescent="0.25">
      <c r="A1723" s="24"/>
      <c r="B1723" s="24"/>
      <c r="C1723" s="24"/>
      <c r="D1723" s="25"/>
      <c r="E1723" s="25"/>
      <c r="F1723" s="26"/>
      <c r="G1723" s="25"/>
      <c r="H1723" s="26"/>
      <c r="I1723" s="25"/>
      <c r="J1723" s="26"/>
      <c r="K1723" s="27"/>
      <c r="L1723" s="27"/>
      <c r="M1723" s="26"/>
      <c r="N1723" s="27"/>
      <c r="O1723" s="26"/>
      <c r="P1723" s="27"/>
      <c r="Q1723" s="26"/>
      <c r="R1723" s="27"/>
      <c r="S1723" s="27"/>
      <c r="T1723" s="26"/>
      <c r="U1723" s="27"/>
      <c r="V1723" s="26"/>
      <c r="W1723" s="27"/>
      <c r="X1723" s="26"/>
      <c r="Y1723" s="25"/>
      <c r="Z1723" s="38"/>
      <c r="AA1723" s="27"/>
      <c r="AB1723" s="27"/>
      <c r="AC1723" s="28"/>
      <c r="AD1723" s="28"/>
      <c r="AE1723" s="26"/>
      <c r="AF1723" s="28"/>
      <c r="AG1723" s="26"/>
      <c r="AH1723" s="28"/>
      <c r="AI1723" s="26"/>
      <c r="AJ1723" s="28"/>
      <c r="AK1723" s="28"/>
      <c r="AL1723" s="26"/>
      <c r="AM1723" s="28"/>
      <c r="AN1723" s="26"/>
      <c r="AO1723" s="28"/>
      <c r="AP1723" s="26"/>
    </row>
    <row r="1724" spans="1:42" x14ac:dyDescent="0.25">
      <c r="A1724" s="24"/>
      <c r="B1724" s="24"/>
      <c r="C1724" s="111"/>
      <c r="D1724" s="25"/>
      <c r="E1724" s="25"/>
      <c r="F1724" s="26"/>
      <c r="G1724" s="25"/>
      <c r="H1724" s="26"/>
      <c r="I1724" s="25"/>
      <c r="J1724" s="26"/>
      <c r="K1724" s="27"/>
      <c r="L1724" s="27"/>
      <c r="M1724" s="26"/>
      <c r="N1724" s="27"/>
      <c r="O1724" s="26"/>
      <c r="P1724" s="27"/>
      <c r="Q1724" s="26"/>
      <c r="R1724" s="27"/>
      <c r="S1724" s="27"/>
      <c r="T1724" s="26"/>
      <c r="U1724" s="27"/>
      <c r="V1724" s="26"/>
      <c r="W1724" s="27"/>
      <c r="X1724" s="26"/>
      <c r="Y1724" s="25"/>
      <c r="Z1724" s="24"/>
      <c r="AA1724" s="27"/>
      <c r="AB1724" s="24"/>
      <c r="AC1724" s="28"/>
      <c r="AD1724" s="28"/>
      <c r="AE1724" s="26"/>
      <c r="AF1724" s="28"/>
      <c r="AG1724" s="26"/>
      <c r="AH1724" s="28"/>
      <c r="AI1724" s="26"/>
      <c r="AJ1724" s="28"/>
      <c r="AK1724" s="28"/>
      <c r="AL1724" s="26"/>
      <c r="AM1724" s="28"/>
      <c r="AN1724" s="26"/>
      <c r="AO1724" s="28"/>
      <c r="AP1724" s="26"/>
    </row>
    <row r="1725" spans="1:42" x14ac:dyDescent="0.25">
      <c r="A1725" s="24"/>
      <c r="B1725" s="24"/>
      <c r="C1725" s="111"/>
      <c r="D1725" s="25"/>
      <c r="E1725" s="25"/>
      <c r="F1725" s="26"/>
      <c r="G1725" s="25"/>
      <c r="H1725" s="26"/>
      <c r="I1725" s="25"/>
      <c r="J1725" s="26"/>
      <c r="K1725" s="27"/>
      <c r="L1725" s="27"/>
      <c r="M1725" s="26"/>
      <c r="N1725" s="27"/>
      <c r="O1725" s="26"/>
      <c r="P1725" s="27"/>
      <c r="Q1725" s="26"/>
      <c r="R1725" s="27"/>
      <c r="S1725" s="27"/>
      <c r="T1725" s="26"/>
      <c r="U1725" s="27"/>
      <c r="V1725" s="26"/>
      <c r="W1725" s="27"/>
      <c r="X1725" s="26"/>
      <c r="Y1725" s="25"/>
      <c r="Z1725" s="24"/>
      <c r="AA1725" s="27"/>
      <c r="AB1725" s="24"/>
      <c r="AC1725" s="28"/>
      <c r="AD1725" s="28"/>
      <c r="AE1725" s="26"/>
      <c r="AF1725" s="28"/>
      <c r="AG1725" s="26"/>
      <c r="AH1725" s="28"/>
      <c r="AI1725" s="26"/>
      <c r="AJ1725" s="28"/>
      <c r="AK1725" s="28"/>
      <c r="AL1725" s="26"/>
      <c r="AM1725" s="28"/>
      <c r="AN1725" s="26"/>
      <c r="AO1725" s="28"/>
      <c r="AP1725" s="26"/>
    </row>
    <row r="1726" spans="1:42" x14ac:dyDescent="0.25">
      <c r="A1726" s="24"/>
      <c r="B1726" s="24"/>
      <c r="C1726" s="111"/>
      <c r="D1726" s="25"/>
      <c r="E1726" s="25"/>
      <c r="F1726" s="26"/>
      <c r="G1726" s="25"/>
      <c r="H1726" s="26"/>
      <c r="I1726" s="25"/>
      <c r="J1726" s="26"/>
      <c r="K1726" s="27"/>
      <c r="L1726" s="27"/>
      <c r="M1726" s="26"/>
      <c r="N1726" s="27"/>
      <c r="O1726" s="26"/>
      <c r="P1726" s="27"/>
      <c r="Q1726" s="26"/>
      <c r="R1726" s="27"/>
      <c r="S1726" s="27"/>
      <c r="T1726" s="26"/>
      <c r="U1726" s="27"/>
      <c r="V1726" s="26"/>
      <c r="W1726" s="27"/>
      <c r="X1726" s="26"/>
      <c r="Y1726" s="25"/>
      <c r="Z1726" s="38"/>
      <c r="AA1726" s="27"/>
      <c r="AB1726" s="27"/>
      <c r="AC1726" s="28"/>
      <c r="AD1726" s="28"/>
      <c r="AE1726" s="26"/>
      <c r="AF1726" s="28"/>
      <c r="AG1726" s="26"/>
      <c r="AH1726" s="28"/>
      <c r="AI1726" s="26"/>
      <c r="AJ1726" s="28"/>
      <c r="AK1726" s="28"/>
      <c r="AL1726" s="26"/>
      <c r="AM1726" s="28"/>
      <c r="AN1726" s="26"/>
      <c r="AO1726" s="28"/>
      <c r="AP1726" s="26"/>
    </row>
    <row r="1727" spans="1:42" x14ac:dyDescent="0.25">
      <c r="A1727" s="24"/>
      <c r="B1727" s="24"/>
      <c r="C1727" s="24"/>
      <c r="D1727" s="25"/>
      <c r="E1727" s="25"/>
      <c r="F1727" s="26"/>
      <c r="G1727" s="25"/>
      <c r="H1727" s="26"/>
      <c r="I1727" s="25"/>
      <c r="J1727" s="26"/>
      <c r="K1727" s="27"/>
      <c r="L1727" s="27"/>
      <c r="M1727" s="26"/>
      <c r="N1727" s="27"/>
      <c r="O1727" s="26"/>
      <c r="P1727" s="27"/>
      <c r="Q1727" s="26"/>
      <c r="R1727" s="27"/>
      <c r="S1727" s="27"/>
      <c r="T1727" s="26"/>
      <c r="U1727" s="27"/>
      <c r="V1727" s="26"/>
      <c r="W1727" s="27"/>
      <c r="X1727" s="26"/>
      <c r="Y1727" s="25"/>
      <c r="Z1727" s="24"/>
      <c r="AA1727" s="27"/>
      <c r="AB1727" s="24"/>
      <c r="AC1727" s="28"/>
      <c r="AD1727" s="28"/>
      <c r="AE1727" s="26"/>
      <c r="AF1727" s="28"/>
      <c r="AG1727" s="26"/>
      <c r="AH1727" s="28"/>
      <c r="AI1727" s="26"/>
      <c r="AJ1727" s="28"/>
      <c r="AK1727" s="28"/>
      <c r="AL1727" s="26"/>
      <c r="AM1727" s="28"/>
      <c r="AN1727" s="26"/>
      <c r="AO1727" s="28"/>
      <c r="AP1727" s="26"/>
    </row>
    <row r="1728" spans="1:42" x14ac:dyDescent="0.25">
      <c r="A1728" s="24"/>
      <c r="B1728" s="24"/>
      <c r="C1728" s="24"/>
      <c r="D1728" s="25"/>
      <c r="E1728" s="25"/>
      <c r="F1728" s="26"/>
      <c r="G1728" s="25"/>
      <c r="H1728" s="26"/>
      <c r="I1728" s="25"/>
      <c r="J1728" s="26"/>
      <c r="K1728" s="27"/>
      <c r="L1728" s="27"/>
      <c r="M1728" s="26"/>
      <c r="N1728" s="27"/>
      <c r="O1728" s="26"/>
      <c r="P1728" s="27"/>
      <c r="Q1728" s="26"/>
      <c r="R1728" s="27"/>
      <c r="S1728" s="27"/>
      <c r="T1728" s="26"/>
      <c r="U1728" s="27"/>
      <c r="V1728" s="26"/>
      <c r="W1728" s="27"/>
      <c r="X1728" s="26"/>
      <c r="Y1728" s="25"/>
      <c r="Z1728" s="38"/>
      <c r="AA1728" s="27"/>
      <c r="AB1728" s="27"/>
      <c r="AC1728" s="28"/>
      <c r="AD1728" s="28"/>
      <c r="AE1728" s="26"/>
      <c r="AF1728" s="28"/>
      <c r="AG1728" s="26"/>
      <c r="AH1728" s="28"/>
      <c r="AI1728" s="26"/>
      <c r="AJ1728" s="28"/>
      <c r="AK1728" s="28"/>
      <c r="AL1728" s="26"/>
      <c r="AM1728" s="28"/>
      <c r="AN1728" s="26"/>
      <c r="AO1728" s="28"/>
      <c r="AP1728" s="26"/>
    </row>
    <row r="1729" spans="1:42" x14ac:dyDescent="0.25">
      <c r="A1729" s="24"/>
      <c r="B1729" s="24"/>
      <c r="C1729" s="24"/>
      <c r="D1729" s="25"/>
      <c r="E1729" s="25"/>
      <c r="F1729" s="26"/>
      <c r="G1729" s="25"/>
      <c r="H1729" s="26"/>
      <c r="I1729" s="25"/>
      <c r="J1729" s="26"/>
      <c r="K1729" s="27"/>
      <c r="L1729" s="27"/>
      <c r="M1729" s="26"/>
      <c r="N1729" s="27"/>
      <c r="O1729" s="26"/>
      <c r="P1729" s="27"/>
      <c r="Q1729" s="26"/>
      <c r="R1729" s="27"/>
      <c r="S1729" s="27"/>
      <c r="T1729" s="26"/>
      <c r="U1729" s="27"/>
      <c r="V1729" s="26"/>
      <c r="W1729" s="27"/>
      <c r="X1729" s="26"/>
      <c r="Y1729" s="25"/>
      <c r="Z1729" s="38"/>
      <c r="AA1729" s="27"/>
      <c r="AB1729" s="27"/>
      <c r="AC1729" s="28"/>
      <c r="AD1729" s="28"/>
      <c r="AE1729" s="26"/>
      <c r="AF1729" s="28"/>
      <c r="AG1729" s="26"/>
      <c r="AH1729" s="28"/>
      <c r="AI1729" s="26"/>
      <c r="AJ1729" s="28"/>
      <c r="AK1729" s="28"/>
      <c r="AL1729" s="26"/>
      <c r="AM1729" s="28"/>
      <c r="AN1729" s="26"/>
      <c r="AO1729" s="28"/>
      <c r="AP1729" s="26"/>
    </row>
    <row r="1730" spans="1:42" x14ac:dyDescent="0.25">
      <c r="A1730" s="24"/>
      <c r="B1730" s="24"/>
      <c r="C1730" s="24"/>
      <c r="D1730" s="25"/>
      <c r="E1730" s="25"/>
      <c r="F1730" s="26"/>
      <c r="G1730" s="25"/>
      <c r="H1730" s="26"/>
      <c r="I1730" s="25"/>
      <c r="J1730" s="26"/>
      <c r="K1730" s="27"/>
      <c r="L1730" s="27"/>
      <c r="M1730" s="26"/>
      <c r="N1730" s="27"/>
      <c r="O1730" s="26"/>
      <c r="P1730" s="27"/>
      <c r="Q1730" s="26"/>
      <c r="R1730" s="27"/>
      <c r="S1730" s="27"/>
      <c r="T1730" s="26"/>
      <c r="U1730" s="27"/>
      <c r="V1730" s="26"/>
      <c r="W1730" s="27"/>
      <c r="X1730" s="26"/>
      <c r="Y1730" s="25"/>
      <c r="Z1730" s="38"/>
      <c r="AA1730" s="27"/>
      <c r="AB1730" s="27"/>
      <c r="AC1730" s="28"/>
      <c r="AD1730" s="28"/>
      <c r="AE1730" s="26"/>
      <c r="AF1730" s="28"/>
      <c r="AG1730" s="26"/>
      <c r="AH1730" s="28"/>
      <c r="AI1730" s="26"/>
      <c r="AJ1730" s="28"/>
      <c r="AK1730" s="28"/>
      <c r="AL1730" s="26"/>
      <c r="AM1730" s="28"/>
      <c r="AN1730" s="26"/>
      <c r="AO1730" s="28"/>
      <c r="AP1730" s="26"/>
    </row>
    <row r="1731" spans="1:42" x14ac:dyDescent="0.25">
      <c r="A1731" s="24"/>
      <c r="B1731" s="24"/>
      <c r="C1731" s="24"/>
      <c r="D1731" s="25"/>
      <c r="E1731" s="25"/>
      <c r="F1731" s="26"/>
      <c r="G1731" s="25"/>
      <c r="H1731" s="26"/>
      <c r="I1731" s="25"/>
      <c r="J1731" s="26"/>
      <c r="K1731" s="27"/>
      <c r="L1731" s="27"/>
      <c r="M1731" s="26"/>
      <c r="N1731" s="27"/>
      <c r="O1731" s="26"/>
      <c r="P1731" s="27"/>
      <c r="Q1731" s="26"/>
      <c r="R1731" s="27"/>
      <c r="S1731" s="27"/>
      <c r="T1731" s="26"/>
      <c r="U1731" s="27"/>
      <c r="V1731" s="26"/>
      <c r="W1731" s="27"/>
      <c r="X1731" s="26"/>
      <c r="Y1731" s="25"/>
      <c r="Z1731" s="24"/>
      <c r="AA1731" s="27"/>
      <c r="AB1731" s="24"/>
      <c r="AC1731" s="28"/>
      <c r="AD1731" s="28"/>
      <c r="AE1731" s="26"/>
      <c r="AF1731" s="28"/>
      <c r="AG1731" s="26"/>
      <c r="AH1731" s="28"/>
      <c r="AI1731" s="26"/>
      <c r="AJ1731" s="28"/>
      <c r="AK1731" s="28"/>
      <c r="AL1731" s="26"/>
      <c r="AM1731" s="28"/>
      <c r="AN1731" s="26"/>
      <c r="AO1731" s="28"/>
      <c r="AP1731" s="26"/>
    </row>
    <row r="1732" spans="1:42" x14ac:dyDescent="0.25">
      <c r="A1732" s="24"/>
      <c r="B1732" s="24"/>
      <c r="C1732" s="24"/>
      <c r="D1732" s="25"/>
      <c r="E1732" s="25"/>
      <c r="F1732" s="26"/>
      <c r="G1732" s="25"/>
      <c r="H1732" s="26"/>
      <c r="I1732" s="25"/>
      <c r="J1732" s="26"/>
      <c r="K1732" s="27"/>
      <c r="L1732" s="27"/>
      <c r="M1732" s="26"/>
      <c r="N1732" s="27"/>
      <c r="O1732" s="26"/>
      <c r="P1732" s="27"/>
      <c r="Q1732" s="26"/>
      <c r="R1732" s="27"/>
      <c r="S1732" s="27"/>
      <c r="T1732" s="26"/>
      <c r="U1732" s="27"/>
      <c r="V1732" s="26"/>
      <c r="W1732" s="27"/>
      <c r="X1732" s="26"/>
      <c r="Y1732" s="25"/>
      <c r="Z1732" s="38"/>
      <c r="AA1732" s="27"/>
      <c r="AB1732" s="27"/>
      <c r="AC1732" s="28"/>
      <c r="AD1732" s="28"/>
      <c r="AE1732" s="26"/>
      <c r="AF1732" s="28"/>
      <c r="AG1732" s="26"/>
      <c r="AH1732" s="28"/>
      <c r="AI1732" s="26"/>
      <c r="AJ1732" s="28"/>
      <c r="AK1732" s="28"/>
      <c r="AL1732" s="26"/>
      <c r="AM1732" s="28"/>
      <c r="AN1732" s="26"/>
      <c r="AO1732" s="28"/>
      <c r="AP1732" s="26"/>
    </row>
    <row r="1733" spans="1:42" x14ac:dyDescent="0.25">
      <c r="A1733" s="24"/>
      <c r="B1733" s="24"/>
      <c r="C1733" s="24"/>
      <c r="D1733" s="25"/>
      <c r="E1733" s="25"/>
      <c r="F1733" s="26"/>
      <c r="G1733" s="25"/>
      <c r="H1733" s="26"/>
      <c r="I1733" s="25"/>
      <c r="J1733" s="26"/>
      <c r="K1733" s="27"/>
      <c r="L1733" s="27"/>
      <c r="M1733" s="26"/>
      <c r="N1733" s="27"/>
      <c r="O1733" s="26"/>
      <c r="P1733" s="27"/>
      <c r="Q1733" s="26"/>
      <c r="R1733" s="27"/>
      <c r="S1733" s="27"/>
      <c r="T1733" s="26"/>
      <c r="U1733" s="27"/>
      <c r="V1733" s="26"/>
      <c r="W1733" s="27"/>
      <c r="X1733" s="26"/>
      <c r="Y1733" s="25"/>
      <c r="Z1733" s="38"/>
      <c r="AA1733" s="27"/>
      <c r="AB1733" s="27"/>
      <c r="AC1733" s="28"/>
      <c r="AD1733" s="28"/>
      <c r="AE1733" s="26"/>
      <c r="AF1733" s="28"/>
      <c r="AG1733" s="26"/>
      <c r="AH1733" s="28"/>
      <c r="AI1733" s="26"/>
      <c r="AJ1733" s="28"/>
      <c r="AK1733" s="28"/>
      <c r="AL1733" s="26"/>
      <c r="AM1733" s="28"/>
      <c r="AN1733" s="26"/>
      <c r="AO1733" s="28"/>
      <c r="AP1733" s="26"/>
    </row>
    <row r="1734" spans="1:42" x14ac:dyDescent="0.25">
      <c r="A1734" s="24"/>
      <c r="B1734" s="24"/>
      <c r="C1734" s="88"/>
      <c r="D1734" s="25"/>
      <c r="E1734" s="25"/>
      <c r="F1734" s="26"/>
      <c r="G1734" s="25"/>
      <c r="H1734" s="26"/>
      <c r="I1734" s="25"/>
      <c r="J1734" s="26"/>
      <c r="K1734" s="27"/>
      <c r="L1734" s="27"/>
      <c r="M1734" s="26"/>
      <c r="N1734" s="27"/>
      <c r="O1734" s="26"/>
      <c r="P1734" s="27"/>
      <c r="Q1734" s="26"/>
      <c r="R1734" s="27"/>
      <c r="S1734" s="27"/>
      <c r="T1734" s="26"/>
      <c r="U1734" s="27"/>
      <c r="V1734" s="26"/>
      <c r="W1734" s="27"/>
      <c r="X1734" s="26"/>
      <c r="Y1734" s="25"/>
      <c r="Z1734" s="38"/>
      <c r="AA1734" s="27"/>
      <c r="AB1734" s="27"/>
      <c r="AC1734" s="28"/>
      <c r="AD1734" s="28"/>
      <c r="AE1734" s="26"/>
      <c r="AF1734" s="28"/>
      <c r="AG1734" s="26"/>
      <c r="AH1734" s="28"/>
      <c r="AI1734" s="26"/>
      <c r="AJ1734" s="28"/>
      <c r="AK1734" s="28"/>
      <c r="AL1734" s="26"/>
      <c r="AM1734" s="28"/>
      <c r="AN1734" s="26"/>
      <c r="AO1734" s="28"/>
      <c r="AP1734" s="26"/>
    </row>
    <row r="1735" spans="1:42" x14ac:dyDescent="0.25">
      <c r="A1735" s="24"/>
      <c r="B1735" s="24"/>
      <c r="C1735" s="88"/>
      <c r="D1735" s="25"/>
      <c r="E1735" s="25"/>
      <c r="F1735" s="26"/>
      <c r="G1735" s="25"/>
      <c r="H1735" s="26"/>
      <c r="I1735" s="25"/>
      <c r="J1735" s="26"/>
      <c r="K1735" s="27"/>
      <c r="L1735" s="27"/>
      <c r="M1735" s="26"/>
      <c r="N1735" s="27"/>
      <c r="O1735" s="26"/>
      <c r="P1735" s="27"/>
      <c r="Q1735" s="26"/>
      <c r="R1735" s="27"/>
      <c r="S1735" s="27"/>
      <c r="T1735" s="26"/>
      <c r="U1735" s="27"/>
      <c r="V1735" s="26"/>
      <c r="W1735" s="27"/>
      <c r="X1735" s="26"/>
      <c r="Y1735" s="25"/>
      <c r="Z1735" s="38"/>
      <c r="AA1735" s="27"/>
      <c r="AB1735" s="27"/>
      <c r="AC1735" s="28"/>
      <c r="AD1735" s="28"/>
      <c r="AE1735" s="26"/>
      <c r="AF1735" s="28"/>
      <c r="AG1735" s="26"/>
      <c r="AH1735" s="28"/>
      <c r="AI1735" s="26"/>
      <c r="AJ1735" s="28"/>
      <c r="AK1735" s="28"/>
      <c r="AL1735" s="26"/>
      <c r="AM1735" s="28"/>
      <c r="AN1735" s="26"/>
      <c r="AO1735" s="28"/>
      <c r="AP1735" s="26"/>
    </row>
    <row r="1736" spans="1:42" x14ac:dyDescent="0.25">
      <c r="A1736" s="24"/>
      <c r="B1736" s="24"/>
      <c r="C1736" s="88"/>
      <c r="D1736" s="25"/>
      <c r="E1736" s="25"/>
      <c r="F1736" s="26"/>
      <c r="G1736" s="25"/>
      <c r="H1736" s="26"/>
      <c r="I1736" s="25"/>
      <c r="J1736" s="26"/>
      <c r="K1736" s="27"/>
      <c r="L1736" s="27"/>
      <c r="M1736" s="26"/>
      <c r="N1736" s="27"/>
      <c r="O1736" s="26"/>
      <c r="P1736" s="27"/>
      <c r="Q1736" s="26"/>
      <c r="R1736" s="27"/>
      <c r="S1736" s="27"/>
      <c r="T1736" s="26"/>
      <c r="U1736" s="27"/>
      <c r="V1736" s="26"/>
      <c r="W1736" s="27"/>
      <c r="X1736" s="26"/>
      <c r="Y1736" s="25"/>
      <c r="Z1736" s="38"/>
      <c r="AA1736" s="27"/>
      <c r="AB1736" s="27"/>
      <c r="AC1736" s="28"/>
      <c r="AD1736" s="28"/>
      <c r="AE1736" s="26"/>
      <c r="AF1736" s="28"/>
      <c r="AG1736" s="26"/>
      <c r="AH1736" s="28"/>
      <c r="AI1736" s="26"/>
      <c r="AJ1736" s="28"/>
      <c r="AK1736" s="28"/>
      <c r="AL1736" s="26"/>
      <c r="AM1736" s="28"/>
      <c r="AN1736" s="26"/>
      <c r="AO1736" s="28"/>
      <c r="AP1736" s="26"/>
    </row>
    <row r="1737" spans="1:42" x14ac:dyDescent="0.25">
      <c r="A1737" s="24"/>
      <c r="B1737" s="24"/>
      <c r="C1737" s="24"/>
      <c r="D1737" s="25"/>
      <c r="E1737" s="25"/>
      <c r="F1737" s="26"/>
      <c r="G1737" s="25"/>
      <c r="H1737" s="26"/>
      <c r="I1737" s="25"/>
      <c r="J1737" s="26"/>
      <c r="K1737" s="27"/>
      <c r="L1737" s="27"/>
      <c r="M1737" s="26"/>
      <c r="N1737" s="27"/>
      <c r="O1737" s="26"/>
      <c r="P1737" s="27"/>
      <c r="Q1737" s="26"/>
      <c r="R1737" s="27"/>
      <c r="S1737" s="27"/>
      <c r="T1737" s="26"/>
      <c r="U1737" s="27"/>
      <c r="V1737" s="26"/>
      <c r="W1737" s="27"/>
      <c r="X1737" s="26"/>
      <c r="Y1737" s="25"/>
      <c r="Z1737" s="38"/>
      <c r="AA1737" s="27"/>
      <c r="AB1737" s="27"/>
      <c r="AC1737" s="28"/>
      <c r="AD1737" s="28"/>
      <c r="AE1737" s="26"/>
      <c r="AF1737" s="28"/>
      <c r="AG1737" s="26"/>
      <c r="AH1737" s="28"/>
      <c r="AI1737" s="26"/>
      <c r="AJ1737" s="28"/>
      <c r="AK1737" s="28"/>
      <c r="AL1737" s="26"/>
      <c r="AM1737" s="28"/>
      <c r="AN1737" s="26"/>
      <c r="AO1737" s="28"/>
      <c r="AP1737" s="26"/>
    </row>
    <row r="1738" spans="1:42" x14ac:dyDescent="0.25">
      <c r="A1738" s="24"/>
      <c r="B1738" s="24"/>
      <c r="C1738" s="24"/>
      <c r="D1738" s="25"/>
      <c r="E1738" s="24"/>
      <c r="F1738" s="24"/>
      <c r="G1738" s="25"/>
      <c r="H1738" s="26"/>
      <c r="I1738" s="24"/>
      <c r="J1738" s="24"/>
      <c r="K1738" s="27"/>
      <c r="L1738" s="24"/>
      <c r="M1738" s="24"/>
      <c r="N1738" s="27"/>
      <c r="O1738" s="26"/>
      <c r="P1738" s="24"/>
      <c r="Q1738" s="24"/>
      <c r="R1738" s="27"/>
      <c r="S1738" s="24"/>
      <c r="T1738" s="24"/>
      <c r="U1738" s="27"/>
      <c r="V1738" s="26"/>
      <c r="W1738" s="24"/>
      <c r="X1738" s="24"/>
      <c r="Y1738" s="25"/>
      <c r="Z1738" s="24"/>
      <c r="AA1738" s="27"/>
      <c r="AB1738" s="24"/>
      <c r="AC1738" s="28"/>
      <c r="AD1738" s="24"/>
      <c r="AE1738" s="24"/>
      <c r="AF1738" s="28"/>
      <c r="AG1738" s="26"/>
      <c r="AH1738" s="24"/>
      <c r="AI1738" s="24"/>
      <c r="AJ1738" s="28"/>
      <c r="AK1738" s="24"/>
      <c r="AL1738" s="24"/>
      <c r="AM1738" s="28"/>
      <c r="AN1738" s="26"/>
      <c r="AO1738" s="24"/>
      <c r="AP1738" s="24"/>
    </row>
    <row r="1739" spans="1:42" x14ac:dyDescent="0.25">
      <c r="A1739" s="24"/>
      <c r="B1739" s="24"/>
      <c r="C1739" s="24"/>
      <c r="D1739" s="25"/>
      <c r="E1739" s="25"/>
      <c r="F1739" s="26"/>
      <c r="G1739" s="25"/>
      <c r="H1739" s="26"/>
      <c r="I1739" s="25"/>
      <c r="J1739" s="26"/>
      <c r="K1739" s="27"/>
      <c r="L1739" s="27"/>
      <c r="M1739" s="26"/>
      <c r="N1739" s="27"/>
      <c r="O1739" s="26"/>
      <c r="P1739" s="27"/>
      <c r="Q1739" s="26"/>
      <c r="R1739" s="27"/>
      <c r="S1739" s="27"/>
      <c r="T1739" s="26"/>
      <c r="U1739" s="27"/>
      <c r="V1739" s="26"/>
      <c r="W1739" s="27"/>
      <c r="X1739" s="26"/>
      <c r="Y1739" s="25"/>
      <c r="Z1739" s="24"/>
      <c r="AA1739" s="27"/>
      <c r="AB1739" s="24"/>
      <c r="AC1739" s="28"/>
      <c r="AD1739" s="28"/>
      <c r="AE1739" s="26"/>
      <c r="AF1739" s="28"/>
      <c r="AG1739" s="26"/>
      <c r="AH1739" s="28"/>
      <c r="AI1739" s="26"/>
      <c r="AJ1739" s="28"/>
      <c r="AK1739" s="28"/>
      <c r="AL1739" s="26"/>
      <c r="AM1739" s="28"/>
      <c r="AN1739" s="26"/>
      <c r="AO1739" s="28"/>
      <c r="AP1739" s="26"/>
    </row>
    <row r="1740" spans="1:42" x14ac:dyDescent="0.25">
      <c r="A1740" s="24"/>
      <c r="B1740" s="24"/>
      <c r="C1740" s="24"/>
      <c r="D1740" s="25"/>
      <c r="E1740" s="25"/>
      <c r="F1740" s="26"/>
      <c r="G1740" s="25"/>
      <c r="H1740" s="26"/>
      <c r="I1740" s="25"/>
      <c r="J1740" s="26"/>
      <c r="K1740" s="27"/>
      <c r="L1740" s="27"/>
      <c r="M1740" s="26"/>
      <c r="N1740" s="27"/>
      <c r="O1740" s="26"/>
      <c r="P1740" s="27"/>
      <c r="Q1740" s="26"/>
      <c r="R1740" s="27"/>
      <c r="S1740" s="27"/>
      <c r="T1740" s="26"/>
      <c r="U1740" s="27"/>
      <c r="V1740" s="26"/>
      <c r="W1740" s="27"/>
      <c r="X1740" s="26"/>
      <c r="Y1740" s="25"/>
      <c r="Z1740" s="38"/>
      <c r="AA1740" s="27"/>
      <c r="AB1740" s="27"/>
      <c r="AC1740" s="28"/>
      <c r="AD1740" s="28"/>
      <c r="AE1740" s="26"/>
      <c r="AF1740" s="28"/>
      <c r="AG1740" s="26"/>
      <c r="AH1740" s="28"/>
      <c r="AI1740" s="26"/>
      <c r="AJ1740" s="28"/>
      <c r="AK1740" s="28"/>
      <c r="AL1740" s="26"/>
      <c r="AM1740" s="28"/>
      <c r="AN1740" s="26"/>
      <c r="AO1740" s="28"/>
      <c r="AP1740" s="26"/>
    </row>
    <row r="1741" spans="1:42" x14ac:dyDescent="0.25">
      <c r="A1741" s="24"/>
      <c r="B1741" s="24"/>
      <c r="C1741" s="111"/>
      <c r="D1741" s="24"/>
      <c r="E1741" s="25"/>
      <c r="F1741" s="26"/>
      <c r="G1741" s="25"/>
      <c r="H1741" s="26"/>
      <c r="I1741" s="25"/>
      <c r="J1741" s="26"/>
      <c r="K1741" s="24"/>
      <c r="L1741" s="27"/>
      <c r="M1741" s="26"/>
      <c r="N1741" s="27"/>
      <c r="O1741" s="26"/>
      <c r="P1741" s="27"/>
      <c r="Q1741" s="26"/>
      <c r="R1741" s="24"/>
      <c r="S1741" s="27"/>
      <c r="T1741" s="26"/>
      <c r="U1741" s="27"/>
      <c r="V1741" s="26"/>
      <c r="W1741" s="27"/>
      <c r="X1741" s="26"/>
      <c r="Y1741" s="24"/>
      <c r="Z1741" s="24"/>
      <c r="AA1741" s="24"/>
      <c r="AB1741" s="24"/>
      <c r="AC1741" s="24"/>
      <c r="AD1741" s="28"/>
      <c r="AE1741" s="26"/>
      <c r="AF1741" s="28"/>
      <c r="AG1741" s="26"/>
      <c r="AH1741" s="28"/>
      <c r="AI1741" s="26"/>
      <c r="AJ1741" s="24"/>
      <c r="AK1741" s="28"/>
      <c r="AL1741" s="26"/>
      <c r="AM1741" s="28"/>
      <c r="AN1741" s="26"/>
      <c r="AO1741" s="28"/>
      <c r="AP1741" s="26"/>
    </row>
    <row r="1742" spans="1:42" x14ac:dyDescent="0.25">
      <c r="A1742" s="24"/>
      <c r="B1742" s="24"/>
      <c r="C1742" s="111"/>
      <c r="D1742" s="25"/>
      <c r="E1742" s="25"/>
      <c r="F1742" s="26"/>
      <c r="G1742" s="25"/>
      <c r="H1742" s="26"/>
      <c r="I1742" s="25"/>
      <c r="J1742" s="26"/>
      <c r="K1742" s="27"/>
      <c r="L1742" s="27"/>
      <c r="M1742" s="26"/>
      <c r="N1742" s="27"/>
      <c r="O1742" s="26"/>
      <c r="P1742" s="27"/>
      <c r="Q1742" s="26"/>
      <c r="R1742" s="27"/>
      <c r="S1742" s="27"/>
      <c r="T1742" s="26"/>
      <c r="U1742" s="27"/>
      <c r="V1742" s="26"/>
      <c r="W1742" s="27"/>
      <c r="X1742" s="26"/>
      <c r="Y1742" s="25"/>
      <c r="Z1742" s="24"/>
      <c r="AA1742" s="27"/>
      <c r="AB1742" s="24"/>
      <c r="AC1742" s="28"/>
      <c r="AD1742" s="28"/>
      <c r="AE1742" s="26"/>
      <c r="AF1742" s="28"/>
      <c r="AG1742" s="26"/>
      <c r="AH1742" s="28"/>
      <c r="AI1742" s="26"/>
      <c r="AJ1742" s="28"/>
      <c r="AK1742" s="28"/>
      <c r="AL1742" s="26"/>
      <c r="AM1742" s="28"/>
      <c r="AN1742" s="26"/>
      <c r="AO1742" s="28"/>
      <c r="AP1742" s="26"/>
    </row>
    <row r="1743" spans="1:42" x14ac:dyDescent="0.25">
      <c r="A1743" s="24"/>
      <c r="B1743" s="24"/>
      <c r="C1743" s="111"/>
      <c r="D1743" s="25"/>
      <c r="E1743" s="25"/>
      <c r="F1743" s="26"/>
      <c r="G1743" s="25"/>
      <c r="H1743" s="26"/>
      <c r="I1743" s="25"/>
      <c r="J1743" s="26"/>
      <c r="K1743" s="27"/>
      <c r="L1743" s="27"/>
      <c r="M1743" s="26"/>
      <c r="N1743" s="27"/>
      <c r="O1743" s="26"/>
      <c r="P1743" s="27"/>
      <c r="Q1743" s="26"/>
      <c r="R1743" s="27"/>
      <c r="S1743" s="27"/>
      <c r="T1743" s="26"/>
      <c r="U1743" s="27"/>
      <c r="V1743" s="26"/>
      <c r="W1743" s="27"/>
      <c r="X1743" s="26"/>
      <c r="Y1743" s="25"/>
      <c r="Z1743" s="38"/>
      <c r="AA1743" s="27"/>
      <c r="AB1743" s="27"/>
      <c r="AC1743" s="28"/>
      <c r="AD1743" s="28"/>
      <c r="AE1743" s="26"/>
      <c r="AF1743" s="28"/>
      <c r="AG1743" s="26"/>
      <c r="AH1743" s="28"/>
      <c r="AI1743" s="26"/>
      <c r="AJ1743" s="28"/>
      <c r="AK1743" s="28"/>
      <c r="AL1743" s="26"/>
      <c r="AM1743" s="28"/>
      <c r="AN1743" s="26"/>
      <c r="AO1743" s="28"/>
      <c r="AP1743" s="26"/>
    </row>
    <row r="1744" spans="1:42" x14ac:dyDescent="0.25">
      <c r="A1744" s="24"/>
      <c r="B1744" s="24"/>
      <c r="C1744" s="24"/>
      <c r="D1744" s="24"/>
      <c r="E1744" s="24"/>
      <c r="F1744" s="24"/>
      <c r="G1744" s="24"/>
      <c r="H1744" s="24"/>
      <c r="I1744" s="25"/>
      <c r="J1744" s="26"/>
      <c r="K1744" s="24"/>
      <c r="L1744" s="24"/>
      <c r="M1744" s="24"/>
      <c r="N1744" s="24"/>
      <c r="O1744" s="24"/>
      <c r="P1744" s="27"/>
      <c r="Q1744" s="26"/>
      <c r="R1744" s="24"/>
      <c r="S1744" s="24"/>
      <c r="T1744" s="24"/>
      <c r="U1744" s="24"/>
      <c r="V1744" s="24"/>
      <c r="W1744" s="27"/>
      <c r="X1744" s="26"/>
      <c r="Y1744" s="24"/>
      <c r="Z1744" s="24"/>
      <c r="AA1744" s="24"/>
      <c r="AB1744" s="24"/>
      <c r="AC1744" s="24"/>
      <c r="AD1744" s="24"/>
      <c r="AE1744" s="24"/>
      <c r="AF1744" s="24"/>
      <c r="AG1744" s="24"/>
      <c r="AH1744" s="28"/>
      <c r="AI1744" s="26"/>
      <c r="AJ1744" s="24"/>
      <c r="AK1744" s="24"/>
      <c r="AL1744" s="24"/>
      <c r="AM1744" s="24"/>
      <c r="AN1744" s="24"/>
      <c r="AO1744" s="28"/>
      <c r="AP1744" s="26"/>
    </row>
    <row r="1745" spans="1:42" x14ac:dyDescent="0.25">
      <c r="A1745" s="24"/>
      <c r="B1745" s="24"/>
      <c r="C1745" s="24"/>
      <c r="D1745" s="25"/>
      <c r="E1745" s="25"/>
      <c r="F1745" s="26"/>
      <c r="G1745" s="25"/>
      <c r="H1745" s="26"/>
      <c r="I1745" s="25"/>
      <c r="J1745" s="26"/>
      <c r="K1745" s="27"/>
      <c r="L1745" s="27"/>
      <c r="M1745" s="26"/>
      <c r="N1745" s="27"/>
      <c r="O1745" s="26"/>
      <c r="P1745" s="27"/>
      <c r="Q1745" s="26"/>
      <c r="R1745" s="27"/>
      <c r="S1745" s="27"/>
      <c r="T1745" s="26"/>
      <c r="U1745" s="27"/>
      <c r="V1745" s="26"/>
      <c r="W1745" s="27"/>
      <c r="X1745" s="26"/>
      <c r="Y1745" s="25"/>
      <c r="Z1745" s="38"/>
      <c r="AA1745" s="27"/>
      <c r="AB1745" s="27"/>
      <c r="AC1745" s="28"/>
      <c r="AD1745" s="28"/>
      <c r="AE1745" s="26"/>
      <c r="AF1745" s="28"/>
      <c r="AG1745" s="26"/>
      <c r="AH1745" s="28"/>
      <c r="AI1745" s="26"/>
      <c r="AJ1745" s="28"/>
      <c r="AK1745" s="28"/>
      <c r="AL1745" s="26"/>
      <c r="AM1745" s="28"/>
      <c r="AN1745" s="26"/>
      <c r="AO1745" s="28"/>
      <c r="AP1745" s="26"/>
    </row>
    <row r="1746" spans="1:42" x14ac:dyDescent="0.25">
      <c r="A1746" s="24"/>
      <c r="B1746" s="24"/>
      <c r="C1746" s="24"/>
      <c r="D1746" s="25"/>
      <c r="E1746" s="25"/>
      <c r="F1746" s="26"/>
      <c r="G1746" s="25"/>
      <c r="H1746" s="26"/>
      <c r="I1746" s="25"/>
      <c r="J1746" s="26"/>
      <c r="K1746" s="27"/>
      <c r="L1746" s="27"/>
      <c r="M1746" s="26"/>
      <c r="N1746" s="27"/>
      <c r="O1746" s="26"/>
      <c r="P1746" s="27"/>
      <c r="Q1746" s="26"/>
      <c r="R1746" s="27"/>
      <c r="S1746" s="27"/>
      <c r="T1746" s="26"/>
      <c r="U1746" s="27"/>
      <c r="V1746" s="26"/>
      <c r="W1746" s="27"/>
      <c r="X1746" s="26"/>
      <c r="Y1746" s="25"/>
      <c r="Z1746" s="38"/>
      <c r="AA1746" s="27"/>
      <c r="AB1746" s="27"/>
      <c r="AC1746" s="28"/>
      <c r="AD1746" s="28"/>
      <c r="AE1746" s="26"/>
      <c r="AF1746" s="28"/>
      <c r="AG1746" s="26"/>
      <c r="AH1746" s="28"/>
      <c r="AI1746" s="26"/>
      <c r="AJ1746" s="28"/>
      <c r="AK1746" s="28"/>
      <c r="AL1746" s="26"/>
      <c r="AM1746" s="28"/>
      <c r="AN1746" s="26"/>
      <c r="AO1746" s="28"/>
      <c r="AP1746" s="26"/>
    </row>
    <row r="1747" spans="1:42" x14ac:dyDescent="0.25">
      <c r="A1747" s="24"/>
      <c r="B1747" s="24"/>
      <c r="C1747" s="24"/>
      <c r="D1747" s="25"/>
      <c r="E1747" s="25"/>
      <c r="F1747" s="26"/>
      <c r="G1747" s="25"/>
      <c r="H1747" s="26"/>
      <c r="I1747" s="25"/>
      <c r="J1747" s="26"/>
      <c r="K1747" s="27"/>
      <c r="L1747" s="27"/>
      <c r="M1747" s="26"/>
      <c r="N1747" s="27"/>
      <c r="O1747" s="26"/>
      <c r="P1747" s="27"/>
      <c r="Q1747" s="26"/>
      <c r="R1747" s="27"/>
      <c r="S1747" s="27"/>
      <c r="T1747" s="26"/>
      <c r="U1747" s="27"/>
      <c r="V1747" s="26"/>
      <c r="W1747" s="27"/>
      <c r="X1747" s="26"/>
      <c r="Y1747" s="25"/>
      <c r="Z1747" s="38"/>
      <c r="AA1747" s="27"/>
      <c r="AB1747" s="27"/>
      <c r="AC1747" s="28"/>
      <c r="AD1747" s="28"/>
      <c r="AE1747" s="26"/>
      <c r="AF1747" s="28"/>
      <c r="AG1747" s="26"/>
      <c r="AH1747" s="28"/>
      <c r="AI1747" s="26"/>
      <c r="AJ1747" s="28"/>
      <c r="AK1747" s="28"/>
      <c r="AL1747" s="26"/>
      <c r="AM1747" s="28"/>
      <c r="AN1747" s="26"/>
      <c r="AO1747" s="28"/>
      <c r="AP1747" s="26"/>
    </row>
    <row r="1748" spans="1:42" x14ac:dyDescent="0.25">
      <c r="A1748" s="24"/>
      <c r="B1748" s="24"/>
      <c r="C1748" s="24"/>
      <c r="D1748" s="25"/>
      <c r="E1748" s="25"/>
      <c r="F1748" s="26"/>
      <c r="G1748" s="25"/>
      <c r="H1748" s="26"/>
      <c r="I1748" s="25"/>
      <c r="J1748" s="26"/>
      <c r="K1748" s="27"/>
      <c r="L1748" s="27"/>
      <c r="M1748" s="26"/>
      <c r="N1748" s="27"/>
      <c r="O1748" s="26"/>
      <c r="P1748" s="27"/>
      <c r="Q1748" s="26"/>
      <c r="R1748" s="27"/>
      <c r="S1748" s="27"/>
      <c r="T1748" s="26"/>
      <c r="U1748" s="27"/>
      <c r="V1748" s="26"/>
      <c r="W1748" s="27"/>
      <c r="X1748" s="26"/>
      <c r="Y1748" s="25"/>
      <c r="Z1748" s="24"/>
      <c r="AA1748" s="27"/>
      <c r="AB1748" s="24"/>
      <c r="AC1748" s="28"/>
      <c r="AD1748" s="28"/>
      <c r="AE1748" s="26"/>
      <c r="AF1748" s="28"/>
      <c r="AG1748" s="26"/>
      <c r="AH1748" s="28"/>
      <c r="AI1748" s="26"/>
      <c r="AJ1748" s="28"/>
      <c r="AK1748" s="28"/>
      <c r="AL1748" s="26"/>
      <c r="AM1748" s="28"/>
      <c r="AN1748" s="26"/>
      <c r="AO1748" s="28"/>
      <c r="AP1748" s="26"/>
    </row>
    <row r="1749" spans="1:42" x14ac:dyDescent="0.25">
      <c r="A1749" s="24"/>
      <c r="B1749" s="24"/>
      <c r="C1749" s="24"/>
      <c r="D1749" s="25"/>
      <c r="E1749" s="25"/>
      <c r="F1749" s="26"/>
      <c r="G1749" s="25"/>
      <c r="H1749" s="26"/>
      <c r="I1749" s="25"/>
      <c r="J1749" s="26"/>
      <c r="K1749" s="27"/>
      <c r="L1749" s="27"/>
      <c r="M1749" s="26"/>
      <c r="N1749" s="27"/>
      <c r="O1749" s="26"/>
      <c r="P1749" s="27"/>
      <c r="Q1749" s="26"/>
      <c r="R1749" s="27"/>
      <c r="S1749" s="27"/>
      <c r="T1749" s="26"/>
      <c r="U1749" s="27"/>
      <c r="V1749" s="26"/>
      <c r="W1749" s="27"/>
      <c r="X1749" s="26"/>
      <c r="Y1749" s="25"/>
      <c r="Z1749" s="38"/>
      <c r="AA1749" s="27"/>
      <c r="AB1749" s="27"/>
      <c r="AC1749" s="28"/>
      <c r="AD1749" s="28"/>
      <c r="AE1749" s="26"/>
      <c r="AF1749" s="28"/>
      <c r="AG1749" s="26"/>
      <c r="AH1749" s="28"/>
      <c r="AI1749" s="26"/>
      <c r="AJ1749" s="28"/>
      <c r="AK1749" s="28"/>
      <c r="AL1749" s="26"/>
      <c r="AM1749" s="28"/>
      <c r="AN1749" s="26"/>
      <c r="AO1749" s="28"/>
      <c r="AP1749" s="26"/>
    </row>
    <row r="1750" spans="1:42" x14ac:dyDescent="0.25">
      <c r="A1750" s="24"/>
      <c r="B1750" s="24"/>
      <c r="C1750" s="24"/>
      <c r="D1750" s="25"/>
      <c r="E1750" s="25"/>
      <c r="F1750" s="26"/>
      <c r="G1750" s="25"/>
      <c r="H1750" s="26"/>
      <c r="I1750" s="25"/>
      <c r="J1750" s="26"/>
      <c r="K1750" s="27"/>
      <c r="L1750" s="27"/>
      <c r="M1750" s="26"/>
      <c r="N1750" s="27"/>
      <c r="O1750" s="26"/>
      <c r="P1750" s="27"/>
      <c r="Q1750" s="26"/>
      <c r="R1750" s="27"/>
      <c r="S1750" s="27"/>
      <c r="T1750" s="26"/>
      <c r="U1750" s="27"/>
      <c r="V1750" s="26"/>
      <c r="W1750" s="27"/>
      <c r="X1750" s="26"/>
      <c r="Y1750" s="25"/>
      <c r="Z1750" s="38"/>
      <c r="AA1750" s="27"/>
      <c r="AB1750" s="27"/>
      <c r="AC1750" s="28"/>
      <c r="AD1750" s="28"/>
      <c r="AE1750" s="26"/>
      <c r="AF1750" s="28"/>
      <c r="AG1750" s="26"/>
      <c r="AH1750" s="28"/>
      <c r="AI1750" s="26"/>
      <c r="AJ1750" s="28"/>
      <c r="AK1750" s="28"/>
      <c r="AL1750" s="26"/>
      <c r="AM1750" s="28"/>
      <c r="AN1750" s="26"/>
      <c r="AO1750" s="28"/>
      <c r="AP1750" s="26"/>
    </row>
    <row r="1751" spans="1:42" x14ac:dyDescent="0.25">
      <c r="A1751" s="24"/>
      <c r="B1751" s="24"/>
      <c r="C1751" s="88"/>
      <c r="D1751" s="25"/>
      <c r="E1751" s="25"/>
      <c r="F1751" s="26"/>
      <c r="G1751" s="25"/>
      <c r="H1751" s="26"/>
      <c r="I1751" s="25"/>
      <c r="J1751" s="26"/>
      <c r="K1751" s="27"/>
      <c r="L1751" s="27"/>
      <c r="M1751" s="26"/>
      <c r="N1751" s="27"/>
      <c r="O1751" s="26"/>
      <c r="P1751" s="27"/>
      <c r="Q1751" s="26"/>
      <c r="R1751" s="27"/>
      <c r="S1751" s="27"/>
      <c r="T1751" s="26"/>
      <c r="U1751" s="27"/>
      <c r="V1751" s="26"/>
      <c r="W1751" s="27"/>
      <c r="X1751" s="26"/>
      <c r="Y1751" s="25"/>
      <c r="Z1751" s="38"/>
      <c r="AA1751" s="27"/>
      <c r="AB1751" s="27"/>
      <c r="AC1751" s="28"/>
      <c r="AD1751" s="28"/>
      <c r="AE1751" s="26"/>
      <c r="AF1751" s="28"/>
      <c r="AG1751" s="26"/>
      <c r="AH1751" s="28"/>
      <c r="AI1751" s="26"/>
      <c r="AJ1751" s="28"/>
      <c r="AK1751" s="28"/>
      <c r="AL1751" s="26"/>
      <c r="AM1751" s="28"/>
      <c r="AN1751" s="26"/>
      <c r="AO1751" s="28"/>
      <c r="AP1751" s="26"/>
    </row>
    <row r="1752" spans="1:42" x14ac:dyDescent="0.25">
      <c r="A1752" s="24"/>
      <c r="B1752" s="24"/>
      <c r="C1752" s="88"/>
      <c r="D1752" s="25"/>
      <c r="E1752" s="25"/>
      <c r="F1752" s="26"/>
      <c r="G1752" s="25"/>
      <c r="H1752" s="26"/>
      <c r="I1752" s="25"/>
      <c r="J1752" s="26"/>
      <c r="K1752" s="27"/>
      <c r="L1752" s="27"/>
      <c r="M1752" s="26"/>
      <c r="N1752" s="27"/>
      <c r="O1752" s="26"/>
      <c r="P1752" s="27"/>
      <c r="Q1752" s="26"/>
      <c r="R1752" s="27"/>
      <c r="S1752" s="27"/>
      <c r="T1752" s="26"/>
      <c r="U1752" s="27"/>
      <c r="V1752" s="26"/>
      <c r="W1752" s="27"/>
      <c r="X1752" s="26"/>
      <c r="Y1752" s="25"/>
      <c r="Z1752" s="38"/>
      <c r="AA1752" s="27"/>
      <c r="AB1752" s="27"/>
      <c r="AC1752" s="28"/>
      <c r="AD1752" s="28"/>
      <c r="AE1752" s="26"/>
      <c r="AF1752" s="28"/>
      <c r="AG1752" s="26"/>
      <c r="AH1752" s="28"/>
      <c r="AI1752" s="26"/>
      <c r="AJ1752" s="28"/>
      <c r="AK1752" s="28"/>
      <c r="AL1752" s="26"/>
      <c r="AM1752" s="28"/>
      <c r="AN1752" s="26"/>
      <c r="AO1752" s="28"/>
      <c r="AP1752" s="26"/>
    </row>
    <row r="1753" spans="1:42" x14ac:dyDescent="0.25">
      <c r="A1753" s="24"/>
      <c r="B1753" s="24"/>
      <c r="C1753" s="88"/>
      <c r="D1753" s="25"/>
      <c r="E1753" s="25"/>
      <c r="F1753" s="26"/>
      <c r="G1753" s="25"/>
      <c r="H1753" s="26"/>
      <c r="I1753" s="25"/>
      <c r="J1753" s="26"/>
      <c r="K1753" s="27"/>
      <c r="L1753" s="27"/>
      <c r="M1753" s="26"/>
      <c r="N1753" s="27"/>
      <c r="O1753" s="26"/>
      <c r="P1753" s="27"/>
      <c r="Q1753" s="26"/>
      <c r="R1753" s="27"/>
      <c r="S1753" s="27"/>
      <c r="T1753" s="26"/>
      <c r="U1753" s="27"/>
      <c r="V1753" s="26"/>
      <c r="W1753" s="27"/>
      <c r="X1753" s="26"/>
      <c r="Y1753" s="25"/>
      <c r="Z1753" s="38"/>
      <c r="AA1753" s="27"/>
      <c r="AB1753" s="27"/>
      <c r="AC1753" s="28"/>
      <c r="AD1753" s="28"/>
      <c r="AE1753" s="26"/>
      <c r="AF1753" s="28"/>
      <c r="AG1753" s="26"/>
      <c r="AH1753" s="28"/>
      <c r="AI1753" s="26"/>
      <c r="AJ1753" s="28"/>
      <c r="AK1753" s="28"/>
      <c r="AL1753" s="26"/>
      <c r="AM1753" s="28"/>
      <c r="AN1753" s="26"/>
      <c r="AO1753" s="28"/>
      <c r="AP1753" s="26"/>
    </row>
    <row r="1754" spans="1:42" x14ac:dyDescent="0.25">
      <c r="A1754" s="24"/>
      <c r="B1754" s="24"/>
      <c r="C1754" s="24"/>
      <c r="D1754" s="25"/>
      <c r="E1754" s="25"/>
      <c r="F1754" s="26"/>
      <c r="G1754" s="25"/>
      <c r="H1754" s="26"/>
      <c r="I1754" s="25"/>
      <c r="J1754" s="26"/>
      <c r="K1754" s="27"/>
      <c r="L1754" s="27"/>
      <c r="M1754" s="26"/>
      <c r="N1754" s="27"/>
      <c r="O1754" s="26"/>
      <c r="P1754" s="27"/>
      <c r="Q1754" s="26"/>
      <c r="R1754" s="27"/>
      <c r="S1754" s="27"/>
      <c r="T1754" s="26"/>
      <c r="U1754" s="27"/>
      <c r="V1754" s="26"/>
      <c r="W1754" s="27"/>
      <c r="X1754" s="26"/>
      <c r="Y1754" s="25"/>
      <c r="Z1754" s="38"/>
      <c r="AA1754" s="27"/>
      <c r="AB1754" s="27"/>
      <c r="AC1754" s="28"/>
      <c r="AD1754" s="28"/>
      <c r="AE1754" s="26"/>
      <c r="AF1754" s="28"/>
      <c r="AG1754" s="26"/>
      <c r="AH1754" s="28"/>
      <c r="AI1754" s="26"/>
      <c r="AJ1754" s="28"/>
      <c r="AK1754" s="28"/>
      <c r="AL1754" s="26"/>
      <c r="AM1754" s="28"/>
      <c r="AN1754" s="26"/>
      <c r="AO1754" s="28"/>
      <c r="AP1754" s="26"/>
    </row>
    <row r="1755" spans="1:42" x14ac:dyDescent="0.25">
      <c r="A1755" s="24"/>
      <c r="B1755" s="24"/>
      <c r="C1755" s="24"/>
      <c r="D1755" s="24"/>
      <c r="E1755" s="24"/>
      <c r="F1755" s="24"/>
      <c r="G1755" s="25"/>
      <c r="H1755" s="26"/>
      <c r="I1755" s="25"/>
      <c r="J1755" s="26"/>
      <c r="K1755" s="24"/>
      <c r="L1755" s="24"/>
      <c r="M1755" s="24"/>
      <c r="N1755" s="27"/>
      <c r="O1755" s="26"/>
      <c r="P1755" s="27"/>
      <c r="Q1755" s="26"/>
      <c r="R1755" s="24"/>
      <c r="S1755" s="24"/>
      <c r="T1755" s="24"/>
      <c r="U1755" s="27"/>
      <c r="V1755" s="26"/>
      <c r="W1755" s="27"/>
      <c r="X1755" s="26"/>
      <c r="Y1755" s="24"/>
      <c r="Z1755" s="24"/>
      <c r="AA1755" s="24"/>
      <c r="AB1755" s="24"/>
      <c r="AC1755" s="24"/>
      <c r="AD1755" s="24"/>
      <c r="AE1755" s="24"/>
      <c r="AF1755" s="28"/>
      <c r="AG1755" s="26"/>
      <c r="AH1755" s="28"/>
      <c r="AI1755" s="26"/>
      <c r="AJ1755" s="24"/>
      <c r="AK1755" s="24"/>
      <c r="AL1755" s="24"/>
      <c r="AM1755" s="28"/>
      <c r="AN1755" s="26"/>
      <c r="AO1755" s="28"/>
      <c r="AP1755" s="26"/>
    </row>
    <row r="1756" spans="1:42" x14ac:dyDescent="0.25">
      <c r="A1756" s="24"/>
      <c r="B1756" s="24"/>
      <c r="C1756" s="24"/>
      <c r="D1756" s="24"/>
      <c r="E1756" s="25"/>
      <c r="F1756" s="26"/>
      <c r="G1756" s="25"/>
      <c r="H1756" s="26"/>
      <c r="I1756" s="25"/>
      <c r="J1756" s="26"/>
      <c r="K1756" s="24"/>
      <c r="L1756" s="27"/>
      <c r="M1756" s="26"/>
      <c r="N1756" s="27"/>
      <c r="O1756" s="26"/>
      <c r="P1756" s="27"/>
      <c r="Q1756" s="26"/>
      <c r="R1756" s="24"/>
      <c r="S1756" s="27"/>
      <c r="T1756" s="26"/>
      <c r="U1756" s="27"/>
      <c r="V1756" s="26"/>
      <c r="W1756" s="27"/>
      <c r="X1756" s="26"/>
      <c r="Y1756" s="24"/>
      <c r="Z1756" s="24"/>
      <c r="AA1756" s="24"/>
      <c r="AB1756" s="24"/>
      <c r="AC1756" s="24"/>
      <c r="AD1756" s="28"/>
      <c r="AE1756" s="26"/>
      <c r="AF1756" s="28"/>
      <c r="AG1756" s="26"/>
      <c r="AH1756" s="28"/>
      <c r="AI1756" s="26"/>
      <c r="AJ1756" s="24"/>
      <c r="AK1756" s="28"/>
      <c r="AL1756" s="26"/>
      <c r="AM1756" s="28"/>
      <c r="AN1756" s="26"/>
      <c r="AO1756" s="28"/>
      <c r="AP1756" s="26"/>
    </row>
    <row r="1757" spans="1:42" x14ac:dyDescent="0.25">
      <c r="A1757" s="24"/>
      <c r="B1757" s="24"/>
      <c r="C1757" s="24"/>
      <c r="D1757" s="25"/>
      <c r="E1757" s="25"/>
      <c r="F1757" s="26"/>
      <c r="G1757" s="25"/>
      <c r="H1757" s="26"/>
      <c r="I1757" s="25"/>
      <c r="J1757" s="26"/>
      <c r="K1757" s="27"/>
      <c r="L1757" s="27"/>
      <c r="M1757" s="26"/>
      <c r="N1757" s="27"/>
      <c r="O1757" s="26"/>
      <c r="P1757" s="27"/>
      <c r="Q1757" s="26"/>
      <c r="R1757" s="27"/>
      <c r="S1757" s="27"/>
      <c r="T1757" s="26"/>
      <c r="U1757" s="27"/>
      <c r="V1757" s="26"/>
      <c r="W1757" s="27"/>
      <c r="X1757" s="26"/>
      <c r="Y1757" s="25"/>
      <c r="Z1757" s="38"/>
      <c r="AA1757" s="27"/>
      <c r="AB1757" s="27"/>
      <c r="AC1757" s="28"/>
      <c r="AD1757" s="28"/>
      <c r="AE1757" s="26"/>
      <c r="AF1757" s="28"/>
      <c r="AG1757" s="26"/>
      <c r="AH1757" s="28"/>
      <c r="AI1757" s="26"/>
      <c r="AJ1757" s="28"/>
      <c r="AK1757" s="28"/>
      <c r="AL1757" s="26"/>
      <c r="AM1757" s="28"/>
      <c r="AN1757" s="26"/>
      <c r="AO1757" s="28"/>
      <c r="AP1757" s="26"/>
    </row>
    <row r="1758" spans="1:42" x14ac:dyDescent="0.25">
      <c r="A1758" s="24"/>
      <c r="B1758" s="24"/>
      <c r="C1758" s="111"/>
      <c r="D1758" s="25"/>
      <c r="E1758" s="25"/>
      <c r="F1758" s="26"/>
      <c r="G1758" s="25"/>
      <c r="H1758" s="26"/>
      <c r="I1758" s="25"/>
      <c r="J1758" s="26"/>
      <c r="K1758" s="27"/>
      <c r="L1758" s="27"/>
      <c r="M1758" s="26"/>
      <c r="N1758" s="27"/>
      <c r="O1758" s="26"/>
      <c r="P1758" s="27"/>
      <c r="Q1758" s="26"/>
      <c r="R1758" s="27"/>
      <c r="S1758" s="27"/>
      <c r="T1758" s="26"/>
      <c r="U1758" s="27"/>
      <c r="V1758" s="26"/>
      <c r="W1758" s="27"/>
      <c r="X1758" s="26"/>
      <c r="Y1758" s="25"/>
      <c r="Z1758" s="24"/>
      <c r="AA1758" s="27"/>
      <c r="AB1758" s="24"/>
      <c r="AC1758" s="28"/>
      <c r="AD1758" s="28"/>
      <c r="AE1758" s="26"/>
      <c r="AF1758" s="28"/>
      <c r="AG1758" s="26"/>
      <c r="AH1758" s="28"/>
      <c r="AI1758" s="26"/>
      <c r="AJ1758" s="28"/>
      <c r="AK1758" s="28"/>
      <c r="AL1758" s="26"/>
      <c r="AM1758" s="28"/>
      <c r="AN1758" s="26"/>
      <c r="AO1758" s="28"/>
      <c r="AP1758" s="26"/>
    </row>
    <row r="1759" spans="1:42" x14ac:dyDescent="0.25">
      <c r="A1759" s="24"/>
      <c r="B1759" s="24"/>
      <c r="C1759" s="111"/>
      <c r="D1759" s="25"/>
      <c r="E1759" s="25"/>
      <c r="F1759" s="26"/>
      <c r="G1759" s="25"/>
      <c r="H1759" s="26"/>
      <c r="I1759" s="25"/>
      <c r="J1759" s="26"/>
      <c r="K1759" s="27"/>
      <c r="L1759" s="27"/>
      <c r="M1759" s="26"/>
      <c r="N1759" s="27"/>
      <c r="O1759" s="26"/>
      <c r="P1759" s="27"/>
      <c r="Q1759" s="26"/>
      <c r="R1759" s="27"/>
      <c r="S1759" s="27"/>
      <c r="T1759" s="26"/>
      <c r="U1759" s="27"/>
      <c r="V1759" s="26"/>
      <c r="W1759" s="27"/>
      <c r="X1759" s="26"/>
      <c r="Y1759" s="25"/>
      <c r="Z1759" s="24"/>
      <c r="AA1759" s="27"/>
      <c r="AB1759" s="24"/>
      <c r="AC1759" s="28"/>
      <c r="AD1759" s="28"/>
      <c r="AE1759" s="26"/>
      <c r="AF1759" s="28"/>
      <c r="AG1759" s="26"/>
      <c r="AH1759" s="28"/>
      <c r="AI1759" s="26"/>
      <c r="AJ1759" s="28"/>
      <c r="AK1759" s="28"/>
      <c r="AL1759" s="26"/>
      <c r="AM1759" s="28"/>
      <c r="AN1759" s="26"/>
      <c r="AO1759" s="28"/>
      <c r="AP1759" s="26"/>
    </row>
    <row r="1760" spans="1:42" x14ac:dyDescent="0.25">
      <c r="A1760" s="24"/>
      <c r="B1760" s="24"/>
      <c r="C1760" s="111"/>
      <c r="D1760" s="25"/>
      <c r="E1760" s="25"/>
      <c r="F1760" s="26"/>
      <c r="G1760" s="25"/>
      <c r="H1760" s="26"/>
      <c r="I1760" s="25"/>
      <c r="J1760" s="26"/>
      <c r="K1760" s="27"/>
      <c r="L1760" s="27"/>
      <c r="M1760" s="26"/>
      <c r="N1760" s="27"/>
      <c r="O1760" s="26"/>
      <c r="P1760" s="27"/>
      <c r="Q1760" s="26"/>
      <c r="R1760" s="27"/>
      <c r="S1760" s="27"/>
      <c r="T1760" s="26"/>
      <c r="U1760" s="27"/>
      <c r="V1760" s="26"/>
      <c r="W1760" s="27"/>
      <c r="X1760" s="26"/>
      <c r="Y1760" s="25"/>
      <c r="Z1760" s="38"/>
      <c r="AA1760" s="27"/>
      <c r="AB1760" s="27"/>
      <c r="AC1760" s="28"/>
      <c r="AD1760" s="28"/>
      <c r="AE1760" s="26"/>
      <c r="AF1760" s="28"/>
      <c r="AG1760" s="26"/>
      <c r="AH1760" s="28"/>
      <c r="AI1760" s="26"/>
      <c r="AJ1760" s="28"/>
      <c r="AK1760" s="28"/>
      <c r="AL1760" s="26"/>
      <c r="AM1760" s="28"/>
      <c r="AN1760" s="26"/>
      <c r="AO1760" s="28"/>
      <c r="AP1760" s="26"/>
    </row>
    <row r="1761" spans="1:42" x14ac:dyDescent="0.25">
      <c r="A1761" s="24"/>
      <c r="B1761" s="24"/>
      <c r="C1761" s="24"/>
      <c r="D1761" s="24"/>
      <c r="E1761" s="24"/>
      <c r="F1761" s="24"/>
      <c r="G1761" s="25"/>
      <c r="H1761" s="26"/>
      <c r="I1761" s="25"/>
      <c r="J1761" s="26"/>
      <c r="K1761" s="24"/>
      <c r="L1761" s="24"/>
      <c r="M1761" s="24"/>
      <c r="N1761" s="27"/>
      <c r="O1761" s="26"/>
      <c r="P1761" s="27"/>
      <c r="Q1761" s="26"/>
      <c r="R1761" s="24"/>
      <c r="S1761" s="24"/>
      <c r="T1761" s="24"/>
      <c r="U1761" s="27"/>
      <c r="V1761" s="26"/>
      <c r="W1761" s="27"/>
      <c r="X1761" s="26"/>
      <c r="Y1761" s="24"/>
      <c r="Z1761" s="24"/>
      <c r="AA1761" s="24"/>
      <c r="AB1761" s="24"/>
      <c r="AC1761" s="24"/>
      <c r="AD1761" s="24"/>
      <c r="AE1761" s="24"/>
      <c r="AF1761" s="28"/>
      <c r="AG1761" s="26"/>
      <c r="AH1761" s="28"/>
      <c r="AI1761" s="26"/>
      <c r="AJ1761" s="24"/>
      <c r="AK1761" s="24"/>
      <c r="AL1761" s="24"/>
      <c r="AM1761" s="28"/>
      <c r="AN1761" s="26"/>
      <c r="AO1761" s="28"/>
      <c r="AP1761" s="26"/>
    </row>
    <row r="1762" spans="1:42" x14ac:dyDescent="0.25">
      <c r="A1762" s="24"/>
      <c r="B1762" s="24"/>
      <c r="C1762" s="24"/>
      <c r="D1762" s="25"/>
      <c r="E1762" s="25"/>
      <c r="F1762" s="26"/>
      <c r="G1762" s="25"/>
      <c r="H1762" s="26"/>
      <c r="I1762" s="25"/>
      <c r="J1762" s="26"/>
      <c r="K1762" s="27"/>
      <c r="L1762" s="27"/>
      <c r="M1762" s="26"/>
      <c r="N1762" s="27"/>
      <c r="O1762" s="26"/>
      <c r="P1762" s="27"/>
      <c r="Q1762" s="26"/>
      <c r="R1762" s="27"/>
      <c r="S1762" s="27"/>
      <c r="T1762" s="26"/>
      <c r="U1762" s="27"/>
      <c r="V1762" s="26"/>
      <c r="W1762" s="27"/>
      <c r="X1762" s="26"/>
      <c r="Y1762" s="25"/>
      <c r="Z1762" s="38"/>
      <c r="AA1762" s="27"/>
      <c r="AB1762" s="27"/>
      <c r="AC1762" s="28"/>
      <c r="AD1762" s="28"/>
      <c r="AE1762" s="26"/>
      <c r="AF1762" s="28"/>
      <c r="AG1762" s="26"/>
      <c r="AH1762" s="28"/>
      <c r="AI1762" s="26"/>
      <c r="AJ1762" s="28"/>
      <c r="AK1762" s="28"/>
      <c r="AL1762" s="26"/>
      <c r="AM1762" s="28"/>
      <c r="AN1762" s="26"/>
      <c r="AO1762" s="28"/>
      <c r="AP1762" s="26"/>
    </row>
    <row r="1763" spans="1:42" x14ac:dyDescent="0.25">
      <c r="A1763" s="24"/>
      <c r="B1763" s="24"/>
      <c r="C1763" s="24"/>
      <c r="D1763" s="25"/>
      <c r="E1763" s="25"/>
      <c r="F1763" s="26"/>
      <c r="G1763" s="25"/>
      <c r="H1763" s="26"/>
      <c r="I1763" s="25"/>
      <c r="J1763" s="26"/>
      <c r="K1763" s="27"/>
      <c r="L1763" s="27"/>
      <c r="M1763" s="26"/>
      <c r="N1763" s="27"/>
      <c r="O1763" s="26"/>
      <c r="P1763" s="27"/>
      <c r="Q1763" s="26"/>
      <c r="R1763" s="27"/>
      <c r="S1763" s="27"/>
      <c r="T1763" s="26"/>
      <c r="U1763" s="27"/>
      <c r="V1763" s="26"/>
      <c r="W1763" s="27"/>
      <c r="X1763" s="26"/>
      <c r="Y1763" s="25"/>
      <c r="Z1763" s="38"/>
      <c r="AA1763" s="27"/>
      <c r="AB1763" s="27"/>
      <c r="AC1763" s="28"/>
      <c r="AD1763" s="28"/>
      <c r="AE1763" s="26"/>
      <c r="AF1763" s="28"/>
      <c r="AG1763" s="26"/>
      <c r="AH1763" s="28"/>
      <c r="AI1763" s="26"/>
      <c r="AJ1763" s="28"/>
      <c r="AK1763" s="28"/>
      <c r="AL1763" s="26"/>
      <c r="AM1763" s="28"/>
      <c r="AN1763" s="26"/>
      <c r="AO1763" s="28"/>
      <c r="AP1763" s="26"/>
    </row>
    <row r="1764" spans="1:42" x14ac:dyDescent="0.25">
      <c r="A1764" s="24"/>
      <c r="B1764" s="24"/>
      <c r="C1764" s="24"/>
      <c r="D1764" s="25"/>
      <c r="E1764" s="25"/>
      <c r="F1764" s="26"/>
      <c r="G1764" s="25"/>
      <c r="H1764" s="26"/>
      <c r="I1764" s="25"/>
      <c r="J1764" s="26"/>
      <c r="K1764" s="27"/>
      <c r="L1764" s="27"/>
      <c r="M1764" s="26"/>
      <c r="N1764" s="27"/>
      <c r="O1764" s="26"/>
      <c r="P1764" s="27"/>
      <c r="Q1764" s="26"/>
      <c r="R1764" s="27"/>
      <c r="S1764" s="27"/>
      <c r="T1764" s="26"/>
      <c r="U1764" s="27"/>
      <c r="V1764" s="26"/>
      <c r="W1764" s="27"/>
      <c r="X1764" s="26"/>
      <c r="Y1764" s="25"/>
      <c r="Z1764" s="38"/>
      <c r="AA1764" s="27"/>
      <c r="AB1764" s="27"/>
      <c r="AC1764" s="28"/>
      <c r="AD1764" s="28"/>
      <c r="AE1764" s="26"/>
      <c r="AF1764" s="28"/>
      <c r="AG1764" s="26"/>
      <c r="AH1764" s="28"/>
      <c r="AI1764" s="26"/>
      <c r="AJ1764" s="28"/>
      <c r="AK1764" s="28"/>
      <c r="AL1764" s="26"/>
      <c r="AM1764" s="28"/>
      <c r="AN1764" s="26"/>
      <c r="AO1764" s="28"/>
      <c r="AP1764" s="26"/>
    </row>
    <row r="1765" spans="1:42" x14ac:dyDescent="0.25">
      <c r="A1765" s="24"/>
      <c r="B1765" s="24"/>
      <c r="C1765" s="24"/>
      <c r="D1765" s="24"/>
      <c r="E1765" s="25"/>
      <c r="F1765" s="26"/>
      <c r="G1765" s="25"/>
      <c r="H1765" s="26"/>
      <c r="I1765" s="25"/>
      <c r="J1765" s="26"/>
      <c r="K1765" s="24"/>
      <c r="L1765" s="27"/>
      <c r="M1765" s="26"/>
      <c r="N1765" s="27"/>
      <c r="O1765" s="26"/>
      <c r="P1765" s="27"/>
      <c r="Q1765" s="26"/>
      <c r="R1765" s="24"/>
      <c r="S1765" s="27"/>
      <c r="T1765" s="26"/>
      <c r="U1765" s="27"/>
      <c r="V1765" s="26"/>
      <c r="W1765" s="27"/>
      <c r="X1765" s="26"/>
      <c r="Y1765" s="24"/>
      <c r="Z1765" s="24"/>
      <c r="AA1765" s="24"/>
      <c r="AB1765" s="24"/>
      <c r="AC1765" s="24"/>
      <c r="AD1765" s="28"/>
      <c r="AE1765" s="26"/>
      <c r="AF1765" s="28"/>
      <c r="AG1765" s="26"/>
      <c r="AH1765" s="28"/>
      <c r="AI1765" s="26"/>
      <c r="AJ1765" s="24"/>
      <c r="AK1765" s="28"/>
      <c r="AL1765" s="26"/>
      <c r="AM1765" s="28"/>
      <c r="AN1765" s="26"/>
      <c r="AO1765" s="28"/>
      <c r="AP1765" s="26"/>
    </row>
    <row r="1766" spans="1:42" x14ac:dyDescent="0.25">
      <c r="A1766" s="24"/>
      <c r="B1766" s="24"/>
      <c r="C1766" s="24"/>
      <c r="D1766" s="25"/>
      <c r="E1766" s="25"/>
      <c r="F1766" s="26"/>
      <c r="G1766" s="25"/>
      <c r="H1766" s="26"/>
      <c r="I1766" s="25"/>
      <c r="J1766" s="26"/>
      <c r="K1766" s="27"/>
      <c r="L1766" s="27"/>
      <c r="M1766" s="26"/>
      <c r="N1766" s="27"/>
      <c r="O1766" s="26"/>
      <c r="P1766" s="27"/>
      <c r="Q1766" s="26"/>
      <c r="R1766" s="27"/>
      <c r="S1766" s="27"/>
      <c r="T1766" s="26"/>
      <c r="U1766" s="27"/>
      <c r="V1766" s="26"/>
      <c r="W1766" s="27"/>
      <c r="X1766" s="26"/>
      <c r="Y1766" s="25"/>
      <c r="Z1766" s="38"/>
      <c r="AA1766" s="27"/>
      <c r="AB1766" s="27"/>
      <c r="AC1766" s="28"/>
      <c r="AD1766" s="28"/>
      <c r="AE1766" s="26"/>
      <c r="AF1766" s="28"/>
      <c r="AG1766" s="26"/>
      <c r="AH1766" s="28"/>
      <c r="AI1766" s="26"/>
      <c r="AJ1766" s="28"/>
      <c r="AK1766" s="28"/>
      <c r="AL1766" s="26"/>
      <c r="AM1766" s="28"/>
      <c r="AN1766" s="26"/>
      <c r="AO1766" s="28"/>
      <c r="AP1766" s="26"/>
    </row>
    <row r="1767" spans="1:42" x14ac:dyDescent="0.25">
      <c r="A1767" s="24"/>
      <c r="B1767" s="24"/>
      <c r="C1767" s="24"/>
      <c r="D1767" s="25"/>
      <c r="E1767" s="25"/>
      <c r="F1767" s="26"/>
      <c r="G1767" s="25"/>
      <c r="H1767" s="26"/>
      <c r="I1767" s="25"/>
      <c r="J1767" s="26"/>
      <c r="K1767" s="27"/>
      <c r="L1767" s="27"/>
      <c r="M1767" s="26"/>
      <c r="N1767" s="27"/>
      <c r="O1767" s="26"/>
      <c r="P1767" s="27"/>
      <c r="Q1767" s="26"/>
      <c r="R1767" s="27"/>
      <c r="S1767" s="27"/>
      <c r="T1767" s="26"/>
      <c r="U1767" s="27"/>
      <c r="V1767" s="26"/>
      <c r="W1767" s="27"/>
      <c r="X1767" s="26"/>
      <c r="Y1767" s="25"/>
      <c r="Z1767" s="38"/>
      <c r="AA1767" s="27"/>
      <c r="AB1767" s="27"/>
      <c r="AC1767" s="28"/>
      <c r="AD1767" s="28"/>
      <c r="AE1767" s="26"/>
      <c r="AF1767" s="28"/>
      <c r="AG1767" s="26"/>
      <c r="AH1767" s="28"/>
      <c r="AI1767" s="26"/>
      <c r="AJ1767" s="28"/>
      <c r="AK1767" s="28"/>
      <c r="AL1767" s="26"/>
      <c r="AM1767" s="28"/>
      <c r="AN1767" s="26"/>
      <c r="AO1767" s="28"/>
      <c r="AP1767" s="26"/>
    </row>
    <row r="1768" spans="1:42" x14ac:dyDescent="0.25">
      <c r="A1768" s="24"/>
      <c r="B1768" s="24"/>
      <c r="C1768" s="88"/>
      <c r="D1768" s="25"/>
      <c r="E1768" s="25"/>
      <c r="F1768" s="26"/>
      <c r="G1768" s="25"/>
      <c r="H1768" s="26"/>
      <c r="I1768" s="25"/>
      <c r="J1768" s="26"/>
      <c r="K1768" s="27"/>
      <c r="L1768" s="27"/>
      <c r="M1768" s="26"/>
      <c r="N1768" s="27"/>
      <c r="O1768" s="26"/>
      <c r="P1768" s="27"/>
      <c r="Q1768" s="26"/>
      <c r="R1768" s="27"/>
      <c r="S1768" s="27"/>
      <c r="T1768" s="26"/>
      <c r="U1768" s="27"/>
      <c r="V1768" s="26"/>
      <c r="W1768" s="27"/>
      <c r="X1768" s="26"/>
      <c r="Y1768" s="25"/>
      <c r="Z1768" s="38"/>
      <c r="AA1768" s="27"/>
      <c r="AB1768" s="27"/>
      <c r="AC1768" s="28"/>
      <c r="AD1768" s="28"/>
      <c r="AE1768" s="26"/>
      <c r="AF1768" s="28"/>
      <c r="AG1768" s="26"/>
      <c r="AH1768" s="28"/>
      <c r="AI1768" s="26"/>
      <c r="AJ1768" s="28"/>
      <c r="AK1768" s="28"/>
      <c r="AL1768" s="26"/>
      <c r="AM1768" s="28"/>
      <c r="AN1768" s="26"/>
      <c r="AO1768" s="28"/>
      <c r="AP1768" s="26"/>
    </row>
    <row r="1769" spans="1:42" x14ac:dyDescent="0.25">
      <c r="A1769" s="24"/>
      <c r="B1769" s="24"/>
      <c r="C1769" s="88"/>
      <c r="D1769" s="25"/>
      <c r="E1769" s="25"/>
      <c r="F1769" s="26"/>
      <c r="G1769" s="25"/>
      <c r="H1769" s="26"/>
      <c r="I1769" s="25"/>
      <c r="J1769" s="26"/>
      <c r="K1769" s="27"/>
      <c r="L1769" s="27"/>
      <c r="M1769" s="26"/>
      <c r="N1769" s="27"/>
      <c r="O1769" s="26"/>
      <c r="P1769" s="27"/>
      <c r="Q1769" s="26"/>
      <c r="R1769" s="27"/>
      <c r="S1769" s="27"/>
      <c r="T1769" s="26"/>
      <c r="U1769" s="27"/>
      <c r="V1769" s="26"/>
      <c r="W1769" s="27"/>
      <c r="X1769" s="26"/>
      <c r="Y1769" s="25"/>
      <c r="Z1769" s="38"/>
      <c r="AA1769" s="27"/>
      <c r="AB1769" s="27"/>
      <c r="AC1769" s="28"/>
      <c r="AD1769" s="28"/>
      <c r="AE1769" s="26"/>
      <c r="AF1769" s="28"/>
      <c r="AG1769" s="26"/>
      <c r="AH1769" s="28"/>
      <c r="AI1769" s="26"/>
      <c r="AJ1769" s="28"/>
      <c r="AK1769" s="28"/>
      <c r="AL1769" s="26"/>
      <c r="AM1769" s="28"/>
      <c r="AN1769" s="26"/>
      <c r="AO1769" s="28"/>
      <c r="AP1769" s="26"/>
    </row>
    <row r="1770" spans="1:42" x14ac:dyDescent="0.25">
      <c r="A1770" s="24"/>
      <c r="B1770" s="24"/>
      <c r="C1770" s="88"/>
      <c r="D1770" s="25"/>
      <c r="E1770" s="25"/>
      <c r="F1770" s="26"/>
      <c r="G1770" s="25"/>
      <c r="H1770" s="26"/>
      <c r="I1770" s="25"/>
      <c r="J1770" s="26"/>
      <c r="K1770" s="27"/>
      <c r="L1770" s="27"/>
      <c r="M1770" s="26"/>
      <c r="N1770" s="27"/>
      <c r="O1770" s="26"/>
      <c r="P1770" s="27"/>
      <c r="Q1770" s="26"/>
      <c r="R1770" s="27"/>
      <c r="S1770" s="27"/>
      <c r="T1770" s="26"/>
      <c r="U1770" s="27"/>
      <c r="V1770" s="26"/>
      <c r="W1770" s="27"/>
      <c r="X1770" s="26"/>
      <c r="Y1770" s="25"/>
      <c r="Z1770" s="38"/>
      <c r="AA1770" s="27"/>
      <c r="AB1770" s="27"/>
      <c r="AC1770" s="28"/>
      <c r="AD1770" s="28"/>
      <c r="AE1770" s="26"/>
      <c r="AF1770" s="28"/>
      <c r="AG1770" s="26"/>
      <c r="AH1770" s="28"/>
      <c r="AI1770" s="26"/>
      <c r="AJ1770" s="28"/>
      <c r="AK1770" s="28"/>
      <c r="AL1770" s="26"/>
      <c r="AM1770" s="28"/>
      <c r="AN1770" s="26"/>
      <c r="AO1770" s="28"/>
      <c r="AP1770" s="26"/>
    </row>
    <row r="1771" spans="1:42" x14ac:dyDescent="0.25">
      <c r="A1771" s="24"/>
      <c r="B1771" s="24"/>
      <c r="C1771" s="24"/>
      <c r="D1771" s="25"/>
      <c r="E1771" s="25"/>
      <c r="F1771" s="26"/>
      <c r="G1771" s="25"/>
      <c r="H1771" s="26"/>
      <c r="I1771" s="25"/>
      <c r="J1771" s="26"/>
      <c r="K1771" s="27"/>
      <c r="L1771" s="27"/>
      <c r="M1771" s="26"/>
      <c r="N1771" s="27"/>
      <c r="O1771" s="26"/>
      <c r="P1771" s="27"/>
      <c r="Q1771" s="26"/>
      <c r="R1771" s="27"/>
      <c r="S1771" s="27"/>
      <c r="T1771" s="26"/>
      <c r="U1771" s="27"/>
      <c r="V1771" s="26"/>
      <c r="W1771" s="27"/>
      <c r="X1771" s="26"/>
      <c r="Y1771" s="25"/>
      <c r="Z1771" s="38"/>
      <c r="AA1771" s="27"/>
      <c r="AB1771" s="27"/>
      <c r="AC1771" s="28"/>
      <c r="AD1771" s="28"/>
      <c r="AE1771" s="26"/>
      <c r="AF1771" s="28"/>
      <c r="AG1771" s="26"/>
      <c r="AH1771" s="28"/>
      <c r="AI1771" s="26"/>
      <c r="AJ1771" s="28"/>
      <c r="AK1771" s="28"/>
      <c r="AL1771" s="26"/>
      <c r="AM1771" s="28"/>
      <c r="AN1771" s="26"/>
      <c r="AO1771" s="28"/>
      <c r="AP1771" s="26"/>
    </row>
    <row r="1772" spans="1:42" x14ac:dyDescent="0.25">
      <c r="A1772" s="24"/>
      <c r="B1772" s="24"/>
      <c r="C1772" s="24"/>
      <c r="D1772" s="24"/>
      <c r="E1772" s="25"/>
      <c r="F1772" s="26"/>
      <c r="G1772" s="24"/>
      <c r="H1772" s="24"/>
      <c r="I1772" s="24"/>
      <c r="J1772" s="24"/>
      <c r="K1772" s="24"/>
      <c r="L1772" s="27"/>
      <c r="M1772" s="26"/>
      <c r="N1772" s="24"/>
      <c r="O1772" s="24"/>
      <c r="P1772" s="24"/>
      <c r="Q1772" s="24"/>
      <c r="R1772" s="24"/>
      <c r="S1772" s="27"/>
      <c r="T1772" s="26"/>
      <c r="U1772" s="24"/>
      <c r="V1772" s="24"/>
      <c r="W1772" s="24"/>
      <c r="X1772" s="24"/>
      <c r="Y1772" s="24"/>
      <c r="Z1772" s="24"/>
      <c r="AA1772" s="24"/>
      <c r="AB1772" s="24"/>
      <c r="AC1772" s="24"/>
      <c r="AD1772" s="28"/>
      <c r="AE1772" s="26"/>
      <c r="AF1772" s="24"/>
      <c r="AG1772" s="24"/>
      <c r="AH1772" s="24"/>
      <c r="AI1772" s="24"/>
      <c r="AJ1772" s="24"/>
      <c r="AK1772" s="28"/>
      <c r="AL1772" s="26"/>
      <c r="AM1772" s="24"/>
      <c r="AN1772" s="24"/>
      <c r="AO1772" s="24"/>
      <c r="AP1772" s="24"/>
    </row>
    <row r="1773" spans="1:42" x14ac:dyDescent="0.25">
      <c r="A1773" s="24"/>
      <c r="B1773" s="24"/>
      <c r="C1773" s="24"/>
      <c r="D1773" s="25"/>
      <c r="E1773" s="25"/>
      <c r="F1773" s="26"/>
      <c r="G1773" s="25"/>
      <c r="H1773" s="26"/>
      <c r="I1773" s="25"/>
      <c r="J1773" s="26"/>
      <c r="K1773" s="27"/>
      <c r="L1773" s="27"/>
      <c r="M1773" s="26"/>
      <c r="N1773" s="27"/>
      <c r="O1773" s="26"/>
      <c r="P1773" s="27"/>
      <c r="Q1773" s="26"/>
      <c r="R1773" s="27"/>
      <c r="S1773" s="27"/>
      <c r="T1773" s="26"/>
      <c r="U1773" s="27"/>
      <c r="V1773" s="26"/>
      <c r="W1773" s="27"/>
      <c r="X1773" s="26"/>
      <c r="Y1773" s="25"/>
      <c r="Z1773" s="24"/>
      <c r="AA1773" s="27"/>
      <c r="AB1773" s="24"/>
      <c r="AC1773" s="28"/>
      <c r="AD1773" s="28"/>
      <c r="AE1773" s="26"/>
      <c r="AF1773" s="28"/>
      <c r="AG1773" s="26"/>
      <c r="AH1773" s="28"/>
      <c r="AI1773" s="26"/>
      <c r="AJ1773" s="28"/>
      <c r="AK1773" s="28"/>
      <c r="AL1773" s="26"/>
      <c r="AM1773" s="28"/>
      <c r="AN1773" s="26"/>
      <c r="AO1773" s="28"/>
      <c r="AP1773" s="26"/>
    </row>
    <row r="1774" spans="1:42" x14ac:dyDescent="0.25">
      <c r="A1774" s="24"/>
      <c r="B1774" s="24"/>
      <c r="C1774" s="111"/>
      <c r="D1774" s="25"/>
      <c r="E1774" s="25"/>
      <c r="F1774" s="26"/>
      <c r="G1774" s="25"/>
      <c r="H1774" s="26"/>
      <c r="I1774" s="25"/>
      <c r="J1774" s="26"/>
      <c r="K1774" s="27"/>
      <c r="L1774" s="27"/>
      <c r="M1774" s="26"/>
      <c r="N1774" s="27"/>
      <c r="O1774" s="26"/>
      <c r="P1774" s="27"/>
      <c r="Q1774" s="26"/>
      <c r="R1774" s="27"/>
      <c r="S1774" s="27"/>
      <c r="T1774" s="26"/>
      <c r="U1774" s="27"/>
      <c r="V1774" s="26"/>
      <c r="W1774" s="27"/>
      <c r="X1774" s="26"/>
      <c r="Y1774" s="25"/>
      <c r="Z1774" s="38"/>
      <c r="AA1774" s="27"/>
      <c r="AB1774" s="27"/>
      <c r="AC1774" s="28"/>
      <c r="AD1774" s="28"/>
      <c r="AE1774" s="26"/>
      <c r="AF1774" s="28"/>
      <c r="AG1774" s="26"/>
      <c r="AH1774" s="28"/>
      <c r="AI1774" s="26"/>
      <c r="AJ1774" s="28"/>
      <c r="AK1774" s="28"/>
      <c r="AL1774" s="26"/>
      <c r="AM1774" s="28"/>
      <c r="AN1774" s="26"/>
      <c r="AO1774" s="28"/>
      <c r="AP1774" s="26"/>
    </row>
    <row r="1775" spans="1:42" x14ac:dyDescent="0.25">
      <c r="A1775" s="24"/>
      <c r="B1775" s="24"/>
      <c r="C1775" s="111"/>
      <c r="D1775" s="25"/>
      <c r="E1775" s="25"/>
      <c r="F1775" s="26"/>
      <c r="G1775" s="25"/>
      <c r="H1775" s="26"/>
      <c r="I1775" s="25"/>
      <c r="J1775" s="26"/>
      <c r="K1775" s="27"/>
      <c r="L1775" s="27"/>
      <c r="M1775" s="26"/>
      <c r="N1775" s="27"/>
      <c r="O1775" s="26"/>
      <c r="P1775" s="27"/>
      <c r="Q1775" s="26"/>
      <c r="R1775" s="27"/>
      <c r="S1775" s="27"/>
      <c r="T1775" s="26"/>
      <c r="U1775" s="27"/>
      <c r="V1775" s="26"/>
      <c r="W1775" s="27"/>
      <c r="X1775" s="26"/>
      <c r="Y1775" s="25"/>
      <c r="Z1775" s="24"/>
      <c r="AA1775" s="27"/>
      <c r="AB1775" s="24"/>
      <c r="AC1775" s="28"/>
      <c r="AD1775" s="28"/>
      <c r="AE1775" s="26"/>
      <c r="AF1775" s="28"/>
      <c r="AG1775" s="26"/>
      <c r="AH1775" s="28"/>
      <c r="AI1775" s="26"/>
      <c r="AJ1775" s="28"/>
      <c r="AK1775" s="28"/>
      <c r="AL1775" s="26"/>
      <c r="AM1775" s="28"/>
      <c r="AN1775" s="26"/>
      <c r="AO1775" s="28"/>
      <c r="AP1775" s="26"/>
    </row>
    <row r="1776" spans="1:42" x14ac:dyDescent="0.25">
      <c r="A1776" s="24"/>
      <c r="B1776" s="24"/>
      <c r="C1776" s="111"/>
      <c r="D1776" s="25"/>
      <c r="E1776" s="25"/>
      <c r="F1776" s="26"/>
      <c r="G1776" s="25"/>
      <c r="H1776" s="26"/>
      <c r="I1776" s="25"/>
      <c r="J1776" s="26"/>
      <c r="K1776" s="27"/>
      <c r="L1776" s="27"/>
      <c r="M1776" s="26"/>
      <c r="N1776" s="27"/>
      <c r="O1776" s="26"/>
      <c r="P1776" s="27"/>
      <c r="Q1776" s="26"/>
      <c r="R1776" s="27"/>
      <c r="S1776" s="27"/>
      <c r="T1776" s="26"/>
      <c r="U1776" s="27"/>
      <c r="V1776" s="26"/>
      <c r="W1776" s="27"/>
      <c r="X1776" s="26"/>
      <c r="Y1776" s="25"/>
      <c r="Z1776" s="24"/>
      <c r="AA1776" s="27"/>
      <c r="AB1776" s="24"/>
      <c r="AC1776" s="28"/>
      <c r="AD1776" s="28"/>
      <c r="AE1776" s="26"/>
      <c r="AF1776" s="28"/>
      <c r="AG1776" s="26"/>
      <c r="AH1776" s="28"/>
      <c r="AI1776" s="26"/>
      <c r="AJ1776" s="28"/>
      <c r="AK1776" s="28"/>
      <c r="AL1776" s="26"/>
      <c r="AM1776" s="28"/>
      <c r="AN1776" s="26"/>
      <c r="AO1776" s="28"/>
      <c r="AP1776" s="26"/>
    </row>
    <row r="1777" spans="1:42" x14ac:dyDescent="0.25">
      <c r="A1777" s="24"/>
      <c r="B1777" s="24"/>
      <c r="C1777" s="24"/>
      <c r="D1777" s="25"/>
      <c r="E1777" s="25"/>
      <c r="F1777" s="26"/>
      <c r="G1777" s="25"/>
      <c r="H1777" s="26"/>
      <c r="I1777" s="25"/>
      <c r="J1777" s="26"/>
      <c r="K1777" s="27"/>
      <c r="L1777" s="27"/>
      <c r="M1777" s="26"/>
      <c r="N1777" s="27"/>
      <c r="O1777" s="26"/>
      <c r="P1777" s="27"/>
      <c r="Q1777" s="26"/>
      <c r="R1777" s="27"/>
      <c r="S1777" s="27"/>
      <c r="T1777" s="26"/>
      <c r="U1777" s="27"/>
      <c r="V1777" s="26"/>
      <c r="W1777" s="27"/>
      <c r="X1777" s="26"/>
      <c r="Y1777" s="25"/>
      <c r="Z1777" s="38"/>
      <c r="AA1777" s="27"/>
      <c r="AB1777" s="27"/>
      <c r="AC1777" s="28"/>
      <c r="AD1777" s="28"/>
      <c r="AE1777" s="26"/>
      <c r="AF1777" s="28"/>
      <c r="AG1777" s="26"/>
      <c r="AH1777" s="28"/>
      <c r="AI1777" s="26"/>
      <c r="AJ1777" s="28"/>
      <c r="AK1777" s="28"/>
      <c r="AL1777" s="26"/>
      <c r="AM1777" s="28"/>
      <c r="AN1777" s="26"/>
      <c r="AO1777" s="28"/>
      <c r="AP1777" s="26"/>
    </row>
    <row r="1778" spans="1:42" x14ac:dyDescent="0.25">
      <c r="A1778" s="24"/>
      <c r="B1778" s="24"/>
      <c r="C1778" s="24"/>
      <c r="D1778" s="25"/>
      <c r="E1778" s="24"/>
      <c r="F1778" s="24"/>
      <c r="G1778" s="25"/>
      <c r="H1778" s="26"/>
      <c r="I1778" s="25"/>
      <c r="J1778" s="26"/>
      <c r="K1778" s="27"/>
      <c r="L1778" s="24"/>
      <c r="M1778" s="24"/>
      <c r="N1778" s="27"/>
      <c r="O1778" s="26"/>
      <c r="P1778" s="27"/>
      <c r="Q1778" s="26"/>
      <c r="R1778" s="27"/>
      <c r="S1778" s="24"/>
      <c r="T1778" s="24"/>
      <c r="U1778" s="27"/>
      <c r="V1778" s="26"/>
      <c r="W1778" s="27"/>
      <c r="X1778" s="26"/>
      <c r="Y1778" s="25"/>
      <c r="Z1778" s="24"/>
      <c r="AA1778" s="27"/>
      <c r="AB1778" s="24"/>
      <c r="AC1778" s="28"/>
      <c r="AD1778" s="24"/>
      <c r="AE1778" s="24"/>
      <c r="AF1778" s="28"/>
      <c r="AG1778" s="26"/>
      <c r="AH1778" s="28"/>
      <c r="AI1778" s="26"/>
      <c r="AJ1778" s="28"/>
      <c r="AK1778" s="24"/>
      <c r="AL1778" s="24"/>
      <c r="AM1778" s="28"/>
      <c r="AN1778" s="26"/>
      <c r="AO1778" s="28"/>
      <c r="AP1778" s="26"/>
    </row>
    <row r="1779" spans="1:42" x14ac:dyDescent="0.25">
      <c r="A1779" s="24"/>
      <c r="B1779" s="24"/>
      <c r="C1779" s="24"/>
      <c r="D1779" s="25"/>
      <c r="E1779" s="25"/>
      <c r="F1779" s="26"/>
      <c r="G1779" s="25"/>
      <c r="H1779" s="26"/>
      <c r="I1779" s="25"/>
      <c r="J1779" s="26"/>
      <c r="K1779" s="27"/>
      <c r="L1779" s="27"/>
      <c r="M1779" s="26"/>
      <c r="N1779" s="27"/>
      <c r="O1779" s="26"/>
      <c r="P1779" s="27"/>
      <c r="Q1779" s="26"/>
      <c r="R1779" s="27"/>
      <c r="S1779" s="27"/>
      <c r="T1779" s="26"/>
      <c r="U1779" s="27"/>
      <c r="V1779" s="26"/>
      <c r="W1779" s="27"/>
      <c r="X1779" s="26"/>
      <c r="Y1779" s="25"/>
      <c r="Z1779" s="38"/>
      <c r="AA1779" s="27"/>
      <c r="AB1779" s="27"/>
      <c r="AC1779" s="28"/>
      <c r="AD1779" s="28"/>
      <c r="AE1779" s="26"/>
      <c r="AF1779" s="28"/>
      <c r="AG1779" s="26"/>
      <c r="AH1779" s="28"/>
      <c r="AI1779" s="26"/>
      <c r="AJ1779" s="28"/>
      <c r="AK1779" s="28"/>
      <c r="AL1779" s="26"/>
      <c r="AM1779" s="28"/>
      <c r="AN1779" s="26"/>
      <c r="AO1779" s="28"/>
      <c r="AP1779" s="26"/>
    </row>
    <row r="1780" spans="1:42" x14ac:dyDescent="0.25">
      <c r="A1780" s="24"/>
      <c r="B1780" s="24"/>
      <c r="C1780" s="24"/>
      <c r="D1780" s="25"/>
      <c r="E1780" s="25"/>
      <c r="F1780" s="26"/>
      <c r="G1780" s="25"/>
      <c r="H1780" s="26"/>
      <c r="I1780" s="25"/>
      <c r="J1780" s="26"/>
      <c r="K1780" s="27"/>
      <c r="L1780" s="27"/>
      <c r="M1780" s="26"/>
      <c r="N1780" s="27"/>
      <c r="O1780" s="26"/>
      <c r="P1780" s="27"/>
      <c r="Q1780" s="26"/>
      <c r="R1780" s="27"/>
      <c r="S1780" s="27"/>
      <c r="T1780" s="26"/>
      <c r="U1780" s="27"/>
      <c r="V1780" s="26"/>
      <c r="W1780" s="27"/>
      <c r="X1780" s="26"/>
      <c r="Y1780" s="25"/>
      <c r="Z1780" s="38"/>
      <c r="AA1780" s="27"/>
      <c r="AB1780" s="27"/>
      <c r="AC1780" s="28"/>
      <c r="AD1780" s="28"/>
      <c r="AE1780" s="26"/>
      <c r="AF1780" s="28"/>
      <c r="AG1780" s="26"/>
      <c r="AH1780" s="28"/>
      <c r="AI1780" s="26"/>
      <c r="AJ1780" s="28"/>
      <c r="AK1780" s="28"/>
      <c r="AL1780" s="26"/>
      <c r="AM1780" s="28"/>
      <c r="AN1780" s="26"/>
      <c r="AO1780" s="28"/>
      <c r="AP1780" s="26"/>
    </row>
    <row r="1781" spans="1:42" x14ac:dyDescent="0.25">
      <c r="A1781" s="24"/>
      <c r="B1781" s="24"/>
      <c r="C1781" s="24"/>
      <c r="D1781" s="25"/>
      <c r="E1781" s="25"/>
      <c r="F1781" s="26"/>
      <c r="G1781" s="25"/>
      <c r="H1781" s="26"/>
      <c r="I1781" s="25"/>
      <c r="J1781" s="26"/>
      <c r="K1781" s="27"/>
      <c r="L1781" s="27"/>
      <c r="M1781" s="26"/>
      <c r="N1781" s="27"/>
      <c r="O1781" s="26"/>
      <c r="P1781" s="27"/>
      <c r="Q1781" s="26"/>
      <c r="R1781" s="27"/>
      <c r="S1781" s="27"/>
      <c r="T1781" s="26"/>
      <c r="U1781" s="27"/>
      <c r="V1781" s="26"/>
      <c r="W1781" s="27"/>
      <c r="X1781" s="26"/>
      <c r="Y1781" s="25"/>
      <c r="Z1781" s="38"/>
      <c r="AA1781" s="27"/>
      <c r="AB1781" s="27"/>
      <c r="AC1781" s="28"/>
      <c r="AD1781" s="28"/>
      <c r="AE1781" s="26"/>
      <c r="AF1781" s="28"/>
      <c r="AG1781" s="26"/>
      <c r="AH1781" s="28"/>
      <c r="AI1781" s="26"/>
      <c r="AJ1781" s="28"/>
      <c r="AK1781" s="28"/>
      <c r="AL1781" s="26"/>
      <c r="AM1781" s="28"/>
      <c r="AN1781" s="26"/>
      <c r="AO1781" s="28"/>
      <c r="AP1781" s="26"/>
    </row>
    <row r="1782" spans="1:42" x14ac:dyDescent="0.25">
      <c r="A1782" s="24"/>
      <c r="B1782" s="24"/>
      <c r="C1782" s="24"/>
      <c r="D1782" s="24"/>
      <c r="E1782" s="24"/>
      <c r="F1782" s="24"/>
      <c r="G1782" s="24"/>
      <c r="H1782" s="24"/>
      <c r="I1782" s="25"/>
      <c r="J1782" s="26"/>
      <c r="K1782" s="24"/>
      <c r="L1782" s="24"/>
      <c r="M1782" s="24"/>
      <c r="N1782" s="24"/>
      <c r="O1782" s="24"/>
      <c r="P1782" s="27"/>
      <c r="Q1782" s="26"/>
      <c r="R1782" s="24"/>
      <c r="S1782" s="24"/>
      <c r="T1782" s="24"/>
      <c r="U1782" s="24"/>
      <c r="V1782" s="24"/>
      <c r="W1782" s="27"/>
      <c r="X1782" s="26"/>
      <c r="Y1782" s="24"/>
      <c r="Z1782" s="24"/>
      <c r="AA1782" s="24"/>
      <c r="AB1782" s="24"/>
      <c r="AC1782" s="24"/>
      <c r="AD1782" s="24"/>
      <c r="AE1782" s="24"/>
      <c r="AF1782" s="24"/>
      <c r="AG1782" s="24"/>
      <c r="AH1782" s="28"/>
      <c r="AI1782" s="26"/>
      <c r="AJ1782" s="24"/>
      <c r="AK1782" s="24"/>
      <c r="AL1782" s="24"/>
      <c r="AM1782" s="24"/>
      <c r="AN1782" s="24"/>
      <c r="AO1782" s="28"/>
      <c r="AP1782" s="26"/>
    </row>
    <row r="1783" spans="1:42" x14ac:dyDescent="0.25">
      <c r="A1783" s="24"/>
      <c r="B1783" s="24"/>
      <c r="C1783" s="24"/>
      <c r="D1783" s="25"/>
      <c r="E1783" s="25"/>
      <c r="F1783" s="26"/>
      <c r="G1783" s="25"/>
      <c r="H1783" s="26"/>
      <c r="I1783" s="25"/>
      <c r="J1783" s="26"/>
      <c r="K1783" s="27"/>
      <c r="L1783" s="27"/>
      <c r="M1783" s="26"/>
      <c r="N1783" s="27"/>
      <c r="O1783" s="26"/>
      <c r="P1783" s="27"/>
      <c r="Q1783" s="26"/>
      <c r="R1783" s="27"/>
      <c r="S1783" s="27"/>
      <c r="T1783" s="26"/>
      <c r="U1783" s="27"/>
      <c r="V1783" s="26"/>
      <c r="W1783" s="27"/>
      <c r="X1783" s="26"/>
      <c r="Y1783" s="25"/>
      <c r="Z1783" s="38"/>
      <c r="AA1783" s="27"/>
      <c r="AB1783" s="27"/>
      <c r="AC1783" s="28"/>
      <c r="AD1783" s="28"/>
      <c r="AE1783" s="26"/>
      <c r="AF1783" s="28"/>
      <c r="AG1783" s="26"/>
      <c r="AH1783" s="28"/>
      <c r="AI1783" s="26"/>
      <c r="AJ1783" s="28"/>
      <c r="AK1783" s="28"/>
      <c r="AL1783" s="26"/>
      <c r="AM1783" s="28"/>
      <c r="AN1783" s="26"/>
      <c r="AO1783" s="28"/>
      <c r="AP1783" s="26"/>
    </row>
    <row r="1784" spans="1:42" x14ac:dyDescent="0.25">
      <c r="A1784" s="24"/>
      <c r="B1784" s="24"/>
      <c r="C1784" s="24"/>
      <c r="D1784" s="25"/>
      <c r="E1784" s="25"/>
      <c r="F1784" s="26"/>
      <c r="G1784" s="25"/>
      <c r="H1784" s="26"/>
      <c r="I1784" s="25"/>
      <c r="J1784" s="26"/>
      <c r="K1784" s="27"/>
      <c r="L1784" s="27"/>
      <c r="M1784" s="26"/>
      <c r="N1784" s="27"/>
      <c r="O1784" s="26"/>
      <c r="P1784" s="27"/>
      <c r="Q1784" s="26"/>
      <c r="R1784" s="27"/>
      <c r="S1784" s="27"/>
      <c r="T1784" s="26"/>
      <c r="U1784" s="27"/>
      <c r="V1784" s="26"/>
      <c r="W1784" s="27"/>
      <c r="X1784" s="26"/>
      <c r="Y1784" s="25"/>
      <c r="Z1784" s="38"/>
      <c r="AA1784" s="27"/>
      <c r="AB1784" s="27"/>
      <c r="AC1784" s="28"/>
      <c r="AD1784" s="28"/>
      <c r="AE1784" s="26"/>
      <c r="AF1784" s="28"/>
      <c r="AG1784" s="26"/>
      <c r="AH1784" s="28"/>
      <c r="AI1784" s="26"/>
      <c r="AJ1784" s="28"/>
      <c r="AK1784" s="28"/>
      <c r="AL1784" s="26"/>
      <c r="AM1784" s="28"/>
      <c r="AN1784" s="26"/>
      <c r="AO1784" s="28"/>
      <c r="AP1784" s="26"/>
    </row>
    <row r="1785" spans="1:42" x14ac:dyDescent="0.25">
      <c r="A1785" s="24"/>
      <c r="B1785" s="24"/>
      <c r="C1785" s="88"/>
      <c r="D1785" s="25"/>
      <c r="E1785" s="25"/>
      <c r="F1785" s="26"/>
      <c r="G1785" s="25"/>
      <c r="H1785" s="26"/>
      <c r="I1785" s="25"/>
      <c r="J1785" s="26"/>
      <c r="K1785" s="27"/>
      <c r="L1785" s="27"/>
      <c r="M1785" s="26"/>
      <c r="N1785" s="27"/>
      <c r="O1785" s="26"/>
      <c r="P1785" s="27"/>
      <c r="Q1785" s="26"/>
      <c r="R1785" s="27"/>
      <c r="S1785" s="27"/>
      <c r="T1785" s="26"/>
      <c r="U1785" s="27"/>
      <c r="V1785" s="26"/>
      <c r="W1785" s="27"/>
      <c r="X1785" s="26"/>
      <c r="Y1785" s="25"/>
      <c r="Z1785" s="38"/>
      <c r="AA1785" s="27"/>
      <c r="AB1785" s="27"/>
      <c r="AC1785" s="28"/>
      <c r="AD1785" s="28"/>
      <c r="AE1785" s="26"/>
      <c r="AF1785" s="28"/>
      <c r="AG1785" s="26"/>
      <c r="AH1785" s="28"/>
      <c r="AI1785" s="26"/>
      <c r="AJ1785" s="28"/>
      <c r="AK1785" s="28"/>
      <c r="AL1785" s="26"/>
      <c r="AM1785" s="28"/>
      <c r="AN1785" s="26"/>
      <c r="AO1785" s="28"/>
      <c r="AP1785" s="26"/>
    </row>
    <row r="1786" spans="1:42" x14ac:dyDescent="0.25">
      <c r="A1786" s="24"/>
      <c r="B1786" s="24"/>
      <c r="C1786" s="88"/>
      <c r="D1786" s="25"/>
      <c r="E1786" s="25"/>
      <c r="F1786" s="26"/>
      <c r="G1786" s="25"/>
      <c r="H1786" s="26"/>
      <c r="I1786" s="25"/>
      <c r="J1786" s="26"/>
      <c r="K1786" s="27"/>
      <c r="L1786" s="27"/>
      <c r="M1786" s="26"/>
      <c r="N1786" s="27"/>
      <c r="O1786" s="26"/>
      <c r="P1786" s="27"/>
      <c r="Q1786" s="26"/>
      <c r="R1786" s="27"/>
      <c r="S1786" s="27"/>
      <c r="T1786" s="26"/>
      <c r="U1786" s="27"/>
      <c r="V1786" s="26"/>
      <c r="W1786" s="27"/>
      <c r="X1786" s="26"/>
      <c r="Y1786" s="25"/>
      <c r="Z1786" s="38"/>
      <c r="AA1786" s="27"/>
      <c r="AB1786" s="27"/>
      <c r="AC1786" s="28"/>
      <c r="AD1786" s="28"/>
      <c r="AE1786" s="26"/>
      <c r="AF1786" s="28"/>
      <c r="AG1786" s="26"/>
      <c r="AH1786" s="28"/>
      <c r="AI1786" s="26"/>
      <c r="AJ1786" s="28"/>
      <c r="AK1786" s="28"/>
      <c r="AL1786" s="26"/>
      <c r="AM1786" s="28"/>
      <c r="AN1786" s="26"/>
      <c r="AO1786" s="28"/>
      <c r="AP1786" s="26"/>
    </row>
    <row r="1787" spans="1:42" x14ac:dyDescent="0.25">
      <c r="A1787" s="24"/>
      <c r="B1787" s="24"/>
      <c r="C1787" s="88"/>
      <c r="D1787" s="25"/>
      <c r="E1787" s="25"/>
      <c r="F1787" s="26"/>
      <c r="G1787" s="25"/>
      <c r="H1787" s="26"/>
      <c r="I1787" s="25"/>
      <c r="J1787" s="26"/>
      <c r="K1787" s="27"/>
      <c r="L1787" s="27"/>
      <c r="M1787" s="26"/>
      <c r="N1787" s="27"/>
      <c r="O1787" s="26"/>
      <c r="P1787" s="27"/>
      <c r="Q1787" s="26"/>
      <c r="R1787" s="27"/>
      <c r="S1787" s="27"/>
      <c r="T1787" s="26"/>
      <c r="U1787" s="27"/>
      <c r="V1787" s="26"/>
      <c r="W1787" s="27"/>
      <c r="X1787" s="26"/>
      <c r="Y1787" s="25"/>
      <c r="Z1787" s="38"/>
      <c r="AA1787" s="27"/>
      <c r="AB1787" s="27"/>
      <c r="AC1787" s="28"/>
      <c r="AD1787" s="28"/>
      <c r="AE1787" s="26"/>
      <c r="AF1787" s="28"/>
      <c r="AG1787" s="26"/>
      <c r="AH1787" s="28"/>
      <c r="AI1787" s="26"/>
      <c r="AJ1787" s="28"/>
      <c r="AK1787" s="28"/>
      <c r="AL1787" s="26"/>
      <c r="AM1787" s="28"/>
      <c r="AN1787" s="26"/>
      <c r="AO1787" s="28"/>
      <c r="AP1787" s="26"/>
    </row>
    <row r="1788" spans="1:42" x14ac:dyDescent="0.25">
      <c r="A1788" s="24"/>
      <c r="B1788" s="24"/>
      <c r="C1788" s="24"/>
      <c r="D1788" s="25"/>
      <c r="E1788" s="25"/>
      <c r="F1788" s="26"/>
      <c r="G1788" s="25"/>
      <c r="H1788" s="26"/>
      <c r="I1788" s="25"/>
      <c r="J1788" s="26"/>
      <c r="K1788" s="27"/>
      <c r="L1788" s="27"/>
      <c r="M1788" s="26"/>
      <c r="N1788" s="27"/>
      <c r="O1788" s="26"/>
      <c r="P1788" s="27"/>
      <c r="Q1788" s="26"/>
      <c r="R1788" s="27"/>
      <c r="S1788" s="27"/>
      <c r="T1788" s="26"/>
      <c r="U1788" s="27"/>
      <c r="V1788" s="26"/>
      <c r="W1788" s="27"/>
      <c r="X1788" s="26"/>
      <c r="Y1788" s="25"/>
      <c r="Z1788" s="38"/>
      <c r="AA1788" s="27"/>
      <c r="AB1788" s="27"/>
      <c r="AC1788" s="28"/>
      <c r="AD1788" s="28"/>
      <c r="AE1788" s="26"/>
      <c r="AF1788" s="28"/>
      <c r="AG1788" s="26"/>
      <c r="AH1788" s="28"/>
      <c r="AI1788" s="26"/>
      <c r="AJ1788" s="28"/>
      <c r="AK1788" s="28"/>
      <c r="AL1788" s="26"/>
      <c r="AM1788" s="28"/>
      <c r="AN1788" s="26"/>
      <c r="AO1788" s="28"/>
      <c r="AP1788" s="26"/>
    </row>
    <row r="1789" spans="1:42" x14ac:dyDescent="0.25">
      <c r="A1789" s="24"/>
      <c r="B1789" s="24"/>
      <c r="C1789" s="24"/>
      <c r="D1789" s="25"/>
      <c r="E1789" s="24"/>
      <c r="F1789" s="24"/>
      <c r="G1789" s="24"/>
      <c r="H1789" s="24"/>
      <c r="I1789" s="24"/>
      <c r="J1789" s="24"/>
      <c r="K1789" s="27"/>
      <c r="L1789" s="24"/>
      <c r="M1789" s="24"/>
      <c r="N1789" s="24"/>
      <c r="O1789" s="24"/>
      <c r="P1789" s="24"/>
      <c r="Q1789" s="24"/>
      <c r="R1789" s="27"/>
      <c r="S1789" s="24"/>
      <c r="T1789" s="24"/>
      <c r="U1789" s="24"/>
      <c r="V1789" s="24"/>
      <c r="W1789" s="24"/>
      <c r="X1789" s="24"/>
      <c r="Y1789" s="25"/>
      <c r="Z1789" s="24"/>
      <c r="AA1789" s="27"/>
      <c r="AB1789" s="24"/>
      <c r="AC1789" s="28"/>
      <c r="AD1789" s="24"/>
      <c r="AE1789" s="24"/>
      <c r="AF1789" s="24"/>
      <c r="AG1789" s="24"/>
      <c r="AH1789" s="24"/>
      <c r="AI1789" s="24"/>
      <c r="AJ1789" s="28"/>
      <c r="AK1789" s="24"/>
      <c r="AL1789" s="24"/>
      <c r="AM1789" s="24"/>
      <c r="AN1789" s="24"/>
      <c r="AO1789" s="24"/>
      <c r="AP1789" s="24"/>
    </row>
    <row r="1790" spans="1:42" x14ac:dyDescent="0.25">
      <c r="A1790" s="24"/>
      <c r="B1790" s="24"/>
      <c r="C1790" s="111"/>
      <c r="D1790" s="25"/>
      <c r="E1790" s="25"/>
      <c r="F1790" s="26"/>
      <c r="G1790" s="25"/>
      <c r="H1790" s="26"/>
      <c r="I1790" s="25"/>
      <c r="J1790" s="26"/>
      <c r="K1790" s="27"/>
      <c r="L1790" s="27"/>
      <c r="M1790" s="26"/>
      <c r="N1790" s="27"/>
      <c r="O1790" s="26"/>
      <c r="P1790" s="27"/>
      <c r="Q1790" s="26"/>
      <c r="R1790" s="27"/>
      <c r="S1790" s="27"/>
      <c r="T1790" s="26"/>
      <c r="U1790" s="27"/>
      <c r="V1790" s="26"/>
      <c r="W1790" s="27"/>
      <c r="X1790" s="26"/>
      <c r="Y1790" s="25"/>
      <c r="Z1790" s="38"/>
      <c r="AA1790" s="27"/>
      <c r="AB1790" s="27"/>
      <c r="AC1790" s="28"/>
      <c r="AD1790" s="28"/>
      <c r="AE1790" s="26"/>
      <c r="AF1790" s="28"/>
      <c r="AG1790" s="26"/>
      <c r="AH1790" s="28"/>
      <c r="AI1790" s="26"/>
      <c r="AJ1790" s="28"/>
      <c r="AK1790" s="28"/>
      <c r="AL1790" s="26"/>
      <c r="AM1790" s="28"/>
      <c r="AN1790" s="26"/>
      <c r="AO1790" s="28"/>
      <c r="AP1790" s="26"/>
    </row>
    <row r="1791" spans="1:42" x14ac:dyDescent="0.25">
      <c r="A1791" s="24"/>
      <c r="B1791" s="24"/>
      <c r="C1791" s="111"/>
      <c r="D1791" s="24"/>
      <c r="E1791" s="25"/>
      <c r="F1791" s="26"/>
      <c r="G1791" s="25"/>
      <c r="H1791" s="26"/>
      <c r="I1791" s="25"/>
      <c r="J1791" s="26"/>
      <c r="K1791" s="24"/>
      <c r="L1791" s="27"/>
      <c r="M1791" s="26"/>
      <c r="N1791" s="27"/>
      <c r="O1791" s="26"/>
      <c r="P1791" s="27"/>
      <c r="Q1791" s="26"/>
      <c r="R1791" s="24"/>
      <c r="S1791" s="27"/>
      <c r="T1791" s="26"/>
      <c r="U1791" s="27"/>
      <c r="V1791" s="26"/>
      <c r="W1791" s="27"/>
      <c r="X1791" s="26"/>
      <c r="Y1791" s="24"/>
      <c r="Z1791" s="24"/>
      <c r="AA1791" s="24"/>
      <c r="AB1791" s="24"/>
      <c r="AC1791" s="24"/>
      <c r="AD1791" s="28"/>
      <c r="AE1791" s="26"/>
      <c r="AF1791" s="28"/>
      <c r="AG1791" s="26"/>
      <c r="AH1791" s="28"/>
      <c r="AI1791" s="26"/>
      <c r="AJ1791" s="24"/>
      <c r="AK1791" s="28"/>
      <c r="AL1791" s="26"/>
      <c r="AM1791" s="28"/>
      <c r="AN1791" s="26"/>
      <c r="AO1791" s="28"/>
      <c r="AP1791" s="26"/>
    </row>
    <row r="1792" spans="1:42" x14ac:dyDescent="0.25">
      <c r="A1792" s="24"/>
      <c r="B1792" s="24"/>
      <c r="C1792" s="111"/>
      <c r="D1792" s="25"/>
      <c r="E1792" s="25"/>
      <c r="F1792" s="26"/>
      <c r="G1792" s="25"/>
      <c r="H1792" s="26"/>
      <c r="I1792" s="25"/>
      <c r="J1792" s="26"/>
      <c r="K1792" s="27"/>
      <c r="L1792" s="27"/>
      <c r="M1792" s="26"/>
      <c r="N1792" s="27"/>
      <c r="O1792" s="26"/>
      <c r="P1792" s="27"/>
      <c r="Q1792" s="26"/>
      <c r="R1792" s="27"/>
      <c r="S1792" s="27"/>
      <c r="T1792" s="26"/>
      <c r="U1792" s="27"/>
      <c r="V1792" s="26"/>
      <c r="W1792" s="27"/>
      <c r="X1792" s="26"/>
      <c r="Y1792" s="25"/>
      <c r="Z1792" s="24"/>
      <c r="AA1792" s="27"/>
      <c r="AB1792" s="24"/>
      <c r="AC1792" s="28"/>
      <c r="AD1792" s="28"/>
      <c r="AE1792" s="26"/>
      <c r="AF1792" s="28"/>
      <c r="AG1792" s="26"/>
      <c r="AH1792" s="28"/>
      <c r="AI1792" s="26"/>
      <c r="AJ1792" s="28"/>
      <c r="AK1792" s="28"/>
      <c r="AL1792" s="26"/>
      <c r="AM1792" s="28"/>
      <c r="AN1792" s="26"/>
      <c r="AO1792" s="28"/>
      <c r="AP1792" s="26"/>
    </row>
    <row r="1793" spans="1:42" x14ac:dyDescent="0.25">
      <c r="A1793" s="24"/>
      <c r="B1793" s="24"/>
      <c r="C1793" s="24"/>
      <c r="D1793" s="25"/>
      <c r="E1793" s="25"/>
      <c r="F1793" s="26"/>
      <c r="G1793" s="25"/>
      <c r="H1793" s="26"/>
      <c r="I1793" s="25"/>
      <c r="J1793" s="26"/>
      <c r="K1793" s="27"/>
      <c r="L1793" s="27"/>
      <c r="M1793" s="26"/>
      <c r="N1793" s="27"/>
      <c r="O1793" s="26"/>
      <c r="P1793" s="27"/>
      <c r="Q1793" s="26"/>
      <c r="R1793" s="27"/>
      <c r="S1793" s="27"/>
      <c r="T1793" s="26"/>
      <c r="U1793" s="27"/>
      <c r="V1793" s="26"/>
      <c r="W1793" s="27"/>
      <c r="X1793" s="26"/>
      <c r="Y1793" s="25"/>
      <c r="Z1793" s="24"/>
      <c r="AA1793" s="27"/>
      <c r="AB1793" s="24"/>
      <c r="AC1793" s="28"/>
      <c r="AD1793" s="28"/>
      <c r="AE1793" s="26"/>
      <c r="AF1793" s="28"/>
      <c r="AG1793" s="26"/>
      <c r="AH1793" s="28"/>
      <c r="AI1793" s="26"/>
      <c r="AJ1793" s="28"/>
      <c r="AK1793" s="28"/>
      <c r="AL1793" s="26"/>
      <c r="AM1793" s="28"/>
      <c r="AN1793" s="26"/>
      <c r="AO1793" s="28"/>
      <c r="AP1793" s="26"/>
    </row>
    <row r="1794" spans="1:42" x14ac:dyDescent="0.25">
      <c r="A1794" s="24"/>
      <c r="B1794" s="24"/>
      <c r="C1794" s="24"/>
      <c r="D1794" s="24"/>
      <c r="E1794" s="24"/>
      <c r="F1794" s="24"/>
      <c r="G1794" s="24"/>
      <c r="H1794" s="24"/>
      <c r="I1794" s="25"/>
      <c r="J1794" s="26"/>
      <c r="K1794" s="24"/>
      <c r="L1794" s="24"/>
      <c r="M1794" s="24"/>
      <c r="N1794" s="24"/>
      <c r="O1794" s="24"/>
      <c r="P1794" s="27"/>
      <c r="Q1794" s="26"/>
      <c r="R1794" s="24"/>
      <c r="S1794" s="24"/>
      <c r="T1794" s="24"/>
      <c r="U1794" s="24"/>
      <c r="V1794" s="24"/>
      <c r="W1794" s="27"/>
      <c r="X1794" s="26"/>
      <c r="Y1794" s="24"/>
      <c r="Z1794" s="24"/>
      <c r="AA1794" s="24"/>
      <c r="AB1794" s="24"/>
      <c r="AC1794" s="24"/>
      <c r="AD1794" s="24"/>
      <c r="AE1794" s="24"/>
      <c r="AF1794" s="24"/>
      <c r="AG1794" s="24"/>
      <c r="AH1794" s="28"/>
      <c r="AI1794" s="26"/>
      <c r="AJ1794" s="24"/>
      <c r="AK1794" s="24"/>
      <c r="AL1794" s="24"/>
      <c r="AM1794" s="24"/>
      <c r="AN1794" s="24"/>
      <c r="AO1794" s="28"/>
      <c r="AP1794" s="26"/>
    </row>
    <row r="1795" spans="1:42" x14ac:dyDescent="0.25">
      <c r="A1795" s="24"/>
      <c r="B1795" s="24"/>
      <c r="C1795" s="24"/>
      <c r="D1795" s="25"/>
      <c r="E1795" s="25"/>
      <c r="F1795" s="26"/>
      <c r="G1795" s="25"/>
      <c r="H1795" s="26"/>
      <c r="I1795" s="25"/>
      <c r="J1795" s="26"/>
      <c r="K1795" s="27"/>
      <c r="L1795" s="27"/>
      <c r="M1795" s="26"/>
      <c r="N1795" s="27"/>
      <c r="O1795" s="26"/>
      <c r="P1795" s="27"/>
      <c r="Q1795" s="26"/>
      <c r="R1795" s="27"/>
      <c r="S1795" s="27"/>
      <c r="T1795" s="26"/>
      <c r="U1795" s="27"/>
      <c r="V1795" s="26"/>
      <c r="W1795" s="27"/>
      <c r="X1795" s="26"/>
      <c r="Y1795" s="25"/>
      <c r="Z1795" s="38"/>
      <c r="AA1795" s="27"/>
      <c r="AB1795" s="27"/>
      <c r="AC1795" s="28"/>
      <c r="AD1795" s="28"/>
      <c r="AE1795" s="26"/>
      <c r="AF1795" s="28"/>
      <c r="AG1795" s="26"/>
      <c r="AH1795" s="28"/>
      <c r="AI1795" s="26"/>
      <c r="AJ1795" s="28"/>
      <c r="AK1795" s="28"/>
      <c r="AL1795" s="26"/>
      <c r="AM1795" s="28"/>
      <c r="AN1795" s="26"/>
      <c r="AO1795" s="28"/>
      <c r="AP1795" s="26"/>
    </row>
    <row r="1796" spans="1:42" x14ac:dyDescent="0.25">
      <c r="A1796" s="24"/>
      <c r="B1796" s="24"/>
      <c r="C1796" s="24"/>
      <c r="D1796" s="25"/>
      <c r="E1796" s="25"/>
      <c r="F1796" s="26"/>
      <c r="G1796" s="25"/>
      <c r="H1796" s="26"/>
      <c r="I1796" s="25"/>
      <c r="J1796" s="26"/>
      <c r="K1796" s="27"/>
      <c r="L1796" s="27"/>
      <c r="M1796" s="26"/>
      <c r="N1796" s="27"/>
      <c r="O1796" s="26"/>
      <c r="P1796" s="27"/>
      <c r="Q1796" s="26"/>
      <c r="R1796" s="27"/>
      <c r="S1796" s="27"/>
      <c r="T1796" s="26"/>
      <c r="U1796" s="27"/>
      <c r="V1796" s="26"/>
      <c r="W1796" s="27"/>
      <c r="X1796" s="26"/>
      <c r="Y1796" s="25"/>
      <c r="Z1796" s="38"/>
      <c r="AA1796" s="27"/>
      <c r="AB1796" s="27"/>
      <c r="AC1796" s="28"/>
      <c r="AD1796" s="28"/>
      <c r="AE1796" s="26"/>
      <c r="AF1796" s="28"/>
      <c r="AG1796" s="26"/>
      <c r="AH1796" s="28"/>
      <c r="AI1796" s="26"/>
      <c r="AJ1796" s="28"/>
      <c r="AK1796" s="28"/>
      <c r="AL1796" s="26"/>
      <c r="AM1796" s="28"/>
      <c r="AN1796" s="26"/>
      <c r="AO1796" s="28"/>
      <c r="AP1796" s="26"/>
    </row>
    <row r="1797" spans="1:42" x14ac:dyDescent="0.25">
      <c r="A1797" s="24"/>
      <c r="B1797" s="24"/>
      <c r="C1797" s="24"/>
      <c r="D1797" s="25"/>
      <c r="E1797" s="25"/>
      <c r="F1797" s="26"/>
      <c r="G1797" s="25"/>
      <c r="H1797" s="26"/>
      <c r="I1797" s="25"/>
      <c r="J1797" s="26"/>
      <c r="K1797" s="27"/>
      <c r="L1797" s="27"/>
      <c r="M1797" s="26"/>
      <c r="N1797" s="27"/>
      <c r="O1797" s="26"/>
      <c r="P1797" s="27"/>
      <c r="Q1797" s="26"/>
      <c r="R1797" s="27"/>
      <c r="S1797" s="27"/>
      <c r="T1797" s="26"/>
      <c r="U1797" s="27"/>
      <c r="V1797" s="26"/>
      <c r="W1797" s="27"/>
      <c r="X1797" s="26"/>
      <c r="Y1797" s="25"/>
      <c r="Z1797" s="38"/>
      <c r="AA1797" s="27"/>
      <c r="AB1797" s="27"/>
      <c r="AC1797" s="28"/>
      <c r="AD1797" s="28"/>
      <c r="AE1797" s="26"/>
      <c r="AF1797" s="28"/>
      <c r="AG1797" s="26"/>
      <c r="AH1797" s="28"/>
      <c r="AI1797" s="26"/>
      <c r="AJ1797" s="28"/>
      <c r="AK1797" s="28"/>
      <c r="AL1797" s="26"/>
      <c r="AM1797" s="28"/>
      <c r="AN1797" s="26"/>
      <c r="AO1797" s="28"/>
      <c r="AP1797" s="26"/>
    </row>
    <row r="1798" spans="1:42" x14ac:dyDescent="0.25">
      <c r="A1798" s="24"/>
      <c r="B1798" s="24"/>
      <c r="C1798" s="24"/>
      <c r="D1798" s="24"/>
      <c r="E1798" s="25"/>
      <c r="F1798" s="26"/>
      <c r="G1798" s="25"/>
      <c r="H1798" s="26"/>
      <c r="I1798" s="25"/>
      <c r="J1798" s="26"/>
      <c r="K1798" s="24"/>
      <c r="L1798" s="27"/>
      <c r="M1798" s="26"/>
      <c r="N1798" s="27"/>
      <c r="O1798" s="26"/>
      <c r="P1798" s="27"/>
      <c r="Q1798" s="26"/>
      <c r="R1798" s="24"/>
      <c r="S1798" s="27"/>
      <c r="T1798" s="26"/>
      <c r="U1798" s="27"/>
      <c r="V1798" s="26"/>
      <c r="W1798" s="27"/>
      <c r="X1798" s="26"/>
      <c r="Y1798" s="24"/>
      <c r="Z1798" s="24"/>
      <c r="AA1798" s="24"/>
      <c r="AB1798" s="24"/>
      <c r="AC1798" s="24"/>
      <c r="AD1798" s="28"/>
      <c r="AE1798" s="26"/>
      <c r="AF1798" s="28"/>
      <c r="AG1798" s="26"/>
      <c r="AH1798" s="28"/>
      <c r="AI1798" s="26"/>
      <c r="AJ1798" s="24"/>
      <c r="AK1798" s="28"/>
      <c r="AL1798" s="26"/>
      <c r="AM1798" s="28"/>
      <c r="AN1798" s="26"/>
      <c r="AO1798" s="28"/>
      <c r="AP1798" s="26"/>
    </row>
    <row r="1799" spans="1:42" x14ac:dyDescent="0.25">
      <c r="A1799" s="24"/>
      <c r="B1799" s="24"/>
      <c r="C1799" s="24"/>
      <c r="D1799" s="25"/>
      <c r="E1799" s="25"/>
      <c r="F1799" s="26"/>
      <c r="G1799" s="25"/>
      <c r="H1799" s="26"/>
      <c r="I1799" s="25"/>
      <c r="J1799" s="26"/>
      <c r="K1799" s="27"/>
      <c r="L1799" s="27"/>
      <c r="M1799" s="26"/>
      <c r="N1799" s="27"/>
      <c r="O1799" s="26"/>
      <c r="P1799" s="27"/>
      <c r="Q1799" s="26"/>
      <c r="R1799" s="27"/>
      <c r="S1799" s="27"/>
      <c r="T1799" s="26"/>
      <c r="U1799" s="27"/>
      <c r="V1799" s="26"/>
      <c r="W1799" s="27"/>
      <c r="X1799" s="26"/>
      <c r="Y1799" s="25"/>
      <c r="Z1799" s="38"/>
      <c r="AA1799" s="27"/>
      <c r="AB1799" s="27"/>
      <c r="AC1799" s="28"/>
      <c r="AD1799" s="28"/>
      <c r="AE1799" s="26"/>
      <c r="AF1799" s="28"/>
      <c r="AG1799" s="26"/>
      <c r="AH1799" s="28"/>
      <c r="AI1799" s="26"/>
      <c r="AJ1799" s="28"/>
      <c r="AK1799" s="28"/>
      <c r="AL1799" s="26"/>
      <c r="AM1799" s="28"/>
      <c r="AN1799" s="26"/>
      <c r="AO1799" s="28"/>
      <c r="AP1799" s="26"/>
    </row>
    <row r="1800" spans="1:42" x14ac:dyDescent="0.25">
      <c r="A1800" s="24"/>
      <c r="B1800" s="24"/>
      <c r="C1800" s="24"/>
      <c r="D1800" s="25"/>
      <c r="E1800" s="25"/>
      <c r="F1800" s="26"/>
      <c r="G1800" s="25"/>
      <c r="H1800" s="26"/>
      <c r="I1800" s="25"/>
      <c r="J1800" s="26"/>
      <c r="K1800" s="27"/>
      <c r="L1800" s="27"/>
      <c r="M1800" s="26"/>
      <c r="N1800" s="27"/>
      <c r="O1800" s="26"/>
      <c r="P1800" s="27"/>
      <c r="Q1800" s="26"/>
      <c r="R1800" s="27"/>
      <c r="S1800" s="27"/>
      <c r="T1800" s="26"/>
      <c r="U1800" s="27"/>
      <c r="V1800" s="26"/>
      <c r="W1800" s="27"/>
      <c r="X1800" s="26"/>
      <c r="Y1800" s="25"/>
      <c r="Z1800" s="38"/>
      <c r="AA1800" s="27"/>
      <c r="AB1800" s="27"/>
      <c r="AC1800" s="28"/>
      <c r="AD1800" s="28"/>
      <c r="AE1800" s="26"/>
      <c r="AF1800" s="28"/>
      <c r="AG1800" s="26"/>
      <c r="AH1800" s="28"/>
      <c r="AI1800" s="26"/>
      <c r="AJ1800" s="28"/>
      <c r="AK1800" s="28"/>
      <c r="AL1800" s="26"/>
      <c r="AM1800" s="28"/>
      <c r="AN1800" s="26"/>
      <c r="AO1800" s="28"/>
      <c r="AP1800" s="26"/>
    </row>
    <row r="1801" spans="1:42" x14ac:dyDescent="0.25">
      <c r="A1801" s="24"/>
      <c r="B1801" s="24"/>
      <c r="C1801" s="88"/>
      <c r="D1801" s="25"/>
      <c r="E1801" s="25"/>
      <c r="F1801" s="26"/>
      <c r="G1801" s="25"/>
      <c r="H1801" s="26"/>
      <c r="I1801" s="25"/>
      <c r="J1801" s="26"/>
      <c r="K1801" s="27"/>
      <c r="L1801" s="27"/>
      <c r="M1801" s="26"/>
      <c r="N1801" s="27"/>
      <c r="O1801" s="26"/>
      <c r="P1801" s="27"/>
      <c r="Q1801" s="26"/>
      <c r="R1801" s="27"/>
      <c r="S1801" s="27"/>
      <c r="T1801" s="26"/>
      <c r="U1801" s="27"/>
      <c r="V1801" s="26"/>
      <c r="W1801" s="27"/>
      <c r="X1801" s="26"/>
      <c r="Y1801" s="25"/>
      <c r="Z1801" s="38"/>
      <c r="AA1801" s="27"/>
      <c r="AB1801" s="27"/>
      <c r="AC1801" s="28"/>
      <c r="AD1801" s="28"/>
      <c r="AE1801" s="26"/>
      <c r="AF1801" s="28"/>
      <c r="AG1801" s="26"/>
      <c r="AH1801" s="28"/>
      <c r="AI1801" s="26"/>
      <c r="AJ1801" s="28"/>
      <c r="AK1801" s="28"/>
      <c r="AL1801" s="26"/>
      <c r="AM1801" s="28"/>
      <c r="AN1801" s="26"/>
      <c r="AO1801" s="28"/>
      <c r="AP1801" s="26"/>
    </row>
    <row r="1802" spans="1:42" x14ac:dyDescent="0.25">
      <c r="A1802" s="24"/>
      <c r="B1802" s="24"/>
      <c r="C1802" s="88"/>
      <c r="D1802" s="25"/>
      <c r="E1802" s="25"/>
      <c r="F1802" s="26"/>
      <c r="G1802" s="25"/>
      <c r="H1802" s="26"/>
      <c r="I1802" s="25"/>
      <c r="J1802" s="26"/>
      <c r="K1802" s="27"/>
      <c r="L1802" s="27"/>
      <c r="M1802" s="26"/>
      <c r="N1802" s="27"/>
      <c r="O1802" s="26"/>
      <c r="P1802" s="27"/>
      <c r="Q1802" s="26"/>
      <c r="R1802" s="27"/>
      <c r="S1802" s="27"/>
      <c r="T1802" s="26"/>
      <c r="U1802" s="27"/>
      <c r="V1802" s="26"/>
      <c r="W1802" s="27"/>
      <c r="X1802" s="26"/>
      <c r="Y1802" s="25"/>
      <c r="Z1802" s="38"/>
      <c r="AA1802" s="27"/>
      <c r="AB1802" s="27"/>
      <c r="AC1802" s="28"/>
      <c r="AD1802" s="28"/>
      <c r="AE1802" s="26"/>
      <c r="AF1802" s="28"/>
      <c r="AG1802" s="26"/>
      <c r="AH1802" s="28"/>
      <c r="AI1802" s="26"/>
      <c r="AJ1802" s="28"/>
      <c r="AK1802" s="28"/>
      <c r="AL1802" s="26"/>
      <c r="AM1802" s="28"/>
      <c r="AN1802" s="26"/>
      <c r="AO1802" s="28"/>
      <c r="AP1802" s="26"/>
    </row>
    <row r="1803" spans="1:42" x14ac:dyDescent="0.25">
      <c r="A1803" s="24"/>
      <c r="B1803" s="24"/>
      <c r="C1803" s="88"/>
      <c r="D1803" s="25"/>
      <c r="E1803" s="25"/>
      <c r="F1803" s="26"/>
      <c r="G1803" s="25"/>
      <c r="H1803" s="26"/>
      <c r="I1803" s="25"/>
      <c r="J1803" s="26"/>
      <c r="K1803" s="27"/>
      <c r="L1803" s="27"/>
      <c r="M1803" s="26"/>
      <c r="N1803" s="27"/>
      <c r="O1803" s="26"/>
      <c r="P1803" s="27"/>
      <c r="Q1803" s="26"/>
      <c r="R1803" s="27"/>
      <c r="S1803" s="27"/>
      <c r="T1803" s="26"/>
      <c r="U1803" s="27"/>
      <c r="V1803" s="26"/>
      <c r="W1803" s="27"/>
      <c r="X1803" s="26"/>
      <c r="Y1803" s="25"/>
      <c r="Z1803" s="38"/>
      <c r="AA1803" s="27"/>
      <c r="AB1803" s="27"/>
      <c r="AC1803" s="28"/>
      <c r="AD1803" s="28"/>
      <c r="AE1803" s="26"/>
      <c r="AF1803" s="28"/>
      <c r="AG1803" s="26"/>
      <c r="AH1803" s="28"/>
      <c r="AI1803" s="26"/>
      <c r="AJ1803" s="28"/>
      <c r="AK1803" s="28"/>
      <c r="AL1803" s="26"/>
      <c r="AM1803" s="28"/>
      <c r="AN1803" s="26"/>
      <c r="AO1803" s="28"/>
      <c r="AP1803" s="26"/>
    </row>
    <row r="1804" spans="1:42" x14ac:dyDescent="0.25">
      <c r="A1804" s="24"/>
      <c r="B1804" s="24"/>
      <c r="C1804" s="24"/>
      <c r="D1804" s="25"/>
      <c r="E1804" s="25"/>
      <c r="F1804" s="26"/>
      <c r="G1804" s="25"/>
      <c r="H1804" s="26"/>
      <c r="I1804" s="25"/>
      <c r="J1804" s="26"/>
      <c r="K1804" s="27"/>
      <c r="L1804" s="27"/>
      <c r="M1804" s="26"/>
      <c r="N1804" s="27"/>
      <c r="O1804" s="26"/>
      <c r="P1804" s="27"/>
      <c r="Q1804" s="26"/>
      <c r="R1804" s="27"/>
      <c r="S1804" s="27"/>
      <c r="T1804" s="26"/>
      <c r="U1804" s="27"/>
      <c r="V1804" s="26"/>
      <c r="W1804" s="27"/>
      <c r="X1804" s="26"/>
      <c r="Y1804" s="25"/>
      <c r="Z1804" s="38"/>
      <c r="AA1804" s="27"/>
      <c r="AB1804" s="27"/>
      <c r="AC1804" s="28"/>
      <c r="AD1804" s="28"/>
      <c r="AE1804" s="26"/>
      <c r="AF1804" s="28"/>
      <c r="AG1804" s="26"/>
      <c r="AH1804" s="28"/>
      <c r="AI1804" s="26"/>
      <c r="AJ1804" s="28"/>
      <c r="AK1804" s="28"/>
      <c r="AL1804" s="26"/>
      <c r="AM1804" s="28"/>
      <c r="AN1804" s="26"/>
      <c r="AO1804" s="28"/>
      <c r="AP1804" s="26"/>
    </row>
    <row r="1805" spans="1:42" x14ac:dyDescent="0.25">
      <c r="A1805" s="24"/>
      <c r="B1805" s="24"/>
      <c r="C1805" s="111"/>
      <c r="D1805" s="25"/>
      <c r="E1805" s="25"/>
      <c r="F1805" s="26"/>
      <c r="G1805" s="25"/>
      <c r="H1805" s="26"/>
      <c r="I1805" s="25"/>
      <c r="J1805" s="26"/>
      <c r="K1805" s="27"/>
      <c r="L1805" s="27"/>
      <c r="M1805" s="26"/>
      <c r="N1805" s="27"/>
      <c r="O1805" s="26"/>
      <c r="P1805" s="27"/>
      <c r="Q1805" s="26"/>
      <c r="R1805" s="27"/>
      <c r="S1805" s="27"/>
      <c r="T1805" s="26"/>
      <c r="U1805" s="27"/>
      <c r="V1805" s="26"/>
      <c r="W1805" s="27"/>
      <c r="X1805" s="26"/>
      <c r="Y1805" s="25"/>
      <c r="Z1805" s="24"/>
      <c r="AA1805" s="27"/>
      <c r="AB1805" s="24"/>
      <c r="AC1805" s="28"/>
      <c r="AD1805" s="28"/>
      <c r="AE1805" s="26"/>
      <c r="AF1805" s="28"/>
      <c r="AG1805" s="26"/>
      <c r="AH1805" s="28"/>
      <c r="AI1805" s="26"/>
      <c r="AJ1805" s="28"/>
      <c r="AK1805" s="28"/>
      <c r="AL1805" s="26"/>
      <c r="AM1805" s="28"/>
      <c r="AN1805" s="26"/>
      <c r="AO1805" s="28"/>
      <c r="AP1805" s="26"/>
    </row>
    <row r="1806" spans="1:42" x14ac:dyDescent="0.25">
      <c r="A1806" s="24"/>
      <c r="B1806" s="24"/>
      <c r="C1806" s="111"/>
      <c r="D1806" s="25"/>
      <c r="E1806" s="25"/>
      <c r="F1806" s="26"/>
      <c r="G1806" s="25"/>
      <c r="H1806" s="26"/>
      <c r="I1806" s="25"/>
      <c r="J1806" s="26"/>
      <c r="K1806" s="27"/>
      <c r="L1806" s="27"/>
      <c r="M1806" s="26"/>
      <c r="N1806" s="27"/>
      <c r="O1806" s="26"/>
      <c r="P1806" s="27"/>
      <c r="Q1806" s="26"/>
      <c r="R1806" s="27"/>
      <c r="S1806" s="27"/>
      <c r="T1806" s="26"/>
      <c r="U1806" s="27"/>
      <c r="V1806" s="26"/>
      <c r="W1806" s="27"/>
      <c r="X1806" s="26"/>
      <c r="Y1806" s="25"/>
      <c r="Z1806" s="38"/>
      <c r="AA1806" s="27"/>
      <c r="AB1806" s="27"/>
      <c r="AC1806" s="28"/>
      <c r="AD1806" s="28"/>
      <c r="AE1806" s="26"/>
      <c r="AF1806" s="28"/>
      <c r="AG1806" s="26"/>
      <c r="AH1806" s="28"/>
      <c r="AI1806" s="26"/>
      <c r="AJ1806" s="28"/>
      <c r="AK1806" s="28"/>
      <c r="AL1806" s="26"/>
      <c r="AM1806" s="28"/>
      <c r="AN1806" s="26"/>
      <c r="AO1806" s="28"/>
      <c r="AP1806" s="26"/>
    </row>
    <row r="1807" spans="1:42" x14ac:dyDescent="0.25">
      <c r="A1807" s="24"/>
      <c r="B1807" s="24"/>
      <c r="C1807" s="111"/>
      <c r="D1807" s="25"/>
      <c r="E1807" s="24"/>
      <c r="F1807" s="24"/>
      <c r="G1807" s="25"/>
      <c r="H1807" s="26"/>
      <c r="I1807" s="24"/>
      <c r="J1807" s="24"/>
      <c r="K1807" s="27"/>
      <c r="L1807" s="24"/>
      <c r="M1807" s="24"/>
      <c r="N1807" s="27"/>
      <c r="O1807" s="26"/>
      <c r="P1807" s="24"/>
      <c r="Q1807" s="24"/>
      <c r="R1807" s="27"/>
      <c r="S1807" s="24"/>
      <c r="T1807" s="24"/>
      <c r="U1807" s="27"/>
      <c r="V1807" s="26"/>
      <c r="W1807" s="24"/>
      <c r="X1807" s="24"/>
      <c r="Y1807" s="25"/>
      <c r="Z1807" s="24"/>
      <c r="AA1807" s="27"/>
      <c r="AB1807" s="24"/>
      <c r="AC1807" s="28"/>
      <c r="AD1807" s="24"/>
      <c r="AE1807" s="24"/>
      <c r="AF1807" s="28"/>
      <c r="AG1807" s="26"/>
      <c r="AH1807" s="24"/>
      <c r="AI1807" s="24"/>
      <c r="AJ1807" s="28"/>
      <c r="AK1807" s="24"/>
      <c r="AL1807" s="24"/>
      <c r="AM1807" s="28"/>
      <c r="AN1807" s="26"/>
      <c r="AO1807" s="24"/>
      <c r="AP1807" s="24"/>
    </row>
    <row r="1808" spans="1:42" x14ac:dyDescent="0.25">
      <c r="A1808" s="24"/>
      <c r="B1808" s="24"/>
      <c r="C1808" s="24"/>
      <c r="D1808" s="25"/>
      <c r="E1808" s="25"/>
      <c r="F1808" s="26"/>
      <c r="G1808" s="25"/>
      <c r="H1808" s="26"/>
      <c r="I1808" s="25"/>
      <c r="J1808" s="26"/>
      <c r="K1808" s="27"/>
      <c r="L1808" s="27"/>
      <c r="M1808" s="26"/>
      <c r="N1808" s="27"/>
      <c r="O1808" s="26"/>
      <c r="P1808" s="27"/>
      <c r="Q1808" s="26"/>
      <c r="R1808" s="27"/>
      <c r="S1808" s="27"/>
      <c r="T1808" s="26"/>
      <c r="U1808" s="27"/>
      <c r="V1808" s="26"/>
      <c r="W1808" s="27"/>
      <c r="X1808" s="26"/>
      <c r="Y1808" s="25"/>
      <c r="Z1808" s="24"/>
      <c r="AA1808" s="27"/>
      <c r="AB1808" s="24"/>
      <c r="AC1808" s="28"/>
      <c r="AD1808" s="28"/>
      <c r="AE1808" s="26"/>
      <c r="AF1808" s="28"/>
      <c r="AG1808" s="26"/>
      <c r="AH1808" s="28"/>
      <c r="AI1808" s="26"/>
      <c r="AJ1808" s="28"/>
      <c r="AK1808" s="28"/>
      <c r="AL1808" s="26"/>
      <c r="AM1808" s="28"/>
      <c r="AN1808" s="26"/>
      <c r="AO1808" s="28"/>
      <c r="AP1808" s="26"/>
    </row>
    <row r="1809" spans="1:42" x14ac:dyDescent="0.25">
      <c r="A1809" s="24"/>
      <c r="B1809" s="24"/>
      <c r="C1809" s="24"/>
      <c r="D1809" s="25"/>
      <c r="E1809" s="25"/>
      <c r="F1809" s="26"/>
      <c r="G1809" s="25"/>
      <c r="H1809" s="26"/>
      <c r="I1809" s="25"/>
      <c r="J1809" s="26"/>
      <c r="K1809" s="27"/>
      <c r="L1809" s="27"/>
      <c r="M1809" s="26"/>
      <c r="N1809" s="27"/>
      <c r="O1809" s="26"/>
      <c r="P1809" s="27"/>
      <c r="Q1809" s="26"/>
      <c r="R1809" s="27"/>
      <c r="S1809" s="27"/>
      <c r="T1809" s="26"/>
      <c r="U1809" s="27"/>
      <c r="V1809" s="26"/>
      <c r="W1809" s="27"/>
      <c r="X1809" s="26"/>
      <c r="Y1809" s="25"/>
      <c r="Z1809" s="38"/>
      <c r="AA1809" s="27"/>
      <c r="AB1809" s="27"/>
      <c r="AC1809" s="28"/>
      <c r="AD1809" s="28"/>
      <c r="AE1809" s="26"/>
      <c r="AF1809" s="28"/>
      <c r="AG1809" s="26"/>
      <c r="AH1809" s="28"/>
      <c r="AI1809" s="26"/>
      <c r="AJ1809" s="28"/>
      <c r="AK1809" s="28"/>
      <c r="AL1809" s="26"/>
      <c r="AM1809" s="28"/>
      <c r="AN1809" s="26"/>
      <c r="AO1809" s="28"/>
      <c r="AP1809" s="26"/>
    </row>
    <row r="1810" spans="1:42" x14ac:dyDescent="0.25">
      <c r="A1810" s="24"/>
      <c r="B1810" s="24"/>
      <c r="C1810" s="24"/>
      <c r="D1810" s="25"/>
      <c r="E1810" s="25"/>
      <c r="F1810" s="26"/>
      <c r="G1810" s="25"/>
      <c r="H1810" s="26"/>
      <c r="I1810" s="25"/>
      <c r="J1810" s="26"/>
      <c r="K1810" s="27"/>
      <c r="L1810" s="27"/>
      <c r="M1810" s="26"/>
      <c r="N1810" s="27"/>
      <c r="O1810" s="26"/>
      <c r="P1810" s="27"/>
      <c r="Q1810" s="26"/>
      <c r="R1810" s="27"/>
      <c r="S1810" s="27"/>
      <c r="T1810" s="26"/>
      <c r="U1810" s="27"/>
      <c r="V1810" s="26"/>
      <c r="W1810" s="27"/>
      <c r="X1810" s="26"/>
      <c r="Y1810" s="25"/>
      <c r="Z1810" s="38"/>
      <c r="AA1810" s="27"/>
      <c r="AB1810" s="27"/>
      <c r="AC1810" s="28"/>
      <c r="AD1810" s="28"/>
      <c r="AE1810" s="26"/>
      <c r="AF1810" s="28"/>
      <c r="AG1810" s="26"/>
      <c r="AH1810" s="28"/>
      <c r="AI1810" s="26"/>
      <c r="AJ1810" s="28"/>
      <c r="AK1810" s="28"/>
      <c r="AL1810" s="26"/>
      <c r="AM1810" s="28"/>
      <c r="AN1810" s="26"/>
      <c r="AO1810" s="28"/>
      <c r="AP1810" s="26"/>
    </row>
    <row r="1811" spans="1:42" x14ac:dyDescent="0.25">
      <c r="A1811" s="24"/>
      <c r="B1811" s="24"/>
      <c r="C1811" s="24"/>
      <c r="D1811" s="25"/>
      <c r="E1811" s="25"/>
      <c r="F1811" s="26"/>
      <c r="G1811" s="25"/>
      <c r="H1811" s="26"/>
      <c r="I1811" s="25"/>
      <c r="J1811" s="26"/>
      <c r="K1811" s="27"/>
      <c r="L1811" s="27"/>
      <c r="M1811" s="26"/>
      <c r="N1811" s="27"/>
      <c r="O1811" s="26"/>
      <c r="P1811" s="27"/>
      <c r="Q1811" s="26"/>
      <c r="R1811" s="27"/>
      <c r="S1811" s="27"/>
      <c r="T1811" s="26"/>
      <c r="U1811" s="27"/>
      <c r="V1811" s="26"/>
      <c r="W1811" s="27"/>
      <c r="X1811" s="26"/>
      <c r="Y1811" s="25"/>
      <c r="Z1811" s="38"/>
      <c r="AA1811" s="27"/>
      <c r="AB1811" s="27"/>
      <c r="AC1811" s="28"/>
      <c r="AD1811" s="28"/>
      <c r="AE1811" s="26"/>
      <c r="AF1811" s="28"/>
      <c r="AG1811" s="26"/>
      <c r="AH1811" s="28"/>
      <c r="AI1811" s="26"/>
      <c r="AJ1811" s="28"/>
      <c r="AK1811" s="28"/>
      <c r="AL1811" s="26"/>
      <c r="AM1811" s="28"/>
      <c r="AN1811" s="26"/>
      <c r="AO1811" s="28"/>
      <c r="AP1811" s="26"/>
    </row>
    <row r="1812" spans="1:42" x14ac:dyDescent="0.25">
      <c r="A1812" s="24"/>
      <c r="B1812" s="24"/>
      <c r="C1812" s="24"/>
      <c r="D1812" s="25"/>
      <c r="E1812" s="25"/>
      <c r="F1812" s="26"/>
      <c r="G1812" s="25"/>
      <c r="H1812" s="26"/>
      <c r="I1812" s="25"/>
      <c r="J1812" s="26"/>
      <c r="K1812" s="27"/>
      <c r="L1812" s="27"/>
      <c r="M1812" s="26"/>
      <c r="N1812" s="27"/>
      <c r="O1812" s="26"/>
      <c r="P1812" s="27"/>
      <c r="Q1812" s="26"/>
      <c r="R1812" s="27"/>
      <c r="S1812" s="27"/>
      <c r="T1812" s="26"/>
      <c r="U1812" s="27"/>
      <c r="V1812" s="26"/>
      <c r="W1812" s="27"/>
      <c r="X1812" s="26"/>
      <c r="Y1812" s="25"/>
      <c r="Z1812" s="24"/>
      <c r="AA1812" s="27"/>
      <c r="AB1812" s="24"/>
      <c r="AC1812" s="28"/>
      <c r="AD1812" s="28"/>
      <c r="AE1812" s="26"/>
      <c r="AF1812" s="28"/>
      <c r="AG1812" s="26"/>
      <c r="AH1812" s="28"/>
      <c r="AI1812" s="26"/>
      <c r="AJ1812" s="28"/>
      <c r="AK1812" s="28"/>
      <c r="AL1812" s="26"/>
      <c r="AM1812" s="28"/>
      <c r="AN1812" s="26"/>
      <c r="AO1812" s="28"/>
      <c r="AP1812" s="26"/>
    </row>
    <row r="1813" spans="1:42" x14ac:dyDescent="0.25">
      <c r="A1813" s="24"/>
      <c r="B1813" s="24"/>
      <c r="C1813" s="24"/>
      <c r="D1813" s="25"/>
      <c r="E1813" s="25"/>
      <c r="F1813" s="26"/>
      <c r="G1813" s="25"/>
      <c r="H1813" s="26"/>
      <c r="I1813" s="25"/>
      <c r="J1813" s="26"/>
      <c r="K1813" s="27"/>
      <c r="L1813" s="27"/>
      <c r="M1813" s="26"/>
      <c r="N1813" s="27"/>
      <c r="O1813" s="26"/>
      <c r="P1813" s="27"/>
      <c r="Q1813" s="26"/>
      <c r="R1813" s="27"/>
      <c r="S1813" s="27"/>
      <c r="T1813" s="26"/>
      <c r="U1813" s="27"/>
      <c r="V1813" s="26"/>
      <c r="W1813" s="27"/>
      <c r="X1813" s="26"/>
      <c r="Y1813" s="25"/>
      <c r="Z1813" s="38"/>
      <c r="AA1813" s="27"/>
      <c r="AB1813" s="27"/>
      <c r="AC1813" s="28"/>
      <c r="AD1813" s="28"/>
      <c r="AE1813" s="26"/>
      <c r="AF1813" s="28"/>
      <c r="AG1813" s="26"/>
      <c r="AH1813" s="28"/>
      <c r="AI1813" s="26"/>
      <c r="AJ1813" s="28"/>
      <c r="AK1813" s="28"/>
      <c r="AL1813" s="26"/>
      <c r="AM1813" s="28"/>
      <c r="AN1813" s="26"/>
      <c r="AO1813" s="28"/>
      <c r="AP1813" s="26"/>
    </row>
    <row r="1814" spans="1:42" x14ac:dyDescent="0.25">
      <c r="A1814" s="24"/>
      <c r="B1814" s="24"/>
      <c r="C1814" s="24"/>
      <c r="D1814" s="25"/>
      <c r="E1814" s="25"/>
      <c r="F1814" s="26"/>
      <c r="G1814" s="25"/>
      <c r="H1814" s="26"/>
      <c r="I1814" s="25"/>
      <c r="J1814" s="26"/>
      <c r="K1814" s="27"/>
      <c r="L1814" s="27"/>
      <c r="M1814" s="26"/>
      <c r="N1814" s="27"/>
      <c r="O1814" s="26"/>
      <c r="P1814" s="27"/>
      <c r="Q1814" s="26"/>
      <c r="R1814" s="27"/>
      <c r="S1814" s="27"/>
      <c r="T1814" s="26"/>
      <c r="U1814" s="27"/>
      <c r="V1814" s="26"/>
      <c r="W1814" s="27"/>
      <c r="X1814" s="26"/>
      <c r="Y1814" s="25"/>
      <c r="Z1814" s="38"/>
      <c r="AA1814" s="27"/>
      <c r="AB1814" s="27"/>
      <c r="AC1814" s="28"/>
      <c r="AD1814" s="28"/>
      <c r="AE1814" s="26"/>
      <c r="AF1814" s="28"/>
      <c r="AG1814" s="26"/>
      <c r="AH1814" s="28"/>
      <c r="AI1814" s="26"/>
      <c r="AJ1814" s="28"/>
      <c r="AK1814" s="28"/>
      <c r="AL1814" s="26"/>
      <c r="AM1814" s="28"/>
      <c r="AN1814" s="26"/>
      <c r="AO1814" s="28"/>
      <c r="AP1814" s="26"/>
    </row>
    <row r="1815" spans="1:42" x14ac:dyDescent="0.25">
      <c r="A1815" s="24"/>
      <c r="B1815" s="24"/>
      <c r="C1815" s="88"/>
      <c r="D1815" s="25"/>
      <c r="E1815" s="25"/>
      <c r="F1815" s="26"/>
      <c r="G1815" s="25"/>
      <c r="H1815" s="26"/>
      <c r="I1815" s="25"/>
      <c r="J1815" s="26"/>
      <c r="K1815" s="27"/>
      <c r="L1815" s="27"/>
      <c r="M1815" s="26"/>
      <c r="N1815" s="27"/>
      <c r="O1815" s="26"/>
      <c r="P1815" s="27"/>
      <c r="Q1815" s="26"/>
      <c r="R1815" s="27"/>
      <c r="S1815" s="27"/>
      <c r="T1815" s="26"/>
      <c r="U1815" s="27"/>
      <c r="V1815" s="26"/>
      <c r="W1815" s="27"/>
      <c r="X1815" s="26"/>
      <c r="Y1815" s="25"/>
      <c r="Z1815" s="38"/>
      <c r="AA1815" s="27"/>
      <c r="AB1815" s="27"/>
      <c r="AC1815" s="28"/>
      <c r="AD1815" s="28"/>
      <c r="AE1815" s="26"/>
      <c r="AF1815" s="28"/>
      <c r="AG1815" s="26"/>
      <c r="AH1815" s="28"/>
      <c r="AI1815" s="26"/>
      <c r="AJ1815" s="28"/>
      <c r="AK1815" s="28"/>
      <c r="AL1815" s="26"/>
      <c r="AM1815" s="28"/>
      <c r="AN1815" s="26"/>
      <c r="AO1815" s="28"/>
      <c r="AP1815" s="26"/>
    </row>
    <row r="1816" spans="1:42" x14ac:dyDescent="0.25">
      <c r="A1816" s="24"/>
      <c r="B1816" s="24"/>
      <c r="C1816" s="88"/>
      <c r="D1816" s="25"/>
      <c r="E1816" s="25"/>
      <c r="F1816" s="26"/>
      <c r="G1816" s="25"/>
      <c r="H1816" s="26"/>
      <c r="I1816" s="25"/>
      <c r="J1816" s="26"/>
      <c r="K1816" s="27"/>
      <c r="L1816" s="27"/>
      <c r="M1816" s="26"/>
      <c r="N1816" s="27"/>
      <c r="O1816" s="26"/>
      <c r="P1816" s="27"/>
      <c r="Q1816" s="26"/>
      <c r="R1816" s="27"/>
      <c r="S1816" s="27"/>
      <c r="T1816" s="26"/>
      <c r="U1816" s="27"/>
      <c r="V1816" s="26"/>
      <c r="W1816" s="27"/>
      <c r="X1816" s="26"/>
      <c r="Y1816" s="25"/>
      <c r="Z1816" s="38"/>
      <c r="AA1816" s="27"/>
      <c r="AB1816" s="27"/>
      <c r="AC1816" s="28"/>
      <c r="AD1816" s="28"/>
      <c r="AE1816" s="26"/>
      <c r="AF1816" s="28"/>
      <c r="AG1816" s="26"/>
      <c r="AH1816" s="28"/>
      <c r="AI1816" s="26"/>
      <c r="AJ1816" s="28"/>
      <c r="AK1816" s="28"/>
      <c r="AL1816" s="26"/>
      <c r="AM1816" s="28"/>
      <c r="AN1816" s="26"/>
      <c r="AO1816" s="28"/>
      <c r="AP1816" s="26"/>
    </row>
    <row r="1817" spans="1:42" x14ac:dyDescent="0.25">
      <c r="A1817" s="24"/>
      <c r="B1817" s="24"/>
      <c r="C1817" s="88"/>
      <c r="D1817" s="25"/>
      <c r="E1817" s="25"/>
      <c r="F1817" s="26"/>
      <c r="G1817" s="25"/>
      <c r="H1817" s="26"/>
      <c r="I1817" s="25"/>
      <c r="J1817" s="26"/>
      <c r="K1817" s="27"/>
      <c r="L1817" s="27"/>
      <c r="M1817" s="26"/>
      <c r="N1817" s="27"/>
      <c r="O1817" s="26"/>
      <c r="P1817" s="27"/>
      <c r="Q1817" s="26"/>
      <c r="R1817" s="27"/>
      <c r="S1817" s="27"/>
      <c r="T1817" s="26"/>
      <c r="U1817" s="27"/>
      <c r="V1817" s="26"/>
      <c r="W1817" s="27"/>
      <c r="X1817" s="26"/>
      <c r="Y1817" s="25"/>
      <c r="Z1817" s="38"/>
      <c r="AA1817" s="27"/>
      <c r="AB1817" s="27"/>
      <c r="AC1817" s="28"/>
      <c r="AD1817" s="28"/>
      <c r="AE1817" s="26"/>
      <c r="AF1817" s="28"/>
      <c r="AG1817" s="26"/>
      <c r="AH1817" s="28"/>
      <c r="AI1817" s="26"/>
      <c r="AJ1817" s="28"/>
      <c r="AK1817" s="28"/>
      <c r="AL1817" s="26"/>
      <c r="AM1817" s="28"/>
      <c r="AN1817" s="26"/>
      <c r="AO1817" s="28"/>
      <c r="AP1817" s="26"/>
    </row>
    <row r="1818" spans="1:42" x14ac:dyDescent="0.25">
      <c r="A1818" s="24"/>
      <c r="B1818" s="24"/>
      <c r="C1818" s="24"/>
      <c r="D1818" s="25"/>
      <c r="E1818" s="25"/>
      <c r="F1818" s="26"/>
      <c r="G1818" s="25"/>
      <c r="H1818" s="26"/>
      <c r="I1818" s="25"/>
      <c r="J1818" s="26"/>
      <c r="K1818" s="27"/>
      <c r="L1818" s="27"/>
      <c r="M1818" s="26"/>
      <c r="N1818" s="27"/>
      <c r="O1818" s="26"/>
      <c r="P1818" s="27"/>
      <c r="Q1818" s="26"/>
      <c r="R1818" s="27"/>
      <c r="S1818" s="27"/>
      <c r="T1818" s="26"/>
      <c r="U1818" s="27"/>
      <c r="V1818" s="26"/>
      <c r="W1818" s="27"/>
      <c r="X1818" s="26"/>
      <c r="Y1818" s="25"/>
      <c r="Z1818" s="38"/>
      <c r="AA1818" s="27"/>
      <c r="AB1818" s="27"/>
      <c r="AC1818" s="28"/>
      <c r="AD1818" s="28"/>
      <c r="AE1818" s="26"/>
      <c r="AF1818" s="28"/>
      <c r="AG1818" s="26"/>
      <c r="AH1818" s="28"/>
      <c r="AI1818" s="26"/>
      <c r="AJ1818" s="28"/>
      <c r="AK1818" s="28"/>
      <c r="AL1818" s="26"/>
      <c r="AM1818" s="28"/>
      <c r="AN1818" s="26"/>
      <c r="AO1818" s="28"/>
      <c r="AP1818" s="26"/>
    </row>
    <row r="1819" spans="1:42" x14ac:dyDescent="0.25">
      <c r="A1819" s="24"/>
      <c r="B1819" s="24"/>
      <c r="C1819" s="111"/>
      <c r="D1819" s="25"/>
      <c r="E1819" s="25"/>
      <c r="F1819" s="26"/>
      <c r="G1819" s="25"/>
      <c r="H1819" s="26"/>
      <c r="I1819" s="25"/>
      <c r="J1819" s="26"/>
      <c r="K1819" s="27"/>
      <c r="L1819" s="27"/>
      <c r="M1819" s="26"/>
      <c r="N1819" s="27"/>
      <c r="O1819" s="26"/>
      <c r="P1819" s="27"/>
      <c r="Q1819" s="26"/>
      <c r="R1819" s="27"/>
      <c r="S1819" s="27"/>
      <c r="T1819" s="26"/>
      <c r="U1819" s="27"/>
      <c r="V1819" s="26"/>
      <c r="W1819" s="27"/>
      <c r="X1819" s="26"/>
      <c r="Y1819" s="25"/>
      <c r="Z1819" s="24"/>
      <c r="AA1819" s="27"/>
      <c r="AB1819" s="24"/>
      <c r="AC1819" s="28"/>
      <c r="AD1819" s="28"/>
      <c r="AE1819" s="26"/>
      <c r="AF1819" s="28"/>
      <c r="AG1819" s="26"/>
      <c r="AH1819" s="28"/>
      <c r="AI1819" s="26"/>
      <c r="AJ1819" s="28"/>
      <c r="AK1819" s="28"/>
      <c r="AL1819" s="26"/>
      <c r="AM1819" s="28"/>
      <c r="AN1819" s="26"/>
      <c r="AO1819" s="28"/>
      <c r="AP1819" s="26"/>
    </row>
    <row r="1820" spans="1:42" x14ac:dyDescent="0.25">
      <c r="A1820" s="24"/>
      <c r="B1820" s="24"/>
      <c r="C1820" s="111"/>
      <c r="D1820" s="25"/>
      <c r="E1820" s="25"/>
      <c r="F1820" s="26"/>
      <c r="G1820" s="25"/>
      <c r="H1820" s="26"/>
      <c r="I1820" s="25"/>
      <c r="J1820" s="26"/>
      <c r="K1820" s="27"/>
      <c r="L1820" s="27"/>
      <c r="M1820" s="26"/>
      <c r="N1820" s="27"/>
      <c r="O1820" s="26"/>
      <c r="P1820" s="27"/>
      <c r="Q1820" s="26"/>
      <c r="R1820" s="27"/>
      <c r="S1820" s="27"/>
      <c r="T1820" s="26"/>
      <c r="U1820" s="27"/>
      <c r="V1820" s="26"/>
      <c r="W1820" s="27"/>
      <c r="X1820" s="26"/>
      <c r="Y1820" s="25"/>
      <c r="Z1820" s="38"/>
      <c r="AA1820" s="27"/>
      <c r="AB1820" s="27"/>
      <c r="AC1820" s="28"/>
      <c r="AD1820" s="28"/>
      <c r="AE1820" s="26"/>
      <c r="AF1820" s="28"/>
      <c r="AG1820" s="26"/>
      <c r="AH1820" s="28"/>
      <c r="AI1820" s="26"/>
      <c r="AJ1820" s="28"/>
      <c r="AK1820" s="28"/>
      <c r="AL1820" s="26"/>
      <c r="AM1820" s="28"/>
      <c r="AN1820" s="26"/>
      <c r="AO1820" s="28"/>
      <c r="AP1820" s="26"/>
    </row>
    <row r="1821" spans="1:42" x14ac:dyDescent="0.25">
      <c r="A1821" s="24"/>
      <c r="B1821" s="24"/>
      <c r="C1821" s="111"/>
      <c r="D1821" s="24"/>
      <c r="E1821" s="24"/>
      <c r="F1821" s="24"/>
      <c r="G1821" s="24"/>
      <c r="H1821" s="24"/>
      <c r="I1821" s="25"/>
      <c r="J1821" s="26"/>
      <c r="K1821" s="24"/>
      <c r="L1821" s="24"/>
      <c r="M1821" s="24"/>
      <c r="N1821" s="24"/>
      <c r="O1821" s="24"/>
      <c r="P1821" s="27"/>
      <c r="Q1821" s="26"/>
      <c r="R1821" s="24"/>
      <c r="S1821" s="24"/>
      <c r="T1821" s="24"/>
      <c r="U1821" s="24"/>
      <c r="V1821" s="24"/>
      <c r="W1821" s="27"/>
      <c r="X1821" s="26"/>
      <c r="Y1821" s="24"/>
      <c r="Z1821" s="24"/>
      <c r="AA1821" s="24"/>
      <c r="AB1821" s="24"/>
      <c r="AC1821" s="24"/>
      <c r="AD1821" s="24"/>
      <c r="AE1821" s="24"/>
      <c r="AF1821" s="24"/>
      <c r="AG1821" s="24"/>
      <c r="AH1821" s="28"/>
      <c r="AI1821" s="26"/>
      <c r="AJ1821" s="24"/>
      <c r="AK1821" s="24"/>
      <c r="AL1821" s="24"/>
      <c r="AM1821" s="24"/>
      <c r="AN1821" s="24"/>
      <c r="AO1821" s="28"/>
      <c r="AP1821" s="26"/>
    </row>
    <row r="1822" spans="1:42" x14ac:dyDescent="0.25">
      <c r="A1822" s="24"/>
      <c r="B1822" s="24"/>
      <c r="C1822" s="24"/>
      <c r="D1822" s="24"/>
      <c r="E1822" s="25"/>
      <c r="F1822" s="26"/>
      <c r="G1822" s="25"/>
      <c r="H1822" s="26"/>
      <c r="I1822" s="25"/>
      <c r="J1822" s="26"/>
      <c r="K1822" s="24"/>
      <c r="L1822" s="27"/>
      <c r="M1822" s="26"/>
      <c r="N1822" s="27"/>
      <c r="O1822" s="26"/>
      <c r="P1822" s="27"/>
      <c r="Q1822" s="26"/>
      <c r="R1822" s="24"/>
      <c r="S1822" s="27"/>
      <c r="T1822" s="26"/>
      <c r="U1822" s="27"/>
      <c r="V1822" s="26"/>
      <c r="W1822" s="27"/>
      <c r="X1822" s="26"/>
      <c r="Y1822" s="24"/>
      <c r="Z1822" s="24"/>
      <c r="AA1822" s="24"/>
      <c r="AB1822" s="24"/>
      <c r="AC1822" s="24"/>
      <c r="AD1822" s="28"/>
      <c r="AE1822" s="26"/>
      <c r="AF1822" s="28"/>
      <c r="AG1822" s="26"/>
      <c r="AH1822" s="28"/>
      <c r="AI1822" s="26"/>
      <c r="AJ1822" s="24"/>
      <c r="AK1822" s="28"/>
      <c r="AL1822" s="26"/>
      <c r="AM1822" s="28"/>
      <c r="AN1822" s="26"/>
      <c r="AO1822" s="28"/>
      <c r="AP1822" s="26"/>
    </row>
    <row r="1823" spans="1:42" x14ac:dyDescent="0.25">
      <c r="A1823" s="24"/>
      <c r="B1823" s="24"/>
      <c r="C1823" s="24"/>
      <c r="D1823" s="25"/>
      <c r="E1823" s="25"/>
      <c r="F1823" s="26"/>
      <c r="G1823" s="25"/>
      <c r="H1823" s="26"/>
      <c r="I1823" s="25"/>
      <c r="J1823" s="26"/>
      <c r="K1823" s="27"/>
      <c r="L1823" s="27"/>
      <c r="M1823" s="26"/>
      <c r="N1823" s="27"/>
      <c r="O1823" s="26"/>
      <c r="P1823" s="27"/>
      <c r="Q1823" s="26"/>
      <c r="R1823" s="27"/>
      <c r="S1823" s="27"/>
      <c r="T1823" s="26"/>
      <c r="U1823" s="27"/>
      <c r="V1823" s="26"/>
      <c r="W1823" s="27"/>
      <c r="X1823" s="26"/>
      <c r="Y1823" s="25"/>
      <c r="Z1823" s="38"/>
      <c r="AA1823" s="27"/>
      <c r="AB1823" s="27"/>
      <c r="AC1823" s="28"/>
      <c r="AD1823" s="28"/>
      <c r="AE1823" s="26"/>
      <c r="AF1823" s="28"/>
      <c r="AG1823" s="26"/>
      <c r="AH1823" s="28"/>
      <c r="AI1823" s="26"/>
      <c r="AJ1823" s="28"/>
      <c r="AK1823" s="28"/>
      <c r="AL1823" s="26"/>
      <c r="AM1823" s="28"/>
      <c r="AN1823" s="26"/>
      <c r="AO1823" s="28"/>
      <c r="AP1823" s="26"/>
    </row>
    <row r="1824" spans="1:42" x14ac:dyDescent="0.25">
      <c r="A1824" s="24"/>
      <c r="B1824" s="24"/>
      <c r="C1824" s="24"/>
      <c r="D1824" s="24"/>
      <c r="E1824" s="25"/>
      <c r="F1824" s="26"/>
      <c r="G1824" s="24"/>
      <c r="H1824" s="24"/>
      <c r="I1824" s="25"/>
      <c r="J1824" s="26"/>
      <c r="K1824" s="24"/>
      <c r="L1824" s="27"/>
      <c r="M1824" s="26"/>
      <c r="N1824" s="24"/>
      <c r="O1824" s="24"/>
      <c r="P1824" s="27"/>
      <c r="Q1824" s="26"/>
      <c r="R1824" s="24"/>
      <c r="S1824" s="27"/>
      <c r="T1824" s="26"/>
      <c r="U1824" s="24"/>
      <c r="V1824" s="24"/>
      <c r="W1824" s="27"/>
      <c r="X1824" s="26"/>
      <c r="Y1824" s="24"/>
      <c r="Z1824" s="24"/>
      <c r="AA1824" s="24"/>
      <c r="AB1824" s="24"/>
      <c r="AC1824" s="24"/>
      <c r="AD1824" s="28"/>
      <c r="AE1824" s="26"/>
      <c r="AF1824" s="24"/>
      <c r="AG1824" s="24"/>
      <c r="AH1824" s="28"/>
      <c r="AI1824" s="26"/>
      <c r="AJ1824" s="24"/>
      <c r="AK1824" s="28"/>
      <c r="AL1824" s="26"/>
      <c r="AM1824" s="24"/>
      <c r="AN1824" s="24"/>
      <c r="AO1824" s="28"/>
      <c r="AP1824" s="26"/>
    </row>
    <row r="1825" spans="1:42" x14ac:dyDescent="0.25">
      <c r="A1825" s="24"/>
      <c r="B1825" s="24"/>
      <c r="C1825" s="24"/>
      <c r="D1825" s="25"/>
      <c r="E1825" s="25"/>
      <c r="F1825" s="26"/>
      <c r="G1825" s="25"/>
      <c r="H1825" s="26"/>
      <c r="I1825" s="25"/>
      <c r="J1825" s="26"/>
      <c r="K1825" s="27"/>
      <c r="L1825" s="27"/>
      <c r="M1825" s="26"/>
      <c r="N1825" s="27"/>
      <c r="O1825" s="26"/>
      <c r="P1825" s="27"/>
      <c r="Q1825" s="26"/>
      <c r="R1825" s="27"/>
      <c r="S1825" s="27"/>
      <c r="T1825" s="26"/>
      <c r="U1825" s="27"/>
      <c r="V1825" s="26"/>
      <c r="W1825" s="27"/>
      <c r="X1825" s="26"/>
      <c r="Y1825" s="25"/>
      <c r="Z1825" s="38"/>
      <c r="AA1825" s="27"/>
      <c r="AB1825" s="27"/>
      <c r="AC1825" s="28"/>
      <c r="AD1825" s="28"/>
      <c r="AE1825" s="26"/>
      <c r="AF1825" s="28"/>
      <c r="AG1825" s="26"/>
      <c r="AH1825" s="28"/>
      <c r="AI1825" s="26"/>
      <c r="AJ1825" s="28"/>
      <c r="AK1825" s="28"/>
      <c r="AL1825" s="26"/>
      <c r="AM1825" s="28"/>
      <c r="AN1825" s="26"/>
      <c r="AO1825" s="28"/>
      <c r="AP1825" s="26"/>
    </row>
    <row r="1826" spans="1:42" x14ac:dyDescent="0.25">
      <c r="A1826" s="24"/>
      <c r="B1826" s="24"/>
      <c r="C1826" s="24"/>
      <c r="D1826" s="25"/>
      <c r="E1826" s="25"/>
      <c r="F1826" s="26"/>
      <c r="G1826" s="25"/>
      <c r="H1826" s="26"/>
      <c r="I1826" s="25"/>
      <c r="J1826" s="26"/>
      <c r="K1826" s="27"/>
      <c r="L1826" s="27"/>
      <c r="M1826" s="26"/>
      <c r="N1826" s="27"/>
      <c r="O1826" s="26"/>
      <c r="P1826" s="27"/>
      <c r="Q1826" s="26"/>
      <c r="R1826" s="27"/>
      <c r="S1826" s="27"/>
      <c r="T1826" s="26"/>
      <c r="U1826" s="27"/>
      <c r="V1826" s="26"/>
      <c r="W1826" s="27"/>
      <c r="X1826" s="26"/>
      <c r="Y1826" s="25"/>
      <c r="Z1826" s="38"/>
      <c r="AA1826" s="27"/>
      <c r="AB1826" s="27"/>
      <c r="AC1826" s="28"/>
      <c r="AD1826" s="28"/>
      <c r="AE1826" s="26"/>
      <c r="AF1826" s="28"/>
      <c r="AG1826" s="26"/>
      <c r="AH1826" s="28"/>
      <c r="AI1826" s="26"/>
      <c r="AJ1826" s="28"/>
      <c r="AK1826" s="28"/>
      <c r="AL1826" s="26"/>
      <c r="AM1826" s="28"/>
      <c r="AN1826" s="26"/>
      <c r="AO1826" s="28"/>
      <c r="AP1826" s="26"/>
    </row>
    <row r="1827" spans="1:42" x14ac:dyDescent="0.25">
      <c r="A1827" s="24"/>
      <c r="B1827" s="24"/>
      <c r="C1827" s="24"/>
      <c r="D1827" s="25"/>
      <c r="E1827" s="25"/>
      <c r="F1827" s="26"/>
      <c r="G1827" s="25"/>
      <c r="H1827" s="26"/>
      <c r="I1827" s="25"/>
      <c r="J1827" s="26"/>
      <c r="K1827" s="27"/>
      <c r="L1827" s="27"/>
      <c r="M1827" s="26"/>
      <c r="N1827" s="27"/>
      <c r="O1827" s="26"/>
      <c r="P1827" s="27"/>
      <c r="Q1827" s="26"/>
      <c r="R1827" s="27"/>
      <c r="S1827" s="27"/>
      <c r="T1827" s="26"/>
      <c r="U1827" s="27"/>
      <c r="V1827" s="26"/>
      <c r="W1827" s="27"/>
      <c r="X1827" s="26"/>
      <c r="Y1827" s="25"/>
      <c r="Z1827" s="38"/>
      <c r="AA1827" s="27"/>
      <c r="AB1827" s="27"/>
      <c r="AC1827" s="28"/>
      <c r="AD1827" s="28"/>
      <c r="AE1827" s="26"/>
      <c r="AF1827" s="28"/>
      <c r="AG1827" s="26"/>
      <c r="AH1827" s="28"/>
      <c r="AI1827" s="26"/>
      <c r="AJ1827" s="28"/>
      <c r="AK1827" s="28"/>
      <c r="AL1827" s="26"/>
      <c r="AM1827" s="28"/>
      <c r="AN1827" s="26"/>
      <c r="AO1827" s="28"/>
      <c r="AP1827" s="26"/>
    </row>
    <row r="1828" spans="1:42" x14ac:dyDescent="0.25">
      <c r="A1828" s="24"/>
      <c r="B1828" s="24"/>
      <c r="C1828" s="24"/>
      <c r="D1828" s="24"/>
      <c r="E1828" s="24"/>
      <c r="F1828" s="24"/>
      <c r="G1828" s="25"/>
      <c r="H1828" s="26"/>
      <c r="I1828" s="24"/>
      <c r="J1828" s="24"/>
      <c r="K1828" s="24"/>
      <c r="L1828" s="24"/>
      <c r="M1828" s="24"/>
      <c r="N1828" s="27"/>
      <c r="O1828" s="26"/>
      <c r="P1828" s="24"/>
      <c r="Q1828" s="24"/>
      <c r="R1828" s="24"/>
      <c r="S1828" s="24"/>
      <c r="T1828" s="24"/>
      <c r="U1828" s="27"/>
      <c r="V1828" s="26"/>
      <c r="W1828" s="24"/>
      <c r="X1828" s="24"/>
      <c r="Y1828" s="24"/>
      <c r="Z1828" s="24"/>
      <c r="AA1828" s="24"/>
      <c r="AB1828" s="24"/>
      <c r="AC1828" s="24"/>
      <c r="AD1828" s="24"/>
      <c r="AE1828" s="24"/>
      <c r="AF1828" s="28"/>
      <c r="AG1828" s="26"/>
      <c r="AH1828" s="24"/>
      <c r="AI1828" s="24"/>
      <c r="AJ1828" s="24"/>
      <c r="AK1828" s="24"/>
      <c r="AL1828" s="24"/>
      <c r="AM1828" s="28"/>
      <c r="AN1828" s="26"/>
      <c r="AO1828" s="24"/>
      <c r="AP1828" s="24"/>
    </row>
    <row r="1829" spans="1:42" x14ac:dyDescent="0.25">
      <c r="A1829" s="24"/>
      <c r="B1829" s="24"/>
      <c r="C1829" s="24"/>
      <c r="D1829" s="25"/>
      <c r="E1829" s="25"/>
      <c r="F1829" s="26"/>
      <c r="G1829" s="25"/>
      <c r="H1829" s="26"/>
      <c r="I1829" s="25"/>
      <c r="J1829" s="26"/>
      <c r="K1829" s="27"/>
      <c r="L1829" s="27"/>
      <c r="M1829" s="26"/>
      <c r="N1829" s="27"/>
      <c r="O1829" s="26"/>
      <c r="P1829" s="27"/>
      <c r="Q1829" s="26"/>
      <c r="R1829" s="27"/>
      <c r="S1829" s="27"/>
      <c r="T1829" s="26"/>
      <c r="U1829" s="27"/>
      <c r="V1829" s="26"/>
      <c r="W1829" s="27"/>
      <c r="X1829" s="26"/>
      <c r="Y1829" s="25"/>
      <c r="Z1829" s="38"/>
      <c r="AA1829" s="27"/>
      <c r="AB1829" s="27"/>
      <c r="AC1829" s="28"/>
      <c r="AD1829" s="28"/>
      <c r="AE1829" s="26"/>
      <c r="AF1829" s="28"/>
      <c r="AG1829" s="26"/>
      <c r="AH1829" s="28"/>
      <c r="AI1829" s="26"/>
      <c r="AJ1829" s="28"/>
      <c r="AK1829" s="28"/>
      <c r="AL1829" s="26"/>
      <c r="AM1829" s="28"/>
      <c r="AN1829" s="26"/>
      <c r="AO1829" s="28"/>
      <c r="AP1829" s="26"/>
    </row>
    <row r="1830" spans="1:42" x14ac:dyDescent="0.25">
      <c r="A1830" s="24"/>
      <c r="B1830" s="24"/>
      <c r="C1830" s="24"/>
      <c r="D1830" s="25"/>
      <c r="E1830" s="25"/>
      <c r="F1830" s="26"/>
      <c r="G1830" s="25"/>
      <c r="H1830" s="26"/>
      <c r="I1830" s="25"/>
      <c r="J1830" s="26"/>
      <c r="K1830" s="27"/>
      <c r="L1830" s="27"/>
      <c r="M1830" s="26"/>
      <c r="N1830" s="27"/>
      <c r="O1830" s="26"/>
      <c r="P1830" s="27"/>
      <c r="Q1830" s="26"/>
      <c r="R1830" s="27"/>
      <c r="S1830" s="27"/>
      <c r="T1830" s="26"/>
      <c r="U1830" s="27"/>
      <c r="V1830" s="26"/>
      <c r="W1830" s="27"/>
      <c r="X1830" s="26"/>
      <c r="Y1830" s="25"/>
      <c r="Z1830" s="38"/>
      <c r="AA1830" s="27"/>
      <c r="AB1830" s="27"/>
      <c r="AC1830" s="28"/>
      <c r="AD1830" s="28"/>
      <c r="AE1830" s="26"/>
      <c r="AF1830" s="28"/>
      <c r="AG1830" s="26"/>
      <c r="AH1830" s="28"/>
      <c r="AI1830" s="26"/>
      <c r="AJ1830" s="28"/>
      <c r="AK1830" s="28"/>
      <c r="AL1830" s="26"/>
      <c r="AM1830" s="28"/>
      <c r="AN1830" s="26"/>
      <c r="AO1830" s="28"/>
      <c r="AP1830" s="26"/>
    </row>
    <row r="1831" spans="1:42" x14ac:dyDescent="0.25">
      <c r="A1831" s="24"/>
      <c r="B1831" s="24"/>
      <c r="C1831" s="88"/>
      <c r="D1831" s="25"/>
      <c r="E1831" s="25"/>
      <c r="F1831" s="26"/>
      <c r="G1831" s="25"/>
      <c r="H1831" s="26"/>
      <c r="I1831" s="25"/>
      <c r="J1831" s="26"/>
      <c r="K1831" s="27"/>
      <c r="L1831" s="27"/>
      <c r="M1831" s="26"/>
      <c r="N1831" s="27"/>
      <c r="O1831" s="26"/>
      <c r="P1831" s="27"/>
      <c r="Q1831" s="26"/>
      <c r="R1831" s="27"/>
      <c r="S1831" s="27"/>
      <c r="T1831" s="26"/>
      <c r="U1831" s="27"/>
      <c r="V1831" s="26"/>
      <c r="W1831" s="27"/>
      <c r="X1831" s="26"/>
      <c r="Y1831" s="25"/>
      <c r="Z1831" s="38"/>
      <c r="AA1831" s="27"/>
      <c r="AB1831" s="27"/>
      <c r="AC1831" s="28"/>
      <c r="AD1831" s="28"/>
      <c r="AE1831" s="26"/>
      <c r="AF1831" s="28"/>
      <c r="AG1831" s="26"/>
      <c r="AH1831" s="28"/>
      <c r="AI1831" s="26"/>
      <c r="AJ1831" s="28"/>
      <c r="AK1831" s="28"/>
      <c r="AL1831" s="26"/>
      <c r="AM1831" s="28"/>
      <c r="AN1831" s="26"/>
      <c r="AO1831" s="28"/>
      <c r="AP1831" s="26"/>
    </row>
    <row r="1832" spans="1:42" x14ac:dyDescent="0.25">
      <c r="A1832" s="24"/>
      <c r="B1832" s="24"/>
      <c r="C1832" s="88"/>
      <c r="D1832" s="25"/>
      <c r="E1832" s="25"/>
      <c r="F1832" s="26"/>
      <c r="G1832" s="25"/>
      <c r="H1832" s="26"/>
      <c r="I1832" s="25"/>
      <c r="J1832" s="26"/>
      <c r="K1832" s="27"/>
      <c r="L1832" s="27"/>
      <c r="M1832" s="26"/>
      <c r="N1832" s="27"/>
      <c r="O1832" s="26"/>
      <c r="P1832" s="27"/>
      <c r="Q1832" s="26"/>
      <c r="R1832" s="27"/>
      <c r="S1832" s="27"/>
      <c r="T1832" s="26"/>
      <c r="U1832" s="27"/>
      <c r="V1832" s="26"/>
      <c r="W1832" s="27"/>
      <c r="X1832" s="26"/>
      <c r="Y1832" s="25"/>
      <c r="Z1832" s="38"/>
      <c r="AA1832" s="27"/>
      <c r="AB1832" s="27"/>
      <c r="AC1832" s="28"/>
      <c r="AD1832" s="28"/>
      <c r="AE1832" s="26"/>
      <c r="AF1832" s="28"/>
      <c r="AG1832" s="26"/>
      <c r="AH1832" s="28"/>
      <c r="AI1832" s="26"/>
      <c r="AJ1832" s="28"/>
      <c r="AK1832" s="28"/>
      <c r="AL1832" s="26"/>
      <c r="AM1832" s="28"/>
      <c r="AN1832" s="26"/>
      <c r="AO1832" s="28"/>
      <c r="AP1832" s="26"/>
    </row>
    <row r="1833" spans="1:42" x14ac:dyDescent="0.25">
      <c r="A1833" s="24"/>
      <c r="B1833" s="24"/>
      <c r="C1833" s="88"/>
      <c r="D1833" s="25"/>
      <c r="E1833" s="25"/>
      <c r="F1833" s="26"/>
      <c r="G1833" s="25"/>
      <c r="H1833" s="26"/>
      <c r="I1833" s="25"/>
      <c r="J1833" s="26"/>
      <c r="K1833" s="27"/>
      <c r="L1833" s="27"/>
      <c r="M1833" s="26"/>
      <c r="N1833" s="27"/>
      <c r="O1833" s="26"/>
      <c r="P1833" s="27"/>
      <c r="Q1833" s="26"/>
      <c r="R1833" s="27"/>
      <c r="S1833" s="27"/>
      <c r="T1833" s="26"/>
      <c r="U1833" s="27"/>
      <c r="V1833" s="26"/>
      <c r="W1833" s="27"/>
      <c r="X1833" s="26"/>
      <c r="Y1833" s="25"/>
      <c r="Z1833" s="38"/>
      <c r="AA1833" s="27"/>
      <c r="AB1833" s="27"/>
      <c r="AC1833" s="28"/>
      <c r="AD1833" s="28"/>
      <c r="AE1833" s="26"/>
      <c r="AF1833" s="28"/>
      <c r="AG1833" s="26"/>
      <c r="AH1833" s="28"/>
      <c r="AI1833" s="26"/>
      <c r="AJ1833" s="28"/>
      <c r="AK1833" s="28"/>
      <c r="AL1833" s="26"/>
      <c r="AM1833" s="28"/>
      <c r="AN1833" s="26"/>
      <c r="AO1833" s="28"/>
      <c r="AP1833" s="26"/>
    </row>
    <row r="1834" spans="1:42" x14ac:dyDescent="0.25">
      <c r="A1834" s="24"/>
      <c r="B1834" s="24"/>
      <c r="C1834" s="111"/>
      <c r="D1834" s="25"/>
      <c r="E1834" s="25"/>
      <c r="F1834" s="26"/>
      <c r="G1834" s="25"/>
      <c r="H1834" s="26"/>
      <c r="I1834" s="25"/>
      <c r="J1834" s="26"/>
      <c r="K1834" s="27"/>
      <c r="L1834" s="27"/>
      <c r="M1834" s="26"/>
      <c r="N1834" s="27"/>
      <c r="O1834" s="26"/>
      <c r="P1834" s="27"/>
      <c r="Q1834" s="26"/>
      <c r="R1834" s="27"/>
      <c r="S1834" s="27"/>
      <c r="T1834" s="26"/>
      <c r="U1834" s="27"/>
      <c r="V1834" s="26"/>
      <c r="W1834" s="27"/>
      <c r="X1834" s="26"/>
      <c r="Y1834" s="25"/>
      <c r="Z1834" s="38"/>
      <c r="AA1834" s="27"/>
      <c r="AB1834" s="27"/>
      <c r="AC1834" s="28"/>
      <c r="AD1834" s="28"/>
      <c r="AE1834" s="26"/>
      <c r="AF1834" s="28"/>
      <c r="AG1834" s="26"/>
      <c r="AH1834" s="28"/>
      <c r="AI1834" s="26"/>
      <c r="AJ1834" s="28"/>
      <c r="AK1834" s="28"/>
      <c r="AL1834" s="26"/>
      <c r="AM1834" s="28"/>
      <c r="AN1834" s="26"/>
      <c r="AO1834" s="28"/>
      <c r="AP1834" s="26"/>
    </row>
    <row r="1835" spans="1:42" x14ac:dyDescent="0.25">
      <c r="A1835" s="24"/>
      <c r="B1835" s="24"/>
      <c r="C1835" s="111"/>
      <c r="D1835" s="25"/>
      <c r="E1835" s="25"/>
      <c r="F1835" s="26"/>
      <c r="G1835" s="25"/>
      <c r="H1835" s="26"/>
      <c r="I1835" s="25"/>
      <c r="J1835" s="26"/>
      <c r="K1835" s="27"/>
      <c r="L1835" s="27"/>
      <c r="M1835" s="26"/>
      <c r="N1835" s="27"/>
      <c r="O1835" s="26"/>
      <c r="P1835" s="27"/>
      <c r="Q1835" s="26"/>
      <c r="R1835" s="27"/>
      <c r="S1835" s="27"/>
      <c r="T1835" s="26"/>
      <c r="U1835" s="27"/>
      <c r="V1835" s="26"/>
      <c r="W1835" s="27"/>
      <c r="X1835" s="26"/>
      <c r="Y1835" s="25"/>
      <c r="Z1835" s="38"/>
      <c r="AA1835" s="27"/>
      <c r="AB1835" s="27"/>
      <c r="AC1835" s="28"/>
      <c r="AD1835" s="28"/>
      <c r="AE1835" s="26"/>
      <c r="AF1835" s="28"/>
      <c r="AG1835" s="26"/>
      <c r="AH1835" s="28"/>
      <c r="AI1835" s="26"/>
      <c r="AJ1835" s="28"/>
      <c r="AK1835" s="28"/>
      <c r="AL1835" s="26"/>
      <c r="AM1835" s="28"/>
      <c r="AN1835" s="26"/>
      <c r="AO1835" s="28"/>
      <c r="AP1835" s="26"/>
    </row>
    <row r="1836" spans="1:42" x14ac:dyDescent="0.25">
      <c r="A1836" s="24"/>
      <c r="B1836" s="24"/>
      <c r="C1836" s="111"/>
      <c r="D1836" s="25"/>
      <c r="E1836" s="25"/>
      <c r="F1836" s="26"/>
      <c r="G1836" s="25"/>
      <c r="H1836" s="26"/>
      <c r="I1836" s="25"/>
      <c r="J1836" s="26"/>
      <c r="K1836" s="27"/>
      <c r="L1836" s="27"/>
      <c r="M1836" s="26"/>
      <c r="N1836" s="27"/>
      <c r="O1836" s="26"/>
      <c r="P1836" s="27"/>
      <c r="Q1836" s="26"/>
      <c r="R1836" s="27"/>
      <c r="S1836" s="27"/>
      <c r="T1836" s="26"/>
      <c r="U1836" s="27"/>
      <c r="V1836" s="26"/>
      <c r="W1836" s="27"/>
      <c r="X1836" s="26"/>
      <c r="Y1836" s="25"/>
      <c r="Z1836" s="38"/>
      <c r="AA1836" s="27"/>
      <c r="AB1836" s="27"/>
      <c r="AC1836" s="28"/>
      <c r="AD1836" s="28"/>
      <c r="AE1836" s="26"/>
      <c r="AF1836" s="28"/>
      <c r="AG1836" s="26"/>
      <c r="AH1836" s="28"/>
      <c r="AI1836" s="26"/>
      <c r="AJ1836" s="28"/>
      <c r="AK1836" s="28"/>
      <c r="AL1836" s="26"/>
      <c r="AM1836" s="28"/>
      <c r="AN1836" s="26"/>
      <c r="AO1836" s="28"/>
      <c r="AP1836" s="26"/>
    </row>
    <row r="1837" spans="1:42" x14ac:dyDescent="0.25">
      <c r="A1837" s="24"/>
      <c r="B1837" s="24"/>
      <c r="C1837" s="24"/>
      <c r="D1837" s="24"/>
      <c r="E1837" s="25"/>
      <c r="F1837" s="26"/>
      <c r="G1837" s="25"/>
      <c r="H1837" s="26"/>
      <c r="I1837" s="25"/>
      <c r="J1837" s="26"/>
      <c r="K1837" s="24"/>
      <c r="L1837" s="27"/>
      <c r="M1837" s="26"/>
      <c r="N1837" s="27"/>
      <c r="O1837" s="26"/>
      <c r="P1837" s="27"/>
      <c r="Q1837" s="26"/>
      <c r="R1837" s="24"/>
      <c r="S1837" s="27"/>
      <c r="T1837" s="26"/>
      <c r="U1837" s="27"/>
      <c r="V1837" s="26"/>
      <c r="W1837" s="27"/>
      <c r="X1837" s="26"/>
      <c r="Y1837" s="24"/>
      <c r="Z1837" s="24"/>
      <c r="AA1837" s="24"/>
      <c r="AB1837" s="24"/>
      <c r="AC1837" s="24"/>
      <c r="AD1837" s="28"/>
      <c r="AE1837" s="26"/>
      <c r="AF1837" s="28"/>
      <c r="AG1837" s="26"/>
      <c r="AH1837" s="28"/>
      <c r="AI1837" s="26"/>
      <c r="AJ1837" s="24"/>
      <c r="AK1837" s="28"/>
      <c r="AL1837" s="26"/>
      <c r="AM1837" s="28"/>
      <c r="AN1837" s="26"/>
      <c r="AO1837" s="28"/>
      <c r="AP1837" s="26"/>
    </row>
    <row r="1838" spans="1:42" x14ac:dyDescent="0.25">
      <c r="A1838" s="24"/>
      <c r="B1838" s="24"/>
      <c r="C1838" s="24"/>
      <c r="D1838" s="25"/>
      <c r="E1838" s="25"/>
      <c r="F1838" s="26"/>
      <c r="G1838" s="25"/>
      <c r="H1838" s="26"/>
      <c r="I1838" s="25"/>
      <c r="J1838" s="26"/>
      <c r="K1838" s="27"/>
      <c r="L1838" s="27"/>
      <c r="M1838" s="26"/>
      <c r="N1838" s="27"/>
      <c r="O1838" s="26"/>
      <c r="P1838" s="27"/>
      <c r="Q1838" s="26"/>
      <c r="R1838" s="27"/>
      <c r="S1838" s="27"/>
      <c r="T1838" s="26"/>
      <c r="U1838" s="27"/>
      <c r="V1838" s="26"/>
      <c r="W1838" s="27"/>
      <c r="X1838" s="26"/>
      <c r="Y1838" s="25"/>
      <c r="Z1838" s="24"/>
      <c r="AA1838" s="27"/>
      <c r="AB1838" s="24"/>
      <c r="AC1838" s="28"/>
      <c r="AD1838" s="28"/>
      <c r="AE1838" s="26"/>
      <c r="AF1838" s="28"/>
      <c r="AG1838" s="26"/>
      <c r="AH1838" s="28"/>
      <c r="AI1838" s="26"/>
      <c r="AJ1838" s="28"/>
      <c r="AK1838" s="28"/>
      <c r="AL1838" s="26"/>
      <c r="AM1838" s="28"/>
      <c r="AN1838" s="26"/>
      <c r="AO1838" s="28"/>
      <c r="AP1838" s="26"/>
    </row>
    <row r="1839" spans="1:42" x14ac:dyDescent="0.25">
      <c r="A1839" s="24"/>
      <c r="B1839" s="24"/>
      <c r="C1839" s="24"/>
      <c r="D1839" s="25"/>
      <c r="E1839" s="25"/>
      <c r="F1839" s="26"/>
      <c r="G1839" s="25"/>
      <c r="H1839" s="26"/>
      <c r="I1839" s="25"/>
      <c r="J1839" s="26"/>
      <c r="K1839" s="27"/>
      <c r="L1839" s="27"/>
      <c r="M1839" s="26"/>
      <c r="N1839" s="27"/>
      <c r="O1839" s="26"/>
      <c r="P1839" s="27"/>
      <c r="Q1839" s="26"/>
      <c r="R1839" s="27"/>
      <c r="S1839" s="27"/>
      <c r="T1839" s="26"/>
      <c r="U1839" s="27"/>
      <c r="V1839" s="26"/>
      <c r="W1839" s="27"/>
      <c r="X1839" s="26"/>
      <c r="Y1839" s="25"/>
      <c r="Z1839" s="38"/>
      <c r="AA1839" s="27"/>
      <c r="AB1839" s="27"/>
      <c r="AC1839" s="28"/>
      <c r="AD1839" s="28"/>
      <c r="AE1839" s="26"/>
      <c r="AF1839" s="28"/>
      <c r="AG1839" s="26"/>
      <c r="AH1839" s="28"/>
      <c r="AI1839" s="26"/>
      <c r="AJ1839" s="28"/>
      <c r="AK1839" s="28"/>
      <c r="AL1839" s="26"/>
      <c r="AM1839" s="28"/>
      <c r="AN1839" s="26"/>
      <c r="AO1839" s="28"/>
      <c r="AP1839" s="26"/>
    </row>
    <row r="1840" spans="1:42" x14ac:dyDescent="0.25">
      <c r="A1840" s="24"/>
      <c r="B1840" s="24"/>
      <c r="C1840" s="24"/>
      <c r="D1840" s="25"/>
      <c r="E1840" s="25"/>
      <c r="F1840" s="26"/>
      <c r="G1840" s="25"/>
      <c r="H1840" s="26"/>
      <c r="I1840" s="25"/>
      <c r="J1840" s="26"/>
      <c r="K1840" s="27"/>
      <c r="L1840" s="27"/>
      <c r="M1840" s="26"/>
      <c r="N1840" s="27"/>
      <c r="O1840" s="26"/>
      <c r="P1840" s="27"/>
      <c r="Q1840" s="26"/>
      <c r="R1840" s="27"/>
      <c r="S1840" s="27"/>
      <c r="T1840" s="26"/>
      <c r="U1840" s="27"/>
      <c r="V1840" s="26"/>
      <c r="W1840" s="27"/>
      <c r="X1840" s="26"/>
      <c r="Y1840" s="25"/>
      <c r="Z1840" s="24"/>
      <c r="AA1840" s="27"/>
      <c r="AB1840" s="24"/>
      <c r="AC1840" s="28"/>
      <c r="AD1840" s="28"/>
      <c r="AE1840" s="26"/>
      <c r="AF1840" s="28"/>
      <c r="AG1840" s="26"/>
      <c r="AH1840" s="28"/>
      <c r="AI1840" s="26"/>
      <c r="AJ1840" s="28"/>
      <c r="AK1840" s="28"/>
      <c r="AL1840" s="26"/>
      <c r="AM1840" s="28"/>
      <c r="AN1840" s="26"/>
      <c r="AO1840" s="28"/>
      <c r="AP1840" s="26"/>
    </row>
    <row r="1841" spans="1:42" x14ac:dyDescent="0.25">
      <c r="A1841" s="24"/>
      <c r="B1841" s="24"/>
      <c r="C1841" s="24"/>
      <c r="D1841" s="25"/>
      <c r="E1841" s="25"/>
      <c r="F1841" s="26"/>
      <c r="G1841" s="25"/>
      <c r="H1841" s="26"/>
      <c r="I1841" s="25"/>
      <c r="J1841" s="26"/>
      <c r="K1841" s="27"/>
      <c r="L1841" s="27"/>
      <c r="M1841" s="26"/>
      <c r="N1841" s="27"/>
      <c r="O1841" s="26"/>
      <c r="P1841" s="27"/>
      <c r="Q1841" s="26"/>
      <c r="R1841" s="27"/>
      <c r="S1841" s="27"/>
      <c r="T1841" s="26"/>
      <c r="U1841" s="27"/>
      <c r="V1841" s="26"/>
      <c r="W1841" s="27"/>
      <c r="X1841" s="26"/>
      <c r="Y1841" s="25"/>
      <c r="Z1841" s="38"/>
      <c r="AA1841" s="27"/>
      <c r="AB1841" s="27"/>
      <c r="AC1841" s="28"/>
      <c r="AD1841" s="28"/>
      <c r="AE1841" s="26"/>
      <c r="AF1841" s="28"/>
      <c r="AG1841" s="26"/>
      <c r="AH1841" s="28"/>
      <c r="AI1841" s="26"/>
      <c r="AJ1841" s="28"/>
      <c r="AK1841" s="28"/>
      <c r="AL1841" s="26"/>
      <c r="AM1841" s="28"/>
      <c r="AN1841" s="26"/>
      <c r="AO1841" s="28"/>
      <c r="AP1841" s="26"/>
    </row>
    <row r="1842" spans="1:42" x14ac:dyDescent="0.25">
      <c r="A1842" s="24"/>
      <c r="B1842" s="24"/>
      <c r="C1842" s="24"/>
      <c r="D1842" s="25"/>
      <c r="E1842" s="25"/>
      <c r="F1842" s="26"/>
      <c r="G1842" s="25"/>
      <c r="H1842" s="26"/>
      <c r="I1842" s="25"/>
      <c r="J1842" s="26"/>
      <c r="K1842" s="27"/>
      <c r="L1842" s="27"/>
      <c r="M1842" s="26"/>
      <c r="N1842" s="27"/>
      <c r="O1842" s="26"/>
      <c r="P1842" s="27"/>
      <c r="Q1842" s="26"/>
      <c r="R1842" s="27"/>
      <c r="S1842" s="27"/>
      <c r="T1842" s="26"/>
      <c r="U1842" s="27"/>
      <c r="V1842" s="26"/>
      <c r="W1842" s="27"/>
      <c r="X1842" s="26"/>
      <c r="Y1842" s="25"/>
      <c r="Z1842" s="38"/>
      <c r="AA1842" s="27"/>
      <c r="AB1842" s="27"/>
      <c r="AC1842" s="28"/>
      <c r="AD1842" s="28"/>
      <c r="AE1842" s="26"/>
      <c r="AF1842" s="28"/>
      <c r="AG1842" s="26"/>
      <c r="AH1842" s="28"/>
      <c r="AI1842" s="26"/>
      <c r="AJ1842" s="28"/>
      <c r="AK1842" s="28"/>
      <c r="AL1842" s="26"/>
      <c r="AM1842" s="28"/>
      <c r="AN1842" s="26"/>
      <c r="AO1842" s="28"/>
      <c r="AP1842" s="26"/>
    </row>
    <row r="1843" spans="1:42" x14ac:dyDescent="0.25">
      <c r="A1843" s="24"/>
      <c r="B1843" s="24"/>
      <c r="C1843" s="24"/>
      <c r="D1843" s="25"/>
      <c r="E1843" s="25"/>
      <c r="F1843" s="26"/>
      <c r="G1843" s="25"/>
      <c r="H1843" s="26"/>
      <c r="I1843" s="25"/>
      <c r="J1843" s="26"/>
      <c r="K1843" s="27"/>
      <c r="L1843" s="27"/>
      <c r="M1843" s="26"/>
      <c r="N1843" s="27"/>
      <c r="O1843" s="26"/>
      <c r="P1843" s="27"/>
      <c r="Q1843" s="26"/>
      <c r="R1843" s="27"/>
      <c r="S1843" s="27"/>
      <c r="T1843" s="26"/>
      <c r="U1843" s="27"/>
      <c r="V1843" s="26"/>
      <c r="W1843" s="27"/>
      <c r="X1843" s="26"/>
      <c r="Y1843" s="25"/>
      <c r="Z1843" s="38"/>
      <c r="AA1843" s="27"/>
      <c r="AB1843" s="27"/>
      <c r="AC1843" s="28"/>
      <c r="AD1843" s="28"/>
      <c r="AE1843" s="26"/>
      <c r="AF1843" s="28"/>
      <c r="AG1843" s="26"/>
      <c r="AH1843" s="28"/>
      <c r="AI1843" s="26"/>
      <c r="AJ1843" s="28"/>
      <c r="AK1843" s="28"/>
      <c r="AL1843" s="26"/>
      <c r="AM1843" s="28"/>
      <c r="AN1843" s="26"/>
      <c r="AO1843" s="28"/>
      <c r="AP1843" s="26"/>
    </row>
    <row r="1844" spans="1:42" x14ac:dyDescent="0.25">
      <c r="A1844" s="24"/>
      <c r="B1844" s="24"/>
      <c r="C1844" s="24"/>
      <c r="D1844" s="25"/>
      <c r="E1844" s="25"/>
      <c r="F1844" s="26"/>
      <c r="G1844" s="25"/>
      <c r="H1844" s="26"/>
      <c r="I1844" s="25"/>
      <c r="J1844" s="26"/>
      <c r="K1844" s="27"/>
      <c r="L1844" s="27"/>
      <c r="M1844" s="26"/>
      <c r="N1844" s="27"/>
      <c r="O1844" s="26"/>
      <c r="P1844" s="27"/>
      <c r="Q1844" s="26"/>
      <c r="R1844" s="27"/>
      <c r="S1844" s="27"/>
      <c r="T1844" s="26"/>
      <c r="U1844" s="27"/>
      <c r="V1844" s="26"/>
      <c r="W1844" s="27"/>
      <c r="X1844" s="26"/>
      <c r="Y1844" s="25"/>
      <c r="Z1844" s="24"/>
      <c r="AA1844" s="27"/>
      <c r="AB1844" s="24"/>
      <c r="AC1844" s="28"/>
      <c r="AD1844" s="28"/>
      <c r="AE1844" s="26"/>
      <c r="AF1844" s="28"/>
      <c r="AG1844" s="26"/>
      <c r="AH1844" s="28"/>
      <c r="AI1844" s="26"/>
      <c r="AJ1844" s="28"/>
      <c r="AK1844" s="28"/>
      <c r="AL1844" s="26"/>
      <c r="AM1844" s="28"/>
      <c r="AN1844" s="26"/>
      <c r="AO1844" s="28"/>
      <c r="AP1844" s="26"/>
    </row>
    <row r="1845" spans="1:42" x14ac:dyDescent="0.25">
      <c r="A1845" s="24"/>
      <c r="B1845" s="24"/>
      <c r="C1845" s="24"/>
      <c r="D1845" s="25"/>
      <c r="E1845" s="25"/>
      <c r="F1845" s="26"/>
      <c r="G1845" s="25"/>
      <c r="H1845" s="26"/>
      <c r="I1845" s="25"/>
      <c r="J1845" s="26"/>
      <c r="K1845" s="27"/>
      <c r="L1845" s="27"/>
      <c r="M1845" s="26"/>
      <c r="N1845" s="27"/>
      <c r="O1845" s="26"/>
      <c r="P1845" s="27"/>
      <c r="Q1845" s="26"/>
      <c r="R1845" s="27"/>
      <c r="S1845" s="27"/>
      <c r="T1845" s="26"/>
      <c r="U1845" s="27"/>
      <c r="V1845" s="26"/>
      <c r="W1845" s="27"/>
      <c r="X1845" s="26"/>
      <c r="Y1845" s="25"/>
      <c r="Z1845" s="38"/>
      <c r="AA1845" s="27"/>
      <c r="AB1845" s="27"/>
      <c r="AC1845" s="28"/>
      <c r="AD1845" s="28"/>
      <c r="AE1845" s="26"/>
      <c r="AF1845" s="28"/>
      <c r="AG1845" s="26"/>
      <c r="AH1845" s="28"/>
      <c r="AI1845" s="26"/>
      <c r="AJ1845" s="28"/>
      <c r="AK1845" s="28"/>
      <c r="AL1845" s="26"/>
      <c r="AM1845" s="28"/>
      <c r="AN1845" s="26"/>
      <c r="AO1845" s="28"/>
      <c r="AP1845" s="26"/>
    </row>
    <row r="1846" spans="1:42" x14ac:dyDescent="0.25">
      <c r="A1846" s="24"/>
      <c r="B1846" s="24"/>
      <c r="C1846" s="24"/>
      <c r="D1846" s="25"/>
      <c r="E1846" s="25"/>
      <c r="F1846" s="26"/>
      <c r="G1846" s="25"/>
      <c r="H1846" s="26"/>
      <c r="I1846" s="25"/>
      <c r="J1846" s="26"/>
      <c r="K1846" s="27"/>
      <c r="L1846" s="27"/>
      <c r="M1846" s="26"/>
      <c r="N1846" s="27"/>
      <c r="O1846" s="26"/>
      <c r="P1846" s="27"/>
      <c r="Q1846" s="26"/>
      <c r="R1846" s="27"/>
      <c r="S1846" s="27"/>
      <c r="T1846" s="26"/>
      <c r="U1846" s="27"/>
      <c r="V1846" s="26"/>
      <c r="W1846" s="27"/>
      <c r="X1846" s="26"/>
      <c r="Y1846" s="25"/>
      <c r="Z1846" s="38"/>
      <c r="AA1846" s="27"/>
      <c r="AB1846" s="27"/>
      <c r="AC1846" s="28"/>
      <c r="AD1846" s="28"/>
      <c r="AE1846" s="26"/>
      <c r="AF1846" s="28"/>
      <c r="AG1846" s="26"/>
      <c r="AH1846" s="28"/>
      <c r="AI1846" s="26"/>
      <c r="AJ1846" s="28"/>
      <c r="AK1846" s="28"/>
      <c r="AL1846" s="26"/>
      <c r="AM1846" s="28"/>
      <c r="AN1846" s="26"/>
      <c r="AO1846" s="28"/>
      <c r="AP1846" s="26"/>
    </row>
    <row r="1847" spans="1:42" x14ac:dyDescent="0.25">
      <c r="A1847" s="24"/>
      <c r="B1847" s="24"/>
      <c r="C1847" s="88"/>
      <c r="D1847" s="25"/>
      <c r="E1847" s="25"/>
      <c r="F1847" s="26"/>
      <c r="G1847" s="25"/>
      <c r="H1847" s="26"/>
      <c r="I1847" s="25"/>
      <c r="J1847" s="26"/>
      <c r="K1847" s="27"/>
      <c r="L1847" s="27"/>
      <c r="M1847" s="26"/>
      <c r="N1847" s="27"/>
      <c r="O1847" s="26"/>
      <c r="P1847" s="27"/>
      <c r="Q1847" s="26"/>
      <c r="R1847" s="27"/>
      <c r="S1847" s="27"/>
      <c r="T1847" s="26"/>
      <c r="U1847" s="27"/>
      <c r="V1847" s="26"/>
      <c r="W1847" s="27"/>
      <c r="X1847" s="26"/>
      <c r="Y1847" s="25"/>
      <c r="Z1847" s="38"/>
      <c r="AA1847" s="27"/>
      <c r="AB1847" s="27"/>
      <c r="AC1847" s="28"/>
      <c r="AD1847" s="28"/>
      <c r="AE1847" s="26"/>
      <c r="AF1847" s="28"/>
      <c r="AG1847" s="26"/>
      <c r="AH1847" s="28"/>
      <c r="AI1847" s="26"/>
      <c r="AJ1847" s="28"/>
      <c r="AK1847" s="28"/>
      <c r="AL1847" s="26"/>
      <c r="AM1847" s="28"/>
      <c r="AN1847" s="26"/>
      <c r="AO1847" s="28"/>
      <c r="AP1847" s="26"/>
    </row>
    <row r="1848" spans="1:42" x14ac:dyDescent="0.25">
      <c r="A1848" s="24"/>
      <c r="B1848" s="24"/>
      <c r="C1848" s="88"/>
      <c r="D1848" s="25"/>
      <c r="E1848" s="25"/>
      <c r="F1848" s="26"/>
      <c r="G1848" s="25"/>
      <c r="H1848" s="26"/>
      <c r="I1848" s="25"/>
      <c r="J1848" s="26"/>
      <c r="K1848" s="27"/>
      <c r="L1848" s="27"/>
      <c r="M1848" s="26"/>
      <c r="N1848" s="27"/>
      <c r="O1848" s="26"/>
      <c r="P1848" s="27"/>
      <c r="Q1848" s="26"/>
      <c r="R1848" s="27"/>
      <c r="S1848" s="27"/>
      <c r="T1848" s="26"/>
      <c r="U1848" s="27"/>
      <c r="V1848" s="26"/>
      <c r="W1848" s="27"/>
      <c r="X1848" s="26"/>
      <c r="Y1848" s="25"/>
      <c r="Z1848" s="38"/>
      <c r="AA1848" s="27"/>
      <c r="AB1848" s="27"/>
      <c r="AC1848" s="28"/>
      <c r="AD1848" s="28"/>
      <c r="AE1848" s="26"/>
      <c r="AF1848" s="28"/>
      <c r="AG1848" s="26"/>
      <c r="AH1848" s="28"/>
      <c r="AI1848" s="26"/>
      <c r="AJ1848" s="28"/>
      <c r="AK1848" s="28"/>
      <c r="AL1848" s="26"/>
      <c r="AM1848" s="28"/>
      <c r="AN1848" s="26"/>
      <c r="AO1848" s="28"/>
      <c r="AP1848" s="26"/>
    </row>
    <row r="1849" spans="1:42" x14ac:dyDescent="0.25">
      <c r="A1849" s="24"/>
      <c r="B1849" s="24"/>
      <c r="C1849" s="88"/>
      <c r="D1849" s="25"/>
      <c r="E1849" s="25"/>
      <c r="F1849" s="26"/>
      <c r="G1849" s="25"/>
      <c r="H1849" s="26"/>
      <c r="I1849" s="25"/>
      <c r="J1849" s="26"/>
      <c r="K1849" s="27"/>
      <c r="L1849" s="27"/>
      <c r="M1849" s="26"/>
      <c r="N1849" s="27"/>
      <c r="O1849" s="26"/>
      <c r="P1849" s="27"/>
      <c r="Q1849" s="26"/>
      <c r="R1849" s="27"/>
      <c r="S1849" s="27"/>
      <c r="T1849" s="26"/>
      <c r="U1849" s="27"/>
      <c r="V1849" s="26"/>
      <c r="W1849" s="27"/>
      <c r="X1849" s="26"/>
      <c r="Y1849" s="25"/>
      <c r="Z1849" s="38"/>
      <c r="AA1849" s="27"/>
      <c r="AB1849" s="27"/>
      <c r="AC1849" s="28"/>
      <c r="AD1849" s="28"/>
      <c r="AE1849" s="26"/>
      <c r="AF1849" s="28"/>
      <c r="AG1849" s="26"/>
      <c r="AH1849" s="28"/>
      <c r="AI1849" s="26"/>
      <c r="AJ1849" s="28"/>
      <c r="AK1849" s="28"/>
      <c r="AL1849" s="26"/>
      <c r="AM1849" s="28"/>
      <c r="AN1849" s="26"/>
      <c r="AO1849" s="28"/>
      <c r="AP1849" s="26"/>
    </row>
    <row r="1850" spans="1:42" x14ac:dyDescent="0.25">
      <c r="A1850" s="24"/>
      <c r="B1850" s="24"/>
      <c r="C1850" s="111"/>
      <c r="D1850" s="25"/>
      <c r="E1850" s="25"/>
      <c r="F1850" s="26"/>
      <c r="G1850" s="25"/>
      <c r="H1850" s="26"/>
      <c r="I1850" s="25"/>
      <c r="J1850" s="26"/>
      <c r="K1850" s="27"/>
      <c r="L1850" s="27"/>
      <c r="M1850" s="26"/>
      <c r="N1850" s="27"/>
      <c r="O1850" s="26"/>
      <c r="P1850" s="27"/>
      <c r="Q1850" s="26"/>
      <c r="R1850" s="27"/>
      <c r="S1850" s="27"/>
      <c r="T1850" s="26"/>
      <c r="U1850" s="27"/>
      <c r="V1850" s="26"/>
      <c r="W1850" s="27"/>
      <c r="X1850" s="26"/>
      <c r="Y1850" s="25"/>
      <c r="Z1850" s="38"/>
      <c r="AA1850" s="27"/>
      <c r="AB1850" s="27"/>
      <c r="AC1850" s="28"/>
      <c r="AD1850" s="28"/>
      <c r="AE1850" s="26"/>
      <c r="AF1850" s="28"/>
      <c r="AG1850" s="26"/>
      <c r="AH1850" s="28"/>
      <c r="AI1850" s="26"/>
      <c r="AJ1850" s="28"/>
      <c r="AK1850" s="28"/>
      <c r="AL1850" s="26"/>
      <c r="AM1850" s="28"/>
      <c r="AN1850" s="26"/>
      <c r="AO1850" s="28"/>
      <c r="AP1850" s="26"/>
    </row>
    <row r="1851" spans="1:42" x14ac:dyDescent="0.25">
      <c r="A1851" s="24"/>
      <c r="B1851" s="24"/>
      <c r="C1851" s="111"/>
      <c r="D1851" s="25"/>
      <c r="E1851" s="25"/>
      <c r="F1851" s="26"/>
      <c r="G1851" s="25"/>
      <c r="H1851" s="26"/>
      <c r="I1851" s="25"/>
      <c r="J1851" s="26"/>
      <c r="K1851" s="27"/>
      <c r="L1851" s="27"/>
      <c r="M1851" s="26"/>
      <c r="N1851" s="27"/>
      <c r="O1851" s="26"/>
      <c r="P1851" s="27"/>
      <c r="Q1851" s="26"/>
      <c r="R1851" s="27"/>
      <c r="S1851" s="27"/>
      <c r="T1851" s="26"/>
      <c r="U1851" s="27"/>
      <c r="V1851" s="26"/>
      <c r="W1851" s="27"/>
      <c r="X1851" s="26"/>
      <c r="Y1851" s="25"/>
      <c r="Z1851" s="38"/>
      <c r="AA1851" s="27"/>
      <c r="AB1851" s="27"/>
      <c r="AC1851" s="28"/>
      <c r="AD1851" s="28"/>
      <c r="AE1851" s="26"/>
      <c r="AF1851" s="28"/>
      <c r="AG1851" s="26"/>
      <c r="AH1851" s="28"/>
      <c r="AI1851" s="26"/>
      <c r="AJ1851" s="28"/>
      <c r="AK1851" s="28"/>
      <c r="AL1851" s="26"/>
      <c r="AM1851" s="28"/>
      <c r="AN1851" s="26"/>
      <c r="AO1851" s="28"/>
      <c r="AP1851" s="26"/>
    </row>
    <row r="1852" spans="1:42" x14ac:dyDescent="0.25">
      <c r="A1852" s="24"/>
      <c r="B1852" s="24"/>
      <c r="C1852" s="111"/>
      <c r="D1852" s="24"/>
      <c r="E1852" s="25"/>
      <c r="F1852" s="26"/>
      <c r="G1852" s="25"/>
      <c r="H1852" s="26"/>
      <c r="I1852" s="25"/>
      <c r="J1852" s="26"/>
      <c r="K1852" s="24"/>
      <c r="L1852" s="27"/>
      <c r="M1852" s="26"/>
      <c r="N1852" s="27"/>
      <c r="O1852" s="26"/>
      <c r="P1852" s="27"/>
      <c r="Q1852" s="26"/>
      <c r="R1852" s="24"/>
      <c r="S1852" s="27"/>
      <c r="T1852" s="26"/>
      <c r="U1852" s="27"/>
      <c r="V1852" s="26"/>
      <c r="W1852" s="27"/>
      <c r="X1852" s="26"/>
      <c r="Y1852" s="24"/>
      <c r="Z1852" s="24"/>
      <c r="AA1852" s="24"/>
      <c r="AB1852" s="24"/>
      <c r="AC1852" s="24"/>
      <c r="AD1852" s="28"/>
      <c r="AE1852" s="26"/>
      <c r="AF1852" s="28"/>
      <c r="AG1852" s="26"/>
      <c r="AH1852" s="28"/>
      <c r="AI1852" s="26"/>
      <c r="AJ1852" s="24"/>
      <c r="AK1852" s="28"/>
      <c r="AL1852" s="26"/>
      <c r="AM1852" s="28"/>
      <c r="AN1852" s="26"/>
      <c r="AO1852" s="28"/>
      <c r="AP1852" s="26"/>
    </row>
    <row r="1853" spans="1:42" x14ac:dyDescent="0.25">
      <c r="A1853" s="24"/>
      <c r="B1853" s="24"/>
      <c r="C1853" s="24"/>
      <c r="D1853" s="25"/>
      <c r="E1853" s="25"/>
      <c r="F1853" s="26"/>
      <c r="G1853" s="25"/>
      <c r="H1853" s="26"/>
      <c r="I1853" s="25"/>
      <c r="J1853" s="26"/>
      <c r="K1853" s="27"/>
      <c r="L1853" s="27"/>
      <c r="M1853" s="26"/>
      <c r="N1853" s="27"/>
      <c r="O1853" s="26"/>
      <c r="P1853" s="27"/>
      <c r="Q1853" s="26"/>
      <c r="R1853" s="27"/>
      <c r="S1853" s="27"/>
      <c r="T1853" s="26"/>
      <c r="U1853" s="27"/>
      <c r="V1853" s="26"/>
      <c r="W1853" s="27"/>
      <c r="X1853" s="26"/>
      <c r="Y1853" s="25"/>
      <c r="Z1853" s="38"/>
      <c r="AA1853" s="27"/>
      <c r="AB1853" s="27"/>
      <c r="AC1853" s="28"/>
      <c r="AD1853" s="28"/>
      <c r="AE1853" s="26"/>
      <c r="AF1853" s="28"/>
      <c r="AG1853" s="26"/>
      <c r="AH1853" s="28"/>
      <c r="AI1853" s="26"/>
      <c r="AJ1853" s="28"/>
      <c r="AK1853" s="28"/>
      <c r="AL1853" s="26"/>
      <c r="AM1853" s="28"/>
      <c r="AN1853" s="26"/>
      <c r="AO1853" s="28"/>
      <c r="AP1853" s="26"/>
    </row>
    <row r="1854" spans="1:42" x14ac:dyDescent="0.25">
      <c r="A1854" s="24"/>
      <c r="B1854" s="24"/>
      <c r="C1854" s="24"/>
      <c r="D1854" s="25"/>
      <c r="E1854" s="25"/>
      <c r="F1854" s="26"/>
      <c r="G1854" s="25"/>
      <c r="H1854" s="26"/>
      <c r="I1854" s="25"/>
      <c r="J1854" s="26"/>
      <c r="K1854" s="27"/>
      <c r="L1854" s="27"/>
      <c r="M1854" s="26"/>
      <c r="N1854" s="27"/>
      <c r="O1854" s="26"/>
      <c r="P1854" s="27"/>
      <c r="Q1854" s="26"/>
      <c r="R1854" s="27"/>
      <c r="S1854" s="27"/>
      <c r="T1854" s="26"/>
      <c r="U1854" s="27"/>
      <c r="V1854" s="26"/>
      <c r="W1854" s="27"/>
      <c r="X1854" s="26"/>
      <c r="Y1854" s="25"/>
      <c r="Z1854" s="38"/>
      <c r="AA1854" s="27"/>
      <c r="AB1854" s="27"/>
      <c r="AC1854" s="28"/>
      <c r="AD1854" s="28"/>
      <c r="AE1854" s="26"/>
      <c r="AF1854" s="28"/>
      <c r="AG1854" s="26"/>
      <c r="AH1854" s="28"/>
      <c r="AI1854" s="26"/>
      <c r="AJ1854" s="28"/>
      <c r="AK1854" s="28"/>
      <c r="AL1854" s="26"/>
      <c r="AM1854" s="28"/>
      <c r="AN1854" s="26"/>
      <c r="AO1854" s="28"/>
      <c r="AP1854" s="26"/>
    </row>
    <row r="1855" spans="1:42" x14ac:dyDescent="0.25">
      <c r="A1855" s="24"/>
      <c r="B1855" s="24"/>
      <c r="C1855" s="24"/>
      <c r="D1855" s="25"/>
      <c r="E1855" s="25"/>
      <c r="F1855" s="26"/>
      <c r="G1855" s="25"/>
      <c r="H1855" s="26"/>
      <c r="I1855" s="25"/>
      <c r="J1855" s="26"/>
      <c r="K1855" s="27"/>
      <c r="L1855" s="27"/>
      <c r="M1855" s="26"/>
      <c r="N1855" s="27"/>
      <c r="O1855" s="26"/>
      <c r="P1855" s="27"/>
      <c r="Q1855" s="26"/>
      <c r="R1855" s="27"/>
      <c r="S1855" s="27"/>
      <c r="T1855" s="26"/>
      <c r="U1855" s="27"/>
      <c r="V1855" s="26"/>
      <c r="W1855" s="27"/>
      <c r="X1855" s="26"/>
      <c r="Y1855" s="25"/>
      <c r="Z1855" s="38"/>
      <c r="AA1855" s="27"/>
      <c r="AB1855" s="27"/>
      <c r="AC1855" s="28"/>
      <c r="AD1855" s="28"/>
      <c r="AE1855" s="26"/>
      <c r="AF1855" s="28"/>
      <c r="AG1855" s="26"/>
      <c r="AH1855" s="28"/>
      <c r="AI1855" s="26"/>
      <c r="AJ1855" s="28"/>
      <c r="AK1855" s="28"/>
      <c r="AL1855" s="26"/>
      <c r="AM1855" s="28"/>
      <c r="AN1855" s="26"/>
      <c r="AO1855" s="28"/>
      <c r="AP1855" s="26"/>
    </row>
    <row r="1856" spans="1:42" x14ac:dyDescent="0.25">
      <c r="A1856" s="24"/>
      <c r="B1856" s="24"/>
      <c r="C1856" s="24"/>
      <c r="D1856" s="25"/>
      <c r="E1856" s="25"/>
      <c r="F1856" s="26"/>
      <c r="G1856" s="25"/>
      <c r="H1856" s="26"/>
      <c r="I1856" s="25"/>
      <c r="J1856" s="26"/>
      <c r="K1856" s="27"/>
      <c r="L1856" s="27"/>
      <c r="M1856" s="26"/>
      <c r="N1856" s="27"/>
      <c r="O1856" s="26"/>
      <c r="P1856" s="27"/>
      <c r="Q1856" s="26"/>
      <c r="R1856" s="27"/>
      <c r="S1856" s="27"/>
      <c r="T1856" s="26"/>
      <c r="U1856" s="27"/>
      <c r="V1856" s="26"/>
      <c r="W1856" s="27"/>
      <c r="X1856" s="26"/>
      <c r="Y1856" s="25"/>
      <c r="Z1856" s="38"/>
      <c r="AA1856" s="27"/>
      <c r="AB1856" s="27"/>
      <c r="AC1856" s="28"/>
      <c r="AD1856" s="28"/>
      <c r="AE1856" s="26"/>
      <c r="AF1856" s="28"/>
      <c r="AG1856" s="26"/>
      <c r="AH1856" s="28"/>
      <c r="AI1856" s="26"/>
      <c r="AJ1856" s="28"/>
      <c r="AK1856" s="28"/>
      <c r="AL1856" s="26"/>
      <c r="AM1856" s="28"/>
      <c r="AN1856" s="26"/>
      <c r="AO1856" s="28"/>
      <c r="AP1856" s="26"/>
    </row>
    <row r="1857" spans="1:42" x14ac:dyDescent="0.25">
      <c r="A1857" s="24"/>
      <c r="B1857" s="24"/>
      <c r="C1857" s="24"/>
      <c r="D1857" s="25"/>
      <c r="E1857" s="25"/>
      <c r="F1857" s="26"/>
      <c r="G1857" s="25"/>
      <c r="H1857" s="26"/>
      <c r="I1857" s="25"/>
      <c r="J1857" s="26"/>
      <c r="K1857" s="27"/>
      <c r="L1857" s="27"/>
      <c r="M1857" s="26"/>
      <c r="N1857" s="27"/>
      <c r="O1857" s="26"/>
      <c r="P1857" s="27"/>
      <c r="Q1857" s="26"/>
      <c r="R1857" s="27"/>
      <c r="S1857" s="27"/>
      <c r="T1857" s="26"/>
      <c r="U1857" s="27"/>
      <c r="V1857" s="26"/>
      <c r="W1857" s="27"/>
      <c r="X1857" s="26"/>
      <c r="Y1857" s="24"/>
      <c r="Z1857" s="24"/>
      <c r="AA1857" s="24"/>
      <c r="AB1857" s="24"/>
      <c r="AC1857" s="28"/>
      <c r="AD1857" s="28"/>
      <c r="AE1857" s="26"/>
      <c r="AF1857" s="28"/>
      <c r="AG1857" s="26"/>
      <c r="AH1857" s="28"/>
      <c r="AI1857" s="26"/>
      <c r="AJ1857" s="28"/>
      <c r="AK1857" s="28"/>
      <c r="AL1857" s="26"/>
      <c r="AM1857" s="28"/>
      <c r="AN1857" s="26"/>
      <c r="AO1857" s="28"/>
      <c r="AP1857" s="26"/>
    </row>
    <row r="1858" spans="1:42" x14ac:dyDescent="0.25">
      <c r="A1858" s="24"/>
      <c r="B1858" s="24"/>
      <c r="C1858" s="24"/>
      <c r="D1858" s="25"/>
      <c r="E1858" s="25"/>
      <c r="F1858" s="26"/>
      <c r="G1858" s="25"/>
      <c r="H1858" s="26"/>
      <c r="I1858" s="25"/>
      <c r="J1858" s="26"/>
      <c r="K1858" s="27"/>
      <c r="L1858" s="27"/>
      <c r="M1858" s="26"/>
      <c r="N1858" s="27"/>
      <c r="O1858" s="26"/>
      <c r="P1858" s="27"/>
      <c r="Q1858" s="26"/>
      <c r="R1858" s="27"/>
      <c r="S1858" s="27"/>
      <c r="T1858" s="26"/>
      <c r="U1858" s="27"/>
      <c r="V1858" s="26"/>
      <c r="W1858" s="27"/>
      <c r="X1858" s="26"/>
      <c r="Y1858" s="24"/>
      <c r="Z1858" s="24"/>
      <c r="AA1858" s="24"/>
      <c r="AB1858" s="24"/>
      <c r="AC1858" s="28"/>
      <c r="AD1858" s="28"/>
      <c r="AE1858" s="26"/>
      <c r="AF1858" s="28"/>
      <c r="AG1858" s="26"/>
      <c r="AH1858" s="28"/>
      <c r="AI1858" s="26"/>
      <c r="AJ1858" s="28"/>
      <c r="AK1858" s="28"/>
      <c r="AL1858" s="26"/>
      <c r="AM1858" s="28"/>
      <c r="AN1858" s="26"/>
      <c r="AO1858" s="28"/>
      <c r="AP1858" s="26"/>
    </row>
    <row r="1859" spans="1:42" x14ac:dyDescent="0.25">
      <c r="A1859" s="24"/>
      <c r="B1859" s="24"/>
      <c r="C1859" s="88"/>
      <c r="D1859" s="25"/>
      <c r="E1859" s="25"/>
      <c r="F1859" s="26"/>
      <c r="G1859" s="25"/>
      <c r="H1859" s="26"/>
      <c r="I1859" s="25"/>
      <c r="J1859" s="26"/>
      <c r="K1859" s="27"/>
      <c r="L1859" s="27"/>
      <c r="M1859" s="26"/>
      <c r="N1859" s="27"/>
      <c r="O1859" s="26"/>
      <c r="P1859" s="27"/>
      <c r="Q1859" s="26"/>
      <c r="R1859" s="27"/>
      <c r="S1859" s="27"/>
      <c r="T1859" s="26"/>
      <c r="U1859" s="27"/>
      <c r="V1859" s="26"/>
      <c r="W1859" s="27"/>
      <c r="X1859" s="26"/>
      <c r="Y1859" s="24"/>
      <c r="Z1859" s="24"/>
      <c r="AA1859" s="24"/>
      <c r="AB1859" s="24"/>
      <c r="AC1859" s="28"/>
      <c r="AD1859" s="28"/>
      <c r="AE1859" s="26"/>
      <c r="AF1859" s="28"/>
      <c r="AG1859" s="26"/>
      <c r="AH1859" s="28"/>
      <c r="AI1859" s="26"/>
      <c r="AJ1859" s="28"/>
      <c r="AK1859" s="28"/>
      <c r="AL1859" s="26"/>
      <c r="AM1859" s="28"/>
      <c r="AN1859" s="26"/>
      <c r="AO1859" s="28"/>
      <c r="AP1859" s="26"/>
    </row>
    <row r="1860" spans="1:42" x14ac:dyDescent="0.25">
      <c r="A1860" s="24"/>
      <c r="B1860" s="24"/>
      <c r="C1860" s="88"/>
      <c r="D1860" s="25"/>
      <c r="E1860" s="25"/>
      <c r="F1860" s="26"/>
      <c r="G1860" s="25"/>
      <c r="H1860" s="26"/>
      <c r="I1860" s="25"/>
      <c r="J1860" s="26"/>
      <c r="K1860" s="27"/>
      <c r="L1860" s="27"/>
      <c r="M1860" s="26"/>
      <c r="N1860" s="27"/>
      <c r="O1860" s="26"/>
      <c r="P1860" s="27"/>
      <c r="Q1860" s="26"/>
      <c r="R1860" s="27"/>
      <c r="S1860" s="27"/>
      <c r="T1860" s="26"/>
      <c r="U1860" s="27"/>
      <c r="V1860" s="26"/>
      <c r="W1860" s="27"/>
      <c r="X1860" s="26"/>
      <c r="Y1860" s="24"/>
      <c r="Z1860" s="24"/>
      <c r="AA1860" s="24"/>
      <c r="AB1860" s="24"/>
      <c r="AC1860" s="28"/>
      <c r="AD1860" s="28"/>
      <c r="AE1860" s="26"/>
      <c r="AF1860" s="28"/>
      <c r="AG1860" s="26"/>
      <c r="AH1860" s="28"/>
      <c r="AI1860" s="26"/>
      <c r="AJ1860" s="28"/>
      <c r="AK1860" s="28"/>
      <c r="AL1860" s="26"/>
      <c r="AM1860" s="28"/>
      <c r="AN1860" s="26"/>
      <c r="AO1860" s="28"/>
      <c r="AP1860" s="26"/>
    </row>
    <row r="1861" spans="1:42" x14ac:dyDescent="0.25">
      <c r="A1861" s="24"/>
      <c r="B1861" s="24"/>
      <c r="C1861" s="88"/>
      <c r="D1861" s="25"/>
      <c r="E1861" s="25"/>
      <c r="F1861" s="26"/>
      <c r="G1861" s="25"/>
      <c r="H1861" s="26"/>
      <c r="I1861" s="25"/>
      <c r="J1861" s="26"/>
      <c r="K1861" s="27"/>
      <c r="L1861" s="27"/>
      <c r="M1861" s="26"/>
      <c r="N1861" s="27"/>
      <c r="O1861" s="26"/>
      <c r="P1861" s="27"/>
      <c r="Q1861" s="26"/>
      <c r="R1861" s="27"/>
      <c r="S1861" s="27"/>
      <c r="T1861" s="26"/>
      <c r="U1861" s="27"/>
      <c r="V1861" s="26"/>
      <c r="W1861" s="27"/>
      <c r="X1861" s="26"/>
      <c r="Y1861" s="24"/>
      <c r="Z1861" s="24"/>
      <c r="AA1861" s="24"/>
      <c r="AB1861" s="24"/>
      <c r="AC1861" s="28"/>
      <c r="AD1861" s="28"/>
      <c r="AE1861" s="26"/>
      <c r="AF1861" s="28"/>
      <c r="AG1861" s="26"/>
      <c r="AH1861" s="28"/>
      <c r="AI1861" s="26"/>
      <c r="AJ1861" s="28"/>
      <c r="AK1861" s="28"/>
      <c r="AL1861" s="26"/>
      <c r="AM1861" s="28"/>
      <c r="AN1861" s="26"/>
      <c r="AO1861" s="28"/>
      <c r="AP1861" s="26"/>
    </row>
    <row r="1862" spans="1:42" x14ac:dyDescent="0.25">
      <c r="A1862" s="24"/>
      <c r="B1862" s="24"/>
      <c r="C1862" s="111"/>
      <c r="D1862" s="25"/>
      <c r="E1862" s="25"/>
      <c r="F1862" s="26"/>
      <c r="G1862" s="25"/>
      <c r="H1862" s="26"/>
      <c r="I1862" s="25"/>
      <c r="J1862" s="26"/>
      <c r="K1862" s="27"/>
      <c r="L1862" s="27"/>
      <c r="M1862" s="26"/>
      <c r="N1862" s="27"/>
      <c r="O1862" s="26"/>
      <c r="P1862" s="27"/>
      <c r="Q1862" s="26"/>
      <c r="R1862" s="27"/>
      <c r="S1862" s="27"/>
      <c r="T1862" s="26"/>
      <c r="U1862" s="27"/>
      <c r="V1862" s="26"/>
      <c r="W1862" s="27"/>
      <c r="X1862" s="26"/>
      <c r="Y1862" s="24"/>
      <c r="Z1862" s="24"/>
      <c r="AA1862" s="24"/>
      <c r="AB1862" s="24"/>
      <c r="AC1862" s="28"/>
      <c r="AD1862" s="28"/>
      <c r="AE1862" s="26"/>
      <c r="AF1862" s="28"/>
      <c r="AG1862" s="26"/>
      <c r="AH1862" s="28"/>
      <c r="AI1862" s="26"/>
      <c r="AJ1862" s="28"/>
      <c r="AK1862" s="28"/>
      <c r="AL1862" s="26"/>
      <c r="AM1862" s="28"/>
      <c r="AN1862" s="26"/>
      <c r="AO1862" s="28"/>
      <c r="AP1862" s="26"/>
    </row>
    <row r="1863" spans="1:42" x14ac:dyDescent="0.25">
      <c r="A1863" s="24"/>
      <c r="B1863" s="24"/>
      <c r="C1863" s="111"/>
      <c r="D1863" s="25"/>
      <c r="E1863" s="25"/>
      <c r="F1863" s="26"/>
      <c r="G1863" s="24"/>
      <c r="H1863" s="24"/>
      <c r="I1863" s="25"/>
      <c r="J1863" s="26"/>
      <c r="K1863" s="27"/>
      <c r="L1863" s="27"/>
      <c r="M1863" s="26"/>
      <c r="N1863" s="24"/>
      <c r="O1863" s="24"/>
      <c r="P1863" s="27"/>
      <c r="Q1863" s="26"/>
      <c r="R1863" s="27"/>
      <c r="S1863" s="27"/>
      <c r="T1863" s="26"/>
      <c r="U1863" s="24"/>
      <c r="V1863" s="24"/>
      <c r="W1863" s="27"/>
      <c r="X1863" s="26"/>
      <c r="Y1863" s="24"/>
      <c r="Z1863" s="24"/>
      <c r="AA1863" s="24"/>
      <c r="AB1863" s="24"/>
      <c r="AC1863" s="28"/>
      <c r="AD1863" s="28"/>
      <c r="AE1863" s="26"/>
      <c r="AF1863" s="24"/>
      <c r="AG1863" s="24"/>
      <c r="AH1863" s="28"/>
      <c r="AI1863" s="26"/>
      <c r="AJ1863" s="28"/>
      <c r="AK1863" s="28"/>
      <c r="AL1863" s="26"/>
      <c r="AM1863" s="24"/>
      <c r="AN1863" s="24"/>
      <c r="AO1863" s="28"/>
      <c r="AP1863" s="26"/>
    </row>
    <row r="1864" spans="1:42" x14ac:dyDescent="0.25">
      <c r="A1864" s="24"/>
      <c r="B1864" s="24"/>
      <c r="C1864" s="111"/>
      <c r="D1864" s="25"/>
      <c r="E1864" s="25"/>
      <c r="F1864" s="26"/>
      <c r="G1864" s="25"/>
      <c r="H1864" s="26"/>
      <c r="I1864" s="25"/>
      <c r="J1864" s="26"/>
      <c r="K1864" s="27"/>
      <c r="L1864" s="27"/>
      <c r="M1864" s="26"/>
      <c r="N1864" s="27"/>
      <c r="O1864" s="26"/>
      <c r="P1864" s="27"/>
      <c r="Q1864" s="26"/>
      <c r="R1864" s="27"/>
      <c r="S1864" s="27"/>
      <c r="T1864" s="26"/>
      <c r="U1864" s="27"/>
      <c r="V1864" s="26"/>
      <c r="W1864" s="27"/>
      <c r="X1864" s="26"/>
      <c r="Y1864" s="24"/>
      <c r="Z1864" s="24"/>
      <c r="AA1864" s="24"/>
      <c r="AB1864" s="24"/>
      <c r="AC1864" s="28"/>
      <c r="AD1864" s="28"/>
      <c r="AE1864" s="26"/>
      <c r="AF1864" s="28"/>
      <c r="AG1864" s="26"/>
      <c r="AH1864" s="28"/>
      <c r="AI1864" s="26"/>
      <c r="AJ1864" s="28"/>
      <c r="AK1864" s="28"/>
      <c r="AL1864" s="26"/>
      <c r="AM1864" s="28"/>
      <c r="AN1864" s="26"/>
      <c r="AO1864" s="28"/>
      <c r="AP1864" s="26"/>
    </row>
    <row r="1865" spans="1:42" x14ac:dyDescent="0.25">
      <c r="A1865" s="24"/>
      <c r="B1865" s="24"/>
      <c r="C1865" s="24"/>
      <c r="D1865" s="24"/>
      <c r="E1865" s="24"/>
      <c r="F1865" s="24"/>
      <c r="G1865" s="25"/>
      <c r="H1865" s="26"/>
      <c r="I1865" s="24"/>
      <c r="J1865" s="24"/>
      <c r="K1865" s="24"/>
      <c r="L1865" s="24"/>
      <c r="M1865" s="24"/>
      <c r="N1865" s="27"/>
      <c r="O1865" s="26"/>
      <c r="P1865" s="24"/>
      <c r="Q1865" s="24"/>
      <c r="R1865" s="24"/>
      <c r="S1865" s="24"/>
      <c r="T1865" s="24"/>
      <c r="U1865" s="27"/>
      <c r="V1865" s="26"/>
      <c r="W1865" s="24"/>
      <c r="X1865" s="24"/>
      <c r="Y1865" s="24"/>
      <c r="Z1865" s="24"/>
      <c r="AA1865" s="24"/>
      <c r="AB1865" s="24"/>
      <c r="AC1865" s="24"/>
      <c r="AD1865" s="24"/>
      <c r="AE1865" s="24"/>
      <c r="AF1865" s="28"/>
      <c r="AG1865" s="26"/>
      <c r="AH1865" s="24"/>
      <c r="AI1865" s="24"/>
      <c r="AJ1865" s="24"/>
      <c r="AK1865" s="24"/>
      <c r="AL1865" s="24"/>
      <c r="AM1865" s="28"/>
      <c r="AN1865" s="26"/>
      <c r="AO1865" s="24"/>
      <c r="AP1865" s="24"/>
    </row>
    <row r="1866" spans="1:42" x14ac:dyDescent="0.25">
      <c r="A1866" s="24"/>
      <c r="B1866" s="24"/>
      <c r="C1866" s="24"/>
      <c r="D1866" s="24"/>
      <c r="E1866" s="25"/>
      <c r="F1866" s="26"/>
      <c r="G1866" s="24"/>
      <c r="H1866" s="24"/>
      <c r="I1866" s="25"/>
      <c r="J1866" s="26"/>
      <c r="K1866" s="24"/>
      <c r="L1866" s="27"/>
      <c r="M1866" s="26"/>
      <c r="N1866" s="24"/>
      <c r="O1866" s="24"/>
      <c r="P1866" s="27"/>
      <c r="Q1866" s="26"/>
      <c r="R1866" s="24"/>
      <c r="S1866" s="27"/>
      <c r="T1866" s="26"/>
      <c r="U1866" s="24"/>
      <c r="V1866" s="24"/>
      <c r="W1866" s="27"/>
      <c r="X1866" s="26"/>
      <c r="Y1866" s="24"/>
      <c r="Z1866" s="24"/>
      <c r="AA1866" s="24"/>
      <c r="AB1866" s="24"/>
      <c r="AC1866" s="24"/>
      <c r="AD1866" s="28"/>
      <c r="AE1866" s="26"/>
      <c r="AF1866" s="24"/>
      <c r="AG1866" s="24"/>
      <c r="AH1866" s="28"/>
      <c r="AI1866" s="26"/>
      <c r="AJ1866" s="24"/>
      <c r="AK1866" s="28"/>
      <c r="AL1866" s="26"/>
      <c r="AM1866" s="24"/>
      <c r="AN1866" s="24"/>
      <c r="AO1866" s="28"/>
      <c r="AP1866" s="26"/>
    </row>
    <row r="1867" spans="1:42" x14ac:dyDescent="0.25">
      <c r="A1867" s="24"/>
      <c r="B1867" s="24"/>
      <c r="C1867" s="24"/>
      <c r="D1867" s="24"/>
      <c r="E1867" s="25"/>
      <c r="F1867" s="26"/>
      <c r="G1867" s="24"/>
      <c r="H1867" s="24"/>
      <c r="I1867" s="24"/>
      <c r="J1867" s="24"/>
      <c r="K1867" s="24"/>
      <c r="L1867" s="27"/>
      <c r="M1867" s="26"/>
      <c r="N1867" s="24"/>
      <c r="O1867" s="24"/>
      <c r="P1867" s="24"/>
      <c r="Q1867" s="24"/>
      <c r="R1867" s="24"/>
      <c r="S1867" s="27"/>
      <c r="T1867" s="26"/>
      <c r="U1867" s="24"/>
      <c r="V1867" s="24"/>
      <c r="W1867" s="24"/>
      <c r="X1867" s="24"/>
      <c r="Y1867" s="24"/>
      <c r="Z1867" s="24"/>
      <c r="AA1867" s="24"/>
      <c r="AB1867" s="24"/>
      <c r="AC1867" s="24"/>
      <c r="AD1867" s="28"/>
      <c r="AE1867" s="26"/>
      <c r="AF1867" s="24"/>
      <c r="AG1867" s="24"/>
      <c r="AH1867" s="24"/>
      <c r="AI1867" s="24"/>
      <c r="AJ1867" s="24"/>
      <c r="AK1867" s="28"/>
      <c r="AL1867" s="26"/>
      <c r="AM1867" s="24"/>
      <c r="AN1867" s="24"/>
      <c r="AO1867" s="24"/>
      <c r="AP1867" s="24"/>
    </row>
    <row r="1868" spans="1:42" x14ac:dyDescent="0.25">
      <c r="A1868" s="24"/>
      <c r="B1868" s="24"/>
      <c r="C1868" s="24"/>
      <c r="D1868" s="25"/>
      <c r="E1868" s="25"/>
      <c r="F1868" s="26"/>
      <c r="G1868" s="25"/>
      <c r="H1868" s="26"/>
      <c r="I1868" s="25"/>
      <c r="J1868" s="26"/>
      <c r="K1868" s="27"/>
      <c r="L1868" s="27"/>
      <c r="M1868" s="26"/>
      <c r="N1868" s="27"/>
      <c r="O1868" s="26"/>
      <c r="P1868" s="27"/>
      <c r="Q1868" s="26"/>
      <c r="R1868" s="27"/>
      <c r="S1868" s="27"/>
      <c r="T1868" s="26"/>
      <c r="U1868" s="27"/>
      <c r="V1868" s="26"/>
      <c r="W1868" s="27"/>
      <c r="X1868" s="26"/>
      <c r="Y1868" s="24"/>
      <c r="Z1868" s="24"/>
      <c r="AA1868" s="24"/>
      <c r="AB1868" s="24"/>
      <c r="AC1868" s="28"/>
      <c r="AD1868" s="28"/>
      <c r="AE1868" s="26"/>
      <c r="AF1868" s="28"/>
      <c r="AG1868" s="26"/>
      <c r="AH1868" s="28"/>
      <c r="AI1868" s="26"/>
      <c r="AJ1868" s="28"/>
      <c r="AK1868" s="28"/>
      <c r="AL1868" s="26"/>
      <c r="AM1868" s="28"/>
      <c r="AN1868" s="26"/>
      <c r="AO1868" s="28"/>
      <c r="AP1868" s="26"/>
    </row>
    <row r="1869" spans="1:42" x14ac:dyDescent="0.25">
      <c r="A1869" s="24"/>
      <c r="B1869" s="24"/>
      <c r="C1869" s="24"/>
      <c r="D1869" s="25"/>
      <c r="E1869" s="25"/>
      <c r="F1869" s="26"/>
      <c r="G1869" s="25"/>
      <c r="H1869" s="26"/>
      <c r="I1869" s="25"/>
      <c r="J1869" s="26"/>
      <c r="K1869" s="27"/>
      <c r="L1869" s="27"/>
      <c r="M1869" s="26"/>
      <c r="N1869" s="27"/>
      <c r="O1869" s="26"/>
      <c r="P1869" s="27"/>
      <c r="Q1869" s="26"/>
      <c r="R1869" s="27"/>
      <c r="S1869" s="27"/>
      <c r="T1869" s="26"/>
      <c r="U1869" s="27"/>
      <c r="V1869" s="26"/>
      <c r="W1869" s="27"/>
      <c r="X1869" s="26"/>
      <c r="Y1869" s="24"/>
      <c r="Z1869" s="24"/>
      <c r="AA1869" s="24"/>
      <c r="AB1869" s="24"/>
      <c r="AC1869" s="28"/>
      <c r="AD1869" s="28"/>
      <c r="AE1869" s="26"/>
      <c r="AF1869" s="28"/>
      <c r="AG1869" s="26"/>
      <c r="AH1869" s="28"/>
      <c r="AI1869" s="26"/>
      <c r="AJ1869" s="28"/>
      <c r="AK1869" s="28"/>
      <c r="AL1869" s="26"/>
      <c r="AM1869" s="28"/>
      <c r="AN1869" s="26"/>
      <c r="AO1869" s="28"/>
      <c r="AP1869" s="26"/>
    </row>
    <row r="1870" spans="1:42" x14ac:dyDescent="0.25">
      <c r="A1870" s="24"/>
      <c r="B1870" s="24"/>
      <c r="C1870" s="24"/>
      <c r="D1870" s="25"/>
      <c r="E1870" s="25"/>
      <c r="F1870" s="26"/>
      <c r="G1870" s="25"/>
      <c r="H1870" s="26"/>
      <c r="I1870" s="25"/>
      <c r="J1870" s="26"/>
      <c r="K1870" s="27"/>
      <c r="L1870" s="27"/>
      <c r="M1870" s="26"/>
      <c r="N1870" s="27"/>
      <c r="O1870" s="26"/>
      <c r="P1870" s="27"/>
      <c r="Q1870" s="26"/>
      <c r="R1870" s="27"/>
      <c r="S1870" s="27"/>
      <c r="T1870" s="26"/>
      <c r="U1870" s="27"/>
      <c r="V1870" s="26"/>
      <c r="W1870" s="27"/>
      <c r="X1870" s="26"/>
      <c r="Y1870" s="24"/>
      <c r="Z1870" s="24"/>
      <c r="AA1870" s="24"/>
      <c r="AB1870" s="24"/>
      <c r="AC1870" s="28"/>
      <c r="AD1870" s="28"/>
      <c r="AE1870" s="26"/>
      <c r="AF1870" s="28"/>
      <c r="AG1870" s="26"/>
      <c r="AH1870" s="28"/>
      <c r="AI1870" s="26"/>
      <c r="AJ1870" s="28"/>
      <c r="AK1870" s="28"/>
      <c r="AL1870" s="26"/>
      <c r="AM1870" s="28"/>
      <c r="AN1870" s="26"/>
      <c r="AO1870" s="28"/>
      <c r="AP1870" s="26"/>
    </row>
    <row r="1871" spans="1:42" x14ac:dyDescent="0.25">
      <c r="A1871" s="24"/>
      <c r="B1871" s="24"/>
      <c r="C1871" s="24"/>
      <c r="D1871" s="25"/>
      <c r="E1871" s="25"/>
      <c r="F1871" s="26"/>
      <c r="G1871" s="25"/>
      <c r="H1871" s="26"/>
      <c r="I1871" s="25"/>
      <c r="J1871" s="26"/>
      <c r="K1871" s="27"/>
      <c r="L1871" s="27"/>
      <c r="M1871" s="26"/>
      <c r="N1871" s="27"/>
      <c r="O1871" s="26"/>
      <c r="P1871" s="27"/>
      <c r="Q1871" s="26"/>
      <c r="R1871" s="27"/>
      <c r="S1871" s="27"/>
      <c r="T1871" s="26"/>
      <c r="U1871" s="27"/>
      <c r="V1871" s="26"/>
      <c r="W1871" s="27"/>
      <c r="X1871" s="26"/>
      <c r="Y1871" s="25"/>
      <c r="Z1871" s="38"/>
      <c r="AA1871" s="27"/>
      <c r="AB1871" s="27"/>
      <c r="AC1871" s="28"/>
      <c r="AD1871" s="28"/>
      <c r="AE1871" s="26"/>
      <c r="AF1871" s="28"/>
      <c r="AG1871" s="26"/>
      <c r="AH1871" s="28"/>
      <c r="AI1871" s="26"/>
      <c r="AJ1871" s="28"/>
      <c r="AK1871" s="28"/>
      <c r="AL1871" s="26"/>
      <c r="AM1871" s="28"/>
      <c r="AN1871" s="26"/>
      <c r="AO1871" s="28"/>
      <c r="AP1871" s="26"/>
    </row>
    <row r="1872" spans="1:42" x14ac:dyDescent="0.25">
      <c r="A1872" s="24"/>
      <c r="B1872" s="24"/>
      <c r="C1872" s="24"/>
      <c r="D1872" s="25"/>
      <c r="E1872" s="25"/>
      <c r="F1872" s="26"/>
      <c r="G1872" s="25"/>
      <c r="H1872" s="26"/>
      <c r="I1872" s="25"/>
      <c r="J1872" s="26"/>
      <c r="K1872" s="27"/>
      <c r="L1872" s="27"/>
      <c r="M1872" s="26"/>
      <c r="N1872" s="27"/>
      <c r="O1872" s="26"/>
      <c r="P1872" s="27"/>
      <c r="Q1872" s="26"/>
      <c r="R1872" s="27"/>
      <c r="S1872" s="27"/>
      <c r="T1872" s="26"/>
      <c r="U1872" s="27"/>
      <c r="V1872" s="26"/>
      <c r="W1872" s="27"/>
      <c r="X1872" s="26"/>
      <c r="Y1872" s="25"/>
      <c r="Z1872" s="38"/>
      <c r="AA1872" s="27"/>
      <c r="AB1872" s="27"/>
      <c r="AC1872" s="28"/>
      <c r="AD1872" s="28"/>
      <c r="AE1872" s="26"/>
      <c r="AF1872" s="28"/>
      <c r="AG1872" s="26"/>
      <c r="AH1872" s="28"/>
      <c r="AI1872" s="26"/>
      <c r="AJ1872" s="28"/>
      <c r="AK1872" s="28"/>
      <c r="AL1872" s="26"/>
      <c r="AM1872" s="28"/>
      <c r="AN1872" s="26"/>
      <c r="AO1872" s="28"/>
      <c r="AP1872" s="26"/>
    </row>
    <row r="1873" spans="1:42" x14ac:dyDescent="0.25">
      <c r="A1873" s="24"/>
      <c r="B1873" s="24"/>
      <c r="C1873" s="88"/>
      <c r="D1873" s="25"/>
      <c r="E1873" s="25"/>
      <c r="F1873" s="26"/>
      <c r="G1873" s="25"/>
      <c r="H1873" s="26"/>
      <c r="I1873" s="25"/>
      <c r="J1873" s="26"/>
      <c r="K1873" s="27"/>
      <c r="L1873" s="27"/>
      <c r="M1873" s="26"/>
      <c r="N1873" s="27"/>
      <c r="O1873" s="26"/>
      <c r="P1873" s="27"/>
      <c r="Q1873" s="26"/>
      <c r="R1873" s="27"/>
      <c r="S1873" s="27"/>
      <c r="T1873" s="26"/>
      <c r="U1873" s="27"/>
      <c r="V1873" s="26"/>
      <c r="W1873" s="27"/>
      <c r="X1873" s="26"/>
      <c r="Y1873" s="25"/>
      <c r="Z1873" s="38"/>
      <c r="AA1873" s="27"/>
      <c r="AB1873" s="27"/>
      <c r="AC1873" s="28"/>
      <c r="AD1873" s="28"/>
      <c r="AE1873" s="26"/>
      <c r="AF1873" s="28"/>
      <c r="AG1873" s="26"/>
      <c r="AH1873" s="28"/>
      <c r="AI1873" s="26"/>
      <c r="AJ1873" s="28"/>
      <c r="AK1873" s="28"/>
      <c r="AL1873" s="26"/>
      <c r="AM1873" s="28"/>
      <c r="AN1873" s="26"/>
      <c r="AO1873" s="28"/>
      <c r="AP1873" s="26"/>
    </row>
    <row r="1874" spans="1:42" x14ac:dyDescent="0.25">
      <c r="A1874" s="24"/>
      <c r="B1874" s="24"/>
      <c r="C1874" s="88"/>
      <c r="D1874" s="25"/>
      <c r="E1874" s="25"/>
      <c r="F1874" s="26"/>
      <c r="G1874" s="25"/>
      <c r="H1874" s="26"/>
      <c r="I1874" s="25"/>
      <c r="J1874" s="26"/>
      <c r="K1874" s="27"/>
      <c r="L1874" s="27"/>
      <c r="M1874" s="26"/>
      <c r="N1874" s="27"/>
      <c r="O1874" s="26"/>
      <c r="P1874" s="27"/>
      <c r="Q1874" s="26"/>
      <c r="R1874" s="27"/>
      <c r="S1874" s="27"/>
      <c r="T1874" s="26"/>
      <c r="U1874" s="27"/>
      <c r="V1874" s="26"/>
      <c r="W1874" s="27"/>
      <c r="X1874" s="26"/>
      <c r="Y1874" s="25"/>
      <c r="Z1874" s="38"/>
      <c r="AA1874" s="27"/>
      <c r="AB1874" s="27"/>
      <c r="AC1874" s="28"/>
      <c r="AD1874" s="28"/>
      <c r="AE1874" s="26"/>
      <c r="AF1874" s="28"/>
      <c r="AG1874" s="26"/>
      <c r="AH1874" s="28"/>
      <c r="AI1874" s="26"/>
      <c r="AJ1874" s="28"/>
      <c r="AK1874" s="28"/>
      <c r="AL1874" s="26"/>
      <c r="AM1874" s="28"/>
      <c r="AN1874" s="26"/>
      <c r="AO1874" s="28"/>
      <c r="AP1874" s="26"/>
    </row>
    <row r="1875" spans="1:42" x14ac:dyDescent="0.25">
      <c r="A1875" s="24"/>
      <c r="B1875" s="24"/>
      <c r="C1875" s="88"/>
      <c r="D1875" s="25"/>
      <c r="E1875" s="25"/>
      <c r="F1875" s="26"/>
      <c r="G1875" s="25"/>
      <c r="H1875" s="26"/>
      <c r="I1875" s="25"/>
      <c r="J1875" s="26"/>
      <c r="K1875" s="27"/>
      <c r="L1875" s="27"/>
      <c r="M1875" s="26"/>
      <c r="N1875" s="27"/>
      <c r="O1875" s="26"/>
      <c r="P1875" s="27"/>
      <c r="Q1875" s="26"/>
      <c r="R1875" s="27"/>
      <c r="S1875" s="27"/>
      <c r="T1875" s="26"/>
      <c r="U1875" s="27"/>
      <c r="V1875" s="26"/>
      <c r="W1875" s="27"/>
      <c r="X1875" s="26"/>
      <c r="Y1875" s="25"/>
      <c r="Z1875" s="38"/>
      <c r="AA1875" s="27"/>
      <c r="AB1875" s="27"/>
      <c r="AC1875" s="28"/>
      <c r="AD1875" s="28"/>
      <c r="AE1875" s="26"/>
      <c r="AF1875" s="28"/>
      <c r="AG1875" s="26"/>
      <c r="AH1875" s="28"/>
      <c r="AI1875" s="26"/>
      <c r="AJ1875" s="28"/>
      <c r="AK1875" s="28"/>
      <c r="AL1875" s="26"/>
      <c r="AM1875" s="28"/>
      <c r="AN1875" s="26"/>
      <c r="AO1875" s="28"/>
      <c r="AP1875" s="26"/>
    </row>
    <row r="1876" spans="1:42" x14ac:dyDescent="0.25">
      <c r="A1876" s="24"/>
      <c r="B1876" s="24"/>
      <c r="C1876" s="111"/>
      <c r="D1876" s="25"/>
      <c r="E1876" s="25"/>
      <c r="F1876" s="26"/>
      <c r="G1876" s="25"/>
      <c r="H1876" s="26"/>
      <c r="I1876" s="25"/>
      <c r="J1876" s="26"/>
      <c r="K1876" s="27"/>
      <c r="L1876" s="27"/>
      <c r="M1876" s="26"/>
      <c r="N1876" s="27"/>
      <c r="O1876" s="26"/>
      <c r="P1876" s="27"/>
      <c r="Q1876" s="26"/>
      <c r="R1876" s="27"/>
      <c r="S1876" s="27"/>
      <c r="T1876" s="26"/>
      <c r="U1876" s="27"/>
      <c r="V1876" s="26"/>
      <c r="W1876" s="27"/>
      <c r="X1876" s="26"/>
      <c r="Y1876" s="25"/>
      <c r="Z1876" s="24"/>
      <c r="AA1876" s="27"/>
      <c r="AB1876" s="24"/>
      <c r="AC1876" s="28"/>
      <c r="AD1876" s="28"/>
      <c r="AE1876" s="26"/>
      <c r="AF1876" s="28"/>
      <c r="AG1876" s="26"/>
      <c r="AH1876" s="28"/>
      <c r="AI1876" s="26"/>
      <c r="AJ1876" s="28"/>
      <c r="AK1876" s="28"/>
      <c r="AL1876" s="26"/>
      <c r="AM1876" s="28"/>
      <c r="AN1876" s="26"/>
      <c r="AO1876" s="28"/>
      <c r="AP1876" s="26"/>
    </row>
    <row r="1877" spans="1:42" x14ac:dyDescent="0.25">
      <c r="A1877" s="24"/>
      <c r="B1877" s="24"/>
      <c r="C1877" s="111"/>
      <c r="D1877" s="24"/>
      <c r="E1877" s="24"/>
      <c r="F1877" s="24"/>
      <c r="G1877" s="25"/>
      <c r="H1877" s="26"/>
      <c r="I1877" s="25"/>
      <c r="J1877" s="26"/>
      <c r="K1877" s="24"/>
      <c r="L1877" s="24"/>
      <c r="M1877" s="24"/>
      <c r="N1877" s="27"/>
      <c r="O1877" s="26"/>
      <c r="P1877" s="27"/>
      <c r="Q1877" s="26"/>
      <c r="R1877" s="24"/>
      <c r="S1877" s="24"/>
      <c r="T1877" s="24"/>
      <c r="U1877" s="27"/>
      <c r="V1877" s="26"/>
      <c r="W1877" s="27"/>
      <c r="X1877" s="26"/>
      <c r="Y1877" s="24"/>
      <c r="Z1877" s="24"/>
      <c r="AA1877" s="24"/>
      <c r="AB1877" s="24"/>
      <c r="AC1877" s="24"/>
      <c r="AD1877" s="24"/>
      <c r="AE1877" s="24"/>
      <c r="AF1877" s="28"/>
      <c r="AG1877" s="26"/>
      <c r="AH1877" s="28"/>
      <c r="AI1877" s="26"/>
      <c r="AJ1877" s="24"/>
      <c r="AK1877" s="24"/>
      <c r="AL1877" s="24"/>
      <c r="AM1877" s="28"/>
      <c r="AN1877" s="26"/>
      <c r="AO1877" s="28"/>
      <c r="AP1877" s="26"/>
    </row>
    <row r="1878" spans="1:42" x14ac:dyDescent="0.25">
      <c r="A1878" s="24"/>
      <c r="B1878" s="24"/>
      <c r="C1878" s="111"/>
      <c r="D1878" s="25"/>
      <c r="E1878" s="25"/>
      <c r="F1878" s="26"/>
      <c r="G1878" s="25"/>
      <c r="H1878" s="26"/>
      <c r="I1878" s="25"/>
      <c r="J1878" s="26"/>
      <c r="K1878" s="27"/>
      <c r="L1878" s="27"/>
      <c r="M1878" s="26"/>
      <c r="N1878" s="27"/>
      <c r="O1878" s="26"/>
      <c r="P1878" s="27"/>
      <c r="Q1878" s="26"/>
      <c r="R1878" s="27"/>
      <c r="S1878" s="27"/>
      <c r="T1878" s="26"/>
      <c r="U1878" s="27"/>
      <c r="V1878" s="26"/>
      <c r="W1878" s="27"/>
      <c r="X1878" s="26"/>
      <c r="Y1878" s="25"/>
      <c r="Z1878" s="38"/>
      <c r="AA1878" s="27"/>
      <c r="AB1878" s="27"/>
      <c r="AC1878" s="28"/>
      <c r="AD1878" s="28"/>
      <c r="AE1878" s="26"/>
      <c r="AF1878" s="28"/>
      <c r="AG1878" s="26"/>
      <c r="AH1878" s="28"/>
      <c r="AI1878" s="26"/>
      <c r="AJ1878" s="28"/>
      <c r="AK1878" s="28"/>
      <c r="AL1878" s="26"/>
      <c r="AM1878" s="28"/>
      <c r="AN1878" s="26"/>
      <c r="AO1878" s="28"/>
      <c r="AP1878" s="26"/>
    </row>
    <row r="1879" spans="1:42" x14ac:dyDescent="0.25">
      <c r="A1879" s="24"/>
      <c r="B1879" s="24"/>
      <c r="C1879" s="24"/>
      <c r="D1879" s="24"/>
      <c r="E1879" s="24"/>
      <c r="F1879" s="24"/>
      <c r="G1879" s="25"/>
      <c r="H1879" s="26"/>
      <c r="I1879" s="25"/>
      <c r="J1879" s="26"/>
      <c r="K1879" s="24"/>
      <c r="L1879" s="24"/>
      <c r="M1879" s="24"/>
      <c r="N1879" s="27"/>
      <c r="O1879" s="26"/>
      <c r="P1879" s="27"/>
      <c r="Q1879" s="26"/>
      <c r="R1879" s="24"/>
      <c r="S1879" s="24"/>
      <c r="T1879" s="24"/>
      <c r="U1879" s="27"/>
      <c r="V1879" s="26"/>
      <c r="W1879" s="27"/>
      <c r="X1879" s="26"/>
      <c r="Y1879" s="24"/>
      <c r="Z1879" s="24"/>
      <c r="AA1879" s="24"/>
      <c r="AB1879" s="24"/>
      <c r="AC1879" s="24"/>
      <c r="AD1879" s="24"/>
      <c r="AE1879" s="24"/>
      <c r="AF1879" s="28"/>
      <c r="AG1879" s="26"/>
      <c r="AH1879" s="28"/>
      <c r="AI1879" s="26"/>
      <c r="AJ1879" s="24"/>
      <c r="AK1879" s="24"/>
      <c r="AL1879" s="24"/>
      <c r="AM1879" s="28"/>
      <c r="AN1879" s="26"/>
      <c r="AO1879" s="28"/>
      <c r="AP1879" s="26"/>
    </row>
    <row r="1880" spans="1:42" x14ac:dyDescent="0.25">
      <c r="A1880" s="24"/>
      <c r="B1880" s="24"/>
      <c r="C1880" s="24"/>
      <c r="D1880" s="24"/>
      <c r="E1880" s="25"/>
      <c r="F1880" s="26"/>
      <c r="G1880" s="25"/>
      <c r="H1880" s="26"/>
      <c r="I1880" s="25"/>
      <c r="J1880" s="26"/>
      <c r="K1880" s="24"/>
      <c r="L1880" s="27"/>
      <c r="M1880" s="26"/>
      <c r="N1880" s="27"/>
      <c r="O1880" s="26"/>
      <c r="P1880" s="27"/>
      <c r="Q1880" s="26"/>
      <c r="R1880" s="24"/>
      <c r="S1880" s="27"/>
      <c r="T1880" s="26"/>
      <c r="U1880" s="27"/>
      <c r="V1880" s="26"/>
      <c r="W1880" s="27"/>
      <c r="X1880" s="26"/>
      <c r="Y1880" s="24"/>
      <c r="Z1880" s="24"/>
      <c r="AA1880" s="24"/>
      <c r="AB1880" s="24"/>
      <c r="AC1880" s="24"/>
      <c r="AD1880" s="28"/>
      <c r="AE1880" s="26"/>
      <c r="AF1880" s="28"/>
      <c r="AG1880" s="26"/>
      <c r="AH1880" s="28"/>
      <c r="AI1880" s="26"/>
      <c r="AJ1880" s="24"/>
      <c r="AK1880" s="28"/>
      <c r="AL1880" s="26"/>
      <c r="AM1880" s="28"/>
      <c r="AN1880" s="26"/>
      <c r="AO1880" s="28"/>
      <c r="AP1880" s="26"/>
    </row>
    <row r="1881" spans="1:42" x14ac:dyDescent="0.25">
      <c r="A1881" s="24"/>
      <c r="B1881" s="24"/>
      <c r="C1881" s="24"/>
      <c r="D1881" s="25"/>
      <c r="E1881" s="25"/>
      <c r="F1881" s="26"/>
      <c r="G1881" s="25"/>
      <c r="H1881" s="26"/>
      <c r="I1881" s="25"/>
      <c r="J1881" s="26"/>
      <c r="K1881" s="27"/>
      <c r="L1881" s="27"/>
      <c r="M1881" s="26"/>
      <c r="N1881" s="27"/>
      <c r="O1881" s="26"/>
      <c r="P1881" s="27"/>
      <c r="Q1881" s="26"/>
      <c r="R1881" s="27"/>
      <c r="S1881" s="27"/>
      <c r="T1881" s="26"/>
      <c r="U1881" s="27"/>
      <c r="V1881" s="26"/>
      <c r="W1881" s="27"/>
      <c r="X1881" s="26"/>
      <c r="Y1881" s="25"/>
      <c r="Z1881" s="38"/>
      <c r="AA1881" s="27"/>
      <c r="AB1881" s="27"/>
      <c r="AC1881" s="28"/>
      <c r="AD1881" s="28"/>
      <c r="AE1881" s="26"/>
      <c r="AF1881" s="28"/>
      <c r="AG1881" s="26"/>
      <c r="AH1881" s="28"/>
      <c r="AI1881" s="26"/>
      <c r="AJ1881" s="28"/>
      <c r="AK1881" s="28"/>
      <c r="AL1881" s="26"/>
      <c r="AM1881" s="28"/>
      <c r="AN1881" s="26"/>
      <c r="AO1881" s="28"/>
      <c r="AP1881" s="26"/>
    </row>
    <row r="1882" spans="1:42" x14ac:dyDescent="0.25">
      <c r="A1882" s="24"/>
      <c r="B1882" s="24"/>
      <c r="C1882" s="24"/>
      <c r="D1882" s="24"/>
      <c r="E1882" s="24"/>
      <c r="F1882" s="24"/>
      <c r="G1882" s="25"/>
      <c r="H1882" s="26"/>
      <c r="I1882" s="25"/>
      <c r="J1882" s="26"/>
      <c r="K1882" s="24"/>
      <c r="L1882" s="24"/>
      <c r="M1882" s="24"/>
      <c r="N1882" s="27"/>
      <c r="O1882" s="26"/>
      <c r="P1882" s="27"/>
      <c r="Q1882" s="26"/>
      <c r="R1882" s="24"/>
      <c r="S1882" s="24"/>
      <c r="T1882" s="24"/>
      <c r="U1882" s="27"/>
      <c r="V1882" s="26"/>
      <c r="W1882" s="27"/>
      <c r="X1882" s="26"/>
      <c r="Y1882" s="24"/>
      <c r="Z1882" s="24"/>
      <c r="AA1882" s="24"/>
      <c r="AB1882" s="24"/>
      <c r="AC1882" s="24"/>
      <c r="AD1882" s="24"/>
      <c r="AE1882" s="24"/>
      <c r="AF1882" s="28"/>
      <c r="AG1882" s="26"/>
      <c r="AH1882" s="28"/>
      <c r="AI1882" s="26"/>
      <c r="AJ1882" s="24"/>
      <c r="AK1882" s="24"/>
      <c r="AL1882" s="24"/>
      <c r="AM1882" s="28"/>
      <c r="AN1882" s="26"/>
      <c r="AO1882" s="28"/>
      <c r="AP1882" s="26"/>
    </row>
    <row r="1883" spans="1:42" x14ac:dyDescent="0.25">
      <c r="A1883" s="24"/>
      <c r="B1883" s="24"/>
      <c r="C1883" s="24"/>
      <c r="D1883" s="25"/>
      <c r="E1883" s="25"/>
      <c r="F1883" s="26"/>
      <c r="G1883" s="25"/>
      <c r="H1883" s="26"/>
      <c r="I1883" s="25"/>
      <c r="J1883" s="26"/>
      <c r="K1883" s="27"/>
      <c r="L1883" s="27"/>
      <c r="M1883" s="26"/>
      <c r="N1883" s="27"/>
      <c r="O1883" s="26"/>
      <c r="P1883" s="27"/>
      <c r="Q1883" s="26"/>
      <c r="R1883" s="27"/>
      <c r="S1883" s="27"/>
      <c r="T1883" s="26"/>
      <c r="U1883" s="27"/>
      <c r="V1883" s="26"/>
      <c r="W1883" s="27"/>
      <c r="X1883" s="26"/>
      <c r="Y1883" s="25"/>
      <c r="Z1883" s="38"/>
      <c r="AA1883" s="27"/>
      <c r="AB1883" s="27"/>
      <c r="AC1883" s="28"/>
      <c r="AD1883" s="28"/>
      <c r="AE1883" s="26"/>
      <c r="AF1883" s="28"/>
      <c r="AG1883" s="26"/>
      <c r="AH1883" s="28"/>
      <c r="AI1883" s="26"/>
      <c r="AJ1883" s="28"/>
      <c r="AK1883" s="28"/>
      <c r="AL1883" s="26"/>
      <c r="AM1883" s="28"/>
      <c r="AN1883" s="26"/>
      <c r="AO1883" s="28"/>
      <c r="AP1883" s="26"/>
    </row>
    <row r="1884" spans="1:42" x14ac:dyDescent="0.25">
      <c r="A1884" s="24"/>
      <c r="B1884" s="24"/>
      <c r="C1884" s="24"/>
      <c r="D1884" s="25"/>
      <c r="E1884" s="25"/>
      <c r="F1884" s="26"/>
      <c r="G1884" s="25"/>
      <c r="H1884" s="26"/>
      <c r="I1884" s="25"/>
      <c r="J1884" s="26"/>
      <c r="K1884" s="27"/>
      <c r="L1884" s="27"/>
      <c r="M1884" s="26"/>
      <c r="N1884" s="27"/>
      <c r="O1884" s="26"/>
      <c r="P1884" s="27"/>
      <c r="Q1884" s="26"/>
      <c r="R1884" s="27"/>
      <c r="S1884" s="27"/>
      <c r="T1884" s="26"/>
      <c r="U1884" s="27"/>
      <c r="V1884" s="26"/>
      <c r="W1884" s="27"/>
      <c r="X1884" s="26"/>
      <c r="Y1884" s="25"/>
      <c r="Z1884" s="38"/>
      <c r="AA1884" s="27"/>
      <c r="AB1884" s="27"/>
      <c r="AC1884" s="28"/>
      <c r="AD1884" s="28"/>
      <c r="AE1884" s="26"/>
      <c r="AF1884" s="28"/>
      <c r="AG1884" s="26"/>
      <c r="AH1884" s="28"/>
      <c r="AI1884" s="26"/>
      <c r="AJ1884" s="28"/>
      <c r="AK1884" s="28"/>
      <c r="AL1884" s="26"/>
      <c r="AM1884" s="28"/>
      <c r="AN1884" s="26"/>
      <c r="AO1884" s="28"/>
      <c r="AP1884" s="26"/>
    </row>
    <row r="1885" spans="1:42" x14ac:dyDescent="0.25">
      <c r="A1885" s="24"/>
      <c r="B1885" s="24"/>
      <c r="C1885" s="24"/>
      <c r="D1885" s="25"/>
      <c r="E1885" s="25"/>
      <c r="F1885" s="26"/>
      <c r="G1885" s="25"/>
      <c r="H1885" s="26"/>
      <c r="I1885" s="25"/>
      <c r="J1885" s="26"/>
      <c r="K1885" s="27"/>
      <c r="L1885" s="27"/>
      <c r="M1885" s="26"/>
      <c r="N1885" s="27"/>
      <c r="O1885" s="26"/>
      <c r="P1885" s="27"/>
      <c r="Q1885" s="26"/>
      <c r="R1885" s="27"/>
      <c r="S1885" s="27"/>
      <c r="T1885" s="26"/>
      <c r="U1885" s="27"/>
      <c r="V1885" s="26"/>
      <c r="W1885" s="27"/>
      <c r="X1885" s="26"/>
      <c r="Y1885" s="25"/>
      <c r="Z1885" s="38"/>
      <c r="AA1885" s="27"/>
      <c r="AB1885" s="27"/>
      <c r="AC1885" s="28"/>
      <c r="AD1885" s="28"/>
      <c r="AE1885" s="26"/>
      <c r="AF1885" s="28"/>
      <c r="AG1885" s="26"/>
      <c r="AH1885" s="28"/>
      <c r="AI1885" s="26"/>
      <c r="AJ1885" s="28"/>
      <c r="AK1885" s="28"/>
      <c r="AL1885" s="26"/>
      <c r="AM1885" s="28"/>
      <c r="AN1885" s="26"/>
      <c r="AO1885" s="28"/>
      <c r="AP1885" s="26"/>
    </row>
    <row r="1886" spans="1:42" x14ac:dyDescent="0.25">
      <c r="A1886" s="24"/>
      <c r="B1886" s="24"/>
      <c r="C1886" s="24"/>
      <c r="D1886" s="24"/>
      <c r="E1886" s="24"/>
      <c r="F1886" s="24"/>
      <c r="G1886" s="25"/>
      <c r="H1886" s="26"/>
      <c r="I1886" s="25"/>
      <c r="J1886" s="26"/>
      <c r="K1886" s="24"/>
      <c r="L1886" s="24"/>
      <c r="M1886" s="24"/>
      <c r="N1886" s="27"/>
      <c r="O1886" s="26"/>
      <c r="P1886" s="27"/>
      <c r="Q1886" s="26"/>
      <c r="R1886" s="24"/>
      <c r="S1886" s="24"/>
      <c r="T1886" s="24"/>
      <c r="U1886" s="27"/>
      <c r="V1886" s="26"/>
      <c r="W1886" s="27"/>
      <c r="X1886" s="26"/>
      <c r="Y1886" s="24"/>
      <c r="Z1886" s="24"/>
      <c r="AA1886" s="24"/>
      <c r="AB1886" s="24"/>
      <c r="AC1886" s="24"/>
      <c r="AD1886" s="24"/>
      <c r="AE1886" s="24"/>
      <c r="AF1886" s="28"/>
      <c r="AG1886" s="26"/>
      <c r="AH1886" s="28"/>
      <c r="AI1886" s="26"/>
      <c r="AJ1886" s="24"/>
      <c r="AK1886" s="24"/>
      <c r="AL1886" s="24"/>
      <c r="AM1886" s="28"/>
      <c r="AN1886" s="26"/>
      <c r="AO1886" s="28"/>
      <c r="AP1886" s="26"/>
    </row>
    <row r="1887" spans="1:42" x14ac:dyDescent="0.25">
      <c r="A1887" s="24"/>
      <c r="B1887" s="24"/>
      <c r="C1887" s="24"/>
      <c r="D1887" s="25"/>
      <c r="E1887" s="25"/>
      <c r="F1887" s="26"/>
      <c r="G1887" s="25"/>
      <c r="H1887" s="26"/>
      <c r="I1887" s="25"/>
      <c r="J1887" s="26"/>
      <c r="K1887" s="27"/>
      <c r="L1887" s="27"/>
      <c r="M1887" s="26"/>
      <c r="N1887" s="27"/>
      <c r="O1887" s="26"/>
      <c r="P1887" s="27"/>
      <c r="Q1887" s="26"/>
      <c r="R1887" s="27"/>
      <c r="S1887" s="27"/>
      <c r="T1887" s="26"/>
      <c r="U1887" s="27"/>
      <c r="V1887" s="26"/>
      <c r="W1887" s="27"/>
      <c r="X1887" s="26"/>
      <c r="Y1887" s="24"/>
      <c r="Z1887" s="24"/>
      <c r="AA1887" s="24"/>
      <c r="AB1887" s="24"/>
      <c r="AC1887" s="28"/>
      <c r="AD1887" s="28"/>
      <c r="AE1887" s="26"/>
      <c r="AF1887" s="28"/>
      <c r="AG1887" s="26"/>
      <c r="AH1887" s="28"/>
      <c r="AI1887" s="26"/>
      <c r="AJ1887" s="28"/>
      <c r="AK1887" s="28"/>
      <c r="AL1887" s="26"/>
      <c r="AM1887" s="28"/>
      <c r="AN1887" s="26"/>
      <c r="AO1887" s="28"/>
      <c r="AP1887" s="26"/>
    </row>
    <row r="1888" spans="1:42" x14ac:dyDescent="0.25">
      <c r="A1888" s="24"/>
      <c r="B1888" s="24"/>
      <c r="C1888" s="24"/>
      <c r="D1888" s="25"/>
      <c r="E1888" s="25"/>
      <c r="F1888" s="26"/>
      <c r="G1888" s="25"/>
      <c r="H1888" s="26"/>
      <c r="I1888" s="25"/>
      <c r="J1888" s="26"/>
      <c r="K1888" s="27"/>
      <c r="L1888" s="27"/>
      <c r="M1888" s="26"/>
      <c r="N1888" s="27"/>
      <c r="O1888" s="26"/>
      <c r="P1888" s="27"/>
      <c r="Q1888" s="26"/>
      <c r="R1888" s="27"/>
      <c r="S1888" s="27"/>
      <c r="T1888" s="26"/>
      <c r="U1888" s="27"/>
      <c r="V1888" s="26"/>
      <c r="W1888" s="27"/>
      <c r="X1888" s="26"/>
      <c r="Y1888" s="24"/>
      <c r="Z1888" s="24"/>
      <c r="AA1888" s="24"/>
      <c r="AB1888" s="24"/>
      <c r="AC1888" s="28"/>
      <c r="AD1888" s="28"/>
      <c r="AE1888" s="26"/>
      <c r="AF1888" s="28"/>
      <c r="AG1888" s="26"/>
      <c r="AH1888" s="28"/>
      <c r="AI1888" s="26"/>
      <c r="AJ1888" s="28"/>
      <c r="AK1888" s="28"/>
      <c r="AL1888" s="26"/>
      <c r="AM1888" s="28"/>
      <c r="AN1888" s="26"/>
      <c r="AO1888" s="28"/>
      <c r="AP1888" s="26"/>
    </row>
    <row r="1889" spans="1:42" x14ac:dyDescent="0.25">
      <c r="A1889" s="24"/>
      <c r="B1889" s="24"/>
      <c r="C1889" s="88"/>
      <c r="D1889" s="25"/>
      <c r="E1889" s="25"/>
      <c r="F1889" s="26"/>
      <c r="G1889" s="25"/>
      <c r="H1889" s="26"/>
      <c r="I1889" s="25"/>
      <c r="J1889" s="26"/>
      <c r="K1889" s="27"/>
      <c r="L1889" s="27"/>
      <c r="M1889" s="26"/>
      <c r="N1889" s="27"/>
      <c r="O1889" s="26"/>
      <c r="P1889" s="27"/>
      <c r="Q1889" s="26"/>
      <c r="R1889" s="27"/>
      <c r="S1889" s="27"/>
      <c r="T1889" s="26"/>
      <c r="U1889" s="27"/>
      <c r="V1889" s="26"/>
      <c r="W1889" s="27"/>
      <c r="X1889" s="26"/>
      <c r="Y1889" s="24"/>
      <c r="Z1889" s="24"/>
      <c r="AA1889" s="24"/>
      <c r="AB1889" s="24"/>
      <c r="AC1889" s="28"/>
      <c r="AD1889" s="28"/>
      <c r="AE1889" s="26"/>
      <c r="AF1889" s="28"/>
      <c r="AG1889" s="26"/>
      <c r="AH1889" s="28"/>
      <c r="AI1889" s="26"/>
      <c r="AJ1889" s="28"/>
      <c r="AK1889" s="28"/>
      <c r="AL1889" s="26"/>
      <c r="AM1889" s="28"/>
      <c r="AN1889" s="26"/>
      <c r="AO1889" s="28"/>
      <c r="AP1889" s="26"/>
    </row>
    <row r="1890" spans="1:42" x14ac:dyDescent="0.25">
      <c r="A1890" s="24"/>
      <c r="B1890" s="24"/>
      <c r="C1890" s="88"/>
      <c r="D1890" s="25"/>
      <c r="E1890" s="25"/>
      <c r="F1890" s="26"/>
      <c r="G1890" s="25"/>
      <c r="H1890" s="26"/>
      <c r="I1890" s="25"/>
      <c r="J1890" s="26"/>
      <c r="K1890" s="27"/>
      <c r="L1890" s="27"/>
      <c r="M1890" s="26"/>
      <c r="N1890" s="27"/>
      <c r="O1890" s="26"/>
      <c r="P1890" s="27"/>
      <c r="Q1890" s="26"/>
      <c r="R1890" s="27"/>
      <c r="S1890" s="27"/>
      <c r="T1890" s="26"/>
      <c r="U1890" s="27"/>
      <c r="V1890" s="26"/>
      <c r="W1890" s="27"/>
      <c r="X1890" s="26"/>
      <c r="Y1890" s="24"/>
      <c r="Z1890" s="24"/>
      <c r="AA1890" s="24"/>
      <c r="AB1890" s="24"/>
      <c r="AC1890" s="28"/>
      <c r="AD1890" s="28"/>
      <c r="AE1890" s="26"/>
      <c r="AF1890" s="28"/>
      <c r="AG1890" s="26"/>
      <c r="AH1890" s="28"/>
      <c r="AI1890" s="26"/>
      <c r="AJ1890" s="28"/>
      <c r="AK1890" s="28"/>
      <c r="AL1890" s="26"/>
      <c r="AM1890" s="28"/>
      <c r="AN1890" s="26"/>
      <c r="AO1890" s="28"/>
      <c r="AP1890" s="26"/>
    </row>
    <row r="1891" spans="1:42" x14ac:dyDescent="0.25">
      <c r="A1891" s="24"/>
      <c r="B1891" s="24"/>
      <c r="C1891" s="88"/>
      <c r="D1891" s="25"/>
      <c r="E1891" s="25"/>
      <c r="F1891" s="26"/>
      <c r="G1891" s="25"/>
      <c r="H1891" s="26"/>
      <c r="I1891" s="25"/>
      <c r="J1891" s="26"/>
      <c r="K1891" s="27"/>
      <c r="L1891" s="27"/>
      <c r="M1891" s="26"/>
      <c r="N1891" s="27"/>
      <c r="O1891" s="26"/>
      <c r="P1891" s="27"/>
      <c r="Q1891" s="26"/>
      <c r="R1891" s="27"/>
      <c r="S1891" s="27"/>
      <c r="T1891" s="26"/>
      <c r="U1891" s="27"/>
      <c r="V1891" s="26"/>
      <c r="W1891" s="27"/>
      <c r="X1891" s="26"/>
      <c r="Y1891" s="24"/>
      <c r="Z1891" s="24"/>
      <c r="AA1891" s="24"/>
      <c r="AB1891" s="24"/>
      <c r="AC1891" s="28"/>
      <c r="AD1891" s="28"/>
      <c r="AE1891" s="26"/>
      <c r="AF1891" s="28"/>
      <c r="AG1891" s="26"/>
      <c r="AH1891" s="28"/>
      <c r="AI1891" s="26"/>
      <c r="AJ1891" s="28"/>
      <c r="AK1891" s="28"/>
      <c r="AL1891" s="26"/>
      <c r="AM1891" s="28"/>
      <c r="AN1891" s="26"/>
      <c r="AO1891" s="28"/>
      <c r="AP1891" s="26"/>
    </row>
    <row r="1892" spans="1:42" x14ac:dyDescent="0.25">
      <c r="A1892" s="24"/>
      <c r="B1892" s="24"/>
      <c r="C1892" s="111"/>
      <c r="D1892" s="25"/>
      <c r="E1892" s="25"/>
      <c r="F1892" s="26"/>
      <c r="G1892" s="25"/>
      <c r="H1892" s="26"/>
      <c r="I1892" s="25"/>
      <c r="J1892" s="26"/>
      <c r="K1892" s="27"/>
      <c r="L1892" s="27"/>
      <c r="M1892" s="26"/>
      <c r="N1892" s="27"/>
      <c r="O1892" s="26"/>
      <c r="P1892" s="27"/>
      <c r="Q1892" s="26"/>
      <c r="R1892" s="27"/>
      <c r="S1892" s="27"/>
      <c r="T1892" s="26"/>
      <c r="U1892" s="27"/>
      <c r="V1892" s="26"/>
      <c r="W1892" s="27"/>
      <c r="X1892" s="26"/>
      <c r="Y1892" s="24"/>
      <c r="Z1892" s="24"/>
      <c r="AA1892" s="24"/>
      <c r="AB1892" s="24"/>
      <c r="AC1892" s="28"/>
      <c r="AD1892" s="28"/>
      <c r="AE1892" s="26"/>
      <c r="AF1892" s="28"/>
      <c r="AG1892" s="26"/>
      <c r="AH1892" s="28"/>
      <c r="AI1892" s="26"/>
      <c r="AJ1892" s="28"/>
      <c r="AK1892" s="28"/>
      <c r="AL1892" s="26"/>
      <c r="AM1892" s="28"/>
      <c r="AN1892" s="26"/>
      <c r="AO1892" s="28"/>
      <c r="AP1892" s="26"/>
    </row>
    <row r="1893" spans="1:42" x14ac:dyDescent="0.25">
      <c r="A1893" s="24"/>
      <c r="B1893" s="24"/>
      <c r="C1893" s="111"/>
      <c r="D1893" s="25"/>
      <c r="E1893" s="25"/>
      <c r="F1893" s="26"/>
      <c r="G1893" s="25"/>
      <c r="H1893" s="26"/>
      <c r="I1893" s="25"/>
      <c r="J1893" s="26"/>
      <c r="K1893" s="27"/>
      <c r="L1893" s="27"/>
      <c r="M1893" s="26"/>
      <c r="N1893" s="27"/>
      <c r="O1893" s="26"/>
      <c r="P1893" s="27"/>
      <c r="Q1893" s="26"/>
      <c r="R1893" s="27"/>
      <c r="S1893" s="27"/>
      <c r="T1893" s="26"/>
      <c r="U1893" s="27"/>
      <c r="V1893" s="26"/>
      <c r="W1893" s="27"/>
      <c r="X1893" s="26"/>
      <c r="Y1893" s="24"/>
      <c r="Z1893" s="24"/>
      <c r="AA1893" s="24"/>
      <c r="AB1893" s="24"/>
      <c r="AC1893" s="28"/>
      <c r="AD1893" s="28"/>
      <c r="AE1893" s="26"/>
      <c r="AF1893" s="28"/>
      <c r="AG1893" s="26"/>
      <c r="AH1893" s="28"/>
      <c r="AI1893" s="26"/>
      <c r="AJ1893" s="28"/>
      <c r="AK1893" s="28"/>
      <c r="AL1893" s="26"/>
      <c r="AM1893" s="28"/>
      <c r="AN1893" s="26"/>
      <c r="AO1893" s="28"/>
      <c r="AP1893" s="26"/>
    </row>
    <row r="1894" spans="1:42" x14ac:dyDescent="0.25">
      <c r="A1894" s="24"/>
      <c r="B1894" s="24"/>
      <c r="C1894" s="111"/>
      <c r="D1894" s="25"/>
      <c r="E1894" s="25"/>
      <c r="F1894" s="26"/>
      <c r="G1894" s="24"/>
      <c r="H1894" s="24"/>
      <c r="I1894" s="24"/>
      <c r="J1894" s="24"/>
      <c r="K1894" s="27"/>
      <c r="L1894" s="27"/>
      <c r="M1894" s="26"/>
      <c r="N1894" s="24"/>
      <c r="O1894" s="24"/>
      <c r="P1894" s="24"/>
      <c r="Q1894" s="24"/>
      <c r="R1894" s="27"/>
      <c r="S1894" s="27"/>
      <c r="T1894" s="26"/>
      <c r="U1894" s="24"/>
      <c r="V1894" s="24"/>
      <c r="W1894" s="24"/>
      <c r="X1894" s="24"/>
      <c r="Y1894" s="24"/>
      <c r="Z1894" s="24"/>
      <c r="AA1894" s="24"/>
      <c r="AB1894" s="24"/>
      <c r="AC1894" s="28"/>
      <c r="AD1894" s="28"/>
      <c r="AE1894" s="26"/>
      <c r="AF1894" s="24"/>
      <c r="AG1894" s="24"/>
      <c r="AH1894" s="24"/>
      <c r="AI1894" s="24"/>
      <c r="AJ1894" s="28"/>
      <c r="AK1894" s="28"/>
      <c r="AL1894" s="26"/>
      <c r="AM1894" s="24"/>
      <c r="AN1894" s="24"/>
      <c r="AO1894" s="24"/>
      <c r="AP1894" s="24"/>
    </row>
    <row r="1895" spans="1:42" x14ac:dyDescent="0.25">
      <c r="A1895" s="24"/>
      <c r="B1895" s="24"/>
      <c r="C1895" s="24"/>
      <c r="D1895" s="25"/>
      <c r="E1895" s="25"/>
      <c r="F1895" s="26"/>
      <c r="G1895" s="25"/>
      <c r="H1895" s="26"/>
      <c r="I1895" s="25"/>
      <c r="J1895" s="26"/>
      <c r="K1895" s="27"/>
      <c r="L1895" s="27"/>
      <c r="M1895" s="26"/>
      <c r="N1895" s="27"/>
      <c r="O1895" s="26"/>
      <c r="P1895" s="27"/>
      <c r="Q1895" s="26"/>
      <c r="R1895" s="27"/>
      <c r="S1895" s="27"/>
      <c r="T1895" s="26"/>
      <c r="U1895" s="27"/>
      <c r="V1895" s="26"/>
      <c r="W1895" s="27"/>
      <c r="X1895" s="26"/>
      <c r="Y1895" s="24"/>
      <c r="Z1895" s="24"/>
      <c r="AA1895" s="24"/>
      <c r="AB1895" s="24"/>
      <c r="AC1895" s="28"/>
      <c r="AD1895" s="28"/>
      <c r="AE1895" s="26"/>
      <c r="AF1895" s="28"/>
      <c r="AG1895" s="26"/>
      <c r="AH1895" s="28"/>
      <c r="AI1895" s="26"/>
      <c r="AJ1895" s="28"/>
      <c r="AK1895" s="28"/>
      <c r="AL1895" s="26"/>
      <c r="AM1895" s="28"/>
      <c r="AN1895" s="26"/>
      <c r="AO1895" s="28"/>
      <c r="AP1895" s="26"/>
    </row>
    <row r="1896" spans="1:42" x14ac:dyDescent="0.25">
      <c r="A1896" s="24"/>
      <c r="B1896" s="24"/>
      <c r="C1896" s="24"/>
      <c r="D1896" s="25"/>
      <c r="E1896" s="25"/>
      <c r="F1896" s="26"/>
      <c r="G1896" s="25"/>
      <c r="H1896" s="26"/>
      <c r="I1896" s="25"/>
      <c r="J1896" s="26"/>
      <c r="K1896" s="27"/>
      <c r="L1896" s="27"/>
      <c r="M1896" s="26"/>
      <c r="N1896" s="27"/>
      <c r="O1896" s="26"/>
      <c r="P1896" s="27"/>
      <c r="Q1896" s="26"/>
      <c r="R1896" s="27"/>
      <c r="S1896" s="27"/>
      <c r="T1896" s="26"/>
      <c r="U1896" s="27"/>
      <c r="V1896" s="26"/>
      <c r="W1896" s="27"/>
      <c r="X1896" s="26"/>
      <c r="Y1896" s="24"/>
      <c r="Z1896" s="24"/>
      <c r="AA1896" s="24"/>
      <c r="AB1896" s="24"/>
      <c r="AC1896" s="28"/>
      <c r="AD1896" s="28"/>
      <c r="AE1896" s="26"/>
      <c r="AF1896" s="28"/>
      <c r="AG1896" s="26"/>
      <c r="AH1896" s="28"/>
      <c r="AI1896" s="26"/>
      <c r="AJ1896" s="28"/>
      <c r="AK1896" s="28"/>
      <c r="AL1896" s="26"/>
      <c r="AM1896" s="28"/>
      <c r="AN1896" s="26"/>
      <c r="AO1896" s="28"/>
      <c r="AP1896" s="26"/>
    </row>
    <row r="1897" spans="1:42" x14ac:dyDescent="0.25">
      <c r="A1897" s="24"/>
      <c r="B1897" s="24"/>
      <c r="C1897" s="24"/>
      <c r="D1897" s="25"/>
      <c r="E1897" s="25"/>
      <c r="F1897" s="26"/>
      <c r="G1897" s="25"/>
      <c r="H1897" s="26"/>
      <c r="I1897" s="25"/>
      <c r="J1897" s="26"/>
      <c r="K1897" s="27"/>
      <c r="L1897" s="27"/>
      <c r="M1897" s="26"/>
      <c r="N1897" s="27"/>
      <c r="O1897" s="26"/>
      <c r="P1897" s="27"/>
      <c r="Q1897" s="26"/>
      <c r="R1897" s="27"/>
      <c r="S1897" s="27"/>
      <c r="T1897" s="26"/>
      <c r="U1897" s="27"/>
      <c r="V1897" s="26"/>
      <c r="W1897" s="27"/>
      <c r="X1897" s="26"/>
      <c r="Y1897" s="24"/>
      <c r="Z1897" s="24"/>
      <c r="AA1897" s="24"/>
      <c r="AB1897" s="24"/>
      <c r="AC1897" s="28"/>
      <c r="AD1897" s="28"/>
      <c r="AE1897" s="26"/>
      <c r="AF1897" s="28"/>
      <c r="AG1897" s="26"/>
      <c r="AH1897" s="28"/>
      <c r="AI1897" s="26"/>
      <c r="AJ1897" s="28"/>
      <c r="AK1897" s="28"/>
      <c r="AL1897" s="26"/>
      <c r="AM1897" s="28"/>
      <c r="AN1897" s="26"/>
      <c r="AO1897" s="28"/>
      <c r="AP1897" s="26"/>
    </row>
    <row r="1898" spans="1:42" x14ac:dyDescent="0.25">
      <c r="A1898" s="24"/>
      <c r="B1898" s="24"/>
      <c r="C1898" s="24"/>
      <c r="D1898" s="25"/>
      <c r="E1898" s="25"/>
      <c r="F1898" s="26"/>
      <c r="G1898" s="25"/>
      <c r="H1898" s="26"/>
      <c r="I1898" s="25"/>
      <c r="J1898" s="26"/>
      <c r="K1898" s="27"/>
      <c r="L1898" s="27"/>
      <c r="M1898" s="26"/>
      <c r="N1898" s="27"/>
      <c r="O1898" s="26"/>
      <c r="P1898" s="27"/>
      <c r="Q1898" s="26"/>
      <c r="R1898" s="27"/>
      <c r="S1898" s="27"/>
      <c r="T1898" s="26"/>
      <c r="U1898" s="27"/>
      <c r="V1898" s="26"/>
      <c r="W1898" s="27"/>
      <c r="X1898" s="26"/>
      <c r="Y1898" s="24"/>
      <c r="Z1898" s="24"/>
      <c r="AA1898" s="24"/>
      <c r="AB1898" s="24"/>
      <c r="AC1898" s="28"/>
      <c r="AD1898" s="28"/>
      <c r="AE1898" s="26"/>
      <c r="AF1898" s="28"/>
      <c r="AG1898" s="26"/>
      <c r="AH1898" s="28"/>
      <c r="AI1898" s="26"/>
      <c r="AJ1898" s="28"/>
      <c r="AK1898" s="28"/>
      <c r="AL1898" s="26"/>
      <c r="AM1898" s="28"/>
      <c r="AN1898" s="26"/>
      <c r="AO1898" s="28"/>
      <c r="AP1898" s="26"/>
    </row>
    <row r="1899" spans="1:42" x14ac:dyDescent="0.25">
      <c r="A1899" s="24"/>
      <c r="B1899" s="24"/>
      <c r="C1899" s="24"/>
      <c r="D1899" s="25"/>
      <c r="E1899" s="25"/>
      <c r="F1899" s="26"/>
      <c r="G1899" s="25"/>
      <c r="H1899" s="26"/>
      <c r="I1899" s="25"/>
      <c r="J1899" s="26"/>
      <c r="K1899" s="27"/>
      <c r="L1899" s="27"/>
      <c r="M1899" s="26"/>
      <c r="N1899" s="27"/>
      <c r="O1899" s="26"/>
      <c r="P1899" s="27"/>
      <c r="Q1899" s="26"/>
      <c r="R1899" s="27"/>
      <c r="S1899" s="27"/>
      <c r="T1899" s="26"/>
      <c r="U1899" s="27"/>
      <c r="V1899" s="26"/>
      <c r="W1899" s="27"/>
      <c r="X1899" s="26"/>
      <c r="Y1899" s="24"/>
      <c r="Z1899" s="24"/>
      <c r="AA1899" s="24"/>
      <c r="AB1899" s="24"/>
      <c r="AC1899" s="28"/>
      <c r="AD1899" s="28"/>
      <c r="AE1899" s="26"/>
      <c r="AF1899" s="28"/>
      <c r="AG1899" s="26"/>
      <c r="AH1899" s="28"/>
      <c r="AI1899" s="26"/>
      <c r="AJ1899" s="28"/>
      <c r="AK1899" s="28"/>
      <c r="AL1899" s="26"/>
      <c r="AM1899" s="28"/>
      <c r="AN1899" s="26"/>
      <c r="AO1899" s="28"/>
      <c r="AP1899" s="26"/>
    </row>
    <row r="1900" spans="1:42" x14ac:dyDescent="0.25">
      <c r="A1900" s="24"/>
      <c r="B1900" s="24"/>
      <c r="C1900" s="88"/>
      <c r="D1900" s="25"/>
      <c r="E1900" s="25"/>
      <c r="F1900" s="26"/>
      <c r="G1900" s="25"/>
      <c r="H1900" s="26"/>
      <c r="I1900" s="25"/>
      <c r="J1900" s="26"/>
      <c r="K1900" s="27"/>
      <c r="L1900" s="27"/>
      <c r="M1900" s="26"/>
      <c r="N1900" s="27"/>
      <c r="O1900" s="26"/>
      <c r="P1900" s="27"/>
      <c r="Q1900" s="26"/>
      <c r="R1900" s="27"/>
      <c r="S1900" s="27"/>
      <c r="T1900" s="26"/>
      <c r="U1900" s="27"/>
      <c r="V1900" s="26"/>
      <c r="W1900" s="27"/>
      <c r="X1900" s="26"/>
      <c r="Y1900" s="24"/>
      <c r="Z1900" s="24"/>
      <c r="AA1900" s="24"/>
      <c r="AB1900" s="24"/>
      <c r="AC1900" s="28"/>
      <c r="AD1900" s="28"/>
      <c r="AE1900" s="26"/>
      <c r="AF1900" s="28"/>
      <c r="AG1900" s="26"/>
      <c r="AH1900" s="28"/>
      <c r="AI1900" s="26"/>
      <c r="AJ1900" s="28"/>
      <c r="AK1900" s="28"/>
      <c r="AL1900" s="26"/>
      <c r="AM1900" s="28"/>
      <c r="AN1900" s="26"/>
      <c r="AO1900" s="28"/>
      <c r="AP1900" s="26"/>
    </row>
    <row r="1901" spans="1:42" x14ac:dyDescent="0.25">
      <c r="A1901" s="24"/>
      <c r="B1901" s="24"/>
      <c r="C1901" s="88"/>
      <c r="D1901" s="25"/>
      <c r="E1901" s="25"/>
      <c r="F1901" s="26"/>
      <c r="G1901" s="25"/>
      <c r="H1901" s="26"/>
      <c r="I1901" s="25"/>
      <c r="J1901" s="26"/>
      <c r="K1901" s="27"/>
      <c r="L1901" s="27"/>
      <c r="M1901" s="26"/>
      <c r="N1901" s="27"/>
      <c r="O1901" s="26"/>
      <c r="P1901" s="27"/>
      <c r="Q1901" s="26"/>
      <c r="R1901" s="27"/>
      <c r="S1901" s="27"/>
      <c r="T1901" s="26"/>
      <c r="U1901" s="27"/>
      <c r="V1901" s="26"/>
      <c r="W1901" s="27"/>
      <c r="X1901" s="26"/>
      <c r="Y1901" s="24"/>
      <c r="Z1901" s="24"/>
      <c r="AA1901" s="24"/>
      <c r="AB1901" s="24"/>
      <c r="AC1901" s="28"/>
      <c r="AD1901" s="28"/>
      <c r="AE1901" s="26"/>
      <c r="AF1901" s="28"/>
      <c r="AG1901" s="26"/>
      <c r="AH1901" s="28"/>
      <c r="AI1901" s="26"/>
      <c r="AJ1901" s="28"/>
      <c r="AK1901" s="28"/>
      <c r="AL1901" s="26"/>
      <c r="AM1901" s="28"/>
      <c r="AN1901" s="26"/>
      <c r="AO1901" s="28"/>
      <c r="AP1901" s="26"/>
    </row>
    <row r="1902" spans="1:42" x14ac:dyDescent="0.25">
      <c r="A1902" s="24"/>
      <c r="B1902" s="24"/>
      <c r="C1902" s="88"/>
      <c r="D1902" s="25"/>
      <c r="E1902" s="25"/>
      <c r="F1902" s="26"/>
      <c r="G1902" s="25"/>
      <c r="H1902" s="26"/>
      <c r="I1902" s="25"/>
      <c r="J1902" s="26"/>
      <c r="K1902" s="27"/>
      <c r="L1902" s="27"/>
      <c r="M1902" s="26"/>
      <c r="N1902" s="27"/>
      <c r="O1902" s="26"/>
      <c r="P1902" s="27"/>
      <c r="Q1902" s="26"/>
      <c r="R1902" s="27"/>
      <c r="S1902" s="27"/>
      <c r="T1902" s="26"/>
      <c r="U1902" s="27"/>
      <c r="V1902" s="26"/>
      <c r="W1902" s="27"/>
      <c r="X1902" s="26"/>
      <c r="Y1902" s="24"/>
      <c r="Z1902" s="24"/>
      <c r="AA1902" s="24"/>
      <c r="AB1902" s="24"/>
      <c r="AC1902" s="28"/>
      <c r="AD1902" s="28"/>
      <c r="AE1902" s="26"/>
      <c r="AF1902" s="28"/>
      <c r="AG1902" s="26"/>
      <c r="AH1902" s="28"/>
      <c r="AI1902" s="26"/>
      <c r="AJ1902" s="28"/>
      <c r="AK1902" s="28"/>
      <c r="AL1902" s="26"/>
      <c r="AM1902" s="28"/>
      <c r="AN1902" s="26"/>
      <c r="AO1902" s="28"/>
      <c r="AP1902" s="26"/>
    </row>
    <row r="1903" spans="1:42" x14ac:dyDescent="0.25">
      <c r="A1903" s="24"/>
      <c r="B1903" s="24"/>
      <c r="C1903" s="111"/>
      <c r="D1903" s="25"/>
      <c r="E1903" s="25"/>
      <c r="F1903" s="26"/>
      <c r="G1903" s="25"/>
      <c r="H1903" s="26"/>
      <c r="I1903" s="25"/>
      <c r="J1903" s="26"/>
      <c r="K1903" s="27"/>
      <c r="L1903" s="27"/>
      <c r="M1903" s="26"/>
      <c r="N1903" s="27"/>
      <c r="O1903" s="26"/>
      <c r="P1903" s="27"/>
      <c r="Q1903" s="26"/>
      <c r="R1903" s="27"/>
      <c r="S1903" s="27"/>
      <c r="T1903" s="26"/>
      <c r="U1903" s="27"/>
      <c r="V1903" s="26"/>
      <c r="W1903" s="27"/>
      <c r="X1903" s="26"/>
      <c r="Y1903" s="24"/>
      <c r="Z1903" s="24"/>
      <c r="AA1903" s="24"/>
      <c r="AB1903" s="24"/>
      <c r="AC1903" s="28"/>
      <c r="AD1903" s="28"/>
      <c r="AE1903" s="26"/>
      <c r="AF1903" s="28"/>
      <c r="AG1903" s="26"/>
      <c r="AH1903" s="28"/>
      <c r="AI1903" s="26"/>
      <c r="AJ1903" s="28"/>
      <c r="AK1903" s="28"/>
      <c r="AL1903" s="26"/>
      <c r="AM1903" s="28"/>
      <c r="AN1903" s="26"/>
      <c r="AO1903" s="28"/>
      <c r="AP1903" s="26"/>
    </row>
    <row r="1904" spans="1:42" x14ac:dyDescent="0.25">
      <c r="A1904" s="24"/>
      <c r="B1904" s="24"/>
      <c r="C1904" s="111"/>
      <c r="D1904" s="24"/>
      <c r="E1904" s="25"/>
      <c r="F1904" s="26"/>
      <c r="G1904" s="24"/>
      <c r="H1904" s="24"/>
      <c r="I1904" s="24"/>
      <c r="J1904" s="24"/>
      <c r="K1904" s="24"/>
      <c r="L1904" s="27"/>
      <c r="M1904" s="26"/>
      <c r="N1904" s="24"/>
      <c r="O1904" s="24"/>
      <c r="P1904" s="24"/>
      <c r="Q1904" s="24"/>
      <c r="R1904" s="24"/>
      <c r="S1904" s="27"/>
      <c r="T1904" s="26"/>
      <c r="U1904" s="24"/>
      <c r="V1904" s="24"/>
      <c r="W1904" s="24"/>
      <c r="X1904" s="24"/>
      <c r="Y1904" s="24"/>
      <c r="Z1904" s="24"/>
      <c r="AA1904" s="24"/>
      <c r="AB1904" s="24"/>
      <c r="AC1904" s="24"/>
      <c r="AD1904" s="28"/>
      <c r="AE1904" s="26"/>
      <c r="AF1904" s="24"/>
      <c r="AG1904" s="24"/>
      <c r="AH1904" s="24"/>
      <c r="AI1904" s="24"/>
      <c r="AJ1904" s="24"/>
      <c r="AK1904" s="28"/>
      <c r="AL1904" s="26"/>
      <c r="AM1904" s="24"/>
      <c r="AN1904" s="24"/>
      <c r="AO1904" s="24"/>
      <c r="AP1904" s="24"/>
    </row>
    <row r="1905" spans="1:42" x14ac:dyDescent="0.25">
      <c r="A1905" s="24"/>
      <c r="B1905" s="24"/>
      <c r="C1905" s="111"/>
      <c r="D1905" s="25"/>
      <c r="E1905" s="25"/>
      <c r="F1905" s="26"/>
      <c r="G1905" s="25"/>
      <c r="H1905" s="26"/>
      <c r="I1905" s="25"/>
      <c r="J1905" s="26"/>
      <c r="K1905" s="27"/>
      <c r="L1905" s="27"/>
      <c r="M1905" s="26"/>
      <c r="N1905" s="27"/>
      <c r="O1905" s="26"/>
      <c r="P1905" s="27"/>
      <c r="Q1905" s="26"/>
      <c r="R1905" s="27"/>
      <c r="S1905" s="27"/>
      <c r="T1905" s="26"/>
      <c r="U1905" s="27"/>
      <c r="V1905" s="26"/>
      <c r="W1905" s="27"/>
      <c r="X1905" s="26"/>
      <c r="Y1905" s="24"/>
      <c r="Z1905" s="24"/>
      <c r="AA1905" s="24"/>
      <c r="AB1905" s="24"/>
      <c r="AC1905" s="28"/>
      <c r="AD1905" s="28"/>
      <c r="AE1905" s="26"/>
      <c r="AF1905" s="28"/>
      <c r="AG1905" s="26"/>
      <c r="AH1905" s="28"/>
      <c r="AI1905" s="26"/>
      <c r="AJ1905" s="28"/>
      <c r="AK1905" s="28"/>
      <c r="AL1905" s="26"/>
      <c r="AM1905" s="28"/>
      <c r="AN1905" s="26"/>
      <c r="AO1905" s="28"/>
      <c r="AP1905" s="26"/>
    </row>
    <row r="1906" spans="1:42" x14ac:dyDescent="0.25">
      <c r="A1906" s="24"/>
      <c r="B1906" s="24"/>
      <c r="C1906" s="24"/>
      <c r="D1906" s="24"/>
      <c r="E1906" s="25"/>
      <c r="F1906" s="26"/>
      <c r="G1906" s="25"/>
      <c r="H1906" s="26"/>
      <c r="I1906" s="25"/>
      <c r="J1906" s="26"/>
      <c r="K1906" s="24"/>
      <c r="L1906" s="27"/>
      <c r="M1906" s="26"/>
      <c r="N1906" s="27"/>
      <c r="O1906" s="26"/>
      <c r="P1906" s="27"/>
      <c r="Q1906" s="26"/>
      <c r="R1906" s="24"/>
      <c r="S1906" s="27"/>
      <c r="T1906" s="26"/>
      <c r="U1906" s="27"/>
      <c r="V1906" s="26"/>
      <c r="W1906" s="27"/>
      <c r="X1906" s="26"/>
      <c r="Y1906" s="24"/>
      <c r="Z1906" s="24"/>
      <c r="AA1906" s="24"/>
      <c r="AB1906" s="24"/>
      <c r="AC1906" s="24"/>
      <c r="AD1906" s="28"/>
      <c r="AE1906" s="26"/>
      <c r="AF1906" s="28"/>
      <c r="AG1906" s="26"/>
      <c r="AH1906" s="28"/>
      <c r="AI1906" s="26"/>
      <c r="AJ1906" s="24"/>
      <c r="AK1906" s="28"/>
      <c r="AL1906" s="26"/>
      <c r="AM1906" s="28"/>
      <c r="AN1906" s="26"/>
      <c r="AO1906" s="28"/>
      <c r="AP1906" s="26"/>
    </row>
    <row r="1907" spans="1:42" x14ac:dyDescent="0.25">
      <c r="A1907" s="24"/>
      <c r="B1907" s="24"/>
      <c r="C1907" s="24"/>
      <c r="D1907" s="25"/>
      <c r="E1907" s="25"/>
      <c r="F1907" s="26"/>
      <c r="G1907" s="25"/>
      <c r="H1907" s="26"/>
      <c r="I1907" s="25"/>
      <c r="J1907" s="26"/>
      <c r="K1907" s="27"/>
      <c r="L1907" s="27"/>
      <c r="M1907" s="26"/>
      <c r="N1907" s="27"/>
      <c r="O1907" s="26"/>
      <c r="P1907" s="27"/>
      <c r="Q1907" s="26"/>
      <c r="R1907" s="27"/>
      <c r="S1907" s="27"/>
      <c r="T1907" s="26"/>
      <c r="U1907" s="27"/>
      <c r="V1907" s="26"/>
      <c r="W1907" s="27"/>
      <c r="X1907" s="26"/>
      <c r="Y1907" s="24"/>
      <c r="Z1907" s="24"/>
      <c r="AA1907" s="24"/>
      <c r="AB1907" s="24"/>
      <c r="AC1907" s="28"/>
      <c r="AD1907" s="28"/>
      <c r="AE1907" s="26"/>
      <c r="AF1907" s="28"/>
      <c r="AG1907" s="26"/>
      <c r="AH1907" s="28"/>
      <c r="AI1907" s="26"/>
      <c r="AJ1907" s="28"/>
      <c r="AK1907" s="28"/>
      <c r="AL1907" s="26"/>
      <c r="AM1907" s="28"/>
      <c r="AN1907" s="26"/>
      <c r="AO1907" s="28"/>
      <c r="AP1907" s="26"/>
    </row>
    <row r="1908" spans="1:42" x14ac:dyDescent="0.25">
      <c r="A1908" s="24"/>
      <c r="B1908" s="24"/>
      <c r="C1908" s="24"/>
      <c r="D1908" s="25"/>
      <c r="E1908" s="25"/>
      <c r="F1908" s="26"/>
      <c r="G1908" s="25"/>
      <c r="H1908" s="26"/>
      <c r="I1908" s="25"/>
      <c r="J1908" s="26"/>
      <c r="K1908" s="27"/>
      <c r="L1908" s="27"/>
      <c r="M1908" s="26"/>
      <c r="N1908" s="27"/>
      <c r="O1908" s="26"/>
      <c r="P1908" s="27"/>
      <c r="Q1908" s="26"/>
      <c r="R1908" s="27"/>
      <c r="S1908" s="27"/>
      <c r="T1908" s="26"/>
      <c r="U1908" s="27"/>
      <c r="V1908" s="26"/>
      <c r="W1908" s="27"/>
      <c r="X1908" s="26"/>
      <c r="Y1908" s="24"/>
      <c r="Z1908" s="24"/>
      <c r="AA1908" s="24"/>
      <c r="AB1908" s="24"/>
      <c r="AC1908" s="28"/>
      <c r="AD1908" s="28"/>
      <c r="AE1908" s="26"/>
      <c r="AF1908" s="28"/>
      <c r="AG1908" s="26"/>
      <c r="AH1908" s="28"/>
      <c r="AI1908" s="26"/>
      <c r="AJ1908" s="28"/>
      <c r="AK1908" s="28"/>
      <c r="AL1908" s="26"/>
      <c r="AM1908" s="28"/>
      <c r="AN1908" s="26"/>
      <c r="AO1908" s="28"/>
      <c r="AP1908" s="26"/>
    </row>
    <row r="1909" spans="1:42" x14ac:dyDescent="0.25">
      <c r="A1909" s="24"/>
      <c r="B1909" s="24"/>
      <c r="C1909" s="24"/>
      <c r="D1909" s="25"/>
      <c r="E1909" s="25"/>
      <c r="F1909" s="26"/>
      <c r="G1909" s="25"/>
      <c r="H1909" s="26"/>
      <c r="I1909" s="25"/>
      <c r="J1909" s="26"/>
      <c r="K1909" s="27"/>
      <c r="L1909" s="27"/>
      <c r="M1909" s="26"/>
      <c r="N1909" s="27"/>
      <c r="O1909" s="26"/>
      <c r="P1909" s="27"/>
      <c r="Q1909" s="26"/>
      <c r="R1909" s="27"/>
      <c r="S1909" s="27"/>
      <c r="T1909" s="26"/>
      <c r="U1909" s="27"/>
      <c r="V1909" s="26"/>
      <c r="W1909" s="27"/>
      <c r="X1909" s="26"/>
      <c r="Y1909" s="24"/>
      <c r="Z1909" s="24"/>
      <c r="AA1909" s="24"/>
      <c r="AB1909" s="24"/>
      <c r="AC1909" s="28"/>
      <c r="AD1909" s="28"/>
      <c r="AE1909" s="26"/>
      <c r="AF1909" s="28"/>
      <c r="AG1909" s="26"/>
      <c r="AH1909" s="28"/>
      <c r="AI1909" s="26"/>
      <c r="AJ1909" s="28"/>
      <c r="AK1909" s="28"/>
      <c r="AL1909" s="26"/>
      <c r="AM1909" s="28"/>
      <c r="AN1909" s="26"/>
      <c r="AO1909" s="28"/>
      <c r="AP1909" s="26"/>
    </row>
    <row r="1910" spans="1:42" x14ac:dyDescent="0.25">
      <c r="A1910" s="24"/>
      <c r="B1910" s="24"/>
      <c r="C1910" s="24"/>
      <c r="D1910" s="25"/>
      <c r="E1910" s="25"/>
      <c r="F1910" s="26"/>
      <c r="G1910" s="25"/>
      <c r="H1910" s="26"/>
      <c r="I1910" s="25"/>
      <c r="J1910" s="26"/>
      <c r="K1910" s="27"/>
      <c r="L1910" s="27"/>
      <c r="M1910" s="26"/>
      <c r="N1910" s="27"/>
      <c r="O1910" s="26"/>
      <c r="P1910" s="27"/>
      <c r="Q1910" s="26"/>
      <c r="R1910" s="27"/>
      <c r="S1910" s="27"/>
      <c r="T1910" s="26"/>
      <c r="U1910" s="27"/>
      <c r="V1910" s="26"/>
      <c r="W1910" s="27"/>
      <c r="X1910" s="26"/>
      <c r="Y1910" s="24"/>
      <c r="Z1910" s="24"/>
      <c r="AA1910" s="24"/>
      <c r="AB1910" s="24"/>
      <c r="AC1910" s="28"/>
      <c r="AD1910" s="28"/>
      <c r="AE1910" s="26"/>
      <c r="AF1910" s="28"/>
      <c r="AG1910" s="26"/>
      <c r="AH1910" s="28"/>
      <c r="AI1910" s="26"/>
      <c r="AJ1910" s="28"/>
      <c r="AK1910" s="28"/>
      <c r="AL1910" s="26"/>
      <c r="AM1910" s="28"/>
      <c r="AN1910" s="26"/>
      <c r="AO1910" s="28"/>
      <c r="AP1910" s="26"/>
    </row>
    <row r="1911" spans="1:42" x14ac:dyDescent="0.25">
      <c r="A1911" s="24"/>
      <c r="B1911" s="24"/>
      <c r="C1911" s="24"/>
      <c r="D1911" s="25"/>
      <c r="E1911" s="25"/>
      <c r="F1911" s="26"/>
      <c r="G1911" s="25"/>
      <c r="H1911" s="26"/>
      <c r="I1911" s="25"/>
      <c r="J1911" s="26"/>
      <c r="K1911" s="27"/>
      <c r="L1911" s="27"/>
      <c r="M1911" s="26"/>
      <c r="N1911" s="27"/>
      <c r="O1911" s="26"/>
      <c r="P1911" s="27"/>
      <c r="Q1911" s="26"/>
      <c r="R1911" s="27"/>
      <c r="S1911" s="27"/>
      <c r="T1911" s="26"/>
      <c r="U1911" s="27"/>
      <c r="V1911" s="26"/>
      <c r="W1911" s="27"/>
      <c r="X1911" s="26"/>
      <c r="Y1911" s="24"/>
      <c r="Z1911" s="24"/>
      <c r="AA1911" s="24"/>
      <c r="AB1911" s="24"/>
      <c r="AC1911" s="28"/>
      <c r="AD1911" s="28"/>
      <c r="AE1911" s="26"/>
      <c r="AF1911" s="28"/>
      <c r="AG1911" s="26"/>
      <c r="AH1911" s="28"/>
      <c r="AI1911" s="26"/>
      <c r="AJ1911" s="28"/>
      <c r="AK1911" s="28"/>
      <c r="AL1911" s="26"/>
      <c r="AM1911" s="28"/>
      <c r="AN1911" s="26"/>
      <c r="AO1911" s="28"/>
      <c r="AP1911" s="26"/>
    </row>
    <row r="1912" spans="1:42" x14ac:dyDescent="0.25">
      <c r="A1912" s="24"/>
      <c r="B1912" s="24"/>
      <c r="C1912" s="24"/>
      <c r="D1912" s="25"/>
      <c r="E1912" s="25"/>
      <c r="F1912" s="26"/>
      <c r="G1912" s="25"/>
      <c r="H1912" s="26"/>
      <c r="I1912" s="25"/>
      <c r="J1912" s="26"/>
      <c r="K1912" s="27"/>
      <c r="L1912" s="27"/>
      <c r="M1912" s="26"/>
      <c r="N1912" s="27"/>
      <c r="O1912" s="26"/>
      <c r="P1912" s="27"/>
      <c r="Q1912" s="26"/>
      <c r="R1912" s="27"/>
      <c r="S1912" s="27"/>
      <c r="T1912" s="26"/>
      <c r="U1912" s="27"/>
      <c r="V1912" s="26"/>
      <c r="W1912" s="27"/>
      <c r="X1912" s="26"/>
      <c r="Y1912" s="24"/>
      <c r="Z1912" s="24"/>
      <c r="AA1912" s="24"/>
      <c r="AB1912" s="24"/>
      <c r="AC1912" s="28"/>
      <c r="AD1912" s="28"/>
      <c r="AE1912" s="26"/>
      <c r="AF1912" s="28"/>
      <c r="AG1912" s="26"/>
      <c r="AH1912" s="28"/>
      <c r="AI1912" s="26"/>
      <c r="AJ1912" s="28"/>
      <c r="AK1912" s="28"/>
      <c r="AL1912" s="26"/>
      <c r="AM1912" s="28"/>
      <c r="AN1912" s="26"/>
      <c r="AO1912" s="28"/>
      <c r="AP1912" s="26"/>
    </row>
    <row r="1913" spans="1:42" x14ac:dyDescent="0.25">
      <c r="A1913" s="24"/>
      <c r="B1913" s="24"/>
      <c r="C1913" s="88"/>
      <c r="D1913" s="25"/>
      <c r="E1913" s="25"/>
      <c r="F1913" s="26"/>
      <c r="G1913" s="25"/>
      <c r="H1913" s="26"/>
      <c r="I1913" s="25"/>
      <c r="J1913" s="26"/>
      <c r="K1913" s="27"/>
      <c r="L1913" s="27"/>
      <c r="M1913" s="26"/>
      <c r="N1913" s="27"/>
      <c r="O1913" s="26"/>
      <c r="P1913" s="27"/>
      <c r="Q1913" s="26"/>
      <c r="R1913" s="27"/>
      <c r="S1913" s="27"/>
      <c r="T1913" s="26"/>
      <c r="U1913" s="27"/>
      <c r="V1913" s="26"/>
      <c r="W1913" s="27"/>
      <c r="X1913" s="26"/>
      <c r="Y1913" s="24"/>
      <c r="Z1913" s="24"/>
      <c r="AA1913" s="24"/>
      <c r="AB1913" s="24"/>
      <c r="AC1913" s="28"/>
      <c r="AD1913" s="28"/>
      <c r="AE1913" s="26"/>
      <c r="AF1913" s="28"/>
      <c r="AG1913" s="26"/>
      <c r="AH1913" s="28"/>
      <c r="AI1913" s="26"/>
      <c r="AJ1913" s="28"/>
      <c r="AK1913" s="28"/>
      <c r="AL1913" s="26"/>
      <c r="AM1913" s="28"/>
      <c r="AN1913" s="26"/>
      <c r="AO1913" s="28"/>
      <c r="AP1913" s="26"/>
    </row>
    <row r="1914" spans="1:42" x14ac:dyDescent="0.25">
      <c r="A1914" s="24"/>
      <c r="B1914" s="24"/>
      <c r="C1914" s="88"/>
      <c r="D1914" s="25"/>
      <c r="E1914" s="25"/>
      <c r="F1914" s="26"/>
      <c r="G1914" s="25"/>
      <c r="H1914" s="26"/>
      <c r="I1914" s="25"/>
      <c r="J1914" s="26"/>
      <c r="K1914" s="27"/>
      <c r="L1914" s="27"/>
      <c r="M1914" s="26"/>
      <c r="N1914" s="27"/>
      <c r="O1914" s="26"/>
      <c r="P1914" s="27"/>
      <c r="Q1914" s="26"/>
      <c r="R1914" s="27"/>
      <c r="S1914" s="27"/>
      <c r="T1914" s="26"/>
      <c r="U1914" s="27"/>
      <c r="V1914" s="26"/>
      <c r="W1914" s="27"/>
      <c r="X1914" s="26"/>
      <c r="Y1914" s="24"/>
      <c r="Z1914" s="24"/>
      <c r="AA1914" s="24"/>
      <c r="AB1914" s="24"/>
      <c r="AC1914" s="28"/>
      <c r="AD1914" s="28"/>
      <c r="AE1914" s="26"/>
      <c r="AF1914" s="28"/>
      <c r="AG1914" s="26"/>
      <c r="AH1914" s="28"/>
      <c r="AI1914" s="26"/>
      <c r="AJ1914" s="28"/>
      <c r="AK1914" s="28"/>
      <c r="AL1914" s="26"/>
      <c r="AM1914" s="28"/>
      <c r="AN1914" s="26"/>
      <c r="AO1914" s="28"/>
      <c r="AP1914" s="26"/>
    </row>
    <row r="1915" spans="1:42" x14ac:dyDescent="0.25">
      <c r="A1915" s="24"/>
      <c r="B1915" s="24"/>
      <c r="C1915" s="88"/>
      <c r="D1915" s="25"/>
      <c r="E1915" s="25"/>
      <c r="F1915" s="26"/>
      <c r="G1915" s="25"/>
      <c r="H1915" s="26"/>
      <c r="I1915" s="25"/>
      <c r="J1915" s="26"/>
      <c r="K1915" s="27"/>
      <c r="L1915" s="27"/>
      <c r="M1915" s="26"/>
      <c r="N1915" s="27"/>
      <c r="O1915" s="26"/>
      <c r="P1915" s="27"/>
      <c r="Q1915" s="26"/>
      <c r="R1915" s="27"/>
      <c r="S1915" s="27"/>
      <c r="T1915" s="26"/>
      <c r="U1915" s="27"/>
      <c r="V1915" s="26"/>
      <c r="W1915" s="27"/>
      <c r="X1915" s="26"/>
      <c r="Y1915" s="24"/>
      <c r="Z1915" s="24"/>
      <c r="AA1915" s="24"/>
      <c r="AB1915" s="24"/>
      <c r="AC1915" s="28"/>
      <c r="AD1915" s="28"/>
      <c r="AE1915" s="26"/>
      <c r="AF1915" s="28"/>
      <c r="AG1915" s="26"/>
      <c r="AH1915" s="28"/>
      <c r="AI1915" s="26"/>
      <c r="AJ1915" s="28"/>
      <c r="AK1915" s="28"/>
      <c r="AL1915" s="26"/>
      <c r="AM1915" s="28"/>
      <c r="AN1915" s="26"/>
      <c r="AO1915" s="28"/>
      <c r="AP1915" s="26"/>
    </row>
    <row r="1916" spans="1:42" x14ac:dyDescent="0.25">
      <c r="A1916" s="24"/>
      <c r="B1916" s="24"/>
      <c r="C1916" s="111"/>
      <c r="D1916" s="25"/>
      <c r="E1916" s="25"/>
      <c r="F1916" s="26"/>
      <c r="G1916" s="25"/>
      <c r="H1916" s="26"/>
      <c r="I1916" s="25"/>
      <c r="J1916" s="26"/>
      <c r="K1916" s="27"/>
      <c r="L1916" s="27"/>
      <c r="M1916" s="26"/>
      <c r="N1916" s="27"/>
      <c r="O1916" s="26"/>
      <c r="P1916" s="27"/>
      <c r="Q1916" s="26"/>
      <c r="R1916" s="27"/>
      <c r="S1916" s="27"/>
      <c r="T1916" s="26"/>
      <c r="U1916" s="27"/>
      <c r="V1916" s="26"/>
      <c r="W1916" s="27"/>
      <c r="X1916" s="26"/>
      <c r="Y1916" s="24"/>
      <c r="Z1916" s="24"/>
      <c r="AA1916" s="24"/>
      <c r="AB1916" s="24"/>
      <c r="AC1916" s="28"/>
      <c r="AD1916" s="28"/>
      <c r="AE1916" s="26"/>
      <c r="AF1916" s="28"/>
      <c r="AG1916" s="26"/>
      <c r="AH1916" s="28"/>
      <c r="AI1916" s="26"/>
      <c r="AJ1916" s="28"/>
      <c r="AK1916" s="28"/>
      <c r="AL1916" s="26"/>
      <c r="AM1916" s="28"/>
      <c r="AN1916" s="26"/>
      <c r="AO1916" s="28"/>
      <c r="AP1916" s="26"/>
    </row>
    <row r="1917" spans="1:42" x14ac:dyDescent="0.25">
      <c r="A1917" s="24"/>
      <c r="B1917" s="24"/>
      <c r="C1917" s="111"/>
      <c r="D1917" s="24"/>
      <c r="E1917" s="24"/>
      <c r="F1917" s="24"/>
      <c r="G1917" s="24"/>
      <c r="H1917" s="24"/>
      <c r="I1917" s="25"/>
      <c r="J1917" s="26"/>
      <c r="K1917" s="24"/>
      <c r="L1917" s="24"/>
      <c r="M1917" s="24"/>
      <c r="N1917" s="24"/>
      <c r="O1917" s="24"/>
      <c r="P1917" s="27"/>
      <c r="Q1917" s="26"/>
      <c r="R1917" s="24"/>
      <c r="S1917" s="24"/>
      <c r="T1917" s="24"/>
      <c r="U1917" s="24"/>
      <c r="V1917" s="24"/>
      <c r="W1917" s="27"/>
      <c r="X1917" s="26"/>
      <c r="Y1917" s="24"/>
      <c r="Z1917" s="24"/>
      <c r="AA1917" s="24"/>
      <c r="AB1917" s="24"/>
      <c r="AC1917" s="24"/>
      <c r="AD1917" s="24"/>
      <c r="AE1917" s="24"/>
      <c r="AF1917" s="24"/>
      <c r="AG1917" s="24"/>
      <c r="AH1917" s="28"/>
      <c r="AI1917" s="26"/>
      <c r="AJ1917" s="24"/>
      <c r="AK1917" s="24"/>
      <c r="AL1917" s="24"/>
      <c r="AM1917" s="24"/>
      <c r="AN1917" s="24"/>
      <c r="AO1917" s="28"/>
      <c r="AP1917" s="26"/>
    </row>
    <row r="1918" spans="1:42" x14ac:dyDescent="0.25">
      <c r="A1918" s="24"/>
      <c r="B1918" s="24"/>
      <c r="C1918" s="111"/>
      <c r="D1918" s="25"/>
      <c r="E1918" s="25"/>
      <c r="F1918" s="26"/>
      <c r="G1918" s="25"/>
      <c r="H1918" s="26"/>
      <c r="I1918" s="25"/>
      <c r="J1918" s="26"/>
      <c r="K1918" s="27"/>
      <c r="L1918" s="27"/>
      <c r="M1918" s="26"/>
      <c r="N1918" s="27"/>
      <c r="O1918" s="26"/>
      <c r="P1918" s="27"/>
      <c r="Q1918" s="26"/>
      <c r="R1918" s="27"/>
      <c r="S1918" s="27"/>
      <c r="T1918" s="26"/>
      <c r="U1918" s="27"/>
      <c r="V1918" s="26"/>
      <c r="W1918" s="27"/>
      <c r="X1918" s="26"/>
      <c r="Y1918" s="24"/>
      <c r="Z1918" s="24"/>
      <c r="AA1918" s="24"/>
      <c r="AB1918" s="24"/>
      <c r="AC1918" s="28"/>
      <c r="AD1918" s="28"/>
      <c r="AE1918" s="26"/>
      <c r="AF1918" s="28"/>
      <c r="AG1918" s="26"/>
      <c r="AH1918" s="28"/>
      <c r="AI1918" s="26"/>
      <c r="AJ1918" s="28"/>
      <c r="AK1918" s="28"/>
      <c r="AL1918" s="26"/>
      <c r="AM1918" s="28"/>
      <c r="AN1918" s="26"/>
      <c r="AO1918" s="28"/>
      <c r="AP1918" s="26"/>
    </row>
    <row r="1919" spans="1:42" x14ac:dyDescent="0.25">
      <c r="A1919" s="24"/>
      <c r="B1919" s="24"/>
      <c r="C1919" s="24"/>
      <c r="D1919" s="24"/>
      <c r="E1919" s="25"/>
      <c r="F1919" s="26"/>
      <c r="G1919" s="25"/>
      <c r="H1919" s="26"/>
      <c r="I1919" s="25"/>
      <c r="J1919" s="26"/>
      <c r="K1919" s="24"/>
      <c r="L1919" s="27"/>
      <c r="M1919" s="26"/>
      <c r="N1919" s="27"/>
      <c r="O1919" s="26"/>
      <c r="P1919" s="27"/>
      <c r="Q1919" s="26"/>
      <c r="R1919" s="24"/>
      <c r="S1919" s="27"/>
      <c r="T1919" s="26"/>
      <c r="U1919" s="27"/>
      <c r="V1919" s="26"/>
      <c r="W1919" s="27"/>
      <c r="X1919" s="26"/>
      <c r="Y1919" s="24"/>
      <c r="Z1919" s="24"/>
      <c r="AA1919" s="24"/>
      <c r="AB1919" s="24"/>
      <c r="AC1919" s="24"/>
      <c r="AD1919" s="28"/>
      <c r="AE1919" s="26"/>
      <c r="AF1919" s="28"/>
      <c r="AG1919" s="26"/>
      <c r="AH1919" s="28"/>
      <c r="AI1919" s="26"/>
      <c r="AJ1919" s="24"/>
      <c r="AK1919" s="28"/>
      <c r="AL1919" s="26"/>
      <c r="AM1919" s="28"/>
      <c r="AN1919" s="26"/>
      <c r="AO1919" s="28"/>
      <c r="AP1919" s="26"/>
    </row>
    <row r="1920" spans="1:42" x14ac:dyDescent="0.25">
      <c r="A1920" s="24"/>
      <c r="B1920" s="24"/>
      <c r="C1920" s="24"/>
      <c r="D1920" s="24"/>
      <c r="E1920" s="24"/>
      <c r="F1920" s="24"/>
      <c r="G1920" s="25"/>
      <c r="H1920" s="26"/>
      <c r="I1920" s="25"/>
      <c r="J1920" s="26"/>
      <c r="K1920" s="24"/>
      <c r="L1920" s="24"/>
      <c r="M1920" s="24"/>
      <c r="N1920" s="27"/>
      <c r="O1920" s="26"/>
      <c r="P1920" s="27"/>
      <c r="Q1920" s="26"/>
      <c r="R1920" s="24"/>
      <c r="S1920" s="24"/>
      <c r="T1920" s="24"/>
      <c r="U1920" s="27"/>
      <c r="V1920" s="26"/>
      <c r="W1920" s="27"/>
      <c r="X1920" s="26"/>
      <c r="Y1920" s="24"/>
      <c r="Z1920" s="24"/>
      <c r="AA1920" s="24"/>
      <c r="AB1920" s="24"/>
      <c r="AC1920" s="24"/>
      <c r="AD1920" s="24"/>
      <c r="AE1920" s="24"/>
      <c r="AF1920" s="28"/>
      <c r="AG1920" s="26"/>
      <c r="AH1920" s="28"/>
      <c r="AI1920" s="26"/>
      <c r="AJ1920" s="24"/>
      <c r="AK1920" s="24"/>
      <c r="AL1920" s="24"/>
      <c r="AM1920" s="28"/>
      <c r="AN1920" s="26"/>
      <c r="AO1920" s="28"/>
      <c r="AP1920" s="26"/>
    </row>
    <row r="1921" spans="1:42" x14ac:dyDescent="0.25">
      <c r="A1921" s="24"/>
      <c r="B1921" s="24"/>
      <c r="C1921" s="24"/>
      <c r="D1921" s="25"/>
      <c r="E1921" s="25"/>
      <c r="F1921" s="26"/>
      <c r="G1921" s="25"/>
      <c r="H1921" s="26"/>
      <c r="I1921" s="25"/>
      <c r="J1921" s="26"/>
      <c r="K1921" s="27"/>
      <c r="L1921" s="27"/>
      <c r="M1921" s="26"/>
      <c r="N1921" s="27"/>
      <c r="O1921" s="26"/>
      <c r="P1921" s="27"/>
      <c r="Q1921" s="26"/>
      <c r="R1921" s="27"/>
      <c r="S1921" s="27"/>
      <c r="T1921" s="26"/>
      <c r="U1921" s="27"/>
      <c r="V1921" s="26"/>
      <c r="W1921" s="27"/>
      <c r="X1921" s="26"/>
      <c r="Y1921" s="24"/>
      <c r="Z1921" s="24"/>
      <c r="AA1921" s="24"/>
      <c r="AB1921" s="24"/>
      <c r="AC1921" s="28"/>
      <c r="AD1921" s="28"/>
      <c r="AE1921" s="26"/>
      <c r="AF1921" s="28"/>
      <c r="AG1921" s="26"/>
      <c r="AH1921" s="28"/>
      <c r="AI1921" s="26"/>
      <c r="AJ1921" s="28"/>
      <c r="AK1921" s="28"/>
      <c r="AL1921" s="26"/>
      <c r="AM1921" s="28"/>
      <c r="AN1921" s="26"/>
      <c r="AO1921" s="28"/>
      <c r="AP1921" s="26"/>
    </row>
    <row r="1922" spans="1:42" x14ac:dyDescent="0.25">
      <c r="A1922" s="24"/>
      <c r="B1922" s="24"/>
      <c r="C1922" s="24"/>
      <c r="D1922" s="24"/>
      <c r="E1922" s="24"/>
      <c r="F1922" s="24"/>
      <c r="G1922" s="24"/>
      <c r="H1922" s="24"/>
      <c r="I1922" s="25"/>
      <c r="J1922" s="26"/>
      <c r="K1922" s="24"/>
      <c r="L1922" s="24"/>
      <c r="M1922" s="24"/>
      <c r="N1922" s="24"/>
      <c r="O1922" s="24"/>
      <c r="P1922" s="27"/>
      <c r="Q1922" s="26"/>
      <c r="R1922" s="24"/>
      <c r="S1922" s="24"/>
      <c r="T1922" s="24"/>
      <c r="U1922" s="24"/>
      <c r="V1922" s="24"/>
      <c r="W1922" s="27"/>
      <c r="X1922" s="26"/>
      <c r="Y1922" s="24"/>
      <c r="Z1922" s="24"/>
      <c r="AA1922" s="24"/>
      <c r="AB1922" s="24"/>
      <c r="AC1922" s="24"/>
      <c r="AD1922" s="24"/>
      <c r="AE1922" s="24"/>
      <c r="AF1922" s="24"/>
      <c r="AG1922" s="24"/>
      <c r="AH1922" s="28"/>
      <c r="AI1922" s="26"/>
      <c r="AJ1922" s="24"/>
      <c r="AK1922" s="24"/>
      <c r="AL1922" s="24"/>
      <c r="AM1922" s="24"/>
      <c r="AN1922" s="24"/>
      <c r="AO1922" s="28"/>
      <c r="AP1922" s="26"/>
    </row>
    <row r="1923" spans="1:42" x14ac:dyDescent="0.25">
      <c r="A1923" s="24"/>
      <c r="B1923" s="24"/>
      <c r="C1923" s="24"/>
      <c r="D1923" s="25"/>
      <c r="E1923" s="25"/>
      <c r="F1923" s="26"/>
      <c r="G1923" s="25"/>
      <c r="H1923" s="26"/>
      <c r="I1923" s="25"/>
      <c r="J1923" s="26"/>
      <c r="K1923" s="27"/>
      <c r="L1923" s="27"/>
      <c r="M1923" s="26"/>
      <c r="N1923" s="27"/>
      <c r="O1923" s="26"/>
      <c r="P1923" s="27"/>
      <c r="Q1923" s="26"/>
      <c r="R1923" s="27"/>
      <c r="S1923" s="27"/>
      <c r="T1923" s="26"/>
      <c r="U1923" s="27"/>
      <c r="V1923" s="26"/>
      <c r="W1923" s="27"/>
      <c r="X1923" s="26"/>
      <c r="Y1923" s="24"/>
      <c r="Z1923" s="24"/>
      <c r="AA1923" s="24"/>
      <c r="AB1923" s="24"/>
      <c r="AC1923" s="28"/>
      <c r="AD1923" s="28"/>
      <c r="AE1923" s="26"/>
      <c r="AF1923" s="28"/>
      <c r="AG1923" s="26"/>
      <c r="AH1923" s="28"/>
      <c r="AI1923" s="26"/>
      <c r="AJ1923" s="28"/>
      <c r="AK1923" s="28"/>
      <c r="AL1923" s="26"/>
      <c r="AM1923" s="28"/>
      <c r="AN1923" s="26"/>
      <c r="AO1923" s="28"/>
      <c r="AP1923" s="26"/>
    </row>
    <row r="1924" spans="1:42" x14ac:dyDescent="0.25">
      <c r="A1924" s="24"/>
      <c r="B1924" s="24"/>
      <c r="C1924" s="24"/>
      <c r="D1924" s="25"/>
      <c r="E1924" s="25"/>
      <c r="F1924" s="26"/>
      <c r="G1924" s="25"/>
      <c r="H1924" s="26"/>
      <c r="I1924" s="25"/>
      <c r="J1924" s="26"/>
      <c r="K1924" s="27"/>
      <c r="L1924" s="27"/>
      <c r="M1924" s="26"/>
      <c r="N1924" s="27"/>
      <c r="O1924" s="26"/>
      <c r="P1924" s="27"/>
      <c r="Q1924" s="26"/>
      <c r="R1924" s="27"/>
      <c r="S1924" s="27"/>
      <c r="T1924" s="26"/>
      <c r="U1924" s="27"/>
      <c r="V1924" s="26"/>
      <c r="W1924" s="27"/>
      <c r="X1924" s="26"/>
      <c r="Y1924" s="24"/>
      <c r="Z1924" s="24"/>
      <c r="AA1924" s="24"/>
      <c r="AB1924" s="24"/>
      <c r="AC1924" s="28"/>
      <c r="AD1924" s="28"/>
      <c r="AE1924" s="26"/>
      <c r="AF1924" s="28"/>
      <c r="AG1924" s="26"/>
      <c r="AH1924" s="28"/>
      <c r="AI1924" s="26"/>
      <c r="AJ1924" s="28"/>
      <c r="AK1924" s="28"/>
      <c r="AL1924" s="26"/>
      <c r="AM1924" s="28"/>
      <c r="AN1924" s="26"/>
      <c r="AO1924" s="28"/>
      <c r="AP1924" s="26"/>
    </row>
    <row r="1925" spans="1:42" x14ac:dyDescent="0.25">
      <c r="A1925" s="24"/>
      <c r="B1925" s="24"/>
      <c r="C1925" s="24"/>
      <c r="D1925" s="25"/>
      <c r="E1925" s="25"/>
      <c r="F1925" s="26"/>
      <c r="G1925" s="25"/>
      <c r="H1925" s="26"/>
      <c r="I1925" s="25"/>
      <c r="J1925" s="26"/>
      <c r="K1925" s="27"/>
      <c r="L1925" s="27"/>
      <c r="M1925" s="26"/>
      <c r="N1925" s="27"/>
      <c r="O1925" s="26"/>
      <c r="P1925" s="27"/>
      <c r="Q1925" s="26"/>
      <c r="R1925" s="27"/>
      <c r="S1925" s="27"/>
      <c r="T1925" s="26"/>
      <c r="U1925" s="27"/>
      <c r="V1925" s="26"/>
      <c r="W1925" s="27"/>
      <c r="X1925" s="26"/>
      <c r="Y1925" s="24"/>
      <c r="Z1925" s="24"/>
      <c r="AA1925" s="24"/>
      <c r="AB1925" s="24"/>
      <c r="AC1925" s="28"/>
      <c r="AD1925" s="28"/>
      <c r="AE1925" s="26"/>
      <c r="AF1925" s="28"/>
      <c r="AG1925" s="26"/>
      <c r="AH1925" s="28"/>
      <c r="AI1925" s="26"/>
      <c r="AJ1925" s="28"/>
      <c r="AK1925" s="28"/>
      <c r="AL1925" s="26"/>
      <c r="AM1925" s="28"/>
      <c r="AN1925" s="26"/>
      <c r="AO1925" s="28"/>
      <c r="AP1925" s="26"/>
    </row>
    <row r="1926" spans="1:42" x14ac:dyDescent="0.25">
      <c r="A1926" s="24"/>
      <c r="B1926" s="24"/>
      <c r="C1926" s="24"/>
      <c r="D1926" s="25"/>
      <c r="E1926" s="25"/>
      <c r="F1926" s="26"/>
      <c r="G1926" s="25"/>
      <c r="H1926" s="26"/>
      <c r="I1926" s="25"/>
      <c r="J1926" s="26"/>
      <c r="K1926" s="27"/>
      <c r="L1926" s="27"/>
      <c r="M1926" s="26"/>
      <c r="N1926" s="27"/>
      <c r="O1926" s="26"/>
      <c r="P1926" s="27"/>
      <c r="Q1926" s="26"/>
      <c r="R1926" s="27"/>
      <c r="S1926" s="27"/>
      <c r="T1926" s="26"/>
      <c r="U1926" s="27"/>
      <c r="V1926" s="26"/>
      <c r="W1926" s="27"/>
      <c r="X1926" s="26"/>
      <c r="Y1926" s="24"/>
      <c r="Z1926" s="24"/>
      <c r="AA1926" s="24"/>
      <c r="AB1926" s="24"/>
      <c r="AC1926" s="28"/>
      <c r="AD1926" s="28"/>
      <c r="AE1926" s="26"/>
      <c r="AF1926" s="28"/>
      <c r="AG1926" s="26"/>
      <c r="AH1926" s="28"/>
      <c r="AI1926" s="26"/>
      <c r="AJ1926" s="28"/>
      <c r="AK1926" s="28"/>
      <c r="AL1926" s="26"/>
      <c r="AM1926" s="28"/>
      <c r="AN1926" s="26"/>
      <c r="AO1926" s="28"/>
      <c r="AP1926" s="26"/>
    </row>
    <row r="1927" spans="1:42" x14ac:dyDescent="0.25">
      <c r="A1927" s="24"/>
      <c r="B1927" s="24"/>
      <c r="C1927" s="24"/>
      <c r="D1927" s="25"/>
      <c r="E1927" s="25"/>
      <c r="F1927" s="26"/>
      <c r="G1927" s="25"/>
      <c r="H1927" s="26"/>
      <c r="I1927" s="25"/>
      <c r="J1927" s="26"/>
      <c r="K1927" s="27"/>
      <c r="L1927" s="27"/>
      <c r="M1927" s="26"/>
      <c r="N1927" s="27"/>
      <c r="O1927" s="26"/>
      <c r="P1927" s="27"/>
      <c r="Q1927" s="26"/>
      <c r="R1927" s="27"/>
      <c r="S1927" s="27"/>
      <c r="T1927" s="26"/>
      <c r="U1927" s="27"/>
      <c r="V1927" s="26"/>
      <c r="W1927" s="27"/>
      <c r="X1927" s="26"/>
      <c r="Y1927" s="24"/>
      <c r="Z1927" s="24"/>
      <c r="AA1927" s="24"/>
      <c r="AB1927" s="24"/>
      <c r="AC1927" s="28"/>
      <c r="AD1927" s="28"/>
      <c r="AE1927" s="26"/>
      <c r="AF1927" s="28"/>
      <c r="AG1927" s="26"/>
      <c r="AH1927" s="28"/>
      <c r="AI1927" s="26"/>
      <c r="AJ1927" s="28"/>
      <c r="AK1927" s="28"/>
      <c r="AL1927" s="26"/>
      <c r="AM1927" s="28"/>
      <c r="AN1927" s="26"/>
      <c r="AO1927" s="28"/>
      <c r="AP1927" s="26"/>
    </row>
    <row r="1928" spans="1:42" x14ac:dyDescent="0.25">
      <c r="A1928" s="24"/>
      <c r="B1928" s="24"/>
      <c r="C1928" s="88"/>
      <c r="D1928" s="25"/>
      <c r="E1928" s="25"/>
      <c r="F1928" s="26"/>
      <c r="G1928" s="25"/>
      <c r="H1928" s="26"/>
      <c r="I1928" s="25"/>
      <c r="J1928" s="26"/>
      <c r="K1928" s="27"/>
      <c r="L1928" s="27"/>
      <c r="M1928" s="26"/>
      <c r="N1928" s="27"/>
      <c r="O1928" s="26"/>
      <c r="P1928" s="27"/>
      <c r="Q1928" s="26"/>
      <c r="R1928" s="27"/>
      <c r="S1928" s="27"/>
      <c r="T1928" s="26"/>
      <c r="U1928" s="27"/>
      <c r="V1928" s="26"/>
      <c r="W1928" s="27"/>
      <c r="X1928" s="26"/>
      <c r="Y1928" s="24"/>
      <c r="Z1928" s="24"/>
      <c r="AA1928" s="24"/>
      <c r="AB1928" s="24"/>
      <c r="AC1928" s="28"/>
      <c r="AD1928" s="28"/>
      <c r="AE1928" s="26"/>
      <c r="AF1928" s="28"/>
      <c r="AG1928" s="26"/>
      <c r="AH1928" s="28"/>
      <c r="AI1928" s="26"/>
      <c r="AJ1928" s="28"/>
      <c r="AK1928" s="28"/>
      <c r="AL1928" s="26"/>
      <c r="AM1928" s="28"/>
      <c r="AN1928" s="26"/>
      <c r="AO1928" s="28"/>
      <c r="AP1928" s="26"/>
    </row>
    <row r="1929" spans="1:42" x14ac:dyDescent="0.25">
      <c r="A1929" s="24"/>
      <c r="B1929" s="24"/>
      <c r="C1929" s="111"/>
      <c r="D1929" s="25"/>
      <c r="E1929" s="25"/>
      <c r="F1929" s="26"/>
      <c r="G1929" s="25"/>
      <c r="H1929" s="26"/>
      <c r="I1929" s="25"/>
      <c r="J1929" s="26"/>
      <c r="K1929" s="27"/>
      <c r="L1929" s="27"/>
      <c r="M1929" s="26"/>
      <c r="N1929" s="27"/>
      <c r="O1929" s="26"/>
      <c r="P1929" s="27"/>
      <c r="Q1929" s="26"/>
      <c r="R1929" s="27"/>
      <c r="S1929" s="27"/>
      <c r="T1929" s="26"/>
      <c r="U1929" s="27"/>
      <c r="V1929" s="26"/>
      <c r="W1929" s="27"/>
      <c r="X1929" s="26"/>
      <c r="Y1929" s="24"/>
      <c r="Z1929" s="24"/>
      <c r="AA1929" s="24"/>
      <c r="AB1929" s="24"/>
      <c r="AC1929" s="28"/>
      <c r="AD1929" s="28"/>
      <c r="AE1929" s="26"/>
      <c r="AF1929" s="28"/>
      <c r="AG1929" s="26"/>
      <c r="AH1929" s="28"/>
      <c r="AI1929" s="26"/>
      <c r="AJ1929" s="28"/>
      <c r="AK1929" s="28"/>
      <c r="AL1929" s="26"/>
      <c r="AM1929" s="28"/>
      <c r="AN1929" s="26"/>
      <c r="AO1929" s="28"/>
      <c r="AP1929" s="26"/>
    </row>
    <row r="1930" spans="1:42" x14ac:dyDescent="0.25">
      <c r="A1930" s="24"/>
      <c r="B1930" s="24"/>
      <c r="C1930" s="111"/>
      <c r="D1930" s="25"/>
      <c r="E1930" s="25"/>
      <c r="F1930" s="26"/>
      <c r="G1930" s="25"/>
      <c r="H1930" s="26"/>
      <c r="I1930" s="25"/>
      <c r="J1930" s="26"/>
      <c r="K1930" s="27"/>
      <c r="L1930" s="27"/>
      <c r="M1930" s="26"/>
      <c r="N1930" s="27"/>
      <c r="O1930" s="26"/>
      <c r="P1930" s="27"/>
      <c r="Q1930" s="26"/>
      <c r="R1930" s="27"/>
      <c r="S1930" s="27"/>
      <c r="T1930" s="26"/>
      <c r="U1930" s="27"/>
      <c r="V1930" s="26"/>
      <c r="W1930" s="27"/>
      <c r="X1930" s="26"/>
      <c r="Y1930" s="24"/>
      <c r="Z1930" s="24"/>
      <c r="AA1930" s="24"/>
      <c r="AB1930" s="24"/>
      <c r="AC1930" s="28"/>
      <c r="AD1930" s="28"/>
      <c r="AE1930" s="26"/>
      <c r="AF1930" s="28"/>
      <c r="AG1930" s="26"/>
      <c r="AH1930" s="28"/>
      <c r="AI1930" s="26"/>
      <c r="AJ1930" s="28"/>
      <c r="AK1930" s="28"/>
      <c r="AL1930" s="26"/>
      <c r="AM1930" s="28"/>
      <c r="AN1930" s="26"/>
      <c r="AO1930" s="28"/>
      <c r="AP1930" s="26"/>
    </row>
    <row r="1931" spans="1:42" x14ac:dyDescent="0.25">
      <c r="A1931" s="24"/>
      <c r="B1931" s="24"/>
      <c r="C1931" s="111"/>
      <c r="D1931" s="25"/>
      <c r="E1931" s="25"/>
      <c r="F1931" s="26"/>
      <c r="G1931" s="25"/>
      <c r="H1931" s="26"/>
      <c r="I1931" s="25"/>
      <c r="J1931" s="26"/>
      <c r="K1931" s="27"/>
      <c r="L1931" s="27"/>
      <c r="M1931" s="26"/>
      <c r="N1931" s="27"/>
      <c r="O1931" s="26"/>
      <c r="P1931" s="27"/>
      <c r="Q1931" s="26"/>
      <c r="R1931" s="27"/>
      <c r="S1931" s="27"/>
      <c r="T1931" s="26"/>
      <c r="U1931" s="27"/>
      <c r="V1931" s="26"/>
      <c r="W1931" s="27"/>
      <c r="X1931" s="26"/>
      <c r="Y1931" s="24"/>
      <c r="Z1931" s="24"/>
      <c r="AA1931" s="24"/>
      <c r="AB1931" s="24"/>
      <c r="AC1931" s="28"/>
      <c r="AD1931" s="28"/>
      <c r="AE1931" s="26"/>
      <c r="AF1931" s="28"/>
      <c r="AG1931" s="26"/>
      <c r="AH1931" s="28"/>
      <c r="AI1931" s="26"/>
      <c r="AJ1931" s="28"/>
      <c r="AK1931" s="28"/>
      <c r="AL1931" s="26"/>
      <c r="AM1931" s="28"/>
      <c r="AN1931" s="26"/>
      <c r="AO1931" s="28"/>
      <c r="AP1931" s="26"/>
    </row>
    <row r="1932" spans="1:42" x14ac:dyDescent="0.25">
      <c r="A1932" s="24"/>
      <c r="B1932" s="24"/>
      <c r="C1932" s="24"/>
      <c r="D1932" s="25"/>
      <c r="E1932" s="25"/>
      <c r="F1932" s="26"/>
      <c r="G1932" s="25"/>
      <c r="H1932" s="26"/>
      <c r="I1932" s="25"/>
      <c r="J1932" s="26"/>
      <c r="K1932" s="27"/>
      <c r="L1932" s="27"/>
      <c r="M1932" s="26"/>
      <c r="N1932" s="27"/>
      <c r="O1932" s="26"/>
      <c r="P1932" s="27"/>
      <c r="Q1932" s="26"/>
      <c r="R1932" s="27"/>
      <c r="S1932" s="27"/>
      <c r="T1932" s="26"/>
      <c r="U1932" s="27"/>
      <c r="V1932" s="26"/>
      <c r="W1932" s="27"/>
      <c r="X1932" s="26"/>
      <c r="Y1932" s="24"/>
      <c r="Z1932" s="24"/>
      <c r="AA1932" s="24"/>
      <c r="AB1932" s="24"/>
      <c r="AC1932" s="28"/>
      <c r="AD1932" s="28"/>
      <c r="AE1932" s="26"/>
      <c r="AF1932" s="28"/>
      <c r="AG1932" s="26"/>
      <c r="AH1932" s="28"/>
      <c r="AI1932" s="26"/>
      <c r="AJ1932" s="28"/>
      <c r="AK1932" s="28"/>
      <c r="AL1932" s="26"/>
      <c r="AM1932" s="28"/>
      <c r="AN1932" s="26"/>
      <c r="AO1932" s="28"/>
      <c r="AP1932" s="26"/>
    </row>
    <row r="1933" spans="1:42" x14ac:dyDescent="0.25">
      <c r="A1933" s="24"/>
      <c r="B1933" s="24"/>
      <c r="C1933" s="24"/>
      <c r="D1933" s="25"/>
      <c r="E1933" s="25"/>
      <c r="F1933" s="26"/>
      <c r="G1933" s="25"/>
      <c r="H1933" s="26"/>
      <c r="I1933" s="25"/>
      <c r="J1933" s="26"/>
      <c r="K1933" s="27"/>
      <c r="L1933" s="27"/>
      <c r="M1933" s="26"/>
      <c r="N1933" s="27"/>
      <c r="O1933" s="26"/>
      <c r="P1933" s="27"/>
      <c r="Q1933" s="26"/>
      <c r="R1933" s="27"/>
      <c r="S1933" s="27"/>
      <c r="T1933" s="26"/>
      <c r="U1933" s="27"/>
      <c r="V1933" s="26"/>
      <c r="W1933" s="27"/>
      <c r="X1933" s="26"/>
      <c r="Y1933" s="24"/>
      <c r="Z1933" s="24"/>
      <c r="AA1933" s="24"/>
      <c r="AB1933" s="24"/>
      <c r="AC1933" s="28"/>
      <c r="AD1933" s="28"/>
      <c r="AE1933" s="26"/>
      <c r="AF1933" s="28"/>
      <c r="AG1933" s="26"/>
      <c r="AH1933" s="28"/>
      <c r="AI1933" s="26"/>
      <c r="AJ1933" s="28"/>
      <c r="AK1933" s="28"/>
      <c r="AL1933" s="26"/>
      <c r="AM1933" s="28"/>
      <c r="AN1933" s="26"/>
      <c r="AO1933" s="28"/>
      <c r="AP1933" s="26"/>
    </row>
    <row r="1934" spans="1:42" x14ac:dyDescent="0.25">
      <c r="A1934" s="24"/>
      <c r="B1934" s="24"/>
      <c r="C1934" s="24"/>
      <c r="D1934" s="24"/>
      <c r="E1934" s="24"/>
      <c r="F1934" s="24"/>
      <c r="G1934" s="25"/>
      <c r="H1934" s="26"/>
      <c r="I1934" s="25"/>
      <c r="J1934" s="26"/>
      <c r="K1934" s="24"/>
      <c r="L1934" s="24"/>
      <c r="M1934" s="24"/>
      <c r="N1934" s="27"/>
      <c r="O1934" s="26"/>
      <c r="P1934" s="27"/>
      <c r="Q1934" s="26"/>
      <c r="R1934" s="24"/>
      <c r="S1934" s="24"/>
      <c r="T1934" s="24"/>
      <c r="U1934" s="27"/>
      <c r="V1934" s="26"/>
      <c r="W1934" s="27"/>
      <c r="X1934" s="26"/>
      <c r="Y1934" s="24"/>
      <c r="Z1934" s="24"/>
      <c r="AA1934" s="24"/>
      <c r="AB1934" s="24"/>
      <c r="AC1934" s="24"/>
      <c r="AD1934" s="24"/>
      <c r="AE1934" s="24"/>
      <c r="AF1934" s="28"/>
      <c r="AG1934" s="26"/>
      <c r="AH1934" s="28"/>
      <c r="AI1934" s="26"/>
      <c r="AJ1934" s="24"/>
      <c r="AK1934" s="24"/>
      <c r="AL1934" s="24"/>
      <c r="AM1934" s="28"/>
      <c r="AN1934" s="26"/>
      <c r="AO1934" s="28"/>
      <c r="AP1934" s="26"/>
    </row>
    <row r="1935" spans="1:42" x14ac:dyDescent="0.25">
      <c r="A1935" s="24"/>
      <c r="B1935" s="24"/>
      <c r="C1935" s="24"/>
      <c r="D1935" s="25"/>
      <c r="E1935" s="25"/>
      <c r="F1935" s="26"/>
      <c r="G1935" s="25"/>
      <c r="H1935" s="26"/>
      <c r="I1935" s="24"/>
      <c r="J1935" s="24"/>
      <c r="K1935" s="27"/>
      <c r="L1935" s="27"/>
      <c r="M1935" s="26"/>
      <c r="N1935" s="27"/>
      <c r="O1935" s="26"/>
      <c r="P1935" s="24"/>
      <c r="Q1935" s="24"/>
      <c r="R1935" s="27"/>
      <c r="S1935" s="27"/>
      <c r="T1935" s="26"/>
      <c r="U1935" s="27"/>
      <c r="V1935" s="26"/>
      <c r="W1935" s="24"/>
      <c r="X1935" s="24"/>
      <c r="Y1935" s="24"/>
      <c r="Z1935" s="24"/>
      <c r="AA1935" s="24"/>
      <c r="AB1935" s="24"/>
      <c r="AC1935" s="28"/>
      <c r="AD1935" s="28"/>
      <c r="AE1935" s="26"/>
      <c r="AF1935" s="28"/>
      <c r="AG1935" s="26"/>
      <c r="AH1935" s="24"/>
      <c r="AI1935" s="24"/>
      <c r="AJ1935" s="28"/>
      <c r="AK1935" s="28"/>
      <c r="AL1935" s="26"/>
      <c r="AM1935" s="28"/>
      <c r="AN1935" s="26"/>
      <c r="AO1935" s="24"/>
      <c r="AP1935" s="24"/>
    </row>
    <row r="1936" spans="1:42" x14ac:dyDescent="0.25">
      <c r="A1936" s="24"/>
      <c r="B1936" s="24"/>
      <c r="C1936" s="24"/>
      <c r="D1936" s="25"/>
      <c r="E1936" s="25"/>
      <c r="F1936" s="26"/>
      <c r="G1936" s="25"/>
      <c r="H1936" s="26"/>
      <c r="I1936" s="25"/>
      <c r="J1936" s="26"/>
      <c r="K1936" s="27"/>
      <c r="L1936" s="27"/>
      <c r="M1936" s="26"/>
      <c r="N1936" s="27"/>
      <c r="O1936" s="26"/>
      <c r="P1936" s="27"/>
      <c r="Q1936" s="26"/>
      <c r="R1936" s="27"/>
      <c r="S1936" s="27"/>
      <c r="T1936" s="26"/>
      <c r="U1936" s="27"/>
      <c r="V1936" s="26"/>
      <c r="W1936" s="27"/>
      <c r="X1936" s="26"/>
      <c r="Y1936" s="24"/>
      <c r="Z1936" s="24"/>
      <c r="AA1936" s="24"/>
      <c r="AB1936" s="24"/>
      <c r="AC1936" s="28"/>
      <c r="AD1936" s="28"/>
      <c r="AE1936" s="26"/>
      <c r="AF1936" s="28"/>
      <c r="AG1936" s="26"/>
      <c r="AH1936" s="28"/>
      <c r="AI1936" s="26"/>
      <c r="AJ1936" s="28"/>
      <c r="AK1936" s="28"/>
      <c r="AL1936" s="26"/>
      <c r="AM1936" s="28"/>
      <c r="AN1936" s="26"/>
      <c r="AO1936" s="28"/>
      <c r="AP1936" s="26"/>
    </row>
    <row r="1937" spans="1:42" x14ac:dyDescent="0.25">
      <c r="A1937" s="24"/>
      <c r="B1937" s="24"/>
      <c r="C1937" s="24"/>
      <c r="D1937" s="24"/>
      <c r="E1937" s="24"/>
      <c r="F1937" s="24"/>
      <c r="G1937" s="25"/>
      <c r="H1937" s="26"/>
      <c r="I1937" s="25"/>
      <c r="J1937" s="26"/>
      <c r="K1937" s="24"/>
      <c r="L1937" s="24"/>
      <c r="M1937" s="24"/>
      <c r="N1937" s="27"/>
      <c r="O1937" s="26"/>
      <c r="P1937" s="27"/>
      <c r="Q1937" s="26"/>
      <c r="R1937" s="24"/>
      <c r="S1937" s="24"/>
      <c r="T1937" s="24"/>
      <c r="U1937" s="27"/>
      <c r="V1937" s="26"/>
      <c r="W1937" s="27"/>
      <c r="X1937" s="26"/>
      <c r="Y1937" s="24"/>
      <c r="Z1937" s="24"/>
      <c r="AA1937" s="24"/>
      <c r="AB1937" s="24"/>
      <c r="AC1937" s="24"/>
      <c r="AD1937" s="24"/>
      <c r="AE1937" s="24"/>
      <c r="AF1937" s="28"/>
      <c r="AG1937" s="26"/>
      <c r="AH1937" s="28"/>
      <c r="AI1937" s="26"/>
      <c r="AJ1937" s="24"/>
      <c r="AK1937" s="24"/>
      <c r="AL1937" s="24"/>
      <c r="AM1937" s="28"/>
      <c r="AN1937" s="26"/>
      <c r="AO1937" s="28"/>
      <c r="AP1937" s="26"/>
    </row>
    <row r="1938" spans="1:42" x14ac:dyDescent="0.25">
      <c r="A1938" s="24"/>
      <c r="B1938" s="24"/>
      <c r="C1938" s="24"/>
      <c r="D1938" s="25"/>
      <c r="E1938" s="25"/>
      <c r="F1938" s="26"/>
      <c r="G1938" s="25"/>
      <c r="H1938" s="26"/>
      <c r="I1938" s="25"/>
      <c r="J1938" s="26"/>
      <c r="K1938" s="27"/>
      <c r="L1938" s="27"/>
      <c r="M1938" s="26"/>
      <c r="N1938" s="27"/>
      <c r="O1938" s="26"/>
      <c r="P1938" s="27"/>
      <c r="Q1938" s="26"/>
      <c r="R1938" s="27"/>
      <c r="S1938" s="27"/>
      <c r="T1938" s="26"/>
      <c r="U1938" s="27"/>
      <c r="V1938" s="26"/>
      <c r="W1938" s="27"/>
      <c r="X1938" s="26"/>
      <c r="Y1938" s="24"/>
      <c r="Z1938" s="24"/>
      <c r="AA1938" s="24"/>
      <c r="AB1938" s="24"/>
      <c r="AC1938" s="28"/>
      <c r="AD1938" s="28"/>
      <c r="AE1938" s="26"/>
      <c r="AF1938" s="28"/>
      <c r="AG1938" s="26"/>
      <c r="AH1938" s="28"/>
      <c r="AI1938" s="26"/>
      <c r="AJ1938" s="28"/>
      <c r="AK1938" s="28"/>
      <c r="AL1938" s="26"/>
      <c r="AM1938" s="28"/>
      <c r="AN1938" s="26"/>
      <c r="AO1938" s="28"/>
      <c r="AP1938" s="26"/>
    </row>
    <row r="1939" spans="1:42" x14ac:dyDescent="0.25">
      <c r="A1939" s="24"/>
      <c r="B1939" s="24"/>
      <c r="C1939" s="24"/>
      <c r="D1939" s="25"/>
      <c r="E1939" s="25"/>
      <c r="F1939" s="26"/>
      <c r="G1939" s="25"/>
      <c r="H1939" s="26"/>
      <c r="I1939" s="25"/>
      <c r="J1939" s="26"/>
      <c r="K1939" s="27"/>
      <c r="L1939" s="27"/>
      <c r="M1939" s="26"/>
      <c r="N1939" s="27"/>
      <c r="O1939" s="26"/>
      <c r="P1939" s="27"/>
      <c r="Q1939" s="26"/>
      <c r="R1939" s="27"/>
      <c r="S1939" s="27"/>
      <c r="T1939" s="26"/>
      <c r="U1939" s="27"/>
      <c r="V1939" s="26"/>
      <c r="W1939" s="27"/>
      <c r="X1939" s="26"/>
      <c r="Y1939" s="24"/>
      <c r="Z1939" s="24"/>
      <c r="AA1939" s="24"/>
      <c r="AB1939" s="24"/>
      <c r="AC1939" s="28"/>
      <c r="AD1939" s="28"/>
      <c r="AE1939" s="26"/>
      <c r="AF1939" s="28"/>
      <c r="AG1939" s="26"/>
      <c r="AH1939" s="28"/>
      <c r="AI1939" s="26"/>
      <c r="AJ1939" s="28"/>
      <c r="AK1939" s="28"/>
      <c r="AL1939" s="26"/>
      <c r="AM1939" s="28"/>
      <c r="AN1939" s="26"/>
      <c r="AO1939" s="28"/>
      <c r="AP1939" s="26"/>
    </row>
    <row r="1940" spans="1:42" x14ac:dyDescent="0.25">
      <c r="A1940" s="24"/>
      <c r="B1940" s="24"/>
      <c r="C1940" s="24"/>
      <c r="D1940" s="25"/>
      <c r="E1940" s="25"/>
      <c r="F1940" s="26"/>
      <c r="G1940" s="25"/>
      <c r="H1940" s="26"/>
      <c r="I1940" s="25"/>
      <c r="J1940" s="26"/>
      <c r="K1940" s="27"/>
      <c r="L1940" s="27"/>
      <c r="M1940" s="26"/>
      <c r="N1940" s="27"/>
      <c r="O1940" s="26"/>
      <c r="P1940" s="27"/>
      <c r="Q1940" s="26"/>
      <c r="R1940" s="27"/>
      <c r="S1940" s="27"/>
      <c r="T1940" s="26"/>
      <c r="U1940" s="27"/>
      <c r="V1940" s="26"/>
      <c r="W1940" s="27"/>
      <c r="X1940" s="26"/>
      <c r="Y1940" s="24"/>
      <c r="Z1940" s="24"/>
      <c r="AA1940" s="24"/>
      <c r="AB1940" s="24"/>
      <c r="AC1940" s="28"/>
      <c r="AD1940" s="28"/>
      <c r="AE1940" s="26"/>
      <c r="AF1940" s="28"/>
      <c r="AG1940" s="26"/>
      <c r="AH1940" s="28"/>
      <c r="AI1940" s="26"/>
      <c r="AJ1940" s="28"/>
      <c r="AK1940" s="28"/>
      <c r="AL1940" s="26"/>
      <c r="AM1940" s="28"/>
      <c r="AN1940" s="26"/>
      <c r="AO1940" s="28"/>
      <c r="AP1940" s="26"/>
    </row>
    <row r="1941" spans="1:42" x14ac:dyDescent="0.25">
      <c r="A1941" s="24"/>
      <c r="B1941" s="24"/>
      <c r="C1941" s="24"/>
      <c r="D1941" s="25"/>
      <c r="E1941" s="25"/>
      <c r="F1941" s="26"/>
      <c r="G1941" s="25"/>
      <c r="H1941" s="26"/>
      <c r="I1941" s="25"/>
      <c r="J1941" s="26"/>
      <c r="K1941" s="27"/>
      <c r="L1941" s="27"/>
      <c r="M1941" s="26"/>
      <c r="N1941" s="27"/>
      <c r="O1941" s="26"/>
      <c r="P1941" s="27"/>
      <c r="Q1941" s="26"/>
      <c r="R1941" s="27"/>
      <c r="S1941" s="27"/>
      <c r="T1941" s="26"/>
      <c r="U1941" s="27"/>
      <c r="V1941" s="26"/>
      <c r="W1941" s="27"/>
      <c r="X1941" s="26"/>
      <c r="Y1941" s="24"/>
      <c r="Z1941" s="24"/>
      <c r="AA1941" s="24"/>
      <c r="AB1941" s="24"/>
      <c r="AC1941" s="28"/>
      <c r="AD1941" s="28"/>
      <c r="AE1941" s="26"/>
      <c r="AF1941" s="28"/>
      <c r="AG1941" s="26"/>
      <c r="AH1941" s="28"/>
      <c r="AI1941" s="26"/>
      <c r="AJ1941" s="28"/>
      <c r="AK1941" s="28"/>
      <c r="AL1941" s="26"/>
      <c r="AM1941" s="28"/>
      <c r="AN1941" s="26"/>
      <c r="AO1941" s="28"/>
      <c r="AP1941" s="26"/>
    </row>
    <row r="1942" spans="1:42" x14ac:dyDescent="0.25">
      <c r="A1942" s="24"/>
      <c r="B1942" s="24"/>
      <c r="C1942" s="24"/>
      <c r="D1942" s="25"/>
      <c r="E1942" s="25"/>
      <c r="F1942" s="26"/>
      <c r="G1942" s="25"/>
      <c r="H1942" s="26"/>
      <c r="I1942" s="25"/>
      <c r="J1942" s="26"/>
      <c r="K1942" s="27"/>
      <c r="L1942" s="27"/>
      <c r="M1942" s="26"/>
      <c r="N1942" s="27"/>
      <c r="O1942" s="26"/>
      <c r="P1942" s="27"/>
      <c r="Q1942" s="26"/>
      <c r="R1942" s="27"/>
      <c r="S1942" s="27"/>
      <c r="T1942" s="26"/>
      <c r="U1942" s="27"/>
      <c r="V1942" s="26"/>
      <c r="W1942" s="27"/>
      <c r="X1942" s="26"/>
      <c r="Y1942" s="24"/>
      <c r="Z1942" s="24"/>
      <c r="AA1942" s="24"/>
      <c r="AB1942" s="24"/>
      <c r="AC1942" s="28"/>
      <c r="AD1942" s="28"/>
      <c r="AE1942" s="26"/>
      <c r="AF1942" s="28"/>
      <c r="AG1942" s="26"/>
      <c r="AH1942" s="28"/>
      <c r="AI1942" s="26"/>
      <c r="AJ1942" s="28"/>
      <c r="AK1942" s="28"/>
      <c r="AL1942" s="26"/>
      <c r="AM1942" s="28"/>
      <c r="AN1942" s="26"/>
      <c r="AO1942" s="28"/>
      <c r="AP1942" s="26"/>
    </row>
    <row r="1943" spans="1:42" x14ac:dyDescent="0.25">
      <c r="A1943" s="24"/>
      <c r="B1943" s="24"/>
      <c r="C1943" s="111"/>
      <c r="D1943" s="25"/>
      <c r="E1943" s="25"/>
      <c r="F1943" s="26"/>
      <c r="G1943" s="25"/>
      <c r="H1943" s="26"/>
      <c r="I1943" s="25"/>
      <c r="J1943" s="26"/>
      <c r="K1943" s="27"/>
      <c r="L1943" s="27"/>
      <c r="M1943" s="26"/>
      <c r="N1943" s="27"/>
      <c r="O1943" s="26"/>
      <c r="P1943" s="27"/>
      <c r="Q1943" s="26"/>
      <c r="R1943" s="27"/>
      <c r="S1943" s="27"/>
      <c r="T1943" s="26"/>
      <c r="U1943" s="27"/>
      <c r="V1943" s="26"/>
      <c r="W1943" s="27"/>
      <c r="X1943" s="26"/>
      <c r="Y1943" s="24"/>
      <c r="Z1943" s="24"/>
      <c r="AA1943" s="24"/>
      <c r="AB1943" s="24"/>
      <c r="AC1943" s="28"/>
      <c r="AD1943" s="28"/>
      <c r="AE1943" s="26"/>
      <c r="AF1943" s="28"/>
      <c r="AG1943" s="26"/>
      <c r="AH1943" s="28"/>
      <c r="AI1943" s="26"/>
      <c r="AJ1943" s="28"/>
      <c r="AK1943" s="28"/>
      <c r="AL1943" s="26"/>
      <c r="AM1943" s="28"/>
      <c r="AN1943" s="26"/>
      <c r="AO1943" s="28"/>
      <c r="AP1943" s="26"/>
    </row>
    <row r="1944" spans="1:42" x14ac:dyDescent="0.25">
      <c r="A1944" s="24"/>
      <c r="B1944" s="24"/>
      <c r="C1944" s="111"/>
      <c r="D1944" s="25"/>
      <c r="E1944" s="25"/>
      <c r="F1944" s="26"/>
      <c r="G1944" s="25"/>
      <c r="H1944" s="26"/>
      <c r="I1944" s="25"/>
      <c r="J1944" s="26"/>
      <c r="K1944" s="27"/>
      <c r="L1944" s="27"/>
      <c r="M1944" s="26"/>
      <c r="N1944" s="27"/>
      <c r="O1944" s="26"/>
      <c r="P1944" s="27"/>
      <c r="Q1944" s="26"/>
      <c r="R1944" s="27"/>
      <c r="S1944" s="27"/>
      <c r="T1944" s="26"/>
      <c r="U1944" s="27"/>
      <c r="V1944" s="26"/>
      <c r="W1944" s="27"/>
      <c r="X1944" s="26"/>
      <c r="Y1944" s="24"/>
      <c r="Z1944" s="24"/>
      <c r="AA1944" s="24"/>
      <c r="AB1944" s="24"/>
      <c r="AC1944" s="28"/>
      <c r="AD1944" s="28"/>
      <c r="AE1944" s="26"/>
      <c r="AF1944" s="28"/>
      <c r="AG1944" s="26"/>
      <c r="AH1944" s="28"/>
      <c r="AI1944" s="26"/>
      <c r="AJ1944" s="28"/>
      <c r="AK1944" s="28"/>
      <c r="AL1944" s="26"/>
      <c r="AM1944" s="28"/>
      <c r="AN1944" s="26"/>
      <c r="AO1944" s="28"/>
      <c r="AP1944" s="26"/>
    </row>
    <row r="1945" spans="1:42" x14ac:dyDescent="0.25">
      <c r="A1945" s="24"/>
      <c r="B1945" s="24"/>
      <c r="C1945" s="111"/>
      <c r="D1945" s="25"/>
      <c r="E1945" s="25"/>
      <c r="F1945" s="26"/>
      <c r="G1945" s="25"/>
      <c r="H1945" s="26"/>
      <c r="I1945" s="25"/>
      <c r="J1945" s="26"/>
      <c r="K1945" s="27"/>
      <c r="L1945" s="27"/>
      <c r="M1945" s="26"/>
      <c r="N1945" s="27"/>
      <c r="O1945" s="26"/>
      <c r="P1945" s="27"/>
      <c r="Q1945" s="26"/>
      <c r="R1945" s="27"/>
      <c r="S1945" s="27"/>
      <c r="T1945" s="26"/>
      <c r="U1945" s="27"/>
      <c r="V1945" s="26"/>
      <c r="W1945" s="27"/>
      <c r="X1945" s="26"/>
      <c r="Y1945" s="24"/>
      <c r="Z1945" s="24"/>
      <c r="AA1945" s="24"/>
      <c r="AB1945" s="24"/>
      <c r="AC1945" s="28"/>
      <c r="AD1945" s="28"/>
      <c r="AE1945" s="26"/>
      <c r="AF1945" s="28"/>
      <c r="AG1945" s="26"/>
      <c r="AH1945" s="28"/>
      <c r="AI1945" s="26"/>
      <c r="AJ1945" s="28"/>
      <c r="AK1945" s="28"/>
      <c r="AL1945" s="26"/>
      <c r="AM1945" s="28"/>
      <c r="AN1945" s="26"/>
      <c r="AO1945" s="28"/>
      <c r="AP1945" s="26"/>
    </row>
    <row r="1946" spans="1:42" x14ac:dyDescent="0.25">
      <c r="A1946" s="24"/>
      <c r="B1946" s="24"/>
      <c r="C1946" s="24"/>
      <c r="D1946" s="25"/>
      <c r="E1946" s="25"/>
      <c r="F1946" s="26"/>
      <c r="G1946" s="25"/>
      <c r="H1946" s="26"/>
      <c r="I1946" s="25"/>
      <c r="J1946" s="26"/>
      <c r="K1946" s="27"/>
      <c r="L1946" s="27"/>
      <c r="M1946" s="26"/>
      <c r="N1946" s="27"/>
      <c r="O1946" s="26"/>
      <c r="P1946" s="27"/>
      <c r="Q1946" s="26"/>
      <c r="R1946" s="27"/>
      <c r="S1946" s="27"/>
      <c r="T1946" s="26"/>
      <c r="U1946" s="27"/>
      <c r="V1946" s="26"/>
      <c r="W1946" s="27"/>
      <c r="X1946" s="26"/>
      <c r="Y1946" s="24"/>
      <c r="Z1946" s="24"/>
      <c r="AA1946" s="24"/>
      <c r="AB1946" s="24"/>
      <c r="AC1946" s="28"/>
      <c r="AD1946" s="28"/>
      <c r="AE1946" s="26"/>
      <c r="AF1946" s="28"/>
      <c r="AG1946" s="26"/>
      <c r="AH1946" s="28"/>
      <c r="AI1946" s="26"/>
      <c r="AJ1946" s="28"/>
      <c r="AK1946" s="28"/>
      <c r="AL1946" s="26"/>
      <c r="AM1946" s="28"/>
      <c r="AN1946" s="26"/>
      <c r="AO1946" s="28"/>
      <c r="AP1946" s="26"/>
    </row>
    <row r="1947" spans="1:42" x14ac:dyDescent="0.25">
      <c r="A1947" s="24"/>
      <c r="B1947" s="24"/>
      <c r="C1947" s="24"/>
      <c r="D1947" s="25"/>
      <c r="E1947" s="25"/>
      <c r="F1947" s="26"/>
      <c r="G1947" s="25"/>
      <c r="H1947" s="26"/>
      <c r="I1947" s="25"/>
      <c r="J1947" s="26"/>
      <c r="K1947" s="27"/>
      <c r="L1947" s="27"/>
      <c r="M1947" s="26"/>
      <c r="N1947" s="27"/>
      <c r="O1947" s="26"/>
      <c r="P1947" s="27"/>
      <c r="Q1947" s="26"/>
      <c r="R1947" s="27"/>
      <c r="S1947" s="27"/>
      <c r="T1947" s="26"/>
      <c r="U1947" s="27"/>
      <c r="V1947" s="26"/>
      <c r="W1947" s="27"/>
      <c r="X1947" s="26"/>
      <c r="Y1947" s="24"/>
      <c r="Z1947" s="24"/>
      <c r="AA1947" s="24"/>
      <c r="AB1947" s="24"/>
      <c r="AC1947" s="28"/>
      <c r="AD1947" s="28"/>
      <c r="AE1947" s="26"/>
      <c r="AF1947" s="28"/>
      <c r="AG1947" s="26"/>
      <c r="AH1947" s="28"/>
      <c r="AI1947" s="26"/>
      <c r="AJ1947" s="28"/>
      <c r="AK1947" s="28"/>
      <c r="AL1947" s="26"/>
      <c r="AM1947" s="28"/>
      <c r="AN1947" s="26"/>
      <c r="AO1947" s="28"/>
      <c r="AP1947" s="26"/>
    </row>
    <row r="1948" spans="1:42" x14ac:dyDescent="0.25">
      <c r="A1948" s="24"/>
      <c r="B1948" s="24"/>
      <c r="C1948" s="24"/>
      <c r="D1948" s="24"/>
      <c r="E1948" s="24"/>
      <c r="F1948" s="24"/>
      <c r="G1948" s="24"/>
      <c r="H1948" s="24"/>
      <c r="I1948" s="25"/>
      <c r="J1948" s="26"/>
      <c r="K1948" s="24"/>
      <c r="L1948" s="24"/>
      <c r="M1948" s="24"/>
      <c r="N1948" s="24"/>
      <c r="O1948" s="24"/>
      <c r="P1948" s="27"/>
      <c r="Q1948" s="26"/>
      <c r="R1948" s="24"/>
      <c r="S1948" s="24"/>
      <c r="T1948" s="24"/>
      <c r="U1948" s="24"/>
      <c r="V1948" s="24"/>
      <c r="W1948" s="27"/>
      <c r="X1948" s="26"/>
      <c r="Y1948" s="24"/>
      <c r="Z1948" s="24"/>
      <c r="AA1948" s="24"/>
      <c r="AB1948" s="24"/>
      <c r="AC1948" s="24"/>
      <c r="AD1948" s="24"/>
      <c r="AE1948" s="24"/>
      <c r="AF1948" s="24"/>
      <c r="AG1948" s="24"/>
      <c r="AH1948" s="28"/>
      <c r="AI1948" s="26"/>
      <c r="AJ1948" s="24"/>
      <c r="AK1948" s="24"/>
      <c r="AL1948" s="24"/>
      <c r="AM1948" s="24"/>
      <c r="AN1948" s="24"/>
      <c r="AO1948" s="28"/>
      <c r="AP1948" s="26"/>
    </row>
    <row r="1949" spans="1:42" x14ac:dyDescent="0.25">
      <c r="A1949" s="24"/>
      <c r="B1949" s="24"/>
      <c r="C1949" s="24"/>
      <c r="D1949" s="24"/>
      <c r="E1949" s="25"/>
      <c r="F1949" s="26"/>
      <c r="G1949" s="25"/>
      <c r="H1949" s="26"/>
      <c r="I1949" s="24"/>
      <c r="J1949" s="24"/>
      <c r="K1949" s="24"/>
      <c r="L1949" s="27"/>
      <c r="M1949" s="26"/>
      <c r="N1949" s="27"/>
      <c r="O1949" s="26"/>
      <c r="P1949" s="24"/>
      <c r="Q1949" s="24"/>
      <c r="R1949" s="24"/>
      <c r="S1949" s="27"/>
      <c r="T1949" s="26"/>
      <c r="U1949" s="27"/>
      <c r="V1949" s="26"/>
      <c r="W1949" s="24"/>
      <c r="X1949" s="24"/>
      <c r="Y1949" s="24"/>
      <c r="Z1949" s="24"/>
      <c r="AA1949" s="24"/>
      <c r="AB1949" s="24"/>
      <c r="AC1949" s="24"/>
      <c r="AD1949" s="28"/>
      <c r="AE1949" s="26"/>
      <c r="AF1949" s="28"/>
      <c r="AG1949" s="26"/>
      <c r="AH1949" s="24"/>
      <c r="AI1949" s="24"/>
      <c r="AJ1949" s="24"/>
      <c r="AK1949" s="28"/>
      <c r="AL1949" s="26"/>
      <c r="AM1949" s="28"/>
      <c r="AN1949" s="26"/>
      <c r="AO1949" s="24"/>
      <c r="AP1949" s="24"/>
    </row>
    <row r="1950" spans="1:42" x14ac:dyDescent="0.25">
      <c r="A1950" s="24"/>
      <c r="B1950" s="24"/>
      <c r="C1950" s="24"/>
      <c r="D1950" s="25"/>
      <c r="E1950" s="25"/>
      <c r="F1950" s="26"/>
      <c r="G1950" s="25"/>
      <c r="H1950" s="26"/>
      <c r="I1950" s="25"/>
      <c r="J1950" s="26"/>
      <c r="K1950" s="27"/>
      <c r="L1950" s="27"/>
      <c r="M1950" s="26"/>
      <c r="N1950" s="27"/>
      <c r="O1950" s="26"/>
      <c r="P1950" s="27"/>
      <c r="Q1950" s="26"/>
      <c r="R1950" s="27"/>
      <c r="S1950" s="27"/>
      <c r="T1950" s="26"/>
      <c r="U1950" s="27"/>
      <c r="V1950" s="26"/>
      <c r="W1950" s="27"/>
      <c r="X1950" s="26"/>
      <c r="Y1950" s="24"/>
      <c r="Z1950" s="24"/>
      <c r="AA1950" s="24"/>
      <c r="AB1950" s="24"/>
      <c r="AC1950" s="28"/>
      <c r="AD1950" s="28"/>
      <c r="AE1950" s="26"/>
      <c r="AF1950" s="28"/>
      <c r="AG1950" s="26"/>
      <c r="AH1950" s="28"/>
      <c r="AI1950" s="26"/>
      <c r="AJ1950" s="28"/>
      <c r="AK1950" s="28"/>
      <c r="AL1950" s="26"/>
      <c r="AM1950" s="28"/>
      <c r="AN1950" s="26"/>
      <c r="AO1950" s="28"/>
      <c r="AP1950" s="26"/>
    </row>
    <row r="1951" spans="1:42" x14ac:dyDescent="0.25">
      <c r="A1951" s="24"/>
      <c r="B1951" s="24"/>
      <c r="C1951" s="24"/>
      <c r="D1951" s="25"/>
      <c r="E1951" s="25"/>
      <c r="F1951" s="26"/>
      <c r="G1951" s="25"/>
      <c r="H1951" s="26"/>
      <c r="I1951" s="25"/>
      <c r="J1951" s="26"/>
      <c r="K1951" s="27"/>
      <c r="L1951" s="27"/>
      <c r="M1951" s="26"/>
      <c r="N1951" s="27"/>
      <c r="O1951" s="26"/>
      <c r="P1951" s="27"/>
      <c r="Q1951" s="26"/>
      <c r="R1951" s="27"/>
      <c r="S1951" s="27"/>
      <c r="T1951" s="26"/>
      <c r="U1951" s="27"/>
      <c r="V1951" s="26"/>
      <c r="W1951" s="27"/>
      <c r="X1951" s="26"/>
      <c r="Y1951" s="24"/>
      <c r="Z1951" s="24"/>
      <c r="AA1951" s="24"/>
      <c r="AB1951" s="24"/>
      <c r="AC1951" s="28"/>
      <c r="AD1951" s="28"/>
      <c r="AE1951" s="26"/>
      <c r="AF1951" s="28"/>
      <c r="AG1951" s="26"/>
      <c r="AH1951" s="28"/>
      <c r="AI1951" s="26"/>
      <c r="AJ1951" s="28"/>
      <c r="AK1951" s="28"/>
      <c r="AL1951" s="26"/>
      <c r="AM1951" s="28"/>
      <c r="AN1951" s="26"/>
      <c r="AO1951" s="28"/>
      <c r="AP1951" s="26"/>
    </row>
    <row r="1952" spans="1:42" x14ac:dyDescent="0.25">
      <c r="A1952" s="24"/>
      <c r="B1952" s="24"/>
      <c r="C1952" s="24"/>
      <c r="D1952" s="25"/>
      <c r="E1952" s="25"/>
      <c r="F1952" s="26"/>
      <c r="G1952" s="25"/>
      <c r="H1952" s="26"/>
      <c r="I1952" s="25"/>
      <c r="J1952" s="26"/>
      <c r="K1952" s="27"/>
      <c r="L1952" s="27"/>
      <c r="M1952" s="26"/>
      <c r="N1952" s="27"/>
      <c r="O1952" s="26"/>
      <c r="P1952" s="27"/>
      <c r="Q1952" s="26"/>
      <c r="R1952" s="27"/>
      <c r="S1952" s="27"/>
      <c r="T1952" s="26"/>
      <c r="U1952" s="27"/>
      <c r="V1952" s="26"/>
      <c r="W1952" s="27"/>
      <c r="X1952" s="26"/>
      <c r="Y1952" s="24"/>
      <c r="Z1952" s="24"/>
      <c r="AA1952" s="24"/>
      <c r="AB1952" s="24"/>
      <c r="AC1952" s="28"/>
      <c r="AD1952" s="28"/>
      <c r="AE1952" s="26"/>
      <c r="AF1952" s="28"/>
      <c r="AG1952" s="26"/>
      <c r="AH1952" s="28"/>
      <c r="AI1952" s="26"/>
      <c r="AJ1952" s="28"/>
      <c r="AK1952" s="28"/>
      <c r="AL1952" s="26"/>
      <c r="AM1952" s="28"/>
      <c r="AN1952" s="26"/>
      <c r="AO1952" s="28"/>
      <c r="AP1952" s="26"/>
    </row>
    <row r="1953" spans="1:42" x14ac:dyDescent="0.25">
      <c r="A1953" s="24"/>
      <c r="B1953" s="24"/>
      <c r="C1953" s="24"/>
      <c r="D1953" s="25"/>
      <c r="E1953" s="25"/>
      <c r="F1953" s="26"/>
      <c r="G1953" s="25"/>
      <c r="H1953" s="26"/>
      <c r="I1953" s="25"/>
      <c r="J1953" s="26"/>
      <c r="K1953" s="27"/>
      <c r="L1953" s="27"/>
      <c r="M1953" s="26"/>
      <c r="N1953" s="27"/>
      <c r="O1953" s="26"/>
      <c r="P1953" s="27"/>
      <c r="Q1953" s="26"/>
      <c r="R1953" s="27"/>
      <c r="S1953" s="27"/>
      <c r="T1953" s="26"/>
      <c r="U1953" s="27"/>
      <c r="V1953" s="26"/>
      <c r="W1953" s="27"/>
      <c r="X1953" s="26"/>
      <c r="Y1953" s="24"/>
      <c r="Z1953" s="24"/>
      <c r="AA1953" s="24"/>
      <c r="AB1953" s="24"/>
      <c r="AC1953" s="28"/>
      <c r="AD1953" s="28"/>
      <c r="AE1953" s="26"/>
      <c r="AF1953" s="28"/>
      <c r="AG1953" s="26"/>
      <c r="AH1953" s="28"/>
      <c r="AI1953" s="26"/>
      <c r="AJ1953" s="28"/>
      <c r="AK1953" s="28"/>
      <c r="AL1953" s="26"/>
      <c r="AM1953" s="28"/>
      <c r="AN1953" s="26"/>
      <c r="AO1953" s="28"/>
      <c r="AP1953" s="26"/>
    </row>
    <row r="1954" spans="1:42" x14ac:dyDescent="0.25">
      <c r="A1954" s="24"/>
      <c r="B1954" s="24"/>
      <c r="C1954" s="24"/>
      <c r="D1954" s="24"/>
      <c r="E1954" s="24"/>
      <c r="F1954" s="24"/>
      <c r="G1954" s="25"/>
      <c r="H1954" s="26"/>
      <c r="I1954" s="24"/>
      <c r="J1954" s="24"/>
      <c r="K1954" s="24"/>
      <c r="L1954" s="24"/>
      <c r="M1954" s="24"/>
      <c r="N1954" s="27"/>
      <c r="O1954" s="26"/>
      <c r="P1954" s="24"/>
      <c r="Q1954" s="24"/>
      <c r="R1954" s="24"/>
      <c r="S1954" s="24"/>
      <c r="T1954" s="24"/>
      <c r="U1954" s="27"/>
      <c r="V1954" s="26"/>
      <c r="W1954" s="24"/>
      <c r="X1954" s="24"/>
      <c r="Y1954" s="24"/>
      <c r="Z1954" s="24"/>
      <c r="AA1954" s="24"/>
      <c r="AB1954" s="24"/>
      <c r="AC1954" s="24"/>
      <c r="AD1954" s="24"/>
      <c r="AE1954" s="24"/>
      <c r="AF1954" s="28"/>
      <c r="AG1954" s="26"/>
      <c r="AH1954" s="24"/>
      <c r="AI1954" s="24"/>
      <c r="AJ1954" s="24"/>
      <c r="AK1954" s="24"/>
      <c r="AL1954" s="24"/>
      <c r="AM1954" s="28"/>
      <c r="AN1954" s="26"/>
      <c r="AO1954" s="24"/>
      <c r="AP1954" s="24"/>
    </row>
    <row r="1955" spans="1:42" x14ac:dyDescent="0.25">
      <c r="A1955" s="24"/>
      <c r="B1955" s="24"/>
      <c r="C1955" s="24"/>
      <c r="D1955" s="25"/>
      <c r="E1955" s="25"/>
      <c r="F1955" s="26"/>
      <c r="G1955" s="25"/>
      <c r="H1955" s="26"/>
      <c r="I1955" s="25"/>
      <c r="J1955" s="26"/>
      <c r="K1955" s="27"/>
      <c r="L1955" s="27"/>
      <c r="M1955" s="26"/>
      <c r="N1955" s="27"/>
      <c r="O1955" s="26"/>
      <c r="P1955" s="27"/>
      <c r="Q1955" s="26"/>
      <c r="R1955" s="27"/>
      <c r="S1955" s="27"/>
      <c r="T1955" s="26"/>
      <c r="U1955" s="27"/>
      <c r="V1955" s="26"/>
      <c r="W1955" s="27"/>
      <c r="X1955" s="26"/>
      <c r="Y1955" s="25"/>
      <c r="Z1955" s="38"/>
      <c r="AA1955" s="27"/>
      <c r="AB1955" s="27"/>
      <c r="AC1955" s="28"/>
      <c r="AD1955" s="28"/>
      <c r="AE1955" s="26"/>
      <c r="AF1955" s="28"/>
      <c r="AG1955" s="26"/>
      <c r="AH1955" s="28"/>
      <c r="AI1955" s="26"/>
      <c r="AJ1955" s="28"/>
      <c r="AK1955" s="28"/>
      <c r="AL1955" s="26"/>
      <c r="AM1955" s="28"/>
      <c r="AN1955" s="26"/>
      <c r="AO1955" s="28"/>
      <c r="AP1955" s="26"/>
    </row>
    <row r="1956" spans="1:42" x14ac:dyDescent="0.25">
      <c r="A1956" s="24"/>
      <c r="B1956" s="24"/>
      <c r="C1956" s="24"/>
      <c r="D1956" s="25"/>
      <c r="E1956" s="25"/>
      <c r="F1956" s="26"/>
      <c r="G1956" s="25"/>
      <c r="H1956" s="26"/>
      <c r="I1956" s="25"/>
      <c r="J1956" s="26"/>
      <c r="K1956" s="27"/>
      <c r="L1956" s="27"/>
      <c r="M1956" s="26"/>
      <c r="N1956" s="27"/>
      <c r="O1956" s="26"/>
      <c r="P1956" s="27"/>
      <c r="Q1956" s="26"/>
      <c r="R1956" s="27"/>
      <c r="S1956" s="27"/>
      <c r="T1956" s="26"/>
      <c r="U1956" s="27"/>
      <c r="V1956" s="26"/>
      <c r="W1956" s="27"/>
      <c r="X1956" s="26"/>
      <c r="Y1956" s="25"/>
      <c r="Z1956" s="38"/>
      <c r="AA1956" s="27"/>
      <c r="AB1956" s="27"/>
      <c r="AC1956" s="28"/>
      <c r="AD1956" s="28"/>
      <c r="AE1956" s="26"/>
      <c r="AF1956" s="28"/>
      <c r="AG1956" s="26"/>
      <c r="AH1956" s="28"/>
      <c r="AI1956" s="26"/>
      <c r="AJ1956" s="28"/>
      <c r="AK1956" s="28"/>
      <c r="AL1956" s="26"/>
      <c r="AM1956" s="28"/>
      <c r="AN1956" s="26"/>
      <c r="AO1956" s="28"/>
      <c r="AP1956" s="26"/>
    </row>
    <row r="1957" spans="1:42" x14ac:dyDescent="0.25">
      <c r="A1957" s="24"/>
      <c r="B1957" s="24"/>
      <c r="C1957" s="111"/>
      <c r="D1957" s="25"/>
      <c r="E1957" s="25"/>
      <c r="F1957" s="26"/>
      <c r="G1957" s="25"/>
      <c r="H1957" s="26"/>
      <c r="I1957" s="25"/>
      <c r="J1957" s="26"/>
      <c r="K1957" s="27"/>
      <c r="L1957" s="27"/>
      <c r="M1957" s="26"/>
      <c r="N1957" s="27"/>
      <c r="O1957" s="26"/>
      <c r="P1957" s="27"/>
      <c r="Q1957" s="26"/>
      <c r="R1957" s="27"/>
      <c r="S1957" s="27"/>
      <c r="T1957" s="26"/>
      <c r="U1957" s="27"/>
      <c r="V1957" s="26"/>
      <c r="W1957" s="27"/>
      <c r="X1957" s="26"/>
      <c r="Y1957" s="25"/>
      <c r="Z1957" s="38"/>
      <c r="AA1957" s="27"/>
      <c r="AB1957" s="27"/>
      <c r="AC1957" s="28"/>
      <c r="AD1957" s="28"/>
      <c r="AE1957" s="26"/>
      <c r="AF1957" s="28"/>
      <c r="AG1957" s="26"/>
      <c r="AH1957" s="28"/>
      <c r="AI1957" s="26"/>
      <c r="AJ1957" s="28"/>
      <c r="AK1957" s="28"/>
      <c r="AL1957" s="26"/>
      <c r="AM1957" s="28"/>
      <c r="AN1957" s="26"/>
      <c r="AO1957" s="28"/>
      <c r="AP1957" s="26"/>
    </row>
    <row r="1958" spans="1:42" x14ac:dyDescent="0.25">
      <c r="A1958" s="24"/>
      <c r="B1958" s="24"/>
      <c r="C1958" s="111"/>
      <c r="D1958" s="25"/>
      <c r="E1958" s="25"/>
      <c r="F1958" s="26"/>
      <c r="G1958" s="25"/>
      <c r="H1958" s="26"/>
      <c r="I1958" s="25"/>
      <c r="J1958" s="26"/>
      <c r="K1958" s="27"/>
      <c r="L1958" s="27"/>
      <c r="M1958" s="26"/>
      <c r="N1958" s="27"/>
      <c r="O1958" s="26"/>
      <c r="P1958" s="27"/>
      <c r="Q1958" s="26"/>
      <c r="R1958" s="27"/>
      <c r="S1958" s="27"/>
      <c r="T1958" s="26"/>
      <c r="U1958" s="27"/>
      <c r="V1958" s="26"/>
      <c r="W1958" s="27"/>
      <c r="X1958" s="26"/>
      <c r="Y1958" s="25"/>
      <c r="Z1958" s="38"/>
      <c r="AA1958" s="27"/>
      <c r="AB1958" s="27"/>
      <c r="AC1958" s="28"/>
      <c r="AD1958" s="28"/>
      <c r="AE1958" s="26"/>
      <c r="AF1958" s="28"/>
      <c r="AG1958" s="26"/>
      <c r="AH1958" s="28"/>
      <c r="AI1958" s="26"/>
      <c r="AJ1958" s="28"/>
      <c r="AK1958" s="28"/>
      <c r="AL1958" s="26"/>
      <c r="AM1958" s="28"/>
      <c r="AN1958" s="26"/>
      <c r="AO1958" s="28"/>
      <c r="AP1958" s="26"/>
    </row>
    <row r="1959" spans="1:42" x14ac:dyDescent="0.25">
      <c r="A1959" s="24"/>
      <c r="B1959" s="24"/>
      <c r="C1959" s="111"/>
      <c r="D1959" s="25"/>
      <c r="E1959" s="25"/>
      <c r="F1959" s="26"/>
      <c r="G1959" s="25"/>
      <c r="H1959" s="26"/>
      <c r="I1959" s="25"/>
      <c r="J1959" s="26"/>
      <c r="K1959" s="27"/>
      <c r="L1959" s="27"/>
      <c r="M1959" s="26"/>
      <c r="N1959" s="27"/>
      <c r="O1959" s="26"/>
      <c r="P1959" s="27"/>
      <c r="Q1959" s="26"/>
      <c r="R1959" s="27"/>
      <c r="S1959" s="27"/>
      <c r="T1959" s="26"/>
      <c r="U1959" s="27"/>
      <c r="V1959" s="26"/>
      <c r="W1959" s="27"/>
      <c r="X1959" s="26"/>
      <c r="Y1959" s="25"/>
      <c r="Z1959" s="38"/>
      <c r="AA1959" s="27"/>
      <c r="AB1959" s="27"/>
      <c r="AC1959" s="28"/>
      <c r="AD1959" s="28"/>
      <c r="AE1959" s="26"/>
      <c r="AF1959" s="28"/>
      <c r="AG1959" s="26"/>
      <c r="AH1959" s="28"/>
      <c r="AI1959" s="26"/>
      <c r="AJ1959" s="28"/>
      <c r="AK1959" s="28"/>
      <c r="AL1959" s="26"/>
      <c r="AM1959" s="28"/>
      <c r="AN1959" s="26"/>
      <c r="AO1959" s="28"/>
      <c r="AP1959" s="26"/>
    </row>
    <row r="1960" spans="1:42" x14ac:dyDescent="0.25">
      <c r="A1960" s="24"/>
      <c r="B1960" s="24"/>
      <c r="C1960" s="24"/>
      <c r="D1960" s="25"/>
      <c r="E1960" s="25"/>
      <c r="F1960" s="26"/>
      <c r="G1960" s="25"/>
      <c r="H1960" s="26"/>
      <c r="I1960" s="25"/>
      <c r="J1960" s="26"/>
      <c r="K1960" s="27"/>
      <c r="L1960" s="27"/>
      <c r="M1960" s="26"/>
      <c r="N1960" s="27"/>
      <c r="O1960" s="26"/>
      <c r="P1960" s="27"/>
      <c r="Q1960" s="26"/>
      <c r="R1960" s="27"/>
      <c r="S1960" s="27"/>
      <c r="T1960" s="26"/>
      <c r="U1960" s="27"/>
      <c r="V1960" s="26"/>
      <c r="W1960" s="27"/>
      <c r="X1960" s="26"/>
      <c r="Y1960" s="25"/>
      <c r="Z1960" s="38"/>
      <c r="AA1960" s="27"/>
      <c r="AB1960" s="27"/>
      <c r="AC1960" s="28"/>
      <c r="AD1960" s="28"/>
      <c r="AE1960" s="26"/>
      <c r="AF1960" s="28"/>
      <c r="AG1960" s="26"/>
      <c r="AH1960" s="28"/>
      <c r="AI1960" s="26"/>
      <c r="AJ1960" s="28"/>
      <c r="AK1960" s="28"/>
      <c r="AL1960" s="26"/>
      <c r="AM1960" s="28"/>
      <c r="AN1960" s="26"/>
      <c r="AO1960" s="28"/>
      <c r="AP1960" s="26"/>
    </row>
    <row r="1961" spans="1:42" x14ac:dyDescent="0.25">
      <c r="A1961" s="24"/>
      <c r="B1961" s="24"/>
      <c r="C1961" s="24"/>
      <c r="D1961" s="25"/>
      <c r="E1961" s="25"/>
      <c r="F1961" s="26"/>
      <c r="G1961" s="25"/>
      <c r="H1961" s="26"/>
      <c r="I1961" s="25"/>
      <c r="J1961" s="26"/>
      <c r="K1961" s="27"/>
      <c r="L1961" s="27"/>
      <c r="M1961" s="26"/>
      <c r="N1961" s="27"/>
      <c r="O1961" s="26"/>
      <c r="P1961" s="27"/>
      <c r="Q1961" s="26"/>
      <c r="R1961" s="27"/>
      <c r="S1961" s="27"/>
      <c r="T1961" s="26"/>
      <c r="U1961" s="27"/>
      <c r="V1961" s="26"/>
      <c r="W1961" s="27"/>
      <c r="X1961" s="26"/>
      <c r="Y1961" s="25"/>
      <c r="Z1961" s="38"/>
      <c r="AA1961" s="27"/>
      <c r="AB1961" s="27"/>
      <c r="AC1961" s="28"/>
      <c r="AD1961" s="28"/>
      <c r="AE1961" s="26"/>
      <c r="AF1961" s="28"/>
      <c r="AG1961" s="26"/>
      <c r="AH1961" s="28"/>
      <c r="AI1961" s="26"/>
      <c r="AJ1961" s="28"/>
      <c r="AK1961" s="28"/>
      <c r="AL1961" s="26"/>
      <c r="AM1961" s="28"/>
      <c r="AN1961" s="26"/>
      <c r="AO1961" s="28"/>
      <c r="AP1961" s="26"/>
    </row>
    <row r="1962" spans="1:42" x14ac:dyDescent="0.25">
      <c r="A1962" s="24"/>
      <c r="B1962" s="24"/>
      <c r="C1962" s="24"/>
      <c r="D1962" s="24"/>
      <c r="E1962" s="25"/>
      <c r="F1962" s="26"/>
      <c r="G1962" s="25"/>
      <c r="H1962" s="26"/>
      <c r="I1962" s="25"/>
      <c r="J1962" s="26"/>
      <c r="K1962" s="24"/>
      <c r="L1962" s="27"/>
      <c r="M1962" s="26"/>
      <c r="N1962" s="27"/>
      <c r="O1962" s="26"/>
      <c r="P1962" s="27"/>
      <c r="Q1962" s="26"/>
      <c r="R1962" s="24"/>
      <c r="S1962" s="27"/>
      <c r="T1962" s="26"/>
      <c r="U1962" s="27"/>
      <c r="V1962" s="26"/>
      <c r="W1962" s="27"/>
      <c r="X1962" s="26"/>
      <c r="Y1962" s="24"/>
      <c r="Z1962" s="24"/>
      <c r="AA1962" s="24"/>
      <c r="AB1962" s="24"/>
      <c r="AC1962" s="24"/>
      <c r="AD1962" s="28"/>
      <c r="AE1962" s="26"/>
      <c r="AF1962" s="28"/>
      <c r="AG1962" s="26"/>
      <c r="AH1962" s="28"/>
      <c r="AI1962" s="26"/>
      <c r="AJ1962" s="24"/>
      <c r="AK1962" s="28"/>
      <c r="AL1962" s="26"/>
      <c r="AM1962" s="28"/>
      <c r="AN1962" s="26"/>
      <c r="AO1962" s="28"/>
      <c r="AP1962" s="26"/>
    </row>
    <row r="1963" spans="1:42" x14ac:dyDescent="0.25">
      <c r="A1963" s="24"/>
      <c r="B1963" s="24"/>
      <c r="C1963" s="24"/>
      <c r="D1963" s="24"/>
      <c r="E1963" s="24"/>
      <c r="F1963" s="24"/>
      <c r="G1963" s="24"/>
      <c r="H1963" s="24"/>
      <c r="I1963" s="25"/>
      <c r="J1963" s="26"/>
      <c r="K1963" s="24"/>
      <c r="L1963" s="24"/>
      <c r="M1963" s="24"/>
      <c r="N1963" s="24"/>
      <c r="O1963" s="24"/>
      <c r="P1963" s="27"/>
      <c r="Q1963" s="26"/>
      <c r="R1963" s="24"/>
      <c r="S1963" s="24"/>
      <c r="T1963" s="24"/>
      <c r="U1963" s="24"/>
      <c r="V1963" s="24"/>
      <c r="W1963" s="27"/>
      <c r="X1963" s="26"/>
      <c r="Y1963" s="24"/>
      <c r="Z1963" s="24"/>
      <c r="AA1963" s="24"/>
      <c r="AB1963" s="24"/>
      <c r="AC1963" s="24"/>
      <c r="AD1963" s="24"/>
      <c r="AE1963" s="24"/>
      <c r="AF1963" s="24"/>
      <c r="AG1963" s="24"/>
      <c r="AH1963" s="28"/>
      <c r="AI1963" s="26"/>
      <c r="AJ1963" s="24"/>
      <c r="AK1963" s="24"/>
      <c r="AL1963" s="24"/>
      <c r="AM1963" s="24"/>
      <c r="AN1963" s="24"/>
      <c r="AO1963" s="28"/>
      <c r="AP1963" s="26"/>
    </row>
    <row r="1964" spans="1:42" x14ac:dyDescent="0.25">
      <c r="A1964" s="24"/>
      <c r="B1964" s="24"/>
      <c r="C1964" s="24"/>
      <c r="D1964" s="25"/>
      <c r="E1964" s="25"/>
      <c r="F1964" s="26"/>
      <c r="G1964" s="25"/>
      <c r="H1964" s="26"/>
      <c r="I1964" s="25"/>
      <c r="J1964" s="26"/>
      <c r="K1964" s="27"/>
      <c r="L1964" s="27"/>
      <c r="M1964" s="26"/>
      <c r="N1964" s="27"/>
      <c r="O1964" s="26"/>
      <c r="P1964" s="27"/>
      <c r="Q1964" s="26"/>
      <c r="R1964" s="27"/>
      <c r="S1964" s="27"/>
      <c r="T1964" s="26"/>
      <c r="U1964" s="27"/>
      <c r="V1964" s="26"/>
      <c r="W1964" s="27"/>
      <c r="X1964" s="26"/>
      <c r="Y1964" s="25"/>
      <c r="Z1964" s="38"/>
      <c r="AA1964" s="27"/>
      <c r="AB1964" s="27"/>
      <c r="AC1964" s="28"/>
      <c r="AD1964" s="28"/>
      <c r="AE1964" s="26"/>
      <c r="AF1964" s="28"/>
      <c r="AG1964" s="26"/>
      <c r="AH1964" s="28"/>
      <c r="AI1964" s="26"/>
      <c r="AJ1964" s="28"/>
      <c r="AK1964" s="28"/>
      <c r="AL1964" s="26"/>
      <c r="AM1964" s="28"/>
      <c r="AN1964" s="26"/>
      <c r="AO1964" s="28"/>
      <c r="AP1964" s="26"/>
    </row>
    <row r="1965" spans="1:42" x14ac:dyDescent="0.25">
      <c r="A1965" s="24"/>
      <c r="B1965" s="24"/>
      <c r="C1965" s="24"/>
      <c r="D1965" s="25"/>
      <c r="E1965" s="25"/>
      <c r="F1965" s="26"/>
      <c r="G1965" s="25"/>
      <c r="H1965" s="26"/>
      <c r="I1965" s="25"/>
      <c r="J1965" s="26"/>
      <c r="K1965" s="27"/>
      <c r="L1965" s="27"/>
      <c r="M1965" s="26"/>
      <c r="N1965" s="27"/>
      <c r="O1965" s="26"/>
      <c r="P1965" s="27"/>
      <c r="Q1965" s="26"/>
      <c r="R1965" s="27"/>
      <c r="S1965" s="27"/>
      <c r="T1965" s="26"/>
      <c r="U1965" s="27"/>
      <c r="V1965" s="26"/>
      <c r="W1965" s="27"/>
      <c r="X1965" s="26"/>
      <c r="Y1965" s="25"/>
      <c r="Z1965" s="38"/>
      <c r="AA1965" s="27"/>
      <c r="AB1965" s="27"/>
      <c r="AC1965" s="28"/>
      <c r="AD1965" s="28"/>
      <c r="AE1965" s="26"/>
      <c r="AF1965" s="28"/>
      <c r="AG1965" s="26"/>
      <c r="AH1965" s="28"/>
      <c r="AI1965" s="26"/>
      <c r="AJ1965" s="28"/>
      <c r="AK1965" s="28"/>
      <c r="AL1965" s="26"/>
      <c r="AM1965" s="28"/>
      <c r="AN1965" s="26"/>
      <c r="AO1965" s="28"/>
      <c r="AP1965" s="26"/>
    </row>
    <row r="1966" spans="1:42" x14ac:dyDescent="0.25">
      <c r="A1966" s="24"/>
      <c r="B1966" s="24"/>
      <c r="C1966" s="24"/>
      <c r="D1966" s="25"/>
      <c r="E1966" s="25"/>
      <c r="F1966" s="26"/>
      <c r="G1966" s="25"/>
      <c r="H1966" s="26"/>
      <c r="I1966" s="25"/>
      <c r="J1966" s="26"/>
      <c r="K1966" s="27"/>
      <c r="L1966" s="27"/>
      <c r="M1966" s="26"/>
      <c r="N1966" s="27"/>
      <c r="O1966" s="26"/>
      <c r="P1966" s="27"/>
      <c r="Q1966" s="26"/>
      <c r="R1966" s="27"/>
      <c r="S1966" s="27"/>
      <c r="T1966" s="26"/>
      <c r="U1966" s="27"/>
      <c r="V1966" s="26"/>
      <c r="W1966" s="27"/>
      <c r="X1966" s="26"/>
      <c r="Y1966" s="25"/>
      <c r="Z1966" s="38"/>
      <c r="AA1966" s="27"/>
      <c r="AB1966" s="27"/>
      <c r="AC1966" s="28"/>
      <c r="AD1966" s="28"/>
      <c r="AE1966" s="26"/>
      <c r="AF1966" s="28"/>
      <c r="AG1966" s="26"/>
      <c r="AH1966" s="28"/>
      <c r="AI1966" s="26"/>
      <c r="AJ1966" s="28"/>
      <c r="AK1966" s="28"/>
      <c r="AL1966" s="26"/>
      <c r="AM1966" s="28"/>
      <c r="AN1966" s="26"/>
      <c r="AO1966" s="28"/>
      <c r="AP1966" s="26"/>
    </row>
    <row r="1967" spans="1:42" x14ac:dyDescent="0.25">
      <c r="A1967" s="24"/>
      <c r="B1967" s="24"/>
      <c r="C1967" s="24"/>
      <c r="D1967" s="25"/>
      <c r="E1967" s="25"/>
      <c r="F1967" s="26"/>
      <c r="G1967" s="25"/>
      <c r="H1967" s="26"/>
      <c r="I1967" s="25"/>
      <c r="J1967" s="26"/>
      <c r="K1967" s="27"/>
      <c r="L1967" s="27"/>
      <c r="M1967" s="26"/>
      <c r="N1967" s="27"/>
      <c r="O1967" s="26"/>
      <c r="P1967" s="27"/>
      <c r="Q1967" s="26"/>
      <c r="R1967" s="27"/>
      <c r="S1967" s="27"/>
      <c r="T1967" s="26"/>
      <c r="U1967" s="27"/>
      <c r="V1967" s="26"/>
      <c r="W1967" s="27"/>
      <c r="X1967" s="26"/>
      <c r="Y1967" s="25"/>
      <c r="Z1967" s="38"/>
      <c r="AA1967" s="27"/>
      <c r="AB1967" s="27"/>
      <c r="AC1967" s="28"/>
      <c r="AD1967" s="28"/>
      <c r="AE1967" s="26"/>
      <c r="AF1967" s="28"/>
      <c r="AG1967" s="26"/>
      <c r="AH1967" s="28"/>
      <c r="AI1967" s="26"/>
      <c r="AJ1967" s="28"/>
      <c r="AK1967" s="28"/>
      <c r="AL1967" s="26"/>
      <c r="AM1967" s="28"/>
      <c r="AN1967" s="26"/>
      <c r="AO1967" s="28"/>
      <c r="AP1967" s="26"/>
    </row>
    <row r="1968" spans="1:42" x14ac:dyDescent="0.25">
      <c r="A1968" s="24"/>
      <c r="B1968" s="24"/>
      <c r="C1968" s="24"/>
      <c r="D1968" s="25"/>
      <c r="E1968" s="25"/>
      <c r="F1968" s="26"/>
      <c r="G1968" s="25"/>
      <c r="H1968" s="26"/>
      <c r="I1968" s="25"/>
      <c r="J1968" s="26"/>
      <c r="K1968" s="27"/>
      <c r="L1968" s="27"/>
      <c r="M1968" s="26"/>
      <c r="N1968" s="27"/>
      <c r="O1968" s="26"/>
      <c r="P1968" s="27"/>
      <c r="Q1968" s="26"/>
      <c r="R1968" s="27"/>
      <c r="S1968" s="27"/>
      <c r="T1968" s="26"/>
      <c r="U1968" s="27"/>
      <c r="V1968" s="26"/>
      <c r="W1968" s="27"/>
      <c r="X1968" s="26"/>
      <c r="Y1968" s="24"/>
      <c r="Z1968" s="24"/>
      <c r="AA1968" s="24"/>
      <c r="AB1968" s="24"/>
      <c r="AC1968" s="28"/>
      <c r="AD1968" s="28"/>
      <c r="AE1968" s="26"/>
      <c r="AF1968" s="28"/>
      <c r="AG1968" s="26"/>
      <c r="AH1968" s="28"/>
      <c r="AI1968" s="26"/>
      <c r="AJ1968" s="28"/>
      <c r="AK1968" s="28"/>
      <c r="AL1968" s="26"/>
      <c r="AM1968" s="28"/>
      <c r="AN1968" s="26"/>
      <c r="AO1968" s="28"/>
      <c r="AP1968" s="26"/>
    </row>
    <row r="1969" spans="1:42" x14ac:dyDescent="0.25">
      <c r="A1969" s="24"/>
      <c r="B1969" s="24"/>
      <c r="C1969" s="24"/>
      <c r="D1969" s="25"/>
      <c r="E1969" s="25"/>
      <c r="F1969" s="26"/>
      <c r="G1969" s="25"/>
      <c r="H1969" s="26"/>
      <c r="I1969" s="25"/>
      <c r="J1969" s="26"/>
      <c r="K1969" s="27"/>
      <c r="L1969" s="27"/>
      <c r="M1969" s="26"/>
      <c r="N1969" s="27"/>
      <c r="O1969" s="26"/>
      <c r="P1969" s="27"/>
      <c r="Q1969" s="26"/>
      <c r="R1969" s="27"/>
      <c r="S1969" s="27"/>
      <c r="T1969" s="26"/>
      <c r="U1969" s="27"/>
      <c r="V1969" s="26"/>
      <c r="W1969" s="27"/>
      <c r="X1969" s="26"/>
      <c r="Y1969" s="24"/>
      <c r="Z1969" s="24"/>
      <c r="AA1969" s="24"/>
      <c r="AB1969" s="24"/>
      <c r="AC1969" s="28"/>
      <c r="AD1969" s="28"/>
      <c r="AE1969" s="26"/>
      <c r="AF1969" s="28"/>
      <c r="AG1969" s="26"/>
      <c r="AH1969" s="28"/>
      <c r="AI1969" s="26"/>
      <c r="AJ1969" s="28"/>
      <c r="AK1969" s="28"/>
      <c r="AL1969" s="26"/>
      <c r="AM1969" s="28"/>
      <c r="AN1969" s="26"/>
      <c r="AO1969" s="28"/>
      <c r="AP1969" s="26"/>
    </row>
    <row r="1970" spans="1:42" x14ac:dyDescent="0.25">
      <c r="A1970" s="24"/>
      <c r="B1970" s="24"/>
      <c r="C1970" s="111"/>
      <c r="D1970" s="25"/>
      <c r="E1970" s="25"/>
      <c r="F1970" s="26"/>
      <c r="G1970" s="25"/>
      <c r="H1970" s="26"/>
      <c r="I1970" s="25"/>
      <c r="J1970" s="26"/>
      <c r="K1970" s="27"/>
      <c r="L1970" s="27"/>
      <c r="M1970" s="26"/>
      <c r="N1970" s="27"/>
      <c r="O1970" s="26"/>
      <c r="P1970" s="27"/>
      <c r="Q1970" s="26"/>
      <c r="R1970" s="27"/>
      <c r="S1970" s="27"/>
      <c r="T1970" s="26"/>
      <c r="U1970" s="27"/>
      <c r="V1970" s="26"/>
      <c r="W1970" s="27"/>
      <c r="X1970" s="26"/>
      <c r="Y1970" s="24"/>
      <c r="Z1970" s="24"/>
      <c r="AA1970" s="24"/>
      <c r="AB1970" s="24"/>
      <c r="AC1970" s="28"/>
      <c r="AD1970" s="28"/>
      <c r="AE1970" s="26"/>
      <c r="AF1970" s="28"/>
      <c r="AG1970" s="26"/>
      <c r="AH1970" s="28"/>
      <c r="AI1970" s="26"/>
      <c r="AJ1970" s="28"/>
      <c r="AK1970" s="28"/>
      <c r="AL1970" s="26"/>
      <c r="AM1970" s="28"/>
      <c r="AN1970" s="26"/>
      <c r="AO1970" s="28"/>
      <c r="AP1970" s="26"/>
    </row>
    <row r="1971" spans="1:42" x14ac:dyDescent="0.25">
      <c r="A1971" s="24"/>
      <c r="B1971" s="24"/>
      <c r="C1971" s="111"/>
      <c r="D1971" s="25"/>
      <c r="E1971" s="25"/>
      <c r="F1971" s="26"/>
      <c r="G1971" s="25"/>
      <c r="H1971" s="26"/>
      <c r="I1971" s="25"/>
      <c r="J1971" s="26"/>
      <c r="K1971" s="27"/>
      <c r="L1971" s="27"/>
      <c r="M1971" s="26"/>
      <c r="N1971" s="27"/>
      <c r="O1971" s="26"/>
      <c r="P1971" s="27"/>
      <c r="Q1971" s="26"/>
      <c r="R1971" s="27"/>
      <c r="S1971" s="27"/>
      <c r="T1971" s="26"/>
      <c r="U1971" s="27"/>
      <c r="V1971" s="26"/>
      <c r="W1971" s="27"/>
      <c r="X1971" s="26"/>
      <c r="Y1971" s="24"/>
      <c r="Z1971" s="24"/>
      <c r="AA1971" s="24"/>
      <c r="AB1971" s="24"/>
      <c r="AC1971" s="28"/>
      <c r="AD1971" s="28"/>
      <c r="AE1971" s="26"/>
      <c r="AF1971" s="28"/>
      <c r="AG1971" s="26"/>
      <c r="AH1971" s="28"/>
      <c r="AI1971" s="26"/>
      <c r="AJ1971" s="28"/>
      <c r="AK1971" s="28"/>
      <c r="AL1971" s="26"/>
      <c r="AM1971" s="28"/>
      <c r="AN1971" s="26"/>
      <c r="AO1971" s="28"/>
      <c r="AP1971" s="26"/>
    </row>
    <row r="1972" spans="1:42" x14ac:dyDescent="0.25">
      <c r="A1972" s="24"/>
      <c r="B1972" s="24"/>
      <c r="C1972" s="111"/>
      <c r="D1972" s="25"/>
      <c r="E1972" s="25"/>
      <c r="F1972" s="26"/>
      <c r="G1972" s="25"/>
      <c r="H1972" s="26"/>
      <c r="I1972" s="25"/>
      <c r="J1972" s="26"/>
      <c r="K1972" s="27"/>
      <c r="L1972" s="27"/>
      <c r="M1972" s="26"/>
      <c r="N1972" s="27"/>
      <c r="O1972" s="26"/>
      <c r="P1972" s="27"/>
      <c r="Q1972" s="26"/>
      <c r="R1972" s="27"/>
      <c r="S1972" s="27"/>
      <c r="T1972" s="26"/>
      <c r="U1972" s="27"/>
      <c r="V1972" s="26"/>
      <c r="W1972" s="27"/>
      <c r="X1972" s="26"/>
      <c r="Y1972" s="24"/>
      <c r="Z1972" s="24"/>
      <c r="AA1972" s="24"/>
      <c r="AB1972" s="24"/>
      <c r="AC1972" s="28"/>
      <c r="AD1972" s="28"/>
      <c r="AE1972" s="26"/>
      <c r="AF1972" s="28"/>
      <c r="AG1972" s="26"/>
      <c r="AH1972" s="28"/>
      <c r="AI1972" s="26"/>
      <c r="AJ1972" s="28"/>
      <c r="AK1972" s="28"/>
      <c r="AL1972" s="26"/>
      <c r="AM1972" s="28"/>
      <c r="AN1972" s="26"/>
      <c r="AO1972" s="28"/>
      <c r="AP1972" s="26"/>
    </row>
    <row r="1973" spans="1:42" x14ac:dyDescent="0.25">
      <c r="A1973" s="24"/>
      <c r="B1973" s="24"/>
      <c r="C1973" s="24"/>
      <c r="D1973" s="25"/>
      <c r="E1973" s="25"/>
      <c r="F1973" s="26"/>
      <c r="G1973" s="25"/>
      <c r="H1973" s="26"/>
      <c r="I1973" s="25"/>
      <c r="J1973" s="26"/>
      <c r="K1973" s="27"/>
      <c r="L1973" s="27"/>
      <c r="M1973" s="26"/>
      <c r="N1973" s="27"/>
      <c r="O1973" s="26"/>
      <c r="P1973" s="27"/>
      <c r="Q1973" s="26"/>
      <c r="R1973" s="27"/>
      <c r="S1973" s="27"/>
      <c r="T1973" s="26"/>
      <c r="U1973" s="27"/>
      <c r="V1973" s="26"/>
      <c r="W1973" s="27"/>
      <c r="X1973" s="26"/>
      <c r="Y1973" s="24"/>
      <c r="Z1973" s="24"/>
      <c r="AA1973" s="24"/>
      <c r="AB1973" s="24"/>
      <c r="AC1973" s="28"/>
      <c r="AD1973" s="28"/>
      <c r="AE1973" s="26"/>
      <c r="AF1973" s="28"/>
      <c r="AG1973" s="26"/>
      <c r="AH1973" s="28"/>
      <c r="AI1973" s="26"/>
      <c r="AJ1973" s="28"/>
      <c r="AK1973" s="28"/>
      <c r="AL1973" s="26"/>
      <c r="AM1973" s="28"/>
      <c r="AN1973" s="26"/>
      <c r="AO1973" s="28"/>
      <c r="AP1973" s="26"/>
    </row>
    <row r="1974" spans="1:42" x14ac:dyDescent="0.25">
      <c r="A1974" s="24"/>
      <c r="B1974" s="24"/>
      <c r="C1974" s="24"/>
      <c r="D1974" s="24"/>
      <c r="E1974" s="24"/>
      <c r="F1974" s="24"/>
      <c r="G1974" s="25"/>
      <c r="H1974" s="26"/>
      <c r="I1974" s="24"/>
      <c r="J1974" s="24"/>
      <c r="K1974" s="24"/>
      <c r="L1974" s="24"/>
      <c r="M1974" s="24"/>
      <c r="N1974" s="27"/>
      <c r="O1974" s="26"/>
      <c r="P1974" s="24"/>
      <c r="Q1974" s="24"/>
      <c r="R1974" s="24"/>
      <c r="S1974" s="24"/>
      <c r="T1974" s="24"/>
      <c r="U1974" s="27"/>
      <c r="V1974" s="26"/>
      <c r="W1974" s="24"/>
      <c r="X1974" s="24"/>
      <c r="Y1974" s="24"/>
      <c r="Z1974" s="24"/>
      <c r="AA1974" s="24"/>
      <c r="AB1974" s="24"/>
      <c r="AC1974" s="24"/>
      <c r="AD1974" s="24"/>
      <c r="AE1974" s="24"/>
      <c r="AF1974" s="28"/>
      <c r="AG1974" s="26"/>
      <c r="AH1974" s="24"/>
      <c r="AI1974" s="24"/>
      <c r="AJ1974" s="24"/>
      <c r="AK1974" s="24"/>
      <c r="AL1974" s="24"/>
      <c r="AM1974" s="28"/>
      <c r="AN1974" s="26"/>
      <c r="AO1974" s="24"/>
      <c r="AP1974" s="24"/>
    </row>
    <row r="1975" spans="1:42" x14ac:dyDescent="0.25">
      <c r="A1975" s="24"/>
      <c r="B1975" s="24"/>
      <c r="C1975" s="24"/>
      <c r="D1975" s="24"/>
      <c r="E1975" s="24"/>
      <c r="F1975" s="24"/>
      <c r="G1975" s="25"/>
      <c r="H1975" s="26"/>
      <c r="I1975" s="24"/>
      <c r="J1975" s="24"/>
      <c r="K1975" s="24"/>
      <c r="L1975" s="24"/>
      <c r="M1975" s="24"/>
      <c r="N1975" s="27"/>
      <c r="O1975" s="26"/>
      <c r="P1975" s="24"/>
      <c r="Q1975" s="24"/>
      <c r="R1975" s="24"/>
      <c r="S1975" s="24"/>
      <c r="T1975" s="24"/>
      <c r="U1975" s="27"/>
      <c r="V1975" s="26"/>
      <c r="W1975" s="24"/>
      <c r="X1975" s="24"/>
      <c r="Y1975" s="24"/>
      <c r="Z1975" s="24"/>
      <c r="AA1975" s="24"/>
      <c r="AB1975" s="24"/>
      <c r="AC1975" s="24"/>
      <c r="AD1975" s="24"/>
      <c r="AE1975" s="24"/>
      <c r="AF1975" s="28"/>
      <c r="AG1975" s="26"/>
      <c r="AH1975" s="24"/>
      <c r="AI1975" s="24"/>
      <c r="AJ1975" s="24"/>
      <c r="AK1975" s="24"/>
      <c r="AL1975" s="24"/>
      <c r="AM1975" s="28"/>
      <c r="AN1975" s="26"/>
      <c r="AO1975" s="24"/>
      <c r="AP1975" s="24"/>
    </row>
    <row r="1976" spans="1:42" x14ac:dyDescent="0.25">
      <c r="A1976" s="24"/>
      <c r="B1976" s="24"/>
      <c r="C1976" s="24"/>
      <c r="D1976" s="25"/>
      <c r="E1976" s="25"/>
      <c r="F1976" s="26"/>
      <c r="G1976" s="25"/>
      <c r="H1976" s="26"/>
      <c r="I1976" s="25"/>
      <c r="J1976" s="26"/>
      <c r="K1976" s="27"/>
      <c r="L1976" s="27"/>
      <c r="M1976" s="26"/>
      <c r="N1976" s="27"/>
      <c r="O1976" s="26"/>
      <c r="P1976" s="27"/>
      <c r="Q1976" s="26"/>
      <c r="R1976" s="27"/>
      <c r="S1976" s="27"/>
      <c r="T1976" s="26"/>
      <c r="U1976" s="27"/>
      <c r="V1976" s="26"/>
      <c r="W1976" s="27"/>
      <c r="X1976" s="26"/>
      <c r="Y1976" s="24"/>
      <c r="Z1976" s="24"/>
      <c r="AA1976" s="24"/>
      <c r="AB1976" s="24"/>
      <c r="AC1976" s="28"/>
      <c r="AD1976" s="28"/>
      <c r="AE1976" s="26"/>
      <c r="AF1976" s="28"/>
      <c r="AG1976" s="26"/>
      <c r="AH1976" s="28"/>
      <c r="AI1976" s="26"/>
      <c r="AJ1976" s="28"/>
      <c r="AK1976" s="28"/>
      <c r="AL1976" s="26"/>
      <c r="AM1976" s="28"/>
      <c r="AN1976" s="26"/>
      <c r="AO1976" s="28"/>
      <c r="AP1976" s="26"/>
    </row>
    <row r="1977" spans="1:42" x14ac:dyDescent="0.25">
      <c r="A1977" s="24"/>
      <c r="B1977" s="24"/>
      <c r="C1977" s="24"/>
      <c r="D1977" s="24"/>
      <c r="E1977" s="25"/>
      <c r="F1977" s="26"/>
      <c r="G1977" s="25"/>
      <c r="H1977" s="26"/>
      <c r="I1977" s="25"/>
      <c r="J1977" s="26"/>
      <c r="K1977" s="24"/>
      <c r="L1977" s="27"/>
      <c r="M1977" s="26"/>
      <c r="N1977" s="27"/>
      <c r="O1977" s="26"/>
      <c r="P1977" s="27"/>
      <c r="Q1977" s="26"/>
      <c r="R1977" s="24"/>
      <c r="S1977" s="27"/>
      <c r="T1977" s="26"/>
      <c r="U1977" s="27"/>
      <c r="V1977" s="26"/>
      <c r="W1977" s="27"/>
      <c r="X1977" s="26"/>
      <c r="Y1977" s="24"/>
      <c r="Z1977" s="24"/>
      <c r="AA1977" s="24"/>
      <c r="AB1977" s="24"/>
      <c r="AC1977" s="24"/>
      <c r="AD1977" s="28"/>
      <c r="AE1977" s="26"/>
      <c r="AF1977" s="28"/>
      <c r="AG1977" s="26"/>
      <c r="AH1977" s="28"/>
      <c r="AI1977" s="26"/>
      <c r="AJ1977" s="24"/>
      <c r="AK1977" s="28"/>
      <c r="AL1977" s="26"/>
      <c r="AM1977" s="28"/>
      <c r="AN1977" s="26"/>
      <c r="AO1977" s="28"/>
      <c r="AP1977" s="26"/>
    </row>
    <row r="1978" spans="1:42" x14ac:dyDescent="0.25">
      <c r="A1978" s="24"/>
      <c r="B1978" s="24"/>
      <c r="C1978" s="24"/>
      <c r="D1978" s="25"/>
      <c r="E1978" s="25"/>
      <c r="F1978" s="26"/>
      <c r="G1978" s="24"/>
      <c r="H1978" s="24"/>
      <c r="I1978" s="24"/>
      <c r="J1978" s="24"/>
      <c r="K1978" s="27"/>
      <c r="L1978" s="27"/>
      <c r="M1978" s="26"/>
      <c r="N1978" s="24"/>
      <c r="O1978" s="24"/>
      <c r="P1978" s="24"/>
      <c r="Q1978" s="24"/>
      <c r="R1978" s="27"/>
      <c r="S1978" s="27"/>
      <c r="T1978" s="26"/>
      <c r="U1978" s="24"/>
      <c r="V1978" s="24"/>
      <c r="W1978" s="24"/>
      <c r="X1978" s="24"/>
      <c r="Y1978" s="24"/>
      <c r="Z1978" s="24"/>
      <c r="AA1978" s="24"/>
      <c r="AB1978" s="24"/>
      <c r="AC1978" s="28"/>
      <c r="AD1978" s="28"/>
      <c r="AE1978" s="26"/>
      <c r="AF1978" s="24"/>
      <c r="AG1978" s="24"/>
      <c r="AH1978" s="24"/>
      <c r="AI1978" s="24"/>
      <c r="AJ1978" s="28"/>
      <c r="AK1978" s="28"/>
      <c r="AL1978" s="26"/>
      <c r="AM1978" s="24"/>
      <c r="AN1978" s="24"/>
      <c r="AO1978" s="24"/>
      <c r="AP1978" s="24"/>
    </row>
    <row r="1979" spans="1:42" x14ac:dyDescent="0.25">
      <c r="A1979" s="24"/>
      <c r="B1979" s="24"/>
      <c r="C1979" s="24"/>
      <c r="D1979" s="25"/>
      <c r="E1979" s="25"/>
      <c r="F1979" s="26"/>
      <c r="G1979" s="25"/>
      <c r="H1979" s="26"/>
      <c r="I1979" s="25"/>
      <c r="J1979" s="26"/>
      <c r="K1979" s="27"/>
      <c r="L1979" s="27"/>
      <c r="M1979" s="26"/>
      <c r="N1979" s="27"/>
      <c r="O1979" s="26"/>
      <c r="P1979" s="27"/>
      <c r="Q1979" s="26"/>
      <c r="R1979" s="27"/>
      <c r="S1979" s="27"/>
      <c r="T1979" s="26"/>
      <c r="U1979" s="27"/>
      <c r="V1979" s="26"/>
      <c r="W1979" s="27"/>
      <c r="X1979" s="26"/>
      <c r="Y1979" s="24"/>
      <c r="Z1979" s="24"/>
      <c r="AA1979" s="24"/>
      <c r="AB1979" s="24"/>
      <c r="AC1979" s="28"/>
      <c r="AD1979" s="28"/>
      <c r="AE1979" s="26"/>
      <c r="AF1979" s="28"/>
      <c r="AG1979" s="26"/>
      <c r="AH1979" s="28"/>
      <c r="AI1979" s="26"/>
      <c r="AJ1979" s="28"/>
      <c r="AK1979" s="28"/>
      <c r="AL1979" s="26"/>
      <c r="AM1979" s="28"/>
      <c r="AN1979" s="26"/>
      <c r="AO1979" s="28"/>
      <c r="AP1979" s="26"/>
    </row>
    <row r="1980" spans="1:42" x14ac:dyDescent="0.25">
      <c r="A1980" s="24"/>
      <c r="B1980" s="24"/>
      <c r="C1980" s="24"/>
      <c r="D1980" s="25"/>
      <c r="E1980" s="25"/>
      <c r="F1980" s="26"/>
      <c r="G1980" s="25"/>
      <c r="H1980" s="26"/>
      <c r="I1980" s="25"/>
      <c r="J1980" s="26"/>
      <c r="K1980" s="27"/>
      <c r="L1980" s="27"/>
      <c r="M1980" s="26"/>
      <c r="N1980" s="27"/>
      <c r="O1980" s="26"/>
      <c r="P1980" s="27"/>
      <c r="Q1980" s="26"/>
      <c r="R1980" s="27"/>
      <c r="S1980" s="27"/>
      <c r="T1980" s="26"/>
      <c r="U1980" s="27"/>
      <c r="V1980" s="26"/>
      <c r="W1980" s="27"/>
      <c r="X1980" s="26"/>
      <c r="Y1980" s="24"/>
      <c r="Z1980" s="24"/>
      <c r="AA1980" s="24"/>
      <c r="AB1980" s="24"/>
      <c r="AC1980" s="28"/>
      <c r="AD1980" s="28"/>
      <c r="AE1980" s="26"/>
      <c r="AF1980" s="28"/>
      <c r="AG1980" s="26"/>
      <c r="AH1980" s="28"/>
      <c r="AI1980" s="26"/>
      <c r="AJ1980" s="28"/>
      <c r="AK1980" s="28"/>
      <c r="AL1980" s="26"/>
      <c r="AM1980" s="28"/>
      <c r="AN1980" s="26"/>
      <c r="AO1980" s="28"/>
      <c r="AP1980" s="26"/>
    </row>
    <row r="1981" spans="1:42" x14ac:dyDescent="0.25">
      <c r="A1981" s="24"/>
      <c r="B1981" s="24"/>
      <c r="C1981" s="24"/>
      <c r="D1981" s="25"/>
      <c r="E1981" s="25"/>
      <c r="F1981" s="26"/>
      <c r="G1981" s="25"/>
      <c r="H1981" s="26"/>
      <c r="I1981" s="25"/>
      <c r="J1981" s="26"/>
      <c r="K1981" s="27"/>
      <c r="L1981" s="27"/>
      <c r="M1981" s="26"/>
      <c r="N1981" s="27"/>
      <c r="O1981" s="26"/>
      <c r="P1981" s="27"/>
      <c r="Q1981" s="26"/>
      <c r="R1981" s="27"/>
      <c r="S1981" s="27"/>
      <c r="T1981" s="26"/>
      <c r="U1981" s="27"/>
      <c r="V1981" s="26"/>
      <c r="W1981" s="27"/>
      <c r="X1981" s="26"/>
      <c r="Y1981" s="24"/>
      <c r="Z1981" s="24"/>
      <c r="AA1981" s="24"/>
      <c r="AB1981" s="24"/>
      <c r="AC1981" s="28"/>
      <c r="AD1981" s="28"/>
      <c r="AE1981" s="26"/>
      <c r="AF1981" s="28"/>
      <c r="AG1981" s="26"/>
      <c r="AH1981" s="28"/>
      <c r="AI1981" s="26"/>
      <c r="AJ1981" s="28"/>
      <c r="AK1981" s="28"/>
      <c r="AL1981" s="26"/>
      <c r="AM1981" s="28"/>
      <c r="AN1981" s="26"/>
      <c r="AO1981" s="28"/>
      <c r="AP1981" s="26"/>
    </row>
    <row r="1982" spans="1:42" x14ac:dyDescent="0.25">
      <c r="A1982" s="24"/>
      <c r="B1982" s="24"/>
      <c r="C1982" s="24"/>
      <c r="D1982" s="25"/>
      <c r="E1982" s="25"/>
      <c r="F1982" s="26"/>
      <c r="G1982" s="25"/>
      <c r="H1982" s="26"/>
      <c r="I1982" s="25"/>
      <c r="J1982" s="26"/>
      <c r="K1982" s="27"/>
      <c r="L1982" s="27"/>
      <c r="M1982" s="26"/>
      <c r="N1982" s="27"/>
      <c r="O1982" s="26"/>
      <c r="P1982" s="27"/>
      <c r="Q1982" s="26"/>
      <c r="R1982" s="27"/>
      <c r="S1982" s="27"/>
      <c r="T1982" s="26"/>
      <c r="U1982" s="27"/>
      <c r="V1982" s="26"/>
      <c r="W1982" s="27"/>
      <c r="X1982" s="26"/>
      <c r="Y1982" s="24"/>
      <c r="Z1982" s="24"/>
      <c r="AA1982" s="24"/>
      <c r="AB1982" s="24"/>
      <c r="AC1982" s="28"/>
      <c r="AD1982" s="28"/>
      <c r="AE1982" s="26"/>
      <c r="AF1982" s="28"/>
      <c r="AG1982" s="26"/>
      <c r="AH1982" s="28"/>
      <c r="AI1982" s="26"/>
      <c r="AJ1982" s="28"/>
      <c r="AK1982" s="28"/>
      <c r="AL1982" s="26"/>
      <c r="AM1982" s="28"/>
      <c r="AN1982" s="26"/>
      <c r="AO1982" s="28"/>
      <c r="AP1982" s="26"/>
    </row>
    <row r="1983" spans="1:42" x14ac:dyDescent="0.25">
      <c r="A1983" s="24"/>
      <c r="B1983" s="24"/>
      <c r="C1983" s="24"/>
      <c r="D1983" s="25"/>
      <c r="E1983" s="25"/>
      <c r="F1983" s="26"/>
      <c r="G1983" s="24"/>
      <c r="H1983" s="24"/>
      <c r="I1983" s="25"/>
      <c r="J1983" s="26"/>
      <c r="K1983" s="27"/>
      <c r="L1983" s="27"/>
      <c r="M1983" s="26"/>
      <c r="N1983" s="24"/>
      <c r="O1983" s="24"/>
      <c r="P1983" s="27"/>
      <c r="Q1983" s="26"/>
      <c r="R1983" s="27"/>
      <c r="S1983" s="27"/>
      <c r="T1983" s="26"/>
      <c r="U1983" s="24"/>
      <c r="V1983" s="24"/>
      <c r="W1983" s="27"/>
      <c r="X1983" s="26"/>
      <c r="Y1983" s="24"/>
      <c r="Z1983" s="24"/>
      <c r="AA1983" s="24"/>
      <c r="AB1983" s="24"/>
      <c r="AC1983" s="28"/>
      <c r="AD1983" s="28"/>
      <c r="AE1983" s="26"/>
      <c r="AF1983" s="24"/>
      <c r="AG1983" s="24"/>
      <c r="AH1983" s="28"/>
      <c r="AI1983" s="26"/>
      <c r="AJ1983" s="28"/>
      <c r="AK1983" s="28"/>
      <c r="AL1983" s="26"/>
      <c r="AM1983" s="24"/>
      <c r="AN1983" s="24"/>
      <c r="AO1983" s="28"/>
      <c r="AP1983" s="26"/>
    </row>
    <row r="1984" spans="1:42" x14ac:dyDescent="0.25">
      <c r="A1984" s="24"/>
      <c r="B1984" s="24"/>
      <c r="C1984" s="24"/>
      <c r="D1984" s="25"/>
      <c r="E1984" s="25"/>
      <c r="F1984" s="26"/>
      <c r="G1984" s="25"/>
      <c r="H1984" s="26"/>
      <c r="I1984" s="25"/>
      <c r="J1984" s="26"/>
      <c r="K1984" s="27"/>
      <c r="L1984" s="27"/>
      <c r="M1984" s="26"/>
      <c r="N1984" s="27"/>
      <c r="O1984" s="26"/>
      <c r="P1984" s="27"/>
      <c r="Q1984" s="26"/>
      <c r="R1984" s="27"/>
      <c r="S1984" s="27"/>
      <c r="T1984" s="26"/>
      <c r="U1984" s="27"/>
      <c r="V1984" s="26"/>
      <c r="W1984" s="27"/>
      <c r="X1984" s="26"/>
      <c r="Y1984" s="25"/>
      <c r="Z1984" s="38"/>
      <c r="AA1984" s="27"/>
      <c r="AB1984" s="27"/>
      <c r="AC1984" s="28"/>
      <c r="AD1984" s="28"/>
      <c r="AE1984" s="26"/>
      <c r="AF1984" s="28"/>
      <c r="AG1984" s="26"/>
      <c r="AH1984" s="28"/>
      <c r="AI1984" s="26"/>
      <c r="AJ1984" s="28"/>
      <c r="AK1984" s="28"/>
      <c r="AL1984" s="26"/>
      <c r="AM1984" s="28"/>
      <c r="AN1984" s="26"/>
      <c r="AO1984" s="28"/>
      <c r="AP1984" s="26"/>
    </row>
    <row r="1985" spans="1:42" x14ac:dyDescent="0.25">
      <c r="A1985" s="24"/>
      <c r="B1985" s="24"/>
      <c r="C1985" s="24"/>
      <c r="D1985" s="25"/>
      <c r="E1985" s="25"/>
      <c r="F1985" s="26"/>
      <c r="G1985" s="25"/>
      <c r="H1985" s="26"/>
      <c r="I1985" s="25"/>
      <c r="J1985" s="26"/>
      <c r="K1985" s="27"/>
      <c r="L1985" s="27"/>
      <c r="M1985" s="26"/>
      <c r="N1985" s="27"/>
      <c r="O1985" s="26"/>
      <c r="P1985" s="27"/>
      <c r="Q1985" s="26"/>
      <c r="R1985" s="27"/>
      <c r="S1985" s="27"/>
      <c r="T1985" s="26"/>
      <c r="U1985" s="27"/>
      <c r="V1985" s="26"/>
      <c r="W1985" s="27"/>
      <c r="X1985" s="26"/>
      <c r="Y1985" s="25"/>
      <c r="Z1985" s="38"/>
      <c r="AA1985" s="27"/>
      <c r="AB1985" s="27"/>
      <c r="AC1985" s="28"/>
      <c r="AD1985" s="28"/>
      <c r="AE1985" s="26"/>
      <c r="AF1985" s="28"/>
      <c r="AG1985" s="26"/>
      <c r="AH1985" s="28"/>
      <c r="AI1985" s="26"/>
      <c r="AJ1985" s="28"/>
      <c r="AK1985" s="28"/>
      <c r="AL1985" s="26"/>
      <c r="AM1985" s="28"/>
      <c r="AN1985" s="26"/>
      <c r="AO1985" s="28"/>
      <c r="AP1985" s="26"/>
    </row>
    <row r="1986" spans="1:42" x14ac:dyDescent="0.25">
      <c r="A1986" s="24"/>
      <c r="B1986" s="24"/>
      <c r="C1986" s="111"/>
      <c r="D1986" s="25"/>
      <c r="E1986" s="25"/>
      <c r="F1986" s="26"/>
      <c r="G1986" s="25"/>
      <c r="H1986" s="26"/>
      <c r="I1986" s="25"/>
      <c r="J1986" s="26"/>
      <c r="K1986" s="27"/>
      <c r="L1986" s="27"/>
      <c r="M1986" s="26"/>
      <c r="N1986" s="27"/>
      <c r="O1986" s="26"/>
      <c r="P1986" s="27"/>
      <c r="Q1986" s="26"/>
      <c r="R1986" s="27"/>
      <c r="S1986" s="27"/>
      <c r="T1986" s="26"/>
      <c r="U1986" s="27"/>
      <c r="V1986" s="26"/>
      <c r="W1986" s="27"/>
      <c r="X1986" s="26"/>
      <c r="Y1986" s="25"/>
      <c r="Z1986" s="38"/>
      <c r="AA1986" s="27"/>
      <c r="AB1986" s="27"/>
      <c r="AC1986" s="28"/>
      <c r="AD1986" s="28"/>
      <c r="AE1986" s="26"/>
      <c r="AF1986" s="28"/>
      <c r="AG1986" s="26"/>
      <c r="AH1986" s="28"/>
      <c r="AI1986" s="26"/>
      <c r="AJ1986" s="28"/>
      <c r="AK1986" s="28"/>
      <c r="AL1986" s="26"/>
      <c r="AM1986" s="28"/>
      <c r="AN1986" s="26"/>
      <c r="AO1986" s="28"/>
      <c r="AP1986" s="26"/>
    </row>
    <row r="1987" spans="1:42" x14ac:dyDescent="0.25">
      <c r="A1987" s="24"/>
      <c r="B1987" s="24"/>
      <c r="C1987" s="111"/>
      <c r="D1987" s="25"/>
      <c r="E1987" s="25"/>
      <c r="F1987" s="26"/>
      <c r="G1987" s="25"/>
      <c r="H1987" s="26"/>
      <c r="I1987" s="25"/>
      <c r="J1987" s="26"/>
      <c r="K1987" s="27"/>
      <c r="L1987" s="27"/>
      <c r="M1987" s="26"/>
      <c r="N1987" s="27"/>
      <c r="O1987" s="26"/>
      <c r="P1987" s="27"/>
      <c r="Q1987" s="26"/>
      <c r="R1987" s="27"/>
      <c r="S1987" s="27"/>
      <c r="T1987" s="26"/>
      <c r="U1987" s="27"/>
      <c r="V1987" s="26"/>
      <c r="W1987" s="27"/>
      <c r="X1987" s="26"/>
      <c r="Y1987" s="25"/>
      <c r="Z1987" s="38"/>
      <c r="AA1987" s="27"/>
      <c r="AB1987" s="27"/>
      <c r="AC1987" s="28"/>
      <c r="AD1987" s="28"/>
      <c r="AE1987" s="26"/>
      <c r="AF1987" s="28"/>
      <c r="AG1987" s="26"/>
      <c r="AH1987" s="28"/>
      <c r="AI1987" s="26"/>
      <c r="AJ1987" s="28"/>
      <c r="AK1987" s="28"/>
      <c r="AL1987" s="26"/>
      <c r="AM1987" s="28"/>
      <c r="AN1987" s="26"/>
      <c r="AO1987" s="28"/>
      <c r="AP1987" s="26"/>
    </row>
    <row r="1988" spans="1:42" x14ac:dyDescent="0.25">
      <c r="A1988" s="24"/>
      <c r="B1988" s="24"/>
      <c r="C1988" s="111"/>
      <c r="D1988" s="25"/>
      <c r="E1988" s="25"/>
      <c r="F1988" s="26"/>
      <c r="G1988" s="25"/>
      <c r="H1988" s="26"/>
      <c r="I1988" s="25"/>
      <c r="J1988" s="26"/>
      <c r="K1988" s="27"/>
      <c r="L1988" s="27"/>
      <c r="M1988" s="26"/>
      <c r="N1988" s="27"/>
      <c r="O1988" s="26"/>
      <c r="P1988" s="27"/>
      <c r="Q1988" s="26"/>
      <c r="R1988" s="27"/>
      <c r="S1988" s="27"/>
      <c r="T1988" s="26"/>
      <c r="U1988" s="27"/>
      <c r="V1988" s="26"/>
      <c r="W1988" s="27"/>
      <c r="X1988" s="26"/>
      <c r="Y1988" s="25"/>
      <c r="Z1988" s="38"/>
      <c r="AA1988" s="27"/>
      <c r="AB1988" s="27"/>
      <c r="AC1988" s="28"/>
      <c r="AD1988" s="28"/>
      <c r="AE1988" s="26"/>
      <c r="AF1988" s="28"/>
      <c r="AG1988" s="26"/>
      <c r="AH1988" s="28"/>
      <c r="AI1988" s="26"/>
      <c r="AJ1988" s="28"/>
      <c r="AK1988" s="28"/>
      <c r="AL1988" s="26"/>
      <c r="AM1988" s="28"/>
      <c r="AN1988" s="26"/>
      <c r="AO1988" s="28"/>
      <c r="AP1988" s="26"/>
    </row>
    <row r="1989" spans="1:42" x14ac:dyDescent="0.25">
      <c r="A1989" s="24"/>
      <c r="B1989" s="24"/>
      <c r="C1989" s="24"/>
      <c r="D1989" s="25"/>
      <c r="E1989" s="25"/>
      <c r="F1989" s="26"/>
      <c r="G1989" s="25"/>
      <c r="H1989" s="26"/>
      <c r="I1989" s="25"/>
      <c r="J1989" s="26"/>
      <c r="K1989" s="27"/>
      <c r="L1989" s="27"/>
      <c r="M1989" s="26"/>
      <c r="N1989" s="27"/>
      <c r="O1989" s="26"/>
      <c r="P1989" s="27"/>
      <c r="Q1989" s="26"/>
      <c r="R1989" s="27"/>
      <c r="S1989" s="27"/>
      <c r="T1989" s="26"/>
      <c r="U1989" s="27"/>
      <c r="V1989" s="26"/>
      <c r="W1989" s="27"/>
      <c r="X1989" s="26"/>
      <c r="Y1989" s="25"/>
      <c r="Z1989" s="38"/>
      <c r="AA1989" s="27"/>
      <c r="AB1989" s="27"/>
      <c r="AC1989" s="28"/>
      <c r="AD1989" s="28"/>
      <c r="AE1989" s="26"/>
      <c r="AF1989" s="28"/>
      <c r="AG1989" s="26"/>
      <c r="AH1989" s="28"/>
      <c r="AI1989" s="26"/>
      <c r="AJ1989" s="28"/>
      <c r="AK1989" s="28"/>
      <c r="AL1989" s="26"/>
      <c r="AM1989" s="28"/>
      <c r="AN1989" s="26"/>
      <c r="AO1989" s="28"/>
      <c r="AP1989" s="26"/>
    </row>
    <row r="1990" spans="1:42" x14ac:dyDescent="0.25">
      <c r="A1990" s="24"/>
      <c r="B1990" s="24"/>
      <c r="C1990" s="24"/>
      <c r="D1990" s="24"/>
      <c r="E1990" s="24"/>
      <c r="F1990" s="24"/>
      <c r="G1990" s="24"/>
      <c r="H1990" s="24"/>
      <c r="I1990" s="25"/>
      <c r="J1990" s="26"/>
      <c r="K1990" s="24"/>
      <c r="L1990" s="24"/>
      <c r="M1990" s="24"/>
      <c r="N1990" s="24"/>
      <c r="O1990" s="24"/>
      <c r="P1990" s="27"/>
      <c r="Q1990" s="26"/>
      <c r="R1990" s="24"/>
      <c r="S1990" s="24"/>
      <c r="T1990" s="24"/>
      <c r="U1990" s="24"/>
      <c r="V1990" s="24"/>
      <c r="W1990" s="27"/>
      <c r="X1990" s="26"/>
      <c r="Y1990" s="24"/>
      <c r="Z1990" s="24"/>
      <c r="AA1990" s="24"/>
      <c r="AB1990" s="24"/>
      <c r="AC1990" s="24"/>
      <c r="AD1990" s="24"/>
      <c r="AE1990" s="24"/>
      <c r="AF1990" s="24"/>
      <c r="AG1990" s="24"/>
      <c r="AH1990" s="28"/>
      <c r="AI1990" s="26"/>
      <c r="AJ1990" s="24"/>
      <c r="AK1990" s="24"/>
      <c r="AL1990" s="24"/>
      <c r="AM1990" s="24"/>
      <c r="AN1990" s="24"/>
      <c r="AO1990" s="28"/>
      <c r="AP1990" s="26"/>
    </row>
    <row r="1991" spans="1:42" x14ac:dyDescent="0.25">
      <c r="A1991" s="24"/>
      <c r="B1991" s="24"/>
      <c r="C1991" s="24"/>
      <c r="D1991" s="25"/>
      <c r="E1991" s="25"/>
      <c r="F1991" s="26"/>
      <c r="G1991" s="25"/>
      <c r="H1991" s="26"/>
      <c r="I1991" s="25"/>
      <c r="J1991" s="26"/>
      <c r="K1991" s="27"/>
      <c r="L1991" s="27"/>
      <c r="M1991" s="26"/>
      <c r="N1991" s="27"/>
      <c r="O1991" s="26"/>
      <c r="P1991" s="27"/>
      <c r="Q1991" s="26"/>
      <c r="R1991" s="27"/>
      <c r="S1991" s="27"/>
      <c r="T1991" s="26"/>
      <c r="U1991" s="27"/>
      <c r="V1991" s="26"/>
      <c r="W1991" s="27"/>
      <c r="X1991" s="26"/>
      <c r="Y1991" s="25"/>
      <c r="Z1991" s="38"/>
      <c r="AA1991" s="27"/>
      <c r="AB1991" s="27"/>
      <c r="AC1991" s="28"/>
      <c r="AD1991" s="28"/>
      <c r="AE1991" s="26"/>
      <c r="AF1991" s="28"/>
      <c r="AG1991" s="26"/>
      <c r="AH1991" s="28"/>
      <c r="AI1991" s="26"/>
      <c r="AJ1991" s="28"/>
      <c r="AK1991" s="28"/>
      <c r="AL1991" s="26"/>
      <c r="AM1991" s="28"/>
      <c r="AN1991" s="26"/>
      <c r="AO1991" s="28"/>
      <c r="AP1991" s="26"/>
    </row>
    <row r="1992" spans="1:42" x14ac:dyDescent="0.25">
      <c r="A1992" s="24"/>
      <c r="B1992" s="24"/>
      <c r="C1992" s="24"/>
      <c r="D1992" s="24"/>
      <c r="E1992" s="25"/>
      <c r="F1992" s="26"/>
      <c r="G1992" s="25"/>
      <c r="H1992" s="26"/>
      <c r="I1992" s="25"/>
      <c r="J1992" s="26"/>
      <c r="K1992" s="24"/>
      <c r="L1992" s="27"/>
      <c r="M1992" s="26"/>
      <c r="N1992" s="27"/>
      <c r="O1992" s="26"/>
      <c r="P1992" s="27"/>
      <c r="Q1992" s="26"/>
      <c r="R1992" s="24"/>
      <c r="S1992" s="27"/>
      <c r="T1992" s="26"/>
      <c r="U1992" s="27"/>
      <c r="V1992" s="26"/>
      <c r="W1992" s="27"/>
      <c r="X1992" s="26"/>
      <c r="Y1992" s="24"/>
      <c r="Z1992" s="24"/>
      <c r="AA1992" s="24"/>
      <c r="AB1992" s="24"/>
      <c r="AC1992" s="24"/>
      <c r="AD1992" s="28"/>
      <c r="AE1992" s="26"/>
      <c r="AF1992" s="28"/>
      <c r="AG1992" s="26"/>
      <c r="AH1992" s="28"/>
      <c r="AI1992" s="26"/>
      <c r="AJ1992" s="24"/>
      <c r="AK1992" s="28"/>
      <c r="AL1992" s="26"/>
      <c r="AM1992" s="28"/>
      <c r="AN1992" s="26"/>
      <c r="AO1992" s="28"/>
      <c r="AP1992" s="26"/>
    </row>
    <row r="1993" spans="1:42" x14ac:dyDescent="0.25">
      <c r="A1993" s="24"/>
      <c r="B1993" s="24"/>
      <c r="C1993" s="24"/>
      <c r="D1993" s="24"/>
      <c r="E1993" s="24"/>
      <c r="F1993" s="24"/>
      <c r="G1993" s="25"/>
      <c r="H1993" s="26"/>
      <c r="I1993" s="25"/>
      <c r="J1993" s="26"/>
      <c r="K1993" s="24"/>
      <c r="L1993" s="24"/>
      <c r="M1993" s="24"/>
      <c r="N1993" s="27"/>
      <c r="O1993" s="26"/>
      <c r="P1993" s="27"/>
      <c r="Q1993" s="26"/>
      <c r="R1993" s="24"/>
      <c r="S1993" s="24"/>
      <c r="T1993" s="24"/>
      <c r="U1993" s="27"/>
      <c r="V1993" s="26"/>
      <c r="W1993" s="27"/>
      <c r="X1993" s="26"/>
      <c r="Y1993" s="24"/>
      <c r="Z1993" s="24"/>
      <c r="AA1993" s="24"/>
      <c r="AB1993" s="24"/>
      <c r="AC1993" s="24"/>
      <c r="AD1993" s="24"/>
      <c r="AE1993" s="24"/>
      <c r="AF1993" s="28"/>
      <c r="AG1993" s="26"/>
      <c r="AH1993" s="28"/>
      <c r="AI1993" s="26"/>
      <c r="AJ1993" s="24"/>
      <c r="AK1993" s="24"/>
      <c r="AL1993" s="24"/>
      <c r="AM1993" s="28"/>
      <c r="AN1993" s="26"/>
      <c r="AO1993" s="28"/>
      <c r="AP1993" s="26"/>
    </row>
    <row r="1994" spans="1:42" x14ac:dyDescent="0.25">
      <c r="A1994" s="24"/>
      <c r="B1994" s="24"/>
      <c r="C1994" s="24"/>
      <c r="D1994" s="25"/>
      <c r="E1994" s="25"/>
      <c r="F1994" s="26"/>
      <c r="G1994" s="25"/>
      <c r="H1994" s="26"/>
      <c r="I1994" s="25"/>
      <c r="J1994" s="26"/>
      <c r="K1994" s="27"/>
      <c r="L1994" s="27"/>
      <c r="M1994" s="26"/>
      <c r="N1994" s="27"/>
      <c r="O1994" s="26"/>
      <c r="P1994" s="27"/>
      <c r="Q1994" s="26"/>
      <c r="R1994" s="27"/>
      <c r="S1994" s="27"/>
      <c r="T1994" s="26"/>
      <c r="U1994" s="27"/>
      <c r="V1994" s="26"/>
      <c r="W1994" s="27"/>
      <c r="X1994" s="26"/>
      <c r="Y1994" s="25"/>
      <c r="Z1994" s="38"/>
      <c r="AA1994" s="27"/>
      <c r="AB1994" s="27"/>
      <c r="AC1994" s="28"/>
      <c r="AD1994" s="28"/>
      <c r="AE1994" s="26"/>
      <c r="AF1994" s="28"/>
      <c r="AG1994" s="26"/>
      <c r="AH1994" s="28"/>
      <c r="AI1994" s="26"/>
      <c r="AJ1994" s="28"/>
      <c r="AK1994" s="28"/>
      <c r="AL1994" s="26"/>
      <c r="AM1994" s="28"/>
      <c r="AN1994" s="26"/>
      <c r="AO1994" s="28"/>
      <c r="AP1994" s="26"/>
    </row>
    <row r="1995" spans="1:42" x14ac:dyDescent="0.25">
      <c r="A1995" s="24"/>
      <c r="B1995" s="24"/>
      <c r="C1995" s="24"/>
      <c r="D1995" s="25"/>
      <c r="E1995" s="25"/>
      <c r="F1995" s="26"/>
      <c r="G1995" s="25"/>
      <c r="H1995" s="26"/>
      <c r="I1995" s="25"/>
      <c r="J1995" s="26"/>
      <c r="K1995" s="27"/>
      <c r="L1995" s="27"/>
      <c r="M1995" s="26"/>
      <c r="N1995" s="27"/>
      <c r="O1995" s="26"/>
      <c r="P1995" s="27"/>
      <c r="Q1995" s="26"/>
      <c r="R1995" s="27"/>
      <c r="S1995" s="27"/>
      <c r="T1995" s="26"/>
      <c r="U1995" s="27"/>
      <c r="V1995" s="26"/>
      <c r="W1995" s="27"/>
      <c r="X1995" s="26"/>
      <c r="Y1995" s="25"/>
      <c r="Z1995" s="38"/>
      <c r="AA1995" s="27"/>
      <c r="AB1995" s="27"/>
      <c r="AC1995" s="28"/>
      <c r="AD1995" s="28"/>
      <c r="AE1995" s="26"/>
      <c r="AF1995" s="28"/>
      <c r="AG1995" s="26"/>
      <c r="AH1995" s="28"/>
      <c r="AI1995" s="26"/>
      <c r="AJ1995" s="28"/>
      <c r="AK1995" s="28"/>
      <c r="AL1995" s="26"/>
      <c r="AM1995" s="28"/>
      <c r="AN1995" s="26"/>
      <c r="AO1995" s="28"/>
      <c r="AP1995" s="26"/>
    </row>
    <row r="1996" spans="1:42" x14ac:dyDescent="0.25">
      <c r="A1996" s="24"/>
      <c r="B1996" s="24"/>
      <c r="C1996" s="24"/>
      <c r="D1996" s="25"/>
      <c r="E1996" s="25"/>
      <c r="F1996" s="26"/>
      <c r="G1996" s="25"/>
      <c r="H1996" s="26"/>
      <c r="I1996" s="25"/>
      <c r="J1996" s="26"/>
      <c r="K1996" s="27"/>
      <c r="L1996" s="27"/>
      <c r="M1996" s="26"/>
      <c r="N1996" s="27"/>
      <c r="O1996" s="26"/>
      <c r="P1996" s="27"/>
      <c r="Q1996" s="26"/>
      <c r="R1996" s="27"/>
      <c r="S1996" s="27"/>
      <c r="T1996" s="26"/>
      <c r="U1996" s="27"/>
      <c r="V1996" s="26"/>
      <c r="W1996" s="27"/>
      <c r="X1996" s="26"/>
      <c r="Y1996" s="25"/>
      <c r="Z1996" s="38"/>
      <c r="AA1996" s="27"/>
      <c r="AB1996" s="27"/>
      <c r="AC1996" s="28"/>
      <c r="AD1996" s="28"/>
      <c r="AE1996" s="26"/>
      <c r="AF1996" s="28"/>
      <c r="AG1996" s="26"/>
      <c r="AH1996" s="28"/>
      <c r="AI1996" s="26"/>
      <c r="AJ1996" s="28"/>
      <c r="AK1996" s="28"/>
      <c r="AL1996" s="26"/>
      <c r="AM1996" s="28"/>
      <c r="AN1996" s="26"/>
      <c r="AO1996" s="28"/>
      <c r="AP1996" s="26"/>
    </row>
    <row r="1997" spans="1:42" x14ac:dyDescent="0.25">
      <c r="A1997" s="24"/>
      <c r="B1997" s="24"/>
      <c r="C1997" s="24"/>
      <c r="D1997" s="25"/>
      <c r="E1997" s="25"/>
      <c r="F1997" s="26"/>
      <c r="G1997" s="25"/>
      <c r="H1997" s="26"/>
      <c r="I1997" s="25"/>
      <c r="J1997" s="26"/>
      <c r="K1997" s="27"/>
      <c r="L1997" s="27"/>
      <c r="M1997" s="26"/>
      <c r="N1997" s="27"/>
      <c r="O1997" s="26"/>
      <c r="P1997" s="27"/>
      <c r="Q1997" s="26"/>
      <c r="R1997" s="27"/>
      <c r="S1997" s="27"/>
      <c r="T1997" s="26"/>
      <c r="U1997" s="27"/>
      <c r="V1997" s="26"/>
      <c r="W1997" s="27"/>
      <c r="X1997" s="26"/>
      <c r="Y1997" s="25"/>
      <c r="Z1997" s="38"/>
      <c r="AA1997" s="27"/>
      <c r="AB1997" s="27"/>
      <c r="AC1997" s="28"/>
      <c r="AD1997" s="28"/>
      <c r="AE1997" s="26"/>
      <c r="AF1997" s="28"/>
      <c r="AG1997" s="26"/>
      <c r="AH1997" s="28"/>
      <c r="AI1997" s="26"/>
      <c r="AJ1997" s="28"/>
      <c r="AK1997" s="28"/>
      <c r="AL1997" s="26"/>
      <c r="AM1997" s="28"/>
      <c r="AN1997" s="26"/>
      <c r="AO1997" s="28"/>
      <c r="AP1997" s="26"/>
    </row>
    <row r="1998" spans="1:42" x14ac:dyDescent="0.25">
      <c r="A1998" s="24"/>
      <c r="B1998" s="24"/>
      <c r="C1998" s="24"/>
      <c r="D1998" s="24"/>
      <c r="E1998" s="24"/>
      <c r="F1998" s="24"/>
      <c r="G1998" s="24"/>
      <c r="H1998" s="24"/>
      <c r="I1998" s="25"/>
      <c r="J1998" s="26"/>
      <c r="K1998" s="24"/>
      <c r="L1998" s="24"/>
      <c r="M1998" s="24"/>
      <c r="N1998" s="24"/>
      <c r="O1998" s="24"/>
      <c r="P1998" s="27"/>
      <c r="Q1998" s="26"/>
      <c r="R1998" s="24"/>
      <c r="S1998" s="24"/>
      <c r="T1998" s="24"/>
      <c r="U1998" s="24"/>
      <c r="V1998" s="24"/>
      <c r="W1998" s="27"/>
      <c r="X1998" s="26"/>
      <c r="Y1998" s="24"/>
      <c r="Z1998" s="24"/>
      <c r="AA1998" s="24"/>
      <c r="AB1998" s="24"/>
      <c r="AC1998" s="24"/>
      <c r="AD1998" s="24"/>
      <c r="AE1998" s="24"/>
      <c r="AF1998" s="24"/>
      <c r="AG1998" s="24"/>
      <c r="AH1998" s="28"/>
      <c r="AI1998" s="26"/>
      <c r="AJ1998" s="24"/>
      <c r="AK1998" s="24"/>
      <c r="AL1998" s="24"/>
      <c r="AM1998" s="24"/>
      <c r="AN1998" s="24"/>
      <c r="AO1998" s="28"/>
      <c r="AP1998" s="26"/>
    </row>
    <row r="1999" spans="1:42" x14ac:dyDescent="0.25">
      <c r="A1999" s="24"/>
      <c r="B1999" s="24"/>
      <c r="C1999" s="24"/>
      <c r="D1999" s="25"/>
      <c r="E1999" s="25"/>
      <c r="F1999" s="26"/>
      <c r="G1999" s="25"/>
      <c r="H1999" s="26"/>
      <c r="I1999" s="25"/>
      <c r="J1999" s="26"/>
      <c r="K1999" s="27"/>
      <c r="L1999" s="27"/>
      <c r="M1999" s="26"/>
      <c r="N1999" s="27"/>
      <c r="O1999" s="26"/>
      <c r="P1999" s="27"/>
      <c r="Q1999" s="26"/>
      <c r="R1999" s="27"/>
      <c r="S1999" s="27"/>
      <c r="T1999" s="26"/>
      <c r="U1999" s="27"/>
      <c r="V1999" s="26"/>
      <c r="W1999" s="27"/>
      <c r="X1999" s="26"/>
      <c r="Y1999" s="25"/>
      <c r="Z1999" s="38"/>
      <c r="AA1999" s="27"/>
      <c r="AB1999" s="27"/>
      <c r="AC1999" s="28"/>
      <c r="AD1999" s="28"/>
      <c r="AE1999" s="26"/>
      <c r="AF1999" s="28"/>
      <c r="AG1999" s="26"/>
      <c r="AH1999" s="28"/>
      <c r="AI1999" s="26"/>
      <c r="AJ1999" s="28"/>
      <c r="AK1999" s="28"/>
      <c r="AL1999" s="26"/>
      <c r="AM1999" s="28"/>
      <c r="AN1999" s="26"/>
      <c r="AO1999" s="28"/>
      <c r="AP1999" s="26"/>
    </row>
    <row r="2000" spans="1:42" x14ac:dyDescent="0.25">
      <c r="A2000" s="24"/>
      <c r="B2000" s="24"/>
      <c r="C2000" s="24"/>
      <c r="D2000" s="25"/>
      <c r="E2000" s="25"/>
      <c r="F2000" s="26"/>
      <c r="G2000" s="25"/>
      <c r="H2000" s="26"/>
      <c r="I2000" s="25"/>
      <c r="J2000" s="26"/>
      <c r="K2000" s="27"/>
      <c r="L2000" s="27"/>
      <c r="M2000" s="26"/>
      <c r="N2000" s="27"/>
      <c r="O2000" s="26"/>
      <c r="P2000" s="27"/>
      <c r="Q2000" s="26"/>
      <c r="R2000" s="27"/>
      <c r="S2000" s="27"/>
      <c r="T2000" s="26"/>
      <c r="U2000" s="27"/>
      <c r="V2000" s="26"/>
      <c r="W2000" s="27"/>
      <c r="X2000" s="26"/>
      <c r="Y2000" s="25"/>
      <c r="Z2000" s="38"/>
      <c r="AA2000" s="27"/>
      <c r="AB2000" s="27"/>
      <c r="AC2000" s="28"/>
      <c r="AD2000" s="28"/>
      <c r="AE2000" s="26"/>
      <c r="AF2000" s="28"/>
      <c r="AG2000" s="26"/>
      <c r="AH2000" s="28"/>
      <c r="AI2000" s="26"/>
      <c r="AJ2000" s="28"/>
      <c r="AK2000" s="28"/>
      <c r="AL2000" s="26"/>
      <c r="AM2000" s="28"/>
      <c r="AN2000" s="26"/>
      <c r="AO2000" s="28"/>
      <c r="AP2000" s="26"/>
    </row>
    <row r="2001" spans="1:42" x14ac:dyDescent="0.25">
      <c r="A2001" s="24"/>
      <c r="B2001" s="24"/>
      <c r="C2001" s="88"/>
      <c r="D2001" s="25"/>
      <c r="E2001" s="25"/>
      <c r="F2001" s="26"/>
      <c r="G2001" s="25"/>
      <c r="H2001" s="26"/>
      <c r="I2001" s="25"/>
      <c r="J2001" s="26"/>
      <c r="K2001" s="27"/>
      <c r="L2001" s="27"/>
      <c r="M2001" s="26"/>
      <c r="N2001" s="27"/>
      <c r="O2001" s="26"/>
      <c r="P2001" s="27"/>
      <c r="Q2001" s="26"/>
      <c r="R2001" s="27"/>
      <c r="S2001" s="27"/>
      <c r="T2001" s="26"/>
      <c r="U2001" s="27"/>
      <c r="V2001" s="26"/>
      <c r="W2001" s="27"/>
      <c r="X2001" s="26"/>
      <c r="Y2001" s="25"/>
      <c r="Z2001" s="38"/>
      <c r="AA2001" s="27"/>
      <c r="AB2001" s="27"/>
      <c r="AC2001" s="28"/>
      <c r="AD2001" s="28"/>
      <c r="AE2001" s="26"/>
      <c r="AF2001" s="28"/>
      <c r="AG2001" s="26"/>
      <c r="AH2001" s="28"/>
      <c r="AI2001" s="26"/>
      <c r="AJ2001" s="28"/>
      <c r="AK2001" s="28"/>
      <c r="AL2001" s="26"/>
      <c r="AM2001" s="28"/>
      <c r="AN2001" s="26"/>
      <c r="AO2001" s="28"/>
      <c r="AP2001" s="26"/>
    </row>
    <row r="2002" spans="1:42" x14ac:dyDescent="0.25">
      <c r="A2002" s="24"/>
      <c r="B2002" s="24"/>
      <c r="C2002" s="111"/>
      <c r="D2002" s="25"/>
      <c r="E2002" s="25"/>
      <c r="F2002" s="26"/>
      <c r="G2002" s="25"/>
      <c r="H2002" s="26"/>
      <c r="I2002" s="25"/>
      <c r="J2002" s="26"/>
      <c r="K2002" s="27"/>
      <c r="L2002" s="27"/>
      <c r="M2002" s="26"/>
      <c r="N2002" s="27"/>
      <c r="O2002" s="26"/>
      <c r="P2002" s="27"/>
      <c r="Q2002" s="26"/>
      <c r="R2002" s="27"/>
      <c r="S2002" s="27"/>
      <c r="T2002" s="26"/>
      <c r="U2002" s="27"/>
      <c r="V2002" s="26"/>
      <c r="W2002" s="27"/>
      <c r="X2002" s="26"/>
      <c r="Y2002" s="25"/>
      <c r="Z2002" s="38"/>
      <c r="AA2002" s="27"/>
      <c r="AB2002" s="27"/>
      <c r="AC2002" s="28"/>
      <c r="AD2002" s="28"/>
      <c r="AE2002" s="26"/>
      <c r="AF2002" s="28"/>
      <c r="AG2002" s="26"/>
      <c r="AH2002" s="28"/>
      <c r="AI2002" s="26"/>
      <c r="AJ2002" s="28"/>
      <c r="AK2002" s="28"/>
      <c r="AL2002" s="26"/>
      <c r="AM2002" s="28"/>
      <c r="AN2002" s="26"/>
      <c r="AO2002" s="28"/>
      <c r="AP2002" s="26"/>
    </row>
    <row r="2003" spans="1:42" x14ac:dyDescent="0.25">
      <c r="A2003" s="24"/>
      <c r="B2003" s="24"/>
      <c r="C2003" s="111"/>
      <c r="D2003" s="25"/>
      <c r="E2003" s="25"/>
      <c r="F2003" s="26"/>
      <c r="G2003" s="25"/>
      <c r="H2003" s="26"/>
      <c r="I2003" s="25"/>
      <c r="J2003" s="26"/>
      <c r="K2003" s="27"/>
      <c r="L2003" s="27"/>
      <c r="M2003" s="26"/>
      <c r="N2003" s="27"/>
      <c r="O2003" s="26"/>
      <c r="P2003" s="27"/>
      <c r="Q2003" s="26"/>
      <c r="R2003" s="27"/>
      <c r="S2003" s="27"/>
      <c r="T2003" s="26"/>
      <c r="U2003" s="27"/>
      <c r="V2003" s="26"/>
      <c r="W2003" s="27"/>
      <c r="X2003" s="26"/>
      <c r="Y2003" s="25"/>
      <c r="Z2003" s="38"/>
      <c r="AA2003" s="27"/>
      <c r="AB2003" s="27"/>
      <c r="AC2003" s="28"/>
      <c r="AD2003" s="28"/>
      <c r="AE2003" s="26"/>
      <c r="AF2003" s="28"/>
      <c r="AG2003" s="26"/>
      <c r="AH2003" s="28"/>
      <c r="AI2003" s="26"/>
      <c r="AJ2003" s="28"/>
      <c r="AK2003" s="28"/>
      <c r="AL2003" s="26"/>
      <c r="AM2003" s="28"/>
      <c r="AN2003" s="26"/>
      <c r="AO2003" s="28"/>
      <c r="AP2003" s="26"/>
    </row>
    <row r="2004" spans="1:42" x14ac:dyDescent="0.25">
      <c r="A2004" s="24"/>
      <c r="B2004" s="24"/>
      <c r="C2004" s="111"/>
      <c r="D2004" s="25"/>
      <c r="E2004" s="25"/>
      <c r="F2004" s="26"/>
      <c r="G2004" s="25"/>
      <c r="H2004" s="26"/>
      <c r="I2004" s="25"/>
      <c r="J2004" s="26"/>
      <c r="K2004" s="27"/>
      <c r="L2004" s="27"/>
      <c r="M2004" s="26"/>
      <c r="N2004" s="27"/>
      <c r="O2004" s="26"/>
      <c r="P2004" s="27"/>
      <c r="Q2004" s="26"/>
      <c r="R2004" s="27"/>
      <c r="S2004" s="27"/>
      <c r="T2004" s="26"/>
      <c r="U2004" s="27"/>
      <c r="V2004" s="26"/>
      <c r="W2004" s="27"/>
      <c r="X2004" s="26"/>
      <c r="Y2004" s="25"/>
      <c r="Z2004" s="38"/>
      <c r="AA2004" s="27"/>
      <c r="AB2004" s="27"/>
      <c r="AC2004" s="28"/>
      <c r="AD2004" s="28"/>
      <c r="AE2004" s="26"/>
      <c r="AF2004" s="28"/>
      <c r="AG2004" s="26"/>
      <c r="AH2004" s="28"/>
      <c r="AI2004" s="26"/>
      <c r="AJ2004" s="28"/>
      <c r="AK2004" s="28"/>
      <c r="AL2004" s="26"/>
      <c r="AM2004" s="28"/>
      <c r="AN2004" s="26"/>
      <c r="AO2004" s="28"/>
      <c r="AP2004" s="26"/>
    </row>
    <row r="2005" spans="1:42" x14ac:dyDescent="0.25">
      <c r="A2005" s="24"/>
      <c r="B2005" s="24"/>
      <c r="C2005" s="24"/>
      <c r="D2005" s="24"/>
      <c r="E2005" s="25"/>
      <c r="F2005" s="26"/>
      <c r="G2005" s="24"/>
      <c r="H2005" s="24"/>
      <c r="I2005" s="24"/>
      <c r="J2005" s="24"/>
      <c r="K2005" s="24"/>
      <c r="L2005" s="27"/>
      <c r="M2005" s="26"/>
      <c r="N2005" s="24"/>
      <c r="O2005" s="24"/>
      <c r="P2005" s="24"/>
      <c r="Q2005" s="24"/>
      <c r="R2005" s="24"/>
      <c r="S2005" s="27"/>
      <c r="T2005" s="26"/>
      <c r="U2005" s="24"/>
      <c r="V2005" s="24"/>
      <c r="W2005" s="24"/>
      <c r="X2005" s="24"/>
      <c r="Y2005" s="24"/>
      <c r="Z2005" s="24"/>
      <c r="AA2005" s="24"/>
      <c r="AB2005" s="24"/>
      <c r="AC2005" s="24"/>
      <c r="AD2005" s="28"/>
      <c r="AE2005" s="26"/>
      <c r="AF2005" s="24"/>
      <c r="AG2005" s="24"/>
      <c r="AH2005" s="24"/>
      <c r="AI2005" s="24"/>
      <c r="AJ2005" s="24"/>
      <c r="AK2005" s="28"/>
      <c r="AL2005" s="26"/>
      <c r="AM2005" s="24"/>
      <c r="AN2005" s="24"/>
      <c r="AO2005" s="24"/>
      <c r="AP2005" s="24"/>
    </row>
    <row r="2006" spans="1:42" x14ac:dyDescent="0.25">
      <c r="A2006" s="24"/>
      <c r="B2006" s="24"/>
      <c r="C2006" s="24"/>
      <c r="D2006" s="25"/>
      <c r="E2006" s="25"/>
      <c r="F2006" s="26"/>
      <c r="G2006" s="25"/>
      <c r="H2006" s="26"/>
      <c r="I2006" s="25"/>
      <c r="J2006" s="26"/>
      <c r="K2006" s="27"/>
      <c r="L2006" s="27"/>
      <c r="M2006" s="26"/>
      <c r="N2006" s="27"/>
      <c r="O2006" s="26"/>
      <c r="P2006" s="27"/>
      <c r="Q2006" s="26"/>
      <c r="R2006" s="27"/>
      <c r="S2006" s="27"/>
      <c r="T2006" s="26"/>
      <c r="U2006" s="27"/>
      <c r="V2006" s="26"/>
      <c r="W2006" s="27"/>
      <c r="X2006" s="26"/>
      <c r="Y2006" s="25"/>
      <c r="Z2006" s="38"/>
      <c r="AA2006" s="27"/>
      <c r="AB2006" s="27"/>
      <c r="AC2006" s="28"/>
      <c r="AD2006" s="28"/>
      <c r="AE2006" s="26"/>
      <c r="AF2006" s="28"/>
      <c r="AG2006" s="26"/>
      <c r="AH2006" s="28"/>
      <c r="AI2006" s="26"/>
      <c r="AJ2006" s="28"/>
      <c r="AK2006" s="28"/>
      <c r="AL2006" s="26"/>
      <c r="AM2006" s="28"/>
      <c r="AN2006" s="26"/>
      <c r="AO2006" s="28"/>
      <c r="AP2006" s="26"/>
    </row>
    <row r="2007" spans="1:42" x14ac:dyDescent="0.25">
      <c r="A2007" s="24"/>
      <c r="B2007" s="24"/>
      <c r="C2007" s="24"/>
      <c r="D2007" s="24"/>
      <c r="E2007" s="24"/>
      <c r="F2007" s="24"/>
      <c r="G2007" s="25"/>
      <c r="H2007" s="26"/>
      <c r="I2007" s="24"/>
      <c r="J2007" s="24"/>
      <c r="K2007" s="24"/>
      <c r="L2007" s="24"/>
      <c r="M2007" s="24"/>
      <c r="N2007" s="27"/>
      <c r="O2007" s="26"/>
      <c r="P2007" s="24"/>
      <c r="Q2007" s="24"/>
      <c r="R2007" s="24"/>
      <c r="S2007" s="24"/>
      <c r="T2007" s="24"/>
      <c r="U2007" s="27"/>
      <c r="V2007" s="26"/>
      <c r="W2007" s="24"/>
      <c r="X2007" s="24"/>
      <c r="Y2007" s="24"/>
      <c r="Z2007" s="24"/>
      <c r="AA2007" s="24"/>
      <c r="AB2007" s="24"/>
      <c r="AC2007" s="24"/>
      <c r="AD2007" s="24"/>
      <c r="AE2007" s="24"/>
      <c r="AF2007" s="28"/>
      <c r="AG2007" s="26"/>
      <c r="AH2007" s="24"/>
      <c r="AI2007" s="24"/>
      <c r="AJ2007" s="24"/>
      <c r="AK2007" s="24"/>
      <c r="AL2007" s="24"/>
      <c r="AM2007" s="28"/>
      <c r="AN2007" s="26"/>
      <c r="AO2007" s="24"/>
      <c r="AP2007" s="24"/>
    </row>
    <row r="2008" spans="1:42" x14ac:dyDescent="0.25">
      <c r="A2008" s="24"/>
      <c r="B2008" s="24"/>
      <c r="C2008" s="24"/>
      <c r="D2008" s="25"/>
      <c r="E2008" s="25"/>
      <c r="F2008" s="26"/>
      <c r="G2008" s="25"/>
      <c r="H2008" s="26"/>
      <c r="I2008" s="25"/>
      <c r="J2008" s="26"/>
      <c r="K2008" s="27"/>
      <c r="L2008" s="27"/>
      <c r="M2008" s="26"/>
      <c r="N2008" s="27"/>
      <c r="O2008" s="26"/>
      <c r="P2008" s="27"/>
      <c r="Q2008" s="26"/>
      <c r="R2008" s="27"/>
      <c r="S2008" s="27"/>
      <c r="T2008" s="26"/>
      <c r="U2008" s="27"/>
      <c r="V2008" s="26"/>
      <c r="W2008" s="27"/>
      <c r="X2008" s="26"/>
      <c r="Y2008" s="25"/>
      <c r="Z2008" s="24"/>
      <c r="AA2008" s="27"/>
      <c r="AB2008" s="24"/>
      <c r="AC2008" s="28"/>
      <c r="AD2008" s="28"/>
      <c r="AE2008" s="26"/>
      <c r="AF2008" s="28"/>
      <c r="AG2008" s="26"/>
      <c r="AH2008" s="28"/>
      <c r="AI2008" s="26"/>
      <c r="AJ2008" s="28"/>
      <c r="AK2008" s="28"/>
      <c r="AL2008" s="26"/>
      <c r="AM2008" s="28"/>
      <c r="AN2008" s="26"/>
      <c r="AO2008" s="28"/>
      <c r="AP2008" s="26"/>
    </row>
    <row r="2009" spans="1:42" x14ac:dyDescent="0.25">
      <c r="A2009" s="24"/>
      <c r="B2009" s="24"/>
      <c r="C2009" s="24"/>
      <c r="D2009" s="25"/>
      <c r="E2009" s="25"/>
      <c r="F2009" s="26"/>
      <c r="G2009" s="25"/>
      <c r="H2009" s="26"/>
      <c r="I2009" s="25"/>
      <c r="J2009" s="26"/>
      <c r="K2009" s="27"/>
      <c r="L2009" s="27"/>
      <c r="M2009" s="26"/>
      <c r="N2009" s="27"/>
      <c r="O2009" s="26"/>
      <c r="P2009" s="27"/>
      <c r="Q2009" s="26"/>
      <c r="R2009" s="27"/>
      <c r="S2009" s="27"/>
      <c r="T2009" s="26"/>
      <c r="U2009" s="27"/>
      <c r="V2009" s="26"/>
      <c r="W2009" s="27"/>
      <c r="X2009" s="26"/>
      <c r="Y2009" s="25"/>
      <c r="Z2009" s="38"/>
      <c r="AA2009" s="27"/>
      <c r="AB2009" s="27"/>
      <c r="AC2009" s="28"/>
      <c r="AD2009" s="28"/>
      <c r="AE2009" s="26"/>
      <c r="AF2009" s="28"/>
      <c r="AG2009" s="26"/>
      <c r="AH2009" s="28"/>
      <c r="AI2009" s="26"/>
      <c r="AJ2009" s="28"/>
      <c r="AK2009" s="28"/>
      <c r="AL2009" s="26"/>
      <c r="AM2009" s="28"/>
      <c r="AN2009" s="26"/>
      <c r="AO2009" s="28"/>
      <c r="AP2009" s="26"/>
    </row>
    <row r="2010" spans="1:42" x14ac:dyDescent="0.25">
      <c r="A2010" s="24"/>
      <c r="B2010" s="24"/>
      <c r="C2010" s="24"/>
      <c r="D2010" s="25"/>
      <c r="E2010" s="25"/>
      <c r="F2010" s="26"/>
      <c r="G2010" s="25"/>
      <c r="H2010" s="26"/>
      <c r="I2010" s="25"/>
      <c r="J2010" s="26"/>
      <c r="K2010" s="27"/>
      <c r="L2010" s="27"/>
      <c r="M2010" s="26"/>
      <c r="N2010" s="27"/>
      <c r="O2010" s="26"/>
      <c r="P2010" s="27"/>
      <c r="Q2010" s="26"/>
      <c r="R2010" s="27"/>
      <c r="S2010" s="27"/>
      <c r="T2010" s="26"/>
      <c r="U2010" s="27"/>
      <c r="V2010" s="26"/>
      <c r="W2010" s="27"/>
      <c r="X2010" s="26"/>
      <c r="Y2010" s="25"/>
      <c r="Z2010" s="38"/>
      <c r="AA2010" s="27"/>
      <c r="AB2010" s="27"/>
      <c r="AC2010" s="28"/>
      <c r="AD2010" s="28"/>
      <c r="AE2010" s="26"/>
      <c r="AF2010" s="28"/>
      <c r="AG2010" s="26"/>
      <c r="AH2010" s="28"/>
      <c r="AI2010" s="26"/>
      <c r="AJ2010" s="28"/>
      <c r="AK2010" s="28"/>
      <c r="AL2010" s="26"/>
      <c r="AM2010" s="28"/>
      <c r="AN2010" s="26"/>
      <c r="AO2010" s="28"/>
      <c r="AP2010" s="26"/>
    </row>
    <row r="2011" spans="1:42" x14ac:dyDescent="0.25">
      <c r="A2011" s="24"/>
      <c r="B2011" s="24"/>
      <c r="C2011" s="24"/>
      <c r="D2011" s="25"/>
      <c r="E2011" s="25"/>
      <c r="F2011" s="26"/>
      <c r="G2011" s="25"/>
      <c r="H2011" s="26"/>
      <c r="I2011" s="25"/>
      <c r="J2011" s="26"/>
      <c r="K2011" s="27"/>
      <c r="L2011" s="27"/>
      <c r="M2011" s="26"/>
      <c r="N2011" s="27"/>
      <c r="O2011" s="26"/>
      <c r="P2011" s="27"/>
      <c r="Q2011" s="26"/>
      <c r="R2011" s="27"/>
      <c r="S2011" s="27"/>
      <c r="T2011" s="26"/>
      <c r="U2011" s="27"/>
      <c r="V2011" s="26"/>
      <c r="W2011" s="27"/>
      <c r="X2011" s="26"/>
      <c r="Y2011" s="25"/>
      <c r="Z2011" s="38"/>
      <c r="AA2011" s="27"/>
      <c r="AB2011" s="27"/>
      <c r="AC2011" s="28"/>
      <c r="AD2011" s="28"/>
      <c r="AE2011" s="26"/>
      <c r="AF2011" s="28"/>
      <c r="AG2011" s="26"/>
      <c r="AH2011" s="28"/>
      <c r="AI2011" s="26"/>
      <c r="AJ2011" s="28"/>
      <c r="AK2011" s="28"/>
      <c r="AL2011" s="26"/>
      <c r="AM2011" s="28"/>
      <c r="AN2011" s="26"/>
      <c r="AO2011" s="28"/>
      <c r="AP2011" s="26"/>
    </row>
    <row r="2012" spans="1:42" x14ac:dyDescent="0.25">
      <c r="A2012" s="24"/>
      <c r="B2012" s="24"/>
      <c r="C2012" s="24"/>
      <c r="D2012" s="24"/>
      <c r="E2012" s="24"/>
      <c r="F2012" s="24"/>
      <c r="G2012" s="25"/>
      <c r="H2012" s="26"/>
      <c r="I2012" s="25"/>
      <c r="J2012" s="26"/>
      <c r="K2012" s="24"/>
      <c r="L2012" s="24"/>
      <c r="M2012" s="24"/>
      <c r="N2012" s="27"/>
      <c r="O2012" s="26"/>
      <c r="P2012" s="27"/>
      <c r="Q2012" s="26"/>
      <c r="R2012" s="24"/>
      <c r="S2012" s="24"/>
      <c r="T2012" s="24"/>
      <c r="U2012" s="27"/>
      <c r="V2012" s="26"/>
      <c r="W2012" s="27"/>
      <c r="X2012" s="26"/>
      <c r="Y2012" s="24"/>
      <c r="Z2012" s="24"/>
      <c r="AA2012" s="24"/>
      <c r="AB2012" s="24"/>
      <c r="AC2012" s="24"/>
      <c r="AD2012" s="24"/>
      <c r="AE2012" s="24"/>
      <c r="AF2012" s="28"/>
      <c r="AG2012" s="26"/>
      <c r="AH2012" s="28"/>
      <c r="AI2012" s="26"/>
      <c r="AJ2012" s="24"/>
      <c r="AK2012" s="24"/>
      <c r="AL2012" s="24"/>
      <c r="AM2012" s="28"/>
      <c r="AN2012" s="26"/>
      <c r="AO2012" s="28"/>
      <c r="AP2012" s="26"/>
    </row>
    <row r="2013" spans="1:42" x14ac:dyDescent="0.25">
      <c r="A2013" s="24"/>
      <c r="B2013" s="24"/>
      <c r="C2013" s="24"/>
      <c r="D2013" s="25"/>
      <c r="E2013" s="25"/>
      <c r="F2013" s="26"/>
      <c r="G2013" s="25"/>
      <c r="H2013" s="26"/>
      <c r="I2013" s="25"/>
      <c r="J2013" s="26"/>
      <c r="K2013" s="27"/>
      <c r="L2013" s="27"/>
      <c r="M2013" s="26"/>
      <c r="N2013" s="27"/>
      <c r="O2013" s="26"/>
      <c r="P2013" s="27"/>
      <c r="Q2013" s="26"/>
      <c r="R2013" s="27"/>
      <c r="S2013" s="27"/>
      <c r="T2013" s="26"/>
      <c r="U2013" s="27"/>
      <c r="V2013" s="26"/>
      <c r="W2013" s="27"/>
      <c r="X2013" s="26"/>
      <c r="Y2013" s="25"/>
      <c r="Z2013" s="38"/>
      <c r="AA2013" s="27"/>
      <c r="AB2013" s="27"/>
      <c r="AC2013" s="28"/>
      <c r="AD2013" s="28"/>
      <c r="AE2013" s="26"/>
      <c r="AF2013" s="28"/>
      <c r="AG2013" s="26"/>
      <c r="AH2013" s="28"/>
      <c r="AI2013" s="26"/>
      <c r="AJ2013" s="28"/>
      <c r="AK2013" s="28"/>
      <c r="AL2013" s="26"/>
      <c r="AM2013" s="28"/>
      <c r="AN2013" s="26"/>
      <c r="AO2013" s="28"/>
      <c r="AP2013" s="26"/>
    </row>
    <row r="2014" spans="1:42" x14ac:dyDescent="0.25">
      <c r="A2014" s="24"/>
      <c r="B2014" s="24"/>
      <c r="C2014" s="24"/>
      <c r="D2014" s="25"/>
      <c r="E2014" s="25"/>
      <c r="F2014" s="26"/>
      <c r="G2014" s="25"/>
      <c r="H2014" s="26"/>
      <c r="I2014" s="25"/>
      <c r="J2014" s="26"/>
      <c r="K2014" s="27"/>
      <c r="L2014" s="27"/>
      <c r="M2014" s="26"/>
      <c r="N2014" s="27"/>
      <c r="O2014" s="26"/>
      <c r="P2014" s="27"/>
      <c r="Q2014" s="26"/>
      <c r="R2014" s="27"/>
      <c r="S2014" s="27"/>
      <c r="T2014" s="26"/>
      <c r="U2014" s="27"/>
      <c r="V2014" s="26"/>
      <c r="W2014" s="27"/>
      <c r="X2014" s="26"/>
      <c r="Y2014" s="25"/>
      <c r="Z2014" s="38"/>
      <c r="AA2014" s="27"/>
      <c r="AB2014" s="27"/>
      <c r="AC2014" s="28"/>
      <c r="AD2014" s="28"/>
      <c r="AE2014" s="26"/>
      <c r="AF2014" s="28"/>
      <c r="AG2014" s="26"/>
      <c r="AH2014" s="28"/>
      <c r="AI2014" s="26"/>
      <c r="AJ2014" s="28"/>
      <c r="AK2014" s="28"/>
      <c r="AL2014" s="26"/>
      <c r="AM2014" s="28"/>
      <c r="AN2014" s="26"/>
      <c r="AO2014" s="28"/>
      <c r="AP2014" s="26"/>
    </row>
    <row r="2015" spans="1:42" x14ac:dyDescent="0.25">
      <c r="A2015" s="24"/>
      <c r="B2015" s="24"/>
      <c r="C2015" s="88"/>
      <c r="D2015" s="25"/>
      <c r="E2015" s="25"/>
      <c r="F2015" s="26"/>
      <c r="G2015" s="25"/>
      <c r="H2015" s="26"/>
      <c r="I2015" s="25"/>
      <c r="J2015" s="26"/>
      <c r="K2015" s="27"/>
      <c r="L2015" s="27"/>
      <c r="M2015" s="26"/>
      <c r="N2015" s="27"/>
      <c r="O2015" s="26"/>
      <c r="P2015" s="27"/>
      <c r="Q2015" s="26"/>
      <c r="R2015" s="27"/>
      <c r="S2015" s="27"/>
      <c r="T2015" s="26"/>
      <c r="U2015" s="27"/>
      <c r="V2015" s="26"/>
      <c r="W2015" s="27"/>
      <c r="X2015" s="26"/>
      <c r="Y2015" s="25"/>
      <c r="Z2015" s="38"/>
      <c r="AA2015" s="27"/>
      <c r="AB2015" s="27"/>
      <c r="AC2015" s="28"/>
      <c r="AD2015" s="28"/>
      <c r="AE2015" s="26"/>
      <c r="AF2015" s="28"/>
      <c r="AG2015" s="26"/>
      <c r="AH2015" s="28"/>
      <c r="AI2015" s="26"/>
      <c r="AJ2015" s="28"/>
      <c r="AK2015" s="28"/>
      <c r="AL2015" s="26"/>
      <c r="AM2015" s="28"/>
      <c r="AN2015" s="26"/>
      <c r="AO2015" s="28"/>
      <c r="AP2015" s="26"/>
    </row>
    <row r="2016" spans="1:42" x14ac:dyDescent="0.25">
      <c r="A2016" s="24"/>
      <c r="B2016" s="24"/>
      <c r="C2016" s="111"/>
      <c r="D2016" s="25"/>
      <c r="E2016" s="25"/>
      <c r="F2016" s="26"/>
      <c r="G2016" s="25"/>
      <c r="H2016" s="26"/>
      <c r="I2016" s="25"/>
      <c r="J2016" s="26"/>
      <c r="K2016" s="27"/>
      <c r="L2016" s="27"/>
      <c r="M2016" s="26"/>
      <c r="N2016" s="27"/>
      <c r="O2016" s="26"/>
      <c r="P2016" s="27"/>
      <c r="Q2016" s="26"/>
      <c r="R2016" s="27"/>
      <c r="S2016" s="27"/>
      <c r="T2016" s="26"/>
      <c r="U2016" s="27"/>
      <c r="V2016" s="26"/>
      <c r="W2016" s="27"/>
      <c r="X2016" s="26"/>
      <c r="Y2016" s="25"/>
      <c r="Z2016" s="38"/>
      <c r="AA2016" s="27"/>
      <c r="AB2016" s="27"/>
      <c r="AC2016" s="28"/>
      <c r="AD2016" s="28"/>
      <c r="AE2016" s="26"/>
      <c r="AF2016" s="28"/>
      <c r="AG2016" s="26"/>
      <c r="AH2016" s="28"/>
      <c r="AI2016" s="26"/>
      <c r="AJ2016" s="28"/>
      <c r="AK2016" s="28"/>
      <c r="AL2016" s="26"/>
      <c r="AM2016" s="28"/>
      <c r="AN2016" s="26"/>
      <c r="AO2016" s="28"/>
      <c r="AP2016" s="26"/>
    </row>
    <row r="2017" spans="1:42" x14ac:dyDescent="0.25">
      <c r="A2017" s="24"/>
      <c r="B2017" s="24"/>
      <c r="C2017" s="111"/>
      <c r="D2017" s="25"/>
      <c r="E2017" s="25"/>
      <c r="F2017" s="26"/>
      <c r="G2017" s="25"/>
      <c r="H2017" s="26"/>
      <c r="I2017" s="25"/>
      <c r="J2017" s="26"/>
      <c r="K2017" s="27"/>
      <c r="L2017" s="27"/>
      <c r="M2017" s="26"/>
      <c r="N2017" s="27"/>
      <c r="O2017" s="26"/>
      <c r="P2017" s="27"/>
      <c r="Q2017" s="26"/>
      <c r="R2017" s="27"/>
      <c r="S2017" s="27"/>
      <c r="T2017" s="26"/>
      <c r="U2017" s="27"/>
      <c r="V2017" s="26"/>
      <c r="W2017" s="27"/>
      <c r="X2017" s="26"/>
      <c r="Y2017" s="25"/>
      <c r="Z2017" s="38"/>
      <c r="AA2017" s="27"/>
      <c r="AB2017" s="27"/>
      <c r="AC2017" s="28"/>
      <c r="AD2017" s="28"/>
      <c r="AE2017" s="26"/>
      <c r="AF2017" s="28"/>
      <c r="AG2017" s="26"/>
      <c r="AH2017" s="28"/>
      <c r="AI2017" s="26"/>
      <c r="AJ2017" s="28"/>
      <c r="AK2017" s="28"/>
      <c r="AL2017" s="26"/>
      <c r="AM2017" s="28"/>
      <c r="AN2017" s="26"/>
      <c r="AO2017" s="28"/>
      <c r="AP2017" s="26"/>
    </row>
    <row r="2018" spans="1:42" x14ac:dyDescent="0.25">
      <c r="A2018" s="24"/>
      <c r="B2018" s="24"/>
      <c r="C2018" s="111"/>
      <c r="D2018" s="25"/>
      <c r="E2018" s="25"/>
      <c r="F2018" s="26"/>
      <c r="G2018" s="25"/>
      <c r="H2018" s="26"/>
      <c r="I2018" s="25"/>
      <c r="J2018" s="26"/>
      <c r="K2018" s="27"/>
      <c r="L2018" s="27"/>
      <c r="M2018" s="26"/>
      <c r="N2018" s="27"/>
      <c r="O2018" s="26"/>
      <c r="P2018" s="27"/>
      <c r="Q2018" s="26"/>
      <c r="R2018" s="27"/>
      <c r="S2018" s="27"/>
      <c r="T2018" s="26"/>
      <c r="U2018" s="27"/>
      <c r="V2018" s="26"/>
      <c r="W2018" s="27"/>
      <c r="X2018" s="26"/>
      <c r="Y2018" s="25"/>
      <c r="Z2018" s="38"/>
      <c r="AA2018" s="27"/>
      <c r="AB2018" s="27"/>
      <c r="AC2018" s="28"/>
      <c r="AD2018" s="28"/>
      <c r="AE2018" s="26"/>
      <c r="AF2018" s="28"/>
      <c r="AG2018" s="26"/>
      <c r="AH2018" s="28"/>
      <c r="AI2018" s="26"/>
      <c r="AJ2018" s="28"/>
      <c r="AK2018" s="28"/>
      <c r="AL2018" s="26"/>
      <c r="AM2018" s="28"/>
      <c r="AN2018" s="26"/>
      <c r="AO2018" s="28"/>
      <c r="AP2018" s="26"/>
    </row>
    <row r="2019" spans="1:42" x14ac:dyDescent="0.25">
      <c r="A2019" s="24"/>
      <c r="B2019" s="24"/>
      <c r="C2019" s="24"/>
      <c r="D2019" s="24"/>
      <c r="E2019" s="24"/>
      <c r="F2019" s="24"/>
      <c r="G2019" s="25"/>
      <c r="H2019" s="26"/>
      <c r="I2019" s="24"/>
      <c r="J2019" s="24"/>
      <c r="K2019" s="24"/>
      <c r="L2019" s="24"/>
      <c r="M2019" s="24"/>
      <c r="N2019" s="27"/>
      <c r="O2019" s="26"/>
      <c r="P2019" s="24"/>
      <c r="Q2019" s="24"/>
      <c r="R2019" s="24"/>
      <c r="S2019" s="24"/>
      <c r="T2019" s="24"/>
      <c r="U2019" s="27"/>
      <c r="V2019" s="26"/>
      <c r="W2019" s="24"/>
      <c r="X2019" s="24"/>
      <c r="Y2019" s="24"/>
      <c r="Z2019" s="24"/>
      <c r="AA2019" s="24"/>
      <c r="AB2019" s="24"/>
      <c r="AC2019" s="24"/>
      <c r="AD2019" s="24"/>
      <c r="AE2019" s="24"/>
      <c r="AF2019" s="28"/>
      <c r="AG2019" s="26"/>
      <c r="AH2019" s="24"/>
      <c r="AI2019" s="24"/>
      <c r="AJ2019" s="24"/>
      <c r="AK2019" s="24"/>
      <c r="AL2019" s="24"/>
      <c r="AM2019" s="28"/>
      <c r="AN2019" s="26"/>
      <c r="AO2019" s="24"/>
      <c r="AP2019" s="24"/>
    </row>
    <row r="2020" spans="1:42" x14ac:dyDescent="0.25">
      <c r="A2020" s="24"/>
      <c r="B2020" s="24"/>
      <c r="C2020" s="24"/>
      <c r="D2020" s="25"/>
      <c r="E2020" s="25"/>
      <c r="F2020" s="26"/>
      <c r="G2020" s="25"/>
      <c r="H2020" s="26"/>
      <c r="I2020" s="25"/>
      <c r="J2020" s="26"/>
      <c r="K2020" s="27"/>
      <c r="L2020" s="27"/>
      <c r="M2020" s="26"/>
      <c r="N2020" s="27"/>
      <c r="O2020" s="26"/>
      <c r="P2020" s="27"/>
      <c r="Q2020" s="26"/>
      <c r="R2020" s="27"/>
      <c r="S2020" s="27"/>
      <c r="T2020" s="26"/>
      <c r="U2020" s="27"/>
      <c r="V2020" s="26"/>
      <c r="W2020" s="27"/>
      <c r="X2020" s="26"/>
      <c r="Y2020" s="25"/>
      <c r="Z2020" s="38"/>
      <c r="AA2020" s="27"/>
      <c r="AB2020" s="27"/>
      <c r="AC2020" s="28"/>
      <c r="AD2020" s="28"/>
      <c r="AE2020" s="26"/>
      <c r="AF2020" s="28"/>
      <c r="AG2020" s="26"/>
      <c r="AH2020" s="28"/>
      <c r="AI2020" s="26"/>
      <c r="AJ2020" s="28"/>
      <c r="AK2020" s="28"/>
      <c r="AL2020" s="26"/>
      <c r="AM2020" s="28"/>
      <c r="AN2020" s="26"/>
      <c r="AO2020" s="28"/>
      <c r="AP2020" s="26"/>
    </row>
    <row r="2021" spans="1:42" x14ac:dyDescent="0.25">
      <c r="A2021" s="24"/>
      <c r="B2021" s="24"/>
      <c r="C2021" s="24"/>
      <c r="D2021" s="24"/>
      <c r="E2021" s="24"/>
      <c r="F2021" s="24"/>
      <c r="G2021" s="24"/>
      <c r="H2021" s="24"/>
      <c r="I2021" s="25"/>
      <c r="J2021" s="26"/>
      <c r="K2021" s="24"/>
      <c r="L2021" s="24"/>
      <c r="M2021" s="24"/>
      <c r="N2021" s="24"/>
      <c r="O2021" s="24"/>
      <c r="P2021" s="27"/>
      <c r="Q2021" s="26"/>
      <c r="R2021" s="24"/>
      <c r="S2021" s="24"/>
      <c r="T2021" s="24"/>
      <c r="U2021" s="24"/>
      <c r="V2021" s="24"/>
      <c r="W2021" s="27"/>
      <c r="X2021" s="26"/>
      <c r="Y2021" s="24"/>
      <c r="Z2021" s="24"/>
      <c r="AA2021" s="24"/>
      <c r="AB2021" s="24"/>
      <c r="AC2021" s="24"/>
      <c r="AD2021" s="24"/>
      <c r="AE2021" s="24"/>
      <c r="AF2021" s="24"/>
      <c r="AG2021" s="24"/>
      <c r="AH2021" s="28"/>
      <c r="AI2021" s="26"/>
      <c r="AJ2021" s="24"/>
      <c r="AK2021" s="24"/>
      <c r="AL2021" s="24"/>
      <c r="AM2021" s="24"/>
      <c r="AN2021" s="24"/>
      <c r="AO2021" s="28"/>
      <c r="AP2021" s="26"/>
    </row>
    <row r="2022" spans="1:42" x14ac:dyDescent="0.25">
      <c r="A2022" s="24"/>
      <c r="B2022" s="24"/>
      <c r="C2022" s="24"/>
      <c r="D2022" s="24"/>
      <c r="E2022" s="24"/>
      <c r="F2022" s="24"/>
      <c r="G2022" s="25"/>
      <c r="H2022" s="26"/>
      <c r="I2022" s="24"/>
      <c r="J2022" s="24"/>
      <c r="K2022" s="24"/>
      <c r="L2022" s="24"/>
      <c r="M2022" s="24"/>
      <c r="N2022" s="27"/>
      <c r="O2022" s="26"/>
      <c r="P2022" s="24"/>
      <c r="Q2022" s="24"/>
      <c r="R2022" s="24"/>
      <c r="S2022" s="24"/>
      <c r="T2022" s="24"/>
      <c r="U2022" s="27"/>
      <c r="V2022" s="26"/>
      <c r="W2022" s="24"/>
      <c r="X2022" s="24"/>
      <c r="Y2022" s="24"/>
      <c r="Z2022" s="24"/>
      <c r="AA2022" s="24"/>
      <c r="AB2022" s="24"/>
      <c r="AC2022" s="24"/>
      <c r="AD2022" s="24"/>
      <c r="AE2022" s="24"/>
      <c r="AF2022" s="28"/>
      <c r="AG2022" s="26"/>
      <c r="AH2022" s="24"/>
      <c r="AI2022" s="24"/>
      <c r="AJ2022" s="24"/>
      <c r="AK2022" s="24"/>
      <c r="AL2022" s="24"/>
      <c r="AM2022" s="28"/>
      <c r="AN2022" s="26"/>
      <c r="AO2022" s="24"/>
      <c r="AP2022" s="24"/>
    </row>
    <row r="2023" spans="1:42" x14ac:dyDescent="0.25">
      <c r="A2023" s="24"/>
      <c r="B2023" s="24"/>
      <c r="C2023" s="24"/>
      <c r="D2023" s="25"/>
      <c r="E2023" s="25"/>
      <c r="F2023" s="26"/>
      <c r="G2023" s="25"/>
      <c r="H2023" s="26"/>
      <c r="I2023" s="25"/>
      <c r="J2023" s="26"/>
      <c r="K2023" s="27"/>
      <c r="L2023" s="27"/>
      <c r="M2023" s="26"/>
      <c r="N2023" s="27"/>
      <c r="O2023" s="26"/>
      <c r="P2023" s="27"/>
      <c r="Q2023" s="26"/>
      <c r="R2023" s="27"/>
      <c r="S2023" s="27"/>
      <c r="T2023" s="26"/>
      <c r="U2023" s="27"/>
      <c r="V2023" s="26"/>
      <c r="W2023" s="27"/>
      <c r="X2023" s="26"/>
      <c r="Y2023" s="25"/>
      <c r="Z2023" s="24"/>
      <c r="AA2023" s="27"/>
      <c r="AB2023" s="24"/>
      <c r="AC2023" s="28"/>
      <c r="AD2023" s="28"/>
      <c r="AE2023" s="26"/>
      <c r="AF2023" s="28"/>
      <c r="AG2023" s="26"/>
      <c r="AH2023" s="28"/>
      <c r="AI2023" s="26"/>
      <c r="AJ2023" s="28"/>
      <c r="AK2023" s="28"/>
      <c r="AL2023" s="26"/>
      <c r="AM2023" s="28"/>
      <c r="AN2023" s="26"/>
      <c r="AO2023" s="28"/>
      <c r="AP2023" s="26"/>
    </row>
    <row r="2024" spans="1:42" x14ac:dyDescent="0.25">
      <c r="A2024" s="24"/>
      <c r="B2024" s="24"/>
      <c r="C2024" s="24"/>
      <c r="D2024" s="25"/>
      <c r="E2024" s="25"/>
      <c r="F2024" s="26"/>
      <c r="G2024" s="24"/>
      <c r="H2024" s="24"/>
      <c r="I2024" s="25"/>
      <c r="J2024" s="26"/>
      <c r="K2024" s="27"/>
      <c r="L2024" s="27"/>
      <c r="M2024" s="26"/>
      <c r="N2024" s="24"/>
      <c r="O2024" s="24"/>
      <c r="P2024" s="27"/>
      <c r="Q2024" s="26"/>
      <c r="R2024" s="27"/>
      <c r="S2024" s="27"/>
      <c r="T2024" s="26"/>
      <c r="U2024" s="24"/>
      <c r="V2024" s="24"/>
      <c r="W2024" s="27"/>
      <c r="X2024" s="26"/>
      <c r="Y2024" s="25"/>
      <c r="Z2024" s="24"/>
      <c r="AA2024" s="27"/>
      <c r="AB2024" s="24"/>
      <c r="AC2024" s="28"/>
      <c r="AD2024" s="28"/>
      <c r="AE2024" s="26"/>
      <c r="AF2024" s="24"/>
      <c r="AG2024" s="24"/>
      <c r="AH2024" s="28"/>
      <c r="AI2024" s="26"/>
      <c r="AJ2024" s="28"/>
      <c r="AK2024" s="28"/>
      <c r="AL2024" s="26"/>
      <c r="AM2024" s="24"/>
      <c r="AN2024" s="24"/>
      <c r="AO2024" s="28"/>
      <c r="AP2024" s="26"/>
    </row>
    <row r="2025" spans="1:42" x14ac:dyDescent="0.25">
      <c r="A2025" s="24"/>
      <c r="B2025" s="24"/>
      <c r="C2025" s="24"/>
      <c r="D2025" s="25"/>
      <c r="E2025" s="25"/>
      <c r="F2025" s="26"/>
      <c r="G2025" s="25"/>
      <c r="H2025" s="26"/>
      <c r="I2025" s="25"/>
      <c r="J2025" s="26"/>
      <c r="K2025" s="27"/>
      <c r="L2025" s="27"/>
      <c r="M2025" s="26"/>
      <c r="N2025" s="27"/>
      <c r="O2025" s="26"/>
      <c r="P2025" s="27"/>
      <c r="Q2025" s="26"/>
      <c r="R2025" s="27"/>
      <c r="S2025" s="27"/>
      <c r="T2025" s="26"/>
      <c r="U2025" s="27"/>
      <c r="V2025" s="26"/>
      <c r="W2025" s="27"/>
      <c r="X2025" s="26"/>
      <c r="Y2025" s="25"/>
      <c r="Z2025" s="38"/>
      <c r="AA2025" s="27"/>
      <c r="AB2025" s="27"/>
      <c r="AC2025" s="28"/>
      <c r="AD2025" s="28"/>
      <c r="AE2025" s="26"/>
      <c r="AF2025" s="28"/>
      <c r="AG2025" s="26"/>
      <c r="AH2025" s="28"/>
      <c r="AI2025" s="26"/>
      <c r="AJ2025" s="28"/>
      <c r="AK2025" s="28"/>
      <c r="AL2025" s="26"/>
      <c r="AM2025" s="28"/>
      <c r="AN2025" s="26"/>
      <c r="AO2025" s="28"/>
      <c r="AP2025" s="26"/>
    </row>
    <row r="2026" spans="1:42" x14ac:dyDescent="0.25">
      <c r="A2026" s="24"/>
      <c r="B2026" s="24"/>
      <c r="C2026" s="24"/>
      <c r="D2026" s="25"/>
      <c r="E2026" s="25"/>
      <c r="F2026" s="26"/>
      <c r="G2026" s="25"/>
      <c r="H2026" s="26"/>
      <c r="I2026" s="25"/>
      <c r="J2026" s="26"/>
      <c r="K2026" s="27"/>
      <c r="L2026" s="27"/>
      <c r="M2026" s="26"/>
      <c r="N2026" s="27"/>
      <c r="O2026" s="26"/>
      <c r="P2026" s="27"/>
      <c r="Q2026" s="26"/>
      <c r="R2026" s="27"/>
      <c r="S2026" s="27"/>
      <c r="T2026" s="26"/>
      <c r="U2026" s="27"/>
      <c r="V2026" s="26"/>
      <c r="W2026" s="27"/>
      <c r="X2026" s="26"/>
      <c r="Y2026" s="25"/>
      <c r="Z2026" s="38"/>
      <c r="AA2026" s="27"/>
      <c r="AB2026" s="27"/>
      <c r="AC2026" s="28"/>
      <c r="AD2026" s="28"/>
      <c r="AE2026" s="26"/>
      <c r="AF2026" s="28"/>
      <c r="AG2026" s="26"/>
      <c r="AH2026" s="28"/>
      <c r="AI2026" s="26"/>
      <c r="AJ2026" s="28"/>
      <c r="AK2026" s="28"/>
      <c r="AL2026" s="26"/>
      <c r="AM2026" s="28"/>
      <c r="AN2026" s="26"/>
      <c r="AO2026" s="28"/>
      <c r="AP2026" s="26"/>
    </row>
    <row r="2027" spans="1:42" x14ac:dyDescent="0.25">
      <c r="A2027" s="24"/>
      <c r="B2027" s="24"/>
      <c r="C2027" s="24"/>
      <c r="D2027" s="25"/>
      <c r="E2027" s="25"/>
      <c r="F2027" s="26"/>
      <c r="G2027" s="25"/>
      <c r="H2027" s="26"/>
      <c r="I2027" s="25"/>
      <c r="J2027" s="26"/>
      <c r="K2027" s="27"/>
      <c r="L2027" s="27"/>
      <c r="M2027" s="26"/>
      <c r="N2027" s="27"/>
      <c r="O2027" s="26"/>
      <c r="P2027" s="27"/>
      <c r="Q2027" s="26"/>
      <c r="R2027" s="27"/>
      <c r="S2027" s="27"/>
      <c r="T2027" s="26"/>
      <c r="U2027" s="27"/>
      <c r="V2027" s="26"/>
      <c r="W2027" s="27"/>
      <c r="X2027" s="26"/>
      <c r="Y2027" s="25"/>
      <c r="Z2027" s="38"/>
      <c r="AA2027" s="27"/>
      <c r="AB2027" s="27"/>
      <c r="AC2027" s="28"/>
      <c r="AD2027" s="28"/>
      <c r="AE2027" s="26"/>
      <c r="AF2027" s="28"/>
      <c r="AG2027" s="26"/>
      <c r="AH2027" s="28"/>
      <c r="AI2027" s="26"/>
      <c r="AJ2027" s="28"/>
      <c r="AK2027" s="28"/>
      <c r="AL2027" s="26"/>
      <c r="AM2027" s="28"/>
      <c r="AN2027" s="26"/>
      <c r="AO2027" s="28"/>
      <c r="AP2027" s="26"/>
    </row>
    <row r="2028" spans="1:42" x14ac:dyDescent="0.25">
      <c r="A2028" s="24"/>
      <c r="B2028" s="24"/>
      <c r="C2028" s="24"/>
      <c r="D2028" s="25"/>
      <c r="E2028" s="25"/>
      <c r="F2028" s="26"/>
      <c r="G2028" s="25"/>
      <c r="H2028" s="26"/>
      <c r="I2028" s="25"/>
      <c r="J2028" s="26"/>
      <c r="K2028" s="27"/>
      <c r="L2028" s="27"/>
      <c r="M2028" s="26"/>
      <c r="N2028" s="27"/>
      <c r="O2028" s="26"/>
      <c r="P2028" s="27"/>
      <c r="Q2028" s="26"/>
      <c r="R2028" s="27"/>
      <c r="S2028" s="27"/>
      <c r="T2028" s="26"/>
      <c r="U2028" s="27"/>
      <c r="V2028" s="26"/>
      <c r="W2028" s="27"/>
      <c r="X2028" s="26"/>
      <c r="Y2028" s="25"/>
      <c r="Z2028" s="24"/>
      <c r="AA2028" s="27"/>
      <c r="AB2028" s="24"/>
      <c r="AC2028" s="28"/>
      <c r="AD2028" s="28"/>
      <c r="AE2028" s="26"/>
      <c r="AF2028" s="28"/>
      <c r="AG2028" s="26"/>
      <c r="AH2028" s="28"/>
      <c r="AI2028" s="26"/>
      <c r="AJ2028" s="28"/>
      <c r="AK2028" s="28"/>
      <c r="AL2028" s="26"/>
      <c r="AM2028" s="28"/>
      <c r="AN2028" s="26"/>
      <c r="AO2028" s="28"/>
      <c r="AP2028" s="26"/>
    </row>
    <row r="2029" spans="1:42" x14ac:dyDescent="0.25">
      <c r="A2029" s="24"/>
      <c r="B2029" s="24"/>
      <c r="C2029" s="24"/>
      <c r="D2029" s="25"/>
      <c r="E2029" s="25"/>
      <c r="F2029" s="26"/>
      <c r="G2029" s="25"/>
      <c r="H2029" s="26"/>
      <c r="I2029" s="25"/>
      <c r="J2029" s="26"/>
      <c r="K2029" s="27"/>
      <c r="L2029" s="27"/>
      <c r="M2029" s="26"/>
      <c r="N2029" s="27"/>
      <c r="O2029" s="26"/>
      <c r="P2029" s="27"/>
      <c r="Q2029" s="26"/>
      <c r="R2029" s="27"/>
      <c r="S2029" s="27"/>
      <c r="T2029" s="26"/>
      <c r="U2029" s="27"/>
      <c r="V2029" s="26"/>
      <c r="W2029" s="27"/>
      <c r="X2029" s="26"/>
      <c r="Y2029" s="24"/>
      <c r="Z2029" s="24"/>
      <c r="AA2029" s="24"/>
      <c r="AB2029" s="24"/>
      <c r="AC2029" s="28"/>
      <c r="AD2029" s="28"/>
      <c r="AE2029" s="26"/>
      <c r="AF2029" s="28"/>
      <c r="AG2029" s="26"/>
      <c r="AH2029" s="28"/>
      <c r="AI2029" s="26"/>
      <c r="AJ2029" s="28"/>
      <c r="AK2029" s="28"/>
      <c r="AL2029" s="26"/>
      <c r="AM2029" s="28"/>
      <c r="AN2029" s="26"/>
      <c r="AO2029" s="28"/>
      <c r="AP2029" s="26"/>
    </row>
    <row r="2030" spans="1:42" x14ac:dyDescent="0.25">
      <c r="A2030" s="24"/>
      <c r="B2030" s="24"/>
      <c r="C2030" s="24"/>
      <c r="D2030" s="25"/>
      <c r="E2030" s="25"/>
      <c r="F2030" s="26"/>
      <c r="G2030" s="25"/>
      <c r="H2030" s="26"/>
      <c r="I2030" s="25"/>
      <c r="J2030" s="26"/>
      <c r="K2030" s="27"/>
      <c r="L2030" s="27"/>
      <c r="M2030" s="26"/>
      <c r="N2030" s="27"/>
      <c r="O2030" s="26"/>
      <c r="P2030" s="27"/>
      <c r="Q2030" s="26"/>
      <c r="R2030" s="27"/>
      <c r="S2030" s="27"/>
      <c r="T2030" s="26"/>
      <c r="U2030" s="27"/>
      <c r="V2030" s="26"/>
      <c r="W2030" s="27"/>
      <c r="X2030" s="26"/>
      <c r="Y2030" s="24"/>
      <c r="Z2030" s="24"/>
      <c r="AA2030" s="24"/>
      <c r="AB2030" s="24"/>
      <c r="AC2030" s="28"/>
      <c r="AD2030" s="28"/>
      <c r="AE2030" s="26"/>
      <c r="AF2030" s="28"/>
      <c r="AG2030" s="26"/>
      <c r="AH2030" s="28"/>
      <c r="AI2030" s="26"/>
      <c r="AJ2030" s="28"/>
      <c r="AK2030" s="28"/>
      <c r="AL2030" s="26"/>
      <c r="AM2030" s="28"/>
      <c r="AN2030" s="26"/>
      <c r="AO2030" s="28"/>
      <c r="AP2030" s="26"/>
    </row>
    <row r="2031" spans="1:42" x14ac:dyDescent="0.25">
      <c r="A2031" s="24"/>
      <c r="B2031" s="24"/>
      <c r="C2031" s="111"/>
      <c r="D2031" s="25"/>
      <c r="E2031" s="25"/>
      <c r="F2031" s="26"/>
      <c r="G2031" s="25"/>
      <c r="H2031" s="26"/>
      <c r="I2031" s="25"/>
      <c r="J2031" s="26"/>
      <c r="K2031" s="27"/>
      <c r="L2031" s="27"/>
      <c r="M2031" s="26"/>
      <c r="N2031" s="27"/>
      <c r="O2031" s="26"/>
      <c r="P2031" s="27"/>
      <c r="Q2031" s="26"/>
      <c r="R2031" s="27"/>
      <c r="S2031" s="27"/>
      <c r="T2031" s="26"/>
      <c r="U2031" s="27"/>
      <c r="V2031" s="26"/>
      <c r="W2031" s="27"/>
      <c r="X2031" s="26"/>
      <c r="Y2031" s="24"/>
      <c r="Z2031" s="24"/>
      <c r="AA2031" s="24"/>
      <c r="AB2031" s="24"/>
      <c r="AC2031" s="28"/>
      <c r="AD2031" s="28"/>
      <c r="AE2031" s="26"/>
      <c r="AF2031" s="28"/>
      <c r="AG2031" s="26"/>
      <c r="AH2031" s="28"/>
      <c r="AI2031" s="26"/>
      <c r="AJ2031" s="28"/>
      <c r="AK2031" s="28"/>
      <c r="AL2031" s="26"/>
      <c r="AM2031" s="28"/>
      <c r="AN2031" s="26"/>
      <c r="AO2031" s="28"/>
      <c r="AP2031" s="26"/>
    </row>
    <row r="2032" spans="1:42" x14ac:dyDescent="0.25">
      <c r="A2032" s="24"/>
      <c r="B2032" s="24"/>
      <c r="C2032" s="111"/>
      <c r="D2032" s="25"/>
      <c r="E2032" s="25"/>
      <c r="F2032" s="26"/>
      <c r="G2032" s="25"/>
      <c r="H2032" s="26"/>
      <c r="I2032" s="25"/>
      <c r="J2032" s="26"/>
      <c r="K2032" s="27"/>
      <c r="L2032" s="27"/>
      <c r="M2032" s="26"/>
      <c r="N2032" s="27"/>
      <c r="O2032" s="26"/>
      <c r="P2032" s="27"/>
      <c r="Q2032" s="26"/>
      <c r="R2032" s="27"/>
      <c r="S2032" s="27"/>
      <c r="T2032" s="26"/>
      <c r="U2032" s="27"/>
      <c r="V2032" s="26"/>
      <c r="W2032" s="27"/>
      <c r="X2032" s="26"/>
      <c r="Y2032" s="24"/>
      <c r="Z2032" s="24"/>
      <c r="AA2032" s="24"/>
      <c r="AB2032" s="24"/>
      <c r="AC2032" s="28"/>
      <c r="AD2032" s="28"/>
      <c r="AE2032" s="26"/>
      <c r="AF2032" s="28"/>
      <c r="AG2032" s="26"/>
      <c r="AH2032" s="28"/>
      <c r="AI2032" s="26"/>
      <c r="AJ2032" s="28"/>
      <c r="AK2032" s="28"/>
      <c r="AL2032" s="26"/>
      <c r="AM2032" s="28"/>
      <c r="AN2032" s="26"/>
      <c r="AO2032" s="28"/>
      <c r="AP2032" s="26"/>
    </row>
    <row r="2033" spans="1:42" x14ac:dyDescent="0.25">
      <c r="A2033" s="24"/>
      <c r="B2033" s="24"/>
      <c r="C2033" s="111"/>
      <c r="D2033" s="25"/>
      <c r="E2033" s="25"/>
      <c r="F2033" s="26"/>
      <c r="G2033" s="25"/>
      <c r="H2033" s="26"/>
      <c r="I2033" s="25"/>
      <c r="J2033" s="26"/>
      <c r="K2033" s="27"/>
      <c r="L2033" s="27"/>
      <c r="M2033" s="26"/>
      <c r="N2033" s="27"/>
      <c r="O2033" s="26"/>
      <c r="P2033" s="27"/>
      <c r="Q2033" s="26"/>
      <c r="R2033" s="27"/>
      <c r="S2033" s="27"/>
      <c r="T2033" s="26"/>
      <c r="U2033" s="27"/>
      <c r="V2033" s="26"/>
      <c r="W2033" s="27"/>
      <c r="X2033" s="26"/>
      <c r="Y2033" s="24"/>
      <c r="Z2033" s="24"/>
      <c r="AA2033" s="24"/>
      <c r="AB2033" s="24"/>
      <c r="AC2033" s="28"/>
      <c r="AD2033" s="28"/>
      <c r="AE2033" s="26"/>
      <c r="AF2033" s="28"/>
      <c r="AG2033" s="26"/>
      <c r="AH2033" s="28"/>
      <c r="AI2033" s="26"/>
      <c r="AJ2033" s="28"/>
      <c r="AK2033" s="28"/>
      <c r="AL2033" s="26"/>
      <c r="AM2033" s="28"/>
      <c r="AN2033" s="26"/>
      <c r="AO2033" s="28"/>
      <c r="AP2033" s="26"/>
    </row>
    <row r="2034" spans="1:42" x14ac:dyDescent="0.25">
      <c r="A2034" s="24"/>
      <c r="B2034" s="24"/>
      <c r="C2034" s="24"/>
      <c r="D2034" s="25"/>
      <c r="E2034" s="25"/>
      <c r="F2034" s="26"/>
      <c r="G2034" s="25"/>
      <c r="H2034" s="26"/>
      <c r="I2034" s="25"/>
      <c r="J2034" s="26"/>
      <c r="K2034" s="27"/>
      <c r="L2034" s="27"/>
      <c r="M2034" s="26"/>
      <c r="N2034" s="27"/>
      <c r="O2034" s="26"/>
      <c r="P2034" s="27"/>
      <c r="Q2034" s="26"/>
      <c r="R2034" s="27"/>
      <c r="S2034" s="27"/>
      <c r="T2034" s="26"/>
      <c r="U2034" s="27"/>
      <c r="V2034" s="26"/>
      <c r="W2034" s="27"/>
      <c r="X2034" s="26"/>
      <c r="Y2034" s="24"/>
      <c r="Z2034" s="24"/>
      <c r="AA2034" s="24"/>
      <c r="AB2034" s="24"/>
      <c r="AC2034" s="28"/>
      <c r="AD2034" s="28"/>
      <c r="AE2034" s="26"/>
      <c r="AF2034" s="28"/>
      <c r="AG2034" s="26"/>
      <c r="AH2034" s="28"/>
      <c r="AI2034" s="26"/>
      <c r="AJ2034" s="28"/>
      <c r="AK2034" s="28"/>
      <c r="AL2034" s="26"/>
      <c r="AM2034" s="28"/>
      <c r="AN2034" s="26"/>
      <c r="AO2034" s="28"/>
      <c r="AP2034" s="26"/>
    </row>
    <row r="2035" spans="1:42" x14ac:dyDescent="0.25">
      <c r="A2035" s="24"/>
      <c r="B2035" s="24"/>
      <c r="C2035" s="24"/>
      <c r="D2035" s="24"/>
      <c r="E2035" s="25"/>
      <c r="F2035" s="26"/>
      <c r="G2035" s="24"/>
      <c r="H2035" s="24"/>
      <c r="I2035" s="24"/>
      <c r="J2035" s="24"/>
      <c r="K2035" s="24"/>
      <c r="L2035" s="27"/>
      <c r="M2035" s="26"/>
      <c r="N2035" s="24"/>
      <c r="O2035" s="24"/>
      <c r="P2035" s="24"/>
      <c r="Q2035" s="24"/>
      <c r="R2035" s="24"/>
      <c r="S2035" s="27"/>
      <c r="T2035" s="26"/>
      <c r="U2035" s="24"/>
      <c r="V2035" s="24"/>
      <c r="W2035" s="24"/>
      <c r="X2035" s="24"/>
      <c r="Y2035" s="24"/>
      <c r="Z2035" s="24"/>
      <c r="AA2035" s="24"/>
      <c r="AB2035" s="24"/>
      <c r="AC2035" s="24"/>
      <c r="AD2035" s="28"/>
      <c r="AE2035" s="26"/>
      <c r="AF2035" s="24"/>
      <c r="AG2035" s="24"/>
      <c r="AH2035" s="24"/>
      <c r="AI2035" s="24"/>
      <c r="AJ2035" s="24"/>
      <c r="AK2035" s="28"/>
      <c r="AL2035" s="26"/>
      <c r="AM2035" s="24"/>
      <c r="AN2035" s="24"/>
      <c r="AO2035" s="24"/>
      <c r="AP2035" s="24"/>
    </row>
    <row r="2036" spans="1:42" x14ac:dyDescent="0.25">
      <c r="A2036" s="24"/>
      <c r="B2036" s="24"/>
      <c r="C2036" s="24"/>
      <c r="D2036" s="25"/>
      <c r="E2036" s="25"/>
      <c r="F2036" s="26"/>
      <c r="G2036" s="25"/>
      <c r="H2036" s="26"/>
      <c r="I2036" s="25"/>
      <c r="J2036" s="26"/>
      <c r="K2036" s="27"/>
      <c r="L2036" s="27"/>
      <c r="M2036" s="26"/>
      <c r="N2036" s="27"/>
      <c r="O2036" s="26"/>
      <c r="P2036" s="27"/>
      <c r="Q2036" s="26"/>
      <c r="R2036" s="27"/>
      <c r="S2036" s="27"/>
      <c r="T2036" s="26"/>
      <c r="U2036" s="27"/>
      <c r="V2036" s="26"/>
      <c r="W2036" s="27"/>
      <c r="X2036" s="26"/>
      <c r="Y2036" s="24"/>
      <c r="Z2036" s="24"/>
      <c r="AA2036" s="24"/>
      <c r="AB2036" s="24"/>
      <c r="AC2036" s="28"/>
      <c r="AD2036" s="28"/>
      <c r="AE2036" s="26"/>
      <c r="AF2036" s="28"/>
      <c r="AG2036" s="26"/>
      <c r="AH2036" s="28"/>
      <c r="AI2036" s="26"/>
      <c r="AJ2036" s="28"/>
      <c r="AK2036" s="28"/>
      <c r="AL2036" s="26"/>
      <c r="AM2036" s="28"/>
      <c r="AN2036" s="26"/>
      <c r="AO2036" s="28"/>
      <c r="AP2036" s="26"/>
    </row>
    <row r="2037" spans="1:42" x14ac:dyDescent="0.25">
      <c r="A2037" s="24"/>
      <c r="B2037" s="24"/>
      <c r="C2037" s="24"/>
      <c r="D2037" s="24"/>
      <c r="E2037" s="25"/>
      <c r="F2037" s="26"/>
      <c r="G2037" s="25"/>
      <c r="H2037" s="26"/>
      <c r="I2037" s="25"/>
      <c r="J2037" s="26"/>
      <c r="K2037" s="24"/>
      <c r="L2037" s="27"/>
      <c r="M2037" s="26"/>
      <c r="N2037" s="27"/>
      <c r="O2037" s="26"/>
      <c r="P2037" s="27"/>
      <c r="Q2037" s="26"/>
      <c r="R2037" s="24"/>
      <c r="S2037" s="27"/>
      <c r="T2037" s="26"/>
      <c r="U2037" s="27"/>
      <c r="V2037" s="26"/>
      <c r="W2037" s="27"/>
      <c r="X2037" s="26"/>
      <c r="Y2037" s="24"/>
      <c r="Z2037" s="24"/>
      <c r="AA2037" s="24"/>
      <c r="AB2037" s="24"/>
      <c r="AC2037" s="24"/>
      <c r="AD2037" s="28"/>
      <c r="AE2037" s="26"/>
      <c r="AF2037" s="28"/>
      <c r="AG2037" s="26"/>
      <c r="AH2037" s="28"/>
      <c r="AI2037" s="26"/>
      <c r="AJ2037" s="24"/>
      <c r="AK2037" s="28"/>
      <c r="AL2037" s="26"/>
      <c r="AM2037" s="28"/>
      <c r="AN2037" s="26"/>
      <c r="AO2037" s="28"/>
      <c r="AP2037" s="26"/>
    </row>
    <row r="2038" spans="1:42" x14ac:dyDescent="0.25">
      <c r="A2038" s="24"/>
      <c r="B2038" s="24"/>
      <c r="C2038" s="24"/>
      <c r="D2038" s="24"/>
      <c r="E2038" s="25"/>
      <c r="F2038" s="26"/>
      <c r="G2038" s="25"/>
      <c r="H2038" s="26"/>
      <c r="I2038" s="24"/>
      <c r="J2038" s="24"/>
      <c r="K2038" s="24"/>
      <c r="L2038" s="27"/>
      <c r="M2038" s="26"/>
      <c r="N2038" s="27"/>
      <c r="O2038" s="26"/>
      <c r="P2038" s="24"/>
      <c r="Q2038" s="24"/>
      <c r="R2038" s="24"/>
      <c r="S2038" s="27"/>
      <c r="T2038" s="26"/>
      <c r="U2038" s="27"/>
      <c r="V2038" s="26"/>
      <c r="W2038" s="24"/>
      <c r="X2038" s="24"/>
      <c r="Y2038" s="24"/>
      <c r="Z2038" s="24"/>
      <c r="AA2038" s="24"/>
      <c r="AB2038" s="24"/>
      <c r="AC2038" s="24"/>
      <c r="AD2038" s="28"/>
      <c r="AE2038" s="26"/>
      <c r="AF2038" s="28"/>
      <c r="AG2038" s="26"/>
      <c r="AH2038" s="24"/>
      <c r="AI2038" s="24"/>
      <c r="AJ2038" s="24"/>
      <c r="AK2038" s="28"/>
      <c r="AL2038" s="26"/>
      <c r="AM2038" s="28"/>
      <c r="AN2038" s="26"/>
      <c r="AO2038" s="24"/>
      <c r="AP2038" s="24"/>
    </row>
    <row r="2039" spans="1:42" x14ac:dyDescent="0.25">
      <c r="A2039" s="24"/>
      <c r="B2039" s="24"/>
      <c r="C2039" s="24"/>
      <c r="D2039" s="25"/>
      <c r="E2039" s="25"/>
      <c r="F2039" s="26"/>
      <c r="G2039" s="25"/>
      <c r="H2039" s="26"/>
      <c r="I2039" s="25"/>
      <c r="J2039" s="26"/>
      <c r="K2039" s="27"/>
      <c r="L2039" s="27"/>
      <c r="M2039" s="26"/>
      <c r="N2039" s="27"/>
      <c r="O2039" s="26"/>
      <c r="P2039" s="27"/>
      <c r="Q2039" s="26"/>
      <c r="R2039" s="27"/>
      <c r="S2039" s="27"/>
      <c r="T2039" s="26"/>
      <c r="U2039" s="27"/>
      <c r="V2039" s="26"/>
      <c r="W2039" s="27"/>
      <c r="X2039" s="26"/>
      <c r="Y2039" s="24"/>
      <c r="Z2039" s="24"/>
      <c r="AA2039" s="24"/>
      <c r="AB2039" s="24"/>
      <c r="AC2039" s="28"/>
      <c r="AD2039" s="28"/>
      <c r="AE2039" s="26"/>
      <c r="AF2039" s="28"/>
      <c r="AG2039" s="26"/>
      <c r="AH2039" s="28"/>
      <c r="AI2039" s="26"/>
      <c r="AJ2039" s="28"/>
      <c r="AK2039" s="28"/>
      <c r="AL2039" s="26"/>
      <c r="AM2039" s="28"/>
      <c r="AN2039" s="26"/>
      <c r="AO2039" s="28"/>
      <c r="AP2039" s="26"/>
    </row>
    <row r="2040" spans="1:42" x14ac:dyDescent="0.25">
      <c r="A2040" s="24"/>
      <c r="B2040" s="24"/>
      <c r="C2040" s="24"/>
      <c r="D2040" s="25"/>
      <c r="E2040" s="25"/>
      <c r="F2040" s="26"/>
      <c r="G2040" s="25"/>
      <c r="H2040" s="26"/>
      <c r="I2040" s="25"/>
      <c r="J2040" s="26"/>
      <c r="K2040" s="27"/>
      <c r="L2040" s="27"/>
      <c r="M2040" s="26"/>
      <c r="N2040" s="27"/>
      <c r="O2040" s="26"/>
      <c r="P2040" s="27"/>
      <c r="Q2040" s="26"/>
      <c r="R2040" s="27"/>
      <c r="S2040" s="27"/>
      <c r="T2040" s="26"/>
      <c r="U2040" s="27"/>
      <c r="V2040" s="26"/>
      <c r="W2040" s="27"/>
      <c r="X2040" s="26"/>
      <c r="Y2040" s="24"/>
      <c r="Z2040" s="24"/>
      <c r="AA2040" s="24"/>
      <c r="AB2040" s="24"/>
      <c r="AC2040" s="28"/>
      <c r="AD2040" s="28"/>
      <c r="AE2040" s="26"/>
      <c r="AF2040" s="28"/>
      <c r="AG2040" s="26"/>
      <c r="AH2040" s="28"/>
      <c r="AI2040" s="26"/>
      <c r="AJ2040" s="28"/>
      <c r="AK2040" s="28"/>
      <c r="AL2040" s="26"/>
      <c r="AM2040" s="28"/>
      <c r="AN2040" s="26"/>
      <c r="AO2040" s="28"/>
      <c r="AP2040" s="26"/>
    </row>
    <row r="2041" spans="1:42" x14ac:dyDescent="0.25">
      <c r="A2041" s="24"/>
      <c r="B2041" s="24"/>
      <c r="C2041" s="24"/>
      <c r="D2041" s="25"/>
      <c r="E2041" s="25"/>
      <c r="F2041" s="26"/>
      <c r="G2041" s="25"/>
      <c r="H2041" s="26"/>
      <c r="I2041" s="25"/>
      <c r="J2041" s="26"/>
      <c r="K2041" s="27"/>
      <c r="L2041" s="27"/>
      <c r="M2041" s="26"/>
      <c r="N2041" s="27"/>
      <c r="O2041" s="26"/>
      <c r="P2041" s="27"/>
      <c r="Q2041" s="26"/>
      <c r="R2041" s="27"/>
      <c r="S2041" s="27"/>
      <c r="T2041" s="26"/>
      <c r="U2041" s="27"/>
      <c r="V2041" s="26"/>
      <c r="W2041" s="27"/>
      <c r="X2041" s="26"/>
      <c r="Y2041" s="24"/>
      <c r="Z2041" s="24"/>
      <c r="AA2041" s="24"/>
      <c r="AB2041" s="24"/>
      <c r="AC2041" s="28"/>
      <c r="AD2041" s="28"/>
      <c r="AE2041" s="26"/>
      <c r="AF2041" s="28"/>
      <c r="AG2041" s="26"/>
      <c r="AH2041" s="28"/>
      <c r="AI2041" s="26"/>
      <c r="AJ2041" s="28"/>
      <c r="AK2041" s="28"/>
      <c r="AL2041" s="26"/>
      <c r="AM2041" s="28"/>
      <c r="AN2041" s="26"/>
      <c r="AO2041" s="28"/>
      <c r="AP2041" s="26"/>
    </row>
    <row r="2042" spans="1:42" x14ac:dyDescent="0.25">
      <c r="A2042" s="24"/>
      <c r="B2042" s="24"/>
      <c r="C2042" s="24"/>
      <c r="D2042" s="25"/>
      <c r="E2042" s="25"/>
      <c r="F2042" s="26"/>
      <c r="G2042" s="25"/>
      <c r="H2042" s="26"/>
      <c r="I2042" s="25"/>
      <c r="J2042" s="26"/>
      <c r="K2042" s="27"/>
      <c r="L2042" s="27"/>
      <c r="M2042" s="26"/>
      <c r="N2042" s="27"/>
      <c r="O2042" s="26"/>
      <c r="P2042" s="27"/>
      <c r="Q2042" s="26"/>
      <c r="R2042" s="27"/>
      <c r="S2042" s="27"/>
      <c r="T2042" s="26"/>
      <c r="U2042" s="27"/>
      <c r="V2042" s="26"/>
      <c r="W2042" s="27"/>
      <c r="X2042" s="26"/>
      <c r="Y2042" s="24"/>
      <c r="Z2042" s="24"/>
      <c r="AA2042" s="24"/>
      <c r="AB2042" s="24"/>
      <c r="AC2042" s="28"/>
      <c r="AD2042" s="28"/>
      <c r="AE2042" s="26"/>
      <c r="AF2042" s="28"/>
      <c r="AG2042" s="26"/>
      <c r="AH2042" s="28"/>
      <c r="AI2042" s="26"/>
      <c r="AJ2042" s="28"/>
      <c r="AK2042" s="28"/>
      <c r="AL2042" s="26"/>
      <c r="AM2042" s="28"/>
      <c r="AN2042" s="26"/>
      <c r="AO2042" s="28"/>
      <c r="AP2042" s="26"/>
    </row>
    <row r="2043" spans="1:42" x14ac:dyDescent="0.25">
      <c r="A2043" s="24"/>
      <c r="B2043" s="24"/>
      <c r="C2043" s="24"/>
      <c r="D2043" s="25"/>
      <c r="E2043" s="25"/>
      <c r="F2043" s="26"/>
      <c r="G2043" s="25"/>
      <c r="H2043" s="26"/>
      <c r="I2043" s="25"/>
      <c r="J2043" s="26"/>
      <c r="K2043" s="27"/>
      <c r="L2043" s="27"/>
      <c r="M2043" s="26"/>
      <c r="N2043" s="27"/>
      <c r="O2043" s="26"/>
      <c r="P2043" s="27"/>
      <c r="Q2043" s="26"/>
      <c r="R2043" s="27"/>
      <c r="S2043" s="27"/>
      <c r="T2043" s="26"/>
      <c r="U2043" s="27"/>
      <c r="V2043" s="26"/>
      <c r="W2043" s="27"/>
      <c r="X2043" s="26"/>
      <c r="Y2043" s="24"/>
      <c r="Z2043" s="24"/>
      <c r="AA2043" s="24"/>
      <c r="AB2043" s="24"/>
      <c r="AC2043" s="28"/>
      <c r="AD2043" s="28"/>
      <c r="AE2043" s="26"/>
      <c r="AF2043" s="28"/>
      <c r="AG2043" s="26"/>
      <c r="AH2043" s="28"/>
      <c r="AI2043" s="26"/>
      <c r="AJ2043" s="28"/>
      <c r="AK2043" s="28"/>
      <c r="AL2043" s="26"/>
      <c r="AM2043" s="28"/>
      <c r="AN2043" s="26"/>
      <c r="AO2043" s="28"/>
      <c r="AP2043" s="26"/>
    </row>
    <row r="2044" spans="1:42" x14ac:dyDescent="0.25">
      <c r="A2044" s="24"/>
      <c r="B2044" s="24"/>
      <c r="C2044" s="24"/>
      <c r="D2044" s="25"/>
      <c r="E2044" s="25"/>
      <c r="F2044" s="26"/>
      <c r="G2044" s="25"/>
      <c r="H2044" s="26"/>
      <c r="I2044" s="25"/>
      <c r="J2044" s="26"/>
      <c r="K2044" s="27"/>
      <c r="L2044" s="27"/>
      <c r="M2044" s="26"/>
      <c r="N2044" s="27"/>
      <c r="O2044" s="26"/>
      <c r="P2044" s="27"/>
      <c r="Q2044" s="26"/>
      <c r="R2044" s="27"/>
      <c r="S2044" s="27"/>
      <c r="T2044" s="26"/>
      <c r="U2044" s="27"/>
      <c r="V2044" s="26"/>
      <c r="W2044" s="27"/>
      <c r="X2044" s="26"/>
      <c r="Y2044" s="24"/>
      <c r="Z2044" s="24"/>
      <c r="AA2044" s="24"/>
      <c r="AB2044" s="24"/>
      <c r="AC2044" s="28"/>
      <c r="AD2044" s="28"/>
      <c r="AE2044" s="26"/>
      <c r="AF2044" s="28"/>
      <c r="AG2044" s="26"/>
      <c r="AH2044" s="28"/>
      <c r="AI2044" s="26"/>
      <c r="AJ2044" s="28"/>
      <c r="AK2044" s="28"/>
      <c r="AL2044" s="26"/>
      <c r="AM2044" s="28"/>
      <c r="AN2044" s="26"/>
      <c r="AO2044" s="28"/>
      <c r="AP2044" s="26"/>
    </row>
    <row r="2045" spans="1:42" x14ac:dyDescent="0.25">
      <c r="A2045" s="24"/>
      <c r="B2045" s="24"/>
      <c r="C2045" s="111"/>
      <c r="D2045" s="25"/>
      <c r="E2045" s="25"/>
      <c r="F2045" s="26"/>
      <c r="G2045" s="25"/>
      <c r="H2045" s="26"/>
      <c r="I2045" s="25"/>
      <c r="J2045" s="26"/>
      <c r="K2045" s="27"/>
      <c r="L2045" s="27"/>
      <c r="M2045" s="26"/>
      <c r="N2045" s="27"/>
      <c r="O2045" s="26"/>
      <c r="P2045" s="27"/>
      <c r="Q2045" s="26"/>
      <c r="R2045" s="27"/>
      <c r="S2045" s="27"/>
      <c r="T2045" s="26"/>
      <c r="U2045" s="27"/>
      <c r="V2045" s="26"/>
      <c r="W2045" s="27"/>
      <c r="X2045" s="26"/>
      <c r="Y2045" s="24"/>
      <c r="Z2045" s="24"/>
      <c r="AA2045" s="24"/>
      <c r="AB2045" s="24"/>
      <c r="AC2045" s="28"/>
      <c r="AD2045" s="28"/>
      <c r="AE2045" s="26"/>
      <c r="AF2045" s="28"/>
      <c r="AG2045" s="26"/>
      <c r="AH2045" s="28"/>
      <c r="AI2045" s="26"/>
      <c r="AJ2045" s="28"/>
      <c r="AK2045" s="28"/>
      <c r="AL2045" s="26"/>
      <c r="AM2045" s="28"/>
      <c r="AN2045" s="26"/>
      <c r="AO2045" s="28"/>
      <c r="AP2045" s="26"/>
    </row>
    <row r="2046" spans="1:42" x14ac:dyDescent="0.25">
      <c r="A2046" s="24"/>
      <c r="B2046" s="24"/>
      <c r="C2046" s="111"/>
      <c r="D2046" s="25"/>
      <c r="E2046" s="25"/>
      <c r="F2046" s="26"/>
      <c r="G2046" s="25"/>
      <c r="H2046" s="26"/>
      <c r="I2046" s="25"/>
      <c r="J2046" s="26"/>
      <c r="K2046" s="27"/>
      <c r="L2046" s="27"/>
      <c r="M2046" s="26"/>
      <c r="N2046" s="27"/>
      <c r="O2046" s="26"/>
      <c r="P2046" s="27"/>
      <c r="Q2046" s="26"/>
      <c r="R2046" s="27"/>
      <c r="S2046" s="27"/>
      <c r="T2046" s="26"/>
      <c r="U2046" s="27"/>
      <c r="V2046" s="26"/>
      <c r="W2046" s="27"/>
      <c r="X2046" s="26"/>
      <c r="Y2046" s="24"/>
      <c r="Z2046" s="24"/>
      <c r="AA2046" s="24"/>
      <c r="AB2046" s="24"/>
      <c r="AC2046" s="28"/>
      <c r="AD2046" s="28"/>
      <c r="AE2046" s="26"/>
      <c r="AF2046" s="28"/>
      <c r="AG2046" s="26"/>
      <c r="AH2046" s="28"/>
      <c r="AI2046" s="26"/>
      <c r="AJ2046" s="28"/>
      <c r="AK2046" s="28"/>
      <c r="AL2046" s="26"/>
      <c r="AM2046" s="28"/>
      <c r="AN2046" s="26"/>
      <c r="AO2046" s="28"/>
      <c r="AP2046" s="26"/>
    </row>
    <row r="2047" spans="1:42" x14ac:dyDescent="0.25">
      <c r="A2047" s="24"/>
      <c r="B2047" s="24"/>
      <c r="C2047" s="111"/>
      <c r="D2047" s="25"/>
      <c r="E2047" s="25"/>
      <c r="F2047" s="26"/>
      <c r="G2047" s="25"/>
      <c r="H2047" s="26"/>
      <c r="I2047" s="25"/>
      <c r="J2047" s="26"/>
      <c r="K2047" s="27"/>
      <c r="L2047" s="27"/>
      <c r="M2047" s="26"/>
      <c r="N2047" s="27"/>
      <c r="O2047" s="26"/>
      <c r="P2047" s="27"/>
      <c r="Q2047" s="26"/>
      <c r="R2047" s="27"/>
      <c r="S2047" s="27"/>
      <c r="T2047" s="26"/>
      <c r="U2047" s="27"/>
      <c r="V2047" s="26"/>
      <c r="W2047" s="27"/>
      <c r="X2047" s="26"/>
      <c r="Y2047" s="24"/>
      <c r="Z2047" s="24"/>
      <c r="AA2047" s="24"/>
      <c r="AB2047" s="24"/>
      <c r="AC2047" s="28"/>
      <c r="AD2047" s="28"/>
      <c r="AE2047" s="26"/>
      <c r="AF2047" s="28"/>
      <c r="AG2047" s="26"/>
      <c r="AH2047" s="28"/>
      <c r="AI2047" s="26"/>
      <c r="AJ2047" s="28"/>
      <c r="AK2047" s="28"/>
      <c r="AL2047" s="26"/>
      <c r="AM2047" s="28"/>
      <c r="AN2047" s="26"/>
      <c r="AO2047" s="28"/>
      <c r="AP2047" s="26"/>
    </row>
    <row r="2048" spans="1:42" x14ac:dyDescent="0.25">
      <c r="A2048" s="24"/>
      <c r="B2048" s="24"/>
      <c r="C2048" s="24"/>
      <c r="D2048" s="25"/>
      <c r="E2048" s="25"/>
      <c r="F2048" s="26"/>
      <c r="G2048" s="25"/>
      <c r="H2048" s="26"/>
      <c r="I2048" s="25"/>
      <c r="J2048" s="26"/>
      <c r="K2048" s="27"/>
      <c r="L2048" s="27"/>
      <c r="M2048" s="26"/>
      <c r="N2048" s="27"/>
      <c r="O2048" s="26"/>
      <c r="P2048" s="27"/>
      <c r="Q2048" s="26"/>
      <c r="R2048" s="27"/>
      <c r="S2048" s="27"/>
      <c r="T2048" s="26"/>
      <c r="U2048" s="27"/>
      <c r="V2048" s="26"/>
      <c r="W2048" s="27"/>
      <c r="X2048" s="26"/>
      <c r="Y2048" s="24"/>
      <c r="Z2048" s="24"/>
      <c r="AA2048" s="24"/>
      <c r="AB2048" s="24"/>
      <c r="AC2048" s="28"/>
      <c r="AD2048" s="28"/>
      <c r="AE2048" s="26"/>
      <c r="AF2048" s="28"/>
      <c r="AG2048" s="26"/>
      <c r="AH2048" s="28"/>
      <c r="AI2048" s="26"/>
      <c r="AJ2048" s="28"/>
      <c r="AK2048" s="28"/>
      <c r="AL2048" s="26"/>
      <c r="AM2048" s="28"/>
      <c r="AN2048" s="26"/>
      <c r="AO2048" s="28"/>
      <c r="AP2048" s="26"/>
    </row>
    <row r="2049" spans="1:42" x14ac:dyDescent="0.25">
      <c r="A2049" s="24"/>
      <c r="B2049" s="24"/>
      <c r="C2049" s="24"/>
      <c r="D2049" s="25"/>
      <c r="E2049" s="25"/>
      <c r="F2049" s="26"/>
      <c r="G2049" s="25"/>
      <c r="H2049" s="26"/>
      <c r="I2049" s="25"/>
      <c r="J2049" s="26"/>
      <c r="K2049" s="27"/>
      <c r="L2049" s="27"/>
      <c r="M2049" s="26"/>
      <c r="N2049" s="27"/>
      <c r="O2049" s="26"/>
      <c r="P2049" s="27"/>
      <c r="Q2049" s="26"/>
      <c r="R2049" s="27"/>
      <c r="S2049" s="27"/>
      <c r="T2049" s="26"/>
      <c r="U2049" s="27"/>
      <c r="V2049" s="26"/>
      <c r="W2049" s="27"/>
      <c r="X2049" s="26"/>
      <c r="Y2049" s="24"/>
      <c r="Z2049" s="24"/>
      <c r="AA2049" s="24"/>
      <c r="AB2049" s="24"/>
      <c r="AC2049" s="28"/>
      <c r="AD2049" s="28"/>
      <c r="AE2049" s="26"/>
      <c r="AF2049" s="28"/>
      <c r="AG2049" s="26"/>
      <c r="AH2049" s="28"/>
      <c r="AI2049" s="26"/>
      <c r="AJ2049" s="28"/>
      <c r="AK2049" s="28"/>
      <c r="AL2049" s="26"/>
      <c r="AM2049" s="28"/>
      <c r="AN2049" s="26"/>
      <c r="AO2049" s="28"/>
      <c r="AP2049" s="26"/>
    </row>
    <row r="2050" spans="1:42" x14ac:dyDescent="0.25">
      <c r="A2050" s="24"/>
      <c r="B2050" s="24"/>
      <c r="C2050" s="24"/>
      <c r="D2050" s="24"/>
      <c r="E2050" s="25"/>
      <c r="F2050" s="26"/>
      <c r="G2050" s="25"/>
      <c r="H2050" s="26"/>
      <c r="I2050" s="25"/>
      <c r="J2050" s="26"/>
      <c r="K2050" s="24"/>
      <c r="L2050" s="27"/>
      <c r="M2050" s="26"/>
      <c r="N2050" s="27"/>
      <c r="O2050" s="26"/>
      <c r="P2050" s="27"/>
      <c r="Q2050" s="26"/>
      <c r="R2050" s="24"/>
      <c r="S2050" s="27"/>
      <c r="T2050" s="26"/>
      <c r="U2050" s="27"/>
      <c r="V2050" s="26"/>
      <c r="W2050" s="27"/>
      <c r="X2050" s="26"/>
      <c r="Y2050" s="24"/>
      <c r="Z2050" s="24"/>
      <c r="AA2050" s="24"/>
      <c r="AB2050" s="24"/>
      <c r="AC2050" s="24"/>
      <c r="AD2050" s="28"/>
      <c r="AE2050" s="26"/>
      <c r="AF2050" s="28"/>
      <c r="AG2050" s="26"/>
      <c r="AH2050" s="28"/>
      <c r="AI2050" s="26"/>
      <c r="AJ2050" s="24"/>
      <c r="AK2050" s="28"/>
      <c r="AL2050" s="26"/>
      <c r="AM2050" s="28"/>
      <c r="AN2050" s="26"/>
      <c r="AO2050" s="28"/>
      <c r="AP2050" s="26"/>
    </row>
    <row r="2051" spans="1:42" x14ac:dyDescent="0.25">
      <c r="A2051" s="24"/>
      <c r="B2051" s="24"/>
      <c r="C2051" s="24"/>
      <c r="D2051" s="25"/>
      <c r="E2051" s="25"/>
      <c r="F2051" s="26"/>
      <c r="G2051" s="25"/>
      <c r="H2051" s="26"/>
      <c r="I2051" s="25"/>
      <c r="J2051" s="26"/>
      <c r="K2051" s="27"/>
      <c r="L2051" s="27"/>
      <c r="M2051" s="26"/>
      <c r="N2051" s="27"/>
      <c r="O2051" s="26"/>
      <c r="P2051" s="27"/>
      <c r="Q2051" s="26"/>
      <c r="R2051" s="27"/>
      <c r="S2051" s="27"/>
      <c r="T2051" s="26"/>
      <c r="U2051" s="27"/>
      <c r="V2051" s="26"/>
      <c r="W2051" s="27"/>
      <c r="X2051" s="26"/>
      <c r="Y2051" s="24"/>
      <c r="Z2051" s="24"/>
      <c r="AA2051" s="24"/>
      <c r="AB2051" s="24"/>
      <c r="AC2051" s="28"/>
      <c r="AD2051" s="28"/>
      <c r="AE2051" s="26"/>
      <c r="AF2051" s="28"/>
      <c r="AG2051" s="26"/>
      <c r="AH2051" s="28"/>
      <c r="AI2051" s="26"/>
      <c r="AJ2051" s="28"/>
      <c r="AK2051" s="28"/>
      <c r="AL2051" s="26"/>
      <c r="AM2051" s="28"/>
      <c r="AN2051" s="26"/>
      <c r="AO2051" s="28"/>
      <c r="AP2051" s="26"/>
    </row>
    <row r="2052" spans="1:42" x14ac:dyDescent="0.25">
      <c r="A2052" s="24"/>
      <c r="B2052" s="24"/>
      <c r="C2052" s="24"/>
      <c r="D2052" s="25"/>
      <c r="E2052" s="25"/>
      <c r="F2052" s="26"/>
      <c r="G2052" s="25"/>
      <c r="H2052" s="26"/>
      <c r="I2052" s="25"/>
      <c r="J2052" s="26"/>
      <c r="K2052" s="27"/>
      <c r="L2052" s="27"/>
      <c r="M2052" s="26"/>
      <c r="N2052" s="27"/>
      <c r="O2052" s="26"/>
      <c r="P2052" s="27"/>
      <c r="Q2052" s="26"/>
      <c r="R2052" s="27"/>
      <c r="S2052" s="27"/>
      <c r="T2052" s="26"/>
      <c r="U2052" s="27"/>
      <c r="V2052" s="26"/>
      <c r="W2052" s="27"/>
      <c r="X2052" s="26"/>
      <c r="Y2052" s="24"/>
      <c r="Z2052" s="24"/>
      <c r="AA2052" s="24"/>
      <c r="AB2052" s="24"/>
      <c r="AC2052" s="28"/>
      <c r="AD2052" s="28"/>
      <c r="AE2052" s="26"/>
      <c r="AF2052" s="28"/>
      <c r="AG2052" s="26"/>
      <c r="AH2052" s="28"/>
      <c r="AI2052" s="26"/>
      <c r="AJ2052" s="28"/>
      <c r="AK2052" s="28"/>
      <c r="AL2052" s="26"/>
      <c r="AM2052" s="28"/>
      <c r="AN2052" s="26"/>
      <c r="AO2052" s="28"/>
      <c r="AP2052" s="26"/>
    </row>
    <row r="2053" spans="1:42" x14ac:dyDescent="0.25">
      <c r="A2053" s="24"/>
      <c r="B2053" s="24"/>
      <c r="C2053" s="24"/>
      <c r="D2053" s="25"/>
      <c r="E2053" s="25"/>
      <c r="F2053" s="26"/>
      <c r="G2053" s="25"/>
      <c r="H2053" s="26"/>
      <c r="I2053" s="25"/>
      <c r="J2053" s="26"/>
      <c r="K2053" s="27"/>
      <c r="L2053" s="27"/>
      <c r="M2053" s="26"/>
      <c r="N2053" s="27"/>
      <c r="O2053" s="26"/>
      <c r="P2053" s="27"/>
      <c r="Q2053" s="26"/>
      <c r="R2053" s="27"/>
      <c r="S2053" s="27"/>
      <c r="T2053" s="26"/>
      <c r="U2053" s="27"/>
      <c r="V2053" s="26"/>
      <c r="W2053" s="27"/>
      <c r="X2053" s="26"/>
      <c r="Y2053" s="24"/>
      <c r="Z2053" s="24"/>
      <c r="AA2053" s="24"/>
      <c r="AB2053" s="24"/>
      <c r="AC2053" s="28"/>
      <c r="AD2053" s="28"/>
      <c r="AE2053" s="26"/>
      <c r="AF2053" s="28"/>
      <c r="AG2053" s="26"/>
      <c r="AH2053" s="28"/>
      <c r="AI2053" s="26"/>
      <c r="AJ2053" s="28"/>
      <c r="AK2053" s="28"/>
      <c r="AL2053" s="26"/>
      <c r="AM2053" s="28"/>
      <c r="AN2053" s="26"/>
      <c r="AO2053" s="28"/>
      <c r="AP2053" s="26"/>
    </row>
    <row r="2054" spans="1:42" x14ac:dyDescent="0.25">
      <c r="A2054" s="24"/>
      <c r="B2054" s="24"/>
      <c r="C2054" s="24"/>
      <c r="D2054" s="25"/>
      <c r="E2054" s="25"/>
      <c r="F2054" s="26"/>
      <c r="G2054" s="25"/>
      <c r="H2054" s="26"/>
      <c r="I2054" s="25"/>
      <c r="J2054" s="26"/>
      <c r="K2054" s="27"/>
      <c r="L2054" s="27"/>
      <c r="M2054" s="26"/>
      <c r="N2054" s="27"/>
      <c r="O2054" s="26"/>
      <c r="P2054" s="27"/>
      <c r="Q2054" s="26"/>
      <c r="R2054" s="27"/>
      <c r="S2054" s="27"/>
      <c r="T2054" s="26"/>
      <c r="U2054" s="27"/>
      <c r="V2054" s="26"/>
      <c r="W2054" s="27"/>
      <c r="X2054" s="26"/>
      <c r="Y2054" s="24"/>
      <c r="Z2054" s="24"/>
      <c r="AA2054" s="24"/>
      <c r="AB2054" s="24"/>
      <c r="AC2054" s="28"/>
      <c r="AD2054" s="28"/>
      <c r="AE2054" s="26"/>
      <c r="AF2054" s="28"/>
      <c r="AG2054" s="26"/>
      <c r="AH2054" s="28"/>
      <c r="AI2054" s="26"/>
      <c r="AJ2054" s="28"/>
      <c r="AK2054" s="28"/>
      <c r="AL2054" s="26"/>
      <c r="AM2054" s="28"/>
      <c r="AN2054" s="26"/>
      <c r="AO2054" s="28"/>
      <c r="AP2054" s="26"/>
    </row>
    <row r="2055" spans="1:42" x14ac:dyDescent="0.25">
      <c r="A2055" s="24"/>
      <c r="B2055" s="24"/>
      <c r="C2055" s="24"/>
      <c r="D2055" s="25"/>
      <c r="E2055" s="25"/>
      <c r="F2055" s="26"/>
      <c r="G2055" s="25"/>
      <c r="H2055" s="26"/>
      <c r="I2055" s="25"/>
      <c r="J2055" s="26"/>
      <c r="K2055" s="27"/>
      <c r="L2055" s="27"/>
      <c r="M2055" s="26"/>
      <c r="N2055" s="27"/>
      <c r="O2055" s="26"/>
      <c r="P2055" s="27"/>
      <c r="Q2055" s="26"/>
      <c r="R2055" s="27"/>
      <c r="S2055" s="27"/>
      <c r="T2055" s="26"/>
      <c r="U2055" s="27"/>
      <c r="V2055" s="26"/>
      <c r="W2055" s="27"/>
      <c r="X2055" s="26"/>
      <c r="Y2055" s="24"/>
      <c r="Z2055" s="24"/>
      <c r="AA2055" s="24"/>
      <c r="AB2055" s="24"/>
      <c r="AC2055" s="28"/>
      <c r="AD2055" s="28"/>
      <c r="AE2055" s="26"/>
      <c r="AF2055" s="28"/>
      <c r="AG2055" s="26"/>
      <c r="AH2055" s="28"/>
      <c r="AI2055" s="26"/>
      <c r="AJ2055" s="28"/>
      <c r="AK2055" s="28"/>
      <c r="AL2055" s="26"/>
      <c r="AM2055" s="28"/>
      <c r="AN2055" s="26"/>
      <c r="AO2055" s="28"/>
      <c r="AP2055" s="26"/>
    </row>
    <row r="2056" spans="1:42" x14ac:dyDescent="0.25">
      <c r="A2056" s="24"/>
      <c r="B2056" s="24"/>
      <c r="C2056" s="24"/>
      <c r="D2056" s="25"/>
      <c r="E2056" s="25"/>
      <c r="F2056" s="26"/>
      <c r="G2056" s="25"/>
      <c r="H2056" s="26"/>
      <c r="I2056" s="25"/>
      <c r="J2056" s="26"/>
      <c r="K2056" s="27"/>
      <c r="L2056" s="27"/>
      <c r="M2056" s="26"/>
      <c r="N2056" s="27"/>
      <c r="O2056" s="26"/>
      <c r="P2056" s="27"/>
      <c r="Q2056" s="26"/>
      <c r="R2056" s="27"/>
      <c r="S2056" s="27"/>
      <c r="T2056" s="26"/>
      <c r="U2056" s="27"/>
      <c r="V2056" s="26"/>
      <c r="W2056" s="27"/>
      <c r="X2056" s="26"/>
      <c r="Y2056" s="24"/>
      <c r="Z2056" s="24"/>
      <c r="AA2056" s="24"/>
      <c r="AB2056" s="24"/>
      <c r="AC2056" s="28"/>
      <c r="AD2056" s="28"/>
      <c r="AE2056" s="26"/>
      <c r="AF2056" s="28"/>
      <c r="AG2056" s="26"/>
      <c r="AH2056" s="28"/>
      <c r="AI2056" s="26"/>
      <c r="AJ2056" s="28"/>
      <c r="AK2056" s="28"/>
      <c r="AL2056" s="26"/>
      <c r="AM2056" s="28"/>
      <c r="AN2056" s="26"/>
      <c r="AO2056" s="28"/>
      <c r="AP2056" s="26"/>
    </row>
    <row r="2057" spans="1:42" x14ac:dyDescent="0.25">
      <c r="A2057" s="24"/>
      <c r="B2057" s="24"/>
      <c r="C2057" s="111"/>
      <c r="D2057" s="25"/>
      <c r="E2057" s="25"/>
      <c r="F2057" s="26"/>
      <c r="G2057" s="25"/>
      <c r="H2057" s="26"/>
      <c r="I2057" s="25"/>
      <c r="J2057" s="26"/>
      <c r="K2057" s="27"/>
      <c r="L2057" s="27"/>
      <c r="M2057" s="26"/>
      <c r="N2057" s="27"/>
      <c r="O2057" s="26"/>
      <c r="P2057" s="27"/>
      <c r="Q2057" s="26"/>
      <c r="R2057" s="27"/>
      <c r="S2057" s="27"/>
      <c r="T2057" s="26"/>
      <c r="U2057" s="27"/>
      <c r="V2057" s="26"/>
      <c r="W2057" s="27"/>
      <c r="X2057" s="26"/>
      <c r="Y2057" s="24"/>
      <c r="Z2057" s="24"/>
      <c r="AA2057" s="24"/>
      <c r="AB2057" s="24"/>
      <c r="AC2057" s="28"/>
      <c r="AD2057" s="28"/>
      <c r="AE2057" s="26"/>
      <c r="AF2057" s="28"/>
      <c r="AG2057" s="26"/>
      <c r="AH2057" s="28"/>
      <c r="AI2057" s="26"/>
      <c r="AJ2057" s="28"/>
      <c r="AK2057" s="28"/>
      <c r="AL2057" s="26"/>
      <c r="AM2057" s="28"/>
      <c r="AN2057" s="26"/>
      <c r="AO2057" s="28"/>
      <c r="AP2057" s="26"/>
    </row>
    <row r="2058" spans="1:42" x14ac:dyDescent="0.25">
      <c r="A2058" s="24"/>
      <c r="B2058" s="24"/>
      <c r="C2058" s="111"/>
      <c r="D2058" s="25"/>
      <c r="E2058" s="25"/>
      <c r="F2058" s="26"/>
      <c r="G2058" s="25"/>
      <c r="H2058" s="26"/>
      <c r="I2058" s="25"/>
      <c r="J2058" s="26"/>
      <c r="K2058" s="27"/>
      <c r="L2058" s="27"/>
      <c r="M2058" s="26"/>
      <c r="N2058" s="27"/>
      <c r="O2058" s="26"/>
      <c r="P2058" s="27"/>
      <c r="Q2058" s="26"/>
      <c r="R2058" s="27"/>
      <c r="S2058" s="27"/>
      <c r="T2058" s="26"/>
      <c r="U2058" s="27"/>
      <c r="V2058" s="26"/>
      <c r="W2058" s="27"/>
      <c r="X2058" s="26"/>
      <c r="Y2058" s="24"/>
      <c r="Z2058" s="24"/>
      <c r="AA2058" s="24"/>
      <c r="AB2058" s="24"/>
      <c r="AC2058" s="28"/>
      <c r="AD2058" s="28"/>
      <c r="AE2058" s="26"/>
      <c r="AF2058" s="28"/>
      <c r="AG2058" s="26"/>
      <c r="AH2058" s="28"/>
      <c r="AI2058" s="26"/>
      <c r="AJ2058" s="28"/>
      <c r="AK2058" s="28"/>
      <c r="AL2058" s="26"/>
      <c r="AM2058" s="28"/>
      <c r="AN2058" s="26"/>
      <c r="AO2058" s="28"/>
      <c r="AP2058" s="26"/>
    </row>
    <row r="2059" spans="1:42" x14ac:dyDescent="0.25">
      <c r="A2059" s="24"/>
      <c r="B2059" s="24"/>
      <c r="C2059" s="111"/>
      <c r="D2059" s="25"/>
      <c r="E2059" s="25"/>
      <c r="F2059" s="26"/>
      <c r="G2059" s="25"/>
      <c r="H2059" s="26"/>
      <c r="I2059" s="25"/>
      <c r="J2059" s="26"/>
      <c r="K2059" s="27"/>
      <c r="L2059" s="27"/>
      <c r="M2059" s="26"/>
      <c r="N2059" s="27"/>
      <c r="O2059" s="26"/>
      <c r="P2059" s="27"/>
      <c r="Q2059" s="26"/>
      <c r="R2059" s="27"/>
      <c r="S2059" s="27"/>
      <c r="T2059" s="26"/>
      <c r="U2059" s="27"/>
      <c r="V2059" s="26"/>
      <c r="W2059" s="27"/>
      <c r="X2059" s="26"/>
      <c r="Y2059" s="24"/>
      <c r="Z2059" s="24"/>
      <c r="AA2059" s="24"/>
      <c r="AB2059" s="24"/>
      <c r="AC2059" s="28"/>
      <c r="AD2059" s="28"/>
      <c r="AE2059" s="26"/>
      <c r="AF2059" s="28"/>
      <c r="AG2059" s="26"/>
      <c r="AH2059" s="28"/>
      <c r="AI2059" s="26"/>
      <c r="AJ2059" s="28"/>
      <c r="AK2059" s="28"/>
      <c r="AL2059" s="26"/>
      <c r="AM2059" s="28"/>
      <c r="AN2059" s="26"/>
      <c r="AO2059" s="28"/>
      <c r="AP2059" s="26"/>
    </row>
    <row r="2060" spans="1:42" x14ac:dyDescent="0.25">
      <c r="A2060" s="24"/>
      <c r="B2060" s="24"/>
      <c r="C2060" s="24"/>
      <c r="D2060" s="25"/>
      <c r="E2060" s="25"/>
      <c r="F2060" s="26"/>
      <c r="G2060" s="25"/>
      <c r="H2060" s="26"/>
      <c r="I2060" s="25"/>
      <c r="J2060" s="26"/>
      <c r="K2060" s="27"/>
      <c r="L2060" s="27"/>
      <c r="M2060" s="26"/>
      <c r="N2060" s="27"/>
      <c r="O2060" s="26"/>
      <c r="P2060" s="27"/>
      <c r="Q2060" s="26"/>
      <c r="R2060" s="27"/>
      <c r="S2060" s="27"/>
      <c r="T2060" s="26"/>
      <c r="U2060" s="27"/>
      <c r="V2060" s="26"/>
      <c r="W2060" s="27"/>
      <c r="X2060" s="26"/>
      <c r="Y2060" s="24"/>
      <c r="Z2060" s="24"/>
      <c r="AA2060" s="24"/>
      <c r="AB2060" s="24"/>
      <c r="AC2060" s="28"/>
      <c r="AD2060" s="28"/>
      <c r="AE2060" s="26"/>
      <c r="AF2060" s="28"/>
      <c r="AG2060" s="26"/>
      <c r="AH2060" s="28"/>
      <c r="AI2060" s="26"/>
      <c r="AJ2060" s="28"/>
      <c r="AK2060" s="28"/>
      <c r="AL2060" s="26"/>
      <c r="AM2060" s="28"/>
      <c r="AN2060" s="26"/>
      <c r="AO2060" s="28"/>
      <c r="AP2060" s="26"/>
    </row>
    <row r="2061" spans="1:42" x14ac:dyDescent="0.25">
      <c r="A2061" s="24"/>
      <c r="B2061" s="24"/>
      <c r="C2061" s="24"/>
      <c r="D2061" s="25"/>
      <c r="E2061" s="25"/>
      <c r="F2061" s="26"/>
      <c r="G2061" s="25"/>
      <c r="H2061" s="26"/>
      <c r="I2061" s="25"/>
      <c r="J2061" s="26"/>
      <c r="K2061" s="27"/>
      <c r="L2061" s="27"/>
      <c r="M2061" s="26"/>
      <c r="N2061" s="27"/>
      <c r="O2061" s="26"/>
      <c r="P2061" s="27"/>
      <c r="Q2061" s="26"/>
      <c r="R2061" s="27"/>
      <c r="S2061" s="27"/>
      <c r="T2061" s="26"/>
      <c r="U2061" s="27"/>
      <c r="V2061" s="26"/>
      <c r="W2061" s="27"/>
      <c r="X2061" s="26"/>
      <c r="Y2061" s="24"/>
      <c r="Z2061" s="24"/>
      <c r="AA2061" s="24"/>
      <c r="AB2061" s="24"/>
      <c r="AC2061" s="28"/>
      <c r="AD2061" s="28"/>
      <c r="AE2061" s="26"/>
      <c r="AF2061" s="28"/>
      <c r="AG2061" s="26"/>
      <c r="AH2061" s="28"/>
      <c r="AI2061" s="26"/>
      <c r="AJ2061" s="28"/>
      <c r="AK2061" s="28"/>
      <c r="AL2061" s="26"/>
      <c r="AM2061" s="28"/>
      <c r="AN2061" s="26"/>
      <c r="AO2061" s="28"/>
      <c r="AP2061" s="26"/>
    </row>
    <row r="2062" spans="1:42" x14ac:dyDescent="0.25">
      <c r="A2062" s="24"/>
      <c r="B2062" s="24"/>
      <c r="C2062" s="24"/>
      <c r="D2062" s="24"/>
      <c r="E2062" s="24"/>
      <c r="F2062" s="24"/>
      <c r="G2062" s="25"/>
      <c r="H2062" s="26"/>
      <c r="I2062" s="25"/>
      <c r="J2062" s="26"/>
      <c r="K2062" s="24"/>
      <c r="L2062" s="24"/>
      <c r="M2062" s="24"/>
      <c r="N2062" s="27"/>
      <c r="O2062" s="26"/>
      <c r="P2062" s="27"/>
      <c r="Q2062" s="26"/>
      <c r="R2062" s="24"/>
      <c r="S2062" s="24"/>
      <c r="T2062" s="24"/>
      <c r="U2062" s="27"/>
      <c r="V2062" s="26"/>
      <c r="W2062" s="27"/>
      <c r="X2062" s="26"/>
      <c r="Y2062" s="24"/>
      <c r="Z2062" s="24"/>
      <c r="AA2062" s="24"/>
      <c r="AB2062" s="24"/>
      <c r="AC2062" s="24"/>
      <c r="AD2062" s="24"/>
      <c r="AE2062" s="24"/>
      <c r="AF2062" s="28"/>
      <c r="AG2062" s="26"/>
      <c r="AH2062" s="28"/>
      <c r="AI2062" s="26"/>
      <c r="AJ2062" s="24"/>
      <c r="AK2062" s="24"/>
      <c r="AL2062" s="24"/>
      <c r="AM2062" s="28"/>
      <c r="AN2062" s="26"/>
      <c r="AO2062" s="28"/>
      <c r="AP2062" s="26"/>
    </row>
    <row r="2063" spans="1:42" x14ac:dyDescent="0.25">
      <c r="A2063" s="24"/>
      <c r="B2063" s="24"/>
      <c r="C2063" s="24"/>
      <c r="D2063" s="25"/>
      <c r="E2063" s="25"/>
      <c r="F2063" s="26"/>
      <c r="G2063" s="25"/>
      <c r="H2063" s="26"/>
      <c r="I2063" s="25"/>
      <c r="J2063" s="26"/>
      <c r="K2063" s="27"/>
      <c r="L2063" s="27"/>
      <c r="M2063" s="26"/>
      <c r="N2063" s="27"/>
      <c r="O2063" s="26"/>
      <c r="P2063" s="27"/>
      <c r="Q2063" s="26"/>
      <c r="R2063" s="27"/>
      <c r="S2063" s="27"/>
      <c r="T2063" s="26"/>
      <c r="U2063" s="27"/>
      <c r="V2063" s="26"/>
      <c r="W2063" s="27"/>
      <c r="X2063" s="26"/>
      <c r="Y2063" s="24"/>
      <c r="Z2063" s="24"/>
      <c r="AA2063" s="24"/>
      <c r="AB2063" s="24"/>
      <c r="AC2063" s="28"/>
      <c r="AD2063" s="28"/>
      <c r="AE2063" s="26"/>
      <c r="AF2063" s="28"/>
      <c r="AG2063" s="26"/>
      <c r="AH2063" s="28"/>
      <c r="AI2063" s="26"/>
      <c r="AJ2063" s="28"/>
      <c r="AK2063" s="28"/>
      <c r="AL2063" s="26"/>
      <c r="AM2063" s="28"/>
      <c r="AN2063" s="26"/>
      <c r="AO2063" s="28"/>
      <c r="AP2063" s="26"/>
    </row>
    <row r="2064" spans="1:42" x14ac:dyDescent="0.25">
      <c r="A2064" s="24"/>
      <c r="B2064" s="24"/>
      <c r="C2064" s="24"/>
      <c r="D2064" s="24"/>
      <c r="E2064" s="24"/>
      <c r="F2064" s="24"/>
      <c r="G2064" s="25"/>
      <c r="H2064" s="26"/>
      <c r="I2064" s="25"/>
      <c r="J2064" s="26"/>
      <c r="K2064" s="24"/>
      <c r="L2064" s="24"/>
      <c r="M2064" s="24"/>
      <c r="N2064" s="27"/>
      <c r="O2064" s="26"/>
      <c r="P2064" s="27"/>
      <c r="Q2064" s="26"/>
      <c r="R2064" s="24"/>
      <c r="S2064" s="24"/>
      <c r="T2064" s="24"/>
      <c r="U2064" s="27"/>
      <c r="V2064" s="26"/>
      <c r="W2064" s="27"/>
      <c r="X2064" s="26"/>
      <c r="Y2064" s="24"/>
      <c r="Z2064" s="24"/>
      <c r="AA2064" s="24"/>
      <c r="AB2064" s="24"/>
      <c r="AC2064" s="24"/>
      <c r="AD2064" s="24"/>
      <c r="AE2064" s="24"/>
      <c r="AF2064" s="28"/>
      <c r="AG2064" s="26"/>
      <c r="AH2064" s="28"/>
      <c r="AI2064" s="26"/>
      <c r="AJ2064" s="24"/>
      <c r="AK2064" s="24"/>
      <c r="AL2064" s="24"/>
      <c r="AM2064" s="28"/>
      <c r="AN2064" s="26"/>
      <c r="AO2064" s="28"/>
      <c r="AP2064" s="26"/>
    </row>
    <row r="2065" spans="1:42" x14ac:dyDescent="0.25">
      <c r="A2065" s="24"/>
      <c r="B2065" s="24"/>
      <c r="C2065" s="24"/>
      <c r="D2065" s="25"/>
      <c r="E2065" s="25"/>
      <c r="F2065" s="26"/>
      <c r="G2065" s="25"/>
      <c r="H2065" s="26"/>
      <c r="I2065" s="25"/>
      <c r="J2065" s="26"/>
      <c r="K2065" s="27"/>
      <c r="L2065" s="27"/>
      <c r="M2065" s="26"/>
      <c r="N2065" s="27"/>
      <c r="O2065" s="26"/>
      <c r="P2065" s="27"/>
      <c r="Q2065" s="26"/>
      <c r="R2065" s="27"/>
      <c r="S2065" s="27"/>
      <c r="T2065" s="26"/>
      <c r="U2065" s="27"/>
      <c r="V2065" s="26"/>
      <c r="W2065" s="27"/>
      <c r="X2065" s="26"/>
      <c r="Y2065" s="24"/>
      <c r="Z2065" s="24"/>
      <c r="AA2065" s="24"/>
      <c r="AB2065" s="24"/>
      <c r="AC2065" s="28"/>
      <c r="AD2065" s="28"/>
      <c r="AE2065" s="26"/>
      <c r="AF2065" s="28"/>
      <c r="AG2065" s="26"/>
      <c r="AH2065" s="28"/>
      <c r="AI2065" s="26"/>
      <c r="AJ2065" s="28"/>
      <c r="AK2065" s="28"/>
      <c r="AL2065" s="26"/>
      <c r="AM2065" s="28"/>
      <c r="AN2065" s="26"/>
      <c r="AO2065" s="28"/>
      <c r="AP2065" s="26"/>
    </row>
    <row r="2066" spans="1:42" x14ac:dyDescent="0.25">
      <c r="A2066" s="24"/>
      <c r="B2066" s="24"/>
      <c r="C2066" s="24"/>
      <c r="D2066" s="25"/>
      <c r="E2066" s="25"/>
      <c r="F2066" s="26"/>
      <c r="G2066" s="25"/>
      <c r="H2066" s="26"/>
      <c r="I2066" s="25"/>
      <c r="J2066" s="26"/>
      <c r="K2066" s="27"/>
      <c r="L2066" s="27"/>
      <c r="M2066" s="26"/>
      <c r="N2066" s="27"/>
      <c r="O2066" s="26"/>
      <c r="P2066" s="27"/>
      <c r="Q2066" s="26"/>
      <c r="R2066" s="27"/>
      <c r="S2066" s="27"/>
      <c r="T2066" s="26"/>
      <c r="U2066" s="27"/>
      <c r="V2066" s="26"/>
      <c r="W2066" s="27"/>
      <c r="X2066" s="26"/>
      <c r="Y2066" s="24"/>
      <c r="Z2066" s="24"/>
      <c r="AA2066" s="24"/>
      <c r="AB2066" s="24"/>
      <c r="AC2066" s="28"/>
      <c r="AD2066" s="28"/>
      <c r="AE2066" s="26"/>
      <c r="AF2066" s="28"/>
      <c r="AG2066" s="26"/>
      <c r="AH2066" s="28"/>
      <c r="AI2066" s="26"/>
      <c r="AJ2066" s="28"/>
      <c r="AK2066" s="28"/>
      <c r="AL2066" s="26"/>
      <c r="AM2066" s="28"/>
      <c r="AN2066" s="26"/>
      <c r="AO2066" s="28"/>
      <c r="AP2066" s="26"/>
    </row>
    <row r="2067" spans="1:42" x14ac:dyDescent="0.25">
      <c r="A2067" s="24"/>
      <c r="B2067" s="24"/>
      <c r="C2067" s="24"/>
      <c r="D2067" s="25"/>
      <c r="E2067" s="25"/>
      <c r="F2067" s="26"/>
      <c r="G2067" s="25"/>
      <c r="H2067" s="26"/>
      <c r="I2067" s="25"/>
      <c r="J2067" s="26"/>
      <c r="K2067" s="27"/>
      <c r="L2067" s="27"/>
      <c r="M2067" s="26"/>
      <c r="N2067" s="27"/>
      <c r="O2067" s="26"/>
      <c r="P2067" s="27"/>
      <c r="Q2067" s="26"/>
      <c r="R2067" s="27"/>
      <c r="S2067" s="27"/>
      <c r="T2067" s="26"/>
      <c r="U2067" s="27"/>
      <c r="V2067" s="26"/>
      <c r="W2067" s="27"/>
      <c r="X2067" s="26"/>
      <c r="Y2067" s="24"/>
      <c r="Z2067" s="24"/>
      <c r="AA2067" s="24"/>
      <c r="AB2067" s="24"/>
      <c r="AC2067" s="28"/>
      <c r="AD2067" s="28"/>
      <c r="AE2067" s="26"/>
      <c r="AF2067" s="28"/>
      <c r="AG2067" s="26"/>
      <c r="AH2067" s="28"/>
      <c r="AI2067" s="26"/>
      <c r="AJ2067" s="28"/>
      <c r="AK2067" s="28"/>
      <c r="AL2067" s="26"/>
      <c r="AM2067" s="28"/>
      <c r="AN2067" s="26"/>
      <c r="AO2067" s="28"/>
      <c r="AP2067" s="26"/>
    </row>
    <row r="2068" spans="1:42" x14ac:dyDescent="0.25">
      <c r="A2068" s="24"/>
      <c r="B2068" s="24"/>
      <c r="C2068" s="24"/>
      <c r="D2068" s="25"/>
      <c r="E2068" s="25"/>
      <c r="F2068" s="26"/>
      <c r="G2068" s="25"/>
      <c r="H2068" s="26"/>
      <c r="I2068" s="25"/>
      <c r="J2068" s="26"/>
      <c r="K2068" s="27"/>
      <c r="L2068" s="27"/>
      <c r="M2068" s="26"/>
      <c r="N2068" s="27"/>
      <c r="O2068" s="26"/>
      <c r="P2068" s="27"/>
      <c r="Q2068" s="26"/>
      <c r="R2068" s="27"/>
      <c r="S2068" s="27"/>
      <c r="T2068" s="26"/>
      <c r="U2068" s="27"/>
      <c r="V2068" s="26"/>
      <c r="W2068" s="27"/>
      <c r="X2068" s="26"/>
      <c r="Y2068" s="24"/>
      <c r="Z2068" s="24"/>
      <c r="AA2068" s="24"/>
      <c r="AB2068" s="24"/>
      <c r="AC2068" s="28"/>
      <c r="AD2068" s="28"/>
      <c r="AE2068" s="26"/>
      <c r="AF2068" s="28"/>
      <c r="AG2068" s="26"/>
      <c r="AH2068" s="28"/>
      <c r="AI2068" s="26"/>
      <c r="AJ2068" s="28"/>
      <c r="AK2068" s="28"/>
      <c r="AL2068" s="26"/>
      <c r="AM2068" s="28"/>
      <c r="AN2068" s="26"/>
      <c r="AO2068" s="28"/>
      <c r="AP2068" s="26"/>
    </row>
    <row r="2069" spans="1:42" x14ac:dyDescent="0.25">
      <c r="A2069" s="24"/>
      <c r="B2069" s="24"/>
      <c r="C2069" s="24"/>
      <c r="D2069" s="25"/>
      <c r="E2069" s="25"/>
      <c r="F2069" s="26"/>
      <c r="G2069" s="25"/>
      <c r="H2069" s="26"/>
      <c r="I2069" s="25"/>
      <c r="J2069" s="26"/>
      <c r="K2069" s="27"/>
      <c r="L2069" s="27"/>
      <c r="M2069" s="26"/>
      <c r="N2069" s="27"/>
      <c r="O2069" s="26"/>
      <c r="P2069" s="27"/>
      <c r="Q2069" s="26"/>
      <c r="R2069" s="27"/>
      <c r="S2069" s="27"/>
      <c r="T2069" s="26"/>
      <c r="U2069" s="27"/>
      <c r="V2069" s="26"/>
      <c r="W2069" s="27"/>
      <c r="X2069" s="26"/>
      <c r="Y2069" s="24"/>
      <c r="Z2069" s="24"/>
      <c r="AA2069" s="24"/>
      <c r="AB2069" s="24"/>
      <c r="AC2069" s="28"/>
      <c r="AD2069" s="28"/>
      <c r="AE2069" s="26"/>
      <c r="AF2069" s="28"/>
      <c r="AG2069" s="26"/>
      <c r="AH2069" s="28"/>
      <c r="AI2069" s="26"/>
      <c r="AJ2069" s="28"/>
      <c r="AK2069" s="28"/>
      <c r="AL2069" s="26"/>
      <c r="AM2069" s="28"/>
      <c r="AN2069" s="26"/>
      <c r="AO2069" s="28"/>
      <c r="AP2069" s="26"/>
    </row>
    <row r="2070" spans="1:42" x14ac:dyDescent="0.25">
      <c r="A2070" s="24"/>
      <c r="B2070" s="24"/>
      <c r="C2070" s="88"/>
      <c r="D2070" s="25"/>
      <c r="E2070" s="25"/>
      <c r="F2070" s="26"/>
      <c r="G2070" s="25"/>
      <c r="H2070" s="26"/>
      <c r="I2070" s="25"/>
      <c r="J2070" s="26"/>
      <c r="K2070" s="27"/>
      <c r="L2070" s="27"/>
      <c r="M2070" s="26"/>
      <c r="N2070" s="27"/>
      <c r="O2070" s="26"/>
      <c r="P2070" s="27"/>
      <c r="Q2070" s="26"/>
      <c r="R2070" s="27"/>
      <c r="S2070" s="27"/>
      <c r="T2070" s="26"/>
      <c r="U2070" s="27"/>
      <c r="V2070" s="26"/>
      <c r="W2070" s="27"/>
      <c r="X2070" s="26"/>
      <c r="Y2070" s="24"/>
      <c r="Z2070" s="24"/>
      <c r="AA2070" s="24"/>
      <c r="AB2070" s="24"/>
      <c r="AC2070" s="28"/>
      <c r="AD2070" s="28"/>
      <c r="AE2070" s="26"/>
      <c r="AF2070" s="28"/>
      <c r="AG2070" s="26"/>
      <c r="AH2070" s="28"/>
      <c r="AI2070" s="26"/>
      <c r="AJ2070" s="28"/>
      <c r="AK2070" s="28"/>
      <c r="AL2070" s="26"/>
      <c r="AM2070" s="28"/>
      <c r="AN2070" s="26"/>
      <c r="AO2070" s="28"/>
      <c r="AP2070" s="26"/>
    </row>
    <row r="2071" spans="1:42" x14ac:dyDescent="0.25">
      <c r="A2071" s="24"/>
      <c r="B2071" s="24"/>
      <c r="C2071" s="111"/>
      <c r="D2071" s="25"/>
      <c r="E2071" s="25"/>
      <c r="F2071" s="26"/>
      <c r="G2071" s="25"/>
      <c r="H2071" s="26"/>
      <c r="I2071" s="25"/>
      <c r="J2071" s="26"/>
      <c r="K2071" s="27"/>
      <c r="L2071" s="27"/>
      <c r="M2071" s="26"/>
      <c r="N2071" s="27"/>
      <c r="O2071" s="26"/>
      <c r="P2071" s="27"/>
      <c r="Q2071" s="26"/>
      <c r="R2071" s="27"/>
      <c r="S2071" s="27"/>
      <c r="T2071" s="26"/>
      <c r="U2071" s="27"/>
      <c r="V2071" s="26"/>
      <c r="W2071" s="27"/>
      <c r="X2071" s="26"/>
      <c r="Y2071" s="24"/>
      <c r="Z2071" s="24"/>
      <c r="AA2071" s="24"/>
      <c r="AB2071" s="24"/>
      <c r="AC2071" s="28"/>
      <c r="AD2071" s="28"/>
      <c r="AE2071" s="26"/>
      <c r="AF2071" s="28"/>
      <c r="AG2071" s="26"/>
      <c r="AH2071" s="28"/>
      <c r="AI2071" s="26"/>
      <c r="AJ2071" s="28"/>
      <c r="AK2071" s="28"/>
      <c r="AL2071" s="26"/>
      <c r="AM2071" s="28"/>
      <c r="AN2071" s="26"/>
      <c r="AO2071" s="28"/>
      <c r="AP2071" s="26"/>
    </row>
    <row r="2072" spans="1:42" x14ac:dyDescent="0.25">
      <c r="A2072" s="24"/>
      <c r="B2072" s="24"/>
      <c r="C2072" s="111"/>
      <c r="D2072" s="25"/>
      <c r="E2072" s="25"/>
      <c r="F2072" s="26"/>
      <c r="G2072" s="25"/>
      <c r="H2072" s="26"/>
      <c r="I2072" s="25"/>
      <c r="J2072" s="26"/>
      <c r="K2072" s="27"/>
      <c r="L2072" s="27"/>
      <c r="M2072" s="26"/>
      <c r="N2072" s="27"/>
      <c r="O2072" s="26"/>
      <c r="P2072" s="27"/>
      <c r="Q2072" s="26"/>
      <c r="R2072" s="27"/>
      <c r="S2072" s="27"/>
      <c r="T2072" s="26"/>
      <c r="U2072" s="27"/>
      <c r="V2072" s="26"/>
      <c r="W2072" s="27"/>
      <c r="X2072" s="26"/>
      <c r="Y2072" s="24"/>
      <c r="Z2072" s="24"/>
      <c r="AA2072" s="24"/>
      <c r="AB2072" s="24"/>
      <c r="AC2072" s="28"/>
      <c r="AD2072" s="28"/>
      <c r="AE2072" s="26"/>
      <c r="AF2072" s="28"/>
      <c r="AG2072" s="26"/>
      <c r="AH2072" s="28"/>
      <c r="AI2072" s="26"/>
      <c r="AJ2072" s="28"/>
      <c r="AK2072" s="28"/>
      <c r="AL2072" s="26"/>
      <c r="AM2072" s="28"/>
      <c r="AN2072" s="26"/>
      <c r="AO2072" s="28"/>
      <c r="AP2072" s="26"/>
    </row>
    <row r="2073" spans="1:42" x14ac:dyDescent="0.25">
      <c r="A2073" s="24"/>
      <c r="B2073" s="24"/>
      <c r="C2073" s="111"/>
      <c r="D2073" s="25"/>
      <c r="E2073" s="25"/>
      <c r="F2073" s="26"/>
      <c r="G2073" s="25"/>
      <c r="H2073" s="26"/>
      <c r="I2073" s="25"/>
      <c r="J2073" s="26"/>
      <c r="K2073" s="27"/>
      <c r="L2073" s="27"/>
      <c r="M2073" s="26"/>
      <c r="N2073" s="27"/>
      <c r="O2073" s="26"/>
      <c r="P2073" s="27"/>
      <c r="Q2073" s="26"/>
      <c r="R2073" s="27"/>
      <c r="S2073" s="27"/>
      <c r="T2073" s="26"/>
      <c r="U2073" s="27"/>
      <c r="V2073" s="26"/>
      <c r="W2073" s="27"/>
      <c r="X2073" s="26"/>
      <c r="Y2073" s="24"/>
      <c r="Z2073" s="24"/>
      <c r="AA2073" s="24"/>
      <c r="AB2073" s="24"/>
      <c r="AC2073" s="28"/>
      <c r="AD2073" s="28"/>
      <c r="AE2073" s="26"/>
      <c r="AF2073" s="28"/>
      <c r="AG2073" s="26"/>
      <c r="AH2073" s="28"/>
      <c r="AI2073" s="26"/>
      <c r="AJ2073" s="28"/>
      <c r="AK2073" s="28"/>
      <c r="AL2073" s="26"/>
      <c r="AM2073" s="28"/>
      <c r="AN2073" s="26"/>
      <c r="AO2073" s="28"/>
      <c r="AP2073" s="26"/>
    </row>
    <row r="2074" spans="1:42" x14ac:dyDescent="0.25">
      <c r="A2074" s="24"/>
      <c r="B2074" s="24"/>
      <c r="C2074" s="24"/>
      <c r="D2074" s="25"/>
      <c r="E2074" s="25"/>
      <c r="F2074" s="26"/>
      <c r="G2074" s="25"/>
      <c r="H2074" s="26"/>
      <c r="I2074" s="25"/>
      <c r="J2074" s="26"/>
      <c r="K2074" s="27"/>
      <c r="L2074" s="27"/>
      <c r="M2074" s="26"/>
      <c r="N2074" s="27"/>
      <c r="O2074" s="26"/>
      <c r="P2074" s="27"/>
      <c r="Q2074" s="26"/>
      <c r="R2074" s="27"/>
      <c r="S2074" s="27"/>
      <c r="T2074" s="26"/>
      <c r="U2074" s="27"/>
      <c r="V2074" s="26"/>
      <c r="W2074" s="27"/>
      <c r="X2074" s="26"/>
      <c r="Y2074" s="24"/>
      <c r="Z2074" s="24"/>
      <c r="AA2074" s="24"/>
      <c r="AB2074" s="24"/>
      <c r="AC2074" s="28"/>
      <c r="AD2074" s="28"/>
      <c r="AE2074" s="26"/>
      <c r="AF2074" s="28"/>
      <c r="AG2074" s="26"/>
      <c r="AH2074" s="28"/>
      <c r="AI2074" s="26"/>
      <c r="AJ2074" s="28"/>
      <c r="AK2074" s="28"/>
      <c r="AL2074" s="26"/>
      <c r="AM2074" s="28"/>
      <c r="AN2074" s="26"/>
      <c r="AO2074" s="28"/>
      <c r="AP2074" s="26"/>
    </row>
    <row r="2075" spans="1:42" x14ac:dyDescent="0.25">
      <c r="A2075" s="24"/>
      <c r="B2075" s="24"/>
      <c r="C2075" s="24"/>
      <c r="D2075" s="24"/>
      <c r="E2075" s="25"/>
      <c r="F2075" s="26"/>
      <c r="G2075" s="25"/>
      <c r="H2075" s="26"/>
      <c r="I2075" s="25"/>
      <c r="J2075" s="26"/>
      <c r="K2075" s="24"/>
      <c r="L2075" s="27"/>
      <c r="M2075" s="26"/>
      <c r="N2075" s="27"/>
      <c r="O2075" s="26"/>
      <c r="P2075" s="27"/>
      <c r="Q2075" s="26"/>
      <c r="R2075" s="24"/>
      <c r="S2075" s="27"/>
      <c r="T2075" s="26"/>
      <c r="U2075" s="27"/>
      <c r="V2075" s="26"/>
      <c r="W2075" s="27"/>
      <c r="X2075" s="26"/>
      <c r="Y2075" s="24"/>
      <c r="Z2075" s="24"/>
      <c r="AA2075" s="24"/>
      <c r="AB2075" s="24"/>
      <c r="AC2075" s="24"/>
      <c r="AD2075" s="28"/>
      <c r="AE2075" s="26"/>
      <c r="AF2075" s="28"/>
      <c r="AG2075" s="26"/>
      <c r="AH2075" s="28"/>
      <c r="AI2075" s="26"/>
      <c r="AJ2075" s="24"/>
      <c r="AK2075" s="28"/>
      <c r="AL2075" s="26"/>
      <c r="AM2075" s="28"/>
      <c r="AN2075" s="26"/>
      <c r="AO2075" s="28"/>
      <c r="AP2075" s="26"/>
    </row>
    <row r="2076" spans="1:42" x14ac:dyDescent="0.25">
      <c r="A2076" s="24"/>
      <c r="B2076" s="24"/>
      <c r="C2076" s="24"/>
      <c r="D2076" s="25"/>
      <c r="E2076" s="25"/>
      <c r="F2076" s="26"/>
      <c r="G2076" s="25"/>
      <c r="H2076" s="26"/>
      <c r="I2076" s="25"/>
      <c r="J2076" s="26"/>
      <c r="K2076" s="27"/>
      <c r="L2076" s="27"/>
      <c r="M2076" s="26"/>
      <c r="N2076" s="27"/>
      <c r="O2076" s="26"/>
      <c r="P2076" s="27"/>
      <c r="Q2076" s="26"/>
      <c r="R2076" s="27"/>
      <c r="S2076" s="27"/>
      <c r="T2076" s="26"/>
      <c r="U2076" s="27"/>
      <c r="V2076" s="26"/>
      <c r="W2076" s="27"/>
      <c r="X2076" s="26"/>
      <c r="Y2076" s="24"/>
      <c r="Z2076" s="24"/>
      <c r="AA2076" s="24"/>
      <c r="AB2076" s="24"/>
      <c r="AC2076" s="28"/>
      <c r="AD2076" s="28"/>
      <c r="AE2076" s="26"/>
      <c r="AF2076" s="28"/>
      <c r="AG2076" s="26"/>
      <c r="AH2076" s="28"/>
      <c r="AI2076" s="26"/>
      <c r="AJ2076" s="28"/>
      <c r="AK2076" s="28"/>
      <c r="AL2076" s="26"/>
      <c r="AM2076" s="28"/>
      <c r="AN2076" s="26"/>
      <c r="AO2076" s="28"/>
      <c r="AP2076" s="26"/>
    </row>
    <row r="2077" spans="1:42" x14ac:dyDescent="0.25">
      <c r="A2077" s="24"/>
      <c r="B2077" s="24"/>
      <c r="C2077" s="24"/>
      <c r="D2077" s="25"/>
      <c r="E2077" s="25"/>
      <c r="F2077" s="26"/>
      <c r="G2077" s="25"/>
      <c r="H2077" s="26"/>
      <c r="I2077" s="25"/>
      <c r="J2077" s="26"/>
      <c r="K2077" s="27"/>
      <c r="L2077" s="27"/>
      <c r="M2077" s="26"/>
      <c r="N2077" s="27"/>
      <c r="O2077" s="26"/>
      <c r="P2077" s="27"/>
      <c r="Q2077" s="26"/>
      <c r="R2077" s="27"/>
      <c r="S2077" s="27"/>
      <c r="T2077" s="26"/>
      <c r="U2077" s="27"/>
      <c r="V2077" s="26"/>
      <c r="W2077" s="27"/>
      <c r="X2077" s="26"/>
      <c r="Y2077" s="24"/>
      <c r="Z2077" s="24"/>
      <c r="AA2077" s="24"/>
      <c r="AB2077" s="24"/>
      <c r="AC2077" s="28"/>
      <c r="AD2077" s="28"/>
      <c r="AE2077" s="26"/>
      <c r="AF2077" s="28"/>
      <c r="AG2077" s="26"/>
      <c r="AH2077" s="28"/>
      <c r="AI2077" s="26"/>
      <c r="AJ2077" s="28"/>
      <c r="AK2077" s="28"/>
      <c r="AL2077" s="26"/>
      <c r="AM2077" s="28"/>
      <c r="AN2077" s="26"/>
      <c r="AO2077" s="28"/>
      <c r="AP2077" s="26"/>
    </row>
    <row r="2078" spans="1:42" x14ac:dyDescent="0.25">
      <c r="A2078" s="24"/>
      <c r="B2078" s="24"/>
      <c r="C2078" s="24"/>
      <c r="D2078" s="25"/>
      <c r="E2078" s="25"/>
      <c r="F2078" s="26"/>
      <c r="G2078" s="25"/>
      <c r="H2078" s="26"/>
      <c r="I2078" s="25"/>
      <c r="J2078" s="26"/>
      <c r="K2078" s="27"/>
      <c r="L2078" s="27"/>
      <c r="M2078" s="26"/>
      <c r="N2078" s="27"/>
      <c r="O2078" s="26"/>
      <c r="P2078" s="27"/>
      <c r="Q2078" s="26"/>
      <c r="R2078" s="27"/>
      <c r="S2078" s="27"/>
      <c r="T2078" s="26"/>
      <c r="U2078" s="27"/>
      <c r="V2078" s="26"/>
      <c r="W2078" s="27"/>
      <c r="X2078" s="26"/>
      <c r="Y2078" s="24"/>
      <c r="Z2078" s="24"/>
      <c r="AA2078" s="24"/>
      <c r="AB2078" s="24"/>
      <c r="AC2078" s="28"/>
      <c r="AD2078" s="28"/>
      <c r="AE2078" s="26"/>
      <c r="AF2078" s="28"/>
      <c r="AG2078" s="26"/>
      <c r="AH2078" s="28"/>
      <c r="AI2078" s="26"/>
      <c r="AJ2078" s="28"/>
      <c r="AK2078" s="28"/>
      <c r="AL2078" s="26"/>
      <c r="AM2078" s="28"/>
      <c r="AN2078" s="26"/>
      <c r="AO2078" s="28"/>
      <c r="AP2078" s="26"/>
    </row>
    <row r="2079" spans="1:42" x14ac:dyDescent="0.25">
      <c r="A2079" s="24"/>
      <c r="B2079" s="24"/>
      <c r="C2079" s="24"/>
      <c r="D2079" s="25"/>
      <c r="E2079" s="25"/>
      <c r="F2079" s="26"/>
      <c r="G2079" s="25"/>
      <c r="H2079" s="26"/>
      <c r="I2079" s="25"/>
      <c r="J2079" s="26"/>
      <c r="K2079" s="27"/>
      <c r="L2079" s="27"/>
      <c r="M2079" s="26"/>
      <c r="N2079" s="27"/>
      <c r="O2079" s="26"/>
      <c r="P2079" s="27"/>
      <c r="Q2079" s="26"/>
      <c r="R2079" s="27"/>
      <c r="S2079" s="27"/>
      <c r="T2079" s="26"/>
      <c r="U2079" s="27"/>
      <c r="V2079" s="26"/>
      <c r="W2079" s="27"/>
      <c r="X2079" s="26"/>
      <c r="Y2079" s="24"/>
      <c r="Z2079" s="24"/>
      <c r="AA2079" s="24"/>
      <c r="AB2079" s="24"/>
      <c r="AC2079" s="28"/>
      <c r="AD2079" s="28"/>
      <c r="AE2079" s="26"/>
      <c r="AF2079" s="28"/>
      <c r="AG2079" s="26"/>
      <c r="AH2079" s="28"/>
      <c r="AI2079" s="26"/>
      <c r="AJ2079" s="28"/>
      <c r="AK2079" s="28"/>
      <c r="AL2079" s="26"/>
      <c r="AM2079" s="28"/>
      <c r="AN2079" s="26"/>
      <c r="AO2079" s="28"/>
      <c r="AP2079" s="26"/>
    </row>
    <row r="2080" spans="1:42" x14ac:dyDescent="0.25">
      <c r="A2080" s="24"/>
      <c r="B2080" s="24"/>
      <c r="C2080" s="24"/>
      <c r="D2080" s="25"/>
      <c r="E2080" s="25"/>
      <c r="F2080" s="26"/>
      <c r="G2080" s="25"/>
      <c r="H2080" s="26"/>
      <c r="I2080" s="25"/>
      <c r="J2080" s="26"/>
      <c r="K2080" s="27"/>
      <c r="L2080" s="27"/>
      <c r="M2080" s="26"/>
      <c r="N2080" s="27"/>
      <c r="O2080" s="26"/>
      <c r="P2080" s="27"/>
      <c r="Q2080" s="26"/>
      <c r="R2080" s="27"/>
      <c r="S2080" s="27"/>
      <c r="T2080" s="26"/>
      <c r="U2080" s="27"/>
      <c r="V2080" s="26"/>
      <c r="W2080" s="27"/>
      <c r="X2080" s="26"/>
      <c r="Y2080" s="25"/>
      <c r="Z2080" s="38"/>
      <c r="AA2080" s="27"/>
      <c r="AB2080" s="27"/>
      <c r="AC2080" s="28"/>
      <c r="AD2080" s="28"/>
      <c r="AE2080" s="26"/>
      <c r="AF2080" s="28"/>
      <c r="AG2080" s="26"/>
      <c r="AH2080" s="28"/>
      <c r="AI2080" s="26"/>
      <c r="AJ2080" s="28"/>
      <c r="AK2080" s="28"/>
      <c r="AL2080" s="26"/>
      <c r="AM2080" s="28"/>
      <c r="AN2080" s="26"/>
      <c r="AO2080" s="28"/>
      <c r="AP2080" s="26"/>
    </row>
    <row r="2081" spans="1:42" x14ac:dyDescent="0.25">
      <c r="A2081" s="24"/>
      <c r="B2081" s="24"/>
      <c r="C2081" s="24"/>
      <c r="D2081" s="25"/>
      <c r="E2081" s="25"/>
      <c r="F2081" s="26"/>
      <c r="G2081" s="25"/>
      <c r="H2081" s="26"/>
      <c r="I2081" s="25"/>
      <c r="J2081" s="26"/>
      <c r="K2081" s="27"/>
      <c r="L2081" s="27"/>
      <c r="M2081" s="26"/>
      <c r="N2081" s="27"/>
      <c r="O2081" s="26"/>
      <c r="P2081" s="27"/>
      <c r="Q2081" s="26"/>
      <c r="R2081" s="27"/>
      <c r="S2081" s="27"/>
      <c r="T2081" s="26"/>
      <c r="U2081" s="27"/>
      <c r="V2081" s="26"/>
      <c r="W2081" s="27"/>
      <c r="X2081" s="26"/>
      <c r="Y2081" s="25"/>
      <c r="Z2081" s="38"/>
      <c r="AA2081" s="27"/>
      <c r="AB2081" s="27"/>
      <c r="AC2081" s="28"/>
      <c r="AD2081" s="28"/>
      <c r="AE2081" s="26"/>
      <c r="AF2081" s="28"/>
      <c r="AG2081" s="26"/>
      <c r="AH2081" s="28"/>
      <c r="AI2081" s="26"/>
      <c r="AJ2081" s="28"/>
      <c r="AK2081" s="28"/>
      <c r="AL2081" s="26"/>
      <c r="AM2081" s="28"/>
      <c r="AN2081" s="26"/>
      <c r="AO2081" s="28"/>
      <c r="AP2081" s="26"/>
    </row>
    <row r="2082" spans="1:42" x14ac:dyDescent="0.25">
      <c r="A2082" s="24"/>
      <c r="B2082" s="24"/>
      <c r="C2082" s="88"/>
      <c r="D2082" s="25"/>
      <c r="E2082" s="25"/>
      <c r="F2082" s="26"/>
      <c r="G2082" s="25"/>
      <c r="H2082" s="26"/>
      <c r="I2082" s="25"/>
      <c r="J2082" s="26"/>
      <c r="K2082" s="27"/>
      <c r="L2082" s="27"/>
      <c r="M2082" s="26"/>
      <c r="N2082" s="27"/>
      <c r="O2082" s="26"/>
      <c r="P2082" s="27"/>
      <c r="Q2082" s="26"/>
      <c r="R2082" s="27"/>
      <c r="S2082" s="27"/>
      <c r="T2082" s="26"/>
      <c r="U2082" s="27"/>
      <c r="V2082" s="26"/>
      <c r="W2082" s="27"/>
      <c r="X2082" s="26"/>
      <c r="Y2082" s="25"/>
      <c r="Z2082" s="38"/>
      <c r="AA2082" s="27"/>
      <c r="AB2082" s="27"/>
      <c r="AC2082" s="28"/>
      <c r="AD2082" s="28"/>
      <c r="AE2082" s="26"/>
      <c r="AF2082" s="28"/>
      <c r="AG2082" s="26"/>
      <c r="AH2082" s="28"/>
      <c r="AI2082" s="26"/>
      <c r="AJ2082" s="28"/>
      <c r="AK2082" s="28"/>
      <c r="AL2082" s="26"/>
      <c r="AM2082" s="28"/>
      <c r="AN2082" s="26"/>
      <c r="AO2082" s="28"/>
      <c r="AP2082" s="26"/>
    </row>
    <row r="2083" spans="1:42" x14ac:dyDescent="0.25">
      <c r="A2083" s="24"/>
      <c r="B2083" s="24"/>
      <c r="C2083" s="111"/>
      <c r="D2083" s="25"/>
      <c r="E2083" s="25"/>
      <c r="F2083" s="26"/>
      <c r="G2083" s="25"/>
      <c r="H2083" s="26"/>
      <c r="I2083" s="25"/>
      <c r="J2083" s="26"/>
      <c r="K2083" s="27"/>
      <c r="L2083" s="27"/>
      <c r="M2083" s="26"/>
      <c r="N2083" s="27"/>
      <c r="O2083" s="26"/>
      <c r="P2083" s="27"/>
      <c r="Q2083" s="26"/>
      <c r="R2083" s="27"/>
      <c r="S2083" s="27"/>
      <c r="T2083" s="26"/>
      <c r="U2083" s="27"/>
      <c r="V2083" s="26"/>
      <c r="W2083" s="27"/>
      <c r="X2083" s="26"/>
      <c r="Y2083" s="25"/>
      <c r="Z2083" s="38"/>
      <c r="AA2083" s="27"/>
      <c r="AB2083" s="27"/>
      <c r="AC2083" s="28"/>
      <c r="AD2083" s="28"/>
      <c r="AE2083" s="26"/>
      <c r="AF2083" s="28"/>
      <c r="AG2083" s="26"/>
      <c r="AH2083" s="28"/>
      <c r="AI2083" s="26"/>
      <c r="AJ2083" s="28"/>
      <c r="AK2083" s="28"/>
      <c r="AL2083" s="26"/>
      <c r="AM2083" s="28"/>
      <c r="AN2083" s="26"/>
      <c r="AO2083" s="28"/>
      <c r="AP2083" s="26"/>
    </row>
    <row r="2084" spans="1:42" x14ac:dyDescent="0.25">
      <c r="A2084" s="24"/>
      <c r="B2084" s="24"/>
      <c r="C2084" s="111"/>
      <c r="D2084" s="25"/>
      <c r="E2084" s="25"/>
      <c r="F2084" s="26"/>
      <c r="G2084" s="25"/>
      <c r="H2084" s="26"/>
      <c r="I2084" s="25"/>
      <c r="J2084" s="26"/>
      <c r="K2084" s="27"/>
      <c r="L2084" s="27"/>
      <c r="M2084" s="26"/>
      <c r="N2084" s="27"/>
      <c r="O2084" s="26"/>
      <c r="P2084" s="27"/>
      <c r="Q2084" s="26"/>
      <c r="R2084" s="27"/>
      <c r="S2084" s="27"/>
      <c r="T2084" s="26"/>
      <c r="U2084" s="27"/>
      <c r="V2084" s="26"/>
      <c r="W2084" s="27"/>
      <c r="X2084" s="26"/>
      <c r="Y2084" s="25"/>
      <c r="Z2084" s="38"/>
      <c r="AA2084" s="27"/>
      <c r="AB2084" s="27"/>
      <c r="AC2084" s="28"/>
      <c r="AD2084" s="28"/>
      <c r="AE2084" s="26"/>
      <c r="AF2084" s="28"/>
      <c r="AG2084" s="26"/>
      <c r="AH2084" s="28"/>
      <c r="AI2084" s="26"/>
      <c r="AJ2084" s="28"/>
      <c r="AK2084" s="28"/>
      <c r="AL2084" s="26"/>
      <c r="AM2084" s="28"/>
      <c r="AN2084" s="26"/>
      <c r="AO2084" s="28"/>
      <c r="AP2084" s="26"/>
    </row>
    <row r="2085" spans="1:42" x14ac:dyDescent="0.25">
      <c r="A2085" s="24"/>
      <c r="B2085" s="24"/>
      <c r="C2085" s="111"/>
      <c r="D2085" s="24"/>
      <c r="E2085" s="25"/>
      <c r="F2085" s="26"/>
      <c r="G2085" s="25"/>
      <c r="H2085" s="26"/>
      <c r="I2085" s="25"/>
      <c r="J2085" s="26"/>
      <c r="K2085" s="24"/>
      <c r="L2085" s="27"/>
      <c r="M2085" s="26"/>
      <c r="N2085" s="27"/>
      <c r="O2085" s="26"/>
      <c r="P2085" s="27"/>
      <c r="Q2085" s="26"/>
      <c r="R2085" s="24"/>
      <c r="S2085" s="27"/>
      <c r="T2085" s="26"/>
      <c r="U2085" s="27"/>
      <c r="V2085" s="26"/>
      <c r="W2085" s="27"/>
      <c r="X2085" s="26"/>
      <c r="Y2085" s="24"/>
      <c r="Z2085" s="24"/>
      <c r="AA2085" s="24"/>
      <c r="AB2085" s="24"/>
      <c r="AC2085" s="24"/>
      <c r="AD2085" s="28"/>
      <c r="AE2085" s="26"/>
      <c r="AF2085" s="28"/>
      <c r="AG2085" s="26"/>
      <c r="AH2085" s="28"/>
      <c r="AI2085" s="26"/>
      <c r="AJ2085" s="24"/>
      <c r="AK2085" s="28"/>
      <c r="AL2085" s="26"/>
      <c r="AM2085" s="28"/>
      <c r="AN2085" s="26"/>
      <c r="AO2085" s="28"/>
      <c r="AP2085" s="26"/>
    </row>
    <row r="2086" spans="1:42" x14ac:dyDescent="0.25">
      <c r="A2086" s="24"/>
      <c r="B2086" s="24"/>
      <c r="C2086" s="24"/>
      <c r="D2086" s="25"/>
      <c r="E2086" s="25"/>
      <c r="F2086" s="26"/>
      <c r="G2086" s="24"/>
      <c r="H2086" s="24"/>
      <c r="I2086" s="24"/>
      <c r="J2086" s="24"/>
      <c r="K2086" s="27"/>
      <c r="L2086" s="27"/>
      <c r="M2086" s="26"/>
      <c r="N2086" s="24"/>
      <c r="O2086" s="24"/>
      <c r="P2086" s="24"/>
      <c r="Q2086" s="24"/>
      <c r="R2086" s="27"/>
      <c r="S2086" s="27"/>
      <c r="T2086" s="26"/>
      <c r="U2086" s="24"/>
      <c r="V2086" s="24"/>
      <c r="W2086" s="24"/>
      <c r="X2086" s="24"/>
      <c r="Y2086" s="25"/>
      <c r="Z2086" s="24"/>
      <c r="AA2086" s="27"/>
      <c r="AB2086" s="24"/>
      <c r="AC2086" s="28"/>
      <c r="AD2086" s="28"/>
      <c r="AE2086" s="26"/>
      <c r="AF2086" s="24"/>
      <c r="AG2086" s="24"/>
      <c r="AH2086" s="24"/>
      <c r="AI2086" s="24"/>
      <c r="AJ2086" s="28"/>
      <c r="AK2086" s="28"/>
      <c r="AL2086" s="26"/>
      <c r="AM2086" s="24"/>
      <c r="AN2086" s="24"/>
      <c r="AO2086" s="24"/>
      <c r="AP2086" s="24"/>
    </row>
    <row r="2087" spans="1:42" x14ac:dyDescent="0.25">
      <c r="A2087" s="24"/>
      <c r="B2087" s="24"/>
      <c r="C2087" s="24"/>
      <c r="D2087" s="25"/>
      <c r="E2087" s="25"/>
      <c r="F2087" s="26"/>
      <c r="G2087" s="25"/>
      <c r="H2087" s="26"/>
      <c r="I2087" s="25"/>
      <c r="J2087" s="26"/>
      <c r="K2087" s="27"/>
      <c r="L2087" s="27"/>
      <c r="M2087" s="26"/>
      <c r="N2087" s="27"/>
      <c r="O2087" s="26"/>
      <c r="P2087" s="27"/>
      <c r="Q2087" s="26"/>
      <c r="R2087" s="27"/>
      <c r="S2087" s="27"/>
      <c r="T2087" s="26"/>
      <c r="U2087" s="27"/>
      <c r="V2087" s="26"/>
      <c r="W2087" s="27"/>
      <c r="X2087" s="26"/>
      <c r="Y2087" s="25"/>
      <c r="Z2087" s="38"/>
      <c r="AA2087" s="27"/>
      <c r="AB2087" s="27"/>
      <c r="AC2087" s="28"/>
      <c r="AD2087" s="28"/>
      <c r="AE2087" s="26"/>
      <c r="AF2087" s="28"/>
      <c r="AG2087" s="26"/>
      <c r="AH2087" s="28"/>
      <c r="AI2087" s="26"/>
      <c r="AJ2087" s="28"/>
      <c r="AK2087" s="28"/>
      <c r="AL2087" s="26"/>
      <c r="AM2087" s="28"/>
      <c r="AN2087" s="26"/>
      <c r="AO2087" s="28"/>
      <c r="AP2087" s="26"/>
    </row>
    <row r="2088" spans="1:42" x14ac:dyDescent="0.25">
      <c r="A2088" s="24"/>
      <c r="B2088" s="24"/>
      <c r="C2088" s="24"/>
      <c r="D2088" s="25"/>
      <c r="E2088" s="24"/>
      <c r="F2088" s="24"/>
      <c r="G2088" s="24"/>
      <c r="H2088" s="24"/>
      <c r="I2088" s="24"/>
      <c r="J2088" s="24"/>
      <c r="K2088" s="27"/>
      <c r="L2088" s="24"/>
      <c r="M2088" s="24"/>
      <c r="N2088" s="24"/>
      <c r="O2088" s="24"/>
      <c r="P2088" s="24"/>
      <c r="Q2088" s="24"/>
      <c r="R2088" s="27"/>
      <c r="S2088" s="24"/>
      <c r="T2088" s="24"/>
      <c r="U2088" s="24"/>
      <c r="V2088" s="24"/>
      <c r="W2088" s="24"/>
      <c r="X2088" s="24"/>
      <c r="Y2088" s="25"/>
      <c r="Z2088" s="24"/>
      <c r="AA2088" s="27"/>
      <c r="AB2088" s="24"/>
      <c r="AC2088" s="28"/>
      <c r="AD2088" s="24"/>
      <c r="AE2088" s="24"/>
      <c r="AF2088" s="24"/>
      <c r="AG2088" s="24"/>
      <c r="AH2088" s="24"/>
      <c r="AI2088" s="24"/>
      <c r="AJ2088" s="28"/>
      <c r="AK2088" s="24"/>
      <c r="AL2088" s="24"/>
      <c r="AM2088" s="24"/>
      <c r="AN2088" s="24"/>
      <c r="AO2088" s="24"/>
      <c r="AP2088" s="24"/>
    </row>
    <row r="2089" spans="1:42" x14ac:dyDescent="0.25">
      <c r="A2089" s="24"/>
      <c r="B2089" s="24"/>
      <c r="C2089" s="24"/>
      <c r="D2089" s="25"/>
      <c r="E2089" s="25"/>
      <c r="F2089" s="26"/>
      <c r="G2089" s="25"/>
      <c r="H2089" s="26"/>
      <c r="I2089" s="25"/>
      <c r="J2089" s="26"/>
      <c r="K2089" s="27"/>
      <c r="L2089" s="27"/>
      <c r="M2089" s="26"/>
      <c r="N2089" s="27"/>
      <c r="O2089" s="26"/>
      <c r="P2089" s="27"/>
      <c r="Q2089" s="26"/>
      <c r="R2089" s="27"/>
      <c r="S2089" s="27"/>
      <c r="T2089" s="26"/>
      <c r="U2089" s="27"/>
      <c r="V2089" s="26"/>
      <c r="W2089" s="27"/>
      <c r="X2089" s="26"/>
      <c r="Y2089" s="25"/>
      <c r="Z2089" s="24"/>
      <c r="AA2089" s="27"/>
      <c r="AB2089" s="24"/>
      <c r="AC2089" s="28"/>
      <c r="AD2089" s="28"/>
      <c r="AE2089" s="26"/>
      <c r="AF2089" s="28"/>
      <c r="AG2089" s="26"/>
      <c r="AH2089" s="28"/>
      <c r="AI2089" s="26"/>
      <c r="AJ2089" s="28"/>
      <c r="AK2089" s="28"/>
      <c r="AL2089" s="26"/>
      <c r="AM2089" s="28"/>
      <c r="AN2089" s="26"/>
      <c r="AO2089" s="28"/>
      <c r="AP2089" s="26"/>
    </row>
    <row r="2090" spans="1:42" x14ac:dyDescent="0.25">
      <c r="A2090" s="24"/>
      <c r="B2090" s="24"/>
      <c r="C2090" s="24"/>
      <c r="D2090" s="25"/>
      <c r="E2090" s="25"/>
      <c r="F2090" s="26"/>
      <c r="G2090" s="25"/>
      <c r="H2090" s="26"/>
      <c r="I2090" s="25"/>
      <c r="J2090" s="26"/>
      <c r="K2090" s="27"/>
      <c r="L2090" s="27"/>
      <c r="M2090" s="26"/>
      <c r="N2090" s="27"/>
      <c r="O2090" s="26"/>
      <c r="P2090" s="27"/>
      <c r="Q2090" s="26"/>
      <c r="R2090" s="27"/>
      <c r="S2090" s="27"/>
      <c r="T2090" s="26"/>
      <c r="U2090" s="27"/>
      <c r="V2090" s="26"/>
      <c r="W2090" s="27"/>
      <c r="X2090" s="26"/>
      <c r="Y2090" s="25"/>
      <c r="Z2090" s="38"/>
      <c r="AA2090" s="27"/>
      <c r="AB2090" s="27"/>
      <c r="AC2090" s="28"/>
      <c r="AD2090" s="28"/>
      <c r="AE2090" s="26"/>
      <c r="AF2090" s="28"/>
      <c r="AG2090" s="26"/>
      <c r="AH2090" s="28"/>
      <c r="AI2090" s="26"/>
      <c r="AJ2090" s="28"/>
      <c r="AK2090" s="28"/>
      <c r="AL2090" s="26"/>
      <c r="AM2090" s="28"/>
      <c r="AN2090" s="26"/>
      <c r="AO2090" s="28"/>
      <c r="AP2090" s="26"/>
    </row>
    <row r="2091" spans="1:42" x14ac:dyDescent="0.25">
      <c r="A2091" s="24"/>
      <c r="B2091" s="24"/>
      <c r="C2091" s="24"/>
      <c r="D2091" s="25"/>
      <c r="E2091" s="25"/>
      <c r="F2091" s="26"/>
      <c r="G2091" s="25"/>
      <c r="H2091" s="26"/>
      <c r="I2091" s="25"/>
      <c r="J2091" s="26"/>
      <c r="K2091" s="27"/>
      <c r="L2091" s="27"/>
      <c r="M2091" s="26"/>
      <c r="N2091" s="27"/>
      <c r="O2091" s="26"/>
      <c r="P2091" s="27"/>
      <c r="Q2091" s="26"/>
      <c r="R2091" s="27"/>
      <c r="S2091" s="27"/>
      <c r="T2091" s="26"/>
      <c r="U2091" s="27"/>
      <c r="V2091" s="26"/>
      <c r="W2091" s="27"/>
      <c r="X2091" s="26"/>
      <c r="Y2091" s="25"/>
      <c r="Z2091" s="38"/>
      <c r="AA2091" s="27"/>
      <c r="AB2091" s="27"/>
      <c r="AC2091" s="28"/>
      <c r="AD2091" s="28"/>
      <c r="AE2091" s="26"/>
      <c r="AF2091" s="28"/>
      <c r="AG2091" s="26"/>
      <c r="AH2091" s="28"/>
      <c r="AI2091" s="26"/>
      <c r="AJ2091" s="28"/>
      <c r="AK2091" s="28"/>
      <c r="AL2091" s="26"/>
      <c r="AM2091" s="28"/>
      <c r="AN2091" s="26"/>
      <c r="AO2091" s="28"/>
      <c r="AP2091" s="26"/>
    </row>
    <row r="2092" spans="1:42" x14ac:dyDescent="0.25">
      <c r="A2092" s="24"/>
      <c r="B2092" s="24"/>
      <c r="C2092" s="24"/>
      <c r="D2092" s="25"/>
      <c r="E2092" s="25"/>
      <c r="F2092" s="26"/>
      <c r="G2092" s="25"/>
      <c r="H2092" s="26"/>
      <c r="I2092" s="25"/>
      <c r="J2092" s="26"/>
      <c r="K2092" s="27"/>
      <c r="L2092" s="27"/>
      <c r="M2092" s="26"/>
      <c r="N2092" s="27"/>
      <c r="O2092" s="26"/>
      <c r="P2092" s="27"/>
      <c r="Q2092" s="26"/>
      <c r="R2092" s="27"/>
      <c r="S2092" s="27"/>
      <c r="T2092" s="26"/>
      <c r="U2092" s="27"/>
      <c r="V2092" s="26"/>
      <c r="W2092" s="27"/>
      <c r="X2092" s="26"/>
      <c r="Y2092" s="25"/>
      <c r="Z2092" s="38"/>
      <c r="AA2092" s="27"/>
      <c r="AB2092" s="27"/>
      <c r="AC2092" s="28"/>
      <c r="AD2092" s="28"/>
      <c r="AE2092" s="26"/>
      <c r="AF2092" s="28"/>
      <c r="AG2092" s="26"/>
      <c r="AH2092" s="28"/>
      <c r="AI2092" s="26"/>
      <c r="AJ2092" s="28"/>
      <c r="AK2092" s="28"/>
      <c r="AL2092" s="26"/>
      <c r="AM2092" s="28"/>
      <c r="AN2092" s="26"/>
      <c r="AO2092" s="28"/>
      <c r="AP2092" s="26"/>
    </row>
    <row r="2093" spans="1:42" x14ac:dyDescent="0.25">
      <c r="A2093" s="24"/>
      <c r="B2093" s="24"/>
      <c r="C2093" s="24"/>
      <c r="D2093" s="25"/>
      <c r="E2093" s="24"/>
      <c r="F2093" s="24"/>
      <c r="G2093" s="25"/>
      <c r="H2093" s="26"/>
      <c r="I2093" s="25"/>
      <c r="J2093" s="26"/>
      <c r="K2093" s="27"/>
      <c r="L2093" s="24"/>
      <c r="M2093" s="24"/>
      <c r="N2093" s="27"/>
      <c r="O2093" s="26"/>
      <c r="P2093" s="27"/>
      <c r="Q2093" s="26"/>
      <c r="R2093" s="27"/>
      <c r="S2093" s="24"/>
      <c r="T2093" s="24"/>
      <c r="U2093" s="27"/>
      <c r="V2093" s="26"/>
      <c r="W2093" s="27"/>
      <c r="X2093" s="26"/>
      <c r="Y2093" s="25"/>
      <c r="Z2093" s="24"/>
      <c r="AA2093" s="27"/>
      <c r="AB2093" s="24"/>
      <c r="AC2093" s="28"/>
      <c r="AD2093" s="24"/>
      <c r="AE2093" s="24"/>
      <c r="AF2093" s="28"/>
      <c r="AG2093" s="26"/>
      <c r="AH2093" s="28"/>
      <c r="AI2093" s="26"/>
      <c r="AJ2093" s="28"/>
      <c r="AK2093" s="24"/>
      <c r="AL2093" s="24"/>
      <c r="AM2093" s="28"/>
      <c r="AN2093" s="26"/>
      <c r="AO2093" s="28"/>
      <c r="AP2093" s="26"/>
    </row>
    <row r="2094" spans="1:42" x14ac:dyDescent="0.25">
      <c r="A2094" s="24"/>
      <c r="B2094" s="24"/>
      <c r="C2094" s="24"/>
      <c r="D2094" s="25"/>
      <c r="E2094" s="25"/>
      <c r="F2094" s="26"/>
      <c r="G2094" s="25"/>
      <c r="H2094" s="26"/>
      <c r="I2094" s="25"/>
      <c r="J2094" s="26"/>
      <c r="K2094" s="27"/>
      <c r="L2094" s="27"/>
      <c r="M2094" s="26"/>
      <c r="N2094" s="27"/>
      <c r="O2094" s="26"/>
      <c r="P2094" s="27"/>
      <c r="Q2094" s="26"/>
      <c r="R2094" s="27"/>
      <c r="S2094" s="27"/>
      <c r="T2094" s="26"/>
      <c r="U2094" s="27"/>
      <c r="V2094" s="26"/>
      <c r="W2094" s="27"/>
      <c r="X2094" s="26"/>
      <c r="Y2094" s="25"/>
      <c r="Z2094" s="38"/>
      <c r="AA2094" s="27"/>
      <c r="AB2094" s="27"/>
      <c r="AC2094" s="28"/>
      <c r="AD2094" s="28"/>
      <c r="AE2094" s="26"/>
      <c r="AF2094" s="28"/>
      <c r="AG2094" s="26"/>
      <c r="AH2094" s="28"/>
      <c r="AI2094" s="26"/>
      <c r="AJ2094" s="28"/>
      <c r="AK2094" s="28"/>
      <c r="AL2094" s="26"/>
      <c r="AM2094" s="28"/>
      <c r="AN2094" s="26"/>
      <c r="AO2094" s="28"/>
      <c r="AP2094" s="26"/>
    </row>
    <row r="2095" spans="1:42" x14ac:dyDescent="0.25">
      <c r="A2095" s="24"/>
      <c r="B2095" s="24"/>
      <c r="C2095" s="24"/>
      <c r="D2095" s="25"/>
      <c r="E2095" s="25"/>
      <c r="F2095" s="26"/>
      <c r="G2095" s="25"/>
      <c r="H2095" s="26"/>
      <c r="I2095" s="25"/>
      <c r="J2095" s="26"/>
      <c r="K2095" s="27"/>
      <c r="L2095" s="27"/>
      <c r="M2095" s="26"/>
      <c r="N2095" s="27"/>
      <c r="O2095" s="26"/>
      <c r="P2095" s="27"/>
      <c r="Q2095" s="26"/>
      <c r="R2095" s="27"/>
      <c r="S2095" s="27"/>
      <c r="T2095" s="26"/>
      <c r="U2095" s="27"/>
      <c r="V2095" s="26"/>
      <c r="W2095" s="27"/>
      <c r="X2095" s="26"/>
      <c r="Y2095" s="25"/>
      <c r="Z2095" s="38"/>
      <c r="AA2095" s="27"/>
      <c r="AB2095" s="27"/>
      <c r="AC2095" s="28"/>
      <c r="AD2095" s="28"/>
      <c r="AE2095" s="26"/>
      <c r="AF2095" s="28"/>
      <c r="AG2095" s="26"/>
      <c r="AH2095" s="28"/>
      <c r="AI2095" s="26"/>
      <c r="AJ2095" s="28"/>
      <c r="AK2095" s="28"/>
      <c r="AL2095" s="26"/>
      <c r="AM2095" s="28"/>
      <c r="AN2095" s="26"/>
      <c r="AO2095" s="28"/>
      <c r="AP2095" s="26"/>
    </row>
    <row r="2096" spans="1:42" x14ac:dyDescent="0.25">
      <c r="A2096" s="24"/>
      <c r="B2096" s="24"/>
      <c r="C2096" s="111"/>
      <c r="D2096" s="25"/>
      <c r="E2096" s="25"/>
      <c r="F2096" s="26"/>
      <c r="G2096" s="25"/>
      <c r="H2096" s="26"/>
      <c r="I2096" s="25"/>
      <c r="J2096" s="26"/>
      <c r="K2096" s="27"/>
      <c r="L2096" s="27"/>
      <c r="M2096" s="26"/>
      <c r="N2096" s="27"/>
      <c r="O2096" s="26"/>
      <c r="P2096" s="27"/>
      <c r="Q2096" s="26"/>
      <c r="R2096" s="27"/>
      <c r="S2096" s="27"/>
      <c r="T2096" s="26"/>
      <c r="U2096" s="27"/>
      <c r="V2096" s="26"/>
      <c r="W2096" s="27"/>
      <c r="X2096" s="26"/>
      <c r="Y2096" s="25"/>
      <c r="Z2096" s="38"/>
      <c r="AA2096" s="27"/>
      <c r="AB2096" s="27"/>
      <c r="AC2096" s="28"/>
      <c r="AD2096" s="28"/>
      <c r="AE2096" s="26"/>
      <c r="AF2096" s="28"/>
      <c r="AG2096" s="26"/>
      <c r="AH2096" s="28"/>
      <c r="AI2096" s="26"/>
      <c r="AJ2096" s="28"/>
      <c r="AK2096" s="28"/>
      <c r="AL2096" s="26"/>
      <c r="AM2096" s="28"/>
      <c r="AN2096" s="26"/>
      <c r="AO2096" s="28"/>
      <c r="AP2096" s="26"/>
    </row>
    <row r="2097" spans="1:42" x14ac:dyDescent="0.25">
      <c r="A2097" s="24"/>
      <c r="B2097" s="24"/>
      <c r="C2097" s="111"/>
      <c r="D2097" s="25"/>
      <c r="E2097" s="25"/>
      <c r="F2097" s="26"/>
      <c r="G2097" s="25"/>
      <c r="H2097" s="26"/>
      <c r="I2097" s="25"/>
      <c r="J2097" s="26"/>
      <c r="K2097" s="27"/>
      <c r="L2097" s="27"/>
      <c r="M2097" s="26"/>
      <c r="N2097" s="27"/>
      <c r="O2097" s="26"/>
      <c r="P2097" s="27"/>
      <c r="Q2097" s="26"/>
      <c r="R2097" s="27"/>
      <c r="S2097" s="27"/>
      <c r="T2097" s="26"/>
      <c r="U2097" s="27"/>
      <c r="V2097" s="26"/>
      <c r="W2097" s="27"/>
      <c r="X2097" s="26"/>
      <c r="Y2097" s="25"/>
      <c r="Z2097" s="38"/>
      <c r="AA2097" s="27"/>
      <c r="AB2097" s="27"/>
      <c r="AC2097" s="28"/>
      <c r="AD2097" s="28"/>
      <c r="AE2097" s="26"/>
      <c r="AF2097" s="28"/>
      <c r="AG2097" s="26"/>
      <c r="AH2097" s="28"/>
      <c r="AI2097" s="26"/>
      <c r="AJ2097" s="28"/>
      <c r="AK2097" s="28"/>
      <c r="AL2097" s="26"/>
      <c r="AM2097" s="28"/>
      <c r="AN2097" s="26"/>
      <c r="AO2097" s="28"/>
      <c r="AP2097" s="26"/>
    </row>
    <row r="2098" spans="1:42" x14ac:dyDescent="0.25">
      <c r="A2098" s="24"/>
      <c r="B2098" s="24"/>
      <c r="C2098" s="111"/>
      <c r="D2098" s="25"/>
      <c r="E2098" s="25"/>
      <c r="F2098" s="26"/>
      <c r="G2098" s="25"/>
      <c r="H2098" s="26"/>
      <c r="I2098" s="25"/>
      <c r="J2098" s="26"/>
      <c r="K2098" s="27"/>
      <c r="L2098" s="27"/>
      <c r="M2098" s="26"/>
      <c r="N2098" s="27"/>
      <c r="O2098" s="26"/>
      <c r="P2098" s="27"/>
      <c r="Q2098" s="26"/>
      <c r="R2098" s="27"/>
      <c r="S2098" s="27"/>
      <c r="T2098" s="26"/>
      <c r="U2098" s="27"/>
      <c r="V2098" s="26"/>
      <c r="W2098" s="27"/>
      <c r="X2098" s="26"/>
      <c r="Y2098" s="25"/>
      <c r="Z2098" s="38"/>
      <c r="AA2098" s="27"/>
      <c r="AB2098" s="27"/>
      <c r="AC2098" s="28"/>
      <c r="AD2098" s="28"/>
      <c r="AE2098" s="26"/>
      <c r="AF2098" s="28"/>
      <c r="AG2098" s="26"/>
      <c r="AH2098" s="28"/>
      <c r="AI2098" s="26"/>
      <c r="AJ2098" s="28"/>
      <c r="AK2098" s="28"/>
      <c r="AL2098" s="26"/>
      <c r="AM2098" s="28"/>
      <c r="AN2098" s="26"/>
      <c r="AO2098" s="28"/>
      <c r="AP2098" s="26"/>
    </row>
    <row r="2099" spans="1:42" x14ac:dyDescent="0.25">
      <c r="A2099" s="24"/>
      <c r="B2099" s="24"/>
      <c r="C2099" s="24"/>
      <c r="D2099" s="25"/>
      <c r="E2099" s="25"/>
      <c r="F2099" s="26"/>
      <c r="G2099" s="25"/>
      <c r="H2099" s="26"/>
      <c r="I2099" s="25"/>
      <c r="J2099" s="26"/>
      <c r="K2099" s="27"/>
      <c r="L2099" s="27"/>
      <c r="M2099" s="26"/>
      <c r="N2099" s="27"/>
      <c r="O2099" s="26"/>
      <c r="P2099" s="27"/>
      <c r="Q2099" s="26"/>
      <c r="R2099" s="27"/>
      <c r="S2099" s="27"/>
      <c r="T2099" s="26"/>
      <c r="U2099" s="27"/>
      <c r="V2099" s="26"/>
      <c r="W2099" s="27"/>
      <c r="X2099" s="26"/>
      <c r="Y2099" s="25"/>
      <c r="Z2099" s="38"/>
      <c r="AA2099" s="27"/>
      <c r="AB2099" s="27"/>
      <c r="AC2099" s="28"/>
      <c r="AD2099" s="28"/>
      <c r="AE2099" s="26"/>
      <c r="AF2099" s="28"/>
      <c r="AG2099" s="26"/>
      <c r="AH2099" s="28"/>
      <c r="AI2099" s="26"/>
      <c r="AJ2099" s="28"/>
      <c r="AK2099" s="28"/>
      <c r="AL2099" s="26"/>
      <c r="AM2099" s="28"/>
      <c r="AN2099" s="26"/>
      <c r="AO2099" s="28"/>
      <c r="AP2099" s="26"/>
    </row>
    <row r="2100" spans="1:42" x14ac:dyDescent="0.25">
      <c r="A2100" s="24"/>
      <c r="B2100" s="24"/>
      <c r="C2100" s="24"/>
      <c r="D2100" s="24"/>
      <c r="E2100" s="24"/>
      <c r="F2100" s="24"/>
      <c r="G2100" s="24"/>
      <c r="H2100" s="24"/>
      <c r="I2100" s="25"/>
      <c r="J2100" s="26"/>
      <c r="K2100" s="24"/>
      <c r="L2100" s="24"/>
      <c r="M2100" s="24"/>
      <c r="N2100" s="24"/>
      <c r="O2100" s="24"/>
      <c r="P2100" s="27"/>
      <c r="Q2100" s="26"/>
      <c r="R2100" s="24"/>
      <c r="S2100" s="24"/>
      <c r="T2100" s="24"/>
      <c r="U2100" s="24"/>
      <c r="V2100" s="24"/>
      <c r="W2100" s="27"/>
      <c r="X2100" s="26"/>
      <c r="Y2100" s="24"/>
      <c r="Z2100" s="24"/>
      <c r="AA2100" s="24"/>
      <c r="AB2100" s="24"/>
      <c r="AC2100" s="24"/>
      <c r="AD2100" s="24"/>
      <c r="AE2100" s="24"/>
      <c r="AF2100" s="24"/>
      <c r="AG2100" s="24"/>
      <c r="AH2100" s="28"/>
      <c r="AI2100" s="26"/>
      <c r="AJ2100" s="24"/>
      <c r="AK2100" s="24"/>
      <c r="AL2100" s="24"/>
      <c r="AM2100" s="24"/>
      <c r="AN2100" s="24"/>
      <c r="AO2100" s="28"/>
      <c r="AP2100" s="26"/>
    </row>
    <row r="2101" spans="1:42" x14ac:dyDescent="0.25">
      <c r="A2101" s="24"/>
      <c r="B2101" s="24"/>
      <c r="C2101" s="24"/>
      <c r="D2101" s="25"/>
      <c r="E2101" s="25"/>
      <c r="F2101" s="26"/>
      <c r="G2101" s="25"/>
      <c r="H2101" s="26"/>
      <c r="I2101" s="25"/>
      <c r="J2101" s="26"/>
      <c r="K2101" s="27"/>
      <c r="L2101" s="27"/>
      <c r="M2101" s="26"/>
      <c r="N2101" s="27"/>
      <c r="O2101" s="26"/>
      <c r="P2101" s="27"/>
      <c r="Q2101" s="26"/>
      <c r="R2101" s="27"/>
      <c r="S2101" s="27"/>
      <c r="T2101" s="26"/>
      <c r="U2101" s="27"/>
      <c r="V2101" s="26"/>
      <c r="W2101" s="27"/>
      <c r="X2101" s="26"/>
      <c r="Y2101" s="25"/>
      <c r="Z2101" s="38"/>
      <c r="AA2101" s="27"/>
      <c r="AB2101" s="27"/>
      <c r="AC2101" s="28"/>
      <c r="AD2101" s="28"/>
      <c r="AE2101" s="26"/>
      <c r="AF2101" s="28"/>
      <c r="AG2101" s="26"/>
      <c r="AH2101" s="28"/>
      <c r="AI2101" s="26"/>
      <c r="AJ2101" s="28"/>
      <c r="AK2101" s="28"/>
      <c r="AL2101" s="26"/>
      <c r="AM2101" s="28"/>
      <c r="AN2101" s="26"/>
      <c r="AO2101" s="28"/>
      <c r="AP2101" s="26"/>
    </row>
    <row r="2102" spans="1:42" x14ac:dyDescent="0.25">
      <c r="A2102" s="24"/>
      <c r="B2102" s="24"/>
      <c r="C2102" s="24"/>
      <c r="D2102" s="24"/>
      <c r="E2102" s="25"/>
      <c r="F2102" s="26"/>
      <c r="G2102" s="25"/>
      <c r="H2102" s="26"/>
      <c r="I2102" s="25"/>
      <c r="J2102" s="26"/>
      <c r="K2102" s="24"/>
      <c r="L2102" s="27"/>
      <c r="M2102" s="26"/>
      <c r="N2102" s="27"/>
      <c r="O2102" s="26"/>
      <c r="P2102" s="27"/>
      <c r="Q2102" s="26"/>
      <c r="R2102" s="24"/>
      <c r="S2102" s="27"/>
      <c r="T2102" s="26"/>
      <c r="U2102" s="27"/>
      <c r="V2102" s="26"/>
      <c r="W2102" s="27"/>
      <c r="X2102" s="26"/>
      <c r="Y2102" s="24"/>
      <c r="Z2102" s="24"/>
      <c r="AA2102" s="24"/>
      <c r="AB2102" s="24"/>
      <c r="AC2102" s="24"/>
      <c r="AD2102" s="28"/>
      <c r="AE2102" s="26"/>
      <c r="AF2102" s="28"/>
      <c r="AG2102" s="26"/>
      <c r="AH2102" s="28"/>
      <c r="AI2102" s="26"/>
      <c r="AJ2102" s="24"/>
      <c r="AK2102" s="28"/>
      <c r="AL2102" s="26"/>
      <c r="AM2102" s="28"/>
      <c r="AN2102" s="26"/>
      <c r="AO2102" s="28"/>
      <c r="AP2102" s="26"/>
    </row>
    <row r="2103" spans="1:42" x14ac:dyDescent="0.25">
      <c r="A2103" s="24"/>
      <c r="B2103" s="24"/>
      <c r="C2103" s="24"/>
      <c r="D2103" s="24"/>
      <c r="E2103" s="24"/>
      <c r="F2103" s="24"/>
      <c r="G2103" s="25"/>
      <c r="H2103" s="26"/>
      <c r="I2103" s="25"/>
      <c r="J2103" s="26"/>
      <c r="K2103" s="24"/>
      <c r="L2103" s="24"/>
      <c r="M2103" s="24"/>
      <c r="N2103" s="27"/>
      <c r="O2103" s="26"/>
      <c r="P2103" s="27"/>
      <c r="Q2103" s="26"/>
      <c r="R2103" s="24"/>
      <c r="S2103" s="24"/>
      <c r="T2103" s="24"/>
      <c r="U2103" s="27"/>
      <c r="V2103" s="26"/>
      <c r="W2103" s="27"/>
      <c r="X2103" s="26"/>
      <c r="Y2103" s="24"/>
      <c r="Z2103" s="24"/>
      <c r="AA2103" s="24"/>
      <c r="AB2103" s="24"/>
      <c r="AC2103" s="24"/>
      <c r="AD2103" s="24"/>
      <c r="AE2103" s="24"/>
      <c r="AF2103" s="28"/>
      <c r="AG2103" s="26"/>
      <c r="AH2103" s="28"/>
      <c r="AI2103" s="26"/>
      <c r="AJ2103" s="24"/>
      <c r="AK2103" s="24"/>
      <c r="AL2103" s="24"/>
      <c r="AM2103" s="28"/>
      <c r="AN2103" s="26"/>
      <c r="AO2103" s="28"/>
      <c r="AP2103" s="26"/>
    </row>
    <row r="2104" spans="1:42" x14ac:dyDescent="0.25">
      <c r="A2104" s="24"/>
      <c r="B2104" s="24"/>
      <c r="C2104" s="24"/>
      <c r="D2104" s="25"/>
      <c r="E2104" s="25"/>
      <c r="F2104" s="26"/>
      <c r="G2104" s="25"/>
      <c r="H2104" s="26"/>
      <c r="I2104" s="25"/>
      <c r="J2104" s="26"/>
      <c r="K2104" s="27"/>
      <c r="L2104" s="27"/>
      <c r="M2104" s="26"/>
      <c r="N2104" s="27"/>
      <c r="O2104" s="26"/>
      <c r="P2104" s="27"/>
      <c r="Q2104" s="26"/>
      <c r="R2104" s="27"/>
      <c r="S2104" s="27"/>
      <c r="T2104" s="26"/>
      <c r="U2104" s="27"/>
      <c r="V2104" s="26"/>
      <c r="W2104" s="27"/>
      <c r="X2104" s="26"/>
      <c r="Y2104" s="25"/>
      <c r="Z2104" s="38"/>
      <c r="AA2104" s="27"/>
      <c r="AB2104" s="27"/>
      <c r="AC2104" s="28"/>
      <c r="AD2104" s="28"/>
      <c r="AE2104" s="26"/>
      <c r="AF2104" s="28"/>
      <c r="AG2104" s="26"/>
      <c r="AH2104" s="28"/>
      <c r="AI2104" s="26"/>
      <c r="AJ2104" s="28"/>
      <c r="AK2104" s="28"/>
      <c r="AL2104" s="26"/>
      <c r="AM2104" s="28"/>
      <c r="AN2104" s="26"/>
      <c r="AO2104" s="28"/>
      <c r="AP2104" s="26"/>
    </row>
    <row r="2105" spans="1:42" x14ac:dyDescent="0.25">
      <c r="A2105" s="24"/>
      <c r="B2105" s="24"/>
      <c r="C2105" s="24"/>
      <c r="D2105" s="24"/>
      <c r="E2105" s="24"/>
      <c r="F2105" s="24"/>
      <c r="G2105" s="24"/>
      <c r="H2105" s="24"/>
      <c r="I2105" s="25"/>
      <c r="J2105" s="26"/>
      <c r="K2105" s="24"/>
      <c r="L2105" s="24"/>
      <c r="M2105" s="24"/>
      <c r="N2105" s="24"/>
      <c r="O2105" s="24"/>
      <c r="P2105" s="27"/>
      <c r="Q2105" s="26"/>
      <c r="R2105" s="24"/>
      <c r="S2105" s="24"/>
      <c r="T2105" s="24"/>
      <c r="U2105" s="24"/>
      <c r="V2105" s="24"/>
      <c r="W2105" s="27"/>
      <c r="X2105" s="26"/>
      <c r="Y2105" s="24"/>
      <c r="Z2105" s="24"/>
      <c r="AA2105" s="24"/>
      <c r="AB2105" s="24"/>
      <c r="AC2105" s="24"/>
      <c r="AD2105" s="24"/>
      <c r="AE2105" s="24"/>
      <c r="AF2105" s="24"/>
      <c r="AG2105" s="24"/>
      <c r="AH2105" s="28"/>
      <c r="AI2105" s="26"/>
      <c r="AJ2105" s="24"/>
      <c r="AK2105" s="24"/>
      <c r="AL2105" s="24"/>
      <c r="AM2105" s="24"/>
      <c r="AN2105" s="24"/>
      <c r="AO2105" s="28"/>
      <c r="AP2105" s="26"/>
    </row>
    <row r="2106" spans="1:42" x14ac:dyDescent="0.25">
      <c r="A2106" s="24"/>
      <c r="B2106" s="24"/>
      <c r="C2106" s="24"/>
      <c r="D2106" s="25"/>
      <c r="E2106" s="25"/>
      <c r="F2106" s="26"/>
      <c r="G2106" s="25"/>
      <c r="H2106" s="26"/>
      <c r="I2106" s="25"/>
      <c r="J2106" s="26"/>
      <c r="K2106" s="27"/>
      <c r="L2106" s="27"/>
      <c r="M2106" s="26"/>
      <c r="N2106" s="27"/>
      <c r="O2106" s="26"/>
      <c r="P2106" s="27"/>
      <c r="Q2106" s="26"/>
      <c r="R2106" s="27"/>
      <c r="S2106" s="27"/>
      <c r="T2106" s="26"/>
      <c r="U2106" s="27"/>
      <c r="V2106" s="26"/>
      <c r="W2106" s="27"/>
      <c r="X2106" s="26"/>
      <c r="Y2106" s="25"/>
      <c r="Z2106" s="38"/>
      <c r="AA2106" s="27"/>
      <c r="AB2106" s="27"/>
      <c r="AC2106" s="28"/>
      <c r="AD2106" s="28"/>
      <c r="AE2106" s="26"/>
      <c r="AF2106" s="28"/>
      <c r="AG2106" s="26"/>
      <c r="AH2106" s="28"/>
      <c r="AI2106" s="26"/>
      <c r="AJ2106" s="28"/>
      <c r="AK2106" s="28"/>
      <c r="AL2106" s="26"/>
      <c r="AM2106" s="28"/>
      <c r="AN2106" s="26"/>
      <c r="AO2106" s="28"/>
      <c r="AP2106" s="26"/>
    </row>
    <row r="2107" spans="1:42" x14ac:dyDescent="0.25">
      <c r="A2107" s="24"/>
      <c r="B2107" s="24"/>
      <c r="C2107" s="24"/>
      <c r="D2107" s="25"/>
      <c r="E2107" s="25"/>
      <c r="F2107" s="26"/>
      <c r="G2107" s="25"/>
      <c r="H2107" s="26"/>
      <c r="I2107" s="25"/>
      <c r="J2107" s="26"/>
      <c r="K2107" s="27"/>
      <c r="L2107" s="27"/>
      <c r="M2107" s="26"/>
      <c r="N2107" s="27"/>
      <c r="O2107" s="26"/>
      <c r="P2107" s="27"/>
      <c r="Q2107" s="26"/>
      <c r="R2107" s="27"/>
      <c r="S2107" s="27"/>
      <c r="T2107" s="26"/>
      <c r="U2107" s="27"/>
      <c r="V2107" s="26"/>
      <c r="W2107" s="27"/>
      <c r="X2107" s="26"/>
      <c r="Y2107" s="25"/>
      <c r="Z2107" s="38"/>
      <c r="AA2107" s="27"/>
      <c r="AB2107" s="27"/>
      <c r="AC2107" s="28"/>
      <c r="AD2107" s="28"/>
      <c r="AE2107" s="26"/>
      <c r="AF2107" s="28"/>
      <c r="AG2107" s="26"/>
      <c r="AH2107" s="28"/>
      <c r="AI2107" s="26"/>
      <c r="AJ2107" s="28"/>
      <c r="AK2107" s="28"/>
      <c r="AL2107" s="26"/>
      <c r="AM2107" s="28"/>
      <c r="AN2107" s="26"/>
      <c r="AO2107" s="28"/>
      <c r="AP2107" s="26"/>
    </row>
    <row r="2108" spans="1:42" x14ac:dyDescent="0.25">
      <c r="A2108" s="24"/>
      <c r="B2108" s="24"/>
      <c r="C2108" s="24"/>
      <c r="D2108" s="25"/>
      <c r="E2108" s="25"/>
      <c r="F2108" s="26"/>
      <c r="G2108" s="25"/>
      <c r="H2108" s="26"/>
      <c r="I2108" s="25"/>
      <c r="J2108" s="26"/>
      <c r="K2108" s="27"/>
      <c r="L2108" s="27"/>
      <c r="M2108" s="26"/>
      <c r="N2108" s="27"/>
      <c r="O2108" s="26"/>
      <c r="P2108" s="27"/>
      <c r="Q2108" s="26"/>
      <c r="R2108" s="27"/>
      <c r="S2108" s="27"/>
      <c r="T2108" s="26"/>
      <c r="U2108" s="27"/>
      <c r="V2108" s="26"/>
      <c r="W2108" s="27"/>
      <c r="X2108" s="26"/>
      <c r="Y2108" s="25"/>
      <c r="Z2108" s="38"/>
      <c r="AA2108" s="27"/>
      <c r="AB2108" s="27"/>
      <c r="AC2108" s="28"/>
      <c r="AD2108" s="28"/>
      <c r="AE2108" s="26"/>
      <c r="AF2108" s="28"/>
      <c r="AG2108" s="26"/>
      <c r="AH2108" s="28"/>
      <c r="AI2108" s="26"/>
      <c r="AJ2108" s="28"/>
      <c r="AK2108" s="28"/>
      <c r="AL2108" s="26"/>
      <c r="AM2108" s="28"/>
      <c r="AN2108" s="26"/>
      <c r="AO2108" s="28"/>
      <c r="AP2108" s="26"/>
    </row>
    <row r="2109" spans="1:42" x14ac:dyDescent="0.25">
      <c r="A2109" s="24"/>
      <c r="B2109" s="24"/>
      <c r="C2109" s="24"/>
      <c r="D2109" s="24"/>
      <c r="E2109" s="24"/>
      <c r="F2109" s="24"/>
      <c r="G2109" s="25"/>
      <c r="H2109" s="26"/>
      <c r="I2109" s="24"/>
      <c r="J2109" s="24"/>
      <c r="K2109" s="24"/>
      <c r="L2109" s="24"/>
      <c r="M2109" s="24"/>
      <c r="N2109" s="27"/>
      <c r="O2109" s="26"/>
      <c r="P2109" s="24"/>
      <c r="Q2109" s="24"/>
      <c r="R2109" s="24"/>
      <c r="S2109" s="24"/>
      <c r="T2109" s="24"/>
      <c r="U2109" s="27"/>
      <c r="V2109" s="26"/>
      <c r="W2109" s="24"/>
      <c r="X2109" s="24"/>
      <c r="Y2109" s="24"/>
      <c r="Z2109" s="24"/>
      <c r="AA2109" s="24"/>
      <c r="AB2109" s="24"/>
      <c r="AC2109" s="24"/>
      <c r="AD2109" s="24"/>
      <c r="AE2109" s="24"/>
      <c r="AF2109" s="28"/>
      <c r="AG2109" s="26"/>
      <c r="AH2109" s="24"/>
      <c r="AI2109" s="24"/>
      <c r="AJ2109" s="24"/>
      <c r="AK2109" s="24"/>
      <c r="AL2109" s="24"/>
      <c r="AM2109" s="28"/>
      <c r="AN2109" s="26"/>
      <c r="AO2109" s="24"/>
      <c r="AP2109" s="24"/>
    </row>
    <row r="2110" spans="1:42" x14ac:dyDescent="0.25">
      <c r="A2110" s="24"/>
      <c r="B2110" s="24"/>
      <c r="C2110" s="24"/>
      <c r="D2110" s="25"/>
      <c r="E2110" s="25"/>
      <c r="F2110" s="26"/>
      <c r="G2110" s="25"/>
      <c r="H2110" s="26"/>
      <c r="I2110" s="25"/>
      <c r="J2110" s="26"/>
      <c r="K2110" s="27"/>
      <c r="L2110" s="27"/>
      <c r="M2110" s="26"/>
      <c r="N2110" s="27"/>
      <c r="O2110" s="26"/>
      <c r="P2110" s="27"/>
      <c r="Q2110" s="26"/>
      <c r="R2110" s="27"/>
      <c r="S2110" s="27"/>
      <c r="T2110" s="26"/>
      <c r="U2110" s="27"/>
      <c r="V2110" s="26"/>
      <c r="W2110" s="27"/>
      <c r="X2110" s="26"/>
      <c r="Y2110" s="25"/>
      <c r="Z2110" s="38"/>
      <c r="AA2110" s="27"/>
      <c r="AB2110" s="27"/>
      <c r="AC2110" s="28"/>
      <c r="AD2110" s="28"/>
      <c r="AE2110" s="26"/>
      <c r="AF2110" s="28"/>
      <c r="AG2110" s="26"/>
      <c r="AH2110" s="28"/>
      <c r="AI2110" s="26"/>
      <c r="AJ2110" s="28"/>
      <c r="AK2110" s="28"/>
      <c r="AL2110" s="26"/>
      <c r="AM2110" s="28"/>
      <c r="AN2110" s="26"/>
      <c r="AO2110" s="28"/>
      <c r="AP2110" s="26"/>
    </row>
    <row r="2111" spans="1:42" x14ac:dyDescent="0.25">
      <c r="A2111" s="24"/>
      <c r="B2111" s="24"/>
      <c r="C2111" s="111"/>
      <c r="D2111" s="25"/>
      <c r="E2111" s="25"/>
      <c r="F2111" s="26"/>
      <c r="G2111" s="25"/>
      <c r="H2111" s="26"/>
      <c r="I2111" s="25"/>
      <c r="J2111" s="26"/>
      <c r="K2111" s="27"/>
      <c r="L2111" s="27"/>
      <c r="M2111" s="26"/>
      <c r="N2111" s="27"/>
      <c r="O2111" s="26"/>
      <c r="P2111" s="27"/>
      <c r="Q2111" s="26"/>
      <c r="R2111" s="27"/>
      <c r="S2111" s="27"/>
      <c r="T2111" s="26"/>
      <c r="U2111" s="27"/>
      <c r="V2111" s="26"/>
      <c r="W2111" s="27"/>
      <c r="X2111" s="26"/>
      <c r="Y2111" s="25"/>
      <c r="Z2111" s="38"/>
      <c r="AA2111" s="27"/>
      <c r="AB2111" s="27"/>
      <c r="AC2111" s="28"/>
      <c r="AD2111" s="28"/>
      <c r="AE2111" s="26"/>
      <c r="AF2111" s="28"/>
      <c r="AG2111" s="26"/>
      <c r="AH2111" s="28"/>
      <c r="AI2111" s="26"/>
      <c r="AJ2111" s="28"/>
      <c r="AK2111" s="28"/>
      <c r="AL2111" s="26"/>
      <c r="AM2111" s="28"/>
      <c r="AN2111" s="26"/>
      <c r="AO2111" s="28"/>
      <c r="AP2111" s="26"/>
    </row>
    <row r="2112" spans="1:42" x14ac:dyDescent="0.25">
      <c r="A2112" s="24"/>
      <c r="B2112" s="24"/>
      <c r="C2112" s="111"/>
      <c r="D2112" s="25"/>
      <c r="E2112" s="25"/>
      <c r="F2112" s="26"/>
      <c r="G2112" s="25"/>
      <c r="H2112" s="26"/>
      <c r="I2112" s="25"/>
      <c r="J2112" s="26"/>
      <c r="K2112" s="27"/>
      <c r="L2112" s="27"/>
      <c r="M2112" s="26"/>
      <c r="N2112" s="27"/>
      <c r="O2112" s="26"/>
      <c r="P2112" s="27"/>
      <c r="Q2112" s="26"/>
      <c r="R2112" s="27"/>
      <c r="S2112" s="27"/>
      <c r="T2112" s="26"/>
      <c r="U2112" s="27"/>
      <c r="V2112" s="26"/>
      <c r="W2112" s="27"/>
      <c r="X2112" s="26"/>
      <c r="Y2112" s="25"/>
      <c r="Z2112" s="38"/>
      <c r="AA2112" s="27"/>
      <c r="AB2112" s="27"/>
      <c r="AC2112" s="28"/>
      <c r="AD2112" s="28"/>
      <c r="AE2112" s="26"/>
      <c r="AF2112" s="28"/>
      <c r="AG2112" s="26"/>
      <c r="AH2112" s="28"/>
      <c r="AI2112" s="26"/>
      <c r="AJ2112" s="28"/>
      <c r="AK2112" s="28"/>
      <c r="AL2112" s="26"/>
      <c r="AM2112" s="28"/>
      <c r="AN2112" s="26"/>
      <c r="AO2112" s="28"/>
      <c r="AP2112" s="26"/>
    </row>
    <row r="2113" spans="1:42" x14ac:dyDescent="0.25">
      <c r="A2113" s="24"/>
      <c r="B2113" s="24"/>
      <c r="C2113" s="111"/>
      <c r="D2113" s="25"/>
      <c r="E2113" s="25"/>
      <c r="F2113" s="26"/>
      <c r="G2113" s="25"/>
      <c r="H2113" s="26"/>
      <c r="I2113" s="25"/>
      <c r="J2113" s="26"/>
      <c r="K2113" s="27"/>
      <c r="L2113" s="27"/>
      <c r="M2113" s="26"/>
      <c r="N2113" s="27"/>
      <c r="O2113" s="26"/>
      <c r="P2113" s="27"/>
      <c r="Q2113" s="26"/>
      <c r="R2113" s="27"/>
      <c r="S2113" s="27"/>
      <c r="T2113" s="26"/>
      <c r="U2113" s="27"/>
      <c r="V2113" s="26"/>
      <c r="W2113" s="27"/>
      <c r="X2113" s="26"/>
      <c r="Y2113" s="25"/>
      <c r="Z2113" s="38"/>
      <c r="AA2113" s="27"/>
      <c r="AB2113" s="27"/>
      <c r="AC2113" s="28"/>
      <c r="AD2113" s="28"/>
      <c r="AE2113" s="26"/>
      <c r="AF2113" s="28"/>
      <c r="AG2113" s="26"/>
      <c r="AH2113" s="28"/>
      <c r="AI2113" s="26"/>
      <c r="AJ2113" s="28"/>
      <c r="AK2113" s="28"/>
      <c r="AL2113" s="26"/>
      <c r="AM2113" s="28"/>
      <c r="AN2113" s="26"/>
      <c r="AO2113" s="28"/>
      <c r="AP2113" s="26"/>
    </row>
    <row r="2114" spans="1:42" x14ac:dyDescent="0.25">
      <c r="A2114" s="24"/>
      <c r="B2114" s="24"/>
      <c r="C2114" s="88"/>
      <c r="D2114" s="25"/>
      <c r="E2114" s="25"/>
      <c r="F2114" s="26"/>
      <c r="G2114" s="25"/>
      <c r="H2114" s="26"/>
      <c r="I2114" s="25"/>
      <c r="J2114" s="26"/>
      <c r="K2114" s="27"/>
      <c r="L2114" s="27"/>
      <c r="M2114" s="26"/>
      <c r="N2114" s="27"/>
      <c r="O2114" s="26"/>
      <c r="P2114" s="27"/>
      <c r="Q2114" s="26"/>
      <c r="R2114" s="27"/>
      <c r="S2114" s="27"/>
      <c r="T2114" s="26"/>
      <c r="U2114" s="27"/>
      <c r="V2114" s="26"/>
      <c r="W2114" s="27"/>
      <c r="X2114" s="26"/>
      <c r="Y2114" s="25"/>
      <c r="Z2114" s="38"/>
      <c r="AA2114" s="27"/>
      <c r="AB2114" s="27"/>
      <c r="AC2114" s="28"/>
      <c r="AD2114" s="28"/>
      <c r="AE2114" s="26"/>
      <c r="AF2114" s="28"/>
      <c r="AG2114" s="26"/>
      <c r="AH2114" s="28"/>
      <c r="AI2114" s="26"/>
      <c r="AJ2114" s="28"/>
      <c r="AK2114" s="28"/>
      <c r="AL2114" s="26"/>
      <c r="AM2114" s="28"/>
      <c r="AN2114" s="26"/>
      <c r="AO2114" s="28"/>
      <c r="AP2114" s="26"/>
    </row>
    <row r="2115" spans="1:42" x14ac:dyDescent="0.25">
      <c r="A2115" s="24"/>
      <c r="B2115" s="24"/>
      <c r="C2115" s="24"/>
      <c r="D2115" s="25"/>
      <c r="E2115" s="25"/>
      <c r="F2115" s="26"/>
      <c r="G2115" s="25"/>
      <c r="H2115" s="26"/>
      <c r="I2115" s="25"/>
      <c r="J2115" s="26"/>
      <c r="K2115" s="27"/>
      <c r="L2115" s="27"/>
      <c r="M2115" s="26"/>
      <c r="N2115" s="27"/>
      <c r="O2115" s="26"/>
      <c r="P2115" s="27"/>
      <c r="Q2115" s="26"/>
      <c r="R2115" s="27"/>
      <c r="S2115" s="27"/>
      <c r="T2115" s="26"/>
      <c r="U2115" s="27"/>
      <c r="V2115" s="26"/>
      <c r="W2115" s="27"/>
      <c r="X2115" s="26"/>
      <c r="Y2115" s="25"/>
      <c r="Z2115" s="24"/>
      <c r="AA2115" s="27"/>
      <c r="AB2115" s="24"/>
      <c r="AC2115" s="28"/>
      <c r="AD2115" s="28"/>
      <c r="AE2115" s="26"/>
      <c r="AF2115" s="28"/>
      <c r="AG2115" s="26"/>
      <c r="AH2115" s="28"/>
      <c r="AI2115" s="26"/>
      <c r="AJ2115" s="28"/>
      <c r="AK2115" s="28"/>
      <c r="AL2115" s="26"/>
      <c r="AM2115" s="28"/>
      <c r="AN2115" s="26"/>
      <c r="AO2115" s="28"/>
      <c r="AP2115" s="26"/>
    </row>
    <row r="2116" spans="1:42" x14ac:dyDescent="0.25">
      <c r="A2116" s="24"/>
      <c r="B2116" s="24"/>
      <c r="C2116" s="24"/>
      <c r="D2116" s="25"/>
      <c r="E2116" s="25"/>
      <c r="F2116" s="26"/>
      <c r="G2116" s="25"/>
      <c r="H2116" s="26"/>
      <c r="I2116" s="25"/>
      <c r="J2116" s="26"/>
      <c r="K2116" s="27"/>
      <c r="L2116" s="27"/>
      <c r="M2116" s="26"/>
      <c r="N2116" s="27"/>
      <c r="O2116" s="26"/>
      <c r="P2116" s="27"/>
      <c r="Q2116" s="26"/>
      <c r="R2116" s="27"/>
      <c r="S2116" s="27"/>
      <c r="T2116" s="26"/>
      <c r="U2116" s="27"/>
      <c r="V2116" s="26"/>
      <c r="W2116" s="27"/>
      <c r="X2116" s="26"/>
      <c r="Y2116" s="25"/>
      <c r="Z2116" s="38"/>
      <c r="AA2116" s="27"/>
      <c r="AB2116" s="27"/>
      <c r="AC2116" s="28"/>
      <c r="AD2116" s="28"/>
      <c r="AE2116" s="26"/>
      <c r="AF2116" s="28"/>
      <c r="AG2116" s="26"/>
      <c r="AH2116" s="28"/>
      <c r="AI2116" s="26"/>
      <c r="AJ2116" s="28"/>
      <c r="AK2116" s="28"/>
      <c r="AL2116" s="26"/>
      <c r="AM2116" s="28"/>
      <c r="AN2116" s="26"/>
      <c r="AO2116" s="28"/>
      <c r="AP2116" s="26"/>
    </row>
    <row r="2117" spans="1:42" x14ac:dyDescent="0.25">
      <c r="A2117" s="24"/>
      <c r="B2117" s="24"/>
      <c r="C2117" s="24"/>
      <c r="D2117" s="25"/>
      <c r="E2117" s="25"/>
      <c r="F2117" s="26"/>
      <c r="G2117" s="25"/>
      <c r="H2117" s="26"/>
      <c r="I2117" s="25"/>
      <c r="J2117" s="26"/>
      <c r="K2117" s="27"/>
      <c r="L2117" s="27"/>
      <c r="M2117" s="26"/>
      <c r="N2117" s="27"/>
      <c r="O2117" s="26"/>
      <c r="P2117" s="27"/>
      <c r="Q2117" s="26"/>
      <c r="R2117" s="27"/>
      <c r="S2117" s="27"/>
      <c r="T2117" s="26"/>
      <c r="U2117" s="27"/>
      <c r="V2117" s="26"/>
      <c r="W2117" s="27"/>
      <c r="X2117" s="26"/>
      <c r="Y2117" s="25"/>
      <c r="Z2117" s="24"/>
      <c r="AA2117" s="27"/>
      <c r="AB2117" s="24"/>
      <c r="AC2117" s="28"/>
      <c r="AD2117" s="28"/>
      <c r="AE2117" s="26"/>
      <c r="AF2117" s="28"/>
      <c r="AG2117" s="26"/>
      <c r="AH2117" s="28"/>
      <c r="AI2117" s="26"/>
      <c r="AJ2117" s="28"/>
      <c r="AK2117" s="28"/>
      <c r="AL2117" s="26"/>
      <c r="AM2117" s="28"/>
      <c r="AN2117" s="26"/>
      <c r="AO2117" s="28"/>
      <c r="AP2117" s="26"/>
    </row>
    <row r="2118" spans="1:42" x14ac:dyDescent="0.25">
      <c r="A2118" s="24"/>
      <c r="B2118" s="24"/>
      <c r="C2118" s="24"/>
      <c r="D2118" s="25"/>
      <c r="E2118" s="25"/>
      <c r="F2118" s="26"/>
      <c r="G2118" s="25"/>
      <c r="H2118" s="26"/>
      <c r="I2118" s="25"/>
      <c r="J2118" s="26"/>
      <c r="K2118" s="27"/>
      <c r="L2118" s="27"/>
      <c r="M2118" s="26"/>
      <c r="N2118" s="27"/>
      <c r="O2118" s="26"/>
      <c r="P2118" s="27"/>
      <c r="Q2118" s="26"/>
      <c r="R2118" s="27"/>
      <c r="S2118" s="27"/>
      <c r="T2118" s="26"/>
      <c r="U2118" s="27"/>
      <c r="V2118" s="26"/>
      <c r="W2118" s="27"/>
      <c r="X2118" s="26"/>
      <c r="Y2118" s="25"/>
      <c r="Z2118" s="38"/>
      <c r="AA2118" s="27"/>
      <c r="AB2118" s="27"/>
      <c r="AC2118" s="28"/>
      <c r="AD2118" s="28"/>
      <c r="AE2118" s="26"/>
      <c r="AF2118" s="28"/>
      <c r="AG2118" s="26"/>
      <c r="AH2118" s="28"/>
      <c r="AI2118" s="26"/>
      <c r="AJ2118" s="28"/>
      <c r="AK2118" s="28"/>
      <c r="AL2118" s="26"/>
      <c r="AM2118" s="28"/>
      <c r="AN2118" s="26"/>
      <c r="AO2118" s="28"/>
      <c r="AP2118" s="26"/>
    </row>
    <row r="2119" spans="1:42" x14ac:dyDescent="0.25">
      <c r="A2119" s="24"/>
      <c r="B2119" s="24"/>
      <c r="C2119" s="24"/>
      <c r="D2119" s="25"/>
      <c r="E2119" s="25"/>
      <c r="F2119" s="26"/>
      <c r="G2119" s="25"/>
      <c r="H2119" s="26"/>
      <c r="I2119" s="25"/>
      <c r="J2119" s="26"/>
      <c r="K2119" s="27"/>
      <c r="L2119" s="27"/>
      <c r="M2119" s="26"/>
      <c r="N2119" s="27"/>
      <c r="O2119" s="26"/>
      <c r="P2119" s="27"/>
      <c r="Q2119" s="26"/>
      <c r="R2119" s="27"/>
      <c r="S2119" s="27"/>
      <c r="T2119" s="26"/>
      <c r="U2119" s="27"/>
      <c r="V2119" s="26"/>
      <c r="W2119" s="27"/>
      <c r="X2119" s="26"/>
      <c r="Y2119" s="25"/>
      <c r="Z2119" s="38"/>
      <c r="AA2119" s="27"/>
      <c r="AB2119" s="27"/>
      <c r="AC2119" s="28"/>
      <c r="AD2119" s="28"/>
      <c r="AE2119" s="26"/>
      <c r="AF2119" s="28"/>
      <c r="AG2119" s="26"/>
      <c r="AH2119" s="28"/>
      <c r="AI2119" s="26"/>
      <c r="AJ2119" s="28"/>
      <c r="AK2119" s="28"/>
      <c r="AL2119" s="26"/>
      <c r="AM2119" s="28"/>
      <c r="AN2119" s="26"/>
      <c r="AO2119" s="28"/>
      <c r="AP2119" s="26"/>
    </row>
    <row r="2120" spans="1:42" x14ac:dyDescent="0.25">
      <c r="A2120" s="24"/>
      <c r="B2120" s="24"/>
      <c r="C2120" s="24"/>
      <c r="D2120" s="25"/>
      <c r="E2120" s="25"/>
      <c r="F2120" s="26"/>
      <c r="G2120" s="25"/>
      <c r="H2120" s="26"/>
      <c r="I2120" s="25"/>
      <c r="J2120" s="26"/>
      <c r="K2120" s="27"/>
      <c r="L2120" s="27"/>
      <c r="M2120" s="26"/>
      <c r="N2120" s="27"/>
      <c r="O2120" s="26"/>
      <c r="P2120" s="27"/>
      <c r="Q2120" s="26"/>
      <c r="R2120" s="27"/>
      <c r="S2120" s="27"/>
      <c r="T2120" s="26"/>
      <c r="U2120" s="27"/>
      <c r="V2120" s="26"/>
      <c r="W2120" s="27"/>
      <c r="X2120" s="26"/>
      <c r="Y2120" s="25"/>
      <c r="Z2120" s="38"/>
      <c r="AA2120" s="27"/>
      <c r="AB2120" s="27"/>
      <c r="AC2120" s="28"/>
      <c r="AD2120" s="28"/>
      <c r="AE2120" s="26"/>
      <c r="AF2120" s="28"/>
      <c r="AG2120" s="26"/>
      <c r="AH2120" s="28"/>
      <c r="AI2120" s="26"/>
      <c r="AJ2120" s="28"/>
      <c r="AK2120" s="28"/>
      <c r="AL2120" s="26"/>
      <c r="AM2120" s="28"/>
      <c r="AN2120" s="26"/>
      <c r="AO2120" s="28"/>
      <c r="AP2120" s="26"/>
    </row>
    <row r="2121" spans="1:42" x14ac:dyDescent="0.25">
      <c r="A2121" s="24"/>
      <c r="B2121" s="24"/>
      <c r="C2121" s="24"/>
      <c r="D2121" s="25"/>
      <c r="E2121" s="25"/>
      <c r="F2121" s="26"/>
      <c r="G2121" s="25"/>
      <c r="H2121" s="26"/>
      <c r="I2121" s="25"/>
      <c r="J2121" s="26"/>
      <c r="K2121" s="27"/>
      <c r="L2121" s="27"/>
      <c r="M2121" s="26"/>
      <c r="N2121" s="27"/>
      <c r="O2121" s="26"/>
      <c r="P2121" s="27"/>
      <c r="Q2121" s="26"/>
      <c r="R2121" s="27"/>
      <c r="S2121" s="27"/>
      <c r="T2121" s="26"/>
      <c r="U2121" s="27"/>
      <c r="V2121" s="26"/>
      <c r="W2121" s="27"/>
      <c r="X2121" s="26"/>
      <c r="Y2121" s="25"/>
      <c r="Z2121" s="38"/>
      <c r="AA2121" s="27"/>
      <c r="AB2121" s="27"/>
      <c r="AC2121" s="28"/>
      <c r="AD2121" s="28"/>
      <c r="AE2121" s="26"/>
      <c r="AF2121" s="28"/>
      <c r="AG2121" s="26"/>
      <c r="AH2121" s="28"/>
      <c r="AI2121" s="26"/>
      <c r="AJ2121" s="28"/>
      <c r="AK2121" s="28"/>
      <c r="AL2121" s="26"/>
      <c r="AM2121" s="28"/>
      <c r="AN2121" s="26"/>
      <c r="AO2121" s="28"/>
      <c r="AP2121" s="26"/>
    </row>
    <row r="2122" spans="1:42" x14ac:dyDescent="0.25">
      <c r="A2122" s="24"/>
      <c r="B2122" s="24"/>
      <c r="C2122" s="24"/>
      <c r="D2122" s="25"/>
      <c r="E2122" s="25"/>
      <c r="F2122" s="26"/>
      <c r="G2122" s="25"/>
      <c r="H2122" s="26"/>
      <c r="I2122" s="25"/>
      <c r="J2122" s="26"/>
      <c r="K2122" s="27"/>
      <c r="L2122" s="27"/>
      <c r="M2122" s="26"/>
      <c r="N2122" s="27"/>
      <c r="O2122" s="26"/>
      <c r="P2122" s="27"/>
      <c r="Q2122" s="26"/>
      <c r="R2122" s="27"/>
      <c r="S2122" s="27"/>
      <c r="T2122" s="26"/>
      <c r="U2122" s="27"/>
      <c r="V2122" s="26"/>
      <c r="W2122" s="27"/>
      <c r="X2122" s="26"/>
      <c r="Y2122" s="25"/>
      <c r="Z2122" s="38"/>
      <c r="AA2122" s="27"/>
      <c r="AB2122" s="27"/>
      <c r="AC2122" s="28"/>
      <c r="AD2122" s="28"/>
      <c r="AE2122" s="26"/>
      <c r="AF2122" s="28"/>
      <c r="AG2122" s="26"/>
      <c r="AH2122" s="28"/>
      <c r="AI2122" s="26"/>
      <c r="AJ2122" s="28"/>
      <c r="AK2122" s="28"/>
      <c r="AL2122" s="26"/>
      <c r="AM2122" s="28"/>
      <c r="AN2122" s="26"/>
      <c r="AO2122" s="28"/>
      <c r="AP2122" s="26"/>
    </row>
    <row r="2123" spans="1:42" x14ac:dyDescent="0.25">
      <c r="A2123" s="24"/>
      <c r="B2123" s="24"/>
      <c r="C2123" s="111"/>
      <c r="D2123" s="25"/>
      <c r="E2123" s="25"/>
      <c r="F2123" s="26"/>
      <c r="G2123" s="25"/>
      <c r="H2123" s="26"/>
      <c r="I2123" s="25"/>
      <c r="J2123" s="26"/>
      <c r="K2123" s="27"/>
      <c r="L2123" s="27"/>
      <c r="M2123" s="26"/>
      <c r="N2123" s="27"/>
      <c r="O2123" s="26"/>
      <c r="P2123" s="27"/>
      <c r="Q2123" s="26"/>
      <c r="R2123" s="27"/>
      <c r="S2123" s="27"/>
      <c r="T2123" s="26"/>
      <c r="U2123" s="27"/>
      <c r="V2123" s="26"/>
      <c r="W2123" s="27"/>
      <c r="X2123" s="26"/>
      <c r="Y2123" s="25"/>
      <c r="Z2123" s="38"/>
      <c r="AA2123" s="27"/>
      <c r="AB2123" s="27"/>
      <c r="AC2123" s="28"/>
      <c r="AD2123" s="28"/>
      <c r="AE2123" s="26"/>
      <c r="AF2123" s="28"/>
      <c r="AG2123" s="26"/>
      <c r="AH2123" s="28"/>
      <c r="AI2123" s="26"/>
      <c r="AJ2123" s="28"/>
      <c r="AK2123" s="28"/>
      <c r="AL2123" s="26"/>
      <c r="AM2123" s="28"/>
      <c r="AN2123" s="26"/>
      <c r="AO2123" s="28"/>
      <c r="AP2123" s="26"/>
    </row>
    <row r="2124" spans="1:42" x14ac:dyDescent="0.25">
      <c r="A2124" s="24"/>
      <c r="B2124" s="24"/>
      <c r="C2124" s="111"/>
      <c r="D2124" s="25"/>
      <c r="E2124" s="25"/>
      <c r="F2124" s="26"/>
      <c r="G2124" s="25"/>
      <c r="H2124" s="26"/>
      <c r="I2124" s="25"/>
      <c r="J2124" s="26"/>
      <c r="K2124" s="27"/>
      <c r="L2124" s="27"/>
      <c r="M2124" s="26"/>
      <c r="N2124" s="27"/>
      <c r="O2124" s="26"/>
      <c r="P2124" s="27"/>
      <c r="Q2124" s="26"/>
      <c r="R2124" s="27"/>
      <c r="S2124" s="27"/>
      <c r="T2124" s="26"/>
      <c r="U2124" s="27"/>
      <c r="V2124" s="26"/>
      <c r="W2124" s="27"/>
      <c r="X2124" s="26"/>
      <c r="Y2124" s="25"/>
      <c r="Z2124" s="38"/>
      <c r="AA2124" s="27"/>
      <c r="AB2124" s="27"/>
      <c r="AC2124" s="28"/>
      <c r="AD2124" s="28"/>
      <c r="AE2124" s="26"/>
      <c r="AF2124" s="28"/>
      <c r="AG2124" s="26"/>
      <c r="AH2124" s="28"/>
      <c r="AI2124" s="26"/>
      <c r="AJ2124" s="28"/>
      <c r="AK2124" s="28"/>
      <c r="AL2124" s="26"/>
      <c r="AM2124" s="28"/>
      <c r="AN2124" s="26"/>
      <c r="AO2124" s="28"/>
      <c r="AP2124" s="26"/>
    </row>
    <row r="2125" spans="1:42" x14ac:dyDescent="0.25">
      <c r="A2125" s="24"/>
      <c r="B2125" s="24"/>
      <c r="C2125" s="111"/>
      <c r="D2125" s="25"/>
      <c r="E2125" s="25"/>
      <c r="F2125" s="26"/>
      <c r="G2125" s="25"/>
      <c r="H2125" s="26"/>
      <c r="I2125" s="25"/>
      <c r="J2125" s="26"/>
      <c r="K2125" s="27"/>
      <c r="L2125" s="27"/>
      <c r="M2125" s="26"/>
      <c r="N2125" s="27"/>
      <c r="O2125" s="26"/>
      <c r="P2125" s="27"/>
      <c r="Q2125" s="26"/>
      <c r="R2125" s="27"/>
      <c r="S2125" s="27"/>
      <c r="T2125" s="26"/>
      <c r="U2125" s="27"/>
      <c r="V2125" s="26"/>
      <c r="W2125" s="27"/>
      <c r="X2125" s="26"/>
      <c r="Y2125" s="25"/>
      <c r="Z2125" s="38"/>
      <c r="AA2125" s="27"/>
      <c r="AB2125" s="27"/>
      <c r="AC2125" s="28"/>
      <c r="AD2125" s="28"/>
      <c r="AE2125" s="26"/>
      <c r="AF2125" s="28"/>
      <c r="AG2125" s="26"/>
      <c r="AH2125" s="28"/>
      <c r="AI2125" s="26"/>
      <c r="AJ2125" s="28"/>
      <c r="AK2125" s="28"/>
      <c r="AL2125" s="26"/>
      <c r="AM2125" s="28"/>
      <c r="AN2125" s="26"/>
      <c r="AO2125" s="28"/>
      <c r="AP2125" s="26"/>
    </row>
    <row r="2126" spans="1:42" x14ac:dyDescent="0.25">
      <c r="A2126" s="24"/>
      <c r="B2126" s="24"/>
      <c r="C2126" s="24"/>
      <c r="D2126" s="25"/>
      <c r="E2126" s="25"/>
      <c r="F2126" s="26"/>
      <c r="G2126" s="25"/>
      <c r="H2126" s="26"/>
      <c r="I2126" s="25"/>
      <c r="J2126" s="26"/>
      <c r="K2126" s="27"/>
      <c r="L2126" s="27"/>
      <c r="M2126" s="26"/>
      <c r="N2126" s="27"/>
      <c r="O2126" s="26"/>
      <c r="P2126" s="27"/>
      <c r="Q2126" s="26"/>
      <c r="R2126" s="27"/>
      <c r="S2126" s="27"/>
      <c r="T2126" s="26"/>
      <c r="U2126" s="27"/>
      <c r="V2126" s="26"/>
      <c r="W2126" s="27"/>
      <c r="X2126" s="26"/>
      <c r="Y2126" s="25"/>
      <c r="Z2126" s="38"/>
      <c r="AA2126" s="27"/>
      <c r="AB2126" s="27"/>
      <c r="AC2126" s="28"/>
      <c r="AD2126" s="28"/>
      <c r="AE2126" s="26"/>
      <c r="AF2126" s="28"/>
      <c r="AG2126" s="26"/>
      <c r="AH2126" s="28"/>
      <c r="AI2126" s="26"/>
      <c r="AJ2126" s="28"/>
      <c r="AK2126" s="28"/>
      <c r="AL2126" s="26"/>
      <c r="AM2126" s="28"/>
      <c r="AN2126" s="26"/>
      <c r="AO2126" s="28"/>
      <c r="AP2126" s="26"/>
    </row>
    <row r="2127" spans="1:42" x14ac:dyDescent="0.25">
      <c r="A2127" s="24"/>
      <c r="B2127" s="24"/>
      <c r="C2127" s="24"/>
      <c r="D2127" s="24"/>
      <c r="E2127" s="25"/>
      <c r="F2127" s="26"/>
      <c r="G2127" s="24"/>
      <c r="H2127" s="24"/>
      <c r="I2127" s="25"/>
      <c r="J2127" s="26"/>
      <c r="K2127" s="24"/>
      <c r="L2127" s="27"/>
      <c r="M2127" s="26"/>
      <c r="N2127" s="24"/>
      <c r="O2127" s="24"/>
      <c r="P2127" s="27"/>
      <c r="Q2127" s="26"/>
      <c r="R2127" s="24"/>
      <c r="S2127" s="27"/>
      <c r="T2127" s="26"/>
      <c r="U2127" s="24"/>
      <c r="V2127" s="24"/>
      <c r="W2127" s="27"/>
      <c r="X2127" s="26"/>
      <c r="Y2127" s="24"/>
      <c r="Z2127" s="24"/>
      <c r="AA2127" s="24"/>
      <c r="AB2127" s="24"/>
      <c r="AC2127" s="24"/>
      <c r="AD2127" s="28"/>
      <c r="AE2127" s="26"/>
      <c r="AF2127" s="24"/>
      <c r="AG2127" s="24"/>
      <c r="AH2127" s="28"/>
      <c r="AI2127" s="26"/>
      <c r="AJ2127" s="24"/>
      <c r="AK2127" s="28"/>
      <c r="AL2127" s="26"/>
      <c r="AM2127" s="24"/>
      <c r="AN2127" s="24"/>
      <c r="AO2127" s="28"/>
      <c r="AP2127" s="26"/>
    </row>
    <row r="2128" spans="1:42" x14ac:dyDescent="0.25">
      <c r="A2128" s="24"/>
      <c r="B2128" s="24"/>
      <c r="C2128" s="24"/>
      <c r="D2128" s="25"/>
      <c r="E2128" s="25"/>
      <c r="F2128" s="26"/>
      <c r="G2128" s="25"/>
      <c r="H2128" s="26"/>
      <c r="I2128" s="25"/>
      <c r="J2128" s="26"/>
      <c r="K2128" s="27"/>
      <c r="L2128" s="27"/>
      <c r="M2128" s="26"/>
      <c r="N2128" s="27"/>
      <c r="O2128" s="26"/>
      <c r="P2128" s="27"/>
      <c r="Q2128" s="26"/>
      <c r="R2128" s="27"/>
      <c r="S2128" s="27"/>
      <c r="T2128" s="26"/>
      <c r="U2128" s="27"/>
      <c r="V2128" s="26"/>
      <c r="W2128" s="27"/>
      <c r="X2128" s="26"/>
      <c r="Y2128" s="25"/>
      <c r="Z2128" s="38"/>
      <c r="AA2128" s="27"/>
      <c r="AB2128" s="27"/>
      <c r="AC2128" s="28"/>
      <c r="AD2128" s="28"/>
      <c r="AE2128" s="26"/>
      <c r="AF2128" s="28"/>
      <c r="AG2128" s="26"/>
      <c r="AH2128" s="28"/>
      <c r="AI2128" s="26"/>
      <c r="AJ2128" s="28"/>
      <c r="AK2128" s="28"/>
      <c r="AL2128" s="26"/>
      <c r="AM2128" s="28"/>
      <c r="AN2128" s="26"/>
      <c r="AO2128" s="28"/>
      <c r="AP2128" s="26"/>
    </row>
    <row r="2129" spans="1:42" x14ac:dyDescent="0.25">
      <c r="A2129" s="24"/>
      <c r="B2129" s="24"/>
      <c r="C2129" s="24"/>
      <c r="D2129" s="24"/>
      <c r="E2129" s="24"/>
      <c r="F2129" s="24"/>
      <c r="G2129" s="24"/>
      <c r="H2129" s="24"/>
      <c r="I2129" s="25"/>
      <c r="J2129" s="26"/>
      <c r="K2129" s="24"/>
      <c r="L2129" s="24"/>
      <c r="M2129" s="24"/>
      <c r="N2129" s="24"/>
      <c r="O2129" s="24"/>
      <c r="P2129" s="27"/>
      <c r="Q2129" s="26"/>
      <c r="R2129" s="24"/>
      <c r="S2129" s="24"/>
      <c r="T2129" s="24"/>
      <c r="U2129" s="24"/>
      <c r="V2129" s="24"/>
      <c r="W2129" s="27"/>
      <c r="X2129" s="26"/>
      <c r="Y2129" s="24"/>
      <c r="Z2129" s="24"/>
      <c r="AA2129" s="24"/>
      <c r="AB2129" s="24"/>
      <c r="AC2129" s="24"/>
      <c r="AD2129" s="24"/>
      <c r="AE2129" s="24"/>
      <c r="AF2129" s="24"/>
      <c r="AG2129" s="24"/>
      <c r="AH2129" s="28"/>
      <c r="AI2129" s="26"/>
      <c r="AJ2129" s="24"/>
      <c r="AK2129" s="24"/>
      <c r="AL2129" s="24"/>
      <c r="AM2129" s="24"/>
      <c r="AN2129" s="24"/>
      <c r="AO2129" s="28"/>
      <c r="AP2129" s="26"/>
    </row>
    <row r="2130" spans="1:42" x14ac:dyDescent="0.25">
      <c r="A2130" s="24"/>
      <c r="B2130" s="24"/>
      <c r="C2130" s="24"/>
      <c r="D2130" s="25"/>
      <c r="E2130" s="25"/>
      <c r="F2130" s="26"/>
      <c r="G2130" s="25"/>
      <c r="H2130" s="26"/>
      <c r="I2130" s="25"/>
      <c r="J2130" s="26"/>
      <c r="K2130" s="27"/>
      <c r="L2130" s="27"/>
      <c r="M2130" s="26"/>
      <c r="N2130" s="27"/>
      <c r="O2130" s="26"/>
      <c r="P2130" s="27"/>
      <c r="Q2130" s="26"/>
      <c r="R2130" s="27"/>
      <c r="S2130" s="27"/>
      <c r="T2130" s="26"/>
      <c r="U2130" s="27"/>
      <c r="V2130" s="26"/>
      <c r="W2130" s="27"/>
      <c r="X2130" s="26"/>
      <c r="Y2130" s="25"/>
      <c r="Z2130" s="24"/>
      <c r="AA2130" s="27"/>
      <c r="AB2130" s="24"/>
      <c r="AC2130" s="28"/>
      <c r="AD2130" s="28"/>
      <c r="AE2130" s="26"/>
      <c r="AF2130" s="28"/>
      <c r="AG2130" s="26"/>
      <c r="AH2130" s="28"/>
      <c r="AI2130" s="26"/>
      <c r="AJ2130" s="28"/>
      <c r="AK2130" s="28"/>
      <c r="AL2130" s="26"/>
      <c r="AM2130" s="28"/>
      <c r="AN2130" s="26"/>
      <c r="AO2130" s="28"/>
      <c r="AP2130" s="26"/>
    </row>
    <row r="2131" spans="1:42" x14ac:dyDescent="0.25">
      <c r="A2131" s="24"/>
      <c r="B2131" s="24"/>
      <c r="C2131" s="24"/>
      <c r="D2131" s="24"/>
      <c r="E2131" s="24"/>
      <c r="F2131" s="24"/>
      <c r="G2131" s="24"/>
      <c r="H2131" s="24"/>
      <c r="I2131" s="25"/>
      <c r="J2131" s="26"/>
      <c r="K2131" s="24"/>
      <c r="L2131" s="24"/>
      <c r="M2131" s="24"/>
      <c r="N2131" s="24"/>
      <c r="O2131" s="24"/>
      <c r="P2131" s="27"/>
      <c r="Q2131" s="26"/>
      <c r="R2131" s="24"/>
      <c r="S2131" s="24"/>
      <c r="T2131" s="24"/>
      <c r="U2131" s="24"/>
      <c r="V2131" s="24"/>
      <c r="W2131" s="27"/>
      <c r="X2131" s="26"/>
      <c r="Y2131" s="24"/>
      <c r="Z2131" s="24"/>
      <c r="AA2131" s="24"/>
      <c r="AB2131" s="24"/>
      <c r="AC2131" s="24"/>
      <c r="AD2131" s="24"/>
      <c r="AE2131" s="24"/>
      <c r="AF2131" s="24"/>
      <c r="AG2131" s="24"/>
      <c r="AH2131" s="28"/>
      <c r="AI2131" s="26"/>
      <c r="AJ2131" s="24"/>
      <c r="AK2131" s="24"/>
      <c r="AL2131" s="24"/>
      <c r="AM2131" s="24"/>
      <c r="AN2131" s="24"/>
      <c r="AO2131" s="28"/>
      <c r="AP2131" s="26"/>
    </row>
    <row r="2132" spans="1:42" x14ac:dyDescent="0.25">
      <c r="A2132" s="24"/>
      <c r="B2132" s="24"/>
      <c r="C2132" s="24"/>
      <c r="D2132" s="25"/>
      <c r="E2132" s="25"/>
      <c r="F2132" s="26"/>
      <c r="G2132" s="25"/>
      <c r="H2132" s="26"/>
      <c r="I2132" s="25"/>
      <c r="J2132" s="26"/>
      <c r="K2132" s="27"/>
      <c r="L2132" s="27"/>
      <c r="M2132" s="26"/>
      <c r="N2132" s="27"/>
      <c r="O2132" s="26"/>
      <c r="P2132" s="27"/>
      <c r="Q2132" s="26"/>
      <c r="R2132" s="27"/>
      <c r="S2132" s="27"/>
      <c r="T2132" s="26"/>
      <c r="U2132" s="27"/>
      <c r="V2132" s="26"/>
      <c r="W2132" s="27"/>
      <c r="X2132" s="26"/>
      <c r="Y2132" s="25"/>
      <c r="Z2132" s="38"/>
      <c r="AA2132" s="27"/>
      <c r="AB2132" s="27"/>
      <c r="AC2132" s="28"/>
      <c r="AD2132" s="28"/>
      <c r="AE2132" s="26"/>
      <c r="AF2132" s="28"/>
      <c r="AG2132" s="26"/>
      <c r="AH2132" s="28"/>
      <c r="AI2132" s="26"/>
      <c r="AJ2132" s="28"/>
      <c r="AK2132" s="28"/>
      <c r="AL2132" s="26"/>
      <c r="AM2132" s="28"/>
      <c r="AN2132" s="26"/>
      <c r="AO2132" s="28"/>
      <c r="AP2132" s="26"/>
    </row>
    <row r="2133" spans="1:42" x14ac:dyDescent="0.25">
      <c r="A2133" s="24"/>
      <c r="B2133" s="24"/>
      <c r="C2133" s="24"/>
      <c r="D2133" s="25"/>
      <c r="E2133" s="25"/>
      <c r="F2133" s="26"/>
      <c r="G2133" s="25"/>
      <c r="H2133" s="26"/>
      <c r="I2133" s="25"/>
      <c r="J2133" s="26"/>
      <c r="K2133" s="27"/>
      <c r="L2133" s="27"/>
      <c r="M2133" s="26"/>
      <c r="N2133" s="27"/>
      <c r="O2133" s="26"/>
      <c r="P2133" s="27"/>
      <c r="Q2133" s="26"/>
      <c r="R2133" s="27"/>
      <c r="S2133" s="27"/>
      <c r="T2133" s="26"/>
      <c r="U2133" s="27"/>
      <c r="V2133" s="26"/>
      <c r="W2133" s="27"/>
      <c r="X2133" s="26"/>
      <c r="Y2133" s="25"/>
      <c r="Z2133" s="38"/>
      <c r="AA2133" s="27"/>
      <c r="AB2133" s="27"/>
      <c r="AC2133" s="28"/>
      <c r="AD2133" s="28"/>
      <c r="AE2133" s="26"/>
      <c r="AF2133" s="28"/>
      <c r="AG2133" s="26"/>
      <c r="AH2133" s="28"/>
      <c r="AI2133" s="26"/>
      <c r="AJ2133" s="28"/>
      <c r="AK2133" s="28"/>
      <c r="AL2133" s="26"/>
      <c r="AM2133" s="28"/>
      <c r="AN2133" s="26"/>
      <c r="AO2133" s="28"/>
      <c r="AP2133" s="26"/>
    </row>
    <row r="2134" spans="1:42" x14ac:dyDescent="0.25">
      <c r="A2134" s="24"/>
      <c r="B2134" s="24"/>
      <c r="C2134" s="24"/>
      <c r="D2134" s="25"/>
      <c r="E2134" s="25"/>
      <c r="F2134" s="26"/>
      <c r="G2134" s="25"/>
      <c r="H2134" s="26"/>
      <c r="I2134" s="25"/>
      <c r="J2134" s="26"/>
      <c r="K2134" s="27"/>
      <c r="L2134" s="27"/>
      <c r="M2134" s="26"/>
      <c r="N2134" s="27"/>
      <c r="O2134" s="26"/>
      <c r="P2134" s="27"/>
      <c r="Q2134" s="26"/>
      <c r="R2134" s="27"/>
      <c r="S2134" s="27"/>
      <c r="T2134" s="26"/>
      <c r="U2134" s="27"/>
      <c r="V2134" s="26"/>
      <c r="W2134" s="27"/>
      <c r="X2134" s="26"/>
      <c r="Y2134" s="25"/>
      <c r="Z2134" s="38"/>
      <c r="AA2134" s="27"/>
      <c r="AB2134" s="27"/>
      <c r="AC2134" s="28"/>
      <c r="AD2134" s="28"/>
      <c r="AE2134" s="26"/>
      <c r="AF2134" s="28"/>
      <c r="AG2134" s="26"/>
      <c r="AH2134" s="28"/>
      <c r="AI2134" s="26"/>
      <c r="AJ2134" s="28"/>
      <c r="AK2134" s="28"/>
      <c r="AL2134" s="26"/>
      <c r="AM2134" s="28"/>
      <c r="AN2134" s="26"/>
      <c r="AO2134" s="28"/>
      <c r="AP2134" s="26"/>
    </row>
    <row r="2135" spans="1:42" x14ac:dyDescent="0.25">
      <c r="A2135" s="24"/>
      <c r="B2135" s="24"/>
      <c r="C2135" s="24"/>
      <c r="D2135" s="25"/>
      <c r="E2135" s="25"/>
      <c r="F2135" s="26"/>
      <c r="G2135" s="25"/>
      <c r="H2135" s="26"/>
      <c r="I2135" s="25"/>
      <c r="J2135" s="26"/>
      <c r="K2135" s="27"/>
      <c r="L2135" s="27"/>
      <c r="M2135" s="26"/>
      <c r="N2135" s="27"/>
      <c r="O2135" s="26"/>
      <c r="P2135" s="27"/>
      <c r="Q2135" s="26"/>
      <c r="R2135" s="27"/>
      <c r="S2135" s="27"/>
      <c r="T2135" s="26"/>
      <c r="U2135" s="27"/>
      <c r="V2135" s="26"/>
      <c r="W2135" s="27"/>
      <c r="X2135" s="26"/>
      <c r="Y2135" s="25"/>
      <c r="Z2135" s="24"/>
      <c r="AA2135" s="27"/>
      <c r="AB2135" s="24"/>
      <c r="AC2135" s="28"/>
      <c r="AD2135" s="28"/>
      <c r="AE2135" s="26"/>
      <c r="AF2135" s="28"/>
      <c r="AG2135" s="26"/>
      <c r="AH2135" s="28"/>
      <c r="AI2135" s="26"/>
      <c r="AJ2135" s="28"/>
      <c r="AK2135" s="28"/>
      <c r="AL2135" s="26"/>
      <c r="AM2135" s="28"/>
      <c r="AN2135" s="26"/>
      <c r="AO2135" s="28"/>
      <c r="AP2135" s="26"/>
    </row>
    <row r="2136" spans="1:42" x14ac:dyDescent="0.25">
      <c r="A2136" s="24"/>
      <c r="B2136" s="24"/>
      <c r="C2136" s="24"/>
      <c r="D2136" s="25"/>
      <c r="E2136" s="25"/>
      <c r="F2136" s="26"/>
      <c r="G2136" s="25"/>
      <c r="H2136" s="26"/>
      <c r="I2136" s="25"/>
      <c r="J2136" s="26"/>
      <c r="K2136" s="27"/>
      <c r="L2136" s="27"/>
      <c r="M2136" s="26"/>
      <c r="N2136" s="27"/>
      <c r="O2136" s="26"/>
      <c r="P2136" s="27"/>
      <c r="Q2136" s="26"/>
      <c r="R2136" s="27"/>
      <c r="S2136" s="27"/>
      <c r="T2136" s="26"/>
      <c r="U2136" s="27"/>
      <c r="V2136" s="26"/>
      <c r="W2136" s="27"/>
      <c r="X2136" s="26"/>
      <c r="Y2136" s="25"/>
      <c r="Z2136" s="38"/>
      <c r="AA2136" s="27"/>
      <c r="AB2136" s="27"/>
      <c r="AC2136" s="28"/>
      <c r="AD2136" s="28"/>
      <c r="AE2136" s="26"/>
      <c r="AF2136" s="28"/>
      <c r="AG2136" s="26"/>
      <c r="AH2136" s="28"/>
      <c r="AI2136" s="26"/>
      <c r="AJ2136" s="28"/>
      <c r="AK2136" s="28"/>
      <c r="AL2136" s="26"/>
      <c r="AM2136" s="28"/>
      <c r="AN2136" s="26"/>
      <c r="AO2136" s="28"/>
      <c r="AP2136" s="26"/>
    </row>
    <row r="2137" spans="1:42" x14ac:dyDescent="0.25">
      <c r="A2137" s="24"/>
      <c r="B2137" s="24"/>
      <c r="C2137" s="24"/>
      <c r="D2137" s="25"/>
      <c r="E2137" s="25"/>
      <c r="F2137" s="26"/>
      <c r="G2137" s="25"/>
      <c r="H2137" s="26"/>
      <c r="I2137" s="25"/>
      <c r="J2137" s="26"/>
      <c r="K2137" s="27"/>
      <c r="L2137" s="27"/>
      <c r="M2137" s="26"/>
      <c r="N2137" s="27"/>
      <c r="O2137" s="26"/>
      <c r="P2137" s="27"/>
      <c r="Q2137" s="26"/>
      <c r="R2137" s="27"/>
      <c r="S2137" s="27"/>
      <c r="T2137" s="26"/>
      <c r="U2137" s="27"/>
      <c r="V2137" s="26"/>
      <c r="W2137" s="27"/>
      <c r="X2137" s="26"/>
      <c r="Y2137" s="25"/>
      <c r="Z2137" s="38"/>
      <c r="AA2137" s="27"/>
      <c r="AB2137" s="27"/>
      <c r="AC2137" s="28"/>
      <c r="AD2137" s="28"/>
      <c r="AE2137" s="26"/>
      <c r="AF2137" s="28"/>
      <c r="AG2137" s="26"/>
      <c r="AH2137" s="28"/>
      <c r="AI2137" s="26"/>
      <c r="AJ2137" s="28"/>
      <c r="AK2137" s="28"/>
      <c r="AL2137" s="26"/>
      <c r="AM2137" s="28"/>
      <c r="AN2137" s="26"/>
      <c r="AO2137" s="28"/>
      <c r="AP2137" s="26"/>
    </row>
    <row r="2138" spans="1:42" x14ac:dyDescent="0.25">
      <c r="A2138" s="24"/>
      <c r="B2138" s="24"/>
      <c r="C2138" s="111"/>
      <c r="D2138" s="25"/>
      <c r="E2138" s="25"/>
      <c r="F2138" s="26"/>
      <c r="G2138" s="25"/>
      <c r="H2138" s="26"/>
      <c r="I2138" s="25"/>
      <c r="J2138" s="26"/>
      <c r="K2138" s="27"/>
      <c r="L2138" s="27"/>
      <c r="M2138" s="26"/>
      <c r="N2138" s="27"/>
      <c r="O2138" s="26"/>
      <c r="P2138" s="27"/>
      <c r="Q2138" s="26"/>
      <c r="R2138" s="27"/>
      <c r="S2138" s="27"/>
      <c r="T2138" s="26"/>
      <c r="U2138" s="27"/>
      <c r="V2138" s="26"/>
      <c r="W2138" s="27"/>
      <c r="X2138" s="26"/>
      <c r="Y2138" s="25"/>
      <c r="Z2138" s="38"/>
      <c r="AA2138" s="27"/>
      <c r="AB2138" s="27"/>
      <c r="AC2138" s="28"/>
      <c r="AD2138" s="28"/>
      <c r="AE2138" s="26"/>
      <c r="AF2138" s="28"/>
      <c r="AG2138" s="26"/>
      <c r="AH2138" s="28"/>
      <c r="AI2138" s="26"/>
      <c r="AJ2138" s="28"/>
      <c r="AK2138" s="28"/>
      <c r="AL2138" s="26"/>
      <c r="AM2138" s="28"/>
      <c r="AN2138" s="26"/>
      <c r="AO2138" s="28"/>
      <c r="AP2138" s="26"/>
    </row>
    <row r="2139" spans="1:42" x14ac:dyDescent="0.25">
      <c r="A2139" s="24"/>
      <c r="B2139" s="24"/>
      <c r="C2139" s="111"/>
      <c r="D2139" s="25"/>
      <c r="E2139" s="25"/>
      <c r="F2139" s="26"/>
      <c r="G2139" s="25"/>
      <c r="H2139" s="26"/>
      <c r="I2139" s="25"/>
      <c r="J2139" s="26"/>
      <c r="K2139" s="27"/>
      <c r="L2139" s="27"/>
      <c r="M2139" s="26"/>
      <c r="N2139" s="27"/>
      <c r="O2139" s="26"/>
      <c r="P2139" s="27"/>
      <c r="Q2139" s="26"/>
      <c r="R2139" s="27"/>
      <c r="S2139" s="27"/>
      <c r="T2139" s="26"/>
      <c r="U2139" s="27"/>
      <c r="V2139" s="26"/>
      <c r="W2139" s="27"/>
      <c r="X2139" s="26"/>
      <c r="Y2139" s="25"/>
      <c r="Z2139" s="38"/>
      <c r="AA2139" s="27"/>
      <c r="AB2139" s="27"/>
      <c r="AC2139" s="28"/>
      <c r="AD2139" s="28"/>
      <c r="AE2139" s="26"/>
      <c r="AF2139" s="28"/>
      <c r="AG2139" s="26"/>
      <c r="AH2139" s="28"/>
      <c r="AI2139" s="26"/>
      <c r="AJ2139" s="28"/>
      <c r="AK2139" s="28"/>
      <c r="AL2139" s="26"/>
      <c r="AM2139" s="28"/>
      <c r="AN2139" s="26"/>
      <c r="AO2139" s="28"/>
      <c r="AP2139" s="26"/>
    </row>
    <row r="2140" spans="1:42" x14ac:dyDescent="0.25">
      <c r="A2140" s="24"/>
      <c r="B2140" s="24"/>
      <c r="C2140" s="111"/>
      <c r="D2140" s="25"/>
      <c r="E2140" s="25"/>
      <c r="F2140" s="26"/>
      <c r="G2140" s="25"/>
      <c r="H2140" s="26"/>
      <c r="I2140" s="25"/>
      <c r="J2140" s="26"/>
      <c r="K2140" s="27"/>
      <c r="L2140" s="27"/>
      <c r="M2140" s="26"/>
      <c r="N2140" s="27"/>
      <c r="O2140" s="26"/>
      <c r="P2140" s="27"/>
      <c r="Q2140" s="26"/>
      <c r="R2140" s="27"/>
      <c r="S2140" s="27"/>
      <c r="T2140" s="26"/>
      <c r="U2140" s="27"/>
      <c r="V2140" s="26"/>
      <c r="W2140" s="27"/>
      <c r="X2140" s="26"/>
      <c r="Y2140" s="25"/>
      <c r="Z2140" s="38"/>
      <c r="AA2140" s="27"/>
      <c r="AB2140" s="27"/>
      <c r="AC2140" s="28"/>
      <c r="AD2140" s="28"/>
      <c r="AE2140" s="26"/>
      <c r="AF2140" s="28"/>
      <c r="AG2140" s="26"/>
      <c r="AH2140" s="28"/>
      <c r="AI2140" s="26"/>
      <c r="AJ2140" s="28"/>
      <c r="AK2140" s="28"/>
      <c r="AL2140" s="26"/>
      <c r="AM2140" s="28"/>
      <c r="AN2140" s="26"/>
      <c r="AO2140" s="28"/>
      <c r="AP2140" s="26"/>
    </row>
    <row r="2141" spans="1:42" x14ac:dyDescent="0.25">
      <c r="A2141" s="24"/>
      <c r="B2141" s="24"/>
      <c r="C2141" s="24"/>
      <c r="D2141" s="25"/>
      <c r="E2141" s="25"/>
      <c r="F2141" s="26"/>
      <c r="G2141" s="25"/>
      <c r="H2141" s="26"/>
      <c r="I2141" s="25"/>
      <c r="J2141" s="26"/>
      <c r="K2141" s="27"/>
      <c r="L2141" s="27"/>
      <c r="M2141" s="26"/>
      <c r="N2141" s="27"/>
      <c r="O2141" s="26"/>
      <c r="P2141" s="27"/>
      <c r="Q2141" s="26"/>
      <c r="R2141" s="27"/>
      <c r="S2141" s="27"/>
      <c r="T2141" s="26"/>
      <c r="U2141" s="27"/>
      <c r="V2141" s="26"/>
      <c r="W2141" s="27"/>
      <c r="X2141" s="26"/>
      <c r="Y2141" s="25"/>
      <c r="Z2141" s="38"/>
      <c r="AA2141" s="27"/>
      <c r="AB2141" s="27"/>
      <c r="AC2141" s="28"/>
      <c r="AD2141" s="28"/>
      <c r="AE2141" s="26"/>
      <c r="AF2141" s="28"/>
      <c r="AG2141" s="26"/>
      <c r="AH2141" s="28"/>
      <c r="AI2141" s="26"/>
      <c r="AJ2141" s="28"/>
      <c r="AK2141" s="28"/>
      <c r="AL2141" s="26"/>
      <c r="AM2141" s="28"/>
      <c r="AN2141" s="26"/>
      <c r="AO2141" s="28"/>
      <c r="AP2141" s="26"/>
    </row>
    <row r="2142" spans="1:42" x14ac:dyDescent="0.25">
      <c r="A2142" s="24"/>
      <c r="B2142" s="24"/>
      <c r="C2142" s="24"/>
      <c r="D2142" s="25"/>
      <c r="E2142" s="25"/>
      <c r="F2142" s="26"/>
      <c r="G2142" s="25"/>
      <c r="H2142" s="26"/>
      <c r="I2142" s="25"/>
      <c r="J2142" s="26"/>
      <c r="K2142" s="27"/>
      <c r="L2142" s="27"/>
      <c r="M2142" s="26"/>
      <c r="N2142" s="27"/>
      <c r="O2142" s="26"/>
      <c r="P2142" s="27"/>
      <c r="Q2142" s="26"/>
      <c r="R2142" s="27"/>
      <c r="S2142" s="27"/>
      <c r="T2142" s="26"/>
      <c r="U2142" s="27"/>
      <c r="V2142" s="26"/>
      <c r="W2142" s="27"/>
      <c r="X2142" s="26"/>
      <c r="Y2142" s="25"/>
      <c r="Z2142" s="24"/>
      <c r="AA2142" s="27"/>
      <c r="AB2142" s="24"/>
      <c r="AC2142" s="28"/>
      <c r="AD2142" s="28"/>
      <c r="AE2142" s="26"/>
      <c r="AF2142" s="28"/>
      <c r="AG2142" s="26"/>
      <c r="AH2142" s="28"/>
      <c r="AI2142" s="26"/>
      <c r="AJ2142" s="28"/>
      <c r="AK2142" s="28"/>
      <c r="AL2142" s="26"/>
      <c r="AM2142" s="28"/>
      <c r="AN2142" s="26"/>
      <c r="AO2142" s="28"/>
      <c r="AP2142" s="26"/>
    </row>
    <row r="2143" spans="1:42" x14ac:dyDescent="0.25">
      <c r="A2143" s="24"/>
      <c r="B2143" s="24"/>
      <c r="C2143" s="24"/>
      <c r="D2143" s="25"/>
      <c r="E2143" s="25"/>
      <c r="F2143" s="26"/>
      <c r="G2143" s="25"/>
      <c r="H2143" s="26"/>
      <c r="I2143" s="25"/>
      <c r="J2143" s="26"/>
      <c r="K2143" s="27"/>
      <c r="L2143" s="27"/>
      <c r="M2143" s="26"/>
      <c r="N2143" s="27"/>
      <c r="O2143" s="26"/>
      <c r="P2143" s="27"/>
      <c r="Q2143" s="26"/>
      <c r="R2143" s="27"/>
      <c r="S2143" s="27"/>
      <c r="T2143" s="26"/>
      <c r="U2143" s="27"/>
      <c r="V2143" s="26"/>
      <c r="W2143" s="27"/>
      <c r="X2143" s="26"/>
      <c r="Y2143" s="25"/>
      <c r="Z2143" s="38"/>
      <c r="AA2143" s="27"/>
      <c r="AB2143" s="27"/>
      <c r="AC2143" s="28"/>
      <c r="AD2143" s="28"/>
      <c r="AE2143" s="26"/>
      <c r="AF2143" s="28"/>
      <c r="AG2143" s="26"/>
      <c r="AH2143" s="28"/>
      <c r="AI2143" s="26"/>
      <c r="AJ2143" s="28"/>
      <c r="AK2143" s="28"/>
      <c r="AL2143" s="26"/>
      <c r="AM2143" s="28"/>
      <c r="AN2143" s="26"/>
      <c r="AO2143" s="28"/>
      <c r="AP2143" s="26"/>
    </row>
    <row r="2144" spans="1:42" x14ac:dyDescent="0.25">
      <c r="A2144" s="24"/>
      <c r="B2144" s="24"/>
      <c r="C2144" s="24"/>
      <c r="D2144" s="25"/>
      <c r="E2144" s="25"/>
      <c r="F2144" s="26"/>
      <c r="G2144" s="25"/>
      <c r="H2144" s="26"/>
      <c r="I2144" s="25"/>
      <c r="J2144" s="26"/>
      <c r="K2144" s="27"/>
      <c r="L2144" s="27"/>
      <c r="M2144" s="26"/>
      <c r="N2144" s="27"/>
      <c r="O2144" s="26"/>
      <c r="P2144" s="27"/>
      <c r="Q2144" s="26"/>
      <c r="R2144" s="27"/>
      <c r="S2144" s="27"/>
      <c r="T2144" s="26"/>
      <c r="U2144" s="27"/>
      <c r="V2144" s="26"/>
      <c r="W2144" s="27"/>
      <c r="X2144" s="26"/>
      <c r="Y2144" s="25"/>
      <c r="Z2144" s="24"/>
      <c r="AA2144" s="27"/>
      <c r="AB2144" s="24"/>
      <c r="AC2144" s="28"/>
      <c r="AD2144" s="28"/>
      <c r="AE2144" s="26"/>
      <c r="AF2144" s="28"/>
      <c r="AG2144" s="26"/>
      <c r="AH2144" s="28"/>
      <c r="AI2144" s="26"/>
      <c r="AJ2144" s="28"/>
      <c r="AK2144" s="28"/>
      <c r="AL2144" s="26"/>
      <c r="AM2144" s="28"/>
      <c r="AN2144" s="26"/>
      <c r="AO2144" s="28"/>
      <c r="AP2144" s="26"/>
    </row>
    <row r="2145" spans="1:42" x14ac:dyDescent="0.25">
      <c r="A2145" s="24"/>
      <c r="B2145" s="24"/>
      <c r="C2145" s="24"/>
      <c r="D2145" s="25"/>
      <c r="E2145" s="24"/>
      <c r="F2145" s="24"/>
      <c r="G2145" s="25"/>
      <c r="H2145" s="26"/>
      <c r="I2145" s="25"/>
      <c r="J2145" s="26"/>
      <c r="K2145" s="27"/>
      <c r="L2145" s="24"/>
      <c r="M2145" s="24"/>
      <c r="N2145" s="27"/>
      <c r="O2145" s="26"/>
      <c r="P2145" s="27"/>
      <c r="Q2145" s="26"/>
      <c r="R2145" s="27"/>
      <c r="S2145" s="24"/>
      <c r="T2145" s="24"/>
      <c r="U2145" s="27"/>
      <c r="V2145" s="26"/>
      <c r="W2145" s="27"/>
      <c r="X2145" s="26"/>
      <c r="Y2145" s="25"/>
      <c r="Z2145" s="24"/>
      <c r="AA2145" s="27"/>
      <c r="AB2145" s="24"/>
      <c r="AC2145" s="28"/>
      <c r="AD2145" s="24"/>
      <c r="AE2145" s="24"/>
      <c r="AF2145" s="28"/>
      <c r="AG2145" s="26"/>
      <c r="AH2145" s="28"/>
      <c r="AI2145" s="26"/>
      <c r="AJ2145" s="28"/>
      <c r="AK2145" s="24"/>
      <c r="AL2145" s="24"/>
      <c r="AM2145" s="28"/>
      <c r="AN2145" s="26"/>
      <c r="AO2145" s="28"/>
      <c r="AP2145" s="26"/>
    </row>
    <row r="2146" spans="1:42" x14ac:dyDescent="0.25">
      <c r="A2146" s="24"/>
      <c r="B2146" s="24"/>
      <c r="C2146" s="24"/>
      <c r="D2146" s="25"/>
      <c r="E2146" s="25"/>
      <c r="F2146" s="26"/>
      <c r="G2146" s="25"/>
      <c r="H2146" s="26"/>
      <c r="I2146" s="25"/>
      <c r="J2146" s="26"/>
      <c r="K2146" s="27"/>
      <c r="L2146" s="27"/>
      <c r="M2146" s="26"/>
      <c r="N2146" s="27"/>
      <c r="O2146" s="26"/>
      <c r="P2146" s="27"/>
      <c r="Q2146" s="26"/>
      <c r="R2146" s="27"/>
      <c r="S2146" s="27"/>
      <c r="T2146" s="26"/>
      <c r="U2146" s="27"/>
      <c r="V2146" s="26"/>
      <c r="W2146" s="27"/>
      <c r="X2146" s="26"/>
      <c r="Y2146" s="25"/>
      <c r="Z2146" s="24"/>
      <c r="AA2146" s="27"/>
      <c r="AB2146" s="24"/>
      <c r="AC2146" s="28"/>
      <c r="AD2146" s="28"/>
      <c r="AE2146" s="26"/>
      <c r="AF2146" s="28"/>
      <c r="AG2146" s="26"/>
      <c r="AH2146" s="28"/>
      <c r="AI2146" s="26"/>
      <c r="AJ2146" s="28"/>
      <c r="AK2146" s="28"/>
      <c r="AL2146" s="26"/>
      <c r="AM2146" s="28"/>
      <c r="AN2146" s="26"/>
      <c r="AO2146" s="28"/>
      <c r="AP2146" s="26"/>
    </row>
    <row r="2147" spans="1:42" x14ac:dyDescent="0.25">
      <c r="A2147" s="24"/>
      <c r="B2147" s="24"/>
      <c r="C2147" s="24"/>
      <c r="D2147" s="25"/>
      <c r="E2147" s="24"/>
      <c r="F2147" s="24"/>
      <c r="G2147" s="25"/>
      <c r="H2147" s="26"/>
      <c r="I2147" s="25"/>
      <c r="J2147" s="26"/>
      <c r="K2147" s="27"/>
      <c r="L2147" s="24"/>
      <c r="M2147" s="24"/>
      <c r="N2147" s="27"/>
      <c r="O2147" s="26"/>
      <c r="P2147" s="27"/>
      <c r="Q2147" s="26"/>
      <c r="R2147" s="27"/>
      <c r="S2147" s="24"/>
      <c r="T2147" s="24"/>
      <c r="U2147" s="27"/>
      <c r="V2147" s="26"/>
      <c r="W2147" s="27"/>
      <c r="X2147" s="26"/>
      <c r="Y2147" s="25"/>
      <c r="Z2147" s="24"/>
      <c r="AA2147" s="27"/>
      <c r="AB2147" s="24"/>
      <c r="AC2147" s="28"/>
      <c r="AD2147" s="24"/>
      <c r="AE2147" s="24"/>
      <c r="AF2147" s="28"/>
      <c r="AG2147" s="26"/>
      <c r="AH2147" s="28"/>
      <c r="AI2147" s="26"/>
      <c r="AJ2147" s="28"/>
      <c r="AK2147" s="24"/>
      <c r="AL2147" s="24"/>
      <c r="AM2147" s="28"/>
      <c r="AN2147" s="26"/>
      <c r="AO2147" s="28"/>
      <c r="AP2147" s="26"/>
    </row>
    <row r="2148" spans="1:42" x14ac:dyDescent="0.25">
      <c r="A2148" s="24"/>
      <c r="B2148" s="24"/>
      <c r="C2148" s="24"/>
      <c r="D2148" s="25"/>
      <c r="E2148" s="25"/>
      <c r="F2148" s="26"/>
      <c r="G2148" s="25"/>
      <c r="H2148" s="26"/>
      <c r="I2148" s="25"/>
      <c r="J2148" s="26"/>
      <c r="K2148" s="27"/>
      <c r="L2148" s="27"/>
      <c r="M2148" s="26"/>
      <c r="N2148" s="27"/>
      <c r="O2148" s="26"/>
      <c r="P2148" s="27"/>
      <c r="Q2148" s="26"/>
      <c r="R2148" s="27"/>
      <c r="S2148" s="27"/>
      <c r="T2148" s="26"/>
      <c r="U2148" s="27"/>
      <c r="V2148" s="26"/>
      <c r="W2148" s="27"/>
      <c r="X2148" s="26"/>
      <c r="Y2148" s="25"/>
      <c r="Z2148" s="38"/>
      <c r="AA2148" s="27"/>
      <c r="AB2148" s="27"/>
      <c r="AC2148" s="28"/>
      <c r="AD2148" s="28"/>
      <c r="AE2148" s="26"/>
      <c r="AF2148" s="28"/>
      <c r="AG2148" s="26"/>
      <c r="AH2148" s="28"/>
      <c r="AI2148" s="26"/>
      <c r="AJ2148" s="28"/>
      <c r="AK2148" s="28"/>
      <c r="AL2148" s="26"/>
      <c r="AM2148" s="28"/>
      <c r="AN2148" s="26"/>
      <c r="AO2148" s="28"/>
      <c r="AP2148" s="26"/>
    </row>
    <row r="2149" spans="1:42" x14ac:dyDescent="0.25">
      <c r="A2149" s="24"/>
      <c r="B2149" s="24"/>
      <c r="C2149" s="24"/>
      <c r="D2149" s="25"/>
      <c r="E2149" s="25"/>
      <c r="F2149" s="26"/>
      <c r="G2149" s="25"/>
      <c r="H2149" s="26"/>
      <c r="I2149" s="25"/>
      <c r="J2149" s="26"/>
      <c r="K2149" s="27"/>
      <c r="L2149" s="27"/>
      <c r="M2149" s="26"/>
      <c r="N2149" s="27"/>
      <c r="O2149" s="26"/>
      <c r="P2149" s="27"/>
      <c r="Q2149" s="26"/>
      <c r="R2149" s="27"/>
      <c r="S2149" s="27"/>
      <c r="T2149" s="26"/>
      <c r="U2149" s="27"/>
      <c r="V2149" s="26"/>
      <c r="W2149" s="27"/>
      <c r="X2149" s="26"/>
      <c r="Y2149" s="25"/>
      <c r="Z2149" s="38"/>
      <c r="AA2149" s="27"/>
      <c r="AB2149" s="27"/>
      <c r="AC2149" s="28"/>
      <c r="AD2149" s="28"/>
      <c r="AE2149" s="26"/>
      <c r="AF2149" s="28"/>
      <c r="AG2149" s="26"/>
      <c r="AH2149" s="28"/>
      <c r="AI2149" s="26"/>
      <c r="AJ2149" s="28"/>
      <c r="AK2149" s="28"/>
      <c r="AL2149" s="26"/>
      <c r="AM2149" s="28"/>
      <c r="AN2149" s="26"/>
      <c r="AO2149" s="28"/>
      <c r="AP2149" s="26"/>
    </row>
    <row r="2150" spans="1:42" x14ac:dyDescent="0.25">
      <c r="A2150" s="24"/>
      <c r="B2150" s="24"/>
      <c r="C2150" s="24"/>
      <c r="D2150" s="25"/>
      <c r="E2150" s="25"/>
      <c r="F2150" s="26"/>
      <c r="G2150" s="25"/>
      <c r="H2150" s="26"/>
      <c r="I2150" s="25"/>
      <c r="J2150" s="26"/>
      <c r="K2150" s="27"/>
      <c r="L2150" s="27"/>
      <c r="M2150" s="26"/>
      <c r="N2150" s="27"/>
      <c r="O2150" s="26"/>
      <c r="P2150" s="27"/>
      <c r="Q2150" s="26"/>
      <c r="R2150" s="27"/>
      <c r="S2150" s="27"/>
      <c r="T2150" s="26"/>
      <c r="U2150" s="27"/>
      <c r="V2150" s="26"/>
      <c r="W2150" s="27"/>
      <c r="X2150" s="26"/>
      <c r="Y2150" s="25"/>
      <c r="Z2150" s="38"/>
      <c r="AA2150" s="27"/>
      <c r="AB2150" s="27"/>
      <c r="AC2150" s="28"/>
      <c r="AD2150" s="28"/>
      <c r="AE2150" s="26"/>
      <c r="AF2150" s="28"/>
      <c r="AG2150" s="26"/>
      <c r="AH2150" s="28"/>
      <c r="AI2150" s="26"/>
      <c r="AJ2150" s="28"/>
      <c r="AK2150" s="28"/>
      <c r="AL2150" s="26"/>
      <c r="AM2150" s="28"/>
      <c r="AN2150" s="26"/>
      <c r="AO2150" s="28"/>
      <c r="AP2150" s="26"/>
    </row>
    <row r="2151" spans="1:42" x14ac:dyDescent="0.25">
      <c r="A2151" s="24"/>
      <c r="B2151" s="24"/>
      <c r="C2151" s="24"/>
      <c r="D2151" s="25"/>
      <c r="E2151" s="25"/>
      <c r="F2151" s="26"/>
      <c r="G2151" s="25"/>
      <c r="H2151" s="26"/>
      <c r="I2151" s="25"/>
      <c r="J2151" s="26"/>
      <c r="K2151" s="27"/>
      <c r="L2151" s="27"/>
      <c r="M2151" s="26"/>
      <c r="N2151" s="27"/>
      <c r="O2151" s="26"/>
      <c r="P2151" s="27"/>
      <c r="Q2151" s="26"/>
      <c r="R2151" s="27"/>
      <c r="S2151" s="27"/>
      <c r="T2151" s="26"/>
      <c r="U2151" s="27"/>
      <c r="V2151" s="26"/>
      <c r="W2151" s="27"/>
      <c r="X2151" s="26"/>
      <c r="Y2151" s="25"/>
      <c r="Z2151" s="24"/>
      <c r="AA2151" s="27"/>
      <c r="AB2151" s="24"/>
      <c r="AC2151" s="28"/>
      <c r="AD2151" s="28"/>
      <c r="AE2151" s="26"/>
      <c r="AF2151" s="28"/>
      <c r="AG2151" s="26"/>
      <c r="AH2151" s="28"/>
      <c r="AI2151" s="26"/>
      <c r="AJ2151" s="28"/>
      <c r="AK2151" s="28"/>
      <c r="AL2151" s="26"/>
      <c r="AM2151" s="28"/>
      <c r="AN2151" s="26"/>
      <c r="AO2151" s="28"/>
      <c r="AP2151" s="26"/>
    </row>
    <row r="2152" spans="1:42" x14ac:dyDescent="0.25">
      <c r="A2152" s="24"/>
      <c r="B2152" s="24"/>
      <c r="C2152" s="24"/>
      <c r="D2152" s="25"/>
      <c r="E2152" s="25"/>
      <c r="F2152" s="26"/>
      <c r="G2152" s="25"/>
      <c r="H2152" s="26"/>
      <c r="I2152" s="25"/>
      <c r="J2152" s="26"/>
      <c r="K2152" s="27"/>
      <c r="L2152" s="27"/>
      <c r="M2152" s="26"/>
      <c r="N2152" s="27"/>
      <c r="O2152" s="26"/>
      <c r="P2152" s="27"/>
      <c r="Q2152" s="26"/>
      <c r="R2152" s="27"/>
      <c r="S2152" s="27"/>
      <c r="T2152" s="26"/>
      <c r="U2152" s="27"/>
      <c r="V2152" s="26"/>
      <c r="W2152" s="27"/>
      <c r="X2152" s="26"/>
      <c r="Y2152" s="24"/>
      <c r="Z2152" s="24"/>
      <c r="AA2152" s="24"/>
      <c r="AB2152" s="24"/>
      <c r="AC2152" s="28"/>
      <c r="AD2152" s="28"/>
      <c r="AE2152" s="26"/>
      <c r="AF2152" s="28"/>
      <c r="AG2152" s="26"/>
      <c r="AH2152" s="28"/>
      <c r="AI2152" s="26"/>
      <c r="AJ2152" s="28"/>
      <c r="AK2152" s="28"/>
      <c r="AL2152" s="26"/>
      <c r="AM2152" s="28"/>
      <c r="AN2152" s="26"/>
      <c r="AO2152" s="28"/>
      <c r="AP2152" s="26"/>
    </row>
    <row r="2153" spans="1:42" x14ac:dyDescent="0.25">
      <c r="A2153" s="24"/>
      <c r="B2153" s="24"/>
      <c r="C2153" s="24"/>
      <c r="D2153" s="25"/>
      <c r="E2153" s="25"/>
      <c r="F2153" s="26"/>
      <c r="G2153" s="25"/>
      <c r="H2153" s="26"/>
      <c r="I2153" s="25"/>
      <c r="J2153" s="26"/>
      <c r="K2153" s="27"/>
      <c r="L2153" s="27"/>
      <c r="M2153" s="26"/>
      <c r="N2153" s="27"/>
      <c r="O2153" s="26"/>
      <c r="P2153" s="27"/>
      <c r="Q2153" s="26"/>
      <c r="R2153" s="27"/>
      <c r="S2153" s="27"/>
      <c r="T2153" s="26"/>
      <c r="U2153" s="27"/>
      <c r="V2153" s="26"/>
      <c r="W2153" s="27"/>
      <c r="X2153" s="26"/>
      <c r="Y2153" s="24"/>
      <c r="Z2153" s="24"/>
      <c r="AA2153" s="24"/>
      <c r="AB2153" s="24"/>
      <c r="AC2153" s="28"/>
      <c r="AD2153" s="28"/>
      <c r="AE2153" s="26"/>
      <c r="AF2153" s="28"/>
      <c r="AG2153" s="26"/>
      <c r="AH2153" s="28"/>
      <c r="AI2153" s="26"/>
      <c r="AJ2153" s="28"/>
      <c r="AK2153" s="28"/>
      <c r="AL2153" s="26"/>
      <c r="AM2153" s="28"/>
      <c r="AN2153" s="26"/>
      <c r="AO2153" s="28"/>
      <c r="AP2153" s="26"/>
    </row>
    <row r="2154" spans="1:42" x14ac:dyDescent="0.25">
      <c r="A2154" s="24"/>
      <c r="B2154" s="24"/>
      <c r="C2154" s="111"/>
      <c r="D2154" s="25"/>
      <c r="E2154" s="25"/>
      <c r="F2154" s="26"/>
      <c r="G2154" s="25"/>
      <c r="H2154" s="26"/>
      <c r="I2154" s="25"/>
      <c r="J2154" s="26"/>
      <c r="K2154" s="27"/>
      <c r="L2154" s="27"/>
      <c r="M2154" s="26"/>
      <c r="N2154" s="27"/>
      <c r="O2154" s="26"/>
      <c r="P2154" s="27"/>
      <c r="Q2154" s="26"/>
      <c r="R2154" s="27"/>
      <c r="S2154" s="27"/>
      <c r="T2154" s="26"/>
      <c r="U2154" s="27"/>
      <c r="V2154" s="26"/>
      <c r="W2154" s="27"/>
      <c r="X2154" s="26"/>
      <c r="Y2154" s="24"/>
      <c r="Z2154" s="24"/>
      <c r="AA2154" s="24"/>
      <c r="AB2154" s="24"/>
      <c r="AC2154" s="28"/>
      <c r="AD2154" s="28"/>
      <c r="AE2154" s="26"/>
      <c r="AF2154" s="28"/>
      <c r="AG2154" s="26"/>
      <c r="AH2154" s="28"/>
      <c r="AI2154" s="26"/>
      <c r="AJ2154" s="28"/>
      <c r="AK2154" s="28"/>
      <c r="AL2154" s="26"/>
      <c r="AM2154" s="28"/>
      <c r="AN2154" s="26"/>
      <c r="AO2154" s="28"/>
      <c r="AP2154" s="26"/>
    </row>
    <row r="2155" spans="1:42" x14ac:dyDescent="0.25">
      <c r="A2155" s="24"/>
      <c r="B2155" s="24"/>
      <c r="C2155" s="111"/>
      <c r="D2155" s="25"/>
      <c r="E2155" s="25"/>
      <c r="F2155" s="26"/>
      <c r="G2155" s="25"/>
      <c r="H2155" s="26"/>
      <c r="I2155" s="25"/>
      <c r="J2155" s="26"/>
      <c r="K2155" s="27"/>
      <c r="L2155" s="27"/>
      <c r="M2155" s="26"/>
      <c r="N2155" s="27"/>
      <c r="O2155" s="26"/>
      <c r="P2155" s="27"/>
      <c r="Q2155" s="26"/>
      <c r="R2155" s="27"/>
      <c r="S2155" s="27"/>
      <c r="T2155" s="26"/>
      <c r="U2155" s="27"/>
      <c r="V2155" s="26"/>
      <c r="W2155" s="27"/>
      <c r="X2155" s="26"/>
      <c r="Y2155" s="24"/>
      <c r="Z2155" s="24"/>
      <c r="AA2155" s="24"/>
      <c r="AB2155" s="24"/>
      <c r="AC2155" s="28"/>
      <c r="AD2155" s="28"/>
      <c r="AE2155" s="26"/>
      <c r="AF2155" s="28"/>
      <c r="AG2155" s="26"/>
      <c r="AH2155" s="28"/>
      <c r="AI2155" s="26"/>
      <c r="AJ2155" s="28"/>
      <c r="AK2155" s="28"/>
      <c r="AL2155" s="26"/>
      <c r="AM2155" s="28"/>
      <c r="AN2155" s="26"/>
      <c r="AO2155" s="28"/>
      <c r="AP2155" s="26"/>
    </row>
    <row r="2156" spans="1:42" x14ac:dyDescent="0.25">
      <c r="A2156" s="24"/>
      <c r="B2156" s="24"/>
      <c r="C2156" s="111"/>
      <c r="D2156" s="25"/>
      <c r="E2156" s="25"/>
      <c r="F2156" s="26"/>
      <c r="G2156" s="25"/>
      <c r="H2156" s="26"/>
      <c r="I2156" s="25"/>
      <c r="J2156" s="26"/>
      <c r="K2156" s="27"/>
      <c r="L2156" s="27"/>
      <c r="M2156" s="26"/>
      <c r="N2156" s="27"/>
      <c r="O2156" s="26"/>
      <c r="P2156" s="27"/>
      <c r="Q2156" s="26"/>
      <c r="R2156" s="27"/>
      <c r="S2156" s="27"/>
      <c r="T2156" s="26"/>
      <c r="U2156" s="27"/>
      <c r="V2156" s="26"/>
      <c r="W2156" s="27"/>
      <c r="X2156" s="26"/>
      <c r="Y2156" s="24"/>
      <c r="Z2156" s="24"/>
      <c r="AA2156" s="24"/>
      <c r="AB2156" s="24"/>
      <c r="AC2156" s="28"/>
      <c r="AD2156" s="28"/>
      <c r="AE2156" s="26"/>
      <c r="AF2156" s="28"/>
      <c r="AG2156" s="26"/>
      <c r="AH2156" s="28"/>
      <c r="AI2156" s="26"/>
      <c r="AJ2156" s="28"/>
      <c r="AK2156" s="28"/>
      <c r="AL2156" s="26"/>
      <c r="AM2156" s="28"/>
      <c r="AN2156" s="26"/>
      <c r="AO2156" s="28"/>
      <c r="AP2156" s="26"/>
    </row>
    <row r="2157" spans="1:42" x14ac:dyDescent="0.25">
      <c r="A2157" s="24"/>
      <c r="B2157" s="24"/>
      <c r="C2157" s="24"/>
      <c r="D2157" s="25"/>
      <c r="E2157" s="25"/>
      <c r="F2157" s="26"/>
      <c r="G2157" s="25"/>
      <c r="H2157" s="26"/>
      <c r="I2157" s="25"/>
      <c r="J2157" s="26"/>
      <c r="K2157" s="27"/>
      <c r="L2157" s="27"/>
      <c r="M2157" s="26"/>
      <c r="N2157" s="27"/>
      <c r="O2157" s="26"/>
      <c r="P2157" s="27"/>
      <c r="Q2157" s="26"/>
      <c r="R2157" s="27"/>
      <c r="S2157" s="27"/>
      <c r="T2157" s="26"/>
      <c r="U2157" s="27"/>
      <c r="V2157" s="26"/>
      <c r="W2157" s="27"/>
      <c r="X2157" s="26"/>
      <c r="Y2157" s="24"/>
      <c r="Z2157" s="24"/>
      <c r="AA2157" s="24"/>
      <c r="AB2157" s="24"/>
      <c r="AC2157" s="28"/>
      <c r="AD2157" s="28"/>
      <c r="AE2157" s="26"/>
      <c r="AF2157" s="28"/>
      <c r="AG2157" s="26"/>
      <c r="AH2157" s="28"/>
      <c r="AI2157" s="26"/>
      <c r="AJ2157" s="28"/>
      <c r="AK2157" s="28"/>
      <c r="AL2157" s="26"/>
      <c r="AM2157" s="28"/>
      <c r="AN2157" s="26"/>
      <c r="AO2157" s="28"/>
      <c r="AP2157" s="26"/>
    </row>
    <row r="2158" spans="1:42" x14ac:dyDescent="0.25">
      <c r="A2158" s="24"/>
      <c r="B2158" s="24"/>
      <c r="C2158" s="24"/>
      <c r="D2158" s="25"/>
      <c r="E2158" s="25"/>
      <c r="F2158" s="26"/>
      <c r="G2158" s="25"/>
      <c r="H2158" s="26"/>
      <c r="I2158" s="25"/>
      <c r="J2158" s="26"/>
      <c r="K2158" s="27"/>
      <c r="L2158" s="27"/>
      <c r="M2158" s="26"/>
      <c r="N2158" s="27"/>
      <c r="O2158" s="26"/>
      <c r="P2158" s="27"/>
      <c r="Q2158" s="26"/>
      <c r="R2158" s="27"/>
      <c r="S2158" s="27"/>
      <c r="T2158" s="26"/>
      <c r="U2158" s="27"/>
      <c r="V2158" s="26"/>
      <c r="W2158" s="27"/>
      <c r="X2158" s="26"/>
      <c r="Y2158" s="24"/>
      <c r="Z2158" s="24"/>
      <c r="AA2158" s="24"/>
      <c r="AB2158" s="24"/>
      <c r="AC2158" s="28"/>
      <c r="AD2158" s="28"/>
      <c r="AE2158" s="26"/>
      <c r="AF2158" s="28"/>
      <c r="AG2158" s="26"/>
      <c r="AH2158" s="28"/>
      <c r="AI2158" s="26"/>
      <c r="AJ2158" s="28"/>
      <c r="AK2158" s="28"/>
      <c r="AL2158" s="26"/>
      <c r="AM2158" s="28"/>
      <c r="AN2158" s="26"/>
      <c r="AO2158" s="28"/>
      <c r="AP2158" s="26"/>
    </row>
    <row r="2159" spans="1:42" x14ac:dyDescent="0.25">
      <c r="A2159" s="24"/>
      <c r="B2159" s="24"/>
      <c r="C2159" s="24"/>
      <c r="D2159" s="24"/>
      <c r="E2159" s="25"/>
      <c r="F2159" s="26"/>
      <c r="G2159" s="25"/>
      <c r="H2159" s="26"/>
      <c r="I2159" s="25"/>
      <c r="J2159" s="26"/>
      <c r="K2159" s="24"/>
      <c r="L2159" s="27"/>
      <c r="M2159" s="26"/>
      <c r="N2159" s="27"/>
      <c r="O2159" s="26"/>
      <c r="P2159" s="27"/>
      <c r="Q2159" s="26"/>
      <c r="R2159" s="24"/>
      <c r="S2159" s="27"/>
      <c r="T2159" s="26"/>
      <c r="U2159" s="27"/>
      <c r="V2159" s="26"/>
      <c r="W2159" s="27"/>
      <c r="X2159" s="26"/>
      <c r="Y2159" s="24"/>
      <c r="Z2159" s="24"/>
      <c r="AA2159" s="24"/>
      <c r="AB2159" s="24"/>
      <c r="AC2159" s="24"/>
      <c r="AD2159" s="28"/>
      <c r="AE2159" s="26"/>
      <c r="AF2159" s="28"/>
      <c r="AG2159" s="26"/>
      <c r="AH2159" s="28"/>
      <c r="AI2159" s="26"/>
      <c r="AJ2159" s="24"/>
      <c r="AK2159" s="28"/>
      <c r="AL2159" s="26"/>
      <c r="AM2159" s="28"/>
      <c r="AN2159" s="26"/>
      <c r="AO2159" s="28"/>
      <c r="AP2159" s="26"/>
    </row>
    <row r="2160" spans="1:42" x14ac:dyDescent="0.25">
      <c r="A2160" s="24"/>
      <c r="B2160" s="24"/>
      <c r="C2160" s="24"/>
      <c r="D2160" s="25"/>
      <c r="E2160" s="25"/>
      <c r="F2160" s="26"/>
      <c r="G2160" s="25"/>
      <c r="H2160" s="26"/>
      <c r="I2160" s="25"/>
      <c r="J2160" s="26"/>
      <c r="K2160" s="27"/>
      <c r="L2160" s="27"/>
      <c r="M2160" s="26"/>
      <c r="N2160" s="27"/>
      <c r="O2160" s="26"/>
      <c r="P2160" s="27"/>
      <c r="Q2160" s="26"/>
      <c r="R2160" s="27"/>
      <c r="S2160" s="27"/>
      <c r="T2160" s="26"/>
      <c r="U2160" s="27"/>
      <c r="V2160" s="26"/>
      <c r="W2160" s="27"/>
      <c r="X2160" s="26"/>
      <c r="Y2160" s="24"/>
      <c r="Z2160" s="24"/>
      <c r="AA2160" s="24"/>
      <c r="AB2160" s="24"/>
      <c r="AC2160" s="28"/>
      <c r="AD2160" s="28"/>
      <c r="AE2160" s="26"/>
      <c r="AF2160" s="28"/>
      <c r="AG2160" s="26"/>
      <c r="AH2160" s="28"/>
      <c r="AI2160" s="26"/>
      <c r="AJ2160" s="28"/>
      <c r="AK2160" s="28"/>
      <c r="AL2160" s="26"/>
      <c r="AM2160" s="28"/>
      <c r="AN2160" s="26"/>
      <c r="AO2160" s="28"/>
      <c r="AP2160" s="26"/>
    </row>
    <row r="2161" spans="1:42" x14ac:dyDescent="0.25">
      <c r="A2161" s="24"/>
      <c r="B2161" s="24"/>
      <c r="C2161" s="24"/>
      <c r="D2161" s="25"/>
      <c r="E2161" s="25"/>
      <c r="F2161" s="26"/>
      <c r="G2161" s="25"/>
      <c r="H2161" s="26"/>
      <c r="I2161" s="25"/>
      <c r="J2161" s="26"/>
      <c r="K2161" s="27"/>
      <c r="L2161" s="27"/>
      <c r="M2161" s="26"/>
      <c r="N2161" s="27"/>
      <c r="O2161" s="26"/>
      <c r="P2161" s="27"/>
      <c r="Q2161" s="26"/>
      <c r="R2161" s="27"/>
      <c r="S2161" s="27"/>
      <c r="T2161" s="26"/>
      <c r="U2161" s="27"/>
      <c r="V2161" s="26"/>
      <c r="W2161" s="27"/>
      <c r="X2161" s="26"/>
      <c r="Y2161" s="24"/>
      <c r="Z2161" s="24"/>
      <c r="AA2161" s="24"/>
      <c r="AB2161" s="24"/>
      <c r="AC2161" s="28"/>
      <c r="AD2161" s="28"/>
      <c r="AE2161" s="26"/>
      <c r="AF2161" s="28"/>
      <c r="AG2161" s="26"/>
      <c r="AH2161" s="28"/>
      <c r="AI2161" s="26"/>
      <c r="AJ2161" s="28"/>
      <c r="AK2161" s="28"/>
      <c r="AL2161" s="26"/>
      <c r="AM2161" s="28"/>
      <c r="AN2161" s="26"/>
      <c r="AO2161" s="28"/>
      <c r="AP2161" s="26"/>
    </row>
    <row r="2162" spans="1:42" x14ac:dyDescent="0.25">
      <c r="A2162" s="24"/>
      <c r="B2162" s="24"/>
      <c r="C2162" s="24"/>
      <c r="D2162" s="25"/>
      <c r="E2162" s="25"/>
      <c r="F2162" s="26"/>
      <c r="G2162" s="25"/>
      <c r="H2162" s="26"/>
      <c r="I2162" s="25"/>
      <c r="J2162" s="26"/>
      <c r="K2162" s="27"/>
      <c r="L2162" s="27"/>
      <c r="M2162" s="26"/>
      <c r="N2162" s="27"/>
      <c r="O2162" s="26"/>
      <c r="P2162" s="27"/>
      <c r="Q2162" s="26"/>
      <c r="R2162" s="27"/>
      <c r="S2162" s="27"/>
      <c r="T2162" s="26"/>
      <c r="U2162" s="27"/>
      <c r="V2162" s="26"/>
      <c r="W2162" s="27"/>
      <c r="X2162" s="26"/>
      <c r="Y2162" s="24"/>
      <c r="Z2162" s="24"/>
      <c r="AA2162" s="24"/>
      <c r="AB2162" s="24"/>
      <c r="AC2162" s="28"/>
      <c r="AD2162" s="28"/>
      <c r="AE2162" s="26"/>
      <c r="AF2162" s="28"/>
      <c r="AG2162" s="26"/>
      <c r="AH2162" s="28"/>
      <c r="AI2162" s="26"/>
      <c r="AJ2162" s="28"/>
      <c r="AK2162" s="28"/>
      <c r="AL2162" s="26"/>
      <c r="AM2162" s="28"/>
      <c r="AN2162" s="26"/>
      <c r="AO2162" s="28"/>
      <c r="AP2162" s="26"/>
    </row>
    <row r="2163" spans="1:42" x14ac:dyDescent="0.25">
      <c r="A2163" s="24"/>
      <c r="B2163" s="24"/>
      <c r="C2163" s="24"/>
      <c r="D2163" s="25"/>
      <c r="E2163" s="25"/>
      <c r="F2163" s="26"/>
      <c r="G2163" s="25"/>
      <c r="H2163" s="26"/>
      <c r="I2163" s="25"/>
      <c r="J2163" s="26"/>
      <c r="K2163" s="27"/>
      <c r="L2163" s="27"/>
      <c r="M2163" s="26"/>
      <c r="N2163" s="27"/>
      <c r="O2163" s="26"/>
      <c r="P2163" s="27"/>
      <c r="Q2163" s="26"/>
      <c r="R2163" s="27"/>
      <c r="S2163" s="27"/>
      <c r="T2163" s="26"/>
      <c r="U2163" s="27"/>
      <c r="V2163" s="26"/>
      <c r="W2163" s="27"/>
      <c r="X2163" s="26"/>
      <c r="Y2163" s="24"/>
      <c r="Z2163" s="24"/>
      <c r="AA2163" s="24"/>
      <c r="AB2163" s="24"/>
      <c r="AC2163" s="28"/>
      <c r="AD2163" s="28"/>
      <c r="AE2163" s="26"/>
      <c r="AF2163" s="28"/>
      <c r="AG2163" s="26"/>
      <c r="AH2163" s="28"/>
      <c r="AI2163" s="26"/>
      <c r="AJ2163" s="28"/>
      <c r="AK2163" s="28"/>
      <c r="AL2163" s="26"/>
      <c r="AM2163" s="28"/>
      <c r="AN2163" s="26"/>
      <c r="AO2163" s="28"/>
      <c r="AP2163" s="26"/>
    </row>
    <row r="2164" spans="1:42" x14ac:dyDescent="0.25">
      <c r="A2164" s="24"/>
      <c r="B2164" s="24"/>
      <c r="C2164" s="24"/>
      <c r="D2164" s="25"/>
      <c r="E2164" s="25"/>
      <c r="F2164" s="26"/>
      <c r="G2164" s="25"/>
      <c r="H2164" s="26"/>
      <c r="I2164" s="25"/>
      <c r="J2164" s="26"/>
      <c r="K2164" s="27"/>
      <c r="L2164" s="27"/>
      <c r="M2164" s="26"/>
      <c r="N2164" s="27"/>
      <c r="O2164" s="26"/>
      <c r="P2164" s="27"/>
      <c r="Q2164" s="26"/>
      <c r="R2164" s="27"/>
      <c r="S2164" s="27"/>
      <c r="T2164" s="26"/>
      <c r="U2164" s="27"/>
      <c r="V2164" s="26"/>
      <c r="W2164" s="27"/>
      <c r="X2164" s="26"/>
      <c r="Y2164" s="25"/>
      <c r="Z2164" s="38"/>
      <c r="AA2164" s="27"/>
      <c r="AB2164" s="27"/>
      <c r="AC2164" s="28"/>
      <c r="AD2164" s="28"/>
      <c r="AE2164" s="26"/>
      <c r="AF2164" s="28"/>
      <c r="AG2164" s="26"/>
      <c r="AH2164" s="28"/>
      <c r="AI2164" s="26"/>
      <c r="AJ2164" s="28"/>
      <c r="AK2164" s="28"/>
      <c r="AL2164" s="26"/>
      <c r="AM2164" s="28"/>
      <c r="AN2164" s="26"/>
      <c r="AO2164" s="28"/>
      <c r="AP2164" s="26"/>
    </row>
    <row r="2165" spans="1:42" x14ac:dyDescent="0.25">
      <c r="A2165" s="24"/>
      <c r="B2165" s="24"/>
      <c r="C2165" s="24"/>
      <c r="D2165" s="25"/>
      <c r="E2165" s="25"/>
      <c r="F2165" s="26"/>
      <c r="G2165" s="25"/>
      <c r="H2165" s="26"/>
      <c r="I2165" s="25"/>
      <c r="J2165" s="26"/>
      <c r="K2165" s="27"/>
      <c r="L2165" s="27"/>
      <c r="M2165" s="26"/>
      <c r="N2165" s="27"/>
      <c r="O2165" s="26"/>
      <c r="P2165" s="27"/>
      <c r="Q2165" s="26"/>
      <c r="R2165" s="27"/>
      <c r="S2165" s="27"/>
      <c r="T2165" s="26"/>
      <c r="U2165" s="27"/>
      <c r="V2165" s="26"/>
      <c r="W2165" s="27"/>
      <c r="X2165" s="26"/>
      <c r="Y2165" s="25"/>
      <c r="Z2165" s="38"/>
      <c r="AA2165" s="27"/>
      <c r="AB2165" s="27"/>
      <c r="AC2165" s="28"/>
      <c r="AD2165" s="28"/>
      <c r="AE2165" s="26"/>
      <c r="AF2165" s="28"/>
      <c r="AG2165" s="26"/>
      <c r="AH2165" s="28"/>
      <c r="AI2165" s="26"/>
      <c r="AJ2165" s="28"/>
      <c r="AK2165" s="28"/>
      <c r="AL2165" s="26"/>
      <c r="AM2165" s="28"/>
      <c r="AN2165" s="26"/>
      <c r="AO2165" s="28"/>
      <c r="AP2165" s="26"/>
    </row>
    <row r="2166" spans="1:42" x14ac:dyDescent="0.25">
      <c r="A2166" s="24"/>
      <c r="B2166" s="24"/>
      <c r="C2166" s="111"/>
      <c r="D2166" s="25"/>
      <c r="E2166" s="25"/>
      <c r="F2166" s="26"/>
      <c r="G2166" s="25"/>
      <c r="H2166" s="26"/>
      <c r="I2166" s="25"/>
      <c r="J2166" s="26"/>
      <c r="K2166" s="27"/>
      <c r="L2166" s="27"/>
      <c r="M2166" s="26"/>
      <c r="N2166" s="27"/>
      <c r="O2166" s="26"/>
      <c r="P2166" s="27"/>
      <c r="Q2166" s="26"/>
      <c r="R2166" s="27"/>
      <c r="S2166" s="27"/>
      <c r="T2166" s="26"/>
      <c r="U2166" s="27"/>
      <c r="V2166" s="26"/>
      <c r="W2166" s="27"/>
      <c r="X2166" s="26"/>
      <c r="Y2166" s="25"/>
      <c r="Z2166" s="38"/>
      <c r="AA2166" s="27"/>
      <c r="AB2166" s="27"/>
      <c r="AC2166" s="28"/>
      <c r="AD2166" s="28"/>
      <c r="AE2166" s="26"/>
      <c r="AF2166" s="28"/>
      <c r="AG2166" s="26"/>
      <c r="AH2166" s="28"/>
      <c r="AI2166" s="26"/>
      <c r="AJ2166" s="28"/>
      <c r="AK2166" s="28"/>
      <c r="AL2166" s="26"/>
      <c r="AM2166" s="28"/>
      <c r="AN2166" s="26"/>
      <c r="AO2166" s="28"/>
      <c r="AP2166" s="26"/>
    </row>
    <row r="2167" spans="1:42" x14ac:dyDescent="0.25">
      <c r="A2167" s="24"/>
      <c r="B2167" s="24"/>
      <c r="C2167" s="111"/>
      <c r="D2167" s="25"/>
      <c r="E2167" s="25"/>
      <c r="F2167" s="26"/>
      <c r="G2167" s="25"/>
      <c r="H2167" s="26"/>
      <c r="I2167" s="25"/>
      <c r="J2167" s="26"/>
      <c r="K2167" s="27"/>
      <c r="L2167" s="27"/>
      <c r="M2167" s="26"/>
      <c r="N2167" s="27"/>
      <c r="O2167" s="26"/>
      <c r="P2167" s="27"/>
      <c r="Q2167" s="26"/>
      <c r="R2167" s="27"/>
      <c r="S2167" s="27"/>
      <c r="T2167" s="26"/>
      <c r="U2167" s="27"/>
      <c r="V2167" s="26"/>
      <c r="W2167" s="27"/>
      <c r="X2167" s="26"/>
      <c r="Y2167" s="25"/>
      <c r="Z2167" s="38"/>
      <c r="AA2167" s="27"/>
      <c r="AB2167" s="27"/>
      <c r="AC2167" s="28"/>
      <c r="AD2167" s="28"/>
      <c r="AE2167" s="26"/>
      <c r="AF2167" s="28"/>
      <c r="AG2167" s="26"/>
      <c r="AH2167" s="28"/>
      <c r="AI2167" s="26"/>
      <c r="AJ2167" s="28"/>
      <c r="AK2167" s="28"/>
      <c r="AL2167" s="26"/>
      <c r="AM2167" s="28"/>
      <c r="AN2167" s="26"/>
      <c r="AO2167" s="28"/>
      <c r="AP2167" s="26"/>
    </row>
    <row r="2168" spans="1:42" x14ac:dyDescent="0.25">
      <c r="A2168" s="24"/>
      <c r="B2168" s="24"/>
      <c r="C2168" s="111"/>
      <c r="D2168" s="25"/>
      <c r="E2168" s="25"/>
      <c r="F2168" s="26"/>
      <c r="G2168" s="25"/>
      <c r="H2168" s="26"/>
      <c r="I2168" s="25"/>
      <c r="J2168" s="26"/>
      <c r="K2168" s="27"/>
      <c r="L2168" s="27"/>
      <c r="M2168" s="26"/>
      <c r="N2168" s="27"/>
      <c r="O2168" s="26"/>
      <c r="P2168" s="27"/>
      <c r="Q2168" s="26"/>
      <c r="R2168" s="27"/>
      <c r="S2168" s="27"/>
      <c r="T2168" s="26"/>
      <c r="U2168" s="27"/>
      <c r="V2168" s="26"/>
      <c r="W2168" s="27"/>
      <c r="X2168" s="26"/>
      <c r="Y2168" s="25"/>
      <c r="Z2168" s="38"/>
      <c r="AA2168" s="27"/>
      <c r="AB2168" s="27"/>
      <c r="AC2168" s="28"/>
      <c r="AD2168" s="28"/>
      <c r="AE2168" s="26"/>
      <c r="AF2168" s="28"/>
      <c r="AG2168" s="26"/>
      <c r="AH2168" s="28"/>
      <c r="AI2168" s="26"/>
      <c r="AJ2168" s="28"/>
      <c r="AK2168" s="28"/>
      <c r="AL2168" s="26"/>
      <c r="AM2168" s="28"/>
      <c r="AN2168" s="26"/>
      <c r="AO2168" s="28"/>
      <c r="AP2168" s="26"/>
    </row>
    <row r="2169" spans="1:42" x14ac:dyDescent="0.25">
      <c r="A2169" s="24"/>
      <c r="B2169" s="24"/>
      <c r="C2169" s="24"/>
      <c r="D2169" s="25"/>
      <c r="E2169" s="25"/>
      <c r="F2169" s="26"/>
      <c r="G2169" s="25"/>
      <c r="H2169" s="26"/>
      <c r="I2169" s="25"/>
      <c r="J2169" s="26"/>
      <c r="K2169" s="27"/>
      <c r="L2169" s="27"/>
      <c r="M2169" s="26"/>
      <c r="N2169" s="27"/>
      <c r="O2169" s="26"/>
      <c r="P2169" s="27"/>
      <c r="Q2169" s="26"/>
      <c r="R2169" s="27"/>
      <c r="S2169" s="27"/>
      <c r="T2169" s="26"/>
      <c r="U2169" s="27"/>
      <c r="V2169" s="26"/>
      <c r="W2169" s="27"/>
      <c r="X2169" s="26"/>
      <c r="Y2169" s="25"/>
      <c r="Z2169" s="24"/>
      <c r="AA2169" s="27"/>
      <c r="AB2169" s="24"/>
      <c r="AC2169" s="28"/>
      <c r="AD2169" s="28"/>
      <c r="AE2169" s="26"/>
      <c r="AF2169" s="28"/>
      <c r="AG2169" s="26"/>
      <c r="AH2169" s="28"/>
      <c r="AI2169" s="26"/>
      <c r="AJ2169" s="28"/>
      <c r="AK2169" s="28"/>
      <c r="AL2169" s="26"/>
      <c r="AM2169" s="28"/>
      <c r="AN2169" s="26"/>
      <c r="AO2169" s="28"/>
      <c r="AP2169" s="26"/>
    </row>
    <row r="2170" spans="1:42" x14ac:dyDescent="0.25">
      <c r="A2170" s="24"/>
      <c r="B2170" s="24"/>
      <c r="C2170" s="24"/>
      <c r="D2170" s="25"/>
      <c r="E2170" s="25"/>
      <c r="F2170" s="26"/>
      <c r="G2170" s="25"/>
      <c r="H2170" s="26"/>
      <c r="I2170" s="25"/>
      <c r="J2170" s="26"/>
      <c r="K2170" s="27"/>
      <c r="L2170" s="27"/>
      <c r="M2170" s="26"/>
      <c r="N2170" s="27"/>
      <c r="O2170" s="26"/>
      <c r="P2170" s="27"/>
      <c r="Q2170" s="26"/>
      <c r="R2170" s="27"/>
      <c r="S2170" s="27"/>
      <c r="T2170" s="26"/>
      <c r="U2170" s="27"/>
      <c r="V2170" s="26"/>
      <c r="W2170" s="27"/>
      <c r="X2170" s="26"/>
      <c r="Y2170" s="25"/>
      <c r="Z2170" s="38"/>
      <c r="AA2170" s="27"/>
      <c r="AB2170" s="27"/>
      <c r="AC2170" s="28"/>
      <c r="AD2170" s="28"/>
      <c r="AE2170" s="26"/>
      <c r="AF2170" s="28"/>
      <c r="AG2170" s="26"/>
      <c r="AH2170" s="28"/>
      <c r="AI2170" s="26"/>
      <c r="AJ2170" s="28"/>
      <c r="AK2170" s="28"/>
      <c r="AL2170" s="26"/>
      <c r="AM2170" s="28"/>
      <c r="AN2170" s="26"/>
      <c r="AO2170" s="28"/>
      <c r="AP2170" s="26"/>
    </row>
    <row r="2171" spans="1:42" x14ac:dyDescent="0.25">
      <c r="A2171" s="24"/>
      <c r="B2171" s="24"/>
      <c r="C2171" s="24"/>
      <c r="D2171" s="24"/>
      <c r="E2171" s="24"/>
      <c r="F2171" s="24"/>
      <c r="G2171" s="24"/>
      <c r="H2171" s="24"/>
      <c r="I2171" s="25"/>
      <c r="J2171" s="26"/>
      <c r="K2171" s="24"/>
      <c r="L2171" s="24"/>
      <c r="M2171" s="24"/>
      <c r="N2171" s="24"/>
      <c r="O2171" s="24"/>
      <c r="P2171" s="27"/>
      <c r="Q2171" s="26"/>
      <c r="R2171" s="24"/>
      <c r="S2171" s="24"/>
      <c r="T2171" s="24"/>
      <c r="U2171" s="24"/>
      <c r="V2171" s="24"/>
      <c r="W2171" s="27"/>
      <c r="X2171" s="26"/>
      <c r="Y2171" s="24"/>
      <c r="Z2171" s="24"/>
      <c r="AA2171" s="24"/>
      <c r="AB2171" s="24"/>
      <c r="AC2171" s="24"/>
      <c r="AD2171" s="24"/>
      <c r="AE2171" s="24"/>
      <c r="AF2171" s="24"/>
      <c r="AG2171" s="24"/>
      <c r="AH2171" s="28"/>
      <c r="AI2171" s="26"/>
      <c r="AJ2171" s="24"/>
      <c r="AK2171" s="24"/>
      <c r="AL2171" s="24"/>
      <c r="AM2171" s="24"/>
      <c r="AN2171" s="24"/>
      <c r="AO2171" s="28"/>
      <c r="AP2171" s="26"/>
    </row>
    <row r="2172" spans="1:42" x14ac:dyDescent="0.25">
      <c r="A2172" s="24"/>
      <c r="B2172" s="24"/>
      <c r="C2172" s="24"/>
      <c r="D2172" s="25"/>
      <c r="E2172" s="25"/>
      <c r="F2172" s="26"/>
      <c r="G2172" s="25"/>
      <c r="H2172" s="26"/>
      <c r="I2172" s="25"/>
      <c r="J2172" s="26"/>
      <c r="K2172" s="27"/>
      <c r="L2172" s="27"/>
      <c r="M2172" s="26"/>
      <c r="N2172" s="27"/>
      <c r="O2172" s="26"/>
      <c r="P2172" s="27"/>
      <c r="Q2172" s="26"/>
      <c r="R2172" s="27"/>
      <c r="S2172" s="27"/>
      <c r="T2172" s="26"/>
      <c r="U2172" s="27"/>
      <c r="V2172" s="26"/>
      <c r="W2172" s="27"/>
      <c r="X2172" s="26"/>
      <c r="Y2172" s="25"/>
      <c r="Z2172" s="24"/>
      <c r="AA2172" s="27"/>
      <c r="AB2172" s="24"/>
      <c r="AC2172" s="28"/>
      <c r="AD2172" s="28"/>
      <c r="AE2172" s="26"/>
      <c r="AF2172" s="28"/>
      <c r="AG2172" s="26"/>
      <c r="AH2172" s="28"/>
      <c r="AI2172" s="26"/>
      <c r="AJ2172" s="28"/>
      <c r="AK2172" s="28"/>
      <c r="AL2172" s="26"/>
      <c r="AM2172" s="28"/>
      <c r="AN2172" s="26"/>
      <c r="AO2172" s="28"/>
      <c r="AP2172" s="26"/>
    </row>
    <row r="2173" spans="1:42" x14ac:dyDescent="0.25">
      <c r="A2173" s="24"/>
      <c r="B2173" s="24"/>
      <c r="C2173" s="24"/>
      <c r="D2173" s="25"/>
      <c r="E2173" s="25"/>
      <c r="F2173" s="26"/>
      <c r="G2173" s="25"/>
      <c r="H2173" s="26"/>
      <c r="I2173" s="25"/>
      <c r="J2173" s="26"/>
      <c r="K2173" s="27"/>
      <c r="L2173" s="27"/>
      <c r="M2173" s="26"/>
      <c r="N2173" s="27"/>
      <c r="O2173" s="26"/>
      <c r="P2173" s="27"/>
      <c r="Q2173" s="26"/>
      <c r="R2173" s="27"/>
      <c r="S2173" s="27"/>
      <c r="T2173" s="26"/>
      <c r="U2173" s="27"/>
      <c r="V2173" s="26"/>
      <c r="W2173" s="27"/>
      <c r="X2173" s="26"/>
      <c r="Y2173" s="25"/>
      <c r="Z2173" s="38"/>
      <c r="AA2173" s="27"/>
      <c r="AB2173" s="27"/>
      <c r="AC2173" s="28"/>
      <c r="AD2173" s="28"/>
      <c r="AE2173" s="26"/>
      <c r="AF2173" s="28"/>
      <c r="AG2173" s="26"/>
      <c r="AH2173" s="28"/>
      <c r="AI2173" s="26"/>
      <c r="AJ2173" s="28"/>
      <c r="AK2173" s="28"/>
      <c r="AL2173" s="26"/>
      <c r="AM2173" s="28"/>
      <c r="AN2173" s="26"/>
      <c r="AO2173" s="28"/>
      <c r="AP2173" s="26"/>
    </row>
    <row r="2174" spans="1:42" x14ac:dyDescent="0.25">
      <c r="A2174" s="24"/>
      <c r="B2174" s="24"/>
      <c r="C2174" s="24"/>
      <c r="D2174" s="25"/>
      <c r="E2174" s="25"/>
      <c r="F2174" s="26"/>
      <c r="G2174" s="25"/>
      <c r="H2174" s="26"/>
      <c r="I2174" s="25"/>
      <c r="J2174" s="26"/>
      <c r="K2174" s="27"/>
      <c r="L2174" s="27"/>
      <c r="M2174" s="26"/>
      <c r="N2174" s="27"/>
      <c r="O2174" s="26"/>
      <c r="P2174" s="27"/>
      <c r="Q2174" s="26"/>
      <c r="R2174" s="27"/>
      <c r="S2174" s="27"/>
      <c r="T2174" s="26"/>
      <c r="U2174" s="27"/>
      <c r="V2174" s="26"/>
      <c r="W2174" s="27"/>
      <c r="X2174" s="26"/>
      <c r="Y2174" s="25"/>
      <c r="Z2174" s="38"/>
      <c r="AA2174" s="27"/>
      <c r="AB2174" s="27"/>
      <c r="AC2174" s="28"/>
      <c r="AD2174" s="28"/>
      <c r="AE2174" s="26"/>
      <c r="AF2174" s="28"/>
      <c r="AG2174" s="26"/>
      <c r="AH2174" s="28"/>
      <c r="AI2174" s="26"/>
      <c r="AJ2174" s="28"/>
      <c r="AK2174" s="28"/>
      <c r="AL2174" s="26"/>
      <c r="AM2174" s="28"/>
      <c r="AN2174" s="26"/>
      <c r="AO2174" s="28"/>
      <c r="AP2174" s="26"/>
    </row>
    <row r="2175" spans="1:42" x14ac:dyDescent="0.25">
      <c r="A2175" s="24"/>
      <c r="B2175" s="24"/>
      <c r="C2175" s="24"/>
      <c r="D2175" s="25"/>
      <c r="E2175" s="25"/>
      <c r="F2175" s="26"/>
      <c r="G2175" s="25"/>
      <c r="H2175" s="26"/>
      <c r="I2175" s="25"/>
      <c r="J2175" s="26"/>
      <c r="K2175" s="27"/>
      <c r="L2175" s="27"/>
      <c r="M2175" s="26"/>
      <c r="N2175" s="27"/>
      <c r="O2175" s="26"/>
      <c r="P2175" s="27"/>
      <c r="Q2175" s="26"/>
      <c r="R2175" s="27"/>
      <c r="S2175" s="27"/>
      <c r="T2175" s="26"/>
      <c r="U2175" s="27"/>
      <c r="V2175" s="26"/>
      <c r="W2175" s="27"/>
      <c r="X2175" s="26"/>
      <c r="Y2175" s="25"/>
      <c r="Z2175" s="38"/>
      <c r="AA2175" s="27"/>
      <c r="AB2175" s="27"/>
      <c r="AC2175" s="28"/>
      <c r="AD2175" s="28"/>
      <c r="AE2175" s="26"/>
      <c r="AF2175" s="28"/>
      <c r="AG2175" s="26"/>
      <c r="AH2175" s="28"/>
      <c r="AI2175" s="26"/>
      <c r="AJ2175" s="28"/>
      <c r="AK2175" s="28"/>
      <c r="AL2175" s="26"/>
      <c r="AM2175" s="28"/>
      <c r="AN2175" s="26"/>
      <c r="AO2175" s="28"/>
      <c r="AP2175" s="26"/>
    </row>
    <row r="2176" spans="1:42" x14ac:dyDescent="0.25">
      <c r="A2176" s="24"/>
      <c r="B2176" s="24"/>
      <c r="C2176" s="24"/>
      <c r="D2176" s="25"/>
      <c r="E2176" s="25"/>
      <c r="F2176" s="26"/>
      <c r="G2176" s="25"/>
      <c r="H2176" s="26"/>
      <c r="I2176" s="25"/>
      <c r="J2176" s="26"/>
      <c r="K2176" s="27"/>
      <c r="L2176" s="27"/>
      <c r="M2176" s="26"/>
      <c r="N2176" s="27"/>
      <c r="O2176" s="26"/>
      <c r="P2176" s="27"/>
      <c r="Q2176" s="26"/>
      <c r="R2176" s="27"/>
      <c r="S2176" s="27"/>
      <c r="T2176" s="26"/>
      <c r="U2176" s="27"/>
      <c r="V2176" s="26"/>
      <c r="W2176" s="27"/>
      <c r="X2176" s="26"/>
      <c r="Y2176" s="24"/>
      <c r="Z2176" s="24"/>
      <c r="AA2176" s="24"/>
      <c r="AB2176" s="24"/>
      <c r="AC2176" s="28"/>
      <c r="AD2176" s="28"/>
      <c r="AE2176" s="26"/>
      <c r="AF2176" s="28"/>
      <c r="AG2176" s="26"/>
      <c r="AH2176" s="28"/>
      <c r="AI2176" s="26"/>
      <c r="AJ2176" s="28"/>
      <c r="AK2176" s="28"/>
      <c r="AL2176" s="26"/>
      <c r="AM2176" s="28"/>
      <c r="AN2176" s="26"/>
      <c r="AO2176" s="28"/>
      <c r="AP2176" s="26"/>
    </row>
    <row r="2177" spans="1:42" x14ac:dyDescent="0.25">
      <c r="A2177" s="24"/>
      <c r="B2177" s="24"/>
      <c r="C2177" s="111"/>
      <c r="D2177" s="25"/>
      <c r="E2177" s="25"/>
      <c r="F2177" s="26"/>
      <c r="G2177" s="25"/>
      <c r="H2177" s="26"/>
      <c r="I2177" s="25"/>
      <c r="J2177" s="26"/>
      <c r="K2177" s="27"/>
      <c r="L2177" s="27"/>
      <c r="M2177" s="26"/>
      <c r="N2177" s="27"/>
      <c r="O2177" s="26"/>
      <c r="P2177" s="27"/>
      <c r="Q2177" s="26"/>
      <c r="R2177" s="27"/>
      <c r="S2177" s="27"/>
      <c r="T2177" s="26"/>
      <c r="U2177" s="27"/>
      <c r="V2177" s="26"/>
      <c r="W2177" s="27"/>
      <c r="X2177" s="26"/>
      <c r="Y2177" s="24"/>
      <c r="Z2177" s="24"/>
      <c r="AA2177" s="24"/>
      <c r="AB2177" s="24"/>
      <c r="AC2177" s="28"/>
      <c r="AD2177" s="28"/>
      <c r="AE2177" s="26"/>
      <c r="AF2177" s="28"/>
      <c r="AG2177" s="26"/>
      <c r="AH2177" s="28"/>
      <c r="AI2177" s="26"/>
      <c r="AJ2177" s="28"/>
      <c r="AK2177" s="28"/>
      <c r="AL2177" s="26"/>
      <c r="AM2177" s="28"/>
      <c r="AN2177" s="26"/>
      <c r="AO2177" s="28"/>
      <c r="AP2177" s="26"/>
    </row>
    <row r="2178" spans="1:42" x14ac:dyDescent="0.25">
      <c r="A2178" s="24"/>
      <c r="B2178" s="24"/>
      <c r="C2178" s="111"/>
      <c r="D2178" s="25"/>
      <c r="E2178" s="25"/>
      <c r="F2178" s="26"/>
      <c r="G2178" s="25"/>
      <c r="H2178" s="26"/>
      <c r="I2178" s="25"/>
      <c r="J2178" s="26"/>
      <c r="K2178" s="27"/>
      <c r="L2178" s="27"/>
      <c r="M2178" s="26"/>
      <c r="N2178" s="27"/>
      <c r="O2178" s="26"/>
      <c r="P2178" s="27"/>
      <c r="Q2178" s="26"/>
      <c r="R2178" s="27"/>
      <c r="S2178" s="27"/>
      <c r="T2178" s="26"/>
      <c r="U2178" s="27"/>
      <c r="V2178" s="26"/>
      <c r="W2178" s="27"/>
      <c r="X2178" s="26"/>
      <c r="Y2178" s="24"/>
      <c r="Z2178" s="24"/>
      <c r="AA2178" s="24"/>
      <c r="AB2178" s="24"/>
      <c r="AC2178" s="28"/>
      <c r="AD2178" s="28"/>
      <c r="AE2178" s="26"/>
      <c r="AF2178" s="28"/>
      <c r="AG2178" s="26"/>
      <c r="AH2178" s="28"/>
      <c r="AI2178" s="26"/>
      <c r="AJ2178" s="28"/>
      <c r="AK2178" s="28"/>
      <c r="AL2178" s="26"/>
      <c r="AM2178" s="28"/>
      <c r="AN2178" s="26"/>
      <c r="AO2178" s="28"/>
      <c r="AP2178" s="26"/>
    </row>
    <row r="2179" spans="1:42" x14ac:dyDescent="0.25">
      <c r="A2179" s="24"/>
      <c r="B2179" s="24"/>
      <c r="C2179" s="111"/>
      <c r="D2179" s="25"/>
      <c r="E2179" s="25"/>
      <c r="F2179" s="26"/>
      <c r="G2179" s="25"/>
      <c r="H2179" s="26"/>
      <c r="I2179" s="25"/>
      <c r="J2179" s="26"/>
      <c r="K2179" s="27"/>
      <c r="L2179" s="27"/>
      <c r="M2179" s="26"/>
      <c r="N2179" s="27"/>
      <c r="O2179" s="26"/>
      <c r="P2179" s="27"/>
      <c r="Q2179" s="26"/>
      <c r="R2179" s="27"/>
      <c r="S2179" s="27"/>
      <c r="T2179" s="26"/>
      <c r="U2179" s="27"/>
      <c r="V2179" s="26"/>
      <c r="W2179" s="27"/>
      <c r="X2179" s="26"/>
      <c r="Y2179" s="24"/>
      <c r="Z2179" s="24"/>
      <c r="AA2179" s="24"/>
      <c r="AB2179" s="24"/>
      <c r="AC2179" s="28"/>
      <c r="AD2179" s="28"/>
      <c r="AE2179" s="26"/>
      <c r="AF2179" s="28"/>
      <c r="AG2179" s="26"/>
      <c r="AH2179" s="28"/>
      <c r="AI2179" s="26"/>
      <c r="AJ2179" s="28"/>
      <c r="AK2179" s="28"/>
      <c r="AL2179" s="26"/>
      <c r="AM2179" s="28"/>
      <c r="AN2179" s="26"/>
      <c r="AO2179" s="28"/>
      <c r="AP2179" s="26"/>
    </row>
    <row r="2180" spans="1:42" x14ac:dyDescent="0.25">
      <c r="A2180" s="24"/>
      <c r="B2180" s="24"/>
      <c r="C2180" s="88"/>
      <c r="D2180" s="25"/>
      <c r="E2180" s="25"/>
      <c r="F2180" s="26"/>
      <c r="G2180" s="25"/>
      <c r="H2180" s="26"/>
      <c r="I2180" s="25"/>
      <c r="J2180" s="26"/>
      <c r="K2180" s="27"/>
      <c r="L2180" s="27"/>
      <c r="M2180" s="26"/>
      <c r="N2180" s="27"/>
      <c r="O2180" s="26"/>
      <c r="P2180" s="27"/>
      <c r="Q2180" s="26"/>
      <c r="R2180" s="27"/>
      <c r="S2180" s="27"/>
      <c r="T2180" s="26"/>
      <c r="U2180" s="27"/>
      <c r="V2180" s="26"/>
      <c r="W2180" s="27"/>
      <c r="X2180" s="26"/>
      <c r="Y2180" s="24"/>
      <c r="Z2180" s="24"/>
      <c r="AA2180" s="24"/>
      <c r="AB2180" s="24"/>
      <c r="AC2180" s="28"/>
      <c r="AD2180" s="28"/>
      <c r="AE2180" s="26"/>
      <c r="AF2180" s="28"/>
      <c r="AG2180" s="26"/>
      <c r="AH2180" s="28"/>
      <c r="AI2180" s="26"/>
      <c r="AJ2180" s="28"/>
      <c r="AK2180" s="28"/>
      <c r="AL2180" s="26"/>
      <c r="AM2180" s="28"/>
      <c r="AN2180" s="26"/>
      <c r="AO2180" s="28"/>
      <c r="AP2180" s="26"/>
    </row>
    <row r="2181" spans="1:42" x14ac:dyDescent="0.25">
      <c r="A2181" s="24"/>
      <c r="B2181" s="24"/>
      <c r="C2181" s="24"/>
      <c r="D2181" s="25"/>
      <c r="E2181" s="25"/>
      <c r="F2181" s="26"/>
      <c r="G2181" s="25"/>
      <c r="H2181" s="26"/>
      <c r="I2181" s="25"/>
      <c r="J2181" s="26"/>
      <c r="K2181" s="27"/>
      <c r="L2181" s="27"/>
      <c r="M2181" s="26"/>
      <c r="N2181" s="27"/>
      <c r="O2181" s="26"/>
      <c r="P2181" s="27"/>
      <c r="Q2181" s="26"/>
      <c r="R2181" s="27"/>
      <c r="S2181" s="27"/>
      <c r="T2181" s="26"/>
      <c r="U2181" s="27"/>
      <c r="V2181" s="26"/>
      <c r="W2181" s="27"/>
      <c r="X2181" s="26"/>
      <c r="Y2181" s="24"/>
      <c r="Z2181" s="24"/>
      <c r="AA2181" s="24"/>
      <c r="AB2181" s="24"/>
      <c r="AC2181" s="28"/>
      <c r="AD2181" s="28"/>
      <c r="AE2181" s="26"/>
      <c r="AF2181" s="28"/>
      <c r="AG2181" s="26"/>
      <c r="AH2181" s="28"/>
      <c r="AI2181" s="26"/>
      <c r="AJ2181" s="28"/>
      <c r="AK2181" s="28"/>
      <c r="AL2181" s="26"/>
      <c r="AM2181" s="28"/>
      <c r="AN2181" s="26"/>
      <c r="AO2181" s="28"/>
      <c r="AP2181" s="26"/>
    </row>
    <row r="2182" spans="1:42" x14ac:dyDescent="0.25">
      <c r="A2182" s="24"/>
      <c r="B2182" s="24"/>
      <c r="C2182" s="24"/>
      <c r="D2182" s="25"/>
      <c r="E2182" s="25"/>
      <c r="F2182" s="26"/>
      <c r="G2182" s="25"/>
      <c r="H2182" s="26"/>
      <c r="I2182" s="25"/>
      <c r="J2182" s="26"/>
      <c r="K2182" s="27"/>
      <c r="L2182" s="27"/>
      <c r="M2182" s="26"/>
      <c r="N2182" s="27"/>
      <c r="O2182" s="26"/>
      <c r="P2182" s="27"/>
      <c r="Q2182" s="26"/>
      <c r="R2182" s="27"/>
      <c r="S2182" s="27"/>
      <c r="T2182" s="26"/>
      <c r="U2182" s="27"/>
      <c r="V2182" s="26"/>
      <c r="W2182" s="27"/>
      <c r="X2182" s="26"/>
      <c r="Y2182" s="24"/>
      <c r="Z2182" s="24"/>
      <c r="AA2182" s="24"/>
      <c r="AB2182" s="24"/>
      <c r="AC2182" s="28"/>
      <c r="AD2182" s="28"/>
      <c r="AE2182" s="26"/>
      <c r="AF2182" s="28"/>
      <c r="AG2182" s="26"/>
      <c r="AH2182" s="28"/>
      <c r="AI2182" s="26"/>
      <c r="AJ2182" s="28"/>
      <c r="AK2182" s="28"/>
      <c r="AL2182" s="26"/>
      <c r="AM2182" s="28"/>
      <c r="AN2182" s="26"/>
      <c r="AO2182" s="28"/>
      <c r="AP2182" s="26"/>
    </row>
    <row r="2183" spans="1:42" x14ac:dyDescent="0.25">
      <c r="A2183" s="24"/>
      <c r="B2183" s="24"/>
      <c r="C2183" s="24"/>
      <c r="D2183" s="24"/>
      <c r="E2183" s="24"/>
      <c r="F2183" s="24"/>
      <c r="G2183" s="24"/>
      <c r="H2183" s="24"/>
      <c r="I2183" s="25"/>
      <c r="J2183" s="26"/>
      <c r="K2183" s="24"/>
      <c r="L2183" s="24"/>
      <c r="M2183" s="24"/>
      <c r="N2183" s="24"/>
      <c r="O2183" s="24"/>
      <c r="P2183" s="27"/>
      <c r="Q2183" s="26"/>
      <c r="R2183" s="24"/>
      <c r="S2183" s="24"/>
      <c r="T2183" s="24"/>
      <c r="U2183" s="24"/>
      <c r="V2183" s="24"/>
      <c r="W2183" s="27"/>
      <c r="X2183" s="26"/>
      <c r="Y2183" s="24"/>
      <c r="Z2183" s="24"/>
      <c r="AA2183" s="24"/>
      <c r="AB2183" s="24"/>
      <c r="AC2183" s="24"/>
      <c r="AD2183" s="24"/>
      <c r="AE2183" s="24"/>
      <c r="AF2183" s="24"/>
      <c r="AG2183" s="24"/>
      <c r="AH2183" s="28"/>
      <c r="AI2183" s="26"/>
      <c r="AJ2183" s="24"/>
      <c r="AK2183" s="24"/>
      <c r="AL2183" s="24"/>
      <c r="AM2183" s="24"/>
      <c r="AN2183" s="24"/>
      <c r="AO2183" s="28"/>
      <c r="AP2183" s="26"/>
    </row>
    <row r="2184" spans="1:42" x14ac:dyDescent="0.25">
      <c r="A2184" s="24"/>
      <c r="B2184" s="24"/>
      <c r="C2184" s="24"/>
      <c r="D2184" s="25"/>
      <c r="E2184" s="25"/>
      <c r="F2184" s="26"/>
      <c r="G2184" s="25"/>
      <c r="H2184" s="26"/>
      <c r="I2184" s="25"/>
      <c r="J2184" s="26"/>
      <c r="K2184" s="27"/>
      <c r="L2184" s="27"/>
      <c r="M2184" s="26"/>
      <c r="N2184" s="27"/>
      <c r="O2184" s="26"/>
      <c r="P2184" s="27"/>
      <c r="Q2184" s="26"/>
      <c r="R2184" s="27"/>
      <c r="S2184" s="27"/>
      <c r="T2184" s="26"/>
      <c r="U2184" s="27"/>
      <c r="V2184" s="26"/>
      <c r="W2184" s="27"/>
      <c r="X2184" s="26"/>
      <c r="Y2184" s="24"/>
      <c r="Z2184" s="24"/>
      <c r="AA2184" s="24"/>
      <c r="AB2184" s="24"/>
      <c r="AC2184" s="28"/>
      <c r="AD2184" s="28"/>
      <c r="AE2184" s="26"/>
      <c r="AF2184" s="28"/>
      <c r="AG2184" s="26"/>
      <c r="AH2184" s="28"/>
      <c r="AI2184" s="26"/>
      <c r="AJ2184" s="28"/>
      <c r="AK2184" s="28"/>
      <c r="AL2184" s="26"/>
      <c r="AM2184" s="28"/>
      <c r="AN2184" s="26"/>
      <c r="AO2184" s="28"/>
      <c r="AP2184" s="26"/>
    </row>
    <row r="2185" spans="1:42" x14ac:dyDescent="0.25">
      <c r="A2185" s="24"/>
      <c r="B2185" s="24"/>
      <c r="C2185" s="24"/>
      <c r="D2185" s="25"/>
      <c r="E2185" s="25"/>
      <c r="F2185" s="26"/>
      <c r="G2185" s="25"/>
      <c r="H2185" s="26"/>
      <c r="I2185" s="25"/>
      <c r="J2185" s="26"/>
      <c r="K2185" s="27"/>
      <c r="L2185" s="27"/>
      <c r="M2185" s="26"/>
      <c r="N2185" s="27"/>
      <c r="O2185" s="26"/>
      <c r="P2185" s="27"/>
      <c r="Q2185" s="26"/>
      <c r="R2185" s="27"/>
      <c r="S2185" s="27"/>
      <c r="T2185" s="26"/>
      <c r="U2185" s="27"/>
      <c r="V2185" s="26"/>
      <c r="W2185" s="27"/>
      <c r="X2185" s="26"/>
      <c r="Y2185" s="24"/>
      <c r="Z2185" s="24"/>
      <c r="AA2185" s="24"/>
      <c r="AB2185" s="24"/>
      <c r="AC2185" s="28"/>
      <c r="AD2185" s="28"/>
      <c r="AE2185" s="26"/>
      <c r="AF2185" s="28"/>
      <c r="AG2185" s="26"/>
      <c r="AH2185" s="28"/>
      <c r="AI2185" s="26"/>
      <c r="AJ2185" s="28"/>
      <c r="AK2185" s="28"/>
      <c r="AL2185" s="26"/>
      <c r="AM2185" s="28"/>
      <c r="AN2185" s="26"/>
      <c r="AO2185" s="28"/>
      <c r="AP2185" s="26"/>
    </row>
    <row r="2186" spans="1:42" x14ac:dyDescent="0.25">
      <c r="A2186" s="24"/>
      <c r="B2186" s="24"/>
      <c r="C2186" s="24"/>
      <c r="D2186" s="25"/>
      <c r="E2186" s="25"/>
      <c r="F2186" s="26"/>
      <c r="G2186" s="25"/>
      <c r="H2186" s="26"/>
      <c r="I2186" s="25"/>
      <c r="J2186" s="26"/>
      <c r="K2186" s="27"/>
      <c r="L2186" s="27"/>
      <c r="M2186" s="26"/>
      <c r="N2186" s="27"/>
      <c r="O2186" s="26"/>
      <c r="P2186" s="27"/>
      <c r="Q2186" s="26"/>
      <c r="R2186" s="27"/>
      <c r="S2186" s="27"/>
      <c r="T2186" s="26"/>
      <c r="U2186" s="27"/>
      <c r="V2186" s="26"/>
      <c r="W2186" s="27"/>
      <c r="X2186" s="26"/>
      <c r="Y2186" s="24"/>
      <c r="Z2186" s="24"/>
      <c r="AA2186" s="24"/>
      <c r="AB2186" s="24"/>
      <c r="AC2186" s="28"/>
      <c r="AD2186" s="28"/>
      <c r="AE2186" s="26"/>
      <c r="AF2186" s="28"/>
      <c r="AG2186" s="26"/>
      <c r="AH2186" s="28"/>
      <c r="AI2186" s="26"/>
      <c r="AJ2186" s="28"/>
      <c r="AK2186" s="28"/>
      <c r="AL2186" s="26"/>
      <c r="AM2186" s="28"/>
      <c r="AN2186" s="26"/>
      <c r="AO2186" s="28"/>
      <c r="AP2186" s="26"/>
    </row>
    <row r="2187" spans="1:42" x14ac:dyDescent="0.25">
      <c r="A2187" s="24"/>
      <c r="B2187" s="24"/>
      <c r="C2187" s="24"/>
      <c r="D2187" s="24"/>
      <c r="E2187" s="24"/>
      <c r="F2187" s="24"/>
      <c r="G2187" s="25"/>
      <c r="H2187" s="26"/>
      <c r="I2187" s="25"/>
      <c r="J2187" s="26"/>
      <c r="K2187" s="24"/>
      <c r="L2187" s="24"/>
      <c r="M2187" s="24"/>
      <c r="N2187" s="27"/>
      <c r="O2187" s="26"/>
      <c r="P2187" s="27"/>
      <c r="Q2187" s="26"/>
      <c r="R2187" s="24"/>
      <c r="S2187" s="24"/>
      <c r="T2187" s="24"/>
      <c r="U2187" s="27"/>
      <c r="V2187" s="26"/>
      <c r="W2187" s="27"/>
      <c r="X2187" s="26"/>
      <c r="Y2187" s="24"/>
      <c r="Z2187" s="24"/>
      <c r="AA2187" s="24"/>
      <c r="AB2187" s="24"/>
      <c r="AC2187" s="24"/>
      <c r="AD2187" s="24"/>
      <c r="AE2187" s="24"/>
      <c r="AF2187" s="28"/>
      <c r="AG2187" s="26"/>
      <c r="AH2187" s="28"/>
      <c r="AI2187" s="26"/>
      <c r="AJ2187" s="24"/>
      <c r="AK2187" s="24"/>
      <c r="AL2187" s="24"/>
      <c r="AM2187" s="28"/>
      <c r="AN2187" s="26"/>
      <c r="AO2187" s="28"/>
      <c r="AP2187" s="26"/>
    </row>
    <row r="2188" spans="1:42" x14ac:dyDescent="0.25">
      <c r="A2188" s="24"/>
      <c r="B2188" s="24"/>
      <c r="C2188" s="24"/>
      <c r="D2188" s="25"/>
      <c r="E2188" s="25"/>
      <c r="F2188" s="26"/>
      <c r="G2188" s="25"/>
      <c r="H2188" s="26"/>
      <c r="I2188" s="25"/>
      <c r="J2188" s="26"/>
      <c r="K2188" s="27"/>
      <c r="L2188" s="27"/>
      <c r="M2188" s="26"/>
      <c r="N2188" s="27"/>
      <c r="O2188" s="26"/>
      <c r="P2188" s="27"/>
      <c r="Q2188" s="26"/>
      <c r="R2188" s="27"/>
      <c r="S2188" s="27"/>
      <c r="T2188" s="26"/>
      <c r="U2188" s="27"/>
      <c r="V2188" s="26"/>
      <c r="W2188" s="27"/>
      <c r="X2188" s="26"/>
      <c r="Y2188" s="24"/>
      <c r="Z2188" s="24"/>
      <c r="AA2188" s="24"/>
      <c r="AB2188" s="24"/>
      <c r="AC2188" s="28"/>
      <c r="AD2188" s="28"/>
      <c r="AE2188" s="26"/>
      <c r="AF2188" s="28"/>
      <c r="AG2188" s="26"/>
      <c r="AH2188" s="28"/>
      <c r="AI2188" s="26"/>
      <c r="AJ2188" s="28"/>
      <c r="AK2188" s="28"/>
      <c r="AL2188" s="26"/>
      <c r="AM2188" s="28"/>
      <c r="AN2188" s="26"/>
      <c r="AO2188" s="28"/>
      <c r="AP2188" s="26"/>
    </row>
    <row r="2189" spans="1:42" x14ac:dyDescent="0.25">
      <c r="A2189" s="24"/>
      <c r="B2189" s="24"/>
      <c r="C2189" s="111"/>
      <c r="D2189" s="25"/>
      <c r="E2189" s="25"/>
      <c r="F2189" s="26"/>
      <c r="G2189" s="25"/>
      <c r="H2189" s="26"/>
      <c r="I2189" s="25"/>
      <c r="J2189" s="26"/>
      <c r="K2189" s="27"/>
      <c r="L2189" s="27"/>
      <c r="M2189" s="26"/>
      <c r="N2189" s="27"/>
      <c r="O2189" s="26"/>
      <c r="P2189" s="27"/>
      <c r="Q2189" s="26"/>
      <c r="R2189" s="27"/>
      <c r="S2189" s="27"/>
      <c r="T2189" s="26"/>
      <c r="U2189" s="27"/>
      <c r="V2189" s="26"/>
      <c r="W2189" s="27"/>
      <c r="X2189" s="26"/>
      <c r="Y2189" s="24"/>
      <c r="Z2189" s="24"/>
      <c r="AA2189" s="24"/>
      <c r="AB2189" s="24"/>
      <c r="AC2189" s="28"/>
      <c r="AD2189" s="28"/>
      <c r="AE2189" s="26"/>
      <c r="AF2189" s="28"/>
      <c r="AG2189" s="26"/>
      <c r="AH2189" s="28"/>
      <c r="AI2189" s="26"/>
      <c r="AJ2189" s="28"/>
      <c r="AK2189" s="28"/>
      <c r="AL2189" s="26"/>
      <c r="AM2189" s="28"/>
      <c r="AN2189" s="26"/>
      <c r="AO2189" s="28"/>
      <c r="AP2189" s="26"/>
    </row>
    <row r="2190" spans="1:42" x14ac:dyDescent="0.25">
      <c r="A2190" s="24"/>
      <c r="B2190" s="24"/>
      <c r="C2190" s="111"/>
      <c r="D2190" s="25"/>
      <c r="E2190" s="25"/>
      <c r="F2190" s="26"/>
      <c r="G2190" s="25"/>
      <c r="H2190" s="26"/>
      <c r="I2190" s="25"/>
      <c r="J2190" s="26"/>
      <c r="K2190" s="27"/>
      <c r="L2190" s="27"/>
      <c r="M2190" s="26"/>
      <c r="N2190" s="27"/>
      <c r="O2190" s="26"/>
      <c r="P2190" s="27"/>
      <c r="Q2190" s="26"/>
      <c r="R2190" s="27"/>
      <c r="S2190" s="27"/>
      <c r="T2190" s="26"/>
      <c r="U2190" s="27"/>
      <c r="V2190" s="26"/>
      <c r="W2190" s="27"/>
      <c r="X2190" s="26"/>
      <c r="Y2190" s="24"/>
      <c r="Z2190" s="24"/>
      <c r="AA2190" s="24"/>
      <c r="AB2190" s="24"/>
      <c r="AC2190" s="28"/>
      <c r="AD2190" s="28"/>
      <c r="AE2190" s="26"/>
      <c r="AF2190" s="28"/>
      <c r="AG2190" s="26"/>
      <c r="AH2190" s="28"/>
      <c r="AI2190" s="26"/>
      <c r="AJ2190" s="28"/>
      <c r="AK2190" s="28"/>
      <c r="AL2190" s="26"/>
      <c r="AM2190" s="28"/>
      <c r="AN2190" s="26"/>
      <c r="AO2190" s="28"/>
      <c r="AP2190" s="26"/>
    </row>
    <row r="2191" spans="1:42" x14ac:dyDescent="0.25">
      <c r="A2191" s="24"/>
      <c r="B2191" s="24"/>
      <c r="C2191" s="111"/>
      <c r="D2191" s="25"/>
      <c r="E2191" s="25"/>
      <c r="F2191" s="26"/>
      <c r="G2191" s="25"/>
      <c r="H2191" s="26"/>
      <c r="I2191" s="25"/>
      <c r="J2191" s="26"/>
      <c r="K2191" s="27"/>
      <c r="L2191" s="27"/>
      <c r="M2191" s="26"/>
      <c r="N2191" s="27"/>
      <c r="O2191" s="26"/>
      <c r="P2191" s="27"/>
      <c r="Q2191" s="26"/>
      <c r="R2191" s="27"/>
      <c r="S2191" s="27"/>
      <c r="T2191" s="26"/>
      <c r="U2191" s="27"/>
      <c r="V2191" s="26"/>
      <c r="W2191" s="27"/>
      <c r="X2191" s="26"/>
      <c r="Y2191" s="24"/>
      <c r="Z2191" s="24"/>
      <c r="AA2191" s="24"/>
      <c r="AB2191" s="24"/>
      <c r="AC2191" s="28"/>
      <c r="AD2191" s="28"/>
      <c r="AE2191" s="26"/>
      <c r="AF2191" s="28"/>
      <c r="AG2191" s="26"/>
      <c r="AH2191" s="28"/>
      <c r="AI2191" s="26"/>
      <c r="AJ2191" s="28"/>
      <c r="AK2191" s="28"/>
      <c r="AL2191" s="26"/>
      <c r="AM2191" s="28"/>
      <c r="AN2191" s="26"/>
      <c r="AO2191" s="28"/>
      <c r="AP2191" s="26"/>
    </row>
    <row r="2192" spans="1:42" x14ac:dyDescent="0.25">
      <c r="A2192" s="24"/>
      <c r="B2192" s="24"/>
      <c r="C2192" s="88"/>
      <c r="D2192" s="25"/>
      <c r="E2192" s="25"/>
      <c r="F2192" s="26"/>
      <c r="G2192" s="25"/>
      <c r="H2192" s="26"/>
      <c r="I2192" s="25"/>
      <c r="J2192" s="26"/>
      <c r="K2192" s="27"/>
      <c r="L2192" s="27"/>
      <c r="M2192" s="26"/>
      <c r="N2192" s="27"/>
      <c r="O2192" s="26"/>
      <c r="P2192" s="27"/>
      <c r="Q2192" s="26"/>
      <c r="R2192" s="27"/>
      <c r="S2192" s="27"/>
      <c r="T2192" s="26"/>
      <c r="U2192" s="27"/>
      <c r="V2192" s="26"/>
      <c r="W2192" s="27"/>
      <c r="X2192" s="26"/>
      <c r="Y2192" s="24"/>
      <c r="Z2192" s="24"/>
      <c r="AA2192" s="24"/>
      <c r="AB2192" s="24"/>
      <c r="AC2192" s="28"/>
      <c r="AD2192" s="28"/>
      <c r="AE2192" s="26"/>
      <c r="AF2192" s="28"/>
      <c r="AG2192" s="26"/>
      <c r="AH2192" s="28"/>
      <c r="AI2192" s="26"/>
      <c r="AJ2192" s="28"/>
      <c r="AK2192" s="28"/>
      <c r="AL2192" s="26"/>
      <c r="AM2192" s="28"/>
      <c r="AN2192" s="26"/>
      <c r="AO2192" s="28"/>
      <c r="AP2192" s="26"/>
    </row>
    <row r="2193" spans="1:42" x14ac:dyDescent="0.25">
      <c r="A2193" s="24"/>
      <c r="B2193" s="24"/>
      <c r="C2193" s="24"/>
      <c r="D2193" s="25"/>
      <c r="E2193" s="25"/>
      <c r="F2193" s="26"/>
      <c r="G2193" s="25"/>
      <c r="H2193" s="26"/>
      <c r="I2193" s="25"/>
      <c r="J2193" s="26"/>
      <c r="K2193" s="27"/>
      <c r="L2193" s="27"/>
      <c r="M2193" s="26"/>
      <c r="N2193" s="27"/>
      <c r="O2193" s="26"/>
      <c r="P2193" s="27"/>
      <c r="Q2193" s="26"/>
      <c r="R2193" s="27"/>
      <c r="S2193" s="27"/>
      <c r="T2193" s="26"/>
      <c r="U2193" s="27"/>
      <c r="V2193" s="26"/>
      <c r="W2193" s="27"/>
      <c r="X2193" s="26"/>
      <c r="Y2193" s="24"/>
      <c r="Z2193" s="24"/>
      <c r="AA2193" s="24"/>
      <c r="AB2193" s="24"/>
      <c r="AC2193" s="28"/>
      <c r="AD2193" s="28"/>
      <c r="AE2193" s="26"/>
      <c r="AF2193" s="28"/>
      <c r="AG2193" s="26"/>
      <c r="AH2193" s="28"/>
      <c r="AI2193" s="26"/>
      <c r="AJ2193" s="28"/>
      <c r="AK2193" s="28"/>
      <c r="AL2193" s="26"/>
      <c r="AM2193" s="28"/>
      <c r="AN2193" s="26"/>
      <c r="AO2193" s="28"/>
      <c r="AP2193" s="26"/>
    </row>
    <row r="2194" spans="1:42" x14ac:dyDescent="0.25">
      <c r="A2194" s="24"/>
      <c r="B2194" s="24"/>
      <c r="C2194" s="24"/>
      <c r="D2194" s="25"/>
      <c r="E2194" s="25"/>
      <c r="F2194" s="26"/>
      <c r="G2194" s="25"/>
      <c r="H2194" s="26"/>
      <c r="I2194" s="25"/>
      <c r="J2194" s="26"/>
      <c r="K2194" s="27"/>
      <c r="L2194" s="27"/>
      <c r="M2194" s="26"/>
      <c r="N2194" s="27"/>
      <c r="O2194" s="26"/>
      <c r="P2194" s="27"/>
      <c r="Q2194" s="26"/>
      <c r="R2194" s="27"/>
      <c r="S2194" s="27"/>
      <c r="T2194" s="26"/>
      <c r="U2194" s="27"/>
      <c r="V2194" s="26"/>
      <c r="W2194" s="27"/>
      <c r="X2194" s="26"/>
      <c r="Y2194" s="24"/>
      <c r="Z2194" s="24"/>
      <c r="AA2194" s="24"/>
      <c r="AB2194" s="24"/>
      <c r="AC2194" s="28"/>
      <c r="AD2194" s="28"/>
      <c r="AE2194" s="26"/>
      <c r="AF2194" s="28"/>
      <c r="AG2194" s="26"/>
      <c r="AH2194" s="28"/>
      <c r="AI2194" s="26"/>
      <c r="AJ2194" s="28"/>
      <c r="AK2194" s="28"/>
      <c r="AL2194" s="26"/>
      <c r="AM2194" s="28"/>
      <c r="AN2194" s="26"/>
      <c r="AO2194" s="28"/>
      <c r="AP2194" s="26"/>
    </row>
    <row r="2195" spans="1:42" x14ac:dyDescent="0.25">
      <c r="A2195" s="24"/>
      <c r="B2195" s="24"/>
      <c r="C2195" s="24"/>
      <c r="D2195" s="24"/>
      <c r="E2195" s="25"/>
      <c r="F2195" s="26"/>
      <c r="G2195" s="25"/>
      <c r="H2195" s="26"/>
      <c r="I2195" s="25"/>
      <c r="J2195" s="26"/>
      <c r="K2195" s="24"/>
      <c r="L2195" s="27"/>
      <c r="M2195" s="26"/>
      <c r="N2195" s="27"/>
      <c r="O2195" s="26"/>
      <c r="P2195" s="27"/>
      <c r="Q2195" s="26"/>
      <c r="R2195" s="24"/>
      <c r="S2195" s="27"/>
      <c r="T2195" s="26"/>
      <c r="U2195" s="27"/>
      <c r="V2195" s="26"/>
      <c r="W2195" s="27"/>
      <c r="X2195" s="26"/>
      <c r="Y2195" s="24"/>
      <c r="Z2195" s="24"/>
      <c r="AA2195" s="24"/>
      <c r="AB2195" s="24"/>
      <c r="AC2195" s="24"/>
      <c r="AD2195" s="28"/>
      <c r="AE2195" s="26"/>
      <c r="AF2195" s="28"/>
      <c r="AG2195" s="26"/>
      <c r="AH2195" s="28"/>
      <c r="AI2195" s="26"/>
      <c r="AJ2195" s="24"/>
      <c r="AK2195" s="28"/>
      <c r="AL2195" s="26"/>
      <c r="AM2195" s="28"/>
      <c r="AN2195" s="26"/>
      <c r="AO2195" s="28"/>
      <c r="AP2195" s="26"/>
    </row>
    <row r="2196" spans="1:42" x14ac:dyDescent="0.25">
      <c r="A2196" s="24"/>
      <c r="B2196" s="24"/>
      <c r="C2196" s="24"/>
      <c r="D2196" s="25"/>
      <c r="E2196" s="25"/>
      <c r="F2196" s="26"/>
      <c r="G2196" s="25"/>
      <c r="H2196" s="26"/>
      <c r="I2196" s="25"/>
      <c r="J2196" s="26"/>
      <c r="K2196" s="27"/>
      <c r="L2196" s="27"/>
      <c r="M2196" s="26"/>
      <c r="N2196" s="27"/>
      <c r="O2196" s="26"/>
      <c r="P2196" s="27"/>
      <c r="Q2196" s="26"/>
      <c r="R2196" s="27"/>
      <c r="S2196" s="27"/>
      <c r="T2196" s="26"/>
      <c r="U2196" s="27"/>
      <c r="V2196" s="26"/>
      <c r="W2196" s="27"/>
      <c r="X2196" s="26"/>
      <c r="Y2196" s="24"/>
      <c r="Z2196" s="24"/>
      <c r="AA2196" s="24"/>
      <c r="AB2196" s="24"/>
      <c r="AC2196" s="28"/>
      <c r="AD2196" s="28"/>
      <c r="AE2196" s="26"/>
      <c r="AF2196" s="28"/>
      <c r="AG2196" s="26"/>
      <c r="AH2196" s="28"/>
      <c r="AI2196" s="26"/>
      <c r="AJ2196" s="28"/>
      <c r="AK2196" s="28"/>
      <c r="AL2196" s="26"/>
      <c r="AM2196" s="28"/>
      <c r="AN2196" s="26"/>
      <c r="AO2196" s="28"/>
      <c r="AP2196" s="26"/>
    </row>
    <row r="2197" spans="1:42" x14ac:dyDescent="0.25">
      <c r="A2197" s="24"/>
      <c r="B2197" s="24"/>
      <c r="C2197" s="24"/>
      <c r="D2197" s="25"/>
      <c r="E2197" s="25"/>
      <c r="F2197" s="26"/>
      <c r="G2197" s="25"/>
      <c r="H2197" s="26"/>
      <c r="I2197" s="25"/>
      <c r="J2197" s="26"/>
      <c r="K2197" s="27"/>
      <c r="L2197" s="27"/>
      <c r="M2197" s="26"/>
      <c r="N2197" s="27"/>
      <c r="O2197" s="26"/>
      <c r="P2197" s="27"/>
      <c r="Q2197" s="26"/>
      <c r="R2197" s="27"/>
      <c r="S2197" s="27"/>
      <c r="T2197" s="26"/>
      <c r="U2197" s="27"/>
      <c r="V2197" s="26"/>
      <c r="W2197" s="27"/>
      <c r="X2197" s="26"/>
      <c r="Y2197" s="24"/>
      <c r="Z2197" s="24"/>
      <c r="AA2197" s="24"/>
      <c r="AB2197" s="24"/>
      <c r="AC2197" s="28"/>
      <c r="AD2197" s="28"/>
      <c r="AE2197" s="26"/>
      <c r="AF2197" s="28"/>
      <c r="AG2197" s="26"/>
      <c r="AH2197" s="28"/>
      <c r="AI2197" s="26"/>
      <c r="AJ2197" s="28"/>
      <c r="AK2197" s="28"/>
      <c r="AL2197" s="26"/>
      <c r="AM2197" s="28"/>
      <c r="AN2197" s="26"/>
      <c r="AO2197" s="28"/>
      <c r="AP2197" s="26"/>
    </row>
    <row r="2198" spans="1:42" x14ac:dyDescent="0.25">
      <c r="A2198" s="24"/>
      <c r="B2198" s="24"/>
      <c r="C2198" s="24"/>
      <c r="D2198" s="25"/>
      <c r="E2198" s="25"/>
      <c r="F2198" s="26"/>
      <c r="G2198" s="25"/>
      <c r="H2198" s="26"/>
      <c r="I2198" s="25"/>
      <c r="J2198" s="26"/>
      <c r="K2198" s="27"/>
      <c r="L2198" s="27"/>
      <c r="M2198" s="26"/>
      <c r="N2198" s="27"/>
      <c r="O2198" s="26"/>
      <c r="P2198" s="27"/>
      <c r="Q2198" s="26"/>
      <c r="R2198" s="27"/>
      <c r="S2198" s="27"/>
      <c r="T2198" s="26"/>
      <c r="U2198" s="27"/>
      <c r="V2198" s="26"/>
      <c r="W2198" s="27"/>
      <c r="X2198" s="26"/>
      <c r="Y2198" s="24"/>
      <c r="Z2198" s="24"/>
      <c r="AA2198" s="24"/>
      <c r="AB2198" s="24"/>
      <c r="AC2198" s="28"/>
      <c r="AD2198" s="28"/>
      <c r="AE2198" s="26"/>
      <c r="AF2198" s="28"/>
      <c r="AG2198" s="26"/>
      <c r="AH2198" s="28"/>
      <c r="AI2198" s="26"/>
      <c r="AJ2198" s="28"/>
      <c r="AK2198" s="28"/>
      <c r="AL2198" s="26"/>
      <c r="AM2198" s="28"/>
      <c r="AN2198" s="26"/>
      <c r="AO2198" s="28"/>
      <c r="AP2198" s="26"/>
    </row>
    <row r="2199" spans="1:42" x14ac:dyDescent="0.25">
      <c r="A2199" s="24"/>
      <c r="B2199" s="24"/>
      <c r="C2199" s="24"/>
      <c r="D2199" s="25"/>
      <c r="E2199" s="25"/>
      <c r="F2199" s="26"/>
      <c r="G2199" s="25"/>
      <c r="H2199" s="26"/>
      <c r="I2199" s="25"/>
      <c r="J2199" s="26"/>
      <c r="K2199" s="27"/>
      <c r="L2199" s="27"/>
      <c r="M2199" s="26"/>
      <c r="N2199" s="27"/>
      <c r="O2199" s="26"/>
      <c r="P2199" s="27"/>
      <c r="Q2199" s="26"/>
      <c r="R2199" s="27"/>
      <c r="S2199" s="27"/>
      <c r="T2199" s="26"/>
      <c r="U2199" s="27"/>
      <c r="V2199" s="26"/>
      <c r="W2199" s="27"/>
      <c r="X2199" s="26"/>
      <c r="Y2199" s="24"/>
      <c r="Z2199" s="24"/>
      <c r="AA2199" s="24"/>
      <c r="AB2199" s="24"/>
      <c r="AC2199" s="28"/>
      <c r="AD2199" s="28"/>
      <c r="AE2199" s="26"/>
      <c r="AF2199" s="28"/>
      <c r="AG2199" s="26"/>
      <c r="AH2199" s="28"/>
      <c r="AI2199" s="26"/>
      <c r="AJ2199" s="28"/>
      <c r="AK2199" s="28"/>
      <c r="AL2199" s="26"/>
      <c r="AM2199" s="28"/>
      <c r="AN2199" s="26"/>
      <c r="AO2199" s="28"/>
      <c r="AP2199" s="26"/>
    </row>
    <row r="2200" spans="1:42" x14ac:dyDescent="0.25">
      <c r="A2200" s="24"/>
      <c r="B2200" s="24"/>
      <c r="C2200" s="24"/>
      <c r="D2200" s="25"/>
      <c r="E2200" s="25"/>
      <c r="F2200" s="26"/>
      <c r="G2200" s="25"/>
      <c r="H2200" s="26"/>
      <c r="I2200" s="25"/>
      <c r="J2200" s="26"/>
      <c r="K2200" s="27"/>
      <c r="L2200" s="27"/>
      <c r="M2200" s="26"/>
      <c r="N2200" s="27"/>
      <c r="O2200" s="26"/>
      <c r="P2200" s="27"/>
      <c r="Q2200" s="26"/>
      <c r="R2200" s="27"/>
      <c r="S2200" s="27"/>
      <c r="T2200" s="26"/>
      <c r="U2200" s="27"/>
      <c r="V2200" s="26"/>
      <c r="W2200" s="27"/>
      <c r="X2200" s="26"/>
      <c r="Y2200" s="24"/>
      <c r="Z2200" s="24"/>
      <c r="AA2200" s="24"/>
      <c r="AB2200" s="24"/>
      <c r="AC2200" s="28"/>
      <c r="AD2200" s="28"/>
      <c r="AE2200" s="26"/>
      <c r="AF2200" s="28"/>
      <c r="AG2200" s="26"/>
      <c r="AH2200" s="28"/>
      <c r="AI2200" s="26"/>
      <c r="AJ2200" s="28"/>
      <c r="AK2200" s="28"/>
      <c r="AL2200" s="26"/>
      <c r="AM2200" s="28"/>
      <c r="AN2200" s="26"/>
      <c r="AO2200" s="28"/>
      <c r="AP2200" s="26"/>
    </row>
    <row r="2201" spans="1:42" x14ac:dyDescent="0.25">
      <c r="A2201" s="24"/>
      <c r="B2201" s="24"/>
      <c r="C2201" s="111"/>
      <c r="D2201" s="25"/>
      <c r="E2201" s="25"/>
      <c r="F2201" s="26"/>
      <c r="G2201" s="25"/>
      <c r="H2201" s="26"/>
      <c r="I2201" s="25"/>
      <c r="J2201" s="26"/>
      <c r="K2201" s="27"/>
      <c r="L2201" s="27"/>
      <c r="M2201" s="26"/>
      <c r="N2201" s="27"/>
      <c r="O2201" s="26"/>
      <c r="P2201" s="27"/>
      <c r="Q2201" s="26"/>
      <c r="R2201" s="27"/>
      <c r="S2201" s="27"/>
      <c r="T2201" s="26"/>
      <c r="U2201" s="27"/>
      <c r="V2201" s="26"/>
      <c r="W2201" s="27"/>
      <c r="X2201" s="26"/>
      <c r="Y2201" s="24"/>
      <c r="Z2201" s="24"/>
      <c r="AA2201" s="24"/>
      <c r="AB2201" s="24"/>
      <c r="AC2201" s="28"/>
      <c r="AD2201" s="28"/>
      <c r="AE2201" s="26"/>
      <c r="AF2201" s="28"/>
      <c r="AG2201" s="26"/>
      <c r="AH2201" s="28"/>
      <c r="AI2201" s="26"/>
      <c r="AJ2201" s="28"/>
      <c r="AK2201" s="28"/>
      <c r="AL2201" s="26"/>
      <c r="AM2201" s="28"/>
      <c r="AN2201" s="26"/>
      <c r="AO2201" s="28"/>
      <c r="AP2201" s="26"/>
    </row>
    <row r="2202" spans="1:42" x14ac:dyDescent="0.25">
      <c r="A2202" s="24"/>
      <c r="B2202" s="24"/>
      <c r="C2202" s="111"/>
      <c r="D2202" s="25"/>
      <c r="E2202" s="25"/>
      <c r="F2202" s="26"/>
      <c r="G2202" s="25"/>
      <c r="H2202" s="26"/>
      <c r="I2202" s="25"/>
      <c r="J2202" s="26"/>
      <c r="K2202" s="27"/>
      <c r="L2202" s="27"/>
      <c r="M2202" s="26"/>
      <c r="N2202" s="27"/>
      <c r="O2202" s="26"/>
      <c r="P2202" s="27"/>
      <c r="Q2202" s="26"/>
      <c r="R2202" s="27"/>
      <c r="S2202" s="27"/>
      <c r="T2202" s="26"/>
      <c r="U2202" s="27"/>
      <c r="V2202" s="26"/>
      <c r="W2202" s="27"/>
      <c r="X2202" s="26"/>
      <c r="Y2202" s="24"/>
      <c r="Z2202" s="24"/>
      <c r="AA2202" s="24"/>
      <c r="AB2202" s="24"/>
      <c r="AC2202" s="28"/>
      <c r="AD2202" s="28"/>
      <c r="AE2202" s="26"/>
      <c r="AF2202" s="28"/>
      <c r="AG2202" s="26"/>
      <c r="AH2202" s="28"/>
      <c r="AI2202" s="26"/>
      <c r="AJ2202" s="28"/>
      <c r="AK2202" s="28"/>
      <c r="AL2202" s="26"/>
      <c r="AM2202" s="28"/>
      <c r="AN2202" s="26"/>
      <c r="AO2202" s="28"/>
      <c r="AP2202" s="26"/>
    </row>
    <row r="2203" spans="1:42" x14ac:dyDescent="0.25">
      <c r="A2203" s="24"/>
      <c r="B2203" s="24"/>
      <c r="C2203" s="111"/>
      <c r="D2203" s="25"/>
      <c r="E2203" s="25"/>
      <c r="F2203" s="26"/>
      <c r="G2203" s="25"/>
      <c r="H2203" s="26"/>
      <c r="I2203" s="25"/>
      <c r="J2203" s="26"/>
      <c r="K2203" s="27"/>
      <c r="L2203" s="27"/>
      <c r="M2203" s="26"/>
      <c r="N2203" s="27"/>
      <c r="O2203" s="26"/>
      <c r="P2203" s="27"/>
      <c r="Q2203" s="26"/>
      <c r="R2203" s="27"/>
      <c r="S2203" s="27"/>
      <c r="T2203" s="26"/>
      <c r="U2203" s="27"/>
      <c r="V2203" s="26"/>
      <c r="W2203" s="27"/>
      <c r="X2203" s="26"/>
      <c r="Y2203" s="24"/>
      <c r="Z2203" s="24"/>
      <c r="AA2203" s="24"/>
      <c r="AB2203" s="24"/>
      <c r="AC2203" s="28"/>
      <c r="AD2203" s="28"/>
      <c r="AE2203" s="26"/>
      <c r="AF2203" s="28"/>
      <c r="AG2203" s="26"/>
      <c r="AH2203" s="28"/>
      <c r="AI2203" s="26"/>
      <c r="AJ2203" s="28"/>
      <c r="AK2203" s="28"/>
      <c r="AL2203" s="26"/>
      <c r="AM2203" s="28"/>
      <c r="AN2203" s="26"/>
      <c r="AO2203" s="28"/>
      <c r="AP2203" s="26"/>
    </row>
    <row r="2204" spans="1:42" x14ac:dyDescent="0.25">
      <c r="A2204" s="24"/>
      <c r="B2204" s="24"/>
      <c r="C2204" s="88"/>
      <c r="D2204" s="25"/>
      <c r="E2204" s="25"/>
      <c r="F2204" s="26"/>
      <c r="G2204" s="25"/>
      <c r="H2204" s="26"/>
      <c r="I2204" s="25"/>
      <c r="J2204" s="26"/>
      <c r="K2204" s="27"/>
      <c r="L2204" s="27"/>
      <c r="M2204" s="26"/>
      <c r="N2204" s="27"/>
      <c r="O2204" s="26"/>
      <c r="P2204" s="27"/>
      <c r="Q2204" s="26"/>
      <c r="R2204" s="27"/>
      <c r="S2204" s="27"/>
      <c r="T2204" s="26"/>
      <c r="U2204" s="27"/>
      <c r="V2204" s="26"/>
      <c r="W2204" s="27"/>
      <c r="X2204" s="26"/>
      <c r="Y2204" s="24"/>
      <c r="Z2204" s="24"/>
      <c r="AA2204" s="24"/>
      <c r="AB2204" s="24"/>
      <c r="AC2204" s="28"/>
      <c r="AD2204" s="28"/>
      <c r="AE2204" s="26"/>
      <c r="AF2204" s="28"/>
      <c r="AG2204" s="26"/>
      <c r="AH2204" s="28"/>
      <c r="AI2204" s="26"/>
      <c r="AJ2204" s="28"/>
      <c r="AK2204" s="28"/>
      <c r="AL2204" s="26"/>
      <c r="AM2204" s="28"/>
      <c r="AN2204" s="26"/>
      <c r="AO2204" s="28"/>
      <c r="AP2204" s="26"/>
    </row>
    <row r="2205" spans="1:42" x14ac:dyDescent="0.25">
      <c r="A2205" s="24"/>
      <c r="B2205" s="24"/>
      <c r="C2205" s="24"/>
      <c r="D2205" s="25"/>
      <c r="E2205" s="25"/>
      <c r="F2205" s="26"/>
      <c r="G2205" s="24"/>
      <c r="H2205" s="24"/>
      <c r="I2205" s="25"/>
      <c r="J2205" s="26"/>
      <c r="K2205" s="27"/>
      <c r="L2205" s="27"/>
      <c r="M2205" s="26"/>
      <c r="N2205" s="24"/>
      <c r="O2205" s="24"/>
      <c r="P2205" s="27"/>
      <c r="Q2205" s="26"/>
      <c r="R2205" s="27"/>
      <c r="S2205" s="27"/>
      <c r="T2205" s="26"/>
      <c r="U2205" s="24"/>
      <c r="V2205" s="24"/>
      <c r="W2205" s="27"/>
      <c r="X2205" s="26"/>
      <c r="Y2205" s="24"/>
      <c r="Z2205" s="24"/>
      <c r="AA2205" s="24"/>
      <c r="AB2205" s="24"/>
      <c r="AC2205" s="28"/>
      <c r="AD2205" s="28"/>
      <c r="AE2205" s="26"/>
      <c r="AF2205" s="24"/>
      <c r="AG2205" s="24"/>
      <c r="AH2205" s="28"/>
      <c r="AI2205" s="26"/>
      <c r="AJ2205" s="28"/>
      <c r="AK2205" s="28"/>
      <c r="AL2205" s="26"/>
      <c r="AM2205" s="24"/>
      <c r="AN2205" s="24"/>
      <c r="AO2205" s="28"/>
      <c r="AP2205" s="26"/>
    </row>
    <row r="2206" spans="1:42" x14ac:dyDescent="0.25">
      <c r="A2206" s="24"/>
      <c r="B2206" s="24"/>
      <c r="C2206" s="24"/>
      <c r="D2206" s="25"/>
      <c r="E2206" s="25"/>
      <c r="F2206" s="26"/>
      <c r="G2206" s="25"/>
      <c r="H2206" s="26"/>
      <c r="I2206" s="25"/>
      <c r="J2206" s="26"/>
      <c r="K2206" s="27"/>
      <c r="L2206" s="27"/>
      <c r="M2206" s="26"/>
      <c r="N2206" s="27"/>
      <c r="O2206" s="26"/>
      <c r="P2206" s="27"/>
      <c r="Q2206" s="26"/>
      <c r="R2206" s="27"/>
      <c r="S2206" s="27"/>
      <c r="T2206" s="26"/>
      <c r="U2206" s="27"/>
      <c r="V2206" s="26"/>
      <c r="W2206" s="27"/>
      <c r="X2206" s="26"/>
      <c r="Y2206" s="24"/>
      <c r="Z2206" s="24"/>
      <c r="AA2206" s="24"/>
      <c r="AB2206" s="24"/>
      <c r="AC2206" s="28"/>
      <c r="AD2206" s="28"/>
      <c r="AE2206" s="26"/>
      <c r="AF2206" s="28"/>
      <c r="AG2206" s="26"/>
      <c r="AH2206" s="28"/>
      <c r="AI2206" s="26"/>
      <c r="AJ2206" s="28"/>
      <c r="AK2206" s="28"/>
      <c r="AL2206" s="26"/>
      <c r="AM2206" s="28"/>
      <c r="AN2206" s="26"/>
      <c r="AO2206" s="28"/>
      <c r="AP2206" s="26"/>
    </row>
    <row r="2207" spans="1:42" x14ac:dyDescent="0.25">
      <c r="A2207" s="24"/>
      <c r="B2207" s="24"/>
      <c r="C2207" s="24"/>
      <c r="D2207" s="25"/>
      <c r="E2207" s="25"/>
      <c r="F2207" s="26"/>
      <c r="G2207" s="24"/>
      <c r="H2207" s="24"/>
      <c r="I2207" s="25"/>
      <c r="J2207" s="26"/>
      <c r="K2207" s="27"/>
      <c r="L2207" s="27"/>
      <c r="M2207" s="26"/>
      <c r="N2207" s="24"/>
      <c r="O2207" s="24"/>
      <c r="P2207" s="27"/>
      <c r="Q2207" s="26"/>
      <c r="R2207" s="27"/>
      <c r="S2207" s="27"/>
      <c r="T2207" s="26"/>
      <c r="U2207" s="24"/>
      <c r="V2207" s="24"/>
      <c r="W2207" s="27"/>
      <c r="X2207" s="26"/>
      <c r="Y2207" s="24"/>
      <c r="Z2207" s="24"/>
      <c r="AA2207" s="24"/>
      <c r="AB2207" s="24"/>
      <c r="AC2207" s="28"/>
      <c r="AD2207" s="28"/>
      <c r="AE2207" s="26"/>
      <c r="AF2207" s="24"/>
      <c r="AG2207" s="24"/>
      <c r="AH2207" s="28"/>
      <c r="AI2207" s="26"/>
      <c r="AJ2207" s="28"/>
      <c r="AK2207" s="28"/>
      <c r="AL2207" s="26"/>
      <c r="AM2207" s="24"/>
      <c r="AN2207" s="24"/>
      <c r="AO2207" s="28"/>
      <c r="AP2207" s="26"/>
    </row>
    <row r="2208" spans="1:42" x14ac:dyDescent="0.25">
      <c r="A2208" s="24"/>
      <c r="B2208" s="24"/>
      <c r="C2208" s="24"/>
      <c r="D2208" s="25"/>
      <c r="E2208" s="25"/>
      <c r="F2208" s="26"/>
      <c r="G2208" s="25"/>
      <c r="H2208" s="26"/>
      <c r="I2208" s="25"/>
      <c r="J2208" s="26"/>
      <c r="K2208" s="27"/>
      <c r="L2208" s="27"/>
      <c r="M2208" s="26"/>
      <c r="N2208" s="27"/>
      <c r="O2208" s="26"/>
      <c r="P2208" s="27"/>
      <c r="Q2208" s="26"/>
      <c r="R2208" s="27"/>
      <c r="S2208" s="27"/>
      <c r="T2208" s="26"/>
      <c r="U2208" s="27"/>
      <c r="V2208" s="26"/>
      <c r="W2208" s="27"/>
      <c r="X2208" s="26"/>
      <c r="Y2208" s="24"/>
      <c r="Z2208" s="24"/>
      <c r="AA2208" s="24"/>
      <c r="AB2208" s="24"/>
      <c r="AC2208" s="28"/>
      <c r="AD2208" s="28"/>
      <c r="AE2208" s="26"/>
      <c r="AF2208" s="28"/>
      <c r="AG2208" s="26"/>
      <c r="AH2208" s="28"/>
      <c r="AI2208" s="26"/>
      <c r="AJ2208" s="28"/>
      <c r="AK2208" s="28"/>
      <c r="AL2208" s="26"/>
      <c r="AM2208" s="28"/>
      <c r="AN2208" s="26"/>
      <c r="AO2208" s="28"/>
      <c r="AP2208" s="26"/>
    </row>
    <row r="2209" spans="1:42" x14ac:dyDescent="0.25">
      <c r="A2209" s="24"/>
      <c r="B2209" s="24"/>
      <c r="C2209" s="24"/>
      <c r="D2209" s="25"/>
      <c r="E2209" s="25"/>
      <c r="F2209" s="26"/>
      <c r="G2209" s="25"/>
      <c r="H2209" s="26"/>
      <c r="I2209" s="25"/>
      <c r="J2209" s="26"/>
      <c r="K2209" s="27"/>
      <c r="L2209" s="27"/>
      <c r="M2209" s="26"/>
      <c r="N2209" s="27"/>
      <c r="O2209" s="26"/>
      <c r="P2209" s="27"/>
      <c r="Q2209" s="26"/>
      <c r="R2209" s="27"/>
      <c r="S2209" s="27"/>
      <c r="T2209" s="26"/>
      <c r="U2209" s="27"/>
      <c r="V2209" s="26"/>
      <c r="W2209" s="27"/>
      <c r="X2209" s="26"/>
      <c r="Y2209" s="24"/>
      <c r="Z2209" s="24"/>
      <c r="AA2209" s="24"/>
      <c r="AB2209" s="24"/>
      <c r="AC2209" s="28"/>
      <c r="AD2209" s="28"/>
      <c r="AE2209" s="26"/>
      <c r="AF2209" s="28"/>
      <c r="AG2209" s="26"/>
      <c r="AH2209" s="28"/>
      <c r="AI2209" s="26"/>
      <c r="AJ2209" s="28"/>
      <c r="AK2209" s="28"/>
      <c r="AL2209" s="26"/>
      <c r="AM2209" s="28"/>
      <c r="AN2209" s="26"/>
      <c r="AO2209" s="28"/>
      <c r="AP2209" s="26"/>
    </row>
    <row r="2210" spans="1:42" x14ac:dyDescent="0.25">
      <c r="A2210" s="24"/>
      <c r="B2210" s="24"/>
      <c r="C2210" s="24"/>
      <c r="D2210" s="25"/>
      <c r="E2210" s="25"/>
      <c r="F2210" s="26"/>
      <c r="G2210" s="25"/>
      <c r="H2210" s="26"/>
      <c r="I2210" s="25"/>
      <c r="J2210" s="26"/>
      <c r="K2210" s="27"/>
      <c r="L2210" s="27"/>
      <c r="M2210" s="26"/>
      <c r="N2210" s="27"/>
      <c r="O2210" s="26"/>
      <c r="P2210" s="27"/>
      <c r="Q2210" s="26"/>
      <c r="R2210" s="27"/>
      <c r="S2210" s="27"/>
      <c r="T2210" s="26"/>
      <c r="U2210" s="27"/>
      <c r="V2210" s="26"/>
      <c r="W2210" s="27"/>
      <c r="X2210" s="26"/>
      <c r="Y2210" s="24"/>
      <c r="Z2210" s="24"/>
      <c r="AA2210" s="24"/>
      <c r="AB2210" s="24"/>
      <c r="AC2210" s="28"/>
      <c r="AD2210" s="28"/>
      <c r="AE2210" s="26"/>
      <c r="AF2210" s="28"/>
      <c r="AG2210" s="26"/>
      <c r="AH2210" s="28"/>
      <c r="AI2210" s="26"/>
      <c r="AJ2210" s="28"/>
      <c r="AK2210" s="28"/>
      <c r="AL2210" s="26"/>
      <c r="AM2210" s="28"/>
      <c r="AN2210" s="26"/>
      <c r="AO2210" s="28"/>
      <c r="AP2210" s="26"/>
    </row>
    <row r="2211" spans="1:42" x14ac:dyDescent="0.25">
      <c r="A2211" s="24"/>
      <c r="B2211" s="24"/>
      <c r="C2211" s="24"/>
      <c r="D2211" s="25"/>
      <c r="E2211" s="25"/>
      <c r="F2211" s="26"/>
      <c r="G2211" s="25"/>
      <c r="H2211" s="26"/>
      <c r="I2211" s="25"/>
      <c r="J2211" s="26"/>
      <c r="K2211" s="27"/>
      <c r="L2211" s="27"/>
      <c r="M2211" s="26"/>
      <c r="N2211" s="27"/>
      <c r="O2211" s="26"/>
      <c r="P2211" s="27"/>
      <c r="Q2211" s="26"/>
      <c r="R2211" s="27"/>
      <c r="S2211" s="27"/>
      <c r="T2211" s="26"/>
      <c r="U2211" s="27"/>
      <c r="V2211" s="26"/>
      <c r="W2211" s="27"/>
      <c r="X2211" s="26"/>
      <c r="Y2211" s="25"/>
      <c r="Z2211" s="38"/>
      <c r="AA2211" s="27"/>
      <c r="AB2211" s="27"/>
      <c r="AC2211" s="28"/>
      <c r="AD2211" s="28"/>
      <c r="AE2211" s="26"/>
      <c r="AF2211" s="28"/>
      <c r="AG2211" s="26"/>
      <c r="AH2211" s="28"/>
      <c r="AI2211" s="26"/>
      <c r="AJ2211" s="28"/>
      <c r="AK2211" s="28"/>
      <c r="AL2211" s="26"/>
      <c r="AM2211" s="28"/>
      <c r="AN2211" s="26"/>
      <c r="AO2211" s="28"/>
      <c r="AP2211" s="26"/>
    </row>
    <row r="2212" spans="1:42" x14ac:dyDescent="0.25">
      <c r="A2212" s="24"/>
      <c r="B2212" s="24"/>
      <c r="C2212" s="111"/>
      <c r="D2212" s="25"/>
      <c r="E2212" s="25"/>
      <c r="F2212" s="26"/>
      <c r="G2212" s="25"/>
      <c r="H2212" s="26"/>
      <c r="I2212" s="25"/>
      <c r="J2212" s="26"/>
      <c r="K2212" s="27"/>
      <c r="L2212" s="27"/>
      <c r="M2212" s="26"/>
      <c r="N2212" s="27"/>
      <c r="O2212" s="26"/>
      <c r="P2212" s="27"/>
      <c r="Q2212" s="26"/>
      <c r="R2212" s="27"/>
      <c r="S2212" s="27"/>
      <c r="T2212" s="26"/>
      <c r="U2212" s="27"/>
      <c r="V2212" s="26"/>
      <c r="W2212" s="27"/>
      <c r="X2212" s="26"/>
      <c r="Y2212" s="25"/>
      <c r="Z2212" s="38"/>
      <c r="AA2212" s="27"/>
      <c r="AB2212" s="27"/>
      <c r="AC2212" s="28"/>
      <c r="AD2212" s="28"/>
      <c r="AE2212" s="26"/>
      <c r="AF2212" s="28"/>
      <c r="AG2212" s="26"/>
      <c r="AH2212" s="28"/>
      <c r="AI2212" s="26"/>
      <c r="AJ2212" s="28"/>
      <c r="AK2212" s="28"/>
      <c r="AL2212" s="26"/>
      <c r="AM2212" s="28"/>
      <c r="AN2212" s="26"/>
      <c r="AO2212" s="28"/>
      <c r="AP2212" s="26"/>
    </row>
    <row r="2213" spans="1:42" x14ac:dyDescent="0.25">
      <c r="A2213" s="24"/>
      <c r="B2213" s="24"/>
      <c r="C2213" s="111"/>
      <c r="D2213" s="25"/>
      <c r="E2213" s="25"/>
      <c r="F2213" s="26"/>
      <c r="G2213" s="25"/>
      <c r="H2213" s="26"/>
      <c r="I2213" s="25"/>
      <c r="J2213" s="26"/>
      <c r="K2213" s="27"/>
      <c r="L2213" s="27"/>
      <c r="M2213" s="26"/>
      <c r="N2213" s="27"/>
      <c r="O2213" s="26"/>
      <c r="P2213" s="27"/>
      <c r="Q2213" s="26"/>
      <c r="R2213" s="27"/>
      <c r="S2213" s="27"/>
      <c r="T2213" s="26"/>
      <c r="U2213" s="27"/>
      <c r="V2213" s="26"/>
      <c r="W2213" s="27"/>
      <c r="X2213" s="26"/>
      <c r="Y2213" s="25"/>
      <c r="Z2213" s="38"/>
      <c r="AA2213" s="27"/>
      <c r="AB2213" s="27"/>
      <c r="AC2213" s="28"/>
      <c r="AD2213" s="28"/>
      <c r="AE2213" s="26"/>
      <c r="AF2213" s="28"/>
      <c r="AG2213" s="26"/>
      <c r="AH2213" s="28"/>
      <c r="AI2213" s="26"/>
      <c r="AJ2213" s="28"/>
      <c r="AK2213" s="28"/>
      <c r="AL2213" s="26"/>
      <c r="AM2213" s="28"/>
      <c r="AN2213" s="26"/>
      <c r="AO2213" s="28"/>
      <c r="AP2213" s="26"/>
    </row>
    <row r="2214" spans="1:42" x14ac:dyDescent="0.25">
      <c r="A2214" s="24"/>
      <c r="B2214" s="24"/>
      <c r="C2214" s="111"/>
      <c r="D2214" s="25"/>
      <c r="E2214" s="25"/>
      <c r="F2214" s="26"/>
      <c r="G2214" s="25"/>
      <c r="H2214" s="26"/>
      <c r="I2214" s="25"/>
      <c r="J2214" s="26"/>
      <c r="K2214" s="27"/>
      <c r="L2214" s="27"/>
      <c r="M2214" s="26"/>
      <c r="N2214" s="27"/>
      <c r="O2214" s="26"/>
      <c r="P2214" s="27"/>
      <c r="Q2214" s="26"/>
      <c r="R2214" s="27"/>
      <c r="S2214" s="27"/>
      <c r="T2214" s="26"/>
      <c r="U2214" s="27"/>
      <c r="V2214" s="26"/>
      <c r="W2214" s="27"/>
      <c r="X2214" s="26"/>
      <c r="Y2214" s="25"/>
      <c r="Z2214" s="38"/>
      <c r="AA2214" s="27"/>
      <c r="AB2214" s="27"/>
      <c r="AC2214" s="28"/>
      <c r="AD2214" s="28"/>
      <c r="AE2214" s="26"/>
      <c r="AF2214" s="28"/>
      <c r="AG2214" s="26"/>
      <c r="AH2214" s="28"/>
      <c r="AI2214" s="26"/>
      <c r="AJ2214" s="28"/>
      <c r="AK2214" s="28"/>
      <c r="AL2214" s="26"/>
      <c r="AM2214" s="28"/>
      <c r="AN2214" s="26"/>
      <c r="AO2214" s="28"/>
      <c r="AP2214" s="26"/>
    </row>
    <row r="2215" spans="1:42" x14ac:dyDescent="0.25">
      <c r="A2215" s="24"/>
      <c r="B2215" s="24"/>
      <c r="C2215" s="88"/>
      <c r="D2215" s="25"/>
      <c r="E2215" s="25"/>
      <c r="F2215" s="26"/>
      <c r="G2215" s="25"/>
      <c r="H2215" s="26"/>
      <c r="I2215" s="25"/>
      <c r="J2215" s="26"/>
      <c r="K2215" s="27"/>
      <c r="L2215" s="27"/>
      <c r="M2215" s="26"/>
      <c r="N2215" s="27"/>
      <c r="O2215" s="26"/>
      <c r="P2215" s="27"/>
      <c r="Q2215" s="26"/>
      <c r="R2215" s="27"/>
      <c r="S2215" s="27"/>
      <c r="T2215" s="26"/>
      <c r="U2215" s="27"/>
      <c r="V2215" s="26"/>
      <c r="W2215" s="27"/>
      <c r="X2215" s="26"/>
      <c r="Y2215" s="25"/>
      <c r="Z2215" s="38"/>
      <c r="AA2215" s="27"/>
      <c r="AB2215" s="27"/>
      <c r="AC2215" s="28"/>
      <c r="AD2215" s="28"/>
      <c r="AE2215" s="26"/>
      <c r="AF2215" s="28"/>
      <c r="AG2215" s="26"/>
      <c r="AH2215" s="28"/>
      <c r="AI2215" s="26"/>
      <c r="AJ2215" s="28"/>
      <c r="AK2215" s="28"/>
      <c r="AL2215" s="26"/>
      <c r="AM2215" s="28"/>
      <c r="AN2215" s="26"/>
      <c r="AO2215" s="28"/>
      <c r="AP2215" s="26"/>
    </row>
    <row r="2216" spans="1:42" x14ac:dyDescent="0.25">
      <c r="A2216" s="24"/>
      <c r="B2216" s="24"/>
      <c r="C2216" s="24"/>
      <c r="D2216" s="25"/>
      <c r="E2216" s="25"/>
      <c r="F2216" s="26"/>
      <c r="G2216" s="25"/>
      <c r="H2216" s="26"/>
      <c r="I2216" s="25"/>
      <c r="J2216" s="26"/>
      <c r="K2216" s="27"/>
      <c r="L2216" s="27"/>
      <c r="M2216" s="26"/>
      <c r="N2216" s="27"/>
      <c r="O2216" s="26"/>
      <c r="P2216" s="27"/>
      <c r="Q2216" s="26"/>
      <c r="R2216" s="27"/>
      <c r="S2216" s="27"/>
      <c r="T2216" s="26"/>
      <c r="U2216" s="27"/>
      <c r="V2216" s="26"/>
      <c r="W2216" s="27"/>
      <c r="X2216" s="26"/>
      <c r="Y2216" s="25"/>
      <c r="Z2216" s="38"/>
      <c r="AA2216" s="27"/>
      <c r="AB2216" s="27"/>
      <c r="AC2216" s="28"/>
      <c r="AD2216" s="28"/>
      <c r="AE2216" s="26"/>
      <c r="AF2216" s="28"/>
      <c r="AG2216" s="26"/>
      <c r="AH2216" s="28"/>
      <c r="AI2216" s="26"/>
      <c r="AJ2216" s="28"/>
      <c r="AK2216" s="28"/>
      <c r="AL2216" s="26"/>
      <c r="AM2216" s="28"/>
      <c r="AN2216" s="26"/>
      <c r="AO2216" s="28"/>
      <c r="AP2216" s="26"/>
    </row>
    <row r="2217" spans="1:42" x14ac:dyDescent="0.25">
      <c r="A2217" s="24"/>
      <c r="B2217" s="24"/>
      <c r="C2217" s="24"/>
      <c r="D2217" s="24"/>
      <c r="E2217" s="25"/>
      <c r="F2217" s="26"/>
      <c r="G2217" s="24"/>
      <c r="H2217" s="24"/>
      <c r="I2217" s="24"/>
      <c r="J2217" s="24"/>
      <c r="K2217" s="24"/>
      <c r="L2217" s="27"/>
      <c r="M2217" s="26"/>
      <c r="N2217" s="24"/>
      <c r="O2217" s="24"/>
      <c r="P2217" s="24"/>
      <c r="Q2217" s="24"/>
      <c r="R2217" s="24"/>
      <c r="S2217" s="27"/>
      <c r="T2217" s="26"/>
      <c r="U2217" s="24"/>
      <c r="V2217" s="24"/>
      <c r="W2217" s="24"/>
      <c r="X2217" s="24"/>
      <c r="Y2217" s="24"/>
      <c r="Z2217" s="24"/>
      <c r="AA2217" s="24"/>
      <c r="AB2217" s="24"/>
      <c r="AC2217" s="24"/>
      <c r="AD2217" s="28"/>
      <c r="AE2217" s="26"/>
      <c r="AF2217" s="24"/>
      <c r="AG2217" s="24"/>
      <c r="AH2217" s="24"/>
      <c r="AI2217" s="24"/>
      <c r="AJ2217" s="24"/>
      <c r="AK2217" s="28"/>
      <c r="AL2217" s="26"/>
      <c r="AM2217" s="24"/>
      <c r="AN2217" s="24"/>
      <c r="AO2217" s="24"/>
      <c r="AP2217" s="24"/>
    </row>
    <row r="2218" spans="1:42" x14ac:dyDescent="0.25">
      <c r="A2218" s="24"/>
      <c r="B2218" s="24"/>
      <c r="C2218" s="24"/>
      <c r="D2218" s="25"/>
      <c r="E2218" s="25"/>
      <c r="F2218" s="26"/>
      <c r="G2218" s="25"/>
      <c r="H2218" s="26"/>
      <c r="I2218" s="24"/>
      <c r="J2218" s="24"/>
      <c r="K2218" s="27"/>
      <c r="L2218" s="27"/>
      <c r="M2218" s="26"/>
      <c r="N2218" s="27"/>
      <c r="O2218" s="26"/>
      <c r="P2218" s="24"/>
      <c r="Q2218" s="24"/>
      <c r="R2218" s="27"/>
      <c r="S2218" s="27"/>
      <c r="T2218" s="26"/>
      <c r="U2218" s="27"/>
      <c r="V2218" s="26"/>
      <c r="W2218" s="24"/>
      <c r="X2218" s="24"/>
      <c r="Y2218" s="25"/>
      <c r="Z2218" s="24"/>
      <c r="AA2218" s="27"/>
      <c r="AB2218" s="24"/>
      <c r="AC2218" s="28"/>
      <c r="AD2218" s="28"/>
      <c r="AE2218" s="26"/>
      <c r="AF2218" s="28"/>
      <c r="AG2218" s="26"/>
      <c r="AH2218" s="24"/>
      <c r="AI2218" s="24"/>
      <c r="AJ2218" s="28"/>
      <c r="AK2218" s="28"/>
      <c r="AL2218" s="26"/>
      <c r="AM2218" s="28"/>
      <c r="AN2218" s="26"/>
      <c r="AO2218" s="24"/>
      <c r="AP2218" s="24"/>
    </row>
    <row r="2219" spans="1:42" x14ac:dyDescent="0.25">
      <c r="A2219" s="24"/>
      <c r="B2219" s="24"/>
      <c r="C2219" s="24"/>
      <c r="D2219" s="25"/>
      <c r="E2219" s="25"/>
      <c r="F2219" s="26"/>
      <c r="G2219" s="25"/>
      <c r="H2219" s="26"/>
      <c r="I2219" s="25"/>
      <c r="J2219" s="26"/>
      <c r="K2219" s="27"/>
      <c r="L2219" s="27"/>
      <c r="M2219" s="26"/>
      <c r="N2219" s="27"/>
      <c r="O2219" s="26"/>
      <c r="P2219" s="27"/>
      <c r="Q2219" s="26"/>
      <c r="R2219" s="27"/>
      <c r="S2219" s="27"/>
      <c r="T2219" s="26"/>
      <c r="U2219" s="27"/>
      <c r="V2219" s="26"/>
      <c r="W2219" s="27"/>
      <c r="X2219" s="26"/>
      <c r="Y2219" s="25"/>
      <c r="Z2219" s="38"/>
      <c r="AA2219" s="27"/>
      <c r="AB2219" s="27"/>
      <c r="AC2219" s="28"/>
      <c r="AD2219" s="28"/>
      <c r="AE2219" s="26"/>
      <c r="AF2219" s="28"/>
      <c r="AG2219" s="26"/>
      <c r="AH2219" s="28"/>
      <c r="AI2219" s="26"/>
      <c r="AJ2219" s="28"/>
      <c r="AK2219" s="28"/>
      <c r="AL2219" s="26"/>
      <c r="AM2219" s="28"/>
      <c r="AN2219" s="26"/>
      <c r="AO2219" s="28"/>
      <c r="AP2219" s="26"/>
    </row>
    <row r="2220" spans="1:42" x14ac:dyDescent="0.25">
      <c r="A2220" s="24"/>
      <c r="B2220" s="24"/>
      <c r="C2220" s="24"/>
      <c r="D2220" s="25"/>
      <c r="E2220" s="25"/>
      <c r="F2220" s="26"/>
      <c r="G2220" s="25"/>
      <c r="H2220" s="26"/>
      <c r="I2220" s="25"/>
      <c r="J2220" s="26"/>
      <c r="K2220" s="27"/>
      <c r="L2220" s="27"/>
      <c r="M2220" s="26"/>
      <c r="N2220" s="27"/>
      <c r="O2220" s="26"/>
      <c r="P2220" s="27"/>
      <c r="Q2220" s="26"/>
      <c r="R2220" s="27"/>
      <c r="S2220" s="27"/>
      <c r="T2220" s="26"/>
      <c r="U2220" s="27"/>
      <c r="V2220" s="26"/>
      <c r="W2220" s="27"/>
      <c r="X2220" s="26"/>
      <c r="Y2220" s="25"/>
      <c r="Z2220" s="24"/>
      <c r="AA2220" s="27"/>
      <c r="AB2220" s="24"/>
      <c r="AC2220" s="28"/>
      <c r="AD2220" s="28"/>
      <c r="AE2220" s="26"/>
      <c r="AF2220" s="28"/>
      <c r="AG2220" s="26"/>
      <c r="AH2220" s="28"/>
      <c r="AI2220" s="26"/>
      <c r="AJ2220" s="28"/>
      <c r="AK2220" s="28"/>
      <c r="AL2220" s="26"/>
      <c r="AM2220" s="28"/>
      <c r="AN2220" s="26"/>
      <c r="AO2220" s="28"/>
      <c r="AP2220" s="26"/>
    </row>
    <row r="2221" spans="1:42" x14ac:dyDescent="0.25">
      <c r="A2221" s="24"/>
      <c r="B2221" s="24"/>
      <c r="C2221" s="24"/>
      <c r="D2221" s="24"/>
      <c r="E2221" s="24"/>
      <c r="F2221" s="24"/>
      <c r="G2221" s="24"/>
      <c r="H2221" s="24"/>
      <c r="I2221" s="25"/>
      <c r="J2221" s="26"/>
      <c r="K2221" s="24"/>
      <c r="L2221" s="24"/>
      <c r="M2221" s="24"/>
      <c r="N2221" s="24"/>
      <c r="O2221" s="24"/>
      <c r="P2221" s="27"/>
      <c r="Q2221" s="26"/>
      <c r="R2221" s="24"/>
      <c r="S2221" s="24"/>
      <c r="T2221" s="24"/>
      <c r="U2221" s="24"/>
      <c r="V2221" s="24"/>
      <c r="W2221" s="27"/>
      <c r="X2221" s="26"/>
      <c r="Y2221" s="24"/>
      <c r="Z2221" s="24"/>
      <c r="AA2221" s="24"/>
      <c r="AB2221" s="24"/>
      <c r="AC2221" s="24"/>
      <c r="AD2221" s="24"/>
      <c r="AE2221" s="24"/>
      <c r="AF2221" s="24"/>
      <c r="AG2221" s="24"/>
      <c r="AH2221" s="28"/>
      <c r="AI2221" s="26"/>
      <c r="AJ2221" s="24"/>
      <c r="AK2221" s="24"/>
      <c r="AL2221" s="24"/>
      <c r="AM2221" s="24"/>
      <c r="AN2221" s="24"/>
      <c r="AO2221" s="28"/>
      <c r="AP2221" s="26"/>
    </row>
    <row r="2222" spans="1:42" x14ac:dyDescent="0.25">
      <c r="A2222" s="24"/>
      <c r="B2222" s="24"/>
      <c r="C2222" s="24"/>
      <c r="D2222" s="25"/>
      <c r="E2222" s="25"/>
      <c r="F2222" s="26"/>
      <c r="G2222" s="25"/>
      <c r="H2222" s="26"/>
      <c r="I2222" s="25"/>
      <c r="J2222" s="26"/>
      <c r="K2222" s="27"/>
      <c r="L2222" s="27"/>
      <c r="M2222" s="26"/>
      <c r="N2222" s="27"/>
      <c r="O2222" s="26"/>
      <c r="P2222" s="27"/>
      <c r="Q2222" s="26"/>
      <c r="R2222" s="27"/>
      <c r="S2222" s="27"/>
      <c r="T2222" s="26"/>
      <c r="U2222" s="27"/>
      <c r="V2222" s="26"/>
      <c r="W2222" s="27"/>
      <c r="X2222" s="26"/>
      <c r="Y2222" s="25"/>
      <c r="Z2222" s="38"/>
      <c r="AA2222" s="27"/>
      <c r="AB2222" s="27"/>
      <c r="AC2222" s="28"/>
      <c r="AD2222" s="28"/>
      <c r="AE2222" s="26"/>
      <c r="AF2222" s="28"/>
      <c r="AG2222" s="26"/>
      <c r="AH2222" s="28"/>
      <c r="AI2222" s="26"/>
      <c r="AJ2222" s="28"/>
      <c r="AK2222" s="28"/>
      <c r="AL2222" s="26"/>
      <c r="AM2222" s="28"/>
      <c r="AN2222" s="26"/>
      <c r="AO2222" s="28"/>
      <c r="AP2222" s="26"/>
    </row>
    <row r="2223" spans="1:42" x14ac:dyDescent="0.25">
      <c r="A2223" s="24"/>
      <c r="B2223" s="24"/>
      <c r="C2223" s="24"/>
      <c r="D2223" s="25"/>
      <c r="E2223" s="25"/>
      <c r="F2223" s="26"/>
      <c r="G2223" s="25"/>
      <c r="H2223" s="26"/>
      <c r="I2223" s="25"/>
      <c r="J2223" s="26"/>
      <c r="K2223" s="27"/>
      <c r="L2223" s="27"/>
      <c r="M2223" s="26"/>
      <c r="N2223" s="27"/>
      <c r="O2223" s="26"/>
      <c r="P2223" s="27"/>
      <c r="Q2223" s="26"/>
      <c r="R2223" s="27"/>
      <c r="S2223" s="27"/>
      <c r="T2223" s="26"/>
      <c r="U2223" s="27"/>
      <c r="V2223" s="26"/>
      <c r="W2223" s="27"/>
      <c r="X2223" s="26"/>
      <c r="Y2223" s="25"/>
      <c r="Z2223" s="38"/>
      <c r="AA2223" s="27"/>
      <c r="AB2223" s="27"/>
      <c r="AC2223" s="28"/>
      <c r="AD2223" s="28"/>
      <c r="AE2223" s="26"/>
      <c r="AF2223" s="28"/>
      <c r="AG2223" s="26"/>
      <c r="AH2223" s="28"/>
      <c r="AI2223" s="26"/>
      <c r="AJ2223" s="28"/>
      <c r="AK2223" s="28"/>
      <c r="AL2223" s="26"/>
      <c r="AM2223" s="28"/>
      <c r="AN2223" s="26"/>
      <c r="AO2223" s="28"/>
      <c r="AP2223" s="26"/>
    </row>
    <row r="2224" spans="1:42" x14ac:dyDescent="0.25">
      <c r="A2224" s="24"/>
      <c r="B2224" s="24"/>
      <c r="C2224" s="24"/>
      <c r="D2224" s="25"/>
      <c r="E2224" s="25"/>
      <c r="F2224" s="26"/>
      <c r="G2224" s="25"/>
      <c r="H2224" s="26"/>
      <c r="I2224" s="25"/>
      <c r="J2224" s="26"/>
      <c r="K2224" s="27"/>
      <c r="L2224" s="27"/>
      <c r="M2224" s="26"/>
      <c r="N2224" s="27"/>
      <c r="O2224" s="26"/>
      <c r="P2224" s="27"/>
      <c r="Q2224" s="26"/>
      <c r="R2224" s="27"/>
      <c r="S2224" s="27"/>
      <c r="T2224" s="26"/>
      <c r="U2224" s="27"/>
      <c r="V2224" s="26"/>
      <c r="W2224" s="27"/>
      <c r="X2224" s="26"/>
      <c r="Y2224" s="25"/>
      <c r="Z2224" s="38"/>
      <c r="AA2224" s="27"/>
      <c r="AB2224" s="27"/>
      <c r="AC2224" s="28"/>
      <c r="AD2224" s="28"/>
      <c r="AE2224" s="26"/>
      <c r="AF2224" s="28"/>
      <c r="AG2224" s="26"/>
      <c r="AH2224" s="28"/>
      <c r="AI2224" s="26"/>
      <c r="AJ2224" s="28"/>
      <c r="AK2224" s="28"/>
      <c r="AL2224" s="26"/>
      <c r="AM2224" s="28"/>
      <c r="AN2224" s="26"/>
      <c r="AO2224" s="28"/>
      <c r="AP2224" s="26"/>
    </row>
    <row r="2225" spans="1:42" x14ac:dyDescent="0.25">
      <c r="A2225" s="24"/>
      <c r="B2225" s="24"/>
      <c r="C2225" s="24"/>
      <c r="D2225" s="25"/>
      <c r="E2225" s="25"/>
      <c r="F2225" s="26"/>
      <c r="G2225" s="25"/>
      <c r="H2225" s="26"/>
      <c r="I2225" s="25"/>
      <c r="J2225" s="26"/>
      <c r="K2225" s="27"/>
      <c r="L2225" s="27"/>
      <c r="M2225" s="26"/>
      <c r="N2225" s="27"/>
      <c r="O2225" s="26"/>
      <c r="P2225" s="27"/>
      <c r="Q2225" s="26"/>
      <c r="R2225" s="27"/>
      <c r="S2225" s="27"/>
      <c r="T2225" s="26"/>
      <c r="U2225" s="27"/>
      <c r="V2225" s="26"/>
      <c r="W2225" s="27"/>
      <c r="X2225" s="26"/>
      <c r="Y2225" s="25"/>
      <c r="Z2225" s="38"/>
      <c r="AA2225" s="27"/>
      <c r="AB2225" s="27"/>
      <c r="AC2225" s="28"/>
      <c r="AD2225" s="28"/>
      <c r="AE2225" s="26"/>
      <c r="AF2225" s="28"/>
      <c r="AG2225" s="26"/>
      <c r="AH2225" s="28"/>
      <c r="AI2225" s="26"/>
      <c r="AJ2225" s="28"/>
      <c r="AK2225" s="28"/>
      <c r="AL2225" s="26"/>
      <c r="AM2225" s="28"/>
      <c r="AN2225" s="26"/>
      <c r="AO2225" s="28"/>
      <c r="AP2225" s="26"/>
    </row>
    <row r="2226" spans="1:42" x14ac:dyDescent="0.25">
      <c r="A2226" s="24"/>
      <c r="B2226" s="24"/>
      <c r="C2226" s="111"/>
      <c r="D2226" s="25"/>
      <c r="E2226" s="25"/>
      <c r="F2226" s="26"/>
      <c r="G2226" s="25"/>
      <c r="H2226" s="26"/>
      <c r="I2226" s="25"/>
      <c r="J2226" s="26"/>
      <c r="K2226" s="27"/>
      <c r="L2226" s="27"/>
      <c r="M2226" s="26"/>
      <c r="N2226" s="27"/>
      <c r="O2226" s="26"/>
      <c r="P2226" s="27"/>
      <c r="Q2226" s="26"/>
      <c r="R2226" s="27"/>
      <c r="S2226" s="27"/>
      <c r="T2226" s="26"/>
      <c r="U2226" s="27"/>
      <c r="V2226" s="26"/>
      <c r="W2226" s="27"/>
      <c r="X2226" s="26"/>
      <c r="Y2226" s="25"/>
      <c r="Z2226" s="38"/>
      <c r="AA2226" s="27"/>
      <c r="AB2226" s="27"/>
      <c r="AC2226" s="28"/>
      <c r="AD2226" s="28"/>
      <c r="AE2226" s="26"/>
      <c r="AF2226" s="28"/>
      <c r="AG2226" s="26"/>
      <c r="AH2226" s="28"/>
      <c r="AI2226" s="26"/>
      <c r="AJ2226" s="28"/>
      <c r="AK2226" s="28"/>
      <c r="AL2226" s="26"/>
      <c r="AM2226" s="28"/>
      <c r="AN2226" s="26"/>
      <c r="AO2226" s="28"/>
      <c r="AP2226" s="26"/>
    </row>
    <row r="2227" spans="1:42" x14ac:dyDescent="0.25">
      <c r="A2227" s="24"/>
      <c r="B2227" s="24"/>
      <c r="C2227" s="111"/>
      <c r="D2227" s="25"/>
      <c r="E2227" s="25"/>
      <c r="F2227" s="26"/>
      <c r="G2227" s="25"/>
      <c r="H2227" s="26"/>
      <c r="I2227" s="25"/>
      <c r="J2227" s="26"/>
      <c r="K2227" s="27"/>
      <c r="L2227" s="27"/>
      <c r="M2227" s="26"/>
      <c r="N2227" s="27"/>
      <c r="O2227" s="26"/>
      <c r="P2227" s="27"/>
      <c r="Q2227" s="26"/>
      <c r="R2227" s="27"/>
      <c r="S2227" s="27"/>
      <c r="T2227" s="26"/>
      <c r="U2227" s="27"/>
      <c r="V2227" s="26"/>
      <c r="W2227" s="27"/>
      <c r="X2227" s="26"/>
      <c r="Y2227" s="25"/>
      <c r="Z2227" s="38"/>
      <c r="AA2227" s="27"/>
      <c r="AB2227" s="27"/>
      <c r="AC2227" s="28"/>
      <c r="AD2227" s="28"/>
      <c r="AE2227" s="26"/>
      <c r="AF2227" s="28"/>
      <c r="AG2227" s="26"/>
      <c r="AH2227" s="28"/>
      <c r="AI2227" s="26"/>
      <c r="AJ2227" s="28"/>
      <c r="AK2227" s="28"/>
      <c r="AL2227" s="26"/>
      <c r="AM2227" s="28"/>
      <c r="AN2227" s="26"/>
      <c r="AO2227" s="28"/>
      <c r="AP2227" s="26"/>
    </row>
    <row r="2228" spans="1:42" x14ac:dyDescent="0.25">
      <c r="A2228" s="24"/>
      <c r="B2228" s="24"/>
      <c r="C2228" s="111"/>
      <c r="D2228" s="25"/>
      <c r="E2228" s="25"/>
      <c r="F2228" s="26"/>
      <c r="G2228" s="25"/>
      <c r="H2228" s="26"/>
      <c r="I2228" s="25"/>
      <c r="J2228" s="26"/>
      <c r="K2228" s="27"/>
      <c r="L2228" s="27"/>
      <c r="M2228" s="26"/>
      <c r="N2228" s="27"/>
      <c r="O2228" s="26"/>
      <c r="P2228" s="27"/>
      <c r="Q2228" s="26"/>
      <c r="R2228" s="27"/>
      <c r="S2228" s="27"/>
      <c r="T2228" s="26"/>
      <c r="U2228" s="27"/>
      <c r="V2228" s="26"/>
      <c r="W2228" s="27"/>
      <c r="X2228" s="26"/>
      <c r="Y2228" s="25"/>
      <c r="Z2228" s="38"/>
      <c r="AA2228" s="27"/>
      <c r="AB2228" s="27"/>
      <c r="AC2228" s="28"/>
      <c r="AD2228" s="28"/>
      <c r="AE2228" s="26"/>
      <c r="AF2228" s="28"/>
      <c r="AG2228" s="26"/>
      <c r="AH2228" s="28"/>
      <c r="AI2228" s="26"/>
      <c r="AJ2228" s="28"/>
      <c r="AK2228" s="28"/>
      <c r="AL2228" s="26"/>
      <c r="AM2228" s="28"/>
      <c r="AN2228" s="26"/>
      <c r="AO2228" s="28"/>
      <c r="AP2228" s="26"/>
    </row>
    <row r="2229" spans="1:42" x14ac:dyDescent="0.25">
      <c r="A2229" s="24"/>
      <c r="B2229" s="24"/>
      <c r="C2229" s="88"/>
      <c r="D2229" s="25"/>
      <c r="E2229" s="25"/>
      <c r="F2229" s="26"/>
      <c r="G2229" s="25"/>
      <c r="H2229" s="26"/>
      <c r="I2229" s="25"/>
      <c r="J2229" s="26"/>
      <c r="K2229" s="27"/>
      <c r="L2229" s="27"/>
      <c r="M2229" s="26"/>
      <c r="N2229" s="27"/>
      <c r="O2229" s="26"/>
      <c r="P2229" s="27"/>
      <c r="Q2229" s="26"/>
      <c r="R2229" s="27"/>
      <c r="S2229" s="27"/>
      <c r="T2229" s="26"/>
      <c r="U2229" s="27"/>
      <c r="V2229" s="26"/>
      <c r="W2229" s="27"/>
      <c r="X2229" s="26"/>
      <c r="Y2229" s="25"/>
      <c r="Z2229" s="38"/>
      <c r="AA2229" s="27"/>
      <c r="AB2229" s="27"/>
      <c r="AC2229" s="28"/>
      <c r="AD2229" s="28"/>
      <c r="AE2229" s="26"/>
      <c r="AF2229" s="28"/>
      <c r="AG2229" s="26"/>
      <c r="AH2229" s="28"/>
      <c r="AI2229" s="26"/>
      <c r="AJ2229" s="28"/>
      <c r="AK2229" s="28"/>
      <c r="AL2229" s="26"/>
      <c r="AM2229" s="28"/>
      <c r="AN2229" s="26"/>
      <c r="AO2229" s="28"/>
      <c r="AP2229" s="26"/>
    </row>
    <row r="2230" spans="1:42" x14ac:dyDescent="0.25">
      <c r="A2230" s="24"/>
      <c r="B2230" s="24"/>
      <c r="C2230" s="88"/>
      <c r="D2230" s="25"/>
      <c r="E2230" s="25"/>
      <c r="F2230" s="26"/>
      <c r="G2230" s="25"/>
      <c r="H2230" s="26"/>
      <c r="I2230" s="25"/>
      <c r="J2230" s="26"/>
      <c r="K2230" s="27"/>
      <c r="L2230" s="27"/>
      <c r="M2230" s="26"/>
      <c r="N2230" s="27"/>
      <c r="O2230" s="26"/>
      <c r="P2230" s="27"/>
      <c r="Q2230" s="26"/>
      <c r="R2230" s="27"/>
      <c r="S2230" s="27"/>
      <c r="T2230" s="26"/>
      <c r="U2230" s="27"/>
      <c r="V2230" s="26"/>
      <c r="W2230" s="27"/>
      <c r="X2230" s="26"/>
      <c r="Y2230" s="25"/>
      <c r="Z2230" s="38"/>
      <c r="AA2230" s="27"/>
      <c r="AB2230" s="27"/>
      <c r="AC2230" s="28"/>
      <c r="AD2230" s="28"/>
      <c r="AE2230" s="26"/>
      <c r="AF2230" s="28"/>
      <c r="AG2230" s="26"/>
      <c r="AH2230" s="28"/>
      <c r="AI2230" s="26"/>
      <c r="AJ2230" s="28"/>
      <c r="AK2230" s="28"/>
      <c r="AL2230" s="26"/>
      <c r="AM2230" s="28"/>
      <c r="AN2230" s="26"/>
      <c r="AO2230" s="28"/>
      <c r="AP2230" s="26"/>
    </row>
    <row r="2231" spans="1:42" x14ac:dyDescent="0.25">
      <c r="A2231" s="24"/>
      <c r="B2231" s="24"/>
      <c r="C2231" s="24"/>
      <c r="D2231" s="25"/>
      <c r="E2231" s="25"/>
      <c r="F2231" s="26"/>
      <c r="G2231" s="25"/>
      <c r="H2231" s="26"/>
      <c r="I2231" s="25"/>
      <c r="J2231" s="26"/>
      <c r="K2231" s="27"/>
      <c r="L2231" s="27"/>
      <c r="M2231" s="26"/>
      <c r="N2231" s="27"/>
      <c r="O2231" s="26"/>
      <c r="P2231" s="27"/>
      <c r="Q2231" s="26"/>
      <c r="R2231" s="27"/>
      <c r="S2231" s="27"/>
      <c r="T2231" s="26"/>
      <c r="U2231" s="27"/>
      <c r="V2231" s="26"/>
      <c r="W2231" s="27"/>
      <c r="X2231" s="26"/>
      <c r="Y2231" s="25"/>
      <c r="Z2231" s="24"/>
      <c r="AA2231" s="27"/>
      <c r="AB2231" s="24"/>
      <c r="AC2231" s="28"/>
      <c r="AD2231" s="28"/>
      <c r="AE2231" s="26"/>
      <c r="AF2231" s="28"/>
      <c r="AG2231" s="26"/>
      <c r="AH2231" s="28"/>
      <c r="AI2231" s="26"/>
      <c r="AJ2231" s="28"/>
      <c r="AK2231" s="28"/>
      <c r="AL2231" s="26"/>
      <c r="AM2231" s="28"/>
      <c r="AN2231" s="26"/>
      <c r="AO2231" s="28"/>
      <c r="AP2231" s="26"/>
    </row>
    <row r="2232" spans="1:42" x14ac:dyDescent="0.25">
      <c r="A2232" s="24"/>
      <c r="B2232" s="24"/>
      <c r="C2232" s="24"/>
      <c r="D2232" s="25"/>
      <c r="E2232" s="25"/>
      <c r="F2232" s="26"/>
      <c r="G2232" s="25"/>
      <c r="H2232" s="26"/>
      <c r="I2232" s="25"/>
      <c r="J2232" s="26"/>
      <c r="K2232" s="27"/>
      <c r="L2232" s="27"/>
      <c r="M2232" s="26"/>
      <c r="N2232" s="27"/>
      <c r="O2232" s="26"/>
      <c r="P2232" s="27"/>
      <c r="Q2232" s="26"/>
      <c r="R2232" s="27"/>
      <c r="S2232" s="27"/>
      <c r="T2232" s="26"/>
      <c r="U2232" s="27"/>
      <c r="V2232" s="26"/>
      <c r="W2232" s="27"/>
      <c r="X2232" s="26"/>
      <c r="Y2232" s="25"/>
      <c r="Z2232" s="38"/>
      <c r="AA2232" s="27"/>
      <c r="AB2232" s="27"/>
      <c r="AC2232" s="28"/>
      <c r="AD2232" s="28"/>
      <c r="AE2232" s="26"/>
      <c r="AF2232" s="28"/>
      <c r="AG2232" s="26"/>
      <c r="AH2232" s="28"/>
      <c r="AI2232" s="26"/>
      <c r="AJ2232" s="28"/>
      <c r="AK2232" s="28"/>
      <c r="AL2232" s="26"/>
      <c r="AM2232" s="28"/>
      <c r="AN2232" s="26"/>
      <c r="AO2232" s="28"/>
      <c r="AP2232" s="26"/>
    </row>
    <row r="2233" spans="1:42" x14ac:dyDescent="0.25">
      <c r="A2233" s="24"/>
      <c r="B2233" s="24"/>
      <c r="C2233" s="24"/>
      <c r="D2233" s="25"/>
      <c r="E2233" s="25"/>
      <c r="F2233" s="26"/>
      <c r="G2233" s="25"/>
      <c r="H2233" s="26"/>
      <c r="I2233" s="25"/>
      <c r="J2233" s="26"/>
      <c r="K2233" s="27"/>
      <c r="L2233" s="27"/>
      <c r="M2233" s="26"/>
      <c r="N2233" s="27"/>
      <c r="O2233" s="26"/>
      <c r="P2233" s="27"/>
      <c r="Q2233" s="26"/>
      <c r="R2233" s="27"/>
      <c r="S2233" s="27"/>
      <c r="T2233" s="26"/>
      <c r="U2233" s="27"/>
      <c r="V2233" s="26"/>
      <c r="W2233" s="27"/>
      <c r="X2233" s="26"/>
      <c r="Y2233" s="25"/>
      <c r="Z2233" s="38"/>
      <c r="AA2233" s="27"/>
      <c r="AB2233" s="27"/>
      <c r="AC2233" s="28"/>
      <c r="AD2233" s="28"/>
      <c r="AE2233" s="26"/>
      <c r="AF2233" s="28"/>
      <c r="AG2233" s="26"/>
      <c r="AH2233" s="28"/>
      <c r="AI2233" s="26"/>
      <c r="AJ2233" s="28"/>
      <c r="AK2233" s="28"/>
      <c r="AL2233" s="26"/>
      <c r="AM2233" s="28"/>
      <c r="AN2233" s="26"/>
      <c r="AO2233" s="28"/>
      <c r="AP2233" s="26"/>
    </row>
    <row r="2234" spans="1:42" x14ac:dyDescent="0.25">
      <c r="A2234" s="24"/>
      <c r="B2234" s="24"/>
      <c r="C2234" s="24"/>
      <c r="D2234" s="25"/>
      <c r="E2234" s="25"/>
      <c r="F2234" s="26"/>
      <c r="G2234" s="25"/>
      <c r="H2234" s="26"/>
      <c r="I2234" s="25"/>
      <c r="J2234" s="26"/>
      <c r="K2234" s="27"/>
      <c r="L2234" s="27"/>
      <c r="M2234" s="26"/>
      <c r="N2234" s="27"/>
      <c r="O2234" s="26"/>
      <c r="P2234" s="27"/>
      <c r="Q2234" s="26"/>
      <c r="R2234" s="27"/>
      <c r="S2234" s="27"/>
      <c r="T2234" s="26"/>
      <c r="U2234" s="27"/>
      <c r="V2234" s="26"/>
      <c r="W2234" s="27"/>
      <c r="X2234" s="26"/>
      <c r="Y2234" s="25"/>
      <c r="Z2234" s="38"/>
      <c r="AA2234" s="27"/>
      <c r="AB2234" s="27"/>
      <c r="AC2234" s="28"/>
      <c r="AD2234" s="28"/>
      <c r="AE2234" s="26"/>
      <c r="AF2234" s="28"/>
      <c r="AG2234" s="26"/>
      <c r="AH2234" s="28"/>
      <c r="AI2234" s="26"/>
      <c r="AJ2234" s="28"/>
      <c r="AK2234" s="28"/>
      <c r="AL2234" s="26"/>
      <c r="AM2234" s="28"/>
      <c r="AN2234" s="26"/>
      <c r="AO2234" s="28"/>
      <c r="AP2234" s="26"/>
    </row>
    <row r="2235" spans="1:42" x14ac:dyDescent="0.25">
      <c r="A2235" s="24"/>
      <c r="B2235" s="24"/>
      <c r="C2235" s="24"/>
      <c r="D2235" s="25"/>
      <c r="E2235" s="25"/>
      <c r="F2235" s="26"/>
      <c r="G2235" s="25"/>
      <c r="H2235" s="26"/>
      <c r="I2235" s="25"/>
      <c r="J2235" s="26"/>
      <c r="K2235" s="27"/>
      <c r="L2235" s="27"/>
      <c r="M2235" s="26"/>
      <c r="N2235" s="27"/>
      <c r="O2235" s="26"/>
      <c r="P2235" s="27"/>
      <c r="Q2235" s="26"/>
      <c r="R2235" s="27"/>
      <c r="S2235" s="27"/>
      <c r="T2235" s="26"/>
      <c r="U2235" s="27"/>
      <c r="V2235" s="26"/>
      <c r="W2235" s="27"/>
      <c r="X2235" s="26"/>
      <c r="Y2235" s="25"/>
      <c r="Z2235" s="38"/>
      <c r="AA2235" s="27"/>
      <c r="AB2235" s="27"/>
      <c r="AC2235" s="28"/>
      <c r="AD2235" s="28"/>
      <c r="AE2235" s="26"/>
      <c r="AF2235" s="28"/>
      <c r="AG2235" s="26"/>
      <c r="AH2235" s="28"/>
      <c r="AI2235" s="26"/>
      <c r="AJ2235" s="28"/>
      <c r="AK2235" s="28"/>
      <c r="AL2235" s="26"/>
      <c r="AM2235" s="28"/>
      <c r="AN2235" s="26"/>
      <c r="AO2235" s="28"/>
      <c r="AP2235" s="26"/>
    </row>
    <row r="2236" spans="1:42" x14ac:dyDescent="0.25">
      <c r="A2236" s="24"/>
      <c r="B2236" s="24"/>
      <c r="C2236" s="24"/>
      <c r="D2236" s="25"/>
      <c r="E2236" s="25"/>
      <c r="F2236" s="26"/>
      <c r="G2236" s="25"/>
      <c r="H2236" s="26"/>
      <c r="I2236" s="25"/>
      <c r="J2236" s="26"/>
      <c r="K2236" s="27"/>
      <c r="L2236" s="27"/>
      <c r="M2236" s="26"/>
      <c r="N2236" s="27"/>
      <c r="O2236" s="26"/>
      <c r="P2236" s="27"/>
      <c r="Q2236" s="26"/>
      <c r="R2236" s="27"/>
      <c r="S2236" s="27"/>
      <c r="T2236" s="26"/>
      <c r="U2236" s="27"/>
      <c r="V2236" s="26"/>
      <c r="W2236" s="27"/>
      <c r="X2236" s="26"/>
      <c r="Y2236" s="25"/>
      <c r="Z2236" s="38"/>
      <c r="AA2236" s="27"/>
      <c r="AB2236" s="27"/>
      <c r="AC2236" s="28"/>
      <c r="AD2236" s="28"/>
      <c r="AE2236" s="26"/>
      <c r="AF2236" s="28"/>
      <c r="AG2236" s="26"/>
      <c r="AH2236" s="28"/>
      <c r="AI2236" s="26"/>
      <c r="AJ2236" s="28"/>
      <c r="AK2236" s="28"/>
      <c r="AL2236" s="26"/>
      <c r="AM2236" s="28"/>
      <c r="AN2236" s="26"/>
      <c r="AO2236" s="28"/>
      <c r="AP2236" s="26"/>
    </row>
    <row r="2237" spans="1:42" x14ac:dyDescent="0.25">
      <c r="A2237" s="24"/>
      <c r="B2237" s="24"/>
      <c r="C2237" s="111"/>
      <c r="D2237" s="25"/>
      <c r="E2237" s="25"/>
      <c r="F2237" s="26"/>
      <c r="G2237" s="25"/>
      <c r="H2237" s="26"/>
      <c r="I2237" s="25"/>
      <c r="J2237" s="26"/>
      <c r="K2237" s="27"/>
      <c r="L2237" s="27"/>
      <c r="M2237" s="26"/>
      <c r="N2237" s="27"/>
      <c r="O2237" s="26"/>
      <c r="P2237" s="27"/>
      <c r="Q2237" s="26"/>
      <c r="R2237" s="27"/>
      <c r="S2237" s="27"/>
      <c r="T2237" s="26"/>
      <c r="U2237" s="27"/>
      <c r="V2237" s="26"/>
      <c r="W2237" s="27"/>
      <c r="X2237" s="26"/>
      <c r="Y2237" s="25"/>
      <c r="Z2237" s="38"/>
      <c r="AA2237" s="27"/>
      <c r="AB2237" s="27"/>
      <c r="AC2237" s="28"/>
      <c r="AD2237" s="28"/>
      <c r="AE2237" s="26"/>
      <c r="AF2237" s="28"/>
      <c r="AG2237" s="26"/>
      <c r="AH2237" s="28"/>
      <c r="AI2237" s="26"/>
      <c r="AJ2237" s="28"/>
      <c r="AK2237" s="28"/>
      <c r="AL2237" s="26"/>
      <c r="AM2237" s="28"/>
      <c r="AN2237" s="26"/>
      <c r="AO2237" s="28"/>
      <c r="AP2237" s="26"/>
    </row>
    <row r="2238" spans="1:42" x14ac:dyDescent="0.25">
      <c r="A2238" s="24"/>
      <c r="B2238" s="24"/>
      <c r="C2238" s="111"/>
      <c r="D2238" s="25"/>
      <c r="E2238" s="25"/>
      <c r="F2238" s="26"/>
      <c r="G2238" s="25"/>
      <c r="H2238" s="26"/>
      <c r="I2238" s="25"/>
      <c r="J2238" s="26"/>
      <c r="K2238" s="27"/>
      <c r="L2238" s="27"/>
      <c r="M2238" s="26"/>
      <c r="N2238" s="27"/>
      <c r="O2238" s="26"/>
      <c r="P2238" s="27"/>
      <c r="Q2238" s="26"/>
      <c r="R2238" s="27"/>
      <c r="S2238" s="27"/>
      <c r="T2238" s="26"/>
      <c r="U2238" s="27"/>
      <c r="V2238" s="26"/>
      <c r="W2238" s="27"/>
      <c r="X2238" s="26"/>
      <c r="Y2238" s="25"/>
      <c r="Z2238" s="38"/>
      <c r="AA2238" s="27"/>
      <c r="AB2238" s="27"/>
      <c r="AC2238" s="28"/>
      <c r="AD2238" s="28"/>
      <c r="AE2238" s="26"/>
      <c r="AF2238" s="28"/>
      <c r="AG2238" s="26"/>
      <c r="AH2238" s="28"/>
      <c r="AI2238" s="26"/>
      <c r="AJ2238" s="28"/>
      <c r="AK2238" s="28"/>
      <c r="AL2238" s="26"/>
      <c r="AM2238" s="28"/>
      <c r="AN2238" s="26"/>
      <c r="AO2238" s="28"/>
      <c r="AP2238" s="26"/>
    </row>
    <row r="2239" spans="1:42" x14ac:dyDescent="0.25">
      <c r="A2239" s="24"/>
      <c r="B2239" s="24"/>
      <c r="C2239" s="111"/>
      <c r="D2239" s="25"/>
      <c r="E2239" s="25"/>
      <c r="F2239" s="26"/>
      <c r="G2239" s="25"/>
      <c r="H2239" s="26"/>
      <c r="I2239" s="25"/>
      <c r="J2239" s="26"/>
      <c r="K2239" s="27"/>
      <c r="L2239" s="27"/>
      <c r="M2239" s="26"/>
      <c r="N2239" s="27"/>
      <c r="O2239" s="26"/>
      <c r="P2239" s="27"/>
      <c r="Q2239" s="26"/>
      <c r="R2239" s="27"/>
      <c r="S2239" s="27"/>
      <c r="T2239" s="26"/>
      <c r="U2239" s="27"/>
      <c r="V2239" s="26"/>
      <c r="W2239" s="27"/>
      <c r="X2239" s="26"/>
      <c r="Y2239" s="25"/>
      <c r="Z2239" s="38"/>
      <c r="AA2239" s="27"/>
      <c r="AB2239" s="27"/>
      <c r="AC2239" s="28"/>
      <c r="AD2239" s="28"/>
      <c r="AE2239" s="26"/>
      <c r="AF2239" s="28"/>
      <c r="AG2239" s="26"/>
      <c r="AH2239" s="28"/>
      <c r="AI2239" s="26"/>
      <c r="AJ2239" s="28"/>
      <c r="AK2239" s="28"/>
      <c r="AL2239" s="26"/>
      <c r="AM2239" s="28"/>
      <c r="AN2239" s="26"/>
      <c r="AO2239" s="28"/>
      <c r="AP2239" s="26"/>
    </row>
    <row r="2240" spans="1:42" x14ac:dyDescent="0.25">
      <c r="A2240" s="24"/>
      <c r="B2240" s="24"/>
      <c r="C2240" s="88"/>
      <c r="D2240" s="25"/>
      <c r="E2240" s="25"/>
      <c r="F2240" s="26"/>
      <c r="G2240" s="25"/>
      <c r="H2240" s="26"/>
      <c r="I2240" s="25"/>
      <c r="J2240" s="26"/>
      <c r="K2240" s="27"/>
      <c r="L2240" s="27"/>
      <c r="M2240" s="26"/>
      <c r="N2240" s="27"/>
      <c r="O2240" s="26"/>
      <c r="P2240" s="27"/>
      <c r="Q2240" s="26"/>
      <c r="R2240" s="27"/>
      <c r="S2240" s="27"/>
      <c r="T2240" s="26"/>
      <c r="U2240" s="27"/>
      <c r="V2240" s="26"/>
      <c r="W2240" s="27"/>
      <c r="X2240" s="26"/>
      <c r="Y2240" s="25"/>
      <c r="Z2240" s="38"/>
      <c r="AA2240" s="27"/>
      <c r="AB2240" s="27"/>
      <c r="AC2240" s="28"/>
      <c r="AD2240" s="28"/>
      <c r="AE2240" s="26"/>
      <c r="AF2240" s="28"/>
      <c r="AG2240" s="26"/>
      <c r="AH2240" s="28"/>
      <c r="AI2240" s="26"/>
      <c r="AJ2240" s="28"/>
      <c r="AK2240" s="28"/>
      <c r="AL2240" s="26"/>
      <c r="AM2240" s="28"/>
      <c r="AN2240" s="26"/>
      <c r="AO2240" s="28"/>
      <c r="AP2240" s="26"/>
    </row>
    <row r="2241" spans="1:42" x14ac:dyDescent="0.25">
      <c r="A2241" s="24"/>
      <c r="B2241" s="24"/>
      <c r="C2241" s="88"/>
      <c r="D2241" s="25"/>
      <c r="E2241" s="25"/>
      <c r="F2241" s="26"/>
      <c r="G2241" s="25"/>
      <c r="H2241" s="26"/>
      <c r="I2241" s="25"/>
      <c r="J2241" s="26"/>
      <c r="K2241" s="27"/>
      <c r="L2241" s="27"/>
      <c r="M2241" s="26"/>
      <c r="N2241" s="27"/>
      <c r="O2241" s="26"/>
      <c r="P2241" s="27"/>
      <c r="Q2241" s="26"/>
      <c r="R2241" s="27"/>
      <c r="S2241" s="27"/>
      <c r="T2241" s="26"/>
      <c r="U2241" s="27"/>
      <c r="V2241" s="26"/>
      <c r="W2241" s="27"/>
      <c r="X2241" s="26"/>
      <c r="Y2241" s="25"/>
      <c r="Z2241" s="38"/>
      <c r="AA2241" s="27"/>
      <c r="AB2241" s="27"/>
      <c r="AC2241" s="28"/>
      <c r="AD2241" s="28"/>
      <c r="AE2241" s="26"/>
      <c r="AF2241" s="28"/>
      <c r="AG2241" s="26"/>
      <c r="AH2241" s="28"/>
      <c r="AI2241" s="26"/>
      <c r="AJ2241" s="28"/>
      <c r="AK2241" s="28"/>
      <c r="AL2241" s="26"/>
      <c r="AM2241" s="28"/>
      <c r="AN2241" s="26"/>
      <c r="AO2241" s="28"/>
      <c r="AP2241" s="26"/>
    </row>
    <row r="2242" spans="1:42" x14ac:dyDescent="0.25">
      <c r="A2242" s="24"/>
      <c r="B2242" s="24"/>
      <c r="C2242" s="24"/>
      <c r="D2242" s="25"/>
      <c r="E2242" s="25"/>
      <c r="F2242" s="26"/>
      <c r="G2242" s="25"/>
      <c r="H2242" s="26"/>
      <c r="I2242" s="25"/>
      <c r="J2242" s="26"/>
      <c r="K2242" s="27"/>
      <c r="L2242" s="27"/>
      <c r="M2242" s="26"/>
      <c r="N2242" s="27"/>
      <c r="O2242" s="26"/>
      <c r="P2242" s="27"/>
      <c r="Q2242" s="26"/>
      <c r="R2242" s="27"/>
      <c r="S2242" s="27"/>
      <c r="T2242" s="26"/>
      <c r="U2242" s="27"/>
      <c r="V2242" s="26"/>
      <c r="W2242" s="27"/>
      <c r="X2242" s="26"/>
      <c r="Y2242" s="25"/>
      <c r="Z2242" s="38"/>
      <c r="AA2242" s="27"/>
      <c r="AB2242" s="27"/>
      <c r="AC2242" s="28"/>
      <c r="AD2242" s="28"/>
      <c r="AE2242" s="26"/>
      <c r="AF2242" s="28"/>
      <c r="AG2242" s="26"/>
      <c r="AH2242" s="28"/>
      <c r="AI2242" s="26"/>
      <c r="AJ2242" s="28"/>
      <c r="AK2242" s="28"/>
      <c r="AL2242" s="26"/>
      <c r="AM2242" s="28"/>
      <c r="AN2242" s="26"/>
      <c r="AO2242" s="28"/>
      <c r="AP2242" s="26"/>
    </row>
    <row r="2243" spans="1:42" x14ac:dyDescent="0.25">
      <c r="A2243" s="24"/>
      <c r="B2243" s="24"/>
      <c r="C2243" s="24"/>
      <c r="D2243" s="25"/>
      <c r="E2243" s="25"/>
      <c r="F2243" s="26"/>
      <c r="G2243" s="25"/>
      <c r="H2243" s="26"/>
      <c r="I2243" s="25"/>
      <c r="J2243" s="26"/>
      <c r="K2243" s="27"/>
      <c r="L2243" s="27"/>
      <c r="M2243" s="26"/>
      <c r="N2243" s="27"/>
      <c r="O2243" s="26"/>
      <c r="P2243" s="27"/>
      <c r="Q2243" s="26"/>
      <c r="R2243" s="27"/>
      <c r="S2243" s="27"/>
      <c r="T2243" s="26"/>
      <c r="U2243" s="27"/>
      <c r="V2243" s="26"/>
      <c r="W2243" s="27"/>
      <c r="X2243" s="26"/>
      <c r="Y2243" s="25"/>
      <c r="Z2243" s="38"/>
      <c r="AA2243" s="27"/>
      <c r="AB2243" s="27"/>
      <c r="AC2243" s="28"/>
      <c r="AD2243" s="28"/>
      <c r="AE2243" s="26"/>
      <c r="AF2243" s="28"/>
      <c r="AG2243" s="26"/>
      <c r="AH2243" s="28"/>
      <c r="AI2243" s="26"/>
      <c r="AJ2243" s="28"/>
      <c r="AK2243" s="28"/>
      <c r="AL2243" s="26"/>
      <c r="AM2243" s="28"/>
      <c r="AN2243" s="26"/>
      <c r="AO2243" s="28"/>
      <c r="AP2243" s="26"/>
    </row>
    <row r="2244" spans="1:42" x14ac:dyDescent="0.25">
      <c r="A2244" s="24"/>
      <c r="B2244" s="24"/>
      <c r="C2244" s="24"/>
      <c r="D2244" s="24"/>
      <c r="E2244" s="25"/>
      <c r="F2244" s="26"/>
      <c r="G2244" s="25"/>
      <c r="H2244" s="26"/>
      <c r="I2244" s="25"/>
      <c r="J2244" s="26"/>
      <c r="K2244" s="24"/>
      <c r="L2244" s="27"/>
      <c r="M2244" s="26"/>
      <c r="N2244" s="27"/>
      <c r="O2244" s="26"/>
      <c r="P2244" s="27"/>
      <c r="Q2244" s="26"/>
      <c r="R2244" s="24"/>
      <c r="S2244" s="27"/>
      <c r="T2244" s="26"/>
      <c r="U2244" s="27"/>
      <c r="V2244" s="26"/>
      <c r="W2244" s="27"/>
      <c r="X2244" s="26"/>
      <c r="Y2244" s="24"/>
      <c r="Z2244" s="24"/>
      <c r="AA2244" s="24"/>
      <c r="AB2244" s="24"/>
      <c r="AC2244" s="24"/>
      <c r="AD2244" s="28"/>
      <c r="AE2244" s="26"/>
      <c r="AF2244" s="28"/>
      <c r="AG2244" s="26"/>
      <c r="AH2244" s="28"/>
      <c r="AI2244" s="26"/>
      <c r="AJ2244" s="24"/>
      <c r="AK2244" s="28"/>
      <c r="AL2244" s="26"/>
      <c r="AM2244" s="28"/>
      <c r="AN2244" s="26"/>
      <c r="AO2244" s="28"/>
      <c r="AP2244" s="26"/>
    </row>
    <row r="2245" spans="1:42" x14ac:dyDescent="0.25">
      <c r="A2245" s="24"/>
      <c r="B2245" s="24"/>
      <c r="C2245" s="24"/>
      <c r="D2245" s="25"/>
      <c r="E2245" s="25"/>
      <c r="F2245" s="26"/>
      <c r="G2245" s="25"/>
      <c r="H2245" s="26"/>
      <c r="I2245" s="25"/>
      <c r="J2245" s="26"/>
      <c r="K2245" s="27"/>
      <c r="L2245" s="27"/>
      <c r="M2245" s="26"/>
      <c r="N2245" s="27"/>
      <c r="O2245" s="26"/>
      <c r="P2245" s="27"/>
      <c r="Q2245" s="26"/>
      <c r="R2245" s="27"/>
      <c r="S2245" s="27"/>
      <c r="T2245" s="26"/>
      <c r="U2245" s="27"/>
      <c r="V2245" s="26"/>
      <c r="W2245" s="27"/>
      <c r="X2245" s="26"/>
      <c r="Y2245" s="25"/>
      <c r="Z2245" s="38"/>
      <c r="AA2245" s="27"/>
      <c r="AB2245" s="27"/>
      <c r="AC2245" s="28"/>
      <c r="AD2245" s="28"/>
      <c r="AE2245" s="26"/>
      <c r="AF2245" s="28"/>
      <c r="AG2245" s="26"/>
      <c r="AH2245" s="28"/>
      <c r="AI2245" s="26"/>
      <c r="AJ2245" s="28"/>
      <c r="AK2245" s="28"/>
      <c r="AL2245" s="26"/>
      <c r="AM2245" s="28"/>
      <c r="AN2245" s="26"/>
      <c r="AO2245" s="28"/>
      <c r="AP2245" s="26"/>
    </row>
    <row r="2246" spans="1:42" x14ac:dyDescent="0.25">
      <c r="A2246" s="24"/>
      <c r="B2246" s="24"/>
      <c r="C2246" s="24"/>
      <c r="D2246" s="25"/>
      <c r="E2246" s="25"/>
      <c r="F2246" s="26"/>
      <c r="G2246" s="25"/>
      <c r="H2246" s="26"/>
      <c r="I2246" s="25"/>
      <c r="J2246" s="26"/>
      <c r="K2246" s="27"/>
      <c r="L2246" s="27"/>
      <c r="M2246" s="26"/>
      <c r="N2246" s="27"/>
      <c r="O2246" s="26"/>
      <c r="P2246" s="27"/>
      <c r="Q2246" s="26"/>
      <c r="R2246" s="27"/>
      <c r="S2246" s="27"/>
      <c r="T2246" s="26"/>
      <c r="U2246" s="27"/>
      <c r="V2246" s="26"/>
      <c r="W2246" s="27"/>
      <c r="X2246" s="26"/>
      <c r="Y2246" s="25"/>
      <c r="Z2246" s="38"/>
      <c r="AA2246" s="27"/>
      <c r="AB2246" s="27"/>
      <c r="AC2246" s="28"/>
      <c r="AD2246" s="28"/>
      <c r="AE2246" s="26"/>
      <c r="AF2246" s="28"/>
      <c r="AG2246" s="26"/>
      <c r="AH2246" s="28"/>
      <c r="AI2246" s="26"/>
      <c r="AJ2246" s="28"/>
      <c r="AK2246" s="28"/>
      <c r="AL2246" s="26"/>
      <c r="AM2246" s="28"/>
      <c r="AN2246" s="26"/>
      <c r="AO2246" s="28"/>
      <c r="AP2246" s="26"/>
    </row>
    <row r="2247" spans="1:42" x14ac:dyDescent="0.25">
      <c r="A2247" s="24"/>
      <c r="B2247" s="24"/>
      <c r="C2247" s="24"/>
      <c r="D2247" s="25"/>
      <c r="E2247" s="25"/>
      <c r="F2247" s="26"/>
      <c r="G2247" s="25"/>
      <c r="H2247" s="26"/>
      <c r="I2247" s="25"/>
      <c r="J2247" s="26"/>
      <c r="K2247" s="27"/>
      <c r="L2247" s="27"/>
      <c r="M2247" s="26"/>
      <c r="N2247" s="27"/>
      <c r="O2247" s="26"/>
      <c r="P2247" s="27"/>
      <c r="Q2247" s="26"/>
      <c r="R2247" s="27"/>
      <c r="S2247" s="27"/>
      <c r="T2247" s="26"/>
      <c r="U2247" s="27"/>
      <c r="V2247" s="26"/>
      <c r="W2247" s="27"/>
      <c r="X2247" s="26"/>
      <c r="Y2247" s="25"/>
      <c r="Z2247" s="38"/>
      <c r="AA2247" s="27"/>
      <c r="AB2247" s="27"/>
      <c r="AC2247" s="28"/>
      <c r="AD2247" s="28"/>
      <c r="AE2247" s="26"/>
      <c r="AF2247" s="28"/>
      <c r="AG2247" s="26"/>
      <c r="AH2247" s="28"/>
      <c r="AI2247" s="26"/>
      <c r="AJ2247" s="28"/>
      <c r="AK2247" s="28"/>
      <c r="AL2247" s="26"/>
      <c r="AM2247" s="28"/>
      <c r="AN2247" s="26"/>
      <c r="AO2247" s="28"/>
      <c r="AP2247" s="26"/>
    </row>
    <row r="2248" spans="1:42" x14ac:dyDescent="0.25">
      <c r="A2248" s="24"/>
      <c r="B2248" s="24"/>
      <c r="C2248" s="24"/>
      <c r="D2248" s="25"/>
      <c r="E2248" s="25"/>
      <c r="F2248" s="26"/>
      <c r="G2248" s="25"/>
      <c r="H2248" s="26"/>
      <c r="I2248" s="25"/>
      <c r="J2248" s="26"/>
      <c r="K2248" s="27"/>
      <c r="L2248" s="27"/>
      <c r="M2248" s="26"/>
      <c r="N2248" s="27"/>
      <c r="O2248" s="26"/>
      <c r="P2248" s="27"/>
      <c r="Q2248" s="26"/>
      <c r="R2248" s="27"/>
      <c r="S2248" s="27"/>
      <c r="T2248" s="26"/>
      <c r="U2248" s="27"/>
      <c r="V2248" s="26"/>
      <c r="W2248" s="27"/>
      <c r="X2248" s="26"/>
      <c r="Y2248" s="25"/>
      <c r="Z2248" s="38"/>
      <c r="AA2248" s="27"/>
      <c r="AB2248" s="27"/>
      <c r="AC2248" s="28"/>
      <c r="AD2248" s="28"/>
      <c r="AE2248" s="26"/>
      <c r="AF2248" s="28"/>
      <c r="AG2248" s="26"/>
      <c r="AH2248" s="28"/>
      <c r="AI2248" s="26"/>
      <c r="AJ2248" s="28"/>
      <c r="AK2248" s="28"/>
      <c r="AL2248" s="26"/>
      <c r="AM2248" s="28"/>
      <c r="AN2248" s="26"/>
      <c r="AO2248" s="28"/>
      <c r="AP2248" s="26"/>
    </row>
    <row r="2249" spans="1:42" x14ac:dyDescent="0.25">
      <c r="A2249" s="24"/>
      <c r="B2249" s="24"/>
      <c r="C2249" s="111"/>
      <c r="D2249" s="25"/>
      <c r="E2249" s="24"/>
      <c r="F2249" s="24"/>
      <c r="G2249" s="24"/>
      <c r="H2249" s="24"/>
      <c r="I2249" s="24"/>
      <c r="J2249" s="24"/>
      <c r="K2249" s="27"/>
      <c r="L2249" s="24"/>
      <c r="M2249" s="24"/>
      <c r="N2249" s="24"/>
      <c r="O2249" s="24"/>
      <c r="P2249" s="24"/>
      <c r="Q2249" s="24"/>
      <c r="R2249" s="27"/>
      <c r="S2249" s="24"/>
      <c r="T2249" s="24"/>
      <c r="U2249" s="24"/>
      <c r="V2249" s="24"/>
      <c r="W2249" s="24"/>
      <c r="X2249" s="24"/>
      <c r="Y2249" s="25"/>
      <c r="Z2249" s="24"/>
      <c r="AA2249" s="27"/>
      <c r="AB2249" s="24"/>
      <c r="AC2249" s="28"/>
      <c r="AD2249" s="24"/>
      <c r="AE2249" s="24"/>
      <c r="AF2249" s="24"/>
      <c r="AG2249" s="24"/>
      <c r="AH2249" s="24"/>
      <c r="AI2249" s="24"/>
      <c r="AJ2249" s="28"/>
      <c r="AK2249" s="24"/>
      <c r="AL2249" s="24"/>
      <c r="AM2249" s="24"/>
      <c r="AN2249" s="24"/>
      <c r="AO2249" s="24"/>
      <c r="AP2249" s="24"/>
    </row>
    <row r="2250" spans="1:42" x14ac:dyDescent="0.25">
      <c r="A2250" s="24"/>
      <c r="B2250" s="24"/>
      <c r="C2250" s="111"/>
      <c r="D2250" s="25"/>
      <c r="E2250" s="25"/>
      <c r="F2250" s="26"/>
      <c r="G2250" s="25"/>
      <c r="H2250" s="26"/>
      <c r="I2250" s="25"/>
      <c r="J2250" s="26"/>
      <c r="K2250" s="27"/>
      <c r="L2250" s="27"/>
      <c r="M2250" s="26"/>
      <c r="N2250" s="27"/>
      <c r="O2250" s="26"/>
      <c r="P2250" s="27"/>
      <c r="Q2250" s="26"/>
      <c r="R2250" s="27"/>
      <c r="S2250" s="27"/>
      <c r="T2250" s="26"/>
      <c r="U2250" s="27"/>
      <c r="V2250" s="26"/>
      <c r="W2250" s="27"/>
      <c r="X2250" s="26"/>
      <c r="Y2250" s="24"/>
      <c r="Z2250" s="24"/>
      <c r="AA2250" s="24"/>
      <c r="AB2250" s="24"/>
      <c r="AC2250" s="28"/>
      <c r="AD2250" s="28"/>
      <c r="AE2250" s="26"/>
      <c r="AF2250" s="28"/>
      <c r="AG2250" s="26"/>
      <c r="AH2250" s="28"/>
      <c r="AI2250" s="26"/>
      <c r="AJ2250" s="28"/>
      <c r="AK2250" s="28"/>
      <c r="AL2250" s="26"/>
      <c r="AM2250" s="28"/>
      <c r="AN2250" s="26"/>
      <c r="AO2250" s="28"/>
      <c r="AP2250" s="26"/>
    </row>
    <row r="2251" spans="1:42" x14ac:dyDescent="0.25">
      <c r="A2251" s="24"/>
      <c r="B2251" s="24"/>
      <c r="C2251" s="111"/>
      <c r="D2251" s="25"/>
      <c r="E2251" s="25"/>
      <c r="F2251" s="26"/>
      <c r="G2251" s="25"/>
      <c r="H2251" s="26"/>
      <c r="I2251" s="25"/>
      <c r="J2251" s="26"/>
      <c r="K2251" s="27"/>
      <c r="L2251" s="27"/>
      <c r="M2251" s="26"/>
      <c r="N2251" s="27"/>
      <c r="O2251" s="26"/>
      <c r="P2251" s="27"/>
      <c r="Q2251" s="26"/>
      <c r="R2251" s="27"/>
      <c r="S2251" s="27"/>
      <c r="T2251" s="26"/>
      <c r="U2251" s="27"/>
      <c r="V2251" s="26"/>
      <c r="W2251" s="27"/>
      <c r="X2251" s="26"/>
      <c r="Y2251" s="24"/>
      <c r="Z2251" s="24"/>
      <c r="AA2251" s="24"/>
      <c r="AB2251" s="24"/>
      <c r="AC2251" s="28"/>
      <c r="AD2251" s="28"/>
      <c r="AE2251" s="26"/>
      <c r="AF2251" s="28"/>
      <c r="AG2251" s="26"/>
      <c r="AH2251" s="28"/>
      <c r="AI2251" s="26"/>
      <c r="AJ2251" s="28"/>
      <c r="AK2251" s="28"/>
      <c r="AL2251" s="26"/>
      <c r="AM2251" s="28"/>
      <c r="AN2251" s="26"/>
      <c r="AO2251" s="28"/>
      <c r="AP2251" s="26"/>
    </row>
    <row r="2252" spans="1:42" x14ac:dyDescent="0.25">
      <c r="A2252" s="24"/>
      <c r="B2252" s="24"/>
      <c r="C2252" s="88"/>
      <c r="D2252" s="25"/>
      <c r="E2252" s="25"/>
      <c r="F2252" s="26"/>
      <c r="G2252" s="25"/>
      <c r="H2252" s="26"/>
      <c r="I2252" s="25"/>
      <c r="J2252" s="26"/>
      <c r="K2252" s="27"/>
      <c r="L2252" s="27"/>
      <c r="M2252" s="26"/>
      <c r="N2252" s="27"/>
      <c r="O2252" s="26"/>
      <c r="P2252" s="27"/>
      <c r="Q2252" s="26"/>
      <c r="R2252" s="27"/>
      <c r="S2252" s="27"/>
      <c r="T2252" s="26"/>
      <c r="U2252" s="27"/>
      <c r="V2252" s="26"/>
      <c r="W2252" s="27"/>
      <c r="X2252" s="26"/>
      <c r="Y2252" s="24"/>
      <c r="Z2252" s="24"/>
      <c r="AA2252" s="24"/>
      <c r="AB2252" s="24"/>
      <c r="AC2252" s="28"/>
      <c r="AD2252" s="28"/>
      <c r="AE2252" s="26"/>
      <c r="AF2252" s="28"/>
      <c r="AG2252" s="26"/>
      <c r="AH2252" s="28"/>
      <c r="AI2252" s="26"/>
      <c r="AJ2252" s="28"/>
      <c r="AK2252" s="28"/>
      <c r="AL2252" s="26"/>
      <c r="AM2252" s="28"/>
      <c r="AN2252" s="26"/>
      <c r="AO2252" s="28"/>
      <c r="AP2252" s="26"/>
    </row>
    <row r="2253" spans="1:42" x14ac:dyDescent="0.25">
      <c r="A2253" s="24"/>
      <c r="B2253" s="24"/>
      <c r="C2253" s="88"/>
      <c r="D2253" s="25"/>
      <c r="E2253" s="25"/>
      <c r="F2253" s="26"/>
      <c r="G2253" s="25"/>
      <c r="H2253" s="26"/>
      <c r="I2253" s="25"/>
      <c r="J2253" s="26"/>
      <c r="K2253" s="27"/>
      <c r="L2253" s="27"/>
      <c r="M2253" s="26"/>
      <c r="N2253" s="27"/>
      <c r="O2253" s="26"/>
      <c r="P2253" s="27"/>
      <c r="Q2253" s="26"/>
      <c r="R2253" s="27"/>
      <c r="S2253" s="27"/>
      <c r="T2253" s="26"/>
      <c r="U2253" s="27"/>
      <c r="V2253" s="26"/>
      <c r="W2253" s="27"/>
      <c r="X2253" s="26"/>
      <c r="Y2253" s="24"/>
      <c r="Z2253" s="24"/>
      <c r="AA2253" s="24"/>
      <c r="AB2253" s="24"/>
      <c r="AC2253" s="28"/>
      <c r="AD2253" s="28"/>
      <c r="AE2253" s="26"/>
      <c r="AF2253" s="28"/>
      <c r="AG2253" s="26"/>
      <c r="AH2253" s="28"/>
      <c r="AI2253" s="26"/>
      <c r="AJ2253" s="28"/>
      <c r="AK2253" s="28"/>
      <c r="AL2253" s="26"/>
      <c r="AM2253" s="28"/>
      <c r="AN2253" s="26"/>
      <c r="AO2253" s="28"/>
      <c r="AP2253" s="26"/>
    </row>
    <row r="2254" spans="1:42" x14ac:dyDescent="0.25">
      <c r="A2254" s="24"/>
      <c r="B2254" s="24"/>
      <c r="C2254" s="88"/>
      <c r="D2254" s="25"/>
      <c r="E2254" s="25"/>
      <c r="F2254" s="26"/>
      <c r="G2254" s="25"/>
      <c r="H2254" s="26"/>
      <c r="I2254" s="25"/>
      <c r="J2254" s="26"/>
      <c r="K2254" s="27"/>
      <c r="L2254" s="27"/>
      <c r="M2254" s="26"/>
      <c r="N2254" s="27"/>
      <c r="O2254" s="26"/>
      <c r="P2254" s="27"/>
      <c r="Q2254" s="26"/>
      <c r="R2254" s="27"/>
      <c r="S2254" s="27"/>
      <c r="T2254" s="26"/>
      <c r="U2254" s="27"/>
      <c r="V2254" s="26"/>
      <c r="W2254" s="27"/>
      <c r="X2254" s="26"/>
      <c r="Y2254" s="24"/>
      <c r="Z2254" s="24"/>
      <c r="AA2254" s="24"/>
      <c r="AB2254" s="24"/>
      <c r="AC2254" s="28"/>
      <c r="AD2254" s="28"/>
      <c r="AE2254" s="26"/>
      <c r="AF2254" s="28"/>
      <c r="AG2254" s="26"/>
      <c r="AH2254" s="28"/>
      <c r="AI2254" s="26"/>
      <c r="AJ2254" s="28"/>
      <c r="AK2254" s="28"/>
      <c r="AL2254" s="26"/>
      <c r="AM2254" s="28"/>
      <c r="AN2254" s="26"/>
      <c r="AO2254" s="28"/>
      <c r="AP2254" s="26"/>
    </row>
    <row r="2255" spans="1:42" x14ac:dyDescent="0.25">
      <c r="A2255" s="24"/>
      <c r="B2255" s="24"/>
      <c r="C2255" s="24"/>
      <c r="D2255" s="25"/>
      <c r="E2255" s="25"/>
      <c r="F2255" s="26"/>
      <c r="G2255" s="25"/>
      <c r="H2255" s="26"/>
      <c r="I2255" s="25"/>
      <c r="J2255" s="26"/>
      <c r="K2255" s="27"/>
      <c r="L2255" s="27"/>
      <c r="M2255" s="26"/>
      <c r="N2255" s="27"/>
      <c r="O2255" s="26"/>
      <c r="P2255" s="27"/>
      <c r="Q2255" s="26"/>
      <c r="R2255" s="27"/>
      <c r="S2255" s="27"/>
      <c r="T2255" s="26"/>
      <c r="U2255" s="27"/>
      <c r="V2255" s="26"/>
      <c r="W2255" s="27"/>
      <c r="X2255" s="26"/>
      <c r="Y2255" s="24"/>
      <c r="Z2255" s="24"/>
      <c r="AA2255" s="24"/>
      <c r="AB2255" s="24"/>
      <c r="AC2255" s="28"/>
      <c r="AD2255" s="28"/>
      <c r="AE2255" s="26"/>
      <c r="AF2255" s="28"/>
      <c r="AG2255" s="26"/>
      <c r="AH2255" s="28"/>
      <c r="AI2255" s="26"/>
      <c r="AJ2255" s="28"/>
      <c r="AK2255" s="28"/>
      <c r="AL2255" s="26"/>
      <c r="AM2255" s="28"/>
      <c r="AN2255" s="26"/>
      <c r="AO2255" s="28"/>
      <c r="AP2255" s="26"/>
    </row>
    <row r="2256" spans="1:42" x14ac:dyDescent="0.25">
      <c r="A2256" s="24"/>
      <c r="B2256" s="24"/>
      <c r="C2256" s="24"/>
      <c r="D2256" s="24"/>
      <c r="E2256" s="25"/>
      <c r="F2256" s="26"/>
      <c r="G2256" s="24"/>
      <c r="H2256" s="24"/>
      <c r="I2256" s="24"/>
      <c r="J2256" s="24"/>
      <c r="K2256" s="24"/>
      <c r="L2256" s="27"/>
      <c r="M2256" s="26"/>
      <c r="N2256" s="24"/>
      <c r="O2256" s="24"/>
      <c r="P2256" s="24"/>
      <c r="Q2256" s="24"/>
      <c r="R2256" s="24"/>
      <c r="S2256" s="27"/>
      <c r="T2256" s="26"/>
      <c r="U2256" s="24"/>
      <c r="V2256" s="24"/>
      <c r="W2256" s="24"/>
      <c r="X2256" s="24"/>
      <c r="Y2256" s="24"/>
      <c r="Z2256" s="24"/>
      <c r="AA2256" s="24"/>
      <c r="AB2256" s="24"/>
      <c r="AC2256" s="24"/>
      <c r="AD2256" s="28"/>
      <c r="AE2256" s="26"/>
      <c r="AF2256" s="24"/>
      <c r="AG2256" s="24"/>
      <c r="AH2256" s="24"/>
      <c r="AI2256" s="24"/>
      <c r="AJ2256" s="24"/>
      <c r="AK2256" s="28"/>
      <c r="AL2256" s="26"/>
      <c r="AM2256" s="24"/>
      <c r="AN2256" s="24"/>
      <c r="AO2256" s="24"/>
      <c r="AP2256" s="24"/>
    </row>
    <row r="2257" spans="1:42" x14ac:dyDescent="0.25">
      <c r="A2257" s="24"/>
      <c r="B2257" s="24"/>
      <c r="C2257" s="24"/>
      <c r="D2257" s="25"/>
      <c r="E2257" s="25"/>
      <c r="F2257" s="26"/>
      <c r="G2257" s="25"/>
      <c r="H2257" s="26"/>
      <c r="I2257" s="25"/>
      <c r="J2257" s="26"/>
      <c r="K2257" s="27"/>
      <c r="L2257" s="27"/>
      <c r="M2257" s="26"/>
      <c r="N2257" s="27"/>
      <c r="O2257" s="26"/>
      <c r="P2257" s="27"/>
      <c r="Q2257" s="26"/>
      <c r="R2257" s="27"/>
      <c r="S2257" s="27"/>
      <c r="T2257" s="26"/>
      <c r="U2257" s="27"/>
      <c r="V2257" s="26"/>
      <c r="W2257" s="27"/>
      <c r="X2257" s="26"/>
      <c r="Y2257" s="24"/>
      <c r="Z2257" s="24"/>
      <c r="AA2257" s="24"/>
      <c r="AB2257" s="24"/>
      <c r="AC2257" s="28"/>
      <c r="AD2257" s="28"/>
      <c r="AE2257" s="26"/>
      <c r="AF2257" s="28"/>
      <c r="AG2257" s="26"/>
      <c r="AH2257" s="28"/>
      <c r="AI2257" s="26"/>
      <c r="AJ2257" s="28"/>
      <c r="AK2257" s="28"/>
      <c r="AL2257" s="26"/>
      <c r="AM2257" s="28"/>
      <c r="AN2257" s="26"/>
      <c r="AO2257" s="28"/>
      <c r="AP2257" s="26"/>
    </row>
    <row r="2258" spans="1:42" x14ac:dyDescent="0.25">
      <c r="A2258" s="24"/>
      <c r="B2258" s="24"/>
      <c r="C2258" s="24"/>
      <c r="D2258" s="25"/>
      <c r="E2258" s="25"/>
      <c r="F2258" s="26"/>
      <c r="G2258" s="25"/>
      <c r="H2258" s="26"/>
      <c r="I2258" s="25"/>
      <c r="J2258" s="26"/>
      <c r="K2258" s="27"/>
      <c r="L2258" s="27"/>
      <c r="M2258" s="26"/>
      <c r="N2258" s="27"/>
      <c r="O2258" s="26"/>
      <c r="P2258" s="27"/>
      <c r="Q2258" s="26"/>
      <c r="R2258" s="27"/>
      <c r="S2258" s="27"/>
      <c r="T2258" s="26"/>
      <c r="U2258" s="27"/>
      <c r="V2258" s="26"/>
      <c r="W2258" s="27"/>
      <c r="X2258" s="26"/>
      <c r="Y2258" s="24"/>
      <c r="Z2258" s="24"/>
      <c r="AA2258" s="24"/>
      <c r="AB2258" s="24"/>
      <c r="AC2258" s="28"/>
      <c r="AD2258" s="28"/>
      <c r="AE2258" s="26"/>
      <c r="AF2258" s="28"/>
      <c r="AG2258" s="26"/>
      <c r="AH2258" s="28"/>
      <c r="AI2258" s="26"/>
      <c r="AJ2258" s="28"/>
      <c r="AK2258" s="28"/>
      <c r="AL2258" s="26"/>
      <c r="AM2258" s="28"/>
      <c r="AN2258" s="26"/>
      <c r="AO2258" s="28"/>
      <c r="AP2258" s="26"/>
    </row>
    <row r="2259" spans="1:42" x14ac:dyDescent="0.25">
      <c r="A2259" s="24"/>
      <c r="B2259" s="24"/>
      <c r="C2259" s="24"/>
      <c r="D2259" s="24"/>
      <c r="E2259" s="24"/>
      <c r="F2259" s="24"/>
      <c r="G2259" s="25"/>
      <c r="H2259" s="26"/>
      <c r="I2259" s="25"/>
      <c r="J2259" s="26"/>
      <c r="K2259" s="24"/>
      <c r="L2259" s="24"/>
      <c r="M2259" s="24"/>
      <c r="N2259" s="27"/>
      <c r="O2259" s="26"/>
      <c r="P2259" s="27"/>
      <c r="Q2259" s="26"/>
      <c r="R2259" s="24"/>
      <c r="S2259" s="24"/>
      <c r="T2259" s="24"/>
      <c r="U2259" s="27"/>
      <c r="V2259" s="26"/>
      <c r="W2259" s="27"/>
      <c r="X2259" s="26"/>
      <c r="Y2259" s="24"/>
      <c r="Z2259" s="24"/>
      <c r="AA2259" s="24"/>
      <c r="AB2259" s="24"/>
      <c r="AC2259" s="24"/>
      <c r="AD2259" s="24"/>
      <c r="AE2259" s="24"/>
      <c r="AF2259" s="28"/>
      <c r="AG2259" s="26"/>
      <c r="AH2259" s="28"/>
      <c r="AI2259" s="26"/>
      <c r="AJ2259" s="24"/>
      <c r="AK2259" s="24"/>
      <c r="AL2259" s="24"/>
      <c r="AM2259" s="28"/>
      <c r="AN2259" s="26"/>
      <c r="AO2259" s="28"/>
      <c r="AP2259" s="26"/>
    </row>
    <row r="2260" spans="1:42" x14ac:dyDescent="0.25">
      <c r="A2260" s="24"/>
      <c r="B2260" s="24"/>
      <c r="C2260" s="24"/>
      <c r="D2260" s="25"/>
      <c r="E2260" s="25"/>
      <c r="F2260" s="26"/>
      <c r="G2260" s="25"/>
      <c r="H2260" s="26"/>
      <c r="I2260" s="25"/>
      <c r="J2260" s="26"/>
      <c r="K2260" s="27"/>
      <c r="L2260" s="27"/>
      <c r="M2260" s="26"/>
      <c r="N2260" s="27"/>
      <c r="O2260" s="26"/>
      <c r="P2260" s="27"/>
      <c r="Q2260" s="26"/>
      <c r="R2260" s="27"/>
      <c r="S2260" s="27"/>
      <c r="T2260" s="26"/>
      <c r="U2260" s="27"/>
      <c r="V2260" s="26"/>
      <c r="W2260" s="27"/>
      <c r="X2260" s="26"/>
      <c r="Y2260" s="24"/>
      <c r="Z2260" s="24"/>
      <c r="AA2260" s="24"/>
      <c r="AB2260" s="24"/>
      <c r="AC2260" s="28"/>
      <c r="AD2260" s="28"/>
      <c r="AE2260" s="26"/>
      <c r="AF2260" s="28"/>
      <c r="AG2260" s="26"/>
      <c r="AH2260" s="28"/>
      <c r="AI2260" s="26"/>
      <c r="AJ2260" s="28"/>
      <c r="AK2260" s="28"/>
      <c r="AL2260" s="26"/>
      <c r="AM2260" s="28"/>
      <c r="AN2260" s="26"/>
      <c r="AO2260" s="28"/>
      <c r="AP2260" s="26"/>
    </row>
    <row r="2261" spans="1:42" x14ac:dyDescent="0.25">
      <c r="A2261" s="24"/>
      <c r="B2261" s="24"/>
      <c r="C2261" s="24"/>
      <c r="D2261" s="24"/>
      <c r="E2261" s="24"/>
      <c r="F2261" s="24"/>
      <c r="G2261" s="24"/>
      <c r="H2261" s="24"/>
      <c r="I2261" s="25"/>
      <c r="J2261" s="26"/>
      <c r="K2261" s="24"/>
      <c r="L2261" s="24"/>
      <c r="M2261" s="24"/>
      <c r="N2261" s="24"/>
      <c r="O2261" s="24"/>
      <c r="P2261" s="27"/>
      <c r="Q2261" s="26"/>
      <c r="R2261" s="24"/>
      <c r="S2261" s="24"/>
      <c r="T2261" s="24"/>
      <c r="U2261" s="24"/>
      <c r="V2261" s="24"/>
      <c r="W2261" s="27"/>
      <c r="X2261" s="26"/>
      <c r="Y2261" s="24"/>
      <c r="Z2261" s="24"/>
      <c r="AA2261" s="24"/>
      <c r="AB2261" s="24"/>
      <c r="AC2261" s="24"/>
      <c r="AD2261" s="24"/>
      <c r="AE2261" s="24"/>
      <c r="AF2261" s="24"/>
      <c r="AG2261" s="24"/>
      <c r="AH2261" s="28"/>
      <c r="AI2261" s="26"/>
      <c r="AJ2261" s="24"/>
      <c r="AK2261" s="24"/>
      <c r="AL2261" s="24"/>
      <c r="AM2261" s="24"/>
      <c r="AN2261" s="24"/>
      <c r="AO2261" s="28"/>
      <c r="AP2261" s="26"/>
    </row>
    <row r="2262" spans="1:42" x14ac:dyDescent="0.25">
      <c r="A2262" s="24"/>
      <c r="B2262" s="24"/>
      <c r="C2262" s="24"/>
      <c r="D2262" s="25"/>
      <c r="E2262" s="25"/>
      <c r="F2262" s="26"/>
      <c r="G2262" s="25"/>
      <c r="H2262" s="26"/>
      <c r="I2262" s="25"/>
      <c r="J2262" s="26"/>
      <c r="K2262" s="27"/>
      <c r="L2262" s="27"/>
      <c r="M2262" s="26"/>
      <c r="N2262" s="27"/>
      <c r="O2262" s="26"/>
      <c r="P2262" s="27"/>
      <c r="Q2262" s="26"/>
      <c r="R2262" s="27"/>
      <c r="S2262" s="27"/>
      <c r="T2262" s="26"/>
      <c r="U2262" s="27"/>
      <c r="V2262" s="26"/>
      <c r="W2262" s="27"/>
      <c r="X2262" s="26"/>
      <c r="Y2262" s="24"/>
      <c r="Z2262" s="24"/>
      <c r="AA2262" s="24"/>
      <c r="AB2262" s="24"/>
      <c r="AC2262" s="28"/>
      <c r="AD2262" s="28"/>
      <c r="AE2262" s="26"/>
      <c r="AF2262" s="28"/>
      <c r="AG2262" s="26"/>
      <c r="AH2262" s="28"/>
      <c r="AI2262" s="26"/>
      <c r="AJ2262" s="28"/>
      <c r="AK2262" s="28"/>
      <c r="AL2262" s="26"/>
      <c r="AM2262" s="28"/>
      <c r="AN2262" s="26"/>
      <c r="AO2262" s="28"/>
      <c r="AP2262" s="26"/>
    </row>
    <row r="2263" spans="1:42" x14ac:dyDescent="0.25">
      <c r="A2263" s="24"/>
      <c r="B2263" s="24"/>
      <c r="C2263" s="111"/>
      <c r="D2263" s="25"/>
      <c r="E2263" s="25"/>
      <c r="F2263" s="26"/>
      <c r="G2263" s="25"/>
      <c r="H2263" s="26"/>
      <c r="I2263" s="25"/>
      <c r="J2263" s="26"/>
      <c r="K2263" s="27"/>
      <c r="L2263" s="27"/>
      <c r="M2263" s="26"/>
      <c r="N2263" s="27"/>
      <c r="O2263" s="26"/>
      <c r="P2263" s="27"/>
      <c r="Q2263" s="26"/>
      <c r="R2263" s="27"/>
      <c r="S2263" s="27"/>
      <c r="T2263" s="26"/>
      <c r="U2263" s="27"/>
      <c r="V2263" s="26"/>
      <c r="W2263" s="27"/>
      <c r="X2263" s="26"/>
      <c r="Y2263" s="24"/>
      <c r="Z2263" s="24"/>
      <c r="AA2263" s="24"/>
      <c r="AB2263" s="24"/>
      <c r="AC2263" s="28"/>
      <c r="AD2263" s="28"/>
      <c r="AE2263" s="26"/>
      <c r="AF2263" s="28"/>
      <c r="AG2263" s="26"/>
      <c r="AH2263" s="28"/>
      <c r="AI2263" s="26"/>
      <c r="AJ2263" s="28"/>
      <c r="AK2263" s="28"/>
      <c r="AL2263" s="26"/>
      <c r="AM2263" s="28"/>
      <c r="AN2263" s="26"/>
      <c r="AO2263" s="28"/>
      <c r="AP2263" s="26"/>
    </row>
    <row r="2264" spans="1:42" x14ac:dyDescent="0.25">
      <c r="A2264" s="24"/>
      <c r="B2264" s="24"/>
      <c r="C2264" s="111"/>
      <c r="D2264" s="25"/>
      <c r="E2264" s="25"/>
      <c r="F2264" s="26"/>
      <c r="G2264" s="25"/>
      <c r="H2264" s="26"/>
      <c r="I2264" s="25"/>
      <c r="J2264" s="26"/>
      <c r="K2264" s="27"/>
      <c r="L2264" s="27"/>
      <c r="M2264" s="26"/>
      <c r="N2264" s="27"/>
      <c r="O2264" s="26"/>
      <c r="P2264" s="27"/>
      <c r="Q2264" s="26"/>
      <c r="R2264" s="27"/>
      <c r="S2264" s="27"/>
      <c r="T2264" s="26"/>
      <c r="U2264" s="27"/>
      <c r="V2264" s="26"/>
      <c r="W2264" s="27"/>
      <c r="X2264" s="26"/>
      <c r="Y2264" s="24"/>
      <c r="Z2264" s="24"/>
      <c r="AA2264" s="24"/>
      <c r="AB2264" s="24"/>
      <c r="AC2264" s="28"/>
      <c r="AD2264" s="28"/>
      <c r="AE2264" s="26"/>
      <c r="AF2264" s="28"/>
      <c r="AG2264" s="26"/>
      <c r="AH2264" s="28"/>
      <c r="AI2264" s="26"/>
      <c r="AJ2264" s="28"/>
      <c r="AK2264" s="28"/>
      <c r="AL2264" s="26"/>
      <c r="AM2264" s="28"/>
      <c r="AN2264" s="26"/>
      <c r="AO2264" s="28"/>
      <c r="AP2264" s="26"/>
    </row>
    <row r="2265" spans="1:42" x14ac:dyDescent="0.25">
      <c r="A2265" s="24"/>
      <c r="B2265" s="24"/>
      <c r="C2265" s="111"/>
      <c r="D2265" s="25"/>
      <c r="E2265" s="25"/>
      <c r="F2265" s="26"/>
      <c r="G2265" s="25"/>
      <c r="H2265" s="26"/>
      <c r="I2265" s="25"/>
      <c r="J2265" s="26"/>
      <c r="K2265" s="27"/>
      <c r="L2265" s="27"/>
      <c r="M2265" s="26"/>
      <c r="N2265" s="27"/>
      <c r="O2265" s="26"/>
      <c r="P2265" s="27"/>
      <c r="Q2265" s="26"/>
      <c r="R2265" s="27"/>
      <c r="S2265" s="27"/>
      <c r="T2265" s="26"/>
      <c r="U2265" s="27"/>
      <c r="V2265" s="26"/>
      <c r="W2265" s="27"/>
      <c r="X2265" s="26"/>
      <c r="Y2265" s="25"/>
      <c r="Z2265" s="38"/>
      <c r="AA2265" s="27"/>
      <c r="AB2265" s="27"/>
      <c r="AC2265" s="28"/>
      <c r="AD2265" s="28"/>
      <c r="AE2265" s="26"/>
      <c r="AF2265" s="28"/>
      <c r="AG2265" s="26"/>
      <c r="AH2265" s="28"/>
      <c r="AI2265" s="26"/>
      <c r="AJ2265" s="28"/>
      <c r="AK2265" s="28"/>
      <c r="AL2265" s="26"/>
      <c r="AM2265" s="28"/>
      <c r="AN2265" s="26"/>
      <c r="AO2265" s="28"/>
      <c r="AP2265" s="26"/>
    </row>
    <row r="2266" spans="1:42" x14ac:dyDescent="0.25">
      <c r="A2266" s="24"/>
      <c r="B2266" s="24"/>
      <c r="C2266" s="24"/>
      <c r="D2266" s="25"/>
      <c r="E2266" s="25"/>
      <c r="F2266" s="26"/>
      <c r="G2266" s="25"/>
      <c r="H2266" s="26"/>
      <c r="I2266" s="25"/>
      <c r="J2266" s="26"/>
      <c r="K2266" s="27"/>
      <c r="L2266" s="27"/>
      <c r="M2266" s="26"/>
      <c r="N2266" s="27"/>
      <c r="O2266" s="26"/>
      <c r="P2266" s="27"/>
      <c r="Q2266" s="26"/>
      <c r="R2266" s="27"/>
      <c r="S2266" s="27"/>
      <c r="T2266" s="26"/>
      <c r="U2266" s="27"/>
      <c r="V2266" s="26"/>
      <c r="W2266" s="27"/>
      <c r="X2266" s="26"/>
      <c r="Y2266" s="25"/>
      <c r="Z2266" s="38"/>
      <c r="AA2266" s="27"/>
      <c r="AB2266" s="27"/>
      <c r="AC2266" s="28"/>
      <c r="AD2266" s="28"/>
      <c r="AE2266" s="26"/>
      <c r="AF2266" s="28"/>
      <c r="AG2266" s="26"/>
      <c r="AH2266" s="28"/>
      <c r="AI2266" s="26"/>
      <c r="AJ2266" s="28"/>
      <c r="AK2266" s="28"/>
      <c r="AL2266" s="26"/>
      <c r="AM2266" s="28"/>
      <c r="AN2266" s="26"/>
      <c r="AO2266" s="28"/>
      <c r="AP2266" s="26"/>
    </row>
    <row r="2267" spans="1:42" x14ac:dyDescent="0.25">
      <c r="A2267" s="24"/>
      <c r="B2267" s="24"/>
      <c r="C2267" s="88"/>
      <c r="D2267" s="25"/>
      <c r="E2267" s="25"/>
      <c r="F2267" s="26"/>
      <c r="G2267" s="25"/>
      <c r="H2267" s="26"/>
      <c r="I2267" s="25"/>
      <c r="J2267" s="26"/>
      <c r="K2267" s="27"/>
      <c r="L2267" s="27"/>
      <c r="M2267" s="26"/>
      <c r="N2267" s="27"/>
      <c r="O2267" s="26"/>
      <c r="P2267" s="27"/>
      <c r="Q2267" s="26"/>
      <c r="R2267" s="27"/>
      <c r="S2267" s="27"/>
      <c r="T2267" s="26"/>
      <c r="U2267" s="27"/>
      <c r="V2267" s="26"/>
      <c r="W2267" s="27"/>
      <c r="X2267" s="26"/>
      <c r="Y2267" s="25"/>
      <c r="Z2267" s="38"/>
      <c r="AA2267" s="27"/>
      <c r="AB2267" s="27"/>
      <c r="AC2267" s="28"/>
      <c r="AD2267" s="28"/>
      <c r="AE2267" s="26"/>
      <c r="AF2267" s="28"/>
      <c r="AG2267" s="26"/>
      <c r="AH2267" s="28"/>
      <c r="AI2267" s="26"/>
      <c r="AJ2267" s="28"/>
      <c r="AK2267" s="28"/>
      <c r="AL2267" s="26"/>
      <c r="AM2267" s="28"/>
      <c r="AN2267" s="26"/>
      <c r="AO2267" s="28"/>
      <c r="AP2267" s="26"/>
    </row>
    <row r="2268" spans="1:42" x14ac:dyDescent="0.25">
      <c r="A2268" s="24"/>
      <c r="B2268" s="24"/>
      <c r="C2268" s="88"/>
      <c r="D2268" s="25"/>
      <c r="E2268" s="25"/>
      <c r="F2268" s="26"/>
      <c r="G2268" s="25"/>
      <c r="H2268" s="26"/>
      <c r="I2268" s="25"/>
      <c r="J2268" s="26"/>
      <c r="K2268" s="27"/>
      <c r="L2268" s="27"/>
      <c r="M2268" s="26"/>
      <c r="N2268" s="27"/>
      <c r="O2268" s="26"/>
      <c r="P2268" s="27"/>
      <c r="Q2268" s="26"/>
      <c r="R2268" s="27"/>
      <c r="S2268" s="27"/>
      <c r="T2268" s="26"/>
      <c r="U2268" s="27"/>
      <c r="V2268" s="26"/>
      <c r="W2268" s="27"/>
      <c r="X2268" s="26"/>
      <c r="Y2268" s="25"/>
      <c r="Z2268" s="38"/>
      <c r="AA2268" s="27"/>
      <c r="AB2268" s="27"/>
      <c r="AC2268" s="28"/>
      <c r="AD2268" s="28"/>
      <c r="AE2268" s="26"/>
      <c r="AF2268" s="28"/>
      <c r="AG2268" s="26"/>
      <c r="AH2268" s="28"/>
      <c r="AI2268" s="26"/>
      <c r="AJ2268" s="28"/>
      <c r="AK2268" s="28"/>
      <c r="AL2268" s="26"/>
      <c r="AM2268" s="28"/>
      <c r="AN2268" s="26"/>
      <c r="AO2268" s="28"/>
      <c r="AP2268" s="26"/>
    </row>
    <row r="2269" spans="1:42" x14ac:dyDescent="0.25">
      <c r="A2269" s="24"/>
      <c r="B2269" s="24"/>
      <c r="C2269" s="88"/>
      <c r="D2269" s="25"/>
      <c r="E2269" s="25"/>
      <c r="F2269" s="26"/>
      <c r="G2269" s="25"/>
      <c r="H2269" s="26"/>
      <c r="I2269" s="25"/>
      <c r="J2269" s="26"/>
      <c r="K2269" s="27"/>
      <c r="L2269" s="27"/>
      <c r="M2269" s="26"/>
      <c r="N2269" s="27"/>
      <c r="O2269" s="26"/>
      <c r="P2269" s="27"/>
      <c r="Q2269" s="26"/>
      <c r="R2269" s="27"/>
      <c r="S2269" s="27"/>
      <c r="T2269" s="26"/>
      <c r="U2269" s="27"/>
      <c r="V2269" s="26"/>
      <c r="W2269" s="27"/>
      <c r="X2269" s="26"/>
      <c r="Y2269" s="25"/>
      <c r="Z2269" s="38"/>
      <c r="AA2269" s="27"/>
      <c r="AB2269" s="27"/>
      <c r="AC2269" s="28"/>
      <c r="AD2269" s="28"/>
      <c r="AE2269" s="26"/>
      <c r="AF2269" s="28"/>
      <c r="AG2269" s="26"/>
      <c r="AH2269" s="28"/>
      <c r="AI2269" s="26"/>
      <c r="AJ2269" s="28"/>
      <c r="AK2269" s="28"/>
      <c r="AL2269" s="26"/>
      <c r="AM2269" s="28"/>
      <c r="AN2269" s="26"/>
      <c r="AO2269" s="28"/>
      <c r="AP2269" s="26"/>
    </row>
    <row r="2270" spans="1:42" x14ac:dyDescent="0.25">
      <c r="A2270" s="24"/>
      <c r="B2270" s="24"/>
      <c r="C2270" s="24"/>
      <c r="D2270" s="25"/>
      <c r="E2270" s="25"/>
      <c r="F2270" s="26"/>
      <c r="G2270" s="25"/>
      <c r="H2270" s="26"/>
      <c r="I2270" s="25"/>
      <c r="J2270" s="26"/>
      <c r="K2270" s="27"/>
      <c r="L2270" s="27"/>
      <c r="M2270" s="26"/>
      <c r="N2270" s="27"/>
      <c r="O2270" s="26"/>
      <c r="P2270" s="27"/>
      <c r="Q2270" s="26"/>
      <c r="R2270" s="27"/>
      <c r="S2270" s="27"/>
      <c r="T2270" s="26"/>
      <c r="U2270" s="27"/>
      <c r="V2270" s="26"/>
      <c r="W2270" s="27"/>
      <c r="X2270" s="26"/>
      <c r="Y2270" s="25"/>
      <c r="Z2270" s="38"/>
      <c r="AA2270" s="27"/>
      <c r="AB2270" s="27"/>
      <c r="AC2270" s="28"/>
      <c r="AD2270" s="28"/>
      <c r="AE2270" s="26"/>
      <c r="AF2270" s="28"/>
      <c r="AG2270" s="26"/>
      <c r="AH2270" s="28"/>
      <c r="AI2270" s="26"/>
      <c r="AJ2270" s="28"/>
      <c r="AK2270" s="28"/>
      <c r="AL2270" s="26"/>
      <c r="AM2270" s="28"/>
      <c r="AN2270" s="26"/>
      <c r="AO2270" s="28"/>
      <c r="AP2270" s="26"/>
    </row>
    <row r="2271" spans="1:42" x14ac:dyDescent="0.25">
      <c r="A2271" s="24"/>
      <c r="B2271" s="24"/>
      <c r="C2271" s="24"/>
      <c r="D2271" s="25"/>
      <c r="E2271" s="25"/>
      <c r="F2271" s="26"/>
      <c r="G2271" s="25"/>
      <c r="H2271" s="26"/>
      <c r="I2271" s="25"/>
      <c r="J2271" s="26"/>
      <c r="K2271" s="27"/>
      <c r="L2271" s="27"/>
      <c r="M2271" s="26"/>
      <c r="N2271" s="27"/>
      <c r="O2271" s="26"/>
      <c r="P2271" s="27"/>
      <c r="Q2271" s="26"/>
      <c r="R2271" s="27"/>
      <c r="S2271" s="27"/>
      <c r="T2271" s="26"/>
      <c r="U2271" s="27"/>
      <c r="V2271" s="26"/>
      <c r="W2271" s="27"/>
      <c r="X2271" s="26"/>
      <c r="Y2271" s="25"/>
      <c r="Z2271" s="24"/>
      <c r="AA2271" s="27"/>
      <c r="AB2271" s="24"/>
      <c r="AC2271" s="28"/>
      <c r="AD2271" s="28"/>
      <c r="AE2271" s="26"/>
      <c r="AF2271" s="28"/>
      <c r="AG2271" s="26"/>
      <c r="AH2271" s="28"/>
      <c r="AI2271" s="26"/>
      <c r="AJ2271" s="28"/>
      <c r="AK2271" s="28"/>
      <c r="AL2271" s="26"/>
      <c r="AM2271" s="28"/>
      <c r="AN2271" s="26"/>
      <c r="AO2271" s="28"/>
      <c r="AP2271" s="26"/>
    </row>
    <row r="2272" spans="1:42" x14ac:dyDescent="0.25">
      <c r="A2272" s="24"/>
      <c r="B2272" s="24"/>
      <c r="C2272" s="24"/>
      <c r="D2272" s="25"/>
      <c r="E2272" s="25"/>
      <c r="F2272" s="26"/>
      <c r="G2272" s="25"/>
      <c r="H2272" s="26"/>
      <c r="I2272" s="25"/>
      <c r="J2272" s="26"/>
      <c r="K2272" s="27"/>
      <c r="L2272" s="27"/>
      <c r="M2272" s="26"/>
      <c r="N2272" s="27"/>
      <c r="O2272" s="26"/>
      <c r="P2272" s="27"/>
      <c r="Q2272" s="26"/>
      <c r="R2272" s="27"/>
      <c r="S2272" s="27"/>
      <c r="T2272" s="26"/>
      <c r="U2272" s="27"/>
      <c r="V2272" s="26"/>
      <c r="W2272" s="27"/>
      <c r="X2272" s="26"/>
      <c r="Y2272" s="25"/>
      <c r="Z2272" s="38"/>
      <c r="AA2272" s="27"/>
      <c r="AB2272" s="27"/>
      <c r="AC2272" s="28"/>
      <c r="AD2272" s="28"/>
      <c r="AE2272" s="26"/>
      <c r="AF2272" s="28"/>
      <c r="AG2272" s="26"/>
      <c r="AH2272" s="28"/>
      <c r="AI2272" s="26"/>
      <c r="AJ2272" s="28"/>
      <c r="AK2272" s="28"/>
      <c r="AL2272" s="26"/>
      <c r="AM2272" s="28"/>
      <c r="AN2272" s="26"/>
      <c r="AO2272" s="28"/>
      <c r="AP2272" s="26"/>
    </row>
    <row r="2273" spans="1:42" x14ac:dyDescent="0.25">
      <c r="A2273" s="24"/>
      <c r="B2273" s="24"/>
      <c r="C2273" s="24"/>
      <c r="D2273" s="24"/>
      <c r="E2273" s="24"/>
      <c r="F2273" s="24"/>
      <c r="G2273" s="25"/>
      <c r="H2273" s="26"/>
      <c r="I2273" s="25"/>
      <c r="J2273" s="26"/>
      <c r="K2273" s="24"/>
      <c r="L2273" s="24"/>
      <c r="M2273" s="24"/>
      <c r="N2273" s="27"/>
      <c r="O2273" s="26"/>
      <c r="P2273" s="27"/>
      <c r="Q2273" s="26"/>
      <c r="R2273" s="24"/>
      <c r="S2273" s="24"/>
      <c r="T2273" s="24"/>
      <c r="U2273" s="27"/>
      <c r="V2273" s="26"/>
      <c r="W2273" s="27"/>
      <c r="X2273" s="26"/>
      <c r="Y2273" s="24"/>
      <c r="Z2273" s="24"/>
      <c r="AA2273" s="24"/>
      <c r="AB2273" s="24"/>
      <c r="AC2273" s="24"/>
      <c r="AD2273" s="24"/>
      <c r="AE2273" s="24"/>
      <c r="AF2273" s="28"/>
      <c r="AG2273" s="26"/>
      <c r="AH2273" s="28"/>
      <c r="AI2273" s="26"/>
      <c r="AJ2273" s="24"/>
      <c r="AK2273" s="24"/>
      <c r="AL2273" s="24"/>
      <c r="AM2273" s="28"/>
      <c r="AN2273" s="26"/>
      <c r="AO2273" s="28"/>
      <c r="AP2273" s="26"/>
    </row>
    <row r="2274" spans="1:42" x14ac:dyDescent="0.25">
      <c r="A2274" s="24"/>
      <c r="B2274" s="24"/>
      <c r="C2274" s="24"/>
      <c r="D2274" s="25"/>
      <c r="E2274" s="25"/>
      <c r="F2274" s="26"/>
      <c r="G2274" s="25"/>
      <c r="H2274" s="26"/>
      <c r="I2274" s="25"/>
      <c r="J2274" s="26"/>
      <c r="K2274" s="27"/>
      <c r="L2274" s="27"/>
      <c r="M2274" s="26"/>
      <c r="N2274" s="27"/>
      <c r="O2274" s="26"/>
      <c r="P2274" s="27"/>
      <c r="Q2274" s="26"/>
      <c r="R2274" s="27"/>
      <c r="S2274" s="27"/>
      <c r="T2274" s="26"/>
      <c r="U2274" s="27"/>
      <c r="V2274" s="26"/>
      <c r="W2274" s="27"/>
      <c r="X2274" s="26"/>
      <c r="Y2274" s="25"/>
      <c r="Z2274" s="24"/>
      <c r="AA2274" s="27"/>
      <c r="AB2274" s="24"/>
      <c r="AC2274" s="28"/>
      <c r="AD2274" s="28"/>
      <c r="AE2274" s="26"/>
      <c r="AF2274" s="28"/>
      <c r="AG2274" s="26"/>
      <c r="AH2274" s="28"/>
      <c r="AI2274" s="26"/>
      <c r="AJ2274" s="28"/>
      <c r="AK2274" s="28"/>
      <c r="AL2274" s="26"/>
      <c r="AM2274" s="28"/>
      <c r="AN2274" s="26"/>
      <c r="AO2274" s="28"/>
      <c r="AP2274" s="26"/>
    </row>
    <row r="2275" spans="1:42" x14ac:dyDescent="0.25">
      <c r="A2275" s="24"/>
      <c r="B2275" s="24"/>
      <c r="C2275" s="24"/>
      <c r="D2275" s="25"/>
      <c r="E2275" s="25"/>
      <c r="F2275" s="26"/>
      <c r="G2275" s="25"/>
      <c r="H2275" s="26"/>
      <c r="I2275" s="25"/>
      <c r="J2275" s="26"/>
      <c r="K2275" s="27"/>
      <c r="L2275" s="27"/>
      <c r="M2275" s="26"/>
      <c r="N2275" s="27"/>
      <c r="O2275" s="26"/>
      <c r="P2275" s="27"/>
      <c r="Q2275" s="26"/>
      <c r="R2275" s="27"/>
      <c r="S2275" s="27"/>
      <c r="T2275" s="26"/>
      <c r="U2275" s="27"/>
      <c r="V2275" s="26"/>
      <c r="W2275" s="27"/>
      <c r="X2275" s="26"/>
      <c r="Y2275" s="25"/>
      <c r="Z2275" s="38"/>
      <c r="AA2275" s="27"/>
      <c r="AB2275" s="27"/>
      <c r="AC2275" s="28"/>
      <c r="AD2275" s="28"/>
      <c r="AE2275" s="26"/>
      <c r="AF2275" s="28"/>
      <c r="AG2275" s="26"/>
      <c r="AH2275" s="28"/>
      <c r="AI2275" s="26"/>
      <c r="AJ2275" s="28"/>
      <c r="AK2275" s="28"/>
      <c r="AL2275" s="26"/>
      <c r="AM2275" s="28"/>
      <c r="AN2275" s="26"/>
      <c r="AO2275" s="28"/>
      <c r="AP2275" s="26"/>
    </row>
    <row r="2276" spans="1:42" x14ac:dyDescent="0.25">
      <c r="A2276" s="24"/>
      <c r="B2276" s="24"/>
      <c r="C2276" s="24"/>
      <c r="D2276" s="25"/>
      <c r="E2276" s="24"/>
      <c r="F2276" s="24"/>
      <c r="G2276" s="25"/>
      <c r="H2276" s="26"/>
      <c r="I2276" s="25"/>
      <c r="J2276" s="26"/>
      <c r="K2276" s="27"/>
      <c r="L2276" s="24"/>
      <c r="M2276" s="24"/>
      <c r="N2276" s="27"/>
      <c r="O2276" s="26"/>
      <c r="P2276" s="27"/>
      <c r="Q2276" s="26"/>
      <c r="R2276" s="27"/>
      <c r="S2276" s="24"/>
      <c r="T2276" s="24"/>
      <c r="U2276" s="27"/>
      <c r="V2276" s="26"/>
      <c r="W2276" s="27"/>
      <c r="X2276" s="26"/>
      <c r="Y2276" s="25"/>
      <c r="Z2276" s="24"/>
      <c r="AA2276" s="27"/>
      <c r="AB2276" s="24"/>
      <c r="AC2276" s="28"/>
      <c r="AD2276" s="24"/>
      <c r="AE2276" s="24"/>
      <c r="AF2276" s="28"/>
      <c r="AG2276" s="26"/>
      <c r="AH2276" s="28"/>
      <c r="AI2276" s="26"/>
      <c r="AJ2276" s="28"/>
      <c r="AK2276" s="24"/>
      <c r="AL2276" s="24"/>
      <c r="AM2276" s="28"/>
      <c r="AN2276" s="26"/>
      <c r="AO2276" s="28"/>
      <c r="AP2276" s="26"/>
    </row>
    <row r="2277" spans="1:42" x14ac:dyDescent="0.25">
      <c r="A2277" s="24"/>
      <c r="B2277" s="24"/>
      <c r="C2277" s="24"/>
      <c r="D2277" s="25"/>
      <c r="E2277" s="25"/>
      <c r="F2277" s="26"/>
      <c r="G2277" s="25"/>
      <c r="H2277" s="26"/>
      <c r="I2277" s="25"/>
      <c r="J2277" s="26"/>
      <c r="K2277" s="27"/>
      <c r="L2277" s="27"/>
      <c r="M2277" s="26"/>
      <c r="N2277" s="27"/>
      <c r="O2277" s="26"/>
      <c r="P2277" s="27"/>
      <c r="Q2277" s="26"/>
      <c r="R2277" s="27"/>
      <c r="S2277" s="27"/>
      <c r="T2277" s="26"/>
      <c r="U2277" s="27"/>
      <c r="V2277" s="26"/>
      <c r="W2277" s="27"/>
      <c r="X2277" s="26"/>
      <c r="Y2277" s="25"/>
      <c r="Z2277" s="38"/>
      <c r="AA2277" s="27"/>
      <c r="AB2277" s="27"/>
      <c r="AC2277" s="28"/>
      <c r="AD2277" s="28"/>
      <c r="AE2277" s="26"/>
      <c r="AF2277" s="28"/>
      <c r="AG2277" s="26"/>
      <c r="AH2277" s="28"/>
      <c r="AI2277" s="26"/>
      <c r="AJ2277" s="28"/>
      <c r="AK2277" s="28"/>
      <c r="AL2277" s="26"/>
      <c r="AM2277" s="28"/>
      <c r="AN2277" s="26"/>
      <c r="AO2277" s="28"/>
      <c r="AP2277" s="26"/>
    </row>
    <row r="2278" spans="1:42" x14ac:dyDescent="0.25">
      <c r="A2278" s="24"/>
      <c r="B2278" s="24"/>
      <c r="C2278" s="24"/>
      <c r="D2278" s="25"/>
      <c r="E2278" s="25"/>
      <c r="F2278" s="26"/>
      <c r="G2278" s="25"/>
      <c r="H2278" s="26"/>
      <c r="I2278" s="25"/>
      <c r="J2278" s="26"/>
      <c r="K2278" s="27"/>
      <c r="L2278" s="27"/>
      <c r="M2278" s="26"/>
      <c r="N2278" s="27"/>
      <c r="O2278" s="26"/>
      <c r="P2278" s="27"/>
      <c r="Q2278" s="26"/>
      <c r="R2278" s="27"/>
      <c r="S2278" s="27"/>
      <c r="T2278" s="26"/>
      <c r="U2278" s="27"/>
      <c r="V2278" s="26"/>
      <c r="W2278" s="27"/>
      <c r="X2278" s="26"/>
      <c r="Y2278" s="25"/>
      <c r="Z2278" s="38"/>
      <c r="AA2278" s="27"/>
      <c r="AB2278" s="27"/>
      <c r="AC2278" s="28"/>
      <c r="AD2278" s="28"/>
      <c r="AE2278" s="26"/>
      <c r="AF2278" s="28"/>
      <c r="AG2278" s="26"/>
      <c r="AH2278" s="28"/>
      <c r="AI2278" s="26"/>
      <c r="AJ2278" s="28"/>
      <c r="AK2278" s="28"/>
      <c r="AL2278" s="26"/>
      <c r="AM2278" s="28"/>
      <c r="AN2278" s="26"/>
      <c r="AO2278" s="28"/>
      <c r="AP2278" s="26"/>
    </row>
    <row r="2279" spans="1:42" x14ac:dyDescent="0.25">
      <c r="A2279" s="24"/>
      <c r="B2279" s="24"/>
      <c r="C2279" s="111"/>
      <c r="D2279" s="25"/>
      <c r="E2279" s="25"/>
      <c r="F2279" s="26"/>
      <c r="G2279" s="25"/>
      <c r="H2279" s="26"/>
      <c r="I2279" s="25"/>
      <c r="J2279" s="26"/>
      <c r="K2279" s="27"/>
      <c r="L2279" s="27"/>
      <c r="M2279" s="26"/>
      <c r="N2279" s="27"/>
      <c r="O2279" s="26"/>
      <c r="P2279" s="27"/>
      <c r="Q2279" s="26"/>
      <c r="R2279" s="27"/>
      <c r="S2279" s="27"/>
      <c r="T2279" s="26"/>
      <c r="U2279" s="27"/>
      <c r="V2279" s="26"/>
      <c r="W2279" s="27"/>
      <c r="X2279" s="26"/>
      <c r="Y2279" s="25"/>
      <c r="Z2279" s="38"/>
      <c r="AA2279" s="27"/>
      <c r="AB2279" s="27"/>
      <c r="AC2279" s="28"/>
      <c r="AD2279" s="28"/>
      <c r="AE2279" s="26"/>
      <c r="AF2279" s="28"/>
      <c r="AG2279" s="26"/>
      <c r="AH2279" s="28"/>
      <c r="AI2279" s="26"/>
      <c r="AJ2279" s="28"/>
      <c r="AK2279" s="28"/>
      <c r="AL2279" s="26"/>
      <c r="AM2279" s="28"/>
      <c r="AN2279" s="26"/>
      <c r="AO2279" s="28"/>
      <c r="AP2279" s="26"/>
    </row>
    <row r="2280" spans="1:42" x14ac:dyDescent="0.25">
      <c r="A2280" s="24"/>
      <c r="B2280" s="24"/>
      <c r="C2280" s="111"/>
      <c r="D2280" s="25"/>
      <c r="E2280" s="25"/>
      <c r="F2280" s="26"/>
      <c r="G2280" s="25"/>
      <c r="H2280" s="26"/>
      <c r="I2280" s="25"/>
      <c r="J2280" s="26"/>
      <c r="K2280" s="27"/>
      <c r="L2280" s="27"/>
      <c r="M2280" s="26"/>
      <c r="N2280" s="27"/>
      <c r="O2280" s="26"/>
      <c r="P2280" s="27"/>
      <c r="Q2280" s="26"/>
      <c r="R2280" s="27"/>
      <c r="S2280" s="27"/>
      <c r="T2280" s="26"/>
      <c r="U2280" s="27"/>
      <c r="V2280" s="26"/>
      <c r="W2280" s="27"/>
      <c r="X2280" s="26"/>
      <c r="Y2280" s="25"/>
      <c r="Z2280" s="24"/>
      <c r="AA2280" s="27"/>
      <c r="AB2280" s="24"/>
      <c r="AC2280" s="28"/>
      <c r="AD2280" s="28"/>
      <c r="AE2280" s="26"/>
      <c r="AF2280" s="28"/>
      <c r="AG2280" s="26"/>
      <c r="AH2280" s="28"/>
      <c r="AI2280" s="26"/>
      <c r="AJ2280" s="28"/>
      <c r="AK2280" s="28"/>
      <c r="AL2280" s="26"/>
      <c r="AM2280" s="28"/>
      <c r="AN2280" s="26"/>
      <c r="AO2280" s="28"/>
      <c r="AP2280" s="26"/>
    </row>
    <row r="2281" spans="1:42" x14ac:dyDescent="0.25">
      <c r="A2281" s="24"/>
      <c r="B2281" s="24"/>
      <c r="C2281" s="111"/>
      <c r="D2281" s="25"/>
      <c r="E2281" s="25"/>
      <c r="F2281" s="26"/>
      <c r="G2281" s="25"/>
      <c r="H2281" s="26"/>
      <c r="I2281" s="25"/>
      <c r="J2281" s="26"/>
      <c r="K2281" s="27"/>
      <c r="L2281" s="27"/>
      <c r="M2281" s="26"/>
      <c r="N2281" s="27"/>
      <c r="O2281" s="26"/>
      <c r="P2281" s="27"/>
      <c r="Q2281" s="26"/>
      <c r="R2281" s="27"/>
      <c r="S2281" s="27"/>
      <c r="T2281" s="26"/>
      <c r="U2281" s="27"/>
      <c r="V2281" s="26"/>
      <c r="W2281" s="27"/>
      <c r="X2281" s="26"/>
      <c r="Y2281" s="24"/>
      <c r="Z2281" s="24"/>
      <c r="AA2281" s="24"/>
      <c r="AB2281" s="24"/>
      <c r="AC2281" s="28"/>
      <c r="AD2281" s="28"/>
      <c r="AE2281" s="26"/>
      <c r="AF2281" s="28"/>
      <c r="AG2281" s="26"/>
      <c r="AH2281" s="28"/>
      <c r="AI2281" s="26"/>
      <c r="AJ2281" s="28"/>
      <c r="AK2281" s="28"/>
      <c r="AL2281" s="26"/>
      <c r="AM2281" s="28"/>
      <c r="AN2281" s="26"/>
      <c r="AO2281" s="28"/>
      <c r="AP2281" s="26"/>
    </row>
    <row r="2282" spans="1:42" x14ac:dyDescent="0.25">
      <c r="A2282" s="24"/>
      <c r="B2282" s="24"/>
      <c r="C2282" s="24"/>
      <c r="D2282" s="25"/>
      <c r="E2282" s="25"/>
      <c r="F2282" s="26"/>
      <c r="G2282" s="25"/>
      <c r="H2282" s="26"/>
      <c r="I2282" s="25"/>
      <c r="J2282" s="26"/>
      <c r="K2282" s="27"/>
      <c r="L2282" s="27"/>
      <c r="M2282" s="26"/>
      <c r="N2282" s="27"/>
      <c r="O2282" s="26"/>
      <c r="P2282" s="27"/>
      <c r="Q2282" s="26"/>
      <c r="R2282" s="27"/>
      <c r="S2282" s="27"/>
      <c r="T2282" s="26"/>
      <c r="U2282" s="27"/>
      <c r="V2282" s="26"/>
      <c r="W2282" s="27"/>
      <c r="X2282" s="26"/>
      <c r="Y2282" s="24"/>
      <c r="Z2282" s="24"/>
      <c r="AA2282" s="24"/>
      <c r="AB2282" s="24"/>
      <c r="AC2282" s="28"/>
      <c r="AD2282" s="28"/>
      <c r="AE2282" s="26"/>
      <c r="AF2282" s="28"/>
      <c r="AG2282" s="26"/>
      <c r="AH2282" s="28"/>
      <c r="AI2282" s="26"/>
      <c r="AJ2282" s="28"/>
      <c r="AK2282" s="28"/>
      <c r="AL2282" s="26"/>
      <c r="AM2282" s="28"/>
      <c r="AN2282" s="26"/>
      <c r="AO2282" s="28"/>
      <c r="AP2282" s="26"/>
    </row>
    <row r="2283" spans="1:42" x14ac:dyDescent="0.25">
      <c r="A2283" s="24"/>
      <c r="B2283" s="24"/>
      <c r="C2283" s="88"/>
      <c r="D2283" s="25"/>
      <c r="E2283" s="25"/>
      <c r="F2283" s="26"/>
      <c r="G2283" s="25"/>
      <c r="H2283" s="26"/>
      <c r="I2283" s="25"/>
      <c r="J2283" s="26"/>
      <c r="K2283" s="27"/>
      <c r="L2283" s="27"/>
      <c r="M2283" s="26"/>
      <c r="N2283" s="27"/>
      <c r="O2283" s="26"/>
      <c r="P2283" s="27"/>
      <c r="Q2283" s="26"/>
      <c r="R2283" s="27"/>
      <c r="S2283" s="27"/>
      <c r="T2283" s="26"/>
      <c r="U2283" s="27"/>
      <c r="V2283" s="26"/>
      <c r="W2283" s="27"/>
      <c r="X2283" s="26"/>
      <c r="Y2283" s="24"/>
      <c r="Z2283" s="24"/>
      <c r="AA2283" s="24"/>
      <c r="AB2283" s="24"/>
      <c r="AC2283" s="28"/>
      <c r="AD2283" s="28"/>
      <c r="AE2283" s="26"/>
      <c r="AF2283" s="28"/>
      <c r="AG2283" s="26"/>
      <c r="AH2283" s="28"/>
      <c r="AI2283" s="26"/>
      <c r="AJ2283" s="28"/>
      <c r="AK2283" s="28"/>
      <c r="AL2283" s="26"/>
      <c r="AM2283" s="28"/>
      <c r="AN2283" s="26"/>
      <c r="AO2283" s="28"/>
      <c r="AP2283" s="26"/>
    </row>
    <row r="2284" spans="1:42" x14ac:dyDescent="0.25">
      <c r="A2284" s="24"/>
      <c r="B2284" s="24"/>
      <c r="C2284" s="88"/>
      <c r="D2284" s="25"/>
      <c r="E2284" s="25"/>
      <c r="F2284" s="26"/>
      <c r="G2284" s="25"/>
      <c r="H2284" s="26"/>
      <c r="I2284" s="25"/>
      <c r="J2284" s="26"/>
      <c r="K2284" s="27"/>
      <c r="L2284" s="27"/>
      <c r="M2284" s="26"/>
      <c r="N2284" s="27"/>
      <c r="O2284" s="26"/>
      <c r="P2284" s="27"/>
      <c r="Q2284" s="26"/>
      <c r="R2284" s="27"/>
      <c r="S2284" s="27"/>
      <c r="T2284" s="26"/>
      <c r="U2284" s="27"/>
      <c r="V2284" s="26"/>
      <c r="W2284" s="27"/>
      <c r="X2284" s="26"/>
      <c r="Y2284" s="24"/>
      <c r="Z2284" s="24"/>
      <c r="AA2284" s="24"/>
      <c r="AB2284" s="24"/>
      <c r="AC2284" s="28"/>
      <c r="AD2284" s="28"/>
      <c r="AE2284" s="26"/>
      <c r="AF2284" s="28"/>
      <c r="AG2284" s="26"/>
      <c r="AH2284" s="28"/>
      <c r="AI2284" s="26"/>
      <c r="AJ2284" s="28"/>
      <c r="AK2284" s="28"/>
      <c r="AL2284" s="26"/>
      <c r="AM2284" s="28"/>
      <c r="AN2284" s="26"/>
      <c r="AO2284" s="28"/>
      <c r="AP2284" s="26"/>
    </row>
    <row r="2285" spans="1:42" x14ac:dyDescent="0.25">
      <c r="A2285" s="24"/>
      <c r="B2285" s="24"/>
      <c r="C2285" s="88"/>
      <c r="D2285" s="25"/>
      <c r="E2285" s="25"/>
      <c r="F2285" s="26"/>
      <c r="G2285" s="25"/>
      <c r="H2285" s="26"/>
      <c r="I2285" s="25"/>
      <c r="J2285" s="26"/>
      <c r="K2285" s="27"/>
      <c r="L2285" s="27"/>
      <c r="M2285" s="26"/>
      <c r="N2285" s="27"/>
      <c r="O2285" s="26"/>
      <c r="P2285" s="27"/>
      <c r="Q2285" s="26"/>
      <c r="R2285" s="27"/>
      <c r="S2285" s="27"/>
      <c r="T2285" s="26"/>
      <c r="U2285" s="27"/>
      <c r="V2285" s="26"/>
      <c r="W2285" s="27"/>
      <c r="X2285" s="26"/>
      <c r="Y2285" s="24"/>
      <c r="Z2285" s="24"/>
      <c r="AA2285" s="24"/>
      <c r="AB2285" s="24"/>
      <c r="AC2285" s="28"/>
      <c r="AD2285" s="28"/>
      <c r="AE2285" s="26"/>
      <c r="AF2285" s="28"/>
      <c r="AG2285" s="26"/>
      <c r="AH2285" s="28"/>
      <c r="AI2285" s="26"/>
      <c r="AJ2285" s="28"/>
      <c r="AK2285" s="28"/>
      <c r="AL2285" s="26"/>
      <c r="AM2285" s="28"/>
      <c r="AN2285" s="26"/>
      <c r="AO2285" s="28"/>
      <c r="AP2285" s="26"/>
    </row>
    <row r="2286" spans="1:42" x14ac:dyDescent="0.25">
      <c r="A2286" s="24"/>
      <c r="B2286" s="24"/>
      <c r="C2286" s="24"/>
      <c r="D2286" s="25"/>
      <c r="E2286" s="25"/>
      <c r="F2286" s="26"/>
      <c r="G2286" s="25"/>
      <c r="H2286" s="26"/>
      <c r="I2286" s="25"/>
      <c r="J2286" s="26"/>
      <c r="K2286" s="27"/>
      <c r="L2286" s="27"/>
      <c r="M2286" s="26"/>
      <c r="N2286" s="27"/>
      <c r="O2286" s="26"/>
      <c r="P2286" s="27"/>
      <c r="Q2286" s="26"/>
      <c r="R2286" s="27"/>
      <c r="S2286" s="27"/>
      <c r="T2286" s="26"/>
      <c r="U2286" s="27"/>
      <c r="V2286" s="26"/>
      <c r="W2286" s="27"/>
      <c r="X2286" s="26"/>
      <c r="Y2286" s="24"/>
      <c r="Z2286" s="24"/>
      <c r="AA2286" s="24"/>
      <c r="AB2286" s="24"/>
      <c r="AC2286" s="28"/>
      <c r="AD2286" s="28"/>
      <c r="AE2286" s="26"/>
      <c r="AF2286" s="28"/>
      <c r="AG2286" s="26"/>
      <c r="AH2286" s="28"/>
      <c r="AI2286" s="26"/>
      <c r="AJ2286" s="28"/>
      <c r="AK2286" s="28"/>
      <c r="AL2286" s="26"/>
      <c r="AM2286" s="28"/>
      <c r="AN2286" s="26"/>
      <c r="AO2286" s="28"/>
      <c r="AP2286" s="26"/>
    </row>
    <row r="2287" spans="1:42" x14ac:dyDescent="0.25">
      <c r="A2287" s="24"/>
      <c r="B2287" s="24"/>
      <c r="C2287" s="24"/>
      <c r="D2287" s="25"/>
      <c r="E2287" s="25"/>
      <c r="F2287" s="26"/>
      <c r="G2287" s="25"/>
      <c r="H2287" s="26"/>
      <c r="I2287" s="25"/>
      <c r="J2287" s="26"/>
      <c r="K2287" s="27"/>
      <c r="L2287" s="27"/>
      <c r="M2287" s="26"/>
      <c r="N2287" s="27"/>
      <c r="O2287" s="26"/>
      <c r="P2287" s="27"/>
      <c r="Q2287" s="26"/>
      <c r="R2287" s="27"/>
      <c r="S2287" s="27"/>
      <c r="T2287" s="26"/>
      <c r="U2287" s="27"/>
      <c r="V2287" s="26"/>
      <c r="W2287" s="27"/>
      <c r="X2287" s="26"/>
      <c r="Y2287" s="24"/>
      <c r="Z2287" s="24"/>
      <c r="AA2287" s="24"/>
      <c r="AB2287" s="24"/>
      <c r="AC2287" s="28"/>
      <c r="AD2287" s="28"/>
      <c r="AE2287" s="26"/>
      <c r="AF2287" s="28"/>
      <c r="AG2287" s="26"/>
      <c r="AH2287" s="28"/>
      <c r="AI2287" s="26"/>
      <c r="AJ2287" s="28"/>
      <c r="AK2287" s="28"/>
      <c r="AL2287" s="26"/>
      <c r="AM2287" s="28"/>
      <c r="AN2287" s="26"/>
      <c r="AO2287" s="28"/>
      <c r="AP2287" s="26"/>
    </row>
    <row r="2288" spans="1:42" x14ac:dyDescent="0.25">
      <c r="A2288" s="24"/>
      <c r="B2288" s="24"/>
      <c r="C2288" s="24"/>
      <c r="D2288" s="25"/>
      <c r="E2288" s="25"/>
      <c r="F2288" s="26"/>
      <c r="G2288" s="25"/>
      <c r="H2288" s="26"/>
      <c r="I2288" s="25"/>
      <c r="J2288" s="26"/>
      <c r="K2288" s="27"/>
      <c r="L2288" s="27"/>
      <c r="M2288" s="26"/>
      <c r="N2288" s="27"/>
      <c r="O2288" s="26"/>
      <c r="P2288" s="27"/>
      <c r="Q2288" s="26"/>
      <c r="R2288" s="27"/>
      <c r="S2288" s="27"/>
      <c r="T2288" s="26"/>
      <c r="U2288" s="27"/>
      <c r="V2288" s="26"/>
      <c r="W2288" s="27"/>
      <c r="X2288" s="26"/>
      <c r="Y2288" s="24"/>
      <c r="Z2288" s="24"/>
      <c r="AA2288" s="24"/>
      <c r="AB2288" s="24"/>
      <c r="AC2288" s="28"/>
      <c r="AD2288" s="28"/>
      <c r="AE2288" s="26"/>
      <c r="AF2288" s="28"/>
      <c r="AG2288" s="26"/>
      <c r="AH2288" s="28"/>
      <c r="AI2288" s="26"/>
      <c r="AJ2288" s="28"/>
      <c r="AK2288" s="28"/>
      <c r="AL2288" s="26"/>
      <c r="AM2288" s="28"/>
      <c r="AN2288" s="26"/>
      <c r="AO2288" s="28"/>
      <c r="AP2288" s="26"/>
    </row>
    <row r="2289" spans="1:42" x14ac:dyDescent="0.25">
      <c r="A2289" s="24"/>
      <c r="B2289" s="24"/>
      <c r="C2289" s="24"/>
      <c r="D2289" s="25"/>
      <c r="E2289" s="24"/>
      <c r="F2289" s="24"/>
      <c r="G2289" s="25"/>
      <c r="H2289" s="26"/>
      <c r="I2289" s="25"/>
      <c r="J2289" s="26"/>
      <c r="K2289" s="27"/>
      <c r="L2289" s="24"/>
      <c r="M2289" s="24"/>
      <c r="N2289" s="27"/>
      <c r="O2289" s="26"/>
      <c r="P2289" s="27"/>
      <c r="Q2289" s="26"/>
      <c r="R2289" s="27"/>
      <c r="S2289" s="24"/>
      <c r="T2289" s="24"/>
      <c r="U2289" s="27"/>
      <c r="V2289" s="26"/>
      <c r="W2289" s="27"/>
      <c r="X2289" s="26"/>
      <c r="Y2289" s="24"/>
      <c r="Z2289" s="24"/>
      <c r="AA2289" s="24"/>
      <c r="AB2289" s="24"/>
      <c r="AC2289" s="28"/>
      <c r="AD2289" s="24"/>
      <c r="AE2289" s="24"/>
      <c r="AF2289" s="28"/>
      <c r="AG2289" s="26"/>
      <c r="AH2289" s="28"/>
      <c r="AI2289" s="26"/>
      <c r="AJ2289" s="28"/>
      <c r="AK2289" s="24"/>
      <c r="AL2289" s="24"/>
      <c r="AM2289" s="28"/>
      <c r="AN2289" s="26"/>
      <c r="AO2289" s="28"/>
      <c r="AP2289" s="26"/>
    </row>
    <row r="2290" spans="1:42" x14ac:dyDescent="0.25">
      <c r="A2290" s="24"/>
      <c r="B2290" s="24"/>
      <c r="C2290" s="24"/>
      <c r="D2290" s="25"/>
      <c r="E2290" s="25"/>
      <c r="F2290" s="26"/>
      <c r="G2290" s="25"/>
      <c r="H2290" s="26"/>
      <c r="I2290" s="25"/>
      <c r="J2290" s="26"/>
      <c r="K2290" s="27"/>
      <c r="L2290" s="27"/>
      <c r="M2290" s="26"/>
      <c r="N2290" s="27"/>
      <c r="O2290" s="26"/>
      <c r="P2290" s="27"/>
      <c r="Q2290" s="26"/>
      <c r="R2290" s="27"/>
      <c r="S2290" s="27"/>
      <c r="T2290" s="26"/>
      <c r="U2290" s="27"/>
      <c r="V2290" s="26"/>
      <c r="W2290" s="27"/>
      <c r="X2290" s="26"/>
      <c r="Y2290" s="24"/>
      <c r="Z2290" s="24"/>
      <c r="AA2290" s="24"/>
      <c r="AB2290" s="24"/>
      <c r="AC2290" s="28"/>
      <c r="AD2290" s="28"/>
      <c r="AE2290" s="26"/>
      <c r="AF2290" s="28"/>
      <c r="AG2290" s="26"/>
      <c r="AH2290" s="28"/>
      <c r="AI2290" s="26"/>
      <c r="AJ2290" s="28"/>
      <c r="AK2290" s="28"/>
      <c r="AL2290" s="26"/>
      <c r="AM2290" s="28"/>
      <c r="AN2290" s="26"/>
      <c r="AO2290" s="28"/>
      <c r="AP2290" s="26"/>
    </row>
    <row r="2291" spans="1:42" x14ac:dyDescent="0.25">
      <c r="A2291" s="24"/>
      <c r="B2291" s="24"/>
      <c r="C2291" s="24"/>
      <c r="D2291" s="24"/>
      <c r="E2291" s="24"/>
      <c r="F2291" s="24"/>
      <c r="G2291" s="25"/>
      <c r="H2291" s="26"/>
      <c r="I2291" s="25"/>
      <c r="J2291" s="26"/>
      <c r="K2291" s="24"/>
      <c r="L2291" s="24"/>
      <c r="M2291" s="24"/>
      <c r="N2291" s="27"/>
      <c r="O2291" s="26"/>
      <c r="P2291" s="27"/>
      <c r="Q2291" s="26"/>
      <c r="R2291" s="24"/>
      <c r="S2291" s="24"/>
      <c r="T2291" s="24"/>
      <c r="U2291" s="27"/>
      <c r="V2291" s="26"/>
      <c r="W2291" s="27"/>
      <c r="X2291" s="26"/>
      <c r="Y2291" s="24"/>
      <c r="Z2291" s="24"/>
      <c r="AA2291" s="24"/>
      <c r="AB2291" s="24"/>
      <c r="AC2291" s="24"/>
      <c r="AD2291" s="24"/>
      <c r="AE2291" s="24"/>
      <c r="AF2291" s="28"/>
      <c r="AG2291" s="26"/>
      <c r="AH2291" s="28"/>
      <c r="AI2291" s="26"/>
      <c r="AJ2291" s="24"/>
      <c r="AK2291" s="24"/>
      <c r="AL2291" s="24"/>
      <c r="AM2291" s="28"/>
      <c r="AN2291" s="26"/>
      <c r="AO2291" s="28"/>
      <c r="AP2291" s="26"/>
    </row>
    <row r="2292" spans="1:42" x14ac:dyDescent="0.25">
      <c r="A2292" s="24"/>
      <c r="B2292" s="24"/>
      <c r="C2292" s="24"/>
      <c r="D2292" s="25"/>
      <c r="E2292" s="25"/>
      <c r="F2292" s="26"/>
      <c r="G2292" s="25"/>
      <c r="H2292" s="26"/>
      <c r="I2292" s="25"/>
      <c r="J2292" s="26"/>
      <c r="K2292" s="27"/>
      <c r="L2292" s="27"/>
      <c r="M2292" s="26"/>
      <c r="N2292" s="27"/>
      <c r="O2292" s="26"/>
      <c r="P2292" s="27"/>
      <c r="Q2292" s="26"/>
      <c r="R2292" s="27"/>
      <c r="S2292" s="27"/>
      <c r="T2292" s="26"/>
      <c r="U2292" s="27"/>
      <c r="V2292" s="26"/>
      <c r="W2292" s="27"/>
      <c r="X2292" s="26"/>
      <c r="Y2292" s="24"/>
      <c r="Z2292" s="24"/>
      <c r="AA2292" s="24"/>
      <c r="AB2292" s="24"/>
      <c r="AC2292" s="28"/>
      <c r="AD2292" s="28"/>
      <c r="AE2292" s="26"/>
      <c r="AF2292" s="28"/>
      <c r="AG2292" s="26"/>
      <c r="AH2292" s="28"/>
      <c r="AI2292" s="26"/>
      <c r="AJ2292" s="28"/>
      <c r="AK2292" s="28"/>
      <c r="AL2292" s="26"/>
      <c r="AM2292" s="28"/>
      <c r="AN2292" s="26"/>
      <c r="AO2292" s="28"/>
      <c r="AP2292" s="26"/>
    </row>
    <row r="2293" spans="1:42" x14ac:dyDescent="0.25">
      <c r="A2293" s="24"/>
      <c r="B2293" s="24"/>
      <c r="C2293" s="24"/>
      <c r="D2293" s="25"/>
      <c r="E2293" s="25"/>
      <c r="F2293" s="26"/>
      <c r="G2293" s="25"/>
      <c r="H2293" s="26"/>
      <c r="I2293" s="25"/>
      <c r="J2293" s="26"/>
      <c r="K2293" s="27"/>
      <c r="L2293" s="27"/>
      <c r="M2293" s="26"/>
      <c r="N2293" s="27"/>
      <c r="O2293" s="26"/>
      <c r="P2293" s="27"/>
      <c r="Q2293" s="26"/>
      <c r="R2293" s="27"/>
      <c r="S2293" s="27"/>
      <c r="T2293" s="26"/>
      <c r="U2293" s="27"/>
      <c r="V2293" s="26"/>
      <c r="W2293" s="27"/>
      <c r="X2293" s="26"/>
      <c r="Y2293" s="24"/>
      <c r="Z2293" s="24"/>
      <c r="AA2293" s="24"/>
      <c r="AB2293" s="24"/>
      <c r="AC2293" s="28"/>
      <c r="AD2293" s="28"/>
      <c r="AE2293" s="26"/>
      <c r="AF2293" s="28"/>
      <c r="AG2293" s="26"/>
      <c r="AH2293" s="28"/>
      <c r="AI2293" s="26"/>
      <c r="AJ2293" s="28"/>
      <c r="AK2293" s="28"/>
      <c r="AL2293" s="26"/>
      <c r="AM2293" s="28"/>
      <c r="AN2293" s="26"/>
      <c r="AO2293" s="28"/>
      <c r="AP2293" s="26"/>
    </row>
    <row r="2294" spans="1:42" x14ac:dyDescent="0.25">
      <c r="A2294" s="24"/>
      <c r="B2294" s="24"/>
      <c r="C2294" s="111"/>
      <c r="D2294" s="25"/>
      <c r="E2294" s="25"/>
      <c r="F2294" s="26"/>
      <c r="G2294" s="25"/>
      <c r="H2294" s="26"/>
      <c r="I2294" s="25"/>
      <c r="J2294" s="26"/>
      <c r="K2294" s="27"/>
      <c r="L2294" s="27"/>
      <c r="M2294" s="26"/>
      <c r="N2294" s="27"/>
      <c r="O2294" s="26"/>
      <c r="P2294" s="27"/>
      <c r="Q2294" s="26"/>
      <c r="R2294" s="27"/>
      <c r="S2294" s="27"/>
      <c r="T2294" s="26"/>
      <c r="U2294" s="27"/>
      <c r="V2294" s="26"/>
      <c r="W2294" s="27"/>
      <c r="X2294" s="26"/>
      <c r="Y2294" s="24"/>
      <c r="Z2294" s="24"/>
      <c r="AA2294" s="24"/>
      <c r="AB2294" s="24"/>
      <c r="AC2294" s="28"/>
      <c r="AD2294" s="28"/>
      <c r="AE2294" s="26"/>
      <c r="AF2294" s="28"/>
      <c r="AG2294" s="26"/>
      <c r="AH2294" s="28"/>
      <c r="AI2294" s="26"/>
      <c r="AJ2294" s="28"/>
      <c r="AK2294" s="28"/>
      <c r="AL2294" s="26"/>
      <c r="AM2294" s="28"/>
      <c r="AN2294" s="26"/>
      <c r="AO2294" s="28"/>
      <c r="AP2294" s="26"/>
    </row>
    <row r="2295" spans="1:42" x14ac:dyDescent="0.25">
      <c r="A2295" s="24"/>
      <c r="B2295" s="24"/>
      <c r="C2295" s="111"/>
      <c r="D2295" s="24"/>
      <c r="E2295" s="24"/>
      <c r="F2295" s="24"/>
      <c r="G2295" s="24"/>
      <c r="H2295" s="24"/>
      <c r="I2295" s="25"/>
      <c r="J2295" s="26"/>
      <c r="K2295" s="24"/>
      <c r="L2295" s="24"/>
      <c r="M2295" s="24"/>
      <c r="N2295" s="24"/>
      <c r="O2295" s="24"/>
      <c r="P2295" s="27"/>
      <c r="Q2295" s="26"/>
      <c r="R2295" s="24"/>
      <c r="S2295" s="24"/>
      <c r="T2295" s="24"/>
      <c r="U2295" s="24"/>
      <c r="V2295" s="24"/>
      <c r="W2295" s="27"/>
      <c r="X2295" s="26"/>
      <c r="Y2295" s="24"/>
      <c r="Z2295" s="24"/>
      <c r="AA2295" s="24"/>
      <c r="AB2295" s="24"/>
      <c r="AC2295" s="24"/>
      <c r="AD2295" s="24"/>
      <c r="AE2295" s="24"/>
      <c r="AF2295" s="24"/>
      <c r="AG2295" s="24"/>
      <c r="AH2295" s="28"/>
      <c r="AI2295" s="26"/>
      <c r="AJ2295" s="24"/>
      <c r="AK2295" s="24"/>
      <c r="AL2295" s="24"/>
      <c r="AM2295" s="24"/>
      <c r="AN2295" s="24"/>
      <c r="AO2295" s="28"/>
      <c r="AP2295" s="26"/>
    </row>
    <row r="2296" spans="1:42" x14ac:dyDescent="0.25">
      <c r="A2296" s="24"/>
      <c r="B2296" s="24"/>
      <c r="C2296" s="111"/>
      <c r="D2296" s="25"/>
      <c r="E2296" s="25"/>
      <c r="F2296" s="26"/>
      <c r="G2296" s="25"/>
      <c r="H2296" s="26"/>
      <c r="I2296" s="25"/>
      <c r="J2296" s="26"/>
      <c r="K2296" s="27"/>
      <c r="L2296" s="27"/>
      <c r="M2296" s="26"/>
      <c r="N2296" s="27"/>
      <c r="O2296" s="26"/>
      <c r="P2296" s="27"/>
      <c r="Q2296" s="26"/>
      <c r="R2296" s="27"/>
      <c r="S2296" s="27"/>
      <c r="T2296" s="26"/>
      <c r="U2296" s="27"/>
      <c r="V2296" s="26"/>
      <c r="W2296" s="27"/>
      <c r="X2296" s="26"/>
      <c r="Y2296" s="25"/>
      <c r="Z2296" s="38"/>
      <c r="AA2296" s="27"/>
      <c r="AB2296" s="27"/>
      <c r="AC2296" s="28"/>
      <c r="AD2296" s="28"/>
      <c r="AE2296" s="26"/>
      <c r="AF2296" s="28"/>
      <c r="AG2296" s="26"/>
      <c r="AH2296" s="28"/>
      <c r="AI2296" s="26"/>
      <c r="AJ2296" s="28"/>
      <c r="AK2296" s="28"/>
      <c r="AL2296" s="26"/>
      <c r="AM2296" s="28"/>
      <c r="AN2296" s="26"/>
      <c r="AO2296" s="28"/>
      <c r="AP2296" s="26"/>
    </row>
    <row r="2297" spans="1:42" x14ac:dyDescent="0.25">
      <c r="A2297" s="24"/>
      <c r="B2297" s="24"/>
      <c r="C2297" s="24"/>
      <c r="D2297" s="25"/>
      <c r="E2297" s="25"/>
      <c r="F2297" s="26"/>
      <c r="G2297" s="25"/>
      <c r="H2297" s="26"/>
      <c r="I2297" s="25"/>
      <c r="J2297" s="26"/>
      <c r="K2297" s="27"/>
      <c r="L2297" s="27"/>
      <c r="M2297" s="26"/>
      <c r="N2297" s="27"/>
      <c r="O2297" s="26"/>
      <c r="P2297" s="27"/>
      <c r="Q2297" s="26"/>
      <c r="R2297" s="27"/>
      <c r="S2297" s="27"/>
      <c r="T2297" s="26"/>
      <c r="U2297" s="27"/>
      <c r="V2297" s="26"/>
      <c r="W2297" s="27"/>
      <c r="X2297" s="26"/>
      <c r="Y2297" s="25"/>
      <c r="Z2297" s="38"/>
      <c r="AA2297" s="27"/>
      <c r="AB2297" s="27"/>
      <c r="AC2297" s="28"/>
      <c r="AD2297" s="28"/>
      <c r="AE2297" s="26"/>
      <c r="AF2297" s="28"/>
      <c r="AG2297" s="26"/>
      <c r="AH2297" s="28"/>
      <c r="AI2297" s="26"/>
      <c r="AJ2297" s="28"/>
      <c r="AK2297" s="28"/>
      <c r="AL2297" s="26"/>
      <c r="AM2297" s="28"/>
      <c r="AN2297" s="26"/>
      <c r="AO2297" s="28"/>
      <c r="AP2297" s="26"/>
    </row>
    <row r="2298" spans="1:42" x14ac:dyDescent="0.25">
      <c r="A2298" s="24"/>
      <c r="B2298" s="24"/>
      <c r="C2298" s="88"/>
      <c r="D2298" s="25"/>
      <c r="E2298" s="25"/>
      <c r="F2298" s="26"/>
      <c r="G2298" s="25"/>
      <c r="H2298" s="26"/>
      <c r="I2298" s="25"/>
      <c r="J2298" s="26"/>
      <c r="K2298" s="27"/>
      <c r="L2298" s="27"/>
      <c r="M2298" s="26"/>
      <c r="N2298" s="27"/>
      <c r="O2298" s="26"/>
      <c r="P2298" s="27"/>
      <c r="Q2298" s="26"/>
      <c r="R2298" s="27"/>
      <c r="S2298" s="27"/>
      <c r="T2298" s="26"/>
      <c r="U2298" s="27"/>
      <c r="V2298" s="26"/>
      <c r="W2298" s="27"/>
      <c r="X2298" s="26"/>
      <c r="Y2298" s="25"/>
      <c r="Z2298" s="38"/>
      <c r="AA2298" s="27"/>
      <c r="AB2298" s="27"/>
      <c r="AC2298" s="28"/>
      <c r="AD2298" s="28"/>
      <c r="AE2298" s="26"/>
      <c r="AF2298" s="28"/>
      <c r="AG2298" s="26"/>
      <c r="AH2298" s="28"/>
      <c r="AI2298" s="26"/>
      <c r="AJ2298" s="28"/>
      <c r="AK2298" s="28"/>
      <c r="AL2298" s="26"/>
      <c r="AM2298" s="28"/>
      <c r="AN2298" s="26"/>
      <c r="AO2298" s="28"/>
      <c r="AP2298" s="26"/>
    </row>
    <row r="2299" spans="1:42" x14ac:dyDescent="0.25">
      <c r="A2299" s="24"/>
      <c r="B2299" s="24"/>
      <c r="C2299" s="88"/>
      <c r="D2299" s="25"/>
      <c r="E2299" s="25"/>
      <c r="F2299" s="26"/>
      <c r="G2299" s="25"/>
      <c r="H2299" s="26"/>
      <c r="I2299" s="25"/>
      <c r="J2299" s="26"/>
      <c r="K2299" s="27"/>
      <c r="L2299" s="27"/>
      <c r="M2299" s="26"/>
      <c r="N2299" s="27"/>
      <c r="O2299" s="26"/>
      <c r="P2299" s="27"/>
      <c r="Q2299" s="26"/>
      <c r="R2299" s="27"/>
      <c r="S2299" s="27"/>
      <c r="T2299" s="26"/>
      <c r="U2299" s="27"/>
      <c r="V2299" s="26"/>
      <c r="W2299" s="27"/>
      <c r="X2299" s="26"/>
      <c r="Y2299" s="25"/>
      <c r="Z2299" s="38"/>
      <c r="AA2299" s="27"/>
      <c r="AB2299" s="27"/>
      <c r="AC2299" s="28"/>
      <c r="AD2299" s="28"/>
      <c r="AE2299" s="26"/>
      <c r="AF2299" s="28"/>
      <c r="AG2299" s="26"/>
      <c r="AH2299" s="28"/>
      <c r="AI2299" s="26"/>
      <c r="AJ2299" s="28"/>
      <c r="AK2299" s="28"/>
      <c r="AL2299" s="26"/>
      <c r="AM2299" s="28"/>
      <c r="AN2299" s="26"/>
      <c r="AO2299" s="28"/>
      <c r="AP2299" s="26"/>
    </row>
    <row r="2300" spans="1:42" x14ac:dyDescent="0.25">
      <c r="A2300" s="24"/>
      <c r="B2300" s="24"/>
      <c r="C2300" s="88"/>
      <c r="D2300" s="25"/>
      <c r="E2300" s="25"/>
      <c r="F2300" s="26"/>
      <c r="G2300" s="25"/>
      <c r="H2300" s="26"/>
      <c r="I2300" s="25"/>
      <c r="J2300" s="26"/>
      <c r="K2300" s="27"/>
      <c r="L2300" s="27"/>
      <c r="M2300" s="26"/>
      <c r="N2300" s="27"/>
      <c r="O2300" s="26"/>
      <c r="P2300" s="27"/>
      <c r="Q2300" s="26"/>
      <c r="R2300" s="27"/>
      <c r="S2300" s="27"/>
      <c r="T2300" s="26"/>
      <c r="U2300" s="27"/>
      <c r="V2300" s="26"/>
      <c r="W2300" s="27"/>
      <c r="X2300" s="26"/>
      <c r="Y2300" s="25"/>
      <c r="Z2300" s="38"/>
      <c r="AA2300" s="27"/>
      <c r="AB2300" s="27"/>
      <c r="AC2300" s="28"/>
      <c r="AD2300" s="28"/>
      <c r="AE2300" s="26"/>
      <c r="AF2300" s="28"/>
      <c r="AG2300" s="26"/>
      <c r="AH2300" s="28"/>
      <c r="AI2300" s="26"/>
      <c r="AJ2300" s="28"/>
      <c r="AK2300" s="28"/>
      <c r="AL2300" s="26"/>
      <c r="AM2300" s="28"/>
      <c r="AN2300" s="26"/>
      <c r="AO2300" s="28"/>
      <c r="AP2300" s="26"/>
    </row>
    <row r="2301" spans="1:42" x14ac:dyDescent="0.25">
      <c r="A2301" s="24"/>
      <c r="B2301" s="24"/>
      <c r="C2301" s="24"/>
      <c r="D2301" s="25"/>
      <c r="E2301" s="25"/>
      <c r="F2301" s="26"/>
      <c r="G2301" s="25"/>
      <c r="H2301" s="26"/>
      <c r="I2301" s="25"/>
      <c r="J2301" s="26"/>
      <c r="K2301" s="27"/>
      <c r="L2301" s="27"/>
      <c r="M2301" s="26"/>
      <c r="N2301" s="27"/>
      <c r="O2301" s="26"/>
      <c r="P2301" s="27"/>
      <c r="Q2301" s="26"/>
      <c r="R2301" s="27"/>
      <c r="S2301" s="27"/>
      <c r="T2301" s="26"/>
      <c r="U2301" s="27"/>
      <c r="V2301" s="26"/>
      <c r="W2301" s="27"/>
      <c r="X2301" s="26"/>
      <c r="Y2301" s="25"/>
      <c r="Z2301" s="24"/>
      <c r="AA2301" s="27"/>
      <c r="AB2301" s="24"/>
      <c r="AC2301" s="28"/>
      <c r="AD2301" s="28"/>
      <c r="AE2301" s="26"/>
      <c r="AF2301" s="28"/>
      <c r="AG2301" s="26"/>
      <c r="AH2301" s="28"/>
      <c r="AI2301" s="26"/>
      <c r="AJ2301" s="28"/>
      <c r="AK2301" s="28"/>
      <c r="AL2301" s="26"/>
      <c r="AM2301" s="28"/>
      <c r="AN2301" s="26"/>
      <c r="AO2301" s="28"/>
      <c r="AP2301" s="26"/>
    </row>
    <row r="2302" spans="1:42" x14ac:dyDescent="0.25">
      <c r="A2302" s="24"/>
      <c r="B2302" s="24"/>
      <c r="C2302" s="24"/>
      <c r="D2302" s="25"/>
      <c r="E2302" s="25"/>
      <c r="F2302" s="26"/>
      <c r="G2302" s="25"/>
      <c r="H2302" s="26"/>
      <c r="I2302" s="25"/>
      <c r="J2302" s="26"/>
      <c r="K2302" s="27"/>
      <c r="L2302" s="27"/>
      <c r="M2302" s="26"/>
      <c r="N2302" s="27"/>
      <c r="O2302" s="26"/>
      <c r="P2302" s="27"/>
      <c r="Q2302" s="26"/>
      <c r="R2302" s="27"/>
      <c r="S2302" s="27"/>
      <c r="T2302" s="26"/>
      <c r="U2302" s="27"/>
      <c r="V2302" s="26"/>
      <c r="W2302" s="27"/>
      <c r="X2302" s="26"/>
      <c r="Y2302" s="25"/>
      <c r="Z2302" s="38"/>
      <c r="AA2302" s="27"/>
      <c r="AB2302" s="27"/>
      <c r="AC2302" s="28"/>
      <c r="AD2302" s="28"/>
      <c r="AE2302" s="26"/>
      <c r="AF2302" s="28"/>
      <c r="AG2302" s="26"/>
      <c r="AH2302" s="28"/>
      <c r="AI2302" s="26"/>
      <c r="AJ2302" s="28"/>
      <c r="AK2302" s="28"/>
      <c r="AL2302" s="26"/>
      <c r="AM2302" s="28"/>
      <c r="AN2302" s="26"/>
      <c r="AO2302" s="28"/>
      <c r="AP2302" s="26"/>
    </row>
    <row r="2303" spans="1:42" x14ac:dyDescent="0.25">
      <c r="A2303" s="24"/>
      <c r="B2303" s="24"/>
      <c r="C2303" s="24"/>
      <c r="D2303" s="25"/>
      <c r="E2303" s="25"/>
      <c r="F2303" s="26"/>
      <c r="G2303" s="25"/>
      <c r="H2303" s="26"/>
      <c r="I2303" s="25"/>
      <c r="J2303" s="26"/>
      <c r="K2303" s="27"/>
      <c r="L2303" s="27"/>
      <c r="M2303" s="26"/>
      <c r="N2303" s="27"/>
      <c r="O2303" s="26"/>
      <c r="P2303" s="27"/>
      <c r="Q2303" s="26"/>
      <c r="R2303" s="27"/>
      <c r="S2303" s="27"/>
      <c r="T2303" s="26"/>
      <c r="U2303" s="27"/>
      <c r="V2303" s="26"/>
      <c r="W2303" s="27"/>
      <c r="X2303" s="26"/>
      <c r="Y2303" s="25"/>
      <c r="Z2303" s="38"/>
      <c r="AA2303" s="27"/>
      <c r="AB2303" s="27"/>
      <c r="AC2303" s="28"/>
      <c r="AD2303" s="28"/>
      <c r="AE2303" s="26"/>
      <c r="AF2303" s="28"/>
      <c r="AG2303" s="26"/>
      <c r="AH2303" s="28"/>
      <c r="AI2303" s="26"/>
      <c r="AJ2303" s="28"/>
      <c r="AK2303" s="28"/>
      <c r="AL2303" s="26"/>
      <c r="AM2303" s="28"/>
      <c r="AN2303" s="26"/>
      <c r="AO2303" s="28"/>
      <c r="AP2303" s="26"/>
    </row>
    <row r="2304" spans="1:42" x14ac:dyDescent="0.25">
      <c r="A2304" s="24"/>
      <c r="B2304" s="24"/>
      <c r="C2304" s="24"/>
      <c r="D2304" s="24"/>
      <c r="E2304" s="24"/>
      <c r="F2304" s="24"/>
      <c r="G2304" s="25"/>
      <c r="H2304" s="26"/>
      <c r="I2304" s="25"/>
      <c r="J2304" s="26"/>
      <c r="K2304" s="24"/>
      <c r="L2304" s="24"/>
      <c r="M2304" s="24"/>
      <c r="N2304" s="27"/>
      <c r="O2304" s="26"/>
      <c r="P2304" s="27"/>
      <c r="Q2304" s="26"/>
      <c r="R2304" s="24"/>
      <c r="S2304" s="24"/>
      <c r="T2304" s="24"/>
      <c r="U2304" s="27"/>
      <c r="V2304" s="26"/>
      <c r="W2304" s="27"/>
      <c r="X2304" s="26"/>
      <c r="Y2304" s="24"/>
      <c r="Z2304" s="24"/>
      <c r="AA2304" s="24"/>
      <c r="AB2304" s="24"/>
      <c r="AC2304" s="24"/>
      <c r="AD2304" s="24"/>
      <c r="AE2304" s="24"/>
      <c r="AF2304" s="28"/>
      <c r="AG2304" s="26"/>
      <c r="AH2304" s="28"/>
      <c r="AI2304" s="26"/>
      <c r="AJ2304" s="24"/>
      <c r="AK2304" s="24"/>
      <c r="AL2304" s="24"/>
      <c r="AM2304" s="28"/>
      <c r="AN2304" s="26"/>
      <c r="AO2304" s="28"/>
      <c r="AP2304" s="26"/>
    </row>
    <row r="2305" spans="1:42" x14ac:dyDescent="0.25">
      <c r="A2305" s="24"/>
      <c r="B2305" s="24"/>
      <c r="C2305" s="24"/>
      <c r="D2305" s="25"/>
      <c r="E2305" s="25"/>
      <c r="F2305" s="26"/>
      <c r="G2305" s="24"/>
      <c r="H2305" s="24"/>
      <c r="I2305" s="25"/>
      <c r="J2305" s="26"/>
      <c r="K2305" s="27"/>
      <c r="L2305" s="27"/>
      <c r="M2305" s="26"/>
      <c r="N2305" s="24"/>
      <c r="O2305" s="24"/>
      <c r="P2305" s="27"/>
      <c r="Q2305" s="26"/>
      <c r="R2305" s="27"/>
      <c r="S2305" s="27"/>
      <c r="T2305" s="26"/>
      <c r="U2305" s="24"/>
      <c r="V2305" s="24"/>
      <c r="W2305" s="27"/>
      <c r="X2305" s="26"/>
      <c r="Y2305" s="25"/>
      <c r="Z2305" s="24"/>
      <c r="AA2305" s="27"/>
      <c r="AB2305" s="24"/>
      <c r="AC2305" s="28"/>
      <c r="AD2305" s="28"/>
      <c r="AE2305" s="26"/>
      <c r="AF2305" s="24"/>
      <c r="AG2305" s="24"/>
      <c r="AH2305" s="28"/>
      <c r="AI2305" s="26"/>
      <c r="AJ2305" s="28"/>
      <c r="AK2305" s="28"/>
      <c r="AL2305" s="26"/>
      <c r="AM2305" s="24"/>
      <c r="AN2305" s="24"/>
      <c r="AO2305" s="28"/>
      <c r="AP2305" s="26"/>
    </row>
    <row r="2306" spans="1:42" x14ac:dyDescent="0.25">
      <c r="A2306" s="24"/>
      <c r="B2306" s="24"/>
      <c r="C2306" s="24"/>
      <c r="D2306" s="25"/>
      <c r="E2306" s="25"/>
      <c r="F2306" s="26"/>
      <c r="G2306" s="25"/>
      <c r="H2306" s="26"/>
      <c r="I2306" s="25"/>
      <c r="J2306" s="26"/>
      <c r="K2306" s="27"/>
      <c r="L2306" s="27"/>
      <c r="M2306" s="26"/>
      <c r="N2306" s="27"/>
      <c r="O2306" s="26"/>
      <c r="P2306" s="27"/>
      <c r="Q2306" s="26"/>
      <c r="R2306" s="27"/>
      <c r="S2306" s="27"/>
      <c r="T2306" s="26"/>
      <c r="U2306" s="27"/>
      <c r="V2306" s="26"/>
      <c r="W2306" s="27"/>
      <c r="X2306" s="26"/>
      <c r="Y2306" s="25"/>
      <c r="Z2306" s="38"/>
      <c r="AA2306" s="27"/>
      <c r="AB2306" s="27"/>
      <c r="AC2306" s="28"/>
      <c r="AD2306" s="28"/>
      <c r="AE2306" s="26"/>
      <c r="AF2306" s="28"/>
      <c r="AG2306" s="26"/>
      <c r="AH2306" s="28"/>
      <c r="AI2306" s="26"/>
      <c r="AJ2306" s="28"/>
      <c r="AK2306" s="28"/>
      <c r="AL2306" s="26"/>
      <c r="AM2306" s="28"/>
      <c r="AN2306" s="26"/>
      <c r="AO2306" s="28"/>
      <c r="AP2306" s="26"/>
    </row>
    <row r="2307" spans="1:42" x14ac:dyDescent="0.25">
      <c r="A2307" s="24"/>
      <c r="B2307" s="24"/>
      <c r="C2307" s="24"/>
      <c r="D2307" s="25"/>
      <c r="E2307" s="25"/>
      <c r="F2307" s="26"/>
      <c r="G2307" s="25"/>
      <c r="H2307" s="26"/>
      <c r="I2307" s="25"/>
      <c r="J2307" s="26"/>
      <c r="K2307" s="27"/>
      <c r="L2307" s="27"/>
      <c r="M2307" s="26"/>
      <c r="N2307" s="27"/>
      <c r="O2307" s="26"/>
      <c r="P2307" s="27"/>
      <c r="Q2307" s="26"/>
      <c r="R2307" s="27"/>
      <c r="S2307" s="27"/>
      <c r="T2307" s="26"/>
      <c r="U2307" s="27"/>
      <c r="V2307" s="26"/>
      <c r="W2307" s="27"/>
      <c r="X2307" s="26"/>
      <c r="Y2307" s="25"/>
      <c r="Z2307" s="38"/>
      <c r="AA2307" s="27"/>
      <c r="AB2307" s="27"/>
      <c r="AC2307" s="28"/>
      <c r="AD2307" s="28"/>
      <c r="AE2307" s="26"/>
      <c r="AF2307" s="28"/>
      <c r="AG2307" s="26"/>
      <c r="AH2307" s="28"/>
      <c r="AI2307" s="26"/>
      <c r="AJ2307" s="28"/>
      <c r="AK2307" s="28"/>
      <c r="AL2307" s="26"/>
      <c r="AM2307" s="28"/>
      <c r="AN2307" s="26"/>
      <c r="AO2307" s="28"/>
      <c r="AP2307" s="26"/>
    </row>
    <row r="2308" spans="1:42" x14ac:dyDescent="0.25">
      <c r="A2308" s="24"/>
      <c r="B2308" s="24"/>
      <c r="C2308" s="24"/>
      <c r="D2308" s="25"/>
      <c r="E2308" s="25"/>
      <c r="F2308" s="26"/>
      <c r="G2308" s="25"/>
      <c r="H2308" s="26"/>
      <c r="I2308" s="25"/>
      <c r="J2308" s="26"/>
      <c r="K2308" s="27"/>
      <c r="L2308" s="27"/>
      <c r="M2308" s="26"/>
      <c r="N2308" s="27"/>
      <c r="O2308" s="26"/>
      <c r="P2308" s="27"/>
      <c r="Q2308" s="26"/>
      <c r="R2308" s="27"/>
      <c r="S2308" s="27"/>
      <c r="T2308" s="26"/>
      <c r="U2308" s="27"/>
      <c r="V2308" s="26"/>
      <c r="W2308" s="27"/>
      <c r="X2308" s="26"/>
      <c r="Y2308" s="25"/>
      <c r="Z2308" s="38"/>
      <c r="AA2308" s="27"/>
      <c r="AB2308" s="27"/>
      <c r="AC2308" s="28"/>
      <c r="AD2308" s="28"/>
      <c r="AE2308" s="26"/>
      <c r="AF2308" s="28"/>
      <c r="AG2308" s="26"/>
      <c r="AH2308" s="28"/>
      <c r="AI2308" s="26"/>
      <c r="AJ2308" s="28"/>
      <c r="AK2308" s="28"/>
      <c r="AL2308" s="26"/>
      <c r="AM2308" s="28"/>
      <c r="AN2308" s="26"/>
      <c r="AO2308" s="28"/>
      <c r="AP2308" s="26"/>
    </row>
    <row r="2309" spans="1:42" x14ac:dyDescent="0.25">
      <c r="A2309" s="24"/>
      <c r="B2309" s="24"/>
      <c r="C2309" s="111"/>
      <c r="D2309" s="25"/>
      <c r="E2309" s="25"/>
      <c r="F2309" s="26"/>
      <c r="G2309" s="25"/>
      <c r="H2309" s="26"/>
      <c r="I2309" s="25"/>
      <c r="J2309" s="26"/>
      <c r="K2309" s="27"/>
      <c r="L2309" s="27"/>
      <c r="M2309" s="26"/>
      <c r="N2309" s="27"/>
      <c r="O2309" s="26"/>
      <c r="P2309" s="27"/>
      <c r="Q2309" s="26"/>
      <c r="R2309" s="27"/>
      <c r="S2309" s="27"/>
      <c r="T2309" s="26"/>
      <c r="U2309" s="27"/>
      <c r="V2309" s="26"/>
      <c r="W2309" s="27"/>
      <c r="X2309" s="26"/>
      <c r="Y2309" s="25"/>
      <c r="Z2309" s="38"/>
      <c r="AA2309" s="27"/>
      <c r="AB2309" s="27"/>
      <c r="AC2309" s="28"/>
      <c r="AD2309" s="28"/>
      <c r="AE2309" s="26"/>
      <c r="AF2309" s="28"/>
      <c r="AG2309" s="26"/>
      <c r="AH2309" s="28"/>
      <c r="AI2309" s="26"/>
      <c r="AJ2309" s="28"/>
      <c r="AK2309" s="28"/>
      <c r="AL2309" s="26"/>
      <c r="AM2309" s="28"/>
      <c r="AN2309" s="26"/>
      <c r="AO2309" s="28"/>
      <c r="AP2309" s="26"/>
    </row>
    <row r="2310" spans="1:42" x14ac:dyDescent="0.25">
      <c r="A2310" s="24"/>
      <c r="B2310" s="24"/>
      <c r="C2310" s="111"/>
      <c r="D2310" s="25"/>
      <c r="E2310" s="25"/>
      <c r="F2310" s="26"/>
      <c r="G2310" s="25"/>
      <c r="H2310" s="26"/>
      <c r="I2310" s="25"/>
      <c r="J2310" s="26"/>
      <c r="K2310" s="27"/>
      <c r="L2310" s="27"/>
      <c r="M2310" s="26"/>
      <c r="N2310" s="27"/>
      <c r="O2310" s="26"/>
      <c r="P2310" s="27"/>
      <c r="Q2310" s="26"/>
      <c r="R2310" s="27"/>
      <c r="S2310" s="27"/>
      <c r="T2310" s="26"/>
      <c r="U2310" s="27"/>
      <c r="V2310" s="26"/>
      <c r="W2310" s="27"/>
      <c r="X2310" s="26"/>
      <c r="Y2310" s="25"/>
      <c r="Z2310" s="24"/>
      <c r="AA2310" s="27"/>
      <c r="AB2310" s="24"/>
      <c r="AC2310" s="28"/>
      <c r="AD2310" s="28"/>
      <c r="AE2310" s="26"/>
      <c r="AF2310" s="28"/>
      <c r="AG2310" s="26"/>
      <c r="AH2310" s="28"/>
      <c r="AI2310" s="26"/>
      <c r="AJ2310" s="28"/>
      <c r="AK2310" s="28"/>
      <c r="AL2310" s="26"/>
      <c r="AM2310" s="28"/>
      <c r="AN2310" s="26"/>
      <c r="AO2310" s="28"/>
      <c r="AP2310" s="26"/>
    </row>
    <row r="2311" spans="1:42" x14ac:dyDescent="0.25">
      <c r="A2311" s="24"/>
      <c r="B2311" s="24"/>
      <c r="C2311" s="111"/>
      <c r="D2311" s="25"/>
      <c r="E2311" s="25"/>
      <c r="F2311" s="26"/>
      <c r="G2311" s="25"/>
      <c r="H2311" s="26"/>
      <c r="I2311" s="25"/>
      <c r="J2311" s="26"/>
      <c r="K2311" s="27"/>
      <c r="L2311" s="27"/>
      <c r="M2311" s="26"/>
      <c r="N2311" s="27"/>
      <c r="O2311" s="26"/>
      <c r="P2311" s="27"/>
      <c r="Q2311" s="26"/>
      <c r="R2311" s="27"/>
      <c r="S2311" s="27"/>
      <c r="T2311" s="26"/>
      <c r="U2311" s="27"/>
      <c r="V2311" s="26"/>
      <c r="W2311" s="27"/>
      <c r="X2311" s="26"/>
      <c r="Y2311" s="24"/>
      <c r="Z2311" s="24"/>
      <c r="AA2311" s="24"/>
      <c r="AB2311" s="24"/>
      <c r="AC2311" s="28"/>
      <c r="AD2311" s="28"/>
      <c r="AE2311" s="26"/>
      <c r="AF2311" s="28"/>
      <c r="AG2311" s="26"/>
      <c r="AH2311" s="28"/>
      <c r="AI2311" s="26"/>
      <c r="AJ2311" s="28"/>
      <c r="AK2311" s="28"/>
      <c r="AL2311" s="26"/>
      <c r="AM2311" s="28"/>
      <c r="AN2311" s="26"/>
      <c r="AO2311" s="28"/>
      <c r="AP2311" s="26"/>
    </row>
    <row r="2312" spans="1:42" x14ac:dyDescent="0.25">
      <c r="A2312" s="24"/>
      <c r="B2312" s="24"/>
      <c r="C2312" s="24"/>
      <c r="D2312" s="25"/>
      <c r="E2312" s="25"/>
      <c r="F2312" s="26"/>
      <c r="G2312" s="25"/>
      <c r="H2312" s="26"/>
      <c r="I2312" s="25"/>
      <c r="J2312" s="26"/>
      <c r="K2312" s="27"/>
      <c r="L2312" s="27"/>
      <c r="M2312" s="26"/>
      <c r="N2312" s="27"/>
      <c r="O2312" s="26"/>
      <c r="P2312" s="27"/>
      <c r="Q2312" s="26"/>
      <c r="R2312" s="27"/>
      <c r="S2312" s="27"/>
      <c r="T2312" s="26"/>
      <c r="U2312" s="27"/>
      <c r="V2312" s="26"/>
      <c r="W2312" s="27"/>
      <c r="X2312" s="26"/>
      <c r="Y2312" s="24"/>
      <c r="Z2312" s="24"/>
      <c r="AA2312" s="24"/>
      <c r="AB2312" s="24"/>
      <c r="AC2312" s="28"/>
      <c r="AD2312" s="28"/>
      <c r="AE2312" s="26"/>
      <c r="AF2312" s="28"/>
      <c r="AG2312" s="26"/>
      <c r="AH2312" s="28"/>
      <c r="AI2312" s="26"/>
      <c r="AJ2312" s="28"/>
      <c r="AK2312" s="28"/>
      <c r="AL2312" s="26"/>
      <c r="AM2312" s="28"/>
      <c r="AN2312" s="26"/>
      <c r="AO2312" s="28"/>
      <c r="AP2312" s="26"/>
    </row>
    <row r="2313" spans="1:42" x14ac:dyDescent="0.25">
      <c r="A2313" s="24"/>
      <c r="B2313" s="24"/>
      <c r="C2313" s="88"/>
      <c r="D2313" s="25"/>
      <c r="E2313" s="25"/>
      <c r="F2313" s="26"/>
      <c r="G2313" s="25"/>
      <c r="H2313" s="26"/>
      <c r="I2313" s="25"/>
      <c r="J2313" s="26"/>
      <c r="K2313" s="27"/>
      <c r="L2313" s="27"/>
      <c r="M2313" s="26"/>
      <c r="N2313" s="27"/>
      <c r="O2313" s="26"/>
      <c r="P2313" s="27"/>
      <c r="Q2313" s="26"/>
      <c r="R2313" s="27"/>
      <c r="S2313" s="27"/>
      <c r="T2313" s="26"/>
      <c r="U2313" s="27"/>
      <c r="V2313" s="26"/>
      <c r="W2313" s="27"/>
      <c r="X2313" s="26"/>
      <c r="Y2313" s="24"/>
      <c r="Z2313" s="24"/>
      <c r="AA2313" s="24"/>
      <c r="AB2313" s="24"/>
      <c r="AC2313" s="28"/>
      <c r="AD2313" s="28"/>
      <c r="AE2313" s="26"/>
      <c r="AF2313" s="28"/>
      <c r="AG2313" s="26"/>
      <c r="AH2313" s="28"/>
      <c r="AI2313" s="26"/>
      <c r="AJ2313" s="28"/>
      <c r="AK2313" s="28"/>
      <c r="AL2313" s="26"/>
      <c r="AM2313" s="28"/>
      <c r="AN2313" s="26"/>
      <c r="AO2313" s="28"/>
      <c r="AP2313" s="26"/>
    </row>
    <row r="2314" spans="1:42" x14ac:dyDescent="0.25">
      <c r="A2314" s="24"/>
      <c r="B2314" s="24"/>
      <c r="C2314" s="88"/>
      <c r="D2314" s="25"/>
      <c r="E2314" s="25"/>
      <c r="F2314" s="26"/>
      <c r="G2314" s="25"/>
      <c r="H2314" s="26"/>
      <c r="I2314" s="25"/>
      <c r="J2314" s="26"/>
      <c r="K2314" s="27"/>
      <c r="L2314" s="27"/>
      <c r="M2314" s="26"/>
      <c r="N2314" s="27"/>
      <c r="O2314" s="26"/>
      <c r="P2314" s="27"/>
      <c r="Q2314" s="26"/>
      <c r="R2314" s="27"/>
      <c r="S2314" s="27"/>
      <c r="T2314" s="26"/>
      <c r="U2314" s="27"/>
      <c r="V2314" s="26"/>
      <c r="W2314" s="27"/>
      <c r="X2314" s="26"/>
      <c r="Y2314" s="24"/>
      <c r="Z2314" s="24"/>
      <c r="AA2314" s="24"/>
      <c r="AB2314" s="24"/>
      <c r="AC2314" s="28"/>
      <c r="AD2314" s="28"/>
      <c r="AE2314" s="26"/>
      <c r="AF2314" s="28"/>
      <c r="AG2314" s="26"/>
      <c r="AH2314" s="28"/>
      <c r="AI2314" s="26"/>
      <c r="AJ2314" s="28"/>
      <c r="AK2314" s="28"/>
      <c r="AL2314" s="26"/>
      <c r="AM2314" s="28"/>
      <c r="AN2314" s="26"/>
      <c r="AO2314" s="28"/>
      <c r="AP2314" s="26"/>
    </row>
    <row r="2315" spans="1:42" x14ac:dyDescent="0.25">
      <c r="A2315" s="24"/>
      <c r="B2315" s="24"/>
      <c r="C2315" s="88"/>
      <c r="D2315" s="25"/>
      <c r="E2315" s="25"/>
      <c r="F2315" s="26"/>
      <c r="G2315" s="25"/>
      <c r="H2315" s="26"/>
      <c r="I2315" s="25"/>
      <c r="J2315" s="26"/>
      <c r="K2315" s="27"/>
      <c r="L2315" s="27"/>
      <c r="M2315" s="26"/>
      <c r="N2315" s="27"/>
      <c r="O2315" s="26"/>
      <c r="P2315" s="27"/>
      <c r="Q2315" s="26"/>
      <c r="R2315" s="27"/>
      <c r="S2315" s="27"/>
      <c r="T2315" s="26"/>
      <c r="U2315" s="27"/>
      <c r="V2315" s="26"/>
      <c r="W2315" s="27"/>
      <c r="X2315" s="26"/>
      <c r="Y2315" s="24"/>
      <c r="Z2315" s="24"/>
      <c r="AA2315" s="24"/>
      <c r="AB2315" s="24"/>
      <c r="AC2315" s="28"/>
      <c r="AD2315" s="28"/>
      <c r="AE2315" s="26"/>
      <c r="AF2315" s="28"/>
      <c r="AG2315" s="26"/>
      <c r="AH2315" s="28"/>
      <c r="AI2315" s="26"/>
      <c r="AJ2315" s="28"/>
      <c r="AK2315" s="28"/>
      <c r="AL2315" s="26"/>
      <c r="AM2315" s="28"/>
      <c r="AN2315" s="26"/>
      <c r="AO2315" s="28"/>
      <c r="AP2315" s="26"/>
    </row>
    <row r="2316" spans="1:42" x14ac:dyDescent="0.25">
      <c r="A2316" s="24"/>
      <c r="B2316" s="24"/>
      <c r="C2316" s="24"/>
      <c r="D2316" s="25"/>
      <c r="E2316" s="25"/>
      <c r="F2316" s="26"/>
      <c r="G2316" s="25"/>
      <c r="H2316" s="26"/>
      <c r="I2316" s="25"/>
      <c r="J2316" s="26"/>
      <c r="K2316" s="27"/>
      <c r="L2316" s="27"/>
      <c r="M2316" s="26"/>
      <c r="N2316" s="27"/>
      <c r="O2316" s="26"/>
      <c r="P2316" s="27"/>
      <c r="Q2316" s="26"/>
      <c r="R2316" s="27"/>
      <c r="S2316" s="27"/>
      <c r="T2316" s="26"/>
      <c r="U2316" s="27"/>
      <c r="V2316" s="26"/>
      <c r="W2316" s="27"/>
      <c r="X2316" s="26"/>
      <c r="Y2316" s="24"/>
      <c r="Z2316" s="24"/>
      <c r="AA2316" s="24"/>
      <c r="AB2316" s="24"/>
      <c r="AC2316" s="28"/>
      <c r="AD2316" s="28"/>
      <c r="AE2316" s="26"/>
      <c r="AF2316" s="28"/>
      <c r="AG2316" s="26"/>
      <c r="AH2316" s="28"/>
      <c r="AI2316" s="26"/>
      <c r="AJ2316" s="28"/>
      <c r="AK2316" s="28"/>
      <c r="AL2316" s="26"/>
      <c r="AM2316" s="28"/>
      <c r="AN2316" s="26"/>
      <c r="AO2316" s="28"/>
      <c r="AP2316" s="26"/>
    </row>
    <row r="2317" spans="1:42" x14ac:dyDescent="0.25">
      <c r="A2317" s="24"/>
      <c r="B2317" s="24"/>
      <c r="C2317" s="24"/>
      <c r="D2317" s="25"/>
      <c r="E2317" s="25"/>
      <c r="F2317" s="26"/>
      <c r="G2317" s="25"/>
      <c r="H2317" s="26"/>
      <c r="I2317" s="25"/>
      <c r="J2317" s="26"/>
      <c r="K2317" s="27"/>
      <c r="L2317" s="27"/>
      <c r="M2317" s="26"/>
      <c r="N2317" s="27"/>
      <c r="O2317" s="26"/>
      <c r="P2317" s="27"/>
      <c r="Q2317" s="26"/>
      <c r="R2317" s="27"/>
      <c r="S2317" s="27"/>
      <c r="T2317" s="26"/>
      <c r="U2317" s="27"/>
      <c r="V2317" s="26"/>
      <c r="W2317" s="27"/>
      <c r="X2317" s="26"/>
      <c r="Y2317" s="24"/>
      <c r="Z2317" s="24"/>
      <c r="AA2317" s="24"/>
      <c r="AB2317" s="24"/>
      <c r="AC2317" s="28"/>
      <c r="AD2317" s="28"/>
      <c r="AE2317" s="26"/>
      <c r="AF2317" s="28"/>
      <c r="AG2317" s="26"/>
      <c r="AH2317" s="28"/>
      <c r="AI2317" s="26"/>
      <c r="AJ2317" s="28"/>
      <c r="AK2317" s="28"/>
      <c r="AL2317" s="26"/>
      <c r="AM2317" s="28"/>
      <c r="AN2317" s="26"/>
      <c r="AO2317" s="28"/>
      <c r="AP2317" s="26"/>
    </row>
    <row r="2318" spans="1:42" x14ac:dyDescent="0.25">
      <c r="A2318" s="24"/>
      <c r="B2318" s="24"/>
      <c r="C2318" s="24"/>
      <c r="D2318" s="25"/>
      <c r="E2318" s="25"/>
      <c r="F2318" s="26"/>
      <c r="G2318" s="25"/>
      <c r="H2318" s="26"/>
      <c r="I2318" s="25"/>
      <c r="J2318" s="26"/>
      <c r="K2318" s="27"/>
      <c r="L2318" s="27"/>
      <c r="M2318" s="26"/>
      <c r="N2318" s="27"/>
      <c r="O2318" s="26"/>
      <c r="P2318" s="27"/>
      <c r="Q2318" s="26"/>
      <c r="R2318" s="27"/>
      <c r="S2318" s="27"/>
      <c r="T2318" s="26"/>
      <c r="U2318" s="27"/>
      <c r="V2318" s="26"/>
      <c r="W2318" s="27"/>
      <c r="X2318" s="26"/>
      <c r="Y2318" s="24"/>
      <c r="Z2318" s="24"/>
      <c r="AA2318" s="24"/>
      <c r="AB2318" s="24"/>
      <c r="AC2318" s="28"/>
      <c r="AD2318" s="28"/>
      <c r="AE2318" s="26"/>
      <c r="AF2318" s="28"/>
      <c r="AG2318" s="26"/>
      <c r="AH2318" s="28"/>
      <c r="AI2318" s="26"/>
      <c r="AJ2318" s="28"/>
      <c r="AK2318" s="28"/>
      <c r="AL2318" s="26"/>
      <c r="AM2318" s="28"/>
      <c r="AN2318" s="26"/>
      <c r="AO2318" s="28"/>
      <c r="AP2318" s="26"/>
    </row>
    <row r="2319" spans="1:42" x14ac:dyDescent="0.25">
      <c r="A2319" s="24"/>
      <c r="B2319" s="24"/>
      <c r="C2319" s="24"/>
      <c r="D2319" s="25"/>
      <c r="E2319" s="25"/>
      <c r="F2319" s="26"/>
      <c r="G2319" s="25"/>
      <c r="H2319" s="26"/>
      <c r="I2319" s="25"/>
      <c r="J2319" s="26"/>
      <c r="K2319" s="27"/>
      <c r="L2319" s="27"/>
      <c r="M2319" s="26"/>
      <c r="N2319" s="27"/>
      <c r="O2319" s="26"/>
      <c r="P2319" s="27"/>
      <c r="Q2319" s="26"/>
      <c r="R2319" s="27"/>
      <c r="S2319" s="27"/>
      <c r="T2319" s="26"/>
      <c r="U2319" s="27"/>
      <c r="V2319" s="26"/>
      <c r="W2319" s="27"/>
      <c r="X2319" s="26"/>
      <c r="Y2319" s="24"/>
      <c r="Z2319" s="24"/>
      <c r="AA2319" s="24"/>
      <c r="AB2319" s="24"/>
      <c r="AC2319" s="28"/>
      <c r="AD2319" s="28"/>
      <c r="AE2319" s="26"/>
      <c r="AF2319" s="28"/>
      <c r="AG2319" s="26"/>
      <c r="AH2319" s="28"/>
      <c r="AI2319" s="26"/>
      <c r="AJ2319" s="28"/>
      <c r="AK2319" s="28"/>
      <c r="AL2319" s="26"/>
      <c r="AM2319" s="28"/>
      <c r="AN2319" s="26"/>
      <c r="AO2319" s="28"/>
      <c r="AP2319" s="26"/>
    </row>
    <row r="2320" spans="1:42" x14ac:dyDescent="0.25">
      <c r="A2320" s="24"/>
      <c r="B2320" s="24"/>
      <c r="C2320" s="111"/>
      <c r="D2320" s="25"/>
      <c r="E2320" s="25"/>
      <c r="F2320" s="26"/>
      <c r="G2320" s="25"/>
      <c r="H2320" s="26"/>
      <c r="I2320" s="25"/>
      <c r="J2320" s="26"/>
      <c r="K2320" s="27"/>
      <c r="L2320" s="27"/>
      <c r="M2320" s="26"/>
      <c r="N2320" s="27"/>
      <c r="O2320" s="26"/>
      <c r="P2320" s="27"/>
      <c r="Q2320" s="26"/>
      <c r="R2320" s="27"/>
      <c r="S2320" s="27"/>
      <c r="T2320" s="26"/>
      <c r="U2320" s="27"/>
      <c r="V2320" s="26"/>
      <c r="W2320" s="27"/>
      <c r="X2320" s="26"/>
      <c r="Y2320" s="24"/>
      <c r="Z2320" s="24"/>
      <c r="AA2320" s="24"/>
      <c r="AB2320" s="24"/>
      <c r="AC2320" s="28"/>
      <c r="AD2320" s="28"/>
      <c r="AE2320" s="26"/>
      <c r="AF2320" s="28"/>
      <c r="AG2320" s="26"/>
      <c r="AH2320" s="28"/>
      <c r="AI2320" s="26"/>
      <c r="AJ2320" s="28"/>
      <c r="AK2320" s="28"/>
      <c r="AL2320" s="26"/>
      <c r="AM2320" s="28"/>
      <c r="AN2320" s="26"/>
      <c r="AO2320" s="28"/>
      <c r="AP2320" s="26"/>
    </row>
    <row r="2321" spans="1:42" x14ac:dyDescent="0.25">
      <c r="A2321" s="24"/>
      <c r="B2321" s="24"/>
      <c r="C2321" s="111"/>
      <c r="D2321" s="25"/>
      <c r="E2321" s="25"/>
      <c r="F2321" s="26"/>
      <c r="G2321" s="25"/>
      <c r="H2321" s="26"/>
      <c r="I2321" s="25"/>
      <c r="J2321" s="26"/>
      <c r="K2321" s="27"/>
      <c r="L2321" s="27"/>
      <c r="M2321" s="26"/>
      <c r="N2321" s="27"/>
      <c r="O2321" s="26"/>
      <c r="P2321" s="27"/>
      <c r="Q2321" s="26"/>
      <c r="R2321" s="27"/>
      <c r="S2321" s="27"/>
      <c r="T2321" s="26"/>
      <c r="U2321" s="27"/>
      <c r="V2321" s="26"/>
      <c r="W2321" s="27"/>
      <c r="X2321" s="26"/>
      <c r="Y2321" s="24"/>
      <c r="Z2321" s="24"/>
      <c r="AA2321" s="24"/>
      <c r="AB2321" s="24"/>
      <c r="AC2321" s="28"/>
      <c r="AD2321" s="28"/>
      <c r="AE2321" s="26"/>
      <c r="AF2321" s="28"/>
      <c r="AG2321" s="26"/>
      <c r="AH2321" s="28"/>
      <c r="AI2321" s="26"/>
      <c r="AJ2321" s="28"/>
      <c r="AK2321" s="28"/>
      <c r="AL2321" s="26"/>
      <c r="AM2321" s="28"/>
      <c r="AN2321" s="26"/>
      <c r="AO2321" s="28"/>
      <c r="AP2321" s="26"/>
    </row>
    <row r="2322" spans="1:42" x14ac:dyDescent="0.25">
      <c r="A2322" s="24"/>
      <c r="B2322" s="24"/>
      <c r="C2322" s="111"/>
      <c r="D2322" s="25"/>
      <c r="E2322" s="25"/>
      <c r="F2322" s="26"/>
      <c r="G2322" s="25"/>
      <c r="H2322" s="26"/>
      <c r="I2322" s="25"/>
      <c r="J2322" s="26"/>
      <c r="K2322" s="27"/>
      <c r="L2322" s="27"/>
      <c r="M2322" s="26"/>
      <c r="N2322" s="27"/>
      <c r="O2322" s="26"/>
      <c r="P2322" s="27"/>
      <c r="Q2322" s="26"/>
      <c r="R2322" s="27"/>
      <c r="S2322" s="27"/>
      <c r="T2322" s="26"/>
      <c r="U2322" s="27"/>
      <c r="V2322" s="26"/>
      <c r="W2322" s="27"/>
      <c r="X2322" s="26"/>
      <c r="Y2322" s="24"/>
      <c r="Z2322" s="24"/>
      <c r="AA2322" s="24"/>
      <c r="AB2322" s="24"/>
      <c r="AC2322" s="28"/>
      <c r="AD2322" s="28"/>
      <c r="AE2322" s="26"/>
      <c r="AF2322" s="28"/>
      <c r="AG2322" s="26"/>
      <c r="AH2322" s="28"/>
      <c r="AI2322" s="26"/>
      <c r="AJ2322" s="28"/>
      <c r="AK2322" s="28"/>
      <c r="AL2322" s="26"/>
      <c r="AM2322" s="28"/>
      <c r="AN2322" s="26"/>
      <c r="AO2322" s="28"/>
      <c r="AP2322" s="26"/>
    </row>
    <row r="2323" spans="1:42" x14ac:dyDescent="0.25">
      <c r="A2323" s="24"/>
      <c r="B2323" s="24"/>
      <c r="C2323" s="24"/>
      <c r="D2323" s="25"/>
      <c r="E2323" s="25"/>
      <c r="F2323" s="26"/>
      <c r="G2323" s="25"/>
      <c r="H2323" s="26"/>
      <c r="I2323" s="25"/>
      <c r="J2323" s="26"/>
      <c r="K2323" s="27"/>
      <c r="L2323" s="27"/>
      <c r="M2323" s="26"/>
      <c r="N2323" s="27"/>
      <c r="O2323" s="26"/>
      <c r="P2323" s="27"/>
      <c r="Q2323" s="26"/>
      <c r="R2323" s="27"/>
      <c r="S2323" s="27"/>
      <c r="T2323" s="26"/>
      <c r="U2323" s="27"/>
      <c r="V2323" s="26"/>
      <c r="W2323" s="27"/>
      <c r="X2323" s="26"/>
      <c r="Y2323" s="24"/>
      <c r="Z2323" s="24"/>
      <c r="AA2323" s="24"/>
      <c r="AB2323" s="24"/>
      <c r="AC2323" s="28"/>
      <c r="AD2323" s="28"/>
      <c r="AE2323" s="26"/>
      <c r="AF2323" s="28"/>
      <c r="AG2323" s="26"/>
      <c r="AH2323" s="28"/>
      <c r="AI2323" s="26"/>
      <c r="AJ2323" s="28"/>
      <c r="AK2323" s="28"/>
      <c r="AL2323" s="26"/>
      <c r="AM2323" s="28"/>
      <c r="AN2323" s="26"/>
      <c r="AO2323" s="28"/>
      <c r="AP2323" s="26"/>
    </row>
    <row r="2324" spans="1:42" x14ac:dyDescent="0.25">
      <c r="A2324" s="24"/>
      <c r="B2324" s="24"/>
      <c r="C2324" s="88"/>
      <c r="D2324" s="25"/>
      <c r="E2324" s="25"/>
      <c r="F2324" s="26"/>
      <c r="G2324" s="25"/>
      <c r="H2324" s="26"/>
      <c r="I2324" s="25"/>
      <c r="J2324" s="26"/>
      <c r="K2324" s="27"/>
      <c r="L2324" s="27"/>
      <c r="M2324" s="26"/>
      <c r="N2324" s="27"/>
      <c r="O2324" s="26"/>
      <c r="P2324" s="27"/>
      <c r="Q2324" s="26"/>
      <c r="R2324" s="27"/>
      <c r="S2324" s="27"/>
      <c r="T2324" s="26"/>
      <c r="U2324" s="27"/>
      <c r="V2324" s="26"/>
      <c r="W2324" s="27"/>
      <c r="X2324" s="26"/>
      <c r="Y2324" s="24"/>
      <c r="Z2324" s="24"/>
      <c r="AA2324" s="24"/>
      <c r="AB2324" s="24"/>
      <c r="AC2324" s="28"/>
      <c r="AD2324" s="28"/>
      <c r="AE2324" s="26"/>
      <c r="AF2324" s="28"/>
      <c r="AG2324" s="26"/>
      <c r="AH2324" s="28"/>
      <c r="AI2324" s="26"/>
      <c r="AJ2324" s="28"/>
      <c r="AK2324" s="28"/>
      <c r="AL2324" s="26"/>
      <c r="AM2324" s="28"/>
      <c r="AN2324" s="26"/>
      <c r="AO2324" s="28"/>
      <c r="AP2324" s="26"/>
    </row>
    <row r="2325" spans="1:42" x14ac:dyDescent="0.25">
      <c r="A2325" s="24"/>
      <c r="B2325" s="24"/>
      <c r="C2325" s="88"/>
      <c r="D2325" s="25"/>
      <c r="E2325" s="25"/>
      <c r="F2325" s="26"/>
      <c r="G2325" s="25"/>
      <c r="H2325" s="26"/>
      <c r="I2325" s="25"/>
      <c r="J2325" s="26"/>
      <c r="K2325" s="27"/>
      <c r="L2325" s="27"/>
      <c r="M2325" s="26"/>
      <c r="N2325" s="27"/>
      <c r="O2325" s="26"/>
      <c r="P2325" s="27"/>
      <c r="Q2325" s="26"/>
      <c r="R2325" s="27"/>
      <c r="S2325" s="27"/>
      <c r="T2325" s="26"/>
      <c r="U2325" s="27"/>
      <c r="V2325" s="26"/>
      <c r="W2325" s="27"/>
      <c r="X2325" s="26"/>
      <c r="Y2325" s="24"/>
      <c r="Z2325" s="24"/>
      <c r="AA2325" s="24"/>
      <c r="AB2325" s="24"/>
      <c r="AC2325" s="28"/>
      <c r="AD2325" s="28"/>
      <c r="AE2325" s="26"/>
      <c r="AF2325" s="28"/>
      <c r="AG2325" s="26"/>
      <c r="AH2325" s="28"/>
      <c r="AI2325" s="26"/>
      <c r="AJ2325" s="28"/>
      <c r="AK2325" s="28"/>
      <c r="AL2325" s="26"/>
      <c r="AM2325" s="28"/>
      <c r="AN2325" s="26"/>
      <c r="AO2325" s="28"/>
      <c r="AP2325" s="26"/>
    </row>
    <row r="2326" spans="1:42" x14ac:dyDescent="0.25">
      <c r="A2326" s="24"/>
      <c r="B2326" s="24"/>
      <c r="C2326" s="88"/>
      <c r="D2326" s="25"/>
      <c r="E2326" s="25"/>
      <c r="F2326" s="26"/>
      <c r="G2326" s="25"/>
      <c r="H2326" s="26"/>
      <c r="I2326" s="25"/>
      <c r="J2326" s="26"/>
      <c r="K2326" s="27"/>
      <c r="L2326" s="27"/>
      <c r="M2326" s="26"/>
      <c r="N2326" s="27"/>
      <c r="O2326" s="26"/>
      <c r="P2326" s="27"/>
      <c r="Q2326" s="26"/>
      <c r="R2326" s="27"/>
      <c r="S2326" s="27"/>
      <c r="T2326" s="26"/>
      <c r="U2326" s="27"/>
      <c r="V2326" s="26"/>
      <c r="W2326" s="27"/>
      <c r="X2326" s="26"/>
      <c r="Y2326" s="24"/>
      <c r="Z2326" s="24"/>
      <c r="AA2326" s="24"/>
      <c r="AB2326" s="24"/>
      <c r="AC2326" s="28"/>
      <c r="AD2326" s="28"/>
      <c r="AE2326" s="26"/>
      <c r="AF2326" s="28"/>
      <c r="AG2326" s="26"/>
      <c r="AH2326" s="28"/>
      <c r="AI2326" s="26"/>
      <c r="AJ2326" s="28"/>
      <c r="AK2326" s="28"/>
      <c r="AL2326" s="26"/>
      <c r="AM2326" s="28"/>
      <c r="AN2326" s="26"/>
      <c r="AO2326" s="28"/>
      <c r="AP2326" s="26"/>
    </row>
    <row r="2327" spans="1:42" x14ac:dyDescent="0.25">
      <c r="A2327" s="24"/>
      <c r="B2327" s="24"/>
      <c r="C2327" s="24"/>
      <c r="D2327" s="25"/>
      <c r="E2327" s="25"/>
      <c r="F2327" s="26"/>
      <c r="G2327" s="25"/>
      <c r="H2327" s="26"/>
      <c r="I2327" s="25"/>
      <c r="J2327" s="26"/>
      <c r="K2327" s="27"/>
      <c r="L2327" s="27"/>
      <c r="M2327" s="26"/>
      <c r="N2327" s="27"/>
      <c r="O2327" s="26"/>
      <c r="P2327" s="27"/>
      <c r="Q2327" s="26"/>
      <c r="R2327" s="27"/>
      <c r="S2327" s="27"/>
      <c r="T2327" s="26"/>
      <c r="U2327" s="27"/>
      <c r="V2327" s="26"/>
      <c r="W2327" s="27"/>
      <c r="X2327" s="26"/>
      <c r="Y2327" s="24"/>
      <c r="Z2327" s="24"/>
      <c r="AA2327" s="24"/>
      <c r="AB2327" s="24"/>
      <c r="AC2327" s="28"/>
      <c r="AD2327" s="28"/>
      <c r="AE2327" s="26"/>
      <c r="AF2327" s="28"/>
      <c r="AG2327" s="26"/>
      <c r="AH2327" s="28"/>
      <c r="AI2327" s="26"/>
      <c r="AJ2327" s="28"/>
      <c r="AK2327" s="28"/>
      <c r="AL2327" s="26"/>
      <c r="AM2327" s="28"/>
      <c r="AN2327" s="26"/>
      <c r="AO2327" s="28"/>
      <c r="AP2327" s="26"/>
    </row>
    <row r="2328" spans="1:42" x14ac:dyDescent="0.25">
      <c r="A2328" s="24"/>
      <c r="B2328" s="24"/>
      <c r="C2328" s="24"/>
      <c r="D2328" s="25"/>
      <c r="E2328" s="25"/>
      <c r="F2328" s="26"/>
      <c r="G2328" s="25"/>
      <c r="H2328" s="26"/>
      <c r="I2328" s="25"/>
      <c r="J2328" s="26"/>
      <c r="K2328" s="27"/>
      <c r="L2328" s="27"/>
      <c r="M2328" s="26"/>
      <c r="N2328" s="27"/>
      <c r="O2328" s="26"/>
      <c r="P2328" s="27"/>
      <c r="Q2328" s="26"/>
      <c r="R2328" s="27"/>
      <c r="S2328" s="27"/>
      <c r="T2328" s="26"/>
      <c r="U2328" s="27"/>
      <c r="V2328" s="26"/>
      <c r="W2328" s="27"/>
      <c r="X2328" s="26"/>
      <c r="Y2328" s="24"/>
      <c r="Z2328" s="24"/>
      <c r="AA2328" s="24"/>
      <c r="AB2328" s="24"/>
      <c r="AC2328" s="28"/>
      <c r="AD2328" s="28"/>
      <c r="AE2328" s="26"/>
      <c r="AF2328" s="28"/>
      <c r="AG2328" s="26"/>
      <c r="AH2328" s="28"/>
      <c r="AI2328" s="26"/>
      <c r="AJ2328" s="28"/>
      <c r="AK2328" s="28"/>
      <c r="AL2328" s="26"/>
      <c r="AM2328" s="28"/>
      <c r="AN2328" s="26"/>
      <c r="AO2328" s="28"/>
      <c r="AP2328" s="26"/>
    </row>
    <row r="2329" spans="1:42" x14ac:dyDescent="0.25">
      <c r="A2329" s="24"/>
      <c r="B2329" s="24"/>
      <c r="C2329" s="24"/>
      <c r="D2329" s="24"/>
      <c r="E2329" s="24"/>
      <c r="F2329" s="24"/>
      <c r="G2329" s="25"/>
      <c r="H2329" s="26"/>
      <c r="I2329" s="25"/>
      <c r="J2329" s="26"/>
      <c r="K2329" s="24"/>
      <c r="L2329" s="24"/>
      <c r="M2329" s="24"/>
      <c r="N2329" s="27"/>
      <c r="O2329" s="26"/>
      <c r="P2329" s="27"/>
      <c r="Q2329" s="26"/>
      <c r="R2329" s="24"/>
      <c r="S2329" s="24"/>
      <c r="T2329" s="24"/>
      <c r="U2329" s="27"/>
      <c r="V2329" s="26"/>
      <c r="W2329" s="27"/>
      <c r="X2329" s="26"/>
      <c r="Y2329" s="24"/>
      <c r="Z2329" s="24"/>
      <c r="AA2329" s="24"/>
      <c r="AB2329" s="24"/>
      <c r="AC2329" s="24"/>
      <c r="AD2329" s="24"/>
      <c r="AE2329" s="24"/>
      <c r="AF2329" s="28"/>
      <c r="AG2329" s="26"/>
      <c r="AH2329" s="28"/>
      <c r="AI2329" s="26"/>
      <c r="AJ2329" s="24"/>
      <c r="AK2329" s="24"/>
      <c r="AL2329" s="24"/>
      <c r="AM2329" s="28"/>
      <c r="AN2329" s="26"/>
      <c r="AO2329" s="28"/>
      <c r="AP2329" s="26"/>
    </row>
    <row r="2330" spans="1:42" x14ac:dyDescent="0.25">
      <c r="A2330" s="24"/>
      <c r="B2330" s="24"/>
      <c r="C2330" s="24"/>
      <c r="D2330" s="24"/>
      <c r="E2330" s="25"/>
      <c r="F2330" s="26"/>
      <c r="G2330" s="25"/>
      <c r="H2330" s="26"/>
      <c r="I2330" s="24"/>
      <c r="J2330" s="24"/>
      <c r="K2330" s="24"/>
      <c r="L2330" s="27"/>
      <c r="M2330" s="26"/>
      <c r="N2330" s="27"/>
      <c r="O2330" s="26"/>
      <c r="P2330" s="24"/>
      <c r="Q2330" s="24"/>
      <c r="R2330" s="24"/>
      <c r="S2330" s="27"/>
      <c r="T2330" s="26"/>
      <c r="U2330" s="27"/>
      <c r="V2330" s="26"/>
      <c r="W2330" s="24"/>
      <c r="X2330" s="24"/>
      <c r="Y2330" s="24"/>
      <c r="Z2330" s="24"/>
      <c r="AA2330" s="24"/>
      <c r="AB2330" s="24"/>
      <c r="AC2330" s="24"/>
      <c r="AD2330" s="28"/>
      <c r="AE2330" s="26"/>
      <c r="AF2330" s="28"/>
      <c r="AG2330" s="26"/>
      <c r="AH2330" s="24"/>
      <c r="AI2330" s="24"/>
      <c r="AJ2330" s="24"/>
      <c r="AK2330" s="28"/>
      <c r="AL2330" s="26"/>
      <c r="AM2330" s="28"/>
      <c r="AN2330" s="26"/>
      <c r="AO2330" s="24"/>
      <c r="AP2330" s="24"/>
    </row>
    <row r="2331" spans="1:42" x14ac:dyDescent="0.25">
      <c r="A2331" s="24"/>
      <c r="B2331" s="24"/>
      <c r="C2331" s="24"/>
      <c r="D2331" s="25"/>
      <c r="E2331" s="25"/>
      <c r="F2331" s="26"/>
      <c r="G2331" s="25"/>
      <c r="H2331" s="26"/>
      <c r="I2331" s="25"/>
      <c r="J2331" s="26"/>
      <c r="K2331" s="27"/>
      <c r="L2331" s="27"/>
      <c r="M2331" s="26"/>
      <c r="N2331" s="27"/>
      <c r="O2331" s="26"/>
      <c r="P2331" s="27"/>
      <c r="Q2331" s="26"/>
      <c r="R2331" s="27"/>
      <c r="S2331" s="27"/>
      <c r="T2331" s="26"/>
      <c r="U2331" s="27"/>
      <c r="V2331" s="26"/>
      <c r="W2331" s="27"/>
      <c r="X2331" s="26"/>
      <c r="Y2331" s="24"/>
      <c r="Z2331" s="24"/>
      <c r="AA2331" s="24"/>
      <c r="AB2331" s="24"/>
      <c r="AC2331" s="28"/>
      <c r="AD2331" s="28"/>
      <c r="AE2331" s="26"/>
      <c r="AF2331" s="28"/>
      <c r="AG2331" s="26"/>
      <c r="AH2331" s="28"/>
      <c r="AI2331" s="26"/>
      <c r="AJ2331" s="28"/>
      <c r="AK2331" s="28"/>
      <c r="AL2331" s="26"/>
      <c r="AM2331" s="28"/>
      <c r="AN2331" s="26"/>
      <c r="AO2331" s="28"/>
      <c r="AP2331" s="26"/>
    </row>
    <row r="2332" spans="1:42" x14ac:dyDescent="0.25">
      <c r="A2332" s="24"/>
      <c r="B2332" s="24"/>
      <c r="C2332" s="24"/>
      <c r="D2332" s="25"/>
      <c r="E2332" s="25"/>
      <c r="F2332" s="26"/>
      <c r="G2332" s="25"/>
      <c r="H2332" s="26"/>
      <c r="I2332" s="25"/>
      <c r="J2332" s="26"/>
      <c r="K2332" s="27"/>
      <c r="L2332" s="27"/>
      <c r="M2332" s="26"/>
      <c r="N2332" s="27"/>
      <c r="O2332" s="26"/>
      <c r="P2332" s="27"/>
      <c r="Q2332" s="26"/>
      <c r="R2332" s="27"/>
      <c r="S2332" s="27"/>
      <c r="T2332" s="26"/>
      <c r="U2332" s="27"/>
      <c r="V2332" s="26"/>
      <c r="W2332" s="27"/>
      <c r="X2332" s="26"/>
      <c r="Y2332" s="24"/>
      <c r="Z2332" s="24"/>
      <c r="AA2332" s="24"/>
      <c r="AB2332" s="24"/>
      <c r="AC2332" s="28"/>
      <c r="AD2332" s="28"/>
      <c r="AE2332" s="26"/>
      <c r="AF2332" s="28"/>
      <c r="AG2332" s="26"/>
      <c r="AH2332" s="28"/>
      <c r="AI2332" s="26"/>
      <c r="AJ2332" s="28"/>
      <c r="AK2332" s="28"/>
      <c r="AL2332" s="26"/>
      <c r="AM2332" s="28"/>
      <c r="AN2332" s="26"/>
      <c r="AO2332" s="28"/>
      <c r="AP2332" s="26"/>
    </row>
    <row r="2333" spans="1:42" x14ac:dyDescent="0.25">
      <c r="A2333" s="24"/>
      <c r="B2333" s="24"/>
      <c r="C2333" s="111"/>
      <c r="D2333" s="25"/>
      <c r="E2333" s="25"/>
      <c r="F2333" s="26"/>
      <c r="G2333" s="25"/>
      <c r="H2333" s="26"/>
      <c r="I2333" s="25"/>
      <c r="J2333" s="26"/>
      <c r="K2333" s="27"/>
      <c r="L2333" s="27"/>
      <c r="M2333" s="26"/>
      <c r="N2333" s="27"/>
      <c r="O2333" s="26"/>
      <c r="P2333" s="27"/>
      <c r="Q2333" s="26"/>
      <c r="R2333" s="27"/>
      <c r="S2333" s="27"/>
      <c r="T2333" s="26"/>
      <c r="U2333" s="27"/>
      <c r="V2333" s="26"/>
      <c r="W2333" s="27"/>
      <c r="X2333" s="26"/>
      <c r="Y2333" s="24"/>
      <c r="Z2333" s="24"/>
      <c r="AA2333" s="24"/>
      <c r="AB2333" s="24"/>
      <c r="AC2333" s="28"/>
      <c r="AD2333" s="28"/>
      <c r="AE2333" s="26"/>
      <c r="AF2333" s="28"/>
      <c r="AG2333" s="26"/>
      <c r="AH2333" s="28"/>
      <c r="AI2333" s="26"/>
      <c r="AJ2333" s="28"/>
      <c r="AK2333" s="28"/>
      <c r="AL2333" s="26"/>
      <c r="AM2333" s="28"/>
      <c r="AN2333" s="26"/>
      <c r="AO2333" s="28"/>
      <c r="AP2333" s="26"/>
    </row>
    <row r="2334" spans="1:42" x14ac:dyDescent="0.25">
      <c r="A2334" s="24"/>
      <c r="B2334" s="24"/>
      <c r="C2334" s="111"/>
      <c r="D2334" s="25"/>
      <c r="E2334" s="25"/>
      <c r="F2334" s="26"/>
      <c r="G2334" s="25"/>
      <c r="H2334" s="26"/>
      <c r="I2334" s="25"/>
      <c r="J2334" s="26"/>
      <c r="K2334" s="27"/>
      <c r="L2334" s="27"/>
      <c r="M2334" s="26"/>
      <c r="N2334" s="27"/>
      <c r="O2334" s="26"/>
      <c r="P2334" s="27"/>
      <c r="Q2334" s="26"/>
      <c r="R2334" s="27"/>
      <c r="S2334" s="27"/>
      <c r="T2334" s="26"/>
      <c r="U2334" s="27"/>
      <c r="V2334" s="26"/>
      <c r="W2334" s="27"/>
      <c r="X2334" s="26"/>
      <c r="Y2334" s="24"/>
      <c r="Z2334" s="24"/>
      <c r="AA2334" s="24"/>
      <c r="AB2334" s="24"/>
      <c r="AC2334" s="28"/>
      <c r="AD2334" s="28"/>
      <c r="AE2334" s="26"/>
      <c r="AF2334" s="28"/>
      <c r="AG2334" s="26"/>
      <c r="AH2334" s="28"/>
      <c r="AI2334" s="26"/>
      <c r="AJ2334" s="28"/>
      <c r="AK2334" s="28"/>
      <c r="AL2334" s="26"/>
      <c r="AM2334" s="28"/>
      <c r="AN2334" s="26"/>
      <c r="AO2334" s="28"/>
      <c r="AP2334" s="26"/>
    </row>
    <row r="2335" spans="1:42" x14ac:dyDescent="0.25">
      <c r="A2335" s="24"/>
      <c r="B2335" s="24"/>
      <c r="C2335" s="111"/>
      <c r="D2335" s="24"/>
      <c r="E2335" s="24"/>
      <c r="F2335" s="24"/>
      <c r="G2335" s="25"/>
      <c r="H2335" s="26"/>
      <c r="I2335" s="25"/>
      <c r="J2335" s="26"/>
      <c r="K2335" s="24"/>
      <c r="L2335" s="24"/>
      <c r="M2335" s="24"/>
      <c r="N2335" s="27"/>
      <c r="O2335" s="26"/>
      <c r="P2335" s="27"/>
      <c r="Q2335" s="26"/>
      <c r="R2335" s="24"/>
      <c r="S2335" s="24"/>
      <c r="T2335" s="24"/>
      <c r="U2335" s="27"/>
      <c r="V2335" s="26"/>
      <c r="W2335" s="27"/>
      <c r="X2335" s="26"/>
      <c r="Y2335" s="24"/>
      <c r="Z2335" s="24"/>
      <c r="AA2335" s="24"/>
      <c r="AB2335" s="24"/>
      <c r="AC2335" s="24"/>
      <c r="AD2335" s="24"/>
      <c r="AE2335" s="24"/>
      <c r="AF2335" s="28"/>
      <c r="AG2335" s="26"/>
      <c r="AH2335" s="28"/>
      <c r="AI2335" s="26"/>
      <c r="AJ2335" s="24"/>
      <c r="AK2335" s="24"/>
      <c r="AL2335" s="24"/>
      <c r="AM2335" s="28"/>
      <c r="AN2335" s="26"/>
      <c r="AO2335" s="28"/>
      <c r="AP2335" s="26"/>
    </row>
    <row r="2336" spans="1:42" x14ac:dyDescent="0.25">
      <c r="A2336" s="24"/>
      <c r="B2336" s="24"/>
      <c r="C2336" s="24"/>
      <c r="D2336" s="25"/>
      <c r="E2336" s="25"/>
      <c r="F2336" s="26"/>
      <c r="G2336" s="25"/>
      <c r="H2336" s="26"/>
      <c r="I2336" s="25"/>
      <c r="J2336" s="26"/>
      <c r="K2336" s="27"/>
      <c r="L2336" s="27"/>
      <c r="M2336" s="26"/>
      <c r="N2336" s="27"/>
      <c r="O2336" s="26"/>
      <c r="P2336" s="27"/>
      <c r="Q2336" s="26"/>
      <c r="R2336" s="27"/>
      <c r="S2336" s="27"/>
      <c r="T2336" s="26"/>
      <c r="U2336" s="27"/>
      <c r="V2336" s="26"/>
      <c r="W2336" s="27"/>
      <c r="X2336" s="26"/>
      <c r="Y2336" s="24"/>
      <c r="Z2336" s="24"/>
      <c r="AA2336" s="24"/>
      <c r="AB2336" s="24"/>
      <c r="AC2336" s="28"/>
      <c r="AD2336" s="28"/>
      <c r="AE2336" s="26"/>
      <c r="AF2336" s="28"/>
      <c r="AG2336" s="26"/>
      <c r="AH2336" s="28"/>
      <c r="AI2336" s="26"/>
      <c r="AJ2336" s="28"/>
      <c r="AK2336" s="28"/>
      <c r="AL2336" s="26"/>
      <c r="AM2336" s="28"/>
      <c r="AN2336" s="26"/>
      <c r="AO2336" s="28"/>
      <c r="AP2336" s="26"/>
    </row>
    <row r="2337" spans="1:42" x14ac:dyDescent="0.25">
      <c r="A2337" s="24"/>
      <c r="B2337" s="24"/>
      <c r="C2337" s="24"/>
      <c r="D2337" s="25"/>
      <c r="E2337" s="25"/>
      <c r="F2337" s="26"/>
      <c r="G2337" s="25"/>
      <c r="H2337" s="26"/>
      <c r="I2337" s="25"/>
      <c r="J2337" s="26"/>
      <c r="K2337" s="27"/>
      <c r="L2337" s="27"/>
      <c r="M2337" s="26"/>
      <c r="N2337" s="27"/>
      <c r="O2337" s="26"/>
      <c r="P2337" s="27"/>
      <c r="Q2337" s="26"/>
      <c r="R2337" s="27"/>
      <c r="S2337" s="27"/>
      <c r="T2337" s="26"/>
      <c r="U2337" s="27"/>
      <c r="V2337" s="26"/>
      <c r="W2337" s="27"/>
      <c r="X2337" s="26"/>
      <c r="Y2337" s="24"/>
      <c r="Z2337" s="24"/>
      <c r="AA2337" s="24"/>
      <c r="AB2337" s="24"/>
      <c r="AC2337" s="28"/>
      <c r="AD2337" s="28"/>
      <c r="AE2337" s="26"/>
      <c r="AF2337" s="28"/>
      <c r="AG2337" s="26"/>
      <c r="AH2337" s="28"/>
      <c r="AI2337" s="26"/>
      <c r="AJ2337" s="28"/>
      <c r="AK2337" s="28"/>
      <c r="AL2337" s="26"/>
      <c r="AM2337" s="28"/>
      <c r="AN2337" s="26"/>
      <c r="AO2337" s="28"/>
      <c r="AP2337" s="26"/>
    </row>
    <row r="2338" spans="1:42" x14ac:dyDescent="0.25">
      <c r="A2338" s="24"/>
      <c r="B2338" s="24"/>
      <c r="C2338" s="88"/>
      <c r="D2338" s="25"/>
      <c r="E2338" s="25"/>
      <c r="F2338" s="26"/>
      <c r="G2338" s="25"/>
      <c r="H2338" s="26"/>
      <c r="I2338" s="25"/>
      <c r="J2338" s="26"/>
      <c r="K2338" s="27"/>
      <c r="L2338" s="27"/>
      <c r="M2338" s="26"/>
      <c r="N2338" s="27"/>
      <c r="O2338" s="26"/>
      <c r="P2338" s="27"/>
      <c r="Q2338" s="26"/>
      <c r="R2338" s="27"/>
      <c r="S2338" s="27"/>
      <c r="T2338" s="26"/>
      <c r="U2338" s="27"/>
      <c r="V2338" s="26"/>
      <c r="W2338" s="27"/>
      <c r="X2338" s="26"/>
      <c r="Y2338" s="24"/>
      <c r="Z2338" s="24"/>
      <c r="AA2338" s="24"/>
      <c r="AB2338" s="24"/>
      <c r="AC2338" s="28"/>
      <c r="AD2338" s="28"/>
      <c r="AE2338" s="26"/>
      <c r="AF2338" s="28"/>
      <c r="AG2338" s="26"/>
      <c r="AH2338" s="28"/>
      <c r="AI2338" s="26"/>
      <c r="AJ2338" s="28"/>
      <c r="AK2338" s="28"/>
      <c r="AL2338" s="26"/>
      <c r="AM2338" s="28"/>
      <c r="AN2338" s="26"/>
      <c r="AO2338" s="28"/>
      <c r="AP2338" s="26"/>
    </row>
    <row r="2339" spans="1:42" x14ac:dyDescent="0.25">
      <c r="A2339" s="24"/>
      <c r="B2339" s="24"/>
      <c r="C2339" s="88"/>
      <c r="D2339" s="25"/>
      <c r="E2339" s="25"/>
      <c r="F2339" s="26"/>
      <c r="G2339" s="25"/>
      <c r="H2339" s="26"/>
      <c r="I2339" s="25"/>
      <c r="J2339" s="26"/>
      <c r="K2339" s="27"/>
      <c r="L2339" s="27"/>
      <c r="M2339" s="26"/>
      <c r="N2339" s="27"/>
      <c r="O2339" s="26"/>
      <c r="P2339" s="27"/>
      <c r="Q2339" s="26"/>
      <c r="R2339" s="27"/>
      <c r="S2339" s="27"/>
      <c r="T2339" s="26"/>
      <c r="U2339" s="27"/>
      <c r="V2339" s="26"/>
      <c r="W2339" s="27"/>
      <c r="X2339" s="26"/>
      <c r="Y2339" s="24"/>
      <c r="Z2339" s="24"/>
      <c r="AA2339" s="24"/>
      <c r="AB2339" s="24"/>
      <c r="AC2339" s="28"/>
      <c r="AD2339" s="28"/>
      <c r="AE2339" s="26"/>
      <c r="AF2339" s="28"/>
      <c r="AG2339" s="26"/>
      <c r="AH2339" s="28"/>
      <c r="AI2339" s="26"/>
      <c r="AJ2339" s="28"/>
      <c r="AK2339" s="28"/>
      <c r="AL2339" s="26"/>
      <c r="AM2339" s="28"/>
      <c r="AN2339" s="26"/>
      <c r="AO2339" s="28"/>
      <c r="AP2339" s="26"/>
    </row>
    <row r="2340" spans="1:42" x14ac:dyDescent="0.25">
      <c r="A2340" s="24"/>
      <c r="B2340" s="24"/>
      <c r="C2340" s="88"/>
      <c r="D2340" s="25"/>
      <c r="E2340" s="25"/>
      <c r="F2340" s="26"/>
      <c r="G2340" s="25"/>
      <c r="H2340" s="26"/>
      <c r="I2340" s="25"/>
      <c r="J2340" s="26"/>
      <c r="K2340" s="27"/>
      <c r="L2340" s="27"/>
      <c r="M2340" s="26"/>
      <c r="N2340" s="27"/>
      <c r="O2340" s="26"/>
      <c r="P2340" s="27"/>
      <c r="Q2340" s="26"/>
      <c r="R2340" s="27"/>
      <c r="S2340" s="27"/>
      <c r="T2340" s="26"/>
      <c r="U2340" s="27"/>
      <c r="V2340" s="26"/>
      <c r="W2340" s="27"/>
      <c r="X2340" s="26"/>
      <c r="Y2340" s="24"/>
      <c r="Z2340" s="24"/>
      <c r="AA2340" s="24"/>
      <c r="AB2340" s="24"/>
      <c r="AC2340" s="28"/>
      <c r="AD2340" s="28"/>
      <c r="AE2340" s="26"/>
      <c r="AF2340" s="28"/>
      <c r="AG2340" s="26"/>
      <c r="AH2340" s="28"/>
      <c r="AI2340" s="26"/>
      <c r="AJ2340" s="28"/>
      <c r="AK2340" s="28"/>
      <c r="AL2340" s="26"/>
      <c r="AM2340" s="28"/>
      <c r="AN2340" s="26"/>
      <c r="AO2340" s="28"/>
      <c r="AP2340" s="26"/>
    </row>
    <row r="2341" spans="1:42" x14ac:dyDescent="0.25">
      <c r="A2341" s="24"/>
      <c r="B2341" s="24"/>
      <c r="C2341" s="24"/>
      <c r="D2341" s="25"/>
      <c r="E2341" s="25"/>
      <c r="F2341" s="26"/>
      <c r="G2341" s="25"/>
      <c r="H2341" s="26"/>
      <c r="I2341" s="25"/>
      <c r="J2341" s="26"/>
      <c r="K2341" s="27"/>
      <c r="L2341" s="27"/>
      <c r="M2341" s="26"/>
      <c r="N2341" s="27"/>
      <c r="O2341" s="26"/>
      <c r="P2341" s="27"/>
      <c r="Q2341" s="26"/>
      <c r="R2341" s="27"/>
      <c r="S2341" s="27"/>
      <c r="T2341" s="26"/>
      <c r="U2341" s="27"/>
      <c r="V2341" s="26"/>
      <c r="W2341" s="27"/>
      <c r="X2341" s="26"/>
      <c r="Y2341" s="24"/>
      <c r="Z2341" s="24"/>
      <c r="AA2341" s="24"/>
      <c r="AB2341" s="24"/>
      <c r="AC2341" s="28"/>
      <c r="AD2341" s="28"/>
      <c r="AE2341" s="26"/>
      <c r="AF2341" s="28"/>
      <c r="AG2341" s="26"/>
      <c r="AH2341" s="28"/>
      <c r="AI2341" s="26"/>
      <c r="AJ2341" s="28"/>
      <c r="AK2341" s="28"/>
      <c r="AL2341" s="26"/>
      <c r="AM2341" s="28"/>
      <c r="AN2341" s="26"/>
      <c r="AO2341" s="28"/>
      <c r="AP2341" s="26"/>
    </row>
    <row r="2342" spans="1:42" x14ac:dyDescent="0.25">
      <c r="A2342" s="24"/>
      <c r="B2342" s="24"/>
      <c r="C2342" s="24"/>
      <c r="D2342" s="25"/>
      <c r="E2342" s="25"/>
      <c r="F2342" s="26"/>
      <c r="G2342" s="25"/>
      <c r="H2342" s="26"/>
      <c r="I2342" s="25"/>
      <c r="J2342" s="26"/>
      <c r="K2342" s="27"/>
      <c r="L2342" s="27"/>
      <c r="M2342" s="26"/>
      <c r="N2342" s="27"/>
      <c r="O2342" s="26"/>
      <c r="P2342" s="27"/>
      <c r="Q2342" s="26"/>
      <c r="R2342" s="27"/>
      <c r="S2342" s="27"/>
      <c r="T2342" s="26"/>
      <c r="U2342" s="27"/>
      <c r="V2342" s="26"/>
      <c r="W2342" s="27"/>
      <c r="X2342" s="26"/>
      <c r="Y2342" s="24"/>
      <c r="Z2342" s="24"/>
      <c r="AA2342" s="24"/>
      <c r="AB2342" s="24"/>
      <c r="AC2342" s="28"/>
      <c r="AD2342" s="28"/>
      <c r="AE2342" s="26"/>
      <c r="AF2342" s="28"/>
      <c r="AG2342" s="26"/>
      <c r="AH2342" s="28"/>
      <c r="AI2342" s="26"/>
      <c r="AJ2342" s="28"/>
      <c r="AK2342" s="28"/>
      <c r="AL2342" s="26"/>
      <c r="AM2342" s="28"/>
      <c r="AN2342" s="26"/>
      <c r="AO2342" s="28"/>
      <c r="AP2342" s="26"/>
    </row>
    <row r="2343" spans="1:42" x14ac:dyDescent="0.25">
      <c r="A2343" s="24"/>
      <c r="B2343" s="24"/>
      <c r="C2343" s="24"/>
      <c r="D2343" s="24"/>
      <c r="E2343" s="24"/>
      <c r="F2343" s="24"/>
      <c r="G2343" s="25"/>
      <c r="H2343" s="26"/>
      <c r="I2343" s="25"/>
      <c r="J2343" s="26"/>
      <c r="K2343" s="24"/>
      <c r="L2343" s="24"/>
      <c r="M2343" s="24"/>
      <c r="N2343" s="27"/>
      <c r="O2343" s="26"/>
      <c r="P2343" s="27"/>
      <c r="Q2343" s="26"/>
      <c r="R2343" s="24"/>
      <c r="S2343" s="24"/>
      <c r="T2343" s="24"/>
      <c r="U2343" s="27"/>
      <c r="V2343" s="26"/>
      <c r="W2343" s="27"/>
      <c r="X2343" s="26"/>
      <c r="Y2343" s="24"/>
      <c r="Z2343" s="24"/>
      <c r="AA2343" s="24"/>
      <c r="AB2343" s="24"/>
      <c r="AC2343" s="24"/>
      <c r="AD2343" s="24"/>
      <c r="AE2343" s="24"/>
      <c r="AF2343" s="28"/>
      <c r="AG2343" s="26"/>
      <c r="AH2343" s="28"/>
      <c r="AI2343" s="26"/>
      <c r="AJ2343" s="24"/>
      <c r="AK2343" s="24"/>
      <c r="AL2343" s="24"/>
      <c r="AM2343" s="28"/>
      <c r="AN2343" s="26"/>
      <c r="AO2343" s="28"/>
      <c r="AP2343" s="26"/>
    </row>
    <row r="2344" spans="1:42" x14ac:dyDescent="0.25">
      <c r="A2344" s="24"/>
      <c r="B2344" s="24"/>
      <c r="C2344" s="24"/>
      <c r="D2344" s="24"/>
      <c r="E2344" s="25"/>
      <c r="F2344" s="26"/>
      <c r="G2344" s="25"/>
      <c r="H2344" s="26"/>
      <c r="I2344" s="24"/>
      <c r="J2344" s="24"/>
      <c r="K2344" s="24"/>
      <c r="L2344" s="27"/>
      <c r="M2344" s="26"/>
      <c r="N2344" s="27"/>
      <c r="O2344" s="26"/>
      <c r="P2344" s="24"/>
      <c r="Q2344" s="24"/>
      <c r="R2344" s="24"/>
      <c r="S2344" s="27"/>
      <c r="T2344" s="26"/>
      <c r="U2344" s="27"/>
      <c r="V2344" s="26"/>
      <c r="W2344" s="24"/>
      <c r="X2344" s="24"/>
      <c r="Y2344" s="24"/>
      <c r="Z2344" s="24"/>
      <c r="AA2344" s="24"/>
      <c r="AB2344" s="24"/>
      <c r="AC2344" s="24"/>
      <c r="AD2344" s="28"/>
      <c r="AE2344" s="26"/>
      <c r="AF2344" s="28"/>
      <c r="AG2344" s="26"/>
      <c r="AH2344" s="24"/>
      <c r="AI2344" s="24"/>
      <c r="AJ2344" s="24"/>
      <c r="AK2344" s="28"/>
      <c r="AL2344" s="26"/>
      <c r="AM2344" s="28"/>
      <c r="AN2344" s="26"/>
      <c r="AO2344" s="24"/>
      <c r="AP2344" s="24"/>
    </row>
    <row r="2345" spans="1:42" x14ac:dyDescent="0.25">
      <c r="A2345" s="24"/>
      <c r="B2345" s="24"/>
      <c r="C2345" s="24"/>
      <c r="D2345" s="25"/>
      <c r="E2345" s="25"/>
      <c r="F2345" s="26"/>
      <c r="G2345" s="25"/>
      <c r="H2345" s="26"/>
      <c r="I2345" s="25"/>
      <c r="J2345" s="26"/>
      <c r="K2345" s="27"/>
      <c r="L2345" s="27"/>
      <c r="M2345" s="26"/>
      <c r="N2345" s="27"/>
      <c r="O2345" s="26"/>
      <c r="P2345" s="27"/>
      <c r="Q2345" s="26"/>
      <c r="R2345" s="27"/>
      <c r="S2345" s="27"/>
      <c r="T2345" s="26"/>
      <c r="U2345" s="27"/>
      <c r="V2345" s="26"/>
      <c r="W2345" s="27"/>
      <c r="X2345" s="26"/>
      <c r="Y2345" s="24"/>
      <c r="Z2345" s="24"/>
      <c r="AA2345" s="24"/>
      <c r="AB2345" s="24"/>
      <c r="AC2345" s="28"/>
      <c r="AD2345" s="28"/>
      <c r="AE2345" s="26"/>
      <c r="AF2345" s="28"/>
      <c r="AG2345" s="26"/>
      <c r="AH2345" s="28"/>
      <c r="AI2345" s="26"/>
      <c r="AJ2345" s="28"/>
      <c r="AK2345" s="28"/>
      <c r="AL2345" s="26"/>
      <c r="AM2345" s="28"/>
      <c r="AN2345" s="26"/>
      <c r="AO2345" s="28"/>
      <c r="AP2345" s="26"/>
    </row>
    <row r="2346" spans="1:42" x14ac:dyDescent="0.25">
      <c r="A2346" s="24"/>
      <c r="B2346" s="24"/>
      <c r="C2346" s="24"/>
      <c r="D2346" s="24"/>
      <c r="E2346" s="24"/>
      <c r="F2346" s="24"/>
      <c r="G2346" s="24"/>
      <c r="H2346" s="24"/>
      <c r="I2346" s="25"/>
      <c r="J2346" s="26"/>
      <c r="K2346" s="24"/>
      <c r="L2346" s="24"/>
      <c r="M2346" s="24"/>
      <c r="N2346" s="24"/>
      <c r="O2346" s="24"/>
      <c r="P2346" s="27"/>
      <c r="Q2346" s="26"/>
      <c r="R2346" s="24"/>
      <c r="S2346" s="24"/>
      <c r="T2346" s="24"/>
      <c r="U2346" s="24"/>
      <c r="V2346" s="24"/>
      <c r="W2346" s="27"/>
      <c r="X2346" s="26"/>
      <c r="Y2346" s="24"/>
      <c r="Z2346" s="24"/>
      <c r="AA2346" s="24"/>
      <c r="AB2346" s="24"/>
      <c r="AC2346" s="24"/>
      <c r="AD2346" s="24"/>
      <c r="AE2346" s="24"/>
      <c r="AF2346" s="24"/>
      <c r="AG2346" s="24"/>
      <c r="AH2346" s="28"/>
      <c r="AI2346" s="26"/>
      <c r="AJ2346" s="24"/>
      <c r="AK2346" s="24"/>
      <c r="AL2346" s="24"/>
      <c r="AM2346" s="24"/>
      <c r="AN2346" s="24"/>
      <c r="AO2346" s="28"/>
      <c r="AP2346" s="26"/>
    </row>
    <row r="2347" spans="1:42" x14ac:dyDescent="0.25">
      <c r="A2347" s="24"/>
      <c r="B2347" s="24"/>
      <c r="C2347" s="24"/>
      <c r="D2347" s="25"/>
      <c r="E2347" s="25"/>
      <c r="F2347" s="26"/>
      <c r="G2347" s="25"/>
      <c r="H2347" s="26"/>
      <c r="I2347" s="25"/>
      <c r="J2347" s="26"/>
      <c r="K2347" s="27"/>
      <c r="L2347" s="27"/>
      <c r="M2347" s="26"/>
      <c r="N2347" s="27"/>
      <c r="O2347" s="26"/>
      <c r="P2347" s="27"/>
      <c r="Q2347" s="26"/>
      <c r="R2347" s="27"/>
      <c r="S2347" s="27"/>
      <c r="T2347" s="26"/>
      <c r="U2347" s="27"/>
      <c r="V2347" s="26"/>
      <c r="W2347" s="27"/>
      <c r="X2347" s="26"/>
      <c r="Y2347" s="24"/>
      <c r="Z2347" s="24"/>
      <c r="AA2347" s="24"/>
      <c r="AB2347" s="24"/>
      <c r="AC2347" s="28"/>
      <c r="AD2347" s="28"/>
      <c r="AE2347" s="26"/>
      <c r="AF2347" s="28"/>
      <c r="AG2347" s="26"/>
      <c r="AH2347" s="28"/>
      <c r="AI2347" s="26"/>
      <c r="AJ2347" s="28"/>
      <c r="AK2347" s="28"/>
      <c r="AL2347" s="26"/>
      <c r="AM2347" s="28"/>
      <c r="AN2347" s="26"/>
      <c r="AO2347" s="28"/>
      <c r="AP2347" s="26"/>
    </row>
    <row r="2348" spans="1:42" x14ac:dyDescent="0.25">
      <c r="A2348" s="24"/>
      <c r="B2348" s="24"/>
      <c r="C2348" s="111"/>
      <c r="D2348" s="25"/>
      <c r="E2348" s="25"/>
      <c r="F2348" s="26"/>
      <c r="G2348" s="25"/>
      <c r="H2348" s="26"/>
      <c r="I2348" s="25"/>
      <c r="J2348" s="26"/>
      <c r="K2348" s="27"/>
      <c r="L2348" s="27"/>
      <c r="M2348" s="26"/>
      <c r="N2348" s="27"/>
      <c r="O2348" s="26"/>
      <c r="P2348" s="27"/>
      <c r="Q2348" s="26"/>
      <c r="R2348" s="27"/>
      <c r="S2348" s="27"/>
      <c r="T2348" s="26"/>
      <c r="U2348" s="27"/>
      <c r="V2348" s="26"/>
      <c r="W2348" s="27"/>
      <c r="X2348" s="26"/>
      <c r="Y2348" s="24"/>
      <c r="Z2348" s="24"/>
      <c r="AA2348" s="24"/>
      <c r="AB2348" s="24"/>
      <c r="AC2348" s="28"/>
      <c r="AD2348" s="28"/>
      <c r="AE2348" s="26"/>
      <c r="AF2348" s="28"/>
      <c r="AG2348" s="26"/>
      <c r="AH2348" s="28"/>
      <c r="AI2348" s="26"/>
      <c r="AJ2348" s="28"/>
      <c r="AK2348" s="28"/>
      <c r="AL2348" s="26"/>
      <c r="AM2348" s="28"/>
      <c r="AN2348" s="26"/>
      <c r="AO2348" s="28"/>
      <c r="AP2348" s="26"/>
    </row>
    <row r="2349" spans="1:42" x14ac:dyDescent="0.25">
      <c r="A2349" s="24"/>
      <c r="B2349" s="24"/>
      <c r="C2349" s="111"/>
      <c r="D2349" s="25"/>
      <c r="E2349" s="25"/>
      <c r="F2349" s="26"/>
      <c r="G2349" s="25"/>
      <c r="H2349" s="26"/>
      <c r="I2349" s="25"/>
      <c r="J2349" s="26"/>
      <c r="K2349" s="27"/>
      <c r="L2349" s="27"/>
      <c r="M2349" s="26"/>
      <c r="N2349" s="27"/>
      <c r="O2349" s="26"/>
      <c r="P2349" s="27"/>
      <c r="Q2349" s="26"/>
      <c r="R2349" s="27"/>
      <c r="S2349" s="27"/>
      <c r="T2349" s="26"/>
      <c r="U2349" s="27"/>
      <c r="V2349" s="26"/>
      <c r="W2349" s="27"/>
      <c r="X2349" s="26"/>
      <c r="Y2349" s="24"/>
      <c r="Z2349" s="24"/>
      <c r="AA2349" s="24"/>
      <c r="AB2349" s="24"/>
      <c r="AC2349" s="28"/>
      <c r="AD2349" s="28"/>
      <c r="AE2349" s="26"/>
      <c r="AF2349" s="28"/>
      <c r="AG2349" s="26"/>
      <c r="AH2349" s="28"/>
      <c r="AI2349" s="26"/>
      <c r="AJ2349" s="28"/>
      <c r="AK2349" s="28"/>
      <c r="AL2349" s="26"/>
      <c r="AM2349" s="28"/>
      <c r="AN2349" s="26"/>
      <c r="AO2349" s="28"/>
      <c r="AP2349" s="26"/>
    </row>
    <row r="2350" spans="1:42" x14ac:dyDescent="0.25">
      <c r="A2350" s="24"/>
      <c r="B2350" s="24"/>
      <c r="C2350" s="111"/>
      <c r="D2350" s="24"/>
      <c r="E2350" s="25"/>
      <c r="F2350" s="26"/>
      <c r="G2350" s="25"/>
      <c r="H2350" s="26"/>
      <c r="I2350" s="24"/>
      <c r="J2350" s="24"/>
      <c r="K2350" s="24"/>
      <c r="L2350" s="27"/>
      <c r="M2350" s="26"/>
      <c r="N2350" s="27"/>
      <c r="O2350" s="26"/>
      <c r="P2350" s="24"/>
      <c r="Q2350" s="24"/>
      <c r="R2350" s="24"/>
      <c r="S2350" s="27"/>
      <c r="T2350" s="26"/>
      <c r="U2350" s="27"/>
      <c r="V2350" s="26"/>
      <c r="W2350" s="24"/>
      <c r="X2350" s="24"/>
      <c r="Y2350" s="24"/>
      <c r="Z2350" s="24"/>
      <c r="AA2350" s="24"/>
      <c r="AB2350" s="24"/>
      <c r="AC2350" s="24"/>
      <c r="AD2350" s="28"/>
      <c r="AE2350" s="26"/>
      <c r="AF2350" s="28"/>
      <c r="AG2350" s="26"/>
      <c r="AH2350" s="24"/>
      <c r="AI2350" s="24"/>
      <c r="AJ2350" s="24"/>
      <c r="AK2350" s="28"/>
      <c r="AL2350" s="26"/>
      <c r="AM2350" s="28"/>
      <c r="AN2350" s="26"/>
      <c r="AO2350" s="24"/>
      <c r="AP2350" s="24"/>
    </row>
    <row r="2351" spans="1:42" x14ac:dyDescent="0.25">
      <c r="A2351" s="24"/>
      <c r="B2351" s="24"/>
      <c r="C2351" s="24"/>
      <c r="D2351" s="25"/>
      <c r="E2351" s="25"/>
      <c r="F2351" s="26"/>
      <c r="G2351" s="25"/>
      <c r="H2351" s="26"/>
      <c r="I2351" s="25"/>
      <c r="J2351" s="26"/>
      <c r="K2351" s="27"/>
      <c r="L2351" s="27"/>
      <c r="M2351" s="26"/>
      <c r="N2351" s="27"/>
      <c r="O2351" s="26"/>
      <c r="P2351" s="27"/>
      <c r="Q2351" s="26"/>
      <c r="R2351" s="27"/>
      <c r="S2351" s="27"/>
      <c r="T2351" s="26"/>
      <c r="U2351" s="27"/>
      <c r="V2351" s="26"/>
      <c r="W2351" s="27"/>
      <c r="X2351" s="26"/>
      <c r="Y2351" s="24"/>
      <c r="Z2351" s="24"/>
      <c r="AA2351" s="24"/>
      <c r="AB2351" s="24"/>
      <c r="AC2351" s="28"/>
      <c r="AD2351" s="28"/>
      <c r="AE2351" s="26"/>
      <c r="AF2351" s="28"/>
      <c r="AG2351" s="26"/>
      <c r="AH2351" s="28"/>
      <c r="AI2351" s="26"/>
      <c r="AJ2351" s="28"/>
      <c r="AK2351" s="28"/>
      <c r="AL2351" s="26"/>
      <c r="AM2351" s="28"/>
      <c r="AN2351" s="26"/>
      <c r="AO2351" s="28"/>
      <c r="AP2351" s="26"/>
    </row>
    <row r="2352" spans="1:42" x14ac:dyDescent="0.25">
      <c r="A2352" s="24"/>
      <c r="B2352" s="24"/>
      <c r="C2352" s="24"/>
      <c r="D2352" s="25"/>
      <c r="E2352" s="25"/>
      <c r="F2352" s="26"/>
      <c r="G2352" s="25"/>
      <c r="H2352" s="26"/>
      <c r="I2352" s="25"/>
      <c r="J2352" s="26"/>
      <c r="K2352" s="27"/>
      <c r="L2352" s="27"/>
      <c r="M2352" s="26"/>
      <c r="N2352" s="27"/>
      <c r="O2352" s="26"/>
      <c r="P2352" s="27"/>
      <c r="Q2352" s="26"/>
      <c r="R2352" s="27"/>
      <c r="S2352" s="27"/>
      <c r="T2352" s="26"/>
      <c r="U2352" s="27"/>
      <c r="V2352" s="26"/>
      <c r="W2352" s="27"/>
      <c r="X2352" s="26"/>
      <c r="Y2352" s="24"/>
      <c r="Z2352" s="24"/>
      <c r="AA2352" s="24"/>
      <c r="AB2352" s="24"/>
      <c r="AC2352" s="28"/>
      <c r="AD2352" s="28"/>
      <c r="AE2352" s="26"/>
      <c r="AF2352" s="28"/>
      <c r="AG2352" s="26"/>
      <c r="AH2352" s="28"/>
      <c r="AI2352" s="26"/>
      <c r="AJ2352" s="28"/>
      <c r="AK2352" s="28"/>
      <c r="AL2352" s="26"/>
      <c r="AM2352" s="28"/>
      <c r="AN2352" s="26"/>
      <c r="AO2352" s="28"/>
      <c r="AP2352" s="26"/>
    </row>
    <row r="2353" spans="1:42" x14ac:dyDescent="0.25">
      <c r="A2353" s="24"/>
      <c r="B2353" s="24"/>
      <c r="C2353" s="88"/>
      <c r="D2353" s="25"/>
      <c r="E2353" s="25"/>
      <c r="F2353" s="26"/>
      <c r="G2353" s="25"/>
      <c r="H2353" s="26"/>
      <c r="I2353" s="25"/>
      <c r="J2353" s="26"/>
      <c r="K2353" s="27"/>
      <c r="L2353" s="27"/>
      <c r="M2353" s="26"/>
      <c r="N2353" s="27"/>
      <c r="O2353" s="26"/>
      <c r="P2353" s="27"/>
      <c r="Q2353" s="26"/>
      <c r="R2353" s="27"/>
      <c r="S2353" s="27"/>
      <c r="T2353" s="26"/>
      <c r="U2353" s="27"/>
      <c r="V2353" s="26"/>
      <c r="W2353" s="27"/>
      <c r="X2353" s="26"/>
      <c r="Y2353" s="24"/>
      <c r="Z2353" s="24"/>
      <c r="AA2353" s="24"/>
      <c r="AB2353" s="24"/>
      <c r="AC2353" s="28"/>
      <c r="AD2353" s="28"/>
      <c r="AE2353" s="26"/>
      <c r="AF2353" s="28"/>
      <c r="AG2353" s="26"/>
      <c r="AH2353" s="28"/>
      <c r="AI2353" s="26"/>
      <c r="AJ2353" s="28"/>
      <c r="AK2353" s="28"/>
      <c r="AL2353" s="26"/>
      <c r="AM2353" s="28"/>
      <c r="AN2353" s="26"/>
      <c r="AO2353" s="28"/>
      <c r="AP2353" s="26"/>
    </row>
    <row r="2354" spans="1:42" x14ac:dyDescent="0.25">
      <c r="A2354" s="24"/>
      <c r="B2354" s="24"/>
      <c r="C2354" s="88"/>
      <c r="D2354" s="25"/>
      <c r="E2354" s="25"/>
      <c r="F2354" s="26"/>
      <c r="G2354" s="25"/>
      <c r="H2354" s="26"/>
      <c r="I2354" s="25"/>
      <c r="J2354" s="26"/>
      <c r="K2354" s="27"/>
      <c r="L2354" s="27"/>
      <c r="M2354" s="26"/>
      <c r="N2354" s="27"/>
      <c r="O2354" s="26"/>
      <c r="P2354" s="27"/>
      <c r="Q2354" s="26"/>
      <c r="R2354" s="27"/>
      <c r="S2354" s="27"/>
      <c r="T2354" s="26"/>
      <c r="U2354" s="27"/>
      <c r="V2354" s="26"/>
      <c r="W2354" s="27"/>
      <c r="X2354" s="26"/>
      <c r="Y2354" s="24"/>
      <c r="Z2354" s="24"/>
      <c r="AA2354" s="24"/>
      <c r="AB2354" s="24"/>
      <c r="AC2354" s="28"/>
      <c r="AD2354" s="28"/>
      <c r="AE2354" s="26"/>
      <c r="AF2354" s="28"/>
      <c r="AG2354" s="26"/>
      <c r="AH2354" s="28"/>
      <c r="AI2354" s="26"/>
      <c r="AJ2354" s="28"/>
      <c r="AK2354" s="28"/>
      <c r="AL2354" s="26"/>
      <c r="AM2354" s="28"/>
      <c r="AN2354" s="26"/>
      <c r="AO2354" s="28"/>
      <c r="AP2354" s="26"/>
    </row>
    <row r="2355" spans="1:42" x14ac:dyDescent="0.25">
      <c r="A2355" s="24"/>
      <c r="B2355" s="24"/>
      <c r="C2355" s="88"/>
      <c r="D2355" s="25"/>
      <c r="E2355" s="25"/>
      <c r="F2355" s="26"/>
      <c r="G2355" s="25"/>
      <c r="H2355" s="26"/>
      <c r="I2355" s="25"/>
      <c r="J2355" s="26"/>
      <c r="K2355" s="27"/>
      <c r="L2355" s="27"/>
      <c r="M2355" s="26"/>
      <c r="N2355" s="27"/>
      <c r="O2355" s="26"/>
      <c r="P2355" s="27"/>
      <c r="Q2355" s="26"/>
      <c r="R2355" s="27"/>
      <c r="S2355" s="27"/>
      <c r="T2355" s="26"/>
      <c r="U2355" s="27"/>
      <c r="V2355" s="26"/>
      <c r="W2355" s="27"/>
      <c r="X2355" s="26"/>
      <c r="Y2355" s="24"/>
      <c r="Z2355" s="24"/>
      <c r="AA2355" s="24"/>
      <c r="AB2355" s="24"/>
      <c r="AC2355" s="28"/>
      <c r="AD2355" s="28"/>
      <c r="AE2355" s="26"/>
      <c r="AF2355" s="28"/>
      <c r="AG2355" s="26"/>
      <c r="AH2355" s="28"/>
      <c r="AI2355" s="26"/>
      <c r="AJ2355" s="28"/>
      <c r="AK2355" s="28"/>
      <c r="AL2355" s="26"/>
      <c r="AM2355" s="28"/>
      <c r="AN2355" s="26"/>
      <c r="AO2355" s="28"/>
      <c r="AP2355" s="26"/>
    </row>
    <row r="2356" spans="1:42" x14ac:dyDescent="0.25">
      <c r="A2356" s="24"/>
      <c r="B2356" s="24"/>
      <c r="C2356" s="24"/>
      <c r="D2356" s="25"/>
      <c r="E2356" s="25"/>
      <c r="F2356" s="26"/>
      <c r="G2356" s="25"/>
      <c r="H2356" s="26"/>
      <c r="I2356" s="25"/>
      <c r="J2356" s="26"/>
      <c r="K2356" s="27"/>
      <c r="L2356" s="27"/>
      <c r="M2356" s="26"/>
      <c r="N2356" s="27"/>
      <c r="O2356" s="26"/>
      <c r="P2356" s="27"/>
      <c r="Q2356" s="26"/>
      <c r="R2356" s="27"/>
      <c r="S2356" s="27"/>
      <c r="T2356" s="26"/>
      <c r="U2356" s="27"/>
      <c r="V2356" s="26"/>
      <c r="W2356" s="27"/>
      <c r="X2356" s="26"/>
      <c r="Y2356" s="24"/>
      <c r="Z2356" s="24"/>
      <c r="AA2356" s="24"/>
      <c r="AB2356" s="24"/>
      <c r="AC2356" s="28"/>
      <c r="AD2356" s="28"/>
      <c r="AE2356" s="26"/>
      <c r="AF2356" s="28"/>
      <c r="AG2356" s="26"/>
      <c r="AH2356" s="28"/>
      <c r="AI2356" s="26"/>
      <c r="AJ2356" s="28"/>
      <c r="AK2356" s="28"/>
      <c r="AL2356" s="26"/>
      <c r="AM2356" s="28"/>
      <c r="AN2356" s="26"/>
      <c r="AO2356" s="28"/>
      <c r="AP2356" s="26"/>
    </row>
    <row r="2357" spans="1:42" x14ac:dyDescent="0.25">
      <c r="A2357" s="24"/>
      <c r="B2357" s="24"/>
      <c r="C2357" s="24"/>
      <c r="D2357" s="25"/>
      <c r="E2357" s="25"/>
      <c r="F2357" s="26"/>
      <c r="G2357" s="25"/>
      <c r="H2357" s="26"/>
      <c r="I2357" s="25"/>
      <c r="J2357" s="26"/>
      <c r="K2357" s="27"/>
      <c r="L2357" s="27"/>
      <c r="M2357" s="26"/>
      <c r="N2357" s="27"/>
      <c r="O2357" s="26"/>
      <c r="P2357" s="27"/>
      <c r="Q2357" s="26"/>
      <c r="R2357" s="27"/>
      <c r="S2357" s="27"/>
      <c r="T2357" s="26"/>
      <c r="U2357" s="27"/>
      <c r="V2357" s="26"/>
      <c r="W2357" s="27"/>
      <c r="X2357" s="26"/>
      <c r="Y2357" s="24"/>
      <c r="Z2357" s="24"/>
      <c r="AA2357" s="24"/>
      <c r="AB2357" s="24"/>
      <c r="AC2357" s="28"/>
      <c r="AD2357" s="28"/>
      <c r="AE2357" s="26"/>
      <c r="AF2357" s="28"/>
      <c r="AG2357" s="26"/>
      <c r="AH2357" s="28"/>
      <c r="AI2357" s="26"/>
      <c r="AJ2357" s="28"/>
      <c r="AK2357" s="28"/>
      <c r="AL2357" s="26"/>
      <c r="AM2357" s="28"/>
      <c r="AN2357" s="26"/>
      <c r="AO2357" s="28"/>
      <c r="AP2357" s="26"/>
    </row>
    <row r="2358" spans="1:42" x14ac:dyDescent="0.25">
      <c r="A2358" s="24"/>
      <c r="B2358" s="24"/>
      <c r="C2358" s="24"/>
      <c r="D2358" s="25"/>
      <c r="E2358" s="25"/>
      <c r="F2358" s="26"/>
      <c r="G2358" s="25"/>
      <c r="H2358" s="26"/>
      <c r="I2358" s="25"/>
      <c r="J2358" s="26"/>
      <c r="K2358" s="27"/>
      <c r="L2358" s="27"/>
      <c r="M2358" s="26"/>
      <c r="N2358" s="27"/>
      <c r="O2358" s="26"/>
      <c r="P2358" s="27"/>
      <c r="Q2358" s="26"/>
      <c r="R2358" s="27"/>
      <c r="S2358" s="27"/>
      <c r="T2358" s="26"/>
      <c r="U2358" s="27"/>
      <c r="V2358" s="26"/>
      <c r="W2358" s="27"/>
      <c r="X2358" s="26"/>
      <c r="Y2358" s="24"/>
      <c r="Z2358" s="24"/>
      <c r="AA2358" s="24"/>
      <c r="AB2358" s="24"/>
      <c r="AC2358" s="28"/>
      <c r="AD2358" s="28"/>
      <c r="AE2358" s="26"/>
      <c r="AF2358" s="28"/>
      <c r="AG2358" s="26"/>
      <c r="AH2358" s="28"/>
      <c r="AI2358" s="26"/>
      <c r="AJ2358" s="28"/>
      <c r="AK2358" s="28"/>
      <c r="AL2358" s="26"/>
      <c r="AM2358" s="28"/>
      <c r="AN2358" s="26"/>
      <c r="AO2358" s="28"/>
      <c r="AP2358" s="26"/>
    </row>
    <row r="2359" spans="1:42" x14ac:dyDescent="0.25">
      <c r="A2359" s="24"/>
      <c r="B2359" s="24"/>
      <c r="C2359" s="111"/>
      <c r="D2359" s="25"/>
      <c r="E2359" s="25"/>
      <c r="F2359" s="26"/>
      <c r="G2359" s="25"/>
      <c r="H2359" s="26"/>
      <c r="I2359" s="25"/>
      <c r="J2359" s="26"/>
      <c r="K2359" s="27"/>
      <c r="L2359" s="27"/>
      <c r="M2359" s="26"/>
      <c r="N2359" s="27"/>
      <c r="O2359" s="26"/>
      <c r="P2359" s="27"/>
      <c r="Q2359" s="26"/>
      <c r="R2359" s="27"/>
      <c r="S2359" s="27"/>
      <c r="T2359" s="26"/>
      <c r="U2359" s="27"/>
      <c r="V2359" s="26"/>
      <c r="W2359" s="27"/>
      <c r="X2359" s="26"/>
      <c r="Y2359" s="24"/>
      <c r="Z2359" s="24"/>
      <c r="AA2359" s="24"/>
      <c r="AB2359" s="24"/>
      <c r="AC2359" s="28"/>
      <c r="AD2359" s="28"/>
      <c r="AE2359" s="26"/>
      <c r="AF2359" s="28"/>
      <c r="AG2359" s="26"/>
      <c r="AH2359" s="28"/>
      <c r="AI2359" s="26"/>
      <c r="AJ2359" s="28"/>
      <c r="AK2359" s="28"/>
      <c r="AL2359" s="26"/>
      <c r="AM2359" s="28"/>
      <c r="AN2359" s="26"/>
      <c r="AO2359" s="28"/>
      <c r="AP2359" s="26"/>
    </row>
    <row r="2360" spans="1:42" x14ac:dyDescent="0.25">
      <c r="A2360" s="24"/>
      <c r="B2360" s="24"/>
      <c r="C2360" s="111"/>
      <c r="D2360" s="25"/>
      <c r="E2360" s="25"/>
      <c r="F2360" s="26"/>
      <c r="G2360" s="25"/>
      <c r="H2360" s="26"/>
      <c r="I2360" s="25"/>
      <c r="J2360" s="26"/>
      <c r="K2360" s="27"/>
      <c r="L2360" s="27"/>
      <c r="M2360" s="26"/>
      <c r="N2360" s="27"/>
      <c r="O2360" s="26"/>
      <c r="P2360" s="27"/>
      <c r="Q2360" s="26"/>
      <c r="R2360" s="27"/>
      <c r="S2360" s="27"/>
      <c r="T2360" s="26"/>
      <c r="U2360" s="27"/>
      <c r="V2360" s="26"/>
      <c r="W2360" s="27"/>
      <c r="X2360" s="26"/>
      <c r="Y2360" s="24"/>
      <c r="Z2360" s="24"/>
      <c r="AA2360" s="24"/>
      <c r="AB2360" s="24"/>
      <c r="AC2360" s="28"/>
      <c r="AD2360" s="28"/>
      <c r="AE2360" s="26"/>
      <c r="AF2360" s="28"/>
      <c r="AG2360" s="26"/>
      <c r="AH2360" s="28"/>
      <c r="AI2360" s="26"/>
      <c r="AJ2360" s="28"/>
      <c r="AK2360" s="28"/>
      <c r="AL2360" s="26"/>
      <c r="AM2360" s="28"/>
      <c r="AN2360" s="26"/>
      <c r="AO2360" s="28"/>
      <c r="AP2360" s="26"/>
    </row>
    <row r="2361" spans="1:42" x14ac:dyDescent="0.25">
      <c r="A2361" s="24"/>
      <c r="B2361" s="24"/>
      <c r="C2361" s="111"/>
      <c r="D2361" s="25"/>
      <c r="E2361" s="25"/>
      <c r="F2361" s="26"/>
      <c r="G2361" s="25"/>
      <c r="H2361" s="26"/>
      <c r="I2361" s="25"/>
      <c r="J2361" s="26"/>
      <c r="K2361" s="27"/>
      <c r="L2361" s="27"/>
      <c r="M2361" s="26"/>
      <c r="N2361" s="27"/>
      <c r="O2361" s="26"/>
      <c r="P2361" s="27"/>
      <c r="Q2361" s="26"/>
      <c r="R2361" s="27"/>
      <c r="S2361" s="27"/>
      <c r="T2361" s="26"/>
      <c r="U2361" s="27"/>
      <c r="V2361" s="26"/>
      <c r="W2361" s="27"/>
      <c r="X2361" s="26"/>
      <c r="Y2361" s="24"/>
      <c r="Z2361" s="24"/>
      <c r="AA2361" s="24"/>
      <c r="AB2361" s="24"/>
      <c r="AC2361" s="28"/>
      <c r="AD2361" s="28"/>
      <c r="AE2361" s="26"/>
      <c r="AF2361" s="28"/>
      <c r="AG2361" s="26"/>
      <c r="AH2361" s="28"/>
      <c r="AI2361" s="26"/>
      <c r="AJ2361" s="28"/>
      <c r="AK2361" s="28"/>
      <c r="AL2361" s="26"/>
      <c r="AM2361" s="28"/>
      <c r="AN2361" s="26"/>
      <c r="AO2361" s="28"/>
      <c r="AP2361" s="26"/>
    </row>
    <row r="2362" spans="1:42" x14ac:dyDescent="0.25">
      <c r="A2362" s="24"/>
      <c r="B2362" s="24"/>
      <c r="C2362" s="24"/>
      <c r="D2362" s="25"/>
      <c r="E2362" s="25"/>
      <c r="F2362" s="26"/>
      <c r="G2362" s="25"/>
      <c r="H2362" s="26"/>
      <c r="I2362" s="25"/>
      <c r="J2362" s="26"/>
      <c r="K2362" s="27"/>
      <c r="L2362" s="27"/>
      <c r="M2362" s="26"/>
      <c r="N2362" s="27"/>
      <c r="O2362" s="26"/>
      <c r="P2362" s="27"/>
      <c r="Q2362" s="26"/>
      <c r="R2362" s="27"/>
      <c r="S2362" s="27"/>
      <c r="T2362" s="26"/>
      <c r="U2362" s="27"/>
      <c r="V2362" s="26"/>
      <c r="W2362" s="27"/>
      <c r="X2362" s="26"/>
      <c r="Y2362" s="24"/>
      <c r="Z2362" s="24"/>
      <c r="AA2362" s="24"/>
      <c r="AB2362" s="24"/>
      <c r="AC2362" s="28"/>
      <c r="AD2362" s="28"/>
      <c r="AE2362" s="26"/>
      <c r="AF2362" s="28"/>
      <c r="AG2362" s="26"/>
      <c r="AH2362" s="28"/>
      <c r="AI2362" s="26"/>
      <c r="AJ2362" s="28"/>
      <c r="AK2362" s="28"/>
      <c r="AL2362" s="26"/>
      <c r="AM2362" s="28"/>
      <c r="AN2362" s="26"/>
      <c r="AO2362" s="28"/>
      <c r="AP2362" s="26"/>
    </row>
    <row r="2363" spans="1:42" x14ac:dyDescent="0.25">
      <c r="A2363" s="24"/>
      <c r="B2363" s="24"/>
      <c r="C2363" s="24"/>
      <c r="D2363" s="25"/>
      <c r="E2363" s="25"/>
      <c r="F2363" s="26"/>
      <c r="G2363" s="25"/>
      <c r="H2363" s="26"/>
      <c r="I2363" s="25"/>
      <c r="J2363" s="26"/>
      <c r="K2363" s="27"/>
      <c r="L2363" s="27"/>
      <c r="M2363" s="26"/>
      <c r="N2363" s="27"/>
      <c r="O2363" s="26"/>
      <c r="P2363" s="27"/>
      <c r="Q2363" s="26"/>
      <c r="R2363" s="27"/>
      <c r="S2363" s="27"/>
      <c r="T2363" s="26"/>
      <c r="U2363" s="27"/>
      <c r="V2363" s="26"/>
      <c r="W2363" s="27"/>
      <c r="X2363" s="26"/>
      <c r="Y2363" s="24"/>
      <c r="Z2363" s="24"/>
      <c r="AA2363" s="24"/>
      <c r="AB2363" s="24"/>
      <c r="AC2363" s="28"/>
      <c r="AD2363" s="28"/>
      <c r="AE2363" s="26"/>
      <c r="AF2363" s="28"/>
      <c r="AG2363" s="26"/>
      <c r="AH2363" s="28"/>
      <c r="AI2363" s="26"/>
      <c r="AJ2363" s="28"/>
      <c r="AK2363" s="28"/>
      <c r="AL2363" s="26"/>
      <c r="AM2363" s="28"/>
      <c r="AN2363" s="26"/>
      <c r="AO2363" s="28"/>
      <c r="AP2363" s="26"/>
    </row>
    <row r="2364" spans="1:42" x14ac:dyDescent="0.25">
      <c r="A2364" s="24"/>
      <c r="B2364" s="24"/>
      <c r="C2364" s="88"/>
      <c r="D2364" s="25"/>
      <c r="E2364" s="25"/>
      <c r="F2364" s="26"/>
      <c r="G2364" s="25"/>
      <c r="H2364" s="26"/>
      <c r="I2364" s="25"/>
      <c r="J2364" s="26"/>
      <c r="K2364" s="27"/>
      <c r="L2364" s="27"/>
      <c r="M2364" s="26"/>
      <c r="N2364" s="27"/>
      <c r="O2364" s="26"/>
      <c r="P2364" s="27"/>
      <c r="Q2364" s="26"/>
      <c r="R2364" s="27"/>
      <c r="S2364" s="27"/>
      <c r="T2364" s="26"/>
      <c r="U2364" s="27"/>
      <c r="V2364" s="26"/>
      <c r="W2364" s="27"/>
      <c r="X2364" s="26"/>
      <c r="Y2364" s="24"/>
      <c r="Z2364" s="24"/>
      <c r="AA2364" s="24"/>
      <c r="AB2364" s="24"/>
      <c r="AC2364" s="28"/>
      <c r="AD2364" s="28"/>
      <c r="AE2364" s="26"/>
      <c r="AF2364" s="28"/>
      <c r="AG2364" s="26"/>
      <c r="AH2364" s="28"/>
      <c r="AI2364" s="26"/>
      <c r="AJ2364" s="28"/>
      <c r="AK2364" s="28"/>
      <c r="AL2364" s="26"/>
      <c r="AM2364" s="28"/>
      <c r="AN2364" s="26"/>
      <c r="AO2364" s="28"/>
      <c r="AP2364" s="26"/>
    </row>
    <row r="2365" spans="1:42" x14ac:dyDescent="0.25">
      <c r="A2365" s="24"/>
      <c r="B2365" s="24"/>
      <c r="C2365" s="88"/>
      <c r="D2365" s="25"/>
      <c r="E2365" s="25"/>
      <c r="F2365" s="26"/>
      <c r="G2365" s="25"/>
      <c r="H2365" s="26"/>
      <c r="I2365" s="25"/>
      <c r="J2365" s="26"/>
      <c r="K2365" s="27"/>
      <c r="L2365" s="27"/>
      <c r="M2365" s="26"/>
      <c r="N2365" s="27"/>
      <c r="O2365" s="26"/>
      <c r="P2365" s="27"/>
      <c r="Q2365" s="26"/>
      <c r="R2365" s="27"/>
      <c r="S2365" s="27"/>
      <c r="T2365" s="26"/>
      <c r="U2365" s="27"/>
      <c r="V2365" s="26"/>
      <c r="W2365" s="27"/>
      <c r="X2365" s="26"/>
      <c r="Y2365" s="24"/>
      <c r="Z2365" s="24"/>
      <c r="AA2365" s="24"/>
      <c r="AB2365" s="24"/>
      <c r="AC2365" s="28"/>
      <c r="AD2365" s="28"/>
      <c r="AE2365" s="26"/>
      <c r="AF2365" s="28"/>
      <c r="AG2365" s="26"/>
      <c r="AH2365" s="28"/>
      <c r="AI2365" s="26"/>
      <c r="AJ2365" s="28"/>
      <c r="AK2365" s="28"/>
      <c r="AL2365" s="26"/>
      <c r="AM2365" s="28"/>
      <c r="AN2365" s="26"/>
      <c r="AO2365" s="28"/>
      <c r="AP2365" s="26"/>
    </row>
    <row r="2366" spans="1:42" x14ac:dyDescent="0.25">
      <c r="A2366" s="24"/>
      <c r="B2366" s="24"/>
      <c r="C2366" s="88"/>
      <c r="D2366" s="25"/>
      <c r="E2366" s="25"/>
      <c r="F2366" s="26"/>
      <c r="G2366" s="25"/>
      <c r="H2366" s="26"/>
      <c r="I2366" s="25"/>
      <c r="J2366" s="26"/>
      <c r="K2366" s="27"/>
      <c r="L2366" s="27"/>
      <c r="M2366" s="26"/>
      <c r="N2366" s="27"/>
      <c r="O2366" s="26"/>
      <c r="P2366" s="27"/>
      <c r="Q2366" s="26"/>
      <c r="R2366" s="27"/>
      <c r="S2366" s="27"/>
      <c r="T2366" s="26"/>
      <c r="U2366" s="27"/>
      <c r="V2366" s="26"/>
      <c r="W2366" s="27"/>
      <c r="X2366" s="26"/>
      <c r="Y2366" s="24"/>
      <c r="Z2366" s="24"/>
      <c r="AA2366" s="24"/>
      <c r="AB2366" s="24"/>
      <c r="AC2366" s="28"/>
      <c r="AD2366" s="28"/>
      <c r="AE2366" s="26"/>
      <c r="AF2366" s="28"/>
      <c r="AG2366" s="26"/>
      <c r="AH2366" s="28"/>
      <c r="AI2366" s="26"/>
      <c r="AJ2366" s="28"/>
      <c r="AK2366" s="28"/>
      <c r="AL2366" s="26"/>
      <c r="AM2366" s="28"/>
      <c r="AN2366" s="26"/>
      <c r="AO2366" s="28"/>
      <c r="AP2366" s="26"/>
    </row>
    <row r="2367" spans="1:42" x14ac:dyDescent="0.25">
      <c r="A2367" s="24"/>
      <c r="B2367" s="24"/>
      <c r="C2367" s="24"/>
      <c r="D2367" s="25"/>
      <c r="E2367" s="25"/>
      <c r="F2367" s="26"/>
      <c r="G2367" s="25"/>
      <c r="H2367" s="26"/>
      <c r="I2367" s="25"/>
      <c r="J2367" s="26"/>
      <c r="K2367" s="27"/>
      <c r="L2367" s="27"/>
      <c r="M2367" s="26"/>
      <c r="N2367" s="27"/>
      <c r="O2367" s="26"/>
      <c r="P2367" s="27"/>
      <c r="Q2367" s="26"/>
      <c r="R2367" s="27"/>
      <c r="S2367" s="27"/>
      <c r="T2367" s="26"/>
      <c r="U2367" s="27"/>
      <c r="V2367" s="26"/>
      <c r="W2367" s="27"/>
      <c r="X2367" s="26"/>
      <c r="Y2367" s="24"/>
      <c r="Z2367" s="24"/>
      <c r="AA2367" s="24"/>
      <c r="AB2367" s="24"/>
      <c r="AC2367" s="28"/>
      <c r="AD2367" s="28"/>
      <c r="AE2367" s="26"/>
      <c r="AF2367" s="28"/>
      <c r="AG2367" s="26"/>
      <c r="AH2367" s="28"/>
      <c r="AI2367" s="26"/>
      <c r="AJ2367" s="28"/>
      <c r="AK2367" s="28"/>
      <c r="AL2367" s="26"/>
      <c r="AM2367" s="28"/>
      <c r="AN2367" s="26"/>
      <c r="AO2367" s="28"/>
      <c r="AP2367" s="26"/>
    </row>
    <row r="2368" spans="1:42" x14ac:dyDescent="0.25">
      <c r="A2368" s="24"/>
      <c r="B2368" s="24"/>
      <c r="C2368" s="24"/>
      <c r="D2368" s="25"/>
      <c r="E2368" s="25"/>
      <c r="F2368" s="26"/>
      <c r="G2368" s="24"/>
      <c r="H2368" s="24"/>
      <c r="I2368" s="24"/>
      <c r="J2368" s="24"/>
      <c r="K2368" s="27"/>
      <c r="L2368" s="27"/>
      <c r="M2368" s="26"/>
      <c r="N2368" s="24"/>
      <c r="O2368" s="24"/>
      <c r="P2368" s="24"/>
      <c r="Q2368" s="24"/>
      <c r="R2368" s="27"/>
      <c r="S2368" s="27"/>
      <c r="T2368" s="26"/>
      <c r="U2368" s="24"/>
      <c r="V2368" s="24"/>
      <c r="W2368" s="24"/>
      <c r="X2368" s="24"/>
      <c r="Y2368" s="24"/>
      <c r="Z2368" s="24"/>
      <c r="AA2368" s="24"/>
      <c r="AB2368" s="24"/>
      <c r="AC2368" s="28"/>
      <c r="AD2368" s="28"/>
      <c r="AE2368" s="26"/>
      <c r="AF2368" s="24"/>
      <c r="AG2368" s="24"/>
      <c r="AH2368" s="24"/>
      <c r="AI2368" s="24"/>
      <c r="AJ2368" s="28"/>
      <c r="AK2368" s="28"/>
      <c r="AL2368" s="26"/>
      <c r="AM2368" s="24"/>
      <c r="AN2368" s="24"/>
      <c r="AO2368" s="24"/>
      <c r="AP2368" s="24"/>
    </row>
    <row r="2369" spans="1:42" x14ac:dyDescent="0.25">
      <c r="A2369" s="24"/>
      <c r="B2369" s="24"/>
      <c r="C2369" s="24"/>
      <c r="D2369" s="25"/>
      <c r="E2369" s="25"/>
      <c r="F2369" s="26"/>
      <c r="G2369" s="25"/>
      <c r="H2369" s="26"/>
      <c r="I2369" s="25"/>
      <c r="J2369" s="26"/>
      <c r="K2369" s="27"/>
      <c r="L2369" s="27"/>
      <c r="M2369" s="26"/>
      <c r="N2369" s="27"/>
      <c r="O2369" s="26"/>
      <c r="P2369" s="27"/>
      <c r="Q2369" s="26"/>
      <c r="R2369" s="27"/>
      <c r="S2369" s="27"/>
      <c r="T2369" s="26"/>
      <c r="U2369" s="27"/>
      <c r="V2369" s="26"/>
      <c r="W2369" s="27"/>
      <c r="X2369" s="26"/>
      <c r="Y2369" s="24"/>
      <c r="Z2369" s="24"/>
      <c r="AA2369" s="24"/>
      <c r="AB2369" s="24"/>
      <c r="AC2369" s="28"/>
      <c r="AD2369" s="28"/>
      <c r="AE2369" s="26"/>
      <c r="AF2369" s="28"/>
      <c r="AG2369" s="26"/>
      <c r="AH2369" s="28"/>
      <c r="AI2369" s="26"/>
      <c r="AJ2369" s="28"/>
      <c r="AK2369" s="28"/>
      <c r="AL2369" s="26"/>
      <c r="AM2369" s="28"/>
      <c r="AN2369" s="26"/>
      <c r="AO2369" s="28"/>
      <c r="AP2369" s="26"/>
    </row>
    <row r="2370" spans="1:42" x14ac:dyDescent="0.25">
      <c r="A2370" s="24"/>
      <c r="B2370" s="24"/>
      <c r="C2370" s="24"/>
      <c r="D2370" s="25"/>
      <c r="E2370" s="25"/>
      <c r="F2370" s="26"/>
      <c r="G2370" s="25"/>
      <c r="H2370" s="26"/>
      <c r="I2370" s="25"/>
      <c r="J2370" s="26"/>
      <c r="K2370" s="27"/>
      <c r="L2370" s="27"/>
      <c r="M2370" s="26"/>
      <c r="N2370" s="27"/>
      <c r="O2370" s="26"/>
      <c r="P2370" s="27"/>
      <c r="Q2370" s="26"/>
      <c r="R2370" s="27"/>
      <c r="S2370" s="27"/>
      <c r="T2370" s="26"/>
      <c r="U2370" s="27"/>
      <c r="V2370" s="26"/>
      <c r="W2370" s="27"/>
      <c r="X2370" s="26"/>
      <c r="Y2370" s="24"/>
      <c r="Z2370" s="24"/>
      <c r="AA2370" s="24"/>
      <c r="AB2370" s="24"/>
      <c r="AC2370" s="28"/>
      <c r="AD2370" s="28"/>
      <c r="AE2370" s="26"/>
      <c r="AF2370" s="28"/>
      <c r="AG2370" s="26"/>
      <c r="AH2370" s="28"/>
      <c r="AI2370" s="26"/>
      <c r="AJ2370" s="28"/>
      <c r="AK2370" s="28"/>
      <c r="AL2370" s="26"/>
      <c r="AM2370" s="28"/>
      <c r="AN2370" s="26"/>
      <c r="AO2370" s="28"/>
      <c r="AP2370" s="26"/>
    </row>
    <row r="2371" spans="1:42" x14ac:dyDescent="0.25">
      <c r="A2371" s="24"/>
      <c r="B2371" s="24"/>
      <c r="C2371" s="24"/>
      <c r="D2371" s="24"/>
      <c r="E2371" s="25"/>
      <c r="F2371" s="26"/>
      <c r="G2371" s="25"/>
      <c r="H2371" s="26"/>
      <c r="I2371" s="25"/>
      <c r="J2371" s="26"/>
      <c r="K2371" s="24"/>
      <c r="L2371" s="27"/>
      <c r="M2371" s="26"/>
      <c r="N2371" s="27"/>
      <c r="O2371" s="26"/>
      <c r="P2371" s="27"/>
      <c r="Q2371" s="26"/>
      <c r="R2371" s="24"/>
      <c r="S2371" s="27"/>
      <c r="T2371" s="26"/>
      <c r="U2371" s="27"/>
      <c r="V2371" s="26"/>
      <c r="W2371" s="27"/>
      <c r="X2371" s="26"/>
      <c r="Y2371" s="24"/>
      <c r="Z2371" s="24"/>
      <c r="AA2371" s="24"/>
      <c r="AB2371" s="24"/>
      <c r="AC2371" s="24"/>
      <c r="AD2371" s="28"/>
      <c r="AE2371" s="26"/>
      <c r="AF2371" s="28"/>
      <c r="AG2371" s="26"/>
      <c r="AH2371" s="28"/>
      <c r="AI2371" s="26"/>
      <c r="AJ2371" s="24"/>
      <c r="AK2371" s="28"/>
      <c r="AL2371" s="26"/>
      <c r="AM2371" s="28"/>
      <c r="AN2371" s="26"/>
      <c r="AO2371" s="28"/>
      <c r="AP2371" s="26"/>
    </row>
    <row r="2372" spans="1:42" x14ac:dyDescent="0.25">
      <c r="A2372" s="24"/>
      <c r="B2372" s="24"/>
      <c r="C2372" s="24"/>
      <c r="D2372" s="25"/>
      <c r="E2372" s="24"/>
      <c r="F2372" s="24"/>
      <c r="G2372" s="24"/>
      <c r="H2372" s="24"/>
      <c r="I2372" s="24"/>
      <c r="J2372" s="24"/>
      <c r="K2372" s="27"/>
      <c r="L2372" s="24"/>
      <c r="M2372" s="24"/>
      <c r="N2372" s="24"/>
      <c r="O2372" s="24"/>
      <c r="P2372" s="24"/>
      <c r="Q2372" s="24"/>
      <c r="R2372" s="27"/>
      <c r="S2372" s="24"/>
      <c r="T2372" s="24"/>
      <c r="U2372" s="24"/>
      <c r="V2372" s="24"/>
      <c r="W2372" s="24"/>
      <c r="X2372" s="24"/>
      <c r="Y2372" s="24"/>
      <c r="Z2372" s="24"/>
      <c r="AA2372" s="24"/>
      <c r="AB2372" s="24"/>
      <c r="AC2372" s="28"/>
      <c r="AD2372" s="24"/>
      <c r="AE2372" s="24"/>
      <c r="AF2372" s="24"/>
      <c r="AG2372" s="24"/>
      <c r="AH2372" s="24"/>
      <c r="AI2372" s="24"/>
      <c r="AJ2372" s="28"/>
      <c r="AK2372" s="24"/>
      <c r="AL2372" s="24"/>
      <c r="AM2372" s="24"/>
      <c r="AN2372" s="24"/>
      <c r="AO2372" s="24"/>
      <c r="AP2372" s="24"/>
    </row>
    <row r="2373" spans="1:42" x14ac:dyDescent="0.25">
      <c r="A2373" s="24"/>
      <c r="B2373" s="24"/>
      <c r="C2373" s="24"/>
      <c r="D2373" s="25"/>
      <c r="E2373" s="25"/>
      <c r="F2373" s="26"/>
      <c r="G2373" s="25"/>
      <c r="H2373" s="26"/>
      <c r="I2373" s="25"/>
      <c r="J2373" s="26"/>
      <c r="K2373" s="27"/>
      <c r="L2373" s="27"/>
      <c r="M2373" s="26"/>
      <c r="N2373" s="27"/>
      <c r="O2373" s="26"/>
      <c r="P2373" s="27"/>
      <c r="Q2373" s="26"/>
      <c r="R2373" s="27"/>
      <c r="S2373" s="27"/>
      <c r="T2373" s="26"/>
      <c r="U2373" s="27"/>
      <c r="V2373" s="26"/>
      <c r="W2373" s="27"/>
      <c r="X2373" s="26"/>
      <c r="Y2373" s="24"/>
      <c r="Z2373" s="24"/>
      <c r="AA2373" s="24"/>
      <c r="AB2373" s="24"/>
      <c r="AC2373" s="28"/>
      <c r="AD2373" s="28"/>
      <c r="AE2373" s="26"/>
      <c r="AF2373" s="28"/>
      <c r="AG2373" s="26"/>
      <c r="AH2373" s="28"/>
      <c r="AI2373" s="26"/>
      <c r="AJ2373" s="28"/>
      <c r="AK2373" s="28"/>
      <c r="AL2373" s="26"/>
      <c r="AM2373" s="28"/>
      <c r="AN2373" s="26"/>
      <c r="AO2373" s="28"/>
      <c r="AP2373" s="26"/>
    </row>
    <row r="2374" spans="1:42" x14ac:dyDescent="0.25">
      <c r="A2374" s="24"/>
      <c r="B2374" s="24"/>
      <c r="C2374" s="24"/>
      <c r="D2374" s="24"/>
      <c r="E2374" s="25"/>
      <c r="F2374" s="26"/>
      <c r="G2374" s="25"/>
      <c r="H2374" s="26"/>
      <c r="I2374" s="24"/>
      <c r="J2374" s="24"/>
      <c r="K2374" s="24"/>
      <c r="L2374" s="27"/>
      <c r="M2374" s="26"/>
      <c r="N2374" s="27"/>
      <c r="O2374" s="26"/>
      <c r="P2374" s="24"/>
      <c r="Q2374" s="24"/>
      <c r="R2374" s="24"/>
      <c r="S2374" s="27"/>
      <c r="T2374" s="26"/>
      <c r="U2374" s="27"/>
      <c r="V2374" s="26"/>
      <c r="W2374" s="24"/>
      <c r="X2374" s="24"/>
      <c r="Y2374" s="24"/>
      <c r="Z2374" s="24"/>
      <c r="AA2374" s="24"/>
      <c r="AB2374" s="24"/>
      <c r="AC2374" s="24"/>
      <c r="AD2374" s="28"/>
      <c r="AE2374" s="26"/>
      <c r="AF2374" s="28"/>
      <c r="AG2374" s="26"/>
      <c r="AH2374" s="24"/>
      <c r="AI2374" s="24"/>
      <c r="AJ2374" s="24"/>
      <c r="AK2374" s="28"/>
      <c r="AL2374" s="26"/>
      <c r="AM2374" s="28"/>
      <c r="AN2374" s="26"/>
      <c r="AO2374" s="24"/>
      <c r="AP2374" s="24"/>
    </row>
    <row r="2375" spans="1:42" x14ac:dyDescent="0.25">
      <c r="A2375" s="24"/>
      <c r="B2375" s="24"/>
      <c r="C2375" s="24"/>
      <c r="D2375" s="25"/>
      <c r="E2375" s="25"/>
      <c r="F2375" s="26"/>
      <c r="G2375" s="25"/>
      <c r="H2375" s="26"/>
      <c r="I2375" s="25"/>
      <c r="J2375" s="26"/>
      <c r="K2375" s="27"/>
      <c r="L2375" s="27"/>
      <c r="M2375" s="26"/>
      <c r="N2375" s="27"/>
      <c r="O2375" s="26"/>
      <c r="P2375" s="27"/>
      <c r="Q2375" s="26"/>
      <c r="R2375" s="27"/>
      <c r="S2375" s="27"/>
      <c r="T2375" s="26"/>
      <c r="U2375" s="27"/>
      <c r="V2375" s="26"/>
      <c r="W2375" s="27"/>
      <c r="X2375" s="26"/>
      <c r="Y2375" s="24"/>
      <c r="Z2375" s="24"/>
      <c r="AA2375" s="24"/>
      <c r="AB2375" s="24"/>
      <c r="AC2375" s="28"/>
      <c r="AD2375" s="28"/>
      <c r="AE2375" s="26"/>
      <c r="AF2375" s="28"/>
      <c r="AG2375" s="26"/>
      <c r="AH2375" s="28"/>
      <c r="AI2375" s="26"/>
      <c r="AJ2375" s="28"/>
      <c r="AK2375" s="28"/>
      <c r="AL2375" s="26"/>
      <c r="AM2375" s="28"/>
      <c r="AN2375" s="26"/>
      <c r="AO2375" s="28"/>
      <c r="AP2375" s="26"/>
    </row>
    <row r="2376" spans="1:42" x14ac:dyDescent="0.25">
      <c r="A2376" s="24"/>
      <c r="B2376" s="24"/>
      <c r="C2376" s="111"/>
      <c r="D2376" s="25"/>
      <c r="E2376" s="25"/>
      <c r="F2376" s="26"/>
      <c r="G2376" s="25"/>
      <c r="H2376" s="26"/>
      <c r="I2376" s="25"/>
      <c r="J2376" s="26"/>
      <c r="K2376" s="27"/>
      <c r="L2376" s="27"/>
      <c r="M2376" s="26"/>
      <c r="N2376" s="27"/>
      <c r="O2376" s="26"/>
      <c r="P2376" s="27"/>
      <c r="Q2376" s="26"/>
      <c r="R2376" s="27"/>
      <c r="S2376" s="27"/>
      <c r="T2376" s="26"/>
      <c r="U2376" s="27"/>
      <c r="V2376" s="26"/>
      <c r="W2376" s="27"/>
      <c r="X2376" s="26"/>
      <c r="Y2376" s="24"/>
      <c r="Z2376" s="24"/>
      <c r="AA2376" s="24"/>
      <c r="AB2376" s="24"/>
      <c r="AC2376" s="28"/>
      <c r="AD2376" s="28"/>
      <c r="AE2376" s="26"/>
      <c r="AF2376" s="28"/>
      <c r="AG2376" s="26"/>
      <c r="AH2376" s="28"/>
      <c r="AI2376" s="26"/>
      <c r="AJ2376" s="28"/>
      <c r="AK2376" s="28"/>
      <c r="AL2376" s="26"/>
      <c r="AM2376" s="28"/>
      <c r="AN2376" s="26"/>
      <c r="AO2376" s="28"/>
      <c r="AP2376" s="26"/>
    </row>
    <row r="2377" spans="1:42" x14ac:dyDescent="0.25">
      <c r="A2377" s="24"/>
      <c r="B2377" s="24"/>
      <c r="C2377" s="111"/>
      <c r="D2377" s="25"/>
      <c r="E2377" s="25"/>
      <c r="F2377" s="26"/>
      <c r="G2377" s="25"/>
      <c r="H2377" s="26"/>
      <c r="I2377" s="25"/>
      <c r="J2377" s="26"/>
      <c r="K2377" s="27"/>
      <c r="L2377" s="27"/>
      <c r="M2377" s="26"/>
      <c r="N2377" s="27"/>
      <c r="O2377" s="26"/>
      <c r="P2377" s="27"/>
      <c r="Q2377" s="26"/>
      <c r="R2377" s="27"/>
      <c r="S2377" s="27"/>
      <c r="T2377" s="26"/>
      <c r="U2377" s="27"/>
      <c r="V2377" s="26"/>
      <c r="W2377" s="27"/>
      <c r="X2377" s="26"/>
      <c r="Y2377" s="24"/>
      <c r="Z2377" s="24"/>
      <c r="AA2377" s="24"/>
      <c r="AB2377" s="24"/>
      <c r="AC2377" s="28"/>
      <c r="AD2377" s="28"/>
      <c r="AE2377" s="26"/>
      <c r="AF2377" s="28"/>
      <c r="AG2377" s="26"/>
      <c r="AH2377" s="28"/>
      <c r="AI2377" s="26"/>
      <c r="AJ2377" s="28"/>
      <c r="AK2377" s="28"/>
      <c r="AL2377" s="26"/>
      <c r="AM2377" s="28"/>
      <c r="AN2377" s="26"/>
      <c r="AO2377" s="28"/>
      <c r="AP2377" s="26"/>
    </row>
    <row r="2378" spans="1:42" x14ac:dyDescent="0.25">
      <c r="A2378" s="24"/>
      <c r="B2378" s="24"/>
      <c r="C2378" s="111"/>
      <c r="D2378" s="25"/>
      <c r="E2378" s="25"/>
      <c r="F2378" s="26"/>
      <c r="G2378" s="25"/>
      <c r="H2378" s="26"/>
      <c r="I2378" s="25"/>
      <c r="J2378" s="26"/>
      <c r="K2378" s="27"/>
      <c r="L2378" s="27"/>
      <c r="M2378" s="26"/>
      <c r="N2378" s="27"/>
      <c r="O2378" s="26"/>
      <c r="P2378" s="27"/>
      <c r="Q2378" s="26"/>
      <c r="R2378" s="27"/>
      <c r="S2378" s="27"/>
      <c r="T2378" s="26"/>
      <c r="U2378" s="27"/>
      <c r="V2378" s="26"/>
      <c r="W2378" s="27"/>
      <c r="X2378" s="26"/>
      <c r="Y2378" s="24"/>
      <c r="Z2378" s="24"/>
      <c r="AA2378" s="24"/>
      <c r="AB2378" s="24"/>
      <c r="AC2378" s="28"/>
      <c r="AD2378" s="28"/>
      <c r="AE2378" s="26"/>
      <c r="AF2378" s="28"/>
      <c r="AG2378" s="26"/>
      <c r="AH2378" s="28"/>
      <c r="AI2378" s="26"/>
      <c r="AJ2378" s="28"/>
      <c r="AK2378" s="28"/>
      <c r="AL2378" s="26"/>
      <c r="AM2378" s="28"/>
      <c r="AN2378" s="26"/>
      <c r="AO2378" s="28"/>
      <c r="AP2378" s="26"/>
    </row>
    <row r="2379" spans="1:42" x14ac:dyDescent="0.25">
      <c r="A2379" s="24"/>
      <c r="B2379" s="24"/>
      <c r="C2379" s="24"/>
      <c r="D2379" s="25"/>
      <c r="E2379" s="25"/>
      <c r="F2379" s="26"/>
      <c r="G2379" s="25"/>
      <c r="H2379" s="26"/>
      <c r="I2379" s="25"/>
      <c r="J2379" s="26"/>
      <c r="K2379" s="27"/>
      <c r="L2379" s="27"/>
      <c r="M2379" s="26"/>
      <c r="N2379" s="27"/>
      <c r="O2379" s="26"/>
      <c r="P2379" s="27"/>
      <c r="Q2379" s="26"/>
      <c r="R2379" s="27"/>
      <c r="S2379" s="27"/>
      <c r="T2379" s="26"/>
      <c r="U2379" s="27"/>
      <c r="V2379" s="26"/>
      <c r="W2379" s="27"/>
      <c r="X2379" s="26"/>
      <c r="Y2379" s="25"/>
      <c r="Z2379" s="38"/>
      <c r="AA2379" s="27"/>
      <c r="AB2379" s="27"/>
      <c r="AC2379" s="28"/>
      <c r="AD2379" s="28"/>
      <c r="AE2379" s="26"/>
      <c r="AF2379" s="28"/>
      <c r="AG2379" s="26"/>
      <c r="AH2379" s="28"/>
      <c r="AI2379" s="26"/>
      <c r="AJ2379" s="28"/>
      <c r="AK2379" s="28"/>
      <c r="AL2379" s="26"/>
      <c r="AM2379" s="28"/>
      <c r="AN2379" s="26"/>
      <c r="AO2379" s="28"/>
      <c r="AP2379" s="26"/>
    </row>
    <row r="2380" spans="1:42" x14ac:dyDescent="0.25">
      <c r="A2380" s="24"/>
      <c r="B2380" s="24"/>
      <c r="C2380" s="24"/>
      <c r="D2380" s="25"/>
      <c r="E2380" s="25"/>
      <c r="F2380" s="26"/>
      <c r="G2380" s="25"/>
      <c r="H2380" s="26"/>
      <c r="I2380" s="25"/>
      <c r="J2380" s="26"/>
      <c r="K2380" s="27"/>
      <c r="L2380" s="27"/>
      <c r="M2380" s="26"/>
      <c r="N2380" s="27"/>
      <c r="O2380" s="26"/>
      <c r="P2380" s="27"/>
      <c r="Q2380" s="26"/>
      <c r="R2380" s="27"/>
      <c r="S2380" s="27"/>
      <c r="T2380" s="26"/>
      <c r="U2380" s="27"/>
      <c r="V2380" s="26"/>
      <c r="W2380" s="27"/>
      <c r="X2380" s="26"/>
      <c r="Y2380" s="25"/>
      <c r="Z2380" s="38"/>
      <c r="AA2380" s="27"/>
      <c r="AB2380" s="27"/>
      <c r="AC2380" s="28"/>
      <c r="AD2380" s="28"/>
      <c r="AE2380" s="26"/>
      <c r="AF2380" s="28"/>
      <c r="AG2380" s="26"/>
      <c r="AH2380" s="28"/>
      <c r="AI2380" s="26"/>
      <c r="AJ2380" s="28"/>
      <c r="AK2380" s="28"/>
      <c r="AL2380" s="26"/>
      <c r="AM2380" s="28"/>
      <c r="AN2380" s="26"/>
      <c r="AO2380" s="28"/>
      <c r="AP2380" s="26"/>
    </row>
    <row r="2381" spans="1:42" x14ac:dyDescent="0.25">
      <c r="A2381" s="24"/>
      <c r="B2381" s="24"/>
      <c r="C2381" s="88"/>
      <c r="D2381" s="25"/>
      <c r="E2381" s="25"/>
      <c r="F2381" s="26"/>
      <c r="G2381" s="25"/>
      <c r="H2381" s="26"/>
      <c r="I2381" s="25"/>
      <c r="J2381" s="26"/>
      <c r="K2381" s="27"/>
      <c r="L2381" s="27"/>
      <c r="M2381" s="26"/>
      <c r="N2381" s="27"/>
      <c r="O2381" s="26"/>
      <c r="P2381" s="27"/>
      <c r="Q2381" s="26"/>
      <c r="R2381" s="27"/>
      <c r="S2381" s="27"/>
      <c r="T2381" s="26"/>
      <c r="U2381" s="27"/>
      <c r="V2381" s="26"/>
      <c r="W2381" s="27"/>
      <c r="X2381" s="26"/>
      <c r="Y2381" s="25"/>
      <c r="Z2381" s="38"/>
      <c r="AA2381" s="27"/>
      <c r="AB2381" s="27"/>
      <c r="AC2381" s="28"/>
      <c r="AD2381" s="28"/>
      <c r="AE2381" s="26"/>
      <c r="AF2381" s="28"/>
      <c r="AG2381" s="26"/>
      <c r="AH2381" s="28"/>
      <c r="AI2381" s="26"/>
      <c r="AJ2381" s="28"/>
      <c r="AK2381" s="28"/>
      <c r="AL2381" s="26"/>
      <c r="AM2381" s="28"/>
      <c r="AN2381" s="26"/>
      <c r="AO2381" s="28"/>
      <c r="AP2381" s="26"/>
    </row>
    <row r="2382" spans="1:42" x14ac:dyDescent="0.25">
      <c r="A2382" s="24"/>
      <c r="B2382" s="24"/>
      <c r="C2382" s="88"/>
      <c r="D2382" s="25"/>
      <c r="E2382" s="25"/>
      <c r="F2382" s="26"/>
      <c r="G2382" s="25"/>
      <c r="H2382" s="26"/>
      <c r="I2382" s="25"/>
      <c r="J2382" s="26"/>
      <c r="K2382" s="27"/>
      <c r="L2382" s="27"/>
      <c r="M2382" s="26"/>
      <c r="N2382" s="27"/>
      <c r="O2382" s="26"/>
      <c r="P2382" s="27"/>
      <c r="Q2382" s="26"/>
      <c r="R2382" s="27"/>
      <c r="S2382" s="27"/>
      <c r="T2382" s="26"/>
      <c r="U2382" s="27"/>
      <c r="V2382" s="26"/>
      <c r="W2382" s="27"/>
      <c r="X2382" s="26"/>
      <c r="Y2382" s="25"/>
      <c r="Z2382" s="38"/>
      <c r="AA2382" s="27"/>
      <c r="AB2382" s="27"/>
      <c r="AC2382" s="28"/>
      <c r="AD2382" s="28"/>
      <c r="AE2382" s="26"/>
      <c r="AF2382" s="28"/>
      <c r="AG2382" s="26"/>
      <c r="AH2382" s="28"/>
      <c r="AI2382" s="26"/>
      <c r="AJ2382" s="28"/>
      <c r="AK2382" s="28"/>
      <c r="AL2382" s="26"/>
      <c r="AM2382" s="28"/>
      <c r="AN2382" s="26"/>
      <c r="AO2382" s="28"/>
      <c r="AP2382" s="26"/>
    </row>
    <row r="2383" spans="1:42" x14ac:dyDescent="0.25">
      <c r="A2383" s="24"/>
      <c r="B2383" s="24"/>
      <c r="C2383" s="88"/>
      <c r="D2383" s="25"/>
      <c r="E2383" s="25"/>
      <c r="F2383" s="26"/>
      <c r="G2383" s="25"/>
      <c r="H2383" s="26"/>
      <c r="I2383" s="25"/>
      <c r="J2383" s="26"/>
      <c r="K2383" s="27"/>
      <c r="L2383" s="27"/>
      <c r="M2383" s="26"/>
      <c r="N2383" s="27"/>
      <c r="O2383" s="26"/>
      <c r="P2383" s="27"/>
      <c r="Q2383" s="26"/>
      <c r="R2383" s="27"/>
      <c r="S2383" s="27"/>
      <c r="T2383" s="26"/>
      <c r="U2383" s="27"/>
      <c r="V2383" s="26"/>
      <c r="W2383" s="27"/>
      <c r="X2383" s="26"/>
      <c r="Y2383" s="25"/>
      <c r="Z2383" s="38"/>
      <c r="AA2383" s="27"/>
      <c r="AB2383" s="27"/>
      <c r="AC2383" s="28"/>
      <c r="AD2383" s="28"/>
      <c r="AE2383" s="26"/>
      <c r="AF2383" s="28"/>
      <c r="AG2383" s="26"/>
      <c r="AH2383" s="28"/>
      <c r="AI2383" s="26"/>
      <c r="AJ2383" s="28"/>
      <c r="AK2383" s="28"/>
      <c r="AL2383" s="26"/>
      <c r="AM2383" s="28"/>
      <c r="AN2383" s="26"/>
      <c r="AO2383" s="28"/>
      <c r="AP2383" s="26"/>
    </row>
    <row r="2384" spans="1:42" x14ac:dyDescent="0.25">
      <c r="A2384" s="24"/>
      <c r="B2384" s="24"/>
      <c r="C2384" s="24"/>
      <c r="D2384" s="25"/>
      <c r="E2384" s="25"/>
      <c r="F2384" s="26"/>
      <c r="G2384" s="25"/>
      <c r="H2384" s="26"/>
      <c r="I2384" s="25"/>
      <c r="J2384" s="26"/>
      <c r="K2384" s="27"/>
      <c r="L2384" s="27"/>
      <c r="M2384" s="26"/>
      <c r="N2384" s="27"/>
      <c r="O2384" s="26"/>
      <c r="P2384" s="27"/>
      <c r="Q2384" s="26"/>
      <c r="R2384" s="27"/>
      <c r="S2384" s="27"/>
      <c r="T2384" s="26"/>
      <c r="U2384" s="27"/>
      <c r="V2384" s="26"/>
      <c r="W2384" s="27"/>
      <c r="X2384" s="26"/>
      <c r="Y2384" s="25"/>
      <c r="Z2384" s="24"/>
      <c r="AA2384" s="27"/>
      <c r="AB2384" s="24"/>
      <c r="AC2384" s="28"/>
      <c r="AD2384" s="28"/>
      <c r="AE2384" s="26"/>
      <c r="AF2384" s="28"/>
      <c r="AG2384" s="26"/>
      <c r="AH2384" s="28"/>
      <c r="AI2384" s="26"/>
      <c r="AJ2384" s="28"/>
      <c r="AK2384" s="28"/>
      <c r="AL2384" s="26"/>
      <c r="AM2384" s="28"/>
      <c r="AN2384" s="26"/>
      <c r="AO2384" s="28"/>
      <c r="AP2384" s="26"/>
    </row>
    <row r="2385" spans="1:42" x14ac:dyDescent="0.25">
      <c r="A2385" s="24"/>
      <c r="B2385" s="24"/>
      <c r="C2385" s="24"/>
      <c r="D2385" s="25"/>
      <c r="E2385" s="25"/>
      <c r="F2385" s="26"/>
      <c r="G2385" s="24"/>
      <c r="H2385" s="24"/>
      <c r="I2385" s="25"/>
      <c r="J2385" s="26"/>
      <c r="K2385" s="27"/>
      <c r="L2385" s="27"/>
      <c r="M2385" s="26"/>
      <c r="N2385" s="24"/>
      <c r="O2385" s="24"/>
      <c r="P2385" s="27"/>
      <c r="Q2385" s="26"/>
      <c r="R2385" s="27"/>
      <c r="S2385" s="27"/>
      <c r="T2385" s="26"/>
      <c r="U2385" s="24"/>
      <c r="V2385" s="24"/>
      <c r="W2385" s="27"/>
      <c r="X2385" s="26"/>
      <c r="Y2385" s="25"/>
      <c r="Z2385" s="24"/>
      <c r="AA2385" s="27"/>
      <c r="AB2385" s="24"/>
      <c r="AC2385" s="28"/>
      <c r="AD2385" s="28"/>
      <c r="AE2385" s="26"/>
      <c r="AF2385" s="24"/>
      <c r="AG2385" s="24"/>
      <c r="AH2385" s="28"/>
      <c r="AI2385" s="26"/>
      <c r="AJ2385" s="28"/>
      <c r="AK2385" s="28"/>
      <c r="AL2385" s="26"/>
      <c r="AM2385" s="24"/>
      <c r="AN2385" s="24"/>
      <c r="AO2385" s="28"/>
      <c r="AP2385" s="26"/>
    </row>
    <row r="2386" spans="1:42" x14ac:dyDescent="0.25">
      <c r="A2386" s="24"/>
      <c r="B2386" s="24"/>
      <c r="C2386" s="24"/>
      <c r="D2386" s="25"/>
      <c r="E2386" s="25"/>
      <c r="F2386" s="26"/>
      <c r="G2386" s="25"/>
      <c r="H2386" s="26"/>
      <c r="I2386" s="25"/>
      <c r="J2386" s="26"/>
      <c r="K2386" s="27"/>
      <c r="L2386" s="27"/>
      <c r="M2386" s="26"/>
      <c r="N2386" s="27"/>
      <c r="O2386" s="26"/>
      <c r="P2386" s="27"/>
      <c r="Q2386" s="26"/>
      <c r="R2386" s="27"/>
      <c r="S2386" s="27"/>
      <c r="T2386" s="26"/>
      <c r="U2386" s="27"/>
      <c r="V2386" s="26"/>
      <c r="W2386" s="27"/>
      <c r="X2386" s="26"/>
      <c r="Y2386" s="25"/>
      <c r="Z2386" s="38"/>
      <c r="AA2386" s="27"/>
      <c r="AB2386" s="27"/>
      <c r="AC2386" s="28"/>
      <c r="AD2386" s="28"/>
      <c r="AE2386" s="26"/>
      <c r="AF2386" s="28"/>
      <c r="AG2386" s="26"/>
      <c r="AH2386" s="28"/>
      <c r="AI2386" s="26"/>
      <c r="AJ2386" s="28"/>
      <c r="AK2386" s="28"/>
      <c r="AL2386" s="26"/>
      <c r="AM2386" s="28"/>
      <c r="AN2386" s="26"/>
      <c r="AO2386" s="28"/>
      <c r="AP2386" s="26"/>
    </row>
    <row r="2387" spans="1:42" x14ac:dyDescent="0.25">
      <c r="A2387" s="24"/>
      <c r="B2387" s="24"/>
      <c r="C2387" s="24"/>
      <c r="D2387" s="24"/>
      <c r="E2387" s="25"/>
      <c r="F2387" s="26"/>
      <c r="G2387" s="25"/>
      <c r="H2387" s="26"/>
      <c r="I2387" s="25"/>
      <c r="J2387" s="26"/>
      <c r="K2387" s="24"/>
      <c r="L2387" s="27"/>
      <c r="M2387" s="26"/>
      <c r="N2387" s="27"/>
      <c r="O2387" s="26"/>
      <c r="P2387" s="27"/>
      <c r="Q2387" s="26"/>
      <c r="R2387" s="24"/>
      <c r="S2387" s="27"/>
      <c r="T2387" s="26"/>
      <c r="U2387" s="27"/>
      <c r="V2387" s="26"/>
      <c r="W2387" s="27"/>
      <c r="X2387" s="26"/>
      <c r="Y2387" s="24"/>
      <c r="Z2387" s="24"/>
      <c r="AA2387" s="24"/>
      <c r="AB2387" s="24"/>
      <c r="AC2387" s="24"/>
      <c r="AD2387" s="28"/>
      <c r="AE2387" s="26"/>
      <c r="AF2387" s="28"/>
      <c r="AG2387" s="26"/>
      <c r="AH2387" s="28"/>
      <c r="AI2387" s="26"/>
      <c r="AJ2387" s="24"/>
      <c r="AK2387" s="28"/>
      <c r="AL2387" s="26"/>
      <c r="AM2387" s="28"/>
      <c r="AN2387" s="26"/>
      <c r="AO2387" s="28"/>
      <c r="AP2387" s="26"/>
    </row>
    <row r="2388" spans="1:42" x14ac:dyDescent="0.25">
      <c r="A2388" s="24"/>
      <c r="B2388" s="24"/>
      <c r="C2388" s="24"/>
      <c r="D2388" s="25"/>
      <c r="E2388" s="25"/>
      <c r="F2388" s="26"/>
      <c r="G2388" s="25"/>
      <c r="H2388" s="26"/>
      <c r="I2388" s="25"/>
      <c r="J2388" s="26"/>
      <c r="K2388" s="27"/>
      <c r="L2388" s="27"/>
      <c r="M2388" s="26"/>
      <c r="N2388" s="27"/>
      <c r="O2388" s="26"/>
      <c r="P2388" s="27"/>
      <c r="Q2388" s="26"/>
      <c r="R2388" s="27"/>
      <c r="S2388" s="27"/>
      <c r="T2388" s="26"/>
      <c r="U2388" s="27"/>
      <c r="V2388" s="26"/>
      <c r="W2388" s="27"/>
      <c r="X2388" s="26"/>
      <c r="Y2388" s="25"/>
      <c r="Z2388" s="24"/>
      <c r="AA2388" s="27"/>
      <c r="AB2388" s="24"/>
      <c r="AC2388" s="28"/>
      <c r="AD2388" s="28"/>
      <c r="AE2388" s="26"/>
      <c r="AF2388" s="28"/>
      <c r="AG2388" s="26"/>
      <c r="AH2388" s="28"/>
      <c r="AI2388" s="26"/>
      <c r="AJ2388" s="28"/>
      <c r="AK2388" s="28"/>
      <c r="AL2388" s="26"/>
      <c r="AM2388" s="28"/>
      <c r="AN2388" s="26"/>
      <c r="AO2388" s="28"/>
      <c r="AP2388" s="26"/>
    </row>
    <row r="2389" spans="1:42" x14ac:dyDescent="0.25">
      <c r="A2389" s="24"/>
      <c r="B2389" s="24"/>
      <c r="C2389" s="24"/>
      <c r="D2389" s="24"/>
      <c r="E2389" s="24"/>
      <c r="F2389" s="24"/>
      <c r="G2389" s="25"/>
      <c r="H2389" s="26"/>
      <c r="I2389" s="25"/>
      <c r="J2389" s="26"/>
      <c r="K2389" s="24"/>
      <c r="L2389" s="24"/>
      <c r="M2389" s="24"/>
      <c r="N2389" s="27"/>
      <c r="O2389" s="26"/>
      <c r="P2389" s="27"/>
      <c r="Q2389" s="26"/>
      <c r="R2389" s="24"/>
      <c r="S2389" s="24"/>
      <c r="T2389" s="24"/>
      <c r="U2389" s="27"/>
      <c r="V2389" s="26"/>
      <c r="W2389" s="27"/>
      <c r="X2389" s="26"/>
      <c r="Y2389" s="24"/>
      <c r="Z2389" s="24"/>
      <c r="AA2389" s="24"/>
      <c r="AB2389" s="24"/>
      <c r="AC2389" s="24"/>
      <c r="AD2389" s="24"/>
      <c r="AE2389" s="24"/>
      <c r="AF2389" s="28"/>
      <c r="AG2389" s="26"/>
      <c r="AH2389" s="28"/>
      <c r="AI2389" s="26"/>
      <c r="AJ2389" s="24"/>
      <c r="AK2389" s="24"/>
      <c r="AL2389" s="24"/>
      <c r="AM2389" s="28"/>
      <c r="AN2389" s="26"/>
      <c r="AO2389" s="28"/>
      <c r="AP2389" s="26"/>
    </row>
    <row r="2390" spans="1:42" x14ac:dyDescent="0.25">
      <c r="A2390" s="24"/>
      <c r="B2390" s="24"/>
      <c r="C2390" s="24"/>
      <c r="D2390" s="25"/>
      <c r="E2390" s="25"/>
      <c r="F2390" s="26"/>
      <c r="G2390" s="25"/>
      <c r="H2390" s="26"/>
      <c r="I2390" s="25"/>
      <c r="J2390" s="26"/>
      <c r="K2390" s="27"/>
      <c r="L2390" s="27"/>
      <c r="M2390" s="26"/>
      <c r="N2390" s="27"/>
      <c r="O2390" s="26"/>
      <c r="P2390" s="27"/>
      <c r="Q2390" s="26"/>
      <c r="R2390" s="27"/>
      <c r="S2390" s="27"/>
      <c r="T2390" s="26"/>
      <c r="U2390" s="27"/>
      <c r="V2390" s="26"/>
      <c r="W2390" s="27"/>
      <c r="X2390" s="26"/>
      <c r="Y2390" s="25"/>
      <c r="Z2390" s="38"/>
      <c r="AA2390" s="27"/>
      <c r="AB2390" s="27"/>
      <c r="AC2390" s="28"/>
      <c r="AD2390" s="28"/>
      <c r="AE2390" s="26"/>
      <c r="AF2390" s="28"/>
      <c r="AG2390" s="26"/>
      <c r="AH2390" s="28"/>
      <c r="AI2390" s="26"/>
      <c r="AJ2390" s="28"/>
      <c r="AK2390" s="28"/>
      <c r="AL2390" s="26"/>
      <c r="AM2390" s="28"/>
      <c r="AN2390" s="26"/>
      <c r="AO2390" s="28"/>
      <c r="AP2390" s="26"/>
    </row>
    <row r="2391" spans="1:42" x14ac:dyDescent="0.25">
      <c r="A2391" s="24"/>
      <c r="B2391" s="24"/>
      <c r="C2391" s="111"/>
      <c r="D2391" s="25"/>
      <c r="E2391" s="25"/>
      <c r="F2391" s="26"/>
      <c r="G2391" s="25"/>
      <c r="H2391" s="26"/>
      <c r="I2391" s="25"/>
      <c r="J2391" s="26"/>
      <c r="K2391" s="27"/>
      <c r="L2391" s="27"/>
      <c r="M2391" s="26"/>
      <c r="N2391" s="27"/>
      <c r="O2391" s="26"/>
      <c r="P2391" s="27"/>
      <c r="Q2391" s="26"/>
      <c r="R2391" s="27"/>
      <c r="S2391" s="27"/>
      <c r="T2391" s="26"/>
      <c r="U2391" s="27"/>
      <c r="V2391" s="26"/>
      <c r="W2391" s="27"/>
      <c r="X2391" s="26"/>
      <c r="Y2391" s="25"/>
      <c r="Z2391" s="38"/>
      <c r="AA2391" s="27"/>
      <c r="AB2391" s="27"/>
      <c r="AC2391" s="28"/>
      <c r="AD2391" s="28"/>
      <c r="AE2391" s="26"/>
      <c r="AF2391" s="28"/>
      <c r="AG2391" s="26"/>
      <c r="AH2391" s="28"/>
      <c r="AI2391" s="26"/>
      <c r="AJ2391" s="28"/>
      <c r="AK2391" s="28"/>
      <c r="AL2391" s="26"/>
      <c r="AM2391" s="28"/>
      <c r="AN2391" s="26"/>
      <c r="AO2391" s="28"/>
      <c r="AP2391" s="26"/>
    </row>
    <row r="2392" spans="1:42" x14ac:dyDescent="0.25">
      <c r="A2392" s="24"/>
      <c r="B2392" s="24"/>
      <c r="C2392" s="111"/>
      <c r="D2392" s="25"/>
      <c r="E2392" s="25"/>
      <c r="F2392" s="26"/>
      <c r="G2392" s="25"/>
      <c r="H2392" s="26"/>
      <c r="I2392" s="25"/>
      <c r="J2392" s="26"/>
      <c r="K2392" s="27"/>
      <c r="L2392" s="27"/>
      <c r="M2392" s="26"/>
      <c r="N2392" s="27"/>
      <c r="O2392" s="26"/>
      <c r="P2392" s="27"/>
      <c r="Q2392" s="26"/>
      <c r="R2392" s="27"/>
      <c r="S2392" s="27"/>
      <c r="T2392" s="26"/>
      <c r="U2392" s="27"/>
      <c r="V2392" s="26"/>
      <c r="W2392" s="27"/>
      <c r="X2392" s="26"/>
      <c r="Y2392" s="25"/>
      <c r="Z2392" s="38"/>
      <c r="AA2392" s="27"/>
      <c r="AB2392" s="27"/>
      <c r="AC2392" s="28"/>
      <c r="AD2392" s="28"/>
      <c r="AE2392" s="26"/>
      <c r="AF2392" s="28"/>
      <c r="AG2392" s="26"/>
      <c r="AH2392" s="28"/>
      <c r="AI2392" s="26"/>
      <c r="AJ2392" s="28"/>
      <c r="AK2392" s="28"/>
      <c r="AL2392" s="26"/>
      <c r="AM2392" s="28"/>
      <c r="AN2392" s="26"/>
      <c r="AO2392" s="28"/>
      <c r="AP2392" s="26"/>
    </row>
    <row r="2393" spans="1:42" x14ac:dyDescent="0.25">
      <c r="A2393" s="24"/>
      <c r="B2393" s="24"/>
      <c r="C2393" s="111"/>
      <c r="D2393" s="24"/>
      <c r="E2393" s="25"/>
      <c r="F2393" s="26"/>
      <c r="G2393" s="25"/>
      <c r="H2393" s="26"/>
      <c r="I2393" s="24"/>
      <c r="J2393" s="24"/>
      <c r="K2393" s="24"/>
      <c r="L2393" s="27"/>
      <c r="M2393" s="26"/>
      <c r="N2393" s="27"/>
      <c r="O2393" s="26"/>
      <c r="P2393" s="24"/>
      <c r="Q2393" s="24"/>
      <c r="R2393" s="24"/>
      <c r="S2393" s="27"/>
      <c r="T2393" s="26"/>
      <c r="U2393" s="27"/>
      <c r="V2393" s="26"/>
      <c r="W2393" s="24"/>
      <c r="X2393" s="24"/>
      <c r="Y2393" s="24"/>
      <c r="Z2393" s="24"/>
      <c r="AA2393" s="24"/>
      <c r="AB2393" s="24"/>
      <c r="AC2393" s="24"/>
      <c r="AD2393" s="28"/>
      <c r="AE2393" s="26"/>
      <c r="AF2393" s="28"/>
      <c r="AG2393" s="26"/>
      <c r="AH2393" s="24"/>
      <c r="AI2393" s="24"/>
      <c r="AJ2393" s="24"/>
      <c r="AK2393" s="28"/>
      <c r="AL2393" s="26"/>
      <c r="AM2393" s="28"/>
      <c r="AN2393" s="26"/>
      <c r="AO2393" s="24"/>
      <c r="AP2393" s="24"/>
    </row>
    <row r="2394" spans="1:42" x14ac:dyDescent="0.25">
      <c r="A2394" s="24"/>
      <c r="B2394" s="24"/>
      <c r="C2394" s="24"/>
      <c r="D2394" s="25"/>
      <c r="E2394" s="25"/>
      <c r="F2394" s="26"/>
      <c r="G2394" s="25"/>
      <c r="H2394" s="26"/>
      <c r="I2394" s="25"/>
      <c r="J2394" s="26"/>
      <c r="K2394" s="27"/>
      <c r="L2394" s="27"/>
      <c r="M2394" s="26"/>
      <c r="N2394" s="27"/>
      <c r="O2394" s="26"/>
      <c r="P2394" s="27"/>
      <c r="Q2394" s="26"/>
      <c r="R2394" s="27"/>
      <c r="S2394" s="27"/>
      <c r="T2394" s="26"/>
      <c r="U2394" s="27"/>
      <c r="V2394" s="26"/>
      <c r="W2394" s="27"/>
      <c r="X2394" s="26"/>
      <c r="Y2394" s="25"/>
      <c r="Z2394" s="38"/>
      <c r="AA2394" s="27"/>
      <c r="AB2394" s="27"/>
      <c r="AC2394" s="28"/>
      <c r="AD2394" s="28"/>
      <c r="AE2394" s="26"/>
      <c r="AF2394" s="28"/>
      <c r="AG2394" s="26"/>
      <c r="AH2394" s="28"/>
      <c r="AI2394" s="26"/>
      <c r="AJ2394" s="28"/>
      <c r="AK2394" s="28"/>
      <c r="AL2394" s="26"/>
      <c r="AM2394" s="28"/>
      <c r="AN2394" s="26"/>
      <c r="AO2394" s="28"/>
      <c r="AP2394" s="26"/>
    </row>
    <row r="2395" spans="1:42" x14ac:dyDescent="0.25">
      <c r="A2395" s="24"/>
      <c r="B2395" s="24"/>
      <c r="C2395" s="24"/>
      <c r="D2395" s="25"/>
      <c r="E2395" s="25"/>
      <c r="F2395" s="26"/>
      <c r="G2395" s="25"/>
      <c r="H2395" s="26"/>
      <c r="I2395" s="25"/>
      <c r="J2395" s="26"/>
      <c r="K2395" s="27"/>
      <c r="L2395" s="27"/>
      <c r="M2395" s="26"/>
      <c r="N2395" s="27"/>
      <c r="O2395" s="26"/>
      <c r="P2395" s="27"/>
      <c r="Q2395" s="26"/>
      <c r="R2395" s="27"/>
      <c r="S2395" s="27"/>
      <c r="T2395" s="26"/>
      <c r="U2395" s="27"/>
      <c r="V2395" s="26"/>
      <c r="W2395" s="27"/>
      <c r="X2395" s="26"/>
      <c r="Y2395" s="25"/>
      <c r="Z2395" s="38"/>
      <c r="AA2395" s="27"/>
      <c r="AB2395" s="27"/>
      <c r="AC2395" s="28"/>
      <c r="AD2395" s="28"/>
      <c r="AE2395" s="26"/>
      <c r="AF2395" s="28"/>
      <c r="AG2395" s="26"/>
      <c r="AH2395" s="28"/>
      <c r="AI2395" s="26"/>
      <c r="AJ2395" s="28"/>
      <c r="AK2395" s="28"/>
      <c r="AL2395" s="26"/>
      <c r="AM2395" s="28"/>
      <c r="AN2395" s="26"/>
      <c r="AO2395" s="28"/>
      <c r="AP2395" s="26"/>
    </row>
    <row r="2396" spans="1:42" x14ac:dyDescent="0.25">
      <c r="A2396" s="24"/>
      <c r="B2396" s="24"/>
      <c r="C2396" s="88"/>
      <c r="D2396" s="25"/>
      <c r="E2396" s="25"/>
      <c r="F2396" s="26"/>
      <c r="G2396" s="25"/>
      <c r="H2396" s="26"/>
      <c r="I2396" s="25"/>
      <c r="J2396" s="26"/>
      <c r="K2396" s="27"/>
      <c r="L2396" s="27"/>
      <c r="M2396" s="26"/>
      <c r="N2396" s="27"/>
      <c r="O2396" s="26"/>
      <c r="P2396" s="27"/>
      <c r="Q2396" s="26"/>
      <c r="R2396" s="27"/>
      <c r="S2396" s="27"/>
      <c r="T2396" s="26"/>
      <c r="U2396" s="27"/>
      <c r="V2396" s="26"/>
      <c r="W2396" s="27"/>
      <c r="X2396" s="26"/>
      <c r="Y2396" s="25"/>
      <c r="Z2396" s="38"/>
      <c r="AA2396" s="27"/>
      <c r="AB2396" s="27"/>
      <c r="AC2396" s="28"/>
      <c r="AD2396" s="28"/>
      <c r="AE2396" s="26"/>
      <c r="AF2396" s="28"/>
      <c r="AG2396" s="26"/>
      <c r="AH2396" s="28"/>
      <c r="AI2396" s="26"/>
      <c r="AJ2396" s="28"/>
      <c r="AK2396" s="28"/>
      <c r="AL2396" s="26"/>
      <c r="AM2396" s="28"/>
      <c r="AN2396" s="26"/>
      <c r="AO2396" s="28"/>
      <c r="AP2396" s="26"/>
    </row>
    <row r="2397" spans="1:42" x14ac:dyDescent="0.25">
      <c r="A2397" s="24"/>
      <c r="B2397" s="24"/>
      <c r="C2397" s="88"/>
      <c r="D2397" s="25"/>
      <c r="E2397" s="25"/>
      <c r="F2397" s="26"/>
      <c r="G2397" s="25"/>
      <c r="H2397" s="26"/>
      <c r="I2397" s="25"/>
      <c r="J2397" s="26"/>
      <c r="K2397" s="27"/>
      <c r="L2397" s="27"/>
      <c r="M2397" s="26"/>
      <c r="N2397" s="27"/>
      <c r="O2397" s="26"/>
      <c r="P2397" s="27"/>
      <c r="Q2397" s="26"/>
      <c r="R2397" s="27"/>
      <c r="S2397" s="27"/>
      <c r="T2397" s="26"/>
      <c r="U2397" s="27"/>
      <c r="V2397" s="26"/>
      <c r="W2397" s="27"/>
      <c r="X2397" s="26"/>
      <c r="Y2397" s="25"/>
      <c r="Z2397" s="38"/>
      <c r="AA2397" s="27"/>
      <c r="AB2397" s="27"/>
      <c r="AC2397" s="28"/>
      <c r="AD2397" s="28"/>
      <c r="AE2397" s="26"/>
      <c r="AF2397" s="28"/>
      <c r="AG2397" s="26"/>
      <c r="AH2397" s="28"/>
      <c r="AI2397" s="26"/>
      <c r="AJ2397" s="28"/>
      <c r="AK2397" s="28"/>
      <c r="AL2397" s="26"/>
      <c r="AM2397" s="28"/>
      <c r="AN2397" s="26"/>
      <c r="AO2397" s="28"/>
      <c r="AP2397" s="26"/>
    </row>
    <row r="2398" spans="1:42" x14ac:dyDescent="0.25">
      <c r="A2398" s="24"/>
      <c r="B2398" s="24"/>
      <c r="C2398" s="88"/>
      <c r="D2398" s="25"/>
      <c r="E2398" s="25"/>
      <c r="F2398" s="26"/>
      <c r="G2398" s="25"/>
      <c r="H2398" s="26"/>
      <c r="I2398" s="25"/>
      <c r="J2398" s="26"/>
      <c r="K2398" s="27"/>
      <c r="L2398" s="27"/>
      <c r="M2398" s="26"/>
      <c r="N2398" s="27"/>
      <c r="O2398" s="26"/>
      <c r="P2398" s="27"/>
      <c r="Q2398" s="26"/>
      <c r="R2398" s="27"/>
      <c r="S2398" s="27"/>
      <c r="T2398" s="26"/>
      <c r="U2398" s="27"/>
      <c r="V2398" s="26"/>
      <c r="W2398" s="27"/>
      <c r="X2398" s="26"/>
      <c r="Y2398" s="25"/>
      <c r="Z2398" s="38"/>
      <c r="AA2398" s="27"/>
      <c r="AB2398" s="27"/>
      <c r="AC2398" s="28"/>
      <c r="AD2398" s="28"/>
      <c r="AE2398" s="26"/>
      <c r="AF2398" s="28"/>
      <c r="AG2398" s="26"/>
      <c r="AH2398" s="28"/>
      <c r="AI2398" s="26"/>
      <c r="AJ2398" s="28"/>
      <c r="AK2398" s="28"/>
      <c r="AL2398" s="26"/>
      <c r="AM2398" s="28"/>
      <c r="AN2398" s="26"/>
      <c r="AO2398" s="28"/>
      <c r="AP2398" s="26"/>
    </row>
    <row r="2399" spans="1:42" x14ac:dyDescent="0.25">
      <c r="A2399" s="24"/>
      <c r="B2399" s="24"/>
      <c r="C2399" s="24"/>
      <c r="D2399" s="25"/>
      <c r="E2399" s="25"/>
      <c r="F2399" s="26"/>
      <c r="G2399" s="25"/>
      <c r="H2399" s="26"/>
      <c r="I2399" s="25"/>
      <c r="J2399" s="26"/>
      <c r="K2399" s="27"/>
      <c r="L2399" s="27"/>
      <c r="M2399" s="26"/>
      <c r="N2399" s="27"/>
      <c r="O2399" s="26"/>
      <c r="P2399" s="27"/>
      <c r="Q2399" s="26"/>
      <c r="R2399" s="27"/>
      <c r="S2399" s="27"/>
      <c r="T2399" s="26"/>
      <c r="U2399" s="27"/>
      <c r="V2399" s="26"/>
      <c r="W2399" s="27"/>
      <c r="X2399" s="26"/>
      <c r="Y2399" s="25"/>
      <c r="Z2399" s="24"/>
      <c r="AA2399" s="27"/>
      <c r="AB2399" s="24"/>
      <c r="AC2399" s="28"/>
      <c r="AD2399" s="28"/>
      <c r="AE2399" s="26"/>
      <c r="AF2399" s="28"/>
      <c r="AG2399" s="26"/>
      <c r="AH2399" s="28"/>
      <c r="AI2399" s="26"/>
      <c r="AJ2399" s="28"/>
      <c r="AK2399" s="28"/>
      <c r="AL2399" s="26"/>
      <c r="AM2399" s="28"/>
      <c r="AN2399" s="26"/>
      <c r="AO2399" s="28"/>
      <c r="AP2399" s="26"/>
    </row>
    <row r="2400" spans="1:42" x14ac:dyDescent="0.25">
      <c r="A2400" s="24"/>
      <c r="B2400" s="24"/>
      <c r="C2400" s="24"/>
      <c r="D2400" s="25"/>
      <c r="E2400" s="25"/>
      <c r="F2400" s="26"/>
      <c r="G2400" s="25"/>
      <c r="H2400" s="26"/>
      <c r="I2400" s="25"/>
      <c r="J2400" s="26"/>
      <c r="K2400" s="27"/>
      <c r="L2400" s="27"/>
      <c r="M2400" s="26"/>
      <c r="N2400" s="27"/>
      <c r="O2400" s="26"/>
      <c r="P2400" s="27"/>
      <c r="Q2400" s="26"/>
      <c r="R2400" s="27"/>
      <c r="S2400" s="27"/>
      <c r="T2400" s="26"/>
      <c r="U2400" s="27"/>
      <c r="V2400" s="26"/>
      <c r="W2400" s="27"/>
      <c r="X2400" s="26"/>
      <c r="Y2400" s="25"/>
      <c r="Z2400" s="24"/>
      <c r="AA2400" s="27"/>
      <c r="AB2400" s="24"/>
      <c r="AC2400" s="28"/>
      <c r="AD2400" s="28"/>
      <c r="AE2400" s="26"/>
      <c r="AF2400" s="28"/>
      <c r="AG2400" s="26"/>
      <c r="AH2400" s="28"/>
      <c r="AI2400" s="26"/>
      <c r="AJ2400" s="28"/>
      <c r="AK2400" s="28"/>
      <c r="AL2400" s="26"/>
      <c r="AM2400" s="28"/>
      <c r="AN2400" s="26"/>
      <c r="AO2400" s="28"/>
      <c r="AP2400" s="26"/>
    </row>
    <row r="2401" spans="1:42" x14ac:dyDescent="0.25">
      <c r="A2401" s="24"/>
      <c r="B2401" s="24"/>
      <c r="C2401" s="24"/>
      <c r="D2401" s="25"/>
      <c r="E2401" s="25"/>
      <c r="F2401" s="26"/>
      <c r="G2401" s="25"/>
      <c r="H2401" s="26"/>
      <c r="I2401" s="25"/>
      <c r="J2401" s="26"/>
      <c r="K2401" s="27"/>
      <c r="L2401" s="27"/>
      <c r="M2401" s="26"/>
      <c r="N2401" s="27"/>
      <c r="O2401" s="26"/>
      <c r="P2401" s="27"/>
      <c r="Q2401" s="26"/>
      <c r="R2401" s="27"/>
      <c r="S2401" s="27"/>
      <c r="T2401" s="26"/>
      <c r="U2401" s="27"/>
      <c r="V2401" s="26"/>
      <c r="W2401" s="27"/>
      <c r="X2401" s="26"/>
      <c r="Y2401" s="25"/>
      <c r="Z2401" s="24"/>
      <c r="AA2401" s="27"/>
      <c r="AB2401" s="24"/>
      <c r="AC2401" s="28"/>
      <c r="AD2401" s="28"/>
      <c r="AE2401" s="26"/>
      <c r="AF2401" s="28"/>
      <c r="AG2401" s="26"/>
      <c r="AH2401" s="28"/>
      <c r="AI2401" s="26"/>
      <c r="AJ2401" s="28"/>
      <c r="AK2401" s="28"/>
      <c r="AL2401" s="26"/>
      <c r="AM2401" s="28"/>
      <c r="AN2401" s="26"/>
      <c r="AO2401" s="28"/>
      <c r="AP2401" s="26"/>
    </row>
    <row r="2402" spans="1:42" x14ac:dyDescent="0.25">
      <c r="A2402" s="24"/>
      <c r="B2402" s="24"/>
      <c r="C2402" s="24"/>
      <c r="D2402" s="25"/>
      <c r="E2402" s="25"/>
      <c r="F2402" s="26"/>
      <c r="G2402" s="25"/>
      <c r="H2402" s="26"/>
      <c r="I2402" s="25"/>
      <c r="J2402" s="26"/>
      <c r="K2402" s="27"/>
      <c r="L2402" s="27"/>
      <c r="M2402" s="26"/>
      <c r="N2402" s="27"/>
      <c r="O2402" s="26"/>
      <c r="P2402" s="27"/>
      <c r="Q2402" s="26"/>
      <c r="R2402" s="27"/>
      <c r="S2402" s="27"/>
      <c r="T2402" s="26"/>
      <c r="U2402" s="27"/>
      <c r="V2402" s="26"/>
      <c r="W2402" s="27"/>
      <c r="X2402" s="26"/>
      <c r="Y2402" s="25"/>
      <c r="Z2402" s="38"/>
      <c r="AA2402" s="27"/>
      <c r="AB2402" s="27"/>
      <c r="AC2402" s="28"/>
      <c r="AD2402" s="28"/>
      <c r="AE2402" s="26"/>
      <c r="AF2402" s="28"/>
      <c r="AG2402" s="26"/>
      <c r="AH2402" s="28"/>
      <c r="AI2402" s="26"/>
      <c r="AJ2402" s="28"/>
      <c r="AK2402" s="28"/>
      <c r="AL2402" s="26"/>
      <c r="AM2402" s="28"/>
      <c r="AN2402" s="26"/>
      <c r="AO2402" s="28"/>
      <c r="AP2402" s="26"/>
    </row>
    <row r="2403" spans="1:42" x14ac:dyDescent="0.25">
      <c r="A2403" s="24"/>
      <c r="B2403" s="24"/>
      <c r="C2403" s="24"/>
      <c r="D2403" s="24"/>
      <c r="E2403" s="25"/>
      <c r="F2403" s="26"/>
      <c r="G2403" s="25"/>
      <c r="H2403" s="26"/>
      <c r="I2403" s="25"/>
      <c r="J2403" s="26"/>
      <c r="K2403" s="24"/>
      <c r="L2403" s="27"/>
      <c r="M2403" s="26"/>
      <c r="N2403" s="27"/>
      <c r="O2403" s="26"/>
      <c r="P2403" s="27"/>
      <c r="Q2403" s="26"/>
      <c r="R2403" s="24"/>
      <c r="S2403" s="27"/>
      <c r="T2403" s="26"/>
      <c r="U2403" s="27"/>
      <c r="V2403" s="26"/>
      <c r="W2403" s="27"/>
      <c r="X2403" s="26"/>
      <c r="Y2403" s="24"/>
      <c r="Z2403" s="24"/>
      <c r="AA2403" s="24"/>
      <c r="AB2403" s="24"/>
      <c r="AC2403" s="24"/>
      <c r="AD2403" s="28"/>
      <c r="AE2403" s="26"/>
      <c r="AF2403" s="28"/>
      <c r="AG2403" s="26"/>
      <c r="AH2403" s="28"/>
      <c r="AI2403" s="26"/>
      <c r="AJ2403" s="24"/>
      <c r="AK2403" s="28"/>
      <c r="AL2403" s="26"/>
      <c r="AM2403" s="28"/>
      <c r="AN2403" s="26"/>
      <c r="AO2403" s="28"/>
      <c r="AP2403" s="26"/>
    </row>
    <row r="2404" spans="1:42" x14ac:dyDescent="0.25">
      <c r="A2404" s="24"/>
      <c r="B2404" s="24"/>
      <c r="C2404" s="24"/>
      <c r="D2404" s="24"/>
      <c r="E2404" s="25"/>
      <c r="F2404" s="26"/>
      <c r="G2404" s="25"/>
      <c r="H2404" s="26"/>
      <c r="I2404" s="24"/>
      <c r="J2404" s="24"/>
      <c r="K2404" s="24"/>
      <c r="L2404" s="27"/>
      <c r="M2404" s="26"/>
      <c r="N2404" s="27"/>
      <c r="O2404" s="26"/>
      <c r="P2404" s="24"/>
      <c r="Q2404" s="24"/>
      <c r="R2404" s="24"/>
      <c r="S2404" s="27"/>
      <c r="T2404" s="26"/>
      <c r="U2404" s="27"/>
      <c r="V2404" s="26"/>
      <c r="W2404" s="24"/>
      <c r="X2404" s="24"/>
      <c r="Y2404" s="24"/>
      <c r="Z2404" s="24"/>
      <c r="AA2404" s="24"/>
      <c r="AB2404" s="24"/>
      <c r="AC2404" s="24"/>
      <c r="AD2404" s="28"/>
      <c r="AE2404" s="26"/>
      <c r="AF2404" s="28"/>
      <c r="AG2404" s="26"/>
      <c r="AH2404" s="24"/>
      <c r="AI2404" s="24"/>
      <c r="AJ2404" s="24"/>
      <c r="AK2404" s="28"/>
      <c r="AL2404" s="26"/>
      <c r="AM2404" s="28"/>
      <c r="AN2404" s="26"/>
      <c r="AO2404" s="24"/>
      <c r="AP2404" s="24"/>
    </row>
    <row r="2405" spans="1:42" x14ac:dyDescent="0.25">
      <c r="A2405" s="24"/>
      <c r="B2405" s="24"/>
      <c r="C2405" s="24"/>
      <c r="D2405" s="25"/>
      <c r="E2405" s="25"/>
      <c r="F2405" s="26"/>
      <c r="G2405" s="25"/>
      <c r="H2405" s="26"/>
      <c r="I2405" s="25"/>
      <c r="J2405" s="26"/>
      <c r="K2405" s="27"/>
      <c r="L2405" s="27"/>
      <c r="M2405" s="26"/>
      <c r="N2405" s="27"/>
      <c r="O2405" s="26"/>
      <c r="P2405" s="27"/>
      <c r="Q2405" s="26"/>
      <c r="R2405" s="27"/>
      <c r="S2405" s="27"/>
      <c r="T2405" s="26"/>
      <c r="U2405" s="27"/>
      <c r="V2405" s="26"/>
      <c r="W2405" s="27"/>
      <c r="X2405" s="26"/>
      <c r="Y2405" s="25"/>
      <c r="Z2405" s="38"/>
      <c r="AA2405" s="27"/>
      <c r="AB2405" s="27"/>
      <c r="AC2405" s="28"/>
      <c r="AD2405" s="28"/>
      <c r="AE2405" s="26"/>
      <c r="AF2405" s="28"/>
      <c r="AG2405" s="26"/>
      <c r="AH2405" s="28"/>
      <c r="AI2405" s="26"/>
      <c r="AJ2405" s="28"/>
      <c r="AK2405" s="28"/>
      <c r="AL2405" s="26"/>
      <c r="AM2405" s="28"/>
      <c r="AN2405" s="26"/>
      <c r="AO2405" s="28"/>
      <c r="AP2405" s="26"/>
    </row>
    <row r="2406" spans="1:42" x14ac:dyDescent="0.25">
      <c r="A2406" s="24"/>
      <c r="B2406" s="24"/>
      <c r="C2406" s="24"/>
      <c r="D2406" s="25"/>
      <c r="E2406" s="25"/>
      <c r="F2406" s="26"/>
      <c r="G2406" s="25"/>
      <c r="H2406" s="26"/>
      <c r="I2406" s="25"/>
      <c r="J2406" s="26"/>
      <c r="K2406" s="27"/>
      <c r="L2406" s="27"/>
      <c r="M2406" s="26"/>
      <c r="N2406" s="27"/>
      <c r="O2406" s="26"/>
      <c r="P2406" s="27"/>
      <c r="Q2406" s="26"/>
      <c r="R2406" s="27"/>
      <c r="S2406" s="27"/>
      <c r="T2406" s="26"/>
      <c r="U2406" s="27"/>
      <c r="V2406" s="26"/>
      <c r="W2406" s="27"/>
      <c r="X2406" s="26"/>
      <c r="Y2406" s="25"/>
      <c r="Z2406" s="24"/>
      <c r="AA2406" s="27"/>
      <c r="AB2406" s="24"/>
      <c r="AC2406" s="28"/>
      <c r="AD2406" s="28"/>
      <c r="AE2406" s="26"/>
      <c r="AF2406" s="28"/>
      <c r="AG2406" s="26"/>
      <c r="AH2406" s="28"/>
      <c r="AI2406" s="26"/>
      <c r="AJ2406" s="28"/>
      <c r="AK2406" s="28"/>
      <c r="AL2406" s="26"/>
      <c r="AM2406" s="28"/>
      <c r="AN2406" s="26"/>
      <c r="AO2406" s="28"/>
      <c r="AP2406" s="26"/>
    </row>
    <row r="2407" spans="1:42" x14ac:dyDescent="0.25">
      <c r="A2407" s="24"/>
      <c r="B2407" s="24"/>
      <c r="C2407" s="24"/>
      <c r="D2407" s="25"/>
      <c r="E2407" s="25"/>
      <c r="F2407" s="26"/>
      <c r="G2407" s="25"/>
      <c r="H2407" s="26"/>
      <c r="I2407" s="25"/>
      <c r="J2407" s="26"/>
      <c r="K2407" s="27"/>
      <c r="L2407" s="27"/>
      <c r="M2407" s="26"/>
      <c r="N2407" s="27"/>
      <c r="O2407" s="26"/>
      <c r="P2407" s="27"/>
      <c r="Q2407" s="26"/>
      <c r="R2407" s="27"/>
      <c r="S2407" s="27"/>
      <c r="T2407" s="26"/>
      <c r="U2407" s="27"/>
      <c r="V2407" s="26"/>
      <c r="W2407" s="27"/>
      <c r="X2407" s="26"/>
      <c r="Y2407" s="25"/>
      <c r="Z2407" s="38"/>
      <c r="AA2407" s="27"/>
      <c r="AB2407" s="27"/>
      <c r="AC2407" s="28"/>
      <c r="AD2407" s="28"/>
      <c r="AE2407" s="26"/>
      <c r="AF2407" s="28"/>
      <c r="AG2407" s="26"/>
      <c r="AH2407" s="28"/>
      <c r="AI2407" s="26"/>
      <c r="AJ2407" s="28"/>
      <c r="AK2407" s="28"/>
      <c r="AL2407" s="26"/>
      <c r="AM2407" s="28"/>
      <c r="AN2407" s="26"/>
      <c r="AO2407" s="28"/>
      <c r="AP2407" s="26"/>
    </row>
    <row r="2408" spans="1:42" x14ac:dyDescent="0.25">
      <c r="A2408" s="24"/>
      <c r="B2408" s="24"/>
      <c r="C2408" s="111"/>
      <c r="D2408" s="25"/>
      <c r="E2408" s="25"/>
      <c r="F2408" s="26"/>
      <c r="G2408" s="25"/>
      <c r="H2408" s="26"/>
      <c r="I2408" s="25"/>
      <c r="J2408" s="26"/>
      <c r="K2408" s="27"/>
      <c r="L2408" s="27"/>
      <c r="M2408" s="26"/>
      <c r="N2408" s="27"/>
      <c r="O2408" s="26"/>
      <c r="P2408" s="27"/>
      <c r="Q2408" s="26"/>
      <c r="R2408" s="27"/>
      <c r="S2408" s="27"/>
      <c r="T2408" s="26"/>
      <c r="U2408" s="27"/>
      <c r="V2408" s="26"/>
      <c r="W2408" s="27"/>
      <c r="X2408" s="26"/>
      <c r="Y2408" s="25"/>
      <c r="Z2408" s="38"/>
      <c r="AA2408" s="27"/>
      <c r="AB2408" s="27"/>
      <c r="AC2408" s="28"/>
      <c r="AD2408" s="28"/>
      <c r="AE2408" s="26"/>
      <c r="AF2408" s="28"/>
      <c r="AG2408" s="26"/>
      <c r="AH2408" s="28"/>
      <c r="AI2408" s="26"/>
      <c r="AJ2408" s="28"/>
      <c r="AK2408" s="28"/>
      <c r="AL2408" s="26"/>
      <c r="AM2408" s="28"/>
      <c r="AN2408" s="26"/>
      <c r="AO2408" s="28"/>
      <c r="AP2408" s="26"/>
    </row>
    <row r="2409" spans="1:42" x14ac:dyDescent="0.25">
      <c r="A2409" s="24"/>
      <c r="B2409" s="24"/>
      <c r="C2409" s="111"/>
      <c r="D2409" s="25"/>
      <c r="E2409" s="25"/>
      <c r="F2409" s="26"/>
      <c r="G2409" s="25"/>
      <c r="H2409" s="26"/>
      <c r="I2409" s="25"/>
      <c r="J2409" s="26"/>
      <c r="K2409" s="27"/>
      <c r="L2409" s="27"/>
      <c r="M2409" s="26"/>
      <c r="N2409" s="27"/>
      <c r="O2409" s="26"/>
      <c r="P2409" s="27"/>
      <c r="Q2409" s="26"/>
      <c r="R2409" s="27"/>
      <c r="S2409" s="27"/>
      <c r="T2409" s="26"/>
      <c r="U2409" s="27"/>
      <c r="V2409" s="26"/>
      <c r="W2409" s="27"/>
      <c r="X2409" s="26"/>
      <c r="Y2409" s="25"/>
      <c r="Z2409" s="38"/>
      <c r="AA2409" s="27"/>
      <c r="AB2409" s="27"/>
      <c r="AC2409" s="28"/>
      <c r="AD2409" s="28"/>
      <c r="AE2409" s="26"/>
      <c r="AF2409" s="28"/>
      <c r="AG2409" s="26"/>
      <c r="AH2409" s="28"/>
      <c r="AI2409" s="26"/>
      <c r="AJ2409" s="28"/>
      <c r="AK2409" s="28"/>
      <c r="AL2409" s="26"/>
      <c r="AM2409" s="28"/>
      <c r="AN2409" s="26"/>
      <c r="AO2409" s="28"/>
      <c r="AP2409" s="26"/>
    </row>
    <row r="2410" spans="1:42" x14ac:dyDescent="0.25">
      <c r="A2410" s="24"/>
      <c r="B2410" s="24"/>
      <c r="C2410" s="111"/>
      <c r="D2410" s="25"/>
      <c r="E2410" s="24"/>
      <c r="F2410" s="24"/>
      <c r="G2410" s="25"/>
      <c r="H2410" s="26"/>
      <c r="I2410" s="25"/>
      <c r="J2410" s="26"/>
      <c r="K2410" s="27"/>
      <c r="L2410" s="24"/>
      <c r="M2410" s="24"/>
      <c r="N2410" s="27"/>
      <c r="O2410" s="26"/>
      <c r="P2410" s="27"/>
      <c r="Q2410" s="26"/>
      <c r="R2410" s="27"/>
      <c r="S2410" s="24"/>
      <c r="T2410" s="24"/>
      <c r="U2410" s="27"/>
      <c r="V2410" s="26"/>
      <c r="W2410" s="27"/>
      <c r="X2410" s="26"/>
      <c r="Y2410" s="25"/>
      <c r="Z2410" s="24"/>
      <c r="AA2410" s="27"/>
      <c r="AB2410" s="24"/>
      <c r="AC2410" s="28"/>
      <c r="AD2410" s="24"/>
      <c r="AE2410" s="24"/>
      <c r="AF2410" s="28"/>
      <c r="AG2410" s="26"/>
      <c r="AH2410" s="28"/>
      <c r="AI2410" s="26"/>
      <c r="AJ2410" s="28"/>
      <c r="AK2410" s="24"/>
      <c r="AL2410" s="24"/>
      <c r="AM2410" s="28"/>
      <c r="AN2410" s="26"/>
      <c r="AO2410" s="28"/>
      <c r="AP2410" s="26"/>
    </row>
    <row r="2411" spans="1:42" x14ac:dyDescent="0.25">
      <c r="A2411" s="24"/>
      <c r="B2411" s="24"/>
      <c r="C2411" s="24"/>
      <c r="D2411" s="25"/>
      <c r="E2411" s="25"/>
      <c r="F2411" s="26"/>
      <c r="G2411" s="25"/>
      <c r="H2411" s="26"/>
      <c r="I2411" s="25"/>
      <c r="J2411" s="26"/>
      <c r="K2411" s="27"/>
      <c r="L2411" s="27"/>
      <c r="M2411" s="26"/>
      <c r="N2411" s="27"/>
      <c r="O2411" s="26"/>
      <c r="P2411" s="27"/>
      <c r="Q2411" s="26"/>
      <c r="R2411" s="27"/>
      <c r="S2411" s="27"/>
      <c r="T2411" s="26"/>
      <c r="U2411" s="27"/>
      <c r="V2411" s="26"/>
      <c r="W2411" s="27"/>
      <c r="X2411" s="26"/>
      <c r="Y2411" s="24"/>
      <c r="Z2411" s="24"/>
      <c r="AA2411" s="24"/>
      <c r="AB2411" s="24"/>
      <c r="AC2411" s="28"/>
      <c r="AD2411" s="28"/>
      <c r="AE2411" s="26"/>
      <c r="AF2411" s="28"/>
      <c r="AG2411" s="26"/>
      <c r="AH2411" s="28"/>
      <c r="AI2411" s="26"/>
      <c r="AJ2411" s="28"/>
      <c r="AK2411" s="28"/>
      <c r="AL2411" s="26"/>
      <c r="AM2411" s="28"/>
      <c r="AN2411" s="26"/>
      <c r="AO2411" s="28"/>
      <c r="AP2411" s="26"/>
    </row>
    <row r="2412" spans="1:42" x14ac:dyDescent="0.25">
      <c r="A2412" s="24"/>
      <c r="B2412" s="24"/>
      <c r="C2412" s="24"/>
      <c r="D2412" s="25"/>
      <c r="E2412" s="25"/>
      <c r="F2412" s="26"/>
      <c r="G2412" s="25"/>
      <c r="H2412" s="26"/>
      <c r="I2412" s="25"/>
      <c r="J2412" s="26"/>
      <c r="K2412" s="27"/>
      <c r="L2412" s="27"/>
      <c r="M2412" s="26"/>
      <c r="N2412" s="27"/>
      <c r="O2412" s="26"/>
      <c r="P2412" s="27"/>
      <c r="Q2412" s="26"/>
      <c r="R2412" s="27"/>
      <c r="S2412" s="27"/>
      <c r="T2412" s="26"/>
      <c r="U2412" s="27"/>
      <c r="V2412" s="26"/>
      <c r="W2412" s="27"/>
      <c r="X2412" s="26"/>
      <c r="Y2412" s="24"/>
      <c r="Z2412" s="24"/>
      <c r="AA2412" s="24"/>
      <c r="AB2412" s="24"/>
      <c r="AC2412" s="28"/>
      <c r="AD2412" s="28"/>
      <c r="AE2412" s="26"/>
      <c r="AF2412" s="28"/>
      <c r="AG2412" s="26"/>
      <c r="AH2412" s="28"/>
      <c r="AI2412" s="26"/>
      <c r="AJ2412" s="28"/>
      <c r="AK2412" s="28"/>
      <c r="AL2412" s="26"/>
      <c r="AM2412" s="28"/>
      <c r="AN2412" s="26"/>
      <c r="AO2412" s="28"/>
      <c r="AP2412" s="26"/>
    </row>
    <row r="2413" spans="1:42" x14ac:dyDescent="0.25">
      <c r="A2413" s="24"/>
      <c r="B2413" s="24"/>
      <c r="C2413" s="88"/>
      <c r="D2413" s="25"/>
      <c r="E2413" s="25"/>
      <c r="F2413" s="26"/>
      <c r="G2413" s="25"/>
      <c r="H2413" s="26"/>
      <c r="I2413" s="25"/>
      <c r="J2413" s="26"/>
      <c r="K2413" s="27"/>
      <c r="L2413" s="27"/>
      <c r="M2413" s="26"/>
      <c r="N2413" s="27"/>
      <c r="O2413" s="26"/>
      <c r="P2413" s="27"/>
      <c r="Q2413" s="26"/>
      <c r="R2413" s="27"/>
      <c r="S2413" s="27"/>
      <c r="T2413" s="26"/>
      <c r="U2413" s="27"/>
      <c r="V2413" s="26"/>
      <c r="W2413" s="27"/>
      <c r="X2413" s="26"/>
      <c r="Y2413" s="24"/>
      <c r="Z2413" s="24"/>
      <c r="AA2413" s="24"/>
      <c r="AB2413" s="24"/>
      <c r="AC2413" s="28"/>
      <c r="AD2413" s="28"/>
      <c r="AE2413" s="26"/>
      <c r="AF2413" s="28"/>
      <c r="AG2413" s="26"/>
      <c r="AH2413" s="28"/>
      <c r="AI2413" s="26"/>
      <c r="AJ2413" s="28"/>
      <c r="AK2413" s="28"/>
      <c r="AL2413" s="26"/>
      <c r="AM2413" s="28"/>
      <c r="AN2413" s="26"/>
      <c r="AO2413" s="28"/>
      <c r="AP2413" s="26"/>
    </row>
    <row r="2414" spans="1:42" x14ac:dyDescent="0.25">
      <c r="A2414" s="24"/>
      <c r="B2414" s="24"/>
      <c r="C2414" s="88"/>
      <c r="D2414" s="25"/>
      <c r="E2414" s="25"/>
      <c r="F2414" s="26"/>
      <c r="G2414" s="25"/>
      <c r="H2414" s="26"/>
      <c r="I2414" s="25"/>
      <c r="J2414" s="26"/>
      <c r="K2414" s="27"/>
      <c r="L2414" s="27"/>
      <c r="M2414" s="26"/>
      <c r="N2414" s="27"/>
      <c r="O2414" s="26"/>
      <c r="P2414" s="27"/>
      <c r="Q2414" s="26"/>
      <c r="R2414" s="27"/>
      <c r="S2414" s="27"/>
      <c r="T2414" s="26"/>
      <c r="U2414" s="27"/>
      <c r="V2414" s="26"/>
      <c r="W2414" s="27"/>
      <c r="X2414" s="26"/>
      <c r="Y2414" s="24"/>
      <c r="Z2414" s="24"/>
      <c r="AA2414" s="24"/>
      <c r="AB2414" s="24"/>
      <c r="AC2414" s="28"/>
      <c r="AD2414" s="28"/>
      <c r="AE2414" s="26"/>
      <c r="AF2414" s="28"/>
      <c r="AG2414" s="26"/>
      <c r="AH2414" s="28"/>
      <c r="AI2414" s="26"/>
      <c r="AJ2414" s="28"/>
      <c r="AK2414" s="28"/>
      <c r="AL2414" s="26"/>
      <c r="AM2414" s="28"/>
      <c r="AN2414" s="26"/>
      <c r="AO2414" s="28"/>
      <c r="AP2414" s="26"/>
    </row>
    <row r="2415" spans="1:42" x14ac:dyDescent="0.25">
      <c r="A2415" s="24"/>
      <c r="B2415" s="24"/>
      <c r="C2415" s="88"/>
      <c r="D2415" s="25"/>
      <c r="E2415" s="25"/>
      <c r="F2415" s="26"/>
      <c r="G2415" s="25"/>
      <c r="H2415" s="26"/>
      <c r="I2415" s="25"/>
      <c r="J2415" s="26"/>
      <c r="K2415" s="27"/>
      <c r="L2415" s="27"/>
      <c r="M2415" s="26"/>
      <c r="N2415" s="27"/>
      <c r="O2415" s="26"/>
      <c r="P2415" s="27"/>
      <c r="Q2415" s="26"/>
      <c r="R2415" s="27"/>
      <c r="S2415" s="27"/>
      <c r="T2415" s="26"/>
      <c r="U2415" s="27"/>
      <c r="V2415" s="26"/>
      <c r="W2415" s="27"/>
      <c r="X2415" s="26"/>
      <c r="Y2415" s="24"/>
      <c r="Z2415" s="24"/>
      <c r="AA2415" s="24"/>
      <c r="AB2415" s="24"/>
      <c r="AC2415" s="28"/>
      <c r="AD2415" s="28"/>
      <c r="AE2415" s="26"/>
      <c r="AF2415" s="28"/>
      <c r="AG2415" s="26"/>
      <c r="AH2415" s="28"/>
      <c r="AI2415" s="26"/>
      <c r="AJ2415" s="28"/>
      <c r="AK2415" s="28"/>
      <c r="AL2415" s="26"/>
      <c r="AM2415" s="28"/>
      <c r="AN2415" s="26"/>
      <c r="AO2415" s="28"/>
      <c r="AP2415" s="26"/>
    </row>
    <row r="2416" spans="1:42" x14ac:dyDescent="0.25">
      <c r="A2416" s="24"/>
      <c r="B2416" s="24"/>
      <c r="C2416" s="24"/>
      <c r="D2416" s="25"/>
      <c r="E2416" s="25"/>
      <c r="F2416" s="26"/>
      <c r="G2416" s="25"/>
      <c r="H2416" s="26"/>
      <c r="I2416" s="25"/>
      <c r="J2416" s="26"/>
      <c r="K2416" s="27"/>
      <c r="L2416" s="27"/>
      <c r="M2416" s="26"/>
      <c r="N2416" s="27"/>
      <c r="O2416" s="26"/>
      <c r="P2416" s="27"/>
      <c r="Q2416" s="26"/>
      <c r="R2416" s="27"/>
      <c r="S2416" s="27"/>
      <c r="T2416" s="26"/>
      <c r="U2416" s="27"/>
      <c r="V2416" s="26"/>
      <c r="W2416" s="27"/>
      <c r="X2416" s="26"/>
      <c r="Y2416" s="24"/>
      <c r="Z2416" s="24"/>
      <c r="AA2416" s="24"/>
      <c r="AB2416" s="24"/>
      <c r="AC2416" s="28"/>
      <c r="AD2416" s="28"/>
      <c r="AE2416" s="26"/>
      <c r="AF2416" s="28"/>
      <c r="AG2416" s="26"/>
      <c r="AH2416" s="28"/>
      <c r="AI2416" s="26"/>
      <c r="AJ2416" s="28"/>
      <c r="AK2416" s="28"/>
      <c r="AL2416" s="26"/>
      <c r="AM2416" s="28"/>
      <c r="AN2416" s="26"/>
      <c r="AO2416" s="28"/>
      <c r="AP2416" s="26"/>
    </row>
    <row r="2417" spans="1:42" x14ac:dyDescent="0.25">
      <c r="A2417" s="24"/>
      <c r="B2417" s="24"/>
      <c r="C2417" s="24"/>
      <c r="D2417" s="25"/>
      <c r="E2417" s="25"/>
      <c r="F2417" s="26"/>
      <c r="G2417" s="25"/>
      <c r="H2417" s="26"/>
      <c r="I2417" s="25"/>
      <c r="J2417" s="26"/>
      <c r="K2417" s="27"/>
      <c r="L2417" s="27"/>
      <c r="M2417" s="26"/>
      <c r="N2417" s="27"/>
      <c r="O2417" s="26"/>
      <c r="P2417" s="27"/>
      <c r="Q2417" s="26"/>
      <c r="R2417" s="27"/>
      <c r="S2417" s="27"/>
      <c r="T2417" s="26"/>
      <c r="U2417" s="27"/>
      <c r="V2417" s="26"/>
      <c r="W2417" s="27"/>
      <c r="X2417" s="26"/>
      <c r="Y2417" s="24"/>
      <c r="Z2417" s="24"/>
      <c r="AA2417" s="24"/>
      <c r="AB2417" s="24"/>
      <c r="AC2417" s="28"/>
      <c r="AD2417" s="28"/>
      <c r="AE2417" s="26"/>
      <c r="AF2417" s="28"/>
      <c r="AG2417" s="26"/>
      <c r="AH2417" s="28"/>
      <c r="AI2417" s="26"/>
      <c r="AJ2417" s="28"/>
      <c r="AK2417" s="28"/>
      <c r="AL2417" s="26"/>
      <c r="AM2417" s="28"/>
      <c r="AN2417" s="26"/>
      <c r="AO2417" s="28"/>
      <c r="AP2417" s="26"/>
    </row>
    <row r="2418" spans="1:42" x14ac:dyDescent="0.25">
      <c r="A2418" s="24"/>
      <c r="B2418" s="24"/>
      <c r="C2418" s="24"/>
      <c r="D2418" s="25"/>
      <c r="E2418" s="25"/>
      <c r="F2418" s="26"/>
      <c r="G2418" s="25"/>
      <c r="H2418" s="26"/>
      <c r="I2418" s="25"/>
      <c r="J2418" s="26"/>
      <c r="K2418" s="27"/>
      <c r="L2418" s="27"/>
      <c r="M2418" s="26"/>
      <c r="N2418" s="27"/>
      <c r="O2418" s="26"/>
      <c r="P2418" s="27"/>
      <c r="Q2418" s="26"/>
      <c r="R2418" s="27"/>
      <c r="S2418" s="27"/>
      <c r="T2418" s="26"/>
      <c r="U2418" s="27"/>
      <c r="V2418" s="26"/>
      <c r="W2418" s="27"/>
      <c r="X2418" s="26"/>
      <c r="Y2418" s="24"/>
      <c r="Z2418" s="24"/>
      <c r="AA2418" s="24"/>
      <c r="AB2418" s="24"/>
      <c r="AC2418" s="28"/>
      <c r="AD2418" s="28"/>
      <c r="AE2418" s="26"/>
      <c r="AF2418" s="28"/>
      <c r="AG2418" s="26"/>
      <c r="AH2418" s="28"/>
      <c r="AI2418" s="26"/>
      <c r="AJ2418" s="28"/>
      <c r="AK2418" s="28"/>
      <c r="AL2418" s="26"/>
      <c r="AM2418" s="28"/>
      <c r="AN2418" s="26"/>
      <c r="AO2418" s="28"/>
      <c r="AP2418" s="26"/>
    </row>
    <row r="2419" spans="1:42" x14ac:dyDescent="0.25">
      <c r="A2419" s="24"/>
      <c r="B2419" s="24"/>
      <c r="C2419" s="24"/>
      <c r="D2419" s="24"/>
      <c r="E2419" s="25"/>
      <c r="F2419" s="26"/>
      <c r="G2419" s="25"/>
      <c r="H2419" s="26"/>
      <c r="I2419" s="25"/>
      <c r="J2419" s="26"/>
      <c r="K2419" s="24"/>
      <c r="L2419" s="27"/>
      <c r="M2419" s="26"/>
      <c r="N2419" s="27"/>
      <c r="O2419" s="26"/>
      <c r="P2419" s="27"/>
      <c r="Q2419" s="26"/>
      <c r="R2419" s="24"/>
      <c r="S2419" s="27"/>
      <c r="T2419" s="26"/>
      <c r="U2419" s="27"/>
      <c r="V2419" s="26"/>
      <c r="W2419" s="27"/>
      <c r="X2419" s="26"/>
      <c r="Y2419" s="24"/>
      <c r="Z2419" s="24"/>
      <c r="AA2419" s="24"/>
      <c r="AB2419" s="24"/>
      <c r="AC2419" s="24"/>
      <c r="AD2419" s="28"/>
      <c r="AE2419" s="26"/>
      <c r="AF2419" s="28"/>
      <c r="AG2419" s="26"/>
      <c r="AH2419" s="28"/>
      <c r="AI2419" s="26"/>
      <c r="AJ2419" s="24"/>
      <c r="AK2419" s="28"/>
      <c r="AL2419" s="26"/>
      <c r="AM2419" s="28"/>
      <c r="AN2419" s="26"/>
      <c r="AO2419" s="28"/>
      <c r="AP2419" s="26"/>
    </row>
    <row r="2420" spans="1:42" x14ac:dyDescent="0.25">
      <c r="A2420" s="24"/>
      <c r="B2420" s="24"/>
      <c r="C2420" s="24"/>
      <c r="D2420" s="25"/>
      <c r="E2420" s="25"/>
      <c r="F2420" s="26"/>
      <c r="G2420" s="25"/>
      <c r="H2420" s="26"/>
      <c r="I2420" s="25"/>
      <c r="J2420" s="26"/>
      <c r="K2420" s="27"/>
      <c r="L2420" s="27"/>
      <c r="M2420" s="26"/>
      <c r="N2420" s="27"/>
      <c r="O2420" s="26"/>
      <c r="P2420" s="27"/>
      <c r="Q2420" s="26"/>
      <c r="R2420" s="27"/>
      <c r="S2420" s="27"/>
      <c r="T2420" s="26"/>
      <c r="U2420" s="27"/>
      <c r="V2420" s="26"/>
      <c r="W2420" s="27"/>
      <c r="X2420" s="26"/>
      <c r="Y2420" s="24"/>
      <c r="Z2420" s="24"/>
      <c r="AA2420" s="24"/>
      <c r="AB2420" s="24"/>
      <c r="AC2420" s="28"/>
      <c r="AD2420" s="28"/>
      <c r="AE2420" s="26"/>
      <c r="AF2420" s="28"/>
      <c r="AG2420" s="26"/>
      <c r="AH2420" s="28"/>
      <c r="AI2420" s="26"/>
      <c r="AJ2420" s="28"/>
      <c r="AK2420" s="28"/>
      <c r="AL2420" s="26"/>
      <c r="AM2420" s="28"/>
      <c r="AN2420" s="26"/>
      <c r="AO2420" s="28"/>
      <c r="AP2420" s="26"/>
    </row>
    <row r="2421" spans="1:42" x14ac:dyDescent="0.25">
      <c r="A2421" s="24"/>
      <c r="B2421" s="24"/>
      <c r="C2421" s="24"/>
      <c r="D2421" s="25"/>
      <c r="E2421" s="25"/>
      <c r="F2421" s="26"/>
      <c r="G2421" s="25"/>
      <c r="H2421" s="26"/>
      <c r="I2421" s="25"/>
      <c r="J2421" s="26"/>
      <c r="K2421" s="27"/>
      <c r="L2421" s="27"/>
      <c r="M2421" s="26"/>
      <c r="N2421" s="27"/>
      <c r="O2421" s="26"/>
      <c r="P2421" s="27"/>
      <c r="Q2421" s="26"/>
      <c r="R2421" s="27"/>
      <c r="S2421" s="27"/>
      <c r="T2421" s="26"/>
      <c r="U2421" s="27"/>
      <c r="V2421" s="26"/>
      <c r="W2421" s="27"/>
      <c r="X2421" s="26"/>
      <c r="Y2421" s="24"/>
      <c r="Z2421" s="24"/>
      <c r="AA2421" s="24"/>
      <c r="AB2421" s="24"/>
      <c r="AC2421" s="28"/>
      <c r="AD2421" s="28"/>
      <c r="AE2421" s="26"/>
      <c r="AF2421" s="28"/>
      <c r="AG2421" s="26"/>
      <c r="AH2421" s="28"/>
      <c r="AI2421" s="26"/>
      <c r="AJ2421" s="28"/>
      <c r="AK2421" s="28"/>
      <c r="AL2421" s="26"/>
      <c r="AM2421" s="28"/>
      <c r="AN2421" s="26"/>
      <c r="AO2421" s="28"/>
      <c r="AP2421" s="26"/>
    </row>
    <row r="2422" spans="1:42" x14ac:dyDescent="0.25">
      <c r="A2422" s="24"/>
      <c r="B2422" s="24"/>
      <c r="C2422" s="24"/>
      <c r="D2422" s="25"/>
      <c r="E2422" s="25"/>
      <c r="F2422" s="26"/>
      <c r="G2422" s="25"/>
      <c r="H2422" s="26"/>
      <c r="I2422" s="24"/>
      <c r="J2422" s="24"/>
      <c r="K2422" s="27"/>
      <c r="L2422" s="27"/>
      <c r="M2422" s="26"/>
      <c r="N2422" s="27"/>
      <c r="O2422" s="26"/>
      <c r="P2422" s="24"/>
      <c r="Q2422" s="24"/>
      <c r="R2422" s="27"/>
      <c r="S2422" s="27"/>
      <c r="T2422" s="26"/>
      <c r="U2422" s="27"/>
      <c r="V2422" s="26"/>
      <c r="W2422" s="24"/>
      <c r="X2422" s="24"/>
      <c r="Y2422" s="24"/>
      <c r="Z2422" s="24"/>
      <c r="AA2422" s="24"/>
      <c r="AB2422" s="24"/>
      <c r="AC2422" s="28"/>
      <c r="AD2422" s="28"/>
      <c r="AE2422" s="26"/>
      <c r="AF2422" s="28"/>
      <c r="AG2422" s="26"/>
      <c r="AH2422" s="24"/>
      <c r="AI2422" s="24"/>
      <c r="AJ2422" s="28"/>
      <c r="AK2422" s="28"/>
      <c r="AL2422" s="26"/>
      <c r="AM2422" s="28"/>
      <c r="AN2422" s="26"/>
      <c r="AO2422" s="24"/>
      <c r="AP2422" s="24"/>
    </row>
    <row r="2423" spans="1:42" x14ac:dyDescent="0.25">
      <c r="A2423" s="24"/>
      <c r="B2423" s="24"/>
      <c r="C2423" s="24"/>
      <c r="D2423" s="25"/>
      <c r="E2423" s="25"/>
      <c r="F2423" s="26"/>
      <c r="G2423" s="25"/>
      <c r="H2423" s="26"/>
      <c r="I2423" s="25"/>
      <c r="J2423" s="26"/>
      <c r="K2423" s="27"/>
      <c r="L2423" s="27"/>
      <c r="M2423" s="26"/>
      <c r="N2423" s="27"/>
      <c r="O2423" s="26"/>
      <c r="P2423" s="27"/>
      <c r="Q2423" s="26"/>
      <c r="R2423" s="27"/>
      <c r="S2423" s="27"/>
      <c r="T2423" s="26"/>
      <c r="U2423" s="27"/>
      <c r="V2423" s="26"/>
      <c r="W2423" s="27"/>
      <c r="X2423" s="26"/>
      <c r="Y2423" s="24"/>
      <c r="Z2423" s="24"/>
      <c r="AA2423" s="24"/>
      <c r="AB2423" s="24"/>
      <c r="AC2423" s="28"/>
      <c r="AD2423" s="28"/>
      <c r="AE2423" s="26"/>
      <c r="AF2423" s="28"/>
      <c r="AG2423" s="26"/>
      <c r="AH2423" s="28"/>
      <c r="AI2423" s="26"/>
      <c r="AJ2423" s="28"/>
      <c r="AK2423" s="28"/>
      <c r="AL2423" s="26"/>
      <c r="AM2423" s="28"/>
      <c r="AN2423" s="26"/>
      <c r="AO2423" s="28"/>
      <c r="AP2423" s="26"/>
    </row>
    <row r="2424" spans="1:42" x14ac:dyDescent="0.25">
      <c r="A2424" s="24"/>
      <c r="B2424" s="24"/>
      <c r="C2424" s="111"/>
      <c r="D2424" s="25"/>
      <c r="E2424" s="25"/>
      <c r="F2424" s="26"/>
      <c r="G2424" s="25"/>
      <c r="H2424" s="26"/>
      <c r="I2424" s="25"/>
      <c r="J2424" s="26"/>
      <c r="K2424" s="27"/>
      <c r="L2424" s="27"/>
      <c r="M2424" s="26"/>
      <c r="N2424" s="27"/>
      <c r="O2424" s="26"/>
      <c r="P2424" s="27"/>
      <c r="Q2424" s="26"/>
      <c r="R2424" s="27"/>
      <c r="S2424" s="27"/>
      <c r="T2424" s="26"/>
      <c r="U2424" s="27"/>
      <c r="V2424" s="26"/>
      <c r="W2424" s="27"/>
      <c r="X2424" s="26"/>
      <c r="Y2424" s="24"/>
      <c r="Z2424" s="24"/>
      <c r="AA2424" s="24"/>
      <c r="AB2424" s="24"/>
      <c r="AC2424" s="28"/>
      <c r="AD2424" s="28"/>
      <c r="AE2424" s="26"/>
      <c r="AF2424" s="28"/>
      <c r="AG2424" s="26"/>
      <c r="AH2424" s="28"/>
      <c r="AI2424" s="26"/>
      <c r="AJ2424" s="28"/>
      <c r="AK2424" s="28"/>
      <c r="AL2424" s="26"/>
      <c r="AM2424" s="28"/>
      <c r="AN2424" s="26"/>
      <c r="AO2424" s="28"/>
      <c r="AP2424" s="26"/>
    </row>
    <row r="2425" spans="1:42" x14ac:dyDescent="0.25">
      <c r="A2425" s="24"/>
      <c r="B2425" s="24"/>
      <c r="C2425" s="111"/>
      <c r="D2425" s="25"/>
      <c r="E2425" s="25"/>
      <c r="F2425" s="26"/>
      <c r="G2425" s="25"/>
      <c r="H2425" s="26"/>
      <c r="I2425" s="25"/>
      <c r="J2425" s="26"/>
      <c r="K2425" s="27"/>
      <c r="L2425" s="27"/>
      <c r="M2425" s="26"/>
      <c r="N2425" s="27"/>
      <c r="O2425" s="26"/>
      <c r="P2425" s="27"/>
      <c r="Q2425" s="26"/>
      <c r="R2425" s="27"/>
      <c r="S2425" s="27"/>
      <c r="T2425" s="26"/>
      <c r="U2425" s="27"/>
      <c r="V2425" s="26"/>
      <c r="W2425" s="27"/>
      <c r="X2425" s="26"/>
      <c r="Y2425" s="24"/>
      <c r="Z2425" s="24"/>
      <c r="AA2425" s="24"/>
      <c r="AB2425" s="24"/>
      <c r="AC2425" s="28"/>
      <c r="AD2425" s="28"/>
      <c r="AE2425" s="26"/>
      <c r="AF2425" s="28"/>
      <c r="AG2425" s="26"/>
      <c r="AH2425" s="28"/>
      <c r="AI2425" s="26"/>
      <c r="AJ2425" s="28"/>
      <c r="AK2425" s="28"/>
      <c r="AL2425" s="26"/>
      <c r="AM2425" s="28"/>
      <c r="AN2425" s="26"/>
      <c r="AO2425" s="28"/>
      <c r="AP2425" s="26"/>
    </row>
    <row r="2426" spans="1:42" x14ac:dyDescent="0.25">
      <c r="A2426" s="24"/>
      <c r="B2426" s="24"/>
      <c r="C2426" s="111"/>
      <c r="D2426" s="25"/>
      <c r="E2426" s="25"/>
      <c r="F2426" s="26"/>
      <c r="G2426" s="25"/>
      <c r="H2426" s="26"/>
      <c r="I2426" s="25"/>
      <c r="J2426" s="26"/>
      <c r="K2426" s="27"/>
      <c r="L2426" s="27"/>
      <c r="M2426" s="26"/>
      <c r="N2426" s="27"/>
      <c r="O2426" s="26"/>
      <c r="P2426" s="27"/>
      <c r="Q2426" s="26"/>
      <c r="R2426" s="27"/>
      <c r="S2426" s="27"/>
      <c r="T2426" s="26"/>
      <c r="U2426" s="27"/>
      <c r="V2426" s="26"/>
      <c r="W2426" s="27"/>
      <c r="X2426" s="26"/>
      <c r="Y2426" s="24"/>
      <c r="Z2426" s="24"/>
      <c r="AA2426" s="24"/>
      <c r="AB2426" s="24"/>
      <c r="AC2426" s="28"/>
      <c r="AD2426" s="28"/>
      <c r="AE2426" s="26"/>
      <c r="AF2426" s="28"/>
      <c r="AG2426" s="26"/>
      <c r="AH2426" s="28"/>
      <c r="AI2426" s="26"/>
      <c r="AJ2426" s="28"/>
      <c r="AK2426" s="28"/>
      <c r="AL2426" s="26"/>
      <c r="AM2426" s="28"/>
      <c r="AN2426" s="26"/>
      <c r="AO2426" s="28"/>
      <c r="AP2426" s="26"/>
    </row>
    <row r="2427" spans="1:42" x14ac:dyDescent="0.25">
      <c r="A2427" s="24"/>
      <c r="B2427" s="24"/>
      <c r="C2427" s="24"/>
      <c r="D2427" s="25"/>
      <c r="E2427" s="25"/>
      <c r="F2427" s="26"/>
      <c r="G2427" s="25"/>
      <c r="H2427" s="26"/>
      <c r="I2427" s="25"/>
      <c r="J2427" s="26"/>
      <c r="K2427" s="27"/>
      <c r="L2427" s="27"/>
      <c r="M2427" s="26"/>
      <c r="N2427" s="27"/>
      <c r="O2427" s="26"/>
      <c r="P2427" s="27"/>
      <c r="Q2427" s="26"/>
      <c r="R2427" s="27"/>
      <c r="S2427" s="27"/>
      <c r="T2427" s="26"/>
      <c r="U2427" s="27"/>
      <c r="V2427" s="26"/>
      <c r="W2427" s="27"/>
      <c r="X2427" s="26"/>
      <c r="Y2427" s="24"/>
      <c r="Z2427" s="24"/>
      <c r="AA2427" s="24"/>
      <c r="AB2427" s="24"/>
      <c r="AC2427" s="28"/>
      <c r="AD2427" s="28"/>
      <c r="AE2427" s="26"/>
      <c r="AF2427" s="28"/>
      <c r="AG2427" s="26"/>
      <c r="AH2427" s="28"/>
      <c r="AI2427" s="26"/>
      <c r="AJ2427" s="28"/>
      <c r="AK2427" s="28"/>
      <c r="AL2427" s="26"/>
      <c r="AM2427" s="28"/>
      <c r="AN2427" s="26"/>
      <c r="AO2427" s="28"/>
      <c r="AP2427" s="26"/>
    </row>
    <row r="2428" spans="1:42" x14ac:dyDescent="0.25">
      <c r="A2428" s="24"/>
      <c r="B2428" s="24"/>
      <c r="C2428" s="24"/>
      <c r="D2428" s="25"/>
      <c r="E2428" s="25"/>
      <c r="F2428" s="26"/>
      <c r="G2428" s="25"/>
      <c r="H2428" s="26"/>
      <c r="I2428" s="25"/>
      <c r="J2428" s="26"/>
      <c r="K2428" s="27"/>
      <c r="L2428" s="27"/>
      <c r="M2428" s="26"/>
      <c r="N2428" s="27"/>
      <c r="O2428" s="26"/>
      <c r="P2428" s="27"/>
      <c r="Q2428" s="26"/>
      <c r="R2428" s="27"/>
      <c r="S2428" s="27"/>
      <c r="T2428" s="26"/>
      <c r="U2428" s="27"/>
      <c r="V2428" s="26"/>
      <c r="W2428" s="27"/>
      <c r="X2428" s="26"/>
      <c r="Y2428" s="24"/>
      <c r="Z2428" s="24"/>
      <c r="AA2428" s="24"/>
      <c r="AB2428" s="24"/>
      <c r="AC2428" s="28"/>
      <c r="AD2428" s="28"/>
      <c r="AE2428" s="26"/>
      <c r="AF2428" s="28"/>
      <c r="AG2428" s="26"/>
      <c r="AH2428" s="28"/>
      <c r="AI2428" s="26"/>
      <c r="AJ2428" s="28"/>
      <c r="AK2428" s="28"/>
      <c r="AL2428" s="26"/>
      <c r="AM2428" s="28"/>
      <c r="AN2428" s="26"/>
      <c r="AO2428" s="28"/>
      <c r="AP2428" s="26"/>
    </row>
    <row r="2429" spans="1:42" x14ac:dyDescent="0.25">
      <c r="A2429" s="24"/>
      <c r="B2429" s="24"/>
      <c r="C2429" s="88"/>
      <c r="D2429" s="25"/>
      <c r="E2429" s="25"/>
      <c r="F2429" s="26"/>
      <c r="G2429" s="25"/>
      <c r="H2429" s="26"/>
      <c r="I2429" s="25"/>
      <c r="J2429" s="26"/>
      <c r="K2429" s="27"/>
      <c r="L2429" s="27"/>
      <c r="M2429" s="26"/>
      <c r="N2429" s="27"/>
      <c r="O2429" s="26"/>
      <c r="P2429" s="27"/>
      <c r="Q2429" s="26"/>
      <c r="R2429" s="27"/>
      <c r="S2429" s="27"/>
      <c r="T2429" s="26"/>
      <c r="U2429" s="27"/>
      <c r="V2429" s="26"/>
      <c r="W2429" s="27"/>
      <c r="X2429" s="26"/>
      <c r="Y2429" s="24"/>
      <c r="Z2429" s="24"/>
      <c r="AA2429" s="24"/>
      <c r="AB2429" s="24"/>
      <c r="AC2429" s="28"/>
      <c r="AD2429" s="28"/>
      <c r="AE2429" s="26"/>
      <c r="AF2429" s="28"/>
      <c r="AG2429" s="26"/>
      <c r="AH2429" s="28"/>
      <c r="AI2429" s="26"/>
      <c r="AJ2429" s="28"/>
      <c r="AK2429" s="28"/>
      <c r="AL2429" s="26"/>
      <c r="AM2429" s="28"/>
      <c r="AN2429" s="26"/>
      <c r="AO2429" s="28"/>
      <c r="AP2429" s="26"/>
    </row>
    <row r="2430" spans="1:42" x14ac:dyDescent="0.25">
      <c r="A2430" s="24"/>
      <c r="B2430" s="24"/>
      <c r="C2430" s="88"/>
      <c r="D2430" s="25"/>
      <c r="E2430" s="25"/>
      <c r="F2430" s="26"/>
      <c r="G2430" s="25"/>
      <c r="H2430" s="26"/>
      <c r="I2430" s="25"/>
      <c r="J2430" s="26"/>
      <c r="K2430" s="27"/>
      <c r="L2430" s="27"/>
      <c r="M2430" s="26"/>
      <c r="N2430" s="27"/>
      <c r="O2430" s="26"/>
      <c r="P2430" s="27"/>
      <c r="Q2430" s="26"/>
      <c r="R2430" s="27"/>
      <c r="S2430" s="27"/>
      <c r="T2430" s="26"/>
      <c r="U2430" s="27"/>
      <c r="V2430" s="26"/>
      <c r="W2430" s="27"/>
      <c r="X2430" s="26"/>
      <c r="Y2430" s="24"/>
      <c r="Z2430" s="24"/>
      <c r="AA2430" s="24"/>
      <c r="AB2430" s="24"/>
      <c r="AC2430" s="28"/>
      <c r="AD2430" s="28"/>
      <c r="AE2430" s="26"/>
      <c r="AF2430" s="28"/>
      <c r="AG2430" s="26"/>
      <c r="AH2430" s="28"/>
      <c r="AI2430" s="26"/>
      <c r="AJ2430" s="28"/>
      <c r="AK2430" s="28"/>
      <c r="AL2430" s="26"/>
      <c r="AM2430" s="28"/>
      <c r="AN2430" s="26"/>
      <c r="AO2430" s="28"/>
      <c r="AP2430" s="26"/>
    </row>
    <row r="2431" spans="1:42" x14ac:dyDescent="0.25">
      <c r="A2431" s="24"/>
      <c r="B2431" s="24"/>
      <c r="C2431" s="88"/>
      <c r="D2431" s="25"/>
      <c r="E2431" s="25"/>
      <c r="F2431" s="26"/>
      <c r="G2431" s="25"/>
      <c r="H2431" s="26"/>
      <c r="I2431" s="25"/>
      <c r="J2431" s="26"/>
      <c r="K2431" s="27"/>
      <c r="L2431" s="27"/>
      <c r="M2431" s="26"/>
      <c r="N2431" s="27"/>
      <c r="O2431" s="26"/>
      <c r="P2431" s="27"/>
      <c r="Q2431" s="26"/>
      <c r="R2431" s="27"/>
      <c r="S2431" s="27"/>
      <c r="T2431" s="26"/>
      <c r="U2431" s="27"/>
      <c r="V2431" s="26"/>
      <c r="W2431" s="27"/>
      <c r="X2431" s="26"/>
      <c r="Y2431" s="24"/>
      <c r="Z2431" s="24"/>
      <c r="AA2431" s="24"/>
      <c r="AB2431" s="24"/>
      <c r="AC2431" s="28"/>
      <c r="AD2431" s="28"/>
      <c r="AE2431" s="26"/>
      <c r="AF2431" s="28"/>
      <c r="AG2431" s="26"/>
      <c r="AH2431" s="28"/>
      <c r="AI2431" s="26"/>
      <c r="AJ2431" s="28"/>
      <c r="AK2431" s="28"/>
      <c r="AL2431" s="26"/>
      <c r="AM2431" s="28"/>
      <c r="AN2431" s="26"/>
      <c r="AO2431" s="28"/>
      <c r="AP2431" s="26"/>
    </row>
    <row r="2432" spans="1:42" x14ac:dyDescent="0.25">
      <c r="A2432" s="24"/>
      <c r="B2432" s="24"/>
      <c r="C2432" s="24"/>
      <c r="D2432" s="25"/>
      <c r="E2432" s="25"/>
      <c r="F2432" s="26"/>
      <c r="G2432" s="25"/>
      <c r="H2432" s="26"/>
      <c r="I2432" s="25"/>
      <c r="J2432" s="26"/>
      <c r="K2432" s="27"/>
      <c r="L2432" s="27"/>
      <c r="M2432" s="26"/>
      <c r="N2432" s="27"/>
      <c r="O2432" s="26"/>
      <c r="P2432" s="27"/>
      <c r="Q2432" s="26"/>
      <c r="R2432" s="27"/>
      <c r="S2432" s="27"/>
      <c r="T2432" s="26"/>
      <c r="U2432" s="27"/>
      <c r="V2432" s="26"/>
      <c r="W2432" s="27"/>
      <c r="X2432" s="26"/>
      <c r="Y2432" s="24"/>
      <c r="Z2432" s="24"/>
      <c r="AA2432" s="24"/>
      <c r="AB2432" s="24"/>
      <c r="AC2432" s="28"/>
      <c r="AD2432" s="28"/>
      <c r="AE2432" s="26"/>
      <c r="AF2432" s="28"/>
      <c r="AG2432" s="26"/>
      <c r="AH2432" s="28"/>
      <c r="AI2432" s="26"/>
      <c r="AJ2432" s="28"/>
      <c r="AK2432" s="28"/>
      <c r="AL2432" s="26"/>
      <c r="AM2432" s="28"/>
      <c r="AN2432" s="26"/>
      <c r="AO2432" s="28"/>
      <c r="AP2432" s="26"/>
    </row>
    <row r="2433" spans="1:42" x14ac:dyDescent="0.25">
      <c r="A2433" s="24"/>
      <c r="B2433" s="24"/>
      <c r="C2433" s="24"/>
      <c r="D2433" s="24"/>
      <c r="E2433" s="24"/>
      <c r="F2433" s="24"/>
      <c r="G2433" s="24"/>
      <c r="H2433" s="24"/>
      <c r="I2433" s="25"/>
      <c r="J2433" s="26"/>
      <c r="K2433" s="24"/>
      <c r="L2433" s="24"/>
      <c r="M2433" s="24"/>
      <c r="N2433" s="24"/>
      <c r="O2433" s="24"/>
      <c r="P2433" s="27"/>
      <c r="Q2433" s="26"/>
      <c r="R2433" s="24"/>
      <c r="S2433" s="24"/>
      <c r="T2433" s="24"/>
      <c r="U2433" s="24"/>
      <c r="V2433" s="24"/>
      <c r="W2433" s="27"/>
      <c r="X2433" s="26"/>
      <c r="Y2433" s="24"/>
      <c r="Z2433" s="24"/>
      <c r="AA2433" s="24"/>
      <c r="AB2433" s="24"/>
      <c r="AC2433" s="24"/>
      <c r="AD2433" s="24"/>
      <c r="AE2433" s="24"/>
      <c r="AF2433" s="24"/>
      <c r="AG2433" s="24"/>
      <c r="AH2433" s="28"/>
      <c r="AI2433" s="26"/>
      <c r="AJ2433" s="24"/>
      <c r="AK2433" s="24"/>
      <c r="AL2433" s="24"/>
      <c r="AM2433" s="24"/>
      <c r="AN2433" s="24"/>
      <c r="AO2433" s="28"/>
      <c r="AP2433" s="26"/>
    </row>
    <row r="2434" spans="1:42" x14ac:dyDescent="0.25">
      <c r="A2434" s="24"/>
      <c r="B2434" s="24"/>
      <c r="C2434" s="24"/>
      <c r="D2434" s="25"/>
      <c r="E2434" s="25"/>
      <c r="F2434" s="26"/>
      <c r="G2434" s="25"/>
      <c r="H2434" s="26"/>
      <c r="I2434" s="25"/>
      <c r="J2434" s="26"/>
      <c r="K2434" s="27"/>
      <c r="L2434" s="27"/>
      <c r="M2434" s="26"/>
      <c r="N2434" s="27"/>
      <c r="O2434" s="26"/>
      <c r="P2434" s="27"/>
      <c r="Q2434" s="26"/>
      <c r="R2434" s="27"/>
      <c r="S2434" s="27"/>
      <c r="T2434" s="26"/>
      <c r="U2434" s="27"/>
      <c r="V2434" s="26"/>
      <c r="W2434" s="27"/>
      <c r="X2434" s="26"/>
      <c r="Y2434" s="24"/>
      <c r="Z2434" s="24"/>
      <c r="AA2434" s="24"/>
      <c r="AB2434" s="24"/>
      <c r="AC2434" s="28"/>
      <c r="AD2434" s="28"/>
      <c r="AE2434" s="26"/>
      <c r="AF2434" s="28"/>
      <c r="AG2434" s="26"/>
      <c r="AH2434" s="28"/>
      <c r="AI2434" s="26"/>
      <c r="AJ2434" s="28"/>
      <c r="AK2434" s="28"/>
      <c r="AL2434" s="26"/>
      <c r="AM2434" s="28"/>
      <c r="AN2434" s="26"/>
      <c r="AO2434" s="28"/>
      <c r="AP2434" s="26"/>
    </row>
    <row r="2435" spans="1:42" x14ac:dyDescent="0.25">
      <c r="A2435" s="24"/>
      <c r="B2435" s="24"/>
      <c r="C2435" s="24"/>
      <c r="D2435" s="24"/>
      <c r="E2435" s="24"/>
      <c r="F2435" s="24"/>
      <c r="G2435" s="24"/>
      <c r="H2435" s="24"/>
      <c r="I2435" s="25"/>
      <c r="J2435" s="26"/>
      <c r="K2435" s="24"/>
      <c r="L2435" s="24"/>
      <c r="M2435" s="24"/>
      <c r="N2435" s="24"/>
      <c r="O2435" s="24"/>
      <c r="P2435" s="27"/>
      <c r="Q2435" s="26"/>
      <c r="R2435" s="24"/>
      <c r="S2435" s="24"/>
      <c r="T2435" s="24"/>
      <c r="U2435" s="24"/>
      <c r="V2435" s="24"/>
      <c r="W2435" s="27"/>
      <c r="X2435" s="26"/>
      <c r="Y2435" s="24"/>
      <c r="Z2435" s="24"/>
      <c r="AA2435" s="24"/>
      <c r="AB2435" s="24"/>
      <c r="AC2435" s="24"/>
      <c r="AD2435" s="24"/>
      <c r="AE2435" s="24"/>
      <c r="AF2435" s="24"/>
      <c r="AG2435" s="24"/>
      <c r="AH2435" s="28"/>
      <c r="AI2435" s="26"/>
      <c r="AJ2435" s="24"/>
      <c r="AK2435" s="24"/>
      <c r="AL2435" s="24"/>
      <c r="AM2435" s="24"/>
      <c r="AN2435" s="24"/>
      <c r="AO2435" s="28"/>
      <c r="AP2435" s="26"/>
    </row>
    <row r="2436" spans="1:42" x14ac:dyDescent="0.25">
      <c r="A2436" s="24"/>
      <c r="B2436" s="24"/>
      <c r="C2436" s="24"/>
      <c r="D2436" s="24"/>
      <c r="E2436" s="25"/>
      <c r="F2436" s="26"/>
      <c r="G2436" s="25"/>
      <c r="H2436" s="26"/>
      <c r="I2436" s="24"/>
      <c r="J2436" s="24"/>
      <c r="K2436" s="24"/>
      <c r="L2436" s="27"/>
      <c r="M2436" s="26"/>
      <c r="N2436" s="27"/>
      <c r="O2436" s="26"/>
      <c r="P2436" s="24"/>
      <c r="Q2436" s="24"/>
      <c r="R2436" s="24"/>
      <c r="S2436" s="27"/>
      <c r="T2436" s="26"/>
      <c r="U2436" s="27"/>
      <c r="V2436" s="26"/>
      <c r="W2436" s="24"/>
      <c r="X2436" s="24"/>
      <c r="Y2436" s="24"/>
      <c r="Z2436" s="24"/>
      <c r="AA2436" s="24"/>
      <c r="AB2436" s="24"/>
      <c r="AC2436" s="24"/>
      <c r="AD2436" s="28"/>
      <c r="AE2436" s="26"/>
      <c r="AF2436" s="28"/>
      <c r="AG2436" s="26"/>
      <c r="AH2436" s="24"/>
      <c r="AI2436" s="24"/>
      <c r="AJ2436" s="24"/>
      <c r="AK2436" s="28"/>
      <c r="AL2436" s="26"/>
      <c r="AM2436" s="28"/>
      <c r="AN2436" s="26"/>
      <c r="AO2436" s="24"/>
      <c r="AP2436" s="24"/>
    </row>
    <row r="2437" spans="1:42" x14ac:dyDescent="0.25">
      <c r="A2437" s="24"/>
      <c r="B2437" s="24"/>
      <c r="C2437" s="24"/>
      <c r="D2437" s="25"/>
      <c r="E2437" s="25"/>
      <c r="F2437" s="26"/>
      <c r="G2437" s="25"/>
      <c r="H2437" s="26"/>
      <c r="I2437" s="25"/>
      <c r="J2437" s="26"/>
      <c r="K2437" s="27"/>
      <c r="L2437" s="27"/>
      <c r="M2437" s="26"/>
      <c r="N2437" s="27"/>
      <c r="O2437" s="26"/>
      <c r="P2437" s="27"/>
      <c r="Q2437" s="26"/>
      <c r="R2437" s="27"/>
      <c r="S2437" s="27"/>
      <c r="T2437" s="26"/>
      <c r="U2437" s="27"/>
      <c r="V2437" s="26"/>
      <c r="W2437" s="27"/>
      <c r="X2437" s="26"/>
      <c r="Y2437" s="24"/>
      <c r="Z2437" s="24"/>
      <c r="AA2437" s="24"/>
      <c r="AB2437" s="24"/>
      <c r="AC2437" s="28"/>
      <c r="AD2437" s="28"/>
      <c r="AE2437" s="26"/>
      <c r="AF2437" s="28"/>
      <c r="AG2437" s="26"/>
      <c r="AH2437" s="28"/>
      <c r="AI2437" s="26"/>
      <c r="AJ2437" s="28"/>
      <c r="AK2437" s="28"/>
      <c r="AL2437" s="26"/>
      <c r="AM2437" s="28"/>
      <c r="AN2437" s="26"/>
      <c r="AO2437" s="28"/>
      <c r="AP2437" s="26"/>
    </row>
    <row r="2438" spans="1:42" x14ac:dyDescent="0.25">
      <c r="A2438" s="24"/>
      <c r="B2438" s="24"/>
      <c r="C2438" s="111"/>
      <c r="D2438" s="25"/>
      <c r="E2438" s="25"/>
      <c r="F2438" s="26"/>
      <c r="G2438" s="25"/>
      <c r="H2438" s="26"/>
      <c r="I2438" s="25"/>
      <c r="J2438" s="26"/>
      <c r="K2438" s="27"/>
      <c r="L2438" s="27"/>
      <c r="M2438" s="26"/>
      <c r="N2438" s="27"/>
      <c r="O2438" s="26"/>
      <c r="P2438" s="27"/>
      <c r="Q2438" s="26"/>
      <c r="R2438" s="27"/>
      <c r="S2438" s="27"/>
      <c r="T2438" s="26"/>
      <c r="U2438" s="27"/>
      <c r="V2438" s="26"/>
      <c r="W2438" s="27"/>
      <c r="X2438" s="26"/>
      <c r="Y2438" s="24"/>
      <c r="Z2438" s="24"/>
      <c r="AA2438" s="24"/>
      <c r="AB2438" s="24"/>
      <c r="AC2438" s="28"/>
      <c r="AD2438" s="28"/>
      <c r="AE2438" s="26"/>
      <c r="AF2438" s="28"/>
      <c r="AG2438" s="26"/>
      <c r="AH2438" s="28"/>
      <c r="AI2438" s="26"/>
      <c r="AJ2438" s="28"/>
      <c r="AK2438" s="28"/>
      <c r="AL2438" s="26"/>
      <c r="AM2438" s="28"/>
      <c r="AN2438" s="26"/>
      <c r="AO2438" s="28"/>
      <c r="AP2438" s="26"/>
    </row>
    <row r="2439" spans="1:42" x14ac:dyDescent="0.25">
      <c r="A2439" s="24"/>
      <c r="B2439" s="24"/>
      <c r="C2439" s="111"/>
      <c r="D2439" s="25"/>
      <c r="E2439" s="25"/>
      <c r="F2439" s="26"/>
      <c r="G2439" s="25"/>
      <c r="H2439" s="26"/>
      <c r="I2439" s="25"/>
      <c r="J2439" s="26"/>
      <c r="K2439" s="27"/>
      <c r="L2439" s="27"/>
      <c r="M2439" s="26"/>
      <c r="N2439" s="27"/>
      <c r="O2439" s="26"/>
      <c r="P2439" s="27"/>
      <c r="Q2439" s="26"/>
      <c r="R2439" s="27"/>
      <c r="S2439" s="27"/>
      <c r="T2439" s="26"/>
      <c r="U2439" s="27"/>
      <c r="V2439" s="26"/>
      <c r="W2439" s="27"/>
      <c r="X2439" s="26"/>
      <c r="Y2439" s="24"/>
      <c r="Z2439" s="24"/>
      <c r="AA2439" s="24"/>
      <c r="AB2439" s="24"/>
      <c r="AC2439" s="28"/>
      <c r="AD2439" s="28"/>
      <c r="AE2439" s="26"/>
      <c r="AF2439" s="28"/>
      <c r="AG2439" s="26"/>
      <c r="AH2439" s="28"/>
      <c r="AI2439" s="26"/>
      <c r="AJ2439" s="28"/>
      <c r="AK2439" s="28"/>
      <c r="AL2439" s="26"/>
      <c r="AM2439" s="28"/>
      <c r="AN2439" s="26"/>
      <c r="AO2439" s="28"/>
      <c r="AP2439" s="26"/>
    </row>
    <row r="2440" spans="1:42" x14ac:dyDescent="0.25">
      <c r="A2440" s="24"/>
      <c r="B2440" s="24"/>
      <c r="C2440" s="111"/>
      <c r="D2440" s="25"/>
      <c r="E2440" s="25"/>
      <c r="F2440" s="26"/>
      <c r="G2440" s="25"/>
      <c r="H2440" s="26"/>
      <c r="I2440" s="25"/>
      <c r="J2440" s="26"/>
      <c r="K2440" s="27"/>
      <c r="L2440" s="27"/>
      <c r="M2440" s="26"/>
      <c r="N2440" s="27"/>
      <c r="O2440" s="26"/>
      <c r="P2440" s="27"/>
      <c r="Q2440" s="26"/>
      <c r="R2440" s="27"/>
      <c r="S2440" s="27"/>
      <c r="T2440" s="26"/>
      <c r="U2440" s="27"/>
      <c r="V2440" s="26"/>
      <c r="W2440" s="27"/>
      <c r="X2440" s="26"/>
      <c r="Y2440" s="24"/>
      <c r="Z2440" s="24"/>
      <c r="AA2440" s="24"/>
      <c r="AB2440" s="24"/>
      <c r="AC2440" s="28"/>
      <c r="AD2440" s="28"/>
      <c r="AE2440" s="26"/>
      <c r="AF2440" s="28"/>
      <c r="AG2440" s="26"/>
      <c r="AH2440" s="28"/>
      <c r="AI2440" s="26"/>
      <c r="AJ2440" s="28"/>
      <c r="AK2440" s="28"/>
      <c r="AL2440" s="26"/>
      <c r="AM2440" s="28"/>
      <c r="AN2440" s="26"/>
      <c r="AO2440" s="28"/>
      <c r="AP2440" s="26"/>
    </row>
    <row r="2441" spans="1:42" x14ac:dyDescent="0.25">
      <c r="A2441" s="24"/>
      <c r="B2441" s="24"/>
      <c r="C2441" s="24"/>
      <c r="D2441" s="25"/>
      <c r="E2441" s="25"/>
      <c r="F2441" s="26"/>
      <c r="G2441" s="25"/>
      <c r="H2441" s="26"/>
      <c r="I2441" s="25"/>
      <c r="J2441" s="26"/>
      <c r="K2441" s="27"/>
      <c r="L2441" s="27"/>
      <c r="M2441" s="26"/>
      <c r="N2441" s="27"/>
      <c r="O2441" s="26"/>
      <c r="P2441" s="27"/>
      <c r="Q2441" s="26"/>
      <c r="R2441" s="27"/>
      <c r="S2441" s="27"/>
      <c r="T2441" s="26"/>
      <c r="U2441" s="27"/>
      <c r="V2441" s="26"/>
      <c r="W2441" s="27"/>
      <c r="X2441" s="26"/>
      <c r="Y2441" s="25"/>
      <c r="Z2441" s="38"/>
      <c r="AA2441" s="27"/>
      <c r="AB2441" s="27"/>
      <c r="AC2441" s="28"/>
      <c r="AD2441" s="28"/>
      <c r="AE2441" s="26"/>
      <c r="AF2441" s="28"/>
      <c r="AG2441" s="26"/>
      <c r="AH2441" s="28"/>
      <c r="AI2441" s="26"/>
      <c r="AJ2441" s="28"/>
      <c r="AK2441" s="28"/>
      <c r="AL2441" s="26"/>
      <c r="AM2441" s="28"/>
      <c r="AN2441" s="26"/>
      <c r="AO2441" s="28"/>
      <c r="AP2441" s="26"/>
    </row>
    <row r="2442" spans="1:42" x14ac:dyDescent="0.25">
      <c r="A2442" s="24"/>
      <c r="B2442" s="24"/>
      <c r="C2442" s="24"/>
      <c r="D2442" s="25"/>
      <c r="E2442" s="25"/>
      <c r="F2442" s="26"/>
      <c r="G2442" s="25"/>
      <c r="H2442" s="26"/>
      <c r="I2442" s="25"/>
      <c r="J2442" s="26"/>
      <c r="K2442" s="27"/>
      <c r="L2442" s="27"/>
      <c r="M2442" s="26"/>
      <c r="N2442" s="27"/>
      <c r="O2442" s="26"/>
      <c r="P2442" s="27"/>
      <c r="Q2442" s="26"/>
      <c r="R2442" s="27"/>
      <c r="S2442" s="27"/>
      <c r="T2442" s="26"/>
      <c r="U2442" s="27"/>
      <c r="V2442" s="26"/>
      <c r="W2442" s="27"/>
      <c r="X2442" s="26"/>
      <c r="Y2442" s="25"/>
      <c r="Z2442" s="38"/>
      <c r="AA2442" s="27"/>
      <c r="AB2442" s="27"/>
      <c r="AC2442" s="28"/>
      <c r="AD2442" s="28"/>
      <c r="AE2442" s="26"/>
      <c r="AF2442" s="28"/>
      <c r="AG2442" s="26"/>
      <c r="AH2442" s="28"/>
      <c r="AI2442" s="26"/>
      <c r="AJ2442" s="28"/>
      <c r="AK2442" s="28"/>
      <c r="AL2442" s="26"/>
      <c r="AM2442" s="28"/>
      <c r="AN2442" s="26"/>
      <c r="AO2442" s="28"/>
      <c r="AP2442" s="26"/>
    </row>
    <row r="2443" spans="1:42" x14ac:dyDescent="0.25">
      <c r="A2443" s="24"/>
      <c r="B2443" s="24"/>
      <c r="C2443" s="88"/>
      <c r="D2443" s="25"/>
      <c r="E2443" s="25"/>
      <c r="F2443" s="26"/>
      <c r="G2443" s="25"/>
      <c r="H2443" s="26"/>
      <c r="I2443" s="25"/>
      <c r="J2443" s="26"/>
      <c r="K2443" s="27"/>
      <c r="L2443" s="27"/>
      <c r="M2443" s="26"/>
      <c r="N2443" s="27"/>
      <c r="O2443" s="26"/>
      <c r="P2443" s="27"/>
      <c r="Q2443" s="26"/>
      <c r="R2443" s="27"/>
      <c r="S2443" s="27"/>
      <c r="T2443" s="26"/>
      <c r="U2443" s="27"/>
      <c r="V2443" s="26"/>
      <c r="W2443" s="27"/>
      <c r="X2443" s="26"/>
      <c r="Y2443" s="25"/>
      <c r="Z2443" s="38"/>
      <c r="AA2443" s="27"/>
      <c r="AB2443" s="27"/>
      <c r="AC2443" s="28"/>
      <c r="AD2443" s="28"/>
      <c r="AE2443" s="26"/>
      <c r="AF2443" s="28"/>
      <c r="AG2443" s="26"/>
      <c r="AH2443" s="28"/>
      <c r="AI2443" s="26"/>
      <c r="AJ2443" s="28"/>
      <c r="AK2443" s="28"/>
      <c r="AL2443" s="26"/>
      <c r="AM2443" s="28"/>
      <c r="AN2443" s="26"/>
      <c r="AO2443" s="28"/>
      <c r="AP2443" s="26"/>
    </row>
    <row r="2444" spans="1:42" x14ac:dyDescent="0.25">
      <c r="A2444" s="24"/>
      <c r="B2444" s="24"/>
      <c r="C2444" s="88"/>
      <c r="D2444" s="25"/>
      <c r="E2444" s="25"/>
      <c r="F2444" s="26"/>
      <c r="G2444" s="25"/>
      <c r="H2444" s="26"/>
      <c r="I2444" s="25"/>
      <c r="J2444" s="26"/>
      <c r="K2444" s="27"/>
      <c r="L2444" s="27"/>
      <c r="M2444" s="26"/>
      <c r="N2444" s="27"/>
      <c r="O2444" s="26"/>
      <c r="P2444" s="27"/>
      <c r="Q2444" s="26"/>
      <c r="R2444" s="27"/>
      <c r="S2444" s="27"/>
      <c r="T2444" s="26"/>
      <c r="U2444" s="27"/>
      <c r="V2444" s="26"/>
      <c r="W2444" s="27"/>
      <c r="X2444" s="26"/>
      <c r="Y2444" s="25"/>
      <c r="Z2444" s="38"/>
      <c r="AA2444" s="27"/>
      <c r="AB2444" s="27"/>
      <c r="AC2444" s="28"/>
      <c r="AD2444" s="28"/>
      <c r="AE2444" s="26"/>
      <c r="AF2444" s="28"/>
      <c r="AG2444" s="26"/>
      <c r="AH2444" s="28"/>
      <c r="AI2444" s="26"/>
      <c r="AJ2444" s="28"/>
      <c r="AK2444" s="28"/>
      <c r="AL2444" s="26"/>
      <c r="AM2444" s="28"/>
      <c r="AN2444" s="26"/>
      <c r="AO2444" s="28"/>
      <c r="AP2444" s="26"/>
    </row>
    <row r="2445" spans="1:42" x14ac:dyDescent="0.25">
      <c r="A2445" s="24"/>
      <c r="B2445" s="24"/>
      <c r="C2445" s="88"/>
      <c r="D2445" s="25"/>
      <c r="E2445" s="25"/>
      <c r="F2445" s="26"/>
      <c r="G2445" s="25"/>
      <c r="H2445" s="26"/>
      <c r="I2445" s="25"/>
      <c r="J2445" s="26"/>
      <c r="K2445" s="27"/>
      <c r="L2445" s="27"/>
      <c r="M2445" s="26"/>
      <c r="N2445" s="27"/>
      <c r="O2445" s="26"/>
      <c r="P2445" s="27"/>
      <c r="Q2445" s="26"/>
      <c r="R2445" s="27"/>
      <c r="S2445" s="27"/>
      <c r="T2445" s="26"/>
      <c r="U2445" s="27"/>
      <c r="V2445" s="26"/>
      <c r="W2445" s="27"/>
      <c r="X2445" s="26"/>
      <c r="Y2445" s="25"/>
      <c r="Z2445" s="38"/>
      <c r="AA2445" s="27"/>
      <c r="AB2445" s="27"/>
      <c r="AC2445" s="28"/>
      <c r="AD2445" s="28"/>
      <c r="AE2445" s="26"/>
      <c r="AF2445" s="28"/>
      <c r="AG2445" s="26"/>
      <c r="AH2445" s="28"/>
      <c r="AI2445" s="26"/>
      <c r="AJ2445" s="28"/>
      <c r="AK2445" s="28"/>
      <c r="AL2445" s="26"/>
      <c r="AM2445" s="28"/>
      <c r="AN2445" s="26"/>
      <c r="AO2445" s="28"/>
      <c r="AP2445" s="26"/>
    </row>
    <row r="2446" spans="1:42" x14ac:dyDescent="0.25">
      <c r="A2446" s="24"/>
      <c r="B2446" s="24"/>
      <c r="C2446" s="24"/>
      <c r="D2446" s="25"/>
      <c r="E2446" s="25"/>
      <c r="F2446" s="26"/>
      <c r="G2446" s="25"/>
      <c r="H2446" s="26"/>
      <c r="I2446" s="25"/>
      <c r="J2446" s="26"/>
      <c r="K2446" s="27"/>
      <c r="L2446" s="27"/>
      <c r="M2446" s="26"/>
      <c r="N2446" s="27"/>
      <c r="O2446" s="26"/>
      <c r="P2446" s="27"/>
      <c r="Q2446" s="26"/>
      <c r="R2446" s="27"/>
      <c r="S2446" s="27"/>
      <c r="T2446" s="26"/>
      <c r="U2446" s="27"/>
      <c r="V2446" s="26"/>
      <c r="W2446" s="27"/>
      <c r="X2446" s="26"/>
      <c r="Y2446" s="25"/>
      <c r="Z2446" s="24"/>
      <c r="AA2446" s="27"/>
      <c r="AB2446" s="24"/>
      <c r="AC2446" s="28"/>
      <c r="AD2446" s="28"/>
      <c r="AE2446" s="26"/>
      <c r="AF2446" s="28"/>
      <c r="AG2446" s="26"/>
      <c r="AH2446" s="28"/>
      <c r="AI2446" s="26"/>
      <c r="AJ2446" s="28"/>
      <c r="AK2446" s="28"/>
      <c r="AL2446" s="26"/>
      <c r="AM2446" s="28"/>
      <c r="AN2446" s="26"/>
      <c r="AO2446" s="28"/>
      <c r="AP2446" s="26"/>
    </row>
    <row r="2447" spans="1:42" x14ac:dyDescent="0.25">
      <c r="A2447" s="24"/>
      <c r="B2447" s="24"/>
      <c r="C2447" s="24"/>
      <c r="D2447" s="25"/>
      <c r="E2447" s="25"/>
      <c r="F2447" s="26"/>
      <c r="G2447" s="25"/>
      <c r="H2447" s="26"/>
      <c r="I2447" s="25"/>
      <c r="J2447" s="26"/>
      <c r="K2447" s="27"/>
      <c r="L2447" s="27"/>
      <c r="M2447" s="26"/>
      <c r="N2447" s="27"/>
      <c r="O2447" s="26"/>
      <c r="P2447" s="27"/>
      <c r="Q2447" s="26"/>
      <c r="R2447" s="27"/>
      <c r="S2447" s="27"/>
      <c r="T2447" s="26"/>
      <c r="U2447" s="27"/>
      <c r="V2447" s="26"/>
      <c r="W2447" s="27"/>
      <c r="X2447" s="26"/>
      <c r="Y2447" s="25"/>
      <c r="Z2447" s="24"/>
      <c r="AA2447" s="27"/>
      <c r="AB2447" s="24"/>
      <c r="AC2447" s="28"/>
      <c r="AD2447" s="28"/>
      <c r="AE2447" s="26"/>
      <c r="AF2447" s="28"/>
      <c r="AG2447" s="26"/>
      <c r="AH2447" s="28"/>
      <c r="AI2447" s="26"/>
      <c r="AJ2447" s="28"/>
      <c r="AK2447" s="28"/>
      <c r="AL2447" s="26"/>
      <c r="AM2447" s="28"/>
      <c r="AN2447" s="26"/>
      <c r="AO2447" s="28"/>
      <c r="AP2447" s="26"/>
    </row>
    <row r="2448" spans="1:42" x14ac:dyDescent="0.25">
      <c r="A2448" s="24"/>
      <c r="B2448" s="24"/>
      <c r="C2448" s="24"/>
      <c r="D2448" s="25"/>
      <c r="E2448" s="25"/>
      <c r="F2448" s="26"/>
      <c r="G2448" s="25"/>
      <c r="H2448" s="26"/>
      <c r="I2448" s="25"/>
      <c r="J2448" s="26"/>
      <c r="K2448" s="27"/>
      <c r="L2448" s="27"/>
      <c r="M2448" s="26"/>
      <c r="N2448" s="27"/>
      <c r="O2448" s="26"/>
      <c r="P2448" s="27"/>
      <c r="Q2448" s="26"/>
      <c r="R2448" s="27"/>
      <c r="S2448" s="27"/>
      <c r="T2448" s="26"/>
      <c r="U2448" s="27"/>
      <c r="V2448" s="26"/>
      <c r="W2448" s="27"/>
      <c r="X2448" s="26"/>
      <c r="Y2448" s="25"/>
      <c r="Z2448" s="38"/>
      <c r="AA2448" s="27"/>
      <c r="AB2448" s="27"/>
      <c r="AC2448" s="28"/>
      <c r="AD2448" s="28"/>
      <c r="AE2448" s="26"/>
      <c r="AF2448" s="28"/>
      <c r="AG2448" s="26"/>
      <c r="AH2448" s="28"/>
      <c r="AI2448" s="26"/>
      <c r="AJ2448" s="28"/>
      <c r="AK2448" s="28"/>
      <c r="AL2448" s="26"/>
      <c r="AM2448" s="28"/>
      <c r="AN2448" s="26"/>
      <c r="AO2448" s="28"/>
      <c r="AP2448" s="26"/>
    </row>
    <row r="2449" spans="1:42" x14ac:dyDescent="0.25">
      <c r="A2449" s="24"/>
      <c r="B2449" s="24"/>
      <c r="C2449" s="24"/>
      <c r="D2449" s="25"/>
      <c r="E2449" s="25"/>
      <c r="F2449" s="26"/>
      <c r="G2449" s="25"/>
      <c r="H2449" s="26"/>
      <c r="I2449" s="25"/>
      <c r="J2449" s="26"/>
      <c r="K2449" s="27"/>
      <c r="L2449" s="27"/>
      <c r="M2449" s="26"/>
      <c r="N2449" s="27"/>
      <c r="O2449" s="26"/>
      <c r="P2449" s="27"/>
      <c r="Q2449" s="26"/>
      <c r="R2449" s="27"/>
      <c r="S2449" s="27"/>
      <c r="T2449" s="26"/>
      <c r="U2449" s="27"/>
      <c r="V2449" s="26"/>
      <c r="W2449" s="27"/>
      <c r="X2449" s="26"/>
      <c r="Y2449" s="25"/>
      <c r="Z2449" s="24"/>
      <c r="AA2449" s="27"/>
      <c r="AB2449" s="24"/>
      <c r="AC2449" s="28"/>
      <c r="AD2449" s="28"/>
      <c r="AE2449" s="26"/>
      <c r="AF2449" s="28"/>
      <c r="AG2449" s="26"/>
      <c r="AH2449" s="28"/>
      <c r="AI2449" s="26"/>
      <c r="AJ2449" s="28"/>
      <c r="AK2449" s="28"/>
      <c r="AL2449" s="26"/>
      <c r="AM2449" s="28"/>
      <c r="AN2449" s="26"/>
      <c r="AO2449" s="28"/>
      <c r="AP2449" s="26"/>
    </row>
    <row r="2450" spans="1:42" x14ac:dyDescent="0.25">
      <c r="A2450" s="24"/>
      <c r="B2450" s="24"/>
      <c r="C2450" s="24"/>
      <c r="D2450" s="25"/>
      <c r="E2450" s="25"/>
      <c r="F2450" s="26"/>
      <c r="G2450" s="25"/>
      <c r="H2450" s="26"/>
      <c r="I2450" s="25"/>
      <c r="J2450" s="26"/>
      <c r="K2450" s="27"/>
      <c r="L2450" s="27"/>
      <c r="M2450" s="26"/>
      <c r="N2450" s="27"/>
      <c r="O2450" s="26"/>
      <c r="P2450" s="27"/>
      <c r="Q2450" s="26"/>
      <c r="R2450" s="27"/>
      <c r="S2450" s="27"/>
      <c r="T2450" s="26"/>
      <c r="U2450" s="27"/>
      <c r="V2450" s="26"/>
      <c r="W2450" s="27"/>
      <c r="X2450" s="26"/>
      <c r="Y2450" s="25"/>
      <c r="Z2450" s="38"/>
      <c r="AA2450" s="27"/>
      <c r="AB2450" s="27"/>
      <c r="AC2450" s="28"/>
      <c r="AD2450" s="28"/>
      <c r="AE2450" s="26"/>
      <c r="AF2450" s="28"/>
      <c r="AG2450" s="26"/>
      <c r="AH2450" s="28"/>
      <c r="AI2450" s="26"/>
      <c r="AJ2450" s="28"/>
      <c r="AK2450" s="28"/>
      <c r="AL2450" s="26"/>
      <c r="AM2450" s="28"/>
      <c r="AN2450" s="26"/>
      <c r="AO2450" s="28"/>
      <c r="AP2450" s="26"/>
    </row>
    <row r="2451" spans="1:42" x14ac:dyDescent="0.25">
      <c r="A2451" s="24"/>
      <c r="B2451" s="24"/>
      <c r="C2451" s="24"/>
      <c r="D2451" s="25"/>
      <c r="E2451" s="25"/>
      <c r="F2451" s="26"/>
      <c r="G2451" s="25"/>
      <c r="H2451" s="26"/>
      <c r="I2451" s="25"/>
      <c r="J2451" s="26"/>
      <c r="K2451" s="27"/>
      <c r="L2451" s="27"/>
      <c r="M2451" s="26"/>
      <c r="N2451" s="27"/>
      <c r="O2451" s="26"/>
      <c r="P2451" s="27"/>
      <c r="Q2451" s="26"/>
      <c r="R2451" s="27"/>
      <c r="S2451" s="27"/>
      <c r="T2451" s="26"/>
      <c r="U2451" s="27"/>
      <c r="V2451" s="26"/>
      <c r="W2451" s="27"/>
      <c r="X2451" s="26"/>
      <c r="Y2451" s="25"/>
      <c r="Z2451" s="38"/>
      <c r="AA2451" s="27"/>
      <c r="AB2451" s="27"/>
      <c r="AC2451" s="28"/>
      <c r="AD2451" s="28"/>
      <c r="AE2451" s="26"/>
      <c r="AF2451" s="28"/>
      <c r="AG2451" s="26"/>
      <c r="AH2451" s="28"/>
      <c r="AI2451" s="26"/>
      <c r="AJ2451" s="28"/>
      <c r="AK2451" s="28"/>
      <c r="AL2451" s="26"/>
      <c r="AM2451" s="28"/>
      <c r="AN2451" s="26"/>
      <c r="AO2451" s="28"/>
      <c r="AP2451" s="26"/>
    </row>
    <row r="2452" spans="1:42" x14ac:dyDescent="0.25">
      <c r="A2452" s="24"/>
      <c r="B2452" s="24"/>
      <c r="C2452" s="24"/>
      <c r="D2452" s="25"/>
      <c r="E2452" s="25"/>
      <c r="F2452" s="26"/>
      <c r="G2452" s="25"/>
      <c r="H2452" s="26"/>
      <c r="I2452" s="25"/>
      <c r="J2452" s="26"/>
      <c r="K2452" s="27"/>
      <c r="L2452" s="27"/>
      <c r="M2452" s="26"/>
      <c r="N2452" s="27"/>
      <c r="O2452" s="26"/>
      <c r="P2452" s="27"/>
      <c r="Q2452" s="26"/>
      <c r="R2452" s="27"/>
      <c r="S2452" s="27"/>
      <c r="T2452" s="26"/>
      <c r="U2452" s="27"/>
      <c r="V2452" s="26"/>
      <c r="W2452" s="27"/>
      <c r="X2452" s="26"/>
      <c r="Y2452" s="25"/>
      <c r="Z2452" s="24"/>
      <c r="AA2452" s="27"/>
      <c r="AB2452" s="24"/>
      <c r="AC2452" s="28"/>
      <c r="AD2452" s="28"/>
      <c r="AE2452" s="26"/>
      <c r="AF2452" s="28"/>
      <c r="AG2452" s="26"/>
      <c r="AH2452" s="28"/>
      <c r="AI2452" s="26"/>
      <c r="AJ2452" s="28"/>
      <c r="AK2452" s="28"/>
      <c r="AL2452" s="26"/>
      <c r="AM2452" s="28"/>
      <c r="AN2452" s="26"/>
      <c r="AO2452" s="28"/>
      <c r="AP2452" s="26"/>
    </row>
    <row r="2453" spans="1:42" x14ac:dyDescent="0.25">
      <c r="A2453" s="24"/>
      <c r="B2453" s="24"/>
      <c r="C2453" s="111"/>
      <c r="D2453" s="25"/>
      <c r="E2453" s="25"/>
      <c r="F2453" s="26"/>
      <c r="G2453" s="25"/>
      <c r="H2453" s="26"/>
      <c r="I2453" s="25"/>
      <c r="J2453" s="26"/>
      <c r="K2453" s="27"/>
      <c r="L2453" s="27"/>
      <c r="M2453" s="26"/>
      <c r="N2453" s="27"/>
      <c r="O2453" s="26"/>
      <c r="P2453" s="27"/>
      <c r="Q2453" s="26"/>
      <c r="R2453" s="27"/>
      <c r="S2453" s="27"/>
      <c r="T2453" s="26"/>
      <c r="U2453" s="27"/>
      <c r="V2453" s="26"/>
      <c r="W2453" s="27"/>
      <c r="X2453" s="26"/>
      <c r="Y2453" s="25"/>
      <c r="Z2453" s="38"/>
      <c r="AA2453" s="27"/>
      <c r="AB2453" s="27"/>
      <c r="AC2453" s="28"/>
      <c r="AD2453" s="28"/>
      <c r="AE2453" s="26"/>
      <c r="AF2453" s="28"/>
      <c r="AG2453" s="26"/>
      <c r="AH2453" s="28"/>
      <c r="AI2453" s="26"/>
      <c r="AJ2453" s="28"/>
      <c r="AK2453" s="28"/>
      <c r="AL2453" s="26"/>
      <c r="AM2453" s="28"/>
      <c r="AN2453" s="26"/>
      <c r="AO2453" s="28"/>
      <c r="AP2453" s="26"/>
    </row>
    <row r="2454" spans="1:42" x14ac:dyDescent="0.25">
      <c r="A2454" s="24"/>
      <c r="B2454" s="24"/>
      <c r="C2454" s="111"/>
      <c r="D2454" s="24"/>
      <c r="E2454" s="25"/>
      <c r="F2454" s="26"/>
      <c r="G2454" s="24"/>
      <c r="H2454" s="24"/>
      <c r="I2454" s="24"/>
      <c r="J2454" s="24"/>
      <c r="K2454" s="24"/>
      <c r="L2454" s="27"/>
      <c r="M2454" s="26"/>
      <c r="N2454" s="24"/>
      <c r="O2454" s="24"/>
      <c r="P2454" s="24"/>
      <c r="Q2454" s="24"/>
      <c r="R2454" s="24"/>
      <c r="S2454" s="27"/>
      <c r="T2454" s="26"/>
      <c r="U2454" s="24"/>
      <c r="V2454" s="24"/>
      <c r="W2454" s="24"/>
      <c r="X2454" s="24"/>
      <c r="Y2454" s="24"/>
      <c r="Z2454" s="24"/>
      <c r="AA2454" s="24"/>
      <c r="AB2454" s="24"/>
      <c r="AC2454" s="24"/>
      <c r="AD2454" s="28"/>
      <c r="AE2454" s="26"/>
      <c r="AF2454" s="24"/>
      <c r="AG2454" s="24"/>
      <c r="AH2454" s="24"/>
      <c r="AI2454" s="24"/>
      <c r="AJ2454" s="24"/>
      <c r="AK2454" s="28"/>
      <c r="AL2454" s="26"/>
      <c r="AM2454" s="24"/>
      <c r="AN2454" s="24"/>
      <c r="AO2454" s="24"/>
      <c r="AP2454" s="24"/>
    </row>
    <row r="2455" spans="1:42" x14ac:dyDescent="0.25">
      <c r="A2455" s="24"/>
      <c r="B2455" s="24"/>
      <c r="C2455" s="111"/>
      <c r="D2455" s="25"/>
      <c r="E2455" s="25"/>
      <c r="F2455" s="26"/>
      <c r="G2455" s="25"/>
      <c r="H2455" s="26"/>
      <c r="I2455" s="25"/>
      <c r="J2455" s="26"/>
      <c r="K2455" s="27"/>
      <c r="L2455" s="27"/>
      <c r="M2455" s="26"/>
      <c r="N2455" s="27"/>
      <c r="O2455" s="26"/>
      <c r="P2455" s="27"/>
      <c r="Q2455" s="26"/>
      <c r="R2455" s="27"/>
      <c r="S2455" s="27"/>
      <c r="T2455" s="26"/>
      <c r="U2455" s="27"/>
      <c r="V2455" s="26"/>
      <c r="W2455" s="27"/>
      <c r="X2455" s="26"/>
      <c r="Y2455" s="25"/>
      <c r="Z2455" s="38"/>
      <c r="AA2455" s="27"/>
      <c r="AB2455" s="27"/>
      <c r="AC2455" s="28"/>
      <c r="AD2455" s="28"/>
      <c r="AE2455" s="26"/>
      <c r="AF2455" s="28"/>
      <c r="AG2455" s="26"/>
      <c r="AH2455" s="28"/>
      <c r="AI2455" s="26"/>
      <c r="AJ2455" s="28"/>
      <c r="AK2455" s="28"/>
      <c r="AL2455" s="26"/>
      <c r="AM2455" s="28"/>
      <c r="AN2455" s="26"/>
      <c r="AO2455" s="28"/>
      <c r="AP2455" s="26"/>
    </row>
    <row r="2456" spans="1:42" x14ac:dyDescent="0.25">
      <c r="A2456" s="24"/>
      <c r="B2456" s="24"/>
      <c r="C2456" s="24"/>
      <c r="D2456" s="25"/>
      <c r="E2456" s="25"/>
      <c r="F2456" s="26"/>
      <c r="G2456" s="25"/>
      <c r="H2456" s="26"/>
      <c r="I2456" s="25"/>
      <c r="J2456" s="26"/>
      <c r="K2456" s="27"/>
      <c r="L2456" s="27"/>
      <c r="M2456" s="26"/>
      <c r="N2456" s="27"/>
      <c r="O2456" s="26"/>
      <c r="P2456" s="27"/>
      <c r="Q2456" s="26"/>
      <c r="R2456" s="27"/>
      <c r="S2456" s="27"/>
      <c r="T2456" s="26"/>
      <c r="U2456" s="27"/>
      <c r="V2456" s="26"/>
      <c r="W2456" s="27"/>
      <c r="X2456" s="26"/>
      <c r="Y2456" s="25"/>
      <c r="Z2456" s="38"/>
      <c r="AA2456" s="27"/>
      <c r="AB2456" s="27"/>
      <c r="AC2456" s="28"/>
      <c r="AD2456" s="28"/>
      <c r="AE2456" s="26"/>
      <c r="AF2456" s="28"/>
      <c r="AG2456" s="26"/>
      <c r="AH2456" s="28"/>
      <c r="AI2456" s="26"/>
      <c r="AJ2456" s="28"/>
      <c r="AK2456" s="28"/>
      <c r="AL2456" s="26"/>
      <c r="AM2456" s="28"/>
      <c r="AN2456" s="26"/>
      <c r="AO2456" s="28"/>
      <c r="AP2456" s="26"/>
    </row>
    <row r="2457" spans="1:42" x14ac:dyDescent="0.25">
      <c r="A2457" s="24"/>
      <c r="B2457" s="24"/>
      <c r="C2457" s="88"/>
      <c r="D2457" s="25"/>
      <c r="E2457" s="25"/>
      <c r="F2457" s="26"/>
      <c r="G2457" s="25"/>
      <c r="H2457" s="26"/>
      <c r="I2457" s="25"/>
      <c r="J2457" s="26"/>
      <c r="K2457" s="27"/>
      <c r="L2457" s="27"/>
      <c r="M2457" s="26"/>
      <c r="N2457" s="27"/>
      <c r="O2457" s="26"/>
      <c r="P2457" s="27"/>
      <c r="Q2457" s="26"/>
      <c r="R2457" s="27"/>
      <c r="S2457" s="27"/>
      <c r="T2457" s="26"/>
      <c r="U2457" s="27"/>
      <c r="V2457" s="26"/>
      <c r="W2457" s="27"/>
      <c r="X2457" s="26"/>
      <c r="Y2457" s="25"/>
      <c r="Z2457" s="38"/>
      <c r="AA2457" s="27"/>
      <c r="AB2457" s="27"/>
      <c r="AC2457" s="28"/>
      <c r="AD2457" s="28"/>
      <c r="AE2457" s="26"/>
      <c r="AF2457" s="28"/>
      <c r="AG2457" s="26"/>
      <c r="AH2457" s="28"/>
      <c r="AI2457" s="26"/>
      <c r="AJ2457" s="28"/>
      <c r="AK2457" s="28"/>
      <c r="AL2457" s="26"/>
      <c r="AM2457" s="28"/>
      <c r="AN2457" s="26"/>
      <c r="AO2457" s="28"/>
      <c r="AP2457" s="26"/>
    </row>
    <row r="2458" spans="1:42" x14ac:dyDescent="0.25">
      <c r="A2458" s="24"/>
      <c r="B2458" s="24"/>
      <c r="C2458" s="88"/>
      <c r="D2458" s="25"/>
      <c r="E2458" s="25"/>
      <c r="F2458" s="26"/>
      <c r="G2458" s="25"/>
      <c r="H2458" s="26"/>
      <c r="I2458" s="25"/>
      <c r="J2458" s="26"/>
      <c r="K2458" s="27"/>
      <c r="L2458" s="27"/>
      <c r="M2458" s="26"/>
      <c r="N2458" s="27"/>
      <c r="O2458" s="26"/>
      <c r="P2458" s="27"/>
      <c r="Q2458" s="26"/>
      <c r="R2458" s="27"/>
      <c r="S2458" s="27"/>
      <c r="T2458" s="26"/>
      <c r="U2458" s="27"/>
      <c r="V2458" s="26"/>
      <c r="W2458" s="27"/>
      <c r="X2458" s="26"/>
      <c r="Y2458" s="25"/>
      <c r="Z2458" s="38"/>
      <c r="AA2458" s="27"/>
      <c r="AB2458" s="27"/>
      <c r="AC2458" s="28"/>
      <c r="AD2458" s="28"/>
      <c r="AE2458" s="26"/>
      <c r="AF2458" s="28"/>
      <c r="AG2458" s="26"/>
      <c r="AH2458" s="28"/>
      <c r="AI2458" s="26"/>
      <c r="AJ2458" s="28"/>
      <c r="AK2458" s="28"/>
      <c r="AL2458" s="26"/>
      <c r="AM2458" s="28"/>
      <c r="AN2458" s="26"/>
      <c r="AO2458" s="28"/>
      <c r="AP2458" s="26"/>
    </row>
    <row r="2459" spans="1:42" x14ac:dyDescent="0.25">
      <c r="A2459" s="24"/>
      <c r="B2459" s="24"/>
      <c r="C2459" s="88"/>
      <c r="D2459" s="25"/>
      <c r="E2459" s="25"/>
      <c r="F2459" s="26"/>
      <c r="G2459" s="25"/>
      <c r="H2459" s="26"/>
      <c r="I2459" s="25"/>
      <c r="J2459" s="26"/>
      <c r="K2459" s="27"/>
      <c r="L2459" s="27"/>
      <c r="M2459" s="26"/>
      <c r="N2459" s="27"/>
      <c r="O2459" s="26"/>
      <c r="P2459" s="27"/>
      <c r="Q2459" s="26"/>
      <c r="R2459" s="27"/>
      <c r="S2459" s="27"/>
      <c r="T2459" s="26"/>
      <c r="U2459" s="27"/>
      <c r="V2459" s="26"/>
      <c r="W2459" s="27"/>
      <c r="X2459" s="26"/>
      <c r="Y2459" s="25"/>
      <c r="Z2459" s="24"/>
      <c r="AA2459" s="27"/>
      <c r="AB2459" s="24"/>
      <c r="AC2459" s="28"/>
      <c r="AD2459" s="28"/>
      <c r="AE2459" s="26"/>
      <c r="AF2459" s="28"/>
      <c r="AG2459" s="26"/>
      <c r="AH2459" s="28"/>
      <c r="AI2459" s="26"/>
      <c r="AJ2459" s="28"/>
      <c r="AK2459" s="28"/>
      <c r="AL2459" s="26"/>
      <c r="AM2459" s="28"/>
      <c r="AN2459" s="26"/>
      <c r="AO2459" s="28"/>
      <c r="AP2459" s="26"/>
    </row>
    <row r="2460" spans="1:42" x14ac:dyDescent="0.25">
      <c r="A2460" s="24"/>
      <c r="B2460" s="24"/>
      <c r="C2460" s="24"/>
      <c r="D2460" s="25"/>
      <c r="E2460" s="25"/>
      <c r="F2460" s="26"/>
      <c r="G2460" s="25"/>
      <c r="H2460" s="26"/>
      <c r="I2460" s="25"/>
      <c r="J2460" s="26"/>
      <c r="K2460" s="27"/>
      <c r="L2460" s="27"/>
      <c r="M2460" s="26"/>
      <c r="N2460" s="27"/>
      <c r="O2460" s="26"/>
      <c r="P2460" s="27"/>
      <c r="Q2460" s="26"/>
      <c r="R2460" s="27"/>
      <c r="S2460" s="27"/>
      <c r="T2460" s="26"/>
      <c r="U2460" s="27"/>
      <c r="V2460" s="26"/>
      <c r="W2460" s="27"/>
      <c r="X2460" s="26"/>
      <c r="Y2460" s="25"/>
      <c r="Z2460" s="24"/>
      <c r="AA2460" s="27"/>
      <c r="AB2460" s="24"/>
      <c r="AC2460" s="28"/>
      <c r="AD2460" s="28"/>
      <c r="AE2460" s="26"/>
      <c r="AF2460" s="28"/>
      <c r="AG2460" s="26"/>
      <c r="AH2460" s="28"/>
      <c r="AI2460" s="26"/>
      <c r="AJ2460" s="28"/>
      <c r="AK2460" s="28"/>
      <c r="AL2460" s="26"/>
      <c r="AM2460" s="28"/>
      <c r="AN2460" s="26"/>
      <c r="AO2460" s="28"/>
      <c r="AP2460" s="26"/>
    </row>
    <row r="2461" spans="1:42" x14ac:dyDescent="0.25">
      <c r="A2461" s="24"/>
      <c r="B2461" s="24"/>
      <c r="C2461" s="24"/>
      <c r="D2461" s="25"/>
      <c r="E2461" s="25"/>
      <c r="F2461" s="26"/>
      <c r="G2461" s="25"/>
      <c r="H2461" s="26"/>
      <c r="I2461" s="25"/>
      <c r="J2461" s="26"/>
      <c r="K2461" s="27"/>
      <c r="L2461" s="27"/>
      <c r="M2461" s="26"/>
      <c r="N2461" s="27"/>
      <c r="O2461" s="26"/>
      <c r="P2461" s="27"/>
      <c r="Q2461" s="26"/>
      <c r="R2461" s="27"/>
      <c r="S2461" s="27"/>
      <c r="T2461" s="26"/>
      <c r="U2461" s="27"/>
      <c r="V2461" s="26"/>
      <c r="W2461" s="27"/>
      <c r="X2461" s="26"/>
      <c r="Y2461" s="25"/>
      <c r="Z2461" s="38"/>
      <c r="AA2461" s="27"/>
      <c r="AB2461" s="27"/>
      <c r="AC2461" s="28"/>
      <c r="AD2461" s="28"/>
      <c r="AE2461" s="26"/>
      <c r="AF2461" s="28"/>
      <c r="AG2461" s="26"/>
      <c r="AH2461" s="28"/>
      <c r="AI2461" s="26"/>
      <c r="AJ2461" s="28"/>
      <c r="AK2461" s="28"/>
      <c r="AL2461" s="26"/>
      <c r="AM2461" s="28"/>
      <c r="AN2461" s="26"/>
      <c r="AO2461" s="28"/>
      <c r="AP2461" s="26"/>
    </row>
    <row r="2462" spans="1:42" x14ac:dyDescent="0.25">
      <c r="A2462" s="24"/>
      <c r="B2462" s="24"/>
      <c r="C2462" s="24"/>
      <c r="D2462" s="24"/>
      <c r="E2462" s="25"/>
      <c r="F2462" s="26"/>
      <c r="G2462" s="25"/>
      <c r="H2462" s="26"/>
      <c r="I2462" s="24"/>
      <c r="J2462" s="24"/>
      <c r="K2462" s="24"/>
      <c r="L2462" s="27"/>
      <c r="M2462" s="26"/>
      <c r="N2462" s="27"/>
      <c r="O2462" s="26"/>
      <c r="P2462" s="24"/>
      <c r="Q2462" s="24"/>
      <c r="R2462" s="24"/>
      <c r="S2462" s="27"/>
      <c r="T2462" s="26"/>
      <c r="U2462" s="27"/>
      <c r="V2462" s="26"/>
      <c r="W2462" s="24"/>
      <c r="X2462" s="24"/>
      <c r="Y2462" s="24"/>
      <c r="Z2462" s="24"/>
      <c r="AA2462" s="24"/>
      <c r="AB2462" s="24"/>
      <c r="AC2462" s="24"/>
      <c r="AD2462" s="28"/>
      <c r="AE2462" s="26"/>
      <c r="AF2462" s="28"/>
      <c r="AG2462" s="26"/>
      <c r="AH2462" s="24"/>
      <c r="AI2462" s="24"/>
      <c r="AJ2462" s="24"/>
      <c r="AK2462" s="28"/>
      <c r="AL2462" s="26"/>
      <c r="AM2462" s="28"/>
      <c r="AN2462" s="26"/>
      <c r="AO2462" s="24"/>
      <c r="AP2462" s="24"/>
    </row>
    <row r="2463" spans="1:42" x14ac:dyDescent="0.25">
      <c r="A2463" s="24"/>
      <c r="B2463" s="24"/>
      <c r="C2463" s="24"/>
      <c r="D2463" s="25"/>
      <c r="E2463" s="24"/>
      <c r="F2463" s="24"/>
      <c r="G2463" s="25"/>
      <c r="H2463" s="26"/>
      <c r="I2463" s="25"/>
      <c r="J2463" s="26"/>
      <c r="K2463" s="27"/>
      <c r="L2463" s="24"/>
      <c r="M2463" s="24"/>
      <c r="N2463" s="27"/>
      <c r="O2463" s="26"/>
      <c r="P2463" s="27"/>
      <c r="Q2463" s="26"/>
      <c r="R2463" s="27"/>
      <c r="S2463" s="24"/>
      <c r="T2463" s="24"/>
      <c r="U2463" s="27"/>
      <c r="V2463" s="26"/>
      <c r="W2463" s="27"/>
      <c r="X2463" s="26"/>
      <c r="Y2463" s="25"/>
      <c r="Z2463" s="24"/>
      <c r="AA2463" s="27"/>
      <c r="AB2463" s="24"/>
      <c r="AC2463" s="28"/>
      <c r="AD2463" s="24"/>
      <c r="AE2463" s="24"/>
      <c r="AF2463" s="28"/>
      <c r="AG2463" s="26"/>
      <c r="AH2463" s="28"/>
      <c r="AI2463" s="26"/>
      <c r="AJ2463" s="28"/>
      <c r="AK2463" s="24"/>
      <c r="AL2463" s="24"/>
      <c r="AM2463" s="28"/>
      <c r="AN2463" s="26"/>
      <c r="AO2463" s="28"/>
      <c r="AP2463" s="26"/>
    </row>
    <row r="2464" spans="1:42" x14ac:dyDescent="0.25">
      <c r="A2464" s="24"/>
      <c r="B2464" s="24"/>
      <c r="C2464" s="24"/>
      <c r="D2464" s="25"/>
      <c r="E2464" s="25"/>
      <c r="F2464" s="26"/>
      <c r="G2464" s="25"/>
      <c r="H2464" s="26"/>
      <c r="I2464" s="25"/>
      <c r="J2464" s="26"/>
      <c r="K2464" s="27"/>
      <c r="L2464" s="27"/>
      <c r="M2464" s="26"/>
      <c r="N2464" s="27"/>
      <c r="O2464" s="26"/>
      <c r="P2464" s="27"/>
      <c r="Q2464" s="26"/>
      <c r="R2464" s="27"/>
      <c r="S2464" s="27"/>
      <c r="T2464" s="26"/>
      <c r="U2464" s="27"/>
      <c r="V2464" s="26"/>
      <c r="W2464" s="27"/>
      <c r="X2464" s="26"/>
      <c r="Y2464" s="25"/>
      <c r="Z2464" s="24"/>
      <c r="AA2464" s="27"/>
      <c r="AB2464" s="24"/>
      <c r="AC2464" s="28"/>
      <c r="AD2464" s="28"/>
      <c r="AE2464" s="26"/>
      <c r="AF2464" s="28"/>
      <c r="AG2464" s="26"/>
      <c r="AH2464" s="28"/>
      <c r="AI2464" s="26"/>
      <c r="AJ2464" s="28"/>
      <c r="AK2464" s="28"/>
      <c r="AL2464" s="26"/>
      <c r="AM2464" s="28"/>
      <c r="AN2464" s="26"/>
      <c r="AO2464" s="28"/>
      <c r="AP2464" s="26"/>
    </row>
    <row r="2465" spans="1:42" x14ac:dyDescent="0.25">
      <c r="A2465" s="24"/>
      <c r="B2465" s="24"/>
      <c r="C2465" s="111"/>
      <c r="D2465" s="25"/>
      <c r="E2465" s="25"/>
      <c r="F2465" s="26"/>
      <c r="G2465" s="25"/>
      <c r="H2465" s="26"/>
      <c r="I2465" s="25"/>
      <c r="J2465" s="26"/>
      <c r="K2465" s="27"/>
      <c r="L2465" s="27"/>
      <c r="M2465" s="26"/>
      <c r="N2465" s="27"/>
      <c r="O2465" s="26"/>
      <c r="P2465" s="27"/>
      <c r="Q2465" s="26"/>
      <c r="R2465" s="27"/>
      <c r="S2465" s="27"/>
      <c r="T2465" s="26"/>
      <c r="U2465" s="27"/>
      <c r="V2465" s="26"/>
      <c r="W2465" s="27"/>
      <c r="X2465" s="26"/>
      <c r="Y2465" s="25"/>
      <c r="Z2465" s="38"/>
      <c r="AA2465" s="27"/>
      <c r="AB2465" s="27"/>
      <c r="AC2465" s="28"/>
      <c r="AD2465" s="28"/>
      <c r="AE2465" s="26"/>
      <c r="AF2465" s="28"/>
      <c r="AG2465" s="26"/>
      <c r="AH2465" s="28"/>
      <c r="AI2465" s="26"/>
      <c r="AJ2465" s="28"/>
      <c r="AK2465" s="28"/>
      <c r="AL2465" s="26"/>
      <c r="AM2465" s="28"/>
      <c r="AN2465" s="26"/>
      <c r="AO2465" s="28"/>
      <c r="AP2465" s="26"/>
    </row>
    <row r="2466" spans="1:42" x14ac:dyDescent="0.25">
      <c r="A2466" s="24"/>
      <c r="B2466" s="24"/>
      <c r="C2466" s="111"/>
      <c r="D2466" s="25"/>
      <c r="E2466" s="25"/>
      <c r="F2466" s="26"/>
      <c r="G2466" s="25"/>
      <c r="H2466" s="26"/>
      <c r="I2466" s="25"/>
      <c r="J2466" s="26"/>
      <c r="K2466" s="27"/>
      <c r="L2466" s="27"/>
      <c r="M2466" s="26"/>
      <c r="N2466" s="27"/>
      <c r="O2466" s="26"/>
      <c r="P2466" s="27"/>
      <c r="Q2466" s="26"/>
      <c r="R2466" s="27"/>
      <c r="S2466" s="27"/>
      <c r="T2466" s="26"/>
      <c r="U2466" s="27"/>
      <c r="V2466" s="26"/>
      <c r="W2466" s="27"/>
      <c r="X2466" s="26"/>
      <c r="Y2466" s="25"/>
      <c r="Z2466" s="24"/>
      <c r="AA2466" s="27"/>
      <c r="AB2466" s="24"/>
      <c r="AC2466" s="28"/>
      <c r="AD2466" s="28"/>
      <c r="AE2466" s="26"/>
      <c r="AF2466" s="28"/>
      <c r="AG2466" s="26"/>
      <c r="AH2466" s="28"/>
      <c r="AI2466" s="26"/>
      <c r="AJ2466" s="28"/>
      <c r="AK2466" s="28"/>
      <c r="AL2466" s="26"/>
      <c r="AM2466" s="28"/>
      <c r="AN2466" s="26"/>
      <c r="AO2466" s="28"/>
      <c r="AP2466" s="26"/>
    </row>
    <row r="2467" spans="1:42" x14ac:dyDescent="0.25">
      <c r="A2467" s="24"/>
      <c r="B2467" s="24"/>
      <c r="C2467" s="111"/>
      <c r="D2467" s="25"/>
      <c r="E2467" s="25"/>
      <c r="F2467" s="26"/>
      <c r="G2467" s="25"/>
      <c r="H2467" s="26"/>
      <c r="I2467" s="25"/>
      <c r="J2467" s="26"/>
      <c r="K2467" s="27"/>
      <c r="L2467" s="27"/>
      <c r="M2467" s="26"/>
      <c r="N2467" s="27"/>
      <c r="O2467" s="26"/>
      <c r="P2467" s="27"/>
      <c r="Q2467" s="26"/>
      <c r="R2467" s="27"/>
      <c r="S2467" s="27"/>
      <c r="T2467" s="26"/>
      <c r="U2467" s="27"/>
      <c r="V2467" s="26"/>
      <c r="W2467" s="27"/>
      <c r="X2467" s="26"/>
      <c r="Y2467" s="25"/>
      <c r="Z2467" s="38"/>
      <c r="AA2467" s="27"/>
      <c r="AB2467" s="27"/>
      <c r="AC2467" s="28"/>
      <c r="AD2467" s="28"/>
      <c r="AE2467" s="26"/>
      <c r="AF2467" s="28"/>
      <c r="AG2467" s="26"/>
      <c r="AH2467" s="28"/>
      <c r="AI2467" s="26"/>
      <c r="AJ2467" s="28"/>
      <c r="AK2467" s="28"/>
      <c r="AL2467" s="26"/>
      <c r="AM2467" s="28"/>
      <c r="AN2467" s="26"/>
      <c r="AO2467" s="28"/>
      <c r="AP2467" s="26"/>
    </row>
    <row r="2468" spans="1:42" x14ac:dyDescent="0.25">
      <c r="A2468" s="24"/>
      <c r="B2468" s="24"/>
      <c r="C2468" s="24"/>
      <c r="D2468" s="25"/>
      <c r="E2468" s="25"/>
      <c r="F2468" s="26"/>
      <c r="G2468" s="25"/>
      <c r="H2468" s="26"/>
      <c r="I2468" s="25"/>
      <c r="J2468" s="26"/>
      <c r="K2468" s="27"/>
      <c r="L2468" s="27"/>
      <c r="M2468" s="26"/>
      <c r="N2468" s="27"/>
      <c r="O2468" s="26"/>
      <c r="P2468" s="27"/>
      <c r="Q2468" s="26"/>
      <c r="R2468" s="27"/>
      <c r="S2468" s="27"/>
      <c r="T2468" s="26"/>
      <c r="U2468" s="27"/>
      <c r="V2468" s="26"/>
      <c r="W2468" s="27"/>
      <c r="X2468" s="26"/>
      <c r="Y2468" s="24"/>
      <c r="Z2468" s="24"/>
      <c r="AA2468" s="24"/>
      <c r="AB2468" s="24"/>
      <c r="AC2468" s="28"/>
      <c r="AD2468" s="28"/>
      <c r="AE2468" s="26"/>
      <c r="AF2468" s="28"/>
      <c r="AG2468" s="26"/>
      <c r="AH2468" s="28"/>
      <c r="AI2468" s="26"/>
      <c r="AJ2468" s="28"/>
      <c r="AK2468" s="28"/>
      <c r="AL2468" s="26"/>
      <c r="AM2468" s="28"/>
      <c r="AN2468" s="26"/>
      <c r="AO2468" s="28"/>
      <c r="AP2468" s="26"/>
    </row>
    <row r="2469" spans="1:42" x14ac:dyDescent="0.25">
      <c r="A2469" s="24"/>
      <c r="B2469" s="24"/>
      <c r="C2469" s="24"/>
      <c r="D2469" s="25"/>
      <c r="E2469" s="25"/>
      <c r="F2469" s="26"/>
      <c r="G2469" s="25"/>
      <c r="H2469" s="26"/>
      <c r="I2469" s="25"/>
      <c r="J2469" s="26"/>
      <c r="K2469" s="27"/>
      <c r="L2469" s="27"/>
      <c r="M2469" s="26"/>
      <c r="N2469" s="27"/>
      <c r="O2469" s="26"/>
      <c r="P2469" s="27"/>
      <c r="Q2469" s="26"/>
      <c r="R2469" s="27"/>
      <c r="S2469" s="27"/>
      <c r="T2469" s="26"/>
      <c r="U2469" s="27"/>
      <c r="V2469" s="26"/>
      <c r="W2469" s="27"/>
      <c r="X2469" s="26"/>
      <c r="Y2469" s="24"/>
      <c r="Z2469" s="24"/>
      <c r="AA2469" s="24"/>
      <c r="AB2469" s="24"/>
      <c r="AC2469" s="28"/>
      <c r="AD2469" s="28"/>
      <c r="AE2469" s="26"/>
      <c r="AF2469" s="28"/>
      <c r="AG2469" s="26"/>
      <c r="AH2469" s="28"/>
      <c r="AI2469" s="26"/>
      <c r="AJ2469" s="28"/>
      <c r="AK2469" s="28"/>
      <c r="AL2469" s="26"/>
      <c r="AM2469" s="28"/>
      <c r="AN2469" s="26"/>
      <c r="AO2469" s="28"/>
      <c r="AP2469" s="26"/>
    </row>
    <row r="2470" spans="1:42" x14ac:dyDescent="0.25">
      <c r="A2470" s="24"/>
      <c r="B2470" s="24"/>
      <c r="C2470" s="88"/>
      <c r="D2470" s="25"/>
      <c r="E2470" s="25"/>
      <c r="F2470" s="26"/>
      <c r="G2470" s="25"/>
      <c r="H2470" s="26"/>
      <c r="I2470" s="25"/>
      <c r="J2470" s="26"/>
      <c r="K2470" s="27"/>
      <c r="L2470" s="27"/>
      <c r="M2470" s="26"/>
      <c r="N2470" s="27"/>
      <c r="O2470" s="26"/>
      <c r="P2470" s="27"/>
      <c r="Q2470" s="26"/>
      <c r="R2470" s="27"/>
      <c r="S2470" s="27"/>
      <c r="T2470" s="26"/>
      <c r="U2470" s="27"/>
      <c r="V2470" s="26"/>
      <c r="W2470" s="27"/>
      <c r="X2470" s="26"/>
      <c r="Y2470" s="24"/>
      <c r="Z2470" s="24"/>
      <c r="AA2470" s="24"/>
      <c r="AB2470" s="24"/>
      <c r="AC2470" s="28"/>
      <c r="AD2470" s="28"/>
      <c r="AE2470" s="26"/>
      <c r="AF2470" s="28"/>
      <c r="AG2470" s="26"/>
      <c r="AH2470" s="28"/>
      <c r="AI2470" s="26"/>
      <c r="AJ2470" s="28"/>
      <c r="AK2470" s="28"/>
      <c r="AL2470" s="26"/>
      <c r="AM2470" s="28"/>
      <c r="AN2470" s="26"/>
      <c r="AO2470" s="28"/>
      <c r="AP2470" s="26"/>
    </row>
    <row r="2471" spans="1:42" x14ac:dyDescent="0.25">
      <c r="A2471" s="24"/>
      <c r="B2471" s="24"/>
      <c r="C2471" s="88"/>
      <c r="D2471" s="25"/>
      <c r="E2471" s="25"/>
      <c r="F2471" s="26"/>
      <c r="G2471" s="25"/>
      <c r="H2471" s="26"/>
      <c r="I2471" s="25"/>
      <c r="J2471" s="26"/>
      <c r="K2471" s="27"/>
      <c r="L2471" s="27"/>
      <c r="M2471" s="26"/>
      <c r="N2471" s="27"/>
      <c r="O2471" s="26"/>
      <c r="P2471" s="27"/>
      <c r="Q2471" s="26"/>
      <c r="R2471" s="27"/>
      <c r="S2471" s="27"/>
      <c r="T2471" s="26"/>
      <c r="U2471" s="27"/>
      <c r="V2471" s="26"/>
      <c r="W2471" s="27"/>
      <c r="X2471" s="26"/>
      <c r="Y2471" s="24"/>
      <c r="Z2471" s="24"/>
      <c r="AA2471" s="24"/>
      <c r="AB2471" s="24"/>
      <c r="AC2471" s="28"/>
      <c r="AD2471" s="28"/>
      <c r="AE2471" s="26"/>
      <c r="AF2471" s="28"/>
      <c r="AG2471" s="26"/>
      <c r="AH2471" s="28"/>
      <c r="AI2471" s="26"/>
      <c r="AJ2471" s="28"/>
      <c r="AK2471" s="28"/>
      <c r="AL2471" s="26"/>
      <c r="AM2471" s="28"/>
      <c r="AN2471" s="26"/>
      <c r="AO2471" s="28"/>
      <c r="AP2471" s="26"/>
    </row>
    <row r="2472" spans="1:42" x14ac:dyDescent="0.25">
      <c r="A2472" s="24"/>
      <c r="B2472" s="24"/>
      <c r="C2472" s="88"/>
      <c r="D2472" s="25"/>
      <c r="E2472" s="25"/>
      <c r="F2472" s="26"/>
      <c r="G2472" s="25"/>
      <c r="H2472" s="26"/>
      <c r="I2472" s="25"/>
      <c r="J2472" s="26"/>
      <c r="K2472" s="27"/>
      <c r="L2472" s="27"/>
      <c r="M2472" s="26"/>
      <c r="N2472" s="27"/>
      <c r="O2472" s="26"/>
      <c r="P2472" s="27"/>
      <c r="Q2472" s="26"/>
      <c r="R2472" s="27"/>
      <c r="S2472" s="27"/>
      <c r="T2472" s="26"/>
      <c r="U2472" s="27"/>
      <c r="V2472" s="26"/>
      <c r="W2472" s="27"/>
      <c r="X2472" s="26"/>
      <c r="Y2472" s="24"/>
      <c r="Z2472" s="24"/>
      <c r="AA2472" s="24"/>
      <c r="AB2472" s="24"/>
      <c r="AC2472" s="28"/>
      <c r="AD2472" s="28"/>
      <c r="AE2472" s="26"/>
      <c r="AF2472" s="28"/>
      <c r="AG2472" s="26"/>
      <c r="AH2472" s="28"/>
      <c r="AI2472" s="26"/>
      <c r="AJ2472" s="28"/>
      <c r="AK2472" s="28"/>
      <c r="AL2472" s="26"/>
      <c r="AM2472" s="28"/>
      <c r="AN2472" s="26"/>
      <c r="AO2472" s="28"/>
      <c r="AP2472" s="26"/>
    </row>
    <row r="2473" spans="1:42" x14ac:dyDescent="0.25">
      <c r="A2473" s="24"/>
      <c r="B2473" s="24"/>
      <c r="C2473" s="24"/>
      <c r="D2473" s="25"/>
      <c r="E2473" s="25"/>
      <c r="F2473" s="26"/>
      <c r="G2473" s="25"/>
      <c r="H2473" s="26"/>
      <c r="I2473" s="25"/>
      <c r="J2473" s="26"/>
      <c r="K2473" s="27"/>
      <c r="L2473" s="27"/>
      <c r="M2473" s="26"/>
      <c r="N2473" s="27"/>
      <c r="O2473" s="26"/>
      <c r="P2473" s="27"/>
      <c r="Q2473" s="26"/>
      <c r="R2473" s="27"/>
      <c r="S2473" s="27"/>
      <c r="T2473" s="26"/>
      <c r="U2473" s="27"/>
      <c r="V2473" s="26"/>
      <c r="W2473" s="27"/>
      <c r="X2473" s="26"/>
      <c r="Y2473" s="24"/>
      <c r="Z2473" s="24"/>
      <c r="AA2473" s="24"/>
      <c r="AB2473" s="24"/>
      <c r="AC2473" s="28"/>
      <c r="AD2473" s="28"/>
      <c r="AE2473" s="26"/>
      <c r="AF2473" s="28"/>
      <c r="AG2473" s="26"/>
      <c r="AH2473" s="28"/>
      <c r="AI2473" s="26"/>
      <c r="AJ2473" s="28"/>
      <c r="AK2473" s="28"/>
      <c r="AL2473" s="26"/>
      <c r="AM2473" s="28"/>
      <c r="AN2473" s="26"/>
      <c r="AO2473" s="28"/>
      <c r="AP2473" s="26"/>
    </row>
    <row r="2474" spans="1:42" x14ac:dyDescent="0.25">
      <c r="A2474" s="24"/>
      <c r="B2474" s="24"/>
      <c r="C2474" s="24"/>
      <c r="D2474" s="25"/>
      <c r="E2474" s="25"/>
      <c r="F2474" s="26"/>
      <c r="G2474" s="25"/>
      <c r="H2474" s="26"/>
      <c r="I2474" s="25"/>
      <c r="J2474" s="26"/>
      <c r="K2474" s="27"/>
      <c r="L2474" s="27"/>
      <c r="M2474" s="26"/>
      <c r="N2474" s="27"/>
      <c r="O2474" s="26"/>
      <c r="P2474" s="27"/>
      <c r="Q2474" s="26"/>
      <c r="R2474" s="27"/>
      <c r="S2474" s="27"/>
      <c r="T2474" s="26"/>
      <c r="U2474" s="27"/>
      <c r="V2474" s="26"/>
      <c r="W2474" s="27"/>
      <c r="X2474" s="26"/>
      <c r="Y2474" s="24"/>
      <c r="Z2474" s="24"/>
      <c r="AA2474" s="24"/>
      <c r="AB2474" s="24"/>
      <c r="AC2474" s="28"/>
      <c r="AD2474" s="28"/>
      <c r="AE2474" s="26"/>
      <c r="AF2474" s="28"/>
      <c r="AG2474" s="26"/>
      <c r="AH2474" s="28"/>
      <c r="AI2474" s="26"/>
      <c r="AJ2474" s="28"/>
      <c r="AK2474" s="28"/>
      <c r="AL2474" s="26"/>
      <c r="AM2474" s="28"/>
      <c r="AN2474" s="26"/>
      <c r="AO2474" s="28"/>
      <c r="AP2474" s="26"/>
    </row>
    <row r="2475" spans="1:42" x14ac:dyDescent="0.25">
      <c r="A2475" s="24"/>
      <c r="B2475" s="24"/>
      <c r="C2475" s="24"/>
      <c r="D2475" s="24"/>
      <c r="E2475" s="25"/>
      <c r="F2475" s="26"/>
      <c r="G2475" s="25"/>
      <c r="H2475" s="26"/>
      <c r="I2475" s="25"/>
      <c r="J2475" s="26"/>
      <c r="K2475" s="24"/>
      <c r="L2475" s="27"/>
      <c r="M2475" s="26"/>
      <c r="N2475" s="27"/>
      <c r="O2475" s="26"/>
      <c r="P2475" s="27"/>
      <c r="Q2475" s="26"/>
      <c r="R2475" s="24"/>
      <c r="S2475" s="27"/>
      <c r="T2475" s="26"/>
      <c r="U2475" s="27"/>
      <c r="V2475" s="26"/>
      <c r="W2475" s="27"/>
      <c r="X2475" s="26"/>
      <c r="Y2475" s="24"/>
      <c r="Z2475" s="24"/>
      <c r="AA2475" s="24"/>
      <c r="AB2475" s="24"/>
      <c r="AC2475" s="24"/>
      <c r="AD2475" s="28"/>
      <c r="AE2475" s="26"/>
      <c r="AF2475" s="28"/>
      <c r="AG2475" s="26"/>
      <c r="AH2475" s="28"/>
      <c r="AI2475" s="26"/>
      <c r="AJ2475" s="24"/>
      <c r="AK2475" s="28"/>
      <c r="AL2475" s="26"/>
      <c r="AM2475" s="28"/>
      <c r="AN2475" s="26"/>
      <c r="AO2475" s="28"/>
      <c r="AP2475" s="26"/>
    </row>
    <row r="2476" spans="1:42" x14ac:dyDescent="0.25">
      <c r="A2476" s="24"/>
      <c r="B2476" s="24"/>
      <c r="C2476" s="24"/>
      <c r="D2476" s="25"/>
      <c r="E2476" s="25"/>
      <c r="F2476" s="26"/>
      <c r="G2476" s="25"/>
      <c r="H2476" s="26"/>
      <c r="I2476" s="25"/>
      <c r="J2476" s="26"/>
      <c r="K2476" s="27"/>
      <c r="L2476" s="27"/>
      <c r="M2476" s="26"/>
      <c r="N2476" s="27"/>
      <c r="O2476" s="26"/>
      <c r="P2476" s="27"/>
      <c r="Q2476" s="26"/>
      <c r="R2476" s="27"/>
      <c r="S2476" s="27"/>
      <c r="T2476" s="26"/>
      <c r="U2476" s="27"/>
      <c r="V2476" s="26"/>
      <c r="W2476" s="27"/>
      <c r="X2476" s="26"/>
      <c r="Y2476" s="24"/>
      <c r="Z2476" s="24"/>
      <c r="AA2476" s="24"/>
      <c r="AB2476" s="24"/>
      <c r="AC2476" s="28"/>
      <c r="AD2476" s="28"/>
      <c r="AE2476" s="26"/>
      <c r="AF2476" s="28"/>
      <c r="AG2476" s="26"/>
      <c r="AH2476" s="28"/>
      <c r="AI2476" s="26"/>
      <c r="AJ2476" s="28"/>
      <c r="AK2476" s="28"/>
      <c r="AL2476" s="26"/>
      <c r="AM2476" s="28"/>
      <c r="AN2476" s="26"/>
      <c r="AO2476" s="28"/>
      <c r="AP2476" s="26"/>
    </row>
    <row r="2477" spans="1:42" x14ac:dyDescent="0.25">
      <c r="A2477" s="24"/>
      <c r="B2477" s="24"/>
      <c r="C2477" s="24"/>
      <c r="D2477" s="25"/>
      <c r="E2477" s="24"/>
      <c r="F2477" s="24"/>
      <c r="G2477" s="24"/>
      <c r="H2477" s="24"/>
      <c r="I2477" s="25"/>
      <c r="J2477" s="26"/>
      <c r="K2477" s="27"/>
      <c r="L2477" s="24"/>
      <c r="M2477" s="24"/>
      <c r="N2477" s="24"/>
      <c r="O2477" s="24"/>
      <c r="P2477" s="27"/>
      <c r="Q2477" s="26"/>
      <c r="R2477" s="27"/>
      <c r="S2477" s="24"/>
      <c r="T2477" s="24"/>
      <c r="U2477" s="24"/>
      <c r="V2477" s="24"/>
      <c r="W2477" s="27"/>
      <c r="X2477" s="26"/>
      <c r="Y2477" s="24"/>
      <c r="Z2477" s="24"/>
      <c r="AA2477" s="24"/>
      <c r="AB2477" s="24"/>
      <c r="AC2477" s="28"/>
      <c r="AD2477" s="24"/>
      <c r="AE2477" s="24"/>
      <c r="AF2477" s="24"/>
      <c r="AG2477" s="24"/>
      <c r="AH2477" s="28"/>
      <c r="AI2477" s="26"/>
      <c r="AJ2477" s="28"/>
      <c r="AK2477" s="24"/>
      <c r="AL2477" s="24"/>
      <c r="AM2477" s="24"/>
      <c r="AN2477" s="24"/>
      <c r="AO2477" s="28"/>
      <c r="AP2477" s="26"/>
    </row>
    <row r="2478" spans="1:42" x14ac:dyDescent="0.25">
      <c r="A2478" s="24"/>
      <c r="B2478" s="24"/>
      <c r="C2478" s="111"/>
      <c r="D2478" s="25"/>
      <c r="E2478" s="25"/>
      <c r="F2478" s="26"/>
      <c r="G2478" s="25"/>
      <c r="H2478" s="26"/>
      <c r="I2478" s="25"/>
      <c r="J2478" s="26"/>
      <c r="K2478" s="27"/>
      <c r="L2478" s="27"/>
      <c r="M2478" s="26"/>
      <c r="N2478" s="27"/>
      <c r="O2478" s="26"/>
      <c r="P2478" s="27"/>
      <c r="Q2478" s="26"/>
      <c r="R2478" s="27"/>
      <c r="S2478" s="27"/>
      <c r="T2478" s="26"/>
      <c r="U2478" s="27"/>
      <c r="V2478" s="26"/>
      <c r="W2478" s="27"/>
      <c r="X2478" s="26"/>
      <c r="Y2478" s="24"/>
      <c r="Z2478" s="24"/>
      <c r="AA2478" s="24"/>
      <c r="AB2478" s="24"/>
      <c r="AC2478" s="28"/>
      <c r="AD2478" s="28"/>
      <c r="AE2478" s="26"/>
      <c r="AF2478" s="28"/>
      <c r="AG2478" s="26"/>
      <c r="AH2478" s="28"/>
      <c r="AI2478" s="26"/>
      <c r="AJ2478" s="28"/>
      <c r="AK2478" s="28"/>
      <c r="AL2478" s="26"/>
      <c r="AM2478" s="28"/>
      <c r="AN2478" s="26"/>
      <c r="AO2478" s="28"/>
      <c r="AP2478" s="26"/>
    </row>
    <row r="2479" spans="1:42" x14ac:dyDescent="0.25">
      <c r="A2479" s="24"/>
      <c r="B2479" s="24"/>
      <c r="C2479" s="111"/>
      <c r="D2479" s="25"/>
      <c r="E2479" s="25"/>
      <c r="F2479" s="26"/>
      <c r="G2479" s="25"/>
      <c r="H2479" s="26"/>
      <c r="I2479" s="25"/>
      <c r="J2479" s="26"/>
      <c r="K2479" s="27"/>
      <c r="L2479" s="27"/>
      <c r="M2479" s="26"/>
      <c r="N2479" s="27"/>
      <c r="O2479" s="26"/>
      <c r="P2479" s="27"/>
      <c r="Q2479" s="26"/>
      <c r="R2479" s="27"/>
      <c r="S2479" s="27"/>
      <c r="T2479" s="26"/>
      <c r="U2479" s="27"/>
      <c r="V2479" s="26"/>
      <c r="W2479" s="27"/>
      <c r="X2479" s="26"/>
      <c r="Y2479" s="24"/>
      <c r="Z2479" s="24"/>
      <c r="AA2479" s="24"/>
      <c r="AB2479" s="24"/>
      <c r="AC2479" s="28"/>
      <c r="AD2479" s="28"/>
      <c r="AE2479" s="26"/>
      <c r="AF2479" s="28"/>
      <c r="AG2479" s="26"/>
      <c r="AH2479" s="28"/>
      <c r="AI2479" s="26"/>
      <c r="AJ2479" s="28"/>
      <c r="AK2479" s="28"/>
      <c r="AL2479" s="26"/>
      <c r="AM2479" s="28"/>
      <c r="AN2479" s="26"/>
      <c r="AO2479" s="28"/>
      <c r="AP2479" s="26"/>
    </row>
    <row r="2480" spans="1:42" x14ac:dyDescent="0.25">
      <c r="A2480" s="24"/>
      <c r="B2480" s="24"/>
      <c r="C2480" s="111"/>
      <c r="D2480" s="25"/>
      <c r="E2480" s="25"/>
      <c r="F2480" s="26"/>
      <c r="G2480" s="25"/>
      <c r="H2480" s="26"/>
      <c r="I2480" s="25"/>
      <c r="J2480" s="26"/>
      <c r="K2480" s="27"/>
      <c r="L2480" s="27"/>
      <c r="M2480" s="26"/>
      <c r="N2480" s="27"/>
      <c r="O2480" s="26"/>
      <c r="P2480" s="27"/>
      <c r="Q2480" s="26"/>
      <c r="R2480" s="27"/>
      <c r="S2480" s="27"/>
      <c r="T2480" s="26"/>
      <c r="U2480" s="27"/>
      <c r="V2480" s="26"/>
      <c r="W2480" s="27"/>
      <c r="X2480" s="26"/>
      <c r="Y2480" s="24"/>
      <c r="Z2480" s="24"/>
      <c r="AA2480" s="24"/>
      <c r="AB2480" s="24"/>
      <c r="AC2480" s="28"/>
      <c r="AD2480" s="28"/>
      <c r="AE2480" s="26"/>
      <c r="AF2480" s="28"/>
      <c r="AG2480" s="26"/>
      <c r="AH2480" s="28"/>
      <c r="AI2480" s="26"/>
      <c r="AJ2480" s="28"/>
      <c r="AK2480" s="28"/>
      <c r="AL2480" s="26"/>
      <c r="AM2480" s="28"/>
      <c r="AN2480" s="26"/>
      <c r="AO2480" s="28"/>
      <c r="AP2480" s="26"/>
    </row>
    <row r="2481" spans="1:42" x14ac:dyDescent="0.25">
      <c r="A2481" s="24"/>
      <c r="B2481" s="24"/>
      <c r="C2481" s="24"/>
      <c r="D2481" s="25"/>
      <c r="E2481" s="25"/>
      <c r="F2481" s="26"/>
      <c r="G2481" s="25"/>
      <c r="H2481" s="26"/>
      <c r="I2481" s="25"/>
      <c r="J2481" s="26"/>
      <c r="K2481" s="27"/>
      <c r="L2481" s="27"/>
      <c r="M2481" s="26"/>
      <c r="N2481" s="27"/>
      <c r="O2481" s="26"/>
      <c r="P2481" s="27"/>
      <c r="Q2481" s="26"/>
      <c r="R2481" s="27"/>
      <c r="S2481" s="27"/>
      <c r="T2481" s="26"/>
      <c r="U2481" s="27"/>
      <c r="V2481" s="26"/>
      <c r="W2481" s="27"/>
      <c r="X2481" s="26"/>
      <c r="Y2481" s="25"/>
      <c r="Z2481" s="38"/>
      <c r="AA2481" s="27"/>
      <c r="AB2481" s="27"/>
      <c r="AC2481" s="28"/>
      <c r="AD2481" s="28"/>
      <c r="AE2481" s="26"/>
      <c r="AF2481" s="28"/>
      <c r="AG2481" s="26"/>
      <c r="AH2481" s="28"/>
      <c r="AI2481" s="26"/>
      <c r="AJ2481" s="28"/>
      <c r="AK2481" s="28"/>
      <c r="AL2481" s="26"/>
      <c r="AM2481" s="28"/>
      <c r="AN2481" s="26"/>
      <c r="AO2481" s="28"/>
      <c r="AP2481" s="26"/>
    </row>
    <row r="2482" spans="1:42" x14ac:dyDescent="0.25">
      <c r="A2482" s="24"/>
      <c r="B2482" s="24"/>
      <c r="C2482" s="24"/>
      <c r="D2482" s="25"/>
      <c r="E2482" s="25"/>
      <c r="F2482" s="26"/>
      <c r="G2482" s="25"/>
      <c r="H2482" s="26"/>
      <c r="I2482" s="25"/>
      <c r="J2482" s="26"/>
      <c r="K2482" s="27"/>
      <c r="L2482" s="27"/>
      <c r="M2482" s="26"/>
      <c r="N2482" s="27"/>
      <c r="O2482" s="26"/>
      <c r="P2482" s="27"/>
      <c r="Q2482" s="26"/>
      <c r="R2482" s="27"/>
      <c r="S2482" s="27"/>
      <c r="T2482" s="26"/>
      <c r="U2482" s="27"/>
      <c r="V2482" s="26"/>
      <c r="W2482" s="27"/>
      <c r="X2482" s="26"/>
      <c r="Y2482" s="25"/>
      <c r="Z2482" s="38"/>
      <c r="AA2482" s="27"/>
      <c r="AB2482" s="27"/>
      <c r="AC2482" s="28"/>
      <c r="AD2482" s="28"/>
      <c r="AE2482" s="26"/>
      <c r="AF2482" s="28"/>
      <c r="AG2482" s="26"/>
      <c r="AH2482" s="28"/>
      <c r="AI2482" s="26"/>
      <c r="AJ2482" s="28"/>
      <c r="AK2482" s="28"/>
      <c r="AL2482" s="26"/>
      <c r="AM2482" s="28"/>
      <c r="AN2482" s="26"/>
      <c r="AO2482" s="28"/>
      <c r="AP2482" s="26"/>
    </row>
    <row r="2483" spans="1:42" x14ac:dyDescent="0.25">
      <c r="A2483" s="24"/>
      <c r="B2483" s="24"/>
      <c r="C2483" s="88"/>
      <c r="D2483" s="25"/>
      <c r="E2483" s="25"/>
      <c r="F2483" s="26"/>
      <c r="G2483" s="25"/>
      <c r="H2483" s="26"/>
      <c r="I2483" s="25"/>
      <c r="J2483" s="26"/>
      <c r="K2483" s="27"/>
      <c r="L2483" s="27"/>
      <c r="M2483" s="26"/>
      <c r="N2483" s="27"/>
      <c r="O2483" s="26"/>
      <c r="P2483" s="27"/>
      <c r="Q2483" s="26"/>
      <c r="R2483" s="27"/>
      <c r="S2483" s="27"/>
      <c r="T2483" s="26"/>
      <c r="U2483" s="27"/>
      <c r="V2483" s="26"/>
      <c r="W2483" s="27"/>
      <c r="X2483" s="26"/>
      <c r="Y2483" s="25"/>
      <c r="Z2483" s="38"/>
      <c r="AA2483" s="27"/>
      <c r="AB2483" s="27"/>
      <c r="AC2483" s="28"/>
      <c r="AD2483" s="28"/>
      <c r="AE2483" s="26"/>
      <c r="AF2483" s="28"/>
      <c r="AG2483" s="26"/>
      <c r="AH2483" s="28"/>
      <c r="AI2483" s="26"/>
      <c r="AJ2483" s="28"/>
      <c r="AK2483" s="28"/>
      <c r="AL2483" s="26"/>
      <c r="AM2483" s="28"/>
      <c r="AN2483" s="26"/>
      <c r="AO2483" s="28"/>
      <c r="AP2483" s="26"/>
    </row>
    <row r="2484" spans="1:42" x14ac:dyDescent="0.25">
      <c r="A2484" s="24"/>
      <c r="B2484" s="24"/>
      <c r="C2484" s="88"/>
      <c r="D2484" s="25"/>
      <c r="E2484" s="25"/>
      <c r="F2484" s="26"/>
      <c r="G2484" s="25"/>
      <c r="H2484" s="26"/>
      <c r="I2484" s="25"/>
      <c r="J2484" s="26"/>
      <c r="K2484" s="27"/>
      <c r="L2484" s="27"/>
      <c r="M2484" s="26"/>
      <c r="N2484" s="27"/>
      <c r="O2484" s="26"/>
      <c r="P2484" s="27"/>
      <c r="Q2484" s="26"/>
      <c r="R2484" s="27"/>
      <c r="S2484" s="27"/>
      <c r="T2484" s="26"/>
      <c r="U2484" s="27"/>
      <c r="V2484" s="26"/>
      <c r="W2484" s="27"/>
      <c r="X2484" s="26"/>
      <c r="Y2484" s="25"/>
      <c r="Z2484" s="38"/>
      <c r="AA2484" s="27"/>
      <c r="AB2484" s="27"/>
      <c r="AC2484" s="28"/>
      <c r="AD2484" s="28"/>
      <c r="AE2484" s="26"/>
      <c r="AF2484" s="28"/>
      <c r="AG2484" s="26"/>
      <c r="AH2484" s="28"/>
      <c r="AI2484" s="26"/>
      <c r="AJ2484" s="28"/>
      <c r="AK2484" s="28"/>
      <c r="AL2484" s="26"/>
      <c r="AM2484" s="28"/>
      <c r="AN2484" s="26"/>
      <c r="AO2484" s="28"/>
      <c r="AP2484" s="26"/>
    </row>
    <row r="2485" spans="1:42" x14ac:dyDescent="0.25">
      <c r="A2485" s="24"/>
      <c r="B2485" s="24"/>
      <c r="C2485" s="88"/>
      <c r="D2485" s="25"/>
      <c r="E2485" s="25"/>
      <c r="F2485" s="26"/>
      <c r="G2485" s="25"/>
      <c r="H2485" s="26"/>
      <c r="I2485" s="25"/>
      <c r="J2485" s="26"/>
      <c r="K2485" s="27"/>
      <c r="L2485" s="27"/>
      <c r="M2485" s="26"/>
      <c r="N2485" s="27"/>
      <c r="O2485" s="26"/>
      <c r="P2485" s="27"/>
      <c r="Q2485" s="26"/>
      <c r="R2485" s="27"/>
      <c r="S2485" s="27"/>
      <c r="T2485" s="26"/>
      <c r="U2485" s="27"/>
      <c r="V2485" s="26"/>
      <c r="W2485" s="27"/>
      <c r="X2485" s="26"/>
      <c r="Y2485" s="25"/>
      <c r="Z2485" s="38"/>
      <c r="AA2485" s="27"/>
      <c r="AB2485" s="27"/>
      <c r="AC2485" s="28"/>
      <c r="AD2485" s="28"/>
      <c r="AE2485" s="26"/>
      <c r="AF2485" s="28"/>
      <c r="AG2485" s="26"/>
      <c r="AH2485" s="28"/>
      <c r="AI2485" s="26"/>
      <c r="AJ2485" s="28"/>
      <c r="AK2485" s="28"/>
      <c r="AL2485" s="26"/>
      <c r="AM2485" s="28"/>
      <c r="AN2485" s="26"/>
      <c r="AO2485" s="28"/>
      <c r="AP2485" s="26"/>
    </row>
    <row r="2486" spans="1:42" x14ac:dyDescent="0.25">
      <c r="A2486" s="24"/>
      <c r="B2486" s="24"/>
      <c r="C2486" s="24"/>
      <c r="D2486" s="25"/>
      <c r="E2486" s="25"/>
      <c r="F2486" s="26"/>
      <c r="G2486" s="25"/>
      <c r="H2486" s="26"/>
      <c r="I2486" s="25"/>
      <c r="J2486" s="26"/>
      <c r="K2486" s="27"/>
      <c r="L2486" s="27"/>
      <c r="M2486" s="26"/>
      <c r="N2486" s="27"/>
      <c r="O2486" s="26"/>
      <c r="P2486" s="27"/>
      <c r="Q2486" s="26"/>
      <c r="R2486" s="27"/>
      <c r="S2486" s="27"/>
      <c r="T2486" s="26"/>
      <c r="U2486" s="27"/>
      <c r="V2486" s="26"/>
      <c r="W2486" s="27"/>
      <c r="X2486" s="26"/>
      <c r="Y2486" s="25"/>
      <c r="Z2486" s="24"/>
      <c r="AA2486" s="27"/>
      <c r="AB2486" s="24"/>
      <c r="AC2486" s="28"/>
      <c r="AD2486" s="28"/>
      <c r="AE2486" s="26"/>
      <c r="AF2486" s="28"/>
      <c r="AG2486" s="26"/>
      <c r="AH2486" s="28"/>
      <c r="AI2486" s="26"/>
      <c r="AJ2486" s="28"/>
      <c r="AK2486" s="28"/>
      <c r="AL2486" s="26"/>
      <c r="AM2486" s="28"/>
      <c r="AN2486" s="26"/>
      <c r="AO2486" s="28"/>
      <c r="AP2486" s="26"/>
    </row>
    <row r="2487" spans="1:42" x14ac:dyDescent="0.25">
      <c r="A2487" s="24"/>
      <c r="B2487" s="24"/>
      <c r="C2487" s="24"/>
      <c r="D2487" s="25"/>
      <c r="E2487" s="25"/>
      <c r="F2487" s="26"/>
      <c r="G2487" s="25"/>
      <c r="H2487" s="26"/>
      <c r="I2487" s="25"/>
      <c r="J2487" s="26"/>
      <c r="K2487" s="27"/>
      <c r="L2487" s="27"/>
      <c r="M2487" s="26"/>
      <c r="N2487" s="27"/>
      <c r="O2487" s="26"/>
      <c r="P2487" s="27"/>
      <c r="Q2487" s="26"/>
      <c r="R2487" s="27"/>
      <c r="S2487" s="27"/>
      <c r="T2487" s="26"/>
      <c r="U2487" s="27"/>
      <c r="V2487" s="26"/>
      <c r="W2487" s="27"/>
      <c r="X2487" s="26"/>
      <c r="Y2487" s="25"/>
      <c r="Z2487" s="38"/>
      <c r="AA2487" s="27"/>
      <c r="AB2487" s="27"/>
      <c r="AC2487" s="28"/>
      <c r="AD2487" s="28"/>
      <c r="AE2487" s="26"/>
      <c r="AF2487" s="28"/>
      <c r="AG2487" s="26"/>
      <c r="AH2487" s="28"/>
      <c r="AI2487" s="26"/>
      <c r="AJ2487" s="28"/>
      <c r="AK2487" s="28"/>
      <c r="AL2487" s="26"/>
      <c r="AM2487" s="28"/>
      <c r="AN2487" s="26"/>
      <c r="AO2487" s="28"/>
      <c r="AP2487" s="26"/>
    </row>
    <row r="2488" spans="1:42" x14ac:dyDescent="0.25">
      <c r="A2488" s="24"/>
      <c r="B2488" s="24"/>
      <c r="C2488" s="24"/>
      <c r="D2488" s="25"/>
      <c r="E2488" s="25"/>
      <c r="F2488" s="26"/>
      <c r="G2488" s="25"/>
      <c r="H2488" s="26"/>
      <c r="I2488" s="25"/>
      <c r="J2488" s="26"/>
      <c r="K2488" s="27"/>
      <c r="L2488" s="27"/>
      <c r="M2488" s="26"/>
      <c r="N2488" s="27"/>
      <c r="O2488" s="26"/>
      <c r="P2488" s="27"/>
      <c r="Q2488" s="26"/>
      <c r="R2488" s="27"/>
      <c r="S2488" s="27"/>
      <c r="T2488" s="26"/>
      <c r="U2488" s="27"/>
      <c r="V2488" s="26"/>
      <c r="W2488" s="27"/>
      <c r="X2488" s="26"/>
      <c r="Y2488" s="25"/>
      <c r="Z2488" s="24"/>
      <c r="AA2488" s="27"/>
      <c r="AB2488" s="24"/>
      <c r="AC2488" s="28"/>
      <c r="AD2488" s="28"/>
      <c r="AE2488" s="26"/>
      <c r="AF2488" s="28"/>
      <c r="AG2488" s="26"/>
      <c r="AH2488" s="28"/>
      <c r="AI2488" s="26"/>
      <c r="AJ2488" s="28"/>
      <c r="AK2488" s="28"/>
      <c r="AL2488" s="26"/>
      <c r="AM2488" s="28"/>
      <c r="AN2488" s="26"/>
      <c r="AO2488" s="28"/>
      <c r="AP2488" s="26"/>
    </row>
    <row r="2489" spans="1:42" x14ac:dyDescent="0.25">
      <c r="A2489" s="24"/>
      <c r="B2489" s="24"/>
      <c r="C2489" s="111"/>
      <c r="D2489" s="25"/>
      <c r="E2489" s="25"/>
      <c r="F2489" s="26"/>
      <c r="G2489" s="25"/>
      <c r="H2489" s="26"/>
      <c r="I2489" s="25"/>
      <c r="J2489" s="26"/>
      <c r="K2489" s="27"/>
      <c r="L2489" s="27"/>
      <c r="M2489" s="26"/>
      <c r="N2489" s="27"/>
      <c r="O2489" s="26"/>
      <c r="P2489" s="27"/>
      <c r="Q2489" s="26"/>
      <c r="R2489" s="27"/>
      <c r="S2489" s="27"/>
      <c r="T2489" s="26"/>
      <c r="U2489" s="27"/>
      <c r="V2489" s="26"/>
      <c r="W2489" s="27"/>
      <c r="X2489" s="26"/>
      <c r="Y2489" s="25"/>
      <c r="Z2489" s="38"/>
      <c r="AA2489" s="27"/>
      <c r="AB2489" s="27"/>
      <c r="AC2489" s="28"/>
      <c r="AD2489" s="28"/>
      <c r="AE2489" s="26"/>
      <c r="AF2489" s="28"/>
      <c r="AG2489" s="26"/>
      <c r="AH2489" s="28"/>
      <c r="AI2489" s="26"/>
      <c r="AJ2489" s="28"/>
      <c r="AK2489" s="28"/>
      <c r="AL2489" s="26"/>
      <c r="AM2489" s="28"/>
      <c r="AN2489" s="26"/>
      <c r="AO2489" s="28"/>
      <c r="AP2489" s="26"/>
    </row>
    <row r="2490" spans="1:42" x14ac:dyDescent="0.25">
      <c r="A2490" s="24"/>
      <c r="B2490" s="24"/>
      <c r="C2490" s="111"/>
      <c r="D2490" s="25"/>
      <c r="E2490" s="25"/>
      <c r="F2490" s="26"/>
      <c r="G2490" s="25"/>
      <c r="H2490" s="26"/>
      <c r="I2490" s="25"/>
      <c r="J2490" s="26"/>
      <c r="K2490" s="27"/>
      <c r="L2490" s="27"/>
      <c r="M2490" s="26"/>
      <c r="N2490" s="27"/>
      <c r="O2490" s="26"/>
      <c r="P2490" s="27"/>
      <c r="Q2490" s="26"/>
      <c r="R2490" s="27"/>
      <c r="S2490" s="27"/>
      <c r="T2490" s="26"/>
      <c r="U2490" s="27"/>
      <c r="V2490" s="26"/>
      <c r="W2490" s="27"/>
      <c r="X2490" s="26"/>
      <c r="Y2490" s="25"/>
      <c r="Z2490" s="38"/>
      <c r="AA2490" s="27"/>
      <c r="AB2490" s="27"/>
      <c r="AC2490" s="28"/>
      <c r="AD2490" s="28"/>
      <c r="AE2490" s="26"/>
      <c r="AF2490" s="28"/>
      <c r="AG2490" s="26"/>
      <c r="AH2490" s="28"/>
      <c r="AI2490" s="26"/>
      <c r="AJ2490" s="28"/>
      <c r="AK2490" s="28"/>
      <c r="AL2490" s="26"/>
      <c r="AM2490" s="28"/>
      <c r="AN2490" s="26"/>
      <c r="AO2490" s="28"/>
      <c r="AP2490" s="26"/>
    </row>
    <row r="2491" spans="1:42" x14ac:dyDescent="0.25">
      <c r="A2491" s="24"/>
      <c r="B2491" s="24"/>
      <c r="C2491" s="111"/>
      <c r="D2491" s="25"/>
      <c r="E2491" s="25"/>
      <c r="F2491" s="26"/>
      <c r="G2491" s="25"/>
      <c r="H2491" s="26"/>
      <c r="I2491" s="25"/>
      <c r="J2491" s="26"/>
      <c r="K2491" s="27"/>
      <c r="L2491" s="27"/>
      <c r="M2491" s="26"/>
      <c r="N2491" s="27"/>
      <c r="O2491" s="26"/>
      <c r="P2491" s="27"/>
      <c r="Q2491" s="26"/>
      <c r="R2491" s="27"/>
      <c r="S2491" s="27"/>
      <c r="T2491" s="26"/>
      <c r="U2491" s="27"/>
      <c r="V2491" s="26"/>
      <c r="W2491" s="27"/>
      <c r="X2491" s="26"/>
      <c r="Y2491" s="25"/>
      <c r="Z2491" s="38"/>
      <c r="AA2491" s="27"/>
      <c r="AB2491" s="27"/>
      <c r="AC2491" s="28"/>
      <c r="AD2491" s="28"/>
      <c r="AE2491" s="26"/>
      <c r="AF2491" s="28"/>
      <c r="AG2491" s="26"/>
      <c r="AH2491" s="28"/>
      <c r="AI2491" s="26"/>
      <c r="AJ2491" s="28"/>
      <c r="AK2491" s="28"/>
      <c r="AL2491" s="26"/>
      <c r="AM2491" s="28"/>
      <c r="AN2491" s="26"/>
      <c r="AO2491" s="28"/>
      <c r="AP2491" s="26"/>
    </row>
    <row r="2492" spans="1:42" x14ac:dyDescent="0.25">
      <c r="A2492" s="24"/>
      <c r="B2492" s="24"/>
      <c r="C2492" s="24"/>
      <c r="D2492" s="25"/>
      <c r="E2492" s="25"/>
      <c r="F2492" s="26"/>
      <c r="G2492" s="25"/>
      <c r="H2492" s="26"/>
      <c r="I2492" s="25"/>
      <c r="J2492" s="26"/>
      <c r="K2492" s="27"/>
      <c r="L2492" s="27"/>
      <c r="M2492" s="26"/>
      <c r="N2492" s="27"/>
      <c r="O2492" s="26"/>
      <c r="P2492" s="27"/>
      <c r="Q2492" s="26"/>
      <c r="R2492" s="27"/>
      <c r="S2492" s="27"/>
      <c r="T2492" s="26"/>
      <c r="U2492" s="27"/>
      <c r="V2492" s="26"/>
      <c r="W2492" s="27"/>
      <c r="X2492" s="26"/>
      <c r="Y2492" s="24"/>
      <c r="Z2492" s="24"/>
      <c r="AA2492" s="24"/>
      <c r="AB2492" s="24"/>
      <c r="AC2492" s="28"/>
      <c r="AD2492" s="28"/>
      <c r="AE2492" s="26"/>
      <c r="AF2492" s="28"/>
      <c r="AG2492" s="26"/>
      <c r="AH2492" s="28"/>
      <c r="AI2492" s="26"/>
      <c r="AJ2492" s="28"/>
      <c r="AK2492" s="28"/>
      <c r="AL2492" s="26"/>
      <c r="AM2492" s="28"/>
      <c r="AN2492" s="26"/>
      <c r="AO2492" s="28"/>
      <c r="AP2492" s="26"/>
    </row>
    <row r="2493" spans="1:42" x14ac:dyDescent="0.25">
      <c r="A2493" s="24"/>
      <c r="B2493" s="24"/>
      <c r="C2493" s="24"/>
      <c r="D2493" s="25"/>
      <c r="E2493" s="25"/>
      <c r="F2493" s="26"/>
      <c r="G2493" s="25"/>
      <c r="H2493" s="26"/>
      <c r="I2493" s="25"/>
      <c r="J2493" s="26"/>
      <c r="K2493" s="27"/>
      <c r="L2493" s="27"/>
      <c r="M2493" s="26"/>
      <c r="N2493" s="27"/>
      <c r="O2493" s="26"/>
      <c r="P2493" s="27"/>
      <c r="Q2493" s="26"/>
      <c r="R2493" s="27"/>
      <c r="S2493" s="27"/>
      <c r="T2493" s="26"/>
      <c r="U2493" s="27"/>
      <c r="V2493" s="26"/>
      <c r="W2493" s="27"/>
      <c r="X2493" s="26"/>
      <c r="Y2493" s="24"/>
      <c r="Z2493" s="24"/>
      <c r="AA2493" s="24"/>
      <c r="AB2493" s="24"/>
      <c r="AC2493" s="28"/>
      <c r="AD2493" s="28"/>
      <c r="AE2493" s="26"/>
      <c r="AF2493" s="28"/>
      <c r="AG2493" s="26"/>
      <c r="AH2493" s="28"/>
      <c r="AI2493" s="26"/>
      <c r="AJ2493" s="28"/>
      <c r="AK2493" s="28"/>
      <c r="AL2493" s="26"/>
      <c r="AM2493" s="28"/>
      <c r="AN2493" s="26"/>
      <c r="AO2493" s="28"/>
      <c r="AP2493" s="26"/>
    </row>
    <row r="2494" spans="1:42" x14ac:dyDescent="0.25">
      <c r="A2494" s="24"/>
      <c r="B2494" s="24"/>
      <c r="C2494" s="88"/>
      <c r="D2494" s="25"/>
      <c r="E2494" s="25"/>
      <c r="F2494" s="26"/>
      <c r="G2494" s="25"/>
      <c r="H2494" s="26"/>
      <c r="I2494" s="25"/>
      <c r="J2494" s="26"/>
      <c r="K2494" s="27"/>
      <c r="L2494" s="27"/>
      <c r="M2494" s="26"/>
      <c r="N2494" s="27"/>
      <c r="O2494" s="26"/>
      <c r="P2494" s="27"/>
      <c r="Q2494" s="26"/>
      <c r="R2494" s="27"/>
      <c r="S2494" s="27"/>
      <c r="T2494" s="26"/>
      <c r="U2494" s="27"/>
      <c r="V2494" s="26"/>
      <c r="W2494" s="27"/>
      <c r="X2494" s="26"/>
      <c r="Y2494" s="24"/>
      <c r="Z2494" s="24"/>
      <c r="AA2494" s="24"/>
      <c r="AB2494" s="24"/>
      <c r="AC2494" s="28"/>
      <c r="AD2494" s="28"/>
      <c r="AE2494" s="26"/>
      <c r="AF2494" s="28"/>
      <c r="AG2494" s="26"/>
      <c r="AH2494" s="28"/>
      <c r="AI2494" s="26"/>
      <c r="AJ2494" s="28"/>
      <c r="AK2494" s="28"/>
      <c r="AL2494" s="26"/>
      <c r="AM2494" s="28"/>
      <c r="AN2494" s="26"/>
      <c r="AO2494" s="28"/>
      <c r="AP2494" s="26"/>
    </row>
    <row r="2495" spans="1:42" x14ac:dyDescent="0.25">
      <c r="A2495" s="24"/>
      <c r="B2495" s="24"/>
      <c r="C2495" s="88"/>
      <c r="D2495" s="25"/>
      <c r="E2495" s="25"/>
      <c r="F2495" s="26"/>
      <c r="G2495" s="25"/>
      <c r="H2495" s="26"/>
      <c r="I2495" s="25"/>
      <c r="J2495" s="26"/>
      <c r="K2495" s="27"/>
      <c r="L2495" s="27"/>
      <c r="M2495" s="26"/>
      <c r="N2495" s="27"/>
      <c r="O2495" s="26"/>
      <c r="P2495" s="27"/>
      <c r="Q2495" s="26"/>
      <c r="R2495" s="27"/>
      <c r="S2495" s="27"/>
      <c r="T2495" s="26"/>
      <c r="U2495" s="27"/>
      <c r="V2495" s="26"/>
      <c r="W2495" s="27"/>
      <c r="X2495" s="26"/>
      <c r="Y2495" s="24"/>
      <c r="Z2495" s="24"/>
      <c r="AA2495" s="24"/>
      <c r="AB2495" s="24"/>
      <c r="AC2495" s="28"/>
      <c r="AD2495" s="28"/>
      <c r="AE2495" s="26"/>
      <c r="AF2495" s="28"/>
      <c r="AG2495" s="26"/>
      <c r="AH2495" s="28"/>
      <c r="AI2495" s="26"/>
      <c r="AJ2495" s="28"/>
      <c r="AK2495" s="28"/>
      <c r="AL2495" s="26"/>
      <c r="AM2495" s="28"/>
      <c r="AN2495" s="26"/>
      <c r="AO2495" s="28"/>
      <c r="AP2495" s="26"/>
    </row>
    <row r="2496" spans="1:42" x14ac:dyDescent="0.25">
      <c r="A2496" s="24"/>
      <c r="B2496" s="24"/>
      <c r="C2496" s="88"/>
      <c r="D2496" s="25"/>
      <c r="E2496" s="25"/>
      <c r="F2496" s="26"/>
      <c r="G2496" s="25"/>
      <c r="H2496" s="26"/>
      <c r="I2496" s="25"/>
      <c r="J2496" s="26"/>
      <c r="K2496" s="27"/>
      <c r="L2496" s="27"/>
      <c r="M2496" s="26"/>
      <c r="N2496" s="27"/>
      <c r="O2496" s="26"/>
      <c r="P2496" s="27"/>
      <c r="Q2496" s="26"/>
      <c r="R2496" s="27"/>
      <c r="S2496" s="27"/>
      <c r="T2496" s="26"/>
      <c r="U2496" s="27"/>
      <c r="V2496" s="26"/>
      <c r="W2496" s="27"/>
      <c r="X2496" s="26"/>
      <c r="Y2496" s="24"/>
      <c r="Z2496" s="24"/>
      <c r="AA2496" s="24"/>
      <c r="AB2496" s="24"/>
      <c r="AC2496" s="28"/>
      <c r="AD2496" s="28"/>
      <c r="AE2496" s="26"/>
      <c r="AF2496" s="28"/>
      <c r="AG2496" s="26"/>
      <c r="AH2496" s="28"/>
      <c r="AI2496" s="26"/>
      <c r="AJ2496" s="28"/>
      <c r="AK2496" s="28"/>
      <c r="AL2496" s="26"/>
      <c r="AM2496" s="28"/>
      <c r="AN2496" s="26"/>
      <c r="AO2496" s="28"/>
      <c r="AP2496" s="26"/>
    </row>
    <row r="2497" spans="1:42" x14ac:dyDescent="0.25">
      <c r="A2497" s="24"/>
      <c r="B2497" s="24"/>
      <c r="C2497" s="24"/>
      <c r="D2497" s="25"/>
      <c r="E2497" s="25"/>
      <c r="F2497" s="26"/>
      <c r="G2497" s="25"/>
      <c r="H2497" s="26"/>
      <c r="I2497" s="25"/>
      <c r="J2497" s="26"/>
      <c r="K2497" s="27"/>
      <c r="L2497" s="27"/>
      <c r="M2497" s="26"/>
      <c r="N2497" s="27"/>
      <c r="O2497" s="26"/>
      <c r="P2497" s="27"/>
      <c r="Q2497" s="26"/>
      <c r="R2497" s="27"/>
      <c r="S2497" s="27"/>
      <c r="T2497" s="26"/>
      <c r="U2497" s="27"/>
      <c r="V2497" s="26"/>
      <c r="W2497" s="27"/>
      <c r="X2497" s="26"/>
      <c r="Y2497" s="24"/>
      <c r="Z2497" s="24"/>
      <c r="AA2497" s="24"/>
      <c r="AB2497" s="24"/>
      <c r="AC2497" s="28"/>
      <c r="AD2497" s="28"/>
      <c r="AE2497" s="26"/>
      <c r="AF2497" s="28"/>
      <c r="AG2497" s="26"/>
      <c r="AH2497" s="28"/>
      <c r="AI2497" s="26"/>
      <c r="AJ2497" s="28"/>
      <c r="AK2497" s="28"/>
      <c r="AL2497" s="26"/>
      <c r="AM2497" s="28"/>
      <c r="AN2497" s="26"/>
      <c r="AO2497" s="28"/>
      <c r="AP2497" s="26"/>
    </row>
    <row r="2498" spans="1:42" x14ac:dyDescent="0.25">
      <c r="A2498" s="24"/>
      <c r="B2498" s="24"/>
      <c r="C2498" s="24"/>
      <c r="D2498" s="24"/>
      <c r="E2498" s="24"/>
      <c r="F2498" s="24"/>
      <c r="G2498" s="24"/>
      <c r="H2498" s="24"/>
      <c r="I2498" s="25"/>
      <c r="J2498" s="26"/>
      <c r="K2498" s="24"/>
      <c r="L2498" s="24"/>
      <c r="M2498" s="24"/>
      <c r="N2498" s="24"/>
      <c r="O2498" s="24"/>
      <c r="P2498" s="27"/>
      <c r="Q2498" s="26"/>
      <c r="R2498" s="24"/>
      <c r="S2498" s="24"/>
      <c r="T2498" s="24"/>
      <c r="U2498" s="24"/>
      <c r="V2498" s="24"/>
      <c r="W2498" s="27"/>
      <c r="X2498" s="26"/>
      <c r="Y2498" s="24"/>
      <c r="Z2498" s="24"/>
      <c r="AA2498" s="24"/>
      <c r="AB2498" s="24"/>
      <c r="AC2498" s="24"/>
      <c r="AD2498" s="24"/>
      <c r="AE2498" s="24"/>
      <c r="AF2498" s="24"/>
      <c r="AG2498" s="24"/>
      <c r="AH2498" s="28"/>
      <c r="AI2498" s="26"/>
      <c r="AJ2498" s="24"/>
      <c r="AK2498" s="24"/>
      <c r="AL2498" s="24"/>
      <c r="AM2498" s="24"/>
      <c r="AN2498" s="24"/>
      <c r="AO2498" s="28"/>
      <c r="AP2498" s="26"/>
    </row>
    <row r="2499" spans="1:42" x14ac:dyDescent="0.25">
      <c r="A2499" s="24"/>
      <c r="B2499" s="24"/>
      <c r="C2499" s="24"/>
      <c r="D2499" s="25"/>
      <c r="E2499" s="25"/>
      <c r="F2499" s="26"/>
      <c r="G2499" s="25"/>
      <c r="H2499" s="26"/>
      <c r="I2499" s="25"/>
      <c r="J2499" s="26"/>
      <c r="K2499" s="27"/>
      <c r="L2499" s="27"/>
      <c r="M2499" s="26"/>
      <c r="N2499" s="27"/>
      <c r="O2499" s="26"/>
      <c r="P2499" s="27"/>
      <c r="Q2499" s="26"/>
      <c r="R2499" s="27"/>
      <c r="S2499" s="27"/>
      <c r="T2499" s="26"/>
      <c r="U2499" s="27"/>
      <c r="V2499" s="26"/>
      <c r="W2499" s="27"/>
      <c r="X2499" s="26"/>
      <c r="Y2499" s="24"/>
      <c r="Z2499" s="24"/>
      <c r="AA2499" s="24"/>
      <c r="AB2499" s="24"/>
      <c r="AC2499" s="28"/>
      <c r="AD2499" s="28"/>
      <c r="AE2499" s="26"/>
      <c r="AF2499" s="28"/>
      <c r="AG2499" s="26"/>
      <c r="AH2499" s="28"/>
      <c r="AI2499" s="26"/>
      <c r="AJ2499" s="28"/>
      <c r="AK2499" s="28"/>
      <c r="AL2499" s="26"/>
      <c r="AM2499" s="28"/>
      <c r="AN2499" s="26"/>
      <c r="AO2499" s="28"/>
      <c r="AP2499" s="26"/>
    </row>
    <row r="2500" spans="1:42" x14ac:dyDescent="0.25">
      <c r="A2500" s="24"/>
      <c r="B2500" s="24"/>
      <c r="C2500" s="24"/>
      <c r="D2500" s="24"/>
      <c r="E2500" s="25"/>
      <c r="F2500" s="26"/>
      <c r="G2500" s="25"/>
      <c r="H2500" s="26"/>
      <c r="I2500" s="25"/>
      <c r="J2500" s="26"/>
      <c r="K2500" s="24"/>
      <c r="L2500" s="27"/>
      <c r="M2500" s="26"/>
      <c r="N2500" s="27"/>
      <c r="O2500" s="26"/>
      <c r="P2500" s="27"/>
      <c r="Q2500" s="26"/>
      <c r="R2500" s="24"/>
      <c r="S2500" s="27"/>
      <c r="T2500" s="26"/>
      <c r="U2500" s="27"/>
      <c r="V2500" s="26"/>
      <c r="W2500" s="27"/>
      <c r="X2500" s="26"/>
      <c r="Y2500" s="24"/>
      <c r="Z2500" s="24"/>
      <c r="AA2500" s="24"/>
      <c r="AB2500" s="24"/>
      <c r="AC2500" s="24"/>
      <c r="AD2500" s="28"/>
      <c r="AE2500" s="26"/>
      <c r="AF2500" s="28"/>
      <c r="AG2500" s="26"/>
      <c r="AH2500" s="28"/>
      <c r="AI2500" s="26"/>
      <c r="AJ2500" s="24"/>
      <c r="AK2500" s="28"/>
      <c r="AL2500" s="26"/>
      <c r="AM2500" s="28"/>
      <c r="AN2500" s="26"/>
      <c r="AO2500" s="28"/>
      <c r="AP2500" s="26"/>
    </row>
    <row r="2501" spans="1:42" x14ac:dyDescent="0.25">
      <c r="A2501" s="24"/>
      <c r="B2501" s="24"/>
      <c r="C2501" s="24"/>
      <c r="D2501" s="24"/>
      <c r="E2501" s="25"/>
      <c r="F2501" s="26"/>
      <c r="G2501" s="25"/>
      <c r="H2501" s="26"/>
      <c r="I2501" s="24"/>
      <c r="J2501" s="24"/>
      <c r="K2501" s="24"/>
      <c r="L2501" s="27"/>
      <c r="M2501" s="26"/>
      <c r="N2501" s="27"/>
      <c r="O2501" s="26"/>
      <c r="P2501" s="24"/>
      <c r="Q2501" s="24"/>
      <c r="R2501" s="24"/>
      <c r="S2501" s="27"/>
      <c r="T2501" s="26"/>
      <c r="U2501" s="27"/>
      <c r="V2501" s="26"/>
      <c r="W2501" s="24"/>
      <c r="X2501" s="24"/>
      <c r="Y2501" s="24"/>
      <c r="Z2501" s="24"/>
      <c r="AA2501" s="24"/>
      <c r="AB2501" s="24"/>
      <c r="AC2501" s="24"/>
      <c r="AD2501" s="28"/>
      <c r="AE2501" s="26"/>
      <c r="AF2501" s="28"/>
      <c r="AG2501" s="26"/>
      <c r="AH2501" s="24"/>
      <c r="AI2501" s="24"/>
      <c r="AJ2501" s="24"/>
      <c r="AK2501" s="28"/>
      <c r="AL2501" s="26"/>
      <c r="AM2501" s="28"/>
      <c r="AN2501" s="26"/>
      <c r="AO2501" s="24"/>
      <c r="AP2501" s="24"/>
    </row>
    <row r="2502" spans="1:42" x14ac:dyDescent="0.25">
      <c r="A2502" s="24"/>
      <c r="B2502" s="24"/>
      <c r="C2502" s="24"/>
      <c r="D2502" s="25"/>
      <c r="E2502" s="25"/>
      <c r="F2502" s="26"/>
      <c r="G2502" s="25"/>
      <c r="H2502" s="26"/>
      <c r="I2502" s="25"/>
      <c r="J2502" s="26"/>
      <c r="K2502" s="27"/>
      <c r="L2502" s="27"/>
      <c r="M2502" s="26"/>
      <c r="N2502" s="27"/>
      <c r="O2502" s="26"/>
      <c r="P2502" s="27"/>
      <c r="Q2502" s="26"/>
      <c r="R2502" s="27"/>
      <c r="S2502" s="27"/>
      <c r="T2502" s="26"/>
      <c r="U2502" s="27"/>
      <c r="V2502" s="26"/>
      <c r="W2502" s="27"/>
      <c r="X2502" s="26"/>
      <c r="Y2502" s="24"/>
      <c r="Z2502" s="24"/>
      <c r="AA2502" s="24"/>
      <c r="AB2502" s="24"/>
      <c r="AC2502" s="28"/>
      <c r="AD2502" s="28"/>
      <c r="AE2502" s="26"/>
      <c r="AF2502" s="28"/>
      <c r="AG2502" s="26"/>
      <c r="AH2502" s="28"/>
      <c r="AI2502" s="26"/>
      <c r="AJ2502" s="28"/>
      <c r="AK2502" s="28"/>
      <c r="AL2502" s="26"/>
      <c r="AM2502" s="28"/>
      <c r="AN2502" s="26"/>
      <c r="AO2502" s="28"/>
      <c r="AP2502" s="26"/>
    </row>
    <row r="2503" spans="1:42" x14ac:dyDescent="0.25">
      <c r="A2503" s="24"/>
      <c r="B2503" s="24"/>
      <c r="C2503" s="111"/>
      <c r="D2503" s="25"/>
      <c r="E2503" s="25"/>
      <c r="F2503" s="26"/>
      <c r="G2503" s="25"/>
      <c r="H2503" s="26"/>
      <c r="I2503" s="25"/>
      <c r="J2503" s="26"/>
      <c r="K2503" s="27"/>
      <c r="L2503" s="27"/>
      <c r="M2503" s="26"/>
      <c r="N2503" s="27"/>
      <c r="O2503" s="26"/>
      <c r="P2503" s="27"/>
      <c r="Q2503" s="26"/>
      <c r="R2503" s="27"/>
      <c r="S2503" s="27"/>
      <c r="T2503" s="26"/>
      <c r="U2503" s="27"/>
      <c r="V2503" s="26"/>
      <c r="W2503" s="27"/>
      <c r="X2503" s="26"/>
      <c r="Y2503" s="24"/>
      <c r="Z2503" s="24"/>
      <c r="AA2503" s="24"/>
      <c r="AB2503" s="24"/>
      <c r="AC2503" s="28"/>
      <c r="AD2503" s="28"/>
      <c r="AE2503" s="26"/>
      <c r="AF2503" s="28"/>
      <c r="AG2503" s="26"/>
      <c r="AH2503" s="28"/>
      <c r="AI2503" s="26"/>
      <c r="AJ2503" s="28"/>
      <c r="AK2503" s="28"/>
      <c r="AL2503" s="26"/>
      <c r="AM2503" s="28"/>
      <c r="AN2503" s="26"/>
      <c r="AO2503" s="28"/>
      <c r="AP2503" s="26"/>
    </row>
    <row r="2504" spans="1:42" x14ac:dyDescent="0.25">
      <c r="A2504" s="24"/>
      <c r="B2504" s="24"/>
      <c r="C2504" s="111"/>
      <c r="D2504" s="25"/>
      <c r="E2504" s="25"/>
      <c r="F2504" s="26"/>
      <c r="G2504" s="25"/>
      <c r="H2504" s="26"/>
      <c r="I2504" s="25"/>
      <c r="J2504" s="26"/>
      <c r="K2504" s="27"/>
      <c r="L2504" s="27"/>
      <c r="M2504" s="26"/>
      <c r="N2504" s="27"/>
      <c r="O2504" s="26"/>
      <c r="P2504" s="27"/>
      <c r="Q2504" s="26"/>
      <c r="R2504" s="27"/>
      <c r="S2504" s="27"/>
      <c r="T2504" s="26"/>
      <c r="U2504" s="27"/>
      <c r="V2504" s="26"/>
      <c r="W2504" s="27"/>
      <c r="X2504" s="26"/>
      <c r="Y2504" s="24"/>
      <c r="Z2504" s="24"/>
      <c r="AA2504" s="24"/>
      <c r="AB2504" s="24"/>
      <c r="AC2504" s="28"/>
      <c r="AD2504" s="28"/>
      <c r="AE2504" s="26"/>
      <c r="AF2504" s="28"/>
      <c r="AG2504" s="26"/>
      <c r="AH2504" s="28"/>
      <c r="AI2504" s="26"/>
      <c r="AJ2504" s="28"/>
      <c r="AK2504" s="28"/>
      <c r="AL2504" s="26"/>
      <c r="AM2504" s="28"/>
      <c r="AN2504" s="26"/>
      <c r="AO2504" s="28"/>
      <c r="AP2504" s="26"/>
    </row>
    <row r="2505" spans="1:42" x14ac:dyDescent="0.25">
      <c r="A2505" s="24"/>
      <c r="B2505" s="24"/>
      <c r="C2505" s="111"/>
      <c r="D2505" s="25"/>
      <c r="E2505" s="25"/>
      <c r="F2505" s="26"/>
      <c r="G2505" s="25"/>
      <c r="H2505" s="26"/>
      <c r="I2505" s="25"/>
      <c r="J2505" s="26"/>
      <c r="K2505" s="27"/>
      <c r="L2505" s="27"/>
      <c r="M2505" s="26"/>
      <c r="N2505" s="27"/>
      <c r="O2505" s="26"/>
      <c r="P2505" s="27"/>
      <c r="Q2505" s="26"/>
      <c r="R2505" s="27"/>
      <c r="S2505" s="27"/>
      <c r="T2505" s="26"/>
      <c r="U2505" s="27"/>
      <c r="V2505" s="26"/>
      <c r="W2505" s="27"/>
      <c r="X2505" s="26"/>
      <c r="Y2505" s="24"/>
      <c r="Z2505" s="24"/>
      <c r="AA2505" s="24"/>
      <c r="AB2505" s="24"/>
      <c r="AC2505" s="28"/>
      <c r="AD2505" s="28"/>
      <c r="AE2505" s="26"/>
      <c r="AF2505" s="28"/>
      <c r="AG2505" s="26"/>
      <c r="AH2505" s="28"/>
      <c r="AI2505" s="26"/>
      <c r="AJ2505" s="28"/>
      <c r="AK2505" s="28"/>
      <c r="AL2505" s="26"/>
      <c r="AM2505" s="28"/>
      <c r="AN2505" s="26"/>
      <c r="AO2505" s="28"/>
      <c r="AP2505" s="26"/>
    </row>
    <row r="2506" spans="1:42" x14ac:dyDescent="0.25">
      <c r="A2506" s="24"/>
      <c r="B2506" s="24"/>
      <c r="C2506" s="24"/>
      <c r="D2506" s="25"/>
      <c r="E2506" s="25"/>
      <c r="F2506" s="26"/>
      <c r="G2506" s="25"/>
      <c r="H2506" s="26"/>
      <c r="I2506" s="25"/>
      <c r="J2506" s="26"/>
      <c r="K2506" s="27"/>
      <c r="L2506" s="27"/>
      <c r="M2506" s="26"/>
      <c r="N2506" s="27"/>
      <c r="O2506" s="26"/>
      <c r="P2506" s="27"/>
      <c r="Q2506" s="26"/>
      <c r="R2506" s="27"/>
      <c r="S2506" s="27"/>
      <c r="T2506" s="26"/>
      <c r="U2506" s="27"/>
      <c r="V2506" s="26"/>
      <c r="W2506" s="27"/>
      <c r="X2506" s="26"/>
      <c r="Y2506" s="25"/>
      <c r="Z2506" s="38"/>
      <c r="AA2506" s="27"/>
      <c r="AB2506" s="27"/>
      <c r="AC2506" s="28"/>
      <c r="AD2506" s="28"/>
      <c r="AE2506" s="26"/>
      <c r="AF2506" s="28"/>
      <c r="AG2506" s="26"/>
      <c r="AH2506" s="28"/>
      <c r="AI2506" s="26"/>
      <c r="AJ2506" s="28"/>
      <c r="AK2506" s="28"/>
      <c r="AL2506" s="26"/>
      <c r="AM2506" s="28"/>
      <c r="AN2506" s="26"/>
      <c r="AO2506" s="28"/>
      <c r="AP2506" s="26"/>
    </row>
    <row r="2507" spans="1:42" x14ac:dyDescent="0.25">
      <c r="A2507" s="24"/>
      <c r="B2507" s="24"/>
      <c r="C2507" s="24"/>
      <c r="D2507" s="25"/>
      <c r="E2507" s="25"/>
      <c r="F2507" s="26"/>
      <c r="G2507" s="25"/>
      <c r="H2507" s="26"/>
      <c r="I2507" s="25"/>
      <c r="J2507" s="26"/>
      <c r="K2507" s="27"/>
      <c r="L2507" s="27"/>
      <c r="M2507" s="26"/>
      <c r="N2507" s="27"/>
      <c r="O2507" s="26"/>
      <c r="P2507" s="27"/>
      <c r="Q2507" s="26"/>
      <c r="R2507" s="27"/>
      <c r="S2507" s="27"/>
      <c r="T2507" s="26"/>
      <c r="U2507" s="27"/>
      <c r="V2507" s="26"/>
      <c r="W2507" s="27"/>
      <c r="X2507" s="26"/>
      <c r="Y2507" s="25"/>
      <c r="Z2507" s="38"/>
      <c r="AA2507" s="27"/>
      <c r="AB2507" s="27"/>
      <c r="AC2507" s="28"/>
      <c r="AD2507" s="28"/>
      <c r="AE2507" s="26"/>
      <c r="AF2507" s="28"/>
      <c r="AG2507" s="26"/>
      <c r="AH2507" s="28"/>
      <c r="AI2507" s="26"/>
      <c r="AJ2507" s="28"/>
      <c r="AK2507" s="28"/>
      <c r="AL2507" s="26"/>
      <c r="AM2507" s="28"/>
      <c r="AN2507" s="26"/>
      <c r="AO2507" s="28"/>
      <c r="AP2507" s="26"/>
    </row>
    <row r="2508" spans="1:42" x14ac:dyDescent="0.25">
      <c r="A2508" s="24"/>
      <c r="B2508" s="24"/>
      <c r="C2508" s="88"/>
      <c r="D2508" s="25"/>
      <c r="E2508" s="25"/>
      <c r="F2508" s="26"/>
      <c r="G2508" s="25"/>
      <c r="H2508" s="26"/>
      <c r="I2508" s="25"/>
      <c r="J2508" s="26"/>
      <c r="K2508" s="27"/>
      <c r="L2508" s="27"/>
      <c r="M2508" s="26"/>
      <c r="N2508" s="27"/>
      <c r="O2508" s="26"/>
      <c r="P2508" s="27"/>
      <c r="Q2508" s="26"/>
      <c r="R2508" s="27"/>
      <c r="S2508" s="27"/>
      <c r="T2508" s="26"/>
      <c r="U2508" s="27"/>
      <c r="V2508" s="26"/>
      <c r="W2508" s="27"/>
      <c r="X2508" s="26"/>
      <c r="Y2508" s="25"/>
      <c r="Z2508" s="38"/>
      <c r="AA2508" s="27"/>
      <c r="AB2508" s="27"/>
      <c r="AC2508" s="28"/>
      <c r="AD2508" s="28"/>
      <c r="AE2508" s="26"/>
      <c r="AF2508" s="28"/>
      <c r="AG2508" s="26"/>
      <c r="AH2508" s="28"/>
      <c r="AI2508" s="26"/>
      <c r="AJ2508" s="28"/>
      <c r="AK2508" s="28"/>
      <c r="AL2508" s="26"/>
      <c r="AM2508" s="28"/>
      <c r="AN2508" s="26"/>
      <c r="AO2508" s="28"/>
      <c r="AP2508" s="26"/>
    </row>
    <row r="2509" spans="1:42" x14ac:dyDescent="0.25">
      <c r="A2509" s="24"/>
      <c r="B2509" s="24"/>
      <c r="C2509" s="88"/>
      <c r="D2509" s="25"/>
      <c r="E2509" s="25"/>
      <c r="F2509" s="26"/>
      <c r="G2509" s="25"/>
      <c r="H2509" s="26"/>
      <c r="I2509" s="25"/>
      <c r="J2509" s="26"/>
      <c r="K2509" s="27"/>
      <c r="L2509" s="27"/>
      <c r="M2509" s="26"/>
      <c r="N2509" s="27"/>
      <c r="O2509" s="26"/>
      <c r="P2509" s="27"/>
      <c r="Q2509" s="26"/>
      <c r="R2509" s="27"/>
      <c r="S2509" s="27"/>
      <c r="T2509" s="26"/>
      <c r="U2509" s="27"/>
      <c r="V2509" s="26"/>
      <c r="W2509" s="27"/>
      <c r="X2509" s="26"/>
      <c r="Y2509" s="25"/>
      <c r="Z2509" s="38"/>
      <c r="AA2509" s="27"/>
      <c r="AB2509" s="27"/>
      <c r="AC2509" s="28"/>
      <c r="AD2509" s="28"/>
      <c r="AE2509" s="26"/>
      <c r="AF2509" s="28"/>
      <c r="AG2509" s="26"/>
      <c r="AH2509" s="28"/>
      <c r="AI2509" s="26"/>
      <c r="AJ2509" s="28"/>
      <c r="AK2509" s="28"/>
      <c r="AL2509" s="26"/>
      <c r="AM2509" s="28"/>
      <c r="AN2509" s="26"/>
      <c r="AO2509" s="28"/>
      <c r="AP2509" s="26"/>
    </row>
    <row r="2510" spans="1:42" x14ac:dyDescent="0.25">
      <c r="A2510" s="24"/>
      <c r="B2510" s="24"/>
      <c r="C2510" s="88"/>
      <c r="D2510" s="25"/>
      <c r="E2510" s="25"/>
      <c r="F2510" s="26"/>
      <c r="G2510" s="25"/>
      <c r="H2510" s="26"/>
      <c r="I2510" s="25"/>
      <c r="J2510" s="26"/>
      <c r="K2510" s="27"/>
      <c r="L2510" s="27"/>
      <c r="M2510" s="26"/>
      <c r="N2510" s="27"/>
      <c r="O2510" s="26"/>
      <c r="P2510" s="27"/>
      <c r="Q2510" s="26"/>
      <c r="R2510" s="27"/>
      <c r="S2510" s="27"/>
      <c r="T2510" s="26"/>
      <c r="U2510" s="27"/>
      <c r="V2510" s="26"/>
      <c r="W2510" s="27"/>
      <c r="X2510" s="26"/>
      <c r="Y2510" s="25"/>
      <c r="Z2510" s="38"/>
      <c r="AA2510" s="27"/>
      <c r="AB2510" s="27"/>
      <c r="AC2510" s="28"/>
      <c r="AD2510" s="28"/>
      <c r="AE2510" s="26"/>
      <c r="AF2510" s="28"/>
      <c r="AG2510" s="26"/>
      <c r="AH2510" s="28"/>
      <c r="AI2510" s="26"/>
      <c r="AJ2510" s="28"/>
      <c r="AK2510" s="28"/>
      <c r="AL2510" s="26"/>
      <c r="AM2510" s="28"/>
      <c r="AN2510" s="26"/>
      <c r="AO2510" s="28"/>
      <c r="AP2510" s="26"/>
    </row>
    <row r="2511" spans="1:42" x14ac:dyDescent="0.25">
      <c r="A2511" s="24"/>
      <c r="B2511" s="24"/>
      <c r="C2511" s="24"/>
      <c r="D2511" s="25"/>
      <c r="E2511" s="25"/>
      <c r="F2511" s="26"/>
      <c r="G2511" s="25"/>
      <c r="H2511" s="26"/>
      <c r="I2511" s="25"/>
      <c r="J2511" s="26"/>
      <c r="K2511" s="27"/>
      <c r="L2511" s="27"/>
      <c r="M2511" s="26"/>
      <c r="N2511" s="27"/>
      <c r="O2511" s="26"/>
      <c r="P2511" s="27"/>
      <c r="Q2511" s="26"/>
      <c r="R2511" s="27"/>
      <c r="S2511" s="27"/>
      <c r="T2511" s="26"/>
      <c r="U2511" s="27"/>
      <c r="V2511" s="26"/>
      <c r="W2511" s="27"/>
      <c r="X2511" s="26"/>
      <c r="Y2511" s="25"/>
      <c r="Z2511" s="24"/>
      <c r="AA2511" s="27"/>
      <c r="AB2511" s="24"/>
      <c r="AC2511" s="28"/>
      <c r="AD2511" s="28"/>
      <c r="AE2511" s="26"/>
      <c r="AF2511" s="28"/>
      <c r="AG2511" s="26"/>
      <c r="AH2511" s="28"/>
      <c r="AI2511" s="26"/>
      <c r="AJ2511" s="28"/>
      <c r="AK2511" s="28"/>
      <c r="AL2511" s="26"/>
      <c r="AM2511" s="28"/>
      <c r="AN2511" s="26"/>
      <c r="AO2511" s="28"/>
      <c r="AP2511" s="26"/>
    </row>
    <row r="2512" spans="1:42" x14ac:dyDescent="0.25">
      <c r="A2512" s="24"/>
      <c r="B2512" s="24"/>
      <c r="C2512" s="24"/>
      <c r="D2512" s="24"/>
      <c r="E2512" s="24"/>
      <c r="F2512" s="24"/>
      <c r="G2512" s="25"/>
      <c r="H2512" s="26"/>
      <c r="I2512" s="25"/>
      <c r="J2512" s="26"/>
      <c r="K2512" s="24"/>
      <c r="L2512" s="24"/>
      <c r="M2512" s="24"/>
      <c r="N2512" s="27"/>
      <c r="O2512" s="26"/>
      <c r="P2512" s="27"/>
      <c r="Q2512" s="26"/>
      <c r="R2512" s="24"/>
      <c r="S2512" s="24"/>
      <c r="T2512" s="24"/>
      <c r="U2512" s="27"/>
      <c r="V2512" s="26"/>
      <c r="W2512" s="27"/>
      <c r="X2512" s="26"/>
      <c r="Y2512" s="24"/>
      <c r="Z2512" s="24"/>
      <c r="AA2512" s="24"/>
      <c r="AB2512" s="24"/>
      <c r="AC2512" s="24"/>
      <c r="AD2512" s="24"/>
      <c r="AE2512" s="24"/>
      <c r="AF2512" s="28"/>
      <c r="AG2512" s="26"/>
      <c r="AH2512" s="28"/>
      <c r="AI2512" s="26"/>
      <c r="AJ2512" s="24"/>
      <c r="AK2512" s="24"/>
      <c r="AL2512" s="24"/>
      <c r="AM2512" s="28"/>
      <c r="AN2512" s="26"/>
      <c r="AO2512" s="28"/>
      <c r="AP2512" s="26"/>
    </row>
    <row r="2513" spans="1:42" x14ac:dyDescent="0.25">
      <c r="A2513" s="24"/>
      <c r="B2513" s="24"/>
      <c r="C2513" s="24"/>
      <c r="D2513" s="25"/>
      <c r="E2513" s="25"/>
      <c r="F2513" s="26"/>
      <c r="G2513" s="25"/>
      <c r="H2513" s="26"/>
      <c r="I2513" s="25"/>
      <c r="J2513" s="26"/>
      <c r="K2513" s="27"/>
      <c r="L2513" s="27"/>
      <c r="M2513" s="26"/>
      <c r="N2513" s="27"/>
      <c r="O2513" s="26"/>
      <c r="P2513" s="27"/>
      <c r="Q2513" s="26"/>
      <c r="R2513" s="27"/>
      <c r="S2513" s="27"/>
      <c r="T2513" s="26"/>
      <c r="U2513" s="27"/>
      <c r="V2513" s="26"/>
      <c r="W2513" s="27"/>
      <c r="X2513" s="26"/>
      <c r="Y2513" s="25"/>
      <c r="Z2513" s="38"/>
      <c r="AA2513" s="27"/>
      <c r="AB2513" s="27"/>
      <c r="AC2513" s="28"/>
      <c r="AD2513" s="28"/>
      <c r="AE2513" s="26"/>
      <c r="AF2513" s="28"/>
      <c r="AG2513" s="26"/>
      <c r="AH2513" s="28"/>
      <c r="AI2513" s="26"/>
      <c r="AJ2513" s="28"/>
      <c r="AK2513" s="28"/>
      <c r="AL2513" s="26"/>
      <c r="AM2513" s="28"/>
      <c r="AN2513" s="26"/>
      <c r="AO2513" s="28"/>
      <c r="AP2513" s="26"/>
    </row>
    <row r="2514" spans="1:42" x14ac:dyDescent="0.25">
      <c r="A2514" s="24"/>
      <c r="B2514" s="24"/>
      <c r="C2514" s="24"/>
      <c r="D2514" s="25"/>
      <c r="E2514" s="25"/>
      <c r="F2514" s="26"/>
      <c r="G2514" s="25"/>
      <c r="H2514" s="26"/>
      <c r="I2514" s="25"/>
      <c r="J2514" s="26"/>
      <c r="K2514" s="27"/>
      <c r="L2514" s="27"/>
      <c r="M2514" s="26"/>
      <c r="N2514" s="27"/>
      <c r="O2514" s="26"/>
      <c r="P2514" s="27"/>
      <c r="Q2514" s="26"/>
      <c r="R2514" s="27"/>
      <c r="S2514" s="27"/>
      <c r="T2514" s="26"/>
      <c r="U2514" s="27"/>
      <c r="V2514" s="26"/>
      <c r="W2514" s="27"/>
      <c r="X2514" s="26"/>
      <c r="Y2514" s="25"/>
      <c r="Z2514" s="24"/>
      <c r="AA2514" s="27"/>
      <c r="AB2514" s="24"/>
      <c r="AC2514" s="28"/>
      <c r="AD2514" s="28"/>
      <c r="AE2514" s="26"/>
      <c r="AF2514" s="28"/>
      <c r="AG2514" s="26"/>
      <c r="AH2514" s="28"/>
      <c r="AI2514" s="26"/>
      <c r="AJ2514" s="28"/>
      <c r="AK2514" s="28"/>
      <c r="AL2514" s="26"/>
      <c r="AM2514" s="28"/>
      <c r="AN2514" s="26"/>
      <c r="AO2514" s="28"/>
      <c r="AP2514" s="26"/>
    </row>
    <row r="2515" spans="1:42" x14ac:dyDescent="0.25">
      <c r="A2515" s="24"/>
      <c r="B2515" s="24"/>
      <c r="C2515" s="24"/>
      <c r="D2515" s="24"/>
      <c r="E2515" s="24"/>
      <c r="F2515" s="24"/>
      <c r="G2515" s="25"/>
      <c r="H2515" s="26"/>
      <c r="I2515" s="24"/>
      <c r="J2515" s="24"/>
      <c r="K2515" s="24"/>
      <c r="L2515" s="24"/>
      <c r="M2515" s="24"/>
      <c r="N2515" s="27"/>
      <c r="O2515" s="26"/>
      <c r="P2515" s="24"/>
      <c r="Q2515" s="24"/>
      <c r="R2515" s="24"/>
      <c r="S2515" s="24"/>
      <c r="T2515" s="24"/>
      <c r="U2515" s="27"/>
      <c r="V2515" s="26"/>
      <c r="W2515" s="24"/>
      <c r="X2515" s="24"/>
      <c r="Y2515" s="24"/>
      <c r="Z2515" s="24"/>
      <c r="AA2515" s="24"/>
      <c r="AB2515" s="24"/>
      <c r="AC2515" s="24"/>
      <c r="AD2515" s="24"/>
      <c r="AE2515" s="24"/>
      <c r="AF2515" s="28"/>
      <c r="AG2515" s="26"/>
      <c r="AH2515" s="24"/>
      <c r="AI2515" s="24"/>
      <c r="AJ2515" s="24"/>
      <c r="AK2515" s="24"/>
      <c r="AL2515" s="24"/>
      <c r="AM2515" s="28"/>
      <c r="AN2515" s="26"/>
      <c r="AO2515" s="24"/>
      <c r="AP2515" s="24"/>
    </row>
    <row r="2516" spans="1:42" x14ac:dyDescent="0.25">
      <c r="A2516" s="24"/>
      <c r="B2516" s="24"/>
      <c r="C2516" s="24"/>
      <c r="D2516" s="25"/>
      <c r="E2516" s="25"/>
      <c r="F2516" s="26"/>
      <c r="G2516" s="25"/>
      <c r="H2516" s="26"/>
      <c r="I2516" s="25"/>
      <c r="J2516" s="26"/>
      <c r="K2516" s="27"/>
      <c r="L2516" s="27"/>
      <c r="M2516" s="26"/>
      <c r="N2516" s="27"/>
      <c r="O2516" s="26"/>
      <c r="P2516" s="27"/>
      <c r="Q2516" s="26"/>
      <c r="R2516" s="27"/>
      <c r="S2516" s="27"/>
      <c r="T2516" s="26"/>
      <c r="U2516" s="27"/>
      <c r="V2516" s="26"/>
      <c r="W2516" s="27"/>
      <c r="X2516" s="26"/>
      <c r="Y2516" s="25"/>
      <c r="Z2516" s="38"/>
      <c r="AA2516" s="27"/>
      <c r="AB2516" s="27"/>
      <c r="AC2516" s="28"/>
      <c r="AD2516" s="28"/>
      <c r="AE2516" s="26"/>
      <c r="AF2516" s="28"/>
      <c r="AG2516" s="26"/>
      <c r="AH2516" s="28"/>
      <c r="AI2516" s="26"/>
      <c r="AJ2516" s="28"/>
      <c r="AK2516" s="28"/>
      <c r="AL2516" s="26"/>
      <c r="AM2516" s="28"/>
      <c r="AN2516" s="26"/>
      <c r="AO2516" s="28"/>
      <c r="AP2516" s="26"/>
    </row>
    <row r="2517" spans="1:42" x14ac:dyDescent="0.25">
      <c r="A2517" s="24"/>
      <c r="B2517" s="24"/>
      <c r="C2517" s="111"/>
      <c r="D2517" s="25"/>
      <c r="E2517" s="25"/>
      <c r="F2517" s="26"/>
      <c r="G2517" s="25"/>
      <c r="H2517" s="26"/>
      <c r="I2517" s="25"/>
      <c r="J2517" s="26"/>
      <c r="K2517" s="27"/>
      <c r="L2517" s="27"/>
      <c r="M2517" s="26"/>
      <c r="N2517" s="27"/>
      <c r="O2517" s="26"/>
      <c r="P2517" s="27"/>
      <c r="Q2517" s="26"/>
      <c r="R2517" s="27"/>
      <c r="S2517" s="27"/>
      <c r="T2517" s="26"/>
      <c r="U2517" s="27"/>
      <c r="V2517" s="26"/>
      <c r="W2517" s="27"/>
      <c r="X2517" s="26"/>
      <c r="Y2517" s="25"/>
      <c r="Z2517" s="38"/>
      <c r="AA2517" s="27"/>
      <c r="AB2517" s="27"/>
      <c r="AC2517" s="28"/>
      <c r="AD2517" s="28"/>
      <c r="AE2517" s="26"/>
      <c r="AF2517" s="28"/>
      <c r="AG2517" s="26"/>
      <c r="AH2517" s="28"/>
      <c r="AI2517" s="26"/>
      <c r="AJ2517" s="28"/>
      <c r="AK2517" s="28"/>
      <c r="AL2517" s="26"/>
      <c r="AM2517" s="28"/>
      <c r="AN2517" s="26"/>
      <c r="AO2517" s="28"/>
      <c r="AP2517" s="26"/>
    </row>
    <row r="2518" spans="1:42" x14ac:dyDescent="0.25">
      <c r="A2518" s="24"/>
      <c r="B2518" s="24"/>
      <c r="C2518" s="111"/>
      <c r="D2518" s="25"/>
      <c r="E2518" s="25"/>
      <c r="F2518" s="26"/>
      <c r="G2518" s="25"/>
      <c r="H2518" s="26"/>
      <c r="I2518" s="25"/>
      <c r="J2518" s="26"/>
      <c r="K2518" s="27"/>
      <c r="L2518" s="27"/>
      <c r="M2518" s="26"/>
      <c r="N2518" s="27"/>
      <c r="O2518" s="26"/>
      <c r="P2518" s="27"/>
      <c r="Q2518" s="26"/>
      <c r="R2518" s="27"/>
      <c r="S2518" s="27"/>
      <c r="T2518" s="26"/>
      <c r="U2518" s="27"/>
      <c r="V2518" s="26"/>
      <c r="W2518" s="27"/>
      <c r="X2518" s="26"/>
      <c r="Y2518" s="25"/>
      <c r="Z2518" s="38"/>
      <c r="AA2518" s="27"/>
      <c r="AB2518" s="27"/>
      <c r="AC2518" s="28"/>
      <c r="AD2518" s="28"/>
      <c r="AE2518" s="26"/>
      <c r="AF2518" s="28"/>
      <c r="AG2518" s="26"/>
      <c r="AH2518" s="28"/>
      <c r="AI2518" s="26"/>
      <c r="AJ2518" s="28"/>
      <c r="AK2518" s="28"/>
      <c r="AL2518" s="26"/>
      <c r="AM2518" s="28"/>
      <c r="AN2518" s="26"/>
      <c r="AO2518" s="28"/>
      <c r="AP2518" s="26"/>
    </row>
    <row r="2519" spans="1:42" x14ac:dyDescent="0.25">
      <c r="A2519" s="24"/>
      <c r="B2519" s="24"/>
      <c r="C2519" s="111"/>
      <c r="D2519" s="25"/>
      <c r="E2519" s="25"/>
      <c r="F2519" s="26"/>
      <c r="G2519" s="25"/>
      <c r="H2519" s="26"/>
      <c r="I2519" s="24"/>
      <c r="J2519" s="24"/>
      <c r="K2519" s="27"/>
      <c r="L2519" s="27"/>
      <c r="M2519" s="26"/>
      <c r="N2519" s="27"/>
      <c r="O2519" s="26"/>
      <c r="P2519" s="24"/>
      <c r="Q2519" s="24"/>
      <c r="R2519" s="27"/>
      <c r="S2519" s="27"/>
      <c r="T2519" s="26"/>
      <c r="U2519" s="27"/>
      <c r="V2519" s="26"/>
      <c r="W2519" s="24"/>
      <c r="X2519" s="24"/>
      <c r="Y2519" s="25"/>
      <c r="Z2519" s="24"/>
      <c r="AA2519" s="27"/>
      <c r="AB2519" s="24"/>
      <c r="AC2519" s="28"/>
      <c r="AD2519" s="28"/>
      <c r="AE2519" s="26"/>
      <c r="AF2519" s="28"/>
      <c r="AG2519" s="26"/>
      <c r="AH2519" s="24"/>
      <c r="AI2519" s="24"/>
      <c r="AJ2519" s="28"/>
      <c r="AK2519" s="28"/>
      <c r="AL2519" s="26"/>
      <c r="AM2519" s="28"/>
      <c r="AN2519" s="26"/>
      <c r="AO2519" s="24"/>
      <c r="AP2519" s="24"/>
    </row>
    <row r="2520" spans="1:42" x14ac:dyDescent="0.25">
      <c r="A2520" s="24"/>
      <c r="B2520" s="24"/>
      <c r="C2520" s="24"/>
      <c r="D2520" s="25"/>
      <c r="E2520" s="25"/>
      <c r="F2520" s="26"/>
      <c r="G2520" s="25"/>
      <c r="H2520" s="26"/>
      <c r="I2520" s="25"/>
      <c r="J2520" s="26"/>
      <c r="K2520" s="27"/>
      <c r="L2520" s="27"/>
      <c r="M2520" s="26"/>
      <c r="N2520" s="27"/>
      <c r="O2520" s="26"/>
      <c r="P2520" s="27"/>
      <c r="Q2520" s="26"/>
      <c r="R2520" s="27"/>
      <c r="S2520" s="27"/>
      <c r="T2520" s="26"/>
      <c r="U2520" s="27"/>
      <c r="V2520" s="26"/>
      <c r="W2520" s="27"/>
      <c r="X2520" s="26"/>
      <c r="Y2520" s="24"/>
      <c r="Z2520" s="24"/>
      <c r="AA2520" s="24"/>
      <c r="AB2520" s="24"/>
      <c r="AC2520" s="28"/>
      <c r="AD2520" s="28"/>
      <c r="AE2520" s="26"/>
      <c r="AF2520" s="28"/>
      <c r="AG2520" s="26"/>
      <c r="AH2520" s="28"/>
      <c r="AI2520" s="26"/>
      <c r="AJ2520" s="28"/>
      <c r="AK2520" s="28"/>
      <c r="AL2520" s="26"/>
      <c r="AM2520" s="28"/>
      <c r="AN2520" s="26"/>
      <c r="AO2520" s="28"/>
      <c r="AP2520" s="26"/>
    </row>
    <row r="2521" spans="1:42" x14ac:dyDescent="0.25">
      <c r="A2521" s="24"/>
      <c r="B2521" s="24"/>
      <c r="C2521" s="24"/>
      <c r="D2521" s="25"/>
      <c r="E2521" s="25"/>
      <c r="F2521" s="26"/>
      <c r="G2521" s="25"/>
      <c r="H2521" s="26"/>
      <c r="I2521" s="25"/>
      <c r="J2521" s="26"/>
      <c r="K2521" s="27"/>
      <c r="L2521" s="27"/>
      <c r="M2521" s="26"/>
      <c r="N2521" s="27"/>
      <c r="O2521" s="26"/>
      <c r="P2521" s="27"/>
      <c r="Q2521" s="26"/>
      <c r="R2521" s="27"/>
      <c r="S2521" s="27"/>
      <c r="T2521" s="26"/>
      <c r="U2521" s="27"/>
      <c r="V2521" s="26"/>
      <c r="W2521" s="27"/>
      <c r="X2521" s="26"/>
      <c r="Y2521" s="24"/>
      <c r="Z2521" s="24"/>
      <c r="AA2521" s="24"/>
      <c r="AB2521" s="24"/>
      <c r="AC2521" s="28"/>
      <c r="AD2521" s="28"/>
      <c r="AE2521" s="26"/>
      <c r="AF2521" s="28"/>
      <c r="AG2521" s="26"/>
      <c r="AH2521" s="28"/>
      <c r="AI2521" s="26"/>
      <c r="AJ2521" s="28"/>
      <c r="AK2521" s="28"/>
      <c r="AL2521" s="26"/>
      <c r="AM2521" s="28"/>
      <c r="AN2521" s="26"/>
      <c r="AO2521" s="28"/>
      <c r="AP2521" s="26"/>
    </row>
    <row r="2522" spans="1:42" x14ac:dyDescent="0.25">
      <c r="A2522" s="24"/>
      <c r="B2522" s="24"/>
      <c r="C2522" s="88"/>
      <c r="D2522" s="25"/>
      <c r="E2522" s="25"/>
      <c r="F2522" s="26"/>
      <c r="G2522" s="25"/>
      <c r="H2522" s="26"/>
      <c r="I2522" s="25"/>
      <c r="J2522" s="26"/>
      <c r="K2522" s="27"/>
      <c r="L2522" s="27"/>
      <c r="M2522" s="26"/>
      <c r="N2522" s="27"/>
      <c r="O2522" s="26"/>
      <c r="P2522" s="27"/>
      <c r="Q2522" s="26"/>
      <c r="R2522" s="27"/>
      <c r="S2522" s="27"/>
      <c r="T2522" s="26"/>
      <c r="U2522" s="27"/>
      <c r="V2522" s="26"/>
      <c r="W2522" s="27"/>
      <c r="X2522" s="26"/>
      <c r="Y2522" s="24"/>
      <c r="Z2522" s="24"/>
      <c r="AA2522" s="24"/>
      <c r="AB2522" s="24"/>
      <c r="AC2522" s="28"/>
      <c r="AD2522" s="28"/>
      <c r="AE2522" s="26"/>
      <c r="AF2522" s="28"/>
      <c r="AG2522" s="26"/>
      <c r="AH2522" s="28"/>
      <c r="AI2522" s="26"/>
      <c r="AJ2522" s="28"/>
      <c r="AK2522" s="28"/>
      <c r="AL2522" s="26"/>
      <c r="AM2522" s="28"/>
      <c r="AN2522" s="26"/>
      <c r="AO2522" s="28"/>
      <c r="AP2522" s="26"/>
    </row>
    <row r="2523" spans="1:42" x14ac:dyDescent="0.25">
      <c r="A2523" s="24"/>
      <c r="B2523" s="24"/>
      <c r="C2523" s="88"/>
      <c r="D2523" s="25"/>
      <c r="E2523" s="25"/>
      <c r="F2523" s="26"/>
      <c r="G2523" s="25"/>
      <c r="H2523" s="26"/>
      <c r="I2523" s="25"/>
      <c r="J2523" s="26"/>
      <c r="K2523" s="27"/>
      <c r="L2523" s="27"/>
      <c r="M2523" s="26"/>
      <c r="N2523" s="27"/>
      <c r="O2523" s="26"/>
      <c r="P2523" s="27"/>
      <c r="Q2523" s="26"/>
      <c r="R2523" s="27"/>
      <c r="S2523" s="27"/>
      <c r="T2523" s="26"/>
      <c r="U2523" s="27"/>
      <c r="V2523" s="26"/>
      <c r="W2523" s="27"/>
      <c r="X2523" s="26"/>
      <c r="Y2523" s="24"/>
      <c r="Z2523" s="24"/>
      <c r="AA2523" s="24"/>
      <c r="AB2523" s="24"/>
      <c r="AC2523" s="28"/>
      <c r="AD2523" s="28"/>
      <c r="AE2523" s="26"/>
      <c r="AF2523" s="28"/>
      <c r="AG2523" s="26"/>
      <c r="AH2523" s="28"/>
      <c r="AI2523" s="26"/>
      <c r="AJ2523" s="28"/>
      <c r="AK2523" s="28"/>
      <c r="AL2523" s="26"/>
      <c r="AM2523" s="28"/>
      <c r="AN2523" s="26"/>
      <c r="AO2523" s="28"/>
      <c r="AP2523" s="26"/>
    </row>
    <row r="2524" spans="1:42" x14ac:dyDescent="0.25">
      <c r="A2524" s="24"/>
      <c r="B2524" s="24"/>
      <c r="C2524" s="88"/>
      <c r="D2524" s="25"/>
      <c r="E2524" s="25"/>
      <c r="F2524" s="26"/>
      <c r="G2524" s="25"/>
      <c r="H2524" s="26"/>
      <c r="I2524" s="25"/>
      <c r="J2524" s="26"/>
      <c r="K2524" s="27"/>
      <c r="L2524" s="27"/>
      <c r="M2524" s="26"/>
      <c r="N2524" s="27"/>
      <c r="O2524" s="26"/>
      <c r="P2524" s="27"/>
      <c r="Q2524" s="26"/>
      <c r="R2524" s="27"/>
      <c r="S2524" s="27"/>
      <c r="T2524" s="26"/>
      <c r="U2524" s="27"/>
      <c r="V2524" s="26"/>
      <c r="W2524" s="27"/>
      <c r="X2524" s="26"/>
      <c r="Y2524" s="24"/>
      <c r="Z2524" s="24"/>
      <c r="AA2524" s="24"/>
      <c r="AB2524" s="24"/>
      <c r="AC2524" s="28"/>
      <c r="AD2524" s="28"/>
      <c r="AE2524" s="26"/>
      <c r="AF2524" s="28"/>
      <c r="AG2524" s="26"/>
      <c r="AH2524" s="28"/>
      <c r="AI2524" s="26"/>
      <c r="AJ2524" s="28"/>
      <c r="AK2524" s="28"/>
      <c r="AL2524" s="26"/>
      <c r="AM2524" s="28"/>
      <c r="AN2524" s="26"/>
      <c r="AO2524" s="28"/>
      <c r="AP2524" s="26"/>
    </row>
    <row r="2525" spans="1:42" x14ac:dyDescent="0.25">
      <c r="A2525" s="24"/>
      <c r="B2525" s="24"/>
      <c r="C2525" s="24"/>
      <c r="D2525" s="25"/>
      <c r="E2525" s="25"/>
      <c r="F2525" s="26"/>
      <c r="G2525" s="25"/>
      <c r="H2525" s="26"/>
      <c r="I2525" s="25"/>
      <c r="J2525" s="26"/>
      <c r="K2525" s="27"/>
      <c r="L2525" s="27"/>
      <c r="M2525" s="26"/>
      <c r="N2525" s="27"/>
      <c r="O2525" s="26"/>
      <c r="P2525" s="27"/>
      <c r="Q2525" s="26"/>
      <c r="R2525" s="27"/>
      <c r="S2525" s="27"/>
      <c r="T2525" s="26"/>
      <c r="U2525" s="27"/>
      <c r="V2525" s="26"/>
      <c r="W2525" s="27"/>
      <c r="X2525" s="26"/>
      <c r="Y2525" s="24"/>
      <c r="Z2525" s="24"/>
      <c r="AA2525" s="24"/>
      <c r="AB2525" s="24"/>
      <c r="AC2525" s="28"/>
      <c r="AD2525" s="28"/>
      <c r="AE2525" s="26"/>
      <c r="AF2525" s="28"/>
      <c r="AG2525" s="26"/>
      <c r="AH2525" s="28"/>
      <c r="AI2525" s="26"/>
      <c r="AJ2525" s="28"/>
      <c r="AK2525" s="28"/>
      <c r="AL2525" s="26"/>
      <c r="AM2525" s="28"/>
      <c r="AN2525" s="26"/>
      <c r="AO2525" s="28"/>
      <c r="AP2525" s="26"/>
    </row>
    <row r="2526" spans="1:42" x14ac:dyDescent="0.25">
      <c r="A2526" s="24"/>
      <c r="B2526" s="24"/>
      <c r="C2526" s="24"/>
      <c r="D2526" s="25"/>
      <c r="E2526" s="25"/>
      <c r="F2526" s="26"/>
      <c r="G2526" s="25"/>
      <c r="H2526" s="26"/>
      <c r="I2526" s="25"/>
      <c r="J2526" s="26"/>
      <c r="K2526" s="27"/>
      <c r="L2526" s="27"/>
      <c r="M2526" s="26"/>
      <c r="N2526" s="27"/>
      <c r="O2526" s="26"/>
      <c r="P2526" s="27"/>
      <c r="Q2526" s="26"/>
      <c r="R2526" s="27"/>
      <c r="S2526" s="27"/>
      <c r="T2526" s="26"/>
      <c r="U2526" s="27"/>
      <c r="V2526" s="26"/>
      <c r="W2526" s="27"/>
      <c r="X2526" s="26"/>
      <c r="Y2526" s="24"/>
      <c r="Z2526" s="24"/>
      <c r="AA2526" s="24"/>
      <c r="AB2526" s="24"/>
      <c r="AC2526" s="28"/>
      <c r="AD2526" s="28"/>
      <c r="AE2526" s="26"/>
      <c r="AF2526" s="28"/>
      <c r="AG2526" s="26"/>
      <c r="AH2526" s="28"/>
      <c r="AI2526" s="26"/>
      <c r="AJ2526" s="28"/>
      <c r="AK2526" s="28"/>
      <c r="AL2526" s="26"/>
      <c r="AM2526" s="28"/>
      <c r="AN2526" s="26"/>
      <c r="AO2526" s="28"/>
      <c r="AP2526" s="26"/>
    </row>
    <row r="2527" spans="1:42" x14ac:dyDescent="0.25">
      <c r="A2527" s="24"/>
      <c r="B2527" s="24"/>
      <c r="C2527" s="24"/>
      <c r="D2527" s="25"/>
      <c r="E2527" s="25"/>
      <c r="F2527" s="26"/>
      <c r="G2527" s="25"/>
      <c r="H2527" s="26"/>
      <c r="I2527" s="24"/>
      <c r="J2527" s="24"/>
      <c r="K2527" s="27"/>
      <c r="L2527" s="27"/>
      <c r="M2527" s="26"/>
      <c r="N2527" s="27"/>
      <c r="O2527" s="26"/>
      <c r="P2527" s="24"/>
      <c r="Q2527" s="24"/>
      <c r="R2527" s="27"/>
      <c r="S2527" s="27"/>
      <c r="T2527" s="26"/>
      <c r="U2527" s="27"/>
      <c r="V2527" s="26"/>
      <c r="W2527" s="24"/>
      <c r="X2527" s="24"/>
      <c r="Y2527" s="24"/>
      <c r="Z2527" s="24"/>
      <c r="AA2527" s="24"/>
      <c r="AB2527" s="24"/>
      <c r="AC2527" s="28"/>
      <c r="AD2527" s="28"/>
      <c r="AE2527" s="26"/>
      <c r="AF2527" s="28"/>
      <c r="AG2527" s="26"/>
      <c r="AH2527" s="24"/>
      <c r="AI2527" s="24"/>
      <c r="AJ2527" s="28"/>
      <c r="AK2527" s="28"/>
      <c r="AL2527" s="26"/>
      <c r="AM2527" s="28"/>
      <c r="AN2527" s="26"/>
      <c r="AO2527" s="24"/>
      <c r="AP2527" s="24"/>
    </row>
    <row r="2528" spans="1:42" x14ac:dyDescent="0.25">
      <c r="A2528" s="24"/>
      <c r="B2528" s="24"/>
      <c r="C2528" s="24"/>
      <c r="D2528" s="25"/>
      <c r="E2528" s="25"/>
      <c r="F2528" s="26"/>
      <c r="G2528" s="25"/>
      <c r="H2528" s="26"/>
      <c r="I2528" s="25"/>
      <c r="J2528" s="26"/>
      <c r="K2528" s="27"/>
      <c r="L2528" s="27"/>
      <c r="M2528" s="26"/>
      <c r="N2528" s="27"/>
      <c r="O2528" s="26"/>
      <c r="P2528" s="27"/>
      <c r="Q2528" s="26"/>
      <c r="R2528" s="27"/>
      <c r="S2528" s="27"/>
      <c r="T2528" s="26"/>
      <c r="U2528" s="27"/>
      <c r="V2528" s="26"/>
      <c r="W2528" s="27"/>
      <c r="X2528" s="26"/>
      <c r="Y2528" s="24"/>
      <c r="Z2528" s="24"/>
      <c r="AA2528" s="24"/>
      <c r="AB2528" s="24"/>
      <c r="AC2528" s="28"/>
      <c r="AD2528" s="28"/>
      <c r="AE2528" s="26"/>
      <c r="AF2528" s="28"/>
      <c r="AG2528" s="26"/>
      <c r="AH2528" s="28"/>
      <c r="AI2528" s="26"/>
      <c r="AJ2528" s="28"/>
      <c r="AK2528" s="28"/>
      <c r="AL2528" s="26"/>
      <c r="AM2528" s="28"/>
      <c r="AN2528" s="26"/>
      <c r="AO2528" s="28"/>
      <c r="AP2528" s="26"/>
    </row>
    <row r="2529" spans="1:42" x14ac:dyDescent="0.25">
      <c r="A2529" s="24"/>
      <c r="B2529" s="24"/>
      <c r="C2529" s="24"/>
      <c r="D2529" s="25"/>
      <c r="E2529" s="25"/>
      <c r="F2529" s="26"/>
      <c r="G2529" s="25"/>
      <c r="H2529" s="26"/>
      <c r="I2529" s="25"/>
      <c r="J2529" s="26"/>
      <c r="K2529" s="27"/>
      <c r="L2529" s="27"/>
      <c r="M2529" s="26"/>
      <c r="N2529" s="27"/>
      <c r="O2529" s="26"/>
      <c r="P2529" s="27"/>
      <c r="Q2529" s="26"/>
      <c r="R2529" s="27"/>
      <c r="S2529" s="27"/>
      <c r="T2529" s="26"/>
      <c r="U2529" s="27"/>
      <c r="V2529" s="26"/>
      <c r="W2529" s="27"/>
      <c r="X2529" s="26"/>
      <c r="Y2529" s="24"/>
      <c r="Z2529" s="24"/>
      <c r="AA2529" s="24"/>
      <c r="AB2529" s="24"/>
      <c r="AC2529" s="28"/>
      <c r="AD2529" s="28"/>
      <c r="AE2529" s="26"/>
      <c r="AF2529" s="28"/>
      <c r="AG2529" s="26"/>
      <c r="AH2529" s="28"/>
      <c r="AI2529" s="26"/>
      <c r="AJ2529" s="28"/>
      <c r="AK2529" s="28"/>
      <c r="AL2529" s="26"/>
      <c r="AM2529" s="28"/>
      <c r="AN2529" s="26"/>
      <c r="AO2529" s="28"/>
      <c r="AP2529" s="26"/>
    </row>
    <row r="2530" spans="1:42" x14ac:dyDescent="0.25">
      <c r="A2530" s="24"/>
      <c r="B2530" s="24"/>
      <c r="C2530" s="111"/>
      <c r="D2530" s="25"/>
      <c r="E2530" s="25"/>
      <c r="F2530" s="26"/>
      <c r="G2530" s="25"/>
      <c r="H2530" s="26"/>
      <c r="I2530" s="25"/>
      <c r="J2530" s="26"/>
      <c r="K2530" s="27"/>
      <c r="L2530" s="27"/>
      <c r="M2530" s="26"/>
      <c r="N2530" s="27"/>
      <c r="O2530" s="26"/>
      <c r="P2530" s="27"/>
      <c r="Q2530" s="26"/>
      <c r="R2530" s="27"/>
      <c r="S2530" s="27"/>
      <c r="T2530" s="26"/>
      <c r="U2530" s="27"/>
      <c r="V2530" s="26"/>
      <c r="W2530" s="27"/>
      <c r="X2530" s="26"/>
      <c r="Y2530" s="24"/>
      <c r="Z2530" s="24"/>
      <c r="AA2530" s="24"/>
      <c r="AB2530" s="24"/>
      <c r="AC2530" s="28"/>
      <c r="AD2530" s="28"/>
      <c r="AE2530" s="26"/>
      <c r="AF2530" s="28"/>
      <c r="AG2530" s="26"/>
      <c r="AH2530" s="28"/>
      <c r="AI2530" s="26"/>
      <c r="AJ2530" s="28"/>
      <c r="AK2530" s="28"/>
      <c r="AL2530" s="26"/>
      <c r="AM2530" s="28"/>
      <c r="AN2530" s="26"/>
      <c r="AO2530" s="28"/>
      <c r="AP2530" s="26"/>
    </row>
    <row r="2531" spans="1:42" x14ac:dyDescent="0.25">
      <c r="A2531" s="24"/>
      <c r="B2531" s="24"/>
      <c r="C2531" s="111"/>
      <c r="D2531" s="25"/>
      <c r="E2531" s="25"/>
      <c r="F2531" s="26"/>
      <c r="G2531" s="25"/>
      <c r="H2531" s="26"/>
      <c r="I2531" s="25"/>
      <c r="J2531" s="26"/>
      <c r="K2531" s="27"/>
      <c r="L2531" s="27"/>
      <c r="M2531" s="26"/>
      <c r="N2531" s="27"/>
      <c r="O2531" s="26"/>
      <c r="P2531" s="27"/>
      <c r="Q2531" s="26"/>
      <c r="R2531" s="27"/>
      <c r="S2531" s="27"/>
      <c r="T2531" s="26"/>
      <c r="U2531" s="27"/>
      <c r="V2531" s="26"/>
      <c r="W2531" s="27"/>
      <c r="X2531" s="26"/>
      <c r="Y2531" s="25"/>
      <c r="Z2531" s="38"/>
      <c r="AA2531" s="27"/>
      <c r="AB2531" s="27"/>
      <c r="AC2531" s="28"/>
      <c r="AD2531" s="28"/>
      <c r="AE2531" s="26"/>
      <c r="AF2531" s="28"/>
      <c r="AG2531" s="26"/>
      <c r="AH2531" s="28"/>
      <c r="AI2531" s="26"/>
      <c r="AJ2531" s="28"/>
      <c r="AK2531" s="28"/>
      <c r="AL2531" s="26"/>
      <c r="AM2531" s="28"/>
      <c r="AN2531" s="26"/>
      <c r="AO2531" s="28"/>
      <c r="AP2531" s="26"/>
    </row>
    <row r="2532" spans="1:42" x14ac:dyDescent="0.25">
      <c r="A2532" s="24"/>
      <c r="B2532" s="24"/>
      <c r="C2532" s="111"/>
      <c r="D2532" s="25"/>
      <c r="E2532" s="25"/>
      <c r="F2532" s="26"/>
      <c r="G2532" s="25"/>
      <c r="H2532" s="26"/>
      <c r="I2532" s="25"/>
      <c r="J2532" s="26"/>
      <c r="K2532" s="27"/>
      <c r="L2532" s="27"/>
      <c r="M2532" s="26"/>
      <c r="N2532" s="27"/>
      <c r="O2532" s="26"/>
      <c r="P2532" s="27"/>
      <c r="Q2532" s="26"/>
      <c r="R2532" s="27"/>
      <c r="S2532" s="27"/>
      <c r="T2532" s="26"/>
      <c r="U2532" s="27"/>
      <c r="V2532" s="26"/>
      <c r="W2532" s="27"/>
      <c r="X2532" s="26"/>
      <c r="Y2532" s="25"/>
      <c r="Z2532" s="38"/>
      <c r="AA2532" s="27"/>
      <c r="AB2532" s="27"/>
      <c r="AC2532" s="28"/>
      <c r="AD2532" s="28"/>
      <c r="AE2532" s="26"/>
      <c r="AF2532" s="28"/>
      <c r="AG2532" s="26"/>
      <c r="AH2532" s="28"/>
      <c r="AI2532" s="26"/>
      <c r="AJ2532" s="28"/>
      <c r="AK2532" s="28"/>
      <c r="AL2532" s="26"/>
      <c r="AM2532" s="28"/>
      <c r="AN2532" s="26"/>
      <c r="AO2532" s="28"/>
      <c r="AP2532" s="26"/>
    </row>
    <row r="2533" spans="1:42" x14ac:dyDescent="0.25">
      <c r="A2533" s="24"/>
      <c r="B2533" s="24"/>
      <c r="C2533" s="88"/>
      <c r="D2533" s="25"/>
      <c r="E2533" s="25"/>
      <c r="F2533" s="26"/>
      <c r="G2533" s="25"/>
      <c r="H2533" s="26"/>
      <c r="I2533" s="25"/>
      <c r="J2533" s="26"/>
      <c r="K2533" s="27"/>
      <c r="L2533" s="27"/>
      <c r="M2533" s="26"/>
      <c r="N2533" s="27"/>
      <c r="O2533" s="26"/>
      <c r="P2533" s="27"/>
      <c r="Q2533" s="26"/>
      <c r="R2533" s="27"/>
      <c r="S2533" s="27"/>
      <c r="T2533" s="26"/>
      <c r="U2533" s="27"/>
      <c r="V2533" s="26"/>
      <c r="W2533" s="27"/>
      <c r="X2533" s="26"/>
      <c r="Y2533" s="25"/>
      <c r="Z2533" s="38"/>
      <c r="AA2533" s="27"/>
      <c r="AB2533" s="27"/>
      <c r="AC2533" s="28"/>
      <c r="AD2533" s="28"/>
      <c r="AE2533" s="26"/>
      <c r="AF2533" s="28"/>
      <c r="AG2533" s="26"/>
      <c r="AH2533" s="28"/>
      <c r="AI2533" s="26"/>
      <c r="AJ2533" s="28"/>
      <c r="AK2533" s="28"/>
      <c r="AL2533" s="26"/>
      <c r="AM2533" s="28"/>
      <c r="AN2533" s="26"/>
      <c r="AO2533" s="28"/>
      <c r="AP2533" s="26"/>
    </row>
    <row r="2534" spans="1:42" x14ac:dyDescent="0.25">
      <c r="A2534" s="24"/>
      <c r="B2534" s="24"/>
      <c r="C2534" s="88"/>
      <c r="D2534" s="25"/>
      <c r="E2534" s="25"/>
      <c r="F2534" s="26"/>
      <c r="G2534" s="25"/>
      <c r="H2534" s="26"/>
      <c r="I2534" s="25"/>
      <c r="J2534" s="26"/>
      <c r="K2534" s="27"/>
      <c r="L2534" s="27"/>
      <c r="M2534" s="26"/>
      <c r="N2534" s="27"/>
      <c r="O2534" s="26"/>
      <c r="P2534" s="27"/>
      <c r="Q2534" s="26"/>
      <c r="R2534" s="27"/>
      <c r="S2534" s="27"/>
      <c r="T2534" s="26"/>
      <c r="U2534" s="27"/>
      <c r="V2534" s="26"/>
      <c r="W2534" s="27"/>
      <c r="X2534" s="26"/>
      <c r="Y2534" s="25"/>
      <c r="Z2534" s="38"/>
      <c r="AA2534" s="27"/>
      <c r="AB2534" s="27"/>
      <c r="AC2534" s="28"/>
      <c r="AD2534" s="28"/>
      <c r="AE2534" s="26"/>
      <c r="AF2534" s="28"/>
      <c r="AG2534" s="26"/>
      <c r="AH2534" s="28"/>
      <c r="AI2534" s="26"/>
      <c r="AJ2534" s="28"/>
      <c r="AK2534" s="28"/>
      <c r="AL2534" s="26"/>
      <c r="AM2534" s="28"/>
      <c r="AN2534" s="26"/>
      <c r="AO2534" s="28"/>
      <c r="AP2534" s="26"/>
    </row>
    <row r="2535" spans="1:42" x14ac:dyDescent="0.25">
      <c r="A2535" s="24"/>
      <c r="B2535" s="24"/>
      <c r="C2535" s="88"/>
      <c r="D2535" s="25"/>
      <c r="E2535" s="25"/>
      <c r="F2535" s="26"/>
      <c r="G2535" s="25"/>
      <c r="H2535" s="26"/>
      <c r="I2535" s="25"/>
      <c r="J2535" s="26"/>
      <c r="K2535" s="27"/>
      <c r="L2535" s="27"/>
      <c r="M2535" s="26"/>
      <c r="N2535" s="27"/>
      <c r="O2535" s="26"/>
      <c r="P2535" s="27"/>
      <c r="Q2535" s="26"/>
      <c r="R2535" s="27"/>
      <c r="S2535" s="27"/>
      <c r="T2535" s="26"/>
      <c r="U2535" s="27"/>
      <c r="V2535" s="26"/>
      <c r="W2535" s="27"/>
      <c r="X2535" s="26"/>
      <c r="Y2535" s="25"/>
      <c r="Z2535" s="38"/>
      <c r="AA2535" s="27"/>
      <c r="AB2535" s="27"/>
      <c r="AC2535" s="28"/>
      <c r="AD2535" s="28"/>
      <c r="AE2535" s="26"/>
      <c r="AF2535" s="28"/>
      <c r="AG2535" s="26"/>
      <c r="AH2535" s="28"/>
      <c r="AI2535" s="26"/>
      <c r="AJ2535" s="28"/>
      <c r="AK2535" s="28"/>
      <c r="AL2535" s="26"/>
      <c r="AM2535" s="28"/>
      <c r="AN2535" s="26"/>
      <c r="AO2535" s="28"/>
      <c r="AP2535" s="26"/>
    </row>
    <row r="2536" spans="1:42" x14ac:dyDescent="0.25">
      <c r="A2536" s="24"/>
      <c r="B2536" s="24"/>
      <c r="C2536" s="24"/>
      <c r="D2536" s="25"/>
      <c r="E2536" s="25"/>
      <c r="F2536" s="26"/>
      <c r="G2536" s="25"/>
      <c r="H2536" s="26"/>
      <c r="I2536" s="25"/>
      <c r="J2536" s="26"/>
      <c r="K2536" s="27"/>
      <c r="L2536" s="27"/>
      <c r="M2536" s="26"/>
      <c r="N2536" s="27"/>
      <c r="O2536" s="26"/>
      <c r="P2536" s="27"/>
      <c r="Q2536" s="26"/>
      <c r="R2536" s="27"/>
      <c r="S2536" s="27"/>
      <c r="T2536" s="26"/>
      <c r="U2536" s="27"/>
      <c r="V2536" s="26"/>
      <c r="W2536" s="27"/>
      <c r="X2536" s="26"/>
      <c r="Y2536" s="25"/>
      <c r="Z2536" s="38"/>
      <c r="AA2536" s="27"/>
      <c r="AB2536" s="27"/>
      <c r="AC2536" s="28"/>
      <c r="AD2536" s="28"/>
      <c r="AE2536" s="26"/>
      <c r="AF2536" s="28"/>
      <c r="AG2536" s="26"/>
      <c r="AH2536" s="28"/>
      <c r="AI2536" s="26"/>
      <c r="AJ2536" s="28"/>
      <c r="AK2536" s="28"/>
      <c r="AL2536" s="26"/>
      <c r="AM2536" s="28"/>
      <c r="AN2536" s="26"/>
      <c r="AO2536" s="28"/>
      <c r="AP2536" s="26"/>
    </row>
    <row r="2537" spans="1:42" x14ac:dyDescent="0.25">
      <c r="A2537" s="24"/>
      <c r="B2537" s="24"/>
      <c r="C2537" s="24"/>
      <c r="D2537" s="25"/>
      <c r="E2537" s="25"/>
      <c r="F2537" s="26"/>
      <c r="G2537" s="25"/>
      <c r="H2537" s="26"/>
      <c r="I2537" s="25"/>
      <c r="J2537" s="26"/>
      <c r="K2537" s="27"/>
      <c r="L2537" s="27"/>
      <c r="M2537" s="26"/>
      <c r="N2537" s="27"/>
      <c r="O2537" s="26"/>
      <c r="P2537" s="27"/>
      <c r="Q2537" s="26"/>
      <c r="R2537" s="27"/>
      <c r="S2537" s="27"/>
      <c r="T2537" s="26"/>
      <c r="U2537" s="27"/>
      <c r="V2537" s="26"/>
      <c r="W2537" s="27"/>
      <c r="X2537" s="26"/>
      <c r="Y2537" s="25"/>
      <c r="Z2537" s="24"/>
      <c r="AA2537" s="27"/>
      <c r="AB2537" s="24"/>
      <c r="AC2537" s="28"/>
      <c r="AD2537" s="28"/>
      <c r="AE2537" s="26"/>
      <c r="AF2537" s="28"/>
      <c r="AG2537" s="26"/>
      <c r="AH2537" s="28"/>
      <c r="AI2537" s="26"/>
      <c r="AJ2537" s="28"/>
      <c r="AK2537" s="28"/>
      <c r="AL2537" s="26"/>
      <c r="AM2537" s="28"/>
      <c r="AN2537" s="26"/>
      <c r="AO2537" s="28"/>
      <c r="AP2537" s="26"/>
    </row>
    <row r="2538" spans="1:42" x14ac:dyDescent="0.25">
      <c r="A2538" s="24"/>
      <c r="B2538" s="24"/>
      <c r="C2538" s="24"/>
      <c r="D2538" s="25"/>
      <c r="E2538" s="25"/>
      <c r="F2538" s="26"/>
      <c r="G2538" s="25"/>
      <c r="H2538" s="26"/>
      <c r="I2538" s="25"/>
      <c r="J2538" s="26"/>
      <c r="K2538" s="27"/>
      <c r="L2538" s="27"/>
      <c r="M2538" s="26"/>
      <c r="N2538" s="27"/>
      <c r="O2538" s="26"/>
      <c r="P2538" s="27"/>
      <c r="Q2538" s="26"/>
      <c r="R2538" s="27"/>
      <c r="S2538" s="27"/>
      <c r="T2538" s="26"/>
      <c r="U2538" s="27"/>
      <c r="V2538" s="26"/>
      <c r="W2538" s="27"/>
      <c r="X2538" s="26"/>
      <c r="Y2538" s="25"/>
      <c r="Z2538" s="38"/>
      <c r="AA2538" s="27"/>
      <c r="AB2538" s="27"/>
      <c r="AC2538" s="28"/>
      <c r="AD2538" s="28"/>
      <c r="AE2538" s="26"/>
      <c r="AF2538" s="28"/>
      <c r="AG2538" s="26"/>
      <c r="AH2538" s="28"/>
      <c r="AI2538" s="26"/>
      <c r="AJ2538" s="28"/>
      <c r="AK2538" s="28"/>
      <c r="AL2538" s="26"/>
      <c r="AM2538" s="28"/>
      <c r="AN2538" s="26"/>
      <c r="AO2538" s="28"/>
      <c r="AP2538" s="26"/>
    </row>
    <row r="2539" spans="1:42" x14ac:dyDescent="0.25">
      <c r="A2539" s="24"/>
      <c r="B2539" s="24"/>
      <c r="C2539" s="24"/>
      <c r="D2539" s="25"/>
      <c r="E2539" s="25"/>
      <c r="F2539" s="26"/>
      <c r="G2539" s="25"/>
      <c r="H2539" s="26"/>
      <c r="I2539" s="25"/>
      <c r="J2539" s="26"/>
      <c r="K2539" s="27"/>
      <c r="L2539" s="27"/>
      <c r="M2539" s="26"/>
      <c r="N2539" s="27"/>
      <c r="O2539" s="26"/>
      <c r="P2539" s="27"/>
      <c r="Q2539" s="26"/>
      <c r="R2539" s="27"/>
      <c r="S2539" s="27"/>
      <c r="T2539" s="26"/>
      <c r="U2539" s="27"/>
      <c r="V2539" s="26"/>
      <c r="W2539" s="27"/>
      <c r="X2539" s="26"/>
      <c r="Y2539" s="25"/>
      <c r="Z2539" s="38"/>
      <c r="AA2539" s="27"/>
      <c r="AB2539" s="27"/>
      <c r="AC2539" s="28"/>
      <c r="AD2539" s="28"/>
      <c r="AE2539" s="26"/>
      <c r="AF2539" s="28"/>
      <c r="AG2539" s="26"/>
      <c r="AH2539" s="28"/>
      <c r="AI2539" s="26"/>
      <c r="AJ2539" s="28"/>
      <c r="AK2539" s="28"/>
      <c r="AL2539" s="26"/>
      <c r="AM2539" s="28"/>
      <c r="AN2539" s="26"/>
      <c r="AO2539" s="28"/>
      <c r="AP2539" s="26"/>
    </row>
    <row r="2540" spans="1:42" x14ac:dyDescent="0.25">
      <c r="A2540" s="24"/>
      <c r="B2540" s="24"/>
      <c r="C2540" s="24"/>
      <c r="D2540" s="25"/>
      <c r="E2540" s="25"/>
      <c r="F2540" s="26"/>
      <c r="G2540" s="25"/>
      <c r="H2540" s="26"/>
      <c r="I2540" s="25"/>
      <c r="J2540" s="26"/>
      <c r="K2540" s="27"/>
      <c r="L2540" s="27"/>
      <c r="M2540" s="26"/>
      <c r="N2540" s="27"/>
      <c r="O2540" s="26"/>
      <c r="P2540" s="27"/>
      <c r="Q2540" s="26"/>
      <c r="R2540" s="27"/>
      <c r="S2540" s="27"/>
      <c r="T2540" s="26"/>
      <c r="U2540" s="27"/>
      <c r="V2540" s="26"/>
      <c r="W2540" s="27"/>
      <c r="X2540" s="26"/>
      <c r="Y2540" s="25"/>
      <c r="Z2540" s="24"/>
      <c r="AA2540" s="27"/>
      <c r="AB2540" s="24"/>
      <c r="AC2540" s="28"/>
      <c r="AD2540" s="28"/>
      <c r="AE2540" s="26"/>
      <c r="AF2540" s="28"/>
      <c r="AG2540" s="26"/>
      <c r="AH2540" s="28"/>
      <c r="AI2540" s="26"/>
      <c r="AJ2540" s="28"/>
      <c r="AK2540" s="28"/>
      <c r="AL2540" s="26"/>
      <c r="AM2540" s="28"/>
      <c r="AN2540" s="26"/>
      <c r="AO2540" s="28"/>
      <c r="AP2540" s="26"/>
    </row>
    <row r="2541" spans="1:42" x14ac:dyDescent="0.25">
      <c r="A2541" s="24"/>
      <c r="B2541" s="24"/>
      <c r="C2541" s="24"/>
      <c r="D2541" s="25"/>
      <c r="E2541" s="25"/>
      <c r="F2541" s="26"/>
      <c r="G2541" s="25"/>
      <c r="H2541" s="26"/>
      <c r="I2541" s="25"/>
      <c r="J2541" s="26"/>
      <c r="K2541" s="27"/>
      <c r="L2541" s="27"/>
      <c r="M2541" s="26"/>
      <c r="N2541" s="27"/>
      <c r="O2541" s="26"/>
      <c r="P2541" s="27"/>
      <c r="Q2541" s="26"/>
      <c r="R2541" s="27"/>
      <c r="S2541" s="27"/>
      <c r="T2541" s="26"/>
      <c r="U2541" s="27"/>
      <c r="V2541" s="26"/>
      <c r="W2541" s="27"/>
      <c r="X2541" s="26"/>
      <c r="Y2541" s="25"/>
      <c r="Z2541" s="24"/>
      <c r="AA2541" s="27"/>
      <c r="AB2541" s="24"/>
      <c r="AC2541" s="28"/>
      <c r="AD2541" s="28"/>
      <c r="AE2541" s="26"/>
      <c r="AF2541" s="28"/>
      <c r="AG2541" s="26"/>
      <c r="AH2541" s="28"/>
      <c r="AI2541" s="26"/>
      <c r="AJ2541" s="28"/>
      <c r="AK2541" s="28"/>
      <c r="AL2541" s="26"/>
      <c r="AM2541" s="28"/>
      <c r="AN2541" s="26"/>
      <c r="AO2541" s="28"/>
      <c r="AP2541" s="26"/>
    </row>
    <row r="2542" spans="1:42" x14ac:dyDescent="0.25">
      <c r="A2542" s="24"/>
      <c r="B2542" s="24"/>
      <c r="C2542" s="24"/>
      <c r="D2542" s="25"/>
      <c r="E2542" s="25"/>
      <c r="F2542" s="26"/>
      <c r="G2542" s="25"/>
      <c r="H2542" s="26"/>
      <c r="I2542" s="25"/>
      <c r="J2542" s="26"/>
      <c r="K2542" s="27"/>
      <c r="L2542" s="27"/>
      <c r="M2542" s="26"/>
      <c r="N2542" s="27"/>
      <c r="O2542" s="26"/>
      <c r="P2542" s="27"/>
      <c r="Q2542" s="26"/>
      <c r="R2542" s="27"/>
      <c r="S2542" s="27"/>
      <c r="T2542" s="26"/>
      <c r="U2542" s="27"/>
      <c r="V2542" s="26"/>
      <c r="W2542" s="27"/>
      <c r="X2542" s="26"/>
      <c r="Y2542" s="25"/>
      <c r="Z2542" s="38"/>
      <c r="AA2542" s="27"/>
      <c r="AB2542" s="27"/>
      <c r="AC2542" s="28"/>
      <c r="AD2542" s="28"/>
      <c r="AE2542" s="26"/>
      <c r="AF2542" s="28"/>
      <c r="AG2542" s="26"/>
      <c r="AH2542" s="28"/>
      <c r="AI2542" s="26"/>
      <c r="AJ2542" s="28"/>
      <c r="AK2542" s="28"/>
      <c r="AL2542" s="26"/>
      <c r="AM2542" s="28"/>
      <c r="AN2542" s="26"/>
      <c r="AO2542" s="28"/>
      <c r="AP2542" s="26"/>
    </row>
    <row r="2543" spans="1:42" x14ac:dyDescent="0.25">
      <c r="A2543" s="24"/>
      <c r="B2543" s="24"/>
      <c r="C2543" s="24"/>
      <c r="D2543" s="25"/>
      <c r="E2543" s="25"/>
      <c r="F2543" s="26"/>
      <c r="G2543" s="25"/>
      <c r="H2543" s="26"/>
      <c r="I2543" s="25"/>
      <c r="J2543" s="26"/>
      <c r="K2543" s="27"/>
      <c r="L2543" s="27"/>
      <c r="M2543" s="26"/>
      <c r="N2543" s="27"/>
      <c r="O2543" s="26"/>
      <c r="P2543" s="27"/>
      <c r="Q2543" s="26"/>
      <c r="R2543" s="27"/>
      <c r="S2543" s="27"/>
      <c r="T2543" s="26"/>
      <c r="U2543" s="27"/>
      <c r="V2543" s="26"/>
      <c r="W2543" s="27"/>
      <c r="X2543" s="26"/>
      <c r="Y2543" s="25"/>
      <c r="Z2543" s="24"/>
      <c r="AA2543" s="27"/>
      <c r="AB2543" s="24"/>
      <c r="AC2543" s="28"/>
      <c r="AD2543" s="28"/>
      <c r="AE2543" s="26"/>
      <c r="AF2543" s="28"/>
      <c r="AG2543" s="26"/>
      <c r="AH2543" s="28"/>
      <c r="AI2543" s="26"/>
      <c r="AJ2543" s="28"/>
      <c r="AK2543" s="28"/>
      <c r="AL2543" s="26"/>
      <c r="AM2543" s="28"/>
      <c r="AN2543" s="26"/>
      <c r="AO2543" s="28"/>
      <c r="AP2543" s="26"/>
    </row>
    <row r="2544" spans="1:42" x14ac:dyDescent="0.25">
      <c r="A2544" s="24"/>
      <c r="B2544" s="24"/>
      <c r="C2544" s="24"/>
      <c r="D2544" s="25"/>
      <c r="E2544" s="25"/>
      <c r="F2544" s="26"/>
      <c r="G2544" s="25"/>
      <c r="H2544" s="26"/>
      <c r="I2544" s="25"/>
      <c r="J2544" s="26"/>
      <c r="K2544" s="27"/>
      <c r="L2544" s="27"/>
      <c r="M2544" s="26"/>
      <c r="N2544" s="27"/>
      <c r="O2544" s="26"/>
      <c r="P2544" s="27"/>
      <c r="Q2544" s="26"/>
      <c r="R2544" s="27"/>
      <c r="S2544" s="27"/>
      <c r="T2544" s="26"/>
      <c r="U2544" s="27"/>
      <c r="V2544" s="26"/>
      <c r="W2544" s="27"/>
      <c r="X2544" s="26"/>
      <c r="Y2544" s="25"/>
      <c r="Z2544" s="38"/>
      <c r="AA2544" s="27"/>
      <c r="AB2544" s="27"/>
      <c r="AC2544" s="28"/>
      <c r="AD2544" s="28"/>
      <c r="AE2544" s="26"/>
      <c r="AF2544" s="28"/>
      <c r="AG2544" s="26"/>
      <c r="AH2544" s="28"/>
      <c r="AI2544" s="26"/>
      <c r="AJ2544" s="28"/>
      <c r="AK2544" s="28"/>
      <c r="AL2544" s="26"/>
      <c r="AM2544" s="28"/>
      <c r="AN2544" s="26"/>
      <c r="AO2544" s="28"/>
      <c r="AP2544" s="26"/>
    </row>
    <row r="2545" spans="1:42" x14ac:dyDescent="0.25">
      <c r="A2545" s="24"/>
      <c r="B2545" s="24"/>
      <c r="C2545" s="24"/>
      <c r="D2545" s="25"/>
      <c r="E2545" s="25"/>
      <c r="F2545" s="26"/>
      <c r="G2545" s="25"/>
      <c r="H2545" s="26"/>
      <c r="I2545" s="25"/>
      <c r="J2545" s="26"/>
      <c r="K2545" s="27"/>
      <c r="L2545" s="27"/>
      <c r="M2545" s="26"/>
      <c r="N2545" s="27"/>
      <c r="O2545" s="26"/>
      <c r="P2545" s="27"/>
      <c r="Q2545" s="26"/>
      <c r="R2545" s="27"/>
      <c r="S2545" s="27"/>
      <c r="T2545" s="26"/>
      <c r="U2545" s="27"/>
      <c r="V2545" s="26"/>
      <c r="W2545" s="27"/>
      <c r="X2545" s="26"/>
      <c r="Y2545" s="25"/>
      <c r="Z2545" s="38"/>
      <c r="AA2545" s="27"/>
      <c r="AB2545" s="27"/>
      <c r="AC2545" s="28"/>
      <c r="AD2545" s="28"/>
      <c r="AE2545" s="26"/>
      <c r="AF2545" s="28"/>
      <c r="AG2545" s="26"/>
      <c r="AH2545" s="28"/>
      <c r="AI2545" s="26"/>
      <c r="AJ2545" s="28"/>
      <c r="AK2545" s="28"/>
      <c r="AL2545" s="26"/>
      <c r="AM2545" s="28"/>
      <c r="AN2545" s="26"/>
      <c r="AO2545" s="28"/>
      <c r="AP2545" s="26"/>
    </row>
    <row r="2546" spans="1:42" x14ac:dyDescent="0.25">
      <c r="A2546" s="24"/>
      <c r="B2546" s="24"/>
      <c r="C2546" s="24"/>
      <c r="D2546" s="25"/>
      <c r="E2546" s="25"/>
      <c r="F2546" s="26"/>
      <c r="G2546" s="25"/>
      <c r="H2546" s="26"/>
      <c r="I2546" s="25"/>
      <c r="J2546" s="26"/>
      <c r="K2546" s="27"/>
      <c r="L2546" s="27"/>
      <c r="M2546" s="26"/>
      <c r="N2546" s="27"/>
      <c r="O2546" s="26"/>
      <c r="P2546" s="27"/>
      <c r="Q2546" s="26"/>
      <c r="R2546" s="27"/>
      <c r="S2546" s="27"/>
      <c r="T2546" s="26"/>
      <c r="U2546" s="27"/>
      <c r="V2546" s="26"/>
      <c r="W2546" s="27"/>
      <c r="X2546" s="26"/>
      <c r="Y2546" s="25"/>
      <c r="Z2546" s="38"/>
      <c r="AA2546" s="27"/>
      <c r="AB2546" s="27"/>
      <c r="AC2546" s="28"/>
      <c r="AD2546" s="28"/>
      <c r="AE2546" s="26"/>
      <c r="AF2546" s="28"/>
      <c r="AG2546" s="26"/>
      <c r="AH2546" s="28"/>
      <c r="AI2546" s="26"/>
      <c r="AJ2546" s="28"/>
      <c r="AK2546" s="28"/>
      <c r="AL2546" s="26"/>
      <c r="AM2546" s="28"/>
      <c r="AN2546" s="26"/>
      <c r="AO2546" s="28"/>
      <c r="AP2546" s="26"/>
    </row>
    <row r="2547" spans="1:42" x14ac:dyDescent="0.25">
      <c r="A2547" s="24"/>
      <c r="B2547" s="24"/>
      <c r="C2547" s="111"/>
      <c r="D2547" s="25"/>
      <c r="E2547" s="25"/>
      <c r="F2547" s="26"/>
      <c r="G2547" s="25"/>
      <c r="H2547" s="26"/>
      <c r="I2547" s="25"/>
      <c r="J2547" s="26"/>
      <c r="K2547" s="27"/>
      <c r="L2547" s="27"/>
      <c r="M2547" s="26"/>
      <c r="N2547" s="27"/>
      <c r="O2547" s="26"/>
      <c r="P2547" s="27"/>
      <c r="Q2547" s="26"/>
      <c r="R2547" s="27"/>
      <c r="S2547" s="27"/>
      <c r="T2547" s="26"/>
      <c r="U2547" s="27"/>
      <c r="V2547" s="26"/>
      <c r="W2547" s="27"/>
      <c r="X2547" s="26"/>
      <c r="Y2547" s="25"/>
      <c r="Z2547" s="38"/>
      <c r="AA2547" s="27"/>
      <c r="AB2547" s="27"/>
      <c r="AC2547" s="28"/>
      <c r="AD2547" s="28"/>
      <c r="AE2547" s="26"/>
      <c r="AF2547" s="28"/>
      <c r="AG2547" s="26"/>
      <c r="AH2547" s="28"/>
      <c r="AI2547" s="26"/>
      <c r="AJ2547" s="28"/>
      <c r="AK2547" s="28"/>
      <c r="AL2547" s="26"/>
      <c r="AM2547" s="28"/>
      <c r="AN2547" s="26"/>
      <c r="AO2547" s="28"/>
      <c r="AP2547" s="26"/>
    </row>
    <row r="2548" spans="1:42" x14ac:dyDescent="0.25">
      <c r="A2548" s="24"/>
      <c r="B2548" s="24"/>
      <c r="C2548" s="111"/>
      <c r="D2548" s="25"/>
      <c r="E2548" s="25"/>
      <c r="F2548" s="26"/>
      <c r="G2548" s="25"/>
      <c r="H2548" s="26"/>
      <c r="I2548" s="25"/>
      <c r="J2548" s="26"/>
      <c r="K2548" s="27"/>
      <c r="L2548" s="27"/>
      <c r="M2548" s="26"/>
      <c r="N2548" s="27"/>
      <c r="O2548" s="26"/>
      <c r="P2548" s="27"/>
      <c r="Q2548" s="26"/>
      <c r="R2548" s="27"/>
      <c r="S2548" s="27"/>
      <c r="T2548" s="26"/>
      <c r="U2548" s="27"/>
      <c r="V2548" s="26"/>
      <c r="W2548" s="27"/>
      <c r="X2548" s="26"/>
      <c r="Y2548" s="25"/>
      <c r="Z2548" s="38"/>
      <c r="AA2548" s="27"/>
      <c r="AB2548" s="27"/>
      <c r="AC2548" s="28"/>
      <c r="AD2548" s="28"/>
      <c r="AE2548" s="26"/>
      <c r="AF2548" s="28"/>
      <c r="AG2548" s="26"/>
      <c r="AH2548" s="28"/>
      <c r="AI2548" s="26"/>
      <c r="AJ2548" s="28"/>
      <c r="AK2548" s="28"/>
      <c r="AL2548" s="26"/>
      <c r="AM2548" s="28"/>
      <c r="AN2548" s="26"/>
      <c r="AO2548" s="28"/>
      <c r="AP2548" s="26"/>
    </row>
    <row r="2549" spans="1:42" x14ac:dyDescent="0.25">
      <c r="A2549" s="24"/>
      <c r="B2549" s="24"/>
      <c r="C2549" s="111"/>
      <c r="D2549" s="25"/>
      <c r="E2549" s="25"/>
      <c r="F2549" s="26"/>
      <c r="G2549" s="25"/>
      <c r="H2549" s="26"/>
      <c r="I2549" s="25"/>
      <c r="J2549" s="26"/>
      <c r="K2549" s="27"/>
      <c r="L2549" s="27"/>
      <c r="M2549" s="26"/>
      <c r="N2549" s="27"/>
      <c r="O2549" s="26"/>
      <c r="P2549" s="27"/>
      <c r="Q2549" s="26"/>
      <c r="R2549" s="27"/>
      <c r="S2549" s="27"/>
      <c r="T2549" s="26"/>
      <c r="U2549" s="27"/>
      <c r="V2549" s="26"/>
      <c r="W2549" s="27"/>
      <c r="X2549" s="26"/>
      <c r="Y2549" s="25"/>
      <c r="Z2549" s="38"/>
      <c r="AA2549" s="27"/>
      <c r="AB2549" s="27"/>
      <c r="AC2549" s="28"/>
      <c r="AD2549" s="28"/>
      <c r="AE2549" s="26"/>
      <c r="AF2549" s="28"/>
      <c r="AG2549" s="26"/>
      <c r="AH2549" s="28"/>
      <c r="AI2549" s="26"/>
      <c r="AJ2549" s="28"/>
      <c r="AK2549" s="28"/>
      <c r="AL2549" s="26"/>
      <c r="AM2549" s="28"/>
      <c r="AN2549" s="26"/>
      <c r="AO2549" s="28"/>
      <c r="AP2549" s="26"/>
    </row>
    <row r="2550" spans="1:42" x14ac:dyDescent="0.25">
      <c r="A2550" s="24"/>
      <c r="B2550" s="24"/>
      <c r="C2550" s="88"/>
      <c r="D2550" s="25"/>
      <c r="E2550" s="25"/>
      <c r="F2550" s="26"/>
      <c r="G2550" s="25"/>
      <c r="H2550" s="26"/>
      <c r="I2550" s="25"/>
      <c r="J2550" s="26"/>
      <c r="K2550" s="27"/>
      <c r="L2550" s="27"/>
      <c r="M2550" s="26"/>
      <c r="N2550" s="27"/>
      <c r="O2550" s="26"/>
      <c r="P2550" s="27"/>
      <c r="Q2550" s="26"/>
      <c r="R2550" s="27"/>
      <c r="S2550" s="27"/>
      <c r="T2550" s="26"/>
      <c r="U2550" s="27"/>
      <c r="V2550" s="26"/>
      <c r="W2550" s="27"/>
      <c r="X2550" s="26"/>
      <c r="Y2550" s="25"/>
      <c r="Z2550" s="38"/>
      <c r="AA2550" s="27"/>
      <c r="AB2550" s="27"/>
      <c r="AC2550" s="28"/>
      <c r="AD2550" s="28"/>
      <c r="AE2550" s="26"/>
      <c r="AF2550" s="28"/>
      <c r="AG2550" s="26"/>
      <c r="AH2550" s="28"/>
      <c r="AI2550" s="26"/>
      <c r="AJ2550" s="28"/>
      <c r="AK2550" s="28"/>
      <c r="AL2550" s="26"/>
      <c r="AM2550" s="28"/>
      <c r="AN2550" s="26"/>
      <c r="AO2550" s="28"/>
      <c r="AP2550" s="26"/>
    </row>
    <row r="2551" spans="1:42" x14ac:dyDescent="0.25">
      <c r="A2551" s="24"/>
      <c r="B2551" s="24"/>
      <c r="C2551" s="88"/>
      <c r="D2551" s="25"/>
      <c r="E2551" s="25"/>
      <c r="F2551" s="26"/>
      <c r="G2551" s="25"/>
      <c r="H2551" s="26"/>
      <c r="I2551" s="25"/>
      <c r="J2551" s="26"/>
      <c r="K2551" s="27"/>
      <c r="L2551" s="27"/>
      <c r="M2551" s="26"/>
      <c r="N2551" s="27"/>
      <c r="O2551" s="26"/>
      <c r="P2551" s="27"/>
      <c r="Q2551" s="26"/>
      <c r="R2551" s="27"/>
      <c r="S2551" s="27"/>
      <c r="T2551" s="26"/>
      <c r="U2551" s="27"/>
      <c r="V2551" s="26"/>
      <c r="W2551" s="27"/>
      <c r="X2551" s="26"/>
      <c r="Y2551" s="25"/>
      <c r="Z2551" s="38"/>
      <c r="AA2551" s="27"/>
      <c r="AB2551" s="27"/>
      <c r="AC2551" s="28"/>
      <c r="AD2551" s="28"/>
      <c r="AE2551" s="26"/>
      <c r="AF2551" s="28"/>
      <c r="AG2551" s="26"/>
      <c r="AH2551" s="28"/>
      <c r="AI2551" s="26"/>
      <c r="AJ2551" s="28"/>
      <c r="AK2551" s="28"/>
      <c r="AL2551" s="26"/>
      <c r="AM2551" s="28"/>
      <c r="AN2551" s="26"/>
      <c r="AO2551" s="28"/>
      <c r="AP2551" s="26"/>
    </row>
    <row r="2552" spans="1:42" x14ac:dyDescent="0.25">
      <c r="A2552" s="24"/>
      <c r="B2552" s="24"/>
      <c r="C2552" s="88"/>
      <c r="D2552" s="25"/>
      <c r="E2552" s="25"/>
      <c r="F2552" s="26"/>
      <c r="G2552" s="25"/>
      <c r="H2552" s="26"/>
      <c r="I2552" s="25"/>
      <c r="J2552" s="26"/>
      <c r="K2552" s="27"/>
      <c r="L2552" s="27"/>
      <c r="M2552" s="26"/>
      <c r="N2552" s="27"/>
      <c r="O2552" s="26"/>
      <c r="P2552" s="27"/>
      <c r="Q2552" s="26"/>
      <c r="R2552" s="27"/>
      <c r="S2552" s="27"/>
      <c r="T2552" s="26"/>
      <c r="U2552" s="27"/>
      <c r="V2552" s="26"/>
      <c r="W2552" s="27"/>
      <c r="X2552" s="26"/>
      <c r="Y2552" s="25"/>
      <c r="Z2552" s="38"/>
      <c r="AA2552" s="27"/>
      <c r="AB2552" s="27"/>
      <c r="AC2552" s="28"/>
      <c r="AD2552" s="28"/>
      <c r="AE2552" s="26"/>
      <c r="AF2552" s="28"/>
      <c r="AG2552" s="26"/>
      <c r="AH2552" s="28"/>
      <c r="AI2552" s="26"/>
      <c r="AJ2552" s="28"/>
      <c r="AK2552" s="28"/>
      <c r="AL2552" s="26"/>
      <c r="AM2552" s="28"/>
      <c r="AN2552" s="26"/>
      <c r="AO2552" s="28"/>
      <c r="AP2552" s="26"/>
    </row>
    <row r="2553" spans="1:42" x14ac:dyDescent="0.25">
      <c r="A2553" s="24"/>
      <c r="B2553" s="24"/>
      <c r="C2553" s="24"/>
      <c r="D2553" s="25"/>
      <c r="E2553" s="25"/>
      <c r="F2553" s="26"/>
      <c r="G2553" s="25"/>
      <c r="H2553" s="26"/>
      <c r="I2553" s="25"/>
      <c r="J2553" s="26"/>
      <c r="K2553" s="27"/>
      <c r="L2553" s="27"/>
      <c r="M2553" s="26"/>
      <c r="N2553" s="27"/>
      <c r="O2553" s="26"/>
      <c r="P2553" s="27"/>
      <c r="Q2553" s="26"/>
      <c r="R2553" s="27"/>
      <c r="S2553" s="27"/>
      <c r="T2553" s="26"/>
      <c r="U2553" s="27"/>
      <c r="V2553" s="26"/>
      <c r="W2553" s="27"/>
      <c r="X2553" s="26"/>
      <c r="Y2553" s="25"/>
      <c r="Z2553" s="38"/>
      <c r="AA2553" s="27"/>
      <c r="AB2553" s="27"/>
      <c r="AC2553" s="28"/>
      <c r="AD2553" s="28"/>
      <c r="AE2553" s="26"/>
      <c r="AF2553" s="28"/>
      <c r="AG2553" s="26"/>
      <c r="AH2553" s="28"/>
      <c r="AI2553" s="26"/>
      <c r="AJ2553" s="28"/>
      <c r="AK2553" s="28"/>
      <c r="AL2553" s="26"/>
      <c r="AM2553" s="28"/>
      <c r="AN2553" s="26"/>
      <c r="AO2553" s="28"/>
      <c r="AP2553" s="26"/>
    </row>
    <row r="2554" spans="1:42" x14ac:dyDescent="0.25">
      <c r="A2554" s="24"/>
      <c r="B2554" s="24"/>
      <c r="C2554" s="24"/>
      <c r="D2554" s="25"/>
      <c r="E2554" s="25"/>
      <c r="F2554" s="26"/>
      <c r="G2554" s="25"/>
      <c r="H2554" s="26"/>
      <c r="I2554" s="25"/>
      <c r="J2554" s="26"/>
      <c r="K2554" s="27"/>
      <c r="L2554" s="27"/>
      <c r="M2554" s="26"/>
      <c r="N2554" s="27"/>
      <c r="O2554" s="26"/>
      <c r="P2554" s="27"/>
      <c r="Q2554" s="26"/>
      <c r="R2554" s="27"/>
      <c r="S2554" s="27"/>
      <c r="T2554" s="26"/>
      <c r="U2554" s="27"/>
      <c r="V2554" s="26"/>
      <c r="W2554" s="27"/>
      <c r="X2554" s="26"/>
      <c r="Y2554" s="25"/>
      <c r="Z2554" s="24"/>
      <c r="AA2554" s="27"/>
      <c r="AB2554" s="24"/>
      <c r="AC2554" s="28"/>
      <c r="AD2554" s="28"/>
      <c r="AE2554" s="26"/>
      <c r="AF2554" s="28"/>
      <c r="AG2554" s="26"/>
      <c r="AH2554" s="28"/>
      <c r="AI2554" s="26"/>
      <c r="AJ2554" s="28"/>
      <c r="AK2554" s="28"/>
      <c r="AL2554" s="26"/>
      <c r="AM2554" s="28"/>
      <c r="AN2554" s="26"/>
      <c r="AO2554" s="28"/>
      <c r="AP2554" s="26"/>
    </row>
    <row r="2555" spans="1:42" x14ac:dyDescent="0.25">
      <c r="A2555" s="24"/>
      <c r="B2555" s="24"/>
      <c r="C2555" s="24"/>
      <c r="D2555" s="25"/>
      <c r="E2555" s="25"/>
      <c r="F2555" s="26"/>
      <c r="G2555" s="25"/>
      <c r="H2555" s="26"/>
      <c r="I2555" s="25"/>
      <c r="J2555" s="26"/>
      <c r="K2555" s="27"/>
      <c r="L2555" s="27"/>
      <c r="M2555" s="26"/>
      <c r="N2555" s="27"/>
      <c r="O2555" s="26"/>
      <c r="P2555" s="27"/>
      <c r="Q2555" s="26"/>
      <c r="R2555" s="27"/>
      <c r="S2555" s="27"/>
      <c r="T2555" s="26"/>
      <c r="U2555" s="27"/>
      <c r="V2555" s="26"/>
      <c r="W2555" s="27"/>
      <c r="X2555" s="26"/>
      <c r="Y2555" s="25"/>
      <c r="Z2555" s="24"/>
      <c r="AA2555" s="27"/>
      <c r="AB2555" s="24"/>
      <c r="AC2555" s="28"/>
      <c r="AD2555" s="28"/>
      <c r="AE2555" s="26"/>
      <c r="AF2555" s="28"/>
      <c r="AG2555" s="26"/>
      <c r="AH2555" s="28"/>
      <c r="AI2555" s="26"/>
      <c r="AJ2555" s="28"/>
      <c r="AK2555" s="28"/>
      <c r="AL2555" s="26"/>
      <c r="AM2555" s="28"/>
      <c r="AN2555" s="26"/>
      <c r="AO2555" s="28"/>
      <c r="AP2555" s="26"/>
    </row>
    <row r="2556" spans="1:42" x14ac:dyDescent="0.25">
      <c r="A2556" s="24"/>
      <c r="B2556" s="24"/>
      <c r="C2556" s="24"/>
      <c r="D2556" s="25"/>
      <c r="E2556" s="25"/>
      <c r="F2556" s="26"/>
      <c r="G2556" s="25"/>
      <c r="H2556" s="26"/>
      <c r="I2556" s="25"/>
      <c r="J2556" s="26"/>
      <c r="K2556" s="27"/>
      <c r="L2556" s="27"/>
      <c r="M2556" s="26"/>
      <c r="N2556" s="27"/>
      <c r="O2556" s="26"/>
      <c r="P2556" s="27"/>
      <c r="Q2556" s="26"/>
      <c r="R2556" s="27"/>
      <c r="S2556" s="27"/>
      <c r="T2556" s="26"/>
      <c r="U2556" s="27"/>
      <c r="V2556" s="26"/>
      <c r="W2556" s="27"/>
      <c r="X2556" s="26"/>
      <c r="Y2556" s="25"/>
      <c r="Z2556" s="38"/>
      <c r="AA2556" s="27"/>
      <c r="AB2556" s="27"/>
      <c r="AC2556" s="28"/>
      <c r="AD2556" s="28"/>
      <c r="AE2556" s="26"/>
      <c r="AF2556" s="28"/>
      <c r="AG2556" s="26"/>
      <c r="AH2556" s="28"/>
      <c r="AI2556" s="26"/>
      <c r="AJ2556" s="28"/>
      <c r="AK2556" s="28"/>
      <c r="AL2556" s="26"/>
      <c r="AM2556" s="28"/>
      <c r="AN2556" s="26"/>
      <c r="AO2556" s="28"/>
      <c r="AP2556" s="26"/>
    </row>
    <row r="2557" spans="1:42" x14ac:dyDescent="0.25">
      <c r="A2557" s="24"/>
      <c r="B2557" s="24"/>
      <c r="C2557" s="24"/>
      <c r="D2557" s="24"/>
      <c r="E2557" s="25"/>
      <c r="F2557" s="26"/>
      <c r="G2557" s="25"/>
      <c r="H2557" s="26"/>
      <c r="I2557" s="25"/>
      <c r="J2557" s="26"/>
      <c r="K2557" s="24"/>
      <c r="L2557" s="27"/>
      <c r="M2557" s="26"/>
      <c r="N2557" s="27"/>
      <c r="O2557" s="26"/>
      <c r="P2557" s="27"/>
      <c r="Q2557" s="26"/>
      <c r="R2557" s="24"/>
      <c r="S2557" s="27"/>
      <c r="T2557" s="26"/>
      <c r="U2557" s="27"/>
      <c r="V2557" s="26"/>
      <c r="W2557" s="27"/>
      <c r="X2557" s="26"/>
      <c r="Y2557" s="24"/>
      <c r="Z2557" s="24"/>
      <c r="AA2557" s="24"/>
      <c r="AB2557" s="24"/>
      <c r="AC2557" s="24"/>
      <c r="AD2557" s="28"/>
      <c r="AE2557" s="26"/>
      <c r="AF2557" s="28"/>
      <c r="AG2557" s="26"/>
      <c r="AH2557" s="28"/>
      <c r="AI2557" s="26"/>
      <c r="AJ2557" s="24"/>
      <c r="AK2557" s="28"/>
      <c r="AL2557" s="26"/>
      <c r="AM2557" s="28"/>
      <c r="AN2557" s="26"/>
      <c r="AO2557" s="28"/>
      <c r="AP2557" s="26"/>
    </row>
    <row r="2558" spans="1:42" x14ac:dyDescent="0.25">
      <c r="A2558" s="24"/>
      <c r="B2558" s="24"/>
      <c r="C2558" s="24"/>
      <c r="D2558" s="25"/>
      <c r="E2558" s="25"/>
      <c r="F2558" s="26"/>
      <c r="G2558" s="25"/>
      <c r="H2558" s="26"/>
      <c r="I2558" s="25"/>
      <c r="J2558" s="26"/>
      <c r="K2558" s="27"/>
      <c r="L2558" s="27"/>
      <c r="M2558" s="26"/>
      <c r="N2558" s="27"/>
      <c r="O2558" s="26"/>
      <c r="P2558" s="27"/>
      <c r="Q2558" s="26"/>
      <c r="R2558" s="27"/>
      <c r="S2558" s="27"/>
      <c r="T2558" s="26"/>
      <c r="U2558" s="27"/>
      <c r="V2558" s="26"/>
      <c r="W2558" s="27"/>
      <c r="X2558" s="26"/>
      <c r="Y2558" s="25"/>
      <c r="Z2558" s="24"/>
      <c r="AA2558" s="27"/>
      <c r="AB2558" s="24"/>
      <c r="AC2558" s="28"/>
      <c r="AD2558" s="28"/>
      <c r="AE2558" s="26"/>
      <c r="AF2558" s="28"/>
      <c r="AG2558" s="26"/>
      <c r="AH2558" s="28"/>
      <c r="AI2558" s="26"/>
      <c r="AJ2558" s="28"/>
      <c r="AK2558" s="28"/>
      <c r="AL2558" s="26"/>
      <c r="AM2558" s="28"/>
      <c r="AN2558" s="26"/>
      <c r="AO2558" s="28"/>
      <c r="AP2558" s="26"/>
    </row>
    <row r="2559" spans="1:42" x14ac:dyDescent="0.25">
      <c r="A2559" s="24"/>
      <c r="B2559" s="24"/>
      <c r="C2559" s="24"/>
      <c r="D2559" s="25"/>
      <c r="E2559" s="25"/>
      <c r="F2559" s="26"/>
      <c r="G2559" s="25"/>
      <c r="H2559" s="26"/>
      <c r="I2559" s="25"/>
      <c r="J2559" s="26"/>
      <c r="K2559" s="27"/>
      <c r="L2559" s="27"/>
      <c r="M2559" s="26"/>
      <c r="N2559" s="27"/>
      <c r="O2559" s="26"/>
      <c r="P2559" s="27"/>
      <c r="Q2559" s="26"/>
      <c r="R2559" s="27"/>
      <c r="S2559" s="27"/>
      <c r="T2559" s="26"/>
      <c r="U2559" s="27"/>
      <c r="V2559" s="26"/>
      <c r="W2559" s="27"/>
      <c r="X2559" s="26"/>
      <c r="Y2559" s="25"/>
      <c r="Z2559" s="38"/>
      <c r="AA2559" s="27"/>
      <c r="AB2559" s="27"/>
      <c r="AC2559" s="28"/>
      <c r="AD2559" s="28"/>
      <c r="AE2559" s="26"/>
      <c r="AF2559" s="28"/>
      <c r="AG2559" s="26"/>
      <c r="AH2559" s="28"/>
      <c r="AI2559" s="26"/>
      <c r="AJ2559" s="28"/>
      <c r="AK2559" s="28"/>
      <c r="AL2559" s="26"/>
      <c r="AM2559" s="28"/>
      <c r="AN2559" s="26"/>
      <c r="AO2559" s="28"/>
      <c r="AP2559" s="26"/>
    </row>
    <row r="2560" spans="1:42" x14ac:dyDescent="0.25">
      <c r="A2560" s="24"/>
      <c r="B2560" s="24"/>
      <c r="C2560" s="24"/>
      <c r="D2560" s="25"/>
      <c r="E2560" s="25"/>
      <c r="F2560" s="26"/>
      <c r="G2560" s="25"/>
      <c r="H2560" s="26"/>
      <c r="I2560" s="25"/>
      <c r="J2560" s="26"/>
      <c r="K2560" s="27"/>
      <c r="L2560" s="27"/>
      <c r="M2560" s="26"/>
      <c r="N2560" s="27"/>
      <c r="O2560" s="26"/>
      <c r="P2560" s="27"/>
      <c r="Q2560" s="26"/>
      <c r="R2560" s="27"/>
      <c r="S2560" s="27"/>
      <c r="T2560" s="26"/>
      <c r="U2560" s="27"/>
      <c r="V2560" s="26"/>
      <c r="W2560" s="27"/>
      <c r="X2560" s="26"/>
      <c r="Y2560" s="25"/>
      <c r="Z2560" s="24"/>
      <c r="AA2560" s="27"/>
      <c r="AB2560" s="24"/>
      <c r="AC2560" s="28"/>
      <c r="AD2560" s="28"/>
      <c r="AE2560" s="26"/>
      <c r="AF2560" s="28"/>
      <c r="AG2560" s="26"/>
      <c r="AH2560" s="28"/>
      <c r="AI2560" s="26"/>
      <c r="AJ2560" s="28"/>
      <c r="AK2560" s="28"/>
      <c r="AL2560" s="26"/>
      <c r="AM2560" s="28"/>
      <c r="AN2560" s="26"/>
      <c r="AO2560" s="28"/>
      <c r="AP2560" s="26"/>
    </row>
    <row r="2561" spans="1:42" x14ac:dyDescent="0.25">
      <c r="A2561" s="24"/>
      <c r="B2561" s="24"/>
      <c r="C2561" s="24"/>
      <c r="D2561" s="25"/>
      <c r="E2561" s="25"/>
      <c r="F2561" s="26"/>
      <c r="G2561" s="25"/>
      <c r="H2561" s="26"/>
      <c r="I2561" s="25"/>
      <c r="J2561" s="26"/>
      <c r="K2561" s="27"/>
      <c r="L2561" s="27"/>
      <c r="M2561" s="26"/>
      <c r="N2561" s="27"/>
      <c r="O2561" s="26"/>
      <c r="P2561" s="27"/>
      <c r="Q2561" s="26"/>
      <c r="R2561" s="27"/>
      <c r="S2561" s="27"/>
      <c r="T2561" s="26"/>
      <c r="U2561" s="27"/>
      <c r="V2561" s="26"/>
      <c r="W2561" s="27"/>
      <c r="X2561" s="26"/>
      <c r="Y2561" s="25"/>
      <c r="Z2561" s="38"/>
      <c r="AA2561" s="27"/>
      <c r="AB2561" s="27"/>
      <c r="AC2561" s="28"/>
      <c r="AD2561" s="28"/>
      <c r="AE2561" s="26"/>
      <c r="AF2561" s="28"/>
      <c r="AG2561" s="26"/>
      <c r="AH2561" s="28"/>
      <c r="AI2561" s="26"/>
      <c r="AJ2561" s="28"/>
      <c r="AK2561" s="28"/>
      <c r="AL2561" s="26"/>
      <c r="AM2561" s="28"/>
      <c r="AN2561" s="26"/>
      <c r="AO2561" s="28"/>
      <c r="AP2561" s="26"/>
    </row>
    <row r="2562" spans="1:42" x14ac:dyDescent="0.25">
      <c r="A2562" s="24"/>
      <c r="B2562" s="24"/>
      <c r="C2562" s="24"/>
      <c r="D2562" s="25"/>
      <c r="E2562" s="25"/>
      <c r="F2562" s="26"/>
      <c r="G2562" s="25"/>
      <c r="H2562" s="26"/>
      <c r="I2562" s="25"/>
      <c r="J2562" s="26"/>
      <c r="K2562" s="27"/>
      <c r="L2562" s="27"/>
      <c r="M2562" s="26"/>
      <c r="N2562" s="27"/>
      <c r="O2562" s="26"/>
      <c r="P2562" s="27"/>
      <c r="Q2562" s="26"/>
      <c r="R2562" s="27"/>
      <c r="S2562" s="27"/>
      <c r="T2562" s="26"/>
      <c r="U2562" s="27"/>
      <c r="V2562" s="26"/>
      <c r="W2562" s="27"/>
      <c r="X2562" s="26"/>
      <c r="Y2562" s="25"/>
      <c r="Z2562" s="38"/>
      <c r="AA2562" s="27"/>
      <c r="AB2562" s="27"/>
      <c r="AC2562" s="28"/>
      <c r="AD2562" s="28"/>
      <c r="AE2562" s="26"/>
      <c r="AF2562" s="28"/>
      <c r="AG2562" s="26"/>
      <c r="AH2562" s="28"/>
      <c r="AI2562" s="26"/>
      <c r="AJ2562" s="28"/>
      <c r="AK2562" s="28"/>
      <c r="AL2562" s="26"/>
      <c r="AM2562" s="28"/>
      <c r="AN2562" s="26"/>
      <c r="AO2562" s="28"/>
      <c r="AP2562" s="26"/>
    </row>
    <row r="2563" spans="1:42" x14ac:dyDescent="0.25">
      <c r="A2563" s="24"/>
      <c r="B2563" s="24"/>
      <c r="C2563" s="24"/>
      <c r="D2563" s="25"/>
      <c r="E2563" s="25"/>
      <c r="F2563" s="26"/>
      <c r="G2563" s="25"/>
      <c r="H2563" s="26"/>
      <c r="I2563" s="25"/>
      <c r="J2563" s="26"/>
      <c r="K2563" s="27"/>
      <c r="L2563" s="27"/>
      <c r="M2563" s="26"/>
      <c r="N2563" s="27"/>
      <c r="O2563" s="26"/>
      <c r="P2563" s="27"/>
      <c r="Q2563" s="26"/>
      <c r="R2563" s="27"/>
      <c r="S2563" s="27"/>
      <c r="T2563" s="26"/>
      <c r="U2563" s="27"/>
      <c r="V2563" s="26"/>
      <c r="W2563" s="27"/>
      <c r="X2563" s="26"/>
      <c r="Y2563" s="25"/>
      <c r="Z2563" s="38"/>
      <c r="AA2563" s="27"/>
      <c r="AB2563" s="27"/>
      <c r="AC2563" s="28"/>
      <c r="AD2563" s="28"/>
      <c r="AE2563" s="26"/>
      <c r="AF2563" s="28"/>
      <c r="AG2563" s="26"/>
      <c r="AH2563" s="28"/>
      <c r="AI2563" s="26"/>
      <c r="AJ2563" s="28"/>
      <c r="AK2563" s="28"/>
      <c r="AL2563" s="26"/>
      <c r="AM2563" s="28"/>
      <c r="AN2563" s="26"/>
      <c r="AO2563" s="28"/>
      <c r="AP2563" s="26"/>
    </row>
    <row r="2564" spans="1:42" x14ac:dyDescent="0.25">
      <c r="A2564" s="24"/>
      <c r="B2564" s="24"/>
      <c r="C2564" s="111"/>
      <c r="D2564" s="25"/>
      <c r="E2564" s="25"/>
      <c r="F2564" s="26"/>
      <c r="G2564" s="25"/>
      <c r="H2564" s="26"/>
      <c r="I2564" s="25"/>
      <c r="J2564" s="26"/>
      <c r="K2564" s="27"/>
      <c r="L2564" s="27"/>
      <c r="M2564" s="26"/>
      <c r="N2564" s="27"/>
      <c r="O2564" s="26"/>
      <c r="P2564" s="27"/>
      <c r="Q2564" s="26"/>
      <c r="R2564" s="27"/>
      <c r="S2564" s="27"/>
      <c r="T2564" s="26"/>
      <c r="U2564" s="27"/>
      <c r="V2564" s="26"/>
      <c r="W2564" s="27"/>
      <c r="X2564" s="26"/>
      <c r="Y2564" s="25"/>
      <c r="Z2564" s="38"/>
      <c r="AA2564" s="27"/>
      <c r="AB2564" s="27"/>
      <c r="AC2564" s="28"/>
      <c r="AD2564" s="28"/>
      <c r="AE2564" s="26"/>
      <c r="AF2564" s="28"/>
      <c r="AG2564" s="26"/>
      <c r="AH2564" s="28"/>
      <c r="AI2564" s="26"/>
      <c r="AJ2564" s="28"/>
      <c r="AK2564" s="28"/>
      <c r="AL2564" s="26"/>
      <c r="AM2564" s="28"/>
      <c r="AN2564" s="26"/>
      <c r="AO2564" s="28"/>
      <c r="AP2564" s="26"/>
    </row>
    <row r="2565" spans="1:42" x14ac:dyDescent="0.25">
      <c r="A2565" s="24"/>
      <c r="B2565" s="24"/>
      <c r="C2565" s="111"/>
      <c r="D2565" s="25"/>
      <c r="E2565" s="25"/>
      <c r="F2565" s="26"/>
      <c r="G2565" s="25"/>
      <c r="H2565" s="26"/>
      <c r="I2565" s="25"/>
      <c r="J2565" s="26"/>
      <c r="K2565" s="27"/>
      <c r="L2565" s="27"/>
      <c r="M2565" s="26"/>
      <c r="N2565" s="27"/>
      <c r="O2565" s="26"/>
      <c r="P2565" s="27"/>
      <c r="Q2565" s="26"/>
      <c r="R2565" s="27"/>
      <c r="S2565" s="27"/>
      <c r="T2565" s="26"/>
      <c r="U2565" s="27"/>
      <c r="V2565" s="26"/>
      <c r="W2565" s="27"/>
      <c r="X2565" s="26"/>
      <c r="Y2565" s="25"/>
      <c r="Z2565" s="38"/>
      <c r="AA2565" s="27"/>
      <c r="AB2565" s="27"/>
      <c r="AC2565" s="28"/>
      <c r="AD2565" s="28"/>
      <c r="AE2565" s="26"/>
      <c r="AF2565" s="28"/>
      <c r="AG2565" s="26"/>
      <c r="AH2565" s="28"/>
      <c r="AI2565" s="26"/>
      <c r="AJ2565" s="28"/>
      <c r="AK2565" s="28"/>
      <c r="AL2565" s="26"/>
      <c r="AM2565" s="28"/>
      <c r="AN2565" s="26"/>
      <c r="AO2565" s="28"/>
      <c r="AP2565" s="26"/>
    </row>
    <row r="2566" spans="1:42" x14ac:dyDescent="0.25">
      <c r="A2566" s="24"/>
      <c r="B2566" s="24"/>
      <c r="C2566" s="111"/>
      <c r="D2566" s="25"/>
      <c r="E2566" s="25"/>
      <c r="F2566" s="26"/>
      <c r="G2566" s="25"/>
      <c r="H2566" s="26"/>
      <c r="I2566" s="25"/>
      <c r="J2566" s="26"/>
      <c r="K2566" s="27"/>
      <c r="L2566" s="27"/>
      <c r="M2566" s="26"/>
      <c r="N2566" s="27"/>
      <c r="O2566" s="26"/>
      <c r="P2566" s="27"/>
      <c r="Q2566" s="26"/>
      <c r="R2566" s="27"/>
      <c r="S2566" s="27"/>
      <c r="T2566" s="26"/>
      <c r="U2566" s="27"/>
      <c r="V2566" s="26"/>
      <c r="W2566" s="27"/>
      <c r="X2566" s="26"/>
      <c r="Y2566" s="25"/>
      <c r="Z2566" s="38"/>
      <c r="AA2566" s="27"/>
      <c r="AB2566" s="27"/>
      <c r="AC2566" s="28"/>
      <c r="AD2566" s="28"/>
      <c r="AE2566" s="26"/>
      <c r="AF2566" s="28"/>
      <c r="AG2566" s="26"/>
      <c r="AH2566" s="28"/>
      <c r="AI2566" s="26"/>
      <c r="AJ2566" s="28"/>
      <c r="AK2566" s="28"/>
      <c r="AL2566" s="26"/>
      <c r="AM2566" s="28"/>
      <c r="AN2566" s="26"/>
      <c r="AO2566" s="28"/>
      <c r="AP2566" s="26"/>
    </row>
    <row r="2567" spans="1:42" x14ac:dyDescent="0.25">
      <c r="A2567" s="24"/>
      <c r="B2567" s="24"/>
      <c r="C2567" s="88"/>
      <c r="D2567" s="25"/>
      <c r="E2567" s="25"/>
      <c r="F2567" s="26"/>
      <c r="G2567" s="25"/>
      <c r="H2567" s="26"/>
      <c r="I2567" s="25"/>
      <c r="J2567" s="26"/>
      <c r="K2567" s="27"/>
      <c r="L2567" s="27"/>
      <c r="M2567" s="26"/>
      <c r="N2567" s="27"/>
      <c r="O2567" s="26"/>
      <c r="P2567" s="27"/>
      <c r="Q2567" s="26"/>
      <c r="R2567" s="27"/>
      <c r="S2567" s="27"/>
      <c r="T2567" s="26"/>
      <c r="U2567" s="27"/>
      <c r="V2567" s="26"/>
      <c r="W2567" s="27"/>
      <c r="X2567" s="26"/>
      <c r="Y2567" s="25"/>
      <c r="Z2567" s="38"/>
      <c r="AA2567" s="27"/>
      <c r="AB2567" s="27"/>
      <c r="AC2567" s="28"/>
      <c r="AD2567" s="28"/>
      <c r="AE2567" s="26"/>
      <c r="AF2567" s="28"/>
      <c r="AG2567" s="26"/>
      <c r="AH2567" s="28"/>
      <c r="AI2567" s="26"/>
      <c r="AJ2567" s="28"/>
      <c r="AK2567" s="28"/>
      <c r="AL2567" s="26"/>
      <c r="AM2567" s="28"/>
      <c r="AN2567" s="26"/>
      <c r="AO2567" s="28"/>
      <c r="AP2567" s="26"/>
    </row>
    <row r="2568" spans="1:42" x14ac:dyDescent="0.25">
      <c r="A2568" s="24"/>
      <c r="B2568" s="24"/>
      <c r="C2568" s="88"/>
      <c r="D2568" s="25"/>
      <c r="E2568" s="25"/>
      <c r="F2568" s="26"/>
      <c r="G2568" s="25"/>
      <c r="H2568" s="26"/>
      <c r="I2568" s="25"/>
      <c r="J2568" s="26"/>
      <c r="K2568" s="27"/>
      <c r="L2568" s="27"/>
      <c r="M2568" s="26"/>
      <c r="N2568" s="27"/>
      <c r="O2568" s="26"/>
      <c r="P2568" s="27"/>
      <c r="Q2568" s="26"/>
      <c r="R2568" s="27"/>
      <c r="S2568" s="27"/>
      <c r="T2568" s="26"/>
      <c r="U2568" s="27"/>
      <c r="V2568" s="26"/>
      <c r="W2568" s="27"/>
      <c r="X2568" s="26"/>
      <c r="Y2568" s="25"/>
      <c r="Z2568" s="38"/>
      <c r="AA2568" s="27"/>
      <c r="AB2568" s="27"/>
      <c r="AC2568" s="28"/>
      <c r="AD2568" s="28"/>
      <c r="AE2568" s="26"/>
      <c r="AF2568" s="28"/>
      <c r="AG2568" s="26"/>
      <c r="AH2568" s="28"/>
      <c r="AI2568" s="26"/>
      <c r="AJ2568" s="28"/>
      <c r="AK2568" s="28"/>
      <c r="AL2568" s="26"/>
      <c r="AM2568" s="28"/>
      <c r="AN2568" s="26"/>
      <c r="AO2568" s="28"/>
      <c r="AP2568" s="26"/>
    </row>
    <row r="2569" spans="1:42" x14ac:dyDescent="0.25">
      <c r="A2569" s="24"/>
      <c r="B2569" s="24"/>
      <c r="C2569" s="88"/>
      <c r="D2569" s="25"/>
      <c r="E2569" s="25"/>
      <c r="F2569" s="26"/>
      <c r="G2569" s="25"/>
      <c r="H2569" s="26"/>
      <c r="I2569" s="25"/>
      <c r="J2569" s="26"/>
      <c r="K2569" s="27"/>
      <c r="L2569" s="27"/>
      <c r="M2569" s="26"/>
      <c r="N2569" s="27"/>
      <c r="O2569" s="26"/>
      <c r="P2569" s="27"/>
      <c r="Q2569" s="26"/>
      <c r="R2569" s="27"/>
      <c r="S2569" s="27"/>
      <c r="T2569" s="26"/>
      <c r="U2569" s="27"/>
      <c r="V2569" s="26"/>
      <c r="W2569" s="27"/>
      <c r="X2569" s="26"/>
      <c r="Y2569" s="25"/>
      <c r="Z2569" s="38"/>
      <c r="AA2569" s="27"/>
      <c r="AB2569" s="27"/>
      <c r="AC2569" s="28"/>
      <c r="AD2569" s="28"/>
      <c r="AE2569" s="26"/>
      <c r="AF2569" s="28"/>
      <c r="AG2569" s="26"/>
      <c r="AH2569" s="28"/>
      <c r="AI2569" s="26"/>
      <c r="AJ2569" s="28"/>
      <c r="AK2569" s="28"/>
      <c r="AL2569" s="26"/>
      <c r="AM2569" s="28"/>
      <c r="AN2569" s="26"/>
      <c r="AO2569" s="28"/>
      <c r="AP2569" s="26"/>
    </row>
    <row r="2570" spans="1:42" x14ac:dyDescent="0.25">
      <c r="A2570" s="24"/>
      <c r="B2570" s="24"/>
      <c r="C2570" s="24"/>
      <c r="D2570" s="25"/>
      <c r="E2570" s="25"/>
      <c r="F2570" s="26"/>
      <c r="G2570" s="25"/>
      <c r="H2570" s="26"/>
      <c r="I2570" s="25"/>
      <c r="J2570" s="26"/>
      <c r="K2570" s="27"/>
      <c r="L2570" s="27"/>
      <c r="M2570" s="26"/>
      <c r="N2570" s="27"/>
      <c r="O2570" s="26"/>
      <c r="P2570" s="27"/>
      <c r="Q2570" s="26"/>
      <c r="R2570" s="27"/>
      <c r="S2570" s="27"/>
      <c r="T2570" s="26"/>
      <c r="U2570" s="27"/>
      <c r="V2570" s="26"/>
      <c r="W2570" s="27"/>
      <c r="X2570" s="26"/>
      <c r="Y2570" s="25"/>
      <c r="Z2570" s="38"/>
      <c r="AA2570" s="27"/>
      <c r="AB2570" s="27"/>
      <c r="AC2570" s="28"/>
      <c r="AD2570" s="28"/>
      <c r="AE2570" s="26"/>
      <c r="AF2570" s="28"/>
      <c r="AG2570" s="26"/>
      <c r="AH2570" s="28"/>
      <c r="AI2570" s="26"/>
      <c r="AJ2570" s="28"/>
      <c r="AK2570" s="28"/>
      <c r="AL2570" s="26"/>
      <c r="AM2570" s="28"/>
      <c r="AN2570" s="26"/>
      <c r="AO2570" s="28"/>
      <c r="AP2570" s="26"/>
    </row>
    <row r="2571" spans="1:42" x14ac:dyDescent="0.25">
      <c r="A2571" s="24"/>
      <c r="B2571" s="24"/>
      <c r="C2571" s="24"/>
      <c r="D2571" s="24"/>
      <c r="E2571" s="25"/>
      <c r="F2571" s="26"/>
      <c r="G2571" s="25"/>
      <c r="H2571" s="26"/>
      <c r="I2571" s="24"/>
      <c r="J2571" s="24"/>
      <c r="K2571" s="24"/>
      <c r="L2571" s="27"/>
      <c r="M2571" s="26"/>
      <c r="N2571" s="27"/>
      <c r="O2571" s="26"/>
      <c r="P2571" s="24"/>
      <c r="Q2571" s="24"/>
      <c r="R2571" s="24"/>
      <c r="S2571" s="27"/>
      <c r="T2571" s="26"/>
      <c r="U2571" s="27"/>
      <c r="V2571" s="26"/>
      <c r="W2571" s="24"/>
      <c r="X2571" s="24"/>
      <c r="Y2571" s="24"/>
      <c r="Z2571" s="24"/>
      <c r="AA2571" s="24"/>
      <c r="AB2571" s="24"/>
      <c r="AC2571" s="24"/>
      <c r="AD2571" s="28"/>
      <c r="AE2571" s="26"/>
      <c r="AF2571" s="28"/>
      <c r="AG2571" s="26"/>
      <c r="AH2571" s="24"/>
      <c r="AI2571" s="24"/>
      <c r="AJ2571" s="24"/>
      <c r="AK2571" s="28"/>
      <c r="AL2571" s="26"/>
      <c r="AM2571" s="28"/>
      <c r="AN2571" s="26"/>
      <c r="AO2571" s="24"/>
      <c r="AP2571" s="24"/>
    </row>
    <row r="2572" spans="1:42" x14ac:dyDescent="0.25">
      <c r="A2572" s="24"/>
      <c r="B2572" s="24"/>
      <c r="C2572" s="24"/>
      <c r="D2572" s="25"/>
      <c r="E2572" s="25"/>
      <c r="F2572" s="26"/>
      <c r="G2572" s="25"/>
      <c r="H2572" s="26"/>
      <c r="I2572" s="25"/>
      <c r="J2572" s="26"/>
      <c r="K2572" s="27"/>
      <c r="L2572" s="27"/>
      <c r="M2572" s="26"/>
      <c r="N2572" s="27"/>
      <c r="O2572" s="26"/>
      <c r="P2572" s="27"/>
      <c r="Q2572" s="26"/>
      <c r="R2572" s="27"/>
      <c r="S2572" s="27"/>
      <c r="T2572" s="26"/>
      <c r="U2572" s="27"/>
      <c r="V2572" s="26"/>
      <c r="W2572" s="27"/>
      <c r="X2572" s="26"/>
      <c r="Y2572" s="25"/>
      <c r="Z2572" s="24"/>
      <c r="AA2572" s="27"/>
      <c r="AB2572" s="24"/>
      <c r="AC2572" s="28"/>
      <c r="AD2572" s="28"/>
      <c r="AE2572" s="26"/>
      <c r="AF2572" s="28"/>
      <c r="AG2572" s="26"/>
      <c r="AH2572" s="28"/>
      <c r="AI2572" s="26"/>
      <c r="AJ2572" s="28"/>
      <c r="AK2572" s="28"/>
      <c r="AL2572" s="26"/>
      <c r="AM2572" s="28"/>
      <c r="AN2572" s="26"/>
      <c r="AO2572" s="28"/>
      <c r="AP2572" s="26"/>
    </row>
    <row r="2573" spans="1:42" x14ac:dyDescent="0.25">
      <c r="A2573" s="24"/>
      <c r="B2573" s="24"/>
      <c r="C2573" s="24"/>
      <c r="D2573" s="25"/>
      <c r="E2573" s="25"/>
      <c r="F2573" s="26"/>
      <c r="G2573" s="25"/>
      <c r="H2573" s="26"/>
      <c r="I2573" s="25"/>
      <c r="J2573" s="26"/>
      <c r="K2573" s="27"/>
      <c r="L2573" s="27"/>
      <c r="M2573" s="26"/>
      <c r="N2573" s="27"/>
      <c r="O2573" s="26"/>
      <c r="P2573" s="27"/>
      <c r="Q2573" s="26"/>
      <c r="R2573" s="27"/>
      <c r="S2573" s="27"/>
      <c r="T2573" s="26"/>
      <c r="U2573" s="27"/>
      <c r="V2573" s="26"/>
      <c r="W2573" s="27"/>
      <c r="X2573" s="26"/>
      <c r="Y2573" s="25"/>
      <c r="Z2573" s="38"/>
      <c r="AA2573" s="27"/>
      <c r="AB2573" s="27"/>
      <c r="AC2573" s="28"/>
      <c r="AD2573" s="28"/>
      <c r="AE2573" s="26"/>
      <c r="AF2573" s="28"/>
      <c r="AG2573" s="26"/>
      <c r="AH2573" s="28"/>
      <c r="AI2573" s="26"/>
      <c r="AJ2573" s="28"/>
      <c r="AK2573" s="28"/>
      <c r="AL2573" s="26"/>
      <c r="AM2573" s="28"/>
      <c r="AN2573" s="26"/>
      <c r="AO2573" s="28"/>
      <c r="AP2573" s="26"/>
    </row>
    <row r="2574" spans="1:42" x14ac:dyDescent="0.25">
      <c r="A2574" s="24"/>
      <c r="B2574" s="24"/>
      <c r="C2574" s="24"/>
      <c r="D2574" s="24"/>
      <c r="E2574" s="25"/>
      <c r="F2574" s="26"/>
      <c r="G2574" s="25"/>
      <c r="H2574" s="26"/>
      <c r="I2574" s="25"/>
      <c r="J2574" s="26"/>
      <c r="K2574" s="24"/>
      <c r="L2574" s="27"/>
      <c r="M2574" s="26"/>
      <c r="N2574" s="27"/>
      <c r="O2574" s="26"/>
      <c r="P2574" s="27"/>
      <c r="Q2574" s="26"/>
      <c r="R2574" s="24"/>
      <c r="S2574" s="27"/>
      <c r="T2574" s="26"/>
      <c r="U2574" s="27"/>
      <c r="V2574" s="26"/>
      <c r="W2574" s="27"/>
      <c r="X2574" s="26"/>
      <c r="Y2574" s="24"/>
      <c r="Z2574" s="24"/>
      <c r="AA2574" s="24"/>
      <c r="AB2574" s="24"/>
      <c r="AC2574" s="24"/>
      <c r="AD2574" s="28"/>
      <c r="AE2574" s="26"/>
      <c r="AF2574" s="28"/>
      <c r="AG2574" s="26"/>
      <c r="AH2574" s="28"/>
      <c r="AI2574" s="26"/>
      <c r="AJ2574" s="24"/>
      <c r="AK2574" s="28"/>
      <c r="AL2574" s="26"/>
      <c r="AM2574" s="28"/>
      <c r="AN2574" s="26"/>
      <c r="AO2574" s="28"/>
      <c r="AP2574" s="26"/>
    </row>
    <row r="2575" spans="1:42" x14ac:dyDescent="0.25">
      <c r="A2575" s="24"/>
      <c r="B2575" s="24"/>
      <c r="C2575" s="24"/>
      <c r="D2575" s="25"/>
      <c r="E2575" s="25"/>
      <c r="F2575" s="26"/>
      <c r="G2575" s="25"/>
      <c r="H2575" s="26"/>
      <c r="I2575" s="25"/>
      <c r="J2575" s="26"/>
      <c r="K2575" s="27"/>
      <c r="L2575" s="27"/>
      <c r="M2575" s="26"/>
      <c r="N2575" s="27"/>
      <c r="O2575" s="26"/>
      <c r="P2575" s="27"/>
      <c r="Q2575" s="26"/>
      <c r="R2575" s="27"/>
      <c r="S2575" s="27"/>
      <c r="T2575" s="26"/>
      <c r="U2575" s="27"/>
      <c r="V2575" s="26"/>
      <c r="W2575" s="27"/>
      <c r="X2575" s="26"/>
      <c r="Y2575" s="25"/>
      <c r="Z2575" s="24"/>
      <c r="AA2575" s="27"/>
      <c r="AB2575" s="24"/>
      <c r="AC2575" s="28"/>
      <c r="AD2575" s="28"/>
      <c r="AE2575" s="26"/>
      <c r="AF2575" s="28"/>
      <c r="AG2575" s="26"/>
      <c r="AH2575" s="28"/>
      <c r="AI2575" s="26"/>
      <c r="AJ2575" s="28"/>
      <c r="AK2575" s="28"/>
      <c r="AL2575" s="26"/>
      <c r="AM2575" s="28"/>
      <c r="AN2575" s="26"/>
      <c r="AO2575" s="28"/>
      <c r="AP2575" s="26"/>
    </row>
    <row r="2576" spans="1:42" x14ac:dyDescent="0.25">
      <c r="A2576" s="24"/>
      <c r="B2576" s="24"/>
      <c r="C2576" s="24"/>
      <c r="D2576" s="25"/>
      <c r="E2576" s="25"/>
      <c r="F2576" s="26"/>
      <c r="G2576" s="25"/>
      <c r="H2576" s="26"/>
      <c r="I2576" s="25"/>
      <c r="J2576" s="26"/>
      <c r="K2576" s="27"/>
      <c r="L2576" s="27"/>
      <c r="M2576" s="26"/>
      <c r="N2576" s="27"/>
      <c r="O2576" s="26"/>
      <c r="P2576" s="27"/>
      <c r="Q2576" s="26"/>
      <c r="R2576" s="27"/>
      <c r="S2576" s="27"/>
      <c r="T2576" s="26"/>
      <c r="U2576" s="27"/>
      <c r="V2576" s="26"/>
      <c r="W2576" s="27"/>
      <c r="X2576" s="26"/>
      <c r="Y2576" s="25"/>
      <c r="Z2576" s="38"/>
      <c r="AA2576" s="27"/>
      <c r="AB2576" s="27"/>
      <c r="AC2576" s="28"/>
      <c r="AD2576" s="28"/>
      <c r="AE2576" s="26"/>
      <c r="AF2576" s="28"/>
      <c r="AG2576" s="26"/>
      <c r="AH2576" s="28"/>
      <c r="AI2576" s="26"/>
      <c r="AJ2576" s="28"/>
      <c r="AK2576" s="28"/>
      <c r="AL2576" s="26"/>
      <c r="AM2576" s="28"/>
      <c r="AN2576" s="26"/>
      <c r="AO2576" s="28"/>
      <c r="AP2576" s="26"/>
    </row>
    <row r="2577" spans="1:42" x14ac:dyDescent="0.25">
      <c r="A2577" s="24"/>
      <c r="B2577" s="24"/>
      <c r="C2577" s="24"/>
      <c r="D2577" s="24"/>
      <c r="E2577" s="24"/>
      <c r="F2577" s="24"/>
      <c r="G2577" s="24"/>
      <c r="H2577" s="24"/>
      <c r="I2577" s="25"/>
      <c r="J2577" s="26"/>
      <c r="K2577" s="24"/>
      <c r="L2577" s="24"/>
      <c r="M2577" s="24"/>
      <c r="N2577" s="24"/>
      <c r="O2577" s="24"/>
      <c r="P2577" s="27"/>
      <c r="Q2577" s="26"/>
      <c r="R2577" s="24"/>
      <c r="S2577" s="24"/>
      <c r="T2577" s="24"/>
      <c r="U2577" s="24"/>
      <c r="V2577" s="24"/>
      <c r="W2577" s="27"/>
      <c r="X2577" s="26"/>
      <c r="Y2577" s="24"/>
      <c r="Z2577" s="24"/>
      <c r="AA2577" s="24"/>
      <c r="AB2577" s="24"/>
      <c r="AC2577" s="24"/>
      <c r="AD2577" s="24"/>
      <c r="AE2577" s="24"/>
      <c r="AF2577" s="24"/>
      <c r="AG2577" s="24"/>
      <c r="AH2577" s="28"/>
      <c r="AI2577" s="26"/>
      <c r="AJ2577" s="24"/>
      <c r="AK2577" s="24"/>
      <c r="AL2577" s="24"/>
      <c r="AM2577" s="24"/>
      <c r="AN2577" s="24"/>
      <c r="AO2577" s="28"/>
      <c r="AP2577" s="26"/>
    </row>
    <row r="2578" spans="1:42" x14ac:dyDescent="0.25">
      <c r="A2578" s="24"/>
      <c r="B2578" s="24"/>
      <c r="C2578" s="24"/>
      <c r="D2578" s="25"/>
      <c r="E2578" s="25"/>
      <c r="F2578" s="26"/>
      <c r="G2578" s="25"/>
      <c r="H2578" s="26"/>
      <c r="I2578" s="25"/>
      <c r="J2578" s="26"/>
      <c r="K2578" s="27"/>
      <c r="L2578" s="27"/>
      <c r="M2578" s="26"/>
      <c r="N2578" s="27"/>
      <c r="O2578" s="26"/>
      <c r="P2578" s="27"/>
      <c r="Q2578" s="26"/>
      <c r="R2578" s="27"/>
      <c r="S2578" s="27"/>
      <c r="T2578" s="26"/>
      <c r="U2578" s="27"/>
      <c r="V2578" s="26"/>
      <c r="W2578" s="27"/>
      <c r="X2578" s="26"/>
      <c r="Y2578" s="25"/>
      <c r="Z2578" s="38"/>
      <c r="AA2578" s="27"/>
      <c r="AB2578" s="27"/>
      <c r="AC2578" s="28"/>
      <c r="AD2578" s="28"/>
      <c r="AE2578" s="26"/>
      <c r="AF2578" s="28"/>
      <c r="AG2578" s="26"/>
      <c r="AH2578" s="28"/>
      <c r="AI2578" s="26"/>
      <c r="AJ2578" s="28"/>
      <c r="AK2578" s="28"/>
      <c r="AL2578" s="26"/>
      <c r="AM2578" s="28"/>
      <c r="AN2578" s="26"/>
      <c r="AO2578" s="28"/>
      <c r="AP2578" s="26"/>
    </row>
    <row r="2579" spans="1:42" x14ac:dyDescent="0.25">
      <c r="A2579" s="24"/>
      <c r="B2579" s="24"/>
      <c r="C2579" s="24"/>
      <c r="D2579" s="25"/>
      <c r="E2579" s="25"/>
      <c r="F2579" s="26"/>
      <c r="G2579" s="25"/>
      <c r="H2579" s="26"/>
      <c r="I2579" s="25"/>
      <c r="J2579" s="26"/>
      <c r="K2579" s="27"/>
      <c r="L2579" s="27"/>
      <c r="M2579" s="26"/>
      <c r="N2579" s="27"/>
      <c r="O2579" s="26"/>
      <c r="P2579" s="27"/>
      <c r="Q2579" s="26"/>
      <c r="R2579" s="27"/>
      <c r="S2579" s="27"/>
      <c r="T2579" s="26"/>
      <c r="U2579" s="27"/>
      <c r="V2579" s="26"/>
      <c r="W2579" s="27"/>
      <c r="X2579" s="26"/>
      <c r="Y2579" s="25"/>
      <c r="Z2579" s="38"/>
      <c r="AA2579" s="27"/>
      <c r="AB2579" s="27"/>
      <c r="AC2579" s="28"/>
      <c r="AD2579" s="28"/>
      <c r="AE2579" s="26"/>
      <c r="AF2579" s="28"/>
      <c r="AG2579" s="26"/>
      <c r="AH2579" s="28"/>
      <c r="AI2579" s="26"/>
      <c r="AJ2579" s="28"/>
      <c r="AK2579" s="28"/>
      <c r="AL2579" s="26"/>
      <c r="AM2579" s="28"/>
      <c r="AN2579" s="26"/>
      <c r="AO2579" s="28"/>
      <c r="AP2579" s="26"/>
    </row>
    <row r="2580" spans="1:42" x14ac:dyDescent="0.25">
      <c r="A2580" s="24"/>
      <c r="B2580" s="24"/>
      <c r="C2580" s="24"/>
      <c r="D2580" s="25"/>
      <c r="E2580" s="25"/>
      <c r="F2580" s="26"/>
      <c r="G2580" s="25"/>
      <c r="H2580" s="26"/>
      <c r="I2580" s="25"/>
      <c r="J2580" s="26"/>
      <c r="K2580" s="27"/>
      <c r="L2580" s="27"/>
      <c r="M2580" s="26"/>
      <c r="N2580" s="27"/>
      <c r="O2580" s="26"/>
      <c r="P2580" s="27"/>
      <c r="Q2580" s="26"/>
      <c r="R2580" s="27"/>
      <c r="S2580" s="27"/>
      <c r="T2580" s="26"/>
      <c r="U2580" s="27"/>
      <c r="V2580" s="26"/>
      <c r="W2580" s="27"/>
      <c r="X2580" s="26"/>
      <c r="Y2580" s="25"/>
      <c r="Z2580" s="38"/>
      <c r="AA2580" s="27"/>
      <c r="AB2580" s="27"/>
      <c r="AC2580" s="28"/>
      <c r="AD2580" s="28"/>
      <c r="AE2580" s="26"/>
      <c r="AF2580" s="28"/>
      <c r="AG2580" s="26"/>
      <c r="AH2580" s="28"/>
      <c r="AI2580" s="26"/>
      <c r="AJ2580" s="28"/>
      <c r="AK2580" s="28"/>
      <c r="AL2580" s="26"/>
      <c r="AM2580" s="28"/>
      <c r="AN2580" s="26"/>
      <c r="AO2580" s="28"/>
      <c r="AP2580" s="26"/>
    </row>
    <row r="2581" spans="1:42" x14ac:dyDescent="0.25">
      <c r="A2581" s="24"/>
      <c r="B2581" s="24"/>
      <c r="C2581" s="111"/>
      <c r="D2581" s="25"/>
      <c r="E2581" s="25"/>
      <c r="F2581" s="26"/>
      <c r="G2581" s="25"/>
      <c r="H2581" s="26"/>
      <c r="I2581" s="25"/>
      <c r="J2581" s="26"/>
      <c r="K2581" s="27"/>
      <c r="L2581" s="27"/>
      <c r="M2581" s="26"/>
      <c r="N2581" s="27"/>
      <c r="O2581" s="26"/>
      <c r="P2581" s="27"/>
      <c r="Q2581" s="26"/>
      <c r="R2581" s="27"/>
      <c r="S2581" s="27"/>
      <c r="T2581" s="26"/>
      <c r="U2581" s="27"/>
      <c r="V2581" s="26"/>
      <c r="W2581" s="27"/>
      <c r="X2581" s="26"/>
      <c r="Y2581" s="25"/>
      <c r="Z2581" s="24"/>
      <c r="AA2581" s="27"/>
      <c r="AB2581" s="24"/>
      <c r="AC2581" s="28"/>
      <c r="AD2581" s="28"/>
      <c r="AE2581" s="26"/>
      <c r="AF2581" s="28"/>
      <c r="AG2581" s="26"/>
      <c r="AH2581" s="28"/>
      <c r="AI2581" s="26"/>
      <c r="AJ2581" s="28"/>
      <c r="AK2581" s="28"/>
      <c r="AL2581" s="26"/>
      <c r="AM2581" s="28"/>
      <c r="AN2581" s="26"/>
      <c r="AO2581" s="28"/>
      <c r="AP2581" s="26"/>
    </row>
    <row r="2582" spans="1:42" x14ac:dyDescent="0.25">
      <c r="A2582" s="24"/>
      <c r="B2582" s="24"/>
      <c r="C2582" s="111"/>
      <c r="D2582" s="25"/>
      <c r="E2582" s="25"/>
      <c r="F2582" s="26"/>
      <c r="G2582" s="25"/>
      <c r="H2582" s="26"/>
      <c r="I2582" s="25"/>
      <c r="J2582" s="26"/>
      <c r="K2582" s="27"/>
      <c r="L2582" s="27"/>
      <c r="M2582" s="26"/>
      <c r="N2582" s="27"/>
      <c r="O2582" s="26"/>
      <c r="P2582" s="27"/>
      <c r="Q2582" s="26"/>
      <c r="R2582" s="27"/>
      <c r="S2582" s="27"/>
      <c r="T2582" s="26"/>
      <c r="U2582" s="27"/>
      <c r="V2582" s="26"/>
      <c r="W2582" s="27"/>
      <c r="X2582" s="26"/>
      <c r="Y2582" s="25"/>
      <c r="Z2582" s="38"/>
      <c r="AA2582" s="27"/>
      <c r="AB2582" s="27"/>
      <c r="AC2582" s="28"/>
      <c r="AD2582" s="28"/>
      <c r="AE2582" s="26"/>
      <c r="AF2582" s="28"/>
      <c r="AG2582" s="26"/>
      <c r="AH2582" s="28"/>
      <c r="AI2582" s="26"/>
      <c r="AJ2582" s="28"/>
      <c r="AK2582" s="28"/>
      <c r="AL2582" s="26"/>
      <c r="AM2582" s="28"/>
      <c r="AN2582" s="26"/>
      <c r="AO2582" s="28"/>
      <c r="AP2582" s="26"/>
    </row>
    <row r="2583" spans="1:42" x14ac:dyDescent="0.25">
      <c r="A2583" s="24"/>
      <c r="B2583" s="24"/>
      <c r="C2583" s="111"/>
      <c r="D2583" s="25"/>
      <c r="E2583" s="25"/>
      <c r="F2583" s="26"/>
      <c r="G2583" s="25"/>
      <c r="H2583" s="26"/>
      <c r="I2583" s="25"/>
      <c r="J2583" s="26"/>
      <c r="K2583" s="27"/>
      <c r="L2583" s="27"/>
      <c r="M2583" s="26"/>
      <c r="N2583" s="27"/>
      <c r="O2583" s="26"/>
      <c r="P2583" s="27"/>
      <c r="Q2583" s="26"/>
      <c r="R2583" s="27"/>
      <c r="S2583" s="27"/>
      <c r="T2583" s="26"/>
      <c r="U2583" s="27"/>
      <c r="V2583" s="26"/>
      <c r="W2583" s="27"/>
      <c r="X2583" s="26"/>
      <c r="Y2583" s="25"/>
      <c r="Z2583" s="38"/>
      <c r="AA2583" s="27"/>
      <c r="AB2583" s="27"/>
      <c r="AC2583" s="28"/>
      <c r="AD2583" s="28"/>
      <c r="AE2583" s="26"/>
      <c r="AF2583" s="28"/>
      <c r="AG2583" s="26"/>
      <c r="AH2583" s="28"/>
      <c r="AI2583" s="26"/>
      <c r="AJ2583" s="28"/>
      <c r="AK2583" s="28"/>
      <c r="AL2583" s="26"/>
      <c r="AM2583" s="28"/>
      <c r="AN2583" s="26"/>
      <c r="AO2583" s="28"/>
      <c r="AP2583" s="26"/>
    </row>
    <row r="2584" spans="1:42" x14ac:dyDescent="0.25">
      <c r="A2584" s="24"/>
      <c r="B2584" s="24"/>
      <c r="C2584" s="88"/>
      <c r="D2584" s="25"/>
      <c r="E2584" s="25"/>
      <c r="F2584" s="26"/>
      <c r="G2584" s="25"/>
      <c r="H2584" s="26"/>
      <c r="I2584" s="25"/>
      <c r="J2584" s="26"/>
      <c r="K2584" s="27"/>
      <c r="L2584" s="27"/>
      <c r="M2584" s="26"/>
      <c r="N2584" s="27"/>
      <c r="O2584" s="26"/>
      <c r="P2584" s="27"/>
      <c r="Q2584" s="26"/>
      <c r="R2584" s="27"/>
      <c r="S2584" s="27"/>
      <c r="T2584" s="26"/>
      <c r="U2584" s="27"/>
      <c r="V2584" s="26"/>
      <c r="W2584" s="27"/>
      <c r="X2584" s="26"/>
      <c r="Y2584" s="25"/>
      <c r="Z2584" s="38"/>
      <c r="AA2584" s="27"/>
      <c r="AB2584" s="27"/>
      <c r="AC2584" s="28"/>
      <c r="AD2584" s="28"/>
      <c r="AE2584" s="26"/>
      <c r="AF2584" s="28"/>
      <c r="AG2584" s="26"/>
      <c r="AH2584" s="28"/>
      <c r="AI2584" s="26"/>
      <c r="AJ2584" s="28"/>
      <c r="AK2584" s="28"/>
      <c r="AL2584" s="26"/>
      <c r="AM2584" s="28"/>
      <c r="AN2584" s="26"/>
      <c r="AO2584" s="28"/>
      <c r="AP2584" s="26"/>
    </row>
    <row r="2585" spans="1:42" x14ac:dyDescent="0.25">
      <c r="A2585" s="24"/>
      <c r="B2585" s="24"/>
      <c r="C2585" s="88"/>
      <c r="D2585" s="25"/>
      <c r="E2585" s="25"/>
      <c r="F2585" s="26"/>
      <c r="G2585" s="25"/>
      <c r="H2585" s="26"/>
      <c r="I2585" s="25"/>
      <c r="J2585" s="26"/>
      <c r="K2585" s="27"/>
      <c r="L2585" s="27"/>
      <c r="M2585" s="26"/>
      <c r="N2585" s="27"/>
      <c r="O2585" s="26"/>
      <c r="P2585" s="27"/>
      <c r="Q2585" s="26"/>
      <c r="R2585" s="27"/>
      <c r="S2585" s="27"/>
      <c r="T2585" s="26"/>
      <c r="U2585" s="27"/>
      <c r="V2585" s="26"/>
      <c r="W2585" s="27"/>
      <c r="X2585" s="26"/>
      <c r="Y2585" s="25"/>
      <c r="Z2585" s="38"/>
      <c r="AA2585" s="27"/>
      <c r="AB2585" s="27"/>
      <c r="AC2585" s="28"/>
      <c r="AD2585" s="28"/>
      <c r="AE2585" s="26"/>
      <c r="AF2585" s="28"/>
      <c r="AG2585" s="26"/>
      <c r="AH2585" s="28"/>
      <c r="AI2585" s="26"/>
      <c r="AJ2585" s="28"/>
      <c r="AK2585" s="28"/>
      <c r="AL2585" s="26"/>
      <c r="AM2585" s="28"/>
      <c r="AN2585" s="26"/>
      <c r="AO2585" s="28"/>
      <c r="AP2585" s="26"/>
    </row>
    <row r="2586" spans="1:42" x14ac:dyDescent="0.25">
      <c r="A2586" s="24"/>
      <c r="B2586" s="24"/>
      <c r="C2586" s="88"/>
      <c r="D2586" s="25"/>
      <c r="E2586" s="25"/>
      <c r="F2586" s="26"/>
      <c r="G2586" s="25"/>
      <c r="H2586" s="26"/>
      <c r="I2586" s="25"/>
      <c r="J2586" s="26"/>
      <c r="K2586" s="27"/>
      <c r="L2586" s="27"/>
      <c r="M2586" s="26"/>
      <c r="N2586" s="27"/>
      <c r="O2586" s="26"/>
      <c r="P2586" s="27"/>
      <c r="Q2586" s="26"/>
      <c r="R2586" s="27"/>
      <c r="S2586" s="27"/>
      <c r="T2586" s="26"/>
      <c r="U2586" s="27"/>
      <c r="V2586" s="26"/>
      <c r="W2586" s="27"/>
      <c r="X2586" s="26"/>
      <c r="Y2586" s="25"/>
      <c r="Z2586" s="38"/>
      <c r="AA2586" s="27"/>
      <c r="AB2586" s="27"/>
      <c r="AC2586" s="28"/>
      <c r="AD2586" s="28"/>
      <c r="AE2586" s="26"/>
      <c r="AF2586" s="28"/>
      <c r="AG2586" s="26"/>
      <c r="AH2586" s="28"/>
      <c r="AI2586" s="26"/>
      <c r="AJ2586" s="28"/>
      <c r="AK2586" s="28"/>
      <c r="AL2586" s="26"/>
      <c r="AM2586" s="28"/>
      <c r="AN2586" s="26"/>
      <c r="AO2586" s="28"/>
      <c r="AP2586" s="26"/>
    </row>
    <row r="2587" spans="1:42" x14ac:dyDescent="0.25">
      <c r="A2587" s="24"/>
      <c r="B2587" s="24"/>
      <c r="C2587" s="24"/>
      <c r="D2587" s="25"/>
      <c r="E2587" s="25"/>
      <c r="F2587" s="26"/>
      <c r="G2587" s="25"/>
      <c r="H2587" s="26"/>
      <c r="I2587" s="25"/>
      <c r="J2587" s="26"/>
      <c r="K2587" s="27"/>
      <c r="L2587" s="27"/>
      <c r="M2587" s="26"/>
      <c r="N2587" s="27"/>
      <c r="O2587" s="26"/>
      <c r="P2587" s="27"/>
      <c r="Q2587" s="26"/>
      <c r="R2587" s="27"/>
      <c r="S2587" s="27"/>
      <c r="T2587" s="26"/>
      <c r="U2587" s="27"/>
      <c r="V2587" s="26"/>
      <c r="W2587" s="27"/>
      <c r="X2587" s="26"/>
      <c r="Y2587" s="25"/>
      <c r="Z2587" s="38"/>
      <c r="AA2587" s="27"/>
      <c r="AB2587" s="27"/>
      <c r="AC2587" s="28"/>
      <c r="AD2587" s="28"/>
      <c r="AE2587" s="26"/>
      <c r="AF2587" s="28"/>
      <c r="AG2587" s="26"/>
      <c r="AH2587" s="28"/>
      <c r="AI2587" s="26"/>
      <c r="AJ2587" s="28"/>
      <c r="AK2587" s="28"/>
      <c r="AL2587" s="26"/>
      <c r="AM2587" s="28"/>
      <c r="AN2587" s="26"/>
      <c r="AO2587" s="28"/>
      <c r="AP2587" s="26"/>
    </row>
    <row r="2588" spans="1:42" x14ac:dyDescent="0.25">
      <c r="A2588" s="24"/>
      <c r="B2588" s="24"/>
      <c r="C2588" s="24"/>
      <c r="D2588" s="24"/>
      <c r="E2588" s="24"/>
      <c r="F2588" s="24"/>
      <c r="G2588" s="25"/>
      <c r="H2588" s="26"/>
      <c r="I2588" s="24"/>
      <c r="J2588" s="24"/>
      <c r="K2588" s="24"/>
      <c r="L2588" s="24"/>
      <c r="M2588" s="24"/>
      <c r="N2588" s="27"/>
      <c r="O2588" s="26"/>
      <c r="P2588" s="24"/>
      <c r="Q2588" s="24"/>
      <c r="R2588" s="24"/>
      <c r="S2588" s="24"/>
      <c r="T2588" s="24"/>
      <c r="U2588" s="27"/>
      <c r="V2588" s="26"/>
      <c r="W2588" s="24"/>
      <c r="X2588" s="24"/>
      <c r="Y2588" s="24"/>
      <c r="Z2588" s="24"/>
      <c r="AA2588" s="24"/>
      <c r="AB2588" s="24"/>
      <c r="AC2588" s="24"/>
      <c r="AD2588" s="24"/>
      <c r="AE2588" s="24"/>
      <c r="AF2588" s="28"/>
      <c r="AG2588" s="26"/>
      <c r="AH2588" s="24"/>
      <c r="AI2588" s="24"/>
      <c r="AJ2588" s="24"/>
      <c r="AK2588" s="24"/>
      <c r="AL2588" s="24"/>
      <c r="AM2588" s="28"/>
      <c r="AN2588" s="26"/>
      <c r="AO2588" s="24"/>
      <c r="AP2588" s="24"/>
    </row>
    <row r="2589" spans="1:42" x14ac:dyDescent="0.25">
      <c r="A2589" s="24"/>
      <c r="B2589" s="24"/>
      <c r="C2589" s="24"/>
      <c r="D2589" s="25"/>
      <c r="E2589" s="25"/>
      <c r="F2589" s="26"/>
      <c r="G2589" s="25"/>
      <c r="H2589" s="26"/>
      <c r="I2589" s="25"/>
      <c r="J2589" s="26"/>
      <c r="K2589" s="27"/>
      <c r="L2589" s="27"/>
      <c r="M2589" s="26"/>
      <c r="N2589" s="27"/>
      <c r="O2589" s="26"/>
      <c r="P2589" s="27"/>
      <c r="Q2589" s="26"/>
      <c r="R2589" s="27"/>
      <c r="S2589" s="27"/>
      <c r="T2589" s="26"/>
      <c r="U2589" s="27"/>
      <c r="V2589" s="26"/>
      <c r="W2589" s="27"/>
      <c r="X2589" s="26"/>
      <c r="Y2589" s="25"/>
      <c r="Z2589" s="24"/>
      <c r="AA2589" s="27"/>
      <c r="AB2589" s="24"/>
      <c r="AC2589" s="28"/>
      <c r="AD2589" s="28"/>
      <c r="AE2589" s="26"/>
      <c r="AF2589" s="28"/>
      <c r="AG2589" s="26"/>
      <c r="AH2589" s="28"/>
      <c r="AI2589" s="26"/>
      <c r="AJ2589" s="28"/>
      <c r="AK2589" s="28"/>
      <c r="AL2589" s="26"/>
      <c r="AM2589" s="28"/>
      <c r="AN2589" s="26"/>
      <c r="AO2589" s="28"/>
      <c r="AP2589" s="26"/>
    </row>
    <row r="2590" spans="1:42" x14ac:dyDescent="0.25">
      <c r="A2590" s="24"/>
      <c r="B2590" s="24"/>
      <c r="C2590" s="24"/>
      <c r="D2590" s="25"/>
      <c r="E2590" s="25"/>
      <c r="F2590" s="26"/>
      <c r="G2590" s="25"/>
      <c r="H2590" s="26"/>
      <c r="I2590" s="25"/>
      <c r="J2590" s="26"/>
      <c r="K2590" s="27"/>
      <c r="L2590" s="27"/>
      <c r="M2590" s="26"/>
      <c r="N2590" s="27"/>
      <c r="O2590" s="26"/>
      <c r="P2590" s="27"/>
      <c r="Q2590" s="26"/>
      <c r="R2590" s="27"/>
      <c r="S2590" s="27"/>
      <c r="T2590" s="26"/>
      <c r="U2590" s="27"/>
      <c r="V2590" s="26"/>
      <c r="W2590" s="27"/>
      <c r="X2590" s="26"/>
      <c r="Y2590" s="25"/>
      <c r="Z2590" s="38"/>
      <c r="AA2590" s="27"/>
      <c r="AB2590" s="27"/>
      <c r="AC2590" s="28"/>
      <c r="AD2590" s="28"/>
      <c r="AE2590" s="26"/>
      <c r="AF2590" s="28"/>
      <c r="AG2590" s="26"/>
      <c r="AH2590" s="28"/>
      <c r="AI2590" s="26"/>
      <c r="AJ2590" s="28"/>
      <c r="AK2590" s="28"/>
      <c r="AL2590" s="26"/>
      <c r="AM2590" s="28"/>
      <c r="AN2590" s="26"/>
      <c r="AO2590" s="28"/>
      <c r="AP2590" s="26"/>
    </row>
    <row r="2591" spans="1:42" x14ac:dyDescent="0.25">
      <c r="A2591" s="24"/>
      <c r="B2591" s="24"/>
      <c r="C2591" s="24"/>
      <c r="D2591" s="25"/>
      <c r="E2591" s="25"/>
      <c r="F2591" s="26"/>
      <c r="G2591" s="25"/>
      <c r="H2591" s="26"/>
      <c r="I2591" s="25"/>
      <c r="J2591" s="26"/>
      <c r="K2591" s="27"/>
      <c r="L2591" s="27"/>
      <c r="M2591" s="26"/>
      <c r="N2591" s="27"/>
      <c r="O2591" s="26"/>
      <c r="P2591" s="27"/>
      <c r="Q2591" s="26"/>
      <c r="R2591" s="27"/>
      <c r="S2591" s="27"/>
      <c r="T2591" s="26"/>
      <c r="U2591" s="27"/>
      <c r="V2591" s="26"/>
      <c r="W2591" s="27"/>
      <c r="X2591" s="26"/>
      <c r="Y2591" s="25"/>
      <c r="Z2591" s="24"/>
      <c r="AA2591" s="27"/>
      <c r="AB2591" s="24"/>
      <c r="AC2591" s="28"/>
      <c r="AD2591" s="28"/>
      <c r="AE2591" s="26"/>
      <c r="AF2591" s="28"/>
      <c r="AG2591" s="26"/>
      <c r="AH2591" s="28"/>
      <c r="AI2591" s="26"/>
      <c r="AJ2591" s="28"/>
      <c r="AK2591" s="28"/>
      <c r="AL2591" s="26"/>
      <c r="AM2591" s="28"/>
      <c r="AN2591" s="26"/>
      <c r="AO2591" s="28"/>
      <c r="AP2591" s="26"/>
    </row>
    <row r="2592" spans="1:42" x14ac:dyDescent="0.25">
      <c r="A2592" s="24"/>
      <c r="B2592" s="24"/>
      <c r="C2592" s="24"/>
      <c r="D2592" s="24"/>
      <c r="E2592" s="25"/>
      <c r="F2592" s="26"/>
      <c r="G2592" s="25"/>
      <c r="H2592" s="26"/>
      <c r="I2592" s="25"/>
      <c r="J2592" s="26"/>
      <c r="K2592" s="24"/>
      <c r="L2592" s="27"/>
      <c r="M2592" s="26"/>
      <c r="N2592" s="27"/>
      <c r="O2592" s="26"/>
      <c r="P2592" s="27"/>
      <c r="Q2592" s="26"/>
      <c r="R2592" s="24"/>
      <c r="S2592" s="27"/>
      <c r="T2592" s="26"/>
      <c r="U2592" s="27"/>
      <c r="V2592" s="26"/>
      <c r="W2592" s="27"/>
      <c r="X2592" s="26"/>
      <c r="Y2592" s="24"/>
      <c r="Z2592" s="24"/>
      <c r="AA2592" s="24"/>
      <c r="AB2592" s="24"/>
      <c r="AC2592" s="24"/>
      <c r="AD2592" s="28"/>
      <c r="AE2592" s="26"/>
      <c r="AF2592" s="28"/>
      <c r="AG2592" s="26"/>
      <c r="AH2592" s="28"/>
      <c r="AI2592" s="26"/>
      <c r="AJ2592" s="24"/>
      <c r="AK2592" s="28"/>
      <c r="AL2592" s="26"/>
      <c r="AM2592" s="28"/>
      <c r="AN2592" s="26"/>
      <c r="AO2592" s="28"/>
      <c r="AP2592" s="26"/>
    </row>
    <row r="2593" spans="1:42" x14ac:dyDescent="0.25">
      <c r="A2593" s="24"/>
      <c r="B2593" s="24"/>
      <c r="C2593" s="24"/>
      <c r="D2593" s="25"/>
      <c r="E2593" s="25"/>
      <c r="F2593" s="26"/>
      <c r="G2593" s="25"/>
      <c r="H2593" s="26"/>
      <c r="I2593" s="25"/>
      <c r="J2593" s="26"/>
      <c r="K2593" s="27"/>
      <c r="L2593" s="27"/>
      <c r="M2593" s="26"/>
      <c r="N2593" s="27"/>
      <c r="O2593" s="26"/>
      <c r="P2593" s="27"/>
      <c r="Q2593" s="26"/>
      <c r="R2593" s="27"/>
      <c r="S2593" s="27"/>
      <c r="T2593" s="26"/>
      <c r="U2593" s="27"/>
      <c r="V2593" s="26"/>
      <c r="W2593" s="27"/>
      <c r="X2593" s="26"/>
      <c r="Y2593" s="25"/>
      <c r="Z2593" s="38"/>
      <c r="AA2593" s="27"/>
      <c r="AB2593" s="27"/>
      <c r="AC2593" s="28"/>
      <c r="AD2593" s="28"/>
      <c r="AE2593" s="26"/>
      <c r="AF2593" s="28"/>
      <c r="AG2593" s="26"/>
      <c r="AH2593" s="28"/>
      <c r="AI2593" s="26"/>
      <c r="AJ2593" s="28"/>
      <c r="AK2593" s="28"/>
      <c r="AL2593" s="26"/>
      <c r="AM2593" s="28"/>
      <c r="AN2593" s="26"/>
      <c r="AO2593" s="28"/>
      <c r="AP2593" s="26"/>
    </row>
    <row r="2594" spans="1:42" x14ac:dyDescent="0.25">
      <c r="A2594" s="24"/>
      <c r="B2594" s="24"/>
      <c r="C2594" s="24"/>
      <c r="D2594" s="24"/>
      <c r="E2594" s="24"/>
      <c r="F2594" s="24"/>
      <c r="G2594" s="24"/>
      <c r="H2594" s="24"/>
      <c r="I2594" s="25"/>
      <c r="J2594" s="26"/>
      <c r="K2594" s="24"/>
      <c r="L2594" s="24"/>
      <c r="M2594" s="24"/>
      <c r="N2594" s="24"/>
      <c r="O2594" s="24"/>
      <c r="P2594" s="27"/>
      <c r="Q2594" s="26"/>
      <c r="R2594" s="24"/>
      <c r="S2594" s="24"/>
      <c r="T2594" s="24"/>
      <c r="U2594" s="24"/>
      <c r="V2594" s="24"/>
      <c r="W2594" s="27"/>
      <c r="X2594" s="26"/>
      <c r="Y2594" s="24"/>
      <c r="Z2594" s="24"/>
      <c r="AA2594" s="24"/>
      <c r="AB2594" s="24"/>
      <c r="AC2594" s="24"/>
      <c r="AD2594" s="24"/>
      <c r="AE2594" s="24"/>
      <c r="AF2594" s="24"/>
      <c r="AG2594" s="24"/>
      <c r="AH2594" s="28"/>
      <c r="AI2594" s="26"/>
      <c r="AJ2594" s="24"/>
      <c r="AK2594" s="24"/>
      <c r="AL2594" s="24"/>
      <c r="AM2594" s="24"/>
      <c r="AN2594" s="24"/>
      <c r="AO2594" s="28"/>
      <c r="AP2594" s="26"/>
    </row>
    <row r="2595" spans="1:42" x14ac:dyDescent="0.25">
      <c r="A2595" s="24"/>
      <c r="B2595" s="24"/>
      <c r="C2595" s="24"/>
      <c r="D2595" s="25"/>
      <c r="E2595" s="25"/>
      <c r="F2595" s="26"/>
      <c r="G2595" s="25"/>
      <c r="H2595" s="26"/>
      <c r="I2595" s="25"/>
      <c r="J2595" s="26"/>
      <c r="K2595" s="27"/>
      <c r="L2595" s="27"/>
      <c r="M2595" s="26"/>
      <c r="N2595" s="27"/>
      <c r="O2595" s="26"/>
      <c r="P2595" s="27"/>
      <c r="Q2595" s="26"/>
      <c r="R2595" s="27"/>
      <c r="S2595" s="27"/>
      <c r="T2595" s="26"/>
      <c r="U2595" s="27"/>
      <c r="V2595" s="26"/>
      <c r="W2595" s="27"/>
      <c r="X2595" s="26"/>
      <c r="Y2595" s="25"/>
      <c r="Z2595" s="38"/>
      <c r="AA2595" s="27"/>
      <c r="AB2595" s="27"/>
      <c r="AC2595" s="28"/>
      <c r="AD2595" s="28"/>
      <c r="AE2595" s="26"/>
      <c r="AF2595" s="28"/>
      <c r="AG2595" s="26"/>
      <c r="AH2595" s="28"/>
      <c r="AI2595" s="26"/>
      <c r="AJ2595" s="28"/>
      <c r="AK2595" s="28"/>
      <c r="AL2595" s="26"/>
      <c r="AM2595" s="28"/>
      <c r="AN2595" s="26"/>
      <c r="AO2595" s="28"/>
      <c r="AP2595" s="26"/>
    </row>
    <row r="2596" spans="1:42" x14ac:dyDescent="0.25">
      <c r="A2596" s="24"/>
      <c r="B2596" s="24"/>
      <c r="C2596" s="24"/>
      <c r="D2596" s="25"/>
      <c r="E2596" s="25"/>
      <c r="F2596" s="26"/>
      <c r="G2596" s="25"/>
      <c r="H2596" s="26"/>
      <c r="I2596" s="25"/>
      <c r="J2596" s="26"/>
      <c r="K2596" s="27"/>
      <c r="L2596" s="27"/>
      <c r="M2596" s="26"/>
      <c r="N2596" s="27"/>
      <c r="O2596" s="26"/>
      <c r="P2596" s="27"/>
      <c r="Q2596" s="26"/>
      <c r="R2596" s="27"/>
      <c r="S2596" s="27"/>
      <c r="T2596" s="26"/>
      <c r="U2596" s="27"/>
      <c r="V2596" s="26"/>
      <c r="W2596" s="27"/>
      <c r="X2596" s="26"/>
      <c r="Y2596" s="25"/>
      <c r="Z2596" s="38"/>
      <c r="AA2596" s="27"/>
      <c r="AB2596" s="27"/>
      <c r="AC2596" s="28"/>
      <c r="AD2596" s="28"/>
      <c r="AE2596" s="26"/>
      <c r="AF2596" s="28"/>
      <c r="AG2596" s="26"/>
      <c r="AH2596" s="28"/>
      <c r="AI2596" s="26"/>
      <c r="AJ2596" s="28"/>
      <c r="AK2596" s="28"/>
      <c r="AL2596" s="26"/>
      <c r="AM2596" s="28"/>
      <c r="AN2596" s="26"/>
      <c r="AO2596" s="28"/>
      <c r="AP2596" s="26"/>
    </row>
    <row r="2597" spans="1:42" x14ac:dyDescent="0.25">
      <c r="A2597" s="24"/>
      <c r="B2597" s="24"/>
      <c r="C2597" s="24"/>
      <c r="D2597" s="25"/>
      <c r="E2597" s="25"/>
      <c r="F2597" s="26"/>
      <c r="G2597" s="25"/>
      <c r="H2597" s="26"/>
      <c r="I2597" s="25"/>
      <c r="J2597" s="26"/>
      <c r="K2597" s="27"/>
      <c r="L2597" s="27"/>
      <c r="M2597" s="26"/>
      <c r="N2597" s="27"/>
      <c r="O2597" s="26"/>
      <c r="P2597" s="27"/>
      <c r="Q2597" s="26"/>
      <c r="R2597" s="27"/>
      <c r="S2597" s="27"/>
      <c r="T2597" s="26"/>
      <c r="U2597" s="27"/>
      <c r="V2597" s="26"/>
      <c r="W2597" s="27"/>
      <c r="X2597" s="26"/>
      <c r="Y2597" s="25"/>
      <c r="Z2597" s="38"/>
      <c r="AA2597" s="27"/>
      <c r="AB2597" s="27"/>
      <c r="AC2597" s="28"/>
      <c r="AD2597" s="28"/>
      <c r="AE2597" s="26"/>
      <c r="AF2597" s="28"/>
      <c r="AG2597" s="26"/>
      <c r="AH2597" s="28"/>
      <c r="AI2597" s="26"/>
      <c r="AJ2597" s="28"/>
      <c r="AK2597" s="28"/>
      <c r="AL2597" s="26"/>
      <c r="AM2597" s="28"/>
      <c r="AN2597" s="26"/>
      <c r="AO2597" s="28"/>
      <c r="AP2597" s="26"/>
    </row>
    <row r="2598" spans="1:42" x14ac:dyDescent="0.25">
      <c r="A2598" s="24"/>
      <c r="B2598" s="24"/>
      <c r="C2598" s="111"/>
      <c r="D2598" s="25"/>
      <c r="E2598" s="25"/>
      <c r="F2598" s="26"/>
      <c r="G2598" s="25"/>
      <c r="H2598" s="26"/>
      <c r="I2598" s="25"/>
      <c r="J2598" s="26"/>
      <c r="K2598" s="27"/>
      <c r="L2598" s="27"/>
      <c r="M2598" s="26"/>
      <c r="N2598" s="27"/>
      <c r="O2598" s="26"/>
      <c r="P2598" s="27"/>
      <c r="Q2598" s="26"/>
      <c r="R2598" s="27"/>
      <c r="S2598" s="27"/>
      <c r="T2598" s="26"/>
      <c r="U2598" s="27"/>
      <c r="V2598" s="26"/>
      <c r="W2598" s="27"/>
      <c r="X2598" s="26"/>
      <c r="Y2598" s="25"/>
      <c r="Z2598" s="24"/>
      <c r="AA2598" s="27"/>
      <c r="AB2598" s="24"/>
      <c r="AC2598" s="28"/>
      <c r="AD2598" s="28"/>
      <c r="AE2598" s="26"/>
      <c r="AF2598" s="28"/>
      <c r="AG2598" s="26"/>
      <c r="AH2598" s="28"/>
      <c r="AI2598" s="26"/>
      <c r="AJ2598" s="28"/>
      <c r="AK2598" s="28"/>
      <c r="AL2598" s="26"/>
      <c r="AM2598" s="28"/>
      <c r="AN2598" s="26"/>
      <c r="AO2598" s="28"/>
      <c r="AP2598" s="26"/>
    </row>
    <row r="2599" spans="1:42" x14ac:dyDescent="0.25">
      <c r="A2599" s="24"/>
      <c r="B2599" s="24"/>
      <c r="C2599" s="111"/>
      <c r="D2599" s="25"/>
      <c r="E2599" s="25"/>
      <c r="F2599" s="26"/>
      <c r="G2599" s="25"/>
      <c r="H2599" s="26"/>
      <c r="I2599" s="25"/>
      <c r="J2599" s="26"/>
      <c r="K2599" s="27"/>
      <c r="L2599" s="27"/>
      <c r="M2599" s="26"/>
      <c r="N2599" s="27"/>
      <c r="O2599" s="26"/>
      <c r="P2599" s="27"/>
      <c r="Q2599" s="26"/>
      <c r="R2599" s="27"/>
      <c r="S2599" s="27"/>
      <c r="T2599" s="26"/>
      <c r="U2599" s="27"/>
      <c r="V2599" s="26"/>
      <c r="W2599" s="27"/>
      <c r="X2599" s="26"/>
      <c r="Y2599" s="25"/>
      <c r="Z2599" s="38"/>
      <c r="AA2599" s="27"/>
      <c r="AB2599" s="27"/>
      <c r="AC2599" s="28"/>
      <c r="AD2599" s="28"/>
      <c r="AE2599" s="26"/>
      <c r="AF2599" s="28"/>
      <c r="AG2599" s="26"/>
      <c r="AH2599" s="28"/>
      <c r="AI2599" s="26"/>
      <c r="AJ2599" s="28"/>
      <c r="AK2599" s="28"/>
      <c r="AL2599" s="26"/>
      <c r="AM2599" s="28"/>
      <c r="AN2599" s="26"/>
      <c r="AO2599" s="28"/>
      <c r="AP2599" s="26"/>
    </row>
    <row r="2600" spans="1:42" x14ac:dyDescent="0.25">
      <c r="A2600" s="24"/>
      <c r="B2600" s="24"/>
      <c r="C2600" s="111"/>
      <c r="D2600" s="25"/>
      <c r="E2600" s="25"/>
      <c r="F2600" s="26"/>
      <c r="G2600" s="25"/>
      <c r="H2600" s="26"/>
      <c r="I2600" s="25"/>
      <c r="J2600" s="26"/>
      <c r="K2600" s="27"/>
      <c r="L2600" s="27"/>
      <c r="M2600" s="26"/>
      <c r="N2600" s="27"/>
      <c r="O2600" s="26"/>
      <c r="P2600" s="27"/>
      <c r="Q2600" s="26"/>
      <c r="R2600" s="27"/>
      <c r="S2600" s="27"/>
      <c r="T2600" s="26"/>
      <c r="U2600" s="27"/>
      <c r="V2600" s="26"/>
      <c r="W2600" s="27"/>
      <c r="X2600" s="26"/>
      <c r="Y2600" s="25"/>
      <c r="Z2600" s="38"/>
      <c r="AA2600" s="27"/>
      <c r="AB2600" s="27"/>
      <c r="AC2600" s="28"/>
      <c r="AD2600" s="28"/>
      <c r="AE2600" s="26"/>
      <c r="AF2600" s="28"/>
      <c r="AG2600" s="26"/>
      <c r="AH2600" s="28"/>
      <c r="AI2600" s="26"/>
      <c r="AJ2600" s="28"/>
      <c r="AK2600" s="28"/>
      <c r="AL2600" s="26"/>
      <c r="AM2600" s="28"/>
      <c r="AN2600" s="26"/>
      <c r="AO2600" s="28"/>
      <c r="AP2600" s="26"/>
    </row>
    <row r="2601" spans="1:42" x14ac:dyDescent="0.25">
      <c r="A2601" s="24"/>
      <c r="B2601" s="24"/>
      <c r="C2601" s="88"/>
      <c r="D2601" s="25"/>
      <c r="E2601" s="25"/>
      <c r="F2601" s="26"/>
      <c r="G2601" s="25"/>
      <c r="H2601" s="26"/>
      <c r="I2601" s="25"/>
      <c r="J2601" s="26"/>
      <c r="K2601" s="27"/>
      <c r="L2601" s="27"/>
      <c r="M2601" s="26"/>
      <c r="N2601" s="27"/>
      <c r="O2601" s="26"/>
      <c r="P2601" s="27"/>
      <c r="Q2601" s="26"/>
      <c r="R2601" s="27"/>
      <c r="S2601" s="27"/>
      <c r="T2601" s="26"/>
      <c r="U2601" s="27"/>
      <c r="V2601" s="26"/>
      <c r="W2601" s="27"/>
      <c r="X2601" s="26"/>
      <c r="Y2601" s="25"/>
      <c r="Z2601" s="38"/>
      <c r="AA2601" s="27"/>
      <c r="AB2601" s="27"/>
      <c r="AC2601" s="28"/>
      <c r="AD2601" s="28"/>
      <c r="AE2601" s="26"/>
      <c r="AF2601" s="28"/>
      <c r="AG2601" s="26"/>
      <c r="AH2601" s="28"/>
      <c r="AI2601" s="26"/>
      <c r="AJ2601" s="28"/>
      <c r="AK2601" s="28"/>
      <c r="AL2601" s="26"/>
      <c r="AM2601" s="28"/>
      <c r="AN2601" s="26"/>
      <c r="AO2601" s="28"/>
      <c r="AP2601" s="26"/>
    </row>
    <row r="2602" spans="1:42" x14ac:dyDescent="0.25">
      <c r="A2602" s="24"/>
      <c r="B2602" s="24"/>
      <c r="C2602" s="88"/>
      <c r="D2602" s="25"/>
      <c r="E2602" s="25"/>
      <c r="F2602" s="26"/>
      <c r="G2602" s="25"/>
      <c r="H2602" s="26"/>
      <c r="I2602" s="25"/>
      <c r="J2602" s="26"/>
      <c r="K2602" s="27"/>
      <c r="L2602" s="27"/>
      <c r="M2602" s="26"/>
      <c r="N2602" s="27"/>
      <c r="O2602" s="26"/>
      <c r="P2602" s="27"/>
      <c r="Q2602" s="26"/>
      <c r="R2602" s="27"/>
      <c r="S2602" s="27"/>
      <c r="T2602" s="26"/>
      <c r="U2602" s="27"/>
      <c r="V2602" s="26"/>
      <c r="W2602" s="27"/>
      <c r="X2602" s="26"/>
      <c r="Y2602" s="25"/>
      <c r="Z2602" s="38"/>
      <c r="AA2602" s="27"/>
      <c r="AB2602" s="27"/>
      <c r="AC2602" s="28"/>
      <c r="AD2602" s="28"/>
      <c r="AE2602" s="26"/>
      <c r="AF2602" s="28"/>
      <c r="AG2602" s="26"/>
      <c r="AH2602" s="28"/>
      <c r="AI2602" s="26"/>
      <c r="AJ2602" s="28"/>
      <c r="AK2602" s="28"/>
      <c r="AL2602" s="26"/>
      <c r="AM2602" s="28"/>
      <c r="AN2602" s="26"/>
      <c r="AO2602" s="28"/>
      <c r="AP2602" s="26"/>
    </row>
    <row r="2603" spans="1:42" x14ac:dyDescent="0.25">
      <c r="A2603" s="24"/>
      <c r="B2603" s="24"/>
      <c r="C2603" s="88"/>
      <c r="D2603" s="25"/>
      <c r="E2603" s="25"/>
      <c r="F2603" s="26"/>
      <c r="G2603" s="25"/>
      <c r="H2603" s="26"/>
      <c r="I2603" s="25"/>
      <c r="J2603" s="26"/>
      <c r="K2603" s="27"/>
      <c r="L2603" s="27"/>
      <c r="M2603" s="26"/>
      <c r="N2603" s="27"/>
      <c r="O2603" s="26"/>
      <c r="P2603" s="27"/>
      <c r="Q2603" s="26"/>
      <c r="R2603" s="27"/>
      <c r="S2603" s="27"/>
      <c r="T2603" s="26"/>
      <c r="U2603" s="27"/>
      <c r="V2603" s="26"/>
      <c r="W2603" s="27"/>
      <c r="X2603" s="26"/>
      <c r="Y2603" s="25"/>
      <c r="Z2603" s="38"/>
      <c r="AA2603" s="27"/>
      <c r="AB2603" s="27"/>
      <c r="AC2603" s="28"/>
      <c r="AD2603" s="28"/>
      <c r="AE2603" s="26"/>
      <c r="AF2603" s="28"/>
      <c r="AG2603" s="26"/>
      <c r="AH2603" s="28"/>
      <c r="AI2603" s="26"/>
      <c r="AJ2603" s="28"/>
      <c r="AK2603" s="28"/>
      <c r="AL2603" s="26"/>
      <c r="AM2603" s="28"/>
      <c r="AN2603" s="26"/>
      <c r="AO2603" s="28"/>
      <c r="AP2603" s="26"/>
    </row>
    <row r="2604" spans="1:42" x14ac:dyDescent="0.25">
      <c r="A2604" s="24"/>
      <c r="B2604" s="24"/>
      <c r="C2604" s="24"/>
      <c r="D2604" s="25"/>
      <c r="E2604" s="25"/>
      <c r="F2604" s="26"/>
      <c r="G2604" s="25"/>
      <c r="H2604" s="26"/>
      <c r="I2604" s="25"/>
      <c r="J2604" s="26"/>
      <c r="K2604" s="27"/>
      <c r="L2604" s="27"/>
      <c r="M2604" s="26"/>
      <c r="N2604" s="27"/>
      <c r="O2604" s="26"/>
      <c r="P2604" s="27"/>
      <c r="Q2604" s="26"/>
      <c r="R2604" s="27"/>
      <c r="S2604" s="27"/>
      <c r="T2604" s="26"/>
      <c r="U2604" s="27"/>
      <c r="V2604" s="26"/>
      <c r="W2604" s="27"/>
      <c r="X2604" s="26"/>
      <c r="Y2604" s="25"/>
      <c r="Z2604" s="38"/>
      <c r="AA2604" s="27"/>
      <c r="AB2604" s="27"/>
      <c r="AC2604" s="28"/>
      <c r="AD2604" s="28"/>
      <c r="AE2604" s="26"/>
      <c r="AF2604" s="28"/>
      <c r="AG2604" s="26"/>
      <c r="AH2604" s="28"/>
      <c r="AI2604" s="26"/>
      <c r="AJ2604" s="28"/>
      <c r="AK2604" s="28"/>
      <c r="AL2604" s="26"/>
      <c r="AM2604" s="28"/>
      <c r="AN2604" s="26"/>
      <c r="AO2604" s="28"/>
      <c r="AP2604" s="26"/>
    </row>
    <row r="2605" spans="1:42" x14ac:dyDescent="0.25">
      <c r="A2605" s="24"/>
      <c r="B2605" s="24"/>
      <c r="C2605" s="24"/>
      <c r="D2605" s="24"/>
      <c r="E2605" s="24"/>
      <c r="F2605" s="24"/>
      <c r="G2605" s="25"/>
      <c r="H2605" s="26"/>
      <c r="I2605" s="24"/>
      <c r="J2605" s="24"/>
      <c r="K2605" s="24"/>
      <c r="L2605" s="24"/>
      <c r="M2605" s="24"/>
      <c r="N2605" s="27"/>
      <c r="O2605" s="26"/>
      <c r="P2605" s="24"/>
      <c r="Q2605" s="24"/>
      <c r="R2605" s="24"/>
      <c r="S2605" s="24"/>
      <c r="T2605" s="24"/>
      <c r="U2605" s="27"/>
      <c r="V2605" s="26"/>
      <c r="W2605" s="24"/>
      <c r="X2605" s="24"/>
      <c r="Y2605" s="24"/>
      <c r="Z2605" s="24"/>
      <c r="AA2605" s="24"/>
      <c r="AB2605" s="24"/>
      <c r="AC2605" s="24"/>
      <c r="AD2605" s="24"/>
      <c r="AE2605" s="24"/>
      <c r="AF2605" s="28"/>
      <c r="AG2605" s="26"/>
      <c r="AH2605" s="24"/>
      <c r="AI2605" s="24"/>
      <c r="AJ2605" s="24"/>
      <c r="AK2605" s="24"/>
      <c r="AL2605" s="24"/>
      <c r="AM2605" s="28"/>
      <c r="AN2605" s="26"/>
      <c r="AO2605" s="24"/>
      <c r="AP2605" s="24"/>
    </row>
    <row r="2606" spans="1:42" x14ac:dyDescent="0.25">
      <c r="A2606" s="24"/>
      <c r="B2606" s="24"/>
      <c r="C2606" s="24"/>
      <c r="D2606" s="25"/>
      <c r="E2606" s="25"/>
      <c r="F2606" s="26"/>
      <c r="G2606" s="25"/>
      <c r="H2606" s="26"/>
      <c r="I2606" s="25"/>
      <c r="J2606" s="26"/>
      <c r="K2606" s="27"/>
      <c r="L2606" s="27"/>
      <c r="M2606" s="26"/>
      <c r="N2606" s="27"/>
      <c r="O2606" s="26"/>
      <c r="P2606" s="27"/>
      <c r="Q2606" s="26"/>
      <c r="R2606" s="27"/>
      <c r="S2606" s="27"/>
      <c r="T2606" s="26"/>
      <c r="U2606" s="27"/>
      <c r="V2606" s="26"/>
      <c r="W2606" s="27"/>
      <c r="X2606" s="26"/>
      <c r="Y2606" s="25"/>
      <c r="Z2606" s="24"/>
      <c r="AA2606" s="27"/>
      <c r="AB2606" s="24"/>
      <c r="AC2606" s="28"/>
      <c r="AD2606" s="28"/>
      <c r="AE2606" s="26"/>
      <c r="AF2606" s="28"/>
      <c r="AG2606" s="26"/>
      <c r="AH2606" s="28"/>
      <c r="AI2606" s="26"/>
      <c r="AJ2606" s="28"/>
      <c r="AK2606" s="28"/>
      <c r="AL2606" s="26"/>
      <c r="AM2606" s="28"/>
      <c r="AN2606" s="26"/>
      <c r="AO2606" s="28"/>
      <c r="AP2606" s="26"/>
    </row>
    <row r="2607" spans="1:42" x14ac:dyDescent="0.25">
      <c r="A2607" s="24"/>
      <c r="B2607" s="24"/>
      <c r="C2607" s="24"/>
      <c r="D2607" s="25"/>
      <c r="E2607" s="25"/>
      <c r="F2607" s="26"/>
      <c r="G2607" s="25"/>
      <c r="H2607" s="26"/>
      <c r="I2607" s="25"/>
      <c r="J2607" s="26"/>
      <c r="K2607" s="27"/>
      <c r="L2607" s="27"/>
      <c r="M2607" s="26"/>
      <c r="N2607" s="27"/>
      <c r="O2607" s="26"/>
      <c r="P2607" s="27"/>
      <c r="Q2607" s="26"/>
      <c r="R2607" s="27"/>
      <c r="S2607" s="27"/>
      <c r="T2607" s="26"/>
      <c r="U2607" s="27"/>
      <c r="V2607" s="26"/>
      <c r="W2607" s="27"/>
      <c r="X2607" s="26"/>
      <c r="Y2607" s="25"/>
      <c r="Z2607" s="38"/>
      <c r="AA2607" s="27"/>
      <c r="AB2607" s="27"/>
      <c r="AC2607" s="28"/>
      <c r="AD2607" s="28"/>
      <c r="AE2607" s="26"/>
      <c r="AF2607" s="28"/>
      <c r="AG2607" s="26"/>
      <c r="AH2607" s="28"/>
      <c r="AI2607" s="26"/>
      <c r="AJ2607" s="28"/>
      <c r="AK2607" s="28"/>
      <c r="AL2607" s="26"/>
      <c r="AM2607" s="28"/>
      <c r="AN2607" s="26"/>
      <c r="AO2607" s="28"/>
      <c r="AP2607" s="26"/>
    </row>
    <row r="2608" spans="1:42" x14ac:dyDescent="0.25">
      <c r="A2608" s="24"/>
      <c r="B2608" s="24"/>
      <c r="C2608" s="24"/>
      <c r="D2608" s="24"/>
      <c r="E2608" s="25"/>
      <c r="F2608" s="26"/>
      <c r="G2608" s="25"/>
      <c r="H2608" s="26"/>
      <c r="I2608" s="25"/>
      <c r="J2608" s="26"/>
      <c r="K2608" s="24"/>
      <c r="L2608" s="27"/>
      <c r="M2608" s="26"/>
      <c r="N2608" s="27"/>
      <c r="O2608" s="26"/>
      <c r="P2608" s="27"/>
      <c r="Q2608" s="26"/>
      <c r="R2608" s="24"/>
      <c r="S2608" s="27"/>
      <c r="T2608" s="26"/>
      <c r="U2608" s="27"/>
      <c r="V2608" s="26"/>
      <c r="W2608" s="27"/>
      <c r="X2608" s="26"/>
      <c r="Y2608" s="24"/>
      <c r="Z2608" s="24"/>
      <c r="AA2608" s="24"/>
      <c r="AB2608" s="24"/>
      <c r="AC2608" s="24"/>
      <c r="AD2608" s="28"/>
      <c r="AE2608" s="26"/>
      <c r="AF2608" s="28"/>
      <c r="AG2608" s="26"/>
      <c r="AH2608" s="28"/>
      <c r="AI2608" s="26"/>
      <c r="AJ2608" s="24"/>
      <c r="AK2608" s="28"/>
      <c r="AL2608" s="26"/>
      <c r="AM2608" s="28"/>
      <c r="AN2608" s="26"/>
      <c r="AO2608" s="28"/>
      <c r="AP2608" s="26"/>
    </row>
    <row r="2609" spans="1:42" x14ac:dyDescent="0.25">
      <c r="A2609" s="24"/>
      <c r="B2609" s="24"/>
      <c r="C2609" s="24"/>
      <c r="D2609" s="25"/>
      <c r="E2609" s="24"/>
      <c r="F2609" s="24"/>
      <c r="G2609" s="24"/>
      <c r="H2609" s="24"/>
      <c r="I2609" s="25"/>
      <c r="J2609" s="26"/>
      <c r="K2609" s="27"/>
      <c r="L2609" s="24"/>
      <c r="M2609" s="24"/>
      <c r="N2609" s="24"/>
      <c r="O2609" s="24"/>
      <c r="P2609" s="27"/>
      <c r="Q2609" s="26"/>
      <c r="R2609" s="27"/>
      <c r="S2609" s="24"/>
      <c r="T2609" s="24"/>
      <c r="U2609" s="24"/>
      <c r="V2609" s="24"/>
      <c r="W2609" s="27"/>
      <c r="X2609" s="26"/>
      <c r="Y2609" s="25"/>
      <c r="Z2609" s="24"/>
      <c r="AA2609" s="27"/>
      <c r="AB2609" s="24"/>
      <c r="AC2609" s="28"/>
      <c r="AD2609" s="24"/>
      <c r="AE2609" s="24"/>
      <c r="AF2609" s="24"/>
      <c r="AG2609" s="24"/>
      <c r="AH2609" s="28"/>
      <c r="AI2609" s="26"/>
      <c r="AJ2609" s="28"/>
      <c r="AK2609" s="24"/>
      <c r="AL2609" s="24"/>
      <c r="AM2609" s="24"/>
      <c r="AN2609" s="24"/>
      <c r="AO2609" s="28"/>
      <c r="AP2609" s="26"/>
    </row>
    <row r="2610" spans="1:42" x14ac:dyDescent="0.25">
      <c r="A2610" s="24"/>
      <c r="B2610" s="24"/>
      <c r="C2610" s="24"/>
      <c r="D2610" s="25"/>
      <c r="E2610" s="25"/>
      <c r="F2610" s="26"/>
      <c r="G2610" s="25"/>
      <c r="H2610" s="26"/>
      <c r="I2610" s="25"/>
      <c r="J2610" s="26"/>
      <c r="K2610" s="27"/>
      <c r="L2610" s="27"/>
      <c r="M2610" s="26"/>
      <c r="N2610" s="27"/>
      <c r="O2610" s="26"/>
      <c r="P2610" s="27"/>
      <c r="Q2610" s="26"/>
      <c r="R2610" s="27"/>
      <c r="S2610" s="27"/>
      <c r="T2610" s="26"/>
      <c r="U2610" s="27"/>
      <c r="V2610" s="26"/>
      <c r="W2610" s="27"/>
      <c r="X2610" s="26"/>
      <c r="Y2610" s="25"/>
      <c r="Z2610" s="38"/>
      <c r="AA2610" s="27"/>
      <c r="AB2610" s="27"/>
      <c r="AC2610" s="28"/>
      <c r="AD2610" s="28"/>
      <c r="AE2610" s="26"/>
      <c r="AF2610" s="28"/>
      <c r="AG2610" s="26"/>
      <c r="AH2610" s="28"/>
      <c r="AI2610" s="26"/>
      <c r="AJ2610" s="28"/>
      <c r="AK2610" s="28"/>
      <c r="AL2610" s="26"/>
      <c r="AM2610" s="28"/>
      <c r="AN2610" s="26"/>
      <c r="AO2610" s="28"/>
      <c r="AP2610" s="26"/>
    </row>
    <row r="2611" spans="1:42" x14ac:dyDescent="0.25">
      <c r="A2611" s="24"/>
      <c r="B2611" s="24"/>
      <c r="C2611" s="24"/>
      <c r="D2611" s="25"/>
      <c r="E2611" s="25"/>
      <c r="F2611" s="26"/>
      <c r="G2611" s="25"/>
      <c r="H2611" s="26"/>
      <c r="I2611" s="25"/>
      <c r="J2611" s="26"/>
      <c r="K2611" s="27"/>
      <c r="L2611" s="27"/>
      <c r="M2611" s="26"/>
      <c r="N2611" s="27"/>
      <c r="O2611" s="26"/>
      <c r="P2611" s="27"/>
      <c r="Q2611" s="26"/>
      <c r="R2611" s="27"/>
      <c r="S2611" s="27"/>
      <c r="T2611" s="26"/>
      <c r="U2611" s="27"/>
      <c r="V2611" s="26"/>
      <c r="W2611" s="27"/>
      <c r="X2611" s="26"/>
      <c r="Y2611" s="25"/>
      <c r="Z2611" s="24"/>
      <c r="AA2611" s="27"/>
      <c r="AB2611" s="24"/>
      <c r="AC2611" s="28"/>
      <c r="AD2611" s="28"/>
      <c r="AE2611" s="26"/>
      <c r="AF2611" s="28"/>
      <c r="AG2611" s="26"/>
      <c r="AH2611" s="28"/>
      <c r="AI2611" s="26"/>
      <c r="AJ2611" s="28"/>
      <c r="AK2611" s="28"/>
      <c r="AL2611" s="26"/>
      <c r="AM2611" s="28"/>
      <c r="AN2611" s="26"/>
      <c r="AO2611" s="28"/>
      <c r="AP2611" s="26"/>
    </row>
    <row r="2612" spans="1:42" x14ac:dyDescent="0.25">
      <c r="A2612" s="24"/>
      <c r="B2612" s="24"/>
      <c r="C2612" s="24"/>
      <c r="D2612" s="25"/>
      <c r="E2612" s="25"/>
      <c r="F2612" s="26"/>
      <c r="G2612" s="25"/>
      <c r="H2612" s="26"/>
      <c r="I2612" s="25"/>
      <c r="J2612" s="26"/>
      <c r="K2612" s="27"/>
      <c r="L2612" s="27"/>
      <c r="M2612" s="26"/>
      <c r="N2612" s="27"/>
      <c r="O2612" s="26"/>
      <c r="P2612" s="27"/>
      <c r="Q2612" s="26"/>
      <c r="R2612" s="27"/>
      <c r="S2612" s="27"/>
      <c r="T2612" s="26"/>
      <c r="U2612" s="27"/>
      <c r="V2612" s="26"/>
      <c r="W2612" s="27"/>
      <c r="X2612" s="26"/>
      <c r="Y2612" s="25"/>
      <c r="Z2612" s="38"/>
      <c r="AA2612" s="27"/>
      <c r="AB2612" s="27"/>
      <c r="AC2612" s="28"/>
      <c r="AD2612" s="28"/>
      <c r="AE2612" s="26"/>
      <c r="AF2612" s="28"/>
      <c r="AG2612" s="26"/>
      <c r="AH2612" s="28"/>
      <c r="AI2612" s="26"/>
      <c r="AJ2612" s="28"/>
      <c r="AK2612" s="28"/>
      <c r="AL2612" s="26"/>
      <c r="AM2612" s="28"/>
      <c r="AN2612" s="26"/>
      <c r="AO2612" s="28"/>
      <c r="AP2612" s="26"/>
    </row>
    <row r="2613" spans="1:42" x14ac:dyDescent="0.25">
      <c r="A2613" s="24"/>
      <c r="B2613" s="24"/>
      <c r="C2613" s="24"/>
      <c r="D2613" s="25"/>
      <c r="E2613" s="25"/>
      <c r="F2613" s="26"/>
      <c r="G2613" s="25"/>
      <c r="H2613" s="26"/>
      <c r="I2613" s="25"/>
      <c r="J2613" s="26"/>
      <c r="K2613" s="27"/>
      <c r="L2613" s="27"/>
      <c r="M2613" s="26"/>
      <c r="N2613" s="27"/>
      <c r="O2613" s="26"/>
      <c r="P2613" s="27"/>
      <c r="Q2613" s="26"/>
      <c r="R2613" s="27"/>
      <c r="S2613" s="27"/>
      <c r="T2613" s="26"/>
      <c r="U2613" s="27"/>
      <c r="V2613" s="26"/>
      <c r="W2613" s="27"/>
      <c r="X2613" s="26"/>
      <c r="Y2613" s="25"/>
      <c r="Z2613" s="38"/>
      <c r="AA2613" s="27"/>
      <c r="AB2613" s="27"/>
      <c r="AC2613" s="28"/>
      <c r="AD2613" s="28"/>
      <c r="AE2613" s="26"/>
      <c r="AF2613" s="28"/>
      <c r="AG2613" s="26"/>
      <c r="AH2613" s="28"/>
      <c r="AI2613" s="26"/>
      <c r="AJ2613" s="28"/>
      <c r="AK2613" s="28"/>
      <c r="AL2613" s="26"/>
      <c r="AM2613" s="28"/>
      <c r="AN2613" s="26"/>
      <c r="AO2613" s="28"/>
      <c r="AP2613" s="26"/>
    </row>
    <row r="2614" spans="1:42" x14ac:dyDescent="0.25">
      <c r="A2614" s="24"/>
      <c r="B2614" s="24"/>
      <c r="C2614" s="24"/>
      <c r="D2614" s="25"/>
      <c r="E2614" s="25"/>
      <c r="F2614" s="26"/>
      <c r="G2614" s="25"/>
      <c r="H2614" s="26"/>
      <c r="I2614" s="25"/>
      <c r="J2614" s="26"/>
      <c r="K2614" s="27"/>
      <c r="L2614" s="27"/>
      <c r="M2614" s="26"/>
      <c r="N2614" s="27"/>
      <c r="O2614" s="26"/>
      <c r="P2614" s="27"/>
      <c r="Q2614" s="26"/>
      <c r="R2614" s="27"/>
      <c r="S2614" s="27"/>
      <c r="T2614" s="26"/>
      <c r="U2614" s="27"/>
      <c r="V2614" s="26"/>
      <c r="W2614" s="27"/>
      <c r="X2614" s="26"/>
      <c r="Y2614" s="25"/>
      <c r="Z2614" s="38"/>
      <c r="AA2614" s="27"/>
      <c r="AB2614" s="27"/>
      <c r="AC2614" s="28"/>
      <c r="AD2614" s="28"/>
      <c r="AE2614" s="26"/>
      <c r="AF2614" s="28"/>
      <c r="AG2614" s="26"/>
      <c r="AH2614" s="28"/>
      <c r="AI2614" s="26"/>
      <c r="AJ2614" s="28"/>
      <c r="AK2614" s="28"/>
      <c r="AL2614" s="26"/>
      <c r="AM2614" s="28"/>
      <c r="AN2614" s="26"/>
      <c r="AO2614" s="28"/>
      <c r="AP2614" s="26"/>
    </row>
    <row r="2615" spans="1:42" x14ac:dyDescent="0.25">
      <c r="A2615" s="24"/>
      <c r="B2615" s="24"/>
      <c r="C2615" s="111"/>
      <c r="D2615" s="24"/>
      <c r="E2615" s="24"/>
      <c r="F2615" s="24"/>
      <c r="G2615" s="25"/>
      <c r="H2615" s="26"/>
      <c r="I2615" s="25"/>
      <c r="J2615" s="26"/>
      <c r="K2615" s="24"/>
      <c r="L2615" s="24"/>
      <c r="M2615" s="24"/>
      <c r="N2615" s="27"/>
      <c r="O2615" s="26"/>
      <c r="P2615" s="27"/>
      <c r="Q2615" s="26"/>
      <c r="R2615" s="24"/>
      <c r="S2615" s="24"/>
      <c r="T2615" s="24"/>
      <c r="U2615" s="27"/>
      <c r="V2615" s="26"/>
      <c r="W2615" s="27"/>
      <c r="X2615" s="26"/>
      <c r="Y2615" s="24"/>
      <c r="Z2615" s="24"/>
      <c r="AA2615" s="24"/>
      <c r="AB2615" s="24"/>
      <c r="AC2615" s="24"/>
      <c r="AD2615" s="24"/>
      <c r="AE2615" s="24"/>
      <c r="AF2615" s="28"/>
      <c r="AG2615" s="26"/>
      <c r="AH2615" s="28"/>
      <c r="AI2615" s="26"/>
      <c r="AJ2615" s="24"/>
      <c r="AK2615" s="24"/>
      <c r="AL2615" s="24"/>
      <c r="AM2615" s="28"/>
      <c r="AN2615" s="26"/>
      <c r="AO2615" s="28"/>
      <c r="AP2615" s="26"/>
    </row>
    <row r="2616" spans="1:42" x14ac:dyDescent="0.25">
      <c r="A2616" s="24"/>
      <c r="B2616" s="24"/>
      <c r="C2616" s="111"/>
      <c r="D2616" s="25"/>
      <c r="E2616" s="25"/>
      <c r="F2616" s="26"/>
      <c r="G2616" s="25"/>
      <c r="H2616" s="26"/>
      <c r="I2616" s="25"/>
      <c r="J2616" s="26"/>
      <c r="K2616" s="27"/>
      <c r="L2616" s="27"/>
      <c r="M2616" s="26"/>
      <c r="N2616" s="27"/>
      <c r="O2616" s="26"/>
      <c r="P2616" s="27"/>
      <c r="Q2616" s="26"/>
      <c r="R2616" s="27"/>
      <c r="S2616" s="27"/>
      <c r="T2616" s="26"/>
      <c r="U2616" s="27"/>
      <c r="V2616" s="26"/>
      <c r="W2616" s="27"/>
      <c r="X2616" s="26"/>
      <c r="Y2616" s="25"/>
      <c r="Z2616" s="38"/>
      <c r="AA2616" s="27"/>
      <c r="AB2616" s="27"/>
      <c r="AC2616" s="28"/>
      <c r="AD2616" s="28"/>
      <c r="AE2616" s="26"/>
      <c r="AF2616" s="28"/>
      <c r="AG2616" s="26"/>
      <c r="AH2616" s="28"/>
      <c r="AI2616" s="26"/>
      <c r="AJ2616" s="28"/>
      <c r="AK2616" s="28"/>
      <c r="AL2616" s="26"/>
      <c r="AM2616" s="28"/>
      <c r="AN2616" s="26"/>
      <c r="AO2616" s="28"/>
      <c r="AP2616" s="26"/>
    </row>
    <row r="2617" spans="1:42" x14ac:dyDescent="0.25">
      <c r="A2617" s="24"/>
      <c r="B2617" s="24"/>
      <c r="C2617" s="111"/>
      <c r="D2617" s="25"/>
      <c r="E2617" s="25"/>
      <c r="F2617" s="26"/>
      <c r="G2617" s="25"/>
      <c r="H2617" s="26"/>
      <c r="I2617" s="25"/>
      <c r="J2617" s="26"/>
      <c r="K2617" s="27"/>
      <c r="L2617" s="27"/>
      <c r="M2617" s="26"/>
      <c r="N2617" s="27"/>
      <c r="O2617" s="26"/>
      <c r="P2617" s="27"/>
      <c r="Q2617" s="26"/>
      <c r="R2617" s="27"/>
      <c r="S2617" s="27"/>
      <c r="T2617" s="26"/>
      <c r="U2617" s="27"/>
      <c r="V2617" s="26"/>
      <c r="W2617" s="27"/>
      <c r="X2617" s="26"/>
      <c r="Y2617" s="25"/>
      <c r="Z2617" s="38"/>
      <c r="AA2617" s="27"/>
      <c r="AB2617" s="27"/>
      <c r="AC2617" s="28"/>
      <c r="AD2617" s="28"/>
      <c r="AE2617" s="26"/>
      <c r="AF2617" s="28"/>
      <c r="AG2617" s="26"/>
      <c r="AH2617" s="28"/>
      <c r="AI2617" s="26"/>
      <c r="AJ2617" s="28"/>
      <c r="AK2617" s="28"/>
      <c r="AL2617" s="26"/>
      <c r="AM2617" s="28"/>
      <c r="AN2617" s="26"/>
      <c r="AO2617" s="28"/>
      <c r="AP2617" s="26"/>
    </row>
    <row r="2618" spans="1:42" x14ac:dyDescent="0.25">
      <c r="A2618" s="24"/>
      <c r="B2618" s="24"/>
      <c r="C2618" s="88"/>
      <c r="D2618" s="25"/>
      <c r="E2618" s="25"/>
      <c r="F2618" s="26"/>
      <c r="G2618" s="25"/>
      <c r="H2618" s="26"/>
      <c r="I2618" s="25"/>
      <c r="J2618" s="26"/>
      <c r="K2618" s="27"/>
      <c r="L2618" s="27"/>
      <c r="M2618" s="26"/>
      <c r="N2618" s="27"/>
      <c r="O2618" s="26"/>
      <c r="P2618" s="27"/>
      <c r="Q2618" s="26"/>
      <c r="R2618" s="27"/>
      <c r="S2618" s="27"/>
      <c r="T2618" s="26"/>
      <c r="U2618" s="27"/>
      <c r="V2618" s="26"/>
      <c r="W2618" s="27"/>
      <c r="X2618" s="26"/>
      <c r="Y2618" s="25"/>
      <c r="Z2618" s="38"/>
      <c r="AA2618" s="27"/>
      <c r="AB2618" s="27"/>
      <c r="AC2618" s="28"/>
      <c r="AD2618" s="28"/>
      <c r="AE2618" s="26"/>
      <c r="AF2618" s="28"/>
      <c r="AG2618" s="26"/>
      <c r="AH2618" s="28"/>
      <c r="AI2618" s="26"/>
      <c r="AJ2618" s="28"/>
      <c r="AK2618" s="28"/>
      <c r="AL2618" s="26"/>
      <c r="AM2618" s="28"/>
      <c r="AN2618" s="26"/>
      <c r="AO2618" s="28"/>
      <c r="AP2618" s="26"/>
    </row>
    <row r="2619" spans="1:42" x14ac:dyDescent="0.25">
      <c r="A2619" s="24"/>
      <c r="B2619" s="24"/>
      <c r="C2619" s="88"/>
      <c r="D2619" s="25"/>
      <c r="E2619" s="25"/>
      <c r="F2619" s="26"/>
      <c r="G2619" s="25"/>
      <c r="H2619" s="26"/>
      <c r="I2619" s="25"/>
      <c r="J2619" s="26"/>
      <c r="K2619" s="27"/>
      <c r="L2619" s="27"/>
      <c r="M2619" s="26"/>
      <c r="N2619" s="27"/>
      <c r="O2619" s="26"/>
      <c r="P2619" s="27"/>
      <c r="Q2619" s="26"/>
      <c r="R2619" s="27"/>
      <c r="S2619" s="27"/>
      <c r="T2619" s="26"/>
      <c r="U2619" s="27"/>
      <c r="V2619" s="26"/>
      <c r="W2619" s="27"/>
      <c r="X2619" s="26"/>
      <c r="Y2619" s="25"/>
      <c r="Z2619" s="38"/>
      <c r="AA2619" s="27"/>
      <c r="AB2619" s="27"/>
      <c r="AC2619" s="28"/>
      <c r="AD2619" s="28"/>
      <c r="AE2619" s="26"/>
      <c r="AF2619" s="28"/>
      <c r="AG2619" s="26"/>
      <c r="AH2619" s="28"/>
      <c r="AI2619" s="26"/>
      <c r="AJ2619" s="28"/>
      <c r="AK2619" s="28"/>
      <c r="AL2619" s="26"/>
      <c r="AM2619" s="28"/>
      <c r="AN2619" s="26"/>
      <c r="AO2619" s="28"/>
      <c r="AP2619" s="26"/>
    </row>
    <row r="2620" spans="1:42" x14ac:dyDescent="0.25">
      <c r="A2620" s="24"/>
      <c r="B2620" s="24"/>
      <c r="C2620" s="88"/>
      <c r="D2620" s="25"/>
      <c r="E2620" s="25"/>
      <c r="F2620" s="26"/>
      <c r="G2620" s="25"/>
      <c r="H2620" s="26"/>
      <c r="I2620" s="25"/>
      <c r="J2620" s="26"/>
      <c r="K2620" s="27"/>
      <c r="L2620" s="27"/>
      <c r="M2620" s="26"/>
      <c r="N2620" s="27"/>
      <c r="O2620" s="26"/>
      <c r="P2620" s="27"/>
      <c r="Q2620" s="26"/>
      <c r="R2620" s="27"/>
      <c r="S2620" s="27"/>
      <c r="T2620" s="26"/>
      <c r="U2620" s="27"/>
      <c r="V2620" s="26"/>
      <c r="W2620" s="27"/>
      <c r="X2620" s="26"/>
      <c r="Y2620" s="25"/>
      <c r="Z2620" s="38"/>
      <c r="AA2620" s="27"/>
      <c r="AB2620" s="27"/>
      <c r="AC2620" s="28"/>
      <c r="AD2620" s="28"/>
      <c r="AE2620" s="26"/>
      <c r="AF2620" s="28"/>
      <c r="AG2620" s="26"/>
      <c r="AH2620" s="28"/>
      <c r="AI2620" s="26"/>
      <c r="AJ2620" s="28"/>
      <c r="AK2620" s="28"/>
      <c r="AL2620" s="26"/>
      <c r="AM2620" s="28"/>
      <c r="AN2620" s="26"/>
      <c r="AO2620" s="28"/>
      <c r="AP2620" s="26"/>
    </row>
    <row r="2621" spans="1:42" x14ac:dyDescent="0.25">
      <c r="A2621" s="24"/>
      <c r="B2621" s="24"/>
      <c r="C2621" s="24"/>
      <c r="D2621" s="25"/>
      <c r="E2621" s="25"/>
      <c r="F2621" s="26"/>
      <c r="G2621" s="25"/>
      <c r="H2621" s="26"/>
      <c r="I2621" s="25"/>
      <c r="J2621" s="26"/>
      <c r="K2621" s="27"/>
      <c r="L2621" s="27"/>
      <c r="M2621" s="26"/>
      <c r="N2621" s="27"/>
      <c r="O2621" s="26"/>
      <c r="P2621" s="27"/>
      <c r="Q2621" s="26"/>
      <c r="R2621" s="27"/>
      <c r="S2621" s="27"/>
      <c r="T2621" s="26"/>
      <c r="U2621" s="27"/>
      <c r="V2621" s="26"/>
      <c r="W2621" s="27"/>
      <c r="X2621" s="26"/>
      <c r="Y2621" s="25"/>
      <c r="Z2621" s="24"/>
      <c r="AA2621" s="27"/>
      <c r="AB2621" s="24"/>
      <c r="AC2621" s="28"/>
      <c r="AD2621" s="28"/>
      <c r="AE2621" s="26"/>
      <c r="AF2621" s="28"/>
      <c r="AG2621" s="26"/>
      <c r="AH2621" s="28"/>
      <c r="AI2621" s="26"/>
      <c r="AJ2621" s="28"/>
      <c r="AK2621" s="28"/>
      <c r="AL2621" s="26"/>
      <c r="AM2621" s="28"/>
      <c r="AN2621" s="26"/>
      <c r="AO2621" s="28"/>
      <c r="AP2621" s="26"/>
    </row>
    <row r="2622" spans="1:42" x14ac:dyDescent="0.25">
      <c r="A2622" s="24"/>
      <c r="B2622" s="24"/>
      <c r="C2622" s="24"/>
      <c r="D2622" s="24"/>
      <c r="E2622" s="25"/>
      <c r="F2622" s="26"/>
      <c r="G2622" s="25"/>
      <c r="H2622" s="26"/>
      <c r="I2622" s="25"/>
      <c r="J2622" s="26"/>
      <c r="K2622" s="24"/>
      <c r="L2622" s="27"/>
      <c r="M2622" s="26"/>
      <c r="N2622" s="27"/>
      <c r="O2622" s="26"/>
      <c r="P2622" s="27"/>
      <c r="Q2622" s="26"/>
      <c r="R2622" s="24"/>
      <c r="S2622" s="27"/>
      <c r="T2622" s="26"/>
      <c r="U2622" s="27"/>
      <c r="V2622" s="26"/>
      <c r="W2622" s="27"/>
      <c r="X2622" s="26"/>
      <c r="Y2622" s="24"/>
      <c r="Z2622" s="24"/>
      <c r="AA2622" s="24"/>
      <c r="AB2622" s="24"/>
      <c r="AC2622" s="24"/>
      <c r="AD2622" s="28"/>
      <c r="AE2622" s="26"/>
      <c r="AF2622" s="28"/>
      <c r="AG2622" s="26"/>
      <c r="AH2622" s="28"/>
      <c r="AI2622" s="26"/>
      <c r="AJ2622" s="24"/>
      <c r="AK2622" s="28"/>
      <c r="AL2622" s="26"/>
      <c r="AM2622" s="28"/>
      <c r="AN2622" s="26"/>
      <c r="AO2622" s="28"/>
      <c r="AP2622" s="26"/>
    </row>
    <row r="2623" spans="1:42" x14ac:dyDescent="0.25">
      <c r="A2623" s="24"/>
      <c r="B2623" s="24"/>
      <c r="C2623" s="24"/>
      <c r="D2623" s="25"/>
      <c r="E2623" s="25"/>
      <c r="F2623" s="26"/>
      <c r="G2623" s="25"/>
      <c r="H2623" s="26"/>
      <c r="I2623" s="25"/>
      <c r="J2623" s="26"/>
      <c r="K2623" s="27"/>
      <c r="L2623" s="27"/>
      <c r="M2623" s="26"/>
      <c r="N2623" s="27"/>
      <c r="O2623" s="26"/>
      <c r="P2623" s="27"/>
      <c r="Q2623" s="26"/>
      <c r="R2623" s="27"/>
      <c r="S2623" s="27"/>
      <c r="T2623" s="26"/>
      <c r="U2623" s="27"/>
      <c r="V2623" s="26"/>
      <c r="W2623" s="27"/>
      <c r="X2623" s="26"/>
      <c r="Y2623" s="25"/>
      <c r="Z2623" s="38"/>
      <c r="AA2623" s="27"/>
      <c r="AB2623" s="27"/>
      <c r="AC2623" s="28"/>
      <c r="AD2623" s="28"/>
      <c r="AE2623" s="26"/>
      <c r="AF2623" s="28"/>
      <c r="AG2623" s="26"/>
      <c r="AH2623" s="28"/>
      <c r="AI2623" s="26"/>
      <c r="AJ2623" s="28"/>
      <c r="AK2623" s="28"/>
      <c r="AL2623" s="26"/>
      <c r="AM2623" s="28"/>
      <c r="AN2623" s="26"/>
      <c r="AO2623" s="28"/>
      <c r="AP2623" s="26"/>
    </row>
    <row r="2624" spans="1:42" x14ac:dyDescent="0.25">
      <c r="A2624" s="24"/>
      <c r="B2624" s="24"/>
      <c r="C2624" s="24"/>
      <c r="D2624" s="25"/>
      <c r="E2624" s="25"/>
      <c r="F2624" s="26"/>
      <c r="G2624" s="25"/>
      <c r="H2624" s="26"/>
      <c r="I2624" s="25"/>
      <c r="J2624" s="26"/>
      <c r="K2624" s="27"/>
      <c r="L2624" s="27"/>
      <c r="M2624" s="26"/>
      <c r="N2624" s="27"/>
      <c r="O2624" s="26"/>
      <c r="P2624" s="27"/>
      <c r="Q2624" s="26"/>
      <c r="R2624" s="27"/>
      <c r="S2624" s="27"/>
      <c r="T2624" s="26"/>
      <c r="U2624" s="27"/>
      <c r="V2624" s="26"/>
      <c r="W2624" s="27"/>
      <c r="X2624" s="26"/>
      <c r="Y2624" s="25"/>
      <c r="Z2624" s="24"/>
      <c r="AA2624" s="27"/>
      <c r="AB2624" s="24"/>
      <c r="AC2624" s="28"/>
      <c r="AD2624" s="28"/>
      <c r="AE2624" s="26"/>
      <c r="AF2624" s="28"/>
      <c r="AG2624" s="26"/>
      <c r="AH2624" s="28"/>
      <c r="AI2624" s="26"/>
      <c r="AJ2624" s="28"/>
      <c r="AK2624" s="28"/>
      <c r="AL2624" s="26"/>
      <c r="AM2624" s="28"/>
      <c r="AN2624" s="26"/>
      <c r="AO2624" s="28"/>
      <c r="AP2624" s="26"/>
    </row>
    <row r="2625" spans="1:42" x14ac:dyDescent="0.25">
      <c r="A2625" s="24"/>
      <c r="B2625" s="24"/>
      <c r="C2625" s="24"/>
      <c r="D2625" s="25"/>
      <c r="E2625" s="25"/>
      <c r="F2625" s="26"/>
      <c r="G2625" s="25"/>
      <c r="H2625" s="26"/>
      <c r="I2625" s="24"/>
      <c r="J2625" s="24"/>
      <c r="K2625" s="27"/>
      <c r="L2625" s="27"/>
      <c r="M2625" s="26"/>
      <c r="N2625" s="27"/>
      <c r="O2625" s="26"/>
      <c r="P2625" s="24"/>
      <c r="Q2625" s="24"/>
      <c r="R2625" s="27"/>
      <c r="S2625" s="27"/>
      <c r="T2625" s="26"/>
      <c r="U2625" s="27"/>
      <c r="V2625" s="26"/>
      <c r="W2625" s="24"/>
      <c r="X2625" s="24"/>
      <c r="Y2625" s="25"/>
      <c r="Z2625" s="24"/>
      <c r="AA2625" s="27"/>
      <c r="AB2625" s="24"/>
      <c r="AC2625" s="28"/>
      <c r="AD2625" s="28"/>
      <c r="AE2625" s="26"/>
      <c r="AF2625" s="28"/>
      <c r="AG2625" s="26"/>
      <c r="AH2625" s="24"/>
      <c r="AI2625" s="24"/>
      <c r="AJ2625" s="28"/>
      <c r="AK2625" s="28"/>
      <c r="AL2625" s="26"/>
      <c r="AM2625" s="28"/>
      <c r="AN2625" s="26"/>
      <c r="AO2625" s="24"/>
      <c r="AP2625" s="24"/>
    </row>
    <row r="2626" spans="1:42" x14ac:dyDescent="0.25">
      <c r="A2626" s="24"/>
      <c r="B2626" s="24"/>
      <c r="C2626" s="24"/>
      <c r="D2626" s="25"/>
      <c r="E2626" s="25"/>
      <c r="F2626" s="26"/>
      <c r="G2626" s="25"/>
      <c r="H2626" s="26"/>
      <c r="I2626" s="25"/>
      <c r="J2626" s="26"/>
      <c r="K2626" s="27"/>
      <c r="L2626" s="27"/>
      <c r="M2626" s="26"/>
      <c r="N2626" s="27"/>
      <c r="O2626" s="26"/>
      <c r="P2626" s="27"/>
      <c r="Q2626" s="26"/>
      <c r="R2626" s="27"/>
      <c r="S2626" s="27"/>
      <c r="T2626" s="26"/>
      <c r="U2626" s="27"/>
      <c r="V2626" s="26"/>
      <c r="W2626" s="27"/>
      <c r="X2626" s="26"/>
      <c r="Y2626" s="25"/>
      <c r="Z2626" s="38"/>
      <c r="AA2626" s="27"/>
      <c r="AB2626" s="27"/>
      <c r="AC2626" s="28"/>
      <c r="AD2626" s="28"/>
      <c r="AE2626" s="26"/>
      <c r="AF2626" s="28"/>
      <c r="AG2626" s="26"/>
      <c r="AH2626" s="28"/>
      <c r="AI2626" s="26"/>
      <c r="AJ2626" s="28"/>
      <c r="AK2626" s="28"/>
      <c r="AL2626" s="26"/>
      <c r="AM2626" s="28"/>
      <c r="AN2626" s="26"/>
      <c r="AO2626" s="28"/>
      <c r="AP2626" s="26"/>
    </row>
    <row r="2627" spans="1:42" x14ac:dyDescent="0.25">
      <c r="A2627" s="24"/>
      <c r="B2627" s="24"/>
      <c r="C2627" s="24"/>
      <c r="D2627" s="25"/>
      <c r="E2627" s="25"/>
      <c r="F2627" s="26"/>
      <c r="G2627" s="25"/>
      <c r="H2627" s="26"/>
      <c r="I2627" s="25"/>
      <c r="J2627" s="26"/>
      <c r="K2627" s="27"/>
      <c r="L2627" s="27"/>
      <c r="M2627" s="26"/>
      <c r="N2627" s="27"/>
      <c r="O2627" s="26"/>
      <c r="P2627" s="27"/>
      <c r="Q2627" s="26"/>
      <c r="R2627" s="27"/>
      <c r="S2627" s="27"/>
      <c r="T2627" s="26"/>
      <c r="U2627" s="27"/>
      <c r="V2627" s="26"/>
      <c r="W2627" s="27"/>
      <c r="X2627" s="26"/>
      <c r="Y2627" s="25"/>
      <c r="Z2627" s="38"/>
      <c r="AA2627" s="27"/>
      <c r="AB2627" s="27"/>
      <c r="AC2627" s="28"/>
      <c r="AD2627" s="28"/>
      <c r="AE2627" s="26"/>
      <c r="AF2627" s="28"/>
      <c r="AG2627" s="26"/>
      <c r="AH2627" s="28"/>
      <c r="AI2627" s="26"/>
      <c r="AJ2627" s="28"/>
      <c r="AK2627" s="28"/>
      <c r="AL2627" s="26"/>
      <c r="AM2627" s="28"/>
      <c r="AN2627" s="26"/>
      <c r="AO2627" s="28"/>
      <c r="AP2627" s="26"/>
    </row>
    <row r="2628" spans="1:42" x14ac:dyDescent="0.25">
      <c r="A2628" s="24"/>
      <c r="B2628" s="24"/>
      <c r="C2628" s="24"/>
      <c r="D2628" s="25"/>
      <c r="E2628" s="25"/>
      <c r="F2628" s="26"/>
      <c r="G2628" s="25"/>
      <c r="H2628" s="26"/>
      <c r="I2628" s="25"/>
      <c r="J2628" s="26"/>
      <c r="K2628" s="27"/>
      <c r="L2628" s="27"/>
      <c r="M2628" s="26"/>
      <c r="N2628" s="27"/>
      <c r="O2628" s="26"/>
      <c r="P2628" s="27"/>
      <c r="Q2628" s="26"/>
      <c r="R2628" s="27"/>
      <c r="S2628" s="27"/>
      <c r="T2628" s="26"/>
      <c r="U2628" s="27"/>
      <c r="V2628" s="26"/>
      <c r="W2628" s="27"/>
      <c r="X2628" s="26"/>
      <c r="Y2628" s="25"/>
      <c r="Z2628" s="38"/>
      <c r="AA2628" s="27"/>
      <c r="AB2628" s="27"/>
      <c r="AC2628" s="28"/>
      <c r="AD2628" s="28"/>
      <c r="AE2628" s="26"/>
      <c r="AF2628" s="28"/>
      <c r="AG2628" s="26"/>
      <c r="AH2628" s="28"/>
      <c r="AI2628" s="26"/>
      <c r="AJ2628" s="28"/>
      <c r="AK2628" s="28"/>
      <c r="AL2628" s="26"/>
      <c r="AM2628" s="28"/>
      <c r="AN2628" s="26"/>
      <c r="AO2628" s="28"/>
      <c r="AP2628" s="26"/>
    </row>
    <row r="2629" spans="1:42" x14ac:dyDescent="0.25">
      <c r="A2629" s="24"/>
      <c r="B2629" s="24"/>
      <c r="C2629" s="24"/>
      <c r="D2629" s="25"/>
      <c r="E2629" s="25"/>
      <c r="F2629" s="26"/>
      <c r="G2629" s="25"/>
      <c r="H2629" s="26"/>
      <c r="I2629" s="25"/>
      <c r="J2629" s="26"/>
      <c r="K2629" s="27"/>
      <c r="L2629" s="27"/>
      <c r="M2629" s="26"/>
      <c r="N2629" s="27"/>
      <c r="O2629" s="26"/>
      <c r="P2629" s="27"/>
      <c r="Q2629" s="26"/>
      <c r="R2629" s="27"/>
      <c r="S2629" s="27"/>
      <c r="T2629" s="26"/>
      <c r="U2629" s="27"/>
      <c r="V2629" s="26"/>
      <c r="W2629" s="27"/>
      <c r="X2629" s="26"/>
      <c r="Y2629" s="25"/>
      <c r="Z2629" s="38"/>
      <c r="AA2629" s="27"/>
      <c r="AB2629" s="27"/>
      <c r="AC2629" s="28"/>
      <c r="AD2629" s="28"/>
      <c r="AE2629" s="26"/>
      <c r="AF2629" s="28"/>
      <c r="AG2629" s="26"/>
      <c r="AH2629" s="28"/>
      <c r="AI2629" s="26"/>
      <c r="AJ2629" s="28"/>
      <c r="AK2629" s="28"/>
      <c r="AL2629" s="26"/>
      <c r="AM2629" s="28"/>
      <c r="AN2629" s="26"/>
      <c r="AO2629" s="28"/>
      <c r="AP2629" s="26"/>
    </row>
    <row r="2630" spans="1:42" x14ac:dyDescent="0.25">
      <c r="A2630" s="24"/>
      <c r="B2630" s="24"/>
      <c r="C2630" s="24"/>
      <c r="D2630" s="25"/>
      <c r="E2630" s="25"/>
      <c r="F2630" s="26"/>
      <c r="G2630" s="25"/>
      <c r="H2630" s="26"/>
      <c r="I2630" s="25"/>
      <c r="J2630" s="26"/>
      <c r="K2630" s="27"/>
      <c r="L2630" s="27"/>
      <c r="M2630" s="26"/>
      <c r="N2630" s="27"/>
      <c r="O2630" s="26"/>
      <c r="P2630" s="27"/>
      <c r="Q2630" s="26"/>
      <c r="R2630" s="27"/>
      <c r="S2630" s="27"/>
      <c r="T2630" s="26"/>
      <c r="U2630" s="27"/>
      <c r="V2630" s="26"/>
      <c r="W2630" s="27"/>
      <c r="X2630" s="26"/>
      <c r="Y2630" s="25"/>
      <c r="Z2630" s="24"/>
      <c r="AA2630" s="27"/>
      <c r="AB2630" s="24"/>
      <c r="AC2630" s="28"/>
      <c r="AD2630" s="28"/>
      <c r="AE2630" s="26"/>
      <c r="AF2630" s="28"/>
      <c r="AG2630" s="26"/>
      <c r="AH2630" s="28"/>
      <c r="AI2630" s="26"/>
      <c r="AJ2630" s="28"/>
      <c r="AK2630" s="28"/>
      <c r="AL2630" s="26"/>
      <c r="AM2630" s="28"/>
      <c r="AN2630" s="26"/>
      <c r="AO2630" s="28"/>
      <c r="AP2630" s="26"/>
    </row>
    <row r="2631" spans="1:42" x14ac:dyDescent="0.25">
      <c r="A2631" s="24"/>
      <c r="B2631" s="24"/>
      <c r="C2631" s="111"/>
      <c r="D2631" s="25"/>
      <c r="E2631" s="25"/>
      <c r="F2631" s="26"/>
      <c r="G2631" s="25"/>
      <c r="H2631" s="26"/>
      <c r="I2631" s="25"/>
      <c r="J2631" s="26"/>
      <c r="K2631" s="27"/>
      <c r="L2631" s="27"/>
      <c r="M2631" s="26"/>
      <c r="N2631" s="27"/>
      <c r="O2631" s="26"/>
      <c r="P2631" s="27"/>
      <c r="Q2631" s="26"/>
      <c r="R2631" s="27"/>
      <c r="S2631" s="27"/>
      <c r="T2631" s="26"/>
      <c r="U2631" s="27"/>
      <c r="V2631" s="26"/>
      <c r="W2631" s="27"/>
      <c r="X2631" s="26"/>
      <c r="Y2631" s="25"/>
      <c r="Z2631" s="38"/>
      <c r="AA2631" s="27"/>
      <c r="AB2631" s="27"/>
      <c r="AC2631" s="28"/>
      <c r="AD2631" s="28"/>
      <c r="AE2631" s="26"/>
      <c r="AF2631" s="28"/>
      <c r="AG2631" s="26"/>
      <c r="AH2631" s="28"/>
      <c r="AI2631" s="26"/>
      <c r="AJ2631" s="28"/>
      <c r="AK2631" s="28"/>
      <c r="AL2631" s="26"/>
      <c r="AM2631" s="28"/>
      <c r="AN2631" s="26"/>
      <c r="AO2631" s="28"/>
      <c r="AP2631" s="26"/>
    </row>
    <row r="2632" spans="1:42" x14ac:dyDescent="0.25">
      <c r="A2632" s="24"/>
      <c r="B2632" s="24"/>
      <c r="C2632" s="111"/>
      <c r="D2632" s="25"/>
      <c r="E2632" s="25"/>
      <c r="F2632" s="26"/>
      <c r="G2632" s="25"/>
      <c r="H2632" s="26"/>
      <c r="I2632" s="25"/>
      <c r="J2632" s="26"/>
      <c r="K2632" s="27"/>
      <c r="L2632" s="27"/>
      <c r="M2632" s="26"/>
      <c r="N2632" s="27"/>
      <c r="O2632" s="26"/>
      <c r="P2632" s="27"/>
      <c r="Q2632" s="26"/>
      <c r="R2632" s="27"/>
      <c r="S2632" s="27"/>
      <c r="T2632" s="26"/>
      <c r="U2632" s="27"/>
      <c r="V2632" s="26"/>
      <c r="W2632" s="27"/>
      <c r="X2632" s="26"/>
      <c r="Y2632" s="25"/>
      <c r="Z2632" s="38"/>
      <c r="AA2632" s="27"/>
      <c r="AB2632" s="27"/>
      <c r="AC2632" s="28"/>
      <c r="AD2632" s="28"/>
      <c r="AE2632" s="26"/>
      <c r="AF2632" s="28"/>
      <c r="AG2632" s="26"/>
      <c r="AH2632" s="28"/>
      <c r="AI2632" s="26"/>
      <c r="AJ2632" s="28"/>
      <c r="AK2632" s="28"/>
      <c r="AL2632" s="26"/>
      <c r="AM2632" s="28"/>
      <c r="AN2632" s="26"/>
      <c r="AO2632" s="28"/>
      <c r="AP2632" s="26"/>
    </row>
    <row r="2633" spans="1:42" x14ac:dyDescent="0.25">
      <c r="A2633" s="24"/>
      <c r="B2633" s="24"/>
      <c r="C2633" s="111"/>
      <c r="D2633" s="25"/>
      <c r="E2633" s="25"/>
      <c r="F2633" s="26"/>
      <c r="G2633" s="25"/>
      <c r="H2633" s="26"/>
      <c r="I2633" s="25"/>
      <c r="J2633" s="26"/>
      <c r="K2633" s="27"/>
      <c r="L2633" s="27"/>
      <c r="M2633" s="26"/>
      <c r="N2633" s="27"/>
      <c r="O2633" s="26"/>
      <c r="P2633" s="27"/>
      <c r="Q2633" s="26"/>
      <c r="R2633" s="27"/>
      <c r="S2633" s="27"/>
      <c r="T2633" s="26"/>
      <c r="U2633" s="27"/>
      <c r="V2633" s="26"/>
      <c r="W2633" s="27"/>
      <c r="X2633" s="26"/>
      <c r="Y2633" s="25"/>
      <c r="Z2633" s="38"/>
      <c r="AA2633" s="27"/>
      <c r="AB2633" s="27"/>
      <c r="AC2633" s="28"/>
      <c r="AD2633" s="28"/>
      <c r="AE2633" s="26"/>
      <c r="AF2633" s="28"/>
      <c r="AG2633" s="26"/>
      <c r="AH2633" s="28"/>
      <c r="AI2633" s="26"/>
      <c r="AJ2633" s="28"/>
      <c r="AK2633" s="28"/>
      <c r="AL2633" s="26"/>
      <c r="AM2633" s="28"/>
      <c r="AN2633" s="26"/>
      <c r="AO2633" s="28"/>
      <c r="AP2633" s="26"/>
    </row>
    <row r="2634" spans="1:42" x14ac:dyDescent="0.25">
      <c r="A2634" s="24"/>
      <c r="B2634" s="24"/>
      <c r="C2634" s="88"/>
      <c r="D2634" s="25"/>
      <c r="E2634" s="25"/>
      <c r="F2634" s="26"/>
      <c r="G2634" s="25"/>
      <c r="H2634" s="26"/>
      <c r="I2634" s="25"/>
      <c r="J2634" s="26"/>
      <c r="K2634" s="27"/>
      <c r="L2634" s="27"/>
      <c r="M2634" s="26"/>
      <c r="N2634" s="27"/>
      <c r="O2634" s="26"/>
      <c r="P2634" s="27"/>
      <c r="Q2634" s="26"/>
      <c r="R2634" s="27"/>
      <c r="S2634" s="27"/>
      <c r="T2634" s="26"/>
      <c r="U2634" s="27"/>
      <c r="V2634" s="26"/>
      <c r="W2634" s="27"/>
      <c r="X2634" s="26"/>
      <c r="Y2634" s="25"/>
      <c r="Z2634" s="38"/>
      <c r="AA2634" s="27"/>
      <c r="AB2634" s="27"/>
      <c r="AC2634" s="28"/>
      <c r="AD2634" s="28"/>
      <c r="AE2634" s="26"/>
      <c r="AF2634" s="28"/>
      <c r="AG2634" s="26"/>
      <c r="AH2634" s="28"/>
      <c r="AI2634" s="26"/>
      <c r="AJ2634" s="28"/>
      <c r="AK2634" s="28"/>
      <c r="AL2634" s="26"/>
      <c r="AM2634" s="28"/>
      <c r="AN2634" s="26"/>
      <c r="AO2634" s="28"/>
      <c r="AP2634" s="26"/>
    </row>
    <row r="2635" spans="1:42" x14ac:dyDescent="0.25">
      <c r="A2635" s="24"/>
      <c r="B2635" s="24"/>
      <c r="C2635" s="88"/>
      <c r="D2635" s="25"/>
      <c r="E2635" s="25"/>
      <c r="F2635" s="26"/>
      <c r="G2635" s="25"/>
      <c r="H2635" s="26"/>
      <c r="I2635" s="25"/>
      <c r="J2635" s="26"/>
      <c r="K2635" s="27"/>
      <c r="L2635" s="27"/>
      <c r="M2635" s="26"/>
      <c r="N2635" s="27"/>
      <c r="O2635" s="26"/>
      <c r="P2635" s="27"/>
      <c r="Q2635" s="26"/>
      <c r="R2635" s="27"/>
      <c r="S2635" s="27"/>
      <c r="T2635" s="26"/>
      <c r="U2635" s="27"/>
      <c r="V2635" s="26"/>
      <c r="W2635" s="27"/>
      <c r="X2635" s="26"/>
      <c r="Y2635" s="25"/>
      <c r="Z2635" s="38"/>
      <c r="AA2635" s="27"/>
      <c r="AB2635" s="27"/>
      <c r="AC2635" s="28"/>
      <c r="AD2635" s="28"/>
      <c r="AE2635" s="26"/>
      <c r="AF2635" s="28"/>
      <c r="AG2635" s="26"/>
      <c r="AH2635" s="28"/>
      <c r="AI2635" s="26"/>
      <c r="AJ2635" s="28"/>
      <c r="AK2635" s="28"/>
      <c r="AL2635" s="26"/>
      <c r="AM2635" s="28"/>
      <c r="AN2635" s="26"/>
      <c r="AO2635" s="28"/>
      <c r="AP2635" s="26"/>
    </row>
    <row r="2636" spans="1:42" x14ac:dyDescent="0.25">
      <c r="A2636" s="24"/>
      <c r="B2636" s="24"/>
      <c r="C2636" s="24"/>
      <c r="D2636" s="25"/>
      <c r="E2636" s="25"/>
      <c r="F2636" s="26"/>
      <c r="G2636" s="25"/>
      <c r="H2636" s="26"/>
      <c r="I2636" s="25"/>
      <c r="J2636" s="26"/>
      <c r="K2636" s="27"/>
      <c r="L2636" s="27"/>
      <c r="M2636" s="26"/>
      <c r="N2636" s="27"/>
      <c r="O2636" s="26"/>
      <c r="P2636" s="27"/>
      <c r="Q2636" s="26"/>
      <c r="R2636" s="27"/>
      <c r="S2636" s="27"/>
      <c r="T2636" s="26"/>
      <c r="U2636" s="27"/>
      <c r="V2636" s="26"/>
      <c r="W2636" s="27"/>
      <c r="X2636" s="26"/>
      <c r="Y2636" s="25"/>
      <c r="Z2636" s="38"/>
      <c r="AA2636" s="27"/>
      <c r="AB2636" s="27"/>
      <c r="AC2636" s="28"/>
      <c r="AD2636" s="28"/>
      <c r="AE2636" s="26"/>
      <c r="AF2636" s="28"/>
      <c r="AG2636" s="26"/>
      <c r="AH2636" s="28"/>
      <c r="AI2636" s="26"/>
      <c r="AJ2636" s="28"/>
      <c r="AK2636" s="28"/>
      <c r="AL2636" s="26"/>
      <c r="AM2636" s="28"/>
      <c r="AN2636" s="26"/>
      <c r="AO2636" s="28"/>
      <c r="AP2636" s="26"/>
    </row>
    <row r="2637" spans="1:42" x14ac:dyDescent="0.25">
      <c r="A2637" s="24"/>
      <c r="B2637" s="24"/>
      <c r="C2637" s="24"/>
      <c r="D2637" s="25"/>
      <c r="E2637" s="25"/>
      <c r="F2637" s="26"/>
      <c r="G2637" s="25"/>
      <c r="H2637" s="26"/>
      <c r="I2637" s="24"/>
      <c r="J2637" s="24"/>
      <c r="K2637" s="27"/>
      <c r="L2637" s="27"/>
      <c r="M2637" s="26"/>
      <c r="N2637" s="27"/>
      <c r="O2637" s="26"/>
      <c r="P2637" s="24"/>
      <c r="Q2637" s="24"/>
      <c r="R2637" s="27"/>
      <c r="S2637" s="27"/>
      <c r="T2637" s="26"/>
      <c r="U2637" s="27"/>
      <c r="V2637" s="26"/>
      <c r="W2637" s="24"/>
      <c r="X2637" s="24"/>
      <c r="Y2637" s="25"/>
      <c r="Z2637" s="24"/>
      <c r="AA2637" s="27"/>
      <c r="AB2637" s="24"/>
      <c r="AC2637" s="28"/>
      <c r="AD2637" s="28"/>
      <c r="AE2637" s="26"/>
      <c r="AF2637" s="28"/>
      <c r="AG2637" s="26"/>
      <c r="AH2637" s="24"/>
      <c r="AI2637" s="24"/>
      <c r="AJ2637" s="28"/>
      <c r="AK2637" s="28"/>
      <c r="AL2637" s="26"/>
      <c r="AM2637" s="28"/>
      <c r="AN2637" s="26"/>
      <c r="AO2637" s="24"/>
      <c r="AP2637" s="24"/>
    </row>
    <row r="2638" spans="1:42" x14ac:dyDescent="0.25">
      <c r="A2638" s="24"/>
      <c r="B2638" s="24"/>
      <c r="C2638" s="24"/>
      <c r="D2638" s="25"/>
      <c r="E2638" s="25"/>
      <c r="F2638" s="26"/>
      <c r="G2638" s="25"/>
      <c r="H2638" s="26"/>
      <c r="I2638" s="25"/>
      <c r="J2638" s="26"/>
      <c r="K2638" s="27"/>
      <c r="L2638" s="27"/>
      <c r="M2638" s="26"/>
      <c r="N2638" s="27"/>
      <c r="O2638" s="26"/>
      <c r="P2638" s="27"/>
      <c r="Q2638" s="26"/>
      <c r="R2638" s="27"/>
      <c r="S2638" s="27"/>
      <c r="T2638" s="26"/>
      <c r="U2638" s="27"/>
      <c r="V2638" s="26"/>
      <c r="W2638" s="27"/>
      <c r="X2638" s="26"/>
      <c r="Y2638" s="25"/>
      <c r="Z2638" s="38"/>
      <c r="AA2638" s="27"/>
      <c r="AB2638" s="27"/>
      <c r="AC2638" s="28"/>
      <c r="AD2638" s="28"/>
      <c r="AE2638" s="26"/>
      <c r="AF2638" s="28"/>
      <c r="AG2638" s="26"/>
      <c r="AH2638" s="28"/>
      <c r="AI2638" s="26"/>
      <c r="AJ2638" s="28"/>
      <c r="AK2638" s="28"/>
      <c r="AL2638" s="26"/>
      <c r="AM2638" s="28"/>
      <c r="AN2638" s="26"/>
      <c r="AO2638" s="28"/>
      <c r="AP2638" s="26"/>
    </row>
    <row r="2639" spans="1:42" x14ac:dyDescent="0.25">
      <c r="A2639" s="24"/>
      <c r="B2639" s="24"/>
      <c r="C2639" s="24"/>
      <c r="D2639" s="24"/>
      <c r="E2639" s="24"/>
      <c r="F2639" s="24"/>
      <c r="G2639" s="25"/>
      <c r="H2639" s="26"/>
      <c r="I2639" s="25"/>
      <c r="J2639" s="26"/>
      <c r="K2639" s="24"/>
      <c r="L2639" s="24"/>
      <c r="M2639" s="24"/>
      <c r="N2639" s="27"/>
      <c r="O2639" s="26"/>
      <c r="P2639" s="27"/>
      <c r="Q2639" s="26"/>
      <c r="R2639" s="24"/>
      <c r="S2639" s="24"/>
      <c r="T2639" s="24"/>
      <c r="U2639" s="27"/>
      <c r="V2639" s="26"/>
      <c r="W2639" s="27"/>
      <c r="X2639" s="26"/>
      <c r="Y2639" s="24"/>
      <c r="Z2639" s="24"/>
      <c r="AA2639" s="24"/>
      <c r="AB2639" s="24"/>
      <c r="AC2639" s="24"/>
      <c r="AD2639" s="24"/>
      <c r="AE2639" s="24"/>
      <c r="AF2639" s="28"/>
      <c r="AG2639" s="26"/>
      <c r="AH2639" s="28"/>
      <c r="AI2639" s="26"/>
      <c r="AJ2639" s="24"/>
      <c r="AK2639" s="24"/>
      <c r="AL2639" s="24"/>
      <c r="AM2639" s="28"/>
      <c r="AN2639" s="26"/>
      <c r="AO2639" s="28"/>
      <c r="AP2639" s="26"/>
    </row>
    <row r="2640" spans="1:42" x14ac:dyDescent="0.25">
      <c r="A2640" s="24"/>
      <c r="B2640" s="24"/>
      <c r="C2640" s="24"/>
      <c r="D2640" s="25"/>
      <c r="E2640" s="25"/>
      <c r="F2640" s="26"/>
      <c r="G2640" s="25"/>
      <c r="H2640" s="26"/>
      <c r="I2640" s="25"/>
      <c r="J2640" s="26"/>
      <c r="K2640" s="27"/>
      <c r="L2640" s="27"/>
      <c r="M2640" s="26"/>
      <c r="N2640" s="27"/>
      <c r="O2640" s="26"/>
      <c r="P2640" s="27"/>
      <c r="Q2640" s="26"/>
      <c r="R2640" s="27"/>
      <c r="S2640" s="27"/>
      <c r="T2640" s="26"/>
      <c r="U2640" s="27"/>
      <c r="V2640" s="26"/>
      <c r="W2640" s="27"/>
      <c r="X2640" s="26"/>
      <c r="Y2640" s="25"/>
      <c r="Z2640" s="38"/>
      <c r="AA2640" s="27"/>
      <c r="AB2640" s="27"/>
      <c r="AC2640" s="28"/>
      <c r="AD2640" s="28"/>
      <c r="AE2640" s="26"/>
      <c r="AF2640" s="28"/>
      <c r="AG2640" s="26"/>
      <c r="AH2640" s="28"/>
      <c r="AI2640" s="26"/>
      <c r="AJ2640" s="28"/>
      <c r="AK2640" s="28"/>
      <c r="AL2640" s="26"/>
      <c r="AM2640" s="28"/>
      <c r="AN2640" s="26"/>
      <c r="AO2640" s="28"/>
      <c r="AP2640" s="26"/>
    </row>
    <row r="2641" spans="1:42" x14ac:dyDescent="0.25">
      <c r="A2641" s="24"/>
      <c r="B2641" s="24"/>
      <c r="C2641" s="24"/>
      <c r="D2641" s="25"/>
      <c r="E2641" s="25"/>
      <c r="F2641" s="26"/>
      <c r="G2641" s="25"/>
      <c r="H2641" s="26"/>
      <c r="I2641" s="25"/>
      <c r="J2641" s="26"/>
      <c r="K2641" s="27"/>
      <c r="L2641" s="27"/>
      <c r="M2641" s="26"/>
      <c r="N2641" s="27"/>
      <c r="O2641" s="26"/>
      <c r="P2641" s="27"/>
      <c r="Q2641" s="26"/>
      <c r="R2641" s="27"/>
      <c r="S2641" s="27"/>
      <c r="T2641" s="26"/>
      <c r="U2641" s="27"/>
      <c r="V2641" s="26"/>
      <c r="W2641" s="27"/>
      <c r="X2641" s="26"/>
      <c r="Y2641" s="25"/>
      <c r="Z2641" s="38"/>
      <c r="AA2641" s="27"/>
      <c r="AB2641" s="27"/>
      <c r="AC2641" s="28"/>
      <c r="AD2641" s="28"/>
      <c r="AE2641" s="26"/>
      <c r="AF2641" s="28"/>
      <c r="AG2641" s="26"/>
      <c r="AH2641" s="28"/>
      <c r="AI2641" s="26"/>
      <c r="AJ2641" s="28"/>
      <c r="AK2641" s="28"/>
      <c r="AL2641" s="26"/>
      <c r="AM2641" s="28"/>
      <c r="AN2641" s="26"/>
      <c r="AO2641" s="28"/>
      <c r="AP2641" s="26"/>
    </row>
    <row r="2642" spans="1:42" x14ac:dyDescent="0.25">
      <c r="A2642" s="24"/>
      <c r="B2642" s="24"/>
      <c r="C2642" s="24"/>
      <c r="D2642" s="25"/>
      <c r="E2642" s="25"/>
      <c r="F2642" s="26"/>
      <c r="G2642" s="25"/>
      <c r="H2642" s="26"/>
      <c r="I2642" s="25"/>
      <c r="J2642" s="26"/>
      <c r="K2642" s="27"/>
      <c r="L2642" s="27"/>
      <c r="M2642" s="26"/>
      <c r="N2642" s="27"/>
      <c r="O2642" s="26"/>
      <c r="P2642" s="27"/>
      <c r="Q2642" s="26"/>
      <c r="R2642" s="27"/>
      <c r="S2642" s="27"/>
      <c r="T2642" s="26"/>
      <c r="U2642" s="27"/>
      <c r="V2642" s="26"/>
      <c r="W2642" s="27"/>
      <c r="X2642" s="26"/>
      <c r="Y2642" s="25"/>
      <c r="Z2642" s="38"/>
      <c r="AA2642" s="27"/>
      <c r="AB2642" s="27"/>
      <c r="AC2642" s="28"/>
      <c r="AD2642" s="28"/>
      <c r="AE2642" s="26"/>
      <c r="AF2642" s="28"/>
      <c r="AG2642" s="26"/>
      <c r="AH2642" s="28"/>
      <c r="AI2642" s="26"/>
      <c r="AJ2642" s="28"/>
      <c r="AK2642" s="28"/>
      <c r="AL2642" s="26"/>
      <c r="AM2642" s="28"/>
      <c r="AN2642" s="26"/>
      <c r="AO2642" s="28"/>
      <c r="AP2642" s="26"/>
    </row>
    <row r="2643" spans="1:42" x14ac:dyDescent="0.25">
      <c r="A2643" s="24"/>
      <c r="B2643" s="24"/>
      <c r="C2643" s="24"/>
      <c r="D2643" s="25"/>
      <c r="E2643" s="25"/>
      <c r="F2643" s="26"/>
      <c r="G2643" s="25"/>
      <c r="H2643" s="26"/>
      <c r="I2643" s="25"/>
      <c r="J2643" s="26"/>
      <c r="K2643" s="27"/>
      <c r="L2643" s="27"/>
      <c r="M2643" s="26"/>
      <c r="N2643" s="27"/>
      <c r="O2643" s="26"/>
      <c r="P2643" s="27"/>
      <c r="Q2643" s="26"/>
      <c r="R2643" s="27"/>
      <c r="S2643" s="27"/>
      <c r="T2643" s="26"/>
      <c r="U2643" s="27"/>
      <c r="V2643" s="26"/>
      <c r="W2643" s="27"/>
      <c r="X2643" s="26"/>
      <c r="Y2643" s="25"/>
      <c r="Z2643" s="38"/>
      <c r="AA2643" s="27"/>
      <c r="AB2643" s="27"/>
      <c r="AC2643" s="28"/>
      <c r="AD2643" s="28"/>
      <c r="AE2643" s="26"/>
      <c r="AF2643" s="28"/>
      <c r="AG2643" s="26"/>
      <c r="AH2643" s="28"/>
      <c r="AI2643" s="26"/>
      <c r="AJ2643" s="28"/>
      <c r="AK2643" s="28"/>
      <c r="AL2643" s="26"/>
      <c r="AM2643" s="28"/>
      <c r="AN2643" s="26"/>
      <c r="AO2643" s="28"/>
      <c r="AP2643" s="26"/>
    </row>
    <row r="2644" spans="1:42" x14ac:dyDescent="0.25">
      <c r="A2644" s="24"/>
      <c r="B2644" s="24"/>
      <c r="C2644" s="24"/>
      <c r="D2644" s="25"/>
      <c r="E2644" s="25"/>
      <c r="F2644" s="26"/>
      <c r="G2644" s="25"/>
      <c r="H2644" s="26"/>
      <c r="I2644" s="25"/>
      <c r="J2644" s="26"/>
      <c r="K2644" s="27"/>
      <c r="L2644" s="27"/>
      <c r="M2644" s="26"/>
      <c r="N2644" s="27"/>
      <c r="O2644" s="26"/>
      <c r="P2644" s="27"/>
      <c r="Q2644" s="26"/>
      <c r="R2644" s="27"/>
      <c r="S2644" s="27"/>
      <c r="T2644" s="26"/>
      <c r="U2644" s="27"/>
      <c r="V2644" s="26"/>
      <c r="W2644" s="27"/>
      <c r="X2644" s="26"/>
      <c r="Y2644" s="25"/>
      <c r="Z2644" s="24"/>
      <c r="AA2644" s="27"/>
      <c r="AB2644" s="24"/>
      <c r="AC2644" s="28"/>
      <c r="AD2644" s="28"/>
      <c r="AE2644" s="26"/>
      <c r="AF2644" s="28"/>
      <c r="AG2644" s="26"/>
      <c r="AH2644" s="28"/>
      <c r="AI2644" s="26"/>
      <c r="AJ2644" s="28"/>
      <c r="AK2644" s="28"/>
      <c r="AL2644" s="26"/>
      <c r="AM2644" s="28"/>
      <c r="AN2644" s="26"/>
      <c r="AO2644" s="28"/>
      <c r="AP2644" s="26"/>
    </row>
    <row r="2645" spans="1:42" x14ac:dyDescent="0.25">
      <c r="A2645" s="24"/>
      <c r="B2645" s="24"/>
      <c r="C2645" s="24"/>
      <c r="D2645" s="25"/>
      <c r="E2645" s="25"/>
      <c r="F2645" s="26"/>
      <c r="G2645" s="25"/>
      <c r="H2645" s="26"/>
      <c r="I2645" s="25"/>
      <c r="J2645" s="26"/>
      <c r="K2645" s="27"/>
      <c r="L2645" s="27"/>
      <c r="M2645" s="26"/>
      <c r="N2645" s="27"/>
      <c r="O2645" s="26"/>
      <c r="P2645" s="27"/>
      <c r="Q2645" s="26"/>
      <c r="R2645" s="27"/>
      <c r="S2645" s="27"/>
      <c r="T2645" s="26"/>
      <c r="U2645" s="27"/>
      <c r="V2645" s="26"/>
      <c r="W2645" s="27"/>
      <c r="X2645" s="26"/>
      <c r="Y2645" s="25"/>
      <c r="Z2645" s="38"/>
      <c r="AA2645" s="27"/>
      <c r="AB2645" s="27"/>
      <c r="AC2645" s="28"/>
      <c r="AD2645" s="28"/>
      <c r="AE2645" s="26"/>
      <c r="AF2645" s="28"/>
      <c r="AG2645" s="26"/>
      <c r="AH2645" s="28"/>
      <c r="AI2645" s="26"/>
      <c r="AJ2645" s="28"/>
      <c r="AK2645" s="28"/>
      <c r="AL2645" s="26"/>
      <c r="AM2645" s="28"/>
      <c r="AN2645" s="26"/>
      <c r="AO2645" s="28"/>
      <c r="AP2645" s="26"/>
    </row>
    <row r="2646" spans="1:42" x14ac:dyDescent="0.25">
      <c r="A2646" s="24"/>
      <c r="B2646" s="24"/>
      <c r="C2646" s="111"/>
      <c r="D2646" s="25"/>
      <c r="E2646" s="25"/>
      <c r="F2646" s="26"/>
      <c r="G2646" s="25"/>
      <c r="H2646" s="26"/>
      <c r="I2646" s="25"/>
      <c r="J2646" s="26"/>
      <c r="K2646" s="27"/>
      <c r="L2646" s="27"/>
      <c r="M2646" s="26"/>
      <c r="N2646" s="27"/>
      <c r="O2646" s="26"/>
      <c r="P2646" s="27"/>
      <c r="Q2646" s="26"/>
      <c r="R2646" s="27"/>
      <c r="S2646" s="27"/>
      <c r="T2646" s="26"/>
      <c r="U2646" s="27"/>
      <c r="V2646" s="26"/>
      <c r="W2646" s="27"/>
      <c r="X2646" s="26"/>
      <c r="Y2646" s="25"/>
      <c r="Z2646" s="38"/>
      <c r="AA2646" s="27"/>
      <c r="AB2646" s="27"/>
      <c r="AC2646" s="28"/>
      <c r="AD2646" s="28"/>
      <c r="AE2646" s="26"/>
      <c r="AF2646" s="28"/>
      <c r="AG2646" s="26"/>
      <c r="AH2646" s="28"/>
      <c r="AI2646" s="26"/>
      <c r="AJ2646" s="28"/>
      <c r="AK2646" s="28"/>
      <c r="AL2646" s="26"/>
      <c r="AM2646" s="28"/>
      <c r="AN2646" s="26"/>
      <c r="AO2646" s="28"/>
      <c r="AP2646" s="26"/>
    </row>
    <row r="2647" spans="1:42" x14ac:dyDescent="0.25">
      <c r="A2647" s="24"/>
      <c r="B2647" s="24"/>
      <c r="C2647" s="111"/>
      <c r="D2647" s="25"/>
      <c r="E2647" s="25"/>
      <c r="F2647" s="26"/>
      <c r="G2647" s="25"/>
      <c r="H2647" s="26"/>
      <c r="I2647" s="25"/>
      <c r="J2647" s="26"/>
      <c r="K2647" s="27"/>
      <c r="L2647" s="27"/>
      <c r="M2647" s="26"/>
      <c r="N2647" s="27"/>
      <c r="O2647" s="26"/>
      <c r="P2647" s="27"/>
      <c r="Q2647" s="26"/>
      <c r="R2647" s="27"/>
      <c r="S2647" s="27"/>
      <c r="T2647" s="26"/>
      <c r="U2647" s="27"/>
      <c r="V2647" s="26"/>
      <c r="W2647" s="27"/>
      <c r="X2647" s="26"/>
      <c r="Y2647" s="25"/>
      <c r="Z2647" s="38"/>
      <c r="AA2647" s="27"/>
      <c r="AB2647" s="27"/>
      <c r="AC2647" s="28"/>
      <c r="AD2647" s="28"/>
      <c r="AE2647" s="26"/>
      <c r="AF2647" s="28"/>
      <c r="AG2647" s="26"/>
      <c r="AH2647" s="28"/>
      <c r="AI2647" s="26"/>
      <c r="AJ2647" s="28"/>
      <c r="AK2647" s="28"/>
      <c r="AL2647" s="26"/>
      <c r="AM2647" s="28"/>
      <c r="AN2647" s="26"/>
      <c r="AO2647" s="28"/>
      <c r="AP2647" s="26"/>
    </row>
    <row r="2648" spans="1:42" x14ac:dyDescent="0.25">
      <c r="A2648" s="24"/>
      <c r="B2648" s="24"/>
      <c r="C2648" s="111"/>
      <c r="D2648" s="25"/>
      <c r="E2648" s="25"/>
      <c r="F2648" s="26"/>
      <c r="G2648" s="25"/>
      <c r="H2648" s="26"/>
      <c r="I2648" s="25"/>
      <c r="J2648" s="26"/>
      <c r="K2648" s="27"/>
      <c r="L2648" s="27"/>
      <c r="M2648" s="26"/>
      <c r="N2648" s="27"/>
      <c r="O2648" s="26"/>
      <c r="P2648" s="27"/>
      <c r="Q2648" s="26"/>
      <c r="R2648" s="27"/>
      <c r="S2648" s="27"/>
      <c r="T2648" s="26"/>
      <c r="U2648" s="27"/>
      <c r="V2648" s="26"/>
      <c r="W2648" s="27"/>
      <c r="X2648" s="26"/>
      <c r="Y2648" s="25"/>
      <c r="Z2648" s="38"/>
      <c r="AA2648" s="27"/>
      <c r="AB2648" s="27"/>
      <c r="AC2648" s="28"/>
      <c r="AD2648" s="28"/>
      <c r="AE2648" s="26"/>
      <c r="AF2648" s="28"/>
      <c r="AG2648" s="26"/>
      <c r="AH2648" s="28"/>
      <c r="AI2648" s="26"/>
      <c r="AJ2648" s="28"/>
      <c r="AK2648" s="28"/>
      <c r="AL2648" s="26"/>
      <c r="AM2648" s="28"/>
      <c r="AN2648" s="26"/>
      <c r="AO2648" s="28"/>
      <c r="AP2648" s="26"/>
    </row>
    <row r="2649" spans="1:42" x14ac:dyDescent="0.25">
      <c r="A2649" s="24"/>
      <c r="B2649" s="24"/>
      <c r="C2649" s="88"/>
      <c r="D2649" s="25"/>
      <c r="E2649" s="25"/>
      <c r="F2649" s="26"/>
      <c r="G2649" s="25"/>
      <c r="H2649" s="26"/>
      <c r="I2649" s="25"/>
      <c r="J2649" s="26"/>
      <c r="K2649" s="27"/>
      <c r="L2649" s="27"/>
      <c r="M2649" s="26"/>
      <c r="N2649" s="27"/>
      <c r="O2649" s="26"/>
      <c r="P2649" s="27"/>
      <c r="Q2649" s="26"/>
      <c r="R2649" s="27"/>
      <c r="S2649" s="27"/>
      <c r="T2649" s="26"/>
      <c r="U2649" s="27"/>
      <c r="V2649" s="26"/>
      <c r="W2649" s="27"/>
      <c r="X2649" s="26"/>
      <c r="Y2649" s="25"/>
      <c r="Z2649" s="38"/>
      <c r="AA2649" s="27"/>
      <c r="AB2649" s="27"/>
      <c r="AC2649" s="28"/>
      <c r="AD2649" s="28"/>
      <c r="AE2649" s="26"/>
      <c r="AF2649" s="28"/>
      <c r="AG2649" s="26"/>
      <c r="AH2649" s="28"/>
      <c r="AI2649" s="26"/>
      <c r="AJ2649" s="28"/>
      <c r="AK2649" s="28"/>
      <c r="AL2649" s="26"/>
      <c r="AM2649" s="28"/>
      <c r="AN2649" s="26"/>
      <c r="AO2649" s="28"/>
      <c r="AP2649" s="26"/>
    </row>
    <row r="2650" spans="1:42" x14ac:dyDescent="0.25">
      <c r="A2650" s="24"/>
      <c r="B2650" s="24"/>
      <c r="C2650" s="24"/>
      <c r="D2650" s="25"/>
      <c r="E2650" s="25"/>
      <c r="F2650" s="26"/>
      <c r="G2650" s="25"/>
      <c r="H2650" s="26"/>
      <c r="I2650" s="25"/>
      <c r="J2650" s="26"/>
      <c r="K2650" s="27"/>
      <c r="L2650" s="27"/>
      <c r="M2650" s="26"/>
      <c r="N2650" s="27"/>
      <c r="O2650" s="26"/>
      <c r="P2650" s="27"/>
      <c r="Q2650" s="26"/>
      <c r="R2650" s="27"/>
      <c r="S2650" s="27"/>
      <c r="T2650" s="26"/>
      <c r="U2650" s="27"/>
      <c r="V2650" s="26"/>
      <c r="W2650" s="27"/>
      <c r="X2650" s="26"/>
      <c r="Y2650" s="25"/>
      <c r="Z2650" s="38"/>
      <c r="AA2650" s="27"/>
      <c r="AB2650" s="27"/>
      <c r="AC2650" s="28"/>
      <c r="AD2650" s="28"/>
      <c r="AE2650" s="26"/>
      <c r="AF2650" s="28"/>
      <c r="AG2650" s="26"/>
      <c r="AH2650" s="28"/>
      <c r="AI2650" s="26"/>
      <c r="AJ2650" s="28"/>
      <c r="AK2650" s="28"/>
      <c r="AL2650" s="26"/>
      <c r="AM2650" s="28"/>
      <c r="AN2650" s="26"/>
      <c r="AO2650" s="28"/>
      <c r="AP2650" s="26"/>
    </row>
    <row r="2651" spans="1:42" x14ac:dyDescent="0.25">
      <c r="A2651" s="24"/>
      <c r="B2651" s="24"/>
      <c r="C2651" s="24"/>
      <c r="D2651" s="24"/>
      <c r="E2651" s="24"/>
      <c r="F2651" s="24"/>
      <c r="G2651" s="25"/>
      <c r="H2651" s="26"/>
      <c r="I2651" s="25"/>
      <c r="J2651" s="26"/>
      <c r="K2651" s="24"/>
      <c r="L2651" s="24"/>
      <c r="M2651" s="24"/>
      <c r="N2651" s="27"/>
      <c r="O2651" s="26"/>
      <c r="P2651" s="27"/>
      <c r="Q2651" s="26"/>
      <c r="R2651" s="24"/>
      <c r="S2651" s="24"/>
      <c r="T2651" s="24"/>
      <c r="U2651" s="27"/>
      <c r="V2651" s="26"/>
      <c r="W2651" s="27"/>
      <c r="X2651" s="26"/>
      <c r="Y2651" s="24"/>
      <c r="Z2651" s="24"/>
      <c r="AA2651" s="24"/>
      <c r="AB2651" s="24"/>
      <c r="AC2651" s="24"/>
      <c r="AD2651" s="24"/>
      <c r="AE2651" s="24"/>
      <c r="AF2651" s="28"/>
      <c r="AG2651" s="26"/>
      <c r="AH2651" s="28"/>
      <c r="AI2651" s="26"/>
      <c r="AJ2651" s="24"/>
      <c r="AK2651" s="24"/>
      <c r="AL2651" s="24"/>
      <c r="AM2651" s="28"/>
      <c r="AN2651" s="26"/>
      <c r="AO2651" s="28"/>
      <c r="AP2651" s="26"/>
    </row>
    <row r="2652" spans="1:42" x14ac:dyDescent="0.25">
      <c r="A2652" s="24"/>
      <c r="B2652" s="24"/>
      <c r="C2652" s="24"/>
      <c r="D2652" s="25"/>
      <c r="E2652" s="25"/>
      <c r="F2652" s="26"/>
      <c r="G2652" s="25"/>
      <c r="H2652" s="26"/>
      <c r="I2652" s="25"/>
      <c r="J2652" s="26"/>
      <c r="K2652" s="27"/>
      <c r="L2652" s="27"/>
      <c r="M2652" s="26"/>
      <c r="N2652" s="27"/>
      <c r="O2652" s="26"/>
      <c r="P2652" s="27"/>
      <c r="Q2652" s="26"/>
      <c r="R2652" s="27"/>
      <c r="S2652" s="27"/>
      <c r="T2652" s="26"/>
      <c r="U2652" s="27"/>
      <c r="V2652" s="26"/>
      <c r="W2652" s="27"/>
      <c r="X2652" s="26"/>
      <c r="Y2652" s="25"/>
      <c r="Z2652" s="38"/>
      <c r="AA2652" s="27"/>
      <c r="AB2652" s="27"/>
      <c r="AC2652" s="28"/>
      <c r="AD2652" s="28"/>
      <c r="AE2652" s="26"/>
      <c r="AF2652" s="28"/>
      <c r="AG2652" s="26"/>
      <c r="AH2652" s="28"/>
      <c r="AI2652" s="26"/>
      <c r="AJ2652" s="28"/>
      <c r="AK2652" s="28"/>
      <c r="AL2652" s="26"/>
      <c r="AM2652" s="28"/>
      <c r="AN2652" s="26"/>
      <c r="AO2652" s="28"/>
      <c r="AP2652" s="26"/>
    </row>
    <row r="2653" spans="1:42" x14ac:dyDescent="0.25">
      <c r="A2653" s="24"/>
      <c r="B2653" s="24"/>
      <c r="C2653" s="24"/>
      <c r="D2653" s="24"/>
      <c r="E2653" s="24"/>
      <c r="F2653" s="24"/>
      <c r="G2653" s="24"/>
      <c r="H2653" s="24"/>
      <c r="I2653" s="25"/>
      <c r="J2653" s="26"/>
      <c r="K2653" s="24"/>
      <c r="L2653" s="24"/>
      <c r="M2653" s="24"/>
      <c r="N2653" s="24"/>
      <c r="O2653" s="24"/>
      <c r="P2653" s="27"/>
      <c r="Q2653" s="26"/>
      <c r="R2653" s="24"/>
      <c r="S2653" s="24"/>
      <c r="T2653" s="24"/>
      <c r="U2653" s="24"/>
      <c r="V2653" s="24"/>
      <c r="W2653" s="27"/>
      <c r="X2653" s="26"/>
      <c r="Y2653" s="24"/>
      <c r="Z2653" s="24"/>
      <c r="AA2653" s="24"/>
      <c r="AB2653" s="24"/>
      <c r="AC2653" s="24"/>
      <c r="AD2653" s="24"/>
      <c r="AE2653" s="24"/>
      <c r="AF2653" s="24"/>
      <c r="AG2653" s="24"/>
      <c r="AH2653" s="28"/>
      <c r="AI2653" s="26"/>
      <c r="AJ2653" s="24"/>
      <c r="AK2653" s="24"/>
      <c r="AL2653" s="24"/>
      <c r="AM2653" s="24"/>
      <c r="AN2653" s="24"/>
      <c r="AO2653" s="28"/>
      <c r="AP2653" s="26"/>
    </row>
    <row r="2654" spans="1:42" x14ac:dyDescent="0.25">
      <c r="A2654" s="24"/>
      <c r="B2654" s="24"/>
      <c r="C2654" s="24"/>
      <c r="D2654" s="25"/>
      <c r="E2654" s="25"/>
      <c r="F2654" s="26"/>
      <c r="G2654" s="25"/>
      <c r="H2654" s="26"/>
      <c r="I2654" s="25"/>
      <c r="J2654" s="26"/>
      <c r="K2654" s="27"/>
      <c r="L2654" s="27"/>
      <c r="M2654" s="26"/>
      <c r="N2654" s="27"/>
      <c r="O2654" s="26"/>
      <c r="P2654" s="27"/>
      <c r="Q2654" s="26"/>
      <c r="R2654" s="27"/>
      <c r="S2654" s="27"/>
      <c r="T2654" s="26"/>
      <c r="U2654" s="27"/>
      <c r="V2654" s="26"/>
      <c r="W2654" s="27"/>
      <c r="X2654" s="26"/>
      <c r="Y2654" s="25"/>
      <c r="Z2654" s="24"/>
      <c r="AA2654" s="27"/>
      <c r="AB2654" s="24"/>
      <c r="AC2654" s="28"/>
      <c r="AD2654" s="28"/>
      <c r="AE2654" s="26"/>
      <c r="AF2654" s="28"/>
      <c r="AG2654" s="26"/>
      <c r="AH2654" s="28"/>
      <c r="AI2654" s="26"/>
      <c r="AJ2654" s="28"/>
      <c r="AK2654" s="28"/>
      <c r="AL2654" s="26"/>
      <c r="AM2654" s="28"/>
      <c r="AN2654" s="26"/>
      <c r="AO2654" s="28"/>
      <c r="AP2654" s="26"/>
    </row>
    <row r="2655" spans="1:42" x14ac:dyDescent="0.25">
      <c r="A2655" s="24"/>
      <c r="B2655" s="24"/>
      <c r="C2655" s="24"/>
      <c r="D2655" s="25"/>
      <c r="E2655" s="25"/>
      <c r="F2655" s="26"/>
      <c r="G2655" s="25"/>
      <c r="H2655" s="26"/>
      <c r="I2655" s="25"/>
      <c r="J2655" s="26"/>
      <c r="K2655" s="27"/>
      <c r="L2655" s="27"/>
      <c r="M2655" s="26"/>
      <c r="N2655" s="27"/>
      <c r="O2655" s="26"/>
      <c r="P2655" s="27"/>
      <c r="Q2655" s="26"/>
      <c r="R2655" s="27"/>
      <c r="S2655" s="27"/>
      <c r="T2655" s="26"/>
      <c r="U2655" s="27"/>
      <c r="V2655" s="26"/>
      <c r="W2655" s="27"/>
      <c r="X2655" s="26"/>
      <c r="Y2655" s="25"/>
      <c r="Z2655" s="24"/>
      <c r="AA2655" s="27"/>
      <c r="AB2655" s="24"/>
      <c r="AC2655" s="28"/>
      <c r="AD2655" s="28"/>
      <c r="AE2655" s="26"/>
      <c r="AF2655" s="28"/>
      <c r="AG2655" s="26"/>
      <c r="AH2655" s="28"/>
      <c r="AI2655" s="26"/>
      <c r="AJ2655" s="28"/>
      <c r="AK2655" s="28"/>
      <c r="AL2655" s="26"/>
      <c r="AM2655" s="28"/>
      <c r="AN2655" s="26"/>
      <c r="AO2655" s="28"/>
      <c r="AP2655" s="26"/>
    </row>
    <row r="2656" spans="1:42" x14ac:dyDescent="0.25">
      <c r="A2656" s="24"/>
      <c r="B2656" s="24"/>
      <c r="C2656" s="24"/>
      <c r="D2656" s="24"/>
      <c r="E2656" s="25"/>
      <c r="F2656" s="26"/>
      <c r="G2656" s="24"/>
      <c r="H2656" s="24"/>
      <c r="I2656" s="25"/>
      <c r="J2656" s="26"/>
      <c r="K2656" s="24"/>
      <c r="L2656" s="27"/>
      <c r="M2656" s="26"/>
      <c r="N2656" s="24"/>
      <c r="O2656" s="24"/>
      <c r="P2656" s="27"/>
      <c r="Q2656" s="26"/>
      <c r="R2656" s="24"/>
      <c r="S2656" s="27"/>
      <c r="T2656" s="26"/>
      <c r="U2656" s="24"/>
      <c r="V2656" s="24"/>
      <c r="W2656" s="27"/>
      <c r="X2656" s="26"/>
      <c r="Y2656" s="24"/>
      <c r="Z2656" s="24"/>
      <c r="AA2656" s="24"/>
      <c r="AB2656" s="24"/>
      <c r="AC2656" s="24"/>
      <c r="AD2656" s="28"/>
      <c r="AE2656" s="26"/>
      <c r="AF2656" s="24"/>
      <c r="AG2656" s="24"/>
      <c r="AH2656" s="28"/>
      <c r="AI2656" s="26"/>
      <c r="AJ2656" s="24"/>
      <c r="AK2656" s="28"/>
      <c r="AL2656" s="26"/>
      <c r="AM2656" s="24"/>
      <c r="AN2656" s="24"/>
      <c r="AO2656" s="28"/>
      <c r="AP2656" s="26"/>
    </row>
    <row r="2657" spans="1:42" x14ac:dyDescent="0.25">
      <c r="A2657" s="24"/>
      <c r="B2657" s="24"/>
      <c r="C2657" s="24"/>
      <c r="D2657" s="25"/>
      <c r="E2657" s="25"/>
      <c r="F2657" s="26"/>
      <c r="G2657" s="25"/>
      <c r="H2657" s="26"/>
      <c r="I2657" s="25"/>
      <c r="J2657" s="26"/>
      <c r="K2657" s="27"/>
      <c r="L2657" s="27"/>
      <c r="M2657" s="26"/>
      <c r="N2657" s="27"/>
      <c r="O2657" s="26"/>
      <c r="P2657" s="27"/>
      <c r="Q2657" s="26"/>
      <c r="R2657" s="27"/>
      <c r="S2657" s="27"/>
      <c r="T2657" s="26"/>
      <c r="U2657" s="27"/>
      <c r="V2657" s="26"/>
      <c r="W2657" s="27"/>
      <c r="X2657" s="26"/>
      <c r="Y2657" s="25"/>
      <c r="Z2657" s="38"/>
      <c r="AA2657" s="27"/>
      <c r="AB2657" s="27"/>
      <c r="AC2657" s="28"/>
      <c r="AD2657" s="28"/>
      <c r="AE2657" s="26"/>
      <c r="AF2657" s="28"/>
      <c r="AG2657" s="26"/>
      <c r="AH2657" s="28"/>
      <c r="AI2657" s="26"/>
      <c r="AJ2657" s="28"/>
      <c r="AK2657" s="28"/>
      <c r="AL2657" s="26"/>
      <c r="AM2657" s="28"/>
      <c r="AN2657" s="26"/>
      <c r="AO2657" s="28"/>
      <c r="AP2657" s="26"/>
    </row>
    <row r="2658" spans="1:42" x14ac:dyDescent="0.25">
      <c r="A2658" s="24"/>
      <c r="B2658" s="24"/>
      <c r="C2658" s="24"/>
      <c r="D2658" s="25"/>
      <c r="E2658" s="25"/>
      <c r="F2658" s="26"/>
      <c r="G2658" s="25"/>
      <c r="H2658" s="26"/>
      <c r="I2658" s="25"/>
      <c r="J2658" s="26"/>
      <c r="K2658" s="27"/>
      <c r="L2658" s="27"/>
      <c r="M2658" s="26"/>
      <c r="N2658" s="27"/>
      <c r="O2658" s="26"/>
      <c r="P2658" s="27"/>
      <c r="Q2658" s="26"/>
      <c r="R2658" s="27"/>
      <c r="S2658" s="27"/>
      <c r="T2658" s="26"/>
      <c r="U2658" s="27"/>
      <c r="V2658" s="26"/>
      <c r="W2658" s="27"/>
      <c r="X2658" s="26"/>
      <c r="Y2658" s="25"/>
      <c r="Z2658" s="38"/>
      <c r="AA2658" s="27"/>
      <c r="AB2658" s="27"/>
      <c r="AC2658" s="28"/>
      <c r="AD2658" s="28"/>
      <c r="AE2658" s="26"/>
      <c r="AF2658" s="28"/>
      <c r="AG2658" s="26"/>
      <c r="AH2658" s="28"/>
      <c r="AI2658" s="26"/>
      <c r="AJ2658" s="28"/>
      <c r="AK2658" s="28"/>
      <c r="AL2658" s="26"/>
      <c r="AM2658" s="28"/>
      <c r="AN2658" s="26"/>
      <c r="AO2658" s="28"/>
      <c r="AP2658" s="26"/>
    </row>
    <row r="2659" spans="1:42" x14ac:dyDescent="0.25">
      <c r="A2659" s="24"/>
      <c r="B2659" s="24"/>
      <c r="C2659" s="24"/>
      <c r="D2659" s="25"/>
      <c r="E2659" s="25"/>
      <c r="F2659" s="26"/>
      <c r="G2659" s="25"/>
      <c r="H2659" s="26"/>
      <c r="I2659" s="25"/>
      <c r="J2659" s="26"/>
      <c r="K2659" s="27"/>
      <c r="L2659" s="27"/>
      <c r="M2659" s="26"/>
      <c r="N2659" s="27"/>
      <c r="O2659" s="26"/>
      <c r="P2659" s="27"/>
      <c r="Q2659" s="26"/>
      <c r="R2659" s="27"/>
      <c r="S2659" s="27"/>
      <c r="T2659" s="26"/>
      <c r="U2659" s="27"/>
      <c r="V2659" s="26"/>
      <c r="W2659" s="27"/>
      <c r="X2659" s="26"/>
      <c r="Y2659" s="25"/>
      <c r="Z2659" s="38"/>
      <c r="AA2659" s="27"/>
      <c r="AB2659" s="27"/>
      <c r="AC2659" s="28"/>
      <c r="AD2659" s="28"/>
      <c r="AE2659" s="26"/>
      <c r="AF2659" s="28"/>
      <c r="AG2659" s="26"/>
      <c r="AH2659" s="28"/>
      <c r="AI2659" s="26"/>
      <c r="AJ2659" s="28"/>
      <c r="AK2659" s="28"/>
      <c r="AL2659" s="26"/>
      <c r="AM2659" s="28"/>
      <c r="AN2659" s="26"/>
      <c r="AO2659" s="28"/>
      <c r="AP2659" s="26"/>
    </row>
    <row r="2660" spans="1:42" x14ac:dyDescent="0.25">
      <c r="A2660" s="24"/>
      <c r="B2660" s="24"/>
      <c r="C2660" s="24"/>
      <c r="D2660" s="24"/>
      <c r="E2660" s="24"/>
      <c r="F2660" s="24"/>
      <c r="G2660" s="25"/>
      <c r="H2660" s="26"/>
      <c r="I2660" s="25"/>
      <c r="J2660" s="26"/>
      <c r="K2660" s="24"/>
      <c r="L2660" s="24"/>
      <c r="M2660" s="24"/>
      <c r="N2660" s="27"/>
      <c r="O2660" s="26"/>
      <c r="P2660" s="27"/>
      <c r="Q2660" s="26"/>
      <c r="R2660" s="24"/>
      <c r="S2660" s="24"/>
      <c r="T2660" s="24"/>
      <c r="U2660" s="27"/>
      <c r="V2660" s="26"/>
      <c r="W2660" s="27"/>
      <c r="X2660" s="26"/>
      <c r="Y2660" s="24"/>
      <c r="Z2660" s="24"/>
      <c r="AA2660" s="24"/>
      <c r="AB2660" s="24"/>
      <c r="AC2660" s="24"/>
      <c r="AD2660" s="24"/>
      <c r="AE2660" s="24"/>
      <c r="AF2660" s="28"/>
      <c r="AG2660" s="26"/>
      <c r="AH2660" s="28"/>
      <c r="AI2660" s="26"/>
      <c r="AJ2660" s="24"/>
      <c r="AK2660" s="24"/>
      <c r="AL2660" s="24"/>
      <c r="AM2660" s="28"/>
      <c r="AN2660" s="26"/>
      <c r="AO2660" s="28"/>
      <c r="AP2660" s="26"/>
    </row>
    <row r="2661" spans="1:42" x14ac:dyDescent="0.25">
      <c r="A2661" s="24"/>
      <c r="B2661" s="24"/>
      <c r="C2661" s="111"/>
      <c r="D2661" s="25"/>
      <c r="E2661" s="25"/>
      <c r="F2661" s="26"/>
      <c r="G2661" s="25"/>
      <c r="H2661" s="26"/>
      <c r="I2661" s="25"/>
      <c r="J2661" s="26"/>
      <c r="K2661" s="27"/>
      <c r="L2661" s="27"/>
      <c r="M2661" s="26"/>
      <c r="N2661" s="27"/>
      <c r="O2661" s="26"/>
      <c r="P2661" s="27"/>
      <c r="Q2661" s="26"/>
      <c r="R2661" s="27"/>
      <c r="S2661" s="27"/>
      <c r="T2661" s="26"/>
      <c r="U2661" s="27"/>
      <c r="V2661" s="26"/>
      <c r="W2661" s="27"/>
      <c r="X2661" s="26"/>
      <c r="Y2661" s="25"/>
      <c r="Z2661" s="38"/>
      <c r="AA2661" s="27"/>
      <c r="AB2661" s="27"/>
      <c r="AC2661" s="28"/>
      <c r="AD2661" s="28"/>
      <c r="AE2661" s="26"/>
      <c r="AF2661" s="28"/>
      <c r="AG2661" s="26"/>
      <c r="AH2661" s="28"/>
      <c r="AI2661" s="26"/>
      <c r="AJ2661" s="28"/>
      <c r="AK2661" s="28"/>
      <c r="AL2661" s="26"/>
      <c r="AM2661" s="28"/>
      <c r="AN2661" s="26"/>
      <c r="AO2661" s="28"/>
      <c r="AP2661" s="26"/>
    </row>
    <row r="2662" spans="1:42" x14ac:dyDescent="0.25">
      <c r="A2662" s="24"/>
      <c r="B2662" s="24"/>
      <c r="C2662" s="111"/>
      <c r="D2662" s="25"/>
      <c r="E2662" s="25"/>
      <c r="F2662" s="26"/>
      <c r="G2662" s="25"/>
      <c r="H2662" s="26"/>
      <c r="I2662" s="25"/>
      <c r="J2662" s="26"/>
      <c r="K2662" s="27"/>
      <c r="L2662" s="27"/>
      <c r="M2662" s="26"/>
      <c r="N2662" s="27"/>
      <c r="O2662" s="26"/>
      <c r="P2662" s="27"/>
      <c r="Q2662" s="26"/>
      <c r="R2662" s="27"/>
      <c r="S2662" s="27"/>
      <c r="T2662" s="26"/>
      <c r="U2662" s="27"/>
      <c r="V2662" s="26"/>
      <c r="W2662" s="27"/>
      <c r="X2662" s="26"/>
      <c r="Y2662" s="25"/>
      <c r="Z2662" s="38"/>
      <c r="AA2662" s="27"/>
      <c r="AB2662" s="27"/>
      <c r="AC2662" s="28"/>
      <c r="AD2662" s="28"/>
      <c r="AE2662" s="26"/>
      <c r="AF2662" s="28"/>
      <c r="AG2662" s="26"/>
      <c r="AH2662" s="28"/>
      <c r="AI2662" s="26"/>
      <c r="AJ2662" s="28"/>
      <c r="AK2662" s="28"/>
      <c r="AL2662" s="26"/>
      <c r="AM2662" s="28"/>
      <c r="AN2662" s="26"/>
      <c r="AO2662" s="28"/>
      <c r="AP2662" s="26"/>
    </row>
    <row r="2663" spans="1:42" x14ac:dyDescent="0.25">
      <c r="A2663" s="24"/>
      <c r="B2663" s="24"/>
      <c r="C2663" s="111"/>
      <c r="D2663" s="25"/>
      <c r="E2663" s="25"/>
      <c r="F2663" s="26"/>
      <c r="G2663" s="25"/>
      <c r="H2663" s="26"/>
      <c r="I2663" s="25"/>
      <c r="J2663" s="26"/>
      <c r="K2663" s="27"/>
      <c r="L2663" s="27"/>
      <c r="M2663" s="26"/>
      <c r="N2663" s="27"/>
      <c r="O2663" s="26"/>
      <c r="P2663" s="27"/>
      <c r="Q2663" s="26"/>
      <c r="R2663" s="27"/>
      <c r="S2663" s="27"/>
      <c r="T2663" s="26"/>
      <c r="U2663" s="27"/>
      <c r="V2663" s="26"/>
      <c r="W2663" s="27"/>
      <c r="X2663" s="26"/>
      <c r="Y2663" s="25"/>
      <c r="Z2663" s="38"/>
      <c r="AA2663" s="27"/>
      <c r="AB2663" s="27"/>
      <c r="AC2663" s="28"/>
      <c r="AD2663" s="28"/>
      <c r="AE2663" s="26"/>
      <c r="AF2663" s="28"/>
      <c r="AG2663" s="26"/>
      <c r="AH2663" s="28"/>
      <c r="AI2663" s="26"/>
      <c r="AJ2663" s="28"/>
      <c r="AK2663" s="28"/>
      <c r="AL2663" s="26"/>
      <c r="AM2663" s="28"/>
      <c r="AN2663" s="26"/>
      <c r="AO2663" s="28"/>
      <c r="AP2663" s="26"/>
    </row>
    <row r="2664" spans="1:42" x14ac:dyDescent="0.25">
      <c r="A2664" s="24"/>
      <c r="B2664" s="24"/>
      <c r="C2664" s="88"/>
      <c r="D2664" s="25"/>
      <c r="E2664" s="25"/>
      <c r="F2664" s="26"/>
      <c r="G2664" s="25"/>
      <c r="H2664" s="26"/>
      <c r="I2664" s="25"/>
      <c r="J2664" s="26"/>
      <c r="K2664" s="27"/>
      <c r="L2664" s="27"/>
      <c r="M2664" s="26"/>
      <c r="N2664" s="27"/>
      <c r="O2664" s="26"/>
      <c r="P2664" s="27"/>
      <c r="Q2664" s="26"/>
      <c r="R2664" s="27"/>
      <c r="S2664" s="27"/>
      <c r="T2664" s="26"/>
      <c r="U2664" s="27"/>
      <c r="V2664" s="26"/>
      <c r="W2664" s="27"/>
      <c r="X2664" s="26"/>
      <c r="Y2664" s="25"/>
      <c r="Z2664" s="38"/>
      <c r="AA2664" s="27"/>
      <c r="AB2664" s="27"/>
      <c r="AC2664" s="28"/>
      <c r="AD2664" s="28"/>
      <c r="AE2664" s="26"/>
      <c r="AF2664" s="28"/>
      <c r="AG2664" s="26"/>
      <c r="AH2664" s="28"/>
      <c r="AI2664" s="26"/>
      <c r="AJ2664" s="28"/>
      <c r="AK2664" s="28"/>
      <c r="AL2664" s="26"/>
      <c r="AM2664" s="28"/>
      <c r="AN2664" s="26"/>
      <c r="AO2664" s="28"/>
      <c r="AP2664" s="26"/>
    </row>
    <row r="2665" spans="1:42" x14ac:dyDescent="0.25">
      <c r="A2665" s="24"/>
      <c r="B2665" s="24"/>
      <c r="C2665" s="88"/>
      <c r="D2665" s="25"/>
      <c r="E2665" s="25"/>
      <c r="F2665" s="26"/>
      <c r="G2665" s="25"/>
      <c r="H2665" s="26"/>
      <c r="I2665" s="25"/>
      <c r="J2665" s="26"/>
      <c r="K2665" s="27"/>
      <c r="L2665" s="27"/>
      <c r="M2665" s="26"/>
      <c r="N2665" s="27"/>
      <c r="O2665" s="26"/>
      <c r="P2665" s="27"/>
      <c r="Q2665" s="26"/>
      <c r="R2665" s="27"/>
      <c r="S2665" s="27"/>
      <c r="T2665" s="26"/>
      <c r="U2665" s="27"/>
      <c r="V2665" s="26"/>
      <c r="W2665" s="27"/>
      <c r="X2665" s="26"/>
      <c r="Y2665" s="25"/>
      <c r="Z2665" s="38"/>
      <c r="AA2665" s="27"/>
      <c r="AB2665" s="27"/>
      <c r="AC2665" s="28"/>
      <c r="AD2665" s="28"/>
      <c r="AE2665" s="26"/>
      <c r="AF2665" s="28"/>
      <c r="AG2665" s="26"/>
      <c r="AH2665" s="28"/>
      <c r="AI2665" s="26"/>
      <c r="AJ2665" s="28"/>
      <c r="AK2665" s="28"/>
      <c r="AL2665" s="26"/>
      <c r="AM2665" s="28"/>
      <c r="AN2665" s="26"/>
      <c r="AO2665" s="28"/>
      <c r="AP2665" s="26"/>
    </row>
    <row r="2666" spans="1:42" x14ac:dyDescent="0.25">
      <c r="A2666" s="24"/>
      <c r="B2666" s="24"/>
      <c r="C2666" s="24"/>
      <c r="D2666" s="25"/>
      <c r="E2666" s="25"/>
      <c r="F2666" s="26"/>
      <c r="G2666" s="25"/>
      <c r="H2666" s="26"/>
      <c r="I2666" s="25"/>
      <c r="J2666" s="26"/>
      <c r="K2666" s="27"/>
      <c r="L2666" s="27"/>
      <c r="M2666" s="26"/>
      <c r="N2666" s="27"/>
      <c r="O2666" s="26"/>
      <c r="P2666" s="27"/>
      <c r="Q2666" s="26"/>
      <c r="R2666" s="27"/>
      <c r="S2666" s="27"/>
      <c r="T2666" s="26"/>
      <c r="U2666" s="27"/>
      <c r="V2666" s="26"/>
      <c r="W2666" s="27"/>
      <c r="X2666" s="26"/>
      <c r="Y2666" s="25"/>
      <c r="Z2666" s="38"/>
      <c r="AA2666" s="27"/>
      <c r="AB2666" s="27"/>
      <c r="AC2666" s="28"/>
      <c r="AD2666" s="28"/>
      <c r="AE2666" s="26"/>
      <c r="AF2666" s="28"/>
      <c r="AG2666" s="26"/>
      <c r="AH2666" s="28"/>
      <c r="AI2666" s="26"/>
      <c r="AJ2666" s="28"/>
      <c r="AK2666" s="28"/>
      <c r="AL2666" s="26"/>
      <c r="AM2666" s="28"/>
      <c r="AN2666" s="26"/>
      <c r="AO2666" s="28"/>
      <c r="AP2666" s="26"/>
    </row>
    <row r="2667" spans="1:42" x14ac:dyDescent="0.25">
      <c r="A2667" s="24"/>
      <c r="B2667" s="24"/>
      <c r="C2667" s="24"/>
      <c r="D2667" s="25"/>
      <c r="E2667" s="25"/>
      <c r="F2667" s="26"/>
      <c r="G2667" s="25"/>
      <c r="H2667" s="26"/>
      <c r="I2667" s="25"/>
      <c r="J2667" s="26"/>
      <c r="K2667" s="27"/>
      <c r="L2667" s="27"/>
      <c r="M2667" s="26"/>
      <c r="N2667" s="27"/>
      <c r="O2667" s="26"/>
      <c r="P2667" s="27"/>
      <c r="Q2667" s="26"/>
      <c r="R2667" s="27"/>
      <c r="S2667" s="27"/>
      <c r="T2667" s="26"/>
      <c r="U2667" s="27"/>
      <c r="V2667" s="26"/>
      <c r="W2667" s="27"/>
      <c r="X2667" s="26"/>
      <c r="Y2667" s="25"/>
      <c r="Z2667" s="38"/>
      <c r="AA2667" s="27"/>
      <c r="AB2667" s="27"/>
      <c r="AC2667" s="28"/>
      <c r="AD2667" s="28"/>
      <c r="AE2667" s="26"/>
      <c r="AF2667" s="28"/>
      <c r="AG2667" s="26"/>
      <c r="AH2667" s="28"/>
      <c r="AI2667" s="26"/>
      <c r="AJ2667" s="28"/>
      <c r="AK2667" s="28"/>
      <c r="AL2667" s="26"/>
      <c r="AM2667" s="28"/>
      <c r="AN2667" s="26"/>
      <c r="AO2667" s="28"/>
      <c r="AP2667" s="26"/>
    </row>
    <row r="2668" spans="1:42" x14ac:dyDescent="0.25">
      <c r="A2668" s="24"/>
      <c r="B2668" s="24"/>
      <c r="C2668" s="24"/>
      <c r="D2668" s="25"/>
      <c r="E2668" s="25"/>
      <c r="F2668" s="26"/>
      <c r="G2668" s="25"/>
      <c r="H2668" s="26"/>
      <c r="I2668" s="25"/>
      <c r="J2668" s="26"/>
      <c r="K2668" s="27"/>
      <c r="L2668" s="27"/>
      <c r="M2668" s="26"/>
      <c r="N2668" s="27"/>
      <c r="O2668" s="26"/>
      <c r="P2668" s="27"/>
      <c r="Q2668" s="26"/>
      <c r="R2668" s="27"/>
      <c r="S2668" s="27"/>
      <c r="T2668" s="26"/>
      <c r="U2668" s="27"/>
      <c r="V2668" s="26"/>
      <c r="W2668" s="27"/>
      <c r="X2668" s="26"/>
      <c r="Y2668" s="25"/>
      <c r="Z2668" s="38"/>
      <c r="AA2668" s="27"/>
      <c r="AB2668" s="27"/>
      <c r="AC2668" s="28"/>
      <c r="AD2668" s="28"/>
      <c r="AE2668" s="26"/>
      <c r="AF2668" s="28"/>
      <c r="AG2668" s="26"/>
      <c r="AH2668" s="28"/>
      <c r="AI2668" s="26"/>
      <c r="AJ2668" s="28"/>
      <c r="AK2668" s="28"/>
      <c r="AL2668" s="26"/>
      <c r="AM2668" s="28"/>
      <c r="AN2668" s="26"/>
      <c r="AO2668" s="28"/>
      <c r="AP2668" s="26"/>
    </row>
    <row r="2669" spans="1:42" x14ac:dyDescent="0.25">
      <c r="A2669" s="24"/>
      <c r="B2669" s="24"/>
      <c r="C2669" s="24"/>
      <c r="D2669" s="24"/>
      <c r="E2669" s="25"/>
      <c r="F2669" s="26"/>
      <c r="G2669" s="25"/>
      <c r="H2669" s="26"/>
      <c r="I2669" s="25"/>
      <c r="J2669" s="26"/>
      <c r="K2669" s="24"/>
      <c r="L2669" s="27"/>
      <c r="M2669" s="26"/>
      <c r="N2669" s="27"/>
      <c r="O2669" s="26"/>
      <c r="P2669" s="27"/>
      <c r="Q2669" s="26"/>
      <c r="R2669" s="24"/>
      <c r="S2669" s="27"/>
      <c r="T2669" s="26"/>
      <c r="U2669" s="27"/>
      <c r="V2669" s="26"/>
      <c r="W2669" s="27"/>
      <c r="X2669" s="26"/>
      <c r="Y2669" s="24"/>
      <c r="Z2669" s="24"/>
      <c r="AA2669" s="24"/>
      <c r="AB2669" s="24"/>
      <c r="AC2669" s="24"/>
      <c r="AD2669" s="28"/>
      <c r="AE2669" s="26"/>
      <c r="AF2669" s="28"/>
      <c r="AG2669" s="26"/>
      <c r="AH2669" s="28"/>
      <c r="AI2669" s="26"/>
      <c r="AJ2669" s="24"/>
      <c r="AK2669" s="28"/>
      <c r="AL2669" s="26"/>
      <c r="AM2669" s="28"/>
      <c r="AN2669" s="26"/>
      <c r="AO2669" s="28"/>
      <c r="AP2669" s="26"/>
    </row>
    <row r="2670" spans="1:42" x14ac:dyDescent="0.25">
      <c r="A2670" s="24"/>
      <c r="B2670" s="24"/>
      <c r="C2670" s="24"/>
      <c r="D2670" s="25"/>
      <c r="E2670" s="25"/>
      <c r="F2670" s="26"/>
      <c r="G2670" s="25"/>
      <c r="H2670" s="26"/>
      <c r="I2670" s="25"/>
      <c r="J2670" s="26"/>
      <c r="K2670" s="27"/>
      <c r="L2670" s="27"/>
      <c r="M2670" s="26"/>
      <c r="N2670" s="27"/>
      <c r="O2670" s="26"/>
      <c r="P2670" s="27"/>
      <c r="Q2670" s="26"/>
      <c r="R2670" s="27"/>
      <c r="S2670" s="27"/>
      <c r="T2670" s="26"/>
      <c r="U2670" s="27"/>
      <c r="V2670" s="26"/>
      <c r="W2670" s="27"/>
      <c r="X2670" s="26"/>
      <c r="Y2670" s="25"/>
      <c r="Z2670" s="24"/>
      <c r="AA2670" s="27"/>
      <c r="AB2670" s="24"/>
      <c r="AC2670" s="28"/>
      <c r="AD2670" s="28"/>
      <c r="AE2670" s="26"/>
      <c r="AF2670" s="28"/>
      <c r="AG2670" s="26"/>
      <c r="AH2670" s="28"/>
      <c r="AI2670" s="26"/>
      <c r="AJ2670" s="28"/>
      <c r="AK2670" s="28"/>
      <c r="AL2670" s="26"/>
      <c r="AM2670" s="28"/>
      <c r="AN2670" s="26"/>
      <c r="AO2670" s="28"/>
      <c r="AP2670" s="26"/>
    </row>
    <row r="2671" spans="1:42" x14ac:dyDescent="0.25">
      <c r="A2671" s="24"/>
      <c r="B2671" s="24"/>
      <c r="C2671" s="24"/>
      <c r="D2671" s="25"/>
      <c r="E2671" s="25"/>
      <c r="F2671" s="26"/>
      <c r="G2671" s="25"/>
      <c r="H2671" s="26"/>
      <c r="I2671" s="25"/>
      <c r="J2671" s="26"/>
      <c r="K2671" s="27"/>
      <c r="L2671" s="27"/>
      <c r="M2671" s="26"/>
      <c r="N2671" s="27"/>
      <c r="O2671" s="26"/>
      <c r="P2671" s="27"/>
      <c r="Q2671" s="26"/>
      <c r="R2671" s="27"/>
      <c r="S2671" s="27"/>
      <c r="T2671" s="26"/>
      <c r="U2671" s="27"/>
      <c r="V2671" s="26"/>
      <c r="W2671" s="27"/>
      <c r="X2671" s="26"/>
      <c r="Y2671" s="25"/>
      <c r="Z2671" s="38"/>
      <c r="AA2671" s="27"/>
      <c r="AB2671" s="27"/>
      <c r="AC2671" s="28"/>
      <c r="AD2671" s="28"/>
      <c r="AE2671" s="26"/>
      <c r="AF2671" s="28"/>
      <c r="AG2671" s="26"/>
      <c r="AH2671" s="28"/>
      <c r="AI2671" s="26"/>
      <c r="AJ2671" s="28"/>
      <c r="AK2671" s="28"/>
      <c r="AL2671" s="26"/>
      <c r="AM2671" s="28"/>
      <c r="AN2671" s="26"/>
      <c r="AO2671" s="28"/>
      <c r="AP2671" s="26"/>
    </row>
    <row r="2672" spans="1:42" x14ac:dyDescent="0.25">
      <c r="A2672" s="24"/>
      <c r="B2672" s="24"/>
      <c r="C2672" s="24"/>
      <c r="D2672" s="25"/>
      <c r="E2672" s="25"/>
      <c r="F2672" s="26"/>
      <c r="G2672" s="25"/>
      <c r="H2672" s="26"/>
      <c r="I2672" s="24"/>
      <c r="J2672" s="24"/>
      <c r="K2672" s="27"/>
      <c r="L2672" s="27"/>
      <c r="M2672" s="26"/>
      <c r="N2672" s="27"/>
      <c r="O2672" s="26"/>
      <c r="P2672" s="24"/>
      <c r="Q2672" s="24"/>
      <c r="R2672" s="27"/>
      <c r="S2672" s="27"/>
      <c r="T2672" s="26"/>
      <c r="U2672" s="27"/>
      <c r="V2672" s="26"/>
      <c r="W2672" s="24"/>
      <c r="X2672" s="24"/>
      <c r="Y2672" s="25"/>
      <c r="Z2672" s="24"/>
      <c r="AA2672" s="27"/>
      <c r="AB2672" s="24"/>
      <c r="AC2672" s="28"/>
      <c r="AD2672" s="28"/>
      <c r="AE2672" s="26"/>
      <c r="AF2672" s="28"/>
      <c r="AG2672" s="26"/>
      <c r="AH2672" s="24"/>
      <c r="AI2672" s="24"/>
      <c r="AJ2672" s="28"/>
      <c r="AK2672" s="28"/>
      <c r="AL2672" s="26"/>
      <c r="AM2672" s="28"/>
      <c r="AN2672" s="26"/>
      <c r="AO2672" s="24"/>
      <c r="AP2672" s="24"/>
    </row>
    <row r="2673" spans="1:42" x14ac:dyDescent="0.25">
      <c r="A2673" s="24"/>
      <c r="B2673" s="24"/>
      <c r="C2673" s="24"/>
      <c r="D2673" s="25"/>
      <c r="E2673" s="25"/>
      <c r="F2673" s="26"/>
      <c r="G2673" s="25"/>
      <c r="H2673" s="26"/>
      <c r="I2673" s="25"/>
      <c r="J2673" s="26"/>
      <c r="K2673" s="27"/>
      <c r="L2673" s="27"/>
      <c r="M2673" s="26"/>
      <c r="N2673" s="27"/>
      <c r="O2673" s="26"/>
      <c r="P2673" s="27"/>
      <c r="Q2673" s="26"/>
      <c r="R2673" s="27"/>
      <c r="S2673" s="27"/>
      <c r="T2673" s="26"/>
      <c r="U2673" s="27"/>
      <c r="V2673" s="26"/>
      <c r="W2673" s="27"/>
      <c r="X2673" s="26"/>
      <c r="Y2673" s="25"/>
      <c r="Z2673" s="38"/>
      <c r="AA2673" s="27"/>
      <c r="AB2673" s="27"/>
      <c r="AC2673" s="28"/>
      <c r="AD2673" s="28"/>
      <c r="AE2673" s="26"/>
      <c r="AF2673" s="28"/>
      <c r="AG2673" s="26"/>
      <c r="AH2673" s="28"/>
      <c r="AI2673" s="26"/>
      <c r="AJ2673" s="28"/>
      <c r="AK2673" s="28"/>
      <c r="AL2673" s="26"/>
      <c r="AM2673" s="28"/>
      <c r="AN2673" s="26"/>
      <c r="AO2673" s="28"/>
      <c r="AP2673" s="26"/>
    </row>
    <row r="2674" spans="1:42" x14ac:dyDescent="0.25">
      <c r="A2674" s="24"/>
      <c r="B2674" s="24"/>
      <c r="C2674" s="24"/>
      <c r="D2674" s="25"/>
      <c r="E2674" s="25"/>
      <c r="F2674" s="26"/>
      <c r="G2674" s="25"/>
      <c r="H2674" s="26"/>
      <c r="I2674" s="25"/>
      <c r="J2674" s="26"/>
      <c r="K2674" s="27"/>
      <c r="L2674" s="27"/>
      <c r="M2674" s="26"/>
      <c r="N2674" s="27"/>
      <c r="O2674" s="26"/>
      <c r="P2674" s="27"/>
      <c r="Q2674" s="26"/>
      <c r="R2674" s="27"/>
      <c r="S2674" s="27"/>
      <c r="T2674" s="26"/>
      <c r="U2674" s="27"/>
      <c r="V2674" s="26"/>
      <c r="W2674" s="27"/>
      <c r="X2674" s="26"/>
      <c r="Y2674" s="25"/>
      <c r="Z2674" s="38"/>
      <c r="AA2674" s="27"/>
      <c r="AB2674" s="27"/>
      <c r="AC2674" s="28"/>
      <c r="AD2674" s="28"/>
      <c r="AE2674" s="26"/>
      <c r="AF2674" s="28"/>
      <c r="AG2674" s="26"/>
      <c r="AH2674" s="28"/>
      <c r="AI2674" s="26"/>
      <c r="AJ2674" s="28"/>
      <c r="AK2674" s="28"/>
      <c r="AL2674" s="26"/>
      <c r="AM2674" s="28"/>
      <c r="AN2674" s="26"/>
      <c r="AO2674" s="28"/>
      <c r="AP2674" s="26"/>
    </row>
    <row r="2675" spans="1:42" x14ac:dyDescent="0.25">
      <c r="A2675" s="24"/>
      <c r="B2675" s="24"/>
      <c r="C2675" s="24"/>
      <c r="D2675" s="25"/>
      <c r="E2675" s="25"/>
      <c r="F2675" s="26"/>
      <c r="G2675" s="25"/>
      <c r="H2675" s="26"/>
      <c r="I2675" s="25"/>
      <c r="J2675" s="26"/>
      <c r="K2675" s="27"/>
      <c r="L2675" s="27"/>
      <c r="M2675" s="26"/>
      <c r="N2675" s="27"/>
      <c r="O2675" s="26"/>
      <c r="P2675" s="27"/>
      <c r="Q2675" s="26"/>
      <c r="R2675" s="27"/>
      <c r="S2675" s="27"/>
      <c r="T2675" s="26"/>
      <c r="U2675" s="27"/>
      <c r="V2675" s="26"/>
      <c r="W2675" s="27"/>
      <c r="X2675" s="26"/>
      <c r="Y2675" s="25"/>
      <c r="Z2675" s="38"/>
      <c r="AA2675" s="27"/>
      <c r="AB2675" s="27"/>
      <c r="AC2675" s="28"/>
      <c r="AD2675" s="28"/>
      <c r="AE2675" s="26"/>
      <c r="AF2675" s="28"/>
      <c r="AG2675" s="26"/>
      <c r="AH2675" s="28"/>
      <c r="AI2675" s="26"/>
      <c r="AJ2675" s="28"/>
      <c r="AK2675" s="28"/>
      <c r="AL2675" s="26"/>
      <c r="AM2675" s="28"/>
      <c r="AN2675" s="26"/>
      <c r="AO2675" s="28"/>
      <c r="AP2675" s="26"/>
    </row>
    <row r="2676" spans="1:42" x14ac:dyDescent="0.25">
      <c r="A2676" s="24"/>
      <c r="B2676" s="24"/>
      <c r="C2676" s="24"/>
      <c r="D2676" s="25"/>
      <c r="E2676" s="25"/>
      <c r="F2676" s="26"/>
      <c r="G2676" s="25"/>
      <c r="H2676" s="26"/>
      <c r="I2676" s="25"/>
      <c r="J2676" s="26"/>
      <c r="K2676" s="27"/>
      <c r="L2676" s="27"/>
      <c r="M2676" s="26"/>
      <c r="N2676" s="27"/>
      <c r="O2676" s="26"/>
      <c r="P2676" s="27"/>
      <c r="Q2676" s="26"/>
      <c r="R2676" s="27"/>
      <c r="S2676" s="27"/>
      <c r="T2676" s="26"/>
      <c r="U2676" s="27"/>
      <c r="V2676" s="26"/>
      <c r="W2676" s="27"/>
      <c r="X2676" s="26"/>
      <c r="Y2676" s="25"/>
      <c r="Z2676" s="38"/>
      <c r="AA2676" s="27"/>
      <c r="AB2676" s="27"/>
      <c r="AC2676" s="28"/>
      <c r="AD2676" s="28"/>
      <c r="AE2676" s="26"/>
      <c r="AF2676" s="28"/>
      <c r="AG2676" s="26"/>
      <c r="AH2676" s="28"/>
      <c r="AI2676" s="26"/>
      <c r="AJ2676" s="28"/>
      <c r="AK2676" s="28"/>
      <c r="AL2676" s="26"/>
      <c r="AM2676" s="28"/>
      <c r="AN2676" s="26"/>
      <c r="AO2676" s="28"/>
      <c r="AP2676" s="26"/>
    </row>
    <row r="2677" spans="1:42" x14ac:dyDescent="0.25">
      <c r="A2677" s="24"/>
      <c r="B2677" s="24"/>
      <c r="C2677" s="111"/>
      <c r="D2677" s="25"/>
      <c r="E2677" s="25"/>
      <c r="F2677" s="26"/>
      <c r="G2677" s="25"/>
      <c r="H2677" s="26"/>
      <c r="I2677" s="25"/>
      <c r="J2677" s="26"/>
      <c r="K2677" s="27"/>
      <c r="L2677" s="27"/>
      <c r="M2677" s="26"/>
      <c r="N2677" s="27"/>
      <c r="O2677" s="26"/>
      <c r="P2677" s="27"/>
      <c r="Q2677" s="26"/>
      <c r="R2677" s="27"/>
      <c r="S2677" s="27"/>
      <c r="T2677" s="26"/>
      <c r="U2677" s="27"/>
      <c r="V2677" s="26"/>
      <c r="W2677" s="27"/>
      <c r="X2677" s="26"/>
      <c r="Y2677" s="25"/>
      <c r="Z2677" s="38"/>
      <c r="AA2677" s="27"/>
      <c r="AB2677" s="27"/>
      <c r="AC2677" s="28"/>
      <c r="AD2677" s="28"/>
      <c r="AE2677" s="26"/>
      <c r="AF2677" s="28"/>
      <c r="AG2677" s="26"/>
      <c r="AH2677" s="28"/>
      <c r="AI2677" s="26"/>
      <c r="AJ2677" s="28"/>
      <c r="AK2677" s="28"/>
      <c r="AL2677" s="26"/>
      <c r="AM2677" s="28"/>
      <c r="AN2677" s="26"/>
      <c r="AO2677" s="28"/>
      <c r="AP2677" s="26"/>
    </row>
    <row r="2678" spans="1:42" x14ac:dyDescent="0.25">
      <c r="A2678" s="24"/>
      <c r="B2678" s="24"/>
      <c r="C2678" s="111"/>
      <c r="D2678" s="25"/>
      <c r="E2678" s="25"/>
      <c r="F2678" s="26"/>
      <c r="G2678" s="25"/>
      <c r="H2678" s="26"/>
      <c r="I2678" s="25"/>
      <c r="J2678" s="26"/>
      <c r="K2678" s="27"/>
      <c r="L2678" s="27"/>
      <c r="M2678" s="26"/>
      <c r="N2678" s="27"/>
      <c r="O2678" s="26"/>
      <c r="P2678" s="27"/>
      <c r="Q2678" s="26"/>
      <c r="R2678" s="27"/>
      <c r="S2678" s="27"/>
      <c r="T2678" s="26"/>
      <c r="U2678" s="27"/>
      <c r="V2678" s="26"/>
      <c r="W2678" s="27"/>
      <c r="X2678" s="26"/>
      <c r="Y2678" s="25"/>
      <c r="Z2678" s="38"/>
      <c r="AA2678" s="27"/>
      <c r="AB2678" s="27"/>
      <c r="AC2678" s="28"/>
      <c r="AD2678" s="28"/>
      <c r="AE2678" s="26"/>
      <c r="AF2678" s="28"/>
      <c r="AG2678" s="26"/>
      <c r="AH2678" s="28"/>
      <c r="AI2678" s="26"/>
      <c r="AJ2678" s="28"/>
      <c r="AK2678" s="28"/>
      <c r="AL2678" s="26"/>
      <c r="AM2678" s="28"/>
      <c r="AN2678" s="26"/>
      <c r="AO2678" s="28"/>
      <c r="AP2678" s="26"/>
    </row>
    <row r="2679" spans="1:42" x14ac:dyDescent="0.25">
      <c r="A2679" s="24"/>
      <c r="B2679" s="24"/>
      <c r="C2679" s="111"/>
      <c r="D2679" s="25"/>
      <c r="E2679" s="25"/>
      <c r="F2679" s="26"/>
      <c r="G2679" s="25"/>
      <c r="H2679" s="26"/>
      <c r="I2679" s="25"/>
      <c r="J2679" s="26"/>
      <c r="K2679" s="27"/>
      <c r="L2679" s="27"/>
      <c r="M2679" s="26"/>
      <c r="N2679" s="27"/>
      <c r="O2679" s="26"/>
      <c r="P2679" s="27"/>
      <c r="Q2679" s="26"/>
      <c r="R2679" s="27"/>
      <c r="S2679" s="27"/>
      <c r="T2679" s="26"/>
      <c r="U2679" s="27"/>
      <c r="V2679" s="26"/>
      <c r="W2679" s="27"/>
      <c r="X2679" s="26"/>
      <c r="Y2679" s="25"/>
      <c r="Z2679" s="38"/>
      <c r="AA2679" s="27"/>
      <c r="AB2679" s="27"/>
      <c r="AC2679" s="28"/>
      <c r="AD2679" s="28"/>
      <c r="AE2679" s="26"/>
      <c r="AF2679" s="28"/>
      <c r="AG2679" s="26"/>
      <c r="AH2679" s="28"/>
      <c r="AI2679" s="26"/>
      <c r="AJ2679" s="28"/>
      <c r="AK2679" s="28"/>
      <c r="AL2679" s="26"/>
      <c r="AM2679" s="28"/>
      <c r="AN2679" s="26"/>
      <c r="AO2679" s="28"/>
      <c r="AP2679" s="26"/>
    </row>
    <row r="2680" spans="1:42" x14ac:dyDescent="0.25">
      <c r="A2680" s="24"/>
      <c r="B2680" s="24"/>
      <c r="C2680" s="88"/>
      <c r="D2680" s="25"/>
      <c r="E2680" s="25"/>
      <c r="F2680" s="26"/>
      <c r="G2680" s="25"/>
      <c r="H2680" s="26"/>
      <c r="I2680" s="25"/>
      <c r="J2680" s="26"/>
      <c r="K2680" s="27"/>
      <c r="L2680" s="27"/>
      <c r="M2680" s="26"/>
      <c r="N2680" s="27"/>
      <c r="O2680" s="26"/>
      <c r="P2680" s="27"/>
      <c r="Q2680" s="26"/>
      <c r="R2680" s="27"/>
      <c r="S2680" s="27"/>
      <c r="T2680" s="26"/>
      <c r="U2680" s="27"/>
      <c r="V2680" s="26"/>
      <c r="W2680" s="27"/>
      <c r="X2680" s="26"/>
      <c r="Y2680" s="25"/>
      <c r="Z2680" s="38"/>
      <c r="AA2680" s="27"/>
      <c r="AB2680" s="27"/>
      <c r="AC2680" s="28"/>
      <c r="AD2680" s="28"/>
      <c r="AE2680" s="26"/>
      <c r="AF2680" s="28"/>
      <c r="AG2680" s="26"/>
      <c r="AH2680" s="28"/>
      <c r="AI2680" s="26"/>
      <c r="AJ2680" s="28"/>
      <c r="AK2680" s="28"/>
      <c r="AL2680" s="26"/>
      <c r="AM2680" s="28"/>
      <c r="AN2680" s="26"/>
      <c r="AO2680" s="28"/>
      <c r="AP2680" s="26"/>
    </row>
    <row r="2681" spans="1:42" x14ac:dyDescent="0.25">
      <c r="A2681" s="24"/>
      <c r="B2681" s="24"/>
      <c r="C2681" s="88"/>
      <c r="D2681" s="25"/>
      <c r="E2681" s="25"/>
      <c r="F2681" s="26"/>
      <c r="G2681" s="25"/>
      <c r="H2681" s="26"/>
      <c r="I2681" s="25"/>
      <c r="J2681" s="26"/>
      <c r="K2681" s="27"/>
      <c r="L2681" s="27"/>
      <c r="M2681" s="26"/>
      <c r="N2681" s="27"/>
      <c r="O2681" s="26"/>
      <c r="P2681" s="27"/>
      <c r="Q2681" s="26"/>
      <c r="R2681" s="27"/>
      <c r="S2681" s="27"/>
      <c r="T2681" s="26"/>
      <c r="U2681" s="27"/>
      <c r="V2681" s="26"/>
      <c r="W2681" s="27"/>
      <c r="X2681" s="26"/>
      <c r="Y2681" s="25"/>
      <c r="Z2681" s="38"/>
      <c r="AA2681" s="27"/>
      <c r="AB2681" s="27"/>
      <c r="AC2681" s="28"/>
      <c r="AD2681" s="28"/>
      <c r="AE2681" s="26"/>
      <c r="AF2681" s="28"/>
      <c r="AG2681" s="26"/>
      <c r="AH2681" s="28"/>
      <c r="AI2681" s="26"/>
      <c r="AJ2681" s="28"/>
      <c r="AK2681" s="28"/>
      <c r="AL2681" s="26"/>
      <c r="AM2681" s="28"/>
      <c r="AN2681" s="26"/>
      <c r="AO2681" s="28"/>
      <c r="AP2681" s="26"/>
    </row>
    <row r="2682" spans="1:42" x14ac:dyDescent="0.25">
      <c r="A2682" s="24"/>
      <c r="B2682" s="24"/>
      <c r="C2682" s="24"/>
      <c r="D2682" s="25"/>
      <c r="E2682" s="25"/>
      <c r="F2682" s="26"/>
      <c r="G2682" s="25"/>
      <c r="H2682" s="26"/>
      <c r="I2682" s="25"/>
      <c r="J2682" s="26"/>
      <c r="K2682" s="27"/>
      <c r="L2682" s="27"/>
      <c r="M2682" s="26"/>
      <c r="N2682" s="27"/>
      <c r="O2682" s="26"/>
      <c r="P2682" s="27"/>
      <c r="Q2682" s="26"/>
      <c r="R2682" s="27"/>
      <c r="S2682" s="27"/>
      <c r="T2682" s="26"/>
      <c r="U2682" s="27"/>
      <c r="V2682" s="26"/>
      <c r="W2682" s="27"/>
      <c r="X2682" s="26"/>
      <c r="Y2682" s="25"/>
      <c r="Z2682" s="38"/>
      <c r="AA2682" s="27"/>
      <c r="AB2682" s="27"/>
      <c r="AC2682" s="28"/>
      <c r="AD2682" s="28"/>
      <c r="AE2682" s="26"/>
      <c r="AF2682" s="28"/>
      <c r="AG2682" s="26"/>
      <c r="AH2682" s="28"/>
      <c r="AI2682" s="26"/>
      <c r="AJ2682" s="28"/>
      <c r="AK2682" s="28"/>
      <c r="AL2682" s="26"/>
      <c r="AM2682" s="28"/>
      <c r="AN2682" s="26"/>
      <c r="AO2682" s="28"/>
      <c r="AP2682" s="26"/>
    </row>
    <row r="2683" spans="1:42" x14ac:dyDescent="0.25">
      <c r="A2683" s="24"/>
      <c r="B2683" s="24"/>
      <c r="C2683" s="24"/>
      <c r="D2683" s="25"/>
      <c r="E2683" s="25"/>
      <c r="F2683" s="26"/>
      <c r="G2683" s="25"/>
      <c r="H2683" s="26"/>
      <c r="I2683" s="25"/>
      <c r="J2683" s="26"/>
      <c r="K2683" s="27"/>
      <c r="L2683" s="27"/>
      <c r="M2683" s="26"/>
      <c r="N2683" s="27"/>
      <c r="O2683" s="26"/>
      <c r="P2683" s="27"/>
      <c r="Q2683" s="26"/>
      <c r="R2683" s="27"/>
      <c r="S2683" s="27"/>
      <c r="T2683" s="26"/>
      <c r="U2683" s="27"/>
      <c r="V2683" s="26"/>
      <c r="W2683" s="27"/>
      <c r="X2683" s="26"/>
      <c r="Y2683" s="25"/>
      <c r="Z2683" s="38"/>
      <c r="AA2683" s="27"/>
      <c r="AB2683" s="27"/>
      <c r="AC2683" s="28"/>
      <c r="AD2683" s="28"/>
      <c r="AE2683" s="26"/>
      <c r="AF2683" s="28"/>
      <c r="AG2683" s="26"/>
      <c r="AH2683" s="28"/>
      <c r="AI2683" s="26"/>
      <c r="AJ2683" s="28"/>
      <c r="AK2683" s="28"/>
      <c r="AL2683" s="26"/>
      <c r="AM2683" s="28"/>
      <c r="AN2683" s="26"/>
      <c r="AO2683" s="28"/>
      <c r="AP2683" s="26"/>
    </row>
    <row r="2684" spans="1:42" x14ac:dyDescent="0.25">
      <c r="A2684" s="24"/>
      <c r="B2684" s="24"/>
      <c r="C2684" s="24"/>
      <c r="D2684" s="24"/>
      <c r="E2684" s="25"/>
      <c r="F2684" s="26"/>
      <c r="G2684" s="25"/>
      <c r="H2684" s="26"/>
      <c r="I2684" s="25"/>
      <c r="J2684" s="26"/>
      <c r="K2684" s="24"/>
      <c r="L2684" s="27"/>
      <c r="M2684" s="26"/>
      <c r="N2684" s="27"/>
      <c r="O2684" s="26"/>
      <c r="P2684" s="27"/>
      <c r="Q2684" s="26"/>
      <c r="R2684" s="24"/>
      <c r="S2684" s="27"/>
      <c r="T2684" s="26"/>
      <c r="U2684" s="27"/>
      <c r="V2684" s="26"/>
      <c r="W2684" s="27"/>
      <c r="X2684" s="26"/>
      <c r="Y2684" s="24"/>
      <c r="Z2684" s="24"/>
      <c r="AA2684" s="24"/>
      <c r="AB2684" s="24"/>
      <c r="AC2684" s="24"/>
      <c r="AD2684" s="28"/>
      <c r="AE2684" s="26"/>
      <c r="AF2684" s="28"/>
      <c r="AG2684" s="26"/>
      <c r="AH2684" s="28"/>
      <c r="AI2684" s="26"/>
      <c r="AJ2684" s="24"/>
      <c r="AK2684" s="28"/>
      <c r="AL2684" s="26"/>
      <c r="AM2684" s="28"/>
      <c r="AN2684" s="26"/>
      <c r="AO2684" s="28"/>
      <c r="AP2684" s="26"/>
    </row>
    <row r="2685" spans="1:42" x14ac:dyDescent="0.25">
      <c r="A2685" s="24"/>
      <c r="B2685" s="24"/>
      <c r="C2685" s="24"/>
      <c r="D2685" s="25"/>
      <c r="E2685" s="25"/>
      <c r="F2685" s="26"/>
      <c r="G2685" s="25"/>
      <c r="H2685" s="26"/>
      <c r="I2685" s="25"/>
      <c r="J2685" s="26"/>
      <c r="K2685" s="27"/>
      <c r="L2685" s="27"/>
      <c r="M2685" s="26"/>
      <c r="N2685" s="27"/>
      <c r="O2685" s="26"/>
      <c r="P2685" s="27"/>
      <c r="Q2685" s="26"/>
      <c r="R2685" s="27"/>
      <c r="S2685" s="27"/>
      <c r="T2685" s="26"/>
      <c r="U2685" s="27"/>
      <c r="V2685" s="26"/>
      <c r="W2685" s="27"/>
      <c r="X2685" s="26"/>
      <c r="Y2685" s="25"/>
      <c r="Z2685" s="38"/>
      <c r="AA2685" s="27"/>
      <c r="AB2685" s="27"/>
      <c r="AC2685" s="28"/>
      <c r="AD2685" s="28"/>
      <c r="AE2685" s="26"/>
      <c r="AF2685" s="28"/>
      <c r="AG2685" s="26"/>
      <c r="AH2685" s="28"/>
      <c r="AI2685" s="26"/>
      <c r="AJ2685" s="28"/>
      <c r="AK2685" s="28"/>
      <c r="AL2685" s="26"/>
      <c r="AM2685" s="28"/>
      <c r="AN2685" s="26"/>
      <c r="AO2685" s="28"/>
      <c r="AP2685" s="26"/>
    </row>
    <row r="2686" spans="1:42" x14ac:dyDescent="0.25">
      <c r="A2686" s="24"/>
      <c r="B2686" s="24"/>
      <c r="C2686" s="24"/>
      <c r="D2686" s="25"/>
      <c r="E2686" s="25"/>
      <c r="F2686" s="26"/>
      <c r="G2686" s="25"/>
      <c r="H2686" s="26"/>
      <c r="I2686" s="25"/>
      <c r="J2686" s="26"/>
      <c r="K2686" s="27"/>
      <c r="L2686" s="27"/>
      <c r="M2686" s="26"/>
      <c r="N2686" s="27"/>
      <c r="O2686" s="26"/>
      <c r="P2686" s="27"/>
      <c r="Q2686" s="26"/>
      <c r="R2686" s="27"/>
      <c r="S2686" s="27"/>
      <c r="T2686" s="26"/>
      <c r="U2686" s="27"/>
      <c r="V2686" s="26"/>
      <c r="W2686" s="27"/>
      <c r="X2686" s="26"/>
      <c r="Y2686" s="25"/>
      <c r="Z2686" s="38"/>
      <c r="AA2686" s="27"/>
      <c r="AB2686" s="27"/>
      <c r="AC2686" s="28"/>
      <c r="AD2686" s="28"/>
      <c r="AE2686" s="26"/>
      <c r="AF2686" s="28"/>
      <c r="AG2686" s="26"/>
      <c r="AH2686" s="28"/>
      <c r="AI2686" s="26"/>
      <c r="AJ2686" s="28"/>
      <c r="AK2686" s="28"/>
      <c r="AL2686" s="26"/>
      <c r="AM2686" s="28"/>
      <c r="AN2686" s="26"/>
      <c r="AO2686" s="28"/>
      <c r="AP2686" s="26"/>
    </row>
    <row r="2687" spans="1:42" x14ac:dyDescent="0.25">
      <c r="A2687" s="24"/>
      <c r="B2687" s="24"/>
      <c r="C2687" s="24"/>
      <c r="D2687" s="25"/>
      <c r="E2687" s="25"/>
      <c r="F2687" s="26"/>
      <c r="G2687" s="25"/>
      <c r="H2687" s="26"/>
      <c r="I2687" s="25"/>
      <c r="J2687" s="26"/>
      <c r="K2687" s="27"/>
      <c r="L2687" s="27"/>
      <c r="M2687" s="26"/>
      <c r="N2687" s="27"/>
      <c r="O2687" s="26"/>
      <c r="P2687" s="27"/>
      <c r="Q2687" s="26"/>
      <c r="R2687" s="27"/>
      <c r="S2687" s="27"/>
      <c r="T2687" s="26"/>
      <c r="U2687" s="27"/>
      <c r="V2687" s="26"/>
      <c r="W2687" s="27"/>
      <c r="X2687" s="26"/>
      <c r="Y2687" s="25"/>
      <c r="Z2687" s="38"/>
      <c r="AA2687" s="27"/>
      <c r="AB2687" s="27"/>
      <c r="AC2687" s="28"/>
      <c r="AD2687" s="28"/>
      <c r="AE2687" s="26"/>
      <c r="AF2687" s="28"/>
      <c r="AG2687" s="26"/>
      <c r="AH2687" s="28"/>
      <c r="AI2687" s="26"/>
      <c r="AJ2687" s="28"/>
      <c r="AK2687" s="28"/>
      <c r="AL2687" s="26"/>
      <c r="AM2687" s="28"/>
      <c r="AN2687" s="26"/>
      <c r="AO2687" s="28"/>
      <c r="AP2687" s="26"/>
    </row>
    <row r="2688" spans="1:42" x14ac:dyDescent="0.25">
      <c r="A2688" s="24"/>
      <c r="B2688" s="24"/>
      <c r="C2688" s="24"/>
      <c r="D2688" s="25"/>
      <c r="E2688" s="25"/>
      <c r="F2688" s="26"/>
      <c r="G2688" s="25"/>
      <c r="H2688" s="26"/>
      <c r="I2688" s="25"/>
      <c r="J2688" s="26"/>
      <c r="K2688" s="27"/>
      <c r="L2688" s="27"/>
      <c r="M2688" s="26"/>
      <c r="N2688" s="27"/>
      <c r="O2688" s="26"/>
      <c r="P2688" s="27"/>
      <c r="Q2688" s="26"/>
      <c r="R2688" s="27"/>
      <c r="S2688" s="27"/>
      <c r="T2688" s="26"/>
      <c r="U2688" s="27"/>
      <c r="V2688" s="26"/>
      <c r="W2688" s="27"/>
      <c r="X2688" s="26"/>
      <c r="Y2688" s="25"/>
      <c r="Z2688" s="38"/>
      <c r="AA2688" s="27"/>
      <c r="AB2688" s="27"/>
      <c r="AC2688" s="28"/>
      <c r="AD2688" s="28"/>
      <c r="AE2688" s="26"/>
      <c r="AF2688" s="28"/>
      <c r="AG2688" s="26"/>
      <c r="AH2688" s="28"/>
      <c r="AI2688" s="26"/>
      <c r="AJ2688" s="28"/>
      <c r="AK2688" s="28"/>
      <c r="AL2688" s="26"/>
      <c r="AM2688" s="28"/>
      <c r="AN2688" s="26"/>
      <c r="AO2688" s="28"/>
      <c r="AP2688" s="26"/>
    </row>
    <row r="2689" spans="1:42" x14ac:dyDescent="0.25">
      <c r="A2689" s="24"/>
      <c r="B2689" s="24"/>
      <c r="C2689" s="111"/>
      <c r="D2689" s="25"/>
      <c r="E2689" s="25"/>
      <c r="F2689" s="26"/>
      <c r="G2689" s="25"/>
      <c r="H2689" s="26"/>
      <c r="I2689" s="25"/>
      <c r="J2689" s="26"/>
      <c r="K2689" s="27"/>
      <c r="L2689" s="27"/>
      <c r="M2689" s="26"/>
      <c r="N2689" s="27"/>
      <c r="O2689" s="26"/>
      <c r="P2689" s="27"/>
      <c r="Q2689" s="26"/>
      <c r="R2689" s="27"/>
      <c r="S2689" s="27"/>
      <c r="T2689" s="26"/>
      <c r="U2689" s="27"/>
      <c r="V2689" s="26"/>
      <c r="W2689" s="27"/>
      <c r="X2689" s="26"/>
      <c r="Y2689" s="24"/>
      <c r="Z2689" s="24"/>
      <c r="AA2689" s="24"/>
      <c r="AB2689" s="24"/>
      <c r="AC2689" s="28"/>
      <c r="AD2689" s="28"/>
      <c r="AE2689" s="26"/>
      <c r="AF2689" s="28"/>
      <c r="AG2689" s="26"/>
      <c r="AH2689" s="28"/>
      <c r="AI2689" s="26"/>
      <c r="AJ2689" s="28"/>
      <c r="AK2689" s="28"/>
      <c r="AL2689" s="26"/>
      <c r="AM2689" s="28"/>
      <c r="AN2689" s="26"/>
      <c r="AO2689" s="28"/>
      <c r="AP2689" s="26"/>
    </row>
    <row r="2690" spans="1:42" x14ac:dyDescent="0.25">
      <c r="A2690" s="24"/>
      <c r="B2690" s="24"/>
      <c r="C2690" s="111"/>
      <c r="D2690" s="25"/>
      <c r="E2690" s="25"/>
      <c r="F2690" s="26"/>
      <c r="G2690" s="25"/>
      <c r="H2690" s="26"/>
      <c r="I2690" s="25"/>
      <c r="J2690" s="26"/>
      <c r="K2690" s="27"/>
      <c r="L2690" s="27"/>
      <c r="M2690" s="26"/>
      <c r="N2690" s="27"/>
      <c r="O2690" s="26"/>
      <c r="P2690" s="27"/>
      <c r="Q2690" s="26"/>
      <c r="R2690" s="27"/>
      <c r="S2690" s="27"/>
      <c r="T2690" s="26"/>
      <c r="U2690" s="27"/>
      <c r="V2690" s="26"/>
      <c r="W2690" s="27"/>
      <c r="X2690" s="26"/>
      <c r="Y2690" s="24"/>
      <c r="Z2690" s="24"/>
      <c r="AA2690" s="24"/>
      <c r="AB2690" s="24"/>
      <c r="AC2690" s="28"/>
      <c r="AD2690" s="28"/>
      <c r="AE2690" s="26"/>
      <c r="AF2690" s="28"/>
      <c r="AG2690" s="26"/>
      <c r="AH2690" s="28"/>
      <c r="AI2690" s="26"/>
      <c r="AJ2690" s="28"/>
      <c r="AK2690" s="28"/>
      <c r="AL2690" s="26"/>
      <c r="AM2690" s="28"/>
      <c r="AN2690" s="26"/>
      <c r="AO2690" s="28"/>
      <c r="AP2690" s="26"/>
    </row>
    <row r="2691" spans="1:42" x14ac:dyDescent="0.25">
      <c r="A2691" s="24"/>
      <c r="B2691" s="24"/>
      <c r="C2691" s="111"/>
      <c r="D2691" s="25"/>
      <c r="E2691" s="25"/>
      <c r="F2691" s="26"/>
      <c r="G2691" s="25"/>
      <c r="H2691" s="26"/>
      <c r="I2691" s="25"/>
      <c r="J2691" s="26"/>
      <c r="K2691" s="27"/>
      <c r="L2691" s="27"/>
      <c r="M2691" s="26"/>
      <c r="N2691" s="27"/>
      <c r="O2691" s="26"/>
      <c r="P2691" s="27"/>
      <c r="Q2691" s="26"/>
      <c r="R2691" s="27"/>
      <c r="S2691" s="27"/>
      <c r="T2691" s="26"/>
      <c r="U2691" s="27"/>
      <c r="V2691" s="26"/>
      <c r="W2691" s="27"/>
      <c r="X2691" s="26"/>
      <c r="Y2691" s="24"/>
      <c r="Z2691" s="24"/>
      <c r="AA2691" s="24"/>
      <c r="AB2691" s="24"/>
      <c r="AC2691" s="28"/>
      <c r="AD2691" s="28"/>
      <c r="AE2691" s="26"/>
      <c r="AF2691" s="28"/>
      <c r="AG2691" s="26"/>
      <c r="AH2691" s="28"/>
      <c r="AI2691" s="26"/>
      <c r="AJ2691" s="28"/>
      <c r="AK2691" s="28"/>
      <c r="AL2691" s="26"/>
      <c r="AM2691" s="28"/>
      <c r="AN2691" s="26"/>
      <c r="AO2691" s="28"/>
      <c r="AP2691" s="26"/>
    </row>
    <row r="2692" spans="1:42" x14ac:dyDescent="0.25">
      <c r="A2692" s="24"/>
      <c r="B2692" s="24"/>
      <c r="C2692" s="88"/>
      <c r="D2692" s="25"/>
      <c r="E2692" s="25"/>
      <c r="F2692" s="26"/>
      <c r="G2692" s="25"/>
      <c r="H2692" s="26"/>
      <c r="I2692" s="25"/>
      <c r="J2692" s="26"/>
      <c r="K2692" s="27"/>
      <c r="L2692" s="27"/>
      <c r="M2692" s="26"/>
      <c r="N2692" s="27"/>
      <c r="O2692" s="26"/>
      <c r="P2692" s="27"/>
      <c r="Q2692" s="26"/>
      <c r="R2692" s="27"/>
      <c r="S2692" s="27"/>
      <c r="T2692" s="26"/>
      <c r="U2692" s="27"/>
      <c r="V2692" s="26"/>
      <c r="W2692" s="27"/>
      <c r="X2692" s="26"/>
      <c r="Y2692" s="24"/>
      <c r="Z2692" s="24"/>
      <c r="AA2692" s="24"/>
      <c r="AB2692" s="24"/>
      <c r="AC2692" s="28"/>
      <c r="AD2692" s="28"/>
      <c r="AE2692" s="26"/>
      <c r="AF2692" s="28"/>
      <c r="AG2692" s="26"/>
      <c r="AH2692" s="28"/>
      <c r="AI2692" s="26"/>
      <c r="AJ2692" s="28"/>
      <c r="AK2692" s="28"/>
      <c r="AL2692" s="26"/>
      <c r="AM2692" s="28"/>
      <c r="AN2692" s="26"/>
      <c r="AO2692" s="28"/>
      <c r="AP2692" s="26"/>
    </row>
    <row r="2693" spans="1:42" x14ac:dyDescent="0.25">
      <c r="A2693" s="24"/>
      <c r="B2693" s="24"/>
      <c r="C2693" s="88"/>
      <c r="D2693" s="25"/>
      <c r="E2693" s="25"/>
      <c r="F2693" s="26"/>
      <c r="G2693" s="25"/>
      <c r="H2693" s="26"/>
      <c r="I2693" s="25"/>
      <c r="J2693" s="26"/>
      <c r="K2693" s="27"/>
      <c r="L2693" s="27"/>
      <c r="M2693" s="26"/>
      <c r="N2693" s="27"/>
      <c r="O2693" s="26"/>
      <c r="P2693" s="27"/>
      <c r="Q2693" s="26"/>
      <c r="R2693" s="27"/>
      <c r="S2693" s="27"/>
      <c r="T2693" s="26"/>
      <c r="U2693" s="27"/>
      <c r="V2693" s="26"/>
      <c r="W2693" s="27"/>
      <c r="X2693" s="26"/>
      <c r="Y2693" s="24"/>
      <c r="Z2693" s="24"/>
      <c r="AA2693" s="24"/>
      <c r="AB2693" s="24"/>
      <c r="AC2693" s="28"/>
      <c r="AD2693" s="28"/>
      <c r="AE2693" s="26"/>
      <c r="AF2693" s="28"/>
      <c r="AG2693" s="26"/>
      <c r="AH2693" s="28"/>
      <c r="AI2693" s="26"/>
      <c r="AJ2693" s="28"/>
      <c r="AK2693" s="28"/>
      <c r="AL2693" s="26"/>
      <c r="AM2693" s="28"/>
      <c r="AN2693" s="26"/>
      <c r="AO2693" s="28"/>
      <c r="AP2693" s="26"/>
    </row>
    <row r="2694" spans="1:42" x14ac:dyDescent="0.25">
      <c r="A2694" s="24"/>
      <c r="B2694" s="24"/>
      <c r="C2694" s="24"/>
      <c r="D2694" s="25"/>
      <c r="E2694" s="25"/>
      <c r="F2694" s="26"/>
      <c r="G2694" s="25"/>
      <c r="H2694" s="26"/>
      <c r="I2694" s="25"/>
      <c r="J2694" s="26"/>
      <c r="K2694" s="27"/>
      <c r="L2694" s="27"/>
      <c r="M2694" s="26"/>
      <c r="N2694" s="27"/>
      <c r="O2694" s="26"/>
      <c r="P2694" s="27"/>
      <c r="Q2694" s="26"/>
      <c r="R2694" s="27"/>
      <c r="S2694" s="27"/>
      <c r="T2694" s="26"/>
      <c r="U2694" s="27"/>
      <c r="V2694" s="26"/>
      <c r="W2694" s="27"/>
      <c r="X2694" s="26"/>
      <c r="Y2694" s="24"/>
      <c r="Z2694" s="24"/>
      <c r="AA2694" s="24"/>
      <c r="AB2694" s="24"/>
      <c r="AC2694" s="28"/>
      <c r="AD2694" s="28"/>
      <c r="AE2694" s="26"/>
      <c r="AF2694" s="28"/>
      <c r="AG2694" s="26"/>
      <c r="AH2694" s="28"/>
      <c r="AI2694" s="26"/>
      <c r="AJ2694" s="28"/>
      <c r="AK2694" s="28"/>
      <c r="AL2694" s="26"/>
      <c r="AM2694" s="28"/>
      <c r="AN2694" s="26"/>
      <c r="AO2694" s="28"/>
      <c r="AP2694" s="26"/>
    </row>
    <row r="2695" spans="1:42" x14ac:dyDescent="0.25">
      <c r="A2695" s="24"/>
      <c r="B2695" s="24"/>
      <c r="C2695" s="24"/>
      <c r="D2695" s="24"/>
      <c r="E2695" s="24"/>
      <c r="F2695" s="24"/>
      <c r="G2695" s="24"/>
      <c r="H2695" s="24"/>
      <c r="I2695" s="25"/>
      <c r="J2695" s="26"/>
      <c r="K2695" s="24"/>
      <c r="L2695" s="24"/>
      <c r="M2695" s="24"/>
      <c r="N2695" s="24"/>
      <c r="O2695" s="24"/>
      <c r="P2695" s="27"/>
      <c r="Q2695" s="26"/>
      <c r="R2695" s="24"/>
      <c r="S2695" s="24"/>
      <c r="T2695" s="24"/>
      <c r="U2695" s="24"/>
      <c r="V2695" s="24"/>
      <c r="W2695" s="27"/>
      <c r="X2695" s="26"/>
      <c r="Y2695" s="24"/>
      <c r="Z2695" s="24"/>
      <c r="AA2695" s="24"/>
      <c r="AB2695" s="24"/>
      <c r="AC2695" s="24"/>
      <c r="AD2695" s="24"/>
      <c r="AE2695" s="24"/>
      <c r="AF2695" s="24"/>
      <c r="AG2695" s="24"/>
      <c r="AH2695" s="28"/>
      <c r="AI2695" s="26"/>
      <c r="AJ2695" s="24"/>
      <c r="AK2695" s="24"/>
      <c r="AL2695" s="24"/>
      <c r="AM2695" s="24"/>
      <c r="AN2695" s="24"/>
      <c r="AO2695" s="28"/>
      <c r="AP2695" s="26"/>
    </row>
    <row r="2696" spans="1:42" x14ac:dyDescent="0.25">
      <c r="A2696" s="24"/>
      <c r="B2696" s="24"/>
      <c r="C2696" s="24"/>
      <c r="D2696" s="25"/>
      <c r="E2696" s="25"/>
      <c r="F2696" s="26"/>
      <c r="G2696" s="25"/>
      <c r="H2696" s="26"/>
      <c r="I2696" s="25"/>
      <c r="J2696" s="26"/>
      <c r="K2696" s="27"/>
      <c r="L2696" s="27"/>
      <c r="M2696" s="26"/>
      <c r="N2696" s="27"/>
      <c r="O2696" s="26"/>
      <c r="P2696" s="27"/>
      <c r="Q2696" s="26"/>
      <c r="R2696" s="27"/>
      <c r="S2696" s="27"/>
      <c r="T2696" s="26"/>
      <c r="U2696" s="27"/>
      <c r="V2696" s="26"/>
      <c r="W2696" s="27"/>
      <c r="X2696" s="26"/>
      <c r="Y2696" s="24"/>
      <c r="Z2696" s="24"/>
      <c r="AA2696" s="24"/>
      <c r="AB2696" s="24"/>
      <c r="AC2696" s="28"/>
      <c r="AD2696" s="28"/>
      <c r="AE2696" s="26"/>
      <c r="AF2696" s="28"/>
      <c r="AG2696" s="26"/>
      <c r="AH2696" s="28"/>
      <c r="AI2696" s="26"/>
      <c r="AJ2696" s="28"/>
      <c r="AK2696" s="28"/>
      <c r="AL2696" s="26"/>
      <c r="AM2696" s="28"/>
      <c r="AN2696" s="26"/>
      <c r="AO2696" s="28"/>
      <c r="AP2696" s="26"/>
    </row>
    <row r="2697" spans="1:42" x14ac:dyDescent="0.25">
      <c r="A2697" s="24"/>
      <c r="B2697" s="24"/>
      <c r="C2697" s="24"/>
      <c r="D2697" s="25"/>
      <c r="E2697" s="24"/>
      <c r="F2697" s="24"/>
      <c r="G2697" s="24"/>
      <c r="H2697" s="24"/>
      <c r="I2697" s="24"/>
      <c r="J2697" s="24"/>
      <c r="K2697" s="27"/>
      <c r="L2697" s="24"/>
      <c r="M2697" s="24"/>
      <c r="N2697" s="24"/>
      <c r="O2697" s="24"/>
      <c r="P2697" s="24"/>
      <c r="Q2697" s="24"/>
      <c r="R2697" s="27"/>
      <c r="S2697" s="24"/>
      <c r="T2697" s="24"/>
      <c r="U2697" s="24"/>
      <c r="V2697" s="24"/>
      <c r="W2697" s="24"/>
      <c r="X2697" s="24"/>
      <c r="Y2697" s="24"/>
      <c r="Z2697" s="24"/>
      <c r="AA2697" s="24"/>
      <c r="AB2697" s="24"/>
      <c r="AC2697" s="28"/>
      <c r="AD2697" s="24"/>
      <c r="AE2697" s="24"/>
      <c r="AF2697" s="24"/>
      <c r="AG2697" s="24"/>
      <c r="AH2697" s="24"/>
      <c r="AI2697" s="24"/>
      <c r="AJ2697" s="28"/>
      <c r="AK2697" s="24"/>
      <c r="AL2697" s="24"/>
      <c r="AM2697" s="24"/>
      <c r="AN2697" s="24"/>
      <c r="AO2697" s="24"/>
      <c r="AP2697" s="24"/>
    </row>
    <row r="2698" spans="1:42" x14ac:dyDescent="0.25">
      <c r="A2698" s="24"/>
      <c r="B2698" s="24"/>
      <c r="C2698" s="24"/>
      <c r="D2698" s="24"/>
      <c r="E2698" s="25"/>
      <c r="F2698" s="26"/>
      <c r="G2698" s="24"/>
      <c r="H2698" s="24"/>
      <c r="I2698" s="25"/>
      <c r="J2698" s="26"/>
      <c r="K2698" s="24"/>
      <c r="L2698" s="27"/>
      <c r="M2698" s="26"/>
      <c r="N2698" s="24"/>
      <c r="O2698" s="24"/>
      <c r="P2698" s="27"/>
      <c r="Q2698" s="26"/>
      <c r="R2698" s="24"/>
      <c r="S2698" s="27"/>
      <c r="T2698" s="26"/>
      <c r="U2698" s="24"/>
      <c r="V2698" s="24"/>
      <c r="W2698" s="27"/>
      <c r="X2698" s="26"/>
      <c r="Y2698" s="24"/>
      <c r="Z2698" s="24"/>
      <c r="AA2698" s="24"/>
      <c r="AB2698" s="24"/>
      <c r="AC2698" s="24"/>
      <c r="AD2698" s="28"/>
      <c r="AE2698" s="26"/>
      <c r="AF2698" s="24"/>
      <c r="AG2698" s="24"/>
      <c r="AH2698" s="28"/>
      <c r="AI2698" s="26"/>
      <c r="AJ2698" s="24"/>
      <c r="AK2698" s="28"/>
      <c r="AL2698" s="26"/>
      <c r="AM2698" s="24"/>
      <c r="AN2698" s="24"/>
      <c r="AO2698" s="28"/>
      <c r="AP2698" s="26"/>
    </row>
    <row r="2699" spans="1:42" x14ac:dyDescent="0.25">
      <c r="A2699" s="24"/>
      <c r="B2699" s="24"/>
      <c r="C2699" s="24"/>
      <c r="D2699" s="24"/>
      <c r="E2699" s="25"/>
      <c r="F2699" s="26"/>
      <c r="G2699" s="24"/>
      <c r="H2699" s="24"/>
      <c r="I2699" s="25"/>
      <c r="J2699" s="26"/>
      <c r="K2699" s="24"/>
      <c r="L2699" s="27"/>
      <c r="M2699" s="26"/>
      <c r="N2699" s="24"/>
      <c r="O2699" s="24"/>
      <c r="P2699" s="27"/>
      <c r="Q2699" s="26"/>
      <c r="R2699" s="24"/>
      <c r="S2699" s="27"/>
      <c r="T2699" s="26"/>
      <c r="U2699" s="24"/>
      <c r="V2699" s="24"/>
      <c r="W2699" s="27"/>
      <c r="X2699" s="26"/>
      <c r="Y2699" s="24"/>
      <c r="Z2699" s="24"/>
      <c r="AA2699" s="24"/>
      <c r="AB2699" s="24"/>
      <c r="AC2699" s="24"/>
      <c r="AD2699" s="28"/>
      <c r="AE2699" s="26"/>
      <c r="AF2699" s="24"/>
      <c r="AG2699" s="24"/>
      <c r="AH2699" s="28"/>
      <c r="AI2699" s="26"/>
      <c r="AJ2699" s="24"/>
      <c r="AK2699" s="28"/>
      <c r="AL2699" s="26"/>
      <c r="AM2699" s="24"/>
      <c r="AN2699" s="24"/>
      <c r="AO2699" s="28"/>
      <c r="AP2699" s="26"/>
    </row>
    <row r="2700" spans="1:42" x14ac:dyDescent="0.25">
      <c r="A2700" s="24"/>
      <c r="B2700" s="24"/>
      <c r="C2700" s="24"/>
      <c r="D2700" s="25"/>
      <c r="E2700" s="25"/>
      <c r="F2700" s="26"/>
      <c r="G2700" s="25"/>
      <c r="H2700" s="26"/>
      <c r="I2700" s="25"/>
      <c r="J2700" s="26"/>
      <c r="K2700" s="27"/>
      <c r="L2700" s="27"/>
      <c r="M2700" s="26"/>
      <c r="N2700" s="27"/>
      <c r="O2700" s="26"/>
      <c r="P2700" s="27"/>
      <c r="Q2700" s="26"/>
      <c r="R2700" s="27"/>
      <c r="S2700" s="27"/>
      <c r="T2700" s="26"/>
      <c r="U2700" s="27"/>
      <c r="V2700" s="26"/>
      <c r="W2700" s="27"/>
      <c r="X2700" s="26"/>
      <c r="Y2700" s="24"/>
      <c r="Z2700" s="24"/>
      <c r="AA2700" s="24"/>
      <c r="AB2700" s="24"/>
      <c r="AC2700" s="28"/>
      <c r="AD2700" s="28"/>
      <c r="AE2700" s="26"/>
      <c r="AF2700" s="28"/>
      <c r="AG2700" s="26"/>
      <c r="AH2700" s="28"/>
      <c r="AI2700" s="26"/>
      <c r="AJ2700" s="28"/>
      <c r="AK2700" s="28"/>
      <c r="AL2700" s="26"/>
      <c r="AM2700" s="28"/>
      <c r="AN2700" s="26"/>
      <c r="AO2700" s="28"/>
      <c r="AP2700" s="26"/>
    </row>
    <row r="2701" spans="1:42" x14ac:dyDescent="0.25">
      <c r="A2701" s="24"/>
      <c r="B2701" s="24"/>
      <c r="C2701" s="24"/>
      <c r="D2701" s="25"/>
      <c r="E2701" s="25"/>
      <c r="F2701" s="26"/>
      <c r="G2701" s="25"/>
      <c r="H2701" s="26"/>
      <c r="I2701" s="25"/>
      <c r="J2701" s="26"/>
      <c r="K2701" s="27"/>
      <c r="L2701" s="27"/>
      <c r="M2701" s="26"/>
      <c r="N2701" s="27"/>
      <c r="O2701" s="26"/>
      <c r="P2701" s="27"/>
      <c r="Q2701" s="26"/>
      <c r="R2701" s="27"/>
      <c r="S2701" s="27"/>
      <c r="T2701" s="26"/>
      <c r="U2701" s="27"/>
      <c r="V2701" s="26"/>
      <c r="W2701" s="27"/>
      <c r="X2701" s="26"/>
      <c r="Y2701" s="24"/>
      <c r="Z2701" s="24"/>
      <c r="AA2701" s="24"/>
      <c r="AB2701" s="24"/>
      <c r="AC2701" s="28"/>
      <c r="AD2701" s="28"/>
      <c r="AE2701" s="26"/>
      <c r="AF2701" s="28"/>
      <c r="AG2701" s="26"/>
      <c r="AH2701" s="28"/>
      <c r="AI2701" s="26"/>
      <c r="AJ2701" s="28"/>
      <c r="AK2701" s="28"/>
      <c r="AL2701" s="26"/>
      <c r="AM2701" s="28"/>
      <c r="AN2701" s="26"/>
      <c r="AO2701" s="28"/>
      <c r="AP2701" s="26"/>
    </row>
    <row r="2702" spans="1:42" x14ac:dyDescent="0.25">
      <c r="A2702" s="24"/>
      <c r="B2702" s="24"/>
      <c r="C2702" s="111"/>
      <c r="D2702" s="25"/>
      <c r="E2702" s="25"/>
      <c r="F2702" s="26"/>
      <c r="G2702" s="25"/>
      <c r="H2702" s="26"/>
      <c r="I2702" s="25"/>
      <c r="J2702" s="26"/>
      <c r="K2702" s="27"/>
      <c r="L2702" s="27"/>
      <c r="M2702" s="26"/>
      <c r="N2702" s="27"/>
      <c r="O2702" s="26"/>
      <c r="P2702" s="27"/>
      <c r="Q2702" s="26"/>
      <c r="R2702" s="27"/>
      <c r="S2702" s="27"/>
      <c r="T2702" s="26"/>
      <c r="U2702" s="27"/>
      <c r="V2702" s="26"/>
      <c r="W2702" s="27"/>
      <c r="X2702" s="26"/>
      <c r="Y2702" s="24"/>
      <c r="Z2702" s="24"/>
      <c r="AA2702" s="24"/>
      <c r="AB2702" s="24"/>
      <c r="AC2702" s="28"/>
      <c r="AD2702" s="28"/>
      <c r="AE2702" s="26"/>
      <c r="AF2702" s="28"/>
      <c r="AG2702" s="26"/>
      <c r="AH2702" s="28"/>
      <c r="AI2702" s="26"/>
      <c r="AJ2702" s="28"/>
      <c r="AK2702" s="28"/>
      <c r="AL2702" s="26"/>
      <c r="AM2702" s="28"/>
      <c r="AN2702" s="26"/>
      <c r="AO2702" s="28"/>
      <c r="AP2702" s="26"/>
    </row>
    <row r="2703" spans="1:42" x14ac:dyDescent="0.25">
      <c r="A2703" s="24"/>
      <c r="B2703" s="24"/>
      <c r="C2703" s="111"/>
      <c r="D2703" s="24"/>
      <c r="E2703" s="24"/>
      <c r="F2703" s="24"/>
      <c r="G2703" s="24"/>
      <c r="H2703" s="24"/>
      <c r="I2703" s="25"/>
      <c r="J2703" s="26"/>
      <c r="K2703" s="24"/>
      <c r="L2703" s="24"/>
      <c r="M2703" s="24"/>
      <c r="N2703" s="24"/>
      <c r="O2703" s="24"/>
      <c r="P2703" s="27"/>
      <c r="Q2703" s="26"/>
      <c r="R2703" s="24"/>
      <c r="S2703" s="24"/>
      <c r="T2703" s="24"/>
      <c r="U2703" s="24"/>
      <c r="V2703" s="24"/>
      <c r="W2703" s="27"/>
      <c r="X2703" s="26"/>
      <c r="Y2703" s="24"/>
      <c r="Z2703" s="24"/>
      <c r="AA2703" s="24"/>
      <c r="AB2703" s="24"/>
      <c r="AC2703" s="24"/>
      <c r="AD2703" s="24"/>
      <c r="AE2703" s="24"/>
      <c r="AF2703" s="24"/>
      <c r="AG2703" s="24"/>
      <c r="AH2703" s="28"/>
      <c r="AI2703" s="26"/>
      <c r="AJ2703" s="24"/>
      <c r="AK2703" s="24"/>
      <c r="AL2703" s="24"/>
      <c r="AM2703" s="24"/>
      <c r="AN2703" s="24"/>
      <c r="AO2703" s="28"/>
      <c r="AP2703" s="26"/>
    </row>
    <row r="2704" spans="1:42" x14ac:dyDescent="0.25">
      <c r="A2704" s="24"/>
      <c r="B2704" s="24"/>
      <c r="C2704" s="111"/>
      <c r="D2704" s="25"/>
      <c r="E2704" s="25"/>
      <c r="F2704" s="26"/>
      <c r="G2704" s="25"/>
      <c r="H2704" s="26"/>
      <c r="I2704" s="25"/>
      <c r="J2704" s="26"/>
      <c r="K2704" s="27"/>
      <c r="L2704" s="27"/>
      <c r="M2704" s="26"/>
      <c r="N2704" s="27"/>
      <c r="O2704" s="26"/>
      <c r="P2704" s="27"/>
      <c r="Q2704" s="26"/>
      <c r="R2704" s="27"/>
      <c r="S2704" s="27"/>
      <c r="T2704" s="26"/>
      <c r="U2704" s="27"/>
      <c r="V2704" s="26"/>
      <c r="W2704" s="27"/>
      <c r="X2704" s="26"/>
      <c r="Y2704" s="25"/>
      <c r="Z2704" s="38"/>
      <c r="AA2704" s="27"/>
      <c r="AB2704" s="27"/>
      <c r="AC2704" s="28"/>
      <c r="AD2704" s="28"/>
      <c r="AE2704" s="26"/>
      <c r="AF2704" s="28"/>
      <c r="AG2704" s="26"/>
      <c r="AH2704" s="28"/>
      <c r="AI2704" s="26"/>
      <c r="AJ2704" s="28"/>
      <c r="AK2704" s="28"/>
      <c r="AL2704" s="26"/>
      <c r="AM2704" s="28"/>
      <c r="AN2704" s="26"/>
      <c r="AO2704" s="28"/>
      <c r="AP2704" s="26"/>
    </row>
    <row r="2705" spans="1:42" x14ac:dyDescent="0.25">
      <c r="A2705" s="24"/>
      <c r="B2705" s="24"/>
      <c r="C2705" s="24"/>
      <c r="D2705" s="25"/>
      <c r="E2705" s="25"/>
      <c r="F2705" s="26"/>
      <c r="G2705" s="25"/>
      <c r="H2705" s="26"/>
      <c r="I2705" s="25"/>
      <c r="J2705" s="26"/>
      <c r="K2705" s="27"/>
      <c r="L2705" s="27"/>
      <c r="M2705" s="26"/>
      <c r="N2705" s="27"/>
      <c r="O2705" s="26"/>
      <c r="P2705" s="27"/>
      <c r="Q2705" s="26"/>
      <c r="R2705" s="27"/>
      <c r="S2705" s="27"/>
      <c r="T2705" s="26"/>
      <c r="U2705" s="27"/>
      <c r="V2705" s="26"/>
      <c r="W2705" s="27"/>
      <c r="X2705" s="26"/>
      <c r="Y2705" s="25"/>
      <c r="Z2705" s="38"/>
      <c r="AA2705" s="27"/>
      <c r="AB2705" s="27"/>
      <c r="AC2705" s="28"/>
      <c r="AD2705" s="28"/>
      <c r="AE2705" s="26"/>
      <c r="AF2705" s="28"/>
      <c r="AG2705" s="26"/>
      <c r="AH2705" s="28"/>
      <c r="AI2705" s="26"/>
      <c r="AJ2705" s="28"/>
      <c r="AK2705" s="28"/>
      <c r="AL2705" s="26"/>
      <c r="AM2705" s="28"/>
      <c r="AN2705" s="26"/>
      <c r="AO2705" s="28"/>
      <c r="AP2705" s="26"/>
    </row>
    <row r="2706" spans="1:42" x14ac:dyDescent="0.25">
      <c r="A2706" s="24"/>
      <c r="B2706" s="24"/>
      <c r="C2706" s="88"/>
      <c r="D2706" s="25"/>
      <c r="E2706" s="25"/>
      <c r="F2706" s="26"/>
      <c r="G2706" s="25"/>
      <c r="H2706" s="26"/>
      <c r="I2706" s="25"/>
      <c r="J2706" s="26"/>
      <c r="K2706" s="27"/>
      <c r="L2706" s="27"/>
      <c r="M2706" s="26"/>
      <c r="N2706" s="27"/>
      <c r="O2706" s="26"/>
      <c r="P2706" s="27"/>
      <c r="Q2706" s="26"/>
      <c r="R2706" s="27"/>
      <c r="S2706" s="27"/>
      <c r="T2706" s="26"/>
      <c r="U2706" s="27"/>
      <c r="V2706" s="26"/>
      <c r="W2706" s="27"/>
      <c r="X2706" s="26"/>
      <c r="Y2706" s="25"/>
      <c r="Z2706" s="38"/>
      <c r="AA2706" s="27"/>
      <c r="AB2706" s="27"/>
      <c r="AC2706" s="28"/>
      <c r="AD2706" s="28"/>
      <c r="AE2706" s="26"/>
      <c r="AF2706" s="28"/>
      <c r="AG2706" s="26"/>
      <c r="AH2706" s="28"/>
      <c r="AI2706" s="26"/>
      <c r="AJ2706" s="28"/>
      <c r="AK2706" s="28"/>
      <c r="AL2706" s="26"/>
      <c r="AM2706" s="28"/>
      <c r="AN2706" s="26"/>
      <c r="AO2706" s="28"/>
      <c r="AP2706" s="26"/>
    </row>
    <row r="2707" spans="1:42" x14ac:dyDescent="0.25">
      <c r="A2707" s="24"/>
      <c r="B2707" s="24"/>
      <c r="C2707" s="88"/>
      <c r="D2707" s="25"/>
      <c r="E2707" s="25"/>
      <c r="F2707" s="26"/>
      <c r="G2707" s="25"/>
      <c r="H2707" s="26"/>
      <c r="I2707" s="25"/>
      <c r="J2707" s="26"/>
      <c r="K2707" s="27"/>
      <c r="L2707" s="27"/>
      <c r="M2707" s="26"/>
      <c r="N2707" s="27"/>
      <c r="O2707" s="26"/>
      <c r="P2707" s="27"/>
      <c r="Q2707" s="26"/>
      <c r="R2707" s="27"/>
      <c r="S2707" s="27"/>
      <c r="T2707" s="26"/>
      <c r="U2707" s="27"/>
      <c r="V2707" s="26"/>
      <c r="W2707" s="27"/>
      <c r="X2707" s="26"/>
      <c r="Y2707" s="25"/>
      <c r="Z2707" s="38"/>
      <c r="AA2707" s="27"/>
      <c r="AB2707" s="27"/>
      <c r="AC2707" s="28"/>
      <c r="AD2707" s="28"/>
      <c r="AE2707" s="26"/>
      <c r="AF2707" s="28"/>
      <c r="AG2707" s="26"/>
      <c r="AH2707" s="28"/>
      <c r="AI2707" s="26"/>
      <c r="AJ2707" s="28"/>
      <c r="AK2707" s="28"/>
      <c r="AL2707" s="26"/>
      <c r="AM2707" s="28"/>
      <c r="AN2707" s="26"/>
      <c r="AO2707" s="28"/>
      <c r="AP2707" s="26"/>
    </row>
    <row r="2708" spans="1:42" x14ac:dyDescent="0.25">
      <c r="A2708" s="24"/>
      <c r="B2708" s="24"/>
      <c r="C2708" s="88"/>
      <c r="D2708" s="25"/>
      <c r="E2708" s="25"/>
      <c r="F2708" s="26"/>
      <c r="G2708" s="25"/>
      <c r="H2708" s="26"/>
      <c r="I2708" s="25"/>
      <c r="J2708" s="26"/>
      <c r="K2708" s="27"/>
      <c r="L2708" s="27"/>
      <c r="M2708" s="26"/>
      <c r="N2708" s="27"/>
      <c r="O2708" s="26"/>
      <c r="P2708" s="27"/>
      <c r="Q2708" s="26"/>
      <c r="R2708" s="27"/>
      <c r="S2708" s="27"/>
      <c r="T2708" s="26"/>
      <c r="U2708" s="27"/>
      <c r="V2708" s="26"/>
      <c r="W2708" s="27"/>
      <c r="X2708" s="26"/>
      <c r="Y2708" s="25"/>
      <c r="Z2708" s="38"/>
      <c r="AA2708" s="27"/>
      <c r="AB2708" s="27"/>
      <c r="AC2708" s="28"/>
      <c r="AD2708" s="28"/>
      <c r="AE2708" s="26"/>
      <c r="AF2708" s="28"/>
      <c r="AG2708" s="26"/>
      <c r="AH2708" s="28"/>
      <c r="AI2708" s="26"/>
      <c r="AJ2708" s="28"/>
      <c r="AK2708" s="28"/>
      <c r="AL2708" s="26"/>
      <c r="AM2708" s="28"/>
      <c r="AN2708" s="26"/>
      <c r="AO2708" s="28"/>
      <c r="AP2708" s="26"/>
    </row>
    <row r="2709" spans="1:42" x14ac:dyDescent="0.25">
      <c r="A2709" s="24"/>
      <c r="B2709" s="24"/>
      <c r="C2709" s="24"/>
      <c r="D2709" s="25"/>
      <c r="E2709" s="25"/>
      <c r="F2709" s="26"/>
      <c r="G2709" s="25"/>
      <c r="H2709" s="26"/>
      <c r="I2709" s="25"/>
      <c r="J2709" s="26"/>
      <c r="K2709" s="27"/>
      <c r="L2709" s="27"/>
      <c r="M2709" s="26"/>
      <c r="N2709" s="27"/>
      <c r="O2709" s="26"/>
      <c r="P2709" s="27"/>
      <c r="Q2709" s="26"/>
      <c r="R2709" s="27"/>
      <c r="S2709" s="27"/>
      <c r="T2709" s="26"/>
      <c r="U2709" s="27"/>
      <c r="V2709" s="26"/>
      <c r="W2709" s="27"/>
      <c r="X2709" s="26"/>
      <c r="Y2709" s="25"/>
      <c r="Z2709" s="38"/>
      <c r="AA2709" s="27"/>
      <c r="AB2709" s="27"/>
      <c r="AC2709" s="28"/>
      <c r="AD2709" s="28"/>
      <c r="AE2709" s="26"/>
      <c r="AF2709" s="28"/>
      <c r="AG2709" s="26"/>
      <c r="AH2709" s="28"/>
      <c r="AI2709" s="26"/>
      <c r="AJ2709" s="28"/>
      <c r="AK2709" s="28"/>
      <c r="AL2709" s="26"/>
      <c r="AM2709" s="28"/>
      <c r="AN2709" s="26"/>
      <c r="AO2709" s="28"/>
      <c r="AP2709" s="26"/>
    </row>
    <row r="2710" spans="1:42" x14ac:dyDescent="0.25">
      <c r="A2710" s="24"/>
      <c r="B2710" s="24"/>
      <c r="C2710" s="24"/>
      <c r="D2710" s="25"/>
      <c r="E2710" s="24"/>
      <c r="F2710" s="24"/>
      <c r="G2710" s="25"/>
      <c r="H2710" s="26"/>
      <c r="I2710" s="25"/>
      <c r="J2710" s="26"/>
      <c r="K2710" s="27"/>
      <c r="L2710" s="24"/>
      <c r="M2710" s="24"/>
      <c r="N2710" s="27"/>
      <c r="O2710" s="26"/>
      <c r="P2710" s="27"/>
      <c r="Q2710" s="26"/>
      <c r="R2710" s="27"/>
      <c r="S2710" s="24"/>
      <c r="T2710" s="24"/>
      <c r="U2710" s="27"/>
      <c r="V2710" s="26"/>
      <c r="W2710" s="27"/>
      <c r="X2710" s="26"/>
      <c r="Y2710" s="25"/>
      <c r="Z2710" s="24"/>
      <c r="AA2710" s="27"/>
      <c r="AB2710" s="24"/>
      <c r="AC2710" s="28"/>
      <c r="AD2710" s="24"/>
      <c r="AE2710" s="24"/>
      <c r="AF2710" s="28"/>
      <c r="AG2710" s="26"/>
      <c r="AH2710" s="28"/>
      <c r="AI2710" s="26"/>
      <c r="AJ2710" s="28"/>
      <c r="AK2710" s="24"/>
      <c r="AL2710" s="24"/>
      <c r="AM2710" s="28"/>
      <c r="AN2710" s="26"/>
      <c r="AO2710" s="28"/>
      <c r="AP2710" s="26"/>
    </row>
    <row r="2711" spans="1:42" x14ac:dyDescent="0.25">
      <c r="A2711" s="24"/>
      <c r="B2711" s="24"/>
      <c r="C2711" s="24"/>
      <c r="D2711" s="25"/>
      <c r="E2711" s="25"/>
      <c r="F2711" s="26"/>
      <c r="G2711" s="25"/>
      <c r="H2711" s="26"/>
      <c r="I2711" s="25"/>
      <c r="J2711" s="26"/>
      <c r="K2711" s="27"/>
      <c r="L2711" s="27"/>
      <c r="M2711" s="26"/>
      <c r="N2711" s="27"/>
      <c r="O2711" s="26"/>
      <c r="P2711" s="27"/>
      <c r="Q2711" s="26"/>
      <c r="R2711" s="27"/>
      <c r="S2711" s="27"/>
      <c r="T2711" s="26"/>
      <c r="U2711" s="27"/>
      <c r="V2711" s="26"/>
      <c r="W2711" s="27"/>
      <c r="X2711" s="26"/>
      <c r="Y2711" s="25"/>
      <c r="Z2711" s="38"/>
      <c r="AA2711" s="27"/>
      <c r="AB2711" s="27"/>
      <c r="AC2711" s="28"/>
      <c r="AD2711" s="28"/>
      <c r="AE2711" s="26"/>
      <c r="AF2711" s="28"/>
      <c r="AG2711" s="26"/>
      <c r="AH2711" s="28"/>
      <c r="AI2711" s="26"/>
      <c r="AJ2711" s="28"/>
      <c r="AK2711" s="28"/>
      <c r="AL2711" s="26"/>
      <c r="AM2711" s="28"/>
      <c r="AN2711" s="26"/>
      <c r="AO2711" s="28"/>
      <c r="AP2711" s="26"/>
    </row>
    <row r="2712" spans="1:42" x14ac:dyDescent="0.25">
      <c r="A2712" s="24"/>
      <c r="B2712" s="24"/>
      <c r="C2712" s="24"/>
      <c r="D2712" s="24"/>
      <c r="E2712" s="24"/>
      <c r="F2712" s="24"/>
      <c r="G2712" s="24"/>
      <c r="H2712" s="24"/>
      <c r="I2712" s="25"/>
      <c r="J2712" s="26"/>
      <c r="K2712" s="24"/>
      <c r="L2712" s="24"/>
      <c r="M2712" s="24"/>
      <c r="N2712" s="24"/>
      <c r="O2712" s="24"/>
      <c r="P2712" s="27"/>
      <c r="Q2712" s="26"/>
      <c r="R2712" s="24"/>
      <c r="S2712" s="24"/>
      <c r="T2712" s="24"/>
      <c r="U2712" s="24"/>
      <c r="V2712" s="24"/>
      <c r="W2712" s="27"/>
      <c r="X2712" s="26"/>
      <c r="Y2712" s="24"/>
      <c r="Z2712" s="24"/>
      <c r="AA2712" s="24"/>
      <c r="AB2712" s="24"/>
      <c r="AC2712" s="24"/>
      <c r="AD2712" s="24"/>
      <c r="AE2712" s="24"/>
      <c r="AF2712" s="24"/>
      <c r="AG2712" s="24"/>
      <c r="AH2712" s="28"/>
      <c r="AI2712" s="26"/>
      <c r="AJ2712" s="24"/>
      <c r="AK2712" s="24"/>
      <c r="AL2712" s="24"/>
      <c r="AM2712" s="24"/>
      <c r="AN2712" s="24"/>
      <c r="AO2712" s="28"/>
      <c r="AP2712" s="26"/>
    </row>
    <row r="2713" spans="1:42" x14ac:dyDescent="0.25">
      <c r="A2713" s="24"/>
      <c r="B2713" s="24"/>
      <c r="C2713" s="24"/>
      <c r="D2713" s="24"/>
      <c r="E2713" s="25"/>
      <c r="F2713" s="26"/>
      <c r="G2713" s="25"/>
      <c r="H2713" s="26"/>
      <c r="I2713" s="25"/>
      <c r="J2713" s="26"/>
      <c r="K2713" s="24"/>
      <c r="L2713" s="27"/>
      <c r="M2713" s="26"/>
      <c r="N2713" s="27"/>
      <c r="O2713" s="26"/>
      <c r="P2713" s="27"/>
      <c r="Q2713" s="26"/>
      <c r="R2713" s="24"/>
      <c r="S2713" s="27"/>
      <c r="T2713" s="26"/>
      <c r="U2713" s="27"/>
      <c r="V2713" s="26"/>
      <c r="W2713" s="27"/>
      <c r="X2713" s="26"/>
      <c r="Y2713" s="24"/>
      <c r="Z2713" s="24"/>
      <c r="AA2713" s="24"/>
      <c r="AB2713" s="24"/>
      <c r="AC2713" s="24"/>
      <c r="AD2713" s="28"/>
      <c r="AE2713" s="26"/>
      <c r="AF2713" s="28"/>
      <c r="AG2713" s="26"/>
      <c r="AH2713" s="28"/>
      <c r="AI2713" s="26"/>
      <c r="AJ2713" s="24"/>
      <c r="AK2713" s="28"/>
      <c r="AL2713" s="26"/>
      <c r="AM2713" s="28"/>
      <c r="AN2713" s="26"/>
      <c r="AO2713" s="28"/>
      <c r="AP2713" s="26"/>
    </row>
    <row r="2714" spans="1:42" x14ac:dyDescent="0.25">
      <c r="A2714" s="24"/>
      <c r="B2714" s="24"/>
      <c r="C2714" s="24"/>
      <c r="D2714" s="25"/>
      <c r="E2714" s="25"/>
      <c r="F2714" s="26"/>
      <c r="G2714" s="25"/>
      <c r="H2714" s="26"/>
      <c r="I2714" s="25"/>
      <c r="J2714" s="26"/>
      <c r="K2714" s="27"/>
      <c r="L2714" s="27"/>
      <c r="M2714" s="26"/>
      <c r="N2714" s="27"/>
      <c r="O2714" s="26"/>
      <c r="P2714" s="27"/>
      <c r="Q2714" s="26"/>
      <c r="R2714" s="27"/>
      <c r="S2714" s="27"/>
      <c r="T2714" s="26"/>
      <c r="U2714" s="27"/>
      <c r="V2714" s="26"/>
      <c r="W2714" s="27"/>
      <c r="X2714" s="26"/>
      <c r="Y2714" s="25"/>
      <c r="Z2714" s="38"/>
      <c r="AA2714" s="27"/>
      <c r="AB2714" s="27"/>
      <c r="AC2714" s="28"/>
      <c r="AD2714" s="28"/>
      <c r="AE2714" s="26"/>
      <c r="AF2714" s="28"/>
      <c r="AG2714" s="26"/>
      <c r="AH2714" s="28"/>
      <c r="AI2714" s="26"/>
      <c r="AJ2714" s="28"/>
      <c r="AK2714" s="28"/>
      <c r="AL2714" s="26"/>
      <c r="AM2714" s="28"/>
      <c r="AN2714" s="26"/>
      <c r="AO2714" s="28"/>
      <c r="AP2714" s="26"/>
    </row>
    <row r="2715" spans="1:42" x14ac:dyDescent="0.25">
      <c r="A2715" s="24"/>
      <c r="B2715" s="24"/>
      <c r="C2715" s="24"/>
      <c r="D2715" s="25"/>
      <c r="E2715" s="25"/>
      <c r="F2715" s="26"/>
      <c r="G2715" s="25"/>
      <c r="H2715" s="26"/>
      <c r="I2715" s="25"/>
      <c r="J2715" s="26"/>
      <c r="K2715" s="27"/>
      <c r="L2715" s="27"/>
      <c r="M2715" s="26"/>
      <c r="N2715" s="27"/>
      <c r="O2715" s="26"/>
      <c r="P2715" s="27"/>
      <c r="Q2715" s="26"/>
      <c r="R2715" s="27"/>
      <c r="S2715" s="27"/>
      <c r="T2715" s="26"/>
      <c r="U2715" s="27"/>
      <c r="V2715" s="26"/>
      <c r="W2715" s="27"/>
      <c r="X2715" s="26"/>
      <c r="Y2715" s="25"/>
      <c r="Z2715" s="38"/>
      <c r="AA2715" s="27"/>
      <c r="AB2715" s="27"/>
      <c r="AC2715" s="28"/>
      <c r="AD2715" s="28"/>
      <c r="AE2715" s="26"/>
      <c r="AF2715" s="28"/>
      <c r="AG2715" s="26"/>
      <c r="AH2715" s="28"/>
      <c r="AI2715" s="26"/>
      <c r="AJ2715" s="28"/>
      <c r="AK2715" s="28"/>
      <c r="AL2715" s="26"/>
      <c r="AM2715" s="28"/>
      <c r="AN2715" s="26"/>
      <c r="AO2715" s="28"/>
      <c r="AP2715" s="26"/>
    </row>
    <row r="2716" spans="1:42" x14ac:dyDescent="0.25">
      <c r="A2716" s="24"/>
      <c r="B2716" s="24"/>
      <c r="C2716" s="24"/>
      <c r="D2716" s="25"/>
      <c r="E2716" s="25"/>
      <c r="F2716" s="26"/>
      <c r="G2716" s="25"/>
      <c r="H2716" s="26"/>
      <c r="I2716" s="25"/>
      <c r="J2716" s="26"/>
      <c r="K2716" s="27"/>
      <c r="L2716" s="27"/>
      <c r="M2716" s="26"/>
      <c r="N2716" s="27"/>
      <c r="O2716" s="26"/>
      <c r="P2716" s="27"/>
      <c r="Q2716" s="26"/>
      <c r="R2716" s="27"/>
      <c r="S2716" s="27"/>
      <c r="T2716" s="26"/>
      <c r="U2716" s="27"/>
      <c r="V2716" s="26"/>
      <c r="W2716" s="27"/>
      <c r="X2716" s="26"/>
      <c r="Y2716" s="25"/>
      <c r="Z2716" s="38"/>
      <c r="AA2716" s="27"/>
      <c r="AB2716" s="27"/>
      <c r="AC2716" s="28"/>
      <c r="AD2716" s="28"/>
      <c r="AE2716" s="26"/>
      <c r="AF2716" s="28"/>
      <c r="AG2716" s="26"/>
      <c r="AH2716" s="28"/>
      <c r="AI2716" s="26"/>
      <c r="AJ2716" s="28"/>
      <c r="AK2716" s="28"/>
      <c r="AL2716" s="26"/>
      <c r="AM2716" s="28"/>
      <c r="AN2716" s="26"/>
      <c r="AO2716" s="28"/>
      <c r="AP2716" s="26"/>
    </row>
    <row r="2717" spans="1:42" x14ac:dyDescent="0.25">
      <c r="A2717" s="24"/>
      <c r="B2717" s="24"/>
      <c r="C2717" s="24"/>
      <c r="D2717" s="25"/>
      <c r="E2717" s="25"/>
      <c r="F2717" s="26"/>
      <c r="G2717" s="25"/>
      <c r="H2717" s="26"/>
      <c r="I2717" s="25"/>
      <c r="J2717" s="26"/>
      <c r="K2717" s="27"/>
      <c r="L2717" s="27"/>
      <c r="M2717" s="26"/>
      <c r="N2717" s="27"/>
      <c r="O2717" s="26"/>
      <c r="P2717" s="27"/>
      <c r="Q2717" s="26"/>
      <c r="R2717" s="27"/>
      <c r="S2717" s="27"/>
      <c r="T2717" s="26"/>
      <c r="U2717" s="27"/>
      <c r="V2717" s="26"/>
      <c r="W2717" s="27"/>
      <c r="X2717" s="26"/>
      <c r="Y2717" s="25"/>
      <c r="Z2717" s="38"/>
      <c r="AA2717" s="27"/>
      <c r="AB2717" s="27"/>
      <c r="AC2717" s="28"/>
      <c r="AD2717" s="28"/>
      <c r="AE2717" s="26"/>
      <c r="AF2717" s="28"/>
      <c r="AG2717" s="26"/>
      <c r="AH2717" s="28"/>
      <c r="AI2717" s="26"/>
      <c r="AJ2717" s="28"/>
      <c r="AK2717" s="28"/>
      <c r="AL2717" s="26"/>
      <c r="AM2717" s="28"/>
      <c r="AN2717" s="26"/>
      <c r="AO2717" s="28"/>
      <c r="AP2717" s="26"/>
    </row>
    <row r="2718" spans="1:42" x14ac:dyDescent="0.25">
      <c r="A2718" s="24"/>
      <c r="B2718" s="24"/>
      <c r="C2718" s="111"/>
      <c r="D2718" s="24"/>
      <c r="E2718" s="24"/>
      <c r="F2718" s="24"/>
      <c r="G2718" s="25"/>
      <c r="H2718" s="26"/>
      <c r="I2718" s="24"/>
      <c r="J2718" s="24"/>
      <c r="K2718" s="24"/>
      <c r="L2718" s="24"/>
      <c r="M2718" s="24"/>
      <c r="N2718" s="27"/>
      <c r="O2718" s="26"/>
      <c r="P2718" s="24"/>
      <c r="Q2718" s="24"/>
      <c r="R2718" s="24"/>
      <c r="S2718" s="24"/>
      <c r="T2718" s="24"/>
      <c r="U2718" s="27"/>
      <c r="V2718" s="26"/>
      <c r="W2718" s="24"/>
      <c r="X2718" s="24"/>
      <c r="Y2718" s="24"/>
      <c r="Z2718" s="24"/>
      <c r="AA2718" s="24"/>
      <c r="AB2718" s="24"/>
      <c r="AC2718" s="24"/>
      <c r="AD2718" s="24"/>
      <c r="AE2718" s="24"/>
      <c r="AF2718" s="28"/>
      <c r="AG2718" s="26"/>
      <c r="AH2718" s="24"/>
      <c r="AI2718" s="24"/>
      <c r="AJ2718" s="24"/>
      <c r="AK2718" s="24"/>
      <c r="AL2718" s="24"/>
      <c r="AM2718" s="28"/>
      <c r="AN2718" s="26"/>
      <c r="AO2718" s="24"/>
      <c r="AP2718" s="24"/>
    </row>
    <row r="2719" spans="1:42" x14ac:dyDescent="0.25">
      <c r="A2719" s="24"/>
      <c r="B2719" s="24"/>
      <c r="C2719" s="111"/>
      <c r="D2719" s="25"/>
      <c r="E2719" s="25"/>
      <c r="F2719" s="26"/>
      <c r="G2719" s="25"/>
      <c r="H2719" s="26"/>
      <c r="I2719" s="25"/>
      <c r="J2719" s="26"/>
      <c r="K2719" s="27"/>
      <c r="L2719" s="27"/>
      <c r="M2719" s="26"/>
      <c r="N2719" s="27"/>
      <c r="O2719" s="26"/>
      <c r="P2719" s="27"/>
      <c r="Q2719" s="26"/>
      <c r="R2719" s="27"/>
      <c r="S2719" s="27"/>
      <c r="T2719" s="26"/>
      <c r="U2719" s="27"/>
      <c r="V2719" s="26"/>
      <c r="W2719" s="27"/>
      <c r="X2719" s="26"/>
      <c r="Y2719" s="24"/>
      <c r="Z2719" s="24"/>
      <c r="AA2719" s="24"/>
      <c r="AB2719" s="24"/>
      <c r="AC2719" s="28"/>
      <c r="AD2719" s="28"/>
      <c r="AE2719" s="26"/>
      <c r="AF2719" s="28"/>
      <c r="AG2719" s="26"/>
      <c r="AH2719" s="28"/>
      <c r="AI2719" s="26"/>
      <c r="AJ2719" s="28"/>
      <c r="AK2719" s="28"/>
      <c r="AL2719" s="26"/>
      <c r="AM2719" s="28"/>
      <c r="AN2719" s="26"/>
      <c r="AO2719" s="28"/>
      <c r="AP2719" s="26"/>
    </row>
    <row r="2720" spans="1:42" x14ac:dyDescent="0.25">
      <c r="A2720" s="24"/>
      <c r="B2720" s="24"/>
      <c r="C2720" s="111"/>
      <c r="D2720" s="25"/>
      <c r="E2720" s="25"/>
      <c r="F2720" s="26"/>
      <c r="G2720" s="25"/>
      <c r="H2720" s="26"/>
      <c r="I2720" s="25"/>
      <c r="J2720" s="26"/>
      <c r="K2720" s="27"/>
      <c r="L2720" s="27"/>
      <c r="M2720" s="26"/>
      <c r="N2720" s="27"/>
      <c r="O2720" s="26"/>
      <c r="P2720" s="27"/>
      <c r="Q2720" s="26"/>
      <c r="R2720" s="27"/>
      <c r="S2720" s="27"/>
      <c r="T2720" s="26"/>
      <c r="U2720" s="27"/>
      <c r="V2720" s="26"/>
      <c r="W2720" s="27"/>
      <c r="X2720" s="26"/>
      <c r="Y2720" s="24"/>
      <c r="Z2720" s="24"/>
      <c r="AA2720" s="24"/>
      <c r="AB2720" s="24"/>
      <c r="AC2720" s="28"/>
      <c r="AD2720" s="28"/>
      <c r="AE2720" s="26"/>
      <c r="AF2720" s="28"/>
      <c r="AG2720" s="26"/>
      <c r="AH2720" s="28"/>
      <c r="AI2720" s="26"/>
      <c r="AJ2720" s="28"/>
      <c r="AK2720" s="28"/>
      <c r="AL2720" s="26"/>
      <c r="AM2720" s="28"/>
      <c r="AN2720" s="26"/>
      <c r="AO2720" s="28"/>
      <c r="AP2720" s="26"/>
    </row>
    <row r="2721" spans="1:42" x14ac:dyDescent="0.25">
      <c r="A2721" s="24"/>
      <c r="B2721" s="24"/>
      <c r="C2721" s="88"/>
      <c r="D2721" s="25"/>
      <c r="E2721" s="25"/>
      <c r="F2721" s="26"/>
      <c r="G2721" s="25"/>
      <c r="H2721" s="26"/>
      <c r="I2721" s="25"/>
      <c r="J2721" s="26"/>
      <c r="K2721" s="27"/>
      <c r="L2721" s="27"/>
      <c r="M2721" s="26"/>
      <c r="N2721" s="27"/>
      <c r="O2721" s="26"/>
      <c r="P2721" s="27"/>
      <c r="Q2721" s="26"/>
      <c r="R2721" s="27"/>
      <c r="S2721" s="27"/>
      <c r="T2721" s="26"/>
      <c r="U2721" s="27"/>
      <c r="V2721" s="26"/>
      <c r="W2721" s="27"/>
      <c r="X2721" s="26"/>
      <c r="Y2721" s="24"/>
      <c r="Z2721" s="24"/>
      <c r="AA2721" s="24"/>
      <c r="AB2721" s="24"/>
      <c r="AC2721" s="28"/>
      <c r="AD2721" s="28"/>
      <c r="AE2721" s="26"/>
      <c r="AF2721" s="28"/>
      <c r="AG2721" s="26"/>
      <c r="AH2721" s="28"/>
      <c r="AI2721" s="26"/>
      <c r="AJ2721" s="28"/>
      <c r="AK2721" s="28"/>
      <c r="AL2721" s="26"/>
      <c r="AM2721" s="28"/>
      <c r="AN2721" s="26"/>
      <c r="AO2721" s="28"/>
      <c r="AP2721" s="26"/>
    </row>
    <row r="2722" spans="1:42" x14ac:dyDescent="0.25">
      <c r="A2722" s="24"/>
      <c r="B2722" s="24"/>
      <c r="C2722" s="88"/>
      <c r="D2722" s="25"/>
      <c r="E2722" s="25"/>
      <c r="F2722" s="26"/>
      <c r="G2722" s="25"/>
      <c r="H2722" s="26"/>
      <c r="I2722" s="25"/>
      <c r="J2722" s="26"/>
      <c r="K2722" s="27"/>
      <c r="L2722" s="27"/>
      <c r="M2722" s="26"/>
      <c r="N2722" s="27"/>
      <c r="O2722" s="26"/>
      <c r="P2722" s="27"/>
      <c r="Q2722" s="26"/>
      <c r="R2722" s="27"/>
      <c r="S2722" s="27"/>
      <c r="T2722" s="26"/>
      <c r="U2722" s="27"/>
      <c r="V2722" s="26"/>
      <c r="W2722" s="27"/>
      <c r="X2722" s="26"/>
      <c r="Y2722" s="24"/>
      <c r="Z2722" s="24"/>
      <c r="AA2722" s="24"/>
      <c r="AB2722" s="24"/>
      <c r="AC2722" s="28"/>
      <c r="AD2722" s="28"/>
      <c r="AE2722" s="26"/>
      <c r="AF2722" s="28"/>
      <c r="AG2722" s="26"/>
      <c r="AH2722" s="28"/>
      <c r="AI2722" s="26"/>
      <c r="AJ2722" s="28"/>
      <c r="AK2722" s="28"/>
      <c r="AL2722" s="26"/>
      <c r="AM2722" s="28"/>
      <c r="AN2722" s="26"/>
      <c r="AO2722" s="28"/>
      <c r="AP2722" s="26"/>
    </row>
    <row r="2723" spans="1:42" x14ac:dyDescent="0.25">
      <c r="A2723" s="24"/>
      <c r="B2723" s="24"/>
      <c r="C2723" s="88"/>
      <c r="D2723" s="25"/>
      <c r="E2723" s="25"/>
      <c r="F2723" s="26"/>
      <c r="G2723" s="25"/>
      <c r="H2723" s="26"/>
      <c r="I2723" s="25"/>
      <c r="J2723" s="26"/>
      <c r="K2723" s="27"/>
      <c r="L2723" s="27"/>
      <c r="M2723" s="26"/>
      <c r="N2723" s="27"/>
      <c r="O2723" s="26"/>
      <c r="P2723" s="27"/>
      <c r="Q2723" s="26"/>
      <c r="R2723" s="27"/>
      <c r="S2723" s="27"/>
      <c r="T2723" s="26"/>
      <c r="U2723" s="27"/>
      <c r="V2723" s="26"/>
      <c r="W2723" s="27"/>
      <c r="X2723" s="26"/>
      <c r="Y2723" s="24"/>
      <c r="Z2723" s="24"/>
      <c r="AA2723" s="24"/>
      <c r="AB2723" s="24"/>
      <c r="AC2723" s="28"/>
      <c r="AD2723" s="28"/>
      <c r="AE2723" s="26"/>
      <c r="AF2723" s="28"/>
      <c r="AG2723" s="26"/>
      <c r="AH2723" s="28"/>
      <c r="AI2723" s="26"/>
      <c r="AJ2723" s="28"/>
      <c r="AK2723" s="28"/>
      <c r="AL2723" s="26"/>
      <c r="AM2723" s="28"/>
      <c r="AN2723" s="26"/>
      <c r="AO2723" s="28"/>
      <c r="AP2723" s="26"/>
    </row>
    <row r="2724" spans="1:42" x14ac:dyDescent="0.25">
      <c r="A2724" s="24"/>
      <c r="B2724" s="24"/>
      <c r="C2724" s="24"/>
      <c r="D2724" s="25"/>
      <c r="E2724" s="25"/>
      <c r="F2724" s="26"/>
      <c r="G2724" s="25"/>
      <c r="H2724" s="26"/>
      <c r="I2724" s="25"/>
      <c r="J2724" s="26"/>
      <c r="K2724" s="27"/>
      <c r="L2724" s="27"/>
      <c r="M2724" s="26"/>
      <c r="N2724" s="27"/>
      <c r="O2724" s="26"/>
      <c r="P2724" s="27"/>
      <c r="Q2724" s="26"/>
      <c r="R2724" s="27"/>
      <c r="S2724" s="27"/>
      <c r="T2724" s="26"/>
      <c r="U2724" s="27"/>
      <c r="V2724" s="26"/>
      <c r="W2724" s="27"/>
      <c r="X2724" s="26"/>
      <c r="Y2724" s="24"/>
      <c r="Z2724" s="24"/>
      <c r="AA2724" s="24"/>
      <c r="AB2724" s="24"/>
      <c r="AC2724" s="28"/>
      <c r="AD2724" s="28"/>
      <c r="AE2724" s="26"/>
      <c r="AF2724" s="28"/>
      <c r="AG2724" s="26"/>
      <c r="AH2724" s="28"/>
      <c r="AI2724" s="26"/>
      <c r="AJ2724" s="28"/>
      <c r="AK2724" s="28"/>
      <c r="AL2724" s="26"/>
      <c r="AM2724" s="28"/>
      <c r="AN2724" s="26"/>
      <c r="AO2724" s="28"/>
      <c r="AP2724" s="26"/>
    </row>
    <row r="2725" spans="1:42" x14ac:dyDescent="0.25">
      <c r="A2725" s="24"/>
      <c r="B2725" s="24"/>
      <c r="C2725" s="24"/>
      <c r="D2725" s="25"/>
      <c r="E2725" s="25"/>
      <c r="F2725" s="26"/>
      <c r="G2725" s="25"/>
      <c r="H2725" s="26"/>
      <c r="I2725" s="25"/>
      <c r="J2725" s="26"/>
      <c r="K2725" s="27"/>
      <c r="L2725" s="27"/>
      <c r="M2725" s="26"/>
      <c r="N2725" s="27"/>
      <c r="O2725" s="26"/>
      <c r="P2725" s="27"/>
      <c r="Q2725" s="26"/>
      <c r="R2725" s="27"/>
      <c r="S2725" s="27"/>
      <c r="T2725" s="26"/>
      <c r="U2725" s="27"/>
      <c r="V2725" s="26"/>
      <c r="W2725" s="27"/>
      <c r="X2725" s="26"/>
      <c r="Y2725" s="24"/>
      <c r="Z2725" s="24"/>
      <c r="AA2725" s="24"/>
      <c r="AB2725" s="24"/>
      <c r="AC2725" s="28"/>
      <c r="AD2725" s="28"/>
      <c r="AE2725" s="26"/>
      <c r="AF2725" s="28"/>
      <c r="AG2725" s="26"/>
      <c r="AH2725" s="28"/>
      <c r="AI2725" s="26"/>
      <c r="AJ2725" s="28"/>
      <c r="AK2725" s="28"/>
      <c r="AL2725" s="26"/>
      <c r="AM2725" s="28"/>
      <c r="AN2725" s="26"/>
      <c r="AO2725" s="28"/>
      <c r="AP2725" s="26"/>
    </row>
    <row r="2726" spans="1:42" x14ac:dyDescent="0.25">
      <c r="A2726" s="24"/>
      <c r="B2726" s="24"/>
      <c r="C2726" s="24"/>
      <c r="D2726" s="24"/>
      <c r="E2726" s="24"/>
      <c r="F2726" s="24"/>
      <c r="G2726" s="24"/>
      <c r="H2726" s="24"/>
      <c r="I2726" s="25"/>
      <c r="J2726" s="26"/>
      <c r="K2726" s="24"/>
      <c r="L2726" s="24"/>
      <c r="M2726" s="24"/>
      <c r="N2726" s="24"/>
      <c r="O2726" s="24"/>
      <c r="P2726" s="27"/>
      <c r="Q2726" s="26"/>
      <c r="R2726" s="24"/>
      <c r="S2726" s="24"/>
      <c r="T2726" s="24"/>
      <c r="U2726" s="24"/>
      <c r="V2726" s="24"/>
      <c r="W2726" s="27"/>
      <c r="X2726" s="26"/>
      <c r="Y2726" s="24"/>
      <c r="Z2726" s="24"/>
      <c r="AA2726" s="24"/>
      <c r="AB2726" s="24"/>
      <c r="AC2726" s="24"/>
      <c r="AD2726" s="24"/>
      <c r="AE2726" s="24"/>
      <c r="AF2726" s="24"/>
      <c r="AG2726" s="24"/>
      <c r="AH2726" s="28"/>
      <c r="AI2726" s="26"/>
      <c r="AJ2726" s="24"/>
      <c r="AK2726" s="24"/>
      <c r="AL2726" s="24"/>
      <c r="AM2726" s="24"/>
      <c r="AN2726" s="24"/>
      <c r="AO2726" s="28"/>
      <c r="AP2726" s="26"/>
    </row>
    <row r="2727" spans="1:42" x14ac:dyDescent="0.25">
      <c r="A2727" s="24"/>
      <c r="B2727" s="24"/>
      <c r="C2727" s="24"/>
      <c r="D2727" s="25"/>
      <c r="E2727" s="25"/>
      <c r="F2727" s="26"/>
      <c r="G2727" s="24"/>
      <c r="H2727" s="24"/>
      <c r="I2727" s="24"/>
      <c r="J2727" s="24"/>
      <c r="K2727" s="27"/>
      <c r="L2727" s="27"/>
      <c r="M2727" s="26"/>
      <c r="N2727" s="24"/>
      <c r="O2727" s="24"/>
      <c r="P2727" s="24"/>
      <c r="Q2727" s="24"/>
      <c r="R2727" s="27"/>
      <c r="S2727" s="27"/>
      <c r="T2727" s="26"/>
      <c r="U2727" s="24"/>
      <c r="V2727" s="24"/>
      <c r="W2727" s="24"/>
      <c r="X2727" s="24"/>
      <c r="Y2727" s="24"/>
      <c r="Z2727" s="24"/>
      <c r="AA2727" s="24"/>
      <c r="AB2727" s="24"/>
      <c r="AC2727" s="28"/>
      <c r="AD2727" s="28"/>
      <c r="AE2727" s="26"/>
      <c r="AF2727" s="24"/>
      <c r="AG2727" s="24"/>
      <c r="AH2727" s="24"/>
      <c r="AI2727" s="24"/>
      <c r="AJ2727" s="28"/>
      <c r="AK2727" s="28"/>
      <c r="AL2727" s="26"/>
      <c r="AM2727" s="24"/>
      <c r="AN2727" s="24"/>
      <c r="AO2727" s="24"/>
      <c r="AP2727" s="24"/>
    </row>
    <row r="2728" spans="1:42" x14ac:dyDescent="0.25">
      <c r="A2728" s="24"/>
      <c r="B2728" s="24"/>
      <c r="C2728" s="24"/>
      <c r="D2728" s="25"/>
      <c r="E2728" s="25"/>
      <c r="F2728" s="26"/>
      <c r="G2728" s="25"/>
      <c r="H2728" s="26"/>
      <c r="I2728" s="25"/>
      <c r="J2728" s="26"/>
      <c r="K2728" s="27"/>
      <c r="L2728" s="27"/>
      <c r="M2728" s="26"/>
      <c r="N2728" s="27"/>
      <c r="O2728" s="26"/>
      <c r="P2728" s="27"/>
      <c r="Q2728" s="26"/>
      <c r="R2728" s="27"/>
      <c r="S2728" s="27"/>
      <c r="T2728" s="26"/>
      <c r="U2728" s="27"/>
      <c r="V2728" s="26"/>
      <c r="W2728" s="27"/>
      <c r="X2728" s="26"/>
      <c r="Y2728" s="24"/>
      <c r="Z2728" s="24"/>
      <c r="AA2728" s="24"/>
      <c r="AB2728" s="24"/>
      <c r="AC2728" s="28"/>
      <c r="AD2728" s="28"/>
      <c r="AE2728" s="26"/>
      <c r="AF2728" s="28"/>
      <c r="AG2728" s="26"/>
      <c r="AH2728" s="28"/>
      <c r="AI2728" s="26"/>
      <c r="AJ2728" s="28"/>
      <c r="AK2728" s="28"/>
      <c r="AL2728" s="26"/>
      <c r="AM2728" s="28"/>
      <c r="AN2728" s="26"/>
      <c r="AO2728" s="28"/>
      <c r="AP2728" s="26"/>
    </row>
    <row r="2729" spans="1:42" x14ac:dyDescent="0.25">
      <c r="A2729" s="24"/>
      <c r="B2729" s="24"/>
      <c r="C2729" s="111"/>
      <c r="D2729" s="25"/>
      <c r="E2729" s="25"/>
      <c r="F2729" s="26"/>
      <c r="G2729" s="25"/>
      <c r="H2729" s="26"/>
      <c r="I2729" s="25"/>
      <c r="J2729" s="26"/>
      <c r="K2729" s="27"/>
      <c r="L2729" s="27"/>
      <c r="M2729" s="26"/>
      <c r="N2729" s="27"/>
      <c r="O2729" s="26"/>
      <c r="P2729" s="27"/>
      <c r="Q2729" s="26"/>
      <c r="R2729" s="27"/>
      <c r="S2729" s="27"/>
      <c r="T2729" s="26"/>
      <c r="U2729" s="27"/>
      <c r="V2729" s="26"/>
      <c r="W2729" s="27"/>
      <c r="X2729" s="26"/>
      <c r="Y2729" s="24"/>
      <c r="Z2729" s="24"/>
      <c r="AA2729" s="24"/>
      <c r="AB2729" s="24"/>
      <c r="AC2729" s="28"/>
      <c r="AD2729" s="28"/>
      <c r="AE2729" s="26"/>
      <c r="AF2729" s="28"/>
      <c r="AG2729" s="26"/>
      <c r="AH2729" s="28"/>
      <c r="AI2729" s="26"/>
      <c r="AJ2729" s="28"/>
      <c r="AK2729" s="28"/>
      <c r="AL2729" s="26"/>
      <c r="AM2729" s="28"/>
      <c r="AN2729" s="26"/>
      <c r="AO2729" s="28"/>
      <c r="AP2729" s="26"/>
    </row>
    <row r="2730" spans="1:42" x14ac:dyDescent="0.25">
      <c r="A2730" s="24"/>
      <c r="B2730" s="24"/>
      <c r="C2730" s="111"/>
      <c r="D2730" s="25"/>
      <c r="E2730" s="25"/>
      <c r="F2730" s="26"/>
      <c r="G2730" s="25"/>
      <c r="H2730" s="26"/>
      <c r="I2730" s="25"/>
      <c r="J2730" s="26"/>
      <c r="K2730" s="27"/>
      <c r="L2730" s="27"/>
      <c r="M2730" s="26"/>
      <c r="N2730" s="27"/>
      <c r="O2730" s="26"/>
      <c r="P2730" s="27"/>
      <c r="Q2730" s="26"/>
      <c r="R2730" s="27"/>
      <c r="S2730" s="27"/>
      <c r="T2730" s="26"/>
      <c r="U2730" s="27"/>
      <c r="V2730" s="26"/>
      <c r="W2730" s="27"/>
      <c r="X2730" s="26"/>
      <c r="Y2730" s="24"/>
      <c r="Z2730" s="24"/>
      <c r="AA2730" s="24"/>
      <c r="AB2730" s="24"/>
      <c r="AC2730" s="28"/>
      <c r="AD2730" s="28"/>
      <c r="AE2730" s="26"/>
      <c r="AF2730" s="28"/>
      <c r="AG2730" s="26"/>
      <c r="AH2730" s="28"/>
      <c r="AI2730" s="26"/>
      <c r="AJ2730" s="28"/>
      <c r="AK2730" s="28"/>
      <c r="AL2730" s="26"/>
      <c r="AM2730" s="28"/>
      <c r="AN2730" s="26"/>
      <c r="AO2730" s="28"/>
      <c r="AP2730" s="26"/>
    </row>
    <row r="2731" spans="1:42" x14ac:dyDescent="0.25">
      <c r="A2731" s="24"/>
      <c r="B2731" s="24"/>
      <c r="C2731" s="111"/>
      <c r="D2731" s="25"/>
      <c r="E2731" s="25"/>
      <c r="F2731" s="26"/>
      <c r="G2731" s="25"/>
      <c r="H2731" s="26"/>
      <c r="I2731" s="25"/>
      <c r="J2731" s="26"/>
      <c r="K2731" s="27"/>
      <c r="L2731" s="27"/>
      <c r="M2731" s="26"/>
      <c r="N2731" s="27"/>
      <c r="O2731" s="26"/>
      <c r="P2731" s="27"/>
      <c r="Q2731" s="26"/>
      <c r="R2731" s="27"/>
      <c r="S2731" s="27"/>
      <c r="T2731" s="26"/>
      <c r="U2731" s="27"/>
      <c r="V2731" s="26"/>
      <c r="W2731" s="27"/>
      <c r="X2731" s="26"/>
      <c r="Y2731" s="24"/>
      <c r="Z2731" s="24"/>
      <c r="AA2731" s="24"/>
      <c r="AB2731" s="24"/>
      <c r="AC2731" s="28"/>
      <c r="AD2731" s="28"/>
      <c r="AE2731" s="26"/>
      <c r="AF2731" s="28"/>
      <c r="AG2731" s="26"/>
      <c r="AH2731" s="28"/>
      <c r="AI2731" s="26"/>
      <c r="AJ2731" s="28"/>
      <c r="AK2731" s="28"/>
      <c r="AL2731" s="26"/>
      <c r="AM2731" s="28"/>
      <c r="AN2731" s="26"/>
      <c r="AO2731" s="28"/>
      <c r="AP2731" s="26"/>
    </row>
    <row r="2732" spans="1:42" x14ac:dyDescent="0.25">
      <c r="A2732" s="24"/>
      <c r="B2732" s="24"/>
      <c r="C2732" s="24"/>
      <c r="D2732" s="25"/>
      <c r="E2732" s="25"/>
      <c r="F2732" s="26"/>
      <c r="G2732" s="25"/>
      <c r="H2732" s="26"/>
      <c r="I2732" s="25"/>
      <c r="J2732" s="26"/>
      <c r="K2732" s="27"/>
      <c r="L2732" s="27"/>
      <c r="M2732" s="26"/>
      <c r="N2732" s="27"/>
      <c r="O2732" s="26"/>
      <c r="P2732" s="27"/>
      <c r="Q2732" s="26"/>
      <c r="R2732" s="27"/>
      <c r="S2732" s="27"/>
      <c r="T2732" s="26"/>
      <c r="U2732" s="27"/>
      <c r="V2732" s="26"/>
      <c r="W2732" s="27"/>
      <c r="X2732" s="26"/>
      <c r="Y2732" s="24"/>
      <c r="Z2732" s="24"/>
      <c r="AA2732" s="24"/>
      <c r="AB2732" s="24"/>
      <c r="AC2732" s="28"/>
      <c r="AD2732" s="28"/>
      <c r="AE2732" s="26"/>
      <c r="AF2732" s="28"/>
      <c r="AG2732" s="26"/>
      <c r="AH2732" s="28"/>
      <c r="AI2732" s="26"/>
      <c r="AJ2732" s="28"/>
      <c r="AK2732" s="28"/>
      <c r="AL2732" s="26"/>
      <c r="AM2732" s="28"/>
      <c r="AN2732" s="26"/>
      <c r="AO2732" s="28"/>
      <c r="AP2732" s="26"/>
    </row>
    <row r="2733" spans="1:42" x14ac:dyDescent="0.25">
      <c r="A2733" s="24"/>
      <c r="B2733" s="24"/>
      <c r="C2733" s="88"/>
      <c r="D2733" s="25"/>
      <c r="E2733" s="25"/>
      <c r="F2733" s="26"/>
      <c r="G2733" s="25"/>
      <c r="H2733" s="26"/>
      <c r="I2733" s="25"/>
      <c r="J2733" s="26"/>
      <c r="K2733" s="27"/>
      <c r="L2733" s="27"/>
      <c r="M2733" s="26"/>
      <c r="N2733" s="27"/>
      <c r="O2733" s="26"/>
      <c r="P2733" s="27"/>
      <c r="Q2733" s="26"/>
      <c r="R2733" s="27"/>
      <c r="S2733" s="27"/>
      <c r="T2733" s="26"/>
      <c r="U2733" s="27"/>
      <c r="V2733" s="26"/>
      <c r="W2733" s="27"/>
      <c r="X2733" s="26"/>
      <c r="Y2733" s="24"/>
      <c r="Z2733" s="24"/>
      <c r="AA2733" s="24"/>
      <c r="AB2733" s="24"/>
      <c r="AC2733" s="28"/>
      <c r="AD2733" s="28"/>
      <c r="AE2733" s="26"/>
      <c r="AF2733" s="28"/>
      <c r="AG2733" s="26"/>
      <c r="AH2733" s="28"/>
      <c r="AI2733" s="26"/>
      <c r="AJ2733" s="28"/>
      <c r="AK2733" s="28"/>
      <c r="AL2733" s="26"/>
      <c r="AM2733" s="28"/>
      <c r="AN2733" s="26"/>
      <c r="AO2733" s="28"/>
      <c r="AP2733" s="26"/>
    </row>
    <row r="2734" spans="1:42" x14ac:dyDescent="0.25">
      <c r="A2734" s="24"/>
      <c r="B2734" s="24"/>
      <c r="C2734" s="88"/>
      <c r="D2734" s="25"/>
      <c r="E2734" s="25"/>
      <c r="F2734" s="26"/>
      <c r="G2734" s="25"/>
      <c r="H2734" s="26"/>
      <c r="I2734" s="25"/>
      <c r="J2734" s="26"/>
      <c r="K2734" s="27"/>
      <c r="L2734" s="27"/>
      <c r="M2734" s="26"/>
      <c r="N2734" s="27"/>
      <c r="O2734" s="26"/>
      <c r="P2734" s="27"/>
      <c r="Q2734" s="26"/>
      <c r="R2734" s="27"/>
      <c r="S2734" s="27"/>
      <c r="T2734" s="26"/>
      <c r="U2734" s="27"/>
      <c r="V2734" s="26"/>
      <c r="W2734" s="27"/>
      <c r="X2734" s="26"/>
      <c r="Y2734" s="24"/>
      <c r="Z2734" s="24"/>
      <c r="AA2734" s="24"/>
      <c r="AB2734" s="24"/>
      <c r="AC2734" s="28"/>
      <c r="AD2734" s="28"/>
      <c r="AE2734" s="26"/>
      <c r="AF2734" s="28"/>
      <c r="AG2734" s="26"/>
      <c r="AH2734" s="28"/>
      <c r="AI2734" s="26"/>
      <c r="AJ2734" s="28"/>
      <c r="AK2734" s="28"/>
      <c r="AL2734" s="26"/>
      <c r="AM2734" s="28"/>
      <c r="AN2734" s="26"/>
      <c r="AO2734" s="28"/>
      <c r="AP2734" s="26"/>
    </row>
    <row r="2735" spans="1:42" x14ac:dyDescent="0.25">
      <c r="A2735" s="24"/>
      <c r="B2735" s="24"/>
      <c r="C2735" s="88"/>
      <c r="D2735" s="25"/>
      <c r="E2735" s="25"/>
      <c r="F2735" s="26"/>
      <c r="G2735" s="25"/>
      <c r="H2735" s="26"/>
      <c r="I2735" s="25"/>
      <c r="J2735" s="26"/>
      <c r="K2735" s="27"/>
      <c r="L2735" s="27"/>
      <c r="M2735" s="26"/>
      <c r="N2735" s="27"/>
      <c r="O2735" s="26"/>
      <c r="P2735" s="27"/>
      <c r="Q2735" s="26"/>
      <c r="R2735" s="27"/>
      <c r="S2735" s="27"/>
      <c r="T2735" s="26"/>
      <c r="U2735" s="27"/>
      <c r="V2735" s="26"/>
      <c r="W2735" s="27"/>
      <c r="X2735" s="26"/>
      <c r="Y2735" s="24"/>
      <c r="Z2735" s="24"/>
      <c r="AA2735" s="24"/>
      <c r="AB2735" s="24"/>
      <c r="AC2735" s="28"/>
      <c r="AD2735" s="28"/>
      <c r="AE2735" s="26"/>
      <c r="AF2735" s="28"/>
      <c r="AG2735" s="26"/>
      <c r="AH2735" s="28"/>
      <c r="AI2735" s="26"/>
      <c r="AJ2735" s="28"/>
      <c r="AK2735" s="28"/>
      <c r="AL2735" s="26"/>
      <c r="AM2735" s="28"/>
      <c r="AN2735" s="26"/>
      <c r="AO2735" s="28"/>
      <c r="AP2735" s="26"/>
    </row>
    <row r="2736" spans="1:42" x14ac:dyDescent="0.25">
      <c r="A2736" s="24"/>
      <c r="B2736" s="24"/>
      <c r="C2736" s="24"/>
      <c r="D2736" s="25"/>
      <c r="E2736" s="25"/>
      <c r="F2736" s="26"/>
      <c r="G2736" s="25"/>
      <c r="H2736" s="26"/>
      <c r="I2736" s="25"/>
      <c r="J2736" s="26"/>
      <c r="K2736" s="27"/>
      <c r="L2736" s="27"/>
      <c r="M2736" s="26"/>
      <c r="N2736" s="27"/>
      <c r="O2736" s="26"/>
      <c r="P2736" s="27"/>
      <c r="Q2736" s="26"/>
      <c r="R2736" s="27"/>
      <c r="S2736" s="27"/>
      <c r="T2736" s="26"/>
      <c r="U2736" s="27"/>
      <c r="V2736" s="26"/>
      <c r="W2736" s="27"/>
      <c r="X2736" s="26"/>
      <c r="Y2736" s="24"/>
      <c r="Z2736" s="24"/>
      <c r="AA2736" s="24"/>
      <c r="AB2736" s="24"/>
      <c r="AC2736" s="28"/>
      <c r="AD2736" s="28"/>
      <c r="AE2736" s="26"/>
      <c r="AF2736" s="28"/>
      <c r="AG2736" s="26"/>
      <c r="AH2736" s="28"/>
      <c r="AI2736" s="26"/>
      <c r="AJ2736" s="28"/>
      <c r="AK2736" s="28"/>
      <c r="AL2736" s="26"/>
      <c r="AM2736" s="28"/>
      <c r="AN2736" s="26"/>
      <c r="AO2736" s="28"/>
      <c r="AP2736" s="26"/>
    </row>
    <row r="2737" spans="1:42" x14ac:dyDescent="0.25">
      <c r="A2737" s="24"/>
      <c r="B2737" s="24"/>
      <c r="C2737" s="24"/>
      <c r="D2737" s="25"/>
      <c r="E2737" s="24"/>
      <c r="F2737" s="24"/>
      <c r="G2737" s="25"/>
      <c r="H2737" s="26"/>
      <c r="I2737" s="24"/>
      <c r="J2737" s="24"/>
      <c r="K2737" s="27"/>
      <c r="L2737" s="24"/>
      <c r="M2737" s="24"/>
      <c r="N2737" s="27"/>
      <c r="O2737" s="26"/>
      <c r="P2737" s="24"/>
      <c r="Q2737" s="24"/>
      <c r="R2737" s="27"/>
      <c r="S2737" s="24"/>
      <c r="T2737" s="24"/>
      <c r="U2737" s="27"/>
      <c r="V2737" s="26"/>
      <c r="W2737" s="24"/>
      <c r="X2737" s="24"/>
      <c r="Y2737" s="24"/>
      <c r="Z2737" s="24"/>
      <c r="AA2737" s="24"/>
      <c r="AB2737" s="24"/>
      <c r="AC2737" s="28"/>
      <c r="AD2737" s="24"/>
      <c r="AE2737" s="24"/>
      <c r="AF2737" s="28"/>
      <c r="AG2737" s="26"/>
      <c r="AH2737" s="24"/>
      <c r="AI2737" s="24"/>
      <c r="AJ2737" s="28"/>
      <c r="AK2737" s="24"/>
      <c r="AL2737" s="24"/>
      <c r="AM2737" s="28"/>
      <c r="AN2737" s="26"/>
      <c r="AO2737" s="24"/>
      <c r="AP2737" s="24"/>
    </row>
    <row r="2738" spans="1:42" x14ac:dyDescent="0.25">
      <c r="A2738" s="24"/>
      <c r="B2738" s="24"/>
      <c r="C2738" s="24"/>
      <c r="D2738" s="25"/>
      <c r="E2738" s="25"/>
      <c r="F2738" s="26"/>
      <c r="G2738" s="25"/>
      <c r="H2738" s="26"/>
      <c r="I2738" s="25"/>
      <c r="J2738" s="26"/>
      <c r="K2738" s="27"/>
      <c r="L2738" s="27"/>
      <c r="M2738" s="26"/>
      <c r="N2738" s="27"/>
      <c r="O2738" s="26"/>
      <c r="P2738" s="27"/>
      <c r="Q2738" s="26"/>
      <c r="R2738" s="27"/>
      <c r="S2738" s="27"/>
      <c r="T2738" s="26"/>
      <c r="U2738" s="27"/>
      <c r="V2738" s="26"/>
      <c r="W2738" s="27"/>
      <c r="X2738" s="26"/>
      <c r="Y2738" s="24"/>
      <c r="Z2738" s="24"/>
      <c r="AA2738" s="24"/>
      <c r="AB2738" s="24"/>
      <c r="AC2738" s="28"/>
      <c r="AD2738" s="28"/>
      <c r="AE2738" s="26"/>
      <c r="AF2738" s="28"/>
      <c r="AG2738" s="26"/>
      <c r="AH2738" s="28"/>
      <c r="AI2738" s="26"/>
      <c r="AJ2738" s="28"/>
      <c r="AK2738" s="28"/>
      <c r="AL2738" s="26"/>
      <c r="AM2738" s="28"/>
      <c r="AN2738" s="26"/>
      <c r="AO2738" s="28"/>
      <c r="AP2738" s="26"/>
    </row>
    <row r="2739" spans="1:42" x14ac:dyDescent="0.25">
      <c r="A2739" s="24"/>
      <c r="B2739" s="24"/>
      <c r="C2739" s="24"/>
      <c r="D2739" s="24"/>
      <c r="E2739" s="25"/>
      <c r="F2739" s="26"/>
      <c r="G2739" s="25"/>
      <c r="H2739" s="26"/>
      <c r="I2739" s="25"/>
      <c r="J2739" s="26"/>
      <c r="K2739" s="24"/>
      <c r="L2739" s="27"/>
      <c r="M2739" s="26"/>
      <c r="N2739" s="27"/>
      <c r="O2739" s="26"/>
      <c r="P2739" s="27"/>
      <c r="Q2739" s="26"/>
      <c r="R2739" s="24"/>
      <c r="S2739" s="27"/>
      <c r="T2739" s="26"/>
      <c r="U2739" s="27"/>
      <c r="V2739" s="26"/>
      <c r="W2739" s="27"/>
      <c r="X2739" s="26"/>
      <c r="Y2739" s="24"/>
      <c r="Z2739" s="24"/>
      <c r="AA2739" s="24"/>
      <c r="AB2739" s="24"/>
      <c r="AC2739" s="24"/>
      <c r="AD2739" s="28"/>
      <c r="AE2739" s="26"/>
      <c r="AF2739" s="28"/>
      <c r="AG2739" s="26"/>
      <c r="AH2739" s="28"/>
      <c r="AI2739" s="26"/>
      <c r="AJ2739" s="24"/>
      <c r="AK2739" s="28"/>
      <c r="AL2739" s="26"/>
      <c r="AM2739" s="28"/>
      <c r="AN2739" s="26"/>
      <c r="AO2739" s="28"/>
      <c r="AP2739" s="26"/>
    </row>
    <row r="2740" spans="1:42" x14ac:dyDescent="0.25">
      <c r="A2740" s="24"/>
      <c r="B2740" s="24"/>
      <c r="C2740" s="24"/>
      <c r="D2740" s="25"/>
      <c r="E2740" s="25"/>
      <c r="F2740" s="26"/>
      <c r="G2740" s="25"/>
      <c r="H2740" s="26"/>
      <c r="I2740" s="25"/>
      <c r="J2740" s="26"/>
      <c r="K2740" s="27"/>
      <c r="L2740" s="27"/>
      <c r="M2740" s="26"/>
      <c r="N2740" s="27"/>
      <c r="O2740" s="26"/>
      <c r="P2740" s="27"/>
      <c r="Q2740" s="26"/>
      <c r="R2740" s="27"/>
      <c r="S2740" s="27"/>
      <c r="T2740" s="26"/>
      <c r="U2740" s="27"/>
      <c r="V2740" s="26"/>
      <c r="W2740" s="27"/>
      <c r="X2740" s="26"/>
      <c r="Y2740" s="24"/>
      <c r="Z2740" s="24"/>
      <c r="AA2740" s="24"/>
      <c r="AB2740" s="24"/>
      <c r="AC2740" s="28"/>
      <c r="AD2740" s="28"/>
      <c r="AE2740" s="26"/>
      <c r="AF2740" s="28"/>
      <c r="AG2740" s="26"/>
      <c r="AH2740" s="28"/>
      <c r="AI2740" s="26"/>
      <c r="AJ2740" s="28"/>
      <c r="AK2740" s="28"/>
      <c r="AL2740" s="26"/>
      <c r="AM2740" s="28"/>
      <c r="AN2740" s="26"/>
      <c r="AO2740" s="28"/>
      <c r="AP2740" s="26"/>
    </row>
    <row r="2741" spans="1:42" x14ac:dyDescent="0.25">
      <c r="A2741" s="24"/>
      <c r="B2741" s="24"/>
      <c r="C2741" s="24"/>
      <c r="D2741" s="25"/>
      <c r="E2741" s="25"/>
      <c r="F2741" s="26"/>
      <c r="G2741" s="25"/>
      <c r="H2741" s="26"/>
      <c r="I2741" s="25"/>
      <c r="J2741" s="26"/>
      <c r="K2741" s="27"/>
      <c r="L2741" s="27"/>
      <c r="M2741" s="26"/>
      <c r="N2741" s="27"/>
      <c r="O2741" s="26"/>
      <c r="P2741" s="27"/>
      <c r="Q2741" s="26"/>
      <c r="R2741" s="27"/>
      <c r="S2741" s="27"/>
      <c r="T2741" s="26"/>
      <c r="U2741" s="27"/>
      <c r="V2741" s="26"/>
      <c r="W2741" s="27"/>
      <c r="X2741" s="26"/>
      <c r="Y2741" s="24"/>
      <c r="Z2741" s="24"/>
      <c r="AA2741" s="24"/>
      <c r="AB2741" s="24"/>
      <c r="AC2741" s="28"/>
      <c r="AD2741" s="28"/>
      <c r="AE2741" s="26"/>
      <c r="AF2741" s="28"/>
      <c r="AG2741" s="26"/>
      <c r="AH2741" s="28"/>
      <c r="AI2741" s="26"/>
      <c r="AJ2741" s="28"/>
      <c r="AK2741" s="28"/>
      <c r="AL2741" s="26"/>
      <c r="AM2741" s="28"/>
      <c r="AN2741" s="26"/>
      <c r="AO2741" s="28"/>
      <c r="AP2741" s="26"/>
    </row>
    <row r="2742" spans="1:42" x14ac:dyDescent="0.25">
      <c r="A2742" s="24"/>
      <c r="B2742" s="24"/>
      <c r="C2742" s="111"/>
      <c r="D2742" s="25"/>
      <c r="E2742" s="25"/>
      <c r="F2742" s="26"/>
      <c r="G2742" s="25"/>
      <c r="H2742" s="26"/>
      <c r="I2742" s="25"/>
      <c r="J2742" s="26"/>
      <c r="K2742" s="27"/>
      <c r="L2742" s="27"/>
      <c r="M2742" s="26"/>
      <c r="N2742" s="27"/>
      <c r="O2742" s="26"/>
      <c r="P2742" s="27"/>
      <c r="Q2742" s="26"/>
      <c r="R2742" s="27"/>
      <c r="S2742" s="27"/>
      <c r="T2742" s="26"/>
      <c r="U2742" s="27"/>
      <c r="V2742" s="26"/>
      <c r="W2742" s="27"/>
      <c r="X2742" s="26"/>
      <c r="Y2742" s="24"/>
      <c r="Z2742" s="24"/>
      <c r="AA2742" s="24"/>
      <c r="AB2742" s="24"/>
      <c r="AC2742" s="28"/>
      <c r="AD2742" s="28"/>
      <c r="AE2742" s="26"/>
      <c r="AF2742" s="28"/>
      <c r="AG2742" s="26"/>
      <c r="AH2742" s="28"/>
      <c r="AI2742" s="26"/>
      <c r="AJ2742" s="28"/>
      <c r="AK2742" s="28"/>
      <c r="AL2742" s="26"/>
      <c r="AM2742" s="28"/>
      <c r="AN2742" s="26"/>
      <c r="AO2742" s="28"/>
      <c r="AP2742" s="26"/>
    </row>
    <row r="2743" spans="1:42" x14ac:dyDescent="0.25">
      <c r="A2743" s="24"/>
      <c r="B2743" s="24"/>
      <c r="C2743" s="111"/>
      <c r="D2743" s="25"/>
      <c r="E2743" s="25"/>
      <c r="F2743" s="26"/>
      <c r="G2743" s="25"/>
      <c r="H2743" s="26"/>
      <c r="I2743" s="25"/>
      <c r="J2743" s="26"/>
      <c r="K2743" s="27"/>
      <c r="L2743" s="27"/>
      <c r="M2743" s="26"/>
      <c r="N2743" s="27"/>
      <c r="O2743" s="26"/>
      <c r="P2743" s="27"/>
      <c r="Q2743" s="26"/>
      <c r="R2743" s="27"/>
      <c r="S2743" s="27"/>
      <c r="T2743" s="26"/>
      <c r="U2743" s="27"/>
      <c r="V2743" s="26"/>
      <c r="W2743" s="27"/>
      <c r="X2743" s="26"/>
      <c r="Y2743" s="24"/>
      <c r="Z2743" s="24"/>
      <c r="AA2743" s="24"/>
      <c r="AB2743" s="24"/>
      <c r="AC2743" s="28"/>
      <c r="AD2743" s="28"/>
      <c r="AE2743" s="26"/>
      <c r="AF2743" s="28"/>
      <c r="AG2743" s="26"/>
      <c r="AH2743" s="28"/>
      <c r="AI2743" s="26"/>
      <c r="AJ2743" s="28"/>
      <c r="AK2743" s="28"/>
      <c r="AL2743" s="26"/>
      <c r="AM2743" s="28"/>
      <c r="AN2743" s="26"/>
      <c r="AO2743" s="28"/>
      <c r="AP2743" s="26"/>
    </row>
    <row r="2744" spans="1:42" x14ac:dyDescent="0.25">
      <c r="A2744" s="24"/>
      <c r="B2744" s="24"/>
      <c r="C2744" s="111"/>
      <c r="D2744" s="25"/>
      <c r="E2744" s="25"/>
      <c r="F2744" s="26"/>
      <c r="G2744" s="25"/>
      <c r="H2744" s="26"/>
      <c r="I2744" s="25"/>
      <c r="J2744" s="26"/>
      <c r="K2744" s="27"/>
      <c r="L2744" s="27"/>
      <c r="M2744" s="26"/>
      <c r="N2744" s="27"/>
      <c r="O2744" s="26"/>
      <c r="P2744" s="27"/>
      <c r="Q2744" s="26"/>
      <c r="R2744" s="27"/>
      <c r="S2744" s="27"/>
      <c r="T2744" s="26"/>
      <c r="U2744" s="27"/>
      <c r="V2744" s="26"/>
      <c r="W2744" s="27"/>
      <c r="X2744" s="26"/>
      <c r="Y2744" s="24"/>
      <c r="Z2744" s="24"/>
      <c r="AA2744" s="24"/>
      <c r="AB2744" s="24"/>
      <c r="AC2744" s="28"/>
      <c r="AD2744" s="28"/>
      <c r="AE2744" s="26"/>
      <c r="AF2744" s="28"/>
      <c r="AG2744" s="26"/>
      <c r="AH2744" s="28"/>
      <c r="AI2744" s="26"/>
      <c r="AJ2744" s="28"/>
      <c r="AK2744" s="28"/>
      <c r="AL2744" s="26"/>
      <c r="AM2744" s="28"/>
      <c r="AN2744" s="26"/>
      <c r="AO2744" s="28"/>
      <c r="AP2744" s="26"/>
    </row>
    <row r="2745" spans="1:42" x14ac:dyDescent="0.25">
      <c r="A2745" s="24"/>
      <c r="B2745" s="24"/>
      <c r="C2745" s="24"/>
      <c r="D2745" s="25"/>
      <c r="E2745" s="25"/>
      <c r="F2745" s="26"/>
      <c r="G2745" s="25"/>
      <c r="H2745" s="26"/>
      <c r="I2745" s="25"/>
      <c r="J2745" s="26"/>
      <c r="K2745" s="27"/>
      <c r="L2745" s="27"/>
      <c r="M2745" s="26"/>
      <c r="N2745" s="27"/>
      <c r="O2745" s="26"/>
      <c r="P2745" s="27"/>
      <c r="Q2745" s="26"/>
      <c r="R2745" s="27"/>
      <c r="S2745" s="27"/>
      <c r="T2745" s="26"/>
      <c r="U2745" s="27"/>
      <c r="V2745" s="26"/>
      <c r="W2745" s="27"/>
      <c r="X2745" s="26"/>
      <c r="Y2745" s="24"/>
      <c r="Z2745" s="24"/>
      <c r="AA2745" s="24"/>
      <c r="AB2745" s="24"/>
      <c r="AC2745" s="28"/>
      <c r="AD2745" s="28"/>
      <c r="AE2745" s="26"/>
      <c r="AF2745" s="28"/>
      <c r="AG2745" s="26"/>
      <c r="AH2745" s="28"/>
      <c r="AI2745" s="26"/>
      <c r="AJ2745" s="28"/>
      <c r="AK2745" s="28"/>
      <c r="AL2745" s="26"/>
      <c r="AM2745" s="28"/>
      <c r="AN2745" s="26"/>
      <c r="AO2745" s="28"/>
      <c r="AP2745" s="26"/>
    </row>
    <row r="2746" spans="1:42" x14ac:dyDescent="0.25">
      <c r="A2746" s="24"/>
      <c r="B2746" s="24"/>
      <c r="C2746" s="88"/>
      <c r="D2746" s="25"/>
      <c r="E2746" s="25"/>
      <c r="F2746" s="26"/>
      <c r="G2746" s="25"/>
      <c r="H2746" s="26"/>
      <c r="I2746" s="25"/>
      <c r="J2746" s="26"/>
      <c r="K2746" s="27"/>
      <c r="L2746" s="27"/>
      <c r="M2746" s="26"/>
      <c r="N2746" s="27"/>
      <c r="O2746" s="26"/>
      <c r="P2746" s="27"/>
      <c r="Q2746" s="26"/>
      <c r="R2746" s="27"/>
      <c r="S2746" s="27"/>
      <c r="T2746" s="26"/>
      <c r="U2746" s="27"/>
      <c r="V2746" s="26"/>
      <c r="W2746" s="27"/>
      <c r="X2746" s="26"/>
      <c r="Y2746" s="24"/>
      <c r="Z2746" s="24"/>
      <c r="AA2746" s="24"/>
      <c r="AB2746" s="24"/>
      <c r="AC2746" s="28"/>
      <c r="AD2746" s="28"/>
      <c r="AE2746" s="26"/>
      <c r="AF2746" s="28"/>
      <c r="AG2746" s="26"/>
      <c r="AH2746" s="28"/>
      <c r="AI2746" s="26"/>
      <c r="AJ2746" s="28"/>
      <c r="AK2746" s="28"/>
      <c r="AL2746" s="26"/>
      <c r="AM2746" s="28"/>
      <c r="AN2746" s="26"/>
      <c r="AO2746" s="28"/>
      <c r="AP2746" s="26"/>
    </row>
    <row r="2747" spans="1:42" x14ac:dyDescent="0.25">
      <c r="A2747" s="24"/>
      <c r="B2747" s="24"/>
      <c r="C2747" s="88"/>
      <c r="D2747" s="25"/>
      <c r="E2747" s="25"/>
      <c r="F2747" s="26"/>
      <c r="G2747" s="25"/>
      <c r="H2747" s="26"/>
      <c r="I2747" s="25"/>
      <c r="J2747" s="26"/>
      <c r="K2747" s="27"/>
      <c r="L2747" s="27"/>
      <c r="M2747" s="26"/>
      <c r="N2747" s="27"/>
      <c r="O2747" s="26"/>
      <c r="P2747" s="27"/>
      <c r="Q2747" s="26"/>
      <c r="R2747" s="27"/>
      <c r="S2747" s="27"/>
      <c r="T2747" s="26"/>
      <c r="U2747" s="27"/>
      <c r="V2747" s="26"/>
      <c r="W2747" s="27"/>
      <c r="X2747" s="26"/>
      <c r="Y2747" s="24"/>
      <c r="Z2747" s="24"/>
      <c r="AA2747" s="24"/>
      <c r="AB2747" s="24"/>
      <c r="AC2747" s="28"/>
      <c r="AD2747" s="28"/>
      <c r="AE2747" s="26"/>
      <c r="AF2747" s="28"/>
      <c r="AG2747" s="26"/>
      <c r="AH2747" s="28"/>
      <c r="AI2747" s="26"/>
      <c r="AJ2747" s="28"/>
      <c r="AK2747" s="28"/>
      <c r="AL2747" s="26"/>
      <c r="AM2747" s="28"/>
      <c r="AN2747" s="26"/>
      <c r="AO2747" s="28"/>
      <c r="AP2747" s="26"/>
    </row>
    <row r="2748" spans="1:42" x14ac:dyDescent="0.25">
      <c r="A2748" s="24"/>
      <c r="B2748" s="24"/>
      <c r="C2748" s="88"/>
      <c r="D2748" s="25"/>
      <c r="E2748" s="25"/>
      <c r="F2748" s="26"/>
      <c r="G2748" s="25"/>
      <c r="H2748" s="26"/>
      <c r="I2748" s="25"/>
      <c r="J2748" s="26"/>
      <c r="K2748" s="27"/>
      <c r="L2748" s="27"/>
      <c r="M2748" s="26"/>
      <c r="N2748" s="27"/>
      <c r="O2748" s="26"/>
      <c r="P2748" s="27"/>
      <c r="Q2748" s="26"/>
      <c r="R2748" s="27"/>
      <c r="S2748" s="27"/>
      <c r="T2748" s="26"/>
      <c r="U2748" s="27"/>
      <c r="V2748" s="26"/>
      <c r="W2748" s="27"/>
      <c r="X2748" s="26"/>
      <c r="Y2748" s="24"/>
      <c r="Z2748" s="24"/>
      <c r="AA2748" s="24"/>
      <c r="AB2748" s="24"/>
      <c r="AC2748" s="28"/>
      <c r="AD2748" s="28"/>
      <c r="AE2748" s="26"/>
      <c r="AF2748" s="28"/>
      <c r="AG2748" s="26"/>
      <c r="AH2748" s="28"/>
      <c r="AI2748" s="26"/>
      <c r="AJ2748" s="28"/>
      <c r="AK2748" s="28"/>
      <c r="AL2748" s="26"/>
      <c r="AM2748" s="28"/>
      <c r="AN2748" s="26"/>
      <c r="AO2748" s="28"/>
      <c r="AP2748" s="26"/>
    </row>
    <row r="2749" spans="1:42" x14ac:dyDescent="0.25">
      <c r="A2749" s="24"/>
      <c r="B2749" s="24"/>
      <c r="C2749" s="24"/>
      <c r="D2749" s="25"/>
      <c r="E2749" s="25"/>
      <c r="F2749" s="26"/>
      <c r="G2749" s="25"/>
      <c r="H2749" s="26"/>
      <c r="I2749" s="25"/>
      <c r="J2749" s="26"/>
      <c r="K2749" s="27"/>
      <c r="L2749" s="27"/>
      <c r="M2749" s="26"/>
      <c r="N2749" s="27"/>
      <c r="O2749" s="26"/>
      <c r="P2749" s="27"/>
      <c r="Q2749" s="26"/>
      <c r="R2749" s="27"/>
      <c r="S2749" s="27"/>
      <c r="T2749" s="26"/>
      <c r="U2749" s="27"/>
      <c r="V2749" s="26"/>
      <c r="W2749" s="27"/>
      <c r="X2749" s="26"/>
      <c r="Y2749" s="24"/>
      <c r="Z2749" s="24"/>
      <c r="AA2749" s="24"/>
      <c r="AB2749" s="24"/>
      <c r="AC2749" s="28"/>
      <c r="AD2749" s="28"/>
      <c r="AE2749" s="26"/>
      <c r="AF2749" s="28"/>
      <c r="AG2749" s="26"/>
      <c r="AH2749" s="28"/>
      <c r="AI2749" s="26"/>
      <c r="AJ2749" s="28"/>
      <c r="AK2749" s="28"/>
      <c r="AL2749" s="26"/>
      <c r="AM2749" s="28"/>
      <c r="AN2749" s="26"/>
      <c r="AO2749" s="28"/>
      <c r="AP2749" s="26"/>
    </row>
    <row r="2750" spans="1:42" x14ac:dyDescent="0.25">
      <c r="A2750" s="24"/>
      <c r="B2750" s="24"/>
      <c r="C2750" s="24"/>
      <c r="D2750" s="25"/>
      <c r="E2750" s="24"/>
      <c r="F2750" s="24"/>
      <c r="G2750" s="24"/>
      <c r="H2750" s="24"/>
      <c r="I2750" s="25"/>
      <c r="J2750" s="26"/>
      <c r="K2750" s="27"/>
      <c r="L2750" s="24"/>
      <c r="M2750" s="24"/>
      <c r="N2750" s="24"/>
      <c r="O2750" s="24"/>
      <c r="P2750" s="27"/>
      <c r="Q2750" s="26"/>
      <c r="R2750" s="27"/>
      <c r="S2750" s="24"/>
      <c r="T2750" s="24"/>
      <c r="U2750" s="24"/>
      <c r="V2750" s="24"/>
      <c r="W2750" s="27"/>
      <c r="X2750" s="26"/>
      <c r="Y2750" s="24"/>
      <c r="Z2750" s="24"/>
      <c r="AA2750" s="24"/>
      <c r="AB2750" s="24"/>
      <c r="AC2750" s="28"/>
      <c r="AD2750" s="24"/>
      <c r="AE2750" s="24"/>
      <c r="AF2750" s="24"/>
      <c r="AG2750" s="24"/>
      <c r="AH2750" s="28"/>
      <c r="AI2750" s="26"/>
      <c r="AJ2750" s="28"/>
      <c r="AK2750" s="24"/>
      <c r="AL2750" s="24"/>
      <c r="AM2750" s="24"/>
      <c r="AN2750" s="24"/>
      <c r="AO2750" s="28"/>
      <c r="AP2750" s="26"/>
    </row>
    <row r="2751" spans="1:42" x14ac:dyDescent="0.25">
      <c r="A2751" s="24"/>
      <c r="B2751" s="24"/>
      <c r="C2751" s="24"/>
      <c r="D2751" s="25"/>
      <c r="E2751" s="25"/>
      <c r="F2751" s="26"/>
      <c r="G2751" s="25"/>
      <c r="H2751" s="26"/>
      <c r="I2751" s="25"/>
      <c r="J2751" s="26"/>
      <c r="K2751" s="27"/>
      <c r="L2751" s="27"/>
      <c r="M2751" s="26"/>
      <c r="N2751" s="27"/>
      <c r="O2751" s="26"/>
      <c r="P2751" s="27"/>
      <c r="Q2751" s="26"/>
      <c r="R2751" s="27"/>
      <c r="S2751" s="27"/>
      <c r="T2751" s="26"/>
      <c r="U2751" s="27"/>
      <c r="V2751" s="26"/>
      <c r="W2751" s="27"/>
      <c r="X2751" s="26"/>
      <c r="Y2751" s="24"/>
      <c r="Z2751" s="24"/>
      <c r="AA2751" s="24"/>
      <c r="AB2751" s="24"/>
      <c r="AC2751" s="28"/>
      <c r="AD2751" s="28"/>
      <c r="AE2751" s="26"/>
      <c r="AF2751" s="28"/>
      <c r="AG2751" s="26"/>
      <c r="AH2751" s="28"/>
      <c r="AI2751" s="26"/>
      <c r="AJ2751" s="28"/>
      <c r="AK2751" s="28"/>
      <c r="AL2751" s="26"/>
      <c r="AM2751" s="28"/>
      <c r="AN2751" s="26"/>
      <c r="AO2751" s="28"/>
      <c r="AP2751" s="26"/>
    </row>
    <row r="2752" spans="1:42" x14ac:dyDescent="0.25">
      <c r="A2752" s="24"/>
      <c r="B2752" s="24"/>
      <c r="C2752" s="24"/>
      <c r="D2752" s="24"/>
      <c r="E2752" s="25"/>
      <c r="F2752" s="26"/>
      <c r="G2752" s="25"/>
      <c r="H2752" s="26"/>
      <c r="I2752" s="25"/>
      <c r="J2752" s="26"/>
      <c r="K2752" s="24"/>
      <c r="L2752" s="27"/>
      <c r="M2752" s="26"/>
      <c r="N2752" s="27"/>
      <c r="O2752" s="26"/>
      <c r="P2752" s="27"/>
      <c r="Q2752" s="26"/>
      <c r="R2752" s="24"/>
      <c r="S2752" s="27"/>
      <c r="T2752" s="26"/>
      <c r="U2752" s="27"/>
      <c r="V2752" s="26"/>
      <c r="W2752" s="27"/>
      <c r="X2752" s="26"/>
      <c r="Y2752" s="24"/>
      <c r="Z2752" s="24"/>
      <c r="AA2752" s="24"/>
      <c r="AB2752" s="24"/>
      <c r="AC2752" s="24"/>
      <c r="AD2752" s="28"/>
      <c r="AE2752" s="26"/>
      <c r="AF2752" s="28"/>
      <c r="AG2752" s="26"/>
      <c r="AH2752" s="28"/>
      <c r="AI2752" s="26"/>
      <c r="AJ2752" s="24"/>
      <c r="AK2752" s="28"/>
      <c r="AL2752" s="26"/>
      <c r="AM2752" s="28"/>
      <c r="AN2752" s="26"/>
      <c r="AO2752" s="28"/>
      <c r="AP2752" s="26"/>
    </row>
    <row r="2753" spans="1:42" x14ac:dyDescent="0.25">
      <c r="A2753" s="24"/>
      <c r="B2753" s="24"/>
      <c r="C2753" s="24"/>
      <c r="D2753" s="24"/>
      <c r="E2753" s="24"/>
      <c r="F2753" s="24"/>
      <c r="G2753" s="24"/>
      <c r="H2753" s="24"/>
      <c r="I2753" s="25"/>
      <c r="J2753" s="26"/>
      <c r="K2753" s="24"/>
      <c r="L2753" s="24"/>
      <c r="M2753" s="24"/>
      <c r="N2753" s="24"/>
      <c r="O2753" s="24"/>
      <c r="P2753" s="27"/>
      <c r="Q2753" s="26"/>
      <c r="R2753" s="24"/>
      <c r="S2753" s="24"/>
      <c r="T2753" s="24"/>
      <c r="U2753" s="24"/>
      <c r="V2753" s="24"/>
      <c r="W2753" s="27"/>
      <c r="X2753" s="26"/>
      <c r="Y2753" s="24"/>
      <c r="Z2753" s="24"/>
      <c r="AA2753" s="24"/>
      <c r="AB2753" s="24"/>
      <c r="AC2753" s="24"/>
      <c r="AD2753" s="24"/>
      <c r="AE2753" s="24"/>
      <c r="AF2753" s="24"/>
      <c r="AG2753" s="24"/>
      <c r="AH2753" s="28"/>
      <c r="AI2753" s="26"/>
      <c r="AJ2753" s="24"/>
      <c r="AK2753" s="24"/>
      <c r="AL2753" s="24"/>
      <c r="AM2753" s="24"/>
      <c r="AN2753" s="24"/>
      <c r="AO2753" s="28"/>
      <c r="AP2753" s="26"/>
    </row>
    <row r="2754" spans="1:42" x14ac:dyDescent="0.25">
      <c r="A2754" s="24"/>
      <c r="B2754" s="24"/>
      <c r="C2754" s="24"/>
      <c r="D2754" s="25"/>
      <c r="E2754" s="25"/>
      <c r="F2754" s="26"/>
      <c r="G2754" s="25"/>
      <c r="H2754" s="26"/>
      <c r="I2754" s="25"/>
      <c r="J2754" s="26"/>
      <c r="K2754" s="27"/>
      <c r="L2754" s="27"/>
      <c r="M2754" s="26"/>
      <c r="N2754" s="27"/>
      <c r="O2754" s="26"/>
      <c r="P2754" s="27"/>
      <c r="Q2754" s="26"/>
      <c r="R2754" s="27"/>
      <c r="S2754" s="27"/>
      <c r="T2754" s="26"/>
      <c r="U2754" s="27"/>
      <c r="V2754" s="26"/>
      <c r="W2754" s="27"/>
      <c r="X2754" s="26"/>
      <c r="Y2754" s="24"/>
      <c r="Z2754" s="24"/>
      <c r="AA2754" s="24"/>
      <c r="AB2754" s="24"/>
      <c r="AC2754" s="28"/>
      <c r="AD2754" s="28"/>
      <c r="AE2754" s="26"/>
      <c r="AF2754" s="28"/>
      <c r="AG2754" s="26"/>
      <c r="AH2754" s="28"/>
      <c r="AI2754" s="26"/>
      <c r="AJ2754" s="28"/>
      <c r="AK2754" s="28"/>
      <c r="AL2754" s="26"/>
      <c r="AM2754" s="28"/>
      <c r="AN2754" s="26"/>
      <c r="AO2754" s="28"/>
      <c r="AP2754" s="26"/>
    </row>
    <row r="2755" spans="1:42" x14ac:dyDescent="0.25">
      <c r="A2755" s="24"/>
      <c r="B2755" s="24"/>
      <c r="C2755" s="24"/>
      <c r="D2755" s="24"/>
      <c r="E2755" s="24"/>
      <c r="F2755" s="24"/>
      <c r="G2755" s="25"/>
      <c r="H2755" s="26"/>
      <c r="I2755" s="25"/>
      <c r="J2755" s="26"/>
      <c r="K2755" s="24"/>
      <c r="L2755" s="24"/>
      <c r="M2755" s="24"/>
      <c r="N2755" s="27"/>
      <c r="O2755" s="26"/>
      <c r="P2755" s="27"/>
      <c r="Q2755" s="26"/>
      <c r="R2755" s="24"/>
      <c r="S2755" s="24"/>
      <c r="T2755" s="24"/>
      <c r="U2755" s="27"/>
      <c r="V2755" s="26"/>
      <c r="W2755" s="27"/>
      <c r="X2755" s="26"/>
      <c r="Y2755" s="24"/>
      <c r="Z2755" s="24"/>
      <c r="AA2755" s="24"/>
      <c r="AB2755" s="24"/>
      <c r="AC2755" s="24"/>
      <c r="AD2755" s="24"/>
      <c r="AE2755" s="24"/>
      <c r="AF2755" s="28"/>
      <c r="AG2755" s="26"/>
      <c r="AH2755" s="28"/>
      <c r="AI2755" s="26"/>
      <c r="AJ2755" s="24"/>
      <c r="AK2755" s="24"/>
      <c r="AL2755" s="24"/>
      <c r="AM2755" s="28"/>
      <c r="AN2755" s="26"/>
      <c r="AO2755" s="28"/>
      <c r="AP2755" s="26"/>
    </row>
    <row r="2756" spans="1:42" x14ac:dyDescent="0.25">
      <c r="A2756" s="24"/>
      <c r="B2756" s="24"/>
      <c r="C2756" s="111"/>
      <c r="D2756" s="25"/>
      <c r="E2756" s="25"/>
      <c r="F2756" s="26"/>
      <c r="G2756" s="25"/>
      <c r="H2756" s="26"/>
      <c r="I2756" s="25"/>
      <c r="J2756" s="26"/>
      <c r="K2756" s="27"/>
      <c r="L2756" s="27"/>
      <c r="M2756" s="26"/>
      <c r="N2756" s="27"/>
      <c r="O2756" s="26"/>
      <c r="P2756" s="27"/>
      <c r="Q2756" s="26"/>
      <c r="R2756" s="27"/>
      <c r="S2756" s="27"/>
      <c r="T2756" s="26"/>
      <c r="U2756" s="27"/>
      <c r="V2756" s="26"/>
      <c r="W2756" s="27"/>
      <c r="X2756" s="26"/>
      <c r="Y2756" s="24"/>
      <c r="Z2756" s="24"/>
      <c r="AA2756" s="24"/>
      <c r="AB2756" s="24"/>
      <c r="AC2756" s="28"/>
      <c r="AD2756" s="28"/>
      <c r="AE2756" s="26"/>
      <c r="AF2756" s="28"/>
      <c r="AG2756" s="26"/>
      <c r="AH2756" s="28"/>
      <c r="AI2756" s="26"/>
      <c r="AJ2756" s="28"/>
      <c r="AK2756" s="28"/>
      <c r="AL2756" s="26"/>
      <c r="AM2756" s="28"/>
      <c r="AN2756" s="26"/>
      <c r="AO2756" s="28"/>
      <c r="AP2756" s="26"/>
    </row>
    <row r="2757" spans="1:42" x14ac:dyDescent="0.25">
      <c r="A2757" s="24"/>
      <c r="B2757" s="24"/>
      <c r="C2757" s="111"/>
      <c r="D2757" s="25"/>
      <c r="E2757" s="25"/>
      <c r="F2757" s="26"/>
      <c r="G2757" s="25"/>
      <c r="H2757" s="26"/>
      <c r="I2757" s="25"/>
      <c r="J2757" s="26"/>
      <c r="K2757" s="27"/>
      <c r="L2757" s="27"/>
      <c r="M2757" s="26"/>
      <c r="N2757" s="27"/>
      <c r="O2757" s="26"/>
      <c r="P2757" s="27"/>
      <c r="Q2757" s="26"/>
      <c r="R2757" s="27"/>
      <c r="S2757" s="27"/>
      <c r="T2757" s="26"/>
      <c r="U2757" s="27"/>
      <c r="V2757" s="26"/>
      <c r="W2757" s="27"/>
      <c r="X2757" s="26"/>
      <c r="Y2757" s="24"/>
      <c r="Z2757" s="24"/>
      <c r="AA2757" s="24"/>
      <c r="AB2757" s="24"/>
      <c r="AC2757" s="28"/>
      <c r="AD2757" s="28"/>
      <c r="AE2757" s="26"/>
      <c r="AF2757" s="28"/>
      <c r="AG2757" s="26"/>
      <c r="AH2757" s="28"/>
      <c r="AI2757" s="26"/>
      <c r="AJ2757" s="28"/>
      <c r="AK2757" s="28"/>
      <c r="AL2757" s="26"/>
      <c r="AM2757" s="28"/>
      <c r="AN2757" s="26"/>
      <c r="AO2757" s="28"/>
      <c r="AP2757" s="26"/>
    </row>
    <row r="2758" spans="1:42" x14ac:dyDescent="0.25">
      <c r="A2758" s="24"/>
      <c r="B2758" s="24"/>
      <c r="C2758" s="111"/>
      <c r="D2758" s="25"/>
      <c r="E2758" s="25"/>
      <c r="F2758" s="26"/>
      <c r="G2758" s="25"/>
      <c r="H2758" s="26"/>
      <c r="I2758" s="25"/>
      <c r="J2758" s="26"/>
      <c r="K2758" s="27"/>
      <c r="L2758" s="27"/>
      <c r="M2758" s="26"/>
      <c r="N2758" s="27"/>
      <c r="O2758" s="26"/>
      <c r="P2758" s="27"/>
      <c r="Q2758" s="26"/>
      <c r="R2758" s="27"/>
      <c r="S2758" s="27"/>
      <c r="T2758" s="26"/>
      <c r="U2758" s="27"/>
      <c r="V2758" s="26"/>
      <c r="W2758" s="27"/>
      <c r="X2758" s="26"/>
      <c r="Y2758" s="24"/>
      <c r="Z2758" s="24"/>
      <c r="AA2758" s="24"/>
      <c r="AB2758" s="24"/>
      <c r="AC2758" s="28"/>
      <c r="AD2758" s="28"/>
      <c r="AE2758" s="26"/>
      <c r="AF2758" s="28"/>
      <c r="AG2758" s="26"/>
      <c r="AH2758" s="28"/>
      <c r="AI2758" s="26"/>
      <c r="AJ2758" s="28"/>
      <c r="AK2758" s="28"/>
      <c r="AL2758" s="26"/>
      <c r="AM2758" s="28"/>
      <c r="AN2758" s="26"/>
      <c r="AO2758" s="28"/>
      <c r="AP2758" s="26"/>
    </row>
    <row r="2759" spans="1:42" x14ac:dyDescent="0.25">
      <c r="A2759" s="24"/>
      <c r="B2759" s="24"/>
      <c r="C2759" s="24"/>
      <c r="D2759" s="25"/>
      <c r="E2759" s="25"/>
      <c r="F2759" s="26"/>
      <c r="G2759" s="25"/>
      <c r="H2759" s="26"/>
      <c r="I2759" s="25"/>
      <c r="J2759" s="26"/>
      <c r="K2759" s="27"/>
      <c r="L2759" s="27"/>
      <c r="M2759" s="26"/>
      <c r="N2759" s="27"/>
      <c r="O2759" s="26"/>
      <c r="P2759" s="27"/>
      <c r="Q2759" s="26"/>
      <c r="R2759" s="27"/>
      <c r="S2759" s="27"/>
      <c r="T2759" s="26"/>
      <c r="U2759" s="27"/>
      <c r="V2759" s="26"/>
      <c r="W2759" s="27"/>
      <c r="X2759" s="26"/>
      <c r="Y2759" s="24"/>
      <c r="Z2759" s="24"/>
      <c r="AA2759" s="24"/>
      <c r="AB2759" s="24"/>
      <c r="AC2759" s="28"/>
      <c r="AD2759" s="28"/>
      <c r="AE2759" s="26"/>
      <c r="AF2759" s="28"/>
      <c r="AG2759" s="26"/>
      <c r="AH2759" s="28"/>
      <c r="AI2759" s="26"/>
      <c r="AJ2759" s="28"/>
      <c r="AK2759" s="28"/>
      <c r="AL2759" s="26"/>
      <c r="AM2759" s="28"/>
      <c r="AN2759" s="26"/>
      <c r="AO2759" s="28"/>
      <c r="AP2759" s="26"/>
    </row>
    <row r="2760" spans="1:42" x14ac:dyDescent="0.25">
      <c r="A2760" s="24"/>
      <c r="B2760" s="24"/>
      <c r="C2760" s="24"/>
      <c r="D2760" s="25"/>
      <c r="E2760" s="25"/>
      <c r="F2760" s="26"/>
      <c r="G2760" s="25"/>
      <c r="H2760" s="26"/>
      <c r="I2760" s="25"/>
      <c r="J2760" s="26"/>
      <c r="K2760" s="27"/>
      <c r="L2760" s="27"/>
      <c r="M2760" s="26"/>
      <c r="N2760" s="27"/>
      <c r="O2760" s="26"/>
      <c r="P2760" s="27"/>
      <c r="Q2760" s="26"/>
      <c r="R2760" s="27"/>
      <c r="S2760" s="27"/>
      <c r="T2760" s="26"/>
      <c r="U2760" s="27"/>
      <c r="V2760" s="26"/>
      <c r="W2760" s="27"/>
      <c r="X2760" s="26"/>
      <c r="Y2760" s="24"/>
      <c r="Z2760" s="24"/>
      <c r="AA2760" s="24"/>
      <c r="AB2760" s="24"/>
      <c r="AC2760" s="28"/>
      <c r="AD2760" s="28"/>
      <c r="AE2760" s="26"/>
      <c r="AF2760" s="28"/>
      <c r="AG2760" s="26"/>
      <c r="AH2760" s="28"/>
      <c r="AI2760" s="26"/>
      <c r="AJ2760" s="28"/>
      <c r="AK2760" s="28"/>
      <c r="AL2760" s="26"/>
      <c r="AM2760" s="28"/>
      <c r="AN2760" s="26"/>
      <c r="AO2760" s="28"/>
      <c r="AP2760" s="26"/>
    </row>
    <row r="2761" spans="1:42" x14ac:dyDescent="0.25">
      <c r="A2761" s="24"/>
      <c r="B2761" s="24"/>
      <c r="C2761" s="88"/>
      <c r="D2761" s="25"/>
      <c r="E2761" s="25"/>
      <c r="F2761" s="26"/>
      <c r="G2761" s="25"/>
      <c r="H2761" s="26"/>
      <c r="I2761" s="25"/>
      <c r="J2761" s="26"/>
      <c r="K2761" s="27"/>
      <c r="L2761" s="27"/>
      <c r="M2761" s="26"/>
      <c r="N2761" s="27"/>
      <c r="O2761" s="26"/>
      <c r="P2761" s="27"/>
      <c r="Q2761" s="26"/>
      <c r="R2761" s="27"/>
      <c r="S2761" s="27"/>
      <c r="T2761" s="26"/>
      <c r="U2761" s="27"/>
      <c r="V2761" s="26"/>
      <c r="W2761" s="27"/>
      <c r="X2761" s="26"/>
      <c r="Y2761" s="24"/>
      <c r="Z2761" s="24"/>
      <c r="AA2761" s="24"/>
      <c r="AB2761" s="24"/>
      <c r="AC2761" s="28"/>
      <c r="AD2761" s="28"/>
      <c r="AE2761" s="26"/>
      <c r="AF2761" s="28"/>
      <c r="AG2761" s="26"/>
      <c r="AH2761" s="28"/>
      <c r="AI2761" s="26"/>
      <c r="AJ2761" s="28"/>
      <c r="AK2761" s="28"/>
      <c r="AL2761" s="26"/>
      <c r="AM2761" s="28"/>
      <c r="AN2761" s="26"/>
      <c r="AO2761" s="28"/>
      <c r="AP2761" s="26"/>
    </row>
    <row r="2762" spans="1:42" x14ac:dyDescent="0.25">
      <c r="A2762" s="24"/>
      <c r="B2762" s="24"/>
      <c r="C2762" s="88"/>
      <c r="D2762" s="25"/>
      <c r="E2762" s="25"/>
      <c r="F2762" s="26"/>
      <c r="G2762" s="25"/>
      <c r="H2762" s="26"/>
      <c r="I2762" s="25"/>
      <c r="J2762" s="26"/>
      <c r="K2762" s="27"/>
      <c r="L2762" s="27"/>
      <c r="M2762" s="26"/>
      <c r="N2762" s="27"/>
      <c r="O2762" s="26"/>
      <c r="P2762" s="27"/>
      <c r="Q2762" s="26"/>
      <c r="R2762" s="27"/>
      <c r="S2762" s="27"/>
      <c r="T2762" s="26"/>
      <c r="U2762" s="27"/>
      <c r="V2762" s="26"/>
      <c r="W2762" s="27"/>
      <c r="X2762" s="26"/>
      <c r="Y2762" s="24"/>
      <c r="Z2762" s="24"/>
      <c r="AA2762" s="24"/>
      <c r="AB2762" s="24"/>
      <c r="AC2762" s="28"/>
      <c r="AD2762" s="28"/>
      <c r="AE2762" s="26"/>
      <c r="AF2762" s="28"/>
      <c r="AG2762" s="26"/>
      <c r="AH2762" s="28"/>
      <c r="AI2762" s="26"/>
      <c r="AJ2762" s="28"/>
      <c r="AK2762" s="28"/>
      <c r="AL2762" s="26"/>
      <c r="AM2762" s="28"/>
      <c r="AN2762" s="26"/>
      <c r="AO2762" s="28"/>
      <c r="AP2762" s="26"/>
    </row>
    <row r="2763" spans="1:42" x14ac:dyDescent="0.25">
      <c r="A2763" s="24"/>
      <c r="B2763" s="24"/>
      <c r="C2763" s="88"/>
      <c r="D2763" s="25"/>
      <c r="E2763" s="25"/>
      <c r="F2763" s="26"/>
      <c r="G2763" s="25"/>
      <c r="H2763" s="26"/>
      <c r="I2763" s="25"/>
      <c r="J2763" s="26"/>
      <c r="K2763" s="27"/>
      <c r="L2763" s="27"/>
      <c r="M2763" s="26"/>
      <c r="N2763" s="27"/>
      <c r="O2763" s="26"/>
      <c r="P2763" s="27"/>
      <c r="Q2763" s="26"/>
      <c r="R2763" s="27"/>
      <c r="S2763" s="27"/>
      <c r="T2763" s="26"/>
      <c r="U2763" s="27"/>
      <c r="V2763" s="26"/>
      <c r="W2763" s="27"/>
      <c r="X2763" s="26"/>
      <c r="Y2763" s="24"/>
      <c r="Z2763" s="24"/>
      <c r="AA2763" s="24"/>
      <c r="AB2763" s="24"/>
      <c r="AC2763" s="28"/>
      <c r="AD2763" s="28"/>
      <c r="AE2763" s="26"/>
      <c r="AF2763" s="28"/>
      <c r="AG2763" s="26"/>
      <c r="AH2763" s="28"/>
      <c r="AI2763" s="26"/>
      <c r="AJ2763" s="28"/>
      <c r="AK2763" s="28"/>
      <c r="AL2763" s="26"/>
      <c r="AM2763" s="28"/>
      <c r="AN2763" s="26"/>
      <c r="AO2763" s="28"/>
      <c r="AP2763" s="26"/>
    </row>
    <row r="2764" spans="1:42" x14ac:dyDescent="0.25">
      <c r="A2764" s="24"/>
      <c r="B2764" s="24"/>
      <c r="C2764" s="24"/>
      <c r="D2764" s="25"/>
      <c r="E2764" s="25"/>
      <c r="F2764" s="26"/>
      <c r="G2764" s="25"/>
      <c r="H2764" s="26"/>
      <c r="I2764" s="25"/>
      <c r="J2764" s="26"/>
      <c r="K2764" s="27"/>
      <c r="L2764" s="27"/>
      <c r="M2764" s="26"/>
      <c r="N2764" s="27"/>
      <c r="O2764" s="26"/>
      <c r="P2764" s="27"/>
      <c r="Q2764" s="26"/>
      <c r="R2764" s="27"/>
      <c r="S2764" s="27"/>
      <c r="T2764" s="26"/>
      <c r="U2764" s="27"/>
      <c r="V2764" s="26"/>
      <c r="W2764" s="27"/>
      <c r="X2764" s="26"/>
      <c r="Y2764" s="24"/>
      <c r="Z2764" s="24"/>
      <c r="AA2764" s="24"/>
      <c r="AB2764" s="24"/>
      <c r="AC2764" s="28"/>
      <c r="AD2764" s="28"/>
      <c r="AE2764" s="26"/>
      <c r="AF2764" s="28"/>
      <c r="AG2764" s="26"/>
      <c r="AH2764" s="28"/>
      <c r="AI2764" s="26"/>
      <c r="AJ2764" s="28"/>
      <c r="AK2764" s="28"/>
      <c r="AL2764" s="26"/>
      <c r="AM2764" s="28"/>
      <c r="AN2764" s="26"/>
      <c r="AO2764" s="28"/>
      <c r="AP2764" s="26"/>
    </row>
    <row r="2765" spans="1:42" x14ac:dyDescent="0.25">
      <c r="A2765" s="24"/>
      <c r="B2765" s="24"/>
      <c r="C2765" s="24"/>
      <c r="D2765" s="24"/>
      <c r="E2765" s="24"/>
      <c r="F2765" s="24"/>
      <c r="G2765" s="25"/>
      <c r="H2765" s="26"/>
      <c r="I2765" s="25"/>
      <c r="J2765" s="26"/>
      <c r="K2765" s="24"/>
      <c r="L2765" s="24"/>
      <c r="M2765" s="24"/>
      <c r="N2765" s="27"/>
      <c r="O2765" s="26"/>
      <c r="P2765" s="27"/>
      <c r="Q2765" s="26"/>
      <c r="R2765" s="24"/>
      <c r="S2765" s="24"/>
      <c r="T2765" s="24"/>
      <c r="U2765" s="27"/>
      <c r="V2765" s="26"/>
      <c r="W2765" s="27"/>
      <c r="X2765" s="26"/>
      <c r="Y2765" s="24"/>
      <c r="Z2765" s="24"/>
      <c r="AA2765" s="24"/>
      <c r="AB2765" s="24"/>
      <c r="AC2765" s="24"/>
      <c r="AD2765" s="24"/>
      <c r="AE2765" s="24"/>
      <c r="AF2765" s="28"/>
      <c r="AG2765" s="26"/>
      <c r="AH2765" s="28"/>
      <c r="AI2765" s="26"/>
      <c r="AJ2765" s="24"/>
      <c r="AK2765" s="24"/>
      <c r="AL2765" s="24"/>
      <c r="AM2765" s="28"/>
      <c r="AN2765" s="26"/>
      <c r="AO2765" s="28"/>
      <c r="AP2765" s="26"/>
    </row>
    <row r="2766" spans="1:42" x14ac:dyDescent="0.25">
      <c r="A2766" s="24"/>
      <c r="B2766" s="24"/>
      <c r="C2766" s="24"/>
      <c r="D2766" s="25"/>
      <c r="E2766" s="25"/>
      <c r="F2766" s="26"/>
      <c r="G2766" s="25"/>
      <c r="H2766" s="26"/>
      <c r="I2766" s="25"/>
      <c r="J2766" s="26"/>
      <c r="K2766" s="27"/>
      <c r="L2766" s="27"/>
      <c r="M2766" s="26"/>
      <c r="N2766" s="27"/>
      <c r="O2766" s="26"/>
      <c r="P2766" s="27"/>
      <c r="Q2766" s="26"/>
      <c r="R2766" s="27"/>
      <c r="S2766" s="27"/>
      <c r="T2766" s="26"/>
      <c r="U2766" s="27"/>
      <c r="V2766" s="26"/>
      <c r="W2766" s="27"/>
      <c r="X2766" s="26"/>
      <c r="Y2766" s="24"/>
      <c r="Z2766" s="24"/>
      <c r="AA2766" s="24"/>
      <c r="AB2766" s="24"/>
      <c r="AC2766" s="28"/>
      <c r="AD2766" s="28"/>
      <c r="AE2766" s="26"/>
      <c r="AF2766" s="28"/>
      <c r="AG2766" s="26"/>
      <c r="AH2766" s="28"/>
      <c r="AI2766" s="26"/>
      <c r="AJ2766" s="28"/>
      <c r="AK2766" s="28"/>
      <c r="AL2766" s="26"/>
      <c r="AM2766" s="28"/>
      <c r="AN2766" s="26"/>
      <c r="AO2766" s="28"/>
      <c r="AP2766" s="26"/>
    </row>
    <row r="2767" spans="1:42" x14ac:dyDescent="0.25">
      <c r="A2767" s="24"/>
      <c r="B2767" s="24"/>
      <c r="C2767" s="24"/>
      <c r="D2767" s="24"/>
      <c r="E2767" s="24"/>
      <c r="F2767" s="24"/>
      <c r="G2767" s="24"/>
      <c r="H2767" s="24"/>
      <c r="I2767" s="25"/>
      <c r="J2767" s="26"/>
      <c r="K2767" s="24"/>
      <c r="L2767" s="24"/>
      <c r="M2767" s="24"/>
      <c r="N2767" s="24"/>
      <c r="O2767" s="24"/>
      <c r="P2767" s="27"/>
      <c r="Q2767" s="26"/>
      <c r="R2767" s="24"/>
      <c r="S2767" s="24"/>
      <c r="T2767" s="24"/>
      <c r="U2767" s="24"/>
      <c r="V2767" s="24"/>
      <c r="W2767" s="27"/>
      <c r="X2767" s="26"/>
      <c r="Y2767" s="24"/>
      <c r="Z2767" s="24"/>
      <c r="AA2767" s="24"/>
      <c r="AB2767" s="24"/>
      <c r="AC2767" s="24"/>
      <c r="AD2767" s="24"/>
      <c r="AE2767" s="24"/>
      <c r="AF2767" s="24"/>
      <c r="AG2767" s="24"/>
      <c r="AH2767" s="28"/>
      <c r="AI2767" s="26"/>
      <c r="AJ2767" s="24"/>
      <c r="AK2767" s="24"/>
      <c r="AL2767" s="24"/>
      <c r="AM2767" s="24"/>
      <c r="AN2767" s="24"/>
      <c r="AO2767" s="28"/>
      <c r="AP2767" s="26"/>
    </row>
    <row r="2768" spans="1:42" x14ac:dyDescent="0.25">
      <c r="A2768" s="24"/>
      <c r="B2768" s="24"/>
      <c r="C2768" s="24"/>
      <c r="D2768" s="25"/>
      <c r="E2768" s="25"/>
      <c r="F2768" s="26"/>
      <c r="G2768" s="25"/>
      <c r="H2768" s="26"/>
      <c r="I2768" s="25"/>
      <c r="J2768" s="26"/>
      <c r="K2768" s="27"/>
      <c r="L2768" s="27"/>
      <c r="M2768" s="26"/>
      <c r="N2768" s="27"/>
      <c r="O2768" s="26"/>
      <c r="P2768" s="27"/>
      <c r="Q2768" s="26"/>
      <c r="R2768" s="27"/>
      <c r="S2768" s="27"/>
      <c r="T2768" s="26"/>
      <c r="U2768" s="27"/>
      <c r="V2768" s="26"/>
      <c r="W2768" s="27"/>
      <c r="X2768" s="26"/>
      <c r="Y2768" s="24"/>
      <c r="Z2768" s="24"/>
      <c r="AA2768" s="24"/>
      <c r="AB2768" s="24"/>
      <c r="AC2768" s="28"/>
      <c r="AD2768" s="28"/>
      <c r="AE2768" s="26"/>
      <c r="AF2768" s="28"/>
      <c r="AG2768" s="26"/>
      <c r="AH2768" s="28"/>
      <c r="AI2768" s="26"/>
      <c r="AJ2768" s="28"/>
      <c r="AK2768" s="28"/>
      <c r="AL2768" s="26"/>
      <c r="AM2768" s="28"/>
      <c r="AN2768" s="26"/>
      <c r="AO2768" s="28"/>
      <c r="AP2768" s="26"/>
    </row>
    <row r="2769" spans="1:42" x14ac:dyDescent="0.25">
      <c r="A2769" s="24"/>
      <c r="B2769" s="24"/>
      <c r="C2769" s="24"/>
      <c r="D2769" s="24"/>
      <c r="E2769" s="24"/>
      <c r="F2769" s="24"/>
      <c r="G2769" s="24"/>
      <c r="H2769" s="24"/>
      <c r="I2769" s="25"/>
      <c r="J2769" s="26"/>
      <c r="K2769" s="24"/>
      <c r="L2769" s="24"/>
      <c r="M2769" s="24"/>
      <c r="N2769" s="24"/>
      <c r="O2769" s="24"/>
      <c r="P2769" s="27"/>
      <c r="Q2769" s="26"/>
      <c r="R2769" s="24"/>
      <c r="S2769" s="24"/>
      <c r="T2769" s="24"/>
      <c r="U2769" s="24"/>
      <c r="V2769" s="24"/>
      <c r="W2769" s="27"/>
      <c r="X2769" s="26"/>
      <c r="Y2769" s="24"/>
      <c r="Z2769" s="24"/>
      <c r="AA2769" s="24"/>
      <c r="AB2769" s="24"/>
      <c r="AC2769" s="24"/>
      <c r="AD2769" s="24"/>
      <c r="AE2769" s="24"/>
      <c r="AF2769" s="24"/>
      <c r="AG2769" s="24"/>
      <c r="AH2769" s="28"/>
      <c r="AI2769" s="26"/>
      <c r="AJ2769" s="24"/>
      <c r="AK2769" s="24"/>
      <c r="AL2769" s="24"/>
      <c r="AM2769" s="24"/>
      <c r="AN2769" s="24"/>
      <c r="AO2769" s="28"/>
      <c r="AP2769" s="26"/>
    </row>
    <row r="2770" spans="1:42" x14ac:dyDescent="0.25">
      <c r="A2770" s="24"/>
      <c r="B2770" s="24"/>
      <c r="C2770" s="24"/>
      <c r="D2770" s="25"/>
      <c r="E2770" s="25"/>
      <c r="F2770" s="26"/>
      <c r="G2770" s="25"/>
      <c r="H2770" s="26"/>
      <c r="I2770" s="25"/>
      <c r="J2770" s="26"/>
      <c r="K2770" s="27"/>
      <c r="L2770" s="27"/>
      <c r="M2770" s="26"/>
      <c r="N2770" s="27"/>
      <c r="O2770" s="26"/>
      <c r="P2770" s="27"/>
      <c r="Q2770" s="26"/>
      <c r="R2770" s="27"/>
      <c r="S2770" s="27"/>
      <c r="T2770" s="26"/>
      <c r="U2770" s="27"/>
      <c r="V2770" s="26"/>
      <c r="W2770" s="27"/>
      <c r="X2770" s="26"/>
      <c r="Y2770" s="24"/>
      <c r="Z2770" s="24"/>
      <c r="AA2770" s="24"/>
      <c r="AB2770" s="24"/>
      <c r="AC2770" s="28"/>
      <c r="AD2770" s="28"/>
      <c r="AE2770" s="26"/>
      <c r="AF2770" s="28"/>
      <c r="AG2770" s="26"/>
      <c r="AH2770" s="28"/>
      <c r="AI2770" s="26"/>
      <c r="AJ2770" s="28"/>
      <c r="AK2770" s="28"/>
      <c r="AL2770" s="26"/>
      <c r="AM2770" s="28"/>
      <c r="AN2770" s="26"/>
      <c r="AO2770" s="28"/>
      <c r="AP2770" s="26"/>
    </row>
    <row r="2771" spans="1:42" x14ac:dyDescent="0.25">
      <c r="A2771" s="24"/>
      <c r="B2771" s="24"/>
      <c r="C2771" s="111"/>
      <c r="D2771" s="25"/>
      <c r="E2771" s="25"/>
      <c r="F2771" s="26"/>
      <c r="G2771" s="25"/>
      <c r="H2771" s="26"/>
      <c r="I2771" s="25"/>
      <c r="J2771" s="26"/>
      <c r="K2771" s="27"/>
      <c r="L2771" s="27"/>
      <c r="M2771" s="26"/>
      <c r="N2771" s="27"/>
      <c r="O2771" s="26"/>
      <c r="P2771" s="27"/>
      <c r="Q2771" s="26"/>
      <c r="R2771" s="27"/>
      <c r="S2771" s="27"/>
      <c r="T2771" s="26"/>
      <c r="U2771" s="27"/>
      <c r="V2771" s="26"/>
      <c r="W2771" s="27"/>
      <c r="X2771" s="26"/>
      <c r="Y2771" s="24"/>
      <c r="Z2771" s="24"/>
      <c r="AA2771" s="24"/>
      <c r="AB2771" s="24"/>
      <c r="AC2771" s="28"/>
      <c r="AD2771" s="28"/>
      <c r="AE2771" s="26"/>
      <c r="AF2771" s="28"/>
      <c r="AG2771" s="26"/>
      <c r="AH2771" s="28"/>
      <c r="AI2771" s="26"/>
      <c r="AJ2771" s="28"/>
      <c r="AK2771" s="28"/>
      <c r="AL2771" s="26"/>
      <c r="AM2771" s="28"/>
      <c r="AN2771" s="26"/>
      <c r="AO2771" s="28"/>
      <c r="AP2771" s="26"/>
    </row>
    <row r="2772" spans="1:42" x14ac:dyDescent="0.25">
      <c r="A2772" s="24"/>
      <c r="B2772" s="24"/>
      <c r="C2772" s="111"/>
      <c r="D2772" s="25"/>
      <c r="E2772" s="25"/>
      <c r="F2772" s="26"/>
      <c r="G2772" s="25"/>
      <c r="H2772" s="26"/>
      <c r="I2772" s="25"/>
      <c r="J2772" s="26"/>
      <c r="K2772" s="27"/>
      <c r="L2772" s="27"/>
      <c r="M2772" s="26"/>
      <c r="N2772" s="27"/>
      <c r="O2772" s="26"/>
      <c r="P2772" s="27"/>
      <c r="Q2772" s="26"/>
      <c r="R2772" s="27"/>
      <c r="S2772" s="27"/>
      <c r="T2772" s="26"/>
      <c r="U2772" s="27"/>
      <c r="V2772" s="26"/>
      <c r="W2772" s="27"/>
      <c r="X2772" s="26"/>
      <c r="Y2772" s="24"/>
      <c r="Z2772" s="24"/>
      <c r="AA2772" s="24"/>
      <c r="AB2772" s="24"/>
      <c r="AC2772" s="28"/>
      <c r="AD2772" s="28"/>
      <c r="AE2772" s="26"/>
      <c r="AF2772" s="28"/>
      <c r="AG2772" s="26"/>
      <c r="AH2772" s="28"/>
      <c r="AI2772" s="26"/>
      <c r="AJ2772" s="28"/>
      <c r="AK2772" s="28"/>
      <c r="AL2772" s="26"/>
      <c r="AM2772" s="28"/>
      <c r="AN2772" s="26"/>
      <c r="AO2772" s="28"/>
      <c r="AP2772" s="26"/>
    </row>
    <row r="2773" spans="1:42" x14ac:dyDescent="0.25">
      <c r="A2773" s="24"/>
      <c r="B2773" s="24"/>
      <c r="C2773" s="111"/>
      <c r="D2773" s="25"/>
      <c r="E2773" s="25"/>
      <c r="F2773" s="26"/>
      <c r="G2773" s="25"/>
      <c r="H2773" s="26"/>
      <c r="I2773" s="25"/>
      <c r="J2773" s="26"/>
      <c r="K2773" s="27"/>
      <c r="L2773" s="27"/>
      <c r="M2773" s="26"/>
      <c r="N2773" s="27"/>
      <c r="O2773" s="26"/>
      <c r="P2773" s="27"/>
      <c r="Q2773" s="26"/>
      <c r="R2773" s="27"/>
      <c r="S2773" s="27"/>
      <c r="T2773" s="26"/>
      <c r="U2773" s="27"/>
      <c r="V2773" s="26"/>
      <c r="W2773" s="27"/>
      <c r="X2773" s="26"/>
      <c r="Y2773" s="24"/>
      <c r="Z2773" s="24"/>
      <c r="AA2773" s="24"/>
      <c r="AB2773" s="24"/>
      <c r="AC2773" s="28"/>
      <c r="AD2773" s="28"/>
      <c r="AE2773" s="26"/>
      <c r="AF2773" s="28"/>
      <c r="AG2773" s="26"/>
      <c r="AH2773" s="28"/>
      <c r="AI2773" s="26"/>
      <c r="AJ2773" s="28"/>
      <c r="AK2773" s="28"/>
      <c r="AL2773" s="26"/>
      <c r="AM2773" s="28"/>
      <c r="AN2773" s="26"/>
      <c r="AO2773" s="28"/>
      <c r="AP2773" s="26"/>
    </row>
    <row r="2774" spans="1:42" x14ac:dyDescent="0.25">
      <c r="A2774" s="24"/>
      <c r="B2774" s="24"/>
      <c r="C2774" s="24"/>
      <c r="D2774" s="25"/>
      <c r="E2774" s="25"/>
      <c r="F2774" s="26"/>
      <c r="G2774" s="25"/>
      <c r="H2774" s="26"/>
      <c r="I2774" s="25"/>
      <c r="J2774" s="26"/>
      <c r="K2774" s="27"/>
      <c r="L2774" s="27"/>
      <c r="M2774" s="26"/>
      <c r="N2774" s="27"/>
      <c r="O2774" s="26"/>
      <c r="P2774" s="27"/>
      <c r="Q2774" s="26"/>
      <c r="R2774" s="27"/>
      <c r="S2774" s="27"/>
      <c r="T2774" s="26"/>
      <c r="U2774" s="27"/>
      <c r="V2774" s="26"/>
      <c r="W2774" s="27"/>
      <c r="X2774" s="26"/>
      <c r="Y2774" s="24"/>
      <c r="Z2774" s="24"/>
      <c r="AA2774" s="24"/>
      <c r="AB2774" s="24"/>
      <c r="AC2774" s="28"/>
      <c r="AD2774" s="28"/>
      <c r="AE2774" s="26"/>
      <c r="AF2774" s="28"/>
      <c r="AG2774" s="26"/>
      <c r="AH2774" s="28"/>
      <c r="AI2774" s="26"/>
      <c r="AJ2774" s="28"/>
      <c r="AK2774" s="28"/>
      <c r="AL2774" s="26"/>
      <c r="AM2774" s="28"/>
      <c r="AN2774" s="26"/>
      <c r="AO2774" s="28"/>
      <c r="AP2774" s="26"/>
    </row>
    <row r="2775" spans="1:42" x14ac:dyDescent="0.25">
      <c r="A2775" s="24"/>
      <c r="B2775" s="24"/>
      <c r="C2775" s="88"/>
      <c r="D2775" s="25"/>
      <c r="E2775" s="25"/>
      <c r="F2775" s="26"/>
      <c r="G2775" s="25"/>
      <c r="H2775" s="26"/>
      <c r="I2775" s="25"/>
      <c r="J2775" s="26"/>
      <c r="K2775" s="27"/>
      <c r="L2775" s="27"/>
      <c r="M2775" s="26"/>
      <c r="N2775" s="27"/>
      <c r="O2775" s="26"/>
      <c r="P2775" s="27"/>
      <c r="Q2775" s="26"/>
      <c r="R2775" s="27"/>
      <c r="S2775" s="27"/>
      <c r="T2775" s="26"/>
      <c r="U2775" s="27"/>
      <c r="V2775" s="26"/>
      <c r="W2775" s="27"/>
      <c r="X2775" s="26"/>
      <c r="Y2775" s="24"/>
      <c r="Z2775" s="24"/>
      <c r="AA2775" s="24"/>
      <c r="AB2775" s="24"/>
      <c r="AC2775" s="28"/>
      <c r="AD2775" s="28"/>
      <c r="AE2775" s="26"/>
      <c r="AF2775" s="28"/>
      <c r="AG2775" s="26"/>
      <c r="AH2775" s="28"/>
      <c r="AI2775" s="26"/>
      <c r="AJ2775" s="28"/>
      <c r="AK2775" s="28"/>
      <c r="AL2775" s="26"/>
      <c r="AM2775" s="28"/>
      <c r="AN2775" s="26"/>
      <c r="AO2775" s="28"/>
      <c r="AP2775" s="26"/>
    </row>
    <row r="2776" spans="1:42" x14ac:dyDescent="0.25">
      <c r="A2776" s="24"/>
      <c r="B2776" s="24"/>
      <c r="C2776" s="88"/>
      <c r="D2776" s="25"/>
      <c r="E2776" s="25"/>
      <c r="F2776" s="26"/>
      <c r="G2776" s="25"/>
      <c r="H2776" s="26"/>
      <c r="I2776" s="25"/>
      <c r="J2776" s="26"/>
      <c r="K2776" s="27"/>
      <c r="L2776" s="27"/>
      <c r="M2776" s="26"/>
      <c r="N2776" s="27"/>
      <c r="O2776" s="26"/>
      <c r="P2776" s="27"/>
      <c r="Q2776" s="26"/>
      <c r="R2776" s="27"/>
      <c r="S2776" s="27"/>
      <c r="T2776" s="26"/>
      <c r="U2776" s="27"/>
      <c r="V2776" s="26"/>
      <c r="W2776" s="27"/>
      <c r="X2776" s="26"/>
      <c r="Y2776" s="24"/>
      <c r="Z2776" s="24"/>
      <c r="AA2776" s="24"/>
      <c r="AB2776" s="24"/>
      <c r="AC2776" s="28"/>
      <c r="AD2776" s="28"/>
      <c r="AE2776" s="26"/>
      <c r="AF2776" s="28"/>
      <c r="AG2776" s="26"/>
      <c r="AH2776" s="28"/>
      <c r="AI2776" s="26"/>
      <c r="AJ2776" s="28"/>
      <c r="AK2776" s="28"/>
      <c r="AL2776" s="26"/>
      <c r="AM2776" s="28"/>
      <c r="AN2776" s="26"/>
      <c r="AO2776" s="28"/>
      <c r="AP2776" s="26"/>
    </row>
    <row r="2777" spans="1:42" x14ac:dyDescent="0.25">
      <c r="A2777" s="24"/>
      <c r="B2777" s="24"/>
      <c r="C2777" s="88"/>
      <c r="D2777" s="25"/>
      <c r="E2777" s="25"/>
      <c r="F2777" s="26"/>
      <c r="G2777" s="25"/>
      <c r="H2777" s="26"/>
      <c r="I2777" s="25"/>
      <c r="J2777" s="26"/>
      <c r="K2777" s="27"/>
      <c r="L2777" s="27"/>
      <c r="M2777" s="26"/>
      <c r="N2777" s="27"/>
      <c r="O2777" s="26"/>
      <c r="P2777" s="27"/>
      <c r="Q2777" s="26"/>
      <c r="R2777" s="27"/>
      <c r="S2777" s="27"/>
      <c r="T2777" s="26"/>
      <c r="U2777" s="27"/>
      <c r="V2777" s="26"/>
      <c r="W2777" s="27"/>
      <c r="X2777" s="26"/>
      <c r="Y2777" s="24"/>
      <c r="Z2777" s="24"/>
      <c r="AA2777" s="24"/>
      <c r="AB2777" s="24"/>
      <c r="AC2777" s="28"/>
      <c r="AD2777" s="28"/>
      <c r="AE2777" s="26"/>
      <c r="AF2777" s="28"/>
      <c r="AG2777" s="26"/>
      <c r="AH2777" s="28"/>
      <c r="AI2777" s="26"/>
      <c r="AJ2777" s="28"/>
      <c r="AK2777" s="28"/>
      <c r="AL2777" s="26"/>
      <c r="AM2777" s="28"/>
      <c r="AN2777" s="26"/>
      <c r="AO2777" s="28"/>
      <c r="AP2777" s="26"/>
    </row>
    <row r="2778" spans="1:42" x14ac:dyDescent="0.25">
      <c r="A2778" s="24"/>
      <c r="B2778" s="24"/>
      <c r="C2778" s="24"/>
      <c r="D2778" s="25"/>
      <c r="E2778" s="25"/>
      <c r="F2778" s="26"/>
      <c r="G2778" s="25"/>
      <c r="H2778" s="26"/>
      <c r="I2778" s="25"/>
      <c r="J2778" s="26"/>
      <c r="K2778" s="27"/>
      <c r="L2778" s="27"/>
      <c r="M2778" s="26"/>
      <c r="N2778" s="27"/>
      <c r="O2778" s="26"/>
      <c r="P2778" s="27"/>
      <c r="Q2778" s="26"/>
      <c r="R2778" s="27"/>
      <c r="S2778" s="27"/>
      <c r="T2778" s="26"/>
      <c r="U2778" s="27"/>
      <c r="V2778" s="26"/>
      <c r="W2778" s="27"/>
      <c r="X2778" s="26"/>
      <c r="Y2778" s="24"/>
      <c r="Z2778" s="24"/>
      <c r="AA2778" s="24"/>
      <c r="AB2778" s="24"/>
      <c r="AC2778" s="28"/>
      <c r="AD2778" s="28"/>
      <c r="AE2778" s="26"/>
      <c r="AF2778" s="28"/>
      <c r="AG2778" s="26"/>
      <c r="AH2778" s="28"/>
      <c r="AI2778" s="26"/>
      <c r="AJ2778" s="28"/>
      <c r="AK2778" s="28"/>
      <c r="AL2778" s="26"/>
      <c r="AM2778" s="28"/>
      <c r="AN2778" s="26"/>
      <c r="AO2778" s="28"/>
      <c r="AP2778" s="26"/>
    </row>
    <row r="2779" spans="1:42" x14ac:dyDescent="0.25">
      <c r="A2779" s="24"/>
      <c r="B2779" s="24"/>
      <c r="C2779" s="24"/>
      <c r="D2779" s="25"/>
      <c r="E2779" s="25"/>
      <c r="F2779" s="26"/>
      <c r="G2779" s="25"/>
      <c r="H2779" s="26"/>
      <c r="I2779" s="25"/>
      <c r="J2779" s="26"/>
      <c r="K2779" s="27"/>
      <c r="L2779" s="27"/>
      <c r="M2779" s="26"/>
      <c r="N2779" s="27"/>
      <c r="O2779" s="26"/>
      <c r="P2779" s="27"/>
      <c r="Q2779" s="26"/>
      <c r="R2779" s="27"/>
      <c r="S2779" s="27"/>
      <c r="T2779" s="26"/>
      <c r="U2779" s="27"/>
      <c r="V2779" s="26"/>
      <c r="W2779" s="27"/>
      <c r="X2779" s="26"/>
      <c r="Y2779" s="24"/>
      <c r="Z2779" s="24"/>
      <c r="AA2779" s="24"/>
      <c r="AB2779" s="24"/>
      <c r="AC2779" s="28"/>
      <c r="AD2779" s="28"/>
      <c r="AE2779" s="26"/>
      <c r="AF2779" s="28"/>
      <c r="AG2779" s="26"/>
      <c r="AH2779" s="28"/>
      <c r="AI2779" s="26"/>
      <c r="AJ2779" s="28"/>
      <c r="AK2779" s="28"/>
      <c r="AL2779" s="26"/>
      <c r="AM2779" s="28"/>
      <c r="AN2779" s="26"/>
      <c r="AO2779" s="28"/>
      <c r="AP2779" s="26"/>
    </row>
    <row r="2780" spans="1:42" x14ac:dyDescent="0.25">
      <c r="A2780" s="24"/>
      <c r="B2780" s="24"/>
      <c r="C2780" s="24"/>
      <c r="D2780" s="24"/>
      <c r="E2780" s="24"/>
      <c r="F2780" s="24"/>
      <c r="G2780" s="24"/>
      <c r="H2780" s="24"/>
      <c r="I2780" s="25"/>
      <c r="J2780" s="26"/>
      <c r="K2780" s="24"/>
      <c r="L2780" s="24"/>
      <c r="M2780" s="24"/>
      <c r="N2780" s="24"/>
      <c r="O2780" s="24"/>
      <c r="P2780" s="27"/>
      <c r="Q2780" s="26"/>
      <c r="R2780" s="24"/>
      <c r="S2780" s="24"/>
      <c r="T2780" s="24"/>
      <c r="U2780" s="24"/>
      <c r="V2780" s="24"/>
      <c r="W2780" s="27"/>
      <c r="X2780" s="26"/>
      <c r="Y2780" s="24"/>
      <c r="Z2780" s="24"/>
      <c r="AA2780" s="24"/>
      <c r="AB2780" s="24"/>
      <c r="AC2780" s="24"/>
      <c r="AD2780" s="24"/>
      <c r="AE2780" s="24"/>
      <c r="AF2780" s="24"/>
      <c r="AG2780" s="24"/>
      <c r="AH2780" s="28"/>
      <c r="AI2780" s="26"/>
      <c r="AJ2780" s="24"/>
      <c r="AK2780" s="24"/>
      <c r="AL2780" s="24"/>
      <c r="AM2780" s="24"/>
      <c r="AN2780" s="24"/>
      <c r="AO2780" s="28"/>
      <c r="AP2780" s="26"/>
    </row>
    <row r="2781" spans="1:42" x14ac:dyDescent="0.25">
      <c r="A2781" s="24"/>
      <c r="B2781" s="24"/>
      <c r="C2781" s="24"/>
      <c r="D2781" s="24"/>
      <c r="E2781" s="25"/>
      <c r="F2781" s="26"/>
      <c r="G2781" s="25"/>
      <c r="H2781" s="26"/>
      <c r="I2781" s="24"/>
      <c r="J2781" s="24"/>
      <c r="K2781" s="24"/>
      <c r="L2781" s="27"/>
      <c r="M2781" s="26"/>
      <c r="N2781" s="27"/>
      <c r="O2781" s="26"/>
      <c r="P2781" s="24"/>
      <c r="Q2781" s="24"/>
      <c r="R2781" s="24"/>
      <c r="S2781" s="27"/>
      <c r="T2781" s="26"/>
      <c r="U2781" s="27"/>
      <c r="V2781" s="26"/>
      <c r="W2781" s="24"/>
      <c r="X2781" s="24"/>
      <c r="Y2781" s="24"/>
      <c r="Z2781" s="24"/>
      <c r="AA2781" s="24"/>
      <c r="AB2781" s="24"/>
      <c r="AC2781" s="24"/>
      <c r="AD2781" s="28"/>
      <c r="AE2781" s="26"/>
      <c r="AF2781" s="28"/>
      <c r="AG2781" s="26"/>
      <c r="AH2781" s="24"/>
      <c r="AI2781" s="24"/>
      <c r="AJ2781" s="24"/>
      <c r="AK2781" s="28"/>
      <c r="AL2781" s="26"/>
      <c r="AM2781" s="28"/>
      <c r="AN2781" s="26"/>
      <c r="AO2781" s="24"/>
      <c r="AP2781" s="24"/>
    </row>
    <row r="2782" spans="1:42" x14ac:dyDescent="0.25">
      <c r="A2782" s="24"/>
      <c r="B2782" s="24"/>
      <c r="C2782" s="24"/>
      <c r="D2782" s="25"/>
      <c r="E2782" s="25"/>
      <c r="F2782" s="26"/>
      <c r="G2782" s="25"/>
      <c r="H2782" s="26"/>
      <c r="I2782" s="25"/>
      <c r="J2782" s="26"/>
      <c r="K2782" s="27"/>
      <c r="L2782" s="27"/>
      <c r="M2782" s="26"/>
      <c r="N2782" s="27"/>
      <c r="O2782" s="26"/>
      <c r="P2782" s="27"/>
      <c r="Q2782" s="26"/>
      <c r="R2782" s="27"/>
      <c r="S2782" s="27"/>
      <c r="T2782" s="26"/>
      <c r="U2782" s="27"/>
      <c r="V2782" s="26"/>
      <c r="W2782" s="27"/>
      <c r="X2782" s="26"/>
      <c r="Y2782" s="24"/>
      <c r="Z2782" s="24"/>
      <c r="AA2782" s="24"/>
      <c r="AB2782" s="24"/>
      <c r="AC2782" s="28"/>
      <c r="AD2782" s="28"/>
      <c r="AE2782" s="26"/>
      <c r="AF2782" s="28"/>
      <c r="AG2782" s="26"/>
      <c r="AH2782" s="28"/>
      <c r="AI2782" s="26"/>
      <c r="AJ2782" s="28"/>
      <c r="AK2782" s="28"/>
      <c r="AL2782" s="26"/>
      <c r="AM2782" s="28"/>
      <c r="AN2782" s="26"/>
      <c r="AO2782" s="28"/>
      <c r="AP2782" s="26"/>
    </row>
    <row r="2783" spans="1:42" x14ac:dyDescent="0.25">
      <c r="A2783" s="24"/>
      <c r="B2783" s="24"/>
      <c r="C2783" s="24"/>
      <c r="D2783" s="25"/>
      <c r="E2783" s="25"/>
      <c r="F2783" s="26"/>
      <c r="G2783" s="25"/>
      <c r="H2783" s="26"/>
      <c r="I2783" s="25"/>
      <c r="J2783" s="26"/>
      <c r="K2783" s="27"/>
      <c r="L2783" s="27"/>
      <c r="M2783" s="26"/>
      <c r="N2783" s="27"/>
      <c r="O2783" s="26"/>
      <c r="P2783" s="27"/>
      <c r="Q2783" s="26"/>
      <c r="R2783" s="27"/>
      <c r="S2783" s="27"/>
      <c r="T2783" s="26"/>
      <c r="U2783" s="27"/>
      <c r="V2783" s="26"/>
      <c r="W2783" s="27"/>
      <c r="X2783" s="26"/>
      <c r="Y2783" s="24"/>
      <c r="Z2783" s="24"/>
      <c r="AA2783" s="24"/>
      <c r="AB2783" s="24"/>
      <c r="AC2783" s="28"/>
      <c r="AD2783" s="28"/>
      <c r="AE2783" s="26"/>
      <c r="AF2783" s="28"/>
      <c r="AG2783" s="26"/>
      <c r="AH2783" s="28"/>
      <c r="AI2783" s="26"/>
      <c r="AJ2783" s="28"/>
      <c r="AK2783" s="28"/>
      <c r="AL2783" s="26"/>
      <c r="AM2783" s="28"/>
      <c r="AN2783" s="26"/>
      <c r="AO2783" s="28"/>
      <c r="AP2783" s="26"/>
    </row>
    <row r="2784" spans="1:42" x14ac:dyDescent="0.25">
      <c r="A2784" s="24"/>
      <c r="B2784" s="24"/>
      <c r="C2784" s="24"/>
      <c r="D2784" s="25"/>
      <c r="E2784" s="25"/>
      <c r="F2784" s="26"/>
      <c r="G2784" s="25"/>
      <c r="H2784" s="26"/>
      <c r="I2784" s="25"/>
      <c r="J2784" s="26"/>
      <c r="K2784" s="27"/>
      <c r="L2784" s="27"/>
      <c r="M2784" s="26"/>
      <c r="N2784" s="27"/>
      <c r="O2784" s="26"/>
      <c r="P2784" s="27"/>
      <c r="Q2784" s="26"/>
      <c r="R2784" s="27"/>
      <c r="S2784" s="27"/>
      <c r="T2784" s="26"/>
      <c r="U2784" s="27"/>
      <c r="V2784" s="26"/>
      <c r="W2784" s="27"/>
      <c r="X2784" s="26"/>
      <c r="Y2784" s="24"/>
      <c r="Z2784" s="24"/>
      <c r="AA2784" s="24"/>
      <c r="AB2784" s="24"/>
      <c r="AC2784" s="28"/>
      <c r="AD2784" s="28"/>
      <c r="AE2784" s="26"/>
      <c r="AF2784" s="28"/>
      <c r="AG2784" s="26"/>
      <c r="AH2784" s="28"/>
      <c r="AI2784" s="26"/>
      <c r="AJ2784" s="28"/>
      <c r="AK2784" s="28"/>
      <c r="AL2784" s="26"/>
      <c r="AM2784" s="28"/>
      <c r="AN2784" s="26"/>
      <c r="AO2784" s="28"/>
      <c r="AP2784" s="26"/>
    </row>
    <row r="2785" spans="1:42" x14ac:dyDescent="0.25">
      <c r="A2785" s="24"/>
      <c r="B2785" s="24"/>
      <c r="C2785" s="111"/>
      <c r="D2785" s="25"/>
      <c r="E2785" s="25"/>
      <c r="F2785" s="26"/>
      <c r="G2785" s="25"/>
      <c r="H2785" s="26"/>
      <c r="I2785" s="25"/>
      <c r="J2785" s="26"/>
      <c r="K2785" s="27"/>
      <c r="L2785" s="27"/>
      <c r="M2785" s="26"/>
      <c r="N2785" s="27"/>
      <c r="O2785" s="26"/>
      <c r="P2785" s="27"/>
      <c r="Q2785" s="26"/>
      <c r="R2785" s="27"/>
      <c r="S2785" s="27"/>
      <c r="T2785" s="26"/>
      <c r="U2785" s="27"/>
      <c r="V2785" s="26"/>
      <c r="W2785" s="27"/>
      <c r="X2785" s="26"/>
      <c r="Y2785" s="24"/>
      <c r="Z2785" s="24"/>
      <c r="AA2785" s="24"/>
      <c r="AB2785" s="24"/>
      <c r="AC2785" s="28"/>
      <c r="AD2785" s="28"/>
      <c r="AE2785" s="26"/>
      <c r="AF2785" s="28"/>
      <c r="AG2785" s="26"/>
      <c r="AH2785" s="28"/>
      <c r="AI2785" s="26"/>
      <c r="AJ2785" s="28"/>
      <c r="AK2785" s="28"/>
      <c r="AL2785" s="26"/>
      <c r="AM2785" s="28"/>
      <c r="AN2785" s="26"/>
      <c r="AO2785" s="28"/>
      <c r="AP2785" s="26"/>
    </row>
    <row r="2786" spans="1:42" x14ac:dyDescent="0.25">
      <c r="A2786" s="24"/>
      <c r="B2786" s="24"/>
      <c r="C2786" s="111"/>
      <c r="D2786" s="24"/>
      <c r="E2786" s="24"/>
      <c r="F2786" s="24"/>
      <c r="G2786" s="25"/>
      <c r="H2786" s="26"/>
      <c r="I2786" s="24"/>
      <c r="J2786" s="24"/>
      <c r="K2786" s="24"/>
      <c r="L2786" s="24"/>
      <c r="M2786" s="24"/>
      <c r="N2786" s="27"/>
      <c r="O2786" s="26"/>
      <c r="P2786" s="24"/>
      <c r="Q2786" s="24"/>
      <c r="R2786" s="24"/>
      <c r="S2786" s="24"/>
      <c r="T2786" s="24"/>
      <c r="U2786" s="27"/>
      <c r="V2786" s="26"/>
      <c r="W2786" s="24"/>
      <c r="X2786" s="24"/>
      <c r="Y2786" s="24"/>
      <c r="Z2786" s="24"/>
      <c r="AA2786" s="24"/>
      <c r="AB2786" s="24"/>
      <c r="AC2786" s="24"/>
      <c r="AD2786" s="24"/>
      <c r="AE2786" s="24"/>
      <c r="AF2786" s="28"/>
      <c r="AG2786" s="26"/>
      <c r="AH2786" s="24"/>
      <c r="AI2786" s="24"/>
      <c r="AJ2786" s="24"/>
      <c r="AK2786" s="24"/>
      <c r="AL2786" s="24"/>
      <c r="AM2786" s="28"/>
      <c r="AN2786" s="26"/>
      <c r="AO2786" s="24"/>
      <c r="AP2786" s="24"/>
    </row>
    <row r="2787" spans="1:42" x14ac:dyDescent="0.25">
      <c r="A2787" s="24"/>
      <c r="B2787" s="24"/>
      <c r="C2787" s="111"/>
      <c r="D2787" s="25"/>
      <c r="E2787" s="25"/>
      <c r="F2787" s="26"/>
      <c r="G2787" s="25"/>
      <c r="H2787" s="26"/>
      <c r="I2787" s="25"/>
      <c r="J2787" s="26"/>
      <c r="K2787" s="27"/>
      <c r="L2787" s="27"/>
      <c r="M2787" s="26"/>
      <c r="N2787" s="27"/>
      <c r="O2787" s="26"/>
      <c r="P2787" s="27"/>
      <c r="Q2787" s="26"/>
      <c r="R2787" s="27"/>
      <c r="S2787" s="27"/>
      <c r="T2787" s="26"/>
      <c r="U2787" s="27"/>
      <c r="V2787" s="26"/>
      <c r="W2787" s="27"/>
      <c r="X2787" s="26"/>
      <c r="Y2787" s="25"/>
      <c r="Z2787" s="38"/>
      <c r="AA2787" s="27"/>
      <c r="AB2787" s="27"/>
      <c r="AC2787" s="28"/>
      <c r="AD2787" s="28"/>
      <c r="AE2787" s="26"/>
      <c r="AF2787" s="28"/>
      <c r="AG2787" s="26"/>
      <c r="AH2787" s="28"/>
      <c r="AI2787" s="26"/>
      <c r="AJ2787" s="28"/>
      <c r="AK2787" s="28"/>
      <c r="AL2787" s="26"/>
      <c r="AM2787" s="28"/>
      <c r="AN2787" s="26"/>
      <c r="AO2787" s="28"/>
      <c r="AP2787" s="26"/>
    </row>
    <row r="2788" spans="1:42" x14ac:dyDescent="0.25">
      <c r="A2788" s="24"/>
      <c r="B2788" s="24"/>
      <c r="C2788" s="24"/>
      <c r="D2788" s="25"/>
      <c r="E2788" s="25"/>
      <c r="F2788" s="26"/>
      <c r="G2788" s="25"/>
      <c r="H2788" s="26"/>
      <c r="I2788" s="25"/>
      <c r="J2788" s="26"/>
      <c r="K2788" s="27"/>
      <c r="L2788" s="27"/>
      <c r="M2788" s="26"/>
      <c r="N2788" s="27"/>
      <c r="O2788" s="26"/>
      <c r="P2788" s="27"/>
      <c r="Q2788" s="26"/>
      <c r="R2788" s="27"/>
      <c r="S2788" s="27"/>
      <c r="T2788" s="26"/>
      <c r="U2788" s="27"/>
      <c r="V2788" s="26"/>
      <c r="W2788" s="27"/>
      <c r="X2788" s="26"/>
      <c r="Y2788" s="25"/>
      <c r="Z2788" s="38"/>
      <c r="AA2788" s="27"/>
      <c r="AB2788" s="27"/>
      <c r="AC2788" s="28"/>
      <c r="AD2788" s="28"/>
      <c r="AE2788" s="26"/>
      <c r="AF2788" s="28"/>
      <c r="AG2788" s="26"/>
      <c r="AH2788" s="28"/>
      <c r="AI2788" s="26"/>
      <c r="AJ2788" s="28"/>
      <c r="AK2788" s="28"/>
      <c r="AL2788" s="26"/>
      <c r="AM2788" s="28"/>
      <c r="AN2788" s="26"/>
      <c r="AO2788" s="28"/>
      <c r="AP2788" s="26"/>
    </row>
    <row r="2789" spans="1:42" x14ac:dyDescent="0.25">
      <c r="A2789" s="24"/>
      <c r="B2789" s="24"/>
      <c r="C2789" s="88"/>
      <c r="D2789" s="25"/>
      <c r="E2789" s="25"/>
      <c r="F2789" s="26"/>
      <c r="G2789" s="25"/>
      <c r="H2789" s="26"/>
      <c r="I2789" s="25"/>
      <c r="J2789" s="26"/>
      <c r="K2789" s="27"/>
      <c r="L2789" s="27"/>
      <c r="M2789" s="26"/>
      <c r="N2789" s="27"/>
      <c r="O2789" s="26"/>
      <c r="P2789" s="27"/>
      <c r="Q2789" s="26"/>
      <c r="R2789" s="27"/>
      <c r="S2789" s="27"/>
      <c r="T2789" s="26"/>
      <c r="U2789" s="27"/>
      <c r="V2789" s="26"/>
      <c r="W2789" s="27"/>
      <c r="X2789" s="26"/>
      <c r="Y2789" s="25"/>
      <c r="Z2789" s="38"/>
      <c r="AA2789" s="27"/>
      <c r="AB2789" s="27"/>
      <c r="AC2789" s="28"/>
      <c r="AD2789" s="28"/>
      <c r="AE2789" s="26"/>
      <c r="AF2789" s="28"/>
      <c r="AG2789" s="26"/>
      <c r="AH2789" s="28"/>
      <c r="AI2789" s="26"/>
      <c r="AJ2789" s="28"/>
      <c r="AK2789" s="28"/>
      <c r="AL2789" s="26"/>
      <c r="AM2789" s="28"/>
      <c r="AN2789" s="26"/>
      <c r="AO2789" s="28"/>
      <c r="AP2789" s="26"/>
    </row>
    <row r="2790" spans="1:42" x14ac:dyDescent="0.25">
      <c r="A2790" s="24"/>
      <c r="B2790" s="24"/>
      <c r="C2790" s="88"/>
      <c r="D2790" s="25"/>
      <c r="E2790" s="25"/>
      <c r="F2790" s="26"/>
      <c r="G2790" s="25"/>
      <c r="H2790" s="26"/>
      <c r="I2790" s="25"/>
      <c r="J2790" s="26"/>
      <c r="K2790" s="27"/>
      <c r="L2790" s="27"/>
      <c r="M2790" s="26"/>
      <c r="N2790" s="27"/>
      <c r="O2790" s="26"/>
      <c r="P2790" s="27"/>
      <c r="Q2790" s="26"/>
      <c r="R2790" s="27"/>
      <c r="S2790" s="27"/>
      <c r="T2790" s="26"/>
      <c r="U2790" s="27"/>
      <c r="V2790" s="26"/>
      <c r="W2790" s="27"/>
      <c r="X2790" s="26"/>
      <c r="Y2790" s="25"/>
      <c r="Z2790" s="38"/>
      <c r="AA2790" s="27"/>
      <c r="AB2790" s="27"/>
      <c r="AC2790" s="28"/>
      <c r="AD2790" s="28"/>
      <c r="AE2790" s="26"/>
      <c r="AF2790" s="28"/>
      <c r="AG2790" s="26"/>
      <c r="AH2790" s="28"/>
      <c r="AI2790" s="26"/>
      <c r="AJ2790" s="28"/>
      <c r="AK2790" s="28"/>
      <c r="AL2790" s="26"/>
      <c r="AM2790" s="28"/>
      <c r="AN2790" s="26"/>
      <c r="AO2790" s="28"/>
      <c r="AP2790" s="26"/>
    </row>
    <row r="2791" spans="1:42" x14ac:dyDescent="0.25">
      <c r="A2791" s="24"/>
      <c r="B2791" s="24"/>
      <c r="C2791" s="88"/>
      <c r="D2791" s="25"/>
      <c r="E2791" s="25"/>
      <c r="F2791" s="26"/>
      <c r="G2791" s="25"/>
      <c r="H2791" s="26"/>
      <c r="I2791" s="25"/>
      <c r="J2791" s="26"/>
      <c r="K2791" s="27"/>
      <c r="L2791" s="27"/>
      <c r="M2791" s="26"/>
      <c r="N2791" s="27"/>
      <c r="O2791" s="26"/>
      <c r="P2791" s="27"/>
      <c r="Q2791" s="26"/>
      <c r="R2791" s="27"/>
      <c r="S2791" s="27"/>
      <c r="T2791" s="26"/>
      <c r="U2791" s="27"/>
      <c r="V2791" s="26"/>
      <c r="W2791" s="27"/>
      <c r="X2791" s="26"/>
      <c r="Y2791" s="25"/>
      <c r="Z2791" s="38"/>
      <c r="AA2791" s="27"/>
      <c r="AB2791" s="27"/>
      <c r="AC2791" s="28"/>
      <c r="AD2791" s="28"/>
      <c r="AE2791" s="26"/>
      <c r="AF2791" s="28"/>
      <c r="AG2791" s="26"/>
      <c r="AH2791" s="28"/>
      <c r="AI2791" s="26"/>
      <c r="AJ2791" s="28"/>
      <c r="AK2791" s="28"/>
      <c r="AL2791" s="26"/>
      <c r="AM2791" s="28"/>
      <c r="AN2791" s="26"/>
      <c r="AO2791" s="28"/>
      <c r="AP2791" s="26"/>
    </row>
    <row r="2792" spans="1:42" x14ac:dyDescent="0.25">
      <c r="A2792" s="24"/>
      <c r="B2792" s="24"/>
      <c r="C2792" s="24"/>
      <c r="D2792" s="25"/>
      <c r="E2792" s="25"/>
      <c r="F2792" s="26"/>
      <c r="G2792" s="25"/>
      <c r="H2792" s="26"/>
      <c r="I2792" s="25"/>
      <c r="J2792" s="26"/>
      <c r="K2792" s="27"/>
      <c r="L2792" s="27"/>
      <c r="M2792" s="26"/>
      <c r="N2792" s="27"/>
      <c r="O2792" s="26"/>
      <c r="P2792" s="27"/>
      <c r="Q2792" s="26"/>
      <c r="R2792" s="27"/>
      <c r="S2792" s="27"/>
      <c r="T2792" s="26"/>
      <c r="U2792" s="27"/>
      <c r="V2792" s="26"/>
      <c r="W2792" s="27"/>
      <c r="X2792" s="26"/>
      <c r="Y2792" s="25"/>
      <c r="Z2792" s="38"/>
      <c r="AA2792" s="27"/>
      <c r="AB2792" s="27"/>
      <c r="AC2792" s="28"/>
      <c r="AD2792" s="28"/>
      <c r="AE2792" s="26"/>
      <c r="AF2792" s="28"/>
      <c r="AG2792" s="26"/>
      <c r="AH2792" s="28"/>
      <c r="AI2792" s="26"/>
      <c r="AJ2792" s="28"/>
      <c r="AK2792" s="28"/>
      <c r="AL2792" s="26"/>
      <c r="AM2792" s="28"/>
      <c r="AN2792" s="26"/>
      <c r="AO2792" s="28"/>
      <c r="AP2792" s="26"/>
    </row>
    <row r="2793" spans="1:42" x14ac:dyDescent="0.25">
      <c r="A2793" s="24"/>
      <c r="B2793" s="24"/>
      <c r="C2793" s="24"/>
      <c r="D2793" s="25"/>
      <c r="E2793" s="24"/>
      <c r="F2793" s="24"/>
      <c r="G2793" s="25"/>
      <c r="H2793" s="26"/>
      <c r="I2793" s="25"/>
      <c r="J2793" s="26"/>
      <c r="K2793" s="27"/>
      <c r="L2793" s="24"/>
      <c r="M2793" s="24"/>
      <c r="N2793" s="27"/>
      <c r="O2793" s="26"/>
      <c r="P2793" s="27"/>
      <c r="Q2793" s="26"/>
      <c r="R2793" s="27"/>
      <c r="S2793" s="24"/>
      <c r="T2793" s="24"/>
      <c r="U2793" s="27"/>
      <c r="V2793" s="26"/>
      <c r="W2793" s="27"/>
      <c r="X2793" s="26"/>
      <c r="Y2793" s="25"/>
      <c r="Z2793" s="24"/>
      <c r="AA2793" s="27"/>
      <c r="AB2793" s="24"/>
      <c r="AC2793" s="28"/>
      <c r="AD2793" s="24"/>
      <c r="AE2793" s="24"/>
      <c r="AF2793" s="28"/>
      <c r="AG2793" s="26"/>
      <c r="AH2793" s="28"/>
      <c r="AI2793" s="26"/>
      <c r="AJ2793" s="28"/>
      <c r="AK2793" s="24"/>
      <c r="AL2793" s="24"/>
      <c r="AM2793" s="28"/>
      <c r="AN2793" s="26"/>
      <c r="AO2793" s="28"/>
      <c r="AP2793" s="26"/>
    </row>
    <row r="2794" spans="1:42" x14ac:dyDescent="0.25">
      <c r="A2794" s="24"/>
      <c r="B2794" s="24"/>
      <c r="C2794" s="24"/>
      <c r="D2794" s="25"/>
      <c r="E2794" s="25"/>
      <c r="F2794" s="26"/>
      <c r="G2794" s="25"/>
      <c r="H2794" s="26"/>
      <c r="I2794" s="25"/>
      <c r="J2794" s="26"/>
      <c r="K2794" s="27"/>
      <c r="L2794" s="27"/>
      <c r="M2794" s="26"/>
      <c r="N2794" s="27"/>
      <c r="O2794" s="26"/>
      <c r="P2794" s="27"/>
      <c r="Q2794" s="26"/>
      <c r="R2794" s="27"/>
      <c r="S2794" s="27"/>
      <c r="T2794" s="26"/>
      <c r="U2794" s="27"/>
      <c r="V2794" s="26"/>
      <c r="W2794" s="27"/>
      <c r="X2794" s="26"/>
      <c r="Y2794" s="25"/>
      <c r="Z2794" s="38"/>
      <c r="AA2794" s="27"/>
      <c r="AB2794" s="27"/>
      <c r="AC2794" s="28"/>
      <c r="AD2794" s="28"/>
      <c r="AE2794" s="26"/>
      <c r="AF2794" s="28"/>
      <c r="AG2794" s="26"/>
      <c r="AH2794" s="28"/>
      <c r="AI2794" s="26"/>
      <c r="AJ2794" s="28"/>
      <c r="AK2794" s="28"/>
      <c r="AL2794" s="26"/>
      <c r="AM2794" s="28"/>
      <c r="AN2794" s="26"/>
      <c r="AO2794" s="28"/>
      <c r="AP2794" s="26"/>
    </row>
    <row r="2795" spans="1:42" x14ac:dyDescent="0.25">
      <c r="A2795" s="24"/>
      <c r="B2795" s="24"/>
      <c r="C2795" s="24"/>
      <c r="D2795" s="24"/>
      <c r="E2795" s="25"/>
      <c r="F2795" s="26"/>
      <c r="G2795" s="25"/>
      <c r="H2795" s="26"/>
      <c r="I2795" s="25"/>
      <c r="J2795" s="26"/>
      <c r="K2795" s="24"/>
      <c r="L2795" s="27"/>
      <c r="M2795" s="26"/>
      <c r="N2795" s="27"/>
      <c r="O2795" s="26"/>
      <c r="P2795" s="27"/>
      <c r="Q2795" s="26"/>
      <c r="R2795" s="24"/>
      <c r="S2795" s="27"/>
      <c r="T2795" s="26"/>
      <c r="U2795" s="27"/>
      <c r="V2795" s="26"/>
      <c r="W2795" s="27"/>
      <c r="X2795" s="26"/>
      <c r="Y2795" s="24"/>
      <c r="Z2795" s="24"/>
      <c r="AA2795" s="24"/>
      <c r="AB2795" s="24"/>
      <c r="AC2795" s="24"/>
      <c r="AD2795" s="28"/>
      <c r="AE2795" s="26"/>
      <c r="AF2795" s="28"/>
      <c r="AG2795" s="26"/>
      <c r="AH2795" s="28"/>
      <c r="AI2795" s="26"/>
      <c r="AJ2795" s="24"/>
      <c r="AK2795" s="28"/>
      <c r="AL2795" s="26"/>
      <c r="AM2795" s="28"/>
      <c r="AN2795" s="26"/>
      <c r="AO2795" s="28"/>
      <c r="AP2795" s="26"/>
    </row>
    <row r="2796" spans="1:42" x14ac:dyDescent="0.25">
      <c r="A2796" s="24"/>
      <c r="B2796" s="24"/>
      <c r="C2796" s="24"/>
      <c r="D2796" s="24"/>
      <c r="E2796" s="24"/>
      <c r="F2796" s="24"/>
      <c r="G2796" s="24"/>
      <c r="H2796" s="24"/>
      <c r="I2796" s="25"/>
      <c r="J2796" s="26"/>
      <c r="K2796" s="24"/>
      <c r="L2796" s="24"/>
      <c r="M2796" s="24"/>
      <c r="N2796" s="24"/>
      <c r="O2796" s="24"/>
      <c r="P2796" s="27"/>
      <c r="Q2796" s="26"/>
      <c r="R2796" s="24"/>
      <c r="S2796" s="24"/>
      <c r="T2796" s="24"/>
      <c r="U2796" s="24"/>
      <c r="V2796" s="24"/>
      <c r="W2796" s="27"/>
      <c r="X2796" s="26"/>
      <c r="Y2796" s="24"/>
      <c r="Z2796" s="24"/>
      <c r="AA2796" s="24"/>
      <c r="AB2796" s="24"/>
      <c r="AC2796" s="24"/>
      <c r="AD2796" s="24"/>
      <c r="AE2796" s="24"/>
      <c r="AF2796" s="24"/>
      <c r="AG2796" s="24"/>
      <c r="AH2796" s="28"/>
      <c r="AI2796" s="26"/>
      <c r="AJ2796" s="24"/>
      <c r="AK2796" s="24"/>
      <c r="AL2796" s="24"/>
      <c r="AM2796" s="24"/>
      <c r="AN2796" s="24"/>
      <c r="AO2796" s="28"/>
      <c r="AP2796" s="26"/>
    </row>
    <row r="2797" spans="1:42" x14ac:dyDescent="0.25">
      <c r="A2797" s="24"/>
      <c r="B2797" s="24"/>
      <c r="C2797" s="24"/>
      <c r="D2797" s="25"/>
      <c r="E2797" s="25"/>
      <c r="F2797" s="26"/>
      <c r="G2797" s="25"/>
      <c r="H2797" s="26"/>
      <c r="I2797" s="25"/>
      <c r="J2797" s="26"/>
      <c r="K2797" s="27"/>
      <c r="L2797" s="27"/>
      <c r="M2797" s="26"/>
      <c r="N2797" s="27"/>
      <c r="O2797" s="26"/>
      <c r="P2797" s="27"/>
      <c r="Q2797" s="26"/>
      <c r="R2797" s="27"/>
      <c r="S2797" s="27"/>
      <c r="T2797" s="26"/>
      <c r="U2797" s="27"/>
      <c r="V2797" s="26"/>
      <c r="W2797" s="27"/>
      <c r="X2797" s="26"/>
      <c r="Y2797" s="25"/>
      <c r="Z2797" s="38"/>
      <c r="AA2797" s="27"/>
      <c r="AB2797" s="27"/>
      <c r="AC2797" s="28"/>
      <c r="AD2797" s="28"/>
      <c r="AE2797" s="26"/>
      <c r="AF2797" s="28"/>
      <c r="AG2797" s="26"/>
      <c r="AH2797" s="28"/>
      <c r="AI2797" s="26"/>
      <c r="AJ2797" s="28"/>
      <c r="AK2797" s="28"/>
      <c r="AL2797" s="26"/>
      <c r="AM2797" s="28"/>
      <c r="AN2797" s="26"/>
      <c r="AO2797" s="28"/>
      <c r="AP2797" s="26"/>
    </row>
    <row r="2798" spans="1:42" x14ac:dyDescent="0.25">
      <c r="A2798" s="24"/>
      <c r="B2798" s="24"/>
      <c r="C2798" s="24"/>
      <c r="D2798" s="25"/>
      <c r="E2798" s="25"/>
      <c r="F2798" s="26"/>
      <c r="G2798" s="25"/>
      <c r="H2798" s="26"/>
      <c r="I2798" s="25"/>
      <c r="J2798" s="26"/>
      <c r="K2798" s="27"/>
      <c r="L2798" s="27"/>
      <c r="M2798" s="26"/>
      <c r="N2798" s="27"/>
      <c r="O2798" s="26"/>
      <c r="P2798" s="27"/>
      <c r="Q2798" s="26"/>
      <c r="R2798" s="27"/>
      <c r="S2798" s="27"/>
      <c r="T2798" s="26"/>
      <c r="U2798" s="27"/>
      <c r="V2798" s="26"/>
      <c r="W2798" s="27"/>
      <c r="X2798" s="26"/>
      <c r="Y2798" s="25"/>
      <c r="Z2798" s="38"/>
      <c r="AA2798" s="27"/>
      <c r="AB2798" s="27"/>
      <c r="AC2798" s="28"/>
      <c r="AD2798" s="28"/>
      <c r="AE2798" s="26"/>
      <c r="AF2798" s="28"/>
      <c r="AG2798" s="26"/>
      <c r="AH2798" s="28"/>
      <c r="AI2798" s="26"/>
      <c r="AJ2798" s="28"/>
      <c r="AK2798" s="28"/>
      <c r="AL2798" s="26"/>
      <c r="AM2798" s="28"/>
      <c r="AN2798" s="26"/>
      <c r="AO2798" s="28"/>
      <c r="AP2798" s="26"/>
    </row>
    <row r="2799" spans="1:42" x14ac:dyDescent="0.25">
      <c r="A2799" s="24"/>
      <c r="B2799" s="24"/>
      <c r="C2799" s="111"/>
      <c r="D2799" s="25"/>
      <c r="E2799" s="25"/>
      <c r="F2799" s="26"/>
      <c r="G2799" s="25"/>
      <c r="H2799" s="26"/>
      <c r="I2799" s="25"/>
      <c r="J2799" s="26"/>
      <c r="K2799" s="27"/>
      <c r="L2799" s="27"/>
      <c r="M2799" s="26"/>
      <c r="N2799" s="27"/>
      <c r="O2799" s="26"/>
      <c r="P2799" s="27"/>
      <c r="Q2799" s="26"/>
      <c r="R2799" s="27"/>
      <c r="S2799" s="27"/>
      <c r="T2799" s="26"/>
      <c r="U2799" s="27"/>
      <c r="V2799" s="26"/>
      <c r="W2799" s="27"/>
      <c r="X2799" s="26"/>
      <c r="Y2799" s="25"/>
      <c r="Z2799" s="38"/>
      <c r="AA2799" s="27"/>
      <c r="AB2799" s="27"/>
      <c r="AC2799" s="28"/>
      <c r="AD2799" s="28"/>
      <c r="AE2799" s="26"/>
      <c r="AF2799" s="28"/>
      <c r="AG2799" s="26"/>
      <c r="AH2799" s="28"/>
      <c r="AI2799" s="26"/>
      <c r="AJ2799" s="28"/>
      <c r="AK2799" s="28"/>
      <c r="AL2799" s="26"/>
      <c r="AM2799" s="28"/>
      <c r="AN2799" s="26"/>
      <c r="AO2799" s="28"/>
      <c r="AP2799" s="26"/>
    </row>
    <row r="2800" spans="1:42" x14ac:dyDescent="0.25">
      <c r="A2800" s="24"/>
      <c r="B2800" s="24"/>
      <c r="C2800" s="111"/>
      <c r="D2800" s="25"/>
      <c r="E2800" s="25"/>
      <c r="F2800" s="26"/>
      <c r="G2800" s="25"/>
      <c r="H2800" s="26"/>
      <c r="I2800" s="25"/>
      <c r="J2800" s="26"/>
      <c r="K2800" s="27"/>
      <c r="L2800" s="27"/>
      <c r="M2800" s="26"/>
      <c r="N2800" s="27"/>
      <c r="O2800" s="26"/>
      <c r="P2800" s="27"/>
      <c r="Q2800" s="26"/>
      <c r="R2800" s="27"/>
      <c r="S2800" s="27"/>
      <c r="T2800" s="26"/>
      <c r="U2800" s="27"/>
      <c r="V2800" s="26"/>
      <c r="W2800" s="27"/>
      <c r="X2800" s="26"/>
      <c r="Y2800" s="25"/>
      <c r="Z2800" s="38"/>
      <c r="AA2800" s="27"/>
      <c r="AB2800" s="27"/>
      <c r="AC2800" s="28"/>
      <c r="AD2800" s="28"/>
      <c r="AE2800" s="26"/>
      <c r="AF2800" s="28"/>
      <c r="AG2800" s="26"/>
      <c r="AH2800" s="28"/>
      <c r="AI2800" s="26"/>
      <c r="AJ2800" s="28"/>
      <c r="AK2800" s="28"/>
      <c r="AL2800" s="26"/>
      <c r="AM2800" s="28"/>
      <c r="AN2800" s="26"/>
      <c r="AO2800" s="28"/>
      <c r="AP2800" s="26"/>
    </row>
    <row r="2801" spans="1:42" x14ac:dyDescent="0.25">
      <c r="A2801" s="24"/>
      <c r="B2801" s="24"/>
      <c r="C2801" s="111"/>
      <c r="D2801" s="25"/>
      <c r="E2801" s="25"/>
      <c r="F2801" s="26"/>
      <c r="G2801" s="25"/>
      <c r="H2801" s="26"/>
      <c r="I2801" s="25"/>
      <c r="J2801" s="26"/>
      <c r="K2801" s="27"/>
      <c r="L2801" s="27"/>
      <c r="M2801" s="26"/>
      <c r="N2801" s="27"/>
      <c r="O2801" s="26"/>
      <c r="P2801" s="27"/>
      <c r="Q2801" s="26"/>
      <c r="R2801" s="27"/>
      <c r="S2801" s="27"/>
      <c r="T2801" s="26"/>
      <c r="U2801" s="27"/>
      <c r="V2801" s="26"/>
      <c r="W2801" s="27"/>
      <c r="X2801" s="26"/>
      <c r="Y2801" s="24"/>
      <c r="Z2801" s="24"/>
      <c r="AA2801" s="24"/>
      <c r="AB2801" s="24"/>
      <c r="AC2801" s="28"/>
      <c r="AD2801" s="28"/>
      <c r="AE2801" s="26"/>
      <c r="AF2801" s="28"/>
      <c r="AG2801" s="26"/>
      <c r="AH2801" s="28"/>
      <c r="AI2801" s="26"/>
      <c r="AJ2801" s="28"/>
      <c r="AK2801" s="28"/>
      <c r="AL2801" s="26"/>
      <c r="AM2801" s="28"/>
      <c r="AN2801" s="26"/>
      <c r="AO2801" s="28"/>
      <c r="AP2801" s="26"/>
    </row>
    <row r="2802" spans="1:42" x14ac:dyDescent="0.25">
      <c r="A2802" s="24"/>
      <c r="B2802" s="24"/>
      <c r="C2802" s="24"/>
      <c r="D2802" s="25"/>
      <c r="E2802" s="25"/>
      <c r="F2802" s="26"/>
      <c r="G2802" s="25"/>
      <c r="H2802" s="26"/>
      <c r="I2802" s="25"/>
      <c r="J2802" s="26"/>
      <c r="K2802" s="27"/>
      <c r="L2802" s="27"/>
      <c r="M2802" s="26"/>
      <c r="N2802" s="27"/>
      <c r="O2802" s="26"/>
      <c r="P2802" s="27"/>
      <c r="Q2802" s="26"/>
      <c r="R2802" s="27"/>
      <c r="S2802" s="27"/>
      <c r="T2802" s="26"/>
      <c r="U2802" s="27"/>
      <c r="V2802" s="26"/>
      <c r="W2802" s="27"/>
      <c r="X2802" s="26"/>
      <c r="Y2802" s="24"/>
      <c r="Z2802" s="24"/>
      <c r="AA2802" s="24"/>
      <c r="AB2802" s="24"/>
      <c r="AC2802" s="28"/>
      <c r="AD2802" s="28"/>
      <c r="AE2802" s="26"/>
      <c r="AF2802" s="28"/>
      <c r="AG2802" s="26"/>
      <c r="AH2802" s="28"/>
      <c r="AI2802" s="26"/>
      <c r="AJ2802" s="28"/>
      <c r="AK2802" s="28"/>
      <c r="AL2802" s="26"/>
      <c r="AM2802" s="28"/>
      <c r="AN2802" s="26"/>
      <c r="AO2802" s="28"/>
      <c r="AP2802" s="26"/>
    </row>
    <row r="2803" spans="1:42" x14ac:dyDescent="0.25">
      <c r="A2803" s="24"/>
      <c r="B2803" s="24"/>
      <c r="C2803" s="88"/>
      <c r="D2803" s="25"/>
      <c r="E2803" s="25"/>
      <c r="F2803" s="26"/>
      <c r="G2803" s="25"/>
      <c r="H2803" s="26"/>
      <c r="I2803" s="25"/>
      <c r="J2803" s="26"/>
      <c r="K2803" s="27"/>
      <c r="L2803" s="27"/>
      <c r="M2803" s="26"/>
      <c r="N2803" s="27"/>
      <c r="O2803" s="26"/>
      <c r="P2803" s="27"/>
      <c r="Q2803" s="26"/>
      <c r="R2803" s="27"/>
      <c r="S2803" s="27"/>
      <c r="T2803" s="26"/>
      <c r="U2803" s="27"/>
      <c r="V2803" s="26"/>
      <c r="W2803" s="27"/>
      <c r="X2803" s="26"/>
      <c r="Y2803" s="24"/>
      <c r="Z2803" s="24"/>
      <c r="AA2803" s="24"/>
      <c r="AB2803" s="24"/>
      <c r="AC2803" s="28"/>
      <c r="AD2803" s="28"/>
      <c r="AE2803" s="26"/>
      <c r="AF2803" s="28"/>
      <c r="AG2803" s="26"/>
      <c r="AH2803" s="28"/>
      <c r="AI2803" s="26"/>
      <c r="AJ2803" s="28"/>
      <c r="AK2803" s="28"/>
      <c r="AL2803" s="26"/>
      <c r="AM2803" s="28"/>
      <c r="AN2803" s="26"/>
      <c r="AO2803" s="28"/>
      <c r="AP2803" s="26"/>
    </row>
    <row r="2804" spans="1:42" x14ac:dyDescent="0.25">
      <c r="A2804" s="24"/>
      <c r="B2804" s="24"/>
      <c r="C2804" s="88"/>
      <c r="D2804" s="25"/>
      <c r="E2804" s="25"/>
      <c r="F2804" s="26"/>
      <c r="G2804" s="25"/>
      <c r="H2804" s="26"/>
      <c r="I2804" s="25"/>
      <c r="J2804" s="26"/>
      <c r="K2804" s="27"/>
      <c r="L2804" s="27"/>
      <c r="M2804" s="26"/>
      <c r="N2804" s="27"/>
      <c r="O2804" s="26"/>
      <c r="P2804" s="27"/>
      <c r="Q2804" s="26"/>
      <c r="R2804" s="27"/>
      <c r="S2804" s="27"/>
      <c r="T2804" s="26"/>
      <c r="U2804" s="27"/>
      <c r="V2804" s="26"/>
      <c r="W2804" s="27"/>
      <c r="X2804" s="26"/>
      <c r="Y2804" s="24"/>
      <c r="Z2804" s="24"/>
      <c r="AA2804" s="24"/>
      <c r="AB2804" s="24"/>
      <c r="AC2804" s="28"/>
      <c r="AD2804" s="28"/>
      <c r="AE2804" s="26"/>
      <c r="AF2804" s="28"/>
      <c r="AG2804" s="26"/>
      <c r="AH2804" s="28"/>
      <c r="AI2804" s="26"/>
      <c r="AJ2804" s="28"/>
      <c r="AK2804" s="28"/>
      <c r="AL2804" s="26"/>
      <c r="AM2804" s="28"/>
      <c r="AN2804" s="26"/>
      <c r="AO2804" s="28"/>
      <c r="AP2804" s="26"/>
    </row>
    <row r="2805" spans="1:42" x14ac:dyDescent="0.25">
      <c r="A2805" s="24"/>
      <c r="B2805" s="24"/>
      <c r="C2805" s="88"/>
      <c r="D2805" s="25"/>
      <c r="E2805" s="25"/>
      <c r="F2805" s="26"/>
      <c r="G2805" s="25"/>
      <c r="H2805" s="26"/>
      <c r="I2805" s="25"/>
      <c r="J2805" s="26"/>
      <c r="K2805" s="27"/>
      <c r="L2805" s="27"/>
      <c r="M2805" s="26"/>
      <c r="N2805" s="27"/>
      <c r="O2805" s="26"/>
      <c r="P2805" s="27"/>
      <c r="Q2805" s="26"/>
      <c r="R2805" s="27"/>
      <c r="S2805" s="27"/>
      <c r="T2805" s="26"/>
      <c r="U2805" s="27"/>
      <c r="V2805" s="26"/>
      <c r="W2805" s="27"/>
      <c r="X2805" s="26"/>
      <c r="Y2805" s="24"/>
      <c r="Z2805" s="24"/>
      <c r="AA2805" s="24"/>
      <c r="AB2805" s="24"/>
      <c r="AC2805" s="28"/>
      <c r="AD2805" s="28"/>
      <c r="AE2805" s="26"/>
      <c r="AF2805" s="28"/>
      <c r="AG2805" s="26"/>
      <c r="AH2805" s="28"/>
      <c r="AI2805" s="26"/>
      <c r="AJ2805" s="28"/>
      <c r="AK2805" s="28"/>
      <c r="AL2805" s="26"/>
      <c r="AM2805" s="28"/>
      <c r="AN2805" s="26"/>
      <c r="AO2805" s="28"/>
      <c r="AP2805" s="26"/>
    </row>
    <row r="2806" spans="1:42" x14ac:dyDescent="0.25">
      <c r="A2806" s="24"/>
      <c r="B2806" s="24"/>
      <c r="C2806" s="24"/>
      <c r="D2806" s="25"/>
      <c r="E2806" s="25"/>
      <c r="F2806" s="26"/>
      <c r="G2806" s="25"/>
      <c r="H2806" s="26"/>
      <c r="I2806" s="25"/>
      <c r="J2806" s="26"/>
      <c r="K2806" s="27"/>
      <c r="L2806" s="27"/>
      <c r="M2806" s="26"/>
      <c r="N2806" s="27"/>
      <c r="O2806" s="26"/>
      <c r="P2806" s="27"/>
      <c r="Q2806" s="26"/>
      <c r="R2806" s="27"/>
      <c r="S2806" s="27"/>
      <c r="T2806" s="26"/>
      <c r="U2806" s="27"/>
      <c r="V2806" s="26"/>
      <c r="W2806" s="27"/>
      <c r="X2806" s="26"/>
      <c r="Y2806" s="24"/>
      <c r="Z2806" s="24"/>
      <c r="AA2806" s="24"/>
      <c r="AB2806" s="24"/>
      <c r="AC2806" s="28"/>
      <c r="AD2806" s="28"/>
      <c r="AE2806" s="26"/>
      <c r="AF2806" s="28"/>
      <c r="AG2806" s="26"/>
      <c r="AH2806" s="28"/>
      <c r="AI2806" s="26"/>
      <c r="AJ2806" s="28"/>
      <c r="AK2806" s="28"/>
      <c r="AL2806" s="26"/>
      <c r="AM2806" s="28"/>
      <c r="AN2806" s="26"/>
      <c r="AO2806" s="28"/>
      <c r="AP2806" s="26"/>
    </row>
    <row r="2807" spans="1:42" x14ac:dyDescent="0.25">
      <c r="A2807" s="24"/>
      <c r="B2807" s="24"/>
      <c r="C2807" s="24"/>
      <c r="D2807" s="24"/>
      <c r="E2807" s="25"/>
      <c r="F2807" s="26"/>
      <c r="G2807" s="25"/>
      <c r="H2807" s="26"/>
      <c r="I2807" s="24"/>
      <c r="J2807" s="24"/>
      <c r="K2807" s="24"/>
      <c r="L2807" s="27"/>
      <c r="M2807" s="26"/>
      <c r="N2807" s="27"/>
      <c r="O2807" s="26"/>
      <c r="P2807" s="24"/>
      <c r="Q2807" s="24"/>
      <c r="R2807" s="24"/>
      <c r="S2807" s="27"/>
      <c r="T2807" s="26"/>
      <c r="U2807" s="27"/>
      <c r="V2807" s="26"/>
      <c r="W2807" s="24"/>
      <c r="X2807" s="24"/>
      <c r="Y2807" s="24"/>
      <c r="Z2807" s="24"/>
      <c r="AA2807" s="24"/>
      <c r="AB2807" s="24"/>
      <c r="AC2807" s="24"/>
      <c r="AD2807" s="28"/>
      <c r="AE2807" s="26"/>
      <c r="AF2807" s="28"/>
      <c r="AG2807" s="26"/>
      <c r="AH2807" s="24"/>
      <c r="AI2807" s="24"/>
      <c r="AJ2807" s="24"/>
      <c r="AK2807" s="28"/>
      <c r="AL2807" s="26"/>
      <c r="AM2807" s="28"/>
      <c r="AN2807" s="26"/>
      <c r="AO2807" s="24"/>
      <c r="AP2807" s="24"/>
    </row>
    <row r="2808" spans="1:42" x14ac:dyDescent="0.25">
      <c r="A2808" s="24"/>
      <c r="B2808" s="24"/>
      <c r="C2808" s="24"/>
      <c r="D2808" s="24"/>
      <c r="E2808" s="25"/>
      <c r="F2808" s="26"/>
      <c r="G2808" s="25"/>
      <c r="H2808" s="26"/>
      <c r="I2808" s="24"/>
      <c r="J2808" s="24"/>
      <c r="K2808" s="24"/>
      <c r="L2808" s="27"/>
      <c r="M2808" s="26"/>
      <c r="N2808" s="27"/>
      <c r="O2808" s="26"/>
      <c r="P2808" s="24"/>
      <c r="Q2808" s="24"/>
      <c r="R2808" s="24"/>
      <c r="S2808" s="27"/>
      <c r="T2808" s="26"/>
      <c r="U2808" s="27"/>
      <c r="V2808" s="26"/>
      <c r="W2808" s="24"/>
      <c r="X2808" s="24"/>
      <c r="Y2808" s="24"/>
      <c r="Z2808" s="24"/>
      <c r="AA2808" s="24"/>
      <c r="AB2808" s="24"/>
      <c r="AC2808" s="24"/>
      <c r="AD2808" s="28"/>
      <c r="AE2808" s="26"/>
      <c r="AF2808" s="28"/>
      <c r="AG2808" s="26"/>
      <c r="AH2808" s="24"/>
      <c r="AI2808" s="24"/>
      <c r="AJ2808" s="24"/>
      <c r="AK2808" s="28"/>
      <c r="AL2808" s="26"/>
      <c r="AM2808" s="28"/>
      <c r="AN2808" s="26"/>
      <c r="AO2808" s="24"/>
      <c r="AP2808" s="24"/>
    </row>
    <row r="2809" spans="1:42" x14ac:dyDescent="0.25">
      <c r="A2809" s="24"/>
      <c r="B2809" s="24"/>
      <c r="C2809" s="24"/>
      <c r="D2809" s="25"/>
      <c r="E2809" s="25"/>
      <c r="F2809" s="26"/>
      <c r="G2809" s="25"/>
      <c r="H2809" s="26"/>
      <c r="I2809" s="25"/>
      <c r="J2809" s="26"/>
      <c r="K2809" s="27"/>
      <c r="L2809" s="27"/>
      <c r="M2809" s="26"/>
      <c r="N2809" s="27"/>
      <c r="O2809" s="26"/>
      <c r="P2809" s="27"/>
      <c r="Q2809" s="26"/>
      <c r="R2809" s="27"/>
      <c r="S2809" s="27"/>
      <c r="T2809" s="26"/>
      <c r="U2809" s="27"/>
      <c r="V2809" s="26"/>
      <c r="W2809" s="27"/>
      <c r="X2809" s="26"/>
      <c r="Y2809" s="24"/>
      <c r="Z2809" s="24"/>
      <c r="AA2809" s="24"/>
      <c r="AB2809" s="24"/>
      <c r="AC2809" s="28"/>
      <c r="AD2809" s="28"/>
      <c r="AE2809" s="26"/>
      <c r="AF2809" s="28"/>
      <c r="AG2809" s="26"/>
      <c r="AH2809" s="28"/>
      <c r="AI2809" s="26"/>
      <c r="AJ2809" s="28"/>
      <c r="AK2809" s="28"/>
      <c r="AL2809" s="26"/>
      <c r="AM2809" s="28"/>
      <c r="AN2809" s="26"/>
      <c r="AO2809" s="28"/>
      <c r="AP2809" s="26"/>
    </row>
    <row r="2810" spans="1:42" x14ac:dyDescent="0.25">
      <c r="A2810" s="24"/>
      <c r="B2810" s="24"/>
      <c r="C2810" s="24"/>
      <c r="D2810" s="24"/>
      <c r="E2810" s="25"/>
      <c r="F2810" s="26"/>
      <c r="G2810" s="25"/>
      <c r="H2810" s="26"/>
      <c r="I2810" s="25"/>
      <c r="J2810" s="26"/>
      <c r="K2810" s="24"/>
      <c r="L2810" s="27"/>
      <c r="M2810" s="26"/>
      <c r="N2810" s="27"/>
      <c r="O2810" s="26"/>
      <c r="P2810" s="27"/>
      <c r="Q2810" s="26"/>
      <c r="R2810" s="24"/>
      <c r="S2810" s="27"/>
      <c r="T2810" s="26"/>
      <c r="U2810" s="27"/>
      <c r="V2810" s="26"/>
      <c r="W2810" s="27"/>
      <c r="X2810" s="26"/>
      <c r="Y2810" s="24"/>
      <c r="Z2810" s="24"/>
      <c r="AA2810" s="24"/>
      <c r="AB2810" s="24"/>
      <c r="AC2810" s="24"/>
      <c r="AD2810" s="28"/>
      <c r="AE2810" s="26"/>
      <c r="AF2810" s="28"/>
      <c r="AG2810" s="26"/>
      <c r="AH2810" s="28"/>
      <c r="AI2810" s="26"/>
      <c r="AJ2810" s="24"/>
      <c r="AK2810" s="28"/>
      <c r="AL2810" s="26"/>
      <c r="AM2810" s="28"/>
      <c r="AN2810" s="26"/>
      <c r="AO2810" s="28"/>
      <c r="AP2810" s="26"/>
    </row>
    <row r="2811" spans="1:42" x14ac:dyDescent="0.25">
      <c r="A2811" s="24"/>
      <c r="B2811" s="24"/>
      <c r="C2811" s="24"/>
      <c r="D2811" s="25"/>
      <c r="E2811" s="24"/>
      <c r="F2811" s="24"/>
      <c r="G2811" s="25"/>
      <c r="H2811" s="26"/>
      <c r="I2811" s="25"/>
      <c r="J2811" s="26"/>
      <c r="K2811" s="27"/>
      <c r="L2811" s="24"/>
      <c r="M2811" s="24"/>
      <c r="N2811" s="27"/>
      <c r="O2811" s="26"/>
      <c r="P2811" s="27"/>
      <c r="Q2811" s="26"/>
      <c r="R2811" s="27"/>
      <c r="S2811" s="24"/>
      <c r="T2811" s="24"/>
      <c r="U2811" s="27"/>
      <c r="V2811" s="26"/>
      <c r="W2811" s="27"/>
      <c r="X2811" s="26"/>
      <c r="Y2811" s="24"/>
      <c r="Z2811" s="24"/>
      <c r="AA2811" s="24"/>
      <c r="AB2811" s="24"/>
      <c r="AC2811" s="28"/>
      <c r="AD2811" s="24"/>
      <c r="AE2811" s="24"/>
      <c r="AF2811" s="28"/>
      <c r="AG2811" s="26"/>
      <c r="AH2811" s="28"/>
      <c r="AI2811" s="26"/>
      <c r="AJ2811" s="28"/>
      <c r="AK2811" s="24"/>
      <c r="AL2811" s="24"/>
      <c r="AM2811" s="28"/>
      <c r="AN2811" s="26"/>
      <c r="AO2811" s="28"/>
      <c r="AP2811" s="26"/>
    </row>
    <row r="2812" spans="1:42" x14ac:dyDescent="0.25">
      <c r="A2812" s="24"/>
      <c r="B2812" s="24"/>
      <c r="C2812" s="24"/>
      <c r="D2812" s="25"/>
      <c r="E2812" s="25"/>
      <c r="F2812" s="26"/>
      <c r="G2812" s="25"/>
      <c r="H2812" s="26"/>
      <c r="I2812" s="25"/>
      <c r="J2812" s="26"/>
      <c r="K2812" s="27"/>
      <c r="L2812" s="27"/>
      <c r="M2812" s="26"/>
      <c r="N2812" s="27"/>
      <c r="O2812" s="26"/>
      <c r="P2812" s="27"/>
      <c r="Q2812" s="26"/>
      <c r="R2812" s="27"/>
      <c r="S2812" s="27"/>
      <c r="T2812" s="26"/>
      <c r="U2812" s="27"/>
      <c r="V2812" s="26"/>
      <c r="W2812" s="27"/>
      <c r="X2812" s="26"/>
      <c r="Y2812" s="24"/>
      <c r="Z2812" s="24"/>
      <c r="AA2812" s="24"/>
      <c r="AB2812" s="24"/>
      <c r="AC2812" s="28"/>
      <c r="AD2812" s="28"/>
      <c r="AE2812" s="26"/>
      <c r="AF2812" s="28"/>
      <c r="AG2812" s="26"/>
      <c r="AH2812" s="28"/>
      <c r="AI2812" s="26"/>
      <c r="AJ2812" s="28"/>
      <c r="AK2812" s="28"/>
      <c r="AL2812" s="26"/>
      <c r="AM2812" s="28"/>
      <c r="AN2812" s="26"/>
      <c r="AO2812" s="28"/>
      <c r="AP2812" s="26"/>
    </row>
    <row r="2813" spans="1:42" x14ac:dyDescent="0.25">
      <c r="A2813" s="24"/>
      <c r="B2813" s="24"/>
      <c r="C2813" s="24"/>
      <c r="D2813" s="25"/>
      <c r="E2813" s="25"/>
      <c r="F2813" s="26"/>
      <c r="G2813" s="25"/>
      <c r="H2813" s="26"/>
      <c r="I2813" s="25"/>
      <c r="J2813" s="26"/>
      <c r="K2813" s="27"/>
      <c r="L2813" s="27"/>
      <c r="M2813" s="26"/>
      <c r="N2813" s="27"/>
      <c r="O2813" s="26"/>
      <c r="P2813" s="27"/>
      <c r="Q2813" s="26"/>
      <c r="R2813" s="27"/>
      <c r="S2813" s="27"/>
      <c r="T2813" s="26"/>
      <c r="U2813" s="27"/>
      <c r="V2813" s="26"/>
      <c r="W2813" s="27"/>
      <c r="X2813" s="26"/>
      <c r="Y2813" s="24"/>
      <c r="Z2813" s="24"/>
      <c r="AA2813" s="24"/>
      <c r="AB2813" s="24"/>
      <c r="AC2813" s="28"/>
      <c r="AD2813" s="28"/>
      <c r="AE2813" s="26"/>
      <c r="AF2813" s="28"/>
      <c r="AG2813" s="26"/>
      <c r="AH2813" s="28"/>
      <c r="AI2813" s="26"/>
      <c r="AJ2813" s="28"/>
      <c r="AK2813" s="28"/>
      <c r="AL2813" s="26"/>
      <c r="AM2813" s="28"/>
      <c r="AN2813" s="26"/>
      <c r="AO2813" s="28"/>
      <c r="AP2813" s="26"/>
    </row>
    <row r="2814" spans="1:42" x14ac:dyDescent="0.25">
      <c r="A2814" s="24"/>
      <c r="B2814" s="24"/>
      <c r="C2814" s="24"/>
      <c r="D2814" s="25"/>
      <c r="E2814" s="25"/>
      <c r="F2814" s="26"/>
      <c r="G2814" s="25"/>
      <c r="H2814" s="26"/>
      <c r="I2814" s="25"/>
      <c r="J2814" s="26"/>
      <c r="K2814" s="27"/>
      <c r="L2814" s="27"/>
      <c r="M2814" s="26"/>
      <c r="N2814" s="27"/>
      <c r="O2814" s="26"/>
      <c r="P2814" s="27"/>
      <c r="Q2814" s="26"/>
      <c r="R2814" s="27"/>
      <c r="S2814" s="27"/>
      <c r="T2814" s="26"/>
      <c r="U2814" s="27"/>
      <c r="V2814" s="26"/>
      <c r="W2814" s="27"/>
      <c r="X2814" s="26"/>
      <c r="Y2814" s="24"/>
      <c r="Z2814" s="24"/>
      <c r="AA2814" s="24"/>
      <c r="AB2814" s="24"/>
      <c r="AC2814" s="28"/>
      <c r="AD2814" s="28"/>
      <c r="AE2814" s="26"/>
      <c r="AF2814" s="28"/>
      <c r="AG2814" s="26"/>
      <c r="AH2814" s="28"/>
      <c r="AI2814" s="26"/>
      <c r="AJ2814" s="28"/>
      <c r="AK2814" s="28"/>
      <c r="AL2814" s="26"/>
      <c r="AM2814" s="28"/>
      <c r="AN2814" s="26"/>
      <c r="AO2814" s="28"/>
      <c r="AP2814" s="26"/>
    </row>
    <row r="2815" spans="1:42" x14ac:dyDescent="0.25">
      <c r="A2815" s="24"/>
      <c r="B2815" s="24"/>
      <c r="C2815" s="111"/>
      <c r="D2815" s="25"/>
      <c r="E2815" s="25"/>
      <c r="F2815" s="26"/>
      <c r="G2815" s="25"/>
      <c r="H2815" s="26"/>
      <c r="I2815" s="25"/>
      <c r="J2815" s="26"/>
      <c r="K2815" s="27"/>
      <c r="L2815" s="27"/>
      <c r="M2815" s="26"/>
      <c r="N2815" s="27"/>
      <c r="O2815" s="26"/>
      <c r="P2815" s="27"/>
      <c r="Q2815" s="26"/>
      <c r="R2815" s="27"/>
      <c r="S2815" s="27"/>
      <c r="T2815" s="26"/>
      <c r="U2815" s="27"/>
      <c r="V2815" s="26"/>
      <c r="W2815" s="27"/>
      <c r="X2815" s="26"/>
      <c r="Y2815" s="24"/>
      <c r="Z2815" s="24"/>
      <c r="AA2815" s="24"/>
      <c r="AB2815" s="24"/>
      <c r="AC2815" s="28"/>
      <c r="AD2815" s="28"/>
      <c r="AE2815" s="26"/>
      <c r="AF2815" s="28"/>
      <c r="AG2815" s="26"/>
      <c r="AH2815" s="28"/>
      <c r="AI2815" s="26"/>
      <c r="AJ2815" s="28"/>
      <c r="AK2815" s="28"/>
      <c r="AL2815" s="26"/>
      <c r="AM2815" s="28"/>
      <c r="AN2815" s="26"/>
      <c r="AO2815" s="28"/>
      <c r="AP2815" s="26"/>
    </row>
    <row r="2816" spans="1:42" x14ac:dyDescent="0.25">
      <c r="A2816" s="24"/>
      <c r="B2816" s="24"/>
      <c r="C2816" s="111"/>
      <c r="D2816" s="25"/>
      <c r="E2816" s="24"/>
      <c r="F2816" s="24"/>
      <c r="G2816" s="24"/>
      <c r="H2816" s="24"/>
      <c r="I2816" s="25"/>
      <c r="J2816" s="26"/>
      <c r="K2816" s="27"/>
      <c r="L2816" s="24"/>
      <c r="M2816" s="24"/>
      <c r="N2816" s="24"/>
      <c r="O2816" s="24"/>
      <c r="P2816" s="27"/>
      <c r="Q2816" s="26"/>
      <c r="R2816" s="27"/>
      <c r="S2816" s="24"/>
      <c r="T2816" s="24"/>
      <c r="U2816" s="24"/>
      <c r="V2816" s="24"/>
      <c r="W2816" s="27"/>
      <c r="X2816" s="26"/>
      <c r="Y2816" s="24"/>
      <c r="Z2816" s="24"/>
      <c r="AA2816" s="24"/>
      <c r="AB2816" s="24"/>
      <c r="AC2816" s="28"/>
      <c r="AD2816" s="24"/>
      <c r="AE2816" s="24"/>
      <c r="AF2816" s="24"/>
      <c r="AG2816" s="24"/>
      <c r="AH2816" s="28"/>
      <c r="AI2816" s="26"/>
      <c r="AJ2816" s="28"/>
      <c r="AK2816" s="24"/>
      <c r="AL2816" s="24"/>
      <c r="AM2816" s="24"/>
      <c r="AN2816" s="24"/>
      <c r="AO2816" s="28"/>
      <c r="AP2816" s="26"/>
    </row>
    <row r="2817" spans="1:42" x14ac:dyDescent="0.25">
      <c r="A2817" s="24"/>
      <c r="B2817" s="24"/>
      <c r="C2817" s="111"/>
      <c r="D2817" s="25"/>
      <c r="E2817" s="25"/>
      <c r="F2817" s="26"/>
      <c r="G2817" s="25"/>
      <c r="H2817" s="26"/>
      <c r="I2817" s="25"/>
      <c r="J2817" s="26"/>
      <c r="K2817" s="27"/>
      <c r="L2817" s="27"/>
      <c r="M2817" s="26"/>
      <c r="N2817" s="27"/>
      <c r="O2817" s="26"/>
      <c r="P2817" s="27"/>
      <c r="Q2817" s="26"/>
      <c r="R2817" s="27"/>
      <c r="S2817" s="27"/>
      <c r="T2817" s="26"/>
      <c r="U2817" s="27"/>
      <c r="V2817" s="26"/>
      <c r="W2817" s="27"/>
      <c r="X2817" s="26"/>
      <c r="Y2817" s="25"/>
      <c r="Z2817" s="38"/>
      <c r="AA2817" s="27"/>
      <c r="AB2817" s="27"/>
      <c r="AC2817" s="28"/>
      <c r="AD2817" s="28"/>
      <c r="AE2817" s="26"/>
      <c r="AF2817" s="28"/>
      <c r="AG2817" s="26"/>
      <c r="AH2817" s="28"/>
      <c r="AI2817" s="26"/>
      <c r="AJ2817" s="28"/>
      <c r="AK2817" s="28"/>
      <c r="AL2817" s="26"/>
      <c r="AM2817" s="28"/>
      <c r="AN2817" s="26"/>
      <c r="AO2817" s="28"/>
      <c r="AP2817" s="26"/>
    </row>
    <row r="2818" spans="1:42" x14ac:dyDescent="0.25">
      <c r="A2818" s="24"/>
      <c r="B2818" s="24"/>
      <c r="C2818" s="24"/>
      <c r="D2818" s="25"/>
      <c r="E2818" s="25"/>
      <c r="F2818" s="26"/>
      <c r="G2818" s="25"/>
      <c r="H2818" s="26"/>
      <c r="I2818" s="25"/>
      <c r="J2818" s="26"/>
      <c r="K2818" s="27"/>
      <c r="L2818" s="27"/>
      <c r="M2818" s="26"/>
      <c r="N2818" s="27"/>
      <c r="O2818" s="26"/>
      <c r="P2818" s="27"/>
      <c r="Q2818" s="26"/>
      <c r="R2818" s="27"/>
      <c r="S2818" s="27"/>
      <c r="T2818" s="26"/>
      <c r="U2818" s="27"/>
      <c r="V2818" s="26"/>
      <c r="W2818" s="27"/>
      <c r="X2818" s="26"/>
      <c r="Y2818" s="25"/>
      <c r="Z2818" s="38"/>
      <c r="AA2818" s="27"/>
      <c r="AB2818" s="27"/>
      <c r="AC2818" s="28"/>
      <c r="AD2818" s="28"/>
      <c r="AE2818" s="26"/>
      <c r="AF2818" s="28"/>
      <c r="AG2818" s="26"/>
      <c r="AH2818" s="28"/>
      <c r="AI2818" s="26"/>
      <c r="AJ2818" s="28"/>
      <c r="AK2818" s="28"/>
      <c r="AL2818" s="26"/>
      <c r="AM2818" s="28"/>
      <c r="AN2818" s="26"/>
      <c r="AO2818" s="28"/>
      <c r="AP2818" s="26"/>
    </row>
    <row r="2819" spans="1:42" x14ac:dyDescent="0.25">
      <c r="A2819" s="24"/>
      <c r="B2819" s="24"/>
      <c r="C2819" s="88"/>
      <c r="D2819" s="25"/>
      <c r="E2819" s="25"/>
      <c r="F2819" s="26"/>
      <c r="G2819" s="25"/>
      <c r="H2819" s="26"/>
      <c r="I2819" s="25"/>
      <c r="J2819" s="26"/>
      <c r="K2819" s="27"/>
      <c r="L2819" s="27"/>
      <c r="M2819" s="26"/>
      <c r="N2819" s="27"/>
      <c r="O2819" s="26"/>
      <c r="P2819" s="27"/>
      <c r="Q2819" s="26"/>
      <c r="R2819" s="27"/>
      <c r="S2819" s="27"/>
      <c r="T2819" s="26"/>
      <c r="U2819" s="27"/>
      <c r="V2819" s="26"/>
      <c r="W2819" s="27"/>
      <c r="X2819" s="26"/>
      <c r="Y2819" s="25"/>
      <c r="Z2819" s="38"/>
      <c r="AA2819" s="27"/>
      <c r="AB2819" s="27"/>
      <c r="AC2819" s="28"/>
      <c r="AD2819" s="28"/>
      <c r="AE2819" s="26"/>
      <c r="AF2819" s="28"/>
      <c r="AG2819" s="26"/>
      <c r="AH2819" s="28"/>
      <c r="AI2819" s="26"/>
      <c r="AJ2819" s="28"/>
      <c r="AK2819" s="28"/>
      <c r="AL2819" s="26"/>
      <c r="AM2819" s="28"/>
      <c r="AN2819" s="26"/>
      <c r="AO2819" s="28"/>
      <c r="AP2819" s="26"/>
    </row>
    <row r="2820" spans="1:42" x14ac:dyDescent="0.25">
      <c r="A2820" s="24"/>
      <c r="B2820" s="24"/>
      <c r="C2820" s="88"/>
      <c r="D2820" s="25"/>
      <c r="E2820" s="25"/>
      <c r="F2820" s="26"/>
      <c r="G2820" s="25"/>
      <c r="H2820" s="26"/>
      <c r="I2820" s="25"/>
      <c r="J2820" s="26"/>
      <c r="K2820" s="27"/>
      <c r="L2820" s="27"/>
      <c r="M2820" s="26"/>
      <c r="N2820" s="27"/>
      <c r="O2820" s="26"/>
      <c r="P2820" s="27"/>
      <c r="Q2820" s="26"/>
      <c r="R2820" s="27"/>
      <c r="S2820" s="27"/>
      <c r="T2820" s="26"/>
      <c r="U2820" s="27"/>
      <c r="V2820" s="26"/>
      <c r="W2820" s="27"/>
      <c r="X2820" s="26"/>
      <c r="Y2820" s="25"/>
      <c r="Z2820" s="38"/>
      <c r="AA2820" s="27"/>
      <c r="AB2820" s="27"/>
      <c r="AC2820" s="28"/>
      <c r="AD2820" s="28"/>
      <c r="AE2820" s="26"/>
      <c r="AF2820" s="28"/>
      <c r="AG2820" s="26"/>
      <c r="AH2820" s="28"/>
      <c r="AI2820" s="26"/>
      <c r="AJ2820" s="28"/>
      <c r="AK2820" s="28"/>
      <c r="AL2820" s="26"/>
      <c r="AM2820" s="28"/>
      <c r="AN2820" s="26"/>
      <c r="AO2820" s="28"/>
      <c r="AP2820" s="26"/>
    </row>
    <row r="2821" spans="1:42" x14ac:dyDescent="0.25">
      <c r="A2821" s="24"/>
      <c r="B2821" s="24"/>
      <c r="C2821" s="88"/>
      <c r="D2821" s="25"/>
      <c r="E2821" s="25"/>
      <c r="F2821" s="26"/>
      <c r="G2821" s="25"/>
      <c r="H2821" s="26"/>
      <c r="I2821" s="25"/>
      <c r="J2821" s="26"/>
      <c r="K2821" s="27"/>
      <c r="L2821" s="27"/>
      <c r="M2821" s="26"/>
      <c r="N2821" s="27"/>
      <c r="O2821" s="26"/>
      <c r="P2821" s="27"/>
      <c r="Q2821" s="26"/>
      <c r="R2821" s="27"/>
      <c r="S2821" s="27"/>
      <c r="T2821" s="26"/>
      <c r="U2821" s="27"/>
      <c r="V2821" s="26"/>
      <c r="W2821" s="27"/>
      <c r="X2821" s="26"/>
      <c r="Y2821" s="25"/>
      <c r="Z2821" s="38"/>
      <c r="AA2821" s="27"/>
      <c r="AB2821" s="27"/>
      <c r="AC2821" s="28"/>
      <c r="AD2821" s="28"/>
      <c r="AE2821" s="26"/>
      <c r="AF2821" s="28"/>
      <c r="AG2821" s="26"/>
      <c r="AH2821" s="28"/>
      <c r="AI2821" s="26"/>
      <c r="AJ2821" s="28"/>
      <c r="AK2821" s="28"/>
      <c r="AL2821" s="26"/>
      <c r="AM2821" s="28"/>
      <c r="AN2821" s="26"/>
      <c r="AO2821" s="28"/>
      <c r="AP2821" s="26"/>
    </row>
    <row r="2822" spans="1:42" x14ac:dyDescent="0.25">
      <c r="A2822" s="24"/>
      <c r="B2822" s="24"/>
      <c r="C2822" s="24"/>
      <c r="D2822" s="25"/>
      <c r="E2822" s="25"/>
      <c r="F2822" s="26"/>
      <c r="G2822" s="25"/>
      <c r="H2822" s="26"/>
      <c r="I2822" s="25"/>
      <c r="J2822" s="26"/>
      <c r="K2822" s="27"/>
      <c r="L2822" s="27"/>
      <c r="M2822" s="26"/>
      <c r="N2822" s="27"/>
      <c r="O2822" s="26"/>
      <c r="P2822" s="27"/>
      <c r="Q2822" s="26"/>
      <c r="R2822" s="27"/>
      <c r="S2822" s="27"/>
      <c r="T2822" s="26"/>
      <c r="U2822" s="27"/>
      <c r="V2822" s="26"/>
      <c r="W2822" s="27"/>
      <c r="X2822" s="26"/>
      <c r="Y2822" s="25"/>
      <c r="Z2822" s="38"/>
      <c r="AA2822" s="27"/>
      <c r="AB2822" s="27"/>
      <c r="AC2822" s="28"/>
      <c r="AD2822" s="28"/>
      <c r="AE2822" s="26"/>
      <c r="AF2822" s="28"/>
      <c r="AG2822" s="26"/>
      <c r="AH2822" s="28"/>
      <c r="AI2822" s="26"/>
      <c r="AJ2822" s="28"/>
      <c r="AK2822" s="28"/>
      <c r="AL2822" s="26"/>
      <c r="AM2822" s="28"/>
      <c r="AN2822" s="26"/>
      <c r="AO2822" s="28"/>
      <c r="AP2822" s="26"/>
    </row>
    <row r="2823" spans="1:42" x14ac:dyDescent="0.25">
      <c r="A2823" s="24"/>
      <c r="B2823" s="24"/>
      <c r="C2823" s="24"/>
      <c r="D2823" s="25"/>
      <c r="E2823" s="25"/>
      <c r="F2823" s="26"/>
      <c r="G2823" s="25"/>
      <c r="H2823" s="26"/>
      <c r="I2823" s="25"/>
      <c r="J2823" s="26"/>
      <c r="K2823" s="27"/>
      <c r="L2823" s="27"/>
      <c r="M2823" s="26"/>
      <c r="N2823" s="27"/>
      <c r="O2823" s="26"/>
      <c r="P2823" s="27"/>
      <c r="Q2823" s="26"/>
      <c r="R2823" s="27"/>
      <c r="S2823" s="27"/>
      <c r="T2823" s="26"/>
      <c r="U2823" s="27"/>
      <c r="V2823" s="26"/>
      <c r="W2823" s="27"/>
      <c r="X2823" s="26"/>
      <c r="Y2823" s="25"/>
      <c r="Z2823" s="24"/>
      <c r="AA2823" s="27"/>
      <c r="AB2823" s="24"/>
      <c r="AC2823" s="28"/>
      <c r="AD2823" s="28"/>
      <c r="AE2823" s="26"/>
      <c r="AF2823" s="28"/>
      <c r="AG2823" s="26"/>
      <c r="AH2823" s="28"/>
      <c r="AI2823" s="26"/>
      <c r="AJ2823" s="28"/>
      <c r="AK2823" s="28"/>
      <c r="AL2823" s="26"/>
      <c r="AM2823" s="28"/>
      <c r="AN2823" s="26"/>
      <c r="AO2823" s="28"/>
      <c r="AP2823" s="26"/>
    </row>
    <row r="2824" spans="1:42" x14ac:dyDescent="0.25">
      <c r="A2824" s="24"/>
      <c r="B2824" s="24"/>
      <c r="C2824" s="24"/>
      <c r="D2824" s="25"/>
      <c r="E2824" s="25"/>
      <c r="F2824" s="26"/>
      <c r="G2824" s="25"/>
      <c r="H2824" s="26"/>
      <c r="I2824" s="25"/>
      <c r="J2824" s="26"/>
      <c r="K2824" s="27"/>
      <c r="L2824" s="27"/>
      <c r="M2824" s="26"/>
      <c r="N2824" s="27"/>
      <c r="O2824" s="26"/>
      <c r="P2824" s="27"/>
      <c r="Q2824" s="26"/>
      <c r="R2824" s="27"/>
      <c r="S2824" s="27"/>
      <c r="T2824" s="26"/>
      <c r="U2824" s="27"/>
      <c r="V2824" s="26"/>
      <c r="W2824" s="27"/>
      <c r="X2824" s="26"/>
      <c r="Y2824" s="25"/>
      <c r="Z2824" s="38"/>
      <c r="AA2824" s="27"/>
      <c r="AB2824" s="27"/>
      <c r="AC2824" s="28"/>
      <c r="AD2824" s="28"/>
      <c r="AE2824" s="26"/>
      <c r="AF2824" s="28"/>
      <c r="AG2824" s="26"/>
      <c r="AH2824" s="28"/>
      <c r="AI2824" s="26"/>
      <c r="AJ2824" s="28"/>
      <c r="AK2824" s="28"/>
      <c r="AL2824" s="26"/>
      <c r="AM2824" s="28"/>
      <c r="AN2824" s="26"/>
      <c r="AO2824" s="28"/>
      <c r="AP2824" s="26"/>
    </row>
    <row r="2825" spans="1:42" x14ac:dyDescent="0.25">
      <c r="A2825" s="24"/>
      <c r="B2825" s="24"/>
      <c r="C2825" s="24"/>
      <c r="D2825" s="24"/>
      <c r="E2825" s="25"/>
      <c r="F2825" s="26"/>
      <c r="G2825" s="25"/>
      <c r="H2825" s="26"/>
      <c r="I2825" s="25"/>
      <c r="J2825" s="26"/>
      <c r="K2825" s="24"/>
      <c r="L2825" s="27"/>
      <c r="M2825" s="26"/>
      <c r="N2825" s="27"/>
      <c r="O2825" s="26"/>
      <c r="P2825" s="27"/>
      <c r="Q2825" s="26"/>
      <c r="R2825" s="24"/>
      <c r="S2825" s="27"/>
      <c r="T2825" s="26"/>
      <c r="U2825" s="27"/>
      <c r="V2825" s="26"/>
      <c r="W2825" s="27"/>
      <c r="X2825" s="26"/>
      <c r="Y2825" s="24"/>
      <c r="Z2825" s="24"/>
      <c r="AA2825" s="24"/>
      <c r="AB2825" s="24"/>
      <c r="AC2825" s="24"/>
      <c r="AD2825" s="28"/>
      <c r="AE2825" s="26"/>
      <c r="AF2825" s="28"/>
      <c r="AG2825" s="26"/>
      <c r="AH2825" s="28"/>
      <c r="AI2825" s="26"/>
      <c r="AJ2825" s="24"/>
      <c r="AK2825" s="28"/>
      <c r="AL2825" s="26"/>
      <c r="AM2825" s="28"/>
      <c r="AN2825" s="26"/>
      <c r="AO2825" s="28"/>
      <c r="AP2825" s="26"/>
    </row>
    <row r="2826" spans="1:42" x14ac:dyDescent="0.25">
      <c r="A2826" s="24"/>
      <c r="B2826" s="24"/>
      <c r="C2826" s="24"/>
      <c r="D2826" s="25"/>
      <c r="E2826" s="25"/>
      <c r="F2826" s="26"/>
      <c r="G2826" s="24"/>
      <c r="H2826" s="24"/>
      <c r="I2826" s="25"/>
      <c r="J2826" s="26"/>
      <c r="K2826" s="27"/>
      <c r="L2826" s="27"/>
      <c r="M2826" s="26"/>
      <c r="N2826" s="24"/>
      <c r="O2826" s="24"/>
      <c r="P2826" s="27"/>
      <c r="Q2826" s="26"/>
      <c r="R2826" s="27"/>
      <c r="S2826" s="27"/>
      <c r="T2826" s="26"/>
      <c r="U2826" s="24"/>
      <c r="V2826" s="24"/>
      <c r="W2826" s="27"/>
      <c r="X2826" s="26"/>
      <c r="Y2826" s="25"/>
      <c r="Z2826" s="24"/>
      <c r="AA2826" s="27"/>
      <c r="AB2826" s="24"/>
      <c r="AC2826" s="28"/>
      <c r="AD2826" s="28"/>
      <c r="AE2826" s="26"/>
      <c r="AF2826" s="24"/>
      <c r="AG2826" s="24"/>
      <c r="AH2826" s="28"/>
      <c r="AI2826" s="26"/>
      <c r="AJ2826" s="28"/>
      <c r="AK2826" s="28"/>
      <c r="AL2826" s="26"/>
      <c r="AM2826" s="24"/>
      <c r="AN2826" s="24"/>
      <c r="AO2826" s="28"/>
      <c r="AP2826" s="26"/>
    </row>
    <row r="2827" spans="1:42" x14ac:dyDescent="0.25">
      <c r="A2827" s="24"/>
      <c r="B2827" s="24"/>
      <c r="C2827" s="24"/>
      <c r="D2827" s="25"/>
      <c r="E2827" s="25"/>
      <c r="F2827" s="26"/>
      <c r="G2827" s="25"/>
      <c r="H2827" s="26"/>
      <c r="I2827" s="25"/>
      <c r="J2827" s="26"/>
      <c r="K2827" s="27"/>
      <c r="L2827" s="27"/>
      <c r="M2827" s="26"/>
      <c r="N2827" s="27"/>
      <c r="O2827" s="26"/>
      <c r="P2827" s="27"/>
      <c r="Q2827" s="26"/>
      <c r="R2827" s="27"/>
      <c r="S2827" s="27"/>
      <c r="T2827" s="26"/>
      <c r="U2827" s="27"/>
      <c r="V2827" s="26"/>
      <c r="W2827" s="27"/>
      <c r="X2827" s="26"/>
      <c r="Y2827" s="25"/>
      <c r="Z2827" s="38"/>
      <c r="AA2827" s="27"/>
      <c r="AB2827" s="27"/>
      <c r="AC2827" s="28"/>
      <c r="AD2827" s="28"/>
      <c r="AE2827" s="26"/>
      <c r="AF2827" s="28"/>
      <c r="AG2827" s="26"/>
      <c r="AH2827" s="28"/>
      <c r="AI2827" s="26"/>
      <c r="AJ2827" s="28"/>
      <c r="AK2827" s="28"/>
      <c r="AL2827" s="26"/>
      <c r="AM2827" s="28"/>
      <c r="AN2827" s="26"/>
      <c r="AO2827" s="28"/>
      <c r="AP2827" s="26"/>
    </row>
    <row r="2828" spans="1:42" x14ac:dyDescent="0.25">
      <c r="A2828" s="24"/>
      <c r="B2828" s="24"/>
      <c r="C2828" s="24"/>
      <c r="D2828" s="25"/>
      <c r="E2828" s="25"/>
      <c r="F2828" s="26"/>
      <c r="G2828" s="25"/>
      <c r="H2828" s="26"/>
      <c r="I2828" s="25"/>
      <c r="J2828" s="26"/>
      <c r="K2828" s="27"/>
      <c r="L2828" s="27"/>
      <c r="M2828" s="26"/>
      <c r="N2828" s="27"/>
      <c r="O2828" s="26"/>
      <c r="P2828" s="27"/>
      <c r="Q2828" s="26"/>
      <c r="R2828" s="27"/>
      <c r="S2828" s="27"/>
      <c r="T2828" s="26"/>
      <c r="U2828" s="27"/>
      <c r="V2828" s="26"/>
      <c r="W2828" s="27"/>
      <c r="X2828" s="26"/>
      <c r="Y2828" s="25"/>
      <c r="Z2828" s="38"/>
      <c r="AA2828" s="27"/>
      <c r="AB2828" s="27"/>
      <c r="AC2828" s="28"/>
      <c r="AD2828" s="28"/>
      <c r="AE2828" s="26"/>
      <c r="AF2828" s="28"/>
      <c r="AG2828" s="26"/>
      <c r="AH2828" s="28"/>
      <c r="AI2828" s="26"/>
      <c r="AJ2828" s="28"/>
      <c r="AK2828" s="28"/>
      <c r="AL2828" s="26"/>
      <c r="AM2828" s="28"/>
      <c r="AN2828" s="26"/>
      <c r="AO2828" s="28"/>
      <c r="AP2828" s="26"/>
    </row>
    <row r="2829" spans="1:42" x14ac:dyDescent="0.25">
      <c r="A2829" s="24"/>
      <c r="B2829" s="24"/>
      <c r="C2829" s="24"/>
      <c r="D2829" s="25"/>
      <c r="E2829" s="25"/>
      <c r="F2829" s="26"/>
      <c r="G2829" s="25"/>
      <c r="H2829" s="26"/>
      <c r="I2829" s="25"/>
      <c r="J2829" s="26"/>
      <c r="K2829" s="27"/>
      <c r="L2829" s="27"/>
      <c r="M2829" s="26"/>
      <c r="N2829" s="27"/>
      <c r="O2829" s="26"/>
      <c r="P2829" s="27"/>
      <c r="Q2829" s="26"/>
      <c r="R2829" s="27"/>
      <c r="S2829" s="27"/>
      <c r="T2829" s="26"/>
      <c r="U2829" s="27"/>
      <c r="V2829" s="26"/>
      <c r="W2829" s="27"/>
      <c r="X2829" s="26"/>
      <c r="Y2829" s="25"/>
      <c r="Z2829" s="38"/>
      <c r="AA2829" s="27"/>
      <c r="AB2829" s="27"/>
      <c r="AC2829" s="28"/>
      <c r="AD2829" s="28"/>
      <c r="AE2829" s="26"/>
      <c r="AF2829" s="28"/>
      <c r="AG2829" s="26"/>
      <c r="AH2829" s="28"/>
      <c r="AI2829" s="26"/>
      <c r="AJ2829" s="28"/>
      <c r="AK2829" s="28"/>
      <c r="AL2829" s="26"/>
      <c r="AM2829" s="28"/>
      <c r="AN2829" s="26"/>
      <c r="AO2829" s="28"/>
      <c r="AP2829" s="26"/>
    </row>
    <row r="2830" spans="1:42" x14ac:dyDescent="0.25">
      <c r="A2830" s="24"/>
      <c r="B2830" s="24"/>
      <c r="C2830" s="111"/>
      <c r="D2830" s="25"/>
      <c r="E2830" s="25"/>
      <c r="F2830" s="26"/>
      <c r="G2830" s="25"/>
      <c r="H2830" s="26"/>
      <c r="I2830" s="25"/>
      <c r="J2830" s="26"/>
      <c r="K2830" s="27"/>
      <c r="L2830" s="27"/>
      <c r="M2830" s="26"/>
      <c r="N2830" s="27"/>
      <c r="O2830" s="26"/>
      <c r="P2830" s="27"/>
      <c r="Q2830" s="26"/>
      <c r="R2830" s="27"/>
      <c r="S2830" s="27"/>
      <c r="T2830" s="26"/>
      <c r="U2830" s="27"/>
      <c r="V2830" s="26"/>
      <c r="W2830" s="27"/>
      <c r="X2830" s="26"/>
      <c r="Y2830" s="25"/>
      <c r="Z2830" s="38"/>
      <c r="AA2830" s="27"/>
      <c r="AB2830" s="27"/>
      <c r="AC2830" s="28"/>
      <c r="AD2830" s="28"/>
      <c r="AE2830" s="26"/>
      <c r="AF2830" s="28"/>
      <c r="AG2830" s="26"/>
      <c r="AH2830" s="28"/>
      <c r="AI2830" s="26"/>
      <c r="AJ2830" s="28"/>
      <c r="AK2830" s="28"/>
      <c r="AL2830" s="26"/>
      <c r="AM2830" s="28"/>
      <c r="AN2830" s="26"/>
      <c r="AO2830" s="28"/>
      <c r="AP2830" s="26"/>
    </row>
    <row r="2831" spans="1:42" x14ac:dyDescent="0.25">
      <c r="A2831" s="24"/>
      <c r="B2831" s="24"/>
      <c r="C2831" s="111"/>
      <c r="D2831" s="24"/>
      <c r="E2831" s="24"/>
      <c r="F2831" s="24"/>
      <c r="G2831" s="24"/>
      <c r="H2831" s="24"/>
      <c r="I2831" s="25"/>
      <c r="J2831" s="26"/>
      <c r="K2831" s="24"/>
      <c r="L2831" s="24"/>
      <c r="M2831" s="24"/>
      <c r="N2831" s="24"/>
      <c r="O2831" s="24"/>
      <c r="P2831" s="27"/>
      <c r="Q2831" s="26"/>
      <c r="R2831" s="24"/>
      <c r="S2831" s="24"/>
      <c r="T2831" s="24"/>
      <c r="U2831" s="24"/>
      <c r="V2831" s="24"/>
      <c r="W2831" s="27"/>
      <c r="X2831" s="26"/>
      <c r="Y2831" s="24"/>
      <c r="Z2831" s="24"/>
      <c r="AA2831" s="24"/>
      <c r="AB2831" s="24"/>
      <c r="AC2831" s="24"/>
      <c r="AD2831" s="24"/>
      <c r="AE2831" s="24"/>
      <c r="AF2831" s="24"/>
      <c r="AG2831" s="24"/>
      <c r="AH2831" s="28"/>
      <c r="AI2831" s="26"/>
      <c r="AJ2831" s="24"/>
      <c r="AK2831" s="24"/>
      <c r="AL2831" s="24"/>
      <c r="AM2831" s="24"/>
      <c r="AN2831" s="24"/>
      <c r="AO2831" s="28"/>
      <c r="AP2831" s="26"/>
    </row>
    <row r="2832" spans="1:42" x14ac:dyDescent="0.25">
      <c r="A2832" s="24"/>
      <c r="B2832" s="24"/>
      <c r="C2832" s="111"/>
      <c r="D2832" s="25"/>
      <c r="E2832" s="25"/>
      <c r="F2832" s="26"/>
      <c r="G2832" s="25"/>
      <c r="H2832" s="26"/>
      <c r="I2832" s="25"/>
      <c r="J2832" s="26"/>
      <c r="K2832" s="27"/>
      <c r="L2832" s="27"/>
      <c r="M2832" s="26"/>
      <c r="N2832" s="27"/>
      <c r="O2832" s="26"/>
      <c r="P2832" s="27"/>
      <c r="Q2832" s="26"/>
      <c r="R2832" s="27"/>
      <c r="S2832" s="27"/>
      <c r="T2832" s="26"/>
      <c r="U2832" s="27"/>
      <c r="V2832" s="26"/>
      <c r="W2832" s="27"/>
      <c r="X2832" s="26"/>
      <c r="Y2832" s="25"/>
      <c r="Z2832" s="38"/>
      <c r="AA2832" s="27"/>
      <c r="AB2832" s="27"/>
      <c r="AC2832" s="28"/>
      <c r="AD2832" s="28"/>
      <c r="AE2832" s="26"/>
      <c r="AF2832" s="28"/>
      <c r="AG2832" s="26"/>
      <c r="AH2832" s="28"/>
      <c r="AI2832" s="26"/>
      <c r="AJ2832" s="28"/>
      <c r="AK2832" s="28"/>
      <c r="AL2832" s="26"/>
      <c r="AM2832" s="28"/>
      <c r="AN2832" s="26"/>
      <c r="AO2832" s="28"/>
      <c r="AP2832" s="26"/>
    </row>
    <row r="2833" spans="1:42" x14ac:dyDescent="0.25">
      <c r="A2833" s="24"/>
      <c r="B2833" s="24"/>
      <c r="C2833" s="24"/>
      <c r="D2833" s="25"/>
      <c r="E2833" s="25"/>
      <c r="F2833" s="26"/>
      <c r="G2833" s="25"/>
      <c r="H2833" s="26"/>
      <c r="I2833" s="25"/>
      <c r="J2833" s="26"/>
      <c r="K2833" s="27"/>
      <c r="L2833" s="27"/>
      <c r="M2833" s="26"/>
      <c r="N2833" s="27"/>
      <c r="O2833" s="26"/>
      <c r="P2833" s="27"/>
      <c r="Q2833" s="26"/>
      <c r="R2833" s="27"/>
      <c r="S2833" s="27"/>
      <c r="T2833" s="26"/>
      <c r="U2833" s="27"/>
      <c r="V2833" s="26"/>
      <c r="W2833" s="27"/>
      <c r="X2833" s="26"/>
      <c r="Y2833" s="25"/>
      <c r="Z2833" s="38"/>
      <c r="AA2833" s="27"/>
      <c r="AB2833" s="27"/>
      <c r="AC2833" s="28"/>
      <c r="AD2833" s="28"/>
      <c r="AE2833" s="26"/>
      <c r="AF2833" s="28"/>
      <c r="AG2833" s="26"/>
      <c r="AH2833" s="28"/>
      <c r="AI2833" s="26"/>
      <c r="AJ2833" s="28"/>
      <c r="AK2833" s="28"/>
      <c r="AL2833" s="26"/>
      <c r="AM2833" s="28"/>
      <c r="AN2833" s="26"/>
      <c r="AO2833" s="28"/>
      <c r="AP2833" s="26"/>
    </row>
    <row r="2834" spans="1:42" x14ac:dyDescent="0.25">
      <c r="A2834" s="24"/>
      <c r="B2834" s="24"/>
      <c r="C2834" s="88"/>
      <c r="D2834" s="25"/>
      <c r="E2834" s="25"/>
      <c r="F2834" s="26"/>
      <c r="G2834" s="25"/>
      <c r="H2834" s="26"/>
      <c r="I2834" s="25"/>
      <c r="J2834" s="26"/>
      <c r="K2834" s="27"/>
      <c r="L2834" s="27"/>
      <c r="M2834" s="26"/>
      <c r="N2834" s="27"/>
      <c r="O2834" s="26"/>
      <c r="P2834" s="27"/>
      <c r="Q2834" s="26"/>
      <c r="R2834" s="27"/>
      <c r="S2834" s="27"/>
      <c r="T2834" s="26"/>
      <c r="U2834" s="27"/>
      <c r="V2834" s="26"/>
      <c r="W2834" s="27"/>
      <c r="X2834" s="26"/>
      <c r="Y2834" s="25"/>
      <c r="Z2834" s="38"/>
      <c r="AA2834" s="27"/>
      <c r="AB2834" s="27"/>
      <c r="AC2834" s="28"/>
      <c r="AD2834" s="28"/>
      <c r="AE2834" s="26"/>
      <c r="AF2834" s="28"/>
      <c r="AG2834" s="26"/>
      <c r="AH2834" s="28"/>
      <c r="AI2834" s="26"/>
      <c r="AJ2834" s="28"/>
      <c r="AK2834" s="28"/>
      <c r="AL2834" s="26"/>
      <c r="AM2834" s="28"/>
      <c r="AN2834" s="26"/>
      <c r="AO2834" s="28"/>
      <c r="AP2834" s="26"/>
    </row>
    <row r="2835" spans="1:42" x14ac:dyDescent="0.25">
      <c r="A2835" s="24"/>
      <c r="B2835" s="24"/>
      <c r="C2835" s="88"/>
      <c r="D2835" s="25"/>
      <c r="E2835" s="25"/>
      <c r="F2835" s="26"/>
      <c r="G2835" s="25"/>
      <c r="H2835" s="26"/>
      <c r="I2835" s="25"/>
      <c r="J2835" s="26"/>
      <c r="K2835" s="27"/>
      <c r="L2835" s="27"/>
      <c r="M2835" s="26"/>
      <c r="N2835" s="27"/>
      <c r="O2835" s="26"/>
      <c r="P2835" s="27"/>
      <c r="Q2835" s="26"/>
      <c r="R2835" s="27"/>
      <c r="S2835" s="27"/>
      <c r="T2835" s="26"/>
      <c r="U2835" s="27"/>
      <c r="V2835" s="26"/>
      <c r="W2835" s="27"/>
      <c r="X2835" s="26"/>
      <c r="Y2835" s="25"/>
      <c r="Z2835" s="38"/>
      <c r="AA2835" s="27"/>
      <c r="AB2835" s="27"/>
      <c r="AC2835" s="28"/>
      <c r="AD2835" s="28"/>
      <c r="AE2835" s="26"/>
      <c r="AF2835" s="28"/>
      <c r="AG2835" s="26"/>
      <c r="AH2835" s="28"/>
      <c r="AI2835" s="26"/>
      <c r="AJ2835" s="28"/>
      <c r="AK2835" s="28"/>
      <c r="AL2835" s="26"/>
      <c r="AM2835" s="28"/>
      <c r="AN2835" s="26"/>
      <c r="AO2835" s="28"/>
      <c r="AP2835" s="26"/>
    </row>
    <row r="2836" spans="1:42" x14ac:dyDescent="0.25">
      <c r="A2836" s="24"/>
      <c r="B2836" s="24"/>
      <c r="C2836" s="88"/>
      <c r="D2836" s="25"/>
      <c r="E2836" s="25"/>
      <c r="F2836" s="26"/>
      <c r="G2836" s="25"/>
      <c r="H2836" s="26"/>
      <c r="I2836" s="25"/>
      <c r="J2836" s="26"/>
      <c r="K2836" s="27"/>
      <c r="L2836" s="27"/>
      <c r="M2836" s="26"/>
      <c r="N2836" s="27"/>
      <c r="O2836" s="26"/>
      <c r="P2836" s="27"/>
      <c r="Q2836" s="26"/>
      <c r="R2836" s="27"/>
      <c r="S2836" s="27"/>
      <c r="T2836" s="26"/>
      <c r="U2836" s="27"/>
      <c r="V2836" s="26"/>
      <c r="W2836" s="27"/>
      <c r="X2836" s="26"/>
      <c r="Y2836" s="25"/>
      <c r="Z2836" s="38"/>
      <c r="AA2836" s="27"/>
      <c r="AB2836" s="27"/>
      <c r="AC2836" s="28"/>
      <c r="AD2836" s="28"/>
      <c r="AE2836" s="26"/>
      <c r="AF2836" s="28"/>
      <c r="AG2836" s="26"/>
      <c r="AH2836" s="28"/>
      <c r="AI2836" s="26"/>
      <c r="AJ2836" s="28"/>
      <c r="AK2836" s="28"/>
      <c r="AL2836" s="26"/>
      <c r="AM2836" s="28"/>
      <c r="AN2836" s="26"/>
      <c r="AO2836" s="28"/>
      <c r="AP2836" s="26"/>
    </row>
    <row r="2837" spans="1:42" x14ac:dyDescent="0.25">
      <c r="A2837" s="24"/>
      <c r="B2837" s="24"/>
      <c r="C2837" s="24"/>
      <c r="D2837" s="25"/>
      <c r="E2837" s="25"/>
      <c r="F2837" s="26"/>
      <c r="G2837" s="25"/>
      <c r="H2837" s="26"/>
      <c r="I2837" s="25"/>
      <c r="J2837" s="26"/>
      <c r="K2837" s="27"/>
      <c r="L2837" s="27"/>
      <c r="M2837" s="26"/>
      <c r="N2837" s="27"/>
      <c r="O2837" s="26"/>
      <c r="P2837" s="27"/>
      <c r="Q2837" s="26"/>
      <c r="R2837" s="27"/>
      <c r="S2837" s="27"/>
      <c r="T2837" s="26"/>
      <c r="U2837" s="27"/>
      <c r="V2837" s="26"/>
      <c r="W2837" s="27"/>
      <c r="X2837" s="26"/>
      <c r="Y2837" s="25"/>
      <c r="Z2837" s="38"/>
      <c r="AA2837" s="27"/>
      <c r="AB2837" s="27"/>
      <c r="AC2837" s="28"/>
      <c r="AD2837" s="28"/>
      <c r="AE2837" s="26"/>
      <c r="AF2837" s="28"/>
      <c r="AG2837" s="26"/>
      <c r="AH2837" s="28"/>
      <c r="AI2837" s="26"/>
      <c r="AJ2837" s="28"/>
      <c r="AK2837" s="28"/>
      <c r="AL2837" s="26"/>
      <c r="AM2837" s="28"/>
      <c r="AN2837" s="26"/>
      <c r="AO2837" s="28"/>
      <c r="AP2837" s="26"/>
    </row>
    <row r="2838" spans="1:42" x14ac:dyDescent="0.25">
      <c r="A2838" s="24"/>
      <c r="B2838" s="24"/>
      <c r="C2838" s="24"/>
      <c r="D2838" s="24"/>
      <c r="E2838" s="25"/>
      <c r="F2838" s="26"/>
      <c r="G2838" s="25"/>
      <c r="H2838" s="26"/>
      <c r="I2838" s="24"/>
      <c r="J2838" s="24"/>
      <c r="K2838" s="24"/>
      <c r="L2838" s="27"/>
      <c r="M2838" s="26"/>
      <c r="N2838" s="27"/>
      <c r="O2838" s="26"/>
      <c r="P2838" s="24"/>
      <c r="Q2838" s="24"/>
      <c r="R2838" s="24"/>
      <c r="S2838" s="27"/>
      <c r="T2838" s="26"/>
      <c r="U2838" s="27"/>
      <c r="V2838" s="26"/>
      <c r="W2838" s="24"/>
      <c r="X2838" s="24"/>
      <c r="Y2838" s="24"/>
      <c r="Z2838" s="24"/>
      <c r="AA2838" s="24"/>
      <c r="AB2838" s="24"/>
      <c r="AC2838" s="24"/>
      <c r="AD2838" s="28"/>
      <c r="AE2838" s="26"/>
      <c r="AF2838" s="28"/>
      <c r="AG2838" s="26"/>
      <c r="AH2838" s="24"/>
      <c r="AI2838" s="24"/>
      <c r="AJ2838" s="24"/>
      <c r="AK2838" s="28"/>
      <c r="AL2838" s="26"/>
      <c r="AM2838" s="28"/>
      <c r="AN2838" s="26"/>
      <c r="AO2838" s="24"/>
      <c r="AP2838" s="24"/>
    </row>
    <row r="2839" spans="1:42" x14ac:dyDescent="0.25">
      <c r="A2839" s="24"/>
      <c r="B2839" s="24"/>
      <c r="C2839" s="24"/>
      <c r="D2839" s="25"/>
      <c r="E2839" s="25"/>
      <c r="F2839" s="26"/>
      <c r="G2839" s="25"/>
      <c r="H2839" s="26"/>
      <c r="I2839" s="25"/>
      <c r="J2839" s="26"/>
      <c r="K2839" s="27"/>
      <c r="L2839" s="27"/>
      <c r="M2839" s="26"/>
      <c r="N2839" s="27"/>
      <c r="O2839" s="26"/>
      <c r="P2839" s="27"/>
      <c r="Q2839" s="26"/>
      <c r="R2839" s="27"/>
      <c r="S2839" s="27"/>
      <c r="T2839" s="26"/>
      <c r="U2839" s="27"/>
      <c r="V2839" s="26"/>
      <c r="W2839" s="27"/>
      <c r="X2839" s="26"/>
      <c r="Y2839" s="25"/>
      <c r="Z2839" s="38"/>
      <c r="AA2839" s="27"/>
      <c r="AB2839" s="27"/>
      <c r="AC2839" s="28"/>
      <c r="AD2839" s="28"/>
      <c r="AE2839" s="26"/>
      <c r="AF2839" s="28"/>
      <c r="AG2839" s="26"/>
      <c r="AH2839" s="28"/>
      <c r="AI2839" s="26"/>
      <c r="AJ2839" s="28"/>
      <c r="AK2839" s="28"/>
      <c r="AL2839" s="26"/>
      <c r="AM2839" s="28"/>
      <c r="AN2839" s="26"/>
      <c r="AO2839" s="28"/>
      <c r="AP2839" s="26"/>
    </row>
    <row r="2840" spans="1:42" x14ac:dyDescent="0.25">
      <c r="A2840" s="24"/>
      <c r="B2840" s="24"/>
      <c r="C2840" s="24"/>
      <c r="D2840" s="24"/>
      <c r="E2840" s="24"/>
      <c r="F2840" s="24"/>
      <c r="G2840" s="25"/>
      <c r="H2840" s="26"/>
      <c r="I2840" s="25"/>
      <c r="J2840" s="26"/>
      <c r="K2840" s="24"/>
      <c r="L2840" s="24"/>
      <c r="M2840" s="24"/>
      <c r="N2840" s="27"/>
      <c r="O2840" s="26"/>
      <c r="P2840" s="27"/>
      <c r="Q2840" s="26"/>
      <c r="R2840" s="24"/>
      <c r="S2840" s="24"/>
      <c r="T2840" s="24"/>
      <c r="U2840" s="27"/>
      <c r="V2840" s="26"/>
      <c r="W2840" s="27"/>
      <c r="X2840" s="26"/>
      <c r="Y2840" s="24"/>
      <c r="Z2840" s="24"/>
      <c r="AA2840" s="24"/>
      <c r="AB2840" s="24"/>
      <c r="AC2840" s="24"/>
      <c r="AD2840" s="24"/>
      <c r="AE2840" s="24"/>
      <c r="AF2840" s="28"/>
      <c r="AG2840" s="26"/>
      <c r="AH2840" s="28"/>
      <c r="AI2840" s="26"/>
      <c r="AJ2840" s="24"/>
      <c r="AK2840" s="24"/>
      <c r="AL2840" s="24"/>
      <c r="AM2840" s="28"/>
      <c r="AN2840" s="26"/>
      <c r="AO2840" s="28"/>
      <c r="AP2840" s="26"/>
    </row>
    <row r="2841" spans="1:42" x14ac:dyDescent="0.25">
      <c r="A2841" s="24"/>
      <c r="B2841" s="24"/>
      <c r="C2841" s="24"/>
      <c r="D2841" s="25"/>
      <c r="E2841" s="25"/>
      <c r="F2841" s="26"/>
      <c r="G2841" s="25"/>
      <c r="H2841" s="26"/>
      <c r="I2841" s="25"/>
      <c r="J2841" s="26"/>
      <c r="K2841" s="27"/>
      <c r="L2841" s="27"/>
      <c r="M2841" s="26"/>
      <c r="N2841" s="27"/>
      <c r="O2841" s="26"/>
      <c r="P2841" s="27"/>
      <c r="Q2841" s="26"/>
      <c r="R2841" s="27"/>
      <c r="S2841" s="27"/>
      <c r="T2841" s="26"/>
      <c r="U2841" s="27"/>
      <c r="V2841" s="26"/>
      <c r="W2841" s="27"/>
      <c r="X2841" s="26"/>
      <c r="Y2841" s="25"/>
      <c r="Z2841" s="24"/>
      <c r="AA2841" s="27"/>
      <c r="AB2841" s="24"/>
      <c r="AC2841" s="28"/>
      <c r="AD2841" s="28"/>
      <c r="AE2841" s="26"/>
      <c r="AF2841" s="28"/>
      <c r="AG2841" s="26"/>
      <c r="AH2841" s="28"/>
      <c r="AI2841" s="26"/>
      <c r="AJ2841" s="28"/>
      <c r="AK2841" s="28"/>
      <c r="AL2841" s="26"/>
      <c r="AM2841" s="28"/>
      <c r="AN2841" s="26"/>
      <c r="AO2841" s="28"/>
      <c r="AP2841" s="26"/>
    </row>
    <row r="2842" spans="1:42" x14ac:dyDescent="0.25">
      <c r="A2842" s="24"/>
      <c r="B2842" s="24"/>
      <c r="C2842" s="24"/>
      <c r="D2842" s="25"/>
      <c r="E2842" s="25"/>
      <c r="F2842" s="26"/>
      <c r="G2842" s="25"/>
      <c r="H2842" s="26"/>
      <c r="I2842" s="25"/>
      <c r="J2842" s="26"/>
      <c r="K2842" s="27"/>
      <c r="L2842" s="27"/>
      <c r="M2842" s="26"/>
      <c r="N2842" s="27"/>
      <c r="O2842" s="26"/>
      <c r="P2842" s="27"/>
      <c r="Q2842" s="26"/>
      <c r="R2842" s="27"/>
      <c r="S2842" s="27"/>
      <c r="T2842" s="26"/>
      <c r="U2842" s="27"/>
      <c r="V2842" s="26"/>
      <c r="W2842" s="27"/>
      <c r="X2842" s="26"/>
      <c r="Y2842" s="25"/>
      <c r="Z2842" s="38"/>
      <c r="AA2842" s="27"/>
      <c r="AB2842" s="27"/>
      <c r="AC2842" s="28"/>
      <c r="AD2842" s="28"/>
      <c r="AE2842" s="26"/>
      <c r="AF2842" s="28"/>
      <c r="AG2842" s="26"/>
      <c r="AH2842" s="28"/>
      <c r="AI2842" s="26"/>
      <c r="AJ2842" s="28"/>
      <c r="AK2842" s="28"/>
      <c r="AL2842" s="26"/>
      <c r="AM2842" s="28"/>
      <c r="AN2842" s="26"/>
      <c r="AO2842" s="28"/>
      <c r="AP2842" s="26"/>
    </row>
    <row r="2843" spans="1:42" x14ac:dyDescent="0.25">
      <c r="A2843" s="24"/>
      <c r="B2843" s="24"/>
      <c r="C2843" s="24"/>
      <c r="D2843" s="25"/>
      <c r="E2843" s="25"/>
      <c r="F2843" s="26"/>
      <c r="G2843" s="25"/>
      <c r="H2843" s="26"/>
      <c r="I2843" s="25"/>
      <c r="J2843" s="26"/>
      <c r="K2843" s="27"/>
      <c r="L2843" s="27"/>
      <c r="M2843" s="26"/>
      <c r="N2843" s="27"/>
      <c r="O2843" s="26"/>
      <c r="P2843" s="27"/>
      <c r="Q2843" s="26"/>
      <c r="R2843" s="27"/>
      <c r="S2843" s="27"/>
      <c r="T2843" s="26"/>
      <c r="U2843" s="27"/>
      <c r="V2843" s="26"/>
      <c r="W2843" s="27"/>
      <c r="X2843" s="26"/>
      <c r="Y2843" s="25"/>
      <c r="Z2843" s="38"/>
      <c r="AA2843" s="27"/>
      <c r="AB2843" s="27"/>
      <c r="AC2843" s="28"/>
      <c r="AD2843" s="28"/>
      <c r="AE2843" s="26"/>
      <c r="AF2843" s="28"/>
      <c r="AG2843" s="26"/>
      <c r="AH2843" s="28"/>
      <c r="AI2843" s="26"/>
      <c r="AJ2843" s="28"/>
      <c r="AK2843" s="28"/>
      <c r="AL2843" s="26"/>
      <c r="AM2843" s="28"/>
      <c r="AN2843" s="26"/>
      <c r="AO2843" s="28"/>
      <c r="AP2843" s="26"/>
    </row>
    <row r="2844" spans="1:42" x14ac:dyDescent="0.25">
      <c r="A2844" s="24"/>
      <c r="B2844" s="24"/>
      <c r="C2844" s="111"/>
      <c r="D2844" s="25"/>
      <c r="E2844" s="25"/>
      <c r="F2844" s="26"/>
      <c r="G2844" s="25"/>
      <c r="H2844" s="26"/>
      <c r="I2844" s="25"/>
      <c r="J2844" s="26"/>
      <c r="K2844" s="27"/>
      <c r="L2844" s="27"/>
      <c r="M2844" s="26"/>
      <c r="N2844" s="27"/>
      <c r="O2844" s="26"/>
      <c r="P2844" s="27"/>
      <c r="Q2844" s="26"/>
      <c r="R2844" s="27"/>
      <c r="S2844" s="27"/>
      <c r="T2844" s="26"/>
      <c r="U2844" s="27"/>
      <c r="V2844" s="26"/>
      <c r="W2844" s="27"/>
      <c r="X2844" s="26"/>
      <c r="Y2844" s="25"/>
      <c r="Z2844" s="38"/>
      <c r="AA2844" s="27"/>
      <c r="AB2844" s="27"/>
      <c r="AC2844" s="28"/>
      <c r="AD2844" s="28"/>
      <c r="AE2844" s="26"/>
      <c r="AF2844" s="28"/>
      <c r="AG2844" s="26"/>
      <c r="AH2844" s="28"/>
      <c r="AI2844" s="26"/>
      <c r="AJ2844" s="28"/>
      <c r="AK2844" s="28"/>
      <c r="AL2844" s="26"/>
      <c r="AM2844" s="28"/>
      <c r="AN2844" s="26"/>
      <c r="AO2844" s="28"/>
      <c r="AP2844" s="26"/>
    </row>
    <row r="2845" spans="1:42" x14ac:dyDescent="0.25">
      <c r="A2845" s="24"/>
      <c r="B2845" s="24"/>
      <c r="C2845" s="111"/>
      <c r="D2845" s="24"/>
      <c r="E2845" s="24"/>
      <c r="F2845" s="24"/>
      <c r="G2845" s="25"/>
      <c r="H2845" s="26"/>
      <c r="I2845" s="25"/>
      <c r="J2845" s="26"/>
      <c r="K2845" s="24"/>
      <c r="L2845" s="24"/>
      <c r="M2845" s="24"/>
      <c r="N2845" s="27"/>
      <c r="O2845" s="26"/>
      <c r="P2845" s="27"/>
      <c r="Q2845" s="26"/>
      <c r="R2845" s="24"/>
      <c r="S2845" s="24"/>
      <c r="T2845" s="24"/>
      <c r="U2845" s="27"/>
      <c r="V2845" s="26"/>
      <c r="W2845" s="27"/>
      <c r="X2845" s="26"/>
      <c r="Y2845" s="24"/>
      <c r="Z2845" s="24"/>
      <c r="AA2845" s="24"/>
      <c r="AB2845" s="24"/>
      <c r="AC2845" s="24"/>
      <c r="AD2845" s="24"/>
      <c r="AE2845" s="24"/>
      <c r="AF2845" s="28"/>
      <c r="AG2845" s="26"/>
      <c r="AH2845" s="28"/>
      <c r="AI2845" s="26"/>
      <c r="AJ2845" s="24"/>
      <c r="AK2845" s="24"/>
      <c r="AL2845" s="24"/>
      <c r="AM2845" s="28"/>
      <c r="AN2845" s="26"/>
      <c r="AO2845" s="28"/>
      <c r="AP2845" s="26"/>
    </row>
    <row r="2846" spans="1:42" x14ac:dyDescent="0.25">
      <c r="A2846" s="24"/>
      <c r="B2846" s="24"/>
      <c r="C2846" s="111"/>
      <c r="D2846" s="25"/>
      <c r="E2846" s="25"/>
      <c r="F2846" s="26"/>
      <c r="G2846" s="25"/>
      <c r="H2846" s="26"/>
      <c r="I2846" s="25"/>
      <c r="J2846" s="26"/>
      <c r="K2846" s="27"/>
      <c r="L2846" s="27"/>
      <c r="M2846" s="26"/>
      <c r="N2846" s="27"/>
      <c r="O2846" s="26"/>
      <c r="P2846" s="27"/>
      <c r="Q2846" s="26"/>
      <c r="R2846" s="27"/>
      <c r="S2846" s="27"/>
      <c r="T2846" s="26"/>
      <c r="U2846" s="27"/>
      <c r="V2846" s="26"/>
      <c r="W2846" s="27"/>
      <c r="X2846" s="26"/>
      <c r="Y2846" s="25"/>
      <c r="Z2846" s="38"/>
      <c r="AA2846" s="27"/>
      <c r="AB2846" s="27"/>
      <c r="AC2846" s="28"/>
      <c r="AD2846" s="28"/>
      <c r="AE2846" s="26"/>
      <c r="AF2846" s="28"/>
      <c r="AG2846" s="26"/>
      <c r="AH2846" s="28"/>
      <c r="AI2846" s="26"/>
      <c r="AJ2846" s="28"/>
      <c r="AK2846" s="28"/>
      <c r="AL2846" s="26"/>
      <c r="AM2846" s="28"/>
      <c r="AN2846" s="26"/>
      <c r="AO2846" s="28"/>
      <c r="AP2846" s="26"/>
    </row>
    <row r="2847" spans="1:42" x14ac:dyDescent="0.25">
      <c r="A2847" s="24"/>
      <c r="B2847" s="24"/>
      <c r="C2847" s="24"/>
      <c r="D2847" s="25"/>
      <c r="E2847" s="25"/>
      <c r="F2847" s="26"/>
      <c r="G2847" s="25"/>
      <c r="H2847" s="26"/>
      <c r="I2847" s="25"/>
      <c r="J2847" s="26"/>
      <c r="K2847" s="27"/>
      <c r="L2847" s="27"/>
      <c r="M2847" s="26"/>
      <c r="N2847" s="27"/>
      <c r="O2847" s="26"/>
      <c r="P2847" s="27"/>
      <c r="Q2847" s="26"/>
      <c r="R2847" s="27"/>
      <c r="S2847" s="27"/>
      <c r="T2847" s="26"/>
      <c r="U2847" s="27"/>
      <c r="V2847" s="26"/>
      <c r="W2847" s="27"/>
      <c r="X2847" s="26"/>
      <c r="Y2847" s="25"/>
      <c r="Z2847" s="38"/>
      <c r="AA2847" s="27"/>
      <c r="AB2847" s="27"/>
      <c r="AC2847" s="28"/>
      <c r="AD2847" s="28"/>
      <c r="AE2847" s="26"/>
      <c r="AF2847" s="28"/>
      <c r="AG2847" s="26"/>
      <c r="AH2847" s="28"/>
      <c r="AI2847" s="26"/>
      <c r="AJ2847" s="28"/>
      <c r="AK2847" s="28"/>
      <c r="AL2847" s="26"/>
      <c r="AM2847" s="28"/>
      <c r="AN2847" s="26"/>
      <c r="AO2847" s="28"/>
      <c r="AP2847" s="26"/>
    </row>
    <row r="2848" spans="1:42" x14ac:dyDescent="0.25">
      <c r="A2848" s="24"/>
      <c r="B2848" s="24"/>
      <c r="C2848" s="88"/>
      <c r="D2848" s="25"/>
      <c r="E2848" s="25"/>
      <c r="F2848" s="26"/>
      <c r="G2848" s="25"/>
      <c r="H2848" s="26"/>
      <c r="I2848" s="25"/>
      <c r="J2848" s="26"/>
      <c r="K2848" s="27"/>
      <c r="L2848" s="27"/>
      <c r="M2848" s="26"/>
      <c r="N2848" s="27"/>
      <c r="O2848" s="26"/>
      <c r="P2848" s="27"/>
      <c r="Q2848" s="26"/>
      <c r="R2848" s="27"/>
      <c r="S2848" s="27"/>
      <c r="T2848" s="26"/>
      <c r="U2848" s="27"/>
      <c r="V2848" s="26"/>
      <c r="W2848" s="27"/>
      <c r="X2848" s="26"/>
      <c r="Y2848" s="25"/>
      <c r="Z2848" s="38"/>
      <c r="AA2848" s="27"/>
      <c r="AB2848" s="27"/>
      <c r="AC2848" s="28"/>
      <c r="AD2848" s="28"/>
      <c r="AE2848" s="26"/>
      <c r="AF2848" s="28"/>
      <c r="AG2848" s="26"/>
      <c r="AH2848" s="28"/>
      <c r="AI2848" s="26"/>
      <c r="AJ2848" s="28"/>
      <c r="AK2848" s="28"/>
      <c r="AL2848" s="26"/>
      <c r="AM2848" s="28"/>
      <c r="AN2848" s="26"/>
      <c r="AO2848" s="28"/>
      <c r="AP2848" s="26"/>
    </row>
    <row r="2849" spans="1:42" x14ac:dyDescent="0.25">
      <c r="A2849" s="24"/>
      <c r="B2849" s="24"/>
      <c r="C2849" s="88"/>
      <c r="D2849" s="25"/>
      <c r="E2849" s="25"/>
      <c r="F2849" s="26"/>
      <c r="G2849" s="25"/>
      <c r="H2849" s="26"/>
      <c r="I2849" s="25"/>
      <c r="J2849" s="26"/>
      <c r="K2849" s="27"/>
      <c r="L2849" s="27"/>
      <c r="M2849" s="26"/>
      <c r="N2849" s="27"/>
      <c r="O2849" s="26"/>
      <c r="P2849" s="27"/>
      <c r="Q2849" s="26"/>
      <c r="R2849" s="27"/>
      <c r="S2849" s="27"/>
      <c r="T2849" s="26"/>
      <c r="U2849" s="27"/>
      <c r="V2849" s="26"/>
      <c r="W2849" s="27"/>
      <c r="X2849" s="26"/>
      <c r="Y2849" s="25"/>
      <c r="Z2849" s="38"/>
      <c r="AA2849" s="27"/>
      <c r="AB2849" s="27"/>
      <c r="AC2849" s="28"/>
      <c r="AD2849" s="28"/>
      <c r="AE2849" s="26"/>
      <c r="AF2849" s="28"/>
      <c r="AG2849" s="26"/>
      <c r="AH2849" s="28"/>
      <c r="AI2849" s="26"/>
      <c r="AJ2849" s="28"/>
      <c r="AK2849" s="28"/>
      <c r="AL2849" s="26"/>
      <c r="AM2849" s="28"/>
      <c r="AN2849" s="26"/>
      <c r="AO2849" s="28"/>
      <c r="AP2849" s="26"/>
    </row>
    <row r="2850" spans="1:42" x14ac:dyDescent="0.25">
      <c r="A2850" s="24"/>
      <c r="B2850" s="24"/>
      <c r="C2850" s="88"/>
      <c r="D2850" s="25"/>
      <c r="E2850" s="25"/>
      <c r="F2850" s="26"/>
      <c r="G2850" s="25"/>
      <c r="H2850" s="26"/>
      <c r="I2850" s="25"/>
      <c r="J2850" s="26"/>
      <c r="K2850" s="27"/>
      <c r="L2850" s="27"/>
      <c r="M2850" s="26"/>
      <c r="N2850" s="27"/>
      <c r="O2850" s="26"/>
      <c r="P2850" s="27"/>
      <c r="Q2850" s="26"/>
      <c r="R2850" s="27"/>
      <c r="S2850" s="27"/>
      <c r="T2850" s="26"/>
      <c r="U2850" s="27"/>
      <c r="V2850" s="26"/>
      <c r="W2850" s="27"/>
      <c r="X2850" s="26"/>
      <c r="Y2850" s="25"/>
      <c r="Z2850" s="38"/>
      <c r="AA2850" s="27"/>
      <c r="AB2850" s="27"/>
      <c r="AC2850" s="28"/>
      <c r="AD2850" s="28"/>
      <c r="AE2850" s="26"/>
      <c r="AF2850" s="28"/>
      <c r="AG2850" s="26"/>
      <c r="AH2850" s="28"/>
      <c r="AI2850" s="26"/>
      <c r="AJ2850" s="28"/>
      <c r="AK2850" s="28"/>
      <c r="AL2850" s="26"/>
      <c r="AM2850" s="28"/>
      <c r="AN2850" s="26"/>
      <c r="AO2850" s="28"/>
      <c r="AP2850" s="26"/>
    </row>
    <row r="2851" spans="1:42" x14ac:dyDescent="0.25">
      <c r="A2851" s="24"/>
      <c r="B2851" s="24"/>
      <c r="C2851" s="24"/>
      <c r="D2851" s="25"/>
      <c r="E2851" s="25"/>
      <c r="F2851" s="26"/>
      <c r="G2851" s="25"/>
      <c r="H2851" s="26"/>
      <c r="I2851" s="25"/>
      <c r="J2851" s="26"/>
      <c r="K2851" s="27"/>
      <c r="L2851" s="27"/>
      <c r="M2851" s="26"/>
      <c r="N2851" s="27"/>
      <c r="O2851" s="26"/>
      <c r="P2851" s="27"/>
      <c r="Q2851" s="26"/>
      <c r="R2851" s="27"/>
      <c r="S2851" s="27"/>
      <c r="T2851" s="26"/>
      <c r="U2851" s="27"/>
      <c r="V2851" s="26"/>
      <c r="W2851" s="27"/>
      <c r="X2851" s="26"/>
      <c r="Y2851" s="25"/>
      <c r="Z2851" s="38"/>
      <c r="AA2851" s="27"/>
      <c r="AB2851" s="27"/>
      <c r="AC2851" s="28"/>
      <c r="AD2851" s="28"/>
      <c r="AE2851" s="26"/>
      <c r="AF2851" s="28"/>
      <c r="AG2851" s="26"/>
      <c r="AH2851" s="28"/>
      <c r="AI2851" s="26"/>
      <c r="AJ2851" s="28"/>
      <c r="AK2851" s="28"/>
      <c r="AL2851" s="26"/>
      <c r="AM2851" s="28"/>
      <c r="AN2851" s="26"/>
      <c r="AO2851" s="28"/>
      <c r="AP2851" s="26"/>
    </row>
    <row r="2852" spans="1:42" x14ac:dyDescent="0.25">
      <c r="A2852" s="24"/>
      <c r="B2852" s="24"/>
      <c r="C2852" s="24"/>
      <c r="D2852" s="24"/>
      <c r="E2852" s="24"/>
      <c r="F2852" s="24"/>
      <c r="G2852" s="25"/>
      <c r="H2852" s="26"/>
      <c r="I2852" s="24"/>
      <c r="J2852" s="24"/>
      <c r="K2852" s="24"/>
      <c r="L2852" s="24"/>
      <c r="M2852" s="24"/>
      <c r="N2852" s="27"/>
      <c r="O2852" s="26"/>
      <c r="P2852" s="24"/>
      <c r="Q2852" s="24"/>
      <c r="R2852" s="24"/>
      <c r="S2852" s="24"/>
      <c r="T2852" s="24"/>
      <c r="U2852" s="27"/>
      <c r="V2852" s="26"/>
      <c r="W2852" s="24"/>
      <c r="X2852" s="24"/>
      <c r="Y2852" s="24"/>
      <c r="Z2852" s="24"/>
      <c r="AA2852" s="24"/>
      <c r="AB2852" s="24"/>
      <c r="AC2852" s="24"/>
      <c r="AD2852" s="24"/>
      <c r="AE2852" s="24"/>
      <c r="AF2852" s="28"/>
      <c r="AG2852" s="26"/>
      <c r="AH2852" s="24"/>
      <c r="AI2852" s="24"/>
      <c r="AJ2852" s="24"/>
      <c r="AK2852" s="24"/>
      <c r="AL2852" s="24"/>
      <c r="AM2852" s="28"/>
      <c r="AN2852" s="26"/>
      <c r="AO2852" s="24"/>
      <c r="AP2852" s="24"/>
    </row>
    <row r="2853" spans="1:42" x14ac:dyDescent="0.25">
      <c r="A2853" s="24"/>
      <c r="B2853" s="24"/>
      <c r="C2853" s="24"/>
      <c r="D2853" s="25"/>
      <c r="E2853" s="25"/>
      <c r="F2853" s="26"/>
      <c r="G2853" s="25"/>
      <c r="H2853" s="26"/>
      <c r="I2853" s="25"/>
      <c r="J2853" s="26"/>
      <c r="K2853" s="27"/>
      <c r="L2853" s="27"/>
      <c r="M2853" s="26"/>
      <c r="N2853" s="27"/>
      <c r="O2853" s="26"/>
      <c r="P2853" s="27"/>
      <c r="Q2853" s="26"/>
      <c r="R2853" s="27"/>
      <c r="S2853" s="27"/>
      <c r="T2853" s="26"/>
      <c r="U2853" s="27"/>
      <c r="V2853" s="26"/>
      <c r="W2853" s="27"/>
      <c r="X2853" s="26"/>
      <c r="Y2853" s="25"/>
      <c r="Z2853" s="38"/>
      <c r="AA2853" s="27"/>
      <c r="AB2853" s="27"/>
      <c r="AC2853" s="28"/>
      <c r="AD2853" s="28"/>
      <c r="AE2853" s="26"/>
      <c r="AF2853" s="28"/>
      <c r="AG2853" s="26"/>
      <c r="AH2853" s="28"/>
      <c r="AI2853" s="26"/>
      <c r="AJ2853" s="28"/>
      <c r="AK2853" s="28"/>
      <c r="AL2853" s="26"/>
      <c r="AM2853" s="28"/>
      <c r="AN2853" s="26"/>
      <c r="AO2853" s="28"/>
      <c r="AP2853" s="26"/>
    </row>
    <row r="2854" spans="1:42" x14ac:dyDescent="0.25">
      <c r="A2854" s="24"/>
      <c r="B2854" s="24"/>
      <c r="C2854" s="24"/>
      <c r="D2854" s="24"/>
      <c r="E2854" s="24"/>
      <c r="F2854" s="24"/>
      <c r="G2854" s="24"/>
      <c r="H2854" s="24"/>
      <c r="I2854" s="25"/>
      <c r="J2854" s="26"/>
      <c r="K2854" s="24"/>
      <c r="L2854" s="24"/>
      <c r="M2854" s="24"/>
      <c r="N2854" s="24"/>
      <c r="O2854" s="24"/>
      <c r="P2854" s="27"/>
      <c r="Q2854" s="26"/>
      <c r="R2854" s="24"/>
      <c r="S2854" s="24"/>
      <c r="T2854" s="24"/>
      <c r="U2854" s="24"/>
      <c r="V2854" s="24"/>
      <c r="W2854" s="27"/>
      <c r="X2854" s="26"/>
      <c r="Y2854" s="24"/>
      <c r="Z2854" s="24"/>
      <c r="AA2854" s="24"/>
      <c r="AB2854" s="24"/>
      <c r="AC2854" s="24"/>
      <c r="AD2854" s="24"/>
      <c r="AE2854" s="24"/>
      <c r="AF2854" s="24"/>
      <c r="AG2854" s="24"/>
      <c r="AH2854" s="28"/>
      <c r="AI2854" s="26"/>
      <c r="AJ2854" s="24"/>
      <c r="AK2854" s="24"/>
      <c r="AL2854" s="24"/>
      <c r="AM2854" s="24"/>
      <c r="AN2854" s="24"/>
      <c r="AO2854" s="28"/>
      <c r="AP2854" s="26"/>
    </row>
    <row r="2855" spans="1:42" x14ac:dyDescent="0.25">
      <c r="A2855" s="24"/>
      <c r="B2855" s="24"/>
      <c r="C2855" s="24"/>
      <c r="D2855" s="24"/>
      <c r="E2855" s="24"/>
      <c r="F2855" s="24"/>
      <c r="G2855" s="25"/>
      <c r="H2855" s="26"/>
      <c r="I2855" s="24"/>
      <c r="J2855" s="24"/>
      <c r="K2855" s="24"/>
      <c r="L2855" s="24"/>
      <c r="M2855" s="24"/>
      <c r="N2855" s="27"/>
      <c r="O2855" s="26"/>
      <c r="P2855" s="24"/>
      <c r="Q2855" s="24"/>
      <c r="R2855" s="24"/>
      <c r="S2855" s="24"/>
      <c r="T2855" s="24"/>
      <c r="U2855" s="27"/>
      <c r="V2855" s="26"/>
      <c r="W2855" s="24"/>
      <c r="X2855" s="24"/>
      <c r="Y2855" s="24"/>
      <c r="Z2855" s="24"/>
      <c r="AA2855" s="24"/>
      <c r="AB2855" s="24"/>
      <c r="AC2855" s="24"/>
      <c r="AD2855" s="24"/>
      <c r="AE2855" s="24"/>
      <c r="AF2855" s="28"/>
      <c r="AG2855" s="26"/>
      <c r="AH2855" s="24"/>
      <c r="AI2855" s="24"/>
      <c r="AJ2855" s="24"/>
      <c r="AK2855" s="24"/>
      <c r="AL2855" s="24"/>
      <c r="AM2855" s="28"/>
      <c r="AN2855" s="26"/>
      <c r="AO2855" s="24"/>
      <c r="AP2855" s="24"/>
    </row>
    <row r="2856" spans="1:42" x14ac:dyDescent="0.25">
      <c r="A2856" s="24"/>
      <c r="B2856" s="24"/>
      <c r="C2856" s="24"/>
      <c r="D2856" s="25"/>
      <c r="E2856" s="25"/>
      <c r="F2856" s="26"/>
      <c r="G2856" s="25"/>
      <c r="H2856" s="26"/>
      <c r="I2856" s="25"/>
      <c r="J2856" s="26"/>
      <c r="K2856" s="27"/>
      <c r="L2856" s="27"/>
      <c r="M2856" s="26"/>
      <c r="N2856" s="27"/>
      <c r="O2856" s="26"/>
      <c r="P2856" s="27"/>
      <c r="Q2856" s="26"/>
      <c r="R2856" s="27"/>
      <c r="S2856" s="27"/>
      <c r="T2856" s="26"/>
      <c r="U2856" s="27"/>
      <c r="V2856" s="26"/>
      <c r="W2856" s="27"/>
      <c r="X2856" s="26"/>
      <c r="Y2856" s="25"/>
      <c r="Z2856" s="24"/>
      <c r="AA2856" s="27"/>
      <c r="AB2856" s="24"/>
      <c r="AC2856" s="28"/>
      <c r="AD2856" s="28"/>
      <c r="AE2856" s="26"/>
      <c r="AF2856" s="28"/>
      <c r="AG2856" s="26"/>
      <c r="AH2856" s="28"/>
      <c r="AI2856" s="26"/>
      <c r="AJ2856" s="28"/>
      <c r="AK2856" s="28"/>
      <c r="AL2856" s="26"/>
      <c r="AM2856" s="28"/>
      <c r="AN2856" s="26"/>
      <c r="AO2856" s="28"/>
      <c r="AP2856" s="26"/>
    </row>
    <row r="2857" spans="1:42" x14ac:dyDescent="0.25">
      <c r="A2857" s="24"/>
      <c r="B2857" s="24"/>
      <c r="C2857" s="24"/>
      <c r="D2857" s="24"/>
      <c r="E2857" s="24"/>
      <c r="F2857" s="24"/>
      <c r="G2857" s="25"/>
      <c r="H2857" s="26"/>
      <c r="I2857" s="24"/>
      <c r="J2857" s="24"/>
      <c r="K2857" s="24"/>
      <c r="L2857" s="24"/>
      <c r="M2857" s="24"/>
      <c r="N2857" s="27"/>
      <c r="O2857" s="26"/>
      <c r="P2857" s="24"/>
      <c r="Q2857" s="24"/>
      <c r="R2857" s="24"/>
      <c r="S2857" s="24"/>
      <c r="T2857" s="24"/>
      <c r="U2857" s="27"/>
      <c r="V2857" s="26"/>
      <c r="W2857" s="24"/>
      <c r="X2857" s="24"/>
      <c r="Y2857" s="24"/>
      <c r="Z2857" s="24"/>
      <c r="AA2857" s="24"/>
      <c r="AB2857" s="24"/>
      <c r="AC2857" s="24"/>
      <c r="AD2857" s="24"/>
      <c r="AE2857" s="24"/>
      <c r="AF2857" s="28"/>
      <c r="AG2857" s="26"/>
      <c r="AH2857" s="24"/>
      <c r="AI2857" s="24"/>
      <c r="AJ2857" s="24"/>
      <c r="AK2857" s="24"/>
      <c r="AL2857" s="24"/>
      <c r="AM2857" s="28"/>
      <c r="AN2857" s="26"/>
      <c r="AO2857" s="24"/>
      <c r="AP2857" s="24"/>
    </row>
    <row r="2858" spans="1:42" x14ac:dyDescent="0.25">
      <c r="A2858" s="24"/>
      <c r="B2858" s="24"/>
      <c r="C2858" s="24"/>
      <c r="D2858" s="25"/>
      <c r="E2858" s="25"/>
      <c r="F2858" s="26"/>
      <c r="G2858" s="25"/>
      <c r="H2858" s="26"/>
      <c r="I2858" s="25"/>
      <c r="J2858" s="26"/>
      <c r="K2858" s="27"/>
      <c r="L2858" s="27"/>
      <c r="M2858" s="26"/>
      <c r="N2858" s="27"/>
      <c r="O2858" s="26"/>
      <c r="P2858" s="27"/>
      <c r="Q2858" s="26"/>
      <c r="R2858" s="27"/>
      <c r="S2858" s="27"/>
      <c r="T2858" s="26"/>
      <c r="U2858" s="27"/>
      <c r="V2858" s="26"/>
      <c r="W2858" s="27"/>
      <c r="X2858" s="26"/>
      <c r="Y2858" s="25"/>
      <c r="Z2858" s="38"/>
      <c r="AA2858" s="27"/>
      <c r="AB2858" s="27"/>
      <c r="AC2858" s="28"/>
      <c r="AD2858" s="28"/>
      <c r="AE2858" s="26"/>
      <c r="AF2858" s="28"/>
      <c r="AG2858" s="26"/>
      <c r="AH2858" s="28"/>
      <c r="AI2858" s="26"/>
      <c r="AJ2858" s="28"/>
      <c r="AK2858" s="28"/>
      <c r="AL2858" s="26"/>
      <c r="AM2858" s="28"/>
      <c r="AN2858" s="26"/>
      <c r="AO2858" s="28"/>
      <c r="AP2858" s="26"/>
    </row>
    <row r="2859" spans="1:42" x14ac:dyDescent="0.25">
      <c r="A2859" s="24"/>
      <c r="B2859" s="24"/>
      <c r="C2859" s="111"/>
      <c r="D2859" s="25"/>
      <c r="E2859" s="25"/>
      <c r="F2859" s="26"/>
      <c r="G2859" s="25"/>
      <c r="H2859" s="26"/>
      <c r="I2859" s="25"/>
      <c r="J2859" s="26"/>
      <c r="K2859" s="27"/>
      <c r="L2859" s="27"/>
      <c r="M2859" s="26"/>
      <c r="N2859" s="27"/>
      <c r="O2859" s="26"/>
      <c r="P2859" s="27"/>
      <c r="Q2859" s="26"/>
      <c r="R2859" s="27"/>
      <c r="S2859" s="27"/>
      <c r="T2859" s="26"/>
      <c r="U2859" s="27"/>
      <c r="V2859" s="26"/>
      <c r="W2859" s="27"/>
      <c r="X2859" s="26"/>
      <c r="Y2859" s="25"/>
      <c r="Z2859" s="38"/>
      <c r="AA2859" s="27"/>
      <c r="AB2859" s="27"/>
      <c r="AC2859" s="28"/>
      <c r="AD2859" s="28"/>
      <c r="AE2859" s="26"/>
      <c r="AF2859" s="28"/>
      <c r="AG2859" s="26"/>
      <c r="AH2859" s="28"/>
      <c r="AI2859" s="26"/>
      <c r="AJ2859" s="28"/>
      <c r="AK2859" s="28"/>
      <c r="AL2859" s="26"/>
      <c r="AM2859" s="28"/>
      <c r="AN2859" s="26"/>
      <c r="AO2859" s="28"/>
      <c r="AP2859" s="26"/>
    </row>
    <row r="2860" spans="1:42" x14ac:dyDescent="0.25">
      <c r="A2860" s="24"/>
      <c r="B2860" s="24"/>
      <c r="C2860" s="111"/>
      <c r="D2860" s="25"/>
      <c r="E2860" s="25"/>
      <c r="F2860" s="26"/>
      <c r="G2860" s="25"/>
      <c r="H2860" s="26"/>
      <c r="I2860" s="25"/>
      <c r="J2860" s="26"/>
      <c r="K2860" s="27"/>
      <c r="L2860" s="27"/>
      <c r="M2860" s="26"/>
      <c r="N2860" s="27"/>
      <c r="O2860" s="26"/>
      <c r="P2860" s="27"/>
      <c r="Q2860" s="26"/>
      <c r="R2860" s="27"/>
      <c r="S2860" s="27"/>
      <c r="T2860" s="26"/>
      <c r="U2860" s="27"/>
      <c r="V2860" s="26"/>
      <c r="W2860" s="27"/>
      <c r="X2860" s="26"/>
      <c r="Y2860" s="25"/>
      <c r="Z2860" s="38"/>
      <c r="AA2860" s="27"/>
      <c r="AB2860" s="27"/>
      <c r="AC2860" s="28"/>
      <c r="AD2860" s="28"/>
      <c r="AE2860" s="26"/>
      <c r="AF2860" s="28"/>
      <c r="AG2860" s="26"/>
      <c r="AH2860" s="28"/>
      <c r="AI2860" s="26"/>
      <c r="AJ2860" s="28"/>
      <c r="AK2860" s="28"/>
      <c r="AL2860" s="26"/>
      <c r="AM2860" s="28"/>
      <c r="AN2860" s="26"/>
      <c r="AO2860" s="28"/>
      <c r="AP2860" s="26"/>
    </row>
    <row r="2861" spans="1:42" x14ac:dyDescent="0.25">
      <c r="A2861" s="24"/>
      <c r="B2861" s="24"/>
      <c r="C2861" s="111"/>
      <c r="D2861" s="25"/>
      <c r="E2861" s="25"/>
      <c r="F2861" s="26"/>
      <c r="G2861" s="25"/>
      <c r="H2861" s="26"/>
      <c r="I2861" s="25"/>
      <c r="J2861" s="26"/>
      <c r="K2861" s="27"/>
      <c r="L2861" s="27"/>
      <c r="M2861" s="26"/>
      <c r="N2861" s="27"/>
      <c r="O2861" s="26"/>
      <c r="P2861" s="27"/>
      <c r="Q2861" s="26"/>
      <c r="R2861" s="27"/>
      <c r="S2861" s="27"/>
      <c r="T2861" s="26"/>
      <c r="U2861" s="27"/>
      <c r="V2861" s="26"/>
      <c r="W2861" s="27"/>
      <c r="X2861" s="26"/>
      <c r="Y2861" s="25"/>
      <c r="Z2861" s="24"/>
      <c r="AA2861" s="27"/>
      <c r="AB2861" s="24"/>
      <c r="AC2861" s="28"/>
      <c r="AD2861" s="28"/>
      <c r="AE2861" s="26"/>
      <c r="AF2861" s="28"/>
      <c r="AG2861" s="26"/>
      <c r="AH2861" s="28"/>
      <c r="AI2861" s="26"/>
      <c r="AJ2861" s="28"/>
      <c r="AK2861" s="28"/>
      <c r="AL2861" s="26"/>
      <c r="AM2861" s="28"/>
      <c r="AN2861" s="26"/>
      <c r="AO2861" s="28"/>
      <c r="AP2861" s="26"/>
    </row>
    <row r="2862" spans="1:42" x14ac:dyDescent="0.25">
      <c r="A2862" s="24"/>
      <c r="B2862" s="24"/>
      <c r="C2862" s="24"/>
      <c r="D2862" s="25"/>
      <c r="E2862" s="25"/>
      <c r="F2862" s="26"/>
      <c r="G2862" s="25"/>
      <c r="H2862" s="26"/>
      <c r="I2862" s="25"/>
      <c r="J2862" s="26"/>
      <c r="K2862" s="27"/>
      <c r="L2862" s="27"/>
      <c r="M2862" s="26"/>
      <c r="N2862" s="27"/>
      <c r="O2862" s="26"/>
      <c r="P2862" s="27"/>
      <c r="Q2862" s="26"/>
      <c r="R2862" s="27"/>
      <c r="S2862" s="27"/>
      <c r="T2862" s="26"/>
      <c r="U2862" s="27"/>
      <c r="V2862" s="26"/>
      <c r="W2862" s="27"/>
      <c r="X2862" s="26"/>
      <c r="Y2862" s="24"/>
      <c r="Z2862" s="24"/>
      <c r="AA2862" s="24"/>
      <c r="AB2862" s="24"/>
      <c r="AC2862" s="28"/>
      <c r="AD2862" s="28"/>
      <c r="AE2862" s="26"/>
      <c r="AF2862" s="28"/>
      <c r="AG2862" s="26"/>
      <c r="AH2862" s="28"/>
      <c r="AI2862" s="26"/>
      <c r="AJ2862" s="28"/>
      <c r="AK2862" s="28"/>
      <c r="AL2862" s="26"/>
      <c r="AM2862" s="28"/>
      <c r="AN2862" s="26"/>
      <c r="AO2862" s="28"/>
      <c r="AP2862" s="26"/>
    </row>
    <row r="2863" spans="1:42" x14ac:dyDescent="0.25">
      <c r="A2863" s="24"/>
      <c r="B2863" s="24"/>
      <c r="C2863" s="24"/>
      <c r="D2863" s="25"/>
      <c r="E2863" s="25"/>
      <c r="F2863" s="26"/>
      <c r="G2863" s="25"/>
      <c r="H2863" s="26"/>
      <c r="I2863" s="25"/>
      <c r="J2863" s="26"/>
      <c r="K2863" s="27"/>
      <c r="L2863" s="27"/>
      <c r="M2863" s="26"/>
      <c r="N2863" s="27"/>
      <c r="O2863" s="26"/>
      <c r="P2863" s="27"/>
      <c r="Q2863" s="26"/>
      <c r="R2863" s="27"/>
      <c r="S2863" s="27"/>
      <c r="T2863" s="26"/>
      <c r="U2863" s="27"/>
      <c r="V2863" s="26"/>
      <c r="W2863" s="27"/>
      <c r="X2863" s="26"/>
      <c r="Y2863" s="24"/>
      <c r="Z2863" s="24"/>
      <c r="AA2863" s="24"/>
      <c r="AB2863" s="24"/>
      <c r="AC2863" s="28"/>
      <c r="AD2863" s="28"/>
      <c r="AE2863" s="26"/>
      <c r="AF2863" s="28"/>
      <c r="AG2863" s="26"/>
      <c r="AH2863" s="28"/>
      <c r="AI2863" s="26"/>
      <c r="AJ2863" s="28"/>
      <c r="AK2863" s="28"/>
      <c r="AL2863" s="26"/>
      <c r="AM2863" s="28"/>
      <c r="AN2863" s="26"/>
      <c r="AO2863" s="28"/>
      <c r="AP2863" s="26"/>
    </row>
    <row r="2864" spans="1:42" x14ac:dyDescent="0.25">
      <c r="A2864" s="24"/>
      <c r="B2864" s="24"/>
      <c r="C2864" s="88"/>
      <c r="D2864" s="25"/>
      <c r="E2864" s="25"/>
      <c r="F2864" s="26"/>
      <c r="G2864" s="25"/>
      <c r="H2864" s="26"/>
      <c r="I2864" s="25"/>
      <c r="J2864" s="26"/>
      <c r="K2864" s="27"/>
      <c r="L2864" s="27"/>
      <c r="M2864" s="26"/>
      <c r="N2864" s="27"/>
      <c r="O2864" s="26"/>
      <c r="P2864" s="27"/>
      <c r="Q2864" s="26"/>
      <c r="R2864" s="27"/>
      <c r="S2864" s="27"/>
      <c r="T2864" s="26"/>
      <c r="U2864" s="27"/>
      <c r="V2864" s="26"/>
      <c r="W2864" s="27"/>
      <c r="X2864" s="26"/>
      <c r="Y2864" s="24"/>
      <c r="Z2864" s="24"/>
      <c r="AA2864" s="24"/>
      <c r="AB2864" s="24"/>
      <c r="AC2864" s="28"/>
      <c r="AD2864" s="28"/>
      <c r="AE2864" s="26"/>
      <c r="AF2864" s="28"/>
      <c r="AG2864" s="26"/>
      <c r="AH2864" s="28"/>
      <c r="AI2864" s="26"/>
      <c r="AJ2864" s="28"/>
      <c r="AK2864" s="28"/>
      <c r="AL2864" s="26"/>
      <c r="AM2864" s="28"/>
      <c r="AN2864" s="26"/>
      <c r="AO2864" s="28"/>
      <c r="AP2864" s="26"/>
    </row>
    <row r="2865" spans="1:42" x14ac:dyDescent="0.25">
      <c r="A2865" s="24"/>
      <c r="B2865" s="24"/>
      <c r="C2865" s="88"/>
      <c r="D2865" s="25"/>
      <c r="E2865" s="25"/>
      <c r="F2865" s="26"/>
      <c r="G2865" s="25"/>
      <c r="H2865" s="26"/>
      <c r="I2865" s="25"/>
      <c r="J2865" s="26"/>
      <c r="K2865" s="27"/>
      <c r="L2865" s="27"/>
      <c r="M2865" s="26"/>
      <c r="N2865" s="27"/>
      <c r="O2865" s="26"/>
      <c r="P2865" s="27"/>
      <c r="Q2865" s="26"/>
      <c r="R2865" s="27"/>
      <c r="S2865" s="27"/>
      <c r="T2865" s="26"/>
      <c r="U2865" s="27"/>
      <c r="V2865" s="26"/>
      <c r="W2865" s="27"/>
      <c r="X2865" s="26"/>
      <c r="Y2865" s="24"/>
      <c r="Z2865" s="24"/>
      <c r="AA2865" s="24"/>
      <c r="AB2865" s="24"/>
      <c r="AC2865" s="28"/>
      <c r="AD2865" s="28"/>
      <c r="AE2865" s="26"/>
      <c r="AF2865" s="28"/>
      <c r="AG2865" s="26"/>
      <c r="AH2865" s="28"/>
      <c r="AI2865" s="26"/>
      <c r="AJ2865" s="28"/>
      <c r="AK2865" s="28"/>
      <c r="AL2865" s="26"/>
      <c r="AM2865" s="28"/>
      <c r="AN2865" s="26"/>
      <c r="AO2865" s="28"/>
      <c r="AP2865" s="26"/>
    </row>
    <row r="2866" spans="1:42" x14ac:dyDescent="0.25">
      <c r="A2866" s="24"/>
      <c r="B2866" s="24"/>
      <c r="C2866" s="88"/>
      <c r="D2866" s="25"/>
      <c r="E2866" s="25"/>
      <c r="F2866" s="26"/>
      <c r="G2866" s="25"/>
      <c r="H2866" s="26"/>
      <c r="I2866" s="25"/>
      <c r="J2866" s="26"/>
      <c r="K2866" s="27"/>
      <c r="L2866" s="27"/>
      <c r="M2866" s="26"/>
      <c r="N2866" s="27"/>
      <c r="O2866" s="26"/>
      <c r="P2866" s="27"/>
      <c r="Q2866" s="26"/>
      <c r="R2866" s="27"/>
      <c r="S2866" s="27"/>
      <c r="T2866" s="26"/>
      <c r="U2866" s="27"/>
      <c r="V2866" s="26"/>
      <c r="W2866" s="27"/>
      <c r="X2866" s="26"/>
      <c r="Y2866" s="24"/>
      <c r="Z2866" s="24"/>
      <c r="AA2866" s="24"/>
      <c r="AB2866" s="24"/>
      <c r="AC2866" s="28"/>
      <c r="AD2866" s="28"/>
      <c r="AE2866" s="26"/>
      <c r="AF2866" s="28"/>
      <c r="AG2866" s="26"/>
      <c r="AH2866" s="28"/>
      <c r="AI2866" s="26"/>
      <c r="AJ2866" s="28"/>
      <c r="AK2866" s="28"/>
      <c r="AL2866" s="26"/>
      <c r="AM2866" s="28"/>
      <c r="AN2866" s="26"/>
      <c r="AO2866" s="28"/>
      <c r="AP2866" s="26"/>
    </row>
    <row r="2867" spans="1:42" x14ac:dyDescent="0.25">
      <c r="A2867" s="24"/>
      <c r="B2867" s="24"/>
      <c r="C2867" s="24"/>
      <c r="D2867" s="25"/>
      <c r="E2867" s="25"/>
      <c r="F2867" s="26"/>
      <c r="G2867" s="25"/>
      <c r="H2867" s="26"/>
      <c r="I2867" s="25"/>
      <c r="J2867" s="26"/>
      <c r="K2867" s="27"/>
      <c r="L2867" s="27"/>
      <c r="M2867" s="26"/>
      <c r="N2867" s="27"/>
      <c r="O2867" s="26"/>
      <c r="P2867" s="27"/>
      <c r="Q2867" s="26"/>
      <c r="R2867" s="27"/>
      <c r="S2867" s="27"/>
      <c r="T2867" s="26"/>
      <c r="U2867" s="27"/>
      <c r="V2867" s="26"/>
      <c r="W2867" s="27"/>
      <c r="X2867" s="26"/>
      <c r="Y2867" s="24"/>
      <c r="Z2867" s="24"/>
      <c r="AA2867" s="24"/>
      <c r="AB2867" s="24"/>
      <c r="AC2867" s="28"/>
      <c r="AD2867" s="28"/>
      <c r="AE2867" s="26"/>
      <c r="AF2867" s="28"/>
      <c r="AG2867" s="26"/>
      <c r="AH2867" s="28"/>
      <c r="AI2867" s="26"/>
      <c r="AJ2867" s="28"/>
      <c r="AK2867" s="28"/>
      <c r="AL2867" s="26"/>
      <c r="AM2867" s="28"/>
      <c r="AN2867" s="26"/>
      <c r="AO2867" s="28"/>
      <c r="AP2867" s="26"/>
    </row>
    <row r="2868" spans="1:42" x14ac:dyDescent="0.25">
      <c r="A2868" s="24"/>
      <c r="B2868" s="24"/>
      <c r="C2868" s="24"/>
      <c r="D2868" s="24"/>
      <c r="E2868" s="25"/>
      <c r="F2868" s="26"/>
      <c r="G2868" s="24"/>
      <c r="H2868" s="24"/>
      <c r="I2868" s="24"/>
      <c r="J2868" s="24"/>
      <c r="K2868" s="24"/>
      <c r="L2868" s="27"/>
      <c r="M2868" s="26"/>
      <c r="N2868" s="24"/>
      <c r="O2868" s="24"/>
      <c r="P2868" s="24"/>
      <c r="Q2868" s="24"/>
      <c r="R2868" s="24"/>
      <c r="S2868" s="27"/>
      <c r="T2868" s="26"/>
      <c r="U2868" s="24"/>
      <c r="V2868" s="24"/>
      <c r="W2868" s="24"/>
      <c r="X2868" s="24"/>
      <c r="Y2868" s="24"/>
      <c r="Z2868" s="24"/>
      <c r="AA2868" s="24"/>
      <c r="AB2868" s="24"/>
      <c r="AC2868" s="24"/>
      <c r="AD2868" s="28"/>
      <c r="AE2868" s="26"/>
      <c r="AF2868" s="24"/>
      <c r="AG2868" s="24"/>
      <c r="AH2868" s="24"/>
      <c r="AI2868" s="24"/>
      <c r="AJ2868" s="24"/>
      <c r="AK2868" s="28"/>
      <c r="AL2868" s="26"/>
      <c r="AM2868" s="24"/>
      <c r="AN2868" s="24"/>
      <c r="AO2868" s="24"/>
      <c r="AP2868" s="24"/>
    </row>
    <row r="2869" spans="1:42" x14ac:dyDescent="0.25">
      <c r="A2869" s="24"/>
      <c r="B2869" s="24"/>
      <c r="C2869" s="24"/>
      <c r="D2869" s="25"/>
      <c r="E2869" s="25"/>
      <c r="F2869" s="26"/>
      <c r="G2869" s="25"/>
      <c r="H2869" s="26"/>
      <c r="I2869" s="25"/>
      <c r="J2869" s="26"/>
      <c r="K2869" s="27"/>
      <c r="L2869" s="27"/>
      <c r="M2869" s="26"/>
      <c r="N2869" s="27"/>
      <c r="O2869" s="26"/>
      <c r="P2869" s="27"/>
      <c r="Q2869" s="26"/>
      <c r="R2869" s="27"/>
      <c r="S2869" s="27"/>
      <c r="T2869" s="26"/>
      <c r="U2869" s="27"/>
      <c r="V2869" s="26"/>
      <c r="W2869" s="27"/>
      <c r="X2869" s="26"/>
      <c r="Y2869" s="24"/>
      <c r="Z2869" s="24"/>
      <c r="AA2869" s="24"/>
      <c r="AB2869" s="24"/>
      <c r="AC2869" s="28"/>
      <c r="AD2869" s="28"/>
      <c r="AE2869" s="26"/>
      <c r="AF2869" s="28"/>
      <c r="AG2869" s="26"/>
      <c r="AH2869" s="28"/>
      <c r="AI2869" s="26"/>
      <c r="AJ2869" s="28"/>
      <c r="AK2869" s="28"/>
      <c r="AL2869" s="26"/>
      <c r="AM2869" s="28"/>
      <c r="AN2869" s="26"/>
      <c r="AO2869" s="28"/>
      <c r="AP2869" s="26"/>
    </row>
    <row r="2870" spans="1:42" x14ac:dyDescent="0.25">
      <c r="A2870" s="24"/>
      <c r="B2870" s="24"/>
      <c r="C2870" s="24"/>
      <c r="D2870" s="24"/>
      <c r="E2870" s="25"/>
      <c r="F2870" s="26"/>
      <c r="G2870" s="25"/>
      <c r="H2870" s="26"/>
      <c r="I2870" s="25"/>
      <c r="J2870" s="26"/>
      <c r="K2870" s="24"/>
      <c r="L2870" s="27"/>
      <c r="M2870" s="26"/>
      <c r="N2870" s="27"/>
      <c r="O2870" s="26"/>
      <c r="P2870" s="27"/>
      <c r="Q2870" s="26"/>
      <c r="R2870" s="24"/>
      <c r="S2870" s="27"/>
      <c r="T2870" s="26"/>
      <c r="U2870" s="27"/>
      <c r="V2870" s="26"/>
      <c r="W2870" s="27"/>
      <c r="X2870" s="26"/>
      <c r="Y2870" s="24"/>
      <c r="Z2870" s="24"/>
      <c r="AA2870" s="24"/>
      <c r="AB2870" s="24"/>
      <c r="AC2870" s="24"/>
      <c r="AD2870" s="28"/>
      <c r="AE2870" s="26"/>
      <c r="AF2870" s="28"/>
      <c r="AG2870" s="26"/>
      <c r="AH2870" s="28"/>
      <c r="AI2870" s="26"/>
      <c r="AJ2870" s="24"/>
      <c r="AK2870" s="28"/>
      <c r="AL2870" s="26"/>
      <c r="AM2870" s="28"/>
      <c r="AN2870" s="26"/>
      <c r="AO2870" s="28"/>
      <c r="AP2870" s="26"/>
    </row>
    <row r="2871" spans="1:42" x14ac:dyDescent="0.25">
      <c r="A2871" s="24"/>
      <c r="B2871" s="24"/>
      <c r="C2871" s="24"/>
      <c r="D2871" s="24"/>
      <c r="E2871" s="24"/>
      <c r="F2871" s="24"/>
      <c r="G2871" s="25"/>
      <c r="H2871" s="26"/>
      <c r="I2871" s="25"/>
      <c r="J2871" s="26"/>
      <c r="K2871" s="24"/>
      <c r="L2871" s="24"/>
      <c r="M2871" s="24"/>
      <c r="N2871" s="27"/>
      <c r="O2871" s="26"/>
      <c r="P2871" s="27"/>
      <c r="Q2871" s="26"/>
      <c r="R2871" s="24"/>
      <c r="S2871" s="24"/>
      <c r="T2871" s="24"/>
      <c r="U2871" s="27"/>
      <c r="V2871" s="26"/>
      <c r="W2871" s="27"/>
      <c r="X2871" s="26"/>
      <c r="Y2871" s="24"/>
      <c r="Z2871" s="24"/>
      <c r="AA2871" s="24"/>
      <c r="AB2871" s="24"/>
      <c r="AC2871" s="24"/>
      <c r="AD2871" s="24"/>
      <c r="AE2871" s="24"/>
      <c r="AF2871" s="28"/>
      <c r="AG2871" s="26"/>
      <c r="AH2871" s="28"/>
      <c r="AI2871" s="26"/>
      <c r="AJ2871" s="24"/>
      <c r="AK2871" s="24"/>
      <c r="AL2871" s="24"/>
      <c r="AM2871" s="28"/>
      <c r="AN2871" s="26"/>
      <c r="AO2871" s="28"/>
      <c r="AP2871" s="26"/>
    </row>
    <row r="2872" spans="1:42" x14ac:dyDescent="0.25">
      <c r="A2872" s="24"/>
      <c r="B2872" s="24"/>
      <c r="C2872" s="111"/>
      <c r="D2872" s="25"/>
      <c r="E2872" s="25"/>
      <c r="F2872" s="26"/>
      <c r="G2872" s="25"/>
      <c r="H2872" s="26"/>
      <c r="I2872" s="25"/>
      <c r="J2872" s="26"/>
      <c r="K2872" s="27"/>
      <c r="L2872" s="27"/>
      <c r="M2872" s="26"/>
      <c r="N2872" s="27"/>
      <c r="O2872" s="26"/>
      <c r="P2872" s="27"/>
      <c r="Q2872" s="26"/>
      <c r="R2872" s="27"/>
      <c r="S2872" s="27"/>
      <c r="T2872" s="26"/>
      <c r="U2872" s="27"/>
      <c r="V2872" s="26"/>
      <c r="W2872" s="27"/>
      <c r="X2872" s="26"/>
      <c r="Y2872" s="24"/>
      <c r="Z2872" s="24"/>
      <c r="AA2872" s="24"/>
      <c r="AB2872" s="24"/>
      <c r="AC2872" s="28"/>
      <c r="AD2872" s="28"/>
      <c r="AE2872" s="26"/>
      <c r="AF2872" s="28"/>
      <c r="AG2872" s="26"/>
      <c r="AH2872" s="28"/>
      <c r="AI2872" s="26"/>
      <c r="AJ2872" s="28"/>
      <c r="AK2872" s="28"/>
      <c r="AL2872" s="26"/>
      <c r="AM2872" s="28"/>
      <c r="AN2872" s="26"/>
      <c r="AO2872" s="28"/>
      <c r="AP2872" s="26"/>
    </row>
    <row r="2873" spans="1:42" x14ac:dyDescent="0.25">
      <c r="A2873" s="24"/>
      <c r="B2873" s="24"/>
      <c r="C2873" s="111"/>
      <c r="D2873" s="25"/>
      <c r="E2873" s="25"/>
      <c r="F2873" s="26"/>
      <c r="G2873" s="25"/>
      <c r="H2873" s="26"/>
      <c r="I2873" s="25"/>
      <c r="J2873" s="26"/>
      <c r="K2873" s="27"/>
      <c r="L2873" s="27"/>
      <c r="M2873" s="26"/>
      <c r="N2873" s="27"/>
      <c r="O2873" s="26"/>
      <c r="P2873" s="27"/>
      <c r="Q2873" s="26"/>
      <c r="R2873" s="27"/>
      <c r="S2873" s="27"/>
      <c r="T2873" s="26"/>
      <c r="U2873" s="27"/>
      <c r="V2873" s="26"/>
      <c r="W2873" s="27"/>
      <c r="X2873" s="26"/>
      <c r="Y2873" s="24"/>
      <c r="Z2873" s="24"/>
      <c r="AA2873" s="24"/>
      <c r="AB2873" s="24"/>
      <c r="AC2873" s="28"/>
      <c r="AD2873" s="28"/>
      <c r="AE2873" s="26"/>
      <c r="AF2873" s="28"/>
      <c r="AG2873" s="26"/>
      <c r="AH2873" s="28"/>
      <c r="AI2873" s="26"/>
      <c r="AJ2873" s="28"/>
      <c r="AK2873" s="28"/>
      <c r="AL2873" s="26"/>
      <c r="AM2873" s="28"/>
      <c r="AN2873" s="26"/>
      <c r="AO2873" s="28"/>
      <c r="AP2873" s="26"/>
    </row>
    <row r="2874" spans="1:42" x14ac:dyDescent="0.25">
      <c r="A2874" s="24"/>
      <c r="B2874" s="24"/>
      <c r="C2874" s="111"/>
      <c r="D2874" s="25"/>
      <c r="E2874" s="25"/>
      <c r="F2874" s="26"/>
      <c r="G2874" s="25"/>
      <c r="H2874" s="26"/>
      <c r="I2874" s="25"/>
      <c r="J2874" s="26"/>
      <c r="K2874" s="27"/>
      <c r="L2874" s="27"/>
      <c r="M2874" s="26"/>
      <c r="N2874" s="27"/>
      <c r="O2874" s="26"/>
      <c r="P2874" s="27"/>
      <c r="Q2874" s="26"/>
      <c r="R2874" s="27"/>
      <c r="S2874" s="27"/>
      <c r="T2874" s="26"/>
      <c r="U2874" s="27"/>
      <c r="V2874" s="26"/>
      <c r="W2874" s="27"/>
      <c r="X2874" s="26"/>
      <c r="Y2874" s="24"/>
      <c r="Z2874" s="24"/>
      <c r="AA2874" s="24"/>
      <c r="AB2874" s="24"/>
      <c r="AC2874" s="28"/>
      <c r="AD2874" s="28"/>
      <c r="AE2874" s="26"/>
      <c r="AF2874" s="28"/>
      <c r="AG2874" s="26"/>
      <c r="AH2874" s="28"/>
      <c r="AI2874" s="26"/>
      <c r="AJ2874" s="28"/>
      <c r="AK2874" s="28"/>
      <c r="AL2874" s="26"/>
      <c r="AM2874" s="28"/>
      <c r="AN2874" s="26"/>
      <c r="AO2874" s="28"/>
      <c r="AP2874" s="26"/>
    </row>
    <row r="2875" spans="1:42" x14ac:dyDescent="0.25">
      <c r="A2875" s="24"/>
      <c r="B2875" s="24"/>
      <c r="C2875" s="24"/>
      <c r="D2875" s="25"/>
      <c r="E2875" s="25"/>
      <c r="F2875" s="26"/>
      <c r="G2875" s="25"/>
      <c r="H2875" s="26"/>
      <c r="I2875" s="25"/>
      <c r="J2875" s="26"/>
      <c r="K2875" s="27"/>
      <c r="L2875" s="27"/>
      <c r="M2875" s="26"/>
      <c r="N2875" s="27"/>
      <c r="O2875" s="26"/>
      <c r="P2875" s="27"/>
      <c r="Q2875" s="26"/>
      <c r="R2875" s="27"/>
      <c r="S2875" s="27"/>
      <c r="T2875" s="26"/>
      <c r="U2875" s="27"/>
      <c r="V2875" s="26"/>
      <c r="W2875" s="27"/>
      <c r="X2875" s="26"/>
      <c r="Y2875" s="24"/>
      <c r="Z2875" s="24"/>
      <c r="AA2875" s="24"/>
      <c r="AB2875" s="24"/>
      <c r="AC2875" s="28"/>
      <c r="AD2875" s="28"/>
      <c r="AE2875" s="26"/>
      <c r="AF2875" s="28"/>
      <c r="AG2875" s="26"/>
      <c r="AH2875" s="28"/>
      <c r="AI2875" s="26"/>
      <c r="AJ2875" s="28"/>
      <c r="AK2875" s="28"/>
      <c r="AL2875" s="26"/>
      <c r="AM2875" s="28"/>
      <c r="AN2875" s="26"/>
      <c r="AO2875" s="28"/>
      <c r="AP2875" s="26"/>
    </row>
    <row r="2876" spans="1:42" x14ac:dyDescent="0.25">
      <c r="A2876" s="24"/>
      <c r="B2876" s="24"/>
      <c r="C2876" s="24"/>
      <c r="D2876" s="25"/>
      <c r="E2876" s="25"/>
      <c r="F2876" s="26"/>
      <c r="G2876" s="25"/>
      <c r="H2876" s="26"/>
      <c r="I2876" s="25"/>
      <c r="J2876" s="26"/>
      <c r="K2876" s="27"/>
      <c r="L2876" s="27"/>
      <c r="M2876" s="26"/>
      <c r="N2876" s="27"/>
      <c r="O2876" s="26"/>
      <c r="P2876" s="27"/>
      <c r="Q2876" s="26"/>
      <c r="R2876" s="27"/>
      <c r="S2876" s="27"/>
      <c r="T2876" s="26"/>
      <c r="U2876" s="27"/>
      <c r="V2876" s="26"/>
      <c r="W2876" s="27"/>
      <c r="X2876" s="26"/>
      <c r="Y2876" s="24"/>
      <c r="Z2876" s="24"/>
      <c r="AA2876" s="24"/>
      <c r="AB2876" s="24"/>
      <c r="AC2876" s="28"/>
      <c r="AD2876" s="28"/>
      <c r="AE2876" s="26"/>
      <c r="AF2876" s="28"/>
      <c r="AG2876" s="26"/>
      <c r="AH2876" s="28"/>
      <c r="AI2876" s="26"/>
      <c r="AJ2876" s="28"/>
      <c r="AK2876" s="28"/>
      <c r="AL2876" s="26"/>
      <c r="AM2876" s="28"/>
      <c r="AN2876" s="26"/>
      <c r="AO2876" s="28"/>
      <c r="AP2876" s="26"/>
    </row>
    <row r="2877" spans="1:42" x14ac:dyDescent="0.25">
      <c r="A2877" s="24"/>
      <c r="B2877" s="24"/>
      <c r="C2877" s="24"/>
      <c r="D2877" s="25"/>
      <c r="E2877" s="25"/>
      <c r="F2877" s="26"/>
      <c r="G2877" s="25"/>
      <c r="H2877" s="26"/>
      <c r="I2877" s="25"/>
      <c r="J2877" s="26"/>
      <c r="K2877" s="27"/>
      <c r="L2877" s="27"/>
      <c r="M2877" s="26"/>
      <c r="N2877" s="27"/>
      <c r="O2877" s="26"/>
      <c r="P2877" s="27"/>
      <c r="Q2877" s="26"/>
      <c r="R2877" s="27"/>
      <c r="S2877" s="27"/>
      <c r="T2877" s="26"/>
      <c r="U2877" s="27"/>
      <c r="V2877" s="26"/>
      <c r="W2877" s="27"/>
      <c r="X2877" s="26"/>
      <c r="Y2877" s="24"/>
      <c r="Z2877" s="24"/>
      <c r="AA2877" s="24"/>
      <c r="AB2877" s="24"/>
      <c r="AC2877" s="28"/>
      <c r="AD2877" s="28"/>
      <c r="AE2877" s="26"/>
      <c r="AF2877" s="28"/>
      <c r="AG2877" s="26"/>
      <c r="AH2877" s="28"/>
      <c r="AI2877" s="26"/>
      <c r="AJ2877" s="28"/>
      <c r="AK2877" s="28"/>
      <c r="AL2877" s="26"/>
      <c r="AM2877" s="28"/>
      <c r="AN2877" s="26"/>
      <c r="AO2877" s="28"/>
      <c r="AP2877" s="26"/>
    </row>
    <row r="2878" spans="1:42" x14ac:dyDescent="0.25">
      <c r="A2878" s="24"/>
      <c r="B2878" s="24"/>
      <c r="C2878" s="88"/>
      <c r="D2878" s="25"/>
      <c r="E2878" s="25"/>
      <c r="F2878" s="26"/>
      <c r="G2878" s="25"/>
      <c r="H2878" s="26"/>
      <c r="I2878" s="25"/>
      <c r="J2878" s="26"/>
      <c r="K2878" s="27"/>
      <c r="L2878" s="27"/>
      <c r="M2878" s="26"/>
      <c r="N2878" s="27"/>
      <c r="O2878" s="26"/>
      <c r="P2878" s="27"/>
      <c r="Q2878" s="26"/>
      <c r="R2878" s="27"/>
      <c r="S2878" s="27"/>
      <c r="T2878" s="26"/>
      <c r="U2878" s="27"/>
      <c r="V2878" s="26"/>
      <c r="W2878" s="27"/>
      <c r="X2878" s="26"/>
      <c r="Y2878" s="24"/>
      <c r="Z2878" s="24"/>
      <c r="AA2878" s="24"/>
      <c r="AB2878" s="24"/>
      <c r="AC2878" s="28"/>
      <c r="AD2878" s="28"/>
      <c r="AE2878" s="26"/>
      <c r="AF2878" s="28"/>
      <c r="AG2878" s="26"/>
      <c r="AH2878" s="28"/>
      <c r="AI2878" s="26"/>
      <c r="AJ2878" s="28"/>
      <c r="AK2878" s="28"/>
      <c r="AL2878" s="26"/>
      <c r="AM2878" s="28"/>
      <c r="AN2878" s="26"/>
      <c r="AO2878" s="28"/>
      <c r="AP2878" s="26"/>
    </row>
    <row r="2879" spans="1:42" x14ac:dyDescent="0.25">
      <c r="A2879" s="24"/>
      <c r="B2879" s="24"/>
      <c r="C2879" s="88"/>
      <c r="D2879" s="25"/>
      <c r="E2879" s="25"/>
      <c r="F2879" s="26"/>
      <c r="G2879" s="25"/>
      <c r="H2879" s="26"/>
      <c r="I2879" s="25"/>
      <c r="J2879" s="26"/>
      <c r="K2879" s="27"/>
      <c r="L2879" s="27"/>
      <c r="M2879" s="26"/>
      <c r="N2879" s="27"/>
      <c r="O2879" s="26"/>
      <c r="P2879" s="27"/>
      <c r="Q2879" s="26"/>
      <c r="R2879" s="27"/>
      <c r="S2879" s="27"/>
      <c r="T2879" s="26"/>
      <c r="U2879" s="27"/>
      <c r="V2879" s="26"/>
      <c r="W2879" s="27"/>
      <c r="X2879" s="26"/>
      <c r="Y2879" s="24"/>
      <c r="Z2879" s="24"/>
      <c r="AA2879" s="24"/>
      <c r="AB2879" s="24"/>
      <c r="AC2879" s="28"/>
      <c r="AD2879" s="28"/>
      <c r="AE2879" s="26"/>
      <c r="AF2879" s="28"/>
      <c r="AG2879" s="26"/>
      <c r="AH2879" s="28"/>
      <c r="AI2879" s="26"/>
      <c r="AJ2879" s="28"/>
      <c r="AK2879" s="28"/>
      <c r="AL2879" s="26"/>
      <c r="AM2879" s="28"/>
      <c r="AN2879" s="26"/>
      <c r="AO2879" s="28"/>
      <c r="AP2879" s="26"/>
    </row>
    <row r="2880" spans="1:42" x14ac:dyDescent="0.25">
      <c r="A2880" s="24"/>
      <c r="B2880" s="24"/>
      <c r="C2880" s="88"/>
      <c r="D2880" s="25"/>
      <c r="E2880" s="25"/>
      <c r="F2880" s="26"/>
      <c r="G2880" s="25"/>
      <c r="H2880" s="26"/>
      <c r="I2880" s="25"/>
      <c r="J2880" s="26"/>
      <c r="K2880" s="27"/>
      <c r="L2880" s="27"/>
      <c r="M2880" s="26"/>
      <c r="N2880" s="27"/>
      <c r="O2880" s="26"/>
      <c r="P2880" s="27"/>
      <c r="Q2880" s="26"/>
      <c r="R2880" s="27"/>
      <c r="S2880" s="27"/>
      <c r="T2880" s="26"/>
      <c r="U2880" s="27"/>
      <c r="V2880" s="26"/>
      <c r="W2880" s="27"/>
      <c r="X2880" s="26"/>
      <c r="Y2880" s="24"/>
      <c r="Z2880" s="24"/>
      <c r="AA2880" s="24"/>
      <c r="AB2880" s="24"/>
      <c r="AC2880" s="28"/>
      <c r="AD2880" s="28"/>
      <c r="AE2880" s="26"/>
      <c r="AF2880" s="28"/>
      <c r="AG2880" s="26"/>
      <c r="AH2880" s="28"/>
      <c r="AI2880" s="26"/>
      <c r="AJ2880" s="28"/>
      <c r="AK2880" s="28"/>
      <c r="AL2880" s="26"/>
      <c r="AM2880" s="28"/>
      <c r="AN2880" s="26"/>
      <c r="AO2880" s="28"/>
      <c r="AP2880" s="26"/>
    </row>
    <row r="2881" spans="1:42" x14ac:dyDescent="0.25">
      <c r="A2881" s="24"/>
      <c r="B2881" s="24"/>
      <c r="C2881" s="24"/>
      <c r="D2881" s="25"/>
      <c r="E2881" s="25"/>
      <c r="F2881" s="26"/>
      <c r="G2881" s="25"/>
      <c r="H2881" s="26"/>
      <c r="I2881" s="25"/>
      <c r="J2881" s="26"/>
      <c r="K2881" s="27"/>
      <c r="L2881" s="27"/>
      <c r="M2881" s="26"/>
      <c r="N2881" s="27"/>
      <c r="O2881" s="26"/>
      <c r="P2881" s="27"/>
      <c r="Q2881" s="26"/>
      <c r="R2881" s="27"/>
      <c r="S2881" s="27"/>
      <c r="T2881" s="26"/>
      <c r="U2881" s="27"/>
      <c r="V2881" s="26"/>
      <c r="W2881" s="27"/>
      <c r="X2881" s="26"/>
      <c r="Y2881" s="24"/>
      <c r="Z2881" s="24"/>
      <c r="AA2881" s="24"/>
      <c r="AB2881" s="24"/>
      <c r="AC2881" s="28"/>
      <c r="AD2881" s="28"/>
      <c r="AE2881" s="26"/>
      <c r="AF2881" s="28"/>
      <c r="AG2881" s="26"/>
      <c r="AH2881" s="28"/>
      <c r="AI2881" s="26"/>
      <c r="AJ2881" s="28"/>
      <c r="AK2881" s="28"/>
      <c r="AL2881" s="26"/>
      <c r="AM2881" s="28"/>
      <c r="AN2881" s="26"/>
      <c r="AO2881" s="28"/>
      <c r="AP2881" s="26"/>
    </row>
    <row r="2882" spans="1:42" x14ac:dyDescent="0.25">
      <c r="A2882" s="24"/>
      <c r="B2882" s="24"/>
      <c r="C2882" s="24"/>
      <c r="D2882" s="25"/>
      <c r="E2882" s="25"/>
      <c r="F2882" s="26"/>
      <c r="G2882" s="25"/>
      <c r="H2882" s="26"/>
      <c r="I2882" s="25"/>
      <c r="J2882" s="26"/>
      <c r="K2882" s="27"/>
      <c r="L2882" s="27"/>
      <c r="M2882" s="26"/>
      <c r="N2882" s="27"/>
      <c r="O2882" s="26"/>
      <c r="P2882" s="27"/>
      <c r="Q2882" s="26"/>
      <c r="R2882" s="27"/>
      <c r="S2882" s="27"/>
      <c r="T2882" s="26"/>
      <c r="U2882" s="27"/>
      <c r="V2882" s="26"/>
      <c r="W2882" s="27"/>
      <c r="X2882" s="26"/>
      <c r="Y2882" s="24"/>
      <c r="Z2882" s="24"/>
      <c r="AA2882" s="24"/>
      <c r="AB2882" s="24"/>
      <c r="AC2882" s="28"/>
      <c r="AD2882" s="28"/>
      <c r="AE2882" s="26"/>
      <c r="AF2882" s="28"/>
      <c r="AG2882" s="26"/>
      <c r="AH2882" s="28"/>
      <c r="AI2882" s="26"/>
      <c r="AJ2882" s="28"/>
      <c r="AK2882" s="28"/>
      <c r="AL2882" s="26"/>
      <c r="AM2882" s="28"/>
      <c r="AN2882" s="26"/>
      <c r="AO2882" s="28"/>
      <c r="AP2882" s="26"/>
    </row>
    <row r="2883" spans="1:42" x14ac:dyDescent="0.25">
      <c r="A2883" s="24"/>
      <c r="B2883" s="24"/>
      <c r="C2883" s="24"/>
      <c r="D2883" s="24"/>
      <c r="E2883" s="25"/>
      <c r="F2883" s="26"/>
      <c r="G2883" s="25"/>
      <c r="H2883" s="26"/>
      <c r="I2883" s="25"/>
      <c r="J2883" s="26"/>
      <c r="K2883" s="24"/>
      <c r="L2883" s="27"/>
      <c r="M2883" s="26"/>
      <c r="N2883" s="27"/>
      <c r="O2883" s="26"/>
      <c r="P2883" s="27"/>
      <c r="Q2883" s="26"/>
      <c r="R2883" s="24"/>
      <c r="S2883" s="27"/>
      <c r="T2883" s="26"/>
      <c r="U2883" s="27"/>
      <c r="V2883" s="26"/>
      <c r="W2883" s="27"/>
      <c r="X2883" s="26"/>
      <c r="Y2883" s="24"/>
      <c r="Z2883" s="24"/>
      <c r="AA2883" s="24"/>
      <c r="AB2883" s="24"/>
      <c r="AC2883" s="24"/>
      <c r="AD2883" s="28"/>
      <c r="AE2883" s="26"/>
      <c r="AF2883" s="28"/>
      <c r="AG2883" s="26"/>
      <c r="AH2883" s="28"/>
      <c r="AI2883" s="26"/>
      <c r="AJ2883" s="24"/>
      <c r="AK2883" s="28"/>
      <c r="AL2883" s="26"/>
      <c r="AM2883" s="28"/>
      <c r="AN2883" s="26"/>
      <c r="AO2883" s="28"/>
      <c r="AP2883" s="26"/>
    </row>
    <row r="2884" spans="1:42" x14ac:dyDescent="0.25">
      <c r="A2884" s="24"/>
      <c r="B2884" s="24"/>
      <c r="C2884" s="111"/>
      <c r="D2884" s="25"/>
      <c r="E2884" s="25"/>
      <c r="F2884" s="26"/>
      <c r="G2884" s="25"/>
      <c r="H2884" s="26"/>
      <c r="I2884" s="25"/>
      <c r="J2884" s="26"/>
      <c r="K2884" s="27"/>
      <c r="L2884" s="27"/>
      <c r="M2884" s="26"/>
      <c r="N2884" s="27"/>
      <c r="O2884" s="26"/>
      <c r="P2884" s="27"/>
      <c r="Q2884" s="26"/>
      <c r="R2884" s="27"/>
      <c r="S2884" s="27"/>
      <c r="T2884" s="26"/>
      <c r="U2884" s="27"/>
      <c r="V2884" s="26"/>
      <c r="W2884" s="27"/>
      <c r="X2884" s="26"/>
      <c r="Y2884" s="24"/>
      <c r="Z2884" s="24"/>
      <c r="AA2884" s="24"/>
      <c r="AB2884" s="24"/>
      <c r="AC2884" s="28"/>
      <c r="AD2884" s="28"/>
      <c r="AE2884" s="26"/>
      <c r="AF2884" s="28"/>
      <c r="AG2884" s="26"/>
      <c r="AH2884" s="28"/>
      <c r="AI2884" s="26"/>
      <c r="AJ2884" s="28"/>
      <c r="AK2884" s="28"/>
      <c r="AL2884" s="26"/>
      <c r="AM2884" s="28"/>
      <c r="AN2884" s="26"/>
      <c r="AO2884" s="28"/>
      <c r="AP2884" s="26"/>
    </row>
    <row r="2885" spans="1:42" x14ac:dyDescent="0.25">
      <c r="A2885" s="24"/>
      <c r="B2885" s="24"/>
      <c r="C2885" s="111"/>
      <c r="D2885" s="25"/>
      <c r="E2885" s="25"/>
      <c r="F2885" s="26"/>
      <c r="G2885" s="25"/>
      <c r="H2885" s="26"/>
      <c r="I2885" s="25"/>
      <c r="J2885" s="26"/>
      <c r="K2885" s="27"/>
      <c r="L2885" s="27"/>
      <c r="M2885" s="26"/>
      <c r="N2885" s="27"/>
      <c r="O2885" s="26"/>
      <c r="P2885" s="27"/>
      <c r="Q2885" s="26"/>
      <c r="R2885" s="27"/>
      <c r="S2885" s="27"/>
      <c r="T2885" s="26"/>
      <c r="U2885" s="27"/>
      <c r="V2885" s="26"/>
      <c r="W2885" s="27"/>
      <c r="X2885" s="26"/>
      <c r="Y2885" s="24"/>
      <c r="Z2885" s="24"/>
      <c r="AA2885" s="24"/>
      <c r="AB2885" s="24"/>
      <c r="AC2885" s="28"/>
      <c r="AD2885" s="28"/>
      <c r="AE2885" s="26"/>
      <c r="AF2885" s="28"/>
      <c r="AG2885" s="26"/>
      <c r="AH2885" s="28"/>
      <c r="AI2885" s="26"/>
      <c r="AJ2885" s="28"/>
      <c r="AK2885" s="28"/>
      <c r="AL2885" s="26"/>
      <c r="AM2885" s="28"/>
      <c r="AN2885" s="26"/>
      <c r="AO2885" s="28"/>
      <c r="AP2885" s="26"/>
    </row>
    <row r="2886" spans="1:42" x14ac:dyDescent="0.25">
      <c r="A2886" s="24"/>
      <c r="B2886" s="24"/>
      <c r="C2886" s="111"/>
      <c r="D2886" s="25"/>
      <c r="E2886" s="25"/>
      <c r="F2886" s="26"/>
      <c r="G2886" s="25"/>
      <c r="H2886" s="26"/>
      <c r="I2886" s="25"/>
      <c r="J2886" s="26"/>
      <c r="K2886" s="27"/>
      <c r="L2886" s="27"/>
      <c r="M2886" s="26"/>
      <c r="N2886" s="27"/>
      <c r="O2886" s="26"/>
      <c r="P2886" s="27"/>
      <c r="Q2886" s="26"/>
      <c r="R2886" s="27"/>
      <c r="S2886" s="27"/>
      <c r="T2886" s="26"/>
      <c r="U2886" s="27"/>
      <c r="V2886" s="26"/>
      <c r="W2886" s="27"/>
      <c r="X2886" s="26"/>
      <c r="Y2886" s="24"/>
      <c r="Z2886" s="24"/>
      <c r="AA2886" s="24"/>
      <c r="AB2886" s="24"/>
      <c r="AC2886" s="28"/>
      <c r="AD2886" s="28"/>
      <c r="AE2886" s="26"/>
      <c r="AF2886" s="28"/>
      <c r="AG2886" s="26"/>
      <c r="AH2886" s="28"/>
      <c r="AI2886" s="26"/>
      <c r="AJ2886" s="28"/>
      <c r="AK2886" s="28"/>
      <c r="AL2886" s="26"/>
      <c r="AM2886" s="28"/>
      <c r="AN2886" s="26"/>
      <c r="AO2886" s="28"/>
      <c r="AP2886" s="26"/>
    </row>
    <row r="2887" spans="1:42" x14ac:dyDescent="0.25">
      <c r="A2887" s="24"/>
      <c r="B2887" s="24"/>
      <c r="C2887" s="24"/>
      <c r="D2887" s="25"/>
      <c r="E2887" s="25"/>
      <c r="F2887" s="26"/>
      <c r="G2887" s="25"/>
      <c r="H2887" s="26"/>
      <c r="I2887" s="25"/>
      <c r="J2887" s="26"/>
      <c r="K2887" s="27"/>
      <c r="L2887" s="27"/>
      <c r="M2887" s="26"/>
      <c r="N2887" s="27"/>
      <c r="O2887" s="26"/>
      <c r="P2887" s="27"/>
      <c r="Q2887" s="26"/>
      <c r="R2887" s="27"/>
      <c r="S2887" s="27"/>
      <c r="T2887" s="26"/>
      <c r="U2887" s="27"/>
      <c r="V2887" s="26"/>
      <c r="W2887" s="27"/>
      <c r="X2887" s="26"/>
      <c r="Y2887" s="24"/>
      <c r="Z2887" s="24"/>
      <c r="AA2887" s="24"/>
      <c r="AB2887" s="24"/>
      <c r="AC2887" s="28"/>
      <c r="AD2887" s="28"/>
      <c r="AE2887" s="26"/>
      <c r="AF2887" s="28"/>
      <c r="AG2887" s="26"/>
      <c r="AH2887" s="28"/>
      <c r="AI2887" s="26"/>
      <c r="AJ2887" s="28"/>
      <c r="AK2887" s="28"/>
      <c r="AL2887" s="26"/>
      <c r="AM2887" s="28"/>
      <c r="AN2887" s="26"/>
      <c r="AO2887" s="28"/>
      <c r="AP2887" s="26"/>
    </row>
    <row r="2888" spans="1:42" x14ac:dyDescent="0.25">
      <c r="A2888" s="24"/>
      <c r="B2888" s="24"/>
      <c r="C2888" s="24"/>
      <c r="D2888" s="25"/>
      <c r="E2888" s="25"/>
      <c r="F2888" s="26"/>
      <c r="G2888" s="25"/>
      <c r="H2888" s="26"/>
      <c r="I2888" s="25"/>
      <c r="J2888" s="26"/>
      <c r="K2888" s="27"/>
      <c r="L2888" s="27"/>
      <c r="M2888" s="26"/>
      <c r="N2888" s="27"/>
      <c r="O2888" s="26"/>
      <c r="P2888" s="27"/>
      <c r="Q2888" s="26"/>
      <c r="R2888" s="27"/>
      <c r="S2888" s="27"/>
      <c r="T2888" s="26"/>
      <c r="U2888" s="27"/>
      <c r="V2888" s="26"/>
      <c r="W2888" s="27"/>
      <c r="X2888" s="26"/>
      <c r="Y2888" s="24"/>
      <c r="Z2888" s="24"/>
      <c r="AA2888" s="24"/>
      <c r="AB2888" s="24"/>
      <c r="AC2888" s="28"/>
      <c r="AD2888" s="28"/>
      <c r="AE2888" s="26"/>
      <c r="AF2888" s="28"/>
      <c r="AG2888" s="26"/>
      <c r="AH2888" s="28"/>
      <c r="AI2888" s="26"/>
      <c r="AJ2888" s="28"/>
      <c r="AK2888" s="28"/>
      <c r="AL2888" s="26"/>
      <c r="AM2888" s="28"/>
      <c r="AN2888" s="26"/>
      <c r="AO2888" s="28"/>
      <c r="AP2888" s="26"/>
    </row>
    <row r="2889" spans="1:42" x14ac:dyDescent="0.25">
      <c r="A2889" s="24"/>
      <c r="B2889" s="24"/>
      <c r="C2889" s="24"/>
      <c r="D2889" s="25"/>
      <c r="E2889" s="25"/>
      <c r="F2889" s="26"/>
      <c r="G2889" s="25"/>
      <c r="H2889" s="26"/>
      <c r="I2889" s="25"/>
      <c r="J2889" s="26"/>
      <c r="K2889" s="27"/>
      <c r="L2889" s="27"/>
      <c r="M2889" s="26"/>
      <c r="N2889" s="27"/>
      <c r="O2889" s="26"/>
      <c r="P2889" s="27"/>
      <c r="Q2889" s="26"/>
      <c r="R2889" s="27"/>
      <c r="S2889" s="27"/>
      <c r="T2889" s="26"/>
      <c r="U2889" s="27"/>
      <c r="V2889" s="26"/>
      <c r="W2889" s="27"/>
      <c r="X2889" s="26"/>
      <c r="Y2889" s="24"/>
      <c r="Z2889" s="24"/>
      <c r="AA2889" s="24"/>
      <c r="AB2889" s="24"/>
      <c r="AC2889" s="28"/>
      <c r="AD2889" s="28"/>
      <c r="AE2889" s="26"/>
      <c r="AF2889" s="28"/>
      <c r="AG2889" s="26"/>
      <c r="AH2889" s="28"/>
      <c r="AI2889" s="26"/>
      <c r="AJ2889" s="28"/>
      <c r="AK2889" s="28"/>
      <c r="AL2889" s="26"/>
      <c r="AM2889" s="28"/>
      <c r="AN2889" s="26"/>
      <c r="AO2889" s="28"/>
      <c r="AP2889" s="26"/>
    </row>
    <row r="2890" spans="1:42" x14ac:dyDescent="0.25">
      <c r="A2890" s="24"/>
      <c r="B2890" s="24"/>
      <c r="C2890" s="88"/>
      <c r="D2890" s="25"/>
      <c r="E2890" s="25"/>
      <c r="F2890" s="26"/>
      <c r="G2890" s="25"/>
      <c r="H2890" s="26"/>
      <c r="I2890" s="25"/>
      <c r="J2890" s="26"/>
      <c r="K2890" s="27"/>
      <c r="L2890" s="27"/>
      <c r="M2890" s="26"/>
      <c r="N2890" s="27"/>
      <c r="O2890" s="26"/>
      <c r="P2890" s="27"/>
      <c r="Q2890" s="26"/>
      <c r="R2890" s="27"/>
      <c r="S2890" s="27"/>
      <c r="T2890" s="26"/>
      <c r="U2890" s="27"/>
      <c r="V2890" s="26"/>
      <c r="W2890" s="27"/>
      <c r="X2890" s="26"/>
      <c r="Y2890" s="24"/>
      <c r="Z2890" s="24"/>
      <c r="AA2890" s="24"/>
      <c r="AB2890" s="24"/>
      <c r="AC2890" s="28"/>
      <c r="AD2890" s="28"/>
      <c r="AE2890" s="26"/>
      <c r="AF2890" s="28"/>
      <c r="AG2890" s="26"/>
      <c r="AH2890" s="28"/>
      <c r="AI2890" s="26"/>
      <c r="AJ2890" s="28"/>
      <c r="AK2890" s="28"/>
      <c r="AL2890" s="26"/>
      <c r="AM2890" s="28"/>
      <c r="AN2890" s="26"/>
      <c r="AO2890" s="28"/>
      <c r="AP2890" s="26"/>
    </row>
    <row r="2891" spans="1:42" x14ac:dyDescent="0.25">
      <c r="A2891" s="24"/>
      <c r="B2891" s="24"/>
      <c r="C2891" s="88"/>
      <c r="D2891" s="25"/>
      <c r="E2891" s="25"/>
      <c r="F2891" s="26"/>
      <c r="G2891" s="25"/>
      <c r="H2891" s="26"/>
      <c r="I2891" s="25"/>
      <c r="J2891" s="26"/>
      <c r="K2891" s="27"/>
      <c r="L2891" s="27"/>
      <c r="M2891" s="26"/>
      <c r="N2891" s="27"/>
      <c r="O2891" s="26"/>
      <c r="P2891" s="27"/>
      <c r="Q2891" s="26"/>
      <c r="R2891" s="27"/>
      <c r="S2891" s="27"/>
      <c r="T2891" s="26"/>
      <c r="U2891" s="27"/>
      <c r="V2891" s="26"/>
      <c r="W2891" s="27"/>
      <c r="X2891" s="26"/>
      <c r="Y2891" s="24"/>
      <c r="Z2891" s="24"/>
      <c r="AA2891" s="24"/>
      <c r="AB2891" s="24"/>
      <c r="AC2891" s="28"/>
      <c r="AD2891" s="28"/>
      <c r="AE2891" s="26"/>
      <c r="AF2891" s="28"/>
      <c r="AG2891" s="26"/>
      <c r="AH2891" s="28"/>
      <c r="AI2891" s="26"/>
      <c r="AJ2891" s="28"/>
      <c r="AK2891" s="28"/>
      <c r="AL2891" s="26"/>
      <c r="AM2891" s="28"/>
      <c r="AN2891" s="26"/>
      <c r="AO2891" s="28"/>
      <c r="AP2891" s="26"/>
    </row>
    <row r="2892" spans="1:42" x14ac:dyDescent="0.25">
      <c r="A2892" s="24"/>
      <c r="B2892" s="24"/>
      <c r="C2892" s="88"/>
      <c r="D2892" s="25"/>
      <c r="E2892" s="25"/>
      <c r="F2892" s="26"/>
      <c r="G2892" s="25"/>
      <c r="H2892" s="26"/>
      <c r="I2892" s="25"/>
      <c r="J2892" s="26"/>
      <c r="K2892" s="27"/>
      <c r="L2892" s="27"/>
      <c r="M2892" s="26"/>
      <c r="N2892" s="27"/>
      <c r="O2892" s="26"/>
      <c r="P2892" s="27"/>
      <c r="Q2892" s="26"/>
      <c r="R2892" s="27"/>
      <c r="S2892" s="27"/>
      <c r="T2892" s="26"/>
      <c r="U2892" s="27"/>
      <c r="V2892" s="26"/>
      <c r="W2892" s="27"/>
      <c r="X2892" s="26"/>
      <c r="Y2892" s="24"/>
      <c r="Z2892" s="24"/>
      <c r="AA2892" s="24"/>
      <c r="AB2892" s="24"/>
      <c r="AC2892" s="28"/>
      <c r="AD2892" s="28"/>
      <c r="AE2892" s="26"/>
      <c r="AF2892" s="28"/>
      <c r="AG2892" s="26"/>
      <c r="AH2892" s="28"/>
      <c r="AI2892" s="26"/>
      <c r="AJ2892" s="28"/>
      <c r="AK2892" s="28"/>
      <c r="AL2892" s="26"/>
      <c r="AM2892" s="28"/>
      <c r="AN2892" s="26"/>
      <c r="AO2892" s="28"/>
      <c r="AP2892" s="26"/>
    </row>
    <row r="2893" spans="1:42" x14ac:dyDescent="0.25">
      <c r="A2893" s="24"/>
      <c r="B2893" s="24"/>
      <c r="C2893" s="24"/>
      <c r="D2893" s="25"/>
      <c r="E2893" s="25"/>
      <c r="F2893" s="26"/>
      <c r="G2893" s="25"/>
      <c r="H2893" s="26"/>
      <c r="I2893" s="25"/>
      <c r="J2893" s="26"/>
      <c r="K2893" s="27"/>
      <c r="L2893" s="27"/>
      <c r="M2893" s="26"/>
      <c r="N2893" s="27"/>
      <c r="O2893" s="26"/>
      <c r="P2893" s="27"/>
      <c r="Q2893" s="26"/>
      <c r="R2893" s="27"/>
      <c r="S2893" s="27"/>
      <c r="T2893" s="26"/>
      <c r="U2893" s="27"/>
      <c r="V2893" s="26"/>
      <c r="W2893" s="27"/>
      <c r="X2893" s="26"/>
      <c r="Y2893" s="24"/>
      <c r="Z2893" s="24"/>
      <c r="AA2893" s="24"/>
      <c r="AB2893" s="24"/>
      <c r="AC2893" s="28"/>
      <c r="AD2893" s="28"/>
      <c r="AE2893" s="26"/>
      <c r="AF2893" s="28"/>
      <c r="AG2893" s="26"/>
      <c r="AH2893" s="28"/>
      <c r="AI2893" s="26"/>
      <c r="AJ2893" s="28"/>
      <c r="AK2893" s="28"/>
      <c r="AL2893" s="26"/>
      <c r="AM2893" s="28"/>
      <c r="AN2893" s="26"/>
      <c r="AO2893" s="28"/>
      <c r="AP2893" s="26"/>
    </row>
    <row r="2894" spans="1:42" x14ac:dyDescent="0.25">
      <c r="A2894" s="24"/>
      <c r="B2894" s="24"/>
      <c r="C2894" s="24"/>
      <c r="D2894" s="25"/>
      <c r="E2894" s="24"/>
      <c r="F2894" s="24"/>
      <c r="G2894" s="24"/>
      <c r="H2894" s="24"/>
      <c r="I2894" s="24"/>
      <c r="J2894" s="24"/>
      <c r="K2894" s="27"/>
      <c r="L2894" s="24"/>
      <c r="M2894" s="24"/>
      <c r="N2894" s="24"/>
      <c r="O2894" s="24"/>
      <c r="P2894" s="24"/>
      <c r="Q2894" s="24"/>
      <c r="R2894" s="27"/>
      <c r="S2894" s="24"/>
      <c r="T2894" s="24"/>
      <c r="U2894" s="24"/>
      <c r="V2894" s="24"/>
      <c r="W2894" s="24"/>
      <c r="X2894" s="24"/>
      <c r="Y2894" s="24"/>
      <c r="Z2894" s="24"/>
      <c r="AA2894" s="24"/>
      <c r="AB2894" s="24"/>
      <c r="AC2894" s="28"/>
      <c r="AD2894" s="24"/>
      <c r="AE2894" s="24"/>
      <c r="AF2894" s="24"/>
      <c r="AG2894" s="24"/>
      <c r="AH2894" s="24"/>
      <c r="AI2894" s="24"/>
      <c r="AJ2894" s="28"/>
      <c r="AK2894" s="24"/>
      <c r="AL2894" s="24"/>
      <c r="AM2894" s="24"/>
      <c r="AN2894" s="24"/>
      <c r="AO2894" s="24"/>
      <c r="AP2894" s="24"/>
    </row>
    <row r="2895" spans="1:42" x14ac:dyDescent="0.25">
      <c r="A2895" s="24"/>
      <c r="B2895" s="24"/>
      <c r="C2895" s="24"/>
      <c r="D2895" s="25"/>
      <c r="E2895" s="25"/>
      <c r="F2895" s="26"/>
      <c r="G2895" s="25"/>
      <c r="H2895" s="26"/>
      <c r="I2895" s="25"/>
      <c r="J2895" s="26"/>
      <c r="K2895" s="27"/>
      <c r="L2895" s="27"/>
      <c r="M2895" s="26"/>
      <c r="N2895" s="27"/>
      <c r="O2895" s="26"/>
      <c r="P2895" s="27"/>
      <c r="Q2895" s="26"/>
      <c r="R2895" s="27"/>
      <c r="S2895" s="27"/>
      <c r="T2895" s="26"/>
      <c r="U2895" s="27"/>
      <c r="V2895" s="26"/>
      <c r="W2895" s="27"/>
      <c r="X2895" s="26"/>
      <c r="Y2895" s="24"/>
      <c r="Z2895" s="24"/>
      <c r="AA2895" s="24"/>
      <c r="AB2895" s="24"/>
      <c r="AC2895" s="28"/>
      <c r="AD2895" s="28"/>
      <c r="AE2895" s="26"/>
      <c r="AF2895" s="28"/>
      <c r="AG2895" s="26"/>
      <c r="AH2895" s="28"/>
      <c r="AI2895" s="26"/>
      <c r="AJ2895" s="28"/>
      <c r="AK2895" s="28"/>
      <c r="AL2895" s="26"/>
      <c r="AM2895" s="28"/>
      <c r="AN2895" s="26"/>
      <c r="AO2895" s="28"/>
      <c r="AP2895" s="26"/>
    </row>
    <row r="2896" spans="1:42" x14ac:dyDescent="0.25">
      <c r="A2896" s="24"/>
      <c r="B2896" s="24"/>
      <c r="C2896" s="24"/>
      <c r="D2896" s="24"/>
      <c r="E2896" s="25"/>
      <c r="F2896" s="26"/>
      <c r="G2896" s="24"/>
      <c r="H2896" s="24"/>
      <c r="I2896" s="25"/>
      <c r="J2896" s="26"/>
      <c r="K2896" s="24"/>
      <c r="L2896" s="27"/>
      <c r="M2896" s="26"/>
      <c r="N2896" s="24"/>
      <c r="O2896" s="24"/>
      <c r="P2896" s="27"/>
      <c r="Q2896" s="26"/>
      <c r="R2896" s="24"/>
      <c r="S2896" s="27"/>
      <c r="T2896" s="26"/>
      <c r="U2896" s="24"/>
      <c r="V2896" s="24"/>
      <c r="W2896" s="27"/>
      <c r="X2896" s="26"/>
      <c r="Y2896" s="24"/>
      <c r="Z2896" s="24"/>
      <c r="AA2896" s="24"/>
      <c r="AB2896" s="24"/>
      <c r="AC2896" s="24"/>
      <c r="AD2896" s="28"/>
      <c r="AE2896" s="26"/>
      <c r="AF2896" s="24"/>
      <c r="AG2896" s="24"/>
      <c r="AH2896" s="28"/>
      <c r="AI2896" s="26"/>
      <c r="AJ2896" s="24"/>
      <c r="AK2896" s="28"/>
      <c r="AL2896" s="26"/>
      <c r="AM2896" s="24"/>
      <c r="AN2896" s="24"/>
      <c r="AO2896" s="28"/>
      <c r="AP2896" s="26"/>
    </row>
    <row r="2897" spans="1:42" x14ac:dyDescent="0.25">
      <c r="A2897" s="24"/>
      <c r="B2897" s="24"/>
      <c r="C2897" s="24"/>
      <c r="D2897" s="25"/>
      <c r="E2897" s="25"/>
      <c r="F2897" s="26"/>
      <c r="G2897" s="25"/>
      <c r="H2897" s="26"/>
      <c r="I2897" s="25"/>
      <c r="J2897" s="26"/>
      <c r="K2897" s="27"/>
      <c r="L2897" s="27"/>
      <c r="M2897" s="26"/>
      <c r="N2897" s="27"/>
      <c r="O2897" s="26"/>
      <c r="P2897" s="27"/>
      <c r="Q2897" s="26"/>
      <c r="R2897" s="27"/>
      <c r="S2897" s="27"/>
      <c r="T2897" s="26"/>
      <c r="U2897" s="27"/>
      <c r="V2897" s="26"/>
      <c r="W2897" s="27"/>
      <c r="X2897" s="26"/>
      <c r="Y2897" s="24"/>
      <c r="Z2897" s="24"/>
      <c r="AA2897" s="24"/>
      <c r="AB2897" s="24"/>
      <c r="AC2897" s="28"/>
      <c r="AD2897" s="28"/>
      <c r="AE2897" s="26"/>
      <c r="AF2897" s="28"/>
      <c r="AG2897" s="26"/>
      <c r="AH2897" s="28"/>
      <c r="AI2897" s="26"/>
      <c r="AJ2897" s="28"/>
      <c r="AK2897" s="28"/>
      <c r="AL2897" s="26"/>
      <c r="AM2897" s="28"/>
      <c r="AN2897" s="26"/>
      <c r="AO2897" s="28"/>
      <c r="AP2897" s="26"/>
    </row>
    <row r="2898" spans="1:42" x14ac:dyDescent="0.25">
      <c r="A2898" s="24"/>
      <c r="B2898" s="24"/>
      <c r="C2898" s="24"/>
      <c r="D2898" s="24"/>
      <c r="E2898" s="25"/>
      <c r="F2898" s="26"/>
      <c r="G2898" s="24"/>
      <c r="H2898" s="24"/>
      <c r="I2898" s="24"/>
      <c r="J2898" s="24"/>
      <c r="K2898" s="24"/>
      <c r="L2898" s="27"/>
      <c r="M2898" s="26"/>
      <c r="N2898" s="24"/>
      <c r="O2898" s="24"/>
      <c r="P2898" s="24"/>
      <c r="Q2898" s="24"/>
      <c r="R2898" s="24"/>
      <c r="S2898" s="27"/>
      <c r="T2898" s="26"/>
      <c r="U2898" s="24"/>
      <c r="V2898" s="24"/>
      <c r="W2898" s="24"/>
      <c r="X2898" s="24"/>
      <c r="Y2898" s="24"/>
      <c r="Z2898" s="24"/>
      <c r="AA2898" s="24"/>
      <c r="AB2898" s="24"/>
      <c r="AC2898" s="24"/>
      <c r="AD2898" s="28"/>
      <c r="AE2898" s="26"/>
      <c r="AF2898" s="24"/>
      <c r="AG2898" s="24"/>
      <c r="AH2898" s="24"/>
      <c r="AI2898" s="24"/>
      <c r="AJ2898" s="24"/>
      <c r="AK2898" s="28"/>
      <c r="AL2898" s="26"/>
      <c r="AM2898" s="24"/>
      <c r="AN2898" s="24"/>
      <c r="AO2898" s="24"/>
      <c r="AP2898" s="24"/>
    </row>
    <row r="2899" spans="1:42" x14ac:dyDescent="0.25">
      <c r="A2899" s="24"/>
      <c r="B2899" s="24"/>
      <c r="C2899" s="111"/>
      <c r="D2899" s="25"/>
      <c r="E2899" s="25"/>
      <c r="F2899" s="26"/>
      <c r="G2899" s="25"/>
      <c r="H2899" s="26"/>
      <c r="I2899" s="25"/>
      <c r="J2899" s="26"/>
      <c r="K2899" s="27"/>
      <c r="L2899" s="27"/>
      <c r="M2899" s="26"/>
      <c r="N2899" s="27"/>
      <c r="O2899" s="26"/>
      <c r="P2899" s="27"/>
      <c r="Q2899" s="26"/>
      <c r="R2899" s="27"/>
      <c r="S2899" s="27"/>
      <c r="T2899" s="26"/>
      <c r="U2899" s="27"/>
      <c r="V2899" s="26"/>
      <c r="W2899" s="27"/>
      <c r="X2899" s="26"/>
      <c r="Y2899" s="24"/>
      <c r="Z2899" s="24"/>
      <c r="AA2899" s="24"/>
      <c r="AB2899" s="24"/>
      <c r="AC2899" s="28"/>
      <c r="AD2899" s="28"/>
      <c r="AE2899" s="26"/>
      <c r="AF2899" s="28"/>
      <c r="AG2899" s="26"/>
      <c r="AH2899" s="28"/>
      <c r="AI2899" s="26"/>
      <c r="AJ2899" s="28"/>
      <c r="AK2899" s="28"/>
      <c r="AL2899" s="26"/>
      <c r="AM2899" s="28"/>
      <c r="AN2899" s="26"/>
      <c r="AO2899" s="28"/>
      <c r="AP2899" s="26"/>
    </row>
    <row r="2900" spans="1:42" x14ac:dyDescent="0.25">
      <c r="A2900" s="24"/>
      <c r="B2900" s="24"/>
      <c r="C2900" s="111"/>
      <c r="D2900" s="25"/>
      <c r="E2900" s="25"/>
      <c r="F2900" s="26"/>
      <c r="G2900" s="25"/>
      <c r="H2900" s="26"/>
      <c r="I2900" s="25"/>
      <c r="J2900" s="26"/>
      <c r="K2900" s="27"/>
      <c r="L2900" s="27"/>
      <c r="M2900" s="26"/>
      <c r="N2900" s="27"/>
      <c r="O2900" s="26"/>
      <c r="P2900" s="27"/>
      <c r="Q2900" s="26"/>
      <c r="R2900" s="27"/>
      <c r="S2900" s="27"/>
      <c r="T2900" s="26"/>
      <c r="U2900" s="27"/>
      <c r="V2900" s="26"/>
      <c r="W2900" s="27"/>
      <c r="X2900" s="26"/>
      <c r="Y2900" s="24"/>
      <c r="Z2900" s="24"/>
      <c r="AA2900" s="24"/>
      <c r="AB2900" s="24"/>
      <c r="AC2900" s="28"/>
      <c r="AD2900" s="28"/>
      <c r="AE2900" s="26"/>
      <c r="AF2900" s="28"/>
      <c r="AG2900" s="26"/>
      <c r="AH2900" s="28"/>
      <c r="AI2900" s="26"/>
      <c r="AJ2900" s="28"/>
      <c r="AK2900" s="28"/>
      <c r="AL2900" s="26"/>
      <c r="AM2900" s="28"/>
      <c r="AN2900" s="26"/>
      <c r="AO2900" s="28"/>
      <c r="AP2900" s="26"/>
    </row>
    <row r="2901" spans="1:42" x14ac:dyDescent="0.25">
      <c r="A2901" s="24"/>
      <c r="B2901" s="24"/>
      <c r="C2901" s="111"/>
      <c r="D2901" s="25"/>
      <c r="E2901" s="25"/>
      <c r="F2901" s="26"/>
      <c r="G2901" s="25"/>
      <c r="H2901" s="26"/>
      <c r="I2901" s="25"/>
      <c r="J2901" s="26"/>
      <c r="K2901" s="27"/>
      <c r="L2901" s="27"/>
      <c r="M2901" s="26"/>
      <c r="N2901" s="27"/>
      <c r="O2901" s="26"/>
      <c r="P2901" s="27"/>
      <c r="Q2901" s="26"/>
      <c r="R2901" s="27"/>
      <c r="S2901" s="27"/>
      <c r="T2901" s="26"/>
      <c r="U2901" s="27"/>
      <c r="V2901" s="26"/>
      <c r="W2901" s="27"/>
      <c r="X2901" s="26"/>
      <c r="Y2901" s="24"/>
      <c r="Z2901" s="24"/>
      <c r="AA2901" s="24"/>
      <c r="AB2901" s="24"/>
      <c r="AC2901" s="28"/>
      <c r="AD2901" s="28"/>
      <c r="AE2901" s="26"/>
      <c r="AF2901" s="28"/>
      <c r="AG2901" s="26"/>
      <c r="AH2901" s="28"/>
      <c r="AI2901" s="26"/>
      <c r="AJ2901" s="28"/>
      <c r="AK2901" s="28"/>
      <c r="AL2901" s="26"/>
      <c r="AM2901" s="28"/>
      <c r="AN2901" s="26"/>
      <c r="AO2901" s="28"/>
      <c r="AP2901" s="26"/>
    </row>
    <row r="2902" spans="1:42" x14ac:dyDescent="0.25">
      <c r="A2902" s="24"/>
      <c r="B2902" s="24"/>
      <c r="C2902" s="24"/>
      <c r="D2902" s="25"/>
      <c r="E2902" s="25"/>
      <c r="F2902" s="26"/>
      <c r="G2902" s="25"/>
      <c r="H2902" s="26"/>
      <c r="I2902" s="25"/>
      <c r="J2902" s="26"/>
      <c r="K2902" s="27"/>
      <c r="L2902" s="27"/>
      <c r="M2902" s="26"/>
      <c r="N2902" s="27"/>
      <c r="O2902" s="26"/>
      <c r="P2902" s="27"/>
      <c r="Q2902" s="26"/>
      <c r="R2902" s="27"/>
      <c r="S2902" s="27"/>
      <c r="T2902" s="26"/>
      <c r="U2902" s="27"/>
      <c r="V2902" s="26"/>
      <c r="W2902" s="27"/>
      <c r="X2902" s="26"/>
      <c r="Y2902" s="24"/>
      <c r="Z2902" s="24"/>
      <c r="AA2902" s="24"/>
      <c r="AB2902" s="24"/>
      <c r="AC2902" s="28"/>
      <c r="AD2902" s="28"/>
      <c r="AE2902" s="26"/>
      <c r="AF2902" s="28"/>
      <c r="AG2902" s="26"/>
      <c r="AH2902" s="28"/>
      <c r="AI2902" s="26"/>
      <c r="AJ2902" s="28"/>
      <c r="AK2902" s="28"/>
      <c r="AL2902" s="26"/>
      <c r="AM2902" s="28"/>
      <c r="AN2902" s="26"/>
      <c r="AO2902" s="28"/>
      <c r="AP2902" s="26"/>
    </row>
    <row r="2903" spans="1:42" x14ac:dyDescent="0.25">
      <c r="A2903" s="24"/>
      <c r="B2903" s="24"/>
      <c r="C2903" s="24"/>
      <c r="D2903" s="25"/>
      <c r="E2903" s="25"/>
      <c r="F2903" s="26"/>
      <c r="G2903" s="25"/>
      <c r="H2903" s="26"/>
      <c r="I2903" s="25"/>
      <c r="J2903" s="26"/>
      <c r="K2903" s="27"/>
      <c r="L2903" s="27"/>
      <c r="M2903" s="26"/>
      <c r="N2903" s="27"/>
      <c r="O2903" s="26"/>
      <c r="P2903" s="27"/>
      <c r="Q2903" s="26"/>
      <c r="R2903" s="27"/>
      <c r="S2903" s="27"/>
      <c r="T2903" s="26"/>
      <c r="U2903" s="27"/>
      <c r="V2903" s="26"/>
      <c r="W2903" s="27"/>
      <c r="X2903" s="26"/>
      <c r="Y2903" s="24"/>
      <c r="Z2903" s="24"/>
      <c r="AA2903" s="24"/>
      <c r="AB2903" s="24"/>
      <c r="AC2903" s="28"/>
      <c r="AD2903" s="28"/>
      <c r="AE2903" s="26"/>
      <c r="AF2903" s="28"/>
      <c r="AG2903" s="26"/>
      <c r="AH2903" s="28"/>
      <c r="AI2903" s="26"/>
      <c r="AJ2903" s="28"/>
      <c r="AK2903" s="28"/>
      <c r="AL2903" s="26"/>
      <c r="AM2903" s="28"/>
      <c r="AN2903" s="26"/>
      <c r="AO2903" s="28"/>
      <c r="AP2903" s="26"/>
    </row>
    <row r="2904" spans="1:42" x14ac:dyDescent="0.25">
      <c r="A2904" s="24"/>
      <c r="B2904" s="24"/>
      <c r="C2904" s="88"/>
      <c r="D2904" s="25"/>
      <c r="E2904" s="25"/>
      <c r="F2904" s="26"/>
      <c r="G2904" s="25"/>
      <c r="H2904" s="26"/>
      <c r="I2904" s="25"/>
      <c r="J2904" s="26"/>
      <c r="K2904" s="27"/>
      <c r="L2904" s="27"/>
      <c r="M2904" s="26"/>
      <c r="N2904" s="27"/>
      <c r="O2904" s="26"/>
      <c r="P2904" s="27"/>
      <c r="Q2904" s="26"/>
      <c r="R2904" s="27"/>
      <c r="S2904" s="27"/>
      <c r="T2904" s="26"/>
      <c r="U2904" s="27"/>
      <c r="V2904" s="26"/>
      <c r="W2904" s="27"/>
      <c r="X2904" s="26"/>
      <c r="Y2904" s="24"/>
      <c r="Z2904" s="24"/>
      <c r="AA2904" s="24"/>
      <c r="AB2904" s="24"/>
      <c r="AC2904" s="28"/>
      <c r="AD2904" s="28"/>
      <c r="AE2904" s="26"/>
      <c r="AF2904" s="28"/>
      <c r="AG2904" s="26"/>
      <c r="AH2904" s="28"/>
      <c r="AI2904" s="26"/>
      <c r="AJ2904" s="28"/>
      <c r="AK2904" s="28"/>
      <c r="AL2904" s="26"/>
      <c r="AM2904" s="28"/>
      <c r="AN2904" s="26"/>
      <c r="AO2904" s="28"/>
      <c r="AP2904" s="26"/>
    </row>
    <row r="2905" spans="1:42" x14ac:dyDescent="0.25">
      <c r="A2905" s="24"/>
      <c r="B2905" s="24"/>
      <c r="C2905" s="88"/>
      <c r="D2905" s="25"/>
      <c r="E2905" s="25"/>
      <c r="F2905" s="26"/>
      <c r="G2905" s="25"/>
      <c r="H2905" s="26"/>
      <c r="I2905" s="25"/>
      <c r="J2905" s="26"/>
      <c r="K2905" s="27"/>
      <c r="L2905" s="27"/>
      <c r="M2905" s="26"/>
      <c r="N2905" s="27"/>
      <c r="O2905" s="26"/>
      <c r="P2905" s="27"/>
      <c r="Q2905" s="26"/>
      <c r="R2905" s="27"/>
      <c r="S2905" s="27"/>
      <c r="T2905" s="26"/>
      <c r="U2905" s="27"/>
      <c r="V2905" s="26"/>
      <c r="W2905" s="27"/>
      <c r="X2905" s="26"/>
      <c r="Y2905" s="24"/>
      <c r="Z2905" s="24"/>
      <c r="AA2905" s="24"/>
      <c r="AB2905" s="24"/>
      <c r="AC2905" s="28"/>
      <c r="AD2905" s="28"/>
      <c r="AE2905" s="26"/>
      <c r="AF2905" s="28"/>
      <c r="AG2905" s="26"/>
      <c r="AH2905" s="28"/>
      <c r="AI2905" s="26"/>
      <c r="AJ2905" s="28"/>
      <c r="AK2905" s="28"/>
      <c r="AL2905" s="26"/>
      <c r="AM2905" s="28"/>
      <c r="AN2905" s="26"/>
      <c r="AO2905" s="28"/>
      <c r="AP2905" s="26"/>
    </row>
    <row r="2906" spans="1:42" x14ac:dyDescent="0.25">
      <c r="A2906" s="24"/>
      <c r="B2906" s="24"/>
      <c r="C2906" s="88"/>
      <c r="D2906" s="25"/>
      <c r="E2906" s="25"/>
      <c r="F2906" s="26"/>
      <c r="G2906" s="25"/>
      <c r="H2906" s="26"/>
      <c r="I2906" s="25"/>
      <c r="J2906" s="26"/>
      <c r="K2906" s="27"/>
      <c r="L2906" s="27"/>
      <c r="M2906" s="26"/>
      <c r="N2906" s="27"/>
      <c r="O2906" s="26"/>
      <c r="P2906" s="27"/>
      <c r="Q2906" s="26"/>
      <c r="R2906" s="27"/>
      <c r="S2906" s="27"/>
      <c r="T2906" s="26"/>
      <c r="U2906" s="27"/>
      <c r="V2906" s="26"/>
      <c r="W2906" s="27"/>
      <c r="X2906" s="26"/>
      <c r="Y2906" s="24"/>
      <c r="Z2906" s="24"/>
      <c r="AA2906" s="24"/>
      <c r="AB2906" s="24"/>
      <c r="AC2906" s="28"/>
      <c r="AD2906" s="28"/>
      <c r="AE2906" s="26"/>
      <c r="AF2906" s="28"/>
      <c r="AG2906" s="26"/>
      <c r="AH2906" s="28"/>
      <c r="AI2906" s="26"/>
      <c r="AJ2906" s="28"/>
      <c r="AK2906" s="28"/>
      <c r="AL2906" s="26"/>
      <c r="AM2906" s="28"/>
      <c r="AN2906" s="26"/>
      <c r="AO2906" s="28"/>
      <c r="AP2906" s="26"/>
    </row>
    <row r="2907" spans="1:42" x14ac:dyDescent="0.25">
      <c r="A2907" s="24"/>
      <c r="B2907" s="24"/>
      <c r="C2907" s="24"/>
      <c r="D2907" s="25"/>
      <c r="E2907" s="25"/>
      <c r="F2907" s="26"/>
      <c r="G2907" s="25"/>
      <c r="H2907" s="26"/>
      <c r="I2907" s="25"/>
      <c r="J2907" s="26"/>
      <c r="K2907" s="27"/>
      <c r="L2907" s="27"/>
      <c r="M2907" s="26"/>
      <c r="N2907" s="27"/>
      <c r="O2907" s="26"/>
      <c r="P2907" s="27"/>
      <c r="Q2907" s="26"/>
      <c r="R2907" s="27"/>
      <c r="S2907" s="27"/>
      <c r="T2907" s="26"/>
      <c r="U2907" s="27"/>
      <c r="V2907" s="26"/>
      <c r="W2907" s="27"/>
      <c r="X2907" s="26"/>
      <c r="Y2907" s="24"/>
      <c r="Z2907" s="24"/>
      <c r="AA2907" s="24"/>
      <c r="AB2907" s="24"/>
      <c r="AC2907" s="28"/>
      <c r="AD2907" s="28"/>
      <c r="AE2907" s="26"/>
      <c r="AF2907" s="28"/>
      <c r="AG2907" s="26"/>
      <c r="AH2907" s="28"/>
      <c r="AI2907" s="26"/>
      <c r="AJ2907" s="28"/>
      <c r="AK2907" s="28"/>
      <c r="AL2907" s="26"/>
      <c r="AM2907" s="28"/>
      <c r="AN2907" s="26"/>
      <c r="AO2907" s="28"/>
      <c r="AP2907" s="26"/>
    </row>
    <row r="2908" spans="1:42" x14ac:dyDescent="0.25">
      <c r="A2908" s="24"/>
      <c r="B2908" s="24"/>
      <c r="C2908" s="24"/>
      <c r="D2908" s="25"/>
      <c r="E2908" s="25"/>
      <c r="F2908" s="26"/>
      <c r="G2908" s="25"/>
      <c r="H2908" s="26"/>
      <c r="I2908" s="25"/>
      <c r="J2908" s="26"/>
      <c r="K2908" s="27"/>
      <c r="L2908" s="27"/>
      <c r="M2908" s="26"/>
      <c r="N2908" s="27"/>
      <c r="O2908" s="26"/>
      <c r="P2908" s="27"/>
      <c r="Q2908" s="26"/>
      <c r="R2908" s="27"/>
      <c r="S2908" s="27"/>
      <c r="T2908" s="26"/>
      <c r="U2908" s="27"/>
      <c r="V2908" s="26"/>
      <c r="W2908" s="27"/>
      <c r="X2908" s="26"/>
      <c r="Y2908" s="24"/>
      <c r="Z2908" s="24"/>
      <c r="AA2908" s="24"/>
      <c r="AB2908" s="24"/>
      <c r="AC2908" s="28"/>
      <c r="AD2908" s="28"/>
      <c r="AE2908" s="26"/>
      <c r="AF2908" s="28"/>
      <c r="AG2908" s="26"/>
      <c r="AH2908" s="28"/>
      <c r="AI2908" s="26"/>
      <c r="AJ2908" s="28"/>
      <c r="AK2908" s="28"/>
      <c r="AL2908" s="26"/>
      <c r="AM2908" s="28"/>
      <c r="AN2908" s="26"/>
      <c r="AO2908" s="28"/>
      <c r="AP2908" s="26"/>
    </row>
    <row r="2909" spans="1:42" x14ac:dyDescent="0.25">
      <c r="A2909" s="24"/>
      <c r="B2909" s="24"/>
      <c r="C2909" s="24"/>
      <c r="D2909" s="24"/>
      <c r="E2909" s="25"/>
      <c r="F2909" s="26"/>
      <c r="G2909" s="25"/>
      <c r="H2909" s="26"/>
      <c r="I2909" s="25"/>
      <c r="J2909" s="26"/>
      <c r="K2909" s="24"/>
      <c r="L2909" s="27"/>
      <c r="M2909" s="26"/>
      <c r="N2909" s="27"/>
      <c r="O2909" s="26"/>
      <c r="P2909" s="27"/>
      <c r="Q2909" s="26"/>
      <c r="R2909" s="24"/>
      <c r="S2909" s="27"/>
      <c r="T2909" s="26"/>
      <c r="U2909" s="27"/>
      <c r="V2909" s="26"/>
      <c r="W2909" s="27"/>
      <c r="X2909" s="26"/>
      <c r="Y2909" s="24"/>
      <c r="Z2909" s="24"/>
      <c r="AA2909" s="24"/>
      <c r="AB2909" s="24"/>
      <c r="AC2909" s="24"/>
      <c r="AD2909" s="28"/>
      <c r="AE2909" s="26"/>
      <c r="AF2909" s="28"/>
      <c r="AG2909" s="26"/>
      <c r="AH2909" s="28"/>
      <c r="AI2909" s="26"/>
      <c r="AJ2909" s="24"/>
      <c r="AK2909" s="28"/>
      <c r="AL2909" s="26"/>
      <c r="AM2909" s="28"/>
      <c r="AN2909" s="26"/>
      <c r="AO2909" s="28"/>
      <c r="AP2909" s="26"/>
    </row>
    <row r="2910" spans="1:42" x14ac:dyDescent="0.25">
      <c r="A2910" s="24"/>
      <c r="B2910" s="24"/>
      <c r="C2910" s="24"/>
      <c r="D2910" s="25"/>
      <c r="E2910" s="25"/>
      <c r="F2910" s="26"/>
      <c r="G2910" s="25"/>
      <c r="H2910" s="26"/>
      <c r="I2910" s="25"/>
      <c r="J2910" s="26"/>
      <c r="K2910" s="27"/>
      <c r="L2910" s="27"/>
      <c r="M2910" s="26"/>
      <c r="N2910" s="27"/>
      <c r="O2910" s="26"/>
      <c r="P2910" s="27"/>
      <c r="Q2910" s="26"/>
      <c r="R2910" s="27"/>
      <c r="S2910" s="27"/>
      <c r="T2910" s="26"/>
      <c r="U2910" s="27"/>
      <c r="V2910" s="26"/>
      <c r="W2910" s="27"/>
      <c r="X2910" s="26"/>
      <c r="Y2910" s="24"/>
      <c r="Z2910" s="24"/>
      <c r="AA2910" s="24"/>
      <c r="AB2910" s="24"/>
      <c r="AC2910" s="28"/>
      <c r="AD2910" s="28"/>
      <c r="AE2910" s="26"/>
      <c r="AF2910" s="28"/>
      <c r="AG2910" s="26"/>
      <c r="AH2910" s="28"/>
      <c r="AI2910" s="26"/>
      <c r="AJ2910" s="28"/>
      <c r="AK2910" s="28"/>
      <c r="AL2910" s="26"/>
      <c r="AM2910" s="28"/>
      <c r="AN2910" s="26"/>
      <c r="AO2910" s="28"/>
      <c r="AP2910" s="26"/>
    </row>
    <row r="2911" spans="1:42" x14ac:dyDescent="0.25">
      <c r="A2911" s="24"/>
      <c r="B2911" s="24"/>
      <c r="C2911" s="111"/>
      <c r="D2911" s="25"/>
      <c r="E2911" s="25"/>
      <c r="F2911" s="26"/>
      <c r="G2911" s="25"/>
      <c r="H2911" s="26"/>
      <c r="I2911" s="25"/>
      <c r="J2911" s="26"/>
      <c r="K2911" s="27"/>
      <c r="L2911" s="27"/>
      <c r="M2911" s="26"/>
      <c r="N2911" s="27"/>
      <c r="O2911" s="26"/>
      <c r="P2911" s="27"/>
      <c r="Q2911" s="26"/>
      <c r="R2911" s="27"/>
      <c r="S2911" s="27"/>
      <c r="T2911" s="26"/>
      <c r="U2911" s="27"/>
      <c r="V2911" s="26"/>
      <c r="W2911" s="27"/>
      <c r="X2911" s="26"/>
      <c r="Y2911" s="24"/>
      <c r="Z2911" s="24"/>
      <c r="AA2911" s="24"/>
      <c r="AB2911" s="24"/>
      <c r="AC2911" s="28"/>
      <c r="AD2911" s="28"/>
      <c r="AE2911" s="26"/>
      <c r="AF2911" s="28"/>
      <c r="AG2911" s="26"/>
      <c r="AH2911" s="28"/>
      <c r="AI2911" s="26"/>
      <c r="AJ2911" s="28"/>
      <c r="AK2911" s="28"/>
      <c r="AL2911" s="26"/>
      <c r="AM2911" s="28"/>
      <c r="AN2911" s="26"/>
      <c r="AO2911" s="28"/>
      <c r="AP2911" s="26"/>
    </row>
    <row r="2912" spans="1:42" x14ac:dyDescent="0.25">
      <c r="A2912" s="24"/>
      <c r="B2912" s="24"/>
      <c r="C2912" s="111"/>
      <c r="D2912" s="25"/>
      <c r="E2912" s="25"/>
      <c r="F2912" s="26"/>
      <c r="G2912" s="25"/>
      <c r="H2912" s="26"/>
      <c r="I2912" s="25"/>
      <c r="J2912" s="26"/>
      <c r="K2912" s="27"/>
      <c r="L2912" s="27"/>
      <c r="M2912" s="26"/>
      <c r="N2912" s="27"/>
      <c r="O2912" s="26"/>
      <c r="P2912" s="27"/>
      <c r="Q2912" s="26"/>
      <c r="R2912" s="27"/>
      <c r="S2912" s="27"/>
      <c r="T2912" s="26"/>
      <c r="U2912" s="27"/>
      <c r="V2912" s="26"/>
      <c r="W2912" s="27"/>
      <c r="X2912" s="26"/>
      <c r="Y2912" s="24"/>
      <c r="Z2912" s="24"/>
      <c r="AA2912" s="24"/>
      <c r="AB2912" s="24"/>
      <c r="AC2912" s="28"/>
      <c r="AD2912" s="28"/>
      <c r="AE2912" s="26"/>
      <c r="AF2912" s="28"/>
      <c r="AG2912" s="26"/>
      <c r="AH2912" s="28"/>
      <c r="AI2912" s="26"/>
      <c r="AJ2912" s="28"/>
      <c r="AK2912" s="28"/>
      <c r="AL2912" s="26"/>
      <c r="AM2912" s="28"/>
      <c r="AN2912" s="26"/>
      <c r="AO2912" s="28"/>
      <c r="AP2912" s="26"/>
    </row>
    <row r="2913" spans="1:42" x14ac:dyDescent="0.25">
      <c r="A2913" s="24"/>
      <c r="B2913" s="24"/>
      <c r="C2913" s="111"/>
      <c r="D2913" s="25"/>
      <c r="E2913" s="25"/>
      <c r="F2913" s="26"/>
      <c r="G2913" s="25"/>
      <c r="H2913" s="26"/>
      <c r="I2913" s="25"/>
      <c r="J2913" s="26"/>
      <c r="K2913" s="27"/>
      <c r="L2913" s="27"/>
      <c r="M2913" s="26"/>
      <c r="N2913" s="27"/>
      <c r="O2913" s="26"/>
      <c r="P2913" s="27"/>
      <c r="Q2913" s="26"/>
      <c r="R2913" s="27"/>
      <c r="S2913" s="27"/>
      <c r="T2913" s="26"/>
      <c r="U2913" s="27"/>
      <c r="V2913" s="26"/>
      <c r="W2913" s="27"/>
      <c r="X2913" s="26"/>
      <c r="Y2913" s="24"/>
      <c r="Z2913" s="24"/>
      <c r="AA2913" s="24"/>
      <c r="AB2913" s="24"/>
      <c r="AC2913" s="28"/>
      <c r="AD2913" s="28"/>
      <c r="AE2913" s="26"/>
      <c r="AF2913" s="28"/>
      <c r="AG2913" s="26"/>
      <c r="AH2913" s="28"/>
      <c r="AI2913" s="26"/>
      <c r="AJ2913" s="28"/>
      <c r="AK2913" s="28"/>
      <c r="AL2913" s="26"/>
      <c r="AM2913" s="28"/>
      <c r="AN2913" s="26"/>
      <c r="AO2913" s="28"/>
      <c r="AP2913" s="26"/>
    </row>
    <row r="2914" spans="1:42" x14ac:dyDescent="0.25">
      <c r="A2914" s="24"/>
      <c r="B2914" s="24"/>
      <c r="C2914" s="24"/>
      <c r="D2914" s="25"/>
      <c r="E2914" s="25"/>
      <c r="F2914" s="26"/>
      <c r="G2914" s="25"/>
      <c r="H2914" s="26"/>
      <c r="I2914" s="25"/>
      <c r="J2914" s="26"/>
      <c r="K2914" s="27"/>
      <c r="L2914" s="27"/>
      <c r="M2914" s="26"/>
      <c r="N2914" s="27"/>
      <c r="O2914" s="26"/>
      <c r="P2914" s="27"/>
      <c r="Q2914" s="26"/>
      <c r="R2914" s="27"/>
      <c r="S2914" s="27"/>
      <c r="T2914" s="26"/>
      <c r="U2914" s="27"/>
      <c r="V2914" s="26"/>
      <c r="W2914" s="27"/>
      <c r="X2914" s="26"/>
      <c r="Y2914" s="25"/>
      <c r="Z2914" s="38"/>
      <c r="AA2914" s="27"/>
      <c r="AB2914" s="27"/>
      <c r="AC2914" s="28"/>
      <c r="AD2914" s="28"/>
      <c r="AE2914" s="26"/>
      <c r="AF2914" s="28"/>
      <c r="AG2914" s="26"/>
      <c r="AH2914" s="28"/>
      <c r="AI2914" s="26"/>
      <c r="AJ2914" s="28"/>
      <c r="AK2914" s="28"/>
      <c r="AL2914" s="26"/>
      <c r="AM2914" s="28"/>
      <c r="AN2914" s="26"/>
      <c r="AO2914" s="28"/>
      <c r="AP2914" s="26"/>
    </row>
    <row r="2915" spans="1:42" x14ac:dyDescent="0.25">
      <c r="A2915" s="24"/>
      <c r="B2915" s="24"/>
      <c r="C2915" s="24"/>
      <c r="D2915" s="25"/>
      <c r="E2915" s="25"/>
      <c r="F2915" s="26"/>
      <c r="G2915" s="25"/>
      <c r="H2915" s="26"/>
      <c r="I2915" s="25"/>
      <c r="J2915" s="26"/>
      <c r="K2915" s="27"/>
      <c r="L2915" s="27"/>
      <c r="M2915" s="26"/>
      <c r="N2915" s="27"/>
      <c r="O2915" s="26"/>
      <c r="P2915" s="27"/>
      <c r="Q2915" s="26"/>
      <c r="R2915" s="27"/>
      <c r="S2915" s="27"/>
      <c r="T2915" s="26"/>
      <c r="U2915" s="27"/>
      <c r="V2915" s="26"/>
      <c r="W2915" s="27"/>
      <c r="X2915" s="26"/>
      <c r="Y2915" s="25"/>
      <c r="Z2915" s="38"/>
      <c r="AA2915" s="27"/>
      <c r="AB2915" s="27"/>
      <c r="AC2915" s="28"/>
      <c r="AD2915" s="28"/>
      <c r="AE2915" s="26"/>
      <c r="AF2915" s="28"/>
      <c r="AG2915" s="26"/>
      <c r="AH2915" s="28"/>
      <c r="AI2915" s="26"/>
      <c r="AJ2915" s="28"/>
      <c r="AK2915" s="28"/>
      <c r="AL2915" s="26"/>
      <c r="AM2915" s="28"/>
      <c r="AN2915" s="26"/>
      <c r="AO2915" s="28"/>
      <c r="AP2915" s="26"/>
    </row>
    <row r="2916" spans="1:42" x14ac:dyDescent="0.25">
      <c r="A2916" s="24"/>
      <c r="B2916" s="24"/>
      <c r="C2916" s="88"/>
      <c r="D2916" s="25"/>
      <c r="E2916" s="25"/>
      <c r="F2916" s="26"/>
      <c r="G2916" s="25"/>
      <c r="H2916" s="26"/>
      <c r="I2916" s="25"/>
      <c r="J2916" s="26"/>
      <c r="K2916" s="27"/>
      <c r="L2916" s="27"/>
      <c r="M2916" s="26"/>
      <c r="N2916" s="27"/>
      <c r="O2916" s="26"/>
      <c r="P2916" s="27"/>
      <c r="Q2916" s="26"/>
      <c r="R2916" s="27"/>
      <c r="S2916" s="27"/>
      <c r="T2916" s="26"/>
      <c r="U2916" s="27"/>
      <c r="V2916" s="26"/>
      <c r="W2916" s="27"/>
      <c r="X2916" s="26"/>
      <c r="Y2916" s="25"/>
      <c r="Z2916" s="38"/>
      <c r="AA2916" s="27"/>
      <c r="AB2916" s="27"/>
      <c r="AC2916" s="28"/>
      <c r="AD2916" s="28"/>
      <c r="AE2916" s="26"/>
      <c r="AF2916" s="28"/>
      <c r="AG2916" s="26"/>
      <c r="AH2916" s="28"/>
      <c r="AI2916" s="26"/>
      <c r="AJ2916" s="28"/>
      <c r="AK2916" s="28"/>
      <c r="AL2916" s="26"/>
      <c r="AM2916" s="28"/>
      <c r="AN2916" s="26"/>
      <c r="AO2916" s="28"/>
      <c r="AP2916" s="26"/>
    </row>
    <row r="2917" spans="1:42" x14ac:dyDescent="0.25">
      <c r="A2917" s="24"/>
      <c r="B2917" s="24"/>
      <c r="C2917" s="88"/>
      <c r="D2917" s="25"/>
      <c r="E2917" s="25"/>
      <c r="F2917" s="26"/>
      <c r="G2917" s="25"/>
      <c r="H2917" s="26"/>
      <c r="I2917" s="25"/>
      <c r="J2917" s="26"/>
      <c r="K2917" s="27"/>
      <c r="L2917" s="27"/>
      <c r="M2917" s="26"/>
      <c r="N2917" s="27"/>
      <c r="O2917" s="26"/>
      <c r="P2917" s="27"/>
      <c r="Q2917" s="26"/>
      <c r="R2917" s="27"/>
      <c r="S2917" s="27"/>
      <c r="T2917" s="26"/>
      <c r="U2917" s="27"/>
      <c r="V2917" s="26"/>
      <c r="W2917" s="27"/>
      <c r="X2917" s="26"/>
      <c r="Y2917" s="25"/>
      <c r="Z2917" s="38"/>
      <c r="AA2917" s="27"/>
      <c r="AB2917" s="27"/>
      <c r="AC2917" s="28"/>
      <c r="AD2917" s="28"/>
      <c r="AE2917" s="26"/>
      <c r="AF2917" s="28"/>
      <c r="AG2917" s="26"/>
      <c r="AH2917" s="28"/>
      <c r="AI2917" s="26"/>
      <c r="AJ2917" s="28"/>
      <c r="AK2917" s="28"/>
      <c r="AL2917" s="26"/>
      <c r="AM2917" s="28"/>
      <c r="AN2917" s="26"/>
      <c r="AO2917" s="28"/>
      <c r="AP2917" s="26"/>
    </row>
    <row r="2918" spans="1:42" x14ac:dyDescent="0.25">
      <c r="A2918" s="24"/>
      <c r="B2918" s="24"/>
      <c r="C2918" s="88"/>
      <c r="D2918" s="25"/>
      <c r="E2918" s="25"/>
      <c r="F2918" s="26"/>
      <c r="G2918" s="25"/>
      <c r="H2918" s="26"/>
      <c r="I2918" s="25"/>
      <c r="J2918" s="26"/>
      <c r="K2918" s="27"/>
      <c r="L2918" s="27"/>
      <c r="M2918" s="26"/>
      <c r="N2918" s="27"/>
      <c r="O2918" s="26"/>
      <c r="P2918" s="27"/>
      <c r="Q2918" s="26"/>
      <c r="R2918" s="27"/>
      <c r="S2918" s="27"/>
      <c r="T2918" s="26"/>
      <c r="U2918" s="27"/>
      <c r="V2918" s="26"/>
      <c r="W2918" s="27"/>
      <c r="X2918" s="26"/>
      <c r="Y2918" s="25"/>
      <c r="Z2918" s="38"/>
      <c r="AA2918" s="27"/>
      <c r="AB2918" s="27"/>
      <c r="AC2918" s="28"/>
      <c r="AD2918" s="28"/>
      <c r="AE2918" s="26"/>
      <c r="AF2918" s="28"/>
      <c r="AG2918" s="26"/>
      <c r="AH2918" s="28"/>
      <c r="AI2918" s="26"/>
      <c r="AJ2918" s="28"/>
      <c r="AK2918" s="28"/>
      <c r="AL2918" s="26"/>
      <c r="AM2918" s="28"/>
      <c r="AN2918" s="26"/>
      <c r="AO2918" s="28"/>
      <c r="AP2918" s="26"/>
    </row>
    <row r="2919" spans="1:42" x14ac:dyDescent="0.25">
      <c r="A2919" s="24"/>
      <c r="B2919" s="24"/>
      <c r="C2919" s="24"/>
      <c r="D2919" s="25"/>
      <c r="E2919" s="25"/>
      <c r="F2919" s="26"/>
      <c r="G2919" s="25"/>
      <c r="H2919" s="26"/>
      <c r="I2919" s="25"/>
      <c r="J2919" s="26"/>
      <c r="K2919" s="27"/>
      <c r="L2919" s="27"/>
      <c r="M2919" s="26"/>
      <c r="N2919" s="27"/>
      <c r="O2919" s="26"/>
      <c r="P2919" s="27"/>
      <c r="Q2919" s="26"/>
      <c r="R2919" s="27"/>
      <c r="S2919" s="27"/>
      <c r="T2919" s="26"/>
      <c r="U2919" s="27"/>
      <c r="V2919" s="26"/>
      <c r="W2919" s="27"/>
      <c r="X2919" s="26"/>
      <c r="Y2919" s="25"/>
      <c r="Z2919" s="24"/>
      <c r="AA2919" s="27"/>
      <c r="AB2919" s="24"/>
      <c r="AC2919" s="28"/>
      <c r="AD2919" s="28"/>
      <c r="AE2919" s="26"/>
      <c r="AF2919" s="28"/>
      <c r="AG2919" s="26"/>
      <c r="AH2919" s="28"/>
      <c r="AI2919" s="26"/>
      <c r="AJ2919" s="28"/>
      <c r="AK2919" s="28"/>
      <c r="AL2919" s="26"/>
      <c r="AM2919" s="28"/>
      <c r="AN2919" s="26"/>
      <c r="AO2919" s="28"/>
      <c r="AP2919" s="26"/>
    </row>
    <row r="2920" spans="1:42" x14ac:dyDescent="0.25">
      <c r="A2920" s="24"/>
      <c r="B2920" s="24"/>
      <c r="C2920" s="24"/>
      <c r="D2920" s="24"/>
      <c r="E2920" s="25"/>
      <c r="F2920" s="26"/>
      <c r="G2920" s="25"/>
      <c r="H2920" s="26"/>
      <c r="I2920" s="24"/>
      <c r="J2920" s="24"/>
      <c r="K2920" s="24"/>
      <c r="L2920" s="27"/>
      <c r="M2920" s="26"/>
      <c r="N2920" s="27"/>
      <c r="O2920" s="26"/>
      <c r="P2920" s="24"/>
      <c r="Q2920" s="24"/>
      <c r="R2920" s="24"/>
      <c r="S2920" s="27"/>
      <c r="T2920" s="26"/>
      <c r="U2920" s="27"/>
      <c r="V2920" s="26"/>
      <c r="W2920" s="24"/>
      <c r="X2920" s="24"/>
      <c r="Y2920" s="24"/>
      <c r="Z2920" s="24"/>
      <c r="AA2920" s="24"/>
      <c r="AB2920" s="24"/>
      <c r="AC2920" s="24"/>
      <c r="AD2920" s="28"/>
      <c r="AE2920" s="26"/>
      <c r="AF2920" s="28"/>
      <c r="AG2920" s="26"/>
      <c r="AH2920" s="24"/>
      <c r="AI2920" s="24"/>
      <c r="AJ2920" s="24"/>
      <c r="AK2920" s="28"/>
      <c r="AL2920" s="26"/>
      <c r="AM2920" s="28"/>
      <c r="AN2920" s="26"/>
      <c r="AO2920" s="24"/>
      <c r="AP2920" s="24"/>
    </row>
    <row r="2921" spans="1:42" x14ac:dyDescent="0.25">
      <c r="A2921" s="24"/>
      <c r="B2921" s="24"/>
      <c r="C2921" s="24"/>
      <c r="D2921" s="25"/>
      <c r="E2921" s="25"/>
      <c r="F2921" s="26"/>
      <c r="G2921" s="25"/>
      <c r="H2921" s="26"/>
      <c r="I2921" s="25"/>
      <c r="J2921" s="26"/>
      <c r="K2921" s="27"/>
      <c r="L2921" s="27"/>
      <c r="M2921" s="26"/>
      <c r="N2921" s="27"/>
      <c r="O2921" s="26"/>
      <c r="P2921" s="27"/>
      <c r="Q2921" s="26"/>
      <c r="R2921" s="27"/>
      <c r="S2921" s="27"/>
      <c r="T2921" s="26"/>
      <c r="U2921" s="27"/>
      <c r="V2921" s="26"/>
      <c r="W2921" s="27"/>
      <c r="X2921" s="26"/>
      <c r="Y2921" s="25"/>
      <c r="Z2921" s="38"/>
      <c r="AA2921" s="27"/>
      <c r="AB2921" s="27"/>
      <c r="AC2921" s="28"/>
      <c r="AD2921" s="28"/>
      <c r="AE2921" s="26"/>
      <c r="AF2921" s="28"/>
      <c r="AG2921" s="26"/>
      <c r="AH2921" s="28"/>
      <c r="AI2921" s="26"/>
      <c r="AJ2921" s="28"/>
      <c r="AK2921" s="28"/>
      <c r="AL2921" s="26"/>
      <c r="AM2921" s="28"/>
      <c r="AN2921" s="26"/>
      <c r="AO2921" s="28"/>
      <c r="AP2921" s="26"/>
    </row>
    <row r="2922" spans="1:42" x14ac:dyDescent="0.25">
      <c r="A2922" s="24"/>
      <c r="B2922" s="24"/>
      <c r="C2922" s="24"/>
      <c r="D2922" s="24"/>
      <c r="E2922" s="24"/>
      <c r="F2922" s="24"/>
      <c r="G2922" s="24"/>
      <c r="H2922" s="24"/>
      <c r="I2922" s="25"/>
      <c r="J2922" s="26"/>
      <c r="K2922" s="24"/>
      <c r="L2922" s="24"/>
      <c r="M2922" s="24"/>
      <c r="N2922" s="24"/>
      <c r="O2922" s="24"/>
      <c r="P2922" s="27"/>
      <c r="Q2922" s="26"/>
      <c r="R2922" s="24"/>
      <c r="S2922" s="24"/>
      <c r="T2922" s="24"/>
      <c r="U2922" s="24"/>
      <c r="V2922" s="24"/>
      <c r="W2922" s="27"/>
      <c r="X2922" s="26"/>
      <c r="Y2922" s="24"/>
      <c r="Z2922" s="24"/>
      <c r="AA2922" s="24"/>
      <c r="AB2922" s="24"/>
      <c r="AC2922" s="24"/>
      <c r="AD2922" s="24"/>
      <c r="AE2922" s="24"/>
      <c r="AF2922" s="24"/>
      <c r="AG2922" s="24"/>
      <c r="AH2922" s="28"/>
      <c r="AI2922" s="26"/>
      <c r="AJ2922" s="24"/>
      <c r="AK2922" s="24"/>
      <c r="AL2922" s="24"/>
      <c r="AM2922" s="24"/>
      <c r="AN2922" s="24"/>
      <c r="AO2922" s="28"/>
      <c r="AP2922" s="26"/>
    </row>
    <row r="2923" spans="1:42" x14ac:dyDescent="0.25">
      <c r="A2923" s="24"/>
      <c r="B2923" s="24"/>
      <c r="C2923" s="24"/>
      <c r="D2923" s="25"/>
      <c r="E2923" s="25"/>
      <c r="F2923" s="26"/>
      <c r="G2923" s="25"/>
      <c r="H2923" s="26"/>
      <c r="I2923" s="25"/>
      <c r="J2923" s="26"/>
      <c r="K2923" s="27"/>
      <c r="L2923" s="27"/>
      <c r="M2923" s="26"/>
      <c r="N2923" s="27"/>
      <c r="O2923" s="26"/>
      <c r="P2923" s="27"/>
      <c r="Q2923" s="26"/>
      <c r="R2923" s="27"/>
      <c r="S2923" s="27"/>
      <c r="T2923" s="26"/>
      <c r="U2923" s="27"/>
      <c r="V2923" s="26"/>
      <c r="W2923" s="27"/>
      <c r="X2923" s="26"/>
      <c r="Y2923" s="25"/>
      <c r="Z2923" s="24"/>
      <c r="AA2923" s="27"/>
      <c r="AB2923" s="24"/>
      <c r="AC2923" s="28"/>
      <c r="AD2923" s="28"/>
      <c r="AE2923" s="26"/>
      <c r="AF2923" s="28"/>
      <c r="AG2923" s="26"/>
      <c r="AH2923" s="28"/>
      <c r="AI2923" s="26"/>
      <c r="AJ2923" s="28"/>
      <c r="AK2923" s="28"/>
      <c r="AL2923" s="26"/>
      <c r="AM2923" s="28"/>
      <c r="AN2923" s="26"/>
      <c r="AO2923" s="28"/>
      <c r="AP2923" s="26"/>
    </row>
    <row r="2924" spans="1:42" x14ac:dyDescent="0.25">
      <c r="A2924" s="24"/>
      <c r="B2924" s="24"/>
      <c r="C2924" s="24"/>
      <c r="D2924" s="25"/>
      <c r="E2924" s="25"/>
      <c r="F2924" s="26"/>
      <c r="G2924" s="25"/>
      <c r="H2924" s="26"/>
      <c r="I2924" s="25"/>
      <c r="J2924" s="26"/>
      <c r="K2924" s="27"/>
      <c r="L2924" s="27"/>
      <c r="M2924" s="26"/>
      <c r="N2924" s="27"/>
      <c r="O2924" s="26"/>
      <c r="P2924" s="27"/>
      <c r="Q2924" s="26"/>
      <c r="R2924" s="27"/>
      <c r="S2924" s="27"/>
      <c r="T2924" s="26"/>
      <c r="U2924" s="27"/>
      <c r="V2924" s="26"/>
      <c r="W2924" s="27"/>
      <c r="X2924" s="26"/>
      <c r="Y2924" s="25"/>
      <c r="Z2924" s="38"/>
      <c r="AA2924" s="27"/>
      <c r="AB2924" s="27"/>
      <c r="AC2924" s="28"/>
      <c r="AD2924" s="28"/>
      <c r="AE2924" s="26"/>
      <c r="AF2924" s="28"/>
      <c r="AG2924" s="26"/>
      <c r="AH2924" s="28"/>
      <c r="AI2924" s="26"/>
      <c r="AJ2924" s="28"/>
      <c r="AK2924" s="28"/>
      <c r="AL2924" s="26"/>
      <c r="AM2924" s="28"/>
      <c r="AN2924" s="26"/>
      <c r="AO2924" s="28"/>
      <c r="AP2924" s="26"/>
    </row>
    <row r="2925" spans="1:42" x14ac:dyDescent="0.25">
      <c r="A2925" s="24"/>
      <c r="B2925" s="24"/>
      <c r="C2925" s="111"/>
      <c r="D2925" s="25"/>
      <c r="E2925" s="25"/>
      <c r="F2925" s="26"/>
      <c r="G2925" s="25"/>
      <c r="H2925" s="26"/>
      <c r="I2925" s="25"/>
      <c r="J2925" s="26"/>
      <c r="K2925" s="27"/>
      <c r="L2925" s="27"/>
      <c r="M2925" s="26"/>
      <c r="N2925" s="27"/>
      <c r="O2925" s="26"/>
      <c r="P2925" s="27"/>
      <c r="Q2925" s="26"/>
      <c r="R2925" s="27"/>
      <c r="S2925" s="27"/>
      <c r="T2925" s="26"/>
      <c r="U2925" s="27"/>
      <c r="V2925" s="26"/>
      <c r="W2925" s="27"/>
      <c r="X2925" s="26"/>
      <c r="Y2925" s="25"/>
      <c r="Z2925" s="38"/>
      <c r="AA2925" s="27"/>
      <c r="AB2925" s="27"/>
      <c r="AC2925" s="28"/>
      <c r="AD2925" s="28"/>
      <c r="AE2925" s="26"/>
      <c r="AF2925" s="28"/>
      <c r="AG2925" s="26"/>
      <c r="AH2925" s="28"/>
      <c r="AI2925" s="26"/>
      <c r="AJ2925" s="28"/>
      <c r="AK2925" s="28"/>
      <c r="AL2925" s="26"/>
      <c r="AM2925" s="28"/>
      <c r="AN2925" s="26"/>
      <c r="AO2925" s="28"/>
      <c r="AP2925" s="26"/>
    </row>
    <row r="2926" spans="1:42" x14ac:dyDescent="0.25">
      <c r="A2926" s="24"/>
      <c r="B2926" s="24"/>
      <c r="C2926" s="111"/>
      <c r="D2926" s="25"/>
      <c r="E2926" s="25"/>
      <c r="F2926" s="26"/>
      <c r="G2926" s="25"/>
      <c r="H2926" s="26"/>
      <c r="I2926" s="25"/>
      <c r="J2926" s="26"/>
      <c r="K2926" s="27"/>
      <c r="L2926" s="27"/>
      <c r="M2926" s="26"/>
      <c r="N2926" s="27"/>
      <c r="O2926" s="26"/>
      <c r="P2926" s="27"/>
      <c r="Q2926" s="26"/>
      <c r="R2926" s="27"/>
      <c r="S2926" s="27"/>
      <c r="T2926" s="26"/>
      <c r="U2926" s="27"/>
      <c r="V2926" s="26"/>
      <c r="W2926" s="27"/>
      <c r="X2926" s="26"/>
      <c r="Y2926" s="25"/>
      <c r="Z2926" s="38"/>
      <c r="AA2926" s="27"/>
      <c r="AB2926" s="27"/>
      <c r="AC2926" s="28"/>
      <c r="AD2926" s="28"/>
      <c r="AE2926" s="26"/>
      <c r="AF2926" s="28"/>
      <c r="AG2926" s="26"/>
      <c r="AH2926" s="28"/>
      <c r="AI2926" s="26"/>
      <c r="AJ2926" s="28"/>
      <c r="AK2926" s="28"/>
      <c r="AL2926" s="26"/>
      <c r="AM2926" s="28"/>
      <c r="AN2926" s="26"/>
      <c r="AO2926" s="28"/>
      <c r="AP2926" s="26"/>
    </row>
    <row r="2927" spans="1:42" x14ac:dyDescent="0.25">
      <c r="A2927" s="24"/>
      <c r="B2927" s="24"/>
      <c r="C2927" s="111"/>
      <c r="D2927" s="25"/>
      <c r="E2927" s="25"/>
      <c r="F2927" s="26"/>
      <c r="G2927" s="25"/>
      <c r="H2927" s="26"/>
      <c r="I2927" s="25"/>
      <c r="J2927" s="26"/>
      <c r="K2927" s="27"/>
      <c r="L2927" s="27"/>
      <c r="M2927" s="26"/>
      <c r="N2927" s="27"/>
      <c r="O2927" s="26"/>
      <c r="P2927" s="27"/>
      <c r="Q2927" s="26"/>
      <c r="R2927" s="27"/>
      <c r="S2927" s="27"/>
      <c r="T2927" s="26"/>
      <c r="U2927" s="27"/>
      <c r="V2927" s="26"/>
      <c r="W2927" s="27"/>
      <c r="X2927" s="26"/>
      <c r="Y2927" s="25"/>
      <c r="Z2927" s="24"/>
      <c r="AA2927" s="27"/>
      <c r="AB2927" s="24"/>
      <c r="AC2927" s="28"/>
      <c r="AD2927" s="28"/>
      <c r="AE2927" s="26"/>
      <c r="AF2927" s="28"/>
      <c r="AG2927" s="26"/>
      <c r="AH2927" s="28"/>
      <c r="AI2927" s="26"/>
      <c r="AJ2927" s="28"/>
      <c r="AK2927" s="28"/>
      <c r="AL2927" s="26"/>
      <c r="AM2927" s="28"/>
      <c r="AN2927" s="26"/>
      <c r="AO2927" s="28"/>
      <c r="AP2927" s="26"/>
    </row>
    <row r="2928" spans="1:42" x14ac:dyDescent="0.25">
      <c r="A2928" s="24"/>
      <c r="B2928" s="24"/>
      <c r="C2928" s="24"/>
      <c r="D2928" s="25"/>
      <c r="E2928" s="25"/>
      <c r="F2928" s="26"/>
      <c r="G2928" s="25"/>
      <c r="H2928" s="26"/>
      <c r="I2928" s="25"/>
      <c r="J2928" s="26"/>
      <c r="K2928" s="27"/>
      <c r="L2928" s="27"/>
      <c r="M2928" s="26"/>
      <c r="N2928" s="27"/>
      <c r="O2928" s="26"/>
      <c r="P2928" s="27"/>
      <c r="Q2928" s="26"/>
      <c r="R2928" s="27"/>
      <c r="S2928" s="27"/>
      <c r="T2928" s="26"/>
      <c r="U2928" s="27"/>
      <c r="V2928" s="26"/>
      <c r="W2928" s="27"/>
      <c r="X2928" s="26"/>
      <c r="Y2928" s="25"/>
      <c r="Z2928" s="38"/>
      <c r="AA2928" s="27"/>
      <c r="AB2928" s="27"/>
      <c r="AC2928" s="28"/>
      <c r="AD2928" s="28"/>
      <c r="AE2928" s="26"/>
      <c r="AF2928" s="28"/>
      <c r="AG2928" s="26"/>
      <c r="AH2928" s="28"/>
      <c r="AI2928" s="26"/>
      <c r="AJ2928" s="28"/>
      <c r="AK2928" s="28"/>
      <c r="AL2928" s="26"/>
      <c r="AM2928" s="28"/>
      <c r="AN2928" s="26"/>
      <c r="AO2928" s="28"/>
      <c r="AP2928" s="26"/>
    </row>
    <row r="2929" spans="1:42" x14ac:dyDescent="0.25">
      <c r="A2929" s="24"/>
      <c r="B2929" s="24"/>
      <c r="C2929" s="24"/>
      <c r="D2929" s="25"/>
      <c r="E2929" s="25"/>
      <c r="F2929" s="26"/>
      <c r="G2929" s="25"/>
      <c r="H2929" s="26"/>
      <c r="I2929" s="25"/>
      <c r="J2929" s="26"/>
      <c r="K2929" s="27"/>
      <c r="L2929" s="27"/>
      <c r="M2929" s="26"/>
      <c r="N2929" s="27"/>
      <c r="O2929" s="26"/>
      <c r="P2929" s="27"/>
      <c r="Q2929" s="26"/>
      <c r="R2929" s="27"/>
      <c r="S2929" s="27"/>
      <c r="T2929" s="26"/>
      <c r="U2929" s="27"/>
      <c r="V2929" s="26"/>
      <c r="W2929" s="27"/>
      <c r="X2929" s="26"/>
      <c r="Y2929" s="25"/>
      <c r="Z2929" s="38"/>
      <c r="AA2929" s="27"/>
      <c r="AB2929" s="27"/>
      <c r="AC2929" s="28"/>
      <c r="AD2929" s="28"/>
      <c r="AE2929" s="26"/>
      <c r="AF2929" s="28"/>
      <c r="AG2929" s="26"/>
      <c r="AH2929" s="28"/>
      <c r="AI2929" s="26"/>
      <c r="AJ2929" s="28"/>
      <c r="AK2929" s="28"/>
      <c r="AL2929" s="26"/>
      <c r="AM2929" s="28"/>
      <c r="AN2929" s="26"/>
      <c r="AO2929" s="28"/>
      <c r="AP2929" s="26"/>
    </row>
    <row r="2930" spans="1:42" x14ac:dyDescent="0.25">
      <c r="A2930" s="24"/>
      <c r="B2930" s="24"/>
      <c r="C2930" s="88"/>
      <c r="D2930" s="25"/>
      <c r="E2930" s="25"/>
      <c r="F2930" s="26"/>
      <c r="G2930" s="25"/>
      <c r="H2930" s="26"/>
      <c r="I2930" s="25"/>
      <c r="J2930" s="26"/>
      <c r="K2930" s="27"/>
      <c r="L2930" s="27"/>
      <c r="M2930" s="26"/>
      <c r="N2930" s="27"/>
      <c r="O2930" s="26"/>
      <c r="P2930" s="27"/>
      <c r="Q2930" s="26"/>
      <c r="R2930" s="27"/>
      <c r="S2930" s="27"/>
      <c r="T2930" s="26"/>
      <c r="U2930" s="27"/>
      <c r="V2930" s="26"/>
      <c r="W2930" s="27"/>
      <c r="X2930" s="26"/>
      <c r="Y2930" s="25"/>
      <c r="Z2930" s="38"/>
      <c r="AA2930" s="27"/>
      <c r="AB2930" s="27"/>
      <c r="AC2930" s="28"/>
      <c r="AD2930" s="28"/>
      <c r="AE2930" s="26"/>
      <c r="AF2930" s="28"/>
      <c r="AG2930" s="26"/>
      <c r="AH2930" s="28"/>
      <c r="AI2930" s="26"/>
      <c r="AJ2930" s="28"/>
      <c r="AK2930" s="28"/>
      <c r="AL2930" s="26"/>
      <c r="AM2930" s="28"/>
      <c r="AN2930" s="26"/>
      <c r="AO2930" s="28"/>
      <c r="AP2930" s="26"/>
    </row>
    <row r="2931" spans="1:42" x14ac:dyDescent="0.25">
      <c r="A2931" s="24"/>
      <c r="B2931" s="24"/>
      <c r="C2931" s="88"/>
      <c r="D2931" s="25"/>
      <c r="E2931" s="25"/>
      <c r="F2931" s="26"/>
      <c r="G2931" s="25"/>
      <c r="H2931" s="26"/>
      <c r="I2931" s="25"/>
      <c r="J2931" s="26"/>
      <c r="K2931" s="27"/>
      <c r="L2931" s="27"/>
      <c r="M2931" s="26"/>
      <c r="N2931" s="27"/>
      <c r="O2931" s="26"/>
      <c r="P2931" s="27"/>
      <c r="Q2931" s="26"/>
      <c r="R2931" s="27"/>
      <c r="S2931" s="27"/>
      <c r="T2931" s="26"/>
      <c r="U2931" s="27"/>
      <c r="V2931" s="26"/>
      <c r="W2931" s="27"/>
      <c r="X2931" s="26"/>
      <c r="Y2931" s="25"/>
      <c r="Z2931" s="38"/>
      <c r="AA2931" s="27"/>
      <c r="AB2931" s="27"/>
      <c r="AC2931" s="28"/>
      <c r="AD2931" s="28"/>
      <c r="AE2931" s="26"/>
      <c r="AF2931" s="28"/>
      <c r="AG2931" s="26"/>
      <c r="AH2931" s="28"/>
      <c r="AI2931" s="26"/>
      <c r="AJ2931" s="28"/>
      <c r="AK2931" s="28"/>
      <c r="AL2931" s="26"/>
      <c r="AM2931" s="28"/>
      <c r="AN2931" s="26"/>
      <c r="AO2931" s="28"/>
      <c r="AP2931" s="26"/>
    </row>
    <row r="2932" spans="1:42" x14ac:dyDescent="0.25">
      <c r="A2932" s="24"/>
      <c r="B2932" s="24"/>
      <c r="C2932" s="88"/>
      <c r="D2932" s="25"/>
      <c r="E2932" s="25"/>
      <c r="F2932" s="26"/>
      <c r="G2932" s="25"/>
      <c r="H2932" s="26"/>
      <c r="I2932" s="25"/>
      <c r="J2932" s="26"/>
      <c r="K2932" s="27"/>
      <c r="L2932" s="27"/>
      <c r="M2932" s="26"/>
      <c r="N2932" s="27"/>
      <c r="O2932" s="26"/>
      <c r="P2932" s="27"/>
      <c r="Q2932" s="26"/>
      <c r="R2932" s="27"/>
      <c r="S2932" s="27"/>
      <c r="T2932" s="26"/>
      <c r="U2932" s="27"/>
      <c r="V2932" s="26"/>
      <c r="W2932" s="27"/>
      <c r="X2932" s="26"/>
      <c r="Y2932" s="25"/>
      <c r="Z2932" s="38"/>
      <c r="AA2932" s="27"/>
      <c r="AB2932" s="27"/>
      <c r="AC2932" s="28"/>
      <c r="AD2932" s="28"/>
      <c r="AE2932" s="26"/>
      <c r="AF2932" s="28"/>
      <c r="AG2932" s="26"/>
      <c r="AH2932" s="28"/>
      <c r="AI2932" s="26"/>
      <c r="AJ2932" s="28"/>
      <c r="AK2932" s="28"/>
      <c r="AL2932" s="26"/>
      <c r="AM2932" s="28"/>
      <c r="AN2932" s="26"/>
      <c r="AO2932" s="28"/>
      <c r="AP2932" s="26"/>
    </row>
    <row r="2933" spans="1:42" x14ac:dyDescent="0.25">
      <c r="A2933" s="24"/>
      <c r="B2933" s="24"/>
      <c r="C2933" s="24"/>
      <c r="D2933" s="25"/>
      <c r="E2933" s="25"/>
      <c r="F2933" s="26"/>
      <c r="G2933" s="25"/>
      <c r="H2933" s="26"/>
      <c r="I2933" s="25"/>
      <c r="J2933" s="26"/>
      <c r="K2933" s="27"/>
      <c r="L2933" s="27"/>
      <c r="M2933" s="26"/>
      <c r="N2933" s="27"/>
      <c r="O2933" s="26"/>
      <c r="P2933" s="27"/>
      <c r="Q2933" s="26"/>
      <c r="R2933" s="27"/>
      <c r="S2933" s="27"/>
      <c r="T2933" s="26"/>
      <c r="U2933" s="27"/>
      <c r="V2933" s="26"/>
      <c r="W2933" s="27"/>
      <c r="X2933" s="26"/>
      <c r="Y2933" s="25"/>
      <c r="Z2933" s="38"/>
      <c r="AA2933" s="27"/>
      <c r="AB2933" s="27"/>
      <c r="AC2933" s="28"/>
      <c r="AD2933" s="28"/>
      <c r="AE2933" s="26"/>
      <c r="AF2933" s="28"/>
      <c r="AG2933" s="26"/>
      <c r="AH2933" s="28"/>
      <c r="AI2933" s="26"/>
      <c r="AJ2933" s="28"/>
      <c r="AK2933" s="28"/>
      <c r="AL2933" s="26"/>
      <c r="AM2933" s="28"/>
      <c r="AN2933" s="26"/>
      <c r="AO2933" s="28"/>
      <c r="AP2933" s="26"/>
    </row>
    <row r="2934" spans="1:42" x14ac:dyDescent="0.25">
      <c r="A2934" s="24"/>
      <c r="B2934" s="24"/>
      <c r="C2934" s="24"/>
      <c r="D2934" s="24"/>
      <c r="E2934" s="25"/>
      <c r="F2934" s="26"/>
      <c r="G2934" s="24"/>
      <c r="H2934" s="24"/>
      <c r="I2934" s="24"/>
      <c r="J2934" s="24"/>
      <c r="K2934" s="24"/>
      <c r="L2934" s="27"/>
      <c r="M2934" s="26"/>
      <c r="N2934" s="24"/>
      <c r="O2934" s="24"/>
      <c r="P2934" s="24"/>
      <c r="Q2934" s="24"/>
      <c r="R2934" s="24"/>
      <c r="S2934" s="27"/>
      <c r="T2934" s="26"/>
      <c r="U2934" s="24"/>
      <c r="V2934" s="24"/>
      <c r="W2934" s="24"/>
      <c r="X2934" s="24"/>
      <c r="Y2934" s="24"/>
      <c r="Z2934" s="24"/>
      <c r="AA2934" s="24"/>
      <c r="AB2934" s="24"/>
      <c r="AC2934" s="24"/>
      <c r="AD2934" s="28"/>
      <c r="AE2934" s="26"/>
      <c r="AF2934" s="24"/>
      <c r="AG2934" s="24"/>
      <c r="AH2934" s="24"/>
      <c r="AI2934" s="24"/>
      <c r="AJ2934" s="24"/>
      <c r="AK2934" s="28"/>
      <c r="AL2934" s="26"/>
      <c r="AM2934" s="24"/>
      <c r="AN2934" s="24"/>
      <c r="AO2934" s="24"/>
      <c r="AP2934" s="24"/>
    </row>
    <row r="2935" spans="1:42" x14ac:dyDescent="0.25">
      <c r="A2935" s="24"/>
      <c r="B2935" s="24"/>
      <c r="C2935" s="24"/>
      <c r="D2935" s="25"/>
      <c r="E2935" s="25"/>
      <c r="F2935" s="26"/>
      <c r="G2935" s="25"/>
      <c r="H2935" s="26"/>
      <c r="I2935" s="25"/>
      <c r="J2935" s="26"/>
      <c r="K2935" s="27"/>
      <c r="L2935" s="27"/>
      <c r="M2935" s="26"/>
      <c r="N2935" s="27"/>
      <c r="O2935" s="26"/>
      <c r="P2935" s="27"/>
      <c r="Q2935" s="26"/>
      <c r="R2935" s="27"/>
      <c r="S2935" s="27"/>
      <c r="T2935" s="26"/>
      <c r="U2935" s="27"/>
      <c r="V2935" s="26"/>
      <c r="W2935" s="27"/>
      <c r="X2935" s="26"/>
      <c r="Y2935" s="25"/>
      <c r="Z2935" s="38"/>
      <c r="AA2935" s="27"/>
      <c r="AB2935" s="27"/>
      <c r="AC2935" s="28"/>
      <c r="AD2935" s="28"/>
      <c r="AE2935" s="26"/>
      <c r="AF2935" s="28"/>
      <c r="AG2935" s="26"/>
      <c r="AH2935" s="28"/>
      <c r="AI2935" s="26"/>
      <c r="AJ2935" s="28"/>
      <c r="AK2935" s="28"/>
      <c r="AL2935" s="26"/>
      <c r="AM2935" s="28"/>
      <c r="AN2935" s="26"/>
      <c r="AO2935" s="28"/>
      <c r="AP2935" s="26"/>
    </row>
    <row r="2936" spans="1:42" x14ac:dyDescent="0.25">
      <c r="A2936" s="24"/>
      <c r="B2936" s="24"/>
      <c r="C2936" s="24"/>
      <c r="D2936" s="24"/>
      <c r="E2936" s="25"/>
      <c r="F2936" s="26"/>
      <c r="G2936" s="25"/>
      <c r="H2936" s="26"/>
      <c r="I2936" s="25"/>
      <c r="J2936" s="26"/>
      <c r="K2936" s="24"/>
      <c r="L2936" s="27"/>
      <c r="M2936" s="26"/>
      <c r="N2936" s="27"/>
      <c r="O2936" s="26"/>
      <c r="P2936" s="27"/>
      <c r="Q2936" s="26"/>
      <c r="R2936" s="24"/>
      <c r="S2936" s="27"/>
      <c r="T2936" s="26"/>
      <c r="U2936" s="27"/>
      <c r="V2936" s="26"/>
      <c r="W2936" s="27"/>
      <c r="X2936" s="26"/>
      <c r="Y2936" s="24"/>
      <c r="Z2936" s="24"/>
      <c r="AA2936" s="24"/>
      <c r="AB2936" s="24"/>
      <c r="AC2936" s="24"/>
      <c r="AD2936" s="28"/>
      <c r="AE2936" s="26"/>
      <c r="AF2936" s="28"/>
      <c r="AG2936" s="26"/>
      <c r="AH2936" s="28"/>
      <c r="AI2936" s="26"/>
      <c r="AJ2936" s="24"/>
      <c r="AK2936" s="28"/>
      <c r="AL2936" s="26"/>
      <c r="AM2936" s="28"/>
      <c r="AN2936" s="26"/>
      <c r="AO2936" s="28"/>
      <c r="AP2936" s="26"/>
    </row>
    <row r="2937" spans="1:42" x14ac:dyDescent="0.25">
      <c r="A2937" s="24"/>
      <c r="B2937" s="24"/>
      <c r="C2937" s="24"/>
      <c r="D2937" s="25"/>
      <c r="E2937" s="24"/>
      <c r="F2937" s="24"/>
      <c r="G2937" s="24"/>
      <c r="H2937" s="24"/>
      <c r="I2937" s="24"/>
      <c r="J2937" s="24"/>
      <c r="K2937" s="27"/>
      <c r="L2937" s="24"/>
      <c r="M2937" s="24"/>
      <c r="N2937" s="24"/>
      <c r="O2937" s="24"/>
      <c r="P2937" s="24"/>
      <c r="Q2937" s="24"/>
      <c r="R2937" s="27"/>
      <c r="S2937" s="24"/>
      <c r="T2937" s="24"/>
      <c r="U2937" s="24"/>
      <c r="V2937" s="24"/>
      <c r="W2937" s="24"/>
      <c r="X2937" s="24"/>
      <c r="Y2937" s="25"/>
      <c r="Z2937" s="24"/>
      <c r="AA2937" s="27"/>
      <c r="AB2937" s="24"/>
      <c r="AC2937" s="28"/>
      <c r="AD2937" s="24"/>
      <c r="AE2937" s="24"/>
      <c r="AF2937" s="24"/>
      <c r="AG2937" s="24"/>
      <c r="AH2937" s="24"/>
      <c r="AI2937" s="24"/>
      <c r="AJ2937" s="28"/>
      <c r="AK2937" s="24"/>
      <c r="AL2937" s="24"/>
      <c r="AM2937" s="24"/>
      <c r="AN2937" s="24"/>
      <c r="AO2937" s="24"/>
      <c r="AP2937" s="24"/>
    </row>
    <row r="2938" spans="1:42" x14ac:dyDescent="0.25">
      <c r="A2938" s="24"/>
      <c r="B2938" s="24"/>
      <c r="C2938" s="24"/>
      <c r="D2938" s="25"/>
      <c r="E2938" s="25"/>
      <c r="F2938" s="26"/>
      <c r="G2938" s="25"/>
      <c r="H2938" s="26"/>
      <c r="I2938" s="25"/>
      <c r="J2938" s="26"/>
      <c r="K2938" s="27"/>
      <c r="L2938" s="27"/>
      <c r="M2938" s="26"/>
      <c r="N2938" s="27"/>
      <c r="O2938" s="26"/>
      <c r="P2938" s="27"/>
      <c r="Q2938" s="26"/>
      <c r="R2938" s="27"/>
      <c r="S2938" s="27"/>
      <c r="T2938" s="26"/>
      <c r="U2938" s="27"/>
      <c r="V2938" s="26"/>
      <c r="W2938" s="27"/>
      <c r="X2938" s="26"/>
      <c r="Y2938" s="25"/>
      <c r="Z2938" s="38"/>
      <c r="AA2938" s="27"/>
      <c r="AB2938" s="27"/>
      <c r="AC2938" s="28"/>
      <c r="AD2938" s="28"/>
      <c r="AE2938" s="26"/>
      <c r="AF2938" s="28"/>
      <c r="AG2938" s="26"/>
      <c r="AH2938" s="28"/>
      <c r="AI2938" s="26"/>
      <c r="AJ2938" s="28"/>
      <c r="AK2938" s="28"/>
      <c r="AL2938" s="26"/>
      <c r="AM2938" s="28"/>
      <c r="AN2938" s="26"/>
      <c r="AO2938" s="28"/>
      <c r="AP2938" s="26"/>
    </row>
    <row r="2939" spans="1:42" x14ac:dyDescent="0.25">
      <c r="A2939" s="24"/>
      <c r="B2939" s="24"/>
      <c r="C2939" s="24"/>
      <c r="D2939" s="24"/>
      <c r="E2939" s="24"/>
      <c r="F2939" s="24"/>
      <c r="G2939" s="24"/>
      <c r="H2939" s="24"/>
      <c r="I2939" s="25"/>
      <c r="J2939" s="26"/>
      <c r="K2939" s="24"/>
      <c r="L2939" s="24"/>
      <c r="M2939" s="24"/>
      <c r="N2939" s="24"/>
      <c r="O2939" s="24"/>
      <c r="P2939" s="27"/>
      <c r="Q2939" s="26"/>
      <c r="R2939" s="24"/>
      <c r="S2939" s="24"/>
      <c r="T2939" s="24"/>
      <c r="U2939" s="24"/>
      <c r="V2939" s="24"/>
      <c r="W2939" s="27"/>
      <c r="X2939" s="26"/>
      <c r="Y2939" s="24"/>
      <c r="Z2939" s="24"/>
      <c r="AA2939" s="24"/>
      <c r="AB2939" s="24"/>
      <c r="AC2939" s="24"/>
      <c r="AD2939" s="24"/>
      <c r="AE2939" s="24"/>
      <c r="AF2939" s="24"/>
      <c r="AG2939" s="24"/>
      <c r="AH2939" s="28"/>
      <c r="AI2939" s="26"/>
      <c r="AJ2939" s="24"/>
      <c r="AK2939" s="24"/>
      <c r="AL2939" s="24"/>
      <c r="AM2939" s="24"/>
      <c r="AN2939" s="24"/>
      <c r="AO2939" s="28"/>
      <c r="AP2939" s="26"/>
    </row>
    <row r="2940" spans="1:42" x14ac:dyDescent="0.25">
      <c r="A2940" s="24"/>
      <c r="B2940" s="24"/>
      <c r="C2940" s="24"/>
      <c r="D2940" s="25"/>
      <c r="E2940" s="25"/>
      <c r="F2940" s="26"/>
      <c r="G2940" s="25"/>
      <c r="H2940" s="26"/>
      <c r="I2940" s="25"/>
      <c r="J2940" s="26"/>
      <c r="K2940" s="27"/>
      <c r="L2940" s="27"/>
      <c r="M2940" s="26"/>
      <c r="N2940" s="27"/>
      <c r="O2940" s="26"/>
      <c r="P2940" s="27"/>
      <c r="Q2940" s="26"/>
      <c r="R2940" s="27"/>
      <c r="S2940" s="27"/>
      <c r="T2940" s="26"/>
      <c r="U2940" s="27"/>
      <c r="V2940" s="26"/>
      <c r="W2940" s="27"/>
      <c r="X2940" s="26"/>
      <c r="Y2940" s="25"/>
      <c r="Z2940" s="38"/>
      <c r="AA2940" s="27"/>
      <c r="AB2940" s="27"/>
      <c r="AC2940" s="28"/>
      <c r="AD2940" s="28"/>
      <c r="AE2940" s="26"/>
      <c r="AF2940" s="28"/>
      <c r="AG2940" s="26"/>
      <c r="AH2940" s="28"/>
      <c r="AI2940" s="26"/>
      <c r="AJ2940" s="28"/>
      <c r="AK2940" s="28"/>
      <c r="AL2940" s="26"/>
      <c r="AM2940" s="28"/>
      <c r="AN2940" s="26"/>
      <c r="AO2940" s="28"/>
      <c r="AP2940" s="26"/>
    </row>
    <row r="2941" spans="1:42" x14ac:dyDescent="0.25">
      <c r="A2941" s="24"/>
      <c r="B2941" s="24"/>
      <c r="C2941" s="111"/>
      <c r="D2941" s="25"/>
      <c r="E2941" s="25"/>
      <c r="F2941" s="26"/>
      <c r="G2941" s="25"/>
      <c r="H2941" s="26"/>
      <c r="I2941" s="25"/>
      <c r="J2941" s="26"/>
      <c r="K2941" s="27"/>
      <c r="L2941" s="27"/>
      <c r="M2941" s="26"/>
      <c r="N2941" s="27"/>
      <c r="O2941" s="26"/>
      <c r="P2941" s="27"/>
      <c r="Q2941" s="26"/>
      <c r="R2941" s="27"/>
      <c r="S2941" s="27"/>
      <c r="T2941" s="26"/>
      <c r="U2941" s="27"/>
      <c r="V2941" s="26"/>
      <c r="W2941" s="27"/>
      <c r="X2941" s="26"/>
      <c r="Y2941" s="25"/>
      <c r="Z2941" s="38"/>
      <c r="AA2941" s="27"/>
      <c r="AB2941" s="27"/>
      <c r="AC2941" s="28"/>
      <c r="AD2941" s="28"/>
      <c r="AE2941" s="26"/>
      <c r="AF2941" s="28"/>
      <c r="AG2941" s="26"/>
      <c r="AH2941" s="28"/>
      <c r="AI2941" s="26"/>
      <c r="AJ2941" s="28"/>
      <c r="AK2941" s="28"/>
      <c r="AL2941" s="26"/>
      <c r="AM2941" s="28"/>
      <c r="AN2941" s="26"/>
      <c r="AO2941" s="28"/>
      <c r="AP2941" s="26"/>
    </row>
    <row r="2942" spans="1:42" x14ac:dyDescent="0.25">
      <c r="A2942" s="24"/>
      <c r="B2942" s="24"/>
      <c r="C2942" s="111"/>
      <c r="D2942" s="25"/>
      <c r="E2942" s="25"/>
      <c r="F2942" s="26"/>
      <c r="G2942" s="25"/>
      <c r="H2942" s="26"/>
      <c r="I2942" s="25"/>
      <c r="J2942" s="26"/>
      <c r="K2942" s="27"/>
      <c r="L2942" s="27"/>
      <c r="M2942" s="26"/>
      <c r="N2942" s="27"/>
      <c r="O2942" s="26"/>
      <c r="P2942" s="27"/>
      <c r="Q2942" s="26"/>
      <c r="R2942" s="27"/>
      <c r="S2942" s="27"/>
      <c r="T2942" s="26"/>
      <c r="U2942" s="27"/>
      <c r="V2942" s="26"/>
      <c r="W2942" s="27"/>
      <c r="X2942" s="26"/>
      <c r="Y2942" s="25"/>
      <c r="Z2942" s="38"/>
      <c r="AA2942" s="27"/>
      <c r="AB2942" s="27"/>
      <c r="AC2942" s="28"/>
      <c r="AD2942" s="28"/>
      <c r="AE2942" s="26"/>
      <c r="AF2942" s="28"/>
      <c r="AG2942" s="26"/>
      <c r="AH2942" s="28"/>
      <c r="AI2942" s="26"/>
      <c r="AJ2942" s="28"/>
      <c r="AK2942" s="28"/>
      <c r="AL2942" s="26"/>
      <c r="AM2942" s="28"/>
      <c r="AN2942" s="26"/>
      <c r="AO2942" s="28"/>
      <c r="AP2942" s="26"/>
    </row>
    <row r="2943" spans="1:42" x14ac:dyDescent="0.25">
      <c r="A2943" s="24"/>
      <c r="B2943" s="24"/>
      <c r="C2943" s="111"/>
      <c r="D2943" s="24"/>
      <c r="E2943" s="25"/>
      <c r="F2943" s="26"/>
      <c r="G2943" s="25"/>
      <c r="H2943" s="26"/>
      <c r="I2943" s="25"/>
      <c r="J2943" s="26"/>
      <c r="K2943" s="24"/>
      <c r="L2943" s="27"/>
      <c r="M2943" s="26"/>
      <c r="N2943" s="27"/>
      <c r="O2943" s="26"/>
      <c r="P2943" s="27"/>
      <c r="Q2943" s="26"/>
      <c r="R2943" s="24"/>
      <c r="S2943" s="27"/>
      <c r="T2943" s="26"/>
      <c r="U2943" s="27"/>
      <c r="V2943" s="26"/>
      <c r="W2943" s="27"/>
      <c r="X2943" s="26"/>
      <c r="Y2943" s="24"/>
      <c r="Z2943" s="24"/>
      <c r="AA2943" s="24"/>
      <c r="AB2943" s="24"/>
      <c r="AC2943" s="24"/>
      <c r="AD2943" s="28"/>
      <c r="AE2943" s="26"/>
      <c r="AF2943" s="28"/>
      <c r="AG2943" s="26"/>
      <c r="AH2943" s="28"/>
      <c r="AI2943" s="26"/>
      <c r="AJ2943" s="24"/>
      <c r="AK2943" s="28"/>
      <c r="AL2943" s="26"/>
      <c r="AM2943" s="28"/>
      <c r="AN2943" s="26"/>
      <c r="AO2943" s="28"/>
      <c r="AP2943" s="26"/>
    </row>
    <row r="2944" spans="1:42" x14ac:dyDescent="0.25">
      <c r="A2944" s="24"/>
      <c r="B2944" s="24"/>
      <c r="C2944" s="24"/>
      <c r="D2944" s="25"/>
      <c r="E2944" s="25"/>
      <c r="F2944" s="26"/>
      <c r="G2944" s="25"/>
      <c r="H2944" s="26"/>
      <c r="I2944" s="25"/>
      <c r="J2944" s="26"/>
      <c r="K2944" s="27"/>
      <c r="L2944" s="27"/>
      <c r="M2944" s="26"/>
      <c r="N2944" s="27"/>
      <c r="O2944" s="26"/>
      <c r="P2944" s="27"/>
      <c r="Q2944" s="26"/>
      <c r="R2944" s="27"/>
      <c r="S2944" s="27"/>
      <c r="T2944" s="26"/>
      <c r="U2944" s="27"/>
      <c r="V2944" s="26"/>
      <c r="W2944" s="27"/>
      <c r="X2944" s="26"/>
      <c r="Y2944" s="25"/>
      <c r="Z2944" s="38"/>
      <c r="AA2944" s="27"/>
      <c r="AB2944" s="27"/>
      <c r="AC2944" s="28"/>
      <c r="AD2944" s="28"/>
      <c r="AE2944" s="26"/>
      <c r="AF2944" s="28"/>
      <c r="AG2944" s="26"/>
      <c r="AH2944" s="28"/>
      <c r="AI2944" s="26"/>
      <c r="AJ2944" s="28"/>
      <c r="AK2944" s="28"/>
      <c r="AL2944" s="26"/>
      <c r="AM2944" s="28"/>
      <c r="AN2944" s="26"/>
      <c r="AO2944" s="28"/>
      <c r="AP2944" s="26"/>
    </row>
    <row r="2945" spans="1:42" x14ac:dyDescent="0.25">
      <c r="A2945" s="24"/>
      <c r="B2945" s="24"/>
      <c r="C2945" s="24"/>
      <c r="D2945" s="25"/>
      <c r="E2945" s="25"/>
      <c r="F2945" s="26"/>
      <c r="G2945" s="25"/>
      <c r="H2945" s="26"/>
      <c r="I2945" s="25"/>
      <c r="J2945" s="26"/>
      <c r="K2945" s="27"/>
      <c r="L2945" s="27"/>
      <c r="M2945" s="26"/>
      <c r="N2945" s="27"/>
      <c r="O2945" s="26"/>
      <c r="P2945" s="27"/>
      <c r="Q2945" s="26"/>
      <c r="R2945" s="27"/>
      <c r="S2945" s="27"/>
      <c r="T2945" s="26"/>
      <c r="U2945" s="27"/>
      <c r="V2945" s="26"/>
      <c r="W2945" s="27"/>
      <c r="X2945" s="26"/>
      <c r="Y2945" s="25"/>
      <c r="Z2945" s="38"/>
      <c r="AA2945" s="27"/>
      <c r="AB2945" s="27"/>
      <c r="AC2945" s="28"/>
      <c r="AD2945" s="28"/>
      <c r="AE2945" s="26"/>
      <c r="AF2945" s="28"/>
      <c r="AG2945" s="26"/>
      <c r="AH2945" s="28"/>
      <c r="AI2945" s="26"/>
      <c r="AJ2945" s="28"/>
      <c r="AK2945" s="28"/>
      <c r="AL2945" s="26"/>
      <c r="AM2945" s="28"/>
      <c r="AN2945" s="26"/>
      <c r="AO2945" s="28"/>
      <c r="AP2945" s="26"/>
    </row>
    <row r="2946" spans="1:42" x14ac:dyDescent="0.25">
      <c r="A2946" s="24"/>
      <c r="B2946" s="24"/>
      <c r="C2946" s="88"/>
      <c r="D2946" s="25"/>
      <c r="E2946" s="25"/>
      <c r="F2946" s="26"/>
      <c r="G2946" s="25"/>
      <c r="H2946" s="26"/>
      <c r="I2946" s="25"/>
      <c r="J2946" s="26"/>
      <c r="K2946" s="27"/>
      <c r="L2946" s="27"/>
      <c r="M2946" s="26"/>
      <c r="N2946" s="27"/>
      <c r="O2946" s="26"/>
      <c r="P2946" s="27"/>
      <c r="Q2946" s="26"/>
      <c r="R2946" s="27"/>
      <c r="S2946" s="27"/>
      <c r="T2946" s="26"/>
      <c r="U2946" s="27"/>
      <c r="V2946" s="26"/>
      <c r="W2946" s="27"/>
      <c r="X2946" s="26"/>
      <c r="Y2946" s="25"/>
      <c r="Z2946" s="38"/>
      <c r="AA2946" s="27"/>
      <c r="AB2946" s="27"/>
      <c r="AC2946" s="28"/>
      <c r="AD2946" s="28"/>
      <c r="AE2946" s="26"/>
      <c r="AF2946" s="28"/>
      <c r="AG2946" s="26"/>
      <c r="AH2946" s="28"/>
      <c r="AI2946" s="26"/>
      <c r="AJ2946" s="28"/>
      <c r="AK2946" s="28"/>
      <c r="AL2946" s="26"/>
      <c r="AM2946" s="28"/>
      <c r="AN2946" s="26"/>
      <c r="AO2946" s="28"/>
      <c r="AP2946" s="26"/>
    </row>
    <row r="2947" spans="1:42" x14ac:dyDescent="0.25">
      <c r="A2947" s="24"/>
      <c r="B2947" s="24"/>
      <c r="C2947" s="88"/>
      <c r="D2947" s="25"/>
      <c r="E2947" s="25"/>
      <c r="F2947" s="26"/>
      <c r="G2947" s="25"/>
      <c r="H2947" s="26"/>
      <c r="I2947" s="25"/>
      <c r="J2947" s="26"/>
      <c r="K2947" s="27"/>
      <c r="L2947" s="27"/>
      <c r="M2947" s="26"/>
      <c r="N2947" s="27"/>
      <c r="O2947" s="26"/>
      <c r="P2947" s="27"/>
      <c r="Q2947" s="26"/>
      <c r="R2947" s="27"/>
      <c r="S2947" s="27"/>
      <c r="T2947" s="26"/>
      <c r="U2947" s="27"/>
      <c r="V2947" s="26"/>
      <c r="W2947" s="27"/>
      <c r="X2947" s="26"/>
      <c r="Y2947" s="25"/>
      <c r="Z2947" s="38"/>
      <c r="AA2947" s="27"/>
      <c r="AB2947" s="27"/>
      <c r="AC2947" s="28"/>
      <c r="AD2947" s="28"/>
      <c r="AE2947" s="26"/>
      <c r="AF2947" s="28"/>
      <c r="AG2947" s="26"/>
      <c r="AH2947" s="28"/>
      <c r="AI2947" s="26"/>
      <c r="AJ2947" s="28"/>
      <c r="AK2947" s="28"/>
      <c r="AL2947" s="26"/>
      <c r="AM2947" s="28"/>
      <c r="AN2947" s="26"/>
      <c r="AO2947" s="28"/>
      <c r="AP2947" s="26"/>
    </row>
    <row r="2948" spans="1:42" x14ac:dyDescent="0.25">
      <c r="A2948" s="24"/>
      <c r="B2948" s="24"/>
      <c r="C2948" s="88"/>
      <c r="D2948" s="25"/>
      <c r="E2948" s="25"/>
      <c r="F2948" s="26"/>
      <c r="G2948" s="25"/>
      <c r="H2948" s="26"/>
      <c r="I2948" s="25"/>
      <c r="J2948" s="26"/>
      <c r="K2948" s="27"/>
      <c r="L2948" s="27"/>
      <c r="M2948" s="26"/>
      <c r="N2948" s="27"/>
      <c r="O2948" s="26"/>
      <c r="P2948" s="27"/>
      <c r="Q2948" s="26"/>
      <c r="R2948" s="27"/>
      <c r="S2948" s="27"/>
      <c r="T2948" s="26"/>
      <c r="U2948" s="27"/>
      <c r="V2948" s="26"/>
      <c r="W2948" s="27"/>
      <c r="X2948" s="26"/>
      <c r="Y2948" s="25"/>
      <c r="Z2948" s="38"/>
      <c r="AA2948" s="27"/>
      <c r="AB2948" s="27"/>
      <c r="AC2948" s="28"/>
      <c r="AD2948" s="28"/>
      <c r="AE2948" s="26"/>
      <c r="AF2948" s="28"/>
      <c r="AG2948" s="26"/>
      <c r="AH2948" s="28"/>
      <c r="AI2948" s="26"/>
      <c r="AJ2948" s="28"/>
      <c r="AK2948" s="28"/>
      <c r="AL2948" s="26"/>
      <c r="AM2948" s="28"/>
      <c r="AN2948" s="26"/>
      <c r="AO2948" s="28"/>
      <c r="AP2948" s="26"/>
    </row>
    <row r="2949" spans="1:42" x14ac:dyDescent="0.25">
      <c r="A2949" s="24"/>
      <c r="B2949" s="24"/>
      <c r="C2949" s="24"/>
      <c r="D2949" s="25"/>
      <c r="E2949" s="25"/>
      <c r="F2949" s="26"/>
      <c r="G2949" s="25"/>
      <c r="H2949" s="26"/>
      <c r="I2949" s="25"/>
      <c r="J2949" s="26"/>
      <c r="K2949" s="27"/>
      <c r="L2949" s="27"/>
      <c r="M2949" s="26"/>
      <c r="N2949" s="27"/>
      <c r="O2949" s="26"/>
      <c r="P2949" s="27"/>
      <c r="Q2949" s="26"/>
      <c r="R2949" s="27"/>
      <c r="S2949" s="27"/>
      <c r="T2949" s="26"/>
      <c r="U2949" s="27"/>
      <c r="V2949" s="26"/>
      <c r="W2949" s="27"/>
      <c r="X2949" s="26"/>
      <c r="Y2949" s="25"/>
      <c r="Z2949" s="24"/>
      <c r="AA2949" s="27"/>
      <c r="AB2949" s="24"/>
      <c r="AC2949" s="28"/>
      <c r="AD2949" s="28"/>
      <c r="AE2949" s="26"/>
      <c r="AF2949" s="28"/>
      <c r="AG2949" s="26"/>
      <c r="AH2949" s="28"/>
      <c r="AI2949" s="26"/>
      <c r="AJ2949" s="28"/>
      <c r="AK2949" s="28"/>
      <c r="AL2949" s="26"/>
      <c r="AM2949" s="28"/>
      <c r="AN2949" s="26"/>
      <c r="AO2949" s="28"/>
      <c r="AP2949" s="26"/>
    </row>
    <row r="2950" spans="1:42" x14ac:dyDescent="0.25">
      <c r="A2950" s="24"/>
      <c r="B2950" s="24"/>
      <c r="C2950" s="24"/>
      <c r="D2950" s="25"/>
      <c r="E2950" s="25"/>
      <c r="F2950" s="26"/>
      <c r="G2950" s="25"/>
      <c r="H2950" s="26"/>
      <c r="I2950" s="25"/>
      <c r="J2950" s="26"/>
      <c r="K2950" s="27"/>
      <c r="L2950" s="27"/>
      <c r="M2950" s="26"/>
      <c r="N2950" s="27"/>
      <c r="O2950" s="26"/>
      <c r="P2950" s="27"/>
      <c r="Q2950" s="26"/>
      <c r="R2950" s="27"/>
      <c r="S2950" s="27"/>
      <c r="T2950" s="26"/>
      <c r="U2950" s="27"/>
      <c r="V2950" s="26"/>
      <c r="W2950" s="27"/>
      <c r="X2950" s="26"/>
      <c r="Y2950" s="25"/>
      <c r="Z2950" s="38"/>
      <c r="AA2950" s="27"/>
      <c r="AB2950" s="27"/>
      <c r="AC2950" s="28"/>
      <c r="AD2950" s="28"/>
      <c r="AE2950" s="26"/>
      <c r="AF2950" s="28"/>
      <c r="AG2950" s="26"/>
      <c r="AH2950" s="28"/>
      <c r="AI2950" s="26"/>
      <c r="AJ2950" s="28"/>
      <c r="AK2950" s="28"/>
      <c r="AL2950" s="26"/>
      <c r="AM2950" s="28"/>
      <c r="AN2950" s="26"/>
      <c r="AO2950" s="28"/>
      <c r="AP2950" s="26"/>
    </row>
    <row r="2951" spans="1:42" x14ac:dyDescent="0.25">
      <c r="A2951" s="24"/>
      <c r="B2951" s="24"/>
      <c r="C2951" s="24"/>
      <c r="D2951" s="24"/>
      <c r="E2951" s="24"/>
      <c r="F2951" s="24"/>
      <c r="G2951" s="24"/>
      <c r="H2951" s="24"/>
      <c r="I2951" s="25"/>
      <c r="J2951" s="26"/>
      <c r="K2951" s="24"/>
      <c r="L2951" s="24"/>
      <c r="M2951" s="24"/>
      <c r="N2951" s="24"/>
      <c r="O2951" s="24"/>
      <c r="P2951" s="27"/>
      <c r="Q2951" s="26"/>
      <c r="R2951" s="24"/>
      <c r="S2951" s="24"/>
      <c r="T2951" s="24"/>
      <c r="U2951" s="24"/>
      <c r="V2951" s="24"/>
      <c r="W2951" s="27"/>
      <c r="X2951" s="26"/>
      <c r="Y2951" s="24"/>
      <c r="Z2951" s="24"/>
      <c r="AA2951" s="24"/>
      <c r="AB2951" s="24"/>
      <c r="AC2951" s="24"/>
      <c r="AD2951" s="24"/>
      <c r="AE2951" s="24"/>
      <c r="AF2951" s="24"/>
      <c r="AG2951" s="24"/>
      <c r="AH2951" s="28"/>
      <c r="AI2951" s="26"/>
      <c r="AJ2951" s="24"/>
      <c r="AK2951" s="24"/>
      <c r="AL2951" s="24"/>
      <c r="AM2951" s="24"/>
      <c r="AN2951" s="24"/>
      <c r="AO2951" s="28"/>
      <c r="AP2951" s="26"/>
    </row>
    <row r="2952" spans="1:42" x14ac:dyDescent="0.25">
      <c r="A2952" s="24"/>
      <c r="B2952" s="24"/>
      <c r="C2952" s="24"/>
      <c r="D2952" s="25"/>
      <c r="E2952" s="25"/>
      <c r="F2952" s="26"/>
      <c r="G2952" s="25"/>
      <c r="H2952" s="26"/>
      <c r="I2952" s="25"/>
      <c r="J2952" s="26"/>
      <c r="K2952" s="27"/>
      <c r="L2952" s="27"/>
      <c r="M2952" s="26"/>
      <c r="N2952" s="27"/>
      <c r="O2952" s="26"/>
      <c r="P2952" s="27"/>
      <c r="Q2952" s="26"/>
      <c r="R2952" s="27"/>
      <c r="S2952" s="27"/>
      <c r="T2952" s="26"/>
      <c r="U2952" s="27"/>
      <c r="V2952" s="26"/>
      <c r="W2952" s="27"/>
      <c r="X2952" s="26"/>
      <c r="Y2952" s="25"/>
      <c r="Z2952" s="24"/>
      <c r="AA2952" s="27"/>
      <c r="AB2952" s="24"/>
      <c r="AC2952" s="28"/>
      <c r="AD2952" s="28"/>
      <c r="AE2952" s="26"/>
      <c r="AF2952" s="28"/>
      <c r="AG2952" s="26"/>
      <c r="AH2952" s="28"/>
      <c r="AI2952" s="26"/>
      <c r="AJ2952" s="28"/>
      <c r="AK2952" s="28"/>
      <c r="AL2952" s="26"/>
      <c r="AM2952" s="28"/>
      <c r="AN2952" s="26"/>
      <c r="AO2952" s="28"/>
      <c r="AP2952" s="26"/>
    </row>
    <row r="2953" spans="1:42" x14ac:dyDescent="0.25">
      <c r="A2953" s="24"/>
      <c r="B2953" s="24"/>
      <c r="C2953" s="111"/>
      <c r="D2953" s="25"/>
      <c r="E2953" s="25"/>
      <c r="F2953" s="26"/>
      <c r="G2953" s="25"/>
      <c r="H2953" s="26"/>
      <c r="I2953" s="25"/>
      <c r="J2953" s="26"/>
      <c r="K2953" s="27"/>
      <c r="L2953" s="27"/>
      <c r="M2953" s="26"/>
      <c r="N2953" s="27"/>
      <c r="O2953" s="26"/>
      <c r="P2953" s="27"/>
      <c r="Q2953" s="26"/>
      <c r="R2953" s="27"/>
      <c r="S2953" s="27"/>
      <c r="T2953" s="26"/>
      <c r="U2953" s="27"/>
      <c r="V2953" s="26"/>
      <c r="W2953" s="27"/>
      <c r="X2953" s="26"/>
      <c r="Y2953" s="25"/>
      <c r="Z2953" s="38"/>
      <c r="AA2953" s="27"/>
      <c r="AB2953" s="27"/>
      <c r="AC2953" s="28"/>
      <c r="AD2953" s="28"/>
      <c r="AE2953" s="26"/>
      <c r="AF2953" s="28"/>
      <c r="AG2953" s="26"/>
      <c r="AH2953" s="28"/>
      <c r="AI2953" s="26"/>
      <c r="AJ2953" s="28"/>
      <c r="AK2953" s="28"/>
      <c r="AL2953" s="26"/>
      <c r="AM2953" s="28"/>
      <c r="AN2953" s="26"/>
      <c r="AO2953" s="28"/>
      <c r="AP2953" s="26"/>
    </row>
    <row r="2954" spans="1:42" x14ac:dyDescent="0.25">
      <c r="A2954" s="24"/>
      <c r="B2954" s="24"/>
      <c r="C2954" s="111"/>
      <c r="D2954" s="25"/>
      <c r="E2954" s="25"/>
      <c r="F2954" s="26"/>
      <c r="G2954" s="25"/>
      <c r="H2954" s="26"/>
      <c r="I2954" s="25"/>
      <c r="J2954" s="26"/>
      <c r="K2954" s="27"/>
      <c r="L2954" s="27"/>
      <c r="M2954" s="26"/>
      <c r="N2954" s="27"/>
      <c r="O2954" s="26"/>
      <c r="P2954" s="27"/>
      <c r="Q2954" s="26"/>
      <c r="R2954" s="27"/>
      <c r="S2954" s="27"/>
      <c r="T2954" s="26"/>
      <c r="U2954" s="27"/>
      <c r="V2954" s="26"/>
      <c r="W2954" s="27"/>
      <c r="X2954" s="26"/>
      <c r="Y2954" s="25"/>
      <c r="Z2954" s="38"/>
      <c r="AA2954" s="27"/>
      <c r="AB2954" s="27"/>
      <c r="AC2954" s="28"/>
      <c r="AD2954" s="28"/>
      <c r="AE2954" s="26"/>
      <c r="AF2954" s="28"/>
      <c r="AG2954" s="26"/>
      <c r="AH2954" s="28"/>
      <c r="AI2954" s="26"/>
      <c r="AJ2954" s="28"/>
      <c r="AK2954" s="28"/>
      <c r="AL2954" s="26"/>
      <c r="AM2954" s="28"/>
      <c r="AN2954" s="26"/>
      <c r="AO2954" s="28"/>
      <c r="AP2954" s="26"/>
    </row>
    <row r="2955" spans="1:42" x14ac:dyDescent="0.25">
      <c r="A2955" s="24"/>
      <c r="B2955" s="24"/>
      <c r="C2955" s="111"/>
      <c r="D2955" s="25"/>
      <c r="E2955" s="25"/>
      <c r="F2955" s="26"/>
      <c r="G2955" s="25"/>
      <c r="H2955" s="26"/>
      <c r="I2955" s="25"/>
      <c r="J2955" s="26"/>
      <c r="K2955" s="27"/>
      <c r="L2955" s="27"/>
      <c r="M2955" s="26"/>
      <c r="N2955" s="27"/>
      <c r="O2955" s="26"/>
      <c r="P2955" s="27"/>
      <c r="Q2955" s="26"/>
      <c r="R2955" s="27"/>
      <c r="S2955" s="27"/>
      <c r="T2955" s="26"/>
      <c r="U2955" s="27"/>
      <c r="V2955" s="26"/>
      <c r="W2955" s="27"/>
      <c r="X2955" s="26"/>
      <c r="Y2955" s="25"/>
      <c r="Z2955" s="38"/>
      <c r="AA2955" s="27"/>
      <c r="AB2955" s="27"/>
      <c r="AC2955" s="28"/>
      <c r="AD2955" s="28"/>
      <c r="AE2955" s="26"/>
      <c r="AF2955" s="28"/>
      <c r="AG2955" s="26"/>
      <c r="AH2955" s="28"/>
      <c r="AI2955" s="26"/>
      <c r="AJ2955" s="28"/>
      <c r="AK2955" s="28"/>
      <c r="AL2955" s="26"/>
      <c r="AM2955" s="28"/>
      <c r="AN2955" s="26"/>
      <c r="AO2955" s="28"/>
      <c r="AP2955" s="26"/>
    </row>
    <row r="2956" spans="1:42" x14ac:dyDescent="0.25">
      <c r="A2956" s="24"/>
      <c r="B2956" s="24"/>
      <c r="C2956" s="24"/>
      <c r="D2956" s="25"/>
      <c r="E2956" s="25"/>
      <c r="F2956" s="26"/>
      <c r="G2956" s="25"/>
      <c r="H2956" s="26"/>
      <c r="I2956" s="25"/>
      <c r="J2956" s="26"/>
      <c r="K2956" s="27"/>
      <c r="L2956" s="27"/>
      <c r="M2956" s="26"/>
      <c r="N2956" s="27"/>
      <c r="O2956" s="26"/>
      <c r="P2956" s="27"/>
      <c r="Q2956" s="26"/>
      <c r="R2956" s="27"/>
      <c r="S2956" s="27"/>
      <c r="T2956" s="26"/>
      <c r="U2956" s="27"/>
      <c r="V2956" s="26"/>
      <c r="W2956" s="27"/>
      <c r="X2956" s="26"/>
      <c r="Y2956" s="25"/>
      <c r="Z2956" s="38"/>
      <c r="AA2956" s="27"/>
      <c r="AB2956" s="27"/>
      <c r="AC2956" s="28"/>
      <c r="AD2956" s="28"/>
      <c r="AE2956" s="26"/>
      <c r="AF2956" s="28"/>
      <c r="AG2956" s="26"/>
      <c r="AH2956" s="28"/>
      <c r="AI2956" s="26"/>
      <c r="AJ2956" s="28"/>
      <c r="AK2956" s="28"/>
      <c r="AL2956" s="26"/>
      <c r="AM2956" s="28"/>
      <c r="AN2956" s="26"/>
      <c r="AO2956" s="28"/>
      <c r="AP2956" s="26"/>
    </row>
    <row r="2957" spans="1:42" x14ac:dyDescent="0.25">
      <c r="A2957" s="24"/>
      <c r="B2957" s="24"/>
      <c r="C2957" s="24"/>
      <c r="D2957" s="25"/>
      <c r="E2957" s="25"/>
      <c r="F2957" s="26"/>
      <c r="G2957" s="25"/>
      <c r="H2957" s="26"/>
      <c r="I2957" s="25"/>
      <c r="J2957" s="26"/>
      <c r="K2957" s="27"/>
      <c r="L2957" s="27"/>
      <c r="M2957" s="26"/>
      <c r="N2957" s="27"/>
      <c r="O2957" s="26"/>
      <c r="P2957" s="27"/>
      <c r="Q2957" s="26"/>
      <c r="R2957" s="27"/>
      <c r="S2957" s="27"/>
      <c r="T2957" s="26"/>
      <c r="U2957" s="27"/>
      <c r="V2957" s="26"/>
      <c r="W2957" s="27"/>
      <c r="X2957" s="26"/>
      <c r="Y2957" s="25"/>
      <c r="Z2957" s="38"/>
      <c r="AA2957" s="27"/>
      <c r="AB2957" s="27"/>
      <c r="AC2957" s="28"/>
      <c r="AD2957" s="28"/>
      <c r="AE2957" s="26"/>
      <c r="AF2957" s="28"/>
      <c r="AG2957" s="26"/>
      <c r="AH2957" s="28"/>
      <c r="AI2957" s="26"/>
      <c r="AJ2957" s="28"/>
      <c r="AK2957" s="28"/>
      <c r="AL2957" s="26"/>
      <c r="AM2957" s="28"/>
      <c r="AN2957" s="26"/>
      <c r="AO2957" s="28"/>
      <c r="AP2957" s="26"/>
    </row>
    <row r="2958" spans="1:42" x14ac:dyDescent="0.25">
      <c r="A2958" s="24"/>
      <c r="B2958" s="24"/>
      <c r="C2958" s="88"/>
      <c r="D2958" s="25"/>
      <c r="E2958" s="25"/>
      <c r="F2958" s="26"/>
      <c r="G2958" s="25"/>
      <c r="H2958" s="26"/>
      <c r="I2958" s="25"/>
      <c r="J2958" s="26"/>
      <c r="K2958" s="27"/>
      <c r="L2958" s="27"/>
      <c r="M2958" s="26"/>
      <c r="N2958" s="27"/>
      <c r="O2958" s="26"/>
      <c r="P2958" s="27"/>
      <c r="Q2958" s="26"/>
      <c r="R2958" s="27"/>
      <c r="S2958" s="27"/>
      <c r="T2958" s="26"/>
      <c r="U2958" s="27"/>
      <c r="V2958" s="26"/>
      <c r="W2958" s="27"/>
      <c r="X2958" s="26"/>
      <c r="Y2958" s="25"/>
      <c r="Z2958" s="38"/>
      <c r="AA2958" s="27"/>
      <c r="AB2958" s="27"/>
      <c r="AC2958" s="28"/>
      <c r="AD2958" s="28"/>
      <c r="AE2958" s="26"/>
      <c r="AF2958" s="28"/>
      <c r="AG2958" s="26"/>
      <c r="AH2958" s="28"/>
      <c r="AI2958" s="26"/>
      <c r="AJ2958" s="28"/>
      <c r="AK2958" s="28"/>
      <c r="AL2958" s="26"/>
      <c r="AM2958" s="28"/>
      <c r="AN2958" s="26"/>
      <c r="AO2958" s="28"/>
      <c r="AP2958" s="26"/>
    </row>
    <row r="2959" spans="1:42" x14ac:dyDescent="0.25">
      <c r="A2959" s="24"/>
      <c r="B2959" s="24"/>
      <c r="C2959" s="88"/>
      <c r="D2959" s="25"/>
      <c r="E2959" s="25"/>
      <c r="F2959" s="26"/>
      <c r="G2959" s="25"/>
      <c r="H2959" s="26"/>
      <c r="I2959" s="25"/>
      <c r="J2959" s="26"/>
      <c r="K2959" s="27"/>
      <c r="L2959" s="27"/>
      <c r="M2959" s="26"/>
      <c r="N2959" s="27"/>
      <c r="O2959" s="26"/>
      <c r="P2959" s="27"/>
      <c r="Q2959" s="26"/>
      <c r="R2959" s="27"/>
      <c r="S2959" s="27"/>
      <c r="T2959" s="26"/>
      <c r="U2959" s="27"/>
      <c r="V2959" s="26"/>
      <c r="W2959" s="27"/>
      <c r="X2959" s="26"/>
      <c r="Y2959" s="25"/>
      <c r="Z2959" s="38"/>
      <c r="AA2959" s="27"/>
      <c r="AB2959" s="27"/>
      <c r="AC2959" s="28"/>
      <c r="AD2959" s="28"/>
      <c r="AE2959" s="26"/>
      <c r="AF2959" s="28"/>
      <c r="AG2959" s="26"/>
      <c r="AH2959" s="28"/>
      <c r="AI2959" s="26"/>
      <c r="AJ2959" s="28"/>
      <c r="AK2959" s="28"/>
      <c r="AL2959" s="26"/>
      <c r="AM2959" s="28"/>
      <c r="AN2959" s="26"/>
      <c r="AO2959" s="28"/>
      <c r="AP2959" s="26"/>
    </row>
    <row r="2960" spans="1:42" x14ac:dyDescent="0.25">
      <c r="A2960" s="24"/>
      <c r="B2960" s="24"/>
      <c r="C2960" s="88"/>
      <c r="D2960" s="25"/>
      <c r="E2960" s="25"/>
      <c r="F2960" s="26"/>
      <c r="G2960" s="25"/>
      <c r="H2960" s="26"/>
      <c r="I2960" s="25"/>
      <c r="J2960" s="26"/>
      <c r="K2960" s="27"/>
      <c r="L2960" s="27"/>
      <c r="M2960" s="26"/>
      <c r="N2960" s="27"/>
      <c r="O2960" s="26"/>
      <c r="P2960" s="27"/>
      <c r="Q2960" s="26"/>
      <c r="R2960" s="27"/>
      <c r="S2960" s="27"/>
      <c r="T2960" s="26"/>
      <c r="U2960" s="27"/>
      <c r="V2960" s="26"/>
      <c r="W2960" s="27"/>
      <c r="X2960" s="26"/>
      <c r="Y2960" s="25"/>
      <c r="Z2960" s="38"/>
      <c r="AA2960" s="27"/>
      <c r="AB2960" s="27"/>
      <c r="AC2960" s="28"/>
      <c r="AD2960" s="28"/>
      <c r="AE2960" s="26"/>
      <c r="AF2960" s="28"/>
      <c r="AG2960" s="26"/>
      <c r="AH2960" s="28"/>
      <c r="AI2960" s="26"/>
      <c r="AJ2960" s="28"/>
      <c r="AK2960" s="28"/>
      <c r="AL2960" s="26"/>
      <c r="AM2960" s="28"/>
      <c r="AN2960" s="26"/>
      <c r="AO2960" s="28"/>
      <c r="AP2960" s="26"/>
    </row>
    <row r="2961" spans="1:42" x14ac:dyDescent="0.25">
      <c r="A2961" s="24"/>
      <c r="B2961" s="24"/>
      <c r="C2961" s="24"/>
      <c r="D2961" s="25"/>
      <c r="E2961" s="25"/>
      <c r="F2961" s="26"/>
      <c r="G2961" s="25"/>
      <c r="H2961" s="26"/>
      <c r="I2961" s="25"/>
      <c r="J2961" s="26"/>
      <c r="K2961" s="27"/>
      <c r="L2961" s="27"/>
      <c r="M2961" s="26"/>
      <c r="N2961" s="27"/>
      <c r="O2961" s="26"/>
      <c r="P2961" s="27"/>
      <c r="Q2961" s="26"/>
      <c r="R2961" s="27"/>
      <c r="S2961" s="27"/>
      <c r="T2961" s="26"/>
      <c r="U2961" s="27"/>
      <c r="V2961" s="26"/>
      <c r="W2961" s="27"/>
      <c r="X2961" s="26"/>
      <c r="Y2961" s="25"/>
      <c r="Z2961" s="38"/>
      <c r="AA2961" s="27"/>
      <c r="AB2961" s="27"/>
      <c r="AC2961" s="28"/>
      <c r="AD2961" s="28"/>
      <c r="AE2961" s="26"/>
      <c r="AF2961" s="28"/>
      <c r="AG2961" s="26"/>
      <c r="AH2961" s="28"/>
      <c r="AI2961" s="26"/>
      <c r="AJ2961" s="28"/>
      <c r="AK2961" s="28"/>
      <c r="AL2961" s="26"/>
      <c r="AM2961" s="28"/>
      <c r="AN2961" s="26"/>
      <c r="AO2961" s="28"/>
      <c r="AP2961" s="26"/>
    </row>
    <row r="2962" spans="1:42" x14ac:dyDescent="0.25">
      <c r="A2962" s="24"/>
      <c r="B2962" s="24"/>
      <c r="C2962" s="24"/>
      <c r="D2962" s="25"/>
      <c r="E2962" s="24"/>
      <c r="F2962" s="24"/>
      <c r="G2962" s="25"/>
      <c r="H2962" s="26"/>
      <c r="I2962" s="25"/>
      <c r="J2962" s="26"/>
      <c r="K2962" s="27"/>
      <c r="L2962" s="24"/>
      <c r="M2962" s="24"/>
      <c r="N2962" s="27"/>
      <c r="O2962" s="26"/>
      <c r="P2962" s="27"/>
      <c r="Q2962" s="26"/>
      <c r="R2962" s="27"/>
      <c r="S2962" s="24"/>
      <c r="T2962" s="24"/>
      <c r="U2962" s="27"/>
      <c r="V2962" s="26"/>
      <c r="W2962" s="27"/>
      <c r="X2962" s="26"/>
      <c r="Y2962" s="25"/>
      <c r="Z2962" s="24"/>
      <c r="AA2962" s="27"/>
      <c r="AB2962" s="24"/>
      <c r="AC2962" s="28"/>
      <c r="AD2962" s="24"/>
      <c r="AE2962" s="24"/>
      <c r="AF2962" s="28"/>
      <c r="AG2962" s="26"/>
      <c r="AH2962" s="28"/>
      <c r="AI2962" s="26"/>
      <c r="AJ2962" s="28"/>
      <c r="AK2962" s="24"/>
      <c r="AL2962" s="24"/>
      <c r="AM2962" s="28"/>
      <c r="AN2962" s="26"/>
      <c r="AO2962" s="28"/>
      <c r="AP2962" s="26"/>
    </row>
    <row r="2963" spans="1:42" x14ac:dyDescent="0.25">
      <c r="A2963" s="24"/>
      <c r="B2963" s="24"/>
      <c r="C2963" s="24"/>
      <c r="D2963" s="25"/>
      <c r="E2963" s="25"/>
      <c r="F2963" s="26"/>
      <c r="G2963" s="25"/>
      <c r="H2963" s="26"/>
      <c r="I2963" s="25"/>
      <c r="J2963" s="26"/>
      <c r="K2963" s="27"/>
      <c r="L2963" s="27"/>
      <c r="M2963" s="26"/>
      <c r="N2963" s="27"/>
      <c r="O2963" s="26"/>
      <c r="P2963" s="27"/>
      <c r="Q2963" s="26"/>
      <c r="R2963" s="27"/>
      <c r="S2963" s="27"/>
      <c r="T2963" s="26"/>
      <c r="U2963" s="27"/>
      <c r="V2963" s="26"/>
      <c r="W2963" s="27"/>
      <c r="X2963" s="26"/>
      <c r="Y2963" s="25"/>
      <c r="Z2963" s="38"/>
      <c r="AA2963" s="27"/>
      <c r="AB2963" s="27"/>
      <c r="AC2963" s="28"/>
      <c r="AD2963" s="28"/>
      <c r="AE2963" s="26"/>
      <c r="AF2963" s="28"/>
      <c r="AG2963" s="26"/>
      <c r="AH2963" s="28"/>
      <c r="AI2963" s="26"/>
      <c r="AJ2963" s="28"/>
      <c r="AK2963" s="28"/>
      <c r="AL2963" s="26"/>
      <c r="AM2963" s="28"/>
      <c r="AN2963" s="26"/>
      <c r="AO2963" s="28"/>
      <c r="AP2963" s="26"/>
    </row>
    <row r="2964" spans="1:42" x14ac:dyDescent="0.25">
      <c r="A2964" s="24"/>
      <c r="B2964" s="24"/>
      <c r="C2964" s="24"/>
      <c r="D2964" s="24"/>
      <c r="E2964" s="24"/>
      <c r="F2964" s="24"/>
      <c r="G2964" s="25"/>
      <c r="H2964" s="26"/>
      <c r="I2964" s="25"/>
      <c r="J2964" s="26"/>
      <c r="K2964" s="24"/>
      <c r="L2964" s="24"/>
      <c r="M2964" s="24"/>
      <c r="N2964" s="27"/>
      <c r="O2964" s="26"/>
      <c r="P2964" s="27"/>
      <c r="Q2964" s="26"/>
      <c r="R2964" s="24"/>
      <c r="S2964" s="24"/>
      <c r="T2964" s="24"/>
      <c r="U2964" s="27"/>
      <c r="V2964" s="26"/>
      <c r="W2964" s="27"/>
      <c r="X2964" s="26"/>
      <c r="Y2964" s="24"/>
      <c r="Z2964" s="24"/>
      <c r="AA2964" s="24"/>
      <c r="AB2964" s="24"/>
      <c r="AC2964" s="24"/>
      <c r="AD2964" s="24"/>
      <c r="AE2964" s="24"/>
      <c r="AF2964" s="28"/>
      <c r="AG2964" s="26"/>
      <c r="AH2964" s="28"/>
      <c r="AI2964" s="26"/>
      <c r="AJ2964" s="24"/>
      <c r="AK2964" s="24"/>
      <c r="AL2964" s="24"/>
      <c r="AM2964" s="28"/>
      <c r="AN2964" s="26"/>
      <c r="AO2964" s="28"/>
      <c r="AP2964" s="26"/>
    </row>
    <row r="2965" spans="1:42" x14ac:dyDescent="0.25">
      <c r="A2965" s="24"/>
      <c r="B2965" s="24"/>
      <c r="C2965" s="24"/>
      <c r="D2965" s="25"/>
      <c r="E2965" s="25"/>
      <c r="F2965" s="26"/>
      <c r="G2965" s="25"/>
      <c r="H2965" s="26"/>
      <c r="I2965" s="25"/>
      <c r="J2965" s="26"/>
      <c r="K2965" s="27"/>
      <c r="L2965" s="27"/>
      <c r="M2965" s="26"/>
      <c r="N2965" s="27"/>
      <c r="O2965" s="26"/>
      <c r="P2965" s="27"/>
      <c r="Q2965" s="26"/>
      <c r="R2965" s="27"/>
      <c r="S2965" s="27"/>
      <c r="T2965" s="26"/>
      <c r="U2965" s="27"/>
      <c r="V2965" s="26"/>
      <c r="W2965" s="27"/>
      <c r="X2965" s="26"/>
      <c r="Y2965" s="25"/>
      <c r="Z2965" s="24"/>
      <c r="AA2965" s="27"/>
      <c r="AB2965" s="24"/>
      <c r="AC2965" s="28"/>
      <c r="AD2965" s="28"/>
      <c r="AE2965" s="26"/>
      <c r="AF2965" s="28"/>
      <c r="AG2965" s="26"/>
      <c r="AH2965" s="28"/>
      <c r="AI2965" s="26"/>
      <c r="AJ2965" s="28"/>
      <c r="AK2965" s="28"/>
      <c r="AL2965" s="26"/>
      <c r="AM2965" s="28"/>
      <c r="AN2965" s="26"/>
      <c r="AO2965" s="28"/>
      <c r="AP2965" s="26"/>
    </row>
    <row r="2966" spans="1:42" x14ac:dyDescent="0.25">
      <c r="A2966" s="24"/>
      <c r="B2966" s="24"/>
      <c r="C2966" s="24"/>
      <c r="D2966" s="25"/>
      <c r="E2966" s="24"/>
      <c r="F2966" s="24"/>
      <c r="G2966" s="24"/>
      <c r="H2966" s="24"/>
      <c r="I2966" s="24"/>
      <c r="J2966" s="24"/>
      <c r="K2966" s="27"/>
      <c r="L2966" s="24"/>
      <c r="M2966" s="24"/>
      <c r="N2966" s="24"/>
      <c r="O2966" s="24"/>
      <c r="P2966" s="24"/>
      <c r="Q2966" s="24"/>
      <c r="R2966" s="27"/>
      <c r="S2966" s="24"/>
      <c r="T2966" s="24"/>
      <c r="U2966" s="24"/>
      <c r="V2966" s="24"/>
      <c r="W2966" s="24"/>
      <c r="X2966" s="24"/>
      <c r="Y2966" s="25"/>
      <c r="Z2966" s="24"/>
      <c r="AA2966" s="27"/>
      <c r="AB2966" s="24"/>
      <c r="AC2966" s="28"/>
      <c r="AD2966" s="24"/>
      <c r="AE2966" s="24"/>
      <c r="AF2966" s="24"/>
      <c r="AG2966" s="24"/>
      <c r="AH2966" s="24"/>
      <c r="AI2966" s="24"/>
      <c r="AJ2966" s="28"/>
      <c r="AK2966" s="24"/>
      <c r="AL2966" s="24"/>
      <c r="AM2966" s="24"/>
      <c r="AN2966" s="24"/>
      <c r="AO2966" s="24"/>
      <c r="AP2966" s="24"/>
    </row>
    <row r="2967" spans="1:42" x14ac:dyDescent="0.25">
      <c r="A2967" s="24"/>
      <c r="B2967" s="24"/>
      <c r="C2967" s="24"/>
      <c r="D2967" s="25"/>
      <c r="E2967" s="25"/>
      <c r="F2967" s="26"/>
      <c r="G2967" s="25"/>
      <c r="H2967" s="26"/>
      <c r="I2967" s="25"/>
      <c r="J2967" s="26"/>
      <c r="K2967" s="27"/>
      <c r="L2967" s="27"/>
      <c r="M2967" s="26"/>
      <c r="N2967" s="27"/>
      <c r="O2967" s="26"/>
      <c r="P2967" s="27"/>
      <c r="Q2967" s="26"/>
      <c r="R2967" s="27"/>
      <c r="S2967" s="27"/>
      <c r="T2967" s="26"/>
      <c r="U2967" s="27"/>
      <c r="V2967" s="26"/>
      <c r="W2967" s="27"/>
      <c r="X2967" s="26"/>
      <c r="Y2967" s="25"/>
      <c r="Z2967" s="38"/>
      <c r="AA2967" s="27"/>
      <c r="AB2967" s="27"/>
      <c r="AC2967" s="28"/>
      <c r="AD2967" s="28"/>
      <c r="AE2967" s="26"/>
      <c r="AF2967" s="28"/>
      <c r="AG2967" s="26"/>
      <c r="AH2967" s="28"/>
      <c r="AI2967" s="26"/>
      <c r="AJ2967" s="28"/>
      <c r="AK2967" s="28"/>
      <c r="AL2967" s="26"/>
      <c r="AM2967" s="28"/>
      <c r="AN2967" s="26"/>
      <c r="AO2967" s="28"/>
      <c r="AP2967" s="26"/>
    </row>
    <row r="2968" spans="1:42" x14ac:dyDescent="0.25">
      <c r="A2968" s="24"/>
      <c r="B2968" s="24"/>
      <c r="C2968" s="111"/>
      <c r="D2968" s="25"/>
      <c r="E2968" s="25"/>
      <c r="F2968" s="26"/>
      <c r="G2968" s="25"/>
      <c r="H2968" s="26"/>
      <c r="I2968" s="25"/>
      <c r="J2968" s="26"/>
      <c r="K2968" s="27"/>
      <c r="L2968" s="27"/>
      <c r="M2968" s="26"/>
      <c r="N2968" s="27"/>
      <c r="O2968" s="26"/>
      <c r="P2968" s="27"/>
      <c r="Q2968" s="26"/>
      <c r="R2968" s="27"/>
      <c r="S2968" s="27"/>
      <c r="T2968" s="26"/>
      <c r="U2968" s="27"/>
      <c r="V2968" s="26"/>
      <c r="W2968" s="27"/>
      <c r="X2968" s="26"/>
      <c r="Y2968" s="25"/>
      <c r="Z2968" s="38"/>
      <c r="AA2968" s="27"/>
      <c r="AB2968" s="27"/>
      <c r="AC2968" s="28"/>
      <c r="AD2968" s="28"/>
      <c r="AE2968" s="26"/>
      <c r="AF2968" s="28"/>
      <c r="AG2968" s="26"/>
      <c r="AH2968" s="28"/>
      <c r="AI2968" s="26"/>
      <c r="AJ2968" s="28"/>
      <c r="AK2968" s="28"/>
      <c r="AL2968" s="26"/>
      <c r="AM2968" s="28"/>
      <c r="AN2968" s="26"/>
      <c r="AO2968" s="28"/>
      <c r="AP2968" s="26"/>
    </row>
    <row r="2969" spans="1:42" x14ac:dyDescent="0.25">
      <c r="A2969" s="24"/>
      <c r="B2969" s="24"/>
      <c r="C2969" s="111"/>
      <c r="D2969" s="25"/>
      <c r="E2969" s="25"/>
      <c r="F2969" s="26"/>
      <c r="G2969" s="25"/>
      <c r="H2969" s="26"/>
      <c r="I2969" s="25"/>
      <c r="J2969" s="26"/>
      <c r="K2969" s="27"/>
      <c r="L2969" s="27"/>
      <c r="M2969" s="26"/>
      <c r="N2969" s="27"/>
      <c r="O2969" s="26"/>
      <c r="P2969" s="27"/>
      <c r="Q2969" s="26"/>
      <c r="R2969" s="27"/>
      <c r="S2969" s="27"/>
      <c r="T2969" s="26"/>
      <c r="U2969" s="27"/>
      <c r="V2969" s="26"/>
      <c r="W2969" s="27"/>
      <c r="X2969" s="26"/>
      <c r="Y2969" s="25"/>
      <c r="Z2969" s="38"/>
      <c r="AA2969" s="27"/>
      <c r="AB2969" s="27"/>
      <c r="AC2969" s="28"/>
      <c r="AD2969" s="28"/>
      <c r="AE2969" s="26"/>
      <c r="AF2969" s="28"/>
      <c r="AG2969" s="26"/>
      <c r="AH2969" s="28"/>
      <c r="AI2969" s="26"/>
      <c r="AJ2969" s="28"/>
      <c r="AK2969" s="28"/>
      <c r="AL2969" s="26"/>
      <c r="AM2969" s="28"/>
      <c r="AN2969" s="26"/>
      <c r="AO2969" s="28"/>
      <c r="AP2969" s="26"/>
    </row>
    <row r="2970" spans="1:42" x14ac:dyDescent="0.25">
      <c r="A2970" s="24"/>
      <c r="B2970" s="24"/>
      <c r="C2970" s="111"/>
      <c r="D2970" s="25"/>
      <c r="E2970" s="25"/>
      <c r="F2970" s="26"/>
      <c r="G2970" s="24"/>
      <c r="H2970" s="24"/>
      <c r="I2970" s="24"/>
      <c r="J2970" s="24"/>
      <c r="K2970" s="27"/>
      <c r="L2970" s="27"/>
      <c r="M2970" s="26"/>
      <c r="N2970" s="24"/>
      <c r="O2970" s="24"/>
      <c r="P2970" s="24"/>
      <c r="Q2970" s="24"/>
      <c r="R2970" s="27"/>
      <c r="S2970" s="27"/>
      <c r="T2970" s="26"/>
      <c r="U2970" s="24"/>
      <c r="V2970" s="24"/>
      <c r="W2970" s="24"/>
      <c r="X2970" s="24"/>
      <c r="Y2970" s="25"/>
      <c r="Z2970" s="24"/>
      <c r="AA2970" s="27"/>
      <c r="AB2970" s="24"/>
      <c r="AC2970" s="28"/>
      <c r="AD2970" s="28"/>
      <c r="AE2970" s="26"/>
      <c r="AF2970" s="24"/>
      <c r="AG2970" s="24"/>
      <c r="AH2970" s="24"/>
      <c r="AI2970" s="24"/>
      <c r="AJ2970" s="28"/>
      <c r="AK2970" s="28"/>
      <c r="AL2970" s="26"/>
      <c r="AM2970" s="24"/>
      <c r="AN2970" s="24"/>
      <c r="AO2970" s="24"/>
      <c r="AP2970" s="24"/>
    </row>
    <row r="2971" spans="1:42" x14ac:dyDescent="0.25">
      <c r="A2971" s="24"/>
      <c r="B2971" s="24"/>
      <c r="C2971" s="24"/>
      <c r="D2971" s="25"/>
      <c r="E2971" s="25"/>
      <c r="F2971" s="26"/>
      <c r="G2971" s="25"/>
      <c r="H2971" s="26"/>
      <c r="I2971" s="25"/>
      <c r="J2971" s="26"/>
      <c r="K2971" s="27"/>
      <c r="L2971" s="27"/>
      <c r="M2971" s="26"/>
      <c r="N2971" s="27"/>
      <c r="O2971" s="26"/>
      <c r="P2971" s="27"/>
      <c r="Q2971" s="26"/>
      <c r="R2971" s="27"/>
      <c r="S2971" s="27"/>
      <c r="T2971" s="26"/>
      <c r="U2971" s="27"/>
      <c r="V2971" s="26"/>
      <c r="W2971" s="27"/>
      <c r="X2971" s="26"/>
      <c r="Y2971" s="25"/>
      <c r="Z2971" s="38"/>
      <c r="AA2971" s="27"/>
      <c r="AB2971" s="27"/>
      <c r="AC2971" s="28"/>
      <c r="AD2971" s="28"/>
      <c r="AE2971" s="26"/>
      <c r="AF2971" s="28"/>
      <c r="AG2971" s="26"/>
      <c r="AH2971" s="28"/>
      <c r="AI2971" s="26"/>
      <c r="AJ2971" s="28"/>
      <c r="AK2971" s="28"/>
      <c r="AL2971" s="26"/>
      <c r="AM2971" s="28"/>
      <c r="AN2971" s="26"/>
      <c r="AO2971" s="28"/>
      <c r="AP2971" s="26"/>
    </row>
    <row r="2972" spans="1:42" x14ac:dyDescent="0.25">
      <c r="A2972" s="24"/>
      <c r="B2972" s="24"/>
      <c r="C2972" s="24"/>
      <c r="D2972" s="25"/>
      <c r="E2972" s="25"/>
      <c r="F2972" s="26"/>
      <c r="G2972" s="25"/>
      <c r="H2972" s="26"/>
      <c r="I2972" s="25"/>
      <c r="J2972" s="26"/>
      <c r="K2972" s="27"/>
      <c r="L2972" s="27"/>
      <c r="M2972" s="26"/>
      <c r="N2972" s="27"/>
      <c r="O2972" s="26"/>
      <c r="P2972" s="27"/>
      <c r="Q2972" s="26"/>
      <c r="R2972" s="27"/>
      <c r="S2972" s="27"/>
      <c r="T2972" s="26"/>
      <c r="U2972" s="27"/>
      <c r="V2972" s="26"/>
      <c r="W2972" s="27"/>
      <c r="X2972" s="26"/>
      <c r="Y2972" s="25"/>
      <c r="Z2972" s="38"/>
      <c r="AA2972" s="27"/>
      <c r="AB2972" s="27"/>
      <c r="AC2972" s="28"/>
      <c r="AD2972" s="28"/>
      <c r="AE2972" s="26"/>
      <c r="AF2972" s="28"/>
      <c r="AG2972" s="26"/>
      <c r="AH2972" s="28"/>
      <c r="AI2972" s="26"/>
      <c r="AJ2972" s="28"/>
      <c r="AK2972" s="28"/>
      <c r="AL2972" s="26"/>
      <c r="AM2972" s="28"/>
      <c r="AN2972" s="26"/>
      <c r="AO2972" s="28"/>
      <c r="AP2972" s="26"/>
    </row>
    <row r="2973" spans="1:42" x14ac:dyDescent="0.25">
      <c r="A2973" s="24"/>
      <c r="B2973" s="24"/>
      <c r="C2973" s="88"/>
      <c r="D2973" s="25"/>
      <c r="E2973" s="25"/>
      <c r="F2973" s="26"/>
      <c r="G2973" s="25"/>
      <c r="H2973" s="26"/>
      <c r="I2973" s="25"/>
      <c r="J2973" s="26"/>
      <c r="K2973" s="27"/>
      <c r="L2973" s="27"/>
      <c r="M2973" s="26"/>
      <c r="N2973" s="27"/>
      <c r="O2973" s="26"/>
      <c r="P2973" s="27"/>
      <c r="Q2973" s="26"/>
      <c r="R2973" s="27"/>
      <c r="S2973" s="27"/>
      <c r="T2973" s="26"/>
      <c r="U2973" s="27"/>
      <c r="V2973" s="26"/>
      <c r="W2973" s="27"/>
      <c r="X2973" s="26"/>
      <c r="Y2973" s="25"/>
      <c r="Z2973" s="38"/>
      <c r="AA2973" s="27"/>
      <c r="AB2973" s="27"/>
      <c r="AC2973" s="28"/>
      <c r="AD2973" s="28"/>
      <c r="AE2973" s="26"/>
      <c r="AF2973" s="28"/>
      <c r="AG2973" s="26"/>
      <c r="AH2973" s="28"/>
      <c r="AI2973" s="26"/>
      <c r="AJ2973" s="28"/>
      <c r="AK2973" s="28"/>
      <c r="AL2973" s="26"/>
      <c r="AM2973" s="28"/>
      <c r="AN2973" s="26"/>
      <c r="AO2973" s="28"/>
      <c r="AP2973" s="26"/>
    </row>
    <row r="2974" spans="1:42" x14ac:dyDescent="0.25">
      <c r="A2974" s="24"/>
      <c r="B2974" s="24"/>
      <c r="C2974" s="88"/>
      <c r="D2974" s="25"/>
      <c r="E2974" s="25"/>
      <c r="F2974" s="26"/>
      <c r="G2974" s="25"/>
      <c r="H2974" s="26"/>
      <c r="I2974" s="25"/>
      <c r="J2974" s="26"/>
      <c r="K2974" s="27"/>
      <c r="L2974" s="27"/>
      <c r="M2974" s="26"/>
      <c r="N2974" s="27"/>
      <c r="O2974" s="26"/>
      <c r="P2974" s="27"/>
      <c r="Q2974" s="26"/>
      <c r="R2974" s="27"/>
      <c r="S2974" s="27"/>
      <c r="T2974" s="26"/>
      <c r="U2974" s="27"/>
      <c r="V2974" s="26"/>
      <c r="W2974" s="27"/>
      <c r="X2974" s="26"/>
      <c r="Y2974" s="25"/>
      <c r="Z2974" s="38"/>
      <c r="AA2974" s="27"/>
      <c r="AB2974" s="27"/>
      <c r="AC2974" s="28"/>
      <c r="AD2974" s="28"/>
      <c r="AE2974" s="26"/>
      <c r="AF2974" s="28"/>
      <c r="AG2974" s="26"/>
      <c r="AH2974" s="28"/>
      <c r="AI2974" s="26"/>
      <c r="AJ2974" s="28"/>
      <c r="AK2974" s="28"/>
      <c r="AL2974" s="26"/>
      <c r="AM2974" s="28"/>
      <c r="AN2974" s="26"/>
      <c r="AO2974" s="28"/>
      <c r="AP2974" s="26"/>
    </row>
    <row r="2975" spans="1:42" x14ac:dyDescent="0.25">
      <c r="A2975" s="24"/>
      <c r="B2975" s="24"/>
      <c r="C2975" s="88"/>
      <c r="D2975" s="25"/>
      <c r="E2975" s="25"/>
      <c r="F2975" s="26"/>
      <c r="G2975" s="25"/>
      <c r="H2975" s="26"/>
      <c r="I2975" s="25"/>
      <c r="J2975" s="26"/>
      <c r="K2975" s="27"/>
      <c r="L2975" s="27"/>
      <c r="M2975" s="26"/>
      <c r="N2975" s="27"/>
      <c r="O2975" s="26"/>
      <c r="P2975" s="27"/>
      <c r="Q2975" s="26"/>
      <c r="R2975" s="27"/>
      <c r="S2975" s="27"/>
      <c r="T2975" s="26"/>
      <c r="U2975" s="27"/>
      <c r="V2975" s="26"/>
      <c r="W2975" s="27"/>
      <c r="X2975" s="26"/>
      <c r="Y2975" s="25"/>
      <c r="Z2975" s="38"/>
      <c r="AA2975" s="27"/>
      <c r="AB2975" s="27"/>
      <c r="AC2975" s="28"/>
      <c r="AD2975" s="28"/>
      <c r="AE2975" s="26"/>
      <c r="AF2975" s="28"/>
      <c r="AG2975" s="26"/>
      <c r="AH2975" s="28"/>
      <c r="AI2975" s="26"/>
      <c r="AJ2975" s="28"/>
      <c r="AK2975" s="28"/>
      <c r="AL2975" s="26"/>
      <c r="AM2975" s="28"/>
      <c r="AN2975" s="26"/>
      <c r="AO2975" s="28"/>
      <c r="AP2975" s="26"/>
    </row>
    <row r="2976" spans="1:42" x14ac:dyDescent="0.25">
      <c r="A2976" s="24"/>
      <c r="B2976" s="24"/>
      <c r="C2976" s="24"/>
      <c r="D2976" s="25"/>
      <c r="E2976" s="25"/>
      <c r="F2976" s="26"/>
      <c r="G2976" s="25"/>
      <c r="H2976" s="26"/>
      <c r="I2976" s="25"/>
      <c r="J2976" s="26"/>
      <c r="K2976" s="27"/>
      <c r="L2976" s="27"/>
      <c r="M2976" s="26"/>
      <c r="N2976" s="27"/>
      <c r="O2976" s="26"/>
      <c r="P2976" s="27"/>
      <c r="Q2976" s="26"/>
      <c r="R2976" s="27"/>
      <c r="S2976" s="27"/>
      <c r="T2976" s="26"/>
      <c r="U2976" s="27"/>
      <c r="V2976" s="26"/>
      <c r="W2976" s="27"/>
      <c r="X2976" s="26"/>
      <c r="Y2976" s="25"/>
      <c r="Z2976" s="38"/>
      <c r="AA2976" s="27"/>
      <c r="AB2976" s="27"/>
      <c r="AC2976" s="28"/>
      <c r="AD2976" s="28"/>
      <c r="AE2976" s="26"/>
      <c r="AF2976" s="28"/>
      <c r="AG2976" s="26"/>
      <c r="AH2976" s="28"/>
      <c r="AI2976" s="26"/>
      <c r="AJ2976" s="28"/>
      <c r="AK2976" s="28"/>
      <c r="AL2976" s="26"/>
      <c r="AM2976" s="28"/>
      <c r="AN2976" s="26"/>
      <c r="AO2976" s="28"/>
      <c r="AP2976" s="26"/>
    </row>
    <row r="2977" spans="1:42" x14ac:dyDescent="0.25">
      <c r="A2977" s="24"/>
      <c r="B2977" s="24"/>
      <c r="C2977" s="24"/>
      <c r="D2977" s="24"/>
      <c r="E2977" s="25"/>
      <c r="F2977" s="26"/>
      <c r="G2977" s="25"/>
      <c r="H2977" s="26"/>
      <c r="I2977" s="25"/>
      <c r="J2977" s="26"/>
      <c r="K2977" s="24"/>
      <c r="L2977" s="27"/>
      <c r="M2977" s="26"/>
      <c r="N2977" s="27"/>
      <c r="O2977" s="26"/>
      <c r="P2977" s="27"/>
      <c r="Q2977" s="26"/>
      <c r="R2977" s="24"/>
      <c r="S2977" s="27"/>
      <c r="T2977" s="26"/>
      <c r="U2977" s="27"/>
      <c r="V2977" s="26"/>
      <c r="W2977" s="27"/>
      <c r="X2977" s="26"/>
      <c r="Y2977" s="24"/>
      <c r="Z2977" s="24"/>
      <c r="AA2977" s="24"/>
      <c r="AB2977" s="24"/>
      <c r="AC2977" s="24"/>
      <c r="AD2977" s="28"/>
      <c r="AE2977" s="26"/>
      <c r="AF2977" s="28"/>
      <c r="AG2977" s="26"/>
      <c r="AH2977" s="28"/>
      <c r="AI2977" s="26"/>
      <c r="AJ2977" s="24"/>
      <c r="AK2977" s="28"/>
      <c r="AL2977" s="26"/>
      <c r="AM2977" s="28"/>
      <c r="AN2977" s="26"/>
      <c r="AO2977" s="28"/>
      <c r="AP2977" s="26"/>
    </row>
    <row r="2978" spans="1:42" x14ac:dyDescent="0.25">
      <c r="A2978" s="24"/>
      <c r="B2978" s="24"/>
      <c r="C2978" s="24"/>
      <c r="D2978" s="25"/>
      <c r="E2978" s="25"/>
      <c r="F2978" s="26"/>
      <c r="G2978" s="25"/>
      <c r="H2978" s="26"/>
      <c r="I2978" s="25"/>
      <c r="J2978" s="26"/>
      <c r="K2978" s="27"/>
      <c r="L2978" s="27"/>
      <c r="M2978" s="26"/>
      <c r="N2978" s="27"/>
      <c r="O2978" s="26"/>
      <c r="P2978" s="27"/>
      <c r="Q2978" s="26"/>
      <c r="R2978" s="27"/>
      <c r="S2978" s="27"/>
      <c r="T2978" s="26"/>
      <c r="U2978" s="27"/>
      <c r="V2978" s="26"/>
      <c r="W2978" s="27"/>
      <c r="X2978" s="26"/>
      <c r="Y2978" s="25"/>
      <c r="Z2978" s="38"/>
      <c r="AA2978" s="27"/>
      <c r="AB2978" s="27"/>
      <c r="AC2978" s="28"/>
      <c r="AD2978" s="28"/>
      <c r="AE2978" s="26"/>
      <c r="AF2978" s="28"/>
      <c r="AG2978" s="26"/>
      <c r="AH2978" s="28"/>
      <c r="AI2978" s="26"/>
      <c r="AJ2978" s="28"/>
      <c r="AK2978" s="28"/>
      <c r="AL2978" s="26"/>
      <c r="AM2978" s="28"/>
      <c r="AN2978" s="26"/>
      <c r="AO2978" s="28"/>
      <c r="AP2978" s="26"/>
    </row>
    <row r="2979" spans="1:42" x14ac:dyDescent="0.25">
      <c r="A2979" s="24"/>
      <c r="B2979" s="24"/>
      <c r="C2979" s="24"/>
      <c r="D2979" s="24"/>
      <c r="E2979" s="25"/>
      <c r="F2979" s="26"/>
      <c r="G2979" s="25"/>
      <c r="H2979" s="26"/>
      <c r="I2979" s="25"/>
      <c r="J2979" s="26"/>
      <c r="K2979" s="24"/>
      <c r="L2979" s="27"/>
      <c r="M2979" s="26"/>
      <c r="N2979" s="27"/>
      <c r="O2979" s="26"/>
      <c r="P2979" s="27"/>
      <c r="Q2979" s="26"/>
      <c r="R2979" s="24"/>
      <c r="S2979" s="27"/>
      <c r="T2979" s="26"/>
      <c r="U2979" s="27"/>
      <c r="V2979" s="26"/>
      <c r="W2979" s="27"/>
      <c r="X2979" s="26"/>
      <c r="Y2979" s="24"/>
      <c r="Z2979" s="24"/>
      <c r="AA2979" s="24"/>
      <c r="AB2979" s="24"/>
      <c r="AC2979" s="24"/>
      <c r="AD2979" s="28"/>
      <c r="AE2979" s="26"/>
      <c r="AF2979" s="28"/>
      <c r="AG2979" s="26"/>
      <c r="AH2979" s="28"/>
      <c r="AI2979" s="26"/>
      <c r="AJ2979" s="24"/>
      <c r="AK2979" s="28"/>
      <c r="AL2979" s="26"/>
      <c r="AM2979" s="28"/>
      <c r="AN2979" s="26"/>
      <c r="AO2979" s="28"/>
      <c r="AP2979" s="26"/>
    </row>
    <row r="2980" spans="1:42" x14ac:dyDescent="0.25">
      <c r="A2980" s="24"/>
      <c r="B2980" s="24"/>
      <c r="C2980" s="24"/>
      <c r="D2980" s="25"/>
      <c r="E2980" s="24"/>
      <c r="F2980" s="24"/>
      <c r="G2980" s="25"/>
      <c r="H2980" s="26"/>
      <c r="I2980" s="25"/>
      <c r="J2980" s="26"/>
      <c r="K2980" s="27"/>
      <c r="L2980" s="24"/>
      <c r="M2980" s="24"/>
      <c r="N2980" s="27"/>
      <c r="O2980" s="26"/>
      <c r="P2980" s="27"/>
      <c r="Q2980" s="26"/>
      <c r="R2980" s="27"/>
      <c r="S2980" s="24"/>
      <c r="T2980" s="24"/>
      <c r="U2980" s="27"/>
      <c r="V2980" s="26"/>
      <c r="W2980" s="27"/>
      <c r="X2980" s="26"/>
      <c r="Y2980" s="25"/>
      <c r="Z2980" s="24"/>
      <c r="AA2980" s="27"/>
      <c r="AB2980" s="24"/>
      <c r="AC2980" s="28"/>
      <c r="AD2980" s="24"/>
      <c r="AE2980" s="24"/>
      <c r="AF2980" s="28"/>
      <c r="AG2980" s="26"/>
      <c r="AH2980" s="28"/>
      <c r="AI2980" s="26"/>
      <c r="AJ2980" s="28"/>
      <c r="AK2980" s="24"/>
      <c r="AL2980" s="24"/>
      <c r="AM2980" s="28"/>
      <c r="AN2980" s="26"/>
      <c r="AO2980" s="28"/>
      <c r="AP2980" s="26"/>
    </row>
    <row r="2981" spans="1:42" x14ac:dyDescent="0.25">
      <c r="A2981" s="24"/>
      <c r="B2981" s="24"/>
      <c r="C2981" s="24"/>
      <c r="D2981" s="25"/>
      <c r="E2981" s="25"/>
      <c r="F2981" s="26"/>
      <c r="G2981" s="25"/>
      <c r="H2981" s="26"/>
      <c r="I2981" s="25"/>
      <c r="J2981" s="26"/>
      <c r="K2981" s="27"/>
      <c r="L2981" s="27"/>
      <c r="M2981" s="26"/>
      <c r="N2981" s="27"/>
      <c r="O2981" s="26"/>
      <c r="P2981" s="27"/>
      <c r="Q2981" s="26"/>
      <c r="R2981" s="27"/>
      <c r="S2981" s="27"/>
      <c r="T2981" s="26"/>
      <c r="U2981" s="27"/>
      <c r="V2981" s="26"/>
      <c r="W2981" s="27"/>
      <c r="X2981" s="26"/>
      <c r="Y2981" s="25"/>
      <c r="Z2981" s="24"/>
      <c r="AA2981" s="27"/>
      <c r="AB2981" s="24"/>
      <c r="AC2981" s="28"/>
      <c r="AD2981" s="28"/>
      <c r="AE2981" s="26"/>
      <c r="AF2981" s="28"/>
      <c r="AG2981" s="26"/>
      <c r="AH2981" s="28"/>
      <c r="AI2981" s="26"/>
      <c r="AJ2981" s="28"/>
      <c r="AK2981" s="28"/>
      <c r="AL2981" s="26"/>
      <c r="AM2981" s="28"/>
      <c r="AN2981" s="26"/>
      <c r="AO2981" s="28"/>
      <c r="AP2981" s="26"/>
    </row>
    <row r="2982" spans="1:42" x14ac:dyDescent="0.25">
      <c r="A2982" s="24"/>
      <c r="B2982" s="24"/>
      <c r="C2982" s="24"/>
      <c r="D2982" s="25"/>
      <c r="E2982" s="25"/>
      <c r="F2982" s="26"/>
      <c r="G2982" s="25"/>
      <c r="H2982" s="26"/>
      <c r="I2982" s="25"/>
      <c r="J2982" s="26"/>
      <c r="K2982" s="27"/>
      <c r="L2982" s="27"/>
      <c r="M2982" s="26"/>
      <c r="N2982" s="27"/>
      <c r="O2982" s="26"/>
      <c r="P2982" s="27"/>
      <c r="Q2982" s="26"/>
      <c r="R2982" s="27"/>
      <c r="S2982" s="27"/>
      <c r="T2982" s="26"/>
      <c r="U2982" s="27"/>
      <c r="V2982" s="26"/>
      <c r="W2982" s="27"/>
      <c r="X2982" s="26"/>
      <c r="Y2982" s="25"/>
      <c r="Z2982" s="24"/>
      <c r="AA2982" s="27"/>
      <c r="AB2982" s="24"/>
      <c r="AC2982" s="28"/>
      <c r="AD2982" s="28"/>
      <c r="AE2982" s="26"/>
      <c r="AF2982" s="28"/>
      <c r="AG2982" s="26"/>
      <c r="AH2982" s="28"/>
      <c r="AI2982" s="26"/>
      <c r="AJ2982" s="28"/>
      <c r="AK2982" s="28"/>
      <c r="AL2982" s="26"/>
      <c r="AM2982" s="28"/>
      <c r="AN2982" s="26"/>
      <c r="AO2982" s="28"/>
      <c r="AP2982" s="26"/>
    </row>
    <row r="2983" spans="1:42" x14ac:dyDescent="0.25">
      <c r="A2983" s="24"/>
      <c r="B2983" s="24"/>
      <c r="C2983" s="24"/>
      <c r="D2983" s="25"/>
      <c r="E2983" s="25"/>
      <c r="F2983" s="26"/>
      <c r="G2983" s="25"/>
      <c r="H2983" s="26"/>
      <c r="I2983" s="25"/>
      <c r="J2983" s="26"/>
      <c r="K2983" s="27"/>
      <c r="L2983" s="27"/>
      <c r="M2983" s="26"/>
      <c r="N2983" s="27"/>
      <c r="O2983" s="26"/>
      <c r="P2983" s="27"/>
      <c r="Q2983" s="26"/>
      <c r="R2983" s="27"/>
      <c r="S2983" s="27"/>
      <c r="T2983" s="26"/>
      <c r="U2983" s="27"/>
      <c r="V2983" s="26"/>
      <c r="W2983" s="27"/>
      <c r="X2983" s="26"/>
      <c r="Y2983" s="25"/>
      <c r="Z2983" s="38"/>
      <c r="AA2983" s="27"/>
      <c r="AB2983" s="27"/>
      <c r="AC2983" s="28"/>
      <c r="AD2983" s="28"/>
      <c r="AE2983" s="26"/>
      <c r="AF2983" s="28"/>
      <c r="AG2983" s="26"/>
      <c r="AH2983" s="28"/>
      <c r="AI2983" s="26"/>
      <c r="AJ2983" s="28"/>
      <c r="AK2983" s="28"/>
      <c r="AL2983" s="26"/>
      <c r="AM2983" s="28"/>
      <c r="AN2983" s="26"/>
      <c r="AO2983" s="28"/>
      <c r="AP2983" s="26"/>
    </row>
    <row r="2984" spans="1:42" x14ac:dyDescent="0.25">
      <c r="A2984" s="24"/>
      <c r="B2984" s="24"/>
      <c r="C2984" s="111"/>
      <c r="D2984" s="25"/>
      <c r="E2984" s="25"/>
      <c r="F2984" s="26"/>
      <c r="G2984" s="25"/>
      <c r="H2984" s="26"/>
      <c r="I2984" s="25"/>
      <c r="J2984" s="26"/>
      <c r="K2984" s="27"/>
      <c r="L2984" s="27"/>
      <c r="M2984" s="26"/>
      <c r="N2984" s="27"/>
      <c r="O2984" s="26"/>
      <c r="P2984" s="27"/>
      <c r="Q2984" s="26"/>
      <c r="R2984" s="27"/>
      <c r="S2984" s="27"/>
      <c r="T2984" s="26"/>
      <c r="U2984" s="27"/>
      <c r="V2984" s="26"/>
      <c r="W2984" s="27"/>
      <c r="X2984" s="26"/>
      <c r="Y2984" s="25"/>
      <c r="Z2984" s="38"/>
      <c r="AA2984" s="27"/>
      <c r="AB2984" s="27"/>
      <c r="AC2984" s="28"/>
      <c r="AD2984" s="28"/>
      <c r="AE2984" s="26"/>
      <c r="AF2984" s="28"/>
      <c r="AG2984" s="26"/>
      <c r="AH2984" s="28"/>
      <c r="AI2984" s="26"/>
      <c r="AJ2984" s="28"/>
      <c r="AK2984" s="28"/>
      <c r="AL2984" s="26"/>
      <c r="AM2984" s="28"/>
      <c r="AN2984" s="26"/>
      <c r="AO2984" s="28"/>
      <c r="AP2984" s="26"/>
    </row>
    <row r="2985" spans="1:42" x14ac:dyDescent="0.25">
      <c r="A2985" s="24"/>
      <c r="B2985" s="24"/>
      <c r="C2985" s="111"/>
      <c r="D2985" s="25"/>
      <c r="E2985" s="25"/>
      <c r="F2985" s="26"/>
      <c r="G2985" s="25"/>
      <c r="H2985" s="26"/>
      <c r="I2985" s="25"/>
      <c r="J2985" s="26"/>
      <c r="K2985" s="27"/>
      <c r="L2985" s="27"/>
      <c r="M2985" s="26"/>
      <c r="N2985" s="27"/>
      <c r="O2985" s="26"/>
      <c r="P2985" s="27"/>
      <c r="Q2985" s="26"/>
      <c r="R2985" s="27"/>
      <c r="S2985" s="27"/>
      <c r="T2985" s="26"/>
      <c r="U2985" s="27"/>
      <c r="V2985" s="26"/>
      <c r="W2985" s="27"/>
      <c r="X2985" s="26"/>
      <c r="Y2985" s="25"/>
      <c r="Z2985" s="38"/>
      <c r="AA2985" s="27"/>
      <c r="AB2985" s="27"/>
      <c r="AC2985" s="28"/>
      <c r="AD2985" s="28"/>
      <c r="AE2985" s="26"/>
      <c r="AF2985" s="28"/>
      <c r="AG2985" s="26"/>
      <c r="AH2985" s="28"/>
      <c r="AI2985" s="26"/>
      <c r="AJ2985" s="28"/>
      <c r="AK2985" s="28"/>
      <c r="AL2985" s="26"/>
      <c r="AM2985" s="28"/>
      <c r="AN2985" s="26"/>
      <c r="AO2985" s="28"/>
      <c r="AP2985" s="26"/>
    </row>
    <row r="2986" spans="1:42" x14ac:dyDescent="0.25">
      <c r="A2986" s="24"/>
      <c r="B2986" s="24"/>
      <c r="C2986" s="111"/>
      <c r="D2986" s="25"/>
      <c r="E2986" s="25"/>
      <c r="F2986" s="26"/>
      <c r="G2986" s="25"/>
      <c r="H2986" s="26"/>
      <c r="I2986" s="25"/>
      <c r="J2986" s="26"/>
      <c r="K2986" s="27"/>
      <c r="L2986" s="27"/>
      <c r="M2986" s="26"/>
      <c r="N2986" s="27"/>
      <c r="O2986" s="26"/>
      <c r="P2986" s="27"/>
      <c r="Q2986" s="26"/>
      <c r="R2986" s="27"/>
      <c r="S2986" s="27"/>
      <c r="T2986" s="26"/>
      <c r="U2986" s="27"/>
      <c r="V2986" s="26"/>
      <c r="W2986" s="27"/>
      <c r="X2986" s="26"/>
      <c r="Y2986" s="25"/>
      <c r="Z2986" s="24"/>
      <c r="AA2986" s="27"/>
      <c r="AB2986" s="24"/>
      <c r="AC2986" s="28"/>
      <c r="AD2986" s="28"/>
      <c r="AE2986" s="26"/>
      <c r="AF2986" s="28"/>
      <c r="AG2986" s="26"/>
      <c r="AH2986" s="28"/>
      <c r="AI2986" s="26"/>
      <c r="AJ2986" s="28"/>
      <c r="AK2986" s="28"/>
      <c r="AL2986" s="26"/>
      <c r="AM2986" s="28"/>
      <c r="AN2986" s="26"/>
      <c r="AO2986" s="28"/>
      <c r="AP2986" s="26"/>
    </row>
    <row r="2987" spans="1:42" x14ac:dyDescent="0.25">
      <c r="A2987" s="24"/>
      <c r="B2987" s="24"/>
      <c r="C2987" s="24"/>
      <c r="D2987" s="25"/>
      <c r="E2987" s="25"/>
      <c r="F2987" s="26"/>
      <c r="G2987" s="25"/>
      <c r="H2987" s="26"/>
      <c r="I2987" s="25"/>
      <c r="J2987" s="26"/>
      <c r="K2987" s="27"/>
      <c r="L2987" s="27"/>
      <c r="M2987" s="26"/>
      <c r="N2987" s="27"/>
      <c r="O2987" s="26"/>
      <c r="P2987" s="27"/>
      <c r="Q2987" s="26"/>
      <c r="R2987" s="27"/>
      <c r="S2987" s="27"/>
      <c r="T2987" s="26"/>
      <c r="U2987" s="27"/>
      <c r="V2987" s="26"/>
      <c r="W2987" s="27"/>
      <c r="X2987" s="26"/>
      <c r="Y2987" s="24"/>
      <c r="Z2987" s="24"/>
      <c r="AA2987" s="24"/>
      <c r="AB2987" s="24"/>
      <c r="AC2987" s="28"/>
      <c r="AD2987" s="28"/>
      <c r="AE2987" s="26"/>
      <c r="AF2987" s="28"/>
      <c r="AG2987" s="26"/>
      <c r="AH2987" s="28"/>
      <c r="AI2987" s="26"/>
      <c r="AJ2987" s="28"/>
      <c r="AK2987" s="28"/>
      <c r="AL2987" s="26"/>
      <c r="AM2987" s="28"/>
      <c r="AN2987" s="26"/>
      <c r="AO2987" s="28"/>
      <c r="AP2987" s="26"/>
    </row>
    <row r="2988" spans="1:42" x14ac:dyDescent="0.25">
      <c r="A2988" s="24"/>
      <c r="B2988" s="24"/>
      <c r="C2988" s="24"/>
      <c r="D2988" s="25"/>
      <c r="E2988" s="25"/>
      <c r="F2988" s="26"/>
      <c r="G2988" s="25"/>
      <c r="H2988" s="26"/>
      <c r="I2988" s="25"/>
      <c r="J2988" s="26"/>
      <c r="K2988" s="27"/>
      <c r="L2988" s="27"/>
      <c r="M2988" s="26"/>
      <c r="N2988" s="27"/>
      <c r="O2988" s="26"/>
      <c r="P2988" s="27"/>
      <c r="Q2988" s="26"/>
      <c r="R2988" s="27"/>
      <c r="S2988" s="27"/>
      <c r="T2988" s="26"/>
      <c r="U2988" s="27"/>
      <c r="V2988" s="26"/>
      <c r="W2988" s="27"/>
      <c r="X2988" s="26"/>
      <c r="Y2988" s="24"/>
      <c r="Z2988" s="24"/>
      <c r="AA2988" s="24"/>
      <c r="AB2988" s="24"/>
      <c r="AC2988" s="28"/>
      <c r="AD2988" s="28"/>
      <c r="AE2988" s="26"/>
      <c r="AF2988" s="28"/>
      <c r="AG2988" s="26"/>
      <c r="AH2988" s="28"/>
      <c r="AI2988" s="26"/>
      <c r="AJ2988" s="28"/>
      <c r="AK2988" s="28"/>
      <c r="AL2988" s="26"/>
      <c r="AM2988" s="28"/>
      <c r="AN2988" s="26"/>
      <c r="AO2988" s="28"/>
      <c r="AP2988" s="26"/>
    </row>
    <row r="2989" spans="1:42" x14ac:dyDescent="0.25">
      <c r="A2989" s="24"/>
      <c r="B2989" s="24"/>
      <c r="C2989" s="88"/>
      <c r="D2989" s="25"/>
      <c r="E2989" s="25"/>
      <c r="F2989" s="26"/>
      <c r="G2989" s="25"/>
      <c r="H2989" s="26"/>
      <c r="I2989" s="25"/>
      <c r="J2989" s="26"/>
      <c r="K2989" s="27"/>
      <c r="L2989" s="27"/>
      <c r="M2989" s="26"/>
      <c r="N2989" s="27"/>
      <c r="O2989" s="26"/>
      <c r="P2989" s="27"/>
      <c r="Q2989" s="26"/>
      <c r="R2989" s="27"/>
      <c r="S2989" s="27"/>
      <c r="T2989" s="26"/>
      <c r="U2989" s="27"/>
      <c r="V2989" s="26"/>
      <c r="W2989" s="27"/>
      <c r="X2989" s="26"/>
      <c r="Y2989" s="24"/>
      <c r="Z2989" s="24"/>
      <c r="AA2989" s="24"/>
      <c r="AB2989" s="24"/>
      <c r="AC2989" s="28"/>
      <c r="AD2989" s="28"/>
      <c r="AE2989" s="26"/>
      <c r="AF2989" s="28"/>
      <c r="AG2989" s="26"/>
      <c r="AH2989" s="28"/>
      <c r="AI2989" s="26"/>
      <c r="AJ2989" s="28"/>
      <c r="AK2989" s="28"/>
      <c r="AL2989" s="26"/>
      <c r="AM2989" s="28"/>
      <c r="AN2989" s="26"/>
      <c r="AO2989" s="28"/>
      <c r="AP2989" s="26"/>
    </row>
    <row r="2990" spans="1:42" x14ac:dyDescent="0.25">
      <c r="A2990" s="24"/>
      <c r="B2990" s="24"/>
      <c r="C2990" s="88"/>
      <c r="D2990" s="25"/>
      <c r="E2990" s="25"/>
      <c r="F2990" s="26"/>
      <c r="G2990" s="25"/>
      <c r="H2990" s="26"/>
      <c r="I2990" s="25"/>
      <c r="J2990" s="26"/>
      <c r="K2990" s="27"/>
      <c r="L2990" s="27"/>
      <c r="M2990" s="26"/>
      <c r="N2990" s="27"/>
      <c r="O2990" s="26"/>
      <c r="P2990" s="27"/>
      <c r="Q2990" s="26"/>
      <c r="R2990" s="27"/>
      <c r="S2990" s="27"/>
      <c r="T2990" s="26"/>
      <c r="U2990" s="27"/>
      <c r="V2990" s="26"/>
      <c r="W2990" s="27"/>
      <c r="X2990" s="26"/>
      <c r="Y2990" s="24"/>
      <c r="Z2990" s="24"/>
      <c r="AA2990" s="24"/>
      <c r="AB2990" s="24"/>
      <c r="AC2990" s="28"/>
      <c r="AD2990" s="28"/>
      <c r="AE2990" s="26"/>
      <c r="AF2990" s="28"/>
      <c r="AG2990" s="26"/>
      <c r="AH2990" s="28"/>
      <c r="AI2990" s="26"/>
      <c r="AJ2990" s="28"/>
      <c r="AK2990" s="28"/>
      <c r="AL2990" s="26"/>
      <c r="AM2990" s="28"/>
      <c r="AN2990" s="26"/>
      <c r="AO2990" s="28"/>
      <c r="AP2990" s="26"/>
    </row>
    <row r="2991" spans="1:42" x14ac:dyDescent="0.25">
      <c r="A2991" s="24"/>
      <c r="B2991" s="24"/>
      <c r="C2991" s="88"/>
      <c r="D2991" s="25"/>
      <c r="E2991" s="25"/>
      <c r="F2991" s="26"/>
      <c r="G2991" s="25"/>
      <c r="H2991" s="26"/>
      <c r="I2991" s="25"/>
      <c r="J2991" s="26"/>
      <c r="K2991" s="27"/>
      <c r="L2991" s="27"/>
      <c r="M2991" s="26"/>
      <c r="N2991" s="27"/>
      <c r="O2991" s="26"/>
      <c r="P2991" s="27"/>
      <c r="Q2991" s="26"/>
      <c r="R2991" s="27"/>
      <c r="S2991" s="27"/>
      <c r="T2991" s="26"/>
      <c r="U2991" s="27"/>
      <c r="V2991" s="26"/>
      <c r="W2991" s="27"/>
      <c r="X2991" s="26"/>
      <c r="Y2991" s="24"/>
      <c r="Z2991" s="24"/>
      <c r="AA2991" s="24"/>
      <c r="AB2991" s="24"/>
      <c r="AC2991" s="28"/>
      <c r="AD2991" s="28"/>
      <c r="AE2991" s="26"/>
      <c r="AF2991" s="28"/>
      <c r="AG2991" s="26"/>
      <c r="AH2991" s="28"/>
      <c r="AI2991" s="26"/>
      <c r="AJ2991" s="28"/>
      <c r="AK2991" s="28"/>
      <c r="AL2991" s="26"/>
      <c r="AM2991" s="28"/>
      <c r="AN2991" s="26"/>
      <c r="AO2991" s="28"/>
      <c r="AP2991" s="26"/>
    </row>
    <row r="2992" spans="1:42" x14ac:dyDescent="0.25">
      <c r="A2992" s="24"/>
      <c r="B2992" s="24"/>
      <c r="C2992" s="24"/>
      <c r="D2992" s="25"/>
      <c r="E2992" s="25"/>
      <c r="F2992" s="26"/>
      <c r="G2992" s="25"/>
      <c r="H2992" s="26"/>
      <c r="I2992" s="25"/>
      <c r="J2992" s="26"/>
      <c r="K2992" s="27"/>
      <c r="L2992" s="27"/>
      <c r="M2992" s="26"/>
      <c r="N2992" s="27"/>
      <c r="O2992" s="26"/>
      <c r="P2992" s="27"/>
      <c r="Q2992" s="26"/>
      <c r="R2992" s="27"/>
      <c r="S2992" s="27"/>
      <c r="T2992" s="26"/>
      <c r="U2992" s="27"/>
      <c r="V2992" s="26"/>
      <c r="W2992" s="27"/>
      <c r="X2992" s="26"/>
      <c r="Y2992" s="24"/>
      <c r="Z2992" s="24"/>
      <c r="AA2992" s="24"/>
      <c r="AB2992" s="24"/>
      <c r="AC2992" s="28"/>
      <c r="AD2992" s="28"/>
      <c r="AE2992" s="26"/>
      <c r="AF2992" s="28"/>
      <c r="AG2992" s="26"/>
      <c r="AH2992" s="28"/>
      <c r="AI2992" s="26"/>
      <c r="AJ2992" s="28"/>
      <c r="AK2992" s="28"/>
      <c r="AL2992" s="26"/>
      <c r="AM2992" s="28"/>
      <c r="AN2992" s="26"/>
      <c r="AO2992" s="28"/>
      <c r="AP2992" s="26"/>
    </row>
    <row r="2993" spans="1:42" x14ac:dyDescent="0.25">
      <c r="A2993" s="24"/>
      <c r="B2993" s="24"/>
      <c r="C2993" s="24"/>
      <c r="D2993" s="25"/>
      <c r="E2993" s="25"/>
      <c r="F2993" s="26"/>
      <c r="G2993" s="25"/>
      <c r="H2993" s="26"/>
      <c r="I2993" s="25"/>
      <c r="J2993" s="26"/>
      <c r="K2993" s="27"/>
      <c r="L2993" s="27"/>
      <c r="M2993" s="26"/>
      <c r="N2993" s="27"/>
      <c r="O2993" s="26"/>
      <c r="P2993" s="27"/>
      <c r="Q2993" s="26"/>
      <c r="R2993" s="27"/>
      <c r="S2993" s="27"/>
      <c r="T2993" s="26"/>
      <c r="U2993" s="27"/>
      <c r="V2993" s="26"/>
      <c r="W2993" s="27"/>
      <c r="X2993" s="26"/>
      <c r="Y2993" s="24"/>
      <c r="Z2993" s="24"/>
      <c r="AA2993" s="24"/>
      <c r="AB2993" s="24"/>
      <c r="AC2993" s="28"/>
      <c r="AD2993" s="28"/>
      <c r="AE2993" s="26"/>
      <c r="AF2993" s="28"/>
      <c r="AG2993" s="26"/>
      <c r="AH2993" s="28"/>
      <c r="AI2993" s="26"/>
      <c r="AJ2993" s="28"/>
      <c r="AK2993" s="28"/>
      <c r="AL2993" s="26"/>
      <c r="AM2993" s="28"/>
      <c r="AN2993" s="26"/>
      <c r="AO2993" s="28"/>
      <c r="AP2993" s="26"/>
    </row>
    <row r="2994" spans="1:42" x14ac:dyDescent="0.25">
      <c r="A2994" s="24"/>
      <c r="B2994" s="24"/>
      <c r="C2994" s="24"/>
      <c r="D2994" s="24"/>
      <c r="E2994" s="25"/>
      <c r="F2994" s="26"/>
      <c r="G2994" s="25"/>
      <c r="H2994" s="26"/>
      <c r="I2994" s="25"/>
      <c r="J2994" s="26"/>
      <c r="K2994" s="24"/>
      <c r="L2994" s="27"/>
      <c r="M2994" s="26"/>
      <c r="N2994" s="27"/>
      <c r="O2994" s="26"/>
      <c r="P2994" s="27"/>
      <c r="Q2994" s="26"/>
      <c r="R2994" s="24"/>
      <c r="S2994" s="27"/>
      <c r="T2994" s="26"/>
      <c r="U2994" s="27"/>
      <c r="V2994" s="26"/>
      <c r="W2994" s="27"/>
      <c r="X2994" s="26"/>
      <c r="Y2994" s="24"/>
      <c r="Z2994" s="24"/>
      <c r="AA2994" s="24"/>
      <c r="AB2994" s="24"/>
      <c r="AC2994" s="24"/>
      <c r="AD2994" s="28"/>
      <c r="AE2994" s="26"/>
      <c r="AF2994" s="28"/>
      <c r="AG2994" s="26"/>
      <c r="AH2994" s="28"/>
      <c r="AI2994" s="26"/>
      <c r="AJ2994" s="24"/>
      <c r="AK2994" s="28"/>
      <c r="AL2994" s="26"/>
      <c r="AM2994" s="28"/>
      <c r="AN2994" s="26"/>
      <c r="AO2994" s="28"/>
      <c r="AP2994" s="26"/>
    </row>
    <row r="2995" spans="1:42" x14ac:dyDescent="0.25">
      <c r="A2995" s="24"/>
      <c r="B2995" s="24"/>
      <c r="C2995" s="24"/>
      <c r="D2995" s="25"/>
      <c r="E2995" s="25"/>
      <c r="F2995" s="26"/>
      <c r="G2995" s="25"/>
      <c r="H2995" s="26"/>
      <c r="I2995" s="25"/>
      <c r="J2995" s="26"/>
      <c r="K2995" s="27"/>
      <c r="L2995" s="27"/>
      <c r="M2995" s="26"/>
      <c r="N2995" s="27"/>
      <c r="O2995" s="26"/>
      <c r="P2995" s="27"/>
      <c r="Q2995" s="26"/>
      <c r="R2995" s="27"/>
      <c r="S2995" s="27"/>
      <c r="T2995" s="26"/>
      <c r="U2995" s="27"/>
      <c r="V2995" s="26"/>
      <c r="W2995" s="27"/>
      <c r="X2995" s="26"/>
      <c r="Y2995" s="24"/>
      <c r="Z2995" s="24"/>
      <c r="AA2995" s="24"/>
      <c r="AB2995" s="24"/>
      <c r="AC2995" s="28"/>
      <c r="AD2995" s="28"/>
      <c r="AE2995" s="26"/>
      <c r="AF2995" s="28"/>
      <c r="AG2995" s="26"/>
      <c r="AH2995" s="28"/>
      <c r="AI2995" s="26"/>
      <c r="AJ2995" s="28"/>
      <c r="AK2995" s="28"/>
      <c r="AL2995" s="26"/>
      <c r="AM2995" s="28"/>
      <c r="AN2995" s="26"/>
      <c r="AO2995" s="28"/>
      <c r="AP2995" s="26"/>
    </row>
    <row r="2996" spans="1:42" x14ac:dyDescent="0.25">
      <c r="A2996" s="24"/>
      <c r="B2996" s="24"/>
      <c r="C2996" s="24"/>
      <c r="D2996" s="25"/>
      <c r="E2996" s="25"/>
      <c r="F2996" s="26"/>
      <c r="G2996" s="25"/>
      <c r="H2996" s="26"/>
      <c r="I2996" s="25"/>
      <c r="J2996" s="26"/>
      <c r="K2996" s="27"/>
      <c r="L2996" s="27"/>
      <c r="M2996" s="26"/>
      <c r="N2996" s="27"/>
      <c r="O2996" s="26"/>
      <c r="P2996" s="27"/>
      <c r="Q2996" s="26"/>
      <c r="R2996" s="27"/>
      <c r="S2996" s="27"/>
      <c r="T2996" s="26"/>
      <c r="U2996" s="27"/>
      <c r="V2996" s="26"/>
      <c r="W2996" s="27"/>
      <c r="X2996" s="26"/>
      <c r="Y2996" s="24"/>
      <c r="Z2996" s="24"/>
      <c r="AA2996" s="24"/>
      <c r="AB2996" s="24"/>
      <c r="AC2996" s="28"/>
      <c r="AD2996" s="28"/>
      <c r="AE2996" s="26"/>
      <c r="AF2996" s="28"/>
      <c r="AG2996" s="26"/>
      <c r="AH2996" s="28"/>
      <c r="AI2996" s="26"/>
      <c r="AJ2996" s="28"/>
      <c r="AK2996" s="28"/>
      <c r="AL2996" s="26"/>
      <c r="AM2996" s="28"/>
      <c r="AN2996" s="26"/>
      <c r="AO2996" s="28"/>
      <c r="AP2996" s="26"/>
    </row>
    <row r="2997" spans="1:42" x14ac:dyDescent="0.25">
      <c r="A2997" s="24"/>
      <c r="B2997" s="24"/>
      <c r="C2997" s="111"/>
      <c r="D2997" s="25"/>
      <c r="E2997" s="25"/>
      <c r="F2997" s="26"/>
      <c r="G2997" s="25"/>
      <c r="H2997" s="26"/>
      <c r="I2997" s="25"/>
      <c r="J2997" s="26"/>
      <c r="K2997" s="27"/>
      <c r="L2997" s="27"/>
      <c r="M2997" s="26"/>
      <c r="N2997" s="27"/>
      <c r="O2997" s="26"/>
      <c r="P2997" s="27"/>
      <c r="Q2997" s="26"/>
      <c r="R2997" s="27"/>
      <c r="S2997" s="27"/>
      <c r="T2997" s="26"/>
      <c r="U2997" s="27"/>
      <c r="V2997" s="26"/>
      <c r="W2997" s="27"/>
      <c r="X2997" s="26"/>
      <c r="Y2997" s="24"/>
      <c r="Z2997" s="24"/>
      <c r="AA2997" s="24"/>
      <c r="AB2997" s="24"/>
      <c r="AC2997" s="28"/>
      <c r="AD2997" s="28"/>
      <c r="AE2997" s="26"/>
      <c r="AF2997" s="28"/>
      <c r="AG2997" s="26"/>
      <c r="AH2997" s="28"/>
      <c r="AI2997" s="26"/>
      <c r="AJ2997" s="28"/>
      <c r="AK2997" s="28"/>
      <c r="AL2997" s="26"/>
      <c r="AM2997" s="28"/>
      <c r="AN2997" s="26"/>
      <c r="AO2997" s="28"/>
      <c r="AP2997" s="26"/>
    </row>
    <row r="2998" spans="1:42" x14ac:dyDescent="0.25">
      <c r="A2998" s="24"/>
      <c r="B2998" s="24"/>
      <c r="C2998" s="111"/>
      <c r="D2998" s="25"/>
      <c r="E2998" s="25"/>
      <c r="F2998" s="26"/>
      <c r="G2998" s="25"/>
      <c r="H2998" s="26"/>
      <c r="I2998" s="25"/>
      <c r="J2998" s="26"/>
      <c r="K2998" s="27"/>
      <c r="L2998" s="27"/>
      <c r="M2998" s="26"/>
      <c r="N2998" s="27"/>
      <c r="O2998" s="26"/>
      <c r="P2998" s="27"/>
      <c r="Q2998" s="26"/>
      <c r="R2998" s="27"/>
      <c r="S2998" s="27"/>
      <c r="T2998" s="26"/>
      <c r="U2998" s="27"/>
      <c r="V2998" s="26"/>
      <c r="W2998" s="27"/>
      <c r="X2998" s="26"/>
      <c r="Y2998" s="24"/>
      <c r="Z2998" s="24"/>
      <c r="AA2998" s="24"/>
      <c r="AB2998" s="24"/>
      <c r="AC2998" s="28"/>
      <c r="AD2998" s="28"/>
      <c r="AE2998" s="26"/>
      <c r="AF2998" s="28"/>
      <c r="AG2998" s="26"/>
      <c r="AH2998" s="28"/>
      <c r="AI2998" s="26"/>
      <c r="AJ2998" s="28"/>
      <c r="AK2998" s="28"/>
      <c r="AL2998" s="26"/>
      <c r="AM2998" s="28"/>
      <c r="AN2998" s="26"/>
      <c r="AO2998" s="28"/>
      <c r="AP2998" s="26"/>
    </row>
    <row r="2999" spans="1:42" x14ac:dyDescent="0.25">
      <c r="A2999" s="24"/>
      <c r="B2999" s="24"/>
      <c r="C2999" s="111"/>
      <c r="D2999" s="25"/>
      <c r="E2999" s="24"/>
      <c r="F2999" s="24"/>
      <c r="G2999" s="25"/>
      <c r="H2999" s="26"/>
      <c r="I2999" s="25"/>
      <c r="J2999" s="26"/>
      <c r="K2999" s="27"/>
      <c r="L2999" s="24"/>
      <c r="M2999" s="24"/>
      <c r="N2999" s="27"/>
      <c r="O2999" s="26"/>
      <c r="P2999" s="27"/>
      <c r="Q2999" s="26"/>
      <c r="R2999" s="27"/>
      <c r="S2999" s="24"/>
      <c r="T2999" s="24"/>
      <c r="U2999" s="27"/>
      <c r="V2999" s="26"/>
      <c r="W2999" s="27"/>
      <c r="X2999" s="26"/>
      <c r="Y2999" s="24"/>
      <c r="Z2999" s="24"/>
      <c r="AA2999" s="24"/>
      <c r="AB2999" s="24"/>
      <c r="AC2999" s="28"/>
      <c r="AD2999" s="24"/>
      <c r="AE2999" s="24"/>
      <c r="AF2999" s="28"/>
      <c r="AG2999" s="26"/>
      <c r="AH2999" s="28"/>
      <c r="AI2999" s="26"/>
      <c r="AJ2999" s="28"/>
      <c r="AK2999" s="24"/>
      <c r="AL2999" s="24"/>
      <c r="AM2999" s="28"/>
      <c r="AN2999" s="26"/>
      <c r="AO2999" s="28"/>
      <c r="AP2999" s="26"/>
    </row>
    <row r="3000" spans="1:42" x14ac:dyDescent="0.25">
      <c r="A3000" s="24"/>
      <c r="B3000" s="24"/>
      <c r="C3000" s="24"/>
      <c r="D3000" s="25"/>
      <c r="E3000" s="25"/>
      <c r="F3000" s="26"/>
      <c r="G3000" s="25"/>
      <c r="H3000" s="26"/>
      <c r="I3000" s="25"/>
      <c r="J3000" s="26"/>
      <c r="K3000" s="27"/>
      <c r="L3000" s="27"/>
      <c r="M3000" s="26"/>
      <c r="N3000" s="27"/>
      <c r="O3000" s="26"/>
      <c r="P3000" s="27"/>
      <c r="Q3000" s="26"/>
      <c r="R3000" s="27"/>
      <c r="S3000" s="27"/>
      <c r="T3000" s="26"/>
      <c r="U3000" s="27"/>
      <c r="V3000" s="26"/>
      <c r="W3000" s="27"/>
      <c r="X3000" s="26"/>
      <c r="Y3000" s="25"/>
      <c r="Z3000" s="38"/>
      <c r="AA3000" s="27"/>
      <c r="AB3000" s="27"/>
      <c r="AC3000" s="28"/>
      <c r="AD3000" s="28"/>
      <c r="AE3000" s="26"/>
      <c r="AF3000" s="28"/>
      <c r="AG3000" s="26"/>
      <c r="AH3000" s="28"/>
      <c r="AI3000" s="26"/>
      <c r="AJ3000" s="28"/>
      <c r="AK3000" s="28"/>
      <c r="AL3000" s="26"/>
      <c r="AM3000" s="28"/>
      <c r="AN3000" s="26"/>
      <c r="AO3000" s="28"/>
      <c r="AP3000" s="26"/>
    </row>
    <row r="3001" spans="1:42" x14ac:dyDescent="0.25">
      <c r="A3001" s="24"/>
      <c r="B3001" s="24"/>
      <c r="C3001" s="24"/>
      <c r="D3001" s="25"/>
      <c r="E3001" s="25"/>
      <c r="F3001" s="26"/>
      <c r="G3001" s="25"/>
      <c r="H3001" s="26"/>
      <c r="I3001" s="25"/>
      <c r="J3001" s="26"/>
      <c r="K3001" s="27"/>
      <c r="L3001" s="27"/>
      <c r="M3001" s="26"/>
      <c r="N3001" s="27"/>
      <c r="O3001" s="26"/>
      <c r="P3001" s="27"/>
      <c r="Q3001" s="26"/>
      <c r="R3001" s="27"/>
      <c r="S3001" s="27"/>
      <c r="T3001" s="26"/>
      <c r="U3001" s="27"/>
      <c r="V3001" s="26"/>
      <c r="W3001" s="27"/>
      <c r="X3001" s="26"/>
      <c r="Y3001" s="25"/>
      <c r="Z3001" s="38"/>
      <c r="AA3001" s="27"/>
      <c r="AB3001" s="27"/>
      <c r="AC3001" s="28"/>
      <c r="AD3001" s="28"/>
      <c r="AE3001" s="26"/>
      <c r="AF3001" s="28"/>
      <c r="AG3001" s="26"/>
      <c r="AH3001" s="28"/>
      <c r="AI3001" s="26"/>
      <c r="AJ3001" s="28"/>
      <c r="AK3001" s="28"/>
      <c r="AL3001" s="26"/>
      <c r="AM3001" s="28"/>
      <c r="AN3001" s="26"/>
      <c r="AO3001" s="28"/>
      <c r="AP3001" s="26"/>
    </row>
    <row r="3002" spans="1:42" x14ac:dyDescent="0.25">
      <c r="A3002" s="24"/>
      <c r="B3002" s="24"/>
      <c r="C3002" s="88"/>
      <c r="D3002" s="25"/>
      <c r="E3002" s="25"/>
      <c r="F3002" s="26"/>
      <c r="G3002" s="25"/>
      <c r="H3002" s="26"/>
      <c r="I3002" s="25"/>
      <c r="J3002" s="26"/>
      <c r="K3002" s="27"/>
      <c r="L3002" s="27"/>
      <c r="M3002" s="26"/>
      <c r="N3002" s="27"/>
      <c r="O3002" s="26"/>
      <c r="P3002" s="27"/>
      <c r="Q3002" s="26"/>
      <c r="R3002" s="27"/>
      <c r="S3002" s="27"/>
      <c r="T3002" s="26"/>
      <c r="U3002" s="27"/>
      <c r="V3002" s="26"/>
      <c r="W3002" s="27"/>
      <c r="X3002" s="26"/>
      <c r="Y3002" s="25"/>
      <c r="Z3002" s="38"/>
      <c r="AA3002" s="27"/>
      <c r="AB3002" s="27"/>
      <c r="AC3002" s="28"/>
      <c r="AD3002" s="28"/>
      <c r="AE3002" s="26"/>
      <c r="AF3002" s="28"/>
      <c r="AG3002" s="26"/>
      <c r="AH3002" s="28"/>
      <c r="AI3002" s="26"/>
      <c r="AJ3002" s="28"/>
      <c r="AK3002" s="28"/>
      <c r="AL3002" s="26"/>
      <c r="AM3002" s="28"/>
      <c r="AN3002" s="26"/>
      <c r="AO3002" s="28"/>
      <c r="AP3002" s="26"/>
    </row>
    <row r="3003" spans="1:42" x14ac:dyDescent="0.25">
      <c r="A3003" s="24"/>
      <c r="B3003" s="24"/>
      <c r="C3003" s="88"/>
      <c r="D3003" s="25"/>
      <c r="E3003" s="25"/>
      <c r="F3003" s="26"/>
      <c r="G3003" s="25"/>
      <c r="H3003" s="26"/>
      <c r="I3003" s="25"/>
      <c r="J3003" s="26"/>
      <c r="K3003" s="27"/>
      <c r="L3003" s="27"/>
      <c r="M3003" s="26"/>
      <c r="N3003" s="27"/>
      <c r="O3003" s="26"/>
      <c r="P3003" s="27"/>
      <c r="Q3003" s="26"/>
      <c r="R3003" s="27"/>
      <c r="S3003" s="27"/>
      <c r="T3003" s="26"/>
      <c r="U3003" s="27"/>
      <c r="V3003" s="26"/>
      <c r="W3003" s="27"/>
      <c r="X3003" s="26"/>
      <c r="Y3003" s="25"/>
      <c r="Z3003" s="38"/>
      <c r="AA3003" s="27"/>
      <c r="AB3003" s="27"/>
      <c r="AC3003" s="28"/>
      <c r="AD3003" s="28"/>
      <c r="AE3003" s="26"/>
      <c r="AF3003" s="28"/>
      <c r="AG3003" s="26"/>
      <c r="AH3003" s="28"/>
      <c r="AI3003" s="26"/>
      <c r="AJ3003" s="28"/>
      <c r="AK3003" s="28"/>
      <c r="AL3003" s="26"/>
      <c r="AM3003" s="28"/>
      <c r="AN3003" s="26"/>
      <c r="AO3003" s="28"/>
      <c r="AP3003" s="26"/>
    </row>
    <row r="3004" spans="1:42" x14ac:dyDescent="0.25">
      <c r="A3004" s="24"/>
      <c r="B3004" s="24"/>
      <c r="C3004" s="88"/>
      <c r="D3004" s="25"/>
      <c r="E3004" s="25"/>
      <c r="F3004" s="26"/>
      <c r="G3004" s="25"/>
      <c r="H3004" s="26"/>
      <c r="I3004" s="25"/>
      <c r="J3004" s="26"/>
      <c r="K3004" s="27"/>
      <c r="L3004" s="27"/>
      <c r="M3004" s="26"/>
      <c r="N3004" s="27"/>
      <c r="O3004" s="26"/>
      <c r="P3004" s="27"/>
      <c r="Q3004" s="26"/>
      <c r="R3004" s="27"/>
      <c r="S3004" s="27"/>
      <c r="T3004" s="26"/>
      <c r="U3004" s="27"/>
      <c r="V3004" s="26"/>
      <c r="W3004" s="27"/>
      <c r="X3004" s="26"/>
      <c r="Y3004" s="25"/>
      <c r="Z3004" s="38"/>
      <c r="AA3004" s="27"/>
      <c r="AB3004" s="27"/>
      <c r="AC3004" s="28"/>
      <c r="AD3004" s="28"/>
      <c r="AE3004" s="26"/>
      <c r="AF3004" s="28"/>
      <c r="AG3004" s="26"/>
      <c r="AH3004" s="28"/>
      <c r="AI3004" s="26"/>
      <c r="AJ3004" s="28"/>
      <c r="AK3004" s="28"/>
      <c r="AL3004" s="26"/>
      <c r="AM3004" s="28"/>
      <c r="AN3004" s="26"/>
      <c r="AO3004" s="28"/>
      <c r="AP3004" s="26"/>
    </row>
    <row r="3005" spans="1:42" x14ac:dyDescent="0.25">
      <c r="A3005" s="24"/>
      <c r="B3005" s="24"/>
      <c r="C3005" s="24"/>
      <c r="D3005" s="25"/>
      <c r="E3005" s="25"/>
      <c r="F3005" s="26"/>
      <c r="G3005" s="25"/>
      <c r="H3005" s="26"/>
      <c r="I3005" s="25"/>
      <c r="J3005" s="26"/>
      <c r="K3005" s="27"/>
      <c r="L3005" s="27"/>
      <c r="M3005" s="26"/>
      <c r="N3005" s="27"/>
      <c r="O3005" s="26"/>
      <c r="P3005" s="27"/>
      <c r="Q3005" s="26"/>
      <c r="R3005" s="27"/>
      <c r="S3005" s="27"/>
      <c r="T3005" s="26"/>
      <c r="U3005" s="27"/>
      <c r="V3005" s="26"/>
      <c r="W3005" s="27"/>
      <c r="X3005" s="26"/>
      <c r="Y3005" s="25"/>
      <c r="Z3005" s="38"/>
      <c r="AA3005" s="27"/>
      <c r="AB3005" s="27"/>
      <c r="AC3005" s="28"/>
      <c r="AD3005" s="28"/>
      <c r="AE3005" s="26"/>
      <c r="AF3005" s="28"/>
      <c r="AG3005" s="26"/>
      <c r="AH3005" s="28"/>
      <c r="AI3005" s="26"/>
      <c r="AJ3005" s="28"/>
      <c r="AK3005" s="28"/>
      <c r="AL3005" s="26"/>
      <c r="AM3005" s="28"/>
      <c r="AN3005" s="26"/>
      <c r="AO3005" s="28"/>
      <c r="AP3005" s="26"/>
    </row>
    <row r="3006" spans="1:42" x14ac:dyDescent="0.25">
      <c r="A3006" s="24"/>
      <c r="B3006" s="24"/>
      <c r="C3006" s="24"/>
      <c r="D3006" s="25"/>
      <c r="E3006" s="25"/>
      <c r="F3006" s="26"/>
      <c r="G3006" s="25"/>
      <c r="H3006" s="26"/>
      <c r="I3006" s="25"/>
      <c r="J3006" s="26"/>
      <c r="K3006" s="27"/>
      <c r="L3006" s="27"/>
      <c r="M3006" s="26"/>
      <c r="N3006" s="27"/>
      <c r="O3006" s="26"/>
      <c r="P3006" s="27"/>
      <c r="Q3006" s="26"/>
      <c r="R3006" s="27"/>
      <c r="S3006" s="27"/>
      <c r="T3006" s="26"/>
      <c r="U3006" s="27"/>
      <c r="V3006" s="26"/>
      <c r="W3006" s="27"/>
      <c r="X3006" s="26"/>
      <c r="Y3006" s="25"/>
      <c r="Z3006" s="38"/>
      <c r="AA3006" s="27"/>
      <c r="AB3006" s="27"/>
      <c r="AC3006" s="28"/>
      <c r="AD3006" s="28"/>
      <c r="AE3006" s="26"/>
      <c r="AF3006" s="28"/>
      <c r="AG3006" s="26"/>
      <c r="AH3006" s="28"/>
      <c r="AI3006" s="26"/>
      <c r="AJ3006" s="28"/>
      <c r="AK3006" s="28"/>
      <c r="AL3006" s="26"/>
      <c r="AM3006" s="28"/>
      <c r="AN3006" s="26"/>
      <c r="AO3006" s="28"/>
      <c r="AP3006" s="26"/>
    </row>
    <row r="3007" spans="1:42" x14ac:dyDescent="0.25">
      <c r="A3007" s="24"/>
      <c r="B3007" s="24"/>
      <c r="C3007" s="24"/>
      <c r="D3007" s="24"/>
      <c r="E3007" s="24"/>
      <c r="F3007" s="24"/>
      <c r="G3007" s="24"/>
      <c r="H3007" s="24"/>
      <c r="I3007" s="25"/>
      <c r="J3007" s="26"/>
      <c r="K3007" s="24"/>
      <c r="L3007" s="24"/>
      <c r="M3007" s="24"/>
      <c r="N3007" s="24"/>
      <c r="O3007" s="24"/>
      <c r="P3007" s="27"/>
      <c r="Q3007" s="26"/>
      <c r="R3007" s="24"/>
      <c r="S3007" s="24"/>
      <c r="T3007" s="24"/>
      <c r="U3007" s="24"/>
      <c r="V3007" s="24"/>
      <c r="W3007" s="27"/>
      <c r="X3007" s="26"/>
      <c r="Y3007" s="24"/>
      <c r="Z3007" s="24"/>
      <c r="AA3007" s="24"/>
      <c r="AB3007" s="24"/>
      <c r="AC3007" s="24"/>
      <c r="AD3007" s="24"/>
      <c r="AE3007" s="24"/>
      <c r="AF3007" s="24"/>
      <c r="AG3007" s="24"/>
      <c r="AH3007" s="28"/>
      <c r="AI3007" s="26"/>
      <c r="AJ3007" s="24"/>
      <c r="AK3007" s="24"/>
      <c r="AL3007" s="24"/>
      <c r="AM3007" s="24"/>
      <c r="AN3007" s="24"/>
      <c r="AO3007" s="28"/>
      <c r="AP3007" s="26"/>
    </row>
    <row r="3008" spans="1:42" x14ac:dyDescent="0.25">
      <c r="A3008" s="24"/>
      <c r="B3008" s="24"/>
      <c r="C3008" s="24"/>
      <c r="D3008" s="25"/>
      <c r="E3008" s="25"/>
      <c r="F3008" s="26"/>
      <c r="G3008" s="25"/>
      <c r="H3008" s="26"/>
      <c r="I3008" s="25"/>
      <c r="J3008" s="26"/>
      <c r="K3008" s="27"/>
      <c r="L3008" s="27"/>
      <c r="M3008" s="26"/>
      <c r="N3008" s="27"/>
      <c r="O3008" s="26"/>
      <c r="P3008" s="27"/>
      <c r="Q3008" s="26"/>
      <c r="R3008" s="27"/>
      <c r="S3008" s="27"/>
      <c r="T3008" s="26"/>
      <c r="U3008" s="27"/>
      <c r="V3008" s="26"/>
      <c r="W3008" s="27"/>
      <c r="X3008" s="26"/>
      <c r="Y3008" s="25"/>
      <c r="Z3008" s="24"/>
      <c r="AA3008" s="27"/>
      <c r="AB3008" s="24"/>
      <c r="AC3008" s="28"/>
      <c r="AD3008" s="28"/>
      <c r="AE3008" s="26"/>
      <c r="AF3008" s="28"/>
      <c r="AG3008" s="26"/>
      <c r="AH3008" s="28"/>
      <c r="AI3008" s="26"/>
      <c r="AJ3008" s="28"/>
      <c r="AK3008" s="28"/>
      <c r="AL3008" s="26"/>
      <c r="AM3008" s="28"/>
      <c r="AN3008" s="26"/>
      <c r="AO3008" s="28"/>
      <c r="AP3008" s="26"/>
    </row>
    <row r="3009" spans="1:42" x14ac:dyDescent="0.25">
      <c r="A3009" s="24"/>
      <c r="B3009" s="24"/>
      <c r="C3009" s="111"/>
      <c r="D3009" s="25"/>
      <c r="E3009" s="25"/>
      <c r="F3009" s="26"/>
      <c r="G3009" s="25"/>
      <c r="H3009" s="26"/>
      <c r="I3009" s="25"/>
      <c r="J3009" s="26"/>
      <c r="K3009" s="27"/>
      <c r="L3009" s="27"/>
      <c r="M3009" s="26"/>
      <c r="N3009" s="27"/>
      <c r="O3009" s="26"/>
      <c r="P3009" s="27"/>
      <c r="Q3009" s="26"/>
      <c r="R3009" s="27"/>
      <c r="S3009" s="27"/>
      <c r="T3009" s="26"/>
      <c r="U3009" s="27"/>
      <c r="V3009" s="26"/>
      <c r="W3009" s="27"/>
      <c r="X3009" s="26"/>
      <c r="Y3009" s="25"/>
      <c r="Z3009" s="38"/>
      <c r="AA3009" s="27"/>
      <c r="AB3009" s="27"/>
      <c r="AC3009" s="28"/>
      <c r="AD3009" s="28"/>
      <c r="AE3009" s="26"/>
      <c r="AF3009" s="28"/>
      <c r="AG3009" s="26"/>
      <c r="AH3009" s="28"/>
      <c r="AI3009" s="26"/>
      <c r="AJ3009" s="28"/>
      <c r="AK3009" s="28"/>
      <c r="AL3009" s="26"/>
      <c r="AM3009" s="28"/>
      <c r="AN3009" s="26"/>
      <c r="AO3009" s="28"/>
      <c r="AP3009" s="26"/>
    </row>
    <row r="3010" spans="1:42" x14ac:dyDescent="0.25">
      <c r="A3010" s="24"/>
      <c r="B3010" s="24"/>
      <c r="C3010" s="111"/>
      <c r="D3010" s="25"/>
      <c r="E3010" s="25"/>
      <c r="F3010" s="26"/>
      <c r="G3010" s="25"/>
      <c r="H3010" s="26"/>
      <c r="I3010" s="25"/>
      <c r="J3010" s="26"/>
      <c r="K3010" s="27"/>
      <c r="L3010" s="27"/>
      <c r="M3010" s="26"/>
      <c r="N3010" s="27"/>
      <c r="O3010" s="26"/>
      <c r="P3010" s="27"/>
      <c r="Q3010" s="26"/>
      <c r="R3010" s="27"/>
      <c r="S3010" s="27"/>
      <c r="T3010" s="26"/>
      <c r="U3010" s="27"/>
      <c r="V3010" s="26"/>
      <c r="W3010" s="27"/>
      <c r="X3010" s="26"/>
      <c r="Y3010" s="25"/>
      <c r="Z3010" s="24"/>
      <c r="AA3010" s="27"/>
      <c r="AB3010" s="24"/>
      <c r="AC3010" s="28"/>
      <c r="AD3010" s="28"/>
      <c r="AE3010" s="26"/>
      <c r="AF3010" s="28"/>
      <c r="AG3010" s="26"/>
      <c r="AH3010" s="28"/>
      <c r="AI3010" s="26"/>
      <c r="AJ3010" s="28"/>
      <c r="AK3010" s="28"/>
      <c r="AL3010" s="26"/>
      <c r="AM3010" s="28"/>
      <c r="AN3010" s="26"/>
      <c r="AO3010" s="28"/>
      <c r="AP3010" s="26"/>
    </row>
    <row r="3011" spans="1:42" x14ac:dyDescent="0.25">
      <c r="A3011" s="24"/>
      <c r="B3011" s="24"/>
      <c r="C3011" s="111"/>
      <c r="D3011" s="25"/>
      <c r="E3011" s="25"/>
      <c r="F3011" s="26"/>
      <c r="G3011" s="25"/>
      <c r="H3011" s="26"/>
      <c r="I3011" s="25"/>
      <c r="J3011" s="26"/>
      <c r="K3011" s="27"/>
      <c r="L3011" s="27"/>
      <c r="M3011" s="26"/>
      <c r="N3011" s="27"/>
      <c r="O3011" s="26"/>
      <c r="P3011" s="27"/>
      <c r="Q3011" s="26"/>
      <c r="R3011" s="27"/>
      <c r="S3011" s="27"/>
      <c r="T3011" s="26"/>
      <c r="U3011" s="27"/>
      <c r="V3011" s="26"/>
      <c r="W3011" s="27"/>
      <c r="X3011" s="26"/>
      <c r="Y3011" s="25"/>
      <c r="Z3011" s="38"/>
      <c r="AA3011" s="27"/>
      <c r="AB3011" s="27"/>
      <c r="AC3011" s="28"/>
      <c r="AD3011" s="28"/>
      <c r="AE3011" s="26"/>
      <c r="AF3011" s="28"/>
      <c r="AG3011" s="26"/>
      <c r="AH3011" s="28"/>
      <c r="AI3011" s="26"/>
      <c r="AJ3011" s="28"/>
      <c r="AK3011" s="28"/>
      <c r="AL3011" s="26"/>
      <c r="AM3011" s="28"/>
      <c r="AN3011" s="26"/>
      <c r="AO3011" s="28"/>
      <c r="AP3011" s="26"/>
    </row>
    <row r="3012" spans="1:42" x14ac:dyDescent="0.25">
      <c r="A3012" s="24"/>
      <c r="B3012" s="24"/>
      <c r="C3012" s="24"/>
      <c r="D3012" s="25"/>
      <c r="E3012" s="25"/>
      <c r="F3012" s="26"/>
      <c r="G3012" s="25"/>
      <c r="H3012" s="26"/>
      <c r="I3012" s="25"/>
      <c r="J3012" s="26"/>
      <c r="K3012" s="27"/>
      <c r="L3012" s="27"/>
      <c r="M3012" s="26"/>
      <c r="N3012" s="27"/>
      <c r="O3012" s="26"/>
      <c r="P3012" s="27"/>
      <c r="Q3012" s="26"/>
      <c r="R3012" s="27"/>
      <c r="S3012" s="27"/>
      <c r="T3012" s="26"/>
      <c r="U3012" s="27"/>
      <c r="V3012" s="26"/>
      <c r="W3012" s="27"/>
      <c r="X3012" s="26"/>
      <c r="Y3012" s="24"/>
      <c r="Z3012" s="24"/>
      <c r="AA3012" s="24"/>
      <c r="AB3012" s="24"/>
      <c r="AC3012" s="28"/>
      <c r="AD3012" s="28"/>
      <c r="AE3012" s="26"/>
      <c r="AF3012" s="28"/>
      <c r="AG3012" s="26"/>
      <c r="AH3012" s="28"/>
      <c r="AI3012" s="26"/>
      <c r="AJ3012" s="28"/>
      <c r="AK3012" s="28"/>
      <c r="AL3012" s="26"/>
      <c r="AM3012" s="28"/>
      <c r="AN3012" s="26"/>
      <c r="AO3012" s="28"/>
      <c r="AP3012" s="26"/>
    </row>
    <row r="3013" spans="1:42" x14ac:dyDescent="0.25">
      <c r="A3013" s="24"/>
      <c r="B3013" s="24"/>
      <c r="C3013" s="24"/>
      <c r="D3013" s="25"/>
      <c r="E3013" s="25"/>
      <c r="F3013" s="26"/>
      <c r="G3013" s="25"/>
      <c r="H3013" s="26"/>
      <c r="I3013" s="25"/>
      <c r="J3013" s="26"/>
      <c r="K3013" s="27"/>
      <c r="L3013" s="27"/>
      <c r="M3013" s="26"/>
      <c r="N3013" s="27"/>
      <c r="O3013" s="26"/>
      <c r="P3013" s="27"/>
      <c r="Q3013" s="26"/>
      <c r="R3013" s="27"/>
      <c r="S3013" s="27"/>
      <c r="T3013" s="26"/>
      <c r="U3013" s="27"/>
      <c r="V3013" s="26"/>
      <c r="W3013" s="27"/>
      <c r="X3013" s="26"/>
      <c r="Y3013" s="24"/>
      <c r="Z3013" s="24"/>
      <c r="AA3013" s="24"/>
      <c r="AB3013" s="24"/>
      <c r="AC3013" s="28"/>
      <c r="AD3013" s="28"/>
      <c r="AE3013" s="26"/>
      <c r="AF3013" s="28"/>
      <c r="AG3013" s="26"/>
      <c r="AH3013" s="28"/>
      <c r="AI3013" s="26"/>
      <c r="AJ3013" s="28"/>
      <c r="AK3013" s="28"/>
      <c r="AL3013" s="26"/>
      <c r="AM3013" s="28"/>
      <c r="AN3013" s="26"/>
      <c r="AO3013" s="28"/>
      <c r="AP3013" s="26"/>
    </row>
    <row r="3014" spans="1:42" x14ac:dyDescent="0.25">
      <c r="A3014" s="24"/>
      <c r="B3014" s="24"/>
      <c r="C3014" s="88"/>
      <c r="D3014" s="25"/>
      <c r="E3014" s="25"/>
      <c r="F3014" s="26"/>
      <c r="G3014" s="25"/>
      <c r="H3014" s="26"/>
      <c r="I3014" s="25"/>
      <c r="J3014" s="26"/>
      <c r="K3014" s="27"/>
      <c r="L3014" s="27"/>
      <c r="M3014" s="26"/>
      <c r="N3014" s="27"/>
      <c r="O3014" s="26"/>
      <c r="P3014" s="27"/>
      <c r="Q3014" s="26"/>
      <c r="R3014" s="27"/>
      <c r="S3014" s="27"/>
      <c r="T3014" s="26"/>
      <c r="U3014" s="27"/>
      <c r="V3014" s="26"/>
      <c r="W3014" s="27"/>
      <c r="X3014" s="26"/>
      <c r="Y3014" s="24"/>
      <c r="Z3014" s="24"/>
      <c r="AA3014" s="24"/>
      <c r="AB3014" s="24"/>
      <c r="AC3014" s="28"/>
      <c r="AD3014" s="28"/>
      <c r="AE3014" s="26"/>
      <c r="AF3014" s="28"/>
      <c r="AG3014" s="26"/>
      <c r="AH3014" s="28"/>
      <c r="AI3014" s="26"/>
      <c r="AJ3014" s="28"/>
      <c r="AK3014" s="28"/>
      <c r="AL3014" s="26"/>
      <c r="AM3014" s="28"/>
      <c r="AN3014" s="26"/>
      <c r="AO3014" s="28"/>
      <c r="AP3014" s="26"/>
    </row>
    <row r="3015" spans="1:42" x14ac:dyDescent="0.25">
      <c r="A3015" s="24"/>
      <c r="B3015" s="24"/>
      <c r="C3015" s="88"/>
      <c r="D3015" s="25"/>
      <c r="E3015" s="25"/>
      <c r="F3015" s="26"/>
      <c r="G3015" s="25"/>
      <c r="H3015" s="26"/>
      <c r="I3015" s="25"/>
      <c r="J3015" s="26"/>
      <c r="K3015" s="27"/>
      <c r="L3015" s="27"/>
      <c r="M3015" s="26"/>
      <c r="N3015" s="27"/>
      <c r="O3015" s="26"/>
      <c r="P3015" s="27"/>
      <c r="Q3015" s="26"/>
      <c r="R3015" s="27"/>
      <c r="S3015" s="27"/>
      <c r="T3015" s="26"/>
      <c r="U3015" s="27"/>
      <c r="V3015" s="26"/>
      <c r="W3015" s="27"/>
      <c r="X3015" s="26"/>
      <c r="Y3015" s="24"/>
      <c r="Z3015" s="24"/>
      <c r="AA3015" s="24"/>
      <c r="AB3015" s="24"/>
      <c r="AC3015" s="28"/>
      <c r="AD3015" s="28"/>
      <c r="AE3015" s="26"/>
      <c r="AF3015" s="28"/>
      <c r="AG3015" s="26"/>
      <c r="AH3015" s="28"/>
      <c r="AI3015" s="26"/>
      <c r="AJ3015" s="28"/>
      <c r="AK3015" s="28"/>
      <c r="AL3015" s="26"/>
      <c r="AM3015" s="28"/>
      <c r="AN3015" s="26"/>
      <c r="AO3015" s="28"/>
      <c r="AP3015" s="26"/>
    </row>
    <row r="3016" spans="1:42" x14ac:dyDescent="0.25">
      <c r="A3016" s="24"/>
      <c r="B3016" s="24"/>
      <c r="C3016" s="88"/>
      <c r="D3016" s="25"/>
      <c r="E3016" s="25"/>
      <c r="F3016" s="26"/>
      <c r="G3016" s="25"/>
      <c r="H3016" s="26"/>
      <c r="I3016" s="25"/>
      <c r="J3016" s="26"/>
      <c r="K3016" s="27"/>
      <c r="L3016" s="27"/>
      <c r="M3016" s="26"/>
      <c r="N3016" s="27"/>
      <c r="O3016" s="26"/>
      <c r="P3016" s="27"/>
      <c r="Q3016" s="26"/>
      <c r="R3016" s="27"/>
      <c r="S3016" s="27"/>
      <c r="T3016" s="26"/>
      <c r="U3016" s="27"/>
      <c r="V3016" s="26"/>
      <c r="W3016" s="27"/>
      <c r="X3016" s="26"/>
      <c r="Y3016" s="24"/>
      <c r="Z3016" s="24"/>
      <c r="AA3016" s="24"/>
      <c r="AB3016" s="24"/>
      <c r="AC3016" s="28"/>
      <c r="AD3016" s="28"/>
      <c r="AE3016" s="26"/>
      <c r="AF3016" s="28"/>
      <c r="AG3016" s="26"/>
      <c r="AH3016" s="28"/>
      <c r="AI3016" s="26"/>
      <c r="AJ3016" s="28"/>
      <c r="AK3016" s="28"/>
      <c r="AL3016" s="26"/>
      <c r="AM3016" s="28"/>
      <c r="AN3016" s="26"/>
      <c r="AO3016" s="28"/>
      <c r="AP3016" s="26"/>
    </row>
    <row r="3017" spans="1:42" x14ac:dyDescent="0.25">
      <c r="A3017" s="24"/>
      <c r="B3017" s="24"/>
      <c r="C3017" s="24"/>
      <c r="D3017" s="25"/>
      <c r="E3017" s="25"/>
      <c r="F3017" s="26"/>
      <c r="G3017" s="25"/>
      <c r="H3017" s="26"/>
      <c r="I3017" s="25"/>
      <c r="J3017" s="26"/>
      <c r="K3017" s="27"/>
      <c r="L3017" s="27"/>
      <c r="M3017" s="26"/>
      <c r="N3017" s="27"/>
      <c r="O3017" s="26"/>
      <c r="P3017" s="27"/>
      <c r="Q3017" s="26"/>
      <c r="R3017" s="27"/>
      <c r="S3017" s="27"/>
      <c r="T3017" s="26"/>
      <c r="U3017" s="27"/>
      <c r="V3017" s="26"/>
      <c r="W3017" s="27"/>
      <c r="X3017" s="26"/>
      <c r="Y3017" s="24"/>
      <c r="Z3017" s="24"/>
      <c r="AA3017" s="24"/>
      <c r="AB3017" s="24"/>
      <c r="AC3017" s="28"/>
      <c r="AD3017" s="28"/>
      <c r="AE3017" s="26"/>
      <c r="AF3017" s="28"/>
      <c r="AG3017" s="26"/>
      <c r="AH3017" s="28"/>
      <c r="AI3017" s="26"/>
      <c r="AJ3017" s="28"/>
      <c r="AK3017" s="28"/>
      <c r="AL3017" s="26"/>
      <c r="AM3017" s="28"/>
      <c r="AN3017" s="26"/>
      <c r="AO3017" s="28"/>
      <c r="AP3017" s="26"/>
    </row>
    <row r="3018" spans="1:42" x14ac:dyDescent="0.25">
      <c r="A3018" s="24"/>
      <c r="B3018" s="24"/>
      <c r="C3018" s="24"/>
      <c r="D3018" s="25"/>
      <c r="E3018" s="25"/>
      <c r="F3018" s="26"/>
      <c r="G3018" s="25"/>
      <c r="H3018" s="26"/>
      <c r="I3018" s="25"/>
      <c r="J3018" s="26"/>
      <c r="K3018" s="27"/>
      <c r="L3018" s="27"/>
      <c r="M3018" s="26"/>
      <c r="N3018" s="27"/>
      <c r="O3018" s="26"/>
      <c r="P3018" s="27"/>
      <c r="Q3018" s="26"/>
      <c r="R3018" s="27"/>
      <c r="S3018" s="27"/>
      <c r="T3018" s="26"/>
      <c r="U3018" s="27"/>
      <c r="V3018" s="26"/>
      <c r="W3018" s="27"/>
      <c r="X3018" s="26"/>
      <c r="Y3018" s="24"/>
      <c r="Z3018" s="24"/>
      <c r="AA3018" s="24"/>
      <c r="AB3018" s="24"/>
      <c r="AC3018" s="28"/>
      <c r="AD3018" s="28"/>
      <c r="AE3018" s="26"/>
      <c r="AF3018" s="28"/>
      <c r="AG3018" s="26"/>
      <c r="AH3018" s="28"/>
      <c r="AI3018" s="26"/>
      <c r="AJ3018" s="28"/>
      <c r="AK3018" s="28"/>
      <c r="AL3018" s="26"/>
      <c r="AM3018" s="28"/>
      <c r="AN3018" s="26"/>
      <c r="AO3018" s="28"/>
      <c r="AP3018" s="26"/>
    </row>
    <row r="3019" spans="1:42" x14ac:dyDescent="0.25">
      <c r="A3019" s="24"/>
      <c r="B3019" s="24"/>
      <c r="C3019" s="24"/>
      <c r="D3019" s="24"/>
      <c r="E3019" s="24"/>
      <c r="F3019" s="24"/>
      <c r="G3019" s="24"/>
      <c r="H3019" s="24"/>
      <c r="I3019" s="25"/>
      <c r="J3019" s="26"/>
      <c r="K3019" s="24"/>
      <c r="L3019" s="24"/>
      <c r="M3019" s="24"/>
      <c r="N3019" s="24"/>
      <c r="O3019" s="24"/>
      <c r="P3019" s="27"/>
      <c r="Q3019" s="26"/>
      <c r="R3019" s="24"/>
      <c r="S3019" s="24"/>
      <c r="T3019" s="24"/>
      <c r="U3019" s="24"/>
      <c r="V3019" s="24"/>
      <c r="W3019" s="27"/>
      <c r="X3019" s="26"/>
      <c r="Y3019" s="24"/>
      <c r="Z3019" s="24"/>
      <c r="AA3019" s="24"/>
      <c r="AB3019" s="24"/>
      <c r="AC3019" s="24"/>
      <c r="AD3019" s="24"/>
      <c r="AE3019" s="24"/>
      <c r="AF3019" s="24"/>
      <c r="AG3019" s="24"/>
      <c r="AH3019" s="28"/>
      <c r="AI3019" s="26"/>
      <c r="AJ3019" s="24"/>
      <c r="AK3019" s="24"/>
      <c r="AL3019" s="24"/>
      <c r="AM3019" s="24"/>
      <c r="AN3019" s="24"/>
      <c r="AO3019" s="28"/>
      <c r="AP3019" s="26"/>
    </row>
    <row r="3020" spans="1:42" x14ac:dyDescent="0.25">
      <c r="A3020" s="24"/>
      <c r="B3020" s="24"/>
      <c r="C3020" s="111"/>
      <c r="D3020" s="25"/>
      <c r="E3020" s="25"/>
      <c r="F3020" s="26"/>
      <c r="G3020" s="25"/>
      <c r="H3020" s="26"/>
      <c r="I3020" s="25"/>
      <c r="J3020" s="26"/>
      <c r="K3020" s="27"/>
      <c r="L3020" s="27"/>
      <c r="M3020" s="26"/>
      <c r="N3020" s="27"/>
      <c r="O3020" s="26"/>
      <c r="P3020" s="27"/>
      <c r="Q3020" s="26"/>
      <c r="R3020" s="27"/>
      <c r="S3020" s="27"/>
      <c r="T3020" s="26"/>
      <c r="U3020" s="27"/>
      <c r="V3020" s="26"/>
      <c r="W3020" s="27"/>
      <c r="X3020" s="26"/>
      <c r="Y3020" s="24"/>
      <c r="Z3020" s="24"/>
      <c r="AA3020" s="24"/>
      <c r="AB3020" s="24"/>
      <c r="AC3020" s="28"/>
      <c r="AD3020" s="28"/>
      <c r="AE3020" s="26"/>
      <c r="AF3020" s="28"/>
      <c r="AG3020" s="26"/>
      <c r="AH3020" s="28"/>
      <c r="AI3020" s="26"/>
      <c r="AJ3020" s="28"/>
      <c r="AK3020" s="28"/>
      <c r="AL3020" s="26"/>
      <c r="AM3020" s="28"/>
      <c r="AN3020" s="26"/>
      <c r="AO3020" s="28"/>
      <c r="AP3020" s="26"/>
    </row>
    <row r="3021" spans="1:42" x14ac:dyDescent="0.25">
      <c r="A3021" s="24"/>
      <c r="B3021" s="24"/>
      <c r="C3021" s="111"/>
      <c r="D3021" s="25"/>
      <c r="E3021" s="25"/>
      <c r="F3021" s="26"/>
      <c r="G3021" s="25"/>
      <c r="H3021" s="26"/>
      <c r="I3021" s="25"/>
      <c r="J3021" s="26"/>
      <c r="K3021" s="27"/>
      <c r="L3021" s="27"/>
      <c r="M3021" s="26"/>
      <c r="N3021" s="27"/>
      <c r="O3021" s="26"/>
      <c r="P3021" s="27"/>
      <c r="Q3021" s="26"/>
      <c r="R3021" s="27"/>
      <c r="S3021" s="27"/>
      <c r="T3021" s="26"/>
      <c r="U3021" s="27"/>
      <c r="V3021" s="26"/>
      <c r="W3021" s="27"/>
      <c r="X3021" s="26"/>
      <c r="Y3021" s="24"/>
      <c r="Z3021" s="24"/>
      <c r="AA3021" s="24"/>
      <c r="AB3021" s="24"/>
      <c r="AC3021" s="28"/>
      <c r="AD3021" s="28"/>
      <c r="AE3021" s="26"/>
      <c r="AF3021" s="28"/>
      <c r="AG3021" s="26"/>
      <c r="AH3021" s="28"/>
      <c r="AI3021" s="26"/>
      <c r="AJ3021" s="28"/>
      <c r="AK3021" s="28"/>
      <c r="AL3021" s="26"/>
      <c r="AM3021" s="28"/>
      <c r="AN3021" s="26"/>
      <c r="AO3021" s="28"/>
      <c r="AP3021" s="26"/>
    </row>
    <row r="3022" spans="1:42" x14ac:dyDescent="0.25">
      <c r="A3022" s="24"/>
      <c r="B3022" s="24"/>
      <c r="C3022" s="111"/>
      <c r="D3022" s="25"/>
      <c r="E3022" s="25"/>
      <c r="F3022" s="26"/>
      <c r="G3022" s="25"/>
      <c r="H3022" s="26"/>
      <c r="I3022" s="25"/>
      <c r="J3022" s="26"/>
      <c r="K3022" s="27"/>
      <c r="L3022" s="27"/>
      <c r="M3022" s="26"/>
      <c r="N3022" s="27"/>
      <c r="O3022" s="26"/>
      <c r="P3022" s="27"/>
      <c r="Q3022" s="26"/>
      <c r="R3022" s="27"/>
      <c r="S3022" s="27"/>
      <c r="T3022" s="26"/>
      <c r="U3022" s="27"/>
      <c r="V3022" s="26"/>
      <c r="W3022" s="27"/>
      <c r="X3022" s="26"/>
      <c r="Y3022" s="24"/>
      <c r="Z3022" s="24"/>
      <c r="AA3022" s="24"/>
      <c r="AB3022" s="24"/>
      <c r="AC3022" s="28"/>
      <c r="AD3022" s="28"/>
      <c r="AE3022" s="26"/>
      <c r="AF3022" s="28"/>
      <c r="AG3022" s="26"/>
      <c r="AH3022" s="28"/>
      <c r="AI3022" s="26"/>
      <c r="AJ3022" s="28"/>
      <c r="AK3022" s="28"/>
      <c r="AL3022" s="26"/>
      <c r="AM3022" s="28"/>
      <c r="AN3022" s="26"/>
      <c r="AO3022" s="28"/>
      <c r="AP3022" s="26"/>
    </row>
    <row r="3023" spans="1:42" x14ac:dyDescent="0.25">
      <c r="A3023" s="24"/>
      <c r="B3023" s="24"/>
      <c r="C3023" s="24"/>
      <c r="D3023" s="24"/>
      <c r="E3023" s="24"/>
      <c r="F3023" s="24"/>
      <c r="G3023" s="24"/>
      <c r="H3023" s="24"/>
      <c r="I3023" s="25"/>
      <c r="J3023" s="26"/>
      <c r="K3023" s="24"/>
      <c r="L3023" s="24"/>
      <c r="M3023" s="24"/>
      <c r="N3023" s="24"/>
      <c r="O3023" s="24"/>
      <c r="P3023" s="27"/>
      <c r="Q3023" s="26"/>
      <c r="R3023" s="24"/>
      <c r="S3023" s="24"/>
      <c r="T3023" s="24"/>
      <c r="U3023" s="24"/>
      <c r="V3023" s="24"/>
      <c r="W3023" s="27"/>
      <c r="X3023" s="26"/>
      <c r="Y3023" s="24"/>
      <c r="Z3023" s="24"/>
      <c r="AA3023" s="24"/>
      <c r="AB3023" s="24"/>
      <c r="AC3023" s="24"/>
      <c r="AD3023" s="24"/>
      <c r="AE3023" s="24"/>
      <c r="AF3023" s="24"/>
      <c r="AG3023" s="24"/>
      <c r="AH3023" s="28"/>
      <c r="AI3023" s="26"/>
      <c r="AJ3023" s="24"/>
      <c r="AK3023" s="24"/>
      <c r="AL3023" s="24"/>
      <c r="AM3023" s="24"/>
      <c r="AN3023" s="24"/>
      <c r="AO3023" s="28"/>
      <c r="AP3023" s="26"/>
    </row>
    <row r="3024" spans="1:42" x14ac:dyDescent="0.25">
      <c r="A3024" s="24"/>
      <c r="B3024" s="24"/>
      <c r="C3024" s="24"/>
      <c r="D3024" s="25"/>
      <c r="E3024" s="25"/>
      <c r="F3024" s="26"/>
      <c r="G3024" s="25"/>
      <c r="H3024" s="26"/>
      <c r="I3024" s="25"/>
      <c r="J3024" s="26"/>
      <c r="K3024" s="27"/>
      <c r="L3024" s="27"/>
      <c r="M3024" s="26"/>
      <c r="N3024" s="27"/>
      <c r="O3024" s="26"/>
      <c r="P3024" s="27"/>
      <c r="Q3024" s="26"/>
      <c r="R3024" s="27"/>
      <c r="S3024" s="27"/>
      <c r="T3024" s="26"/>
      <c r="U3024" s="27"/>
      <c r="V3024" s="26"/>
      <c r="W3024" s="27"/>
      <c r="X3024" s="26"/>
      <c r="Y3024" s="24"/>
      <c r="Z3024" s="24"/>
      <c r="AA3024" s="24"/>
      <c r="AB3024" s="24"/>
      <c r="AC3024" s="28"/>
      <c r="AD3024" s="28"/>
      <c r="AE3024" s="26"/>
      <c r="AF3024" s="28"/>
      <c r="AG3024" s="26"/>
      <c r="AH3024" s="28"/>
      <c r="AI3024" s="26"/>
      <c r="AJ3024" s="28"/>
      <c r="AK3024" s="28"/>
      <c r="AL3024" s="26"/>
      <c r="AM3024" s="28"/>
      <c r="AN3024" s="26"/>
      <c r="AO3024" s="28"/>
      <c r="AP3024" s="26"/>
    </row>
    <row r="3025" spans="1:42" x14ac:dyDescent="0.25">
      <c r="A3025" s="24"/>
      <c r="B3025" s="24"/>
      <c r="C3025" s="24"/>
      <c r="D3025" s="25"/>
      <c r="E3025" s="25"/>
      <c r="F3025" s="26"/>
      <c r="G3025" s="25"/>
      <c r="H3025" s="26"/>
      <c r="I3025" s="25"/>
      <c r="J3025" s="26"/>
      <c r="K3025" s="27"/>
      <c r="L3025" s="27"/>
      <c r="M3025" s="26"/>
      <c r="N3025" s="27"/>
      <c r="O3025" s="26"/>
      <c r="P3025" s="27"/>
      <c r="Q3025" s="26"/>
      <c r="R3025" s="27"/>
      <c r="S3025" s="27"/>
      <c r="T3025" s="26"/>
      <c r="U3025" s="27"/>
      <c r="V3025" s="26"/>
      <c r="W3025" s="27"/>
      <c r="X3025" s="26"/>
      <c r="Y3025" s="24"/>
      <c r="Z3025" s="24"/>
      <c r="AA3025" s="24"/>
      <c r="AB3025" s="24"/>
      <c r="AC3025" s="28"/>
      <c r="AD3025" s="28"/>
      <c r="AE3025" s="26"/>
      <c r="AF3025" s="28"/>
      <c r="AG3025" s="26"/>
      <c r="AH3025" s="28"/>
      <c r="AI3025" s="26"/>
      <c r="AJ3025" s="28"/>
      <c r="AK3025" s="28"/>
      <c r="AL3025" s="26"/>
      <c r="AM3025" s="28"/>
      <c r="AN3025" s="26"/>
      <c r="AO3025" s="28"/>
      <c r="AP3025" s="26"/>
    </row>
    <row r="3026" spans="1:42" x14ac:dyDescent="0.25">
      <c r="A3026" s="24"/>
      <c r="B3026" s="24"/>
      <c r="C3026" s="88"/>
      <c r="D3026" s="25"/>
      <c r="E3026" s="25"/>
      <c r="F3026" s="26"/>
      <c r="G3026" s="25"/>
      <c r="H3026" s="26"/>
      <c r="I3026" s="25"/>
      <c r="J3026" s="26"/>
      <c r="K3026" s="27"/>
      <c r="L3026" s="27"/>
      <c r="M3026" s="26"/>
      <c r="N3026" s="27"/>
      <c r="O3026" s="26"/>
      <c r="P3026" s="27"/>
      <c r="Q3026" s="26"/>
      <c r="R3026" s="27"/>
      <c r="S3026" s="27"/>
      <c r="T3026" s="26"/>
      <c r="U3026" s="27"/>
      <c r="V3026" s="26"/>
      <c r="W3026" s="27"/>
      <c r="X3026" s="26"/>
      <c r="Y3026" s="24"/>
      <c r="Z3026" s="24"/>
      <c r="AA3026" s="24"/>
      <c r="AB3026" s="24"/>
      <c r="AC3026" s="28"/>
      <c r="AD3026" s="28"/>
      <c r="AE3026" s="26"/>
      <c r="AF3026" s="28"/>
      <c r="AG3026" s="26"/>
      <c r="AH3026" s="28"/>
      <c r="AI3026" s="26"/>
      <c r="AJ3026" s="28"/>
      <c r="AK3026" s="28"/>
      <c r="AL3026" s="26"/>
      <c r="AM3026" s="28"/>
      <c r="AN3026" s="26"/>
      <c r="AO3026" s="28"/>
      <c r="AP3026" s="26"/>
    </row>
    <row r="3027" spans="1:42" x14ac:dyDescent="0.25">
      <c r="A3027" s="24"/>
      <c r="B3027" s="24"/>
      <c r="C3027" s="88"/>
      <c r="D3027" s="25"/>
      <c r="E3027" s="25"/>
      <c r="F3027" s="26"/>
      <c r="G3027" s="25"/>
      <c r="H3027" s="26"/>
      <c r="I3027" s="25"/>
      <c r="J3027" s="26"/>
      <c r="K3027" s="27"/>
      <c r="L3027" s="27"/>
      <c r="M3027" s="26"/>
      <c r="N3027" s="27"/>
      <c r="O3027" s="26"/>
      <c r="P3027" s="27"/>
      <c r="Q3027" s="26"/>
      <c r="R3027" s="27"/>
      <c r="S3027" s="27"/>
      <c r="T3027" s="26"/>
      <c r="U3027" s="27"/>
      <c r="V3027" s="26"/>
      <c r="W3027" s="27"/>
      <c r="X3027" s="26"/>
      <c r="Y3027" s="24"/>
      <c r="Z3027" s="24"/>
      <c r="AA3027" s="24"/>
      <c r="AB3027" s="24"/>
      <c r="AC3027" s="28"/>
      <c r="AD3027" s="28"/>
      <c r="AE3027" s="26"/>
      <c r="AF3027" s="28"/>
      <c r="AG3027" s="26"/>
      <c r="AH3027" s="28"/>
      <c r="AI3027" s="26"/>
      <c r="AJ3027" s="28"/>
      <c r="AK3027" s="28"/>
      <c r="AL3027" s="26"/>
      <c r="AM3027" s="28"/>
      <c r="AN3027" s="26"/>
      <c r="AO3027" s="28"/>
      <c r="AP3027" s="26"/>
    </row>
    <row r="3028" spans="1:42" x14ac:dyDescent="0.25">
      <c r="A3028" s="24"/>
      <c r="B3028" s="24"/>
      <c r="C3028" s="88"/>
      <c r="D3028" s="25"/>
      <c r="E3028" s="25"/>
      <c r="F3028" s="26"/>
      <c r="G3028" s="25"/>
      <c r="H3028" s="26"/>
      <c r="I3028" s="25"/>
      <c r="J3028" s="26"/>
      <c r="K3028" s="27"/>
      <c r="L3028" s="27"/>
      <c r="M3028" s="26"/>
      <c r="N3028" s="27"/>
      <c r="O3028" s="26"/>
      <c r="P3028" s="27"/>
      <c r="Q3028" s="26"/>
      <c r="R3028" s="27"/>
      <c r="S3028" s="27"/>
      <c r="T3028" s="26"/>
      <c r="U3028" s="27"/>
      <c r="V3028" s="26"/>
      <c r="W3028" s="27"/>
      <c r="X3028" s="26"/>
      <c r="Y3028" s="24"/>
      <c r="Z3028" s="24"/>
      <c r="AA3028" s="24"/>
      <c r="AB3028" s="24"/>
      <c r="AC3028" s="28"/>
      <c r="AD3028" s="28"/>
      <c r="AE3028" s="26"/>
      <c r="AF3028" s="28"/>
      <c r="AG3028" s="26"/>
      <c r="AH3028" s="28"/>
      <c r="AI3028" s="26"/>
      <c r="AJ3028" s="28"/>
      <c r="AK3028" s="28"/>
      <c r="AL3028" s="26"/>
      <c r="AM3028" s="28"/>
      <c r="AN3028" s="26"/>
      <c r="AO3028" s="28"/>
      <c r="AP3028" s="26"/>
    </row>
    <row r="3029" spans="1:42" x14ac:dyDescent="0.25">
      <c r="A3029" s="24"/>
      <c r="B3029" s="24"/>
      <c r="C3029" s="24"/>
      <c r="D3029" s="25"/>
      <c r="E3029" s="25"/>
      <c r="F3029" s="26"/>
      <c r="G3029" s="25"/>
      <c r="H3029" s="26"/>
      <c r="I3029" s="25"/>
      <c r="J3029" s="26"/>
      <c r="K3029" s="27"/>
      <c r="L3029" s="27"/>
      <c r="M3029" s="26"/>
      <c r="N3029" s="27"/>
      <c r="O3029" s="26"/>
      <c r="P3029" s="27"/>
      <c r="Q3029" s="26"/>
      <c r="R3029" s="27"/>
      <c r="S3029" s="27"/>
      <c r="T3029" s="26"/>
      <c r="U3029" s="27"/>
      <c r="V3029" s="26"/>
      <c r="W3029" s="27"/>
      <c r="X3029" s="26"/>
      <c r="Y3029" s="24"/>
      <c r="Z3029" s="24"/>
      <c r="AA3029" s="24"/>
      <c r="AB3029" s="24"/>
      <c r="AC3029" s="28"/>
      <c r="AD3029" s="28"/>
      <c r="AE3029" s="26"/>
      <c r="AF3029" s="28"/>
      <c r="AG3029" s="26"/>
      <c r="AH3029" s="28"/>
      <c r="AI3029" s="26"/>
      <c r="AJ3029" s="28"/>
      <c r="AK3029" s="28"/>
      <c r="AL3029" s="26"/>
      <c r="AM3029" s="28"/>
      <c r="AN3029" s="26"/>
      <c r="AO3029" s="28"/>
      <c r="AP3029" s="26"/>
    </row>
    <row r="3030" spans="1:42" x14ac:dyDescent="0.25">
      <c r="A3030" s="24"/>
      <c r="B3030" s="24"/>
      <c r="C3030" s="24"/>
      <c r="D3030" s="25"/>
      <c r="E3030" s="25"/>
      <c r="F3030" s="26"/>
      <c r="G3030" s="25"/>
      <c r="H3030" s="26"/>
      <c r="I3030" s="25"/>
      <c r="J3030" s="26"/>
      <c r="K3030" s="27"/>
      <c r="L3030" s="27"/>
      <c r="M3030" s="26"/>
      <c r="N3030" s="27"/>
      <c r="O3030" s="26"/>
      <c r="P3030" s="27"/>
      <c r="Q3030" s="26"/>
      <c r="R3030" s="27"/>
      <c r="S3030" s="27"/>
      <c r="T3030" s="26"/>
      <c r="U3030" s="27"/>
      <c r="V3030" s="26"/>
      <c r="W3030" s="27"/>
      <c r="X3030" s="26"/>
      <c r="Y3030" s="24"/>
      <c r="Z3030" s="24"/>
      <c r="AA3030" s="24"/>
      <c r="AB3030" s="24"/>
      <c r="AC3030" s="28"/>
      <c r="AD3030" s="28"/>
      <c r="AE3030" s="26"/>
      <c r="AF3030" s="28"/>
      <c r="AG3030" s="26"/>
      <c r="AH3030" s="28"/>
      <c r="AI3030" s="26"/>
      <c r="AJ3030" s="28"/>
      <c r="AK3030" s="28"/>
      <c r="AL3030" s="26"/>
      <c r="AM3030" s="28"/>
      <c r="AN3030" s="26"/>
      <c r="AO3030" s="28"/>
      <c r="AP3030" s="26"/>
    </row>
    <row r="3031" spans="1:42" x14ac:dyDescent="0.25">
      <c r="A3031" s="24"/>
      <c r="B3031" s="24"/>
      <c r="C3031" s="24"/>
      <c r="D3031" s="24"/>
      <c r="E3031" s="25"/>
      <c r="F3031" s="26"/>
      <c r="G3031" s="25"/>
      <c r="H3031" s="26"/>
      <c r="I3031" s="25"/>
      <c r="J3031" s="26"/>
      <c r="K3031" s="24"/>
      <c r="L3031" s="27"/>
      <c r="M3031" s="26"/>
      <c r="N3031" s="27"/>
      <c r="O3031" s="26"/>
      <c r="P3031" s="27"/>
      <c r="Q3031" s="26"/>
      <c r="R3031" s="24"/>
      <c r="S3031" s="27"/>
      <c r="T3031" s="26"/>
      <c r="U3031" s="27"/>
      <c r="V3031" s="26"/>
      <c r="W3031" s="27"/>
      <c r="X3031" s="26"/>
      <c r="Y3031" s="24"/>
      <c r="Z3031" s="24"/>
      <c r="AA3031" s="24"/>
      <c r="AB3031" s="24"/>
      <c r="AC3031" s="24"/>
      <c r="AD3031" s="28"/>
      <c r="AE3031" s="26"/>
      <c r="AF3031" s="28"/>
      <c r="AG3031" s="26"/>
      <c r="AH3031" s="28"/>
      <c r="AI3031" s="26"/>
      <c r="AJ3031" s="24"/>
      <c r="AK3031" s="28"/>
      <c r="AL3031" s="26"/>
      <c r="AM3031" s="28"/>
      <c r="AN3031" s="26"/>
      <c r="AO3031" s="28"/>
      <c r="AP3031" s="26"/>
    </row>
    <row r="3032" spans="1:42" x14ac:dyDescent="0.25">
      <c r="A3032" s="24"/>
      <c r="B3032" s="24"/>
      <c r="C3032" s="111"/>
      <c r="D3032" s="25"/>
      <c r="E3032" s="25"/>
      <c r="F3032" s="26"/>
      <c r="G3032" s="25"/>
      <c r="H3032" s="26"/>
      <c r="I3032" s="25"/>
      <c r="J3032" s="26"/>
      <c r="K3032" s="27"/>
      <c r="L3032" s="27"/>
      <c r="M3032" s="26"/>
      <c r="N3032" s="27"/>
      <c r="O3032" s="26"/>
      <c r="P3032" s="27"/>
      <c r="Q3032" s="26"/>
      <c r="R3032" s="27"/>
      <c r="S3032" s="27"/>
      <c r="T3032" s="26"/>
      <c r="U3032" s="27"/>
      <c r="V3032" s="26"/>
      <c r="W3032" s="27"/>
      <c r="X3032" s="26"/>
      <c r="Y3032" s="24"/>
      <c r="Z3032" s="24"/>
      <c r="AA3032" s="24"/>
      <c r="AB3032" s="24"/>
      <c r="AC3032" s="28"/>
      <c r="AD3032" s="28"/>
      <c r="AE3032" s="26"/>
      <c r="AF3032" s="28"/>
      <c r="AG3032" s="26"/>
      <c r="AH3032" s="28"/>
      <c r="AI3032" s="26"/>
      <c r="AJ3032" s="28"/>
      <c r="AK3032" s="28"/>
      <c r="AL3032" s="26"/>
      <c r="AM3032" s="28"/>
      <c r="AN3032" s="26"/>
      <c r="AO3032" s="28"/>
      <c r="AP3032" s="26"/>
    </row>
    <row r="3033" spans="1:42" x14ac:dyDescent="0.25">
      <c r="A3033" s="24"/>
      <c r="B3033" s="24"/>
      <c r="C3033" s="111"/>
      <c r="D3033" s="25"/>
      <c r="E3033" s="25"/>
      <c r="F3033" s="26"/>
      <c r="G3033" s="25"/>
      <c r="H3033" s="26"/>
      <c r="I3033" s="25"/>
      <c r="J3033" s="26"/>
      <c r="K3033" s="27"/>
      <c r="L3033" s="27"/>
      <c r="M3033" s="26"/>
      <c r="N3033" s="27"/>
      <c r="O3033" s="26"/>
      <c r="P3033" s="27"/>
      <c r="Q3033" s="26"/>
      <c r="R3033" s="27"/>
      <c r="S3033" s="27"/>
      <c r="T3033" s="26"/>
      <c r="U3033" s="27"/>
      <c r="V3033" s="26"/>
      <c r="W3033" s="27"/>
      <c r="X3033" s="26"/>
      <c r="Y3033" s="24"/>
      <c r="Z3033" s="24"/>
      <c r="AA3033" s="24"/>
      <c r="AB3033" s="24"/>
      <c r="AC3033" s="28"/>
      <c r="AD3033" s="28"/>
      <c r="AE3033" s="26"/>
      <c r="AF3033" s="28"/>
      <c r="AG3033" s="26"/>
      <c r="AH3033" s="28"/>
      <c r="AI3033" s="26"/>
      <c r="AJ3033" s="28"/>
      <c r="AK3033" s="28"/>
      <c r="AL3033" s="26"/>
      <c r="AM3033" s="28"/>
      <c r="AN3033" s="26"/>
      <c r="AO3033" s="28"/>
      <c r="AP3033" s="26"/>
    </row>
    <row r="3034" spans="1:42" x14ac:dyDescent="0.25">
      <c r="A3034" s="24"/>
      <c r="B3034" s="24"/>
      <c r="C3034" s="111"/>
      <c r="D3034" s="25"/>
      <c r="E3034" s="25"/>
      <c r="F3034" s="26"/>
      <c r="G3034" s="25"/>
      <c r="H3034" s="26"/>
      <c r="I3034" s="25"/>
      <c r="J3034" s="26"/>
      <c r="K3034" s="27"/>
      <c r="L3034" s="27"/>
      <c r="M3034" s="26"/>
      <c r="N3034" s="27"/>
      <c r="O3034" s="26"/>
      <c r="P3034" s="27"/>
      <c r="Q3034" s="26"/>
      <c r="R3034" s="27"/>
      <c r="S3034" s="27"/>
      <c r="T3034" s="26"/>
      <c r="U3034" s="27"/>
      <c r="V3034" s="26"/>
      <c r="W3034" s="27"/>
      <c r="X3034" s="26"/>
      <c r="Y3034" s="24"/>
      <c r="Z3034" s="24"/>
      <c r="AA3034" s="24"/>
      <c r="AB3034" s="24"/>
      <c r="AC3034" s="28"/>
      <c r="AD3034" s="28"/>
      <c r="AE3034" s="26"/>
      <c r="AF3034" s="28"/>
      <c r="AG3034" s="26"/>
      <c r="AH3034" s="28"/>
      <c r="AI3034" s="26"/>
      <c r="AJ3034" s="28"/>
      <c r="AK3034" s="28"/>
      <c r="AL3034" s="26"/>
      <c r="AM3034" s="28"/>
      <c r="AN3034" s="26"/>
      <c r="AO3034" s="28"/>
      <c r="AP3034" s="26"/>
    </row>
    <row r="3035" spans="1:42" x14ac:dyDescent="0.25">
      <c r="A3035" s="24"/>
      <c r="B3035" s="24"/>
      <c r="C3035" s="24"/>
      <c r="D3035" s="25"/>
      <c r="E3035" s="25"/>
      <c r="F3035" s="26"/>
      <c r="G3035" s="25"/>
      <c r="H3035" s="26"/>
      <c r="I3035" s="25"/>
      <c r="J3035" s="26"/>
      <c r="K3035" s="27"/>
      <c r="L3035" s="27"/>
      <c r="M3035" s="26"/>
      <c r="N3035" s="27"/>
      <c r="O3035" s="26"/>
      <c r="P3035" s="27"/>
      <c r="Q3035" s="26"/>
      <c r="R3035" s="27"/>
      <c r="S3035" s="27"/>
      <c r="T3035" s="26"/>
      <c r="U3035" s="27"/>
      <c r="V3035" s="26"/>
      <c r="W3035" s="27"/>
      <c r="X3035" s="26"/>
      <c r="Y3035" s="24"/>
      <c r="Z3035" s="24"/>
      <c r="AA3035" s="24"/>
      <c r="AB3035" s="24"/>
      <c r="AC3035" s="28"/>
      <c r="AD3035" s="28"/>
      <c r="AE3035" s="26"/>
      <c r="AF3035" s="28"/>
      <c r="AG3035" s="26"/>
      <c r="AH3035" s="28"/>
      <c r="AI3035" s="26"/>
      <c r="AJ3035" s="28"/>
      <c r="AK3035" s="28"/>
      <c r="AL3035" s="26"/>
      <c r="AM3035" s="28"/>
      <c r="AN3035" s="26"/>
      <c r="AO3035" s="28"/>
      <c r="AP3035" s="26"/>
    </row>
    <row r="3036" spans="1:42" x14ac:dyDescent="0.25">
      <c r="A3036" s="24"/>
      <c r="B3036" s="24"/>
      <c r="C3036" s="24"/>
      <c r="D3036" s="25"/>
      <c r="E3036" s="25"/>
      <c r="F3036" s="26"/>
      <c r="G3036" s="25"/>
      <c r="H3036" s="26"/>
      <c r="I3036" s="25"/>
      <c r="J3036" s="26"/>
      <c r="K3036" s="27"/>
      <c r="L3036" s="27"/>
      <c r="M3036" s="26"/>
      <c r="N3036" s="27"/>
      <c r="O3036" s="26"/>
      <c r="P3036" s="27"/>
      <c r="Q3036" s="26"/>
      <c r="R3036" s="27"/>
      <c r="S3036" s="27"/>
      <c r="T3036" s="26"/>
      <c r="U3036" s="27"/>
      <c r="V3036" s="26"/>
      <c r="W3036" s="27"/>
      <c r="X3036" s="26"/>
      <c r="Y3036" s="24"/>
      <c r="Z3036" s="24"/>
      <c r="AA3036" s="24"/>
      <c r="AB3036" s="24"/>
      <c r="AC3036" s="28"/>
      <c r="AD3036" s="28"/>
      <c r="AE3036" s="26"/>
      <c r="AF3036" s="28"/>
      <c r="AG3036" s="26"/>
      <c r="AH3036" s="28"/>
      <c r="AI3036" s="26"/>
      <c r="AJ3036" s="28"/>
      <c r="AK3036" s="28"/>
      <c r="AL3036" s="26"/>
      <c r="AM3036" s="28"/>
      <c r="AN3036" s="26"/>
      <c r="AO3036" s="28"/>
      <c r="AP3036" s="26"/>
    </row>
    <row r="3037" spans="1:42" x14ac:dyDescent="0.25">
      <c r="A3037" s="24"/>
      <c r="B3037" s="24"/>
      <c r="C3037" s="24"/>
      <c r="D3037" s="25"/>
      <c r="E3037" s="25"/>
      <c r="F3037" s="26"/>
      <c r="G3037" s="25"/>
      <c r="H3037" s="26"/>
      <c r="I3037" s="25"/>
      <c r="J3037" s="26"/>
      <c r="K3037" s="27"/>
      <c r="L3037" s="27"/>
      <c r="M3037" s="26"/>
      <c r="N3037" s="27"/>
      <c r="O3037" s="26"/>
      <c r="P3037" s="27"/>
      <c r="Q3037" s="26"/>
      <c r="R3037" s="27"/>
      <c r="S3037" s="27"/>
      <c r="T3037" s="26"/>
      <c r="U3037" s="27"/>
      <c r="V3037" s="26"/>
      <c r="W3037" s="27"/>
      <c r="X3037" s="26"/>
      <c r="Y3037" s="24"/>
      <c r="Z3037" s="24"/>
      <c r="AA3037" s="24"/>
      <c r="AB3037" s="24"/>
      <c r="AC3037" s="28"/>
      <c r="AD3037" s="28"/>
      <c r="AE3037" s="26"/>
      <c r="AF3037" s="28"/>
      <c r="AG3037" s="26"/>
      <c r="AH3037" s="28"/>
      <c r="AI3037" s="26"/>
      <c r="AJ3037" s="28"/>
      <c r="AK3037" s="28"/>
      <c r="AL3037" s="26"/>
      <c r="AM3037" s="28"/>
      <c r="AN3037" s="26"/>
      <c r="AO3037" s="28"/>
      <c r="AP3037" s="26"/>
    </row>
    <row r="3038" spans="1:42" x14ac:dyDescent="0.25">
      <c r="A3038" s="24"/>
      <c r="B3038" s="24"/>
      <c r="C3038" s="88"/>
      <c r="D3038" s="25"/>
      <c r="E3038" s="25"/>
      <c r="F3038" s="26"/>
      <c r="G3038" s="25"/>
      <c r="H3038" s="26"/>
      <c r="I3038" s="25"/>
      <c r="J3038" s="26"/>
      <c r="K3038" s="27"/>
      <c r="L3038" s="27"/>
      <c r="M3038" s="26"/>
      <c r="N3038" s="27"/>
      <c r="O3038" s="26"/>
      <c r="P3038" s="27"/>
      <c r="Q3038" s="26"/>
      <c r="R3038" s="27"/>
      <c r="S3038" s="27"/>
      <c r="T3038" s="26"/>
      <c r="U3038" s="27"/>
      <c r="V3038" s="26"/>
      <c r="W3038" s="27"/>
      <c r="X3038" s="26"/>
      <c r="Y3038" s="24"/>
      <c r="Z3038" s="24"/>
      <c r="AA3038" s="24"/>
      <c r="AB3038" s="24"/>
      <c r="AC3038" s="28"/>
      <c r="AD3038" s="28"/>
      <c r="AE3038" s="26"/>
      <c r="AF3038" s="28"/>
      <c r="AG3038" s="26"/>
      <c r="AH3038" s="28"/>
      <c r="AI3038" s="26"/>
      <c r="AJ3038" s="28"/>
      <c r="AK3038" s="28"/>
      <c r="AL3038" s="26"/>
      <c r="AM3038" s="28"/>
      <c r="AN3038" s="26"/>
      <c r="AO3038" s="28"/>
      <c r="AP3038" s="26"/>
    </row>
    <row r="3039" spans="1:42" x14ac:dyDescent="0.25">
      <c r="A3039" s="24"/>
      <c r="B3039" s="24"/>
      <c r="C3039" s="88"/>
      <c r="D3039" s="25"/>
      <c r="E3039" s="25"/>
      <c r="F3039" s="26"/>
      <c r="G3039" s="25"/>
      <c r="H3039" s="26"/>
      <c r="I3039" s="25"/>
      <c r="J3039" s="26"/>
      <c r="K3039" s="27"/>
      <c r="L3039" s="27"/>
      <c r="M3039" s="26"/>
      <c r="N3039" s="27"/>
      <c r="O3039" s="26"/>
      <c r="P3039" s="27"/>
      <c r="Q3039" s="26"/>
      <c r="R3039" s="27"/>
      <c r="S3039" s="27"/>
      <c r="T3039" s="26"/>
      <c r="U3039" s="27"/>
      <c r="V3039" s="26"/>
      <c r="W3039" s="27"/>
      <c r="X3039" s="26"/>
      <c r="Y3039" s="24"/>
      <c r="Z3039" s="24"/>
      <c r="AA3039" s="24"/>
      <c r="AB3039" s="24"/>
      <c r="AC3039" s="28"/>
      <c r="AD3039" s="28"/>
      <c r="AE3039" s="26"/>
      <c r="AF3039" s="28"/>
      <c r="AG3039" s="26"/>
      <c r="AH3039" s="28"/>
      <c r="AI3039" s="26"/>
      <c r="AJ3039" s="28"/>
      <c r="AK3039" s="28"/>
      <c r="AL3039" s="26"/>
      <c r="AM3039" s="28"/>
      <c r="AN3039" s="26"/>
      <c r="AO3039" s="28"/>
      <c r="AP3039" s="26"/>
    </row>
    <row r="3040" spans="1:42" x14ac:dyDescent="0.25">
      <c r="A3040" s="24"/>
      <c r="B3040" s="24"/>
      <c r="C3040" s="88"/>
      <c r="D3040" s="25"/>
      <c r="E3040" s="25"/>
      <c r="F3040" s="26"/>
      <c r="G3040" s="25"/>
      <c r="H3040" s="26"/>
      <c r="I3040" s="25"/>
      <c r="J3040" s="26"/>
      <c r="K3040" s="27"/>
      <c r="L3040" s="27"/>
      <c r="M3040" s="26"/>
      <c r="N3040" s="27"/>
      <c r="O3040" s="26"/>
      <c r="P3040" s="27"/>
      <c r="Q3040" s="26"/>
      <c r="R3040" s="27"/>
      <c r="S3040" s="27"/>
      <c r="T3040" s="26"/>
      <c r="U3040" s="27"/>
      <c r="V3040" s="26"/>
      <c r="W3040" s="27"/>
      <c r="X3040" s="26"/>
      <c r="Y3040" s="24"/>
      <c r="Z3040" s="24"/>
      <c r="AA3040" s="24"/>
      <c r="AB3040" s="24"/>
      <c r="AC3040" s="28"/>
      <c r="AD3040" s="28"/>
      <c r="AE3040" s="26"/>
      <c r="AF3040" s="28"/>
      <c r="AG3040" s="26"/>
      <c r="AH3040" s="28"/>
      <c r="AI3040" s="26"/>
      <c r="AJ3040" s="28"/>
      <c r="AK3040" s="28"/>
      <c r="AL3040" s="26"/>
      <c r="AM3040" s="28"/>
      <c r="AN3040" s="26"/>
      <c r="AO3040" s="28"/>
      <c r="AP3040" s="26"/>
    </row>
    <row r="3041" spans="1:42" x14ac:dyDescent="0.25">
      <c r="A3041" s="24"/>
      <c r="B3041" s="24"/>
      <c r="C3041" s="24"/>
      <c r="D3041" s="25"/>
      <c r="E3041" s="24"/>
      <c r="F3041" s="24"/>
      <c r="G3041" s="24"/>
      <c r="H3041" s="24"/>
      <c r="I3041" s="25"/>
      <c r="J3041" s="26"/>
      <c r="K3041" s="27"/>
      <c r="L3041" s="24"/>
      <c r="M3041" s="24"/>
      <c r="N3041" s="24"/>
      <c r="O3041" s="24"/>
      <c r="P3041" s="27"/>
      <c r="Q3041" s="26"/>
      <c r="R3041" s="27"/>
      <c r="S3041" s="24"/>
      <c r="T3041" s="24"/>
      <c r="U3041" s="24"/>
      <c r="V3041" s="24"/>
      <c r="W3041" s="27"/>
      <c r="X3041" s="26"/>
      <c r="Y3041" s="24"/>
      <c r="Z3041" s="24"/>
      <c r="AA3041" s="24"/>
      <c r="AB3041" s="24"/>
      <c r="AC3041" s="28"/>
      <c r="AD3041" s="24"/>
      <c r="AE3041" s="24"/>
      <c r="AF3041" s="24"/>
      <c r="AG3041" s="24"/>
      <c r="AH3041" s="28"/>
      <c r="AI3041" s="26"/>
      <c r="AJ3041" s="28"/>
      <c r="AK3041" s="24"/>
      <c r="AL3041" s="24"/>
      <c r="AM3041" s="24"/>
      <c r="AN3041" s="24"/>
      <c r="AO3041" s="28"/>
      <c r="AP3041" s="26"/>
    </row>
    <row r="3042" spans="1:42" x14ac:dyDescent="0.25">
      <c r="A3042" s="24"/>
      <c r="B3042" s="24"/>
      <c r="C3042" s="24"/>
      <c r="D3042" s="25"/>
      <c r="E3042" s="25"/>
      <c r="F3042" s="26"/>
      <c r="G3042" s="25"/>
      <c r="H3042" s="26"/>
      <c r="I3042" s="25"/>
      <c r="J3042" s="26"/>
      <c r="K3042" s="27"/>
      <c r="L3042" s="27"/>
      <c r="M3042" s="26"/>
      <c r="N3042" s="27"/>
      <c r="O3042" s="26"/>
      <c r="P3042" s="27"/>
      <c r="Q3042" s="26"/>
      <c r="R3042" s="27"/>
      <c r="S3042" s="27"/>
      <c r="T3042" s="26"/>
      <c r="U3042" s="27"/>
      <c r="V3042" s="26"/>
      <c r="W3042" s="27"/>
      <c r="X3042" s="26"/>
      <c r="Y3042" s="24"/>
      <c r="Z3042" s="24"/>
      <c r="AA3042" s="24"/>
      <c r="AB3042" s="24"/>
      <c r="AC3042" s="28"/>
      <c r="AD3042" s="28"/>
      <c r="AE3042" s="26"/>
      <c r="AF3042" s="28"/>
      <c r="AG3042" s="26"/>
      <c r="AH3042" s="28"/>
      <c r="AI3042" s="26"/>
      <c r="AJ3042" s="28"/>
      <c r="AK3042" s="28"/>
      <c r="AL3042" s="26"/>
      <c r="AM3042" s="28"/>
      <c r="AN3042" s="26"/>
      <c r="AO3042" s="28"/>
      <c r="AP3042" s="26"/>
    </row>
    <row r="3043" spans="1:42" x14ac:dyDescent="0.25">
      <c r="A3043" s="24"/>
      <c r="B3043" s="24"/>
      <c r="C3043" s="111"/>
      <c r="D3043" s="25"/>
      <c r="E3043" s="25"/>
      <c r="F3043" s="26"/>
      <c r="G3043" s="25"/>
      <c r="H3043" s="26"/>
      <c r="I3043" s="25"/>
      <c r="J3043" s="26"/>
      <c r="K3043" s="27"/>
      <c r="L3043" s="27"/>
      <c r="M3043" s="26"/>
      <c r="N3043" s="27"/>
      <c r="O3043" s="26"/>
      <c r="P3043" s="27"/>
      <c r="Q3043" s="26"/>
      <c r="R3043" s="27"/>
      <c r="S3043" s="27"/>
      <c r="T3043" s="26"/>
      <c r="U3043" s="27"/>
      <c r="V3043" s="26"/>
      <c r="W3043" s="27"/>
      <c r="X3043" s="26"/>
      <c r="Y3043" s="24"/>
      <c r="Z3043" s="24"/>
      <c r="AA3043" s="24"/>
      <c r="AB3043" s="24"/>
      <c r="AC3043" s="28"/>
      <c r="AD3043" s="28"/>
      <c r="AE3043" s="26"/>
      <c r="AF3043" s="28"/>
      <c r="AG3043" s="26"/>
      <c r="AH3043" s="28"/>
      <c r="AI3043" s="26"/>
      <c r="AJ3043" s="28"/>
      <c r="AK3043" s="28"/>
      <c r="AL3043" s="26"/>
      <c r="AM3043" s="28"/>
      <c r="AN3043" s="26"/>
      <c r="AO3043" s="28"/>
      <c r="AP3043" s="26"/>
    </row>
    <row r="3044" spans="1:42" x14ac:dyDescent="0.25">
      <c r="A3044" s="24"/>
      <c r="B3044" s="24"/>
      <c r="C3044" s="111"/>
      <c r="D3044" s="25"/>
      <c r="E3044" s="25"/>
      <c r="F3044" s="26"/>
      <c r="G3044" s="25"/>
      <c r="H3044" s="26"/>
      <c r="I3044" s="25"/>
      <c r="J3044" s="26"/>
      <c r="K3044" s="27"/>
      <c r="L3044" s="27"/>
      <c r="M3044" s="26"/>
      <c r="N3044" s="27"/>
      <c r="O3044" s="26"/>
      <c r="P3044" s="27"/>
      <c r="Q3044" s="26"/>
      <c r="R3044" s="27"/>
      <c r="S3044" s="27"/>
      <c r="T3044" s="26"/>
      <c r="U3044" s="27"/>
      <c r="V3044" s="26"/>
      <c r="W3044" s="27"/>
      <c r="X3044" s="26"/>
      <c r="Y3044" s="24"/>
      <c r="Z3044" s="24"/>
      <c r="AA3044" s="24"/>
      <c r="AB3044" s="24"/>
      <c r="AC3044" s="28"/>
      <c r="AD3044" s="28"/>
      <c r="AE3044" s="26"/>
      <c r="AF3044" s="28"/>
      <c r="AG3044" s="26"/>
      <c r="AH3044" s="28"/>
      <c r="AI3044" s="26"/>
      <c r="AJ3044" s="28"/>
      <c r="AK3044" s="28"/>
      <c r="AL3044" s="26"/>
      <c r="AM3044" s="28"/>
      <c r="AN3044" s="26"/>
      <c r="AO3044" s="28"/>
      <c r="AP3044" s="26"/>
    </row>
    <row r="3045" spans="1:42" x14ac:dyDescent="0.25">
      <c r="A3045" s="24"/>
      <c r="B3045" s="24"/>
      <c r="C3045" s="111"/>
      <c r="D3045" s="25"/>
      <c r="E3045" s="25"/>
      <c r="F3045" s="26"/>
      <c r="G3045" s="25"/>
      <c r="H3045" s="26"/>
      <c r="I3045" s="25"/>
      <c r="J3045" s="26"/>
      <c r="K3045" s="27"/>
      <c r="L3045" s="27"/>
      <c r="M3045" s="26"/>
      <c r="N3045" s="27"/>
      <c r="O3045" s="26"/>
      <c r="P3045" s="27"/>
      <c r="Q3045" s="26"/>
      <c r="R3045" s="27"/>
      <c r="S3045" s="27"/>
      <c r="T3045" s="26"/>
      <c r="U3045" s="27"/>
      <c r="V3045" s="26"/>
      <c r="W3045" s="27"/>
      <c r="X3045" s="26"/>
      <c r="Y3045" s="24"/>
      <c r="Z3045" s="24"/>
      <c r="AA3045" s="24"/>
      <c r="AB3045" s="24"/>
      <c r="AC3045" s="28"/>
      <c r="AD3045" s="28"/>
      <c r="AE3045" s="26"/>
      <c r="AF3045" s="28"/>
      <c r="AG3045" s="26"/>
      <c r="AH3045" s="28"/>
      <c r="AI3045" s="26"/>
      <c r="AJ3045" s="28"/>
      <c r="AK3045" s="28"/>
      <c r="AL3045" s="26"/>
      <c r="AM3045" s="28"/>
      <c r="AN3045" s="26"/>
      <c r="AO3045" s="28"/>
      <c r="AP3045" s="26"/>
    </row>
    <row r="3046" spans="1:42" x14ac:dyDescent="0.25">
      <c r="A3046" s="24"/>
      <c r="B3046" s="24"/>
      <c r="C3046" s="24"/>
      <c r="D3046" s="25"/>
      <c r="E3046" s="25"/>
      <c r="F3046" s="26"/>
      <c r="G3046" s="25"/>
      <c r="H3046" s="26"/>
      <c r="I3046" s="25"/>
      <c r="J3046" s="26"/>
      <c r="K3046" s="27"/>
      <c r="L3046" s="27"/>
      <c r="M3046" s="26"/>
      <c r="N3046" s="27"/>
      <c r="O3046" s="26"/>
      <c r="P3046" s="27"/>
      <c r="Q3046" s="26"/>
      <c r="R3046" s="27"/>
      <c r="S3046" s="27"/>
      <c r="T3046" s="26"/>
      <c r="U3046" s="27"/>
      <c r="V3046" s="26"/>
      <c r="W3046" s="27"/>
      <c r="X3046" s="26"/>
      <c r="Y3046" s="24"/>
      <c r="Z3046" s="24"/>
      <c r="AA3046" s="24"/>
      <c r="AB3046" s="24"/>
      <c r="AC3046" s="28"/>
      <c r="AD3046" s="28"/>
      <c r="AE3046" s="26"/>
      <c r="AF3046" s="28"/>
      <c r="AG3046" s="26"/>
      <c r="AH3046" s="28"/>
      <c r="AI3046" s="26"/>
      <c r="AJ3046" s="28"/>
      <c r="AK3046" s="28"/>
      <c r="AL3046" s="26"/>
      <c r="AM3046" s="28"/>
      <c r="AN3046" s="26"/>
      <c r="AO3046" s="28"/>
      <c r="AP3046" s="26"/>
    </row>
    <row r="3047" spans="1:42" x14ac:dyDescent="0.25">
      <c r="A3047" s="24"/>
      <c r="B3047" s="24"/>
      <c r="C3047" s="24"/>
      <c r="D3047" s="25"/>
      <c r="E3047" s="25"/>
      <c r="F3047" s="26"/>
      <c r="G3047" s="25"/>
      <c r="H3047" s="26"/>
      <c r="I3047" s="25"/>
      <c r="J3047" s="26"/>
      <c r="K3047" s="27"/>
      <c r="L3047" s="27"/>
      <c r="M3047" s="26"/>
      <c r="N3047" s="27"/>
      <c r="O3047" s="26"/>
      <c r="P3047" s="27"/>
      <c r="Q3047" s="26"/>
      <c r="R3047" s="27"/>
      <c r="S3047" s="27"/>
      <c r="T3047" s="26"/>
      <c r="U3047" s="27"/>
      <c r="V3047" s="26"/>
      <c r="W3047" s="27"/>
      <c r="X3047" s="26"/>
      <c r="Y3047" s="25"/>
      <c r="Z3047" s="38"/>
      <c r="AA3047" s="27"/>
      <c r="AB3047" s="27"/>
      <c r="AC3047" s="28"/>
      <c r="AD3047" s="28"/>
      <c r="AE3047" s="26"/>
      <c r="AF3047" s="28"/>
      <c r="AG3047" s="26"/>
      <c r="AH3047" s="28"/>
      <c r="AI3047" s="26"/>
      <c r="AJ3047" s="28"/>
      <c r="AK3047" s="28"/>
      <c r="AL3047" s="26"/>
      <c r="AM3047" s="28"/>
      <c r="AN3047" s="26"/>
      <c r="AO3047" s="28"/>
      <c r="AP3047" s="26"/>
    </row>
    <row r="3048" spans="1:42" x14ac:dyDescent="0.25">
      <c r="A3048" s="24"/>
      <c r="B3048" s="24"/>
      <c r="C3048" s="24"/>
      <c r="D3048" s="25"/>
      <c r="E3048" s="25"/>
      <c r="F3048" s="26"/>
      <c r="G3048" s="25"/>
      <c r="H3048" s="26"/>
      <c r="I3048" s="25"/>
      <c r="J3048" s="26"/>
      <c r="K3048" s="27"/>
      <c r="L3048" s="27"/>
      <c r="M3048" s="26"/>
      <c r="N3048" s="27"/>
      <c r="O3048" s="26"/>
      <c r="P3048" s="27"/>
      <c r="Q3048" s="26"/>
      <c r="R3048" s="27"/>
      <c r="S3048" s="27"/>
      <c r="T3048" s="26"/>
      <c r="U3048" s="27"/>
      <c r="V3048" s="26"/>
      <c r="W3048" s="27"/>
      <c r="X3048" s="26"/>
      <c r="Y3048" s="25"/>
      <c r="Z3048" s="38"/>
      <c r="AA3048" s="27"/>
      <c r="AB3048" s="27"/>
      <c r="AC3048" s="28"/>
      <c r="AD3048" s="28"/>
      <c r="AE3048" s="26"/>
      <c r="AF3048" s="28"/>
      <c r="AG3048" s="26"/>
      <c r="AH3048" s="28"/>
      <c r="AI3048" s="26"/>
      <c r="AJ3048" s="28"/>
      <c r="AK3048" s="28"/>
      <c r="AL3048" s="26"/>
      <c r="AM3048" s="28"/>
      <c r="AN3048" s="26"/>
      <c r="AO3048" s="28"/>
      <c r="AP3048" s="26"/>
    </row>
    <row r="3049" spans="1:42" x14ac:dyDescent="0.25">
      <c r="A3049" s="24"/>
      <c r="B3049" s="24"/>
      <c r="C3049" s="88"/>
      <c r="D3049" s="25"/>
      <c r="E3049" s="25"/>
      <c r="F3049" s="26"/>
      <c r="G3049" s="25"/>
      <c r="H3049" s="26"/>
      <c r="I3049" s="25"/>
      <c r="J3049" s="26"/>
      <c r="K3049" s="27"/>
      <c r="L3049" s="27"/>
      <c r="M3049" s="26"/>
      <c r="N3049" s="27"/>
      <c r="O3049" s="26"/>
      <c r="P3049" s="27"/>
      <c r="Q3049" s="26"/>
      <c r="R3049" s="27"/>
      <c r="S3049" s="27"/>
      <c r="T3049" s="26"/>
      <c r="U3049" s="27"/>
      <c r="V3049" s="26"/>
      <c r="W3049" s="27"/>
      <c r="X3049" s="26"/>
      <c r="Y3049" s="25"/>
      <c r="Z3049" s="38"/>
      <c r="AA3049" s="27"/>
      <c r="AB3049" s="27"/>
      <c r="AC3049" s="28"/>
      <c r="AD3049" s="28"/>
      <c r="AE3049" s="26"/>
      <c r="AF3049" s="28"/>
      <c r="AG3049" s="26"/>
      <c r="AH3049" s="28"/>
      <c r="AI3049" s="26"/>
      <c r="AJ3049" s="28"/>
      <c r="AK3049" s="28"/>
      <c r="AL3049" s="26"/>
      <c r="AM3049" s="28"/>
      <c r="AN3049" s="26"/>
      <c r="AO3049" s="28"/>
      <c r="AP3049" s="26"/>
    </row>
    <row r="3050" spans="1:42" x14ac:dyDescent="0.25">
      <c r="A3050" s="24"/>
      <c r="B3050" s="24"/>
      <c r="C3050" s="88"/>
      <c r="D3050" s="25"/>
      <c r="E3050" s="25"/>
      <c r="F3050" s="26"/>
      <c r="G3050" s="25"/>
      <c r="H3050" s="26"/>
      <c r="I3050" s="25"/>
      <c r="J3050" s="26"/>
      <c r="K3050" s="27"/>
      <c r="L3050" s="27"/>
      <c r="M3050" s="26"/>
      <c r="N3050" s="27"/>
      <c r="O3050" s="26"/>
      <c r="P3050" s="27"/>
      <c r="Q3050" s="26"/>
      <c r="R3050" s="27"/>
      <c r="S3050" s="27"/>
      <c r="T3050" s="26"/>
      <c r="U3050" s="27"/>
      <c r="V3050" s="26"/>
      <c r="W3050" s="27"/>
      <c r="X3050" s="26"/>
      <c r="Y3050" s="25"/>
      <c r="Z3050" s="38"/>
      <c r="AA3050" s="27"/>
      <c r="AB3050" s="27"/>
      <c r="AC3050" s="28"/>
      <c r="AD3050" s="28"/>
      <c r="AE3050" s="26"/>
      <c r="AF3050" s="28"/>
      <c r="AG3050" s="26"/>
      <c r="AH3050" s="28"/>
      <c r="AI3050" s="26"/>
      <c r="AJ3050" s="28"/>
      <c r="AK3050" s="28"/>
      <c r="AL3050" s="26"/>
      <c r="AM3050" s="28"/>
      <c r="AN3050" s="26"/>
      <c r="AO3050" s="28"/>
      <c r="AP3050" s="26"/>
    </row>
    <row r="3051" spans="1:42" x14ac:dyDescent="0.25">
      <c r="A3051" s="24"/>
      <c r="B3051" s="24"/>
      <c r="C3051" s="88"/>
      <c r="D3051" s="25"/>
      <c r="E3051" s="25"/>
      <c r="F3051" s="26"/>
      <c r="G3051" s="25"/>
      <c r="H3051" s="26"/>
      <c r="I3051" s="25"/>
      <c r="J3051" s="26"/>
      <c r="K3051" s="27"/>
      <c r="L3051" s="27"/>
      <c r="M3051" s="26"/>
      <c r="N3051" s="27"/>
      <c r="O3051" s="26"/>
      <c r="P3051" s="27"/>
      <c r="Q3051" s="26"/>
      <c r="R3051" s="27"/>
      <c r="S3051" s="27"/>
      <c r="T3051" s="26"/>
      <c r="U3051" s="27"/>
      <c r="V3051" s="26"/>
      <c r="W3051" s="27"/>
      <c r="X3051" s="26"/>
      <c r="Y3051" s="25"/>
      <c r="Z3051" s="38"/>
      <c r="AA3051" s="27"/>
      <c r="AB3051" s="27"/>
      <c r="AC3051" s="28"/>
      <c r="AD3051" s="28"/>
      <c r="AE3051" s="26"/>
      <c r="AF3051" s="28"/>
      <c r="AG3051" s="26"/>
      <c r="AH3051" s="28"/>
      <c r="AI3051" s="26"/>
      <c r="AJ3051" s="28"/>
      <c r="AK3051" s="28"/>
      <c r="AL3051" s="26"/>
      <c r="AM3051" s="28"/>
      <c r="AN3051" s="26"/>
      <c r="AO3051" s="28"/>
      <c r="AP3051" s="26"/>
    </row>
    <row r="3052" spans="1:42" x14ac:dyDescent="0.25">
      <c r="A3052" s="24"/>
      <c r="B3052" s="24"/>
      <c r="C3052" s="24"/>
      <c r="D3052" s="25"/>
      <c r="E3052" s="25"/>
      <c r="F3052" s="26"/>
      <c r="G3052" s="25"/>
      <c r="H3052" s="26"/>
      <c r="I3052" s="25"/>
      <c r="J3052" s="26"/>
      <c r="K3052" s="27"/>
      <c r="L3052" s="27"/>
      <c r="M3052" s="26"/>
      <c r="N3052" s="27"/>
      <c r="O3052" s="26"/>
      <c r="P3052" s="27"/>
      <c r="Q3052" s="26"/>
      <c r="R3052" s="27"/>
      <c r="S3052" s="27"/>
      <c r="T3052" s="26"/>
      <c r="U3052" s="27"/>
      <c r="V3052" s="26"/>
      <c r="W3052" s="27"/>
      <c r="X3052" s="26"/>
      <c r="Y3052" s="25"/>
      <c r="Z3052" s="38"/>
      <c r="AA3052" s="27"/>
      <c r="AB3052" s="27"/>
      <c r="AC3052" s="28"/>
      <c r="AD3052" s="28"/>
      <c r="AE3052" s="26"/>
      <c r="AF3052" s="28"/>
      <c r="AG3052" s="26"/>
      <c r="AH3052" s="28"/>
      <c r="AI3052" s="26"/>
      <c r="AJ3052" s="28"/>
      <c r="AK3052" s="28"/>
      <c r="AL3052" s="26"/>
      <c r="AM3052" s="28"/>
      <c r="AN3052" s="26"/>
      <c r="AO3052" s="28"/>
      <c r="AP3052" s="26"/>
    </row>
    <row r="3053" spans="1:42" x14ac:dyDescent="0.25">
      <c r="A3053" s="24"/>
      <c r="B3053" s="24"/>
      <c r="C3053" s="24"/>
      <c r="D3053" s="24"/>
      <c r="E3053" s="24"/>
      <c r="F3053" s="24"/>
      <c r="G3053" s="25"/>
      <c r="H3053" s="26"/>
      <c r="I3053" s="24"/>
      <c r="J3053" s="24"/>
      <c r="K3053" s="24"/>
      <c r="L3053" s="24"/>
      <c r="M3053" s="24"/>
      <c r="N3053" s="27"/>
      <c r="O3053" s="26"/>
      <c r="P3053" s="24"/>
      <c r="Q3053" s="24"/>
      <c r="R3053" s="24"/>
      <c r="S3053" s="24"/>
      <c r="T3053" s="24"/>
      <c r="U3053" s="27"/>
      <c r="V3053" s="26"/>
      <c r="W3053" s="24"/>
      <c r="X3053" s="24"/>
      <c r="Y3053" s="24"/>
      <c r="Z3053" s="24"/>
      <c r="AA3053" s="24"/>
      <c r="AB3053" s="24"/>
      <c r="AC3053" s="24"/>
      <c r="AD3053" s="24"/>
      <c r="AE3053" s="24"/>
      <c r="AF3053" s="28"/>
      <c r="AG3053" s="26"/>
      <c r="AH3053" s="24"/>
      <c r="AI3053" s="24"/>
      <c r="AJ3053" s="24"/>
      <c r="AK3053" s="24"/>
      <c r="AL3053" s="24"/>
      <c r="AM3053" s="28"/>
      <c r="AN3053" s="26"/>
      <c r="AO3053" s="24"/>
      <c r="AP3053" s="24"/>
    </row>
    <row r="3054" spans="1:42" x14ac:dyDescent="0.25">
      <c r="A3054" s="24"/>
      <c r="B3054" s="24"/>
      <c r="C3054" s="24"/>
      <c r="D3054" s="25"/>
      <c r="E3054" s="25"/>
      <c r="F3054" s="26"/>
      <c r="G3054" s="24"/>
      <c r="H3054" s="24"/>
      <c r="I3054" s="24"/>
      <c r="J3054" s="24"/>
      <c r="K3054" s="27"/>
      <c r="L3054" s="27"/>
      <c r="M3054" s="26"/>
      <c r="N3054" s="24"/>
      <c r="O3054" s="24"/>
      <c r="P3054" s="24"/>
      <c r="Q3054" s="24"/>
      <c r="R3054" s="27"/>
      <c r="S3054" s="27"/>
      <c r="T3054" s="26"/>
      <c r="U3054" s="24"/>
      <c r="V3054" s="24"/>
      <c r="W3054" s="24"/>
      <c r="X3054" s="24"/>
      <c r="Y3054" s="25"/>
      <c r="Z3054" s="24"/>
      <c r="AA3054" s="27"/>
      <c r="AB3054" s="24"/>
      <c r="AC3054" s="28"/>
      <c r="AD3054" s="28"/>
      <c r="AE3054" s="26"/>
      <c r="AF3054" s="24"/>
      <c r="AG3054" s="24"/>
      <c r="AH3054" s="24"/>
      <c r="AI3054" s="24"/>
      <c r="AJ3054" s="28"/>
      <c r="AK3054" s="28"/>
      <c r="AL3054" s="26"/>
      <c r="AM3054" s="24"/>
      <c r="AN3054" s="24"/>
      <c r="AO3054" s="24"/>
      <c r="AP3054" s="24"/>
    </row>
    <row r="3055" spans="1:42" x14ac:dyDescent="0.25">
      <c r="A3055" s="24"/>
      <c r="B3055" s="24"/>
      <c r="C3055" s="24"/>
      <c r="D3055" s="25"/>
      <c r="E3055" s="25"/>
      <c r="F3055" s="26"/>
      <c r="G3055" s="25"/>
      <c r="H3055" s="26"/>
      <c r="I3055" s="25"/>
      <c r="J3055" s="26"/>
      <c r="K3055" s="27"/>
      <c r="L3055" s="27"/>
      <c r="M3055" s="26"/>
      <c r="N3055" s="27"/>
      <c r="O3055" s="26"/>
      <c r="P3055" s="27"/>
      <c r="Q3055" s="26"/>
      <c r="R3055" s="27"/>
      <c r="S3055" s="27"/>
      <c r="T3055" s="26"/>
      <c r="U3055" s="27"/>
      <c r="V3055" s="26"/>
      <c r="W3055" s="27"/>
      <c r="X3055" s="26"/>
      <c r="Y3055" s="25"/>
      <c r="Z3055" s="38"/>
      <c r="AA3055" s="27"/>
      <c r="AB3055" s="27"/>
      <c r="AC3055" s="28"/>
      <c r="AD3055" s="28"/>
      <c r="AE3055" s="26"/>
      <c r="AF3055" s="28"/>
      <c r="AG3055" s="26"/>
      <c r="AH3055" s="28"/>
      <c r="AI3055" s="26"/>
      <c r="AJ3055" s="28"/>
      <c r="AK3055" s="28"/>
      <c r="AL3055" s="26"/>
      <c r="AM3055" s="28"/>
      <c r="AN3055" s="26"/>
      <c r="AO3055" s="28"/>
      <c r="AP3055" s="26"/>
    </row>
    <row r="3056" spans="1:42" x14ac:dyDescent="0.25">
      <c r="A3056" s="24"/>
      <c r="B3056" s="24"/>
      <c r="C3056" s="24"/>
      <c r="D3056" s="24"/>
      <c r="E3056" s="25"/>
      <c r="F3056" s="26"/>
      <c r="G3056" s="25"/>
      <c r="H3056" s="26"/>
      <c r="I3056" s="25"/>
      <c r="J3056" s="26"/>
      <c r="K3056" s="24"/>
      <c r="L3056" s="27"/>
      <c r="M3056" s="26"/>
      <c r="N3056" s="27"/>
      <c r="O3056" s="26"/>
      <c r="P3056" s="27"/>
      <c r="Q3056" s="26"/>
      <c r="R3056" s="24"/>
      <c r="S3056" s="27"/>
      <c r="T3056" s="26"/>
      <c r="U3056" s="27"/>
      <c r="V3056" s="26"/>
      <c r="W3056" s="27"/>
      <c r="X3056" s="26"/>
      <c r="Y3056" s="24"/>
      <c r="Z3056" s="24"/>
      <c r="AA3056" s="24"/>
      <c r="AB3056" s="24"/>
      <c r="AC3056" s="24"/>
      <c r="AD3056" s="28"/>
      <c r="AE3056" s="26"/>
      <c r="AF3056" s="28"/>
      <c r="AG3056" s="26"/>
      <c r="AH3056" s="28"/>
      <c r="AI3056" s="26"/>
      <c r="AJ3056" s="24"/>
      <c r="AK3056" s="28"/>
      <c r="AL3056" s="26"/>
      <c r="AM3056" s="28"/>
      <c r="AN3056" s="26"/>
      <c r="AO3056" s="28"/>
      <c r="AP3056" s="26"/>
    </row>
    <row r="3057" spans="1:42" x14ac:dyDescent="0.25">
      <c r="A3057" s="24"/>
      <c r="B3057" s="24"/>
      <c r="C3057" s="24"/>
      <c r="D3057" s="25"/>
      <c r="E3057" s="25"/>
      <c r="F3057" s="26"/>
      <c r="G3057" s="25"/>
      <c r="H3057" s="26"/>
      <c r="I3057" s="25"/>
      <c r="J3057" s="26"/>
      <c r="K3057" s="27"/>
      <c r="L3057" s="27"/>
      <c r="M3057" s="26"/>
      <c r="N3057" s="27"/>
      <c r="O3057" s="26"/>
      <c r="P3057" s="27"/>
      <c r="Q3057" s="26"/>
      <c r="R3057" s="27"/>
      <c r="S3057" s="27"/>
      <c r="T3057" s="26"/>
      <c r="U3057" s="27"/>
      <c r="V3057" s="26"/>
      <c r="W3057" s="27"/>
      <c r="X3057" s="26"/>
      <c r="Y3057" s="25"/>
      <c r="Z3057" s="38"/>
      <c r="AA3057" s="27"/>
      <c r="AB3057" s="27"/>
      <c r="AC3057" s="28"/>
      <c r="AD3057" s="28"/>
      <c r="AE3057" s="26"/>
      <c r="AF3057" s="28"/>
      <c r="AG3057" s="26"/>
      <c r="AH3057" s="28"/>
      <c r="AI3057" s="26"/>
      <c r="AJ3057" s="28"/>
      <c r="AK3057" s="28"/>
      <c r="AL3057" s="26"/>
      <c r="AM3057" s="28"/>
      <c r="AN3057" s="26"/>
      <c r="AO3057" s="28"/>
      <c r="AP3057" s="26"/>
    </row>
    <row r="3058" spans="1:42" x14ac:dyDescent="0.25">
      <c r="A3058" s="24"/>
      <c r="B3058" s="24"/>
      <c r="C3058" s="111"/>
      <c r="D3058" s="25"/>
      <c r="E3058" s="24"/>
      <c r="F3058" s="24"/>
      <c r="G3058" s="25"/>
      <c r="H3058" s="26"/>
      <c r="I3058" s="25"/>
      <c r="J3058" s="26"/>
      <c r="K3058" s="27"/>
      <c r="L3058" s="24"/>
      <c r="M3058" s="24"/>
      <c r="N3058" s="27"/>
      <c r="O3058" s="26"/>
      <c r="P3058" s="27"/>
      <c r="Q3058" s="26"/>
      <c r="R3058" s="27"/>
      <c r="S3058" s="24"/>
      <c r="T3058" s="24"/>
      <c r="U3058" s="27"/>
      <c r="V3058" s="26"/>
      <c r="W3058" s="27"/>
      <c r="X3058" s="26"/>
      <c r="Y3058" s="25"/>
      <c r="Z3058" s="24"/>
      <c r="AA3058" s="27"/>
      <c r="AB3058" s="24"/>
      <c r="AC3058" s="28"/>
      <c r="AD3058" s="24"/>
      <c r="AE3058" s="24"/>
      <c r="AF3058" s="28"/>
      <c r="AG3058" s="26"/>
      <c r="AH3058" s="28"/>
      <c r="AI3058" s="26"/>
      <c r="AJ3058" s="28"/>
      <c r="AK3058" s="24"/>
      <c r="AL3058" s="24"/>
      <c r="AM3058" s="28"/>
      <c r="AN3058" s="26"/>
      <c r="AO3058" s="28"/>
      <c r="AP3058" s="26"/>
    </row>
    <row r="3059" spans="1:42" x14ac:dyDescent="0.25">
      <c r="A3059" s="24"/>
      <c r="B3059" s="24"/>
      <c r="C3059" s="111"/>
      <c r="D3059" s="25"/>
      <c r="E3059" s="25"/>
      <c r="F3059" s="26"/>
      <c r="G3059" s="25"/>
      <c r="H3059" s="26"/>
      <c r="I3059" s="25"/>
      <c r="J3059" s="26"/>
      <c r="K3059" s="27"/>
      <c r="L3059" s="27"/>
      <c r="M3059" s="26"/>
      <c r="N3059" s="27"/>
      <c r="O3059" s="26"/>
      <c r="P3059" s="27"/>
      <c r="Q3059" s="26"/>
      <c r="R3059" s="27"/>
      <c r="S3059" s="27"/>
      <c r="T3059" s="26"/>
      <c r="U3059" s="27"/>
      <c r="V3059" s="26"/>
      <c r="W3059" s="27"/>
      <c r="X3059" s="26"/>
      <c r="Y3059" s="25"/>
      <c r="Z3059" s="38"/>
      <c r="AA3059" s="27"/>
      <c r="AB3059" s="27"/>
      <c r="AC3059" s="28"/>
      <c r="AD3059" s="28"/>
      <c r="AE3059" s="26"/>
      <c r="AF3059" s="28"/>
      <c r="AG3059" s="26"/>
      <c r="AH3059" s="28"/>
      <c r="AI3059" s="26"/>
      <c r="AJ3059" s="28"/>
      <c r="AK3059" s="28"/>
      <c r="AL3059" s="26"/>
      <c r="AM3059" s="28"/>
      <c r="AN3059" s="26"/>
      <c r="AO3059" s="28"/>
      <c r="AP3059" s="26"/>
    </row>
    <row r="3060" spans="1:42" x14ac:dyDescent="0.25">
      <c r="A3060" s="24"/>
      <c r="B3060" s="24"/>
      <c r="C3060" s="111"/>
      <c r="D3060" s="25"/>
      <c r="E3060" s="25"/>
      <c r="F3060" s="26"/>
      <c r="G3060" s="25"/>
      <c r="H3060" s="26"/>
      <c r="I3060" s="25"/>
      <c r="J3060" s="26"/>
      <c r="K3060" s="27"/>
      <c r="L3060" s="27"/>
      <c r="M3060" s="26"/>
      <c r="N3060" s="27"/>
      <c r="O3060" s="26"/>
      <c r="P3060" s="27"/>
      <c r="Q3060" s="26"/>
      <c r="R3060" s="27"/>
      <c r="S3060" s="27"/>
      <c r="T3060" s="26"/>
      <c r="U3060" s="27"/>
      <c r="V3060" s="26"/>
      <c r="W3060" s="27"/>
      <c r="X3060" s="26"/>
      <c r="Y3060" s="25"/>
      <c r="Z3060" s="38"/>
      <c r="AA3060" s="27"/>
      <c r="AB3060" s="27"/>
      <c r="AC3060" s="28"/>
      <c r="AD3060" s="28"/>
      <c r="AE3060" s="26"/>
      <c r="AF3060" s="28"/>
      <c r="AG3060" s="26"/>
      <c r="AH3060" s="28"/>
      <c r="AI3060" s="26"/>
      <c r="AJ3060" s="28"/>
      <c r="AK3060" s="28"/>
      <c r="AL3060" s="26"/>
      <c r="AM3060" s="28"/>
      <c r="AN3060" s="26"/>
      <c r="AO3060" s="28"/>
      <c r="AP3060" s="26"/>
    </row>
    <row r="3061" spans="1:42" x14ac:dyDescent="0.25">
      <c r="A3061" s="24"/>
      <c r="B3061" s="24"/>
      <c r="C3061" s="24"/>
      <c r="D3061" s="25"/>
      <c r="E3061" s="25"/>
      <c r="F3061" s="26"/>
      <c r="G3061" s="25"/>
      <c r="H3061" s="26"/>
      <c r="I3061" s="25"/>
      <c r="J3061" s="26"/>
      <c r="K3061" s="27"/>
      <c r="L3061" s="27"/>
      <c r="M3061" s="26"/>
      <c r="N3061" s="27"/>
      <c r="O3061" s="26"/>
      <c r="P3061" s="27"/>
      <c r="Q3061" s="26"/>
      <c r="R3061" s="27"/>
      <c r="S3061" s="27"/>
      <c r="T3061" s="26"/>
      <c r="U3061" s="27"/>
      <c r="V3061" s="26"/>
      <c r="W3061" s="27"/>
      <c r="X3061" s="26"/>
      <c r="Y3061" s="25"/>
      <c r="Z3061" s="38"/>
      <c r="AA3061" s="27"/>
      <c r="AB3061" s="27"/>
      <c r="AC3061" s="28"/>
      <c r="AD3061" s="28"/>
      <c r="AE3061" s="26"/>
      <c r="AF3061" s="28"/>
      <c r="AG3061" s="26"/>
      <c r="AH3061" s="28"/>
      <c r="AI3061" s="26"/>
      <c r="AJ3061" s="28"/>
      <c r="AK3061" s="28"/>
      <c r="AL3061" s="26"/>
      <c r="AM3061" s="28"/>
      <c r="AN3061" s="26"/>
      <c r="AO3061" s="28"/>
      <c r="AP3061" s="26"/>
    </row>
    <row r="3062" spans="1:42" x14ac:dyDescent="0.25">
      <c r="A3062" s="24"/>
      <c r="B3062" s="24"/>
      <c r="C3062" s="24"/>
      <c r="D3062" s="25"/>
      <c r="E3062" s="25"/>
      <c r="F3062" s="26"/>
      <c r="G3062" s="25"/>
      <c r="H3062" s="26"/>
      <c r="I3062" s="25"/>
      <c r="J3062" s="26"/>
      <c r="K3062" s="27"/>
      <c r="L3062" s="27"/>
      <c r="M3062" s="26"/>
      <c r="N3062" s="27"/>
      <c r="O3062" s="26"/>
      <c r="P3062" s="27"/>
      <c r="Q3062" s="26"/>
      <c r="R3062" s="27"/>
      <c r="S3062" s="27"/>
      <c r="T3062" s="26"/>
      <c r="U3062" s="27"/>
      <c r="V3062" s="26"/>
      <c r="W3062" s="27"/>
      <c r="X3062" s="26"/>
      <c r="Y3062" s="25"/>
      <c r="Z3062" s="38"/>
      <c r="AA3062" s="27"/>
      <c r="AB3062" s="27"/>
      <c r="AC3062" s="28"/>
      <c r="AD3062" s="28"/>
      <c r="AE3062" s="26"/>
      <c r="AF3062" s="28"/>
      <c r="AG3062" s="26"/>
      <c r="AH3062" s="28"/>
      <c r="AI3062" s="26"/>
      <c r="AJ3062" s="28"/>
      <c r="AK3062" s="28"/>
      <c r="AL3062" s="26"/>
      <c r="AM3062" s="28"/>
      <c r="AN3062" s="26"/>
      <c r="AO3062" s="28"/>
      <c r="AP3062" s="26"/>
    </row>
    <row r="3063" spans="1:42" x14ac:dyDescent="0.25">
      <c r="A3063" s="24"/>
      <c r="B3063" s="24"/>
      <c r="C3063" s="24"/>
      <c r="D3063" s="25"/>
      <c r="E3063" s="25"/>
      <c r="F3063" s="26"/>
      <c r="G3063" s="25"/>
      <c r="H3063" s="26"/>
      <c r="I3063" s="25"/>
      <c r="J3063" s="26"/>
      <c r="K3063" s="27"/>
      <c r="L3063" s="27"/>
      <c r="M3063" s="26"/>
      <c r="N3063" s="27"/>
      <c r="O3063" s="26"/>
      <c r="P3063" s="27"/>
      <c r="Q3063" s="26"/>
      <c r="R3063" s="27"/>
      <c r="S3063" s="27"/>
      <c r="T3063" s="26"/>
      <c r="U3063" s="27"/>
      <c r="V3063" s="26"/>
      <c r="W3063" s="27"/>
      <c r="X3063" s="26"/>
      <c r="Y3063" s="25"/>
      <c r="Z3063" s="38"/>
      <c r="AA3063" s="27"/>
      <c r="AB3063" s="27"/>
      <c r="AC3063" s="28"/>
      <c r="AD3063" s="28"/>
      <c r="AE3063" s="26"/>
      <c r="AF3063" s="28"/>
      <c r="AG3063" s="26"/>
      <c r="AH3063" s="28"/>
      <c r="AI3063" s="26"/>
      <c r="AJ3063" s="28"/>
      <c r="AK3063" s="28"/>
      <c r="AL3063" s="26"/>
      <c r="AM3063" s="28"/>
      <c r="AN3063" s="26"/>
      <c r="AO3063" s="28"/>
      <c r="AP3063" s="26"/>
    </row>
    <row r="3064" spans="1:42" x14ac:dyDescent="0.25">
      <c r="A3064" s="24"/>
      <c r="B3064" s="24"/>
      <c r="C3064" s="88"/>
      <c r="D3064" s="25"/>
      <c r="E3064" s="25"/>
      <c r="F3064" s="26"/>
      <c r="G3064" s="25"/>
      <c r="H3064" s="26"/>
      <c r="I3064" s="25"/>
      <c r="J3064" s="26"/>
      <c r="K3064" s="27"/>
      <c r="L3064" s="27"/>
      <c r="M3064" s="26"/>
      <c r="N3064" s="27"/>
      <c r="O3064" s="26"/>
      <c r="P3064" s="27"/>
      <c r="Q3064" s="26"/>
      <c r="R3064" s="27"/>
      <c r="S3064" s="27"/>
      <c r="T3064" s="26"/>
      <c r="U3064" s="27"/>
      <c r="V3064" s="26"/>
      <c r="W3064" s="27"/>
      <c r="X3064" s="26"/>
      <c r="Y3064" s="25"/>
      <c r="Z3064" s="38"/>
      <c r="AA3064" s="27"/>
      <c r="AB3064" s="27"/>
      <c r="AC3064" s="28"/>
      <c r="AD3064" s="28"/>
      <c r="AE3064" s="26"/>
      <c r="AF3064" s="28"/>
      <c r="AG3064" s="26"/>
      <c r="AH3064" s="28"/>
      <c r="AI3064" s="26"/>
      <c r="AJ3064" s="28"/>
      <c r="AK3064" s="28"/>
      <c r="AL3064" s="26"/>
      <c r="AM3064" s="28"/>
      <c r="AN3064" s="26"/>
      <c r="AO3064" s="28"/>
      <c r="AP3064" s="26"/>
    </row>
    <row r="3065" spans="1:42" x14ac:dyDescent="0.25">
      <c r="A3065" s="24"/>
      <c r="B3065" s="24"/>
      <c r="C3065" s="88"/>
      <c r="D3065" s="25"/>
      <c r="E3065" s="25"/>
      <c r="F3065" s="26"/>
      <c r="G3065" s="25"/>
      <c r="H3065" s="26"/>
      <c r="I3065" s="25"/>
      <c r="J3065" s="26"/>
      <c r="K3065" s="27"/>
      <c r="L3065" s="27"/>
      <c r="M3065" s="26"/>
      <c r="N3065" s="27"/>
      <c r="O3065" s="26"/>
      <c r="P3065" s="27"/>
      <c r="Q3065" s="26"/>
      <c r="R3065" s="27"/>
      <c r="S3065" s="27"/>
      <c r="T3065" s="26"/>
      <c r="U3065" s="27"/>
      <c r="V3065" s="26"/>
      <c r="W3065" s="27"/>
      <c r="X3065" s="26"/>
      <c r="Y3065" s="25"/>
      <c r="Z3065" s="38"/>
      <c r="AA3065" s="27"/>
      <c r="AB3065" s="27"/>
      <c r="AC3065" s="28"/>
      <c r="AD3065" s="28"/>
      <c r="AE3065" s="26"/>
      <c r="AF3065" s="28"/>
      <c r="AG3065" s="26"/>
      <c r="AH3065" s="28"/>
      <c r="AI3065" s="26"/>
      <c r="AJ3065" s="28"/>
      <c r="AK3065" s="28"/>
      <c r="AL3065" s="26"/>
      <c r="AM3065" s="28"/>
      <c r="AN3065" s="26"/>
      <c r="AO3065" s="28"/>
      <c r="AP3065" s="26"/>
    </row>
    <row r="3066" spans="1:42" x14ac:dyDescent="0.25">
      <c r="A3066" s="24"/>
      <c r="B3066" s="24"/>
      <c r="C3066" s="88"/>
      <c r="D3066" s="25"/>
      <c r="E3066" s="25"/>
      <c r="F3066" s="26"/>
      <c r="G3066" s="25"/>
      <c r="H3066" s="26"/>
      <c r="I3066" s="25"/>
      <c r="J3066" s="26"/>
      <c r="K3066" s="27"/>
      <c r="L3066" s="27"/>
      <c r="M3066" s="26"/>
      <c r="N3066" s="27"/>
      <c r="O3066" s="26"/>
      <c r="P3066" s="27"/>
      <c r="Q3066" s="26"/>
      <c r="R3066" s="27"/>
      <c r="S3066" s="27"/>
      <c r="T3066" s="26"/>
      <c r="U3066" s="27"/>
      <c r="V3066" s="26"/>
      <c r="W3066" s="27"/>
      <c r="X3066" s="26"/>
      <c r="Y3066" s="25"/>
      <c r="Z3066" s="38"/>
      <c r="AA3066" s="27"/>
      <c r="AB3066" s="27"/>
      <c r="AC3066" s="28"/>
      <c r="AD3066" s="28"/>
      <c r="AE3066" s="26"/>
      <c r="AF3066" s="28"/>
      <c r="AG3066" s="26"/>
      <c r="AH3066" s="28"/>
      <c r="AI3066" s="26"/>
      <c r="AJ3066" s="28"/>
      <c r="AK3066" s="28"/>
      <c r="AL3066" s="26"/>
      <c r="AM3066" s="28"/>
      <c r="AN3066" s="26"/>
      <c r="AO3066" s="28"/>
      <c r="AP3066" s="26"/>
    </row>
    <row r="3067" spans="1:42" x14ac:dyDescent="0.25">
      <c r="A3067" s="24"/>
      <c r="B3067" s="24"/>
      <c r="C3067" s="24"/>
      <c r="D3067" s="25"/>
      <c r="E3067" s="25"/>
      <c r="F3067" s="26"/>
      <c r="G3067" s="25"/>
      <c r="H3067" s="26"/>
      <c r="I3067" s="25"/>
      <c r="J3067" s="26"/>
      <c r="K3067" s="27"/>
      <c r="L3067" s="27"/>
      <c r="M3067" s="26"/>
      <c r="N3067" s="27"/>
      <c r="O3067" s="26"/>
      <c r="P3067" s="27"/>
      <c r="Q3067" s="26"/>
      <c r="R3067" s="27"/>
      <c r="S3067" s="27"/>
      <c r="T3067" s="26"/>
      <c r="U3067" s="27"/>
      <c r="V3067" s="26"/>
      <c r="W3067" s="27"/>
      <c r="X3067" s="26"/>
      <c r="Y3067" s="25"/>
      <c r="Z3067" s="24"/>
      <c r="AA3067" s="27"/>
      <c r="AB3067" s="24"/>
      <c r="AC3067" s="28"/>
      <c r="AD3067" s="28"/>
      <c r="AE3067" s="26"/>
      <c r="AF3067" s="28"/>
      <c r="AG3067" s="26"/>
      <c r="AH3067" s="28"/>
      <c r="AI3067" s="26"/>
      <c r="AJ3067" s="28"/>
      <c r="AK3067" s="28"/>
      <c r="AL3067" s="26"/>
      <c r="AM3067" s="28"/>
      <c r="AN3067" s="26"/>
      <c r="AO3067" s="28"/>
      <c r="AP3067" s="26"/>
    </row>
    <row r="3068" spans="1:42" x14ac:dyDescent="0.25">
      <c r="A3068" s="24"/>
      <c r="B3068" s="24"/>
      <c r="C3068" s="24"/>
      <c r="D3068" s="25"/>
      <c r="E3068" s="25"/>
      <c r="F3068" s="26"/>
      <c r="G3068" s="25"/>
      <c r="H3068" s="26"/>
      <c r="I3068" s="25"/>
      <c r="J3068" s="26"/>
      <c r="K3068" s="27"/>
      <c r="L3068" s="27"/>
      <c r="M3068" s="26"/>
      <c r="N3068" s="27"/>
      <c r="O3068" s="26"/>
      <c r="P3068" s="27"/>
      <c r="Q3068" s="26"/>
      <c r="R3068" s="27"/>
      <c r="S3068" s="27"/>
      <c r="T3068" s="26"/>
      <c r="U3068" s="27"/>
      <c r="V3068" s="26"/>
      <c r="W3068" s="27"/>
      <c r="X3068" s="26"/>
      <c r="Y3068" s="25"/>
      <c r="Z3068" s="38"/>
      <c r="AA3068" s="27"/>
      <c r="AB3068" s="27"/>
      <c r="AC3068" s="28"/>
      <c r="AD3068" s="28"/>
      <c r="AE3068" s="26"/>
      <c r="AF3068" s="28"/>
      <c r="AG3068" s="26"/>
      <c r="AH3068" s="28"/>
      <c r="AI3068" s="26"/>
      <c r="AJ3068" s="28"/>
      <c r="AK3068" s="28"/>
      <c r="AL3068" s="26"/>
      <c r="AM3068" s="28"/>
      <c r="AN3068" s="26"/>
      <c r="AO3068" s="28"/>
      <c r="AP3068" s="26"/>
    </row>
    <row r="3069" spans="1:42" x14ac:dyDescent="0.25">
      <c r="A3069" s="24"/>
      <c r="B3069" s="24"/>
      <c r="C3069" s="111"/>
      <c r="D3069" s="25"/>
      <c r="E3069" s="25"/>
      <c r="F3069" s="26"/>
      <c r="G3069" s="25"/>
      <c r="H3069" s="26"/>
      <c r="I3069" s="25"/>
      <c r="J3069" s="26"/>
      <c r="K3069" s="27"/>
      <c r="L3069" s="27"/>
      <c r="M3069" s="26"/>
      <c r="N3069" s="27"/>
      <c r="O3069" s="26"/>
      <c r="P3069" s="27"/>
      <c r="Q3069" s="26"/>
      <c r="R3069" s="27"/>
      <c r="S3069" s="27"/>
      <c r="T3069" s="26"/>
      <c r="U3069" s="27"/>
      <c r="V3069" s="26"/>
      <c r="W3069" s="27"/>
      <c r="X3069" s="26"/>
      <c r="Y3069" s="25"/>
      <c r="Z3069" s="24"/>
      <c r="AA3069" s="27"/>
      <c r="AB3069" s="24"/>
      <c r="AC3069" s="28"/>
      <c r="AD3069" s="28"/>
      <c r="AE3069" s="26"/>
      <c r="AF3069" s="28"/>
      <c r="AG3069" s="26"/>
      <c r="AH3069" s="28"/>
      <c r="AI3069" s="26"/>
      <c r="AJ3069" s="28"/>
      <c r="AK3069" s="28"/>
      <c r="AL3069" s="26"/>
      <c r="AM3069" s="28"/>
      <c r="AN3069" s="26"/>
      <c r="AO3069" s="28"/>
      <c r="AP3069" s="26"/>
    </row>
    <row r="3070" spans="1:42" x14ac:dyDescent="0.25">
      <c r="A3070" s="24"/>
      <c r="B3070" s="24"/>
      <c r="C3070" s="111"/>
      <c r="D3070" s="25"/>
      <c r="E3070" s="25"/>
      <c r="F3070" s="26"/>
      <c r="G3070" s="25"/>
      <c r="H3070" s="26"/>
      <c r="I3070" s="25"/>
      <c r="J3070" s="26"/>
      <c r="K3070" s="27"/>
      <c r="L3070" s="27"/>
      <c r="M3070" s="26"/>
      <c r="N3070" s="27"/>
      <c r="O3070" s="26"/>
      <c r="P3070" s="27"/>
      <c r="Q3070" s="26"/>
      <c r="R3070" s="27"/>
      <c r="S3070" s="27"/>
      <c r="T3070" s="26"/>
      <c r="U3070" s="27"/>
      <c r="V3070" s="26"/>
      <c r="W3070" s="27"/>
      <c r="X3070" s="26"/>
      <c r="Y3070" s="25"/>
      <c r="Z3070" s="38"/>
      <c r="AA3070" s="27"/>
      <c r="AB3070" s="27"/>
      <c r="AC3070" s="28"/>
      <c r="AD3070" s="28"/>
      <c r="AE3070" s="26"/>
      <c r="AF3070" s="28"/>
      <c r="AG3070" s="26"/>
      <c r="AH3070" s="28"/>
      <c r="AI3070" s="26"/>
      <c r="AJ3070" s="28"/>
      <c r="AK3070" s="28"/>
      <c r="AL3070" s="26"/>
      <c r="AM3070" s="28"/>
      <c r="AN3070" s="26"/>
      <c r="AO3070" s="28"/>
      <c r="AP3070" s="26"/>
    </row>
    <row r="3071" spans="1:42" x14ac:dyDescent="0.25">
      <c r="A3071" s="24"/>
      <c r="B3071" s="24"/>
      <c r="C3071" s="111"/>
      <c r="D3071" s="25"/>
      <c r="E3071" s="25"/>
      <c r="F3071" s="26"/>
      <c r="G3071" s="25"/>
      <c r="H3071" s="26"/>
      <c r="I3071" s="25"/>
      <c r="J3071" s="26"/>
      <c r="K3071" s="27"/>
      <c r="L3071" s="27"/>
      <c r="M3071" s="26"/>
      <c r="N3071" s="27"/>
      <c r="O3071" s="26"/>
      <c r="P3071" s="27"/>
      <c r="Q3071" s="26"/>
      <c r="R3071" s="27"/>
      <c r="S3071" s="27"/>
      <c r="T3071" s="26"/>
      <c r="U3071" s="27"/>
      <c r="V3071" s="26"/>
      <c r="W3071" s="27"/>
      <c r="X3071" s="26"/>
      <c r="Y3071" s="25"/>
      <c r="Z3071" s="38"/>
      <c r="AA3071" s="27"/>
      <c r="AB3071" s="27"/>
      <c r="AC3071" s="28"/>
      <c r="AD3071" s="28"/>
      <c r="AE3071" s="26"/>
      <c r="AF3071" s="28"/>
      <c r="AG3071" s="26"/>
      <c r="AH3071" s="28"/>
      <c r="AI3071" s="26"/>
      <c r="AJ3071" s="28"/>
      <c r="AK3071" s="28"/>
      <c r="AL3071" s="26"/>
      <c r="AM3071" s="28"/>
      <c r="AN3071" s="26"/>
      <c r="AO3071" s="28"/>
      <c r="AP3071" s="26"/>
    </row>
    <row r="3072" spans="1:42" x14ac:dyDescent="0.25">
      <c r="A3072" s="24"/>
      <c r="B3072" s="24"/>
      <c r="C3072" s="24"/>
      <c r="D3072" s="25"/>
      <c r="E3072" s="25"/>
      <c r="F3072" s="26"/>
      <c r="G3072" s="25"/>
      <c r="H3072" s="26"/>
      <c r="I3072" s="25"/>
      <c r="J3072" s="26"/>
      <c r="K3072" s="27"/>
      <c r="L3072" s="27"/>
      <c r="M3072" s="26"/>
      <c r="N3072" s="27"/>
      <c r="O3072" s="26"/>
      <c r="P3072" s="27"/>
      <c r="Q3072" s="26"/>
      <c r="R3072" s="27"/>
      <c r="S3072" s="27"/>
      <c r="T3072" s="26"/>
      <c r="U3072" s="27"/>
      <c r="V3072" s="26"/>
      <c r="W3072" s="27"/>
      <c r="X3072" s="26"/>
      <c r="Y3072" s="25"/>
      <c r="Z3072" s="38"/>
      <c r="AA3072" s="27"/>
      <c r="AB3072" s="27"/>
      <c r="AC3072" s="28"/>
      <c r="AD3072" s="28"/>
      <c r="AE3072" s="26"/>
      <c r="AF3072" s="28"/>
      <c r="AG3072" s="26"/>
      <c r="AH3072" s="28"/>
      <c r="AI3072" s="26"/>
      <c r="AJ3072" s="28"/>
      <c r="AK3072" s="28"/>
      <c r="AL3072" s="26"/>
      <c r="AM3072" s="28"/>
      <c r="AN3072" s="26"/>
      <c r="AO3072" s="28"/>
      <c r="AP3072" s="26"/>
    </row>
    <row r="3073" spans="1:42" x14ac:dyDescent="0.25">
      <c r="A3073" s="24"/>
      <c r="B3073" s="24"/>
      <c r="C3073" s="24"/>
      <c r="D3073" s="25"/>
      <c r="E3073" s="25"/>
      <c r="F3073" s="26"/>
      <c r="G3073" s="25"/>
      <c r="H3073" s="26"/>
      <c r="I3073" s="25"/>
      <c r="J3073" s="26"/>
      <c r="K3073" s="27"/>
      <c r="L3073" s="27"/>
      <c r="M3073" s="26"/>
      <c r="N3073" s="27"/>
      <c r="O3073" s="26"/>
      <c r="P3073" s="27"/>
      <c r="Q3073" s="26"/>
      <c r="R3073" s="27"/>
      <c r="S3073" s="27"/>
      <c r="T3073" s="26"/>
      <c r="U3073" s="27"/>
      <c r="V3073" s="26"/>
      <c r="W3073" s="27"/>
      <c r="X3073" s="26"/>
      <c r="Y3073" s="25"/>
      <c r="Z3073" s="38"/>
      <c r="AA3073" s="27"/>
      <c r="AB3073" s="27"/>
      <c r="AC3073" s="28"/>
      <c r="AD3073" s="28"/>
      <c r="AE3073" s="26"/>
      <c r="AF3073" s="28"/>
      <c r="AG3073" s="26"/>
      <c r="AH3073" s="28"/>
      <c r="AI3073" s="26"/>
      <c r="AJ3073" s="28"/>
      <c r="AK3073" s="28"/>
      <c r="AL3073" s="26"/>
      <c r="AM3073" s="28"/>
      <c r="AN3073" s="26"/>
      <c r="AO3073" s="28"/>
      <c r="AP3073" s="26"/>
    </row>
    <row r="3074" spans="1:42" x14ac:dyDescent="0.25">
      <c r="A3074" s="24"/>
      <c r="B3074" s="24"/>
      <c r="C3074" s="24"/>
      <c r="D3074" s="25"/>
      <c r="E3074" s="25"/>
      <c r="F3074" s="26"/>
      <c r="G3074" s="25"/>
      <c r="H3074" s="26"/>
      <c r="I3074" s="25"/>
      <c r="J3074" s="26"/>
      <c r="K3074" s="27"/>
      <c r="L3074" s="27"/>
      <c r="M3074" s="26"/>
      <c r="N3074" s="27"/>
      <c r="O3074" s="26"/>
      <c r="P3074" s="27"/>
      <c r="Q3074" s="26"/>
      <c r="R3074" s="27"/>
      <c r="S3074" s="27"/>
      <c r="T3074" s="26"/>
      <c r="U3074" s="27"/>
      <c r="V3074" s="26"/>
      <c r="W3074" s="27"/>
      <c r="X3074" s="26"/>
      <c r="Y3074" s="25"/>
      <c r="Z3074" s="38"/>
      <c r="AA3074" s="27"/>
      <c r="AB3074" s="27"/>
      <c r="AC3074" s="28"/>
      <c r="AD3074" s="28"/>
      <c r="AE3074" s="26"/>
      <c r="AF3074" s="28"/>
      <c r="AG3074" s="26"/>
      <c r="AH3074" s="28"/>
      <c r="AI3074" s="26"/>
      <c r="AJ3074" s="28"/>
      <c r="AK3074" s="28"/>
      <c r="AL3074" s="26"/>
      <c r="AM3074" s="28"/>
      <c r="AN3074" s="26"/>
      <c r="AO3074" s="28"/>
      <c r="AP3074" s="26"/>
    </row>
    <row r="3075" spans="1:42" x14ac:dyDescent="0.25">
      <c r="A3075" s="24"/>
      <c r="B3075" s="24"/>
      <c r="C3075" s="88"/>
      <c r="D3075" s="25"/>
      <c r="E3075" s="25"/>
      <c r="F3075" s="26"/>
      <c r="G3075" s="25"/>
      <c r="H3075" s="26"/>
      <c r="I3075" s="25"/>
      <c r="J3075" s="26"/>
      <c r="K3075" s="27"/>
      <c r="L3075" s="27"/>
      <c r="M3075" s="26"/>
      <c r="N3075" s="27"/>
      <c r="O3075" s="26"/>
      <c r="P3075" s="27"/>
      <c r="Q3075" s="26"/>
      <c r="R3075" s="27"/>
      <c r="S3075" s="27"/>
      <c r="T3075" s="26"/>
      <c r="U3075" s="27"/>
      <c r="V3075" s="26"/>
      <c r="W3075" s="27"/>
      <c r="X3075" s="26"/>
      <c r="Y3075" s="25"/>
      <c r="Z3075" s="38"/>
      <c r="AA3075" s="27"/>
      <c r="AB3075" s="27"/>
      <c r="AC3075" s="28"/>
      <c r="AD3075" s="28"/>
      <c r="AE3075" s="26"/>
      <c r="AF3075" s="28"/>
      <c r="AG3075" s="26"/>
      <c r="AH3075" s="28"/>
      <c r="AI3075" s="26"/>
      <c r="AJ3075" s="28"/>
      <c r="AK3075" s="28"/>
      <c r="AL3075" s="26"/>
      <c r="AM3075" s="28"/>
      <c r="AN3075" s="26"/>
      <c r="AO3075" s="28"/>
      <c r="AP3075" s="26"/>
    </row>
    <row r="3076" spans="1:42" x14ac:dyDescent="0.25">
      <c r="A3076" s="24"/>
      <c r="B3076" s="24"/>
      <c r="C3076" s="88"/>
      <c r="D3076" s="25"/>
      <c r="E3076" s="25"/>
      <c r="F3076" s="26"/>
      <c r="G3076" s="25"/>
      <c r="H3076" s="26"/>
      <c r="I3076" s="25"/>
      <c r="J3076" s="26"/>
      <c r="K3076" s="27"/>
      <c r="L3076" s="27"/>
      <c r="M3076" s="26"/>
      <c r="N3076" s="27"/>
      <c r="O3076" s="26"/>
      <c r="P3076" s="27"/>
      <c r="Q3076" s="26"/>
      <c r="R3076" s="27"/>
      <c r="S3076" s="27"/>
      <c r="T3076" s="26"/>
      <c r="U3076" s="27"/>
      <c r="V3076" s="26"/>
      <c r="W3076" s="27"/>
      <c r="X3076" s="26"/>
      <c r="Y3076" s="25"/>
      <c r="Z3076" s="38"/>
      <c r="AA3076" s="27"/>
      <c r="AB3076" s="27"/>
      <c r="AC3076" s="28"/>
      <c r="AD3076" s="28"/>
      <c r="AE3076" s="26"/>
      <c r="AF3076" s="28"/>
      <c r="AG3076" s="26"/>
      <c r="AH3076" s="28"/>
      <c r="AI3076" s="26"/>
      <c r="AJ3076" s="28"/>
      <c r="AK3076" s="28"/>
      <c r="AL3076" s="26"/>
      <c r="AM3076" s="28"/>
      <c r="AN3076" s="26"/>
      <c r="AO3076" s="28"/>
      <c r="AP3076" s="26"/>
    </row>
    <row r="3077" spans="1:42" x14ac:dyDescent="0.25">
      <c r="A3077" s="24"/>
      <c r="B3077" s="24"/>
      <c r="C3077" s="88"/>
      <c r="D3077" s="25"/>
      <c r="E3077" s="25"/>
      <c r="F3077" s="26"/>
      <c r="G3077" s="25"/>
      <c r="H3077" s="26"/>
      <c r="I3077" s="25"/>
      <c r="J3077" s="26"/>
      <c r="K3077" s="27"/>
      <c r="L3077" s="27"/>
      <c r="M3077" s="26"/>
      <c r="N3077" s="27"/>
      <c r="O3077" s="26"/>
      <c r="P3077" s="27"/>
      <c r="Q3077" s="26"/>
      <c r="R3077" s="27"/>
      <c r="S3077" s="27"/>
      <c r="T3077" s="26"/>
      <c r="U3077" s="27"/>
      <c r="V3077" s="26"/>
      <c r="W3077" s="27"/>
      <c r="X3077" s="26"/>
      <c r="Y3077" s="25"/>
      <c r="Z3077" s="38"/>
      <c r="AA3077" s="27"/>
      <c r="AB3077" s="27"/>
      <c r="AC3077" s="28"/>
      <c r="AD3077" s="28"/>
      <c r="AE3077" s="26"/>
      <c r="AF3077" s="28"/>
      <c r="AG3077" s="26"/>
      <c r="AH3077" s="28"/>
      <c r="AI3077" s="26"/>
      <c r="AJ3077" s="28"/>
      <c r="AK3077" s="28"/>
      <c r="AL3077" s="26"/>
      <c r="AM3077" s="28"/>
      <c r="AN3077" s="26"/>
      <c r="AO3077" s="28"/>
      <c r="AP3077" s="26"/>
    </row>
    <row r="3078" spans="1:42" x14ac:dyDescent="0.25">
      <c r="A3078" s="24"/>
      <c r="B3078" s="24"/>
      <c r="C3078" s="24"/>
      <c r="D3078" s="25"/>
      <c r="E3078" s="25"/>
      <c r="F3078" s="26"/>
      <c r="G3078" s="25"/>
      <c r="H3078" s="26"/>
      <c r="I3078" s="25"/>
      <c r="J3078" s="26"/>
      <c r="K3078" s="27"/>
      <c r="L3078" s="27"/>
      <c r="M3078" s="26"/>
      <c r="N3078" s="27"/>
      <c r="O3078" s="26"/>
      <c r="P3078" s="27"/>
      <c r="Q3078" s="26"/>
      <c r="R3078" s="27"/>
      <c r="S3078" s="27"/>
      <c r="T3078" s="26"/>
      <c r="U3078" s="27"/>
      <c r="V3078" s="26"/>
      <c r="W3078" s="27"/>
      <c r="X3078" s="26"/>
      <c r="Y3078" s="25"/>
      <c r="Z3078" s="38"/>
      <c r="AA3078" s="27"/>
      <c r="AB3078" s="27"/>
      <c r="AC3078" s="28"/>
      <c r="AD3078" s="28"/>
      <c r="AE3078" s="26"/>
      <c r="AF3078" s="28"/>
      <c r="AG3078" s="26"/>
      <c r="AH3078" s="28"/>
      <c r="AI3078" s="26"/>
      <c r="AJ3078" s="28"/>
      <c r="AK3078" s="28"/>
      <c r="AL3078" s="26"/>
      <c r="AM3078" s="28"/>
      <c r="AN3078" s="26"/>
      <c r="AO3078" s="28"/>
      <c r="AP3078" s="26"/>
    </row>
    <row r="3079" spans="1:42" x14ac:dyDescent="0.25">
      <c r="A3079" s="24"/>
      <c r="B3079" s="24"/>
      <c r="C3079" s="24"/>
      <c r="D3079" s="25"/>
      <c r="E3079" s="25"/>
      <c r="F3079" s="26"/>
      <c r="G3079" s="25"/>
      <c r="H3079" s="26"/>
      <c r="I3079" s="25"/>
      <c r="J3079" s="26"/>
      <c r="K3079" s="27"/>
      <c r="L3079" s="27"/>
      <c r="M3079" s="26"/>
      <c r="N3079" s="27"/>
      <c r="O3079" s="26"/>
      <c r="P3079" s="27"/>
      <c r="Q3079" s="26"/>
      <c r="R3079" s="27"/>
      <c r="S3079" s="27"/>
      <c r="T3079" s="26"/>
      <c r="U3079" s="27"/>
      <c r="V3079" s="26"/>
      <c r="W3079" s="27"/>
      <c r="X3079" s="26"/>
      <c r="Y3079" s="25"/>
      <c r="Z3079" s="38"/>
      <c r="AA3079" s="27"/>
      <c r="AB3079" s="27"/>
      <c r="AC3079" s="28"/>
      <c r="AD3079" s="28"/>
      <c r="AE3079" s="26"/>
      <c r="AF3079" s="28"/>
      <c r="AG3079" s="26"/>
      <c r="AH3079" s="28"/>
      <c r="AI3079" s="26"/>
      <c r="AJ3079" s="28"/>
      <c r="AK3079" s="28"/>
      <c r="AL3079" s="26"/>
      <c r="AM3079" s="28"/>
      <c r="AN3079" s="26"/>
      <c r="AO3079" s="28"/>
      <c r="AP3079" s="26"/>
    </row>
    <row r="3080" spans="1:42" x14ac:dyDescent="0.25">
      <c r="A3080" s="24"/>
      <c r="B3080" s="24"/>
      <c r="C3080" s="24"/>
      <c r="D3080" s="24"/>
      <c r="E3080" s="25"/>
      <c r="F3080" s="26"/>
      <c r="G3080" s="25"/>
      <c r="H3080" s="26"/>
      <c r="I3080" s="25"/>
      <c r="J3080" s="26"/>
      <c r="K3080" s="24"/>
      <c r="L3080" s="27"/>
      <c r="M3080" s="26"/>
      <c r="N3080" s="27"/>
      <c r="O3080" s="26"/>
      <c r="P3080" s="27"/>
      <c r="Q3080" s="26"/>
      <c r="R3080" s="24"/>
      <c r="S3080" s="27"/>
      <c r="T3080" s="26"/>
      <c r="U3080" s="27"/>
      <c r="V3080" s="26"/>
      <c r="W3080" s="27"/>
      <c r="X3080" s="26"/>
      <c r="Y3080" s="24"/>
      <c r="Z3080" s="24"/>
      <c r="AA3080" s="24"/>
      <c r="AB3080" s="24"/>
      <c r="AC3080" s="24"/>
      <c r="AD3080" s="28"/>
      <c r="AE3080" s="26"/>
      <c r="AF3080" s="28"/>
      <c r="AG3080" s="26"/>
      <c r="AH3080" s="28"/>
      <c r="AI3080" s="26"/>
      <c r="AJ3080" s="24"/>
      <c r="AK3080" s="28"/>
      <c r="AL3080" s="26"/>
      <c r="AM3080" s="28"/>
      <c r="AN3080" s="26"/>
      <c r="AO3080" s="28"/>
      <c r="AP3080" s="26"/>
    </row>
    <row r="3081" spans="1:42" x14ac:dyDescent="0.25">
      <c r="A3081" s="24"/>
      <c r="B3081" s="24"/>
      <c r="C3081" s="111"/>
      <c r="D3081" s="25"/>
      <c r="E3081" s="25"/>
      <c r="F3081" s="26"/>
      <c r="G3081" s="25"/>
      <c r="H3081" s="26"/>
      <c r="I3081" s="25"/>
      <c r="J3081" s="26"/>
      <c r="K3081" s="27"/>
      <c r="L3081" s="27"/>
      <c r="M3081" s="26"/>
      <c r="N3081" s="27"/>
      <c r="O3081" s="26"/>
      <c r="P3081" s="27"/>
      <c r="Q3081" s="26"/>
      <c r="R3081" s="27"/>
      <c r="S3081" s="27"/>
      <c r="T3081" s="26"/>
      <c r="U3081" s="27"/>
      <c r="V3081" s="26"/>
      <c r="W3081" s="27"/>
      <c r="X3081" s="26"/>
      <c r="Y3081" s="25"/>
      <c r="Z3081" s="24"/>
      <c r="AA3081" s="27"/>
      <c r="AB3081" s="24"/>
      <c r="AC3081" s="28"/>
      <c r="AD3081" s="28"/>
      <c r="AE3081" s="26"/>
      <c r="AF3081" s="28"/>
      <c r="AG3081" s="26"/>
      <c r="AH3081" s="28"/>
      <c r="AI3081" s="26"/>
      <c r="AJ3081" s="28"/>
      <c r="AK3081" s="28"/>
      <c r="AL3081" s="26"/>
      <c r="AM3081" s="28"/>
      <c r="AN3081" s="26"/>
      <c r="AO3081" s="28"/>
      <c r="AP3081" s="26"/>
    </row>
    <row r="3082" spans="1:42" x14ac:dyDescent="0.25">
      <c r="A3082" s="24"/>
      <c r="B3082" s="24"/>
      <c r="C3082" s="111"/>
      <c r="D3082" s="25"/>
      <c r="E3082" s="25"/>
      <c r="F3082" s="26"/>
      <c r="G3082" s="25"/>
      <c r="H3082" s="26"/>
      <c r="I3082" s="25"/>
      <c r="J3082" s="26"/>
      <c r="K3082" s="27"/>
      <c r="L3082" s="27"/>
      <c r="M3082" s="26"/>
      <c r="N3082" s="27"/>
      <c r="O3082" s="26"/>
      <c r="P3082" s="27"/>
      <c r="Q3082" s="26"/>
      <c r="R3082" s="27"/>
      <c r="S3082" s="27"/>
      <c r="T3082" s="26"/>
      <c r="U3082" s="27"/>
      <c r="V3082" s="26"/>
      <c r="W3082" s="27"/>
      <c r="X3082" s="26"/>
      <c r="Y3082" s="25"/>
      <c r="Z3082" s="38"/>
      <c r="AA3082" s="27"/>
      <c r="AB3082" s="27"/>
      <c r="AC3082" s="28"/>
      <c r="AD3082" s="28"/>
      <c r="AE3082" s="26"/>
      <c r="AF3082" s="28"/>
      <c r="AG3082" s="26"/>
      <c r="AH3082" s="28"/>
      <c r="AI3082" s="26"/>
      <c r="AJ3082" s="28"/>
      <c r="AK3082" s="28"/>
      <c r="AL3082" s="26"/>
      <c r="AM3082" s="28"/>
      <c r="AN3082" s="26"/>
      <c r="AO3082" s="28"/>
      <c r="AP3082" s="26"/>
    </row>
    <row r="3083" spans="1:42" x14ac:dyDescent="0.25">
      <c r="A3083" s="24"/>
      <c r="B3083" s="24"/>
      <c r="C3083" s="111"/>
      <c r="D3083" s="25"/>
      <c r="E3083" s="25"/>
      <c r="F3083" s="26"/>
      <c r="G3083" s="25"/>
      <c r="H3083" s="26"/>
      <c r="I3083" s="25"/>
      <c r="J3083" s="26"/>
      <c r="K3083" s="27"/>
      <c r="L3083" s="27"/>
      <c r="M3083" s="26"/>
      <c r="N3083" s="27"/>
      <c r="O3083" s="26"/>
      <c r="P3083" s="27"/>
      <c r="Q3083" s="26"/>
      <c r="R3083" s="27"/>
      <c r="S3083" s="27"/>
      <c r="T3083" s="26"/>
      <c r="U3083" s="27"/>
      <c r="V3083" s="26"/>
      <c r="W3083" s="27"/>
      <c r="X3083" s="26"/>
      <c r="Y3083" s="25"/>
      <c r="Z3083" s="38"/>
      <c r="AA3083" s="27"/>
      <c r="AB3083" s="27"/>
      <c r="AC3083" s="28"/>
      <c r="AD3083" s="28"/>
      <c r="AE3083" s="26"/>
      <c r="AF3083" s="28"/>
      <c r="AG3083" s="26"/>
      <c r="AH3083" s="28"/>
      <c r="AI3083" s="26"/>
      <c r="AJ3083" s="28"/>
      <c r="AK3083" s="28"/>
      <c r="AL3083" s="26"/>
      <c r="AM3083" s="28"/>
      <c r="AN3083" s="26"/>
      <c r="AO3083" s="28"/>
      <c r="AP3083" s="26"/>
    </row>
    <row r="3084" spans="1:42" x14ac:dyDescent="0.25">
      <c r="A3084" s="24"/>
      <c r="B3084" s="24"/>
      <c r="C3084" s="24"/>
      <c r="D3084" s="25"/>
      <c r="E3084" s="25"/>
      <c r="F3084" s="26"/>
      <c r="G3084" s="25"/>
      <c r="H3084" s="26"/>
      <c r="I3084" s="25"/>
      <c r="J3084" s="26"/>
      <c r="K3084" s="27"/>
      <c r="L3084" s="27"/>
      <c r="M3084" s="26"/>
      <c r="N3084" s="27"/>
      <c r="O3084" s="26"/>
      <c r="P3084" s="27"/>
      <c r="Q3084" s="26"/>
      <c r="R3084" s="27"/>
      <c r="S3084" s="27"/>
      <c r="T3084" s="26"/>
      <c r="U3084" s="27"/>
      <c r="V3084" s="26"/>
      <c r="W3084" s="27"/>
      <c r="X3084" s="26"/>
      <c r="Y3084" s="25"/>
      <c r="Z3084" s="38"/>
      <c r="AA3084" s="27"/>
      <c r="AB3084" s="27"/>
      <c r="AC3084" s="28"/>
      <c r="AD3084" s="28"/>
      <c r="AE3084" s="26"/>
      <c r="AF3084" s="28"/>
      <c r="AG3084" s="26"/>
      <c r="AH3084" s="28"/>
      <c r="AI3084" s="26"/>
      <c r="AJ3084" s="28"/>
      <c r="AK3084" s="28"/>
      <c r="AL3084" s="26"/>
      <c r="AM3084" s="28"/>
      <c r="AN3084" s="26"/>
      <c r="AO3084" s="28"/>
      <c r="AP3084" s="26"/>
    </row>
    <row r="3085" spans="1:42" x14ac:dyDescent="0.25">
      <c r="A3085" s="24"/>
      <c r="B3085" s="24"/>
      <c r="C3085" s="24"/>
      <c r="D3085" s="25"/>
      <c r="E3085" s="24"/>
      <c r="F3085" s="24"/>
      <c r="G3085" s="24"/>
      <c r="H3085" s="24"/>
      <c r="I3085" s="24"/>
      <c r="J3085" s="24"/>
      <c r="K3085" s="27"/>
      <c r="L3085" s="24"/>
      <c r="M3085" s="24"/>
      <c r="N3085" s="24"/>
      <c r="O3085" s="24"/>
      <c r="P3085" s="24"/>
      <c r="Q3085" s="24"/>
      <c r="R3085" s="27"/>
      <c r="S3085" s="24"/>
      <c r="T3085" s="24"/>
      <c r="U3085" s="24"/>
      <c r="V3085" s="24"/>
      <c r="W3085" s="24"/>
      <c r="X3085" s="24"/>
      <c r="Y3085" s="25"/>
      <c r="Z3085" s="24"/>
      <c r="AA3085" s="27"/>
      <c r="AB3085" s="24"/>
      <c r="AC3085" s="28"/>
      <c r="AD3085" s="24"/>
      <c r="AE3085" s="24"/>
      <c r="AF3085" s="24"/>
      <c r="AG3085" s="24"/>
      <c r="AH3085" s="24"/>
      <c r="AI3085" s="24"/>
      <c r="AJ3085" s="28"/>
      <c r="AK3085" s="24"/>
      <c r="AL3085" s="24"/>
      <c r="AM3085" s="24"/>
      <c r="AN3085" s="24"/>
      <c r="AO3085" s="24"/>
      <c r="AP3085" s="24"/>
    </row>
    <row r="3086" spans="1:42" x14ac:dyDescent="0.25">
      <c r="A3086" s="24"/>
      <c r="B3086" s="24"/>
      <c r="C3086" s="24"/>
      <c r="D3086" s="25"/>
      <c r="E3086" s="25"/>
      <c r="F3086" s="26"/>
      <c r="G3086" s="25"/>
      <c r="H3086" s="26"/>
      <c r="I3086" s="25"/>
      <c r="J3086" s="26"/>
      <c r="K3086" s="27"/>
      <c r="L3086" s="27"/>
      <c r="M3086" s="26"/>
      <c r="N3086" s="27"/>
      <c r="O3086" s="26"/>
      <c r="P3086" s="27"/>
      <c r="Q3086" s="26"/>
      <c r="R3086" s="27"/>
      <c r="S3086" s="27"/>
      <c r="T3086" s="26"/>
      <c r="U3086" s="27"/>
      <c r="V3086" s="26"/>
      <c r="W3086" s="27"/>
      <c r="X3086" s="26"/>
      <c r="Y3086" s="24"/>
      <c r="Z3086" s="24"/>
      <c r="AA3086" s="24"/>
      <c r="AB3086" s="24"/>
      <c r="AC3086" s="28"/>
      <c r="AD3086" s="28"/>
      <c r="AE3086" s="26"/>
      <c r="AF3086" s="28"/>
      <c r="AG3086" s="26"/>
      <c r="AH3086" s="28"/>
      <c r="AI3086" s="26"/>
      <c r="AJ3086" s="28"/>
      <c r="AK3086" s="28"/>
      <c r="AL3086" s="26"/>
      <c r="AM3086" s="28"/>
      <c r="AN3086" s="26"/>
      <c r="AO3086" s="28"/>
      <c r="AP3086" s="26"/>
    </row>
    <row r="3087" spans="1:42" x14ac:dyDescent="0.25">
      <c r="A3087" s="24"/>
      <c r="B3087" s="24"/>
      <c r="C3087" s="24"/>
      <c r="D3087" s="25"/>
      <c r="E3087" s="25"/>
      <c r="F3087" s="26"/>
      <c r="G3087" s="25"/>
      <c r="H3087" s="26"/>
      <c r="I3087" s="25"/>
      <c r="J3087" s="26"/>
      <c r="K3087" s="27"/>
      <c r="L3087" s="27"/>
      <c r="M3087" s="26"/>
      <c r="N3087" s="27"/>
      <c r="O3087" s="26"/>
      <c r="P3087" s="27"/>
      <c r="Q3087" s="26"/>
      <c r="R3087" s="27"/>
      <c r="S3087" s="27"/>
      <c r="T3087" s="26"/>
      <c r="U3087" s="27"/>
      <c r="V3087" s="26"/>
      <c r="W3087" s="27"/>
      <c r="X3087" s="26"/>
      <c r="Y3087" s="24"/>
      <c r="Z3087" s="24"/>
      <c r="AA3087" s="24"/>
      <c r="AB3087" s="24"/>
      <c r="AC3087" s="28"/>
      <c r="AD3087" s="28"/>
      <c r="AE3087" s="26"/>
      <c r="AF3087" s="28"/>
      <c r="AG3087" s="26"/>
      <c r="AH3087" s="28"/>
      <c r="AI3087" s="26"/>
      <c r="AJ3087" s="28"/>
      <c r="AK3087" s="28"/>
      <c r="AL3087" s="26"/>
      <c r="AM3087" s="28"/>
      <c r="AN3087" s="26"/>
      <c r="AO3087" s="28"/>
      <c r="AP3087" s="26"/>
    </row>
    <row r="3088" spans="1:42" x14ac:dyDescent="0.25">
      <c r="A3088" s="24"/>
      <c r="B3088" s="24"/>
      <c r="C3088" s="88"/>
      <c r="D3088" s="25"/>
      <c r="E3088" s="25"/>
      <c r="F3088" s="26"/>
      <c r="G3088" s="25"/>
      <c r="H3088" s="26"/>
      <c r="I3088" s="25"/>
      <c r="J3088" s="26"/>
      <c r="K3088" s="27"/>
      <c r="L3088" s="27"/>
      <c r="M3088" s="26"/>
      <c r="N3088" s="27"/>
      <c r="O3088" s="26"/>
      <c r="P3088" s="27"/>
      <c r="Q3088" s="26"/>
      <c r="R3088" s="27"/>
      <c r="S3088" s="27"/>
      <c r="T3088" s="26"/>
      <c r="U3088" s="27"/>
      <c r="V3088" s="26"/>
      <c r="W3088" s="27"/>
      <c r="X3088" s="26"/>
      <c r="Y3088" s="24"/>
      <c r="Z3088" s="24"/>
      <c r="AA3088" s="24"/>
      <c r="AB3088" s="24"/>
      <c r="AC3088" s="28"/>
      <c r="AD3088" s="28"/>
      <c r="AE3088" s="26"/>
      <c r="AF3088" s="28"/>
      <c r="AG3088" s="26"/>
      <c r="AH3088" s="28"/>
      <c r="AI3088" s="26"/>
      <c r="AJ3088" s="28"/>
      <c r="AK3088" s="28"/>
      <c r="AL3088" s="26"/>
      <c r="AM3088" s="28"/>
      <c r="AN3088" s="26"/>
      <c r="AO3088" s="28"/>
      <c r="AP3088" s="26"/>
    </row>
    <row r="3089" spans="1:42" x14ac:dyDescent="0.25">
      <c r="A3089" s="24"/>
      <c r="B3089" s="24"/>
      <c r="C3089" s="88"/>
      <c r="D3089" s="25"/>
      <c r="E3089" s="25"/>
      <c r="F3089" s="26"/>
      <c r="G3089" s="25"/>
      <c r="H3089" s="26"/>
      <c r="I3089" s="25"/>
      <c r="J3089" s="26"/>
      <c r="K3089" s="27"/>
      <c r="L3089" s="27"/>
      <c r="M3089" s="26"/>
      <c r="N3089" s="27"/>
      <c r="O3089" s="26"/>
      <c r="P3089" s="27"/>
      <c r="Q3089" s="26"/>
      <c r="R3089" s="27"/>
      <c r="S3089" s="27"/>
      <c r="T3089" s="26"/>
      <c r="U3089" s="27"/>
      <c r="V3089" s="26"/>
      <c r="W3089" s="27"/>
      <c r="X3089" s="26"/>
      <c r="Y3089" s="24"/>
      <c r="Z3089" s="24"/>
      <c r="AA3089" s="24"/>
      <c r="AB3089" s="24"/>
      <c r="AC3089" s="28"/>
      <c r="AD3089" s="28"/>
      <c r="AE3089" s="26"/>
      <c r="AF3089" s="28"/>
      <c r="AG3089" s="26"/>
      <c r="AH3089" s="28"/>
      <c r="AI3089" s="26"/>
      <c r="AJ3089" s="28"/>
      <c r="AK3089" s="28"/>
      <c r="AL3089" s="26"/>
      <c r="AM3089" s="28"/>
      <c r="AN3089" s="26"/>
      <c r="AO3089" s="28"/>
      <c r="AP3089" s="26"/>
    </row>
    <row r="3090" spans="1:42" x14ac:dyDescent="0.25">
      <c r="A3090" s="24"/>
      <c r="B3090" s="24"/>
      <c r="C3090" s="88"/>
      <c r="D3090" s="25"/>
      <c r="E3090" s="25"/>
      <c r="F3090" s="26"/>
      <c r="G3090" s="25"/>
      <c r="H3090" s="26"/>
      <c r="I3090" s="25"/>
      <c r="J3090" s="26"/>
      <c r="K3090" s="27"/>
      <c r="L3090" s="27"/>
      <c r="M3090" s="26"/>
      <c r="N3090" s="27"/>
      <c r="O3090" s="26"/>
      <c r="P3090" s="27"/>
      <c r="Q3090" s="26"/>
      <c r="R3090" s="27"/>
      <c r="S3090" s="27"/>
      <c r="T3090" s="26"/>
      <c r="U3090" s="27"/>
      <c r="V3090" s="26"/>
      <c r="W3090" s="27"/>
      <c r="X3090" s="26"/>
      <c r="Y3090" s="24"/>
      <c r="Z3090" s="24"/>
      <c r="AA3090" s="24"/>
      <c r="AB3090" s="24"/>
      <c r="AC3090" s="28"/>
      <c r="AD3090" s="28"/>
      <c r="AE3090" s="26"/>
      <c r="AF3090" s="28"/>
      <c r="AG3090" s="26"/>
      <c r="AH3090" s="28"/>
      <c r="AI3090" s="26"/>
      <c r="AJ3090" s="28"/>
      <c r="AK3090" s="28"/>
      <c r="AL3090" s="26"/>
      <c r="AM3090" s="28"/>
      <c r="AN3090" s="26"/>
      <c r="AO3090" s="28"/>
      <c r="AP3090" s="26"/>
    </row>
    <row r="3091" spans="1:42" x14ac:dyDescent="0.25">
      <c r="A3091" s="24"/>
      <c r="B3091" s="24"/>
      <c r="C3091" s="24"/>
      <c r="D3091" s="25"/>
      <c r="E3091" s="25"/>
      <c r="F3091" s="26"/>
      <c r="G3091" s="25"/>
      <c r="H3091" s="26"/>
      <c r="I3091" s="25"/>
      <c r="J3091" s="26"/>
      <c r="K3091" s="27"/>
      <c r="L3091" s="27"/>
      <c r="M3091" s="26"/>
      <c r="N3091" s="27"/>
      <c r="O3091" s="26"/>
      <c r="P3091" s="27"/>
      <c r="Q3091" s="26"/>
      <c r="R3091" s="27"/>
      <c r="S3091" s="27"/>
      <c r="T3091" s="26"/>
      <c r="U3091" s="27"/>
      <c r="V3091" s="26"/>
      <c r="W3091" s="27"/>
      <c r="X3091" s="26"/>
      <c r="Y3091" s="24"/>
      <c r="Z3091" s="24"/>
      <c r="AA3091" s="24"/>
      <c r="AB3091" s="24"/>
      <c r="AC3091" s="28"/>
      <c r="AD3091" s="28"/>
      <c r="AE3091" s="26"/>
      <c r="AF3091" s="28"/>
      <c r="AG3091" s="26"/>
      <c r="AH3091" s="28"/>
      <c r="AI3091" s="26"/>
      <c r="AJ3091" s="28"/>
      <c r="AK3091" s="28"/>
      <c r="AL3091" s="26"/>
      <c r="AM3091" s="28"/>
      <c r="AN3091" s="26"/>
      <c r="AO3091" s="28"/>
      <c r="AP3091" s="26"/>
    </row>
    <row r="3092" spans="1:42" x14ac:dyDescent="0.25">
      <c r="A3092" s="24"/>
      <c r="B3092" s="24"/>
      <c r="C3092" s="24"/>
      <c r="D3092" s="25"/>
      <c r="E3092" s="25"/>
      <c r="F3092" s="26"/>
      <c r="G3092" s="25"/>
      <c r="H3092" s="26"/>
      <c r="I3092" s="25"/>
      <c r="J3092" s="26"/>
      <c r="K3092" s="27"/>
      <c r="L3092" s="27"/>
      <c r="M3092" s="26"/>
      <c r="N3092" s="27"/>
      <c r="O3092" s="26"/>
      <c r="P3092" s="27"/>
      <c r="Q3092" s="26"/>
      <c r="R3092" s="27"/>
      <c r="S3092" s="27"/>
      <c r="T3092" s="26"/>
      <c r="U3092" s="27"/>
      <c r="V3092" s="26"/>
      <c r="W3092" s="27"/>
      <c r="X3092" s="26"/>
      <c r="Y3092" s="24"/>
      <c r="Z3092" s="24"/>
      <c r="AA3092" s="24"/>
      <c r="AB3092" s="24"/>
      <c r="AC3092" s="28"/>
      <c r="AD3092" s="28"/>
      <c r="AE3092" s="26"/>
      <c r="AF3092" s="28"/>
      <c r="AG3092" s="26"/>
      <c r="AH3092" s="28"/>
      <c r="AI3092" s="26"/>
      <c r="AJ3092" s="28"/>
      <c r="AK3092" s="28"/>
      <c r="AL3092" s="26"/>
      <c r="AM3092" s="28"/>
      <c r="AN3092" s="26"/>
      <c r="AO3092" s="28"/>
      <c r="AP3092" s="26"/>
    </row>
    <row r="3093" spans="1:42" x14ac:dyDescent="0.25">
      <c r="A3093" s="24"/>
      <c r="B3093" s="24"/>
      <c r="C3093" s="24"/>
      <c r="D3093" s="25"/>
      <c r="E3093" s="25"/>
      <c r="F3093" s="26"/>
      <c r="G3093" s="25"/>
      <c r="H3093" s="26"/>
      <c r="I3093" s="25"/>
      <c r="J3093" s="26"/>
      <c r="K3093" s="27"/>
      <c r="L3093" s="27"/>
      <c r="M3093" s="26"/>
      <c r="N3093" s="27"/>
      <c r="O3093" s="26"/>
      <c r="P3093" s="27"/>
      <c r="Q3093" s="26"/>
      <c r="R3093" s="27"/>
      <c r="S3093" s="27"/>
      <c r="T3093" s="26"/>
      <c r="U3093" s="27"/>
      <c r="V3093" s="26"/>
      <c r="W3093" s="27"/>
      <c r="X3093" s="26"/>
      <c r="Y3093" s="24"/>
      <c r="Z3093" s="24"/>
      <c r="AA3093" s="24"/>
      <c r="AB3093" s="24"/>
      <c r="AC3093" s="28"/>
      <c r="AD3093" s="28"/>
      <c r="AE3093" s="26"/>
      <c r="AF3093" s="28"/>
      <c r="AG3093" s="26"/>
      <c r="AH3093" s="28"/>
      <c r="AI3093" s="26"/>
      <c r="AJ3093" s="28"/>
      <c r="AK3093" s="28"/>
      <c r="AL3093" s="26"/>
      <c r="AM3093" s="28"/>
      <c r="AN3093" s="26"/>
      <c r="AO3093" s="28"/>
      <c r="AP3093" s="26"/>
    </row>
    <row r="3094" spans="1:42" x14ac:dyDescent="0.25">
      <c r="A3094" s="24"/>
      <c r="B3094" s="24"/>
      <c r="C3094" s="24"/>
      <c r="D3094" s="25"/>
      <c r="E3094" s="25"/>
      <c r="F3094" s="26"/>
      <c r="G3094" s="25"/>
      <c r="H3094" s="26"/>
      <c r="I3094" s="25"/>
      <c r="J3094" s="26"/>
      <c r="K3094" s="27"/>
      <c r="L3094" s="27"/>
      <c r="M3094" s="26"/>
      <c r="N3094" s="27"/>
      <c r="O3094" s="26"/>
      <c r="P3094" s="27"/>
      <c r="Q3094" s="26"/>
      <c r="R3094" s="27"/>
      <c r="S3094" s="27"/>
      <c r="T3094" s="26"/>
      <c r="U3094" s="27"/>
      <c r="V3094" s="26"/>
      <c r="W3094" s="27"/>
      <c r="X3094" s="26"/>
      <c r="Y3094" s="24"/>
      <c r="Z3094" s="24"/>
      <c r="AA3094" s="24"/>
      <c r="AB3094" s="24"/>
      <c r="AC3094" s="28"/>
      <c r="AD3094" s="28"/>
      <c r="AE3094" s="26"/>
      <c r="AF3094" s="28"/>
      <c r="AG3094" s="26"/>
      <c r="AH3094" s="28"/>
      <c r="AI3094" s="26"/>
      <c r="AJ3094" s="28"/>
      <c r="AK3094" s="28"/>
      <c r="AL3094" s="26"/>
      <c r="AM3094" s="28"/>
      <c r="AN3094" s="26"/>
      <c r="AO3094" s="28"/>
      <c r="AP3094" s="26"/>
    </row>
    <row r="3095" spans="1:42" x14ac:dyDescent="0.25">
      <c r="A3095" s="24"/>
      <c r="B3095" s="24"/>
      <c r="C3095" s="24"/>
      <c r="D3095" s="25"/>
      <c r="E3095" s="25"/>
      <c r="F3095" s="26"/>
      <c r="G3095" s="25"/>
      <c r="H3095" s="26"/>
      <c r="I3095" s="25"/>
      <c r="J3095" s="26"/>
      <c r="K3095" s="27"/>
      <c r="L3095" s="27"/>
      <c r="M3095" s="26"/>
      <c r="N3095" s="27"/>
      <c r="O3095" s="26"/>
      <c r="P3095" s="27"/>
      <c r="Q3095" s="26"/>
      <c r="R3095" s="27"/>
      <c r="S3095" s="27"/>
      <c r="T3095" s="26"/>
      <c r="U3095" s="27"/>
      <c r="V3095" s="26"/>
      <c r="W3095" s="27"/>
      <c r="X3095" s="26"/>
      <c r="Y3095" s="24"/>
      <c r="Z3095" s="24"/>
      <c r="AA3095" s="24"/>
      <c r="AB3095" s="24"/>
      <c r="AC3095" s="28"/>
      <c r="AD3095" s="28"/>
      <c r="AE3095" s="26"/>
      <c r="AF3095" s="28"/>
      <c r="AG3095" s="26"/>
      <c r="AH3095" s="28"/>
      <c r="AI3095" s="26"/>
      <c r="AJ3095" s="28"/>
      <c r="AK3095" s="28"/>
      <c r="AL3095" s="26"/>
      <c r="AM3095" s="28"/>
      <c r="AN3095" s="26"/>
      <c r="AO3095" s="28"/>
      <c r="AP3095" s="26"/>
    </row>
    <row r="3096" spans="1:42" x14ac:dyDescent="0.25">
      <c r="A3096" s="24"/>
      <c r="B3096" s="24"/>
      <c r="C3096" s="111"/>
      <c r="D3096" s="25"/>
      <c r="E3096" s="25"/>
      <c r="F3096" s="26"/>
      <c r="G3096" s="25"/>
      <c r="H3096" s="26"/>
      <c r="I3096" s="25"/>
      <c r="J3096" s="26"/>
      <c r="K3096" s="27"/>
      <c r="L3096" s="27"/>
      <c r="M3096" s="26"/>
      <c r="N3096" s="27"/>
      <c r="O3096" s="26"/>
      <c r="P3096" s="27"/>
      <c r="Q3096" s="26"/>
      <c r="R3096" s="27"/>
      <c r="S3096" s="27"/>
      <c r="T3096" s="26"/>
      <c r="U3096" s="27"/>
      <c r="V3096" s="26"/>
      <c r="W3096" s="27"/>
      <c r="X3096" s="26"/>
      <c r="Y3096" s="24"/>
      <c r="Z3096" s="24"/>
      <c r="AA3096" s="24"/>
      <c r="AB3096" s="24"/>
      <c r="AC3096" s="28"/>
      <c r="AD3096" s="28"/>
      <c r="AE3096" s="26"/>
      <c r="AF3096" s="28"/>
      <c r="AG3096" s="26"/>
      <c r="AH3096" s="28"/>
      <c r="AI3096" s="26"/>
      <c r="AJ3096" s="28"/>
      <c r="AK3096" s="28"/>
      <c r="AL3096" s="26"/>
      <c r="AM3096" s="28"/>
      <c r="AN3096" s="26"/>
      <c r="AO3096" s="28"/>
      <c r="AP3096" s="26"/>
    </row>
    <row r="3097" spans="1:42" x14ac:dyDescent="0.25">
      <c r="A3097" s="24"/>
      <c r="B3097" s="24"/>
      <c r="C3097" s="111"/>
      <c r="D3097" s="25"/>
      <c r="E3097" s="25"/>
      <c r="F3097" s="26"/>
      <c r="G3097" s="25"/>
      <c r="H3097" s="26"/>
      <c r="I3097" s="25"/>
      <c r="J3097" s="26"/>
      <c r="K3097" s="27"/>
      <c r="L3097" s="27"/>
      <c r="M3097" s="26"/>
      <c r="N3097" s="27"/>
      <c r="O3097" s="26"/>
      <c r="P3097" s="27"/>
      <c r="Q3097" s="26"/>
      <c r="R3097" s="27"/>
      <c r="S3097" s="27"/>
      <c r="T3097" s="26"/>
      <c r="U3097" s="27"/>
      <c r="V3097" s="26"/>
      <c r="W3097" s="27"/>
      <c r="X3097" s="26"/>
      <c r="Y3097" s="24"/>
      <c r="Z3097" s="24"/>
      <c r="AA3097" s="24"/>
      <c r="AB3097" s="24"/>
      <c r="AC3097" s="28"/>
      <c r="AD3097" s="28"/>
      <c r="AE3097" s="26"/>
      <c r="AF3097" s="28"/>
      <c r="AG3097" s="26"/>
      <c r="AH3097" s="28"/>
      <c r="AI3097" s="26"/>
      <c r="AJ3097" s="28"/>
      <c r="AK3097" s="28"/>
      <c r="AL3097" s="26"/>
      <c r="AM3097" s="28"/>
      <c r="AN3097" s="26"/>
      <c r="AO3097" s="28"/>
      <c r="AP3097" s="26"/>
    </row>
    <row r="3098" spans="1:42" x14ac:dyDescent="0.25">
      <c r="A3098" s="24"/>
      <c r="B3098" s="24"/>
      <c r="C3098" s="111"/>
      <c r="D3098" s="25"/>
      <c r="E3098" s="25"/>
      <c r="F3098" s="26"/>
      <c r="G3098" s="25"/>
      <c r="H3098" s="26"/>
      <c r="I3098" s="25"/>
      <c r="J3098" s="26"/>
      <c r="K3098" s="27"/>
      <c r="L3098" s="27"/>
      <c r="M3098" s="26"/>
      <c r="N3098" s="27"/>
      <c r="O3098" s="26"/>
      <c r="P3098" s="27"/>
      <c r="Q3098" s="26"/>
      <c r="R3098" s="27"/>
      <c r="S3098" s="27"/>
      <c r="T3098" s="26"/>
      <c r="U3098" s="27"/>
      <c r="V3098" s="26"/>
      <c r="W3098" s="27"/>
      <c r="X3098" s="26"/>
      <c r="Y3098" s="25"/>
      <c r="Z3098" s="38"/>
      <c r="AA3098" s="27"/>
      <c r="AB3098" s="27"/>
      <c r="AC3098" s="28"/>
      <c r="AD3098" s="28"/>
      <c r="AE3098" s="26"/>
      <c r="AF3098" s="28"/>
      <c r="AG3098" s="26"/>
      <c r="AH3098" s="28"/>
      <c r="AI3098" s="26"/>
      <c r="AJ3098" s="28"/>
      <c r="AK3098" s="28"/>
      <c r="AL3098" s="26"/>
      <c r="AM3098" s="28"/>
      <c r="AN3098" s="26"/>
      <c r="AO3098" s="28"/>
      <c r="AP3098" s="26"/>
    </row>
    <row r="3099" spans="1:42" x14ac:dyDescent="0.25">
      <c r="A3099" s="24"/>
      <c r="B3099" s="24"/>
      <c r="C3099" s="24"/>
      <c r="D3099" s="25"/>
      <c r="E3099" s="25"/>
      <c r="F3099" s="26"/>
      <c r="G3099" s="25"/>
      <c r="H3099" s="26"/>
      <c r="I3099" s="25"/>
      <c r="J3099" s="26"/>
      <c r="K3099" s="27"/>
      <c r="L3099" s="27"/>
      <c r="M3099" s="26"/>
      <c r="N3099" s="27"/>
      <c r="O3099" s="26"/>
      <c r="P3099" s="27"/>
      <c r="Q3099" s="26"/>
      <c r="R3099" s="27"/>
      <c r="S3099" s="27"/>
      <c r="T3099" s="26"/>
      <c r="U3099" s="27"/>
      <c r="V3099" s="26"/>
      <c r="W3099" s="27"/>
      <c r="X3099" s="26"/>
      <c r="Y3099" s="25"/>
      <c r="Z3099" s="38"/>
      <c r="AA3099" s="27"/>
      <c r="AB3099" s="27"/>
      <c r="AC3099" s="28"/>
      <c r="AD3099" s="28"/>
      <c r="AE3099" s="26"/>
      <c r="AF3099" s="28"/>
      <c r="AG3099" s="26"/>
      <c r="AH3099" s="28"/>
      <c r="AI3099" s="26"/>
      <c r="AJ3099" s="28"/>
      <c r="AK3099" s="28"/>
      <c r="AL3099" s="26"/>
      <c r="AM3099" s="28"/>
      <c r="AN3099" s="26"/>
      <c r="AO3099" s="28"/>
      <c r="AP3099" s="26"/>
    </row>
    <row r="3100" spans="1:42" x14ac:dyDescent="0.25">
      <c r="A3100" s="24"/>
      <c r="B3100" s="24"/>
      <c r="C3100" s="88"/>
      <c r="D3100" s="25"/>
      <c r="E3100" s="25"/>
      <c r="F3100" s="26"/>
      <c r="G3100" s="25"/>
      <c r="H3100" s="26"/>
      <c r="I3100" s="25"/>
      <c r="J3100" s="26"/>
      <c r="K3100" s="27"/>
      <c r="L3100" s="27"/>
      <c r="M3100" s="26"/>
      <c r="N3100" s="27"/>
      <c r="O3100" s="26"/>
      <c r="P3100" s="27"/>
      <c r="Q3100" s="26"/>
      <c r="R3100" s="27"/>
      <c r="S3100" s="27"/>
      <c r="T3100" s="26"/>
      <c r="U3100" s="27"/>
      <c r="V3100" s="26"/>
      <c r="W3100" s="27"/>
      <c r="X3100" s="26"/>
      <c r="Y3100" s="25"/>
      <c r="Z3100" s="38"/>
      <c r="AA3100" s="27"/>
      <c r="AB3100" s="27"/>
      <c r="AC3100" s="28"/>
      <c r="AD3100" s="28"/>
      <c r="AE3100" s="26"/>
      <c r="AF3100" s="28"/>
      <c r="AG3100" s="26"/>
      <c r="AH3100" s="28"/>
      <c r="AI3100" s="26"/>
      <c r="AJ3100" s="28"/>
      <c r="AK3100" s="28"/>
      <c r="AL3100" s="26"/>
      <c r="AM3100" s="28"/>
      <c r="AN3100" s="26"/>
      <c r="AO3100" s="28"/>
      <c r="AP3100" s="26"/>
    </row>
    <row r="3101" spans="1:42" x14ac:dyDescent="0.25">
      <c r="A3101" s="24"/>
      <c r="B3101" s="24"/>
      <c r="C3101" s="88"/>
      <c r="D3101" s="25"/>
      <c r="E3101" s="25"/>
      <c r="F3101" s="26"/>
      <c r="G3101" s="25"/>
      <c r="H3101" s="26"/>
      <c r="I3101" s="25"/>
      <c r="J3101" s="26"/>
      <c r="K3101" s="27"/>
      <c r="L3101" s="27"/>
      <c r="M3101" s="26"/>
      <c r="N3101" s="27"/>
      <c r="O3101" s="26"/>
      <c r="P3101" s="27"/>
      <c r="Q3101" s="26"/>
      <c r="R3101" s="27"/>
      <c r="S3101" s="27"/>
      <c r="T3101" s="26"/>
      <c r="U3101" s="27"/>
      <c r="V3101" s="26"/>
      <c r="W3101" s="27"/>
      <c r="X3101" s="26"/>
      <c r="Y3101" s="25"/>
      <c r="Z3101" s="38"/>
      <c r="AA3101" s="27"/>
      <c r="AB3101" s="27"/>
      <c r="AC3101" s="28"/>
      <c r="AD3101" s="28"/>
      <c r="AE3101" s="26"/>
      <c r="AF3101" s="28"/>
      <c r="AG3101" s="26"/>
      <c r="AH3101" s="28"/>
      <c r="AI3101" s="26"/>
      <c r="AJ3101" s="28"/>
      <c r="AK3101" s="28"/>
      <c r="AL3101" s="26"/>
      <c r="AM3101" s="28"/>
      <c r="AN3101" s="26"/>
      <c r="AO3101" s="28"/>
      <c r="AP3101" s="26"/>
    </row>
    <row r="3102" spans="1:42" x14ac:dyDescent="0.25">
      <c r="A3102" s="24"/>
      <c r="B3102" s="24"/>
      <c r="C3102" s="88"/>
      <c r="D3102" s="25"/>
      <c r="E3102" s="25"/>
      <c r="F3102" s="26"/>
      <c r="G3102" s="25"/>
      <c r="H3102" s="26"/>
      <c r="I3102" s="25"/>
      <c r="J3102" s="26"/>
      <c r="K3102" s="27"/>
      <c r="L3102" s="27"/>
      <c r="M3102" s="26"/>
      <c r="N3102" s="27"/>
      <c r="O3102" s="26"/>
      <c r="P3102" s="27"/>
      <c r="Q3102" s="26"/>
      <c r="R3102" s="27"/>
      <c r="S3102" s="27"/>
      <c r="T3102" s="26"/>
      <c r="U3102" s="27"/>
      <c r="V3102" s="26"/>
      <c r="W3102" s="27"/>
      <c r="X3102" s="26"/>
      <c r="Y3102" s="25"/>
      <c r="Z3102" s="38"/>
      <c r="AA3102" s="27"/>
      <c r="AB3102" s="27"/>
      <c r="AC3102" s="28"/>
      <c r="AD3102" s="28"/>
      <c r="AE3102" s="26"/>
      <c r="AF3102" s="28"/>
      <c r="AG3102" s="26"/>
      <c r="AH3102" s="28"/>
      <c r="AI3102" s="26"/>
      <c r="AJ3102" s="28"/>
      <c r="AK3102" s="28"/>
      <c r="AL3102" s="26"/>
      <c r="AM3102" s="28"/>
      <c r="AN3102" s="26"/>
      <c r="AO3102" s="28"/>
      <c r="AP3102" s="26"/>
    </row>
    <row r="3103" spans="1:42" x14ac:dyDescent="0.25">
      <c r="A3103" s="24"/>
      <c r="B3103" s="24"/>
      <c r="C3103" s="24"/>
      <c r="D3103" s="25"/>
      <c r="E3103" s="25"/>
      <c r="F3103" s="26"/>
      <c r="G3103" s="25"/>
      <c r="H3103" s="26"/>
      <c r="I3103" s="25"/>
      <c r="J3103" s="26"/>
      <c r="K3103" s="27"/>
      <c r="L3103" s="27"/>
      <c r="M3103" s="26"/>
      <c r="N3103" s="27"/>
      <c r="O3103" s="26"/>
      <c r="P3103" s="27"/>
      <c r="Q3103" s="26"/>
      <c r="R3103" s="27"/>
      <c r="S3103" s="27"/>
      <c r="T3103" s="26"/>
      <c r="U3103" s="27"/>
      <c r="V3103" s="26"/>
      <c r="W3103" s="27"/>
      <c r="X3103" s="26"/>
      <c r="Y3103" s="25"/>
      <c r="Z3103" s="38"/>
      <c r="AA3103" s="27"/>
      <c r="AB3103" s="27"/>
      <c r="AC3103" s="28"/>
      <c r="AD3103" s="28"/>
      <c r="AE3103" s="26"/>
      <c r="AF3103" s="28"/>
      <c r="AG3103" s="26"/>
      <c r="AH3103" s="28"/>
      <c r="AI3103" s="26"/>
      <c r="AJ3103" s="28"/>
      <c r="AK3103" s="28"/>
      <c r="AL3103" s="26"/>
      <c r="AM3103" s="28"/>
      <c r="AN3103" s="26"/>
      <c r="AO3103" s="28"/>
      <c r="AP3103" s="26"/>
    </row>
    <row r="3104" spans="1:42" x14ac:dyDescent="0.25">
      <c r="A3104" s="24"/>
      <c r="B3104" s="24"/>
      <c r="C3104" s="24"/>
      <c r="D3104" s="25"/>
      <c r="E3104" s="25"/>
      <c r="F3104" s="26"/>
      <c r="G3104" s="25"/>
      <c r="H3104" s="26"/>
      <c r="I3104" s="25"/>
      <c r="J3104" s="26"/>
      <c r="K3104" s="27"/>
      <c r="L3104" s="27"/>
      <c r="M3104" s="26"/>
      <c r="N3104" s="27"/>
      <c r="O3104" s="26"/>
      <c r="P3104" s="27"/>
      <c r="Q3104" s="26"/>
      <c r="R3104" s="27"/>
      <c r="S3104" s="27"/>
      <c r="T3104" s="26"/>
      <c r="U3104" s="27"/>
      <c r="V3104" s="26"/>
      <c r="W3104" s="27"/>
      <c r="X3104" s="26"/>
      <c r="Y3104" s="25"/>
      <c r="Z3104" s="38"/>
      <c r="AA3104" s="27"/>
      <c r="AB3104" s="27"/>
      <c r="AC3104" s="28"/>
      <c r="AD3104" s="28"/>
      <c r="AE3104" s="26"/>
      <c r="AF3104" s="28"/>
      <c r="AG3104" s="26"/>
      <c r="AH3104" s="28"/>
      <c r="AI3104" s="26"/>
      <c r="AJ3104" s="28"/>
      <c r="AK3104" s="28"/>
      <c r="AL3104" s="26"/>
      <c r="AM3104" s="28"/>
      <c r="AN3104" s="26"/>
      <c r="AO3104" s="28"/>
      <c r="AP3104" s="26"/>
    </row>
    <row r="3105" spans="1:42" x14ac:dyDescent="0.25">
      <c r="A3105" s="24"/>
      <c r="B3105" s="24"/>
      <c r="C3105" s="24"/>
      <c r="D3105" s="25"/>
      <c r="E3105" s="25"/>
      <c r="F3105" s="26"/>
      <c r="G3105" s="25"/>
      <c r="H3105" s="26"/>
      <c r="I3105" s="25"/>
      <c r="J3105" s="26"/>
      <c r="K3105" s="27"/>
      <c r="L3105" s="27"/>
      <c r="M3105" s="26"/>
      <c r="N3105" s="27"/>
      <c r="O3105" s="26"/>
      <c r="P3105" s="27"/>
      <c r="Q3105" s="26"/>
      <c r="R3105" s="27"/>
      <c r="S3105" s="27"/>
      <c r="T3105" s="26"/>
      <c r="U3105" s="27"/>
      <c r="V3105" s="26"/>
      <c r="W3105" s="27"/>
      <c r="X3105" s="26"/>
      <c r="Y3105" s="25"/>
      <c r="Z3105" s="38"/>
      <c r="AA3105" s="27"/>
      <c r="AB3105" s="27"/>
      <c r="AC3105" s="28"/>
      <c r="AD3105" s="28"/>
      <c r="AE3105" s="26"/>
      <c r="AF3105" s="28"/>
      <c r="AG3105" s="26"/>
      <c r="AH3105" s="28"/>
      <c r="AI3105" s="26"/>
      <c r="AJ3105" s="28"/>
      <c r="AK3105" s="28"/>
      <c r="AL3105" s="26"/>
      <c r="AM3105" s="28"/>
      <c r="AN3105" s="26"/>
      <c r="AO3105" s="28"/>
      <c r="AP3105" s="26"/>
    </row>
    <row r="3106" spans="1:42" x14ac:dyDescent="0.25">
      <c r="A3106" s="24"/>
      <c r="B3106" s="24"/>
      <c r="C3106" s="24"/>
      <c r="D3106" s="24"/>
      <c r="E3106" s="24"/>
      <c r="F3106" s="24"/>
      <c r="G3106" s="24"/>
      <c r="H3106" s="24"/>
      <c r="I3106" s="25"/>
      <c r="J3106" s="26"/>
      <c r="K3106" s="24"/>
      <c r="L3106" s="24"/>
      <c r="M3106" s="24"/>
      <c r="N3106" s="24"/>
      <c r="O3106" s="24"/>
      <c r="P3106" s="27"/>
      <c r="Q3106" s="26"/>
      <c r="R3106" s="24"/>
      <c r="S3106" s="24"/>
      <c r="T3106" s="24"/>
      <c r="U3106" s="24"/>
      <c r="V3106" s="24"/>
      <c r="W3106" s="27"/>
      <c r="X3106" s="26"/>
      <c r="Y3106" s="24"/>
      <c r="Z3106" s="24"/>
      <c r="AA3106" s="24"/>
      <c r="AB3106" s="24"/>
      <c r="AC3106" s="24"/>
      <c r="AD3106" s="24"/>
      <c r="AE3106" s="24"/>
      <c r="AF3106" s="24"/>
      <c r="AG3106" s="24"/>
      <c r="AH3106" s="28"/>
      <c r="AI3106" s="26"/>
      <c r="AJ3106" s="24"/>
      <c r="AK3106" s="24"/>
      <c r="AL3106" s="24"/>
      <c r="AM3106" s="24"/>
      <c r="AN3106" s="24"/>
      <c r="AO3106" s="28"/>
      <c r="AP3106" s="26"/>
    </row>
    <row r="3107" spans="1:42" x14ac:dyDescent="0.25">
      <c r="A3107" s="24"/>
      <c r="B3107" s="24"/>
      <c r="C3107" s="24"/>
      <c r="D3107" s="25"/>
      <c r="E3107" s="25"/>
      <c r="F3107" s="26"/>
      <c r="G3107" s="25"/>
      <c r="H3107" s="26"/>
      <c r="I3107" s="25"/>
      <c r="J3107" s="26"/>
      <c r="K3107" s="27"/>
      <c r="L3107" s="27"/>
      <c r="M3107" s="26"/>
      <c r="N3107" s="27"/>
      <c r="O3107" s="26"/>
      <c r="P3107" s="27"/>
      <c r="Q3107" s="26"/>
      <c r="R3107" s="27"/>
      <c r="S3107" s="27"/>
      <c r="T3107" s="26"/>
      <c r="U3107" s="27"/>
      <c r="V3107" s="26"/>
      <c r="W3107" s="27"/>
      <c r="X3107" s="26"/>
      <c r="Y3107" s="25"/>
      <c r="Z3107" s="24"/>
      <c r="AA3107" s="27"/>
      <c r="AB3107" s="24"/>
      <c r="AC3107" s="28"/>
      <c r="AD3107" s="28"/>
      <c r="AE3107" s="26"/>
      <c r="AF3107" s="28"/>
      <c r="AG3107" s="26"/>
      <c r="AH3107" s="28"/>
      <c r="AI3107" s="26"/>
      <c r="AJ3107" s="28"/>
      <c r="AK3107" s="28"/>
      <c r="AL3107" s="26"/>
      <c r="AM3107" s="28"/>
      <c r="AN3107" s="26"/>
      <c r="AO3107" s="28"/>
      <c r="AP3107" s="26"/>
    </row>
    <row r="3108" spans="1:42" x14ac:dyDescent="0.25">
      <c r="A3108" s="24"/>
      <c r="B3108" s="24"/>
      <c r="C3108" s="24"/>
      <c r="D3108" s="25"/>
      <c r="E3108" s="25"/>
      <c r="F3108" s="26"/>
      <c r="G3108" s="25"/>
      <c r="H3108" s="26"/>
      <c r="I3108" s="25"/>
      <c r="J3108" s="26"/>
      <c r="K3108" s="27"/>
      <c r="L3108" s="27"/>
      <c r="M3108" s="26"/>
      <c r="N3108" s="27"/>
      <c r="O3108" s="26"/>
      <c r="P3108" s="27"/>
      <c r="Q3108" s="26"/>
      <c r="R3108" s="27"/>
      <c r="S3108" s="27"/>
      <c r="T3108" s="26"/>
      <c r="U3108" s="27"/>
      <c r="V3108" s="26"/>
      <c r="W3108" s="27"/>
      <c r="X3108" s="26"/>
      <c r="Y3108" s="25"/>
      <c r="Z3108" s="38"/>
      <c r="AA3108" s="27"/>
      <c r="AB3108" s="27"/>
      <c r="AC3108" s="28"/>
      <c r="AD3108" s="28"/>
      <c r="AE3108" s="26"/>
      <c r="AF3108" s="28"/>
      <c r="AG3108" s="26"/>
      <c r="AH3108" s="28"/>
      <c r="AI3108" s="26"/>
      <c r="AJ3108" s="28"/>
      <c r="AK3108" s="28"/>
      <c r="AL3108" s="26"/>
      <c r="AM3108" s="28"/>
      <c r="AN3108" s="26"/>
      <c r="AO3108" s="28"/>
      <c r="AP3108" s="26"/>
    </row>
    <row r="3109" spans="1:42" x14ac:dyDescent="0.25">
      <c r="A3109" s="24"/>
      <c r="B3109" s="24"/>
      <c r="C3109" s="24"/>
      <c r="D3109" s="25"/>
      <c r="E3109" s="24"/>
      <c r="F3109" s="24"/>
      <c r="G3109" s="25"/>
      <c r="H3109" s="26"/>
      <c r="I3109" s="24"/>
      <c r="J3109" s="24"/>
      <c r="K3109" s="27"/>
      <c r="L3109" s="24"/>
      <c r="M3109" s="24"/>
      <c r="N3109" s="27"/>
      <c r="O3109" s="26"/>
      <c r="P3109" s="24"/>
      <c r="Q3109" s="24"/>
      <c r="R3109" s="27"/>
      <c r="S3109" s="24"/>
      <c r="T3109" s="24"/>
      <c r="U3109" s="27"/>
      <c r="V3109" s="26"/>
      <c r="W3109" s="24"/>
      <c r="X3109" s="24"/>
      <c r="Y3109" s="25"/>
      <c r="Z3109" s="24"/>
      <c r="AA3109" s="27"/>
      <c r="AB3109" s="24"/>
      <c r="AC3109" s="28"/>
      <c r="AD3109" s="24"/>
      <c r="AE3109" s="24"/>
      <c r="AF3109" s="28"/>
      <c r="AG3109" s="26"/>
      <c r="AH3109" s="24"/>
      <c r="AI3109" s="24"/>
      <c r="AJ3109" s="28"/>
      <c r="AK3109" s="24"/>
      <c r="AL3109" s="24"/>
      <c r="AM3109" s="28"/>
      <c r="AN3109" s="26"/>
      <c r="AO3109" s="24"/>
      <c r="AP3109" s="24"/>
    </row>
    <row r="3110" spans="1:42" x14ac:dyDescent="0.25">
      <c r="A3110" s="24"/>
      <c r="B3110" s="24"/>
      <c r="C3110" s="24"/>
      <c r="D3110" s="25"/>
      <c r="E3110" s="25"/>
      <c r="F3110" s="26"/>
      <c r="G3110" s="25"/>
      <c r="H3110" s="26"/>
      <c r="I3110" s="25"/>
      <c r="J3110" s="26"/>
      <c r="K3110" s="27"/>
      <c r="L3110" s="27"/>
      <c r="M3110" s="26"/>
      <c r="N3110" s="27"/>
      <c r="O3110" s="26"/>
      <c r="P3110" s="27"/>
      <c r="Q3110" s="26"/>
      <c r="R3110" s="27"/>
      <c r="S3110" s="27"/>
      <c r="T3110" s="26"/>
      <c r="U3110" s="27"/>
      <c r="V3110" s="26"/>
      <c r="W3110" s="27"/>
      <c r="X3110" s="26"/>
      <c r="Y3110" s="25"/>
      <c r="Z3110" s="38"/>
      <c r="AA3110" s="27"/>
      <c r="AB3110" s="27"/>
      <c r="AC3110" s="28"/>
      <c r="AD3110" s="28"/>
      <c r="AE3110" s="26"/>
      <c r="AF3110" s="28"/>
      <c r="AG3110" s="26"/>
      <c r="AH3110" s="28"/>
      <c r="AI3110" s="26"/>
      <c r="AJ3110" s="28"/>
      <c r="AK3110" s="28"/>
      <c r="AL3110" s="26"/>
      <c r="AM3110" s="28"/>
      <c r="AN3110" s="26"/>
      <c r="AO3110" s="28"/>
      <c r="AP3110" s="26"/>
    </row>
    <row r="3111" spans="1:42" x14ac:dyDescent="0.25">
      <c r="A3111" s="24"/>
      <c r="B3111" s="24"/>
      <c r="C3111" s="111"/>
      <c r="D3111" s="25"/>
      <c r="E3111" s="25"/>
      <c r="F3111" s="26"/>
      <c r="G3111" s="25"/>
      <c r="H3111" s="26"/>
      <c r="I3111" s="25"/>
      <c r="J3111" s="26"/>
      <c r="K3111" s="27"/>
      <c r="L3111" s="27"/>
      <c r="M3111" s="26"/>
      <c r="N3111" s="27"/>
      <c r="O3111" s="26"/>
      <c r="P3111" s="27"/>
      <c r="Q3111" s="26"/>
      <c r="R3111" s="27"/>
      <c r="S3111" s="27"/>
      <c r="T3111" s="26"/>
      <c r="U3111" s="27"/>
      <c r="V3111" s="26"/>
      <c r="W3111" s="27"/>
      <c r="X3111" s="26"/>
      <c r="Y3111" s="25"/>
      <c r="Z3111" s="38"/>
      <c r="AA3111" s="27"/>
      <c r="AB3111" s="27"/>
      <c r="AC3111" s="28"/>
      <c r="AD3111" s="28"/>
      <c r="AE3111" s="26"/>
      <c r="AF3111" s="28"/>
      <c r="AG3111" s="26"/>
      <c r="AH3111" s="28"/>
      <c r="AI3111" s="26"/>
      <c r="AJ3111" s="28"/>
      <c r="AK3111" s="28"/>
      <c r="AL3111" s="26"/>
      <c r="AM3111" s="28"/>
      <c r="AN3111" s="26"/>
      <c r="AO3111" s="28"/>
      <c r="AP3111" s="26"/>
    </row>
    <row r="3112" spans="1:42" x14ac:dyDescent="0.25">
      <c r="A3112" s="24"/>
      <c r="B3112" s="24"/>
      <c r="C3112" s="111"/>
      <c r="D3112" s="25"/>
      <c r="E3112" s="25"/>
      <c r="F3112" s="26"/>
      <c r="G3112" s="25"/>
      <c r="H3112" s="26"/>
      <c r="I3112" s="25"/>
      <c r="J3112" s="26"/>
      <c r="K3112" s="27"/>
      <c r="L3112" s="27"/>
      <c r="M3112" s="26"/>
      <c r="N3112" s="27"/>
      <c r="O3112" s="26"/>
      <c r="P3112" s="27"/>
      <c r="Q3112" s="26"/>
      <c r="R3112" s="27"/>
      <c r="S3112" s="27"/>
      <c r="T3112" s="26"/>
      <c r="U3112" s="27"/>
      <c r="V3112" s="26"/>
      <c r="W3112" s="27"/>
      <c r="X3112" s="26"/>
      <c r="Y3112" s="25"/>
      <c r="Z3112" s="38"/>
      <c r="AA3112" s="27"/>
      <c r="AB3112" s="27"/>
      <c r="AC3112" s="28"/>
      <c r="AD3112" s="28"/>
      <c r="AE3112" s="26"/>
      <c r="AF3112" s="28"/>
      <c r="AG3112" s="26"/>
      <c r="AH3112" s="28"/>
      <c r="AI3112" s="26"/>
      <c r="AJ3112" s="28"/>
      <c r="AK3112" s="28"/>
      <c r="AL3112" s="26"/>
      <c r="AM3112" s="28"/>
      <c r="AN3112" s="26"/>
      <c r="AO3112" s="28"/>
      <c r="AP3112" s="26"/>
    </row>
    <row r="3113" spans="1:42" x14ac:dyDescent="0.25">
      <c r="A3113" s="24"/>
      <c r="B3113" s="24"/>
      <c r="C3113" s="111"/>
      <c r="D3113" s="25"/>
      <c r="E3113" s="25"/>
      <c r="F3113" s="26"/>
      <c r="G3113" s="25"/>
      <c r="H3113" s="26"/>
      <c r="I3113" s="25"/>
      <c r="J3113" s="26"/>
      <c r="K3113" s="27"/>
      <c r="L3113" s="27"/>
      <c r="M3113" s="26"/>
      <c r="N3113" s="27"/>
      <c r="O3113" s="26"/>
      <c r="P3113" s="27"/>
      <c r="Q3113" s="26"/>
      <c r="R3113" s="27"/>
      <c r="S3113" s="27"/>
      <c r="T3113" s="26"/>
      <c r="U3113" s="27"/>
      <c r="V3113" s="26"/>
      <c r="W3113" s="27"/>
      <c r="X3113" s="26"/>
      <c r="Y3113" s="25"/>
      <c r="Z3113" s="24"/>
      <c r="AA3113" s="27"/>
      <c r="AB3113" s="24"/>
      <c r="AC3113" s="28"/>
      <c r="AD3113" s="28"/>
      <c r="AE3113" s="26"/>
      <c r="AF3113" s="28"/>
      <c r="AG3113" s="26"/>
      <c r="AH3113" s="28"/>
      <c r="AI3113" s="26"/>
      <c r="AJ3113" s="28"/>
      <c r="AK3113" s="28"/>
      <c r="AL3113" s="26"/>
      <c r="AM3113" s="28"/>
      <c r="AN3113" s="26"/>
      <c r="AO3113" s="28"/>
      <c r="AP3113" s="26"/>
    </row>
    <row r="3114" spans="1:42" x14ac:dyDescent="0.25">
      <c r="A3114" s="24"/>
      <c r="B3114" s="24"/>
      <c r="C3114" s="24"/>
      <c r="D3114" s="25"/>
      <c r="E3114" s="25"/>
      <c r="F3114" s="26"/>
      <c r="G3114" s="25"/>
      <c r="H3114" s="26"/>
      <c r="I3114" s="25"/>
      <c r="J3114" s="26"/>
      <c r="K3114" s="27"/>
      <c r="L3114" s="27"/>
      <c r="M3114" s="26"/>
      <c r="N3114" s="27"/>
      <c r="O3114" s="26"/>
      <c r="P3114" s="27"/>
      <c r="Q3114" s="26"/>
      <c r="R3114" s="27"/>
      <c r="S3114" s="27"/>
      <c r="T3114" s="26"/>
      <c r="U3114" s="27"/>
      <c r="V3114" s="26"/>
      <c r="W3114" s="27"/>
      <c r="X3114" s="26"/>
      <c r="Y3114" s="24"/>
      <c r="Z3114" s="24"/>
      <c r="AA3114" s="24"/>
      <c r="AB3114" s="24"/>
      <c r="AC3114" s="28"/>
      <c r="AD3114" s="28"/>
      <c r="AE3114" s="26"/>
      <c r="AF3114" s="28"/>
      <c r="AG3114" s="26"/>
      <c r="AH3114" s="28"/>
      <c r="AI3114" s="26"/>
      <c r="AJ3114" s="28"/>
      <c r="AK3114" s="28"/>
      <c r="AL3114" s="26"/>
      <c r="AM3114" s="28"/>
      <c r="AN3114" s="26"/>
      <c r="AO3114" s="28"/>
      <c r="AP3114" s="26"/>
    </row>
    <row r="3115" spans="1:42" x14ac:dyDescent="0.25">
      <c r="A3115" s="24"/>
      <c r="B3115" s="24"/>
      <c r="C3115" s="24"/>
      <c r="D3115" s="25"/>
      <c r="E3115" s="25"/>
      <c r="F3115" s="26"/>
      <c r="G3115" s="25"/>
      <c r="H3115" s="26"/>
      <c r="I3115" s="25"/>
      <c r="J3115" s="26"/>
      <c r="K3115" s="27"/>
      <c r="L3115" s="27"/>
      <c r="M3115" s="26"/>
      <c r="N3115" s="27"/>
      <c r="O3115" s="26"/>
      <c r="P3115" s="27"/>
      <c r="Q3115" s="26"/>
      <c r="R3115" s="27"/>
      <c r="S3115" s="27"/>
      <c r="T3115" s="26"/>
      <c r="U3115" s="27"/>
      <c r="V3115" s="26"/>
      <c r="W3115" s="27"/>
      <c r="X3115" s="26"/>
      <c r="Y3115" s="24"/>
      <c r="Z3115" s="24"/>
      <c r="AA3115" s="24"/>
      <c r="AB3115" s="24"/>
      <c r="AC3115" s="28"/>
      <c r="AD3115" s="28"/>
      <c r="AE3115" s="26"/>
      <c r="AF3115" s="28"/>
      <c r="AG3115" s="26"/>
      <c r="AH3115" s="28"/>
      <c r="AI3115" s="26"/>
      <c r="AJ3115" s="28"/>
      <c r="AK3115" s="28"/>
      <c r="AL3115" s="26"/>
      <c r="AM3115" s="28"/>
      <c r="AN3115" s="26"/>
      <c r="AO3115" s="28"/>
      <c r="AP3115" s="26"/>
    </row>
    <row r="3116" spans="1:42" x14ac:dyDescent="0.25">
      <c r="A3116" s="24"/>
      <c r="B3116" s="24"/>
      <c r="C3116" s="88"/>
      <c r="D3116" s="25"/>
      <c r="E3116" s="25"/>
      <c r="F3116" s="26"/>
      <c r="G3116" s="25"/>
      <c r="H3116" s="26"/>
      <c r="I3116" s="25"/>
      <c r="J3116" s="26"/>
      <c r="K3116" s="27"/>
      <c r="L3116" s="27"/>
      <c r="M3116" s="26"/>
      <c r="N3116" s="27"/>
      <c r="O3116" s="26"/>
      <c r="P3116" s="27"/>
      <c r="Q3116" s="26"/>
      <c r="R3116" s="27"/>
      <c r="S3116" s="27"/>
      <c r="T3116" s="26"/>
      <c r="U3116" s="27"/>
      <c r="V3116" s="26"/>
      <c r="W3116" s="27"/>
      <c r="X3116" s="26"/>
      <c r="Y3116" s="24"/>
      <c r="Z3116" s="24"/>
      <c r="AA3116" s="24"/>
      <c r="AB3116" s="24"/>
      <c r="AC3116" s="28"/>
      <c r="AD3116" s="28"/>
      <c r="AE3116" s="26"/>
      <c r="AF3116" s="28"/>
      <c r="AG3116" s="26"/>
      <c r="AH3116" s="28"/>
      <c r="AI3116" s="26"/>
      <c r="AJ3116" s="28"/>
      <c r="AK3116" s="28"/>
      <c r="AL3116" s="26"/>
      <c r="AM3116" s="28"/>
      <c r="AN3116" s="26"/>
      <c r="AO3116" s="28"/>
      <c r="AP3116" s="26"/>
    </row>
    <row r="3117" spans="1:42" x14ac:dyDescent="0.25">
      <c r="A3117" s="24"/>
      <c r="B3117" s="24"/>
      <c r="C3117" s="88"/>
      <c r="D3117" s="25"/>
      <c r="E3117" s="25"/>
      <c r="F3117" s="26"/>
      <c r="G3117" s="25"/>
      <c r="H3117" s="26"/>
      <c r="I3117" s="25"/>
      <c r="J3117" s="26"/>
      <c r="K3117" s="27"/>
      <c r="L3117" s="27"/>
      <c r="M3117" s="26"/>
      <c r="N3117" s="27"/>
      <c r="O3117" s="26"/>
      <c r="P3117" s="27"/>
      <c r="Q3117" s="26"/>
      <c r="R3117" s="27"/>
      <c r="S3117" s="27"/>
      <c r="T3117" s="26"/>
      <c r="U3117" s="27"/>
      <c r="V3117" s="26"/>
      <c r="W3117" s="27"/>
      <c r="X3117" s="26"/>
      <c r="Y3117" s="24"/>
      <c r="Z3117" s="24"/>
      <c r="AA3117" s="24"/>
      <c r="AB3117" s="24"/>
      <c r="AC3117" s="28"/>
      <c r="AD3117" s="28"/>
      <c r="AE3117" s="26"/>
      <c r="AF3117" s="28"/>
      <c r="AG3117" s="26"/>
      <c r="AH3117" s="28"/>
      <c r="AI3117" s="26"/>
      <c r="AJ3117" s="28"/>
      <c r="AK3117" s="28"/>
      <c r="AL3117" s="26"/>
      <c r="AM3117" s="28"/>
      <c r="AN3117" s="26"/>
      <c r="AO3117" s="28"/>
      <c r="AP3117" s="26"/>
    </row>
    <row r="3118" spans="1:42" x14ac:dyDescent="0.25">
      <c r="A3118" s="24"/>
      <c r="B3118" s="24"/>
      <c r="C3118" s="88"/>
      <c r="D3118" s="25"/>
      <c r="E3118" s="25"/>
      <c r="F3118" s="26"/>
      <c r="G3118" s="25"/>
      <c r="H3118" s="26"/>
      <c r="I3118" s="25"/>
      <c r="J3118" s="26"/>
      <c r="K3118" s="27"/>
      <c r="L3118" s="27"/>
      <c r="M3118" s="26"/>
      <c r="N3118" s="27"/>
      <c r="O3118" s="26"/>
      <c r="P3118" s="27"/>
      <c r="Q3118" s="26"/>
      <c r="R3118" s="27"/>
      <c r="S3118" s="27"/>
      <c r="T3118" s="26"/>
      <c r="U3118" s="27"/>
      <c r="V3118" s="26"/>
      <c r="W3118" s="27"/>
      <c r="X3118" s="26"/>
      <c r="Y3118" s="24"/>
      <c r="Z3118" s="24"/>
      <c r="AA3118" s="24"/>
      <c r="AB3118" s="24"/>
      <c r="AC3118" s="28"/>
      <c r="AD3118" s="28"/>
      <c r="AE3118" s="26"/>
      <c r="AF3118" s="28"/>
      <c r="AG3118" s="26"/>
      <c r="AH3118" s="28"/>
      <c r="AI3118" s="26"/>
      <c r="AJ3118" s="28"/>
      <c r="AK3118" s="28"/>
      <c r="AL3118" s="26"/>
      <c r="AM3118" s="28"/>
      <c r="AN3118" s="26"/>
      <c r="AO3118" s="28"/>
      <c r="AP3118" s="26"/>
    </row>
    <row r="3119" spans="1:42" x14ac:dyDescent="0.25">
      <c r="A3119" s="24"/>
      <c r="B3119" s="24"/>
      <c r="C3119" s="24"/>
      <c r="D3119" s="25"/>
      <c r="E3119" s="25"/>
      <c r="F3119" s="26"/>
      <c r="G3119" s="25"/>
      <c r="H3119" s="26"/>
      <c r="I3119" s="25"/>
      <c r="J3119" s="26"/>
      <c r="K3119" s="27"/>
      <c r="L3119" s="27"/>
      <c r="M3119" s="26"/>
      <c r="N3119" s="27"/>
      <c r="O3119" s="26"/>
      <c r="P3119" s="27"/>
      <c r="Q3119" s="26"/>
      <c r="R3119" s="27"/>
      <c r="S3119" s="27"/>
      <c r="T3119" s="26"/>
      <c r="U3119" s="27"/>
      <c r="V3119" s="26"/>
      <c r="W3119" s="27"/>
      <c r="X3119" s="26"/>
      <c r="Y3119" s="24"/>
      <c r="Z3119" s="24"/>
      <c r="AA3119" s="24"/>
      <c r="AB3119" s="24"/>
      <c r="AC3119" s="28"/>
      <c r="AD3119" s="28"/>
      <c r="AE3119" s="26"/>
      <c r="AF3119" s="28"/>
      <c r="AG3119" s="26"/>
      <c r="AH3119" s="28"/>
      <c r="AI3119" s="26"/>
      <c r="AJ3119" s="28"/>
      <c r="AK3119" s="28"/>
      <c r="AL3119" s="26"/>
      <c r="AM3119" s="28"/>
      <c r="AN3119" s="26"/>
      <c r="AO3119" s="28"/>
      <c r="AP3119" s="26"/>
    </row>
    <row r="3120" spans="1:42" x14ac:dyDescent="0.25">
      <c r="A3120" s="24"/>
      <c r="B3120" s="24"/>
      <c r="C3120" s="24"/>
      <c r="D3120" s="25"/>
      <c r="E3120" s="25"/>
      <c r="F3120" s="26"/>
      <c r="G3120" s="25"/>
      <c r="H3120" s="26"/>
      <c r="I3120" s="24"/>
      <c r="J3120" s="24"/>
      <c r="K3120" s="27"/>
      <c r="L3120" s="27"/>
      <c r="M3120" s="26"/>
      <c r="N3120" s="27"/>
      <c r="O3120" s="26"/>
      <c r="P3120" s="24"/>
      <c r="Q3120" s="24"/>
      <c r="R3120" s="27"/>
      <c r="S3120" s="27"/>
      <c r="T3120" s="26"/>
      <c r="U3120" s="27"/>
      <c r="V3120" s="26"/>
      <c r="W3120" s="24"/>
      <c r="X3120" s="24"/>
      <c r="Y3120" s="24"/>
      <c r="Z3120" s="24"/>
      <c r="AA3120" s="24"/>
      <c r="AB3120" s="24"/>
      <c r="AC3120" s="28"/>
      <c r="AD3120" s="28"/>
      <c r="AE3120" s="26"/>
      <c r="AF3120" s="28"/>
      <c r="AG3120" s="26"/>
      <c r="AH3120" s="24"/>
      <c r="AI3120" s="24"/>
      <c r="AJ3120" s="28"/>
      <c r="AK3120" s="28"/>
      <c r="AL3120" s="26"/>
      <c r="AM3120" s="28"/>
      <c r="AN3120" s="26"/>
      <c r="AO3120" s="24"/>
      <c r="AP3120" s="24"/>
    </row>
    <row r="3121" spans="1:42" x14ac:dyDescent="0.25">
      <c r="A3121" s="24"/>
      <c r="B3121" s="24"/>
      <c r="C3121" s="24"/>
      <c r="D3121" s="25"/>
      <c r="E3121" s="25"/>
      <c r="F3121" s="26"/>
      <c r="G3121" s="25"/>
      <c r="H3121" s="26"/>
      <c r="I3121" s="25"/>
      <c r="J3121" s="26"/>
      <c r="K3121" s="27"/>
      <c r="L3121" s="27"/>
      <c r="M3121" s="26"/>
      <c r="N3121" s="27"/>
      <c r="O3121" s="26"/>
      <c r="P3121" s="27"/>
      <c r="Q3121" s="26"/>
      <c r="R3121" s="27"/>
      <c r="S3121" s="27"/>
      <c r="T3121" s="26"/>
      <c r="U3121" s="27"/>
      <c r="V3121" s="26"/>
      <c r="W3121" s="27"/>
      <c r="X3121" s="26"/>
      <c r="Y3121" s="24"/>
      <c r="Z3121" s="24"/>
      <c r="AA3121" s="24"/>
      <c r="AB3121" s="24"/>
      <c r="AC3121" s="28"/>
      <c r="AD3121" s="28"/>
      <c r="AE3121" s="26"/>
      <c r="AF3121" s="28"/>
      <c r="AG3121" s="26"/>
      <c r="AH3121" s="28"/>
      <c r="AI3121" s="26"/>
      <c r="AJ3121" s="28"/>
      <c r="AK3121" s="28"/>
      <c r="AL3121" s="26"/>
      <c r="AM3121" s="28"/>
      <c r="AN3121" s="26"/>
      <c r="AO3121" s="28"/>
      <c r="AP3121" s="26"/>
    </row>
    <row r="3122" spans="1:42" x14ac:dyDescent="0.25">
      <c r="A3122" s="24"/>
      <c r="B3122" s="24"/>
      <c r="C3122" s="24"/>
      <c r="D3122" s="25"/>
      <c r="E3122" s="24"/>
      <c r="F3122" s="24"/>
      <c r="G3122" s="24"/>
      <c r="H3122" s="24"/>
      <c r="I3122" s="25"/>
      <c r="J3122" s="26"/>
      <c r="K3122" s="27"/>
      <c r="L3122" s="24"/>
      <c r="M3122" s="24"/>
      <c r="N3122" s="24"/>
      <c r="O3122" s="24"/>
      <c r="P3122" s="27"/>
      <c r="Q3122" s="26"/>
      <c r="R3122" s="27"/>
      <c r="S3122" s="24"/>
      <c r="T3122" s="24"/>
      <c r="U3122" s="24"/>
      <c r="V3122" s="24"/>
      <c r="W3122" s="27"/>
      <c r="X3122" s="26"/>
      <c r="Y3122" s="24"/>
      <c r="Z3122" s="24"/>
      <c r="AA3122" s="24"/>
      <c r="AB3122" s="24"/>
      <c r="AC3122" s="28"/>
      <c r="AD3122" s="24"/>
      <c r="AE3122" s="24"/>
      <c r="AF3122" s="24"/>
      <c r="AG3122" s="24"/>
      <c r="AH3122" s="28"/>
      <c r="AI3122" s="26"/>
      <c r="AJ3122" s="28"/>
      <c r="AK3122" s="24"/>
      <c r="AL3122" s="24"/>
      <c r="AM3122" s="24"/>
      <c r="AN3122" s="24"/>
      <c r="AO3122" s="28"/>
      <c r="AP3122" s="26"/>
    </row>
    <row r="3123" spans="1:42" x14ac:dyDescent="0.25">
      <c r="A3123" s="24"/>
      <c r="B3123" s="24"/>
      <c r="C3123" s="24"/>
      <c r="D3123" s="25"/>
      <c r="E3123" s="25"/>
      <c r="F3123" s="26"/>
      <c r="G3123" s="25"/>
      <c r="H3123" s="26"/>
      <c r="I3123" s="25"/>
      <c r="J3123" s="26"/>
      <c r="K3123" s="27"/>
      <c r="L3123" s="27"/>
      <c r="M3123" s="26"/>
      <c r="N3123" s="27"/>
      <c r="O3123" s="26"/>
      <c r="P3123" s="27"/>
      <c r="Q3123" s="26"/>
      <c r="R3123" s="27"/>
      <c r="S3123" s="27"/>
      <c r="T3123" s="26"/>
      <c r="U3123" s="27"/>
      <c r="V3123" s="26"/>
      <c r="W3123" s="27"/>
      <c r="X3123" s="26"/>
      <c r="Y3123" s="24"/>
      <c r="Z3123" s="24"/>
      <c r="AA3123" s="24"/>
      <c r="AB3123" s="24"/>
      <c r="AC3123" s="28"/>
      <c r="AD3123" s="28"/>
      <c r="AE3123" s="26"/>
      <c r="AF3123" s="28"/>
      <c r="AG3123" s="26"/>
      <c r="AH3123" s="28"/>
      <c r="AI3123" s="26"/>
      <c r="AJ3123" s="28"/>
      <c r="AK3123" s="28"/>
      <c r="AL3123" s="26"/>
      <c r="AM3123" s="28"/>
      <c r="AN3123" s="26"/>
      <c r="AO3123" s="28"/>
      <c r="AP3123" s="26"/>
    </row>
    <row r="3124" spans="1:42" x14ac:dyDescent="0.25">
      <c r="A3124" s="24"/>
      <c r="B3124" s="24"/>
      <c r="C3124" s="24"/>
      <c r="D3124" s="24"/>
      <c r="E3124" s="24"/>
      <c r="F3124" s="24"/>
      <c r="G3124" s="25"/>
      <c r="H3124" s="26"/>
      <c r="I3124" s="25"/>
      <c r="J3124" s="26"/>
      <c r="K3124" s="24"/>
      <c r="L3124" s="24"/>
      <c r="M3124" s="24"/>
      <c r="N3124" s="27"/>
      <c r="O3124" s="26"/>
      <c r="P3124" s="27"/>
      <c r="Q3124" s="26"/>
      <c r="R3124" s="24"/>
      <c r="S3124" s="24"/>
      <c r="T3124" s="24"/>
      <c r="U3124" s="27"/>
      <c r="V3124" s="26"/>
      <c r="W3124" s="27"/>
      <c r="X3124" s="26"/>
      <c r="Y3124" s="24"/>
      <c r="Z3124" s="24"/>
      <c r="AA3124" s="24"/>
      <c r="AB3124" s="24"/>
      <c r="AC3124" s="24"/>
      <c r="AD3124" s="24"/>
      <c r="AE3124" s="24"/>
      <c r="AF3124" s="28"/>
      <c r="AG3124" s="26"/>
      <c r="AH3124" s="28"/>
      <c r="AI3124" s="26"/>
      <c r="AJ3124" s="24"/>
      <c r="AK3124" s="24"/>
      <c r="AL3124" s="24"/>
      <c r="AM3124" s="28"/>
      <c r="AN3124" s="26"/>
      <c r="AO3124" s="28"/>
      <c r="AP3124" s="26"/>
    </row>
    <row r="3125" spans="1:42" x14ac:dyDescent="0.25">
      <c r="A3125" s="24"/>
      <c r="B3125" s="24"/>
      <c r="C3125" s="24"/>
      <c r="D3125" s="25"/>
      <c r="E3125" s="25"/>
      <c r="F3125" s="26"/>
      <c r="G3125" s="25"/>
      <c r="H3125" s="26"/>
      <c r="I3125" s="25"/>
      <c r="J3125" s="26"/>
      <c r="K3125" s="27"/>
      <c r="L3125" s="27"/>
      <c r="M3125" s="26"/>
      <c r="N3125" s="27"/>
      <c r="O3125" s="26"/>
      <c r="P3125" s="27"/>
      <c r="Q3125" s="26"/>
      <c r="R3125" s="27"/>
      <c r="S3125" s="27"/>
      <c r="T3125" s="26"/>
      <c r="U3125" s="27"/>
      <c r="V3125" s="26"/>
      <c r="W3125" s="27"/>
      <c r="X3125" s="26"/>
      <c r="Y3125" s="24"/>
      <c r="Z3125" s="24"/>
      <c r="AA3125" s="24"/>
      <c r="AB3125" s="24"/>
      <c r="AC3125" s="28"/>
      <c r="AD3125" s="28"/>
      <c r="AE3125" s="26"/>
      <c r="AF3125" s="28"/>
      <c r="AG3125" s="26"/>
      <c r="AH3125" s="28"/>
      <c r="AI3125" s="26"/>
      <c r="AJ3125" s="28"/>
      <c r="AK3125" s="28"/>
      <c r="AL3125" s="26"/>
      <c r="AM3125" s="28"/>
      <c r="AN3125" s="26"/>
      <c r="AO3125" s="28"/>
      <c r="AP3125" s="26"/>
    </row>
    <row r="3126" spans="1:42" x14ac:dyDescent="0.25">
      <c r="A3126" s="24"/>
      <c r="B3126" s="24"/>
      <c r="C3126" s="111"/>
      <c r="D3126" s="25"/>
      <c r="E3126" s="25"/>
      <c r="F3126" s="26"/>
      <c r="G3126" s="25"/>
      <c r="H3126" s="26"/>
      <c r="I3126" s="25"/>
      <c r="J3126" s="26"/>
      <c r="K3126" s="27"/>
      <c r="L3126" s="27"/>
      <c r="M3126" s="26"/>
      <c r="N3126" s="27"/>
      <c r="O3126" s="26"/>
      <c r="P3126" s="27"/>
      <c r="Q3126" s="26"/>
      <c r="R3126" s="27"/>
      <c r="S3126" s="27"/>
      <c r="T3126" s="26"/>
      <c r="U3126" s="27"/>
      <c r="V3126" s="26"/>
      <c r="W3126" s="27"/>
      <c r="X3126" s="26"/>
      <c r="Y3126" s="24"/>
      <c r="Z3126" s="24"/>
      <c r="AA3126" s="24"/>
      <c r="AB3126" s="24"/>
      <c r="AC3126" s="28"/>
      <c r="AD3126" s="28"/>
      <c r="AE3126" s="26"/>
      <c r="AF3126" s="28"/>
      <c r="AG3126" s="26"/>
      <c r="AH3126" s="28"/>
      <c r="AI3126" s="26"/>
      <c r="AJ3126" s="28"/>
      <c r="AK3126" s="28"/>
      <c r="AL3126" s="26"/>
      <c r="AM3126" s="28"/>
      <c r="AN3126" s="26"/>
      <c r="AO3126" s="28"/>
      <c r="AP3126" s="26"/>
    </row>
    <row r="3127" spans="1:42" x14ac:dyDescent="0.25">
      <c r="A3127" s="24"/>
      <c r="B3127" s="24"/>
      <c r="C3127" s="111"/>
      <c r="D3127" s="25"/>
      <c r="E3127" s="25"/>
      <c r="F3127" s="26"/>
      <c r="G3127" s="25"/>
      <c r="H3127" s="26"/>
      <c r="I3127" s="25"/>
      <c r="J3127" s="26"/>
      <c r="K3127" s="27"/>
      <c r="L3127" s="27"/>
      <c r="M3127" s="26"/>
      <c r="N3127" s="27"/>
      <c r="O3127" s="26"/>
      <c r="P3127" s="27"/>
      <c r="Q3127" s="26"/>
      <c r="R3127" s="27"/>
      <c r="S3127" s="27"/>
      <c r="T3127" s="26"/>
      <c r="U3127" s="27"/>
      <c r="V3127" s="26"/>
      <c r="W3127" s="27"/>
      <c r="X3127" s="26"/>
      <c r="Y3127" s="24"/>
      <c r="Z3127" s="24"/>
      <c r="AA3127" s="24"/>
      <c r="AB3127" s="24"/>
      <c r="AC3127" s="28"/>
      <c r="AD3127" s="28"/>
      <c r="AE3127" s="26"/>
      <c r="AF3127" s="28"/>
      <c r="AG3127" s="26"/>
      <c r="AH3127" s="28"/>
      <c r="AI3127" s="26"/>
      <c r="AJ3127" s="28"/>
      <c r="AK3127" s="28"/>
      <c r="AL3127" s="26"/>
      <c r="AM3127" s="28"/>
      <c r="AN3127" s="26"/>
      <c r="AO3127" s="28"/>
      <c r="AP3127" s="26"/>
    </row>
    <row r="3128" spans="1:42" x14ac:dyDescent="0.25">
      <c r="A3128" s="24"/>
      <c r="B3128" s="24"/>
      <c r="C3128" s="111"/>
      <c r="D3128" s="24"/>
      <c r="E3128" s="24"/>
      <c r="F3128" s="24"/>
      <c r="G3128" s="25"/>
      <c r="H3128" s="26"/>
      <c r="I3128" s="25"/>
      <c r="J3128" s="26"/>
      <c r="K3128" s="24"/>
      <c r="L3128" s="24"/>
      <c r="M3128" s="24"/>
      <c r="N3128" s="27"/>
      <c r="O3128" s="26"/>
      <c r="P3128" s="27"/>
      <c r="Q3128" s="26"/>
      <c r="R3128" s="24"/>
      <c r="S3128" s="24"/>
      <c r="T3128" s="24"/>
      <c r="U3128" s="27"/>
      <c r="V3128" s="26"/>
      <c r="W3128" s="27"/>
      <c r="X3128" s="26"/>
      <c r="Y3128" s="24"/>
      <c r="Z3128" s="24"/>
      <c r="AA3128" s="24"/>
      <c r="AB3128" s="24"/>
      <c r="AC3128" s="24"/>
      <c r="AD3128" s="24"/>
      <c r="AE3128" s="24"/>
      <c r="AF3128" s="28"/>
      <c r="AG3128" s="26"/>
      <c r="AH3128" s="28"/>
      <c r="AI3128" s="26"/>
      <c r="AJ3128" s="24"/>
      <c r="AK3128" s="24"/>
      <c r="AL3128" s="24"/>
      <c r="AM3128" s="28"/>
      <c r="AN3128" s="26"/>
      <c r="AO3128" s="28"/>
      <c r="AP3128" s="26"/>
    </row>
    <row r="3129" spans="1:42" x14ac:dyDescent="0.25">
      <c r="A3129" s="24"/>
      <c r="B3129" s="24"/>
      <c r="C3129" s="24"/>
      <c r="D3129" s="25"/>
      <c r="E3129" s="25"/>
      <c r="F3129" s="26"/>
      <c r="G3129" s="25"/>
      <c r="H3129" s="26"/>
      <c r="I3129" s="25"/>
      <c r="J3129" s="26"/>
      <c r="K3129" s="27"/>
      <c r="L3129" s="27"/>
      <c r="M3129" s="26"/>
      <c r="N3129" s="27"/>
      <c r="O3129" s="26"/>
      <c r="P3129" s="27"/>
      <c r="Q3129" s="26"/>
      <c r="R3129" s="27"/>
      <c r="S3129" s="27"/>
      <c r="T3129" s="26"/>
      <c r="U3129" s="27"/>
      <c r="V3129" s="26"/>
      <c r="W3129" s="27"/>
      <c r="X3129" s="26"/>
      <c r="Y3129" s="25"/>
      <c r="Z3129" s="38"/>
      <c r="AA3129" s="27"/>
      <c r="AB3129" s="27"/>
      <c r="AC3129" s="28"/>
      <c r="AD3129" s="28"/>
      <c r="AE3129" s="26"/>
      <c r="AF3129" s="28"/>
      <c r="AG3129" s="26"/>
      <c r="AH3129" s="28"/>
      <c r="AI3129" s="26"/>
      <c r="AJ3129" s="28"/>
      <c r="AK3129" s="28"/>
      <c r="AL3129" s="26"/>
      <c r="AM3129" s="28"/>
      <c r="AN3129" s="26"/>
      <c r="AO3129" s="28"/>
      <c r="AP3129" s="26"/>
    </row>
    <row r="3130" spans="1:42" x14ac:dyDescent="0.25">
      <c r="A3130" s="24"/>
      <c r="B3130" s="24"/>
      <c r="C3130" s="24"/>
      <c r="D3130" s="25"/>
      <c r="E3130" s="25"/>
      <c r="F3130" s="26"/>
      <c r="G3130" s="25"/>
      <c r="H3130" s="26"/>
      <c r="I3130" s="25"/>
      <c r="J3130" s="26"/>
      <c r="K3130" s="27"/>
      <c r="L3130" s="27"/>
      <c r="M3130" s="26"/>
      <c r="N3130" s="27"/>
      <c r="O3130" s="26"/>
      <c r="P3130" s="27"/>
      <c r="Q3130" s="26"/>
      <c r="R3130" s="27"/>
      <c r="S3130" s="27"/>
      <c r="T3130" s="26"/>
      <c r="U3130" s="27"/>
      <c r="V3130" s="26"/>
      <c r="W3130" s="27"/>
      <c r="X3130" s="26"/>
      <c r="Y3130" s="25"/>
      <c r="Z3130" s="38"/>
      <c r="AA3130" s="27"/>
      <c r="AB3130" s="27"/>
      <c r="AC3130" s="28"/>
      <c r="AD3130" s="28"/>
      <c r="AE3130" s="26"/>
      <c r="AF3130" s="28"/>
      <c r="AG3130" s="26"/>
      <c r="AH3130" s="28"/>
      <c r="AI3130" s="26"/>
      <c r="AJ3130" s="28"/>
      <c r="AK3130" s="28"/>
      <c r="AL3130" s="26"/>
      <c r="AM3130" s="28"/>
      <c r="AN3130" s="26"/>
      <c r="AO3130" s="28"/>
      <c r="AP3130" s="26"/>
    </row>
    <row r="3131" spans="1:42" x14ac:dyDescent="0.25">
      <c r="A3131" s="24"/>
      <c r="B3131" s="24"/>
      <c r="C3131" s="88"/>
      <c r="D3131" s="25"/>
      <c r="E3131" s="25"/>
      <c r="F3131" s="26"/>
      <c r="G3131" s="25"/>
      <c r="H3131" s="26"/>
      <c r="I3131" s="25"/>
      <c r="J3131" s="26"/>
      <c r="K3131" s="27"/>
      <c r="L3131" s="27"/>
      <c r="M3131" s="26"/>
      <c r="N3131" s="27"/>
      <c r="O3131" s="26"/>
      <c r="P3131" s="27"/>
      <c r="Q3131" s="26"/>
      <c r="R3131" s="27"/>
      <c r="S3131" s="27"/>
      <c r="T3131" s="26"/>
      <c r="U3131" s="27"/>
      <c r="V3131" s="26"/>
      <c r="W3131" s="27"/>
      <c r="X3131" s="26"/>
      <c r="Y3131" s="25"/>
      <c r="Z3131" s="38"/>
      <c r="AA3131" s="27"/>
      <c r="AB3131" s="27"/>
      <c r="AC3131" s="28"/>
      <c r="AD3131" s="28"/>
      <c r="AE3131" s="26"/>
      <c r="AF3131" s="28"/>
      <c r="AG3131" s="26"/>
      <c r="AH3131" s="28"/>
      <c r="AI3131" s="26"/>
      <c r="AJ3131" s="28"/>
      <c r="AK3131" s="28"/>
      <c r="AL3131" s="26"/>
      <c r="AM3131" s="28"/>
      <c r="AN3131" s="26"/>
      <c r="AO3131" s="28"/>
      <c r="AP3131" s="26"/>
    </row>
    <row r="3132" spans="1:42" x14ac:dyDescent="0.25">
      <c r="A3132" s="24"/>
      <c r="B3132" s="24"/>
      <c r="C3132" s="88"/>
      <c r="D3132" s="25"/>
      <c r="E3132" s="25"/>
      <c r="F3132" s="26"/>
      <c r="G3132" s="25"/>
      <c r="H3132" s="26"/>
      <c r="I3132" s="25"/>
      <c r="J3132" s="26"/>
      <c r="K3132" s="27"/>
      <c r="L3132" s="27"/>
      <c r="M3132" s="26"/>
      <c r="N3132" s="27"/>
      <c r="O3132" s="26"/>
      <c r="P3132" s="27"/>
      <c r="Q3132" s="26"/>
      <c r="R3132" s="27"/>
      <c r="S3132" s="27"/>
      <c r="T3132" s="26"/>
      <c r="U3132" s="27"/>
      <c r="V3132" s="26"/>
      <c r="W3132" s="27"/>
      <c r="X3132" s="26"/>
      <c r="Y3132" s="25"/>
      <c r="Z3132" s="38"/>
      <c r="AA3132" s="27"/>
      <c r="AB3132" s="27"/>
      <c r="AC3132" s="28"/>
      <c r="AD3132" s="28"/>
      <c r="AE3132" s="26"/>
      <c r="AF3132" s="28"/>
      <c r="AG3132" s="26"/>
      <c r="AH3132" s="28"/>
      <c r="AI3132" s="26"/>
      <c r="AJ3132" s="28"/>
      <c r="AK3132" s="28"/>
      <c r="AL3132" s="26"/>
      <c r="AM3132" s="28"/>
      <c r="AN3132" s="26"/>
      <c r="AO3132" s="28"/>
      <c r="AP3132" s="26"/>
    </row>
    <row r="3133" spans="1:42" x14ac:dyDescent="0.25">
      <c r="A3133" s="24"/>
      <c r="B3133" s="24"/>
      <c r="C3133" s="88"/>
      <c r="D3133" s="25"/>
      <c r="E3133" s="25"/>
      <c r="F3133" s="26"/>
      <c r="G3133" s="25"/>
      <c r="H3133" s="26"/>
      <c r="I3133" s="25"/>
      <c r="J3133" s="26"/>
      <c r="K3133" s="27"/>
      <c r="L3133" s="27"/>
      <c r="M3133" s="26"/>
      <c r="N3133" s="27"/>
      <c r="O3133" s="26"/>
      <c r="P3133" s="27"/>
      <c r="Q3133" s="26"/>
      <c r="R3133" s="27"/>
      <c r="S3133" s="27"/>
      <c r="T3133" s="26"/>
      <c r="U3133" s="27"/>
      <c r="V3133" s="26"/>
      <c r="W3133" s="27"/>
      <c r="X3133" s="26"/>
      <c r="Y3133" s="25"/>
      <c r="Z3133" s="38"/>
      <c r="AA3133" s="27"/>
      <c r="AB3133" s="27"/>
      <c r="AC3133" s="28"/>
      <c r="AD3133" s="28"/>
      <c r="AE3133" s="26"/>
      <c r="AF3133" s="28"/>
      <c r="AG3133" s="26"/>
      <c r="AH3133" s="28"/>
      <c r="AI3133" s="26"/>
      <c r="AJ3133" s="28"/>
      <c r="AK3133" s="28"/>
      <c r="AL3133" s="26"/>
      <c r="AM3133" s="28"/>
      <c r="AN3133" s="26"/>
      <c r="AO3133" s="28"/>
      <c r="AP3133" s="26"/>
    </row>
    <row r="3134" spans="1:42" x14ac:dyDescent="0.25">
      <c r="A3134" s="24"/>
      <c r="B3134" s="24"/>
      <c r="C3134" s="24"/>
      <c r="D3134" s="25"/>
      <c r="E3134" s="25"/>
      <c r="F3134" s="26"/>
      <c r="G3134" s="25"/>
      <c r="H3134" s="26"/>
      <c r="I3134" s="25"/>
      <c r="J3134" s="26"/>
      <c r="K3134" s="27"/>
      <c r="L3134" s="27"/>
      <c r="M3134" s="26"/>
      <c r="N3134" s="27"/>
      <c r="O3134" s="26"/>
      <c r="P3134" s="27"/>
      <c r="Q3134" s="26"/>
      <c r="R3134" s="27"/>
      <c r="S3134" s="27"/>
      <c r="T3134" s="26"/>
      <c r="U3134" s="27"/>
      <c r="V3134" s="26"/>
      <c r="W3134" s="27"/>
      <c r="X3134" s="26"/>
      <c r="Y3134" s="25"/>
      <c r="Z3134" s="38"/>
      <c r="AA3134" s="27"/>
      <c r="AB3134" s="27"/>
      <c r="AC3134" s="28"/>
      <c r="AD3134" s="28"/>
      <c r="AE3134" s="26"/>
      <c r="AF3134" s="28"/>
      <c r="AG3134" s="26"/>
      <c r="AH3134" s="28"/>
      <c r="AI3134" s="26"/>
      <c r="AJ3134" s="28"/>
      <c r="AK3134" s="28"/>
      <c r="AL3134" s="26"/>
      <c r="AM3134" s="28"/>
      <c r="AN3134" s="26"/>
      <c r="AO3134" s="28"/>
      <c r="AP3134" s="26"/>
    </row>
    <row r="3135" spans="1:42" x14ac:dyDescent="0.25">
      <c r="A3135" s="24"/>
      <c r="B3135" s="24"/>
      <c r="C3135" s="24"/>
      <c r="D3135" s="25"/>
      <c r="E3135" s="25"/>
      <c r="F3135" s="26"/>
      <c r="G3135" s="25"/>
      <c r="H3135" s="26"/>
      <c r="I3135" s="25"/>
      <c r="J3135" s="26"/>
      <c r="K3135" s="27"/>
      <c r="L3135" s="27"/>
      <c r="M3135" s="26"/>
      <c r="N3135" s="27"/>
      <c r="O3135" s="26"/>
      <c r="P3135" s="27"/>
      <c r="Q3135" s="26"/>
      <c r="R3135" s="27"/>
      <c r="S3135" s="27"/>
      <c r="T3135" s="26"/>
      <c r="U3135" s="27"/>
      <c r="V3135" s="26"/>
      <c r="W3135" s="27"/>
      <c r="X3135" s="26"/>
      <c r="Y3135" s="25"/>
      <c r="Z3135" s="24"/>
      <c r="AA3135" s="27"/>
      <c r="AB3135" s="24"/>
      <c r="AC3135" s="28"/>
      <c r="AD3135" s="28"/>
      <c r="AE3135" s="26"/>
      <c r="AF3135" s="28"/>
      <c r="AG3135" s="26"/>
      <c r="AH3135" s="28"/>
      <c r="AI3135" s="26"/>
      <c r="AJ3135" s="28"/>
      <c r="AK3135" s="28"/>
      <c r="AL3135" s="26"/>
      <c r="AM3135" s="28"/>
      <c r="AN3135" s="26"/>
      <c r="AO3135" s="28"/>
      <c r="AP3135" s="26"/>
    </row>
    <row r="3136" spans="1:42" x14ac:dyDescent="0.25">
      <c r="A3136" s="24"/>
      <c r="B3136" s="24"/>
      <c r="C3136" s="24"/>
      <c r="D3136" s="25"/>
      <c r="E3136" s="25"/>
      <c r="F3136" s="26"/>
      <c r="G3136" s="25"/>
      <c r="H3136" s="26"/>
      <c r="I3136" s="25"/>
      <c r="J3136" s="26"/>
      <c r="K3136" s="27"/>
      <c r="L3136" s="27"/>
      <c r="M3136" s="26"/>
      <c r="N3136" s="27"/>
      <c r="O3136" s="26"/>
      <c r="P3136" s="27"/>
      <c r="Q3136" s="26"/>
      <c r="R3136" s="27"/>
      <c r="S3136" s="27"/>
      <c r="T3136" s="26"/>
      <c r="U3136" s="27"/>
      <c r="V3136" s="26"/>
      <c r="W3136" s="27"/>
      <c r="X3136" s="26"/>
      <c r="Y3136" s="25"/>
      <c r="Z3136" s="38"/>
      <c r="AA3136" s="27"/>
      <c r="AB3136" s="27"/>
      <c r="AC3136" s="28"/>
      <c r="AD3136" s="28"/>
      <c r="AE3136" s="26"/>
      <c r="AF3136" s="28"/>
      <c r="AG3136" s="26"/>
      <c r="AH3136" s="28"/>
      <c r="AI3136" s="26"/>
      <c r="AJ3136" s="28"/>
      <c r="AK3136" s="28"/>
      <c r="AL3136" s="26"/>
      <c r="AM3136" s="28"/>
      <c r="AN3136" s="26"/>
      <c r="AO3136" s="28"/>
      <c r="AP3136" s="26"/>
    </row>
    <row r="3137" spans="1:42" x14ac:dyDescent="0.25">
      <c r="A3137" s="24"/>
      <c r="B3137" s="24"/>
      <c r="C3137" s="24"/>
      <c r="D3137" s="24"/>
      <c r="E3137" s="24"/>
      <c r="F3137" s="24"/>
      <c r="G3137" s="25"/>
      <c r="H3137" s="26"/>
      <c r="I3137" s="25"/>
      <c r="J3137" s="26"/>
      <c r="K3137" s="24"/>
      <c r="L3137" s="24"/>
      <c r="M3137" s="24"/>
      <c r="N3137" s="27"/>
      <c r="O3137" s="26"/>
      <c r="P3137" s="27"/>
      <c r="Q3137" s="26"/>
      <c r="R3137" s="24"/>
      <c r="S3137" s="24"/>
      <c r="T3137" s="24"/>
      <c r="U3137" s="27"/>
      <c r="V3137" s="26"/>
      <c r="W3137" s="27"/>
      <c r="X3137" s="26"/>
      <c r="Y3137" s="24"/>
      <c r="Z3137" s="24"/>
      <c r="AA3137" s="24"/>
      <c r="AB3137" s="24"/>
      <c r="AC3137" s="24"/>
      <c r="AD3137" s="24"/>
      <c r="AE3137" s="24"/>
      <c r="AF3137" s="28"/>
      <c r="AG3137" s="26"/>
      <c r="AH3137" s="28"/>
      <c r="AI3137" s="26"/>
      <c r="AJ3137" s="24"/>
      <c r="AK3137" s="24"/>
      <c r="AL3137" s="24"/>
      <c r="AM3137" s="28"/>
      <c r="AN3137" s="26"/>
      <c r="AO3137" s="28"/>
      <c r="AP3137" s="26"/>
    </row>
    <row r="3138" spans="1:42" x14ac:dyDescent="0.25">
      <c r="A3138" s="24"/>
      <c r="B3138" s="24"/>
      <c r="C3138" s="24"/>
      <c r="D3138" s="25"/>
      <c r="E3138" s="25"/>
      <c r="F3138" s="26"/>
      <c r="G3138" s="25"/>
      <c r="H3138" s="26"/>
      <c r="I3138" s="25"/>
      <c r="J3138" s="26"/>
      <c r="K3138" s="27"/>
      <c r="L3138" s="27"/>
      <c r="M3138" s="26"/>
      <c r="N3138" s="27"/>
      <c r="O3138" s="26"/>
      <c r="P3138" s="27"/>
      <c r="Q3138" s="26"/>
      <c r="R3138" s="27"/>
      <c r="S3138" s="27"/>
      <c r="T3138" s="26"/>
      <c r="U3138" s="27"/>
      <c r="V3138" s="26"/>
      <c r="W3138" s="27"/>
      <c r="X3138" s="26"/>
      <c r="Y3138" s="25"/>
      <c r="Z3138" s="24"/>
      <c r="AA3138" s="27"/>
      <c r="AB3138" s="24"/>
      <c r="AC3138" s="28"/>
      <c r="AD3138" s="28"/>
      <c r="AE3138" s="26"/>
      <c r="AF3138" s="28"/>
      <c r="AG3138" s="26"/>
      <c r="AH3138" s="28"/>
      <c r="AI3138" s="26"/>
      <c r="AJ3138" s="28"/>
      <c r="AK3138" s="28"/>
      <c r="AL3138" s="26"/>
      <c r="AM3138" s="28"/>
      <c r="AN3138" s="26"/>
      <c r="AO3138" s="28"/>
      <c r="AP3138" s="26"/>
    </row>
    <row r="3139" spans="1:42" x14ac:dyDescent="0.25">
      <c r="A3139" s="24"/>
      <c r="B3139" s="24"/>
      <c r="C3139" s="24"/>
      <c r="D3139" s="25"/>
      <c r="E3139" s="25"/>
      <c r="F3139" s="26"/>
      <c r="G3139" s="25"/>
      <c r="H3139" s="26"/>
      <c r="I3139" s="25"/>
      <c r="J3139" s="26"/>
      <c r="K3139" s="27"/>
      <c r="L3139" s="27"/>
      <c r="M3139" s="26"/>
      <c r="N3139" s="27"/>
      <c r="O3139" s="26"/>
      <c r="P3139" s="27"/>
      <c r="Q3139" s="26"/>
      <c r="R3139" s="27"/>
      <c r="S3139" s="27"/>
      <c r="T3139" s="26"/>
      <c r="U3139" s="27"/>
      <c r="V3139" s="26"/>
      <c r="W3139" s="27"/>
      <c r="X3139" s="26"/>
      <c r="Y3139" s="25"/>
      <c r="Z3139" s="24"/>
      <c r="AA3139" s="27"/>
      <c r="AB3139" s="24"/>
      <c r="AC3139" s="28"/>
      <c r="AD3139" s="28"/>
      <c r="AE3139" s="26"/>
      <c r="AF3139" s="28"/>
      <c r="AG3139" s="26"/>
      <c r="AH3139" s="28"/>
      <c r="AI3139" s="26"/>
      <c r="AJ3139" s="28"/>
      <c r="AK3139" s="28"/>
      <c r="AL3139" s="26"/>
      <c r="AM3139" s="28"/>
      <c r="AN3139" s="26"/>
      <c r="AO3139" s="28"/>
      <c r="AP3139" s="26"/>
    </row>
    <row r="3140" spans="1:42" x14ac:dyDescent="0.25">
      <c r="A3140" s="24"/>
      <c r="B3140" s="24"/>
      <c r="C3140" s="24"/>
      <c r="D3140" s="25"/>
      <c r="E3140" s="25"/>
      <c r="F3140" s="26"/>
      <c r="G3140" s="25"/>
      <c r="H3140" s="26"/>
      <c r="I3140" s="25"/>
      <c r="J3140" s="26"/>
      <c r="K3140" s="27"/>
      <c r="L3140" s="27"/>
      <c r="M3140" s="26"/>
      <c r="N3140" s="27"/>
      <c r="O3140" s="26"/>
      <c r="P3140" s="27"/>
      <c r="Q3140" s="26"/>
      <c r="R3140" s="27"/>
      <c r="S3140" s="27"/>
      <c r="T3140" s="26"/>
      <c r="U3140" s="27"/>
      <c r="V3140" s="26"/>
      <c r="W3140" s="27"/>
      <c r="X3140" s="26"/>
      <c r="Y3140" s="25"/>
      <c r="Z3140" s="38"/>
      <c r="AA3140" s="27"/>
      <c r="AB3140" s="27"/>
      <c r="AC3140" s="28"/>
      <c r="AD3140" s="28"/>
      <c r="AE3140" s="26"/>
      <c r="AF3140" s="28"/>
      <c r="AG3140" s="26"/>
      <c r="AH3140" s="28"/>
      <c r="AI3140" s="26"/>
      <c r="AJ3140" s="28"/>
      <c r="AK3140" s="28"/>
      <c r="AL3140" s="26"/>
      <c r="AM3140" s="28"/>
      <c r="AN3140" s="26"/>
      <c r="AO3140" s="28"/>
      <c r="AP3140" s="26"/>
    </row>
    <row r="3141" spans="1:42" x14ac:dyDescent="0.25">
      <c r="A3141" s="24"/>
      <c r="B3141" s="24"/>
      <c r="C3141" s="111"/>
      <c r="D3141" s="25"/>
      <c r="E3141" s="25"/>
      <c r="F3141" s="26"/>
      <c r="G3141" s="25"/>
      <c r="H3141" s="26"/>
      <c r="I3141" s="25"/>
      <c r="J3141" s="26"/>
      <c r="K3141" s="27"/>
      <c r="L3141" s="27"/>
      <c r="M3141" s="26"/>
      <c r="N3141" s="27"/>
      <c r="O3141" s="26"/>
      <c r="P3141" s="27"/>
      <c r="Q3141" s="26"/>
      <c r="R3141" s="27"/>
      <c r="S3141" s="27"/>
      <c r="T3141" s="26"/>
      <c r="U3141" s="27"/>
      <c r="V3141" s="26"/>
      <c r="W3141" s="27"/>
      <c r="X3141" s="26"/>
      <c r="Y3141" s="25"/>
      <c r="Z3141" s="38"/>
      <c r="AA3141" s="27"/>
      <c r="AB3141" s="27"/>
      <c r="AC3141" s="28"/>
      <c r="AD3141" s="28"/>
      <c r="AE3141" s="26"/>
      <c r="AF3141" s="28"/>
      <c r="AG3141" s="26"/>
      <c r="AH3141" s="28"/>
      <c r="AI3141" s="26"/>
      <c r="AJ3141" s="28"/>
      <c r="AK3141" s="28"/>
      <c r="AL3141" s="26"/>
      <c r="AM3141" s="28"/>
      <c r="AN3141" s="26"/>
      <c r="AO3141" s="28"/>
      <c r="AP3141" s="26"/>
    </row>
    <row r="3142" spans="1:42" x14ac:dyDescent="0.25">
      <c r="A3142" s="24"/>
      <c r="B3142" s="24"/>
      <c r="C3142" s="111"/>
      <c r="D3142" s="25"/>
      <c r="E3142" s="25"/>
      <c r="F3142" s="26"/>
      <c r="G3142" s="25"/>
      <c r="H3142" s="26"/>
      <c r="I3142" s="25"/>
      <c r="J3142" s="26"/>
      <c r="K3142" s="27"/>
      <c r="L3142" s="27"/>
      <c r="M3142" s="26"/>
      <c r="N3142" s="27"/>
      <c r="O3142" s="26"/>
      <c r="P3142" s="27"/>
      <c r="Q3142" s="26"/>
      <c r="R3142" s="27"/>
      <c r="S3142" s="27"/>
      <c r="T3142" s="26"/>
      <c r="U3142" s="27"/>
      <c r="V3142" s="26"/>
      <c r="W3142" s="27"/>
      <c r="X3142" s="26"/>
      <c r="Y3142" s="25"/>
      <c r="Z3142" s="38"/>
      <c r="AA3142" s="27"/>
      <c r="AB3142" s="27"/>
      <c r="AC3142" s="28"/>
      <c r="AD3142" s="28"/>
      <c r="AE3142" s="26"/>
      <c r="AF3142" s="28"/>
      <c r="AG3142" s="26"/>
      <c r="AH3142" s="28"/>
      <c r="AI3142" s="26"/>
      <c r="AJ3142" s="28"/>
      <c r="AK3142" s="28"/>
      <c r="AL3142" s="26"/>
      <c r="AM3142" s="28"/>
      <c r="AN3142" s="26"/>
      <c r="AO3142" s="28"/>
      <c r="AP3142" s="26"/>
    </row>
    <row r="3143" spans="1:42" x14ac:dyDescent="0.25">
      <c r="A3143" s="24"/>
      <c r="B3143" s="24"/>
      <c r="C3143" s="111"/>
      <c r="D3143" s="25"/>
      <c r="E3143" s="25"/>
      <c r="F3143" s="26"/>
      <c r="G3143" s="25"/>
      <c r="H3143" s="26"/>
      <c r="I3143" s="25"/>
      <c r="J3143" s="26"/>
      <c r="K3143" s="27"/>
      <c r="L3143" s="27"/>
      <c r="M3143" s="26"/>
      <c r="N3143" s="27"/>
      <c r="O3143" s="26"/>
      <c r="P3143" s="27"/>
      <c r="Q3143" s="26"/>
      <c r="R3143" s="27"/>
      <c r="S3143" s="27"/>
      <c r="T3143" s="26"/>
      <c r="U3143" s="27"/>
      <c r="V3143" s="26"/>
      <c r="W3143" s="27"/>
      <c r="X3143" s="26"/>
      <c r="Y3143" s="25"/>
      <c r="Z3143" s="38"/>
      <c r="AA3143" s="27"/>
      <c r="AB3143" s="27"/>
      <c r="AC3143" s="28"/>
      <c r="AD3143" s="28"/>
      <c r="AE3143" s="26"/>
      <c r="AF3143" s="28"/>
      <c r="AG3143" s="26"/>
      <c r="AH3143" s="28"/>
      <c r="AI3143" s="26"/>
      <c r="AJ3143" s="28"/>
      <c r="AK3143" s="28"/>
      <c r="AL3143" s="26"/>
      <c r="AM3143" s="28"/>
      <c r="AN3143" s="26"/>
      <c r="AO3143" s="28"/>
      <c r="AP3143" s="26"/>
    </row>
    <row r="3144" spans="1:42" x14ac:dyDescent="0.25">
      <c r="A3144" s="24"/>
      <c r="B3144" s="24"/>
      <c r="C3144" s="24"/>
      <c r="D3144" s="25"/>
      <c r="E3144" s="25"/>
      <c r="F3144" s="26"/>
      <c r="G3144" s="25"/>
      <c r="H3144" s="26"/>
      <c r="I3144" s="25"/>
      <c r="J3144" s="26"/>
      <c r="K3144" s="27"/>
      <c r="L3144" s="27"/>
      <c r="M3144" s="26"/>
      <c r="N3144" s="27"/>
      <c r="O3144" s="26"/>
      <c r="P3144" s="27"/>
      <c r="Q3144" s="26"/>
      <c r="R3144" s="27"/>
      <c r="S3144" s="27"/>
      <c r="T3144" s="26"/>
      <c r="U3144" s="27"/>
      <c r="V3144" s="26"/>
      <c r="W3144" s="27"/>
      <c r="X3144" s="26"/>
      <c r="Y3144" s="24"/>
      <c r="Z3144" s="24"/>
      <c r="AA3144" s="24"/>
      <c r="AB3144" s="24"/>
      <c r="AC3144" s="28"/>
      <c r="AD3144" s="28"/>
      <c r="AE3144" s="26"/>
      <c r="AF3144" s="28"/>
      <c r="AG3144" s="26"/>
      <c r="AH3144" s="28"/>
      <c r="AI3144" s="26"/>
      <c r="AJ3144" s="28"/>
      <c r="AK3144" s="28"/>
      <c r="AL3144" s="26"/>
      <c r="AM3144" s="28"/>
      <c r="AN3144" s="26"/>
      <c r="AO3144" s="28"/>
      <c r="AP3144" s="26"/>
    </row>
    <row r="3145" spans="1:42" x14ac:dyDescent="0.25">
      <c r="A3145" s="24"/>
      <c r="B3145" s="24"/>
      <c r="C3145" s="24"/>
      <c r="D3145" s="25"/>
      <c r="E3145" s="25"/>
      <c r="F3145" s="26"/>
      <c r="G3145" s="25"/>
      <c r="H3145" s="26"/>
      <c r="I3145" s="25"/>
      <c r="J3145" s="26"/>
      <c r="K3145" s="27"/>
      <c r="L3145" s="27"/>
      <c r="M3145" s="26"/>
      <c r="N3145" s="27"/>
      <c r="O3145" s="26"/>
      <c r="P3145" s="27"/>
      <c r="Q3145" s="26"/>
      <c r="R3145" s="27"/>
      <c r="S3145" s="27"/>
      <c r="T3145" s="26"/>
      <c r="U3145" s="27"/>
      <c r="V3145" s="26"/>
      <c r="W3145" s="27"/>
      <c r="X3145" s="26"/>
      <c r="Y3145" s="24"/>
      <c r="Z3145" s="24"/>
      <c r="AA3145" s="24"/>
      <c r="AB3145" s="24"/>
      <c r="AC3145" s="28"/>
      <c r="AD3145" s="28"/>
      <c r="AE3145" s="26"/>
      <c r="AF3145" s="28"/>
      <c r="AG3145" s="26"/>
      <c r="AH3145" s="28"/>
      <c r="AI3145" s="26"/>
      <c r="AJ3145" s="28"/>
      <c r="AK3145" s="28"/>
      <c r="AL3145" s="26"/>
      <c r="AM3145" s="28"/>
      <c r="AN3145" s="26"/>
      <c r="AO3145" s="28"/>
      <c r="AP3145" s="26"/>
    </row>
    <row r="3146" spans="1:42" x14ac:dyDescent="0.25">
      <c r="A3146" s="24"/>
      <c r="B3146" s="24"/>
      <c r="C3146" s="88"/>
      <c r="D3146" s="25"/>
      <c r="E3146" s="25"/>
      <c r="F3146" s="26"/>
      <c r="G3146" s="25"/>
      <c r="H3146" s="26"/>
      <c r="I3146" s="25"/>
      <c r="J3146" s="26"/>
      <c r="K3146" s="27"/>
      <c r="L3146" s="27"/>
      <c r="M3146" s="26"/>
      <c r="N3146" s="27"/>
      <c r="O3146" s="26"/>
      <c r="P3146" s="27"/>
      <c r="Q3146" s="26"/>
      <c r="R3146" s="27"/>
      <c r="S3146" s="27"/>
      <c r="T3146" s="26"/>
      <c r="U3146" s="27"/>
      <c r="V3146" s="26"/>
      <c r="W3146" s="27"/>
      <c r="X3146" s="26"/>
      <c r="Y3146" s="24"/>
      <c r="Z3146" s="24"/>
      <c r="AA3146" s="24"/>
      <c r="AB3146" s="24"/>
      <c r="AC3146" s="28"/>
      <c r="AD3146" s="28"/>
      <c r="AE3146" s="26"/>
      <c r="AF3146" s="28"/>
      <c r="AG3146" s="26"/>
      <c r="AH3146" s="28"/>
      <c r="AI3146" s="26"/>
      <c r="AJ3146" s="28"/>
      <c r="AK3146" s="28"/>
      <c r="AL3146" s="26"/>
      <c r="AM3146" s="28"/>
      <c r="AN3146" s="26"/>
      <c r="AO3146" s="28"/>
      <c r="AP3146" s="26"/>
    </row>
    <row r="3147" spans="1:42" x14ac:dyDescent="0.25">
      <c r="A3147" s="24"/>
      <c r="B3147" s="24"/>
      <c r="C3147" s="88"/>
      <c r="D3147" s="25"/>
      <c r="E3147" s="25"/>
      <c r="F3147" s="26"/>
      <c r="G3147" s="25"/>
      <c r="H3147" s="26"/>
      <c r="I3147" s="25"/>
      <c r="J3147" s="26"/>
      <c r="K3147" s="27"/>
      <c r="L3147" s="27"/>
      <c r="M3147" s="26"/>
      <c r="N3147" s="27"/>
      <c r="O3147" s="26"/>
      <c r="P3147" s="27"/>
      <c r="Q3147" s="26"/>
      <c r="R3147" s="27"/>
      <c r="S3147" s="27"/>
      <c r="T3147" s="26"/>
      <c r="U3147" s="27"/>
      <c r="V3147" s="26"/>
      <c r="W3147" s="27"/>
      <c r="X3147" s="26"/>
      <c r="Y3147" s="24"/>
      <c r="Z3147" s="24"/>
      <c r="AA3147" s="24"/>
      <c r="AB3147" s="24"/>
      <c r="AC3147" s="28"/>
      <c r="AD3147" s="28"/>
      <c r="AE3147" s="26"/>
      <c r="AF3147" s="28"/>
      <c r="AG3147" s="26"/>
      <c r="AH3147" s="28"/>
      <c r="AI3147" s="26"/>
      <c r="AJ3147" s="28"/>
      <c r="AK3147" s="28"/>
      <c r="AL3147" s="26"/>
      <c r="AM3147" s="28"/>
      <c r="AN3147" s="26"/>
      <c r="AO3147" s="28"/>
      <c r="AP3147" s="26"/>
    </row>
    <row r="3148" spans="1:42" x14ac:dyDescent="0.25">
      <c r="A3148" s="24"/>
      <c r="B3148" s="24"/>
      <c r="C3148" s="88"/>
      <c r="D3148" s="25"/>
      <c r="E3148" s="25"/>
      <c r="F3148" s="26"/>
      <c r="G3148" s="25"/>
      <c r="H3148" s="26"/>
      <c r="I3148" s="25"/>
      <c r="J3148" s="26"/>
      <c r="K3148" s="27"/>
      <c r="L3148" s="27"/>
      <c r="M3148" s="26"/>
      <c r="N3148" s="27"/>
      <c r="O3148" s="26"/>
      <c r="P3148" s="27"/>
      <c r="Q3148" s="26"/>
      <c r="R3148" s="27"/>
      <c r="S3148" s="27"/>
      <c r="T3148" s="26"/>
      <c r="U3148" s="27"/>
      <c r="V3148" s="26"/>
      <c r="W3148" s="27"/>
      <c r="X3148" s="26"/>
      <c r="Y3148" s="24"/>
      <c r="Z3148" s="24"/>
      <c r="AA3148" s="24"/>
      <c r="AB3148" s="24"/>
      <c r="AC3148" s="28"/>
      <c r="AD3148" s="28"/>
      <c r="AE3148" s="26"/>
      <c r="AF3148" s="28"/>
      <c r="AG3148" s="26"/>
      <c r="AH3148" s="28"/>
      <c r="AI3148" s="26"/>
      <c r="AJ3148" s="28"/>
      <c r="AK3148" s="28"/>
      <c r="AL3148" s="26"/>
      <c r="AM3148" s="28"/>
      <c r="AN3148" s="26"/>
      <c r="AO3148" s="28"/>
      <c r="AP3148" s="26"/>
    </row>
    <row r="3149" spans="1:42" x14ac:dyDescent="0.25">
      <c r="A3149" s="24"/>
      <c r="B3149" s="24"/>
      <c r="C3149" s="24"/>
      <c r="D3149" s="25"/>
      <c r="E3149" s="25"/>
      <c r="F3149" s="26"/>
      <c r="G3149" s="25"/>
      <c r="H3149" s="26"/>
      <c r="I3149" s="25"/>
      <c r="J3149" s="26"/>
      <c r="K3149" s="27"/>
      <c r="L3149" s="27"/>
      <c r="M3149" s="26"/>
      <c r="N3149" s="27"/>
      <c r="O3149" s="26"/>
      <c r="P3149" s="27"/>
      <c r="Q3149" s="26"/>
      <c r="R3149" s="27"/>
      <c r="S3149" s="27"/>
      <c r="T3149" s="26"/>
      <c r="U3149" s="27"/>
      <c r="V3149" s="26"/>
      <c r="W3149" s="27"/>
      <c r="X3149" s="26"/>
      <c r="Y3149" s="24"/>
      <c r="Z3149" s="24"/>
      <c r="AA3149" s="24"/>
      <c r="AB3149" s="24"/>
      <c r="AC3149" s="28"/>
      <c r="AD3149" s="28"/>
      <c r="AE3149" s="26"/>
      <c r="AF3149" s="28"/>
      <c r="AG3149" s="26"/>
      <c r="AH3149" s="28"/>
      <c r="AI3149" s="26"/>
      <c r="AJ3149" s="28"/>
      <c r="AK3149" s="28"/>
      <c r="AL3149" s="26"/>
      <c r="AM3149" s="28"/>
      <c r="AN3149" s="26"/>
      <c r="AO3149" s="28"/>
      <c r="AP3149" s="26"/>
    </row>
    <row r="3150" spans="1:42" x14ac:dyDescent="0.25">
      <c r="A3150" s="24"/>
      <c r="B3150" s="24"/>
      <c r="C3150" s="24"/>
      <c r="D3150" s="25"/>
      <c r="E3150" s="25"/>
      <c r="F3150" s="26"/>
      <c r="G3150" s="25"/>
      <c r="H3150" s="26"/>
      <c r="I3150" s="25"/>
      <c r="J3150" s="26"/>
      <c r="K3150" s="27"/>
      <c r="L3150" s="27"/>
      <c r="M3150" s="26"/>
      <c r="N3150" s="27"/>
      <c r="O3150" s="26"/>
      <c r="P3150" s="27"/>
      <c r="Q3150" s="26"/>
      <c r="R3150" s="27"/>
      <c r="S3150" s="27"/>
      <c r="T3150" s="26"/>
      <c r="U3150" s="27"/>
      <c r="V3150" s="26"/>
      <c r="W3150" s="27"/>
      <c r="X3150" s="26"/>
      <c r="Y3150" s="24"/>
      <c r="Z3150" s="24"/>
      <c r="AA3150" s="24"/>
      <c r="AB3150" s="24"/>
      <c r="AC3150" s="28"/>
      <c r="AD3150" s="28"/>
      <c r="AE3150" s="26"/>
      <c r="AF3150" s="28"/>
      <c r="AG3150" s="26"/>
      <c r="AH3150" s="28"/>
      <c r="AI3150" s="26"/>
      <c r="AJ3150" s="28"/>
      <c r="AK3150" s="28"/>
      <c r="AL3150" s="26"/>
      <c r="AM3150" s="28"/>
      <c r="AN3150" s="26"/>
      <c r="AO3150" s="28"/>
      <c r="AP3150" s="26"/>
    </row>
    <row r="3151" spans="1:42" x14ac:dyDescent="0.25">
      <c r="A3151" s="24"/>
      <c r="B3151" s="24"/>
      <c r="C3151" s="24"/>
      <c r="D3151" s="25"/>
      <c r="E3151" s="25"/>
      <c r="F3151" s="26"/>
      <c r="G3151" s="25"/>
      <c r="H3151" s="26"/>
      <c r="I3151" s="25"/>
      <c r="J3151" s="26"/>
      <c r="K3151" s="27"/>
      <c r="L3151" s="27"/>
      <c r="M3151" s="26"/>
      <c r="N3151" s="27"/>
      <c r="O3151" s="26"/>
      <c r="P3151" s="27"/>
      <c r="Q3151" s="26"/>
      <c r="R3151" s="27"/>
      <c r="S3151" s="27"/>
      <c r="T3151" s="26"/>
      <c r="U3151" s="27"/>
      <c r="V3151" s="26"/>
      <c r="W3151" s="27"/>
      <c r="X3151" s="26"/>
      <c r="Y3151" s="24"/>
      <c r="Z3151" s="24"/>
      <c r="AA3151" s="24"/>
      <c r="AB3151" s="24"/>
      <c r="AC3151" s="28"/>
      <c r="AD3151" s="28"/>
      <c r="AE3151" s="26"/>
      <c r="AF3151" s="28"/>
      <c r="AG3151" s="26"/>
      <c r="AH3151" s="28"/>
      <c r="AI3151" s="26"/>
      <c r="AJ3151" s="28"/>
      <c r="AK3151" s="28"/>
      <c r="AL3151" s="26"/>
      <c r="AM3151" s="28"/>
      <c r="AN3151" s="26"/>
      <c r="AO3151" s="28"/>
      <c r="AP3151" s="26"/>
    </row>
    <row r="3152" spans="1:42" x14ac:dyDescent="0.25">
      <c r="A3152" s="24"/>
      <c r="B3152" s="24"/>
      <c r="C3152" s="111"/>
      <c r="D3152" s="25"/>
      <c r="E3152" s="25"/>
      <c r="F3152" s="26"/>
      <c r="G3152" s="25"/>
      <c r="H3152" s="26"/>
      <c r="I3152" s="25"/>
      <c r="J3152" s="26"/>
      <c r="K3152" s="27"/>
      <c r="L3152" s="27"/>
      <c r="M3152" s="26"/>
      <c r="N3152" s="27"/>
      <c r="O3152" s="26"/>
      <c r="P3152" s="27"/>
      <c r="Q3152" s="26"/>
      <c r="R3152" s="27"/>
      <c r="S3152" s="27"/>
      <c r="T3152" s="26"/>
      <c r="U3152" s="27"/>
      <c r="V3152" s="26"/>
      <c r="W3152" s="27"/>
      <c r="X3152" s="26"/>
      <c r="Y3152" s="24"/>
      <c r="Z3152" s="24"/>
      <c r="AA3152" s="24"/>
      <c r="AB3152" s="24"/>
      <c r="AC3152" s="28"/>
      <c r="AD3152" s="28"/>
      <c r="AE3152" s="26"/>
      <c r="AF3152" s="28"/>
      <c r="AG3152" s="26"/>
      <c r="AH3152" s="28"/>
      <c r="AI3152" s="26"/>
      <c r="AJ3152" s="28"/>
      <c r="AK3152" s="28"/>
      <c r="AL3152" s="26"/>
      <c r="AM3152" s="28"/>
      <c r="AN3152" s="26"/>
      <c r="AO3152" s="28"/>
      <c r="AP3152" s="26"/>
    </row>
    <row r="3153" spans="1:42" x14ac:dyDescent="0.25">
      <c r="A3153" s="24"/>
      <c r="B3153" s="24"/>
      <c r="C3153" s="111"/>
      <c r="D3153" s="25"/>
      <c r="E3153" s="25"/>
      <c r="F3153" s="26"/>
      <c r="G3153" s="25"/>
      <c r="H3153" s="26"/>
      <c r="I3153" s="25"/>
      <c r="J3153" s="26"/>
      <c r="K3153" s="27"/>
      <c r="L3153" s="27"/>
      <c r="M3153" s="26"/>
      <c r="N3153" s="27"/>
      <c r="O3153" s="26"/>
      <c r="P3153" s="27"/>
      <c r="Q3153" s="26"/>
      <c r="R3153" s="27"/>
      <c r="S3153" s="27"/>
      <c r="T3153" s="26"/>
      <c r="U3153" s="27"/>
      <c r="V3153" s="26"/>
      <c r="W3153" s="27"/>
      <c r="X3153" s="26"/>
      <c r="Y3153" s="24"/>
      <c r="Z3153" s="24"/>
      <c r="AA3153" s="24"/>
      <c r="AB3153" s="24"/>
      <c r="AC3153" s="28"/>
      <c r="AD3153" s="28"/>
      <c r="AE3153" s="26"/>
      <c r="AF3153" s="28"/>
      <c r="AG3153" s="26"/>
      <c r="AH3153" s="28"/>
      <c r="AI3153" s="26"/>
      <c r="AJ3153" s="28"/>
      <c r="AK3153" s="28"/>
      <c r="AL3153" s="26"/>
      <c r="AM3153" s="28"/>
      <c r="AN3153" s="26"/>
      <c r="AO3153" s="28"/>
      <c r="AP3153" s="26"/>
    </row>
    <row r="3154" spans="1:42" x14ac:dyDescent="0.25">
      <c r="A3154" s="24"/>
      <c r="B3154" s="24"/>
      <c r="C3154" s="111"/>
      <c r="D3154" s="25"/>
      <c r="E3154" s="25"/>
      <c r="F3154" s="26"/>
      <c r="G3154" s="25"/>
      <c r="H3154" s="26"/>
      <c r="I3154" s="25"/>
      <c r="J3154" s="26"/>
      <c r="K3154" s="27"/>
      <c r="L3154" s="27"/>
      <c r="M3154" s="26"/>
      <c r="N3154" s="27"/>
      <c r="O3154" s="26"/>
      <c r="P3154" s="27"/>
      <c r="Q3154" s="26"/>
      <c r="R3154" s="27"/>
      <c r="S3154" s="27"/>
      <c r="T3154" s="26"/>
      <c r="U3154" s="27"/>
      <c r="V3154" s="26"/>
      <c r="W3154" s="27"/>
      <c r="X3154" s="26"/>
      <c r="Y3154" s="24"/>
      <c r="Z3154" s="24"/>
      <c r="AA3154" s="24"/>
      <c r="AB3154" s="24"/>
      <c r="AC3154" s="28"/>
      <c r="AD3154" s="28"/>
      <c r="AE3154" s="26"/>
      <c r="AF3154" s="28"/>
      <c r="AG3154" s="26"/>
      <c r="AH3154" s="28"/>
      <c r="AI3154" s="26"/>
      <c r="AJ3154" s="28"/>
      <c r="AK3154" s="28"/>
      <c r="AL3154" s="26"/>
      <c r="AM3154" s="28"/>
      <c r="AN3154" s="26"/>
      <c r="AO3154" s="28"/>
      <c r="AP3154" s="26"/>
    </row>
    <row r="3155" spans="1:42" x14ac:dyDescent="0.25">
      <c r="A3155" s="24"/>
      <c r="B3155" s="24"/>
      <c r="C3155" s="24"/>
      <c r="D3155" s="25"/>
      <c r="E3155" s="25"/>
      <c r="F3155" s="26"/>
      <c r="G3155" s="25"/>
      <c r="H3155" s="26"/>
      <c r="I3155" s="25"/>
      <c r="J3155" s="26"/>
      <c r="K3155" s="27"/>
      <c r="L3155" s="27"/>
      <c r="M3155" s="26"/>
      <c r="N3155" s="27"/>
      <c r="O3155" s="26"/>
      <c r="P3155" s="27"/>
      <c r="Q3155" s="26"/>
      <c r="R3155" s="27"/>
      <c r="S3155" s="27"/>
      <c r="T3155" s="26"/>
      <c r="U3155" s="27"/>
      <c r="V3155" s="26"/>
      <c r="W3155" s="27"/>
      <c r="X3155" s="26"/>
      <c r="Y3155" s="24"/>
      <c r="Z3155" s="24"/>
      <c r="AA3155" s="24"/>
      <c r="AB3155" s="24"/>
      <c r="AC3155" s="28"/>
      <c r="AD3155" s="28"/>
      <c r="AE3155" s="26"/>
      <c r="AF3155" s="28"/>
      <c r="AG3155" s="26"/>
      <c r="AH3155" s="28"/>
      <c r="AI3155" s="26"/>
      <c r="AJ3155" s="28"/>
      <c r="AK3155" s="28"/>
      <c r="AL3155" s="26"/>
      <c r="AM3155" s="28"/>
      <c r="AN3155" s="26"/>
      <c r="AO3155" s="28"/>
      <c r="AP3155" s="26"/>
    </row>
    <row r="3156" spans="1:42" x14ac:dyDescent="0.25">
      <c r="A3156" s="24"/>
      <c r="B3156" s="24"/>
      <c r="C3156" s="24"/>
      <c r="D3156" s="25"/>
      <c r="E3156" s="25"/>
      <c r="F3156" s="26"/>
      <c r="G3156" s="25"/>
      <c r="H3156" s="26"/>
      <c r="I3156" s="25"/>
      <c r="J3156" s="26"/>
      <c r="K3156" s="27"/>
      <c r="L3156" s="27"/>
      <c r="M3156" s="26"/>
      <c r="N3156" s="27"/>
      <c r="O3156" s="26"/>
      <c r="P3156" s="27"/>
      <c r="Q3156" s="26"/>
      <c r="R3156" s="27"/>
      <c r="S3156" s="27"/>
      <c r="T3156" s="26"/>
      <c r="U3156" s="27"/>
      <c r="V3156" s="26"/>
      <c r="W3156" s="27"/>
      <c r="X3156" s="26"/>
      <c r="Y3156" s="24"/>
      <c r="Z3156" s="24"/>
      <c r="AA3156" s="24"/>
      <c r="AB3156" s="24"/>
      <c r="AC3156" s="28"/>
      <c r="AD3156" s="28"/>
      <c r="AE3156" s="26"/>
      <c r="AF3156" s="28"/>
      <c r="AG3156" s="26"/>
      <c r="AH3156" s="28"/>
      <c r="AI3156" s="26"/>
      <c r="AJ3156" s="28"/>
      <c r="AK3156" s="28"/>
      <c r="AL3156" s="26"/>
      <c r="AM3156" s="28"/>
      <c r="AN3156" s="26"/>
      <c r="AO3156" s="28"/>
      <c r="AP3156" s="26"/>
    </row>
    <row r="3157" spans="1:42" x14ac:dyDescent="0.25">
      <c r="A3157" s="24"/>
      <c r="B3157" s="24"/>
      <c r="C3157" s="88"/>
      <c r="D3157" s="25"/>
      <c r="E3157" s="25"/>
      <c r="F3157" s="26"/>
      <c r="G3157" s="25"/>
      <c r="H3157" s="26"/>
      <c r="I3157" s="25"/>
      <c r="J3157" s="26"/>
      <c r="K3157" s="27"/>
      <c r="L3157" s="27"/>
      <c r="M3157" s="26"/>
      <c r="N3157" s="27"/>
      <c r="O3157" s="26"/>
      <c r="P3157" s="27"/>
      <c r="Q3157" s="26"/>
      <c r="R3157" s="27"/>
      <c r="S3157" s="27"/>
      <c r="T3157" s="26"/>
      <c r="U3157" s="27"/>
      <c r="V3157" s="26"/>
      <c r="W3157" s="27"/>
      <c r="X3157" s="26"/>
      <c r="Y3157" s="24"/>
      <c r="Z3157" s="24"/>
      <c r="AA3157" s="24"/>
      <c r="AB3157" s="24"/>
      <c r="AC3157" s="28"/>
      <c r="AD3157" s="28"/>
      <c r="AE3157" s="26"/>
      <c r="AF3157" s="28"/>
      <c r="AG3157" s="26"/>
      <c r="AH3157" s="28"/>
      <c r="AI3157" s="26"/>
      <c r="AJ3157" s="28"/>
      <c r="AK3157" s="28"/>
      <c r="AL3157" s="26"/>
      <c r="AM3157" s="28"/>
      <c r="AN3157" s="26"/>
      <c r="AO3157" s="28"/>
      <c r="AP3157" s="26"/>
    </row>
    <row r="3158" spans="1:42" x14ac:dyDescent="0.25">
      <c r="A3158" s="24"/>
      <c r="B3158" s="24"/>
      <c r="C3158" s="88"/>
      <c r="D3158" s="25"/>
      <c r="E3158" s="25"/>
      <c r="F3158" s="26"/>
      <c r="G3158" s="25"/>
      <c r="H3158" s="26"/>
      <c r="I3158" s="25"/>
      <c r="J3158" s="26"/>
      <c r="K3158" s="27"/>
      <c r="L3158" s="27"/>
      <c r="M3158" s="26"/>
      <c r="N3158" s="27"/>
      <c r="O3158" s="26"/>
      <c r="P3158" s="27"/>
      <c r="Q3158" s="26"/>
      <c r="R3158" s="27"/>
      <c r="S3158" s="27"/>
      <c r="T3158" s="26"/>
      <c r="U3158" s="27"/>
      <c r="V3158" s="26"/>
      <c r="W3158" s="27"/>
      <c r="X3158" s="26"/>
      <c r="Y3158" s="24"/>
      <c r="Z3158" s="24"/>
      <c r="AA3158" s="24"/>
      <c r="AB3158" s="24"/>
      <c r="AC3158" s="28"/>
      <c r="AD3158" s="28"/>
      <c r="AE3158" s="26"/>
      <c r="AF3158" s="28"/>
      <c r="AG3158" s="26"/>
      <c r="AH3158" s="28"/>
      <c r="AI3158" s="26"/>
      <c r="AJ3158" s="28"/>
      <c r="AK3158" s="28"/>
      <c r="AL3158" s="26"/>
      <c r="AM3158" s="28"/>
      <c r="AN3158" s="26"/>
      <c r="AO3158" s="28"/>
      <c r="AP3158" s="26"/>
    </row>
    <row r="3159" spans="1:42" x14ac:dyDescent="0.25">
      <c r="A3159" s="24"/>
      <c r="B3159" s="24"/>
      <c r="C3159" s="88"/>
      <c r="D3159" s="25"/>
      <c r="E3159" s="25"/>
      <c r="F3159" s="26"/>
      <c r="G3159" s="25"/>
      <c r="H3159" s="26"/>
      <c r="I3159" s="25"/>
      <c r="J3159" s="26"/>
      <c r="K3159" s="27"/>
      <c r="L3159" s="27"/>
      <c r="M3159" s="26"/>
      <c r="N3159" s="27"/>
      <c r="O3159" s="26"/>
      <c r="P3159" s="27"/>
      <c r="Q3159" s="26"/>
      <c r="R3159" s="27"/>
      <c r="S3159" s="27"/>
      <c r="T3159" s="26"/>
      <c r="U3159" s="27"/>
      <c r="V3159" s="26"/>
      <c r="W3159" s="27"/>
      <c r="X3159" s="26"/>
      <c r="Y3159" s="24"/>
      <c r="Z3159" s="24"/>
      <c r="AA3159" s="24"/>
      <c r="AB3159" s="24"/>
      <c r="AC3159" s="28"/>
      <c r="AD3159" s="28"/>
      <c r="AE3159" s="26"/>
      <c r="AF3159" s="28"/>
      <c r="AG3159" s="26"/>
      <c r="AH3159" s="28"/>
      <c r="AI3159" s="26"/>
      <c r="AJ3159" s="28"/>
      <c r="AK3159" s="28"/>
      <c r="AL3159" s="26"/>
      <c r="AM3159" s="28"/>
      <c r="AN3159" s="26"/>
      <c r="AO3159" s="28"/>
      <c r="AP3159" s="26"/>
    </row>
    <row r="3160" spans="1:42" x14ac:dyDescent="0.25">
      <c r="A3160" s="24"/>
      <c r="B3160" s="24"/>
      <c r="C3160" s="24"/>
      <c r="D3160" s="25"/>
      <c r="E3160" s="25"/>
      <c r="F3160" s="26"/>
      <c r="G3160" s="25"/>
      <c r="H3160" s="26"/>
      <c r="I3160" s="25"/>
      <c r="J3160" s="26"/>
      <c r="K3160" s="27"/>
      <c r="L3160" s="27"/>
      <c r="M3160" s="26"/>
      <c r="N3160" s="27"/>
      <c r="O3160" s="26"/>
      <c r="P3160" s="27"/>
      <c r="Q3160" s="26"/>
      <c r="R3160" s="27"/>
      <c r="S3160" s="27"/>
      <c r="T3160" s="26"/>
      <c r="U3160" s="27"/>
      <c r="V3160" s="26"/>
      <c r="W3160" s="27"/>
      <c r="X3160" s="26"/>
      <c r="Y3160" s="24"/>
      <c r="Z3160" s="24"/>
      <c r="AA3160" s="24"/>
      <c r="AB3160" s="24"/>
      <c r="AC3160" s="28"/>
      <c r="AD3160" s="28"/>
      <c r="AE3160" s="26"/>
      <c r="AF3160" s="28"/>
      <c r="AG3160" s="26"/>
      <c r="AH3160" s="28"/>
      <c r="AI3160" s="26"/>
      <c r="AJ3160" s="28"/>
      <c r="AK3160" s="28"/>
      <c r="AL3160" s="26"/>
      <c r="AM3160" s="28"/>
      <c r="AN3160" s="26"/>
      <c r="AO3160" s="28"/>
      <c r="AP3160" s="26"/>
    </row>
    <row r="3161" spans="1:42" x14ac:dyDescent="0.25">
      <c r="A3161" s="24"/>
      <c r="B3161" s="24"/>
      <c r="C3161" s="24"/>
      <c r="D3161" s="25"/>
      <c r="E3161" s="25"/>
      <c r="F3161" s="26"/>
      <c r="G3161" s="25"/>
      <c r="H3161" s="26"/>
      <c r="I3161" s="25"/>
      <c r="J3161" s="26"/>
      <c r="K3161" s="27"/>
      <c r="L3161" s="27"/>
      <c r="M3161" s="26"/>
      <c r="N3161" s="27"/>
      <c r="O3161" s="26"/>
      <c r="P3161" s="27"/>
      <c r="Q3161" s="26"/>
      <c r="R3161" s="27"/>
      <c r="S3161" s="27"/>
      <c r="T3161" s="26"/>
      <c r="U3161" s="27"/>
      <c r="V3161" s="26"/>
      <c r="W3161" s="27"/>
      <c r="X3161" s="26"/>
      <c r="Y3161" s="24"/>
      <c r="Z3161" s="24"/>
      <c r="AA3161" s="24"/>
      <c r="AB3161" s="24"/>
      <c r="AC3161" s="28"/>
      <c r="AD3161" s="28"/>
      <c r="AE3161" s="26"/>
      <c r="AF3161" s="28"/>
      <c r="AG3161" s="26"/>
      <c r="AH3161" s="28"/>
      <c r="AI3161" s="26"/>
      <c r="AJ3161" s="28"/>
      <c r="AK3161" s="28"/>
      <c r="AL3161" s="26"/>
      <c r="AM3161" s="28"/>
      <c r="AN3161" s="26"/>
      <c r="AO3161" s="28"/>
      <c r="AP3161" s="26"/>
    </row>
    <row r="3162" spans="1:42" x14ac:dyDescent="0.25">
      <c r="A3162" s="24"/>
      <c r="B3162" s="24"/>
      <c r="C3162" s="24"/>
      <c r="D3162" s="24"/>
      <c r="E3162" s="24"/>
      <c r="F3162" s="24"/>
      <c r="G3162" s="24"/>
      <c r="H3162" s="24"/>
      <c r="I3162" s="25"/>
      <c r="J3162" s="26"/>
      <c r="K3162" s="24"/>
      <c r="L3162" s="24"/>
      <c r="M3162" s="24"/>
      <c r="N3162" s="24"/>
      <c r="O3162" s="24"/>
      <c r="P3162" s="27"/>
      <c r="Q3162" s="26"/>
      <c r="R3162" s="24"/>
      <c r="S3162" s="24"/>
      <c r="T3162" s="24"/>
      <c r="U3162" s="24"/>
      <c r="V3162" s="24"/>
      <c r="W3162" s="27"/>
      <c r="X3162" s="26"/>
      <c r="Y3162" s="24"/>
      <c r="Z3162" s="24"/>
      <c r="AA3162" s="24"/>
      <c r="AB3162" s="24"/>
      <c r="AC3162" s="24"/>
      <c r="AD3162" s="24"/>
      <c r="AE3162" s="24"/>
      <c r="AF3162" s="24"/>
      <c r="AG3162" s="24"/>
      <c r="AH3162" s="28"/>
      <c r="AI3162" s="26"/>
      <c r="AJ3162" s="24"/>
      <c r="AK3162" s="24"/>
      <c r="AL3162" s="24"/>
      <c r="AM3162" s="24"/>
      <c r="AN3162" s="24"/>
      <c r="AO3162" s="28"/>
      <c r="AP3162" s="26"/>
    </row>
    <row r="3163" spans="1:42" x14ac:dyDescent="0.25">
      <c r="A3163" s="24"/>
      <c r="B3163" s="24"/>
      <c r="C3163" s="24"/>
      <c r="D3163" s="24"/>
      <c r="E3163" s="25"/>
      <c r="F3163" s="26"/>
      <c r="G3163" s="25"/>
      <c r="H3163" s="26"/>
      <c r="I3163" s="25"/>
      <c r="J3163" s="26"/>
      <c r="K3163" s="24"/>
      <c r="L3163" s="27"/>
      <c r="M3163" s="26"/>
      <c r="N3163" s="27"/>
      <c r="O3163" s="26"/>
      <c r="P3163" s="27"/>
      <c r="Q3163" s="26"/>
      <c r="R3163" s="24"/>
      <c r="S3163" s="27"/>
      <c r="T3163" s="26"/>
      <c r="U3163" s="27"/>
      <c r="V3163" s="26"/>
      <c r="W3163" s="27"/>
      <c r="X3163" s="26"/>
      <c r="Y3163" s="24"/>
      <c r="Z3163" s="24"/>
      <c r="AA3163" s="24"/>
      <c r="AB3163" s="24"/>
      <c r="AC3163" s="24"/>
      <c r="AD3163" s="28"/>
      <c r="AE3163" s="26"/>
      <c r="AF3163" s="28"/>
      <c r="AG3163" s="26"/>
      <c r="AH3163" s="28"/>
      <c r="AI3163" s="26"/>
      <c r="AJ3163" s="24"/>
      <c r="AK3163" s="28"/>
      <c r="AL3163" s="26"/>
      <c r="AM3163" s="28"/>
      <c r="AN3163" s="26"/>
      <c r="AO3163" s="28"/>
      <c r="AP3163" s="26"/>
    </row>
    <row r="3164" spans="1:42" x14ac:dyDescent="0.25">
      <c r="A3164" s="24"/>
      <c r="B3164" s="24"/>
      <c r="C3164" s="24"/>
      <c r="D3164" s="25"/>
      <c r="E3164" s="25"/>
      <c r="F3164" s="26"/>
      <c r="G3164" s="25"/>
      <c r="H3164" s="26"/>
      <c r="I3164" s="25"/>
      <c r="J3164" s="26"/>
      <c r="K3164" s="27"/>
      <c r="L3164" s="27"/>
      <c r="M3164" s="26"/>
      <c r="N3164" s="27"/>
      <c r="O3164" s="26"/>
      <c r="P3164" s="27"/>
      <c r="Q3164" s="26"/>
      <c r="R3164" s="27"/>
      <c r="S3164" s="27"/>
      <c r="T3164" s="26"/>
      <c r="U3164" s="27"/>
      <c r="V3164" s="26"/>
      <c r="W3164" s="27"/>
      <c r="X3164" s="26"/>
      <c r="Y3164" s="24"/>
      <c r="Z3164" s="24"/>
      <c r="AA3164" s="24"/>
      <c r="AB3164" s="24"/>
      <c r="AC3164" s="28"/>
      <c r="AD3164" s="28"/>
      <c r="AE3164" s="26"/>
      <c r="AF3164" s="28"/>
      <c r="AG3164" s="26"/>
      <c r="AH3164" s="28"/>
      <c r="AI3164" s="26"/>
      <c r="AJ3164" s="28"/>
      <c r="AK3164" s="28"/>
      <c r="AL3164" s="26"/>
      <c r="AM3164" s="28"/>
      <c r="AN3164" s="26"/>
      <c r="AO3164" s="28"/>
      <c r="AP3164" s="26"/>
    </row>
    <row r="3165" spans="1:42" x14ac:dyDescent="0.25">
      <c r="A3165" s="24"/>
      <c r="B3165" s="24"/>
      <c r="C3165" s="111"/>
      <c r="D3165" s="25"/>
      <c r="E3165" s="25"/>
      <c r="F3165" s="26"/>
      <c r="G3165" s="25"/>
      <c r="H3165" s="26"/>
      <c r="I3165" s="25"/>
      <c r="J3165" s="26"/>
      <c r="K3165" s="27"/>
      <c r="L3165" s="27"/>
      <c r="M3165" s="26"/>
      <c r="N3165" s="27"/>
      <c r="O3165" s="26"/>
      <c r="P3165" s="27"/>
      <c r="Q3165" s="26"/>
      <c r="R3165" s="27"/>
      <c r="S3165" s="27"/>
      <c r="T3165" s="26"/>
      <c r="U3165" s="27"/>
      <c r="V3165" s="26"/>
      <c r="W3165" s="27"/>
      <c r="X3165" s="26"/>
      <c r="Y3165" s="24"/>
      <c r="Z3165" s="24"/>
      <c r="AA3165" s="24"/>
      <c r="AB3165" s="24"/>
      <c r="AC3165" s="28"/>
      <c r="AD3165" s="28"/>
      <c r="AE3165" s="26"/>
      <c r="AF3165" s="28"/>
      <c r="AG3165" s="26"/>
      <c r="AH3165" s="28"/>
      <c r="AI3165" s="26"/>
      <c r="AJ3165" s="28"/>
      <c r="AK3165" s="28"/>
      <c r="AL3165" s="26"/>
      <c r="AM3165" s="28"/>
      <c r="AN3165" s="26"/>
      <c r="AO3165" s="28"/>
      <c r="AP3165" s="26"/>
    </row>
    <row r="3166" spans="1:42" x14ac:dyDescent="0.25">
      <c r="A3166" s="24"/>
      <c r="B3166" s="24"/>
      <c r="C3166" s="111"/>
      <c r="D3166" s="25"/>
      <c r="E3166" s="25"/>
      <c r="F3166" s="26"/>
      <c r="G3166" s="25"/>
      <c r="H3166" s="26"/>
      <c r="I3166" s="25"/>
      <c r="J3166" s="26"/>
      <c r="K3166" s="27"/>
      <c r="L3166" s="27"/>
      <c r="M3166" s="26"/>
      <c r="N3166" s="27"/>
      <c r="O3166" s="26"/>
      <c r="P3166" s="27"/>
      <c r="Q3166" s="26"/>
      <c r="R3166" s="27"/>
      <c r="S3166" s="27"/>
      <c r="T3166" s="26"/>
      <c r="U3166" s="27"/>
      <c r="V3166" s="26"/>
      <c r="W3166" s="27"/>
      <c r="X3166" s="26"/>
      <c r="Y3166" s="24"/>
      <c r="Z3166" s="24"/>
      <c r="AA3166" s="24"/>
      <c r="AB3166" s="24"/>
      <c r="AC3166" s="28"/>
      <c r="AD3166" s="28"/>
      <c r="AE3166" s="26"/>
      <c r="AF3166" s="28"/>
      <c r="AG3166" s="26"/>
      <c r="AH3166" s="28"/>
      <c r="AI3166" s="26"/>
      <c r="AJ3166" s="28"/>
      <c r="AK3166" s="28"/>
      <c r="AL3166" s="26"/>
      <c r="AM3166" s="28"/>
      <c r="AN3166" s="26"/>
      <c r="AO3166" s="28"/>
      <c r="AP3166" s="26"/>
    </row>
    <row r="3167" spans="1:42" x14ac:dyDescent="0.25">
      <c r="A3167" s="24"/>
      <c r="B3167" s="24"/>
      <c r="C3167" s="111"/>
      <c r="D3167" s="25"/>
      <c r="E3167" s="25"/>
      <c r="F3167" s="26"/>
      <c r="G3167" s="25"/>
      <c r="H3167" s="26"/>
      <c r="I3167" s="25"/>
      <c r="J3167" s="26"/>
      <c r="K3167" s="27"/>
      <c r="L3167" s="27"/>
      <c r="M3167" s="26"/>
      <c r="N3167" s="27"/>
      <c r="O3167" s="26"/>
      <c r="P3167" s="27"/>
      <c r="Q3167" s="26"/>
      <c r="R3167" s="27"/>
      <c r="S3167" s="27"/>
      <c r="T3167" s="26"/>
      <c r="U3167" s="27"/>
      <c r="V3167" s="26"/>
      <c r="W3167" s="27"/>
      <c r="X3167" s="26"/>
      <c r="Y3167" s="24"/>
      <c r="Z3167" s="24"/>
      <c r="AA3167" s="24"/>
      <c r="AB3167" s="24"/>
      <c r="AC3167" s="28"/>
      <c r="AD3167" s="28"/>
      <c r="AE3167" s="26"/>
      <c r="AF3167" s="28"/>
      <c r="AG3167" s="26"/>
      <c r="AH3167" s="28"/>
      <c r="AI3167" s="26"/>
      <c r="AJ3167" s="28"/>
      <c r="AK3167" s="28"/>
      <c r="AL3167" s="26"/>
      <c r="AM3167" s="28"/>
      <c r="AN3167" s="26"/>
      <c r="AO3167" s="28"/>
      <c r="AP3167" s="26"/>
    </row>
    <row r="3168" spans="1:42" x14ac:dyDescent="0.25">
      <c r="A3168" s="24"/>
      <c r="B3168" s="24"/>
      <c r="C3168" s="24"/>
      <c r="D3168" s="24"/>
      <c r="E3168" s="25"/>
      <c r="F3168" s="26"/>
      <c r="G3168" s="25"/>
      <c r="H3168" s="26"/>
      <c r="I3168" s="24"/>
      <c r="J3168" s="24"/>
      <c r="K3168" s="24"/>
      <c r="L3168" s="27"/>
      <c r="M3168" s="26"/>
      <c r="N3168" s="27"/>
      <c r="O3168" s="26"/>
      <c r="P3168" s="24"/>
      <c r="Q3168" s="24"/>
      <c r="R3168" s="24"/>
      <c r="S3168" s="27"/>
      <c r="T3168" s="26"/>
      <c r="U3168" s="27"/>
      <c r="V3168" s="26"/>
      <c r="W3168" s="24"/>
      <c r="X3168" s="24"/>
      <c r="Y3168" s="24"/>
      <c r="Z3168" s="24"/>
      <c r="AA3168" s="24"/>
      <c r="AB3168" s="24"/>
      <c r="AC3168" s="24"/>
      <c r="AD3168" s="28"/>
      <c r="AE3168" s="26"/>
      <c r="AF3168" s="28"/>
      <c r="AG3168" s="26"/>
      <c r="AH3168" s="24"/>
      <c r="AI3168" s="24"/>
      <c r="AJ3168" s="24"/>
      <c r="AK3168" s="28"/>
      <c r="AL3168" s="26"/>
      <c r="AM3168" s="28"/>
      <c r="AN3168" s="26"/>
      <c r="AO3168" s="24"/>
      <c r="AP3168" s="24"/>
    </row>
    <row r="3169" spans="1:42" x14ac:dyDescent="0.25">
      <c r="A3169" s="24"/>
      <c r="B3169" s="24"/>
      <c r="C3169" s="24"/>
      <c r="D3169" s="25"/>
      <c r="E3169" s="25"/>
      <c r="F3169" s="26"/>
      <c r="G3169" s="25"/>
      <c r="H3169" s="26"/>
      <c r="I3169" s="25"/>
      <c r="J3169" s="26"/>
      <c r="K3169" s="27"/>
      <c r="L3169" s="27"/>
      <c r="M3169" s="26"/>
      <c r="N3169" s="27"/>
      <c r="O3169" s="26"/>
      <c r="P3169" s="27"/>
      <c r="Q3169" s="26"/>
      <c r="R3169" s="27"/>
      <c r="S3169" s="27"/>
      <c r="T3169" s="26"/>
      <c r="U3169" s="27"/>
      <c r="V3169" s="26"/>
      <c r="W3169" s="27"/>
      <c r="X3169" s="26"/>
      <c r="Y3169" s="24"/>
      <c r="Z3169" s="24"/>
      <c r="AA3169" s="24"/>
      <c r="AB3169" s="24"/>
      <c r="AC3169" s="28"/>
      <c r="AD3169" s="28"/>
      <c r="AE3169" s="26"/>
      <c r="AF3169" s="28"/>
      <c r="AG3169" s="26"/>
      <c r="AH3169" s="28"/>
      <c r="AI3169" s="26"/>
      <c r="AJ3169" s="28"/>
      <c r="AK3169" s="28"/>
      <c r="AL3169" s="26"/>
      <c r="AM3169" s="28"/>
      <c r="AN3169" s="26"/>
      <c r="AO3169" s="28"/>
      <c r="AP3169" s="26"/>
    </row>
    <row r="3170" spans="1:42" x14ac:dyDescent="0.25">
      <c r="A3170" s="24"/>
      <c r="B3170" s="24"/>
      <c r="C3170" s="24"/>
      <c r="D3170" s="25"/>
      <c r="E3170" s="25"/>
      <c r="F3170" s="26"/>
      <c r="G3170" s="25"/>
      <c r="H3170" s="26"/>
      <c r="I3170" s="25"/>
      <c r="J3170" s="26"/>
      <c r="K3170" s="27"/>
      <c r="L3170" s="27"/>
      <c r="M3170" s="26"/>
      <c r="N3170" s="27"/>
      <c r="O3170" s="26"/>
      <c r="P3170" s="27"/>
      <c r="Q3170" s="26"/>
      <c r="R3170" s="27"/>
      <c r="S3170" s="27"/>
      <c r="T3170" s="26"/>
      <c r="U3170" s="27"/>
      <c r="V3170" s="26"/>
      <c r="W3170" s="27"/>
      <c r="X3170" s="26"/>
      <c r="Y3170" s="24"/>
      <c r="Z3170" s="24"/>
      <c r="AA3170" s="24"/>
      <c r="AB3170" s="24"/>
      <c r="AC3170" s="28"/>
      <c r="AD3170" s="28"/>
      <c r="AE3170" s="26"/>
      <c r="AF3170" s="28"/>
      <c r="AG3170" s="26"/>
      <c r="AH3170" s="28"/>
      <c r="AI3170" s="26"/>
      <c r="AJ3170" s="28"/>
      <c r="AK3170" s="28"/>
      <c r="AL3170" s="26"/>
      <c r="AM3170" s="28"/>
      <c r="AN3170" s="26"/>
      <c r="AO3170" s="28"/>
      <c r="AP3170" s="26"/>
    </row>
    <row r="3171" spans="1:42" x14ac:dyDescent="0.25">
      <c r="A3171" s="24"/>
      <c r="B3171" s="24"/>
      <c r="C3171" s="88"/>
      <c r="D3171" s="25"/>
      <c r="E3171" s="25"/>
      <c r="F3171" s="26"/>
      <c r="G3171" s="25"/>
      <c r="H3171" s="26"/>
      <c r="I3171" s="25"/>
      <c r="J3171" s="26"/>
      <c r="K3171" s="27"/>
      <c r="L3171" s="27"/>
      <c r="M3171" s="26"/>
      <c r="N3171" s="27"/>
      <c r="O3171" s="26"/>
      <c r="P3171" s="27"/>
      <c r="Q3171" s="26"/>
      <c r="R3171" s="27"/>
      <c r="S3171" s="27"/>
      <c r="T3171" s="26"/>
      <c r="U3171" s="27"/>
      <c r="V3171" s="26"/>
      <c r="W3171" s="27"/>
      <c r="X3171" s="26"/>
      <c r="Y3171" s="24"/>
      <c r="Z3171" s="24"/>
      <c r="AA3171" s="24"/>
      <c r="AB3171" s="24"/>
      <c r="AC3171" s="28"/>
      <c r="AD3171" s="28"/>
      <c r="AE3171" s="26"/>
      <c r="AF3171" s="28"/>
      <c r="AG3171" s="26"/>
      <c r="AH3171" s="28"/>
      <c r="AI3171" s="26"/>
      <c r="AJ3171" s="28"/>
      <c r="AK3171" s="28"/>
      <c r="AL3171" s="26"/>
      <c r="AM3171" s="28"/>
      <c r="AN3171" s="26"/>
      <c r="AO3171" s="28"/>
      <c r="AP3171" s="26"/>
    </row>
    <row r="3172" spans="1:42" x14ac:dyDescent="0.25">
      <c r="A3172" s="24"/>
      <c r="B3172" s="24"/>
      <c r="C3172" s="88"/>
      <c r="D3172" s="25"/>
      <c r="E3172" s="25"/>
      <c r="F3172" s="26"/>
      <c r="G3172" s="25"/>
      <c r="H3172" s="26"/>
      <c r="I3172" s="25"/>
      <c r="J3172" s="26"/>
      <c r="K3172" s="27"/>
      <c r="L3172" s="27"/>
      <c r="M3172" s="26"/>
      <c r="N3172" s="27"/>
      <c r="O3172" s="26"/>
      <c r="P3172" s="27"/>
      <c r="Q3172" s="26"/>
      <c r="R3172" s="27"/>
      <c r="S3172" s="27"/>
      <c r="T3172" s="26"/>
      <c r="U3172" s="27"/>
      <c r="V3172" s="26"/>
      <c r="W3172" s="27"/>
      <c r="X3172" s="26"/>
      <c r="Y3172" s="24"/>
      <c r="Z3172" s="24"/>
      <c r="AA3172" s="24"/>
      <c r="AB3172" s="24"/>
      <c r="AC3172" s="28"/>
      <c r="AD3172" s="28"/>
      <c r="AE3172" s="26"/>
      <c r="AF3172" s="28"/>
      <c r="AG3172" s="26"/>
      <c r="AH3172" s="28"/>
      <c r="AI3172" s="26"/>
      <c r="AJ3172" s="28"/>
      <c r="AK3172" s="28"/>
      <c r="AL3172" s="26"/>
      <c r="AM3172" s="28"/>
      <c r="AN3172" s="26"/>
      <c r="AO3172" s="28"/>
      <c r="AP3172" s="26"/>
    </row>
    <row r="3173" spans="1:42" x14ac:dyDescent="0.25">
      <c r="A3173" s="24"/>
      <c r="B3173" s="24"/>
      <c r="C3173" s="88"/>
      <c r="D3173" s="25"/>
      <c r="E3173" s="25"/>
      <c r="F3173" s="26"/>
      <c r="G3173" s="25"/>
      <c r="H3173" s="26"/>
      <c r="I3173" s="25"/>
      <c r="J3173" s="26"/>
      <c r="K3173" s="27"/>
      <c r="L3173" s="27"/>
      <c r="M3173" s="26"/>
      <c r="N3173" s="27"/>
      <c r="O3173" s="26"/>
      <c r="P3173" s="27"/>
      <c r="Q3173" s="26"/>
      <c r="R3173" s="27"/>
      <c r="S3173" s="27"/>
      <c r="T3173" s="26"/>
      <c r="U3173" s="27"/>
      <c r="V3173" s="26"/>
      <c r="W3173" s="27"/>
      <c r="X3173" s="26"/>
      <c r="Y3173" s="24"/>
      <c r="Z3173" s="24"/>
      <c r="AA3173" s="24"/>
      <c r="AB3173" s="24"/>
      <c r="AC3173" s="28"/>
      <c r="AD3173" s="28"/>
      <c r="AE3173" s="26"/>
      <c r="AF3173" s="28"/>
      <c r="AG3173" s="26"/>
      <c r="AH3173" s="28"/>
      <c r="AI3173" s="26"/>
      <c r="AJ3173" s="28"/>
      <c r="AK3173" s="28"/>
      <c r="AL3173" s="26"/>
      <c r="AM3173" s="28"/>
      <c r="AN3173" s="26"/>
      <c r="AO3173" s="28"/>
      <c r="AP3173" s="26"/>
    </row>
    <row r="3174" spans="1:42" x14ac:dyDescent="0.25">
      <c r="A3174" s="24"/>
      <c r="B3174" s="24"/>
      <c r="C3174" s="24"/>
      <c r="D3174" s="25"/>
      <c r="E3174" s="25"/>
      <c r="F3174" s="26"/>
      <c r="G3174" s="25"/>
      <c r="H3174" s="26"/>
      <c r="I3174" s="25"/>
      <c r="J3174" s="26"/>
      <c r="K3174" s="27"/>
      <c r="L3174" s="27"/>
      <c r="M3174" s="26"/>
      <c r="N3174" s="27"/>
      <c r="O3174" s="26"/>
      <c r="P3174" s="27"/>
      <c r="Q3174" s="26"/>
      <c r="R3174" s="27"/>
      <c r="S3174" s="27"/>
      <c r="T3174" s="26"/>
      <c r="U3174" s="27"/>
      <c r="V3174" s="26"/>
      <c r="W3174" s="27"/>
      <c r="X3174" s="26"/>
      <c r="Y3174" s="24"/>
      <c r="Z3174" s="24"/>
      <c r="AA3174" s="24"/>
      <c r="AB3174" s="24"/>
      <c r="AC3174" s="28"/>
      <c r="AD3174" s="28"/>
      <c r="AE3174" s="26"/>
      <c r="AF3174" s="28"/>
      <c r="AG3174" s="26"/>
      <c r="AH3174" s="28"/>
      <c r="AI3174" s="26"/>
      <c r="AJ3174" s="28"/>
      <c r="AK3174" s="28"/>
      <c r="AL3174" s="26"/>
      <c r="AM3174" s="28"/>
      <c r="AN3174" s="26"/>
      <c r="AO3174" s="28"/>
      <c r="AP3174" s="26"/>
    </row>
    <row r="3175" spans="1:42" x14ac:dyDescent="0.25">
      <c r="A3175" s="24"/>
      <c r="B3175" s="24"/>
      <c r="C3175" s="24"/>
      <c r="D3175" s="25"/>
      <c r="E3175" s="25"/>
      <c r="F3175" s="26"/>
      <c r="G3175" s="25"/>
      <c r="H3175" s="26"/>
      <c r="I3175" s="25"/>
      <c r="J3175" s="26"/>
      <c r="K3175" s="27"/>
      <c r="L3175" s="27"/>
      <c r="M3175" s="26"/>
      <c r="N3175" s="27"/>
      <c r="O3175" s="26"/>
      <c r="P3175" s="27"/>
      <c r="Q3175" s="26"/>
      <c r="R3175" s="27"/>
      <c r="S3175" s="27"/>
      <c r="T3175" s="26"/>
      <c r="U3175" s="27"/>
      <c r="V3175" s="26"/>
      <c r="W3175" s="27"/>
      <c r="X3175" s="26"/>
      <c r="Y3175" s="24"/>
      <c r="Z3175" s="24"/>
      <c r="AA3175" s="24"/>
      <c r="AB3175" s="24"/>
      <c r="AC3175" s="28"/>
      <c r="AD3175" s="28"/>
      <c r="AE3175" s="26"/>
      <c r="AF3175" s="28"/>
      <c r="AG3175" s="26"/>
      <c r="AH3175" s="28"/>
      <c r="AI3175" s="26"/>
      <c r="AJ3175" s="28"/>
      <c r="AK3175" s="28"/>
      <c r="AL3175" s="26"/>
      <c r="AM3175" s="28"/>
      <c r="AN3175" s="26"/>
      <c r="AO3175" s="28"/>
      <c r="AP3175" s="26"/>
    </row>
    <row r="3176" spans="1:42" x14ac:dyDescent="0.25">
      <c r="A3176" s="24"/>
      <c r="B3176" s="24"/>
      <c r="C3176" s="24"/>
      <c r="D3176" s="24"/>
      <c r="E3176" s="24"/>
      <c r="F3176" s="24"/>
      <c r="G3176" s="24"/>
      <c r="H3176" s="24"/>
      <c r="I3176" s="25"/>
      <c r="J3176" s="26"/>
      <c r="K3176" s="24"/>
      <c r="L3176" s="24"/>
      <c r="M3176" s="24"/>
      <c r="N3176" s="24"/>
      <c r="O3176" s="24"/>
      <c r="P3176" s="27"/>
      <c r="Q3176" s="26"/>
      <c r="R3176" s="24"/>
      <c r="S3176" s="24"/>
      <c r="T3176" s="24"/>
      <c r="U3176" s="24"/>
      <c r="V3176" s="24"/>
      <c r="W3176" s="27"/>
      <c r="X3176" s="26"/>
      <c r="Y3176" s="24"/>
      <c r="Z3176" s="24"/>
      <c r="AA3176" s="24"/>
      <c r="AB3176" s="24"/>
      <c r="AC3176" s="24"/>
      <c r="AD3176" s="24"/>
      <c r="AE3176" s="24"/>
      <c r="AF3176" s="24"/>
      <c r="AG3176" s="24"/>
      <c r="AH3176" s="28"/>
      <c r="AI3176" s="26"/>
      <c r="AJ3176" s="24"/>
      <c r="AK3176" s="24"/>
      <c r="AL3176" s="24"/>
      <c r="AM3176" s="24"/>
      <c r="AN3176" s="24"/>
      <c r="AO3176" s="28"/>
      <c r="AP3176" s="26"/>
    </row>
    <row r="3177" spans="1:42" x14ac:dyDescent="0.25">
      <c r="A3177" s="24"/>
      <c r="B3177" s="24"/>
      <c r="C3177" s="24"/>
      <c r="D3177" s="24"/>
      <c r="E3177" s="25"/>
      <c r="F3177" s="26"/>
      <c r="G3177" s="25"/>
      <c r="H3177" s="26"/>
      <c r="I3177" s="24"/>
      <c r="J3177" s="24"/>
      <c r="K3177" s="24"/>
      <c r="L3177" s="27"/>
      <c r="M3177" s="26"/>
      <c r="N3177" s="27"/>
      <c r="O3177" s="26"/>
      <c r="P3177" s="24"/>
      <c r="Q3177" s="24"/>
      <c r="R3177" s="24"/>
      <c r="S3177" s="27"/>
      <c r="T3177" s="26"/>
      <c r="U3177" s="27"/>
      <c r="V3177" s="26"/>
      <c r="W3177" s="24"/>
      <c r="X3177" s="24"/>
      <c r="Y3177" s="24"/>
      <c r="Z3177" s="24"/>
      <c r="AA3177" s="24"/>
      <c r="AB3177" s="24"/>
      <c r="AC3177" s="24"/>
      <c r="AD3177" s="28"/>
      <c r="AE3177" s="26"/>
      <c r="AF3177" s="28"/>
      <c r="AG3177" s="26"/>
      <c r="AH3177" s="24"/>
      <c r="AI3177" s="24"/>
      <c r="AJ3177" s="24"/>
      <c r="AK3177" s="28"/>
      <c r="AL3177" s="26"/>
      <c r="AM3177" s="28"/>
      <c r="AN3177" s="26"/>
      <c r="AO3177" s="24"/>
      <c r="AP3177" s="24"/>
    </row>
    <row r="3178" spans="1:42" x14ac:dyDescent="0.25">
      <c r="A3178" s="24"/>
      <c r="B3178" s="24"/>
      <c r="C3178" s="24"/>
      <c r="D3178" s="25"/>
      <c r="E3178" s="25"/>
      <c r="F3178" s="26"/>
      <c r="G3178" s="25"/>
      <c r="H3178" s="26"/>
      <c r="I3178" s="25"/>
      <c r="J3178" s="26"/>
      <c r="K3178" s="27"/>
      <c r="L3178" s="27"/>
      <c r="M3178" s="26"/>
      <c r="N3178" s="27"/>
      <c r="O3178" s="26"/>
      <c r="P3178" s="27"/>
      <c r="Q3178" s="26"/>
      <c r="R3178" s="27"/>
      <c r="S3178" s="27"/>
      <c r="T3178" s="26"/>
      <c r="U3178" s="27"/>
      <c r="V3178" s="26"/>
      <c r="W3178" s="27"/>
      <c r="X3178" s="26"/>
      <c r="Y3178" s="24"/>
      <c r="Z3178" s="24"/>
      <c r="AA3178" s="24"/>
      <c r="AB3178" s="24"/>
      <c r="AC3178" s="28"/>
      <c r="AD3178" s="28"/>
      <c r="AE3178" s="26"/>
      <c r="AF3178" s="28"/>
      <c r="AG3178" s="26"/>
      <c r="AH3178" s="28"/>
      <c r="AI3178" s="26"/>
      <c r="AJ3178" s="28"/>
      <c r="AK3178" s="28"/>
      <c r="AL3178" s="26"/>
      <c r="AM3178" s="28"/>
      <c r="AN3178" s="26"/>
      <c r="AO3178" s="28"/>
      <c r="AP3178" s="26"/>
    </row>
    <row r="3179" spans="1:42" x14ac:dyDescent="0.25">
      <c r="A3179" s="24"/>
      <c r="B3179" s="24"/>
      <c r="C3179" s="111"/>
      <c r="D3179" s="24"/>
      <c r="E3179" s="24"/>
      <c r="F3179" s="24"/>
      <c r="G3179" s="24"/>
      <c r="H3179" s="24"/>
      <c r="I3179" s="25"/>
      <c r="J3179" s="26"/>
      <c r="K3179" s="24"/>
      <c r="L3179" s="24"/>
      <c r="M3179" s="24"/>
      <c r="N3179" s="24"/>
      <c r="O3179" s="24"/>
      <c r="P3179" s="27"/>
      <c r="Q3179" s="26"/>
      <c r="R3179" s="24"/>
      <c r="S3179" s="24"/>
      <c r="T3179" s="24"/>
      <c r="U3179" s="24"/>
      <c r="V3179" s="24"/>
      <c r="W3179" s="27"/>
      <c r="X3179" s="26"/>
      <c r="Y3179" s="24"/>
      <c r="Z3179" s="24"/>
      <c r="AA3179" s="24"/>
      <c r="AB3179" s="24"/>
      <c r="AC3179" s="24"/>
      <c r="AD3179" s="24"/>
      <c r="AE3179" s="24"/>
      <c r="AF3179" s="24"/>
      <c r="AG3179" s="24"/>
      <c r="AH3179" s="28"/>
      <c r="AI3179" s="26"/>
      <c r="AJ3179" s="24"/>
      <c r="AK3179" s="24"/>
      <c r="AL3179" s="24"/>
      <c r="AM3179" s="24"/>
      <c r="AN3179" s="24"/>
      <c r="AO3179" s="28"/>
      <c r="AP3179" s="26"/>
    </row>
    <row r="3180" spans="1:42" x14ac:dyDescent="0.25">
      <c r="A3180" s="24"/>
      <c r="B3180" s="24"/>
      <c r="C3180" s="111"/>
      <c r="D3180" s="25"/>
      <c r="E3180" s="25"/>
      <c r="F3180" s="26"/>
      <c r="G3180" s="25"/>
      <c r="H3180" s="26"/>
      <c r="I3180" s="25"/>
      <c r="J3180" s="26"/>
      <c r="K3180" s="27"/>
      <c r="L3180" s="27"/>
      <c r="M3180" s="26"/>
      <c r="N3180" s="27"/>
      <c r="O3180" s="26"/>
      <c r="P3180" s="27"/>
      <c r="Q3180" s="26"/>
      <c r="R3180" s="27"/>
      <c r="S3180" s="27"/>
      <c r="T3180" s="26"/>
      <c r="U3180" s="27"/>
      <c r="V3180" s="26"/>
      <c r="W3180" s="27"/>
      <c r="X3180" s="26"/>
      <c r="Y3180" s="24"/>
      <c r="Z3180" s="24"/>
      <c r="AA3180" s="24"/>
      <c r="AB3180" s="24"/>
      <c r="AC3180" s="28"/>
      <c r="AD3180" s="28"/>
      <c r="AE3180" s="26"/>
      <c r="AF3180" s="28"/>
      <c r="AG3180" s="26"/>
      <c r="AH3180" s="28"/>
      <c r="AI3180" s="26"/>
      <c r="AJ3180" s="28"/>
      <c r="AK3180" s="28"/>
      <c r="AL3180" s="26"/>
      <c r="AM3180" s="28"/>
      <c r="AN3180" s="26"/>
      <c r="AO3180" s="28"/>
      <c r="AP3180" s="26"/>
    </row>
    <row r="3181" spans="1:42" x14ac:dyDescent="0.25">
      <c r="A3181" s="24"/>
      <c r="B3181" s="24"/>
      <c r="C3181" s="111"/>
      <c r="D3181" s="25"/>
      <c r="E3181" s="25"/>
      <c r="F3181" s="26"/>
      <c r="G3181" s="25"/>
      <c r="H3181" s="26"/>
      <c r="I3181" s="25"/>
      <c r="J3181" s="26"/>
      <c r="K3181" s="27"/>
      <c r="L3181" s="27"/>
      <c r="M3181" s="26"/>
      <c r="N3181" s="27"/>
      <c r="O3181" s="26"/>
      <c r="P3181" s="27"/>
      <c r="Q3181" s="26"/>
      <c r="R3181" s="27"/>
      <c r="S3181" s="27"/>
      <c r="T3181" s="26"/>
      <c r="U3181" s="27"/>
      <c r="V3181" s="26"/>
      <c r="W3181" s="27"/>
      <c r="X3181" s="26"/>
      <c r="Y3181" s="24"/>
      <c r="Z3181" s="24"/>
      <c r="AA3181" s="24"/>
      <c r="AB3181" s="24"/>
      <c r="AC3181" s="28"/>
      <c r="AD3181" s="28"/>
      <c r="AE3181" s="26"/>
      <c r="AF3181" s="28"/>
      <c r="AG3181" s="26"/>
      <c r="AH3181" s="28"/>
      <c r="AI3181" s="26"/>
      <c r="AJ3181" s="28"/>
      <c r="AK3181" s="28"/>
      <c r="AL3181" s="26"/>
      <c r="AM3181" s="28"/>
      <c r="AN3181" s="26"/>
      <c r="AO3181" s="28"/>
      <c r="AP3181" s="26"/>
    </row>
    <row r="3182" spans="1:42" x14ac:dyDescent="0.25">
      <c r="A3182" s="24"/>
      <c r="B3182" s="24"/>
      <c r="C3182" s="24"/>
      <c r="D3182" s="25"/>
      <c r="E3182" s="25"/>
      <c r="F3182" s="26"/>
      <c r="G3182" s="25"/>
      <c r="H3182" s="26"/>
      <c r="I3182" s="25"/>
      <c r="J3182" s="26"/>
      <c r="K3182" s="27"/>
      <c r="L3182" s="27"/>
      <c r="M3182" s="26"/>
      <c r="N3182" s="27"/>
      <c r="O3182" s="26"/>
      <c r="P3182" s="27"/>
      <c r="Q3182" s="26"/>
      <c r="R3182" s="27"/>
      <c r="S3182" s="27"/>
      <c r="T3182" s="26"/>
      <c r="U3182" s="27"/>
      <c r="V3182" s="26"/>
      <c r="W3182" s="27"/>
      <c r="X3182" s="26"/>
      <c r="Y3182" s="24"/>
      <c r="Z3182" s="24"/>
      <c r="AA3182" s="24"/>
      <c r="AB3182" s="24"/>
      <c r="AC3182" s="28"/>
      <c r="AD3182" s="28"/>
      <c r="AE3182" s="26"/>
      <c r="AF3182" s="28"/>
      <c r="AG3182" s="26"/>
      <c r="AH3182" s="28"/>
      <c r="AI3182" s="26"/>
      <c r="AJ3182" s="28"/>
      <c r="AK3182" s="28"/>
      <c r="AL3182" s="26"/>
      <c r="AM3182" s="28"/>
      <c r="AN3182" s="26"/>
      <c r="AO3182" s="28"/>
      <c r="AP3182" s="26"/>
    </row>
    <row r="3183" spans="1:42" x14ac:dyDescent="0.25">
      <c r="A3183" s="24"/>
      <c r="B3183" s="24"/>
      <c r="C3183" s="24"/>
      <c r="D3183" s="25"/>
      <c r="E3183" s="25"/>
      <c r="F3183" s="26"/>
      <c r="G3183" s="25"/>
      <c r="H3183" s="26"/>
      <c r="I3183" s="25"/>
      <c r="J3183" s="26"/>
      <c r="K3183" s="27"/>
      <c r="L3183" s="27"/>
      <c r="M3183" s="26"/>
      <c r="N3183" s="27"/>
      <c r="O3183" s="26"/>
      <c r="P3183" s="27"/>
      <c r="Q3183" s="26"/>
      <c r="R3183" s="27"/>
      <c r="S3183" s="27"/>
      <c r="T3183" s="26"/>
      <c r="U3183" s="27"/>
      <c r="V3183" s="26"/>
      <c r="W3183" s="27"/>
      <c r="X3183" s="26"/>
      <c r="Y3183" s="24"/>
      <c r="Z3183" s="24"/>
      <c r="AA3183" s="24"/>
      <c r="AB3183" s="24"/>
      <c r="AC3183" s="28"/>
      <c r="AD3183" s="28"/>
      <c r="AE3183" s="26"/>
      <c r="AF3183" s="28"/>
      <c r="AG3183" s="26"/>
      <c r="AH3183" s="28"/>
      <c r="AI3183" s="26"/>
      <c r="AJ3183" s="28"/>
      <c r="AK3183" s="28"/>
      <c r="AL3183" s="26"/>
      <c r="AM3183" s="28"/>
      <c r="AN3183" s="26"/>
      <c r="AO3183" s="28"/>
      <c r="AP3183" s="26"/>
    </row>
    <row r="3184" spans="1:42" x14ac:dyDescent="0.25">
      <c r="A3184" s="24"/>
      <c r="B3184" s="24"/>
      <c r="C3184" s="24"/>
      <c r="D3184" s="25"/>
      <c r="E3184" s="25"/>
      <c r="F3184" s="26"/>
      <c r="G3184" s="25"/>
      <c r="H3184" s="26"/>
      <c r="I3184" s="25"/>
      <c r="J3184" s="26"/>
      <c r="K3184" s="27"/>
      <c r="L3184" s="27"/>
      <c r="M3184" s="26"/>
      <c r="N3184" s="27"/>
      <c r="O3184" s="26"/>
      <c r="P3184" s="27"/>
      <c r="Q3184" s="26"/>
      <c r="R3184" s="27"/>
      <c r="S3184" s="27"/>
      <c r="T3184" s="26"/>
      <c r="U3184" s="27"/>
      <c r="V3184" s="26"/>
      <c r="W3184" s="27"/>
      <c r="X3184" s="26"/>
      <c r="Y3184" s="24"/>
      <c r="Z3184" s="24"/>
      <c r="AA3184" s="24"/>
      <c r="AB3184" s="24"/>
      <c r="AC3184" s="28"/>
      <c r="AD3184" s="28"/>
      <c r="AE3184" s="26"/>
      <c r="AF3184" s="28"/>
      <c r="AG3184" s="26"/>
      <c r="AH3184" s="28"/>
      <c r="AI3184" s="26"/>
      <c r="AJ3184" s="28"/>
      <c r="AK3184" s="28"/>
      <c r="AL3184" s="26"/>
      <c r="AM3184" s="28"/>
      <c r="AN3184" s="26"/>
      <c r="AO3184" s="28"/>
      <c r="AP3184" s="26"/>
    </row>
    <row r="3185" spans="1:42" x14ac:dyDescent="0.25">
      <c r="A3185" s="24"/>
      <c r="B3185" s="24"/>
      <c r="C3185" s="88"/>
      <c r="D3185" s="25"/>
      <c r="E3185" s="25"/>
      <c r="F3185" s="26"/>
      <c r="G3185" s="25"/>
      <c r="H3185" s="26"/>
      <c r="I3185" s="25"/>
      <c r="J3185" s="26"/>
      <c r="K3185" s="27"/>
      <c r="L3185" s="27"/>
      <c r="M3185" s="26"/>
      <c r="N3185" s="27"/>
      <c r="O3185" s="26"/>
      <c r="P3185" s="27"/>
      <c r="Q3185" s="26"/>
      <c r="R3185" s="27"/>
      <c r="S3185" s="27"/>
      <c r="T3185" s="26"/>
      <c r="U3185" s="27"/>
      <c r="V3185" s="26"/>
      <c r="W3185" s="27"/>
      <c r="X3185" s="26"/>
      <c r="Y3185" s="24"/>
      <c r="Z3185" s="24"/>
      <c r="AA3185" s="24"/>
      <c r="AB3185" s="24"/>
      <c r="AC3185" s="28"/>
      <c r="AD3185" s="28"/>
      <c r="AE3185" s="26"/>
      <c r="AF3185" s="28"/>
      <c r="AG3185" s="26"/>
      <c r="AH3185" s="28"/>
      <c r="AI3185" s="26"/>
      <c r="AJ3185" s="28"/>
      <c r="AK3185" s="28"/>
      <c r="AL3185" s="26"/>
      <c r="AM3185" s="28"/>
      <c r="AN3185" s="26"/>
      <c r="AO3185" s="28"/>
      <c r="AP3185" s="26"/>
    </row>
    <row r="3186" spans="1:42" x14ac:dyDescent="0.25">
      <c r="A3186" s="24"/>
      <c r="B3186" s="24"/>
      <c r="C3186" s="88"/>
      <c r="D3186" s="25"/>
      <c r="E3186" s="25"/>
      <c r="F3186" s="26"/>
      <c r="G3186" s="25"/>
      <c r="H3186" s="26"/>
      <c r="I3186" s="25"/>
      <c r="J3186" s="26"/>
      <c r="K3186" s="27"/>
      <c r="L3186" s="27"/>
      <c r="M3186" s="26"/>
      <c r="N3186" s="27"/>
      <c r="O3186" s="26"/>
      <c r="P3186" s="27"/>
      <c r="Q3186" s="26"/>
      <c r="R3186" s="27"/>
      <c r="S3186" s="27"/>
      <c r="T3186" s="26"/>
      <c r="U3186" s="27"/>
      <c r="V3186" s="26"/>
      <c r="W3186" s="27"/>
      <c r="X3186" s="26"/>
      <c r="Y3186" s="24"/>
      <c r="Z3186" s="24"/>
      <c r="AA3186" s="24"/>
      <c r="AB3186" s="24"/>
      <c r="AC3186" s="28"/>
      <c r="AD3186" s="28"/>
      <c r="AE3186" s="26"/>
      <c r="AF3186" s="28"/>
      <c r="AG3186" s="26"/>
      <c r="AH3186" s="28"/>
      <c r="AI3186" s="26"/>
      <c r="AJ3186" s="28"/>
      <c r="AK3186" s="28"/>
      <c r="AL3186" s="26"/>
      <c r="AM3186" s="28"/>
      <c r="AN3186" s="26"/>
      <c r="AO3186" s="28"/>
      <c r="AP3186" s="26"/>
    </row>
    <row r="3187" spans="1:42" x14ac:dyDescent="0.25">
      <c r="A3187" s="24"/>
      <c r="B3187" s="24"/>
      <c r="C3187" s="88"/>
      <c r="D3187" s="25"/>
      <c r="E3187" s="25"/>
      <c r="F3187" s="26"/>
      <c r="G3187" s="25"/>
      <c r="H3187" s="26"/>
      <c r="I3187" s="25"/>
      <c r="J3187" s="26"/>
      <c r="K3187" s="27"/>
      <c r="L3187" s="27"/>
      <c r="M3187" s="26"/>
      <c r="N3187" s="27"/>
      <c r="O3187" s="26"/>
      <c r="P3187" s="27"/>
      <c r="Q3187" s="26"/>
      <c r="R3187" s="27"/>
      <c r="S3187" s="27"/>
      <c r="T3187" s="26"/>
      <c r="U3187" s="27"/>
      <c r="V3187" s="26"/>
      <c r="W3187" s="27"/>
      <c r="X3187" s="26"/>
      <c r="Y3187" s="24"/>
      <c r="Z3187" s="24"/>
      <c r="AA3187" s="24"/>
      <c r="AB3187" s="24"/>
      <c r="AC3187" s="28"/>
      <c r="AD3187" s="28"/>
      <c r="AE3187" s="26"/>
      <c r="AF3187" s="28"/>
      <c r="AG3187" s="26"/>
      <c r="AH3187" s="28"/>
      <c r="AI3187" s="26"/>
      <c r="AJ3187" s="28"/>
      <c r="AK3187" s="28"/>
      <c r="AL3187" s="26"/>
      <c r="AM3187" s="28"/>
      <c r="AN3187" s="26"/>
      <c r="AO3187" s="28"/>
      <c r="AP3187" s="26"/>
    </row>
    <row r="3188" spans="1:42" x14ac:dyDescent="0.25">
      <c r="A3188" s="24"/>
      <c r="B3188" s="24"/>
      <c r="C3188" s="24"/>
      <c r="D3188" s="25"/>
      <c r="E3188" s="25"/>
      <c r="F3188" s="26"/>
      <c r="G3188" s="25"/>
      <c r="H3188" s="26"/>
      <c r="I3188" s="25"/>
      <c r="J3188" s="26"/>
      <c r="K3188" s="27"/>
      <c r="L3188" s="27"/>
      <c r="M3188" s="26"/>
      <c r="N3188" s="27"/>
      <c r="O3188" s="26"/>
      <c r="P3188" s="27"/>
      <c r="Q3188" s="26"/>
      <c r="R3188" s="27"/>
      <c r="S3188" s="27"/>
      <c r="T3188" s="26"/>
      <c r="U3188" s="27"/>
      <c r="V3188" s="26"/>
      <c r="W3188" s="27"/>
      <c r="X3188" s="26"/>
      <c r="Y3188" s="24"/>
      <c r="Z3188" s="24"/>
      <c r="AA3188" s="24"/>
      <c r="AB3188" s="24"/>
      <c r="AC3188" s="28"/>
      <c r="AD3188" s="28"/>
      <c r="AE3188" s="26"/>
      <c r="AF3188" s="28"/>
      <c r="AG3188" s="26"/>
      <c r="AH3188" s="28"/>
      <c r="AI3188" s="26"/>
      <c r="AJ3188" s="28"/>
      <c r="AK3188" s="28"/>
      <c r="AL3188" s="26"/>
      <c r="AM3188" s="28"/>
      <c r="AN3188" s="26"/>
      <c r="AO3188" s="28"/>
      <c r="AP3188" s="26"/>
    </row>
    <row r="3189" spans="1:42" x14ac:dyDescent="0.25">
      <c r="A3189" s="24"/>
      <c r="B3189" s="24"/>
      <c r="C3189" s="24"/>
      <c r="D3189" s="25"/>
      <c r="E3189" s="25"/>
      <c r="F3189" s="26"/>
      <c r="G3189" s="25"/>
      <c r="H3189" s="26"/>
      <c r="I3189" s="25"/>
      <c r="J3189" s="26"/>
      <c r="K3189" s="27"/>
      <c r="L3189" s="27"/>
      <c r="M3189" s="26"/>
      <c r="N3189" s="27"/>
      <c r="O3189" s="26"/>
      <c r="P3189" s="27"/>
      <c r="Q3189" s="26"/>
      <c r="R3189" s="27"/>
      <c r="S3189" s="27"/>
      <c r="T3189" s="26"/>
      <c r="U3189" s="27"/>
      <c r="V3189" s="26"/>
      <c r="W3189" s="27"/>
      <c r="X3189" s="26"/>
      <c r="Y3189" s="24"/>
      <c r="Z3189" s="24"/>
      <c r="AA3189" s="24"/>
      <c r="AB3189" s="24"/>
      <c r="AC3189" s="28"/>
      <c r="AD3189" s="28"/>
      <c r="AE3189" s="26"/>
      <c r="AF3189" s="28"/>
      <c r="AG3189" s="26"/>
      <c r="AH3189" s="28"/>
      <c r="AI3189" s="26"/>
      <c r="AJ3189" s="28"/>
      <c r="AK3189" s="28"/>
      <c r="AL3189" s="26"/>
      <c r="AM3189" s="28"/>
      <c r="AN3189" s="26"/>
      <c r="AO3189" s="28"/>
      <c r="AP3189" s="26"/>
    </row>
    <row r="3190" spans="1:42" x14ac:dyDescent="0.25">
      <c r="A3190" s="24"/>
      <c r="B3190" s="24"/>
      <c r="C3190" s="111"/>
      <c r="D3190" s="25"/>
      <c r="E3190" s="25"/>
      <c r="F3190" s="26"/>
      <c r="G3190" s="25"/>
      <c r="H3190" s="26"/>
      <c r="I3190" s="25"/>
      <c r="J3190" s="26"/>
      <c r="K3190" s="27"/>
      <c r="L3190" s="27"/>
      <c r="M3190" s="26"/>
      <c r="N3190" s="27"/>
      <c r="O3190" s="26"/>
      <c r="P3190" s="27"/>
      <c r="Q3190" s="26"/>
      <c r="R3190" s="27"/>
      <c r="S3190" s="27"/>
      <c r="T3190" s="26"/>
      <c r="U3190" s="27"/>
      <c r="V3190" s="26"/>
      <c r="W3190" s="27"/>
      <c r="X3190" s="26"/>
      <c r="Y3190" s="24"/>
      <c r="Z3190" s="24"/>
      <c r="AA3190" s="24"/>
      <c r="AB3190" s="24"/>
      <c r="AC3190" s="28"/>
      <c r="AD3190" s="28"/>
      <c r="AE3190" s="26"/>
      <c r="AF3190" s="28"/>
      <c r="AG3190" s="26"/>
      <c r="AH3190" s="28"/>
      <c r="AI3190" s="26"/>
      <c r="AJ3190" s="28"/>
      <c r="AK3190" s="28"/>
      <c r="AL3190" s="26"/>
      <c r="AM3190" s="28"/>
      <c r="AN3190" s="26"/>
      <c r="AO3190" s="28"/>
      <c r="AP3190" s="26"/>
    </row>
    <row r="3191" spans="1:42" x14ac:dyDescent="0.25">
      <c r="A3191" s="24"/>
      <c r="B3191" s="24"/>
      <c r="C3191" s="111"/>
      <c r="D3191" s="25"/>
      <c r="E3191" s="25"/>
      <c r="F3191" s="26"/>
      <c r="G3191" s="25"/>
      <c r="H3191" s="26"/>
      <c r="I3191" s="25"/>
      <c r="J3191" s="26"/>
      <c r="K3191" s="27"/>
      <c r="L3191" s="27"/>
      <c r="M3191" s="26"/>
      <c r="N3191" s="27"/>
      <c r="O3191" s="26"/>
      <c r="P3191" s="27"/>
      <c r="Q3191" s="26"/>
      <c r="R3191" s="27"/>
      <c r="S3191" s="27"/>
      <c r="T3191" s="26"/>
      <c r="U3191" s="27"/>
      <c r="V3191" s="26"/>
      <c r="W3191" s="27"/>
      <c r="X3191" s="26"/>
      <c r="Y3191" s="24"/>
      <c r="Z3191" s="24"/>
      <c r="AA3191" s="24"/>
      <c r="AB3191" s="24"/>
      <c r="AC3191" s="28"/>
      <c r="AD3191" s="28"/>
      <c r="AE3191" s="26"/>
      <c r="AF3191" s="28"/>
      <c r="AG3191" s="26"/>
      <c r="AH3191" s="28"/>
      <c r="AI3191" s="26"/>
      <c r="AJ3191" s="28"/>
      <c r="AK3191" s="28"/>
      <c r="AL3191" s="26"/>
      <c r="AM3191" s="28"/>
      <c r="AN3191" s="26"/>
      <c r="AO3191" s="28"/>
      <c r="AP3191" s="26"/>
    </row>
    <row r="3192" spans="1:42" x14ac:dyDescent="0.25">
      <c r="A3192" s="24"/>
      <c r="B3192" s="24"/>
      <c r="C3192" s="111"/>
      <c r="D3192" s="25"/>
      <c r="E3192" s="25"/>
      <c r="F3192" s="26"/>
      <c r="G3192" s="25"/>
      <c r="H3192" s="26"/>
      <c r="I3192" s="25"/>
      <c r="J3192" s="26"/>
      <c r="K3192" s="27"/>
      <c r="L3192" s="27"/>
      <c r="M3192" s="26"/>
      <c r="N3192" s="27"/>
      <c r="O3192" s="26"/>
      <c r="P3192" s="27"/>
      <c r="Q3192" s="26"/>
      <c r="R3192" s="27"/>
      <c r="S3192" s="27"/>
      <c r="T3192" s="26"/>
      <c r="U3192" s="27"/>
      <c r="V3192" s="26"/>
      <c r="W3192" s="27"/>
      <c r="X3192" s="26"/>
      <c r="Y3192" s="24"/>
      <c r="Z3192" s="24"/>
      <c r="AA3192" s="24"/>
      <c r="AB3192" s="24"/>
      <c r="AC3192" s="28"/>
      <c r="AD3192" s="28"/>
      <c r="AE3192" s="26"/>
      <c r="AF3192" s="28"/>
      <c r="AG3192" s="26"/>
      <c r="AH3192" s="28"/>
      <c r="AI3192" s="26"/>
      <c r="AJ3192" s="28"/>
      <c r="AK3192" s="28"/>
      <c r="AL3192" s="26"/>
      <c r="AM3192" s="28"/>
      <c r="AN3192" s="26"/>
      <c r="AO3192" s="28"/>
      <c r="AP3192" s="26"/>
    </row>
    <row r="3193" spans="1:42" x14ac:dyDescent="0.25">
      <c r="A3193" s="24"/>
      <c r="B3193" s="24"/>
      <c r="C3193" s="24"/>
      <c r="D3193" s="25"/>
      <c r="E3193" s="25"/>
      <c r="F3193" s="26"/>
      <c r="G3193" s="25"/>
      <c r="H3193" s="26"/>
      <c r="I3193" s="25"/>
      <c r="J3193" s="26"/>
      <c r="K3193" s="27"/>
      <c r="L3193" s="27"/>
      <c r="M3193" s="26"/>
      <c r="N3193" s="27"/>
      <c r="O3193" s="26"/>
      <c r="P3193" s="27"/>
      <c r="Q3193" s="26"/>
      <c r="R3193" s="27"/>
      <c r="S3193" s="27"/>
      <c r="T3193" s="26"/>
      <c r="U3193" s="27"/>
      <c r="V3193" s="26"/>
      <c r="W3193" s="27"/>
      <c r="X3193" s="26"/>
      <c r="Y3193" s="24"/>
      <c r="Z3193" s="24"/>
      <c r="AA3193" s="24"/>
      <c r="AB3193" s="24"/>
      <c r="AC3193" s="28"/>
      <c r="AD3193" s="28"/>
      <c r="AE3193" s="26"/>
      <c r="AF3193" s="28"/>
      <c r="AG3193" s="26"/>
      <c r="AH3193" s="28"/>
      <c r="AI3193" s="26"/>
      <c r="AJ3193" s="28"/>
      <c r="AK3193" s="28"/>
      <c r="AL3193" s="26"/>
      <c r="AM3193" s="28"/>
      <c r="AN3193" s="26"/>
      <c r="AO3193" s="28"/>
      <c r="AP3193" s="26"/>
    </row>
    <row r="3194" spans="1:42" x14ac:dyDescent="0.25">
      <c r="A3194" s="24"/>
      <c r="B3194" s="24"/>
      <c r="C3194" s="24"/>
      <c r="D3194" s="25"/>
      <c r="E3194" s="25"/>
      <c r="F3194" s="26"/>
      <c r="G3194" s="25"/>
      <c r="H3194" s="26"/>
      <c r="I3194" s="25"/>
      <c r="J3194" s="26"/>
      <c r="K3194" s="27"/>
      <c r="L3194" s="27"/>
      <c r="M3194" s="26"/>
      <c r="N3194" s="27"/>
      <c r="O3194" s="26"/>
      <c r="P3194" s="27"/>
      <c r="Q3194" s="26"/>
      <c r="R3194" s="27"/>
      <c r="S3194" s="27"/>
      <c r="T3194" s="26"/>
      <c r="U3194" s="27"/>
      <c r="V3194" s="26"/>
      <c r="W3194" s="27"/>
      <c r="X3194" s="26"/>
      <c r="Y3194" s="24"/>
      <c r="Z3194" s="24"/>
      <c r="AA3194" s="24"/>
      <c r="AB3194" s="24"/>
      <c r="AC3194" s="28"/>
      <c r="AD3194" s="28"/>
      <c r="AE3194" s="26"/>
      <c r="AF3194" s="28"/>
      <c r="AG3194" s="26"/>
      <c r="AH3194" s="28"/>
      <c r="AI3194" s="26"/>
      <c r="AJ3194" s="28"/>
      <c r="AK3194" s="28"/>
      <c r="AL3194" s="26"/>
      <c r="AM3194" s="28"/>
      <c r="AN3194" s="26"/>
      <c r="AO3194" s="28"/>
      <c r="AP3194" s="26"/>
    </row>
    <row r="3195" spans="1:42" x14ac:dyDescent="0.25">
      <c r="A3195" s="24"/>
      <c r="B3195" s="24"/>
      <c r="C3195" s="24"/>
      <c r="D3195" s="25"/>
      <c r="E3195" s="25"/>
      <c r="F3195" s="26"/>
      <c r="G3195" s="25"/>
      <c r="H3195" s="26"/>
      <c r="I3195" s="25"/>
      <c r="J3195" s="26"/>
      <c r="K3195" s="27"/>
      <c r="L3195" s="27"/>
      <c r="M3195" s="26"/>
      <c r="N3195" s="27"/>
      <c r="O3195" s="26"/>
      <c r="P3195" s="27"/>
      <c r="Q3195" s="26"/>
      <c r="R3195" s="27"/>
      <c r="S3195" s="27"/>
      <c r="T3195" s="26"/>
      <c r="U3195" s="27"/>
      <c r="V3195" s="26"/>
      <c r="W3195" s="27"/>
      <c r="X3195" s="26"/>
      <c r="Y3195" s="24"/>
      <c r="Z3195" s="24"/>
      <c r="AA3195" s="24"/>
      <c r="AB3195" s="24"/>
      <c r="AC3195" s="28"/>
      <c r="AD3195" s="28"/>
      <c r="AE3195" s="26"/>
      <c r="AF3195" s="28"/>
      <c r="AG3195" s="26"/>
      <c r="AH3195" s="28"/>
      <c r="AI3195" s="26"/>
      <c r="AJ3195" s="28"/>
      <c r="AK3195" s="28"/>
      <c r="AL3195" s="26"/>
      <c r="AM3195" s="28"/>
      <c r="AN3195" s="26"/>
      <c r="AO3195" s="28"/>
      <c r="AP3195" s="26"/>
    </row>
    <row r="3196" spans="1:42" x14ac:dyDescent="0.25">
      <c r="A3196" s="24"/>
      <c r="B3196" s="24"/>
      <c r="C3196" s="88"/>
      <c r="D3196" s="25"/>
      <c r="E3196" s="25"/>
      <c r="F3196" s="26"/>
      <c r="G3196" s="25"/>
      <c r="H3196" s="26"/>
      <c r="I3196" s="25"/>
      <c r="J3196" s="26"/>
      <c r="K3196" s="27"/>
      <c r="L3196" s="27"/>
      <c r="M3196" s="26"/>
      <c r="N3196" s="27"/>
      <c r="O3196" s="26"/>
      <c r="P3196" s="27"/>
      <c r="Q3196" s="26"/>
      <c r="R3196" s="27"/>
      <c r="S3196" s="27"/>
      <c r="T3196" s="26"/>
      <c r="U3196" s="27"/>
      <c r="V3196" s="26"/>
      <c r="W3196" s="27"/>
      <c r="X3196" s="26"/>
      <c r="Y3196" s="24"/>
      <c r="Z3196" s="24"/>
      <c r="AA3196" s="24"/>
      <c r="AB3196" s="24"/>
      <c r="AC3196" s="28"/>
      <c r="AD3196" s="28"/>
      <c r="AE3196" s="26"/>
      <c r="AF3196" s="28"/>
      <c r="AG3196" s="26"/>
      <c r="AH3196" s="28"/>
      <c r="AI3196" s="26"/>
      <c r="AJ3196" s="28"/>
      <c r="AK3196" s="28"/>
      <c r="AL3196" s="26"/>
      <c r="AM3196" s="28"/>
      <c r="AN3196" s="26"/>
      <c r="AO3196" s="28"/>
      <c r="AP3196" s="26"/>
    </row>
    <row r="3197" spans="1:42" x14ac:dyDescent="0.25">
      <c r="A3197" s="24"/>
      <c r="B3197" s="24"/>
      <c r="C3197" s="88"/>
      <c r="D3197" s="25"/>
      <c r="E3197" s="25"/>
      <c r="F3197" s="26"/>
      <c r="G3197" s="25"/>
      <c r="H3197" s="26"/>
      <c r="I3197" s="25"/>
      <c r="J3197" s="26"/>
      <c r="K3197" s="27"/>
      <c r="L3197" s="27"/>
      <c r="M3197" s="26"/>
      <c r="N3197" s="27"/>
      <c r="O3197" s="26"/>
      <c r="P3197" s="27"/>
      <c r="Q3197" s="26"/>
      <c r="R3197" s="27"/>
      <c r="S3197" s="27"/>
      <c r="T3197" s="26"/>
      <c r="U3197" s="27"/>
      <c r="V3197" s="26"/>
      <c r="W3197" s="27"/>
      <c r="X3197" s="26"/>
      <c r="Y3197" s="24"/>
      <c r="Z3197" s="24"/>
      <c r="AA3197" s="24"/>
      <c r="AB3197" s="24"/>
      <c r="AC3197" s="28"/>
      <c r="AD3197" s="28"/>
      <c r="AE3197" s="26"/>
      <c r="AF3197" s="28"/>
      <c r="AG3197" s="26"/>
      <c r="AH3197" s="28"/>
      <c r="AI3197" s="26"/>
      <c r="AJ3197" s="28"/>
      <c r="AK3197" s="28"/>
      <c r="AL3197" s="26"/>
      <c r="AM3197" s="28"/>
      <c r="AN3197" s="26"/>
      <c r="AO3197" s="28"/>
      <c r="AP3197" s="26"/>
    </row>
    <row r="3198" spans="1:42" x14ac:dyDescent="0.25">
      <c r="A3198" s="24"/>
      <c r="B3198" s="24"/>
      <c r="C3198" s="88"/>
      <c r="D3198" s="25"/>
      <c r="E3198" s="25"/>
      <c r="F3198" s="26"/>
      <c r="G3198" s="25"/>
      <c r="H3198" s="26"/>
      <c r="I3198" s="25"/>
      <c r="J3198" s="26"/>
      <c r="K3198" s="27"/>
      <c r="L3198" s="27"/>
      <c r="M3198" s="26"/>
      <c r="N3198" s="27"/>
      <c r="O3198" s="26"/>
      <c r="P3198" s="27"/>
      <c r="Q3198" s="26"/>
      <c r="R3198" s="27"/>
      <c r="S3198" s="27"/>
      <c r="T3198" s="26"/>
      <c r="U3198" s="27"/>
      <c r="V3198" s="26"/>
      <c r="W3198" s="27"/>
      <c r="X3198" s="26"/>
      <c r="Y3198" s="24"/>
      <c r="Z3198" s="24"/>
      <c r="AA3198" s="24"/>
      <c r="AB3198" s="24"/>
      <c r="AC3198" s="28"/>
      <c r="AD3198" s="28"/>
      <c r="AE3198" s="26"/>
      <c r="AF3198" s="28"/>
      <c r="AG3198" s="26"/>
      <c r="AH3198" s="28"/>
      <c r="AI3198" s="26"/>
      <c r="AJ3198" s="28"/>
      <c r="AK3198" s="28"/>
      <c r="AL3198" s="26"/>
      <c r="AM3198" s="28"/>
      <c r="AN3198" s="26"/>
      <c r="AO3198" s="28"/>
      <c r="AP3198" s="26"/>
    </row>
    <row r="3199" spans="1:42" x14ac:dyDescent="0.25">
      <c r="A3199" s="24"/>
      <c r="B3199" s="24"/>
      <c r="C3199" s="24"/>
      <c r="D3199" s="25"/>
      <c r="E3199" s="25"/>
      <c r="F3199" s="26"/>
      <c r="G3199" s="25"/>
      <c r="H3199" s="26"/>
      <c r="I3199" s="25"/>
      <c r="J3199" s="26"/>
      <c r="K3199" s="27"/>
      <c r="L3199" s="27"/>
      <c r="M3199" s="26"/>
      <c r="N3199" s="27"/>
      <c r="O3199" s="26"/>
      <c r="P3199" s="27"/>
      <c r="Q3199" s="26"/>
      <c r="R3199" s="27"/>
      <c r="S3199" s="27"/>
      <c r="T3199" s="26"/>
      <c r="U3199" s="27"/>
      <c r="V3199" s="26"/>
      <c r="W3199" s="27"/>
      <c r="X3199" s="26"/>
      <c r="Y3199" s="24"/>
      <c r="Z3199" s="24"/>
      <c r="AA3199" s="24"/>
      <c r="AB3199" s="24"/>
      <c r="AC3199" s="28"/>
      <c r="AD3199" s="28"/>
      <c r="AE3199" s="26"/>
      <c r="AF3199" s="28"/>
      <c r="AG3199" s="26"/>
      <c r="AH3199" s="28"/>
      <c r="AI3199" s="26"/>
      <c r="AJ3199" s="28"/>
      <c r="AK3199" s="28"/>
      <c r="AL3199" s="26"/>
      <c r="AM3199" s="28"/>
      <c r="AN3199" s="26"/>
      <c r="AO3199" s="28"/>
      <c r="AP3199" s="26"/>
    </row>
    <row r="3200" spans="1:42" x14ac:dyDescent="0.25">
      <c r="A3200" s="24"/>
      <c r="B3200" s="24"/>
      <c r="C3200" s="24"/>
      <c r="D3200" s="25"/>
      <c r="E3200" s="25"/>
      <c r="F3200" s="26"/>
      <c r="G3200" s="25"/>
      <c r="H3200" s="26"/>
      <c r="I3200" s="24"/>
      <c r="J3200" s="24"/>
      <c r="K3200" s="27"/>
      <c r="L3200" s="27"/>
      <c r="M3200" s="26"/>
      <c r="N3200" s="27"/>
      <c r="O3200" s="26"/>
      <c r="P3200" s="24"/>
      <c r="Q3200" s="24"/>
      <c r="R3200" s="27"/>
      <c r="S3200" s="27"/>
      <c r="T3200" s="26"/>
      <c r="U3200" s="27"/>
      <c r="V3200" s="26"/>
      <c r="W3200" s="24"/>
      <c r="X3200" s="24"/>
      <c r="Y3200" s="24"/>
      <c r="Z3200" s="24"/>
      <c r="AA3200" s="24"/>
      <c r="AB3200" s="24"/>
      <c r="AC3200" s="28"/>
      <c r="AD3200" s="28"/>
      <c r="AE3200" s="26"/>
      <c r="AF3200" s="28"/>
      <c r="AG3200" s="26"/>
      <c r="AH3200" s="24"/>
      <c r="AI3200" s="24"/>
      <c r="AJ3200" s="28"/>
      <c r="AK3200" s="28"/>
      <c r="AL3200" s="26"/>
      <c r="AM3200" s="28"/>
      <c r="AN3200" s="26"/>
      <c r="AO3200" s="24"/>
      <c r="AP3200" s="24"/>
    </row>
    <row r="3201" spans="1:42" x14ac:dyDescent="0.25">
      <c r="A3201" s="24"/>
      <c r="B3201" s="24"/>
      <c r="C3201" s="24"/>
      <c r="D3201" s="25"/>
      <c r="E3201" s="25"/>
      <c r="F3201" s="26"/>
      <c r="G3201" s="24"/>
      <c r="H3201" s="24"/>
      <c r="I3201" s="25"/>
      <c r="J3201" s="26"/>
      <c r="K3201" s="27"/>
      <c r="L3201" s="27"/>
      <c r="M3201" s="26"/>
      <c r="N3201" s="24"/>
      <c r="O3201" s="24"/>
      <c r="P3201" s="27"/>
      <c r="Q3201" s="26"/>
      <c r="R3201" s="27"/>
      <c r="S3201" s="27"/>
      <c r="T3201" s="26"/>
      <c r="U3201" s="24"/>
      <c r="V3201" s="24"/>
      <c r="W3201" s="27"/>
      <c r="X3201" s="26"/>
      <c r="Y3201" s="24"/>
      <c r="Z3201" s="24"/>
      <c r="AA3201" s="24"/>
      <c r="AB3201" s="24"/>
      <c r="AC3201" s="28"/>
      <c r="AD3201" s="28"/>
      <c r="AE3201" s="26"/>
      <c r="AF3201" s="24"/>
      <c r="AG3201" s="24"/>
      <c r="AH3201" s="28"/>
      <c r="AI3201" s="26"/>
      <c r="AJ3201" s="28"/>
      <c r="AK3201" s="28"/>
      <c r="AL3201" s="26"/>
      <c r="AM3201" s="24"/>
      <c r="AN3201" s="24"/>
      <c r="AO3201" s="28"/>
      <c r="AP3201" s="26"/>
    </row>
    <row r="3202" spans="1:42" x14ac:dyDescent="0.25">
      <c r="A3202" s="24"/>
      <c r="B3202" s="24"/>
      <c r="C3202" s="24"/>
      <c r="D3202" s="25"/>
      <c r="E3202" s="25"/>
      <c r="F3202" s="26"/>
      <c r="G3202" s="25"/>
      <c r="H3202" s="26"/>
      <c r="I3202" s="25"/>
      <c r="J3202" s="26"/>
      <c r="K3202" s="27"/>
      <c r="L3202" s="27"/>
      <c r="M3202" s="26"/>
      <c r="N3202" s="27"/>
      <c r="O3202" s="26"/>
      <c r="P3202" s="27"/>
      <c r="Q3202" s="26"/>
      <c r="R3202" s="27"/>
      <c r="S3202" s="27"/>
      <c r="T3202" s="26"/>
      <c r="U3202" s="27"/>
      <c r="V3202" s="26"/>
      <c r="W3202" s="27"/>
      <c r="X3202" s="26"/>
      <c r="Y3202" s="24"/>
      <c r="Z3202" s="24"/>
      <c r="AA3202" s="24"/>
      <c r="AB3202" s="24"/>
      <c r="AC3202" s="28"/>
      <c r="AD3202" s="28"/>
      <c r="AE3202" s="26"/>
      <c r="AF3202" s="28"/>
      <c r="AG3202" s="26"/>
      <c r="AH3202" s="28"/>
      <c r="AI3202" s="26"/>
      <c r="AJ3202" s="28"/>
      <c r="AK3202" s="28"/>
      <c r="AL3202" s="26"/>
      <c r="AM3202" s="28"/>
      <c r="AN3202" s="26"/>
      <c r="AO3202" s="28"/>
      <c r="AP3202" s="26"/>
    </row>
    <row r="3203" spans="1:42" x14ac:dyDescent="0.25">
      <c r="A3203" s="24"/>
      <c r="B3203" s="24"/>
      <c r="C3203" s="24"/>
      <c r="D3203" s="24"/>
      <c r="E3203" s="25"/>
      <c r="F3203" s="26"/>
      <c r="G3203" s="25"/>
      <c r="H3203" s="26"/>
      <c r="I3203" s="25"/>
      <c r="J3203" s="26"/>
      <c r="K3203" s="24"/>
      <c r="L3203" s="27"/>
      <c r="M3203" s="26"/>
      <c r="N3203" s="27"/>
      <c r="O3203" s="26"/>
      <c r="P3203" s="27"/>
      <c r="Q3203" s="26"/>
      <c r="R3203" s="24"/>
      <c r="S3203" s="27"/>
      <c r="T3203" s="26"/>
      <c r="U3203" s="27"/>
      <c r="V3203" s="26"/>
      <c r="W3203" s="27"/>
      <c r="X3203" s="26"/>
      <c r="Y3203" s="24"/>
      <c r="Z3203" s="24"/>
      <c r="AA3203" s="24"/>
      <c r="AB3203" s="24"/>
      <c r="AC3203" s="24"/>
      <c r="AD3203" s="28"/>
      <c r="AE3203" s="26"/>
      <c r="AF3203" s="28"/>
      <c r="AG3203" s="26"/>
      <c r="AH3203" s="28"/>
      <c r="AI3203" s="26"/>
      <c r="AJ3203" s="24"/>
      <c r="AK3203" s="28"/>
      <c r="AL3203" s="26"/>
      <c r="AM3203" s="28"/>
      <c r="AN3203" s="26"/>
      <c r="AO3203" s="28"/>
      <c r="AP3203" s="26"/>
    </row>
    <row r="3204" spans="1:42" x14ac:dyDescent="0.25">
      <c r="A3204" s="24"/>
      <c r="B3204" s="24"/>
      <c r="C3204" s="24"/>
      <c r="D3204" s="24"/>
      <c r="E3204" s="24"/>
      <c r="F3204" s="24"/>
      <c r="G3204" s="25"/>
      <c r="H3204" s="26"/>
      <c r="I3204" s="24"/>
      <c r="J3204" s="24"/>
      <c r="K3204" s="24"/>
      <c r="L3204" s="24"/>
      <c r="M3204" s="24"/>
      <c r="N3204" s="27"/>
      <c r="O3204" s="26"/>
      <c r="P3204" s="24"/>
      <c r="Q3204" s="24"/>
      <c r="R3204" s="24"/>
      <c r="S3204" s="24"/>
      <c r="T3204" s="24"/>
      <c r="U3204" s="27"/>
      <c r="V3204" s="26"/>
      <c r="W3204" s="24"/>
      <c r="X3204" s="24"/>
      <c r="Y3204" s="24"/>
      <c r="Z3204" s="24"/>
      <c r="AA3204" s="24"/>
      <c r="AB3204" s="24"/>
      <c r="AC3204" s="24"/>
      <c r="AD3204" s="24"/>
      <c r="AE3204" s="24"/>
      <c r="AF3204" s="28"/>
      <c r="AG3204" s="26"/>
      <c r="AH3204" s="24"/>
      <c r="AI3204" s="24"/>
      <c r="AJ3204" s="24"/>
      <c r="AK3204" s="24"/>
      <c r="AL3204" s="24"/>
      <c r="AM3204" s="28"/>
      <c r="AN3204" s="26"/>
      <c r="AO3204" s="24"/>
      <c r="AP3204" s="24"/>
    </row>
    <row r="3205" spans="1:42" x14ac:dyDescent="0.25">
      <c r="A3205" s="24"/>
      <c r="B3205" s="24"/>
      <c r="C3205" s="24"/>
      <c r="D3205" s="25"/>
      <c r="E3205" s="25"/>
      <c r="F3205" s="26"/>
      <c r="G3205" s="25"/>
      <c r="H3205" s="26"/>
      <c r="I3205" s="25"/>
      <c r="J3205" s="26"/>
      <c r="K3205" s="27"/>
      <c r="L3205" s="27"/>
      <c r="M3205" s="26"/>
      <c r="N3205" s="27"/>
      <c r="O3205" s="26"/>
      <c r="P3205" s="27"/>
      <c r="Q3205" s="26"/>
      <c r="R3205" s="27"/>
      <c r="S3205" s="27"/>
      <c r="T3205" s="26"/>
      <c r="U3205" s="27"/>
      <c r="V3205" s="26"/>
      <c r="W3205" s="27"/>
      <c r="X3205" s="26"/>
      <c r="Y3205" s="24"/>
      <c r="Z3205" s="24"/>
      <c r="AA3205" s="24"/>
      <c r="AB3205" s="24"/>
      <c r="AC3205" s="28"/>
      <c r="AD3205" s="28"/>
      <c r="AE3205" s="26"/>
      <c r="AF3205" s="28"/>
      <c r="AG3205" s="26"/>
      <c r="AH3205" s="28"/>
      <c r="AI3205" s="26"/>
      <c r="AJ3205" s="28"/>
      <c r="AK3205" s="28"/>
      <c r="AL3205" s="26"/>
      <c r="AM3205" s="28"/>
      <c r="AN3205" s="26"/>
      <c r="AO3205" s="28"/>
      <c r="AP3205" s="26"/>
    </row>
    <row r="3206" spans="1:42" x14ac:dyDescent="0.25">
      <c r="A3206" s="24"/>
      <c r="B3206" s="24"/>
      <c r="C3206" s="111"/>
      <c r="D3206" s="24"/>
      <c r="E3206" s="25"/>
      <c r="F3206" s="26"/>
      <c r="G3206" s="25"/>
      <c r="H3206" s="26"/>
      <c r="I3206" s="24"/>
      <c r="J3206" s="24"/>
      <c r="K3206" s="24"/>
      <c r="L3206" s="27"/>
      <c r="M3206" s="26"/>
      <c r="N3206" s="27"/>
      <c r="O3206" s="26"/>
      <c r="P3206" s="24"/>
      <c r="Q3206" s="24"/>
      <c r="R3206" s="24"/>
      <c r="S3206" s="27"/>
      <c r="T3206" s="26"/>
      <c r="U3206" s="27"/>
      <c r="V3206" s="26"/>
      <c r="W3206" s="24"/>
      <c r="X3206" s="24"/>
      <c r="Y3206" s="24"/>
      <c r="Z3206" s="24"/>
      <c r="AA3206" s="24"/>
      <c r="AB3206" s="24"/>
      <c r="AC3206" s="24"/>
      <c r="AD3206" s="28"/>
      <c r="AE3206" s="26"/>
      <c r="AF3206" s="28"/>
      <c r="AG3206" s="26"/>
      <c r="AH3206" s="24"/>
      <c r="AI3206" s="24"/>
      <c r="AJ3206" s="24"/>
      <c r="AK3206" s="28"/>
      <c r="AL3206" s="26"/>
      <c r="AM3206" s="28"/>
      <c r="AN3206" s="26"/>
      <c r="AO3206" s="24"/>
      <c r="AP3206" s="24"/>
    </row>
    <row r="3207" spans="1:42" x14ac:dyDescent="0.25">
      <c r="A3207" s="24"/>
      <c r="B3207" s="24"/>
      <c r="C3207" s="111"/>
      <c r="D3207" s="25"/>
      <c r="E3207" s="25"/>
      <c r="F3207" s="26"/>
      <c r="G3207" s="25"/>
      <c r="H3207" s="26"/>
      <c r="I3207" s="25"/>
      <c r="J3207" s="26"/>
      <c r="K3207" s="27"/>
      <c r="L3207" s="27"/>
      <c r="M3207" s="26"/>
      <c r="N3207" s="27"/>
      <c r="O3207" s="26"/>
      <c r="P3207" s="27"/>
      <c r="Q3207" s="26"/>
      <c r="R3207" s="27"/>
      <c r="S3207" s="27"/>
      <c r="T3207" s="26"/>
      <c r="U3207" s="27"/>
      <c r="V3207" s="26"/>
      <c r="W3207" s="27"/>
      <c r="X3207" s="26"/>
      <c r="Y3207" s="24"/>
      <c r="Z3207" s="24"/>
      <c r="AA3207" s="24"/>
      <c r="AB3207" s="24"/>
      <c r="AC3207" s="28"/>
      <c r="AD3207" s="28"/>
      <c r="AE3207" s="26"/>
      <c r="AF3207" s="28"/>
      <c r="AG3207" s="26"/>
      <c r="AH3207" s="28"/>
      <c r="AI3207" s="26"/>
      <c r="AJ3207" s="28"/>
      <c r="AK3207" s="28"/>
      <c r="AL3207" s="26"/>
      <c r="AM3207" s="28"/>
      <c r="AN3207" s="26"/>
      <c r="AO3207" s="28"/>
      <c r="AP3207" s="26"/>
    </row>
    <row r="3208" spans="1:42" x14ac:dyDescent="0.25">
      <c r="A3208" s="24"/>
      <c r="B3208" s="24"/>
      <c r="C3208" s="111"/>
      <c r="D3208" s="25"/>
      <c r="E3208" s="25"/>
      <c r="F3208" s="26"/>
      <c r="G3208" s="25"/>
      <c r="H3208" s="26"/>
      <c r="I3208" s="25"/>
      <c r="J3208" s="26"/>
      <c r="K3208" s="27"/>
      <c r="L3208" s="27"/>
      <c r="M3208" s="26"/>
      <c r="N3208" s="27"/>
      <c r="O3208" s="26"/>
      <c r="P3208" s="27"/>
      <c r="Q3208" s="26"/>
      <c r="R3208" s="27"/>
      <c r="S3208" s="27"/>
      <c r="T3208" s="26"/>
      <c r="U3208" s="27"/>
      <c r="V3208" s="26"/>
      <c r="W3208" s="27"/>
      <c r="X3208" s="26"/>
      <c r="Y3208" s="24"/>
      <c r="Z3208" s="24"/>
      <c r="AA3208" s="24"/>
      <c r="AB3208" s="24"/>
      <c r="AC3208" s="28"/>
      <c r="AD3208" s="28"/>
      <c r="AE3208" s="26"/>
      <c r="AF3208" s="28"/>
      <c r="AG3208" s="26"/>
      <c r="AH3208" s="28"/>
      <c r="AI3208" s="26"/>
      <c r="AJ3208" s="28"/>
      <c r="AK3208" s="28"/>
      <c r="AL3208" s="26"/>
      <c r="AM3208" s="28"/>
      <c r="AN3208" s="26"/>
      <c r="AO3208" s="28"/>
      <c r="AP3208" s="26"/>
    </row>
    <row r="3209" spans="1:42" x14ac:dyDescent="0.25">
      <c r="A3209" s="24"/>
      <c r="B3209" s="24"/>
      <c r="C3209" s="24"/>
      <c r="D3209" s="25"/>
      <c r="E3209" s="25"/>
      <c r="F3209" s="26"/>
      <c r="G3209" s="25"/>
      <c r="H3209" s="26"/>
      <c r="I3209" s="25"/>
      <c r="J3209" s="26"/>
      <c r="K3209" s="27"/>
      <c r="L3209" s="27"/>
      <c r="M3209" s="26"/>
      <c r="N3209" s="27"/>
      <c r="O3209" s="26"/>
      <c r="P3209" s="27"/>
      <c r="Q3209" s="26"/>
      <c r="R3209" s="27"/>
      <c r="S3209" s="27"/>
      <c r="T3209" s="26"/>
      <c r="U3209" s="27"/>
      <c r="V3209" s="26"/>
      <c r="W3209" s="27"/>
      <c r="X3209" s="26"/>
      <c r="Y3209" s="24"/>
      <c r="Z3209" s="24"/>
      <c r="AA3209" s="24"/>
      <c r="AB3209" s="24"/>
      <c r="AC3209" s="28"/>
      <c r="AD3209" s="28"/>
      <c r="AE3209" s="26"/>
      <c r="AF3209" s="28"/>
      <c r="AG3209" s="26"/>
      <c r="AH3209" s="28"/>
      <c r="AI3209" s="26"/>
      <c r="AJ3209" s="28"/>
      <c r="AK3209" s="28"/>
      <c r="AL3209" s="26"/>
      <c r="AM3209" s="28"/>
      <c r="AN3209" s="26"/>
      <c r="AO3209" s="28"/>
      <c r="AP3209" s="26"/>
    </row>
    <row r="3210" spans="1:42" x14ac:dyDescent="0.25">
      <c r="A3210" s="24"/>
      <c r="B3210" s="24"/>
      <c r="C3210" s="24"/>
      <c r="D3210" s="24"/>
      <c r="E3210" s="24"/>
      <c r="F3210" s="24"/>
      <c r="G3210" s="25"/>
      <c r="H3210" s="26"/>
      <c r="I3210" s="25"/>
      <c r="J3210" s="26"/>
      <c r="K3210" s="24"/>
      <c r="L3210" s="24"/>
      <c r="M3210" s="24"/>
      <c r="N3210" s="27"/>
      <c r="O3210" s="26"/>
      <c r="P3210" s="27"/>
      <c r="Q3210" s="26"/>
      <c r="R3210" s="24"/>
      <c r="S3210" s="24"/>
      <c r="T3210" s="24"/>
      <c r="U3210" s="27"/>
      <c r="V3210" s="26"/>
      <c r="W3210" s="27"/>
      <c r="X3210" s="26"/>
      <c r="Y3210" s="24"/>
      <c r="Z3210" s="24"/>
      <c r="AA3210" s="24"/>
      <c r="AB3210" s="24"/>
      <c r="AC3210" s="24"/>
      <c r="AD3210" s="24"/>
      <c r="AE3210" s="24"/>
      <c r="AF3210" s="28"/>
      <c r="AG3210" s="26"/>
      <c r="AH3210" s="28"/>
      <c r="AI3210" s="26"/>
      <c r="AJ3210" s="24"/>
      <c r="AK3210" s="24"/>
      <c r="AL3210" s="24"/>
      <c r="AM3210" s="28"/>
      <c r="AN3210" s="26"/>
      <c r="AO3210" s="28"/>
      <c r="AP3210" s="26"/>
    </row>
    <row r="3211" spans="1:42" x14ac:dyDescent="0.25">
      <c r="A3211" s="24"/>
      <c r="B3211" s="24"/>
      <c r="C3211" s="24"/>
      <c r="D3211" s="25"/>
      <c r="E3211" s="25"/>
      <c r="F3211" s="26"/>
      <c r="G3211" s="25"/>
      <c r="H3211" s="26"/>
      <c r="I3211" s="25"/>
      <c r="J3211" s="26"/>
      <c r="K3211" s="27"/>
      <c r="L3211" s="27"/>
      <c r="M3211" s="26"/>
      <c r="N3211" s="27"/>
      <c r="O3211" s="26"/>
      <c r="P3211" s="27"/>
      <c r="Q3211" s="26"/>
      <c r="R3211" s="27"/>
      <c r="S3211" s="27"/>
      <c r="T3211" s="26"/>
      <c r="U3211" s="27"/>
      <c r="V3211" s="26"/>
      <c r="W3211" s="27"/>
      <c r="X3211" s="26"/>
      <c r="Y3211" s="25"/>
      <c r="Z3211" s="38"/>
      <c r="AA3211" s="27"/>
      <c r="AB3211" s="27"/>
      <c r="AC3211" s="28"/>
      <c r="AD3211" s="28"/>
      <c r="AE3211" s="26"/>
      <c r="AF3211" s="28"/>
      <c r="AG3211" s="26"/>
      <c r="AH3211" s="28"/>
      <c r="AI3211" s="26"/>
      <c r="AJ3211" s="28"/>
      <c r="AK3211" s="28"/>
      <c r="AL3211" s="26"/>
      <c r="AM3211" s="28"/>
      <c r="AN3211" s="26"/>
      <c r="AO3211" s="28"/>
      <c r="AP3211" s="26"/>
    </row>
    <row r="3212" spans="1:42" x14ac:dyDescent="0.25">
      <c r="A3212" s="24"/>
      <c r="B3212" s="24"/>
      <c r="C3212" s="24"/>
      <c r="D3212" s="25"/>
      <c r="E3212" s="25"/>
      <c r="F3212" s="26"/>
      <c r="G3212" s="25"/>
      <c r="H3212" s="26"/>
      <c r="I3212" s="25"/>
      <c r="J3212" s="26"/>
      <c r="K3212" s="27"/>
      <c r="L3212" s="27"/>
      <c r="M3212" s="26"/>
      <c r="N3212" s="27"/>
      <c r="O3212" s="26"/>
      <c r="P3212" s="27"/>
      <c r="Q3212" s="26"/>
      <c r="R3212" s="27"/>
      <c r="S3212" s="27"/>
      <c r="T3212" s="26"/>
      <c r="U3212" s="27"/>
      <c r="V3212" s="26"/>
      <c r="W3212" s="27"/>
      <c r="X3212" s="26"/>
      <c r="Y3212" s="25"/>
      <c r="Z3212" s="38"/>
      <c r="AA3212" s="27"/>
      <c r="AB3212" s="27"/>
      <c r="AC3212" s="28"/>
      <c r="AD3212" s="28"/>
      <c r="AE3212" s="26"/>
      <c r="AF3212" s="28"/>
      <c r="AG3212" s="26"/>
      <c r="AH3212" s="28"/>
      <c r="AI3212" s="26"/>
      <c r="AJ3212" s="28"/>
      <c r="AK3212" s="28"/>
      <c r="AL3212" s="26"/>
      <c r="AM3212" s="28"/>
      <c r="AN3212" s="26"/>
      <c r="AO3212" s="28"/>
      <c r="AP3212" s="26"/>
    </row>
    <row r="3213" spans="1:42" x14ac:dyDescent="0.25">
      <c r="A3213" s="24"/>
      <c r="B3213" s="24"/>
      <c r="C3213" s="88"/>
      <c r="D3213" s="25"/>
      <c r="E3213" s="25"/>
      <c r="F3213" s="26"/>
      <c r="G3213" s="25"/>
      <c r="H3213" s="26"/>
      <c r="I3213" s="25"/>
      <c r="J3213" s="26"/>
      <c r="K3213" s="27"/>
      <c r="L3213" s="27"/>
      <c r="M3213" s="26"/>
      <c r="N3213" s="27"/>
      <c r="O3213" s="26"/>
      <c r="P3213" s="27"/>
      <c r="Q3213" s="26"/>
      <c r="R3213" s="27"/>
      <c r="S3213" s="27"/>
      <c r="T3213" s="26"/>
      <c r="U3213" s="27"/>
      <c r="V3213" s="26"/>
      <c r="W3213" s="27"/>
      <c r="X3213" s="26"/>
      <c r="Y3213" s="25"/>
      <c r="Z3213" s="38"/>
      <c r="AA3213" s="27"/>
      <c r="AB3213" s="27"/>
      <c r="AC3213" s="28"/>
      <c r="AD3213" s="28"/>
      <c r="AE3213" s="26"/>
      <c r="AF3213" s="28"/>
      <c r="AG3213" s="26"/>
      <c r="AH3213" s="28"/>
      <c r="AI3213" s="26"/>
      <c r="AJ3213" s="28"/>
      <c r="AK3213" s="28"/>
      <c r="AL3213" s="26"/>
      <c r="AM3213" s="28"/>
      <c r="AN3213" s="26"/>
      <c r="AO3213" s="28"/>
      <c r="AP3213" s="26"/>
    </row>
    <row r="3214" spans="1:42" x14ac:dyDescent="0.25">
      <c r="A3214" s="24"/>
      <c r="B3214" s="24"/>
      <c r="C3214" s="88"/>
      <c r="D3214" s="25"/>
      <c r="E3214" s="25"/>
      <c r="F3214" s="26"/>
      <c r="G3214" s="25"/>
      <c r="H3214" s="26"/>
      <c r="I3214" s="25"/>
      <c r="J3214" s="26"/>
      <c r="K3214" s="27"/>
      <c r="L3214" s="27"/>
      <c r="M3214" s="26"/>
      <c r="N3214" s="27"/>
      <c r="O3214" s="26"/>
      <c r="P3214" s="27"/>
      <c r="Q3214" s="26"/>
      <c r="R3214" s="27"/>
      <c r="S3214" s="27"/>
      <c r="T3214" s="26"/>
      <c r="U3214" s="27"/>
      <c r="V3214" s="26"/>
      <c r="W3214" s="27"/>
      <c r="X3214" s="26"/>
      <c r="Y3214" s="25"/>
      <c r="Z3214" s="38"/>
      <c r="AA3214" s="27"/>
      <c r="AB3214" s="27"/>
      <c r="AC3214" s="28"/>
      <c r="AD3214" s="28"/>
      <c r="AE3214" s="26"/>
      <c r="AF3214" s="28"/>
      <c r="AG3214" s="26"/>
      <c r="AH3214" s="28"/>
      <c r="AI3214" s="26"/>
      <c r="AJ3214" s="28"/>
      <c r="AK3214" s="28"/>
      <c r="AL3214" s="26"/>
      <c r="AM3214" s="28"/>
      <c r="AN3214" s="26"/>
      <c r="AO3214" s="28"/>
      <c r="AP3214" s="26"/>
    </row>
    <row r="3215" spans="1:42" x14ac:dyDescent="0.25">
      <c r="A3215" s="24"/>
      <c r="B3215" s="24"/>
      <c r="C3215" s="88"/>
      <c r="D3215" s="25"/>
      <c r="E3215" s="25"/>
      <c r="F3215" s="26"/>
      <c r="G3215" s="25"/>
      <c r="H3215" s="26"/>
      <c r="I3215" s="25"/>
      <c r="J3215" s="26"/>
      <c r="K3215" s="27"/>
      <c r="L3215" s="27"/>
      <c r="M3215" s="26"/>
      <c r="N3215" s="27"/>
      <c r="O3215" s="26"/>
      <c r="P3215" s="27"/>
      <c r="Q3215" s="26"/>
      <c r="R3215" s="27"/>
      <c r="S3215" s="27"/>
      <c r="T3215" s="26"/>
      <c r="U3215" s="27"/>
      <c r="V3215" s="26"/>
      <c r="W3215" s="27"/>
      <c r="X3215" s="26"/>
      <c r="Y3215" s="25"/>
      <c r="Z3215" s="38"/>
      <c r="AA3215" s="27"/>
      <c r="AB3215" s="27"/>
      <c r="AC3215" s="28"/>
      <c r="AD3215" s="28"/>
      <c r="AE3215" s="26"/>
      <c r="AF3215" s="28"/>
      <c r="AG3215" s="26"/>
      <c r="AH3215" s="28"/>
      <c r="AI3215" s="26"/>
      <c r="AJ3215" s="28"/>
      <c r="AK3215" s="28"/>
      <c r="AL3215" s="26"/>
      <c r="AM3215" s="28"/>
      <c r="AN3215" s="26"/>
      <c r="AO3215" s="28"/>
      <c r="AP3215" s="26"/>
    </row>
    <row r="3216" spans="1:42" x14ac:dyDescent="0.25">
      <c r="A3216" s="24"/>
      <c r="B3216" s="24"/>
      <c r="C3216" s="24"/>
      <c r="D3216" s="25"/>
      <c r="E3216" s="25"/>
      <c r="F3216" s="26"/>
      <c r="G3216" s="25"/>
      <c r="H3216" s="26"/>
      <c r="I3216" s="25"/>
      <c r="J3216" s="26"/>
      <c r="K3216" s="27"/>
      <c r="L3216" s="27"/>
      <c r="M3216" s="26"/>
      <c r="N3216" s="27"/>
      <c r="O3216" s="26"/>
      <c r="P3216" s="27"/>
      <c r="Q3216" s="26"/>
      <c r="R3216" s="27"/>
      <c r="S3216" s="27"/>
      <c r="T3216" s="26"/>
      <c r="U3216" s="27"/>
      <c r="V3216" s="26"/>
      <c r="W3216" s="27"/>
      <c r="X3216" s="26"/>
      <c r="Y3216" s="25"/>
      <c r="Z3216" s="38"/>
      <c r="AA3216" s="27"/>
      <c r="AB3216" s="27"/>
      <c r="AC3216" s="28"/>
      <c r="AD3216" s="28"/>
      <c r="AE3216" s="26"/>
      <c r="AF3216" s="28"/>
      <c r="AG3216" s="26"/>
      <c r="AH3216" s="28"/>
      <c r="AI3216" s="26"/>
      <c r="AJ3216" s="28"/>
      <c r="AK3216" s="28"/>
      <c r="AL3216" s="26"/>
      <c r="AM3216" s="28"/>
      <c r="AN3216" s="26"/>
      <c r="AO3216" s="28"/>
      <c r="AP3216" s="26"/>
    </row>
    <row r="3217" spans="1:42" x14ac:dyDescent="0.25">
      <c r="A3217" s="24"/>
      <c r="B3217" s="24"/>
      <c r="C3217" s="24"/>
      <c r="D3217" s="24"/>
      <c r="E3217" s="24"/>
      <c r="F3217" s="24"/>
      <c r="G3217" s="25"/>
      <c r="H3217" s="26"/>
      <c r="I3217" s="24"/>
      <c r="J3217" s="24"/>
      <c r="K3217" s="24"/>
      <c r="L3217" s="24"/>
      <c r="M3217" s="24"/>
      <c r="N3217" s="27"/>
      <c r="O3217" s="26"/>
      <c r="P3217" s="24"/>
      <c r="Q3217" s="24"/>
      <c r="R3217" s="24"/>
      <c r="S3217" s="24"/>
      <c r="T3217" s="24"/>
      <c r="U3217" s="27"/>
      <c r="V3217" s="26"/>
      <c r="W3217" s="24"/>
      <c r="X3217" s="24"/>
      <c r="Y3217" s="24"/>
      <c r="Z3217" s="24"/>
      <c r="AA3217" s="24"/>
      <c r="AB3217" s="24"/>
      <c r="AC3217" s="24"/>
      <c r="AD3217" s="24"/>
      <c r="AE3217" s="24"/>
      <c r="AF3217" s="28"/>
      <c r="AG3217" s="26"/>
      <c r="AH3217" s="24"/>
      <c r="AI3217" s="24"/>
      <c r="AJ3217" s="24"/>
      <c r="AK3217" s="24"/>
      <c r="AL3217" s="24"/>
      <c r="AM3217" s="28"/>
      <c r="AN3217" s="26"/>
      <c r="AO3217" s="24"/>
      <c r="AP3217" s="24"/>
    </row>
    <row r="3218" spans="1:42" x14ac:dyDescent="0.25">
      <c r="A3218" s="24"/>
      <c r="B3218" s="24"/>
      <c r="C3218" s="24"/>
      <c r="D3218" s="25"/>
      <c r="E3218" s="25"/>
      <c r="F3218" s="26"/>
      <c r="G3218" s="25"/>
      <c r="H3218" s="26"/>
      <c r="I3218" s="25"/>
      <c r="J3218" s="26"/>
      <c r="K3218" s="27"/>
      <c r="L3218" s="27"/>
      <c r="M3218" s="26"/>
      <c r="N3218" s="27"/>
      <c r="O3218" s="26"/>
      <c r="P3218" s="27"/>
      <c r="Q3218" s="26"/>
      <c r="R3218" s="27"/>
      <c r="S3218" s="27"/>
      <c r="T3218" s="26"/>
      <c r="U3218" s="27"/>
      <c r="V3218" s="26"/>
      <c r="W3218" s="27"/>
      <c r="X3218" s="26"/>
      <c r="Y3218" s="25"/>
      <c r="Z3218" s="38"/>
      <c r="AA3218" s="27"/>
      <c r="AB3218" s="27"/>
      <c r="AC3218" s="28"/>
      <c r="AD3218" s="28"/>
      <c r="AE3218" s="26"/>
      <c r="AF3218" s="28"/>
      <c r="AG3218" s="26"/>
      <c r="AH3218" s="28"/>
      <c r="AI3218" s="26"/>
      <c r="AJ3218" s="28"/>
      <c r="AK3218" s="28"/>
      <c r="AL3218" s="26"/>
      <c r="AM3218" s="28"/>
      <c r="AN3218" s="26"/>
      <c r="AO3218" s="28"/>
      <c r="AP3218" s="26"/>
    </row>
    <row r="3219" spans="1:42" x14ac:dyDescent="0.25">
      <c r="A3219" s="24"/>
      <c r="B3219" s="24"/>
      <c r="C3219" s="24"/>
      <c r="D3219" s="24"/>
      <c r="E3219" s="24"/>
      <c r="F3219" s="24"/>
      <c r="G3219" s="25"/>
      <c r="H3219" s="26"/>
      <c r="I3219" s="25"/>
      <c r="J3219" s="26"/>
      <c r="K3219" s="24"/>
      <c r="L3219" s="24"/>
      <c r="M3219" s="24"/>
      <c r="N3219" s="27"/>
      <c r="O3219" s="26"/>
      <c r="P3219" s="27"/>
      <c r="Q3219" s="26"/>
      <c r="R3219" s="24"/>
      <c r="S3219" s="24"/>
      <c r="T3219" s="24"/>
      <c r="U3219" s="27"/>
      <c r="V3219" s="26"/>
      <c r="W3219" s="27"/>
      <c r="X3219" s="26"/>
      <c r="Y3219" s="24"/>
      <c r="Z3219" s="24"/>
      <c r="AA3219" s="24"/>
      <c r="AB3219" s="24"/>
      <c r="AC3219" s="24"/>
      <c r="AD3219" s="24"/>
      <c r="AE3219" s="24"/>
      <c r="AF3219" s="28"/>
      <c r="AG3219" s="26"/>
      <c r="AH3219" s="28"/>
      <c r="AI3219" s="26"/>
      <c r="AJ3219" s="24"/>
      <c r="AK3219" s="24"/>
      <c r="AL3219" s="24"/>
      <c r="AM3219" s="28"/>
      <c r="AN3219" s="26"/>
      <c r="AO3219" s="28"/>
      <c r="AP3219" s="26"/>
    </row>
    <row r="3220" spans="1:42" x14ac:dyDescent="0.25">
      <c r="A3220" s="24"/>
      <c r="B3220" s="24"/>
      <c r="C3220" s="24"/>
      <c r="D3220" s="24"/>
      <c r="E3220" s="24"/>
      <c r="F3220" s="24"/>
      <c r="G3220" s="25"/>
      <c r="H3220" s="26"/>
      <c r="I3220" s="24"/>
      <c r="J3220" s="24"/>
      <c r="K3220" s="24"/>
      <c r="L3220" s="24"/>
      <c r="M3220" s="24"/>
      <c r="N3220" s="27"/>
      <c r="O3220" s="26"/>
      <c r="P3220" s="24"/>
      <c r="Q3220" s="24"/>
      <c r="R3220" s="24"/>
      <c r="S3220" s="24"/>
      <c r="T3220" s="24"/>
      <c r="U3220" s="27"/>
      <c r="V3220" s="26"/>
      <c r="W3220" s="24"/>
      <c r="X3220" s="24"/>
      <c r="Y3220" s="24"/>
      <c r="Z3220" s="24"/>
      <c r="AA3220" s="24"/>
      <c r="AB3220" s="24"/>
      <c r="AC3220" s="24"/>
      <c r="AD3220" s="24"/>
      <c r="AE3220" s="24"/>
      <c r="AF3220" s="28"/>
      <c r="AG3220" s="26"/>
      <c r="AH3220" s="24"/>
      <c r="AI3220" s="24"/>
      <c r="AJ3220" s="24"/>
      <c r="AK3220" s="24"/>
      <c r="AL3220" s="24"/>
      <c r="AM3220" s="28"/>
      <c r="AN3220" s="26"/>
      <c r="AO3220" s="24"/>
      <c r="AP3220" s="24"/>
    </row>
    <row r="3221" spans="1:42" x14ac:dyDescent="0.25">
      <c r="A3221" s="24"/>
      <c r="B3221" s="24"/>
      <c r="C3221" s="111"/>
      <c r="D3221" s="25"/>
      <c r="E3221" s="25"/>
      <c r="F3221" s="26"/>
      <c r="G3221" s="25"/>
      <c r="H3221" s="26"/>
      <c r="I3221" s="25"/>
      <c r="J3221" s="26"/>
      <c r="K3221" s="27"/>
      <c r="L3221" s="27"/>
      <c r="M3221" s="26"/>
      <c r="N3221" s="27"/>
      <c r="O3221" s="26"/>
      <c r="P3221" s="27"/>
      <c r="Q3221" s="26"/>
      <c r="R3221" s="27"/>
      <c r="S3221" s="27"/>
      <c r="T3221" s="26"/>
      <c r="U3221" s="27"/>
      <c r="V3221" s="26"/>
      <c r="W3221" s="27"/>
      <c r="X3221" s="26"/>
      <c r="Y3221" s="25"/>
      <c r="Z3221" s="24"/>
      <c r="AA3221" s="27"/>
      <c r="AB3221" s="24"/>
      <c r="AC3221" s="28"/>
      <c r="AD3221" s="28"/>
      <c r="AE3221" s="26"/>
      <c r="AF3221" s="28"/>
      <c r="AG3221" s="26"/>
      <c r="AH3221" s="28"/>
      <c r="AI3221" s="26"/>
      <c r="AJ3221" s="28"/>
      <c r="AK3221" s="28"/>
      <c r="AL3221" s="26"/>
      <c r="AM3221" s="28"/>
      <c r="AN3221" s="26"/>
      <c r="AO3221" s="28"/>
      <c r="AP3221" s="26"/>
    </row>
    <row r="3222" spans="1:42" x14ac:dyDescent="0.25">
      <c r="A3222" s="24"/>
      <c r="B3222" s="24"/>
      <c r="C3222" s="111"/>
      <c r="D3222" s="25"/>
      <c r="E3222" s="24"/>
      <c r="F3222" s="24"/>
      <c r="G3222" s="25"/>
      <c r="H3222" s="26"/>
      <c r="I3222" s="25"/>
      <c r="J3222" s="26"/>
      <c r="K3222" s="27"/>
      <c r="L3222" s="24"/>
      <c r="M3222" s="24"/>
      <c r="N3222" s="27"/>
      <c r="O3222" s="26"/>
      <c r="P3222" s="27"/>
      <c r="Q3222" s="26"/>
      <c r="R3222" s="27"/>
      <c r="S3222" s="24"/>
      <c r="T3222" s="24"/>
      <c r="U3222" s="27"/>
      <c r="V3222" s="26"/>
      <c r="W3222" s="27"/>
      <c r="X3222" s="26"/>
      <c r="Y3222" s="25"/>
      <c r="Z3222" s="24"/>
      <c r="AA3222" s="27"/>
      <c r="AB3222" s="24"/>
      <c r="AC3222" s="28"/>
      <c r="AD3222" s="24"/>
      <c r="AE3222" s="24"/>
      <c r="AF3222" s="28"/>
      <c r="AG3222" s="26"/>
      <c r="AH3222" s="28"/>
      <c r="AI3222" s="26"/>
      <c r="AJ3222" s="28"/>
      <c r="AK3222" s="24"/>
      <c r="AL3222" s="24"/>
      <c r="AM3222" s="28"/>
      <c r="AN3222" s="26"/>
      <c r="AO3222" s="28"/>
      <c r="AP3222" s="26"/>
    </row>
    <row r="3223" spans="1:42" x14ac:dyDescent="0.25">
      <c r="A3223" s="24"/>
      <c r="B3223" s="24"/>
      <c r="C3223" s="111"/>
      <c r="D3223" s="25"/>
      <c r="E3223" s="25"/>
      <c r="F3223" s="26"/>
      <c r="G3223" s="25"/>
      <c r="H3223" s="26"/>
      <c r="I3223" s="25"/>
      <c r="J3223" s="26"/>
      <c r="K3223" s="27"/>
      <c r="L3223" s="27"/>
      <c r="M3223" s="26"/>
      <c r="N3223" s="27"/>
      <c r="O3223" s="26"/>
      <c r="P3223" s="27"/>
      <c r="Q3223" s="26"/>
      <c r="R3223" s="27"/>
      <c r="S3223" s="27"/>
      <c r="T3223" s="26"/>
      <c r="U3223" s="27"/>
      <c r="V3223" s="26"/>
      <c r="W3223" s="27"/>
      <c r="X3223" s="26"/>
      <c r="Y3223" s="25"/>
      <c r="Z3223" s="38"/>
      <c r="AA3223" s="27"/>
      <c r="AB3223" s="27"/>
      <c r="AC3223" s="28"/>
      <c r="AD3223" s="28"/>
      <c r="AE3223" s="26"/>
      <c r="AF3223" s="28"/>
      <c r="AG3223" s="26"/>
      <c r="AH3223" s="28"/>
      <c r="AI3223" s="26"/>
      <c r="AJ3223" s="28"/>
      <c r="AK3223" s="28"/>
      <c r="AL3223" s="26"/>
      <c r="AM3223" s="28"/>
      <c r="AN3223" s="26"/>
      <c r="AO3223" s="28"/>
      <c r="AP3223" s="26"/>
    </row>
    <row r="3224" spans="1:42" x14ac:dyDescent="0.25">
      <c r="A3224" s="24"/>
      <c r="B3224" s="24"/>
      <c r="C3224" s="24"/>
      <c r="D3224" s="25"/>
      <c r="E3224" s="25"/>
      <c r="F3224" s="26"/>
      <c r="G3224" s="25"/>
      <c r="H3224" s="26"/>
      <c r="I3224" s="25"/>
      <c r="J3224" s="26"/>
      <c r="K3224" s="27"/>
      <c r="L3224" s="27"/>
      <c r="M3224" s="26"/>
      <c r="N3224" s="27"/>
      <c r="O3224" s="26"/>
      <c r="P3224" s="27"/>
      <c r="Q3224" s="26"/>
      <c r="R3224" s="27"/>
      <c r="S3224" s="27"/>
      <c r="T3224" s="26"/>
      <c r="U3224" s="27"/>
      <c r="V3224" s="26"/>
      <c r="W3224" s="27"/>
      <c r="X3224" s="26"/>
      <c r="Y3224" s="25"/>
      <c r="Z3224" s="38"/>
      <c r="AA3224" s="27"/>
      <c r="AB3224" s="27"/>
      <c r="AC3224" s="28"/>
      <c r="AD3224" s="28"/>
      <c r="AE3224" s="26"/>
      <c r="AF3224" s="28"/>
      <c r="AG3224" s="26"/>
      <c r="AH3224" s="28"/>
      <c r="AI3224" s="26"/>
      <c r="AJ3224" s="28"/>
      <c r="AK3224" s="28"/>
      <c r="AL3224" s="26"/>
      <c r="AM3224" s="28"/>
      <c r="AN3224" s="26"/>
      <c r="AO3224" s="28"/>
      <c r="AP3224" s="26"/>
    </row>
    <row r="3225" spans="1:42" x14ac:dyDescent="0.25">
      <c r="A3225" s="24"/>
      <c r="B3225" s="24"/>
      <c r="C3225" s="24"/>
      <c r="D3225" s="25"/>
      <c r="E3225" s="25"/>
      <c r="F3225" s="26"/>
      <c r="G3225" s="25"/>
      <c r="H3225" s="26"/>
      <c r="I3225" s="25"/>
      <c r="J3225" s="26"/>
      <c r="K3225" s="27"/>
      <c r="L3225" s="27"/>
      <c r="M3225" s="26"/>
      <c r="N3225" s="27"/>
      <c r="O3225" s="26"/>
      <c r="P3225" s="27"/>
      <c r="Q3225" s="26"/>
      <c r="R3225" s="27"/>
      <c r="S3225" s="27"/>
      <c r="T3225" s="26"/>
      <c r="U3225" s="27"/>
      <c r="V3225" s="26"/>
      <c r="W3225" s="27"/>
      <c r="X3225" s="26"/>
      <c r="Y3225" s="25"/>
      <c r="Z3225" s="38"/>
      <c r="AA3225" s="27"/>
      <c r="AB3225" s="27"/>
      <c r="AC3225" s="28"/>
      <c r="AD3225" s="28"/>
      <c r="AE3225" s="26"/>
      <c r="AF3225" s="28"/>
      <c r="AG3225" s="26"/>
      <c r="AH3225" s="28"/>
      <c r="AI3225" s="26"/>
      <c r="AJ3225" s="28"/>
      <c r="AK3225" s="28"/>
      <c r="AL3225" s="26"/>
      <c r="AM3225" s="28"/>
      <c r="AN3225" s="26"/>
      <c r="AO3225" s="28"/>
      <c r="AP3225" s="26"/>
    </row>
    <row r="3226" spans="1:42" x14ac:dyDescent="0.25">
      <c r="A3226" s="24"/>
      <c r="B3226" s="24"/>
      <c r="C3226" s="24"/>
      <c r="D3226" s="24"/>
      <c r="E3226" s="25"/>
      <c r="F3226" s="26"/>
      <c r="G3226" s="25"/>
      <c r="H3226" s="26"/>
      <c r="I3226" s="25"/>
      <c r="J3226" s="26"/>
      <c r="K3226" s="24"/>
      <c r="L3226" s="27"/>
      <c r="M3226" s="26"/>
      <c r="N3226" s="27"/>
      <c r="O3226" s="26"/>
      <c r="P3226" s="27"/>
      <c r="Q3226" s="26"/>
      <c r="R3226" s="24"/>
      <c r="S3226" s="27"/>
      <c r="T3226" s="26"/>
      <c r="U3226" s="27"/>
      <c r="V3226" s="26"/>
      <c r="W3226" s="27"/>
      <c r="X3226" s="26"/>
      <c r="Y3226" s="24"/>
      <c r="Z3226" s="24"/>
      <c r="AA3226" s="24"/>
      <c r="AB3226" s="24"/>
      <c r="AC3226" s="24"/>
      <c r="AD3226" s="28"/>
      <c r="AE3226" s="26"/>
      <c r="AF3226" s="28"/>
      <c r="AG3226" s="26"/>
      <c r="AH3226" s="28"/>
      <c r="AI3226" s="26"/>
      <c r="AJ3226" s="24"/>
      <c r="AK3226" s="28"/>
      <c r="AL3226" s="26"/>
      <c r="AM3226" s="28"/>
      <c r="AN3226" s="26"/>
      <c r="AO3226" s="28"/>
      <c r="AP3226" s="26"/>
    </row>
    <row r="3227" spans="1:42" x14ac:dyDescent="0.25">
      <c r="A3227" s="24"/>
      <c r="B3227" s="24"/>
      <c r="C3227" s="24"/>
      <c r="D3227" s="25"/>
      <c r="E3227" s="25"/>
      <c r="F3227" s="26"/>
      <c r="G3227" s="25"/>
      <c r="H3227" s="26"/>
      <c r="I3227" s="25"/>
      <c r="J3227" s="26"/>
      <c r="K3227" s="27"/>
      <c r="L3227" s="27"/>
      <c r="M3227" s="26"/>
      <c r="N3227" s="27"/>
      <c r="O3227" s="26"/>
      <c r="P3227" s="27"/>
      <c r="Q3227" s="26"/>
      <c r="R3227" s="27"/>
      <c r="S3227" s="27"/>
      <c r="T3227" s="26"/>
      <c r="U3227" s="27"/>
      <c r="V3227" s="26"/>
      <c r="W3227" s="27"/>
      <c r="X3227" s="26"/>
      <c r="Y3227" s="25"/>
      <c r="Z3227" s="38"/>
      <c r="AA3227" s="27"/>
      <c r="AB3227" s="27"/>
      <c r="AC3227" s="28"/>
      <c r="AD3227" s="28"/>
      <c r="AE3227" s="26"/>
      <c r="AF3227" s="28"/>
      <c r="AG3227" s="26"/>
      <c r="AH3227" s="28"/>
      <c r="AI3227" s="26"/>
      <c r="AJ3227" s="28"/>
      <c r="AK3227" s="28"/>
      <c r="AL3227" s="26"/>
      <c r="AM3227" s="28"/>
      <c r="AN3227" s="26"/>
      <c r="AO3227" s="28"/>
      <c r="AP3227" s="26"/>
    </row>
    <row r="3228" spans="1:42" x14ac:dyDescent="0.25">
      <c r="A3228" s="24"/>
      <c r="B3228" s="24"/>
      <c r="C3228" s="24"/>
      <c r="D3228" s="25"/>
      <c r="E3228" s="25"/>
      <c r="F3228" s="26"/>
      <c r="G3228" s="25"/>
      <c r="H3228" s="26"/>
      <c r="I3228" s="25"/>
      <c r="J3228" s="26"/>
      <c r="K3228" s="27"/>
      <c r="L3228" s="27"/>
      <c r="M3228" s="26"/>
      <c r="N3228" s="27"/>
      <c r="O3228" s="26"/>
      <c r="P3228" s="27"/>
      <c r="Q3228" s="26"/>
      <c r="R3228" s="27"/>
      <c r="S3228" s="27"/>
      <c r="T3228" s="26"/>
      <c r="U3228" s="27"/>
      <c r="V3228" s="26"/>
      <c r="W3228" s="27"/>
      <c r="X3228" s="26"/>
      <c r="Y3228" s="25"/>
      <c r="Z3228" s="38"/>
      <c r="AA3228" s="27"/>
      <c r="AB3228" s="27"/>
      <c r="AC3228" s="28"/>
      <c r="AD3228" s="28"/>
      <c r="AE3228" s="26"/>
      <c r="AF3228" s="28"/>
      <c r="AG3228" s="26"/>
      <c r="AH3228" s="28"/>
      <c r="AI3228" s="26"/>
      <c r="AJ3228" s="28"/>
      <c r="AK3228" s="28"/>
      <c r="AL3228" s="26"/>
      <c r="AM3228" s="28"/>
      <c r="AN3228" s="26"/>
      <c r="AO3228" s="28"/>
      <c r="AP3228" s="26"/>
    </row>
    <row r="3229" spans="1:42" x14ac:dyDescent="0.25">
      <c r="A3229" s="24"/>
      <c r="B3229" s="24"/>
      <c r="C3229" s="88"/>
      <c r="D3229" s="25"/>
      <c r="E3229" s="25"/>
      <c r="F3229" s="26"/>
      <c r="G3229" s="25"/>
      <c r="H3229" s="26"/>
      <c r="I3229" s="25"/>
      <c r="J3229" s="26"/>
      <c r="K3229" s="27"/>
      <c r="L3229" s="27"/>
      <c r="M3229" s="26"/>
      <c r="N3229" s="27"/>
      <c r="O3229" s="26"/>
      <c r="P3229" s="27"/>
      <c r="Q3229" s="26"/>
      <c r="R3229" s="27"/>
      <c r="S3229" s="27"/>
      <c r="T3229" s="26"/>
      <c r="U3229" s="27"/>
      <c r="V3229" s="26"/>
      <c r="W3229" s="27"/>
      <c r="X3229" s="26"/>
      <c r="Y3229" s="25"/>
      <c r="Z3229" s="38"/>
      <c r="AA3229" s="27"/>
      <c r="AB3229" s="27"/>
      <c r="AC3229" s="28"/>
      <c r="AD3229" s="28"/>
      <c r="AE3229" s="26"/>
      <c r="AF3229" s="28"/>
      <c r="AG3229" s="26"/>
      <c r="AH3229" s="28"/>
      <c r="AI3229" s="26"/>
      <c r="AJ3229" s="28"/>
      <c r="AK3229" s="28"/>
      <c r="AL3229" s="26"/>
      <c r="AM3229" s="28"/>
      <c r="AN3229" s="26"/>
      <c r="AO3229" s="28"/>
      <c r="AP3229" s="26"/>
    </row>
    <row r="3230" spans="1:42" x14ac:dyDescent="0.25">
      <c r="A3230" s="24"/>
      <c r="B3230" s="24"/>
      <c r="C3230" s="88"/>
      <c r="D3230" s="25"/>
      <c r="E3230" s="25"/>
      <c r="F3230" s="26"/>
      <c r="G3230" s="25"/>
      <c r="H3230" s="26"/>
      <c r="I3230" s="25"/>
      <c r="J3230" s="26"/>
      <c r="K3230" s="27"/>
      <c r="L3230" s="27"/>
      <c r="M3230" s="26"/>
      <c r="N3230" s="27"/>
      <c r="O3230" s="26"/>
      <c r="P3230" s="27"/>
      <c r="Q3230" s="26"/>
      <c r="R3230" s="27"/>
      <c r="S3230" s="27"/>
      <c r="T3230" s="26"/>
      <c r="U3230" s="27"/>
      <c r="V3230" s="26"/>
      <c r="W3230" s="27"/>
      <c r="X3230" s="26"/>
      <c r="Y3230" s="25"/>
      <c r="Z3230" s="38"/>
      <c r="AA3230" s="27"/>
      <c r="AB3230" s="27"/>
      <c r="AC3230" s="28"/>
      <c r="AD3230" s="28"/>
      <c r="AE3230" s="26"/>
      <c r="AF3230" s="28"/>
      <c r="AG3230" s="26"/>
      <c r="AH3230" s="28"/>
      <c r="AI3230" s="26"/>
      <c r="AJ3230" s="28"/>
      <c r="AK3230" s="28"/>
      <c r="AL3230" s="26"/>
      <c r="AM3230" s="28"/>
      <c r="AN3230" s="26"/>
      <c r="AO3230" s="28"/>
      <c r="AP3230" s="26"/>
    </row>
    <row r="3231" spans="1:42" x14ac:dyDescent="0.25">
      <c r="A3231" s="24"/>
      <c r="B3231" s="24"/>
      <c r="C3231" s="88"/>
      <c r="D3231" s="25"/>
      <c r="E3231" s="25"/>
      <c r="F3231" s="26"/>
      <c r="G3231" s="25"/>
      <c r="H3231" s="26"/>
      <c r="I3231" s="25"/>
      <c r="J3231" s="26"/>
      <c r="K3231" s="27"/>
      <c r="L3231" s="27"/>
      <c r="M3231" s="26"/>
      <c r="N3231" s="27"/>
      <c r="O3231" s="26"/>
      <c r="P3231" s="27"/>
      <c r="Q3231" s="26"/>
      <c r="R3231" s="27"/>
      <c r="S3231" s="27"/>
      <c r="T3231" s="26"/>
      <c r="U3231" s="27"/>
      <c r="V3231" s="26"/>
      <c r="W3231" s="27"/>
      <c r="X3231" s="26"/>
      <c r="Y3231" s="25"/>
      <c r="Z3231" s="38"/>
      <c r="AA3231" s="27"/>
      <c r="AB3231" s="27"/>
      <c r="AC3231" s="28"/>
      <c r="AD3231" s="28"/>
      <c r="AE3231" s="26"/>
      <c r="AF3231" s="28"/>
      <c r="AG3231" s="26"/>
      <c r="AH3231" s="28"/>
      <c r="AI3231" s="26"/>
      <c r="AJ3231" s="28"/>
      <c r="AK3231" s="28"/>
      <c r="AL3231" s="26"/>
      <c r="AM3231" s="28"/>
      <c r="AN3231" s="26"/>
      <c r="AO3231" s="28"/>
      <c r="AP3231" s="26"/>
    </row>
    <row r="3232" spans="1:42" x14ac:dyDescent="0.25">
      <c r="A3232" s="24"/>
      <c r="B3232" s="24"/>
      <c r="C3232" s="24"/>
      <c r="D3232" s="25"/>
      <c r="E3232" s="25"/>
      <c r="F3232" s="26"/>
      <c r="G3232" s="25"/>
      <c r="H3232" s="26"/>
      <c r="I3232" s="25"/>
      <c r="J3232" s="26"/>
      <c r="K3232" s="27"/>
      <c r="L3232" s="27"/>
      <c r="M3232" s="26"/>
      <c r="N3232" s="27"/>
      <c r="O3232" s="26"/>
      <c r="P3232" s="27"/>
      <c r="Q3232" s="26"/>
      <c r="R3232" s="27"/>
      <c r="S3232" s="27"/>
      <c r="T3232" s="26"/>
      <c r="U3232" s="27"/>
      <c r="V3232" s="26"/>
      <c r="W3232" s="27"/>
      <c r="X3232" s="26"/>
      <c r="Y3232" s="25"/>
      <c r="Z3232" s="38"/>
      <c r="AA3232" s="27"/>
      <c r="AB3232" s="27"/>
      <c r="AC3232" s="28"/>
      <c r="AD3232" s="28"/>
      <c r="AE3232" s="26"/>
      <c r="AF3232" s="28"/>
      <c r="AG3232" s="26"/>
      <c r="AH3232" s="28"/>
      <c r="AI3232" s="26"/>
      <c r="AJ3232" s="28"/>
      <c r="AK3232" s="28"/>
      <c r="AL3232" s="26"/>
      <c r="AM3232" s="28"/>
      <c r="AN3232" s="26"/>
      <c r="AO3232" s="28"/>
      <c r="AP3232" s="26"/>
    </row>
    <row r="3233" spans="1:42" x14ac:dyDescent="0.25">
      <c r="A3233" s="24"/>
      <c r="B3233" s="24"/>
      <c r="C3233" s="24"/>
      <c r="D3233" s="25"/>
      <c r="E3233" s="25"/>
      <c r="F3233" s="26"/>
      <c r="G3233" s="25"/>
      <c r="H3233" s="26"/>
      <c r="I3233" s="24"/>
      <c r="J3233" s="24"/>
      <c r="K3233" s="27"/>
      <c r="L3233" s="27"/>
      <c r="M3233" s="26"/>
      <c r="N3233" s="27"/>
      <c r="O3233" s="26"/>
      <c r="P3233" s="24"/>
      <c r="Q3233" s="24"/>
      <c r="R3233" s="27"/>
      <c r="S3233" s="27"/>
      <c r="T3233" s="26"/>
      <c r="U3233" s="27"/>
      <c r="V3233" s="26"/>
      <c r="W3233" s="24"/>
      <c r="X3233" s="24"/>
      <c r="Y3233" s="25"/>
      <c r="Z3233" s="24"/>
      <c r="AA3233" s="27"/>
      <c r="AB3233" s="24"/>
      <c r="AC3233" s="28"/>
      <c r="AD3233" s="28"/>
      <c r="AE3233" s="26"/>
      <c r="AF3233" s="28"/>
      <c r="AG3233" s="26"/>
      <c r="AH3233" s="24"/>
      <c r="AI3233" s="24"/>
      <c r="AJ3233" s="28"/>
      <c r="AK3233" s="28"/>
      <c r="AL3233" s="26"/>
      <c r="AM3233" s="28"/>
      <c r="AN3233" s="26"/>
      <c r="AO3233" s="24"/>
      <c r="AP3233" s="24"/>
    </row>
    <row r="3234" spans="1:42" x14ac:dyDescent="0.25">
      <c r="A3234" s="24"/>
      <c r="B3234" s="24"/>
      <c r="C3234" s="24"/>
      <c r="D3234" s="25"/>
      <c r="E3234" s="25"/>
      <c r="F3234" s="26"/>
      <c r="G3234" s="25"/>
      <c r="H3234" s="26"/>
      <c r="I3234" s="25"/>
      <c r="J3234" s="26"/>
      <c r="K3234" s="27"/>
      <c r="L3234" s="27"/>
      <c r="M3234" s="26"/>
      <c r="N3234" s="27"/>
      <c r="O3234" s="26"/>
      <c r="P3234" s="27"/>
      <c r="Q3234" s="26"/>
      <c r="R3234" s="27"/>
      <c r="S3234" s="27"/>
      <c r="T3234" s="26"/>
      <c r="U3234" s="27"/>
      <c r="V3234" s="26"/>
      <c r="W3234" s="27"/>
      <c r="X3234" s="26"/>
      <c r="Y3234" s="25"/>
      <c r="Z3234" s="24"/>
      <c r="AA3234" s="27"/>
      <c r="AB3234" s="24"/>
      <c r="AC3234" s="28"/>
      <c r="AD3234" s="28"/>
      <c r="AE3234" s="26"/>
      <c r="AF3234" s="28"/>
      <c r="AG3234" s="26"/>
      <c r="AH3234" s="28"/>
      <c r="AI3234" s="26"/>
      <c r="AJ3234" s="28"/>
      <c r="AK3234" s="28"/>
      <c r="AL3234" s="26"/>
      <c r="AM3234" s="28"/>
      <c r="AN3234" s="26"/>
      <c r="AO3234" s="28"/>
      <c r="AP3234" s="26"/>
    </row>
    <row r="3235" spans="1:42" x14ac:dyDescent="0.25">
      <c r="A3235" s="24"/>
      <c r="B3235" s="24"/>
      <c r="C3235" s="24"/>
      <c r="D3235" s="25"/>
      <c r="E3235" s="25"/>
      <c r="F3235" s="26"/>
      <c r="G3235" s="25"/>
      <c r="H3235" s="26"/>
      <c r="I3235" s="25"/>
      <c r="J3235" s="26"/>
      <c r="K3235" s="27"/>
      <c r="L3235" s="27"/>
      <c r="M3235" s="26"/>
      <c r="N3235" s="27"/>
      <c r="O3235" s="26"/>
      <c r="P3235" s="27"/>
      <c r="Q3235" s="26"/>
      <c r="R3235" s="27"/>
      <c r="S3235" s="27"/>
      <c r="T3235" s="26"/>
      <c r="U3235" s="27"/>
      <c r="V3235" s="26"/>
      <c r="W3235" s="27"/>
      <c r="X3235" s="26"/>
      <c r="Y3235" s="25"/>
      <c r="Z3235" s="38"/>
      <c r="AA3235" s="27"/>
      <c r="AB3235" s="27"/>
      <c r="AC3235" s="28"/>
      <c r="AD3235" s="28"/>
      <c r="AE3235" s="26"/>
      <c r="AF3235" s="28"/>
      <c r="AG3235" s="26"/>
      <c r="AH3235" s="28"/>
      <c r="AI3235" s="26"/>
      <c r="AJ3235" s="28"/>
      <c r="AK3235" s="28"/>
      <c r="AL3235" s="26"/>
      <c r="AM3235" s="28"/>
      <c r="AN3235" s="26"/>
      <c r="AO3235" s="28"/>
      <c r="AP3235" s="26"/>
    </row>
    <row r="3236" spans="1:42" x14ac:dyDescent="0.25">
      <c r="A3236" s="24"/>
      <c r="B3236" s="24"/>
      <c r="C3236" s="24"/>
      <c r="D3236" s="24"/>
      <c r="E3236" s="25"/>
      <c r="F3236" s="26"/>
      <c r="G3236" s="25"/>
      <c r="H3236" s="26"/>
      <c r="I3236" s="25"/>
      <c r="J3236" s="26"/>
      <c r="K3236" s="24"/>
      <c r="L3236" s="27"/>
      <c r="M3236" s="26"/>
      <c r="N3236" s="27"/>
      <c r="O3236" s="26"/>
      <c r="P3236" s="27"/>
      <c r="Q3236" s="26"/>
      <c r="R3236" s="24"/>
      <c r="S3236" s="27"/>
      <c r="T3236" s="26"/>
      <c r="U3236" s="27"/>
      <c r="V3236" s="26"/>
      <c r="W3236" s="27"/>
      <c r="X3236" s="26"/>
      <c r="Y3236" s="24"/>
      <c r="Z3236" s="24"/>
      <c r="AA3236" s="24"/>
      <c r="AB3236" s="24"/>
      <c r="AC3236" s="24"/>
      <c r="AD3236" s="28"/>
      <c r="AE3236" s="26"/>
      <c r="AF3236" s="28"/>
      <c r="AG3236" s="26"/>
      <c r="AH3236" s="28"/>
      <c r="AI3236" s="26"/>
      <c r="AJ3236" s="24"/>
      <c r="AK3236" s="28"/>
      <c r="AL3236" s="26"/>
      <c r="AM3236" s="28"/>
      <c r="AN3236" s="26"/>
      <c r="AO3236" s="28"/>
      <c r="AP3236" s="26"/>
    </row>
    <row r="3237" spans="1:42" x14ac:dyDescent="0.25">
      <c r="A3237" s="24"/>
      <c r="B3237" s="24"/>
      <c r="C3237" s="24"/>
      <c r="D3237" s="24"/>
      <c r="E3237" s="24"/>
      <c r="F3237" s="24"/>
      <c r="G3237" s="25"/>
      <c r="H3237" s="26"/>
      <c r="I3237" s="24"/>
      <c r="J3237" s="24"/>
      <c r="K3237" s="24"/>
      <c r="L3237" s="24"/>
      <c r="M3237" s="24"/>
      <c r="N3237" s="27"/>
      <c r="O3237" s="26"/>
      <c r="P3237" s="24"/>
      <c r="Q3237" s="24"/>
      <c r="R3237" s="24"/>
      <c r="S3237" s="24"/>
      <c r="T3237" s="24"/>
      <c r="U3237" s="27"/>
      <c r="V3237" s="26"/>
      <c r="W3237" s="24"/>
      <c r="X3237" s="24"/>
      <c r="Y3237" s="24"/>
      <c r="Z3237" s="24"/>
      <c r="AA3237" s="24"/>
      <c r="AB3237" s="24"/>
      <c r="AC3237" s="24"/>
      <c r="AD3237" s="24"/>
      <c r="AE3237" s="24"/>
      <c r="AF3237" s="28"/>
      <c r="AG3237" s="26"/>
      <c r="AH3237" s="24"/>
      <c r="AI3237" s="24"/>
      <c r="AJ3237" s="24"/>
      <c r="AK3237" s="24"/>
      <c r="AL3237" s="24"/>
      <c r="AM3237" s="28"/>
      <c r="AN3237" s="26"/>
      <c r="AO3237" s="24"/>
      <c r="AP3237" s="24"/>
    </row>
    <row r="3238" spans="1:42" x14ac:dyDescent="0.25">
      <c r="A3238" s="24"/>
      <c r="B3238" s="24"/>
      <c r="C3238" s="111"/>
      <c r="D3238" s="25"/>
      <c r="E3238" s="25"/>
      <c r="F3238" s="26"/>
      <c r="G3238" s="25"/>
      <c r="H3238" s="26"/>
      <c r="I3238" s="25"/>
      <c r="J3238" s="26"/>
      <c r="K3238" s="27"/>
      <c r="L3238" s="27"/>
      <c r="M3238" s="26"/>
      <c r="N3238" s="27"/>
      <c r="O3238" s="26"/>
      <c r="P3238" s="27"/>
      <c r="Q3238" s="26"/>
      <c r="R3238" s="27"/>
      <c r="S3238" s="27"/>
      <c r="T3238" s="26"/>
      <c r="U3238" s="27"/>
      <c r="V3238" s="26"/>
      <c r="W3238" s="27"/>
      <c r="X3238" s="26"/>
      <c r="Y3238" s="25"/>
      <c r="Z3238" s="24"/>
      <c r="AA3238" s="27"/>
      <c r="AB3238" s="24"/>
      <c r="AC3238" s="28"/>
      <c r="AD3238" s="28"/>
      <c r="AE3238" s="26"/>
      <c r="AF3238" s="28"/>
      <c r="AG3238" s="26"/>
      <c r="AH3238" s="28"/>
      <c r="AI3238" s="26"/>
      <c r="AJ3238" s="28"/>
      <c r="AK3238" s="28"/>
      <c r="AL3238" s="26"/>
      <c r="AM3238" s="28"/>
      <c r="AN3238" s="26"/>
      <c r="AO3238" s="28"/>
      <c r="AP3238" s="26"/>
    </row>
    <row r="3239" spans="1:42" x14ac:dyDescent="0.25">
      <c r="A3239" s="24"/>
      <c r="B3239" s="24"/>
      <c r="C3239" s="111"/>
      <c r="D3239" s="25"/>
      <c r="E3239" s="25"/>
      <c r="F3239" s="26"/>
      <c r="G3239" s="25"/>
      <c r="H3239" s="26"/>
      <c r="I3239" s="25"/>
      <c r="J3239" s="26"/>
      <c r="K3239" s="27"/>
      <c r="L3239" s="27"/>
      <c r="M3239" s="26"/>
      <c r="N3239" s="27"/>
      <c r="O3239" s="26"/>
      <c r="P3239" s="27"/>
      <c r="Q3239" s="26"/>
      <c r="R3239" s="27"/>
      <c r="S3239" s="27"/>
      <c r="T3239" s="26"/>
      <c r="U3239" s="27"/>
      <c r="V3239" s="26"/>
      <c r="W3239" s="27"/>
      <c r="X3239" s="26"/>
      <c r="Y3239" s="25"/>
      <c r="Z3239" s="24"/>
      <c r="AA3239" s="27"/>
      <c r="AB3239" s="24"/>
      <c r="AC3239" s="28"/>
      <c r="AD3239" s="28"/>
      <c r="AE3239" s="26"/>
      <c r="AF3239" s="28"/>
      <c r="AG3239" s="26"/>
      <c r="AH3239" s="28"/>
      <c r="AI3239" s="26"/>
      <c r="AJ3239" s="28"/>
      <c r="AK3239" s="28"/>
      <c r="AL3239" s="26"/>
      <c r="AM3239" s="28"/>
      <c r="AN3239" s="26"/>
      <c r="AO3239" s="28"/>
      <c r="AP3239" s="26"/>
    </row>
    <row r="3240" spans="1:42" x14ac:dyDescent="0.25">
      <c r="A3240" s="24"/>
      <c r="B3240" s="24"/>
      <c r="C3240" s="111"/>
      <c r="D3240" s="25"/>
      <c r="E3240" s="25"/>
      <c r="F3240" s="26"/>
      <c r="G3240" s="25"/>
      <c r="H3240" s="26"/>
      <c r="I3240" s="25"/>
      <c r="J3240" s="26"/>
      <c r="K3240" s="27"/>
      <c r="L3240" s="27"/>
      <c r="M3240" s="26"/>
      <c r="N3240" s="27"/>
      <c r="O3240" s="26"/>
      <c r="P3240" s="27"/>
      <c r="Q3240" s="26"/>
      <c r="R3240" s="27"/>
      <c r="S3240" s="27"/>
      <c r="T3240" s="26"/>
      <c r="U3240" s="27"/>
      <c r="V3240" s="26"/>
      <c r="W3240" s="27"/>
      <c r="X3240" s="26"/>
      <c r="Y3240" s="25"/>
      <c r="Z3240" s="38"/>
      <c r="AA3240" s="27"/>
      <c r="AB3240" s="27"/>
      <c r="AC3240" s="28"/>
      <c r="AD3240" s="28"/>
      <c r="AE3240" s="26"/>
      <c r="AF3240" s="28"/>
      <c r="AG3240" s="26"/>
      <c r="AH3240" s="28"/>
      <c r="AI3240" s="26"/>
      <c r="AJ3240" s="28"/>
      <c r="AK3240" s="28"/>
      <c r="AL3240" s="26"/>
      <c r="AM3240" s="28"/>
      <c r="AN3240" s="26"/>
      <c r="AO3240" s="28"/>
      <c r="AP3240" s="26"/>
    </row>
    <row r="3241" spans="1:42" x14ac:dyDescent="0.25">
      <c r="A3241" s="24"/>
      <c r="B3241" s="24"/>
      <c r="C3241" s="24"/>
      <c r="D3241" s="25"/>
      <c r="E3241" s="25"/>
      <c r="F3241" s="26"/>
      <c r="G3241" s="25"/>
      <c r="H3241" s="26"/>
      <c r="I3241" s="25"/>
      <c r="J3241" s="26"/>
      <c r="K3241" s="27"/>
      <c r="L3241" s="27"/>
      <c r="M3241" s="26"/>
      <c r="N3241" s="27"/>
      <c r="O3241" s="26"/>
      <c r="P3241" s="27"/>
      <c r="Q3241" s="26"/>
      <c r="R3241" s="27"/>
      <c r="S3241" s="27"/>
      <c r="T3241" s="26"/>
      <c r="U3241" s="27"/>
      <c r="V3241" s="26"/>
      <c r="W3241" s="27"/>
      <c r="X3241" s="26"/>
      <c r="Y3241" s="25"/>
      <c r="Z3241" s="38"/>
      <c r="AA3241" s="27"/>
      <c r="AB3241" s="27"/>
      <c r="AC3241" s="28"/>
      <c r="AD3241" s="28"/>
      <c r="AE3241" s="26"/>
      <c r="AF3241" s="28"/>
      <c r="AG3241" s="26"/>
      <c r="AH3241" s="28"/>
      <c r="AI3241" s="26"/>
      <c r="AJ3241" s="28"/>
      <c r="AK3241" s="28"/>
      <c r="AL3241" s="26"/>
      <c r="AM3241" s="28"/>
      <c r="AN3241" s="26"/>
      <c r="AO3241" s="28"/>
      <c r="AP3241" s="26"/>
    </row>
    <row r="3242" spans="1:42" x14ac:dyDescent="0.25">
      <c r="A3242" s="24"/>
      <c r="B3242" s="24"/>
      <c r="C3242" s="24"/>
      <c r="D3242" s="25"/>
      <c r="E3242" s="25"/>
      <c r="F3242" s="26"/>
      <c r="G3242" s="25"/>
      <c r="H3242" s="26"/>
      <c r="I3242" s="25"/>
      <c r="J3242" s="26"/>
      <c r="K3242" s="27"/>
      <c r="L3242" s="27"/>
      <c r="M3242" s="26"/>
      <c r="N3242" s="27"/>
      <c r="O3242" s="26"/>
      <c r="P3242" s="27"/>
      <c r="Q3242" s="26"/>
      <c r="R3242" s="27"/>
      <c r="S3242" s="27"/>
      <c r="T3242" s="26"/>
      <c r="U3242" s="27"/>
      <c r="V3242" s="26"/>
      <c r="W3242" s="27"/>
      <c r="X3242" s="26"/>
      <c r="Y3242" s="25"/>
      <c r="Z3242" s="38"/>
      <c r="AA3242" s="27"/>
      <c r="AB3242" s="27"/>
      <c r="AC3242" s="28"/>
      <c r="AD3242" s="28"/>
      <c r="AE3242" s="26"/>
      <c r="AF3242" s="28"/>
      <c r="AG3242" s="26"/>
      <c r="AH3242" s="28"/>
      <c r="AI3242" s="26"/>
      <c r="AJ3242" s="28"/>
      <c r="AK3242" s="28"/>
      <c r="AL3242" s="26"/>
      <c r="AM3242" s="28"/>
      <c r="AN3242" s="26"/>
      <c r="AO3242" s="28"/>
      <c r="AP3242" s="26"/>
    </row>
    <row r="3243" spans="1:42" x14ac:dyDescent="0.25">
      <c r="A3243" s="24"/>
      <c r="B3243" s="24"/>
      <c r="C3243" s="24"/>
      <c r="D3243" s="25"/>
      <c r="E3243" s="25"/>
      <c r="F3243" s="26"/>
      <c r="G3243" s="25"/>
      <c r="H3243" s="26"/>
      <c r="I3243" s="25"/>
      <c r="J3243" s="26"/>
      <c r="K3243" s="27"/>
      <c r="L3243" s="27"/>
      <c r="M3243" s="26"/>
      <c r="N3243" s="27"/>
      <c r="O3243" s="26"/>
      <c r="P3243" s="27"/>
      <c r="Q3243" s="26"/>
      <c r="R3243" s="27"/>
      <c r="S3243" s="27"/>
      <c r="T3243" s="26"/>
      <c r="U3243" s="27"/>
      <c r="V3243" s="26"/>
      <c r="W3243" s="27"/>
      <c r="X3243" s="26"/>
      <c r="Y3243" s="25"/>
      <c r="Z3243" s="38"/>
      <c r="AA3243" s="27"/>
      <c r="AB3243" s="27"/>
      <c r="AC3243" s="28"/>
      <c r="AD3243" s="28"/>
      <c r="AE3243" s="26"/>
      <c r="AF3243" s="28"/>
      <c r="AG3243" s="26"/>
      <c r="AH3243" s="28"/>
      <c r="AI3243" s="26"/>
      <c r="AJ3243" s="28"/>
      <c r="AK3243" s="28"/>
      <c r="AL3243" s="26"/>
      <c r="AM3243" s="28"/>
      <c r="AN3243" s="26"/>
      <c r="AO3243" s="28"/>
      <c r="AP3243" s="26"/>
    </row>
    <row r="3244" spans="1:42" x14ac:dyDescent="0.25">
      <c r="A3244" s="24"/>
      <c r="B3244" s="24"/>
      <c r="C3244" s="24"/>
      <c r="D3244" s="25"/>
      <c r="E3244" s="25"/>
      <c r="F3244" s="26"/>
      <c r="G3244" s="25"/>
      <c r="H3244" s="26"/>
      <c r="I3244" s="25"/>
      <c r="J3244" s="26"/>
      <c r="K3244" s="27"/>
      <c r="L3244" s="27"/>
      <c r="M3244" s="26"/>
      <c r="N3244" s="27"/>
      <c r="O3244" s="26"/>
      <c r="P3244" s="27"/>
      <c r="Q3244" s="26"/>
      <c r="R3244" s="27"/>
      <c r="S3244" s="27"/>
      <c r="T3244" s="26"/>
      <c r="U3244" s="27"/>
      <c r="V3244" s="26"/>
      <c r="W3244" s="27"/>
      <c r="X3244" s="26"/>
      <c r="Y3244" s="24"/>
      <c r="Z3244" s="24"/>
      <c r="AA3244" s="24"/>
      <c r="AB3244" s="24"/>
      <c r="AC3244" s="28"/>
      <c r="AD3244" s="28"/>
      <c r="AE3244" s="26"/>
      <c r="AF3244" s="28"/>
      <c r="AG3244" s="26"/>
      <c r="AH3244" s="28"/>
      <c r="AI3244" s="26"/>
      <c r="AJ3244" s="28"/>
      <c r="AK3244" s="28"/>
      <c r="AL3244" s="26"/>
      <c r="AM3244" s="28"/>
      <c r="AN3244" s="26"/>
      <c r="AO3244" s="28"/>
      <c r="AP3244" s="26"/>
    </row>
    <row r="3245" spans="1:42" x14ac:dyDescent="0.25">
      <c r="A3245" s="24"/>
      <c r="B3245" s="24"/>
      <c r="C3245" s="24"/>
      <c r="D3245" s="25"/>
      <c r="E3245" s="25"/>
      <c r="F3245" s="26"/>
      <c r="G3245" s="25"/>
      <c r="H3245" s="26"/>
      <c r="I3245" s="25"/>
      <c r="J3245" s="26"/>
      <c r="K3245" s="27"/>
      <c r="L3245" s="27"/>
      <c r="M3245" s="26"/>
      <c r="N3245" s="27"/>
      <c r="O3245" s="26"/>
      <c r="P3245" s="27"/>
      <c r="Q3245" s="26"/>
      <c r="R3245" s="27"/>
      <c r="S3245" s="27"/>
      <c r="T3245" s="26"/>
      <c r="U3245" s="27"/>
      <c r="V3245" s="26"/>
      <c r="W3245" s="27"/>
      <c r="X3245" s="26"/>
      <c r="Y3245" s="24"/>
      <c r="Z3245" s="24"/>
      <c r="AA3245" s="24"/>
      <c r="AB3245" s="24"/>
      <c r="AC3245" s="28"/>
      <c r="AD3245" s="28"/>
      <c r="AE3245" s="26"/>
      <c r="AF3245" s="28"/>
      <c r="AG3245" s="26"/>
      <c r="AH3245" s="28"/>
      <c r="AI3245" s="26"/>
      <c r="AJ3245" s="28"/>
      <c r="AK3245" s="28"/>
      <c r="AL3245" s="26"/>
      <c r="AM3245" s="28"/>
      <c r="AN3245" s="26"/>
      <c r="AO3245" s="28"/>
      <c r="AP3245" s="26"/>
    </row>
    <row r="3246" spans="1:42" x14ac:dyDescent="0.25">
      <c r="A3246" s="24"/>
      <c r="B3246" s="24"/>
      <c r="C3246" s="88"/>
      <c r="D3246" s="25"/>
      <c r="E3246" s="25"/>
      <c r="F3246" s="26"/>
      <c r="G3246" s="25"/>
      <c r="H3246" s="26"/>
      <c r="I3246" s="25"/>
      <c r="J3246" s="26"/>
      <c r="K3246" s="27"/>
      <c r="L3246" s="27"/>
      <c r="M3246" s="26"/>
      <c r="N3246" s="27"/>
      <c r="O3246" s="26"/>
      <c r="P3246" s="27"/>
      <c r="Q3246" s="26"/>
      <c r="R3246" s="27"/>
      <c r="S3246" s="27"/>
      <c r="T3246" s="26"/>
      <c r="U3246" s="27"/>
      <c r="V3246" s="26"/>
      <c r="W3246" s="27"/>
      <c r="X3246" s="26"/>
      <c r="Y3246" s="24"/>
      <c r="Z3246" s="24"/>
      <c r="AA3246" s="24"/>
      <c r="AB3246" s="24"/>
      <c r="AC3246" s="28"/>
      <c r="AD3246" s="28"/>
      <c r="AE3246" s="26"/>
      <c r="AF3246" s="28"/>
      <c r="AG3246" s="26"/>
      <c r="AH3246" s="28"/>
      <c r="AI3246" s="26"/>
      <c r="AJ3246" s="28"/>
      <c r="AK3246" s="28"/>
      <c r="AL3246" s="26"/>
      <c r="AM3246" s="28"/>
      <c r="AN3246" s="26"/>
      <c r="AO3246" s="28"/>
      <c r="AP3246" s="26"/>
    </row>
    <row r="3247" spans="1:42" x14ac:dyDescent="0.25">
      <c r="A3247" s="24"/>
      <c r="B3247" s="24"/>
      <c r="C3247" s="88"/>
      <c r="D3247" s="25"/>
      <c r="E3247" s="25"/>
      <c r="F3247" s="26"/>
      <c r="G3247" s="25"/>
      <c r="H3247" s="26"/>
      <c r="I3247" s="25"/>
      <c r="J3247" s="26"/>
      <c r="K3247" s="27"/>
      <c r="L3247" s="27"/>
      <c r="M3247" s="26"/>
      <c r="N3247" s="27"/>
      <c r="O3247" s="26"/>
      <c r="P3247" s="27"/>
      <c r="Q3247" s="26"/>
      <c r="R3247" s="27"/>
      <c r="S3247" s="27"/>
      <c r="T3247" s="26"/>
      <c r="U3247" s="27"/>
      <c r="V3247" s="26"/>
      <c r="W3247" s="27"/>
      <c r="X3247" s="26"/>
      <c r="Y3247" s="24"/>
      <c r="Z3247" s="24"/>
      <c r="AA3247" s="24"/>
      <c r="AB3247" s="24"/>
      <c r="AC3247" s="28"/>
      <c r="AD3247" s="28"/>
      <c r="AE3247" s="26"/>
      <c r="AF3247" s="28"/>
      <c r="AG3247" s="26"/>
      <c r="AH3247" s="28"/>
      <c r="AI3247" s="26"/>
      <c r="AJ3247" s="28"/>
      <c r="AK3247" s="28"/>
      <c r="AL3247" s="26"/>
      <c r="AM3247" s="28"/>
      <c r="AN3247" s="26"/>
      <c r="AO3247" s="28"/>
      <c r="AP3247" s="26"/>
    </row>
    <row r="3248" spans="1:42" x14ac:dyDescent="0.25">
      <c r="A3248" s="24"/>
      <c r="B3248" s="24"/>
      <c r="C3248" s="88"/>
      <c r="D3248" s="25"/>
      <c r="E3248" s="25"/>
      <c r="F3248" s="26"/>
      <c r="G3248" s="25"/>
      <c r="H3248" s="26"/>
      <c r="I3248" s="25"/>
      <c r="J3248" s="26"/>
      <c r="K3248" s="27"/>
      <c r="L3248" s="27"/>
      <c r="M3248" s="26"/>
      <c r="N3248" s="27"/>
      <c r="O3248" s="26"/>
      <c r="P3248" s="27"/>
      <c r="Q3248" s="26"/>
      <c r="R3248" s="27"/>
      <c r="S3248" s="27"/>
      <c r="T3248" s="26"/>
      <c r="U3248" s="27"/>
      <c r="V3248" s="26"/>
      <c r="W3248" s="27"/>
      <c r="X3248" s="26"/>
      <c r="Y3248" s="24"/>
      <c r="Z3248" s="24"/>
      <c r="AA3248" s="24"/>
      <c r="AB3248" s="24"/>
      <c r="AC3248" s="28"/>
      <c r="AD3248" s="28"/>
      <c r="AE3248" s="26"/>
      <c r="AF3248" s="28"/>
      <c r="AG3248" s="26"/>
      <c r="AH3248" s="28"/>
      <c r="AI3248" s="26"/>
      <c r="AJ3248" s="28"/>
      <c r="AK3248" s="28"/>
      <c r="AL3248" s="26"/>
      <c r="AM3248" s="28"/>
      <c r="AN3248" s="26"/>
      <c r="AO3248" s="28"/>
      <c r="AP3248" s="26"/>
    </row>
    <row r="3249" spans="1:42" x14ac:dyDescent="0.25">
      <c r="A3249" s="24"/>
      <c r="B3249" s="24"/>
      <c r="C3249" s="24"/>
      <c r="D3249" s="25"/>
      <c r="E3249" s="25"/>
      <c r="F3249" s="26"/>
      <c r="G3249" s="25"/>
      <c r="H3249" s="26"/>
      <c r="I3249" s="25"/>
      <c r="J3249" s="26"/>
      <c r="K3249" s="27"/>
      <c r="L3249" s="27"/>
      <c r="M3249" s="26"/>
      <c r="N3249" s="27"/>
      <c r="O3249" s="26"/>
      <c r="P3249" s="27"/>
      <c r="Q3249" s="26"/>
      <c r="R3249" s="27"/>
      <c r="S3249" s="27"/>
      <c r="T3249" s="26"/>
      <c r="U3249" s="27"/>
      <c r="V3249" s="26"/>
      <c r="W3249" s="27"/>
      <c r="X3249" s="26"/>
      <c r="Y3249" s="24"/>
      <c r="Z3249" s="24"/>
      <c r="AA3249" s="24"/>
      <c r="AB3249" s="24"/>
      <c r="AC3249" s="28"/>
      <c r="AD3249" s="28"/>
      <c r="AE3249" s="26"/>
      <c r="AF3249" s="28"/>
      <c r="AG3249" s="26"/>
      <c r="AH3249" s="28"/>
      <c r="AI3249" s="26"/>
      <c r="AJ3249" s="28"/>
      <c r="AK3249" s="28"/>
      <c r="AL3249" s="26"/>
      <c r="AM3249" s="28"/>
      <c r="AN3249" s="26"/>
      <c r="AO3249" s="28"/>
      <c r="AP3249" s="26"/>
    </row>
    <row r="3250" spans="1:42" x14ac:dyDescent="0.25">
      <c r="A3250" s="24"/>
      <c r="B3250" s="24"/>
      <c r="C3250" s="24"/>
      <c r="D3250" s="25"/>
      <c r="E3250" s="25"/>
      <c r="F3250" s="26"/>
      <c r="G3250" s="25"/>
      <c r="H3250" s="26"/>
      <c r="I3250" s="25"/>
      <c r="J3250" s="26"/>
      <c r="K3250" s="27"/>
      <c r="L3250" s="27"/>
      <c r="M3250" s="26"/>
      <c r="N3250" s="27"/>
      <c r="O3250" s="26"/>
      <c r="P3250" s="27"/>
      <c r="Q3250" s="26"/>
      <c r="R3250" s="27"/>
      <c r="S3250" s="27"/>
      <c r="T3250" s="26"/>
      <c r="U3250" s="27"/>
      <c r="V3250" s="26"/>
      <c r="W3250" s="27"/>
      <c r="X3250" s="26"/>
      <c r="Y3250" s="24"/>
      <c r="Z3250" s="24"/>
      <c r="AA3250" s="24"/>
      <c r="AB3250" s="24"/>
      <c r="AC3250" s="28"/>
      <c r="AD3250" s="28"/>
      <c r="AE3250" s="26"/>
      <c r="AF3250" s="28"/>
      <c r="AG3250" s="26"/>
      <c r="AH3250" s="28"/>
      <c r="AI3250" s="26"/>
      <c r="AJ3250" s="28"/>
      <c r="AK3250" s="28"/>
      <c r="AL3250" s="26"/>
      <c r="AM3250" s="28"/>
      <c r="AN3250" s="26"/>
      <c r="AO3250" s="28"/>
      <c r="AP3250" s="26"/>
    </row>
    <row r="3251" spans="1:42" x14ac:dyDescent="0.25">
      <c r="A3251" s="24"/>
      <c r="B3251" s="24"/>
      <c r="C3251" s="24"/>
      <c r="D3251" s="25"/>
      <c r="E3251" s="25"/>
      <c r="F3251" s="26"/>
      <c r="G3251" s="25"/>
      <c r="H3251" s="26"/>
      <c r="I3251" s="25"/>
      <c r="J3251" s="26"/>
      <c r="K3251" s="27"/>
      <c r="L3251" s="27"/>
      <c r="M3251" s="26"/>
      <c r="N3251" s="27"/>
      <c r="O3251" s="26"/>
      <c r="P3251" s="27"/>
      <c r="Q3251" s="26"/>
      <c r="R3251" s="27"/>
      <c r="S3251" s="27"/>
      <c r="T3251" s="26"/>
      <c r="U3251" s="27"/>
      <c r="V3251" s="26"/>
      <c r="W3251" s="27"/>
      <c r="X3251" s="26"/>
      <c r="Y3251" s="24"/>
      <c r="Z3251" s="24"/>
      <c r="AA3251" s="24"/>
      <c r="AB3251" s="24"/>
      <c r="AC3251" s="28"/>
      <c r="AD3251" s="28"/>
      <c r="AE3251" s="26"/>
      <c r="AF3251" s="28"/>
      <c r="AG3251" s="26"/>
      <c r="AH3251" s="28"/>
      <c r="AI3251" s="26"/>
      <c r="AJ3251" s="28"/>
      <c r="AK3251" s="28"/>
      <c r="AL3251" s="26"/>
      <c r="AM3251" s="28"/>
      <c r="AN3251" s="26"/>
      <c r="AO3251" s="28"/>
      <c r="AP3251" s="26"/>
    </row>
    <row r="3252" spans="1:42" x14ac:dyDescent="0.25">
      <c r="A3252" s="24"/>
      <c r="B3252" s="24"/>
      <c r="C3252" s="24"/>
      <c r="D3252" s="24"/>
      <c r="E3252" s="25"/>
      <c r="F3252" s="26"/>
      <c r="G3252" s="25"/>
      <c r="H3252" s="26"/>
      <c r="I3252" s="25"/>
      <c r="J3252" s="26"/>
      <c r="K3252" s="24"/>
      <c r="L3252" s="27"/>
      <c r="M3252" s="26"/>
      <c r="N3252" s="27"/>
      <c r="O3252" s="26"/>
      <c r="P3252" s="27"/>
      <c r="Q3252" s="26"/>
      <c r="R3252" s="24"/>
      <c r="S3252" s="27"/>
      <c r="T3252" s="26"/>
      <c r="U3252" s="27"/>
      <c r="V3252" s="26"/>
      <c r="W3252" s="27"/>
      <c r="X3252" s="26"/>
      <c r="Y3252" s="24"/>
      <c r="Z3252" s="24"/>
      <c r="AA3252" s="24"/>
      <c r="AB3252" s="24"/>
      <c r="AC3252" s="24"/>
      <c r="AD3252" s="28"/>
      <c r="AE3252" s="26"/>
      <c r="AF3252" s="28"/>
      <c r="AG3252" s="26"/>
      <c r="AH3252" s="28"/>
      <c r="AI3252" s="26"/>
      <c r="AJ3252" s="24"/>
      <c r="AK3252" s="28"/>
      <c r="AL3252" s="26"/>
      <c r="AM3252" s="28"/>
      <c r="AN3252" s="26"/>
      <c r="AO3252" s="28"/>
      <c r="AP3252" s="26"/>
    </row>
    <row r="3253" spans="1:42" x14ac:dyDescent="0.25">
      <c r="A3253" s="24"/>
      <c r="B3253" s="24"/>
      <c r="C3253" s="24"/>
      <c r="D3253" s="25"/>
      <c r="E3253" s="25"/>
      <c r="F3253" s="26"/>
      <c r="G3253" s="25"/>
      <c r="H3253" s="26"/>
      <c r="I3253" s="25"/>
      <c r="J3253" s="26"/>
      <c r="K3253" s="27"/>
      <c r="L3253" s="27"/>
      <c r="M3253" s="26"/>
      <c r="N3253" s="27"/>
      <c r="O3253" s="26"/>
      <c r="P3253" s="27"/>
      <c r="Q3253" s="26"/>
      <c r="R3253" s="27"/>
      <c r="S3253" s="27"/>
      <c r="T3253" s="26"/>
      <c r="U3253" s="27"/>
      <c r="V3253" s="26"/>
      <c r="W3253" s="27"/>
      <c r="X3253" s="26"/>
      <c r="Y3253" s="24"/>
      <c r="Z3253" s="24"/>
      <c r="AA3253" s="24"/>
      <c r="AB3253" s="24"/>
      <c r="AC3253" s="28"/>
      <c r="AD3253" s="28"/>
      <c r="AE3253" s="26"/>
      <c r="AF3253" s="28"/>
      <c r="AG3253" s="26"/>
      <c r="AH3253" s="28"/>
      <c r="AI3253" s="26"/>
      <c r="AJ3253" s="28"/>
      <c r="AK3253" s="28"/>
      <c r="AL3253" s="26"/>
      <c r="AM3253" s="28"/>
      <c r="AN3253" s="26"/>
      <c r="AO3253" s="28"/>
      <c r="AP3253" s="26"/>
    </row>
    <row r="3254" spans="1:42" x14ac:dyDescent="0.25">
      <c r="A3254" s="24"/>
      <c r="B3254" s="24"/>
      <c r="C3254" s="111"/>
      <c r="D3254" s="25"/>
      <c r="E3254" s="25"/>
      <c r="F3254" s="26"/>
      <c r="G3254" s="25"/>
      <c r="H3254" s="26"/>
      <c r="I3254" s="25"/>
      <c r="J3254" s="26"/>
      <c r="K3254" s="27"/>
      <c r="L3254" s="27"/>
      <c r="M3254" s="26"/>
      <c r="N3254" s="27"/>
      <c r="O3254" s="26"/>
      <c r="P3254" s="27"/>
      <c r="Q3254" s="26"/>
      <c r="R3254" s="27"/>
      <c r="S3254" s="27"/>
      <c r="T3254" s="26"/>
      <c r="U3254" s="27"/>
      <c r="V3254" s="26"/>
      <c r="W3254" s="27"/>
      <c r="X3254" s="26"/>
      <c r="Y3254" s="24"/>
      <c r="Z3254" s="24"/>
      <c r="AA3254" s="24"/>
      <c r="AB3254" s="24"/>
      <c r="AC3254" s="28"/>
      <c r="AD3254" s="28"/>
      <c r="AE3254" s="26"/>
      <c r="AF3254" s="28"/>
      <c r="AG3254" s="26"/>
      <c r="AH3254" s="28"/>
      <c r="AI3254" s="26"/>
      <c r="AJ3254" s="28"/>
      <c r="AK3254" s="28"/>
      <c r="AL3254" s="26"/>
      <c r="AM3254" s="28"/>
      <c r="AN3254" s="26"/>
      <c r="AO3254" s="28"/>
      <c r="AP3254" s="26"/>
    </row>
    <row r="3255" spans="1:42" x14ac:dyDescent="0.25">
      <c r="A3255" s="24"/>
      <c r="B3255" s="24"/>
      <c r="C3255" s="111"/>
      <c r="D3255" s="25"/>
      <c r="E3255" s="24"/>
      <c r="F3255" s="24"/>
      <c r="G3255" s="24"/>
      <c r="H3255" s="24"/>
      <c r="I3255" s="24"/>
      <c r="J3255" s="24"/>
      <c r="K3255" s="27"/>
      <c r="L3255" s="24"/>
      <c r="M3255" s="24"/>
      <c r="N3255" s="24"/>
      <c r="O3255" s="24"/>
      <c r="P3255" s="24"/>
      <c r="Q3255" s="24"/>
      <c r="R3255" s="27"/>
      <c r="S3255" s="24"/>
      <c r="T3255" s="24"/>
      <c r="U3255" s="24"/>
      <c r="V3255" s="24"/>
      <c r="W3255" s="24"/>
      <c r="X3255" s="24"/>
      <c r="Y3255" s="24"/>
      <c r="Z3255" s="24"/>
      <c r="AA3255" s="24"/>
      <c r="AB3255" s="24"/>
      <c r="AC3255" s="28"/>
      <c r="AD3255" s="24"/>
      <c r="AE3255" s="24"/>
      <c r="AF3255" s="24"/>
      <c r="AG3255" s="24"/>
      <c r="AH3255" s="24"/>
      <c r="AI3255" s="24"/>
      <c r="AJ3255" s="28"/>
      <c r="AK3255" s="24"/>
      <c r="AL3255" s="24"/>
      <c r="AM3255" s="24"/>
      <c r="AN3255" s="24"/>
      <c r="AO3255" s="24"/>
      <c r="AP3255" s="24"/>
    </row>
    <row r="3256" spans="1:42" x14ac:dyDescent="0.25">
      <c r="A3256" s="24"/>
      <c r="B3256" s="24"/>
      <c r="C3256" s="111"/>
      <c r="D3256" s="25"/>
      <c r="E3256" s="25"/>
      <c r="F3256" s="26"/>
      <c r="G3256" s="25"/>
      <c r="H3256" s="26"/>
      <c r="I3256" s="25"/>
      <c r="J3256" s="26"/>
      <c r="K3256" s="27"/>
      <c r="L3256" s="27"/>
      <c r="M3256" s="26"/>
      <c r="N3256" s="27"/>
      <c r="O3256" s="26"/>
      <c r="P3256" s="27"/>
      <c r="Q3256" s="26"/>
      <c r="R3256" s="27"/>
      <c r="S3256" s="27"/>
      <c r="T3256" s="26"/>
      <c r="U3256" s="27"/>
      <c r="V3256" s="26"/>
      <c r="W3256" s="27"/>
      <c r="X3256" s="26"/>
      <c r="Y3256" s="24"/>
      <c r="Z3256" s="24"/>
      <c r="AA3256" s="24"/>
      <c r="AB3256" s="24"/>
      <c r="AC3256" s="28"/>
      <c r="AD3256" s="28"/>
      <c r="AE3256" s="26"/>
      <c r="AF3256" s="28"/>
      <c r="AG3256" s="26"/>
      <c r="AH3256" s="28"/>
      <c r="AI3256" s="26"/>
      <c r="AJ3256" s="28"/>
      <c r="AK3256" s="28"/>
      <c r="AL3256" s="26"/>
      <c r="AM3256" s="28"/>
      <c r="AN3256" s="26"/>
      <c r="AO3256" s="28"/>
      <c r="AP3256" s="26"/>
    </row>
    <row r="3257" spans="1:42" x14ac:dyDescent="0.25">
      <c r="A3257" s="24"/>
      <c r="B3257" s="24"/>
      <c r="C3257" s="24"/>
      <c r="D3257" s="25"/>
      <c r="E3257" s="25"/>
      <c r="F3257" s="26"/>
      <c r="G3257" s="25"/>
      <c r="H3257" s="26"/>
      <c r="I3257" s="25"/>
      <c r="J3257" s="26"/>
      <c r="K3257" s="27"/>
      <c r="L3257" s="27"/>
      <c r="M3257" s="26"/>
      <c r="N3257" s="27"/>
      <c r="O3257" s="26"/>
      <c r="P3257" s="27"/>
      <c r="Q3257" s="26"/>
      <c r="R3257" s="27"/>
      <c r="S3257" s="27"/>
      <c r="T3257" s="26"/>
      <c r="U3257" s="27"/>
      <c r="V3257" s="26"/>
      <c r="W3257" s="27"/>
      <c r="X3257" s="26"/>
      <c r="Y3257" s="24"/>
      <c r="Z3257" s="24"/>
      <c r="AA3257" s="24"/>
      <c r="AB3257" s="24"/>
      <c r="AC3257" s="28"/>
      <c r="AD3257" s="28"/>
      <c r="AE3257" s="26"/>
      <c r="AF3257" s="28"/>
      <c r="AG3257" s="26"/>
      <c r="AH3257" s="28"/>
      <c r="AI3257" s="26"/>
      <c r="AJ3257" s="28"/>
      <c r="AK3257" s="28"/>
      <c r="AL3257" s="26"/>
      <c r="AM3257" s="28"/>
      <c r="AN3257" s="26"/>
      <c r="AO3257" s="28"/>
      <c r="AP3257" s="26"/>
    </row>
    <row r="3258" spans="1:42" x14ac:dyDescent="0.25">
      <c r="A3258" s="24"/>
      <c r="B3258" s="24"/>
      <c r="C3258" s="24"/>
      <c r="D3258" s="25"/>
      <c r="E3258" s="25"/>
      <c r="F3258" s="26"/>
      <c r="G3258" s="25"/>
      <c r="H3258" s="26"/>
      <c r="I3258" s="25"/>
      <c r="J3258" s="26"/>
      <c r="K3258" s="27"/>
      <c r="L3258" s="27"/>
      <c r="M3258" s="26"/>
      <c r="N3258" s="27"/>
      <c r="O3258" s="26"/>
      <c r="P3258" s="27"/>
      <c r="Q3258" s="26"/>
      <c r="R3258" s="27"/>
      <c r="S3258" s="27"/>
      <c r="T3258" s="26"/>
      <c r="U3258" s="27"/>
      <c r="V3258" s="26"/>
      <c r="W3258" s="27"/>
      <c r="X3258" s="26"/>
      <c r="Y3258" s="24"/>
      <c r="Z3258" s="24"/>
      <c r="AA3258" s="24"/>
      <c r="AB3258" s="24"/>
      <c r="AC3258" s="28"/>
      <c r="AD3258" s="28"/>
      <c r="AE3258" s="26"/>
      <c r="AF3258" s="28"/>
      <c r="AG3258" s="26"/>
      <c r="AH3258" s="28"/>
      <c r="AI3258" s="26"/>
      <c r="AJ3258" s="28"/>
      <c r="AK3258" s="28"/>
      <c r="AL3258" s="26"/>
      <c r="AM3258" s="28"/>
      <c r="AN3258" s="26"/>
      <c r="AO3258" s="28"/>
      <c r="AP3258" s="26"/>
    </row>
    <row r="3259" spans="1:42" x14ac:dyDescent="0.25">
      <c r="A3259" s="24"/>
      <c r="B3259" s="24"/>
      <c r="C3259" s="24"/>
      <c r="D3259" s="25"/>
      <c r="E3259" s="25"/>
      <c r="F3259" s="26"/>
      <c r="G3259" s="25"/>
      <c r="H3259" s="26"/>
      <c r="I3259" s="25"/>
      <c r="J3259" s="26"/>
      <c r="K3259" s="27"/>
      <c r="L3259" s="27"/>
      <c r="M3259" s="26"/>
      <c r="N3259" s="27"/>
      <c r="O3259" s="26"/>
      <c r="P3259" s="27"/>
      <c r="Q3259" s="26"/>
      <c r="R3259" s="27"/>
      <c r="S3259" s="27"/>
      <c r="T3259" s="26"/>
      <c r="U3259" s="27"/>
      <c r="V3259" s="26"/>
      <c r="W3259" s="27"/>
      <c r="X3259" s="26"/>
      <c r="Y3259" s="24"/>
      <c r="Z3259" s="24"/>
      <c r="AA3259" s="24"/>
      <c r="AB3259" s="24"/>
      <c r="AC3259" s="28"/>
      <c r="AD3259" s="28"/>
      <c r="AE3259" s="26"/>
      <c r="AF3259" s="28"/>
      <c r="AG3259" s="26"/>
      <c r="AH3259" s="28"/>
      <c r="AI3259" s="26"/>
      <c r="AJ3259" s="28"/>
      <c r="AK3259" s="28"/>
      <c r="AL3259" s="26"/>
      <c r="AM3259" s="28"/>
      <c r="AN3259" s="26"/>
      <c r="AO3259" s="28"/>
      <c r="AP3259" s="26"/>
    </row>
    <row r="3260" spans="1:42" x14ac:dyDescent="0.25">
      <c r="A3260" s="24"/>
      <c r="B3260" s="24"/>
      <c r="C3260" s="24"/>
      <c r="D3260" s="25"/>
      <c r="E3260" s="25"/>
      <c r="F3260" s="26"/>
      <c r="G3260" s="25"/>
      <c r="H3260" s="26"/>
      <c r="I3260" s="25"/>
      <c r="J3260" s="26"/>
      <c r="K3260" s="27"/>
      <c r="L3260" s="27"/>
      <c r="M3260" s="26"/>
      <c r="N3260" s="27"/>
      <c r="O3260" s="26"/>
      <c r="P3260" s="27"/>
      <c r="Q3260" s="26"/>
      <c r="R3260" s="27"/>
      <c r="S3260" s="27"/>
      <c r="T3260" s="26"/>
      <c r="U3260" s="27"/>
      <c r="V3260" s="26"/>
      <c r="W3260" s="27"/>
      <c r="X3260" s="26"/>
      <c r="Y3260" s="24"/>
      <c r="Z3260" s="24"/>
      <c r="AA3260" s="24"/>
      <c r="AB3260" s="24"/>
      <c r="AC3260" s="28"/>
      <c r="AD3260" s="28"/>
      <c r="AE3260" s="26"/>
      <c r="AF3260" s="28"/>
      <c r="AG3260" s="26"/>
      <c r="AH3260" s="28"/>
      <c r="AI3260" s="26"/>
      <c r="AJ3260" s="28"/>
      <c r="AK3260" s="28"/>
      <c r="AL3260" s="26"/>
      <c r="AM3260" s="28"/>
      <c r="AN3260" s="26"/>
      <c r="AO3260" s="28"/>
      <c r="AP3260" s="26"/>
    </row>
    <row r="3261" spans="1:42" x14ac:dyDescent="0.25">
      <c r="A3261" s="24"/>
      <c r="B3261" s="24"/>
      <c r="C3261" s="24"/>
      <c r="D3261" s="25"/>
      <c r="E3261" s="25"/>
      <c r="F3261" s="26"/>
      <c r="G3261" s="25"/>
      <c r="H3261" s="26"/>
      <c r="I3261" s="25"/>
      <c r="J3261" s="26"/>
      <c r="K3261" s="27"/>
      <c r="L3261" s="27"/>
      <c r="M3261" s="26"/>
      <c r="N3261" s="27"/>
      <c r="O3261" s="26"/>
      <c r="P3261" s="27"/>
      <c r="Q3261" s="26"/>
      <c r="R3261" s="27"/>
      <c r="S3261" s="27"/>
      <c r="T3261" s="26"/>
      <c r="U3261" s="27"/>
      <c r="V3261" s="26"/>
      <c r="W3261" s="27"/>
      <c r="X3261" s="26"/>
      <c r="Y3261" s="24"/>
      <c r="Z3261" s="24"/>
      <c r="AA3261" s="24"/>
      <c r="AB3261" s="24"/>
      <c r="AC3261" s="28"/>
      <c r="AD3261" s="28"/>
      <c r="AE3261" s="26"/>
      <c r="AF3261" s="28"/>
      <c r="AG3261" s="26"/>
      <c r="AH3261" s="28"/>
      <c r="AI3261" s="26"/>
      <c r="AJ3261" s="28"/>
      <c r="AK3261" s="28"/>
      <c r="AL3261" s="26"/>
      <c r="AM3261" s="28"/>
      <c r="AN3261" s="26"/>
      <c r="AO3261" s="28"/>
      <c r="AP3261" s="26"/>
    </row>
    <row r="3262" spans="1:42" x14ac:dyDescent="0.25">
      <c r="A3262" s="24"/>
      <c r="B3262" s="24"/>
      <c r="C3262" s="88"/>
      <c r="D3262" s="25"/>
      <c r="E3262" s="25"/>
      <c r="F3262" s="26"/>
      <c r="G3262" s="25"/>
      <c r="H3262" s="26"/>
      <c r="I3262" s="25"/>
      <c r="J3262" s="26"/>
      <c r="K3262" s="27"/>
      <c r="L3262" s="27"/>
      <c r="M3262" s="26"/>
      <c r="N3262" s="27"/>
      <c r="O3262" s="26"/>
      <c r="P3262" s="27"/>
      <c r="Q3262" s="26"/>
      <c r="R3262" s="27"/>
      <c r="S3262" s="27"/>
      <c r="T3262" s="26"/>
      <c r="U3262" s="27"/>
      <c r="V3262" s="26"/>
      <c r="W3262" s="27"/>
      <c r="X3262" s="26"/>
      <c r="Y3262" s="24"/>
      <c r="Z3262" s="24"/>
      <c r="AA3262" s="24"/>
      <c r="AB3262" s="24"/>
      <c r="AC3262" s="28"/>
      <c r="AD3262" s="28"/>
      <c r="AE3262" s="26"/>
      <c r="AF3262" s="28"/>
      <c r="AG3262" s="26"/>
      <c r="AH3262" s="28"/>
      <c r="AI3262" s="26"/>
      <c r="AJ3262" s="28"/>
      <c r="AK3262" s="28"/>
      <c r="AL3262" s="26"/>
      <c r="AM3262" s="28"/>
      <c r="AN3262" s="26"/>
      <c r="AO3262" s="28"/>
      <c r="AP3262" s="26"/>
    </row>
    <row r="3263" spans="1:42" x14ac:dyDescent="0.25">
      <c r="A3263" s="24"/>
      <c r="B3263" s="24"/>
      <c r="C3263" s="88"/>
      <c r="D3263" s="25"/>
      <c r="E3263" s="25"/>
      <c r="F3263" s="26"/>
      <c r="G3263" s="25"/>
      <c r="H3263" s="26"/>
      <c r="I3263" s="25"/>
      <c r="J3263" s="26"/>
      <c r="K3263" s="27"/>
      <c r="L3263" s="27"/>
      <c r="M3263" s="26"/>
      <c r="N3263" s="27"/>
      <c r="O3263" s="26"/>
      <c r="P3263" s="27"/>
      <c r="Q3263" s="26"/>
      <c r="R3263" s="27"/>
      <c r="S3263" s="27"/>
      <c r="T3263" s="26"/>
      <c r="U3263" s="27"/>
      <c r="V3263" s="26"/>
      <c r="W3263" s="27"/>
      <c r="X3263" s="26"/>
      <c r="Y3263" s="24"/>
      <c r="Z3263" s="24"/>
      <c r="AA3263" s="24"/>
      <c r="AB3263" s="24"/>
      <c r="AC3263" s="28"/>
      <c r="AD3263" s="28"/>
      <c r="AE3263" s="26"/>
      <c r="AF3263" s="28"/>
      <c r="AG3263" s="26"/>
      <c r="AH3263" s="28"/>
      <c r="AI3263" s="26"/>
      <c r="AJ3263" s="28"/>
      <c r="AK3263" s="28"/>
      <c r="AL3263" s="26"/>
      <c r="AM3263" s="28"/>
      <c r="AN3263" s="26"/>
      <c r="AO3263" s="28"/>
      <c r="AP3263" s="26"/>
    </row>
    <row r="3264" spans="1:42" x14ac:dyDescent="0.25">
      <c r="A3264" s="24"/>
      <c r="B3264" s="24"/>
      <c r="C3264" s="88"/>
      <c r="D3264" s="25"/>
      <c r="E3264" s="25"/>
      <c r="F3264" s="26"/>
      <c r="G3264" s="25"/>
      <c r="H3264" s="26"/>
      <c r="I3264" s="25"/>
      <c r="J3264" s="26"/>
      <c r="K3264" s="27"/>
      <c r="L3264" s="27"/>
      <c r="M3264" s="26"/>
      <c r="N3264" s="27"/>
      <c r="O3264" s="26"/>
      <c r="P3264" s="27"/>
      <c r="Q3264" s="26"/>
      <c r="R3264" s="27"/>
      <c r="S3264" s="27"/>
      <c r="T3264" s="26"/>
      <c r="U3264" s="27"/>
      <c r="V3264" s="26"/>
      <c r="W3264" s="27"/>
      <c r="X3264" s="26"/>
      <c r="Y3264" s="24"/>
      <c r="Z3264" s="24"/>
      <c r="AA3264" s="24"/>
      <c r="AB3264" s="24"/>
      <c r="AC3264" s="28"/>
      <c r="AD3264" s="28"/>
      <c r="AE3264" s="26"/>
      <c r="AF3264" s="28"/>
      <c r="AG3264" s="26"/>
      <c r="AH3264" s="28"/>
      <c r="AI3264" s="26"/>
      <c r="AJ3264" s="28"/>
      <c r="AK3264" s="28"/>
      <c r="AL3264" s="26"/>
      <c r="AM3264" s="28"/>
      <c r="AN3264" s="26"/>
      <c r="AO3264" s="28"/>
      <c r="AP3264" s="26"/>
    </row>
    <row r="3265" spans="1:42" x14ac:dyDescent="0.25">
      <c r="A3265" s="24"/>
      <c r="B3265" s="24"/>
      <c r="C3265" s="24"/>
      <c r="D3265" s="25"/>
      <c r="E3265" s="25"/>
      <c r="F3265" s="26"/>
      <c r="G3265" s="25"/>
      <c r="H3265" s="26"/>
      <c r="I3265" s="25"/>
      <c r="J3265" s="26"/>
      <c r="K3265" s="27"/>
      <c r="L3265" s="27"/>
      <c r="M3265" s="26"/>
      <c r="N3265" s="27"/>
      <c r="O3265" s="26"/>
      <c r="P3265" s="27"/>
      <c r="Q3265" s="26"/>
      <c r="R3265" s="27"/>
      <c r="S3265" s="27"/>
      <c r="T3265" s="26"/>
      <c r="U3265" s="27"/>
      <c r="V3265" s="26"/>
      <c r="W3265" s="27"/>
      <c r="X3265" s="26"/>
      <c r="Y3265" s="24"/>
      <c r="Z3265" s="24"/>
      <c r="AA3265" s="24"/>
      <c r="AB3265" s="24"/>
      <c r="AC3265" s="28"/>
      <c r="AD3265" s="28"/>
      <c r="AE3265" s="26"/>
      <c r="AF3265" s="28"/>
      <c r="AG3265" s="26"/>
      <c r="AH3265" s="28"/>
      <c r="AI3265" s="26"/>
      <c r="AJ3265" s="28"/>
      <c r="AK3265" s="28"/>
      <c r="AL3265" s="26"/>
      <c r="AM3265" s="28"/>
      <c r="AN3265" s="26"/>
      <c r="AO3265" s="28"/>
      <c r="AP3265" s="26"/>
    </row>
    <row r="3266" spans="1:42" x14ac:dyDescent="0.25">
      <c r="A3266" s="24"/>
      <c r="B3266" s="24"/>
      <c r="C3266" s="24"/>
      <c r="D3266" s="24"/>
      <c r="E3266" s="24"/>
      <c r="F3266" s="24"/>
      <c r="G3266" s="25"/>
      <c r="H3266" s="26"/>
      <c r="I3266" s="25"/>
      <c r="J3266" s="26"/>
      <c r="K3266" s="24"/>
      <c r="L3266" s="24"/>
      <c r="M3266" s="24"/>
      <c r="N3266" s="27"/>
      <c r="O3266" s="26"/>
      <c r="P3266" s="27"/>
      <c r="Q3266" s="26"/>
      <c r="R3266" s="24"/>
      <c r="S3266" s="24"/>
      <c r="T3266" s="24"/>
      <c r="U3266" s="27"/>
      <c r="V3266" s="26"/>
      <c r="W3266" s="27"/>
      <c r="X3266" s="26"/>
      <c r="Y3266" s="24"/>
      <c r="Z3266" s="24"/>
      <c r="AA3266" s="24"/>
      <c r="AB3266" s="24"/>
      <c r="AC3266" s="24"/>
      <c r="AD3266" s="24"/>
      <c r="AE3266" s="24"/>
      <c r="AF3266" s="28"/>
      <c r="AG3266" s="26"/>
      <c r="AH3266" s="28"/>
      <c r="AI3266" s="26"/>
      <c r="AJ3266" s="24"/>
      <c r="AK3266" s="24"/>
      <c r="AL3266" s="24"/>
      <c r="AM3266" s="28"/>
      <c r="AN3266" s="26"/>
      <c r="AO3266" s="28"/>
      <c r="AP3266" s="26"/>
    </row>
    <row r="3267" spans="1:42" x14ac:dyDescent="0.25">
      <c r="A3267" s="24"/>
      <c r="B3267" s="24"/>
      <c r="C3267" s="111"/>
      <c r="D3267" s="25"/>
      <c r="E3267" s="25"/>
      <c r="F3267" s="26"/>
      <c r="G3267" s="25"/>
      <c r="H3267" s="26"/>
      <c r="I3267" s="25"/>
      <c r="J3267" s="26"/>
      <c r="K3267" s="27"/>
      <c r="L3267" s="27"/>
      <c r="M3267" s="26"/>
      <c r="N3267" s="27"/>
      <c r="O3267" s="26"/>
      <c r="P3267" s="27"/>
      <c r="Q3267" s="26"/>
      <c r="R3267" s="27"/>
      <c r="S3267" s="27"/>
      <c r="T3267" s="26"/>
      <c r="U3267" s="27"/>
      <c r="V3267" s="26"/>
      <c r="W3267" s="27"/>
      <c r="X3267" s="26"/>
      <c r="Y3267" s="24"/>
      <c r="Z3267" s="24"/>
      <c r="AA3267" s="24"/>
      <c r="AB3267" s="24"/>
      <c r="AC3267" s="28"/>
      <c r="AD3267" s="28"/>
      <c r="AE3267" s="26"/>
      <c r="AF3267" s="28"/>
      <c r="AG3267" s="26"/>
      <c r="AH3267" s="28"/>
      <c r="AI3267" s="26"/>
      <c r="AJ3267" s="28"/>
      <c r="AK3267" s="28"/>
      <c r="AL3267" s="26"/>
      <c r="AM3267" s="28"/>
      <c r="AN3267" s="26"/>
      <c r="AO3267" s="28"/>
      <c r="AP3267" s="26"/>
    </row>
    <row r="3268" spans="1:42" x14ac:dyDescent="0.25">
      <c r="A3268" s="24"/>
      <c r="B3268" s="24"/>
      <c r="C3268" s="111"/>
      <c r="D3268" s="24"/>
      <c r="E3268" s="24"/>
      <c r="F3268" s="24"/>
      <c r="G3268" s="24"/>
      <c r="H3268" s="24"/>
      <c r="I3268" s="25"/>
      <c r="J3268" s="26"/>
      <c r="K3268" s="24"/>
      <c r="L3268" s="24"/>
      <c r="M3268" s="24"/>
      <c r="N3268" s="24"/>
      <c r="O3268" s="24"/>
      <c r="P3268" s="27"/>
      <c r="Q3268" s="26"/>
      <c r="R3268" s="24"/>
      <c r="S3268" s="24"/>
      <c r="T3268" s="24"/>
      <c r="U3268" s="24"/>
      <c r="V3268" s="24"/>
      <c r="W3268" s="27"/>
      <c r="X3268" s="26"/>
      <c r="Y3268" s="24"/>
      <c r="Z3268" s="24"/>
      <c r="AA3268" s="24"/>
      <c r="AB3268" s="24"/>
      <c r="AC3268" s="24"/>
      <c r="AD3268" s="24"/>
      <c r="AE3268" s="24"/>
      <c r="AF3268" s="24"/>
      <c r="AG3268" s="24"/>
      <c r="AH3268" s="28"/>
      <c r="AI3268" s="26"/>
      <c r="AJ3268" s="24"/>
      <c r="AK3268" s="24"/>
      <c r="AL3268" s="24"/>
      <c r="AM3268" s="24"/>
      <c r="AN3268" s="24"/>
      <c r="AO3268" s="28"/>
      <c r="AP3268" s="26"/>
    </row>
    <row r="3269" spans="1:42" x14ac:dyDescent="0.25">
      <c r="A3269" s="24"/>
      <c r="B3269" s="24"/>
      <c r="C3269" s="111"/>
      <c r="D3269" s="24"/>
      <c r="E3269" s="25"/>
      <c r="F3269" s="26"/>
      <c r="G3269" s="25"/>
      <c r="H3269" s="26"/>
      <c r="I3269" s="24"/>
      <c r="J3269" s="24"/>
      <c r="K3269" s="24"/>
      <c r="L3269" s="27"/>
      <c r="M3269" s="26"/>
      <c r="N3269" s="27"/>
      <c r="O3269" s="26"/>
      <c r="P3269" s="24"/>
      <c r="Q3269" s="24"/>
      <c r="R3269" s="24"/>
      <c r="S3269" s="27"/>
      <c r="T3269" s="26"/>
      <c r="U3269" s="27"/>
      <c r="V3269" s="26"/>
      <c r="W3269" s="24"/>
      <c r="X3269" s="24"/>
      <c r="Y3269" s="24"/>
      <c r="Z3269" s="24"/>
      <c r="AA3269" s="24"/>
      <c r="AB3269" s="24"/>
      <c r="AC3269" s="24"/>
      <c r="AD3269" s="28"/>
      <c r="AE3269" s="26"/>
      <c r="AF3269" s="28"/>
      <c r="AG3269" s="26"/>
      <c r="AH3269" s="24"/>
      <c r="AI3269" s="24"/>
      <c r="AJ3269" s="24"/>
      <c r="AK3269" s="28"/>
      <c r="AL3269" s="26"/>
      <c r="AM3269" s="28"/>
      <c r="AN3269" s="26"/>
      <c r="AO3269" s="24"/>
      <c r="AP3269" s="24"/>
    </row>
    <row r="3270" spans="1:42" x14ac:dyDescent="0.25">
      <c r="A3270" s="24"/>
      <c r="B3270" s="24"/>
      <c r="C3270" s="24"/>
      <c r="D3270" s="25"/>
      <c r="E3270" s="25"/>
      <c r="F3270" s="26"/>
      <c r="G3270" s="25"/>
      <c r="H3270" s="26"/>
      <c r="I3270" s="25"/>
      <c r="J3270" s="26"/>
      <c r="K3270" s="27"/>
      <c r="L3270" s="27"/>
      <c r="M3270" s="26"/>
      <c r="N3270" s="27"/>
      <c r="O3270" s="26"/>
      <c r="P3270" s="27"/>
      <c r="Q3270" s="26"/>
      <c r="R3270" s="27"/>
      <c r="S3270" s="27"/>
      <c r="T3270" s="26"/>
      <c r="U3270" s="27"/>
      <c r="V3270" s="26"/>
      <c r="W3270" s="27"/>
      <c r="X3270" s="26"/>
      <c r="Y3270" s="24"/>
      <c r="Z3270" s="24"/>
      <c r="AA3270" s="24"/>
      <c r="AB3270" s="24"/>
      <c r="AC3270" s="28"/>
      <c r="AD3270" s="28"/>
      <c r="AE3270" s="26"/>
      <c r="AF3270" s="28"/>
      <c r="AG3270" s="26"/>
      <c r="AH3270" s="28"/>
      <c r="AI3270" s="26"/>
      <c r="AJ3270" s="28"/>
      <c r="AK3270" s="28"/>
      <c r="AL3270" s="26"/>
      <c r="AM3270" s="28"/>
      <c r="AN3270" s="26"/>
      <c r="AO3270" s="28"/>
      <c r="AP3270" s="26"/>
    </row>
    <row r="3271" spans="1:42" x14ac:dyDescent="0.25">
      <c r="A3271" s="24"/>
      <c r="B3271" s="24"/>
      <c r="C3271" s="24"/>
      <c r="D3271" s="25"/>
      <c r="E3271" s="25"/>
      <c r="F3271" s="26"/>
      <c r="G3271" s="25"/>
      <c r="H3271" s="26"/>
      <c r="I3271" s="25"/>
      <c r="J3271" s="26"/>
      <c r="K3271" s="27"/>
      <c r="L3271" s="27"/>
      <c r="M3271" s="26"/>
      <c r="N3271" s="27"/>
      <c r="O3271" s="26"/>
      <c r="P3271" s="27"/>
      <c r="Q3271" s="26"/>
      <c r="R3271" s="27"/>
      <c r="S3271" s="27"/>
      <c r="T3271" s="26"/>
      <c r="U3271" s="27"/>
      <c r="V3271" s="26"/>
      <c r="W3271" s="27"/>
      <c r="X3271" s="26"/>
      <c r="Y3271" s="24"/>
      <c r="Z3271" s="24"/>
      <c r="AA3271" s="24"/>
      <c r="AB3271" s="24"/>
      <c r="AC3271" s="28"/>
      <c r="AD3271" s="28"/>
      <c r="AE3271" s="26"/>
      <c r="AF3271" s="28"/>
      <c r="AG3271" s="26"/>
      <c r="AH3271" s="28"/>
      <c r="AI3271" s="26"/>
      <c r="AJ3271" s="28"/>
      <c r="AK3271" s="28"/>
      <c r="AL3271" s="26"/>
      <c r="AM3271" s="28"/>
      <c r="AN3271" s="26"/>
      <c r="AO3271" s="28"/>
      <c r="AP3271" s="26"/>
    </row>
    <row r="3272" spans="1:42" x14ac:dyDescent="0.25">
      <c r="A3272" s="24"/>
      <c r="B3272" s="24"/>
      <c r="C3272" s="24"/>
      <c r="D3272" s="25"/>
      <c r="E3272" s="25"/>
      <c r="F3272" s="26"/>
      <c r="G3272" s="25"/>
      <c r="H3272" s="26"/>
      <c r="I3272" s="25"/>
      <c r="J3272" s="26"/>
      <c r="K3272" s="27"/>
      <c r="L3272" s="27"/>
      <c r="M3272" s="26"/>
      <c r="N3272" s="27"/>
      <c r="O3272" s="26"/>
      <c r="P3272" s="27"/>
      <c r="Q3272" s="26"/>
      <c r="R3272" s="27"/>
      <c r="S3272" s="27"/>
      <c r="T3272" s="26"/>
      <c r="U3272" s="27"/>
      <c r="V3272" s="26"/>
      <c r="W3272" s="27"/>
      <c r="X3272" s="26"/>
      <c r="Y3272" s="24"/>
      <c r="Z3272" s="24"/>
      <c r="AA3272" s="24"/>
      <c r="AB3272" s="24"/>
      <c r="AC3272" s="28"/>
      <c r="AD3272" s="28"/>
      <c r="AE3272" s="26"/>
      <c r="AF3272" s="28"/>
      <c r="AG3272" s="26"/>
      <c r="AH3272" s="28"/>
      <c r="AI3272" s="26"/>
      <c r="AJ3272" s="28"/>
      <c r="AK3272" s="28"/>
      <c r="AL3272" s="26"/>
      <c r="AM3272" s="28"/>
      <c r="AN3272" s="26"/>
      <c r="AO3272" s="28"/>
      <c r="AP3272" s="26"/>
    </row>
    <row r="3273" spans="1:42" x14ac:dyDescent="0.25">
      <c r="A3273" s="24"/>
      <c r="B3273" s="24"/>
      <c r="C3273" s="24"/>
      <c r="D3273" s="25"/>
      <c r="E3273" s="25"/>
      <c r="F3273" s="26"/>
      <c r="G3273" s="25"/>
      <c r="H3273" s="26"/>
      <c r="I3273" s="25"/>
      <c r="J3273" s="26"/>
      <c r="K3273" s="27"/>
      <c r="L3273" s="27"/>
      <c r="M3273" s="26"/>
      <c r="N3273" s="27"/>
      <c r="O3273" s="26"/>
      <c r="P3273" s="27"/>
      <c r="Q3273" s="26"/>
      <c r="R3273" s="27"/>
      <c r="S3273" s="27"/>
      <c r="T3273" s="26"/>
      <c r="U3273" s="27"/>
      <c r="V3273" s="26"/>
      <c r="W3273" s="27"/>
      <c r="X3273" s="26"/>
      <c r="Y3273" s="24"/>
      <c r="Z3273" s="24"/>
      <c r="AA3273" s="24"/>
      <c r="AB3273" s="24"/>
      <c r="AC3273" s="28"/>
      <c r="AD3273" s="28"/>
      <c r="AE3273" s="26"/>
      <c r="AF3273" s="28"/>
      <c r="AG3273" s="26"/>
      <c r="AH3273" s="28"/>
      <c r="AI3273" s="26"/>
      <c r="AJ3273" s="28"/>
      <c r="AK3273" s="28"/>
      <c r="AL3273" s="26"/>
      <c r="AM3273" s="28"/>
      <c r="AN3273" s="26"/>
      <c r="AO3273" s="28"/>
      <c r="AP3273" s="26"/>
    </row>
    <row r="3274" spans="1:42" x14ac:dyDescent="0.25">
      <c r="A3274" s="24"/>
      <c r="B3274" s="24"/>
      <c r="C3274" s="24"/>
      <c r="D3274" s="24"/>
      <c r="E3274" s="24"/>
      <c r="F3274" s="24"/>
      <c r="G3274" s="25"/>
      <c r="H3274" s="26"/>
      <c r="I3274" s="24"/>
      <c r="J3274" s="24"/>
      <c r="K3274" s="24"/>
      <c r="L3274" s="24"/>
      <c r="M3274" s="24"/>
      <c r="N3274" s="27"/>
      <c r="O3274" s="26"/>
      <c r="P3274" s="24"/>
      <c r="Q3274" s="24"/>
      <c r="R3274" s="24"/>
      <c r="S3274" s="24"/>
      <c r="T3274" s="24"/>
      <c r="U3274" s="27"/>
      <c r="V3274" s="26"/>
      <c r="W3274" s="24"/>
      <c r="X3274" s="24"/>
      <c r="Y3274" s="24"/>
      <c r="Z3274" s="24"/>
      <c r="AA3274" s="24"/>
      <c r="AB3274" s="24"/>
      <c r="AC3274" s="24"/>
      <c r="AD3274" s="24"/>
      <c r="AE3274" s="24"/>
      <c r="AF3274" s="28"/>
      <c r="AG3274" s="26"/>
      <c r="AH3274" s="24"/>
      <c r="AI3274" s="24"/>
      <c r="AJ3274" s="24"/>
      <c r="AK3274" s="24"/>
      <c r="AL3274" s="24"/>
      <c r="AM3274" s="28"/>
      <c r="AN3274" s="26"/>
      <c r="AO3274" s="24"/>
      <c r="AP3274" s="24"/>
    </row>
    <row r="3275" spans="1:42" x14ac:dyDescent="0.25">
      <c r="A3275" s="24"/>
      <c r="B3275" s="24"/>
      <c r="C3275" s="24"/>
      <c r="D3275" s="25"/>
      <c r="E3275" s="25"/>
      <c r="F3275" s="26"/>
      <c r="G3275" s="25"/>
      <c r="H3275" s="26"/>
      <c r="I3275" s="25"/>
      <c r="J3275" s="26"/>
      <c r="K3275" s="27"/>
      <c r="L3275" s="27"/>
      <c r="M3275" s="26"/>
      <c r="N3275" s="27"/>
      <c r="O3275" s="26"/>
      <c r="P3275" s="27"/>
      <c r="Q3275" s="26"/>
      <c r="R3275" s="27"/>
      <c r="S3275" s="27"/>
      <c r="T3275" s="26"/>
      <c r="U3275" s="27"/>
      <c r="V3275" s="26"/>
      <c r="W3275" s="27"/>
      <c r="X3275" s="26"/>
      <c r="Y3275" s="25"/>
      <c r="Z3275" s="38"/>
      <c r="AA3275" s="27"/>
      <c r="AB3275" s="27"/>
      <c r="AC3275" s="28"/>
      <c r="AD3275" s="28"/>
      <c r="AE3275" s="26"/>
      <c r="AF3275" s="28"/>
      <c r="AG3275" s="26"/>
      <c r="AH3275" s="28"/>
      <c r="AI3275" s="26"/>
      <c r="AJ3275" s="28"/>
      <c r="AK3275" s="28"/>
      <c r="AL3275" s="26"/>
      <c r="AM3275" s="28"/>
      <c r="AN3275" s="26"/>
      <c r="AO3275" s="28"/>
      <c r="AP3275" s="26"/>
    </row>
    <row r="3276" spans="1:42" x14ac:dyDescent="0.25">
      <c r="A3276" s="24"/>
      <c r="B3276" s="24"/>
      <c r="C3276" s="24"/>
      <c r="D3276" s="25"/>
      <c r="E3276" s="25"/>
      <c r="F3276" s="26"/>
      <c r="G3276" s="25"/>
      <c r="H3276" s="26"/>
      <c r="I3276" s="25"/>
      <c r="J3276" s="26"/>
      <c r="K3276" s="27"/>
      <c r="L3276" s="27"/>
      <c r="M3276" s="26"/>
      <c r="N3276" s="27"/>
      <c r="O3276" s="26"/>
      <c r="P3276" s="27"/>
      <c r="Q3276" s="26"/>
      <c r="R3276" s="27"/>
      <c r="S3276" s="27"/>
      <c r="T3276" s="26"/>
      <c r="U3276" s="27"/>
      <c r="V3276" s="26"/>
      <c r="W3276" s="27"/>
      <c r="X3276" s="26"/>
      <c r="Y3276" s="25"/>
      <c r="Z3276" s="38"/>
      <c r="AA3276" s="27"/>
      <c r="AB3276" s="27"/>
      <c r="AC3276" s="28"/>
      <c r="AD3276" s="28"/>
      <c r="AE3276" s="26"/>
      <c r="AF3276" s="28"/>
      <c r="AG3276" s="26"/>
      <c r="AH3276" s="28"/>
      <c r="AI3276" s="26"/>
      <c r="AJ3276" s="28"/>
      <c r="AK3276" s="28"/>
      <c r="AL3276" s="26"/>
      <c r="AM3276" s="28"/>
      <c r="AN3276" s="26"/>
      <c r="AO3276" s="28"/>
      <c r="AP3276" s="26"/>
    </row>
    <row r="3277" spans="1:42" x14ac:dyDescent="0.25">
      <c r="A3277" s="24"/>
      <c r="B3277" s="24"/>
      <c r="C3277" s="88"/>
      <c r="D3277" s="25"/>
      <c r="E3277" s="25"/>
      <c r="F3277" s="26"/>
      <c r="G3277" s="25"/>
      <c r="H3277" s="26"/>
      <c r="I3277" s="25"/>
      <c r="J3277" s="26"/>
      <c r="K3277" s="27"/>
      <c r="L3277" s="27"/>
      <c r="M3277" s="26"/>
      <c r="N3277" s="27"/>
      <c r="O3277" s="26"/>
      <c r="P3277" s="27"/>
      <c r="Q3277" s="26"/>
      <c r="R3277" s="27"/>
      <c r="S3277" s="27"/>
      <c r="T3277" s="26"/>
      <c r="U3277" s="27"/>
      <c r="V3277" s="26"/>
      <c r="W3277" s="27"/>
      <c r="X3277" s="26"/>
      <c r="Y3277" s="25"/>
      <c r="Z3277" s="38"/>
      <c r="AA3277" s="27"/>
      <c r="AB3277" s="27"/>
      <c r="AC3277" s="28"/>
      <c r="AD3277" s="28"/>
      <c r="AE3277" s="26"/>
      <c r="AF3277" s="28"/>
      <c r="AG3277" s="26"/>
      <c r="AH3277" s="28"/>
      <c r="AI3277" s="26"/>
      <c r="AJ3277" s="28"/>
      <c r="AK3277" s="28"/>
      <c r="AL3277" s="26"/>
      <c r="AM3277" s="28"/>
      <c r="AN3277" s="26"/>
      <c r="AO3277" s="28"/>
      <c r="AP3277" s="26"/>
    </row>
    <row r="3278" spans="1:42" x14ac:dyDescent="0.25">
      <c r="A3278" s="24"/>
      <c r="B3278" s="24"/>
      <c r="C3278" s="88"/>
      <c r="D3278" s="25"/>
      <c r="E3278" s="25"/>
      <c r="F3278" s="26"/>
      <c r="G3278" s="25"/>
      <c r="H3278" s="26"/>
      <c r="I3278" s="25"/>
      <c r="J3278" s="26"/>
      <c r="K3278" s="27"/>
      <c r="L3278" s="27"/>
      <c r="M3278" s="26"/>
      <c r="N3278" s="27"/>
      <c r="O3278" s="26"/>
      <c r="P3278" s="27"/>
      <c r="Q3278" s="26"/>
      <c r="R3278" s="27"/>
      <c r="S3278" s="27"/>
      <c r="T3278" s="26"/>
      <c r="U3278" s="27"/>
      <c r="V3278" s="26"/>
      <c r="W3278" s="27"/>
      <c r="X3278" s="26"/>
      <c r="Y3278" s="25"/>
      <c r="Z3278" s="38"/>
      <c r="AA3278" s="27"/>
      <c r="AB3278" s="27"/>
      <c r="AC3278" s="28"/>
      <c r="AD3278" s="28"/>
      <c r="AE3278" s="26"/>
      <c r="AF3278" s="28"/>
      <c r="AG3278" s="26"/>
      <c r="AH3278" s="28"/>
      <c r="AI3278" s="26"/>
      <c r="AJ3278" s="28"/>
      <c r="AK3278" s="28"/>
      <c r="AL3278" s="26"/>
      <c r="AM3278" s="28"/>
      <c r="AN3278" s="26"/>
      <c r="AO3278" s="28"/>
      <c r="AP3278" s="26"/>
    </row>
    <row r="3279" spans="1:42" x14ac:dyDescent="0.25">
      <c r="A3279" s="24"/>
      <c r="B3279" s="24"/>
      <c r="C3279" s="88"/>
      <c r="D3279" s="25"/>
      <c r="E3279" s="25"/>
      <c r="F3279" s="26"/>
      <c r="G3279" s="25"/>
      <c r="H3279" s="26"/>
      <c r="I3279" s="25"/>
      <c r="J3279" s="26"/>
      <c r="K3279" s="27"/>
      <c r="L3279" s="27"/>
      <c r="M3279" s="26"/>
      <c r="N3279" s="27"/>
      <c r="O3279" s="26"/>
      <c r="P3279" s="27"/>
      <c r="Q3279" s="26"/>
      <c r="R3279" s="27"/>
      <c r="S3279" s="27"/>
      <c r="T3279" s="26"/>
      <c r="U3279" s="27"/>
      <c r="V3279" s="26"/>
      <c r="W3279" s="27"/>
      <c r="X3279" s="26"/>
      <c r="Y3279" s="25"/>
      <c r="Z3279" s="24"/>
      <c r="AA3279" s="27"/>
      <c r="AB3279" s="24"/>
      <c r="AC3279" s="28"/>
      <c r="AD3279" s="28"/>
      <c r="AE3279" s="26"/>
      <c r="AF3279" s="28"/>
      <c r="AG3279" s="26"/>
      <c r="AH3279" s="28"/>
      <c r="AI3279" s="26"/>
      <c r="AJ3279" s="28"/>
      <c r="AK3279" s="28"/>
      <c r="AL3279" s="26"/>
      <c r="AM3279" s="28"/>
      <c r="AN3279" s="26"/>
      <c r="AO3279" s="28"/>
      <c r="AP3279" s="26"/>
    </row>
    <row r="3280" spans="1:42" x14ac:dyDescent="0.25">
      <c r="A3280" s="24"/>
      <c r="B3280" s="24"/>
      <c r="C3280" s="111"/>
      <c r="D3280" s="25"/>
      <c r="E3280" s="25"/>
      <c r="F3280" s="26"/>
      <c r="G3280" s="25"/>
      <c r="H3280" s="26"/>
      <c r="I3280" s="25"/>
      <c r="J3280" s="26"/>
      <c r="K3280" s="27"/>
      <c r="L3280" s="27"/>
      <c r="M3280" s="26"/>
      <c r="N3280" s="27"/>
      <c r="O3280" s="26"/>
      <c r="P3280" s="27"/>
      <c r="Q3280" s="26"/>
      <c r="R3280" s="27"/>
      <c r="S3280" s="27"/>
      <c r="T3280" s="26"/>
      <c r="U3280" s="27"/>
      <c r="V3280" s="26"/>
      <c r="W3280" s="27"/>
      <c r="X3280" s="26"/>
      <c r="Y3280" s="25"/>
      <c r="Z3280" s="24"/>
      <c r="AA3280" s="27"/>
      <c r="AB3280" s="24"/>
      <c r="AC3280" s="28"/>
      <c r="AD3280" s="28"/>
      <c r="AE3280" s="26"/>
      <c r="AF3280" s="28"/>
      <c r="AG3280" s="26"/>
      <c r="AH3280" s="28"/>
      <c r="AI3280" s="26"/>
      <c r="AJ3280" s="28"/>
      <c r="AK3280" s="28"/>
      <c r="AL3280" s="26"/>
      <c r="AM3280" s="28"/>
      <c r="AN3280" s="26"/>
      <c r="AO3280" s="28"/>
      <c r="AP3280" s="26"/>
    </row>
    <row r="3281" spans="1:42" x14ac:dyDescent="0.25">
      <c r="A3281" s="24"/>
      <c r="B3281" s="24"/>
      <c r="C3281" s="111"/>
      <c r="D3281" s="25"/>
      <c r="E3281" s="25"/>
      <c r="F3281" s="26"/>
      <c r="G3281" s="25"/>
      <c r="H3281" s="26"/>
      <c r="I3281" s="24"/>
      <c r="J3281" s="24"/>
      <c r="K3281" s="27"/>
      <c r="L3281" s="27"/>
      <c r="M3281" s="26"/>
      <c r="N3281" s="27"/>
      <c r="O3281" s="26"/>
      <c r="P3281" s="24"/>
      <c r="Q3281" s="24"/>
      <c r="R3281" s="27"/>
      <c r="S3281" s="27"/>
      <c r="T3281" s="26"/>
      <c r="U3281" s="27"/>
      <c r="V3281" s="26"/>
      <c r="W3281" s="24"/>
      <c r="X3281" s="24"/>
      <c r="Y3281" s="25"/>
      <c r="Z3281" s="24"/>
      <c r="AA3281" s="27"/>
      <c r="AB3281" s="24"/>
      <c r="AC3281" s="28"/>
      <c r="AD3281" s="28"/>
      <c r="AE3281" s="26"/>
      <c r="AF3281" s="28"/>
      <c r="AG3281" s="26"/>
      <c r="AH3281" s="24"/>
      <c r="AI3281" s="24"/>
      <c r="AJ3281" s="28"/>
      <c r="AK3281" s="28"/>
      <c r="AL3281" s="26"/>
      <c r="AM3281" s="28"/>
      <c r="AN3281" s="26"/>
      <c r="AO3281" s="24"/>
      <c r="AP3281" s="24"/>
    </row>
    <row r="3282" spans="1:42" x14ac:dyDescent="0.25">
      <c r="A3282" s="24"/>
      <c r="B3282" s="24"/>
      <c r="C3282" s="111"/>
      <c r="D3282" s="25"/>
      <c r="E3282" s="25"/>
      <c r="F3282" s="26"/>
      <c r="G3282" s="25"/>
      <c r="H3282" s="26"/>
      <c r="I3282" s="25"/>
      <c r="J3282" s="26"/>
      <c r="K3282" s="27"/>
      <c r="L3282" s="27"/>
      <c r="M3282" s="26"/>
      <c r="N3282" s="27"/>
      <c r="O3282" s="26"/>
      <c r="P3282" s="27"/>
      <c r="Q3282" s="26"/>
      <c r="R3282" s="27"/>
      <c r="S3282" s="27"/>
      <c r="T3282" s="26"/>
      <c r="U3282" s="27"/>
      <c r="V3282" s="26"/>
      <c r="W3282" s="27"/>
      <c r="X3282" s="26"/>
      <c r="Y3282" s="25"/>
      <c r="Z3282" s="38"/>
      <c r="AA3282" s="27"/>
      <c r="AB3282" s="27"/>
      <c r="AC3282" s="28"/>
      <c r="AD3282" s="28"/>
      <c r="AE3282" s="26"/>
      <c r="AF3282" s="28"/>
      <c r="AG3282" s="26"/>
      <c r="AH3282" s="28"/>
      <c r="AI3282" s="26"/>
      <c r="AJ3282" s="28"/>
      <c r="AK3282" s="28"/>
      <c r="AL3282" s="26"/>
      <c r="AM3282" s="28"/>
      <c r="AN3282" s="26"/>
      <c r="AO3282" s="28"/>
      <c r="AP3282" s="26"/>
    </row>
    <row r="3283" spans="1:42" x14ac:dyDescent="0.25">
      <c r="A3283" s="24"/>
      <c r="B3283" s="24"/>
      <c r="C3283" s="24"/>
      <c r="D3283" s="25"/>
      <c r="E3283" s="25"/>
      <c r="F3283" s="26"/>
      <c r="G3283" s="25"/>
      <c r="H3283" s="26"/>
      <c r="I3283" s="25"/>
      <c r="J3283" s="26"/>
      <c r="K3283" s="27"/>
      <c r="L3283" s="27"/>
      <c r="M3283" s="26"/>
      <c r="N3283" s="27"/>
      <c r="O3283" s="26"/>
      <c r="P3283" s="27"/>
      <c r="Q3283" s="26"/>
      <c r="R3283" s="27"/>
      <c r="S3283" s="27"/>
      <c r="T3283" s="26"/>
      <c r="U3283" s="27"/>
      <c r="V3283" s="26"/>
      <c r="W3283" s="27"/>
      <c r="X3283" s="26"/>
      <c r="Y3283" s="25"/>
      <c r="Z3283" s="24"/>
      <c r="AA3283" s="27"/>
      <c r="AB3283" s="24"/>
      <c r="AC3283" s="28"/>
      <c r="AD3283" s="28"/>
      <c r="AE3283" s="26"/>
      <c r="AF3283" s="28"/>
      <c r="AG3283" s="26"/>
      <c r="AH3283" s="28"/>
      <c r="AI3283" s="26"/>
      <c r="AJ3283" s="28"/>
      <c r="AK3283" s="28"/>
      <c r="AL3283" s="26"/>
      <c r="AM3283" s="28"/>
      <c r="AN3283" s="26"/>
      <c r="AO3283" s="28"/>
      <c r="AP3283" s="26"/>
    </row>
    <row r="3284" spans="1:42" x14ac:dyDescent="0.25">
      <c r="A3284" s="24"/>
      <c r="B3284" s="24"/>
      <c r="C3284" s="24"/>
      <c r="D3284" s="25"/>
      <c r="E3284" s="25"/>
      <c r="F3284" s="26"/>
      <c r="G3284" s="25"/>
      <c r="H3284" s="26"/>
      <c r="I3284" s="25"/>
      <c r="J3284" s="26"/>
      <c r="K3284" s="27"/>
      <c r="L3284" s="27"/>
      <c r="M3284" s="26"/>
      <c r="N3284" s="27"/>
      <c r="O3284" s="26"/>
      <c r="P3284" s="27"/>
      <c r="Q3284" s="26"/>
      <c r="R3284" s="27"/>
      <c r="S3284" s="27"/>
      <c r="T3284" s="26"/>
      <c r="U3284" s="27"/>
      <c r="V3284" s="26"/>
      <c r="W3284" s="27"/>
      <c r="X3284" s="26"/>
      <c r="Y3284" s="25"/>
      <c r="Z3284" s="24"/>
      <c r="AA3284" s="27"/>
      <c r="AB3284" s="24"/>
      <c r="AC3284" s="28"/>
      <c r="AD3284" s="28"/>
      <c r="AE3284" s="26"/>
      <c r="AF3284" s="28"/>
      <c r="AG3284" s="26"/>
      <c r="AH3284" s="28"/>
      <c r="AI3284" s="26"/>
      <c r="AJ3284" s="28"/>
      <c r="AK3284" s="28"/>
      <c r="AL3284" s="26"/>
      <c r="AM3284" s="28"/>
      <c r="AN3284" s="26"/>
      <c r="AO3284" s="28"/>
      <c r="AP3284" s="26"/>
    </row>
    <row r="3285" spans="1:42" x14ac:dyDescent="0.25">
      <c r="A3285" s="24"/>
      <c r="B3285" s="24"/>
      <c r="C3285" s="24"/>
      <c r="D3285" s="25"/>
      <c r="E3285" s="25"/>
      <c r="F3285" s="26"/>
      <c r="G3285" s="25"/>
      <c r="H3285" s="26"/>
      <c r="I3285" s="25"/>
      <c r="J3285" s="26"/>
      <c r="K3285" s="27"/>
      <c r="L3285" s="27"/>
      <c r="M3285" s="26"/>
      <c r="N3285" s="27"/>
      <c r="O3285" s="26"/>
      <c r="P3285" s="27"/>
      <c r="Q3285" s="26"/>
      <c r="R3285" s="27"/>
      <c r="S3285" s="27"/>
      <c r="T3285" s="26"/>
      <c r="U3285" s="27"/>
      <c r="V3285" s="26"/>
      <c r="W3285" s="27"/>
      <c r="X3285" s="26"/>
      <c r="Y3285" s="25"/>
      <c r="Z3285" s="38"/>
      <c r="AA3285" s="27"/>
      <c r="AB3285" s="27"/>
      <c r="AC3285" s="28"/>
      <c r="AD3285" s="28"/>
      <c r="AE3285" s="26"/>
      <c r="AF3285" s="28"/>
      <c r="AG3285" s="26"/>
      <c r="AH3285" s="28"/>
      <c r="AI3285" s="26"/>
      <c r="AJ3285" s="28"/>
      <c r="AK3285" s="28"/>
      <c r="AL3285" s="26"/>
      <c r="AM3285" s="28"/>
      <c r="AN3285" s="26"/>
      <c r="AO3285" s="28"/>
      <c r="AP3285" s="26"/>
    </row>
    <row r="3286" spans="1:42" x14ac:dyDescent="0.25">
      <c r="A3286" s="24"/>
      <c r="B3286" s="24"/>
      <c r="C3286" s="24"/>
      <c r="D3286" s="25"/>
      <c r="E3286" s="25"/>
      <c r="F3286" s="26"/>
      <c r="G3286" s="25"/>
      <c r="H3286" s="26"/>
      <c r="I3286" s="25"/>
      <c r="J3286" s="26"/>
      <c r="K3286" s="27"/>
      <c r="L3286" s="27"/>
      <c r="M3286" s="26"/>
      <c r="N3286" s="27"/>
      <c r="O3286" s="26"/>
      <c r="P3286" s="27"/>
      <c r="Q3286" s="26"/>
      <c r="R3286" s="27"/>
      <c r="S3286" s="27"/>
      <c r="T3286" s="26"/>
      <c r="U3286" s="27"/>
      <c r="V3286" s="26"/>
      <c r="W3286" s="27"/>
      <c r="X3286" s="26"/>
      <c r="Y3286" s="25"/>
      <c r="Z3286" s="24"/>
      <c r="AA3286" s="27"/>
      <c r="AB3286" s="24"/>
      <c r="AC3286" s="28"/>
      <c r="AD3286" s="28"/>
      <c r="AE3286" s="26"/>
      <c r="AF3286" s="28"/>
      <c r="AG3286" s="26"/>
      <c r="AH3286" s="28"/>
      <c r="AI3286" s="26"/>
      <c r="AJ3286" s="28"/>
      <c r="AK3286" s="28"/>
      <c r="AL3286" s="26"/>
      <c r="AM3286" s="28"/>
      <c r="AN3286" s="26"/>
      <c r="AO3286" s="28"/>
      <c r="AP3286" s="26"/>
    </row>
    <row r="3287" spans="1:42" x14ac:dyDescent="0.25">
      <c r="A3287" s="24"/>
      <c r="B3287" s="24"/>
      <c r="C3287" s="24"/>
      <c r="D3287" s="25"/>
      <c r="E3287" s="25"/>
      <c r="F3287" s="26"/>
      <c r="G3287" s="25"/>
      <c r="H3287" s="26"/>
      <c r="I3287" s="25"/>
      <c r="J3287" s="26"/>
      <c r="K3287" s="27"/>
      <c r="L3287" s="27"/>
      <c r="M3287" s="26"/>
      <c r="N3287" s="27"/>
      <c r="O3287" s="26"/>
      <c r="P3287" s="27"/>
      <c r="Q3287" s="26"/>
      <c r="R3287" s="27"/>
      <c r="S3287" s="27"/>
      <c r="T3287" s="26"/>
      <c r="U3287" s="27"/>
      <c r="V3287" s="26"/>
      <c r="W3287" s="27"/>
      <c r="X3287" s="26"/>
      <c r="Y3287" s="25"/>
      <c r="Z3287" s="38"/>
      <c r="AA3287" s="27"/>
      <c r="AB3287" s="27"/>
      <c r="AC3287" s="28"/>
      <c r="AD3287" s="28"/>
      <c r="AE3287" s="26"/>
      <c r="AF3287" s="28"/>
      <c r="AG3287" s="26"/>
      <c r="AH3287" s="28"/>
      <c r="AI3287" s="26"/>
      <c r="AJ3287" s="28"/>
      <c r="AK3287" s="28"/>
      <c r="AL3287" s="26"/>
      <c r="AM3287" s="28"/>
      <c r="AN3287" s="26"/>
      <c r="AO3287" s="28"/>
      <c r="AP3287" s="26"/>
    </row>
    <row r="3288" spans="1:42" x14ac:dyDescent="0.25">
      <c r="A3288" s="24"/>
      <c r="B3288" s="24"/>
      <c r="C3288" s="24"/>
      <c r="D3288" s="25"/>
      <c r="E3288" s="25"/>
      <c r="F3288" s="26"/>
      <c r="G3288" s="25"/>
      <c r="H3288" s="26"/>
      <c r="I3288" s="25"/>
      <c r="J3288" s="26"/>
      <c r="K3288" s="27"/>
      <c r="L3288" s="27"/>
      <c r="M3288" s="26"/>
      <c r="N3288" s="27"/>
      <c r="O3288" s="26"/>
      <c r="P3288" s="27"/>
      <c r="Q3288" s="26"/>
      <c r="R3288" s="27"/>
      <c r="S3288" s="27"/>
      <c r="T3288" s="26"/>
      <c r="U3288" s="27"/>
      <c r="V3288" s="26"/>
      <c r="W3288" s="27"/>
      <c r="X3288" s="26"/>
      <c r="Y3288" s="25"/>
      <c r="Z3288" s="38"/>
      <c r="AA3288" s="27"/>
      <c r="AB3288" s="27"/>
      <c r="AC3288" s="28"/>
      <c r="AD3288" s="28"/>
      <c r="AE3288" s="26"/>
      <c r="AF3288" s="28"/>
      <c r="AG3288" s="26"/>
      <c r="AH3288" s="28"/>
      <c r="AI3288" s="26"/>
      <c r="AJ3288" s="28"/>
      <c r="AK3288" s="28"/>
      <c r="AL3288" s="26"/>
      <c r="AM3288" s="28"/>
      <c r="AN3288" s="26"/>
      <c r="AO3288" s="28"/>
      <c r="AP3288" s="26"/>
    </row>
    <row r="3289" spans="1:42" x14ac:dyDescent="0.25">
      <c r="A3289" s="24"/>
      <c r="B3289" s="24"/>
      <c r="C3289" s="24"/>
      <c r="D3289" s="25"/>
      <c r="E3289" s="25"/>
      <c r="F3289" s="26"/>
      <c r="G3289" s="25"/>
      <c r="H3289" s="26"/>
      <c r="I3289" s="25"/>
      <c r="J3289" s="26"/>
      <c r="K3289" s="27"/>
      <c r="L3289" s="27"/>
      <c r="M3289" s="26"/>
      <c r="N3289" s="27"/>
      <c r="O3289" s="26"/>
      <c r="P3289" s="27"/>
      <c r="Q3289" s="26"/>
      <c r="R3289" s="27"/>
      <c r="S3289" s="27"/>
      <c r="T3289" s="26"/>
      <c r="U3289" s="27"/>
      <c r="V3289" s="26"/>
      <c r="W3289" s="27"/>
      <c r="X3289" s="26"/>
      <c r="Y3289" s="25"/>
      <c r="Z3289" s="38"/>
      <c r="AA3289" s="27"/>
      <c r="AB3289" s="27"/>
      <c r="AC3289" s="28"/>
      <c r="AD3289" s="28"/>
      <c r="AE3289" s="26"/>
      <c r="AF3289" s="28"/>
      <c r="AG3289" s="26"/>
      <c r="AH3289" s="28"/>
      <c r="AI3289" s="26"/>
      <c r="AJ3289" s="28"/>
      <c r="AK3289" s="28"/>
      <c r="AL3289" s="26"/>
      <c r="AM3289" s="28"/>
      <c r="AN3289" s="26"/>
      <c r="AO3289" s="28"/>
      <c r="AP3289" s="26"/>
    </row>
    <row r="3290" spans="1:42" x14ac:dyDescent="0.25">
      <c r="A3290" s="24"/>
      <c r="B3290" s="24"/>
      <c r="C3290" s="88"/>
      <c r="D3290" s="25"/>
      <c r="E3290" s="25"/>
      <c r="F3290" s="26"/>
      <c r="G3290" s="25"/>
      <c r="H3290" s="26"/>
      <c r="I3290" s="25"/>
      <c r="J3290" s="26"/>
      <c r="K3290" s="27"/>
      <c r="L3290" s="27"/>
      <c r="M3290" s="26"/>
      <c r="N3290" s="27"/>
      <c r="O3290" s="26"/>
      <c r="P3290" s="27"/>
      <c r="Q3290" s="26"/>
      <c r="R3290" s="27"/>
      <c r="S3290" s="27"/>
      <c r="T3290" s="26"/>
      <c r="U3290" s="27"/>
      <c r="V3290" s="26"/>
      <c r="W3290" s="27"/>
      <c r="X3290" s="26"/>
      <c r="Y3290" s="25"/>
      <c r="Z3290" s="38"/>
      <c r="AA3290" s="27"/>
      <c r="AB3290" s="27"/>
      <c r="AC3290" s="28"/>
      <c r="AD3290" s="28"/>
      <c r="AE3290" s="26"/>
      <c r="AF3290" s="28"/>
      <c r="AG3290" s="26"/>
      <c r="AH3290" s="28"/>
      <c r="AI3290" s="26"/>
      <c r="AJ3290" s="28"/>
      <c r="AK3290" s="28"/>
      <c r="AL3290" s="26"/>
      <c r="AM3290" s="28"/>
      <c r="AN3290" s="26"/>
      <c r="AO3290" s="28"/>
      <c r="AP3290" s="26"/>
    </row>
    <row r="3291" spans="1:42" x14ac:dyDescent="0.25">
      <c r="A3291" s="24"/>
      <c r="B3291" s="24"/>
      <c r="C3291" s="88"/>
      <c r="D3291" s="25"/>
      <c r="E3291" s="25"/>
      <c r="F3291" s="26"/>
      <c r="G3291" s="25"/>
      <c r="H3291" s="26"/>
      <c r="I3291" s="25"/>
      <c r="J3291" s="26"/>
      <c r="K3291" s="27"/>
      <c r="L3291" s="27"/>
      <c r="M3291" s="26"/>
      <c r="N3291" s="27"/>
      <c r="O3291" s="26"/>
      <c r="P3291" s="27"/>
      <c r="Q3291" s="26"/>
      <c r="R3291" s="27"/>
      <c r="S3291" s="27"/>
      <c r="T3291" s="26"/>
      <c r="U3291" s="27"/>
      <c r="V3291" s="26"/>
      <c r="W3291" s="27"/>
      <c r="X3291" s="26"/>
      <c r="Y3291" s="25"/>
      <c r="Z3291" s="38"/>
      <c r="AA3291" s="27"/>
      <c r="AB3291" s="27"/>
      <c r="AC3291" s="28"/>
      <c r="AD3291" s="28"/>
      <c r="AE3291" s="26"/>
      <c r="AF3291" s="28"/>
      <c r="AG3291" s="26"/>
      <c r="AH3291" s="28"/>
      <c r="AI3291" s="26"/>
      <c r="AJ3291" s="28"/>
      <c r="AK3291" s="28"/>
      <c r="AL3291" s="26"/>
      <c r="AM3291" s="28"/>
      <c r="AN3291" s="26"/>
      <c r="AO3291" s="28"/>
      <c r="AP3291" s="26"/>
    </row>
    <row r="3292" spans="1:42" x14ac:dyDescent="0.25">
      <c r="A3292" s="24"/>
      <c r="B3292" s="24"/>
      <c r="C3292" s="111"/>
      <c r="D3292" s="25"/>
      <c r="E3292" s="25"/>
      <c r="F3292" s="26"/>
      <c r="G3292" s="25"/>
      <c r="H3292" s="26"/>
      <c r="I3292" s="25"/>
      <c r="J3292" s="26"/>
      <c r="K3292" s="27"/>
      <c r="L3292" s="27"/>
      <c r="M3292" s="26"/>
      <c r="N3292" s="27"/>
      <c r="O3292" s="26"/>
      <c r="P3292" s="27"/>
      <c r="Q3292" s="26"/>
      <c r="R3292" s="27"/>
      <c r="S3292" s="27"/>
      <c r="T3292" s="26"/>
      <c r="U3292" s="27"/>
      <c r="V3292" s="26"/>
      <c r="W3292" s="27"/>
      <c r="X3292" s="26"/>
      <c r="Y3292" s="25"/>
      <c r="Z3292" s="38"/>
      <c r="AA3292" s="27"/>
      <c r="AB3292" s="27"/>
      <c r="AC3292" s="28"/>
      <c r="AD3292" s="28"/>
      <c r="AE3292" s="26"/>
      <c r="AF3292" s="28"/>
      <c r="AG3292" s="26"/>
      <c r="AH3292" s="28"/>
      <c r="AI3292" s="26"/>
      <c r="AJ3292" s="28"/>
      <c r="AK3292" s="28"/>
      <c r="AL3292" s="26"/>
      <c r="AM3292" s="28"/>
      <c r="AN3292" s="26"/>
      <c r="AO3292" s="28"/>
      <c r="AP3292" s="26"/>
    </row>
    <row r="3293" spans="1:42" x14ac:dyDescent="0.25">
      <c r="A3293" s="24"/>
      <c r="B3293" s="24"/>
      <c r="C3293" s="111"/>
      <c r="D3293" s="25"/>
      <c r="E3293" s="25"/>
      <c r="F3293" s="26"/>
      <c r="G3293" s="25"/>
      <c r="H3293" s="26"/>
      <c r="I3293" s="25"/>
      <c r="J3293" s="26"/>
      <c r="K3293" s="27"/>
      <c r="L3293" s="27"/>
      <c r="M3293" s="26"/>
      <c r="N3293" s="27"/>
      <c r="O3293" s="26"/>
      <c r="P3293" s="27"/>
      <c r="Q3293" s="26"/>
      <c r="R3293" s="27"/>
      <c r="S3293" s="27"/>
      <c r="T3293" s="26"/>
      <c r="U3293" s="27"/>
      <c r="V3293" s="26"/>
      <c r="W3293" s="27"/>
      <c r="X3293" s="26"/>
      <c r="Y3293" s="25"/>
      <c r="Z3293" s="24"/>
      <c r="AA3293" s="27"/>
      <c r="AB3293" s="24"/>
      <c r="AC3293" s="28"/>
      <c r="AD3293" s="28"/>
      <c r="AE3293" s="26"/>
      <c r="AF3293" s="28"/>
      <c r="AG3293" s="26"/>
      <c r="AH3293" s="28"/>
      <c r="AI3293" s="26"/>
      <c r="AJ3293" s="28"/>
      <c r="AK3293" s="28"/>
      <c r="AL3293" s="26"/>
      <c r="AM3293" s="28"/>
      <c r="AN3293" s="26"/>
      <c r="AO3293" s="28"/>
      <c r="AP3293" s="26"/>
    </row>
    <row r="3294" spans="1:42" x14ac:dyDescent="0.25">
      <c r="A3294" s="24"/>
      <c r="B3294" s="24"/>
      <c r="C3294" s="111"/>
      <c r="D3294" s="25"/>
      <c r="E3294" s="25"/>
      <c r="F3294" s="26"/>
      <c r="G3294" s="25"/>
      <c r="H3294" s="26"/>
      <c r="I3294" s="25"/>
      <c r="J3294" s="26"/>
      <c r="K3294" s="27"/>
      <c r="L3294" s="27"/>
      <c r="M3294" s="26"/>
      <c r="N3294" s="27"/>
      <c r="O3294" s="26"/>
      <c r="P3294" s="27"/>
      <c r="Q3294" s="26"/>
      <c r="R3294" s="27"/>
      <c r="S3294" s="27"/>
      <c r="T3294" s="26"/>
      <c r="U3294" s="27"/>
      <c r="V3294" s="26"/>
      <c r="W3294" s="27"/>
      <c r="X3294" s="26"/>
      <c r="Y3294" s="25"/>
      <c r="Z3294" s="38"/>
      <c r="AA3294" s="27"/>
      <c r="AB3294" s="27"/>
      <c r="AC3294" s="28"/>
      <c r="AD3294" s="28"/>
      <c r="AE3294" s="26"/>
      <c r="AF3294" s="28"/>
      <c r="AG3294" s="26"/>
      <c r="AH3294" s="28"/>
      <c r="AI3294" s="26"/>
      <c r="AJ3294" s="28"/>
      <c r="AK3294" s="28"/>
      <c r="AL3294" s="26"/>
      <c r="AM3294" s="28"/>
      <c r="AN3294" s="26"/>
      <c r="AO3294" s="28"/>
      <c r="AP3294" s="26"/>
    </row>
    <row r="3295" spans="1:42" x14ac:dyDescent="0.25">
      <c r="A3295" s="24"/>
      <c r="B3295" s="24"/>
      <c r="C3295" s="24"/>
      <c r="D3295" s="25"/>
      <c r="E3295" s="25"/>
      <c r="F3295" s="26"/>
      <c r="G3295" s="25"/>
      <c r="H3295" s="26"/>
      <c r="I3295" s="24"/>
      <c r="J3295" s="24"/>
      <c r="K3295" s="27"/>
      <c r="L3295" s="27"/>
      <c r="M3295" s="26"/>
      <c r="N3295" s="27"/>
      <c r="O3295" s="26"/>
      <c r="P3295" s="24"/>
      <c r="Q3295" s="24"/>
      <c r="R3295" s="27"/>
      <c r="S3295" s="27"/>
      <c r="T3295" s="26"/>
      <c r="U3295" s="27"/>
      <c r="V3295" s="26"/>
      <c r="W3295" s="24"/>
      <c r="X3295" s="24"/>
      <c r="Y3295" s="25"/>
      <c r="Z3295" s="24"/>
      <c r="AA3295" s="27"/>
      <c r="AB3295" s="24"/>
      <c r="AC3295" s="28"/>
      <c r="AD3295" s="28"/>
      <c r="AE3295" s="26"/>
      <c r="AF3295" s="28"/>
      <c r="AG3295" s="26"/>
      <c r="AH3295" s="24"/>
      <c r="AI3295" s="24"/>
      <c r="AJ3295" s="28"/>
      <c r="AK3295" s="28"/>
      <c r="AL3295" s="26"/>
      <c r="AM3295" s="28"/>
      <c r="AN3295" s="26"/>
      <c r="AO3295" s="24"/>
      <c r="AP3295" s="24"/>
    </row>
    <row r="3296" spans="1:42" x14ac:dyDescent="0.25">
      <c r="A3296" s="24"/>
      <c r="B3296" s="24"/>
      <c r="C3296" s="24"/>
      <c r="D3296" s="25"/>
      <c r="E3296" s="25"/>
      <c r="F3296" s="26"/>
      <c r="G3296" s="25"/>
      <c r="H3296" s="26"/>
      <c r="I3296" s="25"/>
      <c r="J3296" s="26"/>
      <c r="K3296" s="27"/>
      <c r="L3296" s="27"/>
      <c r="M3296" s="26"/>
      <c r="N3296" s="27"/>
      <c r="O3296" s="26"/>
      <c r="P3296" s="27"/>
      <c r="Q3296" s="26"/>
      <c r="R3296" s="27"/>
      <c r="S3296" s="27"/>
      <c r="T3296" s="26"/>
      <c r="U3296" s="27"/>
      <c r="V3296" s="26"/>
      <c r="W3296" s="27"/>
      <c r="X3296" s="26"/>
      <c r="Y3296" s="25"/>
      <c r="Z3296" s="24"/>
      <c r="AA3296" s="27"/>
      <c r="AB3296" s="24"/>
      <c r="AC3296" s="28"/>
      <c r="AD3296" s="28"/>
      <c r="AE3296" s="26"/>
      <c r="AF3296" s="28"/>
      <c r="AG3296" s="26"/>
      <c r="AH3296" s="28"/>
      <c r="AI3296" s="26"/>
      <c r="AJ3296" s="28"/>
      <c r="AK3296" s="28"/>
      <c r="AL3296" s="26"/>
      <c r="AM3296" s="28"/>
      <c r="AN3296" s="26"/>
      <c r="AO3296" s="28"/>
      <c r="AP3296" s="26"/>
    </row>
    <row r="3297" spans="1:42" x14ac:dyDescent="0.25">
      <c r="A3297" s="24"/>
      <c r="B3297" s="24"/>
      <c r="C3297" s="24"/>
      <c r="D3297" s="25"/>
      <c r="E3297" s="25"/>
      <c r="F3297" s="26"/>
      <c r="G3297" s="25"/>
      <c r="H3297" s="26"/>
      <c r="I3297" s="25"/>
      <c r="J3297" s="26"/>
      <c r="K3297" s="27"/>
      <c r="L3297" s="27"/>
      <c r="M3297" s="26"/>
      <c r="N3297" s="27"/>
      <c r="O3297" s="26"/>
      <c r="P3297" s="27"/>
      <c r="Q3297" s="26"/>
      <c r="R3297" s="27"/>
      <c r="S3297" s="27"/>
      <c r="T3297" s="26"/>
      <c r="U3297" s="27"/>
      <c r="V3297" s="26"/>
      <c r="W3297" s="27"/>
      <c r="X3297" s="26"/>
      <c r="Y3297" s="25"/>
      <c r="Z3297" s="38"/>
      <c r="AA3297" s="27"/>
      <c r="AB3297" s="27"/>
      <c r="AC3297" s="28"/>
      <c r="AD3297" s="28"/>
      <c r="AE3297" s="26"/>
      <c r="AF3297" s="28"/>
      <c r="AG3297" s="26"/>
      <c r="AH3297" s="28"/>
      <c r="AI3297" s="26"/>
      <c r="AJ3297" s="28"/>
      <c r="AK3297" s="28"/>
      <c r="AL3297" s="26"/>
      <c r="AM3297" s="28"/>
      <c r="AN3297" s="26"/>
      <c r="AO3297" s="28"/>
      <c r="AP3297" s="26"/>
    </row>
    <row r="3298" spans="1:42" x14ac:dyDescent="0.25">
      <c r="A3298" s="24"/>
      <c r="B3298" s="24"/>
      <c r="C3298" s="24"/>
      <c r="D3298" s="25"/>
      <c r="E3298" s="25"/>
      <c r="F3298" s="26"/>
      <c r="G3298" s="25"/>
      <c r="H3298" s="26"/>
      <c r="I3298" s="25"/>
      <c r="J3298" s="26"/>
      <c r="K3298" s="27"/>
      <c r="L3298" s="27"/>
      <c r="M3298" s="26"/>
      <c r="N3298" s="27"/>
      <c r="O3298" s="26"/>
      <c r="P3298" s="27"/>
      <c r="Q3298" s="26"/>
      <c r="R3298" s="27"/>
      <c r="S3298" s="27"/>
      <c r="T3298" s="26"/>
      <c r="U3298" s="27"/>
      <c r="V3298" s="26"/>
      <c r="W3298" s="27"/>
      <c r="X3298" s="26"/>
      <c r="Y3298" s="25"/>
      <c r="Z3298" s="38"/>
      <c r="AA3298" s="27"/>
      <c r="AB3298" s="27"/>
      <c r="AC3298" s="28"/>
      <c r="AD3298" s="28"/>
      <c r="AE3298" s="26"/>
      <c r="AF3298" s="28"/>
      <c r="AG3298" s="26"/>
      <c r="AH3298" s="28"/>
      <c r="AI3298" s="26"/>
      <c r="AJ3298" s="28"/>
      <c r="AK3298" s="28"/>
      <c r="AL3298" s="26"/>
      <c r="AM3298" s="28"/>
      <c r="AN3298" s="26"/>
      <c r="AO3298" s="28"/>
      <c r="AP3298" s="26"/>
    </row>
    <row r="3299" spans="1:42" x14ac:dyDescent="0.25">
      <c r="A3299" s="24"/>
      <c r="B3299" s="24"/>
      <c r="C3299" s="24"/>
      <c r="D3299" s="25"/>
      <c r="E3299" s="25"/>
      <c r="F3299" s="26"/>
      <c r="G3299" s="25"/>
      <c r="H3299" s="26"/>
      <c r="I3299" s="25"/>
      <c r="J3299" s="26"/>
      <c r="K3299" s="27"/>
      <c r="L3299" s="27"/>
      <c r="M3299" s="26"/>
      <c r="N3299" s="27"/>
      <c r="O3299" s="26"/>
      <c r="P3299" s="27"/>
      <c r="Q3299" s="26"/>
      <c r="R3299" s="27"/>
      <c r="S3299" s="27"/>
      <c r="T3299" s="26"/>
      <c r="U3299" s="27"/>
      <c r="V3299" s="26"/>
      <c r="W3299" s="27"/>
      <c r="X3299" s="26"/>
      <c r="Y3299" s="25"/>
      <c r="Z3299" s="38"/>
      <c r="AA3299" s="27"/>
      <c r="AB3299" s="27"/>
      <c r="AC3299" s="28"/>
      <c r="AD3299" s="28"/>
      <c r="AE3299" s="26"/>
      <c r="AF3299" s="28"/>
      <c r="AG3299" s="26"/>
      <c r="AH3299" s="28"/>
      <c r="AI3299" s="26"/>
      <c r="AJ3299" s="28"/>
      <c r="AK3299" s="28"/>
      <c r="AL3299" s="26"/>
      <c r="AM3299" s="28"/>
      <c r="AN3299" s="26"/>
      <c r="AO3299" s="28"/>
      <c r="AP3299" s="26"/>
    </row>
    <row r="3300" spans="1:42" x14ac:dyDescent="0.25">
      <c r="A3300" s="24"/>
      <c r="B3300" s="24"/>
      <c r="C3300" s="24"/>
      <c r="D3300" s="25"/>
      <c r="E3300" s="25"/>
      <c r="F3300" s="26"/>
      <c r="G3300" s="25"/>
      <c r="H3300" s="26"/>
      <c r="I3300" s="25"/>
      <c r="J3300" s="26"/>
      <c r="K3300" s="27"/>
      <c r="L3300" s="27"/>
      <c r="M3300" s="26"/>
      <c r="N3300" s="27"/>
      <c r="O3300" s="26"/>
      <c r="P3300" s="27"/>
      <c r="Q3300" s="26"/>
      <c r="R3300" s="27"/>
      <c r="S3300" s="27"/>
      <c r="T3300" s="26"/>
      <c r="U3300" s="27"/>
      <c r="V3300" s="26"/>
      <c r="W3300" s="27"/>
      <c r="X3300" s="26"/>
      <c r="Y3300" s="24"/>
      <c r="Z3300" s="24"/>
      <c r="AA3300" s="24"/>
      <c r="AB3300" s="24"/>
      <c r="AC3300" s="28"/>
      <c r="AD3300" s="28"/>
      <c r="AE3300" s="26"/>
      <c r="AF3300" s="28"/>
      <c r="AG3300" s="26"/>
      <c r="AH3300" s="28"/>
      <c r="AI3300" s="26"/>
      <c r="AJ3300" s="28"/>
      <c r="AK3300" s="28"/>
      <c r="AL3300" s="26"/>
      <c r="AM3300" s="28"/>
      <c r="AN3300" s="26"/>
      <c r="AO3300" s="28"/>
      <c r="AP3300" s="26"/>
    </row>
    <row r="3301" spans="1:42" x14ac:dyDescent="0.25">
      <c r="A3301" s="24"/>
      <c r="B3301" s="24"/>
      <c r="C3301" s="24"/>
      <c r="D3301" s="25"/>
      <c r="E3301" s="25"/>
      <c r="F3301" s="26"/>
      <c r="G3301" s="25"/>
      <c r="H3301" s="26"/>
      <c r="I3301" s="25"/>
      <c r="J3301" s="26"/>
      <c r="K3301" s="27"/>
      <c r="L3301" s="27"/>
      <c r="M3301" s="26"/>
      <c r="N3301" s="27"/>
      <c r="O3301" s="26"/>
      <c r="P3301" s="27"/>
      <c r="Q3301" s="26"/>
      <c r="R3301" s="27"/>
      <c r="S3301" s="27"/>
      <c r="T3301" s="26"/>
      <c r="U3301" s="27"/>
      <c r="V3301" s="26"/>
      <c r="W3301" s="27"/>
      <c r="X3301" s="26"/>
      <c r="Y3301" s="24"/>
      <c r="Z3301" s="24"/>
      <c r="AA3301" s="24"/>
      <c r="AB3301" s="24"/>
      <c r="AC3301" s="28"/>
      <c r="AD3301" s="28"/>
      <c r="AE3301" s="26"/>
      <c r="AF3301" s="28"/>
      <c r="AG3301" s="26"/>
      <c r="AH3301" s="28"/>
      <c r="AI3301" s="26"/>
      <c r="AJ3301" s="28"/>
      <c r="AK3301" s="28"/>
      <c r="AL3301" s="26"/>
      <c r="AM3301" s="28"/>
      <c r="AN3301" s="26"/>
      <c r="AO3301" s="28"/>
      <c r="AP3301" s="26"/>
    </row>
    <row r="3302" spans="1:42" x14ac:dyDescent="0.25">
      <c r="A3302" s="24"/>
      <c r="B3302" s="24"/>
      <c r="C3302" s="88"/>
      <c r="D3302" s="25"/>
      <c r="E3302" s="25"/>
      <c r="F3302" s="26"/>
      <c r="G3302" s="25"/>
      <c r="H3302" s="26"/>
      <c r="I3302" s="25"/>
      <c r="J3302" s="26"/>
      <c r="K3302" s="27"/>
      <c r="L3302" s="27"/>
      <c r="M3302" s="26"/>
      <c r="N3302" s="27"/>
      <c r="O3302" s="26"/>
      <c r="P3302" s="27"/>
      <c r="Q3302" s="26"/>
      <c r="R3302" s="27"/>
      <c r="S3302" s="27"/>
      <c r="T3302" s="26"/>
      <c r="U3302" s="27"/>
      <c r="V3302" s="26"/>
      <c r="W3302" s="27"/>
      <c r="X3302" s="26"/>
      <c r="Y3302" s="24"/>
      <c r="Z3302" s="24"/>
      <c r="AA3302" s="24"/>
      <c r="AB3302" s="24"/>
      <c r="AC3302" s="28"/>
      <c r="AD3302" s="28"/>
      <c r="AE3302" s="26"/>
      <c r="AF3302" s="28"/>
      <c r="AG3302" s="26"/>
      <c r="AH3302" s="28"/>
      <c r="AI3302" s="26"/>
      <c r="AJ3302" s="28"/>
      <c r="AK3302" s="28"/>
      <c r="AL3302" s="26"/>
      <c r="AM3302" s="28"/>
      <c r="AN3302" s="26"/>
      <c r="AO3302" s="28"/>
      <c r="AP3302" s="26"/>
    </row>
    <row r="3303" spans="1:42" x14ac:dyDescent="0.25">
      <c r="A3303" s="24"/>
      <c r="B3303" s="24"/>
      <c r="C3303" s="88"/>
      <c r="D3303" s="25"/>
      <c r="E3303" s="25"/>
      <c r="F3303" s="26"/>
      <c r="G3303" s="25"/>
      <c r="H3303" s="26"/>
      <c r="I3303" s="25"/>
      <c r="J3303" s="26"/>
      <c r="K3303" s="27"/>
      <c r="L3303" s="27"/>
      <c r="M3303" s="26"/>
      <c r="N3303" s="27"/>
      <c r="O3303" s="26"/>
      <c r="P3303" s="27"/>
      <c r="Q3303" s="26"/>
      <c r="R3303" s="27"/>
      <c r="S3303" s="27"/>
      <c r="T3303" s="26"/>
      <c r="U3303" s="27"/>
      <c r="V3303" s="26"/>
      <c r="W3303" s="27"/>
      <c r="X3303" s="26"/>
      <c r="Y3303" s="24"/>
      <c r="Z3303" s="24"/>
      <c r="AA3303" s="24"/>
      <c r="AB3303" s="24"/>
      <c r="AC3303" s="28"/>
      <c r="AD3303" s="28"/>
      <c r="AE3303" s="26"/>
      <c r="AF3303" s="28"/>
      <c r="AG3303" s="26"/>
      <c r="AH3303" s="28"/>
      <c r="AI3303" s="26"/>
      <c r="AJ3303" s="28"/>
      <c r="AK3303" s="28"/>
      <c r="AL3303" s="26"/>
      <c r="AM3303" s="28"/>
      <c r="AN3303" s="26"/>
      <c r="AO3303" s="28"/>
      <c r="AP3303" s="26"/>
    </row>
    <row r="3304" spans="1:42" x14ac:dyDescent="0.25">
      <c r="A3304" s="24"/>
      <c r="B3304" s="24"/>
      <c r="C3304" s="88"/>
      <c r="D3304" s="25"/>
      <c r="E3304" s="25"/>
      <c r="F3304" s="26"/>
      <c r="G3304" s="25"/>
      <c r="H3304" s="26"/>
      <c r="I3304" s="25"/>
      <c r="J3304" s="26"/>
      <c r="K3304" s="27"/>
      <c r="L3304" s="27"/>
      <c r="M3304" s="26"/>
      <c r="N3304" s="27"/>
      <c r="O3304" s="26"/>
      <c r="P3304" s="27"/>
      <c r="Q3304" s="26"/>
      <c r="R3304" s="27"/>
      <c r="S3304" s="27"/>
      <c r="T3304" s="26"/>
      <c r="U3304" s="27"/>
      <c r="V3304" s="26"/>
      <c r="W3304" s="27"/>
      <c r="X3304" s="26"/>
      <c r="Y3304" s="24"/>
      <c r="Z3304" s="24"/>
      <c r="AA3304" s="24"/>
      <c r="AB3304" s="24"/>
      <c r="AC3304" s="28"/>
      <c r="AD3304" s="28"/>
      <c r="AE3304" s="26"/>
      <c r="AF3304" s="28"/>
      <c r="AG3304" s="26"/>
      <c r="AH3304" s="28"/>
      <c r="AI3304" s="26"/>
      <c r="AJ3304" s="28"/>
      <c r="AK3304" s="28"/>
      <c r="AL3304" s="26"/>
      <c r="AM3304" s="28"/>
      <c r="AN3304" s="26"/>
      <c r="AO3304" s="28"/>
      <c r="AP3304" s="26"/>
    </row>
    <row r="3305" spans="1:42" x14ac:dyDescent="0.25">
      <c r="A3305" s="24"/>
      <c r="B3305" s="24"/>
      <c r="C3305" s="111"/>
      <c r="D3305" s="25"/>
      <c r="E3305" s="25"/>
      <c r="F3305" s="26"/>
      <c r="G3305" s="25"/>
      <c r="H3305" s="26"/>
      <c r="I3305" s="25"/>
      <c r="J3305" s="26"/>
      <c r="K3305" s="27"/>
      <c r="L3305" s="27"/>
      <c r="M3305" s="26"/>
      <c r="N3305" s="27"/>
      <c r="O3305" s="26"/>
      <c r="P3305" s="27"/>
      <c r="Q3305" s="26"/>
      <c r="R3305" s="27"/>
      <c r="S3305" s="27"/>
      <c r="T3305" s="26"/>
      <c r="U3305" s="27"/>
      <c r="V3305" s="26"/>
      <c r="W3305" s="27"/>
      <c r="X3305" s="26"/>
      <c r="Y3305" s="24"/>
      <c r="Z3305" s="24"/>
      <c r="AA3305" s="24"/>
      <c r="AB3305" s="24"/>
      <c r="AC3305" s="28"/>
      <c r="AD3305" s="28"/>
      <c r="AE3305" s="26"/>
      <c r="AF3305" s="28"/>
      <c r="AG3305" s="26"/>
      <c r="AH3305" s="28"/>
      <c r="AI3305" s="26"/>
      <c r="AJ3305" s="28"/>
      <c r="AK3305" s="28"/>
      <c r="AL3305" s="26"/>
      <c r="AM3305" s="28"/>
      <c r="AN3305" s="26"/>
      <c r="AO3305" s="28"/>
      <c r="AP3305" s="26"/>
    </row>
    <row r="3306" spans="1:42" x14ac:dyDescent="0.25">
      <c r="A3306" s="24"/>
      <c r="B3306" s="24"/>
      <c r="C3306" s="111"/>
      <c r="D3306" s="24"/>
      <c r="E3306" s="25"/>
      <c r="F3306" s="26"/>
      <c r="G3306" s="25"/>
      <c r="H3306" s="26"/>
      <c r="I3306" s="24"/>
      <c r="J3306" s="24"/>
      <c r="K3306" s="24"/>
      <c r="L3306" s="27"/>
      <c r="M3306" s="26"/>
      <c r="N3306" s="27"/>
      <c r="O3306" s="26"/>
      <c r="P3306" s="24"/>
      <c r="Q3306" s="24"/>
      <c r="R3306" s="24"/>
      <c r="S3306" s="27"/>
      <c r="T3306" s="26"/>
      <c r="U3306" s="27"/>
      <c r="V3306" s="26"/>
      <c r="W3306" s="24"/>
      <c r="X3306" s="24"/>
      <c r="Y3306" s="24"/>
      <c r="Z3306" s="24"/>
      <c r="AA3306" s="24"/>
      <c r="AB3306" s="24"/>
      <c r="AC3306" s="24"/>
      <c r="AD3306" s="28"/>
      <c r="AE3306" s="26"/>
      <c r="AF3306" s="28"/>
      <c r="AG3306" s="26"/>
      <c r="AH3306" s="24"/>
      <c r="AI3306" s="24"/>
      <c r="AJ3306" s="24"/>
      <c r="AK3306" s="28"/>
      <c r="AL3306" s="26"/>
      <c r="AM3306" s="28"/>
      <c r="AN3306" s="26"/>
      <c r="AO3306" s="24"/>
      <c r="AP3306" s="24"/>
    </row>
    <row r="3307" spans="1:42" x14ac:dyDescent="0.25">
      <c r="A3307" s="24"/>
      <c r="B3307" s="24"/>
      <c r="C3307" s="111"/>
      <c r="D3307" s="25"/>
      <c r="E3307" s="25"/>
      <c r="F3307" s="26"/>
      <c r="G3307" s="25"/>
      <c r="H3307" s="26"/>
      <c r="I3307" s="25"/>
      <c r="J3307" s="26"/>
      <c r="K3307" s="27"/>
      <c r="L3307" s="27"/>
      <c r="M3307" s="26"/>
      <c r="N3307" s="27"/>
      <c r="O3307" s="26"/>
      <c r="P3307" s="27"/>
      <c r="Q3307" s="26"/>
      <c r="R3307" s="27"/>
      <c r="S3307" s="27"/>
      <c r="T3307" s="26"/>
      <c r="U3307" s="27"/>
      <c r="V3307" s="26"/>
      <c r="W3307" s="27"/>
      <c r="X3307" s="26"/>
      <c r="Y3307" s="24"/>
      <c r="Z3307" s="24"/>
      <c r="AA3307" s="24"/>
      <c r="AB3307" s="24"/>
      <c r="AC3307" s="28"/>
      <c r="AD3307" s="28"/>
      <c r="AE3307" s="26"/>
      <c r="AF3307" s="28"/>
      <c r="AG3307" s="26"/>
      <c r="AH3307" s="28"/>
      <c r="AI3307" s="26"/>
      <c r="AJ3307" s="28"/>
      <c r="AK3307" s="28"/>
      <c r="AL3307" s="26"/>
      <c r="AM3307" s="28"/>
      <c r="AN3307" s="26"/>
      <c r="AO3307" s="28"/>
      <c r="AP3307" s="26"/>
    </row>
    <row r="3308" spans="1:42" x14ac:dyDescent="0.25">
      <c r="A3308" s="24"/>
      <c r="B3308" s="24"/>
      <c r="C3308" s="24"/>
      <c r="D3308" s="24"/>
      <c r="E3308" s="25"/>
      <c r="F3308" s="26"/>
      <c r="G3308" s="25"/>
      <c r="H3308" s="26"/>
      <c r="I3308" s="25"/>
      <c r="J3308" s="26"/>
      <c r="K3308" s="24"/>
      <c r="L3308" s="27"/>
      <c r="M3308" s="26"/>
      <c r="N3308" s="27"/>
      <c r="O3308" s="26"/>
      <c r="P3308" s="27"/>
      <c r="Q3308" s="26"/>
      <c r="R3308" s="24"/>
      <c r="S3308" s="27"/>
      <c r="T3308" s="26"/>
      <c r="U3308" s="27"/>
      <c r="V3308" s="26"/>
      <c r="W3308" s="27"/>
      <c r="X3308" s="26"/>
      <c r="Y3308" s="24"/>
      <c r="Z3308" s="24"/>
      <c r="AA3308" s="24"/>
      <c r="AB3308" s="24"/>
      <c r="AC3308" s="24"/>
      <c r="AD3308" s="28"/>
      <c r="AE3308" s="26"/>
      <c r="AF3308" s="28"/>
      <c r="AG3308" s="26"/>
      <c r="AH3308" s="28"/>
      <c r="AI3308" s="26"/>
      <c r="AJ3308" s="24"/>
      <c r="AK3308" s="28"/>
      <c r="AL3308" s="26"/>
      <c r="AM3308" s="28"/>
      <c r="AN3308" s="26"/>
      <c r="AO3308" s="28"/>
      <c r="AP3308" s="26"/>
    </row>
    <row r="3309" spans="1:42" x14ac:dyDescent="0.25">
      <c r="A3309" s="24"/>
      <c r="B3309" s="24"/>
      <c r="C3309" s="24"/>
      <c r="D3309" s="25"/>
      <c r="E3309" s="25"/>
      <c r="F3309" s="26"/>
      <c r="G3309" s="25"/>
      <c r="H3309" s="26"/>
      <c r="I3309" s="25"/>
      <c r="J3309" s="26"/>
      <c r="K3309" s="27"/>
      <c r="L3309" s="27"/>
      <c r="M3309" s="26"/>
      <c r="N3309" s="27"/>
      <c r="O3309" s="26"/>
      <c r="P3309" s="27"/>
      <c r="Q3309" s="26"/>
      <c r="R3309" s="27"/>
      <c r="S3309" s="27"/>
      <c r="T3309" s="26"/>
      <c r="U3309" s="27"/>
      <c r="V3309" s="26"/>
      <c r="W3309" s="27"/>
      <c r="X3309" s="26"/>
      <c r="Y3309" s="24"/>
      <c r="Z3309" s="24"/>
      <c r="AA3309" s="24"/>
      <c r="AB3309" s="24"/>
      <c r="AC3309" s="28"/>
      <c r="AD3309" s="28"/>
      <c r="AE3309" s="26"/>
      <c r="AF3309" s="28"/>
      <c r="AG3309" s="26"/>
      <c r="AH3309" s="28"/>
      <c r="AI3309" s="26"/>
      <c r="AJ3309" s="28"/>
      <c r="AK3309" s="28"/>
      <c r="AL3309" s="26"/>
      <c r="AM3309" s="28"/>
      <c r="AN3309" s="26"/>
      <c r="AO3309" s="28"/>
      <c r="AP3309" s="26"/>
    </row>
    <row r="3310" spans="1:42" x14ac:dyDescent="0.25">
      <c r="A3310" s="24"/>
      <c r="B3310" s="24"/>
      <c r="C3310" s="24"/>
      <c r="D3310" s="25"/>
      <c r="E3310" s="25"/>
      <c r="F3310" s="26"/>
      <c r="G3310" s="25"/>
      <c r="H3310" s="26"/>
      <c r="I3310" s="25"/>
      <c r="J3310" s="26"/>
      <c r="K3310" s="27"/>
      <c r="L3310" s="27"/>
      <c r="M3310" s="26"/>
      <c r="N3310" s="27"/>
      <c r="O3310" s="26"/>
      <c r="P3310" s="27"/>
      <c r="Q3310" s="26"/>
      <c r="R3310" s="27"/>
      <c r="S3310" s="27"/>
      <c r="T3310" s="26"/>
      <c r="U3310" s="27"/>
      <c r="V3310" s="26"/>
      <c r="W3310" s="27"/>
      <c r="X3310" s="26"/>
      <c r="Y3310" s="24"/>
      <c r="Z3310" s="24"/>
      <c r="AA3310" s="24"/>
      <c r="AB3310" s="24"/>
      <c r="AC3310" s="28"/>
      <c r="AD3310" s="28"/>
      <c r="AE3310" s="26"/>
      <c r="AF3310" s="28"/>
      <c r="AG3310" s="26"/>
      <c r="AH3310" s="28"/>
      <c r="AI3310" s="26"/>
      <c r="AJ3310" s="28"/>
      <c r="AK3310" s="28"/>
      <c r="AL3310" s="26"/>
      <c r="AM3310" s="28"/>
      <c r="AN3310" s="26"/>
      <c r="AO3310" s="28"/>
      <c r="AP3310" s="26"/>
    </row>
    <row r="3311" spans="1:42" x14ac:dyDescent="0.25">
      <c r="A3311" s="24"/>
      <c r="B3311" s="24"/>
      <c r="C3311" s="24"/>
      <c r="D3311" s="25"/>
      <c r="E3311" s="25"/>
      <c r="F3311" s="26"/>
      <c r="G3311" s="25"/>
      <c r="H3311" s="26"/>
      <c r="I3311" s="25"/>
      <c r="J3311" s="26"/>
      <c r="K3311" s="27"/>
      <c r="L3311" s="27"/>
      <c r="M3311" s="26"/>
      <c r="N3311" s="27"/>
      <c r="O3311" s="26"/>
      <c r="P3311" s="27"/>
      <c r="Q3311" s="26"/>
      <c r="R3311" s="27"/>
      <c r="S3311" s="27"/>
      <c r="T3311" s="26"/>
      <c r="U3311" s="27"/>
      <c r="V3311" s="26"/>
      <c r="W3311" s="27"/>
      <c r="X3311" s="26"/>
      <c r="Y3311" s="24"/>
      <c r="Z3311" s="24"/>
      <c r="AA3311" s="24"/>
      <c r="AB3311" s="24"/>
      <c r="AC3311" s="28"/>
      <c r="AD3311" s="28"/>
      <c r="AE3311" s="26"/>
      <c r="AF3311" s="28"/>
      <c r="AG3311" s="26"/>
      <c r="AH3311" s="28"/>
      <c r="AI3311" s="26"/>
      <c r="AJ3311" s="28"/>
      <c r="AK3311" s="28"/>
      <c r="AL3311" s="26"/>
      <c r="AM3311" s="28"/>
      <c r="AN3311" s="26"/>
      <c r="AO3311" s="28"/>
      <c r="AP3311" s="26"/>
    </row>
    <row r="3312" spans="1:42" x14ac:dyDescent="0.25">
      <c r="A3312" s="24"/>
      <c r="B3312" s="24"/>
      <c r="C3312" s="24"/>
      <c r="D3312" s="25"/>
      <c r="E3312" s="25"/>
      <c r="F3312" s="26"/>
      <c r="G3312" s="25"/>
      <c r="H3312" s="26"/>
      <c r="I3312" s="25"/>
      <c r="J3312" s="26"/>
      <c r="K3312" s="27"/>
      <c r="L3312" s="27"/>
      <c r="M3312" s="26"/>
      <c r="N3312" s="27"/>
      <c r="O3312" s="26"/>
      <c r="P3312" s="27"/>
      <c r="Q3312" s="26"/>
      <c r="R3312" s="27"/>
      <c r="S3312" s="27"/>
      <c r="T3312" s="26"/>
      <c r="U3312" s="27"/>
      <c r="V3312" s="26"/>
      <c r="W3312" s="27"/>
      <c r="X3312" s="26"/>
      <c r="Y3312" s="24"/>
      <c r="Z3312" s="24"/>
      <c r="AA3312" s="24"/>
      <c r="AB3312" s="24"/>
      <c r="AC3312" s="28"/>
      <c r="AD3312" s="28"/>
      <c r="AE3312" s="26"/>
      <c r="AF3312" s="28"/>
      <c r="AG3312" s="26"/>
      <c r="AH3312" s="28"/>
      <c r="AI3312" s="26"/>
      <c r="AJ3312" s="28"/>
      <c r="AK3312" s="28"/>
      <c r="AL3312" s="26"/>
      <c r="AM3312" s="28"/>
      <c r="AN3312" s="26"/>
      <c r="AO3312" s="28"/>
      <c r="AP3312" s="26"/>
    </row>
    <row r="3313" spans="1:42" x14ac:dyDescent="0.25">
      <c r="A3313" s="24"/>
      <c r="B3313" s="24"/>
      <c r="C3313" s="24"/>
      <c r="D3313" s="25"/>
      <c r="E3313" s="25"/>
      <c r="F3313" s="26"/>
      <c r="G3313" s="25"/>
      <c r="H3313" s="26"/>
      <c r="I3313" s="25"/>
      <c r="J3313" s="26"/>
      <c r="K3313" s="27"/>
      <c r="L3313" s="27"/>
      <c r="M3313" s="26"/>
      <c r="N3313" s="27"/>
      <c r="O3313" s="26"/>
      <c r="P3313" s="27"/>
      <c r="Q3313" s="26"/>
      <c r="R3313" s="27"/>
      <c r="S3313" s="27"/>
      <c r="T3313" s="26"/>
      <c r="U3313" s="27"/>
      <c r="V3313" s="26"/>
      <c r="W3313" s="27"/>
      <c r="X3313" s="26"/>
      <c r="Y3313" s="25"/>
      <c r="Z3313" s="38"/>
      <c r="AA3313" s="27"/>
      <c r="AB3313" s="27"/>
      <c r="AC3313" s="28"/>
      <c r="AD3313" s="28"/>
      <c r="AE3313" s="26"/>
      <c r="AF3313" s="28"/>
      <c r="AG3313" s="26"/>
      <c r="AH3313" s="28"/>
      <c r="AI3313" s="26"/>
      <c r="AJ3313" s="28"/>
      <c r="AK3313" s="28"/>
      <c r="AL3313" s="26"/>
      <c r="AM3313" s="28"/>
      <c r="AN3313" s="26"/>
      <c r="AO3313" s="28"/>
      <c r="AP3313" s="26"/>
    </row>
    <row r="3314" spans="1:42" x14ac:dyDescent="0.25">
      <c r="A3314" s="24"/>
      <c r="B3314" s="24"/>
      <c r="C3314" s="24"/>
      <c r="D3314" s="25"/>
      <c r="E3314" s="25"/>
      <c r="F3314" s="26"/>
      <c r="G3314" s="25"/>
      <c r="H3314" s="26"/>
      <c r="I3314" s="25"/>
      <c r="J3314" s="26"/>
      <c r="K3314" s="27"/>
      <c r="L3314" s="27"/>
      <c r="M3314" s="26"/>
      <c r="N3314" s="27"/>
      <c r="O3314" s="26"/>
      <c r="P3314" s="27"/>
      <c r="Q3314" s="26"/>
      <c r="R3314" s="27"/>
      <c r="S3314" s="27"/>
      <c r="T3314" s="26"/>
      <c r="U3314" s="27"/>
      <c r="V3314" s="26"/>
      <c r="W3314" s="27"/>
      <c r="X3314" s="26"/>
      <c r="Y3314" s="25"/>
      <c r="Z3314" s="38"/>
      <c r="AA3314" s="27"/>
      <c r="AB3314" s="27"/>
      <c r="AC3314" s="28"/>
      <c r="AD3314" s="28"/>
      <c r="AE3314" s="26"/>
      <c r="AF3314" s="28"/>
      <c r="AG3314" s="26"/>
      <c r="AH3314" s="28"/>
      <c r="AI3314" s="26"/>
      <c r="AJ3314" s="28"/>
      <c r="AK3314" s="28"/>
      <c r="AL3314" s="26"/>
      <c r="AM3314" s="28"/>
      <c r="AN3314" s="26"/>
      <c r="AO3314" s="28"/>
      <c r="AP3314" s="26"/>
    </row>
    <row r="3315" spans="1:42" x14ac:dyDescent="0.25">
      <c r="A3315" s="24"/>
      <c r="B3315" s="24"/>
      <c r="C3315" s="88"/>
      <c r="D3315" s="25"/>
      <c r="E3315" s="25"/>
      <c r="F3315" s="26"/>
      <c r="G3315" s="25"/>
      <c r="H3315" s="26"/>
      <c r="I3315" s="25"/>
      <c r="J3315" s="26"/>
      <c r="K3315" s="27"/>
      <c r="L3315" s="27"/>
      <c r="M3315" s="26"/>
      <c r="N3315" s="27"/>
      <c r="O3315" s="26"/>
      <c r="P3315" s="27"/>
      <c r="Q3315" s="26"/>
      <c r="R3315" s="27"/>
      <c r="S3315" s="27"/>
      <c r="T3315" s="26"/>
      <c r="U3315" s="27"/>
      <c r="V3315" s="26"/>
      <c r="W3315" s="27"/>
      <c r="X3315" s="26"/>
      <c r="Y3315" s="25"/>
      <c r="Z3315" s="38"/>
      <c r="AA3315" s="27"/>
      <c r="AB3315" s="27"/>
      <c r="AC3315" s="28"/>
      <c r="AD3315" s="28"/>
      <c r="AE3315" s="26"/>
      <c r="AF3315" s="28"/>
      <c r="AG3315" s="26"/>
      <c r="AH3315" s="28"/>
      <c r="AI3315" s="26"/>
      <c r="AJ3315" s="28"/>
      <c r="AK3315" s="28"/>
      <c r="AL3315" s="26"/>
      <c r="AM3315" s="28"/>
      <c r="AN3315" s="26"/>
      <c r="AO3315" s="28"/>
      <c r="AP3315" s="26"/>
    </row>
    <row r="3316" spans="1:42" x14ac:dyDescent="0.25">
      <c r="A3316" s="24"/>
      <c r="B3316" s="24"/>
      <c r="C3316" s="111"/>
      <c r="D3316" s="25"/>
      <c r="E3316" s="25"/>
      <c r="F3316" s="26"/>
      <c r="G3316" s="25"/>
      <c r="H3316" s="26"/>
      <c r="I3316" s="25"/>
      <c r="J3316" s="26"/>
      <c r="K3316" s="27"/>
      <c r="L3316" s="27"/>
      <c r="M3316" s="26"/>
      <c r="N3316" s="27"/>
      <c r="O3316" s="26"/>
      <c r="P3316" s="27"/>
      <c r="Q3316" s="26"/>
      <c r="R3316" s="27"/>
      <c r="S3316" s="27"/>
      <c r="T3316" s="26"/>
      <c r="U3316" s="27"/>
      <c r="V3316" s="26"/>
      <c r="W3316" s="27"/>
      <c r="X3316" s="26"/>
      <c r="Y3316" s="25"/>
      <c r="Z3316" s="38"/>
      <c r="AA3316" s="27"/>
      <c r="AB3316" s="27"/>
      <c r="AC3316" s="28"/>
      <c r="AD3316" s="28"/>
      <c r="AE3316" s="26"/>
      <c r="AF3316" s="28"/>
      <c r="AG3316" s="26"/>
      <c r="AH3316" s="28"/>
      <c r="AI3316" s="26"/>
      <c r="AJ3316" s="28"/>
      <c r="AK3316" s="28"/>
      <c r="AL3316" s="26"/>
      <c r="AM3316" s="28"/>
      <c r="AN3316" s="26"/>
      <c r="AO3316" s="28"/>
      <c r="AP3316" s="26"/>
    </row>
    <row r="3317" spans="1:42" x14ac:dyDescent="0.25">
      <c r="A3317" s="24"/>
      <c r="B3317" s="24"/>
      <c r="C3317" s="111"/>
      <c r="D3317" s="25"/>
      <c r="E3317" s="25"/>
      <c r="F3317" s="26"/>
      <c r="G3317" s="25"/>
      <c r="H3317" s="26"/>
      <c r="I3317" s="25"/>
      <c r="J3317" s="26"/>
      <c r="K3317" s="27"/>
      <c r="L3317" s="27"/>
      <c r="M3317" s="26"/>
      <c r="N3317" s="27"/>
      <c r="O3317" s="26"/>
      <c r="P3317" s="27"/>
      <c r="Q3317" s="26"/>
      <c r="R3317" s="27"/>
      <c r="S3317" s="27"/>
      <c r="T3317" s="26"/>
      <c r="U3317" s="27"/>
      <c r="V3317" s="26"/>
      <c r="W3317" s="27"/>
      <c r="X3317" s="26"/>
      <c r="Y3317" s="25"/>
      <c r="Z3317" s="38"/>
      <c r="AA3317" s="27"/>
      <c r="AB3317" s="27"/>
      <c r="AC3317" s="28"/>
      <c r="AD3317" s="28"/>
      <c r="AE3317" s="26"/>
      <c r="AF3317" s="28"/>
      <c r="AG3317" s="26"/>
      <c r="AH3317" s="28"/>
      <c r="AI3317" s="26"/>
      <c r="AJ3317" s="28"/>
      <c r="AK3317" s="28"/>
      <c r="AL3317" s="26"/>
      <c r="AM3317" s="28"/>
      <c r="AN3317" s="26"/>
      <c r="AO3317" s="28"/>
      <c r="AP3317" s="26"/>
    </row>
    <row r="3318" spans="1:42" x14ac:dyDescent="0.25">
      <c r="A3318" s="24"/>
      <c r="B3318" s="24"/>
      <c r="C3318" s="111"/>
      <c r="D3318" s="25"/>
      <c r="E3318" s="25"/>
      <c r="F3318" s="26"/>
      <c r="G3318" s="25"/>
      <c r="H3318" s="26"/>
      <c r="I3318" s="25"/>
      <c r="J3318" s="26"/>
      <c r="K3318" s="27"/>
      <c r="L3318" s="27"/>
      <c r="M3318" s="26"/>
      <c r="N3318" s="27"/>
      <c r="O3318" s="26"/>
      <c r="P3318" s="27"/>
      <c r="Q3318" s="26"/>
      <c r="R3318" s="27"/>
      <c r="S3318" s="27"/>
      <c r="T3318" s="26"/>
      <c r="U3318" s="27"/>
      <c r="V3318" s="26"/>
      <c r="W3318" s="27"/>
      <c r="X3318" s="26"/>
      <c r="Y3318" s="25"/>
      <c r="Z3318" s="24"/>
      <c r="AA3318" s="27"/>
      <c r="AB3318" s="24"/>
      <c r="AC3318" s="28"/>
      <c r="AD3318" s="28"/>
      <c r="AE3318" s="26"/>
      <c r="AF3318" s="28"/>
      <c r="AG3318" s="26"/>
      <c r="AH3318" s="28"/>
      <c r="AI3318" s="26"/>
      <c r="AJ3318" s="28"/>
      <c r="AK3318" s="28"/>
      <c r="AL3318" s="26"/>
      <c r="AM3318" s="28"/>
      <c r="AN3318" s="26"/>
      <c r="AO3318" s="28"/>
      <c r="AP3318" s="26"/>
    </row>
    <row r="3319" spans="1:42" x14ac:dyDescent="0.25">
      <c r="A3319" s="24"/>
      <c r="B3319" s="24"/>
      <c r="C3319" s="24"/>
      <c r="D3319" s="25"/>
      <c r="E3319" s="25"/>
      <c r="F3319" s="26"/>
      <c r="G3319" s="25"/>
      <c r="H3319" s="26"/>
      <c r="I3319" s="25"/>
      <c r="J3319" s="26"/>
      <c r="K3319" s="27"/>
      <c r="L3319" s="27"/>
      <c r="M3319" s="26"/>
      <c r="N3319" s="27"/>
      <c r="O3319" s="26"/>
      <c r="P3319" s="27"/>
      <c r="Q3319" s="26"/>
      <c r="R3319" s="27"/>
      <c r="S3319" s="27"/>
      <c r="T3319" s="26"/>
      <c r="U3319" s="27"/>
      <c r="V3319" s="26"/>
      <c r="W3319" s="27"/>
      <c r="X3319" s="26"/>
      <c r="Y3319" s="25"/>
      <c r="Z3319" s="38"/>
      <c r="AA3319" s="27"/>
      <c r="AB3319" s="27"/>
      <c r="AC3319" s="28"/>
      <c r="AD3319" s="28"/>
      <c r="AE3319" s="26"/>
      <c r="AF3319" s="28"/>
      <c r="AG3319" s="26"/>
      <c r="AH3319" s="28"/>
      <c r="AI3319" s="26"/>
      <c r="AJ3319" s="28"/>
      <c r="AK3319" s="28"/>
      <c r="AL3319" s="26"/>
      <c r="AM3319" s="28"/>
      <c r="AN3319" s="26"/>
      <c r="AO3319" s="28"/>
      <c r="AP3319" s="26"/>
    </row>
    <row r="3320" spans="1:42" x14ac:dyDescent="0.25">
      <c r="A3320" s="24"/>
      <c r="B3320" s="24"/>
      <c r="C3320" s="24"/>
      <c r="D3320" s="25"/>
      <c r="E3320" s="25"/>
      <c r="F3320" s="26"/>
      <c r="G3320" s="25"/>
      <c r="H3320" s="26"/>
      <c r="I3320" s="25"/>
      <c r="J3320" s="26"/>
      <c r="K3320" s="27"/>
      <c r="L3320" s="27"/>
      <c r="M3320" s="26"/>
      <c r="N3320" s="27"/>
      <c r="O3320" s="26"/>
      <c r="P3320" s="27"/>
      <c r="Q3320" s="26"/>
      <c r="R3320" s="27"/>
      <c r="S3320" s="27"/>
      <c r="T3320" s="26"/>
      <c r="U3320" s="27"/>
      <c r="V3320" s="26"/>
      <c r="W3320" s="27"/>
      <c r="X3320" s="26"/>
      <c r="Y3320" s="25"/>
      <c r="Z3320" s="24"/>
      <c r="AA3320" s="27"/>
      <c r="AB3320" s="24"/>
      <c r="AC3320" s="28"/>
      <c r="AD3320" s="28"/>
      <c r="AE3320" s="26"/>
      <c r="AF3320" s="28"/>
      <c r="AG3320" s="26"/>
      <c r="AH3320" s="28"/>
      <c r="AI3320" s="26"/>
      <c r="AJ3320" s="28"/>
      <c r="AK3320" s="28"/>
      <c r="AL3320" s="26"/>
      <c r="AM3320" s="28"/>
      <c r="AN3320" s="26"/>
      <c r="AO3320" s="28"/>
      <c r="AP3320" s="26"/>
    </row>
    <row r="3321" spans="1:42" x14ac:dyDescent="0.25">
      <c r="A3321" s="24"/>
      <c r="B3321" s="24"/>
      <c r="C3321" s="24"/>
      <c r="D3321" s="25"/>
      <c r="E3321" s="25"/>
      <c r="F3321" s="26"/>
      <c r="G3321" s="25"/>
      <c r="H3321" s="26"/>
      <c r="I3321" s="25"/>
      <c r="J3321" s="26"/>
      <c r="K3321" s="27"/>
      <c r="L3321" s="27"/>
      <c r="M3321" s="26"/>
      <c r="N3321" s="27"/>
      <c r="O3321" s="26"/>
      <c r="P3321" s="27"/>
      <c r="Q3321" s="26"/>
      <c r="R3321" s="27"/>
      <c r="S3321" s="27"/>
      <c r="T3321" s="26"/>
      <c r="U3321" s="27"/>
      <c r="V3321" s="26"/>
      <c r="W3321" s="27"/>
      <c r="X3321" s="26"/>
      <c r="Y3321" s="25"/>
      <c r="Z3321" s="38"/>
      <c r="AA3321" s="27"/>
      <c r="AB3321" s="27"/>
      <c r="AC3321" s="28"/>
      <c r="AD3321" s="28"/>
      <c r="AE3321" s="26"/>
      <c r="AF3321" s="28"/>
      <c r="AG3321" s="26"/>
      <c r="AH3321" s="28"/>
      <c r="AI3321" s="26"/>
      <c r="AJ3321" s="28"/>
      <c r="AK3321" s="28"/>
      <c r="AL3321" s="26"/>
      <c r="AM3321" s="28"/>
      <c r="AN3321" s="26"/>
      <c r="AO3321" s="28"/>
      <c r="AP3321" s="26"/>
    </row>
    <row r="3322" spans="1:42" x14ac:dyDescent="0.25">
      <c r="A3322" s="24"/>
      <c r="B3322" s="24"/>
      <c r="C3322" s="24"/>
      <c r="D3322" s="25"/>
      <c r="E3322" s="25"/>
      <c r="F3322" s="26"/>
      <c r="G3322" s="25"/>
      <c r="H3322" s="26"/>
      <c r="I3322" s="25"/>
      <c r="J3322" s="26"/>
      <c r="K3322" s="27"/>
      <c r="L3322" s="27"/>
      <c r="M3322" s="26"/>
      <c r="N3322" s="27"/>
      <c r="O3322" s="26"/>
      <c r="P3322" s="27"/>
      <c r="Q3322" s="26"/>
      <c r="R3322" s="27"/>
      <c r="S3322" s="27"/>
      <c r="T3322" s="26"/>
      <c r="U3322" s="27"/>
      <c r="V3322" s="26"/>
      <c r="W3322" s="27"/>
      <c r="X3322" s="26"/>
      <c r="Y3322" s="25"/>
      <c r="Z3322" s="38"/>
      <c r="AA3322" s="27"/>
      <c r="AB3322" s="27"/>
      <c r="AC3322" s="28"/>
      <c r="AD3322" s="28"/>
      <c r="AE3322" s="26"/>
      <c r="AF3322" s="28"/>
      <c r="AG3322" s="26"/>
      <c r="AH3322" s="28"/>
      <c r="AI3322" s="26"/>
      <c r="AJ3322" s="28"/>
      <c r="AK3322" s="28"/>
      <c r="AL3322" s="26"/>
      <c r="AM3322" s="28"/>
      <c r="AN3322" s="26"/>
      <c r="AO3322" s="28"/>
      <c r="AP3322" s="26"/>
    </row>
    <row r="3323" spans="1:42" x14ac:dyDescent="0.25">
      <c r="A3323" s="24"/>
      <c r="B3323" s="24"/>
      <c r="C3323" s="24"/>
      <c r="D3323" s="25"/>
      <c r="E3323" s="25"/>
      <c r="F3323" s="26"/>
      <c r="G3323" s="25"/>
      <c r="H3323" s="26"/>
      <c r="I3323" s="25"/>
      <c r="J3323" s="26"/>
      <c r="K3323" s="27"/>
      <c r="L3323" s="27"/>
      <c r="M3323" s="26"/>
      <c r="N3323" s="27"/>
      <c r="O3323" s="26"/>
      <c r="P3323" s="27"/>
      <c r="Q3323" s="26"/>
      <c r="R3323" s="27"/>
      <c r="S3323" s="27"/>
      <c r="T3323" s="26"/>
      <c r="U3323" s="27"/>
      <c r="V3323" s="26"/>
      <c r="W3323" s="27"/>
      <c r="X3323" s="26"/>
      <c r="Y3323" s="25"/>
      <c r="Z3323" s="38"/>
      <c r="AA3323" s="27"/>
      <c r="AB3323" s="27"/>
      <c r="AC3323" s="28"/>
      <c r="AD3323" s="28"/>
      <c r="AE3323" s="26"/>
      <c r="AF3323" s="28"/>
      <c r="AG3323" s="26"/>
      <c r="AH3323" s="28"/>
      <c r="AI3323" s="26"/>
      <c r="AJ3323" s="28"/>
      <c r="AK3323" s="28"/>
      <c r="AL3323" s="26"/>
      <c r="AM3323" s="28"/>
      <c r="AN3323" s="26"/>
      <c r="AO3323" s="28"/>
      <c r="AP3323" s="26"/>
    </row>
    <row r="3324" spans="1:42" x14ac:dyDescent="0.25">
      <c r="A3324" s="24"/>
      <c r="B3324" s="24"/>
      <c r="C3324" s="24"/>
      <c r="D3324" s="25"/>
      <c r="E3324" s="25"/>
      <c r="F3324" s="26"/>
      <c r="G3324" s="25"/>
      <c r="H3324" s="26"/>
      <c r="I3324" s="25"/>
      <c r="J3324" s="26"/>
      <c r="K3324" s="27"/>
      <c r="L3324" s="27"/>
      <c r="M3324" s="26"/>
      <c r="N3324" s="27"/>
      <c r="O3324" s="26"/>
      <c r="P3324" s="27"/>
      <c r="Q3324" s="26"/>
      <c r="R3324" s="27"/>
      <c r="S3324" s="27"/>
      <c r="T3324" s="26"/>
      <c r="U3324" s="27"/>
      <c r="V3324" s="26"/>
      <c r="W3324" s="27"/>
      <c r="X3324" s="26"/>
      <c r="Y3324" s="24"/>
      <c r="Z3324" s="24"/>
      <c r="AA3324" s="24"/>
      <c r="AB3324" s="24"/>
      <c r="AC3324" s="28"/>
      <c r="AD3324" s="28"/>
      <c r="AE3324" s="26"/>
      <c r="AF3324" s="28"/>
      <c r="AG3324" s="26"/>
      <c r="AH3324" s="28"/>
      <c r="AI3324" s="26"/>
      <c r="AJ3324" s="28"/>
      <c r="AK3324" s="28"/>
      <c r="AL3324" s="26"/>
      <c r="AM3324" s="28"/>
      <c r="AN3324" s="26"/>
      <c r="AO3324" s="28"/>
      <c r="AP3324" s="26"/>
    </row>
    <row r="3325" spans="1:42" x14ac:dyDescent="0.25">
      <c r="A3325" s="24"/>
      <c r="B3325" s="24"/>
      <c r="C3325" s="24"/>
      <c r="D3325" s="25"/>
      <c r="E3325" s="25"/>
      <c r="F3325" s="26"/>
      <c r="G3325" s="25"/>
      <c r="H3325" s="26"/>
      <c r="I3325" s="25"/>
      <c r="J3325" s="26"/>
      <c r="K3325" s="27"/>
      <c r="L3325" s="27"/>
      <c r="M3325" s="26"/>
      <c r="N3325" s="27"/>
      <c r="O3325" s="26"/>
      <c r="P3325" s="27"/>
      <c r="Q3325" s="26"/>
      <c r="R3325" s="27"/>
      <c r="S3325" s="27"/>
      <c r="T3325" s="26"/>
      <c r="U3325" s="27"/>
      <c r="V3325" s="26"/>
      <c r="W3325" s="27"/>
      <c r="X3325" s="26"/>
      <c r="Y3325" s="24"/>
      <c r="Z3325" s="24"/>
      <c r="AA3325" s="24"/>
      <c r="AB3325" s="24"/>
      <c r="AC3325" s="28"/>
      <c r="AD3325" s="28"/>
      <c r="AE3325" s="26"/>
      <c r="AF3325" s="28"/>
      <c r="AG3325" s="26"/>
      <c r="AH3325" s="28"/>
      <c r="AI3325" s="26"/>
      <c r="AJ3325" s="28"/>
      <c r="AK3325" s="28"/>
      <c r="AL3325" s="26"/>
      <c r="AM3325" s="28"/>
      <c r="AN3325" s="26"/>
      <c r="AO3325" s="28"/>
      <c r="AP3325" s="26"/>
    </row>
    <row r="3326" spans="1:42" x14ac:dyDescent="0.25">
      <c r="A3326" s="24"/>
      <c r="B3326" s="24"/>
      <c r="C3326" s="88"/>
      <c r="D3326" s="25"/>
      <c r="E3326" s="25"/>
      <c r="F3326" s="26"/>
      <c r="G3326" s="25"/>
      <c r="H3326" s="26"/>
      <c r="I3326" s="25"/>
      <c r="J3326" s="26"/>
      <c r="K3326" s="27"/>
      <c r="L3326" s="27"/>
      <c r="M3326" s="26"/>
      <c r="N3326" s="27"/>
      <c r="O3326" s="26"/>
      <c r="P3326" s="27"/>
      <c r="Q3326" s="26"/>
      <c r="R3326" s="27"/>
      <c r="S3326" s="27"/>
      <c r="T3326" s="26"/>
      <c r="U3326" s="27"/>
      <c r="V3326" s="26"/>
      <c r="W3326" s="27"/>
      <c r="X3326" s="26"/>
      <c r="Y3326" s="24"/>
      <c r="Z3326" s="24"/>
      <c r="AA3326" s="24"/>
      <c r="AB3326" s="24"/>
      <c r="AC3326" s="28"/>
      <c r="AD3326" s="28"/>
      <c r="AE3326" s="26"/>
      <c r="AF3326" s="28"/>
      <c r="AG3326" s="26"/>
      <c r="AH3326" s="28"/>
      <c r="AI3326" s="26"/>
      <c r="AJ3326" s="28"/>
      <c r="AK3326" s="28"/>
      <c r="AL3326" s="26"/>
      <c r="AM3326" s="28"/>
      <c r="AN3326" s="26"/>
      <c r="AO3326" s="28"/>
      <c r="AP3326" s="26"/>
    </row>
    <row r="3327" spans="1:42" x14ac:dyDescent="0.25">
      <c r="A3327" s="24"/>
      <c r="B3327" s="24"/>
      <c r="C3327" s="88"/>
      <c r="D3327" s="25"/>
      <c r="E3327" s="25"/>
      <c r="F3327" s="26"/>
      <c r="G3327" s="25"/>
      <c r="H3327" s="26"/>
      <c r="I3327" s="25"/>
      <c r="J3327" s="26"/>
      <c r="K3327" s="27"/>
      <c r="L3327" s="27"/>
      <c r="M3327" s="26"/>
      <c r="N3327" s="27"/>
      <c r="O3327" s="26"/>
      <c r="P3327" s="27"/>
      <c r="Q3327" s="26"/>
      <c r="R3327" s="27"/>
      <c r="S3327" s="27"/>
      <c r="T3327" s="26"/>
      <c r="U3327" s="27"/>
      <c r="V3327" s="26"/>
      <c r="W3327" s="27"/>
      <c r="X3327" s="26"/>
      <c r="Y3327" s="24"/>
      <c r="Z3327" s="24"/>
      <c r="AA3327" s="24"/>
      <c r="AB3327" s="24"/>
      <c r="AC3327" s="28"/>
      <c r="AD3327" s="28"/>
      <c r="AE3327" s="26"/>
      <c r="AF3327" s="28"/>
      <c r="AG3327" s="26"/>
      <c r="AH3327" s="28"/>
      <c r="AI3327" s="26"/>
      <c r="AJ3327" s="28"/>
      <c r="AK3327" s="28"/>
      <c r="AL3327" s="26"/>
      <c r="AM3327" s="28"/>
      <c r="AN3327" s="26"/>
      <c r="AO3327" s="28"/>
      <c r="AP3327" s="26"/>
    </row>
    <row r="3328" spans="1:42" x14ac:dyDescent="0.25">
      <c r="A3328" s="24"/>
      <c r="B3328" s="24"/>
      <c r="C3328" s="88"/>
      <c r="D3328" s="25"/>
      <c r="E3328" s="25"/>
      <c r="F3328" s="26"/>
      <c r="G3328" s="25"/>
      <c r="H3328" s="26"/>
      <c r="I3328" s="25"/>
      <c r="J3328" s="26"/>
      <c r="K3328" s="27"/>
      <c r="L3328" s="27"/>
      <c r="M3328" s="26"/>
      <c r="N3328" s="27"/>
      <c r="O3328" s="26"/>
      <c r="P3328" s="27"/>
      <c r="Q3328" s="26"/>
      <c r="R3328" s="27"/>
      <c r="S3328" s="27"/>
      <c r="T3328" s="26"/>
      <c r="U3328" s="27"/>
      <c r="V3328" s="26"/>
      <c r="W3328" s="27"/>
      <c r="X3328" s="26"/>
      <c r="Y3328" s="24"/>
      <c r="Z3328" s="24"/>
      <c r="AA3328" s="24"/>
      <c r="AB3328" s="24"/>
      <c r="AC3328" s="28"/>
      <c r="AD3328" s="28"/>
      <c r="AE3328" s="26"/>
      <c r="AF3328" s="28"/>
      <c r="AG3328" s="26"/>
      <c r="AH3328" s="28"/>
      <c r="AI3328" s="26"/>
      <c r="AJ3328" s="28"/>
      <c r="AK3328" s="28"/>
      <c r="AL3328" s="26"/>
      <c r="AM3328" s="28"/>
      <c r="AN3328" s="26"/>
      <c r="AO3328" s="28"/>
      <c r="AP3328" s="26"/>
    </row>
    <row r="3329" spans="1:42" x14ac:dyDescent="0.25">
      <c r="A3329" s="24"/>
      <c r="B3329" s="24"/>
      <c r="C3329" s="24"/>
      <c r="D3329" s="25"/>
      <c r="E3329" s="25"/>
      <c r="F3329" s="26"/>
      <c r="G3329" s="25"/>
      <c r="H3329" s="26"/>
      <c r="I3329" s="25"/>
      <c r="J3329" s="26"/>
      <c r="K3329" s="27"/>
      <c r="L3329" s="27"/>
      <c r="M3329" s="26"/>
      <c r="N3329" s="27"/>
      <c r="O3329" s="26"/>
      <c r="P3329" s="27"/>
      <c r="Q3329" s="26"/>
      <c r="R3329" s="27"/>
      <c r="S3329" s="27"/>
      <c r="T3329" s="26"/>
      <c r="U3329" s="27"/>
      <c r="V3329" s="26"/>
      <c r="W3329" s="27"/>
      <c r="X3329" s="26"/>
      <c r="Y3329" s="24"/>
      <c r="Z3329" s="24"/>
      <c r="AA3329" s="24"/>
      <c r="AB3329" s="24"/>
      <c r="AC3329" s="28"/>
      <c r="AD3329" s="28"/>
      <c r="AE3329" s="26"/>
      <c r="AF3329" s="28"/>
      <c r="AG3329" s="26"/>
      <c r="AH3329" s="28"/>
      <c r="AI3329" s="26"/>
      <c r="AJ3329" s="28"/>
      <c r="AK3329" s="28"/>
      <c r="AL3329" s="26"/>
      <c r="AM3329" s="28"/>
      <c r="AN3329" s="26"/>
      <c r="AO3329" s="28"/>
      <c r="AP3329" s="26"/>
    </row>
    <row r="3330" spans="1:42" x14ac:dyDescent="0.25">
      <c r="A3330" s="24"/>
      <c r="B3330" s="24"/>
      <c r="C3330" s="111"/>
      <c r="D3330" s="24"/>
      <c r="E3330" s="24"/>
      <c r="F3330" s="24"/>
      <c r="G3330" s="25"/>
      <c r="H3330" s="26"/>
      <c r="I3330" s="24"/>
      <c r="J3330" s="24"/>
      <c r="K3330" s="24"/>
      <c r="L3330" s="24"/>
      <c r="M3330" s="24"/>
      <c r="N3330" s="27"/>
      <c r="O3330" s="26"/>
      <c r="P3330" s="24"/>
      <c r="Q3330" s="24"/>
      <c r="R3330" s="24"/>
      <c r="S3330" s="24"/>
      <c r="T3330" s="24"/>
      <c r="U3330" s="27"/>
      <c r="V3330" s="26"/>
      <c r="W3330" s="24"/>
      <c r="X3330" s="24"/>
      <c r="Y3330" s="24"/>
      <c r="Z3330" s="24"/>
      <c r="AA3330" s="24"/>
      <c r="AB3330" s="24"/>
      <c r="AC3330" s="24"/>
      <c r="AD3330" s="24"/>
      <c r="AE3330" s="24"/>
      <c r="AF3330" s="28"/>
      <c r="AG3330" s="26"/>
      <c r="AH3330" s="24"/>
      <c r="AI3330" s="24"/>
      <c r="AJ3330" s="24"/>
      <c r="AK3330" s="24"/>
      <c r="AL3330" s="24"/>
      <c r="AM3330" s="28"/>
      <c r="AN3330" s="26"/>
      <c r="AO3330" s="24"/>
      <c r="AP3330" s="24"/>
    </row>
    <row r="3331" spans="1:42" x14ac:dyDescent="0.25">
      <c r="A3331" s="24"/>
      <c r="B3331" s="24"/>
      <c r="C3331" s="111"/>
      <c r="D3331" s="25"/>
      <c r="E3331" s="25"/>
      <c r="F3331" s="26"/>
      <c r="G3331" s="25"/>
      <c r="H3331" s="26"/>
      <c r="I3331" s="25"/>
      <c r="J3331" s="26"/>
      <c r="K3331" s="27"/>
      <c r="L3331" s="27"/>
      <c r="M3331" s="26"/>
      <c r="N3331" s="27"/>
      <c r="O3331" s="26"/>
      <c r="P3331" s="27"/>
      <c r="Q3331" s="26"/>
      <c r="R3331" s="27"/>
      <c r="S3331" s="27"/>
      <c r="T3331" s="26"/>
      <c r="U3331" s="27"/>
      <c r="V3331" s="26"/>
      <c r="W3331" s="27"/>
      <c r="X3331" s="26"/>
      <c r="Y3331" s="24"/>
      <c r="Z3331" s="24"/>
      <c r="AA3331" s="24"/>
      <c r="AB3331" s="24"/>
      <c r="AC3331" s="28"/>
      <c r="AD3331" s="28"/>
      <c r="AE3331" s="26"/>
      <c r="AF3331" s="28"/>
      <c r="AG3331" s="26"/>
      <c r="AH3331" s="28"/>
      <c r="AI3331" s="26"/>
      <c r="AJ3331" s="28"/>
      <c r="AK3331" s="28"/>
      <c r="AL3331" s="26"/>
      <c r="AM3331" s="28"/>
      <c r="AN3331" s="26"/>
      <c r="AO3331" s="28"/>
      <c r="AP3331" s="26"/>
    </row>
    <row r="3332" spans="1:42" x14ac:dyDescent="0.25">
      <c r="A3332" s="24"/>
      <c r="B3332" s="24"/>
      <c r="C3332" s="111"/>
      <c r="D3332" s="24"/>
      <c r="E3332" s="25"/>
      <c r="F3332" s="26"/>
      <c r="G3332" s="25"/>
      <c r="H3332" s="26"/>
      <c r="I3332" s="25"/>
      <c r="J3332" s="26"/>
      <c r="K3332" s="24"/>
      <c r="L3332" s="27"/>
      <c r="M3332" s="26"/>
      <c r="N3332" s="27"/>
      <c r="O3332" s="26"/>
      <c r="P3332" s="27"/>
      <c r="Q3332" s="26"/>
      <c r="R3332" s="24"/>
      <c r="S3332" s="27"/>
      <c r="T3332" s="26"/>
      <c r="U3332" s="27"/>
      <c r="V3332" s="26"/>
      <c r="W3332" s="27"/>
      <c r="X3332" s="26"/>
      <c r="Y3332" s="24"/>
      <c r="Z3332" s="24"/>
      <c r="AA3332" s="24"/>
      <c r="AB3332" s="24"/>
      <c r="AC3332" s="24"/>
      <c r="AD3332" s="28"/>
      <c r="AE3332" s="26"/>
      <c r="AF3332" s="28"/>
      <c r="AG3332" s="26"/>
      <c r="AH3332" s="28"/>
      <c r="AI3332" s="26"/>
      <c r="AJ3332" s="24"/>
      <c r="AK3332" s="28"/>
      <c r="AL3332" s="26"/>
      <c r="AM3332" s="28"/>
      <c r="AN3332" s="26"/>
      <c r="AO3332" s="28"/>
      <c r="AP3332" s="26"/>
    </row>
    <row r="3333" spans="1:42" x14ac:dyDescent="0.25">
      <c r="A3333" s="24"/>
      <c r="B3333" s="24"/>
      <c r="C3333" s="24"/>
      <c r="D3333" s="25"/>
      <c r="E3333" s="25"/>
      <c r="F3333" s="26"/>
      <c r="G3333" s="25"/>
      <c r="H3333" s="26"/>
      <c r="I3333" s="25"/>
      <c r="J3333" s="26"/>
      <c r="K3333" s="27"/>
      <c r="L3333" s="27"/>
      <c r="M3333" s="26"/>
      <c r="N3333" s="27"/>
      <c r="O3333" s="26"/>
      <c r="P3333" s="27"/>
      <c r="Q3333" s="26"/>
      <c r="R3333" s="27"/>
      <c r="S3333" s="27"/>
      <c r="T3333" s="26"/>
      <c r="U3333" s="27"/>
      <c r="V3333" s="26"/>
      <c r="W3333" s="27"/>
      <c r="X3333" s="26"/>
      <c r="Y3333" s="24"/>
      <c r="Z3333" s="24"/>
      <c r="AA3333" s="24"/>
      <c r="AB3333" s="24"/>
      <c r="AC3333" s="28"/>
      <c r="AD3333" s="28"/>
      <c r="AE3333" s="26"/>
      <c r="AF3333" s="28"/>
      <c r="AG3333" s="26"/>
      <c r="AH3333" s="28"/>
      <c r="AI3333" s="26"/>
      <c r="AJ3333" s="28"/>
      <c r="AK3333" s="28"/>
      <c r="AL3333" s="26"/>
      <c r="AM3333" s="28"/>
      <c r="AN3333" s="26"/>
      <c r="AO3333" s="28"/>
      <c r="AP3333" s="26"/>
    </row>
    <row r="3334" spans="1:42" x14ac:dyDescent="0.25">
      <c r="A3334" s="24"/>
      <c r="B3334" s="24"/>
      <c r="C3334" s="24"/>
      <c r="D3334" s="25"/>
      <c r="E3334" s="25"/>
      <c r="F3334" s="26"/>
      <c r="G3334" s="25"/>
      <c r="H3334" s="26"/>
      <c r="I3334" s="25"/>
      <c r="J3334" s="26"/>
      <c r="K3334" s="27"/>
      <c r="L3334" s="27"/>
      <c r="M3334" s="26"/>
      <c r="N3334" s="27"/>
      <c r="O3334" s="26"/>
      <c r="P3334" s="27"/>
      <c r="Q3334" s="26"/>
      <c r="R3334" s="27"/>
      <c r="S3334" s="27"/>
      <c r="T3334" s="26"/>
      <c r="U3334" s="27"/>
      <c r="V3334" s="26"/>
      <c r="W3334" s="27"/>
      <c r="X3334" s="26"/>
      <c r="Y3334" s="24"/>
      <c r="Z3334" s="24"/>
      <c r="AA3334" s="24"/>
      <c r="AB3334" s="24"/>
      <c r="AC3334" s="28"/>
      <c r="AD3334" s="28"/>
      <c r="AE3334" s="26"/>
      <c r="AF3334" s="28"/>
      <c r="AG3334" s="26"/>
      <c r="AH3334" s="28"/>
      <c r="AI3334" s="26"/>
      <c r="AJ3334" s="28"/>
      <c r="AK3334" s="28"/>
      <c r="AL3334" s="26"/>
      <c r="AM3334" s="28"/>
      <c r="AN3334" s="26"/>
      <c r="AO3334" s="28"/>
      <c r="AP3334" s="26"/>
    </row>
    <row r="3335" spans="1:42" x14ac:dyDescent="0.25">
      <c r="A3335" s="24"/>
      <c r="B3335" s="24"/>
      <c r="C3335" s="24"/>
      <c r="D3335" s="25"/>
      <c r="E3335" s="25"/>
      <c r="F3335" s="26"/>
      <c r="G3335" s="25"/>
      <c r="H3335" s="26"/>
      <c r="I3335" s="25"/>
      <c r="J3335" s="26"/>
      <c r="K3335" s="27"/>
      <c r="L3335" s="27"/>
      <c r="M3335" s="26"/>
      <c r="N3335" s="27"/>
      <c r="O3335" s="26"/>
      <c r="P3335" s="27"/>
      <c r="Q3335" s="26"/>
      <c r="R3335" s="27"/>
      <c r="S3335" s="27"/>
      <c r="T3335" s="26"/>
      <c r="U3335" s="27"/>
      <c r="V3335" s="26"/>
      <c r="W3335" s="27"/>
      <c r="X3335" s="26"/>
      <c r="Y3335" s="24"/>
      <c r="Z3335" s="24"/>
      <c r="AA3335" s="24"/>
      <c r="AB3335" s="24"/>
      <c r="AC3335" s="28"/>
      <c r="AD3335" s="28"/>
      <c r="AE3335" s="26"/>
      <c r="AF3335" s="28"/>
      <c r="AG3335" s="26"/>
      <c r="AH3335" s="28"/>
      <c r="AI3335" s="26"/>
      <c r="AJ3335" s="28"/>
      <c r="AK3335" s="28"/>
      <c r="AL3335" s="26"/>
      <c r="AM3335" s="28"/>
      <c r="AN3335" s="26"/>
      <c r="AO3335" s="28"/>
      <c r="AP3335" s="26"/>
    </row>
    <row r="3336" spans="1:42" x14ac:dyDescent="0.25">
      <c r="A3336" s="24"/>
      <c r="B3336" s="24"/>
      <c r="C3336" s="24"/>
      <c r="D3336" s="25"/>
      <c r="E3336" s="25"/>
      <c r="F3336" s="26"/>
      <c r="G3336" s="25"/>
      <c r="H3336" s="26"/>
      <c r="I3336" s="25"/>
      <c r="J3336" s="26"/>
      <c r="K3336" s="27"/>
      <c r="L3336" s="27"/>
      <c r="M3336" s="26"/>
      <c r="N3336" s="27"/>
      <c r="O3336" s="26"/>
      <c r="P3336" s="27"/>
      <c r="Q3336" s="26"/>
      <c r="R3336" s="27"/>
      <c r="S3336" s="27"/>
      <c r="T3336" s="26"/>
      <c r="U3336" s="27"/>
      <c r="V3336" s="26"/>
      <c r="W3336" s="27"/>
      <c r="X3336" s="26"/>
      <c r="Y3336" s="24"/>
      <c r="Z3336" s="24"/>
      <c r="AA3336" s="24"/>
      <c r="AB3336" s="24"/>
      <c r="AC3336" s="28"/>
      <c r="AD3336" s="28"/>
      <c r="AE3336" s="26"/>
      <c r="AF3336" s="28"/>
      <c r="AG3336" s="26"/>
      <c r="AH3336" s="28"/>
      <c r="AI3336" s="26"/>
      <c r="AJ3336" s="28"/>
      <c r="AK3336" s="28"/>
      <c r="AL3336" s="26"/>
      <c r="AM3336" s="28"/>
      <c r="AN3336" s="26"/>
      <c r="AO3336" s="28"/>
      <c r="AP3336" s="26"/>
    </row>
    <row r="3337" spans="1:42" x14ac:dyDescent="0.25">
      <c r="A3337" s="24"/>
      <c r="B3337" s="24"/>
      <c r="C3337" s="24"/>
      <c r="D3337" s="25"/>
      <c r="E3337" s="25"/>
      <c r="F3337" s="26"/>
      <c r="G3337" s="25"/>
      <c r="H3337" s="26"/>
      <c r="I3337" s="25"/>
      <c r="J3337" s="26"/>
      <c r="K3337" s="27"/>
      <c r="L3337" s="27"/>
      <c r="M3337" s="26"/>
      <c r="N3337" s="27"/>
      <c r="O3337" s="26"/>
      <c r="P3337" s="27"/>
      <c r="Q3337" s="26"/>
      <c r="R3337" s="27"/>
      <c r="S3337" s="27"/>
      <c r="T3337" s="26"/>
      <c r="U3337" s="27"/>
      <c r="V3337" s="26"/>
      <c r="W3337" s="27"/>
      <c r="X3337" s="26"/>
      <c r="Y3337" s="25"/>
      <c r="Z3337" s="38"/>
      <c r="AA3337" s="27"/>
      <c r="AB3337" s="27"/>
      <c r="AC3337" s="28"/>
      <c r="AD3337" s="28"/>
      <c r="AE3337" s="26"/>
      <c r="AF3337" s="28"/>
      <c r="AG3337" s="26"/>
      <c r="AH3337" s="28"/>
      <c r="AI3337" s="26"/>
      <c r="AJ3337" s="28"/>
      <c r="AK3337" s="28"/>
      <c r="AL3337" s="26"/>
      <c r="AM3337" s="28"/>
      <c r="AN3337" s="26"/>
      <c r="AO3337" s="28"/>
      <c r="AP3337" s="26"/>
    </row>
    <row r="3338" spans="1:42" x14ac:dyDescent="0.25">
      <c r="A3338" s="24"/>
      <c r="B3338" s="24"/>
      <c r="C3338" s="24"/>
      <c r="D3338" s="25"/>
      <c r="E3338" s="25"/>
      <c r="F3338" s="26"/>
      <c r="G3338" s="25"/>
      <c r="H3338" s="26"/>
      <c r="I3338" s="25"/>
      <c r="J3338" s="26"/>
      <c r="K3338" s="27"/>
      <c r="L3338" s="27"/>
      <c r="M3338" s="26"/>
      <c r="N3338" s="27"/>
      <c r="O3338" s="26"/>
      <c r="P3338" s="27"/>
      <c r="Q3338" s="26"/>
      <c r="R3338" s="27"/>
      <c r="S3338" s="27"/>
      <c r="T3338" s="26"/>
      <c r="U3338" s="27"/>
      <c r="V3338" s="26"/>
      <c r="W3338" s="27"/>
      <c r="X3338" s="26"/>
      <c r="Y3338" s="25"/>
      <c r="Z3338" s="38"/>
      <c r="AA3338" s="27"/>
      <c r="AB3338" s="27"/>
      <c r="AC3338" s="28"/>
      <c r="AD3338" s="28"/>
      <c r="AE3338" s="26"/>
      <c r="AF3338" s="28"/>
      <c r="AG3338" s="26"/>
      <c r="AH3338" s="28"/>
      <c r="AI3338" s="26"/>
      <c r="AJ3338" s="28"/>
      <c r="AK3338" s="28"/>
      <c r="AL3338" s="26"/>
      <c r="AM3338" s="28"/>
      <c r="AN3338" s="26"/>
      <c r="AO3338" s="28"/>
      <c r="AP3338" s="26"/>
    </row>
    <row r="3339" spans="1:42" x14ac:dyDescent="0.25">
      <c r="A3339" s="24"/>
      <c r="B3339" s="24"/>
      <c r="C3339" s="88"/>
      <c r="D3339" s="25"/>
      <c r="E3339" s="25"/>
      <c r="F3339" s="26"/>
      <c r="G3339" s="25"/>
      <c r="H3339" s="26"/>
      <c r="I3339" s="25"/>
      <c r="J3339" s="26"/>
      <c r="K3339" s="27"/>
      <c r="L3339" s="27"/>
      <c r="M3339" s="26"/>
      <c r="N3339" s="27"/>
      <c r="O3339" s="26"/>
      <c r="P3339" s="27"/>
      <c r="Q3339" s="26"/>
      <c r="R3339" s="27"/>
      <c r="S3339" s="27"/>
      <c r="T3339" s="26"/>
      <c r="U3339" s="27"/>
      <c r="V3339" s="26"/>
      <c r="W3339" s="27"/>
      <c r="X3339" s="26"/>
      <c r="Y3339" s="25"/>
      <c r="Z3339" s="38"/>
      <c r="AA3339" s="27"/>
      <c r="AB3339" s="27"/>
      <c r="AC3339" s="28"/>
      <c r="AD3339" s="28"/>
      <c r="AE3339" s="26"/>
      <c r="AF3339" s="28"/>
      <c r="AG3339" s="26"/>
      <c r="AH3339" s="28"/>
      <c r="AI3339" s="26"/>
      <c r="AJ3339" s="28"/>
      <c r="AK3339" s="28"/>
      <c r="AL3339" s="26"/>
      <c r="AM3339" s="28"/>
      <c r="AN3339" s="26"/>
      <c r="AO3339" s="28"/>
      <c r="AP3339" s="26"/>
    </row>
    <row r="3340" spans="1:42" x14ac:dyDescent="0.25">
      <c r="A3340" s="24"/>
      <c r="B3340" s="24"/>
      <c r="C3340" s="88"/>
      <c r="D3340" s="25"/>
      <c r="E3340" s="25"/>
      <c r="F3340" s="26"/>
      <c r="G3340" s="25"/>
      <c r="H3340" s="26"/>
      <c r="I3340" s="25"/>
      <c r="J3340" s="26"/>
      <c r="K3340" s="27"/>
      <c r="L3340" s="27"/>
      <c r="M3340" s="26"/>
      <c r="N3340" s="27"/>
      <c r="O3340" s="26"/>
      <c r="P3340" s="27"/>
      <c r="Q3340" s="26"/>
      <c r="R3340" s="27"/>
      <c r="S3340" s="27"/>
      <c r="T3340" s="26"/>
      <c r="U3340" s="27"/>
      <c r="V3340" s="26"/>
      <c r="W3340" s="27"/>
      <c r="X3340" s="26"/>
      <c r="Y3340" s="25"/>
      <c r="Z3340" s="38"/>
      <c r="AA3340" s="27"/>
      <c r="AB3340" s="27"/>
      <c r="AC3340" s="28"/>
      <c r="AD3340" s="28"/>
      <c r="AE3340" s="26"/>
      <c r="AF3340" s="28"/>
      <c r="AG3340" s="26"/>
      <c r="AH3340" s="28"/>
      <c r="AI3340" s="26"/>
      <c r="AJ3340" s="28"/>
      <c r="AK3340" s="28"/>
      <c r="AL3340" s="26"/>
      <c r="AM3340" s="28"/>
      <c r="AN3340" s="26"/>
      <c r="AO3340" s="28"/>
      <c r="AP3340" s="26"/>
    </row>
    <row r="3341" spans="1:42" x14ac:dyDescent="0.25">
      <c r="A3341" s="24"/>
      <c r="B3341" s="24"/>
      <c r="C3341" s="88"/>
      <c r="D3341" s="25"/>
      <c r="E3341" s="25"/>
      <c r="F3341" s="26"/>
      <c r="G3341" s="25"/>
      <c r="H3341" s="26"/>
      <c r="I3341" s="25"/>
      <c r="J3341" s="26"/>
      <c r="K3341" s="27"/>
      <c r="L3341" s="27"/>
      <c r="M3341" s="26"/>
      <c r="N3341" s="27"/>
      <c r="O3341" s="26"/>
      <c r="P3341" s="27"/>
      <c r="Q3341" s="26"/>
      <c r="R3341" s="27"/>
      <c r="S3341" s="27"/>
      <c r="T3341" s="26"/>
      <c r="U3341" s="27"/>
      <c r="V3341" s="26"/>
      <c r="W3341" s="27"/>
      <c r="X3341" s="26"/>
      <c r="Y3341" s="25"/>
      <c r="Z3341" s="38"/>
      <c r="AA3341" s="27"/>
      <c r="AB3341" s="27"/>
      <c r="AC3341" s="28"/>
      <c r="AD3341" s="28"/>
      <c r="AE3341" s="26"/>
      <c r="AF3341" s="28"/>
      <c r="AG3341" s="26"/>
      <c r="AH3341" s="28"/>
      <c r="AI3341" s="26"/>
      <c r="AJ3341" s="28"/>
      <c r="AK3341" s="28"/>
      <c r="AL3341" s="26"/>
      <c r="AM3341" s="28"/>
      <c r="AN3341" s="26"/>
      <c r="AO3341" s="28"/>
      <c r="AP3341" s="26"/>
    </row>
    <row r="3342" spans="1:42" x14ac:dyDescent="0.25">
      <c r="A3342" s="24"/>
      <c r="B3342" s="24"/>
      <c r="C3342" s="24"/>
      <c r="D3342" s="25"/>
      <c r="E3342" s="25"/>
      <c r="F3342" s="26"/>
      <c r="G3342" s="25"/>
      <c r="H3342" s="26"/>
      <c r="I3342" s="25"/>
      <c r="J3342" s="26"/>
      <c r="K3342" s="27"/>
      <c r="L3342" s="27"/>
      <c r="M3342" s="26"/>
      <c r="N3342" s="27"/>
      <c r="O3342" s="26"/>
      <c r="P3342" s="27"/>
      <c r="Q3342" s="26"/>
      <c r="R3342" s="27"/>
      <c r="S3342" s="27"/>
      <c r="T3342" s="26"/>
      <c r="U3342" s="27"/>
      <c r="V3342" s="26"/>
      <c r="W3342" s="27"/>
      <c r="X3342" s="26"/>
      <c r="Y3342" s="25"/>
      <c r="Z3342" s="24"/>
      <c r="AA3342" s="27"/>
      <c r="AB3342" s="24"/>
      <c r="AC3342" s="28"/>
      <c r="AD3342" s="28"/>
      <c r="AE3342" s="26"/>
      <c r="AF3342" s="28"/>
      <c r="AG3342" s="26"/>
      <c r="AH3342" s="28"/>
      <c r="AI3342" s="26"/>
      <c r="AJ3342" s="28"/>
      <c r="AK3342" s="28"/>
      <c r="AL3342" s="26"/>
      <c r="AM3342" s="28"/>
      <c r="AN3342" s="26"/>
      <c r="AO3342" s="28"/>
      <c r="AP3342" s="26"/>
    </row>
    <row r="3343" spans="1:42" x14ac:dyDescent="0.25">
      <c r="A3343" s="24"/>
      <c r="B3343" s="24"/>
      <c r="C3343" s="24"/>
      <c r="D3343" s="25"/>
      <c r="E3343" s="24"/>
      <c r="F3343" s="24"/>
      <c r="G3343" s="25"/>
      <c r="H3343" s="26"/>
      <c r="I3343" s="24"/>
      <c r="J3343" s="24"/>
      <c r="K3343" s="27"/>
      <c r="L3343" s="24"/>
      <c r="M3343" s="24"/>
      <c r="N3343" s="27"/>
      <c r="O3343" s="26"/>
      <c r="P3343" s="24"/>
      <c r="Q3343" s="24"/>
      <c r="R3343" s="27"/>
      <c r="S3343" s="24"/>
      <c r="T3343" s="24"/>
      <c r="U3343" s="27"/>
      <c r="V3343" s="26"/>
      <c r="W3343" s="24"/>
      <c r="X3343" s="24"/>
      <c r="Y3343" s="25"/>
      <c r="Z3343" s="24"/>
      <c r="AA3343" s="27"/>
      <c r="AB3343" s="24"/>
      <c r="AC3343" s="28"/>
      <c r="AD3343" s="24"/>
      <c r="AE3343" s="24"/>
      <c r="AF3343" s="28"/>
      <c r="AG3343" s="26"/>
      <c r="AH3343" s="24"/>
      <c r="AI3343" s="24"/>
      <c r="AJ3343" s="28"/>
      <c r="AK3343" s="24"/>
      <c r="AL3343" s="24"/>
      <c r="AM3343" s="28"/>
      <c r="AN3343" s="26"/>
      <c r="AO3343" s="24"/>
      <c r="AP3343" s="24"/>
    </row>
    <row r="3344" spans="1:42" x14ac:dyDescent="0.25">
      <c r="A3344" s="24"/>
      <c r="B3344" s="24"/>
      <c r="C3344" s="24"/>
      <c r="D3344" s="25"/>
      <c r="E3344" s="25"/>
      <c r="F3344" s="26"/>
      <c r="G3344" s="25"/>
      <c r="H3344" s="26"/>
      <c r="I3344" s="25"/>
      <c r="J3344" s="26"/>
      <c r="K3344" s="27"/>
      <c r="L3344" s="27"/>
      <c r="M3344" s="26"/>
      <c r="N3344" s="27"/>
      <c r="O3344" s="26"/>
      <c r="P3344" s="27"/>
      <c r="Q3344" s="26"/>
      <c r="R3344" s="27"/>
      <c r="S3344" s="27"/>
      <c r="T3344" s="26"/>
      <c r="U3344" s="27"/>
      <c r="V3344" s="26"/>
      <c r="W3344" s="27"/>
      <c r="X3344" s="26"/>
      <c r="Y3344" s="25"/>
      <c r="Z3344" s="38"/>
      <c r="AA3344" s="27"/>
      <c r="AB3344" s="27"/>
      <c r="AC3344" s="28"/>
      <c r="AD3344" s="28"/>
      <c r="AE3344" s="26"/>
      <c r="AF3344" s="28"/>
      <c r="AG3344" s="26"/>
      <c r="AH3344" s="28"/>
      <c r="AI3344" s="26"/>
      <c r="AJ3344" s="28"/>
      <c r="AK3344" s="28"/>
      <c r="AL3344" s="26"/>
      <c r="AM3344" s="28"/>
      <c r="AN3344" s="26"/>
      <c r="AO3344" s="28"/>
      <c r="AP3344" s="26"/>
    </row>
    <row r="3345" spans="1:42" x14ac:dyDescent="0.25">
      <c r="A3345" s="24"/>
      <c r="B3345" s="24"/>
      <c r="C3345" s="111"/>
      <c r="D3345" s="25"/>
      <c r="E3345" s="25"/>
      <c r="F3345" s="26"/>
      <c r="G3345" s="25"/>
      <c r="H3345" s="26"/>
      <c r="I3345" s="25"/>
      <c r="J3345" s="26"/>
      <c r="K3345" s="27"/>
      <c r="L3345" s="27"/>
      <c r="M3345" s="26"/>
      <c r="N3345" s="27"/>
      <c r="O3345" s="26"/>
      <c r="P3345" s="27"/>
      <c r="Q3345" s="26"/>
      <c r="R3345" s="27"/>
      <c r="S3345" s="27"/>
      <c r="T3345" s="26"/>
      <c r="U3345" s="27"/>
      <c r="V3345" s="26"/>
      <c r="W3345" s="27"/>
      <c r="X3345" s="26"/>
      <c r="Y3345" s="25"/>
      <c r="Z3345" s="24"/>
      <c r="AA3345" s="27"/>
      <c r="AB3345" s="24"/>
      <c r="AC3345" s="28"/>
      <c r="AD3345" s="28"/>
      <c r="AE3345" s="26"/>
      <c r="AF3345" s="28"/>
      <c r="AG3345" s="26"/>
      <c r="AH3345" s="28"/>
      <c r="AI3345" s="26"/>
      <c r="AJ3345" s="28"/>
      <c r="AK3345" s="28"/>
      <c r="AL3345" s="26"/>
      <c r="AM3345" s="28"/>
      <c r="AN3345" s="26"/>
      <c r="AO3345" s="28"/>
      <c r="AP3345" s="26"/>
    </row>
    <row r="3346" spans="1:42" x14ac:dyDescent="0.25">
      <c r="A3346" s="24"/>
      <c r="B3346" s="24"/>
      <c r="C3346" s="111"/>
      <c r="D3346" s="25"/>
      <c r="E3346" s="25"/>
      <c r="F3346" s="26"/>
      <c r="G3346" s="25"/>
      <c r="H3346" s="26"/>
      <c r="I3346" s="25"/>
      <c r="J3346" s="26"/>
      <c r="K3346" s="27"/>
      <c r="L3346" s="27"/>
      <c r="M3346" s="26"/>
      <c r="N3346" s="27"/>
      <c r="O3346" s="26"/>
      <c r="P3346" s="27"/>
      <c r="Q3346" s="26"/>
      <c r="R3346" s="27"/>
      <c r="S3346" s="27"/>
      <c r="T3346" s="26"/>
      <c r="U3346" s="27"/>
      <c r="V3346" s="26"/>
      <c r="W3346" s="27"/>
      <c r="X3346" s="26"/>
      <c r="Y3346" s="25"/>
      <c r="Z3346" s="38"/>
      <c r="AA3346" s="27"/>
      <c r="AB3346" s="27"/>
      <c r="AC3346" s="28"/>
      <c r="AD3346" s="28"/>
      <c r="AE3346" s="26"/>
      <c r="AF3346" s="28"/>
      <c r="AG3346" s="26"/>
      <c r="AH3346" s="28"/>
      <c r="AI3346" s="26"/>
      <c r="AJ3346" s="28"/>
      <c r="AK3346" s="28"/>
      <c r="AL3346" s="26"/>
      <c r="AM3346" s="28"/>
      <c r="AN3346" s="26"/>
      <c r="AO3346" s="28"/>
      <c r="AP3346" s="26"/>
    </row>
    <row r="3347" spans="1:42" x14ac:dyDescent="0.25">
      <c r="A3347" s="24"/>
      <c r="B3347" s="24"/>
      <c r="C3347" s="111"/>
      <c r="D3347" s="25"/>
      <c r="E3347" s="25"/>
      <c r="F3347" s="26"/>
      <c r="G3347" s="25"/>
      <c r="H3347" s="26"/>
      <c r="I3347" s="25"/>
      <c r="J3347" s="26"/>
      <c r="K3347" s="27"/>
      <c r="L3347" s="27"/>
      <c r="M3347" s="26"/>
      <c r="N3347" s="27"/>
      <c r="O3347" s="26"/>
      <c r="P3347" s="27"/>
      <c r="Q3347" s="26"/>
      <c r="R3347" s="27"/>
      <c r="S3347" s="27"/>
      <c r="T3347" s="26"/>
      <c r="U3347" s="27"/>
      <c r="V3347" s="26"/>
      <c r="W3347" s="27"/>
      <c r="X3347" s="26"/>
      <c r="Y3347" s="25"/>
      <c r="Z3347" s="38"/>
      <c r="AA3347" s="27"/>
      <c r="AB3347" s="27"/>
      <c r="AC3347" s="28"/>
      <c r="AD3347" s="28"/>
      <c r="AE3347" s="26"/>
      <c r="AF3347" s="28"/>
      <c r="AG3347" s="26"/>
      <c r="AH3347" s="28"/>
      <c r="AI3347" s="26"/>
      <c r="AJ3347" s="28"/>
      <c r="AK3347" s="28"/>
      <c r="AL3347" s="26"/>
      <c r="AM3347" s="28"/>
      <c r="AN3347" s="26"/>
      <c r="AO3347" s="28"/>
      <c r="AP3347" s="26"/>
    </row>
    <row r="3348" spans="1:42" x14ac:dyDescent="0.25">
      <c r="A3348" s="24"/>
      <c r="B3348" s="24"/>
      <c r="C3348" s="24"/>
      <c r="D3348" s="25"/>
      <c r="E3348" s="25"/>
      <c r="F3348" s="26"/>
      <c r="G3348" s="25"/>
      <c r="H3348" s="26"/>
      <c r="I3348" s="25"/>
      <c r="J3348" s="26"/>
      <c r="K3348" s="27"/>
      <c r="L3348" s="27"/>
      <c r="M3348" s="26"/>
      <c r="N3348" s="27"/>
      <c r="O3348" s="26"/>
      <c r="P3348" s="27"/>
      <c r="Q3348" s="26"/>
      <c r="R3348" s="27"/>
      <c r="S3348" s="27"/>
      <c r="T3348" s="26"/>
      <c r="U3348" s="27"/>
      <c r="V3348" s="26"/>
      <c r="W3348" s="27"/>
      <c r="X3348" s="26"/>
      <c r="Y3348" s="25"/>
      <c r="Z3348" s="38"/>
      <c r="AA3348" s="27"/>
      <c r="AB3348" s="27"/>
      <c r="AC3348" s="28"/>
      <c r="AD3348" s="28"/>
      <c r="AE3348" s="26"/>
      <c r="AF3348" s="28"/>
      <c r="AG3348" s="26"/>
      <c r="AH3348" s="28"/>
      <c r="AI3348" s="26"/>
      <c r="AJ3348" s="28"/>
      <c r="AK3348" s="28"/>
      <c r="AL3348" s="26"/>
      <c r="AM3348" s="28"/>
      <c r="AN3348" s="26"/>
      <c r="AO3348" s="28"/>
      <c r="AP3348" s="26"/>
    </row>
    <row r="3349" spans="1:42" x14ac:dyDescent="0.25">
      <c r="A3349" s="24"/>
      <c r="B3349" s="24"/>
      <c r="C3349" s="24"/>
      <c r="D3349" s="25"/>
      <c r="E3349" s="25"/>
      <c r="F3349" s="26"/>
      <c r="G3349" s="24"/>
      <c r="H3349" s="24"/>
      <c r="I3349" s="25"/>
      <c r="J3349" s="26"/>
      <c r="K3349" s="27"/>
      <c r="L3349" s="27"/>
      <c r="M3349" s="26"/>
      <c r="N3349" s="24"/>
      <c r="O3349" s="24"/>
      <c r="P3349" s="27"/>
      <c r="Q3349" s="26"/>
      <c r="R3349" s="27"/>
      <c r="S3349" s="27"/>
      <c r="T3349" s="26"/>
      <c r="U3349" s="24"/>
      <c r="V3349" s="24"/>
      <c r="W3349" s="27"/>
      <c r="X3349" s="26"/>
      <c r="Y3349" s="25"/>
      <c r="Z3349" s="24"/>
      <c r="AA3349" s="27"/>
      <c r="AB3349" s="24"/>
      <c r="AC3349" s="28"/>
      <c r="AD3349" s="28"/>
      <c r="AE3349" s="26"/>
      <c r="AF3349" s="24"/>
      <c r="AG3349" s="24"/>
      <c r="AH3349" s="28"/>
      <c r="AI3349" s="26"/>
      <c r="AJ3349" s="28"/>
      <c r="AK3349" s="28"/>
      <c r="AL3349" s="26"/>
      <c r="AM3349" s="24"/>
      <c r="AN3349" s="24"/>
      <c r="AO3349" s="28"/>
      <c r="AP3349" s="26"/>
    </row>
    <row r="3350" spans="1:42" x14ac:dyDescent="0.25">
      <c r="A3350" s="24"/>
      <c r="B3350" s="24"/>
      <c r="C3350" s="24"/>
      <c r="D3350" s="25"/>
      <c r="E3350" s="25"/>
      <c r="F3350" s="26"/>
      <c r="G3350" s="25"/>
      <c r="H3350" s="26"/>
      <c r="I3350" s="25"/>
      <c r="J3350" s="26"/>
      <c r="K3350" s="27"/>
      <c r="L3350" s="27"/>
      <c r="M3350" s="26"/>
      <c r="N3350" s="27"/>
      <c r="O3350" s="26"/>
      <c r="P3350" s="27"/>
      <c r="Q3350" s="26"/>
      <c r="R3350" s="27"/>
      <c r="S3350" s="27"/>
      <c r="T3350" s="26"/>
      <c r="U3350" s="27"/>
      <c r="V3350" s="26"/>
      <c r="W3350" s="27"/>
      <c r="X3350" s="26"/>
      <c r="Y3350" s="24"/>
      <c r="Z3350" s="24"/>
      <c r="AA3350" s="24"/>
      <c r="AB3350" s="24"/>
      <c r="AC3350" s="28"/>
      <c r="AD3350" s="28"/>
      <c r="AE3350" s="26"/>
      <c r="AF3350" s="28"/>
      <c r="AG3350" s="26"/>
      <c r="AH3350" s="28"/>
      <c r="AI3350" s="26"/>
      <c r="AJ3350" s="28"/>
      <c r="AK3350" s="28"/>
      <c r="AL3350" s="26"/>
      <c r="AM3350" s="28"/>
      <c r="AN3350" s="26"/>
      <c r="AO3350" s="28"/>
      <c r="AP3350" s="26"/>
    </row>
    <row r="3351" spans="1:42" x14ac:dyDescent="0.25">
      <c r="A3351" s="24"/>
      <c r="B3351" s="24"/>
      <c r="C3351" s="24"/>
      <c r="D3351" s="25"/>
      <c r="E3351" s="25"/>
      <c r="F3351" s="26"/>
      <c r="G3351" s="25"/>
      <c r="H3351" s="26"/>
      <c r="I3351" s="25"/>
      <c r="J3351" s="26"/>
      <c r="K3351" s="27"/>
      <c r="L3351" s="27"/>
      <c r="M3351" s="26"/>
      <c r="N3351" s="27"/>
      <c r="O3351" s="26"/>
      <c r="P3351" s="27"/>
      <c r="Q3351" s="26"/>
      <c r="R3351" s="27"/>
      <c r="S3351" s="27"/>
      <c r="T3351" s="26"/>
      <c r="U3351" s="27"/>
      <c r="V3351" s="26"/>
      <c r="W3351" s="27"/>
      <c r="X3351" s="26"/>
      <c r="Y3351" s="24"/>
      <c r="Z3351" s="24"/>
      <c r="AA3351" s="24"/>
      <c r="AB3351" s="24"/>
      <c r="AC3351" s="28"/>
      <c r="AD3351" s="28"/>
      <c r="AE3351" s="26"/>
      <c r="AF3351" s="28"/>
      <c r="AG3351" s="26"/>
      <c r="AH3351" s="28"/>
      <c r="AI3351" s="26"/>
      <c r="AJ3351" s="28"/>
      <c r="AK3351" s="28"/>
      <c r="AL3351" s="26"/>
      <c r="AM3351" s="28"/>
      <c r="AN3351" s="26"/>
      <c r="AO3351" s="28"/>
      <c r="AP3351" s="26"/>
    </row>
    <row r="3352" spans="1:42" x14ac:dyDescent="0.25">
      <c r="A3352" s="24"/>
      <c r="B3352" s="24"/>
      <c r="C3352" s="88"/>
      <c r="D3352" s="25"/>
      <c r="E3352" s="25"/>
      <c r="F3352" s="26"/>
      <c r="G3352" s="25"/>
      <c r="H3352" s="26"/>
      <c r="I3352" s="25"/>
      <c r="J3352" s="26"/>
      <c r="K3352" s="27"/>
      <c r="L3352" s="27"/>
      <c r="M3352" s="26"/>
      <c r="N3352" s="27"/>
      <c r="O3352" s="26"/>
      <c r="P3352" s="27"/>
      <c r="Q3352" s="26"/>
      <c r="R3352" s="27"/>
      <c r="S3352" s="27"/>
      <c r="T3352" s="26"/>
      <c r="U3352" s="27"/>
      <c r="V3352" s="26"/>
      <c r="W3352" s="27"/>
      <c r="X3352" s="26"/>
      <c r="Y3352" s="24"/>
      <c r="Z3352" s="24"/>
      <c r="AA3352" s="24"/>
      <c r="AB3352" s="24"/>
      <c r="AC3352" s="28"/>
      <c r="AD3352" s="28"/>
      <c r="AE3352" s="26"/>
      <c r="AF3352" s="28"/>
      <c r="AG3352" s="26"/>
      <c r="AH3352" s="28"/>
      <c r="AI3352" s="26"/>
      <c r="AJ3352" s="28"/>
      <c r="AK3352" s="28"/>
      <c r="AL3352" s="26"/>
      <c r="AM3352" s="28"/>
      <c r="AN3352" s="26"/>
      <c r="AO3352" s="28"/>
      <c r="AP3352" s="26"/>
    </row>
    <row r="3353" spans="1:42" x14ac:dyDescent="0.25">
      <c r="A3353" s="24"/>
      <c r="B3353" s="24"/>
      <c r="C3353" s="88"/>
      <c r="D3353" s="25"/>
      <c r="E3353" s="25"/>
      <c r="F3353" s="26"/>
      <c r="G3353" s="25"/>
      <c r="H3353" s="26"/>
      <c r="I3353" s="25"/>
      <c r="J3353" s="26"/>
      <c r="K3353" s="27"/>
      <c r="L3353" s="27"/>
      <c r="M3353" s="26"/>
      <c r="N3353" s="27"/>
      <c r="O3353" s="26"/>
      <c r="P3353" s="27"/>
      <c r="Q3353" s="26"/>
      <c r="R3353" s="27"/>
      <c r="S3353" s="27"/>
      <c r="T3353" s="26"/>
      <c r="U3353" s="27"/>
      <c r="V3353" s="26"/>
      <c r="W3353" s="27"/>
      <c r="X3353" s="26"/>
      <c r="Y3353" s="24"/>
      <c r="Z3353" s="24"/>
      <c r="AA3353" s="24"/>
      <c r="AB3353" s="24"/>
      <c r="AC3353" s="28"/>
      <c r="AD3353" s="28"/>
      <c r="AE3353" s="26"/>
      <c r="AF3353" s="28"/>
      <c r="AG3353" s="26"/>
      <c r="AH3353" s="28"/>
      <c r="AI3353" s="26"/>
      <c r="AJ3353" s="28"/>
      <c r="AK3353" s="28"/>
      <c r="AL3353" s="26"/>
      <c r="AM3353" s="28"/>
      <c r="AN3353" s="26"/>
      <c r="AO3353" s="28"/>
      <c r="AP3353" s="26"/>
    </row>
    <row r="3354" spans="1:42" x14ac:dyDescent="0.25">
      <c r="A3354" s="24"/>
      <c r="B3354" s="24"/>
      <c r="C3354" s="88"/>
      <c r="D3354" s="25"/>
      <c r="E3354" s="25"/>
      <c r="F3354" s="26"/>
      <c r="G3354" s="25"/>
      <c r="H3354" s="26"/>
      <c r="I3354" s="25"/>
      <c r="J3354" s="26"/>
      <c r="K3354" s="27"/>
      <c r="L3354" s="27"/>
      <c r="M3354" s="26"/>
      <c r="N3354" s="27"/>
      <c r="O3354" s="26"/>
      <c r="P3354" s="27"/>
      <c r="Q3354" s="26"/>
      <c r="R3354" s="27"/>
      <c r="S3354" s="27"/>
      <c r="T3354" s="26"/>
      <c r="U3354" s="27"/>
      <c r="V3354" s="26"/>
      <c r="W3354" s="27"/>
      <c r="X3354" s="26"/>
      <c r="Y3354" s="24"/>
      <c r="Z3354" s="24"/>
      <c r="AA3354" s="24"/>
      <c r="AB3354" s="24"/>
      <c r="AC3354" s="28"/>
      <c r="AD3354" s="28"/>
      <c r="AE3354" s="26"/>
      <c r="AF3354" s="28"/>
      <c r="AG3354" s="26"/>
      <c r="AH3354" s="28"/>
      <c r="AI3354" s="26"/>
      <c r="AJ3354" s="28"/>
      <c r="AK3354" s="28"/>
      <c r="AL3354" s="26"/>
      <c r="AM3354" s="28"/>
      <c r="AN3354" s="26"/>
      <c r="AO3354" s="28"/>
      <c r="AP3354" s="26"/>
    </row>
    <row r="3355" spans="1:42" x14ac:dyDescent="0.25">
      <c r="A3355" s="24"/>
      <c r="B3355" s="24"/>
      <c r="C3355" s="24"/>
      <c r="D3355" s="25"/>
      <c r="E3355" s="25"/>
      <c r="F3355" s="26"/>
      <c r="G3355" s="25"/>
      <c r="H3355" s="26"/>
      <c r="I3355" s="25"/>
      <c r="J3355" s="26"/>
      <c r="K3355" s="27"/>
      <c r="L3355" s="27"/>
      <c r="M3355" s="26"/>
      <c r="N3355" s="27"/>
      <c r="O3355" s="26"/>
      <c r="P3355" s="27"/>
      <c r="Q3355" s="26"/>
      <c r="R3355" s="27"/>
      <c r="S3355" s="27"/>
      <c r="T3355" s="26"/>
      <c r="U3355" s="27"/>
      <c r="V3355" s="26"/>
      <c r="W3355" s="27"/>
      <c r="X3355" s="26"/>
      <c r="Y3355" s="24"/>
      <c r="Z3355" s="24"/>
      <c r="AA3355" s="24"/>
      <c r="AB3355" s="24"/>
      <c r="AC3355" s="28"/>
      <c r="AD3355" s="28"/>
      <c r="AE3355" s="26"/>
      <c r="AF3355" s="28"/>
      <c r="AG3355" s="26"/>
      <c r="AH3355" s="28"/>
      <c r="AI3355" s="26"/>
      <c r="AJ3355" s="28"/>
      <c r="AK3355" s="28"/>
      <c r="AL3355" s="26"/>
      <c r="AM3355" s="28"/>
      <c r="AN3355" s="26"/>
      <c r="AO3355" s="28"/>
      <c r="AP3355" s="26"/>
    </row>
    <row r="3356" spans="1:42" x14ac:dyDescent="0.25">
      <c r="A3356" s="24"/>
      <c r="B3356" s="24"/>
      <c r="C3356" s="24"/>
      <c r="D3356" s="25"/>
      <c r="E3356" s="25"/>
      <c r="F3356" s="26"/>
      <c r="G3356" s="25"/>
      <c r="H3356" s="26"/>
      <c r="I3356" s="25"/>
      <c r="J3356" s="26"/>
      <c r="K3356" s="27"/>
      <c r="L3356" s="27"/>
      <c r="M3356" s="26"/>
      <c r="N3356" s="27"/>
      <c r="O3356" s="26"/>
      <c r="P3356" s="27"/>
      <c r="Q3356" s="26"/>
      <c r="R3356" s="27"/>
      <c r="S3356" s="27"/>
      <c r="T3356" s="26"/>
      <c r="U3356" s="27"/>
      <c r="V3356" s="26"/>
      <c r="W3356" s="27"/>
      <c r="X3356" s="26"/>
      <c r="Y3356" s="24"/>
      <c r="Z3356" s="24"/>
      <c r="AA3356" s="24"/>
      <c r="AB3356" s="24"/>
      <c r="AC3356" s="28"/>
      <c r="AD3356" s="28"/>
      <c r="AE3356" s="26"/>
      <c r="AF3356" s="28"/>
      <c r="AG3356" s="26"/>
      <c r="AH3356" s="28"/>
      <c r="AI3356" s="26"/>
      <c r="AJ3356" s="28"/>
      <c r="AK3356" s="28"/>
      <c r="AL3356" s="26"/>
      <c r="AM3356" s="28"/>
      <c r="AN3356" s="26"/>
      <c r="AO3356" s="28"/>
      <c r="AP3356" s="26"/>
    </row>
    <row r="3357" spans="1:42" x14ac:dyDescent="0.25">
      <c r="A3357" s="24"/>
      <c r="B3357" s="24"/>
      <c r="C3357" s="111"/>
      <c r="D3357" s="25"/>
      <c r="E3357" s="25"/>
      <c r="F3357" s="26"/>
      <c r="G3357" s="25"/>
      <c r="H3357" s="26"/>
      <c r="I3357" s="25"/>
      <c r="J3357" s="26"/>
      <c r="K3357" s="27"/>
      <c r="L3357" s="27"/>
      <c r="M3357" s="26"/>
      <c r="N3357" s="27"/>
      <c r="O3357" s="26"/>
      <c r="P3357" s="27"/>
      <c r="Q3357" s="26"/>
      <c r="R3357" s="27"/>
      <c r="S3357" s="27"/>
      <c r="T3357" s="26"/>
      <c r="U3357" s="27"/>
      <c r="V3357" s="26"/>
      <c r="W3357" s="27"/>
      <c r="X3357" s="26"/>
      <c r="Y3357" s="24"/>
      <c r="Z3357" s="24"/>
      <c r="AA3357" s="24"/>
      <c r="AB3357" s="24"/>
      <c r="AC3357" s="28"/>
      <c r="AD3357" s="28"/>
      <c r="AE3357" s="26"/>
      <c r="AF3357" s="28"/>
      <c r="AG3357" s="26"/>
      <c r="AH3357" s="28"/>
      <c r="AI3357" s="26"/>
      <c r="AJ3357" s="28"/>
      <c r="AK3357" s="28"/>
      <c r="AL3357" s="26"/>
      <c r="AM3357" s="28"/>
      <c r="AN3357" s="26"/>
      <c r="AO3357" s="28"/>
      <c r="AP3357" s="26"/>
    </row>
    <row r="3358" spans="1:42" x14ac:dyDescent="0.25">
      <c r="A3358" s="24"/>
      <c r="B3358" s="24"/>
      <c r="C3358" s="111"/>
      <c r="D3358" s="25"/>
      <c r="E3358" s="25"/>
      <c r="F3358" s="26"/>
      <c r="G3358" s="25"/>
      <c r="H3358" s="26"/>
      <c r="I3358" s="25"/>
      <c r="J3358" s="26"/>
      <c r="K3358" s="27"/>
      <c r="L3358" s="27"/>
      <c r="M3358" s="26"/>
      <c r="N3358" s="27"/>
      <c r="O3358" s="26"/>
      <c r="P3358" s="27"/>
      <c r="Q3358" s="26"/>
      <c r="R3358" s="27"/>
      <c r="S3358" s="27"/>
      <c r="T3358" s="26"/>
      <c r="U3358" s="27"/>
      <c r="V3358" s="26"/>
      <c r="W3358" s="27"/>
      <c r="X3358" s="26"/>
      <c r="Y3358" s="24"/>
      <c r="Z3358" s="24"/>
      <c r="AA3358" s="24"/>
      <c r="AB3358" s="24"/>
      <c r="AC3358" s="28"/>
      <c r="AD3358" s="28"/>
      <c r="AE3358" s="26"/>
      <c r="AF3358" s="28"/>
      <c r="AG3358" s="26"/>
      <c r="AH3358" s="28"/>
      <c r="AI3358" s="26"/>
      <c r="AJ3358" s="28"/>
      <c r="AK3358" s="28"/>
      <c r="AL3358" s="26"/>
      <c r="AM3358" s="28"/>
      <c r="AN3358" s="26"/>
      <c r="AO3358" s="28"/>
      <c r="AP3358" s="26"/>
    </row>
    <row r="3359" spans="1:42" x14ac:dyDescent="0.25">
      <c r="A3359" s="24"/>
      <c r="B3359" s="24"/>
      <c r="C3359" s="111"/>
      <c r="D3359" s="25"/>
      <c r="E3359" s="25"/>
      <c r="F3359" s="26"/>
      <c r="G3359" s="25"/>
      <c r="H3359" s="26"/>
      <c r="I3359" s="25"/>
      <c r="J3359" s="26"/>
      <c r="K3359" s="27"/>
      <c r="L3359" s="27"/>
      <c r="M3359" s="26"/>
      <c r="N3359" s="27"/>
      <c r="O3359" s="26"/>
      <c r="P3359" s="27"/>
      <c r="Q3359" s="26"/>
      <c r="R3359" s="27"/>
      <c r="S3359" s="27"/>
      <c r="T3359" s="26"/>
      <c r="U3359" s="27"/>
      <c r="V3359" s="26"/>
      <c r="W3359" s="27"/>
      <c r="X3359" s="26"/>
      <c r="Y3359" s="24"/>
      <c r="Z3359" s="24"/>
      <c r="AA3359" s="24"/>
      <c r="AB3359" s="24"/>
      <c r="AC3359" s="28"/>
      <c r="AD3359" s="28"/>
      <c r="AE3359" s="26"/>
      <c r="AF3359" s="28"/>
      <c r="AG3359" s="26"/>
      <c r="AH3359" s="28"/>
      <c r="AI3359" s="26"/>
      <c r="AJ3359" s="28"/>
      <c r="AK3359" s="28"/>
      <c r="AL3359" s="26"/>
      <c r="AM3359" s="28"/>
      <c r="AN3359" s="26"/>
      <c r="AO3359" s="28"/>
      <c r="AP3359" s="26"/>
    </row>
    <row r="3360" spans="1:42" x14ac:dyDescent="0.25">
      <c r="A3360" s="24"/>
      <c r="B3360" s="24"/>
      <c r="C3360" s="24"/>
      <c r="D3360" s="25"/>
      <c r="E3360" s="25"/>
      <c r="F3360" s="26"/>
      <c r="G3360" s="25"/>
      <c r="H3360" s="26"/>
      <c r="I3360" s="25"/>
      <c r="J3360" s="26"/>
      <c r="K3360" s="27"/>
      <c r="L3360" s="27"/>
      <c r="M3360" s="26"/>
      <c r="N3360" s="27"/>
      <c r="O3360" s="26"/>
      <c r="P3360" s="27"/>
      <c r="Q3360" s="26"/>
      <c r="R3360" s="27"/>
      <c r="S3360" s="27"/>
      <c r="T3360" s="26"/>
      <c r="U3360" s="27"/>
      <c r="V3360" s="26"/>
      <c r="W3360" s="27"/>
      <c r="X3360" s="26"/>
      <c r="Y3360" s="24"/>
      <c r="Z3360" s="24"/>
      <c r="AA3360" s="24"/>
      <c r="AB3360" s="24"/>
      <c r="AC3360" s="28"/>
      <c r="AD3360" s="28"/>
      <c r="AE3360" s="26"/>
      <c r="AF3360" s="28"/>
      <c r="AG3360" s="26"/>
      <c r="AH3360" s="28"/>
      <c r="AI3360" s="26"/>
      <c r="AJ3360" s="28"/>
      <c r="AK3360" s="28"/>
      <c r="AL3360" s="26"/>
      <c r="AM3360" s="28"/>
      <c r="AN3360" s="26"/>
      <c r="AO3360" s="28"/>
      <c r="AP3360" s="26"/>
    </row>
    <row r="3361" spans="1:42" x14ac:dyDescent="0.25">
      <c r="A3361" s="24"/>
      <c r="B3361" s="24"/>
      <c r="C3361" s="24"/>
      <c r="D3361" s="24"/>
      <c r="E3361" s="24"/>
      <c r="F3361" s="24"/>
      <c r="G3361" s="25"/>
      <c r="H3361" s="26"/>
      <c r="I3361" s="24"/>
      <c r="J3361" s="24"/>
      <c r="K3361" s="24"/>
      <c r="L3361" s="24"/>
      <c r="M3361" s="24"/>
      <c r="N3361" s="27"/>
      <c r="O3361" s="26"/>
      <c r="P3361" s="24"/>
      <c r="Q3361" s="24"/>
      <c r="R3361" s="24"/>
      <c r="S3361" s="24"/>
      <c r="T3361" s="24"/>
      <c r="U3361" s="27"/>
      <c r="V3361" s="26"/>
      <c r="W3361" s="24"/>
      <c r="X3361" s="24"/>
      <c r="Y3361" s="24"/>
      <c r="Z3361" s="24"/>
      <c r="AA3361" s="24"/>
      <c r="AB3361" s="24"/>
      <c r="AC3361" s="24"/>
      <c r="AD3361" s="24"/>
      <c r="AE3361" s="24"/>
      <c r="AF3361" s="28"/>
      <c r="AG3361" s="26"/>
      <c r="AH3361" s="24"/>
      <c r="AI3361" s="24"/>
      <c r="AJ3361" s="24"/>
      <c r="AK3361" s="24"/>
      <c r="AL3361" s="24"/>
      <c r="AM3361" s="28"/>
      <c r="AN3361" s="26"/>
      <c r="AO3361" s="24"/>
      <c r="AP3361" s="24"/>
    </row>
    <row r="3362" spans="1:42" x14ac:dyDescent="0.25">
      <c r="A3362" s="24"/>
      <c r="B3362" s="24"/>
      <c r="C3362" s="24"/>
      <c r="D3362" s="25"/>
      <c r="E3362" s="25"/>
      <c r="F3362" s="26"/>
      <c r="G3362" s="25"/>
      <c r="H3362" s="26"/>
      <c r="I3362" s="25"/>
      <c r="J3362" s="26"/>
      <c r="K3362" s="27"/>
      <c r="L3362" s="27"/>
      <c r="M3362" s="26"/>
      <c r="N3362" s="27"/>
      <c r="O3362" s="26"/>
      <c r="P3362" s="27"/>
      <c r="Q3362" s="26"/>
      <c r="R3362" s="27"/>
      <c r="S3362" s="27"/>
      <c r="T3362" s="26"/>
      <c r="U3362" s="27"/>
      <c r="V3362" s="26"/>
      <c r="W3362" s="27"/>
      <c r="X3362" s="26"/>
      <c r="Y3362" s="25"/>
      <c r="Z3362" s="38"/>
      <c r="AA3362" s="27"/>
      <c r="AB3362" s="27"/>
      <c r="AC3362" s="28"/>
      <c r="AD3362" s="28"/>
      <c r="AE3362" s="26"/>
      <c r="AF3362" s="28"/>
      <c r="AG3362" s="26"/>
      <c r="AH3362" s="28"/>
      <c r="AI3362" s="26"/>
      <c r="AJ3362" s="28"/>
      <c r="AK3362" s="28"/>
      <c r="AL3362" s="26"/>
      <c r="AM3362" s="28"/>
      <c r="AN3362" s="26"/>
      <c r="AO3362" s="28"/>
      <c r="AP3362" s="26"/>
    </row>
    <row r="3363" spans="1:42" x14ac:dyDescent="0.25">
      <c r="A3363" s="24"/>
      <c r="B3363" s="24"/>
      <c r="C3363" s="24"/>
      <c r="D3363" s="25"/>
      <c r="E3363" s="25"/>
      <c r="F3363" s="26"/>
      <c r="G3363" s="25"/>
      <c r="H3363" s="26"/>
      <c r="I3363" s="25"/>
      <c r="J3363" s="26"/>
      <c r="K3363" s="27"/>
      <c r="L3363" s="27"/>
      <c r="M3363" s="26"/>
      <c r="N3363" s="27"/>
      <c r="O3363" s="26"/>
      <c r="P3363" s="27"/>
      <c r="Q3363" s="26"/>
      <c r="R3363" s="27"/>
      <c r="S3363" s="27"/>
      <c r="T3363" s="26"/>
      <c r="U3363" s="27"/>
      <c r="V3363" s="26"/>
      <c r="W3363" s="27"/>
      <c r="X3363" s="26"/>
      <c r="Y3363" s="25"/>
      <c r="Z3363" s="38"/>
      <c r="AA3363" s="27"/>
      <c r="AB3363" s="27"/>
      <c r="AC3363" s="28"/>
      <c r="AD3363" s="28"/>
      <c r="AE3363" s="26"/>
      <c r="AF3363" s="28"/>
      <c r="AG3363" s="26"/>
      <c r="AH3363" s="28"/>
      <c r="AI3363" s="26"/>
      <c r="AJ3363" s="28"/>
      <c r="AK3363" s="28"/>
      <c r="AL3363" s="26"/>
      <c r="AM3363" s="28"/>
      <c r="AN3363" s="26"/>
      <c r="AO3363" s="28"/>
      <c r="AP3363" s="26"/>
    </row>
    <row r="3364" spans="1:42" x14ac:dyDescent="0.25">
      <c r="A3364" s="24"/>
      <c r="B3364" s="24"/>
      <c r="C3364" s="88"/>
      <c r="D3364" s="25"/>
      <c r="E3364" s="25"/>
      <c r="F3364" s="26"/>
      <c r="G3364" s="25"/>
      <c r="H3364" s="26"/>
      <c r="I3364" s="25"/>
      <c r="J3364" s="26"/>
      <c r="K3364" s="27"/>
      <c r="L3364" s="27"/>
      <c r="M3364" s="26"/>
      <c r="N3364" s="27"/>
      <c r="O3364" s="26"/>
      <c r="P3364" s="27"/>
      <c r="Q3364" s="26"/>
      <c r="R3364" s="27"/>
      <c r="S3364" s="27"/>
      <c r="T3364" s="26"/>
      <c r="U3364" s="27"/>
      <c r="V3364" s="26"/>
      <c r="W3364" s="27"/>
      <c r="X3364" s="26"/>
      <c r="Y3364" s="25"/>
      <c r="Z3364" s="38"/>
      <c r="AA3364" s="27"/>
      <c r="AB3364" s="27"/>
      <c r="AC3364" s="28"/>
      <c r="AD3364" s="28"/>
      <c r="AE3364" s="26"/>
      <c r="AF3364" s="28"/>
      <c r="AG3364" s="26"/>
      <c r="AH3364" s="28"/>
      <c r="AI3364" s="26"/>
      <c r="AJ3364" s="28"/>
      <c r="AK3364" s="28"/>
      <c r="AL3364" s="26"/>
      <c r="AM3364" s="28"/>
      <c r="AN3364" s="26"/>
      <c r="AO3364" s="28"/>
      <c r="AP3364" s="26"/>
    </row>
    <row r="3365" spans="1:42" x14ac:dyDescent="0.25">
      <c r="A3365" s="24"/>
      <c r="B3365" s="24"/>
      <c r="C3365" s="88"/>
      <c r="D3365" s="25"/>
      <c r="E3365" s="25"/>
      <c r="F3365" s="26"/>
      <c r="G3365" s="25"/>
      <c r="H3365" s="26"/>
      <c r="I3365" s="25"/>
      <c r="J3365" s="26"/>
      <c r="K3365" s="27"/>
      <c r="L3365" s="27"/>
      <c r="M3365" s="26"/>
      <c r="N3365" s="27"/>
      <c r="O3365" s="26"/>
      <c r="P3365" s="27"/>
      <c r="Q3365" s="26"/>
      <c r="R3365" s="27"/>
      <c r="S3365" s="27"/>
      <c r="T3365" s="26"/>
      <c r="U3365" s="27"/>
      <c r="V3365" s="26"/>
      <c r="W3365" s="27"/>
      <c r="X3365" s="26"/>
      <c r="Y3365" s="25"/>
      <c r="Z3365" s="38"/>
      <c r="AA3365" s="27"/>
      <c r="AB3365" s="27"/>
      <c r="AC3365" s="28"/>
      <c r="AD3365" s="28"/>
      <c r="AE3365" s="26"/>
      <c r="AF3365" s="28"/>
      <c r="AG3365" s="26"/>
      <c r="AH3365" s="28"/>
      <c r="AI3365" s="26"/>
      <c r="AJ3365" s="28"/>
      <c r="AK3365" s="28"/>
      <c r="AL3365" s="26"/>
      <c r="AM3365" s="28"/>
      <c r="AN3365" s="26"/>
      <c r="AO3365" s="28"/>
      <c r="AP3365" s="26"/>
    </row>
    <row r="3366" spans="1:42" x14ac:dyDescent="0.25">
      <c r="A3366" s="24"/>
      <c r="B3366" s="24"/>
      <c r="C3366" s="88"/>
      <c r="D3366" s="25"/>
      <c r="E3366" s="25"/>
      <c r="F3366" s="26"/>
      <c r="G3366" s="25"/>
      <c r="H3366" s="26"/>
      <c r="I3366" s="25"/>
      <c r="J3366" s="26"/>
      <c r="K3366" s="27"/>
      <c r="L3366" s="27"/>
      <c r="M3366" s="26"/>
      <c r="N3366" s="27"/>
      <c r="O3366" s="26"/>
      <c r="P3366" s="27"/>
      <c r="Q3366" s="26"/>
      <c r="R3366" s="27"/>
      <c r="S3366" s="27"/>
      <c r="T3366" s="26"/>
      <c r="U3366" s="27"/>
      <c r="V3366" s="26"/>
      <c r="W3366" s="27"/>
      <c r="X3366" s="26"/>
      <c r="Y3366" s="25"/>
      <c r="Z3366" s="38"/>
      <c r="AA3366" s="27"/>
      <c r="AB3366" s="27"/>
      <c r="AC3366" s="28"/>
      <c r="AD3366" s="28"/>
      <c r="AE3366" s="26"/>
      <c r="AF3366" s="28"/>
      <c r="AG3366" s="26"/>
      <c r="AH3366" s="28"/>
      <c r="AI3366" s="26"/>
      <c r="AJ3366" s="28"/>
      <c r="AK3366" s="28"/>
      <c r="AL3366" s="26"/>
      <c r="AM3366" s="28"/>
      <c r="AN3366" s="26"/>
      <c r="AO3366" s="28"/>
      <c r="AP3366" s="26"/>
    </row>
    <row r="3367" spans="1:42" x14ac:dyDescent="0.25">
      <c r="A3367" s="24"/>
      <c r="B3367" s="24"/>
      <c r="C3367" s="24"/>
      <c r="D3367" s="25"/>
      <c r="E3367" s="25"/>
      <c r="F3367" s="26"/>
      <c r="G3367" s="25"/>
      <c r="H3367" s="26"/>
      <c r="I3367" s="25"/>
      <c r="J3367" s="26"/>
      <c r="K3367" s="27"/>
      <c r="L3367" s="27"/>
      <c r="M3367" s="26"/>
      <c r="N3367" s="27"/>
      <c r="O3367" s="26"/>
      <c r="P3367" s="27"/>
      <c r="Q3367" s="26"/>
      <c r="R3367" s="27"/>
      <c r="S3367" s="27"/>
      <c r="T3367" s="26"/>
      <c r="U3367" s="27"/>
      <c r="V3367" s="26"/>
      <c r="W3367" s="27"/>
      <c r="X3367" s="26"/>
      <c r="Y3367" s="25"/>
      <c r="Z3367" s="38"/>
      <c r="AA3367" s="27"/>
      <c r="AB3367" s="27"/>
      <c r="AC3367" s="28"/>
      <c r="AD3367" s="28"/>
      <c r="AE3367" s="26"/>
      <c r="AF3367" s="28"/>
      <c r="AG3367" s="26"/>
      <c r="AH3367" s="28"/>
      <c r="AI3367" s="26"/>
      <c r="AJ3367" s="28"/>
      <c r="AK3367" s="28"/>
      <c r="AL3367" s="26"/>
      <c r="AM3367" s="28"/>
      <c r="AN3367" s="26"/>
      <c r="AO3367" s="28"/>
      <c r="AP3367" s="26"/>
    </row>
    <row r="3368" spans="1:42" x14ac:dyDescent="0.25">
      <c r="A3368" s="24"/>
      <c r="B3368" s="24"/>
      <c r="C3368" s="24"/>
      <c r="D3368" s="25"/>
      <c r="E3368" s="25"/>
      <c r="F3368" s="26"/>
      <c r="G3368" s="25"/>
      <c r="H3368" s="26"/>
      <c r="I3368" s="25"/>
      <c r="J3368" s="26"/>
      <c r="K3368" s="27"/>
      <c r="L3368" s="27"/>
      <c r="M3368" s="26"/>
      <c r="N3368" s="27"/>
      <c r="O3368" s="26"/>
      <c r="P3368" s="27"/>
      <c r="Q3368" s="26"/>
      <c r="R3368" s="27"/>
      <c r="S3368" s="27"/>
      <c r="T3368" s="26"/>
      <c r="U3368" s="27"/>
      <c r="V3368" s="26"/>
      <c r="W3368" s="27"/>
      <c r="X3368" s="26"/>
      <c r="Y3368" s="25"/>
      <c r="Z3368" s="24"/>
      <c r="AA3368" s="27"/>
      <c r="AB3368" s="24"/>
      <c r="AC3368" s="28"/>
      <c r="AD3368" s="28"/>
      <c r="AE3368" s="26"/>
      <c r="AF3368" s="28"/>
      <c r="AG3368" s="26"/>
      <c r="AH3368" s="28"/>
      <c r="AI3368" s="26"/>
      <c r="AJ3368" s="28"/>
      <c r="AK3368" s="28"/>
      <c r="AL3368" s="26"/>
      <c r="AM3368" s="28"/>
      <c r="AN3368" s="26"/>
      <c r="AO3368" s="28"/>
      <c r="AP3368" s="26"/>
    </row>
    <row r="3369" spans="1:42" x14ac:dyDescent="0.25">
      <c r="A3369" s="24"/>
      <c r="B3369" s="24"/>
      <c r="C3369" s="24"/>
      <c r="D3369" s="25"/>
      <c r="E3369" s="25"/>
      <c r="F3369" s="26"/>
      <c r="G3369" s="25"/>
      <c r="H3369" s="26"/>
      <c r="I3369" s="25"/>
      <c r="J3369" s="26"/>
      <c r="K3369" s="27"/>
      <c r="L3369" s="27"/>
      <c r="M3369" s="26"/>
      <c r="N3369" s="27"/>
      <c r="O3369" s="26"/>
      <c r="P3369" s="27"/>
      <c r="Q3369" s="26"/>
      <c r="R3369" s="27"/>
      <c r="S3369" s="27"/>
      <c r="T3369" s="26"/>
      <c r="U3369" s="27"/>
      <c r="V3369" s="26"/>
      <c r="W3369" s="27"/>
      <c r="X3369" s="26"/>
      <c r="Y3369" s="25"/>
      <c r="Z3369" s="24"/>
      <c r="AA3369" s="27"/>
      <c r="AB3369" s="24"/>
      <c r="AC3369" s="28"/>
      <c r="AD3369" s="28"/>
      <c r="AE3369" s="26"/>
      <c r="AF3369" s="28"/>
      <c r="AG3369" s="26"/>
      <c r="AH3369" s="28"/>
      <c r="AI3369" s="26"/>
      <c r="AJ3369" s="28"/>
      <c r="AK3369" s="28"/>
      <c r="AL3369" s="26"/>
      <c r="AM3369" s="28"/>
      <c r="AN3369" s="26"/>
      <c r="AO3369" s="28"/>
      <c r="AP3369" s="26"/>
    </row>
    <row r="3370" spans="1:42" x14ac:dyDescent="0.25">
      <c r="A3370" s="24"/>
      <c r="B3370" s="24"/>
      <c r="C3370" s="24"/>
      <c r="D3370" s="25"/>
      <c r="E3370" s="25"/>
      <c r="F3370" s="26"/>
      <c r="G3370" s="25"/>
      <c r="H3370" s="26"/>
      <c r="I3370" s="25"/>
      <c r="J3370" s="26"/>
      <c r="K3370" s="27"/>
      <c r="L3370" s="27"/>
      <c r="M3370" s="26"/>
      <c r="N3370" s="27"/>
      <c r="O3370" s="26"/>
      <c r="P3370" s="27"/>
      <c r="Q3370" s="26"/>
      <c r="R3370" s="27"/>
      <c r="S3370" s="27"/>
      <c r="T3370" s="26"/>
      <c r="U3370" s="27"/>
      <c r="V3370" s="26"/>
      <c r="W3370" s="27"/>
      <c r="X3370" s="26"/>
      <c r="Y3370" s="25"/>
      <c r="Z3370" s="38"/>
      <c r="AA3370" s="27"/>
      <c r="AB3370" s="27"/>
      <c r="AC3370" s="28"/>
      <c r="AD3370" s="28"/>
      <c r="AE3370" s="26"/>
      <c r="AF3370" s="28"/>
      <c r="AG3370" s="26"/>
      <c r="AH3370" s="28"/>
      <c r="AI3370" s="26"/>
      <c r="AJ3370" s="28"/>
      <c r="AK3370" s="28"/>
      <c r="AL3370" s="26"/>
      <c r="AM3370" s="28"/>
      <c r="AN3370" s="26"/>
      <c r="AO3370" s="28"/>
      <c r="AP3370" s="26"/>
    </row>
    <row r="3371" spans="1:42" x14ac:dyDescent="0.25">
      <c r="A3371" s="24"/>
      <c r="B3371" s="24"/>
      <c r="C3371" s="24"/>
      <c r="D3371" s="25"/>
      <c r="E3371" s="25"/>
      <c r="F3371" s="26"/>
      <c r="G3371" s="25"/>
      <c r="H3371" s="26"/>
      <c r="I3371" s="25"/>
      <c r="J3371" s="26"/>
      <c r="K3371" s="27"/>
      <c r="L3371" s="27"/>
      <c r="M3371" s="26"/>
      <c r="N3371" s="27"/>
      <c r="O3371" s="26"/>
      <c r="P3371" s="27"/>
      <c r="Q3371" s="26"/>
      <c r="R3371" s="27"/>
      <c r="S3371" s="27"/>
      <c r="T3371" s="26"/>
      <c r="U3371" s="27"/>
      <c r="V3371" s="26"/>
      <c r="W3371" s="27"/>
      <c r="X3371" s="26"/>
      <c r="Y3371" s="25"/>
      <c r="Z3371" s="24"/>
      <c r="AA3371" s="27"/>
      <c r="AB3371" s="24"/>
      <c r="AC3371" s="28"/>
      <c r="AD3371" s="28"/>
      <c r="AE3371" s="26"/>
      <c r="AF3371" s="28"/>
      <c r="AG3371" s="26"/>
      <c r="AH3371" s="28"/>
      <c r="AI3371" s="26"/>
      <c r="AJ3371" s="28"/>
      <c r="AK3371" s="28"/>
      <c r="AL3371" s="26"/>
      <c r="AM3371" s="28"/>
      <c r="AN3371" s="26"/>
      <c r="AO3371" s="28"/>
      <c r="AP3371" s="26"/>
    </row>
    <row r="3372" spans="1:42" x14ac:dyDescent="0.25">
      <c r="A3372" s="24"/>
      <c r="B3372" s="24"/>
      <c r="C3372" s="24"/>
      <c r="D3372" s="25"/>
      <c r="E3372" s="25"/>
      <c r="F3372" s="26"/>
      <c r="G3372" s="25"/>
      <c r="H3372" s="26"/>
      <c r="I3372" s="25"/>
      <c r="J3372" s="26"/>
      <c r="K3372" s="27"/>
      <c r="L3372" s="27"/>
      <c r="M3372" s="26"/>
      <c r="N3372" s="27"/>
      <c r="O3372" s="26"/>
      <c r="P3372" s="27"/>
      <c r="Q3372" s="26"/>
      <c r="R3372" s="27"/>
      <c r="S3372" s="27"/>
      <c r="T3372" s="26"/>
      <c r="U3372" s="27"/>
      <c r="V3372" s="26"/>
      <c r="W3372" s="27"/>
      <c r="X3372" s="26"/>
      <c r="Y3372" s="25"/>
      <c r="Z3372" s="24"/>
      <c r="AA3372" s="27"/>
      <c r="AB3372" s="24"/>
      <c r="AC3372" s="28"/>
      <c r="AD3372" s="28"/>
      <c r="AE3372" s="26"/>
      <c r="AF3372" s="28"/>
      <c r="AG3372" s="26"/>
      <c r="AH3372" s="28"/>
      <c r="AI3372" s="26"/>
      <c r="AJ3372" s="28"/>
      <c r="AK3372" s="28"/>
      <c r="AL3372" s="26"/>
      <c r="AM3372" s="28"/>
      <c r="AN3372" s="26"/>
      <c r="AO3372" s="28"/>
      <c r="AP3372" s="26"/>
    </row>
    <row r="3373" spans="1:42" x14ac:dyDescent="0.25">
      <c r="A3373" s="24"/>
      <c r="B3373" s="24"/>
      <c r="C3373" s="24"/>
      <c r="D3373" s="25"/>
      <c r="E3373" s="25"/>
      <c r="F3373" s="26"/>
      <c r="G3373" s="25"/>
      <c r="H3373" s="26"/>
      <c r="I3373" s="25"/>
      <c r="J3373" s="26"/>
      <c r="K3373" s="27"/>
      <c r="L3373" s="27"/>
      <c r="M3373" s="26"/>
      <c r="N3373" s="27"/>
      <c r="O3373" s="26"/>
      <c r="P3373" s="27"/>
      <c r="Q3373" s="26"/>
      <c r="R3373" s="27"/>
      <c r="S3373" s="27"/>
      <c r="T3373" s="26"/>
      <c r="U3373" s="27"/>
      <c r="V3373" s="26"/>
      <c r="W3373" s="27"/>
      <c r="X3373" s="26"/>
      <c r="Y3373" s="25"/>
      <c r="Z3373" s="38"/>
      <c r="AA3373" s="27"/>
      <c r="AB3373" s="27"/>
      <c r="AC3373" s="28"/>
      <c r="AD3373" s="28"/>
      <c r="AE3373" s="26"/>
      <c r="AF3373" s="28"/>
      <c r="AG3373" s="26"/>
      <c r="AH3373" s="28"/>
      <c r="AI3373" s="26"/>
      <c r="AJ3373" s="28"/>
      <c r="AK3373" s="28"/>
      <c r="AL3373" s="26"/>
      <c r="AM3373" s="28"/>
      <c r="AN3373" s="26"/>
      <c r="AO3373" s="28"/>
      <c r="AP3373" s="26"/>
    </row>
    <row r="3374" spans="1:42" x14ac:dyDescent="0.25">
      <c r="A3374" s="24"/>
      <c r="B3374" s="24"/>
      <c r="C3374" s="111"/>
      <c r="D3374" s="25"/>
      <c r="E3374" s="25"/>
      <c r="F3374" s="26"/>
      <c r="G3374" s="25"/>
      <c r="H3374" s="26"/>
      <c r="I3374" s="25"/>
      <c r="J3374" s="26"/>
      <c r="K3374" s="27"/>
      <c r="L3374" s="27"/>
      <c r="M3374" s="26"/>
      <c r="N3374" s="27"/>
      <c r="O3374" s="26"/>
      <c r="P3374" s="27"/>
      <c r="Q3374" s="26"/>
      <c r="R3374" s="27"/>
      <c r="S3374" s="27"/>
      <c r="T3374" s="26"/>
      <c r="U3374" s="27"/>
      <c r="V3374" s="26"/>
      <c r="W3374" s="27"/>
      <c r="X3374" s="26"/>
      <c r="Y3374" s="25"/>
      <c r="Z3374" s="24"/>
      <c r="AA3374" s="27"/>
      <c r="AB3374" s="24"/>
      <c r="AC3374" s="28"/>
      <c r="AD3374" s="28"/>
      <c r="AE3374" s="26"/>
      <c r="AF3374" s="28"/>
      <c r="AG3374" s="26"/>
      <c r="AH3374" s="28"/>
      <c r="AI3374" s="26"/>
      <c r="AJ3374" s="28"/>
      <c r="AK3374" s="28"/>
      <c r="AL3374" s="26"/>
      <c r="AM3374" s="28"/>
      <c r="AN3374" s="26"/>
      <c r="AO3374" s="28"/>
      <c r="AP3374" s="26"/>
    </row>
    <row r="3375" spans="1:42" x14ac:dyDescent="0.25">
      <c r="A3375" s="24"/>
      <c r="B3375" s="24"/>
      <c r="C3375" s="111"/>
      <c r="D3375" s="25"/>
      <c r="E3375" s="25"/>
      <c r="F3375" s="26"/>
      <c r="G3375" s="25"/>
      <c r="H3375" s="26"/>
      <c r="I3375" s="25"/>
      <c r="J3375" s="26"/>
      <c r="K3375" s="27"/>
      <c r="L3375" s="27"/>
      <c r="M3375" s="26"/>
      <c r="N3375" s="27"/>
      <c r="O3375" s="26"/>
      <c r="P3375" s="27"/>
      <c r="Q3375" s="26"/>
      <c r="R3375" s="27"/>
      <c r="S3375" s="27"/>
      <c r="T3375" s="26"/>
      <c r="U3375" s="27"/>
      <c r="V3375" s="26"/>
      <c r="W3375" s="27"/>
      <c r="X3375" s="26"/>
      <c r="Y3375" s="25"/>
      <c r="Z3375" s="38"/>
      <c r="AA3375" s="27"/>
      <c r="AB3375" s="27"/>
      <c r="AC3375" s="28"/>
      <c r="AD3375" s="28"/>
      <c r="AE3375" s="26"/>
      <c r="AF3375" s="28"/>
      <c r="AG3375" s="26"/>
      <c r="AH3375" s="28"/>
      <c r="AI3375" s="26"/>
      <c r="AJ3375" s="28"/>
      <c r="AK3375" s="28"/>
      <c r="AL3375" s="26"/>
      <c r="AM3375" s="28"/>
      <c r="AN3375" s="26"/>
      <c r="AO3375" s="28"/>
      <c r="AP3375" s="26"/>
    </row>
    <row r="3376" spans="1:42" x14ac:dyDescent="0.25">
      <c r="A3376" s="24"/>
      <c r="B3376" s="24"/>
      <c r="C3376" s="111"/>
      <c r="D3376" s="25"/>
      <c r="E3376" s="25"/>
      <c r="F3376" s="26"/>
      <c r="G3376" s="25"/>
      <c r="H3376" s="26"/>
      <c r="I3376" s="25"/>
      <c r="J3376" s="26"/>
      <c r="K3376" s="27"/>
      <c r="L3376" s="27"/>
      <c r="M3376" s="26"/>
      <c r="N3376" s="27"/>
      <c r="O3376" s="26"/>
      <c r="P3376" s="27"/>
      <c r="Q3376" s="26"/>
      <c r="R3376" s="27"/>
      <c r="S3376" s="27"/>
      <c r="T3376" s="26"/>
      <c r="U3376" s="27"/>
      <c r="V3376" s="26"/>
      <c r="W3376" s="27"/>
      <c r="X3376" s="26"/>
      <c r="Y3376" s="25"/>
      <c r="Z3376" s="38"/>
      <c r="AA3376" s="27"/>
      <c r="AB3376" s="27"/>
      <c r="AC3376" s="28"/>
      <c r="AD3376" s="28"/>
      <c r="AE3376" s="26"/>
      <c r="AF3376" s="28"/>
      <c r="AG3376" s="26"/>
      <c r="AH3376" s="28"/>
      <c r="AI3376" s="26"/>
      <c r="AJ3376" s="28"/>
      <c r="AK3376" s="28"/>
      <c r="AL3376" s="26"/>
      <c r="AM3376" s="28"/>
      <c r="AN3376" s="26"/>
      <c r="AO3376" s="28"/>
      <c r="AP3376" s="26"/>
    </row>
    <row r="3377" spans="1:42" x14ac:dyDescent="0.25">
      <c r="A3377" s="24"/>
      <c r="B3377" s="24"/>
      <c r="C3377" s="24"/>
      <c r="D3377" s="25"/>
      <c r="E3377" s="25"/>
      <c r="F3377" s="26"/>
      <c r="G3377" s="25"/>
      <c r="H3377" s="26"/>
      <c r="I3377" s="25"/>
      <c r="J3377" s="26"/>
      <c r="K3377" s="27"/>
      <c r="L3377" s="27"/>
      <c r="M3377" s="26"/>
      <c r="N3377" s="27"/>
      <c r="O3377" s="26"/>
      <c r="P3377" s="27"/>
      <c r="Q3377" s="26"/>
      <c r="R3377" s="27"/>
      <c r="S3377" s="27"/>
      <c r="T3377" s="26"/>
      <c r="U3377" s="27"/>
      <c r="V3377" s="26"/>
      <c r="W3377" s="27"/>
      <c r="X3377" s="26"/>
      <c r="Y3377" s="25"/>
      <c r="Z3377" s="38"/>
      <c r="AA3377" s="27"/>
      <c r="AB3377" s="27"/>
      <c r="AC3377" s="28"/>
      <c r="AD3377" s="28"/>
      <c r="AE3377" s="26"/>
      <c r="AF3377" s="28"/>
      <c r="AG3377" s="26"/>
      <c r="AH3377" s="28"/>
      <c r="AI3377" s="26"/>
      <c r="AJ3377" s="28"/>
      <c r="AK3377" s="28"/>
      <c r="AL3377" s="26"/>
      <c r="AM3377" s="28"/>
      <c r="AN3377" s="26"/>
      <c r="AO3377" s="28"/>
      <c r="AP3377" s="26"/>
    </row>
    <row r="3378" spans="1:42" x14ac:dyDescent="0.25">
      <c r="A3378" s="24"/>
      <c r="B3378" s="24"/>
      <c r="C3378" s="24"/>
      <c r="D3378" s="25"/>
      <c r="E3378" s="25"/>
      <c r="F3378" s="26"/>
      <c r="G3378" s="25"/>
      <c r="H3378" s="26"/>
      <c r="I3378" s="25"/>
      <c r="J3378" s="26"/>
      <c r="K3378" s="27"/>
      <c r="L3378" s="27"/>
      <c r="M3378" s="26"/>
      <c r="N3378" s="27"/>
      <c r="O3378" s="26"/>
      <c r="P3378" s="27"/>
      <c r="Q3378" s="26"/>
      <c r="R3378" s="27"/>
      <c r="S3378" s="27"/>
      <c r="T3378" s="26"/>
      <c r="U3378" s="27"/>
      <c r="V3378" s="26"/>
      <c r="W3378" s="27"/>
      <c r="X3378" s="26"/>
      <c r="Y3378" s="25"/>
      <c r="Z3378" s="38"/>
      <c r="AA3378" s="27"/>
      <c r="AB3378" s="27"/>
      <c r="AC3378" s="28"/>
      <c r="AD3378" s="28"/>
      <c r="AE3378" s="26"/>
      <c r="AF3378" s="28"/>
      <c r="AG3378" s="26"/>
      <c r="AH3378" s="28"/>
      <c r="AI3378" s="26"/>
      <c r="AJ3378" s="28"/>
      <c r="AK3378" s="28"/>
      <c r="AL3378" s="26"/>
      <c r="AM3378" s="28"/>
      <c r="AN3378" s="26"/>
      <c r="AO3378" s="28"/>
      <c r="AP3378" s="26"/>
    </row>
    <row r="3379" spans="1:42" x14ac:dyDescent="0.25">
      <c r="A3379" s="24"/>
      <c r="B3379" s="24"/>
      <c r="C3379" s="24"/>
      <c r="D3379" s="25"/>
      <c r="E3379" s="25"/>
      <c r="F3379" s="26"/>
      <c r="G3379" s="25"/>
      <c r="H3379" s="26"/>
      <c r="I3379" s="25"/>
      <c r="J3379" s="26"/>
      <c r="K3379" s="27"/>
      <c r="L3379" s="27"/>
      <c r="M3379" s="26"/>
      <c r="N3379" s="27"/>
      <c r="O3379" s="26"/>
      <c r="P3379" s="27"/>
      <c r="Q3379" s="26"/>
      <c r="R3379" s="27"/>
      <c r="S3379" s="27"/>
      <c r="T3379" s="26"/>
      <c r="U3379" s="27"/>
      <c r="V3379" s="26"/>
      <c r="W3379" s="27"/>
      <c r="X3379" s="26"/>
      <c r="Y3379" s="25"/>
      <c r="Z3379" s="38"/>
      <c r="AA3379" s="27"/>
      <c r="AB3379" s="27"/>
      <c r="AC3379" s="28"/>
      <c r="AD3379" s="28"/>
      <c r="AE3379" s="26"/>
      <c r="AF3379" s="28"/>
      <c r="AG3379" s="26"/>
      <c r="AH3379" s="28"/>
      <c r="AI3379" s="26"/>
      <c r="AJ3379" s="28"/>
      <c r="AK3379" s="28"/>
      <c r="AL3379" s="26"/>
      <c r="AM3379" s="28"/>
      <c r="AN3379" s="26"/>
      <c r="AO3379" s="28"/>
      <c r="AP3379" s="26"/>
    </row>
    <row r="3380" spans="1:42" x14ac:dyDescent="0.25">
      <c r="A3380" s="24"/>
      <c r="B3380" s="24"/>
      <c r="C3380" s="24"/>
      <c r="D3380" s="25"/>
      <c r="E3380" s="25"/>
      <c r="F3380" s="26"/>
      <c r="G3380" s="25"/>
      <c r="H3380" s="26"/>
      <c r="I3380" s="25"/>
      <c r="J3380" s="26"/>
      <c r="K3380" s="27"/>
      <c r="L3380" s="27"/>
      <c r="M3380" s="26"/>
      <c r="N3380" s="27"/>
      <c r="O3380" s="26"/>
      <c r="P3380" s="27"/>
      <c r="Q3380" s="26"/>
      <c r="R3380" s="27"/>
      <c r="S3380" s="27"/>
      <c r="T3380" s="26"/>
      <c r="U3380" s="27"/>
      <c r="V3380" s="26"/>
      <c r="W3380" s="27"/>
      <c r="X3380" s="26"/>
      <c r="Y3380" s="25"/>
      <c r="Z3380" s="38"/>
      <c r="AA3380" s="27"/>
      <c r="AB3380" s="27"/>
      <c r="AC3380" s="28"/>
      <c r="AD3380" s="28"/>
      <c r="AE3380" s="26"/>
      <c r="AF3380" s="28"/>
      <c r="AG3380" s="26"/>
      <c r="AH3380" s="28"/>
      <c r="AI3380" s="26"/>
      <c r="AJ3380" s="28"/>
      <c r="AK3380" s="28"/>
      <c r="AL3380" s="26"/>
      <c r="AM3380" s="28"/>
      <c r="AN3380" s="26"/>
      <c r="AO3380" s="28"/>
      <c r="AP3380" s="26"/>
    </row>
    <row r="3381" spans="1:42" x14ac:dyDescent="0.25">
      <c r="A3381" s="24"/>
      <c r="B3381" s="24"/>
      <c r="C3381" s="88"/>
      <c r="D3381" s="25"/>
      <c r="E3381" s="25"/>
      <c r="F3381" s="26"/>
      <c r="G3381" s="25"/>
      <c r="H3381" s="26"/>
      <c r="I3381" s="25"/>
      <c r="J3381" s="26"/>
      <c r="K3381" s="27"/>
      <c r="L3381" s="27"/>
      <c r="M3381" s="26"/>
      <c r="N3381" s="27"/>
      <c r="O3381" s="26"/>
      <c r="P3381" s="27"/>
      <c r="Q3381" s="26"/>
      <c r="R3381" s="27"/>
      <c r="S3381" s="27"/>
      <c r="T3381" s="26"/>
      <c r="U3381" s="27"/>
      <c r="V3381" s="26"/>
      <c r="W3381" s="27"/>
      <c r="X3381" s="26"/>
      <c r="Y3381" s="25"/>
      <c r="Z3381" s="38"/>
      <c r="AA3381" s="27"/>
      <c r="AB3381" s="27"/>
      <c r="AC3381" s="28"/>
      <c r="AD3381" s="28"/>
      <c r="AE3381" s="26"/>
      <c r="AF3381" s="28"/>
      <c r="AG3381" s="26"/>
      <c r="AH3381" s="28"/>
      <c r="AI3381" s="26"/>
      <c r="AJ3381" s="28"/>
      <c r="AK3381" s="28"/>
      <c r="AL3381" s="26"/>
      <c r="AM3381" s="28"/>
      <c r="AN3381" s="26"/>
      <c r="AO3381" s="28"/>
      <c r="AP3381" s="26"/>
    </row>
    <row r="3382" spans="1:42" x14ac:dyDescent="0.25">
      <c r="A3382" s="24"/>
      <c r="B3382" s="24"/>
      <c r="C3382" s="88"/>
      <c r="D3382" s="25"/>
      <c r="E3382" s="25"/>
      <c r="F3382" s="26"/>
      <c r="G3382" s="25"/>
      <c r="H3382" s="26"/>
      <c r="I3382" s="25"/>
      <c r="J3382" s="26"/>
      <c r="K3382" s="27"/>
      <c r="L3382" s="27"/>
      <c r="M3382" s="26"/>
      <c r="N3382" s="27"/>
      <c r="O3382" s="26"/>
      <c r="P3382" s="27"/>
      <c r="Q3382" s="26"/>
      <c r="R3382" s="27"/>
      <c r="S3382" s="27"/>
      <c r="T3382" s="26"/>
      <c r="U3382" s="27"/>
      <c r="V3382" s="26"/>
      <c r="W3382" s="27"/>
      <c r="X3382" s="26"/>
      <c r="Y3382" s="25"/>
      <c r="Z3382" s="38"/>
      <c r="AA3382" s="27"/>
      <c r="AB3382" s="27"/>
      <c r="AC3382" s="28"/>
      <c r="AD3382" s="28"/>
      <c r="AE3382" s="26"/>
      <c r="AF3382" s="28"/>
      <c r="AG3382" s="26"/>
      <c r="AH3382" s="28"/>
      <c r="AI3382" s="26"/>
      <c r="AJ3382" s="28"/>
      <c r="AK3382" s="28"/>
      <c r="AL3382" s="26"/>
      <c r="AM3382" s="28"/>
      <c r="AN3382" s="26"/>
      <c r="AO3382" s="28"/>
      <c r="AP3382" s="26"/>
    </row>
    <row r="3383" spans="1:42" x14ac:dyDescent="0.25">
      <c r="A3383" s="24"/>
      <c r="B3383" s="24"/>
      <c r="C3383" s="88"/>
      <c r="D3383" s="25"/>
      <c r="E3383" s="25"/>
      <c r="F3383" s="26"/>
      <c r="G3383" s="25"/>
      <c r="H3383" s="26"/>
      <c r="I3383" s="25"/>
      <c r="J3383" s="26"/>
      <c r="K3383" s="27"/>
      <c r="L3383" s="27"/>
      <c r="M3383" s="26"/>
      <c r="N3383" s="27"/>
      <c r="O3383" s="26"/>
      <c r="P3383" s="27"/>
      <c r="Q3383" s="26"/>
      <c r="R3383" s="27"/>
      <c r="S3383" s="27"/>
      <c r="T3383" s="26"/>
      <c r="U3383" s="27"/>
      <c r="V3383" s="26"/>
      <c r="W3383" s="27"/>
      <c r="X3383" s="26"/>
      <c r="Y3383" s="25"/>
      <c r="Z3383" s="38"/>
      <c r="AA3383" s="27"/>
      <c r="AB3383" s="27"/>
      <c r="AC3383" s="28"/>
      <c r="AD3383" s="28"/>
      <c r="AE3383" s="26"/>
      <c r="AF3383" s="28"/>
      <c r="AG3383" s="26"/>
      <c r="AH3383" s="28"/>
      <c r="AI3383" s="26"/>
      <c r="AJ3383" s="28"/>
      <c r="AK3383" s="28"/>
      <c r="AL3383" s="26"/>
      <c r="AM3383" s="28"/>
      <c r="AN3383" s="26"/>
      <c r="AO3383" s="28"/>
      <c r="AP3383" s="26"/>
    </row>
    <row r="3384" spans="1:42" x14ac:dyDescent="0.25">
      <c r="A3384" s="24"/>
      <c r="B3384" s="24"/>
      <c r="C3384" s="24"/>
      <c r="D3384" s="25"/>
      <c r="E3384" s="25"/>
      <c r="F3384" s="26"/>
      <c r="G3384" s="25"/>
      <c r="H3384" s="26"/>
      <c r="I3384" s="25"/>
      <c r="J3384" s="26"/>
      <c r="K3384" s="27"/>
      <c r="L3384" s="27"/>
      <c r="M3384" s="26"/>
      <c r="N3384" s="27"/>
      <c r="O3384" s="26"/>
      <c r="P3384" s="27"/>
      <c r="Q3384" s="26"/>
      <c r="R3384" s="27"/>
      <c r="S3384" s="27"/>
      <c r="T3384" s="26"/>
      <c r="U3384" s="27"/>
      <c r="V3384" s="26"/>
      <c r="W3384" s="27"/>
      <c r="X3384" s="26"/>
      <c r="Y3384" s="25"/>
      <c r="Z3384" s="38"/>
      <c r="AA3384" s="27"/>
      <c r="AB3384" s="27"/>
      <c r="AC3384" s="28"/>
      <c r="AD3384" s="28"/>
      <c r="AE3384" s="26"/>
      <c r="AF3384" s="28"/>
      <c r="AG3384" s="26"/>
      <c r="AH3384" s="28"/>
      <c r="AI3384" s="26"/>
      <c r="AJ3384" s="28"/>
      <c r="AK3384" s="28"/>
      <c r="AL3384" s="26"/>
      <c r="AM3384" s="28"/>
      <c r="AN3384" s="26"/>
      <c r="AO3384" s="28"/>
      <c r="AP3384" s="26"/>
    </row>
    <row r="3385" spans="1:42" x14ac:dyDescent="0.25">
      <c r="A3385" s="24"/>
      <c r="B3385" s="24"/>
      <c r="C3385" s="24"/>
      <c r="D3385" s="25"/>
      <c r="E3385" s="25"/>
      <c r="F3385" s="26"/>
      <c r="G3385" s="25"/>
      <c r="H3385" s="26"/>
      <c r="I3385" s="25"/>
      <c r="J3385" s="26"/>
      <c r="K3385" s="27"/>
      <c r="L3385" s="27"/>
      <c r="M3385" s="26"/>
      <c r="N3385" s="27"/>
      <c r="O3385" s="26"/>
      <c r="P3385" s="27"/>
      <c r="Q3385" s="26"/>
      <c r="R3385" s="27"/>
      <c r="S3385" s="27"/>
      <c r="T3385" s="26"/>
      <c r="U3385" s="27"/>
      <c r="V3385" s="26"/>
      <c r="W3385" s="27"/>
      <c r="X3385" s="26"/>
      <c r="Y3385" s="25"/>
      <c r="Z3385" s="24"/>
      <c r="AA3385" s="27"/>
      <c r="AB3385" s="24"/>
      <c r="AC3385" s="28"/>
      <c r="AD3385" s="28"/>
      <c r="AE3385" s="26"/>
      <c r="AF3385" s="28"/>
      <c r="AG3385" s="26"/>
      <c r="AH3385" s="28"/>
      <c r="AI3385" s="26"/>
      <c r="AJ3385" s="28"/>
      <c r="AK3385" s="28"/>
      <c r="AL3385" s="26"/>
      <c r="AM3385" s="28"/>
      <c r="AN3385" s="26"/>
      <c r="AO3385" s="28"/>
      <c r="AP3385" s="26"/>
    </row>
    <row r="3386" spans="1:42" x14ac:dyDescent="0.25">
      <c r="A3386" s="24"/>
      <c r="B3386" s="24"/>
      <c r="C3386" s="24"/>
      <c r="D3386" s="25"/>
      <c r="E3386" s="25"/>
      <c r="F3386" s="26"/>
      <c r="G3386" s="25"/>
      <c r="H3386" s="26"/>
      <c r="I3386" s="25"/>
      <c r="J3386" s="26"/>
      <c r="K3386" s="27"/>
      <c r="L3386" s="27"/>
      <c r="M3386" s="26"/>
      <c r="N3386" s="27"/>
      <c r="O3386" s="26"/>
      <c r="P3386" s="27"/>
      <c r="Q3386" s="26"/>
      <c r="R3386" s="27"/>
      <c r="S3386" s="27"/>
      <c r="T3386" s="26"/>
      <c r="U3386" s="27"/>
      <c r="V3386" s="26"/>
      <c r="W3386" s="27"/>
      <c r="X3386" s="26"/>
      <c r="Y3386" s="25"/>
      <c r="Z3386" s="24"/>
      <c r="AA3386" s="27"/>
      <c r="AB3386" s="24"/>
      <c r="AC3386" s="28"/>
      <c r="AD3386" s="28"/>
      <c r="AE3386" s="26"/>
      <c r="AF3386" s="28"/>
      <c r="AG3386" s="26"/>
      <c r="AH3386" s="28"/>
      <c r="AI3386" s="26"/>
      <c r="AJ3386" s="28"/>
      <c r="AK3386" s="28"/>
      <c r="AL3386" s="26"/>
      <c r="AM3386" s="28"/>
      <c r="AN3386" s="26"/>
      <c r="AO3386" s="28"/>
      <c r="AP3386" s="26"/>
    </row>
    <row r="3387" spans="1:42" x14ac:dyDescent="0.25">
      <c r="A3387" s="24"/>
      <c r="B3387" s="24"/>
      <c r="C3387" s="24"/>
      <c r="D3387" s="25"/>
      <c r="E3387" s="25"/>
      <c r="F3387" s="26"/>
      <c r="G3387" s="25"/>
      <c r="H3387" s="26"/>
      <c r="I3387" s="25"/>
      <c r="J3387" s="26"/>
      <c r="K3387" s="27"/>
      <c r="L3387" s="27"/>
      <c r="M3387" s="26"/>
      <c r="N3387" s="27"/>
      <c r="O3387" s="26"/>
      <c r="P3387" s="27"/>
      <c r="Q3387" s="26"/>
      <c r="R3387" s="27"/>
      <c r="S3387" s="27"/>
      <c r="T3387" s="26"/>
      <c r="U3387" s="27"/>
      <c r="V3387" s="26"/>
      <c r="W3387" s="27"/>
      <c r="X3387" s="26"/>
      <c r="Y3387" s="25"/>
      <c r="Z3387" s="38"/>
      <c r="AA3387" s="27"/>
      <c r="AB3387" s="27"/>
      <c r="AC3387" s="28"/>
      <c r="AD3387" s="28"/>
      <c r="AE3387" s="26"/>
      <c r="AF3387" s="28"/>
      <c r="AG3387" s="26"/>
      <c r="AH3387" s="28"/>
      <c r="AI3387" s="26"/>
      <c r="AJ3387" s="28"/>
      <c r="AK3387" s="28"/>
      <c r="AL3387" s="26"/>
      <c r="AM3387" s="28"/>
      <c r="AN3387" s="26"/>
      <c r="AO3387" s="28"/>
      <c r="AP3387" s="26"/>
    </row>
    <row r="3388" spans="1:42" x14ac:dyDescent="0.25">
      <c r="A3388" s="24"/>
      <c r="B3388" s="24"/>
      <c r="C3388" s="24"/>
      <c r="D3388" s="24"/>
      <c r="E3388" s="25"/>
      <c r="F3388" s="26"/>
      <c r="G3388" s="25"/>
      <c r="H3388" s="26"/>
      <c r="I3388" s="25"/>
      <c r="J3388" s="26"/>
      <c r="K3388" s="24"/>
      <c r="L3388" s="27"/>
      <c r="M3388" s="26"/>
      <c r="N3388" s="27"/>
      <c r="O3388" s="26"/>
      <c r="P3388" s="27"/>
      <c r="Q3388" s="26"/>
      <c r="R3388" s="24"/>
      <c r="S3388" s="27"/>
      <c r="T3388" s="26"/>
      <c r="U3388" s="27"/>
      <c r="V3388" s="26"/>
      <c r="W3388" s="27"/>
      <c r="X3388" s="26"/>
      <c r="Y3388" s="24"/>
      <c r="Z3388" s="24"/>
      <c r="AA3388" s="24"/>
      <c r="AB3388" s="24"/>
      <c r="AC3388" s="24"/>
      <c r="AD3388" s="28"/>
      <c r="AE3388" s="26"/>
      <c r="AF3388" s="28"/>
      <c r="AG3388" s="26"/>
      <c r="AH3388" s="28"/>
      <c r="AI3388" s="26"/>
      <c r="AJ3388" s="24"/>
      <c r="AK3388" s="28"/>
      <c r="AL3388" s="26"/>
      <c r="AM3388" s="28"/>
      <c r="AN3388" s="26"/>
      <c r="AO3388" s="28"/>
      <c r="AP3388" s="26"/>
    </row>
    <row r="3389" spans="1:42" x14ac:dyDescent="0.25">
      <c r="A3389" s="24"/>
      <c r="B3389" s="24"/>
      <c r="C3389" s="24"/>
      <c r="D3389" s="25"/>
      <c r="E3389" s="25"/>
      <c r="F3389" s="26"/>
      <c r="G3389" s="25"/>
      <c r="H3389" s="26"/>
      <c r="I3389" s="25"/>
      <c r="J3389" s="26"/>
      <c r="K3389" s="27"/>
      <c r="L3389" s="27"/>
      <c r="M3389" s="26"/>
      <c r="N3389" s="27"/>
      <c r="O3389" s="26"/>
      <c r="P3389" s="27"/>
      <c r="Q3389" s="26"/>
      <c r="R3389" s="27"/>
      <c r="S3389" s="27"/>
      <c r="T3389" s="26"/>
      <c r="U3389" s="27"/>
      <c r="V3389" s="26"/>
      <c r="W3389" s="27"/>
      <c r="X3389" s="26"/>
      <c r="Y3389" s="25"/>
      <c r="Z3389" s="24"/>
      <c r="AA3389" s="27"/>
      <c r="AB3389" s="24"/>
      <c r="AC3389" s="28"/>
      <c r="AD3389" s="28"/>
      <c r="AE3389" s="26"/>
      <c r="AF3389" s="28"/>
      <c r="AG3389" s="26"/>
      <c r="AH3389" s="28"/>
      <c r="AI3389" s="26"/>
      <c r="AJ3389" s="28"/>
      <c r="AK3389" s="28"/>
      <c r="AL3389" s="26"/>
      <c r="AM3389" s="28"/>
      <c r="AN3389" s="26"/>
      <c r="AO3389" s="28"/>
      <c r="AP3389" s="26"/>
    </row>
    <row r="3390" spans="1:42" x14ac:dyDescent="0.25">
      <c r="A3390" s="24"/>
      <c r="B3390" s="24"/>
      <c r="C3390" s="24"/>
      <c r="D3390" s="25"/>
      <c r="E3390" s="25"/>
      <c r="F3390" s="26"/>
      <c r="G3390" s="25"/>
      <c r="H3390" s="26"/>
      <c r="I3390" s="25"/>
      <c r="J3390" s="26"/>
      <c r="K3390" s="27"/>
      <c r="L3390" s="27"/>
      <c r="M3390" s="26"/>
      <c r="N3390" s="27"/>
      <c r="O3390" s="26"/>
      <c r="P3390" s="27"/>
      <c r="Q3390" s="26"/>
      <c r="R3390" s="27"/>
      <c r="S3390" s="27"/>
      <c r="T3390" s="26"/>
      <c r="U3390" s="27"/>
      <c r="V3390" s="26"/>
      <c r="W3390" s="27"/>
      <c r="X3390" s="26"/>
      <c r="Y3390" s="25"/>
      <c r="Z3390" s="38"/>
      <c r="AA3390" s="27"/>
      <c r="AB3390" s="27"/>
      <c r="AC3390" s="28"/>
      <c r="AD3390" s="28"/>
      <c r="AE3390" s="26"/>
      <c r="AF3390" s="28"/>
      <c r="AG3390" s="26"/>
      <c r="AH3390" s="28"/>
      <c r="AI3390" s="26"/>
      <c r="AJ3390" s="28"/>
      <c r="AK3390" s="28"/>
      <c r="AL3390" s="26"/>
      <c r="AM3390" s="28"/>
      <c r="AN3390" s="26"/>
      <c r="AO3390" s="28"/>
      <c r="AP3390" s="26"/>
    </row>
    <row r="3391" spans="1:42" x14ac:dyDescent="0.25">
      <c r="A3391" s="24"/>
      <c r="B3391" s="24"/>
      <c r="C3391" s="111"/>
      <c r="D3391" s="25"/>
      <c r="E3391" s="25"/>
      <c r="F3391" s="26"/>
      <c r="G3391" s="25"/>
      <c r="H3391" s="26"/>
      <c r="I3391" s="25"/>
      <c r="J3391" s="26"/>
      <c r="K3391" s="27"/>
      <c r="L3391" s="27"/>
      <c r="M3391" s="26"/>
      <c r="N3391" s="27"/>
      <c r="O3391" s="26"/>
      <c r="P3391" s="27"/>
      <c r="Q3391" s="26"/>
      <c r="R3391" s="27"/>
      <c r="S3391" s="27"/>
      <c r="T3391" s="26"/>
      <c r="U3391" s="27"/>
      <c r="V3391" s="26"/>
      <c r="W3391" s="27"/>
      <c r="X3391" s="26"/>
      <c r="Y3391" s="25"/>
      <c r="Z3391" s="24"/>
      <c r="AA3391" s="27"/>
      <c r="AB3391" s="24"/>
      <c r="AC3391" s="28"/>
      <c r="AD3391" s="28"/>
      <c r="AE3391" s="26"/>
      <c r="AF3391" s="28"/>
      <c r="AG3391" s="26"/>
      <c r="AH3391" s="28"/>
      <c r="AI3391" s="26"/>
      <c r="AJ3391" s="28"/>
      <c r="AK3391" s="28"/>
      <c r="AL3391" s="26"/>
      <c r="AM3391" s="28"/>
      <c r="AN3391" s="26"/>
      <c r="AO3391" s="28"/>
      <c r="AP3391" s="26"/>
    </row>
    <row r="3392" spans="1:42" x14ac:dyDescent="0.25">
      <c r="A3392" s="24"/>
      <c r="B3392" s="24"/>
      <c r="C3392" s="111"/>
      <c r="D3392" s="25"/>
      <c r="E3392" s="25"/>
      <c r="F3392" s="26"/>
      <c r="G3392" s="25"/>
      <c r="H3392" s="26"/>
      <c r="I3392" s="25"/>
      <c r="J3392" s="26"/>
      <c r="K3392" s="27"/>
      <c r="L3392" s="27"/>
      <c r="M3392" s="26"/>
      <c r="N3392" s="27"/>
      <c r="O3392" s="26"/>
      <c r="P3392" s="27"/>
      <c r="Q3392" s="26"/>
      <c r="R3392" s="27"/>
      <c r="S3392" s="27"/>
      <c r="T3392" s="26"/>
      <c r="U3392" s="27"/>
      <c r="V3392" s="26"/>
      <c r="W3392" s="27"/>
      <c r="X3392" s="26"/>
      <c r="Y3392" s="25"/>
      <c r="Z3392" s="38"/>
      <c r="AA3392" s="27"/>
      <c r="AB3392" s="27"/>
      <c r="AC3392" s="28"/>
      <c r="AD3392" s="28"/>
      <c r="AE3392" s="26"/>
      <c r="AF3392" s="28"/>
      <c r="AG3392" s="26"/>
      <c r="AH3392" s="28"/>
      <c r="AI3392" s="26"/>
      <c r="AJ3392" s="28"/>
      <c r="AK3392" s="28"/>
      <c r="AL3392" s="26"/>
      <c r="AM3392" s="28"/>
      <c r="AN3392" s="26"/>
      <c r="AO3392" s="28"/>
      <c r="AP3392" s="26"/>
    </row>
    <row r="3393" spans="1:42" x14ac:dyDescent="0.25">
      <c r="A3393" s="24"/>
      <c r="B3393" s="24"/>
      <c r="C3393" s="111"/>
      <c r="D3393" s="25"/>
      <c r="E3393" s="25"/>
      <c r="F3393" s="26"/>
      <c r="G3393" s="25"/>
      <c r="H3393" s="26"/>
      <c r="I3393" s="25"/>
      <c r="J3393" s="26"/>
      <c r="K3393" s="27"/>
      <c r="L3393" s="27"/>
      <c r="M3393" s="26"/>
      <c r="N3393" s="27"/>
      <c r="O3393" s="26"/>
      <c r="P3393" s="27"/>
      <c r="Q3393" s="26"/>
      <c r="R3393" s="27"/>
      <c r="S3393" s="27"/>
      <c r="T3393" s="26"/>
      <c r="U3393" s="27"/>
      <c r="V3393" s="26"/>
      <c r="W3393" s="27"/>
      <c r="X3393" s="26"/>
      <c r="Y3393" s="25"/>
      <c r="Z3393" s="38"/>
      <c r="AA3393" s="27"/>
      <c r="AB3393" s="27"/>
      <c r="AC3393" s="28"/>
      <c r="AD3393" s="28"/>
      <c r="AE3393" s="26"/>
      <c r="AF3393" s="28"/>
      <c r="AG3393" s="26"/>
      <c r="AH3393" s="28"/>
      <c r="AI3393" s="26"/>
      <c r="AJ3393" s="28"/>
      <c r="AK3393" s="28"/>
      <c r="AL3393" s="26"/>
      <c r="AM3393" s="28"/>
      <c r="AN3393" s="26"/>
      <c r="AO3393" s="28"/>
      <c r="AP3393" s="26"/>
    </row>
    <row r="3394" spans="1:42" x14ac:dyDescent="0.25">
      <c r="A3394" s="24"/>
      <c r="B3394" s="24"/>
      <c r="C3394" s="24"/>
      <c r="D3394" s="25"/>
      <c r="E3394" s="25"/>
      <c r="F3394" s="26"/>
      <c r="G3394" s="25"/>
      <c r="H3394" s="26"/>
      <c r="I3394" s="25"/>
      <c r="J3394" s="26"/>
      <c r="K3394" s="27"/>
      <c r="L3394" s="27"/>
      <c r="M3394" s="26"/>
      <c r="N3394" s="27"/>
      <c r="O3394" s="26"/>
      <c r="P3394" s="27"/>
      <c r="Q3394" s="26"/>
      <c r="R3394" s="27"/>
      <c r="S3394" s="27"/>
      <c r="T3394" s="26"/>
      <c r="U3394" s="27"/>
      <c r="V3394" s="26"/>
      <c r="W3394" s="27"/>
      <c r="X3394" s="26"/>
      <c r="Y3394" s="25"/>
      <c r="Z3394" s="38"/>
      <c r="AA3394" s="27"/>
      <c r="AB3394" s="27"/>
      <c r="AC3394" s="28"/>
      <c r="AD3394" s="28"/>
      <c r="AE3394" s="26"/>
      <c r="AF3394" s="28"/>
      <c r="AG3394" s="26"/>
      <c r="AH3394" s="28"/>
      <c r="AI3394" s="26"/>
      <c r="AJ3394" s="28"/>
      <c r="AK3394" s="28"/>
      <c r="AL3394" s="26"/>
      <c r="AM3394" s="28"/>
      <c r="AN3394" s="26"/>
      <c r="AO3394" s="28"/>
      <c r="AP3394" s="26"/>
    </row>
    <row r="3395" spans="1:42" x14ac:dyDescent="0.25">
      <c r="A3395" s="24"/>
      <c r="B3395" s="24"/>
      <c r="C3395" s="24"/>
      <c r="D3395" s="25"/>
      <c r="E3395" s="25"/>
      <c r="F3395" s="26"/>
      <c r="G3395" s="25"/>
      <c r="H3395" s="26"/>
      <c r="I3395" s="25"/>
      <c r="J3395" s="26"/>
      <c r="K3395" s="27"/>
      <c r="L3395" s="27"/>
      <c r="M3395" s="26"/>
      <c r="N3395" s="27"/>
      <c r="O3395" s="26"/>
      <c r="P3395" s="27"/>
      <c r="Q3395" s="26"/>
      <c r="R3395" s="27"/>
      <c r="S3395" s="27"/>
      <c r="T3395" s="26"/>
      <c r="U3395" s="27"/>
      <c r="V3395" s="26"/>
      <c r="W3395" s="27"/>
      <c r="X3395" s="26"/>
      <c r="Y3395" s="25"/>
      <c r="Z3395" s="24"/>
      <c r="AA3395" s="27"/>
      <c r="AB3395" s="24"/>
      <c r="AC3395" s="28"/>
      <c r="AD3395" s="28"/>
      <c r="AE3395" s="26"/>
      <c r="AF3395" s="28"/>
      <c r="AG3395" s="26"/>
      <c r="AH3395" s="28"/>
      <c r="AI3395" s="26"/>
      <c r="AJ3395" s="28"/>
      <c r="AK3395" s="28"/>
      <c r="AL3395" s="26"/>
      <c r="AM3395" s="28"/>
      <c r="AN3395" s="26"/>
      <c r="AO3395" s="28"/>
      <c r="AP3395" s="26"/>
    </row>
    <row r="3396" spans="1:42" x14ac:dyDescent="0.25">
      <c r="A3396" s="24"/>
      <c r="B3396" s="24"/>
      <c r="C3396" s="24"/>
      <c r="D3396" s="25"/>
      <c r="E3396" s="25"/>
      <c r="F3396" s="26"/>
      <c r="G3396" s="25"/>
      <c r="H3396" s="26"/>
      <c r="I3396" s="25"/>
      <c r="J3396" s="26"/>
      <c r="K3396" s="27"/>
      <c r="L3396" s="27"/>
      <c r="M3396" s="26"/>
      <c r="N3396" s="27"/>
      <c r="O3396" s="26"/>
      <c r="P3396" s="27"/>
      <c r="Q3396" s="26"/>
      <c r="R3396" s="27"/>
      <c r="S3396" s="27"/>
      <c r="T3396" s="26"/>
      <c r="U3396" s="27"/>
      <c r="V3396" s="26"/>
      <c r="W3396" s="27"/>
      <c r="X3396" s="26"/>
      <c r="Y3396" s="25"/>
      <c r="Z3396" s="38"/>
      <c r="AA3396" s="27"/>
      <c r="AB3396" s="27"/>
      <c r="AC3396" s="28"/>
      <c r="AD3396" s="28"/>
      <c r="AE3396" s="26"/>
      <c r="AF3396" s="28"/>
      <c r="AG3396" s="26"/>
      <c r="AH3396" s="28"/>
      <c r="AI3396" s="26"/>
      <c r="AJ3396" s="28"/>
      <c r="AK3396" s="28"/>
      <c r="AL3396" s="26"/>
      <c r="AM3396" s="28"/>
      <c r="AN3396" s="26"/>
      <c r="AO3396" s="28"/>
      <c r="AP3396" s="26"/>
    </row>
    <row r="3397" spans="1:42" x14ac:dyDescent="0.25">
      <c r="A3397" s="24"/>
      <c r="B3397" s="24"/>
      <c r="C3397" s="24"/>
      <c r="D3397" s="25"/>
      <c r="E3397" s="25"/>
      <c r="F3397" s="26"/>
      <c r="G3397" s="25"/>
      <c r="H3397" s="26"/>
      <c r="I3397" s="25"/>
      <c r="J3397" s="26"/>
      <c r="K3397" s="27"/>
      <c r="L3397" s="27"/>
      <c r="M3397" s="26"/>
      <c r="N3397" s="27"/>
      <c r="O3397" s="26"/>
      <c r="P3397" s="27"/>
      <c r="Q3397" s="26"/>
      <c r="R3397" s="27"/>
      <c r="S3397" s="27"/>
      <c r="T3397" s="26"/>
      <c r="U3397" s="27"/>
      <c r="V3397" s="26"/>
      <c r="W3397" s="27"/>
      <c r="X3397" s="26"/>
      <c r="Y3397" s="25"/>
      <c r="Z3397" s="38"/>
      <c r="AA3397" s="27"/>
      <c r="AB3397" s="27"/>
      <c r="AC3397" s="28"/>
      <c r="AD3397" s="28"/>
      <c r="AE3397" s="26"/>
      <c r="AF3397" s="28"/>
      <c r="AG3397" s="26"/>
      <c r="AH3397" s="28"/>
      <c r="AI3397" s="26"/>
      <c r="AJ3397" s="28"/>
      <c r="AK3397" s="28"/>
      <c r="AL3397" s="26"/>
      <c r="AM3397" s="28"/>
      <c r="AN3397" s="26"/>
      <c r="AO3397" s="28"/>
      <c r="AP3397" s="26"/>
    </row>
    <row r="3398" spans="1:42" x14ac:dyDescent="0.25">
      <c r="A3398" s="24"/>
      <c r="B3398" s="24"/>
      <c r="C3398" s="88"/>
      <c r="D3398" s="25"/>
      <c r="E3398" s="25"/>
      <c r="F3398" s="26"/>
      <c r="G3398" s="25"/>
      <c r="H3398" s="26"/>
      <c r="I3398" s="25"/>
      <c r="J3398" s="26"/>
      <c r="K3398" s="27"/>
      <c r="L3398" s="27"/>
      <c r="M3398" s="26"/>
      <c r="N3398" s="27"/>
      <c r="O3398" s="26"/>
      <c r="P3398" s="27"/>
      <c r="Q3398" s="26"/>
      <c r="R3398" s="27"/>
      <c r="S3398" s="27"/>
      <c r="T3398" s="26"/>
      <c r="U3398" s="27"/>
      <c r="V3398" s="26"/>
      <c r="W3398" s="27"/>
      <c r="X3398" s="26"/>
      <c r="Y3398" s="25"/>
      <c r="Z3398" s="38"/>
      <c r="AA3398" s="27"/>
      <c r="AB3398" s="27"/>
      <c r="AC3398" s="28"/>
      <c r="AD3398" s="28"/>
      <c r="AE3398" s="26"/>
      <c r="AF3398" s="28"/>
      <c r="AG3398" s="26"/>
      <c r="AH3398" s="28"/>
      <c r="AI3398" s="26"/>
      <c r="AJ3398" s="28"/>
      <c r="AK3398" s="28"/>
      <c r="AL3398" s="26"/>
      <c r="AM3398" s="28"/>
      <c r="AN3398" s="26"/>
      <c r="AO3398" s="28"/>
      <c r="AP3398" s="26"/>
    </row>
    <row r="3399" spans="1:42" x14ac:dyDescent="0.25">
      <c r="A3399" s="24"/>
      <c r="B3399" s="24"/>
      <c r="C3399" s="88"/>
      <c r="D3399" s="25"/>
      <c r="E3399" s="25"/>
      <c r="F3399" s="26"/>
      <c r="G3399" s="25"/>
      <c r="H3399" s="26"/>
      <c r="I3399" s="25"/>
      <c r="J3399" s="26"/>
      <c r="K3399" s="27"/>
      <c r="L3399" s="27"/>
      <c r="M3399" s="26"/>
      <c r="N3399" s="27"/>
      <c r="O3399" s="26"/>
      <c r="P3399" s="27"/>
      <c r="Q3399" s="26"/>
      <c r="R3399" s="27"/>
      <c r="S3399" s="27"/>
      <c r="T3399" s="26"/>
      <c r="U3399" s="27"/>
      <c r="V3399" s="26"/>
      <c r="W3399" s="27"/>
      <c r="X3399" s="26"/>
      <c r="Y3399" s="25"/>
      <c r="Z3399" s="38"/>
      <c r="AA3399" s="27"/>
      <c r="AB3399" s="27"/>
      <c r="AC3399" s="28"/>
      <c r="AD3399" s="28"/>
      <c r="AE3399" s="26"/>
      <c r="AF3399" s="28"/>
      <c r="AG3399" s="26"/>
      <c r="AH3399" s="28"/>
      <c r="AI3399" s="26"/>
      <c r="AJ3399" s="28"/>
      <c r="AK3399" s="28"/>
      <c r="AL3399" s="26"/>
      <c r="AM3399" s="28"/>
      <c r="AN3399" s="26"/>
      <c r="AO3399" s="28"/>
      <c r="AP3399" s="26"/>
    </row>
    <row r="3400" spans="1:42" x14ac:dyDescent="0.25">
      <c r="A3400" s="24"/>
      <c r="B3400" s="24"/>
      <c r="C3400" s="88"/>
      <c r="D3400" s="25"/>
      <c r="E3400" s="25"/>
      <c r="F3400" s="26"/>
      <c r="G3400" s="25"/>
      <c r="H3400" s="26"/>
      <c r="I3400" s="25"/>
      <c r="J3400" s="26"/>
      <c r="K3400" s="27"/>
      <c r="L3400" s="27"/>
      <c r="M3400" s="26"/>
      <c r="N3400" s="27"/>
      <c r="O3400" s="26"/>
      <c r="P3400" s="27"/>
      <c r="Q3400" s="26"/>
      <c r="R3400" s="27"/>
      <c r="S3400" s="27"/>
      <c r="T3400" s="26"/>
      <c r="U3400" s="27"/>
      <c r="V3400" s="26"/>
      <c r="W3400" s="27"/>
      <c r="X3400" s="26"/>
      <c r="Y3400" s="25"/>
      <c r="Z3400" s="38"/>
      <c r="AA3400" s="27"/>
      <c r="AB3400" s="27"/>
      <c r="AC3400" s="28"/>
      <c r="AD3400" s="28"/>
      <c r="AE3400" s="26"/>
      <c r="AF3400" s="28"/>
      <c r="AG3400" s="26"/>
      <c r="AH3400" s="28"/>
      <c r="AI3400" s="26"/>
      <c r="AJ3400" s="28"/>
      <c r="AK3400" s="28"/>
      <c r="AL3400" s="26"/>
      <c r="AM3400" s="28"/>
      <c r="AN3400" s="26"/>
      <c r="AO3400" s="28"/>
      <c r="AP3400" s="26"/>
    </row>
    <row r="3401" spans="1:42" x14ac:dyDescent="0.25">
      <c r="A3401" s="24"/>
      <c r="B3401" s="24"/>
      <c r="C3401" s="24"/>
      <c r="D3401" s="25"/>
      <c r="E3401" s="25"/>
      <c r="F3401" s="26"/>
      <c r="G3401" s="25"/>
      <c r="H3401" s="26"/>
      <c r="I3401" s="25"/>
      <c r="J3401" s="26"/>
      <c r="K3401" s="27"/>
      <c r="L3401" s="27"/>
      <c r="M3401" s="26"/>
      <c r="N3401" s="27"/>
      <c r="O3401" s="26"/>
      <c r="P3401" s="27"/>
      <c r="Q3401" s="26"/>
      <c r="R3401" s="27"/>
      <c r="S3401" s="27"/>
      <c r="T3401" s="26"/>
      <c r="U3401" s="27"/>
      <c r="V3401" s="26"/>
      <c r="W3401" s="27"/>
      <c r="X3401" s="26"/>
      <c r="Y3401" s="25"/>
      <c r="Z3401" s="38"/>
      <c r="AA3401" s="27"/>
      <c r="AB3401" s="27"/>
      <c r="AC3401" s="28"/>
      <c r="AD3401" s="28"/>
      <c r="AE3401" s="26"/>
      <c r="AF3401" s="28"/>
      <c r="AG3401" s="26"/>
      <c r="AH3401" s="28"/>
      <c r="AI3401" s="26"/>
      <c r="AJ3401" s="28"/>
      <c r="AK3401" s="28"/>
      <c r="AL3401" s="26"/>
      <c r="AM3401" s="28"/>
      <c r="AN3401" s="26"/>
      <c r="AO3401" s="28"/>
      <c r="AP3401" s="26"/>
    </row>
    <row r="3402" spans="1:42" x14ac:dyDescent="0.25">
      <c r="A3402" s="24"/>
      <c r="B3402" s="24"/>
      <c r="C3402" s="24"/>
      <c r="D3402" s="25"/>
      <c r="E3402" s="25"/>
      <c r="F3402" s="26"/>
      <c r="G3402" s="25"/>
      <c r="H3402" s="26"/>
      <c r="I3402" s="25"/>
      <c r="J3402" s="26"/>
      <c r="K3402" s="27"/>
      <c r="L3402" s="27"/>
      <c r="M3402" s="26"/>
      <c r="N3402" s="27"/>
      <c r="O3402" s="26"/>
      <c r="P3402" s="27"/>
      <c r="Q3402" s="26"/>
      <c r="R3402" s="27"/>
      <c r="S3402" s="27"/>
      <c r="T3402" s="26"/>
      <c r="U3402" s="27"/>
      <c r="V3402" s="26"/>
      <c r="W3402" s="27"/>
      <c r="X3402" s="26"/>
      <c r="Y3402" s="25"/>
      <c r="Z3402" s="24"/>
      <c r="AA3402" s="27"/>
      <c r="AB3402" s="24"/>
      <c r="AC3402" s="28"/>
      <c r="AD3402" s="28"/>
      <c r="AE3402" s="26"/>
      <c r="AF3402" s="28"/>
      <c r="AG3402" s="26"/>
      <c r="AH3402" s="28"/>
      <c r="AI3402" s="26"/>
      <c r="AJ3402" s="28"/>
      <c r="AK3402" s="28"/>
      <c r="AL3402" s="26"/>
      <c r="AM3402" s="28"/>
      <c r="AN3402" s="26"/>
      <c r="AO3402" s="28"/>
      <c r="AP3402" s="26"/>
    </row>
    <row r="3403" spans="1:42" x14ac:dyDescent="0.25">
      <c r="A3403" s="24"/>
      <c r="B3403" s="24"/>
      <c r="C3403" s="24"/>
      <c r="D3403" s="25"/>
      <c r="E3403" s="25"/>
      <c r="F3403" s="26"/>
      <c r="G3403" s="25"/>
      <c r="H3403" s="26"/>
      <c r="I3403" s="25"/>
      <c r="J3403" s="26"/>
      <c r="K3403" s="27"/>
      <c r="L3403" s="27"/>
      <c r="M3403" s="26"/>
      <c r="N3403" s="27"/>
      <c r="O3403" s="26"/>
      <c r="P3403" s="27"/>
      <c r="Q3403" s="26"/>
      <c r="R3403" s="27"/>
      <c r="S3403" s="27"/>
      <c r="T3403" s="26"/>
      <c r="U3403" s="27"/>
      <c r="V3403" s="26"/>
      <c r="W3403" s="27"/>
      <c r="X3403" s="26"/>
      <c r="Y3403" s="25"/>
      <c r="Z3403" s="24"/>
      <c r="AA3403" s="27"/>
      <c r="AB3403" s="24"/>
      <c r="AC3403" s="28"/>
      <c r="AD3403" s="28"/>
      <c r="AE3403" s="26"/>
      <c r="AF3403" s="28"/>
      <c r="AG3403" s="26"/>
      <c r="AH3403" s="28"/>
      <c r="AI3403" s="26"/>
      <c r="AJ3403" s="28"/>
      <c r="AK3403" s="28"/>
      <c r="AL3403" s="26"/>
      <c r="AM3403" s="28"/>
      <c r="AN3403" s="26"/>
      <c r="AO3403" s="28"/>
      <c r="AP3403" s="26"/>
    </row>
    <row r="3404" spans="1:42" x14ac:dyDescent="0.25">
      <c r="A3404" s="24"/>
      <c r="B3404" s="24"/>
      <c r="C3404" s="24"/>
      <c r="D3404" s="25"/>
      <c r="E3404" s="25"/>
      <c r="F3404" s="26"/>
      <c r="G3404" s="25"/>
      <c r="H3404" s="26"/>
      <c r="I3404" s="25"/>
      <c r="J3404" s="26"/>
      <c r="K3404" s="27"/>
      <c r="L3404" s="27"/>
      <c r="M3404" s="26"/>
      <c r="N3404" s="27"/>
      <c r="O3404" s="26"/>
      <c r="P3404" s="27"/>
      <c r="Q3404" s="26"/>
      <c r="R3404" s="27"/>
      <c r="S3404" s="27"/>
      <c r="T3404" s="26"/>
      <c r="U3404" s="27"/>
      <c r="V3404" s="26"/>
      <c r="W3404" s="27"/>
      <c r="X3404" s="26"/>
      <c r="Y3404" s="25"/>
      <c r="Z3404" s="38"/>
      <c r="AA3404" s="27"/>
      <c r="AB3404" s="27"/>
      <c r="AC3404" s="28"/>
      <c r="AD3404" s="28"/>
      <c r="AE3404" s="26"/>
      <c r="AF3404" s="28"/>
      <c r="AG3404" s="26"/>
      <c r="AH3404" s="28"/>
      <c r="AI3404" s="26"/>
      <c r="AJ3404" s="28"/>
      <c r="AK3404" s="28"/>
      <c r="AL3404" s="26"/>
      <c r="AM3404" s="28"/>
      <c r="AN3404" s="26"/>
      <c r="AO3404" s="28"/>
      <c r="AP3404" s="26"/>
    </row>
    <row r="3405" spans="1:42" x14ac:dyDescent="0.25">
      <c r="A3405" s="24"/>
      <c r="B3405" s="24"/>
      <c r="C3405" s="24"/>
      <c r="D3405" s="25"/>
      <c r="E3405" s="25"/>
      <c r="F3405" s="26"/>
      <c r="G3405" s="25"/>
      <c r="H3405" s="26"/>
      <c r="I3405" s="25"/>
      <c r="J3405" s="26"/>
      <c r="K3405" s="27"/>
      <c r="L3405" s="27"/>
      <c r="M3405" s="26"/>
      <c r="N3405" s="27"/>
      <c r="O3405" s="26"/>
      <c r="P3405" s="27"/>
      <c r="Q3405" s="26"/>
      <c r="R3405" s="27"/>
      <c r="S3405" s="27"/>
      <c r="T3405" s="26"/>
      <c r="U3405" s="27"/>
      <c r="V3405" s="26"/>
      <c r="W3405" s="27"/>
      <c r="X3405" s="26"/>
      <c r="Y3405" s="25"/>
      <c r="Z3405" s="24"/>
      <c r="AA3405" s="27"/>
      <c r="AB3405" s="24"/>
      <c r="AC3405" s="28"/>
      <c r="AD3405" s="28"/>
      <c r="AE3405" s="26"/>
      <c r="AF3405" s="28"/>
      <c r="AG3405" s="26"/>
      <c r="AH3405" s="28"/>
      <c r="AI3405" s="26"/>
      <c r="AJ3405" s="28"/>
      <c r="AK3405" s="28"/>
      <c r="AL3405" s="26"/>
      <c r="AM3405" s="28"/>
      <c r="AN3405" s="26"/>
      <c r="AO3405" s="28"/>
      <c r="AP3405" s="26"/>
    </row>
    <row r="3406" spans="1:42" x14ac:dyDescent="0.25">
      <c r="A3406" s="24"/>
      <c r="B3406" s="24"/>
      <c r="C3406" s="24"/>
      <c r="D3406" s="25"/>
      <c r="E3406" s="24"/>
      <c r="F3406" s="24"/>
      <c r="G3406" s="25"/>
      <c r="H3406" s="26"/>
      <c r="I3406" s="25"/>
      <c r="J3406" s="26"/>
      <c r="K3406" s="27"/>
      <c r="L3406" s="24"/>
      <c r="M3406" s="24"/>
      <c r="N3406" s="27"/>
      <c r="O3406" s="26"/>
      <c r="P3406" s="27"/>
      <c r="Q3406" s="26"/>
      <c r="R3406" s="27"/>
      <c r="S3406" s="24"/>
      <c r="T3406" s="24"/>
      <c r="U3406" s="27"/>
      <c r="V3406" s="26"/>
      <c r="W3406" s="27"/>
      <c r="X3406" s="26"/>
      <c r="Y3406" s="25"/>
      <c r="Z3406" s="24"/>
      <c r="AA3406" s="27"/>
      <c r="AB3406" s="24"/>
      <c r="AC3406" s="28"/>
      <c r="AD3406" s="24"/>
      <c r="AE3406" s="24"/>
      <c r="AF3406" s="28"/>
      <c r="AG3406" s="26"/>
      <c r="AH3406" s="28"/>
      <c r="AI3406" s="26"/>
      <c r="AJ3406" s="28"/>
      <c r="AK3406" s="24"/>
      <c r="AL3406" s="24"/>
      <c r="AM3406" s="28"/>
      <c r="AN3406" s="26"/>
      <c r="AO3406" s="28"/>
      <c r="AP3406" s="26"/>
    </row>
    <row r="3407" spans="1:42" x14ac:dyDescent="0.25">
      <c r="A3407" s="24"/>
      <c r="B3407" s="24"/>
      <c r="C3407" s="24"/>
      <c r="D3407" s="25"/>
      <c r="E3407" s="25"/>
      <c r="F3407" s="26"/>
      <c r="G3407" s="25"/>
      <c r="H3407" s="26"/>
      <c r="I3407" s="25"/>
      <c r="J3407" s="26"/>
      <c r="K3407" s="27"/>
      <c r="L3407" s="27"/>
      <c r="M3407" s="26"/>
      <c r="N3407" s="27"/>
      <c r="O3407" s="26"/>
      <c r="P3407" s="27"/>
      <c r="Q3407" s="26"/>
      <c r="R3407" s="27"/>
      <c r="S3407" s="27"/>
      <c r="T3407" s="26"/>
      <c r="U3407" s="27"/>
      <c r="V3407" s="26"/>
      <c r="W3407" s="27"/>
      <c r="X3407" s="26"/>
      <c r="Y3407" s="25"/>
      <c r="Z3407" s="38"/>
      <c r="AA3407" s="27"/>
      <c r="AB3407" s="27"/>
      <c r="AC3407" s="28"/>
      <c r="AD3407" s="28"/>
      <c r="AE3407" s="26"/>
      <c r="AF3407" s="28"/>
      <c r="AG3407" s="26"/>
      <c r="AH3407" s="28"/>
      <c r="AI3407" s="26"/>
      <c r="AJ3407" s="28"/>
      <c r="AK3407" s="28"/>
      <c r="AL3407" s="26"/>
      <c r="AM3407" s="28"/>
      <c r="AN3407" s="26"/>
      <c r="AO3407" s="28"/>
      <c r="AP3407" s="26"/>
    </row>
    <row r="3408" spans="1:42" x14ac:dyDescent="0.25">
      <c r="A3408" s="24"/>
      <c r="B3408" s="24"/>
      <c r="C3408" s="111"/>
      <c r="D3408" s="24"/>
      <c r="E3408" s="24"/>
      <c r="F3408" s="24"/>
      <c r="G3408" s="24"/>
      <c r="H3408" s="24"/>
      <c r="I3408" s="25"/>
      <c r="J3408" s="26"/>
      <c r="K3408" s="24"/>
      <c r="L3408" s="24"/>
      <c r="M3408" s="24"/>
      <c r="N3408" s="24"/>
      <c r="O3408" s="24"/>
      <c r="P3408" s="27"/>
      <c r="Q3408" s="26"/>
      <c r="R3408" s="24"/>
      <c r="S3408" s="24"/>
      <c r="T3408" s="24"/>
      <c r="U3408" s="24"/>
      <c r="V3408" s="24"/>
      <c r="W3408" s="27"/>
      <c r="X3408" s="26"/>
      <c r="Y3408" s="24"/>
      <c r="Z3408" s="24"/>
      <c r="AA3408" s="24"/>
      <c r="AB3408" s="24"/>
      <c r="AC3408" s="24"/>
      <c r="AD3408" s="24"/>
      <c r="AE3408" s="24"/>
      <c r="AF3408" s="24"/>
      <c r="AG3408" s="24"/>
      <c r="AH3408" s="28"/>
      <c r="AI3408" s="26"/>
      <c r="AJ3408" s="24"/>
      <c r="AK3408" s="24"/>
      <c r="AL3408" s="24"/>
      <c r="AM3408" s="24"/>
      <c r="AN3408" s="24"/>
      <c r="AO3408" s="28"/>
      <c r="AP3408" s="26"/>
    </row>
    <row r="3409" spans="1:42" x14ac:dyDescent="0.25">
      <c r="A3409" s="24"/>
      <c r="B3409" s="24"/>
      <c r="C3409" s="111"/>
      <c r="D3409" s="25"/>
      <c r="E3409" s="25"/>
      <c r="F3409" s="26"/>
      <c r="G3409" s="25"/>
      <c r="H3409" s="26"/>
      <c r="I3409" s="25"/>
      <c r="J3409" s="26"/>
      <c r="K3409" s="27"/>
      <c r="L3409" s="27"/>
      <c r="M3409" s="26"/>
      <c r="N3409" s="27"/>
      <c r="O3409" s="26"/>
      <c r="P3409" s="27"/>
      <c r="Q3409" s="26"/>
      <c r="R3409" s="27"/>
      <c r="S3409" s="27"/>
      <c r="T3409" s="26"/>
      <c r="U3409" s="27"/>
      <c r="V3409" s="26"/>
      <c r="W3409" s="27"/>
      <c r="X3409" s="26"/>
      <c r="Y3409" s="25"/>
      <c r="Z3409" s="38"/>
      <c r="AA3409" s="27"/>
      <c r="AB3409" s="27"/>
      <c r="AC3409" s="28"/>
      <c r="AD3409" s="28"/>
      <c r="AE3409" s="26"/>
      <c r="AF3409" s="28"/>
      <c r="AG3409" s="26"/>
      <c r="AH3409" s="28"/>
      <c r="AI3409" s="26"/>
      <c r="AJ3409" s="28"/>
      <c r="AK3409" s="28"/>
      <c r="AL3409" s="26"/>
      <c r="AM3409" s="28"/>
      <c r="AN3409" s="26"/>
      <c r="AO3409" s="28"/>
      <c r="AP3409" s="26"/>
    </row>
    <row r="3410" spans="1:42" x14ac:dyDescent="0.25">
      <c r="A3410" s="24"/>
      <c r="B3410" s="24"/>
      <c r="C3410" s="111"/>
      <c r="D3410" s="25"/>
      <c r="E3410" s="25"/>
      <c r="F3410" s="26"/>
      <c r="G3410" s="25"/>
      <c r="H3410" s="26"/>
      <c r="I3410" s="25"/>
      <c r="J3410" s="26"/>
      <c r="K3410" s="27"/>
      <c r="L3410" s="27"/>
      <c r="M3410" s="26"/>
      <c r="N3410" s="27"/>
      <c r="O3410" s="26"/>
      <c r="P3410" s="27"/>
      <c r="Q3410" s="26"/>
      <c r="R3410" s="27"/>
      <c r="S3410" s="27"/>
      <c r="T3410" s="26"/>
      <c r="U3410" s="27"/>
      <c r="V3410" s="26"/>
      <c r="W3410" s="27"/>
      <c r="X3410" s="26"/>
      <c r="Y3410" s="25"/>
      <c r="Z3410" s="38"/>
      <c r="AA3410" s="27"/>
      <c r="AB3410" s="27"/>
      <c r="AC3410" s="28"/>
      <c r="AD3410" s="28"/>
      <c r="AE3410" s="26"/>
      <c r="AF3410" s="28"/>
      <c r="AG3410" s="26"/>
      <c r="AH3410" s="28"/>
      <c r="AI3410" s="26"/>
      <c r="AJ3410" s="28"/>
      <c r="AK3410" s="28"/>
      <c r="AL3410" s="26"/>
      <c r="AM3410" s="28"/>
      <c r="AN3410" s="26"/>
      <c r="AO3410" s="28"/>
      <c r="AP3410" s="26"/>
    </row>
    <row r="3411" spans="1:42" x14ac:dyDescent="0.25">
      <c r="A3411" s="24"/>
      <c r="B3411" s="24"/>
      <c r="C3411" s="24"/>
      <c r="D3411" s="25"/>
      <c r="E3411" s="25"/>
      <c r="F3411" s="26"/>
      <c r="G3411" s="25"/>
      <c r="H3411" s="26"/>
      <c r="I3411" s="25"/>
      <c r="J3411" s="26"/>
      <c r="K3411" s="27"/>
      <c r="L3411" s="27"/>
      <c r="M3411" s="26"/>
      <c r="N3411" s="27"/>
      <c r="O3411" s="26"/>
      <c r="P3411" s="27"/>
      <c r="Q3411" s="26"/>
      <c r="R3411" s="27"/>
      <c r="S3411" s="27"/>
      <c r="T3411" s="26"/>
      <c r="U3411" s="27"/>
      <c r="V3411" s="26"/>
      <c r="W3411" s="27"/>
      <c r="X3411" s="26"/>
      <c r="Y3411" s="25"/>
      <c r="Z3411" s="38"/>
      <c r="AA3411" s="27"/>
      <c r="AB3411" s="27"/>
      <c r="AC3411" s="28"/>
      <c r="AD3411" s="28"/>
      <c r="AE3411" s="26"/>
      <c r="AF3411" s="28"/>
      <c r="AG3411" s="26"/>
      <c r="AH3411" s="28"/>
      <c r="AI3411" s="26"/>
      <c r="AJ3411" s="28"/>
      <c r="AK3411" s="28"/>
      <c r="AL3411" s="26"/>
      <c r="AM3411" s="28"/>
      <c r="AN3411" s="26"/>
      <c r="AO3411" s="28"/>
      <c r="AP3411" s="26"/>
    </row>
    <row r="3412" spans="1:42" x14ac:dyDescent="0.25">
      <c r="A3412" s="24"/>
      <c r="B3412" s="24"/>
      <c r="C3412" s="24"/>
      <c r="D3412" s="25"/>
      <c r="E3412" s="25"/>
      <c r="F3412" s="26"/>
      <c r="G3412" s="25"/>
      <c r="H3412" s="26"/>
      <c r="I3412" s="25"/>
      <c r="J3412" s="26"/>
      <c r="K3412" s="27"/>
      <c r="L3412" s="27"/>
      <c r="M3412" s="26"/>
      <c r="N3412" s="27"/>
      <c r="O3412" s="26"/>
      <c r="P3412" s="27"/>
      <c r="Q3412" s="26"/>
      <c r="R3412" s="27"/>
      <c r="S3412" s="27"/>
      <c r="T3412" s="26"/>
      <c r="U3412" s="27"/>
      <c r="V3412" s="26"/>
      <c r="W3412" s="27"/>
      <c r="X3412" s="26"/>
      <c r="Y3412" s="25"/>
      <c r="Z3412" s="24"/>
      <c r="AA3412" s="27"/>
      <c r="AB3412" s="24"/>
      <c r="AC3412" s="28"/>
      <c r="AD3412" s="28"/>
      <c r="AE3412" s="26"/>
      <c r="AF3412" s="28"/>
      <c r="AG3412" s="26"/>
      <c r="AH3412" s="28"/>
      <c r="AI3412" s="26"/>
      <c r="AJ3412" s="28"/>
      <c r="AK3412" s="28"/>
      <c r="AL3412" s="26"/>
      <c r="AM3412" s="28"/>
      <c r="AN3412" s="26"/>
      <c r="AO3412" s="28"/>
      <c r="AP3412" s="26"/>
    </row>
    <row r="3413" spans="1:42" x14ac:dyDescent="0.25">
      <c r="A3413" s="24"/>
      <c r="B3413" s="24"/>
      <c r="C3413" s="24"/>
      <c r="D3413" s="25"/>
      <c r="E3413" s="25"/>
      <c r="F3413" s="26"/>
      <c r="G3413" s="25"/>
      <c r="H3413" s="26"/>
      <c r="I3413" s="25"/>
      <c r="J3413" s="26"/>
      <c r="K3413" s="27"/>
      <c r="L3413" s="27"/>
      <c r="M3413" s="26"/>
      <c r="N3413" s="27"/>
      <c r="O3413" s="26"/>
      <c r="P3413" s="27"/>
      <c r="Q3413" s="26"/>
      <c r="R3413" s="27"/>
      <c r="S3413" s="27"/>
      <c r="T3413" s="26"/>
      <c r="U3413" s="27"/>
      <c r="V3413" s="26"/>
      <c r="W3413" s="27"/>
      <c r="X3413" s="26"/>
      <c r="Y3413" s="25"/>
      <c r="Z3413" s="38"/>
      <c r="AA3413" s="27"/>
      <c r="AB3413" s="27"/>
      <c r="AC3413" s="28"/>
      <c r="AD3413" s="28"/>
      <c r="AE3413" s="26"/>
      <c r="AF3413" s="28"/>
      <c r="AG3413" s="26"/>
      <c r="AH3413" s="28"/>
      <c r="AI3413" s="26"/>
      <c r="AJ3413" s="28"/>
      <c r="AK3413" s="28"/>
      <c r="AL3413" s="26"/>
      <c r="AM3413" s="28"/>
      <c r="AN3413" s="26"/>
      <c r="AO3413" s="28"/>
      <c r="AP3413" s="26"/>
    </row>
    <row r="3414" spans="1:42" x14ac:dyDescent="0.25">
      <c r="A3414" s="24"/>
      <c r="B3414" s="24"/>
      <c r="C3414" s="24"/>
      <c r="D3414" s="25"/>
      <c r="E3414" s="25"/>
      <c r="F3414" s="26"/>
      <c r="G3414" s="25"/>
      <c r="H3414" s="26"/>
      <c r="I3414" s="25"/>
      <c r="J3414" s="26"/>
      <c r="K3414" s="27"/>
      <c r="L3414" s="27"/>
      <c r="M3414" s="26"/>
      <c r="N3414" s="27"/>
      <c r="O3414" s="26"/>
      <c r="P3414" s="27"/>
      <c r="Q3414" s="26"/>
      <c r="R3414" s="27"/>
      <c r="S3414" s="27"/>
      <c r="T3414" s="26"/>
      <c r="U3414" s="27"/>
      <c r="V3414" s="26"/>
      <c r="W3414" s="27"/>
      <c r="X3414" s="26"/>
      <c r="Y3414" s="25"/>
      <c r="Z3414" s="38"/>
      <c r="AA3414" s="27"/>
      <c r="AB3414" s="27"/>
      <c r="AC3414" s="28"/>
      <c r="AD3414" s="28"/>
      <c r="AE3414" s="26"/>
      <c r="AF3414" s="28"/>
      <c r="AG3414" s="26"/>
      <c r="AH3414" s="28"/>
      <c r="AI3414" s="26"/>
      <c r="AJ3414" s="28"/>
      <c r="AK3414" s="28"/>
      <c r="AL3414" s="26"/>
      <c r="AM3414" s="28"/>
      <c r="AN3414" s="26"/>
      <c r="AO3414" s="28"/>
      <c r="AP3414" s="26"/>
    </row>
    <row r="3415" spans="1:42" x14ac:dyDescent="0.25">
      <c r="A3415" s="24"/>
      <c r="B3415" s="24"/>
      <c r="C3415" s="88"/>
      <c r="D3415" s="25"/>
      <c r="E3415" s="25"/>
      <c r="F3415" s="26"/>
      <c r="G3415" s="25"/>
      <c r="H3415" s="26"/>
      <c r="I3415" s="25"/>
      <c r="J3415" s="26"/>
      <c r="K3415" s="27"/>
      <c r="L3415" s="27"/>
      <c r="M3415" s="26"/>
      <c r="N3415" s="27"/>
      <c r="O3415" s="26"/>
      <c r="P3415" s="27"/>
      <c r="Q3415" s="26"/>
      <c r="R3415" s="27"/>
      <c r="S3415" s="27"/>
      <c r="T3415" s="26"/>
      <c r="U3415" s="27"/>
      <c r="V3415" s="26"/>
      <c r="W3415" s="27"/>
      <c r="X3415" s="26"/>
      <c r="Y3415" s="25"/>
      <c r="Z3415" s="38"/>
      <c r="AA3415" s="27"/>
      <c r="AB3415" s="27"/>
      <c r="AC3415" s="28"/>
      <c r="AD3415" s="28"/>
      <c r="AE3415" s="26"/>
      <c r="AF3415" s="28"/>
      <c r="AG3415" s="26"/>
      <c r="AH3415" s="28"/>
      <c r="AI3415" s="26"/>
      <c r="AJ3415" s="28"/>
      <c r="AK3415" s="28"/>
      <c r="AL3415" s="26"/>
      <c r="AM3415" s="28"/>
      <c r="AN3415" s="26"/>
      <c r="AO3415" s="28"/>
      <c r="AP3415" s="26"/>
    </row>
    <row r="3416" spans="1:42" x14ac:dyDescent="0.25">
      <c r="A3416" s="24"/>
      <c r="B3416" s="24"/>
      <c r="C3416" s="88"/>
      <c r="D3416" s="25"/>
      <c r="E3416" s="25"/>
      <c r="F3416" s="26"/>
      <c r="G3416" s="25"/>
      <c r="H3416" s="26"/>
      <c r="I3416" s="25"/>
      <c r="J3416" s="26"/>
      <c r="K3416" s="27"/>
      <c r="L3416" s="27"/>
      <c r="M3416" s="26"/>
      <c r="N3416" s="27"/>
      <c r="O3416" s="26"/>
      <c r="P3416" s="27"/>
      <c r="Q3416" s="26"/>
      <c r="R3416" s="27"/>
      <c r="S3416" s="27"/>
      <c r="T3416" s="26"/>
      <c r="U3416" s="27"/>
      <c r="V3416" s="26"/>
      <c r="W3416" s="27"/>
      <c r="X3416" s="26"/>
      <c r="Y3416" s="25"/>
      <c r="Z3416" s="38"/>
      <c r="AA3416" s="27"/>
      <c r="AB3416" s="27"/>
      <c r="AC3416" s="28"/>
      <c r="AD3416" s="28"/>
      <c r="AE3416" s="26"/>
      <c r="AF3416" s="28"/>
      <c r="AG3416" s="26"/>
      <c r="AH3416" s="28"/>
      <c r="AI3416" s="26"/>
      <c r="AJ3416" s="28"/>
      <c r="AK3416" s="28"/>
      <c r="AL3416" s="26"/>
      <c r="AM3416" s="28"/>
      <c r="AN3416" s="26"/>
      <c r="AO3416" s="28"/>
      <c r="AP3416" s="26"/>
    </row>
    <row r="3417" spans="1:42" x14ac:dyDescent="0.25">
      <c r="A3417" s="24"/>
      <c r="B3417" s="24"/>
      <c r="C3417" s="88"/>
      <c r="D3417" s="25"/>
      <c r="E3417" s="25"/>
      <c r="F3417" s="26"/>
      <c r="G3417" s="25"/>
      <c r="H3417" s="26"/>
      <c r="I3417" s="25"/>
      <c r="J3417" s="26"/>
      <c r="K3417" s="27"/>
      <c r="L3417" s="27"/>
      <c r="M3417" s="26"/>
      <c r="N3417" s="27"/>
      <c r="O3417" s="26"/>
      <c r="P3417" s="27"/>
      <c r="Q3417" s="26"/>
      <c r="R3417" s="27"/>
      <c r="S3417" s="27"/>
      <c r="T3417" s="26"/>
      <c r="U3417" s="27"/>
      <c r="V3417" s="26"/>
      <c r="W3417" s="27"/>
      <c r="X3417" s="26"/>
      <c r="Y3417" s="25"/>
      <c r="Z3417" s="38"/>
      <c r="AA3417" s="27"/>
      <c r="AB3417" s="27"/>
      <c r="AC3417" s="28"/>
      <c r="AD3417" s="28"/>
      <c r="AE3417" s="26"/>
      <c r="AF3417" s="28"/>
      <c r="AG3417" s="26"/>
      <c r="AH3417" s="28"/>
      <c r="AI3417" s="26"/>
      <c r="AJ3417" s="28"/>
      <c r="AK3417" s="28"/>
      <c r="AL3417" s="26"/>
      <c r="AM3417" s="28"/>
      <c r="AN3417" s="26"/>
      <c r="AO3417" s="28"/>
      <c r="AP3417" s="26"/>
    </row>
    <row r="3418" spans="1:42" x14ac:dyDescent="0.25">
      <c r="A3418" s="24"/>
      <c r="B3418" s="24"/>
      <c r="C3418" s="24"/>
      <c r="D3418" s="25"/>
      <c r="E3418" s="25"/>
      <c r="F3418" s="26"/>
      <c r="G3418" s="25"/>
      <c r="H3418" s="26"/>
      <c r="I3418" s="25"/>
      <c r="J3418" s="26"/>
      <c r="K3418" s="27"/>
      <c r="L3418" s="27"/>
      <c r="M3418" s="26"/>
      <c r="N3418" s="27"/>
      <c r="O3418" s="26"/>
      <c r="P3418" s="27"/>
      <c r="Q3418" s="26"/>
      <c r="R3418" s="27"/>
      <c r="S3418" s="27"/>
      <c r="T3418" s="26"/>
      <c r="U3418" s="27"/>
      <c r="V3418" s="26"/>
      <c r="W3418" s="27"/>
      <c r="X3418" s="26"/>
      <c r="Y3418" s="25"/>
      <c r="Z3418" s="38"/>
      <c r="AA3418" s="27"/>
      <c r="AB3418" s="27"/>
      <c r="AC3418" s="28"/>
      <c r="AD3418" s="28"/>
      <c r="AE3418" s="26"/>
      <c r="AF3418" s="28"/>
      <c r="AG3418" s="26"/>
      <c r="AH3418" s="28"/>
      <c r="AI3418" s="26"/>
      <c r="AJ3418" s="28"/>
      <c r="AK3418" s="28"/>
      <c r="AL3418" s="26"/>
      <c r="AM3418" s="28"/>
      <c r="AN3418" s="26"/>
      <c r="AO3418" s="28"/>
      <c r="AP3418" s="26"/>
    </row>
    <row r="3419" spans="1:42" x14ac:dyDescent="0.25">
      <c r="A3419" s="24"/>
      <c r="B3419" s="24"/>
      <c r="C3419" s="24"/>
      <c r="D3419" s="25"/>
      <c r="E3419" s="24"/>
      <c r="F3419" s="24"/>
      <c r="G3419" s="24"/>
      <c r="H3419" s="24"/>
      <c r="I3419" s="24"/>
      <c r="J3419" s="24"/>
      <c r="K3419" s="27"/>
      <c r="L3419" s="24"/>
      <c r="M3419" s="24"/>
      <c r="N3419" s="24"/>
      <c r="O3419" s="24"/>
      <c r="P3419" s="24"/>
      <c r="Q3419" s="24"/>
      <c r="R3419" s="27"/>
      <c r="S3419" s="24"/>
      <c r="T3419" s="24"/>
      <c r="U3419" s="24"/>
      <c r="V3419" s="24"/>
      <c r="W3419" s="24"/>
      <c r="X3419" s="24"/>
      <c r="Y3419" s="25"/>
      <c r="Z3419" s="24"/>
      <c r="AA3419" s="27"/>
      <c r="AB3419" s="24"/>
      <c r="AC3419" s="28"/>
      <c r="AD3419" s="24"/>
      <c r="AE3419" s="24"/>
      <c r="AF3419" s="24"/>
      <c r="AG3419" s="24"/>
      <c r="AH3419" s="24"/>
      <c r="AI3419" s="24"/>
      <c r="AJ3419" s="28"/>
      <c r="AK3419" s="24"/>
      <c r="AL3419" s="24"/>
      <c r="AM3419" s="24"/>
      <c r="AN3419" s="24"/>
      <c r="AO3419" s="24"/>
      <c r="AP3419" s="24"/>
    </row>
    <row r="3420" spans="1:42" x14ac:dyDescent="0.25">
      <c r="A3420" s="24"/>
      <c r="B3420" s="24"/>
      <c r="C3420" s="24"/>
      <c r="D3420" s="25"/>
      <c r="E3420" s="25"/>
      <c r="F3420" s="26"/>
      <c r="G3420" s="25"/>
      <c r="H3420" s="26"/>
      <c r="I3420" s="25"/>
      <c r="J3420" s="26"/>
      <c r="K3420" s="27"/>
      <c r="L3420" s="27"/>
      <c r="M3420" s="26"/>
      <c r="N3420" s="27"/>
      <c r="O3420" s="26"/>
      <c r="P3420" s="27"/>
      <c r="Q3420" s="26"/>
      <c r="R3420" s="27"/>
      <c r="S3420" s="27"/>
      <c r="T3420" s="26"/>
      <c r="U3420" s="27"/>
      <c r="V3420" s="26"/>
      <c r="W3420" s="27"/>
      <c r="X3420" s="26"/>
      <c r="Y3420" s="25"/>
      <c r="Z3420" s="24"/>
      <c r="AA3420" s="27"/>
      <c r="AB3420" s="24"/>
      <c r="AC3420" s="28"/>
      <c r="AD3420" s="28"/>
      <c r="AE3420" s="26"/>
      <c r="AF3420" s="28"/>
      <c r="AG3420" s="26"/>
      <c r="AH3420" s="28"/>
      <c r="AI3420" s="26"/>
      <c r="AJ3420" s="28"/>
      <c r="AK3420" s="28"/>
      <c r="AL3420" s="26"/>
      <c r="AM3420" s="28"/>
      <c r="AN3420" s="26"/>
      <c r="AO3420" s="28"/>
      <c r="AP3420" s="26"/>
    </row>
    <row r="3421" spans="1:42" x14ac:dyDescent="0.25">
      <c r="A3421" s="24"/>
      <c r="B3421" s="24"/>
      <c r="C3421" s="24"/>
      <c r="D3421" s="25"/>
      <c r="E3421" s="25"/>
      <c r="F3421" s="26"/>
      <c r="G3421" s="25"/>
      <c r="H3421" s="26"/>
      <c r="I3421" s="25"/>
      <c r="J3421" s="26"/>
      <c r="K3421" s="27"/>
      <c r="L3421" s="27"/>
      <c r="M3421" s="26"/>
      <c r="N3421" s="27"/>
      <c r="O3421" s="26"/>
      <c r="P3421" s="27"/>
      <c r="Q3421" s="26"/>
      <c r="R3421" s="27"/>
      <c r="S3421" s="27"/>
      <c r="T3421" s="26"/>
      <c r="U3421" s="27"/>
      <c r="V3421" s="26"/>
      <c r="W3421" s="27"/>
      <c r="X3421" s="26"/>
      <c r="Y3421" s="25"/>
      <c r="Z3421" s="38"/>
      <c r="AA3421" s="27"/>
      <c r="AB3421" s="27"/>
      <c r="AC3421" s="28"/>
      <c r="AD3421" s="28"/>
      <c r="AE3421" s="26"/>
      <c r="AF3421" s="28"/>
      <c r="AG3421" s="26"/>
      <c r="AH3421" s="28"/>
      <c r="AI3421" s="26"/>
      <c r="AJ3421" s="28"/>
      <c r="AK3421" s="28"/>
      <c r="AL3421" s="26"/>
      <c r="AM3421" s="28"/>
      <c r="AN3421" s="26"/>
      <c r="AO3421" s="28"/>
      <c r="AP3421" s="26"/>
    </row>
    <row r="3422" spans="1:42" x14ac:dyDescent="0.25">
      <c r="A3422" s="24"/>
      <c r="B3422" s="24"/>
      <c r="C3422" s="24"/>
      <c r="D3422" s="25"/>
      <c r="E3422" s="25"/>
      <c r="F3422" s="26"/>
      <c r="G3422" s="25"/>
      <c r="H3422" s="26"/>
      <c r="I3422" s="25"/>
      <c r="J3422" s="26"/>
      <c r="K3422" s="27"/>
      <c r="L3422" s="27"/>
      <c r="M3422" s="26"/>
      <c r="N3422" s="27"/>
      <c r="O3422" s="26"/>
      <c r="P3422" s="27"/>
      <c r="Q3422" s="26"/>
      <c r="R3422" s="27"/>
      <c r="S3422" s="27"/>
      <c r="T3422" s="26"/>
      <c r="U3422" s="27"/>
      <c r="V3422" s="26"/>
      <c r="W3422" s="27"/>
      <c r="X3422" s="26"/>
      <c r="Y3422" s="25"/>
      <c r="Z3422" s="24"/>
      <c r="AA3422" s="27"/>
      <c r="AB3422" s="24"/>
      <c r="AC3422" s="28"/>
      <c r="AD3422" s="28"/>
      <c r="AE3422" s="26"/>
      <c r="AF3422" s="28"/>
      <c r="AG3422" s="26"/>
      <c r="AH3422" s="28"/>
      <c r="AI3422" s="26"/>
      <c r="AJ3422" s="28"/>
      <c r="AK3422" s="28"/>
      <c r="AL3422" s="26"/>
      <c r="AM3422" s="28"/>
      <c r="AN3422" s="26"/>
      <c r="AO3422" s="28"/>
      <c r="AP3422" s="26"/>
    </row>
    <row r="3423" spans="1:42" x14ac:dyDescent="0.25">
      <c r="A3423" s="24"/>
      <c r="B3423" s="24"/>
      <c r="C3423" s="24"/>
      <c r="D3423" s="24"/>
      <c r="E3423" s="25"/>
      <c r="F3423" s="26"/>
      <c r="G3423" s="25"/>
      <c r="H3423" s="26"/>
      <c r="I3423" s="25"/>
      <c r="J3423" s="26"/>
      <c r="K3423" s="24"/>
      <c r="L3423" s="27"/>
      <c r="M3423" s="26"/>
      <c r="N3423" s="27"/>
      <c r="O3423" s="26"/>
      <c r="P3423" s="27"/>
      <c r="Q3423" s="26"/>
      <c r="R3423" s="24"/>
      <c r="S3423" s="27"/>
      <c r="T3423" s="26"/>
      <c r="U3423" s="27"/>
      <c r="V3423" s="26"/>
      <c r="W3423" s="27"/>
      <c r="X3423" s="26"/>
      <c r="Y3423" s="24"/>
      <c r="Z3423" s="24"/>
      <c r="AA3423" s="24"/>
      <c r="AB3423" s="24"/>
      <c r="AC3423" s="24"/>
      <c r="AD3423" s="28"/>
      <c r="AE3423" s="26"/>
      <c r="AF3423" s="28"/>
      <c r="AG3423" s="26"/>
      <c r="AH3423" s="28"/>
      <c r="AI3423" s="26"/>
      <c r="AJ3423" s="24"/>
      <c r="AK3423" s="28"/>
      <c r="AL3423" s="26"/>
      <c r="AM3423" s="28"/>
      <c r="AN3423" s="26"/>
      <c r="AO3423" s="28"/>
      <c r="AP3423" s="26"/>
    </row>
    <row r="3424" spans="1:42" x14ac:dyDescent="0.25">
      <c r="A3424" s="24"/>
      <c r="B3424" s="24"/>
      <c r="C3424" s="24"/>
      <c r="D3424" s="25"/>
      <c r="E3424" s="25"/>
      <c r="F3424" s="26"/>
      <c r="G3424" s="25"/>
      <c r="H3424" s="26"/>
      <c r="I3424" s="25"/>
      <c r="J3424" s="26"/>
      <c r="K3424" s="27"/>
      <c r="L3424" s="27"/>
      <c r="M3424" s="26"/>
      <c r="N3424" s="27"/>
      <c r="O3424" s="26"/>
      <c r="P3424" s="27"/>
      <c r="Q3424" s="26"/>
      <c r="R3424" s="27"/>
      <c r="S3424" s="27"/>
      <c r="T3424" s="26"/>
      <c r="U3424" s="27"/>
      <c r="V3424" s="26"/>
      <c r="W3424" s="27"/>
      <c r="X3424" s="26"/>
      <c r="Y3424" s="25"/>
      <c r="Z3424" s="38"/>
      <c r="AA3424" s="27"/>
      <c r="AB3424" s="27"/>
      <c r="AC3424" s="28"/>
      <c r="AD3424" s="28"/>
      <c r="AE3424" s="26"/>
      <c r="AF3424" s="28"/>
      <c r="AG3424" s="26"/>
      <c r="AH3424" s="28"/>
      <c r="AI3424" s="26"/>
      <c r="AJ3424" s="28"/>
      <c r="AK3424" s="28"/>
      <c r="AL3424" s="26"/>
      <c r="AM3424" s="28"/>
      <c r="AN3424" s="26"/>
      <c r="AO3424" s="28"/>
      <c r="AP3424" s="26"/>
    </row>
    <row r="3425" spans="1:42" x14ac:dyDescent="0.25">
      <c r="A3425" s="24"/>
      <c r="B3425" s="24"/>
      <c r="C3425" s="111"/>
      <c r="D3425" s="24"/>
      <c r="E3425" s="24"/>
      <c r="F3425" s="24"/>
      <c r="G3425" s="24"/>
      <c r="H3425" s="24"/>
      <c r="I3425" s="25"/>
      <c r="J3425" s="26"/>
      <c r="K3425" s="24"/>
      <c r="L3425" s="24"/>
      <c r="M3425" s="24"/>
      <c r="N3425" s="24"/>
      <c r="O3425" s="24"/>
      <c r="P3425" s="27"/>
      <c r="Q3425" s="26"/>
      <c r="R3425" s="24"/>
      <c r="S3425" s="24"/>
      <c r="T3425" s="24"/>
      <c r="U3425" s="24"/>
      <c r="V3425" s="24"/>
      <c r="W3425" s="27"/>
      <c r="X3425" s="26"/>
      <c r="Y3425" s="24"/>
      <c r="Z3425" s="24"/>
      <c r="AA3425" s="24"/>
      <c r="AB3425" s="24"/>
      <c r="AC3425" s="24"/>
      <c r="AD3425" s="24"/>
      <c r="AE3425" s="24"/>
      <c r="AF3425" s="24"/>
      <c r="AG3425" s="24"/>
      <c r="AH3425" s="28"/>
      <c r="AI3425" s="26"/>
      <c r="AJ3425" s="24"/>
      <c r="AK3425" s="24"/>
      <c r="AL3425" s="24"/>
      <c r="AM3425" s="24"/>
      <c r="AN3425" s="24"/>
      <c r="AO3425" s="28"/>
      <c r="AP3425" s="26"/>
    </row>
    <row r="3426" spans="1:42" x14ac:dyDescent="0.25">
      <c r="A3426" s="24"/>
      <c r="B3426" s="24"/>
      <c r="C3426" s="111"/>
      <c r="D3426" s="25"/>
      <c r="E3426" s="25"/>
      <c r="F3426" s="26"/>
      <c r="G3426" s="25"/>
      <c r="H3426" s="26"/>
      <c r="I3426" s="25"/>
      <c r="J3426" s="26"/>
      <c r="K3426" s="27"/>
      <c r="L3426" s="27"/>
      <c r="M3426" s="26"/>
      <c r="N3426" s="27"/>
      <c r="O3426" s="26"/>
      <c r="P3426" s="27"/>
      <c r="Q3426" s="26"/>
      <c r="R3426" s="27"/>
      <c r="S3426" s="27"/>
      <c r="T3426" s="26"/>
      <c r="U3426" s="27"/>
      <c r="V3426" s="26"/>
      <c r="W3426" s="27"/>
      <c r="X3426" s="26"/>
      <c r="Y3426" s="25"/>
      <c r="Z3426" s="38"/>
      <c r="AA3426" s="27"/>
      <c r="AB3426" s="27"/>
      <c r="AC3426" s="28"/>
      <c r="AD3426" s="28"/>
      <c r="AE3426" s="26"/>
      <c r="AF3426" s="28"/>
      <c r="AG3426" s="26"/>
      <c r="AH3426" s="28"/>
      <c r="AI3426" s="26"/>
      <c r="AJ3426" s="28"/>
      <c r="AK3426" s="28"/>
      <c r="AL3426" s="26"/>
      <c r="AM3426" s="28"/>
      <c r="AN3426" s="26"/>
      <c r="AO3426" s="28"/>
      <c r="AP3426" s="26"/>
    </row>
    <row r="3427" spans="1:42" x14ac:dyDescent="0.25">
      <c r="A3427" s="24"/>
      <c r="B3427" s="24"/>
      <c r="C3427" s="111"/>
      <c r="D3427" s="25"/>
      <c r="E3427" s="25"/>
      <c r="F3427" s="26"/>
      <c r="G3427" s="25"/>
      <c r="H3427" s="26"/>
      <c r="I3427" s="25"/>
      <c r="J3427" s="26"/>
      <c r="K3427" s="27"/>
      <c r="L3427" s="27"/>
      <c r="M3427" s="26"/>
      <c r="N3427" s="27"/>
      <c r="O3427" s="26"/>
      <c r="P3427" s="27"/>
      <c r="Q3427" s="26"/>
      <c r="R3427" s="27"/>
      <c r="S3427" s="27"/>
      <c r="T3427" s="26"/>
      <c r="U3427" s="27"/>
      <c r="V3427" s="26"/>
      <c r="W3427" s="27"/>
      <c r="X3427" s="26"/>
      <c r="Y3427" s="25"/>
      <c r="Z3427" s="38"/>
      <c r="AA3427" s="27"/>
      <c r="AB3427" s="27"/>
      <c r="AC3427" s="28"/>
      <c r="AD3427" s="28"/>
      <c r="AE3427" s="26"/>
      <c r="AF3427" s="28"/>
      <c r="AG3427" s="26"/>
      <c r="AH3427" s="28"/>
      <c r="AI3427" s="26"/>
      <c r="AJ3427" s="28"/>
      <c r="AK3427" s="28"/>
      <c r="AL3427" s="26"/>
      <c r="AM3427" s="28"/>
      <c r="AN3427" s="26"/>
      <c r="AO3427" s="28"/>
      <c r="AP3427" s="26"/>
    </row>
    <row r="3428" spans="1:42" x14ac:dyDescent="0.25">
      <c r="A3428" s="24"/>
      <c r="B3428" s="24"/>
      <c r="C3428" s="24"/>
      <c r="D3428" s="25"/>
      <c r="E3428" s="25"/>
      <c r="F3428" s="26"/>
      <c r="G3428" s="25"/>
      <c r="H3428" s="26"/>
      <c r="I3428" s="25"/>
      <c r="J3428" s="26"/>
      <c r="K3428" s="27"/>
      <c r="L3428" s="27"/>
      <c r="M3428" s="26"/>
      <c r="N3428" s="27"/>
      <c r="O3428" s="26"/>
      <c r="P3428" s="27"/>
      <c r="Q3428" s="26"/>
      <c r="R3428" s="27"/>
      <c r="S3428" s="27"/>
      <c r="T3428" s="26"/>
      <c r="U3428" s="27"/>
      <c r="V3428" s="26"/>
      <c r="W3428" s="27"/>
      <c r="X3428" s="26"/>
      <c r="Y3428" s="25"/>
      <c r="Z3428" s="38"/>
      <c r="AA3428" s="27"/>
      <c r="AB3428" s="27"/>
      <c r="AC3428" s="28"/>
      <c r="AD3428" s="28"/>
      <c r="AE3428" s="26"/>
      <c r="AF3428" s="28"/>
      <c r="AG3428" s="26"/>
      <c r="AH3428" s="28"/>
      <c r="AI3428" s="26"/>
      <c r="AJ3428" s="28"/>
      <c r="AK3428" s="28"/>
      <c r="AL3428" s="26"/>
      <c r="AM3428" s="28"/>
      <c r="AN3428" s="26"/>
      <c r="AO3428" s="28"/>
      <c r="AP3428" s="26"/>
    </row>
    <row r="3429" spans="1:42" x14ac:dyDescent="0.25">
      <c r="A3429" s="24"/>
      <c r="B3429" s="24"/>
      <c r="C3429" s="24"/>
      <c r="D3429" s="25"/>
      <c r="E3429" s="25"/>
      <c r="F3429" s="26"/>
      <c r="G3429" s="25"/>
      <c r="H3429" s="26"/>
      <c r="I3429" s="25"/>
      <c r="J3429" s="26"/>
      <c r="K3429" s="27"/>
      <c r="L3429" s="27"/>
      <c r="M3429" s="26"/>
      <c r="N3429" s="27"/>
      <c r="O3429" s="26"/>
      <c r="P3429" s="27"/>
      <c r="Q3429" s="26"/>
      <c r="R3429" s="27"/>
      <c r="S3429" s="27"/>
      <c r="T3429" s="26"/>
      <c r="U3429" s="27"/>
      <c r="V3429" s="26"/>
      <c r="W3429" s="27"/>
      <c r="X3429" s="26"/>
      <c r="Y3429" s="25"/>
      <c r="Z3429" s="24"/>
      <c r="AA3429" s="27"/>
      <c r="AB3429" s="24"/>
      <c r="AC3429" s="28"/>
      <c r="AD3429" s="28"/>
      <c r="AE3429" s="26"/>
      <c r="AF3429" s="28"/>
      <c r="AG3429" s="26"/>
      <c r="AH3429" s="28"/>
      <c r="AI3429" s="26"/>
      <c r="AJ3429" s="28"/>
      <c r="AK3429" s="28"/>
      <c r="AL3429" s="26"/>
      <c r="AM3429" s="28"/>
      <c r="AN3429" s="26"/>
      <c r="AO3429" s="28"/>
      <c r="AP3429" s="26"/>
    </row>
    <row r="3430" spans="1:42" x14ac:dyDescent="0.25">
      <c r="A3430" s="24"/>
      <c r="B3430" s="24"/>
      <c r="C3430" s="24"/>
      <c r="D3430" s="25"/>
      <c r="E3430" s="25"/>
      <c r="F3430" s="26"/>
      <c r="G3430" s="25"/>
      <c r="H3430" s="26"/>
      <c r="I3430" s="25"/>
      <c r="J3430" s="26"/>
      <c r="K3430" s="27"/>
      <c r="L3430" s="27"/>
      <c r="M3430" s="26"/>
      <c r="N3430" s="27"/>
      <c r="O3430" s="26"/>
      <c r="P3430" s="27"/>
      <c r="Q3430" s="26"/>
      <c r="R3430" s="27"/>
      <c r="S3430" s="27"/>
      <c r="T3430" s="26"/>
      <c r="U3430" s="27"/>
      <c r="V3430" s="26"/>
      <c r="W3430" s="27"/>
      <c r="X3430" s="26"/>
      <c r="Y3430" s="25"/>
      <c r="Z3430" s="38"/>
      <c r="AA3430" s="27"/>
      <c r="AB3430" s="27"/>
      <c r="AC3430" s="28"/>
      <c r="AD3430" s="28"/>
      <c r="AE3430" s="26"/>
      <c r="AF3430" s="28"/>
      <c r="AG3430" s="26"/>
      <c r="AH3430" s="28"/>
      <c r="AI3430" s="26"/>
      <c r="AJ3430" s="28"/>
      <c r="AK3430" s="28"/>
      <c r="AL3430" s="26"/>
      <c r="AM3430" s="28"/>
      <c r="AN3430" s="26"/>
      <c r="AO3430" s="28"/>
      <c r="AP3430" s="26"/>
    </row>
    <row r="3431" spans="1:42" x14ac:dyDescent="0.25">
      <c r="A3431" s="24"/>
      <c r="B3431" s="24"/>
      <c r="C3431" s="24"/>
      <c r="D3431" s="25"/>
      <c r="E3431" s="25"/>
      <c r="F3431" s="26"/>
      <c r="G3431" s="25"/>
      <c r="H3431" s="26"/>
      <c r="I3431" s="25"/>
      <c r="J3431" s="26"/>
      <c r="K3431" s="27"/>
      <c r="L3431" s="27"/>
      <c r="M3431" s="26"/>
      <c r="N3431" s="27"/>
      <c r="O3431" s="26"/>
      <c r="P3431" s="27"/>
      <c r="Q3431" s="26"/>
      <c r="R3431" s="27"/>
      <c r="S3431" s="27"/>
      <c r="T3431" s="26"/>
      <c r="U3431" s="27"/>
      <c r="V3431" s="26"/>
      <c r="W3431" s="27"/>
      <c r="X3431" s="26"/>
      <c r="Y3431" s="25"/>
      <c r="Z3431" s="38"/>
      <c r="AA3431" s="27"/>
      <c r="AB3431" s="27"/>
      <c r="AC3431" s="28"/>
      <c r="AD3431" s="28"/>
      <c r="AE3431" s="26"/>
      <c r="AF3431" s="28"/>
      <c r="AG3431" s="26"/>
      <c r="AH3431" s="28"/>
      <c r="AI3431" s="26"/>
      <c r="AJ3431" s="28"/>
      <c r="AK3431" s="28"/>
      <c r="AL3431" s="26"/>
      <c r="AM3431" s="28"/>
      <c r="AN3431" s="26"/>
      <c r="AO3431" s="28"/>
      <c r="AP3431" s="26"/>
    </row>
    <row r="3432" spans="1:42" x14ac:dyDescent="0.25">
      <c r="A3432" s="24"/>
      <c r="B3432" s="24"/>
      <c r="C3432" s="88"/>
      <c r="D3432" s="25"/>
      <c r="E3432" s="25"/>
      <c r="F3432" s="26"/>
      <c r="G3432" s="25"/>
      <c r="H3432" s="26"/>
      <c r="I3432" s="25"/>
      <c r="J3432" s="26"/>
      <c r="K3432" s="27"/>
      <c r="L3432" s="27"/>
      <c r="M3432" s="26"/>
      <c r="N3432" s="27"/>
      <c r="O3432" s="26"/>
      <c r="P3432" s="27"/>
      <c r="Q3432" s="26"/>
      <c r="R3432" s="27"/>
      <c r="S3432" s="27"/>
      <c r="T3432" s="26"/>
      <c r="U3432" s="27"/>
      <c r="V3432" s="26"/>
      <c r="W3432" s="27"/>
      <c r="X3432" s="26"/>
      <c r="Y3432" s="25"/>
      <c r="Z3432" s="38"/>
      <c r="AA3432" s="27"/>
      <c r="AB3432" s="27"/>
      <c r="AC3432" s="28"/>
      <c r="AD3432" s="28"/>
      <c r="AE3432" s="26"/>
      <c r="AF3432" s="28"/>
      <c r="AG3432" s="26"/>
      <c r="AH3432" s="28"/>
      <c r="AI3432" s="26"/>
      <c r="AJ3432" s="28"/>
      <c r="AK3432" s="28"/>
      <c r="AL3432" s="26"/>
      <c r="AM3432" s="28"/>
      <c r="AN3432" s="26"/>
      <c r="AO3432" s="28"/>
      <c r="AP3432" s="26"/>
    </row>
    <row r="3433" spans="1:42" x14ac:dyDescent="0.25">
      <c r="A3433" s="24"/>
      <c r="B3433" s="24"/>
      <c r="C3433" s="88"/>
      <c r="D3433" s="25"/>
      <c r="E3433" s="25"/>
      <c r="F3433" s="26"/>
      <c r="G3433" s="25"/>
      <c r="H3433" s="26"/>
      <c r="I3433" s="25"/>
      <c r="J3433" s="26"/>
      <c r="K3433" s="27"/>
      <c r="L3433" s="27"/>
      <c r="M3433" s="26"/>
      <c r="N3433" s="27"/>
      <c r="O3433" s="26"/>
      <c r="P3433" s="27"/>
      <c r="Q3433" s="26"/>
      <c r="R3433" s="27"/>
      <c r="S3433" s="27"/>
      <c r="T3433" s="26"/>
      <c r="U3433" s="27"/>
      <c r="V3433" s="26"/>
      <c r="W3433" s="27"/>
      <c r="X3433" s="26"/>
      <c r="Y3433" s="25"/>
      <c r="Z3433" s="38"/>
      <c r="AA3433" s="27"/>
      <c r="AB3433" s="27"/>
      <c r="AC3433" s="28"/>
      <c r="AD3433" s="28"/>
      <c r="AE3433" s="26"/>
      <c r="AF3433" s="28"/>
      <c r="AG3433" s="26"/>
      <c r="AH3433" s="28"/>
      <c r="AI3433" s="26"/>
      <c r="AJ3433" s="28"/>
      <c r="AK3433" s="28"/>
      <c r="AL3433" s="26"/>
      <c r="AM3433" s="28"/>
      <c r="AN3433" s="26"/>
      <c r="AO3433" s="28"/>
      <c r="AP3433" s="26"/>
    </row>
    <row r="3434" spans="1:42" x14ac:dyDescent="0.25">
      <c r="A3434" s="24"/>
      <c r="B3434" s="24"/>
      <c r="C3434" s="88"/>
      <c r="D3434" s="25"/>
      <c r="E3434" s="25"/>
      <c r="F3434" s="26"/>
      <c r="G3434" s="25"/>
      <c r="H3434" s="26"/>
      <c r="I3434" s="25"/>
      <c r="J3434" s="26"/>
      <c r="K3434" s="27"/>
      <c r="L3434" s="27"/>
      <c r="M3434" s="26"/>
      <c r="N3434" s="27"/>
      <c r="O3434" s="26"/>
      <c r="P3434" s="27"/>
      <c r="Q3434" s="26"/>
      <c r="R3434" s="27"/>
      <c r="S3434" s="27"/>
      <c r="T3434" s="26"/>
      <c r="U3434" s="27"/>
      <c r="V3434" s="26"/>
      <c r="W3434" s="27"/>
      <c r="X3434" s="26"/>
      <c r="Y3434" s="25"/>
      <c r="Z3434" s="38"/>
      <c r="AA3434" s="27"/>
      <c r="AB3434" s="27"/>
      <c r="AC3434" s="28"/>
      <c r="AD3434" s="28"/>
      <c r="AE3434" s="26"/>
      <c r="AF3434" s="28"/>
      <c r="AG3434" s="26"/>
      <c r="AH3434" s="28"/>
      <c r="AI3434" s="26"/>
      <c r="AJ3434" s="28"/>
      <c r="AK3434" s="28"/>
      <c r="AL3434" s="26"/>
      <c r="AM3434" s="28"/>
      <c r="AN3434" s="26"/>
      <c r="AO3434" s="28"/>
      <c r="AP3434" s="26"/>
    </row>
    <row r="3435" spans="1:42" x14ac:dyDescent="0.25">
      <c r="A3435" s="24"/>
      <c r="B3435" s="24"/>
      <c r="C3435" s="24"/>
      <c r="D3435" s="25"/>
      <c r="E3435" s="25"/>
      <c r="F3435" s="26"/>
      <c r="G3435" s="25"/>
      <c r="H3435" s="26"/>
      <c r="I3435" s="25"/>
      <c r="J3435" s="26"/>
      <c r="K3435" s="27"/>
      <c r="L3435" s="27"/>
      <c r="M3435" s="26"/>
      <c r="N3435" s="27"/>
      <c r="O3435" s="26"/>
      <c r="P3435" s="27"/>
      <c r="Q3435" s="26"/>
      <c r="R3435" s="27"/>
      <c r="S3435" s="27"/>
      <c r="T3435" s="26"/>
      <c r="U3435" s="27"/>
      <c r="V3435" s="26"/>
      <c r="W3435" s="27"/>
      <c r="X3435" s="26"/>
      <c r="Y3435" s="25"/>
      <c r="Z3435" s="38"/>
      <c r="AA3435" s="27"/>
      <c r="AB3435" s="27"/>
      <c r="AC3435" s="28"/>
      <c r="AD3435" s="28"/>
      <c r="AE3435" s="26"/>
      <c r="AF3435" s="28"/>
      <c r="AG3435" s="26"/>
      <c r="AH3435" s="28"/>
      <c r="AI3435" s="26"/>
      <c r="AJ3435" s="28"/>
      <c r="AK3435" s="28"/>
      <c r="AL3435" s="26"/>
      <c r="AM3435" s="28"/>
      <c r="AN3435" s="26"/>
      <c r="AO3435" s="28"/>
      <c r="AP3435" s="26"/>
    </row>
    <row r="3436" spans="1:42" x14ac:dyDescent="0.25">
      <c r="A3436" s="24"/>
      <c r="B3436" s="24"/>
      <c r="C3436" s="24"/>
      <c r="D3436" s="25"/>
      <c r="E3436" s="25"/>
      <c r="F3436" s="26"/>
      <c r="G3436" s="24"/>
      <c r="H3436" s="24"/>
      <c r="I3436" s="24"/>
      <c r="J3436" s="24"/>
      <c r="K3436" s="27"/>
      <c r="L3436" s="27"/>
      <c r="M3436" s="26"/>
      <c r="N3436" s="24"/>
      <c r="O3436" s="24"/>
      <c r="P3436" s="24"/>
      <c r="Q3436" s="24"/>
      <c r="R3436" s="27"/>
      <c r="S3436" s="27"/>
      <c r="T3436" s="26"/>
      <c r="U3436" s="24"/>
      <c r="V3436" s="24"/>
      <c r="W3436" s="24"/>
      <c r="X3436" s="24"/>
      <c r="Y3436" s="25"/>
      <c r="Z3436" s="24"/>
      <c r="AA3436" s="27"/>
      <c r="AB3436" s="24"/>
      <c r="AC3436" s="28"/>
      <c r="AD3436" s="28"/>
      <c r="AE3436" s="26"/>
      <c r="AF3436" s="24"/>
      <c r="AG3436" s="24"/>
      <c r="AH3436" s="24"/>
      <c r="AI3436" s="24"/>
      <c r="AJ3436" s="28"/>
      <c r="AK3436" s="28"/>
      <c r="AL3436" s="26"/>
      <c r="AM3436" s="24"/>
      <c r="AN3436" s="24"/>
      <c r="AO3436" s="24"/>
      <c r="AP3436" s="24"/>
    </row>
    <row r="3437" spans="1:42" x14ac:dyDescent="0.25">
      <c r="A3437" s="24"/>
      <c r="B3437" s="24"/>
      <c r="C3437" s="24"/>
      <c r="D3437" s="25"/>
      <c r="E3437" s="25"/>
      <c r="F3437" s="26"/>
      <c r="G3437" s="25"/>
      <c r="H3437" s="26"/>
      <c r="I3437" s="25"/>
      <c r="J3437" s="26"/>
      <c r="K3437" s="27"/>
      <c r="L3437" s="27"/>
      <c r="M3437" s="26"/>
      <c r="N3437" s="27"/>
      <c r="O3437" s="26"/>
      <c r="P3437" s="27"/>
      <c r="Q3437" s="26"/>
      <c r="R3437" s="27"/>
      <c r="S3437" s="27"/>
      <c r="T3437" s="26"/>
      <c r="U3437" s="27"/>
      <c r="V3437" s="26"/>
      <c r="W3437" s="27"/>
      <c r="X3437" s="26"/>
      <c r="Y3437" s="25"/>
      <c r="Z3437" s="24"/>
      <c r="AA3437" s="27"/>
      <c r="AB3437" s="24"/>
      <c r="AC3437" s="28"/>
      <c r="AD3437" s="28"/>
      <c r="AE3437" s="26"/>
      <c r="AF3437" s="28"/>
      <c r="AG3437" s="26"/>
      <c r="AH3437" s="28"/>
      <c r="AI3437" s="26"/>
      <c r="AJ3437" s="28"/>
      <c r="AK3437" s="28"/>
      <c r="AL3437" s="26"/>
      <c r="AM3437" s="28"/>
      <c r="AN3437" s="26"/>
      <c r="AO3437" s="28"/>
      <c r="AP3437" s="26"/>
    </row>
    <row r="3438" spans="1:42" x14ac:dyDescent="0.25">
      <c r="A3438" s="24"/>
      <c r="B3438" s="24"/>
      <c r="C3438" s="24"/>
      <c r="D3438" s="25"/>
      <c r="E3438" s="25"/>
      <c r="F3438" s="26"/>
      <c r="G3438" s="25"/>
      <c r="H3438" s="26"/>
      <c r="I3438" s="25"/>
      <c r="J3438" s="26"/>
      <c r="K3438" s="27"/>
      <c r="L3438" s="27"/>
      <c r="M3438" s="26"/>
      <c r="N3438" s="27"/>
      <c r="O3438" s="26"/>
      <c r="P3438" s="27"/>
      <c r="Q3438" s="26"/>
      <c r="R3438" s="27"/>
      <c r="S3438" s="27"/>
      <c r="T3438" s="26"/>
      <c r="U3438" s="27"/>
      <c r="V3438" s="26"/>
      <c r="W3438" s="27"/>
      <c r="X3438" s="26"/>
      <c r="Y3438" s="25"/>
      <c r="Z3438" s="38"/>
      <c r="AA3438" s="27"/>
      <c r="AB3438" s="27"/>
      <c r="AC3438" s="28"/>
      <c r="AD3438" s="28"/>
      <c r="AE3438" s="26"/>
      <c r="AF3438" s="28"/>
      <c r="AG3438" s="26"/>
      <c r="AH3438" s="28"/>
      <c r="AI3438" s="26"/>
      <c r="AJ3438" s="28"/>
      <c r="AK3438" s="28"/>
      <c r="AL3438" s="26"/>
      <c r="AM3438" s="28"/>
      <c r="AN3438" s="26"/>
      <c r="AO3438" s="28"/>
      <c r="AP3438" s="26"/>
    </row>
    <row r="3439" spans="1:42" x14ac:dyDescent="0.25">
      <c r="A3439" s="24"/>
      <c r="B3439" s="24"/>
      <c r="C3439" s="24"/>
      <c r="D3439" s="24"/>
      <c r="E3439" s="25"/>
      <c r="F3439" s="26"/>
      <c r="G3439" s="25"/>
      <c r="H3439" s="26"/>
      <c r="I3439" s="25"/>
      <c r="J3439" s="26"/>
      <c r="K3439" s="24"/>
      <c r="L3439" s="27"/>
      <c r="M3439" s="26"/>
      <c r="N3439" s="27"/>
      <c r="O3439" s="26"/>
      <c r="P3439" s="27"/>
      <c r="Q3439" s="26"/>
      <c r="R3439" s="24"/>
      <c r="S3439" s="27"/>
      <c r="T3439" s="26"/>
      <c r="U3439" s="27"/>
      <c r="V3439" s="26"/>
      <c r="W3439" s="27"/>
      <c r="X3439" s="26"/>
      <c r="Y3439" s="24"/>
      <c r="Z3439" s="24"/>
      <c r="AA3439" s="24"/>
      <c r="AB3439" s="24"/>
      <c r="AC3439" s="24"/>
      <c r="AD3439" s="28"/>
      <c r="AE3439" s="26"/>
      <c r="AF3439" s="28"/>
      <c r="AG3439" s="26"/>
      <c r="AH3439" s="28"/>
      <c r="AI3439" s="26"/>
      <c r="AJ3439" s="24"/>
      <c r="AK3439" s="28"/>
      <c r="AL3439" s="26"/>
      <c r="AM3439" s="28"/>
      <c r="AN3439" s="26"/>
      <c r="AO3439" s="28"/>
      <c r="AP3439" s="26"/>
    </row>
    <row r="3440" spans="1:42" x14ac:dyDescent="0.25">
      <c r="A3440" s="24"/>
      <c r="B3440" s="24"/>
      <c r="C3440" s="24"/>
      <c r="D3440" s="25"/>
      <c r="E3440" s="24"/>
      <c r="F3440" s="24"/>
      <c r="G3440" s="24"/>
      <c r="H3440" s="24"/>
      <c r="I3440" s="25"/>
      <c r="J3440" s="26"/>
      <c r="K3440" s="27"/>
      <c r="L3440" s="24"/>
      <c r="M3440" s="24"/>
      <c r="N3440" s="24"/>
      <c r="O3440" s="24"/>
      <c r="P3440" s="27"/>
      <c r="Q3440" s="26"/>
      <c r="R3440" s="27"/>
      <c r="S3440" s="24"/>
      <c r="T3440" s="24"/>
      <c r="U3440" s="24"/>
      <c r="V3440" s="24"/>
      <c r="W3440" s="27"/>
      <c r="X3440" s="26"/>
      <c r="Y3440" s="25"/>
      <c r="Z3440" s="24"/>
      <c r="AA3440" s="27"/>
      <c r="AB3440" s="24"/>
      <c r="AC3440" s="28"/>
      <c r="AD3440" s="24"/>
      <c r="AE3440" s="24"/>
      <c r="AF3440" s="24"/>
      <c r="AG3440" s="24"/>
      <c r="AH3440" s="28"/>
      <c r="AI3440" s="26"/>
      <c r="AJ3440" s="28"/>
      <c r="AK3440" s="24"/>
      <c r="AL3440" s="24"/>
      <c r="AM3440" s="24"/>
      <c r="AN3440" s="24"/>
      <c r="AO3440" s="28"/>
      <c r="AP3440" s="26"/>
    </row>
    <row r="3441" spans="1:42" x14ac:dyDescent="0.25">
      <c r="A3441" s="24"/>
      <c r="B3441" s="24"/>
      <c r="C3441" s="24"/>
      <c r="D3441" s="25"/>
      <c r="E3441" s="25"/>
      <c r="F3441" s="26"/>
      <c r="G3441" s="25"/>
      <c r="H3441" s="26"/>
      <c r="I3441" s="25"/>
      <c r="J3441" s="26"/>
      <c r="K3441" s="27"/>
      <c r="L3441" s="27"/>
      <c r="M3441" s="26"/>
      <c r="N3441" s="27"/>
      <c r="O3441" s="26"/>
      <c r="P3441" s="27"/>
      <c r="Q3441" s="26"/>
      <c r="R3441" s="27"/>
      <c r="S3441" s="27"/>
      <c r="T3441" s="26"/>
      <c r="U3441" s="27"/>
      <c r="V3441" s="26"/>
      <c r="W3441" s="27"/>
      <c r="X3441" s="26"/>
      <c r="Y3441" s="25"/>
      <c r="Z3441" s="38"/>
      <c r="AA3441" s="27"/>
      <c r="AB3441" s="27"/>
      <c r="AC3441" s="28"/>
      <c r="AD3441" s="28"/>
      <c r="AE3441" s="26"/>
      <c r="AF3441" s="28"/>
      <c r="AG3441" s="26"/>
      <c r="AH3441" s="28"/>
      <c r="AI3441" s="26"/>
      <c r="AJ3441" s="28"/>
      <c r="AK3441" s="28"/>
      <c r="AL3441" s="26"/>
      <c r="AM3441" s="28"/>
      <c r="AN3441" s="26"/>
      <c r="AO3441" s="28"/>
      <c r="AP3441" s="26"/>
    </row>
    <row r="3442" spans="1:42" x14ac:dyDescent="0.25">
      <c r="A3442" s="24"/>
      <c r="B3442" s="24"/>
      <c r="C3442" s="111"/>
      <c r="D3442" s="25"/>
      <c r="E3442" s="24"/>
      <c r="F3442" s="24"/>
      <c r="G3442" s="25"/>
      <c r="H3442" s="26"/>
      <c r="I3442" s="25"/>
      <c r="J3442" s="26"/>
      <c r="K3442" s="27"/>
      <c r="L3442" s="24"/>
      <c r="M3442" s="24"/>
      <c r="N3442" s="27"/>
      <c r="O3442" s="26"/>
      <c r="P3442" s="27"/>
      <c r="Q3442" s="26"/>
      <c r="R3442" s="27"/>
      <c r="S3442" s="24"/>
      <c r="T3442" s="24"/>
      <c r="U3442" s="27"/>
      <c r="V3442" s="26"/>
      <c r="W3442" s="27"/>
      <c r="X3442" s="26"/>
      <c r="Y3442" s="25"/>
      <c r="Z3442" s="24"/>
      <c r="AA3442" s="27"/>
      <c r="AB3442" s="24"/>
      <c r="AC3442" s="28"/>
      <c r="AD3442" s="24"/>
      <c r="AE3442" s="24"/>
      <c r="AF3442" s="28"/>
      <c r="AG3442" s="26"/>
      <c r="AH3442" s="28"/>
      <c r="AI3442" s="26"/>
      <c r="AJ3442" s="28"/>
      <c r="AK3442" s="24"/>
      <c r="AL3442" s="24"/>
      <c r="AM3442" s="28"/>
      <c r="AN3442" s="26"/>
      <c r="AO3442" s="28"/>
      <c r="AP3442" s="26"/>
    </row>
    <row r="3443" spans="1:42" x14ac:dyDescent="0.25">
      <c r="A3443" s="24"/>
      <c r="B3443" s="24"/>
      <c r="C3443" s="111"/>
      <c r="D3443" s="25"/>
      <c r="E3443" s="25"/>
      <c r="F3443" s="26"/>
      <c r="G3443" s="25"/>
      <c r="H3443" s="26"/>
      <c r="I3443" s="25"/>
      <c r="J3443" s="26"/>
      <c r="K3443" s="27"/>
      <c r="L3443" s="27"/>
      <c r="M3443" s="26"/>
      <c r="N3443" s="27"/>
      <c r="O3443" s="26"/>
      <c r="P3443" s="27"/>
      <c r="Q3443" s="26"/>
      <c r="R3443" s="27"/>
      <c r="S3443" s="27"/>
      <c r="T3443" s="26"/>
      <c r="U3443" s="27"/>
      <c r="V3443" s="26"/>
      <c r="W3443" s="27"/>
      <c r="X3443" s="26"/>
      <c r="Y3443" s="25"/>
      <c r="Z3443" s="38"/>
      <c r="AA3443" s="27"/>
      <c r="AB3443" s="27"/>
      <c r="AC3443" s="28"/>
      <c r="AD3443" s="28"/>
      <c r="AE3443" s="26"/>
      <c r="AF3443" s="28"/>
      <c r="AG3443" s="26"/>
      <c r="AH3443" s="28"/>
      <c r="AI3443" s="26"/>
      <c r="AJ3443" s="28"/>
      <c r="AK3443" s="28"/>
      <c r="AL3443" s="26"/>
      <c r="AM3443" s="28"/>
      <c r="AN3443" s="26"/>
      <c r="AO3443" s="28"/>
      <c r="AP3443" s="26"/>
    </row>
    <row r="3444" spans="1:42" x14ac:dyDescent="0.25">
      <c r="A3444" s="24"/>
      <c r="B3444" s="24"/>
      <c r="C3444" s="111"/>
      <c r="D3444" s="25"/>
      <c r="E3444" s="25"/>
      <c r="F3444" s="26"/>
      <c r="G3444" s="25"/>
      <c r="H3444" s="26"/>
      <c r="I3444" s="25"/>
      <c r="J3444" s="26"/>
      <c r="K3444" s="27"/>
      <c r="L3444" s="27"/>
      <c r="M3444" s="26"/>
      <c r="N3444" s="27"/>
      <c r="O3444" s="26"/>
      <c r="P3444" s="27"/>
      <c r="Q3444" s="26"/>
      <c r="R3444" s="27"/>
      <c r="S3444" s="27"/>
      <c r="T3444" s="26"/>
      <c r="U3444" s="27"/>
      <c r="V3444" s="26"/>
      <c r="W3444" s="27"/>
      <c r="X3444" s="26"/>
      <c r="Y3444" s="25"/>
      <c r="Z3444" s="38"/>
      <c r="AA3444" s="27"/>
      <c r="AB3444" s="27"/>
      <c r="AC3444" s="28"/>
      <c r="AD3444" s="28"/>
      <c r="AE3444" s="26"/>
      <c r="AF3444" s="28"/>
      <c r="AG3444" s="26"/>
      <c r="AH3444" s="28"/>
      <c r="AI3444" s="26"/>
      <c r="AJ3444" s="28"/>
      <c r="AK3444" s="28"/>
      <c r="AL3444" s="26"/>
      <c r="AM3444" s="28"/>
      <c r="AN3444" s="26"/>
      <c r="AO3444" s="28"/>
      <c r="AP3444" s="26"/>
    </row>
    <row r="3445" spans="1:42" x14ac:dyDescent="0.25">
      <c r="A3445" s="24"/>
      <c r="B3445" s="24"/>
      <c r="C3445" s="24"/>
      <c r="D3445" s="25"/>
      <c r="E3445" s="25"/>
      <c r="F3445" s="26"/>
      <c r="G3445" s="25"/>
      <c r="H3445" s="26"/>
      <c r="I3445" s="25"/>
      <c r="J3445" s="26"/>
      <c r="K3445" s="27"/>
      <c r="L3445" s="27"/>
      <c r="M3445" s="26"/>
      <c r="N3445" s="27"/>
      <c r="O3445" s="26"/>
      <c r="P3445" s="27"/>
      <c r="Q3445" s="26"/>
      <c r="R3445" s="27"/>
      <c r="S3445" s="27"/>
      <c r="T3445" s="26"/>
      <c r="U3445" s="27"/>
      <c r="V3445" s="26"/>
      <c r="W3445" s="27"/>
      <c r="X3445" s="26"/>
      <c r="Y3445" s="25"/>
      <c r="Z3445" s="38"/>
      <c r="AA3445" s="27"/>
      <c r="AB3445" s="27"/>
      <c r="AC3445" s="28"/>
      <c r="AD3445" s="28"/>
      <c r="AE3445" s="26"/>
      <c r="AF3445" s="28"/>
      <c r="AG3445" s="26"/>
      <c r="AH3445" s="28"/>
      <c r="AI3445" s="26"/>
      <c r="AJ3445" s="28"/>
      <c r="AK3445" s="28"/>
      <c r="AL3445" s="26"/>
      <c r="AM3445" s="28"/>
      <c r="AN3445" s="26"/>
      <c r="AO3445" s="28"/>
      <c r="AP3445" s="26"/>
    </row>
    <row r="3446" spans="1:42" x14ac:dyDescent="0.25">
      <c r="A3446" s="24"/>
      <c r="B3446" s="24"/>
      <c r="C3446" s="24"/>
      <c r="D3446" s="24"/>
      <c r="E3446" s="24"/>
      <c r="F3446" s="24"/>
      <c r="G3446" s="25"/>
      <c r="H3446" s="26"/>
      <c r="I3446" s="25"/>
      <c r="J3446" s="26"/>
      <c r="K3446" s="24"/>
      <c r="L3446" s="24"/>
      <c r="M3446" s="24"/>
      <c r="N3446" s="27"/>
      <c r="O3446" s="26"/>
      <c r="P3446" s="27"/>
      <c r="Q3446" s="26"/>
      <c r="R3446" s="24"/>
      <c r="S3446" s="24"/>
      <c r="T3446" s="24"/>
      <c r="U3446" s="27"/>
      <c r="V3446" s="26"/>
      <c r="W3446" s="27"/>
      <c r="X3446" s="26"/>
      <c r="Y3446" s="24"/>
      <c r="Z3446" s="24"/>
      <c r="AA3446" s="24"/>
      <c r="AB3446" s="24"/>
      <c r="AC3446" s="24"/>
      <c r="AD3446" s="24"/>
      <c r="AE3446" s="24"/>
      <c r="AF3446" s="28"/>
      <c r="AG3446" s="26"/>
      <c r="AH3446" s="28"/>
      <c r="AI3446" s="26"/>
      <c r="AJ3446" s="24"/>
      <c r="AK3446" s="24"/>
      <c r="AL3446" s="24"/>
      <c r="AM3446" s="28"/>
      <c r="AN3446" s="26"/>
      <c r="AO3446" s="28"/>
      <c r="AP3446" s="26"/>
    </row>
    <row r="3447" spans="1:42" x14ac:dyDescent="0.25">
      <c r="A3447" s="24"/>
      <c r="B3447" s="24"/>
      <c r="C3447" s="24"/>
      <c r="D3447" s="25"/>
      <c r="E3447" s="25"/>
      <c r="F3447" s="26"/>
      <c r="G3447" s="25"/>
      <c r="H3447" s="26"/>
      <c r="I3447" s="25"/>
      <c r="J3447" s="26"/>
      <c r="K3447" s="27"/>
      <c r="L3447" s="27"/>
      <c r="M3447" s="26"/>
      <c r="N3447" s="27"/>
      <c r="O3447" s="26"/>
      <c r="P3447" s="27"/>
      <c r="Q3447" s="26"/>
      <c r="R3447" s="27"/>
      <c r="S3447" s="27"/>
      <c r="T3447" s="26"/>
      <c r="U3447" s="27"/>
      <c r="V3447" s="26"/>
      <c r="W3447" s="27"/>
      <c r="X3447" s="26"/>
      <c r="Y3447" s="25"/>
      <c r="Z3447" s="38"/>
      <c r="AA3447" s="27"/>
      <c r="AB3447" s="27"/>
      <c r="AC3447" s="28"/>
      <c r="AD3447" s="28"/>
      <c r="AE3447" s="26"/>
      <c r="AF3447" s="28"/>
      <c r="AG3447" s="26"/>
      <c r="AH3447" s="28"/>
      <c r="AI3447" s="26"/>
      <c r="AJ3447" s="28"/>
      <c r="AK3447" s="28"/>
      <c r="AL3447" s="26"/>
      <c r="AM3447" s="28"/>
      <c r="AN3447" s="26"/>
      <c r="AO3447" s="28"/>
      <c r="AP3447" s="26"/>
    </row>
    <row r="3448" spans="1:42" x14ac:dyDescent="0.25">
      <c r="A3448" s="24"/>
      <c r="B3448" s="24"/>
      <c r="C3448" s="24"/>
      <c r="D3448" s="25"/>
      <c r="E3448" s="25"/>
      <c r="F3448" s="26"/>
      <c r="G3448" s="25"/>
      <c r="H3448" s="26"/>
      <c r="I3448" s="25"/>
      <c r="J3448" s="26"/>
      <c r="K3448" s="27"/>
      <c r="L3448" s="27"/>
      <c r="M3448" s="26"/>
      <c r="N3448" s="27"/>
      <c r="O3448" s="26"/>
      <c r="P3448" s="27"/>
      <c r="Q3448" s="26"/>
      <c r="R3448" s="27"/>
      <c r="S3448" s="27"/>
      <c r="T3448" s="26"/>
      <c r="U3448" s="27"/>
      <c r="V3448" s="26"/>
      <c r="W3448" s="27"/>
      <c r="X3448" s="26"/>
      <c r="Y3448" s="25"/>
      <c r="Z3448" s="38"/>
      <c r="AA3448" s="27"/>
      <c r="AB3448" s="27"/>
      <c r="AC3448" s="28"/>
      <c r="AD3448" s="28"/>
      <c r="AE3448" s="26"/>
      <c r="AF3448" s="28"/>
      <c r="AG3448" s="26"/>
      <c r="AH3448" s="28"/>
      <c r="AI3448" s="26"/>
      <c r="AJ3448" s="28"/>
      <c r="AK3448" s="28"/>
      <c r="AL3448" s="26"/>
      <c r="AM3448" s="28"/>
      <c r="AN3448" s="26"/>
      <c r="AO3448" s="28"/>
      <c r="AP3448" s="26"/>
    </row>
    <row r="3449" spans="1:42" x14ac:dyDescent="0.25">
      <c r="A3449" s="24"/>
      <c r="B3449" s="24"/>
      <c r="C3449" s="88"/>
      <c r="D3449" s="25"/>
      <c r="E3449" s="25"/>
      <c r="F3449" s="26"/>
      <c r="G3449" s="25"/>
      <c r="H3449" s="26"/>
      <c r="I3449" s="25"/>
      <c r="J3449" s="26"/>
      <c r="K3449" s="27"/>
      <c r="L3449" s="27"/>
      <c r="M3449" s="26"/>
      <c r="N3449" s="27"/>
      <c r="O3449" s="26"/>
      <c r="P3449" s="27"/>
      <c r="Q3449" s="26"/>
      <c r="R3449" s="27"/>
      <c r="S3449" s="27"/>
      <c r="T3449" s="26"/>
      <c r="U3449" s="27"/>
      <c r="V3449" s="26"/>
      <c r="W3449" s="27"/>
      <c r="X3449" s="26"/>
      <c r="Y3449" s="25"/>
      <c r="Z3449" s="38"/>
      <c r="AA3449" s="27"/>
      <c r="AB3449" s="27"/>
      <c r="AC3449" s="28"/>
      <c r="AD3449" s="28"/>
      <c r="AE3449" s="26"/>
      <c r="AF3449" s="28"/>
      <c r="AG3449" s="26"/>
      <c r="AH3449" s="28"/>
      <c r="AI3449" s="26"/>
      <c r="AJ3449" s="28"/>
      <c r="AK3449" s="28"/>
      <c r="AL3449" s="26"/>
      <c r="AM3449" s="28"/>
      <c r="AN3449" s="26"/>
      <c r="AO3449" s="28"/>
      <c r="AP3449" s="26"/>
    </row>
    <row r="3450" spans="1:42" x14ac:dyDescent="0.25">
      <c r="A3450" s="24"/>
      <c r="B3450" s="24"/>
      <c r="C3450" s="88"/>
      <c r="D3450" s="25"/>
      <c r="E3450" s="25"/>
      <c r="F3450" s="26"/>
      <c r="G3450" s="25"/>
      <c r="H3450" s="26"/>
      <c r="I3450" s="25"/>
      <c r="J3450" s="26"/>
      <c r="K3450" s="27"/>
      <c r="L3450" s="27"/>
      <c r="M3450" s="26"/>
      <c r="N3450" s="27"/>
      <c r="O3450" s="26"/>
      <c r="P3450" s="27"/>
      <c r="Q3450" s="26"/>
      <c r="R3450" s="27"/>
      <c r="S3450" s="27"/>
      <c r="T3450" s="26"/>
      <c r="U3450" s="27"/>
      <c r="V3450" s="26"/>
      <c r="W3450" s="27"/>
      <c r="X3450" s="26"/>
      <c r="Y3450" s="25"/>
      <c r="Z3450" s="38"/>
      <c r="AA3450" s="27"/>
      <c r="AB3450" s="27"/>
      <c r="AC3450" s="28"/>
      <c r="AD3450" s="28"/>
      <c r="AE3450" s="26"/>
      <c r="AF3450" s="28"/>
      <c r="AG3450" s="26"/>
      <c r="AH3450" s="28"/>
      <c r="AI3450" s="26"/>
      <c r="AJ3450" s="28"/>
      <c r="AK3450" s="28"/>
      <c r="AL3450" s="26"/>
      <c r="AM3450" s="28"/>
      <c r="AN3450" s="26"/>
      <c r="AO3450" s="28"/>
      <c r="AP3450" s="26"/>
    </row>
    <row r="3451" spans="1:42" x14ac:dyDescent="0.25">
      <c r="A3451" s="24"/>
      <c r="B3451" s="24"/>
      <c r="C3451" s="88"/>
      <c r="D3451" s="25"/>
      <c r="E3451" s="25"/>
      <c r="F3451" s="26"/>
      <c r="G3451" s="25"/>
      <c r="H3451" s="26"/>
      <c r="I3451" s="25"/>
      <c r="J3451" s="26"/>
      <c r="K3451" s="27"/>
      <c r="L3451" s="27"/>
      <c r="M3451" s="26"/>
      <c r="N3451" s="27"/>
      <c r="O3451" s="26"/>
      <c r="P3451" s="27"/>
      <c r="Q3451" s="26"/>
      <c r="R3451" s="27"/>
      <c r="S3451" s="27"/>
      <c r="T3451" s="26"/>
      <c r="U3451" s="27"/>
      <c r="V3451" s="26"/>
      <c r="W3451" s="27"/>
      <c r="X3451" s="26"/>
      <c r="Y3451" s="25"/>
      <c r="Z3451" s="38"/>
      <c r="AA3451" s="27"/>
      <c r="AB3451" s="27"/>
      <c r="AC3451" s="28"/>
      <c r="AD3451" s="28"/>
      <c r="AE3451" s="26"/>
      <c r="AF3451" s="28"/>
      <c r="AG3451" s="26"/>
      <c r="AH3451" s="28"/>
      <c r="AI3451" s="26"/>
      <c r="AJ3451" s="28"/>
      <c r="AK3451" s="28"/>
      <c r="AL3451" s="26"/>
      <c r="AM3451" s="28"/>
      <c r="AN3451" s="26"/>
      <c r="AO3451" s="28"/>
      <c r="AP3451" s="26"/>
    </row>
    <row r="3452" spans="1:42" x14ac:dyDescent="0.25">
      <c r="A3452" s="24"/>
      <c r="B3452" s="24"/>
      <c r="C3452" s="24"/>
      <c r="D3452" s="25"/>
      <c r="E3452" s="25"/>
      <c r="F3452" s="26"/>
      <c r="G3452" s="25"/>
      <c r="H3452" s="26"/>
      <c r="I3452" s="25"/>
      <c r="J3452" s="26"/>
      <c r="K3452" s="27"/>
      <c r="L3452" s="27"/>
      <c r="M3452" s="26"/>
      <c r="N3452" s="27"/>
      <c r="O3452" s="26"/>
      <c r="P3452" s="27"/>
      <c r="Q3452" s="26"/>
      <c r="R3452" s="27"/>
      <c r="S3452" s="27"/>
      <c r="T3452" s="26"/>
      <c r="U3452" s="27"/>
      <c r="V3452" s="26"/>
      <c r="W3452" s="27"/>
      <c r="X3452" s="26"/>
      <c r="Y3452" s="25"/>
      <c r="Z3452" s="24"/>
      <c r="AA3452" s="27"/>
      <c r="AB3452" s="24"/>
      <c r="AC3452" s="28"/>
      <c r="AD3452" s="28"/>
      <c r="AE3452" s="26"/>
      <c r="AF3452" s="28"/>
      <c r="AG3452" s="26"/>
      <c r="AH3452" s="28"/>
      <c r="AI3452" s="26"/>
      <c r="AJ3452" s="28"/>
      <c r="AK3452" s="28"/>
      <c r="AL3452" s="26"/>
      <c r="AM3452" s="28"/>
      <c r="AN3452" s="26"/>
      <c r="AO3452" s="28"/>
      <c r="AP3452" s="26"/>
    </row>
    <row r="3453" spans="1:42" x14ac:dyDescent="0.25">
      <c r="A3453" s="24"/>
      <c r="B3453" s="24"/>
      <c r="C3453" s="24"/>
      <c r="D3453" s="24"/>
      <c r="E3453" s="25"/>
      <c r="F3453" s="26"/>
      <c r="G3453" s="25"/>
      <c r="H3453" s="26"/>
      <c r="I3453" s="25"/>
      <c r="J3453" s="26"/>
      <c r="K3453" s="24"/>
      <c r="L3453" s="27"/>
      <c r="M3453" s="26"/>
      <c r="N3453" s="27"/>
      <c r="O3453" s="26"/>
      <c r="P3453" s="27"/>
      <c r="Q3453" s="26"/>
      <c r="R3453" s="24"/>
      <c r="S3453" s="27"/>
      <c r="T3453" s="26"/>
      <c r="U3453" s="27"/>
      <c r="V3453" s="26"/>
      <c r="W3453" s="27"/>
      <c r="X3453" s="26"/>
      <c r="Y3453" s="24"/>
      <c r="Z3453" s="24"/>
      <c r="AA3453" s="24"/>
      <c r="AB3453" s="24"/>
      <c r="AC3453" s="24"/>
      <c r="AD3453" s="28"/>
      <c r="AE3453" s="26"/>
      <c r="AF3453" s="28"/>
      <c r="AG3453" s="26"/>
      <c r="AH3453" s="28"/>
      <c r="AI3453" s="26"/>
      <c r="AJ3453" s="24"/>
      <c r="AK3453" s="28"/>
      <c r="AL3453" s="26"/>
      <c r="AM3453" s="28"/>
      <c r="AN3453" s="26"/>
      <c r="AO3453" s="28"/>
      <c r="AP3453" s="26"/>
    </row>
    <row r="3454" spans="1:42" x14ac:dyDescent="0.25">
      <c r="A3454" s="24"/>
      <c r="B3454" s="24"/>
      <c r="C3454" s="24"/>
      <c r="D3454" s="25"/>
      <c r="E3454" s="25"/>
      <c r="F3454" s="26"/>
      <c r="G3454" s="25"/>
      <c r="H3454" s="26"/>
      <c r="I3454" s="25"/>
      <c r="J3454" s="26"/>
      <c r="K3454" s="27"/>
      <c r="L3454" s="27"/>
      <c r="M3454" s="26"/>
      <c r="N3454" s="27"/>
      <c r="O3454" s="26"/>
      <c r="P3454" s="27"/>
      <c r="Q3454" s="26"/>
      <c r="R3454" s="27"/>
      <c r="S3454" s="27"/>
      <c r="T3454" s="26"/>
      <c r="U3454" s="27"/>
      <c r="V3454" s="26"/>
      <c r="W3454" s="27"/>
      <c r="X3454" s="26"/>
      <c r="Y3454" s="25"/>
      <c r="Z3454" s="38"/>
      <c r="AA3454" s="27"/>
      <c r="AB3454" s="27"/>
      <c r="AC3454" s="28"/>
      <c r="AD3454" s="28"/>
      <c r="AE3454" s="26"/>
      <c r="AF3454" s="28"/>
      <c r="AG3454" s="26"/>
      <c r="AH3454" s="28"/>
      <c r="AI3454" s="26"/>
      <c r="AJ3454" s="28"/>
      <c r="AK3454" s="28"/>
      <c r="AL3454" s="26"/>
      <c r="AM3454" s="28"/>
      <c r="AN3454" s="26"/>
      <c r="AO3454" s="28"/>
      <c r="AP3454" s="26"/>
    </row>
    <row r="3455" spans="1:42" x14ac:dyDescent="0.25">
      <c r="A3455" s="24"/>
      <c r="B3455" s="24"/>
      <c r="C3455" s="24"/>
      <c r="D3455" s="24"/>
      <c r="E3455" s="25"/>
      <c r="F3455" s="26"/>
      <c r="G3455" s="25"/>
      <c r="H3455" s="26"/>
      <c r="I3455" s="25"/>
      <c r="J3455" s="26"/>
      <c r="K3455" s="24"/>
      <c r="L3455" s="27"/>
      <c r="M3455" s="26"/>
      <c r="N3455" s="27"/>
      <c r="O3455" s="26"/>
      <c r="P3455" s="27"/>
      <c r="Q3455" s="26"/>
      <c r="R3455" s="24"/>
      <c r="S3455" s="27"/>
      <c r="T3455" s="26"/>
      <c r="U3455" s="27"/>
      <c r="V3455" s="26"/>
      <c r="W3455" s="27"/>
      <c r="X3455" s="26"/>
      <c r="Y3455" s="24"/>
      <c r="Z3455" s="24"/>
      <c r="AA3455" s="24"/>
      <c r="AB3455" s="24"/>
      <c r="AC3455" s="24"/>
      <c r="AD3455" s="28"/>
      <c r="AE3455" s="26"/>
      <c r="AF3455" s="28"/>
      <c r="AG3455" s="26"/>
      <c r="AH3455" s="28"/>
      <c r="AI3455" s="26"/>
      <c r="AJ3455" s="24"/>
      <c r="AK3455" s="28"/>
      <c r="AL3455" s="26"/>
      <c r="AM3455" s="28"/>
      <c r="AN3455" s="26"/>
      <c r="AO3455" s="28"/>
      <c r="AP3455" s="26"/>
    </row>
    <row r="3456" spans="1:42" x14ac:dyDescent="0.25">
      <c r="A3456" s="24"/>
      <c r="B3456" s="24"/>
      <c r="C3456" s="24"/>
      <c r="D3456" s="25"/>
      <c r="E3456" s="25"/>
      <c r="F3456" s="26"/>
      <c r="G3456" s="25"/>
      <c r="H3456" s="26"/>
      <c r="I3456" s="25"/>
      <c r="J3456" s="26"/>
      <c r="K3456" s="27"/>
      <c r="L3456" s="27"/>
      <c r="M3456" s="26"/>
      <c r="N3456" s="27"/>
      <c r="O3456" s="26"/>
      <c r="P3456" s="27"/>
      <c r="Q3456" s="26"/>
      <c r="R3456" s="27"/>
      <c r="S3456" s="27"/>
      <c r="T3456" s="26"/>
      <c r="U3456" s="27"/>
      <c r="V3456" s="26"/>
      <c r="W3456" s="27"/>
      <c r="X3456" s="26"/>
      <c r="Y3456" s="25"/>
      <c r="Z3456" s="24"/>
      <c r="AA3456" s="27"/>
      <c r="AB3456" s="24"/>
      <c r="AC3456" s="28"/>
      <c r="AD3456" s="28"/>
      <c r="AE3456" s="26"/>
      <c r="AF3456" s="28"/>
      <c r="AG3456" s="26"/>
      <c r="AH3456" s="28"/>
      <c r="AI3456" s="26"/>
      <c r="AJ3456" s="28"/>
      <c r="AK3456" s="28"/>
      <c r="AL3456" s="26"/>
      <c r="AM3456" s="28"/>
      <c r="AN3456" s="26"/>
      <c r="AO3456" s="28"/>
      <c r="AP3456" s="26"/>
    </row>
    <row r="3457" spans="1:42" x14ac:dyDescent="0.25">
      <c r="A3457" s="24"/>
      <c r="B3457" s="24"/>
      <c r="C3457" s="24"/>
      <c r="D3457" s="25"/>
      <c r="E3457" s="25"/>
      <c r="F3457" s="26"/>
      <c r="G3457" s="25"/>
      <c r="H3457" s="26"/>
      <c r="I3457" s="25"/>
      <c r="J3457" s="26"/>
      <c r="K3457" s="27"/>
      <c r="L3457" s="27"/>
      <c r="M3457" s="26"/>
      <c r="N3457" s="27"/>
      <c r="O3457" s="26"/>
      <c r="P3457" s="27"/>
      <c r="Q3457" s="26"/>
      <c r="R3457" s="27"/>
      <c r="S3457" s="27"/>
      <c r="T3457" s="26"/>
      <c r="U3457" s="27"/>
      <c r="V3457" s="26"/>
      <c r="W3457" s="27"/>
      <c r="X3457" s="26"/>
      <c r="Y3457" s="25"/>
      <c r="Z3457" s="38"/>
      <c r="AA3457" s="27"/>
      <c r="AB3457" s="27"/>
      <c r="AC3457" s="28"/>
      <c r="AD3457" s="28"/>
      <c r="AE3457" s="26"/>
      <c r="AF3457" s="28"/>
      <c r="AG3457" s="26"/>
      <c r="AH3457" s="28"/>
      <c r="AI3457" s="26"/>
      <c r="AJ3457" s="28"/>
      <c r="AK3457" s="28"/>
      <c r="AL3457" s="26"/>
      <c r="AM3457" s="28"/>
      <c r="AN3457" s="26"/>
      <c r="AO3457" s="28"/>
      <c r="AP3457" s="26"/>
    </row>
    <row r="3458" spans="1:42" x14ac:dyDescent="0.25">
      <c r="A3458" s="24"/>
      <c r="B3458" s="24"/>
      <c r="C3458" s="111"/>
      <c r="D3458" s="25"/>
      <c r="E3458" s="25"/>
      <c r="F3458" s="26"/>
      <c r="G3458" s="25"/>
      <c r="H3458" s="26"/>
      <c r="I3458" s="25"/>
      <c r="J3458" s="26"/>
      <c r="K3458" s="27"/>
      <c r="L3458" s="27"/>
      <c r="M3458" s="26"/>
      <c r="N3458" s="27"/>
      <c r="O3458" s="26"/>
      <c r="P3458" s="27"/>
      <c r="Q3458" s="26"/>
      <c r="R3458" s="27"/>
      <c r="S3458" s="27"/>
      <c r="T3458" s="26"/>
      <c r="U3458" s="27"/>
      <c r="V3458" s="26"/>
      <c r="W3458" s="27"/>
      <c r="X3458" s="26"/>
      <c r="Y3458" s="25"/>
      <c r="Z3458" s="38"/>
      <c r="AA3458" s="27"/>
      <c r="AB3458" s="27"/>
      <c r="AC3458" s="28"/>
      <c r="AD3458" s="28"/>
      <c r="AE3458" s="26"/>
      <c r="AF3458" s="28"/>
      <c r="AG3458" s="26"/>
      <c r="AH3458" s="28"/>
      <c r="AI3458" s="26"/>
      <c r="AJ3458" s="28"/>
      <c r="AK3458" s="28"/>
      <c r="AL3458" s="26"/>
      <c r="AM3458" s="28"/>
      <c r="AN3458" s="26"/>
      <c r="AO3458" s="28"/>
      <c r="AP3458" s="26"/>
    </row>
    <row r="3459" spans="1:42" x14ac:dyDescent="0.25">
      <c r="A3459" s="24"/>
      <c r="B3459" s="24"/>
      <c r="C3459" s="111"/>
      <c r="D3459" s="25"/>
      <c r="E3459" s="25"/>
      <c r="F3459" s="26"/>
      <c r="G3459" s="25"/>
      <c r="H3459" s="26"/>
      <c r="I3459" s="25"/>
      <c r="J3459" s="26"/>
      <c r="K3459" s="27"/>
      <c r="L3459" s="27"/>
      <c r="M3459" s="26"/>
      <c r="N3459" s="27"/>
      <c r="O3459" s="26"/>
      <c r="P3459" s="27"/>
      <c r="Q3459" s="26"/>
      <c r="R3459" s="27"/>
      <c r="S3459" s="27"/>
      <c r="T3459" s="26"/>
      <c r="U3459" s="27"/>
      <c r="V3459" s="26"/>
      <c r="W3459" s="27"/>
      <c r="X3459" s="26"/>
      <c r="Y3459" s="25"/>
      <c r="Z3459" s="38"/>
      <c r="AA3459" s="27"/>
      <c r="AB3459" s="27"/>
      <c r="AC3459" s="28"/>
      <c r="AD3459" s="28"/>
      <c r="AE3459" s="26"/>
      <c r="AF3459" s="28"/>
      <c r="AG3459" s="26"/>
      <c r="AH3459" s="28"/>
      <c r="AI3459" s="26"/>
      <c r="AJ3459" s="28"/>
      <c r="AK3459" s="28"/>
      <c r="AL3459" s="26"/>
      <c r="AM3459" s="28"/>
      <c r="AN3459" s="26"/>
      <c r="AO3459" s="28"/>
      <c r="AP3459" s="26"/>
    </row>
    <row r="3460" spans="1:42" x14ac:dyDescent="0.25">
      <c r="A3460" s="24"/>
      <c r="B3460" s="24"/>
      <c r="C3460" s="111"/>
      <c r="D3460" s="25"/>
      <c r="E3460" s="25"/>
      <c r="F3460" s="26"/>
      <c r="G3460" s="25"/>
      <c r="H3460" s="26"/>
      <c r="I3460" s="25"/>
      <c r="J3460" s="26"/>
      <c r="K3460" s="27"/>
      <c r="L3460" s="27"/>
      <c r="M3460" s="26"/>
      <c r="N3460" s="27"/>
      <c r="O3460" s="26"/>
      <c r="P3460" s="27"/>
      <c r="Q3460" s="26"/>
      <c r="R3460" s="27"/>
      <c r="S3460" s="27"/>
      <c r="T3460" s="26"/>
      <c r="U3460" s="27"/>
      <c r="V3460" s="26"/>
      <c r="W3460" s="27"/>
      <c r="X3460" s="26"/>
      <c r="Y3460" s="25"/>
      <c r="Z3460" s="38"/>
      <c r="AA3460" s="27"/>
      <c r="AB3460" s="27"/>
      <c r="AC3460" s="28"/>
      <c r="AD3460" s="28"/>
      <c r="AE3460" s="26"/>
      <c r="AF3460" s="28"/>
      <c r="AG3460" s="26"/>
      <c r="AH3460" s="28"/>
      <c r="AI3460" s="26"/>
      <c r="AJ3460" s="28"/>
      <c r="AK3460" s="28"/>
      <c r="AL3460" s="26"/>
      <c r="AM3460" s="28"/>
      <c r="AN3460" s="26"/>
      <c r="AO3460" s="28"/>
      <c r="AP3460" s="26"/>
    </row>
    <row r="3461" spans="1:42" x14ac:dyDescent="0.25">
      <c r="A3461" s="24"/>
      <c r="B3461" s="24"/>
      <c r="C3461" s="24"/>
      <c r="D3461" s="25"/>
      <c r="E3461" s="25"/>
      <c r="F3461" s="26"/>
      <c r="G3461" s="25"/>
      <c r="H3461" s="26"/>
      <c r="I3461" s="25"/>
      <c r="J3461" s="26"/>
      <c r="K3461" s="27"/>
      <c r="L3461" s="27"/>
      <c r="M3461" s="26"/>
      <c r="N3461" s="27"/>
      <c r="O3461" s="26"/>
      <c r="P3461" s="27"/>
      <c r="Q3461" s="26"/>
      <c r="R3461" s="27"/>
      <c r="S3461" s="27"/>
      <c r="T3461" s="26"/>
      <c r="U3461" s="27"/>
      <c r="V3461" s="26"/>
      <c r="W3461" s="27"/>
      <c r="X3461" s="26"/>
      <c r="Y3461" s="25"/>
      <c r="Z3461" s="24"/>
      <c r="AA3461" s="27"/>
      <c r="AB3461" s="24"/>
      <c r="AC3461" s="28"/>
      <c r="AD3461" s="28"/>
      <c r="AE3461" s="26"/>
      <c r="AF3461" s="28"/>
      <c r="AG3461" s="26"/>
      <c r="AH3461" s="28"/>
      <c r="AI3461" s="26"/>
      <c r="AJ3461" s="28"/>
      <c r="AK3461" s="28"/>
      <c r="AL3461" s="26"/>
      <c r="AM3461" s="28"/>
      <c r="AN3461" s="26"/>
      <c r="AO3461" s="28"/>
      <c r="AP3461" s="26"/>
    </row>
    <row r="3462" spans="1:42" x14ac:dyDescent="0.25">
      <c r="A3462" s="24"/>
      <c r="B3462" s="24"/>
      <c r="C3462" s="24"/>
      <c r="D3462" s="25"/>
      <c r="E3462" s="25"/>
      <c r="F3462" s="26"/>
      <c r="G3462" s="25"/>
      <c r="H3462" s="26"/>
      <c r="I3462" s="25"/>
      <c r="J3462" s="26"/>
      <c r="K3462" s="27"/>
      <c r="L3462" s="27"/>
      <c r="M3462" s="26"/>
      <c r="N3462" s="27"/>
      <c r="O3462" s="26"/>
      <c r="P3462" s="27"/>
      <c r="Q3462" s="26"/>
      <c r="R3462" s="27"/>
      <c r="S3462" s="27"/>
      <c r="T3462" s="26"/>
      <c r="U3462" s="27"/>
      <c r="V3462" s="26"/>
      <c r="W3462" s="27"/>
      <c r="X3462" s="26"/>
      <c r="Y3462" s="25"/>
      <c r="Z3462" s="38"/>
      <c r="AA3462" s="27"/>
      <c r="AB3462" s="27"/>
      <c r="AC3462" s="28"/>
      <c r="AD3462" s="28"/>
      <c r="AE3462" s="26"/>
      <c r="AF3462" s="28"/>
      <c r="AG3462" s="26"/>
      <c r="AH3462" s="28"/>
      <c r="AI3462" s="26"/>
      <c r="AJ3462" s="28"/>
      <c r="AK3462" s="28"/>
      <c r="AL3462" s="26"/>
      <c r="AM3462" s="28"/>
      <c r="AN3462" s="26"/>
      <c r="AO3462" s="28"/>
      <c r="AP3462" s="26"/>
    </row>
    <row r="3463" spans="1:42" x14ac:dyDescent="0.25">
      <c r="A3463" s="24"/>
      <c r="B3463" s="24"/>
      <c r="C3463" s="24"/>
      <c r="D3463" s="25"/>
      <c r="E3463" s="25"/>
      <c r="F3463" s="26"/>
      <c r="G3463" s="25"/>
      <c r="H3463" s="26"/>
      <c r="I3463" s="25"/>
      <c r="J3463" s="26"/>
      <c r="K3463" s="27"/>
      <c r="L3463" s="27"/>
      <c r="M3463" s="26"/>
      <c r="N3463" s="27"/>
      <c r="O3463" s="26"/>
      <c r="P3463" s="27"/>
      <c r="Q3463" s="26"/>
      <c r="R3463" s="27"/>
      <c r="S3463" s="27"/>
      <c r="T3463" s="26"/>
      <c r="U3463" s="27"/>
      <c r="V3463" s="26"/>
      <c r="W3463" s="27"/>
      <c r="X3463" s="26"/>
      <c r="Y3463" s="25"/>
      <c r="Z3463" s="38"/>
      <c r="AA3463" s="27"/>
      <c r="AB3463" s="27"/>
      <c r="AC3463" s="28"/>
      <c r="AD3463" s="28"/>
      <c r="AE3463" s="26"/>
      <c r="AF3463" s="28"/>
      <c r="AG3463" s="26"/>
      <c r="AH3463" s="28"/>
      <c r="AI3463" s="26"/>
      <c r="AJ3463" s="28"/>
      <c r="AK3463" s="28"/>
      <c r="AL3463" s="26"/>
      <c r="AM3463" s="28"/>
      <c r="AN3463" s="26"/>
      <c r="AO3463" s="28"/>
      <c r="AP3463" s="26"/>
    </row>
    <row r="3464" spans="1:42" x14ac:dyDescent="0.25">
      <c r="A3464" s="24"/>
      <c r="B3464" s="24"/>
      <c r="C3464" s="88"/>
      <c r="D3464" s="25"/>
      <c r="E3464" s="25"/>
      <c r="F3464" s="26"/>
      <c r="G3464" s="25"/>
      <c r="H3464" s="26"/>
      <c r="I3464" s="25"/>
      <c r="J3464" s="26"/>
      <c r="K3464" s="27"/>
      <c r="L3464" s="27"/>
      <c r="M3464" s="26"/>
      <c r="N3464" s="27"/>
      <c r="O3464" s="26"/>
      <c r="P3464" s="27"/>
      <c r="Q3464" s="26"/>
      <c r="R3464" s="27"/>
      <c r="S3464" s="27"/>
      <c r="T3464" s="26"/>
      <c r="U3464" s="27"/>
      <c r="V3464" s="26"/>
      <c r="W3464" s="27"/>
      <c r="X3464" s="26"/>
      <c r="Y3464" s="25"/>
      <c r="Z3464" s="38"/>
      <c r="AA3464" s="27"/>
      <c r="AB3464" s="27"/>
      <c r="AC3464" s="28"/>
      <c r="AD3464" s="28"/>
      <c r="AE3464" s="26"/>
      <c r="AF3464" s="28"/>
      <c r="AG3464" s="26"/>
      <c r="AH3464" s="28"/>
      <c r="AI3464" s="26"/>
      <c r="AJ3464" s="28"/>
      <c r="AK3464" s="28"/>
      <c r="AL3464" s="26"/>
      <c r="AM3464" s="28"/>
      <c r="AN3464" s="26"/>
      <c r="AO3464" s="28"/>
      <c r="AP3464" s="26"/>
    </row>
    <row r="3465" spans="1:42" x14ac:dyDescent="0.25">
      <c r="A3465" s="24"/>
      <c r="B3465" s="24"/>
      <c r="C3465" s="88"/>
      <c r="D3465" s="25"/>
      <c r="E3465" s="25"/>
      <c r="F3465" s="26"/>
      <c r="G3465" s="25"/>
      <c r="H3465" s="26"/>
      <c r="I3465" s="25"/>
      <c r="J3465" s="26"/>
      <c r="K3465" s="27"/>
      <c r="L3465" s="27"/>
      <c r="M3465" s="26"/>
      <c r="N3465" s="27"/>
      <c r="O3465" s="26"/>
      <c r="P3465" s="27"/>
      <c r="Q3465" s="26"/>
      <c r="R3465" s="27"/>
      <c r="S3465" s="27"/>
      <c r="T3465" s="26"/>
      <c r="U3465" s="27"/>
      <c r="V3465" s="26"/>
      <c r="W3465" s="27"/>
      <c r="X3465" s="26"/>
      <c r="Y3465" s="25"/>
      <c r="Z3465" s="38"/>
      <c r="AA3465" s="27"/>
      <c r="AB3465" s="27"/>
      <c r="AC3465" s="28"/>
      <c r="AD3465" s="28"/>
      <c r="AE3465" s="26"/>
      <c r="AF3465" s="28"/>
      <c r="AG3465" s="26"/>
      <c r="AH3465" s="28"/>
      <c r="AI3465" s="26"/>
      <c r="AJ3465" s="28"/>
      <c r="AK3465" s="28"/>
      <c r="AL3465" s="26"/>
      <c r="AM3465" s="28"/>
      <c r="AN3465" s="26"/>
      <c r="AO3465" s="28"/>
      <c r="AP3465" s="26"/>
    </row>
    <row r="3466" spans="1:42" x14ac:dyDescent="0.25">
      <c r="A3466" s="24"/>
      <c r="B3466" s="24"/>
      <c r="C3466" s="88"/>
      <c r="D3466" s="25"/>
      <c r="E3466" s="25"/>
      <c r="F3466" s="26"/>
      <c r="G3466" s="25"/>
      <c r="H3466" s="26"/>
      <c r="I3466" s="25"/>
      <c r="J3466" s="26"/>
      <c r="K3466" s="27"/>
      <c r="L3466" s="27"/>
      <c r="M3466" s="26"/>
      <c r="N3466" s="27"/>
      <c r="O3466" s="26"/>
      <c r="P3466" s="27"/>
      <c r="Q3466" s="26"/>
      <c r="R3466" s="27"/>
      <c r="S3466" s="27"/>
      <c r="T3466" s="26"/>
      <c r="U3466" s="27"/>
      <c r="V3466" s="26"/>
      <c r="W3466" s="27"/>
      <c r="X3466" s="26"/>
      <c r="Y3466" s="25"/>
      <c r="Z3466" s="38"/>
      <c r="AA3466" s="27"/>
      <c r="AB3466" s="27"/>
      <c r="AC3466" s="28"/>
      <c r="AD3466" s="28"/>
      <c r="AE3466" s="26"/>
      <c r="AF3466" s="28"/>
      <c r="AG3466" s="26"/>
      <c r="AH3466" s="28"/>
      <c r="AI3466" s="26"/>
      <c r="AJ3466" s="28"/>
      <c r="AK3466" s="28"/>
      <c r="AL3466" s="26"/>
      <c r="AM3466" s="28"/>
      <c r="AN3466" s="26"/>
      <c r="AO3466" s="28"/>
      <c r="AP3466" s="26"/>
    </row>
    <row r="3467" spans="1:42" x14ac:dyDescent="0.25">
      <c r="A3467" s="24"/>
      <c r="B3467" s="24"/>
      <c r="C3467" s="24"/>
      <c r="D3467" s="25"/>
      <c r="E3467" s="25"/>
      <c r="F3467" s="26"/>
      <c r="G3467" s="25"/>
      <c r="H3467" s="26"/>
      <c r="I3467" s="25"/>
      <c r="J3467" s="26"/>
      <c r="K3467" s="27"/>
      <c r="L3467" s="27"/>
      <c r="M3467" s="26"/>
      <c r="N3467" s="27"/>
      <c r="O3467" s="26"/>
      <c r="P3467" s="27"/>
      <c r="Q3467" s="26"/>
      <c r="R3467" s="27"/>
      <c r="S3467" s="27"/>
      <c r="T3467" s="26"/>
      <c r="U3467" s="27"/>
      <c r="V3467" s="26"/>
      <c r="W3467" s="27"/>
      <c r="X3467" s="26"/>
      <c r="Y3467" s="25"/>
      <c r="Z3467" s="24"/>
      <c r="AA3467" s="27"/>
      <c r="AB3467" s="24"/>
      <c r="AC3467" s="28"/>
      <c r="AD3467" s="28"/>
      <c r="AE3467" s="26"/>
      <c r="AF3467" s="28"/>
      <c r="AG3467" s="26"/>
      <c r="AH3467" s="28"/>
      <c r="AI3467" s="26"/>
      <c r="AJ3467" s="28"/>
      <c r="AK3467" s="28"/>
      <c r="AL3467" s="26"/>
      <c r="AM3467" s="28"/>
      <c r="AN3467" s="26"/>
      <c r="AO3467" s="28"/>
      <c r="AP3467" s="26"/>
    </row>
    <row r="3468" spans="1:42" x14ac:dyDescent="0.25">
      <c r="A3468" s="24"/>
      <c r="B3468" s="24"/>
      <c r="C3468" s="24"/>
      <c r="D3468" s="24"/>
      <c r="E3468" s="24"/>
      <c r="F3468" s="24"/>
      <c r="G3468" s="24"/>
      <c r="H3468" s="24"/>
      <c r="I3468" s="25"/>
      <c r="J3468" s="26"/>
      <c r="K3468" s="24"/>
      <c r="L3468" s="24"/>
      <c r="M3468" s="24"/>
      <c r="N3468" s="24"/>
      <c r="O3468" s="24"/>
      <c r="P3468" s="27"/>
      <c r="Q3468" s="26"/>
      <c r="R3468" s="24"/>
      <c r="S3468" s="24"/>
      <c r="T3468" s="24"/>
      <c r="U3468" s="24"/>
      <c r="V3468" s="24"/>
      <c r="W3468" s="27"/>
      <c r="X3468" s="26"/>
      <c r="Y3468" s="24"/>
      <c r="Z3468" s="24"/>
      <c r="AA3468" s="24"/>
      <c r="AB3468" s="24"/>
      <c r="AC3468" s="24"/>
      <c r="AD3468" s="24"/>
      <c r="AE3468" s="24"/>
      <c r="AF3468" s="24"/>
      <c r="AG3468" s="24"/>
      <c r="AH3468" s="28"/>
      <c r="AI3468" s="26"/>
      <c r="AJ3468" s="24"/>
      <c r="AK3468" s="24"/>
      <c r="AL3468" s="24"/>
      <c r="AM3468" s="24"/>
      <c r="AN3468" s="24"/>
      <c r="AO3468" s="28"/>
      <c r="AP3468" s="26"/>
    </row>
    <row r="3469" spans="1:42" x14ac:dyDescent="0.25">
      <c r="A3469" s="24"/>
      <c r="B3469" s="24"/>
      <c r="C3469" s="24"/>
      <c r="D3469" s="24"/>
      <c r="E3469" s="25"/>
      <c r="F3469" s="26"/>
      <c r="G3469" s="25"/>
      <c r="H3469" s="26"/>
      <c r="I3469" s="25"/>
      <c r="J3469" s="26"/>
      <c r="K3469" s="24"/>
      <c r="L3469" s="27"/>
      <c r="M3469" s="26"/>
      <c r="N3469" s="27"/>
      <c r="O3469" s="26"/>
      <c r="P3469" s="27"/>
      <c r="Q3469" s="26"/>
      <c r="R3469" s="24"/>
      <c r="S3469" s="27"/>
      <c r="T3469" s="26"/>
      <c r="U3469" s="27"/>
      <c r="V3469" s="26"/>
      <c r="W3469" s="27"/>
      <c r="X3469" s="26"/>
      <c r="Y3469" s="24"/>
      <c r="Z3469" s="24"/>
      <c r="AA3469" s="24"/>
      <c r="AB3469" s="24"/>
      <c r="AC3469" s="24"/>
      <c r="AD3469" s="28"/>
      <c r="AE3469" s="26"/>
      <c r="AF3469" s="28"/>
      <c r="AG3469" s="26"/>
      <c r="AH3469" s="28"/>
      <c r="AI3469" s="26"/>
      <c r="AJ3469" s="24"/>
      <c r="AK3469" s="28"/>
      <c r="AL3469" s="26"/>
      <c r="AM3469" s="28"/>
      <c r="AN3469" s="26"/>
      <c r="AO3469" s="28"/>
      <c r="AP3469" s="26"/>
    </row>
    <row r="3470" spans="1:42" x14ac:dyDescent="0.25">
      <c r="A3470" s="24"/>
      <c r="B3470" s="24"/>
      <c r="C3470" s="24"/>
      <c r="D3470" s="25"/>
      <c r="E3470" s="25"/>
      <c r="F3470" s="26"/>
      <c r="G3470" s="25"/>
      <c r="H3470" s="26"/>
      <c r="I3470" s="25"/>
      <c r="J3470" s="26"/>
      <c r="K3470" s="27"/>
      <c r="L3470" s="27"/>
      <c r="M3470" s="26"/>
      <c r="N3470" s="27"/>
      <c r="O3470" s="26"/>
      <c r="P3470" s="27"/>
      <c r="Q3470" s="26"/>
      <c r="R3470" s="27"/>
      <c r="S3470" s="27"/>
      <c r="T3470" s="26"/>
      <c r="U3470" s="27"/>
      <c r="V3470" s="26"/>
      <c r="W3470" s="27"/>
      <c r="X3470" s="26"/>
      <c r="Y3470" s="25"/>
      <c r="Z3470" s="38"/>
      <c r="AA3470" s="27"/>
      <c r="AB3470" s="27"/>
      <c r="AC3470" s="28"/>
      <c r="AD3470" s="28"/>
      <c r="AE3470" s="26"/>
      <c r="AF3470" s="28"/>
      <c r="AG3470" s="26"/>
      <c r="AH3470" s="28"/>
      <c r="AI3470" s="26"/>
      <c r="AJ3470" s="28"/>
      <c r="AK3470" s="28"/>
      <c r="AL3470" s="26"/>
      <c r="AM3470" s="28"/>
      <c r="AN3470" s="26"/>
      <c r="AO3470" s="28"/>
      <c r="AP3470" s="26"/>
    </row>
    <row r="3471" spans="1:42" x14ac:dyDescent="0.25">
      <c r="A3471" s="24"/>
      <c r="B3471" s="24"/>
      <c r="C3471" s="24"/>
      <c r="D3471" s="24"/>
      <c r="E3471" s="24"/>
      <c r="F3471" s="24"/>
      <c r="G3471" s="25"/>
      <c r="H3471" s="26"/>
      <c r="I3471" s="24"/>
      <c r="J3471" s="24"/>
      <c r="K3471" s="24"/>
      <c r="L3471" s="24"/>
      <c r="M3471" s="24"/>
      <c r="N3471" s="27"/>
      <c r="O3471" s="26"/>
      <c r="P3471" s="24"/>
      <c r="Q3471" s="24"/>
      <c r="R3471" s="24"/>
      <c r="S3471" s="24"/>
      <c r="T3471" s="24"/>
      <c r="U3471" s="27"/>
      <c r="V3471" s="26"/>
      <c r="W3471" s="24"/>
      <c r="X3471" s="24"/>
      <c r="Y3471" s="24"/>
      <c r="Z3471" s="24"/>
      <c r="AA3471" s="24"/>
      <c r="AB3471" s="24"/>
      <c r="AC3471" s="24"/>
      <c r="AD3471" s="24"/>
      <c r="AE3471" s="24"/>
      <c r="AF3471" s="28"/>
      <c r="AG3471" s="26"/>
      <c r="AH3471" s="24"/>
      <c r="AI3471" s="24"/>
      <c r="AJ3471" s="24"/>
      <c r="AK3471" s="24"/>
      <c r="AL3471" s="24"/>
      <c r="AM3471" s="28"/>
      <c r="AN3471" s="26"/>
      <c r="AO3471" s="24"/>
      <c r="AP3471" s="24"/>
    </row>
    <row r="3472" spans="1:42" x14ac:dyDescent="0.25">
      <c r="A3472" s="24"/>
      <c r="B3472" s="24"/>
      <c r="C3472" s="24"/>
      <c r="D3472" s="24"/>
      <c r="E3472" s="25"/>
      <c r="F3472" s="26"/>
      <c r="G3472" s="25"/>
      <c r="H3472" s="26"/>
      <c r="I3472" s="24"/>
      <c r="J3472" s="24"/>
      <c r="K3472" s="24"/>
      <c r="L3472" s="27"/>
      <c r="M3472" s="26"/>
      <c r="N3472" s="27"/>
      <c r="O3472" s="26"/>
      <c r="P3472" s="24"/>
      <c r="Q3472" s="24"/>
      <c r="R3472" s="24"/>
      <c r="S3472" s="27"/>
      <c r="T3472" s="26"/>
      <c r="U3472" s="27"/>
      <c r="V3472" s="26"/>
      <c r="W3472" s="24"/>
      <c r="X3472" s="24"/>
      <c r="Y3472" s="24"/>
      <c r="Z3472" s="24"/>
      <c r="AA3472" s="24"/>
      <c r="AB3472" s="24"/>
      <c r="AC3472" s="24"/>
      <c r="AD3472" s="28"/>
      <c r="AE3472" s="26"/>
      <c r="AF3472" s="28"/>
      <c r="AG3472" s="26"/>
      <c r="AH3472" s="24"/>
      <c r="AI3472" s="24"/>
      <c r="AJ3472" s="24"/>
      <c r="AK3472" s="28"/>
      <c r="AL3472" s="26"/>
      <c r="AM3472" s="28"/>
      <c r="AN3472" s="26"/>
      <c r="AO3472" s="24"/>
      <c r="AP3472" s="24"/>
    </row>
    <row r="3473" spans="1:42" x14ac:dyDescent="0.25">
      <c r="A3473" s="24"/>
      <c r="B3473" s="24"/>
      <c r="C3473" s="111"/>
      <c r="D3473" s="25"/>
      <c r="E3473" s="25"/>
      <c r="F3473" s="26"/>
      <c r="G3473" s="25"/>
      <c r="H3473" s="26"/>
      <c r="I3473" s="25"/>
      <c r="J3473" s="26"/>
      <c r="K3473" s="27"/>
      <c r="L3473" s="27"/>
      <c r="M3473" s="26"/>
      <c r="N3473" s="27"/>
      <c r="O3473" s="26"/>
      <c r="P3473" s="27"/>
      <c r="Q3473" s="26"/>
      <c r="R3473" s="27"/>
      <c r="S3473" s="27"/>
      <c r="T3473" s="26"/>
      <c r="U3473" s="27"/>
      <c r="V3473" s="26"/>
      <c r="W3473" s="27"/>
      <c r="X3473" s="26"/>
      <c r="Y3473" s="25"/>
      <c r="Z3473" s="38"/>
      <c r="AA3473" s="27"/>
      <c r="AB3473" s="27"/>
      <c r="AC3473" s="28"/>
      <c r="AD3473" s="28"/>
      <c r="AE3473" s="26"/>
      <c r="AF3473" s="28"/>
      <c r="AG3473" s="26"/>
      <c r="AH3473" s="28"/>
      <c r="AI3473" s="26"/>
      <c r="AJ3473" s="28"/>
      <c r="AK3473" s="28"/>
      <c r="AL3473" s="26"/>
      <c r="AM3473" s="28"/>
      <c r="AN3473" s="26"/>
      <c r="AO3473" s="28"/>
      <c r="AP3473" s="26"/>
    </row>
    <row r="3474" spans="1:42" x14ac:dyDescent="0.25">
      <c r="A3474" s="24"/>
      <c r="B3474" s="24"/>
      <c r="C3474" s="111"/>
      <c r="D3474" s="25"/>
      <c r="E3474" s="24"/>
      <c r="F3474" s="24"/>
      <c r="G3474" s="24"/>
      <c r="H3474" s="24"/>
      <c r="I3474" s="24"/>
      <c r="J3474" s="24"/>
      <c r="K3474" s="27"/>
      <c r="L3474" s="24"/>
      <c r="M3474" s="24"/>
      <c r="N3474" s="24"/>
      <c r="O3474" s="24"/>
      <c r="P3474" s="24"/>
      <c r="Q3474" s="24"/>
      <c r="R3474" s="27"/>
      <c r="S3474" s="24"/>
      <c r="T3474" s="24"/>
      <c r="U3474" s="24"/>
      <c r="V3474" s="24"/>
      <c r="W3474" s="24"/>
      <c r="X3474" s="24"/>
      <c r="Y3474" s="25"/>
      <c r="Z3474" s="24"/>
      <c r="AA3474" s="27"/>
      <c r="AB3474" s="24"/>
      <c r="AC3474" s="28"/>
      <c r="AD3474" s="24"/>
      <c r="AE3474" s="24"/>
      <c r="AF3474" s="24"/>
      <c r="AG3474" s="24"/>
      <c r="AH3474" s="24"/>
      <c r="AI3474" s="24"/>
      <c r="AJ3474" s="28"/>
      <c r="AK3474" s="24"/>
      <c r="AL3474" s="24"/>
      <c r="AM3474" s="24"/>
      <c r="AN3474" s="24"/>
      <c r="AO3474" s="24"/>
      <c r="AP3474" s="24"/>
    </row>
    <row r="3475" spans="1:42" x14ac:dyDescent="0.25">
      <c r="A3475" s="24"/>
      <c r="B3475" s="24"/>
      <c r="C3475" s="111"/>
      <c r="D3475" s="25"/>
      <c r="E3475" s="25"/>
      <c r="F3475" s="26"/>
      <c r="G3475" s="25"/>
      <c r="H3475" s="26"/>
      <c r="I3475" s="25"/>
      <c r="J3475" s="26"/>
      <c r="K3475" s="27"/>
      <c r="L3475" s="27"/>
      <c r="M3475" s="26"/>
      <c r="N3475" s="27"/>
      <c r="O3475" s="26"/>
      <c r="P3475" s="27"/>
      <c r="Q3475" s="26"/>
      <c r="R3475" s="27"/>
      <c r="S3475" s="27"/>
      <c r="T3475" s="26"/>
      <c r="U3475" s="27"/>
      <c r="V3475" s="26"/>
      <c r="W3475" s="27"/>
      <c r="X3475" s="26"/>
      <c r="Y3475" s="25"/>
      <c r="Z3475" s="38"/>
      <c r="AA3475" s="27"/>
      <c r="AB3475" s="27"/>
      <c r="AC3475" s="28"/>
      <c r="AD3475" s="28"/>
      <c r="AE3475" s="26"/>
      <c r="AF3475" s="28"/>
      <c r="AG3475" s="26"/>
      <c r="AH3475" s="28"/>
      <c r="AI3475" s="26"/>
      <c r="AJ3475" s="28"/>
      <c r="AK3475" s="28"/>
      <c r="AL3475" s="26"/>
      <c r="AM3475" s="28"/>
      <c r="AN3475" s="26"/>
      <c r="AO3475" s="28"/>
      <c r="AP3475" s="26"/>
    </row>
    <row r="3476" spans="1:42" x14ac:dyDescent="0.25">
      <c r="A3476" s="24"/>
      <c r="B3476" s="24"/>
      <c r="C3476" s="24"/>
      <c r="D3476" s="25"/>
      <c r="E3476" s="25"/>
      <c r="F3476" s="26"/>
      <c r="G3476" s="25"/>
      <c r="H3476" s="26"/>
      <c r="I3476" s="25"/>
      <c r="J3476" s="26"/>
      <c r="K3476" s="27"/>
      <c r="L3476" s="27"/>
      <c r="M3476" s="26"/>
      <c r="N3476" s="27"/>
      <c r="O3476" s="26"/>
      <c r="P3476" s="27"/>
      <c r="Q3476" s="26"/>
      <c r="R3476" s="27"/>
      <c r="S3476" s="27"/>
      <c r="T3476" s="26"/>
      <c r="U3476" s="27"/>
      <c r="V3476" s="26"/>
      <c r="W3476" s="27"/>
      <c r="X3476" s="26"/>
      <c r="Y3476" s="25"/>
      <c r="Z3476" s="38"/>
      <c r="AA3476" s="27"/>
      <c r="AB3476" s="27"/>
      <c r="AC3476" s="28"/>
      <c r="AD3476" s="28"/>
      <c r="AE3476" s="26"/>
      <c r="AF3476" s="28"/>
      <c r="AG3476" s="26"/>
      <c r="AH3476" s="28"/>
      <c r="AI3476" s="26"/>
      <c r="AJ3476" s="28"/>
      <c r="AK3476" s="28"/>
      <c r="AL3476" s="26"/>
      <c r="AM3476" s="28"/>
      <c r="AN3476" s="26"/>
      <c r="AO3476" s="28"/>
      <c r="AP3476" s="26"/>
    </row>
    <row r="3477" spans="1:42" x14ac:dyDescent="0.25">
      <c r="A3477" s="24"/>
      <c r="B3477" s="24"/>
      <c r="C3477" s="24"/>
      <c r="D3477" s="25"/>
      <c r="E3477" s="25"/>
      <c r="F3477" s="26"/>
      <c r="G3477" s="25"/>
      <c r="H3477" s="26"/>
      <c r="I3477" s="25"/>
      <c r="J3477" s="26"/>
      <c r="K3477" s="27"/>
      <c r="L3477" s="27"/>
      <c r="M3477" s="26"/>
      <c r="N3477" s="27"/>
      <c r="O3477" s="26"/>
      <c r="P3477" s="27"/>
      <c r="Q3477" s="26"/>
      <c r="R3477" s="27"/>
      <c r="S3477" s="27"/>
      <c r="T3477" s="26"/>
      <c r="U3477" s="27"/>
      <c r="V3477" s="26"/>
      <c r="W3477" s="27"/>
      <c r="X3477" s="26"/>
      <c r="Y3477" s="25"/>
      <c r="Z3477" s="38"/>
      <c r="AA3477" s="27"/>
      <c r="AB3477" s="27"/>
      <c r="AC3477" s="28"/>
      <c r="AD3477" s="28"/>
      <c r="AE3477" s="26"/>
      <c r="AF3477" s="28"/>
      <c r="AG3477" s="26"/>
      <c r="AH3477" s="28"/>
      <c r="AI3477" s="26"/>
      <c r="AJ3477" s="28"/>
      <c r="AK3477" s="28"/>
      <c r="AL3477" s="26"/>
      <c r="AM3477" s="28"/>
      <c r="AN3477" s="26"/>
      <c r="AO3477" s="28"/>
      <c r="AP3477" s="26"/>
    </row>
    <row r="3478" spans="1:42" x14ac:dyDescent="0.25">
      <c r="A3478" s="24"/>
      <c r="B3478" s="24"/>
      <c r="C3478" s="24"/>
      <c r="D3478" s="25"/>
      <c r="E3478" s="25"/>
      <c r="F3478" s="26"/>
      <c r="G3478" s="25"/>
      <c r="H3478" s="26"/>
      <c r="I3478" s="25"/>
      <c r="J3478" s="26"/>
      <c r="K3478" s="27"/>
      <c r="L3478" s="27"/>
      <c r="M3478" s="26"/>
      <c r="N3478" s="27"/>
      <c r="O3478" s="26"/>
      <c r="P3478" s="27"/>
      <c r="Q3478" s="26"/>
      <c r="R3478" s="27"/>
      <c r="S3478" s="27"/>
      <c r="T3478" s="26"/>
      <c r="U3478" s="27"/>
      <c r="V3478" s="26"/>
      <c r="W3478" s="27"/>
      <c r="X3478" s="26"/>
      <c r="Y3478" s="25"/>
      <c r="Z3478" s="24"/>
      <c r="AA3478" s="27"/>
      <c r="AB3478" s="24"/>
      <c r="AC3478" s="28"/>
      <c r="AD3478" s="28"/>
      <c r="AE3478" s="26"/>
      <c r="AF3478" s="28"/>
      <c r="AG3478" s="26"/>
      <c r="AH3478" s="28"/>
      <c r="AI3478" s="26"/>
      <c r="AJ3478" s="28"/>
      <c r="AK3478" s="28"/>
      <c r="AL3478" s="26"/>
      <c r="AM3478" s="28"/>
      <c r="AN3478" s="26"/>
      <c r="AO3478" s="28"/>
      <c r="AP3478" s="26"/>
    </row>
    <row r="3479" spans="1:42" x14ac:dyDescent="0.25">
      <c r="A3479" s="24"/>
      <c r="B3479" s="24"/>
      <c r="C3479" s="24"/>
      <c r="D3479" s="25"/>
      <c r="E3479" s="25"/>
      <c r="F3479" s="26"/>
      <c r="G3479" s="25"/>
      <c r="H3479" s="26"/>
      <c r="I3479" s="25"/>
      <c r="J3479" s="26"/>
      <c r="K3479" s="27"/>
      <c r="L3479" s="27"/>
      <c r="M3479" s="26"/>
      <c r="N3479" s="27"/>
      <c r="O3479" s="26"/>
      <c r="P3479" s="27"/>
      <c r="Q3479" s="26"/>
      <c r="R3479" s="27"/>
      <c r="S3479" s="27"/>
      <c r="T3479" s="26"/>
      <c r="U3479" s="27"/>
      <c r="V3479" s="26"/>
      <c r="W3479" s="27"/>
      <c r="X3479" s="26"/>
      <c r="Y3479" s="25"/>
      <c r="Z3479" s="38"/>
      <c r="AA3479" s="27"/>
      <c r="AB3479" s="27"/>
      <c r="AC3479" s="28"/>
      <c r="AD3479" s="28"/>
      <c r="AE3479" s="26"/>
      <c r="AF3479" s="28"/>
      <c r="AG3479" s="26"/>
      <c r="AH3479" s="28"/>
      <c r="AI3479" s="26"/>
      <c r="AJ3479" s="28"/>
      <c r="AK3479" s="28"/>
      <c r="AL3479" s="26"/>
      <c r="AM3479" s="28"/>
      <c r="AN3479" s="26"/>
      <c r="AO3479" s="28"/>
      <c r="AP3479" s="26"/>
    </row>
    <row r="3480" spans="1:42" x14ac:dyDescent="0.25">
      <c r="A3480" s="24"/>
      <c r="B3480" s="24"/>
      <c r="C3480" s="24"/>
      <c r="D3480" s="25"/>
      <c r="E3480" s="25"/>
      <c r="F3480" s="26"/>
      <c r="G3480" s="25"/>
      <c r="H3480" s="26"/>
      <c r="I3480" s="25"/>
      <c r="J3480" s="26"/>
      <c r="K3480" s="27"/>
      <c r="L3480" s="27"/>
      <c r="M3480" s="26"/>
      <c r="N3480" s="27"/>
      <c r="O3480" s="26"/>
      <c r="P3480" s="27"/>
      <c r="Q3480" s="26"/>
      <c r="R3480" s="27"/>
      <c r="S3480" s="27"/>
      <c r="T3480" s="26"/>
      <c r="U3480" s="27"/>
      <c r="V3480" s="26"/>
      <c r="W3480" s="27"/>
      <c r="X3480" s="26"/>
      <c r="Y3480" s="25"/>
      <c r="Z3480" s="38"/>
      <c r="AA3480" s="27"/>
      <c r="AB3480" s="27"/>
      <c r="AC3480" s="28"/>
      <c r="AD3480" s="28"/>
      <c r="AE3480" s="26"/>
      <c r="AF3480" s="28"/>
      <c r="AG3480" s="26"/>
      <c r="AH3480" s="28"/>
      <c r="AI3480" s="26"/>
      <c r="AJ3480" s="28"/>
      <c r="AK3480" s="28"/>
      <c r="AL3480" s="26"/>
      <c r="AM3480" s="28"/>
      <c r="AN3480" s="26"/>
      <c r="AO3480" s="28"/>
      <c r="AP3480" s="26"/>
    </row>
    <row r="3481" spans="1:42" x14ac:dyDescent="0.25">
      <c r="A3481" s="24"/>
      <c r="B3481" s="24"/>
      <c r="C3481" s="88"/>
      <c r="D3481" s="25"/>
      <c r="E3481" s="25"/>
      <c r="F3481" s="26"/>
      <c r="G3481" s="25"/>
      <c r="H3481" s="26"/>
      <c r="I3481" s="25"/>
      <c r="J3481" s="26"/>
      <c r="K3481" s="27"/>
      <c r="L3481" s="27"/>
      <c r="M3481" s="26"/>
      <c r="N3481" s="27"/>
      <c r="O3481" s="26"/>
      <c r="P3481" s="27"/>
      <c r="Q3481" s="26"/>
      <c r="R3481" s="27"/>
      <c r="S3481" s="27"/>
      <c r="T3481" s="26"/>
      <c r="U3481" s="27"/>
      <c r="V3481" s="26"/>
      <c r="W3481" s="27"/>
      <c r="X3481" s="26"/>
      <c r="Y3481" s="25"/>
      <c r="Z3481" s="38"/>
      <c r="AA3481" s="27"/>
      <c r="AB3481" s="27"/>
      <c r="AC3481" s="28"/>
      <c r="AD3481" s="28"/>
      <c r="AE3481" s="26"/>
      <c r="AF3481" s="28"/>
      <c r="AG3481" s="26"/>
      <c r="AH3481" s="28"/>
      <c r="AI3481" s="26"/>
      <c r="AJ3481" s="28"/>
      <c r="AK3481" s="28"/>
      <c r="AL3481" s="26"/>
      <c r="AM3481" s="28"/>
      <c r="AN3481" s="26"/>
      <c r="AO3481" s="28"/>
      <c r="AP3481" s="26"/>
    </row>
    <row r="3482" spans="1:42" x14ac:dyDescent="0.25">
      <c r="A3482" s="24"/>
      <c r="B3482" s="24"/>
      <c r="C3482" s="88"/>
      <c r="D3482" s="25"/>
      <c r="E3482" s="25"/>
      <c r="F3482" s="26"/>
      <c r="G3482" s="25"/>
      <c r="H3482" s="26"/>
      <c r="I3482" s="25"/>
      <c r="J3482" s="26"/>
      <c r="K3482" s="27"/>
      <c r="L3482" s="27"/>
      <c r="M3482" s="26"/>
      <c r="N3482" s="27"/>
      <c r="O3482" s="26"/>
      <c r="P3482" s="27"/>
      <c r="Q3482" s="26"/>
      <c r="R3482" s="27"/>
      <c r="S3482" s="27"/>
      <c r="T3482" s="26"/>
      <c r="U3482" s="27"/>
      <c r="V3482" s="26"/>
      <c r="W3482" s="27"/>
      <c r="X3482" s="26"/>
      <c r="Y3482" s="25"/>
      <c r="Z3482" s="38"/>
      <c r="AA3482" s="27"/>
      <c r="AB3482" s="27"/>
      <c r="AC3482" s="28"/>
      <c r="AD3482" s="28"/>
      <c r="AE3482" s="26"/>
      <c r="AF3482" s="28"/>
      <c r="AG3482" s="26"/>
      <c r="AH3482" s="28"/>
      <c r="AI3482" s="26"/>
      <c r="AJ3482" s="28"/>
      <c r="AK3482" s="28"/>
      <c r="AL3482" s="26"/>
      <c r="AM3482" s="28"/>
      <c r="AN3482" s="26"/>
      <c r="AO3482" s="28"/>
      <c r="AP3482" s="26"/>
    </row>
    <row r="3483" spans="1:42" x14ac:dyDescent="0.25">
      <c r="A3483" s="24"/>
      <c r="B3483" s="24"/>
      <c r="C3483" s="88"/>
      <c r="D3483" s="25"/>
      <c r="E3483" s="25"/>
      <c r="F3483" s="26"/>
      <c r="G3483" s="25"/>
      <c r="H3483" s="26"/>
      <c r="I3483" s="25"/>
      <c r="J3483" s="26"/>
      <c r="K3483" s="27"/>
      <c r="L3483" s="27"/>
      <c r="M3483" s="26"/>
      <c r="N3483" s="27"/>
      <c r="O3483" s="26"/>
      <c r="P3483" s="27"/>
      <c r="Q3483" s="26"/>
      <c r="R3483" s="27"/>
      <c r="S3483" s="27"/>
      <c r="T3483" s="26"/>
      <c r="U3483" s="27"/>
      <c r="V3483" s="26"/>
      <c r="W3483" s="27"/>
      <c r="X3483" s="26"/>
      <c r="Y3483" s="25"/>
      <c r="Z3483" s="38"/>
      <c r="AA3483" s="27"/>
      <c r="AB3483" s="27"/>
      <c r="AC3483" s="28"/>
      <c r="AD3483" s="28"/>
      <c r="AE3483" s="26"/>
      <c r="AF3483" s="28"/>
      <c r="AG3483" s="26"/>
      <c r="AH3483" s="28"/>
      <c r="AI3483" s="26"/>
      <c r="AJ3483" s="28"/>
      <c r="AK3483" s="28"/>
      <c r="AL3483" s="26"/>
      <c r="AM3483" s="28"/>
      <c r="AN3483" s="26"/>
      <c r="AO3483" s="28"/>
      <c r="AP3483" s="26"/>
    </row>
    <row r="3484" spans="1:42" x14ac:dyDescent="0.25">
      <c r="A3484" s="24"/>
      <c r="B3484" s="24"/>
      <c r="C3484" s="24"/>
      <c r="D3484" s="25"/>
      <c r="E3484" s="25"/>
      <c r="F3484" s="26"/>
      <c r="G3484" s="25"/>
      <c r="H3484" s="26"/>
      <c r="I3484" s="25"/>
      <c r="J3484" s="26"/>
      <c r="K3484" s="27"/>
      <c r="L3484" s="27"/>
      <c r="M3484" s="26"/>
      <c r="N3484" s="27"/>
      <c r="O3484" s="26"/>
      <c r="P3484" s="27"/>
      <c r="Q3484" s="26"/>
      <c r="R3484" s="27"/>
      <c r="S3484" s="27"/>
      <c r="T3484" s="26"/>
      <c r="U3484" s="27"/>
      <c r="V3484" s="26"/>
      <c r="W3484" s="27"/>
      <c r="X3484" s="26"/>
      <c r="Y3484" s="25"/>
      <c r="Z3484" s="38"/>
      <c r="AA3484" s="27"/>
      <c r="AB3484" s="27"/>
      <c r="AC3484" s="28"/>
      <c r="AD3484" s="28"/>
      <c r="AE3484" s="26"/>
      <c r="AF3484" s="28"/>
      <c r="AG3484" s="26"/>
      <c r="AH3484" s="28"/>
      <c r="AI3484" s="26"/>
      <c r="AJ3484" s="28"/>
      <c r="AK3484" s="28"/>
      <c r="AL3484" s="26"/>
      <c r="AM3484" s="28"/>
      <c r="AN3484" s="26"/>
      <c r="AO3484" s="28"/>
      <c r="AP3484" s="26"/>
    </row>
    <row r="3485" spans="1:42" x14ac:dyDescent="0.25">
      <c r="A3485" s="24"/>
      <c r="B3485" s="24"/>
      <c r="C3485" s="24"/>
      <c r="D3485" s="25"/>
      <c r="E3485" s="24"/>
      <c r="F3485" s="24"/>
      <c r="G3485" s="25"/>
      <c r="H3485" s="26"/>
      <c r="I3485" s="25"/>
      <c r="J3485" s="26"/>
      <c r="K3485" s="27"/>
      <c r="L3485" s="24"/>
      <c r="M3485" s="24"/>
      <c r="N3485" s="27"/>
      <c r="O3485" s="26"/>
      <c r="P3485" s="27"/>
      <c r="Q3485" s="26"/>
      <c r="R3485" s="27"/>
      <c r="S3485" s="24"/>
      <c r="T3485" s="24"/>
      <c r="U3485" s="27"/>
      <c r="V3485" s="26"/>
      <c r="W3485" s="27"/>
      <c r="X3485" s="26"/>
      <c r="Y3485" s="25"/>
      <c r="Z3485" s="24"/>
      <c r="AA3485" s="27"/>
      <c r="AB3485" s="24"/>
      <c r="AC3485" s="28"/>
      <c r="AD3485" s="24"/>
      <c r="AE3485" s="24"/>
      <c r="AF3485" s="28"/>
      <c r="AG3485" s="26"/>
      <c r="AH3485" s="28"/>
      <c r="AI3485" s="26"/>
      <c r="AJ3485" s="28"/>
      <c r="AK3485" s="24"/>
      <c r="AL3485" s="24"/>
      <c r="AM3485" s="28"/>
      <c r="AN3485" s="26"/>
      <c r="AO3485" s="28"/>
      <c r="AP3485" s="26"/>
    </row>
    <row r="3486" spans="1:42" x14ac:dyDescent="0.25">
      <c r="A3486" s="24"/>
      <c r="B3486" s="24"/>
      <c r="C3486" s="24"/>
      <c r="D3486" s="25"/>
      <c r="E3486" s="25"/>
      <c r="F3486" s="26"/>
      <c r="G3486" s="25"/>
      <c r="H3486" s="26"/>
      <c r="I3486" s="25"/>
      <c r="J3486" s="26"/>
      <c r="K3486" s="27"/>
      <c r="L3486" s="27"/>
      <c r="M3486" s="26"/>
      <c r="N3486" s="27"/>
      <c r="O3486" s="26"/>
      <c r="P3486" s="27"/>
      <c r="Q3486" s="26"/>
      <c r="R3486" s="27"/>
      <c r="S3486" s="27"/>
      <c r="T3486" s="26"/>
      <c r="U3486" s="27"/>
      <c r="V3486" s="26"/>
      <c r="W3486" s="27"/>
      <c r="X3486" s="26"/>
      <c r="Y3486" s="25"/>
      <c r="Z3486" s="38"/>
      <c r="AA3486" s="27"/>
      <c r="AB3486" s="27"/>
      <c r="AC3486" s="28"/>
      <c r="AD3486" s="28"/>
      <c r="AE3486" s="26"/>
      <c r="AF3486" s="28"/>
      <c r="AG3486" s="26"/>
      <c r="AH3486" s="28"/>
      <c r="AI3486" s="26"/>
      <c r="AJ3486" s="28"/>
      <c r="AK3486" s="28"/>
      <c r="AL3486" s="26"/>
      <c r="AM3486" s="28"/>
      <c r="AN3486" s="26"/>
      <c r="AO3486" s="28"/>
      <c r="AP3486" s="26"/>
    </row>
    <row r="3487" spans="1:42" x14ac:dyDescent="0.25">
      <c r="A3487" s="24"/>
      <c r="B3487" s="24"/>
      <c r="C3487" s="24"/>
      <c r="D3487" s="24"/>
      <c r="E3487" s="24"/>
      <c r="F3487" s="24"/>
      <c r="G3487" s="24"/>
      <c r="H3487" s="24"/>
      <c r="I3487" s="25"/>
      <c r="J3487" s="26"/>
      <c r="K3487" s="24"/>
      <c r="L3487" s="24"/>
      <c r="M3487" s="24"/>
      <c r="N3487" s="24"/>
      <c r="O3487" s="24"/>
      <c r="P3487" s="27"/>
      <c r="Q3487" s="26"/>
      <c r="R3487" s="24"/>
      <c r="S3487" s="24"/>
      <c r="T3487" s="24"/>
      <c r="U3487" s="24"/>
      <c r="V3487" s="24"/>
      <c r="W3487" s="27"/>
      <c r="X3487" s="26"/>
      <c r="Y3487" s="24"/>
      <c r="Z3487" s="24"/>
      <c r="AA3487" s="24"/>
      <c r="AB3487" s="24"/>
      <c r="AC3487" s="24"/>
      <c r="AD3487" s="24"/>
      <c r="AE3487" s="24"/>
      <c r="AF3487" s="24"/>
      <c r="AG3487" s="24"/>
      <c r="AH3487" s="28"/>
      <c r="AI3487" s="26"/>
      <c r="AJ3487" s="24"/>
      <c r="AK3487" s="24"/>
      <c r="AL3487" s="24"/>
      <c r="AM3487" s="24"/>
      <c r="AN3487" s="24"/>
      <c r="AO3487" s="28"/>
      <c r="AP3487" s="26"/>
    </row>
    <row r="3488" spans="1:42" x14ac:dyDescent="0.25">
      <c r="A3488" s="24"/>
      <c r="B3488" s="24"/>
      <c r="C3488" s="111"/>
      <c r="D3488" s="24"/>
      <c r="E3488" s="25"/>
      <c r="F3488" s="26"/>
      <c r="G3488" s="25"/>
      <c r="H3488" s="26"/>
      <c r="I3488" s="25"/>
      <c r="J3488" s="26"/>
      <c r="K3488" s="24"/>
      <c r="L3488" s="27"/>
      <c r="M3488" s="26"/>
      <c r="N3488" s="27"/>
      <c r="O3488" s="26"/>
      <c r="P3488" s="27"/>
      <c r="Q3488" s="26"/>
      <c r="R3488" s="24"/>
      <c r="S3488" s="27"/>
      <c r="T3488" s="26"/>
      <c r="U3488" s="27"/>
      <c r="V3488" s="26"/>
      <c r="W3488" s="27"/>
      <c r="X3488" s="26"/>
      <c r="Y3488" s="24"/>
      <c r="Z3488" s="24"/>
      <c r="AA3488" s="24"/>
      <c r="AB3488" s="24"/>
      <c r="AC3488" s="24"/>
      <c r="AD3488" s="28"/>
      <c r="AE3488" s="26"/>
      <c r="AF3488" s="28"/>
      <c r="AG3488" s="26"/>
      <c r="AH3488" s="28"/>
      <c r="AI3488" s="26"/>
      <c r="AJ3488" s="24"/>
      <c r="AK3488" s="28"/>
      <c r="AL3488" s="26"/>
      <c r="AM3488" s="28"/>
      <c r="AN3488" s="26"/>
      <c r="AO3488" s="28"/>
      <c r="AP3488" s="26"/>
    </row>
    <row r="3489" spans="1:42" x14ac:dyDescent="0.25">
      <c r="A3489" s="24"/>
      <c r="B3489" s="24"/>
      <c r="C3489" s="111"/>
      <c r="D3489" s="25"/>
      <c r="E3489" s="25"/>
      <c r="F3489" s="26"/>
      <c r="G3489" s="25"/>
      <c r="H3489" s="26"/>
      <c r="I3489" s="25"/>
      <c r="J3489" s="26"/>
      <c r="K3489" s="27"/>
      <c r="L3489" s="27"/>
      <c r="M3489" s="26"/>
      <c r="N3489" s="27"/>
      <c r="O3489" s="26"/>
      <c r="P3489" s="27"/>
      <c r="Q3489" s="26"/>
      <c r="R3489" s="27"/>
      <c r="S3489" s="27"/>
      <c r="T3489" s="26"/>
      <c r="U3489" s="27"/>
      <c r="V3489" s="26"/>
      <c r="W3489" s="27"/>
      <c r="X3489" s="26"/>
      <c r="Y3489" s="25"/>
      <c r="Z3489" s="38"/>
      <c r="AA3489" s="27"/>
      <c r="AB3489" s="27"/>
      <c r="AC3489" s="28"/>
      <c r="AD3489" s="28"/>
      <c r="AE3489" s="26"/>
      <c r="AF3489" s="28"/>
      <c r="AG3489" s="26"/>
      <c r="AH3489" s="28"/>
      <c r="AI3489" s="26"/>
      <c r="AJ3489" s="28"/>
      <c r="AK3489" s="28"/>
      <c r="AL3489" s="26"/>
      <c r="AM3489" s="28"/>
      <c r="AN3489" s="26"/>
      <c r="AO3489" s="28"/>
      <c r="AP3489" s="26"/>
    </row>
    <row r="3490" spans="1:42" x14ac:dyDescent="0.25">
      <c r="A3490" s="24"/>
      <c r="B3490" s="24"/>
      <c r="C3490" s="111"/>
      <c r="D3490" s="24"/>
      <c r="E3490" s="24"/>
      <c r="F3490" s="24"/>
      <c r="G3490" s="25"/>
      <c r="H3490" s="26"/>
      <c r="I3490" s="25"/>
      <c r="J3490" s="26"/>
      <c r="K3490" s="24"/>
      <c r="L3490" s="24"/>
      <c r="M3490" s="24"/>
      <c r="N3490" s="27"/>
      <c r="O3490" s="26"/>
      <c r="P3490" s="27"/>
      <c r="Q3490" s="26"/>
      <c r="R3490" s="24"/>
      <c r="S3490" s="24"/>
      <c r="T3490" s="24"/>
      <c r="U3490" s="27"/>
      <c r="V3490" s="26"/>
      <c r="W3490" s="27"/>
      <c r="X3490" s="26"/>
      <c r="Y3490" s="24"/>
      <c r="Z3490" s="24"/>
      <c r="AA3490" s="24"/>
      <c r="AB3490" s="24"/>
      <c r="AC3490" s="24"/>
      <c r="AD3490" s="24"/>
      <c r="AE3490" s="24"/>
      <c r="AF3490" s="28"/>
      <c r="AG3490" s="26"/>
      <c r="AH3490" s="28"/>
      <c r="AI3490" s="26"/>
      <c r="AJ3490" s="24"/>
      <c r="AK3490" s="24"/>
      <c r="AL3490" s="24"/>
      <c r="AM3490" s="28"/>
      <c r="AN3490" s="26"/>
      <c r="AO3490" s="28"/>
      <c r="AP3490" s="26"/>
    </row>
    <row r="3491" spans="1:42" x14ac:dyDescent="0.25">
      <c r="A3491" s="24"/>
      <c r="B3491" s="24"/>
      <c r="C3491" s="24"/>
      <c r="D3491" s="25"/>
      <c r="E3491" s="25"/>
      <c r="F3491" s="26"/>
      <c r="G3491" s="25"/>
      <c r="H3491" s="26"/>
      <c r="I3491" s="25"/>
      <c r="J3491" s="26"/>
      <c r="K3491" s="27"/>
      <c r="L3491" s="27"/>
      <c r="M3491" s="26"/>
      <c r="N3491" s="27"/>
      <c r="O3491" s="26"/>
      <c r="P3491" s="27"/>
      <c r="Q3491" s="26"/>
      <c r="R3491" s="27"/>
      <c r="S3491" s="27"/>
      <c r="T3491" s="26"/>
      <c r="U3491" s="27"/>
      <c r="V3491" s="26"/>
      <c r="W3491" s="27"/>
      <c r="X3491" s="26"/>
      <c r="Y3491" s="25"/>
      <c r="Z3491" s="38"/>
      <c r="AA3491" s="27"/>
      <c r="AB3491" s="27"/>
      <c r="AC3491" s="28"/>
      <c r="AD3491" s="28"/>
      <c r="AE3491" s="26"/>
      <c r="AF3491" s="28"/>
      <c r="AG3491" s="26"/>
      <c r="AH3491" s="28"/>
      <c r="AI3491" s="26"/>
      <c r="AJ3491" s="28"/>
      <c r="AK3491" s="28"/>
      <c r="AL3491" s="26"/>
      <c r="AM3491" s="28"/>
      <c r="AN3491" s="26"/>
      <c r="AO3491" s="28"/>
      <c r="AP3491" s="26"/>
    </row>
    <row r="3492" spans="1:42" x14ac:dyDescent="0.25">
      <c r="A3492" s="24"/>
      <c r="B3492" s="24"/>
      <c r="C3492" s="24"/>
      <c r="D3492" s="25"/>
      <c r="E3492" s="25"/>
      <c r="F3492" s="26"/>
      <c r="G3492" s="25"/>
      <c r="H3492" s="26"/>
      <c r="I3492" s="25"/>
      <c r="J3492" s="26"/>
      <c r="K3492" s="27"/>
      <c r="L3492" s="27"/>
      <c r="M3492" s="26"/>
      <c r="N3492" s="27"/>
      <c r="O3492" s="26"/>
      <c r="P3492" s="27"/>
      <c r="Q3492" s="26"/>
      <c r="R3492" s="27"/>
      <c r="S3492" s="27"/>
      <c r="T3492" s="26"/>
      <c r="U3492" s="27"/>
      <c r="V3492" s="26"/>
      <c r="W3492" s="27"/>
      <c r="X3492" s="26"/>
      <c r="Y3492" s="25"/>
      <c r="Z3492" s="38"/>
      <c r="AA3492" s="27"/>
      <c r="AB3492" s="27"/>
      <c r="AC3492" s="28"/>
      <c r="AD3492" s="28"/>
      <c r="AE3492" s="26"/>
      <c r="AF3492" s="28"/>
      <c r="AG3492" s="26"/>
      <c r="AH3492" s="28"/>
      <c r="AI3492" s="26"/>
      <c r="AJ3492" s="28"/>
      <c r="AK3492" s="28"/>
      <c r="AL3492" s="26"/>
      <c r="AM3492" s="28"/>
      <c r="AN3492" s="26"/>
      <c r="AO3492" s="28"/>
      <c r="AP3492" s="26"/>
    </row>
    <row r="3493" spans="1:42" x14ac:dyDescent="0.25">
      <c r="A3493" s="24"/>
      <c r="B3493" s="24"/>
      <c r="C3493" s="24"/>
      <c r="D3493" s="25"/>
      <c r="E3493" s="25"/>
      <c r="F3493" s="26"/>
      <c r="G3493" s="25"/>
      <c r="H3493" s="26"/>
      <c r="I3493" s="25"/>
      <c r="J3493" s="26"/>
      <c r="K3493" s="27"/>
      <c r="L3493" s="27"/>
      <c r="M3493" s="26"/>
      <c r="N3493" s="27"/>
      <c r="O3493" s="26"/>
      <c r="P3493" s="27"/>
      <c r="Q3493" s="26"/>
      <c r="R3493" s="27"/>
      <c r="S3493" s="27"/>
      <c r="T3493" s="26"/>
      <c r="U3493" s="27"/>
      <c r="V3493" s="26"/>
      <c r="W3493" s="27"/>
      <c r="X3493" s="26"/>
      <c r="Y3493" s="25"/>
      <c r="Z3493" s="38"/>
      <c r="AA3493" s="27"/>
      <c r="AB3493" s="27"/>
      <c r="AC3493" s="28"/>
      <c r="AD3493" s="28"/>
      <c r="AE3493" s="26"/>
      <c r="AF3493" s="28"/>
      <c r="AG3493" s="26"/>
      <c r="AH3493" s="28"/>
      <c r="AI3493" s="26"/>
      <c r="AJ3493" s="28"/>
      <c r="AK3493" s="28"/>
      <c r="AL3493" s="26"/>
      <c r="AM3493" s="28"/>
      <c r="AN3493" s="26"/>
      <c r="AO3493" s="28"/>
      <c r="AP3493" s="26"/>
    </row>
    <row r="3494" spans="1:42" x14ac:dyDescent="0.25">
      <c r="A3494" s="24"/>
      <c r="B3494" s="24"/>
      <c r="C3494" s="24"/>
      <c r="D3494" s="24"/>
      <c r="E3494" s="24"/>
      <c r="F3494" s="24"/>
      <c r="G3494" s="25"/>
      <c r="H3494" s="26"/>
      <c r="I3494" s="25"/>
      <c r="J3494" s="26"/>
      <c r="K3494" s="24"/>
      <c r="L3494" s="24"/>
      <c r="M3494" s="24"/>
      <c r="N3494" s="27"/>
      <c r="O3494" s="26"/>
      <c r="P3494" s="27"/>
      <c r="Q3494" s="26"/>
      <c r="R3494" s="24"/>
      <c r="S3494" s="24"/>
      <c r="T3494" s="24"/>
      <c r="U3494" s="27"/>
      <c r="V3494" s="26"/>
      <c r="W3494" s="27"/>
      <c r="X3494" s="26"/>
      <c r="Y3494" s="24"/>
      <c r="Z3494" s="24"/>
      <c r="AA3494" s="24"/>
      <c r="AB3494" s="24"/>
      <c r="AC3494" s="24"/>
      <c r="AD3494" s="24"/>
      <c r="AE3494" s="24"/>
      <c r="AF3494" s="28"/>
      <c r="AG3494" s="26"/>
      <c r="AH3494" s="28"/>
      <c r="AI3494" s="26"/>
      <c r="AJ3494" s="24"/>
      <c r="AK3494" s="24"/>
      <c r="AL3494" s="24"/>
      <c r="AM3494" s="28"/>
      <c r="AN3494" s="26"/>
      <c r="AO3494" s="28"/>
      <c r="AP3494" s="26"/>
    </row>
    <row r="3495" spans="1:42" x14ac:dyDescent="0.25">
      <c r="A3495" s="24"/>
      <c r="B3495" s="24"/>
      <c r="C3495" s="24"/>
      <c r="D3495" s="25"/>
      <c r="E3495" s="25"/>
      <c r="F3495" s="26"/>
      <c r="G3495" s="25"/>
      <c r="H3495" s="26"/>
      <c r="I3495" s="25"/>
      <c r="J3495" s="26"/>
      <c r="K3495" s="27"/>
      <c r="L3495" s="27"/>
      <c r="M3495" s="26"/>
      <c r="N3495" s="27"/>
      <c r="O3495" s="26"/>
      <c r="P3495" s="27"/>
      <c r="Q3495" s="26"/>
      <c r="R3495" s="27"/>
      <c r="S3495" s="27"/>
      <c r="T3495" s="26"/>
      <c r="U3495" s="27"/>
      <c r="V3495" s="26"/>
      <c r="W3495" s="27"/>
      <c r="X3495" s="26"/>
      <c r="Y3495" s="25"/>
      <c r="Z3495" s="38"/>
      <c r="AA3495" s="27"/>
      <c r="AB3495" s="27"/>
      <c r="AC3495" s="28"/>
      <c r="AD3495" s="28"/>
      <c r="AE3495" s="26"/>
      <c r="AF3495" s="28"/>
      <c r="AG3495" s="26"/>
      <c r="AH3495" s="28"/>
      <c r="AI3495" s="26"/>
      <c r="AJ3495" s="28"/>
      <c r="AK3495" s="28"/>
      <c r="AL3495" s="26"/>
      <c r="AM3495" s="28"/>
      <c r="AN3495" s="26"/>
      <c r="AO3495" s="28"/>
      <c r="AP3495" s="26"/>
    </row>
    <row r="3496" spans="1:42" x14ac:dyDescent="0.25">
      <c r="A3496" s="24"/>
      <c r="B3496" s="24"/>
      <c r="C3496" s="24"/>
      <c r="D3496" s="25"/>
      <c r="E3496" s="25"/>
      <c r="F3496" s="26"/>
      <c r="G3496" s="25"/>
      <c r="H3496" s="26"/>
      <c r="I3496" s="25"/>
      <c r="J3496" s="26"/>
      <c r="K3496" s="27"/>
      <c r="L3496" s="27"/>
      <c r="M3496" s="26"/>
      <c r="N3496" s="27"/>
      <c r="O3496" s="26"/>
      <c r="P3496" s="27"/>
      <c r="Q3496" s="26"/>
      <c r="R3496" s="27"/>
      <c r="S3496" s="27"/>
      <c r="T3496" s="26"/>
      <c r="U3496" s="27"/>
      <c r="V3496" s="26"/>
      <c r="W3496" s="27"/>
      <c r="X3496" s="26"/>
      <c r="Y3496" s="25"/>
      <c r="Z3496" s="38"/>
      <c r="AA3496" s="27"/>
      <c r="AB3496" s="27"/>
      <c r="AC3496" s="28"/>
      <c r="AD3496" s="28"/>
      <c r="AE3496" s="26"/>
      <c r="AF3496" s="28"/>
      <c r="AG3496" s="26"/>
      <c r="AH3496" s="28"/>
      <c r="AI3496" s="26"/>
      <c r="AJ3496" s="28"/>
      <c r="AK3496" s="28"/>
      <c r="AL3496" s="26"/>
      <c r="AM3496" s="28"/>
      <c r="AN3496" s="26"/>
      <c r="AO3496" s="28"/>
      <c r="AP3496" s="26"/>
    </row>
    <row r="3497" spans="1:42" x14ac:dyDescent="0.25">
      <c r="A3497" s="24"/>
      <c r="B3497" s="24"/>
      <c r="C3497" s="88"/>
      <c r="D3497" s="25"/>
      <c r="E3497" s="25"/>
      <c r="F3497" s="26"/>
      <c r="G3497" s="25"/>
      <c r="H3497" s="26"/>
      <c r="I3497" s="25"/>
      <c r="J3497" s="26"/>
      <c r="K3497" s="27"/>
      <c r="L3497" s="27"/>
      <c r="M3497" s="26"/>
      <c r="N3497" s="27"/>
      <c r="O3497" s="26"/>
      <c r="P3497" s="27"/>
      <c r="Q3497" s="26"/>
      <c r="R3497" s="27"/>
      <c r="S3497" s="27"/>
      <c r="T3497" s="26"/>
      <c r="U3497" s="27"/>
      <c r="V3497" s="26"/>
      <c r="W3497" s="27"/>
      <c r="X3497" s="26"/>
      <c r="Y3497" s="25"/>
      <c r="Z3497" s="38"/>
      <c r="AA3497" s="27"/>
      <c r="AB3497" s="27"/>
      <c r="AC3497" s="28"/>
      <c r="AD3497" s="28"/>
      <c r="AE3497" s="26"/>
      <c r="AF3497" s="28"/>
      <c r="AG3497" s="26"/>
      <c r="AH3497" s="28"/>
      <c r="AI3497" s="26"/>
      <c r="AJ3497" s="28"/>
      <c r="AK3497" s="28"/>
      <c r="AL3497" s="26"/>
      <c r="AM3497" s="28"/>
      <c r="AN3497" s="26"/>
      <c r="AO3497" s="28"/>
      <c r="AP3497" s="26"/>
    </row>
    <row r="3498" spans="1:42" x14ac:dyDescent="0.25">
      <c r="A3498" s="24"/>
      <c r="B3498" s="24"/>
      <c r="C3498" s="88"/>
      <c r="D3498" s="25"/>
      <c r="E3498" s="25"/>
      <c r="F3498" s="26"/>
      <c r="G3498" s="25"/>
      <c r="H3498" s="26"/>
      <c r="I3498" s="25"/>
      <c r="J3498" s="26"/>
      <c r="K3498" s="27"/>
      <c r="L3498" s="27"/>
      <c r="M3498" s="26"/>
      <c r="N3498" s="27"/>
      <c r="O3498" s="26"/>
      <c r="P3498" s="27"/>
      <c r="Q3498" s="26"/>
      <c r="R3498" s="27"/>
      <c r="S3498" s="27"/>
      <c r="T3498" s="26"/>
      <c r="U3498" s="27"/>
      <c r="V3498" s="26"/>
      <c r="W3498" s="27"/>
      <c r="X3498" s="26"/>
      <c r="Y3498" s="25"/>
      <c r="Z3498" s="38"/>
      <c r="AA3498" s="27"/>
      <c r="AB3498" s="27"/>
      <c r="AC3498" s="28"/>
      <c r="AD3498" s="28"/>
      <c r="AE3498" s="26"/>
      <c r="AF3498" s="28"/>
      <c r="AG3498" s="26"/>
      <c r="AH3498" s="28"/>
      <c r="AI3498" s="26"/>
      <c r="AJ3498" s="28"/>
      <c r="AK3498" s="28"/>
      <c r="AL3498" s="26"/>
      <c r="AM3498" s="28"/>
      <c r="AN3498" s="26"/>
      <c r="AO3498" s="28"/>
      <c r="AP3498" s="26"/>
    </row>
    <row r="3499" spans="1:42" x14ac:dyDescent="0.25">
      <c r="A3499" s="24"/>
      <c r="B3499" s="24"/>
      <c r="C3499" s="88"/>
      <c r="D3499" s="25"/>
      <c r="E3499" s="25"/>
      <c r="F3499" s="26"/>
      <c r="G3499" s="25"/>
      <c r="H3499" s="26"/>
      <c r="I3499" s="25"/>
      <c r="J3499" s="26"/>
      <c r="K3499" s="27"/>
      <c r="L3499" s="27"/>
      <c r="M3499" s="26"/>
      <c r="N3499" s="27"/>
      <c r="O3499" s="26"/>
      <c r="P3499" s="27"/>
      <c r="Q3499" s="26"/>
      <c r="R3499" s="27"/>
      <c r="S3499" s="27"/>
      <c r="T3499" s="26"/>
      <c r="U3499" s="27"/>
      <c r="V3499" s="26"/>
      <c r="W3499" s="27"/>
      <c r="X3499" s="26"/>
      <c r="Y3499" s="25"/>
      <c r="Z3499" s="38"/>
      <c r="AA3499" s="27"/>
      <c r="AB3499" s="27"/>
      <c r="AC3499" s="28"/>
      <c r="AD3499" s="28"/>
      <c r="AE3499" s="26"/>
      <c r="AF3499" s="28"/>
      <c r="AG3499" s="26"/>
      <c r="AH3499" s="28"/>
      <c r="AI3499" s="26"/>
      <c r="AJ3499" s="28"/>
      <c r="AK3499" s="28"/>
      <c r="AL3499" s="26"/>
      <c r="AM3499" s="28"/>
      <c r="AN3499" s="26"/>
      <c r="AO3499" s="28"/>
      <c r="AP3499" s="26"/>
    </row>
    <row r="3500" spans="1:42" x14ac:dyDescent="0.25">
      <c r="A3500" s="24"/>
      <c r="B3500" s="24"/>
      <c r="C3500" s="24"/>
      <c r="D3500" s="25"/>
      <c r="E3500" s="25"/>
      <c r="F3500" s="26"/>
      <c r="G3500" s="25"/>
      <c r="H3500" s="26"/>
      <c r="I3500" s="25"/>
      <c r="J3500" s="26"/>
      <c r="K3500" s="27"/>
      <c r="L3500" s="27"/>
      <c r="M3500" s="26"/>
      <c r="N3500" s="27"/>
      <c r="O3500" s="26"/>
      <c r="P3500" s="27"/>
      <c r="Q3500" s="26"/>
      <c r="R3500" s="27"/>
      <c r="S3500" s="27"/>
      <c r="T3500" s="26"/>
      <c r="U3500" s="27"/>
      <c r="V3500" s="26"/>
      <c r="W3500" s="27"/>
      <c r="X3500" s="26"/>
      <c r="Y3500" s="25"/>
      <c r="Z3500" s="38"/>
      <c r="AA3500" s="27"/>
      <c r="AB3500" s="27"/>
      <c r="AC3500" s="28"/>
      <c r="AD3500" s="28"/>
      <c r="AE3500" s="26"/>
      <c r="AF3500" s="28"/>
      <c r="AG3500" s="26"/>
      <c r="AH3500" s="28"/>
      <c r="AI3500" s="26"/>
      <c r="AJ3500" s="28"/>
      <c r="AK3500" s="28"/>
      <c r="AL3500" s="26"/>
      <c r="AM3500" s="28"/>
      <c r="AN3500" s="26"/>
      <c r="AO3500" s="28"/>
      <c r="AP3500" s="26"/>
    </row>
    <row r="3501" spans="1:42" x14ac:dyDescent="0.25">
      <c r="A3501" s="24"/>
      <c r="B3501" s="24"/>
      <c r="C3501" s="24"/>
      <c r="D3501" s="25"/>
      <c r="E3501" s="25"/>
      <c r="F3501" s="26"/>
      <c r="G3501" s="25"/>
      <c r="H3501" s="26"/>
      <c r="I3501" s="25"/>
      <c r="J3501" s="26"/>
      <c r="K3501" s="27"/>
      <c r="L3501" s="27"/>
      <c r="M3501" s="26"/>
      <c r="N3501" s="27"/>
      <c r="O3501" s="26"/>
      <c r="P3501" s="27"/>
      <c r="Q3501" s="26"/>
      <c r="R3501" s="27"/>
      <c r="S3501" s="27"/>
      <c r="T3501" s="26"/>
      <c r="U3501" s="27"/>
      <c r="V3501" s="26"/>
      <c r="W3501" s="27"/>
      <c r="X3501" s="26"/>
      <c r="Y3501" s="25"/>
      <c r="Z3501" s="24"/>
      <c r="AA3501" s="27"/>
      <c r="AB3501" s="24"/>
      <c r="AC3501" s="28"/>
      <c r="AD3501" s="28"/>
      <c r="AE3501" s="26"/>
      <c r="AF3501" s="28"/>
      <c r="AG3501" s="26"/>
      <c r="AH3501" s="28"/>
      <c r="AI3501" s="26"/>
      <c r="AJ3501" s="28"/>
      <c r="AK3501" s="28"/>
      <c r="AL3501" s="26"/>
      <c r="AM3501" s="28"/>
      <c r="AN3501" s="26"/>
      <c r="AO3501" s="28"/>
      <c r="AP3501" s="26"/>
    </row>
    <row r="3502" spans="1:42" x14ac:dyDescent="0.25">
      <c r="A3502" s="24"/>
      <c r="B3502" s="24"/>
      <c r="C3502" s="24"/>
      <c r="D3502" s="25"/>
      <c r="E3502" s="25"/>
      <c r="F3502" s="26"/>
      <c r="G3502" s="25"/>
      <c r="H3502" s="26"/>
      <c r="I3502" s="25"/>
      <c r="J3502" s="26"/>
      <c r="K3502" s="27"/>
      <c r="L3502" s="27"/>
      <c r="M3502" s="26"/>
      <c r="N3502" s="27"/>
      <c r="O3502" s="26"/>
      <c r="P3502" s="27"/>
      <c r="Q3502" s="26"/>
      <c r="R3502" s="27"/>
      <c r="S3502" s="27"/>
      <c r="T3502" s="26"/>
      <c r="U3502" s="27"/>
      <c r="V3502" s="26"/>
      <c r="W3502" s="27"/>
      <c r="X3502" s="26"/>
      <c r="Y3502" s="25"/>
      <c r="Z3502" s="38"/>
      <c r="AA3502" s="27"/>
      <c r="AB3502" s="27"/>
      <c r="AC3502" s="28"/>
      <c r="AD3502" s="28"/>
      <c r="AE3502" s="26"/>
      <c r="AF3502" s="28"/>
      <c r="AG3502" s="26"/>
      <c r="AH3502" s="28"/>
      <c r="AI3502" s="26"/>
      <c r="AJ3502" s="28"/>
      <c r="AK3502" s="28"/>
      <c r="AL3502" s="26"/>
      <c r="AM3502" s="28"/>
      <c r="AN3502" s="26"/>
      <c r="AO3502" s="28"/>
      <c r="AP3502" s="26"/>
    </row>
    <row r="3503" spans="1:42" x14ac:dyDescent="0.25">
      <c r="A3503" s="24"/>
      <c r="B3503" s="24"/>
      <c r="C3503" s="24"/>
      <c r="D3503" s="24"/>
      <c r="E3503" s="25"/>
      <c r="F3503" s="26"/>
      <c r="G3503" s="25"/>
      <c r="H3503" s="26"/>
      <c r="I3503" s="25"/>
      <c r="J3503" s="26"/>
      <c r="K3503" s="24"/>
      <c r="L3503" s="27"/>
      <c r="M3503" s="26"/>
      <c r="N3503" s="27"/>
      <c r="O3503" s="26"/>
      <c r="P3503" s="27"/>
      <c r="Q3503" s="26"/>
      <c r="R3503" s="24"/>
      <c r="S3503" s="27"/>
      <c r="T3503" s="26"/>
      <c r="U3503" s="27"/>
      <c r="V3503" s="26"/>
      <c r="W3503" s="27"/>
      <c r="X3503" s="26"/>
      <c r="Y3503" s="24"/>
      <c r="Z3503" s="24"/>
      <c r="AA3503" s="24"/>
      <c r="AB3503" s="24"/>
      <c r="AC3503" s="24"/>
      <c r="AD3503" s="28"/>
      <c r="AE3503" s="26"/>
      <c r="AF3503" s="28"/>
      <c r="AG3503" s="26"/>
      <c r="AH3503" s="28"/>
      <c r="AI3503" s="26"/>
      <c r="AJ3503" s="24"/>
      <c r="AK3503" s="28"/>
      <c r="AL3503" s="26"/>
      <c r="AM3503" s="28"/>
      <c r="AN3503" s="26"/>
      <c r="AO3503" s="28"/>
      <c r="AP3503" s="26"/>
    </row>
    <row r="3504" spans="1:42" x14ac:dyDescent="0.25">
      <c r="A3504" s="24"/>
      <c r="B3504" s="24"/>
      <c r="C3504" s="111"/>
      <c r="D3504" s="25"/>
      <c r="E3504" s="25"/>
      <c r="F3504" s="26"/>
      <c r="G3504" s="25"/>
      <c r="H3504" s="26"/>
      <c r="I3504" s="25"/>
      <c r="J3504" s="26"/>
      <c r="K3504" s="27"/>
      <c r="L3504" s="27"/>
      <c r="M3504" s="26"/>
      <c r="N3504" s="27"/>
      <c r="O3504" s="26"/>
      <c r="P3504" s="27"/>
      <c r="Q3504" s="26"/>
      <c r="R3504" s="27"/>
      <c r="S3504" s="27"/>
      <c r="T3504" s="26"/>
      <c r="U3504" s="27"/>
      <c r="V3504" s="26"/>
      <c r="W3504" s="27"/>
      <c r="X3504" s="26"/>
      <c r="Y3504" s="25"/>
      <c r="Z3504" s="24"/>
      <c r="AA3504" s="27"/>
      <c r="AB3504" s="24"/>
      <c r="AC3504" s="28"/>
      <c r="AD3504" s="28"/>
      <c r="AE3504" s="26"/>
      <c r="AF3504" s="28"/>
      <c r="AG3504" s="26"/>
      <c r="AH3504" s="28"/>
      <c r="AI3504" s="26"/>
      <c r="AJ3504" s="28"/>
      <c r="AK3504" s="28"/>
      <c r="AL3504" s="26"/>
      <c r="AM3504" s="28"/>
      <c r="AN3504" s="26"/>
      <c r="AO3504" s="28"/>
      <c r="AP3504" s="26"/>
    </row>
    <row r="3505" spans="1:42" x14ac:dyDescent="0.25">
      <c r="A3505" s="24"/>
      <c r="B3505" s="24"/>
      <c r="C3505" s="111"/>
      <c r="D3505" s="25"/>
      <c r="E3505" s="25"/>
      <c r="F3505" s="26"/>
      <c r="G3505" s="25"/>
      <c r="H3505" s="26"/>
      <c r="I3505" s="25"/>
      <c r="J3505" s="26"/>
      <c r="K3505" s="27"/>
      <c r="L3505" s="27"/>
      <c r="M3505" s="26"/>
      <c r="N3505" s="27"/>
      <c r="O3505" s="26"/>
      <c r="P3505" s="27"/>
      <c r="Q3505" s="26"/>
      <c r="R3505" s="27"/>
      <c r="S3505" s="27"/>
      <c r="T3505" s="26"/>
      <c r="U3505" s="27"/>
      <c r="V3505" s="26"/>
      <c r="W3505" s="27"/>
      <c r="X3505" s="26"/>
      <c r="Y3505" s="25"/>
      <c r="Z3505" s="38"/>
      <c r="AA3505" s="27"/>
      <c r="AB3505" s="27"/>
      <c r="AC3505" s="28"/>
      <c r="AD3505" s="28"/>
      <c r="AE3505" s="26"/>
      <c r="AF3505" s="28"/>
      <c r="AG3505" s="26"/>
      <c r="AH3505" s="28"/>
      <c r="AI3505" s="26"/>
      <c r="AJ3505" s="28"/>
      <c r="AK3505" s="28"/>
      <c r="AL3505" s="26"/>
      <c r="AM3505" s="28"/>
      <c r="AN3505" s="26"/>
      <c r="AO3505" s="28"/>
      <c r="AP3505" s="26"/>
    </row>
    <row r="3506" spans="1:42" x14ac:dyDescent="0.25">
      <c r="A3506" s="24"/>
      <c r="B3506" s="24"/>
      <c r="C3506" s="111"/>
      <c r="D3506" s="25"/>
      <c r="E3506" s="25"/>
      <c r="F3506" s="26"/>
      <c r="G3506" s="25"/>
      <c r="H3506" s="26"/>
      <c r="I3506" s="25"/>
      <c r="J3506" s="26"/>
      <c r="K3506" s="27"/>
      <c r="L3506" s="27"/>
      <c r="M3506" s="26"/>
      <c r="N3506" s="27"/>
      <c r="O3506" s="26"/>
      <c r="P3506" s="27"/>
      <c r="Q3506" s="26"/>
      <c r="R3506" s="27"/>
      <c r="S3506" s="27"/>
      <c r="T3506" s="26"/>
      <c r="U3506" s="27"/>
      <c r="V3506" s="26"/>
      <c r="W3506" s="27"/>
      <c r="X3506" s="26"/>
      <c r="Y3506" s="25"/>
      <c r="Z3506" s="24"/>
      <c r="AA3506" s="27"/>
      <c r="AB3506" s="24"/>
      <c r="AC3506" s="28"/>
      <c r="AD3506" s="28"/>
      <c r="AE3506" s="26"/>
      <c r="AF3506" s="28"/>
      <c r="AG3506" s="26"/>
      <c r="AH3506" s="28"/>
      <c r="AI3506" s="26"/>
      <c r="AJ3506" s="28"/>
      <c r="AK3506" s="28"/>
      <c r="AL3506" s="26"/>
      <c r="AM3506" s="28"/>
      <c r="AN3506" s="26"/>
      <c r="AO3506" s="28"/>
      <c r="AP3506" s="26"/>
    </row>
    <row r="3507" spans="1:42" x14ac:dyDescent="0.25">
      <c r="A3507" s="24"/>
      <c r="B3507" s="24"/>
      <c r="C3507" s="24"/>
      <c r="D3507" s="25"/>
      <c r="E3507" s="25"/>
      <c r="F3507" s="26"/>
      <c r="G3507" s="25"/>
      <c r="H3507" s="26"/>
      <c r="I3507" s="25"/>
      <c r="J3507" s="26"/>
      <c r="K3507" s="27"/>
      <c r="L3507" s="27"/>
      <c r="M3507" s="26"/>
      <c r="N3507" s="27"/>
      <c r="O3507" s="26"/>
      <c r="P3507" s="27"/>
      <c r="Q3507" s="26"/>
      <c r="R3507" s="27"/>
      <c r="S3507" s="27"/>
      <c r="T3507" s="26"/>
      <c r="U3507" s="27"/>
      <c r="V3507" s="26"/>
      <c r="W3507" s="27"/>
      <c r="X3507" s="26"/>
      <c r="Y3507" s="25"/>
      <c r="Z3507" s="38"/>
      <c r="AA3507" s="27"/>
      <c r="AB3507" s="27"/>
      <c r="AC3507" s="28"/>
      <c r="AD3507" s="28"/>
      <c r="AE3507" s="26"/>
      <c r="AF3507" s="28"/>
      <c r="AG3507" s="26"/>
      <c r="AH3507" s="28"/>
      <c r="AI3507" s="26"/>
      <c r="AJ3507" s="28"/>
      <c r="AK3507" s="28"/>
      <c r="AL3507" s="26"/>
      <c r="AM3507" s="28"/>
      <c r="AN3507" s="26"/>
      <c r="AO3507" s="28"/>
      <c r="AP3507" s="26"/>
    </row>
    <row r="3508" spans="1:42" x14ac:dyDescent="0.25">
      <c r="A3508" s="24"/>
      <c r="B3508" s="24"/>
      <c r="C3508" s="24"/>
      <c r="D3508" s="25"/>
      <c r="E3508" s="25"/>
      <c r="F3508" s="26"/>
      <c r="G3508" s="25"/>
      <c r="H3508" s="26"/>
      <c r="I3508" s="25"/>
      <c r="J3508" s="26"/>
      <c r="K3508" s="27"/>
      <c r="L3508" s="27"/>
      <c r="M3508" s="26"/>
      <c r="N3508" s="27"/>
      <c r="O3508" s="26"/>
      <c r="P3508" s="27"/>
      <c r="Q3508" s="26"/>
      <c r="R3508" s="27"/>
      <c r="S3508" s="27"/>
      <c r="T3508" s="26"/>
      <c r="U3508" s="27"/>
      <c r="V3508" s="26"/>
      <c r="W3508" s="27"/>
      <c r="X3508" s="26"/>
      <c r="Y3508" s="25"/>
      <c r="Z3508" s="38"/>
      <c r="AA3508" s="27"/>
      <c r="AB3508" s="27"/>
      <c r="AC3508" s="28"/>
      <c r="AD3508" s="28"/>
      <c r="AE3508" s="26"/>
      <c r="AF3508" s="28"/>
      <c r="AG3508" s="26"/>
      <c r="AH3508" s="28"/>
      <c r="AI3508" s="26"/>
      <c r="AJ3508" s="28"/>
      <c r="AK3508" s="28"/>
      <c r="AL3508" s="26"/>
      <c r="AM3508" s="28"/>
      <c r="AN3508" s="26"/>
      <c r="AO3508" s="28"/>
      <c r="AP3508" s="26"/>
    </row>
    <row r="3509" spans="1:42" x14ac:dyDescent="0.25">
      <c r="A3509" s="24"/>
      <c r="B3509" s="24"/>
      <c r="C3509" s="24"/>
      <c r="D3509" s="25"/>
      <c r="E3509" s="25"/>
      <c r="F3509" s="26"/>
      <c r="G3509" s="25"/>
      <c r="H3509" s="26"/>
      <c r="I3509" s="25"/>
      <c r="J3509" s="26"/>
      <c r="K3509" s="27"/>
      <c r="L3509" s="27"/>
      <c r="M3509" s="26"/>
      <c r="N3509" s="27"/>
      <c r="O3509" s="26"/>
      <c r="P3509" s="27"/>
      <c r="Q3509" s="26"/>
      <c r="R3509" s="27"/>
      <c r="S3509" s="27"/>
      <c r="T3509" s="26"/>
      <c r="U3509" s="27"/>
      <c r="V3509" s="26"/>
      <c r="W3509" s="27"/>
      <c r="X3509" s="26"/>
      <c r="Y3509" s="25"/>
      <c r="Z3509" s="38"/>
      <c r="AA3509" s="27"/>
      <c r="AB3509" s="27"/>
      <c r="AC3509" s="28"/>
      <c r="AD3509" s="28"/>
      <c r="AE3509" s="26"/>
      <c r="AF3509" s="28"/>
      <c r="AG3509" s="26"/>
      <c r="AH3509" s="28"/>
      <c r="AI3509" s="26"/>
      <c r="AJ3509" s="28"/>
      <c r="AK3509" s="28"/>
      <c r="AL3509" s="26"/>
      <c r="AM3509" s="28"/>
      <c r="AN3509" s="26"/>
      <c r="AO3509" s="28"/>
      <c r="AP3509" s="26"/>
    </row>
    <row r="3510" spans="1:42" x14ac:dyDescent="0.25">
      <c r="A3510" s="24"/>
      <c r="B3510" s="24"/>
      <c r="C3510" s="24"/>
      <c r="D3510" s="25"/>
      <c r="E3510" s="25"/>
      <c r="F3510" s="26"/>
      <c r="G3510" s="25"/>
      <c r="H3510" s="26"/>
      <c r="I3510" s="25"/>
      <c r="J3510" s="26"/>
      <c r="K3510" s="27"/>
      <c r="L3510" s="27"/>
      <c r="M3510" s="26"/>
      <c r="N3510" s="27"/>
      <c r="O3510" s="26"/>
      <c r="P3510" s="27"/>
      <c r="Q3510" s="26"/>
      <c r="R3510" s="27"/>
      <c r="S3510" s="27"/>
      <c r="T3510" s="26"/>
      <c r="U3510" s="27"/>
      <c r="V3510" s="26"/>
      <c r="W3510" s="27"/>
      <c r="X3510" s="26"/>
      <c r="Y3510" s="25"/>
      <c r="Z3510" s="38"/>
      <c r="AA3510" s="27"/>
      <c r="AB3510" s="27"/>
      <c r="AC3510" s="28"/>
      <c r="AD3510" s="28"/>
      <c r="AE3510" s="26"/>
      <c r="AF3510" s="28"/>
      <c r="AG3510" s="26"/>
      <c r="AH3510" s="28"/>
      <c r="AI3510" s="26"/>
      <c r="AJ3510" s="28"/>
      <c r="AK3510" s="28"/>
      <c r="AL3510" s="26"/>
      <c r="AM3510" s="28"/>
      <c r="AN3510" s="26"/>
      <c r="AO3510" s="28"/>
      <c r="AP3510" s="26"/>
    </row>
    <row r="3511" spans="1:42" x14ac:dyDescent="0.25">
      <c r="A3511" s="24"/>
      <c r="B3511" s="24"/>
      <c r="C3511" s="24"/>
      <c r="D3511" s="25"/>
      <c r="E3511" s="25"/>
      <c r="F3511" s="26"/>
      <c r="G3511" s="25"/>
      <c r="H3511" s="26"/>
      <c r="I3511" s="25"/>
      <c r="J3511" s="26"/>
      <c r="K3511" s="27"/>
      <c r="L3511" s="27"/>
      <c r="M3511" s="26"/>
      <c r="N3511" s="27"/>
      <c r="O3511" s="26"/>
      <c r="P3511" s="27"/>
      <c r="Q3511" s="26"/>
      <c r="R3511" s="27"/>
      <c r="S3511" s="27"/>
      <c r="T3511" s="26"/>
      <c r="U3511" s="27"/>
      <c r="V3511" s="26"/>
      <c r="W3511" s="27"/>
      <c r="X3511" s="26"/>
      <c r="Y3511" s="25"/>
      <c r="Z3511" s="38"/>
      <c r="AA3511" s="27"/>
      <c r="AB3511" s="27"/>
      <c r="AC3511" s="28"/>
      <c r="AD3511" s="28"/>
      <c r="AE3511" s="26"/>
      <c r="AF3511" s="28"/>
      <c r="AG3511" s="26"/>
      <c r="AH3511" s="28"/>
      <c r="AI3511" s="26"/>
      <c r="AJ3511" s="28"/>
      <c r="AK3511" s="28"/>
      <c r="AL3511" s="26"/>
      <c r="AM3511" s="28"/>
      <c r="AN3511" s="26"/>
      <c r="AO3511" s="28"/>
      <c r="AP3511" s="26"/>
    </row>
    <row r="3512" spans="1:42" x14ac:dyDescent="0.25">
      <c r="A3512" s="24"/>
      <c r="B3512" s="24"/>
      <c r="C3512" s="24"/>
      <c r="D3512" s="25"/>
      <c r="E3512" s="25"/>
      <c r="F3512" s="26"/>
      <c r="G3512" s="25"/>
      <c r="H3512" s="26"/>
      <c r="I3512" s="25"/>
      <c r="J3512" s="26"/>
      <c r="K3512" s="27"/>
      <c r="L3512" s="27"/>
      <c r="M3512" s="26"/>
      <c r="N3512" s="27"/>
      <c r="O3512" s="26"/>
      <c r="P3512" s="27"/>
      <c r="Q3512" s="26"/>
      <c r="R3512" s="27"/>
      <c r="S3512" s="27"/>
      <c r="T3512" s="26"/>
      <c r="U3512" s="27"/>
      <c r="V3512" s="26"/>
      <c r="W3512" s="27"/>
      <c r="X3512" s="26"/>
      <c r="Y3512" s="25"/>
      <c r="Z3512" s="38"/>
      <c r="AA3512" s="27"/>
      <c r="AB3512" s="27"/>
      <c r="AC3512" s="28"/>
      <c r="AD3512" s="28"/>
      <c r="AE3512" s="26"/>
      <c r="AF3512" s="28"/>
      <c r="AG3512" s="26"/>
      <c r="AH3512" s="28"/>
      <c r="AI3512" s="26"/>
      <c r="AJ3512" s="28"/>
      <c r="AK3512" s="28"/>
      <c r="AL3512" s="26"/>
      <c r="AM3512" s="28"/>
      <c r="AN3512" s="26"/>
      <c r="AO3512" s="28"/>
      <c r="AP3512" s="26"/>
    </row>
    <row r="3513" spans="1:42" x14ac:dyDescent="0.25">
      <c r="A3513" s="24"/>
      <c r="B3513" s="24"/>
      <c r="C3513" s="88"/>
      <c r="D3513" s="25"/>
      <c r="E3513" s="25"/>
      <c r="F3513" s="26"/>
      <c r="G3513" s="25"/>
      <c r="H3513" s="26"/>
      <c r="I3513" s="25"/>
      <c r="J3513" s="26"/>
      <c r="K3513" s="27"/>
      <c r="L3513" s="27"/>
      <c r="M3513" s="26"/>
      <c r="N3513" s="27"/>
      <c r="O3513" s="26"/>
      <c r="P3513" s="27"/>
      <c r="Q3513" s="26"/>
      <c r="R3513" s="27"/>
      <c r="S3513" s="27"/>
      <c r="T3513" s="26"/>
      <c r="U3513" s="27"/>
      <c r="V3513" s="26"/>
      <c r="W3513" s="27"/>
      <c r="X3513" s="26"/>
      <c r="Y3513" s="25"/>
      <c r="Z3513" s="38"/>
      <c r="AA3513" s="27"/>
      <c r="AB3513" s="27"/>
      <c r="AC3513" s="28"/>
      <c r="AD3513" s="28"/>
      <c r="AE3513" s="26"/>
      <c r="AF3513" s="28"/>
      <c r="AG3513" s="26"/>
      <c r="AH3513" s="28"/>
      <c r="AI3513" s="26"/>
      <c r="AJ3513" s="28"/>
      <c r="AK3513" s="28"/>
      <c r="AL3513" s="26"/>
      <c r="AM3513" s="28"/>
      <c r="AN3513" s="26"/>
      <c r="AO3513" s="28"/>
      <c r="AP3513" s="26"/>
    </row>
    <row r="3514" spans="1:42" x14ac:dyDescent="0.25">
      <c r="A3514" s="24"/>
      <c r="B3514" s="24"/>
      <c r="C3514" s="88"/>
      <c r="D3514" s="25"/>
      <c r="E3514" s="25"/>
      <c r="F3514" s="26"/>
      <c r="G3514" s="25"/>
      <c r="H3514" s="26"/>
      <c r="I3514" s="25"/>
      <c r="J3514" s="26"/>
      <c r="K3514" s="27"/>
      <c r="L3514" s="27"/>
      <c r="M3514" s="26"/>
      <c r="N3514" s="27"/>
      <c r="O3514" s="26"/>
      <c r="P3514" s="27"/>
      <c r="Q3514" s="26"/>
      <c r="R3514" s="27"/>
      <c r="S3514" s="27"/>
      <c r="T3514" s="26"/>
      <c r="U3514" s="27"/>
      <c r="V3514" s="26"/>
      <c r="W3514" s="27"/>
      <c r="X3514" s="26"/>
      <c r="Y3514" s="25"/>
      <c r="Z3514" s="38"/>
      <c r="AA3514" s="27"/>
      <c r="AB3514" s="27"/>
      <c r="AC3514" s="28"/>
      <c r="AD3514" s="28"/>
      <c r="AE3514" s="26"/>
      <c r="AF3514" s="28"/>
      <c r="AG3514" s="26"/>
      <c r="AH3514" s="28"/>
      <c r="AI3514" s="26"/>
      <c r="AJ3514" s="28"/>
      <c r="AK3514" s="28"/>
      <c r="AL3514" s="26"/>
      <c r="AM3514" s="28"/>
      <c r="AN3514" s="26"/>
      <c r="AO3514" s="28"/>
      <c r="AP3514" s="26"/>
    </row>
    <row r="3515" spans="1:42" x14ac:dyDescent="0.25">
      <c r="A3515" s="24"/>
      <c r="B3515" s="24"/>
      <c r="C3515" s="88"/>
      <c r="D3515" s="25"/>
      <c r="E3515" s="25"/>
      <c r="F3515" s="26"/>
      <c r="G3515" s="25"/>
      <c r="H3515" s="26"/>
      <c r="I3515" s="25"/>
      <c r="J3515" s="26"/>
      <c r="K3515" s="27"/>
      <c r="L3515" s="27"/>
      <c r="M3515" s="26"/>
      <c r="N3515" s="27"/>
      <c r="O3515" s="26"/>
      <c r="P3515" s="27"/>
      <c r="Q3515" s="26"/>
      <c r="R3515" s="27"/>
      <c r="S3515" s="27"/>
      <c r="T3515" s="26"/>
      <c r="U3515" s="27"/>
      <c r="V3515" s="26"/>
      <c r="W3515" s="27"/>
      <c r="X3515" s="26"/>
      <c r="Y3515" s="25"/>
      <c r="Z3515" s="38"/>
      <c r="AA3515" s="27"/>
      <c r="AB3515" s="27"/>
      <c r="AC3515" s="28"/>
      <c r="AD3515" s="28"/>
      <c r="AE3515" s="26"/>
      <c r="AF3515" s="28"/>
      <c r="AG3515" s="26"/>
      <c r="AH3515" s="28"/>
      <c r="AI3515" s="26"/>
      <c r="AJ3515" s="28"/>
      <c r="AK3515" s="28"/>
      <c r="AL3515" s="26"/>
      <c r="AM3515" s="28"/>
      <c r="AN3515" s="26"/>
      <c r="AO3515" s="28"/>
      <c r="AP3515" s="26"/>
    </row>
    <row r="3516" spans="1:42" x14ac:dyDescent="0.25">
      <c r="A3516" s="24"/>
      <c r="B3516" s="24"/>
      <c r="C3516" s="111"/>
      <c r="D3516" s="25"/>
      <c r="E3516" s="25"/>
      <c r="F3516" s="26"/>
      <c r="G3516" s="25"/>
      <c r="H3516" s="26"/>
      <c r="I3516" s="25"/>
      <c r="J3516" s="26"/>
      <c r="K3516" s="27"/>
      <c r="L3516" s="27"/>
      <c r="M3516" s="26"/>
      <c r="N3516" s="27"/>
      <c r="O3516" s="26"/>
      <c r="P3516" s="27"/>
      <c r="Q3516" s="26"/>
      <c r="R3516" s="27"/>
      <c r="S3516" s="27"/>
      <c r="T3516" s="26"/>
      <c r="U3516" s="27"/>
      <c r="V3516" s="26"/>
      <c r="W3516" s="27"/>
      <c r="X3516" s="26"/>
      <c r="Y3516" s="25"/>
      <c r="Z3516" s="38"/>
      <c r="AA3516" s="27"/>
      <c r="AB3516" s="27"/>
      <c r="AC3516" s="28"/>
      <c r="AD3516" s="28"/>
      <c r="AE3516" s="26"/>
      <c r="AF3516" s="28"/>
      <c r="AG3516" s="26"/>
      <c r="AH3516" s="28"/>
      <c r="AI3516" s="26"/>
      <c r="AJ3516" s="28"/>
      <c r="AK3516" s="28"/>
      <c r="AL3516" s="26"/>
      <c r="AM3516" s="28"/>
      <c r="AN3516" s="26"/>
      <c r="AO3516" s="28"/>
      <c r="AP3516" s="26"/>
    </row>
    <row r="3517" spans="1:42" x14ac:dyDescent="0.25">
      <c r="A3517" s="24"/>
      <c r="B3517" s="24"/>
      <c r="C3517" s="111"/>
      <c r="D3517" s="25"/>
      <c r="E3517" s="25"/>
      <c r="F3517" s="26"/>
      <c r="G3517" s="25"/>
      <c r="H3517" s="26"/>
      <c r="I3517" s="25"/>
      <c r="J3517" s="26"/>
      <c r="K3517" s="27"/>
      <c r="L3517" s="27"/>
      <c r="M3517" s="26"/>
      <c r="N3517" s="27"/>
      <c r="O3517" s="26"/>
      <c r="P3517" s="27"/>
      <c r="Q3517" s="26"/>
      <c r="R3517" s="27"/>
      <c r="S3517" s="27"/>
      <c r="T3517" s="26"/>
      <c r="U3517" s="27"/>
      <c r="V3517" s="26"/>
      <c r="W3517" s="27"/>
      <c r="X3517" s="26"/>
      <c r="Y3517" s="25"/>
      <c r="Z3517" s="38"/>
      <c r="AA3517" s="27"/>
      <c r="AB3517" s="27"/>
      <c r="AC3517" s="28"/>
      <c r="AD3517" s="28"/>
      <c r="AE3517" s="26"/>
      <c r="AF3517" s="28"/>
      <c r="AG3517" s="26"/>
      <c r="AH3517" s="28"/>
      <c r="AI3517" s="26"/>
      <c r="AJ3517" s="28"/>
      <c r="AK3517" s="28"/>
      <c r="AL3517" s="26"/>
      <c r="AM3517" s="28"/>
      <c r="AN3517" s="26"/>
      <c r="AO3517" s="28"/>
      <c r="AP3517" s="26"/>
    </row>
    <row r="3518" spans="1:42" x14ac:dyDescent="0.25">
      <c r="A3518" s="24"/>
      <c r="B3518" s="24"/>
      <c r="C3518" s="111"/>
      <c r="D3518" s="24"/>
      <c r="E3518" s="25"/>
      <c r="F3518" s="26"/>
      <c r="G3518" s="25"/>
      <c r="H3518" s="26"/>
      <c r="I3518" s="25"/>
      <c r="J3518" s="26"/>
      <c r="K3518" s="24"/>
      <c r="L3518" s="27"/>
      <c r="M3518" s="26"/>
      <c r="N3518" s="27"/>
      <c r="O3518" s="26"/>
      <c r="P3518" s="27"/>
      <c r="Q3518" s="26"/>
      <c r="R3518" s="24"/>
      <c r="S3518" s="27"/>
      <c r="T3518" s="26"/>
      <c r="U3518" s="27"/>
      <c r="V3518" s="26"/>
      <c r="W3518" s="27"/>
      <c r="X3518" s="26"/>
      <c r="Y3518" s="24"/>
      <c r="Z3518" s="24"/>
      <c r="AA3518" s="24"/>
      <c r="AB3518" s="24"/>
      <c r="AC3518" s="24"/>
      <c r="AD3518" s="28"/>
      <c r="AE3518" s="26"/>
      <c r="AF3518" s="28"/>
      <c r="AG3518" s="26"/>
      <c r="AH3518" s="28"/>
      <c r="AI3518" s="26"/>
      <c r="AJ3518" s="24"/>
      <c r="AK3518" s="28"/>
      <c r="AL3518" s="26"/>
      <c r="AM3518" s="28"/>
      <c r="AN3518" s="26"/>
      <c r="AO3518" s="28"/>
      <c r="AP3518" s="26"/>
    </row>
    <row r="3519" spans="1:42" x14ac:dyDescent="0.25">
      <c r="A3519" s="24"/>
      <c r="B3519" s="24"/>
      <c r="C3519" s="24"/>
      <c r="D3519" s="25"/>
      <c r="E3519" s="25"/>
      <c r="F3519" s="26"/>
      <c r="G3519" s="25"/>
      <c r="H3519" s="26"/>
      <c r="I3519" s="25"/>
      <c r="J3519" s="26"/>
      <c r="K3519" s="27"/>
      <c r="L3519" s="27"/>
      <c r="M3519" s="26"/>
      <c r="N3519" s="27"/>
      <c r="O3519" s="26"/>
      <c r="P3519" s="27"/>
      <c r="Q3519" s="26"/>
      <c r="R3519" s="27"/>
      <c r="S3519" s="27"/>
      <c r="T3519" s="26"/>
      <c r="U3519" s="27"/>
      <c r="V3519" s="26"/>
      <c r="W3519" s="27"/>
      <c r="X3519" s="26"/>
      <c r="Y3519" s="25"/>
      <c r="Z3519" s="38"/>
      <c r="AA3519" s="27"/>
      <c r="AB3519" s="27"/>
      <c r="AC3519" s="28"/>
      <c r="AD3519" s="28"/>
      <c r="AE3519" s="26"/>
      <c r="AF3519" s="28"/>
      <c r="AG3519" s="26"/>
      <c r="AH3519" s="28"/>
      <c r="AI3519" s="26"/>
      <c r="AJ3519" s="28"/>
      <c r="AK3519" s="28"/>
      <c r="AL3519" s="26"/>
      <c r="AM3519" s="28"/>
      <c r="AN3519" s="26"/>
      <c r="AO3519" s="28"/>
      <c r="AP3519" s="26"/>
    </row>
    <row r="3520" spans="1:42" x14ac:dyDescent="0.25">
      <c r="A3520" s="24"/>
      <c r="B3520" s="24"/>
      <c r="C3520" s="24"/>
      <c r="D3520" s="25"/>
      <c r="E3520" s="25"/>
      <c r="F3520" s="26"/>
      <c r="G3520" s="25"/>
      <c r="H3520" s="26"/>
      <c r="I3520" s="25"/>
      <c r="J3520" s="26"/>
      <c r="K3520" s="27"/>
      <c r="L3520" s="27"/>
      <c r="M3520" s="26"/>
      <c r="N3520" s="27"/>
      <c r="O3520" s="26"/>
      <c r="P3520" s="27"/>
      <c r="Q3520" s="26"/>
      <c r="R3520" s="27"/>
      <c r="S3520" s="27"/>
      <c r="T3520" s="26"/>
      <c r="U3520" s="27"/>
      <c r="V3520" s="26"/>
      <c r="W3520" s="27"/>
      <c r="X3520" s="26"/>
      <c r="Y3520" s="25"/>
      <c r="Z3520" s="38"/>
      <c r="AA3520" s="27"/>
      <c r="AB3520" s="27"/>
      <c r="AC3520" s="28"/>
      <c r="AD3520" s="28"/>
      <c r="AE3520" s="26"/>
      <c r="AF3520" s="28"/>
      <c r="AG3520" s="26"/>
      <c r="AH3520" s="28"/>
      <c r="AI3520" s="26"/>
      <c r="AJ3520" s="28"/>
      <c r="AK3520" s="28"/>
      <c r="AL3520" s="26"/>
      <c r="AM3520" s="28"/>
      <c r="AN3520" s="26"/>
      <c r="AO3520" s="28"/>
      <c r="AP3520" s="26"/>
    </row>
    <row r="3521" spans="1:42" x14ac:dyDescent="0.25">
      <c r="A3521" s="24"/>
      <c r="B3521" s="24"/>
      <c r="C3521" s="24"/>
      <c r="D3521" s="25"/>
      <c r="E3521" s="25"/>
      <c r="F3521" s="26"/>
      <c r="G3521" s="25"/>
      <c r="H3521" s="26"/>
      <c r="I3521" s="25"/>
      <c r="J3521" s="26"/>
      <c r="K3521" s="27"/>
      <c r="L3521" s="27"/>
      <c r="M3521" s="26"/>
      <c r="N3521" s="27"/>
      <c r="O3521" s="26"/>
      <c r="P3521" s="27"/>
      <c r="Q3521" s="26"/>
      <c r="R3521" s="27"/>
      <c r="S3521" s="27"/>
      <c r="T3521" s="26"/>
      <c r="U3521" s="27"/>
      <c r="V3521" s="26"/>
      <c r="W3521" s="27"/>
      <c r="X3521" s="26"/>
      <c r="Y3521" s="25"/>
      <c r="Z3521" s="38"/>
      <c r="AA3521" s="27"/>
      <c r="AB3521" s="27"/>
      <c r="AC3521" s="28"/>
      <c r="AD3521" s="28"/>
      <c r="AE3521" s="26"/>
      <c r="AF3521" s="28"/>
      <c r="AG3521" s="26"/>
      <c r="AH3521" s="28"/>
      <c r="AI3521" s="26"/>
      <c r="AJ3521" s="28"/>
      <c r="AK3521" s="28"/>
      <c r="AL3521" s="26"/>
      <c r="AM3521" s="28"/>
      <c r="AN3521" s="26"/>
      <c r="AO3521" s="28"/>
      <c r="AP3521" s="26"/>
    </row>
    <row r="3522" spans="1:42" x14ac:dyDescent="0.25">
      <c r="A3522" s="24"/>
      <c r="B3522" s="24"/>
      <c r="C3522" s="24"/>
      <c r="D3522" s="25"/>
      <c r="E3522" s="25"/>
      <c r="F3522" s="26"/>
      <c r="G3522" s="25"/>
      <c r="H3522" s="26"/>
      <c r="I3522" s="25"/>
      <c r="J3522" s="26"/>
      <c r="K3522" s="27"/>
      <c r="L3522" s="27"/>
      <c r="M3522" s="26"/>
      <c r="N3522" s="27"/>
      <c r="O3522" s="26"/>
      <c r="P3522" s="27"/>
      <c r="Q3522" s="26"/>
      <c r="R3522" s="27"/>
      <c r="S3522" s="27"/>
      <c r="T3522" s="26"/>
      <c r="U3522" s="27"/>
      <c r="V3522" s="26"/>
      <c r="W3522" s="27"/>
      <c r="X3522" s="26"/>
      <c r="Y3522" s="25"/>
      <c r="Z3522" s="38"/>
      <c r="AA3522" s="27"/>
      <c r="AB3522" s="27"/>
      <c r="AC3522" s="28"/>
      <c r="AD3522" s="28"/>
      <c r="AE3522" s="26"/>
      <c r="AF3522" s="28"/>
      <c r="AG3522" s="26"/>
      <c r="AH3522" s="28"/>
      <c r="AI3522" s="26"/>
      <c r="AJ3522" s="28"/>
      <c r="AK3522" s="28"/>
      <c r="AL3522" s="26"/>
      <c r="AM3522" s="28"/>
      <c r="AN3522" s="26"/>
      <c r="AO3522" s="28"/>
      <c r="AP3522" s="26"/>
    </row>
    <row r="3523" spans="1:42" x14ac:dyDescent="0.25">
      <c r="A3523" s="24"/>
      <c r="B3523" s="24"/>
      <c r="C3523" s="24"/>
      <c r="D3523" s="25"/>
      <c r="E3523" s="25"/>
      <c r="F3523" s="26"/>
      <c r="G3523" s="25"/>
      <c r="H3523" s="26"/>
      <c r="I3523" s="25"/>
      <c r="J3523" s="26"/>
      <c r="K3523" s="27"/>
      <c r="L3523" s="27"/>
      <c r="M3523" s="26"/>
      <c r="N3523" s="27"/>
      <c r="O3523" s="26"/>
      <c r="P3523" s="27"/>
      <c r="Q3523" s="26"/>
      <c r="R3523" s="27"/>
      <c r="S3523" s="27"/>
      <c r="T3523" s="26"/>
      <c r="U3523" s="27"/>
      <c r="V3523" s="26"/>
      <c r="W3523" s="27"/>
      <c r="X3523" s="26"/>
      <c r="Y3523" s="24"/>
      <c r="Z3523" s="24"/>
      <c r="AA3523" s="24"/>
      <c r="AB3523" s="24"/>
      <c r="AC3523" s="28"/>
      <c r="AD3523" s="28"/>
      <c r="AE3523" s="26"/>
      <c r="AF3523" s="28"/>
      <c r="AG3523" s="26"/>
      <c r="AH3523" s="28"/>
      <c r="AI3523" s="26"/>
      <c r="AJ3523" s="28"/>
      <c r="AK3523" s="28"/>
      <c r="AL3523" s="26"/>
      <c r="AM3523" s="28"/>
      <c r="AN3523" s="26"/>
      <c r="AO3523" s="28"/>
      <c r="AP3523" s="26"/>
    </row>
    <row r="3524" spans="1:42" x14ac:dyDescent="0.25">
      <c r="A3524" s="24"/>
      <c r="B3524" s="24"/>
      <c r="C3524" s="24"/>
      <c r="D3524" s="25"/>
      <c r="E3524" s="25"/>
      <c r="F3524" s="26"/>
      <c r="G3524" s="25"/>
      <c r="H3524" s="26"/>
      <c r="I3524" s="25"/>
      <c r="J3524" s="26"/>
      <c r="K3524" s="27"/>
      <c r="L3524" s="27"/>
      <c r="M3524" s="26"/>
      <c r="N3524" s="27"/>
      <c r="O3524" s="26"/>
      <c r="P3524" s="27"/>
      <c r="Q3524" s="26"/>
      <c r="R3524" s="27"/>
      <c r="S3524" s="27"/>
      <c r="T3524" s="26"/>
      <c r="U3524" s="27"/>
      <c r="V3524" s="26"/>
      <c r="W3524" s="27"/>
      <c r="X3524" s="26"/>
      <c r="Y3524" s="24"/>
      <c r="Z3524" s="24"/>
      <c r="AA3524" s="24"/>
      <c r="AB3524" s="24"/>
      <c r="AC3524" s="28"/>
      <c r="AD3524" s="28"/>
      <c r="AE3524" s="26"/>
      <c r="AF3524" s="28"/>
      <c r="AG3524" s="26"/>
      <c r="AH3524" s="28"/>
      <c r="AI3524" s="26"/>
      <c r="AJ3524" s="28"/>
      <c r="AK3524" s="28"/>
      <c r="AL3524" s="26"/>
      <c r="AM3524" s="28"/>
      <c r="AN3524" s="26"/>
      <c r="AO3524" s="28"/>
      <c r="AP3524" s="26"/>
    </row>
    <row r="3525" spans="1:42" x14ac:dyDescent="0.25">
      <c r="A3525" s="24"/>
      <c r="B3525" s="24"/>
      <c r="C3525" s="88"/>
      <c r="D3525" s="25"/>
      <c r="E3525" s="25"/>
      <c r="F3525" s="26"/>
      <c r="G3525" s="25"/>
      <c r="H3525" s="26"/>
      <c r="I3525" s="25"/>
      <c r="J3525" s="26"/>
      <c r="K3525" s="27"/>
      <c r="L3525" s="27"/>
      <c r="M3525" s="26"/>
      <c r="N3525" s="27"/>
      <c r="O3525" s="26"/>
      <c r="P3525" s="27"/>
      <c r="Q3525" s="26"/>
      <c r="R3525" s="27"/>
      <c r="S3525" s="27"/>
      <c r="T3525" s="26"/>
      <c r="U3525" s="27"/>
      <c r="V3525" s="26"/>
      <c r="W3525" s="27"/>
      <c r="X3525" s="26"/>
      <c r="Y3525" s="24"/>
      <c r="Z3525" s="24"/>
      <c r="AA3525" s="24"/>
      <c r="AB3525" s="24"/>
      <c r="AC3525" s="28"/>
      <c r="AD3525" s="28"/>
      <c r="AE3525" s="26"/>
      <c r="AF3525" s="28"/>
      <c r="AG3525" s="26"/>
      <c r="AH3525" s="28"/>
      <c r="AI3525" s="26"/>
      <c r="AJ3525" s="28"/>
      <c r="AK3525" s="28"/>
      <c r="AL3525" s="26"/>
      <c r="AM3525" s="28"/>
      <c r="AN3525" s="26"/>
      <c r="AO3525" s="28"/>
      <c r="AP3525" s="26"/>
    </row>
    <row r="3526" spans="1:42" x14ac:dyDescent="0.25">
      <c r="A3526" s="24"/>
      <c r="B3526" s="24"/>
      <c r="C3526" s="88"/>
      <c r="D3526" s="25"/>
      <c r="E3526" s="25"/>
      <c r="F3526" s="26"/>
      <c r="G3526" s="25"/>
      <c r="H3526" s="26"/>
      <c r="I3526" s="25"/>
      <c r="J3526" s="26"/>
      <c r="K3526" s="27"/>
      <c r="L3526" s="27"/>
      <c r="M3526" s="26"/>
      <c r="N3526" s="27"/>
      <c r="O3526" s="26"/>
      <c r="P3526" s="27"/>
      <c r="Q3526" s="26"/>
      <c r="R3526" s="27"/>
      <c r="S3526" s="27"/>
      <c r="T3526" s="26"/>
      <c r="U3526" s="27"/>
      <c r="V3526" s="26"/>
      <c r="W3526" s="27"/>
      <c r="X3526" s="26"/>
      <c r="Y3526" s="24"/>
      <c r="Z3526" s="24"/>
      <c r="AA3526" s="24"/>
      <c r="AB3526" s="24"/>
      <c r="AC3526" s="28"/>
      <c r="AD3526" s="28"/>
      <c r="AE3526" s="26"/>
      <c r="AF3526" s="28"/>
      <c r="AG3526" s="26"/>
      <c r="AH3526" s="28"/>
      <c r="AI3526" s="26"/>
      <c r="AJ3526" s="28"/>
      <c r="AK3526" s="28"/>
      <c r="AL3526" s="26"/>
      <c r="AM3526" s="28"/>
      <c r="AN3526" s="26"/>
      <c r="AO3526" s="28"/>
      <c r="AP3526" s="26"/>
    </row>
    <row r="3527" spans="1:42" x14ac:dyDescent="0.25">
      <c r="A3527" s="24"/>
      <c r="B3527" s="24"/>
      <c r="C3527" s="88"/>
      <c r="D3527" s="25"/>
      <c r="E3527" s="25"/>
      <c r="F3527" s="26"/>
      <c r="G3527" s="25"/>
      <c r="H3527" s="26"/>
      <c r="I3527" s="25"/>
      <c r="J3527" s="26"/>
      <c r="K3527" s="27"/>
      <c r="L3527" s="27"/>
      <c r="M3527" s="26"/>
      <c r="N3527" s="27"/>
      <c r="O3527" s="26"/>
      <c r="P3527" s="27"/>
      <c r="Q3527" s="26"/>
      <c r="R3527" s="27"/>
      <c r="S3527" s="27"/>
      <c r="T3527" s="26"/>
      <c r="U3527" s="27"/>
      <c r="V3527" s="26"/>
      <c r="W3527" s="27"/>
      <c r="X3527" s="26"/>
      <c r="Y3527" s="24"/>
      <c r="Z3527" s="24"/>
      <c r="AA3527" s="24"/>
      <c r="AB3527" s="24"/>
      <c r="AC3527" s="28"/>
      <c r="AD3527" s="28"/>
      <c r="AE3527" s="26"/>
      <c r="AF3527" s="28"/>
      <c r="AG3527" s="26"/>
      <c r="AH3527" s="28"/>
      <c r="AI3527" s="26"/>
      <c r="AJ3527" s="28"/>
      <c r="AK3527" s="28"/>
      <c r="AL3527" s="26"/>
      <c r="AM3527" s="28"/>
      <c r="AN3527" s="26"/>
      <c r="AO3527" s="28"/>
      <c r="AP3527" s="26"/>
    </row>
    <row r="3528" spans="1:42" x14ac:dyDescent="0.25">
      <c r="A3528" s="24"/>
      <c r="B3528" s="24"/>
      <c r="C3528" s="24"/>
      <c r="D3528" s="25"/>
      <c r="E3528" s="25"/>
      <c r="F3528" s="26"/>
      <c r="G3528" s="25"/>
      <c r="H3528" s="26"/>
      <c r="I3528" s="25"/>
      <c r="J3528" s="26"/>
      <c r="K3528" s="27"/>
      <c r="L3528" s="27"/>
      <c r="M3528" s="26"/>
      <c r="N3528" s="27"/>
      <c r="O3528" s="26"/>
      <c r="P3528" s="27"/>
      <c r="Q3528" s="26"/>
      <c r="R3528" s="27"/>
      <c r="S3528" s="27"/>
      <c r="T3528" s="26"/>
      <c r="U3528" s="27"/>
      <c r="V3528" s="26"/>
      <c r="W3528" s="27"/>
      <c r="X3528" s="26"/>
      <c r="Y3528" s="24"/>
      <c r="Z3528" s="24"/>
      <c r="AA3528" s="24"/>
      <c r="AB3528" s="24"/>
      <c r="AC3528" s="28"/>
      <c r="AD3528" s="28"/>
      <c r="AE3528" s="26"/>
      <c r="AF3528" s="28"/>
      <c r="AG3528" s="26"/>
      <c r="AH3528" s="28"/>
      <c r="AI3528" s="26"/>
      <c r="AJ3528" s="28"/>
      <c r="AK3528" s="28"/>
      <c r="AL3528" s="26"/>
      <c r="AM3528" s="28"/>
      <c r="AN3528" s="26"/>
      <c r="AO3528" s="28"/>
      <c r="AP3528" s="26"/>
    </row>
    <row r="3529" spans="1:42" x14ac:dyDescent="0.25">
      <c r="A3529" s="24"/>
      <c r="B3529" s="24"/>
      <c r="C3529" s="24"/>
      <c r="D3529" s="25"/>
      <c r="E3529" s="24"/>
      <c r="F3529" s="24"/>
      <c r="G3529" s="24"/>
      <c r="H3529" s="24"/>
      <c r="I3529" s="25"/>
      <c r="J3529" s="26"/>
      <c r="K3529" s="27"/>
      <c r="L3529" s="24"/>
      <c r="M3529" s="24"/>
      <c r="N3529" s="24"/>
      <c r="O3529" s="24"/>
      <c r="P3529" s="27"/>
      <c r="Q3529" s="26"/>
      <c r="R3529" s="27"/>
      <c r="S3529" s="24"/>
      <c r="T3529" s="24"/>
      <c r="U3529" s="24"/>
      <c r="V3529" s="24"/>
      <c r="W3529" s="27"/>
      <c r="X3529" s="26"/>
      <c r="Y3529" s="24"/>
      <c r="Z3529" s="24"/>
      <c r="AA3529" s="24"/>
      <c r="AB3529" s="24"/>
      <c r="AC3529" s="28"/>
      <c r="AD3529" s="24"/>
      <c r="AE3529" s="24"/>
      <c r="AF3529" s="24"/>
      <c r="AG3529" s="24"/>
      <c r="AH3529" s="28"/>
      <c r="AI3529" s="26"/>
      <c r="AJ3529" s="28"/>
      <c r="AK3529" s="24"/>
      <c r="AL3529" s="24"/>
      <c r="AM3529" s="24"/>
      <c r="AN3529" s="24"/>
      <c r="AO3529" s="28"/>
      <c r="AP3529" s="26"/>
    </row>
    <row r="3530" spans="1:42" x14ac:dyDescent="0.25">
      <c r="A3530" s="24"/>
      <c r="B3530" s="24"/>
      <c r="C3530" s="111"/>
      <c r="D3530" s="25"/>
      <c r="E3530" s="25"/>
      <c r="F3530" s="26"/>
      <c r="G3530" s="25"/>
      <c r="H3530" s="26"/>
      <c r="I3530" s="25"/>
      <c r="J3530" s="26"/>
      <c r="K3530" s="27"/>
      <c r="L3530" s="27"/>
      <c r="M3530" s="26"/>
      <c r="N3530" s="27"/>
      <c r="O3530" s="26"/>
      <c r="P3530" s="27"/>
      <c r="Q3530" s="26"/>
      <c r="R3530" s="27"/>
      <c r="S3530" s="27"/>
      <c r="T3530" s="26"/>
      <c r="U3530" s="27"/>
      <c r="V3530" s="26"/>
      <c r="W3530" s="27"/>
      <c r="X3530" s="26"/>
      <c r="Y3530" s="24"/>
      <c r="Z3530" s="24"/>
      <c r="AA3530" s="24"/>
      <c r="AB3530" s="24"/>
      <c r="AC3530" s="28"/>
      <c r="AD3530" s="28"/>
      <c r="AE3530" s="26"/>
      <c r="AF3530" s="28"/>
      <c r="AG3530" s="26"/>
      <c r="AH3530" s="28"/>
      <c r="AI3530" s="26"/>
      <c r="AJ3530" s="28"/>
      <c r="AK3530" s="28"/>
      <c r="AL3530" s="26"/>
      <c r="AM3530" s="28"/>
      <c r="AN3530" s="26"/>
      <c r="AO3530" s="28"/>
      <c r="AP3530" s="26"/>
    </row>
    <row r="3531" spans="1:42" x14ac:dyDescent="0.25">
      <c r="A3531" s="24"/>
      <c r="B3531" s="24"/>
      <c r="C3531" s="111"/>
      <c r="D3531" s="24"/>
      <c r="E3531" s="24"/>
      <c r="F3531" s="24"/>
      <c r="G3531" s="24"/>
      <c r="H3531" s="24"/>
      <c r="I3531" s="25"/>
      <c r="J3531" s="26"/>
      <c r="K3531" s="24"/>
      <c r="L3531" s="24"/>
      <c r="M3531" s="24"/>
      <c r="N3531" s="24"/>
      <c r="O3531" s="24"/>
      <c r="P3531" s="27"/>
      <c r="Q3531" s="26"/>
      <c r="R3531" s="24"/>
      <c r="S3531" s="24"/>
      <c r="T3531" s="24"/>
      <c r="U3531" s="24"/>
      <c r="V3531" s="24"/>
      <c r="W3531" s="27"/>
      <c r="X3531" s="26"/>
      <c r="Y3531" s="24"/>
      <c r="Z3531" s="24"/>
      <c r="AA3531" s="24"/>
      <c r="AB3531" s="24"/>
      <c r="AC3531" s="24"/>
      <c r="AD3531" s="24"/>
      <c r="AE3531" s="24"/>
      <c r="AF3531" s="24"/>
      <c r="AG3531" s="24"/>
      <c r="AH3531" s="28"/>
      <c r="AI3531" s="26"/>
      <c r="AJ3531" s="24"/>
      <c r="AK3531" s="24"/>
      <c r="AL3531" s="24"/>
      <c r="AM3531" s="24"/>
      <c r="AN3531" s="24"/>
      <c r="AO3531" s="28"/>
      <c r="AP3531" s="26"/>
    </row>
    <row r="3532" spans="1:42" x14ac:dyDescent="0.25">
      <c r="A3532" s="24"/>
      <c r="B3532" s="24"/>
      <c r="C3532" s="111"/>
      <c r="D3532" s="24"/>
      <c r="E3532" s="25"/>
      <c r="F3532" s="26"/>
      <c r="G3532" s="25"/>
      <c r="H3532" s="26"/>
      <c r="I3532" s="25"/>
      <c r="J3532" s="26"/>
      <c r="K3532" s="24"/>
      <c r="L3532" s="27"/>
      <c r="M3532" s="26"/>
      <c r="N3532" s="27"/>
      <c r="O3532" s="26"/>
      <c r="P3532" s="27"/>
      <c r="Q3532" s="26"/>
      <c r="R3532" s="24"/>
      <c r="S3532" s="27"/>
      <c r="T3532" s="26"/>
      <c r="U3532" s="27"/>
      <c r="V3532" s="26"/>
      <c r="W3532" s="27"/>
      <c r="X3532" s="26"/>
      <c r="Y3532" s="24"/>
      <c r="Z3532" s="24"/>
      <c r="AA3532" s="24"/>
      <c r="AB3532" s="24"/>
      <c r="AC3532" s="24"/>
      <c r="AD3532" s="28"/>
      <c r="AE3532" s="26"/>
      <c r="AF3532" s="28"/>
      <c r="AG3532" s="26"/>
      <c r="AH3532" s="28"/>
      <c r="AI3532" s="26"/>
      <c r="AJ3532" s="24"/>
      <c r="AK3532" s="28"/>
      <c r="AL3532" s="26"/>
      <c r="AM3532" s="28"/>
      <c r="AN3532" s="26"/>
      <c r="AO3532" s="28"/>
      <c r="AP3532" s="26"/>
    </row>
    <row r="3533" spans="1:42" x14ac:dyDescent="0.25">
      <c r="A3533" s="24"/>
      <c r="B3533" s="24"/>
      <c r="C3533" s="24"/>
      <c r="D3533" s="24"/>
      <c r="E3533" s="24"/>
      <c r="F3533" s="24"/>
      <c r="G3533" s="25"/>
      <c r="H3533" s="26"/>
      <c r="I3533" s="25"/>
      <c r="J3533" s="26"/>
      <c r="K3533" s="24"/>
      <c r="L3533" s="24"/>
      <c r="M3533" s="24"/>
      <c r="N3533" s="27"/>
      <c r="O3533" s="26"/>
      <c r="P3533" s="27"/>
      <c r="Q3533" s="26"/>
      <c r="R3533" s="24"/>
      <c r="S3533" s="24"/>
      <c r="T3533" s="24"/>
      <c r="U3533" s="27"/>
      <c r="V3533" s="26"/>
      <c r="W3533" s="27"/>
      <c r="X3533" s="26"/>
      <c r="Y3533" s="24"/>
      <c r="Z3533" s="24"/>
      <c r="AA3533" s="24"/>
      <c r="AB3533" s="24"/>
      <c r="AC3533" s="24"/>
      <c r="AD3533" s="24"/>
      <c r="AE3533" s="24"/>
      <c r="AF3533" s="28"/>
      <c r="AG3533" s="26"/>
      <c r="AH3533" s="28"/>
      <c r="AI3533" s="26"/>
      <c r="AJ3533" s="24"/>
      <c r="AK3533" s="24"/>
      <c r="AL3533" s="24"/>
      <c r="AM3533" s="28"/>
      <c r="AN3533" s="26"/>
      <c r="AO3533" s="28"/>
      <c r="AP3533" s="26"/>
    </row>
    <row r="3534" spans="1:42" x14ac:dyDescent="0.25">
      <c r="A3534" s="24"/>
      <c r="B3534" s="24"/>
      <c r="C3534" s="24"/>
      <c r="D3534" s="25"/>
      <c r="E3534" s="25"/>
      <c r="F3534" s="26"/>
      <c r="G3534" s="25"/>
      <c r="H3534" s="26"/>
      <c r="I3534" s="25"/>
      <c r="J3534" s="26"/>
      <c r="K3534" s="27"/>
      <c r="L3534" s="27"/>
      <c r="M3534" s="26"/>
      <c r="N3534" s="27"/>
      <c r="O3534" s="26"/>
      <c r="P3534" s="27"/>
      <c r="Q3534" s="26"/>
      <c r="R3534" s="27"/>
      <c r="S3534" s="27"/>
      <c r="T3534" s="26"/>
      <c r="U3534" s="27"/>
      <c r="V3534" s="26"/>
      <c r="W3534" s="27"/>
      <c r="X3534" s="26"/>
      <c r="Y3534" s="24"/>
      <c r="Z3534" s="24"/>
      <c r="AA3534" s="24"/>
      <c r="AB3534" s="24"/>
      <c r="AC3534" s="28"/>
      <c r="AD3534" s="28"/>
      <c r="AE3534" s="26"/>
      <c r="AF3534" s="28"/>
      <c r="AG3534" s="26"/>
      <c r="AH3534" s="28"/>
      <c r="AI3534" s="26"/>
      <c r="AJ3534" s="28"/>
      <c r="AK3534" s="28"/>
      <c r="AL3534" s="26"/>
      <c r="AM3534" s="28"/>
      <c r="AN3534" s="26"/>
      <c r="AO3534" s="28"/>
      <c r="AP3534" s="26"/>
    </row>
    <row r="3535" spans="1:42" x14ac:dyDescent="0.25">
      <c r="A3535" s="24"/>
      <c r="B3535" s="24"/>
      <c r="C3535" s="24"/>
      <c r="D3535" s="25"/>
      <c r="E3535" s="25"/>
      <c r="F3535" s="26"/>
      <c r="G3535" s="25"/>
      <c r="H3535" s="26"/>
      <c r="I3535" s="25"/>
      <c r="J3535" s="26"/>
      <c r="K3535" s="27"/>
      <c r="L3535" s="27"/>
      <c r="M3535" s="26"/>
      <c r="N3535" s="27"/>
      <c r="O3535" s="26"/>
      <c r="P3535" s="27"/>
      <c r="Q3535" s="26"/>
      <c r="R3535" s="27"/>
      <c r="S3535" s="27"/>
      <c r="T3535" s="26"/>
      <c r="U3535" s="27"/>
      <c r="V3535" s="26"/>
      <c r="W3535" s="27"/>
      <c r="X3535" s="26"/>
      <c r="Y3535" s="24"/>
      <c r="Z3535" s="24"/>
      <c r="AA3535" s="24"/>
      <c r="AB3535" s="24"/>
      <c r="AC3535" s="28"/>
      <c r="AD3535" s="28"/>
      <c r="AE3535" s="26"/>
      <c r="AF3535" s="28"/>
      <c r="AG3535" s="26"/>
      <c r="AH3535" s="28"/>
      <c r="AI3535" s="26"/>
      <c r="AJ3535" s="28"/>
      <c r="AK3535" s="28"/>
      <c r="AL3535" s="26"/>
      <c r="AM3535" s="28"/>
      <c r="AN3535" s="26"/>
      <c r="AO3535" s="28"/>
      <c r="AP3535" s="26"/>
    </row>
    <row r="3536" spans="1:42" x14ac:dyDescent="0.25">
      <c r="A3536" s="24"/>
      <c r="B3536" s="24"/>
      <c r="C3536" s="24"/>
      <c r="D3536" s="25"/>
      <c r="E3536" s="25"/>
      <c r="F3536" s="26"/>
      <c r="G3536" s="25"/>
      <c r="H3536" s="26"/>
      <c r="I3536" s="25"/>
      <c r="J3536" s="26"/>
      <c r="K3536" s="27"/>
      <c r="L3536" s="27"/>
      <c r="M3536" s="26"/>
      <c r="N3536" s="27"/>
      <c r="O3536" s="26"/>
      <c r="P3536" s="27"/>
      <c r="Q3536" s="26"/>
      <c r="R3536" s="27"/>
      <c r="S3536" s="27"/>
      <c r="T3536" s="26"/>
      <c r="U3536" s="27"/>
      <c r="V3536" s="26"/>
      <c r="W3536" s="27"/>
      <c r="X3536" s="26"/>
      <c r="Y3536" s="24"/>
      <c r="Z3536" s="24"/>
      <c r="AA3536" s="24"/>
      <c r="AB3536" s="24"/>
      <c r="AC3536" s="28"/>
      <c r="AD3536" s="28"/>
      <c r="AE3536" s="26"/>
      <c r="AF3536" s="28"/>
      <c r="AG3536" s="26"/>
      <c r="AH3536" s="28"/>
      <c r="AI3536" s="26"/>
      <c r="AJ3536" s="28"/>
      <c r="AK3536" s="28"/>
      <c r="AL3536" s="26"/>
      <c r="AM3536" s="28"/>
      <c r="AN3536" s="26"/>
      <c r="AO3536" s="28"/>
      <c r="AP3536" s="26"/>
    </row>
    <row r="3537" spans="1:42" x14ac:dyDescent="0.25">
      <c r="A3537" s="24"/>
      <c r="B3537" s="24"/>
      <c r="C3537" s="24"/>
      <c r="D3537" s="24"/>
      <c r="E3537" s="24"/>
      <c r="F3537" s="24"/>
      <c r="G3537" s="24"/>
      <c r="H3537" s="24"/>
      <c r="I3537" s="25"/>
      <c r="J3537" s="26"/>
      <c r="K3537" s="24"/>
      <c r="L3537" s="24"/>
      <c r="M3537" s="24"/>
      <c r="N3537" s="24"/>
      <c r="O3537" s="24"/>
      <c r="P3537" s="27"/>
      <c r="Q3537" s="26"/>
      <c r="R3537" s="24"/>
      <c r="S3537" s="24"/>
      <c r="T3537" s="24"/>
      <c r="U3537" s="24"/>
      <c r="V3537" s="24"/>
      <c r="W3537" s="27"/>
      <c r="X3537" s="26"/>
      <c r="Y3537" s="24"/>
      <c r="Z3537" s="24"/>
      <c r="AA3537" s="24"/>
      <c r="AB3537" s="24"/>
      <c r="AC3537" s="24"/>
      <c r="AD3537" s="24"/>
      <c r="AE3537" s="24"/>
      <c r="AF3537" s="24"/>
      <c r="AG3537" s="24"/>
      <c r="AH3537" s="28"/>
      <c r="AI3537" s="26"/>
      <c r="AJ3537" s="24"/>
      <c r="AK3537" s="24"/>
      <c r="AL3537" s="24"/>
      <c r="AM3537" s="24"/>
      <c r="AN3537" s="24"/>
      <c r="AO3537" s="28"/>
      <c r="AP3537" s="26"/>
    </row>
    <row r="3538" spans="1:42" x14ac:dyDescent="0.25">
      <c r="A3538" s="24"/>
      <c r="B3538" s="24"/>
      <c r="C3538" s="24"/>
      <c r="D3538" s="25"/>
      <c r="E3538" s="25"/>
      <c r="F3538" s="26"/>
      <c r="G3538" s="25"/>
      <c r="H3538" s="26"/>
      <c r="I3538" s="25"/>
      <c r="J3538" s="26"/>
      <c r="K3538" s="27"/>
      <c r="L3538" s="27"/>
      <c r="M3538" s="26"/>
      <c r="N3538" s="27"/>
      <c r="O3538" s="26"/>
      <c r="P3538" s="27"/>
      <c r="Q3538" s="26"/>
      <c r="R3538" s="27"/>
      <c r="S3538" s="27"/>
      <c r="T3538" s="26"/>
      <c r="U3538" s="27"/>
      <c r="V3538" s="26"/>
      <c r="W3538" s="27"/>
      <c r="X3538" s="26"/>
      <c r="Y3538" s="25"/>
      <c r="Z3538" s="38"/>
      <c r="AA3538" s="27"/>
      <c r="AB3538" s="27"/>
      <c r="AC3538" s="28"/>
      <c r="AD3538" s="28"/>
      <c r="AE3538" s="26"/>
      <c r="AF3538" s="28"/>
      <c r="AG3538" s="26"/>
      <c r="AH3538" s="28"/>
      <c r="AI3538" s="26"/>
      <c r="AJ3538" s="28"/>
      <c r="AK3538" s="28"/>
      <c r="AL3538" s="26"/>
      <c r="AM3538" s="28"/>
      <c r="AN3538" s="26"/>
      <c r="AO3538" s="28"/>
      <c r="AP3538" s="26"/>
    </row>
    <row r="3539" spans="1:42" x14ac:dyDescent="0.25">
      <c r="A3539" s="24"/>
      <c r="B3539" s="24"/>
      <c r="C3539" s="24"/>
      <c r="D3539" s="25"/>
      <c r="E3539" s="25"/>
      <c r="F3539" s="26"/>
      <c r="G3539" s="25"/>
      <c r="H3539" s="26"/>
      <c r="I3539" s="25"/>
      <c r="J3539" s="26"/>
      <c r="K3539" s="27"/>
      <c r="L3539" s="27"/>
      <c r="M3539" s="26"/>
      <c r="N3539" s="27"/>
      <c r="O3539" s="26"/>
      <c r="P3539" s="27"/>
      <c r="Q3539" s="26"/>
      <c r="R3539" s="27"/>
      <c r="S3539" s="27"/>
      <c r="T3539" s="26"/>
      <c r="U3539" s="27"/>
      <c r="V3539" s="26"/>
      <c r="W3539" s="27"/>
      <c r="X3539" s="26"/>
      <c r="Y3539" s="25"/>
      <c r="Z3539" s="38"/>
      <c r="AA3539" s="27"/>
      <c r="AB3539" s="27"/>
      <c r="AC3539" s="28"/>
      <c r="AD3539" s="28"/>
      <c r="AE3539" s="26"/>
      <c r="AF3539" s="28"/>
      <c r="AG3539" s="26"/>
      <c r="AH3539" s="28"/>
      <c r="AI3539" s="26"/>
      <c r="AJ3539" s="28"/>
      <c r="AK3539" s="28"/>
      <c r="AL3539" s="26"/>
      <c r="AM3539" s="28"/>
      <c r="AN3539" s="26"/>
      <c r="AO3539" s="28"/>
      <c r="AP3539" s="26"/>
    </row>
    <row r="3540" spans="1:42" x14ac:dyDescent="0.25">
      <c r="A3540" s="24"/>
      <c r="B3540" s="24"/>
      <c r="C3540" s="88"/>
      <c r="D3540" s="25"/>
      <c r="E3540" s="25"/>
      <c r="F3540" s="26"/>
      <c r="G3540" s="25"/>
      <c r="H3540" s="26"/>
      <c r="I3540" s="25"/>
      <c r="J3540" s="26"/>
      <c r="K3540" s="27"/>
      <c r="L3540" s="27"/>
      <c r="M3540" s="26"/>
      <c r="N3540" s="27"/>
      <c r="O3540" s="26"/>
      <c r="P3540" s="27"/>
      <c r="Q3540" s="26"/>
      <c r="R3540" s="27"/>
      <c r="S3540" s="27"/>
      <c r="T3540" s="26"/>
      <c r="U3540" s="27"/>
      <c r="V3540" s="26"/>
      <c r="W3540" s="27"/>
      <c r="X3540" s="26"/>
      <c r="Y3540" s="25"/>
      <c r="Z3540" s="38"/>
      <c r="AA3540" s="27"/>
      <c r="AB3540" s="27"/>
      <c r="AC3540" s="28"/>
      <c r="AD3540" s="28"/>
      <c r="AE3540" s="26"/>
      <c r="AF3540" s="28"/>
      <c r="AG3540" s="26"/>
      <c r="AH3540" s="28"/>
      <c r="AI3540" s="26"/>
      <c r="AJ3540" s="28"/>
      <c r="AK3540" s="28"/>
      <c r="AL3540" s="26"/>
      <c r="AM3540" s="28"/>
      <c r="AN3540" s="26"/>
      <c r="AO3540" s="28"/>
      <c r="AP3540" s="26"/>
    </row>
    <row r="3541" spans="1:42" x14ac:dyDescent="0.25">
      <c r="A3541" s="24"/>
      <c r="B3541" s="24"/>
      <c r="C3541" s="88"/>
      <c r="D3541" s="25"/>
      <c r="E3541" s="25"/>
      <c r="F3541" s="26"/>
      <c r="G3541" s="25"/>
      <c r="H3541" s="26"/>
      <c r="I3541" s="25"/>
      <c r="J3541" s="26"/>
      <c r="K3541" s="27"/>
      <c r="L3541" s="27"/>
      <c r="M3541" s="26"/>
      <c r="N3541" s="27"/>
      <c r="O3541" s="26"/>
      <c r="P3541" s="27"/>
      <c r="Q3541" s="26"/>
      <c r="R3541" s="27"/>
      <c r="S3541" s="27"/>
      <c r="T3541" s="26"/>
      <c r="U3541" s="27"/>
      <c r="V3541" s="26"/>
      <c r="W3541" s="27"/>
      <c r="X3541" s="26"/>
      <c r="Y3541" s="25"/>
      <c r="Z3541" s="38"/>
      <c r="AA3541" s="27"/>
      <c r="AB3541" s="27"/>
      <c r="AC3541" s="28"/>
      <c r="AD3541" s="28"/>
      <c r="AE3541" s="26"/>
      <c r="AF3541" s="28"/>
      <c r="AG3541" s="26"/>
      <c r="AH3541" s="28"/>
      <c r="AI3541" s="26"/>
      <c r="AJ3541" s="28"/>
      <c r="AK3541" s="28"/>
      <c r="AL3541" s="26"/>
      <c r="AM3541" s="28"/>
      <c r="AN3541" s="26"/>
      <c r="AO3541" s="28"/>
      <c r="AP3541" s="26"/>
    </row>
    <row r="3542" spans="1:42" x14ac:dyDescent="0.25">
      <c r="A3542" s="24"/>
      <c r="B3542" s="24"/>
      <c r="C3542" s="88"/>
      <c r="D3542" s="25"/>
      <c r="E3542" s="25"/>
      <c r="F3542" s="26"/>
      <c r="G3542" s="25"/>
      <c r="H3542" s="26"/>
      <c r="I3542" s="25"/>
      <c r="J3542" s="26"/>
      <c r="K3542" s="27"/>
      <c r="L3542" s="27"/>
      <c r="M3542" s="26"/>
      <c r="N3542" s="27"/>
      <c r="O3542" s="26"/>
      <c r="P3542" s="27"/>
      <c r="Q3542" s="26"/>
      <c r="R3542" s="27"/>
      <c r="S3542" s="27"/>
      <c r="T3542" s="26"/>
      <c r="U3542" s="27"/>
      <c r="V3542" s="26"/>
      <c r="W3542" s="27"/>
      <c r="X3542" s="26"/>
      <c r="Y3542" s="25"/>
      <c r="Z3542" s="38"/>
      <c r="AA3542" s="27"/>
      <c r="AB3542" s="27"/>
      <c r="AC3542" s="28"/>
      <c r="AD3542" s="28"/>
      <c r="AE3542" s="26"/>
      <c r="AF3542" s="28"/>
      <c r="AG3542" s="26"/>
      <c r="AH3542" s="28"/>
      <c r="AI3542" s="26"/>
      <c r="AJ3542" s="28"/>
      <c r="AK3542" s="28"/>
      <c r="AL3542" s="26"/>
      <c r="AM3542" s="28"/>
      <c r="AN3542" s="26"/>
      <c r="AO3542" s="28"/>
      <c r="AP3542" s="26"/>
    </row>
    <row r="3543" spans="1:42" x14ac:dyDescent="0.25">
      <c r="A3543" s="24"/>
      <c r="B3543" s="24"/>
      <c r="C3543" s="24"/>
      <c r="D3543" s="25"/>
      <c r="E3543" s="25"/>
      <c r="F3543" s="26"/>
      <c r="G3543" s="25"/>
      <c r="H3543" s="26"/>
      <c r="I3543" s="25"/>
      <c r="J3543" s="26"/>
      <c r="K3543" s="27"/>
      <c r="L3543" s="27"/>
      <c r="M3543" s="26"/>
      <c r="N3543" s="27"/>
      <c r="O3543" s="26"/>
      <c r="P3543" s="27"/>
      <c r="Q3543" s="26"/>
      <c r="R3543" s="27"/>
      <c r="S3543" s="27"/>
      <c r="T3543" s="26"/>
      <c r="U3543" s="27"/>
      <c r="V3543" s="26"/>
      <c r="W3543" s="27"/>
      <c r="X3543" s="26"/>
      <c r="Y3543" s="25"/>
      <c r="Z3543" s="38"/>
      <c r="AA3543" s="27"/>
      <c r="AB3543" s="27"/>
      <c r="AC3543" s="28"/>
      <c r="AD3543" s="28"/>
      <c r="AE3543" s="26"/>
      <c r="AF3543" s="28"/>
      <c r="AG3543" s="26"/>
      <c r="AH3543" s="28"/>
      <c r="AI3543" s="26"/>
      <c r="AJ3543" s="28"/>
      <c r="AK3543" s="28"/>
      <c r="AL3543" s="26"/>
      <c r="AM3543" s="28"/>
      <c r="AN3543" s="26"/>
      <c r="AO3543" s="28"/>
      <c r="AP3543" s="26"/>
    </row>
    <row r="3544" spans="1:42" x14ac:dyDescent="0.25">
      <c r="A3544" s="24"/>
      <c r="B3544" s="24"/>
      <c r="C3544" s="24"/>
      <c r="D3544" s="25"/>
      <c r="E3544" s="25"/>
      <c r="F3544" s="26"/>
      <c r="G3544" s="25"/>
      <c r="H3544" s="26"/>
      <c r="I3544" s="25"/>
      <c r="J3544" s="26"/>
      <c r="K3544" s="27"/>
      <c r="L3544" s="27"/>
      <c r="M3544" s="26"/>
      <c r="N3544" s="27"/>
      <c r="O3544" s="26"/>
      <c r="P3544" s="27"/>
      <c r="Q3544" s="26"/>
      <c r="R3544" s="27"/>
      <c r="S3544" s="27"/>
      <c r="T3544" s="26"/>
      <c r="U3544" s="27"/>
      <c r="V3544" s="26"/>
      <c r="W3544" s="27"/>
      <c r="X3544" s="26"/>
      <c r="Y3544" s="25"/>
      <c r="Z3544" s="24"/>
      <c r="AA3544" s="27"/>
      <c r="AB3544" s="24"/>
      <c r="AC3544" s="28"/>
      <c r="AD3544" s="28"/>
      <c r="AE3544" s="26"/>
      <c r="AF3544" s="28"/>
      <c r="AG3544" s="26"/>
      <c r="AH3544" s="28"/>
      <c r="AI3544" s="26"/>
      <c r="AJ3544" s="28"/>
      <c r="AK3544" s="28"/>
      <c r="AL3544" s="26"/>
      <c r="AM3544" s="28"/>
      <c r="AN3544" s="26"/>
      <c r="AO3544" s="28"/>
      <c r="AP3544" s="26"/>
    </row>
    <row r="3545" spans="1:42" x14ac:dyDescent="0.25">
      <c r="A3545" s="24"/>
      <c r="B3545" s="24"/>
      <c r="C3545" s="24"/>
      <c r="D3545" s="25"/>
      <c r="E3545" s="25"/>
      <c r="F3545" s="26"/>
      <c r="G3545" s="25"/>
      <c r="H3545" s="26"/>
      <c r="I3545" s="25"/>
      <c r="J3545" s="26"/>
      <c r="K3545" s="27"/>
      <c r="L3545" s="27"/>
      <c r="M3545" s="26"/>
      <c r="N3545" s="27"/>
      <c r="O3545" s="26"/>
      <c r="P3545" s="27"/>
      <c r="Q3545" s="26"/>
      <c r="R3545" s="27"/>
      <c r="S3545" s="27"/>
      <c r="T3545" s="26"/>
      <c r="U3545" s="27"/>
      <c r="V3545" s="26"/>
      <c r="W3545" s="27"/>
      <c r="X3545" s="26"/>
      <c r="Y3545" s="25"/>
      <c r="Z3545" s="38"/>
      <c r="AA3545" s="27"/>
      <c r="AB3545" s="27"/>
      <c r="AC3545" s="28"/>
      <c r="AD3545" s="28"/>
      <c r="AE3545" s="26"/>
      <c r="AF3545" s="28"/>
      <c r="AG3545" s="26"/>
      <c r="AH3545" s="28"/>
      <c r="AI3545" s="26"/>
      <c r="AJ3545" s="28"/>
      <c r="AK3545" s="28"/>
      <c r="AL3545" s="26"/>
      <c r="AM3545" s="28"/>
      <c r="AN3545" s="26"/>
      <c r="AO3545" s="28"/>
      <c r="AP3545" s="26"/>
    </row>
    <row r="3546" spans="1:42" x14ac:dyDescent="0.25">
      <c r="A3546" s="24"/>
      <c r="B3546" s="24"/>
      <c r="C3546" s="111"/>
      <c r="D3546" s="24"/>
      <c r="E3546" s="24"/>
      <c r="F3546" s="24"/>
      <c r="G3546" s="24"/>
      <c r="H3546" s="24"/>
      <c r="I3546" s="25"/>
      <c r="J3546" s="26"/>
      <c r="K3546" s="24"/>
      <c r="L3546" s="24"/>
      <c r="M3546" s="24"/>
      <c r="N3546" s="24"/>
      <c r="O3546" s="24"/>
      <c r="P3546" s="27"/>
      <c r="Q3546" s="26"/>
      <c r="R3546" s="24"/>
      <c r="S3546" s="24"/>
      <c r="T3546" s="24"/>
      <c r="U3546" s="24"/>
      <c r="V3546" s="24"/>
      <c r="W3546" s="27"/>
      <c r="X3546" s="26"/>
      <c r="Y3546" s="24"/>
      <c r="Z3546" s="24"/>
      <c r="AA3546" s="24"/>
      <c r="AB3546" s="24"/>
      <c r="AC3546" s="24"/>
      <c r="AD3546" s="24"/>
      <c r="AE3546" s="24"/>
      <c r="AF3546" s="24"/>
      <c r="AG3546" s="24"/>
      <c r="AH3546" s="28"/>
      <c r="AI3546" s="26"/>
      <c r="AJ3546" s="24"/>
      <c r="AK3546" s="24"/>
      <c r="AL3546" s="24"/>
      <c r="AM3546" s="24"/>
      <c r="AN3546" s="24"/>
      <c r="AO3546" s="28"/>
      <c r="AP3546" s="26"/>
    </row>
    <row r="3547" spans="1:42" x14ac:dyDescent="0.25">
      <c r="A3547" s="24"/>
      <c r="B3547" s="24"/>
      <c r="C3547" s="111"/>
      <c r="D3547" s="24"/>
      <c r="E3547" s="25"/>
      <c r="F3547" s="26"/>
      <c r="G3547" s="25"/>
      <c r="H3547" s="26"/>
      <c r="I3547" s="25"/>
      <c r="J3547" s="26"/>
      <c r="K3547" s="24"/>
      <c r="L3547" s="27"/>
      <c r="M3547" s="26"/>
      <c r="N3547" s="27"/>
      <c r="O3547" s="26"/>
      <c r="P3547" s="27"/>
      <c r="Q3547" s="26"/>
      <c r="R3547" s="24"/>
      <c r="S3547" s="27"/>
      <c r="T3547" s="26"/>
      <c r="U3547" s="27"/>
      <c r="V3547" s="26"/>
      <c r="W3547" s="27"/>
      <c r="X3547" s="26"/>
      <c r="Y3547" s="24"/>
      <c r="Z3547" s="24"/>
      <c r="AA3547" s="24"/>
      <c r="AB3547" s="24"/>
      <c r="AC3547" s="24"/>
      <c r="AD3547" s="28"/>
      <c r="AE3547" s="26"/>
      <c r="AF3547" s="28"/>
      <c r="AG3547" s="26"/>
      <c r="AH3547" s="28"/>
      <c r="AI3547" s="26"/>
      <c r="AJ3547" s="24"/>
      <c r="AK3547" s="28"/>
      <c r="AL3547" s="26"/>
      <c r="AM3547" s="28"/>
      <c r="AN3547" s="26"/>
      <c r="AO3547" s="28"/>
      <c r="AP3547" s="26"/>
    </row>
    <row r="3548" spans="1:42" x14ac:dyDescent="0.25">
      <c r="A3548" s="24"/>
      <c r="B3548" s="24"/>
      <c r="C3548" s="111"/>
      <c r="D3548" s="25"/>
      <c r="E3548" s="25"/>
      <c r="F3548" s="26"/>
      <c r="G3548" s="25"/>
      <c r="H3548" s="26"/>
      <c r="I3548" s="25"/>
      <c r="J3548" s="26"/>
      <c r="K3548" s="27"/>
      <c r="L3548" s="27"/>
      <c r="M3548" s="26"/>
      <c r="N3548" s="27"/>
      <c r="O3548" s="26"/>
      <c r="P3548" s="27"/>
      <c r="Q3548" s="26"/>
      <c r="R3548" s="27"/>
      <c r="S3548" s="27"/>
      <c r="T3548" s="26"/>
      <c r="U3548" s="27"/>
      <c r="V3548" s="26"/>
      <c r="W3548" s="27"/>
      <c r="X3548" s="26"/>
      <c r="Y3548" s="25"/>
      <c r="Z3548" s="38"/>
      <c r="AA3548" s="27"/>
      <c r="AB3548" s="27"/>
      <c r="AC3548" s="28"/>
      <c r="AD3548" s="28"/>
      <c r="AE3548" s="26"/>
      <c r="AF3548" s="28"/>
      <c r="AG3548" s="26"/>
      <c r="AH3548" s="28"/>
      <c r="AI3548" s="26"/>
      <c r="AJ3548" s="28"/>
      <c r="AK3548" s="28"/>
      <c r="AL3548" s="26"/>
      <c r="AM3548" s="28"/>
      <c r="AN3548" s="26"/>
      <c r="AO3548" s="28"/>
      <c r="AP3548" s="26"/>
    </row>
    <row r="3549" spans="1:42" x14ac:dyDescent="0.25">
      <c r="A3549" s="24"/>
      <c r="B3549" s="24"/>
      <c r="C3549" s="24"/>
      <c r="D3549" s="24"/>
      <c r="E3549" s="24"/>
      <c r="F3549" s="24"/>
      <c r="G3549" s="24"/>
      <c r="H3549" s="24"/>
      <c r="I3549" s="25"/>
      <c r="J3549" s="26"/>
      <c r="K3549" s="24"/>
      <c r="L3549" s="24"/>
      <c r="M3549" s="24"/>
      <c r="N3549" s="24"/>
      <c r="O3549" s="24"/>
      <c r="P3549" s="27"/>
      <c r="Q3549" s="26"/>
      <c r="R3549" s="24"/>
      <c r="S3549" s="24"/>
      <c r="T3549" s="24"/>
      <c r="U3549" s="24"/>
      <c r="V3549" s="24"/>
      <c r="W3549" s="27"/>
      <c r="X3549" s="26"/>
      <c r="Y3549" s="24"/>
      <c r="Z3549" s="24"/>
      <c r="AA3549" s="24"/>
      <c r="AB3549" s="24"/>
      <c r="AC3549" s="24"/>
      <c r="AD3549" s="24"/>
      <c r="AE3549" s="24"/>
      <c r="AF3549" s="24"/>
      <c r="AG3549" s="24"/>
      <c r="AH3549" s="28"/>
      <c r="AI3549" s="26"/>
      <c r="AJ3549" s="24"/>
      <c r="AK3549" s="24"/>
      <c r="AL3549" s="24"/>
      <c r="AM3549" s="24"/>
      <c r="AN3549" s="24"/>
      <c r="AO3549" s="28"/>
      <c r="AP3549" s="26"/>
    </row>
    <row r="3550" spans="1:42" x14ac:dyDescent="0.25">
      <c r="A3550" s="24"/>
      <c r="B3550" s="24"/>
      <c r="C3550" s="24"/>
      <c r="D3550" s="25"/>
      <c r="E3550" s="25"/>
      <c r="F3550" s="26"/>
      <c r="G3550" s="25"/>
      <c r="H3550" s="26"/>
      <c r="I3550" s="25"/>
      <c r="J3550" s="26"/>
      <c r="K3550" s="27"/>
      <c r="L3550" s="27"/>
      <c r="M3550" s="26"/>
      <c r="N3550" s="27"/>
      <c r="O3550" s="26"/>
      <c r="P3550" s="27"/>
      <c r="Q3550" s="26"/>
      <c r="R3550" s="27"/>
      <c r="S3550" s="27"/>
      <c r="T3550" s="26"/>
      <c r="U3550" s="27"/>
      <c r="V3550" s="26"/>
      <c r="W3550" s="27"/>
      <c r="X3550" s="26"/>
      <c r="Y3550" s="25"/>
      <c r="Z3550" s="38"/>
      <c r="AA3550" s="27"/>
      <c r="AB3550" s="27"/>
      <c r="AC3550" s="28"/>
      <c r="AD3550" s="28"/>
      <c r="AE3550" s="26"/>
      <c r="AF3550" s="28"/>
      <c r="AG3550" s="26"/>
      <c r="AH3550" s="28"/>
      <c r="AI3550" s="26"/>
      <c r="AJ3550" s="28"/>
      <c r="AK3550" s="28"/>
      <c r="AL3550" s="26"/>
      <c r="AM3550" s="28"/>
      <c r="AN3550" s="26"/>
      <c r="AO3550" s="28"/>
      <c r="AP3550" s="26"/>
    </row>
    <row r="3551" spans="1:42" x14ac:dyDescent="0.25">
      <c r="A3551" s="24"/>
      <c r="B3551" s="24"/>
      <c r="C3551" s="24"/>
      <c r="D3551" s="25"/>
      <c r="E3551" s="25"/>
      <c r="F3551" s="26"/>
      <c r="G3551" s="25"/>
      <c r="H3551" s="26"/>
      <c r="I3551" s="25"/>
      <c r="J3551" s="26"/>
      <c r="K3551" s="27"/>
      <c r="L3551" s="27"/>
      <c r="M3551" s="26"/>
      <c r="N3551" s="27"/>
      <c r="O3551" s="26"/>
      <c r="P3551" s="27"/>
      <c r="Q3551" s="26"/>
      <c r="R3551" s="27"/>
      <c r="S3551" s="27"/>
      <c r="T3551" s="26"/>
      <c r="U3551" s="27"/>
      <c r="V3551" s="26"/>
      <c r="W3551" s="27"/>
      <c r="X3551" s="26"/>
      <c r="Y3551" s="25"/>
      <c r="Z3551" s="38"/>
      <c r="AA3551" s="27"/>
      <c r="AB3551" s="27"/>
      <c r="AC3551" s="28"/>
      <c r="AD3551" s="28"/>
      <c r="AE3551" s="26"/>
      <c r="AF3551" s="28"/>
      <c r="AG3551" s="26"/>
      <c r="AH3551" s="28"/>
      <c r="AI3551" s="26"/>
      <c r="AJ3551" s="28"/>
      <c r="AK3551" s="28"/>
      <c r="AL3551" s="26"/>
      <c r="AM3551" s="28"/>
      <c r="AN3551" s="26"/>
      <c r="AO3551" s="28"/>
      <c r="AP3551" s="26"/>
    </row>
    <row r="3552" spans="1:42" x14ac:dyDescent="0.25">
      <c r="A3552" s="24"/>
      <c r="B3552" s="24"/>
      <c r="C3552" s="24"/>
      <c r="D3552" s="25"/>
      <c r="E3552" s="25"/>
      <c r="F3552" s="26"/>
      <c r="G3552" s="25"/>
      <c r="H3552" s="26"/>
      <c r="I3552" s="25"/>
      <c r="J3552" s="26"/>
      <c r="K3552" s="27"/>
      <c r="L3552" s="27"/>
      <c r="M3552" s="26"/>
      <c r="N3552" s="27"/>
      <c r="O3552" s="26"/>
      <c r="P3552" s="27"/>
      <c r="Q3552" s="26"/>
      <c r="R3552" s="27"/>
      <c r="S3552" s="27"/>
      <c r="T3552" s="26"/>
      <c r="U3552" s="27"/>
      <c r="V3552" s="26"/>
      <c r="W3552" s="27"/>
      <c r="X3552" s="26"/>
      <c r="Y3552" s="25"/>
      <c r="Z3552" s="38"/>
      <c r="AA3552" s="27"/>
      <c r="AB3552" s="27"/>
      <c r="AC3552" s="28"/>
      <c r="AD3552" s="28"/>
      <c r="AE3552" s="26"/>
      <c r="AF3552" s="28"/>
      <c r="AG3552" s="26"/>
      <c r="AH3552" s="28"/>
      <c r="AI3552" s="26"/>
      <c r="AJ3552" s="28"/>
      <c r="AK3552" s="28"/>
      <c r="AL3552" s="26"/>
      <c r="AM3552" s="28"/>
      <c r="AN3552" s="26"/>
      <c r="AO3552" s="28"/>
      <c r="AP3552" s="26"/>
    </row>
    <row r="3553" spans="1:42" x14ac:dyDescent="0.25">
      <c r="A3553" s="24"/>
      <c r="B3553" s="24"/>
      <c r="C3553" s="24"/>
      <c r="D3553" s="24"/>
      <c r="E3553" s="24"/>
      <c r="F3553" s="24"/>
      <c r="G3553" s="25"/>
      <c r="H3553" s="26"/>
      <c r="I3553" s="25"/>
      <c r="J3553" s="26"/>
      <c r="K3553" s="24"/>
      <c r="L3553" s="24"/>
      <c r="M3553" s="24"/>
      <c r="N3553" s="27"/>
      <c r="O3553" s="26"/>
      <c r="P3553" s="27"/>
      <c r="Q3553" s="26"/>
      <c r="R3553" s="24"/>
      <c r="S3553" s="24"/>
      <c r="T3553" s="24"/>
      <c r="U3553" s="27"/>
      <c r="V3553" s="26"/>
      <c r="W3553" s="27"/>
      <c r="X3553" s="26"/>
      <c r="Y3553" s="24"/>
      <c r="Z3553" s="24"/>
      <c r="AA3553" s="24"/>
      <c r="AB3553" s="24"/>
      <c r="AC3553" s="24"/>
      <c r="AD3553" s="24"/>
      <c r="AE3553" s="24"/>
      <c r="AF3553" s="28"/>
      <c r="AG3553" s="26"/>
      <c r="AH3553" s="28"/>
      <c r="AI3553" s="26"/>
      <c r="AJ3553" s="24"/>
      <c r="AK3553" s="24"/>
      <c r="AL3553" s="24"/>
      <c r="AM3553" s="28"/>
      <c r="AN3553" s="26"/>
      <c r="AO3553" s="28"/>
      <c r="AP3553" s="26"/>
    </row>
    <row r="3554" spans="1:42" x14ac:dyDescent="0.25">
      <c r="A3554" s="24"/>
      <c r="B3554" s="24"/>
      <c r="C3554" s="24"/>
      <c r="D3554" s="25"/>
      <c r="E3554" s="25"/>
      <c r="F3554" s="26"/>
      <c r="G3554" s="25"/>
      <c r="H3554" s="26"/>
      <c r="I3554" s="25"/>
      <c r="J3554" s="26"/>
      <c r="K3554" s="27"/>
      <c r="L3554" s="27"/>
      <c r="M3554" s="26"/>
      <c r="N3554" s="27"/>
      <c r="O3554" s="26"/>
      <c r="P3554" s="27"/>
      <c r="Q3554" s="26"/>
      <c r="R3554" s="27"/>
      <c r="S3554" s="27"/>
      <c r="T3554" s="26"/>
      <c r="U3554" s="27"/>
      <c r="V3554" s="26"/>
      <c r="W3554" s="27"/>
      <c r="X3554" s="26"/>
      <c r="Y3554" s="24"/>
      <c r="Z3554" s="24"/>
      <c r="AA3554" s="24"/>
      <c r="AB3554" s="24"/>
      <c r="AC3554" s="28"/>
      <c r="AD3554" s="28"/>
      <c r="AE3554" s="26"/>
      <c r="AF3554" s="28"/>
      <c r="AG3554" s="26"/>
      <c r="AH3554" s="28"/>
      <c r="AI3554" s="26"/>
      <c r="AJ3554" s="28"/>
      <c r="AK3554" s="28"/>
      <c r="AL3554" s="26"/>
      <c r="AM3554" s="28"/>
      <c r="AN3554" s="26"/>
      <c r="AO3554" s="28"/>
      <c r="AP3554" s="26"/>
    </row>
    <row r="3555" spans="1:42" x14ac:dyDescent="0.25">
      <c r="A3555" s="24"/>
      <c r="B3555" s="24"/>
      <c r="C3555" s="24"/>
      <c r="D3555" s="25"/>
      <c r="E3555" s="25"/>
      <c r="F3555" s="26"/>
      <c r="G3555" s="25"/>
      <c r="H3555" s="26"/>
      <c r="I3555" s="25"/>
      <c r="J3555" s="26"/>
      <c r="K3555" s="27"/>
      <c r="L3555" s="27"/>
      <c r="M3555" s="26"/>
      <c r="N3555" s="27"/>
      <c r="O3555" s="26"/>
      <c r="P3555" s="27"/>
      <c r="Q3555" s="26"/>
      <c r="R3555" s="27"/>
      <c r="S3555" s="27"/>
      <c r="T3555" s="26"/>
      <c r="U3555" s="27"/>
      <c r="V3555" s="26"/>
      <c r="W3555" s="27"/>
      <c r="X3555" s="26"/>
      <c r="Y3555" s="24"/>
      <c r="Z3555" s="24"/>
      <c r="AA3555" s="24"/>
      <c r="AB3555" s="24"/>
      <c r="AC3555" s="28"/>
      <c r="AD3555" s="28"/>
      <c r="AE3555" s="26"/>
      <c r="AF3555" s="28"/>
      <c r="AG3555" s="26"/>
      <c r="AH3555" s="28"/>
      <c r="AI3555" s="26"/>
      <c r="AJ3555" s="28"/>
      <c r="AK3555" s="28"/>
      <c r="AL3555" s="26"/>
      <c r="AM3555" s="28"/>
      <c r="AN3555" s="26"/>
      <c r="AO3555" s="28"/>
      <c r="AP3555" s="26"/>
    </row>
    <row r="3556" spans="1:42" x14ac:dyDescent="0.25">
      <c r="A3556" s="24"/>
      <c r="B3556" s="24"/>
      <c r="C3556" s="88"/>
      <c r="D3556" s="25"/>
      <c r="E3556" s="25"/>
      <c r="F3556" s="26"/>
      <c r="G3556" s="25"/>
      <c r="H3556" s="26"/>
      <c r="I3556" s="25"/>
      <c r="J3556" s="26"/>
      <c r="K3556" s="27"/>
      <c r="L3556" s="27"/>
      <c r="M3556" s="26"/>
      <c r="N3556" s="27"/>
      <c r="O3556" s="26"/>
      <c r="P3556" s="27"/>
      <c r="Q3556" s="26"/>
      <c r="R3556" s="27"/>
      <c r="S3556" s="27"/>
      <c r="T3556" s="26"/>
      <c r="U3556" s="27"/>
      <c r="V3556" s="26"/>
      <c r="W3556" s="27"/>
      <c r="X3556" s="26"/>
      <c r="Y3556" s="24"/>
      <c r="Z3556" s="24"/>
      <c r="AA3556" s="24"/>
      <c r="AB3556" s="24"/>
      <c r="AC3556" s="28"/>
      <c r="AD3556" s="28"/>
      <c r="AE3556" s="26"/>
      <c r="AF3556" s="28"/>
      <c r="AG3556" s="26"/>
      <c r="AH3556" s="28"/>
      <c r="AI3556" s="26"/>
      <c r="AJ3556" s="28"/>
      <c r="AK3556" s="28"/>
      <c r="AL3556" s="26"/>
      <c r="AM3556" s="28"/>
      <c r="AN3556" s="26"/>
      <c r="AO3556" s="28"/>
      <c r="AP3556" s="26"/>
    </row>
    <row r="3557" spans="1:42" x14ac:dyDescent="0.25">
      <c r="A3557" s="24"/>
      <c r="B3557" s="24"/>
      <c r="C3557" s="111"/>
      <c r="D3557" s="25"/>
      <c r="E3557" s="25"/>
      <c r="F3557" s="26"/>
      <c r="G3557" s="25"/>
      <c r="H3557" s="26"/>
      <c r="I3557" s="25"/>
      <c r="J3557" s="26"/>
      <c r="K3557" s="27"/>
      <c r="L3557" s="27"/>
      <c r="M3557" s="26"/>
      <c r="N3557" s="27"/>
      <c r="O3557" s="26"/>
      <c r="P3557" s="27"/>
      <c r="Q3557" s="26"/>
      <c r="R3557" s="27"/>
      <c r="S3557" s="27"/>
      <c r="T3557" s="26"/>
      <c r="U3557" s="27"/>
      <c r="V3557" s="26"/>
      <c r="W3557" s="27"/>
      <c r="X3557" s="26"/>
      <c r="Y3557" s="24"/>
      <c r="Z3557" s="24"/>
      <c r="AA3557" s="24"/>
      <c r="AB3557" s="24"/>
      <c r="AC3557" s="28"/>
      <c r="AD3557" s="28"/>
      <c r="AE3557" s="26"/>
      <c r="AF3557" s="28"/>
      <c r="AG3557" s="26"/>
      <c r="AH3557" s="28"/>
      <c r="AI3557" s="26"/>
      <c r="AJ3557" s="28"/>
      <c r="AK3557" s="28"/>
      <c r="AL3557" s="26"/>
      <c r="AM3557" s="28"/>
      <c r="AN3557" s="26"/>
      <c r="AO3557" s="28"/>
      <c r="AP3557" s="26"/>
    </row>
    <row r="3558" spans="1:42" x14ac:dyDescent="0.25">
      <c r="A3558" s="24"/>
      <c r="B3558" s="24"/>
      <c r="C3558" s="111"/>
      <c r="D3558" s="25"/>
      <c r="E3558" s="25"/>
      <c r="F3558" s="26"/>
      <c r="G3558" s="25"/>
      <c r="H3558" s="26"/>
      <c r="I3558" s="25"/>
      <c r="J3558" s="26"/>
      <c r="K3558" s="27"/>
      <c r="L3558" s="27"/>
      <c r="M3558" s="26"/>
      <c r="N3558" s="27"/>
      <c r="O3558" s="26"/>
      <c r="P3558" s="27"/>
      <c r="Q3558" s="26"/>
      <c r="R3558" s="27"/>
      <c r="S3558" s="27"/>
      <c r="T3558" s="26"/>
      <c r="U3558" s="27"/>
      <c r="V3558" s="26"/>
      <c r="W3558" s="27"/>
      <c r="X3558" s="26"/>
      <c r="Y3558" s="24"/>
      <c r="Z3558" s="24"/>
      <c r="AA3558" s="24"/>
      <c r="AB3558" s="24"/>
      <c r="AC3558" s="28"/>
      <c r="AD3558" s="28"/>
      <c r="AE3558" s="26"/>
      <c r="AF3558" s="28"/>
      <c r="AG3558" s="26"/>
      <c r="AH3558" s="28"/>
      <c r="AI3558" s="26"/>
      <c r="AJ3558" s="28"/>
      <c r="AK3558" s="28"/>
      <c r="AL3558" s="26"/>
      <c r="AM3558" s="28"/>
      <c r="AN3558" s="26"/>
      <c r="AO3558" s="28"/>
      <c r="AP3558" s="26"/>
    </row>
    <row r="3559" spans="1:42" x14ac:dyDescent="0.25">
      <c r="A3559" s="24"/>
      <c r="B3559" s="24"/>
      <c r="C3559" s="111"/>
      <c r="D3559" s="25"/>
      <c r="E3559" s="25"/>
      <c r="F3559" s="26"/>
      <c r="G3559" s="25"/>
      <c r="H3559" s="26"/>
      <c r="I3559" s="25"/>
      <c r="J3559" s="26"/>
      <c r="K3559" s="27"/>
      <c r="L3559" s="27"/>
      <c r="M3559" s="26"/>
      <c r="N3559" s="27"/>
      <c r="O3559" s="26"/>
      <c r="P3559" s="27"/>
      <c r="Q3559" s="26"/>
      <c r="R3559" s="27"/>
      <c r="S3559" s="27"/>
      <c r="T3559" s="26"/>
      <c r="U3559" s="27"/>
      <c r="V3559" s="26"/>
      <c r="W3559" s="27"/>
      <c r="X3559" s="26"/>
      <c r="Y3559" s="24"/>
      <c r="Z3559" s="24"/>
      <c r="AA3559" s="24"/>
      <c r="AB3559" s="24"/>
      <c r="AC3559" s="28"/>
      <c r="AD3559" s="28"/>
      <c r="AE3559" s="26"/>
      <c r="AF3559" s="28"/>
      <c r="AG3559" s="26"/>
      <c r="AH3559" s="28"/>
      <c r="AI3559" s="26"/>
      <c r="AJ3559" s="28"/>
      <c r="AK3559" s="28"/>
      <c r="AL3559" s="26"/>
      <c r="AM3559" s="28"/>
      <c r="AN3559" s="26"/>
      <c r="AO3559" s="28"/>
      <c r="AP3559" s="26"/>
    </row>
    <row r="3560" spans="1:42" x14ac:dyDescent="0.25">
      <c r="A3560" s="24"/>
      <c r="B3560" s="24"/>
      <c r="C3560" s="24"/>
      <c r="D3560" s="25"/>
      <c r="E3560" s="25"/>
      <c r="F3560" s="26"/>
      <c r="G3560" s="25"/>
      <c r="H3560" s="26"/>
      <c r="I3560" s="25"/>
      <c r="J3560" s="26"/>
      <c r="K3560" s="27"/>
      <c r="L3560" s="27"/>
      <c r="M3560" s="26"/>
      <c r="N3560" s="27"/>
      <c r="O3560" s="26"/>
      <c r="P3560" s="27"/>
      <c r="Q3560" s="26"/>
      <c r="R3560" s="27"/>
      <c r="S3560" s="27"/>
      <c r="T3560" s="26"/>
      <c r="U3560" s="27"/>
      <c r="V3560" s="26"/>
      <c r="W3560" s="27"/>
      <c r="X3560" s="26"/>
      <c r="Y3560" s="24"/>
      <c r="Z3560" s="24"/>
      <c r="AA3560" s="24"/>
      <c r="AB3560" s="24"/>
      <c r="AC3560" s="28"/>
      <c r="AD3560" s="28"/>
      <c r="AE3560" s="26"/>
      <c r="AF3560" s="28"/>
      <c r="AG3560" s="26"/>
      <c r="AH3560" s="28"/>
      <c r="AI3560" s="26"/>
      <c r="AJ3560" s="28"/>
      <c r="AK3560" s="28"/>
      <c r="AL3560" s="26"/>
      <c r="AM3560" s="28"/>
      <c r="AN3560" s="26"/>
      <c r="AO3560" s="28"/>
      <c r="AP3560" s="26"/>
    </row>
    <row r="3561" spans="1:42" x14ac:dyDescent="0.25">
      <c r="A3561" s="24"/>
      <c r="B3561" s="24"/>
      <c r="C3561" s="24"/>
      <c r="D3561" s="25"/>
      <c r="E3561" s="25"/>
      <c r="F3561" s="26"/>
      <c r="G3561" s="24"/>
      <c r="H3561" s="24"/>
      <c r="I3561" s="24"/>
      <c r="J3561" s="24"/>
      <c r="K3561" s="27"/>
      <c r="L3561" s="27"/>
      <c r="M3561" s="26"/>
      <c r="N3561" s="24"/>
      <c r="O3561" s="24"/>
      <c r="P3561" s="24"/>
      <c r="Q3561" s="24"/>
      <c r="R3561" s="27"/>
      <c r="S3561" s="27"/>
      <c r="T3561" s="26"/>
      <c r="U3561" s="24"/>
      <c r="V3561" s="24"/>
      <c r="W3561" s="24"/>
      <c r="X3561" s="24"/>
      <c r="Y3561" s="24"/>
      <c r="Z3561" s="24"/>
      <c r="AA3561" s="24"/>
      <c r="AB3561" s="24"/>
      <c r="AC3561" s="28"/>
      <c r="AD3561" s="28"/>
      <c r="AE3561" s="26"/>
      <c r="AF3561" s="24"/>
      <c r="AG3561" s="24"/>
      <c r="AH3561" s="24"/>
      <c r="AI3561" s="24"/>
      <c r="AJ3561" s="28"/>
      <c r="AK3561" s="28"/>
      <c r="AL3561" s="26"/>
      <c r="AM3561" s="24"/>
      <c r="AN3561" s="24"/>
      <c r="AO3561" s="24"/>
      <c r="AP3561" s="24"/>
    </row>
    <row r="3562" spans="1:42" x14ac:dyDescent="0.25">
      <c r="A3562" s="24"/>
      <c r="B3562" s="24"/>
      <c r="C3562" s="24"/>
      <c r="D3562" s="25"/>
      <c r="E3562" s="25"/>
      <c r="F3562" s="26"/>
      <c r="G3562" s="25"/>
      <c r="H3562" s="26"/>
      <c r="I3562" s="25"/>
      <c r="J3562" s="26"/>
      <c r="K3562" s="27"/>
      <c r="L3562" s="27"/>
      <c r="M3562" s="26"/>
      <c r="N3562" s="27"/>
      <c r="O3562" s="26"/>
      <c r="P3562" s="27"/>
      <c r="Q3562" s="26"/>
      <c r="R3562" s="27"/>
      <c r="S3562" s="27"/>
      <c r="T3562" s="26"/>
      <c r="U3562" s="27"/>
      <c r="V3562" s="26"/>
      <c r="W3562" s="27"/>
      <c r="X3562" s="26"/>
      <c r="Y3562" s="24"/>
      <c r="Z3562" s="24"/>
      <c r="AA3562" s="24"/>
      <c r="AB3562" s="24"/>
      <c r="AC3562" s="28"/>
      <c r="AD3562" s="28"/>
      <c r="AE3562" s="26"/>
      <c r="AF3562" s="28"/>
      <c r="AG3562" s="26"/>
      <c r="AH3562" s="28"/>
      <c r="AI3562" s="26"/>
      <c r="AJ3562" s="28"/>
      <c r="AK3562" s="28"/>
      <c r="AL3562" s="26"/>
      <c r="AM3562" s="28"/>
      <c r="AN3562" s="26"/>
      <c r="AO3562" s="28"/>
      <c r="AP3562" s="26"/>
    </row>
    <row r="3563" spans="1:42" x14ac:dyDescent="0.25">
      <c r="A3563" s="24"/>
      <c r="B3563" s="24"/>
      <c r="C3563" s="24"/>
      <c r="D3563" s="25"/>
      <c r="E3563" s="25"/>
      <c r="F3563" s="26"/>
      <c r="G3563" s="25"/>
      <c r="H3563" s="26"/>
      <c r="I3563" s="25"/>
      <c r="J3563" s="26"/>
      <c r="K3563" s="27"/>
      <c r="L3563" s="27"/>
      <c r="M3563" s="26"/>
      <c r="N3563" s="27"/>
      <c r="O3563" s="26"/>
      <c r="P3563" s="27"/>
      <c r="Q3563" s="26"/>
      <c r="R3563" s="27"/>
      <c r="S3563" s="27"/>
      <c r="T3563" s="26"/>
      <c r="U3563" s="27"/>
      <c r="V3563" s="26"/>
      <c r="W3563" s="27"/>
      <c r="X3563" s="26"/>
      <c r="Y3563" s="24"/>
      <c r="Z3563" s="24"/>
      <c r="AA3563" s="24"/>
      <c r="AB3563" s="24"/>
      <c r="AC3563" s="28"/>
      <c r="AD3563" s="28"/>
      <c r="AE3563" s="26"/>
      <c r="AF3563" s="28"/>
      <c r="AG3563" s="26"/>
      <c r="AH3563" s="28"/>
      <c r="AI3563" s="26"/>
      <c r="AJ3563" s="28"/>
      <c r="AK3563" s="28"/>
      <c r="AL3563" s="26"/>
      <c r="AM3563" s="28"/>
      <c r="AN3563" s="26"/>
      <c r="AO3563" s="28"/>
      <c r="AP3563" s="26"/>
    </row>
    <row r="3564" spans="1:42" x14ac:dyDescent="0.25">
      <c r="A3564" s="24"/>
      <c r="B3564" s="24"/>
      <c r="C3564" s="24"/>
      <c r="D3564" s="25"/>
      <c r="E3564" s="25"/>
      <c r="F3564" s="26"/>
      <c r="G3564" s="25"/>
      <c r="H3564" s="26"/>
      <c r="I3564" s="25"/>
      <c r="J3564" s="26"/>
      <c r="K3564" s="27"/>
      <c r="L3564" s="27"/>
      <c r="M3564" s="26"/>
      <c r="N3564" s="27"/>
      <c r="O3564" s="26"/>
      <c r="P3564" s="27"/>
      <c r="Q3564" s="26"/>
      <c r="R3564" s="27"/>
      <c r="S3564" s="27"/>
      <c r="T3564" s="26"/>
      <c r="U3564" s="27"/>
      <c r="V3564" s="26"/>
      <c r="W3564" s="27"/>
      <c r="X3564" s="26"/>
      <c r="Y3564" s="24"/>
      <c r="Z3564" s="24"/>
      <c r="AA3564" s="24"/>
      <c r="AB3564" s="24"/>
      <c r="AC3564" s="28"/>
      <c r="AD3564" s="28"/>
      <c r="AE3564" s="26"/>
      <c r="AF3564" s="28"/>
      <c r="AG3564" s="26"/>
      <c r="AH3564" s="28"/>
      <c r="AI3564" s="26"/>
      <c r="AJ3564" s="28"/>
      <c r="AK3564" s="28"/>
      <c r="AL3564" s="26"/>
      <c r="AM3564" s="28"/>
      <c r="AN3564" s="26"/>
      <c r="AO3564" s="28"/>
      <c r="AP3564" s="26"/>
    </row>
    <row r="3565" spans="1:42" x14ac:dyDescent="0.25">
      <c r="A3565" s="24"/>
      <c r="B3565" s="24"/>
      <c r="C3565" s="24"/>
      <c r="D3565" s="25"/>
      <c r="E3565" s="25"/>
      <c r="F3565" s="26"/>
      <c r="G3565" s="25"/>
      <c r="H3565" s="26"/>
      <c r="I3565" s="25"/>
      <c r="J3565" s="26"/>
      <c r="K3565" s="27"/>
      <c r="L3565" s="27"/>
      <c r="M3565" s="26"/>
      <c r="N3565" s="27"/>
      <c r="O3565" s="26"/>
      <c r="P3565" s="27"/>
      <c r="Q3565" s="26"/>
      <c r="R3565" s="27"/>
      <c r="S3565" s="27"/>
      <c r="T3565" s="26"/>
      <c r="U3565" s="27"/>
      <c r="V3565" s="26"/>
      <c r="W3565" s="27"/>
      <c r="X3565" s="26"/>
      <c r="Y3565" s="24"/>
      <c r="Z3565" s="24"/>
      <c r="AA3565" s="24"/>
      <c r="AB3565" s="24"/>
      <c r="AC3565" s="28"/>
      <c r="AD3565" s="28"/>
      <c r="AE3565" s="26"/>
      <c r="AF3565" s="28"/>
      <c r="AG3565" s="26"/>
      <c r="AH3565" s="28"/>
      <c r="AI3565" s="26"/>
      <c r="AJ3565" s="28"/>
      <c r="AK3565" s="28"/>
      <c r="AL3565" s="26"/>
      <c r="AM3565" s="28"/>
      <c r="AN3565" s="26"/>
      <c r="AO3565" s="28"/>
      <c r="AP3565" s="26"/>
    </row>
    <row r="3566" spans="1:42" x14ac:dyDescent="0.25">
      <c r="A3566" s="24"/>
      <c r="B3566" s="24"/>
      <c r="C3566" s="24"/>
      <c r="D3566" s="25"/>
      <c r="E3566" s="25"/>
      <c r="F3566" s="26"/>
      <c r="G3566" s="25"/>
      <c r="H3566" s="26"/>
      <c r="I3566" s="25"/>
      <c r="J3566" s="26"/>
      <c r="K3566" s="27"/>
      <c r="L3566" s="27"/>
      <c r="M3566" s="26"/>
      <c r="N3566" s="27"/>
      <c r="O3566" s="26"/>
      <c r="P3566" s="27"/>
      <c r="Q3566" s="26"/>
      <c r="R3566" s="27"/>
      <c r="S3566" s="27"/>
      <c r="T3566" s="26"/>
      <c r="U3566" s="27"/>
      <c r="V3566" s="26"/>
      <c r="W3566" s="27"/>
      <c r="X3566" s="26"/>
      <c r="Y3566" s="24"/>
      <c r="Z3566" s="24"/>
      <c r="AA3566" s="24"/>
      <c r="AB3566" s="24"/>
      <c r="AC3566" s="28"/>
      <c r="AD3566" s="28"/>
      <c r="AE3566" s="26"/>
      <c r="AF3566" s="28"/>
      <c r="AG3566" s="26"/>
      <c r="AH3566" s="28"/>
      <c r="AI3566" s="26"/>
      <c r="AJ3566" s="28"/>
      <c r="AK3566" s="28"/>
      <c r="AL3566" s="26"/>
      <c r="AM3566" s="28"/>
      <c r="AN3566" s="26"/>
      <c r="AO3566" s="28"/>
      <c r="AP3566" s="26"/>
    </row>
    <row r="3567" spans="1:42" x14ac:dyDescent="0.25">
      <c r="A3567" s="24"/>
      <c r="B3567" s="24"/>
      <c r="C3567" s="88"/>
      <c r="D3567" s="25"/>
      <c r="E3567" s="25"/>
      <c r="F3567" s="26"/>
      <c r="G3567" s="25"/>
      <c r="H3567" s="26"/>
      <c r="I3567" s="25"/>
      <c r="J3567" s="26"/>
      <c r="K3567" s="27"/>
      <c r="L3567" s="27"/>
      <c r="M3567" s="26"/>
      <c r="N3567" s="27"/>
      <c r="O3567" s="26"/>
      <c r="P3567" s="27"/>
      <c r="Q3567" s="26"/>
      <c r="R3567" s="27"/>
      <c r="S3567" s="27"/>
      <c r="T3567" s="26"/>
      <c r="U3567" s="27"/>
      <c r="V3567" s="26"/>
      <c r="W3567" s="27"/>
      <c r="X3567" s="26"/>
      <c r="Y3567" s="24"/>
      <c r="Z3567" s="24"/>
      <c r="AA3567" s="24"/>
      <c r="AB3567" s="24"/>
      <c r="AC3567" s="28"/>
      <c r="AD3567" s="28"/>
      <c r="AE3567" s="26"/>
      <c r="AF3567" s="28"/>
      <c r="AG3567" s="26"/>
      <c r="AH3567" s="28"/>
      <c r="AI3567" s="26"/>
      <c r="AJ3567" s="28"/>
      <c r="AK3567" s="28"/>
      <c r="AL3567" s="26"/>
      <c r="AM3567" s="28"/>
      <c r="AN3567" s="26"/>
      <c r="AO3567" s="28"/>
      <c r="AP3567" s="26"/>
    </row>
    <row r="3568" spans="1:42" x14ac:dyDescent="0.25">
      <c r="A3568" s="24"/>
      <c r="B3568" s="24"/>
      <c r="C3568" s="88"/>
      <c r="D3568" s="25"/>
      <c r="E3568" s="25"/>
      <c r="F3568" s="26"/>
      <c r="G3568" s="25"/>
      <c r="H3568" s="26"/>
      <c r="I3568" s="25"/>
      <c r="J3568" s="26"/>
      <c r="K3568" s="27"/>
      <c r="L3568" s="27"/>
      <c r="M3568" s="26"/>
      <c r="N3568" s="27"/>
      <c r="O3568" s="26"/>
      <c r="P3568" s="27"/>
      <c r="Q3568" s="26"/>
      <c r="R3568" s="27"/>
      <c r="S3568" s="27"/>
      <c r="T3568" s="26"/>
      <c r="U3568" s="27"/>
      <c r="V3568" s="26"/>
      <c r="W3568" s="27"/>
      <c r="X3568" s="26"/>
      <c r="Y3568" s="24"/>
      <c r="Z3568" s="24"/>
      <c r="AA3568" s="24"/>
      <c r="AB3568" s="24"/>
      <c r="AC3568" s="28"/>
      <c r="AD3568" s="28"/>
      <c r="AE3568" s="26"/>
      <c r="AF3568" s="28"/>
      <c r="AG3568" s="26"/>
      <c r="AH3568" s="28"/>
      <c r="AI3568" s="26"/>
      <c r="AJ3568" s="28"/>
      <c r="AK3568" s="28"/>
      <c r="AL3568" s="26"/>
      <c r="AM3568" s="28"/>
      <c r="AN3568" s="26"/>
      <c r="AO3568" s="28"/>
      <c r="AP3568" s="26"/>
    </row>
    <row r="3569" spans="1:42" x14ac:dyDescent="0.25">
      <c r="A3569" s="24"/>
      <c r="B3569" s="24"/>
      <c r="C3569" s="88"/>
      <c r="D3569" s="25"/>
      <c r="E3569" s="25"/>
      <c r="F3569" s="26"/>
      <c r="G3569" s="25"/>
      <c r="H3569" s="26"/>
      <c r="I3569" s="25"/>
      <c r="J3569" s="26"/>
      <c r="K3569" s="27"/>
      <c r="L3569" s="27"/>
      <c r="M3569" s="26"/>
      <c r="N3569" s="27"/>
      <c r="O3569" s="26"/>
      <c r="P3569" s="27"/>
      <c r="Q3569" s="26"/>
      <c r="R3569" s="27"/>
      <c r="S3569" s="27"/>
      <c r="T3569" s="26"/>
      <c r="U3569" s="27"/>
      <c r="V3569" s="26"/>
      <c r="W3569" s="27"/>
      <c r="X3569" s="26"/>
      <c r="Y3569" s="24"/>
      <c r="Z3569" s="24"/>
      <c r="AA3569" s="24"/>
      <c r="AB3569" s="24"/>
      <c r="AC3569" s="28"/>
      <c r="AD3569" s="28"/>
      <c r="AE3569" s="26"/>
      <c r="AF3569" s="28"/>
      <c r="AG3569" s="26"/>
      <c r="AH3569" s="28"/>
      <c r="AI3569" s="26"/>
      <c r="AJ3569" s="28"/>
      <c r="AK3569" s="28"/>
      <c r="AL3569" s="26"/>
      <c r="AM3569" s="28"/>
      <c r="AN3569" s="26"/>
      <c r="AO3569" s="28"/>
      <c r="AP3569" s="26"/>
    </row>
    <row r="3570" spans="1:42" x14ac:dyDescent="0.25">
      <c r="A3570" s="24"/>
      <c r="B3570" s="24"/>
      <c r="C3570" s="24"/>
      <c r="D3570" s="25"/>
      <c r="E3570" s="25"/>
      <c r="F3570" s="26"/>
      <c r="G3570" s="25"/>
      <c r="H3570" s="26"/>
      <c r="I3570" s="25"/>
      <c r="J3570" s="26"/>
      <c r="K3570" s="27"/>
      <c r="L3570" s="27"/>
      <c r="M3570" s="26"/>
      <c r="N3570" s="27"/>
      <c r="O3570" s="26"/>
      <c r="P3570" s="27"/>
      <c r="Q3570" s="26"/>
      <c r="R3570" s="27"/>
      <c r="S3570" s="27"/>
      <c r="T3570" s="26"/>
      <c r="U3570" s="27"/>
      <c r="V3570" s="26"/>
      <c r="W3570" s="27"/>
      <c r="X3570" s="26"/>
      <c r="Y3570" s="24"/>
      <c r="Z3570" s="24"/>
      <c r="AA3570" s="24"/>
      <c r="AB3570" s="24"/>
      <c r="AC3570" s="28"/>
      <c r="AD3570" s="28"/>
      <c r="AE3570" s="26"/>
      <c r="AF3570" s="28"/>
      <c r="AG3570" s="26"/>
      <c r="AH3570" s="28"/>
      <c r="AI3570" s="26"/>
      <c r="AJ3570" s="28"/>
      <c r="AK3570" s="28"/>
      <c r="AL3570" s="26"/>
      <c r="AM3570" s="28"/>
      <c r="AN3570" s="26"/>
      <c r="AO3570" s="28"/>
      <c r="AP3570" s="26"/>
    </row>
    <row r="3571" spans="1:42" x14ac:dyDescent="0.25">
      <c r="A3571" s="24"/>
      <c r="B3571" s="24"/>
      <c r="C3571" s="111"/>
      <c r="D3571" s="25"/>
      <c r="E3571" s="24"/>
      <c r="F3571" s="24"/>
      <c r="G3571" s="25"/>
      <c r="H3571" s="26"/>
      <c r="I3571" s="25"/>
      <c r="J3571" s="26"/>
      <c r="K3571" s="27"/>
      <c r="L3571" s="24"/>
      <c r="M3571" s="24"/>
      <c r="N3571" s="27"/>
      <c r="O3571" s="26"/>
      <c r="P3571" s="27"/>
      <c r="Q3571" s="26"/>
      <c r="R3571" s="27"/>
      <c r="S3571" s="24"/>
      <c r="T3571" s="24"/>
      <c r="U3571" s="27"/>
      <c r="V3571" s="26"/>
      <c r="W3571" s="27"/>
      <c r="X3571" s="26"/>
      <c r="Y3571" s="24"/>
      <c r="Z3571" s="24"/>
      <c r="AA3571" s="24"/>
      <c r="AB3571" s="24"/>
      <c r="AC3571" s="28"/>
      <c r="AD3571" s="24"/>
      <c r="AE3571" s="24"/>
      <c r="AF3571" s="28"/>
      <c r="AG3571" s="26"/>
      <c r="AH3571" s="28"/>
      <c r="AI3571" s="26"/>
      <c r="AJ3571" s="28"/>
      <c r="AK3571" s="24"/>
      <c r="AL3571" s="24"/>
      <c r="AM3571" s="28"/>
      <c r="AN3571" s="26"/>
      <c r="AO3571" s="28"/>
      <c r="AP3571" s="26"/>
    </row>
    <row r="3572" spans="1:42" x14ac:dyDescent="0.25">
      <c r="A3572" s="24"/>
      <c r="B3572" s="24"/>
      <c r="C3572" s="111"/>
      <c r="D3572" s="25"/>
      <c r="E3572" s="25"/>
      <c r="F3572" s="26"/>
      <c r="G3572" s="25"/>
      <c r="H3572" s="26"/>
      <c r="I3572" s="25"/>
      <c r="J3572" s="26"/>
      <c r="K3572" s="27"/>
      <c r="L3572" s="27"/>
      <c r="M3572" s="26"/>
      <c r="N3572" s="27"/>
      <c r="O3572" s="26"/>
      <c r="P3572" s="27"/>
      <c r="Q3572" s="26"/>
      <c r="R3572" s="27"/>
      <c r="S3572" s="27"/>
      <c r="T3572" s="26"/>
      <c r="U3572" s="27"/>
      <c r="V3572" s="26"/>
      <c r="W3572" s="27"/>
      <c r="X3572" s="26"/>
      <c r="Y3572" s="24"/>
      <c r="Z3572" s="24"/>
      <c r="AA3572" s="24"/>
      <c r="AB3572" s="24"/>
      <c r="AC3572" s="28"/>
      <c r="AD3572" s="28"/>
      <c r="AE3572" s="26"/>
      <c r="AF3572" s="28"/>
      <c r="AG3572" s="26"/>
      <c r="AH3572" s="28"/>
      <c r="AI3572" s="26"/>
      <c r="AJ3572" s="28"/>
      <c r="AK3572" s="28"/>
      <c r="AL3572" s="26"/>
      <c r="AM3572" s="28"/>
      <c r="AN3572" s="26"/>
      <c r="AO3572" s="28"/>
      <c r="AP3572" s="26"/>
    </row>
    <row r="3573" spans="1:42" x14ac:dyDescent="0.25">
      <c r="A3573" s="24"/>
      <c r="B3573" s="24"/>
      <c r="C3573" s="111"/>
      <c r="D3573" s="24"/>
      <c r="E3573" s="25"/>
      <c r="F3573" s="26"/>
      <c r="G3573" s="25"/>
      <c r="H3573" s="26"/>
      <c r="I3573" s="25"/>
      <c r="J3573" s="26"/>
      <c r="K3573" s="24"/>
      <c r="L3573" s="27"/>
      <c r="M3573" s="26"/>
      <c r="N3573" s="27"/>
      <c r="O3573" s="26"/>
      <c r="P3573" s="27"/>
      <c r="Q3573" s="26"/>
      <c r="R3573" s="24"/>
      <c r="S3573" s="27"/>
      <c r="T3573" s="26"/>
      <c r="U3573" s="27"/>
      <c r="V3573" s="26"/>
      <c r="W3573" s="27"/>
      <c r="X3573" s="26"/>
      <c r="Y3573" s="24"/>
      <c r="Z3573" s="24"/>
      <c r="AA3573" s="24"/>
      <c r="AB3573" s="24"/>
      <c r="AC3573" s="24"/>
      <c r="AD3573" s="28"/>
      <c r="AE3573" s="26"/>
      <c r="AF3573" s="28"/>
      <c r="AG3573" s="26"/>
      <c r="AH3573" s="28"/>
      <c r="AI3573" s="26"/>
      <c r="AJ3573" s="24"/>
      <c r="AK3573" s="28"/>
      <c r="AL3573" s="26"/>
      <c r="AM3573" s="28"/>
      <c r="AN3573" s="26"/>
      <c r="AO3573" s="28"/>
      <c r="AP3573" s="26"/>
    </row>
    <row r="3574" spans="1:42" x14ac:dyDescent="0.25">
      <c r="A3574" s="24"/>
      <c r="B3574" s="24"/>
      <c r="C3574" s="24"/>
      <c r="D3574" s="25"/>
      <c r="E3574" s="25"/>
      <c r="F3574" s="26"/>
      <c r="G3574" s="25"/>
      <c r="H3574" s="26"/>
      <c r="I3574" s="25"/>
      <c r="J3574" s="26"/>
      <c r="K3574" s="27"/>
      <c r="L3574" s="27"/>
      <c r="M3574" s="26"/>
      <c r="N3574" s="27"/>
      <c r="O3574" s="26"/>
      <c r="P3574" s="27"/>
      <c r="Q3574" s="26"/>
      <c r="R3574" s="27"/>
      <c r="S3574" s="27"/>
      <c r="T3574" s="26"/>
      <c r="U3574" s="27"/>
      <c r="V3574" s="26"/>
      <c r="W3574" s="27"/>
      <c r="X3574" s="26"/>
      <c r="Y3574" s="24"/>
      <c r="Z3574" s="24"/>
      <c r="AA3574" s="24"/>
      <c r="AB3574" s="24"/>
      <c r="AC3574" s="28"/>
      <c r="AD3574" s="28"/>
      <c r="AE3574" s="26"/>
      <c r="AF3574" s="28"/>
      <c r="AG3574" s="26"/>
      <c r="AH3574" s="28"/>
      <c r="AI3574" s="26"/>
      <c r="AJ3574" s="28"/>
      <c r="AK3574" s="28"/>
      <c r="AL3574" s="26"/>
      <c r="AM3574" s="28"/>
      <c r="AN3574" s="26"/>
      <c r="AO3574" s="28"/>
      <c r="AP3574" s="26"/>
    </row>
    <row r="3575" spans="1:42" x14ac:dyDescent="0.25">
      <c r="A3575" s="24"/>
      <c r="B3575" s="24"/>
      <c r="C3575" s="24"/>
      <c r="D3575" s="25"/>
      <c r="E3575" s="25"/>
      <c r="F3575" s="26"/>
      <c r="G3575" s="25"/>
      <c r="H3575" s="26"/>
      <c r="I3575" s="25"/>
      <c r="J3575" s="26"/>
      <c r="K3575" s="27"/>
      <c r="L3575" s="27"/>
      <c r="M3575" s="26"/>
      <c r="N3575" s="27"/>
      <c r="O3575" s="26"/>
      <c r="P3575" s="27"/>
      <c r="Q3575" s="26"/>
      <c r="R3575" s="27"/>
      <c r="S3575" s="27"/>
      <c r="T3575" s="26"/>
      <c r="U3575" s="27"/>
      <c r="V3575" s="26"/>
      <c r="W3575" s="27"/>
      <c r="X3575" s="26"/>
      <c r="Y3575" s="24"/>
      <c r="Z3575" s="24"/>
      <c r="AA3575" s="24"/>
      <c r="AB3575" s="24"/>
      <c r="AC3575" s="28"/>
      <c r="AD3575" s="28"/>
      <c r="AE3575" s="26"/>
      <c r="AF3575" s="28"/>
      <c r="AG3575" s="26"/>
      <c r="AH3575" s="28"/>
      <c r="AI3575" s="26"/>
      <c r="AJ3575" s="28"/>
      <c r="AK3575" s="28"/>
      <c r="AL3575" s="26"/>
      <c r="AM3575" s="28"/>
      <c r="AN3575" s="26"/>
      <c r="AO3575" s="28"/>
      <c r="AP3575" s="26"/>
    </row>
    <row r="3576" spans="1:42" x14ac:dyDescent="0.25">
      <c r="A3576" s="24"/>
      <c r="B3576" s="24"/>
      <c r="C3576" s="24"/>
      <c r="D3576" s="25"/>
      <c r="E3576" s="25"/>
      <c r="F3576" s="26"/>
      <c r="G3576" s="25"/>
      <c r="H3576" s="26"/>
      <c r="I3576" s="25"/>
      <c r="J3576" s="26"/>
      <c r="K3576" s="27"/>
      <c r="L3576" s="27"/>
      <c r="M3576" s="26"/>
      <c r="N3576" s="27"/>
      <c r="O3576" s="26"/>
      <c r="P3576" s="27"/>
      <c r="Q3576" s="26"/>
      <c r="R3576" s="27"/>
      <c r="S3576" s="27"/>
      <c r="T3576" s="26"/>
      <c r="U3576" s="27"/>
      <c r="V3576" s="26"/>
      <c r="W3576" s="27"/>
      <c r="X3576" s="26"/>
      <c r="Y3576" s="24"/>
      <c r="Z3576" s="24"/>
      <c r="AA3576" s="24"/>
      <c r="AB3576" s="24"/>
      <c r="AC3576" s="28"/>
      <c r="AD3576" s="28"/>
      <c r="AE3576" s="26"/>
      <c r="AF3576" s="28"/>
      <c r="AG3576" s="26"/>
      <c r="AH3576" s="28"/>
      <c r="AI3576" s="26"/>
      <c r="AJ3576" s="28"/>
      <c r="AK3576" s="28"/>
      <c r="AL3576" s="26"/>
      <c r="AM3576" s="28"/>
      <c r="AN3576" s="26"/>
      <c r="AO3576" s="28"/>
      <c r="AP3576" s="26"/>
    </row>
    <row r="3577" spans="1:42" x14ac:dyDescent="0.25">
      <c r="A3577" s="24"/>
      <c r="B3577" s="24"/>
      <c r="C3577" s="24"/>
      <c r="D3577" s="25"/>
      <c r="E3577" s="25"/>
      <c r="F3577" s="26"/>
      <c r="G3577" s="25"/>
      <c r="H3577" s="26"/>
      <c r="I3577" s="25"/>
      <c r="J3577" s="26"/>
      <c r="K3577" s="27"/>
      <c r="L3577" s="27"/>
      <c r="M3577" s="26"/>
      <c r="N3577" s="27"/>
      <c r="O3577" s="26"/>
      <c r="P3577" s="27"/>
      <c r="Q3577" s="26"/>
      <c r="R3577" s="27"/>
      <c r="S3577" s="27"/>
      <c r="T3577" s="26"/>
      <c r="U3577" s="27"/>
      <c r="V3577" s="26"/>
      <c r="W3577" s="27"/>
      <c r="X3577" s="26"/>
      <c r="Y3577" s="24"/>
      <c r="Z3577" s="24"/>
      <c r="AA3577" s="24"/>
      <c r="AB3577" s="24"/>
      <c r="AC3577" s="28"/>
      <c r="AD3577" s="28"/>
      <c r="AE3577" s="26"/>
      <c r="AF3577" s="28"/>
      <c r="AG3577" s="26"/>
      <c r="AH3577" s="28"/>
      <c r="AI3577" s="26"/>
      <c r="AJ3577" s="28"/>
      <c r="AK3577" s="28"/>
      <c r="AL3577" s="26"/>
      <c r="AM3577" s="28"/>
      <c r="AN3577" s="26"/>
      <c r="AO3577" s="28"/>
      <c r="AP3577" s="26"/>
    </row>
    <row r="3578" spans="1:42" x14ac:dyDescent="0.25">
      <c r="A3578" s="24"/>
      <c r="B3578" s="24"/>
      <c r="C3578" s="24"/>
      <c r="D3578" s="25"/>
      <c r="E3578" s="25"/>
      <c r="F3578" s="26"/>
      <c r="G3578" s="25"/>
      <c r="H3578" s="26"/>
      <c r="I3578" s="25"/>
      <c r="J3578" s="26"/>
      <c r="K3578" s="27"/>
      <c r="L3578" s="27"/>
      <c r="M3578" s="26"/>
      <c r="N3578" s="27"/>
      <c r="O3578" s="26"/>
      <c r="P3578" s="27"/>
      <c r="Q3578" s="26"/>
      <c r="R3578" s="27"/>
      <c r="S3578" s="27"/>
      <c r="T3578" s="26"/>
      <c r="U3578" s="27"/>
      <c r="V3578" s="26"/>
      <c r="W3578" s="27"/>
      <c r="X3578" s="26"/>
      <c r="Y3578" s="24"/>
      <c r="Z3578" s="24"/>
      <c r="AA3578" s="24"/>
      <c r="AB3578" s="24"/>
      <c r="AC3578" s="28"/>
      <c r="AD3578" s="28"/>
      <c r="AE3578" s="26"/>
      <c r="AF3578" s="28"/>
      <c r="AG3578" s="26"/>
      <c r="AH3578" s="28"/>
      <c r="AI3578" s="26"/>
      <c r="AJ3578" s="28"/>
      <c r="AK3578" s="28"/>
      <c r="AL3578" s="26"/>
      <c r="AM3578" s="28"/>
      <c r="AN3578" s="26"/>
      <c r="AO3578" s="28"/>
      <c r="AP3578" s="26"/>
    </row>
    <row r="3579" spans="1:42" x14ac:dyDescent="0.25">
      <c r="A3579" s="24"/>
      <c r="B3579" s="24"/>
      <c r="C3579" s="24"/>
      <c r="D3579" s="25"/>
      <c r="E3579" s="25"/>
      <c r="F3579" s="26"/>
      <c r="G3579" s="25"/>
      <c r="H3579" s="26"/>
      <c r="I3579" s="25"/>
      <c r="J3579" s="26"/>
      <c r="K3579" s="27"/>
      <c r="L3579" s="27"/>
      <c r="M3579" s="26"/>
      <c r="N3579" s="27"/>
      <c r="O3579" s="26"/>
      <c r="P3579" s="27"/>
      <c r="Q3579" s="26"/>
      <c r="R3579" s="27"/>
      <c r="S3579" s="27"/>
      <c r="T3579" s="26"/>
      <c r="U3579" s="27"/>
      <c r="V3579" s="26"/>
      <c r="W3579" s="27"/>
      <c r="X3579" s="26"/>
      <c r="Y3579" s="24"/>
      <c r="Z3579" s="24"/>
      <c r="AA3579" s="24"/>
      <c r="AB3579" s="24"/>
      <c r="AC3579" s="28"/>
      <c r="AD3579" s="28"/>
      <c r="AE3579" s="26"/>
      <c r="AF3579" s="28"/>
      <c r="AG3579" s="26"/>
      <c r="AH3579" s="28"/>
      <c r="AI3579" s="26"/>
      <c r="AJ3579" s="28"/>
      <c r="AK3579" s="28"/>
      <c r="AL3579" s="26"/>
      <c r="AM3579" s="28"/>
      <c r="AN3579" s="26"/>
      <c r="AO3579" s="28"/>
      <c r="AP3579" s="26"/>
    </row>
    <row r="3580" spans="1:42" x14ac:dyDescent="0.25">
      <c r="A3580" s="24"/>
      <c r="B3580" s="24"/>
      <c r="C3580" s="88"/>
      <c r="D3580" s="25"/>
      <c r="E3580" s="25"/>
      <c r="F3580" s="26"/>
      <c r="G3580" s="25"/>
      <c r="H3580" s="26"/>
      <c r="I3580" s="25"/>
      <c r="J3580" s="26"/>
      <c r="K3580" s="27"/>
      <c r="L3580" s="27"/>
      <c r="M3580" s="26"/>
      <c r="N3580" s="27"/>
      <c r="O3580" s="26"/>
      <c r="P3580" s="27"/>
      <c r="Q3580" s="26"/>
      <c r="R3580" s="27"/>
      <c r="S3580" s="27"/>
      <c r="T3580" s="26"/>
      <c r="U3580" s="27"/>
      <c r="V3580" s="26"/>
      <c r="W3580" s="27"/>
      <c r="X3580" s="26"/>
      <c r="Y3580" s="24"/>
      <c r="Z3580" s="24"/>
      <c r="AA3580" s="24"/>
      <c r="AB3580" s="24"/>
      <c r="AC3580" s="28"/>
      <c r="AD3580" s="28"/>
      <c r="AE3580" s="26"/>
      <c r="AF3580" s="28"/>
      <c r="AG3580" s="26"/>
      <c r="AH3580" s="28"/>
      <c r="AI3580" s="26"/>
      <c r="AJ3580" s="28"/>
      <c r="AK3580" s="28"/>
      <c r="AL3580" s="26"/>
      <c r="AM3580" s="28"/>
      <c r="AN3580" s="26"/>
      <c r="AO3580" s="28"/>
      <c r="AP3580" s="26"/>
    </row>
    <row r="3581" spans="1:42" x14ac:dyDescent="0.25">
      <c r="A3581" s="24"/>
      <c r="B3581" s="24"/>
      <c r="C3581" s="88"/>
      <c r="D3581" s="25"/>
      <c r="E3581" s="25"/>
      <c r="F3581" s="26"/>
      <c r="G3581" s="25"/>
      <c r="H3581" s="26"/>
      <c r="I3581" s="25"/>
      <c r="J3581" s="26"/>
      <c r="K3581" s="27"/>
      <c r="L3581" s="27"/>
      <c r="M3581" s="26"/>
      <c r="N3581" s="27"/>
      <c r="O3581" s="26"/>
      <c r="P3581" s="27"/>
      <c r="Q3581" s="26"/>
      <c r="R3581" s="27"/>
      <c r="S3581" s="27"/>
      <c r="T3581" s="26"/>
      <c r="U3581" s="27"/>
      <c r="V3581" s="26"/>
      <c r="W3581" s="27"/>
      <c r="X3581" s="26"/>
      <c r="Y3581" s="24"/>
      <c r="Z3581" s="24"/>
      <c r="AA3581" s="24"/>
      <c r="AB3581" s="24"/>
      <c r="AC3581" s="28"/>
      <c r="AD3581" s="28"/>
      <c r="AE3581" s="26"/>
      <c r="AF3581" s="28"/>
      <c r="AG3581" s="26"/>
      <c r="AH3581" s="28"/>
      <c r="AI3581" s="26"/>
      <c r="AJ3581" s="28"/>
      <c r="AK3581" s="28"/>
      <c r="AL3581" s="26"/>
      <c r="AM3581" s="28"/>
      <c r="AN3581" s="26"/>
      <c r="AO3581" s="28"/>
      <c r="AP3581" s="26"/>
    </row>
    <row r="3582" spans="1:42" x14ac:dyDescent="0.25">
      <c r="A3582" s="24"/>
      <c r="B3582" s="24"/>
      <c r="C3582" s="88"/>
      <c r="D3582" s="25"/>
      <c r="E3582" s="25"/>
      <c r="F3582" s="26"/>
      <c r="G3582" s="25"/>
      <c r="H3582" s="26"/>
      <c r="I3582" s="25"/>
      <c r="J3582" s="26"/>
      <c r="K3582" s="27"/>
      <c r="L3582" s="27"/>
      <c r="M3582" s="26"/>
      <c r="N3582" s="27"/>
      <c r="O3582" s="26"/>
      <c r="P3582" s="27"/>
      <c r="Q3582" s="26"/>
      <c r="R3582" s="27"/>
      <c r="S3582" s="27"/>
      <c r="T3582" s="26"/>
      <c r="U3582" s="27"/>
      <c r="V3582" s="26"/>
      <c r="W3582" s="27"/>
      <c r="X3582" s="26"/>
      <c r="Y3582" s="24"/>
      <c r="Z3582" s="24"/>
      <c r="AA3582" s="24"/>
      <c r="AB3582" s="24"/>
      <c r="AC3582" s="28"/>
      <c r="AD3582" s="28"/>
      <c r="AE3582" s="26"/>
      <c r="AF3582" s="28"/>
      <c r="AG3582" s="26"/>
      <c r="AH3582" s="28"/>
      <c r="AI3582" s="26"/>
      <c r="AJ3582" s="28"/>
      <c r="AK3582" s="28"/>
      <c r="AL3582" s="26"/>
      <c r="AM3582" s="28"/>
      <c r="AN3582" s="26"/>
      <c r="AO3582" s="28"/>
      <c r="AP3582" s="26"/>
    </row>
    <row r="3583" spans="1:42" x14ac:dyDescent="0.25">
      <c r="A3583" s="24"/>
      <c r="B3583" s="24"/>
      <c r="C3583" s="24"/>
      <c r="D3583" s="25"/>
      <c r="E3583" s="25"/>
      <c r="F3583" s="26"/>
      <c r="G3583" s="25"/>
      <c r="H3583" s="26"/>
      <c r="I3583" s="25"/>
      <c r="J3583" s="26"/>
      <c r="K3583" s="27"/>
      <c r="L3583" s="27"/>
      <c r="M3583" s="26"/>
      <c r="N3583" s="27"/>
      <c r="O3583" s="26"/>
      <c r="P3583" s="27"/>
      <c r="Q3583" s="26"/>
      <c r="R3583" s="27"/>
      <c r="S3583" s="27"/>
      <c r="T3583" s="26"/>
      <c r="U3583" s="27"/>
      <c r="V3583" s="26"/>
      <c r="W3583" s="27"/>
      <c r="X3583" s="26"/>
      <c r="Y3583" s="24"/>
      <c r="Z3583" s="24"/>
      <c r="AA3583" s="24"/>
      <c r="AB3583" s="24"/>
      <c r="AC3583" s="28"/>
      <c r="AD3583" s="28"/>
      <c r="AE3583" s="26"/>
      <c r="AF3583" s="28"/>
      <c r="AG3583" s="26"/>
      <c r="AH3583" s="28"/>
      <c r="AI3583" s="26"/>
      <c r="AJ3583" s="28"/>
      <c r="AK3583" s="28"/>
      <c r="AL3583" s="26"/>
      <c r="AM3583" s="28"/>
      <c r="AN3583" s="26"/>
      <c r="AO3583" s="28"/>
      <c r="AP3583" s="26"/>
    </row>
    <row r="3584" spans="1:42" x14ac:dyDescent="0.25">
      <c r="A3584" s="24"/>
      <c r="B3584" s="24"/>
      <c r="C3584" s="24"/>
      <c r="D3584" s="25"/>
      <c r="E3584" s="24"/>
      <c r="F3584" s="24"/>
      <c r="G3584" s="24"/>
      <c r="H3584" s="24"/>
      <c r="I3584" s="25"/>
      <c r="J3584" s="26"/>
      <c r="K3584" s="27"/>
      <c r="L3584" s="24"/>
      <c r="M3584" s="24"/>
      <c r="N3584" s="24"/>
      <c r="O3584" s="24"/>
      <c r="P3584" s="27"/>
      <c r="Q3584" s="26"/>
      <c r="R3584" s="27"/>
      <c r="S3584" s="24"/>
      <c r="T3584" s="24"/>
      <c r="U3584" s="24"/>
      <c r="V3584" s="24"/>
      <c r="W3584" s="27"/>
      <c r="X3584" s="26"/>
      <c r="Y3584" s="24"/>
      <c r="Z3584" s="24"/>
      <c r="AA3584" s="24"/>
      <c r="AB3584" s="24"/>
      <c r="AC3584" s="28"/>
      <c r="AD3584" s="24"/>
      <c r="AE3584" s="24"/>
      <c r="AF3584" s="24"/>
      <c r="AG3584" s="24"/>
      <c r="AH3584" s="28"/>
      <c r="AI3584" s="26"/>
      <c r="AJ3584" s="28"/>
      <c r="AK3584" s="24"/>
      <c r="AL3584" s="24"/>
      <c r="AM3584" s="24"/>
      <c r="AN3584" s="24"/>
      <c r="AO3584" s="28"/>
      <c r="AP3584" s="26"/>
    </row>
    <row r="3585" spans="1:42" x14ac:dyDescent="0.25">
      <c r="A3585" s="24"/>
      <c r="B3585" s="24"/>
      <c r="C3585" s="24"/>
      <c r="D3585" s="25"/>
      <c r="E3585" s="25"/>
      <c r="F3585" s="26"/>
      <c r="G3585" s="25"/>
      <c r="H3585" s="26"/>
      <c r="I3585" s="25"/>
      <c r="J3585" s="26"/>
      <c r="K3585" s="27"/>
      <c r="L3585" s="27"/>
      <c r="M3585" s="26"/>
      <c r="N3585" s="27"/>
      <c r="O3585" s="26"/>
      <c r="P3585" s="27"/>
      <c r="Q3585" s="26"/>
      <c r="R3585" s="27"/>
      <c r="S3585" s="27"/>
      <c r="T3585" s="26"/>
      <c r="U3585" s="27"/>
      <c r="V3585" s="26"/>
      <c r="W3585" s="27"/>
      <c r="X3585" s="26"/>
      <c r="Y3585" s="24"/>
      <c r="Z3585" s="24"/>
      <c r="AA3585" s="24"/>
      <c r="AB3585" s="24"/>
      <c r="AC3585" s="28"/>
      <c r="AD3585" s="28"/>
      <c r="AE3585" s="26"/>
      <c r="AF3585" s="28"/>
      <c r="AG3585" s="26"/>
      <c r="AH3585" s="28"/>
      <c r="AI3585" s="26"/>
      <c r="AJ3585" s="28"/>
      <c r="AK3585" s="28"/>
      <c r="AL3585" s="26"/>
      <c r="AM3585" s="28"/>
      <c r="AN3585" s="26"/>
      <c r="AO3585" s="28"/>
      <c r="AP3585" s="26"/>
    </row>
    <row r="3586" spans="1:42" x14ac:dyDescent="0.25">
      <c r="A3586" s="24"/>
      <c r="B3586" s="24"/>
      <c r="C3586" s="111"/>
      <c r="D3586" s="24"/>
      <c r="E3586" s="25"/>
      <c r="F3586" s="26"/>
      <c r="G3586" s="25"/>
      <c r="H3586" s="26"/>
      <c r="I3586" s="25"/>
      <c r="J3586" s="26"/>
      <c r="K3586" s="24"/>
      <c r="L3586" s="27"/>
      <c r="M3586" s="26"/>
      <c r="N3586" s="27"/>
      <c r="O3586" s="26"/>
      <c r="P3586" s="27"/>
      <c r="Q3586" s="26"/>
      <c r="R3586" s="24"/>
      <c r="S3586" s="27"/>
      <c r="T3586" s="26"/>
      <c r="U3586" s="27"/>
      <c r="V3586" s="26"/>
      <c r="W3586" s="27"/>
      <c r="X3586" s="26"/>
      <c r="Y3586" s="24"/>
      <c r="Z3586" s="24"/>
      <c r="AA3586" s="24"/>
      <c r="AB3586" s="24"/>
      <c r="AC3586" s="24"/>
      <c r="AD3586" s="28"/>
      <c r="AE3586" s="26"/>
      <c r="AF3586" s="28"/>
      <c r="AG3586" s="26"/>
      <c r="AH3586" s="28"/>
      <c r="AI3586" s="26"/>
      <c r="AJ3586" s="24"/>
      <c r="AK3586" s="28"/>
      <c r="AL3586" s="26"/>
      <c r="AM3586" s="28"/>
      <c r="AN3586" s="26"/>
      <c r="AO3586" s="28"/>
      <c r="AP3586" s="26"/>
    </row>
    <row r="3587" spans="1:42" x14ac:dyDescent="0.25">
      <c r="A3587" s="24"/>
      <c r="B3587" s="24"/>
      <c r="C3587" s="111"/>
      <c r="D3587" s="25"/>
      <c r="E3587" s="25"/>
      <c r="F3587" s="26"/>
      <c r="G3587" s="25"/>
      <c r="H3587" s="26"/>
      <c r="I3587" s="25"/>
      <c r="J3587" s="26"/>
      <c r="K3587" s="27"/>
      <c r="L3587" s="27"/>
      <c r="M3587" s="26"/>
      <c r="N3587" s="27"/>
      <c r="O3587" s="26"/>
      <c r="P3587" s="27"/>
      <c r="Q3587" s="26"/>
      <c r="R3587" s="27"/>
      <c r="S3587" s="27"/>
      <c r="T3587" s="26"/>
      <c r="U3587" s="27"/>
      <c r="V3587" s="26"/>
      <c r="W3587" s="27"/>
      <c r="X3587" s="26"/>
      <c r="Y3587" s="24"/>
      <c r="Z3587" s="24"/>
      <c r="AA3587" s="24"/>
      <c r="AB3587" s="24"/>
      <c r="AC3587" s="28"/>
      <c r="AD3587" s="28"/>
      <c r="AE3587" s="26"/>
      <c r="AF3587" s="28"/>
      <c r="AG3587" s="26"/>
      <c r="AH3587" s="28"/>
      <c r="AI3587" s="26"/>
      <c r="AJ3587" s="28"/>
      <c r="AK3587" s="28"/>
      <c r="AL3587" s="26"/>
      <c r="AM3587" s="28"/>
      <c r="AN3587" s="26"/>
      <c r="AO3587" s="28"/>
      <c r="AP3587" s="26"/>
    </row>
    <row r="3588" spans="1:42" x14ac:dyDescent="0.25">
      <c r="A3588" s="24"/>
      <c r="B3588" s="24"/>
      <c r="C3588" s="111"/>
      <c r="D3588" s="25"/>
      <c r="E3588" s="25"/>
      <c r="F3588" s="26"/>
      <c r="G3588" s="25"/>
      <c r="H3588" s="26"/>
      <c r="I3588" s="25"/>
      <c r="J3588" s="26"/>
      <c r="K3588" s="27"/>
      <c r="L3588" s="27"/>
      <c r="M3588" s="26"/>
      <c r="N3588" s="27"/>
      <c r="O3588" s="26"/>
      <c r="P3588" s="27"/>
      <c r="Q3588" s="26"/>
      <c r="R3588" s="27"/>
      <c r="S3588" s="27"/>
      <c r="T3588" s="26"/>
      <c r="U3588" s="27"/>
      <c r="V3588" s="26"/>
      <c r="W3588" s="27"/>
      <c r="X3588" s="26"/>
      <c r="Y3588" s="24"/>
      <c r="Z3588" s="24"/>
      <c r="AA3588" s="24"/>
      <c r="AB3588" s="24"/>
      <c r="AC3588" s="28"/>
      <c r="AD3588" s="28"/>
      <c r="AE3588" s="26"/>
      <c r="AF3588" s="28"/>
      <c r="AG3588" s="26"/>
      <c r="AH3588" s="28"/>
      <c r="AI3588" s="26"/>
      <c r="AJ3588" s="28"/>
      <c r="AK3588" s="28"/>
      <c r="AL3588" s="26"/>
      <c r="AM3588" s="28"/>
      <c r="AN3588" s="26"/>
      <c r="AO3588" s="28"/>
      <c r="AP3588" s="26"/>
    </row>
    <row r="3589" spans="1:42" x14ac:dyDescent="0.25">
      <c r="A3589" s="24"/>
      <c r="B3589" s="24"/>
      <c r="C3589" s="24"/>
      <c r="D3589" s="25"/>
      <c r="E3589" s="25"/>
      <c r="F3589" s="26"/>
      <c r="G3589" s="25"/>
      <c r="H3589" s="26"/>
      <c r="I3589" s="25"/>
      <c r="J3589" s="26"/>
      <c r="K3589" s="27"/>
      <c r="L3589" s="27"/>
      <c r="M3589" s="26"/>
      <c r="N3589" s="27"/>
      <c r="O3589" s="26"/>
      <c r="P3589" s="27"/>
      <c r="Q3589" s="26"/>
      <c r="R3589" s="27"/>
      <c r="S3589" s="27"/>
      <c r="T3589" s="26"/>
      <c r="U3589" s="27"/>
      <c r="V3589" s="26"/>
      <c r="W3589" s="27"/>
      <c r="X3589" s="26"/>
      <c r="Y3589" s="24"/>
      <c r="Z3589" s="24"/>
      <c r="AA3589" s="24"/>
      <c r="AB3589" s="24"/>
      <c r="AC3589" s="28"/>
      <c r="AD3589" s="28"/>
      <c r="AE3589" s="26"/>
      <c r="AF3589" s="28"/>
      <c r="AG3589" s="26"/>
      <c r="AH3589" s="28"/>
      <c r="AI3589" s="26"/>
      <c r="AJ3589" s="28"/>
      <c r="AK3589" s="28"/>
      <c r="AL3589" s="26"/>
      <c r="AM3589" s="28"/>
      <c r="AN3589" s="26"/>
      <c r="AO3589" s="28"/>
      <c r="AP3589" s="26"/>
    </row>
    <row r="3590" spans="1:42" x14ac:dyDescent="0.25">
      <c r="A3590" s="24"/>
      <c r="B3590" s="24"/>
      <c r="C3590" s="24"/>
      <c r="D3590" s="25"/>
      <c r="E3590" s="25"/>
      <c r="F3590" s="26"/>
      <c r="G3590" s="25"/>
      <c r="H3590" s="26"/>
      <c r="I3590" s="25"/>
      <c r="J3590" s="26"/>
      <c r="K3590" s="27"/>
      <c r="L3590" s="27"/>
      <c r="M3590" s="26"/>
      <c r="N3590" s="27"/>
      <c r="O3590" s="26"/>
      <c r="P3590" s="27"/>
      <c r="Q3590" s="26"/>
      <c r="R3590" s="27"/>
      <c r="S3590" s="27"/>
      <c r="T3590" s="26"/>
      <c r="U3590" s="27"/>
      <c r="V3590" s="26"/>
      <c r="W3590" s="27"/>
      <c r="X3590" s="26"/>
      <c r="Y3590" s="24"/>
      <c r="Z3590" s="24"/>
      <c r="AA3590" s="24"/>
      <c r="AB3590" s="24"/>
      <c r="AC3590" s="28"/>
      <c r="AD3590" s="28"/>
      <c r="AE3590" s="26"/>
      <c r="AF3590" s="28"/>
      <c r="AG3590" s="26"/>
      <c r="AH3590" s="28"/>
      <c r="AI3590" s="26"/>
      <c r="AJ3590" s="28"/>
      <c r="AK3590" s="28"/>
      <c r="AL3590" s="26"/>
      <c r="AM3590" s="28"/>
      <c r="AN3590" s="26"/>
      <c r="AO3590" s="28"/>
      <c r="AP3590" s="26"/>
    </row>
    <row r="3591" spans="1:42" x14ac:dyDescent="0.25">
      <c r="A3591" s="24"/>
      <c r="B3591" s="24"/>
      <c r="C3591" s="24"/>
      <c r="D3591" s="25"/>
      <c r="E3591" s="25"/>
      <c r="F3591" s="26"/>
      <c r="G3591" s="25"/>
      <c r="H3591" s="26"/>
      <c r="I3591" s="25"/>
      <c r="J3591" s="26"/>
      <c r="K3591" s="27"/>
      <c r="L3591" s="27"/>
      <c r="M3591" s="26"/>
      <c r="N3591" s="27"/>
      <c r="O3591" s="26"/>
      <c r="P3591" s="27"/>
      <c r="Q3591" s="26"/>
      <c r="R3591" s="27"/>
      <c r="S3591" s="27"/>
      <c r="T3591" s="26"/>
      <c r="U3591" s="27"/>
      <c r="V3591" s="26"/>
      <c r="W3591" s="27"/>
      <c r="X3591" s="26"/>
      <c r="Y3591" s="24"/>
      <c r="Z3591" s="24"/>
      <c r="AA3591" s="24"/>
      <c r="AB3591" s="24"/>
      <c r="AC3591" s="28"/>
      <c r="AD3591" s="28"/>
      <c r="AE3591" s="26"/>
      <c r="AF3591" s="28"/>
      <c r="AG3591" s="26"/>
      <c r="AH3591" s="28"/>
      <c r="AI3591" s="26"/>
      <c r="AJ3591" s="28"/>
      <c r="AK3591" s="28"/>
      <c r="AL3591" s="26"/>
      <c r="AM3591" s="28"/>
      <c r="AN3591" s="26"/>
      <c r="AO3591" s="28"/>
      <c r="AP3591" s="26"/>
    </row>
    <row r="3592" spans="1:42" x14ac:dyDescent="0.25">
      <c r="A3592" s="24"/>
      <c r="B3592" s="24"/>
      <c r="C3592" s="24"/>
      <c r="D3592" s="25"/>
      <c r="E3592" s="25"/>
      <c r="F3592" s="26"/>
      <c r="G3592" s="25"/>
      <c r="H3592" s="26"/>
      <c r="I3592" s="25"/>
      <c r="J3592" s="26"/>
      <c r="K3592" s="27"/>
      <c r="L3592" s="27"/>
      <c r="M3592" s="26"/>
      <c r="N3592" s="27"/>
      <c r="O3592" s="26"/>
      <c r="P3592" s="27"/>
      <c r="Q3592" s="26"/>
      <c r="R3592" s="27"/>
      <c r="S3592" s="27"/>
      <c r="T3592" s="26"/>
      <c r="U3592" s="27"/>
      <c r="V3592" s="26"/>
      <c r="W3592" s="27"/>
      <c r="X3592" s="26"/>
      <c r="Y3592" s="24"/>
      <c r="Z3592" s="24"/>
      <c r="AA3592" s="24"/>
      <c r="AB3592" s="24"/>
      <c r="AC3592" s="28"/>
      <c r="AD3592" s="28"/>
      <c r="AE3592" s="26"/>
      <c r="AF3592" s="28"/>
      <c r="AG3592" s="26"/>
      <c r="AH3592" s="28"/>
      <c r="AI3592" s="26"/>
      <c r="AJ3592" s="28"/>
      <c r="AK3592" s="28"/>
      <c r="AL3592" s="26"/>
      <c r="AM3592" s="28"/>
      <c r="AN3592" s="26"/>
      <c r="AO3592" s="28"/>
      <c r="AP3592" s="26"/>
    </row>
    <row r="3593" spans="1:42" x14ac:dyDescent="0.25">
      <c r="A3593" s="24"/>
      <c r="B3593" s="24"/>
      <c r="C3593" s="88"/>
      <c r="D3593" s="25"/>
      <c r="E3593" s="25"/>
      <c r="F3593" s="26"/>
      <c r="G3593" s="25"/>
      <c r="H3593" s="26"/>
      <c r="I3593" s="25"/>
      <c r="J3593" s="26"/>
      <c r="K3593" s="27"/>
      <c r="L3593" s="27"/>
      <c r="M3593" s="26"/>
      <c r="N3593" s="27"/>
      <c r="O3593" s="26"/>
      <c r="P3593" s="27"/>
      <c r="Q3593" s="26"/>
      <c r="R3593" s="27"/>
      <c r="S3593" s="27"/>
      <c r="T3593" s="26"/>
      <c r="U3593" s="27"/>
      <c r="V3593" s="26"/>
      <c r="W3593" s="27"/>
      <c r="X3593" s="26"/>
      <c r="Y3593" s="24"/>
      <c r="Z3593" s="24"/>
      <c r="AA3593" s="24"/>
      <c r="AB3593" s="24"/>
      <c r="AC3593" s="28"/>
      <c r="AD3593" s="28"/>
      <c r="AE3593" s="26"/>
      <c r="AF3593" s="28"/>
      <c r="AG3593" s="26"/>
      <c r="AH3593" s="28"/>
      <c r="AI3593" s="26"/>
      <c r="AJ3593" s="28"/>
      <c r="AK3593" s="28"/>
      <c r="AL3593" s="26"/>
      <c r="AM3593" s="28"/>
      <c r="AN3593" s="26"/>
      <c r="AO3593" s="28"/>
      <c r="AP3593" s="26"/>
    </row>
    <row r="3594" spans="1:42" x14ac:dyDescent="0.25">
      <c r="A3594" s="24"/>
      <c r="B3594" s="24"/>
      <c r="C3594" s="88"/>
      <c r="D3594" s="25"/>
      <c r="E3594" s="25"/>
      <c r="F3594" s="26"/>
      <c r="G3594" s="25"/>
      <c r="H3594" s="26"/>
      <c r="I3594" s="25"/>
      <c r="J3594" s="26"/>
      <c r="K3594" s="27"/>
      <c r="L3594" s="27"/>
      <c r="M3594" s="26"/>
      <c r="N3594" s="27"/>
      <c r="O3594" s="26"/>
      <c r="P3594" s="27"/>
      <c r="Q3594" s="26"/>
      <c r="R3594" s="27"/>
      <c r="S3594" s="27"/>
      <c r="T3594" s="26"/>
      <c r="U3594" s="27"/>
      <c r="V3594" s="26"/>
      <c r="W3594" s="27"/>
      <c r="X3594" s="26"/>
      <c r="Y3594" s="24"/>
      <c r="Z3594" s="24"/>
      <c r="AA3594" s="24"/>
      <c r="AB3594" s="24"/>
      <c r="AC3594" s="28"/>
      <c r="AD3594" s="28"/>
      <c r="AE3594" s="26"/>
      <c r="AF3594" s="28"/>
      <c r="AG3594" s="26"/>
      <c r="AH3594" s="28"/>
      <c r="AI3594" s="26"/>
      <c r="AJ3594" s="28"/>
      <c r="AK3594" s="28"/>
      <c r="AL3594" s="26"/>
      <c r="AM3594" s="28"/>
      <c r="AN3594" s="26"/>
      <c r="AO3594" s="28"/>
      <c r="AP3594" s="26"/>
    </row>
    <row r="3595" spans="1:42" x14ac:dyDescent="0.25">
      <c r="A3595" s="24"/>
      <c r="B3595" s="24"/>
      <c r="C3595" s="88"/>
      <c r="D3595" s="25"/>
      <c r="E3595" s="25"/>
      <c r="F3595" s="26"/>
      <c r="G3595" s="25"/>
      <c r="H3595" s="26"/>
      <c r="I3595" s="25"/>
      <c r="J3595" s="26"/>
      <c r="K3595" s="27"/>
      <c r="L3595" s="27"/>
      <c r="M3595" s="26"/>
      <c r="N3595" s="27"/>
      <c r="O3595" s="26"/>
      <c r="P3595" s="27"/>
      <c r="Q3595" s="26"/>
      <c r="R3595" s="27"/>
      <c r="S3595" s="27"/>
      <c r="T3595" s="26"/>
      <c r="U3595" s="27"/>
      <c r="V3595" s="26"/>
      <c r="W3595" s="27"/>
      <c r="X3595" s="26"/>
      <c r="Y3595" s="24"/>
      <c r="Z3595" s="24"/>
      <c r="AA3595" s="24"/>
      <c r="AB3595" s="24"/>
      <c r="AC3595" s="28"/>
      <c r="AD3595" s="28"/>
      <c r="AE3595" s="26"/>
      <c r="AF3595" s="28"/>
      <c r="AG3595" s="26"/>
      <c r="AH3595" s="28"/>
      <c r="AI3595" s="26"/>
      <c r="AJ3595" s="28"/>
      <c r="AK3595" s="28"/>
      <c r="AL3595" s="26"/>
      <c r="AM3595" s="28"/>
      <c r="AN3595" s="26"/>
      <c r="AO3595" s="28"/>
      <c r="AP3595" s="26"/>
    </row>
    <row r="3596" spans="1:42" x14ac:dyDescent="0.25">
      <c r="A3596" s="24"/>
      <c r="B3596" s="24"/>
      <c r="C3596" s="24"/>
      <c r="D3596" s="25"/>
      <c r="E3596" s="25"/>
      <c r="F3596" s="26"/>
      <c r="G3596" s="25"/>
      <c r="H3596" s="26"/>
      <c r="I3596" s="25"/>
      <c r="J3596" s="26"/>
      <c r="K3596" s="27"/>
      <c r="L3596" s="27"/>
      <c r="M3596" s="26"/>
      <c r="N3596" s="27"/>
      <c r="O3596" s="26"/>
      <c r="P3596" s="27"/>
      <c r="Q3596" s="26"/>
      <c r="R3596" s="27"/>
      <c r="S3596" s="27"/>
      <c r="T3596" s="26"/>
      <c r="U3596" s="27"/>
      <c r="V3596" s="26"/>
      <c r="W3596" s="27"/>
      <c r="X3596" s="26"/>
      <c r="Y3596" s="24"/>
      <c r="Z3596" s="24"/>
      <c r="AA3596" s="24"/>
      <c r="AB3596" s="24"/>
      <c r="AC3596" s="28"/>
      <c r="AD3596" s="28"/>
      <c r="AE3596" s="26"/>
      <c r="AF3596" s="28"/>
      <c r="AG3596" s="26"/>
      <c r="AH3596" s="28"/>
      <c r="AI3596" s="26"/>
      <c r="AJ3596" s="28"/>
      <c r="AK3596" s="28"/>
      <c r="AL3596" s="26"/>
      <c r="AM3596" s="28"/>
      <c r="AN3596" s="26"/>
      <c r="AO3596" s="28"/>
      <c r="AP3596" s="26"/>
    </row>
    <row r="3597" spans="1:42" x14ac:dyDescent="0.25">
      <c r="A3597" s="24"/>
      <c r="B3597" s="24"/>
      <c r="C3597" s="24"/>
      <c r="D3597" s="24"/>
      <c r="E3597" s="25"/>
      <c r="F3597" s="26"/>
      <c r="G3597" s="25"/>
      <c r="H3597" s="26"/>
      <c r="I3597" s="25"/>
      <c r="J3597" s="26"/>
      <c r="K3597" s="24"/>
      <c r="L3597" s="27"/>
      <c r="M3597" s="26"/>
      <c r="N3597" s="27"/>
      <c r="O3597" s="26"/>
      <c r="P3597" s="27"/>
      <c r="Q3597" s="26"/>
      <c r="R3597" s="24"/>
      <c r="S3597" s="27"/>
      <c r="T3597" s="26"/>
      <c r="U3597" s="27"/>
      <c r="V3597" s="26"/>
      <c r="W3597" s="27"/>
      <c r="X3597" s="26"/>
      <c r="Y3597" s="24"/>
      <c r="Z3597" s="24"/>
      <c r="AA3597" s="24"/>
      <c r="AB3597" s="24"/>
      <c r="AC3597" s="24"/>
      <c r="AD3597" s="28"/>
      <c r="AE3597" s="26"/>
      <c r="AF3597" s="28"/>
      <c r="AG3597" s="26"/>
      <c r="AH3597" s="28"/>
      <c r="AI3597" s="26"/>
      <c r="AJ3597" s="24"/>
      <c r="AK3597" s="28"/>
      <c r="AL3597" s="26"/>
      <c r="AM3597" s="28"/>
      <c r="AN3597" s="26"/>
      <c r="AO3597" s="28"/>
      <c r="AP3597" s="26"/>
    </row>
    <row r="3598" spans="1:42" x14ac:dyDescent="0.25">
      <c r="A3598" s="24"/>
      <c r="B3598" s="24"/>
      <c r="C3598" s="24"/>
      <c r="D3598" s="25"/>
      <c r="E3598" s="25"/>
      <c r="F3598" s="26"/>
      <c r="G3598" s="25"/>
      <c r="H3598" s="26"/>
      <c r="I3598" s="25"/>
      <c r="J3598" s="26"/>
      <c r="K3598" s="27"/>
      <c r="L3598" s="27"/>
      <c r="M3598" s="26"/>
      <c r="N3598" s="27"/>
      <c r="O3598" s="26"/>
      <c r="P3598" s="27"/>
      <c r="Q3598" s="26"/>
      <c r="R3598" s="27"/>
      <c r="S3598" s="27"/>
      <c r="T3598" s="26"/>
      <c r="U3598" s="27"/>
      <c r="V3598" s="26"/>
      <c r="W3598" s="27"/>
      <c r="X3598" s="26"/>
      <c r="Y3598" s="24"/>
      <c r="Z3598" s="24"/>
      <c r="AA3598" s="24"/>
      <c r="AB3598" s="24"/>
      <c r="AC3598" s="28"/>
      <c r="AD3598" s="28"/>
      <c r="AE3598" s="26"/>
      <c r="AF3598" s="28"/>
      <c r="AG3598" s="26"/>
      <c r="AH3598" s="28"/>
      <c r="AI3598" s="26"/>
      <c r="AJ3598" s="28"/>
      <c r="AK3598" s="28"/>
      <c r="AL3598" s="26"/>
      <c r="AM3598" s="28"/>
      <c r="AN3598" s="26"/>
      <c r="AO3598" s="28"/>
      <c r="AP3598" s="26"/>
    </row>
    <row r="3599" spans="1:42" x14ac:dyDescent="0.25">
      <c r="A3599" s="24"/>
      <c r="B3599" s="24"/>
      <c r="C3599" s="24"/>
      <c r="D3599" s="24"/>
      <c r="E3599" s="24"/>
      <c r="F3599" s="24"/>
      <c r="G3599" s="24"/>
      <c r="H3599" s="24"/>
      <c r="I3599" s="25"/>
      <c r="J3599" s="26"/>
      <c r="K3599" s="24"/>
      <c r="L3599" s="24"/>
      <c r="M3599" s="24"/>
      <c r="N3599" s="24"/>
      <c r="O3599" s="24"/>
      <c r="P3599" s="27"/>
      <c r="Q3599" s="26"/>
      <c r="R3599" s="24"/>
      <c r="S3599" s="24"/>
      <c r="T3599" s="24"/>
      <c r="U3599" s="24"/>
      <c r="V3599" s="24"/>
      <c r="W3599" s="27"/>
      <c r="X3599" s="26"/>
      <c r="Y3599" s="24"/>
      <c r="Z3599" s="24"/>
      <c r="AA3599" s="24"/>
      <c r="AB3599" s="24"/>
      <c r="AC3599" s="24"/>
      <c r="AD3599" s="24"/>
      <c r="AE3599" s="24"/>
      <c r="AF3599" s="24"/>
      <c r="AG3599" s="24"/>
      <c r="AH3599" s="28"/>
      <c r="AI3599" s="26"/>
      <c r="AJ3599" s="24"/>
      <c r="AK3599" s="24"/>
      <c r="AL3599" s="24"/>
      <c r="AM3599" s="24"/>
      <c r="AN3599" s="24"/>
      <c r="AO3599" s="28"/>
      <c r="AP3599" s="26"/>
    </row>
    <row r="3600" spans="1:42" x14ac:dyDescent="0.25">
      <c r="A3600" s="24"/>
      <c r="B3600" s="24"/>
      <c r="C3600" s="111"/>
      <c r="D3600" s="24"/>
      <c r="E3600" s="24"/>
      <c r="F3600" s="24"/>
      <c r="G3600" s="24"/>
      <c r="H3600" s="24"/>
      <c r="I3600" s="25"/>
      <c r="J3600" s="26"/>
      <c r="K3600" s="24"/>
      <c r="L3600" s="24"/>
      <c r="M3600" s="24"/>
      <c r="N3600" s="24"/>
      <c r="O3600" s="24"/>
      <c r="P3600" s="27"/>
      <c r="Q3600" s="26"/>
      <c r="R3600" s="24"/>
      <c r="S3600" s="24"/>
      <c r="T3600" s="24"/>
      <c r="U3600" s="24"/>
      <c r="V3600" s="24"/>
      <c r="W3600" s="27"/>
      <c r="X3600" s="26"/>
      <c r="Y3600" s="24"/>
      <c r="Z3600" s="24"/>
      <c r="AA3600" s="24"/>
      <c r="AB3600" s="24"/>
      <c r="AC3600" s="24"/>
      <c r="AD3600" s="24"/>
      <c r="AE3600" s="24"/>
      <c r="AF3600" s="24"/>
      <c r="AG3600" s="24"/>
      <c r="AH3600" s="28"/>
      <c r="AI3600" s="26"/>
      <c r="AJ3600" s="24"/>
      <c r="AK3600" s="24"/>
      <c r="AL3600" s="24"/>
      <c r="AM3600" s="24"/>
      <c r="AN3600" s="24"/>
      <c r="AO3600" s="28"/>
      <c r="AP3600" s="26"/>
    </row>
    <row r="3601" spans="1:42" x14ac:dyDescent="0.25">
      <c r="A3601" s="24"/>
      <c r="B3601" s="24"/>
      <c r="C3601" s="111"/>
      <c r="D3601" s="25"/>
      <c r="E3601" s="25"/>
      <c r="F3601" s="26"/>
      <c r="G3601" s="25"/>
      <c r="H3601" s="26"/>
      <c r="I3601" s="25"/>
      <c r="J3601" s="26"/>
      <c r="K3601" s="27"/>
      <c r="L3601" s="27"/>
      <c r="M3601" s="26"/>
      <c r="N3601" s="27"/>
      <c r="O3601" s="26"/>
      <c r="P3601" s="27"/>
      <c r="Q3601" s="26"/>
      <c r="R3601" s="27"/>
      <c r="S3601" s="27"/>
      <c r="T3601" s="26"/>
      <c r="U3601" s="27"/>
      <c r="V3601" s="26"/>
      <c r="W3601" s="27"/>
      <c r="X3601" s="26"/>
      <c r="Y3601" s="24"/>
      <c r="Z3601" s="24"/>
      <c r="AA3601" s="24"/>
      <c r="AB3601" s="24"/>
      <c r="AC3601" s="28"/>
      <c r="AD3601" s="28"/>
      <c r="AE3601" s="26"/>
      <c r="AF3601" s="28"/>
      <c r="AG3601" s="26"/>
      <c r="AH3601" s="28"/>
      <c r="AI3601" s="26"/>
      <c r="AJ3601" s="28"/>
      <c r="AK3601" s="28"/>
      <c r="AL3601" s="26"/>
      <c r="AM3601" s="28"/>
      <c r="AN3601" s="26"/>
      <c r="AO3601" s="28"/>
      <c r="AP3601" s="26"/>
    </row>
    <row r="3602" spans="1:42" x14ac:dyDescent="0.25">
      <c r="A3602" s="24"/>
      <c r="B3602" s="24"/>
      <c r="C3602" s="111"/>
      <c r="D3602" s="25"/>
      <c r="E3602" s="25"/>
      <c r="F3602" s="26"/>
      <c r="G3602" s="25"/>
      <c r="H3602" s="26"/>
      <c r="I3602" s="25"/>
      <c r="J3602" s="26"/>
      <c r="K3602" s="27"/>
      <c r="L3602" s="27"/>
      <c r="M3602" s="26"/>
      <c r="N3602" s="27"/>
      <c r="O3602" s="26"/>
      <c r="P3602" s="27"/>
      <c r="Q3602" s="26"/>
      <c r="R3602" s="27"/>
      <c r="S3602" s="27"/>
      <c r="T3602" s="26"/>
      <c r="U3602" s="27"/>
      <c r="V3602" s="26"/>
      <c r="W3602" s="27"/>
      <c r="X3602" s="26"/>
      <c r="Y3602" s="24"/>
      <c r="Z3602" s="24"/>
      <c r="AA3602" s="24"/>
      <c r="AB3602" s="24"/>
      <c r="AC3602" s="28"/>
      <c r="AD3602" s="28"/>
      <c r="AE3602" s="26"/>
      <c r="AF3602" s="28"/>
      <c r="AG3602" s="26"/>
      <c r="AH3602" s="28"/>
      <c r="AI3602" s="26"/>
      <c r="AJ3602" s="28"/>
      <c r="AK3602" s="28"/>
      <c r="AL3602" s="26"/>
      <c r="AM3602" s="28"/>
      <c r="AN3602" s="26"/>
      <c r="AO3602" s="28"/>
      <c r="AP3602" s="26"/>
    </row>
    <row r="3603" spans="1:42" x14ac:dyDescent="0.25">
      <c r="A3603" s="24"/>
      <c r="B3603" s="24"/>
      <c r="C3603" s="24"/>
      <c r="D3603" s="25"/>
      <c r="E3603" s="25"/>
      <c r="F3603" s="26"/>
      <c r="G3603" s="25"/>
      <c r="H3603" s="26"/>
      <c r="I3603" s="25"/>
      <c r="J3603" s="26"/>
      <c r="K3603" s="27"/>
      <c r="L3603" s="27"/>
      <c r="M3603" s="26"/>
      <c r="N3603" s="27"/>
      <c r="O3603" s="26"/>
      <c r="P3603" s="27"/>
      <c r="Q3603" s="26"/>
      <c r="R3603" s="27"/>
      <c r="S3603" s="27"/>
      <c r="T3603" s="26"/>
      <c r="U3603" s="27"/>
      <c r="V3603" s="26"/>
      <c r="W3603" s="27"/>
      <c r="X3603" s="26"/>
      <c r="Y3603" s="24"/>
      <c r="Z3603" s="24"/>
      <c r="AA3603" s="24"/>
      <c r="AB3603" s="24"/>
      <c r="AC3603" s="28"/>
      <c r="AD3603" s="28"/>
      <c r="AE3603" s="26"/>
      <c r="AF3603" s="28"/>
      <c r="AG3603" s="26"/>
      <c r="AH3603" s="28"/>
      <c r="AI3603" s="26"/>
      <c r="AJ3603" s="28"/>
      <c r="AK3603" s="28"/>
      <c r="AL3603" s="26"/>
      <c r="AM3603" s="28"/>
      <c r="AN3603" s="26"/>
      <c r="AO3603" s="28"/>
      <c r="AP3603" s="26"/>
    </row>
    <row r="3604" spans="1:42" x14ac:dyDescent="0.25">
      <c r="A3604" s="24"/>
      <c r="B3604" s="24"/>
      <c r="C3604" s="24"/>
      <c r="D3604" s="25"/>
      <c r="E3604" s="25"/>
      <c r="F3604" s="26"/>
      <c r="G3604" s="25"/>
      <c r="H3604" s="26"/>
      <c r="I3604" s="25"/>
      <c r="J3604" s="26"/>
      <c r="K3604" s="27"/>
      <c r="L3604" s="27"/>
      <c r="M3604" s="26"/>
      <c r="N3604" s="27"/>
      <c r="O3604" s="26"/>
      <c r="P3604" s="27"/>
      <c r="Q3604" s="26"/>
      <c r="R3604" s="27"/>
      <c r="S3604" s="27"/>
      <c r="T3604" s="26"/>
      <c r="U3604" s="27"/>
      <c r="V3604" s="26"/>
      <c r="W3604" s="27"/>
      <c r="X3604" s="26"/>
      <c r="Y3604" s="24"/>
      <c r="Z3604" s="24"/>
      <c r="AA3604" s="24"/>
      <c r="AB3604" s="24"/>
      <c r="AC3604" s="28"/>
      <c r="AD3604" s="28"/>
      <c r="AE3604" s="26"/>
      <c r="AF3604" s="28"/>
      <c r="AG3604" s="26"/>
      <c r="AH3604" s="28"/>
      <c r="AI3604" s="26"/>
      <c r="AJ3604" s="28"/>
      <c r="AK3604" s="28"/>
      <c r="AL3604" s="26"/>
      <c r="AM3604" s="28"/>
      <c r="AN3604" s="26"/>
      <c r="AO3604" s="28"/>
      <c r="AP3604" s="26"/>
    </row>
    <row r="3605" spans="1:42" x14ac:dyDescent="0.25">
      <c r="A3605" s="24"/>
      <c r="B3605" s="24"/>
      <c r="C3605" s="24"/>
      <c r="D3605" s="25"/>
      <c r="E3605" s="25"/>
      <c r="F3605" s="26"/>
      <c r="G3605" s="25"/>
      <c r="H3605" s="26"/>
      <c r="I3605" s="25"/>
      <c r="J3605" s="26"/>
      <c r="K3605" s="27"/>
      <c r="L3605" s="27"/>
      <c r="M3605" s="26"/>
      <c r="N3605" s="27"/>
      <c r="O3605" s="26"/>
      <c r="P3605" s="27"/>
      <c r="Q3605" s="26"/>
      <c r="R3605" s="27"/>
      <c r="S3605" s="27"/>
      <c r="T3605" s="26"/>
      <c r="U3605" s="27"/>
      <c r="V3605" s="26"/>
      <c r="W3605" s="27"/>
      <c r="X3605" s="26"/>
      <c r="Y3605" s="24"/>
      <c r="Z3605" s="24"/>
      <c r="AA3605" s="24"/>
      <c r="AB3605" s="24"/>
      <c r="AC3605" s="28"/>
      <c r="AD3605" s="28"/>
      <c r="AE3605" s="26"/>
      <c r="AF3605" s="28"/>
      <c r="AG3605" s="26"/>
      <c r="AH3605" s="28"/>
      <c r="AI3605" s="26"/>
      <c r="AJ3605" s="28"/>
      <c r="AK3605" s="28"/>
      <c r="AL3605" s="26"/>
      <c r="AM3605" s="28"/>
      <c r="AN3605" s="26"/>
      <c r="AO3605" s="28"/>
      <c r="AP3605" s="26"/>
    </row>
    <row r="3606" spans="1:42" x14ac:dyDescent="0.25">
      <c r="A3606" s="24"/>
      <c r="B3606" s="24"/>
      <c r="C3606" s="24"/>
      <c r="D3606" s="25"/>
      <c r="E3606" s="25"/>
      <c r="F3606" s="26"/>
      <c r="G3606" s="25"/>
      <c r="H3606" s="26"/>
      <c r="I3606" s="25"/>
      <c r="J3606" s="26"/>
      <c r="K3606" s="27"/>
      <c r="L3606" s="27"/>
      <c r="M3606" s="26"/>
      <c r="N3606" s="27"/>
      <c r="O3606" s="26"/>
      <c r="P3606" s="27"/>
      <c r="Q3606" s="26"/>
      <c r="R3606" s="27"/>
      <c r="S3606" s="27"/>
      <c r="T3606" s="26"/>
      <c r="U3606" s="27"/>
      <c r="V3606" s="26"/>
      <c r="W3606" s="27"/>
      <c r="X3606" s="26"/>
      <c r="Y3606" s="24"/>
      <c r="Z3606" s="24"/>
      <c r="AA3606" s="24"/>
      <c r="AB3606" s="24"/>
      <c r="AC3606" s="28"/>
      <c r="AD3606" s="28"/>
      <c r="AE3606" s="26"/>
      <c r="AF3606" s="28"/>
      <c r="AG3606" s="26"/>
      <c r="AH3606" s="28"/>
      <c r="AI3606" s="26"/>
      <c r="AJ3606" s="28"/>
      <c r="AK3606" s="28"/>
      <c r="AL3606" s="26"/>
      <c r="AM3606" s="28"/>
      <c r="AN3606" s="26"/>
      <c r="AO3606" s="28"/>
      <c r="AP3606" s="26"/>
    </row>
    <row r="3607" spans="1:42" x14ac:dyDescent="0.25">
      <c r="A3607" s="24"/>
      <c r="B3607" s="24"/>
      <c r="C3607" s="88"/>
      <c r="D3607" s="25"/>
      <c r="E3607" s="25"/>
      <c r="F3607" s="26"/>
      <c r="G3607" s="25"/>
      <c r="H3607" s="26"/>
      <c r="I3607" s="25"/>
      <c r="J3607" s="26"/>
      <c r="K3607" s="27"/>
      <c r="L3607" s="27"/>
      <c r="M3607" s="26"/>
      <c r="N3607" s="27"/>
      <c r="O3607" s="26"/>
      <c r="P3607" s="27"/>
      <c r="Q3607" s="26"/>
      <c r="R3607" s="27"/>
      <c r="S3607" s="27"/>
      <c r="T3607" s="26"/>
      <c r="U3607" s="27"/>
      <c r="V3607" s="26"/>
      <c r="W3607" s="27"/>
      <c r="X3607" s="26"/>
      <c r="Y3607" s="24"/>
      <c r="Z3607" s="24"/>
      <c r="AA3607" s="24"/>
      <c r="AB3607" s="24"/>
      <c r="AC3607" s="28"/>
      <c r="AD3607" s="28"/>
      <c r="AE3607" s="26"/>
      <c r="AF3607" s="28"/>
      <c r="AG3607" s="26"/>
      <c r="AH3607" s="28"/>
      <c r="AI3607" s="26"/>
      <c r="AJ3607" s="28"/>
      <c r="AK3607" s="28"/>
      <c r="AL3607" s="26"/>
      <c r="AM3607" s="28"/>
      <c r="AN3607" s="26"/>
      <c r="AO3607" s="28"/>
      <c r="AP3607" s="26"/>
    </row>
    <row r="3608" spans="1:42" x14ac:dyDescent="0.25">
      <c r="A3608" s="24"/>
      <c r="B3608" s="24"/>
      <c r="C3608" s="88"/>
      <c r="D3608" s="25"/>
      <c r="E3608" s="25"/>
      <c r="F3608" s="26"/>
      <c r="G3608" s="25"/>
      <c r="H3608" s="26"/>
      <c r="I3608" s="25"/>
      <c r="J3608" s="26"/>
      <c r="K3608" s="27"/>
      <c r="L3608" s="27"/>
      <c r="M3608" s="26"/>
      <c r="N3608" s="27"/>
      <c r="O3608" s="26"/>
      <c r="P3608" s="27"/>
      <c r="Q3608" s="26"/>
      <c r="R3608" s="27"/>
      <c r="S3608" s="27"/>
      <c r="T3608" s="26"/>
      <c r="U3608" s="27"/>
      <c r="V3608" s="26"/>
      <c r="W3608" s="27"/>
      <c r="X3608" s="26"/>
      <c r="Y3608" s="24"/>
      <c r="Z3608" s="24"/>
      <c r="AA3608" s="24"/>
      <c r="AB3608" s="24"/>
      <c r="AC3608" s="28"/>
      <c r="AD3608" s="28"/>
      <c r="AE3608" s="26"/>
      <c r="AF3608" s="28"/>
      <c r="AG3608" s="26"/>
      <c r="AH3608" s="28"/>
      <c r="AI3608" s="26"/>
      <c r="AJ3608" s="28"/>
      <c r="AK3608" s="28"/>
      <c r="AL3608" s="26"/>
      <c r="AM3608" s="28"/>
      <c r="AN3608" s="26"/>
      <c r="AO3608" s="28"/>
      <c r="AP3608" s="26"/>
    </row>
    <row r="3609" spans="1:42" x14ac:dyDescent="0.25">
      <c r="A3609" s="24"/>
      <c r="B3609" s="24"/>
      <c r="C3609" s="88"/>
      <c r="D3609" s="25"/>
      <c r="E3609" s="25"/>
      <c r="F3609" s="26"/>
      <c r="G3609" s="25"/>
      <c r="H3609" s="26"/>
      <c r="I3609" s="25"/>
      <c r="J3609" s="26"/>
      <c r="K3609" s="27"/>
      <c r="L3609" s="27"/>
      <c r="M3609" s="26"/>
      <c r="N3609" s="27"/>
      <c r="O3609" s="26"/>
      <c r="P3609" s="27"/>
      <c r="Q3609" s="26"/>
      <c r="R3609" s="27"/>
      <c r="S3609" s="27"/>
      <c r="T3609" s="26"/>
      <c r="U3609" s="27"/>
      <c r="V3609" s="26"/>
      <c r="W3609" s="27"/>
      <c r="X3609" s="26"/>
      <c r="Y3609" s="24"/>
      <c r="Z3609" s="24"/>
      <c r="AA3609" s="24"/>
      <c r="AB3609" s="24"/>
      <c r="AC3609" s="28"/>
      <c r="AD3609" s="28"/>
      <c r="AE3609" s="26"/>
      <c r="AF3609" s="28"/>
      <c r="AG3609" s="26"/>
      <c r="AH3609" s="28"/>
      <c r="AI3609" s="26"/>
      <c r="AJ3609" s="28"/>
      <c r="AK3609" s="28"/>
      <c r="AL3609" s="26"/>
      <c r="AM3609" s="28"/>
      <c r="AN3609" s="26"/>
      <c r="AO3609" s="28"/>
      <c r="AP3609" s="26"/>
    </row>
    <row r="3610" spans="1:42" x14ac:dyDescent="0.25">
      <c r="A3610" s="24"/>
      <c r="B3610" s="24"/>
      <c r="C3610" s="24"/>
      <c r="D3610" s="25"/>
      <c r="E3610" s="25"/>
      <c r="F3610" s="26"/>
      <c r="G3610" s="25"/>
      <c r="H3610" s="26"/>
      <c r="I3610" s="25"/>
      <c r="J3610" s="26"/>
      <c r="K3610" s="27"/>
      <c r="L3610" s="27"/>
      <c r="M3610" s="26"/>
      <c r="N3610" s="27"/>
      <c r="O3610" s="26"/>
      <c r="P3610" s="27"/>
      <c r="Q3610" s="26"/>
      <c r="R3610" s="27"/>
      <c r="S3610" s="27"/>
      <c r="T3610" s="26"/>
      <c r="U3610" s="27"/>
      <c r="V3610" s="26"/>
      <c r="W3610" s="27"/>
      <c r="X3610" s="26"/>
      <c r="Y3610" s="24"/>
      <c r="Z3610" s="24"/>
      <c r="AA3610" s="24"/>
      <c r="AB3610" s="24"/>
      <c r="AC3610" s="28"/>
      <c r="AD3610" s="28"/>
      <c r="AE3610" s="26"/>
      <c r="AF3610" s="28"/>
      <c r="AG3610" s="26"/>
      <c r="AH3610" s="28"/>
      <c r="AI3610" s="26"/>
      <c r="AJ3610" s="28"/>
      <c r="AK3610" s="28"/>
      <c r="AL3610" s="26"/>
      <c r="AM3610" s="28"/>
      <c r="AN3610" s="26"/>
      <c r="AO3610" s="28"/>
      <c r="AP3610" s="26"/>
    </row>
    <row r="3611" spans="1:42" x14ac:dyDescent="0.25">
      <c r="A3611" s="24"/>
      <c r="B3611" s="24"/>
      <c r="C3611" s="24"/>
      <c r="D3611" s="25"/>
      <c r="E3611" s="25"/>
      <c r="F3611" s="26"/>
      <c r="G3611" s="25"/>
      <c r="H3611" s="26"/>
      <c r="I3611" s="25"/>
      <c r="J3611" s="26"/>
      <c r="K3611" s="27"/>
      <c r="L3611" s="27"/>
      <c r="M3611" s="26"/>
      <c r="N3611" s="27"/>
      <c r="O3611" s="26"/>
      <c r="P3611" s="27"/>
      <c r="Q3611" s="26"/>
      <c r="R3611" s="27"/>
      <c r="S3611" s="27"/>
      <c r="T3611" s="26"/>
      <c r="U3611" s="27"/>
      <c r="V3611" s="26"/>
      <c r="W3611" s="27"/>
      <c r="X3611" s="26"/>
      <c r="Y3611" s="24"/>
      <c r="Z3611" s="24"/>
      <c r="AA3611" s="24"/>
      <c r="AB3611" s="24"/>
      <c r="AC3611" s="28"/>
      <c r="AD3611" s="28"/>
      <c r="AE3611" s="26"/>
      <c r="AF3611" s="28"/>
      <c r="AG3611" s="26"/>
      <c r="AH3611" s="28"/>
      <c r="AI3611" s="26"/>
      <c r="AJ3611" s="28"/>
      <c r="AK3611" s="28"/>
      <c r="AL3611" s="26"/>
      <c r="AM3611" s="28"/>
      <c r="AN3611" s="26"/>
      <c r="AO3611" s="28"/>
      <c r="AP3611" s="26"/>
    </row>
    <row r="3612" spans="1:42" x14ac:dyDescent="0.25">
      <c r="A3612" s="24"/>
      <c r="B3612" s="24"/>
      <c r="C3612" s="24"/>
      <c r="D3612" s="24"/>
      <c r="E3612" s="24"/>
      <c r="F3612" s="24"/>
      <c r="G3612" s="24"/>
      <c r="H3612" s="24"/>
      <c r="I3612" s="25"/>
      <c r="J3612" s="26"/>
      <c r="K3612" s="24"/>
      <c r="L3612" s="24"/>
      <c r="M3612" s="24"/>
      <c r="N3612" s="24"/>
      <c r="O3612" s="24"/>
      <c r="P3612" s="27"/>
      <c r="Q3612" s="26"/>
      <c r="R3612" s="24"/>
      <c r="S3612" s="24"/>
      <c r="T3612" s="24"/>
      <c r="U3612" s="24"/>
      <c r="V3612" s="24"/>
      <c r="W3612" s="27"/>
      <c r="X3612" s="26"/>
      <c r="Y3612" s="24"/>
      <c r="Z3612" s="24"/>
      <c r="AA3612" s="24"/>
      <c r="AB3612" s="24"/>
      <c r="AC3612" s="24"/>
      <c r="AD3612" s="24"/>
      <c r="AE3612" s="24"/>
      <c r="AF3612" s="24"/>
      <c r="AG3612" s="24"/>
      <c r="AH3612" s="28"/>
      <c r="AI3612" s="26"/>
      <c r="AJ3612" s="24"/>
      <c r="AK3612" s="24"/>
      <c r="AL3612" s="24"/>
      <c r="AM3612" s="24"/>
      <c r="AN3612" s="24"/>
      <c r="AO3612" s="28"/>
      <c r="AP3612" s="26"/>
    </row>
    <row r="3613" spans="1:42" x14ac:dyDescent="0.25">
      <c r="A3613" s="24"/>
      <c r="B3613" s="24"/>
      <c r="C3613" s="24"/>
      <c r="D3613" s="24"/>
      <c r="E3613" s="25"/>
      <c r="F3613" s="26"/>
      <c r="G3613" s="25"/>
      <c r="H3613" s="26"/>
      <c r="I3613" s="24"/>
      <c r="J3613" s="24"/>
      <c r="K3613" s="24"/>
      <c r="L3613" s="27"/>
      <c r="M3613" s="26"/>
      <c r="N3613" s="27"/>
      <c r="O3613" s="26"/>
      <c r="P3613" s="24"/>
      <c r="Q3613" s="24"/>
      <c r="R3613" s="24"/>
      <c r="S3613" s="27"/>
      <c r="T3613" s="26"/>
      <c r="U3613" s="27"/>
      <c r="V3613" s="26"/>
      <c r="W3613" s="24"/>
      <c r="X3613" s="24"/>
      <c r="Y3613" s="24"/>
      <c r="Z3613" s="24"/>
      <c r="AA3613" s="24"/>
      <c r="AB3613" s="24"/>
      <c r="AC3613" s="24"/>
      <c r="AD3613" s="28"/>
      <c r="AE3613" s="26"/>
      <c r="AF3613" s="28"/>
      <c r="AG3613" s="26"/>
      <c r="AH3613" s="24"/>
      <c r="AI3613" s="24"/>
      <c r="AJ3613" s="24"/>
      <c r="AK3613" s="28"/>
      <c r="AL3613" s="26"/>
      <c r="AM3613" s="28"/>
      <c r="AN3613" s="26"/>
      <c r="AO3613" s="24"/>
      <c r="AP3613" s="24"/>
    </row>
    <row r="3614" spans="1:42" x14ac:dyDescent="0.25">
      <c r="A3614" s="24"/>
      <c r="B3614" s="24"/>
      <c r="C3614" s="111"/>
      <c r="D3614" s="25"/>
      <c r="E3614" s="25"/>
      <c r="F3614" s="26"/>
      <c r="G3614" s="25"/>
      <c r="H3614" s="26"/>
      <c r="I3614" s="25"/>
      <c r="J3614" s="26"/>
      <c r="K3614" s="27"/>
      <c r="L3614" s="27"/>
      <c r="M3614" s="26"/>
      <c r="N3614" s="27"/>
      <c r="O3614" s="26"/>
      <c r="P3614" s="27"/>
      <c r="Q3614" s="26"/>
      <c r="R3614" s="27"/>
      <c r="S3614" s="27"/>
      <c r="T3614" s="26"/>
      <c r="U3614" s="27"/>
      <c r="V3614" s="26"/>
      <c r="W3614" s="27"/>
      <c r="X3614" s="26"/>
      <c r="Y3614" s="24"/>
      <c r="Z3614" s="24"/>
      <c r="AA3614" s="24"/>
      <c r="AB3614" s="24"/>
      <c r="AC3614" s="28"/>
      <c r="AD3614" s="28"/>
      <c r="AE3614" s="26"/>
      <c r="AF3614" s="28"/>
      <c r="AG3614" s="26"/>
      <c r="AH3614" s="28"/>
      <c r="AI3614" s="26"/>
      <c r="AJ3614" s="28"/>
      <c r="AK3614" s="28"/>
      <c r="AL3614" s="26"/>
      <c r="AM3614" s="28"/>
      <c r="AN3614" s="26"/>
      <c r="AO3614" s="28"/>
      <c r="AP3614" s="26"/>
    </row>
    <row r="3615" spans="1:42" x14ac:dyDescent="0.25">
      <c r="A3615" s="24"/>
      <c r="B3615" s="24"/>
      <c r="C3615" s="111"/>
      <c r="D3615" s="25"/>
      <c r="E3615" s="25"/>
      <c r="F3615" s="26"/>
      <c r="G3615" s="25"/>
      <c r="H3615" s="26"/>
      <c r="I3615" s="25"/>
      <c r="J3615" s="26"/>
      <c r="K3615" s="27"/>
      <c r="L3615" s="27"/>
      <c r="M3615" s="26"/>
      <c r="N3615" s="27"/>
      <c r="O3615" s="26"/>
      <c r="P3615" s="27"/>
      <c r="Q3615" s="26"/>
      <c r="R3615" s="27"/>
      <c r="S3615" s="27"/>
      <c r="T3615" s="26"/>
      <c r="U3615" s="27"/>
      <c r="V3615" s="26"/>
      <c r="W3615" s="27"/>
      <c r="X3615" s="26"/>
      <c r="Y3615" s="24"/>
      <c r="Z3615" s="24"/>
      <c r="AA3615" s="24"/>
      <c r="AB3615" s="24"/>
      <c r="AC3615" s="28"/>
      <c r="AD3615" s="28"/>
      <c r="AE3615" s="26"/>
      <c r="AF3615" s="28"/>
      <c r="AG3615" s="26"/>
      <c r="AH3615" s="28"/>
      <c r="AI3615" s="26"/>
      <c r="AJ3615" s="28"/>
      <c r="AK3615" s="28"/>
      <c r="AL3615" s="26"/>
      <c r="AM3615" s="28"/>
      <c r="AN3615" s="26"/>
      <c r="AO3615" s="28"/>
      <c r="AP3615" s="26"/>
    </row>
    <row r="3616" spans="1:42" x14ac:dyDescent="0.25">
      <c r="A3616" s="24"/>
      <c r="B3616" s="24"/>
      <c r="C3616" s="111"/>
      <c r="D3616" s="25"/>
      <c r="E3616" s="25"/>
      <c r="F3616" s="26"/>
      <c r="G3616" s="25"/>
      <c r="H3616" s="26"/>
      <c r="I3616" s="25"/>
      <c r="J3616" s="26"/>
      <c r="K3616" s="27"/>
      <c r="L3616" s="27"/>
      <c r="M3616" s="26"/>
      <c r="N3616" s="27"/>
      <c r="O3616" s="26"/>
      <c r="P3616" s="27"/>
      <c r="Q3616" s="26"/>
      <c r="R3616" s="27"/>
      <c r="S3616" s="27"/>
      <c r="T3616" s="26"/>
      <c r="U3616" s="27"/>
      <c r="V3616" s="26"/>
      <c r="W3616" s="27"/>
      <c r="X3616" s="26"/>
      <c r="Y3616" s="24"/>
      <c r="Z3616" s="24"/>
      <c r="AA3616" s="24"/>
      <c r="AB3616" s="24"/>
      <c r="AC3616" s="28"/>
      <c r="AD3616" s="28"/>
      <c r="AE3616" s="26"/>
      <c r="AF3616" s="28"/>
      <c r="AG3616" s="26"/>
      <c r="AH3616" s="28"/>
      <c r="AI3616" s="26"/>
      <c r="AJ3616" s="28"/>
      <c r="AK3616" s="28"/>
      <c r="AL3616" s="26"/>
      <c r="AM3616" s="28"/>
      <c r="AN3616" s="26"/>
      <c r="AO3616" s="28"/>
      <c r="AP3616" s="26"/>
    </row>
    <row r="3617" spans="1:42" x14ac:dyDescent="0.25">
      <c r="A3617" s="24"/>
      <c r="B3617" s="24"/>
      <c r="C3617" s="24"/>
      <c r="D3617" s="25"/>
      <c r="E3617" s="25"/>
      <c r="F3617" s="26"/>
      <c r="G3617" s="25"/>
      <c r="H3617" s="26"/>
      <c r="I3617" s="25"/>
      <c r="J3617" s="26"/>
      <c r="K3617" s="27"/>
      <c r="L3617" s="27"/>
      <c r="M3617" s="26"/>
      <c r="N3617" s="27"/>
      <c r="O3617" s="26"/>
      <c r="P3617" s="27"/>
      <c r="Q3617" s="26"/>
      <c r="R3617" s="27"/>
      <c r="S3617" s="27"/>
      <c r="T3617" s="26"/>
      <c r="U3617" s="27"/>
      <c r="V3617" s="26"/>
      <c r="W3617" s="27"/>
      <c r="X3617" s="26"/>
      <c r="Y3617" s="24"/>
      <c r="Z3617" s="24"/>
      <c r="AA3617" s="24"/>
      <c r="AB3617" s="24"/>
      <c r="AC3617" s="28"/>
      <c r="AD3617" s="28"/>
      <c r="AE3617" s="26"/>
      <c r="AF3617" s="28"/>
      <c r="AG3617" s="26"/>
      <c r="AH3617" s="28"/>
      <c r="AI3617" s="26"/>
      <c r="AJ3617" s="28"/>
      <c r="AK3617" s="28"/>
      <c r="AL3617" s="26"/>
      <c r="AM3617" s="28"/>
      <c r="AN3617" s="26"/>
      <c r="AO3617" s="28"/>
      <c r="AP3617" s="26"/>
    </row>
    <row r="3618" spans="1:42" x14ac:dyDescent="0.25">
      <c r="A3618" s="24"/>
      <c r="B3618" s="24"/>
      <c r="C3618" s="24"/>
      <c r="D3618" s="24"/>
      <c r="E3618" s="24"/>
      <c r="F3618" s="24"/>
      <c r="G3618" s="25"/>
      <c r="H3618" s="26"/>
      <c r="I3618" s="24"/>
      <c r="J3618" s="24"/>
      <c r="K3618" s="24"/>
      <c r="L3618" s="24"/>
      <c r="M3618" s="24"/>
      <c r="N3618" s="27"/>
      <c r="O3618" s="26"/>
      <c r="P3618" s="24"/>
      <c r="Q3618" s="24"/>
      <c r="R3618" s="24"/>
      <c r="S3618" s="24"/>
      <c r="T3618" s="24"/>
      <c r="U3618" s="27"/>
      <c r="V3618" s="26"/>
      <c r="W3618" s="24"/>
      <c r="X3618" s="24"/>
      <c r="Y3618" s="24"/>
      <c r="Z3618" s="24"/>
      <c r="AA3618" s="24"/>
      <c r="AB3618" s="24"/>
      <c r="AC3618" s="24"/>
      <c r="AD3618" s="24"/>
      <c r="AE3618" s="24"/>
      <c r="AF3618" s="28"/>
      <c r="AG3618" s="26"/>
      <c r="AH3618" s="24"/>
      <c r="AI3618" s="24"/>
      <c r="AJ3618" s="24"/>
      <c r="AK3618" s="24"/>
      <c r="AL3618" s="24"/>
      <c r="AM3618" s="28"/>
      <c r="AN3618" s="26"/>
      <c r="AO3618" s="24"/>
      <c r="AP3618" s="24"/>
    </row>
    <row r="3619" spans="1:42" x14ac:dyDescent="0.25">
      <c r="A3619" s="24"/>
      <c r="B3619" s="24"/>
      <c r="C3619" s="24"/>
      <c r="D3619" s="25"/>
      <c r="E3619" s="25"/>
      <c r="F3619" s="26"/>
      <c r="G3619" s="25"/>
      <c r="H3619" s="26"/>
      <c r="I3619" s="25"/>
      <c r="J3619" s="26"/>
      <c r="K3619" s="27"/>
      <c r="L3619" s="27"/>
      <c r="M3619" s="26"/>
      <c r="N3619" s="27"/>
      <c r="O3619" s="26"/>
      <c r="P3619" s="27"/>
      <c r="Q3619" s="26"/>
      <c r="R3619" s="27"/>
      <c r="S3619" s="27"/>
      <c r="T3619" s="26"/>
      <c r="U3619" s="27"/>
      <c r="V3619" s="26"/>
      <c r="W3619" s="27"/>
      <c r="X3619" s="26"/>
      <c r="Y3619" s="25"/>
      <c r="Z3619" s="38"/>
      <c r="AA3619" s="27"/>
      <c r="AB3619" s="27"/>
      <c r="AC3619" s="28"/>
      <c r="AD3619" s="28"/>
      <c r="AE3619" s="26"/>
      <c r="AF3619" s="28"/>
      <c r="AG3619" s="26"/>
      <c r="AH3619" s="28"/>
      <c r="AI3619" s="26"/>
      <c r="AJ3619" s="28"/>
      <c r="AK3619" s="28"/>
      <c r="AL3619" s="26"/>
      <c r="AM3619" s="28"/>
      <c r="AN3619" s="26"/>
      <c r="AO3619" s="28"/>
      <c r="AP3619" s="26"/>
    </row>
    <row r="3620" spans="1:42" x14ac:dyDescent="0.25">
      <c r="A3620" s="24"/>
      <c r="B3620" s="24"/>
      <c r="C3620" s="24"/>
      <c r="D3620" s="25"/>
      <c r="E3620" s="25"/>
      <c r="F3620" s="26"/>
      <c r="G3620" s="25"/>
      <c r="H3620" s="26"/>
      <c r="I3620" s="25"/>
      <c r="J3620" s="26"/>
      <c r="K3620" s="27"/>
      <c r="L3620" s="27"/>
      <c r="M3620" s="26"/>
      <c r="N3620" s="27"/>
      <c r="O3620" s="26"/>
      <c r="P3620" s="27"/>
      <c r="Q3620" s="26"/>
      <c r="R3620" s="27"/>
      <c r="S3620" s="27"/>
      <c r="T3620" s="26"/>
      <c r="U3620" s="27"/>
      <c r="V3620" s="26"/>
      <c r="W3620" s="27"/>
      <c r="X3620" s="26"/>
      <c r="Y3620" s="25"/>
      <c r="Z3620" s="38"/>
      <c r="AA3620" s="27"/>
      <c r="AB3620" s="27"/>
      <c r="AC3620" s="28"/>
      <c r="AD3620" s="28"/>
      <c r="AE3620" s="26"/>
      <c r="AF3620" s="28"/>
      <c r="AG3620" s="26"/>
      <c r="AH3620" s="28"/>
      <c r="AI3620" s="26"/>
      <c r="AJ3620" s="28"/>
      <c r="AK3620" s="28"/>
      <c r="AL3620" s="26"/>
      <c r="AM3620" s="28"/>
      <c r="AN3620" s="26"/>
      <c r="AO3620" s="28"/>
      <c r="AP3620" s="26"/>
    </row>
    <row r="3621" spans="1:42" x14ac:dyDescent="0.25">
      <c r="A3621" s="24"/>
      <c r="B3621" s="24"/>
      <c r="C3621" s="88"/>
      <c r="D3621" s="25"/>
      <c r="E3621" s="25"/>
      <c r="F3621" s="26"/>
      <c r="G3621" s="25"/>
      <c r="H3621" s="26"/>
      <c r="I3621" s="25"/>
      <c r="J3621" s="26"/>
      <c r="K3621" s="27"/>
      <c r="L3621" s="27"/>
      <c r="M3621" s="26"/>
      <c r="N3621" s="27"/>
      <c r="O3621" s="26"/>
      <c r="P3621" s="27"/>
      <c r="Q3621" s="26"/>
      <c r="R3621" s="27"/>
      <c r="S3621" s="27"/>
      <c r="T3621" s="26"/>
      <c r="U3621" s="27"/>
      <c r="V3621" s="26"/>
      <c r="W3621" s="27"/>
      <c r="X3621" s="26"/>
      <c r="Y3621" s="25"/>
      <c r="Z3621" s="38"/>
      <c r="AA3621" s="27"/>
      <c r="AB3621" s="27"/>
      <c r="AC3621" s="28"/>
      <c r="AD3621" s="28"/>
      <c r="AE3621" s="26"/>
      <c r="AF3621" s="28"/>
      <c r="AG3621" s="26"/>
      <c r="AH3621" s="28"/>
      <c r="AI3621" s="26"/>
      <c r="AJ3621" s="28"/>
      <c r="AK3621" s="28"/>
      <c r="AL3621" s="26"/>
      <c r="AM3621" s="28"/>
      <c r="AN3621" s="26"/>
      <c r="AO3621" s="28"/>
      <c r="AP3621" s="26"/>
    </row>
    <row r="3622" spans="1:42" x14ac:dyDescent="0.25">
      <c r="A3622" s="24"/>
      <c r="B3622" s="24"/>
      <c r="C3622" s="88"/>
      <c r="D3622" s="25"/>
      <c r="E3622" s="25"/>
      <c r="F3622" s="26"/>
      <c r="G3622" s="25"/>
      <c r="H3622" s="26"/>
      <c r="I3622" s="25"/>
      <c r="J3622" s="26"/>
      <c r="K3622" s="27"/>
      <c r="L3622" s="27"/>
      <c r="M3622" s="26"/>
      <c r="N3622" s="27"/>
      <c r="O3622" s="26"/>
      <c r="P3622" s="27"/>
      <c r="Q3622" s="26"/>
      <c r="R3622" s="27"/>
      <c r="S3622" s="27"/>
      <c r="T3622" s="26"/>
      <c r="U3622" s="27"/>
      <c r="V3622" s="26"/>
      <c r="W3622" s="27"/>
      <c r="X3622" s="26"/>
      <c r="Y3622" s="25"/>
      <c r="Z3622" s="38"/>
      <c r="AA3622" s="27"/>
      <c r="AB3622" s="27"/>
      <c r="AC3622" s="28"/>
      <c r="AD3622" s="28"/>
      <c r="AE3622" s="26"/>
      <c r="AF3622" s="28"/>
      <c r="AG3622" s="26"/>
      <c r="AH3622" s="28"/>
      <c r="AI3622" s="26"/>
      <c r="AJ3622" s="28"/>
      <c r="AK3622" s="28"/>
      <c r="AL3622" s="26"/>
      <c r="AM3622" s="28"/>
      <c r="AN3622" s="26"/>
      <c r="AO3622" s="28"/>
      <c r="AP3622" s="26"/>
    </row>
    <row r="3623" spans="1:42" x14ac:dyDescent="0.25">
      <c r="A3623" s="24"/>
      <c r="B3623" s="24"/>
      <c r="C3623" s="88"/>
      <c r="D3623" s="25"/>
      <c r="E3623" s="25"/>
      <c r="F3623" s="26"/>
      <c r="G3623" s="25"/>
      <c r="H3623" s="26"/>
      <c r="I3623" s="25"/>
      <c r="J3623" s="26"/>
      <c r="K3623" s="27"/>
      <c r="L3623" s="27"/>
      <c r="M3623" s="26"/>
      <c r="N3623" s="27"/>
      <c r="O3623" s="26"/>
      <c r="P3623" s="27"/>
      <c r="Q3623" s="26"/>
      <c r="R3623" s="27"/>
      <c r="S3623" s="27"/>
      <c r="T3623" s="26"/>
      <c r="U3623" s="27"/>
      <c r="V3623" s="26"/>
      <c r="W3623" s="27"/>
      <c r="X3623" s="26"/>
      <c r="Y3623" s="25"/>
      <c r="Z3623" s="38"/>
      <c r="AA3623" s="27"/>
      <c r="AB3623" s="27"/>
      <c r="AC3623" s="28"/>
      <c r="AD3623" s="28"/>
      <c r="AE3623" s="26"/>
      <c r="AF3623" s="28"/>
      <c r="AG3623" s="26"/>
      <c r="AH3623" s="28"/>
      <c r="AI3623" s="26"/>
      <c r="AJ3623" s="28"/>
      <c r="AK3623" s="28"/>
      <c r="AL3623" s="26"/>
      <c r="AM3623" s="28"/>
      <c r="AN3623" s="26"/>
      <c r="AO3623" s="28"/>
      <c r="AP3623" s="26"/>
    </row>
    <row r="3624" spans="1:42" x14ac:dyDescent="0.25">
      <c r="A3624" s="24"/>
      <c r="B3624" s="24"/>
      <c r="C3624" s="24"/>
      <c r="D3624" s="25"/>
      <c r="E3624" s="25"/>
      <c r="F3624" s="26"/>
      <c r="G3624" s="25"/>
      <c r="H3624" s="26"/>
      <c r="I3624" s="25"/>
      <c r="J3624" s="26"/>
      <c r="K3624" s="27"/>
      <c r="L3624" s="27"/>
      <c r="M3624" s="26"/>
      <c r="N3624" s="27"/>
      <c r="O3624" s="26"/>
      <c r="P3624" s="27"/>
      <c r="Q3624" s="26"/>
      <c r="R3624" s="27"/>
      <c r="S3624" s="27"/>
      <c r="T3624" s="26"/>
      <c r="U3624" s="27"/>
      <c r="V3624" s="26"/>
      <c r="W3624" s="27"/>
      <c r="X3624" s="26"/>
      <c r="Y3624" s="25"/>
      <c r="Z3624" s="38"/>
      <c r="AA3624" s="27"/>
      <c r="AB3624" s="27"/>
      <c r="AC3624" s="28"/>
      <c r="AD3624" s="28"/>
      <c r="AE3624" s="26"/>
      <c r="AF3624" s="28"/>
      <c r="AG3624" s="26"/>
      <c r="AH3624" s="28"/>
      <c r="AI3624" s="26"/>
      <c r="AJ3624" s="28"/>
      <c r="AK3624" s="28"/>
      <c r="AL3624" s="26"/>
      <c r="AM3624" s="28"/>
      <c r="AN3624" s="26"/>
      <c r="AO3624" s="28"/>
      <c r="AP3624" s="26"/>
    </row>
    <row r="3625" spans="1:42" x14ac:dyDescent="0.25">
      <c r="A3625" s="24"/>
      <c r="B3625" s="24"/>
      <c r="C3625" s="24"/>
      <c r="D3625" s="24"/>
      <c r="E3625" s="25"/>
      <c r="F3625" s="26"/>
      <c r="G3625" s="24"/>
      <c r="H3625" s="24"/>
      <c r="I3625" s="25"/>
      <c r="J3625" s="26"/>
      <c r="K3625" s="24"/>
      <c r="L3625" s="27"/>
      <c r="M3625" s="26"/>
      <c r="N3625" s="24"/>
      <c r="O3625" s="24"/>
      <c r="P3625" s="27"/>
      <c r="Q3625" s="26"/>
      <c r="R3625" s="24"/>
      <c r="S3625" s="27"/>
      <c r="T3625" s="26"/>
      <c r="U3625" s="24"/>
      <c r="V3625" s="24"/>
      <c r="W3625" s="27"/>
      <c r="X3625" s="26"/>
      <c r="Y3625" s="24"/>
      <c r="Z3625" s="24"/>
      <c r="AA3625" s="24"/>
      <c r="AB3625" s="24"/>
      <c r="AC3625" s="24"/>
      <c r="AD3625" s="28"/>
      <c r="AE3625" s="26"/>
      <c r="AF3625" s="24"/>
      <c r="AG3625" s="24"/>
      <c r="AH3625" s="28"/>
      <c r="AI3625" s="26"/>
      <c r="AJ3625" s="24"/>
      <c r="AK3625" s="28"/>
      <c r="AL3625" s="26"/>
      <c r="AM3625" s="24"/>
      <c r="AN3625" s="24"/>
      <c r="AO3625" s="28"/>
      <c r="AP3625" s="26"/>
    </row>
    <row r="3626" spans="1:42" x14ac:dyDescent="0.25">
      <c r="A3626" s="24"/>
      <c r="B3626" s="24"/>
      <c r="C3626" s="24"/>
      <c r="D3626" s="25"/>
      <c r="E3626" s="25"/>
      <c r="F3626" s="26"/>
      <c r="G3626" s="25"/>
      <c r="H3626" s="26"/>
      <c r="I3626" s="25"/>
      <c r="J3626" s="26"/>
      <c r="K3626" s="27"/>
      <c r="L3626" s="27"/>
      <c r="M3626" s="26"/>
      <c r="N3626" s="27"/>
      <c r="O3626" s="26"/>
      <c r="P3626" s="27"/>
      <c r="Q3626" s="26"/>
      <c r="R3626" s="27"/>
      <c r="S3626" s="27"/>
      <c r="T3626" s="26"/>
      <c r="U3626" s="27"/>
      <c r="V3626" s="26"/>
      <c r="W3626" s="27"/>
      <c r="X3626" s="26"/>
      <c r="Y3626" s="25"/>
      <c r="Z3626" s="38"/>
      <c r="AA3626" s="27"/>
      <c r="AB3626" s="27"/>
      <c r="AC3626" s="28"/>
      <c r="AD3626" s="28"/>
      <c r="AE3626" s="26"/>
      <c r="AF3626" s="28"/>
      <c r="AG3626" s="26"/>
      <c r="AH3626" s="28"/>
      <c r="AI3626" s="26"/>
      <c r="AJ3626" s="28"/>
      <c r="AK3626" s="28"/>
      <c r="AL3626" s="26"/>
      <c r="AM3626" s="28"/>
      <c r="AN3626" s="26"/>
      <c r="AO3626" s="28"/>
      <c r="AP3626" s="26"/>
    </row>
    <row r="3627" spans="1:42" x14ac:dyDescent="0.25">
      <c r="A3627" s="24"/>
      <c r="B3627" s="24"/>
      <c r="C3627" s="24"/>
      <c r="D3627" s="24"/>
      <c r="E3627" s="25"/>
      <c r="F3627" s="26"/>
      <c r="G3627" s="25"/>
      <c r="H3627" s="26"/>
      <c r="I3627" s="25"/>
      <c r="J3627" s="26"/>
      <c r="K3627" s="24"/>
      <c r="L3627" s="27"/>
      <c r="M3627" s="26"/>
      <c r="N3627" s="27"/>
      <c r="O3627" s="26"/>
      <c r="P3627" s="27"/>
      <c r="Q3627" s="26"/>
      <c r="R3627" s="24"/>
      <c r="S3627" s="27"/>
      <c r="T3627" s="26"/>
      <c r="U3627" s="27"/>
      <c r="V3627" s="26"/>
      <c r="W3627" s="27"/>
      <c r="X3627" s="26"/>
      <c r="Y3627" s="24"/>
      <c r="Z3627" s="24"/>
      <c r="AA3627" s="24"/>
      <c r="AB3627" s="24"/>
      <c r="AC3627" s="24"/>
      <c r="AD3627" s="28"/>
      <c r="AE3627" s="26"/>
      <c r="AF3627" s="28"/>
      <c r="AG3627" s="26"/>
      <c r="AH3627" s="28"/>
      <c r="AI3627" s="26"/>
      <c r="AJ3627" s="24"/>
      <c r="AK3627" s="28"/>
      <c r="AL3627" s="26"/>
      <c r="AM3627" s="28"/>
      <c r="AN3627" s="26"/>
      <c r="AO3627" s="28"/>
      <c r="AP3627" s="26"/>
    </row>
    <row r="3628" spans="1:42" x14ac:dyDescent="0.25">
      <c r="A3628" s="24"/>
      <c r="B3628" s="24"/>
      <c r="C3628" s="111"/>
      <c r="D3628" s="24"/>
      <c r="E3628" s="24"/>
      <c r="F3628" s="24"/>
      <c r="G3628" s="24"/>
      <c r="H3628" s="24"/>
      <c r="I3628" s="25"/>
      <c r="J3628" s="26"/>
      <c r="K3628" s="24"/>
      <c r="L3628" s="24"/>
      <c r="M3628" s="24"/>
      <c r="N3628" s="24"/>
      <c r="O3628" s="24"/>
      <c r="P3628" s="27"/>
      <c r="Q3628" s="26"/>
      <c r="R3628" s="24"/>
      <c r="S3628" s="24"/>
      <c r="T3628" s="24"/>
      <c r="U3628" s="24"/>
      <c r="V3628" s="24"/>
      <c r="W3628" s="27"/>
      <c r="X3628" s="26"/>
      <c r="Y3628" s="24"/>
      <c r="Z3628" s="24"/>
      <c r="AA3628" s="24"/>
      <c r="AB3628" s="24"/>
      <c r="AC3628" s="24"/>
      <c r="AD3628" s="24"/>
      <c r="AE3628" s="24"/>
      <c r="AF3628" s="24"/>
      <c r="AG3628" s="24"/>
      <c r="AH3628" s="28"/>
      <c r="AI3628" s="26"/>
      <c r="AJ3628" s="24"/>
      <c r="AK3628" s="24"/>
      <c r="AL3628" s="24"/>
      <c r="AM3628" s="24"/>
      <c r="AN3628" s="24"/>
      <c r="AO3628" s="28"/>
      <c r="AP3628" s="26"/>
    </row>
    <row r="3629" spans="1:42" x14ac:dyDescent="0.25">
      <c r="A3629" s="24"/>
      <c r="B3629" s="24"/>
      <c r="C3629" s="111"/>
      <c r="D3629" s="25"/>
      <c r="E3629" s="25"/>
      <c r="F3629" s="26"/>
      <c r="G3629" s="25"/>
      <c r="H3629" s="26"/>
      <c r="I3629" s="25"/>
      <c r="J3629" s="26"/>
      <c r="K3629" s="27"/>
      <c r="L3629" s="27"/>
      <c r="M3629" s="26"/>
      <c r="N3629" s="27"/>
      <c r="O3629" s="26"/>
      <c r="P3629" s="27"/>
      <c r="Q3629" s="26"/>
      <c r="R3629" s="27"/>
      <c r="S3629" s="27"/>
      <c r="T3629" s="26"/>
      <c r="U3629" s="27"/>
      <c r="V3629" s="26"/>
      <c r="W3629" s="27"/>
      <c r="X3629" s="26"/>
      <c r="Y3629" s="25"/>
      <c r="Z3629" s="38"/>
      <c r="AA3629" s="27"/>
      <c r="AB3629" s="27"/>
      <c r="AC3629" s="28"/>
      <c r="AD3629" s="28"/>
      <c r="AE3629" s="26"/>
      <c r="AF3629" s="28"/>
      <c r="AG3629" s="26"/>
      <c r="AH3629" s="28"/>
      <c r="AI3629" s="26"/>
      <c r="AJ3629" s="28"/>
      <c r="AK3629" s="28"/>
      <c r="AL3629" s="26"/>
      <c r="AM3629" s="28"/>
      <c r="AN3629" s="26"/>
      <c r="AO3629" s="28"/>
      <c r="AP3629" s="26"/>
    </row>
    <row r="3630" spans="1:42" x14ac:dyDescent="0.25">
      <c r="A3630" s="24"/>
      <c r="B3630" s="24"/>
      <c r="C3630" s="111"/>
      <c r="D3630" s="25"/>
      <c r="E3630" s="25"/>
      <c r="F3630" s="26"/>
      <c r="G3630" s="25"/>
      <c r="H3630" s="26"/>
      <c r="I3630" s="25"/>
      <c r="J3630" s="26"/>
      <c r="K3630" s="27"/>
      <c r="L3630" s="27"/>
      <c r="M3630" s="26"/>
      <c r="N3630" s="27"/>
      <c r="O3630" s="26"/>
      <c r="P3630" s="27"/>
      <c r="Q3630" s="26"/>
      <c r="R3630" s="27"/>
      <c r="S3630" s="27"/>
      <c r="T3630" s="26"/>
      <c r="U3630" s="27"/>
      <c r="V3630" s="26"/>
      <c r="W3630" s="27"/>
      <c r="X3630" s="26"/>
      <c r="Y3630" s="25"/>
      <c r="Z3630" s="38"/>
      <c r="AA3630" s="27"/>
      <c r="AB3630" s="27"/>
      <c r="AC3630" s="28"/>
      <c r="AD3630" s="28"/>
      <c r="AE3630" s="26"/>
      <c r="AF3630" s="28"/>
      <c r="AG3630" s="26"/>
      <c r="AH3630" s="28"/>
      <c r="AI3630" s="26"/>
      <c r="AJ3630" s="28"/>
      <c r="AK3630" s="28"/>
      <c r="AL3630" s="26"/>
      <c r="AM3630" s="28"/>
      <c r="AN3630" s="26"/>
      <c r="AO3630" s="28"/>
      <c r="AP3630" s="26"/>
    </row>
    <row r="3631" spans="1:42" x14ac:dyDescent="0.25">
      <c r="A3631" s="24"/>
      <c r="B3631" s="24"/>
      <c r="C3631" s="24"/>
      <c r="D3631" s="25"/>
      <c r="E3631" s="25"/>
      <c r="F3631" s="26"/>
      <c r="G3631" s="25"/>
      <c r="H3631" s="26"/>
      <c r="I3631" s="25"/>
      <c r="J3631" s="26"/>
      <c r="K3631" s="27"/>
      <c r="L3631" s="27"/>
      <c r="M3631" s="26"/>
      <c r="N3631" s="27"/>
      <c r="O3631" s="26"/>
      <c r="P3631" s="27"/>
      <c r="Q3631" s="26"/>
      <c r="R3631" s="27"/>
      <c r="S3631" s="27"/>
      <c r="T3631" s="26"/>
      <c r="U3631" s="27"/>
      <c r="V3631" s="26"/>
      <c r="W3631" s="27"/>
      <c r="X3631" s="26"/>
      <c r="Y3631" s="25"/>
      <c r="Z3631" s="38"/>
      <c r="AA3631" s="27"/>
      <c r="AB3631" s="27"/>
      <c r="AC3631" s="28"/>
      <c r="AD3631" s="28"/>
      <c r="AE3631" s="26"/>
      <c r="AF3631" s="28"/>
      <c r="AG3631" s="26"/>
      <c r="AH3631" s="28"/>
      <c r="AI3631" s="26"/>
      <c r="AJ3631" s="28"/>
      <c r="AK3631" s="28"/>
      <c r="AL3631" s="26"/>
      <c r="AM3631" s="28"/>
      <c r="AN3631" s="26"/>
      <c r="AO3631" s="28"/>
      <c r="AP3631" s="26"/>
    </row>
    <row r="3632" spans="1:42" x14ac:dyDescent="0.25">
      <c r="A3632" s="24"/>
      <c r="B3632" s="24"/>
      <c r="C3632" s="24"/>
      <c r="D3632" s="25"/>
      <c r="E3632" s="25"/>
      <c r="F3632" s="26"/>
      <c r="G3632" s="25"/>
      <c r="H3632" s="26"/>
      <c r="I3632" s="25"/>
      <c r="J3632" s="26"/>
      <c r="K3632" s="27"/>
      <c r="L3632" s="27"/>
      <c r="M3632" s="26"/>
      <c r="N3632" s="27"/>
      <c r="O3632" s="26"/>
      <c r="P3632" s="27"/>
      <c r="Q3632" s="26"/>
      <c r="R3632" s="27"/>
      <c r="S3632" s="27"/>
      <c r="T3632" s="26"/>
      <c r="U3632" s="27"/>
      <c r="V3632" s="26"/>
      <c r="W3632" s="27"/>
      <c r="X3632" s="26"/>
      <c r="Y3632" s="25"/>
      <c r="Z3632" s="38"/>
      <c r="AA3632" s="27"/>
      <c r="AB3632" s="27"/>
      <c r="AC3632" s="28"/>
      <c r="AD3632" s="28"/>
      <c r="AE3632" s="26"/>
      <c r="AF3632" s="28"/>
      <c r="AG3632" s="26"/>
      <c r="AH3632" s="28"/>
      <c r="AI3632" s="26"/>
      <c r="AJ3632" s="28"/>
      <c r="AK3632" s="28"/>
      <c r="AL3632" s="26"/>
      <c r="AM3632" s="28"/>
      <c r="AN3632" s="26"/>
      <c r="AO3632" s="28"/>
      <c r="AP3632" s="26"/>
    </row>
    <row r="3633" spans="1:42" x14ac:dyDescent="0.25">
      <c r="A3633" s="24"/>
      <c r="B3633" s="24"/>
      <c r="C3633" s="24"/>
      <c r="D3633" s="24"/>
      <c r="E3633" s="25"/>
      <c r="F3633" s="26"/>
      <c r="G3633" s="24"/>
      <c r="H3633" s="24"/>
      <c r="I3633" s="24"/>
      <c r="J3633" s="24"/>
      <c r="K3633" s="24"/>
      <c r="L3633" s="27"/>
      <c r="M3633" s="26"/>
      <c r="N3633" s="24"/>
      <c r="O3633" s="24"/>
      <c r="P3633" s="24"/>
      <c r="Q3633" s="24"/>
      <c r="R3633" s="24"/>
      <c r="S3633" s="27"/>
      <c r="T3633" s="26"/>
      <c r="U3633" s="24"/>
      <c r="V3633" s="24"/>
      <c r="W3633" s="24"/>
      <c r="X3633" s="24"/>
      <c r="Y3633" s="24"/>
      <c r="Z3633" s="24"/>
      <c r="AA3633" s="24"/>
      <c r="AB3633" s="24"/>
      <c r="AC3633" s="24"/>
      <c r="AD3633" s="28"/>
      <c r="AE3633" s="26"/>
      <c r="AF3633" s="24"/>
      <c r="AG3633" s="24"/>
      <c r="AH3633" s="24"/>
      <c r="AI3633" s="24"/>
      <c r="AJ3633" s="24"/>
      <c r="AK3633" s="28"/>
      <c r="AL3633" s="26"/>
      <c r="AM3633" s="24"/>
      <c r="AN3633" s="24"/>
      <c r="AO3633" s="24"/>
      <c r="AP3633" s="24"/>
    </row>
    <row r="3634" spans="1:42" x14ac:dyDescent="0.25">
      <c r="A3634" s="24"/>
      <c r="B3634" s="24"/>
      <c r="C3634" s="24"/>
      <c r="D3634" s="25"/>
      <c r="E3634" s="25"/>
      <c r="F3634" s="26"/>
      <c r="G3634" s="25"/>
      <c r="H3634" s="26"/>
      <c r="I3634" s="25"/>
      <c r="J3634" s="26"/>
      <c r="K3634" s="27"/>
      <c r="L3634" s="27"/>
      <c r="M3634" s="26"/>
      <c r="N3634" s="27"/>
      <c r="O3634" s="26"/>
      <c r="P3634" s="27"/>
      <c r="Q3634" s="26"/>
      <c r="R3634" s="27"/>
      <c r="S3634" s="27"/>
      <c r="T3634" s="26"/>
      <c r="U3634" s="27"/>
      <c r="V3634" s="26"/>
      <c r="W3634" s="27"/>
      <c r="X3634" s="26"/>
      <c r="Y3634" s="24"/>
      <c r="Z3634" s="24"/>
      <c r="AA3634" s="24"/>
      <c r="AB3634" s="24"/>
      <c r="AC3634" s="28"/>
      <c r="AD3634" s="28"/>
      <c r="AE3634" s="26"/>
      <c r="AF3634" s="28"/>
      <c r="AG3634" s="26"/>
      <c r="AH3634" s="28"/>
      <c r="AI3634" s="26"/>
      <c r="AJ3634" s="28"/>
      <c r="AK3634" s="28"/>
      <c r="AL3634" s="26"/>
      <c r="AM3634" s="28"/>
      <c r="AN3634" s="26"/>
      <c r="AO3634" s="28"/>
      <c r="AP3634" s="26"/>
    </row>
    <row r="3635" spans="1:42" x14ac:dyDescent="0.25">
      <c r="A3635" s="24"/>
      <c r="B3635" s="24"/>
      <c r="C3635" s="24"/>
      <c r="D3635" s="25"/>
      <c r="E3635" s="25"/>
      <c r="F3635" s="26"/>
      <c r="G3635" s="25"/>
      <c r="H3635" s="26"/>
      <c r="I3635" s="25"/>
      <c r="J3635" s="26"/>
      <c r="K3635" s="27"/>
      <c r="L3635" s="27"/>
      <c r="M3635" s="26"/>
      <c r="N3635" s="27"/>
      <c r="O3635" s="26"/>
      <c r="P3635" s="27"/>
      <c r="Q3635" s="26"/>
      <c r="R3635" s="27"/>
      <c r="S3635" s="27"/>
      <c r="T3635" s="26"/>
      <c r="U3635" s="27"/>
      <c r="V3635" s="26"/>
      <c r="W3635" s="27"/>
      <c r="X3635" s="26"/>
      <c r="Y3635" s="24"/>
      <c r="Z3635" s="24"/>
      <c r="AA3635" s="24"/>
      <c r="AB3635" s="24"/>
      <c r="AC3635" s="28"/>
      <c r="AD3635" s="28"/>
      <c r="AE3635" s="26"/>
      <c r="AF3635" s="28"/>
      <c r="AG3635" s="26"/>
      <c r="AH3635" s="28"/>
      <c r="AI3635" s="26"/>
      <c r="AJ3635" s="28"/>
      <c r="AK3635" s="28"/>
      <c r="AL3635" s="26"/>
      <c r="AM3635" s="28"/>
      <c r="AN3635" s="26"/>
      <c r="AO3635" s="28"/>
      <c r="AP3635" s="26"/>
    </row>
    <row r="3636" spans="1:42" x14ac:dyDescent="0.25">
      <c r="A3636" s="24"/>
      <c r="B3636" s="24"/>
      <c r="C3636" s="88"/>
      <c r="D3636" s="25"/>
      <c r="E3636" s="25"/>
      <c r="F3636" s="26"/>
      <c r="G3636" s="25"/>
      <c r="H3636" s="26"/>
      <c r="I3636" s="25"/>
      <c r="J3636" s="26"/>
      <c r="K3636" s="27"/>
      <c r="L3636" s="27"/>
      <c r="M3636" s="26"/>
      <c r="N3636" s="27"/>
      <c r="O3636" s="26"/>
      <c r="P3636" s="27"/>
      <c r="Q3636" s="26"/>
      <c r="R3636" s="27"/>
      <c r="S3636" s="27"/>
      <c r="T3636" s="26"/>
      <c r="U3636" s="27"/>
      <c r="V3636" s="26"/>
      <c r="W3636" s="27"/>
      <c r="X3636" s="26"/>
      <c r="Y3636" s="24"/>
      <c r="Z3636" s="24"/>
      <c r="AA3636" s="24"/>
      <c r="AB3636" s="24"/>
      <c r="AC3636" s="28"/>
      <c r="AD3636" s="28"/>
      <c r="AE3636" s="26"/>
      <c r="AF3636" s="28"/>
      <c r="AG3636" s="26"/>
      <c r="AH3636" s="28"/>
      <c r="AI3636" s="26"/>
      <c r="AJ3636" s="28"/>
      <c r="AK3636" s="28"/>
      <c r="AL3636" s="26"/>
      <c r="AM3636" s="28"/>
      <c r="AN3636" s="26"/>
      <c r="AO3636" s="28"/>
      <c r="AP3636" s="26"/>
    </row>
    <row r="3637" spans="1:42" x14ac:dyDescent="0.25">
      <c r="A3637" s="24"/>
      <c r="B3637" s="24"/>
      <c r="C3637" s="88"/>
      <c r="D3637" s="25"/>
      <c r="E3637" s="25"/>
      <c r="F3637" s="26"/>
      <c r="G3637" s="25"/>
      <c r="H3637" s="26"/>
      <c r="I3637" s="25"/>
      <c r="J3637" s="26"/>
      <c r="K3637" s="27"/>
      <c r="L3637" s="27"/>
      <c r="M3637" s="26"/>
      <c r="N3637" s="27"/>
      <c r="O3637" s="26"/>
      <c r="P3637" s="27"/>
      <c r="Q3637" s="26"/>
      <c r="R3637" s="27"/>
      <c r="S3637" s="27"/>
      <c r="T3637" s="26"/>
      <c r="U3637" s="27"/>
      <c r="V3637" s="26"/>
      <c r="W3637" s="27"/>
      <c r="X3637" s="26"/>
      <c r="Y3637" s="24"/>
      <c r="Z3637" s="24"/>
      <c r="AA3637" s="24"/>
      <c r="AB3637" s="24"/>
      <c r="AC3637" s="28"/>
      <c r="AD3637" s="28"/>
      <c r="AE3637" s="26"/>
      <c r="AF3637" s="28"/>
      <c r="AG3637" s="26"/>
      <c r="AH3637" s="28"/>
      <c r="AI3637" s="26"/>
      <c r="AJ3637" s="28"/>
      <c r="AK3637" s="28"/>
      <c r="AL3637" s="26"/>
      <c r="AM3637" s="28"/>
      <c r="AN3637" s="26"/>
      <c r="AO3637" s="28"/>
      <c r="AP3637" s="26"/>
    </row>
    <row r="3638" spans="1:42" x14ac:dyDescent="0.25">
      <c r="A3638" s="24"/>
      <c r="B3638" s="24"/>
      <c r="C3638" s="88"/>
      <c r="D3638" s="25"/>
      <c r="E3638" s="25"/>
      <c r="F3638" s="26"/>
      <c r="G3638" s="25"/>
      <c r="H3638" s="26"/>
      <c r="I3638" s="25"/>
      <c r="J3638" s="26"/>
      <c r="K3638" s="27"/>
      <c r="L3638" s="27"/>
      <c r="M3638" s="26"/>
      <c r="N3638" s="27"/>
      <c r="O3638" s="26"/>
      <c r="P3638" s="27"/>
      <c r="Q3638" s="26"/>
      <c r="R3638" s="27"/>
      <c r="S3638" s="27"/>
      <c r="T3638" s="26"/>
      <c r="U3638" s="27"/>
      <c r="V3638" s="26"/>
      <c r="W3638" s="27"/>
      <c r="X3638" s="26"/>
      <c r="Y3638" s="24"/>
      <c r="Z3638" s="24"/>
      <c r="AA3638" s="24"/>
      <c r="AB3638" s="24"/>
      <c r="AC3638" s="28"/>
      <c r="AD3638" s="28"/>
      <c r="AE3638" s="26"/>
      <c r="AF3638" s="28"/>
      <c r="AG3638" s="26"/>
      <c r="AH3638" s="28"/>
      <c r="AI3638" s="26"/>
      <c r="AJ3638" s="28"/>
      <c r="AK3638" s="28"/>
      <c r="AL3638" s="26"/>
      <c r="AM3638" s="28"/>
      <c r="AN3638" s="26"/>
      <c r="AO3638" s="28"/>
      <c r="AP3638" s="26"/>
    </row>
    <row r="3639" spans="1:42" x14ac:dyDescent="0.25">
      <c r="A3639" s="24"/>
      <c r="B3639" s="24"/>
      <c r="C3639" s="24"/>
      <c r="D3639" s="25"/>
      <c r="E3639" s="25"/>
      <c r="F3639" s="26"/>
      <c r="G3639" s="25"/>
      <c r="H3639" s="26"/>
      <c r="I3639" s="25"/>
      <c r="J3639" s="26"/>
      <c r="K3639" s="27"/>
      <c r="L3639" s="27"/>
      <c r="M3639" s="26"/>
      <c r="N3639" s="27"/>
      <c r="O3639" s="26"/>
      <c r="P3639" s="27"/>
      <c r="Q3639" s="26"/>
      <c r="R3639" s="27"/>
      <c r="S3639" s="27"/>
      <c r="T3639" s="26"/>
      <c r="U3639" s="27"/>
      <c r="V3639" s="26"/>
      <c r="W3639" s="27"/>
      <c r="X3639" s="26"/>
      <c r="Y3639" s="24"/>
      <c r="Z3639" s="24"/>
      <c r="AA3639" s="24"/>
      <c r="AB3639" s="24"/>
      <c r="AC3639" s="28"/>
      <c r="AD3639" s="28"/>
      <c r="AE3639" s="26"/>
      <c r="AF3639" s="28"/>
      <c r="AG3639" s="26"/>
      <c r="AH3639" s="28"/>
      <c r="AI3639" s="26"/>
      <c r="AJ3639" s="28"/>
      <c r="AK3639" s="28"/>
      <c r="AL3639" s="26"/>
      <c r="AM3639" s="28"/>
      <c r="AN3639" s="26"/>
      <c r="AO3639" s="28"/>
      <c r="AP3639" s="26"/>
    </row>
    <row r="3640" spans="1:42" x14ac:dyDescent="0.25">
      <c r="A3640" s="24"/>
      <c r="B3640" s="24"/>
      <c r="C3640" s="24"/>
      <c r="D3640" s="25"/>
      <c r="E3640" s="25"/>
      <c r="F3640" s="26"/>
      <c r="G3640" s="25"/>
      <c r="H3640" s="26"/>
      <c r="I3640" s="25"/>
      <c r="J3640" s="26"/>
      <c r="K3640" s="27"/>
      <c r="L3640" s="27"/>
      <c r="M3640" s="26"/>
      <c r="N3640" s="27"/>
      <c r="O3640" s="26"/>
      <c r="P3640" s="27"/>
      <c r="Q3640" s="26"/>
      <c r="R3640" s="27"/>
      <c r="S3640" s="27"/>
      <c r="T3640" s="26"/>
      <c r="U3640" s="27"/>
      <c r="V3640" s="26"/>
      <c r="W3640" s="27"/>
      <c r="X3640" s="26"/>
      <c r="Y3640" s="24"/>
      <c r="Z3640" s="24"/>
      <c r="AA3640" s="24"/>
      <c r="AB3640" s="24"/>
      <c r="AC3640" s="28"/>
      <c r="AD3640" s="28"/>
      <c r="AE3640" s="26"/>
      <c r="AF3640" s="28"/>
      <c r="AG3640" s="26"/>
      <c r="AH3640" s="28"/>
      <c r="AI3640" s="26"/>
      <c r="AJ3640" s="28"/>
      <c r="AK3640" s="28"/>
      <c r="AL3640" s="26"/>
      <c r="AM3640" s="28"/>
      <c r="AN3640" s="26"/>
      <c r="AO3640" s="28"/>
      <c r="AP3640" s="26"/>
    </row>
    <row r="3641" spans="1:42" x14ac:dyDescent="0.25">
      <c r="A3641" s="24"/>
      <c r="B3641" s="24"/>
      <c r="C3641" s="24"/>
      <c r="D3641" s="25"/>
      <c r="E3641" s="24"/>
      <c r="F3641" s="24"/>
      <c r="G3641" s="25"/>
      <c r="H3641" s="26"/>
      <c r="I3641" s="24"/>
      <c r="J3641" s="24"/>
      <c r="K3641" s="27"/>
      <c r="L3641" s="24"/>
      <c r="M3641" s="24"/>
      <c r="N3641" s="27"/>
      <c r="O3641" s="26"/>
      <c r="P3641" s="24"/>
      <c r="Q3641" s="24"/>
      <c r="R3641" s="27"/>
      <c r="S3641" s="24"/>
      <c r="T3641" s="24"/>
      <c r="U3641" s="27"/>
      <c r="V3641" s="26"/>
      <c r="W3641" s="24"/>
      <c r="X3641" s="24"/>
      <c r="Y3641" s="24"/>
      <c r="Z3641" s="24"/>
      <c r="AA3641" s="24"/>
      <c r="AB3641" s="24"/>
      <c r="AC3641" s="28"/>
      <c r="AD3641" s="24"/>
      <c r="AE3641" s="24"/>
      <c r="AF3641" s="28"/>
      <c r="AG3641" s="26"/>
      <c r="AH3641" s="24"/>
      <c r="AI3641" s="24"/>
      <c r="AJ3641" s="28"/>
      <c r="AK3641" s="24"/>
      <c r="AL3641" s="24"/>
      <c r="AM3641" s="28"/>
      <c r="AN3641" s="26"/>
      <c r="AO3641" s="24"/>
      <c r="AP3641" s="24"/>
    </row>
    <row r="3642" spans="1:42" x14ac:dyDescent="0.25">
      <c r="A3642" s="24"/>
      <c r="B3642" s="24"/>
      <c r="C3642" s="24"/>
      <c r="D3642" s="25"/>
      <c r="E3642" s="25"/>
      <c r="F3642" s="26"/>
      <c r="G3642" s="25"/>
      <c r="H3642" s="26"/>
      <c r="I3642" s="25"/>
      <c r="J3642" s="26"/>
      <c r="K3642" s="27"/>
      <c r="L3642" s="27"/>
      <c r="M3642" s="26"/>
      <c r="N3642" s="27"/>
      <c r="O3642" s="26"/>
      <c r="P3642" s="27"/>
      <c r="Q3642" s="26"/>
      <c r="R3642" s="27"/>
      <c r="S3642" s="27"/>
      <c r="T3642" s="26"/>
      <c r="U3642" s="27"/>
      <c r="V3642" s="26"/>
      <c r="W3642" s="27"/>
      <c r="X3642" s="26"/>
      <c r="Y3642" s="24"/>
      <c r="Z3642" s="24"/>
      <c r="AA3642" s="24"/>
      <c r="AB3642" s="24"/>
      <c r="AC3642" s="28"/>
      <c r="AD3642" s="28"/>
      <c r="AE3642" s="26"/>
      <c r="AF3642" s="28"/>
      <c r="AG3642" s="26"/>
      <c r="AH3642" s="28"/>
      <c r="AI3642" s="26"/>
      <c r="AJ3642" s="28"/>
      <c r="AK3642" s="28"/>
      <c r="AL3642" s="26"/>
      <c r="AM3642" s="28"/>
      <c r="AN3642" s="26"/>
      <c r="AO3642" s="28"/>
      <c r="AP3642" s="26"/>
    </row>
    <row r="3643" spans="1:42" x14ac:dyDescent="0.25">
      <c r="A3643" s="24"/>
      <c r="B3643" s="24"/>
      <c r="C3643" s="111"/>
      <c r="D3643" s="24"/>
      <c r="E3643" s="25"/>
      <c r="F3643" s="26"/>
      <c r="G3643" s="25"/>
      <c r="H3643" s="26"/>
      <c r="I3643" s="25"/>
      <c r="J3643" s="26"/>
      <c r="K3643" s="24"/>
      <c r="L3643" s="27"/>
      <c r="M3643" s="26"/>
      <c r="N3643" s="27"/>
      <c r="O3643" s="26"/>
      <c r="P3643" s="27"/>
      <c r="Q3643" s="26"/>
      <c r="R3643" s="24"/>
      <c r="S3643" s="27"/>
      <c r="T3643" s="26"/>
      <c r="U3643" s="27"/>
      <c r="V3643" s="26"/>
      <c r="W3643" s="27"/>
      <c r="X3643" s="26"/>
      <c r="Y3643" s="24"/>
      <c r="Z3643" s="24"/>
      <c r="AA3643" s="24"/>
      <c r="AB3643" s="24"/>
      <c r="AC3643" s="24"/>
      <c r="AD3643" s="28"/>
      <c r="AE3643" s="26"/>
      <c r="AF3643" s="28"/>
      <c r="AG3643" s="26"/>
      <c r="AH3643" s="28"/>
      <c r="AI3643" s="26"/>
      <c r="AJ3643" s="24"/>
      <c r="AK3643" s="28"/>
      <c r="AL3643" s="26"/>
      <c r="AM3643" s="28"/>
      <c r="AN3643" s="26"/>
      <c r="AO3643" s="28"/>
      <c r="AP3643" s="26"/>
    </row>
    <row r="3644" spans="1:42" x14ac:dyDescent="0.25">
      <c r="A3644" s="24"/>
      <c r="B3644" s="24"/>
      <c r="C3644" s="111"/>
      <c r="D3644" s="24"/>
      <c r="E3644" s="24"/>
      <c r="F3644" s="24"/>
      <c r="G3644" s="25"/>
      <c r="H3644" s="26"/>
      <c r="I3644" s="25"/>
      <c r="J3644" s="26"/>
      <c r="K3644" s="24"/>
      <c r="L3644" s="24"/>
      <c r="M3644" s="24"/>
      <c r="N3644" s="27"/>
      <c r="O3644" s="26"/>
      <c r="P3644" s="27"/>
      <c r="Q3644" s="26"/>
      <c r="R3644" s="24"/>
      <c r="S3644" s="24"/>
      <c r="T3644" s="24"/>
      <c r="U3644" s="27"/>
      <c r="V3644" s="26"/>
      <c r="W3644" s="27"/>
      <c r="X3644" s="26"/>
      <c r="Y3644" s="24"/>
      <c r="Z3644" s="24"/>
      <c r="AA3644" s="24"/>
      <c r="AB3644" s="24"/>
      <c r="AC3644" s="24"/>
      <c r="AD3644" s="24"/>
      <c r="AE3644" s="24"/>
      <c r="AF3644" s="28"/>
      <c r="AG3644" s="26"/>
      <c r="AH3644" s="28"/>
      <c r="AI3644" s="26"/>
      <c r="AJ3644" s="24"/>
      <c r="AK3644" s="24"/>
      <c r="AL3644" s="24"/>
      <c r="AM3644" s="28"/>
      <c r="AN3644" s="26"/>
      <c r="AO3644" s="28"/>
      <c r="AP3644" s="26"/>
    </row>
    <row r="3645" spans="1:42" x14ac:dyDescent="0.25">
      <c r="A3645" s="24"/>
      <c r="B3645" s="24"/>
      <c r="C3645" s="111"/>
      <c r="D3645" s="25"/>
      <c r="E3645" s="25"/>
      <c r="F3645" s="26"/>
      <c r="G3645" s="25"/>
      <c r="H3645" s="26"/>
      <c r="I3645" s="25"/>
      <c r="J3645" s="26"/>
      <c r="K3645" s="27"/>
      <c r="L3645" s="27"/>
      <c r="M3645" s="26"/>
      <c r="N3645" s="27"/>
      <c r="O3645" s="26"/>
      <c r="P3645" s="27"/>
      <c r="Q3645" s="26"/>
      <c r="R3645" s="27"/>
      <c r="S3645" s="27"/>
      <c r="T3645" s="26"/>
      <c r="U3645" s="27"/>
      <c r="V3645" s="26"/>
      <c r="W3645" s="27"/>
      <c r="X3645" s="26"/>
      <c r="Y3645" s="24"/>
      <c r="Z3645" s="24"/>
      <c r="AA3645" s="24"/>
      <c r="AB3645" s="24"/>
      <c r="AC3645" s="28"/>
      <c r="AD3645" s="28"/>
      <c r="AE3645" s="26"/>
      <c r="AF3645" s="28"/>
      <c r="AG3645" s="26"/>
      <c r="AH3645" s="28"/>
      <c r="AI3645" s="26"/>
      <c r="AJ3645" s="28"/>
      <c r="AK3645" s="28"/>
      <c r="AL3645" s="26"/>
      <c r="AM3645" s="28"/>
      <c r="AN3645" s="26"/>
      <c r="AO3645" s="28"/>
      <c r="AP3645" s="26"/>
    </row>
    <row r="3646" spans="1:42" x14ac:dyDescent="0.25">
      <c r="A3646" s="24"/>
      <c r="B3646" s="24"/>
      <c r="C3646" s="24"/>
      <c r="D3646" s="25"/>
      <c r="E3646" s="25"/>
      <c r="F3646" s="26"/>
      <c r="G3646" s="25"/>
      <c r="H3646" s="26"/>
      <c r="I3646" s="25"/>
      <c r="J3646" s="26"/>
      <c r="K3646" s="27"/>
      <c r="L3646" s="27"/>
      <c r="M3646" s="26"/>
      <c r="N3646" s="27"/>
      <c r="O3646" s="26"/>
      <c r="P3646" s="27"/>
      <c r="Q3646" s="26"/>
      <c r="R3646" s="27"/>
      <c r="S3646" s="27"/>
      <c r="T3646" s="26"/>
      <c r="U3646" s="27"/>
      <c r="V3646" s="26"/>
      <c r="W3646" s="27"/>
      <c r="X3646" s="26"/>
      <c r="Y3646" s="24"/>
      <c r="Z3646" s="24"/>
      <c r="AA3646" s="24"/>
      <c r="AB3646" s="24"/>
      <c r="AC3646" s="28"/>
      <c r="AD3646" s="28"/>
      <c r="AE3646" s="26"/>
      <c r="AF3646" s="28"/>
      <c r="AG3646" s="26"/>
      <c r="AH3646" s="28"/>
      <c r="AI3646" s="26"/>
      <c r="AJ3646" s="28"/>
      <c r="AK3646" s="28"/>
      <c r="AL3646" s="26"/>
      <c r="AM3646" s="28"/>
      <c r="AN3646" s="26"/>
      <c r="AO3646" s="28"/>
      <c r="AP3646" s="26"/>
    </row>
    <row r="3647" spans="1:42" x14ac:dyDescent="0.25">
      <c r="A3647" s="24"/>
      <c r="B3647" s="24"/>
      <c r="C3647" s="24"/>
      <c r="D3647" s="25"/>
      <c r="E3647" s="25"/>
      <c r="F3647" s="26"/>
      <c r="G3647" s="25"/>
      <c r="H3647" s="26"/>
      <c r="I3647" s="25"/>
      <c r="J3647" s="26"/>
      <c r="K3647" s="27"/>
      <c r="L3647" s="27"/>
      <c r="M3647" s="26"/>
      <c r="N3647" s="27"/>
      <c r="O3647" s="26"/>
      <c r="P3647" s="27"/>
      <c r="Q3647" s="26"/>
      <c r="R3647" s="27"/>
      <c r="S3647" s="27"/>
      <c r="T3647" s="26"/>
      <c r="U3647" s="27"/>
      <c r="V3647" s="26"/>
      <c r="W3647" s="27"/>
      <c r="X3647" s="26"/>
      <c r="Y3647" s="24"/>
      <c r="Z3647" s="24"/>
      <c r="AA3647" s="24"/>
      <c r="AB3647" s="24"/>
      <c r="AC3647" s="28"/>
      <c r="AD3647" s="28"/>
      <c r="AE3647" s="26"/>
      <c r="AF3647" s="28"/>
      <c r="AG3647" s="26"/>
      <c r="AH3647" s="28"/>
      <c r="AI3647" s="26"/>
      <c r="AJ3647" s="28"/>
      <c r="AK3647" s="28"/>
      <c r="AL3647" s="26"/>
      <c r="AM3647" s="28"/>
      <c r="AN3647" s="26"/>
      <c r="AO3647" s="28"/>
      <c r="AP3647" s="26"/>
    </row>
    <row r="3648" spans="1:42" x14ac:dyDescent="0.25">
      <c r="A3648" s="24"/>
      <c r="B3648" s="24"/>
      <c r="C3648" s="24"/>
      <c r="D3648" s="25"/>
      <c r="E3648" s="25"/>
      <c r="F3648" s="26"/>
      <c r="G3648" s="25"/>
      <c r="H3648" s="26"/>
      <c r="I3648" s="25"/>
      <c r="J3648" s="26"/>
      <c r="K3648" s="27"/>
      <c r="L3648" s="27"/>
      <c r="M3648" s="26"/>
      <c r="N3648" s="27"/>
      <c r="O3648" s="26"/>
      <c r="P3648" s="27"/>
      <c r="Q3648" s="26"/>
      <c r="R3648" s="27"/>
      <c r="S3648" s="27"/>
      <c r="T3648" s="26"/>
      <c r="U3648" s="27"/>
      <c r="V3648" s="26"/>
      <c r="W3648" s="27"/>
      <c r="X3648" s="26"/>
      <c r="Y3648" s="24"/>
      <c r="Z3648" s="24"/>
      <c r="AA3648" s="24"/>
      <c r="AB3648" s="24"/>
      <c r="AC3648" s="28"/>
      <c r="AD3648" s="28"/>
      <c r="AE3648" s="26"/>
      <c r="AF3648" s="28"/>
      <c r="AG3648" s="26"/>
      <c r="AH3648" s="28"/>
      <c r="AI3648" s="26"/>
      <c r="AJ3648" s="28"/>
      <c r="AK3648" s="28"/>
      <c r="AL3648" s="26"/>
      <c r="AM3648" s="28"/>
      <c r="AN3648" s="26"/>
      <c r="AO3648" s="28"/>
      <c r="AP3648" s="26"/>
    </row>
    <row r="3649" spans="1:42" x14ac:dyDescent="0.25">
      <c r="A3649" s="24"/>
      <c r="B3649" s="24"/>
      <c r="C3649" s="24"/>
      <c r="D3649" s="24"/>
      <c r="E3649" s="25"/>
      <c r="F3649" s="26"/>
      <c r="G3649" s="24"/>
      <c r="H3649" s="24"/>
      <c r="I3649" s="25"/>
      <c r="J3649" s="26"/>
      <c r="K3649" s="24"/>
      <c r="L3649" s="27"/>
      <c r="M3649" s="26"/>
      <c r="N3649" s="24"/>
      <c r="O3649" s="24"/>
      <c r="P3649" s="27"/>
      <c r="Q3649" s="26"/>
      <c r="R3649" s="24"/>
      <c r="S3649" s="27"/>
      <c r="T3649" s="26"/>
      <c r="U3649" s="24"/>
      <c r="V3649" s="24"/>
      <c r="W3649" s="27"/>
      <c r="X3649" s="26"/>
      <c r="Y3649" s="24"/>
      <c r="Z3649" s="24"/>
      <c r="AA3649" s="24"/>
      <c r="AB3649" s="24"/>
      <c r="AC3649" s="24"/>
      <c r="AD3649" s="28"/>
      <c r="AE3649" s="26"/>
      <c r="AF3649" s="24"/>
      <c r="AG3649" s="24"/>
      <c r="AH3649" s="28"/>
      <c r="AI3649" s="26"/>
      <c r="AJ3649" s="24"/>
      <c r="AK3649" s="28"/>
      <c r="AL3649" s="26"/>
      <c r="AM3649" s="24"/>
      <c r="AN3649" s="24"/>
      <c r="AO3649" s="28"/>
      <c r="AP3649" s="26"/>
    </row>
    <row r="3650" spans="1:42" x14ac:dyDescent="0.25">
      <c r="A3650" s="24"/>
      <c r="B3650" s="24"/>
      <c r="C3650" s="24"/>
      <c r="D3650" s="25"/>
      <c r="E3650" s="25"/>
      <c r="F3650" s="26"/>
      <c r="G3650" s="25"/>
      <c r="H3650" s="26"/>
      <c r="I3650" s="25"/>
      <c r="J3650" s="26"/>
      <c r="K3650" s="27"/>
      <c r="L3650" s="27"/>
      <c r="M3650" s="26"/>
      <c r="N3650" s="27"/>
      <c r="O3650" s="26"/>
      <c r="P3650" s="27"/>
      <c r="Q3650" s="26"/>
      <c r="R3650" s="27"/>
      <c r="S3650" s="27"/>
      <c r="T3650" s="26"/>
      <c r="U3650" s="27"/>
      <c r="V3650" s="26"/>
      <c r="W3650" s="27"/>
      <c r="X3650" s="26"/>
      <c r="Y3650" s="25"/>
      <c r="Z3650" s="38"/>
      <c r="AA3650" s="27"/>
      <c r="AB3650" s="27"/>
      <c r="AC3650" s="28"/>
      <c r="AD3650" s="28"/>
      <c r="AE3650" s="26"/>
      <c r="AF3650" s="28"/>
      <c r="AG3650" s="26"/>
      <c r="AH3650" s="28"/>
      <c r="AI3650" s="26"/>
      <c r="AJ3650" s="28"/>
      <c r="AK3650" s="28"/>
      <c r="AL3650" s="26"/>
      <c r="AM3650" s="28"/>
      <c r="AN3650" s="26"/>
      <c r="AO3650" s="28"/>
      <c r="AP3650" s="26"/>
    </row>
    <row r="3651" spans="1:42" x14ac:dyDescent="0.25">
      <c r="A3651" s="24"/>
      <c r="B3651" s="24"/>
      <c r="C3651" s="24"/>
      <c r="D3651" s="25"/>
      <c r="E3651" s="25"/>
      <c r="F3651" s="26"/>
      <c r="G3651" s="25"/>
      <c r="H3651" s="26"/>
      <c r="I3651" s="25"/>
      <c r="J3651" s="26"/>
      <c r="K3651" s="27"/>
      <c r="L3651" s="27"/>
      <c r="M3651" s="26"/>
      <c r="N3651" s="27"/>
      <c r="O3651" s="26"/>
      <c r="P3651" s="27"/>
      <c r="Q3651" s="26"/>
      <c r="R3651" s="27"/>
      <c r="S3651" s="27"/>
      <c r="T3651" s="26"/>
      <c r="U3651" s="27"/>
      <c r="V3651" s="26"/>
      <c r="W3651" s="27"/>
      <c r="X3651" s="26"/>
      <c r="Y3651" s="25"/>
      <c r="Z3651" s="38"/>
      <c r="AA3651" s="27"/>
      <c r="AB3651" s="27"/>
      <c r="AC3651" s="28"/>
      <c r="AD3651" s="28"/>
      <c r="AE3651" s="26"/>
      <c r="AF3651" s="28"/>
      <c r="AG3651" s="26"/>
      <c r="AH3651" s="28"/>
      <c r="AI3651" s="26"/>
      <c r="AJ3651" s="28"/>
      <c r="AK3651" s="28"/>
      <c r="AL3651" s="26"/>
      <c r="AM3651" s="28"/>
      <c r="AN3651" s="26"/>
      <c r="AO3651" s="28"/>
      <c r="AP3651" s="26"/>
    </row>
    <row r="3652" spans="1:42" x14ac:dyDescent="0.25">
      <c r="A3652" s="24"/>
      <c r="B3652" s="24"/>
      <c r="C3652" s="88"/>
      <c r="D3652" s="25"/>
      <c r="E3652" s="25"/>
      <c r="F3652" s="26"/>
      <c r="G3652" s="25"/>
      <c r="H3652" s="26"/>
      <c r="I3652" s="25"/>
      <c r="J3652" s="26"/>
      <c r="K3652" s="27"/>
      <c r="L3652" s="27"/>
      <c r="M3652" s="26"/>
      <c r="N3652" s="27"/>
      <c r="O3652" s="26"/>
      <c r="P3652" s="27"/>
      <c r="Q3652" s="26"/>
      <c r="R3652" s="27"/>
      <c r="S3652" s="27"/>
      <c r="T3652" s="26"/>
      <c r="U3652" s="27"/>
      <c r="V3652" s="26"/>
      <c r="W3652" s="27"/>
      <c r="X3652" s="26"/>
      <c r="Y3652" s="25"/>
      <c r="Z3652" s="38"/>
      <c r="AA3652" s="27"/>
      <c r="AB3652" s="27"/>
      <c r="AC3652" s="28"/>
      <c r="AD3652" s="28"/>
      <c r="AE3652" s="26"/>
      <c r="AF3652" s="28"/>
      <c r="AG3652" s="26"/>
      <c r="AH3652" s="28"/>
      <c r="AI3652" s="26"/>
      <c r="AJ3652" s="28"/>
      <c r="AK3652" s="28"/>
      <c r="AL3652" s="26"/>
      <c r="AM3652" s="28"/>
      <c r="AN3652" s="26"/>
      <c r="AO3652" s="28"/>
      <c r="AP3652" s="26"/>
    </row>
    <row r="3653" spans="1:42" x14ac:dyDescent="0.25">
      <c r="A3653" s="24"/>
      <c r="B3653" s="24"/>
      <c r="C3653" s="88"/>
      <c r="D3653" s="25"/>
      <c r="E3653" s="25"/>
      <c r="F3653" s="26"/>
      <c r="G3653" s="25"/>
      <c r="H3653" s="26"/>
      <c r="I3653" s="25"/>
      <c r="J3653" s="26"/>
      <c r="K3653" s="27"/>
      <c r="L3653" s="27"/>
      <c r="M3653" s="26"/>
      <c r="N3653" s="27"/>
      <c r="O3653" s="26"/>
      <c r="P3653" s="27"/>
      <c r="Q3653" s="26"/>
      <c r="R3653" s="27"/>
      <c r="S3653" s="27"/>
      <c r="T3653" s="26"/>
      <c r="U3653" s="27"/>
      <c r="V3653" s="26"/>
      <c r="W3653" s="27"/>
      <c r="X3653" s="26"/>
      <c r="Y3653" s="25"/>
      <c r="Z3653" s="38"/>
      <c r="AA3653" s="27"/>
      <c r="AB3653" s="27"/>
      <c r="AC3653" s="28"/>
      <c r="AD3653" s="28"/>
      <c r="AE3653" s="26"/>
      <c r="AF3653" s="28"/>
      <c r="AG3653" s="26"/>
      <c r="AH3653" s="28"/>
      <c r="AI3653" s="26"/>
      <c r="AJ3653" s="28"/>
      <c r="AK3653" s="28"/>
      <c r="AL3653" s="26"/>
      <c r="AM3653" s="28"/>
      <c r="AN3653" s="26"/>
      <c r="AO3653" s="28"/>
      <c r="AP3653" s="26"/>
    </row>
    <row r="3654" spans="1:42" x14ac:dyDescent="0.25">
      <c r="A3654" s="24"/>
      <c r="B3654" s="24"/>
      <c r="C3654" s="88"/>
      <c r="D3654" s="25"/>
      <c r="E3654" s="25"/>
      <c r="F3654" s="26"/>
      <c r="G3654" s="25"/>
      <c r="H3654" s="26"/>
      <c r="I3654" s="25"/>
      <c r="J3654" s="26"/>
      <c r="K3654" s="27"/>
      <c r="L3654" s="27"/>
      <c r="M3654" s="26"/>
      <c r="N3654" s="27"/>
      <c r="O3654" s="26"/>
      <c r="P3654" s="27"/>
      <c r="Q3654" s="26"/>
      <c r="R3654" s="27"/>
      <c r="S3654" s="27"/>
      <c r="T3654" s="26"/>
      <c r="U3654" s="27"/>
      <c r="V3654" s="26"/>
      <c r="W3654" s="27"/>
      <c r="X3654" s="26"/>
      <c r="Y3654" s="25"/>
      <c r="Z3654" s="38"/>
      <c r="AA3654" s="27"/>
      <c r="AB3654" s="27"/>
      <c r="AC3654" s="28"/>
      <c r="AD3654" s="28"/>
      <c r="AE3654" s="26"/>
      <c r="AF3654" s="28"/>
      <c r="AG3654" s="26"/>
      <c r="AH3654" s="28"/>
      <c r="AI3654" s="26"/>
      <c r="AJ3654" s="28"/>
      <c r="AK3654" s="28"/>
      <c r="AL3654" s="26"/>
      <c r="AM3654" s="28"/>
      <c r="AN3654" s="26"/>
      <c r="AO3654" s="28"/>
      <c r="AP3654" s="26"/>
    </row>
    <row r="3655" spans="1:42" x14ac:dyDescent="0.25">
      <c r="A3655" s="24"/>
      <c r="B3655" s="24"/>
      <c r="C3655" s="24"/>
      <c r="D3655" s="25"/>
      <c r="E3655" s="25"/>
      <c r="F3655" s="26"/>
      <c r="G3655" s="25"/>
      <c r="H3655" s="26"/>
      <c r="I3655" s="25"/>
      <c r="J3655" s="26"/>
      <c r="K3655" s="27"/>
      <c r="L3655" s="27"/>
      <c r="M3655" s="26"/>
      <c r="N3655" s="27"/>
      <c r="O3655" s="26"/>
      <c r="P3655" s="27"/>
      <c r="Q3655" s="26"/>
      <c r="R3655" s="27"/>
      <c r="S3655" s="27"/>
      <c r="T3655" s="26"/>
      <c r="U3655" s="27"/>
      <c r="V3655" s="26"/>
      <c r="W3655" s="27"/>
      <c r="X3655" s="26"/>
      <c r="Y3655" s="25"/>
      <c r="Z3655" s="38"/>
      <c r="AA3655" s="27"/>
      <c r="AB3655" s="27"/>
      <c r="AC3655" s="28"/>
      <c r="AD3655" s="28"/>
      <c r="AE3655" s="26"/>
      <c r="AF3655" s="28"/>
      <c r="AG3655" s="26"/>
      <c r="AH3655" s="28"/>
      <c r="AI3655" s="26"/>
      <c r="AJ3655" s="28"/>
      <c r="AK3655" s="28"/>
      <c r="AL3655" s="26"/>
      <c r="AM3655" s="28"/>
      <c r="AN3655" s="26"/>
      <c r="AO3655" s="28"/>
      <c r="AP3655" s="26"/>
    </row>
    <row r="3656" spans="1:42" x14ac:dyDescent="0.25">
      <c r="A3656" s="24"/>
      <c r="B3656" s="24"/>
      <c r="C3656" s="24"/>
      <c r="D3656" s="25"/>
      <c r="E3656" s="24"/>
      <c r="F3656" s="24"/>
      <c r="G3656" s="25"/>
      <c r="H3656" s="26"/>
      <c r="I3656" s="24"/>
      <c r="J3656" s="24"/>
      <c r="K3656" s="27"/>
      <c r="L3656" s="24"/>
      <c r="M3656" s="24"/>
      <c r="N3656" s="27"/>
      <c r="O3656" s="26"/>
      <c r="P3656" s="24"/>
      <c r="Q3656" s="24"/>
      <c r="R3656" s="27"/>
      <c r="S3656" s="24"/>
      <c r="T3656" s="24"/>
      <c r="U3656" s="27"/>
      <c r="V3656" s="26"/>
      <c r="W3656" s="24"/>
      <c r="X3656" s="24"/>
      <c r="Y3656" s="25"/>
      <c r="Z3656" s="24"/>
      <c r="AA3656" s="27"/>
      <c r="AB3656" s="24"/>
      <c r="AC3656" s="28"/>
      <c r="AD3656" s="24"/>
      <c r="AE3656" s="24"/>
      <c r="AF3656" s="28"/>
      <c r="AG3656" s="26"/>
      <c r="AH3656" s="24"/>
      <c r="AI3656" s="24"/>
      <c r="AJ3656" s="28"/>
      <c r="AK3656" s="24"/>
      <c r="AL3656" s="24"/>
      <c r="AM3656" s="28"/>
      <c r="AN3656" s="26"/>
      <c r="AO3656" s="24"/>
      <c r="AP3656" s="24"/>
    </row>
    <row r="3657" spans="1:42" x14ac:dyDescent="0.25">
      <c r="A3657" s="24"/>
      <c r="B3657" s="24"/>
      <c r="C3657" s="24"/>
      <c r="D3657" s="25"/>
      <c r="E3657" s="25"/>
      <c r="F3657" s="26"/>
      <c r="G3657" s="25"/>
      <c r="H3657" s="26"/>
      <c r="I3657" s="25"/>
      <c r="J3657" s="26"/>
      <c r="K3657" s="27"/>
      <c r="L3657" s="27"/>
      <c r="M3657" s="26"/>
      <c r="N3657" s="27"/>
      <c r="O3657" s="26"/>
      <c r="P3657" s="27"/>
      <c r="Q3657" s="26"/>
      <c r="R3657" s="27"/>
      <c r="S3657" s="27"/>
      <c r="T3657" s="26"/>
      <c r="U3657" s="27"/>
      <c r="V3657" s="26"/>
      <c r="W3657" s="27"/>
      <c r="X3657" s="26"/>
      <c r="Y3657" s="25"/>
      <c r="Z3657" s="38"/>
      <c r="AA3657" s="27"/>
      <c r="AB3657" s="27"/>
      <c r="AC3657" s="28"/>
      <c r="AD3657" s="28"/>
      <c r="AE3657" s="26"/>
      <c r="AF3657" s="28"/>
      <c r="AG3657" s="26"/>
      <c r="AH3657" s="28"/>
      <c r="AI3657" s="26"/>
      <c r="AJ3657" s="28"/>
      <c r="AK3657" s="28"/>
      <c r="AL3657" s="26"/>
      <c r="AM3657" s="28"/>
      <c r="AN3657" s="26"/>
      <c r="AO3657" s="28"/>
      <c r="AP3657" s="26"/>
    </row>
    <row r="3658" spans="1:42" x14ac:dyDescent="0.25">
      <c r="A3658" s="24"/>
      <c r="B3658" s="24"/>
      <c r="C3658" s="111"/>
      <c r="D3658" s="24"/>
      <c r="E3658" s="25"/>
      <c r="F3658" s="26"/>
      <c r="G3658" s="25"/>
      <c r="H3658" s="26"/>
      <c r="I3658" s="25"/>
      <c r="J3658" s="26"/>
      <c r="K3658" s="24"/>
      <c r="L3658" s="27"/>
      <c r="M3658" s="26"/>
      <c r="N3658" s="27"/>
      <c r="O3658" s="26"/>
      <c r="P3658" s="27"/>
      <c r="Q3658" s="26"/>
      <c r="R3658" s="24"/>
      <c r="S3658" s="27"/>
      <c r="T3658" s="26"/>
      <c r="U3658" s="27"/>
      <c r="V3658" s="26"/>
      <c r="W3658" s="27"/>
      <c r="X3658" s="26"/>
      <c r="Y3658" s="24"/>
      <c r="Z3658" s="24"/>
      <c r="AA3658" s="24"/>
      <c r="AB3658" s="24"/>
      <c r="AC3658" s="24"/>
      <c r="AD3658" s="28"/>
      <c r="AE3658" s="26"/>
      <c r="AF3658" s="28"/>
      <c r="AG3658" s="26"/>
      <c r="AH3658" s="28"/>
      <c r="AI3658" s="26"/>
      <c r="AJ3658" s="24"/>
      <c r="AK3658" s="28"/>
      <c r="AL3658" s="26"/>
      <c r="AM3658" s="28"/>
      <c r="AN3658" s="26"/>
      <c r="AO3658" s="28"/>
      <c r="AP3658" s="26"/>
    </row>
    <row r="3659" spans="1:42" x14ac:dyDescent="0.25">
      <c r="A3659" s="24"/>
      <c r="B3659" s="24"/>
      <c r="C3659" s="111"/>
      <c r="D3659" s="24"/>
      <c r="E3659" s="24"/>
      <c r="F3659" s="24"/>
      <c r="G3659" s="25"/>
      <c r="H3659" s="26"/>
      <c r="I3659" s="25"/>
      <c r="J3659" s="26"/>
      <c r="K3659" s="24"/>
      <c r="L3659" s="24"/>
      <c r="M3659" s="24"/>
      <c r="N3659" s="27"/>
      <c r="O3659" s="26"/>
      <c r="P3659" s="27"/>
      <c r="Q3659" s="26"/>
      <c r="R3659" s="24"/>
      <c r="S3659" s="24"/>
      <c r="T3659" s="24"/>
      <c r="U3659" s="27"/>
      <c r="V3659" s="26"/>
      <c r="W3659" s="27"/>
      <c r="X3659" s="26"/>
      <c r="Y3659" s="24"/>
      <c r="Z3659" s="24"/>
      <c r="AA3659" s="24"/>
      <c r="AB3659" s="24"/>
      <c r="AC3659" s="24"/>
      <c r="AD3659" s="24"/>
      <c r="AE3659" s="24"/>
      <c r="AF3659" s="28"/>
      <c r="AG3659" s="26"/>
      <c r="AH3659" s="28"/>
      <c r="AI3659" s="26"/>
      <c r="AJ3659" s="24"/>
      <c r="AK3659" s="24"/>
      <c r="AL3659" s="24"/>
      <c r="AM3659" s="28"/>
      <c r="AN3659" s="26"/>
      <c r="AO3659" s="28"/>
      <c r="AP3659" s="26"/>
    </row>
    <row r="3660" spans="1:42" x14ac:dyDescent="0.25">
      <c r="A3660" s="24"/>
      <c r="B3660" s="24"/>
      <c r="C3660" s="111"/>
      <c r="D3660" s="25"/>
      <c r="E3660" s="25"/>
      <c r="F3660" s="26"/>
      <c r="G3660" s="25"/>
      <c r="H3660" s="26"/>
      <c r="I3660" s="25"/>
      <c r="J3660" s="26"/>
      <c r="K3660" s="27"/>
      <c r="L3660" s="27"/>
      <c r="M3660" s="26"/>
      <c r="N3660" s="27"/>
      <c r="O3660" s="26"/>
      <c r="P3660" s="27"/>
      <c r="Q3660" s="26"/>
      <c r="R3660" s="27"/>
      <c r="S3660" s="27"/>
      <c r="T3660" s="26"/>
      <c r="U3660" s="27"/>
      <c r="V3660" s="26"/>
      <c r="W3660" s="27"/>
      <c r="X3660" s="26"/>
      <c r="Y3660" s="25"/>
      <c r="Z3660" s="38"/>
      <c r="AA3660" s="27"/>
      <c r="AB3660" s="27"/>
      <c r="AC3660" s="28"/>
      <c r="AD3660" s="28"/>
      <c r="AE3660" s="26"/>
      <c r="AF3660" s="28"/>
      <c r="AG3660" s="26"/>
      <c r="AH3660" s="28"/>
      <c r="AI3660" s="26"/>
      <c r="AJ3660" s="28"/>
      <c r="AK3660" s="28"/>
      <c r="AL3660" s="26"/>
      <c r="AM3660" s="28"/>
      <c r="AN3660" s="26"/>
      <c r="AO3660" s="28"/>
      <c r="AP3660" s="26"/>
    </row>
    <row r="3661" spans="1:42" x14ac:dyDescent="0.25">
      <c r="A3661" s="24"/>
      <c r="B3661" s="24"/>
      <c r="C3661" s="24"/>
      <c r="D3661" s="24"/>
      <c r="E3661" s="24"/>
      <c r="F3661" s="24"/>
      <c r="G3661" s="24"/>
      <c r="H3661" s="24"/>
      <c r="I3661" s="25"/>
      <c r="J3661" s="26"/>
      <c r="K3661" s="24"/>
      <c r="L3661" s="24"/>
      <c r="M3661" s="24"/>
      <c r="N3661" s="24"/>
      <c r="O3661" s="24"/>
      <c r="P3661" s="27"/>
      <c r="Q3661" s="26"/>
      <c r="R3661" s="24"/>
      <c r="S3661" s="24"/>
      <c r="T3661" s="24"/>
      <c r="U3661" s="24"/>
      <c r="V3661" s="24"/>
      <c r="W3661" s="27"/>
      <c r="X3661" s="26"/>
      <c r="Y3661" s="24"/>
      <c r="Z3661" s="24"/>
      <c r="AA3661" s="24"/>
      <c r="AB3661" s="24"/>
      <c r="AC3661" s="24"/>
      <c r="AD3661" s="24"/>
      <c r="AE3661" s="24"/>
      <c r="AF3661" s="24"/>
      <c r="AG3661" s="24"/>
      <c r="AH3661" s="28"/>
      <c r="AI3661" s="26"/>
      <c r="AJ3661" s="24"/>
      <c r="AK3661" s="24"/>
      <c r="AL3661" s="24"/>
      <c r="AM3661" s="24"/>
      <c r="AN3661" s="24"/>
      <c r="AO3661" s="28"/>
      <c r="AP3661" s="26"/>
    </row>
    <row r="3662" spans="1:42" x14ac:dyDescent="0.25">
      <c r="A3662" s="24"/>
      <c r="B3662" s="24"/>
      <c r="C3662" s="24"/>
      <c r="D3662" s="25"/>
      <c r="E3662" s="25"/>
      <c r="F3662" s="26"/>
      <c r="G3662" s="25"/>
      <c r="H3662" s="26"/>
      <c r="I3662" s="25"/>
      <c r="J3662" s="26"/>
      <c r="K3662" s="27"/>
      <c r="L3662" s="27"/>
      <c r="M3662" s="26"/>
      <c r="N3662" s="27"/>
      <c r="O3662" s="26"/>
      <c r="P3662" s="27"/>
      <c r="Q3662" s="26"/>
      <c r="R3662" s="27"/>
      <c r="S3662" s="27"/>
      <c r="T3662" s="26"/>
      <c r="U3662" s="27"/>
      <c r="V3662" s="26"/>
      <c r="W3662" s="27"/>
      <c r="X3662" s="26"/>
      <c r="Y3662" s="25"/>
      <c r="Z3662" s="38"/>
      <c r="AA3662" s="27"/>
      <c r="AB3662" s="27"/>
      <c r="AC3662" s="28"/>
      <c r="AD3662" s="28"/>
      <c r="AE3662" s="26"/>
      <c r="AF3662" s="28"/>
      <c r="AG3662" s="26"/>
      <c r="AH3662" s="28"/>
      <c r="AI3662" s="26"/>
      <c r="AJ3662" s="28"/>
      <c r="AK3662" s="28"/>
      <c r="AL3662" s="26"/>
      <c r="AM3662" s="28"/>
      <c r="AN3662" s="26"/>
      <c r="AO3662" s="28"/>
      <c r="AP3662" s="26"/>
    </row>
    <row r="3663" spans="1:42" x14ac:dyDescent="0.25">
      <c r="A3663" s="24"/>
      <c r="B3663" s="24"/>
      <c r="C3663" s="24"/>
      <c r="D3663" s="25"/>
      <c r="E3663" s="25"/>
      <c r="F3663" s="26"/>
      <c r="G3663" s="25"/>
      <c r="H3663" s="26"/>
      <c r="I3663" s="25"/>
      <c r="J3663" s="26"/>
      <c r="K3663" s="27"/>
      <c r="L3663" s="27"/>
      <c r="M3663" s="26"/>
      <c r="N3663" s="27"/>
      <c r="O3663" s="26"/>
      <c r="P3663" s="27"/>
      <c r="Q3663" s="26"/>
      <c r="R3663" s="27"/>
      <c r="S3663" s="27"/>
      <c r="T3663" s="26"/>
      <c r="U3663" s="27"/>
      <c r="V3663" s="26"/>
      <c r="W3663" s="27"/>
      <c r="X3663" s="26"/>
      <c r="Y3663" s="25"/>
      <c r="Z3663" s="38"/>
      <c r="AA3663" s="27"/>
      <c r="AB3663" s="27"/>
      <c r="AC3663" s="28"/>
      <c r="AD3663" s="28"/>
      <c r="AE3663" s="26"/>
      <c r="AF3663" s="28"/>
      <c r="AG3663" s="26"/>
      <c r="AH3663" s="28"/>
      <c r="AI3663" s="26"/>
      <c r="AJ3663" s="28"/>
      <c r="AK3663" s="28"/>
      <c r="AL3663" s="26"/>
      <c r="AM3663" s="28"/>
      <c r="AN3663" s="26"/>
      <c r="AO3663" s="28"/>
      <c r="AP3663" s="26"/>
    </row>
    <row r="3664" spans="1:42" x14ac:dyDescent="0.25">
      <c r="A3664" s="24"/>
      <c r="B3664" s="24"/>
      <c r="C3664" s="24"/>
      <c r="D3664" s="25"/>
      <c r="E3664" s="25"/>
      <c r="F3664" s="26"/>
      <c r="G3664" s="25"/>
      <c r="H3664" s="26"/>
      <c r="I3664" s="25"/>
      <c r="J3664" s="26"/>
      <c r="K3664" s="27"/>
      <c r="L3664" s="27"/>
      <c r="M3664" s="26"/>
      <c r="N3664" s="27"/>
      <c r="O3664" s="26"/>
      <c r="P3664" s="27"/>
      <c r="Q3664" s="26"/>
      <c r="R3664" s="27"/>
      <c r="S3664" s="27"/>
      <c r="T3664" s="26"/>
      <c r="U3664" s="27"/>
      <c r="V3664" s="26"/>
      <c r="W3664" s="27"/>
      <c r="X3664" s="26"/>
      <c r="Y3664" s="25"/>
      <c r="Z3664" s="38"/>
      <c r="AA3664" s="27"/>
      <c r="AB3664" s="27"/>
      <c r="AC3664" s="28"/>
      <c r="AD3664" s="28"/>
      <c r="AE3664" s="26"/>
      <c r="AF3664" s="28"/>
      <c r="AG3664" s="26"/>
      <c r="AH3664" s="28"/>
      <c r="AI3664" s="26"/>
      <c r="AJ3664" s="28"/>
      <c r="AK3664" s="28"/>
      <c r="AL3664" s="26"/>
      <c r="AM3664" s="28"/>
      <c r="AN3664" s="26"/>
      <c r="AO3664" s="28"/>
      <c r="AP3664" s="26"/>
    </row>
    <row r="3665" spans="1:42" x14ac:dyDescent="0.25">
      <c r="A3665" s="24"/>
      <c r="B3665" s="24"/>
      <c r="C3665" s="24"/>
      <c r="D3665" s="24"/>
      <c r="E3665" s="24"/>
      <c r="F3665" s="24"/>
      <c r="G3665" s="24"/>
      <c r="H3665" s="24"/>
      <c r="I3665" s="25"/>
      <c r="J3665" s="26"/>
      <c r="K3665" s="24"/>
      <c r="L3665" s="24"/>
      <c r="M3665" s="24"/>
      <c r="N3665" s="24"/>
      <c r="O3665" s="24"/>
      <c r="P3665" s="27"/>
      <c r="Q3665" s="26"/>
      <c r="R3665" s="24"/>
      <c r="S3665" s="24"/>
      <c r="T3665" s="24"/>
      <c r="U3665" s="24"/>
      <c r="V3665" s="24"/>
      <c r="W3665" s="27"/>
      <c r="X3665" s="26"/>
      <c r="Y3665" s="24"/>
      <c r="Z3665" s="24"/>
      <c r="AA3665" s="24"/>
      <c r="AB3665" s="24"/>
      <c r="AC3665" s="24"/>
      <c r="AD3665" s="24"/>
      <c r="AE3665" s="24"/>
      <c r="AF3665" s="24"/>
      <c r="AG3665" s="24"/>
      <c r="AH3665" s="28"/>
      <c r="AI3665" s="26"/>
      <c r="AJ3665" s="24"/>
      <c r="AK3665" s="24"/>
      <c r="AL3665" s="24"/>
      <c r="AM3665" s="24"/>
      <c r="AN3665" s="24"/>
      <c r="AO3665" s="28"/>
      <c r="AP3665" s="26"/>
    </row>
    <row r="3666" spans="1:42" x14ac:dyDescent="0.25">
      <c r="A3666" s="24"/>
      <c r="B3666" s="24"/>
      <c r="C3666" s="24"/>
      <c r="D3666" s="25"/>
      <c r="E3666" s="25"/>
      <c r="F3666" s="26"/>
      <c r="G3666" s="25"/>
      <c r="H3666" s="26"/>
      <c r="I3666" s="25"/>
      <c r="J3666" s="26"/>
      <c r="K3666" s="27"/>
      <c r="L3666" s="27"/>
      <c r="M3666" s="26"/>
      <c r="N3666" s="27"/>
      <c r="O3666" s="26"/>
      <c r="P3666" s="27"/>
      <c r="Q3666" s="26"/>
      <c r="R3666" s="27"/>
      <c r="S3666" s="27"/>
      <c r="T3666" s="26"/>
      <c r="U3666" s="27"/>
      <c r="V3666" s="26"/>
      <c r="W3666" s="27"/>
      <c r="X3666" s="26"/>
      <c r="Y3666" s="25"/>
      <c r="Z3666" s="38"/>
      <c r="AA3666" s="27"/>
      <c r="AB3666" s="27"/>
      <c r="AC3666" s="28"/>
      <c r="AD3666" s="28"/>
      <c r="AE3666" s="26"/>
      <c r="AF3666" s="28"/>
      <c r="AG3666" s="26"/>
      <c r="AH3666" s="28"/>
      <c r="AI3666" s="26"/>
      <c r="AJ3666" s="28"/>
      <c r="AK3666" s="28"/>
      <c r="AL3666" s="26"/>
      <c r="AM3666" s="28"/>
      <c r="AN3666" s="26"/>
      <c r="AO3666" s="28"/>
      <c r="AP3666" s="26"/>
    </row>
    <row r="3667" spans="1:42" x14ac:dyDescent="0.25">
      <c r="A3667" s="24"/>
      <c r="B3667" s="24"/>
      <c r="C3667" s="24"/>
      <c r="D3667" s="25"/>
      <c r="E3667" s="25"/>
      <c r="F3667" s="26"/>
      <c r="G3667" s="25"/>
      <c r="H3667" s="26"/>
      <c r="I3667" s="25"/>
      <c r="J3667" s="26"/>
      <c r="K3667" s="27"/>
      <c r="L3667" s="27"/>
      <c r="M3667" s="26"/>
      <c r="N3667" s="27"/>
      <c r="O3667" s="26"/>
      <c r="P3667" s="27"/>
      <c r="Q3667" s="26"/>
      <c r="R3667" s="27"/>
      <c r="S3667" s="27"/>
      <c r="T3667" s="26"/>
      <c r="U3667" s="27"/>
      <c r="V3667" s="26"/>
      <c r="W3667" s="27"/>
      <c r="X3667" s="26"/>
      <c r="Y3667" s="25"/>
      <c r="Z3667" s="38"/>
      <c r="AA3667" s="27"/>
      <c r="AB3667" s="27"/>
      <c r="AC3667" s="28"/>
      <c r="AD3667" s="28"/>
      <c r="AE3667" s="26"/>
      <c r="AF3667" s="28"/>
      <c r="AG3667" s="26"/>
      <c r="AH3667" s="28"/>
      <c r="AI3667" s="26"/>
      <c r="AJ3667" s="28"/>
      <c r="AK3667" s="28"/>
      <c r="AL3667" s="26"/>
      <c r="AM3667" s="28"/>
      <c r="AN3667" s="26"/>
      <c r="AO3667" s="28"/>
      <c r="AP3667" s="26"/>
    </row>
    <row r="3668" spans="1:42" x14ac:dyDescent="0.25">
      <c r="A3668" s="24"/>
      <c r="B3668" s="24"/>
      <c r="C3668" s="88"/>
      <c r="D3668" s="25"/>
      <c r="E3668" s="25"/>
      <c r="F3668" s="26"/>
      <c r="G3668" s="25"/>
      <c r="H3668" s="26"/>
      <c r="I3668" s="25"/>
      <c r="J3668" s="26"/>
      <c r="K3668" s="27"/>
      <c r="L3668" s="27"/>
      <c r="M3668" s="26"/>
      <c r="N3668" s="27"/>
      <c r="O3668" s="26"/>
      <c r="P3668" s="27"/>
      <c r="Q3668" s="26"/>
      <c r="R3668" s="27"/>
      <c r="S3668" s="27"/>
      <c r="T3668" s="26"/>
      <c r="U3668" s="27"/>
      <c r="V3668" s="26"/>
      <c r="W3668" s="27"/>
      <c r="X3668" s="26"/>
      <c r="Y3668" s="25"/>
      <c r="Z3668" s="38"/>
      <c r="AA3668" s="27"/>
      <c r="AB3668" s="27"/>
      <c r="AC3668" s="28"/>
      <c r="AD3668" s="28"/>
      <c r="AE3668" s="26"/>
      <c r="AF3668" s="28"/>
      <c r="AG3668" s="26"/>
      <c r="AH3668" s="28"/>
      <c r="AI3668" s="26"/>
      <c r="AJ3668" s="28"/>
      <c r="AK3668" s="28"/>
      <c r="AL3668" s="26"/>
      <c r="AM3668" s="28"/>
      <c r="AN3668" s="26"/>
      <c r="AO3668" s="28"/>
      <c r="AP3668" s="26"/>
    </row>
    <row r="3669" spans="1:42" x14ac:dyDescent="0.25">
      <c r="A3669" s="24"/>
      <c r="B3669" s="24"/>
      <c r="C3669" s="88"/>
      <c r="D3669" s="25"/>
      <c r="E3669" s="25"/>
      <c r="F3669" s="26"/>
      <c r="G3669" s="25"/>
      <c r="H3669" s="26"/>
      <c r="I3669" s="25"/>
      <c r="J3669" s="26"/>
      <c r="K3669" s="27"/>
      <c r="L3669" s="27"/>
      <c r="M3669" s="26"/>
      <c r="N3669" s="27"/>
      <c r="O3669" s="26"/>
      <c r="P3669" s="27"/>
      <c r="Q3669" s="26"/>
      <c r="R3669" s="27"/>
      <c r="S3669" s="27"/>
      <c r="T3669" s="26"/>
      <c r="U3669" s="27"/>
      <c r="V3669" s="26"/>
      <c r="W3669" s="27"/>
      <c r="X3669" s="26"/>
      <c r="Y3669" s="25"/>
      <c r="Z3669" s="38"/>
      <c r="AA3669" s="27"/>
      <c r="AB3669" s="27"/>
      <c r="AC3669" s="28"/>
      <c r="AD3669" s="28"/>
      <c r="AE3669" s="26"/>
      <c r="AF3669" s="28"/>
      <c r="AG3669" s="26"/>
      <c r="AH3669" s="28"/>
      <c r="AI3669" s="26"/>
      <c r="AJ3669" s="28"/>
      <c r="AK3669" s="28"/>
      <c r="AL3669" s="26"/>
      <c r="AM3669" s="28"/>
      <c r="AN3669" s="26"/>
      <c r="AO3669" s="28"/>
      <c r="AP3669" s="26"/>
    </row>
    <row r="3670" spans="1:42" x14ac:dyDescent="0.25">
      <c r="A3670" s="24"/>
      <c r="B3670" s="24"/>
      <c r="C3670" s="88"/>
      <c r="D3670" s="25"/>
      <c r="E3670" s="25"/>
      <c r="F3670" s="26"/>
      <c r="G3670" s="25"/>
      <c r="H3670" s="26"/>
      <c r="I3670" s="25"/>
      <c r="J3670" s="26"/>
      <c r="K3670" s="27"/>
      <c r="L3670" s="27"/>
      <c r="M3670" s="26"/>
      <c r="N3670" s="27"/>
      <c r="O3670" s="26"/>
      <c r="P3670" s="27"/>
      <c r="Q3670" s="26"/>
      <c r="R3670" s="27"/>
      <c r="S3670" s="27"/>
      <c r="T3670" s="26"/>
      <c r="U3670" s="27"/>
      <c r="V3670" s="26"/>
      <c r="W3670" s="27"/>
      <c r="X3670" s="26"/>
      <c r="Y3670" s="25"/>
      <c r="Z3670" s="38"/>
      <c r="AA3670" s="27"/>
      <c r="AB3670" s="27"/>
      <c r="AC3670" s="28"/>
      <c r="AD3670" s="28"/>
      <c r="AE3670" s="26"/>
      <c r="AF3670" s="28"/>
      <c r="AG3670" s="26"/>
      <c r="AH3670" s="28"/>
      <c r="AI3670" s="26"/>
      <c r="AJ3670" s="28"/>
      <c r="AK3670" s="28"/>
      <c r="AL3670" s="26"/>
      <c r="AM3670" s="28"/>
      <c r="AN3670" s="26"/>
      <c r="AO3670" s="28"/>
      <c r="AP3670" s="26"/>
    </row>
    <row r="3671" spans="1:42" x14ac:dyDescent="0.25">
      <c r="A3671" s="24"/>
      <c r="B3671" s="24"/>
      <c r="C3671" s="24"/>
      <c r="D3671" s="25"/>
      <c r="E3671" s="25"/>
      <c r="F3671" s="26"/>
      <c r="G3671" s="25"/>
      <c r="H3671" s="26"/>
      <c r="I3671" s="25"/>
      <c r="J3671" s="26"/>
      <c r="K3671" s="27"/>
      <c r="L3671" s="27"/>
      <c r="M3671" s="26"/>
      <c r="N3671" s="27"/>
      <c r="O3671" s="26"/>
      <c r="P3671" s="27"/>
      <c r="Q3671" s="26"/>
      <c r="R3671" s="27"/>
      <c r="S3671" s="27"/>
      <c r="T3671" s="26"/>
      <c r="U3671" s="27"/>
      <c r="V3671" s="26"/>
      <c r="W3671" s="27"/>
      <c r="X3671" s="26"/>
      <c r="Y3671" s="25"/>
      <c r="Z3671" s="24"/>
      <c r="AA3671" s="27"/>
      <c r="AB3671" s="24"/>
      <c r="AC3671" s="28"/>
      <c r="AD3671" s="28"/>
      <c r="AE3671" s="26"/>
      <c r="AF3671" s="28"/>
      <c r="AG3671" s="26"/>
      <c r="AH3671" s="28"/>
      <c r="AI3671" s="26"/>
      <c r="AJ3671" s="28"/>
      <c r="AK3671" s="28"/>
      <c r="AL3671" s="26"/>
      <c r="AM3671" s="28"/>
      <c r="AN3671" s="26"/>
      <c r="AO3671" s="28"/>
      <c r="AP3671" s="26"/>
    </row>
    <row r="3672" spans="1:42" x14ac:dyDescent="0.25">
      <c r="A3672" s="24"/>
      <c r="B3672" s="24"/>
      <c r="C3672" s="111"/>
      <c r="D3672" s="24"/>
      <c r="E3672" s="25"/>
      <c r="F3672" s="26"/>
      <c r="G3672" s="25"/>
      <c r="H3672" s="26"/>
      <c r="I3672" s="24"/>
      <c r="J3672" s="24"/>
      <c r="K3672" s="24"/>
      <c r="L3672" s="27"/>
      <c r="M3672" s="26"/>
      <c r="N3672" s="27"/>
      <c r="O3672" s="26"/>
      <c r="P3672" s="24"/>
      <c r="Q3672" s="24"/>
      <c r="R3672" s="24"/>
      <c r="S3672" s="27"/>
      <c r="T3672" s="26"/>
      <c r="U3672" s="27"/>
      <c r="V3672" s="26"/>
      <c r="W3672" s="24"/>
      <c r="X3672" s="24"/>
      <c r="Y3672" s="24"/>
      <c r="Z3672" s="24"/>
      <c r="AA3672" s="24"/>
      <c r="AB3672" s="24"/>
      <c r="AC3672" s="24"/>
      <c r="AD3672" s="28"/>
      <c r="AE3672" s="26"/>
      <c r="AF3672" s="28"/>
      <c r="AG3672" s="26"/>
      <c r="AH3672" s="24"/>
      <c r="AI3672" s="24"/>
      <c r="AJ3672" s="24"/>
      <c r="AK3672" s="28"/>
      <c r="AL3672" s="26"/>
      <c r="AM3672" s="28"/>
      <c r="AN3672" s="26"/>
      <c r="AO3672" s="24"/>
      <c r="AP3672" s="24"/>
    </row>
    <row r="3673" spans="1:42" x14ac:dyDescent="0.25">
      <c r="A3673" s="24"/>
      <c r="B3673" s="24"/>
      <c r="C3673" s="111"/>
      <c r="D3673" s="25"/>
      <c r="E3673" s="25"/>
      <c r="F3673" s="26"/>
      <c r="G3673" s="25"/>
      <c r="H3673" s="26"/>
      <c r="I3673" s="25"/>
      <c r="J3673" s="26"/>
      <c r="K3673" s="27"/>
      <c r="L3673" s="27"/>
      <c r="M3673" s="26"/>
      <c r="N3673" s="27"/>
      <c r="O3673" s="26"/>
      <c r="P3673" s="27"/>
      <c r="Q3673" s="26"/>
      <c r="R3673" s="27"/>
      <c r="S3673" s="27"/>
      <c r="T3673" s="26"/>
      <c r="U3673" s="27"/>
      <c r="V3673" s="26"/>
      <c r="W3673" s="27"/>
      <c r="X3673" s="26"/>
      <c r="Y3673" s="25"/>
      <c r="Z3673" s="38"/>
      <c r="AA3673" s="27"/>
      <c r="AB3673" s="27"/>
      <c r="AC3673" s="28"/>
      <c r="AD3673" s="28"/>
      <c r="AE3673" s="26"/>
      <c r="AF3673" s="28"/>
      <c r="AG3673" s="26"/>
      <c r="AH3673" s="28"/>
      <c r="AI3673" s="26"/>
      <c r="AJ3673" s="28"/>
      <c r="AK3673" s="28"/>
      <c r="AL3673" s="26"/>
      <c r="AM3673" s="28"/>
      <c r="AN3673" s="26"/>
      <c r="AO3673" s="28"/>
      <c r="AP3673" s="26"/>
    </row>
    <row r="3674" spans="1:42" x14ac:dyDescent="0.25">
      <c r="A3674" s="24"/>
      <c r="B3674" s="24"/>
      <c r="C3674" s="111"/>
      <c r="D3674" s="24"/>
      <c r="E3674" s="24"/>
      <c r="F3674" s="24"/>
      <c r="G3674" s="25"/>
      <c r="H3674" s="26"/>
      <c r="I3674" s="24"/>
      <c r="J3674" s="24"/>
      <c r="K3674" s="24"/>
      <c r="L3674" s="24"/>
      <c r="M3674" s="24"/>
      <c r="N3674" s="27"/>
      <c r="O3674" s="26"/>
      <c r="P3674" s="24"/>
      <c r="Q3674" s="24"/>
      <c r="R3674" s="24"/>
      <c r="S3674" s="24"/>
      <c r="T3674" s="24"/>
      <c r="U3674" s="27"/>
      <c r="V3674" s="26"/>
      <c r="W3674" s="24"/>
      <c r="X3674" s="24"/>
      <c r="Y3674" s="24"/>
      <c r="Z3674" s="24"/>
      <c r="AA3674" s="24"/>
      <c r="AB3674" s="24"/>
      <c r="AC3674" s="24"/>
      <c r="AD3674" s="24"/>
      <c r="AE3674" s="24"/>
      <c r="AF3674" s="28"/>
      <c r="AG3674" s="26"/>
      <c r="AH3674" s="24"/>
      <c r="AI3674" s="24"/>
      <c r="AJ3674" s="24"/>
      <c r="AK3674" s="24"/>
      <c r="AL3674" s="24"/>
      <c r="AM3674" s="28"/>
      <c r="AN3674" s="26"/>
      <c r="AO3674" s="24"/>
      <c r="AP3674" s="24"/>
    </row>
    <row r="3675" spans="1:42" x14ac:dyDescent="0.25">
      <c r="A3675" s="24"/>
      <c r="B3675" s="24"/>
      <c r="C3675" s="24"/>
      <c r="D3675" s="25"/>
      <c r="E3675" s="25"/>
      <c r="F3675" s="26"/>
      <c r="G3675" s="25"/>
      <c r="H3675" s="26"/>
      <c r="I3675" s="25"/>
      <c r="J3675" s="26"/>
      <c r="K3675" s="27"/>
      <c r="L3675" s="27"/>
      <c r="M3675" s="26"/>
      <c r="N3675" s="27"/>
      <c r="O3675" s="26"/>
      <c r="P3675" s="27"/>
      <c r="Q3675" s="26"/>
      <c r="R3675" s="27"/>
      <c r="S3675" s="27"/>
      <c r="T3675" s="26"/>
      <c r="U3675" s="27"/>
      <c r="V3675" s="26"/>
      <c r="W3675" s="27"/>
      <c r="X3675" s="26"/>
      <c r="Y3675" s="25"/>
      <c r="Z3675" s="24"/>
      <c r="AA3675" s="27"/>
      <c r="AB3675" s="24"/>
      <c r="AC3675" s="28"/>
      <c r="AD3675" s="28"/>
      <c r="AE3675" s="26"/>
      <c r="AF3675" s="28"/>
      <c r="AG3675" s="26"/>
      <c r="AH3675" s="28"/>
      <c r="AI3675" s="26"/>
      <c r="AJ3675" s="28"/>
      <c r="AK3675" s="28"/>
      <c r="AL3675" s="26"/>
      <c r="AM3675" s="28"/>
      <c r="AN3675" s="26"/>
      <c r="AO3675" s="28"/>
      <c r="AP3675" s="26"/>
    </row>
    <row r="3676" spans="1:42" x14ac:dyDescent="0.25">
      <c r="A3676" s="24"/>
      <c r="B3676" s="24"/>
      <c r="C3676" s="24"/>
      <c r="D3676" s="25"/>
      <c r="E3676" s="25"/>
      <c r="F3676" s="26"/>
      <c r="G3676" s="25"/>
      <c r="H3676" s="26"/>
      <c r="I3676" s="25"/>
      <c r="J3676" s="26"/>
      <c r="K3676" s="27"/>
      <c r="L3676" s="27"/>
      <c r="M3676" s="26"/>
      <c r="N3676" s="27"/>
      <c r="O3676" s="26"/>
      <c r="P3676" s="27"/>
      <c r="Q3676" s="26"/>
      <c r="R3676" s="27"/>
      <c r="S3676" s="27"/>
      <c r="T3676" s="26"/>
      <c r="U3676" s="27"/>
      <c r="V3676" s="26"/>
      <c r="W3676" s="27"/>
      <c r="X3676" s="26"/>
      <c r="Y3676" s="25"/>
      <c r="Z3676" s="38"/>
      <c r="AA3676" s="27"/>
      <c r="AB3676" s="27"/>
      <c r="AC3676" s="28"/>
      <c r="AD3676" s="28"/>
      <c r="AE3676" s="26"/>
      <c r="AF3676" s="28"/>
      <c r="AG3676" s="26"/>
      <c r="AH3676" s="28"/>
      <c r="AI3676" s="26"/>
      <c r="AJ3676" s="28"/>
      <c r="AK3676" s="28"/>
      <c r="AL3676" s="26"/>
      <c r="AM3676" s="28"/>
      <c r="AN3676" s="26"/>
      <c r="AO3676" s="28"/>
      <c r="AP3676" s="26"/>
    </row>
    <row r="3677" spans="1:42" x14ac:dyDescent="0.25">
      <c r="A3677" s="24"/>
      <c r="B3677" s="24"/>
      <c r="C3677" s="24"/>
      <c r="D3677" s="25"/>
      <c r="E3677" s="25"/>
      <c r="F3677" s="26"/>
      <c r="G3677" s="25"/>
      <c r="H3677" s="26"/>
      <c r="I3677" s="25"/>
      <c r="J3677" s="26"/>
      <c r="K3677" s="27"/>
      <c r="L3677" s="27"/>
      <c r="M3677" s="26"/>
      <c r="N3677" s="27"/>
      <c r="O3677" s="26"/>
      <c r="P3677" s="27"/>
      <c r="Q3677" s="26"/>
      <c r="R3677" s="27"/>
      <c r="S3677" s="27"/>
      <c r="T3677" s="26"/>
      <c r="U3677" s="27"/>
      <c r="V3677" s="26"/>
      <c r="W3677" s="27"/>
      <c r="X3677" s="26"/>
      <c r="Y3677" s="25"/>
      <c r="Z3677" s="38"/>
      <c r="AA3677" s="27"/>
      <c r="AB3677" s="27"/>
      <c r="AC3677" s="28"/>
      <c r="AD3677" s="28"/>
      <c r="AE3677" s="26"/>
      <c r="AF3677" s="28"/>
      <c r="AG3677" s="26"/>
      <c r="AH3677" s="28"/>
      <c r="AI3677" s="26"/>
      <c r="AJ3677" s="28"/>
      <c r="AK3677" s="28"/>
      <c r="AL3677" s="26"/>
      <c r="AM3677" s="28"/>
      <c r="AN3677" s="26"/>
      <c r="AO3677" s="28"/>
      <c r="AP3677" s="26"/>
    </row>
    <row r="3678" spans="1:42" x14ac:dyDescent="0.25">
      <c r="A3678" s="24"/>
      <c r="B3678" s="24"/>
      <c r="C3678" s="24"/>
      <c r="D3678" s="25"/>
      <c r="E3678" s="25"/>
      <c r="F3678" s="26"/>
      <c r="G3678" s="25"/>
      <c r="H3678" s="26"/>
      <c r="I3678" s="25"/>
      <c r="J3678" s="26"/>
      <c r="K3678" s="27"/>
      <c r="L3678" s="27"/>
      <c r="M3678" s="26"/>
      <c r="N3678" s="27"/>
      <c r="O3678" s="26"/>
      <c r="P3678" s="27"/>
      <c r="Q3678" s="26"/>
      <c r="R3678" s="27"/>
      <c r="S3678" s="27"/>
      <c r="T3678" s="26"/>
      <c r="U3678" s="27"/>
      <c r="V3678" s="26"/>
      <c r="W3678" s="27"/>
      <c r="X3678" s="26"/>
      <c r="Y3678" s="25"/>
      <c r="Z3678" s="38"/>
      <c r="AA3678" s="27"/>
      <c r="AB3678" s="27"/>
      <c r="AC3678" s="28"/>
      <c r="AD3678" s="28"/>
      <c r="AE3678" s="26"/>
      <c r="AF3678" s="28"/>
      <c r="AG3678" s="26"/>
      <c r="AH3678" s="28"/>
      <c r="AI3678" s="26"/>
      <c r="AJ3678" s="28"/>
      <c r="AK3678" s="28"/>
      <c r="AL3678" s="26"/>
      <c r="AM3678" s="28"/>
      <c r="AN3678" s="26"/>
      <c r="AO3678" s="28"/>
      <c r="AP3678" s="26"/>
    </row>
    <row r="3679" spans="1:42" x14ac:dyDescent="0.25">
      <c r="A3679" s="24"/>
      <c r="B3679" s="24"/>
      <c r="C3679" s="24"/>
      <c r="D3679" s="24"/>
      <c r="E3679" s="24"/>
      <c r="F3679" s="24"/>
      <c r="G3679" s="24"/>
      <c r="H3679" s="24"/>
      <c r="I3679" s="25"/>
      <c r="J3679" s="26"/>
      <c r="K3679" s="24"/>
      <c r="L3679" s="24"/>
      <c r="M3679" s="24"/>
      <c r="N3679" s="24"/>
      <c r="O3679" s="24"/>
      <c r="P3679" s="27"/>
      <c r="Q3679" s="26"/>
      <c r="R3679" s="24"/>
      <c r="S3679" s="24"/>
      <c r="T3679" s="24"/>
      <c r="U3679" s="24"/>
      <c r="V3679" s="24"/>
      <c r="W3679" s="27"/>
      <c r="X3679" s="26"/>
      <c r="Y3679" s="24"/>
      <c r="Z3679" s="24"/>
      <c r="AA3679" s="24"/>
      <c r="AB3679" s="24"/>
      <c r="AC3679" s="24"/>
      <c r="AD3679" s="24"/>
      <c r="AE3679" s="24"/>
      <c r="AF3679" s="24"/>
      <c r="AG3679" s="24"/>
      <c r="AH3679" s="28"/>
      <c r="AI3679" s="26"/>
      <c r="AJ3679" s="24"/>
      <c r="AK3679" s="24"/>
      <c r="AL3679" s="24"/>
      <c r="AM3679" s="24"/>
      <c r="AN3679" s="24"/>
      <c r="AO3679" s="28"/>
      <c r="AP3679" s="26"/>
    </row>
    <row r="3680" spans="1:42" x14ac:dyDescent="0.25">
      <c r="A3680" s="24"/>
      <c r="B3680" s="24"/>
      <c r="C3680" s="24"/>
      <c r="D3680" s="25"/>
      <c r="E3680" s="25"/>
      <c r="F3680" s="26"/>
      <c r="G3680" s="25"/>
      <c r="H3680" s="26"/>
      <c r="I3680" s="25"/>
      <c r="J3680" s="26"/>
      <c r="K3680" s="27"/>
      <c r="L3680" s="27"/>
      <c r="M3680" s="26"/>
      <c r="N3680" s="27"/>
      <c r="O3680" s="26"/>
      <c r="P3680" s="27"/>
      <c r="Q3680" s="26"/>
      <c r="R3680" s="27"/>
      <c r="S3680" s="27"/>
      <c r="T3680" s="26"/>
      <c r="U3680" s="27"/>
      <c r="V3680" s="26"/>
      <c r="W3680" s="27"/>
      <c r="X3680" s="26"/>
      <c r="Y3680" s="25"/>
      <c r="Z3680" s="38"/>
      <c r="AA3680" s="27"/>
      <c r="AB3680" s="27"/>
      <c r="AC3680" s="28"/>
      <c r="AD3680" s="28"/>
      <c r="AE3680" s="26"/>
      <c r="AF3680" s="28"/>
      <c r="AG3680" s="26"/>
      <c r="AH3680" s="28"/>
      <c r="AI3680" s="26"/>
      <c r="AJ3680" s="28"/>
      <c r="AK3680" s="28"/>
      <c r="AL3680" s="26"/>
      <c r="AM3680" s="28"/>
      <c r="AN3680" s="26"/>
      <c r="AO3680" s="28"/>
      <c r="AP3680" s="26"/>
    </row>
    <row r="3681" spans="1:42" x14ac:dyDescent="0.25">
      <c r="A3681" s="24"/>
      <c r="B3681" s="24"/>
      <c r="C3681" s="24"/>
      <c r="D3681" s="25"/>
      <c r="E3681" s="25"/>
      <c r="F3681" s="26"/>
      <c r="G3681" s="25"/>
      <c r="H3681" s="26"/>
      <c r="I3681" s="25"/>
      <c r="J3681" s="26"/>
      <c r="K3681" s="27"/>
      <c r="L3681" s="27"/>
      <c r="M3681" s="26"/>
      <c r="N3681" s="27"/>
      <c r="O3681" s="26"/>
      <c r="P3681" s="27"/>
      <c r="Q3681" s="26"/>
      <c r="R3681" s="27"/>
      <c r="S3681" s="27"/>
      <c r="T3681" s="26"/>
      <c r="U3681" s="27"/>
      <c r="V3681" s="26"/>
      <c r="W3681" s="27"/>
      <c r="X3681" s="26"/>
      <c r="Y3681" s="25"/>
      <c r="Z3681" s="38"/>
      <c r="AA3681" s="27"/>
      <c r="AB3681" s="27"/>
      <c r="AC3681" s="28"/>
      <c r="AD3681" s="28"/>
      <c r="AE3681" s="26"/>
      <c r="AF3681" s="28"/>
      <c r="AG3681" s="26"/>
      <c r="AH3681" s="28"/>
      <c r="AI3681" s="26"/>
      <c r="AJ3681" s="28"/>
      <c r="AK3681" s="28"/>
      <c r="AL3681" s="26"/>
      <c r="AM3681" s="28"/>
      <c r="AN3681" s="26"/>
      <c r="AO3681" s="28"/>
      <c r="AP3681" s="26"/>
    </row>
    <row r="3682" spans="1:42" x14ac:dyDescent="0.25">
      <c r="A3682" s="24"/>
      <c r="B3682" s="24"/>
      <c r="C3682" s="88"/>
      <c r="D3682" s="25"/>
      <c r="E3682" s="25"/>
      <c r="F3682" s="26"/>
      <c r="G3682" s="25"/>
      <c r="H3682" s="26"/>
      <c r="I3682" s="25"/>
      <c r="J3682" s="26"/>
      <c r="K3682" s="27"/>
      <c r="L3682" s="27"/>
      <c r="M3682" s="26"/>
      <c r="N3682" s="27"/>
      <c r="O3682" s="26"/>
      <c r="P3682" s="27"/>
      <c r="Q3682" s="26"/>
      <c r="R3682" s="27"/>
      <c r="S3682" s="27"/>
      <c r="T3682" s="26"/>
      <c r="U3682" s="27"/>
      <c r="V3682" s="26"/>
      <c r="W3682" s="27"/>
      <c r="X3682" s="26"/>
      <c r="Y3682" s="25"/>
      <c r="Z3682" s="38"/>
      <c r="AA3682" s="27"/>
      <c r="AB3682" s="27"/>
      <c r="AC3682" s="28"/>
      <c r="AD3682" s="28"/>
      <c r="AE3682" s="26"/>
      <c r="AF3682" s="28"/>
      <c r="AG3682" s="26"/>
      <c r="AH3682" s="28"/>
      <c r="AI3682" s="26"/>
      <c r="AJ3682" s="28"/>
      <c r="AK3682" s="28"/>
      <c r="AL3682" s="26"/>
      <c r="AM3682" s="28"/>
      <c r="AN3682" s="26"/>
      <c r="AO3682" s="28"/>
      <c r="AP3682" s="26"/>
    </row>
    <row r="3683" spans="1:42" x14ac:dyDescent="0.25">
      <c r="A3683" s="24"/>
      <c r="B3683" s="24"/>
      <c r="C3683" s="88"/>
      <c r="D3683" s="25"/>
      <c r="E3683" s="25"/>
      <c r="F3683" s="26"/>
      <c r="G3683" s="25"/>
      <c r="H3683" s="26"/>
      <c r="I3683" s="25"/>
      <c r="J3683" s="26"/>
      <c r="K3683" s="27"/>
      <c r="L3683" s="27"/>
      <c r="M3683" s="26"/>
      <c r="N3683" s="27"/>
      <c r="O3683" s="26"/>
      <c r="P3683" s="27"/>
      <c r="Q3683" s="26"/>
      <c r="R3683" s="27"/>
      <c r="S3683" s="27"/>
      <c r="T3683" s="26"/>
      <c r="U3683" s="27"/>
      <c r="V3683" s="26"/>
      <c r="W3683" s="27"/>
      <c r="X3683" s="26"/>
      <c r="Y3683" s="25"/>
      <c r="Z3683" s="38"/>
      <c r="AA3683" s="27"/>
      <c r="AB3683" s="27"/>
      <c r="AC3683" s="28"/>
      <c r="AD3683" s="28"/>
      <c r="AE3683" s="26"/>
      <c r="AF3683" s="28"/>
      <c r="AG3683" s="26"/>
      <c r="AH3683" s="28"/>
      <c r="AI3683" s="26"/>
      <c r="AJ3683" s="28"/>
      <c r="AK3683" s="28"/>
      <c r="AL3683" s="26"/>
      <c r="AM3683" s="28"/>
      <c r="AN3683" s="26"/>
      <c r="AO3683" s="28"/>
      <c r="AP3683" s="26"/>
    </row>
    <row r="3684" spans="1:42" x14ac:dyDescent="0.25">
      <c r="A3684" s="24"/>
      <c r="B3684" s="24"/>
      <c r="C3684" s="88"/>
      <c r="D3684" s="25"/>
      <c r="E3684" s="25"/>
      <c r="F3684" s="26"/>
      <c r="G3684" s="25"/>
      <c r="H3684" s="26"/>
      <c r="I3684" s="25"/>
      <c r="J3684" s="26"/>
      <c r="K3684" s="27"/>
      <c r="L3684" s="27"/>
      <c r="M3684" s="26"/>
      <c r="N3684" s="27"/>
      <c r="O3684" s="26"/>
      <c r="P3684" s="27"/>
      <c r="Q3684" s="26"/>
      <c r="R3684" s="27"/>
      <c r="S3684" s="27"/>
      <c r="T3684" s="26"/>
      <c r="U3684" s="27"/>
      <c r="V3684" s="26"/>
      <c r="W3684" s="27"/>
      <c r="X3684" s="26"/>
      <c r="Y3684" s="25"/>
      <c r="Z3684" s="38"/>
      <c r="AA3684" s="27"/>
      <c r="AB3684" s="27"/>
      <c r="AC3684" s="28"/>
      <c r="AD3684" s="28"/>
      <c r="AE3684" s="26"/>
      <c r="AF3684" s="28"/>
      <c r="AG3684" s="26"/>
      <c r="AH3684" s="28"/>
      <c r="AI3684" s="26"/>
      <c r="AJ3684" s="28"/>
      <c r="AK3684" s="28"/>
      <c r="AL3684" s="26"/>
      <c r="AM3684" s="28"/>
      <c r="AN3684" s="26"/>
      <c r="AO3684" s="28"/>
      <c r="AP3684" s="26"/>
    </row>
    <row r="3685" spans="1:42" x14ac:dyDescent="0.25">
      <c r="A3685" s="24"/>
      <c r="B3685" s="24"/>
      <c r="C3685" s="24"/>
      <c r="D3685" s="25"/>
      <c r="E3685" s="25"/>
      <c r="F3685" s="26"/>
      <c r="G3685" s="25"/>
      <c r="H3685" s="26"/>
      <c r="I3685" s="25"/>
      <c r="J3685" s="26"/>
      <c r="K3685" s="27"/>
      <c r="L3685" s="27"/>
      <c r="M3685" s="26"/>
      <c r="N3685" s="27"/>
      <c r="O3685" s="26"/>
      <c r="P3685" s="27"/>
      <c r="Q3685" s="26"/>
      <c r="R3685" s="27"/>
      <c r="S3685" s="27"/>
      <c r="T3685" s="26"/>
      <c r="U3685" s="27"/>
      <c r="V3685" s="26"/>
      <c r="W3685" s="27"/>
      <c r="X3685" s="26"/>
      <c r="Y3685" s="25"/>
      <c r="Z3685" s="38"/>
      <c r="AA3685" s="27"/>
      <c r="AB3685" s="27"/>
      <c r="AC3685" s="28"/>
      <c r="AD3685" s="28"/>
      <c r="AE3685" s="26"/>
      <c r="AF3685" s="28"/>
      <c r="AG3685" s="26"/>
      <c r="AH3685" s="28"/>
      <c r="AI3685" s="26"/>
      <c r="AJ3685" s="28"/>
      <c r="AK3685" s="28"/>
      <c r="AL3685" s="26"/>
      <c r="AM3685" s="28"/>
      <c r="AN3685" s="26"/>
      <c r="AO3685" s="28"/>
      <c r="AP3685" s="26"/>
    </row>
    <row r="3686" spans="1:42" x14ac:dyDescent="0.25">
      <c r="A3686" s="24"/>
      <c r="B3686" s="24"/>
      <c r="C3686" s="24"/>
      <c r="D3686" s="24"/>
      <c r="E3686" s="24"/>
      <c r="F3686" s="24"/>
      <c r="G3686" s="25"/>
      <c r="H3686" s="26"/>
      <c r="I3686" s="25"/>
      <c r="J3686" s="26"/>
      <c r="K3686" s="24"/>
      <c r="L3686" s="24"/>
      <c r="M3686" s="24"/>
      <c r="N3686" s="27"/>
      <c r="O3686" s="26"/>
      <c r="P3686" s="27"/>
      <c r="Q3686" s="26"/>
      <c r="R3686" s="24"/>
      <c r="S3686" s="24"/>
      <c r="T3686" s="24"/>
      <c r="U3686" s="27"/>
      <c r="V3686" s="26"/>
      <c r="W3686" s="27"/>
      <c r="X3686" s="26"/>
      <c r="Y3686" s="24"/>
      <c r="Z3686" s="24"/>
      <c r="AA3686" s="24"/>
      <c r="AB3686" s="24"/>
      <c r="AC3686" s="24"/>
      <c r="AD3686" s="24"/>
      <c r="AE3686" s="24"/>
      <c r="AF3686" s="28"/>
      <c r="AG3686" s="26"/>
      <c r="AH3686" s="28"/>
      <c r="AI3686" s="26"/>
      <c r="AJ3686" s="24"/>
      <c r="AK3686" s="24"/>
      <c r="AL3686" s="24"/>
      <c r="AM3686" s="28"/>
      <c r="AN3686" s="26"/>
      <c r="AO3686" s="28"/>
      <c r="AP3686" s="26"/>
    </row>
    <row r="3687" spans="1:42" x14ac:dyDescent="0.25">
      <c r="A3687" s="24"/>
      <c r="B3687" s="24"/>
      <c r="C3687" s="111"/>
      <c r="D3687" s="25"/>
      <c r="E3687" s="25"/>
      <c r="F3687" s="26"/>
      <c r="G3687" s="25"/>
      <c r="H3687" s="26"/>
      <c r="I3687" s="25"/>
      <c r="J3687" s="26"/>
      <c r="K3687" s="27"/>
      <c r="L3687" s="27"/>
      <c r="M3687" s="26"/>
      <c r="N3687" s="27"/>
      <c r="O3687" s="26"/>
      <c r="P3687" s="27"/>
      <c r="Q3687" s="26"/>
      <c r="R3687" s="27"/>
      <c r="S3687" s="27"/>
      <c r="T3687" s="26"/>
      <c r="U3687" s="27"/>
      <c r="V3687" s="26"/>
      <c r="W3687" s="27"/>
      <c r="X3687" s="26"/>
      <c r="Y3687" s="25"/>
      <c r="Z3687" s="38"/>
      <c r="AA3687" s="27"/>
      <c r="AB3687" s="27"/>
      <c r="AC3687" s="28"/>
      <c r="AD3687" s="28"/>
      <c r="AE3687" s="26"/>
      <c r="AF3687" s="28"/>
      <c r="AG3687" s="26"/>
      <c r="AH3687" s="28"/>
      <c r="AI3687" s="26"/>
      <c r="AJ3687" s="28"/>
      <c r="AK3687" s="28"/>
      <c r="AL3687" s="26"/>
      <c r="AM3687" s="28"/>
      <c r="AN3687" s="26"/>
      <c r="AO3687" s="28"/>
      <c r="AP3687" s="26"/>
    </row>
    <row r="3688" spans="1:42" x14ac:dyDescent="0.25">
      <c r="A3688" s="24"/>
      <c r="B3688" s="24"/>
      <c r="C3688" s="111"/>
      <c r="D3688" s="24"/>
      <c r="E3688" s="24"/>
      <c r="F3688" s="24"/>
      <c r="G3688" s="24"/>
      <c r="H3688" s="24"/>
      <c r="I3688" s="25"/>
      <c r="J3688" s="26"/>
      <c r="K3688" s="24"/>
      <c r="L3688" s="24"/>
      <c r="M3688" s="24"/>
      <c r="N3688" s="24"/>
      <c r="O3688" s="24"/>
      <c r="P3688" s="27"/>
      <c r="Q3688" s="26"/>
      <c r="R3688" s="24"/>
      <c r="S3688" s="24"/>
      <c r="T3688" s="24"/>
      <c r="U3688" s="24"/>
      <c r="V3688" s="24"/>
      <c r="W3688" s="27"/>
      <c r="X3688" s="26"/>
      <c r="Y3688" s="24"/>
      <c r="Z3688" s="24"/>
      <c r="AA3688" s="24"/>
      <c r="AB3688" s="24"/>
      <c r="AC3688" s="24"/>
      <c r="AD3688" s="24"/>
      <c r="AE3688" s="24"/>
      <c r="AF3688" s="24"/>
      <c r="AG3688" s="24"/>
      <c r="AH3688" s="28"/>
      <c r="AI3688" s="26"/>
      <c r="AJ3688" s="24"/>
      <c r="AK3688" s="24"/>
      <c r="AL3688" s="24"/>
      <c r="AM3688" s="24"/>
      <c r="AN3688" s="24"/>
      <c r="AO3688" s="28"/>
      <c r="AP3688" s="26"/>
    </row>
    <row r="3689" spans="1:42" x14ac:dyDescent="0.25">
      <c r="A3689" s="24"/>
      <c r="B3689" s="24"/>
      <c r="C3689" s="111"/>
      <c r="D3689" s="24"/>
      <c r="E3689" s="24"/>
      <c r="F3689" s="24"/>
      <c r="G3689" s="24"/>
      <c r="H3689" s="24"/>
      <c r="I3689" s="25"/>
      <c r="J3689" s="26"/>
      <c r="K3689" s="24"/>
      <c r="L3689" s="24"/>
      <c r="M3689" s="24"/>
      <c r="N3689" s="24"/>
      <c r="O3689" s="24"/>
      <c r="P3689" s="27"/>
      <c r="Q3689" s="26"/>
      <c r="R3689" s="24"/>
      <c r="S3689" s="24"/>
      <c r="T3689" s="24"/>
      <c r="U3689" s="24"/>
      <c r="V3689" s="24"/>
      <c r="W3689" s="27"/>
      <c r="X3689" s="26"/>
      <c r="Y3689" s="24"/>
      <c r="Z3689" s="24"/>
      <c r="AA3689" s="24"/>
      <c r="AB3689" s="24"/>
      <c r="AC3689" s="24"/>
      <c r="AD3689" s="24"/>
      <c r="AE3689" s="24"/>
      <c r="AF3689" s="24"/>
      <c r="AG3689" s="24"/>
      <c r="AH3689" s="28"/>
      <c r="AI3689" s="26"/>
      <c r="AJ3689" s="24"/>
      <c r="AK3689" s="24"/>
      <c r="AL3689" s="24"/>
      <c r="AM3689" s="24"/>
      <c r="AN3689" s="24"/>
      <c r="AO3689" s="28"/>
      <c r="AP3689" s="26"/>
    </row>
    <row r="3690" spans="1:42" x14ac:dyDescent="0.25">
      <c r="A3690" s="24"/>
      <c r="B3690" s="24"/>
      <c r="C3690" s="24"/>
      <c r="D3690" s="25"/>
      <c r="E3690" s="25"/>
      <c r="F3690" s="26"/>
      <c r="G3690" s="25"/>
      <c r="H3690" s="26"/>
      <c r="I3690" s="25"/>
      <c r="J3690" s="26"/>
      <c r="K3690" s="27"/>
      <c r="L3690" s="27"/>
      <c r="M3690" s="26"/>
      <c r="N3690" s="27"/>
      <c r="O3690" s="26"/>
      <c r="P3690" s="27"/>
      <c r="Q3690" s="26"/>
      <c r="R3690" s="27"/>
      <c r="S3690" s="27"/>
      <c r="T3690" s="26"/>
      <c r="U3690" s="27"/>
      <c r="V3690" s="26"/>
      <c r="W3690" s="27"/>
      <c r="X3690" s="26"/>
      <c r="Y3690" s="25"/>
      <c r="Z3690" s="24"/>
      <c r="AA3690" s="27"/>
      <c r="AB3690" s="24"/>
      <c r="AC3690" s="28"/>
      <c r="AD3690" s="28"/>
      <c r="AE3690" s="26"/>
      <c r="AF3690" s="28"/>
      <c r="AG3690" s="26"/>
      <c r="AH3690" s="28"/>
      <c r="AI3690" s="26"/>
      <c r="AJ3690" s="28"/>
      <c r="AK3690" s="28"/>
      <c r="AL3690" s="26"/>
      <c r="AM3690" s="28"/>
      <c r="AN3690" s="26"/>
      <c r="AO3690" s="28"/>
      <c r="AP3690" s="26"/>
    </row>
    <row r="3691" spans="1:42" x14ac:dyDescent="0.25">
      <c r="A3691" s="24"/>
      <c r="B3691" s="24"/>
      <c r="C3691" s="24"/>
      <c r="D3691" s="25"/>
      <c r="E3691" s="25"/>
      <c r="F3691" s="26"/>
      <c r="G3691" s="25"/>
      <c r="H3691" s="26"/>
      <c r="I3691" s="25"/>
      <c r="J3691" s="26"/>
      <c r="K3691" s="27"/>
      <c r="L3691" s="27"/>
      <c r="M3691" s="26"/>
      <c r="N3691" s="27"/>
      <c r="O3691" s="26"/>
      <c r="P3691" s="27"/>
      <c r="Q3691" s="26"/>
      <c r="R3691" s="27"/>
      <c r="S3691" s="27"/>
      <c r="T3691" s="26"/>
      <c r="U3691" s="27"/>
      <c r="V3691" s="26"/>
      <c r="W3691" s="27"/>
      <c r="X3691" s="26"/>
      <c r="Y3691" s="25"/>
      <c r="Z3691" s="24"/>
      <c r="AA3691" s="27"/>
      <c r="AB3691" s="24"/>
      <c r="AC3691" s="28"/>
      <c r="AD3691" s="28"/>
      <c r="AE3691" s="26"/>
      <c r="AF3691" s="28"/>
      <c r="AG3691" s="26"/>
      <c r="AH3691" s="28"/>
      <c r="AI3691" s="26"/>
      <c r="AJ3691" s="28"/>
      <c r="AK3691" s="28"/>
      <c r="AL3691" s="26"/>
      <c r="AM3691" s="28"/>
      <c r="AN3691" s="26"/>
      <c r="AO3691" s="28"/>
      <c r="AP3691" s="26"/>
    </row>
    <row r="3692" spans="1:42" x14ac:dyDescent="0.25">
      <c r="A3692" s="24"/>
      <c r="B3692" s="24"/>
      <c r="C3692" s="24"/>
      <c r="D3692" s="25"/>
      <c r="E3692" s="25"/>
      <c r="F3692" s="26"/>
      <c r="G3692" s="25"/>
      <c r="H3692" s="26"/>
      <c r="I3692" s="25"/>
      <c r="J3692" s="26"/>
      <c r="K3692" s="27"/>
      <c r="L3692" s="27"/>
      <c r="M3692" s="26"/>
      <c r="N3692" s="27"/>
      <c r="O3692" s="26"/>
      <c r="P3692" s="27"/>
      <c r="Q3692" s="26"/>
      <c r="R3692" s="27"/>
      <c r="S3692" s="27"/>
      <c r="T3692" s="26"/>
      <c r="U3692" s="27"/>
      <c r="V3692" s="26"/>
      <c r="W3692" s="27"/>
      <c r="X3692" s="26"/>
      <c r="Y3692" s="25"/>
      <c r="Z3692" s="38"/>
      <c r="AA3692" s="27"/>
      <c r="AB3692" s="27"/>
      <c r="AC3692" s="28"/>
      <c r="AD3692" s="28"/>
      <c r="AE3692" s="26"/>
      <c r="AF3692" s="28"/>
      <c r="AG3692" s="26"/>
      <c r="AH3692" s="28"/>
      <c r="AI3692" s="26"/>
      <c r="AJ3692" s="28"/>
      <c r="AK3692" s="28"/>
      <c r="AL3692" s="26"/>
      <c r="AM3692" s="28"/>
      <c r="AN3692" s="26"/>
      <c r="AO3692" s="28"/>
      <c r="AP3692" s="26"/>
    </row>
    <row r="3693" spans="1:42" x14ac:dyDescent="0.25">
      <c r="A3693" s="24"/>
      <c r="B3693" s="24"/>
      <c r="C3693" s="24"/>
      <c r="D3693" s="25"/>
      <c r="E3693" s="25"/>
      <c r="F3693" s="26"/>
      <c r="G3693" s="25"/>
      <c r="H3693" s="26"/>
      <c r="I3693" s="25"/>
      <c r="J3693" s="26"/>
      <c r="K3693" s="27"/>
      <c r="L3693" s="27"/>
      <c r="M3693" s="26"/>
      <c r="N3693" s="27"/>
      <c r="O3693" s="26"/>
      <c r="P3693" s="27"/>
      <c r="Q3693" s="26"/>
      <c r="R3693" s="27"/>
      <c r="S3693" s="27"/>
      <c r="T3693" s="26"/>
      <c r="U3693" s="27"/>
      <c r="V3693" s="26"/>
      <c r="W3693" s="27"/>
      <c r="X3693" s="26"/>
      <c r="Y3693" s="25"/>
      <c r="Z3693" s="38"/>
      <c r="AA3693" s="27"/>
      <c r="AB3693" s="27"/>
      <c r="AC3693" s="28"/>
      <c r="AD3693" s="28"/>
      <c r="AE3693" s="26"/>
      <c r="AF3693" s="28"/>
      <c r="AG3693" s="26"/>
      <c r="AH3693" s="28"/>
      <c r="AI3693" s="26"/>
      <c r="AJ3693" s="28"/>
      <c r="AK3693" s="28"/>
      <c r="AL3693" s="26"/>
      <c r="AM3693" s="28"/>
      <c r="AN3693" s="26"/>
      <c r="AO3693" s="28"/>
      <c r="AP3693" s="26"/>
    </row>
    <row r="3694" spans="1:42" x14ac:dyDescent="0.25">
      <c r="A3694" s="24"/>
      <c r="B3694" s="24"/>
      <c r="C3694" s="24"/>
      <c r="D3694" s="25"/>
      <c r="E3694" s="25"/>
      <c r="F3694" s="26"/>
      <c r="G3694" s="25"/>
      <c r="H3694" s="26"/>
      <c r="I3694" s="25"/>
      <c r="J3694" s="26"/>
      <c r="K3694" s="27"/>
      <c r="L3694" s="27"/>
      <c r="M3694" s="26"/>
      <c r="N3694" s="27"/>
      <c r="O3694" s="26"/>
      <c r="P3694" s="27"/>
      <c r="Q3694" s="26"/>
      <c r="R3694" s="27"/>
      <c r="S3694" s="27"/>
      <c r="T3694" s="26"/>
      <c r="U3694" s="27"/>
      <c r="V3694" s="26"/>
      <c r="W3694" s="27"/>
      <c r="X3694" s="26"/>
      <c r="Y3694" s="25"/>
      <c r="Z3694" s="38"/>
      <c r="AA3694" s="27"/>
      <c r="AB3694" s="27"/>
      <c r="AC3694" s="28"/>
      <c r="AD3694" s="28"/>
      <c r="AE3694" s="26"/>
      <c r="AF3694" s="28"/>
      <c r="AG3694" s="26"/>
      <c r="AH3694" s="28"/>
      <c r="AI3694" s="26"/>
      <c r="AJ3694" s="28"/>
      <c r="AK3694" s="28"/>
      <c r="AL3694" s="26"/>
      <c r="AM3694" s="28"/>
      <c r="AN3694" s="26"/>
      <c r="AO3694" s="28"/>
      <c r="AP3694" s="26"/>
    </row>
    <row r="3695" spans="1:42" x14ac:dyDescent="0.25">
      <c r="A3695" s="24"/>
      <c r="B3695" s="24"/>
      <c r="C3695" s="24"/>
      <c r="D3695" s="25"/>
      <c r="E3695" s="24"/>
      <c r="F3695" s="24"/>
      <c r="G3695" s="25"/>
      <c r="H3695" s="26"/>
      <c r="I3695" s="25"/>
      <c r="J3695" s="26"/>
      <c r="K3695" s="27"/>
      <c r="L3695" s="24"/>
      <c r="M3695" s="24"/>
      <c r="N3695" s="27"/>
      <c r="O3695" s="26"/>
      <c r="P3695" s="27"/>
      <c r="Q3695" s="26"/>
      <c r="R3695" s="27"/>
      <c r="S3695" s="24"/>
      <c r="T3695" s="24"/>
      <c r="U3695" s="27"/>
      <c r="V3695" s="26"/>
      <c r="W3695" s="27"/>
      <c r="X3695" s="26"/>
      <c r="Y3695" s="25"/>
      <c r="Z3695" s="24"/>
      <c r="AA3695" s="27"/>
      <c r="AB3695" s="24"/>
      <c r="AC3695" s="28"/>
      <c r="AD3695" s="24"/>
      <c r="AE3695" s="24"/>
      <c r="AF3695" s="28"/>
      <c r="AG3695" s="26"/>
      <c r="AH3695" s="28"/>
      <c r="AI3695" s="26"/>
      <c r="AJ3695" s="28"/>
      <c r="AK3695" s="24"/>
      <c r="AL3695" s="24"/>
      <c r="AM3695" s="28"/>
      <c r="AN3695" s="26"/>
      <c r="AO3695" s="28"/>
      <c r="AP3695" s="26"/>
    </row>
    <row r="3696" spans="1:42" x14ac:dyDescent="0.25">
      <c r="A3696" s="24"/>
      <c r="B3696" s="24"/>
      <c r="C3696" s="24"/>
      <c r="D3696" s="25"/>
      <c r="E3696" s="25"/>
      <c r="F3696" s="26"/>
      <c r="G3696" s="25"/>
      <c r="H3696" s="26"/>
      <c r="I3696" s="25"/>
      <c r="J3696" s="26"/>
      <c r="K3696" s="27"/>
      <c r="L3696" s="27"/>
      <c r="M3696" s="26"/>
      <c r="N3696" s="27"/>
      <c r="O3696" s="26"/>
      <c r="P3696" s="27"/>
      <c r="Q3696" s="26"/>
      <c r="R3696" s="27"/>
      <c r="S3696" s="27"/>
      <c r="T3696" s="26"/>
      <c r="U3696" s="27"/>
      <c r="V3696" s="26"/>
      <c r="W3696" s="27"/>
      <c r="X3696" s="26"/>
      <c r="Y3696" s="24"/>
      <c r="Z3696" s="24"/>
      <c r="AA3696" s="24"/>
      <c r="AB3696" s="24"/>
      <c r="AC3696" s="28"/>
      <c r="AD3696" s="28"/>
      <c r="AE3696" s="26"/>
      <c r="AF3696" s="28"/>
      <c r="AG3696" s="26"/>
      <c r="AH3696" s="28"/>
      <c r="AI3696" s="26"/>
      <c r="AJ3696" s="28"/>
      <c r="AK3696" s="28"/>
      <c r="AL3696" s="26"/>
      <c r="AM3696" s="28"/>
      <c r="AN3696" s="26"/>
      <c r="AO3696" s="28"/>
      <c r="AP3696" s="26"/>
    </row>
    <row r="3697" spans="1:42" x14ac:dyDescent="0.25">
      <c r="A3697" s="24"/>
      <c r="B3697" s="24"/>
      <c r="C3697" s="24"/>
      <c r="D3697" s="25"/>
      <c r="E3697" s="25"/>
      <c r="F3697" s="26"/>
      <c r="G3697" s="25"/>
      <c r="H3697" s="26"/>
      <c r="I3697" s="25"/>
      <c r="J3697" s="26"/>
      <c r="K3697" s="27"/>
      <c r="L3697" s="27"/>
      <c r="M3697" s="26"/>
      <c r="N3697" s="27"/>
      <c r="O3697" s="26"/>
      <c r="P3697" s="27"/>
      <c r="Q3697" s="26"/>
      <c r="R3697" s="27"/>
      <c r="S3697" s="27"/>
      <c r="T3697" s="26"/>
      <c r="U3697" s="27"/>
      <c r="V3697" s="26"/>
      <c r="W3697" s="27"/>
      <c r="X3697" s="26"/>
      <c r="Y3697" s="24"/>
      <c r="Z3697" s="24"/>
      <c r="AA3697" s="24"/>
      <c r="AB3697" s="24"/>
      <c r="AC3697" s="28"/>
      <c r="AD3697" s="28"/>
      <c r="AE3697" s="26"/>
      <c r="AF3697" s="28"/>
      <c r="AG3697" s="26"/>
      <c r="AH3697" s="28"/>
      <c r="AI3697" s="26"/>
      <c r="AJ3697" s="28"/>
      <c r="AK3697" s="28"/>
      <c r="AL3697" s="26"/>
      <c r="AM3697" s="28"/>
      <c r="AN3697" s="26"/>
      <c r="AO3697" s="28"/>
      <c r="AP3697" s="26"/>
    </row>
    <row r="3698" spans="1:42" x14ac:dyDescent="0.25">
      <c r="A3698" s="24"/>
      <c r="B3698" s="24"/>
      <c r="C3698" s="88"/>
      <c r="D3698" s="25"/>
      <c r="E3698" s="25"/>
      <c r="F3698" s="26"/>
      <c r="G3698" s="25"/>
      <c r="H3698" s="26"/>
      <c r="I3698" s="25"/>
      <c r="J3698" s="26"/>
      <c r="K3698" s="27"/>
      <c r="L3698" s="27"/>
      <c r="M3698" s="26"/>
      <c r="N3698" s="27"/>
      <c r="O3698" s="26"/>
      <c r="P3698" s="27"/>
      <c r="Q3698" s="26"/>
      <c r="R3698" s="27"/>
      <c r="S3698" s="27"/>
      <c r="T3698" s="26"/>
      <c r="U3698" s="27"/>
      <c r="V3698" s="26"/>
      <c r="W3698" s="27"/>
      <c r="X3698" s="26"/>
      <c r="Y3698" s="24"/>
      <c r="Z3698" s="24"/>
      <c r="AA3698" s="24"/>
      <c r="AB3698" s="24"/>
      <c r="AC3698" s="28"/>
      <c r="AD3698" s="28"/>
      <c r="AE3698" s="26"/>
      <c r="AF3698" s="28"/>
      <c r="AG3698" s="26"/>
      <c r="AH3698" s="28"/>
      <c r="AI3698" s="26"/>
      <c r="AJ3698" s="28"/>
      <c r="AK3698" s="28"/>
      <c r="AL3698" s="26"/>
      <c r="AM3698" s="28"/>
      <c r="AN3698" s="26"/>
      <c r="AO3698" s="28"/>
      <c r="AP3698" s="26"/>
    </row>
    <row r="3699" spans="1:42" x14ac:dyDescent="0.25">
      <c r="A3699" s="24"/>
      <c r="B3699" s="24"/>
      <c r="C3699" s="88"/>
      <c r="D3699" s="25"/>
      <c r="E3699" s="25"/>
      <c r="F3699" s="26"/>
      <c r="G3699" s="25"/>
      <c r="H3699" s="26"/>
      <c r="I3699" s="25"/>
      <c r="J3699" s="26"/>
      <c r="K3699" s="27"/>
      <c r="L3699" s="27"/>
      <c r="M3699" s="26"/>
      <c r="N3699" s="27"/>
      <c r="O3699" s="26"/>
      <c r="P3699" s="27"/>
      <c r="Q3699" s="26"/>
      <c r="R3699" s="27"/>
      <c r="S3699" s="27"/>
      <c r="T3699" s="26"/>
      <c r="U3699" s="27"/>
      <c r="V3699" s="26"/>
      <c r="W3699" s="27"/>
      <c r="X3699" s="26"/>
      <c r="Y3699" s="24"/>
      <c r="Z3699" s="24"/>
      <c r="AA3699" s="24"/>
      <c r="AB3699" s="24"/>
      <c r="AC3699" s="28"/>
      <c r="AD3699" s="28"/>
      <c r="AE3699" s="26"/>
      <c r="AF3699" s="28"/>
      <c r="AG3699" s="26"/>
      <c r="AH3699" s="28"/>
      <c r="AI3699" s="26"/>
      <c r="AJ3699" s="28"/>
      <c r="AK3699" s="28"/>
      <c r="AL3699" s="26"/>
      <c r="AM3699" s="28"/>
      <c r="AN3699" s="26"/>
      <c r="AO3699" s="28"/>
      <c r="AP3699" s="26"/>
    </row>
    <row r="3700" spans="1:42" x14ac:dyDescent="0.25">
      <c r="A3700" s="24"/>
      <c r="B3700" s="24"/>
      <c r="C3700" s="88"/>
      <c r="D3700" s="25"/>
      <c r="E3700" s="25"/>
      <c r="F3700" s="26"/>
      <c r="G3700" s="25"/>
      <c r="H3700" s="26"/>
      <c r="I3700" s="25"/>
      <c r="J3700" s="26"/>
      <c r="K3700" s="27"/>
      <c r="L3700" s="27"/>
      <c r="M3700" s="26"/>
      <c r="N3700" s="27"/>
      <c r="O3700" s="26"/>
      <c r="P3700" s="27"/>
      <c r="Q3700" s="26"/>
      <c r="R3700" s="27"/>
      <c r="S3700" s="27"/>
      <c r="T3700" s="26"/>
      <c r="U3700" s="27"/>
      <c r="V3700" s="26"/>
      <c r="W3700" s="27"/>
      <c r="X3700" s="26"/>
      <c r="Y3700" s="24"/>
      <c r="Z3700" s="24"/>
      <c r="AA3700" s="24"/>
      <c r="AB3700" s="24"/>
      <c r="AC3700" s="28"/>
      <c r="AD3700" s="28"/>
      <c r="AE3700" s="26"/>
      <c r="AF3700" s="28"/>
      <c r="AG3700" s="26"/>
      <c r="AH3700" s="28"/>
      <c r="AI3700" s="26"/>
      <c r="AJ3700" s="28"/>
      <c r="AK3700" s="28"/>
      <c r="AL3700" s="26"/>
      <c r="AM3700" s="28"/>
      <c r="AN3700" s="26"/>
      <c r="AO3700" s="28"/>
      <c r="AP3700" s="26"/>
    </row>
    <row r="3701" spans="1:42" x14ac:dyDescent="0.25">
      <c r="A3701" s="24"/>
      <c r="B3701" s="24"/>
      <c r="C3701" s="111"/>
      <c r="D3701" s="25"/>
      <c r="E3701" s="25"/>
      <c r="F3701" s="26"/>
      <c r="G3701" s="25"/>
      <c r="H3701" s="26"/>
      <c r="I3701" s="25"/>
      <c r="J3701" s="26"/>
      <c r="K3701" s="27"/>
      <c r="L3701" s="27"/>
      <c r="M3701" s="26"/>
      <c r="N3701" s="27"/>
      <c r="O3701" s="26"/>
      <c r="P3701" s="27"/>
      <c r="Q3701" s="26"/>
      <c r="R3701" s="27"/>
      <c r="S3701" s="27"/>
      <c r="T3701" s="26"/>
      <c r="U3701" s="27"/>
      <c r="V3701" s="26"/>
      <c r="W3701" s="27"/>
      <c r="X3701" s="26"/>
      <c r="Y3701" s="24"/>
      <c r="Z3701" s="24"/>
      <c r="AA3701" s="24"/>
      <c r="AB3701" s="24"/>
      <c r="AC3701" s="28"/>
      <c r="AD3701" s="28"/>
      <c r="AE3701" s="26"/>
      <c r="AF3701" s="28"/>
      <c r="AG3701" s="26"/>
      <c r="AH3701" s="28"/>
      <c r="AI3701" s="26"/>
      <c r="AJ3701" s="28"/>
      <c r="AK3701" s="28"/>
      <c r="AL3701" s="26"/>
      <c r="AM3701" s="28"/>
      <c r="AN3701" s="26"/>
      <c r="AO3701" s="28"/>
      <c r="AP3701" s="26"/>
    </row>
    <row r="3702" spans="1:42" x14ac:dyDescent="0.25">
      <c r="A3702" s="24"/>
      <c r="B3702" s="24"/>
      <c r="C3702" s="111"/>
      <c r="D3702" s="24"/>
      <c r="E3702" s="24"/>
      <c r="F3702" s="24"/>
      <c r="G3702" s="25"/>
      <c r="H3702" s="26"/>
      <c r="I3702" s="24"/>
      <c r="J3702" s="24"/>
      <c r="K3702" s="24"/>
      <c r="L3702" s="24"/>
      <c r="M3702" s="24"/>
      <c r="N3702" s="27"/>
      <c r="O3702" s="26"/>
      <c r="P3702" s="24"/>
      <c r="Q3702" s="24"/>
      <c r="R3702" s="24"/>
      <c r="S3702" s="24"/>
      <c r="T3702" s="24"/>
      <c r="U3702" s="27"/>
      <c r="V3702" s="26"/>
      <c r="W3702" s="24"/>
      <c r="X3702" s="24"/>
      <c r="Y3702" s="24"/>
      <c r="Z3702" s="24"/>
      <c r="AA3702" s="24"/>
      <c r="AB3702" s="24"/>
      <c r="AC3702" s="24"/>
      <c r="AD3702" s="24"/>
      <c r="AE3702" s="24"/>
      <c r="AF3702" s="28"/>
      <c r="AG3702" s="26"/>
      <c r="AH3702" s="24"/>
      <c r="AI3702" s="24"/>
      <c r="AJ3702" s="24"/>
      <c r="AK3702" s="24"/>
      <c r="AL3702" s="24"/>
      <c r="AM3702" s="28"/>
      <c r="AN3702" s="26"/>
      <c r="AO3702" s="24"/>
      <c r="AP3702" s="24"/>
    </row>
    <row r="3703" spans="1:42" x14ac:dyDescent="0.25">
      <c r="A3703" s="24"/>
      <c r="B3703" s="24"/>
      <c r="C3703" s="111"/>
      <c r="D3703" s="25"/>
      <c r="E3703" s="25"/>
      <c r="F3703" s="26"/>
      <c r="G3703" s="25"/>
      <c r="H3703" s="26"/>
      <c r="I3703" s="25"/>
      <c r="J3703" s="26"/>
      <c r="K3703" s="27"/>
      <c r="L3703" s="27"/>
      <c r="M3703" s="26"/>
      <c r="N3703" s="27"/>
      <c r="O3703" s="26"/>
      <c r="P3703" s="27"/>
      <c r="Q3703" s="26"/>
      <c r="R3703" s="27"/>
      <c r="S3703" s="27"/>
      <c r="T3703" s="26"/>
      <c r="U3703" s="27"/>
      <c r="V3703" s="26"/>
      <c r="W3703" s="27"/>
      <c r="X3703" s="26"/>
      <c r="Y3703" s="24"/>
      <c r="Z3703" s="24"/>
      <c r="AA3703" s="24"/>
      <c r="AB3703" s="24"/>
      <c r="AC3703" s="28"/>
      <c r="AD3703" s="28"/>
      <c r="AE3703" s="26"/>
      <c r="AF3703" s="28"/>
      <c r="AG3703" s="26"/>
      <c r="AH3703" s="28"/>
      <c r="AI3703" s="26"/>
      <c r="AJ3703" s="28"/>
      <c r="AK3703" s="28"/>
      <c r="AL3703" s="26"/>
      <c r="AM3703" s="28"/>
      <c r="AN3703" s="26"/>
      <c r="AO3703" s="28"/>
      <c r="AP3703" s="26"/>
    </row>
    <row r="3704" spans="1:42" x14ac:dyDescent="0.25">
      <c r="A3704" s="24"/>
      <c r="B3704" s="24"/>
      <c r="C3704" s="24"/>
      <c r="D3704" s="24"/>
      <c r="E3704" s="25"/>
      <c r="F3704" s="26"/>
      <c r="G3704" s="25"/>
      <c r="H3704" s="26"/>
      <c r="I3704" s="25"/>
      <c r="J3704" s="26"/>
      <c r="K3704" s="24"/>
      <c r="L3704" s="27"/>
      <c r="M3704" s="26"/>
      <c r="N3704" s="27"/>
      <c r="O3704" s="26"/>
      <c r="P3704" s="27"/>
      <c r="Q3704" s="26"/>
      <c r="R3704" s="24"/>
      <c r="S3704" s="27"/>
      <c r="T3704" s="26"/>
      <c r="U3704" s="27"/>
      <c r="V3704" s="26"/>
      <c r="W3704" s="27"/>
      <c r="X3704" s="26"/>
      <c r="Y3704" s="24"/>
      <c r="Z3704" s="24"/>
      <c r="AA3704" s="24"/>
      <c r="AB3704" s="24"/>
      <c r="AC3704" s="24"/>
      <c r="AD3704" s="28"/>
      <c r="AE3704" s="26"/>
      <c r="AF3704" s="28"/>
      <c r="AG3704" s="26"/>
      <c r="AH3704" s="28"/>
      <c r="AI3704" s="26"/>
      <c r="AJ3704" s="24"/>
      <c r="AK3704" s="28"/>
      <c r="AL3704" s="26"/>
      <c r="AM3704" s="28"/>
      <c r="AN3704" s="26"/>
      <c r="AO3704" s="28"/>
      <c r="AP3704" s="26"/>
    </row>
    <row r="3705" spans="1:42" x14ac:dyDescent="0.25">
      <c r="A3705" s="24"/>
      <c r="B3705" s="24"/>
      <c r="C3705" s="24"/>
      <c r="D3705" s="24"/>
      <c r="E3705" s="24"/>
      <c r="F3705" s="24"/>
      <c r="G3705" s="25"/>
      <c r="H3705" s="26"/>
      <c r="I3705" s="24"/>
      <c r="J3705" s="24"/>
      <c r="K3705" s="24"/>
      <c r="L3705" s="24"/>
      <c r="M3705" s="24"/>
      <c r="N3705" s="27"/>
      <c r="O3705" s="26"/>
      <c r="P3705" s="24"/>
      <c r="Q3705" s="24"/>
      <c r="R3705" s="24"/>
      <c r="S3705" s="24"/>
      <c r="T3705" s="24"/>
      <c r="U3705" s="27"/>
      <c r="V3705" s="26"/>
      <c r="W3705" s="24"/>
      <c r="X3705" s="24"/>
      <c r="Y3705" s="24"/>
      <c r="Z3705" s="24"/>
      <c r="AA3705" s="24"/>
      <c r="AB3705" s="24"/>
      <c r="AC3705" s="24"/>
      <c r="AD3705" s="24"/>
      <c r="AE3705" s="24"/>
      <c r="AF3705" s="28"/>
      <c r="AG3705" s="26"/>
      <c r="AH3705" s="24"/>
      <c r="AI3705" s="24"/>
      <c r="AJ3705" s="24"/>
      <c r="AK3705" s="24"/>
      <c r="AL3705" s="24"/>
      <c r="AM3705" s="28"/>
      <c r="AN3705" s="26"/>
      <c r="AO3705" s="24"/>
      <c r="AP3705" s="24"/>
    </row>
    <row r="3706" spans="1:42" x14ac:dyDescent="0.25">
      <c r="A3706" s="24"/>
      <c r="B3706" s="24"/>
      <c r="C3706" s="24"/>
      <c r="D3706" s="25"/>
      <c r="E3706" s="25"/>
      <c r="F3706" s="26"/>
      <c r="G3706" s="25"/>
      <c r="H3706" s="26"/>
      <c r="I3706" s="25"/>
      <c r="J3706" s="26"/>
      <c r="K3706" s="27"/>
      <c r="L3706" s="27"/>
      <c r="M3706" s="26"/>
      <c r="N3706" s="27"/>
      <c r="O3706" s="26"/>
      <c r="P3706" s="27"/>
      <c r="Q3706" s="26"/>
      <c r="R3706" s="27"/>
      <c r="S3706" s="27"/>
      <c r="T3706" s="26"/>
      <c r="U3706" s="27"/>
      <c r="V3706" s="26"/>
      <c r="W3706" s="27"/>
      <c r="X3706" s="26"/>
      <c r="Y3706" s="24"/>
      <c r="Z3706" s="24"/>
      <c r="AA3706" s="24"/>
      <c r="AB3706" s="24"/>
      <c r="AC3706" s="28"/>
      <c r="AD3706" s="28"/>
      <c r="AE3706" s="26"/>
      <c r="AF3706" s="28"/>
      <c r="AG3706" s="26"/>
      <c r="AH3706" s="28"/>
      <c r="AI3706" s="26"/>
      <c r="AJ3706" s="28"/>
      <c r="AK3706" s="28"/>
      <c r="AL3706" s="26"/>
      <c r="AM3706" s="28"/>
      <c r="AN3706" s="26"/>
      <c r="AO3706" s="28"/>
      <c r="AP3706" s="26"/>
    </row>
    <row r="3707" spans="1:42" x14ac:dyDescent="0.25">
      <c r="A3707" s="24"/>
      <c r="B3707" s="24"/>
      <c r="C3707" s="24"/>
      <c r="D3707" s="25"/>
      <c r="E3707" s="25"/>
      <c r="F3707" s="26"/>
      <c r="G3707" s="25"/>
      <c r="H3707" s="26"/>
      <c r="I3707" s="25"/>
      <c r="J3707" s="26"/>
      <c r="K3707" s="27"/>
      <c r="L3707" s="27"/>
      <c r="M3707" s="26"/>
      <c r="N3707" s="27"/>
      <c r="O3707" s="26"/>
      <c r="P3707" s="27"/>
      <c r="Q3707" s="26"/>
      <c r="R3707" s="27"/>
      <c r="S3707" s="27"/>
      <c r="T3707" s="26"/>
      <c r="U3707" s="27"/>
      <c r="V3707" s="26"/>
      <c r="W3707" s="27"/>
      <c r="X3707" s="26"/>
      <c r="Y3707" s="24"/>
      <c r="Z3707" s="24"/>
      <c r="AA3707" s="24"/>
      <c r="AB3707" s="24"/>
      <c r="AC3707" s="28"/>
      <c r="AD3707" s="28"/>
      <c r="AE3707" s="26"/>
      <c r="AF3707" s="28"/>
      <c r="AG3707" s="26"/>
      <c r="AH3707" s="28"/>
      <c r="AI3707" s="26"/>
      <c r="AJ3707" s="28"/>
      <c r="AK3707" s="28"/>
      <c r="AL3707" s="26"/>
      <c r="AM3707" s="28"/>
      <c r="AN3707" s="26"/>
      <c r="AO3707" s="28"/>
      <c r="AP3707" s="26"/>
    </row>
    <row r="3708" spans="1:42" x14ac:dyDescent="0.25">
      <c r="A3708" s="24"/>
      <c r="B3708" s="24"/>
      <c r="C3708" s="24"/>
      <c r="D3708" s="25"/>
      <c r="E3708" s="25"/>
      <c r="F3708" s="26"/>
      <c r="G3708" s="25"/>
      <c r="H3708" s="26"/>
      <c r="I3708" s="25"/>
      <c r="J3708" s="26"/>
      <c r="K3708" s="27"/>
      <c r="L3708" s="27"/>
      <c r="M3708" s="26"/>
      <c r="N3708" s="27"/>
      <c r="O3708" s="26"/>
      <c r="P3708" s="27"/>
      <c r="Q3708" s="26"/>
      <c r="R3708" s="27"/>
      <c r="S3708" s="27"/>
      <c r="T3708" s="26"/>
      <c r="U3708" s="27"/>
      <c r="V3708" s="26"/>
      <c r="W3708" s="27"/>
      <c r="X3708" s="26"/>
      <c r="Y3708" s="24"/>
      <c r="Z3708" s="24"/>
      <c r="AA3708" s="24"/>
      <c r="AB3708" s="24"/>
      <c r="AC3708" s="28"/>
      <c r="AD3708" s="28"/>
      <c r="AE3708" s="26"/>
      <c r="AF3708" s="28"/>
      <c r="AG3708" s="26"/>
      <c r="AH3708" s="28"/>
      <c r="AI3708" s="26"/>
      <c r="AJ3708" s="28"/>
      <c r="AK3708" s="28"/>
      <c r="AL3708" s="26"/>
      <c r="AM3708" s="28"/>
      <c r="AN3708" s="26"/>
      <c r="AO3708" s="28"/>
      <c r="AP3708" s="26"/>
    </row>
    <row r="3709" spans="1:42" x14ac:dyDescent="0.25">
      <c r="A3709" s="24"/>
      <c r="B3709" s="24"/>
      <c r="C3709" s="24"/>
      <c r="D3709" s="25"/>
      <c r="E3709" s="25"/>
      <c r="F3709" s="26"/>
      <c r="G3709" s="25"/>
      <c r="H3709" s="26"/>
      <c r="I3709" s="25"/>
      <c r="J3709" s="26"/>
      <c r="K3709" s="27"/>
      <c r="L3709" s="27"/>
      <c r="M3709" s="26"/>
      <c r="N3709" s="27"/>
      <c r="O3709" s="26"/>
      <c r="P3709" s="27"/>
      <c r="Q3709" s="26"/>
      <c r="R3709" s="27"/>
      <c r="S3709" s="27"/>
      <c r="T3709" s="26"/>
      <c r="U3709" s="27"/>
      <c r="V3709" s="26"/>
      <c r="W3709" s="27"/>
      <c r="X3709" s="26"/>
      <c r="Y3709" s="24"/>
      <c r="Z3709" s="24"/>
      <c r="AA3709" s="24"/>
      <c r="AB3709" s="24"/>
      <c r="AC3709" s="28"/>
      <c r="AD3709" s="28"/>
      <c r="AE3709" s="26"/>
      <c r="AF3709" s="28"/>
      <c r="AG3709" s="26"/>
      <c r="AH3709" s="28"/>
      <c r="AI3709" s="26"/>
      <c r="AJ3709" s="28"/>
      <c r="AK3709" s="28"/>
      <c r="AL3709" s="26"/>
      <c r="AM3709" s="28"/>
      <c r="AN3709" s="26"/>
      <c r="AO3709" s="28"/>
      <c r="AP3709" s="26"/>
    </row>
    <row r="3710" spans="1:42" x14ac:dyDescent="0.25">
      <c r="A3710" s="24"/>
      <c r="B3710" s="24"/>
      <c r="C3710" s="24"/>
      <c r="D3710" s="25"/>
      <c r="E3710" s="25"/>
      <c r="F3710" s="26"/>
      <c r="G3710" s="25"/>
      <c r="H3710" s="26"/>
      <c r="I3710" s="25"/>
      <c r="J3710" s="26"/>
      <c r="K3710" s="27"/>
      <c r="L3710" s="27"/>
      <c r="M3710" s="26"/>
      <c r="N3710" s="27"/>
      <c r="O3710" s="26"/>
      <c r="P3710" s="27"/>
      <c r="Q3710" s="26"/>
      <c r="R3710" s="27"/>
      <c r="S3710" s="27"/>
      <c r="T3710" s="26"/>
      <c r="U3710" s="27"/>
      <c r="V3710" s="26"/>
      <c r="W3710" s="27"/>
      <c r="X3710" s="26"/>
      <c r="Y3710" s="24"/>
      <c r="Z3710" s="24"/>
      <c r="AA3710" s="24"/>
      <c r="AB3710" s="24"/>
      <c r="AC3710" s="28"/>
      <c r="AD3710" s="28"/>
      <c r="AE3710" s="26"/>
      <c r="AF3710" s="28"/>
      <c r="AG3710" s="26"/>
      <c r="AH3710" s="28"/>
      <c r="AI3710" s="26"/>
      <c r="AJ3710" s="28"/>
      <c r="AK3710" s="28"/>
      <c r="AL3710" s="26"/>
      <c r="AM3710" s="28"/>
      <c r="AN3710" s="26"/>
      <c r="AO3710" s="28"/>
      <c r="AP3710" s="26"/>
    </row>
    <row r="3711" spans="1:42" x14ac:dyDescent="0.25">
      <c r="A3711" s="24"/>
      <c r="B3711" s="24"/>
      <c r="C3711" s="24"/>
      <c r="D3711" s="25"/>
      <c r="E3711" s="25"/>
      <c r="F3711" s="26"/>
      <c r="G3711" s="25"/>
      <c r="H3711" s="26"/>
      <c r="I3711" s="25"/>
      <c r="J3711" s="26"/>
      <c r="K3711" s="27"/>
      <c r="L3711" s="27"/>
      <c r="M3711" s="26"/>
      <c r="N3711" s="27"/>
      <c r="O3711" s="26"/>
      <c r="P3711" s="27"/>
      <c r="Q3711" s="26"/>
      <c r="R3711" s="27"/>
      <c r="S3711" s="27"/>
      <c r="T3711" s="26"/>
      <c r="U3711" s="27"/>
      <c r="V3711" s="26"/>
      <c r="W3711" s="27"/>
      <c r="X3711" s="26"/>
      <c r="Y3711" s="24"/>
      <c r="Z3711" s="24"/>
      <c r="AA3711" s="24"/>
      <c r="AB3711" s="24"/>
      <c r="AC3711" s="28"/>
      <c r="AD3711" s="28"/>
      <c r="AE3711" s="26"/>
      <c r="AF3711" s="28"/>
      <c r="AG3711" s="26"/>
      <c r="AH3711" s="28"/>
      <c r="AI3711" s="26"/>
      <c r="AJ3711" s="28"/>
      <c r="AK3711" s="28"/>
      <c r="AL3711" s="26"/>
      <c r="AM3711" s="28"/>
      <c r="AN3711" s="26"/>
      <c r="AO3711" s="28"/>
      <c r="AP3711" s="26"/>
    </row>
    <row r="3712" spans="1:42" x14ac:dyDescent="0.25">
      <c r="A3712" s="24"/>
      <c r="B3712" s="24"/>
      <c r="C3712" s="88"/>
      <c r="D3712" s="25"/>
      <c r="E3712" s="25"/>
      <c r="F3712" s="26"/>
      <c r="G3712" s="25"/>
      <c r="H3712" s="26"/>
      <c r="I3712" s="25"/>
      <c r="J3712" s="26"/>
      <c r="K3712" s="27"/>
      <c r="L3712" s="27"/>
      <c r="M3712" s="26"/>
      <c r="N3712" s="27"/>
      <c r="O3712" s="26"/>
      <c r="P3712" s="27"/>
      <c r="Q3712" s="26"/>
      <c r="R3712" s="27"/>
      <c r="S3712" s="27"/>
      <c r="T3712" s="26"/>
      <c r="U3712" s="27"/>
      <c r="V3712" s="26"/>
      <c r="W3712" s="27"/>
      <c r="X3712" s="26"/>
      <c r="Y3712" s="24"/>
      <c r="Z3712" s="24"/>
      <c r="AA3712" s="24"/>
      <c r="AB3712" s="24"/>
      <c r="AC3712" s="28"/>
      <c r="AD3712" s="28"/>
      <c r="AE3712" s="26"/>
      <c r="AF3712" s="28"/>
      <c r="AG3712" s="26"/>
      <c r="AH3712" s="28"/>
      <c r="AI3712" s="26"/>
      <c r="AJ3712" s="28"/>
      <c r="AK3712" s="28"/>
      <c r="AL3712" s="26"/>
      <c r="AM3712" s="28"/>
      <c r="AN3712" s="26"/>
      <c r="AO3712" s="28"/>
      <c r="AP3712" s="26"/>
    </row>
    <row r="3713" spans="1:42" x14ac:dyDescent="0.25">
      <c r="A3713" s="24"/>
      <c r="B3713" s="24"/>
      <c r="C3713" s="88"/>
      <c r="D3713" s="25"/>
      <c r="E3713" s="25"/>
      <c r="F3713" s="26"/>
      <c r="G3713" s="25"/>
      <c r="H3713" s="26"/>
      <c r="I3713" s="25"/>
      <c r="J3713" s="26"/>
      <c r="K3713" s="27"/>
      <c r="L3713" s="27"/>
      <c r="M3713" s="26"/>
      <c r="N3713" s="27"/>
      <c r="O3713" s="26"/>
      <c r="P3713" s="27"/>
      <c r="Q3713" s="26"/>
      <c r="R3713" s="27"/>
      <c r="S3713" s="27"/>
      <c r="T3713" s="26"/>
      <c r="U3713" s="27"/>
      <c r="V3713" s="26"/>
      <c r="W3713" s="27"/>
      <c r="X3713" s="26"/>
      <c r="Y3713" s="24"/>
      <c r="Z3713" s="24"/>
      <c r="AA3713" s="24"/>
      <c r="AB3713" s="24"/>
      <c r="AC3713" s="28"/>
      <c r="AD3713" s="28"/>
      <c r="AE3713" s="26"/>
      <c r="AF3713" s="28"/>
      <c r="AG3713" s="26"/>
      <c r="AH3713" s="28"/>
      <c r="AI3713" s="26"/>
      <c r="AJ3713" s="28"/>
      <c r="AK3713" s="28"/>
      <c r="AL3713" s="26"/>
      <c r="AM3713" s="28"/>
      <c r="AN3713" s="26"/>
      <c r="AO3713" s="28"/>
      <c r="AP3713" s="26"/>
    </row>
    <row r="3714" spans="1:42" x14ac:dyDescent="0.25">
      <c r="A3714" s="24"/>
      <c r="B3714" s="24"/>
      <c r="C3714" s="111"/>
      <c r="D3714" s="25"/>
      <c r="E3714" s="25"/>
      <c r="F3714" s="26"/>
      <c r="G3714" s="25"/>
      <c r="H3714" s="26"/>
      <c r="I3714" s="25"/>
      <c r="J3714" s="26"/>
      <c r="K3714" s="27"/>
      <c r="L3714" s="27"/>
      <c r="M3714" s="26"/>
      <c r="N3714" s="27"/>
      <c r="O3714" s="26"/>
      <c r="P3714" s="27"/>
      <c r="Q3714" s="26"/>
      <c r="R3714" s="27"/>
      <c r="S3714" s="27"/>
      <c r="T3714" s="26"/>
      <c r="U3714" s="27"/>
      <c r="V3714" s="26"/>
      <c r="W3714" s="27"/>
      <c r="X3714" s="26"/>
      <c r="Y3714" s="24"/>
      <c r="Z3714" s="24"/>
      <c r="AA3714" s="24"/>
      <c r="AB3714" s="24"/>
      <c r="AC3714" s="28"/>
      <c r="AD3714" s="28"/>
      <c r="AE3714" s="26"/>
      <c r="AF3714" s="28"/>
      <c r="AG3714" s="26"/>
      <c r="AH3714" s="28"/>
      <c r="AI3714" s="26"/>
      <c r="AJ3714" s="28"/>
      <c r="AK3714" s="28"/>
      <c r="AL3714" s="26"/>
      <c r="AM3714" s="28"/>
      <c r="AN3714" s="26"/>
      <c r="AO3714" s="28"/>
      <c r="AP3714" s="26"/>
    </row>
    <row r="3715" spans="1:42" x14ac:dyDescent="0.25">
      <c r="A3715" s="24"/>
      <c r="B3715" s="24"/>
      <c r="C3715" s="111"/>
      <c r="D3715" s="25"/>
      <c r="E3715" s="25"/>
      <c r="F3715" s="26"/>
      <c r="G3715" s="25"/>
      <c r="H3715" s="26"/>
      <c r="I3715" s="25"/>
      <c r="J3715" s="26"/>
      <c r="K3715" s="27"/>
      <c r="L3715" s="27"/>
      <c r="M3715" s="26"/>
      <c r="N3715" s="27"/>
      <c r="O3715" s="26"/>
      <c r="P3715" s="27"/>
      <c r="Q3715" s="26"/>
      <c r="R3715" s="27"/>
      <c r="S3715" s="27"/>
      <c r="T3715" s="26"/>
      <c r="U3715" s="27"/>
      <c r="V3715" s="26"/>
      <c r="W3715" s="27"/>
      <c r="X3715" s="26"/>
      <c r="Y3715" s="24"/>
      <c r="Z3715" s="24"/>
      <c r="AA3715" s="24"/>
      <c r="AB3715" s="24"/>
      <c r="AC3715" s="28"/>
      <c r="AD3715" s="28"/>
      <c r="AE3715" s="26"/>
      <c r="AF3715" s="28"/>
      <c r="AG3715" s="26"/>
      <c r="AH3715" s="28"/>
      <c r="AI3715" s="26"/>
      <c r="AJ3715" s="28"/>
      <c r="AK3715" s="28"/>
      <c r="AL3715" s="26"/>
      <c r="AM3715" s="28"/>
      <c r="AN3715" s="26"/>
      <c r="AO3715" s="28"/>
      <c r="AP3715" s="26"/>
    </row>
    <row r="3716" spans="1:42" x14ac:dyDescent="0.25">
      <c r="A3716" s="24"/>
      <c r="B3716" s="24"/>
      <c r="C3716" s="111"/>
      <c r="D3716" s="25"/>
      <c r="E3716" s="25"/>
      <c r="F3716" s="26"/>
      <c r="G3716" s="25"/>
      <c r="H3716" s="26"/>
      <c r="I3716" s="25"/>
      <c r="J3716" s="26"/>
      <c r="K3716" s="27"/>
      <c r="L3716" s="27"/>
      <c r="M3716" s="26"/>
      <c r="N3716" s="27"/>
      <c r="O3716" s="26"/>
      <c r="P3716" s="27"/>
      <c r="Q3716" s="26"/>
      <c r="R3716" s="27"/>
      <c r="S3716" s="27"/>
      <c r="T3716" s="26"/>
      <c r="U3716" s="27"/>
      <c r="V3716" s="26"/>
      <c r="W3716" s="27"/>
      <c r="X3716" s="26"/>
      <c r="Y3716" s="24"/>
      <c r="Z3716" s="24"/>
      <c r="AA3716" s="24"/>
      <c r="AB3716" s="24"/>
      <c r="AC3716" s="28"/>
      <c r="AD3716" s="28"/>
      <c r="AE3716" s="26"/>
      <c r="AF3716" s="28"/>
      <c r="AG3716" s="26"/>
      <c r="AH3716" s="28"/>
      <c r="AI3716" s="26"/>
      <c r="AJ3716" s="28"/>
      <c r="AK3716" s="28"/>
      <c r="AL3716" s="26"/>
      <c r="AM3716" s="28"/>
      <c r="AN3716" s="26"/>
      <c r="AO3716" s="28"/>
      <c r="AP3716" s="26"/>
    </row>
    <row r="3717" spans="1:42" x14ac:dyDescent="0.25">
      <c r="A3717" s="24"/>
      <c r="B3717" s="24"/>
      <c r="C3717" s="24"/>
      <c r="D3717" s="25"/>
      <c r="E3717" s="25"/>
      <c r="F3717" s="26"/>
      <c r="G3717" s="25"/>
      <c r="H3717" s="26"/>
      <c r="I3717" s="25"/>
      <c r="J3717" s="26"/>
      <c r="K3717" s="27"/>
      <c r="L3717" s="27"/>
      <c r="M3717" s="26"/>
      <c r="N3717" s="27"/>
      <c r="O3717" s="26"/>
      <c r="P3717" s="27"/>
      <c r="Q3717" s="26"/>
      <c r="R3717" s="27"/>
      <c r="S3717" s="27"/>
      <c r="T3717" s="26"/>
      <c r="U3717" s="27"/>
      <c r="V3717" s="26"/>
      <c r="W3717" s="27"/>
      <c r="X3717" s="26"/>
      <c r="Y3717" s="24"/>
      <c r="Z3717" s="24"/>
      <c r="AA3717" s="24"/>
      <c r="AB3717" s="24"/>
      <c r="AC3717" s="28"/>
      <c r="AD3717" s="28"/>
      <c r="AE3717" s="26"/>
      <c r="AF3717" s="28"/>
      <c r="AG3717" s="26"/>
      <c r="AH3717" s="28"/>
      <c r="AI3717" s="26"/>
      <c r="AJ3717" s="28"/>
      <c r="AK3717" s="28"/>
      <c r="AL3717" s="26"/>
      <c r="AM3717" s="28"/>
      <c r="AN3717" s="26"/>
      <c r="AO3717" s="28"/>
      <c r="AP3717" s="26"/>
    </row>
    <row r="3718" spans="1:42" x14ac:dyDescent="0.25">
      <c r="A3718" s="24"/>
      <c r="B3718" s="24"/>
      <c r="C3718" s="24"/>
      <c r="D3718" s="25"/>
      <c r="E3718" s="25"/>
      <c r="F3718" s="26"/>
      <c r="G3718" s="25"/>
      <c r="H3718" s="26"/>
      <c r="I3718" s="25"/>
      <c r="J3718" s="26"/>
      <c r="K3718" s="27"/>
      <c r="L3718" s="27"/>
      <c r="M3718" s="26"/>
      <c r="N3718" s="27"/>
      <c r="O3718" s="26"/>
      <c r="P3718" s="27"/>
      <c r="Q3718" s="26"/>
      <c r="R3718" s="27"/>
      <c r="S3718" s="27"/>
      <c r="T3718" s="26"/>
      <c r="U3718" s="27"/>
      <c r="V3718" s="26"/>
      <c r="W3718" s="27"/>
      <c r="X3718" s="26"/>
      <c r="Y3718" s="24"/>
      <c r="Z3718" s="24"/>
      <c r="AA3718" s="24"/>
      <c r="AB3718" s="24"/>
      <c r="AC3718" s="28"/>
      <c r="AD3718" s="28"/>
      <c r="AE3718" s="26"/>
      <c r="AF3718" s="28"/>
      <c r="AG3718" s="26"/>
      <c r="AH3718" s="28"/>
      <c r="AI3718" s="26"/>
      <c r="AJ3718" s="28"/>
      <c r="AK3718" s="28"/>
      <c r="AL3718" s="26"/>
      <c r="AM3718" s="28"/>
      <c r="AN3718" s="26"/>
      <c r="AO3718" s="28"/>
      <c r="AP3718" s="26"/>
    </row>
    <row r="3719" spans="1:42" x14ac:dyDescent="0.25">
      <c r="A3719" s="24"/>
      <c r="B3719" s="24"/>
      <c r="C3719" s="24"/>
      <c r="D3719" s="25"/>
      <c r="E3719" s="25"/>
      <c r="F3719" s="26"/>
      <c r="G3719" s="25"/>
      <c r="H3719" s="26"/>
      <c r="I3719" s="25"/>
      <c r="J3719" s="26"/>
      <c r="K3719" s="27"/>
      <c r="L3719" s="27"/>
      <c r="M3719" s="26"/>
      <c r="N3719" s="27"/>
      <c r="O3719" s="26"/>
      <c r="P3719" s="27"/>
      <c r="Q3719" s="26"/>
      <c r="R3719" s="27"/>
      <c r="S3719" s="27"/>
      <c r="T3719" s="26"/>
      <c r="U3719" s="27"/>
      <c r="V3719" s="26"/>
      <c r="W3719" s="27"/>
      <c r="X3719" s="26"/>
      <c r="Y3719" s="24"/>
      <c r="Z3719" s="24"/>
      <c r="AA3719" s="24"/>
      <c r="AB3719" s="24"/>
      <c r="AC3719" s="28"/>
      <c r="AD3719" s="28"/>
      <c r="AE3719" s="26"/>
      <c r="AF3719" s="28"/>
      <c r="AG3719" s="26"/>
      <c r="AH3719" s="28"/>
      <c r="AI3719" s="26"/>
      <c r="AJ3719" s="28"/>
      <c r="AK3719" s="28"/>
      <c r="AL3719" s="26"/>
      <c r="AM3719" s="28"/>
      <c r="AN3719" s="26"/>
      <c r="AO3719" s="28"/>
      <c r="AP3719" s="26"/>
    </row>
    <row r="3720" spans="1:42" x14ac:dyDescent="0.25">
      <c r="A3720" s="24"/>
      <c r="B3720" s="24"/>
      <c r="C3720" s="24"/>
      <c r="D3720" s="25"/>
      <c r="E3720" s="25"/>
      <c r="F3720" s="26"/>
      <c r="G3720" s="25"/>
      <c r="H3720" s="26"/>
      <c r="I3720" s="25"/>
      <c r="J3720" s="26"/>
      <c r="K3720" s="27"/>
      <c r="L3720" s="27"/>
      <c r="M3720" s="26"/>
      <c r="N3720" s="27"/>
      <c r="O3720" s="26"/>
      <c r="P3720" s="27"/>
      <c r="Q3720" s="26"/>
      <c r="R3720" s="27"/>
      <c r="S3720" s="27"/>
      <c r="T3720" s="26"/>
      <c r="U3720" s="27"/>
      <c r="V3720" s="26"/>
      <c r="W3720" s="27"/>
      <c r="X3720" s="26"/>
      <c r="Y3720" s="24"/>
      <c r="Z3720" s="24"/>
      <c r="AA3720" s="24"/>
      <c r="AB3720" s="24"/>
      <c r="AC3720" s="28"/>
      <c r="AD3720" s="28"/>
      <c r="AE3720" s="26"/>
      <c r="AF3720" s="28"/>
      <c r="AG3720" s="26"/>
      <c r="AH3720" s="28"/>
      <c r="AI3720" s="26"/>
      <c r="AJ3720" s="28"/>
      <c r="AK3720" s="28"/>
      <c r="AL3720" s="26"/>
      <c r="AM3720" s="28"/>
      <c r="AN3720" s="26"/>
      <c r="AO3720" s="28"/>
      <c r="AP3720" s="26"/>
    </row>
    <row r="3721" spans="1:42" x14ac:dyDescent="0.25">
      <c r="A3721" s="24"/>
      <c r="B3721" s="24"/>
      <c r="C3721" s="24"/>
      <c r="D3721" s="25"/>
      <c r="E3721" s="25"/>
      <c r="F3721" s="26"/>
      <c r="G3721" s="25"/>
      <c r="H3721" s="26"/>
      <c r="I3721" s="25"/>
      <c r="J3721" s="26"/>
      <c r="K3721" s="27"/>
      <c r="L3721" s="27"/>
      <c r="M3721" s="26"/>
      <c r="N3721" s="27"/>
      <c r="O3721" s="26"/>
      <c r="P3721" s="27"/>
      <c r="Q3721" s="26"/>
      <c r="R3721" s="27"/>
      <c r="S3721" s="27"/>
      <c r="T3721" s="26"/>
      <c r="U3721" s="27"/>
      <c r="V3721" s="26"/>
      <c r="W3721" s="27"/>
      <c r="X3721" s="26"/>
      <c r="Y3721" s="24"/>
      <c r="Z3721" s="24"/>
      <c r="AA3721" s="24"/>
      <c r="AB3721" s="24"/>
      <c r="AC3721" s="28"/>
      <c r="AD3721" s="28"/>
      <c r="AE3721" s="26"/>
      <c r="AF3721" s="28"/>
      <c r="AG3721" s="26"/>
      <c r="AH3721" s="28"/>
      <c r="AI3721" s="26"/>
      <c r="AJ3721" s="28"/>
      <c r="AK3721" s="28"/>
      <c r="AL3721" s="26"/>
      <c r="AM3721" s="28"/>
      <c r="AN3721" s="26"/>
      <c r="AO3721" s="28"/>
      <c r="AP3721" s="26"/>
    </row>
    <row r="3722" spans="1:42" x14ac:dyDescent="0.25">
      <c r="A3722" s="24"/>
      <c r="B3722" s="24"/>
      <c r="C3722" s="24"/>
      <c r="D3722" s="24"/>
      <c r="E3722" s="24"/>
      <c r="F3722" s="24"/>
      <c r="G3722" s="25"/>
      <c r="H3722" s="26"/>
      <c r="I3722" s="24"/>
      <c r="J3722" s="24"/>
      <c r="K3722" s="24"/>
      <c r="L3722" s="24"/>
      <c r="M3722" s="24"/>
      <c r="N3722" s="27"/>
      <c r="O3722" s="26"/>
      <c r="P3722" s="24"/>
      <c r="Q3722" s="24"/>
      <c r="R3722" s="24"/>
      <c r="S3722" s="24"/>
      <c r="T3722" s="24"/>
      <c r="U3722" s="27"/>
      <c r="V3722" s="26"/>
      <c r="W3722" s="24"/>
      <c r="X3722" s="24"/>
      <c r="Y3722" s="24"/>
      <c r="Z3722" s="24"/>
      <c r="AA3722" s="24"/>
      <c r="AB3722" s="24"/>
      <c r="AC3722" s="24"/>
      <c r="AD3722" s="24"/>
      <c r="AE3722" s="24"/>
      <c r="AF3722" s="28"/>
      <c r="AG3722" s="26"/>
      <c r="AH3722" s="24"/>
      <c r="AI3722" s="24"/>
      <c r="AJ3722" s="24"/>
      <c r="AK3722" s="24"/>
      <c r="AL3722" s="24"/>
      <c r="AM3722" s="28"/>
      <c r="AN3722" s="26"/>
      <c r="AO3722" s="24"/>
      <c r="AP3722" s="24"/>
    </row>
    <row r="3723" spans="1:42" x14ac:dyDescent="0.25">
      <c r="A3723" s="24"/>
      <c r="B3723" s="24"/>
      <c r="C3723" s="24"/>
      <c r="D3723" s="25"/>
      <c r="E3723" s="25"/>
      <c r="F3723" s="26"/>
      <c r="G3723" s="25"/>
      <c r="H3723" s="26"/>
      <c r="I3723" s="25"/>
      <c r="J3723" s="26"/>
      <c r="K3723" s="27"/>
      <c r="L3723" s="27"/>
      <c r="M3723" s="26"/>
      <c r="N3723" s="27"/>
      <c r="O3723" s="26"/>
      <c r="P3723" s="27"/>
      <c r="Q3723" s="26"/>
      <c r="R3723" s="27"/>
      <c r="S3723" s="27"/>
      <c r="T3723" s="26"/>
      <c r="U3723" s="27"/>
      <c r="V3723" s="26"/>
      <c r="W3723" s="27"/>
      <c r="X3723" s="26"/>
      <c r="Y3723" s="24"/>
      <c r="Z3723" s="24"/>
      <c r="AA3723" s="24"/>
      <c r="AB3723" s="24"/>
      <c r="AC3723" s="28"/>
      <c r="AD3723" s="28"/>
      <c r="AE3723" s="26"/>
      <c r="AF3723" s="28"/>
      <c r="AG3723" s="26"/>
      <c r="AH3723" s="28"/>
      <c r="AI3723" s="26"/>
      <c r="AJ3723" s="28"/>
      <c r="AK3723" s="28"/>
      <c r="AL3723" s="26"/>
      <c r="AM3723" s="28"/>
      <c r="AN3723" s="26"/>
      <c r="AO3723" s="28"/>
      <c r="AP3723" s="26"/>
    </row>
    <row r="3724" spans="1:42" x14ac:dyDescent="0.25">
      <c r="A3724" s="24"/>
      <c r="B3724" s="24"/>
      <c r="C3724" s="24"/>
      <c r="D3724" s="25"/>
      <c r="E3724" s="25"/>
      <c r="F3724" s="26"/>
      <c r="G3724" s="25"/>
      <c r="H3724" s="26"/>
      <c r="I3724" s="25"/>
      <c r="J3724" s="26"/>
      <c r="K3724" s="27"/>
      <c r="L3724" s="27"/>
      <c r="M3724" s="26"/>
      <c r="N3724" s="27"/>
      <c r="O3724" s="26"/>
      <c r="P3724" s="27"/>
      <c r="Q3724" s="26"/>
      <c r="R3724" s="27"/>
      <c r="S3724" s="27"/>
      <c r="T3724" s="26"/>
      <c r="U3724" s="27"/>
      <c r="V3724" s="26"/>
      <c r="W3724" s="27"/>
      <c r="X3724" s="26"/>
      <c r="Y3724" s="24"/>
      <c r="Z3724" s="24"/>
      <c r="AA3724" s="24"/>
      <c r="AB3724" s="24"/>
      <c r="AC3724" s="28"/>
      <c r="AD3724" s="28"/>
      <c r="AE3724" s="26"/>
      <c r="AF3724" s="28"/>
      <c r="AG3724" s="26"/>
      <c r="AH3724" s="28"/>
      <c r="AI3724" s="26"/>
      <c r="AJ3724" s="28"/>
      <c r="AK3724" s="28"/>
      <c r="AL3724" s="26"/>
      <c r="AM3724" s="28"/>
      <c r="AN3724" s="26"/>
      <c r="AO3724" s="28"/>
      <c r="AP3724" s="26"/>
    </row>
    <row r="3725" spans="1:42" x14ac:dyDescent="0.25">
      <c r="A3725" s="24"/>
      <c r="B3725" s="24"/>
      <c r="C3725" s="88"/>
      <c r="D3725" s="25"/>
      <c r="E3725" s="25"/>
      <c r="F3725" s="26"/>
      <c r="G3725" s="25"/>
      <c r="H3725" s="26"/>
      <c r="I3725" s="25"/>
      <c r="J3725" s="26"/>
      <c r="K3725" s="27"/>
      <c r="L3725" s="27"/>
      <c r="M3725" s="26"/>
      <c r="N3725" s="27"/>
      <c r="O3725" s="26"/>
      <c r="P3725" s="27"/>
      <c r="Q3725" s="26"/>
      <c r="R3725" s="27"/>
      <c r="S3725" s="27"/>
      <c r="T3725" s="26"/>
      <c r="U3725" s="27"/>
      <c r="V3725" s="26"/>
      <c r="W3725" s="27"/>
      <c r="X3725" s="26"/>
      <c r="Y3725" s="24"/>
      <c r="Z3725" s="24"/>
      <c r="AA3725" s="24"/>
      <c r="AB3725" s="24"/>
      <c r="AC3725" s="28"/>
      <c r="AD3725" s="28"/>
      <c r="AE3725" s="26"/>
      <c r="AF3725" s="28"/>
      <c r="AG3725" s="26"/>
      <c r="AH3725" s="28"/>
      <c r="AI3725" s="26"/>
      <c r="AJ3725" s="28"/>
      <c r="AK3725" s="28"/>
      <c r="AL3725" s="26"/>
      <c r="AM3725" s="28"/>
      <c r="AN3725" s="26"/>
      <c r="AO3725" s="28"/>
      <c r="AP3725" s="26"/>
    </row>
    <row r="3726" spans="1:42" x14ac:dyDescent="0.25">
      <c r="A3726" s="24"/>
      <c r="B3726" s="24"/>
      <c r="C3726" s="88"/>
      <c r="D3726" s="25"/>
      <c r="E3726" s="25"/>
      <c r="F3726" s="26"/>
      <c r="G3726" s="25"/>
      <c r="H3726" s="26"/>
      <c r="I3726" s="25"/>
      <c r="J3726" s="26"/>
      <c r="K3726" s="27"/>
      <c r="L3726" s="27"/>
      <c r="M3726" s="26"/>
      <c r="N3726" s="27"/>
      <c r="O3726" s="26"/>
      <c r="P3726" s="27"/>
      <c r="Q3726" s="26"/>
      <c r="R3726" s="27"/>
      <c r="S3726" s="27"/>
      <c r="T3726" s="26"/>
      <c r="U3726" s="27"/>
      <c r="V3726" s="26"/>
      <c r="W3726" s="27"/>
      <c r="X3726" s="26"/>
      <c r="Y3726" s="24"/>
      <c r="Z3726" s="24"/>
      <c r="AA3726" s="24"/>
      <c r="AB3726" s="24"/>
      <c r="AC3726" s="28"/>
      <c r="AD3726" s="28"/>
      <c r="AE3726" s="26"/>
      <c r="AF3726" s="28"/>
      <c r="AG3726" s="26"/>
      <c r="AH3726" s="28"/>
      <c r="AI3726" s="26"/>
      <c r="AJ3726" s="28"/>
      <c r="AK3726" s="28"/>
      <c r="AL3726" s="26"/>
      <c r="AM3726" s="28"/>
      <c r="AN3726" s="26"/>
      <c r="AO3726" s="28"/>
      <c r="AP3726" s="26"/>
    </row>
    <row r="3727" spans="1:42" x14ac:dyDescent="0.25">
      <c r="A3727" s="24"/>
      <c r="B3727" s="24"/>
      <c r="C3727" s="88"/>
      <c r="D3727" s="25"/>
      <c r="E3727" s="25"/>
      <c r="F3727" s="26"/>
      <c r="G3727" s="25"/>
      <c r="H3727" s="26"/>
      <c r="I3727" s="25"/>
      <c r="J3727" s="26"/>
      <c r="K3727" s="27"/>
      <c r="L3727" s="27"/>
      <c r="M3727" s="26"/>
      <c r="N3727" s="27"/>
      <c r="O3727" s="26"/>
      <c r="P3727" s="27"/>
      <c r="Q3727" s="26"/>
      <c r="R3727" s="27"/>
      <c r="S3727" s="27"/>
      <c r="T3727" s="26"/>
      <c r="U3727" s="27"/>
      <c r="V3727" s="26"/>
      <c r="W3727" s="27"/>
      <c r="X3727" s="26"/>
      <c r="Y3727" s="24"/>
      <c r="Z3727" s="24"/>
      <c r="AA3727" s="24"/>
      <c r="AB3727" s="24"/>
      <c r="AC3727" s="28"/>
      <c r="AD3727" s="28"/>
      <c r="AE3727" s="26"/>
      <c r="AF3727" s="28"/>
      <c r="AG3727" s="26"/>
      <c r="AH3727" s="28"/>
      <c r="AI3727" s="26"/>
      <c r="AJ3727" s="28"/>
      <c r="AK3727" s="28"/>
      <c r="AL3727" s="26"/>
      <c r="AM3727" s="28"/>
      <c r="AN3727" s="26"/>
      <c r="AO3727" s="28"/>
      <c r="AP3727" s="26"/>
    </row>
    <row r="3728" spans="1:42" x14ac:dyDescent="0.25">
      <c r="A3728" s="24"/>
      <c r="B3728" s="24"/>
      <c r="C3728" s="111"/>
      <c r="D3728" s="25"/>
      <c r="E3728" s="25"/>
      <c r="F3728" s="26"/>
      <c r="G3728" s="25"/>
      <c r="H3728" s="26"/>
      <c r="I3728" s="25"/>
      <c r="J3728" s="26"/>
      <c r="K3728" s="27"/>
      <c r="L3728" s="27"/>
      <c r="M3728" s="26"/>
      <c r="N3728" s="27"/>
      <c r="O3728" s="26"/>
      <c r="P3728" s="27"/>
      <c r="Q3728" s="26"/>
      <c r="R3728" s="27"/>
      <c r="S3728" s="27"/>
      <c r="T3728" s="26"/>
      <c r="U3728" s="27"/>
      <c r="V3728" s="26"/>
      <c r="W3728" s="27"/>
      <c r="X3728" s="26"/>
      <c r="Y3728" s="24"/>
      <c r="Z3728" s="24"/>
      <c r="AA3728" s="24"/>
      <c r="AB3728" s="24"/>
      <c r="AC3728" s="28"/>
      <c r="AD3728" s="28"/>
      <c r="AE3728" s="26"/>
      <c r="AF3728" s="28"/>
      <c r="AG3728" s="26"/>
      <c r="AH3728" s="28"/>
      <c r="AI3728" s="26"/>
      <c r="AJ3728" s="28"/>
      <c r="AK3728" s="28"/>
      <c r="AL3728" s="26"/>
      <c r="AM3728" s="28"/>
      <c r="AN3728" s="26"/>
      <c r="AO3728" s="28"/>
      <c r="AP3728" s="26"/>
    </row>
    <row r="3729" spans="1:42" x14ac:dyDescent="0.25">
      <c r="A3729" s="24"/>
      <c r="B3729" s="24"/>
      <c r="C3729" s="111"/>
      <c r="D3729" s="24"/>
      <c r="E3729" s="25"/>
      <c r="F3729" s="26"/>
      <c r="G3729" s="24"/>
      <c r="H3729" s="24"/>
      <c r="I3729" s="24"/>
      <c r="J3729" s="24"/>
      <c r="K3729" s="24"/>
      <c r="L3729" s="27"/>
      <c r="M3729" s="26"/>
      <c r="N3729" s="24"/>
      <c r="O3729" s="24"/>
      <c r="P3729" s="24"/>
      <c r="Q3729" s="24"/>
      <c r="R3729" s="24"/>
      <c r="S3729" s="27"/>
      <c r="T3729" s="26"/>
      <c r="U3729" s="24"/>
      <c r="V3729" s="24"/>
      <c r="W3729" s="24"/>
      <c r="X3729" s="24"/>
      <c r="Y3729" s="24"/>
      <c r="Z3729" s="24"/>
      <c r="AA3729" s="24"/>
      <c r="AB3729" s="24"/>
      <c r="AC3729" s="24"/>
      <c r="AD3729" s="28"/>
      <c r="AE3729" s="26"/>
      <c r="AF3729" s="24"/>
      <c r="AG3729" s="24"/>
      <c r="AH3729" s="24"/>
      <c r="AI3729" s="24"/>
      <c r="AJ3729" s="24"/>
      <c r="AK3729" s="28"/>
      <c r="AL3729" s="26"/>
      <c r="AM3729" s="24"/>
      <c r="AN3729" s="24"/>
      <c r="AO3729" s="24"/>
      <c r="AP3729" s="24"/>
    </row>
    <row r="3730" spans="1:42" x14ac:dyDescent="0.25">
      <c r="A3730" s="24"/>
      <c r="B3730" s="24"/>
      <c r="C3730" s="111"/>
      <c r="D3730" s="25"/>
      <c r="E3730" s="24"/>
      <c r="F3730" s="24"/>
      <c r="G3730" s="24"/>
      <c r="H3730" s="24"/>
      <c r="I3730" s="24"/>
      <c r="J3730" s="24"/>
      <c r="K3730" s="27"/>
      <c r="L3730" s="24"/>
      <c r="M3730" s="24"/>
      <c r="N3730" s="24"/>
      <c r="O3730" s="24"/>
      <c r="P3730" s="24"/>
      <c r="Q3730" s="24"/>
      <c r="R3730" s="27"/>
      <c r="S3730" s="24"/>
      <c r="T3730" s="24"/>
      <c r="U3730" s="24"/>
      <c r="V3730" s="24"/>
      <c r="W3730" s="24"/>
      <c r="X3730" s="24"/>
      <c r="Y3730" s="24"/>
      <c r="Z3730" s="24"/>
      <c r="AA3730" s="24"/>
      <c r="AB3730" s="24"/>
      <c r="AC3730" s="28"/>
      <c r="AD3730" s="24"/>
      <c r="AE3730" s="24"/>
      <c r="AF3730" s="24"/>
      <c r="AG3730" s="24"/>
      <c r="AH3730" s="24"/>
      <c r="AI3730" s="24"/>
      <c r="AJ3730" s="28"/>
      <c r="AK3730" s="24"/>
      <c r="AL3730" s="24"/>
      <c r="AM3730" s="24"/>
      <c r="AN3730" s="24"/>
      <c r="AO3730" s="24"/>
      <c r="AP3730" s="24"/>
    </row>
    <row r="3731" spans="1:42" x14ac:dyDescent="0.25">
      <c r="A3731" s="24"/>
      <c r="B3731" s="24"/>
      <c r="C3731" s="24"/>
      <c r="D3731" s="25"/>
      <c r="E3731" s="25"/>
      <c r="F3731" s="26"/>
      <c r="G3731" s="25"/>
      <c r="H3731" s="26"/>
      <c r="I3731" s="25"/>
      <c r="J3731" s="26"/>
      <c r="K3731" s="27"/>
      <c r="L3731" s="27"/>
      <c r="M3731" s="26"/>
      <c r="N3731" s="27"/>
      <c r="O3731" s="26"/>
      <c r="P3731" s="27"/>
      <c r="Q3731" s="26"/>
      <c r="R3731" s="27"/>
      <c r="S3731" s="27"/>
      <c r="T3731" s="26"/>
      <c r="U3731" s="27"/>
      <c r="V3731" s="26"/>
      <c r="W3731" s="27"/>
      <c r="X3731" s="26"/>
      <c r="Y3731" s="24"/>
      <c r="Z3731" s="24"/>
      <c r="AA3731" s="24"/>
      <c r="AB3731" s="24"/>
      <c r="AC3731" s="28"/>
      <c r="AD3731" s="28"/>
      <c r="AE3731" s="26"/>
      <c r="AF3731" s="28"/>
      <c r="AG3731" s="26"/>
      <c r="AH3731" s="28"/>
      <c r="AI3731" s="26"/>
      <c r="AJ3731" s="28"/>
      <c r="AK3731" s="28"/>
      <c r="AL3731" s="26"/>
      <c r="AM3731" s="28"/>
      <c r="AN3731" s="26"/>
      <c r="AO3731" s="28"/>
      <c r="AP3731" s="26"/>
    </row>
    <row r="3732" spans="1:42" x14ac:dyDescent="0.25">
      <c r="A3732" s="24"/>
      <c r="B3732" s="24"/>
      <c r="C3732" s="24"/>
      <c r="D3732" s="24"/>
      <c r="E3732" s="25"/>
      <c r="F3732" s="26"/>
      <c r="G3732" s="25"/>
      <c r="H3732" s="26"/>
      <c r="I3732" s="25"/>
      <c r="J3732" s="26"/>
      <c r="K3732" s="24"/>
      <c r="L3732" s="27"/>
      <c r="M3732" s="26"/>
      <c r="N3732" s="27"/>
      <c r="O3732" s="26"/>
      <c r="P3732" s="27"/>
      <c r="Q3732" s="26"/>
      <c r="R3732" s="24"/>
      <c r="S3732" s="27"/>
      <c r="T3732" s="26"/>
      <c r="U3732" s="27"/>
      <c r="V3732" s="26"/>
      <c r="W3732" s="27"/>
      <c r="X3732" s="26"/>
      <c r="Y3732" s="24"/>
      <c r="Z3732" s="24"/>
      <c r="AA3732" s="24"/>
      <c r="AB3732" s="24"/>
      <c r="AC3732" s="24"/>
      <c r="AD3732" s="28"/>
      <c r="AE3732" s="26"/>
      <c r="AF3732" s="28"/>
      <c r="AG3732" s="26"/>
      <c r="AH3732" s="28"/>
      <c r="AI3732" s="26"/>
      <c r="AJ3732" s="24"/>
      <c r="AK3732" s="28"/>
      <c r="AL3732" s="26"/>
      <c r="AM3732" s="28"/>
      <c r="AN3732" s="26"/>
      <c r="AO3732" s="28"/>
      <c r="AP3732" s="26"/>
    </row>
    <row r="3733" spans="1:42" x14ac:dyDescent="0.25">
      <c r="A3733" s="24"/>
      <c r="B3733" s="24"/>
      <c r="C3733" s="24"/>
      <c r="D3733" s="25"/>
      <c r="E3733" s="25"/>
      <c r="F3733" s="26"/>
      <c r="G3733" s="25"/>
      <c r="H3733" s="26"/>
      <c r="I3733" s="25"/>
      <c r="J3733" s="26"/>
      <c r="K3733" s="27"/>
      <c r="L3733" s="27"/>
      <c r="M3733" s="26"/>
      <c r="N3733" s="27"/>
      <c r="O3733" s="26"/>
      <c r="P3733" s="27"/>
      <c r="Q3733" s="26"/>
      <c r="R3733" s="27"/>
      <c r="S3733" s="27"/>
      <c r="T3733" s="26"/>
      <c r="U3733" s="27"/>
      <c r="V3733" s="26"/>
      <c r="W3733" s="27"/>
      <c r="X3733" s="26"/>
      <c r="Y3733" s="24"/>
      <c r="Z3733" s="24"/>
      <c r="AA3733" s="24"/>
      <c r="AB3733" s="24"/>
      <c r="AC3733" s="28"/>
      <c r="AD3733" s="28"/>
      <c r="AE3733" s="26"/>
      <c r="AF3733" s="28"/>
      <c r="AG3733" s="26"/>
      <c r="AH3733" s="28"/>
      <c r="AI3733" s="26"/>
      <c r="AJ3733" s="28"/>
      <c r="AK3733" s="28"/>
      <c r="AL3733" s="26"/>
      <c r="AM3733" s="28"/>
      <c r="AN3733" s="26"/>
      <c r="AO3733" s="28"/>
      <c r="AP3733" s="26"/>
    </row>
    <row r="3734" spans="1:42" x14ac:dyDescent="0.25">
      <c r="A3734" s="24"/>
      <c r="B3734" s="24"/>
      <c r="C3734" s="24"/>
      <c r="D3734" s="24"/>
      <c r="E3734" s="24"/>
      <c r="F3734" s="24"/>
      <c r="G3734" s="24"/>
      <c r="H3734" s="24"/>
      <c r="I3734" s="25"/>
      <c r="J3734" s="26"/>
      <c r="K3734" s="24"/>
      <c r="L3734" s="24"/>
      <c r="M3734" s="24"/>
      <c r="N3734" s="24"/>
      <c r="O3734" s="24"/>
      <c r="P3734" s="27"/>
      <c r="Q3734" s="26"/>
      <c r="R3734" s="24"/>
      <c r="S3734" s="24"/>
      <c r="T3734" s="24"/>
      <c r="U3734" s="24"/>
      <c r="V3734" s="24"/>
      <c r="W3734" s="27"/>
      <c r="X3734" s="26"/>
      <c r="Y3734" s="24"/>
      <c r="Z3734" s="24"/>
      <c r="AA3734" s="24"/>
      <c r="AB3734" s="24"/>
      <c r="AC3734" s="24"/>
      <c r="AD3734" s="24"/>
      <c r="AE3734" s="24"/>
      <c r="AF3734" s="24"/>
      <c r="AG3734" s="24"/>
      <c r="AH3734" s="28"/>
      <c r="AI3734" s="26"/>
      <c r="AJ3734" s="24"/>
      <c r="AK3734" s="24"/>
      <c r="AL3734" s="24"/>
      <c r="AM3734" s="24"/>
      <c r="AN3734" s="24"/>
      <c r="AO3734" s="28"/>
      <c r="AP3734" s="26"/>
    </row>
    <row r="3735" spans="1:42" x14ac:dyDescent="0.25">
      <c r="A3735" s="24"/>
      <c r="B3735" s="24"/>
      <c r="C3735" s="24"/>
      <c r="D3735" s="25"/>
      <c r="E3735" s="25"/>
      <c r="F3735" s="26"/>
      <c r="G3735" s="25"/>
      <c r="H3735" s="26"/>
      <c r="I3735" s="25"/>
      <c r="J3735" s="26"/>
      <c r="K3735" s="27"/>
      <c r="L3735" s="27"/>
      <c r="M3735" s="26"/>
      <c r="N3735" s="27"/>
      <c r="O3735" s="26"/>
      <c r="P3735" s="27"/>
      <c r="Q3735" s="26"/>
      <c r="R3735" s="27"/>
      <c r="S3735" s="27"/>
      <c r="T3735" s="26"/>
      <c r="U3735" s="27"/>
      <c r="V3735" s="26"/>
      <c r="W3735" s="27"/>
      <c r="X3735" s="26"/>
      <c r="Y3735" s="24"/>
      <c r="Z3735" s="24"/>
      <c r="AA3735" s="24"/>
      <c r="AB3735" s="24"/>
      <c r="AC3735" s="28"/>
      <c r="AD3735" s="28"/>
      <c r="AE3735" s="26"/>
      <c r="AF3735" s="28"/>
      <c r="AG3735" s="26"/>
      <c r="AH3735" s="28"/>
      <c r="AI3735" s="26"/>
      <c r="AJ3735" s="28"/>
      <c r="AK3735" s="28"/>
      <c r="AL3735" s="26"/>
      <c r="AM3735" s="28"/>
      <c r="AN3735" s="26"/>
      <c r="AO3735" s="28"/>
      <c r="AP3735" s="26"/>
    </row>
    <row r="3736" spans="1:42" x14ac:dyDescent="0.25">
      <c r="A3736" s="24"/>
      <c r="B3736" s="24"/>
      <c r="C3736" s="24"/>
      <c r="D3736" s="25"/>
      <c r="E3736" s="25"/>
      <c r="F3736" s="26"/>
      <c r="G3736" s="25"/>
      <c r="H3736" s="26"/>
      <c r="I3736" s="25"/>
      <c r="J3736" s="26"/>
      <c r="K3736" s="27"/>
      <c r="L3736" s="27"/>
      <c r="M3736" s="26"/>
      <c r="N3736" s="27"/>
      <c r="O3736" s="26"/>
      <c r="P3736" s="27"/>
      <c r="Q3736" s="26"/>
      <c r="R3736" s="27"/>
      <c r="S3736" s="27"/>
      <c r="T3736" s="26"/>
      <c r="U3736" s="27"/>
      <c r="V3736" s="26"/>
      <c r="W3736" s="27"/>
      <c r="X3736" s="26"/>
      <c r="Y3736" s="24"/>
      <c r="Z3736" s="24"/>
      <c r="AA3736" s="24"/>
      <c r="AB3736" s="24"/>
      <c r="AC3736" s="28"/>
      <c r="AD3736" s="28"/>
      <c r="AE3736" s="26"/>
      <c r="AF3736" s="28"/>
      <c r="AG3736" s="26"/>
      <c r="AH3736" s="28"/>
      <c r="AI3736" s="26"/>
      <c r="AJ3736" s="28"/>
      <c r="AK3736" s="28"/>
      <c r="AL3736" s="26"/>
      <c r="AM3736" s="28"/>
      <c r="AN3736" s="26"/>
      <c r="AO3736" s="28"/>
      <c r="AP3736" s="26"/>
    </row>
    <row r="3737" spans="1:42" x14ac:dyDescent="0.25">
      <c r="A3737" s="24"/>
      <c r="B3737" s="24"/>
      <c r="C3737" s="24"/>
      <c r="D3737" s="25"/>
      <c r="E3737" s="25"/>
      <c r="F3737" s="26"/>
      <c r="G3737" s="25"/>
      <c r="H3737" s="26"/>
      <c r="I3737" s="25"/>
      <c r="J3737" s="26"/>
      <c r="K3737" s="27"/>
      <c r="L3737" s="27"/>
      <c r="M3737" s="26"/>
      <c r="N3737" s="27"/>
      <c r="O3737" s="26"/>
      <c r="P3737" s="27"/>
      <c r="Q3737" s="26"/>
      <c r="R3737" s="27"/>
      <c r="S3737" s="27"/>
      <c r="T3737" s="26"/>
      <c r="U3737" s="27"/>
      <c r="V3737" s="26"/>
      <c r="W3737" s="27"/>
      <c r="X3737" s="26"/>
      <c r="Y3737" s="24"/>
      <c r="Z3737" s="24"/>
      <c r="AA3737" s="24"/>
      <c r="AB3737" s="24"/>
      <c r="AC3737" s="28"/>
      <c r="AD3737" s="28"/>
      <c r="AE3737" s="26"/>
      <c r="AF3737" s="28"/>
      <c r="AG3737" s="26"/>
      <c r="AH3737" s="28"/>
      <c r="AI3737" s="26"/>
      <c r="AJ3737" s="28"/>
      <c r="AK3737" s="28"/>
      <c r="AL3737" s="26"/>
      <c r="AM3737" s="28"/>
      <c r="AN3737" s="26"/>
      <c r="AO3737" s="28"/>
      <c r="AP3737" s="26"/>
    </row>
    <row r="3738" spans="1:42" x14ac:dyDescent="0.25">
      <c r="A3738" s="24"/>
      <c r="B3738" s="24"/>
      <c r="C3738" s="24"/>
      <c r="D3738" s="25"/>
      <c r="E3738" s="25"/>
      <c r="F3738" s="26"/>
      <c r="G3738" s="25"/>
      <c r="H3738" s="26"/>
      <c r="I3738" s="25"/>
      <c r="J3738" s="26"/>
      <c r="K3738" s="27"/>
      <c r="L3738" s="27"/>
      <c r="M3738" s="26"/>
      <c r="N3738" s="27"/>
      <c r="O3738" s="26"/>
      <c r="P3738" s="27"/>
      <c r="Q3738" s="26"/>
      <c r="R3738" s="27"/>
      <c r="S3738" s="27"/>
      <c r="T3738" s="26"/>
      <c r="U3738" s="27"/>
      <c r="V3738" s="26"/>
      <c r="W3738" s="27"/>
      <c r="X3738" s="26"/>
      <c r="Y3738" s="24"/>
      <c r="Z3738" s="24"/>
      <c r="AA3738" s="24"/>
      <c r="AB3738" s="24"/>
      <c r="AC3738" s="28"/>
      <c r="AD3738" s="28"/>
      <c r="AE3738" s="26"/>
      <c r="AF3738" s="28"/>
      <c r="AG3738" s="26"/>
      <c r="AH3738" s="28"/>
      <c r="AI3738" s="26"/>
      <c r="AJ3738" s="28"/>
      <c r="AK3738" s="28"/>
      <c r="AL3738" s="26"/>
      <c r="AM3738" s="28"/>
      <c r="AN3738" s="26"/>
      <c r="AO3738" s="28"/>
      <c r="AP3738" s="26"/>
    </row>
    <row r="3739" spans="1:42" x14ac:dyDescent="0.25">
      <c r="A3739" s="24"/>
      <c r="B3739" s="24"/>
      <c r="C3739" s="24"/>
      <c r="D3739" s="25"/>
      <c r="E3739" s="25"/>
      <c r="F3739" s="26"/>
      <c r="G3739" s="25"/>
      <c r="H3739" s="26"/>
      <c r="I3739" s="25"/>
      <c r="J3739" s="26"/>
      <c r="K3739" s="27"/>
      <c r="L3739" s="27"/>
      <c r="M3739" s="26"/>
      <c r="N3739" s="27"/>
      <c r="O3739" s="26"/>
      <c r="P3739" s="27"/>
      <c r="Q3739" s="26"/>
      <c r="R3739" s="27"/>
      <c r="S3739" s="27"/>
      <c r="T3739" s="26"/>
      <c r="U3739" s="27"/>
      <c r="V3739" s="26"/>
      <c r="W3739" s="27"/>
      <c r="X3739" s="26"/>
      <c r="Y3739" s="24"/>
      <c r="Z3739" s="24"/>
      <c r="AA3739" s="24"/>
      <c r="AB3739" s="24"/>
      <c r="AC3739" s="28"/>
      <c r="AD3739" s="28"/>
      <c r="AE3739" s="26"/>
      <c r="AF3739" s="28"/>
      <c r="AG3739" s="26"/>
      <c r="AH3739" s="28"/>
      <c r="AI3739" s="26"/>
      <c r="AJ3739" s="28"/>
      <c r="AK3739" s="28"/>
      <c r="AL3739" s="26"/>
      <c r="AM3739" s="28"/>
      <c r="AN3739" s="26"/>
      <c r="AO3739" s="28"/>
      <c r="AP3739" s="26"/>
    </row>
    <row r="3740" spans="1:42" x14ac:dyDescent="0.25">
      <c r="A3740" s="24"/>
      <c r="B3740" s="24"/>
      <c r="C3740" s="111"/>
      <c r="D3740" s="25"/>
      <c r="E3740" s="25"/>
      <c r="F3740" s="26"/>
      <c r="G3740" s="25"/>
      <c r="H3740" s="26"/>
      <c r="I3740" s="25"/>
      <c r="J3740" s="26"/>
      <c r="K3740" s="27"/>
      <c r="L3740" s="27"/>
      <c r="M3740" s="26"/>
      <c r="N3740" s="27"/>
      <c r="O3740" s="26"/>
      <c r="P3740" s="27"/>
      <c r="Q3740" s="26"/>
      <c r="R3740" s="27"/>
      <c r="S3740" s="27"/>
      <c r="T3740" s="26"/>
      <c r="U3740" s="27"/>
      <c r="V3740" s="26"/>
      <c r="W3740" s="27"/>
      <c r="X3740" s="26"/>
      <c r="Y3740" s="24"/>
      <c r="Z3740" s="24"/>
      <c r="AA3740" s="24"/>
      <c r="AB3740" s="24"/>
      <c r="AC3740" s="28"/>
      <c r="AD3740" s="28"/>
      <c r="AE3740" s="26"/>
      <c r="AF3740" s="28"/>
      <c r="AG3740" s="26"/>
      <c r="AH3740" s="28"/>
      <c r="AI3740" s="26"/>
      <c r="AJ3740" s="28"/>
      <c r="AK3740" s="28"/>
      <c r="AL3740" s="26"/>
      <c r="AM3740" s="28"/>
      <c r="AN3740" s="26"/>
      <c r="AO3740" s="28"/>
      <c r="AP3740" s="26"/>
    </row>
    <row r="3741" spans="1:42" x14ac:dyDescent="0.25">
      <c r="A3741" s="24"/>
      <c r="B3741" s="24"/>
      <c r="C3741" s="111"/>
      <c r="D3741" s="25"/>
      <c r="E3741" s="25"/>
      <c r="F3741" s="26"/>
      <c r="G3741" s="25"/>
      <c r="H3741" s="26"/>
      <c r="I3741" s="25"/>
      <c r="J3741" s="26"/>
      <c r="K3741" s="27"/>
      <c r="L3741" s="27"/>
      <c r="M3741" s="26"/>
      <c r="N3741" s="27"/>
      <c r="O3741" s="26"/>
      <c r="P3741" s="27"/>
      <c r="Q3741" s="26"/>
      <c r="R3741" s="27"/>
      <c r="S3741" s="27"/>
      <c r="T3741" s="26"/>
      <c r="U3741" s="27"/>
      <c r="V3741" s="26"/>
      <c r="W3741" s="27"/>
      <c r="X3741" s="26"/>
      <c r="Y3741" s="24"/>
      <c r="Z3741" s="24"/>
      <c r="AA3741" s="24"/>
      <c r="AB3741" s="24"/>
      <c r="AC3741" s="28"/>
      <c r="AD3741" s="28"/>
      <c r="AE3741" s="26"/>
      <c r="AF3741" s="28"/>
      <c r="AG3741" s="26"/>
      <c r="AH3741" s="28"/>
      <c r="AI3741" s="26"/>
      <c r="AJ3741" s="28"/>
      <c r="AK3741" s="28"/>
      <c r="AL3741" s="26"/>
      <c r="AM3741" s="28"/>
      <c r="AN3741" s="26"/>
      <c r="AO3741" s="28"/>
      <c r="AP3741" s="26"/>
    </row>
    <row r="3742" spans="1:42" x14ac:dyDescent="0.25">
      <c r="A3742" s="24"/>
      <c r="B3742" s="24"/>
      <c r="C3742" s="111"/>
      <c r="D3742" s="25"/>
      <c r="E3742" s="25"/>
      <c r="F3742" s="26"/>
      <c r="G3742" s="25"/>
      <c r="H3742" s="26"/>
      <c r="I3742" s="25"/>
      <c r="J3742" s="26"/>
      <c r="K3742" s="27"/>
      <c r="L3742" s="27"/>
      <c r="M3742" s="26"/>
      <c r="N3742" s="27"/>
      <c r="O3742" s="26"/>
      <c r="P3742" s="27"/>
      <c r="Q3742" s="26"/>
      <c r="R3742" s="27"/>
      <c r="S3742" s="27"/>
      <c r="T3742" s="26"/>
      <c r="U3742" s="27"/>
      <c r="V3742" s="26"/>
      <c r="W3742" s="27"/>
      <c r="X3742" s="26"/>
      <c r="Y3742" s="24"/>
      <c r="Z3742" s="24"/>
      <c r="AA3742" s="24"/>
      <c r="AB3742" s="24"/>
      <c r="AC3742" s="28"/>
      <c r="AD3742" s="28"/>
      <c r="AE3742" s="26"/>
      <c r="AF3742" s="28"/>
      <c r="AG3742" s="26"/>
      <c r="AH3742" s="28"/>
      <c r="AI3742" s="26"/>
      <c r="AJ3742" s="28"/>
      <c r="AK3742" s="28"/>
      <c r="AL3742" s="26"/>
      <c r="AM3742" s="28"/>
      <c r="AN3742" s="26"/>
      <c r="AO3742" s="28"/>
      <c r="AP3742" s="26"/>
    </row>
    <row r="3743" spans="1:42" x14ac:dyDescent="0.25">
      <c r="A3743" s="24"/>
      <c r="B3743" s="24"/>
      <c r="C3743" s="24"/>
      <c r="D3743" s="25"/>
      <c r="E3743" s="25"/>
      <c r="F3743" s="26"/>
      <c r="G3743" s="25"/>
      <c r="H3743" s="26"/>
      <c r="I3743" s="25"/>
      <c r="J3743" s="26"/>
      <c r="K3743" s="27"/>
      <c r="L3743" s="27"/>
      <c r="M3743" s="26"/>
      <c r="N3743" s="27"/>
      <c r="O3743" s="26"/>
      <c r="P3743" s="27"/>
      <c r="Q3743" s="26"/>
      <c r="R3743" s="27"/>
      <c r="S3743" s="27"/>
      <c r="T3743" s="26"/>
      <c r="U3743" s="27"/>
      <c r="V3743" s="26"/>
      <c r="W3743" s="27"/>
      <c r="X3743" s="26"/>
      <c r="Y3743" s="24"/>
      <c r="Z3743" s="24"/>
      <c r="AA3743" s="24"/>
      <c r="AB3743" s="24"/>
      <c r="AC3743" s="28"/>
      <c r="AD3743" s="28"/>
      <c r="AE3743" s="26"/>
      <c r="AF3743" s="28"/>
      <c r="AG3743" s="26"/>
      <c r="AH3743" s="28"/>
      <c r="AI3743" s="26"/>
      <c r="AJ3743" s="28"/>
      <c r="AK3743" s="28"/>
      <c r="AL3743" s="26"/>
      <c r="AM3743" s="28"/>
      <c r="AN3743" s="26"/>
      <c r="AO3743" s="28"/>
      <c r="AP3743" s="26"/>
    </row>
    <row r="3744" spans="1:42" x14ac:dyDescent="0.25">
      <c r="A3744" s="24"/>
      <c r="B3744" s="24"/>
      <c r="C3744" s="24"/>
      <c r="D3744" s="25"/>
      <c r="E3744" s="24"/>
      <c r="F3744" s="24"/>
      <c r="G3744" s="24"/>
      <c r="H3744" s="24"/>
      <c r="I3744" s="24"/>
      <c r="J3744" s="24"/>
      <c r="K3744" s="27"/>
      <c r="L3744" s="24"/>
      <c r="M3744" s="24"/>
      <c r="N3744" s="24"/>
      <c r="O3744" s="24"/>
      <c r="P3744" s="24"/>
      <c r="Q3744" s="24"/>
      <c r="R3744" s="27"/>
      <c r="S3744" s="24"/>
      <c r="T3744" s="24"/>
      <c r="U3744" s="24"/>
      <c r="V3744" s="24"/>
      <c r="W3744" s="24"/>
      <c r="X3744" s="24"/>
      <c r="Y3744" s="24"/>
      <c r="Z3744" s="24"/>
      <c r="AA3744" s="24"/>
      <c r="AB3744" s="24"/>
      <c r="AC3744" s="28"/>
      <c r="AD3744" s="24"/>
      <c r="AE3744" s="24"/>
      <c r="AF3744" s="24"/>
      <c r="AG3744" s="24"/>
      <c r="AH3744" s="24"/>
      <c r="AI3744" s="24"/>
      <c r="AJ3744" s="28"/>
      <c r="AK3744" s="24"/>
      <c r="AL3744" s="24"/>
      <c r="AM3744" s="24"/>
      <c r="AN3744" s="24"/>
      <c r="AO3744" s="24"/>
      <c r="AP3744" s="24"/>
    </row>
    <row r="3745" spans="1:42" x14ac:dyDescent="0.25">
      <c r="A3745" s="24"/>
      <c r="B3745" s="24"/>
      <c r="C3745" s="24"/>
      <c r="D3745" s="25"/>
      <c r="E3745" s="25"/>
      <c r="F3745" s="26"/>
      <c r="G3745" s="25"/>
      <c r="H3745" s="26"/>
      <c r="I3745" s="25"/>
      <c r="J3745" s="26"/>
      <c r="K3745" s="27"/>
      <c r="L3745" s="27"/>
      <c r="M3745" s="26"/>
      <c r="N3745" s="27"/>
      <c r="O3745" s="26"/>
      <c r="P3745" s="27"/>
      <c r="Q3745" s="26"/>
      <c r="R3745" s="27"/>
      <c r="S3745" s="27"/>
      <c r="T3745" s="26"/>
      <c r="U3745" s="27"/>
      <c r="V3745" s="26"/>
      <c r="W3745" s="27"/>
      <c r="X3745" s="26"/>
      <c r="Y3745" s="24"/>
      <c r="Z3745" s="24"/>
      <c r="AA3745" s="24"/>
      <c r="AB3745" s="24"/>
      <c r="AC3745" s="28"/>
      <c r="AD3745" s="28"/>
      <c r="AE3745" s="26"/>
      <c r="AF3745" s="28"/>
      <c r="AG3745" s="26"/>
      <c r="AH3745" s="28"/>
      <c r="AI3745" s="26"/>
      <c r="AJ3745" s="28"/>
      <c r="AK3745" s="28"/>
      <c r="AL3745" s="26"/>
      <c r="AM3745" s="28"/>
      <c r="AN3745" s="26"/>
      <c r="AO3745" s="28"/>
      <c r="AP3745" s="26"/>
    </row>
    <row r="3746" spans="1:42" x14ac:dyDescent="0.25">
      <c r="A3746" s="24"/>
      <c r="B3746" s="24"/>
      <c r="C3746" s="24"/>
      <c r="D3746" s="24"/>
      <c r="E3746" s="25"/>
      <c r="F3746" s="26"/>
      <c r="G3746" s="25"/>
      <c r="H3746" s="26"/>
      <c r="I3746" s="25"/>
      <c r="J3746" s="26"/>
      <c r="K3746" s="24"/>
      <c r="L3746" s="27"/>
      <c r="M3746" s="26"/>
      <c r="N3746" s="27"/>
      <c r="O3746" s="26"/>
      <c r="P3746" s="27"/>
      <c r="Q3746" s="26"/>
      <c r="R3746" s="24"/>
      <c r="S3746" s="27"/>
      <c r="T3746" s="26"/>
      <c r="U3746" s="27"/>
      <c r="V3746" s="26"/>
      <c r="W3746" s="27"/>
      <c r="X3746" s="26"/>
      <c r="Y3746" s="24"/>
      <c r="Z3746" s="24"/>
      <c r="AA3746" s="24"/>
      <c r="AB3746" s="24"/>
      <c r="AC3746" s="24"/>
      <c r="AD3746" s="28"/>
      <c r="AE3746" s="26"/>
      <c r="AF3746" s="28"/>
      <c r="AG3746" s="26"/>
      <c r="AH3746" s="28"/>
      <c r="AI3746" s="26"/>
      <c r="AJ3746" s="24"/>
      <c r="AK3746" s="28"/>
      <c r="AL3746" s="26"/>
      <c r="AM3746" s="28"/>
      <c r="AN3746" s="26"/>
      <c r="AO3746" s="28"/>
      <c r="AP3746" s="26"/>
    </row>
    <row r="3747" spans="1:42" x14ac:dyDescent="0.25">
      <c r="A3747" s="24"/>
      <c r="B3747" s="24"/>
      <c r="C3747" s="24"/>
      <c r="D3747" s="25"/>
      <c r="E3747" s="25"/>
      <c r="F3747" s="26"/>
      <c r="G3747" s="25"/>
      <c r="H3747" s="26"/>
      <c r="I3747" s="25"/>
      <c r="J3747" s="26"/>
      <c r="K3747" s="27"/>
      <c r="L3747" s="27"/>
      <c r="M3747" s="26"/>
      <c r="N3747" s="27"/>
      <c r="O3747" s="26"/>
      <c r="P3747" s="27"/>
      <c r="Q3747" s="26"/>
      <c r="R3747" s="27"/>
      <c r="S3747" s="27"/>
      <c r="T3747" s="26"/>
      <c r="U3747" s="27"/>
      <c r="V3747" s="26"/>
      <c r="W3747" s="27"/>
      <c r="X3747" s="26"/>
      <c r="Y3747" s="24"/>
      <c r="Z3747" s="24"/>
      <c r="AA3747" s="24"/>
      <c r="AB3747" s="24"/>
      <c r="AC3747" s="28"/>
      <c r="AD3747" s="28"/>
      <c r="AE3747" s="26"/>
      <c r="AF3747" s="28"/>
      <c r="AG3747" s="26"/>
      <c r="AH3747" s="28"/>
      <c r="AI3747" s="26"/>
      <c r="AJ3747" s="28"/>
      <c r="AK3747" s="28"/>
      <c r="AL3747" s="26"/>
      <c r="AM3747" s="28"/>
      <c r="AN3747" s="26"/>
      <c r="AO3747" s="28"/>
      <c r="AP3747" s="26"/>
    </row>
    <row r="3748" spans="1:42" x14ac:dyDescent="0.25">
      <c r="A3748" s="24"/>
      <c r="B3748" s="24"/>
      <c r="C3748" s="24"/>
      <c r="D3748" s="25"/>
      <c r="E3748" s="25"/>
      <c r="F3748" s="26"/>
      <c r="G3748" s="25"/>
      <c r="H3748" s="26"/>
      <c r="I3748" s="25"/>
      <c r="J3748" s="26"/>
      <c r="K3748" s="27"/>
      <c r="L3748" s="27"/>
      <c r="M3748" s="26"/>
      <c r="N3748" s="27"/>
      <c r="O3748" s="26"/>
      <c r="P3748" s="27"/>
      <c r="Q3748" s="26"/>
      <c r="R3748" s="27"/>
      <c r="S3748" s="27"/>
      <c r="T3748" s="26"/>
      <c r="U3748" s="27"/>
      <c r="V3748" s="26"/>
      <c r="W3748" s="27"/>
      <c r="X3748" s="26"/>
      <c r="Y3748" s="24"/>
      <c r="Z3748" s="24"/>
      <c r="AA3748" s="24"/>
      <c r="AB3748" s="24"/>
      <c r="AC3748" s="28"/>
      <c r="AD3748" s="28"/>
      <c r="AE3748" s="26"/>
      <c r="AF3748" s="28"/>
      <c r="AG3748" s="26"/>
      <c r="AH3748" s="28"/>
      <c r="AI3748" s="26"/>
      <c r="AJ3748" s="28"/>
      <c r="AK3748" s="28"/>
      <c r="AL3748" s="26"/>
      <c r="AM3748" s="28"/>
      <c r="AN3748" s="26"/>
      <c r="AO3748" s="28"/>
      <c r="AP3748" s="26"/>
    </row>
    <row r="3749" spans="1:42" x14ac:dyDescent="0.25">
      <c r="A3749" s="24"/>
      <c r="B3749" s="24"/>
      <c r="C3749" s="24"/>
      <c r="D3749" s="25"/>
      <c r="E3749" s="25"/>
      <c r="F3749" s="26"/>
      <c r="G3749" s="25"/>
      <c r="H3749" s="26"/>
      <c r="I3749" s="25"/>
      <c r="J3749" s="26"/>
      <c r="K3749" s="27"/>
      <c r="L3749" s="27"/>
      <c r="M3749" s="26"/>
      <c r="N3749" s="27"/>
      <c r="O3749" s="26"/>
      <c r="P3749" s="27"/>
      <c r="Q3749" s="26"/>
      <c r="R3749" s="27"/>
      <c r="S3749" s="27"/>
      <c r="T3749" s="26"/>
      <c r="U3749" s="27"/>
      <c r="V3749" s="26"/>
      <c r="W3749" s="27"/>
      <c r="X3749" s="26"/>
      <c r="Y3749" s="24"/>
      <c r="Z3749" s="24"/>
      <c r="AA3749" s="24"/>
      <c r="AB3749" s="24"/>
      <c r="AC3749" s="28"/>
      <c r="AD3749" s="28"/>
      <c r="AE3749" s="26"/>
      <c r="AF3749" s="28"/>
      <c r="AG3749" s="26"/>
      <c r="AH3749" s="28"/>
      <c r="AI3749" s="26"/>
      <c r="AJ3749" s="28"/>
      <c r="AK3749" s="28"/>
      <c r="AL3749" s="26"/>
      <c r="AM3749" s="28"/>
      <c r="AN3749" s="26"/>
      <c r="AO3749" s="28"/>
      <c r="AP3749" s="26"/>
    </row>
    <row r="3750" spans="1:42" x14ac:dyDescent="0.25">
      <c r="A3750" s="24"/>
      <c r="B3750" s="24"/>
      <c r="C3750" s="24"/>
      <c r="D3750" s="25"/>
      <c r="E3750" s="25"/>
      <c r="F3750" s="26"/>
      <c r="G3750" s="25"/>
      <c r="H3750" s="26"/>
      <c r="I3750" s="25"/>
      <c r="J3750" s="26"/>
      <c r="K3750" s="27"/>
      <c r="L3750" s="27"/>
      <c r="M3750" s="26"/>
      <c r="N3750" s="27"/>
      <c r="O3750" s="26"/>
      <c r="P3750" s="27"/>
      <c r="Q3750" s="26"/>
      <c r="R3750" s="27"/>
      <c r="S3750" s="27"/>
      <c r="T3750" s="26"/>
      <c r="U3750" s="27"/>
      <c r="V3750" s="26"/>
      <c r="W3750" s="27"/>
      <c r="X3750" s="26"/>
      <c r="Y3750" s="24"/>
      <c r="Z3750" s="24"/>
      <c r="AA3750" s="24"/>
      <c r="AB3750" s="24"/>
      <c r="AC3750" s="28"/>
      <c r="AD3750" s="28"/>
      <c r="AE3750" s="26"/>
      <c r="AF3750" s="28"/>
      <c r="AG3750" s="26"/>
      <c r="AH3750" s="28"/>
      <c r="AI3750" s="26"/>
      <c r="AJ3750" s="28"/>
      <c r="AK3750" s="28"/>
      <c r="AL3750" s="26"/>
      <c r="AM3750" s="28"/>
      <c r="AN3750" s="26"/>
      <c r="AO3750" s="28"/>
      <c r="AP3750" s="26"/>
    </row>
    <row r="3751" spans="1:42" x14ac:dyDescent="0.25">
      <c r="A3751" s="24"/>
      <c r="B3751" s="24"/>
      <c r="C3751" s="24"/>
      <c r="D3751" s="25"/>
      <c r="E3751" s="25"/>
      <c r="F3751" s="26"/>
      <c r="G3751" s="25"/>
      <c r="H3751" s="26"/>
      <c r="I3751" s="25"/>
      <c r="J3751" s="26"/>
      <c r="K3751" s="27"/>
      <c r="L3751" s="27"/>
      <c r="M3751" s="26"/>
      <c r="N3751" s="27"/>
      <c r="O3751" s="26"/>
      <c r="P3751" s="27"/>
      <c r="Q3751" s="26"/>
      <c r="R3751" s="27"/>
      <c r="S3751" s="27"/>
      <c r="T3751" s="26"/>
      <c r="U3751" s="27"/>
      <c r="V3751" s="26"/>
      <c r="W3751" s="27"/>
      <c r="X3751" s="26"/>
      <c r="Y3751" s="25"/>
      <c r="Z3751" s="38"/>
      <c r="AA3751" s="27"/>
      <c r="AB3751" s="27"/>
      <c r="AC3751" s="28"/>
      <c r="AD3751" s="28"/>
      <c r="AE3751" s="26"/>
      <c r="AF3751" s="28"/>
      <c r="AG3751" s="26"/>
      <c r="AH3751" s="28"/>
      <c r="AI3751" s="26"/>
      <c r="AJ3751" s="28"/>
      <c r="AK3751" s="28"/>
      <c r="AL3751" s="26"/>
      <c r="AM3751" s="28"/>
      <c r="AN3751" s="26"/>
      <c r="AO3751" s="28"/>
      <c r="AP3751" s="26"/>
    </row>
    <row r="3752" spans="1:42" x14ac:dyDescent="0.25">
      <c r="A3752" s="24"/>
      <c r="B3752" s="24"/>
      <c r="C3752" s="24"/>
      <c r="D3752" s="25"/>
      <c r="E3752" s="25"/>
      <c r="F3752" s="26"/>
      <c r="G3752" s="25"/>
      <c r="H3752" s="26"/>
      <c r="I3752" s="25"/>
      <c r="J3752" s="26"/>
      <c r="K3752" s="27"/>
      <c r="L3752" s="27"/>
      <c r="M3752" s="26"/>
      <c r="N3752" s="27"/>
      <c r="O3752" s="26"/>
      <c r="P3752" s="27"/>
      <c r="Q3752" s="26"/>
      <c r="R3752" s="27"/>
      <c r="S3752" s="27"/>
      <c r="T3752" s="26"/>
      <c r="U3752" s="27"/>
      <c r="V3752" s="26"/>
      <c r="W3752" s="27"/>
      <c r="X3752" s="26"/>
      <c r="Y3752" s="25"/>
      <c r="Z3752" s="38"/>
      <c r="AA3752" s="27"/>
      <c r="AB3752" s="27"/>
      <c r="AC3752" s="28"/>
      <c r="AD3752" s="28"/>
      <c r="AE3752" s="26"/>
      <c r="AF3752" s="28"/>
      <c r="AG3752" s="26"/>
      <c r="AH3752" s="28"/>
      <c r="AI3752" s="26"/>
      <c r="AJ3752" s="28"/>
      <c r="AK3752" s="28"/>
      <c r="AL3752" s="26"/>
      <c r="AM3752" s="28"/>
      <c r="AN3752" s="26"/>
      <c r="AO3752" s="28"/>
      <c r="AP3752" s="26"/>
    </row>
    <row r="3753" spans="1:42" x14ac:dyDescent="0.25">
      <c r="A3753" s="24"/>
      <c r="B3753" s="24"/>
      <c r="C3753" s="111"/>
      <c r="D3753" s="25"/>
      <c r="E3753" s="25"/>
      <c r="F3753" s="26"/>
      <c r="G3753" s="25"/>
      <c r="H3753" s="26"/>
      <c r="I3753" s="25"/>
      <c r="J3753" s="26"/>
      <c r="K3753" s="27"/>
      <c r="L3753" s="27"/>
      <c r="M3753" s="26"/>
      <c r="N3753" s="27"/>
      <c r="O3753" s="26"/>
      <c r="P3753" s="27"/>
      <c r="Q3753" s="26"/>
      <c r="R3753" s="27"/>
      <c r="S3753" s="27"/>
      <c r="T3753" s="26"/>
      <c r="U3753" s="27"/>
      <c r="V3753" s="26"/>
      <c r="W3753" s="27"/>
      <c r="X3753" s="26"/>
      <c r="Y3753" s="25"/>
      <c r="Z3753" s="38"/>
      <c r="AA3753" s="27"/>
      <c r="AB3753" s="27"/>
      <c r="AC3753" s="28"/>
      <c r="AD3753" s="28"/>
      <c r="AE3753" s="26"/>
      <c r="AF3753" s="28"/>
      <c r="AG3753" s="26"/>
      <c r="AH3753" s="28"/>
      <c r="AI3753" s="26"/>
      <c r="AJ3753" s="28"/>
      <c r="AK3753" s="28"/>
      <c r="AL3753" s="26"/>
      <c r="AM3753" s="28"/>
      <c r="AN3753" s="26"/>
      <c r="AO3753" s="28"/>
      <c r="AP3753" s="26"/>
    </row>
    <row r="3754" spans="1:42" x14ac:dyDescent="0.25">
      <c r="A3754" s="24"/>
      <c r="B3754" s="24"/>
      <c r="C3754" s="111"/>
      <c r="D3754" s="25"/>
      <c r="E3754" s="25"/>
      <c r="F3754" s="26"/>
      <c r="G3754" s="25"/>
      <c r="H3754" s="26"/>
      <c r="I3754" s="25"/>
      <c r="J3754" s="26"/>
      <c r="K3754" s="27"/>
      <c r="L3754" s="27"/>
      <c r="M3754" s="26"/>
      <c r="N3754" s="27"/>
      <c r="O3754" s="26"/>
      <c r="P3754" s="27"/>
      <c r="Q3754" s="26"/>
      <c r="R3754" s="27"/>
      <c r="S3754" s="27"/>
      <c r="T3754" s="26"/>
      <c r="U3754" s="27"/>
      <c r="V3754" s="26"/>
      <c r="W3754" s="27"/>
      <c r="X3754" s="26"/>
      <c r="Y3754" s="25"/>
      <c r="Z3754" s="38"/>
      <c r="AA3754" s="27"/>
      <c r="AB3754" s="27"/>
      <c r="AC3754" s="28"/>
      <c r="AD3754" s="28"/>
      <c r="AE3754" s="26"/>
      <c r="AF3754" s="28"/>
      <c r="AG3754" s="26"/>
      <c r="AH3754" s="28"/>
      <c r="AI3754" s="26"/>
      <c r="AJ3754" s="28"/>
      <c r="AK3754" s="28"/>
      <c r="AL3754" s="26"/>
      <c r="AM3754" s="28"/>
      <c r="AN3754" s="26"/>
      <c r="AO3754" s="28"/>
      <c r="AP3754" s="26"/>
    </row>
    <row r="3755" spans="1:42" x14ac:dyDescent="0.25">
      <c r="A3755" s="24"/>
      <c r="B3755" s="24"/>
      <c r="C3755" s="111"/>
      <c r="D3755" s="25"/>
      <c r="E3755" s="25"/>
      <c r="F3755" s="26"/>
      <c r="G3755" s="25"/>
      <c r="H3755" s="26"/>
      <c r="I3755" s="25"/>
      <c r="J3755" s="26"/>
      <c r="K3755" s="27"/>
      <c r="L3755" s="27"/>
      <c r="M3755" s="26"/>
      <c r="N3755" s="27"/>
      <c r="O3755" s="26"/>
      <c r="P3755" s="27"/>
      <c r="Q3755" s="26"/>
      <c r="R3755" s="27"/>
      <c r="S3755" s="27"/>
      <c r="T3755" s="26"/>
      <c r="U3755" s="27"/>
      <c r="V3755" s="26"/>
      <c r="W3755" s="27"/>
      <c r="X3755" s="26"/>
      <c r="Y3755" s="25"/>
      <c r="Z3755" s="38"/>
      <c r="AA3755" s="27"/>
      <c r="AB3755" s="27"/>
      <c r="AC3755" s="28"/>
      <c r="AD3755" s="28"/>
      <c r="AE3755" s="26"/>
      <c r="AF3755" s="28"/>
      <c r="AG3755" s="26"/>
      <c r="AH3755" s="28"/>
      <c r="AI3755" s="26"/>
      <c r="AJ3755" s="28"/>
      <c r="AK3755" s="28"/>
      <c r="AL3755" s="26"/>
      <c r="AM3755" s="28"/>
      <c r="AN3755" s="26"/>
      <c r="AO3755" s="28"/>
      <c r="AP3755" s="26"/>
    </row>
    <row r="3756" spans="1:42" x14ac:dyDescent="0.25">
      <c r="A3756" s="24"/>
      <c r="B3756" s="24"/>
      <c r="C3756" s="24"/>
      <c r="D3756" s="25"/>
      <c r="E3756" s="25"/>
      <c r="F3756" s="26"/>
      <c r="G3756" s="25"/>
      <c r="H3756" s="26"/>
      <c r="I3756" s="25"/>
      <c r="J3756" s="26"/>
      <c r="K3756" s="27"/>
      <c r="L3756" s="27"/>
      <c r="M3756" s="26"/>
      <c r="N3756" s="27"/>
      <c r="O3756" s="26"/>
      <c r="P3756" s="27"/>
      <c r="Q3756" s="26"/>
      <c r="R3756" s="27"/>
      <c r="S3756" s="27"/>
      <c r="T3756" s="26"/>
      <c r="U3756" s="27"/>
      <c r="V3756" s="26"/>
      <c r="W3756" s="27"/>
      <c r="X3756" s="26"/>
      <c r="Y3756" s="25"/>
      <c r="Z3756" s="24"/>
      <c r="AA3756" s="27"/>
      <c r="AB3756" s="24"/>
      <c r="AC3756" s="28"/>
      <c r="AD3756" s="28"/>
      <c r="AE3756" s="26"/>
      <c r="AF3756" s="28"/>
      <c r="AG3756" s="26"/>
      <c r="AH3756" s="28"/>
      <c r="AI3756" s="26"/>
      <c r="AJ3756" s="28"/>
      <c r="AK3756" s="28"/>
      <c r="AL3756" s="26"/>
      <c r="AM3756" s="28"/>
      <c r="AN3756" s="26"/>
      <c r="AO3756" s="28"/>
      <c r="AP3756" s="26"/>
    </row>
    <row r="3757" spans="1:42" x14ac:dyDescent="0.25">
      <c r="A3757" s="24"/>
      <c r="B3757" s="24"/>
      <c r="C3757" s="24"/>
      <c r="D3757" s="24"/>
      <c r="E3757" s="25"/>
      <c r="F3757" s="26"/>
      <c r="G3757" s="24"/>
      <c r="H3757" s="24"/>
      <c r="I3757" s="24"/>
      <c r="J3757" s="24"/>
      <c r="K3757" s="24"/>
      <c r="L3757" s="27"/>
      <c r="M3757" s="26"/>
      <c r="N3757" s="24"/>
      <c r="O3757" s="24"/>
      <c r="P3757" s="24"/>
      <c r="Q3757" s="24"/>
      <c r="R3757" s="24"/>
      <c r="S3757" s="27"/>
      <c r="T3757" s="26"/>
      <c r="U3757" s="24"/>
      <c r="V3757" s="24"/>
      <c r="W3757" s="24"/>
      <c r="X3757" s="24"/>
      <c r="Y3757" s="24"/>
      <c r="Z3757" s="24"/>
      <c r="AA3757" s="24"/>
      <c r="AB3757" s="24"/>
      <c r="AC3757" s="24"/>
      <c r="AD3757" s="28"/>
      <c r="AE3757" s="26"/>
      <c r="AF3757" s="24"/>
      <c r="AG3757" s="24"/>
      <c r="AH3757" s="24"/>
      <c r="AI3757" s="24"/>
      <c r="AJ3757" s="24"/>
      <c r="AK3757" s="28"/>
      <c r="AL3757" s="26"/>
      <c r="AM3757" s="24"/>
      <c r="AN3757" s="24"/>
      <c r="AO3757" s="24"/>
      <c r="AP3757" s="24"/>
    </row>
    <row r="3758" spans="1:42" x14ac:dyDescent="0.25">
      <c r="A3758" s="24"/>
      <c r="B3758" s="24"/>
      <c r="C3758" s="24"/>
      <c r="D3758" s="25"/>
      <c r="E3758" s="25"/>
      <c r="F3758" s="26"/>
      <c r="G3758" s="25"/>
      <c r="H3758" s="26"/>
      <c r="I3758" s="25"/>
      <c r="J3758" s="26"/>
      <c r="K3758" s="27"/>
      <c r="L3758" s="27"/>
      <c r="M3758" s="26"/>
      <c r="N3758" s="27"/>
      <c r="O3758" s="26"/>
      <c r="P3758" s="27"/>
      <c r="Q3758" s="26"/>
      <c r="R3758" s="27"/>
      <c r="S3758" s="27"/>
      <c r="T3758" s="26"/>
      <c r="U3758" s="27"/>
      <c r="V3758" s="26"/>
      <c r="W3758" s="27"/>
      <c r="X3758" s="26"/>
      <c r="Y3758" s="25"/>
      <c r="Z3758" s="38"/>
      <c r="AA3758" s="27"/>
      <c r="AB3758" s="27"/>
      <c r="AC3758" s="28"/>
      <c r="AD3758" s="28"/>
      <c r="AE3758" s="26"/>
      <c r="AF3758" s="28"/>
      <c r="AG3758" s="26"/>
      <c r="AH3758" s="28"/>
      <c r="AI3758" s="26"/>
      <c r="AJ3758" s="28"/>
      <c r="AK3758" s="28"/>
      <c r="AL3758" s="26"/>
      <c r="AM3758" s="28"/>
      <c r="AN3758" s="26"/>
      <c r="AO3758" s="28"/>
      <c r="AP3758" s="26"/>
    </row>
    <row r="3759" spans="1:42" x14ac:dyDescent="0.25">
      <c r="A3759" s="24"/>
      <c r="B3759" s="24"/>
      <c r="C3759" s="24"/>
      <c r="D3759" s="25"/>
      <c r="E3759" s="25"/>
      <c r="F3759" s="26"/>
      <c r="G3759" s="25"/>
      <c r="H3759" s="26"/>
      <c r="I3759" s="25"/>
      <c r="J3759" s="26"/>
      <c r="K3759" s="27"/>
      <c r="L3759" s="27"/>
      <c r="M3759" s="26"/>
      <c r="N3759" s="27"/>
      <c r="O3759" s="26"/>
      <c r="P3759" s="27"/>
      <c r="Q3759" s="26"/>
      <c r="R3759" s="27"/>
      <c r="S3759" s="27"/>
      <c r="T3759" s="26"/>
      <c r="U3759" s="27"/>
      <c r="V3759" s="26"/>
      <c r="W3759" s="27"/>
      <c r="X3759" s="26"/>
      <c r="Y3759" s="25"/>
      <c r="Z3759" s="24"/>
      <c r="AA3759" s="27"/>
      <c r="AB3759" s="24"/>
      <c r="AC3759" s="28"/>
      <c r="AD3759" s="28"/>
      <c r="AE3759" s="26"/>
      <c r="AF3759" s="28"/>
      <c r="AG3759" s="26"/>
      <c r="AH3759" s="28"/>
      <c r="AI3759" s="26"/>
      <c r="AJ3759" s="28"/>
      <c r="AK3759" s="28"/>
      <c r="AL3759" s="26"/>
      <c r="AM3759" s="28"/>
      <c r="AN3759" s="26"/>
      <c r="AO3759" s="28"/>
      <c r="AP3759" s="26"/>
    </row>
    <row r="3760" spans="1:42" x14ac:dyDescent="0.25">
      <c r="A3760" s="24"/>
      <c r="B3760" s="24"/>
      <c r="C3760" s="24"/>
      <c r="D3760" s="25"/>
      <c r="E3760" s="25"/>
      <c r="F3760" s="26"/>
      <c r="G3760" s="25"/>
      <c r="H3760" s="26"/>
      <c r="I3760" s="25"/>
      <c r="J3760" s="26"/>
      <c r="K3760" s="27"/>
      <c r="L3760" s="27"/>
      <c r="M3760" s="26"/>
      <c r="N3760" s="27"/>
      <c r="O3760" s="26"/>
      <c r="P3760" s="27"/>
      <c r="Q3760" s="26"/>
      <c r="R3760" s="27"/>
      <c r="S3760" s="27"/>
      <c r="T3760" s="26"/>
      <c r="U3760" s="27"/>
      <c r="V3760" s="26"/>
      <c r="W3760" s="27"/>
      <c r="X3760" s="26"/>
      <c r="Y3760" s="25"/>
      <c r="Z3760" s="38"/>
      <c r="AA3760" s="27"/>
      <c r="AB3760" s="27"/>
      <c r="AC3760" s="28"/>
      <c r="AD3760" s="28"/>
      <c r="AE3760" s="26"/>
      <c r="AF3760" s="28"/>
      <c r="AG3760" s="26"/>
      <c r="AH3760" s="28"/>
      <c r="AI3760" s="26"/>
      <c r="AJ3760" s="28"/>
      <c r="AK3760" s="28"/>
      <c r="AL3760" s="26"/>
      <c r="AM3760" s="28"/>
      <c r="AN3760" s="26"/>
      <c r="AO3760" s="28"/>
      <c r="AP3760" s="26"/>
    </row>
    <row r="3761" spans="1:42" x14ac:dyDescent="0.25">
      <c r="A3761" s="24"/>
      <c r="B3761" s="24"/>
      <c r="C3761" s="24"/>
      <c r="D3761" s="25"/>
      <c r="E3761" s="25"/>
      <c r="F3761" s="26"/>
      <c r="G3761" s="25"/>
      <c r="H3761" s="26"/>
      <c r="I3761" s="25"/>
      <c r="J3761" s="26"/>
      <c r="K3761" s="27"/>
      <c r="L3761" s="27"/>
      <c r="M3761" s="26"/>
      <c r="N3761" s="27"/>
      <c r="O3761" s="26"/>
      <c r="P3761" s="27"/>
      <c r="Q3761" s="26"/>
      <c r="R3761" s="27"/>
      <c r="S3761" s="27"/>
      <c r="T3761" s="26"/>
      <c r="U3761" s="27"/>
      <c r="V3761" s="26"/>
      <c r="W3761" s="27"/>
      <c r="X3761" s="26"/>
      <c r="Y3761" s="25"/>
      <c r="Z3761" s="38"/>
      <c r="AA3761" s="27"/>
      <c r="AB3761" s="27"/>
      <c r="AC3761" s="28"/>
      <c r="AD3761" s="28"/>
      <c r="AE3761" s="26"/>
      <c r="AF3761" s="28"/>
      <c r="AG3761" s="26"/>
      <c r="AH3761" s="28"/>
      <c r="AI3761" s="26"/>
      <c r="AJ3761" s="28"/>
      <c r="AK3761" s="28"/>
      <c r="AL3761" s="26"/>
      <c r="AM3761" s="28"/>
      <c r="AN3761" s="26"/>
      <c r="AO3761" s="28"/>
      <c r="AP3761" s="26"/>
    </row>
    <row r="3762" spans="1:42" x14ac:dyDescent="0.25">
      <c r="A3762" s="24"/>
      <c r="B3762" s="24"/>
      <c r="C3762" s="24"/>
      <c r="D3762" s="25"/>
      <c r="E3762" s="25"/>
      <c r="F3762" s="26"/>
      <c r="G3762" s="25"/>
      <c r="H3762" s="26"/>
      <c r="I3762" s="25"/>
      <c r="J3762" s="26"/>
      <c r="K3762" s="27"/>
      <c r="L3762" s="27"/>
      <c r="M3762" s="26"/>
      <c r="N3762" s="27"/>
      <c r="O3762" s="26"/>
      <c r="P3762" s="27"/>
      <c r="Q3762" s="26"/>
      <c r="R3762" s="27"/>
      <c r="S3762" s="27"/>
      <c r="T3762" s="26"/>
      <c r="U3762" s="27"/>
      <c r="V3762" s="26"/>
      <c r="W3762" s="27"/>
      <c r="X3762" s="26"/>
      <c r="Y3762" s="25"/>
      <c r="Z3762" s="38"/>
      <c r="AA3762" s="27"/>
      <c r="AB3762" s="27"/>
      <c r="AC3762" s="28"/>
      <c r="AD3762" s="28"/>
      <c r="AE3762" s="26"/>
      <c r="AF3762" s="28"/>
      <c r="AG3762" s="26"/>
      <c r="AH3762" s="28"/>
      <c r="AI3762" s="26"/>
      <c r="AJ3762" s="28"/>
      <c r="AK3762" s="28"/>
      <c r="AL3762" s="26"/>
      <c r="AM3762" s="28"/>
      <c r="AN3762" s="26"/>
      <c r="AO3762" s="28"/>
      <c r="AP3762" s="26"/>
    </row>
    <row r="3763" spans="1:42" x14ac:dyDescent="0.25">
      <c r="A3763" s="24"/>
      <c r="B3763" s="24"/>
      <c r="C3763" s="24"/>
      <c r="D3763" s="25"/>
      <c r="E3763" s="24"/>
      <c r="F3763" s="24"/>
      <c r="G3763" s="25"/>
      <c r="H3763" s="26"/>
      <c r="I3763" s="25"/>
      <c r="J3763" s="26"/>
      <c r="K3763" s="27"/>
      <c r="L3763" s="24"/>
      <c r="M3763" s="24"/>
      <c r="N3763" s="27"/>
      <c r="O3763" s="26"/>
      <c r="P3763" s="27"/>
      <c r="Q3763" s="26"/>
      <c r="R3763" s="27"/>
      <c r="S3763" s="24"/>
      <c r="T3763" s="24"/>
      <c r="U3763" s="27"/>
      <c r="V3763" s="26"/>
      <c r="W3763" s="27"/>
      <c r="X3763" s="26"/>
      <c r="Y3763" s="25"/>
      <c r="Z3763" s="24"/>
      <c r="AA3763" s="27"/>
      <c r="AB3763" s="24"/>
      <c r="AC3763" s="28"/>
      <c r="AD3763" s="24"/>
      <c r="AE3763" s="24"/>
      <c r="AF3763" s="28"/>
      <c r="AG3763" s="26"/>
      <c r="AH3763" s="28"/>
      <c r="AI3763" s="26"/>
      <c r="AJ3763" s="28"/>
      <c r="AK3763" s="24"/>
      <c r="AL3763" s="24"/>
      <c r="AM3763" s="28"/>
      <c r="AN3763" s="26"/>
      <c r="AO3763" s="28"/>
      <c r="AP3763" s="26"/>
    </row>
    <row r="3764" spans="1:42" x14ac:dyDescent="0.25">
      <c r="A3764" s="24"/>
      <c r="B3764" s="24"/>
      <c r="C3764" s="24"/>
      <c r="D3764" s="25"/>
      <c r="E3764" s="25"/>
      <c r="F3764" s="26"/>
      <c r="G3764" s="25"/>
      <c r="H3764" s="26"/>
      <c r="I3764" s="25"/>
      <c r="J3764" s="26"/>
      <c r="K3764" s="27"/>
      <c r="L3764" s="27"/>
      <c r="M3764" s="26"/>
      <c r="N3764" s="27"/>
      <c r="O3764" s="26"/>
      <c r="P3764" s="27"/>
      <c r="Q3764" s="26"/>
      <c r="R3764" s="27"/>
      <c r="S3764" s="27"/>
      <c r="T3764" s="26"/>
      <c r="U3764" s="27"/>
      <c r="V3764" s="26"/>
      <c r="W3764" s="27"/>
      <c r="X3764" s="26"/>
      <c r="Y3764" s="25"/>
      <c r="Z3764" s="38"/>
      <c r="AA3764" s="27"/>
      <c r="AB3764" s="27"/>
      <c r="AC3764" s="28"/>
      <c r="AD3764" s="28"/>
      <c r="AE3764" s="26"/>
      <c r="AF3764" s="28"/>
      <c r="AG3764" s="26"/>
      <c r="AH3764" s="28"/>
      <c r="AI3764" s="26"/>
      <c r="AJ3764" s="28"/>
      <c r="AK3764" s="28"/>
      <c r="AL3764" s="26"/>
      <c r="AM3764" s="28"/>
      <c r="AN3764" s="26"/>
      <c r="AO3764" s="28"/>
      <c r="AP3764" s="26"/>
    </row>
    <row r="3765" spans="1:42" x14ac:dyDescent="0.25">
      <c r="A3765" s="24"/>
      <c r="B3765" s="24"/>
      <c r="C3765" s="24"/>
      <c r="D3765" s="25"/>
      <c r="E3765" s="25"/>
      <c r="F3765" s="26"/>
      <c r="G3765" s="25"/>
      <c r="H3765" s="26"/>
      <c r="I3765" s="25"/>
      <c r="J3765" s="26"/>
      <c r="K3765" s="27"/>
      <c r="L3765" s="27"/>
      <c r="M3765" s="26"/>
      <c r="N3765" s="27"/>
      <c r="O3765" s="26"/>
      <c r="P3765" s="27"/>
      <c r="Q3765" s="26"/>
      <c r="R3765" s="27"/>
      <c r="S3765" s="27"/>
      <c r="T3765" s="26"/>
      <c r="U3765" s="27"/>
      <c r="V3765" s="26"/>
      <c r="W3765" s="27"/>
      <c r="X3765" s="26"/>
      <c r="Y3765" s="25"/>
      <c r="Z3765" s="38"/>
      <c r="AA3765" s="27"/>
      <c r="AB3765" s="27"/>
      <c r="AC3765" s="28"/>
      <c r="AD3765" s="28"/>
      <c r="AE3765" s="26"/>
      <c r="AF3765" s="28"/>
      <c r="AG3765" s="26"/>
      <c r="AH3765" s="28"/>
      <c r="AI3765" s="26"/>
      <c r="AJ3765" s="28"/>
      <c r="AK3765" s="28"/>
      <c r="AL3765" s="26"/>
      <c r="AM3765" s="28"/>
      <c r="AN3765" s="26"/>
      <c r="AO3765" s="28"/>
      <c r="AP3765" s="26"/>
    </row>
    <row r="3766" spans="1:42" x14ac:dyDescent="0.25">
      <c r="A3766" s="24"/>
      <c r="B3766" s="24"/>
      <c r="C3766" s="88"/>
      <c r="D3766" s="25"/>
      <c r="E3766" s="25"/>
      <c r="F3766" s="26"/>
      <c r="G3766" s="25"/>
      <c r="H3766" s="26"/>
      <c r="I3766" s="25"/>
      <c r="J3766" s="26"/>
      <c r="K3766" s="27"/>
      <c r="L3766" s="27"/>
      <c r="M3766" s="26"/>
      <c r="N3766" s="27"/>
      <c r="O3766" s="26"/>
      <c r="P3766" s="27"/>
      <c r="Q3766" s="26"/>
      <c r="R3766" s="27"/>
      <c r="S3766" s="27"/>
      <c r="T3766" s="26"/>
      <c r="U3766" s="27"/>
      <c r="V3766" s="26"/>
      <c r="W3766" s="27"/>
      <c r="X3766" s="26"/>
      <c r="Y3766" s="25"/>
      <c r="Z3766" s="38"/>
      <c r="AA3766" s="27"/>
      <c r="AB3766" s="27"/>
      <c r="AC3766" s="28"/>
      <c r="AD3766" s="28"/>
      <c r="AE3766" s="26"/>
      <c r="AF3766" s="28"/>
      <c r="AG3766" s="26"/>
      <c r="AH3766" s="28"/>
      <c r="AI3766" s="26"/>
      <c r="AJ3766" s="28"/>
      <c r="AK3766" s="28"/>
      <c r="AL3766" s="26"/>
      <c r="AM3766" s="28"/>
      <c r="AN3766" s="26"/>
      <c r="AO3766" s="28"/>
      <c r="AP3766" s="26"/>
    </row>
    <row r="3767" spans="1:42" x14ac:dyDescent="0.25">
      <c r="A3767" s="24"/>
      <c r="B3767" s="24"/>
      <c r="C3767" s="111"/>
      <c r="D3767" s="25"/>
      <c r="E3767" s="25"/>
      <c r="F3767" s="26"/>
      <c r="G3767" s="25"/>
      <c r="H3767" s="26"/>
      <c r="I3767" s="25"/>
      <c r="J3767" s="26"/>
      <c r="K3767" s="27"/>
      <c r="L3767" s="27"/>
      <c r="M3767" s="26"/>
      <c r="N3767" s="27"/>
      <c r="O3767" s="26"/>
      <c r="P3767" s="27"/>
      <c r="Q3767" s="26"/>
      <c r="R3767" s="27"/>
      <c r="S3767" s="27"/>
      <c r="T3767" s="26"/>
      <c r="U3767" s="27"/>
      <c r="V3767" s="26"/>
      <c r="W3767" s="27"/>
      <c r="X3767" s="26"/>
      <c r="Y3767" s="25"/>
      <c r="Z3767" s="38"/>
      <c r="AA3767" s="27"/>
      <c r="AB3767" s="27"/>
      <c r="AC3767" s="28"/>
      <c r="AD3767" s="28"/>
      <c r="AE3767" s="26"/>
      <c r="AF3767" s="28"/>
      <c r="AG3767" s="26"/>
      <c r="AH3767" s="28"/>
      <c r="AI3767" s="26"/>
      <c r="AJ3767" s="28"/>
      <c r="AK3767" s="28"/>
      <c r="AL3767" s="26"/>
      <c r="AM3767" s="28"/>
      <c r="AN3767" s="26"/>
      <c r="AO3767" s="28"/>
      <c r="AP3767" s="26"/>
    </row>
    <row r="3768" spans="1:42" x14ac:dyDescent="0.25">
      <c r="A3768" s="24"/>
      <c r="B3768" s="24"/>
      <c r="C3768" s="111"/>
      <c r="D3768" s="25"/>
      <c r="E3768" s="25"/>
      <c r="F3768" s="26"/>
      <c r="G3768" s="25"/>
      <c r="H3768" s="26"/>
      <c r="I3768" s="25"/>
      <c r="J3768" s="26"/>
      <c r="K3768" s="27"/>
      <c r="L3768" s="27"/>
      <c r="M3768" s="26"/>
      <c r="N3768" s="27"/>
      <c r="O3768" s="26"/>
      <c r="P3768" s="27"/>
      <c r="Q3768" s="26"/>
      <c r="R3768" s="27"/>
      <c r="S3768" s="27"/>
      <c r="T3768" s="26"/>
      <c r="U3768" s="27"/>
      <c r="V3768" s="26"/>
      <c r="W3768" s="27"/>
      <c r="X3768" s="26"/>
      <c r="Y3768" s="25"/>
      <c r="Z3768" s="38"/>
      <c r="AA3768" s="27"/>
      <c r="AB3768" s="27"/>
      <c r="AC3768" s="28"/>
      <c r="AD3768" s="28"/>
      <c r="AE3768" s="26"/>
      <c r="AF3768" s="28"/>
      <c r="AG3768" s="26"/>
      <c r="AH3768" s="28"/>
      <c r="AI3768" s="26"/>
      <c r="AJ3768" s="28"/>
      <c r="AK3768" s="28"/>
      <c r="AL3768" s="26"/>
      <c r="AM3768" s="28"/>
      <c r="AN3768" s="26"/>
      <c r="AO3768" s="28"/>
      <c r="AP3768" s="26"/>
    </row>
    <row r="3769" spans="1:42" x14ac:dyDescent="0.25">
      <c r="A3769" s="24"/>
      <c r="B3769" s="24"/>
      <c r="C3769" s="111"/>
      <c r="D3769" s="25"/>
      <c r="E3769" s="25"/>
      <c r="F3769" s="26"/>
      <c r="G3769" s="25"/>
      <c r="H3769" s="26"/>
      <c r="I3769" s="25"/>
      <c r="J3769" s="26"/>
      <c r="K3769" s="27"/>
      <c r="L3769" s="27"/>
      <c r="M3769" s="26"/>
      <c r="N3769" s="27"/>
      <c r="O3769" s="26"/>
      <c r="P3769" s="27"/>
      <c r="Q3769" s="26"/>
      <c r="R3769" s="27"/>
      <c r="S3769" s="27"/>
      <c r="T3769" s="26"/>
      <c r="U3769" s="27"/>
      <c r="V3769" s="26"/>
      <c r="W3769" s="27"/>
      <c r="X3769" s="26"/>
      <c r="Y3769" s="25"/>
      <c r="Z3769" s="38"/>
      <c r="AA3769" s="27"/>
      <c r="AB3769" s="27"/>
      <c r="AC3769" s="28"/>
      <c r="AD3769" s="28"/>
      <c r="AE3769" s="26"/>
      <c r="AF3769" s="28"/>
      <c r="AG3769" s="26"/>
      <c r="AH3769" s="28"/>
      <c r="AI3769" s="26"/>
      <c r="AJ3769" s="28"/>
      <c r="AK3769" s="28"/>
      <c r="AL3769" s="26"/>
      <c r="AM3769" s="28"/>
      <c r="AN3769" s="26"/>
      <c r="AO3769" s="28"/>
      <c r="AP3769" s="26"/>
    </row>
    <row r="3770" spans="1:42" x14ac:dyDescent="0.25">
      <c r="A3770" s="24"/>
      <c r="B3770" s="24"/>
      <c r="C3770" s="24"/>
      <c r="D3770" s="24"/>
      <c r="E3770" s="24"/>
      <c r="F3770" s="24"/>
      <c r="G3770" s="25"/>
      <c r="H3770" s="26"/>
      <c r="I3770" s="25"/>
      <c r="J3770" s="26"/>
      <c r="K3770" s="24"/>
      <c r="L3770" s="24"/>
      <c r="M3770" s="24"/>
      <c r="N3770" s="27"/>
      <c r="O3770" s="26"/>
      <c r="P3770" s="27"/>
      <c r="Q3770" s="26"/>
      <c r="R3770" s="24"/>
      <c r="S3770" s="24"/>
      <c r="T3770" s="24"/>
      <c r="U3770" s="27"/>
      <c r="V3770" s="26"/>
      <c r="W3770" s="27"/>
      <c r="X3770" s="26"/>
      <c r="Y3770" s="24"/>
      <c r="Z3770" s="24"/>
      <c r="AA3770" s="24"/>
      <c r="AB3770" s="24"/>
      <c r="AC3770" s="24"/>
      <c r="AD3770" s="24"/>
      <c r="AE3770" s="24"/>
      <c r="AF3770" s="28"/>
      <c r="AG3770" s="26"/>
      <c r="AH3770" s="28"/>
      <c r="AI3770" s="26"/>
      <c r="AJ3770" s="24"/>
      <c r="AK3770" s="24"/>
      <c r="AL3770" s="24"/>
      <c r="AM3770" s="28"/>
      <c r="AN3770" s="26"/>
      <c r="AO3770" s="28"/>
      <c r="AP3770" s="26"/>
    </row>
    <row r="3771" spans="1:42" x14ac:dyDescent="0.25">
      <c r="A3771" s="24"/>
      <c r="B3771" s="24"/>
      <c r="C3771" s="24"/>
      <c r="D3771" s="25"/>
      <c r="E3771" s="25"/>
      <c r="F3771" s="26"/>
      <c r="G3771" s="25"/>
      <c r="H3771" s="26"/>
      <c r="I3771" s="25"/>
      <c r="J3771" s="26"/>
      <c r="K3771" s="27"/>
      <c r="L3771" s="27"/>
      <c r="M3771" s="26"/>
      <c r="N3771" s="27"/>
      <c r="O3771" s="26"/>
      <c r="P3771" s="27"/>
      <c r="Q3771" s="26"/>
      <c r="R3771" s="27"/>
      <c r="S3771" s="27"/>
      <c r="T3771" s="26"/>
      <c r="U3771" s="27"/>
      <c r="V3771" s="26"/>
      <c r="W3771" s="27"/>
      <c r="X3771" s="26"/>
      <c r="Y3771" s="25"/>
      <c r="Z3771" s="38"/>
      <c r="AA3771" s="27"/>
      <c r="AB3771" s="27"/>
      <c r="AC3771" s="28"/>
      <c r="AD3771" s="28"/>
      <c r="AE3771" s="26"/>
      <c r="AF3771" s="28"/>
      <c r="AG3771" s="26"/>
      <c r="AH3771" s="28"/>
      <c r="AI3771" s="26"/>
      <c r="AJ3771" s="28"/>
      <c r="AK3771" s="28"/>
      <c r="AL3771" s="26"/>
      <c r="AM3771" s="28"/>
      <c r="AN3771" s="26"/>
      <c r="AO3771" s="28"/>
      <c r="AP3771" s="26"/>
    </row>
    <row r="3772" spans="1:42" x14ac:dyDescent="0.25">
      <c r="A3772" s="24"/>
      <c r="B3772" s="24"/>
      <c r="C3772" s="24"/>
      <c r="D3772" s="24"/>
      <c r="E3772" s="25"/>
      <c r="F3772" s="26"/>
      <c r="G3772" s="25"/>
      <c r="H3772" s="26"/>
      <c r="I3772" s="25"/>
      <c r="J3772" s="26"/>
      <c r="K3772" s="24"/>
      <c r="L3772" s="27"/>
      <c r="M3772" s="26"/>
      <c r="N3772" s="27"/>
      <c r="O3772" s="26"/>
      <c r="P3772" s="27"/>
      <c r="Q3772" s="26"/>
      <c r="R3772" s="24"/>
      <c r="S3772" s="27"/>
      <c r="T3772" s="26"/>
      <c r="U3772" s="27"/>
      <c r="V3772" s="26"/>
      <c r="W3772" s="27"/>
      <c r="X3772" s="26"/>
      <c r="Y3772" s="24"/>
      <c r="Z3772" s="24"/>
      <c r="AA3772" s="24"/>
      <c r="AB3772" s="24"/>
      <c r="AC3772" s="24"/>
      <c r="AD3772" s="28"/>
      <c r="AE3772" s="26"/>
      <c r="AF3772" s="28"/>
      <c r="AG3772" s="26"/>
      <c r="AH3772" s="28"/>
      <c r="AI3772" s="26"/>
      <c r="AJ3772" s="24"/>
      <c r="AK3772" s="28"/>
      <c r="AL3772" s="26"/>
      <c r="AM3772" s="28"/>
      <c r="AN3772" s="26"/>
      <c r="AO3772" s="28"/>
      <c r="AP3772" s="26"/>
    </row>
    <row r="3773" spans="1:42" x14ac:dyDescent="0.25">
      <c r="A3773" s="24"/>
      <c r="B3773" s="24"/>
      <c r="C3773" s="24"/>
      <c r="D3773" s="24"/>
      <c r="E3773" s="24"/>
      <c r="F3773" s="24"/>
      <c r="G3773" s="24"/>
      <c r="H3773" s="24"/>
      <c r="I3773" s="25"/>
      <c r="J3773" s="26"/>
      <c r="K3773" s="24"/>
      <c r="L3773" s="24"/>
      <c r="M3773" s="24"/>
      <c r="N3773" s="24"/>
      <c r="O3773" s="24"/>
      <c r="P3773" s="27"/>
      <c r="Q3773" s="26"/>
      <c r="R3773" s="24"/>
      <c r="S3773" s="24"/>
      <c r="T3773" s="24"/>
      <c r="U3773" s="24"/>
      <c r="V3773" s="24"/>
      <c r="W3773" s="27"/>
      <c r="X3773" s="26"/>
      <c r="Y3773" s="24"/>
      <c r="Z3773" s="24"/>
      <c r="AA3773" s="24"/>
      <c r="AB3773" s="24"/>
      <c r="AC3773" s="24"/>
      <c r="AD3773" s="24"/>
      <c r="AE3773" s="24"/>
      <c r="AF3773" s="24"/>
      <c r="AG3773" s="24"/>
      <c r="AH3773" s="28"/>
      <c r="AI3773" s="26"/>
      <c r="AJ3773" s="24"/>
      <c r="AK3773" s="24"/>
      <c r="AL3773" s="24"/>
      <c r="AM3773" s="24"/>
      <c r="AN3773" s="24"/>
      <c r="AO3773" s="28"/>
      <c r="AP3773" s="26"/>
    </row>
    <row r="3774" spans="1:42" x14ac:dyDescent="0.25">
      <c r="A3774" s="24"/>
      <c r="B3774" s="24"/>
      <c r="C3774" s="24"/>
      <c r="D3774" s="25"/>
      <c r="E3774" s="25"/>
      <c r="F3774" s="26"/>
      <c r="G3774" s="25"/>
      <c r="H3774" s="26"/>
      <c r="I3774" s="25"/>
      <c r="J3774" s="26"/>
      <c r="K3774" s="27"/>
      <c r="L3774" s="27"/>
      <c r="M3774" s="26"/>
      <c r="N3774" s="27"/>
      <c r="O3774" s="26"/>
      <c r="P3774" s="27"/>
      <c r="Q3774" s="26"/>
      <c r="R3774" s="27"/>
      <c r="S3774" s="27"/>
      <c r="T3774" s="26"/>
      <c r="U3774" s="27"/>
      <c r="V3774" s="26"/>
      <c r="W3774" s="27"/>
      <c r="X3774" s="26"/>
      <c r="Y3774" s="25"/>
      <c r="Z3774" s="38"/>
      <c r="AA3774" s="27"/>
      <c r="AB3774" s="27"/>
      <c r="AC3774" s="28"/>
      <c r="AD3774" s="28"/>
      <c r="AE3774" s="26"/>
      <c r="AF3774" s="28"/>
      <c r="AG3774" s="26"/>
      <c r="AH3774" s="28"/>
      <c r="AI3774" s="26"/>
      <c r="AJ3774" s="28"/>
      <c r="AK3774" s="28"/>
      <c r="AL3774" s="26"/>
      <c r="AM3774" s="28"/>
      <c r="AN3774" s="26"/>
      <c r="AO3774" s="28"/>
      <c r="AP3774" s="26"/>
    </row>
    <row r="3775" spans="1:42" x14ac:dyDescent="0.25">
      <c r="A3775" s="24"/>
      <c r="B3775" s="24"/>
      <c r="C3775" s="24"/>
      <c r="D3775" s="24"/>
      <c r="E3775" s="24"/>
      <c r="F3775" s="24"/>
      <c r="G3775" s="24"/>
      <c r="H3775" s="24"/>
      <c r="I3775" s="25"/>
      <c r="J3775" s="26"/>
      <c r="K3775" s="24"/>
      <c r="L3775" s="24"/>
      <c r="M3775" s="24"/>
      <c r="N3775" s="24"/>
      <c r="O3775" s="24"/>
      <c r="P3775" s="27"/>
      <c r="Q3775" s="26"/>
      <c r="R3775" s="24"/>
      <c r="S3775" s="24"/>
      <c r="T3775" s="24"/>
      <c r="U3775" s="24"/>
      <c r="V3775" s="24"/>
      <c r="W3775" s="27"/>
      <c r="X3775" s="26"/>
      <c r="Y3775" s="24"/>
      <c r="Z3775" s="24"/>
      <c r="AA3775" s="24"/>
      <c r="AB3775" s="24"/>
      <c r="AC3775" s="24"/>
      <c r="AD3775" s="24"/>
      <c r="AE3775" s="24"/>
      <c r="AF3775" s="24"/>
      <c r="AG3775" s="24"/>
      <c r="AH3775" s="28"/>
      <c r="AI3775" s="26"/>
      <c r="AJ3775" s="24"/>
      <c r="AK3775" s="24"/>
      <c r="AL3775" s="24"/>
      <c r="AM3775" s="24"/>
      <c r="AN3775" s="24"/>
      <c r="AO3775" s="28"/>
      <c r="AP3775" s="26"/>
    </row>
    <row r="3776" spans="1:42" x14ac:dyDescent="0.25">
      <c r="A3776" s="24"/>
      <c r="B3776" s="24"/>
      <c r="C3776" s="24"/>
      <c r="D3776" s="25"/>
      <c r="E3776" s="25"/>
      <c r="F3776" s="26"/>
      <c r="G3776" s="25"/>
      <c r="H3776" s="26"/>
      <c r="I3776" s="25"/>
      <c r="J3776" s="26"/>
      <c r="K3776" s="27"/>
      <c r="L3776" s="27"/>
      <c r="M3776" s="26"/>
      <c r="N3776" s="27"/>
      <c r="O3776" s="26"/>
      <c r="P3776" s="27"/>
      <c r="Q3776" s="26"/>
      <c r="R3776" s="27"/>
      <c r="S3776" s="27"/>
      <c r="T3776" s="26"/>
      <c r="U3776" s="27"/>
      <c r="V3776" s="26"/>
      <c r="W3776" s="27"/>
      <c r="X3776" s="26"/>
      <c r="Y3776" s="25"/>
      <c r="Z3776" s="38"/>
      <c r="AA3776" s="27"/>
      <c r="AB3776" s="27"/>
      <c r="AC3776" s="28"/>
      <c r="AD3776" s="28"/>
      <c r="AE3776" s="26"/>
      <c r="AF3776" s="28"/>
      <c r="AG3776" s="26"/>
      <c r="AH3776" s="28"/>
      <c r="AI3776" s="26"/>
      <c r="AJ3776" s="28"/>
      <c r="AK3776" s="28"/>
      <c r="AL3776" s="26"/>
      <c r="AM3776" s="28"/>
      <c r="AN3776" s="26"/>
      <c r="AO3776" s="28"/>
      <c r="AP3776" s="26"/>
    </row>
    <row r="3777" spans="1:42" x14ac:dyDescent="0.25">
      <c r="A3777" s="24"/>
      <c r="B3777" s="24"/>
      <c r="C3777" s="24"/>
      <c r="D3777" s="25"/>
      <c r="E3777" s="25"/>
      <c r="F3777" s="26"/>
      <c r="G3777" s="25"/>
      <c r="H3777" s="26"/>
      <c r="I3777" s="25"/>
      <c r="J3777" s="26"/>
      <c r="K3777" s="27"/>
      <c r="L3777" s="27"/>
      <c r="M3777" s="26"/>
      <c r="N3777" s="27"/>
      <c r="O3777" s="26"/>
      <c r="P3777" s="27"/>
      <c r="Q3777" s="26"/>
      <c r="R3777" s="27"/>
      <c r="S3777" s="27"/>
      <c r="T3777" s="26"/>
      <c r="U3777" s="27"/>
      <c r="V3777" s="26"/>
      <c r="W3777" s="27"/>
      <c r="X3777" s="26"/>
      <c r="Y3777" s="25"/>
      <c r="Z3777" s="38"/>
      <c r="AA3777" s="27"/>
      <c r="AB3777" s="27"/>
      <c r="AC3777" s="28"/>
      <c r="AD3777" s="28"/>
      <c r="AE3777" s="26"/>
      <c r="AF3777" s="28"/>
      <c r="AG3777" s="26"/>
      <c r="AH3777" s="28"/>
      <c r="AI3777" s="26"/>
      <c r="AJ3777" s="28"/>
      <c r="AK3777" s="28"/>
      <c r="AL3777" s="26"/>
      <c r="AM3777" s="28"/>
      <c r="AN3777" s="26"/>
      <c r="AO3777" s="28"/>
      <c r="AP3777" s="26"/>
    </row>
    <row r="3778" spans="1:42" x14ac:dyDescent="0.25">
      <c r="A3778" s="24"/>
      <c r="B3778" s="24"/>
      <c r="C3778" s="24"/>
      <c r="D3778" s="25"/>
      <c r="E3778" s="25"/>
      <c r="F3778" s="26"/>
      <c r="G3778" s="25"/>
      <c r="H3778" s="26"/>
      <c r="I3778" s="25"/>
      <c r="J3778" s="26"/>
      <c r="K3778" s="27"/>
      <c r="L3778" s="27"/>
      <c r="M3778" s="26"/>
      <c r="N3778" s="27"/>
      <c r="O3778" s="26"/>
      <c r="P3778" s="27"/>
      <c r="Q3778" s="26"/>
      <c r="R3778" s="27"/>
      <c r="S3778" s="27"/>
      <c r="T3778" s="26"/>
      <c r="U3778" s="27"/>
      <c r="V3778" s="26"/>
      <c r="W3778" s="27"/>
      <c r="X3778" s="26"/>
      <c r="Y3778" s="25"/>
      <c r="Z3778" s="38"/>
      <c r="AA3778" s="27"/>
      <c r="AB3778" s="27"/>
      <c r="AC3778" s="28"/>
      <c r="AD3778" s="28"/>
      <c r="AE3778" s="26"/>
      <c r="AF3778" s="28"/>
      <c r="AG3778" s="26"/>
      <c r="AH3778" s="28"/>
      <c r="AI3778" s="26"/>
      <c r="AJ3778" s="28"/>
      <c r="AK3778" s="28"/>
      <c r="AL3778" s="26"/>
      <c r="AM3778" s="28"/>
      <c r="AN3778" s="26"/>
      <c r="AO3778" s="28"/>
      <c r="AP3778" s="26"/>
    </row>
    <row r="3779" spans="1:42" x14ac:dyDescent="0.25">
      <c r="A3779" s="24"/>
      <c r="B3779" s="24"/>
      <c r="C3779" s="111"/>
      <c r="D3779" s="25"/>
      <c r="E3779" s="24"/>
      <c r="F3779" s="24"/>
      <c r="G3779" s="25"/>
      <c r="H3779" s="26"/>
      <c r="I3779" s="25"/>
      <c r="J3779" s="26"/>
      <c r="K3779" s="27"/>
      <c r="L3779" s="24"/>
      <c r="M3779" s="24"/>
      <c r="N3779" s="27"/>
      <c r="O3779" s="26"/>
      <c r="P3779" s="27"/>
      <c r="Q3779" s="26"/>
      <c r="R3779" s="27"/>
      <c r="S3779" s="24"/>
      <c r="T3779" s="24"/>
      <c r="U3779" s="27"/>
      <c r="V3779" s="26"/>
      <c r="W3779" s="27"/>
      <c r="X3779" s="26"/>
      <c r="Y3779" s="25"/>
      <c r="Z3779" s="24"/>
      <c r="AA3779" s="27"/>
      <c r="AB3779" s="24"/>
      <c r="AC3779" s="28"/>
      <c r="AD3779" s="24"/>
      <c r="AE3779" s="24"/>
      <c r="AF3779" s="28"/>
      <c r="AG3779" s="26"/>
      <c r="AH3779" s="28"/>
      <c r="AI3779" s="26"/>
      <c r="AJ3779" s="28"/>
      <c r="AK3779" s="24"/>
      <c r="AL3779" s="24"/>
      <c r="AM3779" s="28"/>
      <c r="AN3779" s="26"/>
      <c r="AO3779" s="28"/>
      <c r="AP3779" s="26"/>
    </row>
    <row r="3780" spans="1:42" x14ac:dyDescent="0.25">
      <c r="A3780" s="24"/>
      <c r="B3780" s="24"/>
      <c r="C3780" s="111"/>
      <c r="D3780" s="25"/>
      <c r="E3780" s="25"/>
      <c r="F3780" s="26"/>
      <c r="G3780" s="25"/>
      <c r="H3780" s="26"/>
      <c r="I3780" s="25"/>
      <c r="J3780" s="26"/>
      <c r="K3780" s="27"/>
      <c r="L3780" s="27"/>
      <c r="M3780" s="26"/>
      <c r="N3780" s="27"/>
      <c r="O3780" s="26"/>
      <c r="P3780" s="27"/>
      <c r="Q3780" s="26"/>
      <c r="R3780" s="27"/>
      <c r="S3780" s="27"/>
      <c r="T3780" s="26"/>
      <c r="U3780" s="27"/>
      <c r="V3780" s="26"/>
      <c r="W3780" s="27"/>
      <c r="X3780" s="26"/>
      <c r="Y3780" s="25"/>
      <c r="Z3780" s="38"/>
      <c r="AA3780" s="27"/>
      <c r="AB3780" s="27"/>
      <c r="AC3780" s="28"/>
      <c r="AD3780" s="28"/>
      <c r="AE3780" s="26"/>
      <c r="AF3780" s="28"/>
      <c r="AG3780" s="26"/>
      <c r="AH3780" s="28"/>
      <c r="AI3780" s="26"/>
      <c r="AJ3780" s="28"/>
      <c r="AK3780" s="28"/>
      <c r="AL3780" s="26"/>
      <c r="AM3780" s="28"/>
      <c r="AN3780" s="26"/>
      <c r="AO3780" s="28"/>
      <c r="AP3780" s="26"/>
    </row>
    <row r="3781" spans="1:42" x14ac:dyDescent="0.25">
      <c r="A3781" s="24"/>
      <c r="B3781" s="24"/>
      <c r="C3781" s="111"/>
      <c r="D3781" s="25"/>
      <c r="E3781" s="25"/>
      <c r="F3781" s="26"/>
      <c r="G3781" s="25"/>
      <c r="H3781" s="26"/>
      <c r="I3781" s="25"/>
      <c r="J3781" s="26"/>
      <c r="K3781" s="27"/>
      <c r="L3781" s="27"/>
      <c r="M3781" s="26"/>
      <c r="N3781" s="27"/>
      <c r="O3781" s="26"/>
      <c r="P3781" s="27"/>
      <c r="Q3781" s="26"/>
      <c r="R3781" s="27"/>
      <c r="S3781" s="27"/>
      <c r="T3781" s="26"/>
      <c r="U3781" s="27"/>
      <c r="V3781" s="26"/>
      <c r="W3781" s="27"/>
      <c r="X3781" s="26"/>
      <c r="Y3781" s="25"/>
      <c r="Z3781" s="38"/>
      <c r="AA3781" s="27"/>
      <c r="AB3781" s="27"/>
      <c r="AC3781" s="28"/>
      <c r="AD3781" s="28"/>
      <c r="AE3781" s="26"/>
      <c r="AF3781" s="28"/>
      <c r="AG3781" s="26"/>
      <c r="AH3781" s="28"/>
      <c r="AI3781" s="26"/>
      <c r="AJ3781" s="28"/>
      <c r="AK3781" s="28"/>
      <c r="AL3781" s="26"/>
      <c r="AM3781" s="28"/>
      <c r="AN3781" s="26"/>
      <c r="AO3781" s="28"/>
      <c r="AP3781" s="26"/>
    </row>
    <row r="3782" spans="1:42" x14ac:dyDescent="0.25">
      <c r="A3782" s="24"/>
      <c r="B3782" s="24"/>
      <c r="C3782" s="88"/>
      <c r="D3782" s="25"/>
      <c r="E3782" s="25"/>
      <c r="F3782" s="26"/>
      <c r="G3782" s="25"/>
      <c r="H3782" s="26"/>
      <c r="I3782" s="25"/>
      <c r="J3782" s="26"/>
      <c r="K3782" s="27"/>
      <c r="L3782" s="27"/>
      <c r="M3782" s="26"/>
      <c r="N3782" s="27"/>
      <c r="O3782" s="26"/>
      <c r="P3782" s="27"/>
      <c r="Q3782" s="26"/>
      <c r="R3782" s="27"/>
      <c r="S3782" s="27"/>
      <c r="T3782" s="26"/>
      <c r="U3782" s="27"/>
      <c r="V3782" s="26"/>
      <c r="W3782" s="27"/>
      <c r="X3782" s="26"/>
      <c r="Y3782" s="25"/>
      <c r="Z3782" s="38"/>
      <c r="AA3782" s="27"/>
      <c r="AB3782" s="27"/>
      <c r="AC3782" s="28"/>
      <c r="AD3782" s="28"/>
      <c r="AE3782" s="26"/>
      <c r="AF3782" s="28"/>
      <c r="AG3782" s="26"/>
      <c r="AH3782" s="28"/>
      <c r="AI3782" s="26"/>
      <c r="AJ3782" s="28"/>
      <c r="AK3782" s="28"/>
      <c r="AL3782" s="26"/>
      <c r="AM3782" s="28"/>
      <c r="AN3782" s="26"/>
      <c r="AO3782" s="28"/>
      <c r="AP3782" s="26"/>
    </row>
    <row r="3783" spans="1:42" x14ac:dyDescent="0.25">
      <c r="A3783" s="24"/>
      <c r="B3783" s="24"/>
      <c r="C3783" s="88"/>
      <c r="D3783" s="25"/>
      <c r="E3783" s="25"/>
      <c r="F3783" s="26"/>
      <c r="G3783" s="25"/>
      <c r="H3783" s="26"/>
      <c r="I3783" s="25"/>
      <c r="J3783" s="26"/>
      <c r="K3783" s="27"/>
      <c r="L3783" s="27"/>
      <c r="M3783" s="26"/>
      <c r="N3783" s="27"/>
      <c r="O3783" s="26"/>
      <c r="P3783" s="27"/>
      <c r="Q3783" s="26"/>
      <c r="R3783" s="27"/>
      <c r="S3783" s="27"/>
      <c r="T3783" s="26"/>
      <c r="U3783" s="27"/>
      <c r="V3783" s="26"/>
      <c r="W3783" s="27"/>
      <c r="X3783" s="26"/>
      <c r="Y3783" s="25"/>
      <c r="Z3783" s="38"/>
      <c r="AA3783" s="27"/>
      <c r="AB3783" s="27"/>
      <c r="AC3783" s="28"/>
      <c r="AD3783" s="28"/>
      <c r="AE3783" s="26"/>
      <c r="AF3783" s="28"/>
      <c r="AG3783" s="26"/>
      <c r="AH3783" s="28"/>
      <c r="AI3783" s="26"/>
      <c r="AJ3783" s="28"/>
      <c r="AK3783" s="28"/>
      <c r="AL3783" s="26"/>
      <c r="AM3783" s="28"/>
      <c r="AN3783" s="26"/>
      <c r="AO3783" s="28"/>
      <c r="AP3783" s="26"/>
    </row>
    <row r="3784" spans="1:42" x14ac:dyDescent="0.25">
      <c r="A3784" s="24"/>
      <c r="B3784" s="24"/>
      <c r="C3784" s="88"/>
      <c r="D3784" s="25"/>
      <c r="E3784" s="25"/>
      <c r="F3784" s="26"/>
      <c r="G3784" s="25"/>
      <c r="H3784" s="26"/>
      <c r="I3784" s="25"/>
      <c r="J3784" s="26"/>
      <c r="K3784" s="27"/>
      <c r="L3784" s="27"/>
      <c r="M3784" s="26"/>
      <c r="N3784" s="27"/>
      <c r="O3784" s="26"/>
      <c r="P3784" s="27"/>
      <c r="Q3784" s="26"/>
      <c r="R3784" s="27"/>
      <c r="S3784" s="27"/>
      <c r="T3784" s="26"/>
      <c r="U3784" s="27"/>
      <c r="V3784" s="26"/>
      <c r="W3784" s="27"/>
      <c r="X3784" s="26"/>
      <c r="Y3784" s="25"/>
      <c r="Z3784" s="38"/>
      <c r="AA3784" s="27"/>
      <c r="AB3784" s="27"/>
      <c r="AC3784" s="28"/>
      <c r="AD3784" s="28"/>
      <c r="AE3784" s="26"/>
      <c r="AF3784" s="28"/>
      <c r="AG3784" s="26"/>
      <c r="AH3784" s="28"/>
      <c r="AI3784" s="26"/>
      <c r="AJ3784" s="28"/>
      <c r="AK3784" s="28"/>
      <c r="AL3784" s="26"/>
      <c r="AM3784" s="28"/>
      <c r="AN3784" s="26"/>
      <c r="AO3784" s="28"/>
      <c r="AP3784" s="26"/>
    </row>
    <row r="3785" spans="1:42" x14ac:dyDescent="0.25">
      <c r="A3785" s="24"/>
      <c r="B3785" s="24"/>
      <c r="C3785" s="24"/>
      <c r="D3785" s="25"/>
      <c r="E3785" s="25"/>
      <c r="F3785" s="26"/>
      <c r="G3785" s="25"/>
      <c r="H3785" s="26"/>
      <c r="I3785" s="25"/>
      <c r="J3785" s="26"/>
      <c r="K3785" s="27"/>
      <c r="L3785" s="27"/>
      <c r="M3785" s="26"/>
      <c r="N3785" s="27"/>
      <c r="O3785" s="26"/>
      <c r="P3785" s="27"/>
      <c r="Q3785" s="26"/>
      <c r="R3785" s="27"/>
      <c r="S3785" s="27"/>
      <c r="T3785" s="26"/>
      <c r="U3785" s="27"/>
      <c r="V3785" s="26"/>
      <c r="W3785" s="27"/>
      <c r="X3785" s="26"/>
      <c r="Y3785" s="25"/>
      <c r="Z3785" s="24"/>
      <c r="AA3785" s="27"/>
      <c r="AB3785" s="24"/>
      <c r="AC3785" s="28"/>
      <c r="AD3785" s="28"/>
      <c r="AE3785" s="26"/>
      <c r="AF3785" s="28"/>
      <c r="AG3785" s="26"/>
      <c r="AH3785" s="28"/>
      <c r="AI3785" s="26"/>
      <c r="AJ3785" s="28"/>
      <c r="AK3785" s="28"/>
      <c r="AL3785" s="26"/>
      <c r="AM3785" s="28"/>
      <c r="AN3785" s="26"/>
      <c r="AO3785" s="28"/>
      <c r="AP3785" s="26"/>
    </row>
    <row r="3786" spans="1:42" x14ac:dyDescent="0.25">
      <c r="A3786" s="24"/>
      <c r="B3786" s="24"/>
      <c r="C3786" s="24"/>
      <c r="D3786" s="25"/>
      <c r="E3786" s="25"/>
      <c r="F3786" s="26"/>
      <c r="G3786" s="25"/>
      <c r="H3786" s="26"/>
      <c r="I3786" s="25"/>
      <c r="J3786" s="26"/>
      <c r="K3786" s="27"/>
      <c r="L3786" s="27"/>
      <c r="M3786" s="26"/>
      <c r="N3786" s="27"/>
      <c r="O3786" s="26"/>
      <c r="P3786" s="27"/>
      <c r="Q3786" s="26"/>
      <c r="R3786" s="27"/>
      <c r="S3786" s="27"/>
      <c r="T3786" s="26"/>
      <c r="U3786" s="27"/>
      <c r="V3786" s="26"/>
      <c r="W3786" s="27"/>
      <c r="X3786" s="26"/>
      <c r="Y3786" s="25"/>
      <c r="Z3786" s="38"/>
      <c r="AA3786" s="27"/>
      <c r="AB3786" s="27"/>
      <c r="AC3786" s="28"/>
      <c r="AD3786" s="28"/>
      <c r="AE3786" s="26"/>
      <c r="AF3786" s="28"/>
      <c r="AG3786" s="26"/>
      <c r="AH3786" s="28"/>
      <c r="AI3786" s="26"/>
      <c r="AJ3786" s="28"/>
      <c r="AK3786" s="28"/>
      <c r="AL3786" s="26"/>
      <c r="AM3786" s="28"/>
      <c r="AN3786" s="26"/>
      <c r="AO3786" s="28"/>
      <c r="AP3786" s="26"/>
    </row>
    <row r="3787" spans="1:42" x14ac:dyDescent="0.25">
      <c r="A3787" s="24"/>
      <c r="B3787" s="24"/>
      <c r="C3787" s="24"/>
      <c r="D3787" s="24"/>
      <c r="E3787" s="24"/>
      <c r="F3787" s="24"/>
      <c r="G3787" s="24"/>
      <c r="H3787" s="24"/>
      <c r="I3787" s="25"/>
      <c r="J3787" s="26"/>
      <c r="K3787" s="24"/>
      <c r="L3787" s="24"/>
      <c r="M3787" s="24"/>
      <c r="N3787" s="24"/>
      <c r="O3787" s="24"/>
      <c r="P3787" s="27"/>
      <c r="Q3787" s="26"/>
      <c r="R3787" s="24"/>
      <c r="S3787" s="24"/>
      <c r="T3787" s="24"/>
      <c r="U3787" s="24"/>
      <c r="V3787" s="24"/>
      <c r="W3787" s="27"/>
      <c r="X3787" s="26"/>
      <c r="Y3787" s="24"/>
      <c r="Z3787" s="24"/>
      <c r="AA3787" s="24"/>
      <c r="AB3787" s="24"/>
      <c r="AC3787" s="24"/>
      <c r="AD3787" s="24"/>
      <c r="AE3787" s="24"/>
      <c r="AF3787" s="24"/>
      <c r="AG3787" s="24"/>
      <c r="AH3787" s="28"/>
      <c r="AI3787" s="26"/>
      <c r="AJ3787" s="24"/>
      <c r="AK3787" s="24"/>
      <c r="AL3787" s="24"/>
      <c r="AM3787" s="24"/>
      <c r="AN3787" s="24"/>
      <c r="AO3787" s="28"/>
      <c r="AP3787" s="26"/>
    </row>
    <row r="3788" spans="1:42" x14ac:dyDescent="0.25">
      <c r="A3788" s="24"/>
      <c r="B3788" s="24"/>
      <c r="C3788" s="24"/>
      <c r="D3788" s="24"/>
      <c r="E3788" s="24"/>
      <c r="F3788" s="24"/>
      <c r="G3788" s="25"/>
      <c r="H3788" s="26"/>
      <c r="I3788" s="24"/>
      <c r="J3788" s="24"/>
      <c r="K3788" s="24"/>
      <c r="L3788" s="24"/>
      <c r="M3788" s="24"/>
      <c r="N3788" s="27"/>
      <c r="O3788" s="26"/>
      <c r="P3788" s="24"/>
      <c r="Q3788" s="24"/>
      <c r="R3788" s="24"/>
      <c r="S3788" s="24"/>
      <c r="T3788" s="24"/>
      <c r="U3788" s="27"/>
      <c r="V3788" s="26"/>
      <c r="W3788" s="24"/>
      <c r="X3788" s="24"/>
      <c r="Y3788" s="24"/>
      <c r="Z3788" s="24"/>
      <c r="AA3788" s="24"/>
      <c r="AB3788" s="24"/>
      <c r="AC3788" s="24"/>
      <c r="AD3788" s="24"/>
      <c r="AE3788" s="24"/>
      <c r="AF3788" s="28"/>
      <c r="AG3788" s="26"/>
      <c r="AH3788" s="24"/>
      <c r="AI3788" s="24"/>
      <c r="AJ3788" s="24"/>
      <c r="AK3788" s="24"/>
      <c r="AL3788" s="24"/>
      <c r="AM3788" s="28"/>
      <c r="AN3788" s="26"/>
      <c r="AO3788" s="24"/>
      <c r="AP3788" s="24"/>
    </row>
    <row r="3789" spans="1:42" x14ac:dyDescent="0.25">
      <c r="A3789" s="24"/>
      <c r="B3789" s="24"/>
      <c r="C3789" s="24"/>
      <c r="D3789" s="25"/>
      <c r="E3789" s="25"/>
      <c r="F3789" s="26"/>
      <c r="G3789" s="25"/>
      <c r="H3789" s="26"/>
      <c r="I3789" s="25"/>
      <c r="J3789" s="26"/>
      <c r="K3789" s="27"/>
      <c r="L3789" s="27"/>
      <c r="M3789" s="26"/>
      <c r="N3789" s="27"/>
      <c r="O3789" s="26"/>
      <c r="P3789" s="27"/>
      <c r="Q3789" s="26"/>
      <c r="R3789" s="27"/>
      <c r="S3789" s="27"/>
      <c r="T3789" s="26"/>
      <c r="U3789" s="27"/>
      <c r="V3789" s="26"/>
      <c r="W3789" s="27"/>
      <c r="X3789" s="26"/>
      <c r="Y3789" s="25"/>
      <c r="Z3789" s="24"/>
      <c r="AA3789" s="27"/>
      <c r="AB3789" s="24"/>
      <c r="AC3789" s="28"/>
      <c r="AD3789" s="28"/>
      <c r="AE3789" s="26"/>
      <c r="AF3789" s="28"/>
      <c r="AG3789" s="26"/>
      <c r="AH3789" s="28"/>
      <c r="AI3789" s="26"/>
      <c r="AJ3789" s="28"/>
      <c r="AK3789" s="28"/>
      <c r="AL3789" s="26"/>
      <c r="AM3789" s="28"/>
      <c r="AN3789" s="26"/>
      <c r="AO3789" s="28"/>
      <c r="AP3789" s="26"/>
    </row>
    <row r="3790" spans="1:42" x14ac:dyDescent="0.25">
      <c r="A3790" s="24"/>
      <c r="B3790" s="24"/>
      <c r="C3790" s="24"/>
      <c r="D3790" s="25"/>
      <c r="E3790" s="25"/>
      <c r="F3790" s="26"/>
      <c r="G3790" s="25"/>
      <c r="H3790" s="26"/>
      <c r="I3790" s="25"/>
      <c r="J3790" s="26"/>
      <c r="K3790" s="27"/>
      <c r="L3790" s="27"/>
      <c r="M3790" s="26"/>
      <c r="N3790" s="27"/>
      <c r="O3790" s="26"/>
      <c r="P3790" s="27"/>
      <c r="Q3790" s="26"/>
      <c r="R3790" s="27"/>
      <c r="S3790" s="27"/>
      <c r="T3790" s="26"/>
      <c r="U3790" s="27"/>
      <c r="V3790" s="26"/>
      <c r="W3790" s="27"/>
      <c r="X3790" s="26"/>
      <c r="Y3790" s="25"/>
      <c r="Z3790" s="38"/>
      <c r="AA3790" s="27"/>
      <c r="AB3790" s="27"/>
      <c r="AC3790" s="28"/>
      <c r="AD3790" s="28"/>
      <c r="AE3790" s="26"/>
      <c r="AF3790" s="28"/>
      <c r="AG3790" s="26"/>
      <c r="AH3790" s="28"/>
      <c r="AI3790" s="26"/>
      <c r="AJ3790" s="28"/>
      <c r="AK3790" s="28"/>
      <c r="AL3790" s="26"/>
      <c r="AM3790" s="28"/>
      <c r="AN3790" s="26"/>
      <c r="AO3790" s="28"/>
      <c r="AP3790" s="26"/>
    </row>
    <row r="3791" spans="1:42" x14ac:dyDescent="0.25">
      <c r="A3791" s="24"/>
      <c r="B3791" s="24"/>
      <c r="C3791" s="24"/>
      <c r="D3791" s="25"/>
      <c r="E3791" s="25"/>
      <c r="F3791" s="26"/>
      <c r="G3791" s="25"/>
      <c r="H3791" s="26"/>
      <c r="I3791" s="25"/>
      <c r="J3791" s="26"/>
      <c r="K3791" s="27"/>
      <c r="L3791" s="27"/>
      <c r="M3791" s="26"/>
      <c r="N3791" s="27"/>
      <c r="O3791" s="26"/>
      <c r="P3791" s="27"/>
      <c r="Q3791" s="26"/>
      <c r="R3791" s="27"/>
      <c r="S3791" s="27"/>
      <c r="T3791" s="26"/>
      <c r="U3791" s="27"/>
      <c r="V3791" s="26"/>
      <c r="W3791" s="27"/>
      <c r="X3791" s="26"/>
      <c r="Y3791" s="25"/>
      <c r="Z3791" s="38"/>
      <c r="AA3791" s="27"/>
      <c r="AB3791" s="27"/>
      <c r="AC3791" s="28"/>
      <c r="AD3791" s="28"/>
      <c r="AE3791" s="26"/>
      <c r="AF3791" s="28"/>
      <c r="AG3791" s="26"/>
      <c r="AH3791" s="28"/>
      <c r="AI3791" s="26"/>
      <c r="AJ3791" s="28"/>
      <c r="AK3791" s="28"/>
      <c r="AL3791" s="26"/>
      <c r="AM3791" s="28"/>
      <c r="AN3791" s="26"/>
      <c r="AO3791" s="28"/>
      <c r="AP3791" s="26"/>
    </row>
    <row r="3792" spans="1:42" x14ac:dyDescent="0.25">
      <c r="A3792" s="24"/>
      <c r="B3792" s="24"/>
      <c r="C3792" s="24"/>
      <c r="D3792" s="25"/>
      <c r="E3792" s="25"/>
      <c r="F3792" s="26"/>
      <c r="G3792" s="25"/>
      <c r="H3792" s="26"/>
      <c r="I3792" s="25"/>
      <c r="J3792" s="26"/>
      <c r="K3792" s="27"/>
      <c r="L3792" s="27"/>
      <c r="M3792" s="26"/>
      <c r="N3792" s="27"/>
      <c r="O3792" s="26"/>
      <c r="P3792" s="27"/>
      <c r="Q3792" s="26"/>
      <c r="R3792" s="27"/>
      <c r="S3792" s="27"/>
      <c r="T3792" s="26"/>
      <c r="U3792" s="27"/>
      <c r="V3792" s="26"/>
      <c r="W3792" s="27"/>
      <c r="X3792" s="26"/>
      <c r="Y3792" s="25"/>
      <c r="Z3792" s="38"/>
      <c r="AA3792" s="27"/>
      <c r="AB3792" s="27"/>
      <c r="AC3792" s="28"/>
      <c r="AD3792" s="28"/>
      <c r="AE3792" s="26"/>
      <c r="AF3792" s="28"/>
      <c r="AG3792" s="26"/>
      <c r="AH3792" s="28"/>
      <c r="AI3792" s="26"/>
      <c r="AJ3792" s="28"/>
      <c r="AK3792" s="28"/>
      <c r="AL3792" s="26"/>
      <c r="AM3792" s="28"/>
      <c r="AN3792" s="26"/>
      <c r="AO3792" s="28"/>
      <c r="AP3792" s="26"/>
    </row>
    <row r="3793" spans="1:42" x14ac:dyDescent="0.25">
      <c r="A3793" s="24"/>
      <c r="B3793" s="24"/>
      <c r="C3793" s="24"/>
      <c r="D3793" s="25"/>
      <c r="E3793" s="25"/>
      <c r="F3793" s="26"/>
      <c r="G3793" s="25"/>
      <c r="H3793" s="26"/>
      <c r="I3793" s="25"/>
      <c r="J3793" s="26"/>
      <c r="K3793" s="27"/>
      <c r="L3793" s="27"/>
      <c r="M3793" s="26"/>
      <c r="N3793" s="27"/>
      <c r="O3793" s="26"/>
      <c r="P3793" s="27"/>
      <c r="Q3793" s="26"/>
      <c r="R3793" s="27"/>
      <c r="S3793" s="27"/>
      <c r="T3793" s="26"/>
      <c r="U3793" s="27"/>
      <c r="V3793" s="26"/>
      <c r="W3793" s="27"/>
      <c r="X3793" s="26"/>
      <c r="Y3793" s="25"/>
      <c r="Z3793" s="38"/>
      <c r="AA3793" s="27"/>
      <c r="AB3793" s="27"/>
      <c r="AC3793" s="28"/>
      <c r="AD3793" s="28"/>
      <c r="AE3793" s="26"/>
      <c r="AF3793" s="28"/>
      <c r="AG3793" s="26"/>
      <c r="AH3793" s="28"/>
      <c r="AI3793" s="26"/>
      <c r="AJ3793" s="28"/>
      <c r="AK3793" s="28"/>
      <c r="AL3793" s="26"/>
      <c r="AM3793" s="28"/>
      <c r="AN3793" s="26"/>
      <c r="AO3793" s="28"/>
      <c r="AP3793" s="26"/>
    </row>
    <row r="3794" spans="1:42" x14ac:dyDescent="0.25">
      <c r="A3794" s="24"/>
      <c r="B3794" s="24"/>
      <c r="C3794" s="111"/>
      <c r="D3794" s="25"/>
      <c r="E3794" s="25"/>
      <c r="F3794" s="26"/>
      <c r="G3794" s="25"/>
      <c r="H3794" s="26"/>
      <c r="I3794" s="25"/>
      <c r="J3794" s="26"/>
      <c r="K3794" s="27"/>
      <c r="L3794" s="27"/>
      <c r="M3794" s="26"/>
      <c r="N3794" s="27"/>
      <c r="O3794" s="26"/>
      <c r="P3794" s="27"/>
      <c r="Q3794" s="26"/>
      <c r="R3794" s="27"/>
      <c r="S3794" s="27"/>
      <c r="T3794" s="26"/>
      <c r="U3794" s="27"/>
      <c r="V3794" s="26"/>
      <c r="W3794" s="27"/>
      <c r="X3794" s="26"/>
      <c r="Y3794" s="25"/>
      <c r="Z3794" s="38"/>
      <c r="AA3794" s="27"/>
      <c r="AB3794" s="27"/>
      <c r="AC3794" s="28"/>
      <c r="AD3794" s="28"/>
      <c r="AE3794" s="26"/>
      <c r="AF3794" s="28"/>
      <c r="AG3794" s="26"/>
      <c r="AH3794" s="28"/>
      <c r="AI3794" s="26"/>
      <c r="AJ3794" s="28"/>
      <c r="AK3794" s="28"/>
      <c r="AL3794" s="26"/>
      <c r="AM3794" s="28"/>
      <c r="AN3794" s="26"/>
      <c r="AO3794" s="28"/>
      <c r="AP3794" s="26"/>
    </row>
    <row r="3795" spans="1:42" x14ac:dyDescent="0.25">
      <c r="A3795" s="24"/>
      <c r="B3795" s="24"/>
      <c r="C3795" s="111"/>
      <c r="D3795" s="25"/>
      <c r="E3795" s="25"/>
      <c r="F3795" s="26"/>
      <c r="G3795" s="25"/>
      <c r="H3795" s="26"/>
      <c r="I3795" s="25"/>
      <c r="J3795" s="26"/>
      <c r="K3795" s="27"/>
      <c r="L3795" s="27"/>
      <c r="M3795" s="26"/>
      <c r="N3795" s="27"/>
      <c r="O3795" s="26"/>
      <c r="P3795" s="27"/>
      <c r="Q3795" s="26"/>
      <c r="R3795" s="27"/>
      <c r="S3795" s="27"/>
      <c r="T3795" s="26"/>
      <c r="U3795" s="27"/>
      <c r="V3795" s="26"/>
      <c r="W3795" s="27"/>
      <c r="X3795" s="26"/>
      <c r="Y3795" s="25"/>
      <c r="Z3795" s="38"/>
      <c r="AA3795" s="27"/>
      <c r="AB3795" s="27"/>
      <c r="AC3795" s="28"/>
      <c r="AD3795" s="28"/>
      <c r="AE3795" s="26"/>
      <c r="AF3795" s="28"/>
      <c r="AG3795" s="26"/>
      <c r="AH3795" s="28"/>
      <c r="AI3795" s="26"/>
      <c r="AJ3795" s="28"/>
      <c r="AK3795" s="28"/>
      <c r="AL3795" s="26"/>
      <c r="AM3795" s="28"/>
      <c r="AN3795" s="26"/>
      <c r="AO3795" s="28"/>
      <c r="AP3795" s="26"/>
    </row>
    <row r="3796" spans="1:42" x14ac:dyDescent="0.25">
      <c r="A3796" s="24"/>
      <c r="B3796" s="24"/>
      <c r="C3796" s="111"/>
      <c r="D3796" s="25"/>
      <c r="E3796" s="25"/>
      <c r="F3796" s="26"/>
      <c r="G3796" s="25"/>
      <c r="H3796" s="26"/>
      <c r="I3796" s="25"/>
      <c r="J3796" s="26"/>
      <c r="K3796" s="27"/>
      <c r="L3796" s="27"/>
      <c r="M3796" s="26"/>
      <c r="N3796" s="27"/>
      <c r="O3796" s="26"/>
      <c r="P3796" s="27"/>
      <c r="Q3796" s="26"/>
      <c r="R3796" s="27"/>
      <c r="S3796" s="27"/>
      <c r="T3796" s="26"/>
      <c r="U3796" s="27"/>
      <c r="V3796" s="26"/>
      <c r="W3796" s="27"/>
      <c r="X3796" s="26"/>
      <c r="Y3796" s="25"/>
      <c r="Z3796" s="38"/>
      <c r="AA3796" s="27"/>
      <c r="AB3796" s="27"/>
      <c r="AC3796" s="28"/>
      <c r="AD3796" s="28"/>
      <c r="AE3796" s="26"/>
      <c r="AF3796" s="28"/>
      <c r="AG3796" s="26"/>
      <c r="AH3796" s="28"/>
      <c r="AI3796" s="26"/>
      <c r="AJ3796" s="28"/>
      <c r="AK3796" s="28"/>
      <c r="AL3796" s="26"/>
      <c r="AM3796" s="28"/>
      <c r="AN3796" s="26"/>
      <c r="AO3796" s="28"/>
      <c r="AP3796" s="26"/>
    </row>
    <row r="3797" spans="1:42" x14ac:dyDescent="0.25">
      <c r="A3797" s="24"/>
      <c r="B3797" s="24"/>
      <c r="C3797" s="88"/>
      <c r="D3797" s="25"/>
      <c r="E3797" s="25"/>
      <c r="F3797" s="26"/>
      <c r="G3797" s="25"/>
      <c r="H3797" s="26"/>
      <c r="I3797" s="25"/>
      <c r="J3797" s="26"/>
      <c r="K3797" s="27"/>
      <c r="L3797" s="27"/>
      <c r="M3797" s="26"/>
      <c r="N3797" s="27"/>
      <c r="O3797" s="26"/>
      <c r="P3797" s="27"/>
      <c r="Q3797" s="26"/>
      <c r="R3797" s="27"/>
      <c r="S3797" s="27"/>
      <c r="T3797" s="26"/>
      <c r="U3797" s="27"/>
      <c r="V3797" s="26"/>
      <c r="W3797" s="27"/>
      <c r="X3797" s="26"/>
      <c r="Y3797" s="25"/>
      <c r="Z3797" s="38"/>
      <c r="AA3797" s="27"/>
      <c r="AB3797" s="27"/>
      <c r="AC3797" s="28"/>
      <c r="AD3797" s="28"/>
      <c r="AE3797" s="26"/>
      <c r="AF3797" s="28"/>
      <c r="AG3797" s="26"/>
      <c r="AH3797" s="28"/>
      <c r="AI3797" s="26"/>
      <c r="AJ3797" s="28"/>
      <c r="AK3797" s="28"/>
      <c r="AL3797" s="26"/>
      <c r="AM3797" s="28"/>
      <c r="AN3797" s="26"/>
      <c r="AO3797" s="28"/>
      <c r="AP3797" s="26"/>
    </row>
    <row r="3798" spans="1:42" x14ac:dyDescent="0.25">
      <c r="A3798" s="24"/>
      <c r="B3798" s="24"/>
      <c r="C3798" s="24"/>
      <c r="D3798" s="25"/>
      <c r="E3798" s="25"/>
      <c r="F3798" s="26"/>
      <c r="G3798" s="25"/>
      <c r="H3798" s="26"/>
      <c r="I3798" s="25"/>
      <c r="J3798" s="26"/>
      <c r="K3798" s="27"/>
      <c r="L3798" s="27"/>
      <c r="M3798" s="26"/>
      <c r="N3798" s="27"/>
      <c r="O3798" s="26"/>
      <c r="P3798" s="27"/>
      <c r="Q3798" s="26"/>
      <c r="R3798" s="27"/>
      <c r="S3798" s="27"/>
      <c r="T3798" s="26"/>
      <c r="U3798" s="27"/>
      <c r="V3798" s="26"/>
      <c r="W3798" s="27"/>
      <c r="X3798" s="26"/>
      <c r="Y3798" s="25"/>
      <c r="Z3798" s="38"/>
      <c r="AA3798" s="27"/>
      <c r="AB3798" s="27"/>
      <c r="AC3798" s="28"/>
      <c r="AD3798" s="28"/>
      <c r="AE3798" s="26"/>
      <c r="AF3798" s="28"/>
      <c r="AG3798" s="26"/>
      <c r="AH3798" s="28"/>
      <c r="AI3798" s="26"/>
      <c r="AJ3798" s="28"/>
      <c r="AK3798" s="28"/>
      <c r="AL3798" s="26"/>
      <c r="AM3798" s="28"/>
      <c r="AN3798" s="26"/>
      <c r="AO3798" s="28"/>
      <c r="AP3798" s="26"/>
    </row>
    <row r="3799" spans="1:42" x14ac:dyDescent="0.25">
      <c r="A3799" s="24"/>
      <c r="B3799" s="24"/>
      <c r="C3799" s="24"/>
      <c r="D3799" s="25"/>
      <c r="E3799" s="24"/>
      <c r="F3799" s="24"/>
      <c r="G3799" s="25"/>
      <c r="H3799" s="26"/>
      <c r="I3799" s="25"/>
      <c r="J3799" s="26"/>
      <c r="K3799" s="27"/>
      <c r="L3799" s="24"/>
      <c r="M3799" s="24"/>
      <c r="N3799" s="27"/>
      <c r="O3799" s="26"/>
      <c r="P3799" s="27"/>
      <c r="Q3799" s="26"/>
      <c r="R3799" s="27"/>
      <c r="S3799" s="24"/>
      <c r="T3799" s="24"/>
      <c r="U3799" s="27"/>
      <c r="V3799" s="26"/>
      <c r="W3799" s="27"/>
      <c r="X3799" s="26"/>
      <c r="Y3799" s="25"/>
      <c r="Z3799" s="24"/>
      <c r="AA3799" s="27"/>
      <c r="AB3799" s="24"/>
      <c r="AC3799" s="28"/>
      <c r="AD3799" s="24"/>
      <c r="AE3799" s="24"/>
      <c r="AF3799" s="28"/>
      <c r="AG3799" s="26"/>
      <c r="AH3799" s="28"/>
      <c r="AI3799" s="26"/>
      <c r="AJ3799" s="28"/>
      <c r="AK3799" s="24"/>
      <c r="AL3799" s="24"/>
      <c r="AM3799" s="28"/>
      <c r="AN3799" s="26"/>
      <c r="AO3799" s="28"/>
      <c r="AP3799" s="26"/>
    </row>
    <row r="3800" spans="1:42" x14ac:dyDescent="0.25">
      <c r="A3800" s="24"/>
      <c r="B3800" s="24"/>
      <c r="C3800" s="24"/>
      <c r="D3800" s="25"/>
      <c r="E3800" s="25"/>
      <c r="F3800" s="26"/>
      <c r="G3800" s="25"/>
      <c r="H3800" s="26"/>
      <c r="I3800" s="25"/>
      <c r="J3800" s="26"/>
      <c r="K3800" s="27"/>
      <c r="L3800" s="27"/>
      <c r="M3800" s="26"/>
      <c r="N3800" s="27"/>
      <c r="O3800" s="26"/>
      <c r="P3800" s="27"/>
      <c r="Q3800" s="26"/>
      <c r="R3800" s="27"/>
      <c r="S3800" s="27"/>
      <c r="T3800" s="26"/>
      <c r="U3800" s="27"/>
      <c r="V3800" s="26"/>
      <c r="W3800" s="27"/>
      <c r="X3800" s="26"/>
      <c r="Y3800" s="25"/>
      <c r="Z3800" s="38"/>
      <c r="AA3800" s="27"/>
      <c r="AB3800" s="27"/>
      <c r="AC3800" s="28"/>
      <c r="AD3800" s="28"/>
      <c r="AE3800" s="26"/>
      <c r="AF3800" s="28"/>
      <c r="AG3800" s="26"/>
      <c r="AH3800" s="28"/>
      <c r="AI3800" s="26"/>
      <c r="AJ3800" s="28"/>
      <c r="AK3800" s="28"/>
      <c r="AL3800" s="26"/>
      <c r="AM3800" s="28"/>
      <c r="AN3800" s="26"/>
      <c r="AO3800" s="28"/>
      <c r="AP3800" s="26"/>
    </row>
    <row r="3801" spans="1:42" x14ac:dyDescent="0.25">
      <c r="A3801" s="24"/>
      <c r="B3801" s="24"/>
      <c r="C3801" s="24"/>
      <c r="D3801" s="24"/>
      <c r="E3801" s="24"/>
      <c r="F3801" s="24"/>
      <c r="G3801" s="24"/>
      <c r="H3801" s="24"/>
      <c r="I3801" s="25"/>
      <c r="J3801" s="26"/>
      <c r="K3801" s="24"/>
      <c r="L3801" s="24"/>
      <c r="M3801" s="24"/>
      <c r="N3801" s="24"/>
      <c r="O3801" s="24"/>
      <c r="P3801" s="27"/>
      <c r="Q3801" s="26"/>
      <c r="R3801" s="24"/>
      <c r="S3801" s="24"/>
      <c r="T3801" s="24"/>
      <c r="U3801" s="24"/>
      <c r="V3801" s="24"/>
      <c r="W3801" s="27"/>
      <c r="X3801" s="26"/>
      <c r="Y3801" s="24"/>
      <c r="Z3801" s="24"/>
      <c r="AA3801" s="24"/>
      <c r="AB3801" s="24"/>
      <c r="AC3801" s="24"/>
      <c r="AD3801" s="24"/>
      <c r="AE3801" s="24"/>
      <c r="AF3801" s="24"/>
      <c r="AG3801" s="24"/>
      <c r="AH3801" s="28"/>
      <c r="AI3801" s="26"/>
      <c r="AJ3801" s="24"/>
      <c r="AK3801" s="24"/>
      <c r="AL3801" s="24"/>
      <c r="AM3801" s="24"/>
      <c r="AN3801" s="24"/>
      <c r="AO3801" s="28"/>
      <c r="AP3801" s="26"/>
    </row>
    <row r="3802" spans="1:42" x14ac:dyDescent="0.25">
      <c r="A3802" s="24"/>
      <c r="B3802" s="24"/>
      <c r="C3802" s="24"/>
      <c r="D3802" s="24"/>
      <c r="E3802" s="24"/>
      <c r="F3802" s="24"/>
      <c r="G3802" s="25"/>
      <c r="H3802" s="26"/>
      <c r="I3802" s="24"/>
      <c r="J3802" s="24"/>
      <c r="K3802" s="24"/>
      <c r="L3802" s="24"/>
      <c r="M3802" s="24"/>
      <c r="N3802" s="27"/>
      <c r="O3802" s="26"/>
      <c r="P3802" s="24"/>
      <c r="Q3802" s="24"/>
      <c r="R3802" s="24"/>
      <c r="S3802" s="24"/>
      <c r="T3802" s="24"/>
      <c r="U3802" s="27"/>
      <c r="V3802" s="26"/>
      <c r="W3802" s="24"/>
      <c r="X3802" s="24"/>
      <c r="Y3802" s="24"/>
      <c r="Z3802" s="24"/>
      <c r="AA3802" s="24"/>
      <c r="AB3802" s="24"/>
      <c r="AC3802" s="24"/>
      <c r="AD3802" s="24"/>
      <c r="AE3802" s="24"/>
      <c r="AF3802" s="28"/>
      <c r="AG3802" s="26"/>
      <c r="AH3802" s="24"/>
      <c r="AI3802" s="24"/>
      <c r="AJ3802" s="24"/>
      <c r="AK3802" s="24"/>
      <c r="AL3802" s="24"/>
      <c r="AM3802" s="28"/>
      <c r="AN3802" s="26"/>
      <c r="AO3802" s="24"/>
      <c r="AP3802" s="24"/>
    </row>
    <row r="3803" spans="1:42" x14ac:dyDescent="0.25">
      <c r="A3803" s="24"/>
      <c r="B3803" s="24"/>
      <c r="C3803" s="24"/>
      <c r="D3803" s="25"/>
      <c r="E3803" s="25"/>
      <c r="F3803" s="26"/>
      <c r="G3803" s="25"/>
      <c r="H3803" s="26"/>
      <c r="I3803" s="25"/>
      <c r="J3803" s="26"/>
      <c r="K3803" s="27"/>
      <c r="L3803" s="27"/>
      <c r="M3803" s="26"/>
      <c r="N3803" s="27"/>
      <c r="O3803" s="26"/>
      <c r="P3803" s="27"/>
      <c r="Q3803" s="26"/>
      <c r="R3803" s="27"/>
      <c r="S3803" s="27"/>
      <c r="T3803" s="26"/>
      <c r="U3803" s="27"/>
      <c r="V3803" s="26"/>
      <c r="W3803" s="27"/>
      <c r="X3803" s="26"/>
      <c r="Y3803" s="25"/>
      <c r="Z3803" s="24"/>
      <c r="AA3803" s="27"/>
      <c r="AB3803" s="24"/>
      <c r="AC3803" s="28"/>
      <c r="AD3803" s="28"/>
      <c r="AE3803" s="26"/>
      <c r="AF3803" s="28"/>
      <c r="AG3803" s="26"/>
      <c r="AH3803" s="28"/>
      <c r="AI3803" s="26"/>
      <c r="AJ3803" s="28"/>
      <c r="AK3803" s="28"/>
      <c r="AL3803" s="26"/>
      <c r="AM3803" s="28"/>
      <c r="AN3803" s="26"/>
      <c r="AO3803" s="28"/>
      <c r="AP3803" s="26"/>
    </row>
    <row r="3804" spans="1:42" x14ac:dyDescent="0.25">
      <c r="A3804" s="24"/>
      <c r="B3804" s="24"/>
      <c r="C3804" s="24"/>
      <c r="D3804" s="25"/>
      <c r="E3804" s="24"/>
      <c r="F3804" s="24"/>
      <c r="G3804" s="24"/>
      <c r="H3804" s="24"/>
      <c r="I3804" s="24"/>
      <c r="J3804" s="24"/>
      <c r="K3804" s="27"/>
      <c r="L3804" s="24"/>
      <c r="M3804" s="24"/>
      <c r="N3804" s="24"/>
      <c r="O3804" s="24"/>
      <c r="P3804" s="24"/>
      <c r="Q3804" s="24"/>
      <c r="R3804" s="27"/>
      <c r="S3804" s="24"/>
      <c r="T3804" s="24"/>
      <c r="U3804" s="24"/>
      <c r="V3804" s="24"/>
      <c r="W3804" s="24"/>
      <c r="X3804" s="24"/>
      <c r="Y3804" s="25"/>
      <c r="Z3804" s="24"/>
      <c r="AA3804" s="27"/>
      <c r="AB3804" s="24"/>
      <c r="AC3804" s="28"/>
      <c r="AD3804" s="24"/>
      <c r="AE3804" s="24"/>
      <c r="AF3804" s="24"/>
      <c r="AG3804" s="24"/>
      <c r="AH3804" s="24"/>
      <c r="AI3804" s="24"/>
      <c r="AJ3804" s="28"/>
      <c r="AK3804" s="24"/>
      <c r="AL3804" s="24"/>
      <c r="AM3804" s="24"/>
      <c r="AN3804" s="24"/>
      <c r="AO3804" s="24"/>
      <c r="AP3804" s="24"/>
    </row>
    <row r="3805" spans="1:42" x14ac:dyDescent="0.25">
      <c r="A3805" s="24"/>
      <c r="B3805" s="24"/>
      <c r="C3805" s="24"/>
      <c r="D3805" s="25"/>
      <c r="E3805" s="25"/>
      <c r="F3805" s="26"/>
      <c r="G3805" s="25"/>
      <c r="H3805" s="26"/>
      <c r="I3805" s="25"/>
      <c r="J3805" s="26"/>
      <c r="K3805" s="27"/>
      <c r="L3805" s="27"/>
      <c r="M3805" s="26"/>
      <c r="N3805" s="27"/>
      <c r="O3805" s="26"/>
      <c r="P3805" s="27"/>
      <c r="Q3805" s="26"/>
      <c r="R3805" s="27"/>
      <c r="S3805" s="27"/>
      <c r="T3805" s="26"/>
      <c r="U3805" s="27"/>
      <c r="V3805" s="26"/>
      <c r="W3805" s="27"/>
      <c r="X3805" s="26"/>
      <c r="Y3805" s="25"/>
      <c r="Z3805" s="38"/>
      <c r="AA3805" s="27"/>
      <c r="AB3805" s="27"/>
      <c r="AC3805" s="28"/>
      <c r="AD3805" s="28"/>
      <c r="AE3805" s="26"/>
      <c r="AF3805" s="28"/>
      <c r="AG3805" s="26"/>
      <c r="AH3805" s="28"/>
      <c r="AI3805" s="26"/>
      <c r="AJ3805" s="28"/>
      <c r="AK3805" s="28"/>
      <c r="AL3805" s="26"/>
      <c r="AM3805" s="28"/>
      <c r="AN3805" s="26"/>
      <c r="AO3805" s="28"/>
      <c r="AP3805" s="26"/>
    </row>
    <row r="3806" spans="1:42" x14ac:dyDescent="0.25">
      <c r="A3806" s="24"/>
      <c r="B3806" s="24"/>
      <c r="C3806" s="24"/>
      <c r="D3806" s="25"/>
      <c r="E3806" s="25"/>
      <c r="F3806" s="26"/>
      <c r="G3806" s="25"/>
      <c r="H3806" s="26"/>
      <c r="I3806" s="25"/>
      <c r="J3806" s="26"/>
      <c r="K3806" s="27"/>
      <c r="L3806" s="27"/>
      <c r="M3806" s="26"/>
      <c r="N3806" s="27"/>
      <c r="O3806" s="26"/>
      <c r="P3806" s="27"/>
      <c r="Q3806" s="26"/>
      <c r="R3806" s="27"/>
      <c r="S3806" s="27"/>
      <c r="T3806" s="26"/>
      <c r="U3806" s="27"/>
      <c r="V3806" s="26"/>
      <c r="W3806" s="27"/>
      <c r="X3806" s="26"/>
      <c r="Y3806" s="25"/>
      <c r="Z3806" s="38"/>
      <c r="AA3806" s="27"/>
      <c r="AB3806" s="27"/>
      <c r="AC3806" s="28"/>
      <c r="AD3806" s="28"/>
      <c r="AE3806" s="26"/>
      <c r="AF3806" s="28"/>
      <c r="AG3806" s="26"/>
      <c r="AH3806" s="28"/>
      <c r="AI3806" s="26"/>
      <c r="AJ3806" s="28"/>
      <c r="AK3806" s="28"/>
      <c r="AL3806" s="26"/>
      <c r="AM3806" s="28"/>
      <c r="AN3806" s="26"/>
      <c r="AO3806" s="28"/>
      <c r="AP3806" s="26"/>
    </row>
    <row r="3807" spans="1:42" x14ac:dyDescent="0.25">
      <c r="A3807" s="24"/>
      <c r="B3807" s="24"/>
      <c r="C3807" s="24"/>
      <c r="D3807" s="25"/>
      <c r="E3807" s="25"/>
      <c r="F3807" s="26"/>
      <c r="G3807" s="25"/>
      <c r="H3807" s="26"/>
      <c r="I3807" s="25"/>
      <c r="J3807" s="26"/>
      <c r="K3807" s="27"/>
      <c r="L3807" s="27"/>
      <c r="M3807" s="26"/>
      <c r="N3807" s="27"/>
      <c r="O3807" s="26"/>
      <c r="P3807" s="27"/>
      <c r="Q3807" s="26"/>
      <c r="R3807" s="27"/>
      <c r="S3807" s="27"/>
      <c r="T3807" s="26"/>
      <c r="U3807" s="27"/>
      <c r="V3807" s="26"/>
      <c r="W3807" s="27"/>
      <c r="X3807" s="26"/>
      <c r="Y3807" s="25"/>
      <c r="Z3807" s="38"/>
      <c r="AA3807" s="27"/>
      <c r="AB3807" s="27"/>
      <c r="AC3807" s="28"/>
      <c r="AD3807" s="28"/>
      <c r="AE3807" s="26"/>
      <c r="AF3807" s="28"/>
      <c r="AG3807" s="26"/>
      <c r="AH3807" s="28"/>
      <c r="AI3807" s="26"/>
      <c r="AJ3807" s="28"/>
      <c r="AK3807" s="28"/>
      <c r="AL3807" s="26"/>
      <c r="AM3807" s="28"/>
      <c r="AN3807" s="26"/>
      <c r="AO3807" s="28"/>
      <c r="AP3807" s="26"/>
    </row>
    <row r="3808" spans="1:42" x14ac:dyDescent="0.25">
      <c r="A3808" s="24"/>
      <c r="B3808" s="24"/>
      <c r="C3808" s="24"/>
      <c r="D3808" s="25"/>
      <c r="E3808" s="25"/>
      <c r="F3808" s="26"/>
      <c r="G3808" s="24"/>
      <c r="H3808" s="24"/>
      <c r="I3808" s="25"/>
      <c r="J3808" s="26"/>
      <c r="K3808" s="27"/>
      <c r="L3808" s="27"/>
      <c r="M3808" s="26"/>
      <c r="N3808" s="24"/>
      <c r="O3808" s="24"/>
      <c r="P3808" s="27"/>
      <c r="Q3808" s="26"/>
      <c r="R3808" s="27"/>
      <c r="S3808" s="27"/>
      <c r="T3808" s="26"/>
      <c r="U3808" s="24"/>
      <c r="V3808" s="24"/>
      <c r="W3808" s="27"/>
      <c r="X3808" s="26"/>
      <c r="Y3808" s="25"/>
      <c r="Z3808" s="24"/>
      <c r="AA3808" s="27"/>
      <c r="AB3808" s="24"/>
      <c r="AC3808" s="28"/>
      <c r="AD3808" s="28"/>
      <c r="AE3808" s="26"/>
      <c r="AF3808" s="24"/>
      <c r="AG3808" s="24"/>
      <c r="AH3808" s="28"/>
      <c r="AI3808" s="26"/>
      <c r="AJ3808" s="28"/>
      <c r="AK3808" s="28"/>
      <c r="AL3808" s="26"/>
      <c r="AM3808" s="24"/>
      <c r="AN3808" s="24"/>
      <c r="AO3808" s="28"/>
      <c r="AP3808" s="26"/>
    </row>
    <row r="3809" spans="1:42" x14ac:dyDescent="0.25">
      <c r="A3809" s="24"/>
      <c r="B3809" s="24"/>
      <c r="C3809" s="24"/>
      <c r="D3809" s="25"/>
      <c r="E3809" s="25"/>
      <c r="F3809" s="26"/>
      <c r="G3809" s="25"/>
      <c r="H3809" s="26"/>
      <c r="I3809" s="25"/>
      <c r="J3809" s="26"/>
      <c r="K3809" s="27"/>
      <c r="L3809" s="27"/>
      <c r="M3809" s="26"/>
      <c r="N3809" s="27"/>
      <c r="O3809" s="26"/>
      <c r="P3809" s="27"/>
      <c r="Q3809" s="26"/>
      <c r="R3809" s="27"/>
      <c r="S3809" s="27"/>
      <c r="T3809" s="26"/>
      <c r="U3809" s="27"/>
      <c r="V3809" s="26"/>
      <c r="W3809" s="27"/>
      <c r="X3809" s="26"/>
      <c r="Y3809" s="25"/>
      <c r="Z3809" s="38"/>
      <c r="AA3809" s="27"/>
      <c r="AB3809" s="27"/>
      <c r="AC3809" s="28"/>
      <c r="AD3809" s="28"/>
      <c r="AE3809" s="26"/>
      <c r="AF3809" s="28"/>
      <c r="AG3809" s="26"/>
      <c r="AH3809" s="28"/>
      <c r="AI3809" s="26"/>
      <c r="AJ3809" s="28"/>
      <c r="AK3809" s="28"/>
      <c r="AL3809" s="26"/>
      <c r="AM3809" s="28"/>
      <c r="AN3809" s="26"/>
      <c r="AO3809" s="28"/>
      <c r="AP3809" s="26"/>
    </row>
    <row r="3810" spans="1:42" x14ac:dyDescent="0.25">
      <c r="A3810" s="24"/>
      <c r="B3810" s="24"/>
      <c r="C3810" s="111"/>
      <c r="D3810" s="25"/>
      <c r="E3810" s="25"/>
      <c r="F3810" s="26"/>
      <c r="G3810" s="25"/>
      <c r="H3810" s="26"/>
      <c r="I3810" s="25"/>
      <c r="J3810" s="26"/>
      <c r="K3810" s="27"/>
      <c r="L3810" s="27"/>
      <c r="M3810" s="26"/>
      <c r="N3810" s="27"/>
      <c r="O3810" s="26"/>
      <c r="P3810" s="27"/>
      <c r="Q3810" s="26"/>
      <c r="R3810" s="27"/>
      <c r="S3810" s="27"/>
      <c r="T3810" s="26"/>
      <c r="U3810" s="27"/>
      <c r="V3810" s="26"/>
      <c r="W3810" s="27"/>
      <c r="X3810" s="26"/>
      <c r="Y3810" s="25"/>
      <c r="Z3810" s="38"/>
      <c r="AA3810" s="27"/>
      <c r="AB3810" s="27"/>
      <c r="AC3810" s="28"/>
      <c r="AD3810" s="28"/>
      <c r="AE3810" s="26"/>
      <c r="AF3810" s="28"/>
      <c r="AG3810" s="26"/>
      <c r="AH3810" s="28"/>
      <c r="AI3810" s="26"/>
      <c r="AJ3810" s="28"/>
      <c r="AK3810" s="28"/>
      <c r="AL3810" s="26"/>
      <c r="AM3810" s="28"/>
      <c r="AN3810" s="26"/>
      <c r="AO3810" s="28"/>
      <c r="AP3810" s="26"/>
    </row>
    <row r="3811" spans="1:42" x14ac:dyDescent="0.25">
      <c r="A3811" s="24"/>
      <c r="B3811" s="24"/>
      <c r="C3811" s="111"/>
      <c r="D3811" s="25"/>
      <c r="E3811" s="25"/>
      <c r="F3811" s="26"/>
      <c r="G3811" s="25"/>
      <c r="H3811" s="26"/>
      <c r="I3811" s="25"/>
      <c r="J3811" s="26"/>
      <c r="K3811" s="27"/>
      <c r="L3811" s="27"/>
      <c r="M3811" s="26"/>
      <c r="N3811" s="27"/>
      <c r="O3811" s="26"/>
      <c r="P3811" s="27"/>
      <c r="Q3811" s="26"/>
      <c r="R3811" s="27"/>
      <c r="S3811" s="27"/>
      <c r="T3811" s="26"/>
      <c r="U3811" s="27"/>
      <c r="V3811" s="26"/>
      <c r="W3811" s="27"/>
      <c r="X3811" s="26"/>
      <c r="Y3811" s="25"/>
      <c r="Z3811" s="38"/>
      <c r="AA3811" s="27"/>
      <c r="AB3811" s="27"/>
      <c r="AC3811" s="28"/>
      <c r="AD3811" s="28"/>
      <c r="AE3811" s="26"/>
      <c r="AF3811" s="28"/>
      <c r="AG3811" s="26"/>
      <c r="AH3811" s="28"/>
      <c r="AI3811" s="26"/>
      <c r="AJ3811" s="28"/>
      <c r="AK3811" s="28"/>
      <c r="AL3811" s="26"/>
      <c r="AM3811" s="28"/>
      <c r="AN3811" s="26"/>
      <c r="AO3811" s="28"/>
      <c r="AP3811" s="26"/>
    </row>
    <row r="3812" spans="1:42" x14ac:dyDescent="0.25">
      <c r="A3812" s="24"/>
      <c r="B3812" s="24"/>
      <c r="C3812" s="111"/>
      <c r="D3812" s="25"/>
      <c r="E3812" s="25"/>
      <c r="F3812" s="26"/>
      <c r="G3812" s="25"/>
      <c r="H3812" s="26"/>
      <c r="I3812" s="25"/>
      <c r="J3812" s="26"/>
      <c r="K3812" s="27"/>
      <c r="L3812" s="27"/>
      <c r="M3812" s="26"/>
      <c r="N3812" s="27"/>
      <c r="O3812" s="26"/>
      <c r="P3812" s="27"/>
      <c r="Q3812" s="26"/>
      <c r="R3812" s="27"/>
      <c r="S3812" s="27"/>
      <c r="T3812" s="26"/>
      <c r="U3812" s="27"/>
      <c r="V3812" s="26"/>
      <c r="W3812" s="27"/>
      <c r="X3812" s="26"/>
      <c r="Y3812" s="25"/>
      <c r="Z3812" s="38"/>
      <c r="AA3812" s="27"/>
      <c r="AB3812" s="27"/>
      <c r="AC3812" s="28"/>
      <c r="AD3812" s="28"/>
      <c r="AE3812" s="26"/>
      <c r="AF3812" s="28"/>
      <c r="AG3812" s="26"/>
      <c r="AH3812" s="28"/>
      <c r="AI3812" s="26"/>
      <c r="AJ3812" s="28"/>
      <c r="AK3812" s="28"/>
      <c r="AL3812" s="26"/>
      <c r="AM3812" s="28"/>
      <c r="AN3812" s="26"/>
      <c r="AO3812" s="28"/>
      <c r="AP3812" s="26"/>
    </row>
    <row r="3813" spans="1:42" x14ac:dyDescent="0.25">
      <c r="A3813" s="24"/>
      <c r="B3813" s="24"/>
      <c r="C3813" s="88"/>
      <c r="D3813" s="25"/>
      <c r="E3813" s="25"/>
      <c r="F3813" s="26"/>
      <c r="G3813" s="25"/>
      <c r="H3813" s="26"/>
      <c r="I3813" s="25"/>
      <c r="J3813" s="26"/>
      <c r="K3813" s="27"/>
      <c r="L3813" s="27"/>
      <c r="M3813" s="26"/>
      <c r="N3813" s="27"/>
      <c r="O3813" s="26"/>
      <c r="P3813" s="27"/>
      <c r="Q3813" s="26"/>
      <c r="R3813" s="27"/>
      <c r="S3813" s="27"/>
      <c r="T3813" s="26"/>
      <c r="U3813" s="27"/>
      <c r="V3813" s="26"/>
      <c r="W3813" s="27"/>
      <c r="X3813" s="26"/>
      <c r="Y3813" s="25"/>
      <c r="Z3813" s="38"/>
      <c r="AA3813" s="27"/>
      <c r="AB3813" s="27"/>
      <c r="AC3813" s="28"/>
      <c r="AD3813" s="28"/>
      <c r="AE3813" s="26"/>
      <c r="AF3813" s="28"/>
      <c r="AG3813" s="26"/>
      <c r="AH3813" s="28"/>
      <c r="AI3813" s="26"/>
      <c r="AJ3813" s="28"/>
      <c r="AK3813" s="28"/>
      <c r="AL3813" s="26"/>
      <c r="AM3813" s="28"/>
      <c r="AN3813" s="26"/>
      <c r="AO3813" s="28"/>
      <c r="AP3813" s="26"/>
    </row>
    <row r="3814" spans="1:42" x14ac:dyDescent="0.25">
      <c r="A3814" s="24"/>
      <c r="B3814" s="24"/>
      <c r="C3814" s="24"/>
      <c r="D3814" s="25"/>
      <c r="E3814" s="25"/>
      <c r="F3814" s="26"/>
      <c r="G3814" s="25"/>
      <c r="H3814" s="26"/>
      <c r="I3814" s="25"/>
      <c r="J3814" s="26"/>
      <c r="K3814" s="27"/>
      <c r="L3814" s="27"/>
      <c r="M3814" s="26"/>
      <c r="N3814" s="27"/>
      <c r="O3814" s="26"/>
      <c r="P3814" s="27"/>
      <c r="Q3814" s="26"/>
      <c r="R3814" s="27"/>
      <c r="S3814" s="27"/>
      <c r="T3814" s="26"/>
      <c r="U3814" s="27"/>
      <c r="V3814" s="26"/>
      <c r="W3814" s="27"/>
      <c r="X3814" s="26"/>
      <c r="Y3814" s="25"/>
      <c r="Z3814" s="38"/>
      <c r="AA3814" s="27"/>
      <c r="AB3814" s="27"/>
      <c r="AC3814" s="28"/>
      <c r="AD3814" s="28"/>
      <c r="AE3814" s="26"/>
      <c r="AF3814" s="28"/>
      <c r="AG3814" s="26"/>
      <c r="AH3814" s="28"/>
      <c r="AI3814" s="26"/>
      <c r="AJ3814" s="28"/>
      <c r="AK3814" s="28"/>
      <c r="AL3814" s="26"/>
      <c r="AM3814" s="28"/>
      <c r="AN3814" s="26"/>
      <c r="AO3814" s="28"/>
      <c r="AP3814" s="26"/>
    </row>
    <row r="3815" spans="1:42" x14ac:dyDescent="0.25">
      <c r="A3815" s="24"/>
      <c r="B3815" s="24"/>
      <c r="C3815" s="24"/>
      <c r="D3815" s="25"/>
      <c r="E3815" s="25"/>
      <c r="F3815" s="26"/>
      <c r="G3815" s="25"/>
      <c r="H3815" s="26"/>
      <c r="I3815" s="25"/>
      <c r="J3815" s="26"/>
      <c r="K3815" s="27"/>
      <c r="L3815" s="27"/>
      <c r="M3815" s="26"/>
      <c r="N3815" s="27"/>
      <c r="O3815" s="26"/>
      <c r="P3815" s="27"/>
      <c r="Q3815" s="26"/>
      <c r="R3815" s="27"/>
      <c r="S3815" s="27"/>
      <c r="T3815" s="26"/>
      <c r="U3815" s="27"/>
      <c r="V3815" s="26"/>
      <c r="W3815" s="27"/>
      <c r="X3815" s="26"/>
      <c r="Y3815" s="25"/>
      <c r="Z3815" s="24"/>
      <c r="AA3815" s="27"/>
      <c r="AB3815" s="24"/>
      <c r="AC3815" s="28"/>
      <c r="AD3815" s="28"/>
      <c r="AE3815" s="26"/>
      <c r="AF3815" s="28"/>
      <c r="AG3815" s="26"/>
      <c r="AH3815" s="28"/>
      <c r="AI3815" s="26"/>
      <c r="AJ3815" s="28"/>
      <c r="AK3815" s="28"/>
      <c r="AL3815" s="26"/>
      <c r="AM3815" s="28"/>
      <c r="AN3815" s="26"/>
      <c r="AO3815" s="28"/>
      <c r="AP3815" s="26"/>
    </row>
    <row r="3816" spans="1:42" x14ac:dyDescent="0.25">
      <c r="A3816" s="24"/>
      <c r="B3816" s="24"/>
      <c r="C3816" s="24"/>
      <c r="D3816" s="25"/>
      <c r="E3816" s="25"/>
      <c r="F3816" s="26"/>
      <c r="G3816" s="25"/>
      <c r="H3816" s="26"/>
      <c r="I3816" s="25"/>
      <c r="J3816" s="26"/>
      <c r="K3816" s="27"/>
      <c r="L3816" s="27"/>
      <c r="M3816" s="26"/>
      <c r="N3816" s="27"/>
      <c r="O3816" s="26"/>
      <c r="P3816" s="27"/>
      <c r="Q3816" s="26"/>
      <c r="R3816" s="27"/>
      <c r="S3816" s="27"/>
      <c r="T3816" s="26"/>
      <c r="U3816" s="27"/>
      <c r="V3816" s="26"/>
      <c r="W3816" s="27"/>
      <c r="X3816" s="26"/>
      <c r="Y3816" s="25"/>
      <c r="Z3816" s="38"/>
      <c r="AA3816" s="27"/>
      <c r="AB3816" s="27"/>
      <c r="AC3816" s="28"/>
      <c r="AD3816" s="28"/>
      <c r="AE3816" s="26"/>
      <c r="AF3816" s="28"/>
      <c r="AG3816" s="26"/>
      <c r="AH3816" s="28"/>
      <c r="AI3816" s="26"/>
      <c r="AJ3816" s="28"/>
      <c r="AK3816" s="28"/>
      <c r="AL3816" s="26"/>
      <c r="AM3816" s="28"/>
      <c r="AN3816" s="26"/>
      <c r="AO3816" s="28"/>
      <c r="AP3816" s="26"/>
    </row>
    <row r="3817" spans="1:42" x14ac:dyDescent="0.25">
      <c r="A3817" s="24"/>
      <c r="B3817" s="24"/>
      <c r="C3817" s="24"/>
      <c r="D3817" s="24"/>
      <c r="E3817" s="25"/>
      <c r="F3817" s="26"/>
      <c r="G3817" s="25"/>
      <c r="H3817" s="26"/>
      <c r="I3817" s="25"/>
      <c r="J3817" s="26"/>
      <c r="K3817" s="24"/>
      <c r="L3817" s="27"/>
      <c r="M3817" s="26"/>
      <c r="N3817" s="27"/>
      <c r="O3817" s="26"/>
      <c r="P3817" s="27"/>
      <c r="Q3817" s="26"/>
      <c r="R3817" s="24"/>
      <c r="S3817" s="27"/>
      <c r="T3817" s="26"/>
      <c r="U3817" s="27"/>
      <c r="V3817" s="26"/>
      <c r="W3817" s="27"/>
      <c r="X3817" s="26"/>
      <c r="Y3817" s="24"/>
      <c r="Z3817" s="24"/>
      <c r="AA3817" s="24"/>
      <c r="AB3817" s="24"/>
      <c r="AC3817" s="24"/>
      <c r="AD3817" s="28"/>
      <c r="AE3817" s="26"/>
      <c r="AF3817" s="28"/>
      <c r="AG3817" s="26"/>
      <c r="AH3817" s="28"/>
      <c r="AI3817" s="26"/>
      <c r="AJ3817" s="24"/>
      <c r="AK3817" s="28"/>
      <c r="AL3817" s="26"/>
      <c r="AM3817" s="28"/>
      <c r="AN3817" s="26"/>
      <c r="AO3817" s="28"/>
      <c r="AP3817" s="26"/>
    </row>
    <row r="3818" spans="1:42" x14ac:dyDescent="0.25">
      <c r="A3818" s="24"/>
      <c r="B3818" s="24"/>
      <c r="C3818" s="24"/>
      <c r="D3818" s="25"/>
      <c r="E3818" s="25"/>
      <c r="F3818" s="26"/>
      <c r="G3818" s="25"/>
      <c r="H3818" s="26"/>
      <c r="I3818" s="24"/>
      <c r="J3818" s="24"/>
      <c r="K3818" s="27"/>
      <c r="L3818" s="27"/>
      <c r="M3818" s="26"/>
      <c r="N3818" s="27"/>
      <c r="O3818" s="26"/>
      <c r="P3818" s="24"/>
      <c r="Q3818" s="24"/>
      <c r="R3818" s="27"/>
      <c r="S3818" s="27"/>
      <c r="T3818" s="26"/>
      <c r="U3818" s="27"/>
      <c r="V3818" s="26"/>
      <c r="W3818" s="24"/>
      <c r="X3818" s="24"/>
      <c r="Y3818" s="25"/>
      <c r="Z3818" s="24"/>
      <c r="AA3818" s="27"/>
      <c r="AB3818" s="24"/>
      <c r="AC3818" s="28"/>
      <c r="AD3818" s="28"/>
      <c r="AE3818" s="26"/>
      <c r="AF3818" s="28"/>
      <c r="AG3818" s="26"/>
      <c r="AH3818" s="24"/>
      <c r="AI3818" s="24"/>
      <c r="AJ3818" s="28"/>
      <c r="AK3818" s="28"/>
      <c r="AL3818" s="26"/>
      <c r="AM3818" s="28"/>
      <c r="AN3818" s="26"/>
      <c r="AO3818" s="24"/>
      <c r="AP3818" s="24"/>
    </row>
    <row r="3819" spans="1:42" x14ac:dyDescent="0.25">
      <c r="A3819" s="24"/>
      <c r="B3819" s="24"/>
      <c r="C3819" s="24"/>
      <c r="D3819" s="25"/>
      <c r="E3819" s="25"/>
      <c r="F3819" s="26"/>
      <c r="G3819" s="25"/>
      <c r="H3819" s="26"/>
      <c r="I3819" s="25"/>
      <c r="J3819" s="26"/>
      <c r="K3819" s="27"/>
      <c r="L3819" s="27"/>
      <c r="M3819" s="26"/>
      <c r="N3819" s="27"/>
      <c r="O3819" s="26"/>
      <c r="P3819" s="27"/>
      <c r="Q3819" s="26"/>
      <c r="R3819" s="27"/>
      <c r="S3819" s="27"/>
      <c r="T3819" s="26"/>
      <c r="U3819" s="27"/>
      <c r="V3819" s="26"/>
      <c r="W3819" s="27"/>
      <c r="X3819" s="26"/>
      <c r="Y3819" s="25"/>
      <c r="Z3819" s="24"/>
      <c r="AA3819" s="27"/>
      <c r="AB3819" s="24"/>
      <c r="AC3819" s="28"/>
      <c r="AD3819" s="28"/>
      <c r="AE3819" s="26"/>
      <c r="AF3819" s="28"/>
      <c r="AG3819" s="26"/>
      <c r="AH3819" s="28"/>
      <c r="AI3819" s="26"/>
      <c r="AJ3819" s="28"/>
      <c r="AK3819" s="28"/>
      <c r="AL3819" s="26"/>
      <c r="AM3819" s="28"/>
      <c r="AN3819" s="26"/>
      <c r="AO3819" s="28"/>
      <c r="AP3819" s="26"/>
    </row>
    <row r="3820" spans="1:42" x14ac:dyDescent="0.25">
      <c r="A3820" s="24"/>
      <c r="B3820" s="24"/>
      <c r="C3820" s="24"/>
      <c r="D3820" s="25"/>
      <c r="E3820" s="24"/>
      <c r="F3820" s="24"/>
      <c r="G3820" s="25"/>
      <c r="H3820" s="26"/>
      <c r="I3820" s="25"/>
      <c r="J3820" s="26"/>
      <c r="K3820" s="27"/>
      <c r="L3820" s="24"/>
      <c r="M3820" s="24"/>
      <c r="N3820" s="27"/>
      <c r="O3820" s="26"/>
      <c r="P3820" s="27"/>
      <c r="Q3820" s="26"/>
      <c r="R3820" s="27"/>
      <c r="S3820" s="24"/>
      <c r="T3820" s="24"/>
      <c r="U3820" s="27"/>
      <c r="V3820" s="26"/>
      <c r="W3820" s="27"/>
      <c r="X3820" s="26"/>
      <c r="Y3820" s="25"/>
      <c r="Z3820" s="24"/>
      <c r="AA3820" s="27"/>
      <c r="AB3820" s="24"/>
      <c r="AC3820" s="28"/>
      <c r="AD3820" s="24"/>
      <c r="AE3820" s="24"/>
      <c r="AF3820" s="28"/>
      <c r="AG3820" s="26"/>
      <c r="AH3820" s="28"/>
      <c r="AI3820" s="26"/>
      <c r="AJ3820" s="28"/>
      <c r="AK3820" s="24"/>
      <c r="AL3820" s="24"/>
      <c r="AM3820" s="28"/>
      <c r="AN3820" s="26"/>
      <c r="AO3820" s="28"/>
      <c r="AP3820" s="26"/>
    </row>
    <row r="3821" spans="1:42" x14ac:dyDescent="0.25">
      <c r="A3821" s="24"/>
      <c r="B3821" s="24"/>
      <c r="C3821" s="24"/>
      <c r="D3821" s="25"/>
      <c r="E3821" s="25"/>
      <c r="F3821" s="26"/>
      <c r="G3821" s="25"/>
      <c r="H3821" s="26"/>
      <c r="I3821" s="25"/>
      <c r="J3821" s="26"/>
      <c r="K3821" s="27"/>
      <c r="L3821" s="27"/>
      <c r="M3821" s="26"/>
      <c r="N3821" s="27"/>
      <c r="O3821" s="26"/>
      <c r="P3821" s="27"/>
      <c r="Q3821" s="26"/>
      <c r="R3821" s="27"/>
      <c r="S3821" s="27"/>
      <c r="T3821" s="26"/>
      <c r="U3821" s="27"/>
      <c r="V3821" s="26"/>
      <c r="W3821" s="27"/>
      <c r="X3821" s="26"/>
      <c r="Y3821" s="25"/>
      <c r="Z3821" s="38"/>
      <c r="AA3821" s="27"/>
      <c r="AB3821" s="27"/>
      <c r="AC3821" s="28"/>
      <c r="AD3821" s="28"/>
      <c r="AE3821" s="26"/>
      <c r="AF3821" s="28"/>
      <c r="AG3821" s="26"/>
      <c r="AH3821" s="28"/>
      <c r="AI3821" s="26"/>
      <c r="AJ3821" s="28"/>
      <c r="AK3821" s="28"/>
      <c r="AL3821" s="26"/>
      <c r="AM3821" s="28"/>
      <c r="AN3821" s="26"/>
      <c r="AO3821" s="28"/>
      <c r="AP3821" s="26"/>
    </row>
    <row r="3822" spans="1:42" x14ac:dyDescent="0.25">
      <c r="A3822" s="24"/>
      <c r="B3822" s="24"/>
      <c r="C3822" s="111"/>
      <c r="D3822" s="25"/>
      <c r="E3822" s="25"/>
      <c r="F3822" s="26"/>
      <c r="G3822" s="25"/>
      <c r="H3822" s="26"/>
      <c r="I3822" s="25"/>
      <c r="J3822" s="26"/>
      <c r="K3822" s="27"/>
      <c r="L3822" s="27"/>
      <c r="M3822" s="26"/>
      <c r="N3822" s="27"/>
      <c r="O3822" s="26"/>
      <c r="P3822" s="27"/>
      <c r="Q3822" s="26"/>
      <c r="R3822" s="27"/>
      <c r="S3822" s="27"/>
      <c r="T3822" s="26"/>
      <c r="U3822" s="27"/>
      <c r="V3822" s="26"/>
      <c r="W3822" s="27"/>
      <c r="X3822" s="26"/>
      <c r="Y3822" s="25"/>
      <c r="Z3822" s="38"/>
      <c r="AA3822" s="27"/>
      <c r="AB3822" s="27"/>
      <c r="AC3822" s="28"/>
      <c r="AD3822" s="28"/>
      <c r="AE3822" s="26"/>
      <c r="AF3822" s="28"/>
      <c r="AG3822" s="26"/>
      <c r="AH3822" s="28"/>
      <c r="AI3822" s="26"/>
      <c r="AJ3822" s="28"/>
      <c r="AK3822" s="28"/>
      <c r="AL3822" s="26"/>
      <c r="AM3822" s="28"/>
      <c r="AN3822" s="26"/>
      <c r="AO3822" s="28"/>
      <c r="AP3822" s="26"/>
    </row>
    <row r="3823" spans="1:42" x14ac:dyDescent="0.25">
      <c r="A3823" s="24"/>
      <c r="B3823" s="24"/>
      <c r="C3823" s="111"/>
      <c r="D3823" s="25"/>
      <c r="E3823" s="25"/>
      <c r="F3823" s="26"/>
      <c r="G3823" s="25"/>
      <c r="H3823" s="26"/>
      <c r="I3823" s="25"/>
      <c r="J3823" s="26"/>
      <c r="K3823" s="27"/>
      <c r="L3823" s="27"/>
      <c r="M3823" s="26"/>
      <c r="N3823" s="27"/>
      <c r="O3823" s="26"/>
      <c r="P3823" s="27"/>
      <c r="Q3823" s="26"/>
      <c r="R3823" s="27"/>
      <c r="S3823" s="27"/>
      <c r="T3823" s="26"/>
      <c r="U3823" s="27"/>
      <c r="V3823" s="26"/>
      <c r="W3823" s="27"/>
      <c r="X3823" s="26"/>
      <c r="Y3823" s="25"/>
      <c r="Z3823" s="38"/>
      <c r="AA3823" s="27"/>
      <c r="AB3823" s="27"/>
      <c r="AC3823" s="28"/>
      <c r="AD3823" s="28"/>
      <c r="AE3823" s="26"/>
      <c r="AF3823" s="28"/>
      <c r="AG3823" s="26"/>
      <c r="AH3823" s="28"/>
      <c r="AI3823" s="26"/>
      <c r="AJ3823" s="28"/>
      <c r="AK3823" s="28"/>
      <c r="AL3823" s="26"/>
      <c r="AM3823" s="28"/>
      <c r="AN3823" s="26"/>
      <c r="AO3823" s="28"/>
      <c r="AP3823" s="26"/>
    </row>
    <row r="3824" spans="1:42" x14ac:dyDescent="0.25">
      <c r="A3824" s="24"/>
      <c r="B3824" s="24"/>
      <c r="C3824" s="111"/>
      <c r="D3824" s="25"/>
      <c r="E3824" s="25"/>
      <c r="F3824" s="26"/>
      <c r="G3824" s="25"/>
      <c r="H3824" s="26"/>
      <c r="I3824" s="25"/>
      <c r="J3824" s="26"/>
      <c r="K3824" s="27"/>
      <c r="L3824" s="27"/>
      <c r="M3824" s="26"/>
      <c r="N3824" s="27"/>
      <c r="O3824" s="26"/>
      <c r="P3824" s="27"/>
      <c r="Q3824" s="26"/>
      <c r="R3824" s="27"/>
      <c r="S3824" s="27"/>
      <c r="T3824" s="26"/>
      <c r="U3824" s="27"/>
      <c r="V3824" s="26"/>
      <c r="W3824" s="27"/>
      <c r="X3824" s="26"/>
      <c r="Y3824" s="25"/>
      <c r="Z3824" s="24"/>
      <c r="AA3824" s="27"/>
      <c r="AB3824" s="24"/>
      <c r="AC3824" s="28"/>
      <c r="AD3824" s="28"/>
      <c r="AE3824" s="26"/>
      <c r="AF3824" s="28"/>
      <c r="AG3824" s="26"/>
      <c r="AH3824" s="28"/>
      <c r="AI3824" s="26"/>
      <c r="AJ3824" s="28"/>
      <c r="AK3824" s="28"/>
      <c r="AL3824" s="26"/>
      <c r="AM3824" s="28"/>
      <c r="AN3824" s="26"/>
      <c r="AO3824" s="28"/>
      <c r="AP3824" s="26"/>
    </row>
    <row r="3825" spans="1:42" x14ac:dyDescent="0.25">
      <c r="A3825" s="24"/>
      <c r="B3825" s="24"/>
      <c r="C3825" s="24"/>
      <c r="D3825" s="25"/>
      <c r="E3825" s="25"/>
      <c r="F3825" s="26"/>
      <c r="G3825" s="25"/>
      <c r="H3825" s="26"/>
      <c r="I3825" s="25"/>
      <c r="J3825" s="26"/>
      <c r="K3825" s="27"/>
      <c r="L3825" s="27"/>
      <c r="M3825" s="26"/>
      <c r="N3825" s="27"/>
      <c r="O3825" s="26"/>
      <c r="P3825" s="27"/>
      <c r="Q3825" s="26"/>
      <c r="R3825" s="27"/>
      <c r="S3825" s="27"/>
      <c r="T3825" s="26"/>
      <c r="U3825" s="27"/>
      <c r="V3825" s="26"/>
      <c r="W3825" s="27"/>
      <c r="X3825" s="26"/>
      <c r="Y3825" s="24"/>
      <c r="Z3825" s="24"/>
      <c r="AA3825" s="24"/>
      <c r="AB3825" s="24"/>
      <c r="AC3825" s="28"/>
      <c r="AD3825" s="28"/>
      <c r="AE3825" s="26"/>
      <c r="AF3825" s="28"/>
      <c r="AG3825" s="26"/>
      <c r="AH3825" s="28"/>
      <c r="AI3825" s="26"/>
      <c r="AJ3825" s="28"/>
      <c r="AK3825" s="28"/>
      <c r="AL3825" s="26"/>
      <c r="AM3825" s="28"/>
      <c r="AN3825" s="26"/>
      <c r="AO3825" s="28"/>
      <c r="AP3825" s="26"/>
    </row>
    <row r="3826" spans="1:42" x14ac:dyDescent="0.25">
      <c r="A3826" s="24"/>
      <c r="B3826" s="24"/>
      <c r="C3826" s="24"/>
      <c r="D3826" s="25"/>
      <c r="E3826" s="25"/>
      <c r="F3826" s="26"/>
      <c r="G3826" s="25"/>
      <c r="H3826" s="26"/>
      <c r="I3826" s="25"/>
      <c r="J3826" s="26"/>
      <c r="K3826" s="27"/>
      <c r="L3826" s="27"/>
      <c r="M3826" s="26"/>
      <c r="N3826" s="27"/>
      <c r="O3826" s="26"/>
      <c r="P3826" s="27"/>
      <c r="Q3826" s="26"/>
      <c r="R3826" s="27"/>
      <c r="S3826" s="27"/>
      <c r="T3826" s="26"/>
      <c r="U3826" s="27"/>
      <c r="V3826" s="26"/>
      <c r="W3826" s="27"/>
      <c r="X3826" s="26"/>
      <c r="Y3826" s="24"/>
      <c r="Z3826" s="24"/>
      <c r="AA3826" s="24"/>
      <c r="AB3826" s="24"/>
      <c r="AC3826" s="28"/>
      <c r="AD3826" s="28"/>
      <c r="AE3826" s="26"/>
      <c r="AF3826" s="28"/>
      <c r="AG3826" s="26"/>
      <c r="AH3826" s="28"/>
      <c r="AI3826" s="26"/>
      <c r="AJ3826" s="28"/>
      <c r="AK3826" s="28"/>
      <c r="AL3826" s="26"/>
      <c r="AM3826" s="28"/>
      <c r="AN3826" s="26"/>
      <c r="AO3826" s="28"/>
      <c r="AP3826" s="26"/>
    </row>
    <row r="3827" spans="1:42" x14ac:dyDescent="0.25">
      <c r="A3827" s="24"/>
      <c r="B3827" s="24"/>
      <c r="C3827" s="88"/>
      <c r="D3827" s="25"/>
      <c r="E3827" s="25"/>
      <c r="F3827" s="26"/>
      <c r="G3827" s="25"/>
      <c r="H3827" s="26"/>
      <c r="I3827" s="25"/>
      <c r="J3827" s="26"/>
      <c r="K3827" s="27"/>
      <c r="L3827" s="27"/>
      <c r="M3827" s="26"/>
      <c r="N3827" s="27"/>
      <c r="O3827" s="26"/>
      <c r="P3827" s="27"/>
      <c r="Q3827" s="26"/>
      <c r="R3827" s="27"/>
      <c r="S3827" s="27"/>
      <c r="T3827" s="26"/>
      <c r="U3827" s="27"/>
      <c r="V3827" s="26"/>
      <c r="W3827" s="27"/>
      <c r="X3827" s="26"/>
      <c r="Y3827" s="24"/>
      <c r="Z3827" s="24"/>
      <c r="AA3827" s="24"/>
      <c r="AB3827" s="24"/>
      <c r="AC3827" s="28"/>
      <c r="AD3827" s="28"/>
      <c r="AE3827" s="26"/>
      <c r="AF3827" s="28"/>
      <c r="AG3827" s="26"/>
      <c r="AH3827" s="28"/>
      <c r="AI3827" s="26"/>
      <c r="AJ3827" s="28"/>
      <c r="AK3827" s="28"/>
      <c r="AL3827" s="26"/>
      <c r="AM3827" s="28"/>
      <c r="AN3827" s="26"/>
      <c r="AO3827" s="28"/>
      <c r="AP3827" s="26"/>
    </row>
    <row r="3828" spans="1:42" x14ac:dyDescent="0.25">
      <c r="A3828" s="24"/>
      <c r="B3828" s="24"/>
      <c r="C3828" s="88"/>
      <c r="D3828" s="25"/>
      <c r="E3828" s="25"/>
      <c r="F3828" s="26"/>
      <c r="G3828" s="25"/>
      <c r="H3828" s="26"/>
      <c r="I3828" s="25"/>
      <c r="J3828" s="26"/>
      <c r="K3828" s="27"/>
      <c r="L3828" s="27"/>
      <c r="M3828" s="26"/>
      <c r="N3828" s="27"/>
      <c r="O3828" s="26"/>
      <c r="P3828" s="27"/>
      <c r="Q3828" s="26"/>
      <c r="R3828" s="27"/>
      <c r="S3828" s="27"/>
      <c r="T3828" s="26"/>
      <c r="U3828" s="27"/>
      <c r="V3828" s="26"/>
      <c r="W3828" s="27"/>
      <c r="X3828" s="26"/>
      <c r="Y3828" s="24"/>
      <c r="Z3828" s="24"/>
      <c r="AA3828" s="24"/>
      <c r="AB3828" s="24"/>
      <c r="AC3828" s="28"/>
      <c r="AD3828" s="28"/>
      <c r="AE3828" s="26"/>
      <c r="AF3828" s="28"/>
      <c r="AG3828" s="26"/>
      <c r="AH3828" s="28"/>
      <c r="AI3828" s="26"/>
      <c r="AJ3828" s="28"/>
      <c r="AK3828" s="28"/>
      <c r="AL3828" s="26"/>
      <c r="AM3828" s="28"/>
      <c r="AN3828" s="26"/>
      <c r="AO3828" s="28"/>
      <c r="AP3828" s="26"/>
    </row>
    <row r="3829" spans="1:42" x14ac:dyDescent="0.25">
      <c r="A3829" s="24"/>
      <c r="B3829" s="24"/>
      <c r="C3829" s="88"/>
      <c r="D3829" s="25"/>
      <c r="E3829" s="25"/>
      <c r="F3829" s="26"/>
      <c r="G3829" s="25"/>
      <c r="H3829" s="26"/>
      <c r="I3829" s="25"/>
      <c r="J3829" s="26"/>
      <c r="K3829" s="27"/>
      <c r="L3829" s="27"/>
      <c r="M3829" s="26"/>
      <c r="N3829" s="27"/>
      <c r="O3829" s="26"/>
      <c r="P3829" s="27"/>
      <c r="Q3829" s="26"/>
      <c r="R3829" s="27"/>
      <c r="S3829" s="27"/>
      <c r="T3829" s="26"/>
      <c r="U3829" s="27"/>
      <c r="V3829" s="26"/>
      <c r="W3829" s="27"/>
      <c r="X3829" s="26"/>
      <c r="Y3829" s="24"/>
      <c r="Z3829" s="24"/>
      <c r="AA3829" s="24"/>
      <c r="AB3829" s="24"/>
      <c r="AC3829" s="28"/>
      <c r="AD3829" s="28"/>
      <c r="AE3829" s="26"/>
      <c r="AF3829" s="28"/>
      <c r="AG3829" s="26"/>
      <c r="AH3829" s="28"/>
      <c r="AI3829" s="26"/>
      <c r="AJ3829" s="28"/>
      <c r="AK3829" s="28"/>
      <c r="AL3829" s="26"/>
      <c r="AM3829" s="28"/>
      <c r="AN3829" s="26"/>
      <c r="AO3829" s="28"/>
      <c r="AP3829" s="26"/>
    </row>
    <row r="3830" spans="1:42" x14ac:dyDescent="0.25">
      <c r="A3830" s="24"/>
      <c r="B3830" s="24"/>
      <c r="C3830" s="24"/>
      <c r="D3830" s="25"/>
      <c r="E3830" s="25"/>
      <c r="F3830" s="26"/>
      <c r="G3830" s="25"/>
      <c r="H3830" s="26"/>
      <c r="I3830" s="25"/>
      <c r="J3830" s="26"/>
      <c r="K3830" s="27"/>
      <c r="L3830" s="27"/>
      <c r="M3830" s="26"/>
      <c r="N3830" s="27"/>
      <c r="O3830" s="26"/>
      <c r="P3830" s="27"/>
      <c r="Q3830" s="26"/>
      <c r="R3830" s="27"/>
      <c r="S3830" s="27"/>
      <c r="T3830" s="26"/>
      <c r="U3830" s="27"/>
      <c r="V3830" s="26"/>
      <c r="W3830" s="27"/>
      <c r="X3830" s="26"/>
      <c r="Y3830" s="24"/>
      <c r="Z3830" s="24"/>
      <c r="AA3830" s="24"/>
      <c r="AB3830" s="24"/>
      <c r="AC3830" s="28"/>
      <c r="AD3830" s="28"/>
      <c r="AE3830" s="26"/>
      <c r="AF3830" s="28"/>
      <c r="AG3830" s="26"/>
      <c r="AH3830" s="28"/>
      <c r="AI3830" s="26"/>
      <c r="AJ3830" s="28"/>
      <c r="AK3830" s="28"/>
      <c r="AL3830" s="26"/>
      <c r="AM3830" s="28"/>
      <c r="AN3830" s="26"/>
      <c r="AO3830" s="28"/>
      <c r="AP3830" s="26"/>
    </row>
    <row r="3831" spans="1:42" x14ac:dyDescent="0.25">
      <c r="A3831" s="24"/>
      <c r="B3831" s="24"/>
      <c r="C3831" s="24"/>
      <c r="D3831" s="25"/>
      <c r="E3831" s="25"/>
      <c r="F3831" s="26"/>
      <c r="G3831" s="25"/>
      <c r="H3831" s="26"/>
      <c r="I3831" s="25"/>
      <c r="J3831" s="26"/>
      <c r="K3831" s="27"/>
      <c r="L3831" s="27"/>
      <c r="M3831" s="26"/>
      <c r="N3831" s="27"/>
      <c r="O3831" s="26"/>
      <c r="P3831" s="27"/>
      <c r="Q3831" s="26"/>
      <c r="R3831" s="27"/>
      <c r="S3831" s="27"/>
      <c r="T3831" s="26"/>
      <c r="U3831" s="27"/>
      <c r="V3831" s="26"/>
      <c r="W3831" s="27"/>
      <c r="X3831" s="26"/>
      <c r="Y3831" s="24"/>
      <c r="Z3831" s="24"/>
      <c r="AA3831" s="24"/>
      <c r="AB3831" s="24"/>
      <c r="AC3831" s="28"/>
      <c r="AD3831" s="28"/>
      <c r="AE3831" s="26"/>
      <c r="AF3831" s="28"/>
      <c r="AG3831" s="26"/>
      <c r="AH3831" s="28"/>
      <c r="AI3831" s="26"/>
      <c r="AJ3831" s="28"/>
      <c r="AK3831" s="28"/>
      <c r="AL3831" s="26"/>
      <c r="AM3831" s="28"/>
      <c r="AN3831" s="26"/>
      <c r="AO3831" s="28"/>
      <c r="AP3831" s="26"/>
    </row>
    <row r="3832" spans="1:42" x14ac:dyDescent="0.25">
      <c r="A3832" s="24"/>
      <c r="B3832" s="24"/>
      <c r="C3832" s="24"/>
      <c r="D3832" s="24"/>
      <c r="E3832" s="25"/>
      <c r="F3832" s="26"/>
      <c r="G3832" s="25"/>
      <c r="H3832" s="26"/>
      <c r="I3832" s="25"/>
      <c r="J3832" s="26"/>
      <c r="K3832" s="24"/>
      <c r="L3832" s="27"/>
      <c r="M3832" s="26"/>
      <c r="N3832" s="27"/>
      <c r="O3832" s="26"/>
      <c r="P3832" s="27"/>
      <c r="Q3832" s="26"/>
      <c r="R3832" s="24"/>
      <c r="S3832" s="27"/>
      <c r="T3832" s="26"/>
      <c r="U3832" s="27"/>
      <c r="V3832" s="26"/>
      <c r="W3832" s="27"/>
      <c r="X3832" s="26"/>
      <c r="Y3832" s="24"/>
      <c r="Z3832" s="24"/>
      <c r="AA3832" s="24"/>
      <c r="AB3832" s="24"/>
      <c r="AC3832" s="24"/>
      <c r="AD3832" s="28"/>
      <c r="AE3832" s="26"/>
      <c r="AF3832" s="28"/>
      <c r="AG3832" s="26"/>
      <c r="AH3832" s="28"/>
      <c r="AI3832" s="26"/>
      <c r="AJ3832" s="24"/>
      <c r="AK3832" s="28"/>
      <c r="AL3832" s="26"/>
      <c r="AM3832" s="28"/>
      <c r="AN3832" s="26"/>
      <c r="AO3832" s="28"/>
      <c r="AP3832" s="26"/>
    </row>
    <row r="3833" spans="1:42" x14ac:dyDescent="0.25">
      <c r="A3833" s="24"/>
      <c r="B3833" s="24"/>
      <c r="C3833" s="24"/>
      <c r="D3833" s="25"/>
      <c r="E3833" s="25"/>
      <c r="F3833" s="26"/>
      <c r="G3833" s="25"/>
      <c r="H3833" s="26"/>
      <c r="I3833" s="25"/>
      <c r="J3833" s="26"/>
      <c r="K3833" s="27"/>
      <c r="L3833" s="27"/>
      <c r="M3833" s="26"/>
      <c r="N3833" s="27"/>
      <c r="O3833" s="26"/>
      <c r="P3833" s="27"/>
      <c r="Q3833" s="26"/>
      <c r="R3833" s="27"/>
      <c r="S3833" s="27"/>
      <c r="T3833" s="26"/>
      <c r="U3833" s="27"/>
      <c r="V3833" s="26"/>
      <c r="W3833" s="27"/>
      <c r="X3833" s="26"/>
      <c r="Y3833" s="24"/>
      <c r="Z3833" s="24"/>
      <c r="AA3833" s="24"/>
      <c r="AB3833" s="24"/>
      <c r="AC3833" s="28"/>
      <c r="AD3833" s="28"/>
      <c r="AE3833" s="26"/>
      <c r="AF3833" s="28"/>
      <c r="AG3833" s="26"/>
      <c r="AH3833" s="28"/>
      <c r="AI3833" s="26"/>
      <c r="AJ3833" s="28"/>
      <c r="AK3833" s="28"/>
      <c r="AL3833" s="26"/>
      <c r="AM3833" s="28"/>
      <c r="AN3833" s="26"/>
      <c r="AO3833" s="28"/>
      <c r="AP3833" s="26"/>
    </row>
    <row r="3834" spans="1:42" x14ac:dyDescent="0.25">
      <c r="A3834" s="24"/>
      <c r="B3834" s="24"/>
      <c r="C3834" s="111"/>
      <c r="D3834" s="25"/>
      <c r="E3834" s="25"/>
      <c r="F3834" s="26"/>
      <c r="G3834" s="25"/>
      <c r="H3834" s="26"/>
      <c r="I3834" s="25"/>
      <c r="J3834" s="26"/>
      <c r="K3834" s="27"/>
      <c r="L3834" s="27"/>
      <c r="M3834" s="26"/>
      <c r="N3834" s="27"/>
      <c r="O3834" s="26"/>
      <c r="P3834" s="27"/>
      <c r="Q3834" s="26"/>
      <c r="R3834" s="27"/>
      <c r="S3834" s="27"/>
      <c r="T3834" s="26"/>
      <c r="U3834" s="27"/>
      <c r="V3834" s="26"/>
      <c r="W3834" s="27"/>
      <c r="X3834" s="26"/>
      <c r="Y3834" s="24"/>
      <c r="Z3834" s="24"/>
      <c r="AA3834" s="24"/>
      <c r="AB3834" s="24"/>
      <c r="AC3834" s="28"/>
      <c r="AD3834" s="28"/>
      <c r="AE3834" s="26"/>
      <c r="AF3834" s="28"/>
      <c r="AG3834" s="26"/>
      <c r="AH3834" s="28"/>
      <c r="AI3834" s="26"/>
      <c r="AJ3834" s="28"/>
      <c r="AK3834" s="28"/>
      <c r="AL3834" s="26"/>
      <c r="AM3834" s="28"/>
      <c r="AN3834" s="26"/>
      <c r="AO3834" s="28"/>
      <c r="AP3834" s="26"/>
    </row>
    <row r="3835" spans="1:42" x14ac:dyDescent="0.25">
      <c r="A3835" s="24"/>
      <c r="B3835" s="24"/>
      <c r="C3835" s="111"/>
      <c r="D3835" s="25"/>
      <c r="E3835" s="25"/>
      <c r="F3835" s="26"/>
      <c r="G3835" s="25"/>
      <c r="H3835" s="26"/>
      <c r="I3835" s="25"/>
      <c r="J3835" s="26"/>
      <c r="K3835" s="27"/>
      <c r="L3835" s="27"/>
      <c r="M3835" s="26"/>
      <c r="N3835" s="27"/>
      <c r="O3835" s="26"/>
      <c r="P3835" s="27"/>
      <c r="Q3835" s="26"/>
      <c r="R3835" s="27"/>
      <c r="S3835" s="27"/>
      <c r="T3835" s="26"/>
      <c r="U3835" s="27"/>
      <c r="V3835" s="26"/>
      <c r="W3835" s="27"/>
      <c r="X3835" s="26"/>
      <c r="Y3835" s="24"/>
      <c r="Z3835" s="24"/>
      <c r="AA3835" s="24"/>
      <c r="AB3835" s="24"/>
      <c r="AC3835" s="28"/>
      <c r="AD3835" s="28"/>
      <c r="AE3835" s="26"/>
      <c r="AF3835" s="28"/>
      <c r="AG3835" s="26"/>
      <c r="AH3835" s="28"/>
      <c r="AI3835" s="26"/>
      <c r="AJ3835" s="28"/>
      <c r="AK3835" s="28"/>
      <c r="AL3835" s="26"/>
      <c r="AM3835" s="28"/>
      <c r="AN3835" s="26"/>
      <c r="AO3835" s="28"/>
      <c r="AP3835" s="26"/>
    </row>
    <row r="3836" spans="1:42" x14ac:dyDescent="0.25">
      <c r="A3836" s="24"/>
      <c r="B3836" s="24"/>
      <c r="C3836" s="111"/>
      <c r="D3836" s="25"/>
      <c r="E3836" s="25"/>
      <c r="F3836" s="26"/>
      <c r="G3836" s="25"/>
      <c r="H3836" s="26"/>
      <c r="I3836" s="25"/>
      <c r="J3836" s="26"/>
      <c r="K3836" s="27"/>
      <c r="L3836" s="27"/>
      <c r="M3836" s="26"/>
      <c r="N3836" s="27"/>
      <c r="O3836" s="26"/>
      <c r="P3836" s="27"/>
      <c r="Q3836" s="26"/>
      <c r="R3836" s="27"/>
      <c r="S3836" s="27"/>
      <c r="T3836" s="26"/>
      <c r="U3836" s="27"/>
      <c r="V3836" s="26"/>
      <c r="W3836" s="27"/>
      <c r="X3836" s="26"/>
      <c r="Y3836" s="24"/>
      <c r="Z3836" s="24"/>
      <c r="AA3836" s="24"/>
      <c r="AB3836" s="24"/>
      <c r="AC3836" s="28"/>
      <c r="AD3836" s="28"/>
      <c r="AE3836" s="26"/>
      <c r="AF3836" s="28"/>
      <c r="AG3836" s="26"/>
      <c r="AH3836" s="28"/>
      <c r="AI3836" s="26"/>
      <c r="AJ3836" s="28"/>
      <c r="AK3836" s="28"/>
      <c r="AL3836" s="26"/>
      <c r="AM3836" s="28"/>
      <c r="AN3836" s="26"/>
      <c r="AO3836" s="28"/>
      <c r="AP3836" s="26"/>
    </row>
    <row r="3837" spans="1:42" x14ac:dyDescent="0.25">
      <c r="A3837" s="24"/>
      <c r="B3837" s="24"/>
      <c r="C3837" s="24"/>
      <c r="D3837" s="25"/>
      <c r="E3837" s="24"/>
      <c r="F3837" s="24"/>
      <c r="G3837" s="24"/>
      <c r="H3837" s="24"/>
      <c r="I3837" s="24"/>
      <c r="J3837" s="24"/>
      <c r="K3837" s="27"/>
      <c r="L3837" s="24"/>
      <c r="M3837" s="24"/>
      <c r="N3837" s="24"/>
      <c r="O3837" s="24"/>
      <c r="P3837" s="24"/>
      <c r="Q3837" s="24"/>
      <c r="R3837" s="27"/>
      <c r="S3837" s="24"/>
      <c r="T3837" s="24"/>
      <c r="U3837" s="24"/>
      <c r="V3837" s="24"/>
      <c r="W3837" s="24"/>
      <c r="X3837" s="24"/>
      <c r="Y3837" s="24"/>
      <c r="Z3837" s="24"/>
      <c r="AA3837" s="24"/>
      <c r="AB3837" s="24"/>
      <c r="AC3837" s="28"/>
      <c r="AD3837" s="24"/>
      <c r="AE3837" s="24"/>
      <c r="AF3837" s="24"/>
      <c r="AG3837" s="24"/>
      <c r="AH3837" s="24"/>
      <c r="AI3837" s="24"/>
      <c r="AJ3837" s="28"/>
      <c r="AK3837" s="24"/>
      <c r="AL3837" s="24"/>
      <c r="AM3837" s="24"/>
      <c r="AN3837" s="24"/>
      <c r="AO3837" s="24"/>
      <c r="AP3837" s="24"/>
    </row>
    <row r="3838" spans="1:42" x14ac:dyDescent="0.25">
      <c r="A3838" s="24"/>
      <c r="B3838" s="24"/>
      <c r="C3838" s="24"/>
      <c r="D3838" s="25"/>
      <c r="E3838" s="25"/>
      <c r="F3838" s="26"/>
      <c r="G3838" s="25"/>
      <c r="H3838" s="26"/>
      <c r="I3838" s="25"/>
      <c r="J3838" s="26"/>
      <c r="K3838" s="27"/>
      <c r="L3838" s="27"/>
      <c r="M3838" s="26"/>
      <c r="N3838" s="27"/>
      <c r="O3838" s="26"/>
      <c r="P3838" s="27"/>
      <c r="Q3838" s="26"/>
      <c r="R3838" s="27"/>
      <c r="S3838" s="27"/>
      <c r="T3838" s="26"/>
      <c r="U3838" s="27"/>
      <c r="V3838" s="26"/>
      <c r="W3838" s="27"/>
      <c r="X3838" s="26"/>
      <c r="Y3838" s="25"/>
      <c r="Z3838" s="38"/>
      <c r="AA3838" s="27"/>
      <c r="AB3838" s="27"/>
      <c r="AC3838" s="28"/>
      <c r="AD3838" s="28"/>
      <c r="AE3838" s="26"/>
      <c r="AF3838" s="28"/>
      <c r="AG3838" s="26"/>
      <c r="AH3838" s="28"/>
      <c r="AI3838" s="26"/>
      <c r="AJ3838" s="28"/>
      <c r="AK3838" s="28"/>
      <c r="AL3838" s="26"/>
      <c r="AM3838" s="28"/>
      <c r="AN3838" s="26"/>
      <c r="AO3838" s="28"/>
      <c r="AP3838" s="26"/>
    </row>
    <row r="3839" spans="1:42" x14ac:dyDescent="0.25">
      <c r="A3839" s="24"/>
      <c r="B3839" s="24"/>
      <c r="C3839" s="24"/>
      <c r="D3839" s="25"/>
      <c r="E3839" s="25"/>
      <c r="F3839" s="26"/>
      <c r="G3839" s="25"/>
      <c r="H3839" s="26"/>
      <c r="I3839" s="25"/>
      <c r="J3839" s="26"/>
      <c r="K3839" s="27"/>
      <c r="L3839" s="27"/>
      <c r="M3839" s="26"/>
      <c r="N3839" s="27"/>
      <c r="O3839" s="26"/>
      <c r="P3839" s="27"/>
      <c r="Q3839" s="26"/>
      <c r="R3839" s="27"/>
      <c r="S3839" s="27"/>
      <c r="T3839" s="26"/>
      <c r="U3839" s="27"/>
      <c r="V3839" s="26"/>
      <c r="W3839" s="27"/>
      <c r="X3839" s="26"/>
      <c r="Y3839" s="25"/>
      <c r="Z3839" s="38"/>
      <c r="AA3839" s="27"/>
      <c r="AB3839" s="27"/>
      <c r="AC3839" s="28"/>
      <c r="AD3839" s="28"/>
      <c r="AE3839" s="26"/>
      <c r="AF3839" s="28"/>
      <c r="AG3839" s="26"/>
      <c r="AH3839" s="28"/>
      <c r="AI3839" s="26"/>
      <c r="AJ3839" s="28"/>
      <c r="AK3839" s="28"/>
      <c r="AL3839" s="26"/>
      <c r="AM3839" s="28"/>
      <c r="AN3839" s="26"/>
      <c r="AO3839" s="28"/>
      <c r="AP3839" s="26"/>
    </row>
    <row r="3840" spans="1:42" x14ac:dyDescent="0.25">
      <c r="A3840" s="24"/>
      <c r="B3840" s="24"/>
      <c r="C3840" s="88"/>
      <c r="D3840" s="25"/>
      <c r="E3840" s="25"/>
      <c r="F3840" s="26"/>
      <c r="G3840" s="25"/>
      <c r="H3840" s="26"/>
      <c r="I3840" s="25"/>
      <c r="J3840" s="26"/>
      <c r="K3840" s="27"/>
      <c r="L3840" s="27"/>
      <c r="M3840" s="26"/>
      <c r="N3840" s="27"/>
      <c r="O3840" s="26"/>
      <c r="P3840" s="27"/>
      <c r="Q3840" s="26"/>
      <c r="R3840" s="27"/>
      <c r="S3840" s="27"/>
      <c r="T3840" s="26"/>
      <c r="U3840" s="27"/>
      <c r="V3840" s="26"/>
      <c r="W3840" s="27"/>
      <c r="X3840" s="26"/>
      <c r="Y3840" s="25"/>
      <c r="Z3840" s="38"/>
      <c r="AA3840" s="27"/>
      <c r="AB3840" s="27"/>
      <c r="AC3840" s="28"/>
      <c r="AD3840" s="28"/>
      <c r="AE3840" s="26"/>
      <c r="AF3840" s="28"/>
      <c r="AG3840" s="26"/>
      <c r="AH3840" s="28"/>
      <c r="AI3840" s="26"/>
      <c r="AJ3840" s="28"/>
      <c r="AK3840" s="28"/>
      <c r="AL3840" s="26"/>
      <c r="AM3840" s="28"/>
      <c r="AN3840" s="26"/>
      <c r="AO3840" s="28"/>
      <c r="AP3840" s="26"/>
    </row>
    <row r="3841" spans="1:42" x14ac:dyDescent="0.25">
      <c r="A3841" s="24"/>
      <c r="B3841" s="24"/>
      <c r="C3841" s="88"/>
      <c r="D3841" s="25"/>
      <c r="E3841" s="25"/>
      <c r="F3841" s="26"/>
      <c r="G3841" s="25"/>
      <c r="H3841" s="26"/>
      <c r="I3841" s="25"/>
      <c r="J3841" s="26"/>
      <c r="K3841" s="27"/>
      <c r="L3841" s="27"/>
      <c r="M3841" s="26"/>
      <c r="N3841" s="27"/>
      <c r="O3841" s="26"/>
      <c r="P3841" s="27"/>
      <c r="Q3841" s="26"/>
      <c r="R3841" s="27"/>
      <c r="S3841" s="27"/>
      <c r="T3841" s="26"/>
      <c r="U3841" s="27"/>
      <c r="V3841" s="26"/>
      <c r="W3841" s="27"/>
      <c r="X3841" s="26"/>
      <c r="Y3841" s="25"/>
      <c r="Z3841" s="38"/>
      <c r="AA3841" s="27"/>
      <c r="AB3841" s="27"/>
      <c r="AC3841" s="28"/>
      <c r="AD3841" s="28"/>
      <c r="AE3841" s="26"/>
      <c r="AF3841" s="28"/>
      <c r="AG3841" s="26"/>
      <c r="AH3841" s="28"/>
      <c r="AI3841" s="26"/>
      <c r="AJ3841" s="28"/>
      <c r="AK3841" s="28"/>
      <c r="AL3841" s="26"/>
      <c r="AM3841" s="28"/>
      <c r="AN3841" s="26"/>
      <c r="AO3841" s="28"/>
      <c r="AP3841" s="26"/>
    </row>
    <row r="3842" spans="1:42" x14ac:dyDescent="0.25">
      <c r="A3842" s="24"/>
      <c r="B3842" s="24"/>
      <c r="C3842" s="88"/>
      <c r="D3842" s="25"/>
      <c r="E3842" s="25"/>
      <c r="F3842" s="26"/>
      <c r="G3842" s="25"/>
      <c r="H3842" s="26"/>
      <c r="I3842" s="25"/>
      <c r="J3842" s="26"/>
      <c r="K3842" s="27"/>
      <c r="L3842" s="27"/>
      <c r="M3842" s="26"/>
      <c r="N3842" s="27"/>
      <c r="O3842" s="26"/>
      <c r="P3842" s="27"/>
      <c r="Q3842" s="26"/>
      <c r="R3842" s="27"/>
      <c r="S3842" s="27"/>
      <c r="T3842" s="26"/>
      <c r="U3842" s="27"/>
      <c r="V3842" s="26"/>
      <c r="W3842" s="27"/>
      <c r="X3842" s="26"/>
      <c r="Y3842" s="25"/>
      <c r="Z3842" s="38"/>
      <c r="AA3842" s="27"/>
      <c r="AB3842" s="27"/>
      <c r="AC3842" s="28"/>
      <c r="AD3842" s="28"/>
      <c r="AE3842" s="26"/>
      <c r="AF3842" s="28"/>
      <c r="AG3842" s="26"/>
      <c r="AH3842" s="28"/>
      <c r="AI3842" s="26"/>
      <c r="AJ3842" s="28"/>
      <c r="AK3842" s="28"/>
      <c r="AL3842" s="26"/>
      <c r="AM3842" s="28"/>
      <c r="AN3842" s="26"/>
      <c r="AO3842" s="28"/>
      <c r="AP3842" s="26"/>
    </row>
    <row r="3843" spans="1:42" x14ac:dyDescent="0.25">
      <c r="A3843" s="24"/>
      <c r="B3843" s="24"/>
      <c r="C3843" s="24"/>
      <c r="D3843" s="25"/>
      <c r="E3843" s="25"/>
      <c r="F3843" s="26"/>
      <c r="G3843" s="25"/>
      <c r="H3843" s="26"/>
      <c r="I3843" s="25"/>
      <c r="J3843" s="26"/>
      <c r="K3843" s="27"/>
      <c r="L3843" s="27"/>
      <c r="M3843" s="26"/>
      <c r="N3843" s="27"/>
      <c r="O3843" s="26"/>
      <c r="P3843" s="27"/>
      <c r="Q3843" s="26"/>
      <c r="R3843" s="27"/>
      <c r="S3843" s="27"/>
      <c r="T3843" s="26"/>
      <c r="U3843" s="27"/>
      <c r="V3843" s="26"/>
      <c r="W3843" s="27"/>
      <c r="X3843" s="26"/>
      <c r="Y3843" s="25"/>
      <c r="Z3843" s="38"/>
      <c r="AA3843" s="27"/>
      <c r="AB3843" s="27"/>
      <c r="AC3843" s="28"/>
      <c r="AD3843" s="28"/>
      <c r="AE3843" s="26"/>
      <c r="AF3843" s="28"/>
      <c r="AG3843" s="26"/>
      <c r="AH3843" s="28"/>
      <c r="AI3843" s="26"/>
      <c r="AJ3843" s="28"/>
      <c r="AK3843" s="28"/>
      <c r="AL3843" s="26"/>
      <c r="AM3843" s="28"/>
      <c r="AN3843" s="26"/>
      <c r="AO3843" s="28"/>
      <c r="AP3843" s="26"/>
    </row>
    <row r="3844" spans="1:42" x14ac:dyDescent="0.25">
      <c r="A3844" s="24"/>
      <c r="B3844" s="24"/>
      <c r="C3844" s="111"/>
      <c r="D3844" s="25"/>
      <c r="E3844" s="25"/>
      <c r="F3844" s="26"/>
      <c r="G3844" s="25"/>
      <c r="H3844" s="26"/>
      <c r="I3844" s="25"/>
      <c r="J3844" s="26"/>
      <c r="K3844" s="27"/>
      <c r="L3844" s="27"/>
      <c r="M3844" s="26"/>
      <c r="N3844" s="27"/>
      <c r="O3844" s="26"/>
      <c r="P3844" s="27"/>
      <c r="Q3844" s="26"/>
      <c r="R3844" s="27"/>
      <c r="S3844" s="27"/>
      <c r="T3844" s="26"/>
      <c r="U3844" s="27"/>
      <c r="V3844" s="26"/>
      <c r="W3844" s="27"/>
      <c r="X3844" s="26"/>
      <c r="Y3844" s="25"/>
      <c r="Z3844" s="38"/>
      <c r="AA3844" s="27"/>
      <c r="AB3844" s="27"/>
      <c r="AC3844" s="28"/>
      <c r="AD3844" s="28"/>
      <c r="AE3844" s="26"/>
      <c r="AF3844" s="28"/>
      <c r="AG3844" s="26"/>
      <c r="AH3844" s="28"/>
      <c r="AI3844" s="26"/>
      <c r="AJ3844" s="28"/>
      <c r="AK3844" s="28"/>
      <c r="AL3844" s="26"/>
      <c r="AM3844" s="28"/>
      <c r="AN3844" s="26"/>
      <c r="AO3844" s="28"/>
      <c r="AP3844" s="26"/>
    </row>
    <row r="3845" spans="1:42" x14ac:dyDescent="0.25">
      <c r="A3845" s="24"/>
      <c r="B3845" s="24"/>
      <c r="C3845" s="111"/>
      <c r="D3845" s="24"/>
      <c r="E3845" s="24"/>
      <c r="F3845" s="24"/>
      <c r="G3845" s="24"/>
      <c r="H3845" s="24"/>
      <c r="I3845" s="25"/>
      <c r="J3845" s="26"/>
      <c r="K3845" s="24"/>
      <c r="L3845" s="24"/>
      <c r="M3845" s="24"/>
      <c r="N3845" s="24"/>
      <c r="O3845" s="24"/>
      <c r="P3845" s="27"/>
      <c r="Q3845" s="26"/>
      <c r="R3845" s="24"/>
      <c r="S3845" s="24"/>
      <c r="T3845" s="24"/>
      <c r="U3845" s="24"/>
      <c r="V3845" s="24"/>
      <c r="W3845" s="27"/>
      <c r="X3845" s="26"/>
      <c r="Y3845" s="24"/>
      <c r="Z3845" s="24"/>
      <c r="AA3845" s="24"/>
      <c r="AB3845" s="24"/>
      <c r="AC3845" s="24"/>
      <c r="AD3845" s="24"/>
      <c r="AE3845" s="24"/>
      <c r="AF3845" s="24"/>
      <c r="AG3845" s="24"/>
      <c r="AH3845" s="28"/>
      <c r="AI3845" s="26"/>
      <c r="AJ3845" s="24"/>
      <c r="AK3845" s="24"/>
      <c r="AL3845" s="24"/>
      <c r="AM3845" s="24"/>
      <c r="AN3845" s="24"/>
      <c r="AO3845" s="28"/>
      <c r="AP3845" s="26"/>
    </row>
    <row r="3846" spans="1:42" x14ac:dyDescent="0.25">
      <c r="A3846" s="24"/>
      <c r="B3846" s="24"/>
      <c r="C3846" s="111"/>
      <c r="D3846" s="25"/>
      <c r="E3846" s="25"/>
      <c r="F3846" s="26"/>
      <c r="G3846" s="25"/>
      <c r="H3846" s="26"/>
      <c r="I3846" s="25"/>
      <c r="J3846" s="26"/>
      <c r="K3846" s="27"/>
      <c r="L3846" s="27"/>
      <c r="M3846" s="26"/>
      <c r="N3846" s="27"/>
      <c r="O3846" s="26"/>
      <c r="P3846" s="27"/>
      <c r="Q3846" s="26"/>
      <c r="R3846" s="27"/>
      <c r="S3846" s="27"/>
      <c r="T3846" s="26"/>
      <c r="U3846" s="27"/>
      <c r="V3846" s="26"/>
      <c r="W3846" s="27"/>
      <c r="X3846" s="26"/>
      <c r="Y3846" s="25"/>
      <c r="Z3846" s="24"/>
      <c r="AA3846" s="27"/>
      <c r="AB3846" s="24"/>
      <c r="AC3846" s="28"/>
      <c r="AD3846" s="28"/>
      <c r="AE3846" s="26"/>
      <c r="AF3846" s="28"/>
      <c r="AG3846" s="26"/>
      <c r="AH3846" s="28"/>
      <c r="AI3846" s="26"/>
      <c r="AJ3846" s="28"/>
      <c r="AK3846" s="28"/>
      <c r="AL3846" s="26"/>
      <c r="AM3846" s="28"/>
      <c r="AN3846" s="26"/>
      <c r="AO3846" s="28"/>
      <c r="AP3846" s="26"/>
    </row>
    <row r="3847" spans="1:42" x14ac:dyDescent="0.25">
      <c r="A3847" s="24"/>
      <c r="B3847" s="24"/>
      <c r="C3847" s="24"/>
      <c r="D3847" s="25"/>
      <c r="E3847" s="25"/>
      <c r="F3847" s="26"/>
      <c r="G3847" s="25"/>
      <c r="H3847" s="26"/>
      <c r="I3847" s="25"/>
      <c r="J3847" s="26"/>
      <c r="K3847" s="27"/>
      <c r="L3847" s="27"/>
      <c r="M3847" s="26"/>
      <c r="N3847" s="27"/>
      <c r="O3847" s="26"/>
      <c r="P3847" s="27"/>
      <c r="Q3847" s="26"/>
      <c r="R3847" s="27"/>
      <c r="S3847" s="27"/>
      <c r="T3847" s="26"/>
      <c r="U3847" s="27"/>
      <c r="V3847" s="26"/>
      <c r="W3847" s="27"/>
      <c r="X3847" s="26"/>
      <c r="Y3847" s="25"/>
      <c r="Z3847" s="38"/>
      <c r="AA3847" s="27"/>
      <c r="AB3847" s="27"/>
      <c r="AC3847" s="28"/>
      <c r="AD3847" s="28"/>
      <c r="AE3847" s="26"/>
      <c r="AF3847" s="28"/>
      <c r="AG3847" s="26"/>
      <c r="AH3847" s="28"/>
      <c r="AI3847" s="26"/>
      <c r="AJ3847" s="28"/>
      <c r="AK3847" s="28"/>
      <c r="AL3847" s="26"/>
      <c r="AM3847" s="28"/>
      <c r="AN3847" s="26"/>
      <c r="AO3847" s="28"/>
      <c r="AP3847" s="26"/>
    </row>
    <row r="3848" spans="1:42" x14ac:dyDescent="0.25">
      <c r="A3848" s="24"/>
      <c r="B3848" s="24"/>
      <c r="C3848" s="24"/>
      <c r="D3848" s="25"/>
      <c r="E3848" s="25"/>
      <c r="F3848" s="26"/>
      <c r="G3848" s="25"/>
      <c r="H3848" s="26"/>
      <c r="I3848" s="25"/>
      <c r="J3848" s="26"/>
      <c r="K3848" s="27"/>
      <c r="L3848" s="27"/>
      <c r="M3848" s="26"/>
      <c r="N3848" s="27"/>
      <c r="O3848" s="26"/>
      <c r="P3848" s="27"/>
      <c r="Q3848" s="26"/>
      <c r="R3848" s="27"/>
      <c r="S3848" s="27"/>
      <c r="T3848" s="26"/>
      <c r="U3848" s="27"/>
      <c r="V3848" s="26"/>
      <c r="W3848" s="27"/>
      <c r="X3848" s="26"/>
      <c r="Y3848" s="25"/>
      <c r="Z3848" s="38"/>
      <c r="AA3848" s="27"/>
      <c r="AB3848" s="27"/>
      <c r="AC3848" s="28"/>
      <c r="AD3848" s="28"/>
      <c r="AE3848" s="26"/>
      <c r="AF3848" s="28"/>
      <c r="AG3848" s="26"/>
      <c r="AH3848" s="28"/>
      <c r="AI3848" s="26"/>
      <c r="AJ3848" s="28"/>
      <c r="AK3848" s="28"/>
      <c r="AL3848" s="26"/>
      <c r="AM3848" s="28"/>
      <c r="AN3848" s="26"/>
      <c r="AO3848" s="28"/>
      <c r="AP3848" s="26"/>
    </row>
    <row r="3849" spans="1:42" x14ac:dyDescent="0.25">
      <c r="A3849" s="24"/>
      <c r="B3849" s="24"/>
      <c r="C3849" s="24"/>
      <c r="D3849" s="25"/>
      <c r="E3849" s="25"/>
      <c r="F3849" s="26"/>
      <c r="G3849" s="25"/>
      <c r="H3849" s="26"/>
      <c r="I3849" s="25"/>
      <c r="J3849" s="26"/>
      <c r="K3849" s="27"/>
      <c r="L3849" s="27"/>
      <c r="M3849" s="26"/>
      <c r="N3849" s="27"/>
      <c r="O3849" s="26"/>
      <c r="P3849" s="27"/>
      <c r="Q3849" s="26"/>
      <c r="R3849" s="27"/>
      <c r="S3849" s="27"/>
      <c r="T3849" s="26"/>
      <c r="U3849" s="27"/>
      <c r="V3849" s="26"/>
      <c r="W3849" s="27"/>
      <c r="X3849" s="26"/>
      <c r="Y3849" s="25"/>
      <c r="Z3849" s="38"/>
      <c r="AA3849" s="27"/>
      <c r="AB3849" s="27"/>
      <c r="AC3849" s="28"/>
      <c r="AD3849" s="28"/>
      <c r="AE3849" s="26"/>
      <c r="AF3849" s="28"/>
      <c r="AG3849" s="26"/>
      <c r="AH3849" s="28"/>
      <c r="AI3849" s="26"/>
      <c r="AJ3849" s="28"/>
      <c r="AK3849" s="28"/>
      <c r="AL3849" s="26"/>
      <c r="AM3849" s="28"/>
      <c r="AN3849" s="26"/>
      <c r="AO3849" s="28"/>
      <c r="AP3849" s="26"/>
    </row>
    <row r="3850" spans="1:42" x14ac:dyDescent="0.25">
      <c r="A3850" s="24"/>
      <c r="B3850" s="24"/>
      <c r="C3850" s="24"/>
      <c r="D3850" s="25"/>
      <c r="E3850" s="25"/>
      <c r="F3850" s="26"/>
      <c r="G3850" s="25"/>
      <c r="H3850" s="26"/>
      <c r="I3850" s="25"/>
      <c r="J3850" s="26"/>
      <c r="K3850" s="27"/>
      <c r="L3850" s="27"/>
      <c r="M3850" s="26"/>
      <c r="N3850" s="27"/>
      <c r="O3850" s="26"/>
      <c r="P3850" s="27"/>
      <c r="Q3850" s="26"/>
      <c r="R3850" s="27"/>
      <c r="S3850" s="27"/>
      <c r="T3850" s="26"/>
      <c r="U3850" s="27"/>
      <c r="V3850" s="26"/>
      <c r="W3850" s="27"/>
      <c r="X3850" s="26"/>
      <c r="Y3850" s="24"/>
      <c r="Z3850" s="24"/>
      <c r="AA3850" s="24"/>
      <c r="AB3850" s="24"/>
      <c r="AC3850" s="28"/>
      <c r="AD3850" s="28"/>
      <c r="AE3850" s="26"/>
      <c r="AF3850" s="28"/>
      <c r="AG3850" s="26"/>
      <c r="AH3850" s="28"/>
      <c r="AI3850" s="26"/>
      <c r="AJ3850" s="28"/>
      <c r="AK3850" s="28"/>
      <c r="AL3850" s="26"/>
      <c r="AM3850" s="28"/>
      <c r="AN3850" s="26"/>
      <c r="AO3850" s="28"/>
      <c r="AP3850" s="26"/>
    </row>
    <row r="3851" spans="1:42" x14ac:dyDescent="0.25">
      <c r="A3851" s="24"/>
      <c r="B3851" s="24"/>
      <c r="C3851" s="24"/>
      <c r="D3851" s="25"/>
      <c r="E3851" s="25"/>
      <c r="F3851" s="26"/>
      <c r="G3851" s="25"/>
      <c r="H3851" s="26"/>
      <c r="I3851" s="25"/>
      <c r="J3851" s="26"/>
      <c r="K3851" s="27"/>
      <c r="L3851" s="27"/>
      <c r="M3851" s="26"/>
      <c r="N3851" s="27"/>
      <c r="O3851" s="26"/>
      <c r="P3851" s="27"/>
      <c r="Q3851" s="26"/>
      <c r="R3851" s="27"/>
      <c r="S3851" s="27"/>
      <c r="T3851" s="26"/>
      <c r="U3851" s="27"/>
      <c r="V3851" s="26"/>
      <c r="W3851" s="27"/>
      <c r="X3851" s="26"/>
      <c r="Y3851" s="24"/>
      <c r="Z3851" s="24"/>
      <c r="AA3851" s="24"/>
      <c r="AB3851" s="24"/>
      <c r="AC3851" s="28"/>
      <c r="AD3851" s="28"/>
      <c r="AE3851" s="26"/>
      <c r="AF3851" s="28"/>
      <c r="AG3851" s="26"/>
      <c r="AH3851" s="28"/>
      <c r="AI3851" s="26"/>
      <c r="AJ3851" s="28"/>
      <c r="AK3851" s="28"/>
      <c r="AL3851" s="26"/>
      <c r="AM3851" s="28"/>
      <c r="AN3851" s="26"/>
      <c r="AO3851" s="28"/>
      <c r="AP3851" s="26"/>
    </row>
    <row r="3852" spans="1:42" x14ac:dyDescent="0.25">
      <c r="A3852" s="24"/>
      <c r="B3852" s="24"/>
      <c r="C3852" s="88"/>
      <c r="D3852" s="25"/>
      <c r="E3852" s="25"/>
      <c r="F3852" s="26"/>
      <c r="G3852" s="25"/>
      <c r="H3852" s="26"/>
      <c r="I3852" s="25"/>
      <c r="J3852" s="26"/>
      <c r="K3852" s="27"/>
      <c r="L3852" s="27"/>
      <c r="M3852" s="26"/>
      <c r="N3852" s="27"/>
      <c r="O3852" s="26"/>
      <c r="P3852" s="27"/>
      <c r="Q3852" s="26"/>
      <c r="R3852" s="27"/>
      <c r="S3852" s="27"/>
      <c r="T3852" s="26"/>
      <c r="U3852" s="27"/>
      <c r="V3852" s="26"/>
      <c r="W3852" s="27"/>
      <c r="X3852" s="26"/>
      <c r="Y3852" s="24"/>
      <c r="Z3852" s="24"/>
      <c r="AA3852" s="24"/>
      <c r="AB3852" s="24"/>
      <c r="AC3852" s="28"/>
      <c r="AD3852" s="28"/>
      <c r="AE3852" s="26"/>
      <c r="AF3852" s="28"/>
      <c r="AG3852" s="26"/>
      <c r="AH3852" s="28"/>
      <c r="AI3852" s="26"/>
      <c r="AJ3852" s="28"/>
      <c r="AK3852" s="28"/>
      <c r="AL3852" s="26"/>
      <c r="AM3852" s="28"/>
      <c r="AN3852" s="26"/>
      <c r="AO3852" s="28"/>
      <c r="AP3852" s="26"/>
    </row>
    <row r="3853" spans="1:42" x14ac:dyDescent="0.25">
      <c r="A3853" s="24"/>
      <c r="B3853" s="24"/>
      <c r="C3853" s="88"/>
      <c r="D3853" s="25"/>
      <c r="E3853" s="25"/>
      <c r="F3853" s="26"/>
      <c r="G3853" s="25"/>
      <c r="H3853" s="26"/>
      <c r="I3853" s="25"/>
      <c r="J3853" s="26"/>
      <c r="K3853" s="27"/>
      <c r="L3853" s="27"/>
      <c r="M3853" s="26"/>
      <c r="N3853" s="27"/>
      <c r="O3853" s="26"/>
      <c r="P3853" s="27"/>
      <c r="Q3853" s="26"/>
      <c r="R3853" s="27"/>
      <c r="S3853" s="27"/>
      <c r="T3853" s="26"/>
      <c r="U3853" s="27"/>
      <c r="V3853" s="26"/>
      <c r="W3853" s="27"/>
      <c r="X3853" s="26"/>
      <c r="Y3853" s="24"/>
      <c r="Z3853" s="24"/>
      <c r="AA3853" s="24"/>
      <c r="AB3853" s="24"/>
      <c r="AC3853" s="28"/>
      <c r="AD3853" s="28"/>
      <c r="AE3853" s="26"/>
      <c r="AF3853" s="28"/>
      <c r="AG3853" s="26"/>
      <c r="AH3853" s="28"/>
      <c r="AI3853" s="26"/>
      <c r="AJ3853" s="28"/>
      <c r="AK3853" s="28"/>
      <c r="AL3853" s="26"/>
      <c r="AM3853" s="28"/>
      <c r="AN3853" s="26"/>
      <c r="AO3853" s="28"/>
      <c r="AP3853" s="26"/>
    </row>
    <row r="3854" spans="1:42" x14ac:dyDescent="0.25">
      <c r="A3854" s="24"/>
      <c r="B3854" s="24"/>
      <c r="C3854" s="88"/>
      <c r="D3854" s="25"/>
      <c r="E3854" s="25"/>
      <c r="F3854" s="26"/>
      <c r="G3854" s="25"/>
      <c r="H3854" s="26"/>
      <c r="I3854" s="25"/>
      <c r="J3854" s="26"/>
      <c r="K3854" s="27"/>
      <c r="L3854" s="27"/>
      <c r="M3854" s="26"/>
      <c r="N3854" s="27"/>
      <c r="O3854" s="26"/>
      <c r="P3854" s="27"/>
      <c r="Q3854" s="26"/>
      <c r="R3854" s="27"/>
      <c r="S3854" s="27"/>
      <c r="T3854" s="26"/>
      <c r="U3854" s="27"/>
      <c r="V3854" s="26"/>
      <c r="W3854" s="27"/>
      <c r="X3854" s="26"/>
      <c r="Y3854" s="24"/>
      <c r="Z3854" s="24"/>
      <c r="AA3854" s="24"/>
      <c r="AB3854" s="24"/>
      <c r="AC3854" s="28"/>
      <c r="AD3854" s="28"/>
      <c r="AE3854" s="26"/>
      <c r="AF3854" s="28"/>
      <c r="AG3854" s="26"/>
      <c r="AH3854" s="28"/>
      <c r="AI3854" s="26"/>
      <c r="AJ3854" s="28"/>
      <c r="AK3854" s="28"/>
      <c r="AL3854" s="26"/>
      <c r="AM3854" s="28"/>
      <c r="AN3854" s="26"/>
      <c r="AO3854" s="28"/>
      <c r="AP3854" s="26"/>
    </row>
    <row r="3855" spans="1:42" x14ac:dyDescent="0.25">
      <c r="A3855" s="24"/>
      <c r="B3855" s="24"/>
      <c r="C3855" s="24"/>
      <c r="D3855" s="25"/>
      <c r="E3855" s="25"/>
      <c r="F3855" s="26"/>
      <c r="G3855" s="25"/>
      <c r="H3855" s="26"/>
      <c r="I3855" s="25"/>
      <c r="J3855" s="26"/>
      <c r="K3855" s="27"/>
      <c r="L3855" s="27"/>
      <c r="M3855" s="26"/>
      <c r="N3855" s="27"/>
      <c r="O3855" s="26"/>
      <c r="P3855" s="27"/>
      <c r="Q3855" s="26"/>
      <c r="R3855" s="27"/>
      <c r="S3855" s="27"/>
      <c r="T3855" s="26"/>
      <c r="U3855" s="27"/>
      <c r="V3855" s="26"/>
      <c r="W3855" s="27"/>
      <c r="X3855" s="26"/>
      <c r="Y3855" s="24"/>
      <c r="Z3855" s="24"/>
      <c r="AA3855" s="24"/>
      <c r="AB3855" s="24"/>
      <c r="AC3855" s="28"/>
      <c r="AD3855" s="28"/>
      <c r="AE3855" s="26"/>
      <c r="AF3855" s="28"/>
      <c r="AG3855" s="26"/>
      <c r="AH3855" s="28"/>
      <c r="AI3855" s="26"/>
      <c r="AJ3855" s="28"/>
      <c r="AK3855" s="28"/>
      <c r="AL3855" s="26"/>
      <c r="AM3855" s="28"/>
      <c r="AN3855" s="26"/>
      <c r="AO3855" s="28"/>
      <c r="AP3855" s="26"/>
    </row>
    <row r="3856" spans="1:42" x14ac:dyDescent="0.25">
      <c r="A3856" s="24"/>
      <c r="B3856" s="24"/>
      <c r="C3856" s="111"/>
      <c r="D3856" s="25"/>
      <c r="E3856" s="25"/>
      <c r="F3856" s="26"/>
      <c r="G3856" s="25"/>
      <c r="H3856" s="26"/>
      <c r="I3856" s="25"/>
      <c r="J3856" s="26"/>
      <c r="K3856" s="27"/>
      <c r="L3856" s="27"/>
      <c r="M3856" s="26"/>
      <c r="N3856" s="27"/>
      <c r="O3856" s="26"/>
      <c r="P3856" s="27"/>
      <c r="Q3856" s="26"/>
      <c r="R3856" s="27"/>
      <c r="S3856" s="27"/>
      <c r="T3856" s="26"/>
      <c r="U3856" s="27"/>
      <c r="V3856" s="26"/>
      <c r="W3856" s="27"/>
      <c r="X3856" s="26"/>
      <c r="Y3856" s="24"/>
      <c r="Z3856" s="24"/>
      <c r="AA3856" s="24"/>
      <c r="AB3856" s="24"/>
      <c r="AC3856" s="28"/>
      <c r="AD3856" s="28"/>
      <c r="AE3856" s="26"/>
      <c r="AF3856" s="28"/>
      <c r="AG3856" s="26"/>
      <c r="AH3856" s="28"/>
      <c r="AI3856" s="26"/>
      <c r="AJ3856" s="28"/>
      <c r="AK3856" s="28"/>
      <c r="AL3856" s="26"/>
      <c r="AM3856" s="28"/>
      <c r="AN3856" s="26"/>
      <c r="AO3856" s="28"/>
      <c r="AP3856" s="26"/>
    </row>
    <row r="3857" spans="1:42" x14ac:dyDescent="0.25">
      <c r="A3857" s="24"/>
      <c r="B3857" s="24"/>
      <c r="C3857" s="111"/>
      <c r="D3857" s="24"/>
      <c r="E3857" s="24"/>
      <c r="F3857" s="24"/>
      <c r="G3857" s="24"/>
      <c r="H3857" s="24"/>
      <c r="I3857" s="25"/>
      <c r="J3857" s="26"/>
      <c r="K3857" s="24"/>
      <c r="L3857" s="24"/>
      <c r="M3857" s="24"/>
      <c r="N3857" s="24"/>
      <c r="O3857" s="24"/>
      <c r="P3857" s="27"/>
      <c r="Q3857" s="26"/>
      <c r="R3857" s="24"/>
      <c r="S3857" s="24"/>
      <c r="T3857" s="24"/>
      <c r="U3857" s="24"/>
      <c r="V3857" s="24"/>
      <c r="W3857" s="27"/>
      <c r="X3857" s="26"/>
      <c r="Y3857" s="24"/>
      <c r="Z3857" s="24"/>
      <c r="AA3857" s="24"/>
      <c r="AB3857" s="24"/>
      <c r="AC3857" s="24"/>
      <c r="AD3857" s="24"/>
      <c r="AE3857" s="24"/>
      <c r="AF3857" s="24"/>
      <c r="AG3857" s="24"/>
      <c r="AH3857" s="28"/>
      <c r="AI3857" s="26"/>
      <c r="AJ3857" s="24"/>
      <c r="AK3857" s="24"/>
      <c r="AL3857" s="24"/>
      <c r="AM3857" s="24"/>
      <c r="AN3857" s="24"/>
      <c r="AO3857" s="28"/>
      <c r="AP3857" s="26"/>
    </row>
    <row r="3858" spans="1:42" x14ac:dyDescent="0.25">
      <c r="A3858" s="24"/>
      <c r="B3858" s="24"/>
      <c r="C3858" s="111"/>
      <c r="D3858" s="25"/>
      <c r="E3858" s="25"/>
      <c r="F3858" s="26"/>
      <c r="G3858" s="25"/>
      <c r="H3858" s="26"/>
      <c r="I3858" s="25"/>
      <c r="J3858" s="26"/>
      <c r="K3858" s="27"/>
      <c r="L3858" s="27"/>
      <c r="M3858" s="26"/>
      <c r="N3858" s="27"/>
      <c r="O3858" s="26"/>
      <c r="P3858" s="27"/>
      <c r="Q3858" s="26"/>
      <c r="R3858" s="27"/>
      <c r="S3858" s="27"/>
      <c r="T3858" s="26"/>
      <c r="U3858" s="27"/>
      <c r="V3858" s="26"/>
      <c r="W3858" s="27"/>
      <c r="X3858" s="26"/>
      <c r="Y3858" s="24"/>
      <c r="Z3858" s="24"/>
      <c r="AA3858" s="24"/>
      <c r="AB3858" s="24"/>
      <c r="AC3858" s="28"/>
      <c r="AD3858" s="28"/>
      <c r="AE3858" s="26"/>
      <c r="AF3858" s="28"/>
      <c r="AG3858" s="26"/>
      <c r="AH3858" s="28"/>
      <c r="AI3858" s="26"/>
      <c r="AJ3858" s="28"/>
      <c r="AK3858" s="28"/>
      <c r="AL3858" s="26"/>
      <c r="AM3858" s="28"/>
      <c r="AN3858" s="26"/>
      <c r="AO3858" s="28"/>
      <c r="AP3858" s="26"/>
    </row>
    <row r="3859" spans="1:42" x14ac:dyDescent="0.25">
      <c r="A3859" s="24"/>
      <c r="B3859" s="24"/>
      <c r="C3859" s="24"/>
      <c r="D3859" s="25"/>
      <c r="E3859" s="25"/>
      <c r="F3859" s="26"/>
      <c r="G3859" s="25"/>
      <c r="H3859" s="26"/>
      <c r="I3859" s="25"/>
      <c r="J3859" s="26"/>
      <c r="K3859" s="27"/>
      <c r="L3859" s="27"/>
      <c r="M3859" s="26"/>
      <c r="N3859" s="27"/>
      <c r="O3859" s="26"/>
      <c r="P3859" s="27"/>
      <c r="Q3859" s="26"/>
      <c r="R3859" s="27"/>
      <c r="S3859" s="27"/>
      <c r="T3859" s="26"/>
      <c r="U3859" s="27"/>
      <c r="V3859" s="26"/>
      <c r="W3859" s="27"/>
      <c r="X3859" s="26"/>
      <c r="Y3859" s="24"/>
      <c r="Z3859" s="24"/>
      <c r="AA3859" s="24"/>
      <c r="AB3859" s="24"/>
      <c r="AC3859" s="28"/>
      <c r="AD3859" s="28"/>
      <c r="AE3859" s="26"/>
      <c r="AF3859" s="28"/>
      <c r="AG3859" s="26"/>
      <c r="AH3859" s="28"/>
      <c r="AI3859" s="26"/>
      <c r="AJ3859" s="28"/>
      <c r="AK3859" s="28"/>
      <c r="AL3859" s="26"/>
      <c r="AM3859" s="28"/>
      <c r="AN3859" s="26"/>
      <c r="AO3859" s="28"/>
      <c r="AP3859" s="26"/>
    </row>
    <row r="3860" spans="1:42" x14ac:dyDescent="0.25">
      <c r="A3860" s="24"/>
      <c r="B3860" s="24"/>
      <c r="C3860" s="24"/>
      <c r="D3860" s="25"/>
      <c r="E3860" s="25"/>
      <c r="F3860" s="26"/>
      <c r="G3860" s="25"/>
      <c r="H3860" s="26"/>
      <c r="I3860" s="25"/>
      <c r="J3860" s="26"/>
      <c r="K3860" s="27"/>
      <c r="L3860" s="27"/>
      <c r="M3860" s="26"/>
      <c r="N3860" s="27"/>
      <c r="O3860" s="26"/>
      <c r="P3860" s="27"/>
      <c r="Q3860" s="26"/>
      <c r="R3860" s="27"/>
      <c r="S3860" s="27"/>
      <c r="T3860" s="26"/>
      <c r="U3860" s="27"/>
      <c r="V3860" s="26"/>
      <c r="W3860" s="27"/>
      <c r="X3860" s="26"/>
      <c r="Y3860" s="24"/>
      <c r="Z3860" s="24"/>
      <c r="AA3860" s="24"/>
      <c r="AB3860" s="24"/>
      <c r="AC3860" s="28"/>
      <c r="AD3860" s="28"/>
      <c r="AE3860" s="26"/>
      <c r="AF3860" s="28"/>
      <c r="AG3860" s="26"/>
      <c r="AH3860" s="28"/>
      <c r="AI3860" s="26"/>
      <c r="AJ3860" s="28"/>
      <c r="AK3860" s="28"/>
      <c r="AL3860" s="26"/>
      <c r="AM3860" s="28"/>
      <c r="AN3860" s="26"/>
      <c r="AO3860" s="28"/>
      <c r="AP3860" s="26"/>
    </row>
    <row r="3861" spans="1:42" x14ac:dyDescent="0.25">
      <c r="A3861" s="24"/>
      <c r="B3861" s="24"/>
      <c r="C3861" s="24"/>
      <c r="D3861" s="24"/>
      <c r="E3861" s="25"/>
      <c r="F3861" s="26"/>
      <c r="G3861" s="24"/>
      <c r="H3861" s="24"/>
      <c r="I3861" s="24"/>
      <c r="J3861" s="24"/>
      <c r="K3861" s="24"/>
      <c r="L3861" s="27"/>
      <c r="M3861" s="26"/>
      <c r="N3861" s="24"/>
      <c r="O3861" s="24"/>
      <c r="P3861" s="24"/>
      <c r="Q3861" s="24"/>
      <c r="R3861" s="24"/>
      <c r="S3861" s="27"/>
      <c r="T3861" s="26"/>
      <c r="U3861" s="24"/>
      <c r="V3861" s="24"/>
      <c r="W3861" s="24"/>
      <c r="X3861" s="24"/>
      <c r="Y3861" s="24"/>
      <c r="Z3861" s="24"/>
      <c r="AA3861" s="24"/>
      <c r="AB3861" s="24"/>
      <c r="AC3861" s="24"/>
      <c r="AD3861" s="28"/>
      <c r="AE3861" s="26"/>
      <c r="AF3861" s="24"/>
      <c r="AG3861" s="24"/>
      <c r="AH3861" s="24"/>
      <c r="AI3861" s="24"/>
      <c r="AJ3861" s="24"/>
      <c r="AK3861" s="28"/>
      <c r="AL3861" s="26"/>
      <c r="AM3861" s="24"/>
      <c r="AN3861" s="24"/>
      <c r="AO3861" s="24"/>
      <c r="AP3861" s="24"/>
    </row>
    <row r="3862" spans="1:42" x14ac:dyDescent="0.25">
      <c r="A3862" s="24"/>
      <c r="B3862" s="24"/>
      <c r="C3862" s="24"/>
      <c r="D3862" s="25"/>
      <c r="E3862" s="25"/>
      <c r="F3862" s="26"/>
      <c r="G3862" s="25"/>
      <c r="H3862" s="26"/>
      <c r="I3862" s="25"/>
      <c r="J3862" s="26"/>
      <c r="K3862" s="27"/>
      <c r="L3862" s="27"/>
      <c r="M3862" s="26"/>
      <c r="N3862" s="27"/>
      <c r="O3862" s="26"/>
      <c r="P3862" s="27"/>
      <c r="Q3862" s="26"/>
      <c r="R3862" s="27"/>
      <c r="S3862" s="27"/>
      <c r="T3862" s="26"/>
      <c r="U3862" s="27"/>
      <c r="V3862" s="26"/>
      <c r="W3862" s="27"/>
      <c r="X3862" s="26"/>
      <c r="Y3862" s="24"/>
      <c r="Z3862" s="24"/>
      <c r="AA3862" s="24"/>
      <c r="AB3862" s="24"/>
      <c r="AC3862" s="28"/>
      <c r="AD3862" s="28"/>
      <c r="AE3862" s="26"/>
      <c r="AF3862" s="28"/>
      <c r="AG3862" s="26"/>
      <c r="AH3862" s="28"/>
      <c r="AI3862" s="26"/>
      <c r="AJ3862" s="28"/>
      <c r="AK3862" s="28"/>
      <c r="AL3862" s="26"/>
      <c r="AM3862" s="28"/>
      <c r="AN3862" s="26"/>
      <c r="AO3862" s="28"/>
      <c r="AP3862" s="26"/>
    </row>
    <row r="3863" spans="1:42" x14ac:dyDescent="0.25">
      <c r="A3863" s="24"/>
      <c r="B3863" s="24"/>
      <c r="C3863" s="24"/>
      <c r="D3863" s="25"/>
      <c r="E3863" s="25"/>
      <c r="F3863" s="26"/>
      <c r="G3863" s="25"/>
      <c r="H3863" s="26"/>
      <c r="I3863" s="25"/>
      <c r="J3863" s="26"/>
      <c r="K3863" s="27"/>
      <c r="L3863" s="27"/>
      <c r="M3863" s="26"/>
      <c r="N3863" s="27"/>
      <c r="O3863" s="26"/>
      <c r="P3863" s="27"/>
      <c r="Q3863" s="26"/>
      <c r="R3863" s="27"/>
      <c r="S3863" s="27"/>
      <c r="T3863" s="26"/>
      <c r="U3863" s="27"/>
      <c r="V3863" s="26"/>
      <c r="W3863" s="27"/>
      <c r="X3863" s="26"/>
      <c r="Y3863" s="24"/>
      <c r="Z3863" s="24"/>
      <c r="AA3863" s="24"/>
      <c r="AB3863" s="24"/>
      <c r="AC3863" s="28"/>
      <c r="AD3863" s="28"/>
      <c r="AE3863" s="26"/>
      <c r="AF3863" s="28"/>
      <c r="AG3863" s="26"/>
      <c r="AH3863" s="28"/>
      <c r="AI3863" s="26"/>
      <c r="AJ3863" s="28"/>
      <c r="AK3863" s="28"/>
      <c r="AL3863" s="26"/>
      <c r="AM3863" s="28"/>
      <c r="AN3863" s="26"/>
      <c r="AO3863" s="28"/>
      <c r="AP3863" s="26"/>
    </row>
    <row r="3864" spans="1:42" x14ac:dyDescent="0.25">
      <c r="A3864" s="24"/>
      <c r="B3864" s="24"/>
      <c r="C3864" s="88"/>
      <c r="D3864" s="25"/>
      <c r="E3864" s="25"/>
      <c r="F3864" s="26"/>
      <c r="G3864" s="25"/>
      <c r="H3864" s="26"/>
      <c r="I3864" s="25"/>
      <c r="J3864" s="26"/>
      <c r="K3864" s="27"/>
      <c r="L3864" s="27"/>
      <c r="M3864" s="26"/>
      <c r="N3864" s="27"/>
      <c r="O3864" s="26"/>
      <c r="P3864" s="27"/>
      <c r="Q3864" s="26"/>
      <c r="R3864" s="27"/>
      <c r="S3864" s="27"/>
      <c r="T3864" s="26"/>
      <c r="U3864" s="27"/>
      <c r="V3864" s="26"/>
      <c r="W3864" s="27"/>
      <c r="X3864" s="26"/>
      <c r="Y3864" s="24"/>
      <c r="Z3864" s="24"/>
      <c r="AA3864" s="24"/>
      <c r="AB3864" s="24"/>
      <c r="AC3864" s="28"/>
      <c r="AD3864" s="28"/>
      <c r="AE3864" s="26"/>
      <c r="AF3864" s="28"/>
      <c r="AG3864" s="26"/>
      <c r="AH3864" s="28"/>
      <c r="AI3864" s="26"/>
      <c r="AJ3864" s="28"/>
      <c r="AK3864" s="28"/>
      <c r="AL3864" s="26"/>
      <c r="AM3864" s="28"/>
      <c r="AN3864" s="26"/>
      <c r="AO3864" s="28"/>
      <c r="AP3864" s="26"/>
    </row>
    <row r="3865" spans="1:42" x14ac:dyDescent="0.25">
      <c r="A3865" s="24"/>
      <c r="B3865" s="24"/>
      <c r="C3865" s="88"/>
      <c r="D3865" s="25"/>
      <c r="E3865" s="25"/>
      <c r="F3865" s="26"/>
      <c r="G3865" s="25"/>
      <c r="H3865" s="26"/>
      <c r="I3865" s="25"/>
      <c r="J3865" s="26"/>
      <c r="K3865" s="27"/>
      <c r="L3865" s="27"/>
      <c r="M3865" s="26"/>
      <c r="N3865" s="27"/>
      <c r="O3865" s="26"/>
      <c r="P3865" s="27"/>
      <c r="Q3865" s="26"/>
      <c r="R3865" s="27"/>
      <c r="S3865" s="27"/>
      <c r="T3865" s="26"/>
      <c r="U3865" s="27"/>
      <c r="V3865" s="26"/>
      <c r="W3865" s="27"/>
      <c r="X3865" s="26"/>
      <c r="Y3865" s="24"/>
      <c r="Z3865" s="24"/>
      <c r="AA3865" s="24"/>
      <c r="AB3865" s="24"/>
      <c r="AC3865" s="28"/>
      <c r="AD3865" s="28"/>
      <c r="AE3865" s="26"/>
      <c r="AF3865" s="28"/>
      <c r="AG3865" s="26"/>
      <c r="AH3865" s="28"/>
      <c r="AI3865" s="26"/>
      <c r="AJ3865" s="28"/>
      <c r="AK3865" s="28"/>
      <c r="AL3865" s="26"/>
      <c r="AM3865" s="28"/>
      <c r="AN3865" s="26"/>
      <c r="AO3865" s="28"/>
      <c r="AP3865" s="26"/>
    </row>
    <row r="3866" spans="1:42" x14ac:dyDescent="0.25">
      <c r="A3866" s="24"/>
      <c r="B3866" s="24"/>
      <c r="C3866" s="88"/>
      <c r="D3866" s="25"/>
      <c r="E3866" s="25"/>
      <c r="F3866" s="26"/>
      <c r="G3866" s="25"/>
      <c r="H3866" s="26"/>
      <c r="I3866" s="25"/>
      <c r="J3866" s="26"/>
      <c r="K3866" s="27"/>
      <c r="L3866" s="27"/>
      <c r="M3866" s="26"/>
      <c r="N3866" s="27"/>
      <c r="O3866" s="26"/>
      <c r="P3866" s="27"/>
      <c r="Q3866" s="26"/>
      <c r="R3866" s="27"/>
      <c r="S3866" s="27"/>
      <c r="T3866" s="26"/>
      <c r="U3866" s="27"/>
      <c r="V3866" s="26"/>
      <c r="W3866" s="27"/>
      <c r="X3866" s="26"/>
      <c r="Y3866" s="24"/>
      <c r="Z3866" s="24"/>
      <c r="AA3866" s="24"/>
      <c r="AB3866" s="24"/>
      <c r="AC3866" s="28"/>
      <c r="AD3866" s="28"/>
      <c r="AE3866" s="26"/>
      <c r="AF3866" s="28"/>
      <c r="AG3866" s="26"/>
      <c r="AH3866" s="28"/>
      <c r="AI3866" s="26"/>
      <c r="AJ3866" s="28"/>
      <c r="AK3866" s="28"/>
      <c r="AL3866" s="26"/>
      <c r="AM3866" s="28"/>
      <c r="AN3866" s="26"/>
      <c r="AO3866" s="28"/>
      <c r="AP3866" s="26"/>
    </row>
    <row r="3867" spans="1:42" x14ac:dyDescent="0.25">
      <c r="A3867" s="24"/>
      <c r="B3867" s="24"/>
      <c r="C3867" s="111"/>
      <c r="D3867" s="25"/>
      <c r="E3867" s="25"/>
      <c r="F3867" s="26"/>
      <c r="G3867" s="25"/>
      <c r="H3867" s="26"/>
      <c r="I3867" s="25"/>
      <c r="J3867" s="26"/>
      <c r="K3867" s="27"/>
      <c r="L3867" s="27"/>
      <c r="M3867" s="26"/>
      <c r="N3867" s="27"/>
      <c r="O3867" s="26"/>
      <c r="P3867" s="27"/>
      <c r="Q3867" s="26"/>
      <c r="R3867" s="27"/>
      <c r="S3867" s="27"/>
      <c r="T3867" s="26"/>
      <c r="U3867" s="27"/>
      <c r="V3867" s="26"/>
      <c r="W3867" s="27"/>
      <c r="X3867" s="26"/>
      <c r="Y3867" s="24"/>
      <c r="Z3867" s="24"/>
      <c r="AA3867" s="24"/>
      <c r="AB3867" s="24"/>
      <c r="AC3867" s="28"/>
      <c r="AD3867" s="28"/>
      <c r="AE3867" s="26"/>
      <c r="AF3867" s="28"/>
      <c r="AG3867" s="26"/>
      <c r="AH3867" s="28"/>
      <c r="AI3867" s="26"/>
      <c r="AJ3867" s="28"/>
      <c r="AK3867" s="28"/>
      <c r="AL3867" s="26"/>
      <c r="AM3867" s="28"/>
      <c r="AN3867" s="26"/>
      <c r="AO3867" s="28"/>
      <c r="AP3867" s="26"/>
    </row>
    <row r="3868" spans="1:42" x14ac:dyDescent="0.25">
      <c r="A3868" s="24"/>
      <c r="B3868" s="24"/>
      <c r="C3868" s="111"/>
      <c r="D3868" s="25"/>
      <c r="E3868" s="25"/>
      <c r="F3868" s="26"/>
      <c r="G3868" s="25"/>
      <c r="H3868" s="26"/>
      <c r="I3868" s="25"/>
      <c r="J3868" s="26"/>
      <c r="K3868" s="27"/>
      <c r="L3868" s="27"/>
      <c r="M3868" s="26"/>
      <c r="N3868" s="27"/>
      <c r="O3868" s="26"/>
      <c r="P3868" s="27"/>
      <c r="Q3868" s="26"/>
      <c r="R3868" s="27"/>
      <c r="S3868" s="27"/>
      <c r="T3868" s="26"/>
      <c r="U3868" s="27"/>
      <c r="V3868" s="26"/>
      <c r="W3868" s="27"/>
      <c r="X3868" s="26"/>
      <c r="Y3868" s="24"/>
      <c r="Z3868" s="24"/>
      <c r="AA3868" s="24"/>
      <c r="AB3868" s="24"/>
      <c r="AC3868" s="28"/>
      <c r="AD3868" s="28"/>
      <c r="AE3868" s="26"/>
      <c r="AF3868" s="28"/>
      <c r="AG3868" s="26"/>
      <c r="AH3868" s="28"/>
      <c r="AI3868" s="26"/>
      <c r="AJ3868" s="28"/>
      <c r="AK3868" s="28"/>
      <c r="AL3868" s="26"/>
      <c r="AM3868" s="28"/>
      <c r="AN3868" s="26"/>
      <c r="AO3868" s="28"/>
      <c r="AP3868" s="26"/>
    </row>
    <row r="3869" spans="1:42" x14ac:dyDescent="0.25">
      <c r="A3869" s="24"/>
      <c r="B3869" s="24"/>
      <c r="C3869" s="111"/>
      <c r="D3869" s="24"/>
      <c r="E3869" s="25"/>
      <c r="F3869" s="26"/>
      <c r="G3869" s="25"/>
      <c r="H3869" s="26"/>
      <c r="I3869" s="25"/>
      <c r="J3869" s="26"/>
      <c r="K3869" s="24"/>
      <c r="L3869" s="27"/>
      <c r="M3869" s="26"/>
      <c r="N3869" s="27"/>
      <c r="O3869" s="26"/>
      <c r="P3869" s="27"/>
      <c r="Q3869" s="26"/>
      <c r="R3869" s="24"/>
      <c r="S3869" s="27"/>
      <c r="T3869" s="26"/>
      <c r="U3869" s="27"/>
      <c r="V3869" s="26"/>
      <c r="W3869" s="27"/>
      <c r="X3869" s="26"/>
      <c r="Y3869" s="24"/>
      <c r="Z3869" s="24"/>
      <c r="AA3869" s="24"/>
      <c r="AB3869" s="24"/>
      <c r="AC3869" s="24"/>
      <c r="AD3869" s="28"/>
      <c r="AE3869" s="26"/>
      <c r="AF3869" s="28"/>
      <c r="AG3869" s="26"/>
      <c r="AH3869" s="28"/>
      <c r="AI3869" s="26"/>
      <c r="AJ3869" s="24"/>
      <c r="AK3869" s="28"/>
      <c r="AL3869" s="26"/>
      <c r="AM3869" s="28"/>
      <c r="AN3869" s="26"/>
      <c r="AO3869" s="28"/>
      <c r="AP3869" s="26"/>
    </row>
    <row r="3870" spans="1:42" x14ac:dyDescent="0.25">
      <c r="A3870" s="24"/>
      <c r="B3870" s="24"/>
      <c r="C3870" s="24"/>
      <c r="D3870" s="25"/>
      <c r="E3870" s="25"/>
      <c r="F3870" s="26"/>
      <c r="G3870" s="25"/>
      <c r="H3870" s="26"/>
      <c r="I3870" s="25"/>
      <c r="J3870" s="26"/>
      <c r="K3870" s="27"/>
      <c r="L3870" s="27"/>
      <c r="M3870" s="26"/>
      <c r="N3870" s="27"/>
      <c r="O3870" s="26"/>
      <c r="P3870" s="27"/>
      <c r="Q3870" s="26"/>
      <c r="R3870" s="27"/>
      <c r="S3870" s="27"/>
      <c r="T3870" s="26"/>
      <c r="U3870" s="27"/>
      <c r="V3870" s="26"/>
      <c r="W3870" s="27"/>
      <c r="X3870" s="26"/>
      <c r="Y3870" s="24"/>
      <c r="Z3870" s="24"/>
      <c r="AA3870" s="24"/>
      <c r="AB3870" s="24"/>
      <c r="AC3870" s="28"/>
      <c r="AD3870" s="28"/>
      <c r="AE3870" s="26"/>
      <c r="AF3870" s="28"/>
      <c r="AG3870" s="26"/>
      <c r="AH3870" s="28"/>
      <c r="AI3870" s="26"/>
      <c r="AJ3870" s="28"/>
      <c r="AK3870" s="28"/>
      <c r="AL3870" s="26"/>
      <c r="AM3870" s="28"/>
      <c r="AN3870" s="26"/>
      <c r="AO3870" s="28"/>
      <c r="AP3870" s="26"/>
    </row>
    <row r="3871" spans="1:42" x14ac:dyDescent="0.25">
      <c r="A3871" s="24"/>
      <c r="B3871" s="24"/>
      <c r="C3871" s="24"/>
      <c r="D3871" s="25"/>
      <c r="E3871" s="25"/>
      <c r="F3871" s="26"/>
      <c r="G3871" s="25"/>
      <c r="H3871" s="26"/>
      <c r="I3871" s="25"/>
      <c r="J3871" s="26"/>
      <c r="K3871" s="27"/>
      <c r="L3871" s="27"/>
      <c r="M3871" s="26"/>
      <c r="N3871" s="27"/>
      <c r="O3871" s="26"/>
      <c r="P3871" s="27"/>
      <c r="Q3871" s="26"/>
      <c r="R3871" s="27"/>
      <c r="S3871" s="27"/>
      <c r="T3871" s="26"/>
      <c r="U3871" s="27"/>
      <c r="V3871" s="26"/>
      <c r="W3871" s="27"/>
      <c r="X3871" s="26"/>
      <c r="Y3871" s="24"/>
      <c r="Z3871" s="24"/>
      <c r="AA3871" s="24"/>
      <c r="AB3871" s="24"/>
      <c r="AC3871" s="28"/>
      <c r="AD3871" s="28"/>
      <c r="AE3871" s="26"/>
      <c r="AF3871" s="28"/>
      <c r="AG3871" s="26"/>
      <c r="AH3871" s="28"/>
      <c r="AI3871" s="26"/>
      <c r="AJ3871" s="28"/>
      <c r="AK3871" s="28"/>
      <c r="AL3871" s="26"/>
      <c r="AM3871" s="28"/>
      <c r="AN3871" s="26"/>
      <c r="AO3871" s="28"/>
      <c r="AP3871" s="26"/>
    </row>
    <row r="3872" spans="1:42" x14ac:dyDescent="0.25">
      <c r="A3872" s="24"/>
      <c r="B3872" s="24"/>
      <c r="C3872" s="24"/>
      <c r="D3872" s="25"/>
      <c r="E3872" s="25"/>
      <c r="F3872" s="26"/>
      <c r="G3872" s="25"/>
      <c r="H3872" s="26"/>
      <c r="I3872" s="25"/>
      <c r="J3872" s="26"/>
      <c r="K3872" s="27"/>
      <c r="L3872" s="27"/>
      <c r="M3872" s="26"/>
      <c r="N3872" s="27"/>
      <c r="O3872" s="26"/>
      <c r="P3872" s="27"/>
      <c r="Q3872" s="26"/>
      <c r="R3872" s="27"/>
      <c r="S3872" s="27"/>
      <c r="T3872" s="26"/>
      <c r="U3872" s="27"/>
      <c r="V3872" s="26"/>
      <c r="W3872" s="27"/>
      <c r="X3872" s="26"/>
      <c r="Y3872" s="24"/>
      <c r="Z3872" s="24"/>
      <c r="AA3872" s="24"/>
      <c r="AB3872" s="24"/>
      <c r="AC3872" s="28"/>
      <c r="AD3872" s="28"/>
      <c r="AE3872" s="26"/>
      <c r="AF3872" s="28"/>
      <c r="AG3872" s="26"/>
      <c r="AH3872" s="28"/>
      <c r="AI3872" s="26"/>
      <c r="AJ3872" s="28"/>
      <c r="AK3872" s="28"/>
      <c r="AL3872" s="26"/>
      <c r="AM3872" s="28"/>
      <c r="AN3872" s="26"/>
      <c r="AO3872" s="28"/>
      <c r="AP3872" s="26"/>
    </row>
    <row r="3873" spans="1:42" x14ac:dyDescent="0.25">
      <c r="A3873" s="24"/>
      <c r="B3873" s="24"/>
      <c r="C3873" s="24"/>
      <c r="D3873" s="25"/>
      <c r="E3873" s="25"/>
      <c r="F3873" s="26"/>
      <c r="G3873" s="25"/>
      <c r="H3873" s="26"/>
      <c r="I3873" s="25"/>
      <c r="J3873" s="26"/>
      <c r="K3873" s="27"/>
      <c r="L3873" s="27"/>
      <c r="M3873" s="26"/>
      <c r="N3873" s="27"/>
      <c r="O3873" s="26"/>
      <c r="P3873" s="27"/>
      <c r="Q3873" s="26"/>
      <c r="R3873" s="27"/>
      <c r="S3873" s="27"/>
      <c r="T3873" s="26"/>
      <c r="U3873" s="27"/>
      <c r="V3873" s="26"/>
      <c r="W3873" s="27"/>
      <c r="X3873" s="26"/>
      <c r="Y3873" s="24"/>
      <c r="Z3873" s="24"/>
      <c r="AA3873" s="24"/>
      <c r="AB3873" s="24"/>
      <c r="AC3873" s="28"/>
      <c r="AD3873" s="28"/>
      <c r="AE3873" s="26"/>
      <c r="AF3873" s="28"/>
      <c r="AG3873" s="26"/>
      <c r="AH3873" s="28"/>
      <c r="AI3873" s="26"/>
      <c r="AJ3873" s="28"/>
      <c r="AK3873" s="28"/>
      <c r="AL3873" s="26"/>
      <c r="AM3873" s="28"/>
      <c r="AN3873" s="26"/>
      <c r="AO3873" s="28"/>
      <c r="AP3873" s="26"/>
    </row>
    <row r="3874" spans="1:42" x14ac:dyDescent="0.25">
      <c r="A3874" s="24"/>
      <c r="B3874" s="24"/>
      <c r="C3874" s="24"/>
      <c r="D3874" s="25"/>
      <c r="E3874" s="25"/>
      <c r="F3874" s="26"/>
      <c r="G3874" s="25"/>
      <c r="H3874" s="26"/>
      <c r="I3874" s="25"/>
      <c r="J3874" s="26"/>
      <c r="K3874" s="27"/>
      <c r="L3874" s="27"/>
      <c r="M3874" s="26"/>
      <c r="N3874" s="27"/>
      <c r="O3874" s="26"/>
      <c r="P3874" s="27"/>
      <c r="Q3874" s="26"/>
      <c r="R3874" s="27"/>
      <c r="S3874" s="27"/>
      <c r="T3874" s="26"/>
      <c r="U3874" s="27"/>
      <c r="V3874" s="26"/>
      <c r="W3874" s="27"/>
      <c r="X3874" s="26"/>
      <c r="Y3874" s="24"/>
      <c r="Z3874" s="24"/>
      <c r="AA3874" s="24"/>
      <c r="AB3874" s="24"/>
      <c r="AC3874" s="28"/>
      <c r="AD3874" s="28"/>
      <c r="AE3874" s="26"/>
      <c r="AF3874" s="28"/>
      <c r="AG3874" s="26"/>
      <c r="AH3874" s="28"/>
      <c r="AI3874" s="26"/>
      <c r="AJ3874" s="28"/>
      <c r="AK3874" s="28"/>
      <c r="AL3874" s="26"/>
      <c r="AM3874" s="28"/>
      <c r="AN3874" s="26"/>
      <c r="AO3874" s="28"/>
      <c r="AP3874" s="26"/>
    </row>
    <row r="3875" spans="1:42" x14ac:dyDescent="0.25">
      <c r="A3875" s="24"/>
      <c r="B3875" s="24"/>
      <c r="C3875" s="24"/>
      <c r="D3875" s="25"/>
      <c r="E3875" s="25"/>
      <c r="F3875" s="26"/>
      <c r="G3875" s="25"/>
      <c r="H3875" s="26"/>
      <c r="I3875" s="25"/>
      <c r="J3875" s="26"/>
      <c r="K3875" s="27"/>
      <c r="L3875" s="27"/>
      <c r="M3875" s="26"/>
      <c r="N3875" s="27"/>
      <c r="O3875" s="26"/>
      <c r="P3875" s="27"/>
      <c r="Q3875" s="26"/>
      <c r="R3875" s="27"/>
      <c r="S3875" s="27"/>
      <c r="T3875" s="26"/>
      <c r="U3875" s="27"/>
      <c r="V3875" s="26"/>
      <c r="W3875" s="27"/>
      <c r="X3875" s="26"/>
      <c r="Y3875" s="24"/>
      <c r="Z3875" s="24"/>
      <c r="AA3875" s="24"/>
      <c r="AB3875" s="24"/>
      <c r="AC3875" s="28"/>
      <c r="AD3875" s="28"/>
      <c r="AE3875" s="26"/>
      <c r="AF3875" s="28"/>
      <c r="AG3875" s="26"/>
      <c r="AH3875" s="28"/>
      <c r="AI3875" s="26"/>
      <c r="AJ3875" s="28"/>
      <c r="AK3875" s="28"/>
      <c r="AL3875" s="26"/>
      <c r="AM3875" s="28"/>
      <c r="AN3875" s="26"/>
      <c r="AO3875" s="28"/>
      <c r="AP3875" s="26"/>
    </row>
    <row r="3876" spans="1:42" x14ac:dyDescent="0.25">
      <c r="A3876" s="24"/>
      <c r="B3876" s="24"/>
      <c r="C3876" s="88"/>
      <c r="D3876" s="25"/>
      <c r="E3876" s="25"/>
      <c r="F3876" s="26"/>
      <c r="G3876" s="25"/>
      <c r="H3876" s="26"/>
      <c r="I3876" s="25"/>
      <c r="J3876" s="26"/>
      <c r="K3876" s="27"/>
      <c r="L3876" s="27"/>
      <c r="M3876" s="26"/>
      <c r="N3876" s="27"/>
      <c r="O3876" s="26"/>
      <c r="P3876" s="27"/>
      <c r="Q3876" s="26"/>
      <c r="R3876" s="27"/>
      <c r="S3876" s="27"/>
      <c r="T3876" s="26"/>
      <c r="U3876" s="27"/>
      <c r="V3876" s="26"/>
      <c r="W3876" s="27"/>
      <c r="X3876" s="26"/>
      <c r="Y3876" s="24"/>
      <c r="Z3876" s="24"/>
      <c r="AA3876" s="24"/>
      <c r="AB3876" s="24"/>
      <c r="AC3876" s="28"/>
      <c r="AD3876" s="28"/>
      <c r="AE3876" s="26"/>
      <c r="AF3876" s="28"/>
      <c r="AG3876" s="26"/>
      <c r="AH3876" s="28"/>
      <c r="AI3876" s="26"/>
      <c r="AJ3876" s="28"/>
      <c r="AK3876" s="28"/>
      <c r="AL3876" s="26"/>
      <c r="AM3876" s="28"/>
      <c r="AN3876" s="26"/>
      <c r="AO3876" s="28"/>
      <c r="AP3876" s="26"/>
    </row>
    <row r="3877" spans="1:42" x14ac:dyDescent="0.25">
      <c r="A3877" s="24"/>
      <c r="B3877" s="24"/>
      <c r="C3877" s="88"/>
      <c r="D3877" s="25"/>
      <c r="E3877" s="25"/>
      <c r="F3877" s="26"/>
      <c r="G3877" s="25"/>
      <c r="H3877" s="26"/>
      <c r="I3877" s="25"/>
      <c r="J3877" s="26"/>
      <c r="K3877" s="27"/>
      <c r="L3877" s="27"/>
      <c r="M3877" s="26"/>
      <c r="N3877" s="27"/>
      <c r="O3877" s="26"/>
      <c r="P3877" s="27"/>
      <c r="Q3877" s="26"/>
      <c r="R3877" s="27"/>
      <c r="S3877" s="27"/>
      <c r="T3877" s="26"/>
      <c r="U3877" s="27"/>
      <c r="V3877" s="26"/>
      <c r="W3877" s="27"/>
      <c r="X3877" s="26"/>
      <c r="Y3877" s="24"/>
      <c r="Z3877" s="24"/>
      <c r="AA3877" s="24"/>
      <c r="AB3877" s="24"/>
      <c r="AC3877" s="28"/>
      <c r="AD3877" s="28"/>
      <c r="AE3877" s="26"/>
      <c r="AF3877" s="28"/>
      <c r="AG3877" s="26"/>
      <c r="AH3877" s="28"/>
      <c r="AI3877" s="26"/>
      <c r="AJ3877" s="28"/>
      <c r="AK3877" s="28"/>
      <c r="AL3877" s="26"/>
      <c r="AM3877" s="28"/>
      <c r="AN3877" s="26"/>
      <c r="AO3877" s="28"/>
      <c r="AP3877" s="26"/>
    </row>
    <row r="3878" spans="1:42" x14ac:dyDescent="0.25">
      <c r="A3878" s="24"/>
      <c r="B3878" s="24"/>
      <c r="C3878" s="88"/>
      <c r="D3878" s="25"/>
      <c r="E3878" s="25"/>
      <c r="F3878" s="26"/>
      <c r="G3878" s="25"/>
      <c r="H3878" s="26"/>
      <c r="I3878" s="25"/>
      <c r="J3878" s="26"/>
      <c r="K3878" s="27"/>
      <c r="L3878" s="27"/>
      <c r="M3878" s="26"/>
      <c r="N3878" s="27"/>
      <c r="O3878" s="26"/>
      <c r="P3878" s="27"/>
      <c r="Q3878" s="26"/>
      <c r="R3878" s="27"/>
      <c r="S3878" s="27"/>
      <c r="T3878" s="26"/>
      <c r="U3878" s="27"/>
      <c r="V3878" s="26"/>
      <c r="W3878" s="27"/>
      <c r="X3878" s="26"/>
      <c r="Y3878" s="24"/>
      <c r="Z3878" s="24"/>
      <c r="AA3878" s="24"/>
      <c r="AB3878" s="24"/>
      <c r="AC3878" s="28"/>
      <c r="AD3878" s="28"/>
      <c r="AE3878" s="26"/>
      <c r="AF3878" s="28"/>
      <c r="AG3878" s="26"/>
      <c r="AH3878" s="28"/>
      <c r="AI3878" s="26"/>
      <c r="AJ3878" s="28"/>
      <c r="AK3878" s="28"/>
      <c r="AL3878" s="26"/>
      <c r="AM3878" s="28"/>
      <c r="AN3878" s="26"/>
      <c r="AO3878" s="28"/>
      <c r="AP3878" s="26"/>
    </row>
    <row r="3879" spans="1:42" x14ac:dyDescent="0.25">
      <c r="A3879" s="24"/>
      <c r="B3879" s="24"/>
      <c r="C3879" s="24"/>
      <c r="D3879" s="25"/>
      <c r="E3879" s="25"/>
      <c r="F3879" s="26"/>
      <c r="G3879" s="25"/>
      <c r="H3879" s="26"/>
      <c r="I3879" s="25"/>
      <c r="J3879" s="26"/>
      <c r="K3879" s="27"/>
      <c r="L3879" s="27"/>
      <c r="M3879" s="26"/>
      <c r="N3879" s="27"/>
      <c r="O3879" s="26"/>
      <c r="P3879" s="27"/>
      <c r="Q3879" s="26"/>
      <c r="R3879" s="27"/>
      <c r="S3879" s="27"/>
      <c r="T3879" s="26"/>
      <c r="U3879" s="27"/>
      <c r="V3879" s="26"/>
      <c r="W3879" s="27"/>
      <c r="X3879" s="26"/>
      <c r="Y3879" s="24"/>
      <c r="Z3879" s="24"/>
      <c r="AA3879" s="24"/>
      <c r="AB3879" s="24"/>
      <c r="AC3879" s="28"/>
      <c r="AD3879" s="28"/>
      <c r="AE3879" s="26"/>
      <c r="AF3879" s="28"/>
      <c r="AG3879" s="26"/>
      <c r="AH3879" s="28"/>
      <c r="AI3879" s="26"/>
      <c r="AJ3879" s="28"/>
      <c r="AK3879" s="28"/>
      <c r="AL3879" s="26"/>
      <c r="AM3879" s="28"/>
      <c r="AN3879" s="26"/>
      <c r="AO3879" s="28"/>
      <c r="AP3879" s="26"/>
    </row>
    <row r="3880" spans="1:42" x14ac:dyDescent="0.25">
      <c r="A3880" s="24"/>
      <c r="B3880" s="24"/>
      <c r="C3880" s="24"/>
      <c r="D3880" s="25"/>
      <c r="E3880" s="25"/>
      <c r="F3880" s="26"/>
      <c r="G3880" s="25"/>
      <c r="H3880" s="26"/>
      <c r="I3880" s="25"/>
      <c r="J3880" s="26"/>
      <c r="K3880" s="27"/>
      <c r="L3880" s="27"/>
      <c r="M3880" s="26"/>
      <c r="N3880" s="27"/>
      <c r="O3880" s="26"/>
      <c r="P3880" s="27"/>
      <c r="Q3880" s="26"/>
      <c r="R3880" s="27"/>
      <c r="S3880" s="27"/>
      <c r="T3880" s="26"/>
      <c r="U3880" s="27"/>
      <c r="V3880" s="26"/>
      <c r="W3880" s="27"/>
      <c r="X3880" s="26"/>
      <c r="Y3880" s="24"/>
      <c r="Z3880" s="24"/>
      <c r="AA3880" s="24"/>
      <c r="AB3880" s="24"/>
      <c r="AC3880" s="28"/>
      <c r="AD3880" s="28"/>
      <c r="AE3880" s="26"/>
      <c r="AF3880" s="28"/>
      <c r="AG3880" s="26"/>
      <c r="AH3880" s="28"/>
      <c r="AI3880" s="26"/>
      <c r="AJ3880" s="28"/>
      <c r="AK3880" s="28"/>
      <c r="AL3880" s="26"/>
      <c r="AM3880" s="28"/>
      <c r="AN3880" s="26"/>
      <c r="AO3880" s="28"/>
      <c r="AP3880" s="26"/>
    </row>
    <row r="3881" spans="1:42" x14ac:dyDescent="0.25">
      <c r="A3881" s="24"/>
      <c r="B3881" s="24"/>
      <c r="C3881" s="24"/>
      <c r="D3881" s="25"/>
      <c r="E3881" s="25"/>
      <c r="F3881" s="26"/>
      <c r="G3881" s="25"/>
      <c r="H3881" s="26"/>
      <c r="I3881" s="25"/>
      <c r="J3881" s="26"/>
      <c r="K3881" s="27"/>
      <c r="L3881" s="27"/>
      <c r="M3881" s="26"/>
      <c r="N3881" s="27"/>
      <c r="O3881" s="26"/>
      <c r="P3881" s="27"/>
      <c r="Q3881" s="26"/>
      <c r="R3881" s="27"/>
      <c r="S3881" s="27"/>
      <c r="T3881" s="26"/>
      <c r="U3881" s="27"/>
      <c r="V3881" s="26"/>
      <c r="W3881" s="27"/>
      <c r="X3881" s="26"/>
      <c r="Y3881" s="24"/>
      <c r="Z3881" s="24"/>
      <c r="AA3881" s="24"/>
      <c r="AB3881" s="24"/>
      <c r="AC3881" s="28"/>
      <c r="AD3881" s="28"/>
      <c r="AE3881" s="26"/>
      <c r="AF3881" s="28"/>
      <c r="AG3881" s="26"/>
      <c r="AH3881" s="28"/>
      <c r="AI3881" s="26"/>
      <c r="AJ3881" s="28"/>
      <c r="AK3881" s="28"/>
      <c r="AL3881" s="26"/>
      <c r="AM3881" s="28"/>
      <c r="AN3881" s="26"/>
      <c r="AO3881" s="28"/>
      <c r="AP3881" s="26"/>
    </row>
    <row r="3882" spans="1:42" x14ac:dyDescent="0.25">
      <c r="A3882" s="24"/>
      <c r="B3882" s="24"/>
      <c r="C3882" s="111"/>
      <c r="D3882" s="25"/>
      <c r="E3882" s="25"/>
      <c r="F3882" s="26"/>
      <c r="G3882" s="25"/>
      <c r="H3882" s="26"/>
      <c r="I3882" s="25"/>
      <c r="J3882" s="26"/>
      <c r="K3882" s="27"/>
      <c r="L3882" s="27"/>
      <c r="M3882" s="26"/>
      <c r="N3882" s="27"/>
      <c r="O3882" s="26"/>
      <c r="P3882" s="27"/>
      <c r="Q3882" s="26"/>
      <c r="R3882" s="27"/>
      <c r="S3882" s="27"/>
      <c r="T3882" s="26"/>
      <c r="U3882" s="27"/>
      <c r="V3882" s="26"/>
      <c r="W3882" s="27"/>
      <c r="X3882" s="26"/>
      <c r="Y3882" s="24"/>
      <c r="Z3882" s="24"/>
      <c r="AA3882" s="24"/>
      <c r="AB3882" s="24"/>
      <c r="AC3882" s="28"/>
      <c r="AD3882" s="28"/>
      <c r="AE3882" s="26"/>
      <c r="AF3882" s="28"/>
      <c r="AG3882" s="26"/>
      <c r="AH3882" s="28"/>
      <c r="AI3882" s="26"/>
      <c r="AJ3882" s="28"/>
      <c r="AK3882" s="28"/>
      <c r="AL3882" s="26"/>
      <c r="AM3882" s="28"/>
      <c r="AN3882" s="26"/>
      <c r="AO3882" s="28"/>
      <c r="AP3882" s="26"/>
    </row>
    <row r="3883" spans="1:42" x14ac:dyDescent="0.25">
      <c r="A3883" s="24"/>
      <c r="B3883" s="24"/>
      <c r="C3883" s="111"/>
      <c r="D3883" s="25"/>
      <c r="E3883" s="25"/>
      <c r="F3883" s="26"/>
      <c r="G3883" s="25"/>
      <c r="H3883" s="26"/>
      <c r="I3883" s="25"/>
      <c r="J3883" s="26"/>
      <c r="K3883" s="27"/>
      <c r="L3883" s="27"/>
      <c r="M3883" s="26"/>
      <c r="N3883" s="27"/>
      <c r="O3883" s="26"/>
      <c r="P3883" s="27"/>
      <c r="Q3883" s="26"/>
      <c r="R3883" s="27"/>
      <c r="S3883" s="27"/>
      <c r="T3883" s="26"/>
      <c r="U3883" s="27"/>
      <c r="V3883" s="26"/>
      <c r="W3883" s="27"/>
      <c r="X3883" s="26"/>
      <c r="Y3883" s="24"/>
      <c r="Z3883" s="24"/>
      <c r="AA3883" s="24"/>
      <c r="AB3883" s="24"/>
      <c r="AC3883" s="28"/>
      <c r="AD3883" s="28"/>
      <c r="AE3883" s="26"/>
      <c r="AF3883" s="28"/>
      <c r="AG3883" s="26"/>
      <c r="AH3883" s="28"/>
      <c r="AI3883" s="26"/>
      <c r="AJ3883" s="28"/>
      <c r="AK3883" s="28"/>
      <c r="AL3883" s="26"/>
      <c r="AM3883" s="28"/>
      <c r="AN3883" s="26"/>
      <c r="AO3883" s="28"/>
      <c r="AP3883" s="26"/>
    </row>
    <row r="3884" spans="1:42" x14ac:dyDescent="0.25">
      <c r="A3884" s="24"/>
      <c r="B3884" s="24"/>
      <c r="C3884" s="111"/>
      <c r="D3884" s="25"/>
      <c r="E3884" s="25"/>
      <c r="F3884" s="26"/>
      <c r="G3884" s="25"/>
      <c r="H3884" s="26"/>
      <c r="I3884" s="25"/>
      <c r="J3884" s="26"/>
      <c r="K3884" s="27"/>
      <c r="L3884" s="27"/>
      <c r="M3884" s="26"/>
      <c r="N3884" s="27"/>
      <c r="O3884" s="26"/>
      <c r="P3884" s="27"/>
      <c r="Q3884" s="26"/>
      <c r="R3884" s="27"/>
      <c r="S3884" s="27"/>
      <c r="T3884" s="26"/>
      <c r="U3884" s="27"/>
      <c r="V3884" s="26"/>
      <c r="W3884" s="27"/>
      <c r="X3884" s="26"/>
      <c r="Y3884" s="24"/>
      <c r="Z3884" s="24"/>
      <c r="AA3884" s="24"/>
      <c r="AB3884" s="24"/>
      <c r="AC3884" s="28"/>
      <c r="AD3884" s="28"/>
      <c r="AE3884" s="26"/>
      <c r="AF3884" s="28"/>
      <c r="AG3884" s="26"/>
      <c r="AH3884" s="28"/>
      <c r="AI3884" s="26"/>
      <c r="AJ3884" s="28"/>
      <c r="AK3884" s="28"/>
      <c r="AL3884" s="26"/>
      <c r="AM3884" s="28"/>
      <c r="AN3884" s="26"/>
      <c r="AO3884" s="28"/>
      <c r="AP3884" s="26"/>
    </row>
    <row r="3885" spans="1:42" x14ac:dyDescent="0.25">
      <c r="A3885" s="24"/>
      <c r="B3885" s="24"/>
      <c r="C3885" s="24"/>
      <c r="D3885" s="25"/>
      <c r="E3885" s="25"/>
      <c r="F3885" s="26"/>
      <c r="G3885" s="25"/>
      <c r="H3885" s="26"/>
      <c r="I3885" s="25"/>
      <c r="J3885" s="26"/>
      <c r="K3885" s="27"/>
      <c r="L3885" s="27"/>
      <c r="M3885" s="26"/>
      <c r="N3885" s="27"/>
      <c r="O3885" s="26"/>
      <c r="P3885" s="27"/>
      <c r="Q3885" s="26"/>
      <c r="R3885" s="27"/>
      <c r="S3885" s="27"/>
      <c r="T3885" s="26"/>
      <c r="U3885" s="27"/>
      <c r="V3885" s="26"/>
      <c r="W3885" s="27"/>
      <c r="X3885" s="26"/>
      <c r="Y3885" s="25"/>
      <c r="Z3885" s="38"/>
      <c r="AA3885" s="27"/>
      <c r="AB3885" s="27"/>
      <c r="AC3885" s="28"/>
      <c r="AD3885" s="28"/>
      <c r="AE3885" s="26"/>
      <c r="AF3885" s="28"/>
      <c r="AG3885" s="26"/>
      <c r="AH3885" s="28"/>
      <c r="AI3885" s="26"/>
      <c r="AJ3885" s="28"/>
      <c r="AK3885" s="28"/>
      <c r="AL3885" s="26"/>
      <c r="AM3885" s="28"/>
      <c r="AN3885" s="26"/>
      <c r="AO3885" s="28"/>
      <c r="AP3885" s="26"/>
    </row>
    <row r="3886" spans="1:42" x14ac:dyDescent="0.25">
      <c r="A3886" s="24"/>
      <c r="B3886" s="24"/>
      <c r="C3886" s="24"/>
      <c r="D3886" s="25"/>
      <c r="E3886" s="25"/>
      <c r="F3886" s="26"/>
      <c r="G3886" s="25"/>
      <c r="H3886" s="26"/>
      <c r="I3886" s="25"/>
      <c r="J3886" s="26"/>
      <c r="K3886" s="27"/>
      <c r="L3886" s="27"/>
      <c r="M3886" s="26"/>
      <c r="N3886" s="27"/>
      <c r="O3886" s="26"/>
      <c r="P3886" s="27"/>
      <c r="Q3886" s="26"/>
      <c r="R3886" s="27"/>
      <c r="S3886" s="27"/>
      <c r="T3886" s="26"/>
      <c r="U3886" s="27"/>
      <c r="V3886" s="26"/>
      <c r="W3886" s="27"/>
      <c r="X3886" s="26"/>
      <c r="Y3886" s="25"/>
      <c r="Z3886" s="38"/>
      <c r="AA3886" s="27"/>
      <c r="AB3886" s="27"/>
      <c r="AC3886" s="28"/>
      <c r="AD3886" s="28"/>
      <c r="AE3886" s="26"/>
      <c r="AF3886" s="28"/>
      <c r="AG3886" s="26"/>
      <c r="AH3886" s="28"/>
      <c r="AI3886" s="26"/>
      <c r="AJ3886" s="28"/>
      <c r="AK3886" s="28"/>
      <c r="AL3886" s="26"/>
      <c r="AM3886" s="28"/>
      <c r="AN3886" s="26"/>
      <c r="AO3886" s="28"/>
      <c r="AP3886" s="26"/>
    </row>
    <row r="3887" spans="1:42" x14ac:dyDescent="0.25">
      <c r="A3887" s="24"/>
      <c r="B3887" s="24"/>
      <c r="C3887" s="88"/>
      <c r="D3887" s="25"/>
      <c r="E3887" s="25"/>
      <c r="F3887" s="26"/>
      <c r="G3887" s="25"/>
      <c r="H3887" s="26"/>
      <c r="I3887" s="25"/>
      <c r="J3887" s="26"/>
      <c r="K3887" s="27"/>
      <c r="L3887" s="27"/>
      <c r="M3887" s="26"/>
      <c r="N3887" s="27"/>
      <c r="O3887" s="26"/>
      <c r="P3887" s="27"/>
      <c r="Q3887" s="26"/>
      <c r="R3887" s="27"/>
      <c r="S3887" s="27"/>
      <c r="T3887" s="26"/>
      <c r="U3887" s="27"/>
      <c r="V3887" s="26"/>
      <c r="W3887" s="27"/>
      <c r="X3887" s="26"/>
      <c r="Y3887" s="25"/>
      <c r="Z3887" s="38"/>
      <c r="AA3887" s="27"/>
      <c r="AB3887" s="27"/>
      <c r="AC3887" s="28"/>
      <c r="AD3887" s="28"/>
      <c r="AE3887" s="26"/>
      <c r="AF3887" s="28"/>
      <c r="AG3887" s="26"/>
      <c r="AH3887" s="28"/>
      <c r="AI3887" s="26"/>
      <c r="AJ3887" s="28"/>
      <c r="AK3887" s="28"/>
      <c r="AL3887" s="26"/>
      <c r="AM3887" s="28"/>
      <c r="AN3887" s="26"/>
      <c r="AO3887" s="28"/>
      <c r="AP3887" s="26"/>
    </row>
    <row r="3888" spans="1:42" x14ac:dyDescent="0.25">
      <c r="A3888" s="24"/>
      <c r="B3888" s="24"/>
      <c r="C3888" s="88"/>
      <c r="D3888" s="25"/>
      <c r="E3888" s="25"/>
      <c r="F3888" s="26"/>
      <c r="G3888" s="25"/>
      <c r="H3888" s="26"/>
      <c r="I3888" s="25"/>
      <c r="J3888" s="26"/>
      <c r="K3888" s="27"/>
      <c r="L3888" s="27"/>
      <c r="M3888" s="26"/>
      <c r="N3888" s="27"/>
      <c r="O3888" s="26"/>
      <c r="P3888" s="27"/>
      <c r="Q3888" s="26"/>
      <c r="R3888" s="27"/>
      <c r="S3888" s="27"/>
      <c r="T3888" s="26"/>
      <c r="U3888" s="27"/>
      <c r="V3888" s="26"/>
      <c r="W3888" s="27"/>
      <c r="X3888" s="26"/>
      <c r="Y3888" s="25"/>
      <c r="Z3888" s="38"/>
      <c r="AA3888" s="27"/>
      <c r="AB3888" s="27"/>
      <c r="AC3888" s="28"/>
      <c r="AD3888" s="28"/>
      <c r="AE3888" s="26"/>
      <c r="AF3888" s="28"/>
      <c r="AG3888" s="26"/>
      <c r="AH3888" s="28"/>
      <c r="AI3888" s="26"/>
      <c r="AJ3888" s="28"/>
      <c r="AK3888" s="28"/>
      <c r="AL3888" s="26"/>
      <c r="AM3888" s="28"/>
      <c r="AN3888" s="26"/>
      <c r="AO3888" s="28"/>
      <c r="AP3888" s="26"/>
    </row>
    <row r="3889" spans="1:42" x14ac:dyDescent="0.25">
      <c r="A3889" s="24"/>
      <c r="B3889" s="24"/>
      <c r="C3889" s="88"/>
      <c r="D3889" s="25"/>
      <c r="E3889" s="25"/>
      <c r="F3889" s="26"/>
      <c r="G3889" s="25"/>
      <c r="H3889" s="26"/>
      <c r="I3889" s="25"/>
      <c r="J3889" s="26"/>
      <c r="K3889" s="27"/>
      <c r="L3889" s="27"/>
      <c r="M3889" s="26"/>
      <c r="N3889" s="27"/>
      <c r="O3889" s="26"/>
      <c r="P3889" s="27"/>
      <c r="Q3889" s="26"/>
      <c r="R3889" s="27"/>
      <c r="S3889" s="27"/>
      <c r="T3889" s="26"/>
      <c r="U3889" s="27"/>
      <c r="V3889" s="26"/>
      <c r="W3889" s="27"/>
      <c r="X3889" s="26"/>
      <c r="Y3889" s="25"/>
      <c r="Z3889" s="38"/>
      <c r="AA3889" s="27"/>
      <c r="AB3889" s="27"/>
      <c r="AC3889" s="28"/>
      <c r="AD3889" s="28"/>
      <c r="AE3889" s="26"/>
      <c r="AF3889" s="28"/>
      <c r="AG3889" s="26"/>
      <c r="AH3889" s="28"/>
      <c r="AI3889" s="26"/>
      <c r="AJ3889" s="28"/>
      <c r="AK3889" s="28"/>
      <c r="AL3889" s="26"/>
      <c r="AM3889" s="28"/>
      <c r="AN3889" s="26"/>
      <c r="AO3889" s="28"/>
      <c r="AP3889" s="26"/>
    </row>
    <row r="3890" spans="1:42" x14ac:dyDescent="0.25">
      <c r="A3890" s="24"/>
      <c r="B3890" s="24"/>
      <c r="C3890" s="24"/>
      <c r="D3890" s="25"/>
      <c r="E3890" s="25"/>
      <c r="F3890" s="26"/>
      <c r="G3890" s="25"/>
      <c r="H3890" s="26"/>
      <c r="I3890" s="25"/>
      <c r="J3890" s="26"/>
      <c r="K3890" s="27"/>
      <c r="L3890" s="27"/>
      <c r="M3890" s="26"/>
      <c r="N3890" s="27"/>
      <c r="O3890" s="26"/>
      <c r="P3890" s="27"/>
      <c r="Q3890" s="26"/>
      <c r="R3890" s="27"/>
      <c r="S3890" s="27"/>
      <c r="T3890" s="26"/>
      <c r="U3890" s="27"/>
      <c r="V3890" s="26"/>
      <c r="W3890" s="27"/>
      <c r="X3890" s="26"/>
      <c r="Y3890" s="25"/>
      <c r="Z3890" s="38"/>
      <c r="AA3890" s="27"/>
      <c r="AB3890" s="27"/>
      <c r="AC3890" s="28"/>
      <c r="AD3890" s="28"/>
      <c r="AE3890" s="26"/>
      <c r="AF3890" s="28"/>
      <c r="AG3890" s="26"/>
      <c r="AH3890" s="28"/>
      <c r="AI3890" s="26"/>
      <c r="AJ3890" s="28"/>
      <c r="AK3890" s="28"/>
      <c r="AL3890" s="26"/>
      <c r="AM3890" s="28"/>
      <c r="AN3890" s="26"/>
      <c r="AO3890" s="28"/>
      <c r="AP3890" s="26"/>
    </row>
    <row r="3891" spans="1:42" x14ac:dyDescent="0.25">
      <c r="A3891" s="24"/>
      <c r="B3891" s="24"/>
      <c r="C3891" s="24"/>
      <c r="D3891" s="25"/>
      <c r="E3891" s="24"/>
      <c r="F3891" s="24"/>
      <c r="G3891" s="24"/>
      <c r="H3891" s="24"/>
      <c r="I3891" s="24"/>
      <c r="J3891" s="24"/>
      <c r="K3891" s="27"/>
      <c r="L3891" s="24"/>
      <c r="M3891" s="24"/>
      <c r="N3891" s="24"/>
      <c r="O3891" s="24"/>
      <c r="P3891" s="24"/>
      <c r="Q3891" s="24"/>
      <c r="R3891" s="27"/>
      <c r="S3891" s="24"/>
      <c r="T3891" s="24"/>
      <c r="U3891" s="24"/>
      <c r="V3891" s="24"/>
      <c r="W3891" s="24"/>
      <c r="X3891" s="24"/>
      <c r="Y3891" s="25"/>
      <c r="Z3891" s="24"/>
      <c r="AA3891" s="27"/>
      <c r="AB3891" s="24"/>
      <c r="AC3891" s="28"/>
      <c r="AD3891" s="24"/>
      <c r="AE3891" s="24"/>
      <c r="AF3891" s="24"/>
      <c r="AG3891" s="24"/>
      <c r="AH3891" s="24"/>
      <c r="AI3891" s="24"/>
      <c r="AJ3891" s="28"/>
      <c r="AK3891" s="24"/>
      <c r="AL3891" s="24"/>
      <c r="AM3891" s="24"/>
      <c r="AN3891" s="24"/>
      <c r="AO3891" s="24"/>
      <c r="AP3891" s="24"/>
    </row>
    <row r="3892" spans="1:42" x14ac:dyDescent="0.25">
      <c r="A3892" s="24"/>
      <c r="B3892" s="24"/>
      <c r="C3892" s="24"/>
      <c r="D3892" s="25"/>
      <c r="E3892" s="25"/>
      <c r="F3892" s="26"/>
      <c r="G3892" s="24"/>
      <c r="H3892" s="24"/>
      <c r="I3892" s="24"/>
      <c r="J3892" s="24"/>
      <c r="K3892" s="27"/>
      <c r="L3892" s="27"/>
      <c r="M3892" s="26"/>
      <c r="N3892" s="24"/>
      <c r="O3892" s="24"/>
      <c r="P3892" s="24"/>
      <c r="Q3892" s="24"/>
      <c r="R3892" s="27"/>
      <c r="S3892" s="27"/>
      <c r="T3892" s="26"/>
      <c r="U3892" s="24"/>
      <c r="V3892" s="24"/>
      <c r="W3892" s="24"/>
      <c r="X3892" s="24"/>
      <c r="Y3892" s="25"/>
      <c r="Z3892" s="24"/>
      <c r="AA3892" s="27"/>
      <c r="AB3892" s="24"/>
      <c r="AC3892" s="28"/>
      <c r="AD3892" s="28"/>
      <c r="AE3892" s="26"/>
      <c r="AF3892" s="24"/>
      <c r="AG3892" s="24"/>
      <c r="AH3892" s="24"/>
      <c r="AI3892" s="24"/>
      <c r="AJ3892" s="28"/>
      <c r="AK3892" s="28"/>
      <c r="AL3892" s="26"/>
      <c r="AM3892" s="24"/>
      <c r="AN3892" s="24"/>
      <c r="AO3892" s="24"/>
      <c r="AP3892" s="24"/>
    </row>
    <row r="3893" spans="1:42" x14ac:dyDescent="0.25">
      <c r="A3893" s="24"/>
      <c r="B3893" s="24"/>
      <c r="C3893" s="111"/>
      <c r="D3893" s="25"/>
      <c r="E3893" s="25"/>
      <c r="F3893" s="26"/>
      <c r="G3893" s="25"/>
      <c r="H3893" s="26"/>
      <c r="I3893" s="25"/>
      <c r="J3893" s="26"/>
      <c r="K3893" s="27"/>
      <c r="L3893" s="27"/>
      <c r="M3893" s="26"/>
      <c r="N3893" s="27"/>
      <c r="O3893" s="26"/>
      <c r="P3893" s="27"/>
      <c r="Q3893" s="26"/>
      <c r="R3893" s="27"/>
      <c r="S3893" s="27"/>
      <c r="T3893" s="26"/>
      <c r="U3893" s="27"/>
      <c r="V3893" s="26"/>
      <c r="W3893" s="27"/>
      <c r="X3893" s="26"/>
      <c r="Y3893" s="25"/>
      <c r="Z3893" s="38"/>
      <c r="AA3893" s="27"/>
      <c r="AB3893" s="27"/>
      <c r="AC3893" s="28"/>
      <c r="AD3893" s="28"/>
      <c r="AE3893" s="26"/>
      <c r="AF3893" s="28"/>
      <c r="AG3893" s="26"/>
      <c r="AH3893" s="28"/>
      <c r="AI3893" s="26"/>
      <c r="AJ3893" s="28"/>
      <c r="AK3893" s="28"/>
      <c r="AL3893" s="26"/>
      <c r="AM3893" s="28"/>
      <c r="AN3893" s="26"/>
      <c r="AO3893" s="28"/>
      <c r="AP3893" s="26"/>
    </row>
    <row r="3894" spans="1:42" x14ac:dyDescent="0.25">
      <c r="A3894" s="24"/>
      <c r="B3894" s="24"/>
      <c r="C3894" s="111"/>
      <c r="D3894" s="24"/>
      <c r="E3894" s="25"/>
      <c r="F3894" s="26"/>
      <c r="G3894" s="25"/>
      <c r="H3894" s="26"/>
      <c r="I3894" s="25"/>
      <c r="J3894" s="26"/>
      <c r="K3894" s="24"/>
      <c r="L3894" s="27"/>
      <c r="M3894" s="26"/>
      <c r="N3894" s="27"/>
      <c r="O3894" s="26"/>
      <c r="P3894" s="27"/>
      <c r="Q3894" s="26"/>
      <c r="R3894" s="24"/>
      <c r="S3894" s="27"/>
      <c r="T3894" s="26"/>
      <c r="U3894" s="27"/>
      <c r="V3894" s="26"/>
      <c r="W3894" s="27"/>
      <c r="X3894" s="26"/>
      <c r="Y3894" s="24"/>
      <c r="Z3894" s="24"/>
      <c r="AA3894" s="24"/>
      <c r="AB3894" s="24"/>
      <c r="AC3894" s="24"/>
      <c r="AD3894" s="28"/>
      <c r="AE3894" s="26"/>
      <c r="AF3894" s="28"/>
      <c r="AG3894" s="26"/>
      <c r="AH3894" s="28"/>
      <c r="AI3894" s="26"/>
      <c r="AJ3894" s="24"/>
      <c r="AK3894" s="28"/>
      <c r="AL3894" s="26"/>
      <c r="AM3894" s="28"/>
      <c r="AN3894" s="26"/>
      <c r="AO3894" s="28"/>
      <c r="AP3894" s="26"/>
    </row>
    <row r="3895" spans="1:42" x14ac:dyDescent="0.25">
      <c r="A3895" s="24"/>
      <c r="B3895" s="24"/>
      <c r="C3895" s="111"/>
      <c r="D3895" s="25"/>
      <c r="E3895" s="24"/>
      <c r="F3895" s="24"/>
      <c r="G3895" s="24"/>
      <c r="H3895" s="24"/>
      <c r="I3895" s="24"/>
      <c r="J3895" s="24"/>
      <c r="K3895" s="27"/>
      <c r="L3895" s="24"/>
      <c r="M3895" s="24"/>
      <c r="N3895" s="24"/>
      <c r="O3895" s="24"/>
      <c r="P3895" s="24"/>
      <c r="Q3895" s="24"/>
      <c r="R3895" s="27"/>
      <c r="S3895" s="24"/>
      <c r="T3895" s="24"/>
      <c r="U3895" s="24"/>
      <c r="V3895" s="24"/>
      <c r="W3895" s="24"/>
      <c r="X3895" s="24"/>
      <c r="Y3895" s="25"/>
      <c r="Z3895" s="24"/>
      <c r="AA3895" s="27"/>
      <c r="AB3895" s="24"/>
      <c r="AC3895" s="28"/>
      <c r="AD3895" s="24"/>
      <c r="AE3895" s="24"/>
      <c r="AF3895" s="24"/>
      <c r="AG3895" s="24"/>
      <c r="AH3895" s="24"/>
      <c r="AI3895" s="24"/>
      <c r="AJ3895" s="28"/>
      <c r="AK3895" s="24"/>
      <c r="AL3895" s="24"/>
      <c r="AM3895" s="24"/>
      <c r="AN3895" s="24"/>
      <c r="AO3895" s="24"/>
      <c r="AP3895" s="24"/>
    </row>
    <row r="3896" spans="1:42" x14ac:dyDescent="0.25">
      <c r="A3896" s="24"/>
      <c r="B3896" s="24"/>
      <c r="C3896" s="24"/>
      <c r="D3896" s="25"/>
      <c r="E3896" s="25"/>
      <c r="F3896" s="26"/>
      <c r="G3896" s="25"/>
      <c r="H3896" s="26"/>
      <c r="I3896" s="25"/>
      <c r="J3896" s="26"/>
      <c r="K3896" s="27"/>
      <c r="L3896" s="27"/>
      <c r="M3896" s="26"/>
      <c r="N3896" s="27"/>
      <c r="O3896" s="26"/>
      <c r="P3896" s="27"/>
      <c r="Q3896" s="26"/>
      <c r="R3896" s="27"/>
      <c r="S3896" s="27"/>
      <c r="T3896" s="26"/>
      <c r="U3896" s="27"/>
      <c r="V3896" s="26"/>
      <c r="W3896" s="27"/>
      <c r="X3896" s="26"/>
      <c r="Y3896" s="25"/>
      <c r="Z3896" s="38"/>
      <c r="AA3896" s="27"/>
      <c r="AB3896" s="27"/>
      <c r="AC3896" s="28"/>
      <c r="AD3896" s="28"/>
      <c r="AE3896" s="26"/>
      <c r="AF3896" s="28"/>
      <c r="AG3896" s="26"/>
      <c r="AH3896" s="28"/>
      <c r="AI3896" s="26"/>
      <c r="AJ3896" s="28"/>
      <c r="AK3896" s="28"/>
      <c r="AL3896" s="26"/>
      <c r="AM3896" s="28"/>
      <c r="AN3896" s="26"/>
      <c r="AO3896" s="28"/>
      <c r="AP3896" s="26"/>
    </row>
    <row r="3897" spans="1:42" x14ac:dyDescent="0.25">
      <c r="A3897" s="24"/>
      <c r="B3897" s="24"/>
      <c r="C3897" s="24"/>
      <c r="D3897" s="25"/>
      <c r="E3897" s="24"/>
      <c r="F3897" s="24"/>
      <c r="G3897" s="25"/>
      <c r="H3897" s="26"/>
      <c r="I3897" s="24"/>
      <c r="J3897" s="24"/>
      <c r="K3897" s="27"/>
      <c r="L3897" s="24"/>
      <c r="M3897" s="24"/>
      <c r="N3897" s="27"/>
      <c r="O3897" s="26"/>
      <c r="P3897" s="24"/>
      <c r="Q3897" s="24"/>
      <c r="R3897" s="27"/>
      <c r="S3897" s="24"/>
      <c r="T3897" s="24"/>
      <c r="U3897" s="27"/>
      <c r="V3897" s="26"/>
      <c r="W3897" s="24"/>
      <c r="X3897" s="24"/>
      <c r="Y3897" s="25"/>
      <c r="Z3897" s="24"/>
      <c r="AA3897" s="27"/>
      <c r="AB3897" s="24"/>
      <c r="AC3897" s="28"/>
      <c r="AD3897" s="24"/>
      <c r="AE3897" s="24"/>
      <c r="AF3897" s="28"/>
      <c r="AG3897" s="26"/>
      <c r="AH3897" s="24"/>
      <c r="AI3897" s="24"/>
      <c r="AJ3897" s="28"/>
      <c r="AK3897" s="24"/>
      <c r="AL3897" s="24"/>
      <c r="AM3897" s="28"/>
      <c r="AN3897" s="26"/>
      <c r="AO3897" s="24"/>
      <c r="AP3897" s="24"/>
    </row>
    <row r="3898" spans="1:42" x14ac:dyDescent="0.25">
      <c r="A3898" s="24"/>
      <c r="B3898" s="24"/>
      <c r="C3898" s="24"/>
      <c r="D3898" s="25"/>
      <c r="E3898" s="25"/>
      <c r="F3898" s="26"/>
      <c r="G3898" s="25"/>
      <c r="H3898" s="26"/>
      <c r="I3898" s="25"/>
      <c r="J3898" s="26"/>
      <c r="K3898" s="27"/>
      <c r="L3898" s="27"/>
      <c r="M3898" s="26"/>
      <c r="N3898" s="27"/>
      <c r="O3898" s="26"/>
      <c r="P3898" s="27"/>
      <c r="Q3898" s="26"/>
      <c r="R3898" s="27"/>
      <c r="S3898" s="27"/>
      <c r="T3898" s="26"/>
      <c r="U3898" s="27"/>
      <c r="V3898" s="26"/>
      <c r="W3898" s="27"/>
      <c r="X3898" s="26"/>
      <c r="Y3898" s="25"/>
      <c r="Z3898" s="38"/>
      <c r="AA3898" s="27"/>
      <c r="AB3898" s="27"/>
      <c r="AC3898" s="28"/>
      <c r="AD3898" s="28"/>
      <c r="AE3898" s="26"/>
      <c r="AF3898" s="28"/>
      <c r="AG3898" s="26"/>
      <c r="AH3898" s="28"/>
      <c r="AI3898" s="26"/>
      <c r="AJ3898" s="28"/>
      <c r="AK3898" s="28"/>
      <c r="AL3898" s="26"/>
      <c r="AM3898" s="28"/>
      <c r="AN3898" s="26"/>
      <c r="AO3898" s="28"/>
      <c r="AP3898" s="26"/>
    </row>
    <row r="3899" spans="1:42" x14ac:dyDescent="0.25">
      <c r="A3899" s="24"/>
      <c r="B3899" s="24"/>
      <c r="C3899" s="24"/>
      <c r="D3899" s="25"/>
      <c r="E3899" s="25"/>
      <c r="F3899" s="26"/>
      <c r="G3899" s="25"/>
      <c r="H3899" s="26"/>
      <c r="I3899" s="25"/>
      <c r="J3899" s="26"/>
      <c r="K3899" s="27"/>
      <c r="L3899" s="27"/>
      <c r="M3899" s="26"/>
      <c r="N3899" s="27"/>
      <c r="O3899" s="26"/>
      <c r="P3899" s="27"/>
      <c r="Q3899" s="26"/>
      <c r="R3899" s="27"/>
      <c r="S3899" s="27"/>
      <c r="T3899" s="26"/>
      <c r="U3899" s="27"/>
      <c r="V3899" s="26"/>
      <c r="W3899" s="27"/>
      <c r="X3899" s="26"/>
      <c r="Y3899" s="25"/>
      <c r="Z3899" s="38"/>
      <c r="AA3899" s="27"/>
      <c r="AB3899" s="27"/>
      <c r="AC3899" s="28"/>
      <c r="AD3899" s="28"/>
      <c r="AE3899" s="26"/>
      <c r="AF3899" s="28"/>
      <c r="AG3899" s="26"/>
      <c r="AH3899" s="28"/>
      <c r="AI3899" s="26"/>
      <c r="AJ3899" s="28"/>
      <c r="AK3899" s="28"/>
      <c r="AL3899" s="26"/>
      <c r="AM3899" s="28"/>
      <c r="AN3899" s="26"/>
      <c r="AO3899" s="28"/>
      <c r="AP3899" s="26"/>
    </row>
    <row r="3900" spans="1:42" x14ac:dyDescent="0.25">
      <c r="A3900" s="24"/>
      <c r="B3900" s="24"/>
      <c r="C3900" s="24"/>
      <c r="D3900" s="25"/>
      <c r="E3900" s="25"/>
      <c r="F3900" s="26"/>
      <c r="G3900" s="25"/>
      <c r="H3900" s="26"/>
      <c r="I3900" s="25"/>
      <c r="J3900" s="26"/>
      <c r="K3900" s="27"/>
      <c r="L3900" s="27"/>
      <c r="M3900" s="26"/>
      <c r="N3900" s="27"/>
      <c r="O3900" s="26"/>
      <c r="P3900" s="27"/>
      <c r="Q3900" s="26"/>
      <c r="R3900" s="27"/>
      <c r="S3900" s="27"/>
      <c r="T3900" s="26"/>
      <c r="U3900" s="27"/>
      <c r="V3900" s="26"/>
      <c r="W3900" s="27"/>
      <c r="X3900" s="26"/>
      <c r="Y3900" s="25"/>
      <c r="Z3900" s="38"/>
      <c r="AA3900" s="27"/>
      <c r="AB3900" s="27"/>
      <c r="AC3900" s="28"/>
      <c r="AD3900" s="28"/>
      <c r="AE3900" s="26"/>
      <c r="AF3900" s="28"/>
      <c r="AG3900" s="26"/>
      <c r="AH3900" s="28"/>
      <c r="AI3900" s="26"/>
      <c r="AJ3900" s="28"/>
      <c r="AK3900" s="28"/>
      <c r="AL3900" s="26"/>
      <c r="AM3900" s="28"/>
      <c r="AN3900" s="26"/>
      <c r="AO3900" s="28"/>
      <c r="AP3900" s="26"/>
    </row>
    <row r="3901" spans="1:42" x14ac:dyDescent="0.25">
      <c r="A3901" s="24"/>
      <c r="B3901" s="24"/>
      <c r="C3901" s="24"/>
      <c r="D3901" s="24"/>
      <c r="E3901" s="24"/>
      <c r="F3901" s="24"/>
      <c r="G3901" s="25"/>
      <c r="H3901" s="26"/>
      <c r="I3901" s="24"/>
      <c r="J3901" s="24"/>
      <c r="K3901" s="24"/>
      <c r="L3901" s="24"/>
      <c r="M3901" s="24"/>
      <c r="N3901" s="27"/>
      <c r="O3901" s="26"/>
      <c r="P3901" s="24"/>
      <c r="Q3901" s="24"/>
      <c r="R3901" s="24"/>
      <c r="S3901" s="24"/>
      <c r="T3901" s="24"/>
      <c r="U3901" s="27"/>
      <c r="V3901" s="26"/>
      <c r="W3901" s="24"/>
      <c r="X3901" s="24"/>
      <c r="Y3901" s="24"/>
      <c r="Z3901" s="24"/>
      <c r="AA3901" s="24"/>
      <c r="AB3901" s="24"/>
      <c r="AC3901" s="24"/>
      <c r="AD3901" s="24"/>
      <c r="AE3901" s="24"/>
      <c r="AF3901" s="28"/>
      <c r="AG3901" s="26"/>
      <c r="AH3901" s="24"/>
      <c r="AI3901" s="24"/>
      <c r="AJ3901" s="24"/>
      <c r="AK3901" s="24"/>
      <c r="AL3901" s="24"/>
      <c r="AM3901" s="28"/>
      <c r="AN3901" s="26"/>
      <c r="AO3901" s="24"/>
      <c r="AP3901" s="24"/>
    </row>
    <row r="3902" spans="1:42" x14ac:dyDescent="0.25">
      <c r="A3902" s="24"/>
      <c r="B3902" s="24"/>
      <c r="C3902" s="24"/>
      <c r="D3902" s="25"/>
      <c r="E3902" s="25"/>
      <c r="F3902" s="26"/>
      <c r="G3902" s="25"/>
      <c r="H3902" s="26"/>
      <c r="I3902" s="25"/>
      <c r="J3902" s="26"/>
      <c r="K3902" s="27"/>
      <c r="L3902" s="27"/>
      <c r="M3902" s="26"/>
      <c r="N3902" s="27"/>
      <c r="O3902" s="26"/>
      <c r="P3902" s="27"/>
      <c r="Q3902" s="26"/>
      <c r="R3902" s="27"/>
      <c r="S3902" s="27"/>
      <c r="T3902" s="26"/>
      <c r="U3902" s="27"/>
      <c r="V3902" s="26"/>
      <c r="W3902" s="27"/>
      <c r="X3902" s="26"/>
      <c r="Y3902" s="25"/>
      <c r="Z3902" s="38"/>
      <c r="AA3902" s="27"/>
      <c r="AB3902" s="27"/>
      <c r="AC3902" s="28"/>
      <c r="AD3902" s="28"/>
      <c r="AE3902" s="26"/>
      <c r="AF3902" s="28"/>
      <c r="AG3902" s="26"/>
      <c r="AH3902" s="28"/>
      <c r="AI3902" s="26"/>
      <c r="AJ3902" s="28"/>
      <c r="AK3902" s="28"/>
      <c r="AL3902" s="26"/>
      <c r="AM3902" s="28"/>
      <c r="AN3902" s="26"/>
      <c r="AO3902" s="28"/>
      <c r="AP3902" s="26"/>
    </row>
    <row r="3903" spans="1:42" x14ac:dyDescent="0.25">
      <c r="A3903" s="24"/>
      <c r="B3903" s="24"/>
      <c r="C3903" s="24"/>
      <c r="D3903" s="25"/>
      <c r="E3903" s="25"/>
      <c r="F3903" s="26"/>
      <c r="G3903" s="25"/>
      <c r="H3903" s="26"/>
      <c r="I3903" s="25"/>
      <c r="J3903" s="26"/>
      <c r="K3903" s="27"/>
      <c r="L3903" s="27"/>
      <c r="M3903" s="26"/>
      <c r="N3903" s="27"/>
      <c r="O3903" s="26"/>
      <c r="P3903" s="27"/>
      <c r="Q3903" s="26"/>
      <c r="R3903" s="27"/>
      <c r="S3903" s="27"/>
      <c r="T3903" s="26"/>
      <c r="U3903" s="27"/>
      <c r="V3903" s="26"/>
      <c r="W3903" s="27"/>
      <c r="X3903" s="26"/>
      <c r="Y3903" s="25"/>
      <c r="Z3903" s="38"/>
      <c r="AA3903" s="27"/>
      <c r="AB3903" s="27"/>
      <c r="AC3903" s="28"/>
      <c r="AD3903" s="28"/>
      <c r="AE3903" s="26"/>
      <c r="AF3903" s="28"/>
      <c r="AG3903" s="26"/>
      <c r="AH3903" s="28"/>
      <c r="AI3903" s="26"/>
      <c r="AJ3903" s="28"/>
      <c r="AK3903" s="28"/>
      <c r="AL3903" s="26"/>
      <c r="AM3903" s="28"/>
      <c r="AN3903" s="26"/>
      <c r="AO3903" s="28"/>
      <c r="AP3903" s="26"/>
    </row>
    <row r="3904" spans="1:42" x14ac:dyDescent="0.25">
      <c r="A3904" s="24"/>
      <c r="B3904" s="24"/>
      <c r="C3904" s="88"/>
      <c r="D3904" s="25"/>
      <c r="E3904" s="25"/>
      <c r="F3904" s="26"/>
      <c r="G3904" s="25"/>
      <c r="H3904" s="26"/>
      <c r="I3904" s="25"/>
      <c r="J3904" s="26"/>
      <c r="K3904" s="27"/>
      <c r="L3904" s="27"/>
      <c r="M3904" s="26"/>
      <c r="N3904" s="27"/>
      <c r="O3904" s="26"/>
      <c r="P3904" s="27"/>
      <c r="Q3904" s="26"/>
      <c r="R3904" s="27"/>
      <c r="S3904" s="27"/>
      <c r="T3904" s="26"/>
      <c r="U3904" s="27"/>
      <c r="V3904" s="26"/>
      <c r="W3904" s="27"/>
      <c r="X3904" s="26"/>
      <c r="Y3904" s="25"/>
      <c r="Z3904" s="38"/>
      <c r="AA3904" s="27"/>
      <c r="AB3904" s="27"/>
      <c r="AC3904" s="28"/>
      <c r="AD3904" s="28"/>
      <c r="AE3904" s="26"/>
      <c r="AF3904" s="28"/>
      <c r="AG3904" s="26"/>
      <c r="AH3904" s="28"/>
      <c r="AI3904" s="26"/>
      <c r="AJ3904" s="28"/>
      <c r="AK3904" s="28"/>
      <c r="AL3904" s="26"/>
      <c r="AM3904" s="28"/>
      <c r="AN3904" s="26"/>
      <c r="AO3904" s="28"/>
      <c r="AP3904" s="26"/>
    </row>
    <row r="3905" spans="1:42" x14ac:dyDescent="0.25">
      <c r="A3905" s="24"/>
      <c r="B3905" s="24"/>
      <c r="C3905" s="88"/>
      <c r="D3905" s="25"/>
      <c r="E3905" s="25"/>
      <c r="F3905" s="26"/>
      <c r="G3905" s="25"/>
      <c r="H3905" s="26"/>
      <c r="I3905" s="25"/>
      <c r="J3905" s="26"/>
      <c r="K3905" s="27"/>
      <c r="L3905" s="27"/>
      <c r="M3905" s="26"/>
      <c r="N3905" s="27"/>
      <c r="O3905" s="26"/>
      <c r="P3905" s="27"/>
      <c r="Q3905" s="26"/>
      <c r="R3905" s="27"/>
      <c r="S3905" s="27"/>
      <c r="T3905" s="26"/>
      <c r="U3905" s="27"/>
      <c r="V3905" s="26"/>
      <c r="W3905" s="27"/>
      <c r="X3905" s="26"/>
      <c r="Y3905" s="25"/>
      <c r="Z3905" s="38"/>
      <c r="AA3905" s="27"/>
      <c r="AB3905" s="27"/>
      <c r="AC3905" s="28"/>
      <c r="AD3905" s="28"/>
      <c r="AE3905" s="26"/>
      <c r="AF3905" s="28"/>
      <c r="AG3905" s="26"/>
      <c r="AH3905" s="28"/>
      <c r="AI3905" s="26"/>
      <c r="AJ3905" s="28"/>
      <c r="AK3905" s="28"/>
      <c r="AL3905" s="26"/>
      <c r="AM3905" s="28"/>
      <c r="AN3905" s="26"/>
      <c r="AO3905" s="28"/>
      <c r="AP3905" s="26"/>
    </row>
    <row r="3906" spans="1:42" x14ac:dyDescent="0.25">
      <c r="A3906" s="24"/>
      <c r="B3906" s="24"/>
      <c r="C3906" s="111"/>
      <c r="D3906" s="25"/>
      <c r="E3906" s="25"/>
      <c r="F3906" s="26"/>
      <c r="G3906" s="25"/>
      <c r="H3906" s="26"/>
      <c r="I3906" s="25"/>
      <c r="J3906" s="26"/>
      <c r="K3906" s="27"/>
      <c r="L3906" s="27"/>
      <c r="M3906" s="26"/>
      <c r="N3906" s="27"/>
      <c r="O3906" s="26"/>
      <c r="P3906" s="27"/>
      <c r="Q3906" s="26"/>
      <c r="R3906" s="27"/>
      <c r="S3906" s="27"/>
      <c r="T3906" s="26"/>
      <c r="U3906" s="27"/>
      <c r="V3906" s="26"/>
      <c r="W3906" s="27"/>
      <c r="X3906" s="26"/>
      <c r="Y3906" s="25"/>
      <c r="Z3906" s="38"/>
      <c r="AA3906" s="27"/>
      <c r="AB3906" s="27"/>
      <c r="AC3906" s="28"/>
      <c r="AD3906" s="28"/>
      <c r="AE3906" s="26"/>
      <c r="AF3906" s="28"/>
      <c r="AG3906" s="26"/>
      <c r="AH3906" s="28"/>
      <c r="AI3906" s="26"/>
      <c r="AJ3906" s="28"/>
      <c r="AK3906" s="28"/>
      <c r="AL3906" s="26"/>
      <c r="AM3906" s="28"/>
      <c r="AN3906" s="26"/>
      <c r="AO3906" s="28"/>
      <c r="AP3906" s="26"/>
    </row>
    <row r="3907" spans="1:42" x14ac:dyDescent="0.25">
      <c r="A3907" s="24"/>
      <c r="B3907" s="24"/>
      <c r="C3907" s="111"/>
      <c r="D3907" s="25"/>
      <c r="E3907" s="25"/>
      <c r="F3907" s="26"/>
      <c r="G3907" s="25"/>
      <c r="H3907" s="26"/>
      <c r="I3907" s="25"/>
      <c r="J3907" s="26"/>
      <c r="K3907" s="27"/>
      <c r="L3907" s="27"/>
      <c r="M3907" s="26"/>
      <c r="N3907" s="27"/>
      <c r="O3907" s="26"/>
      <c r="P3907" s="27"/>
      <c r="Q3907" s="26"/>
      <c r="R3907" s="27"/>
      <c r="S3907" s="27"/>
      <c r="T3907" s="26"/>
      <c r="U3907" s="27"/>
      <c r="V3907" s="26"/>
      <c r="W3907" s="27"/>
      <c r="X3907" s="26"/>
      <c r="Y3907" s="25"/>
      <c r="Z3907" s="24"/>
      <c r="AA3907" s="27"/>
      <c r="AB3907" s="24"/>
      <c r="AC3907" s="28"/>
      <c r="AD3907" s="28"/>
      <c r="AE3907" s="26"/>
      <c r="AF3907" s="28"/>
      <c r="AG3907" s="26"/>
      <c r="AH3907" s="28"/>
      <c r="AI3907" s="26"/>
      <c r="AJ3907" s="28"/>
      <c r="AK3907" s="28"/>
      <c r="AL3907" s="26"/>
      <c r="AM3907" s="28"/>
      <c r="AN3907" s="26"/>
      <c r="AO3907" s="28"/>
      <c r="AP3907" s="26"/>
    </row>
    <row r="3908" spans="1:42" x14ac:dyDescent="0.25">
      <c r="A3908" s="24"/>
      <c r="B3908" s="24"/>
      <c r="C3908" s="111"/>
      <c r="D3908" s="25"/>
      <c r="E3908" s="25"/>
      <c r="F3908" s="26"/>
      <c r="G3908" s="25"/>
      <c r="H3908" s="26"/>
      <c r="I3908" s="25"/>
      <c r="J3908" s="26"/>
      <c r="K3908" s="27"/>
      <c r="L3908" s="27"/>
      <c r="M3908" s="26"/>
      <c r="N3908" s="27"/>
      <c r="O3908" s="26"/>
      <c r="P3908" s="27"/>
      <c r="Q3908" s="26"/>
      <c r="R3908" s="27"/>
      <c r="S3908" s="27"/>
      <c r="T3908" s="26"/>
      <c r="U3908" s="27"/>
      <c r="V3908" s="26"/>
      <c r="W3908" s="27"/>
      <c r="X3908" s="26"/>
      <c r="Y3908" s="25"/>
      <c r="Z3908" s="38"/>
      <c r="AA3908" s="27"/>
      <c r="AB3908" s="27"/>
      <c r="AC3908" s="28"/>
      <c r="AD3908" s="28"/>
      <c r="AE3908" s="26"/>
      <c r="AF3908" s="28"/>
      <c r="AG3908" s="26"/>
      <c r="AH3908" s="28"/>
      <c r="AI3908" s="26"/>
      <c r="AJ3908" s="28"/>
      <c r="AK3908" s="28"/>
      <c r="AL3908" s="26"/>
      <c r="AM3908" s="28"/>
      <c r="AN3908" s="26"/>
      <c r="AO3908" s="28"/>
      <c r="AP3908" s="26"/>
    </row>
    <row r="3909" spans="1:42" x14ac:dyDescent="0.25">
      <c r="A3909" s="24"/>
      <c r="B3909" s="24"/>
      <c r="C3909" s="24"/>
      <c r="D3909" s="25"/>
      <c r="E3909" s="25"/>
      <c r="F3909" s="26"/>
      <c r="G3909" s="25"/>
      <c r="H3909" s="26"/>
      <c r="I3909" s="25"/>
      <c r="J3909" s="26"/>
      <c r="K3909" s="27"/>
      <c r="L3909" s="27"/>
      <c r="M3909" s="26"/>
      <c r="N3909" s="27"/>
      <c r="O3909" s="26"/>
      <c r="P3909" s="27"/>
      <c r="Q3909" s="26"/>
      <c r="R3909" s="27"/>
      <c r="S3909" s="27"/>
      <c r="T3909" s="26"/>
      <c r="U3909" s="27"/>
      <c r="V3909" s="26"/>
      <c r="W3909" s="27"/>
      <c r="X3909" s="26"/>
      <c r="Y3909" s="25"/>
      <c r="Z3909" s="24"/>
      <c r="AA3909" s="27"/>
      <c r="AB3909" s="24"/>
      <c r="AC3909" s="28"/>
      <c r="AD3909" s="28"/>
      <c r="AE3909" s="26"/>
      <c r="AF3909" s="28"/>
      <c r="AG3909" s="26"/>
      <c r="AH3909" s="28"/>
      <c r="AI3909" s="26"/>
      <c r="AJ3909" s="28"/>
      <c r="AK3909" s="28"/>
      <c r="AL3909" s="26"/>
      <c r="AM3909" s="28"/>
      <c r="AN3909" s="26"/>
      <c r="AO3909" s="28"/>
      <c r="AP3909" s="26"/>
    </row>
    <row r="3910" spans="1:42" x14ac:dyDescent="0.25">
      <c r="A3910" s="24"/>
      <c r="B3910" s="24"/>
      <c r="C3910" s="24"/>
      <c r="D3910" s="25"/>
      <c r="E3910" s="25"/>
      <c r="F3910" s="26"/>
      <c r="G3910" s="25"/>
      <c r="H3910" s="26"/>
      <c r="I3910" s="25"/>
      <c r="J3910" s="26"/>
      <c r="K3910" s="27"/>
      <c r="L3910" s="27"/>
      <c r="M3910" s="26"/>
      <c r="N3910" s="27"/>
      <c r="O3910" s="26"/>
      <c r="P3910" s="27"/>
      <c r="Q3910" s="26"/>
      <c r="R3910" s="27"/>
      <c r="S3910" s="27"/>
      <c r="T3910" s="26"/>
      <c r="U3910" s="27"/>
      <c r="V3910" s="26"/>
      <c r="W3910" s="27"/>
      <c r="X3910" s="26"/>
      <c r="Y3910" s="25"/>
      <c r="Z3910" s="38"/>
      <c r="AA3910" s="27"/>
      <c r="AB3910" s="27"/>
      <c r="AC3910" s="28"/>
      <c r="AD3910" s="28"/>
      <c r="AE3910" s="26"/>
      <c r="AF3910" s="28"/>
      <c r="AG3910" s="26"/>
      <c r="AH3910" s="28"/>
      <c r="AI3910" s="26"/>
      <c r="AJ3910" s="28"/>
      <c r="AK3910" s="28"/>
      <c r="AL3910" s="26"/>
      <c r="AM3910" s="28"/>
      <c r="AN3910" s="26"/>
      <c r="AO3910" s="28"/>
      <c r="AP3910" s="26"/>
    </row>
    <row r="3911" spans="1:42" x14ac:dyDescent="0.25">
      <c r="A3911" s="24"/>
      <c r="B3911" s="24"/>
      <c r="C3911" s="24"/>
      <c r="D3911" s="25"/>
      <c r="E3911" s="25"/>
      <c r="F3911" s="26"/>
      <c r="G3911" s="25"/>
      <c r="H3911" s="26"/>
      <c r="I3911" s="25"/>
      <c r="J3911" s="26"/>
      <c r="K3911" s="27"/>
      <c r="L3911" s="27"/>
      <c r="M3911" s="26"/>
      <c r="N3911" s="27"/>
      <c r="O3911" s="26"/>
      <c r="P3911" s="27"/>
      <c r="Q3911" s="26"/>
      <c r="R3911" s="27"/>
      <c r="S3911" s="27"/>
      <c r="T3911" s="26"/>
      <c r="U3911" s="27"/>
      <c r="V3911" s="26"/>
      <c r="W3911" s="27"/>
      <c r="X3911" s="26"/>
      <c r="Y3911" s="25"/>
      <c r="Z3911" s="38"/>
      <c r="AA3911" s="27"/>
      <c r="AB3911" s="27"/>
      <c r="AC3911" s="28"/>
      <c r="AD3911" s="28"/>
      <c r="AE3911" s="26"/>
      <c r="AF3911" s="28"/>
      <c r="AG3911" s="26"/>
      <c r="AH3911" s="28"/>
      <c r="AI3911" s="26"/>
      <c r="AJ3911" s="28"/>
      <c r="AK3911" s="28"/>
      <c r="AL3911" s="26"/>
      <c r="AM3911" s="28"/>
      <c r="AN3911" s="26"/>
      <c r="AO3911" s="28"/>
      <c r="AP3911" s="26"/>
    </row>
    <row r="3912" spans="1:42" x14ac:dyDescent="0.25">
      <c r="A3912" s="24"/>
      <c r="B3912" s="24"/>
      <c r="C3912" s="24"/>
      <c r="D3912" s="25"/>
      <c r="E3912" s="25"/>
      <c r="F3912" s="26"/>
      <c r="G3912" s="25"/>
      <c r="H3912" s="26"/>
      <c r="I3912" s="25"/>
      <c r="J3912" s="26"/>
      <c r="K3912" s="27"/>
      <c r="L3912" s="27"/>
      <c r="M3912" s="26"/>
      <c r="N3912" s="27"/>
      <c r="O3912" s="26"/>
      <c r="P3912" s="27"/>
      <c r="Q3912" s="26"/>
      <c r="R3912" s="27"/>
      <c r="S3912" s="27"/>
      <c r="T3912" s="26"/>
      <c r="U3912" s="27"/>
      <c r="V3912" s="26"/>
      <c r="W3912" s="27"/>
      <c r="X3912" s="26"/>
      <c r="Y3912" s="25"/>
      <c r="Z3912" s="38"/>
      <c r="AA3912" s="27"/>
      <c r="AB3912" s="27"/>
      <c r="AC3912" s="28"/>
      <c r="AD3912" s="28"/>
      <c r="AE3912" s="26"/>
      <c r="AF3912" s="28"/>
      <c r="AG3912" s="26"/>
      <c r="AH3912" s="28"/>
      <c r="AI3912" s="26"/>
      <c r="AJ3912" s="28"/>
      <c r="AK3912" s="28"/>
      <c r="AL3912" s="26"/>
      <c r="AM3912" s="28"/>
      <c r="AN3912" s="26"/>
      <c r="AO3912" s="28"/>
      <c r="AP3912" s="26"/>
    </row>
    <row r="3913" spans="1:42" x14ac:dyDescent="0.25">
      <c r="A3913" s="24"/>
      <c r="B3913" s="24"/>
      <c r="C3913" s="24"/>
      <c r="D3913" s="25"/>
      <c r="E3913" s="25"/>
      <c r="F3913" s="26"/>
      <c r="G3913" s="25"/>
      <c r="H3913" s="26"/>
      <c r="I3913" s="25"/>
      <c r="J3913" s="26"/>
      <c r="K3913" s="27"/>
      <c r="L3913" s="27"/>
      <c r="M3913" s="26"/>
      <c r="N3913" s="27"/>
      <c r="O3913" s="26"/>
      <c r="P3913" s="27"/>
      <c r="Q3913" s="26"/>
      <c r="R3913" s="27"/>
      <c r="S3913" s="27"/>
      <c r="T3913" s="26"/>
      <c r="U3913" s="27"/>
      <c r="V3913" s="26"/>
      <c r="W3913" s="27"/>
      <c r="X3913" s="26"/>
      <c r="Y3913" s="25"/>
      <c r="Z3913" s="38"/>
      <c r="AA3913" s="27"/>
      <c r="AB3913" s="27"/>
      <c r="AC3913" s="28"/>
      <c r="AD3913" s="28"/>
      <c r="AE3913" s="26"/>
      <c r="AF3913" s="28"/>
      <c r="AG3913" s="26"/>
      <c r="AH3913" s="28"/>
      <c r="AI3913" s="26"/>
      <c r="AJ3913" s="28"/>
      <c r="AK3913" s="28"/>
      <c r="AL3913" s="26"/>
      <c r="AM3913" s="28"/>
      <c r="AN3913" s="26"/>
      <c r="AO3913" s="28"/>
      <c r="AP3913" s="26"/>
    </row>
    <row r="3914" spans="1:42" x14ac:dyDescent="0.25">
      <c r="A3914" s="24"/>
      <c r="B3914" s="24"/>
      <c r="C3914" s="24"/>
      <c r="D3914" s="25"/>
      <c r="E3914" s="25"/>
      <c r="F3914" s="26"/>
      <c r="G3914" s="25"/>
      <c r="H3914" s="26"/>
      <c r="I3914" s="25"/>
      <c r="J3914" s="26"/>
      <c r="K3914" s="27"/>
      <c r="L3914" s="27"/>
      <c r="M3914" s="26"/>
      <c r="N3914" s="27"/>
      <c r="O3914" s="26"/>
      <c r="P3914" s="27"/>
      <c r="Q3914" s="26"/>
      <c r="R3914" s="27"/>
      <c r="S3914" s="27"/>
      <c r="T3914" s="26"/>
      <c r="U3914" s="27"/>
      <c r="V3914" s="26"/>
      <c r="W3914" s="27"/>
      <c r="X3914" s="26"/>
      <c r="Y3914" s="25"/>
      <c r="Z3914" s="38"/>
      <c r="AA3914" s="27"/>
      <c r="AB3914" s="27"/>
      <c r="AC3914" s="28"/>
      <c r="AD3914" s="28"/>
      <c r="AE3914" s="26"/>
      <c r="AF3914" s="28"/>
      <c r="AG3914" s="26"/>
      <c r="AH3914" s="28"/>
      <c r="AI3914" s="26"/>
      <c r="AJ3914" s="28"/>
      <c r="AK3914" s="28"/>
      <c r="AL3914" s="26"/>
      <c r="AM3914" s="28"/>
      <c r="AN3914" s="26"/>
      <c r="AO3914" s="28"/>
      <c r="AP3914" s="26"/>
    </row>
    <row r="3915" spans="1:42" x14ac:dyDescent="0.25">
      <c r="A3915" s="24"/>
      <c r="B3915" s="24"/>
      <c r="C3915" s="88"/>
      <c r="D3915" s="25"/>
      <c r="E3915" s="25"/>
      <c r="F3915" s="26"/>
      <c r="G3915" s="25"/>
      <c r="H3915" s="26"/>
      <c r="I3915" s="25"/>
      <c r="J3915" s="26"/>
      <c r="K3915" s="27"/>
      <c r="L3915" s="27"/>
      <c r="M3915" s="26"/>
      <c r="N3915" s="27"/>
      <c r="O3915" s="26"/>
      <c r="P3915" s="27"/>
      <c r="Q3915" s="26"/>
      <c r="R3915" s="27"/>
      <c r="S3915" s="27"/>
      <c r="T3915" s="26"/>
      <c r="U3915" s="27"/>
      <c r="V3915" s="26"/>
      <c r="W3915" s="27"/>
      <c r="X3915" s="26"/>
      <c r="Y3915" s="25"/>
      <c r="Z3915" s="38"/>
      <c r="AA3915" s="27"/>
      <c r="AB3915" s="27"/>
      <c r="AC3915" s="28"/>
      <c r="AD3915" s="28"/>
      <c r="AE3915" s="26"/>
      <c r="AF3915" s="28"/>
      <c r="AG3915" s="26"/>
      <c r="AH3915" s="28"/>
      <c r="AI3915" s="26"/>
      <c r="AJ3915" s="28"/>
      <c r="AK3915" s="28"/>
      <c r="AL3915" s="26"/>
      <c r="AM3915" s="28"/>
      <c r="AN3915" s="26"/>
      <c r="AO3915" s="28"/>
      <c r="AP3915" s="26"/>
    </row>
    <row r="3916" spans="1:42" x14ac:dyDescent="0.25">
      <c r="A3916" s="24"/>
      <c r="B3916" s="24"/>
      <c r="C3916" s="88"/>
      <c r="D3916" s="25"/>
      <c r="E3916" s="25"/>
      <c r="F3916" s="26"/>
      <c r="G3916" s="25"/>
      <c r="H3916" s="26"/>
      <c r="I3916" s="25"/>
      <c r="J3916" s="26"/>
      <c r="K3916" s="27"/>
      <c r="L3916" s="27"/>
      <c r="M3916" s="26"/>
      <c r="N3916" s="27"/>
      <c r="O3916" s="26"/>
      <c r="P3916" s="27"/>
      <c r="Q3916" s="26"/>
      <c r="R3916" s="27"/>
      <c r="S3916" s="27"/>
      <c r="T3916" s="26"/>
      <c r="U3916" s="27"/>
      <c r="V3916" s="26"/>
      <c r="W3916" s="27"/>
      <c r="X3916" s="26"/>
      <c r="Y3916" s="25"/>
      <c r="Z3916" s="38"/>
      <c r="AA3916" s="27"/>
      <c r="AB3916" s="27"/>
      <c r="AC3916" s="28"/>
      <c r="AD3916" s="28"/>
      <c r="AE3916" s="26"/>
      <c r="AF3916" s="28"/>
      <c r="AG3916" s="26"/>
      <c r="AH3916" s="28"/>
      <c r="AI3916" s="26"/>
      <c r="AJ3916" s="28"/>
      <c r="AK3916" s="28"/>
      <c r="AL3916" s="26"/>
      <c r="AM3916" s="28"/>
      <c r="AN3916" s="26"/>
      <c r="AO3916" s="28"/>
      <c r="AP3916" s="26"/>
    </row>
    <row r="3917" spans="1:42" x14ac:dyDescent="0.25">
      <c r="A3917" s="24"/>
      <c r="B3917" s="24"/>
      <c r="C3917" s="88"/>
      <c r="D3917" s="25"/>
      <c r="E3917" s="25"/>
      <c r="F3917" s="26"/>
      <c r="G3917" s="25"/>
      <c r="H3917" s="26"/>
      <c r="I3917" s="25"/>
      <c r="J3917" s="26"/>
      <c r="K3917" s="27"/>
      <c r="L3917" s="27"/>
      <c r="M3917" s="26"/>
      <c r="N3917" s="27"/>
      <c r="O3917" s="26"/>
      <c r="P3917" s="27"/>
      <c r="Q3917" s="26"/>
      <c r="R3917" s="27"/>
      <c r="S3917" s="27"/>
      <c r="T3917" s="26"/>
      <c r="U3917" s="27"/>
      <c r="V3917" s="26"/>
      <c r="W3917" s="27"/>
      <c r="X3917" s="26"/>
      <c r="Y3917" s="25"/>
      <c r="Z3917" s="38"/>
      <c r="AA3917" s="27"/>
      <c r="AB3917" s="27"/>
      <c r="AC3917" s="28"/>
      <c r="AD3917" s="28"/>
      <c r="AE3917" s="26"/>
      <c r="AF3917" s="28"/>
      <c r="AG3917" s="26"/>
      <c r="AH3917" s="28"/>
      <c r="AI3917" s="26"/>
      <c r="AJ3917" s="28"/>
      <c r="AK3917" s="28"/>
      <c r="AL3917" s="26"/>
      <c r="AM3917" s="28"/>
      <c r="AN3917" s="26"/>
      <c r="AO3917" s="28"/>
      <c r="AP3917" s="26"/>
    </row>
    <row r="3918" spans="1:42" x14ac:dyDescent="0.25">
      <c r="A3918" s="24"/>
      <c r="B3918" s="24"/>
      <c r="C3918" s="24"/>
      <c r="D3918" s="25"/>
      <c r="E3918" s="25"/>
      <c r="F3918" s="26"/>
      <c r="G3918" s="25"/>
      <c r="H3918" s="26"/>
      <c r="I3918" s="25"/>
      <c r="J3918" s="26"/>
      <c r="K3918" s="27"/>
      <c r="L3918" s="27"/>
      <c r="M3918" s="26"/>
      <c r="N3918" s="27"/>
      <c r="O3918" s="26"/>
      <c r="P3918" s="27"/>
      <c r="Q3918" s="26"/>
      <c r="R3918" s="27"/>
      <c r="S3918" s="27"/>
      <c r="T3918" s="26"/>
      <c r="U3918" s="27"/>
      <c r="V3918" s="26"/>
      <c r="W3918" s="27"/>
      <c r="X3918" s="26"/>
      <c r="Y3918" s="25"/>
      <c r="Z3918" s="38"/>
      <c r="AA3918" s="27"/>
      <c r="AB3918" s="27"/>
      <c r="AC3918" s="28"/>
      <c r="AD3918" s="28"/>
      <c r="AE3918" s="26"/>
      <c r="AF3918" s="28"/>
      <c r="AG3918" s="26"/>
      <c r="AH3918" s="28"/>
      <c r="AI3918" s="26"/>
      <c r="AJ3918" s="28"/>
      <c r="AK3918" s="28"/>
      <c r="AL3918" s="26"/>
      <c r="AM3918" s="28"/>
      <c r="AN3918" s="26"/>
      <c r="AO3918" s="28"/>
      <c r="AP3918" s="26"/>
    </row>
    <row r="3919" spans="1:42" x14ac:dyDescent="0.25">
      <c r="A3919" s="24"/>
      <c r="B3919" s="24"/>
      <c r="C3919" s="24"/>
      <c r="D3919" s="25"/>
      <c r="E3919" s="25"/>
      <c r="F3919" s="26"/>
      <c r="G3919" s="25"/>
      <c r="H3919" s="26"/>
      <c r="I3919" s="25"/>
      <c r="J3919" s="26"/>
      <c r="K3919" s="27"/>
      <c r="L3919" s="27"/>
      <c r="M3919" s="26"/>
      <c r="N3919" s="27"/>
      <c r="O3919" s="26"/>
      <c r="P3919" s="27"/>
      <c r="Q3919" s="26"/>
      <c r="R3919" s="27"/>
      <c r="S3919" s="27"/>
      <c r="T3919" s="26"/>
      <c r="U3919" s="27"/>
      <c r="V3919" s="26"/>
      <c r="W3919" s="27"/>
      <c r="X3919" s="26"/>
      <c r="Y3919" s="25"/>
      <c r="Z3919" s="38"/>
      <c r="AA3919" s="27"/>
      <c r="AB3919" s="27"/>
      <c r="AC3919" s="28"/>
      <c r="AD3919" s="28"/>
      <c r="AE3919" s="26"/>
      <c r="AF3919" s="28"/>
      <c r="AG3919" s="26"/>
      <c r="AH3919" s="28"/>
      <c r="AI3919" s="26"/>
      <c r="AJ3919" s="28"/>
      <c r="AK3919" s="28"/>
      <c r="AL3919" s="26"/>
      <c r="AM3919" s="28"/>
      <c r="AN3919" s="26"/>
      <c r="AO3919" s="28"/>
      <c r="AP3919" s="26"/>
    </row>
    <row r="3920" spans="1:42" x14ac:dyDescent="0.25">
      <c r="A3920" s="24"/>
      <c r="B3920" s="24"/>
      <c r="C3920" s="111"/>
      <c r="D3920" s="24"/>
      <c r="E3920" s="25"/>
      <c r="F3920" s="26"/>
      <c r="G3920" s="25"/>
      <c r="H3920" s="26"/>
      <c r="I3920" s="25"/>
      <c r="J3920" s="26"/>
      <c r="K3920" s="24"/>
      <c r="L3920" s="27"/>
      <c r="M3920" s="26"/>
      <c r="N3920" s="27"/>
      <c r="O3920" s="26"/>
      <c r="P3920" s="27"/>
      <c r="Q3920" s="26"/>
      <c r="R3920" s="24"/>
      <c r="S3920" s="27"/>
      <c r="T3920" s="26"/>
      <c r="U3920" s="27"/>
      <c r="V3920" s="26"/>
      <c r="W3920" s="27"/>
      <c r="X3920" s="26"/>
      <c r="Y3920" s="24"/>
      <c r="Z3920" s="24"/>
      <c r="AA3920" s="24"/>
      <c r="AB3920" s="24"/>
      <c r="AC3920" s="24"/>
      <c r="AD3920" s="28"/>
      <c r="AE3920" s="26"/>
      <c r="AF3920" s="28"/>
      <c r="AG3920" s="26"/>
      <c r="AH3920" s="28"/>
      <c r="AI3920" s="26"/>
      <c r="AJ3920" s="24"/>
      <c r="AK3920" s="28"/>
      <c r="AL3920" s="26"/>
      <c r="AM3920" s="28"/>
      <c r="AN3920" s="26"/>
      <c r="AO3920" s="28"/>
      <c r="AP3920" s="26"/>
    </row>
    <row r="3921" spans="1:42" x14ac:dyDescent="0.25">
      <c r="A3921" s="24"/>
      <c r="B3921" s="24"/>
      <c r="C3921" s="111"/>
      <c r="D3921" s="25"/>
      <c r="E3921" s="25"/>
      <c r="F3921" s="26"/>
      <c r="G3921" s="25"/>
      <c r="H3921" s="26"/>
      <c r="I3921" s="25"/>
      <c r="J3921" s="26"/>
      <c r="K3921" s="27"/>
      <c r="L3921" s="27"/>
      <c r="M3921" s="26"/>
      <c r="N3921" s="27"/>
      <c r="O3921" s="26"/>
      <c r="P3921" s="27"/>
      <c r="Q3921" s="26"/>
      <c r="R3921" s="27"/>
      <c r="S3921" s="27"/>
      <c r="T3921" s="26"/>
      <c r="U3921" s="27"/>
      <c r="V3921" s="26"/>
      <c r="W3921" s="27"/>
      <c r="X3921" s="26"/>
      <c r="Y3921" s="25"/>
      <c r="Z3921" s="24"/>
      <c r="AA3921" s="27"/>
      <c r="AB3921" s="24"/>
      <c r="AC3921" s="28"/>
      <c r="AD3921" s="28"/>
      <c r="AE3921" s="26"/>
      <c r="AF3921" s="28"/>
      <c r="AG3921" s="26"/>
      <c r="AH3921" s="28"/>
      <c r="AI3921" s="26"/>
      <c r="AJ3921" s="28"/>
      <c r="AK3921" s="28"/>
      <c r="AL3921" s="26"/>
      <c r="AM3921" s="28"/>
      <c r="AN3921" s="26"/>
      <c r="AO3921" s="28"/>
      <c r="AP3921" s="26"/>
    </row>
    <row r="3922" spans="1:42" x14ac:dyDescent="0.25">
      <c r="A3922" s="24"/>
      <c r="B3922" s="24"/>
      <c r="C3922" s="111"/>
      <c r="D3922" s="25"/>
      <c r="E3922" s="25"/>
      <c r="F3922" s="26"/>
      <c r="G3922" s="25"/>
      <c r="H3922" s="26"/>
      <c r="I3922" s="25"/>
      <c r="J3922" s="26"/>
      <c r="K3922" s="27"/>
      <c r="L3922" s="27"/>
      <c r="M3922" s="26"/>
      <c r="N3922" s="27"/>
      <c r="O3922" s="26"/>
      <c r="P3922" s="27"/>
      <c r="Q3922" s="26"/>
      <c r="R3922" s="27"/>
      <c r="S3922" s="27"/>
      <c r="T3922" s="26"/>
      <c r="U3922" s="27"/>
      <c r="V3922" s="26"/>
      <c r="W3922" s="27"/>
      <c r="X3922" s="26"/>
      <c r="Y3922" s="25"/>
      <c r="Z3922" s="38"/>
      <c r="AA3922" s="27"/>
      <c r="AB3922" s="27"/>
      <c r="AC3922" s="28"/>
      <c r="AD3922" s="28"/>
      <c r="AE3922" s="26"/>
      <c r="AF3922" s="28"/>
      <c r="AG3922" s="26"/>
      <c r="AH3922" s="28"/>
      <c r="AI3922" s="26"/>
      <c r="AJ3922" s="28"/>
      <c r="AK3922" s="28"/>
      <c r="AL3922" s="26"/>
      <c r="AM3922" s="28"/>
      <c r="AN3922" s="26"/>
      <c r="AO3922" s="28"/>
      <c r="AP3922" s="26"/>
    </row>
    <row r="3923" spans="1:42" x14ac:dyDescent="0.25">
      <c r="A3923" s="24"/>
      <c r="B3923" s="24"/>
      <c r="C3923" s="24"/>
      <c r="D3923" s="25"/>
      <c r="E3923" s="25"/>
      <c r="F3923" s="26"/>
      <c r="G3923" s="25"/>
      <c r="H3923" s="26"/>
      <c r="I3923" s="25"/>
      <c r="J3923" s="26"/>
      <c r="K3923" s="27"/>
      <c r="L3923" s="27"/>
      <c r="M3923" s="26"/>
      <c r="N3923" s="27"/>
      <c r="O3923" s="26"/>
      <c r="P3923" s="27"/>
      <c r="Q3923" s="26"/>
      <c r="R3923" s="27"/>
      <c r="S3923" s="27"/>
      <c r="T3923" s="26"/>
      <c r="U3923" s="27"/>
      <c r="V3923" s="26"/>
      <c r="W3923" s="27"/>
      <c r="X3923" s="26"/>
      <c r="Y3923" s="25"/>
      <c r="Z3923" s="38"/>
      <c r="AA3923" s="27"/>
      <c r="AB3923" s="27"/>
      <c r="AC3923" s="28"/>
      <c r="AD3923" s="28"/>
      <c r="AE3923" s="26"/>
      <c r="AF3923" s="28"/>
      <c r="AG3923" s="26"/>
      <c r="AH3923" s="28"/>
      <c r="AI3923" s="26"/>
      <c r="AJ3923" s="28"/>
      <c r="AK3923" s="28"/>
      <c r="AL3923" s="26"/>
      <c r="AM3923" s="28"/>
      <c r="AN3923" s="26"/>
      <c r="AO3923" s="28"/>
      <c r="AP3923" s="26"/>
    </row>
    <row r="3924" spans="1:42" x14ac:dyDescent="0.25">
      <c r="A3924" s="24"/>
      <c r="B3924" s="24"/>
      <c r="C3924" s="24"/>
      <c r="D3924" s="25"/>
      <c r="E3924" s="25"/>
      <c r="F3924" s="26"/>
      <c r="G3924" s="25"/>
      <c r="H3924" s="26"/>
      <c r="I3924" s="25"/>
      <c r="J3924" s="26"/>
      <c r="K3924" s="27"/>
      <c r="L3924" s="27"/>
      <c r="M3924" s="26"/>
      <c r="N3924" s="27"/>
      <c r="O3924" s="26"/>
      <c r="P3924" s="27"/>
      <c r="Q3924" s="26"/>
      <c r="R3924" s="27"/>
      <c r="S3924" s="27"/>
      <c r="T3924" s="26"/>
      <c r="U3924" s="27"/>
      <c r="V3924" s="26"/>
      <c r="W3924" s="27"/>
      <c r="X3924" s="26"/>
      <c r="Y3924" s="25"/>
      <c r="Z3924" s="38"/>
      <c r="AA3924" s="27"/>
      <c r="AB3924" s="27"/>
      <c r="AC3924" s="28"/>
      <c r="AD3924" s="28"/>
      <c r="AE3924" s="26"/>
      <c r="AF3924" s="28"/>
      <c r="AG3924" s="26"/>
      <c r="AH3924" s="28"/>
      <c r="AI3924" s="26"/>
      <c r="AJ3924" s="28"/>
      <c r="AK3924" s="28"/>
      <c r="AL3924" s="26"/>
      <c r="AM3924" s="28"/>
      <c r="AN3924" s="26"/>
      <c r="AO3924" s="28"/>
      <c r="AP3924" s="26"/>
    </row>
    <row r="3925" spans="1:42" x14ac:dyDescent="0.25">
      <c r="A3925" s="24"/>
      <c r="B3925" s="24"/>
      <c r="C3925" s="24"/>
      <c r="D3925" s="24"/>
      <c r="E3925" s="24"/>
      <c r="F3925" s="24"/>
      <c r="G3925" s="24"/>
      <c r="H3925" s="24"/>
      <c r="I3925" s="25"/>
      <c r="J3925" s="26"/>
      <c r="K3925" s="24"/>
      <c r="L3925" s="24"/>
      <c r="M3925" s="24"/>
      <c r="N3925" s="24"/>
      <c r="O3925" s="24"/>
      <c r="P3925" s="27"/>
      <c r="Q3925" s="26"/>
      <c r="R3925" s="24"/>
      <c r="S3925" s="24"/>
      <c r="T3925" s="24"/>
      <c r="U3925" s="24"/>
      <c r="V3925" s="24"/>
      <c r="W3925" s="27"/>
      <c r="X3925" s="26"/>
      <c r="Y3925" s="24"/>
      <c r="Z3925" s="24"/>
      <c r="AA3925" s="24"/>
      <c r="AB3925" s="24"/>
      <c r="AC3925" s="24"/>
      <c r="AD3925" s="24"/>
      <c r="AE3925" s="24"/>
      <c r="AF3925" s="24"/>
      <c r="AG3925" s="24"/>
      <c r="AH3925" s="28"/>
      <c r="AI3925" s="26"/>
      <c r="AJ3925" s="24"/>
      <c r="AK3925" s="24"/>
      <c r="AL3925" s="24"/>
      <c r="AM3925" s="24"/>
      <c r="AN3925" s="24"/>
      <c r="AO3925" s="28"/>
      <c r="AP3925" s="26"/>
    </row>
    <row r="3926" spans="1:42" x14ac:dyDescent="0.25">
      <c r="A3926" s="24"/>
      <c r="B3926" s="24"/>
      <c r="C3926" s="24"/>
      <c r="D3926" s="25"/>
      <c r="E3926" s="25"/>
      <c r="F3926" s="26"/>
      <c r="G3926" s="25"/>
      <c r="H3926" s="26"/>
      <c r="I3926" s="25"/>
      <c r="J3926" s="26"/>
      <c r="K3926" s="27"/>
      <c r="L3926" s="27"/>
      <c r="M3926" s="26"/>
      <c r="N3926" s="27"/>
      <c r="O3926" s="26"/>
      <c r="P3926" s="27"/>
      <c r="Q3926" s="26"/>
      <c r="R3926" s="27"/>
      <c r="S3926" s="27"/>
      <c r="T3926" s="26"/>
      <c r="U3926" s="27"/>
      <c r="V3926" s="26"/>
      <c r="W3926" s="27"/>
      <c r="X3926" s="26"/>
      <c r="Y3926" s="24"/>
      <c r="Z3926" s="24"/>
      <c r="AA3926" s="24"/>
      <c r="AB3926" s="24"/>
      <c r="AC3926" s="28"/>
      <c r="AD3926" s="28"/>
      <c r="AE3926" s="26"/>
      <c r="AF3926" s="28"/>
      <c r="AG3926" s="26"/>
      <c r="AH3926" s="28"/>
      <c r="AI3926" s="26"/>
      <c r="AJ3926" s="28"/>
      <c r="AK3926" s="28"/>
      <c r="AL3926" s="26"/>
      <c r="AM3926" s="28"/>
      <c r="AN3926" s="26"/>
      <c r="AO3926" s="28"/>
      <c r="AP3926" s="26"/>
    </row>
    <row r="3927" spans="1:42" x14ac:dyDescent="0.25">
      <c r="A3927" s="24"/>
      <c r="B3927" s="24"/>
      <c r="C3927" s="24"/>
      <c r="D3927" s="25"/>
      <c r="E3927" s="25"/>
      <c r="F3927" s="26"/>
      <c r="G3927" s="25"/>
      <c r="H3927" s="26"/>
      <c r="I3927" s="25"/>
      <c r="J3927" s="26"/>
      <c r="K3927" s="27"/>
      <c r="L3927" s="27"/>
      <c r="M3927" s="26"/>
      <c r="N3927" s="27"/>
      <c r="O3927" s="26"/>
      <c r="P3927" s="27"/>
      <c r="Q3927" s="26"/>
      <c r="R3927" s="27"/>
      <c r="S3927" s="27"/>
      <c r="T3927" s="26"/>
      <c r="U3927" s="27"/>
      <c r="V3927" s="26"/>
      <c r="W3927" s="27"/>
      <c r="X3927" s="26"/>
      <c r="Y3927" s="24"/>
      <c r="Z3927" s="24"/>
      <c r="AA3927" s="24"/>
      <c r="AB3927" s="24"/>
      <c r="AC3927" s="28"/>
      <c r="AD3927" s="28"/>
      <c r="AE3927" s="26"/>
      <c r="AF3927" s="28"/>
      <c r="AG3927" s="26"/>
      <c r="AH3927" s="28"/>
      <c r="AI3927" s="26"/>
      <c r="AJ3927" s="28"/>
      <c r="AK3927" s="28"/>
      <c r="AL3927" s="26"/>
      <c r="AM3927" s="28"/>
      <c r="AN3927" s="26"/>
      <c r="AO3927" s="28"/>
      <c r="AP3927" s="26"/>
    </row>
    <row r="3928" spans="1:42" x14ac:dyDescent="0.25">
      <c r="A3928" s="24"/>
      <c r="B3928" s="24"/>
      <c r="C3928" s="88"/>
      <c r="D3928" s="25"/>
      <c r="E3928" s="25"/>
      <c r="F3928" s="26"/>
      <c r="G3928" s="25"/>
      <c r="H3928" s="26"/>
      <c r="I3928" s="25"/>
      <c r="J3928" s="26"/>
      <c r="K3928" s="27"/>
      <c r="L3928" s="27"/>
      <c r="M3928" s="26"/>
      <c r="N3928" s="27"/>
      <c r="O3928" s="26"/>
      <c r="P3928" s="27"/>
      <c r="Q3928" s="26"/>
      <c r="R3928" s="27"/>
      <c r="S3928" s="27"/>
      <c r="T3928" s="26"/>
      <c r="U3928" s="27"/>
      <c r="V3928" s="26"/>
      <c r="W3928" s="27"/>
      <c r="X3928" s="26"/>
      <c r="Y3928" s="24"/>
      <c r="Z3928" s="24"/>
      <c r="AA3928" s="24"/>
      <c r="AB3928" s="24"/>
      <c r="AC3928" s="28"/>
      <c r="AD3928" s="28"/>
      <c r="AE3928" s="26"/>
      <c r="AF3928" s="28"/>
      <c r="AG3928" s="26"/>
      <c r="AH3928" s="28"/>
      <c r="AI3928" s="26"/>
      <c r="AJ3928" s="28"/>
      <c r="AK3928" s="28"/>
      <c r="AL3928" s="26"/>
      <c r="AM3928" s="28"/>
      <c r="AN3928" s="26"/>
      <c r="AO3928" s="28"/>
      <c r="AP3928" s="26"/>
    </row>
    <row r="3929" spans="1:42" x14ac:dyDescent="0.25">
      <c r="A3929" s="24"/>
      <c r="B3929" s="24"/>
      <c r="C3929" s="88"/>
      <c r="D3929" s="25"/>
      <c r="E3929" s="25"/>
      <c r="F3929" s="26"/>
      <c r="G3929" s="25"/>
      <c r="H3929" s="26"/>
      <c r="I3929" s="25"/>
      <c r="J3929" s="26"/>
      <c r="K3929" s="27"/>
      <c r="L3929" s="27"/>
      <c r="M3929" s="26"/>
      <c r="N3929" s="27"/>
      <c r="O3929" s="26"/>
      <c r="P3929" s="27"/>
      <c r="Q3929" s="26"/>
      <c r="R3929" s="27"/>
      <c r="S3929" s="27"/>
      <c r="T3929" s="26"/>
      <c r="U3929" s="27"/>
      <c r="V3929" s="26"/>
      <c r="W3929" s="27"/>
      <c r="X3929" s="26"/>
      <c r="Y3929" s="24"/>
      <c r="Z3929" s="24"/>
      <c r="AA3929" s="24"/>
      <c r="AB3929" s="24"/>
      <c r="AC3929" s="28"/>
      <c r="AD3929" s="28"/>
      <c r="AE3929" s="26"/>
      <c r="AF3929" s="28"/>
      <c r="AG3929" s="26"/>
      <c r="AH3929" s="28"/>
      <c r="AI3929" s="26"/>
      <c r="AJ3929" s="28"/>
      <c r="AK3929" s="28"/>
      <c r="AL3929" s="26"/>
      <c r="AM3929" s="28"/>
      <c r="AN3929" s="26"/>
      <c r="AO3929" s="28"/>
      <c r="AP3929" s="26"/>
    </row>
    <row r="3930" spans="1:42" x14ac:dyDescent="0.25">
      <c r="A3930" s="24"/>
      <c r="B3930" s="24"/>
      <c r="C3930" s="88"/>
      <c r="D3930" s="25"/>
      <c r="E3930" s="25"/>
      <c r="F3930" s="26"/>
      <c r="G3930" s="25"/>
      <c r="H3930" s="26"/>
      <c r="I3930" s="25"/>
      <c r="J3930" s="26"/>
      <c r="K3930" s="27"/>
      <c r="L3930" s="27"/>
      <c r="M3930" s="26"/>
      <c r="N3930" s="27"/>
      <c r="O3930" s="26"/>
      <c r="P3930" s="27"/>
      <c r="Q3930" s="26"/>
      <c r="R3930" s="27"/>
      <c r="S3930" s="27"/>
      <c r="T3930" s="26"/>
      <c r="U3930" s="27"/>
      <c r="V3930" s="26"/>
      <c r="W3930" s="27"/>
      <c r="X3930" s="26"/>
      <c r="Y3930" s="24"/>
      <c r="Z3930" s="24"/>
      <c r="AA3930" s="24"/>
      <c r="AB3930" s="24"/>
      <c r="AC3930" s="28"/>
      <c r="AD3930" s="28"/>
      <c r="AE3930" s="26"/>
      <c r="AF3930" s="28"/>
      <c r="AG3930" s="26"/>
      <c r="AH3930" s="28"/>
      <c r="AI3930" s="26"/>
      <c r="AJ3930" s="28"/>
      <c r="AK3930" s="28"/>
      <c r="AL3930" s="26"/>
      <c r="AM3930" s="28"/>
      <c r="AN3930" s="26"/>
      <c r="AO3930" s="28"/>
      <c r="AP3930" s="26"/>
    </row>
    <row r="3931" spans="1:42" x14ac:dyDescent="0.25">
      <c r="A3931" s="24"/>
      <c r="B3931" s="24"/>
      <c r="C3931" s="24"/>
      <c r="D3931" s="25"/>
      <c r="E3931" s="25"/>
      <c r="F3931" s="26"/>
      <c r="G3931" s="25"/>
      <c r="H3931" s="26"/>
      <c r="I3931" s="25"/>
      <c r="J3931" s="26"/>
      <c r="K3931" s="27"/>
      <c r="L3931" s="27"/>
      <c r="M3931" s="26"/>
      <c r="N3931" s="27"/>
      <c r="O3931" s="26"/>
      <c r="P3931" s="27"/>
      <c r="Q3931" s="26"/>
      <c r="R3931" s="27"/>
      <c r="S3931" s="27"/>
      <c r="T3931" s="26"/>
      <c r="U3931" s="27"/>
      <c r="V3931" s="26"/>
      <c r="W3931" s="27"/>
      <c r="X3931" s="26"/>
      <c r="Y3931" s="24"/>
      <c r="Z3931" s="24"/>
      <c r="AA3931" s="24"/>
      <c r="AB3931" s="24"/>
      <c r="AC3931" s="28"/>
      <c r="AD3931" s="28"/>
      <c r="AE3931" s="26"/>
      <c r="AF3931" s="28"/>
      <c r="AG3931" s="26"/>
      <c r="AH3931" s="28"/>
      <c r="AI3931" s="26"/>
      <c r="AJ3931" s="28"/>
      <c r="AK3931" s="28"/>
      <c r="AL3931" s="26"/>
      <c r="AM3931" s="28"/>
      <c r="AN3931" s="26"/>
      <c r="AO3931" s="28"/>
      <c r="AP3931" s="26"/>
    </row>
    <row r="3932" spans="1:42" x14ac:dyDescent="0.25">
      <c r="A3932" s="24"/>
      <c r="B3932" s="24"/>
      <c r="C3932" s="24"/>
      <c r="D3932" s="24"/>
      <c r="E3932" s="25"/>
      <c r="F3932" s="26"/>
      <c r="G3932" s="25"/>
      <c r="H3932" s="26"/>
      <c r="I3932" s="25"/>
      <c r="J3932" s="26"/>
      <c r="K3932" s="24"/>
      <c r="L3932" s="27"/>
      <c r="M3932" s="26"/>
      <c r="N3932" s="27"/>
      <c r="O3932" s="26"/>
      <c r="P3932" s="27"/>
      <c r="Q3932" s="26"/>
      <c r="R3932" s="24"/>
      <c r="S3932" s="27"/>
      <c r="T3932" s="26"/>
      <c r="U3932" s="27"/>
      <c r="V3932" s="26"/>
      <c r="W3932" s="27"/>
      <c r="X3932" s="26"/>
      <c r="Y3932" s="24"/>
      <c r="Z3932" s="24"/>
      <c r="AA3932" s="24"/>
      <c r="AB3932" s="24"/>
      <c r="AC3932" s="24"/>
      <c r="AD3932" s="28"/>
      <c r="AE3932" s="26"/>
      <c r="AF3932" s="28"/>
      <c r="AG3932" s="26"/>
      <c r="AH3932" s="28"/>
      <c r="AI3932" s="26"/>
      <c r="AJ3932" s="24"/>
      <c r="AK3932" s="28"/>
      <c r="AL3932" s="26"/>
      <c r="AM3932" s="28"/>
      <c r="AN3932" s="26"/>
      <c r="AO3932" s="28"/>
      <c r="AP3932" s="26"/>
    </row>
    <row r="3933" spans="1:42" x14ac:dyDescent="0.25">
      <c r="A3933" s="24"/>
      <c r="B3933" s="24"/>
      <c r="C3933" s="24"/>
      <c r="D3933" s="25"/>
      <c r="E3933" s="25"/>
      <c r="F3933" s="26"/>
      <c r="G3933" s="25"/>
      <c r="H3933" s="26"/>
      <c r="I3933" s="25"/>
      <c r="J3933" s="26"/>
      <c r="K3933" s="27"/>
      <c r="L3933" s="27"/>
      <c r="M3933" s="26"/>
      <c r="N3933" s="27"/>
      <c r="O3933" s="26"/>
      <c r="P3933" s="27"/>
      <c r="Q3933" s="26"/>
      <c r="R3933" s="27"/>
      <c r="S3933" s="27"/>
      <c r="T3933" s="26"/>
      <c r="U3933" s="27"/>
      <c r="V3933" s="26"/>
      <c r="W3933" s="27"/>
      <c r="X3933" s="26"/>
      <c r="Y3933" s="24"/>
      <c r="Z3933" s="24"/>
      <c r="AA3933" s="24"/>
      <c r="AB3933" s="24"/>
      <c r="AC3933" s="28"/>
      <c r="AD3933" s="28"/>
      <c r="AE3933" s="26"/>
      <c r="AF3933" s="28"/>
      <c r="AG3933" s="26"/>
      <c r="AH3933" s="28"/>
      <c r="AI3933" s="26"/>
      <c r="AJ3933" s="28"/>
      <c r="AK3933" s="28"/>
      <c r="AL3933" s="26"/>
      <c r="AM3933" s="28"/>
      <c r="AN3933" s="26"/>
      <c r="AO3933" s="28"/>
      <c r="AP3933" s="26"/>
    </row>
    <row r="3934" spans="1:42" x14ac:dyDescent="0.25">
      <c r="A3934" s="24"/>
      <c r="B3934" s="24"/>
      <c r="C3934" s="24"/>
      <c r="D3934" s="25"/>
      <c r="E3934" s="25"/>
      <c r="F3934" s="26"/>
      <c r="G3934" s="25"/>
      <c r="H3934" s="26"/>
      <c r="I3934" s="25"/>
      <c r="J3934" s="26"/>
      <c r="K3934" s="27"/>
      <c r="L3934" s="27"/>
      <c r="M3934" s="26"/>
      <c r="N3934" s="27"/>
      <c r="O3934" s="26"/>
      <c r="P3934" s="27"/>
      <c r="Q3934" s="26"/>
      <c r="R3934" s="27"/>
      <c r="S3934" s="27"/>
      <c r="T3934" s="26"/>
      <c r="U3934" s="27"/>
      <c r="V3934" s="26"/>
      <c r="W3934" s="27"/>
      <c r="X3934" s="26"/>
      <c r="Y3934" s="24"/>
      <c r="Z3934" s="24"/>
      <c r="AA3934" s="24"/>
      <c r="AB3934" s="24"/>
      <c r="AC3934" s="28"/>
      <c r="AD3934" s="28"/>
      <c r="AE3934" s="26"/>
      <c r="AF3934" s="28"/>
      <c r="AG3934" s="26"/>
      <c r="AH3934" s="28"/>
      <c r="AI3934" s="26"/>
      <c r="AJ3934" s="28"/>
      <c r="AK3934" s="28"/>
      <c r="AL3934" s="26"/>
      <c r="AM3934" s="28"/>
      <c r="AN3934" s="26"/>
      <c r="AO3934" s="28"/>
      <c r="AP3934" s="26"/>
    </row>
    <row r="3935" spans="1:42" x14ac:dyDescent="0.25">
      <c r="A3935" s="24"/>
      <c r="B3935" s="24"/>
      <c r="C3935" s="24"/>
      <c r="D3935" s="25"/>
      <c r="E3935" s="25"/>
      <c r="F3935" s="26"/>
      <c r="G3935" s="25"/>
      <c r="H3935" s="26"/>
      <c r="I3935" s="25"/>
      <c r="J3935" s="26"/>
      <c r="K3935" s="27"/>
      <c r="L3935" s="27"/>
      <c r="M3935" s="26"/>
      <c r="N3935" s="27"/>
      <c r="O3935" s="26"/>
      <c r="P3935" s="27"/>
      <c r="Q3935" s="26"/>
      <c r="R3935" s="27"/>
      <c r="S3935" s="27"/>
      <c r="T3935" s="26"/>
      <c r="U3935" s="27"/>
      <c r="V3935" s="26"/>
      <c r="W3935" s="27"/>
      <c r="X3935" s="26"/>
      <c r="Y3935" s="24"/>
      <c r="Z3935" s="24"/>
      <c r="AA3935" s="24"/>
      <c r="AB3935" s="24"/>
      <c r="AC3935" s="28"/>
      <c r="AD3935" s="28"/>
      <c r="AE3935" s="26"/>
      <c r="AF3935" s="28"/>
      <c r="AG3935" s="26"/>
      <c r="AH3935" s="28"/>
      <c r="AI3935" s="26"/>
      <c r="AJ3935" s="28"/>
      <c r="AK3935" s="28"/>
      <c r="AL3935" s="26"/>
      <c r="AM3935" s="28"/>
      <c r="AN3935" s="26"/>
      <c r="AO3935" s="28"/>
      <c r="AP3935" s="26"/>
    </row>
    <row r="3936" spans="1:42" x14ac:dyDescent="0.25">
      <c r="A3936" s="24"/>
      <c r="B3936" s="24"/>
      <c r="C3936" s="111"/>
      <c r="D3936" s="24"/>
      <c r="E3936" s="24"/>
      <c r="F3936" s="24"/>
      <c r="G3936" s="24"/>
      <c r="H3936" s="24"/>
      <c r="I3936" s="25"/>
      <c r="J3936" s="26"/>
      <c r="K3936" s="24"/>
      <c r="L3936" s="24"/>
      <c r="M3936" s="24"/>
      <c r="N3936" s="24"/>
      <c r="O3936" s="24"/>
      <c r="P3936" s="27"/>
      <c r="Q3936" s="26"/>
      <c r="R3936" s="24"/>
      <c r="S3936" s="24"/>
      <c r="T3936" s="24"/>
      <c r="U3936" s="24"/>
      <c r="V3936" s="24"/>
      <c r="W3936" s="27"/>
      <c r="X3936" s="26"/>
      <c r="Y3936" s="24"/>
      <c r="Z3936" s="24"/>
      <c r="AA3936" s="24"/>
      <c r="AB3936" s="24"/>
      <c r="AC3936" s="24"/>
      <c r="AD3936" s="24"/>
      <c r="AE3936" s="24"/>
      <c r="AF3936" s="24"/>
      <c r="AG3936" s="24"/>
      <c r="AH3936" s="28"/>
      <c r="AI3936" s="26"/>
      <c r="AJ3936" s="24"/>
      <c r="AK3936" s="24"/>
      <c r="AL3936" s="24"/>
      <c r="AM3936" s="24"/>
      <c r="AN3936" s="24"/>
      <c r="AO3936" s="28"/>
      <c r="AP3936" s="26"/>
    </row>
    <row r="3937" spans="1:42" x14ac:dyDescent="0.25">
      <c r="A3937" s="24"/>
      <c r="B3937" s="24"/>
      <c r="C3937" s="111"/>
      <c r="D3937" s="25"/>
      <c r="E3937" s="25"/>
      <c r="F3937" s="26"/>
      <c r="G3937" s="25"/>
      <c r="H3937" s="26"/>
      <c r="I3937" s="25"/>
      <c r="J3937" s="26"/>
      <c r="K3937" s="27"/>
      <c r="L3937" s="27"/>
      <c r="M3937" s="26"/>
      <c r="N3937" s="27"/>
      <c r="O3937" s="26"/>
      <c r="P3937" s="27"/>
      <c r="Q3937" s="26"/>
      <c r="R3937" s="27"/>
      <c r="S3937" s="27"/>
      <c r="T3937" s="26"/>
      <c r="U3937" s="27"/>
      <c r="V3937" s="26"/>
      <c r="W3937" s="27"/>
      <c r="X3937" s="26"/>
      <c r="Y3937" s="24"/>
      <c r="Z3937" s="24"/>
      <c r="AA3937" s="24"/>
      <c r="AB3937" s="24"/>
      <c r="AC3937" s="28"/>
      <c r="AD3937" s="28"/>
      <c r="AE3937" s="26"/>
      <c r="AF3937" s="28"/>
      <c r="AG3937" s="26"/>
      <c r="AH3937" s="28"/>
      <c r="AI3937" s="26"/>
      <c r="AJ3937" s="28"/>
      <c r="AK3937" s="28"/>
      <c r="AL3937" s="26"/>
      <c r="AM3937" s="28"/>
      <c r="AN3937" s="26"/>
      <c r="AO3937" s="28"/>
      <c r="AP3937" s="26"/>
    </row>
    <row r="3938" spans="1:42" x14ac:dyDescent="0.25">
      <c r="A3938" s="24"/>
      <c r="B3938" s="24"/>
      <c r="C3938" s="111"/>
      <c r="D3938" s="25"/>
      <c r="E3938" s="25"/>
      <c r="F3938" s="26"/>
      <c r="G3938" s="25"/>
      <c r="H3938" s="26"/>
      <c r="I3938" s="25"/>
      <c r="J3938" s="26"/>
      <c r="K3938" s="27"/>
      <c r="L3938" s="27"/>
      <c r="M3938" s="26"/>
      <c r="N3938" s="27"/>
      <c r="O3938" s="26"/>
      <c r="P3938" s="27"/>
      <c r="Q3938" s="26"/>
      <c r="R3938" s="27"/>
      <c r="S3938" s="27"/>
      <c r="T3938" s="26"/>
      <c r="U3938" s="27"/>
      <c r="V3938" s="26"/>
      <c r="W3938" s="27"/>
      <c r="X3938" s="26"/>
      <c r="Y3938" s="24"/>
      <c r="Z3938" s="24"/>
      <c r="AA3938" s="24"/>
      <c r="AB3938" s="24"/>
      <c r="AC3938" s="28"/>
      <c r="AD3938" s="28"/>
      <c r="AE3938" s="26"/>
      <c r="AF3938" s="28"/>
      <c r="AG3938" s="26"/>
      <c r="AH3938" s="28"/>
      <c r="AI3938" s="26"/>
      <c r="AJ3938" s="28"/>
      <c r="AK3938" s="28"/>
      <c r="AL3938" s="26"/>
      <c r="AM3938" s="28"/>
      <c r="AN3938" s="26"/>
      <c r="AO3938" s="28"/>
      <c r="AP3938" s="26"/>
    </row>
    <row r="3939" spans="1:42" x14ac:dyDescent="0.25">
      <c r="A3939" s="24"/>
      <c r="B3939" s="24"/>
      <c r="C3939" s="24"/>
      <c r="D3939" s="25"/>
      <c r="E3939" s="25"/>
      <c r="F3939" s="26"/>
      <c r="G3939" s="25"/>
      <c r="H3939" s="26"/>
      <c r="I3939" s="25"/>
      <c r="J3939" s="26"/>
      <c r="K3939" s="27"/>
      <c r="L3939" s="27"/>
      <c r="M3939" s="26"/>
      <c r="N3939" s="27"/>
      <c r="O3939" s="26"/>
      <c r="P3939" s="27"/>
      <c r="Q3939" s="26"/>
      <c r="R3939" s="27"/>
      <c r="S3939" s="27"/>
      <c r="T3939" s="26"/>
      <c r="U3939" s="27"/>
      <c r="V3939" s="26"/>
      <c r="W3939" s="27"/>
      <c r="X3939" s="26"/>
      <c r="Y3939" s="24"/>
      <c r="Z3939" s="24"/>
      <c r="AA3939" s="24"/>
      <c r="AB3939" s="24"/>
      <c r="AC3939" s="28"/>
      <c r="AD3939" s="28"/>
      <c r="AE3939" s="26"/>
      <c r="AF3939" s="28"/>
      <c r="AG3939" s="26"/>
      <c r="AH3939" s="28"/>
      <c r="AI3939" s="26"/>
      <c r="AJ3939" s="28"/>
      <c r="AK3939" s="28"/>
      <c r="AL3939" s="26"/>
      <c r="AM3939" s="28"/>
      <c r="AN3939" s="26"/>
      <c r="AO3939" s="28"/>
      <c r="AP3939" s="26"/>
    </row>
    <row r="3940" spans="1:42" x14ac:dyDescent="0.25">
      <c r="A3940" s="24"/>
      <c r="B3940" s="24"/>
      <c r="C3940" s="24"/>
      <c r="D3940" s="25"/>
      <c r="E3940" s="25"/>
      <c r="F3940" s="26"/>
      <c r="G3940" s="25"/>
      <c r="H3940" s="26"/>
      <c r="I3940" s="25"/>
      <c r="J3940" s="26"/>
      <c r="K3940" s="27"/>
      <c r="L3940" s="27"/>
      <c r="M3940" s="26"/>
      <c r="N3940" s="27"/>
      <c r="O3940" s="26"/>
      <c r="P3940" s="27"/>
      <c r="Q3940" s="26"/>
      <c r="R3940" s="27"/>
      <c r="S3940" s="27"/>
      <c r="T3940" s="26"/>
      <c r="U3940" s="27"/>
      <c r="V3940" s="26"/>
      <c r="W3940" s="27"/>
      <c r="X3940" s="26"/>
      <c r="Y3940" s="25"/>
      <c r="Z3940" s="38"/>
      <c r="AA3940" s="27"/>
      <c r="AB3940" s="27"/>
      <c r="AC3940" s="28"/>
      <c r="AD3940" s="28"/>
      <c r="AE3940" s="26"/>
      <c r="AF3940" s="28"/>
      <c r="AG3940" s="26"/>
      <c r="AH3940" s="28"/>
      <c r="AI3940" s="26"/>
      <c r="AJ3940" s="28"/>
      <c r="AK3940" s="28"/>
      <c r="AL3940" s="26"/>
      <c r="AM3940" s="28"/>
      <c r="AN3940" s="26"/>
      <c r="AO3940" s="28"/>
      <c r="AP3940" s="26"/>
    </row>
    <row r="3941" spans="1:42" x14ac:dyDescent="0.25">
      <c r="A3941" s="24"/>
      <c r="B3941" s="24"/>
      <c r="C3941" s="24"/>
      <c r="D3941" s="25"/>
      <c r="E3941" s="25"/>
      <c r="F3941" s="26"/>
      <c r="G3941" s="25"/>
      <c r="H3941" s="26"/>
      <c r="I3941" s="25"/>
      <c r="J3941" s="26"/>
      <c r="K3941" s="27"/>
      <c r="L3941" s="27"/>
      <c r="M3941" s="26"/>
      <c r="N3941" s="27"/>
      <c r="O3941" s="26"/>
      <c r="P3941" s="27"/>
      <c r="Q3941" s="26"/>
      <c r="R3941" s="27"/>
      <c r="S3941" s="27"/>
      <c r="T3941" s="26"/>
      <c r="U3941" s="27"/>
      <c r="V3941" s="26"/>
      <c r="W3941" s="27"/>
      <c r="X3941" s="26"/>
      <c r="Y3941" s="25"/>
      <c r="Z3941" s="38"/>
      <c r="AA3941" s="27"/>
      <c r="AB3941" s="27"/>
      <c r="AC3941" s="28"/>
      <c r="AD3941" s="28"/>
      <c r="AE3941" s="26"/>
      <c r="AF3941" s="28"/>
      <c r="AG3941" s="26"/>
      <c r="AH3941" s="28"/>
      <c r="AI3941" s="26"/>
      <c r="AJ3941" s="28"/>
      <c r="AK3941" s="28"/>
      <c r="AL3941" s="26"/>
      <c r="AM3941" s="28"/>
      <c r="AN3941" s="26"/>
      <c r="AO3941" s="28"/>
      <c r="AP3941" s="26"/>
    </row>
    <row r="3942" spans="1:42" x14ac:dyDescent="0.25">
      <c r="A3942" s="24"/>
      <c r="B3942" s="24"/>
      <c r="C3942" s="88"/>
      <c r="D3942" s="25"/>
      <c r="E3942" s="25"/>
      <c r="F3942" s="26"/>
      <c r="G3942" s="25"/>
      <c r="H3942" s="26"/>
      <c r="I3942" s="25"/>
      <c r="J3942" s="26"/>
      <c r="K3942" s="27"/>
      <c r="L3942" s="27"/>
      <c r="M3942" s="26"/>
      <c r="N3942" s="27"/>
      <c r="O3942" s="26"/>
      <c r="P3942" s="27"/>
      <c r="Q3942" s="26"/>
      <c r="R3942" s="27"/>
      <c r="S3942" s="27"/>
      <c r="T3942" s="26"/>
      <c r="U3942" s="27"/>
      <c r="V3942" s="26"/>
      <c r="W3942" s="27"/>
      <c r="X3942" s="26"/>
      <c r="Y3942" s="25"/>
      <c r="Z3942" s="38"/>
      <c r="AA3942" s="27"/>
      <c r="AB3942" s="27"/>
      <c r="AC3942" s="28"/>
      <c r="AD3942" s="28"/>
      <c r="AE3942" s="26"/>
      <c r="AF3942" s="28"/>
      <c r="AG3942" s="26"/>
      <c r="AH3942" s="28"/>
      <c r="AI3942" s="26"/>
      <c r="AJ3942" s="28"/>
      <c r="AK3942" s="28"/>
      <c r="AL3942" s="26"/>
      <c r="AM3942" s="28"/>
      <c r="AN3942" s="26"/>
      <c r="AO3942" s="28"/>
      <c r="AP3942" s="26"/>
    </row>
    <row r="3943" spans="1:42" x14ac:dyDescent="0.25">
      <c r="A3943" s="24"/>
      <c r="B3943" s="24"/>
      <c r="C3943" s="88"/>
      <c r="D3943" s="25"/>
      <c r="E3943" s="25"/>
      <c r="F3943" s="26"/>
      <c r="G3943" s="25"/>
      <c r="H3943" s="26"/>
      <c r="I3943" s="25"/>
      <c r="J3943" s="26"/>
      <c r="K3943" s="27"/>
      <c r="L3943" s="27"/>
      <c r="M3943" s="26"/>
      <c r="N3943" s="27"/>
      <c r="O3943" s="26"/>
      <c r="P3943" s="27"/>
      <c r="Q3943" s="26"/>
      <c r="R3943" s="27"/>
      <c r="S3943" s="27"/>
      <c r="T3943" s="26"/>
      <c r="U3943" s="27"/>
      <c r="V3943" s="26"/>
      <c r="W3943" s="27"/>
      <c r="X3943" s="26"/>
      <c r="Y3943" s="25"/>
      <c r="Z3943" s="38"/>
      <c r="AA3943" s="27"/>
      <c r="AB3943" s="27"/>
      <c r="AC3943" s="28"/>
      <c r="AD3943" s="28"/>
      <c r="AE3943" s="26"/>
      <c r="AF3943" s="28"/>
      <c r="AG3943" s="26"/>
      <c r="AH3943" s="28"/>
      <c r="AI3943" s="26"/>
      <c r="AJ3943" s="28"/>
      <c r="AK3943" s="28"/>
      <c r="AL3943" s="26"/>
      <c r="AM3943" s="28"/>
      <c r="AN3943" s="26"/>
      <c r="AO3943" s="28"/>
      <c r="AP3943" s="26"/>
    </row>
    <row r="3944" spans="1:42" x14ac:dyDescent="0.25">
      <c r="A3944" s="24"/>
      <c r="B3944" s="24"/>
      <c r="C3944" s="88"/>
      <c r="D3944" s="25"/>
      <c r="E3944" s="25"/>
      <c r="F3944" s="26"/>
      <c r="G3944" s="25"/>
      <c r="H3944" s="26"/>
      <c r="I3944" s="25"/>
      <c r="J3944" s="26"/>
      <c r="K3944" s="27"/>
      <c r="L3944" s="27"/>
      <c r="M3944" s="26"/>
      <c r="N3944" s="27"/>
      <c r="O3944" s="26"/>
      <c r="P3944" s="27"/>
      <c r="Q3944" s="26"/>
      <c r="R3944" s="27"/>
      <c r="S3944" s="27"/>
      <c r="T3944" s="26"/>
      <c r="U3944" s="27"/>
      <c r="V3944" s="26"/>
      <c r="W3944" s="27"/>
      <c r="X3944" s="26"/>
      <c r="Y3944" s="25"/>
      <c r="Z3944" s="38"/>
      <c r="AA3944" s="27"/>
      <c r="AB3944" s="27"/>
      <c r="AC3944" s="28"/>
      <c r="AD3944" s="28"/>
      <c r="AE3944" s="26"/>
      <c r="AF3944" s="28"/>
      <c r="AG3944" s="26"/>
      <c r="AH3944" s="28"/>
      <c r="AI3944" s="26"/>
      <c r="AJ3944" s="28"/>
      <c r="AK3944" s="28"/>
      <c r="AL3944" s="26"/>
      <c r="AM3944" s="28"/>
      <c r="AN3944" s="26"/>
      <c r="AO3944" s="28"/>
      <c r="AP3944" s="26"/>
    </row>
    <row r="3945" spans="1:42" x14ac:dyDescent="0.25">
      <c r="A3945" s="24"/>
      <c r="B3945" s="24"/>
      <c r="C3945" s="24"/>
      <c r="D3945" s="25"/>
      <c r="E3945" s="25"/>
      <c r="F3945" s="26"/>
      <c r="G3945" s="25"/>
      <c r="H3945" s="26"/>
      <c r="I3945" s="25"/>
      <c r="J3945" s="26"/>
      <c r="K3945" s="27"/>
      <c r="L3945" s="27"/>
      <c r="M3945" s="26"/>
      <c r="N3945" s="27"/>
      <c r="O3945" s="26"/>
      <c r="P3945" s="27"/>
      <c r="Q3945" s="26"/>
      <c r="R3945" s="27"/>
      <c r="S3945" s="27"/>
      <c r="T3945" s="26"/>
      <c r="U3945" s="27"/>
      <c r="V3945" s="26"/>
      <c r="W3945" s="27"/>
      <c r="X3945" s="26"/>
      <c r="Y3945" s="25"/>
      <c r="Z3945" s="38"/>
      <c r="AA3945" s="27"/>
      <c r="AB3945" s="27"/>
      <c r="AC3945" s="28"/>
      <c r="AD3945" s="28"/>
      <c r="AE3945" s="26"/>
      <c r="AF3945" s="28"/>
      <c r="AG3945" s="26"/>
      <c r="AH3945" s="28"/>
      <c r="AI3945" s="26"/>
      <c r="AJ3945" s="28"/>
      <c r="AK3945" s="28"/>
      <c r="AL3945" s="26"/>
      <c r="AM3945" s="28"/>
      <c r="AN3945" s="26"/>
      <c r="AO3945" s="28"/>
      <c r="AP3945" s="26"/>
    </row>
    <row r="3946" spans="1:42" x14ac:dyDescent="0.25">
      <c r="A3946" s="24"/>
      <c r="B3946" s="24"/>
      <c r="C3946" s="24"/>
      <c r="D3946" s="25"/>
      <c r="E3946" s="25"/>
      <c r="F3946" s="26"/>
      <c r="G3946" s="25"/>
      <c r="H3946" s="26"/>
      <c r="I3946" s="25"/>
      <c r="J3946" s="26"/>
      <c r="K3946" s="27"/>
      <c r="L3946" s="27"/>
      <c r="M3946" s="26"/>
      <c r="N3946" s="27"/>
      <c r="O3946" s="26"/>
      <c r="P3946" s="27"/>
      <c r="Q3946" s="26"/>
      <c r="R3946" s="27"/>
      <c r="S3946" s="27"/>
      <c r="T3946" s="26"/>
      <c r="U3946" s="27"/>
      <c r="V3946" s="26"/>
      <c r="W3946" s="27"/>
      <c r="X3946" s="26"/>
      <c r="Y3946" s="25"/>
      <c r="Z3946" s="24"/>
      <c r="AA3946" s="27"/>
      <c r="AB3946" s="24"/>
      <c r="AC3946" s="28"/>
      <c r="AD3946" s="28"/>
      <c r="AE3946" s="26"/>
      <c r="AF3946" s="28"/>
      <c r="AG3946" s="26"/>
      <c r="AH3946" s="28"/>
      <c r="AI3946" s="26"/>
      <c r="AJ3946" s="28"/>
      <c r="AK3946" s="28"/>
      <c r="AL3946" s="26"/>
      <c r="AM3946" s="28"/>
      <c r="AN3946" s="26"/>
      <c r="AO3946" s="28"/>
      <c r="AP3946" s="26"/>
    </row>
    <row r="3947" spans="1:42" x14ac:dyDescent="0.25">
      <c r="A3947" s="24"/>
      <c r="B3947" s="24"/>
      <c r="C3947" s="24"/>
      <c r="D3947" s="25"/>
      <c r="E3947" s="25"/>
      <c r="F3947" s="26"/>
      <c r="G3947" s="25"/>
      <c r="H3947" s="26"/>
      <c r="I3947" s="25"/>
      <c r="J3947" s="26"/>
      <c r="K3947" s="27"/>
      <c r="L3947" s="27"/>
      <c r="M3947" s="26"/>
      <c r="N3947" s="27"/>
      <c r="O3947" s="26"/>
      <c r="P3947" s="27"/>
      <c r="Q3947" s="26"/>
      <c r="R3947" s="27"/>
      <c r="S3947" s="27"/>
      <c r="T3947" s="26"/>
      <c r="U3947" s="27"/>
      <c r="V3947" s="26"/>
      <c r="W3947" s="27"/>
      <c r="X3947" s="26"/>
      <c r="Y3947" s="25"/>
      <c r="Z3947" s="38"/>
      <c r="AA3947" s="27"/>
      <c r="AB3947" s="27"/>
      <c r="AC3947" s="28"/>
      <c r="AD3947" s="28"/>
      <c r="AE3947" s="26"/>
      <c r="AF3947" s="28"/>
      <c r="AG3947" s="26"/>
      <c r="AH3947" s="28"/>
      <c r="AI3947" s="26"/>
      <c r="AJ3947" s="28"/>
      <c r="AK3947" s="28"/>
      <c r="AL3947" s="26"/>
      <c r="AM3947" s="28"/>
      <c r="AN3947" s="26"/>
      <c r="AO3947" s="28"/>
      <c r="AP3947" s="26"/>
    </row>
    <row r="3948" spans="1:42" x14ac:dyDescent="0.25">
      <c r="A3948" s="24"/>
      <c r="B3948" s="24"/>
      <c r="C3948" s="24"/>
      <c r="D3948" s="24"/>
      <c r="E3948" s="24"/>
      <c r="F3948" s="24"/>
      <c r="G3948" s="25"/>
      <c r="H3948" s="26"/>
      <c r="I3948" s="25"/>
      <c r="J3948" s="26"/>
      <c r="K3948" s="24"/>
      <c r="L3948" s="24"/>
      <c r="M3948" s="24"/>
      <c r="N3948" s="27"/>
      <c r="O3948" s="26"/>
      <c r="P3948" s="27"/>
      <c r="Q3948" s="26"/>
      <c r="R3948" s="24"/>
      <c r="S3948" s="24"/>
      <c r="T3948" s="24"/>
      <c r="U3948" s="27"/>
      <c r="V3948" s="26"/>
      <c r="W3948" s="27"/>
      <c r="X3948" s="26"/>
      <c r="Y3948" s="24"/>
      <c r="Z3948" s="24"/>
      <c r="AA3948" s="24"/>
      <c r="AB3948" s="24"/>
      <c r="AC3948" s="24"/>
      <c r="AD3948" s="24"/>
      <c r="AE3948" s="24"/>
      <c r="AF3948" s="28"/>
      <c r="AG3948" s="26"/>
      <c r="AH3948" s="28"/>
      <c r="AI3948" s="26"/>
      <c r="AJ3948" s="24"/>
      <c r="AK3948" s="24"/>
      <c r="AL3948" s="24"/>
      <c r="AM3948" s="28"/>
      <c r="AN3948" s="26"/>
      <c r="AO3948" s="28"/>
      <c r="AP3948" s="26"/>
    </row>
    <row r="3949" spans="1:42" x14ac:dyDescent="0.25">
      <c r="A3949" s="24"/>
      <c r="B3949" s="24"/>
      <c r="C3949" s="24"/>
      <c r="D3949" s="25"/>
      <c r="E3949" s="25"/>
      <c r="F3949" s="26"/>
      <c r="G3949" s="25"/>
      <c r="H3949" s="26"/>
      <c r="I3949" s="25"/>
      <c r="J3949" s="26"/>
      <c r="K3949" s="27"/>
      <c r="L3949" s="27"/>
      <c r="M3949" s="26"/>
      <c r="N3949" s="27"/>
      <c r="O3949" s="26"/>
      <c r="P3949" s="27"/>
      <c r="Q3949" s="26"/>
      <c r="R3949" s="27"/>
      <c r="S3949" s="27"/>
      <c r="T3949" s="26"/>
      <c r="U3949" s="27"/>
      <c r="V3949" s="26"/>
      <c r="W3949" s="27"/>
      <c r="X3949" s="26"/>
      <c r="Y3949" s="25"/>
      <c r="Z3949" s="24"/>
      <c r="AA3949" s="27"/>
      <c r="AB3949" s="24"/>
      <c r="AC3949" s="28"/>
      <c r="AD3949" s="28"/>
      <c r="AE3949" s="26"/>
      <c r="AF3949" s="28"/>
      <c r="AG3949" s="26"/>
      <c r="AH3949" s="28"/>
      <c r="AI3949" s="26"/>
      <c r="AJ3949" s="28"/>
      <c r="AK3949" s="28"/>
      <c r="AL3949" s="26"/>
      <c r="AM3949" s="28"/>
      <c r="AN3949" s="26"/>
      <c r="AO3949" s="28"/>
      <c r="AP3949" s="26"/>
    </row>
    <row r="3950" spans="1:42" x14ac:dyDescent="0.25">
      <c r="A3950" s="24"/>
      <c r="B3950" s="24"/>
      <c r="C3950" s="24"/>
      <c r="D3950" s="25"/>
      <c r="E3950" s="25"/>
      <c r="F3950" s="26"/>
      <c r="G3950" s="25"/>
      <c r="H3950" s="26"/>
      <c r="I3950" s="25"/>
      <c r="J3950" s="26"/>
      <c r="K3950" s="27"/>
      <c r="L3950" s="27"/>
      <c r="M3950" s="26"/>
      <c r="N3950" s="27"/>
      <c r="O3950" s="26"/>
      <c r="P3950" s="27"/>
      <c r="Q3950" s="26"/>
      <c r="R3950" s="27"/>
      <c r="S3950" s="27"/>
      <c r="T3950" s="26"/>
      <c r="U3950" s="27"/>
      <c r="V3950" s="26"/>
      <c r="W3950" s="27"/>
      <c r="X3950" s="26"/>
      <c r="Y3950" s="25"/>
      <c r="Z3950" s="38"/>
      <c r="AA3950" s="27"/>
      <c r="AB3950" s="27"/>
      <c r="AC3950" s="28"/>
      <c r="AD3950" s="28"/>
      <c r="AE3950" s="26"/>
      <c r="AF3950" s="28"/>
      <c r="AG3950" s="26"/>
      <c r="AH3950" s="28"/>
      <c r="AI3950" s="26"/>
      <c r="AJ3950" s="28"/>
      <c r="AK3950" s="28"/>
      <c r="AL3950" s="26"/>
      <c r="AM3950" s="28"/>
      <c r="AN3950" s="26"/>
      <c r="AO3950" s="28"/>
      <c r="AP3950" s="26"/>
    </row>
    <row r="3951" spans="1:42" x14ac:dyDescent="0.25">
      <c r="A3951" s="24"/>
      <c r="B3951" s="24"/>
      <c r="C3951" s="111"/>
      <c r="D3951" s="25"/>
      <c r="E3951" s="25"/>
      <c r="F3951" s="26"/>
      <c r="G3951" s="24"/>
      <c r="H3951" s="24"/>
      <c r="I3951" s="25"/>
      <c r="J3951" s="26"/>
      <c r="K3951" s="27"/>
      <c r="L3951" s="27"/>
      <c r="M3951" s="26"/>
      <c r="N3951" s="24"/>
      <c r="O3951" s="24"/>
      <c r="P3951" s="27"/>
      <c r="Q3951" s="26"/>
      <c r="R3951" s="27"/>
      <c r="S3951" s="27"/>
      <c r="T3951" s="26"/>
      <c r="U3951" s="24"/>
      <c r="V3951" s="24"/>
      <c r="W3951" s="27"/>
      <c r="X3951" s="26"/>
      <c r="Y3951" s="25"/>
      <c r="Z3951" s="24"/>
      <c r="AA3951" s="27"/>
      <c r="AB3951" s="24"/>
      <c r="AC3951" s="28"/>
      <c r="AD3951" s="28"/>
      <c r="AE3951" s="26"/>
      <c r="AF3951" s="24"/>
      <c r="AG3951" s="24"/>
      <c r="AH3951" s="28"/>
      <c r="AI3951" s="26"/>
      <c r="AJ3951" s="28"/>
      <c r="AK3951" s="28"/>
      <c r="AL3951" s="26"/>
      <c r="AM3951" s="24"/>
      <c r="AN3951" s="24"/>
      <c r="AO3951" s="28"/>
      <c r="AP3951" s="26"/>
    </row>
    <row r="3952" spans="1:42" x14ac:dyDescent="0.25">
      <c r="A3952" s="24"/>
      <c r="B3952" s="24"/>
      <c r="C3952" s="111"/>
      <c r="D3952" s="25"/>
      <c r="E3952" s="25"/>
      <c r="F3952" s="26"/>
      <c r="G3952" s="25"/>
      <c r="H3952" s="26"/>
      <c r="I3952" s="25"/>
      <c r="J3952" s="26"/>
      <c r="K3952" s="27"/>
      <c r="L3952" s="27"/>
      <c r="M3952" s="26"/>
      <c r="N3952" s="27"/>
      <c r="O3952" s="26"/>
      <c r="P3952" s="27"/>
      <c r="Q3952" s="26"/>
      <c r="R3952" s="27"/>
      <c r="S3952" s="27"/>
      <c r="T3952" s="26"/>
      <c r="U3952" s="27"/>
      <c r="V3952" s="26"/>
      <c r="W3952" s="27"/>
      <c r="X3952" s="26"/>
      <c r="Y3952" s="25"/>
      <c r="Z3952" s="38"/>
      <c r="AA3952" s="27"/>
      <c r="AB3952" s="27"/>
      <c r="AC3952" s="28"/>
      <c r="AD3952" s="28"/>
      <c r="AE3952" s="26"/>
      <c r="AF3952" s="28"/>
      <c r="AG3952" s="26"/>
      <c r="AH3952" s="28"/>
      <c r="AI3952" s="26"/>
      <c r="AJ3952" s="28"/>
      <c r="AK3952" s="28"/>
      <c r="AL3952" s="26"/>
      <c r="AM3952" s="28"/>
      <c r="AN3952" s="26"/>
      <c r="AO3952" s="28"/>
      <c r="AP3952" s="26"/>
    </row>
    <row r="3953" spans="1:42" x14ac:dyDescent="0.25">
      <c r="A3953" s="24"/>
      <c r="B3953" s="24"/>
      <c r="C3953" s="111"/>
      <c r="D3953" s="25"/>
      <c r="E3953" s="25"/>
      <c r="F3953" s="26"/>
      <c r="G3953" s="25"/>
      <c r="H3953" s="26"/>
      <c r="I3953" s="25"/>
      <c r="J3953" s="26"/>
      <c r="K3953" s="27"/>
      <c r="L3953" s="27"/>
      <c r="M3953" s="26"/>
      <c r="N3953" s="27"/>
      <c r="O3953" s="26"/>
      <c r="P3953" s="27"/>
      <c r="Q3953" s="26"/>
      <c r="R3953" s="27"/>
      <c r="S3953" s="27"/>
      <c r="T3953" s="26"/>
      <c r="U3953" s="27"/>
      <c r="V3953" s="26"/>
      <c r="W3953" s="27"/>
      <c r="X3953" s="26"/>
      <c r="Y3953" s="25"/>
      <c r="Z3953" s="38"/>
      <c r="AA3953" s="27"/>
      <c r="AB3953" s="27"/>
      <c r="AC3953" s="28"/>
      <c r="AD3953" s="28"/>
      <c r="AE3953" s="26"/>
      <c r="AF3953" s="28"/>
      <c r="AG3953" s="26"/>
      <c r="AH3953" s="28"/>
      <c r="AI3953" s="26"/>
      <c r="AJ3953" s="28"/>
      <c r="AK3953" s="28"/>
      <c r="AL3953" s="26"/>
      <c r="AM3953" s="28"/>
      <c r="AN3953" s="26"/>
      <c r="AO3953" s="28"/>
      <c r="AP3953" s="26"/>
    </row>
    <row r="3954" spans="1:42" x14ac:dyDescent="0.25">
      <c r="A3954" s="24"/>
      <c r="B3954" s="24"/>
      <c r="C3954" s="24"/>
      <c r="D3954" s="25"/>
      <c r="E3954" s="25"/>
      <c r="F3954" s="26"/>
      <c r="G3954" s="25"/>
      <c r="H3954" s="26"/>
      <c r="I3954" s="25"/>
      <c r="J3954" s="26"/>
      <c r="K3954" s="27"/>
      <c r="L3954" s="27"/>
      <c r="M3954" s="26"/>
      <c r="N3954" s="27"/>
      <c r="O3954" s="26"/>
      <c r="P3954" s="27"/>
      <c r="Q3954" s="26"/>
      <c r="R3954" s="27"/>
      <c r="S3954" s="27"/>
      <c r="T3954" s="26"/>
      <c r="U3954" s="27"/>
      <c r="V3954" s="26"/>
      <c r="W3954" s="27"/>
      <c r="X3954" s="26"/>
      <c r="Y3954" s="25"/>
      <c r="Z3954" s="38"/>
      <c r="AA3954" s="27"/>
      <c r="AB3954" s="27"/>
      <c r="AC3954" s="28"/>
      <c r="AD3954" s="28"/>
      <c r="AE3954" s="26"/>
      <c r="AF3954" s="28"/>
      <c r="AG3954" s="26"/>
      <c r="AH3954" s="28"/>
      <c r="AI3954" s="26"/>
      <c r="AJ3954" s="28"/>
      <c r="AK3954" s="28"/>
      <c r="AL3954" s="26"/>
      <c r="AM3954" s="28"/>
      <c r="AN3954" s="26"/>
      <c r="AO3954" s="28"/>
      <c r="AP3954" s="26"/>
    </row>
    <row r="3955" spans="1:42" x14ac:dyDescent="0.25">
      <c r="A3955" s="24"/>
      <c r="B3955" s="24"/>
      <c r="C3955" s="24"/>
      <c r="D3955" s="25"/>
      <c r="E3955" s="25"/>
      <c r="F3955" s="26"/>
      <c r="G3955" s="25"/>
      <c r="H3955" s="26"/>
      <c r="I3955" s="25"/>
      <c r="J3955" s="26"/>
      <c r="K3955" s="27"/>
      <c r="L3955" s="27"/>
      <c r="M3955" s="26"/>
      <c r="N3955" s="27"/>
      <c r="O3955" s="26"/>
      <c r="P3955" s="27"/>
      <c r="Q3955" s="26"/>
      <c r="R3955" s="27"/>
      <c r="S3955" s="27"/>
      <c r="T3955" s="26"/>
      <c r="U3955" s="27"/>
      <c r="V3955" s="26"/>
      <c r="W3955" s="27"/>
      <c r="X3955" s="26"/>
      <c r="Y3955" s="25"/>
      <c r="Z3955" s="24"/>
      <c r="AA3955" s="27"/>
      <c r="AB3955" s="24"/>
      <c r="AC3955" s="28"/>
      <c r="AD3955" s="28"/>
      <c r="AE3955" s="26"/>
      <c r="AF3955" s="28"/>
      <c r="AG3955" s="26"/>
      <c r="AH3955" s="28"/>
      <c r="AI3955" s="26"/>
      <c r="AJ3955" s="28"/>
      <c r="AK3955" s="28"/>
      <c r="AL3955" s="26"/>
      <c r="AM3955" s="28"/>
      <c r="AN3955" s="26"/>
      <c r="AO3955" s="28"/>
      <c r="AP3955" s="26"/>
    </row>
    <row r="3956" spans="1:42" x14ac:dyDescent="0.25">
      <c r="A3956" s="24"/>
      <c r="B3956" s="24"/>
      <c r="C3956" s="24"/>
      <c r="D3956" s="25"/>
      <c r="E3956" s="25"/>
      <c r="F3956" s="26"/>
      <c r="G3956" s="25"/>
      <c r="H3956" s="26"/>
      <c r="I3956" s="25"/>
      <c r="J3956" s="26"/>
      <c r="K3956" s="27"/>
      <c r="L3956" s="27"/>
      <c r="M3956" s="26"/>
      <c r="N3956" s="27"/>
      <c r="O3956" s="26"/>
      <c r="P3956" s="27"/>
      <c r="Q3956" s="26"/>
      <c r="R3956" s="27"/>
      <c r="S3956" s="27"/>
      <c r="T3956" s="26"/>
      <c r="U3956" s="27"/>
      <c r="V3956" s="26"/>
      <c r="W3956" s="27"/>
      <c r="X3956" s="26"/>
      <c r="Y3956" s="24"/>
      <c r="Z3956" s="24"/>
      <c r="AA3956" s="24"/>
      <c r="AB3956" s="24"/>
      <c r="AC3956" s="28"/>
      <c r="AD3956" s="28"/>
      <c r="AE3956" s="26"/>
      <c r="AF3956" s="28"/>
      <c r="AG3956" s="26"/>
      <c r="AH3956" s="28"/>
      <c r="AI3956" s="26"/>
      <c r="AJ3956" s="28"/>
      <c r="AK3956" s="28"/>
      <c r="AL3956" s="26"/>
      <c r="AM3956" s="28"/>
      <c r="AN3956" s="26"/>
      <c r="AO3956" s="28"/>
      <c r="AP3956" s="26"/>
    </row>
    <row r="3957" spans="1:42" x14ac:dyDescent="0.25">
      <c r="A3957" s="24"/>
      <c r="B3957" s="24"/>
      <c r="C3957" s="24"/>
      <c r="D3957" s="25"/>
      <c r="E3957" s="25"/>
      <c r="F3957" s="26"/>
      <c r="G3957" s="25"/>
      <c r="H3957" s="26"/>
      <c r="I3957" s="25"/>
      <c r="J3957" s="26"/>
      <c r="K3957" s="27"/>
      <c r="L3957" s="27"/>
      <c r="M3957" s="26"/>
      <c r="N3957" s="27"/>
      <c r="O3957" s="26"/>
      <c r="P3957" s="27"/>
      <c r="Q3957" s="26"/>
      <c r="R3957" s="27"/>
      <c r="S3957" s="27"/>
      <c r="T3957" s="26"/>
      <c r="U3957" s="27"/>
      <c r="V3957" s="26"/>
      <c r="W3957" s="27"/>
      <c r="X3957" s="26"/>
      <c r="Y3957" s="24"/>
      <c r="Z3957" s="24"/>
      <c r="AA3957" s="24"/>
      <c r="AB3957" s="24"/>
      <c r="AC3957" s="28"/>
      <c r="AD3957" s="28"/>
      <c r="AE3957" s="26"/>
      <c r="AF3957" s="28"/>
      <c r="AG3957" s="26"/>
      <c r="AH3957" s="28"/>
      <c r="AI3957" s="26"/>
      <c r="AJ3957" s="28"/>
      <c r="AK3957" s="28"/>
      <c r="AL3957" s="26"/>
      <c r="AM3957" s="28"/>
      <c r="AN3957" s="26"/>
      <c r="AO3957" s="28"/>
      <c r="AP3957" s="26"/>
    </row>
    <row r="3958" spans="1:42" x14ac:dyDescent="0.25">
      <c r="A3958" s="24"/>
      <c r="B3958" s="24"/>
      <c r="C3958" s="88"/>
      <c r="D3958" s="25"/>
      <c r="E3958" s="25"/>
      <c r="F3958" s="26"/>
      <c r="G3958" s="25"/>
      <c r="H3958" s="26"/>
      <c r="I3958" s="25"/>
      <c r="J3958" s="26"/>
      <c r="K3958" s="27"/>
      <c r="L3958" s="27"/>
      <c r="M3958" s="26"/>
      <c r="N3958" s="27"/>
      <c r="O3958" s="26"/>
      <c r="P3958" s="27"/>
      <c r="Q3958" s="26"/>
      <c r="R3958" s="27"/>
      <c r="S3958" s="27"/>
      <c r="T3958" s="26"/>
      <c r="U3958" s="27"/>
      <c r="V3958" s="26"/>
      <c r="W3958" s="27"/>
      <c r="X3958" s="26"/>
      <c r="Y3958" s="24"/>
      <c r="Z3958" s="24"/>
      <c r="AA3958" s="24"/>
      <c r="AB3958" s="24"/>
      <c r="AC3958" s="28"/>
      <c r="AD3958" s="28"/>
      <c r="AE3958" s="26"/>
      <c r="AF3958" s="28"/>
      <c r="AG3958" s="26"/>
      <c r="AH3958" s="28"/>
      <c r="AI3958" s="26"/>
      <c r="AJ3958" s="28"/>
      <c r="AK3958" s="28"/>
      <c r="AL3958" s="26"/>
      <c r="AM3958" s="28"/>
      <c r="AN3958" s="26"/>
      <c r="AO3958" s="28"/>
      <c r="AP3958" s="26"/>
    </row>
    <row r="3959" spans="1:42" x14ac:dyDescent="0.25">
      <c r="A3959" s="24"/>
      <c r="B3959" s="24"/>
      <c r="C3959" s="88"/>
      <c r="D3959" s="25"/>
      <c r="E3959" s="25"/>
      <c r="F3959" s="26"/>
      <c r="G3959" s="25"/>
      <c r="H3959" s="26"/>
      <c r="I3959" s="25"/>
      <c r="J3959" s="26"/>
      <c r="K3959" s="27"/>
      <c r="L3959" s="27"/>
      <c r="M3959" s="26"/>
      <c r="N3959" s="27"/>
      <c r="O3959" s="26"/>
      <c r="P3959" s="27"/>
      <c r="Q3959" s="26"/>
      <c r="R3959" s="27"/>
      <c r="S3959" s="27"/>
      <c r="T3959" s="26"/>
      <c r="U3959" s="27"/>
      <c r="V3959" s="26"/>
      <c r="W3959" s="27"/>
      <c r="X3959" s="26"/>
      <c r="Y3959" s="24"/>
      <c r="Z3959" s="24"/>
      <c r="AA3959" s="24"/>
      <c r="AB3959" s="24"/>
      <c r="AC3959" s="28"/>
      <c r="AD3959" s="28"/>
      <c r="AE3959" s="26"/>
      <c r="AF3959" s="28"/>
      <c r="AG3959" s="26"/>
      <c r="AH3959" s="28"/>
      <c r="AI3959" s="26"/>
      <c r="AJ3959" s="28"/>
      <c r="AK3959" s="28"/>
      <c r="AL3959" s="26"/>
      <c r="AM3959" s="28"/>
      <c r="AN3959" s="26"/>
      <c r="AO3959" s="28"/>
      <c r="AP3959" s="26"/>
    </row>
    <row r="3960" spans="1:42" x14ac:dyDescent="0.25">
      <c r="A3960" s="24"/>
      <c r="B3960" s="24"/>
      <c r="C3960" s="88"/>
      <c r="D3960" s="25"/>
      <c r="E3960" s="25"/>
      <c r="F3960" s="26"/>
      <c r="G3960" s="25"/>
      <c r="H3960" s="26"/>
      <c r="I3960" s="25"/>
      <c r="J3960" s="26"/>
      <c r="K3960" s="27"/>
      <c r="L3960" s="27"/>
      <c r="M3960" s="26"/>
      <c r="N3960" s="27"/>
      <c r="O3960" s="26"/>
      <c r="P3960" s="27"/>
      <c r="Q3960" s="26"/>
      <c r="R3960" s="27"/>
      <c r="S3960" s="27"/>
      <c r="T3960" s="26"/>
      <c r="U3960" s="27"/>
      <c r="V3960" s="26"/>
      <c r="W3960" s="27"/>
      <c r="X3960" s="26"/>
      <c r="Y3960" s="24"/>
      <c r="Z3960" s="24"/>
      <c r="AA3960" s="24"/>
      <c r="AB3960" s="24"/>
      <c r="AC3960" s="28"/>
      <c r="AD3960" s="28"/>
      <c r="AE3960" s="26"/>
      <c r="AF3960" s="28"/>
      <c r="AG3960" s="26"/>
      <c r="AH3960" s="28"/>
      <c r="AI3960" s="26"/>
      <c r="AJ3960" s="28"/>
      <c r="AK3960" s="28"/>
      <c r="AL3960" s="26"/>
      <c r="AM3960" s="28"/>
      <c r="AN3960" s="26"/>
      <c r="AO3960" s="28"/>
      <c r="AP3960" s="26"/>
    </row>
    <row r="3961" spans="1:42" x14ac:dyDescent="0.25">
      <c r="A3961" s="24"/>
      <c r="B3961" s="24"/>
      <c r="C3961" s="24"/>
      <c r="D3961" s="25"/>
      <c r="E3961" s="25"/>
      <c r="F3961" s="26"/>
      <c r="G3961" s="25"/>
      <c r="H3961" s="26"/>
      <c r="I3961" s="25"/>
      <c r="J3961" s="26"/>
      <c r="K3961" s="27"/>
      <c r="L3961" s="27"/>
      <c r="M3961" s="26"/>
      <c r="N3961" s="27"/>
      <c r="O3961" s="26"/>
      <c r="P3961" s="27"/>
      <c r="Q3961" s="26"/>
      <c r="R3961" s="27"/>
      <c r="S3961" s="27"/>
      <c r="T3961" s="26"/>
      <c r="U3961" s="27"/>
      <c r="V3961" s="26"/>
      <c r="W3961" s="27"/>
      <c r="X3961" s="26"/>
      <c r="Y3961" s="24"/>
      <c r="Z3961" s="24"/>
      <c r="AA3961" s="24"/>
      <c r="AB3961" s="24"/>
      <c r="AC3961" s="28"/>
      <c r="AD3961" s="28"/>
      <c r="AE3961" s="26"/>
      <c r="AF3961" s="28"/>
      <c r="AG3961" s="26"/>
      <c r="AH3961" s="28"/>
      <c r="AI3961" s="26"/>
      <c r="AJ3961" s="28"/>
      <c r="AK3961" s="28"/>
      <c r="AL3961" s="26"/>
      <c r="AM3961" s="28"/>
      <c r="AN3961" s="26"/>
      <c r="AO3961" s="28"/>
      <c r="AP3961" s="26"/>
    </row>
    <row r="3962" spans="1:42" x14ac:dyDescent="0.25">
      <c r="A3962" s="24"/>
      <c r="B3962" s="24"/>
      <c r="C3962" s="24"/>
      <c r="D3962" s="25"/>
      <c r="E3962" s="25"/>
      <c r="F3962" s="26"/>
      <c r="G3962" s="24"/>
      <c r="H3962" s="24"/>
      <c r="I3962" s="25"/>
      <c r="J3962" s="26"/>
      <c r="K3962" s="27"/>
      <c r="L3962" s="27"/>
      <c r="M3962" s="26"/>
      <c r="N3962" s="24"/>
      <c r="O3962" s="24"/>
      <c r="P3962" s="27"/>
      <c r="Q3962" s="26"/>
      <c r="R3962" s="27"/>
      <c r="S3962" s="27"/>
      <c r="T3962" s="26"/>
      <c r="U3962" s="24"/>
      <c r="V3962" s="24"/>
      <c r="W3962" s="27"/>
      <c r="X3962" s="26"/>
      <c r="Y3962" s="24"/>
      <c r="Z3962" s="24"/>
      <c r="AA3962" s="24"/>
      <c r="AB3962" s="24"/>
      <c r="AC3962" s="28"/>
      <c r="AD3962" s="28"/>
      <c r="AE3962" s="26"/>
      <c r="AF3962" s="24"/>
      <c r="AG3962" s="24"/>
      <c r="AH3962" s="28"/>
      <c r="AI3962" s="26"/>
      <c r="AJ3962" s="28"/>
      <c r="AK3962" s="28"/>
      <c r="AL3962" s="26"/>
      <c r="AM3962" s="24"/>
      <c r="AN3962" s="24"/>
      <c r="AO3962" s="28"/>
      <c r="AP3962" s="26"/>
    </row>
    <row r="3963" spans="1:42" x14ac:dyDescent="0.25">
      <c r="A3963" s="24"/>
      <c r="B3963" s="24"/>
      <c r="C3963" s="24"/>
      <c r="D3963" s="25"/>
      <c r="E3963" s="25"/>
      <c r="F3963" s="26"/>
      <c r="G3963" s="25"/>
      <c r="H3963" s="26"/>
      <c r="I3963" s="25"/>
      <c r="J3963" s="26"/>
      <c r="K3963" s="27"/>
      <c r="L3963" s="27"/>
      <c r="M3963" s="26"/>
      <c r="N3963" s="27"/>
      <c r="O3963" s="26"/>
      <c r="P3963" s="27"/>
      <c r="Q3963" s="26"/>
      <c r="R3963" s="27"/>
      <c r="S3963" s="27"/>
      <c r="T3963" s="26"/>
      <c r="U3963" s="27"/>
      <c r="V3963" s="26"/>
      <c r="W3963" s="27"/>
      <c r="X3963" s="26"/>
      <c r="Y3963" s="24"/>
      <c r="Z3963" s="24"/>
      <c r="AA3963" s="24"/>
      <c r="AB3963" s="24"/>
      <c r="AC3963" s="28"/>
      <c r="AD3963" s="28"/>
      <c r="AE3963" s="26"/>
      <c r="AF3963" s="28"/>
      <c r="AG3963" s="26"/>
      <c r="AH3963" s="28"/>
      <c r="AI3963" s="26"/>
      <c r="AJ3963" s="28"/>
      <c r="AK3963" s="28"/>
      <c r="AL3963" s="26"/>
      <c r="AM3963" s="28"/>
      <c r="AN3963" s="26"/>
      <c r="AO3963" s="28"/>
      <c r="AP3963" s="26"/>
    </row>
    <row r="3964" spans="1:42" x14ac:dyDescent="0.25">
      <c r="A3964" s="24"/>
      <c r="B3964" s="24"/>
      <c r="C3964" s="24"/>
      <c r="D3964" s="24"/>
      <c r="E3964" s="24"/>
      <c r="F3964" s="24"/>
      <c r="G3964" s="24"/>
      <c r="H3964" s="24"/>
      <c r="I3964" s="25"/>
      <c r="J3964" s="26"/>
      <c r="K3964" s="24"/>
      <c r="L3964" s="24"/>
      <c r="M3964" s="24"/>
      <c r="N3964" s="24"/>
      <c r="O3964" s="24"/>
      <c r="P3964" s="27"/>
      <c r="Q3964" s="26"/>
      <c r="R3964" s="24"/>
      <c r="S3964" s="24"/>
      <c r="T3964" s="24"/>
      <c r="U3964" s="24"/>
      <c r="V3964" s="24"/>
      <c r="W3964" s="27"/>
      <c r="X3964" s="26"/>
      <c r="Y3964" s="24"/>
      <c r="Z3964" s="24"/>
      <c r="AA3964" s="24"/>
      <c r="AB3964" s="24"/>
      <c r="AC3964" s="24"/>
      <c r="AD3964" s="24"/>
      <c r="AE3964" s="24"/>
      <c r="AF3964" s="24"/>
      <c r="AG3964" s="24"/>
      <c r="AH3964" s="28"/>
      <c r="AI3964" s="26"/>
      <c r="AJ3964" s="24"/>
      <c r="AK3964" s="24"/>
      <c r="AL3964" s="24"/>
      <c r="AM3964" s="24"/>
      <c r="AN3964" s="24"/>
      <c r="AO3964" s="28"/>
      <c r="AP3964" s="26"/>
    </row>
    <row r="3965" spans="1:42" x14ac:dyDescent="0.25">
      <c r="A3965" s="24"/>
      <c r="B3965" s="24"/>
      <c r="C3965" s="24"/>
      <c r="D3965" s="25"/>
      <c r="E3965" s="25"/>
      <c r="F3965" s="26"/>
      <c r="G3965" s="25"/>
      <c r="H3965" s="26"/>
      <c r="I3965" s="25"/>
      <c r="J3965" s="26"/>
      <c r="K3965" s="27"/>
      <c r="L3965" s="27"/>
      <c r="M3965" s="26"/>
      <c r="N3965" s="27"/>
      <c r="O3965" s="26"/>
      <c r="P3965" s="27"/>
      <c r="Q3965" s="26"/>
      <c r="R3965" s="27"/>
      <c r="S3965" s="27"/>
      <c r="T3965" s="26"/>
      <c r="U3965" s="27"/>
      <c r="V3965" s="26"/>
      <c r="W3965" s="27"/>
      <c r="X3965" s="26"/>
      <c r="Y3965" s="24"/>
      <c r="Z3965" s="24"/>
      <c r="AA3965" s="24"/>
      <c r="AB3965" s="24"/>
      <c r="AC3965" s="28"/>
      <c r="AD3965" s="28"/>
      <c r="AE3965" s="26"/>
      <c r="AF3965" s="28"/>
      <c r="AG3965" s="26"/>
      <c r="AH3965" s="28"/>
      <c r="AI3965" s="26"/>
      <c r="AJ3965" s="28"/>
      <c r="AK3965" s="28"/>
      <c r="AL3965" s="26"/>
      <c r="AM3965" s="28"/>
      <c r="AN3965" s="26"/>
      <c r="AO3965" s="28"/>
      <c r="AP3965" s="26"/>
    </row>
    <row r="3966" spans="1:42" x14ac:dyDescent="0.25">
      <c r="A3966" s="24"/>
      <c r="B3966" s="24"/>
      <c r="C3966" s="111"/>
      <c r="D3966" s="24"/>
      <c r="E3966" s="24"/>
      <c r="F3966" s="24"/>
      <c r="G3966" s="25"/>
      <c r="H3966" s="26"/>
      <c r="I3966" s="25"/>
      <c r="J3966" s="26"/>
      <c r="K3966" s="24"/>
      <c r="L3966" s="24"/>
      <c r="M3966" s="24"/>
      <c r="N3966" s="27"/>
      <c r="O3966" s="26"/>
      <c r="P3966" s="27"/>
      <c r="Q3966" s="26"/>
      <c r="R3966" s="24"/>
      <c r="S3966" s="24"/>
      <c r="T3966" s="24"/>
      <c r="U3966" s="27"/>
      <c r="V3966" s="26"/>
      <c r="W3966" s="27"/>
      <c r="X3966" s="26"/>
      <c r="Y3966" s="24"/>
      <c r="Z3966" s="24"/>
      <c r="AA3966" s="24"/>
      <c r="AB3966" s="24"/>
      <c r="AC3966" s="24"/>
      <c r="AD3966" s="24"/>
      <c r="AE3966" s="24"/>
      <c r="AF3966" s="28"/>
      <c r="AG3966" s="26"/>
      <c r="AH3966" s="28"/>
      <c r="AI3966" s="26"/>
      <c r="AJ3966" s="24"/>
      <c r="AK3966" s="24"/>
      <c r="AL3966" s="24"/>
      <c r="AM3966" s="28"/>
      <c r="AN3966" s="26"/>
      <c r="AO3966" s="28"/>
      <c r="AP3966" s="26"/>
    </row>
    <row r="3967" spans="1:42" x14ac:dyDescent="0.25">
      <c r="A3967" s="24"/>
      <c r="B3967" s="24"/>
      <c r="C3967" s="111"/>
      <c r="D3967" s="25"/>
      <c r="E3967" s="25"/>
      <c r="F3967" s="26"/>
      <c r="G3967" s="25"/>
      <c r="H3967" s="26"/>
      <c r="I3967" s="25"/>
      <c r="J3967" s="26"/>
      <c r="K3967" s="27"/>
      <c r="L3967" s="27"/>
      <c r="M3967" s="26"/>
      <c r="N3967" s="27"/>
      <c r="O3967" s="26"/>
      <c r="P3967" s="27"/>
      <c r="Q3967" s="26"/>
      <c r="R3967" s="27"/>
      <c r="S3967" s="27"/>
      <c r="T3967" s="26"/>
      <c r="U3967" s="27"/>
      <c r="V3967" s="26"/>
      <c r="W3967" s="27"/>
      <c r="X3967" s="26"/>
      <c r="Y3967" s="24"/>
      <c r="Z3967" s="24"/>
      <c r="AA3967" s="24"/>
      <c r="AB3967" s="24"/>
      <c r="AC3967" s="28"/>
      <c r="AD3967" s="28"/>
      <c r="AE3967" s="26"/>
      <c r="AF3967" s="28"/>
      <c r="AG3967" s="26"/>
      <c r="AH3967" s="28"/>
      <c r="AI3967" s="26"/>
      <c r="AJ3967" s="28"/>
      <c r="AK3967" s="28"/>
      <c r="AL3967" s="26"/>
      <c r="AM3967" s="28"/>
      <c r="AN3967" s="26"/>
      <c r="AO3967" s="28"/>
      <c r="AP3967" s="26"/>
    </row>
    <row r="3968" spans="1:42" x14ac:dyDescent="0.25">
      <c r="A3968" s="24"/>
      <c r="B3968" s="24"/>
      <c r="C3968" s="111"/>
      <c r="D3968" s="25"/>
      <c r="E3968" s="25"/>
      <c r="F3968" s="26"/>
      <c r="G3968" s="25"/>
      <c r="H3968" s="26"/>
      <c r="I3968" s="25"/>
      <c r="J3968" s="26"/>
      <c r="K3968" s="27"/>
      <c r="L3968" s="27"/>
      <c r="M3968" s="26"/>
      <c r="N3968" s="27"/>
      <c r="O3968" s="26"/>
      <c r="P3968" s="27"/>
      <c r="Q3968" s="26"/>
      <c r="R3968" s="27"/>
      <c r="S3968" s="27"/>
      <c r="T3968" s="26"/>
      <c r="U3968" s="27"/>
      <c r="V3968" s="26"/>
      <c r="W3968" s="27"/>
      <c r="X3968" s="26"/>
      <c r="Y3968" s="24"/>
      <c r="Z3968" s="24"/>
      <c r="AA3968" s="24"/>
      <c r="AB3968" s="24"/>
      <c r="AC3968" s="28"/>
      <c r="AD3968" s="28"/>
      <c r="AE3968" s="26"/>
      <c r="AF3968" s="28"/>
      <c r="AG3968" s="26"/>
      <c r="AH3968" s="28"/>
      <c r="AI3968" s="26"/>
      <c r="AJ3968" s="28"/>
      <c r="AK3968" s="28"/>
      <c r="AL3968" s="26"/>
      <c r="AM3968" s="28"/>
      <c r="AN3968" s="26"/>
      <c r="AO3968" s="28"/>
      <c r="AP3968" s="26"/>
    </row>
    <row r="3969" spans="1:42" x14ac:dyDescent="0.25">
      <c r="A3969" s="24"/>
      <c r="B3969" s="24"/>
      <c r="C3969" s="24"/>
      <c r="D3969" s="25"/>
      <c r="E3969" s="25"/>
      <c r="F3969" s="26"/>
      <c r="G3969" s="25"/>
      <c r="H3969" s="26"/>
      <c r="I3969" s="25"/>
      <c r="J3969" s="26"/>
      <c r="K3969" s="27"/>
      <c r="L3969" s="27"/>
      <c r="M3969" s="26"/>
      <c r="N3969" s="27"/>
      <c r="O3969" s="26"/>
      <c r="P3969" s="27"/>
      <c r="Q3969" s="26"/>
      <c r="R3969" s="27"/>
      <c r="S3969" s="27"/>
      <c r="T3969" s="26"/>
      <c r="U3969" s="27"/>
      <c r="V3969" s="26"/>
      <c r="W3969" s="27"/>
      <c r="X3969" s="26"/>
      <c r="Y3969" s="24"/>
      <c r="Z3969" s="24"/>
      <c r="AA3969" s="24"/>
      <c r="AB3969" s="24"/>
      <c r="AC3969" s="28"/>
      <c r="AD3969" s="28"/>
      <c r="AE3969" s="26"/>
      <c r="AF3969" s="28"/>
      <c r="AG3969" s="26"/>
      <c r="AH3969" s="28"/>
      <c r="AI3969" s="26"/>
      <c r="AJ3969" s="28"/>
      <c r="AK3969" s="28"/>
      <c r="AL3969" s="26"/>
      <c r="AM3969" s="28"/>
      <c r="AN3969" s="26"/>
      <c r="AO3969" s="28"/>
      <c r="AP3969" s="26"/>
    </row>
    <row r="3970" spans="1:42" x14ac:dyDescent="0.25">
      <c r="A3970" s="24"/>
      <c r="B3970" s="24"/>
      <c r="C3970" s="24"/>
      <c r="D3970" s="24"/>
      <c r="E3970" s="24"/>
      <c r="F3970" s="24"/>
      <c r="G3970" s="25"/>
      <c r="H3970" s="26"/>
      <c r="I3970" s="25"/>
      <c r="J3970" s="26"/>
      <c r="K3970" s="24"/>
      <c r="L3970" s="24"/>
      <c r="M3970" s="24"/>
      <c r="N3970" s="27"/>
      <c r="O3970" s="26"/>
      <c r="P3970" s="27"/>
      <c r="Q3970" s="26"/>
      <c r="R3970" s="24"/>
      <c r="S3970" s="24"/>
      <c r="T3970" s="24"/>
      <c r="U3970" s="27"/>
      <c r="V3970" s="26"/>
      <c r="W3970" s="27"/>
      <c r="X3970" s="26"/>
      <c r="Y3970" s="24"/>
      <c r="Z3970" s="24"/>
      <c r="AA3970" s="24"/>
      <c r="AB3970" s="24"/>
      <c r="AC3970" s="24"/>
      <c r="AD3970" s="24"/>
      <c r="AE3970" s="24"/>
      <c r="AF3970" s="28"/>
      <c r="AG3970" s="26"/>
      <c r="AH3970" s="28"/>
      <c r="AI3970" s="26"/>
      <c r="AJ3970" s="24"/>
      <c r="AK3970" s="24"/>
      <c r="AL3970" s="24"/>
      <c r="AM3970" s="28"/>
      <c r="AN3970" s="26"/>
      <c r="AO3970" s="28"/>
      <c r="AP3970" s="26"/>
    </row>
    <row r="3971" spans="1:42" x14ac:dyDescent="0.25">
      <c r="A3971" s="24"/>
      <c r="B3971" s="24"/>
      <c r="C3971" s="24"/>
      <c r="D3971" s="25"/>
      <c r="E3971" s="25"/>
      <c r="F3971" s="26"/>
      <c r="G3971" s="25"/>
      <c r="H3971" s="26"/>
      <c r="I3971" s="25"/>
      <c r="J3971" s="26"/>
      <c r="K3971" s="27"/>
      <c r="L3971" s="27"/>
      <c r="M3971" s="26"/>
      <c r="N3971" s="27"/>
      <c r="O3971" s="26"/>
      <c r="P3971" s="27"/>
      <c r="Q3971" s="26"/>
      <c r="R3971" s="27"/>
      <c r="S3971" s="27"/>
      <c r="T3971" s="26"/>
      <c r="U3971" s="27"/>
      <c r="V3971" s="26"/>
      <c r="W3971" s="27"/>
      <c r="X3971" s="26"/>
      <c r="Y3971" s="25"/>
      <c r="Z3971" s="38"/>
      <c r="AA3971" s="27"/>
      <c r="AB3971" s="27"/>
      <c r="AC3971" s="28"/>
      <c r="AD3971" s="28"/>
      <c r="AE3971" s="26"/>
      <c r="AF3971" s="28"/>
      <c r="AG3971" s="26"/>
      <c r="AH3971" s="28"/>
      <c r="AI3971" s="26"/>
      <c r="AJ3971" s="28"/>
      <c r="AK3971" s="28"/>
      <c r="AL3971" s="26"/>
      <c r="AM3971" s="28"/>
      <c r="AN3971" s="26"/>
      <c r="AO3971" s="28"/>
      <c r="AP3971" s="26"/>
    </row>
    <row r="3972" spans="1:42" x14ac:dyDescent="0.25">
      <c r="A3972" s="24"/>
      <c r="B3972" s="24"/>
      <c r="C3972" s="24"/>
      <c r="D3972" s="25"/>
      <c r="E3972" s="25"/>
      <c r="F3972" s="26"/>
      <c r="G3972" s="25"/>
      <c r="H3972" s="26"/>
      <c r="I3972" s="25"/>
      <c r="J3972" s="26"/>
      <c r="K3972" s="27"/>
      <c r="L3972" s="27"/>
      <c r="M3972" s="26"/>
      <c r="N3972" s="27"/>
      <c r="O3972" s="26"/>
      <c r="P3972" s="27"/>
      <c r="Q3972" s="26"/>
      <c r="R3972" s="27"/>
      <c r="S3972" s="27"/>
      <c r="T3972" s="26"/>
      <c r="U3972" s="27"/>
      <c r="V3972" s="26"/>
      <c r="W3972" s="27"/>
      <c r="X3972" s="26"/>
      <c r="Y3972" s="25"/>
      <c r="Z3972" s="38"/>
      <c r="AA3972" s="27"/>
      <c r="AB3972" s="27"/>
      <c r="AC3972" s="28"/>
      <c r="AD3972" s="28"/>
      <c r="AE3972" s="26"/>
      <c r="AF3972" s="28"/>
      <c r="AG3972" s="26"/>
      <c r="AH3972" s="28"/>
      <c r="AI3972" s="26"/>
      <c r="AJ3972" s="28"/>
      <c r="AK3972" s="28"/>
      <c r="AL3972" s="26"/>
      <c r="AM3972" s="28"/>
      <c r="AN3972" s="26"/>
      <c r="AO3972" s="28"/>
      <c r="AP3972" s="26"/>
    </row>
    <row r="3973" spans="1:42" x14ac:dyDescent="0.25">
      <c r="A3973" s="24"/>
      <c r="B3973" s="24"/>
      <c r="C3973" s="88"/>
      <c r="D3973" s="25"/>
      <c r="E3973" s="25"/>
      <c r="F3973" s="26"/>
      <c r="G3973" s="25"/>
      <c r="H3973" s="26"/>
      <c r="I3973" s="25"/>
      <c r="J3973" s="26"/>
      <c r="K3973" s="27"/>
      <c r="L3973" s="27"/>
      <c r="M3973" s="26"/>
      <c r="N3973" s="27"/>
      <c r="O3973" s="26"/>
      <c r="P3973" s="27"/>
      <c r="Q3973" s="26"/>
      <c r="R3973" s="27"/>
      <c r="S3973" s="27"/>
      <c r="T3973" s="26"/>
      <c r="U3973" s="27"/>
      <c r="V3973" s="26"/>
      <c r="W3973" s="27"/>
      <c r="X3973" s="26"/>
      <c r="Y3973" s="25"/>
      <c r="Z3973" s="38"/>
      <c r="AA3973" s="27"/>
      <c r="AB3973" s="27"/>
      <c r="AC3973" s="28"/>
      <c r="AD3973" s="28"/>
      <c r="AE3973" s="26"/>
      <c r="AF3973" s="28"/>
      <c r="AG3973" s="26"/>
      <c r="AH3973" s="28"/>
      <c r="AI3973" s="26"/>
      <c r="AJ3973" s="28"/>
      <c r="AK3973" s="28"/>
      <c r="AL3973" s="26"/>
      <c r="AM3973" s="28"/>
      <c r="AN3973" s="26"/>
      <c r="AO3973" s="28"/>
      <c r="AP3973" s="26"/>
    </row>
    <row r="3974" spans="1:42" x14ac:dyDescent="0.25">
      <c r="A3974" s="24"/>
      <c r="B3974" s="24"/>
      <c r="C3974" s="88"/>
      <c r="D3974" s="25"/>
      <c r="E3974" s="25"/>
      <c r="F3974" s="26"/>
      <c r="G3974" s="25"/>
      <c r="H3974" s="26"/>
      <c r="I3974" s="25"/>
      <c r="J3974" s="26"/>
      <c r="K3974" s="27"/>
      <c r="L3974" s="27"/>
      <c r="M3974" s="26"/>
      <c r="N3974" s="27"/>
      <c r="O3974" s="26"/>
      <c r="P3974" s="27"/>
      <c r="Q3974" s="26"/>
      <c r="R3974" s="27"/>
      <c r="S3974" s="27"/>
      <c r="T3974" s="26"/>
      <c r="U3974" s="27"/>
      <c r="V3974" s="26"/>
      <c r="W3974" s="27"/>
      <c r="X3974" s="26"/>
      <c r="Y3974" s="25"/>
      <c r="Z3974" s="38"/>
      <c r="AA3974" s="27"/>
      <c r="AB3974" s="27"/>
      <c r="AC3974" s="28"/>
      <c r="AD3974" s="28"/>
      <c r="AE3974" s="26"/>
      <c r="AF3974" s="28"/>
      <c r="AG3974" s="26"/>
      <c r="AH3974" s="28"/>
      <c r="AI3974" s="26"/>
      <c r="AJ3974" s="28"/>
      <c r="AK3974" s="28"/>
      <c r="AL3974" s="26"/>
      <c r="AM3974" s="28"/>
      <c r="AN3974" s="26"/>
      <c r="AO3974" s="28"/>
      <c r="AP3974" s="26"/>
    </row>
    <row r="3975" spans="1:42" x14ac:dyDescent="0.25">
      <c r="A3975" s="24"/>
      <c r="B3975" s="24"/>
      <c r="C3975" s="88"/>
      <c r="D3975" s="25"/>
      <c r="E3975" s="25"/>
      <c r="F3975" s="26"/>
      <c r="G3975" s="25"/>
      <c r="H3975" s="26"/>
      <c r="I3975" s="25"/>
      <c r="J3975" s="26"/>
      <c r="K3975" s="27"/>
      <c r="L3975" s="27"/>
      <c r="M3975" s="26"/>
      <c r="N3975" s="27"/>
      <c r="O3975" s="26"/>
      <c r="P3975" s="27"/>
      <c r="Q3975" s="26"/>
      <c r="R3975" s="27"/>
      <c r="S3975" s="27"/>
      <c r="T3975" s="26"/>
      <c r="U3975" s="27"/>
      <c r="V3975" s="26"/>
      <c r="W3975" s="27"/>
      <c r="X3975" s="26"/>
      <c r="Y3975" s="25"/>
      <c r="Z3975" s="38"/>
      <c r="AA3975" s="27"/>
      <c r="AB3975" s="27"/>
      <c r="AC3975" s="28"/>
      <c r="AD3975" s="28"/>
      <c r="AE3975" s="26"/>
      <c r="AF3975" s="28"/>
      <c r="AG3975" s="26"/>
      <c r="AH3975" s="28"/>
      <c r="AI3975" s="26"/>
      <c r="AJ3975" s="28"/>
      <c r="AK3975" s="28"/>
      <c r="AL3975" s="26"/>
      <c r="AM3975" s="28"/>
      <c r="AN3975" s="26"/>
      <c r="AO3975" s="28"/>
      <c r="AP3975" s="26"/>
    </row>
    <row r="3976" spans="1:42" x14ac:dyDescent="0.25">
      <c r="A3976" s="24"/>
      <c r="B3976" s="24"/>
      <c r="C3976" s="24"/>
      <c r="D3976" s="25"/>
      <c r="E3976" s="25"/>
      <c r="F3976" s="26"/>
      <c r="G3976" s="25"/>
      <c r="H3976" s="26"/>
      <c r="I3976" s="25"/>
      <c r="J3976" s="26"/>
      <c r="K3976" s="27"/>
      <c r="L3976" s="27"/>
      <c r="M3976" s="26"/>
      <c r="N3976" s="27"/>
      <c r="O3976" s="26"/>
      <c r="P3976" s="27"/>
      <c r="Q3976" s="26"/>
      <c r="R3976" s="27"/>
      <c r="S3976" s="27"/>
      <c r="T3976" s="26"/>
      <c r="U3976" s="27"/>
      <c r="V3976" s="26"/>
      <c r="W3976" s="27"/>
      <c r="X3976" s="26"/>
      <c r="Y3976" s="25"/>
      <c r="Z3976" s="38"/>
      <c r="AA3976" s="27"/>
      <c r="AB3976" s="27"/>
      <c r="AC3976" s="28"/>
      <c r="AD3976" s="28"/>
      <c r="AE3976" s="26"/>
      <c r="AF3976" s="28"/>
      <c r="AG3976" s="26"/>
      <c r="AH3976" s="28"/>
      <c r="AI3976" s="26"/>
      <c r="AJ3976" s="28"/>
      <c r="AK3976" s="28"/>
      <c r="AL3976" s="26"/>
      <c r="AM3976" s="28"/>
      <c r="AN3976" s="26"/>
      <c r="AO3976" s="28"/>
      <c r="AP3976" s="26"/>
    </row>
    <row r="3977" spans="1:42" x14ac:dyDescent="0.25">
      <c r="A3977" s="24"/>
      <c r="B3977" s="24"/>
      <c r="C3977" s="111"/>
      <c r="D3977" s="25"/>
      <c r="E3977" s="25"/>
      <c r="F3977" s="26"/>
      <c r="G3977" s="25"/>
      <c r="H3977" s="26"/>
      <c r="I3977" s="25"/>
      <c r="J3977" s="26"/>
      <c r="K3977" s="27"/>
      <c r="L3977" s="27"/>
      <c r="M3977" s="26"/>
      <c r="N3977" s="27"/>
      <c r="O3977" s="26"/>
      <c r="P3977" s="27"/>
      <c r="Q3977" s="26"/>
      <c r="R3977" s="27"/>
      <c r="S3977" s="27"/>
      <c r="T3977" s="26"/>
      <c r="U3977" s="27"/>
      <c r="V3977" s="26"/>
      <c r="W3977" s="27"/>
      <c r="X3977" s="26"/>
      <c r="Y3977" s="25"/>
      <c r="Z3977" s="24"/>
      <c r="AA3977" s="27"/>
      <c r="AB3977" s="24"/>
      <c r="AC3977" s="28"/>
      <c r="AD3977" s="28"/>
      <c r="AE3977" s="26"/>
      <c r="AF3977" s="28"/>
      <c r="AG3977" s="26"/>
      <c r="AH3977" s="28"/>
      <c r="AI3977" s="26"/>
      <c r="AJ3977" s="28"/>
      <c r="AK3977" s="28"/>
      <c r="AL3977" s="26"/>
      <c r="AM3977" s="28"/>
      <c r="AN3977" s="26"/>
      <c r="AO3977" s="28"/>
      <c r="AP3977" s="26"/>
    </row>
    <row r="3978" spans="1:42" x14ac:dyDescent="0.25">
      <c r="A3978" s="24"/>
      <c r="B3978" s="24"/>
      <c r="C3978" s="111"/>
      <c r="D3978" s="25"/>
      <c r="E3978" s="25"/>
      <c r="F3978" s="26"/>
      <c r="G3978" s="25"/>
      <c r="H3978" s="26"/>
      <c r="I3978" s="25"/>
      <c r="J3978" s="26"/>
      <c r="K3978" s="27"/>
      <c r="L3978" s="27"/>
      <c r="M3978" s="26"/>
      <c r="N3978" s="27"/>
      <c r="O3978" s="26"/>
      <c r="P3978" s="27"/>
      <c r="Q3978" s="26"/>
      <c r="R3978" s="27"/>
      <c r="S3978" s="27"/>
      <c r="T3978" s="26"/>
      <c r="U3978" s="27"/>
      <c r="V3978" s="26"/>
      <c r="W3978" s="27"/>
      <c r="X3978" s="26"/>
      <c r="Y3978" s="25"/>
      <c r="Z3978" s="38"/>
      <c r="AA3978" s="27"/>
      <c r="AB3978" s="27"/>
      <c r="AC3978" s="28"/>
      <c r="AD3978" s="28"/>
      <c r="AE3978" s="26"/>
      <c r="AF3978" s="28"/>
      <c r="AG3978" s="26"/>
      <c r="AH3978" s="28"/>
      <c r="AI3978" s="26"/>
      <c r="AJ3978" s="28"/>
      <c r="AK3978" s="28"/>
      <c r="AL3978" s="26"/>
      <c r="AM3978" s="28"/>
      <c r="AN3978" s="26"/>
      <c r="AO3978" s="28"/>
      <c r="AP3978" s="26"/>
    </row>
    <row r="3979" spans="1:42" x14ac:dyDescent="0.25">
      <c r="A3979" s="24"/>
      <c r="B3979" s="24"/>
      <c r="C3979" s="111"/>
      <c r="D3979" s="24"/>
      <c r="E3979" s="25"/>
      <c r="F3979" s="26"/>
      <c r="G3979" s="25"/>
      <c r="H3979" s="26"/>
      <c r="I3979" s="25"/>
      <c r="J3979" s="26"/>
      <c r="K3979" s="24"/>
      <c r="L3979" s="27"/>
      <c r="M3979" s="26"/>
      <c r="N3979" s="27"/>
      <c r="O3979" s="26"/>
      <c r="P3979" s="27"/>
      <c r="Q3979" s="26"/>
      <c r="R3979" s="24"/>
      <c r="S3979" s="27"/>
      <c r="T3979" s="26"/>
      <c r="U3979" s="27"/>
      <c r="V3979" s="26"/>
      <c r="W3979" s="27"/>
      <c r="X3979" s="26"/>
      <c r="Y3979" s="24"/>
      <c r="Z3979" s="24"/>
      <c r="AA3979" s="24"/>
      <c r="AB3979" s="24"/>
      <c r="AC3979" s="24"/>
      <c r="AD3979" s="28"/>
      <c r="AE3979" s="26"/>
      <c r="AF3979" s="28"/>
      <c r="AG3979" s="26"/>
      <c r="AH3979" s="28"/>
      <c r="AI3979" s="26"/>
      <c r="AJ3979" s="24"/>
      <c r="AK3979" s="28"/>
      <c r="AL3979" s="26"/>
      <c r="AM3979" s="28"/>
      <c r="AN3979" s="26"/>
      <c r="AO3979" s="28"/>
      <c r="AP3979" s="26"/>
    </row>
    <row r="3980" spans="1:42" x14ac:dyDescent="0.25">
      <c r="A3980" s="24"/>
      <c r="B3980" s="24"/>
      <c r="C3980" s="24"/>
      <c r="D3980" s="25"/>
      <c r="E3980" s="25"/>
      <c r="F3980" s="26"/>
      <c r="G3980" s="25"/>
      <c r="H3980" s="26"/>
      <c r="I3980" s="25"/>
      <c r="J3980" s="26"/>
      <c r="K3980" s="27"/>
      <c r="L3980" s="27"/>
      <c r="M3980" s="26"/>
      <c r="N3980" s="27"/>
      <c r="O3980" s="26"/>
      <c r="P3980" s="27"/>
      <c r="Q3980" s="26"/>
      <c r="R3980" s="27"/>
      <c r="S3980" s="27"/>
      <c r="T3980" s="26"/>
      <c r="U3980" s="27"/>
      <c r="V3980" s="26"/>
      <c r="W3980" s="27"/>
      <c r="X3980" s="26"/>
      <c r="Y3980" s="25"/>
      <c r="Z3980" s="24"/>
      <c r="AA3980" s="27"/>
      <c r="AB3980" s="24"/>
      <c r="AC3980" s="28"/>
      <c r="AD3980" s="28"/>
      <c r="AE3980" s="26"/>
      <c r="AF3980" s="28"/>
      <c r="AG3980" s="26"/>
      <c r="AH3980" s="28"/>
      <c r="AI3980" s="26"/>
      <c r="AJ3980" s="28"/>
      <c r="AK3980" s="28"/>
      <c r="AL3980" s="26"/>
      <c r="AM3980" s="28"/>
      <c r="AN3980" s="26"/>
      <c r="AO3980" s="28"/>
      <c r="AP3980" s="26"/>
    </row>
    <row r="3981" spans="1:42" x14ac:dyDescent="0.25">
      <c r="A3981" s="24"/>
      <c r="B3981" s="24"/>
      <c r="C3981" s="24"/>
      <c r="D3981" s="25"/>
      <c r="E3981" s="25"/>
      <c r="F3981" s="26"/>
      <c r="G3981" s="25"/>
      <c r="H3981" s="26"/>
      <c r="I3981" s="25"/>
      <c r="J3981" s="26"/>
      <c r="K3981" s="27"/>
      <c r="L3981" s="27"/>
      <c r="M3981" s="26"/>
      <c r="N3981" s="27"/>
      <c r="O3981" s="26"/>
      <c r="P3981" s="27"/>
      <c r="Q3981" s="26"/>
      <c r="R3981" s="27"/>
      <c r="S3981" s="27"/>
      <c r="T3981" s="26"/>
      <c r="U3981" s="27"/>
      <c r="V3981" s="26"/>
      <c r="W3981" s="27"/>
      <c r="X3981" s="26"/>
      <c r="Y3981" s="25"/>
      <c r="Z3981" s="24"/>
      <c r="AA3981" s="27"/>
      <c r="AB3981" s="24"/>
      <c r="AC3981" s="28"/>
      <c r="AD3981" s="28"/>
      <c r="AE3981" s="26"/>
      <c r="AF3981" s="28"/>
      <c r="AG3981" s="26"/>
      <c r="AH3981" s="28"/>
      <c r="AI3981" s="26"/>
      <c r="AJ3981" s="28"/>
      <c r="AK3981" s="28"/>
      <c r="AL3981" s="26"/>
      <c r="AM3981" s="28"/>
      <c r="AN3981" s="26"/>
      <c r="AO3981" s="28"/>
      <c r="AP3981" s="26"/>
    </row>
    <row r="3982" spans="1:42" x14ac:dyDescent="0.25">
      <c r="A3982" s="24"/>
      <c r="B3982" s="24"/>
      <c r="C3982" s="24"/>
      <c r="D3982" s="25"/>
      <c r="E3982" s="25"/>
      <c r="F3982" s="26"/>
      <c r="G3982" s="25"/>
      <c r="H3982" s="26"/>
      <c r="I3982" s="25"/>
      <c r="J3982" s="26"/>
      <c r="K3982" s="27"/>
      <c r="L3982" s="27"/>
      <c r="M3982" s="26"/>
      <c r="N3982" s="27"/>
      <c r="O3982" s="26"/>
      <c r="P3982" s="27"/>
      <c r="Q3982" s="26"/>
      <c r="R3982" s="27"/>
      <c r="S3982" s="27"/>
      <c r="T3982" s="26"/>
      <c r="U3982" s="27"/>
      <c r="V3982" s="26"/>
      <c r="W3982" s="27"/>
      <c r="X3982" s="26"/>
      <c r="Y3982" s="25"/>
      <c r="Z3982" s="38"/>
      <c r="AA3982" s="27"/>
      <c r="AB3982" s="27"/>
      <c r="AC3982" s="28"/>
      <c r="AD3982" s="28"/>
      <c r="AE3982" s="26"/>
      <c r="AF3982" s="28"/>
      <c r="AG3982" s="26"/>
      <c r="AH3982" s="28"/>
      <c r="AI3982" s="26"/>
      <c r="AJ3982" s="28"/>
      <c r="AK3982" s="28"/>
      <c r="AL3982" s="26"/>
      <c r="AM3982" s="28"/>
      <c r="AN3982" s="26"/>
      <c r="AO3982" s="28"/>
      <c r="AP3982" s="26"/>
    </row>
    <row r="3983" spans="1:42" x14ac:dyDescent="0.25">
      <c r="A3983" s="24"/>
      <c r="B3983" s="24"/>
      <c r="C3983" s="24"/>
      <c r="D3983" s="25"/>
      <c r="E3983" s="25"/>
      <c r="F3983" s="26"/>
      <c r="G3983" s="25"/>
      <c r="H3983" s="26"/>
      <c r="I3983" s="25"/>
      <c r="J3983" s="26"/>
      <c r="K3983" s="27"/>
      <c r="L3983" s="27"/>
      <c r="M3983" s="26"/>
      <c r="N3983" s="27"/>
      <c r="O3983" s="26"/>
      <c r="P3983" s="27"/>
      <c r="Q3983" s="26"/>
      <c r="R3983" s="27"/>
      <c r="S3983" s="27"/>
      <c r="T3983" s="26"/>
      <c r="U3983" s="27"/>
      <c r="V3983" s="26"/>
      <c r="W3983" s="27"/>
      <c r="X3983" s="26"/>
      <c r="Y3983" s="25"/>
      <c r="Z3983" s="38"/>
      <c r="AA3983" s="27"/>
      <c r="AB3983" s="27"/>
      <c r="AC3983" s="28"/>
      <c r="AD3983" s="28"/>
      <c r="AE3983" s="26"/>
      <c r="AF3983" s="28"/>
      <c r="AG3983" s="26"/>
      <c r="AH3983" s="28"/>
      <c r="AI3983" s="26"/>
      <c r="AJ3983" s="28"/>
      <c r="AK3983" s="28"/>
      <c r="AL3983" s="26"/>
      <c r="AM3983" s="28"/>
      <c r="AN3983" s="26"/>
      <c r="AO3983" s="28"/>
      <c r="AP3983" s="26"/>
    </row>
    <row r="3984" spans="1:42" x14ac:dyDescent="0.25">
      <c r="A3984" s="24"/>
      <c r="B3984" s="24"/>
      <c r="C3984" s="24"/>
      <c r="D3984" s="25"/>
      <c r="E3984" s="25"/>
      <c r="F3984" s="26"/>
      <c r="G3984" s="25"/>
      <c r="H3984" s="26"/>
      <c r="I3984" s="25"/>
      <c r="J3984" s="26"/>
      <c r="K3984" s="27"/>
      <c r="L3984" s="27"/>
      <c r="M3984" s="26"/>
      <c r="N3984" s="27"/>
      <c r="O3984" s="26"/>
      <c r="P3984" s="27"/>
      <c r="Q3984" s="26"/>
      <c r="R3984" s="27"/>
      <c r="S3984" s="27"/>
      <c r="T3984" s="26"/>
      <c r="U3984" s="27"/>
      <c r="V3984" s="26"/>
      <c r="W3984" s="27"/>
      <c r="X3984" s="26"/>
      <c r="Y3984" s="25"/>
      <c r="Z3984" s="38"/>
      <c r="AA3984" s="27"/>
      <c r="AB3984" s="27"/>
      <c r="AC3984" s="28"/>
      <c r="AD3984" s="28"/>
      <c r="AE3984" s="26"/>
      <c r="AF3984" s="28"/>
      <c r="AG3984" s="26"/>
      <c r="AH3984" s="28"/>
      <c r="AI3984" s="26"/>
      <c r="AJ3984" s="28"/>
      <c r="AK3984" s="28"/>
      <c r="AL3984" s="26"/>
      <c r="AM3984" s="28"/>
      <c r="AN3984" s="26"/>
      <c r="AO3984" s="28"/>
      <c r="AP3984" s="26"/>
    </row>
    <row r="3985" spans="1:42" x14ac:dyDescent="0.25">
      <c r="A3985" s="24"/>
      <c r="B3985" s="24"/>
      <c r="C3985" s="24"/>
      <c r="D3985" s="25"/>
      <c r="E3985" s="25"/>
      <c r="F3985" s="26"/>
      <c r="G3985" s="25"/>
      <c r="H3985" s="26"/>
      <c r="I3985" s="25"/>
      <c r="J3985" s="26"/>
      <c r="K3985" s="27"/>
      <c r="L3985" s="27"/>
      <c r="M3985" s="26"/>
      <c r="N3985" s="27"/>
      <c r="O3985" s="26"/>
      <c r="P3985" s="27"/>
      <c r="Q3985" s="26"/>
      <c r="R3985" s="27"/>
      <c r="S3985" s="27"/>
      <c r="T3985" s="26"/>
      <c r="U3985" s="27"/>
      <c r="V3985" s="26"/>
      <c r="W3985" s="27"/>
      <c r="X3985" s="26"/>
      <c r="Y3985" s="25"/>
      <c r="Z3985" s="38"/>
      <c r="AA3985" s="27"/>
      <c r="AB3985" s="27"/>
      <c r="AC3985" s="28"/>
      <c r="AD3985" s="28"/>
      <c r="AE3985" s="26"/>
      <c r="AF3985" s="28"/>
      <c r="AG3985" s="26"/>
      <c r="AH3985" s="28"/>
      <c r="AI3985" s="26"/>
      <c r="AJ3985" s="28"/>
      <c r="AK3985" s="28"/>
      <c r="AL3985" s="26"/>
      <c r="AM3985" s="28"/>
      <c r="AN3985" s="26"/>
      <c r="AO3985" s="28"/>
      <c r="AP3985" s="26"/>
    </row>
    <row r="3986" spans="1:42" x14ac:dyDescent="0.25">
      <c r="A3986" s="24"/>
      <c r="B3986" s="24"/>
      <c r="C3986" s="24"/>
      <c r="D3986" s="25"/>
      <c r="E3986" s="25"/>
      <c r="F3986" s="26"/>
      <c r="G3986" s="25"/>
      <c r="H3986" s="26"/>
      <c r="I3986" s="25"/>
      <c r="J3986" s="26"/>
      <c r="K3986" s="27"/>
      <c r="L3986" s="27"/>
      <c r="M3986" s="26"/>
      <c r="N3986" s="27"/>
      <c r="O3986" s="26"/>
      <c r="P3986" s="27"/>
      <c r="Q3986" s="26"/>
      <c r="R3986" s="27"/>
      <c r="S3986" s="27"/>
      <c r="T3986" s="26"/>
      <c r="U3986" s="27"/>
      <c r="V3986" s="26"/>
      <c r="W3986" s="27"/>
      <c r="X3986" s="26"/>
      <c r="Y3986" s="24"/>
      <c r="Z3986" s="24"/>
      <c r="AA3986" s="24"/>
      <c r="AB3986" s="24"/>
      <c r="AC3986" s="28"/>
      <c r="AD3986" s="28"/>
      <c r="AE3986" s="26"/>
      <c r="AF3986" s="28"/>
      <c r="AG3986" s="26"/>
      <c r="AH3986" s="28"/>
      <c r="AI3986" s="26"/>
      <c r="AJ3986" s="28"/>
      <c r="AK3986" s="28"/>
      <c r="AL3986" s="26"/>
      <c r="AM3986" s="28"/>
      <c r="AN3986" s="26"/>
      <c r="AO3986" s="28"/>
      <c r="AP3986" s="26"/>
    </row>
    <row r="3987" spans="1:42" x14ac:dyDescent="0.25">
      <c r="A3987" s="24"/>
      <c r="B3987" s="24"/>
      <c r="C3987" s="24"/>
      <c r="D3987" s="25"/>
      <c r="E3987" s="25"/>
      <c r="F3987" s="26"/>
      <c r="G3987" s="25"/>
      <c r="H3987" s="26"/>
      <c r="I3987" s="25"/>
      <c r="J3987" s="26"/>
      <c r="K3987" s="27"/>
      <c r="L3987" s="27"/>
      <c r="M3987" s="26"/>
      <c r="N3987" s="27"/>
      <c r="O3987" s="26"/>
      <c r="P3987" s="27"/>
      <c r="Q3987" s="26"/>
      <c r="R3987" s="27"/>
      <c r="S3987" s="27"/>
      <c r="T3987" s="26"/>
      <c r="U3987" s="27"/>
      <c r="V3987" s="26"/>
      <c r="W3987" s="27"/>
      <c r="X3987" s="26"/>
      <c r="Y3987" s="24"/>
      <c r="Z3987" s="24"/>
      <c r="AA3987" s="24"/>
      <c r="AB3987" s="24"/>
      <c r="AC3987" s="28"/>
      <c r="AD3987" s="28"/>
      <c r="AE3987" s="26"/>
      <c r="AF3987" s="28"/>
      <c r="AG3987" s="26"/>
      <c r="AH3987" s="28"/>
      <c r="AI3987" s="26"/>
      <c r="AJ3987" s="28"/>
      <c r="AK3987" s="28"/>
      <c r="AL3987" s="26"/>
      <c r="AM3987" s="28"/>
      <c r="AN3987" s="26"/>
      <c r="AO3987" s="28"/>
      <c r="AP3987" s="26"/>
    </row>
    <row r="3988" spans="1:42" x14ac:dyDescent="0.25">
      <c r="A3988" s="24"/>
      <c r="B3988" s="24"/>
      <c r="C3988" s="88"/>
      <c r="D3988" s="25"/>
      <c r="E3988" s="25"/>
      <c r="F3988" s="26"/>
      <c r="G3988" s="25"/>
      <c r="H3988" s="26"/>
      <c r="I3988" s="25"/>
      <c r="J3988" s="26"/>
      <c r="K3988" s="27"/>
      <c r="L3988" s="27"/>
      <c r="M3988" s="26"/>
      <c r="N3988" s="27"/>
      <c r="O3988" s="26"/>
      <c r="P3988" s="27"/>
      <c r="Q3988" s="26"/>
      <c r="R3988" s="27"/>
      <c r="S3988" s="27"/>
      <c r="T3988" s="26"/>
      <c r="U3988" s="27"/>
      <c r="V3988" s="26"/>
      <c r="W3988" s="27"/>
      <c r="X3988" s="26"/>
      <c r="Y3988" s="24"/>
      <c r="Z3988" s="24"/>
      <c r="AA3988" s="24"/>
      <c r="AB3988" s="24"/>
      <c r="AC3988" s="28"/>
      <c r="AD3988" s="28"/>
      <c r="AE3988" s="26"/>
      <c r="AF3988" s="28"/>
      <c r="AG3988" s="26"/>
      <c r="AH3988" s="28"/>
      <c r="AI3988" s="26"/>
      <c r="AJ3988" s="28"/>
      <c r="AK3988" s="28"/>
      <c r="AL3988" s="26"/>
      <c r="AM3988" s="28"/>
      <c r="AN3988" s="26"/>
      <c r="AO3988" s="28"/>
      <c r="AP3988" s="26"/>
    </row>
    <row r="3989" spans="1:42" x14ac:dyDescent="0.25">
      <c r="A3989" s="24"/>
      <c r="B3989" s="24"/>
      <c r="C3989" s="88"/>
      <c r="D3989" s="25"/>
      <c r="E3989" s="25"/>
      <c r="F3989" s="26"/>
      <c r="G3989" s="25"/>
      <c r="H3989" s="26"/>
      <c r="I3989" s="25"/>
      <c r="J3989" s="26"/>
      <c r="K3989" s="27"/>
      <c r="L3989" s="27"/>
      <c r="M3989" s="26"/>
      <c r="N3989" s="27"/>
      <c r="O3989" s="26"/>
      <c r="P3989" s="27"/>
      <c r="Q3989" s="26"/>
      <c r="R3989" s="27"/>
      <c r="S3989" s="27"/>
      <c r="T3989" s="26"/>
      <c r="U3989" s="27"/>
      <c r="V3989" s="26"/>
      <c r="W3989" s="27"/>
      <c r="X3989" s="26"/>
      <c r="Y3989" s="24"/>
      <c r="Z3989" s="24"/>
      <c r="AA3989" s="24"/>
      <c r="AB3989" s="24"/>
      <c r="AC3989" s="28"/>
      <c r="AD3989" s="28"/>
      <c r="AE3989" s="26"/>
      <c r="AF3989" s="28"/>
      <c r="AG3989" s="26"/>
      <c r="AH3989" s="28"/>
      <c r="AI3989" s="26"/>
      <c r="AJ3989" s="28"/>
      <c r="AK3989" s="28"/>
      <c r="AL3989" s="26"/>
      <c r="AM3989" s="28"/>
      <c r="AN3989" s="26"/>
      <c r="AO3989" s="28"/>
      <c r="AP3989" s="26"/>
    </row>
    <row r="3990" spans="1:42" x14ac:dyDescent="0.25">
      <c r="A3990" s="24"/>
      <c r="B3990" s="24"/>
      <c r="C3990" s="111"/>
      <c r="D3990" s="25"/>
      <c r="E3990" s="25"/>
      <c r="F3990" s="26"/>
      <c r="G3990" s="25"/>
      <c r="H3990" s="26"/>
      <c r="I3990" s="25"/>
      <c r="J3990" s="26"/>
      <c r="K3990" s="27"/>
      <c r="L3990" s="27"/>
      <c r="M3990" s="26"/>
      <c r="N3990" s="27"/>
      <c r="O3990" s="26"/>
      <c r="P3990" s="27"/>
      <c r="Q3990" s="26"/>
      <c r="R3990" s="27"/>
      <c r="S3990" s="27"/>
      <c r="T3990" s="26"/>
      <c r="U3990" s="27"/>
      <c r="V3990" s="26"/>
      <c r="W3990" s="27"/>
      <c r="X3990" s="26"/>
      <c r="Y3990" s="24"/>
      <c r="Z3990" s="24"/>
      <c r="AA3990" s="24"/>
      <c r="AB3990" s="24"/>
      <c r="AC3990" s="28"/>
      <c r="AD3990" s="28"/>
      <c r="AE3990" s="26"/>
      <c r="AF3990" s="28"/>
      <c r="AG3990" s="26"/>
      <c r="AH3990" s="28"/>
      <c r="AI3990" s="26"/>
      <c r="AJ3990" s="28"/>
      <c r="AK3990" s="28"/>
      <c r="AL3990" s="26"/>
      <c r="AM3990" s="28"/>
      <c r="AN3990" s="26"/>
      <c r="AO3990" s="28"/>
      <c r="AP3990" s="26"/>
    </row>
    <row r="3991" spans="1:42" x14ac:dyDescent="0.25">
      <c r="A3991" s="24"/>
      <c r="B3991" s="24"/>
      <c r="C3991" s="111"/>
      <c r="D3991" s="25"/>
      <c r="E3991" s="25"/>
      <c r="F3991" s="26"/>
      <c r="G3991" s="25"/>
      <c r="H3991" s="26"/>
      <c r="I3991" s="25"/>
      <c r="J3991" s="26"/>
      <c r="K3991" s="27"/>
      <c r="L3991" s="27"/>
      <c r="M3991" s="26"/>
      <c r="N3991" s="27"/>
      <c r="O3991" s="26"/>
      <c r="P3991" s="27"/>
      <c r="Q3991" s="26"/>
      <c r="R3991" s="27"/>
      <c r="S3991" s="27"/>
      <c r="T3991" s="26"/>
      <c r="U3991" s="27"/>
      <c r="V3991" s="26"/>
      <c r="W3991" s="27"/>
      <c r="X3991" s="26"/>
      <c r="Y3991" s="24"/>
      <c r="Z3991" s="24"/>
      <c r="AA3991" s="24"/>
      <c r="AB3991" s="24"/>
      <c r="AC3991" s="28"/>
      <c r="AD3991" s="28"/>
      <c r="AE3991" s="26"/>
      <c r="AF3991" s="28"/>
      <c r="AG3991" s="26"/>
      <c r="AH3991" s="28"/>
      <c r="AI3991" s="26"/>
      <c r="AJ3991" s="28"/>
      <c r="AK3991" s="28"/>
      <c r="AL3991" s="26"/>
      <c r="AM3991" s="28"/>
      <c r="AN3991" s="26"/>
      <c r="AO3991" s="28"/>
      <c r="AP3991" s="26"/>
    </row>
    <row r="3992" spans="1:42" x14ac:dyDescent="0.25">
      <c r="A3992" s="24"/>
      <c r="B3992" s="24"/>
      <c r="C3992" s="111"/>
      <c r="D3992" s="25"/>
      <c r="E3992" s="25"/>
      <c r="F3992" s="26"/>
      <c r="G3992" s="25"/>
      <c r="H3992" s="26"/>
      <c r="I3992" s="25"/>
      <c r="J3992" s="26"/>
      <c r="K3992" s="27"/>
      <c r="L3992" s="27"/>
      <c r="M3992" s="26"/>
      <c r="N3992" s="27"/>
      <c r="O3992" s="26"/>
      <c r="P3992" s="27"/>
      <c r="Q3992" s="26"/>
      <c r="R3992" s="27"/>
      <c r="S3992" s="27"/>
      <c r="T3992" s="26"/>
      <c r="U3992" s="27"/>
      <c r="V3992" s="26"/>
      <c r="W3992" s="27"/>
      <c r="X3992" s="26"/>
      <c r="Y3992" s="24"/>
      <c r="Z3992" s="24"/>
      <c r="AA3992" s="24"/>
      <c r="AB3992" s="24"/>
      <c r="AC3992" s="28"/>
      <c r="AD3992" s="28"/>
      <c r="AE3992" s="26"/>
      <c r="AF3992" s="28"/>
      <c r="AG3992" s="26"/>
      <c r="AH3992" s="28"/>
      <c r="AI3992" s="26"/>
      <c r="AJ3992" s="28"/>
      <c r="AK3992" s="28"/>
      <c r="AL3992" s="26"/>
      <c r="AM3992" s="28"/>
      <c r="AN3992" s="26"/>
      <c r="AO3992" s="28"/>
      <c r="AP3992" s="26"/>
    </row>
    <row r="3993" spans="1:42" x14ac:dyDescent="0.25">
      <c r="A3993" s="24"/>
      <c r="B3993" s="24"/>
      <c r="C3993" s="24"/>
      <c r="D3993" s="25"/>
      <c r="E3993" s="25"/>
      <c r="F3993" s="26"/>
      <c r="G3993" s="25"/>
      <c r="H3993" s="26"/>
      <c r="I3993" s="25"/>
      <c r="J3993" s="26"/>
      <c r="K3993" s="27"/>
      <c r="L3993" s="27"/>
      <c r="M3993" s="26"/>
      <c r="N3993" s="27"/>
      <c r="O3993" s="26"/>
      <c r="P3993" s="27"/>
      <c r="Q3993" s="26"/>
      <c r="R3993" s="27"/>
      <c r="S3993" s="27"/>
      <c r="T3993" s="26"/>
      <c r="U3993" s="27"/>
      <c r="V3993" s="26"/>
      <c r="W3993" s="27"/>
      <c r="X3993" s="26"/>
      <c r="Y3993" s="24"/>
      <c r="Z3993" s="24"/>
      <c r="AA3993" s="24"/>
      <c r="AB3993" s="24"/>
      <c r="AC3993" s="28"/>
      <c r="AD3993" s="28"/>
      <c r="AE3993" s="26"/>
      <c r="AF3993" s="28"/>
      <c r="AG3993" s="26"/>
      <c r="AH3993" s="28"/>
      <c r="AI3993" s="26"/>
      <c r="AJ3993" s="28"/>
      <c r="AK3993" s="28"/>
      <c r="AL3993" s="26"/>
      <c r="AM3993" s="28"/>
      <c r="AN3993" s="26"/>
      <c r="AO3993" s="28"/>
      <c r="AP3993" s="26"/>
    </row>
    <row r="3994" spans="1:42" x14ac:dyDescent="0.25">
      <c r="A3994" s="24"/>
      <c r="B3994" s="24"/>
      <c r="C3994" s="24"/>
      <c r="D3994" s="25"/>
      <c r="E3994" s="25"/>
      <c r="F3994" s="26"/>
      <c r="G3994" s="25"/>
      <c r="H3994" s="26"/>
      <c r="I3994" s="25"/>
      <c r="J3994" s="26"/>
      <c r="K3994" s="27"/>
      <c r="L3994" s="27"/>
      <c r="M3994" s="26"/>
      <c r="N3994" s="27"/>
      <c r="O3994" s="26"/>
      <c r="P3994" s="27"/>
      <c r="Q3994" s="26"/>
      <c r="R3994" s="27"/>
      <c r="S3994" s="27"/>
      <c r="T3994" s="26"/>
      <c r="U3994" s="27"/>
      <c r="V3994" s="26"/>
      <c r="W3994" s="27"/>
      <c r="X3994" s="26"/>
      <c r="Y3994" s="24"/>
      <c r="Z3994" s="24"/>
      <c r="AA3994" s="24"/>
      <c r="AB3994" s="24"/>
      <c r="AC3994" s="28"/>
      <c r="AD3994" s="28"/>
      <c r="AE3994" s="26"/>
      <c r="AF3994" s="28"/>
      <c r="AG3994" s="26"/>
      <c r="AH3994" s="28"/>
      <c r="AI3994" s="26"/>
      <c r="AJ3994" s="28"/>
      <c r="AK3994" s="28"/>
      <c r="AL3994" s="26"/>
      <c r="AM3994" s="28"/>
      <c r="AN3994" s="26"/>
      <c r="AO3994" s="28"/>
      <c r="AP3994" s="26"/>
    </row>
    <row r="3995" spans="1:42" x14ac:dyDescent="0.25">
      <c r="A3995" s="24"/>
      <c r="B3995" s="24"/>
      <c r="C3995" s="24"/>
      <c r="D3995" s="25"/>
      <c r="E3995" s="25"/>
      <c r="F3995" s="26"/>
      <c r="G3995" s="25"/>
      <c r="H3995" s="26"/>
      <c r="I3995" s="25"/>
      <c r="J3995" s="26"/>
      <c r="K3995" s="27"/>
      <c r="L3995" s="27"/>
      <c r="M3995" s="26"/>
      <c r="N3995" s="27"/>
      <c r="O3995" s="26"/>
      <c r="P3995" s="27"/>
      <c r="Q3995" s="26"/>
      <c r="R3995" s="27"/>
      <c r="S3995" s="27"/>
      <c r="T3995" s="26"/>
      <c r="U3995" s="27"/>
      <c r="V3995" s="26"/>
      <c r="W3995" s="27"/>
      <c r="X3995" s="26"/>
      <c r="Y3995" s="24"/>
      <c r="Z3995" s="24"/>
      <c r="AA3995" s="24"/>
      <c r="AB3995" s="24"/>
      <c r="AC3995" s="28"/>
      <c r="AD3995" s="28"/>
      <c r="AE3995" s="26"/>
      <c r="AF3995" s="28"/>
      <c r="AG3995" s="26"/>
      <c r="AH3995" s="28"/>
      <c r="AI3995" s="26"/>
      <c r="AJ3995" s="28"/>
      <c r="AK3995" s="28"/>
      <c r="AL3995" s="26"/>
      <c r="AM3995" s="28"/>
      <c r="AN3995" s="26"/>
      <c r="AO3995" s="28"/>
      <c r="AP3995" s="26"/>
    </row>
    <row r="3996" spans="1:42" x14ac:dyDescent="0.25">
      <c r="A3996" s="24"/>
      <c r="B3996" s="24"/>
      <c r="C3996" s="24"/>
      <c r="D3996" s="25"/>
      <c r="E3996" s="25"/>
      <c r="F3996" s="26"/>
      <c r="G3996" s="25"/>
      <c r="H3996" s="26"/>
      <c r="I3996" s="25"/>
      <c r="J3996" s="26"/>
      <c r="K3996" s="27"/>
      <c r="L3996" s="27"/>
      <c r="M3996" s="26"/>
      <c r="N3996" s="27"/>
      <c r="O3996" s="26"/>
      <c r="P3996" s="27"/>
      <c r="Q3996" s="26"/>
      <c r="R3996" s="27"/>
      <c r="S3996" s="27"/>
      <c r="T3996" s="26"/>
      <c r="U3996" s="27"/>
      <c r="V3996" s="26"/>
      <c r="W3996" s="27"/>
      <c r="X3996" s="26"/>
      <c r="Y3996" s="24"/>
      <c r="Z3996" s="24"/>
      <c r="AA3996" s="24"/>
      <c r="AB3996" s="24"/>
      <c r="AC3996" s="28"/>
      <c r="AD3996" s="28"/>
      <c r="AE3996" s="26"/>
      <c r="AF3996" s="28"/>
      <c r="AG3996" s="26"/>
      <c r="AH3996" s="28"/>
      <c r="AI3996" s="26"/>
      <c r="AJ3996" s="28"/>
      <c r="AK3996" s="28"/>
      <c r="AL3996" s="26"/>
      <c r="AM3996" s="28"/>
      <c r="AN3996" s="26"/>
      <c r="AO3996" s="28"/>
      <c r="AP3996" s="26"/>
    </row>
    <row r="3997" spans="1:42" x14ac:dyDescent="0.25">
      <c r="A3997" s="24"/>
      <c r="B3997" s="24"/>
      <c r="C3997" s="24"/>
      <c r="D3997" s="25"/>
      <c r="E3997" s="25"/>
      <c r="F3997" s="26"/>
      <c r="G3997" s="25"/>
      <c r="H3997" s="26"/>
      <c r="I3997" s="25"/>
      <c r="J3997" s="26"/>
      <c r="K3997" s="27"/>
      <c r="L3997" s="27"/>
      <c r="M3997" s="26"/>
      <c r="N3997" s="27"/>
      <c r="O3997" s="26"/>
      <c r="P3997" s="27"/>
      <c r="Q3997" s="26"/>
      <c r="R3997" s="27"/>
      <c r="S3997" s="27"/>
      <c r="T3997" s="26"/>
      <c r="U3997" s="27"/>
      <c r="V3997" s="26"/>
      <c r="W3997" s="27"/>
      <c r="X3997" s="26"/>
      <c r="Y3997" s="24"/>
      <c r="Z3997" s="24"/>
      <c r="AA3997" s="24"/>
      <c r="AB3997" s="24"/>
      <c r="AC3997" s="28"/>
      <c r="AD3997" s="28"/>
      <c r="AE3997" s="26"/>
      <c r="AF3997" s="28"/>
      <c r="AG3997" s="26"/>
      <c r="AH3997" s="28"/>
      <c r="AI3997" s="26"/>
      <c r="AJ3997" s="28"/>
      <c r="AK3997" s="28"/>
      <c r="AL3997" s="26"/>
      <c r="AM3997" s="28"/>
      <c r="AN3997" s="26"/>
      <c r="AO3997" s="28"/>
      <c r="AP3997" s="26"/>
    </row>
    <row r="3998" spans="1:42" x14ac:dyDescent="0.25">
      <c r="A3998" s="24"/>
      <c r="B3998" s="24"/>
      <c r="C3998" s="24"/>
      <c r="D3998" s="25"/>
      <c r="E3998" s="25"/>
      <c r="F3998" s="26"/>
      <c r="G3998" s="25"/>
      <c r="H3998" s="26"/>
      <c r="I3998" s="25"/>
      <c r="J3998" s="26"/>
      <c r="K3998" s="27"/>
      <c r="L3998" s="27"/>
      <c r="M3998" s="26"/>
      <c r="N3998" s="27"/>
      <c r="O3998" s="26"/>
      <c r="P3998" s="27"/>
      <c r="Q3998" s="26"/>
      <c r="R3998" s="27"/>
      <c r="S3998" s="27"/>
      <c r="T3998" s="26"/>
      <c r="U3998" s="27"/>
      <c r="V3998" s="26"/>
      <c r="W3998" s="27"/>
      <c r="X3998" s="26"/>
      <c r="Y3998" s="24"/>
      <c r="Z3998" s="24"/>
      <c r="AA3998" s="24"/>
      <c r="AB3998" s="24"/>
      <c r="AC3998" s="28"/>
      <c r="AD3998" s="28"/>
      <c r="AE3998" s="26"/>
      <c r="AF3998" s="28"/>
      <c r="AG3998" s="26"/>
      <c r="AH3998" s="28"/>
      <c r="AI3998" s="26"/>
      <c r="AJ3998" s="28"/>
      <c r="AK3998" s="28"/>
      <c r="AL3998" s="26"/>
      <c r="AM3998" s="28"/>
      <c r="AN3998" s="26"/>
      <c r="AO3998" s="28"/>
      <c r="AP3998" s="26"/>
    </row>
    <row r="3999" spans="1:42" x14ac:dyDescent="0.25">
      <c r="A3999" s="24"/>
      <c r="B3999" s="24"/>
      <c r="C3999" s="88"/>
      <c r="D3999" s="25"/>
      <c r="E3999" s="25"/>
      <c r="F3999" s="26"/>
      <c r="G3999" s="25"/>
      <c r="H3999" s="26"/>
      <c r="I3999" s="25"/>
      <c r="J3999" s="26"/>
      <c r="K3999" s="27"/>
      <c r="L3999" s="27"/>
      <c r="M3999" s="26"/>
      <c r="N3999" s="27"/>
      <c r="O3999" s="26"/>
      <c r="P3999" s="27"/>
      <c r="Q3999" s="26"/>
      <c r="R3999" s="27"/>
      <c r="S3999" s="27"/>
      <c r="T3999" s="26"/>
      <c r="U3999" s="27"/>
      <c r="V3999" s="26"/>
      <c r="W3999" s="27"/>
      <c r="X3999" s="26"/>
      <c r="Y3999" s="24"/>
      <c r="Z3999" s="24"/>
      <c r="AA3999" s="24"/>
      <c r="AB3999" s="24"/>
      <c r="AC3999" s="28"/>
      <c r="AD3999" s="28"/>
      <c r="AE3999" s="26"/>
      <c r="AF3999" s="28"/>
      <c r="AG3999" s="26"/>
      <c r="AH3999" s="28"/>
      <c r="AI3999" s="26"/>
      <c r="AJ3999" s="28"/>
      <c r="AK3999" s="28"/>
      <c r="AL3999" s="26"/>
      <c r="AM3999" s="28"/>
      <c r="AN3999" s="26"/>
      <c r="AO3999" s="28"/>
      <c r="AP3999" s="26"/>
    </row>
    <row r="4000" spans="1:42" x14ac:dyDescent="0.25">
      <c r="A4000" s="24"/>
      <c r="B4000" s="24"/>
      <c r="C4000" s="88"/>
      <c r="D4000" s="25"/>
      <c r="E4000" s="25"/>
      <c r="F4000" s="26"/>
      <c r="G4000" s="25"/>
      <c r="H4000" s="26"/>
      <c r="I4000" s="25"/>
      <c r="J4000" s="26"/>
      <c r="K4000" s="27"/>
      <c r="L4000" s="27"/>
      <c r="M4000" s="26"/>
      <c r="N4000" s="27"/>
      <c r="O4000" s="26"/>
      <c r="P4000" s="27"/>
      <c r="Q4000" s="26"/>
      <c r="R4000" s="27"/>
      <c r="S4000" s="27"/>
      <c r="T4000" s="26"/>
      <c r="U4000" s="27"/>
      <c r="V4000" s="26"/>
      <c r="W4000" s="27"/>
      <c r="X4000" s="26"/>
      <c r="Y4000" s="24"/>
      <c r="Z4000" s="24"/>
      <c r="AA4000" s="24"/>
      <c r="AB4000" s="24"/>
      <c r="AC4000" s="28"/>
      <c r="AD4000" s="28"/>
      <c r="AE4000" s="26"/>
      <c r="AF4000" s="28"/>
      <c r="AG4000" s="26"/>
      <c r="AH4000" s="28"/>
      <c r="AI4000" s="26"/>
      <c r="AJ4000" s="28"/>
      <c r="AK4000" s="28"/>
      <c r="AL4000" s="26"/>
      <c r="AM4000" s="28"/>
      <c r="AN4000" s="26"/>
      <c r="AO4000" s="28"/>
      <c r="AP4000" s="26"/>
    </row>
    <row r="4001" spans="1:42" x14ac:dyDescent="0.25">
      <c r="A4001" s="24"/>
      <c r="B4001" s="24"/>
      <c r="C4001" s="88"/>
      <c r="D4001" s="25"/>
      <c r="E4001" s="25"/>
      <c r="F4001" s="26"/>
      <c r="G4001" s="25"/>
      <c r="H4001" s="26"/>
      <c r="I4001" s="25"/>
      <c r="J4001" s="26"/>
      <c r="K4001" s="27"/>
      <c r="L4001" s="27"/>
      <c r="M4001" s="26"/>
      <c r="N4001" s="27"/>
      <c r="O4001" s="26"/>
      <c r="P4001" s="27"/>
      <c r="Q4001" s="26"/>
      <c r="R4001" s="27"/>
      <c r="S4001" s="27"/>
      <c r="T4001" s="26"/>
      <c r="U4001" s="27"/>
      <c r="V4001" s="26"/>
      <c r="W4001" s="27"/>
      <c r="X4001" s="26"/>
      <c r="Y4001" s="24"/>
      <c r="Z4001" s="24"/>
      <c r="AA4001" s="24"/>
      <c r="AB4001" s="24"/>
      <c r="AC4001" s="28"/>
      <c r="AD4001" s="28"/>
      <c r="AE4001" s="26"/>
      <c r="AF4001" s="28"/>
      <c r="AG4001" s="26"/>
      <c r="AH4001" s="28"/>
      <c r="AI4001" s="26"/>
      <c r="AJ4001" s="28"/>
      <c r="AK4001" s="28"/>
      <c r="AL4001" s="26"/>
      <c r="AM4001" s="28"/>
      <c r="AN4001" s="26"/>
      <c r="AO4001" s="28"/>
      <c r="AP4001" s="26"/>
    </row>
    <row r="4002" spans="1:42" x14ac:dyDescent="0.25">
      <c r="A4002" s="24"/>
      <c r="B4002" s="24"/>
      <c r="C4002" s="24"/>
      <c r="D4002" s="25"/>
      <c r="E4002" s="25"/>
      <c r="F4002" s="26"/>
      <c r="G4002" s="25"/>
      <c r="H4002" s="26"/>
      <c r="I4002" s="25"/>
      <c r="J4002" s="26"/>
      <c r="K4002" s="27"/>
      <c r="L4002" s="27"/>
      <c r="M4002" s="26"/>
      <c r="N4002" s="27"/>
      <c r="O4002" s="26"/>
      <c r="P4002" s="27"/>
      <c r="Q4002" s="26"/>
      <c r="R4002" s="27"/>
      <c r="S4002" s="27"/>
      <c r="T4002" s="26"/>
      <c r="U4002" s="27"/>
      <c r="V4002" s="26"/>
      <c r="W4002" s="27"/>
      <c r="X4002" s="26"/>
      <c r="Y4002" s="24"/>
      <c r="Z4002" s="24"/>
      <c r="AA4002" s="24"/>
      <c r="AB4002" s="24"/>
      <c r="AC4002" s="28"/>
      <c r="AD4002" s="28"/>
      <c r="AE4002" s="26"/>
      <c r="AF4002" s="28"/>
      <c r="AG4002" s="26"/>
      <c r="AH4002" s="28"/>
      <c r="AI4002" s="26"/>
      <c r="AJ4002" s="28"/>
      <c r="AK4002" s="28"/>
      <c r="AL4002" s="26"/>
      <c r="AM4002" s="28"/>
      <c r="AN4002" s="26"/>
      <c r="AO4002" s="28"/>
      <c r="AP4002" s="26"/>
    </row>
    <row r="4003" spans="1:42" x14ac:dyDescent="0.25">
      <c r="A4003" s="24"/>
      <c r="B4003" s="24"/>
      <c r="C4003" s="24"/>
      <c r="D4003" s="25"/>
      <c r="E4003" s="25"/>
      <c r="F4003" s="26"/>
      <c r="G4003" s="25"/>
      <c r="H4003" s="26"/>
      <c r="I4003" s="25"/>
      <c r="J4003" s="26"/>
      <c r="K4003" s="27"/>
      <c r="L4003" s="27"/>
      <c r="M4003" s="26"/>
      <c r="N4003" s="27"/>
      <c r="O4003" s="26"/>
      <c r="P4003" s="27"/>
      <c r="Q4003" s="26"/>
      <c r="R4003" s="27"/>
      <c r="S4003" s="27"/>
      <c r="T4003" s="26"/>
      <c r="U4003" s="27"/>
      <c r="V4003" s="26"/>
      <c r="W4003" s="27"/>
      <c r="X4003" s="26"/>
      <c r="Y4003" s="24"/>
      <c r="Z4003" s="24"/>
      <c r="AA4003" s="24"/>
      <c r="AB4003" s="24"/>
      <c r="AC4003" s="28"/>
      <c r="AD4003" s="28"/>
      <c r="AE4003" s="26"/>
      <c r="AF4003" s="28"/>
      <c r="AG4003" s="26"/>
      <c r="AH4003" s="28"/>
      <c r="AI4003" s="26"/>
      <c r="AJ4003" s="28"/>
      <c r="AK4003" s="28"/>
      <c r="AL4003" s="26"/>
      <c r="AM4003" s="28"/>
      <c r="AN4003" s="26"/>
      <c r="AO4003" s="28"/>
      <c r="AP4003" s="26"/>
    </row>
    <row r="4004" spans="1:42" x14ac:dyDescent="0.25">
      <c r="A4004" s="24"/>
      <c r="B4004" s="24"/>
      <c r="C4004" s="111"/>
      <c r="D4004" s="24"/>
      <c r="E4004" s="24"/>
      <c r="F4004" s="24"/>
      <c r="G4004" s="24"/>
      <c r="H4004" s="24"/>
      <c r="I4004" s="25"/>
      <c r="J4004" s="26"/>
      <c r="K4004" s="24"/>
      <c r="L4004" s="24"/>
      <c r="M4004" s="24"/>
      <c r="N4004" s="24"/>
      <c r="O4004" s="24"/>
      <c r="P4004" s="27"/>
      <c r="Q4004" s="26"/>
      <c r="R4004" s="24"/>
      <c r="S4004" s="24"/>
      <c r="T4004" s="24"/>
      <c r="U4004" s="24"/>
      <c r="V4004" s="24"/>
      <c r="W4004" s="27"/>
      <c r="X4004" s="26"/>
      <c r="Y4004" s="24"/>
      <c r="Z4004" s="24"/>
      <c r="AA4004" s="24"/>
      <c r="AB4004" s="24"/>
      <c r="AC4004" s="24"/>
      <c r="AD4004" s="24"/>
      <c r="AE4004" s="24"/>
      <c r="AF4004" s="24"/>
      <c r="AG4004" s="24"/>
      <c r="AH4004" s="28"/>
      <c r="AI4004" s="26"/>
      <c r="AJ4004" s="24"/>
      <c r="AK4004" s="24"/>
      <c r="AL4004" s="24"/>
      <c r="AM4004" s="24"/>
      <c r="AN4004" s="24"/>
      <c r="AO4004" s="28"/>
      <c r="AP4004" s="26"/>
    </row>
    <row r="4005" spans="1:42" x14ac:dyDescent="0.25">
      <c r="A4005" s="24"/>
      <c r="B4005" s="24"/>
      <c r="C4005" s="111"/>
      <c r="D4005" s="24"/>
      <c r="E4005" s="25"/>
      <c r="F4005" s="26"/>
      <c r="G4005" s="25"/>
      <c r="H4005" s="26"/>
      <c r="I4005" s="24"/>
      <c r="J4005" s="24"/>
      <c r="K4005" s="24"/>
      <c r="L4005" s="27"/>
      <c r="M4005" s="26"/>
      <c r="N4005" s="27"/>
      <c r="O4005" s="26"/>
      <c r="P4005" s="24"/>
      <c r="Q4005" s="24"/>
      <c r="R4005" s="24"/>
      <c r="S4005" s="27"/>
      <c r="T4005" s="26"/>
      <c r="U4005" s="27"/>
      <c r="V4005" s="26"/>
      <c r="W4005" s="24"/>
      <c r="X4005" s="24"/>
      <c r="Y4005" s="24"/>
      <c r="Z4005" s="24"/>
      <c r="AA4005" s="24"/>
      <c r="AB4005" s="24"/>
      <c r="AC4005" s="24"/>
      <c r="AD4005" s="28"/>
      <c r="AE4005" s="26"/>
      <c r="AF4005" s="28"/>
      <c r="AG4005" s="26"/>
      <c r="AH4005" s="24"/>
      <c r="AI4005" s="24"/>
      <c r="AJ4005" s="24"/>
      <c r="AK4005" s="28"/>
      <c r="AL4005" s="26"/>
      <c r="AM4005" s="28"/>
      <c r="AN4005" s="26"/>
      <c r="AO4005" s="24"/>
      <c r="AP4005" s="24"/>
    </row>
    <row r="4006" spans="1:42" x14ac:dyDescent="0.25">
      <c r="A4006" s="24"/>
      <c r="B4006" s="24"/>
      <c r="C4006" s="111"/>
      <c r="D4006" s="25"/>
      <c r="E4006" s="25"/>
      <c r="F4006" s="26"/>
      <c r="G4006" s="25"/>
      <c r="H4006" s="26"/>
      <c r="I4006" s="25"/>
      <c r="J4006" s="26"/>
      <c r="K4006" s="27"/>
      <c r="L4006" s="27"/>
      <c r="M4006" s="26"/>
      <c r="N4006" s="27"/>
      <c r="O4006" s="26"/>
      <c r="P4006" s="27"/>
      <c r="Q4006" s="26"/>
      <c r="R4006" s="27"/>
      <c r="S4006" s="27"/>
      <c r="T4006" s="26"/>
      <c r="U4006" s="27"/>
      <c r="V4006" s="26"/>
      <c r="W4006" s="27"/>
      <c r="X4006" s="26"/>
      <c r="Y4006" s="24"/>
      <c r="Z4006" s="24"/>
      <c r="AA4006" s="24"/>
      <c r="AB4006" s="24"/>
      <c r="AC4006" s="28"/>
      <c r="AD4006" s="28"/>
      <c r="AE4006" s="26"/>
      <c r="AF4006" s="28"/>
      <c r="AG4006" s="26"/>
      <c r="AH4006" s="28"/>
      <c r="AI4006" s="26"/>
      <c r="AJ4006" s="28"/>
      <c r="AK4006" s="28"/>
      <c r="AL4006" s="26"/>
      <c r="AM4006" s="28"/>
      <c r="AN4006" s="26"/>
      <c r="AO4006" s="28"/>
      <c r="AP4006" s="26"/>
    </row>
    <row r="4007" spans="1:42" x14ac:dyDescent="0.25">
      <c r="A4007" s="24"/>
      <c r="B4007" s="24"/>
      <c r="C4007" s="24"/>
      <c r="D4007" s="25"/>
      <c r="E4007" s="25"/>
      <c r="F4007" s="26"/>
      <c r="G4007" s="25"/>
      <c r="H4007" s="26"/>
      <c r="I4007" s="25"/>
      <c r="J4007" s="26"/>
      <c r="K4007" s="27"/>
      <c r="L4007" s="27"/>
      <c r="M4007" s="26"/>
      <c r="N4007" s="27"/>
      <c r="O4007" s="26"/>
      <c r="P4007" s="27"/>
      <c r="Q4007" s="26"/>
      <c r="R4007" s="27"/>
      <c r="S4007" s="27"/>
      <c r="T4007" s="26"/>
      <c r="U4007" s="27"/>
      <c r="V4007" s="26"/>
      <c r="W4007" s="27"/>
      <c r="X4007" s="26"/>
      <c r="Y4007" s="24"/>
      <c r="Z4007" s="24"/>
      <c r="AA4007" s="24"/>
      <c r="AB4007" s="24"/>
      <c r="AC4007" s="28"/>
      <c r="AD4007" s="28"/>
      <c r="AE4007" s="26"/>
      <c r="AF4007" s="28"/>
      <c r="AG4007" s="26"/>
      <c r="AH4007" s="28"/>
      <c r="AI4007" s="26"/>
      <c r="AJ4007" s="28"/>
      <c r="AK4007" s="28"/>
      <c r="AL4007" s="26"/>
      <c r="AM4007" s="28"/>
      <c r="AN4007" s="26"/>
      <c r="AO4007" s="28"/>
      <c r="AP4007" s="26"/>
    </row>
    <row r="4008" spans="1:42" x14ac:dyDescent="0.25">
      <c r="A4008" s="24"/>
      <c r="B4008" s="24"/>
      <c r="C4008" s="24"/>
      <c r="D4008" s="25"/>
      <c r="E4008" s="25"/>
      <c r="F4008" s="26"/>
      <c r="G4008" s="25"/>
      <c r="H4008" s="26"/>
      <c r="I4008" s="25"/>
      <c r="J4008" s="26"/>
      <c r="K4008" s="27"/>
      <c r="L4008" s="27"/>
      <c r="M4008" s="26"/>
      <c r="N4008" s="27"/>
      <c r="O4008" s="26"/>
      <c r="P4008" s="27"/>
      <c r="Q4008" s="26"/>
      <c r="R4008" s="27"/>
      <c r="S4008" s="27"/>
      <c r="T4008" s="26"/>
      <c r="U4008" s="27"/>
      <c r="V4008" s="26"/>
      <c r="W4008" s="27"/>
      <c r="X4008" s="26"/>
      <c r="Y4008" s="24"/>
      <c r="Z4008" s="24"/>
      <c r="AA4008" s="24"/>
      <c r="AB4008" s="24"/>
      <c r="AC4008" s="28"/>
      <c r="AD4008" s="28"/>
      <c r="AE4008" s="26"/>
      <c r="AF4008" s="28"/>
      <c r="AG4008" s="26"/>
      <c r="AH4008" s="28"/>
      <c r="AI4008" s="26"/>
      <c r="AJ4008" s="28"/>
      <c r="AK4008" s="28"/>
      <c r="AL4008" s="26"/>
      <c r="AM4008" s="28"/>
      <c r="AN4008" s="26"/>
      <c r="AO4008" s="28"/>
      <c r="AP4008" s="26"/>
    </row>
    <row r="4009" spans="1:42" x14ac:dyDescent="0.25">
      <c r="A4009" s="24"/>
      <c r="B4009" s="24"/>
      <c r="C4009" s="24"/>
      <c r="D4009" s="25"/>
      <c r="E4009" s="25"/>
      <c r="F4009" s="26"/>
      <c r="G4009" s="25"/>
      <c r="H4009" s="26"/>
      <c r="I4009" s="25"/>
      <c r="J4009" s="26"/>
      <c r="K4009" s="27"/>
      <c r="L4009" s="27"/>
      <c r="M4009" s="26"/>
      <c r="N4009" s="27"/>
      <c r="O4009" s="26"/>
      <c r="P4009" s="27"/>
      <c r="Q4009" s="26"/>
      <c r="R4009" s="27"/>
      <c r="S4009" s="27"/>
      <c r="T4009" s="26"/>
      <c r="U4009" s="27"/>
      <c r="V4009" s="26"/>
      <c r="W4009" s="27"/>
      <c r="X4009" s="26"/>
      <c r="Y4009" s="24"/>
      <c r="Z4009" s="24"/>
      <c r="AA4009" s="24"/>
      <c r="AB4009" s="24"/>
      <c r="AC4009" s="28"/>
      <c r="AD4009" s="28"/>
      <c r="AE4009" s="26"/>
      <c r="AF4009" s="28"/>
      <c r="AG4009" s="26"/>
      <c r="AH4009" s="28"/>
      <c r="AI4009" s="26"/>
      <c r="AJ4009" s="28"/>
      <c r="AK4009" s="28"/>
      <c r="AL4009" s="26"/>
      <c r="AM4009" s="28"/>
      <c r="AN4009" s="26"/>
      <c r="AO4009" s="28"/>
      <c r="AP4009" s="26"/>
    </row>
    <row r="4010" spans="1:42" x14ac:dyDescent="0.25">
      <c r="A4010" s="24"/>
      <c r="B4010" s="24"/>
      <c r="C4010" s="24"/>
      <c r="D4010" s="25"/>
      <c r="E4010" s="25"/>
      <c r="F4010" s="26"/>
      <c r="G4010" s="25"/>
      <c r="H4010" s="26"/>
      <c r="I4010" s="25"/>
      <c r="J4010" s="26"/>
      <c r="K4010" s="27"/>
      <c r="L4010" s="27"/>
      <c r="M4010" s="26"/>
      <c r="N4010" s="27"/>
      <c r="O4010" s="26"/>
      <c r="P4010" s="27"/>
      <c r="Q4010" s="26"/>
      <c r="R4010" s="27"/>
      <c r="S4010" s="27"/>
      <c r="T4010" s="26"/>
      <c r="U4010" s="27"/>
      <c r="V4010" s="26"/>
      <c r="W4010" s="27"/>
      <c r="X4010" s="26"/>
      <c r="Y4010" s="24"/>
      <c r="Z4010" s="24"/>
      <c r="AA4010" s="24"/>
      <c r="AB4010" s="24"/>
      <c r="AC4010" s="28"/>
      <c r="AD4010" s="28"/>
      <c r="AE4010" s="26"/>
      <c r="AF4010" s="28"/>
      <c r="AG4010" s="26"/>
      <c r="AH4010" s="28"/>
      <c r="AI4010" s="26"/>
      <c r="AJ4010" s="28"/>
      <c r="AK4010" s="28"/>
      <c r="AL4010" s="26"/>
      <c r="AM4010" s="28"/>
      <c r="AN4010" s="26"/>
      <c r="AO4010" s="28"/>
      <c r="AP4010" s="26"/>
    </row>
    <row r="4011" spans="1:42" x14ac:dyDescent="0.25">
      <c r="A4011" s="24"/>
      <c r="B4011" s="24"/>
      <c r="C4011" s="24"/>
      <c r="D4011" s="25"/>
      <c r="E4011" s="25"/>
      <c r="F4011" s="26"/>
      <c r="G4011" s="25"/>
      <c r="H4011" s="26"/>
      <c r="I4011" s="25"/>
      <c r="J4011" s="26"/>
      <c r="K4011" s="27"/>
      <c r="L4011" s="27"/>
      <c r="M4011" s="26"/>
      <c r="N4011" s="27"/>
      <c r="O4011" s="26"/>
      <c r="P4011" s="27"/>
      <c r="Q4011" s="26"/>
      <c r="R4011" s="27"/>
      <c r="S4011" s="27"/>
      <c r="T4011" s="26"/>
      <c r="U4011" s="27"/>
      <c r="V4011" s="26"/>
      <c r="W4011" s="27"/>
      <c r="X4011" s="26"/>
      <c r="Y4011" s="24"/>
      <c r="Z4011" s="24"/>
      <c r="AA4011" s="24"/>
      <c r="AB4011" s="24"/>
      <c r="AC4011" s="28"/>
      <c r="AD4011" s="28"/>
      <c r="AE4011" s="26"/>
      <c r="AF4011" s="28"/>
      <c r="AG4011" s="26"/>
      <c r="AH4011" s="28"/>
      <c r="AI4011" s="26"/>
      <c r="AJ4011" s="28"/>
      <c r="AK4011" s="28"/>
      <c r="AL4011" s="26"/>
      <c r="AM4011" s="28"/>
      <c r="AN4011" s="26"/>
      <c r="AO4011" s="28"/>
      <c r="AP4011" s="26"/>
    </row>
    <row r="4012" spans="1:42" x14ac:dyDescent="0.25">
      <c r="A4012" s="24"/>
      <c r="B4012" s="24"/>
      <c r="C4012" s="88"/>
      <c r="D4012" s="25"/>
      <c r="E4012" s="25"/>
      <c r="F4012" s="26"/>
      <c r="G4012" s="25"/>
      <c r="H4012" s="26"/>
      <c r="I4012" s="25"/>
      <c r="J4012" s="26"/>
      <c r="K4012" s="27"/>
      <c r="L4012" s="27"/>
      <c r="M4012" s="26"/>
      <c r="N4012" s="27"/>
      <c r="O4012" s="26"/>
      <c r="P4012" s="27"/>
      <c r="Q4012" s="26"/>
      <c r="R4012" s="27"/>
      <c r="S4012" s="27"/>
      <c r="T4012" s="26"/>
      <c r="U4012" s="27"/>
      <c r="V4012" s="26"/>
      <c r="W4012" s="27"/>
      <c r="X4012" s="26"/>
      <c r="Y4012" s="24"/>
      <c r="Z4012" s="24"/>
      <c r="AA4012" s="24"/>
      <c r="AB4012" s="24"/>
      <c r="AC4012" s="28"/>
      <c r="AD4012" s="28"/>
      <c r="AE4012" s="26"/>
      <c r="AF4012" s="28"/>
      <c r="AG4012" s="26"/>
      <c r="AH4012" s="28"/>
      <c r="AI4012" s="26"/>
      <c r="AJ4012" s="28"/>
      <c r="AK4012" s="28"/>
      <c r="AL4012" s="26"/>
      <c r="AM4012" s="28"/>
      <c r="AN4012" s="26"/>
      <c r="AO4012" s="28"/>
      <c r="AP4012" s="26"/>
    </row>
    <row r="4013" spans="1:42" x14ac:dyDescent="0.25">
      <c r="A4013" s="24"/>
      <c r="B4013" s="24"/>
      <c r="C4013" s="88"/>
      <c r="D4013" s="25"/>
      <c r="E4013" s="25"/>
      <c r="F4013" s="26"/>
      <c r="G4013" s="25"/>
      <c r="H4013" s="26"/>
      <c r="I4013" s="25"/>
      <c r="J4013" s="26"/>
      <c r="K4013" s="27"/>
      <c r="L4013" s="27"/>
      <c r="M4013" s="26"/>
      <c r="N4013" s="27"/>
      <c r="O4013" s="26"/>
      <c r="P4013" s="27"/>
      <c r="Q4013" s="26"/>
      <c r="R4013" s="27"/>
      <c r="S4013" s="27"/>
      <c r="T4013" s="26"/>
      <c r="U4013" s="27"/>
      <c r="V4013" s="26"/>
      <c r="W4013" s="27"/>
      <c r="X4013" s="26"/>
      <c r="Y4013" s="24"/>
      <c r="Z4013" s="24"/>
      <c r="AA4013" s="24"/>
      <c r="AB4013" s="24"/>
      <c r="AC4013" s="28"/>
      <c r="AD4013" s="28"/>
      <c r="AE4013" s="26"/>
      <c r="AF4013" s="28"/>
      <c r="AG4013" s="26"/>
      <c r="AH4013" s="28"/>
      <c r="AI4013" s="26"/>
      <c r="AJ4013" s="28"/>
      <c r="AK4013" s="28"/>
      <c r="AL4013" s="26"/>
      <c r="AM4013" s="28"/>
      <c r="AN4013" s="26"/>
      <c r="AO4013" s="28"/>
      <c r="AP4013" s="26"/>
    </row>
    <row r="4014" spans="1:42" x14ac:dyDescent="0.25">
      <c r="A4014" s="24"/>
      <c r="B4014" s="24"/>
      <c r="C4014" s="88"/>
      <c r="D4014" s="25"/>
      <c r="E4014" s="25"/>
      <c r="F4014" s="26"/>
      <c r="G4014" s="25"/>
      <c r="H4014" s="26"/>
      <c r="I4014" s="25"/>
      <c r="J4014" s="26"/>
      <c r="K4014" s="27"/>
      <c r="L4014" s="27"/>
      <c r="M4014" s="26"/>
      <c r="N4014" s="27"/>
      <c r="O4014" s="26"/>
      <c r="P4014" s="27"/>
      <c r="Q4014" s="26"/>
      <c r="R4014" s="27"/>
      <c r="S4014" s="27"/>
      <c r="T4014" s="26"/>
      <c r="U4014" s="27"/>
      <c r="V4014" s="26"/>
      <c r="W4014" s="27"/>
      <c r="X4014" s="26"/>
      <c r="Y4014" s="24"/>
      <c r="Z4014" s="24"/>
      <c r="AA4014" s="24"/>
      <c r="AB4014" s="24"/>
      <c r="AC4014" s="28"/>
      <c r="AD4014" s="28"/>
      <c r="AE4014" s="26"/>
      <c r="AF4014" s="28"/>
      <c r="AG4014" s="26"/>
      <c r="AH4014" s="28"/>
      <c r="AI4014" s="26"/>
      <c r="AJ4014" s="28"/>
      <c r="AK4014" s="28"/>
      <c r="AL4014" s="26"/>
      <c r="AM4014" s="28"/>
      <c r="AN4014" s="26"/>
      <c r="AO4014" s="28"/>
      <c r="AP4014" s="26"/>
    </row>
    <row r="4015" spans="1:42" x14ac:dyDescent="0.25">
      <c r="A4015" s="24"/>
      <c r="B4015" s="24"/>
      <c r="C4015" s="111"/>
      <c r="D4015" s="25"/>
      <c r="E4015" s="25"/>
      <c r="F4015" s="26"/>
      <c r="G4015" s="25"/>
      <c r="H4015" s="26"/>
      <c r="I4015" s="25"/>
      <c r="J4015" s="26"/>
      <c r="K4015" s="27"/>
      <c r="L4015" s="27"/>
      <c r="M4015" s="26"/>
      <c r="N4015" s="27"/>
      <c r="O4015" s="26"/>
      <c r="P4015" s="27"/>
      <c r="Q4015" s="26"/>
      <c r="R4015" s="27"/>
      <c r="S4015" s="27"/>
      <c r="T4015" s="26"/>
      <c r="U4015" s="27"/>
      <c r="V4015" s="26"/>
      <c r="W4015" s="27"/>
      <c r="X4015" s="26"/>
      <c r="Y4015" s="24"/>
      <c r="Z4015" s="24"/>
      <c r="AA4015" s="24"/>
      <c r="AB4015" s="24"/>
      <c r="AC4015" s="28"/>
      <c r="AD4015" s="28"/>
      <c r="AE4015" s="26"/>
      <c r="AF4015" s="28"/>
      <c r="AG4015" s="26"/>
      <c r="AH4015" s="28"/>
      <c r="AI4015" s="26"/>
      <c r="AJ4015" s="28"/>
      <c r="AK4015" s="28"/>
      <c r="AL4015" s="26"/>
      <c r="AM4015" s="28"/>
      <c r="AN4015" s="26"/>
      <c r="AO4015" s="28"/>
      <c r="AP4015" s="26"/>
    </row>
    <row r="4016" spans="1:42" x14ac:dyDescent="0.25">
      <c r="A4016" s="24"/>
      <c r="B4016" s="24"/>
      <c r="C4016" s="111"/>
      <c r="D4016" s="25"/>
      <c r="E4016" s="25"/>
      <c r="F4016" s="26"/>
      <c r="G4016" s="25"/>
      <c r="H4016" s="26"/>
      <c r="I4016" s="25"/>
      <c r="J4016" s="26"/>
      <c r="K4016" s="27"/>
      <c r="L4016" s="27"/>
      <c r="M4016" s="26"/>
      <c r="N4016" s="27"/>
      <c r="O4016" s="26"/>
      <c r="P4016" s="27"/>
      <c r="Q4016" s="26"/>
      <c r="R4016" s="27"/>
      <c r="S4016" s="27"/>
      <c r="T4016" s="26"/>
      <c r="U4016" s="27"/>
      <c r="V4016" s="26"/>
      <c r="W4016" s="27"/>
      <c r="X4016" s="26"/>
      <c r="Y4016" s="24"/>
      <c r="Z4016" s="24"/>
      <c r="AA4016" s="24"/>
      <c r="AB4016" s="24"/>
      <c r="AC4016" s="28"/>
      <c r="AD4016" s="28"/>
      <c r="AE4016" s="26"/>
      <c r="AF4016" s="28"/>
      <c r="AG4016" s="26"/>
      <c r="AH4016" s="28"/>
      <c r="AI4016" s="26"/>
      <c r="AJ4016" s="28"/>
      <c r="AK4016" s="28"/>
      <c r="AL4016" s="26"/>
      <c r="AM4016" s="28"/>
      <c r="AN4016" s="26"/>
      <c r="AO4016" s="28"/>
      <c r="AP4016" s="26"/>
    </row>
    <row r="4017" spans="1:42" x14ac:dyDescent="0.25">
      <c r="A4017" s="24"/>
      <c r="B4017" s="24"/>
      <c r="C4017" s="111"/>
      <c r="D4017" s="24"/>
      <c r="E4017" s="24"/>
      <c r="F4017" s="24"/>
      <c r="G4017" s="24"/>
      <c r="H4017" s="24"/>
      <c r="I4017" s="25"/>
      <c r="J4017" s="26"/>
      <c r="K4017" s="24"/>
      <c r="L4017" s="24"/>
      <c r="M4017" s="24"/>
      <c r="N4017" s="24"/>
      <c r="O4017" s="24"/>
      <c r="P4017" s="27"/>
      <c r="Q4017" s="26"/>
      <c r="R4017" s="24"/>
      <c r="S4017" s="24"/>
      <c r="T4017" s="24"/>
      <c r="U4017" s="24"/>
      <c r="V4017" s="24"/>
      <c r="W4017" s="27"/>
      <c r="X4017" s="26"/>
      <c r="Y4017" s="24"/>
      <c r="Z4017" s="24"/>
      <c r="AA4017" s="24"/>
      <c r="AB4017" s="24"/>
      <c r="AC4017" s="24"/>
      <c r="AD4017" s="24"/>
      <c r="AE4017" s="24"/>
      <c r="AF4017" s="24"/>
      <c r="AG4017" s="24"/>
      <c r="AH4017" s="28"/>
      <c r="AI4017" s="26"/>
      <c r="AJ4017" s="24"/>
      <c r="AK4017" s="24"/>
      <c r="AL4017" s="24"/>
      <c r="AM4017" s="24"/>
      <c r="AN4017" s="24"/>
      <c r="AO4017" s="28"/>
      <c r="AP4017" s="26"/>
    </row>
    <row r="4018" spans="1:42" x14ac:dyDescent="0.25">
      <c r="A4018" s="24"/>
      <c r="B4018" s="24"/>
      <c r="C4018" s="24"/>
      <c r="D4018" s="24"/>
      <c r="E4018" s="25"/>
      <c r="F4018" s="26"/>
      <c r="G4018" s="25"/>
      <c r="H4018" s="26"/>
      <c r="I4018" s="24"/>
      <c r="J4018" s="24"/>
      <c r="K4018" s="24"/>
      <c r="L4018" s="27"/>
      <c r="M4018" s="26"/>
      <c r="N4018" s="27"/>
      <c r="O4018" s="26"/>
      <c r="P4018" s="24"/>
      <c r="Q4018" s="24"/>
      <c r="R4018" s="24"/>
      <c r="S4018" s="27"/>
      <c r="T4018" s="26"/>
      <c r="U4018" s="27"/>
      <c r="V4018" s="26"/>
      <c r="W4018" s="24"/>
      <c r="X4018" s="24"/>
      <c r="Y4018" s="24"/>
      <c r="Z4018" s="24"/>
      <c r="AA4018" s="24"/>
      <c r="AB4018" s="24"/>
      <c r="AC4018" s="24"/>
      <c r="AD4018" s="28"/>
      <c r="AE4018" s="26"/>
      <c r="AF4018" s="28"/>
      <c r="AG4018" s="26"/>
      <c r="AH4018" s="24"/>
      <c r="AI4018" s="24"/>
      <c r="AJ4018" s="24"/>
      <c r="AK4018" s="28"/>
      <c r="AL4018" s="26"/>
      <c r="AM4018" s="28"/>
      <c r="AN4018" s="26"/>
      <c r="AO4018" s="24"/>
      <c r="AP4018" s="24"/>
    </row>
    <row r="4019" spans="1:42" x14ac:dyDescent="0.25">
      <c r="A4019" s="24"/>
      <c r="B4019" s="24"/>
      <c r="C4019" s="24"/>
      <c r="D4019" s="25"/>
      <c r="E4019" s="25"/>
      <c r="F4019" s="26"/>
      <c r="G4019" s="25"/>
      <c r="H4019" s="26"/>
      <c r="I4019" s="25"/>
      <c r="J4019" s="26"/>
      <c r="K4019" s="27"/>
      <c r="L4019" s="27"/>
      <c r="M4019" s="26"/>
      <c r="N4019" s="27"/>
      <c r="O4019" s="26"/>
      <c r="P4019" s="27"/>
      <c r="Q4019" s="26"/>
      <c r="R4019" s="27"/>
      <c r="S4019" s="27"/>
      <c r="T4019" s="26"/>
      <c r="U4019" s="27"/>
      <c r="V4019" s="26"/>
      <c r="W4019" s="27"/>
      <c r="X4019" s="26"/>
      <c r="Y4019" s="24"/>
      <c r="Z4019" s="24"/>
      <c r="AA4019" s="24"/>
      <c r="AB4019" s="24"/>
      <c r="AC4019" s="28"/>
      <c r="AD4019" s="28"/>
      <c r="AE4019" s="26"/>
      <c r="AF4019" s="28"/>
      <c r="AG4019" s="26"/>
      <c r="AH4019" s="28"/>
      <c r="AI4019" s="26"/>
      <c r="AJ4019" s="28"/>
      <c r="AK4019" s="28"/>
      <c r="AL4019" s="26"/>
      <c r="AM4019" s="28"/>
      <c r="AN4019" s="26"/>
      <c r="AO4019" s="28"/>
      <c r="AP4019" s="26"/>
    </row>
    <row r="4020" spans="1:42" x14ac:dyDescent="0.25">
      <c r="A4020" s="24"/>
      <c r="B4020" s="24"/>
      <c r="C4020" s="24"/>
      <c r="D4020" s="24"/>
      <c r="E4020" s="24"/>
      <c r="F4020" s="24"/>
      <c r="G4020" s="24"/>
      <c r="H4020" s="24"/>
      <c r="I4020" s="25"/>
      <c r="J4020" s="26"/>
      <c r="K4020" s="24"/>
      <c r="L4020" s="24"/>
      <c r="M4020" s="24"/>
      <c r="N4020" s="24"/>
      <c r="O4020" s="24"/>
      <c r="P4020" s="27"/>
      <c r="Q4020" s="26"/>
      <c r="R4020" s="24"/>
      <c r="S4020" s="24"/>
      <c r="T4020" s="24"/>
      <c r="U4020" s="24"/>
      <c r="V4020" s="24"/>
      <c r="W4020" s="27"/>
      <c r="X4020" s="26"/>
      <c r="Y4020" s="24"/>
      <c r="Z4020" s="24"/>
      <c r="AA4020" s="24"/>
      <c r="AB4020" s="24"/>
      <c r="AC4020" s="24"/>
      <c r="AD4020" s="24"/>
      <c r="AE4020" s="24"/>
      <c r="AF4020" s="24"/>
      <c r="AG4020" s="24"/>
      <c r="AH4020" s="28"/>
      <c r="AI4020" s="26"/>
      <c r="AJ4020" s="24"/>
      <c r="AK4020" s="24"/>
      <c r="AL4020" s="24"/>
      <c r="AM4020" s="24"/>
      <c r="AN4020" s="24"/>
      <c r="AO4020" s="28"/>
      <c r="AP4020" s="26"/>
    </row>
    <row r="4021" spans="1:42" x14ac:dyDescent="0.25">
      <c r="A4021" s="24"/>
      <c r="B4021" s="24"/>
      <c r="C4021" s="24"/>
      <c r="D4021" s="25"/>
      <c r="E4021" s="25"/>
      <c r="F4021" s="26"/>
      <c r="G4021" s="25"/>
      <c r="H4021" s="26"/>
      <c r="I4021" s="25"/>
      <c r="J4021" s="26"/>
      <c r="K4021" s="27"/>
      <c r="L4021" s="27"/>
      <c r="M4021" s="26"/>
      <c r="N4021" s="27"/>
      <c r="O4021" s="26"/>
      <c r="P4021" s="27"/>
      <c r="Q4021" s="26"/>
      <c r="R4021" s="27"/>
      <c r="S4021" s="27"/>
      <c r="T4021" s="26"/>
      <c r="U4021" s="27"/>
      <c r="V4021" s="26"/>
      <c r="W4021" s="27"/>
      <c r="X4021" s="26"/>
      <c r="Y4021" s="24"/>
      <c r="Z4021" s="24"/>
      <c r="AA4021" s="24"/>
      <c r="AB4021" s="24"/>
      <c r="AC4021" s="28"/>
      <c r="AD4021" s="28"/>
      <c r="AE4021" s="26"/>
      <c r="AF4021" s="28"/>
      <c r="AG4021" s="26"/>
      <c r="AH4021" s="28"/>
      <c r="AI4021" s="26"/>
      <c r="AJ4021" s="28"/>
      <c r="AK4021" s="28"/>
      <c r="AL4021" s="26"/>
      <c r="AM4021" s="28"/>
      <c r="AN4021" s="26"/>
      <c r="AO4021" s="28"/>
      <c r="AP4021" s="26"/>
    </row>
    <row r="4022" spans="1:42" x14ac:dyDescent="0.25">
      <c r="A4022" s="24"/>
      <c r="B4022" s="24"/>
      <c r="C4022" s="24"/>
      <c r="D4022" s="25"/>
      <c r="E4022" s="25"/>
      <c r="F4022" s="26"/>
      <c r="G4022" s="25"/>
      <c r="H4022" s="26"/>
      <c r="I4022" s="25"/>
      <c r="J4022" s="26"/>
      <c r="K4022" s="27"/>
      <c r="L4022" s="27"/>
      <c r="M4022" s="26"/>
      <c r="N4022" s="27"/>
      <c r="O4022" s="26"/>
      <c r="P4022" s="27"/>
      <c r="Q4022" s="26"/>
      <c r="R4022" s="27"/>
      <c r="S4022" s="27"/>
      <c r="T4022" s="26"/>
      <c r="U4022" s="27"/>
      <c r="V4022" s="26"/>
      <c r="W4022" s="27"/>
      <c r="X4022" s="26"/>
      <c r="Y4022" s="24"/>
      <c r="Z4022" s="24"/>
      <c r="AA4022" s="24"/>
      <c r="AB4022" s="24"/>
      <c r="AC4022" s="28"/>
      <c r="AD4022" s="28"/>
      <c r="AE4022" s="26"/>
      <c r="AF4022" s="28"/>
      <c r="AG4022" s="26"/>
      <c r="AH4022" s="28"/>
      <c r="AI4022" s="26"/>
      <c r="AJ4022" s="28"/>
      <c r="AK4022" s="28"/>
      <c r="AL4022" s="26"/>
      <c r="AM4022" s="28"/>
      <c r="AN4022" s="26"/>
      <c r="AO4022" s="28"/>
      <c r="AP4022" s="26"/>
    </row>
    <row r="4023" spans="1:42" x14ac:dyDescent="0.25">
      <c r="A4023" s="24"/>
      <c r="B4023" s="24"/>
      <c r="C4023" s="24"/>
      <c r="D4023" s="25"/>
      <c r="E4023" s="25"/>
      <c r="F4023" s="26"/>
      <c r="G4023" s="25"/>
      <c r="H4023" s="26"/>
      <c r="I4023" s="25"/>
      <c r="J4023" s="26"/>
      <c r="K4023" s="27"/>
      <c r="L4023" s="27"/>
      <c r="M4023" s="26"/>
      <c r="N4023" s="27"/>
      <c r="O4023" s="26"/>
      <c r="P4023" s="27"/>
      <c r="Q4023" s="26"/>
      <c r="R4023" s="27"/>
      <c r="S4023" s="27"/>
      <c r="T4023" s="26"/>
      <c r="U4023" s="27"/>
      <c r="V4023" s="26"/>
      <c r="W4023" s="27"/>
      <c r="X4023" s="26"/>
      <c r="Y4023" s="24"/>
      <c r="Z4023" s="24"/>
      <c r="AA4023" s="24"/>
      <c r="AB4023" s="24"/>
      <c r="AC4023" s="28"/>
      <c r="AD4023" s="28"/>
      <c r="AE4023" s="26"/>
      <c r="AF4023" s="28"/>
      <c r="AG4023" s="26"/>
      <c r="AH4023" s="28"/>
      <c r="AI4023" s="26"/>
      <c r="AJ4023" s="28"/>
      <c r="AK4023" s="28"/>
      <c r="AL4023" s="26"/>
      <c r="AM4023" s="28"/>
      <c r="AN4023" s="26"/>
      <c r="AO4023" s="28"/>
      <c r="AP4023" s="26"/>
    </row>
    <row r="4024" spans="1:42" x14ac:dyDescent="0.25">
      <c r="A4024" s="24"/>
      <c r="B4024" s="24"/>
      <c r="C4024" s="24"/>
      <c r="D4024" s="24"/>
      <c r="E4024" s="24"/>
      <c r="F4024" s="24"/>
      <c r="G4024" s="25"/>
      <c r="H4024" s="26"/>
      <c r="I4024" s="24"/>
      <c r="J4024" s="24"/>
      <c r="K4024" s="24"/>
      <c r="L4024" s="24"/>
      <c r="M4024" s="24"/>
      <c r="N4024" s="27"/>
      <c r="O4024" s="26"/>
      <c r="P4024" s="24"/>
      <c r="Q4024" s="24"/>
      <c r="R4024" s="24"/>
      <c r="S4024" s="24"/>
      <c r="T4024" s="24"/>
      <c r="U4024" s="27"/>
      <c r="V4024" s="26"/>
      <c r="W4024" s="24"/>
      <c r="X4024" s="24"/>
      <c r="Y4024" s="24"/>
      <c r="Z4024" s="24"/>
      <c r="AA4024" s="24"/>
      <c r="AB4024" s="24"/>
      <c r="AC4024" s="24"/>
      <c r="AD4024" s="24"/>
      <c r="AE4024" s="24"/>
      <c r="AF4024" s="28"/>
      <c r="AG4024" s="26"/>
      <c r="AH4024" s="24"/>
      <c r="AI4024" s="24"/>
      <c r="AJ4024" s="24"/>
      <c r="AK4024" s="24"/>
      <c r="AL4024" s="24"/>
      <c r="AM4024" s="28"/>
      <c r="AN4024" s="26"/>
      <c r="AO4024" s="24"/>
      <c r="AP4024" s="24"/>
    </row>
    <row r="4025" spans="1:42" x14ac:dyDescent="0.25">
      <c r="A4025" s="24"/>
      <c r="B4025" s="24"/>
      <c r="C4025" s="24"/>
      <c r="D4025" s="25"/>
      <c r="E4025" s="25"/>
      <c r="F4025" s="26"/>
      <c r="G4025" s="25"/>
      <c r="H4025" s="26"/>
      <c r="I4025" s="25"/>
      <c r="J4025" s="26"/>
      <c r="K4025" s="27"/>
      <c r="L4025" s="27"/>
      <c r="M4025" s="26"/>
      <c r="N4025" s="27"/>
      <c r="O4025" s="26"/>
      <c r="P4025" s="27"/>
      <c r="Q4025" s="26"/>
      <c r="R4025" s="27"/>
      <c r="S4025" s="27"/>
      <c r="T4025" s="26"/>
      <c r="U4025" s="27"/>
      <c r="V4025" s="26"/>
      <c r="W4025" s="27"/>
      <c r="X4025" s="26"/>
      <c r="Y4025" s="24"/>
      <c r="Z4025" s="24"/>
      <c r="AA4025" s="24"/>
      <c r="AB4025" s="24"/>
      <c r="AC4025" s="28"/>
      <c r="AD4025" s="28"/>
      <c r="AE4025" s="26"/>
      <c r="AF4025" s="28"/>
      <c r="AG4025" s="26"/>
      <c r="AH4025" s="28"/>
      <c r="AI4025" s="26"/>
      <c r="AJ4025" s="28"/>
      <c r="AK4025" s="28"/>
      <c r="AL4025" s="26"/>
      <c r="AM4025" s="28"/>
      <c r="AN4025" s="26"/>
      <c r="AO4025" s="28"/>
      <c r="AP4025" s="26"/>
    </row>
    <row r="4026" spans="1:42" x14ac:dyDescent="0.25">
      <c r="A4026" s="24"/>
      <c r="B4026" s="24"/>
      <c r="C4026" s="24"/>
      <c r="D4026" s="25"/>
      <c r="E4026" s="25"/>
      <c r="F4026" s="26"/>
      <c r="G4026" s="25"/>
      <c r="H4026" s="26"/>
      <c r="I4026" s="25"/>
      <c r="J4026" s="26"/>
      <c r="K4026" s="27"/>
      <c r="L4026" s="27"/>
      <c r="M4026" s="26"/>
      <c r="N4026" s="27"/>
      <c r="O4026" s="26"/>
      <c r="P4026" s="27"/>
      <c r="Q4026" s="26"/>
      <c r="R4026" s="27"/>
      <c r="S4026" s="27"/>
      <c r="T4026" s="26"/>
      <c r="U4026" s="27"/>
      <c r="V4026" s="26"/>
      <c r="W4026" s="27"/>
      <c r="X4026" s="26"/>
      <c r="Y4026" s="24"/>
      <c r="Z4026" s="24"/>
      <c r="AA4026" s="24"/>
      <c r="AB4026" s="24"/>
      <c r="AC4026" s="28"/>
      <c r="AD4026" s="28"/>
      <c r="AE4026" s="26"/>
      <c r="AF4026" s="28"/>
      <c r="AG4026" s="26"/>
      <c r="AH4026" s="28"/>
      <c r="AI4026" s="26"/>
      <c r="AJ4026" s="28"/>
      <c r="AK4026" s="28"/>
      <c r="AL4026" s="26"/>
      <c r="AM4026" s="28"/>
      <c r="AN4026" s="26"/>
      <c r="AO4026" s="28"/>
      <c r="AP4026" s="26"/>
    </row>
    <row r="4027" spans="1:42" x14ac:dyDescent="0.25">
      <c r="A4027" s="24"/>
      <c r="B4027" s="24"/>
      <c r="C4027" s="88"/>
      <c r="D4027" s="25"/>
      <c r="E4027" s="25"/>
      <c r="F4027" s="26"/>
      <c r="G4027" s="25"/>
      <c r="H4027" s="26"/>
      <c r="I4027" s="25"/>
      <c r="J4027" s="26"/>
      <c r="K4027" s="27"/>
      <c r="L4027" s="27"/>
      <c r="M4027" s="26"/>
      <c r="N4027" s="27"/>
      <c r="O4027" s="26"/>
      <c r="P4027" s="27"/>
      <c r="Q4027" s="26"/>
      <c r="R4027" s="27"/>
      <c r="S4027" s="27"/>
      <c r="T4027" s="26"/>
      <c r="U4027" s="27"/>
      <c r="V4027" s="26"/>
      <c r="W4027" s="27"/>
      <c r="X4027" s="26"/>
      <c r="Y4027" s="24"/>
      <c r="Z4027" s="24"/>
      <c r="AA4027" s="24"/>
      <c r="AB4027" s="24"/>
      <c r="AC4027" s="28"/>
      <c r="AD4027" s="28"/>
      <c r="AE4027" s="26"/>
      <c r="AF4027" s="28"/>
      <c r="AG4027" s="26"/>
      <c r="AH4027" s="28"/>
      <c r="AI4027" s="26"/>
      <c r="AJ4027" s="28"/>
      <c r="AK4027" s="28"/>
      <c r="AL4027" s="26"/>
      <c r="AM4027" s="28"/>
      <c r="AN4027" s="26"/>
      <c r="AO4027" s="28"/>
      <c r="AP4027" s="26"/>
    </row>
    <row r="4028" spans="1:42" x14ac:dyDescent="0.25">
      <c r="A4028" s="24"/>
      <c r="B4028" s="24"/>
      <c r="C4028" s="88"/>
      <c r="D4028" s="25"/>
      <c r="E4028" s="25"/>
      <c r="F4028" s="26"/>
      <c r="G4028" s="25"/>
      <c r="H4028" s="26"/>
      <c r="I4028" s="25"/>
      <c r="J4028" s="26"/>
      <c r="K4028" s="27"/>
      <c r="L4028" s="27"/>
      <c r="M4028" s="26"/>
      <c r="N4028" s="27"/>
      <c r="O4028" s="26"/>
      <c r="P4028" s="27"/>
      <c r="Q4028" s="26"/>
      <c r="R4028" s="27"/>
      <c r="S4028" s="27"/>
      <c r="T4028" s="26"/>
      <c r="U4028" s="27"/>
      <c r="V4028" s="26"/>
      <c r="W4028" s="27"/>
      <c r="X4028" s="26"/>
      <c r="Y4028" s="24"/>
      <c r="Z4028" s="24"/>
      <c r="AA4028" s="24"/>
      <c r="AB4028" s="24"/>
      <c r="AC4028" s="28"/>
      <c r="AD4028" s="28"/>
      <c r="AE4028" s="26"/>
      <c r="AF4028" s="28"/>
      <c r="AG4028" s="26"/>
      <c r="AH4028" s="28"/>
      <c r="AI4028" s="26"/>
      <c r="AJ4028" s="28"/>
      <c r="AK4028" s="28"/>
      <c r="AL4028" s="26"/>
      <c r="AM4028" s="28"/>
      <c r="AN4028" s="26"/>
      <c r="AO4028" s="28"/>
      <c r="AP4028" s="26"/>
    </row>
    <row r="4029" spans="1:42" x14ac:dyDescent="0.25">
      <c r="A4029" s="24"/>
      <c r="B4029" s="24"/>
      <c r="C4029" s="88"/>
      <c r="D4029" s="25"/>
      <c r="E4029" s="25"/>
      <c r="F4029" s="26"/>
      <c r="G4029" s="25"/>
      <c r="H4029" s="26"/>
      <c r="I4029" s="25"/>
      <c r="J4029" s="26"/>
      <c r="K4029" s="27"/>
      <c r="L4029" s="27"/>
      <c r="M4029" s="26"/>
      <c r="N4029" s="27"/>
      <c r="O4029" s="26"/>
      <c r="P4029" s="27"/>
      <c r="Q4029" s="26"/>
      <c r="R4029" s="27"/>
      <c r="S4029" s="27"/>
      <c r="T4029" s="26"/>
      <c r="U4029" s="27"/>
      <c r="V4029" s="26"/>
      <c r="W4029" s="27"/>
      <c r="X4029" s="26"/>
      <c r="Y4029" s="24"/>
      <c r="Z4029" s="24"/>
      <c r="AA4029" s="24"/>
      <c r="AB4029" s="24"/>
      <c r="AC4029" s="28"/>
      <c r="AD4029" s="28"/>
      <c r="AE4029" s="26"/>
      <c r="AF4029" s="28"/>
      <c r="AG4029" s="26"/>
      <c r="AH4029" s="28"/>
      <c r="AI4029" s="26"/>
      <c r="AJ4029" s="28"/>
      <c r="AK4029" s="28"/>
      <c r="AL4029" s="26"/>
      <c r="AM4029" s="28"/>
      <c r="AN4029" s="26"/>
      <c r="AO4029" s="28"/>
      <c r="AP4029" s="26"/>
    </row>
    <row r="4030" spans="1:42" x14ac:dyDescent="0.25">
      <c r="A4030" s="24"/>
      <c r="B4030" s="24"/>
      <c r="C4030" s="24"/>
      <c r="D4030" s="25"/>
      <c r="E4030" s="25"/>
      <c r="F4030" s="26"/>
      <c r="G4030" s="25"/>
      <c r="H4030" s="26"/>
      <c r="I4030" s="25"/>
      <c r="J4030" s="26"/>
      <c r="K4030" s="27"/>
      <c r="L4030" s="27"/>
      <c r="M4030" s="26"/>
      <c r="N4030" s="27"/>
      <c r="O4030" s="26"/>
      <c r="P4030" s="27"/>
      <c r="Q4030" s="26"/>
      <c r="R4030" s="27"/>
      <c r="S4030" s="27"/>
      <c r="T4030" s="26"/>
      <c r="U4030" s="27"/>
      <c r="V4030" s="26"/>
      <c r="W4030" s="27"/>
      <c r="X4030" s="26"/>
      <c r="Y4030" s="24"/>
      <c r="Z4030" s="24"/>
      <c r="AA4030" s="24"/>
      <c r="AB4030" s="24"/>
      <c r="AC4030" s="28"/>
      <c r="AD4030" s="28"/>
      <c r="AE4030" s="26"/>
      <c r="AF4030" s="28"/>
      <c r="AG4030" s="26"/>
      <c r="AH4030" s="28"/>
      <c r="AI4030" s="26"/>
      <c r="AJ4030" s="28"/>
      <c r="AK4030" s="28"/>
      <c r="AL4030" s="26"/>
      <c r="AM4030" s="28"/>
      <c r="AN4030" s="26"/>
      <c r="AO4030" s="28"/>
      <c r="AP4030" s="26"/>
    </row>
    <row r="4031" spans="1:42" x14ac:dyDescent="0.25">
      <c r="A4031" s="24"/>
      <c r="B4031" s="24"/>
      <c r="C4031" s="24"/>
      <c r="D4031" s="25"/>
      <c r="E4031" s="25"/>
      <c r="F4031" s="26"/>
      <c r="G4031" s="25"/>
      <c r="H4031" s="26"/>
      <c r="I4031" s="25"/>
      <c r="J4031" s="26"/>
      <c r="K4031" s="27"/>
      <c r="L4031" s="27"/>
      <c r="M4031" s="26"/>
      <c r="N4031" s="27"/>
      <c r="O4031" s="26"/>
      <c r="P4031" s="27"/>
      <c r="Q4031" s="26"/>
      <c r="R4031" s="27"/>
      <c r="S4031" s="27"/>
      <c r="T4031" s="26"/>
      <c r="U4031" s="27"/>
      <c r="V4031" s="26"/>
      <c r="W4031" s="27"/>
      <c r="X4031" s="26"/>
      <c r="Y4031" s="24"/>
      <c r="Z4031" s="24"/>
      <c r="AA4031" s="24"/>
      <c r="AB4031" s="24"/>
      <c r="AC4031" s="28"/>
      <c r="AD4031" s="28"/>
      <c r="AE4031" s="26"/>
      <c r="AF4031" s="28"/>
      <c r="AG4031" s="26"/>
      <c r="AH4031" s="28"/>
      <c r="AI4031" s="26"/>
      <c r="AJ4031" s="28"/>
      <c r="AK4031" s="28"/>
      <c r="AL4031" s="26"/>
      <c r="AM4031" s="28"/>
      <c r="AN4031" s="26"/>
      <c r="AO4031" s="28"/>
      <c r="AP4031" s="26"/>
    </row>
    <row r="4032" spans="1:42" x14ac:dyDescent="0.25">
      <c r="A4032" s="24"/>
      <c r="B4032" s="24"/>
      <c r="C4032" s="111"/>
      <c r="D4032" s="25"/>
      <c r="E4032" s="25"/>
      <c r="F4032" s="26"/>
      <c r="G4032" s="25"/>
      <c r="H4032" s="26"/>
      <c r="I4032" s="25"/>
      <c r="J4032" s="26"/>
      <c r="K4032" s="27"/>
      <c r="L4032" s="27"/>
      <c r="M4032" s="26"/>
      <c r="N4032" s="27"/>
      <c r="O4032" s="26"/>
      <c r="P4032" s="27"/>
      <c r="Q4032" s="26"/>
      <c r="R4032" s="27"/>
      <c r="S4032" s="27"/>
      <c r="T4032" s="26"/>
      <c r="U4032" s="27"/>
      <c r="V4032" s="26"/>
      <c r="W4032" s="27"/>
      <c r="X4032" s="26"/>
      <c r="Y4032" s="24"/>
      <c r="Z4032" s="24"/>
      <c r="AA4032" s="24"/>
      <c r="AB4032" s="24"/>
      <c r="AC4032" s="28"/>
      <c r="AD4032" s="28"/>
      <c r="AE4032" s="26"/>
      <c r="AF4032" s="28"/>
      <c r="AG4032" s="26"/>
      <c r="AH4032" s="28"/>
      <c r="AI4032" s="26"/>
      <c r="AJ4032" s="28"/>
      <c r="AK4032" s="28"/>
      <c r="AL4032" s="26"/>
      <c r="AM4032" s="28"/>
      <c r="AN4032" s="26"/>
      <c r="AO4032" s="28"/>
      <c r="AP4032" s="26"/>
    </row>
    <row r="4033" spans="1:42" x14ac:dyDescent="0.25">
      <c r="A4033" s="24"/>
      <c r="B4033" s="24"/>
      <c r="C4033" s="111"/>
      <c r="D4033" s="25"/>
      <c r="E4033" s="25"/>
      <c r="F4033" s="26"/>
      <c r="G4033" s="25"/>
      <c r="H4033" s="26"/>
      <c r="I4033" s="25"/>
      <c r="J4033" s="26"/>
      <c r="K4033" s="27"/>
      <c r="L4033" s="27"/>
      <c r="M4033" s="26"/>
      <c r="N4033" s="27"/>
      <c r="O4033" s="26"/>
      <c r="P4033" s="27"/>
      <c r="Q4033" s="26"/>
      <c r="R4033" s="27"/>
      <c r="S4033" s="27"/>
      <c r="T4033" s="26"/>
      <c r="U4033" s="27"/>
      <c r="V4033" s="26"/>
      <c r="W4033" s="27"/>
      <c r="X4033" s="26"/>
      <c r="Y4033" s="24"/>
      <c r="Z4033" s="24"/>
      <c r="AA4033" s="24"/>
      <c r="AB4033" s="24"/>
      <c r="AC4033" s="28"/>
      <c r="AD4033" s="28"/>
      <c r="AE4033" s="26"/>
      <c r="AF4033" s="28"/>
      <c r="AG4033" s="26"/>
      <c r="AH4033" s="28"/>
      <c r="AI4033" s="26"/>
      <c r="AJ4033" s="28"/>
      <c r="AK4033" s="28"/>
      <c r="AL4033" s="26"/>
      <c r="AM4033" s="28"/>
      <c r="AN4033" s="26"/>
      <c r="AO4033" s="28"/>
      <c r="AP4033" s="26"/>
    </row>
    <row r="4034" spans="1:42" x14ac:dyDescent="0.25">
      <c r="A4034" s="24"/>
      <c r="B4034" s="24"/>
      <c r="C4034" s="111"/>
      <c r="D4034" s="25"/>
      <c r="E4034" s="25"/>
      <c r="F4034" s="26"/>
      <c r="G4034" s="25"/>
      <c r="H4034" s="26"/>
      <c r="I4034" s="25"/>
      <c r="J4034" s="26"/>
      <c r="K4034" s="27"/>
      <c r="L4034" s="27"/>
      <c r="M4034" s="26"/>
      <c r="N4034" s="27"/>
      <c r="O4034" s="26"/>
      <c r="P4034" s="27"/>
      <c r="Q4034" s="26"/>
      <c r="R4034" s="27"/>
      <c r="S4034" s="27"/>
      <c r="T4034" s="26"/>
      <c r="U4034" s="27"/>
      <c r="V4034" s="26"/>
      <c r="W4034" s="27"/>
      <c r="X4034" s="26"/>
      <c r="Y4034" s="24"/>
      <c r="Z4034" s="24"/>
      <c r="AA4034" s="24"/>
      <c r="AB4034" s="24"/>
      <c r="AC4034" s="28"/>
      <c r="AD4034" s="28"/>
      <c r="AE4034" s="26"/>
      <c r="AF4034" s="28"/>
      <c r="AG4034" s="26"/>
      <c r="AH4034" s="28"/>
      <c r="AI4034" s="26"/>
      <c r="AJ4034" s="28"/>
      <c r="AK4034" s="28"/>
      <c r="AL4034" s="26"/>
      <c r="AM4034" s="28"/>
      <c r="AN4034" s="26"/>
      <c r="AO4034" s="28"/>
      <c r="AP4034" s="26"/>
    </row>
    <row r="4035" spans="1:42" x14ac:dyDescent="0.25">
      <c r="A4035" s="24"/>
      <c r="B4035" s="24"/>
      <c r="C4035" s="24"/>
      <c r="D4035" s="25"/>
      <c r="E4035" s="25"/>
      <c r="F4035" s="26"/>
      <c r="G4035" s="25"/>
      <c r="H4035" s="26"/>
      <c r="I4035" s="25"/>
      <c r="J4035" s="26"/>
      <c r="K4035" s="27"/>
      <c r="L4035" s="27"/>
      <c r="M4035" s="26"/>
      <c r="N4035" s="27"/>
      <c r="O4035" s="26"/>
      <c r="P4035" s="27"/>
      <c r="Q4035" s="26"/>
      <c r="R4035" s="27"/>
      <c r="S4035" s="27"/>
      <c r="T4035" s="26"/>
      <c r="U4035" s="27"/>
      <c r="V4035" s="26"/>
      <c r="W4035" s="27"/>
      <c r="X4035" s="26"/>
      <c r="Y4035" s="24"/>
      <c r="Z4035" s="24"/>
      <c r="AA4035" s="24"/>
      <c r="AB4035" s="24"/>
      <c r="AC4035" s="28"/>
      <c r="AD4035" s="28"/>
      <c r="AE4035" s="26"/>
      <c r="AF4035" s="28"/>
      <c r="AG4035" s="26"/>
      <c r="AH4035" s="28"/>
      <c r="AI4035" s="26"/>
      <c r="AJ4035" s="28"/>
      <c r="AK4035" s="28"/>
      <c r="AL4035" s="26"/>
      <c r="AM4035" s="28"/>
      <c r="AN4035" s="26"/>
      <c r="AO4035" s="28"/>
      <c r="AP4035" s="26"/>
    </row>
    <row r="4036" spans="1:42" x14ac:dyDescent="0.25">
      <c r="A4036" s="24"/>
      <c r="B4036" s="24"/>
      <c r="C4036" s="24"/>
      <c r="D4036" s="25"/>
      <c r="E4036" s="25"/>
      <c r="F4036" s="26"/>
      <c r="G4036" s="25"/>
      <c r="H4036" s="26"/>
      <c r="I4036" s="25"/>
      <c r="J4036" s="26"/>
      <c r="K4036" s="27"/>
      <c r="L4036" s="27"/>
      <c r="M4036" s="26"/>
      <c r="N4036" s="27"/>
      <c r="O4036" s="26"/>
      <c r="P4036" s="27"/>
      <c r="Q4036" s="26"/>
      <c r="R4036" s="27"/>
      <c r="S4036" s="27"/>
      <c r="T4036" s="26"/>
      <c r="U4036" s="27"/>
      <c r="V4036" s="26"/>
      <c r="W4036" s="27"/>
      <c r="X4036" s="26"/>
      <c r="Y4036" s="24"/>
      <c r="Z4036" s="24"/>
      <c r="AA4036" s="24"/>
      <c r="AB4036" s="24"/>
      <c r="AC4036" s="28"/>
      <c r="AD4036" s="28"/>
      <c r="AE4036" s="26"/>
      <c r="AF4036" s="28"/>
      <c r="AG4036" s="26"/>
      <c r="AH4036" s="28"/>
      <c r="AI4036" s="26"/>
      <c r="AJ4036" s="28"/>
      <c r="AK4036" s="28"/>
      <c r="AL4036" s="26"/>
      <c r="AM4036" s="28"/>
      <c r="AN4036" s="26"/>
      <c r="AO4036" s="28"/>
      <c r="AP4036" s="26"/>
    </row>
    <row r="4037" spans="1:42" x14ac:dyDescent="0.25">
      <c r="A4037" s="24"/>
      <c r="B4037" s="24"/>
      <c r="C4037" s="24"/>
      <c r="D4037" s="25"/>
      <c r="E4037" s="25"/>
      <c r="F4037" s="26"/>
      <c r="G4037" s="25"/>
      <c r="H4037" s="26"/>
      <c r="I4037" s="25"/>
      <c r="J4037" s="26"/>
      <c r="K4037" s="27"/>
      <c r="L4037" s="27"/>
      <c r="M4037" s="26"/>
      <c r="N4037" s="27"/>
      <c r="O4037" s="26"/>
      <c r="P4037" s="27"/>
      <c r="Q4037" s="26"/>
      <c r="R4037" s="27"/>
      <c r="S4037" s="27"/>
      <c r="T4037" s="26"/>
      <c r="U4037" s="27"/>
      <c r="V4037" s="26"/>
      <c r="W4037" s="27"/>
      <c r="X4037" s="26"/>
      <c r="Y4037" s="24"/>
      <c r="Z4037" s="24"/>
      <c r="AA4037" s="24"/>
      <c r="AB4037" s="24"/>
      <c r="AC4037" s="28"/>
      <c r="AD4037" s="28"/>
      <c r="AE4037" s="26"/>
      <c r="AF4037" s="28"/>
      <c r="AG4037" s="26"/>
      <c r="AH4037" s="28"/>
      <c r="AI4037" s="26"/>
      <c r="AJ4037" s="28"/>
      <c r="AK4037" s="28"/>
      <c r="AL4037" s="26"/>
      <c r="AM4037" s="28"/>
      <c r="AN4037" s="26"/>
      <c r="AO4037" s="28"/>
      <c r="AP4037" s="26"/>
    </row>
    <row r="4038" spans="1:42" x14ac:dyDescent="0.25">
      <c r="A4038" s="24"/>
      <c r="B4038" s="24"/>
      <c r="C4038" s="88"/>
      <c r="D4038" s="25"/>
      <c r="E4038" s="25"/>
      <c r="F4038" s="26"/>
      <c r="G4038" s="25"/>
      <c r="H4038" s="26"/>
      <c r="I4038" s="25"/>
      <c r="J4038" s="26"/>
      <c r="K4038" s="27"/>
      <c r="L4038" s="27"/>
      <c r="M4038" s="26"/>
      <c r="N4038" s="27"/>
      <c r="O4038" s="26"/>
      <c r="P4038" s="27"/>
      <c r="Q4038" s="26"/>
      <c r="R4038" s="27"/>
      <c r="S4038" s="27"/>
      <c r="T4038" s="26"/>
      <c r="U4038" s="27"/>
      <c r="V4038" s="26"/>
      <c r="W4038" s="27"/>
      <c r="X4038" s="26"/>
      <c r="Y4038" s="24"/>
      <c r="Z4038" s="24"/>
      <c r="AA4038" s="24"/>
      <c r="AB4038" s="24"/>
      <c r="AC4038" s="28"/>
      <c r="AD4038" s="28"/>
      <c r="AE4038" s="26"/>
      <c r="AF4038" s="28"/>
      <c r="AG4038" s="26"/>
      <c r="AH4038" s="28"/>
      <c r="AI4038" s="26"/>
      <c r="AJ4038" s="28"/>
      <c r="AK4038" s="28"/>
      <c r="AL4038" s="26"/>
      <c r="AM4038" s="28"/>
      <c r="AN4038" s="26"/>
      <c r="AO4038" s="28"/>
      <c r="AP4038" s="26"/>
    </row>
    <row r="4039" spans="1:42" x14ac:dyDescent="0.25">
      <c r="A4039" s="24"/>
      <c r="B4039" s="24"/>
      <c r="C4039" s="88"/>
      <c r="D4039" s="25"/>
      <c r="E4039" s="25"/>
      <c r="F4039" s="26"/>
      <c r="G4039" s="25"/>
      <c r="H4039" s="26"/>
      <c r="I4039" s="25"/>
      <c r="J4039" s="26"/>
      <c r="K4039" s="27"/>
      <c r="L4039" s="27"/>
      <c r="M4039" s="26"/>
      <c r="N4039" s="27"/>
      <c r="O4039" s="26"/>
      <c r="P4039" s="27"/>
      <c r="Q4039" s="26"/>
      <c r="R4039" s="27"/>
      <c r="S4039" s="27"/>
      <c r="T4039" s="26"/>
      <c r="U4039" s="27"/>
      <c r="V4039" s="26"/>
      <c r="W4039" s="27"/>
      <c r="X4039" s="26"/>
      <c r="Y4039" s="24"/>
      <c r="Z4039" s="24"/>
      <c r="AA4039" s="24"/>
      <c r="AB4039" s="24"/>
      <c r="AC4039" s="28"/>
      <c r="AD4039" s="28"/>
      <c r="AE4039" s="26"/>
      <c r="AF4039" s="28"/>
      <c r="AG4039" s="26"/>
      <c r="AH4039" s="28"/>
      <c r="AI4039" s="26"/>
      <c r="AJ4039" s="28"/>
      <c r="AK4039" s="28"/>
      <c r="AL4039" s="26"/>
      <c r="AM4039" s="28"/>
      <c r="AN4039" s="26"/>
      <c r="AO4039" s="28"/>
      <c r="AP4039" s="26"/>
    </row>
    <row r="4040" spans="1:42" x14ac:dyDescent="0.25">
      <c r="A4040" s="24"/>
      <c r="B4040" s="24"/>
      <c r="C4040" s="88"/>
      <c r="D4040" s="25"/>
      <c r="E4040" s="25"/>
      <c r="F4040" s="26"/>
      <c r="G4040" s="25"/>
      <c r="H4040" s="26"/>
      <c r="I4040" s="25"/>
      <c r="J4040" s="26"/>
      <c r="K4040" s="27"/>
      <c r="L4040" s="27"/>
      <c r="M4040" s="26"/>
      <c r="N4040" s="27"/>
      <c r="O4040" s="26"/>
      <c r="P4040" s="27"/>
      <c r="Q4040" s="26"/>
      <c r="R4040" s="27"/>
      <c r="S4040" s="27"/>
      <c r="T4040" s="26"/>
      <c r="U4040" s="27"/>
      <c r="V4040" s="26"/>
      <c r="W4040" s="27"/>
      <c r="X4040" s="26"/>
      <c r="Y4040" s="24"/>
      <c r="Z4040" s="24"/>
      <c r="AA4040" s="24"/>
      <c r="AB4040" s="24"/>
      <c r="AC4040" s="28"/>
      <c r="AD4040" s="28"/>
      <c r="AE4040" s="26"/>
      <c r="AF4040" s="28"/>
      <c r="AG4040" s="26"/>
      <c r="AH4040" s="28"/>
      <c r="AI4040" s="26"/>
      <c r="AJ4040" s="28"/>
      <c r="AK4040" s="28"/>
      <c r="AL4040" s="26"/>
      <c r="AM4040" s="28"/>
      <c r="AN4040" s="26"/>
      <c r="AO4040" s="28"/>
      <c r="AP4040" s="26"/>
    </row>
    <row r="4041" spans="1:42" x14ac:dyDescent="0.25">
      <c r="A4041" s="24"/>
      <c r="B4041" s="24"/>
      <c r="C4041" s="24"/>
      <c r="D4041" s="25"/>
      <c r="E4041" s="25"/>
      <c r="F4041" s="26"/>
      <c r="G4041" s="25"/>
      <c r="H4041" s="26"/>
      <c r="I4041" s="25"/>
      <c r="J4041" s="26"/>
      <c r="K4041" s="27"/>
      <c r="L4041" s="27"/>
      <c r="M4041" s="26"/>
      <c r="N4041" s="27"/>
      <c r="O4041" s="26"/>
      <c r="P4041" s="27"/>
      <c r="Q4041" s="26"/>
      <c r="R4041" s="27"/>
      <c r="S4041" s="27"/>
      <c r="T4041" s="26"/>
      <c r="U4041" s="27"/>
      <c r="V4041" s="26"/>
      <c r="W4041" s="27"/>
      <c r="X4041" s="26"/>
      <c r="Y4041" s="24"/>
      <c r="Z4041" s="24"/>
      <c r="AA4041" s="24"/>
      <c r="AB4041" s="24"/>
      <c r="AC4041" s="28"/>
      <c r="AD4041" s="28"/>
      <c r="AE4041" s="26"/>
      <c r="AF4041" s="28"/>
      <c r="AG4041" s="26"/>
      <c r="AH4041" s="28"/>
      <c r="AI4041" s="26"/>
      <c r="AJ4041" s="28"/>
      <c r="AK4041" s="28"/>
      <c r="AL4041" s="26"/>
      <c r="AM4041" s="28"/>
      <c r="AN4041" s="26"/>
      <c r="AO4041" s="28"/>
      <c r="AP4041" s="26"/>
    </row>
    <row r="4042" spans="1:42" x14ac:dyDescent="0.25">
      <c r="A4042" s="24"/>
      <c r="B4042" s="24"/>
      <c r="C4042" s="24"/>
      <c r="D4042" s="25"/>
      <c r="E4042" s="25"/>
      <c r="F4042" s="26"/>
      <c r="G4042" s="25"/>
      <c r="H4042" s="26"/>
      <c r="I4042" s="24"/>
      <c r="J4042" s="24"/>
      <c r="K4042" s="27"/>
      <c r="L4042" s="27"/>
      <c r="M4042" s="26"/>
      <c r="N4042" s="27"/>
      <c r="O4042" s="26"/>
      <c r="P4042" s="24"/>
      <c r="Q4042" s="24"/>
      <c r="R4042" s="27"/>
      <c r="S4042" s="27"/>
      <c r="T4042" s="26"/>
      <c r="U4042" s="27"/>
      <c r="V4042" s="26"/>
      <c r="W4042" s="24"/>
      <c r="X4042" s="24"/>
      <c r="Y4042" s="24"/>
      <c r="Z4042" s="24"/>
      <c r="AA4042" s="24"/>
      <c r="AB4042" s="24"/>
      <c r="AC4042" s="28"/>
      <c r="AD4042" s="28"/>
      <c r="AE4042" s="26"/>
      <c r="AF4042" s="28"/>
      <c r="AG4042" s="26"/>
      <c r="AH4042" s="24"/>
      <c r="AI4042" s="24"/>
      <c r="AJ4042" s="28"/>
      <c r="AK4042" s="28"/>
      <c r="AL4042" s="26"/>
      <c r="AM4042" s="28"/>
      <c r="AN4042" s="26"/>
      <c r="AO4042" s="24"/>
      <c r="AP4042" s="24"/>
    </row>
    <row r="4043" spans="1:42" x14ac:dyDescent="0.25">
      <c r="A4043" s="24"/>
      <c r="B4043" s="24"/>
      <c r="C4043" s="24"/>
      <c r="D4043" s="25"/>
      <c r="E4043" s="25"/>
      <c r="F4043" s="26"/>
      <c r="G4043" s="25"/>
      <c r="H4043" s="26"/>
      <c r="I4043" s="25"/>
      <c r="J4043" s="26"/>
      <c r="K4043" s="27"/>
      <c r="L4043" s="27"/>
      <c r="M4043" s="26"/>
      <c r="N4043" s="27"/>
      <c r="O4043" s="26"/>
      <c r="P4043" s="27"/>
      <c r="Q4043" s="26"/>
      <c r="R4043" s="27"/>
      <c r="S4043" s="27"/>
      <c r="T4043" s="26"/>
      <c r="U4043" s="27"/>
      <c r="V4043" s="26"/>
      <c r="W4043" s="27"/>
      <c r="X4043" s="26"/>
      <c r="Y4043" s="24"/>
      <c r="Z4043" s="24"/>
      <c r="AA4043" s="24"/>
      <c r="AB4043" s="24"/>
      <c r="AC4043" s="28"/>
      <c r="AD4043" s="28"/>
      <c r="AE4043" s="26"/>
      <c r="AF4043" s="28"/>
      <c r="AG4043" s="26"/>
      <c r="AH4043" s="28"/>
      <c r="AI4043" s="26"/>
      <c r="AJ4043" s="28"/>
      <c r="AK4043" s="28"/>
      <c r="AL4043" s="26"/>
      <c r="AM4043" s="28"/>
      <c r="AN4043" s="26"/>
      <c r="AO4043" s="28"/>
      <c r="AP4043" s="26"/>
    </row>
    <row r="4044" spans="1:42" x14ac:dyDescent="0.25">
      <c r="A4044" s="24"/>
      <c r="B4044" s="24"/>
      <c r="C4044" s="24"/>
      <c r="D4044" s="25"/>
      <c r="E4044" s="25"/>
      <c r="F4044" s="26"/>
      <c r="G4044" s="25"/>
      <c r="H4044" s="26"/>
      <c r="I4044" s="25"/>
      <c r="J4044" s="26"/>
      <c r="K4044" s="27"/>
      <c r="L4044" s="27"/>
      <c r="M4044" s="26"/>
      <c r="N4044" s="27"/>
      <c r="O4044" s="26"/>
      <c r="P4044" s="27"/>
      <c r="Q4044" s="26"/>
      <c r="R4044" s="27"/>
      <c r="S4044" s="27"/>
      <c r="T4044" s="26"/>
      <c r="U4044" s="27"/>
      <c r="V4044" s="26"/>
      <c r="W4044" s="27"/>
      <c r="X4044" s="26"/>
      <c r="Y4044" s="24"/>
      <c r="Z4044" s="24"/>
      <c r="AA4044" s="24"/>
      <c r="AB4044" s="24"/>
      <c r="AC4044" s="28"/>
      <c r="AD4044" s="28"/>
      <c r="AE4044" s="26"/>
      <c r="AF4044" s="28"/>
      <c r="AG4044" s="26"/>
      <c r="AH4044" s="28"/>
      <c r="AI4044" s="26"/>
      <c r="AJ4044" s="28"/>
      <c r="AK4044" s="28"/>
      <c r="AL4044" s="26"/>
      <c r="AM4044" s="28"/>
      <c r="AN4044" s="26"/>
      <c r="AO4044" s="28"/>
      <c r="AP4044" s="26"/>
    </row>
    <row r="4045" spans="1:42" x14ac:dyDescent="0.25">
      <c r="A4045" s="24"/>
      <c r="B4045" s="24"/>
      <c r="C4045" s="24"/>
      <c r="D4045" s="24"/>
      <c r="E4045" s="24"/>
      <c r="F4045" s="24"/>
      <c r="G4045" s="24"/>
      <c r="H4045" s="24"/>
      <c r="I4045" s="25"/>
      <c r="J4045" s="26"/>
      <c r="K4045" s="24"/>
      <c r="L4045" s="24"/>
      <c r="M4045" s="24"/>
      <c r="N4045" s="24"/>
      <c r="O4045" s="24"/>
      <c r="P4045" s="27"/>
      <c r="Q4045" s="26"/>
      <c r="R4045" s="24"/>
      <c r="S4045" s="24"/>
      <c r="T4045" s="24"/>
      <c r="U4045" s="24"/>
      <c r="V4045" s="24"/>
      <c r="W4045" s="27"/>
      <c r="X4045" s="26"/>
      <c r="Y4045" s="24"/>
      <c r="Z4045" s="24"/>
      <c r="AA4045" s="24"/>
      <c r="AB4045" s="24"/>
      <c r="AC4045" s="24"/>
      <c r="AD4045" s="24"/>
      <c r="AE4045" s="24"/>
      <c r="AF4045" s="24"/>
      <c r="AG4045" s="24"/>
      <c r="AH4045" s="28"/>
      <c r="AI4045" s="26"/>
      <c r="AJ4045" s="24"/>
      <c r="AK4045" s="24"/>
      <c r="AL4045" s="24"/>
      <c r="AM4045" s="24"/>
      <c r="AN4045" s="24"/>
      <c r="AO4045" s="28"/>
      <c r="AP4045" s="26"/>
    </row>
    <row r="4046" spans="1:42" x14ac:dyDescent="0.25">
      <c r="A4046" s="24"/>
      <c r="B4046" s="24"/>
      <c r="C4046" s="24"/>
      <c r="D4046" s="25"/>
      <c r="E4046" s="25"/>
      <c r="F4046" s="26"/>
      <c r="G4046" s="25"/>
      <c r="H4046" s="26"/>
      <c r="I4046" s="25"/>
      <c r="J4046" s="26"/>
      <c r="K4046" s="27"/>
      <c r="L4046" s="27"/>
      <c r="M4046" s="26"/>
      <c r="N4046" s="27"/>
      <c r="O4046" s="26"/>
      <c r="P4046" s="27"/>
      <c r="Q4046" s="26"/>
      <c r="R4046" s="27"/>
      <c r="S4046" s="27"/>
      <c r="T4046" s="26"/>
      <c r="U4046" s="27"/>
      <c r="V4046" s="26"/>
      <c r="W4046" s="27"/>
      <c r="X4046" s="26"/>
      <c r="Y4046" s="24"/>
      <c r="Z4046" s="24"/>
      <c r="AA4046" s="24"/>
      <c r="AB4046" s="24"/>
      <c r="AC4046" s="28"/>
      <c r="AD4046" s="28"/>
      <c r="AE4046" s="26"/>
      <c r="AF4046" s="28"/>
      <c r="AG4046" s="26"/>
      <c r="AH4046" s="28"/>
      <c r="AI4046" s="26"/>
      <c r="AJ4046" s="28"/>
      <c r="AK4046" s="28"/>
      <c r="AL4046" s="26"/>
      <c r="AM4046" s="28"/>
      <c r="AN4046" s="26"/>
      <c r="AO4046" s="28"/>
      <c r="AP4046" s="26"/>
    </row>
    <row r="4047" spans="1:42" x14ac:dyDescent="0.25">
      <c r="A4047" s="24"/>
      <c r="B4047" s="24"/>
      <c r="C4047" s="24"/>
      <c r="D4047" s="24"/>
      <c r="E4047" s="24"/>
      <c r="F4047" s="24"/>
      <c r="G4047" s="25"/>
      <c r="H4047" s="26"/>
      <c r="I4047" s="25"/>
      <c r="J4047" s="26"/>
      <c r="K4047" s="24"/>
      <c r="L4047" s="24"/>
      <c r="M4047" s="24"/>
      <c r="N4047" s="27"/>
      <c r="O4047" s="26"/>
      <c r="P4047" s="27"/>
      <c r="Q4047" s="26"/>
      <c r="R4047" s="24"/>
      <c r="S4047" s="24"/>
      <c r="T4047" s="24"/>
      <c r="U4047" s="27"/>
      <c r="V4047" s="26"/>
      <c r="W4047" s="27"/>
      <c r="X4047" s="26"/>
      <c r="Y4047" s="24"/>
      <c r="Z4047" s="24"/>
      <c r="AA4047" s="24"/>
      <c r="AB4047" s="24"/>
      <c r="AC4047" s="24"/>
      <c r="AD4047" s="24"/>
      <c r="AE4047" s="24"/>
      <c r="AF4047" s="28"/>
      <c r="AG4047" s="26"/>
      <c r="AH4047" s="28"/>
      <c r="AI4047" s="26"/>
      <c r="AJ4047" s="24"/>
      <c r="AK4047" s="24"/>
      <c r="AL4047" s="24"/>
      <c r="AM4047" s="28"/>
      <c r="AN4047" s="26"/>
      <c r="AO4047" s="28"/>
      <c r="AP4047" s="26"/>
    </row>
    <row r="4048" spans="1:42" x14ac:dyDescent="0.25">
      <c r="A4048" s="24"/>
      <c r="B4048" s="24"/>
      <c r="C4048" s="111"/>
      <c r="D4048" s="25"/>
      <c r="E4048" s="25"/>
      <c r="F4048" s="26"/>
      <c r="G4048" s="25"/>
      <c r="H4048" s="26"/>
      <c r="I4048" s="25"/>
      <c r="J4048" s="26"/>
      <c r="K4048" s="27"/>
      <c r="L4048" s="27"/>
      <c r="M4048" s="26"/>
      <c r="N4048" s="27"/>
      <c r="O4048" s="26"/>
      <c r="P4048" s="27"/>
      <c r="Q4048" s="26"/>
      <c r="R4048" s="27"/>
      <c r="S4048" s="27"/>
      <c r="T4048" s="26"/>
      <c r="U4048" s="27"/>
      <c r="V4048" s="26"/>
      <c r="W4048" s="27"/>
      <c r="X4048" s="26"/>
      <c r="Y4048" s="24"/>
      <c r="Z4048" s="24"/>
      <c r="AA4048" s="24"/>
      <c r="AB4048" s="24"/>
      <c r="AC4048" s="28"/>
      <c r="AD4048" s="28"/>
      <c r="AE4048" s="26"/>
      <c r="AF4048" s="28"/>
      <c r="AG4048" s="26"/>
      <c r="AH4048" s="28"/>
      <c r="AI4048" s="26"/>
      <c r="AJ4048" s="28"/>
      <c r="AK4048" s="28"/>
      <c r="AL4048" s="26"/>
      <c r="AM4048" s="28"/>
      <c r="AN4048" s="26"/>
      <c r="AO4048" s="28"/>
      <c r="AP4048" s="26"/>
    </row>
    <row r="4049" spans="1:42" x14ac:dyDescent="0.25">
      <c r="A4049" s="24"/>
      <c r="B4049" s="24"/>
      <c r="C4049" s="111"/>
      <c r="D4049" s="25"/>
      <c r="E4049" s="25"/>
      <c r="F4049" s="26"/>
      <c r="G4049" s="25"/>
      <c r="H4049" s="26"/>
      <c r="I4049" s="25"/>
      <c r="J4049" s="26"/>
      <c r="K4049" s="27"/>
      <c r="L4049" s="27"/>
      <c r="M4049" s="26"/>
      <c r="N4049" s="27"/>
      <c r="O4049" s="26"/>
      <c r="P4049" s="27"/>
      <c r="Q4049" s="26"/>
      <c r="R4049" s="27"/>
      <c r="S4049" s="27"/>
      <c r="T4049" s="26"/>
      <c r="U4049" s="27"/>
      <c r="V4049" s="26"/>
      <c r="W4049" s="27"/>
      <c r="X4049" s="26"/>
      <c r="Y4049" s="24"/>
      <c r="Z4049" s="24"/>
      <c r="AA4049" s="24"/>
      <c r="AB4049" s="24"/>
      <c r="AC4049" s="28"/>
      <c r="AD4049" s="28"/>
      <c r="AE4049" s="26"/>
      <c r="AF4049" s="28"/>
      <c r="AG4049" s="26"/>
      <c r="AH4049" s="28"/>
      <c r="AI4049" s="26"/>
      <c r="AJ4049" s="28"/>
      <c r="AK4049" s="28"/>
      <c r="AL4049" s="26"/>
      <c r="AM4049" s="28"/>
      <c r="AN4049" s="26"/>
      <c r="AO4049" s="28"/>
      <c r="AP4049" s="26"/>
    </row>
    <row r="4050" spans="1:42" x14ac:dyDescent="0.25">
      <c r="A4050" s="24"/>
      <c r="B4050" s="24"/>
      <c r="C4050" s="111"/>
      <c r="D4050" s="25"/>
      <c r="E4050" s="25"/>
      <c r="F4050" s="26"/>
      <c r="G4050" s="25"/>
      <c r="H4050" s="26"/>
      <c r="I4050" s="25"/>
      <c r="J4050" s="26"/>
      <c r="K4050" s="27"/>
      <c r="L4050" s="27"/>
      <c r="M4050" s="26"/>
      <c r="N4050" s="27"/>
      <c r="O4050" s="26"/>
      <c r="P4050" s="27"/>
      <c r="Q4050" s="26"/>
      <c r="R4050" s="27"/>
      <c r="S4050" s="27"/>
      <c r="T4050" s="26"/>
      <c r="U4050" s="27"/>
      <c r="V4050" s="26"/>
      <c r="W4050" s="27"/>
      <c r="X4050" s="26"/>
      <c r="Y4050" s="24"/>
      <c r="Z4050" s="24"/>
      <c r="AA4050" s="24"/>
      <c r="AB4050" s="24"/>
      <c r="AC4050" s="28"/>
      <c r="AD4050" s="28"/>
      <c r="AE4050" s="26"/>
      <c r="AF4050" s="28"/>
      <c r="AG4050" s="26"/>
      <c r="AH4050" s="28"/>
      <c r="AI4050" s="26"/>
      <c r="AJ4050" s="28"/>
      <c r="AK4050" s="28"/>
      <c r="AL4050" s="26"/>
      <c r="AM4050" s="28"/>
      <c r="AN4050" s="26"/>
      <c r="AO4050" s="28"/>
      <c r="AP4050" s="26"/>
    </row>
    <row r="4051" spans="1:42" x14ac:dyDescent="0.25">
      <c r="A4051" s="24"/>
      <c r="B4051" s="24"/>
      <c r="C4051" s="24"/>
      <c r="D4051" s="25"/>
      <c r="E4051" s="25"/>
      <c r="F4051" s="26"/>
      <c r="G4051" s="25"/>
      <c r="H4051" s="26"/>
      <c r="I4051" s="25"/>
      <c r="J4051" s="26"/>
      <c r="K4051" s="27"/>
      <c r="L4051" s="27"/>
      <c r="M4051" s="26"/>
      <c r="N4051" s="27"/>
      <c r="O4051" s="26"/>
      <c r="P4051" s="27"/>
      <c r="Q4051" s="26"/>
      <c r="R4051" s="27"/>
      <c r="S4051" s="27"/>
      <c r="T4051" s="26"/>
      <c r="U4051" s="27"/>
      <c r="V4051" s="26"/>
      <c r="W4051" s="27"/>
      <c r="X4051" s="26"/>
      <c r="Y4051" s="24"/>
      <c r="Z4051" s="24"/>
      <c r="AA4051" s="24"/>
      <c r="AB4051" s="24"/>
      <c r="AC4051" s="28"/>
      <c r="AD4051" s="28"/>
      <c r="AE4051" s="26"/>
      <c r="AF4051" s="28"/>
      <c r="AG4051" s="26"/>
      <c r="AH4051" s="28"/>
      <c r="AI4051" s="26"/>
      <c r="AJ4051" s="28"/>
      <c r="AK4051" s="28"/>
      <c r="AL4051" s="26"/>
      <c r="AM4051" s="28"/>
      <c r="AN4051" s="26"/>
      <c r="AO4051" s="28"/>
      <c r="AP4051" s="26"/>
    </row>
    <row r="4052" spans="1:42" x14ac:dyDescent="0.25">
      <c r="A4052" s="24"/>
      <c r="B4052" s="24"/>
      <c r="C4052" s="24"/>
      <c r="D4052" s="25"/>
      <c r="E4052" s="25"/>
      <c r="F4052" s="26"/>
      <c r="G4052" s="25"/>
      <c r="H4052" s="26"/>
      <c r="I4052" s="25"/>
      <c r="J4052" s="26"/>
      <c r="K4052" s="27"/>
      <c r="L4052" s="27"/>
      <c r="M4052" s="26"/>
      <c r="N4052" s="27"/>
      <c r="O4052" s="26"/>
      <c r="P4052" s="27"/>
      <c r="Q4052" s="26"/>
      <c r="R4052" s="27"/>
      <c r="S4052" s="27"/>
      <c r="T4052" s="26"/>
      <c r="U4052" s="27"/>
      <c r="V4052" s="26"/>
      <c r="W4052" s="27"/>
      <c r="X4052" s="26"/>
      <c r="Y4052" s="25"/>
      <c r="Z4052" s="38"/>
      <c r="AA4052" s="27"/>
      <c r="AB4052" s="27"/>
      <c r="AC4052" s="28"/>
      <c r="AD4052" s="28"/>
      <c r="AE4052" s="26"/>
      <c r="AF4052" s="28"/>
      <c r="AG4052" s="26"/>
      <c r="AH4052" s="28"/>
      <c r="AI4052" s="26"/>
      <c r="AJ4052" s="28"/>
      <c r="AK4052" s="28"/>
      <c r="AL4052" s="26"/>
      <c r="AM4052" s="28"/>
      <c r="AN4052" s="26"/>
      <c r="AO4052" s="28"/>
      <c r="AP4052" s="26"/>
    </row>
    <row r="4053" spans="1:42" x14ac:dyDescent="0.25">
      <c r="A4053" s="24"/>
      <c r="B4053" s="24"/>
      <c r="C4053" s="24"/>
      <c r="D4053" s="25"/>
      <c r="E4053" s="25"/>
      <c r="F4053" s="26"/>
      <c r="G4053" s="25"/>
      <c r="H4053" s="26"/>
      <c r="I4053" s="25"/>
      <c r="J4053" s="26"/>
      <c r="K4053" s="27"/>
      <c r="L4053" s="27"/>
      <c r="M4053" s="26"/>
      <c r="N4053" s="27"/>
      <c r="O4053" s="26"/>
      <c r="P4053" s="27"/>
      <c r="Q4053" s="26"/>
      <c r="R4053" s="27"/>
      <c r="S4053" s="27"/>
      <c r="T4053" s="26"/>
      <c r="U4053" s="27"/>
      <c r="V4053" s="26"/>
      <c r="W4053" s="27"/>
      <c r="X4053" s="26"/>
      <c r="Y4053" s="25"/>
      <c r="Z4053" s="38"/>
      <c r="AA4053" s="27"/>
      <c r="AB4053" s="27"/>
      <c r="AC4053" s="28"/>
      <c r="AD4053" s="28"/>
      <c r="AE4053" s="26"/>
      <c r="AF4053" s="28"/>
      <c r="AG4053" s="26"/>
      <c r="AH4053" s="28"/>
      <c r="AI4053" s="26"/>
      <c r="AJ4053" s="28"/>
      <c r="AK4053" s="28"/>
      <c r="AL4053" s="26"/>
      <c r="AM4053" s="28"/>
      <c r="AN4053" s="26"/>
      <c r="AO4053" s="28"/>
      <c r="AP4053" s="26"/>
    </row>
    <row r="4054" spans="1:42" x14ac:dyDescent="0.25">
      <c r="A4054" s="24"/>
      <c r="B4054" s="24"/>
      <c r="C4054" s="88"/>
      <c r="D4054" s="25"/>
      <c r="E4054" s="25"/>
      <c r="F4054" s="26"/>
      <c r="G4054" s="25"/>
      <c r="H4054" s="26"/>
      <c r="I4054" s="25"/>
      <c r="J4054" s="26"/>
      <c r="K4054" s="27"/>
      <c r="L4054" s="27"/>
      <c r="M4054" s="26"/>
      <c r="N4054" s="27"/>
      <c r="O4054" s="26"/>
      <c r="P4054" s="27"/>
      <c r="Q4054" s="26"/>
      <c r="R4054" s="27"/>
      <c r="S4054" s="27"/>
      <c r="T4054" s="26"/>
      <c r="U4054" s="27"/>
      <c r="V4054" s="26"/>
      <c r="W4054" s="27"/>
      <c r="X4054" s="26"/>
      <c r="Y4054" s="25"/>
      <c r="Z4054" s="38"/>
      <c r="AA4054" s="27"/>
      <c r="AB4054" s="27"/>
      <c r="AC4054" s="28"/>
      <c r="AD4054" s="28"/>
      <c r="AE4054" s="26"/>
      <c r="AF4054" s="28"/>
      <c r="AG4054" s="26"/>
      <c r="AH4054" s="28"/>
      <c r="AI4054" s="26"/>
      <c r="AJ4054" s="28"/>
      <c r="AK4054" s="28"/>
      <c r="AL4054" s="26"/>
      <c r="AM4054" s="28"/>
      <c r="AN4054" s="26"/>
      <c r="AO4054" s="28"/>
      <c r="AP4054" s="26"/>
    </row>
    <row r="4055" spans="1:42" x14ac:dyDescent="0.25">
      <c r="A4055" s="24"/>
      <c r="B4055" s="24"/>
      <c r="C4055" s="88"/>
      <c r="D4055" s="25"/>
      <c r="E4055" s="25"/>
      <c r="F4055" s="26"/>
      <c r="G4055" s="25"/>
      <c r="H4055" s="26"/>
      <c r="I4055" s="25"/>
      <c r="J4055" s="26"/>
      <c r="K4055" s="27"/>
      <c r="L4055" s="27"/>
      <c r="M4055" s="26"/>
      <c r="N4055" s="27"/>
      <c r="O4055" s="26"/>
      <c r="P4055" s="27"/>
      <c r="Q4055" s="26"/>
      <c r="R4055" s="27"/>
      <c r="S4055" s="27"/>
      <c r="T4055" s="26"/>
      <c r="U4055" s="27"/>
      <c r="V4055" s="26"/>
      <c r="W4055" s="27"/>
      <c r="X4055" s="26"/>
      <c r="Y4055" s="25"/>
      <c r="Z4055" s="38"/>
      <c r="AA4055" s="27"/>
      <c r="AB4055" s="27"/>
      <c r="AC4055" s="28"/>
      <c r="AD4055" s="28"/>
      <c r="AE4055" s="26"/>
      <c r="AF4055" s="28"/>
      <c r="AG4055" s="26"/>
      <c r="AH4055" s="28"/>
      <c r="AI4055" s="26"/>
      <c r="AJ4055" s="28"/>
      <c r="AK4055" s="28"/>
      <c r="AL4055" s="26"/>
      <c r="AM4055" s="28"/>
      <c r="AN4055" s="26"/>
      <c r="AO4055" s="28"/>
      <c r="AP4055" s="26"/>
    </row>
    <row r="4056" spans="1:42" x14ac:dyDescent="0.25">
      <c r="A4056" s="24"/>
      <c r="B4056" s="24"/>
      <c r="C4056" s="88"/>
      <c r="D4056" s="25"/>
      <c r="E4056" s="25"/>
      <c r="F4056" s="26"/>
      <c r="G4056" s="25"/>
      <c r="H4056" s="26"/>
      <c r="I4056" s="25"/>
      <c r="J4056" s="26"/>
      <c r="K4056" s="27"/>
      <c r="L4056" s="27"/>
      <c r="M4056" s="26"/>
      <c r="N4056" s="27"/>
      <c r="O4056" s="26"/>
      <c r="P4056" s="27"/>
      <c r="Q4056" s="26"/>
      <c r="R4056" s="27"/>
      <c r="S4056" s="27"/>
      <c r="T4056" s="26"/>
      <c r="U4056" s="27"/>
      <c r="V4056" s="26"/>
      <c r="W4056" s="27"/>
      <c r="X4056" s="26"/>
      <c r="Y4056" s="25"/>
      <c r="Z4056" s="38"/>
      <c r="AA4056" s="27"/>
      <c r="AB4056" s="27"/>
      <c r="AC4056" s="28"/>
      <c r="AD4056" s="28"/>
      <c r="AE4056" s="26"/>
      <c r="AF4056" s="28"/>
      <c r="AG4056" s="26"/>
      <c r="AH4056" s="28"/>
      <c r="AI4056" s="26"/>
      <c r="AJ4056" s="28"/>
      <c r="AK4056" s="28"/>
      <c r="AL4056" s="26"/>
      <c r="AM4056" s="28"/>
      <c r="AN4056" s="26"/>
      <c r="AO4056" s="28"/>
      <c r="AP4056" s="26"/>
    </row>
    <row r="4057" spans="1:42" x14ac:dyDescent="0.25">
      <c r="A4057" s="24"/>
      <c r="B4057" s="24"/>
      <c r="C4057" s="24"/>
      <c r="D4057" s="25"/>
      <c r="E4057" s="25"/>
      <c r="F4057" s="26"/>
      <c r="G4057" s="25"/>
      <c r="H4057" s="26"/>
      <c r="I4057" s="25"/>
      <c r="J4057" s="26"/>
      <c r="K4057" s="27"/>
      <c r="L4057" s="27"/>
      <c r="M4057" s="26"/>
      <c r="N4057" s="27"/>
      <c r="O4057" s="26"/>
      <c r="P4057" s="27"/>
      <c r="Q4057" s="26"/>
      <c r="R4057" s="27"/>
      <c r="S4057" s="27"/>
      <c r="T4057" s="26"/>
      <c r="U4057" s="27"/>
      <c r="V4057" s="26"/>
      <c r="W4057" s="27"/>
      <c r="X4057" s="26"/>
      <c r="Y4057" s="25"/>
      <c r="Z4057" s="38"/>
      <c r="AA4057" s="27"/>
      <c r="AB4057" s="27"/>
      <c r="AC4057" s="28"/>
      <c r="AD4057" s="28"/>
      <c r="AE4057" s="26"/>
      <c r="AF4057" s="28"/>
      <c r="AG4057" s="26"/>
      <c r="AH4057" s="28"/>
      <c r="AI4057" s="26"/>
      <c r="AJ4057" s="28"/>
      <c r="AK4057" s="28"/>
      <c r="AL4057" s="26"/>
      <c r="AM4057" s="28"/>
      <c r="AN4057" s="26"/>
      <c r="AO4057" s="28"/>
      <c r="AP4057" s="26"/>
    </row>
    <row r="4058" spans="1:42" x14ac:dyDescent="0.25">
      <c r="A4058" s="24"/>
      <c r="B4058" s="24"/>
      <c r="C4058" s="24"/>
      <c r="D4058" s="25"/>
      <c r="E4058" s="25"/>
      <c r="F4058" s="26"/>
      <c r="G4058" s="25"/>
      <c r="H4058" s="26"/>
      <c r="I4058" s="25"/>
      <c r="J4058" s="26"/>
      <c r="K4058" s="27"/>
      <c r="L4058" s="27"/>
      <c r="M4058" s="26"/>
      <c r="N4058" s="27"/>
      <c r="O4058" s="26"/>
      <c r="P4058" s="27"/>
      <c r="Q4058" s="26"/>
      <c r="R4058" s="27"/>
      <c r="S4058" s="27"/>
      <c r="T4058" s="26"/>
      <c r="U4058" s="27"/>
      <c r="V4058" s="26"/>
      <c r="W4058" s="27"/>
      <c r="X4058" s="26"/>
      <c r="Y4058" s="25"/>
      <c r="Z4058" s="24"/>
      <c r="AA4058" s="27"/>
      <c r="AB4058" s="24"/>
      <c r="AC4058" s="28"/>
      <c r="AD4058" s="28"/>
      <c r="AE4058" s="26"/>
      <c r="AF4058" s="28"/>
      <c r="AG4058" s="26"/>
      <c r="AH4058" s="28"/>
      <c r="AI4058" s="26"/>
      <c r="AJ4058" s="28"/>
      <c r="AK4058" s="28"/>
      <c r="AL4058" s="26"/>
      <c r="AM4058" s="28"/>
      <c r="AN4058" s="26"/>
      <c r="AO4058" s="28"/>
      <c r="AP4058" s="26"/>
    </row>
    <row r="4059" spans="1:42" x14ac:dyDescent="0.25">
      <c r="A4059" s="24"/>
      <c r="B4059" s="24"/>
      <c r="C4059" s="24"/>
      <c r="D4059" s="25"/>
      <c r="E4059" s="25"/>
      <c r="F4059" s="26"/>
      <c r="G4059" s="25"/>
      <c r="H4059" s="26"/>
      <c r="I4059" s="25"/>
      <c r="J4059" s="26"/>
      <c r="K4059" s="27"/>
      <c r="L4059" s="27"/>
      <c r="M4059" s="26"/>
      <c r="N4059" s="27"/>
      <c r="O4059" s="26"/>
      <c r="P4059" s="27"/>
      <c r="Q4059" s="26"/>
      <c r="R4059" s="27"/>
      <c r="S4059" s="27"/>
      <c r="T4059" s="26"/>
      <c r="U4059" s="27"/>
      <c r="V4059" s="26"/>
      <c r="W4059" s="27"/>
      <c r="X4059" s="26"/>
      <c r="Y4059" s="25"/>
      <c r="Z4059" s="38"/>
      <c r="AA4059" s="27"/>
      <c r="AB4059" s="27"/>
      <c r="AC4059" s="28"/>
      <c r="AD4059" s="28"/>
      <c r="AE4059" s="26"/>
      <c r="AF4059" s="28"/>
      <c r="AG4059" s="26"/>
      <c r="AH4059" s="28"/>
      <c r="AI4059" s="26"/>
      <c r="AJ4059" s="28"/>
      <c r="AK4059" s="28"/>
      <c r="AL4059" s="26"/>
      <c r="AM4059" s="28"/>
      <c r="AN4059" s="26"/>
      <c r="AO4059" s="28"/>
      <c r="AP4059" s="26"/>
    </row>
    <row r="4060" spans="1:42" x14ac:dyDescent="0.25">
      <c r="A4060" s="24"/>
      <c r="B4060" s="24"/>
      <c r="C4060" s="24"/>
      <c r="D4060" s="24"/>
      <c r="E4060" s="24"/>
      <c r="F4060" s="24"/>
      <c r="G4060" s="25"/>
      <c r="H4060" s="26"/>
      <c r="I4060" s="25"/>
      <c r="J4060" s="26"/>
      <c r="K4060" s="24"/>
      <c r="L4060" s="24"/>
      <c r="M4060" s="24"/>
      <c r="N4060" s="27"/>
      <c r="O4060" s="26"/>
      <c r="P4060" s="27"/>
      <c r="Q4060" s="26"/>
      <c r="R4060" s="24"/>
      <c r="S4060" s="24"/>
      <c r="T4060" s="24"/>
      <c r="U4060" s="27"/>
      <c r="V4060" s="26"/>
      <c r="W4060" s="27"/>
      <c r="X4060" s="26"/>
      <c r="Y4060" s="24"/>
      <c r="Z4060" s="24"/>
      <c r="AA4060" s="24"/>
      <c r="AB4060" s="24"/>
      <c r="AC4060" s="24"/>
      <c r="AD4060" s="24"/>
      <c r="AE4060" s="24"/>
      <c r="AF4060" s="28"/>
      <c r="AG4060" s="26"/>
      <c r="AH4060" s="28"/>
      <c r="AI4060" s="26"/>
      <c r="AJ4060" s="24"/>
      <c r="AK4060" s="24"/>
      <c r="AL4060" s="24"/>
      <c r="AM4060" s="28"/>
      <c r="AN4060" s="26"/>
      <c r="AO4060" s="28"/>
      <c r="AP4060" s="26"/>
    </row>
    <row r="4061" spans="1:42" x14ac:dyDescent="0.25">
      <c r="A4061" s="24"/>
      <c r="B4061" s="24"/>
      <c r="C4061" s="24"/>
      <c r="D4061" s="25"/>
      <c r="E4061" s="25"/>
      <c r="F4061" s="26"/>
      <c r="G4061" s="25"/>
      <c r="H4061" s="26"/>
      <c r="I4061" s="25"/>
      <c r="J4061" s="26"/>
      <c r="K4061" s="27"/>
      <c r="L4061" s="27"/>
      <c r="M4061" s="26"/>
      <c r="N4061" s="27"/>
      <c r="O4061" s="26"/>
      <c r="P4061" s="27"/>
      <c r="Q4061" s="26"/>
      <c r="R4061" s="27"/>
      <c r="S4061" s="27"/>
      <c r="T4061" s="26"/>
      <c r="U4061" s="27"/>
      <c r="V4061" s="26"/>
      <c r="W4061" s="27"/>
      <c r="X4061" s="26"/>
      <c r="Y4061" s="25"/>
      <c r="Z4061" s="24"/>
      <c r="AA4061" s="27"/>
      <c r="AB4061" s="24"/>
      <c r="AC4061" s="28"/>
      <c r="AD4061" s="28"/>
      <c r="AE4061" s="26"/>
      <c r="AF4061" s="28"/>
      <c r="AG4061" s="26"/>
      <c r="AH4061" s="28"/>
      <c r="AI4061" s="26"/>
      <c r="AJ4061" s="28"/>
      <c r="AK4061" s="28"/>
      <c r="AL4061" s="26"/>
      <c r="AM4061" s="28"/>
      <c r="AN4061" s="26"/>
      <c r="AO4061" s="28"/>
      <c r="AP4061" s="26"/>
    </row>
    <row r="4062" spans="1:42" x14ac:dyDescent="0.25">
      <c r="A4062" s="24"/>
      <c r="B4062" s="24"/>
      <c r="C4062" s="24"/>
      <c r="D4062" s="24"/>
      <c r="E4062" s="24"/>
      <c r="F4062" s="24"/>
      <c r="G4062" s="25"/>
      <c r="H4062" s="26"/>
      <c r="I4062" s="25"/>
      <c r="J4062" s="26"/>
      <c r="K4062" s="24"/>
      <c r="L4062" s="24"/>
      <c r="M4062" s="24"/>
      <c r="N4062" s="27"/>
      <c r="O4062" s="26"/>
      <c r="P4062" s="27"/>
      <c r="Q4062" s="26"/>
      <c r="R4062" s="24"/>
      <c r="S4062" s="24"/>
      <c r="T4062" s="24"/>
      <c r="U4062" s="27"/>
      <c r="V4062" s="26"/>
      <c r="W4062" s="27"/>
      <c r="X4062" s="26"/>
      <c r="Y4062" s="24"/>
      <c r="Z4062" s="24"/>
      <c r="AA4062" s="24"/>
      <c r="AB4062" s="24"/>
      <c r="AC4062" s="24"/>
      <c r="AD4062" s="24"/>
      <c r="AE4062" s="24"/>
      <c r="AF4062" s="28"/>
      <c r="AG4062" s="26"/>
      <c r="AH4062" s="28"/>
      <c r="AI4062" s="26"/>
      <c r="AJ4062" s="24"/>
      <c r="AK4062" s="24"/>
      <c r="AL4062" s="24"/>
      <c r="AM4062" s="28"/>
      <c r="AN4062" s="26"/>
      <c r="AO4062" s="28"/>
      <c r="AP4062" s="26"/>
    </row>
    <row r="4063" spans="1:42" x14ac:dyDescent="0.25">
      <c r="A4063" s="24"/>
      <c r="B4063" s="24"/>
      <c r="C4063" s="24"/>
      <c r="D4063" s="25"/>
      <c r="E4063" s="25"/>
      <c r="F4063" s="26"/>
      <c r="G4063" s="25"/>
      <c r="H4063" s="26"/>
      <c r="I4063" s="25"/>
      <c r="J4063" s="26"/>
      <c r="K4063" s="27"/>
      <c r="L4063" s="27"/>
      <c r="M4063" s="26"/>
      <c r="N4063" s="27"/>
      <c r="O4063" s="26"/>
      <c r="P4063" s="27"/>
      <c r="Q4063" s="26"/>
      <c r="R4063" s="27"/>
      <c r="S4063" s="27"/>
      <c r="T4063" s="26"/>
      <c r="U4063" s="27"/>
      <c r="V4063" s="26"/>
      <c r="W4063" s="27"/>
      <c r="X4063" s="26"/>
      <c r="Y4063" s="25"/>
      <c r="Z4063" s="38"/>
      <c r="AA4063" s="27"/>
      <c r="AB4063" s="27"/>
      <c r="AC4063" s="28"/>
      <c r="AD4063" s="28"/>
      <c r="AE4063" s="26"/>
      <c r="AF4063" s="28"/>
      <c r="AG4063" s="26"/>
      <c r="AH4063" s="28"/>
      <c r="AI4063" s="26"/>
      <c r="AJ4063" s="28"/>
      <c r="AK4063" s="28"/>
      <c r="AL4063" s="26"/>
      <c r="AM4063" s="28"/>
      <c r="AN4063" s="26"/>
      <c r="AO4063" s="28"/>
      <c r="AP4063" s="26"/>
    </row>
    <row r="4064" spans="1:42" x14ac:dyDescent="0.25">
      <c r="A4064" s="24"/>
      <c r="B4064" s="24"/>
      <c r="C4064" s="24"/>
      <c r="D4064" s="25"/>
      <c r="E4064" s="25"/>
      <c r="F4064" s="26"/>
      <c r="G4064" s="25"/>
      <c r="H4064" s="26"/>
      <c r="I4064" s="25"/>
      <c r="J4064" s="26"/>
      <c r="K4064" s="27"/>
      <c r="L4064" s="27"/>
      <c r="M4064" s="26"/>
      <c r="N4064" s="27"/>
      <c r="O4064" s="26"/>
      <c r="P4064" s="27"/>
      <c r="Q4064" s="26"/>
      <c r="R4064" s="27"/>
      <c r="S4064" s="27"/>
      <c r="T4064" s="26"/>
      <c r="U4064" s="27"/>
      <c r="V4064" s="26"/>
      <c r="W4064" s="27"/>
      <c r="X4064" s="26"/>
      <c r="Y4064" s="25"/>
      <c r="Z4064" s="38"/>
      <c r="AA4064" s="27"/>
      <c r="AB4064" s="27"/>
      <c r="AC4064" s="28"/>
      <c r="AD4064" s="28"/>
      <c r="AE4064" s="26"/>
      <c r="AF4064" s="28"/>
      <c r="AG4064" s="26"/>
      <c r="AH4064" s="28"/>
      <c r="AI4064" s="26"/>
      <c r="AJ4064" s="28"/>
      <c r="AK4064" s="28"/>
      <c r="AL4064" s="26"/>
      <c r="AM4064" s="28"/>
      <c r="AN4064" s="26"/>
      <c r="AO4064" s="28"/>
      <c r="AP4064" s="26"/>
    </row>
    <row r="4065" spans="1:42" x14ac:dyDescent="0.25">
      <c r="A4065" s="24"/>
      <c r="B4065" s="24"/>
      <c r="C4065" s="111"/>
      <c r="D4065" s="25"/>
      <c r="E4065" s="25"/>
      <c r="F4065" s="26"/>
      <c r="G4065" s="25"/>
      <c r="H4065" s="26"/>
      <c r="I4065" s="25"/>
      <c r="J4065" s="26"/>
      <c r="K4065" s="27"/>
      <c r="L4065" s="27"/>
      <c r="M4065" s="26"/>
      <c r="N4065" s="27"/>
      <c r="O4065" s="26"/>
      <c r="P4065" s="27"/>
      <c r="Q4065" s="26"/>
      <c r="R4065" s="27"/>
      <c r="S4065" s="27"/>
      <c r="T4065" s="26"/>
      <c r="U4065" s="27"/>
      <c r="V4065" s="26"/>
      <c r="W4065" s="27"/>
      <c r="X4065" s="26"/>
      <c r="Y4065" s="25"/>
      <c r="Z4065" s="38"/>
      <c r="AA4065" s="27"/>
      <c r="AB4065" s="27"/>
      <c r="AC4065" s="28"/>
      <c r="AD4065" s="28"/>
      <c r="AE4065" s="26"/>
      <c r="AF4065" s="28"/>
      <c r="AG4065" s="26"/>
      <c r="AH4065" s="28"/>
      <c r="AI4065" s="26"/>
      <c r="AJ4065" s="28"/>
      <c r="AK4065" s="28"/>
      <c r="AL4065" s="26"/>
      <c r="AM4065" s="28"/>
      <c r="AN4065" s="26"/>
      <c r="AO4065" s="28"/>
      <c r="AP4065" s="26"/>
    </row>
    <row r="4066" spans="1:42" x14ac:dyDescent="0.25">
      <c r="A4066" s="24"/>
      <c r="B4066" s="24"/>
      <c r="C4066" s="111"/>
      <c r="D4066" s="25"/>
      <c r="E4066" s="25"/>
      <c r="F4066" s="26"/>
      <c r="G4066" s="25"/>
      <c r="H4066" s="26"/>
      <c r="I4066" s="25"/>
      <c r="J4066" s="26"/>
      <c r="K4066" s="27"/>
      <c r="L4066" s="27"/>
      <c r="M4066" s="26"/>
      <c r="N4066" s="27"/>
      <c r="O4066" s="26"/>
      <c r="P4066" s="27"/>
      <c r="Q4066" s="26"/>
      <c r="R4066" s="27"/>
      <c r="S4066" s="27"/>
      <c r="T4066" s="26"/>
      <c r="U4066" s="27"/>
      <c r="V4066" s="26"/>
      <c r="W4066" s="27"/>
      <c r="X4066" s="26"/>
      <c r="Y4066" s="25"/>
      <c r="Z4066" s="24"/>
      <c r="AA4066" s="27"/>
      <c r="AB4066" s="24"/>
      <c r="AC4066" s="28"/>
      <c r="AD4066" s="28"/>
      <c r="AE4066" s="26"/>
      <c r="AF4066" s="28"/>
      <c r="AG4066" s="26"/>
      <c r="AH4066" s="28"/>
      <c r="AI4066" s="26"/>
      <c r="AJ4066" s="28"/>
      <c r="AK4066" s="28"/>
      <c r="AL4066" s="26"/>
      <c r="AM4066" s="28"/>
      <c r="AN4066" s="26"/>
      <c r="AO4066" s="28"/>
      <c r="AP4066" s="26"/>
    </row>
    <row r="4067" spans="1:42" x14ac:dyDescent="0.25">
      <c r="A4067" s="24"/>
      <c r="B4067" s="24"/>
      <c r="C4067" s="111"/>
      <c r="D4067" s="25"/>
      <c r="E4067" s="25"/>
      <c r="F4067" s="26"/>
      <c r="G4067" s="25"/>
      <c r="H4067" s="26"/>
      <c r="I4067" s="25"/>
      <c r="J4067" s="26"/>
      <c r="K4067" s="27"/>
      <c r="L4067" s="27"/>
      <c r="M4067" s="26"/>
      <c r="N4067" s="27"/>
      <c r="O4067" s="26"/>
      <c r="P4067" s="27"/>
      <c r="Q4067" s="26"/>
      <c r="R4067" s="27"/>
      <c r="S4067" s="27"/>
      <c r="T4067" s="26"/>
      <c r="U4067" s="27"/>
      <c r="V4067" s="26"/>
      <c r="W4067" s="27"/>
      <c r="X4067" s="26"/>
      <c r="Y4067" s="25"/>
      <c r="Z4067" s="38"/>
      <c r="AA4067" s="27"/>
      <c r="AB4067" s="27"/>
      <c r="AC4067" s="28"/>
      <c r="AD4067" s="28"/>
      <c r="AE4067" s="26"/>
      <c r="AF4067" s="28"/>
      <c r="AG4067" s="26"/>
      <c r="AH4067" s="28"/>
      <c r="AI4067" s="26"/>
      <c r="AJ4067" s="28"/>
      <c r="AK4067" s="28"/>
      <c r="AL4067" s="26"/>
      <c r="AM4067" s="28"/>
      <c r="AN4067" s="26"/>
      <c r="AO4067" s="28"/>
      <c r="AP4067" s="26"/>
    </row>
    <row r="4068" spans="1:42" x14ac:dyDescent="0.25">
      <c r="A4068" s="24"/>
      <c r="B4068" s="24"/>
      <c r="C4068" s="24"/>
      <c r="D4068" s="25"/>
      <c r="E4068" s="25"/>
      <c r="F4068" s="26"/>
      <c r="G4068" s="25"/>
      <c r="H4068" s="26"/>
      <c r="I4068" s="25"/>
      <c r="J4068" s="26"/>
      <c r="K4068" s="27"/>
      <c r="L4068" s="27"/>
      <c r="M4068" s="26"/>
      <c r="N4068" s="27"/>
      <c r="O4068" s="26"/>
      <c r="P4068" s="27"/>
      <c r="Q4068" s="26"/>
      <c r="R4068" s="27"/>
      <c r="S4068" s="27"/>
      <c r="T4068" s="26"/>
      <c r="U4068" s="27"/>
      <c r="V4068" s="26"/>
      <c r="W4068" s="27"/>
      <c r="X4068" s="26"/>
      <c r="Y4068" s="25"/>
      <c r="Z4068" s="38"/>
      <c r="AA4068" s="27"/>
      <c r="AB4068" s="27"/>
      <c r="AC4068" s="28"/>
      <c r="AD4068" s="28"/>
      <c r="AE4068" s="26"/>
      <c r="AF4068" s="28"/>
      <c r="AG4068" s="26"/>
      <c r="AH4068" s="28"/>
      <c r="AI4068" s="26"/>
      <c r="AJ4068" s="28"/>
      <c r="AK4068" s="28"/>
      <c r="AL4068" s="26"/>
      <c r="AM4068" s="28"/>
      <c r="AN4068" s="26"/>
      <c r="AO4068" s="28"/>
      <c r="AP4068" s="26"/>
    </row>
    <row r="4069" spans="1:42" x14ac:dyDescent="0.25">
      <c r="A4069" s="24"/>
      <c r="B4069" s="24"/>
      <c r="C4069" s="88"/>
      <c r="D4069" s="25"/>
      <c r="E4069" s="25"/>
      <c r="F4069" s="26"/>
      <c r="G4069" s="25"/>
      <c r="H4069" s="26"/>
      <c r="I4069" s="25"/>
      <c r="J4069" s="26"/>
      <c r="K4069" s="27"/>
      <c r="L4069" s="27"/>
      <c r="M4069" s="26"/>
      <c r="N4069" s="27"/>
      <c r="O4069" s="26"/>
      <c r="P4069" s="27"/>
      <c r="Q4069" s="26"/>
      <c r="R4069" s="27"/>
      <c r="S4069" s="27"/>
      <c r="T4069" s="26"/>
      <c r="U4069" s="27"/>
      <c r="V4069" s="26"/>
      <c r="W4069" s="27"/>
      <c r="X4069" s="26"/>
      <c r="Y4069" s="25"/>
      <c r="Z4069" s="38"/>
      <c r="AA4069" s="27"/>
      <c r="AB4069" s="27"/>
      <c r="AC4069" s="28"/>
      <c r="AD4069" s="28"/>
      <c r="AE4069" s="26"/>
      <c r="AF4069" s="28"/>
      <c r="AG4069" s="26"/>
      <c r="AH4069" s="28"/>
      <c r="AI4069" s="26"/>
      <c r="AJ4069" s="28"/>
      <c r="AK4069" s="28"/>
      <c r="AL4069" s="26"/>
      <c r="AM4069" s="28"/>
      <c r="AN4069" s="26"/>
      <c r="AO4069" s="28"/>
      <c r="AP4069" s="26"/>
    </row>
    <row r="4070" spans="1:42" x14ac:dyDescent="0.25">
      <c r="A4070" s="24"/>
      <c r="B4070" s="24"/>
      <c r="C4070" s="88"/>
      <c r="D4070" s="25"/>
      <c r="E4070" s="25"/>
      <c r="F4070" s="26"/>
      <c r="G4070" s="25"/>
      <c r="H4070" s="26"/>
      <c r="I4070" s="25"/>
      <c r="J4070" s="26"/>
      <c r="K4070" s="27"/>
      <c r="L4070" s="27"/>
      <c r="M4070" s="26"/>
      <c r="N4070" s="27"/>
      <c r="O4070" s="26"/>
      <c r="P4070" s="27"/>
      <c r="Q4070" s="26"/>
      <c r="R4070" s="27"/>
      <c r="S4070" s="27"/>
      <c r="T4070" s="26"/>
      <c r="U4070" s="27"/>
      <c r="V4070" s="26"/>
      <c r="W4070" s="27"/>
      <c r="X4070" s="26"/>
      <c r="Y4070" s="25"/>
      <c r="Z4070" s="38"/>
      <c r="AA4070" s="27"/>
      <c r="AB4070" s="27"/>
      <c r="AC4070" s="28"/>
      <c r="AD4070" s="28"/>
      <c r="AE4070" s="26"/>
      <c r="AF4070" s="28"/>
      <c r="AG4070" s="26"/>
      <c r="AH4070" s="28"/>
      <c r="AI4070" s="26"/>
      <c r="AJ4070" s="28"/>
      <c r="AK4070" s="28"/>
      <c r="AL4070" s="26"/>
      <c r="AM4070" s="28"/>
      <c r="AN4070" s="26"/>
      <c r="AO4070" s="28"/>
      <c r="AP4070" s="26"/>
    </row>
    <row r="4071" spans="1:42" x14ac:dyDescent="0.25">
      <c r="A4071" s="24"/>
      <c r="B4071" s="24"/>
      <c r="C4071" s="88"/>
      <c r="D4071" s="25"/>
      <c r="E4071" s="25"/>
      <c r="F4071" s="26"/>
      <c r="G4071" s="25"/>
      <c r="H4071" s="26"/>
      <c r="I4071" s="25"/>
      <c r="J4071" s="26"/>
      <c r="K4071" s="27"/>
      <c r="L4071" s="27"/>
      <c r="M4071" s="26"/>
      <c r="N4071" s="27"/>
      <c r="O4071" s="26"/>
      <c r="P4071" s="27"/>
      <c r="Q4071" s="26"/>
      <c r="R4071" s="27"/>
      <c r="S4071" s="27"/>
      <c r="T4071" s="26"/>
      <c r="U4071" s="27"/>
      <c r="V4071" s="26"/>
      <c r="W4071" s="27"/>
      <c r="X4071" s="26"/>
      <c r="Y4071" s="25"/>
      <c r="Z4071" s="38"/>
      <c r="AA4071" s="27"/>
      <c r="AB4071" s="27"/>
      <c r="AC4071" s="28"/>
      <c r="AD4071" s="28"/>
      <c r="AE4071" s="26"/>
      <c r="AF4071" s="28"/>
      <c r="AG4071" s="26"/>
      <c r="AH4071" s="28"/>
      <c r="AI4071" s="26"/>
      <c r="AJ4071" s="28"/>
      <c r="AK4071" s="28"/>
      <c r="AL4071" s="26"/>
      <c r="AM4071" s="28"/>
      <c r="AN4071" s="26"/>
      <c r="AO4071" s="28"/>
      <c r="AP4071" s="26"/>
    </row>
    <row r="4072" spans="1:42" x14ac:dyDescent="0.25">
      <c r="A4072" s="24"/>
      <c r="B4072" s="24"/>
      <c r="C4072" s="24"/>
      <c r="D4072" s="25"/>
      <c r="E4072" s="25"/>
      <c r="F4072" s="26"/>
      <c r="G4072" s="25"/>
      <c r="H4072" s="26"/>
      <c r="I4072" s="25"/>
      <c r="J4072" s="26"/>
      <c r="K4072" s="27"/>
      <c r="L4072" s="27"/>
      <c r="M4072" s="26"/>
      <c r="N4072" s="27"/>
      <c r="O4072" s="26"/>
      <c r="P4072" s="27"/>
      <c r="Q4072" s="26"/>
      <c r="R4072" s="27"/>
      <c r="S4072" s="27"/>
      <c r="T4072" s="26"/>
      <c r="U4072" s="27"/>
      <c r="V4072" s="26"/>
      <c r="W4072" s="27"/>
      <c r="X4072" s="26"/>
      <c r="Y4072" s="25"/>
      <c r="Z4072" s="24"/>
      <c r="AA4072" s="27"/>
      <c r="AB4072" s="24"/>
      <c r="AC4072" s="28"/>
      <c r="AD4072" s="28"/>
      <c r="AE4072" s="26"/>
      <c r="AF4072" s="28"/>
      <c r="AG4072" s="26"/>
      <c r="AH4072" s="28"/>
      <c r="AI4072" s="26"/>
      <c r="AJ4072" s="28"/>
      <c r="AK4072" s="28"/>
      <c r="AL4072" s="26"/>
      <c r="AM4072" s="28"/>
      <c r="AN4072" s="26"/>
      <c r="AO4072" s="28"/>
      <c r="AP4072" s="26"/>
    </row>
    <row r="4073" spans="1:42" x14ac:dyDescent="0.25">
      <c r="A4073" s="24"/>
      <c r="B4073" s="24"/>
      <c r="C4073" s="24"/>
      <c r="D4073" s="25"/>
      <c r="E4073" s="25"/>
      <c r="F4073" s="26"/>
      <c r="G4073" s="25"/>
      <c r="H4073" s="26"/>
      <c r="I4073" s="25"/>
      <c r="J4073" s="26"/>
      <c r="K4073" s="27"/>
      <c r="L4073" s="27"/>
      <c r="M4073" s="26"/>
      <c r="N4073" s="27"/>
      <c r="O4073" s="26"/>
      <c r="P4073" s="27"/>
      <c r="Q4073" s="26"/>
      <c r="R4073" s="27"/>
      <c r="S4073" s="27"/>
      <c r="T4073" s="26"/>
      <c r="U4073" s="27"/>
      <c r="V4073" s="26"/>
      <c r="W4073" s="27"/>
      <c r="X4073" s="26"/>
      <c r="Y4073" s="25"/>
      <c r="Z4073" s="24"/>
      <c r="AA4073" s="27"/>
      <c r="AB4073" s="24"/>
      <c r="AC4073" s="28"/>
      <c r="AD4073" s="28"/>
      <c r="AE4073" s="26"/>
      <c r="AF4073" s="28"/>
      <c r="AG4073" s="26"/>
      <c r="AH4073" s="28"/>
      <c r="AI4073" s="26"/>
      <c r="AJ4073" s="28"/>
      <c r="AK4073" s="28"/>
      <c r="AL4073" s="26"/>
      <c r="AM4073" s="28"/>
      <c r="AN4073" s="26"/>
      <c r="AO4073" s="28"/>
      <c r="AP4073" s="26"/>
    </row>
    <row r="4074" spans="1:42" x14ac:dyDescent="0.25">
      <c r="A4074" s="24"/>
      <c r="B4074" s="24"/>
      <c r="C4074" s="24"/>
      <c r="D4074" s="25"/>
      <c r="E4074" s="25"/>
      <c r="F4074" s="26"/>
      <c r="G4074" s="25"/>
      <c r="H4074" s="26"/>
      <c r="I4074" s="25"/>
      <c r="J4074" s="26"/>
      <c r="K4074" s="27"/>
      <c r="L4074" s="27"/>
      <c r="M4074" s="26"/>
      <c r="N4074" s="27"/>
      <c r="O4074" s="26"/>
      <c r="P4074" s="27"/>
      <c r="Q4074" s="26"/>
      <c r="R4074" s="27"/>
      <c r="S4074" s="27"/>
      <c r="T4074" s="26"/>
      <c r="U4074" s="27"/>
      <c r="V4074" s="26"/>
      <c r="W4074" s="27"/>
      <c r="X4074" s="26"/>
      <c r="Y4074" s="25"/>
      <c r="Z4074" s="24"/>
      <c r="AA4074" s="27"/>
      <c r="AB4074" s="24"/>
      <c r="AC4074" s="28"/>
      <c r="AD4074" s="28"/>
      <c r="AE4074" s="26"/>
      <c r="AF4074" s="28"/>
      <c r="AG4074" s="26"/>
      <c r="AH4074" s="28"/>
      <c r="AI4074" s="26"/>
      <c r="AJ4074" s="28"/>
      <c r="AK4074" s="28"/>
      <c r="AL4074" s="26"/>
      <c r="AM4074" s="28"/>
      <c r="AN4074" s="26"/>
      <c r="AO4074" s="28"/>
      <c r="AP4074" s="26"/>
    </row>
    <row r="4075" spans="1:42" x14ac:dyDescent="0.25">
      <c r="A4075" s="24"/>
      <c r="B4075" s="24"/>
      <c r="C4075" s="24"/>
      <c r="D4075" s="25"/>
      <c r="E4075" s="25"/>
      <c r="F4075" s="26"/>
      <c r="G4075" s="25"/>
      <c r="H4075" s="26"/>
      <c r="I4075" s="25"/>
      <c r="J4075" s="26"/>
      <c r="K4075" s="27"/>
      <c r="L4075" s="27"/>
      <c r="M4075" s="26"/>
      <c r="N4075" s="27"/>
      <c r="O4075" s="26"/>
      <c r="P4075" s="27"/>
      <c r="Q4075" s="26"/>
      <c r="R4075" s="27"/>
      <c r="S4075" s="27"/>
      <c r="T4075" s="26"/>
      <c r="U4075" s="27"/>
      <c r="V4075" s="26"/>
      <c r="W4075" s="27"/>
      <c r="X4075" s="26"/>
      <c r="Y4075" s="25"/>
      <c r="Z4075" s="38"/>
      <c r="AA4075" s="27"/>
      <c r="AB4075" s="27"/>
      <c r="AC4075" s="28"/>
      <c r="AD4075" s="28"/>
      <c r="AE4075" s="26"/>
      <c r="AF4075" s="28"/>
      <c r="AG4075" s="26"/>
      <c r="AH4075" s="28"/>
      <c r="AI4075" s="26"/>
      <c r="AJ4075" s="28"/>
      <c r="AK4075" s="28"/>
      <c r="AL4075" s="26"/>
      <c r="AM4075" s="28"/>
      <c r="AN4075" s="26"/>
      <c r="AO4075" s="28"/>
      <c r="AP4075" s="26"/>
    </row>
    <row r="4076" spans="1:42" x14ac:dyDescent="0.25">
      <c r="A4076" s="24"/>
      <c r="B4076" s="24"/>
      <c r="C4076" s="24"/>
      <c r="D4076" s="24"/>
      <c r="E4076" s="25"/>
      <c r="F4076" s="26"/>
      <c r="G4076" s="25"/>
      <c r="H4076" s="26"/>
      <c r="I4076" s="25"/>
      <c r="J4076" s="26"/>
      <c r="K4076" s="24"/>
      <c r="L4076" s="27"/>
      <c r="M4076" s="26"/>
      <c r="N4076" s="27"/>
      <c r="O4076" s="26"/>
      <c r="P4076" s="27"/>
      <c r="Q4076" s="26"/>
      <c r="R4076" s="24"/>
      <c r="S4076" s="27"/>
      <c r="T4076" s="26"/>
      <c r="U4076" s="27"/>
      <c r="V4076" s="26"/>
      <c r="W4076" s="27"/>
      <c r="X4076" s="26"/>
      <c r="Y4076" s="24"/>
      <c r="Z4076" s="24"/>
      <c r="AA4076" s="24"/>
      <c r="AB4076" s="24"/>
      <c r="AC4076" s="24"/>
      <c r="AD4076" s="28"/>
      <c r="AE4076" s="26"/>
      <c r="AF4076" s="28"/>
      <c r="AG4076" s="26"/>
      <c r="AH4076" s="28"/>
      <c r="AI4076" s="26"/>
      <c r="AJ4076" s="24"/>
      <c r="AK4076" s="28"/>
      <c r="AL4076" s="26"/>
      <c r="AM4076" s="28"/>
      <c r="AN4076" s="26"/>
      <c r="AO4076" s="28"/>
      <c r="AP4076" s="26"/>
    </row>
    <row r="4077" spans="1:42" x14ac:dyDescent="0.25">
      <c r="A4077" s="24"/>
      <c r="B4077" s="24"/>
      <c r="C4077" s="24"/>
      <c r="D4077" s="24"/>
      <c r="E4077" s="24"/>
      <c r="F4077" s="24"/>
      <c r="G4077" s="25"/>
      <c r="H4077" s="26"/>
      <c r="I4077" s="25"/>
      <c r="J4077" s="26"/>
      <c r="K4077" s="24"/>
      <c r="L4077" s="24"/>
      <c r="M4077" s="24"/>
      <c r="N4077" s="27"/>
      <c r="O4077" s="26"/>
      <c r="P4077" s="27"/>
      <c r="Q4077" s="26"/>
      <c r="R4077" s="24"/>
      <c r="S4077" s="24"/>
      <c r="T4077" s="24"/>
      <c r="U4077" s="27"/>
      <c r="V4077" s="26"/>
      <c r="W4077" s="27"/>
      <c r="X4077" s="26"/>
      <c r="Y4077" s="24"/>
      <c r="Z4077" s="24"/>
      <c r="AA4077" s="24"/>
      <c r="AB4077" s="24"/>
      <c r="AC4077" s="24"/>
      <c r="AD4077" s="24"/>
      <c r="AE4077" s="24"/>
      <c r="AF4077" s="28"/>
      <c r="AG4077" s="26"/>
      <c r="AH4077" s="28"/>
      <c r="AI4077" s="26"/>
      <c r="AJ4077" s="24"/>
      <c r="AK4077" s="24"/>
      <c r="AL4077" s="24"/>
      <c r="AM4077" s="28"/>
      <c r="AN4077" s="26"/>
      <c r="AO4077" s="28"/>
      <c r="AP4077" s="26"/>
    </row>
    <row r="4078" spans="1:42" x14ac:dyDescent="0.25">
      <c r="A4078" s="24"/>
      <c r="B4078" s="24"/>
      <c r="C4078" s="24"/>
      <c r="D4078" s="25"/>
      <c r="E4078" s="25"/>
      <c r="F4078" s="26"/>
      <c r="G4078" s="25"/>
      <c r="H4078" s="26"/>
      <c r="I4078" s="25"/>
      <c r="J4078" s="26"/>
      <c r="K4078" s="27"/>
      <c r="L4078" s="27"/>
      <c r="M4078" s="26"/>
      <c r="N4078" s="27"/>
      <c r="O4078" s="26"/>
      <c r="P4078" s="27"/>
      <c r="Q4078" s="26"/>
      <c r="R4078" s="27"/>
      <c r="S4078" s="27"/>
      <c r="T4078" s="26"/>
      <c r="U4078" s="27"/>
      <c r="V4078" s="26"/>
      <c r="W4078" s="27"/>
      <c r="X4078" s="26"/>
      <c r="Y4078" s="25"/>
      <c r="Z4078" s="24"/>
      <c r="AA4078" s="27"/>
      <c r="AB4078" s="24"/>
      <c r="AC4078" s="28"/>
      <c r="AD4078" s="28"/>
      <c r="AE4078" s="26"/>
      <c r="AF4078" s="28"/>
      <c r="AG4078" s="26"/>
      <c r="AH4078" s="28"/>
      <c r="AI4078" s="26"/>
      <c r="AJ4078" s="28"/>
      <c r="AK4078" s="28"/>
      <c r="AL4078" s="26"/>
      <c r="AM4078" s="28"/>
      <c r="AN4078" s="26"/>
      <c r="AO4078" s="28"/>
      <c r="AP4078" s="26"/>
    </row>
    <row r="4079" spans="1:42" x14ac:dyDescent="0.25">
      <c r="A4079" s="24"/>
      <c r="B4079" s="24"/>
      <c r="C4079" s="24"/>
      <c r="D4079" s="25"/>
      <c r="E4079" s="24"/>
      <c r="F4079" s="24"/>
      <c r="G4079" s="25"/>
      <c r="H4079" s="26"/>
      <c r="I4079" s="25"/>
      <c r="J4079" s="26"/>
      <c r="K4079" s="27"/>
      <c r="L4079" s="24"/>
      <c r="M4079" s="24"/>
      <c r="N4079" s="27"/>
      <c r="O4079" s="26"/>
      <c r="P4079" s="27"/>
      <c r="Q4079" s="26"/>
      <c r="R4079" s="27"/>
      <c r="S4079" s="24"/>
      <c r="T4079" s="24"/>
      <c r="U4079" s="27"/>
      <c r="V4079" s="26"/>
      <c r="W4079" s="27"/>
      <c r="X4079" s="26"/>
      <c r="Y4079" s="25"/>
      <c r="Z4079" s="24"/>
      <c r="AA4079" s="27"/>
      <c r="AB4079" s="24"/>
      <c r="AC4079" s="28"/>
      <c r="AD4079" s="24"/>
      <c r="AE4079" s="24"/>
      <c r="AF4079" s="28"/>
      <c r="AG4079" s="26"/>
      <c r="AH4079" s="28"/>
      <c r="AI4079" s="26"/>
      <c r="AJ4079" s="28"/>
      <c r="AK4079" s="24"/>
      <c r="AL4079" s="24"/>
      <c r="AM4079" s="28"/>
      <c r="AN4079" s="26"/>
      <c r="AO4079" s="28"/>
      <c r="AP4079" s="26"/>
    </row>
    <row r="4080" spans="1:42" x14ac:dyDescent="0.25">
      <c r="A4080" s="24"/>
      <c r="B4080" s="24"/>
      <c r="C4080" s="24"/>
      <c r="D4080" s="25"/>
      <c r="E4080" s="25"/>
      <c r="F4080" s="26"/>
      <c r="G4080" s="25"/>
      <c r="H4080" s="26"/>
      <c r="I4080" s="25"/>
      <c r="J4080" s="26"/>
      <c r="K4080" s="27"/>
      <c r="L4080" s="27"/>
      <c r="M4080" s="26"/>
      <c r="N4080" s="27"/>
      <c r="O4080" s="26"/>
      <c r="P4080" s="27"/>
      <c r="Q4080" s="26"/>
      <c r="R4080" s="27"/>
      <c r="S4080" s="27"/>
      <c r="T4080" s="26"/>
      <c r="U4080" s="27"/>
      <c r="V4080" s="26"/>
      <c r="W4080" s="27"/>
      <c r="X4080" s="26"/>
      <c r="Y4080" s="25"/>
      <c r="Z4080" s="38"/>
      <c r="AA4080" s="27"/>
      <c r="AB4080" s="27"/>
      <c r="AC4080" s="28"/>
      <c r="AD4080" s="28"/>
      <c r="AE4080" s="26"/>
      <c r="AF4080" s="28"/>
      <c r="AG4080" s="26"/>
      <c r="AH4080" s="28"/>
      <c r="AI4080" s="26"/>
      <c r="AJ4080" s="28"/>
      <c r="AK4080" s="28"/>
      <c r="AL4080" s="26"/>
      <c r="AM4080" s="28"/>
      <c r="AN4080" s="26"/>
      <c r="AO4080" s="28"/>
      <c r="AP4080" s="26"/>
    </row>
    <row r="4081" spans="1:42" x14ac:dyDescent="0.25">
      <c r="A4081" s="24"/>
      <c r="B4081" s="24"/>
      <c r="C4081" s="111"/>
      <c r="D4081" s="25"/>
      <c r="E4081" s="25"/>
      <c r="F4081" s="26"/>
      <c r="G4081" s="25"/>
      <c r="H4081" s="26"/>
      <c r="I4081" s="25"/>
      <c r="J4081" s="26"/>
      <c r="K4081" s="27"/>
      <c r="L4081" s="27"/>
      <c r="M4081" s="26"/>
      <c r="N4081" s="27"/>
      <c r="O4081" s="26"/>
      <c r="P4081" s="27"/>
      <c r="Q4081" s="26"/>
      <c r="R4081" s="27"/>
      <c r="S4081" s="27"/>
      <c r="T4081" s="26"/>
      <c r="U4081" s="27"/>
      <c r="V4081" s="26"/>
      <c r="W4081" s="27"/>
      <c r="X4081" s="26"/>
      <c r="Y4081" s="25"/>
      <c r="Z4081" s="38"/>
      <c r="AA4081" s="27"/>
      <c r="AB4081" s="27"/>
      <c r="AC4081" s="28"/>
      <c r="AD4081" s="28"/>
      <c r="AE4081" s="26"/>
      <c r="AF4081" s="28"/>
      <c r="AG4081" s="26"/>
      <c r="AH4081" s="28"/>
      <c r="AI4081" s="26"/>
      <c r="AJ4081" s="28"/>
      <c r="AK4081" s="28"/>
      <c r="AL4081" s="26"/>
      <c r="AM4081" s="28"/>
      <c r="AN4081" s="26"/>
      <c r="AO4081" s="28"/>
      <c r="AP4081" s="26"/>
    </row>
    <row r="4082" spans="1:42" x14ac:dyDescent="0.25">
      <c r="A4082" s="24"/>
      <c r="B4082" s="24"/>
      <c r="C4082" s="111"/>
      <c r="D4082" s="25"/>
      <c r="E4082" s="25"/>
      <c r="F4082" s="26"/>
      <c r="G4082" s="25"/>
      <c r="H4082" s="26"/>
      <c r="I4082" s="25"/>
      <c r="J4082" s="26"/>
      <c r="K4082" s="27"/>
      <c r="L4082" s="27"/>
      <c r="M4082" s="26"/>
      <c r="N4082" s="27"/>
      <c r="O4082" s="26"/>
      <c r="P4082" s="27"/>
      <c r="Q4082" s="26"/>
      <c r="R4082" s="27"/>
      <c r="S4082" s="27"/>
      <c r="T4082" s="26"/>
      <c r="U4082" s="27"/>
      <c r="V4082" s="26"/>
      <c r="W4082" s="27"/>
      <c r="X4082" s="26"/>
      <c r="Y4082" s="25"/>
      <c r="Z4082" s="38"/>
      <c r="AA4082" s="27"/>
      <c r="AB4082" s="27"/>
      <c r="AC4082" s="28"/>
      <c r="AD4082" s="28"/>
      <c r="AE4082" s="26"/>
      <c r="AF4082" s="28"/>
      <c r="AG4082" s="26"/>
      <c r="AH4082" s="28"/>
      <c r="AI4082" s="26"/>
      <c r="AJ4082" s="28"/>
      <c r="AK4082" s="28"/>
      <c r="AL4082" s="26"/>
      <c r="AM4082" s="28"/>
      <c r="AN4082" s="26"/>
      <c r="AO4082" s="28"/>
      <c r="AP4082" s="26"/>
    </row>
    <row r="4083" spans="1:42" x14ac:dyDescent="0.25">
      <c r="A4083" s="24"/>
      <c r="B4083" s="24"/>
      <c r="C4083" s="111"/>
      <c r="D4083" s="25"/>
      <c r="E4083" s="25"/>
      <c r="F4083" s="26"/>
      <c r="G4083" s="25"/>
      <c r="H4083" s="26"/>
      <c r="I4083" s="25"/>
      <c r="J4083" s="26"/>
      <c r="K4083" s="27"/>
      <c r="L4083" s="27"/>
      <c r="M4083" s="26"/>
      <c r="N4083" s="27"/>
      <c r="O4083" s="26"/>
      <c r="P4083" s="27"/>
      <c r="Q4083" s="26"/>
      <c r="R4083" s="27"/>
      <c r="S4083" s="27"/>
      <c r="T4083" s="26"/>
      <c r="U4083" s="27"/>
      <c r="V4083" s="26"/>
      <c r="W4083" s="27"/>
      <c r="X4083" s="26"/>
      <c r="Y4083" s="25"/>
      <c r="Z4083" s="24"/>
      <c r="AA4083" s="27"/>
      <c r="AB4083" s="24"/>
      <c r="AC4083" s="28"/>
      <c r="AD4083" s="28"/>
      <c r="AE4083" s="26"/>
      <c r="AF4083" s="28"/>
      <c r="AG4083" s="26"/>
      <c r="AH4083" s="28"/>
      <c r="AI4083" s="26"/>
      <c r="AJ4083" s="28"/>
      <c r="AK4083" s="28"/>
      <c r="AL4083" s="26"/>
      <c r="AM4083" s="28"/>
      <c r="AN4083" s="26"/>
      <c r="AO4083" s="28"/>
      <c r="AP4083" s="26"/>
    </row>
    <row r="4084" spans="1:42" x14ac:dyDescent="0.25">
      <c r="A4084" s="24"/>
      <c r="B4084" s="24"/>
      <c r="C4084" s="24"/>
      <c r="D4084" s="25"/>
      <c r="E4084" s="25"/>
      <c r="F4084" s="26"/>
      <c r="G4084" s="25"/>
      <c r="H4084" s="26"/>
      <c r="I4084" s="25"/>
      <c r="J4084" s="26"/>
      <c r="K4084" s="27"/>
      <c r="L4084" s="27"/>
      <c r="M4084" s="26"/>
      <c r="N4084" s="27"/>
      <c r="O4084" s="26"/>
      <c r="P4084" s="27"/>
      <c r="Q4084" s="26"/>
      <c r="R4084" s="27"/>
      <c r="S4084" s="27"/>
      <c r="T4084" s="26"/>
      <c r="U4084" s="27"/>
      <c r="V4084" s="26"/>
      <c r="W4084" s="27"/>
      <c r="X4084" s="26"/>
      <c r="Y4084" s="24"/>
      <c r="Z4084" s="24"/>
      <c r="AA4084" s="24"/>
      <c r="AB4084" s="24"/>
      <c r="AC4084" s="28"/>
      <c r="AD4084" s="28"/>
      <c r="AE4084" s="26"/>
      <c r="AF4084" s="28"/>
      <c r="AG4084" s="26"/>
      <c r="AH4084" s="28"/>
      <c r="AI4084" s="26"/>
      <c r="AJ4084" s="28"/>
      <c r="AK4084" s="28"/>
      <c r="AL4084" s="26"/>
      <c r="AM4084" s="28"/>
      <c r="AN4084" s="26"/>
      <c r="AO4084" s="28"/>
      <c r="AP4084" s="26"/>
    </row>
    <row r="4085" spans="1:42" x14ac:dyDescent="0.25">
      <c r="A4085" s="24"/>
      <c r="B4085" s="24"/>
      <c r="C4085" s="24"/>
      <c r="D4085" s="25"/>
      <c r="E4085" s="25"/>
      <c r="F4085" s="26"/>
      <c r="G4085" s="25"/>
      <c r="H4085" s="26"/>
      <c r="I4085" s="25"/>
      <c r="J4085" s="26"/>
      <c r="K4085" s="27"/>
      <c r="L4085" s="27"/>
      <c r="M4085" s="26"/>
      <c r="N4085" s="27"/>
      <c r="O4085" s="26"/>
      <c r="P4085" s="27"/>
      <c r="Q4085" s="26"/>
      <c r="R4085" s="27"/>
      <c r="S4085" s="27"/>
      <c r="T4085" s="26"/>
      <c r="U4085" s="27"/>
      <c r="V4085" s="26"/>
      <c r="W4085" s="27"/>
      <c r="X4085" s="26"/>
      <c r="Y4085" s="24"/>
      <c r="Z4085" s="24"/>
      <c r="AA4085" s="24"/>
      <c r="AB4085" s="24"/>
      <c r="AC4085" s="28"/>
      <c r="AD4085" s="28"/>
      <c r="AE4085" s="26"/>
      <c r="AF4085" s="28"/>
      <c r="AG4085" s="26"/>
      <c r="AH4085" s="28"/>
      <c r="AI4085" s="26"/>
      <c r="AJ4085" s="28"/>
      <c r="AK4085" s="28"/>
      <c r="AL4085" s="26"/>
      <c r="AM4085" s="28"/>
      <c r="AN4085" s="26"/>
      <c r="AO4085" s="28"/>
      <c r="AP4085" s="26"/>
    </row>
    <row r="4086" spans="1:42" x14ac:dyDescent="0.25">
      <c r="A4086" s="24"/>
      <c r="B4086" s="24"/>
      <c r="C4086" s="88"/>
      <c r="D4086" s="25"/>
      <c r="E4086" s="25"/>
      <c r="F4086" s="26"/>
      <c r="G4086" s="25"/>
      <c r="H4086" s="26"/>
      <c r="I4086" s="25"/>
      <c r="J4086" s="26"/>
      <c r="K4086" s="27"/>
      <c r="L4086" s="27"/>
      <c r="M4086" s="26"/>
      <c r="N4086" s="27"/>
      <c r="O4086" s="26"/>
      <c r="P4086" s="27"/>
      <c r="Q4086" s="26"/>
      <c r="R4086" s="27"/>
      <c r="S4086" s="27"/>
      <c r="T4086" s="26"/>
      <c r="U4086" s="27"/>
      <c r="V4086" s="26"/>
      <c r="W4086" s="27"/>
      <c r="X4086" s="26"/>
      <c r="Y4086" s="24"/>
      <c r="Z4086" s="24"/>
      <c r="AA4086" s="24"/>
      <c r="AB4086" s="24"/>
      <c r="AC4086" s="28"/>
      <c r="AD4086" s="28"/>
      <c r="AE4086" s="26"/>
      <c r="AF4086" s="28"/>
      <c r="AG4086" s="26"/>
      <c r="AH4086" s="28"/>
      <c r="AI4086" s="26"/>
      <c r="AJ4086" s="28"/>
      <c r="AK4086" s="28"/>
      <c r="AL4086" s="26"/>
      <c r="AM4086" s="28"/>
      <c r="AN4086" s="26"/>
      <c r="AO4086" s="28"/>
      <c r="AP4086" s="26"/>
    </row>
    <row r="4087" spans="1:42" x14ac:dyDescent="0.25">
      <c r="A4087" s="24"/>
      <c r="B4087" s="24"/>
      <c r="C4087" s="88"/>
      <c r="D4087" s="25"/>
      <c r="E4087" s="25"/>
      <c r="F4087" s="26"/>
      <c r="G4087" s="25"/>
      <c r="H4087" s="26"/>
      <c r="I4087" s="25"/>
      <c r="J4087" s="26"/>
      <c r="K4087" s="27"/>
      <c r="L4087" s="27"/>
      <c r="M4087" s="26"/>
      <c r="N4087" s="27"/>
      <c r="O4087" s="26"/>
      <c r="P4087" s="27"/>
      <c r="Q4087" s="26"/>
      <c r="R4087" s="27"/>
      <c r="S4087" s="27"/>
      <c r="T4087" s="26"/>
      <c r="U4087" s="27"/>
      <c r="V4087" s="26"/>
      <c r="W4087" s="27"/>
      <c r="X4087" s="26"/>
      <c r="Y4087" s="24"/>
      <c r="Z4087" s="24"/>
      <c r="AA4087" s="24"/>
      <c r="AB4087" s="24"/>
      <c r="AC4087" s="28"/>
      <c r="AD4087" s="28"/>
      <c r="AE4087" s="26"/>
      <c r="AF4087" s="28"/>
      <c r="AG4087" s="26"/>
      <c r="AH4087" s="28"/>
      <c r="AI4087" s="26"/>
      <c r="AJ4087" s="28"/>
      <c r="AK4087" s="28"/>
      <c r="AL4087" s="26"/>
      <c r="AM4087" s="28"/>
      <c r="AN4087" s="26"/>
      <c r="AO4087" s="28"/>
      <c r="AP4087" s="26"/>
    </row>
    <row r="4088" spans="1:42" x14ac:dyDescent="0.25">
      <c r="A4088" s="24"/>
      <c r="B4088" s="24"/>
      <c r="C4088" s="88"/>
      <c r="D4088" s="25"/>
      <c r="E4088" s="25"/>
      <c r="F4088" s="26"/>
      <c r="G4088" s="25"/>
      <c r="H4088" s="26"/>
      <c r="I4088" s="25"/>
      <c r="J4088" s="26"/>
      <c r="K4088" s="27"/>
      <c r="L4088" s="27"/>
      <c r="M4088" s="26"/>
      <c r="N4088" s="27"/>
      <c r="O4088" s="26"/>
      <c r="P4088" s="27"/>
      <c r="Q4088" s="26"/>
      <c r="R4088" s="27"/>
      <c r="S4088" s="27"/>
      <c r="T4088" s="26"/>
      <c r="U4088" s="27"/>
      <c r="V4088" s="26"/>
      <c r="W4088" s="27"/>
      <c r="X4088" s="26"/>
      <c r="Y4088" s="24"/>
      <c r="Z4088" s="24"/>
      <c r="AA4088" s="24"/>
      <c r="AB4088" s="24"/>
      <c r="AC4088" s="28"/>
      <c r="AD4088" s="28"/>
      <c r="AE4088" s="26"/>
      <c r="AF4088" s="28"/>
      <c r="AG4088" s="26"/>
      <c r="AH4088" s="28"/>
      <c r="AI4088" s="26"/>
      <c r="AJ4088" s="28"/>
      <c r="AK4088" s="28"/>
      <c r="AL4088" s="26"/>
      <c r="AM4088" s="28"/>
      <c r="AN4088" s="26"/>
      <c r="AO4088" s="28"/>
      <c r="AP4088" s="26"/>
    </row>
    <row r="4089" spans="1:42" x14ac:dyDescent="0.25">
      <c r="A4089" s="24"/>
      <c r="B4089" s="24"/>
      <c r="C4089" s="24"/>
      <c r="D4089" s="25"/>
      <c r="E4089" s="25"/>
      <c r="F4089" s="26"/>
      <c r="G4089" s="25"/>
      <c r="H4089" s="26"/>
      <c r="I4089" s="25"/>
      <c r="J4089" s="26"/>
      <c r="K4089" s="27"/>
      <c r="L4089" s="27"/>
      <c r="M4089" s="26"/>
      <c r="N4089" s="27"/>
      <c r="O4089" s="26"/>
      <c r="P4089" s="27"/>
      <c r="Q4089" s="26"/>
      <c r="R4089" s="27"/>
      <c r="S4089" s="27"/>
      <c r="T4089" s="26"/>
      <c r="U4089" s="27"/>
      <c r="V4089" s="26"/>
      <c r="W4089" s="27"/>
      <c r="X4089" s="26"/>
      <c r="Y4089" s="24"/>
      <c r="Z4089" s="24"/>
      <c r="AA4089" s="24"/>
      <c r="AB4089" s="24"/>
      <c r="AC4089" s="28"/>
      <c r="AD4089" s="28"/>
      <c r="AE4089" s="26"/>
      <c r="AF4089" s="28"/>
      <c r="AG4089" s="26"/>
      <c r="AH4089" s="28"/>
      <c r="AI4089" s="26"/>
      <c r="AJ4089" s="28"/>
      <c r="AK4089" s="28"/>
      <c r="AL4089" s="26"/>
      <c r="AM4089" s="28"/>
      <c r="AN4089" s="26"/>
      <c r="AO4089" s="28"/>
      <c r="AP4089" s="26"/>
    </row>
    <row r="4090" spans="1:42" x14ac:dyDescent="0.25">
      <c r="A4090" s="24"/>
      <c r="B4090" s="24"/>
      <c r="C4090" s="24"/>
      <c r="D4090" s="25"/>
      <c r="E4090" s="25"/>
      <c r="F4090" s="26"/>
      <c r="G4090" s="25"/>
      <c r="H4090" s="26"/>
      <c r="I4090" s="25"/>
      <c r="J4090" s="26"/>
      <c r="K4090" s="27"/>
      <c r="L4090" s="27"/>
      <c r="M4090" s="26"/>
      <c r="N4090" s="27"/>
      <c r="O4090" s="26"/>
      <c r="P4090" s="27"/>
      <c r="Q4090" s="26"/>
      <c r="R4090" s="27"/>
      <c r="S4090" s="27"/>
      <c r="T4090" s="26"/>
      <c r="U4090" s="27"/>
      <c r="V4090" s="26"/>
      <c r="W4090" s="27"/>
      <c r="X4090" s="26"/>
      <c r="Y4090" s="24"/>
      <c r="Z4090" s="24"/>
      <c r="AA4090" s="24"/>
      <c r="AB4090" s="24"/>
      <c r="AC4090" s="28"/>
      <c r="AD4090" s="28"/>
      <c r="AE4090" s="26"/>
      <c r="AF4090" s="28"/>
      <c r="AG4090" s="26"/>
      <c r="AH4090" s="28"/>
      <c r="AI4090" s="26"/>
      <c r="AJ4090" s="28"/>
      <c r="AK4090" s="28"/>
      <c r="AL4090" s="26"/>
      <c r="AM4090" s="28"/>
      <c r="AN4090" s="26"/>
      <c r="AO4090" s="28"/>
      <c r="AP4090" s="26"/>
    </row>
    <row r="4091" spans="1:42" x14ac:dyDescent="0.25">
      <c r="A4091" s="24"/>
      <c r="B4091" s="24"/>
      <c r="C4091" s="24"/>
      <c r="D4091" s="25"/>
      <c r="E4091" s="25"/>
      <c r="F4091" s="26"/>
      <c r="G4091" s="25"/>
      <c r="H4091" s="26"/>
      <c r="I4091" s="25"/>
      <c r="J4091" s="26"/>
      <c r="K4091" s="27"/>
      <c r="L4091" s="27"/>
      <c r="M4091" s="26"/>
      <c r="N4091" s="27"/>
      <c r="O4091" s="26"/>
      <c r="P4091" s="27"/>
      <c r="Q4091" s="26"/>
      <c r="R4091" s="27"/>
      <c r="S4091" s="27"/>
      <c r="T4091" s="26"/>
      <c r="U4091" s="27"/>
      <c r="V4091" s="26"/>
      <c r="W4091" s="27"/>
      <c r="X4091" s="26"/>
      <c r="Y4091" s="24"/>
      <c r="Z4091" s="24"/>
      <c r="AA4091" s="24"/>
      <c r="AB4091" s="24"/>
      <c r="AC4091" s="28"/>
      <c r="AD4091" s="28"/>
      <c r="AE4091" s="26"/>
      <c r="AF4091" s="28"/>
      <c r="AG4091" s="26"/>
      <c r="AH4091" s="28"/>
      <c r="AI4091" s="26"/>
      <c r="AJ4091" s="28"/>
      <c r="AK4091" s="28"/>
      <c r="AL4091" s="26"/>
      <c r="AM4091" s="28"/>
      <c r="AN4091" s="26"/>
      <c r="AO4091" s="28"/>
      <c r="AP4091" s="26"/>
    </row>
    <row r="4092" spans="1:42" x14ac:dyDescent="0.25">
      <c r="A4092" s="24"/>
      <c r="B4092" s="24"/>
      <c r="C4092" s="24"/>
      <c r="D4092" s="24"/>
      <c r="E4092" s="25"/>
      <c r="F4092" s="26"/>
      <c r="G4092" s="25"/>
      <c r="H4092" s="26"/>
      <c r="I4092" s="25"/>
      <c r="J4092" s="26"/>
      <c r="K4092" s="24"/>
      <c r="L4092" s="27"/>
      <c r="M4092" s="26"/>
      <c r="N4092" s="27"/>
      <c r="O4092" s="26"/>
      <c r="P4092" s="27"/>
      <c r="Q4092" s="26"/>
      <c r="R4092" s="24"/>
      <c r="S4092" s="27"/>
      <c r="T4092" s="26"/>
      <c r="U4092" s="27"/>
      <c r="V4092" s="26"/>
      <c r="W4092" s="27"/>
      <c r="X4092" s="26"/>
      <c r="Y4092" s="24"/>
      <c r="Z4092" s="24"/>
      <c r="AA4092" s="24"/>
      <c r="AB4092" s="24"/>
      <c r="AC4092" s="24"/>
      <c r="AD4092" s="28"/>
      <c r="AE4092" s="26"/>
      <c r="AF4092" s="28"/>
      <c r="AG4092" s="26"/>
      <c r="AH4092" s="28"/>
      <c r="AI4092" s="26"/>
      <c r="AJ4092" s="24"/>
      <c r="AK4092" s="28"/>
      <c r="AL4092" s="26"/>
      <c r="AM4092" s="28"/>
      <c r="AN4092" s="26"/>
      <c r="AO4092" s="28"/>
      <c r="AP4092" s="26"/>
    </row>
    <row r="4093" spans="1:42" x14ac:dyDescent="0.25">
      <c r="A4093" s="24"/>
      <c r="B4093" s="24"/>
      <c r="C4093" s="24"/>
      <c r="D4093" s="25"/>
      <c r="E4093" s="25"/>
      <c r="F4093" s="26"/>
      <c r="G4093" s="25"/>
      <c r="H4093" s="26"/>
      <c r="I4093" s="25"/>
      <c r="J4093" s="26"/>
      <c r="K4093" s="27"/>
      <c r="L4093" s="27"/>
      <c r="M4093" s="26"/>
      <c r="N4093" s="27"/>
      <c r="O4093" s="26"/>
      <c r="P4093" s="27"/>
      <c r="Q4093" s="26"/>
      <c r="R4093" s="27"/>
      <c r="S4093" s="27"/>
      <c r="T4093" s="26"/>
      <c r="U4093" s="27"/>
      <c r="V4093" s="26"/>
      <c r="W4093" s="27"/>
      <c r="X4093" s="26"/>
      <c r="Y4093" s="24"/>
      <c r="Z4093" s="24"/>
      <c r="AA4093" s="24"/>
      <c r="AB4093" s="24"/>
      <c r="AC4093" s="28"/>
      <c r="AD4093" s="28"/>
      <c r="AE4093" s="26"/>
      <c r="AF4093" s="28"/>
      <c r="AG4093" s="26"/>
      <c r="AH4093" s="28"/>
      <c r="AI4093" s="26"/>
      <c r="AJ4093" s="28"/>
      <c r="AK4093" s="28"/>
      <c r="AL4093" s="26"/>
      <c r="AM4093" s="28"/>
      <c r="AN4093" s="26"/>
      <c r="AO4093" s="28"/>
      <c r="AP4093" s="26"/>
    </row>
    <row r="4094" spans="1:42" x14ac:dyDescent="0.25">
      <c r="A4094" s="24"/>
      <c r="B4094" s="24"/>
      <c r="C4094" s="111"/>
      <c r="D4094" s="25"/>
      <c r="E4094" s="25"/>
      <c r="F4094" s="26"/>
      <c r="G4094" s="25"/>
      <c r="H4094" s="26"/>
      <c r="I4094" s="25"/>
      <c r="J4094" s="26"/>
      <c r="K4094" s="27"/>
      <c r="L4094" s="27"/>
      <c r="M4094" s="26"/>
      <c r="N4094" s="27"/>
      <c r="O4094" s="26"/>
      <c r="P4094" s="27"/>
      <c r="Q4094" s="26"/>
      <c r="R4094" s="27"/>
      <c r="S4094" s="27"/>
      <c r="T4094" s="26"/>
      <c r="U4094" s="27"/>
      <c r="V4094" s="26"/>
      <c r="W4094" s="27"/>
      <c r="X4094" s="26"/>
      <c r="Y4094" s="24"/>
      <c r="Z4094" s="24"/>
      <c r="AA4094" s="24"/>
      <c r="AB4094" s="24"/>
      <c r="AC4094" s="28"/>
      <c r="AD4094" s="28"/>
      <c r="AE4094" s="26"/>
      <c r="AF4094" s="28"/>
      <c r="AG4094" s="26"/>
      <c r="AH4094" s="28"/>
      <c r="AI4094" s="26"/>
      <c r="AJ4094" s="28"/>
      <c r="AK4094" s="28"/>
      <c r="AL4094" s="26"/>
      <c r="AM4094" s="28"/>
      <c r="AN4094" s="26"/>
      <c r="AO4094" s="28"/>
      <c r="AP4094" s="26"/>
    </row>
    <row r="4095" spans="1:42" x14ac:dyDescent="0.25">
      <c r="A4095" s="24"/>
      <c r="B4095" s="24"/>
      <c r="C4095" s="111"/>
      <c r="D4095" s="25"/>
      <c r="E4095" s="25"/>
      <c r="F4095" s="26"/>
      <c r="G4095" s="25"/>
      <c r="H4095" s="26"/>
      <c r="I4095" s="25"/>
      <c r="J4095" s="26"/>
      <c r="K4095" s="27"/>
      <c r="L4095" s="27"/>
      <c r="M4095" s="26"/>
      <c r="N4095" s="27"/>
      <c r="O4095" s="26"/>
      <c r="P4095" s="27"/>
      <c r="Q4095" s="26"/>
      <c r="R4095" s="27"/>
      <c r="S4095" s="27"/>
      <c r="T4095" s="26"/>
      <c r="U4095" s="27"/>
      <c r="V4095" s="26"/>
      <c r="W4095" s="27"/>
      <c r="X4095" s="26"/>
      <c r="Y4095" s="24"/>
      <c r="Z4095" s="24"/>
      <c r="AA4095" s="24"/>
      <c r="AB4095" s="24"/>
      <c r="AC4095" s="28"/>
      <c r="AD4095" s="28"/>
      <c r="AE4095" s="26"/>
      <c r="AF4095" s="28"/>
      <c r="AG4095" s="26"/>
      <c r="AH4095" s="28"/>
      <c r="AI4095" s="26"/>
      <c r="AJ4095" s="28"/>
      <c r="AK4095" s="28"/>
      <c r="AL4095" s="26"/>
      <c r="AM4095" s="28"/>
      <c r="AN4095" s="26"/>
      <c r="AO4095" s="28"/>
      <c r="AP4095" s="26"/>
    </row>
    <row r="4096" spans="1:42" x14ac:dyDescent="0.25">
      <c r="A4096" s="24"/>
      <c r="B4096" s="24"/>
      <c r="C4096" s="111"/>
      <c r="D4096" s="25"/>
      <c r="E4096" s="25"/>
      <c r="F4096" s="26"/>
      <c r="G4096" s="25"/>
      <c r="H4096" s="26"/>
      <c r="I4096" s="25"/>
      <c r="J4096" s="26"/>
      <c r="K4096" s="27"/>
      <c r="L4096" s="27"/>
      <c r="M4096" s="26"/>
      <c r="N4096" s="27"/>
      <c r="O4096" s="26"/>
      <c r="P4096" s="27"/>
      <c r="Q4096" s="26"/>
      <c r="R4096" s="27"/>
      <c r="S4096" s="27"/>
      <c r="T4096" s="26"/>
      <c r="U4096" s="27"/>
      <c r="V4096" s="26"/>
      <c r="W4096" s="27"/>
      <c r="X4096" s="26"/>
      <c r="Y4096" s="24"/>
      <c r="Z4096" s="24"/>
      <c r="AA4096" s="24"/>
      <c r="AB4096" s="24"/>
      <c r="AC4096" s="28"/>
      <c r="AD4096" s="28"/>
      <c r="AE4096" s="26"/>
      <c r="AF4096" s="28"/>
      <c r="AG4096" s="26"/>
      <c r="AH4096" s="28"/>
      <c r="AI4096" s="26"/>
      <c r="AJ4096" s="28"/>
      <c r="AK4096" s="28"/>
      <c r="AL4096" s="26"/>
      <c r="AM4096" s="28"/>
      <c r="AN4096" s="26"/>
      <c r="AO4096" s="28"/>
      <c r="AP4096" s="26"/>
    </row>
    <row r="4097" spans="1:42" x14ac:dyDescent="0.25">
      <c r="A4097" s="24"/>
      <c r="B4097" s="24"/>
      <c r="C4097" s="24"/>
      <c r="D4097" s="25"/>
      <c r="E4097" s="25"/>
      <c r="F4097" s="26"/>
      <c r="G4097" s="25"/>
      <c r="H4097" s="26"/>
      <c r="I4097" s="25"/>
      <c r="J4097" s="26"/>
      <c r="K4097" s="27"/>
      <c r="L4097" s="27"/>
      <c r="M4097" s="26"/>
      <c r="N4097" s="27"/>
      <c r="O4097" s="26"/>
      <c r="P4097" s="27"/>
      <c r="Q4097" s="26"/>
      <c r="R4097" s="27"/>
      <c r="S4097" s="27"/>
      <c r="T4097" s="26"/>
      <c r="U4097" s="27"/>
      <c r="V4097" s="26"/>
      <c r="W4097" s="27"/>
      <c r="X4097" s="26"/>
      <c r="Y4097" s="24"/>
      <c r="Z4097" s="24"/>
      <c r="AA4097" s="24"/>
      <c r="AB4097" s="24"/>
      <c r="AC4097" s="28"/>
      <c r="AD4097" s="28"/>
      <c r="AE4097" s="26"/>
      <c r="AF4097" s="28"/>
      <c r="AG4097" s="26"/>
      <c r="AH4097" s="28"/>
      <c r="AI4097" s="26"/>
      <c r="AJ4097" s="28"/>
      <c r="AK4097" s="28"/>
      <c r="AL4097" s="26"/>
      <c r="AM4097" s="28"/>
      <c r="AN4097" s="26"/>
      <c r="AO4097" s="28"/>
      <c r="AP4097" s="26"/>
    </row>
    <row r="4098" spans="1:42" x14ac:dyDescent="0.25">
      <c r="A4098" s="24"/>
      <c r="B4098" s="24"/>
      <c r="C4098" s="24"/>
      <c r="D4098" s="25"/>
      <c r="E4098" s="25"/>
      <c r="F4098" s="26"/>
      <c r="G4098" s="25"/>
      <c r="H4098" s="26"/>
      <c r="I4098" s="25"/>
      <c r="J4098" s="26"/>
      <c r="K4098" s="27"/>
      <c r="L4098" s="27"/>
      <c r="M4098" s="26"/>
      <c r="N4098" s="27"/>
      <c r="O4098" s="26"/>
      <c r="P4098" s="27"/>
      <c r="Q4098" s="26"/>
      <c r="R4098" s="27"/>
      <c r="S4098" s="27"/>
      <c r="T4098" s="26"/>
      <c r="U4098" s="27"/>
      <c r="V4098" s="26"/>
      <c r="W4098" s="27"/>
      <c r="X4098" s="26"/>
      <c r="Y4098" s="24"/>
      <c r="Z4098" s="24"/>
      <c r="AA4098" s="24"/>
      <c r="AB4098" s="24"/>
      <c r="AC4098" s="28"/>
      <c r="AD4098" s="28"/>
      <c r="AE4098" s="26"/>
      <c r="AF4098" s="28"/>
      <c r="AG4098" s="26"/>
      <c r="AH4098" s="28"/>
      <c r="AI4098" s="26"/>
      <c r="AJ4098" s="28"/>
      <c r="AK4098" s="28"/>
      <c r="AL4098" s="26"/>
      <c r="AM4098" s="28"/>
      <c r="AN4098" s="26"/>
      <c r="AO4098" s="28"/>
      <c r="AP4098" s="26"/>
    </row>
    <row r="4099" spans="1:42" x14ac:dyDescent="0.25">
      <c r="A4099" s="24"/>
      <c r="B4099" s="24"/>
      <c r="C4099" s="24"/>
      <c r="D4099" s="25"/>
      <c r="E4099" s="25"/>
      <c r="F4099" s="26"/>
      <c r="G4099" s="25"/>
      <c r="H4099" s="26"/>
      <c r="I4099" s="25"/>
      <c r="J4099" s="26"/>
      <c r="K4099" s="27"/>
      <c r="L4099" s="27"/>
      <c r="M4099" s="26"/>
      <c r="N4099" s="27"/>
      <c r="O4099" s="26"/>
      <c r="P4099" s="27"/>
      <c r="Q4099" s="26"/>
      <c r="R4099" s="27"/>
      <c r="S4099" s="27"/>
      <c r="T4099" s="26"/>
      <c r="U4099" s="27"/>
      <c r="V4099" s="26"/>
      <c r="W4099" s="27"/>
      <c r="X4099" s="26"/>
      <c r="Y4099" s="24"/>
      <c r="Z4099" s="24"/>
      <c r="AA4099" s="24"/>
      <c r="AB4099" s="24"/>
      <c r="AC4099" s="28"/>
      <c r="AD4099" s="28"/>
      <c r="AE4099" s="26"/>
      <c r="AF4099" s="28"/>
      <c r="AG4099" s="26"/>
      <c r="AH4099" s="28"/>
      <c r="AI4099" s="26"/>
      <c r="AJ4099" s="28"/>
      <c r="AK4099" s="28"/>
      <c r="AL4099" s="26"/>
      <c r="AM4099" s="28"/>
      <c r="AN4099" s="26"/>
      <c r="AO4099" s="28"/>
      <c r="AP4099" s="26"/>
    </row>
    <row r="4100" spans="1:42" x14ac:dyDescent="0.25">
      <c r="A4100" s="24"/>
      <c r="B4100" s="24"/>
      <c r="C4100" s="24"/>
      <c r="D4100" s="25"/>
      <c r="E4100" s="25"/>
      <c r="F4100" s="26"/>
      <c r="G4100" s="25"/>
      <c r="H4100" s="26"/>
      <c r="I4100" s="25"/>
      <c r="J4100" s="26"/>
      <c r="K4100" s="27"/>
      <c r="L4100" s="27"/>
      <c r="M4100" s="26"/>
      <c r="N4100" s="27"/>
      <c r="O4100" s="26"/>
      <c r="P4100" s="27"/>
      <c r="Q4100" s="26"/>
      <c r="R4100" s="27"/>
      <c r="S4100" s="27"/>
      <c r="T4100" s="26"/>
      <c r="U4100" s="27"/>
      <c r="V4100" s="26"/>
      <c r="W4100" s="27"/>
      <c r="X4100" s="26"/>
      <c r="Y4100" s="24"/>
      <c r="Z4100" s="24"/>
      <c r="AA4100" s="24"/>
      <c r="AB4100" s="24"/>
      <c r="AC4100" s="28"/>
      <c r="AD4100" s="28"/>
      <c r="AE4100" s="26"/>
      <c r="AF4100" s="28"/>
      <c r="AG4100" s="26"/>
      <c r="AH4100" s="28"/>
      <c r="AI4100" s="26"/>
      <c r="AJ4100" s="28"/>
      <c r="AK4100" s="28"/>
      <c r="AL4100" s="26"/>
      <c r="AM4100" s="28"/>
      <c r="AN4100" s="26"/>
      <c r="AO4100" s="28"/>
      <c r="AP4100" s="26"/>
    </row>
    <row r="4101" spans="1:42" x14ac:dyDescent="0.25">
      <c r="A4101" s="24"/>
      <c r="B4101" s="24"/>
      <c r="C4101" s="88"/>
      <c r="D4101" s="25"/>
      <c r="E4101" s="25"/>
      <c r="F4101" s="26"/>
      <c r="G4101" s="25"/>
      <c r="H4101" s="26"/>
      <c r="I4101" s="25"/>
      <c r="J4101" s="26"/>
      <c r="K4101" s="27"/>
      <c r="L4101" s="27"/>
      <c r="M4101" s="26"/>
      <c r="N4101" s="27"/>
      <c r="O4101" s="26"/>
      <c r="P4101" s="27"/>
      <c r="Q4101" s="26"/>
      <c r="R4101" s="27"/>
      <c r="S4101" s="27"/>
      <c r="T4101" s="26"/>
      <c r="U4101" s="27"/>
      <c r="V4101" s="26"/>
      <c r="W4101" s="27"/>
      <c r="X4101" s="26"/>
      <c r="Y4101" s="24"/>
      <c r="Z4101" s="24"/>
      <c r="AA4101" s="24"/>
      <c r="AB4101" s="24"/>
      <c r="AC4101" s="28"/>
      <c r="AD4101" s="28"/>
      <c r="AE4101" s="26"/>
      <c r="AF4101" s="28"/>
      <c r="AG4101" s="26"/>
      <c r="AH4101" s="28"/>
      <c r="AI4101" s="26"/>
      <c r="AJ4101" s="28"/>
      <c r="AK4101" s="28"/>
      <c r="AL4101" s="26"/>
      <c r="AM4101" s="28"/>
      <c r="AN4101" s="26"/>
      <c r="AO4101" s="28"/>
      <c r="AP4101" s="26"/>
    </row>
    <row r="4102" spans="1:42" x14ac:dyDescent="0.25">
      <c r="A4102" s="24"/>
      <c r="B4102" s="24"/>
      <c r="C4102" s="88"/>
      <c r="D4102" s="25"/>
      <c r="E4102" s="25"/>
      <c r="F4102" s="26"/>
      <c r="G4102" s="25"/>
      <c r="H4102" s="26"/>
      <c r="I4102" s="25"/>
      <c r="J4102" s="26"/>
      <c r="K4102" s="27"/>
      <c r="L4102" s="27"/>
      <c r="M4102" s="26"/>
      <c r="N4102" s="27"/>
      <c r="O4102" s="26"/>
      <c r="P4102" s="27"/>
      <c r="Q4102" s="26"/>
      <c r="R4102" s="27"/>
      <c r="S4102" s="27"/>
      <c r="T4102" s="26"/>
      <c r="U4102" s="27"/>
      <c r="V4102" s="26"/>
      <c r="W4102" s="27"/>
      <c r="X4102" s="26"/>
      <c r="Y4102" s="24"/>
      <c r="Z4102" s="24"/>
      <c r="AA4102" s="24"/>
      <c r="AB4102" s="24"/>
      <c r="AC4102" s="28"/>
      <c r="AD4102" s="28"/>
      <c r="AE4102" s="26"/>
      <c r="AF4102" s="28"/>
      <c r="AG4102" s="26"/>
      <c r="AH4102" s="28"/>
      <c r="AI4102" s="26"/>
      <c r="AJ4102" s="28"/>
      <c r="AK4102" s="28"/>
      <c r="AL4102" s="26"/>
      <c r="AM4102" s="28"/>
      <c r="AN4102" s="26"/>
      <c r="AO4102" s="28"/>
      <c r="AP4102" s="26"/>
    </row>
    <row r="4103" spans="1:42" x14ac:dyDescent="0.25">
      <c r="A4103" s="24"/>
      <c r="B4103" s="24"/>
      <c r="C4103" s="88"/>
      <c r="D4103" s="25"/>
      <c r="E4103" s="25"/>
      <c r="F4103" s="26"/>
      <c r="G4103" s="25"/>
      <c r="H4103" s="26"/>
      <c r="I4103" s="25"/>
      <c r="J4103" s="26"/>
      <c r="K4103" s="27"/>
      <c r="L4103" s="27"/>
      <c r="M4103" s="26"/>
      <c r="N4103" s="27"/>
      <c r="O4103" s="26"/>
      <c r="P4103" s="27"/>
      <c r="Q4103" s="26"/>
      <c r="R4103" s="27"/>
      <c r="S4103" s="27"/>
      <c r="T4103" s="26"/>
      <c r="U4103" s="27"/>
      <c r="V4103" s="26"/>
      <c r="W4103" s="27"/>
      <c r="X4103" s="26"/>
      <c r="Y4103" s="24"/>
      <c r="Z4103" s="24"/>
      <c r="AA4103" s="24"/>
      <c r="AB4103" s="24"/>
      <c r="AC4103" s="28"/>
      <c r="AD4103" s="28"/>
      <c r="AE4103" s="26"/>
      <c r="AF4103" s="28"/>
      <c r="AG4103" s="26"/>
      <c r="AH4103" s="28"/>
      <c r="AI4103" s="26"/>
      <c r="AJ4103" s="28"/>
      <c r="AK4103" s="28"/>
      <c r="AL4103" s="26"/>
      <c r="AM4103" s="28"/>
      <c r="AN4103" s="26"/>
      <c r="AO4103" s="28"/>
      <c r="AP4103" s="26"/>
    </row>
    <row r="4104" spans="1:42" x14ac:dyDescent="0.25">
      <c r="A4104" s="24"/>
      <c r="B4104" s="24"/>
      <c r="C4104" s="24"/>
      <c r="D4104" s="25"/>
      <c r="E4104" s="25"/>
      <c r="F4104" s="26"/>
      <c r="G4104" s="25"/>
      <c r="H4104" s="26"/>
      <c r="I4104" s="25"/>
      <c r="J4104" s="26"/>
      <c r="K4104" s="27"/>
      <c r="L4104" s="27"/>
      <c r="M4104" s="26"/>
      <c r="N4104" s="27"/>
      <c r="O4104" s="26"/>
      <c r="P4104" s="27"/>
      <c r="Q4104" s="26"/>
      <c r="R4104" s="27"/>
      <c r="S4104" s="27"/>
      <c r="T4104" s="26"/>
      <c r="U4104" s="27"/>
      <c r="V4104" s="26"/>
      <c r="W4104" s="27"/>
      <c r="X4104" s="26"/>
      <c r="Y4104" s="24"/>
      <c r="Z4104" s="24"/>
      <c r="AA4104" s="24"/>
      <c r="AB4104" s="24"/>
      <c r="AC4104" s="28"/>
      <c r="AD4104" s="28"/>
      <c r="AE4104" s="26"/>
      <c r="AF4104" s="28"/>
      <c r="AG4104" s="26"/>
      <c r="AH4104" s="28"/>
      <c r="AI4104" s="26"/>
      <c r="AJ4104" s="28"/>
      <c r="AK4104" s="28"/>
      <c r="AL4104" s="26"/>
      <c r="AM4104" s="28"/>
      <c r="AN4104" s="26"/>
      <c r="AO4104" s="28"/>
      <c r="AP4104" s="26"/>
    </row>
    <row r="4105" spans="1:42" x14ac:dyDescent="0.25">
      <c r="A4105" s="24"/>
      <c r="B4105" s="24"/>
      <c r="C4105" s="24"/>
      <c r="D4105" s="25"/>
      <c r="E4105" s="25"/>
      <c r="F4105" s="26"/>
      <c r="G4105" s="25"/>
      <c r="H4105" s="26"/>
      <c r="I4105" s="25"/>
      <c r="J4105" s="26"/>
      <c r="K4105" s="27"/>
      <c r="L4105" s="27"/>
      <c r="M4105" s="26"/>
      <c r="N4105" s="27"/>
      <c r="O4105" s="26"/>
      <c r="P4105" s="27"/>
      <c r="Q4105" s="26"/>
      <c r="R4105" s="27"/>
      <c r="S4105" s="27"/>
      <c r="T4105" s="26"/>
      <c r="U4105" s="27"/>
      <c r="V4105" s="26"/>
      <c r="W4105" s="27"/>
      <c r="X4105" s="26"/>
      <c r="Y4105" s="24"/>
      <c r="Z4105" s="24"/>
      <c r="AA4105" s="24"/>
      <c r="AB4105" s="24"/>
      <c r="AC4105" s="28"/>
      <c r="AD4105" s="28"/>
      <c r="AE4105" s="26"/>
      <c r="AF4105" s="28"/>
      <c r="AG4105" s="26"/>
      <c r="AH4105" s="28"/>
      <c r="AI4105" s="26"/>
      <c r="AJ4105" s="28"/>
      <c r="AK4105" s="28"/>
      <c r="AL4105" s="26"/>
      <c r="AM4105" s="28"/>
      <c r="AN4105" s="26"/>
      <c r="AO4105" s="28"/>
      <c r="AP4105" s="26"/>
    </row>
    <row r="4106" spans="1:42" x14ac:dyDescent="0.25">
      <c r="A4106" s="24"/>
      <c r="B4106" s="24"/>
      <c r="C4106" s="24"/>
      <c r="D4106" s="24"/>
      <c r="E4106" s="24"/>
      <c r="F4106" s="24"/>
      <c r="G4106" s="24"/>
      <c r="H4106" s="24"/>
      <c r="I4106" s="25"/>
      <c r="J4106" s="26"/>
      <c r="K4106" s="24"/>
      <c r="L4106" s="24"/>
      <c r="M4106" s="24"/>
      <c r="N4106" s="24"/>
      <c r="O4106" s="24"/>
      <c r="P4106" s="27"/>
      <c r="Q4106" s="26"/>
      <c r="R4106" s="24"/>
      <c r="S4106" s="24"/>
      <c r="T4106" s="24"/>
      <c r="U4106" s="24"/>
      <c r="V4106" s="24"/>
      <c r="W4106" s="27"/>
      <c r="X4106" s="26"/>
      <c r="Y4106" s="24"/>
      <c r="Z4106" s="24"/>
      <c r="AA4106" s="24"/>
      <c r="AB4106" s="24"/>
      <c r="AC4106" s="24"/>
      <c r="AD4106" s="24"/>
      <c r="AE4106" s="24"/>
      <c r="AF4106" s="24"/>
      <c r="AG4106" s="24"/>
      <c r="AH4106" s="28"/>
      <c r="AI4106" s="26"/>
      <c r="AJ4106" s="24"/>
      <c r="AK4106" s="24"/>
      <c r="AL4106" s="24"/>
      <c r="AM4106" s="24"/>
      <c r="AN4106" s="24"/>
      <c r="AO4106" s="28"/>
      <c r="AP4106" s="26"/>
    </row>
    <row r="4107" spans="1:42" x14ac:dyDescent="0.25">
      <c r="A4107" s="24"/>
      <c r="B4107" s="24"/>
      <c r="C4107" s="111"/>
      <c r="D4107" s="24"/>
      <c r="E4107" s="25"/>
      <c r="F4107" s="26"/>
      <c r="G4107" s="25"/>
      <c r="H4107" s="26"/>
      <c r="I4107" s="24"/>
      <c r="J4107" s="24"/>
      <c r="K4107" s="24"/>
      <c r="L4107" s="27"/>
      <c r="M4107" s="26"/>
      <c r="N4107" s="27"/>
      <c r="O4107" s="26"/>
      <c r="P4107" s="24"/>
      <c r="Q4107" s="24"/>
      <c r="R4107" s="24"/>
      <c r="S4107" s="27"/>
      <c r="T4107" s="26"/>
      <c r="U4107" s="27"/>
      <c r="V4107" s="26"/>
      <c r="W4107" s="24"/>
      <c r="X4107" s="24"/>
      <c r="Y4107" s="24"/>
      <c r="Z4107" s="24"/>
      <c r="AA4107" s="24"/>
      <c r="AB4107" s="24"/>
      <c r="AC4107" s="24"/>
      <c r="AD4107" s="28"/>
      <c r="AE4107" s="26"/>
      <c r="AF4107" s="28"/>
      <c r="AG4107" s="26"/>
      <c r="AH4107" s="24"/>
      <c r="AI4107" s="24"/>
      <c r="AJ4107" s="24"/>
      <c r="AK4107" s="28"/>
      <c r="AL4107" s="26"/>
      <c r="AM4107" s="28"/>
      <c r="AN4107" s="26"/>
      <c r="AO4107" s="24"/>
      <c r="AP4107" s="24"/>
    </row>
    <row r="4108" spans="1:42" x14ac:dyDescent="0.25">
      <c r="A4108" s="24"/>
      <c r="B4108" s="24"/>
      <c r="C4108" s="111"/>
      <c r="D4108" s="25"/>
      <c r="E4108" s="25"/>
      <c r="F4108" s="26"/>
      <c r="G4108" s="25"/>
      <c r="H4108" s="26"/>
      <c r="I4108" s="25"/>
      <c r="J4108" s="26"/>
      <c r="K4108" s="27"/>
      <c r="L4108" s="27"/>
      <c r="M4108" s="26"/>
      <c r="N4108" s="27"/>
      <c r="O4108" s="26"/>
      <c r="P4108" s="27"/>
      <c r="Q4108" s="26"/>
      <c r="R4108" s="27"/>
      <c r="S4108" s="27"/>
      <c r="T4108" s="26"/>
      <c r="U4108" s="27"/>
      <c r="V4108" s="26"/>
      <c r="W4108" s="27"/>
      <c r="X4108" s="26"/>
      <c r="Y4108" s="24"/>
      <c r="Z4108" s="24"/>
      <c r="AA4108" s="24"/>
      <c r="AB4108" s="24"/>
      <c r="AC4108" s="28"/>
      <c r="AD4108" s="28"/>
      <c r="AE4108" s="26"/>
      <c r="AF4108" s="28"/>
      <c r="AG4108" s="26"/>
      <c r="AH4108" s="28"/>
      <c r="AI4108" s="26"/>
      <c r="AJ4108" s="28"/>
      <c r="AK4108" s="28"/>
      <c r="AL4108" s="26"/>
      <c r="AM4108" s="28"/>
      <c r="AN4108" s="26"/>
      <c r="AO4108" s="28"/>
      <c r="AP4108" s="26"/>
    </row>
    <row r="4109" spans="1:42" x14ac:dyDescent="0.25">
      <c r="A4109" s="24"/>
      <c r="B4109" s="24"/>
      <c r="C4109" s="111"/>
      <c r="D4109" s="25"/>
      <c r="E4109" s="25"/>
      <c r="F4109" s="26"/>
      <c r="G4109" s="25"/>
      <c r="H4109" s="26"/>
      <c r="I4109" s="25"/>
      <c r="J4109" s="26"/>
      <c r="K4109" s="27"/>
      <c r="L4109" s="27"/>
      <c r="M4109" s="26"/>
      <c r="N4109" s="27"/>
      <c r="O4109" s="26"/>
      <c r="P4109" s="27"/>
      <c r="Q4109" s="26"/>
      <c r="R4109" s="27"/>
      <c r="S4109" s="27"/>
      <c r="T4109" s="26"/>
      <c r="U4109" s="27"/>
      <c r="V4109" s="26"/>
      <c r="W4109" s="27"/>
      <c r="X4109" s="26"/>
      <c r="Y4109" s="24"/>
      <c r="Z4109" s="24"/>
      <c r="AA4109" s="24"/>
      <c r="AB4109" s="24"/>
      <c r="AC4109" s="28"/>
      <c r="AD4109" s="28"/>
      <c r="AE4109" s="26"/>
      <c r="AF4109" s="28"/>
      <c r="AG4109" s="26"/>
      <c r="AH4109" s="28"/>
      <c r="AI4109" s="26"/>
      <c r="AJ4109" s="28"/>
      <c r="AK4109" s="28"/>
      <c r="AL4109" s="26"/>
      <c r="AM4109" s="28"/>
      <c r="AN4109" s="26"/>
      <c r="AO4109" s="28"/>
      <c r="AP4109" s="26"/>
    </row>
    <row r="4110" spans="1:42" x14ac:dyDescent="0.25">
      <c r="A4110" s="24"/>
      <c r="B4110" s="24"/>
      <c r="C4110" s="24"/>
      <c r="D4110" s="25"/>
      <c r="E4110" s="25"/>
      <c r="F4110" s="26"/>
      <c r="G4110" s="25"/>
      <c r="H4110" s="26"/>
      <c r="I4110" s="25"/>
      <c r="J4110" s="26"/>
      <c r="K4110" s="27"/>
      <c r="L4110" s="27"/>
      <c r="M4110" s="26"/>
      <c r="N4110" s="27"/>
      <c r="O4110" s="26"/>
      <c r="P4110" s="27"/>
      <c r="Q4110" s="26"/>
      <c r="R4110" s="27"/>
      <c r="S4110" s="27"/>
      <c r="T4110" s="26"/>
      <c r="U4110" s="27"/>
      <c r="V4110" s="26"/>
      <c r="W4110" s="27"/>
      <c r="X4110" s="26"/>
      <c r="Y4110" s="24"/>
      <c r="Z4110" s="24"/>
      <c r="AA4110" s="24"/>
      <c r="AB4110" s="24"/>
      <c r="AC4110" s="28"/>
      <c r="AD4110" s="28"/>
      <c r="AE4110" s="26"/>
      <c r="AF4110" s="28"/>
      <c r="AG4110" s="26"/>
      <c r="AH4110" s="28"/>
      <c r="AI4110" s="26"/>
      <c r="AJ4110" s="28"/>
      <c r="AK4110" s="28"/>
      <c r="AL4110" s="26"/>
      <c r="AM4110" s="28"/>
      <c r="AN4110" s="26"/>
      <c r="AO4110" s="28"/>
      <c r="AP4110" s="26"/>
    </row>
    <row r="4111" spans="1:42" x14ac:dyDescent="0.25">
      <c r="A4111" s="24"/>
      <c r="B4111" s="24"/>
      <c r="C4111" s="24"/>
      <c r="D4111" s="25"/>
      <c r="E4111" s="25"/>
      <c r="F4111" s="26"/>
      <c r="G4111" s="25"/>
      <c r="H4111" s="26"/>
      <c r="I4111" s="25"/>
      <c r="J4111" s="26"/>
      <c r="K4111" s="27"/>
      <c r="L4111" s="27"/>
      <c r="M4111" s="26"/>
      <c r="N4111" s="27"/>
      <c r="O4111" s="26"/>
      <c r="P4111" s="27"/>
      <c r="Q4111" s="26"/>
      <c r="R4111" s="27"/>
      <c r="S4111" s="27"/>
      <c r="T4111" s="26"/>
      <c r="U4111" s="27"/>
      <c r="V4111" s="26"/>
      <c r="W4111" s="27"/>
      <c r="X4111" s="26"/>
      <c r="Y4111" s="24"/>
      <c r="Z4111" s="24"/>
      <c r="AA4111" s="24"/>
      <c r="AB4111" s="24"/>
      <c r="AC4111" s="28"/>
      <c r="AD4111" s="28"/>
      <c r="AE4111" s="26"/>
      <c r="AF4111" s="28"/>
      <c r="AG4111" s="26"/>
      <c r="AH4111" s="28"/>
      <c r="AI4111" s="26"/>
      <c r="AJ4111" s="28"/>
      <c r="AK4111" s="28"/>
      <c r="AL4111" s="26"/>
      <c r="AM4111" s="28"/>
      <c r="AN4111" s="26"/>
      <c r="AO4111" s="28"/>
      <c r="AP4111" s="26"/>
    </row>
    <row r="4112" spans="1:42" x14ac:dyDescent="0.25">
      <c r="A4112" s="24"/>
      <c r="B4112" s="24"/>
      <c r="C4112" s="24"/>
      <c r="D4112" s="25"/>
      <c r="E4112" s="25"/>
      <c r="F4112" s="26"/>
      <c r="G4112" s="25"/>
      <c r="H4112" s="26"/>
      <c r="I4112" s="25"/>
      <c r="J4112" s="26"/>
      <c r="K4112" s="27"/>
      <c r="L4112" s="27"/>
      <c r="M4112" s="26"/>
      <c r="N4112" s="27"/>
      <c r="O4112" s="26"/>
      <c r="P4112" s="27"/>
      <c r="Q4112" s="26"/>
      <c r="R4112" s="27"/>
      <c r="S4112" s="27"/>
      <c r="T4112" s="26"/>
      <c r="U4112" s="27"/>
      <c r="V4112" s="26"/>
      <c r="W4112" s="27"/>
      <c r="X4112" s="26"/>
      <c r="Y4112" s="25"/>
      <c r="Z4112" s="38"/>
      <c r="AA4112" s="27"/>
      <c r="AB4112" s="27"/>
      <c r="AC4112" s="28"/>
      <c r="AD4112" s="28"/>
      <c r="AE4112" s="26"/>
      <c r="AF4112" s="28"/>
      <c r="AG4112" s="26"/>
      <c r="AH4112" s="28"/>
      <c r="AI4112" s="26"/>
      <c r="AJ4112" s="28"/>
      <c r="AK4112" s="28"/>
      <c r="AL4112" s="26"/>
      <c r="AM4112" s="28"/>
      <c r="AN4112" s="26"/>
      <c r="AO4112" s="28"/>
      <c r="AP4112" s="26"/>
    </row>
    <row r="4113" spans="1:42" x14ac:dyDescent="0.25">
      <c r="A4113" s="24"/>
      <c r="B4113" s="24"/>
      <c r="C4113" s="24"/>
      <c r="D4113" s="25"/>
      <c r="E4113" s="25"/>
      <c r="F4113" s="26"/>
      <c r="G4113" s="25"/>
      <c r="H4113" s="26"/>
      <c r="I4113" s="25"/>
      <c r="J4113" s="26"/>
      <c r="K4113" s="27"/>
      <c r="L4113" s="27"/>
      <c r="M4113" s="26"/>
      <c r="N4113" s="27"/>
      <c r="O4113" s="26"/>
      <c r="P4113" s="27"/>
      <c r="Q4113" s="26"/>
      <c r="R4113" s="27"/>
      <c r="S4113" s="27"/>
      <c r="T4113" s="26"/>
      <c r="U4113" s="27"/>
      <c r="V4113" s="26"/>
      <c r="W4113" s="27"/>
      <c r="X4113" s="26"/>
      <c r="Y4113" s="25"/>
      <c r="Z4113" s="38"/>
      <c r="AA4113" s="27"/>
      <c r="AB4113" s="27"/>
      <c r="AC4113" s="28"/>
      <c r="AD4113" s="28"/>
      <c r="AE4113" s="26"/>
      <c r="AF4113" s="28"/>
      <c r="AG4113" s="26"/>
      <c r="AH4113" s="28"/>
      <c r="AI4113" s="26"/>
      <c r="AJ4113" s="28"/>
      <c r="AK4113" s="28"/>
      <c r="AL4113" s="26"/>
      <c r="AM4113" s="28"/>
      <c r="AN4113" s="26"/>
      <c r="AO4113" s="28"/>
      <c r="AP4113" s="26"/>
    </row>
    <row r="4114" spans="1:42" x14ac:dyDescent="0.25">
      <c r="A4114" s="24"/>
      <c r="B4114" s="24"/>
      <c r="C4114" s="88"/>
      <c r="D4114" s="25"/>
      <c r="E4114" s="25"/>
      <c r="F4114" s="26"/>
      <c r="G4114" s="25"/>
      <c r="H4114" s="26"/>
      <c r="I4114" s="25"/>
      <c r="J4114" s="26"/>
      <c r="K4114" s="27"/>
      <c r="L4114" s="27"/>
      <c r="M4114" s="26"/>
      <c r="N4114" s="27"/>
      <c r="O4114" s="26"/>
      <c r="P4114" s="27"/>
      <c r="Q4114" s="26"/>
      <c r="R4114" s="27"/>
      <c r="S4114" s="27"/>
      <c r="T4114" s="26"/>
      <c r="U4114" s="27"/>
      <c r="V4114" s="26"/>
      <c r="W4114" s="27"/>
      <c r="X4114" s="26"/>
      <c r="Y4114" s="25"/>
      <c r="Z4114" s="38"/>
      <c r="AA4114" s="27"/>
      <c r="AB4114" s="27"/>
      <c r="AC4114" s="28"/>
      <c r="AD4114" s="28"/>
      <c r="AE4114" s="26"/>
      <c r="AF4114" s="28"/>
      <c r="AG4114" s="26"/>
      <c r="AH4114" s="28"/>
      <c r="AI4114" s="26"/>
      <c r="AJ4114" s="28"/>
      <c r="AK4114" s="28"/>
      <c r="AL4114" s="26"/>
      <c r="AM4114" s="28"/>
      <c r="AN4114" s="26"/>
      <c r="AO4114" s="28"/>
      <c r="AP4114" s="26"/>
    </row>
    <row r="4115" spans="1:42" x14ac:dyDescent="0.25">
      <c r="A4115" s="24"/>
      <c r="B4115" s="24"/>
      <c r="C4115" s="88"/>
      <c r="D4115" s="25"/>
      <c r="E4115" s="25"/>
      <c r="F4115" s="26"/>
      <c r="G4115" s="25"/>
      <c r="H4115" s="26"/>
      <c r="I4115" s="25"/>
      <c r="J4115" s="26"/>
      <c r="K4115" s="27"/>
      <c r="L4115" s="27"/>
      <c r="M4115" s="26"/>
      <c r="N4115" s="27"/>
      <c r="O4115" s="26"/>
      <c r="P4115" s="27"/>
      <c r="Q4115" s="26"/>
      <c r="R4115" s="27"/>
      <c r="S4115" s="27"/>
      <c r="T4115" s="26"/>
      <c r="U4115" s="27"/>
      <c r="V4115" s="26"/>
      <c r="W4115" s="27"/>
      <c r="X4115" s="26"/>
      <c r="Y4115" s="25"/>
      <c r="Z4115" s="38"/>
      <c r="AA4115" s="27"/>
      <c r="AB4115" s="27"/>
      <c r="AC4115" s="28"/>
      <c r="AD4115" s="28"/>
      <c r="AE4115" s="26"/>
      <c r="AF4115" s="28"/>
      <c r="AG4115" s="26"/>
      <c r="AH4115" s="28"/>
      <c r="AI4115" s="26"/>
      <c r="AJ4115" s="28"/>
      <c r="AK4115" s="28"/>
      <c r="AL4115" s="26"/>
      <c r="AM4115" s="28"/>
      <c r="AN4115" s="26"/>
      <c r="AO4115" s="28"/>
      <c r="AP4115" s="26"/>
    </row>
    <row r="4116" spans="1:42" x14ac:dyDescent="0.25">
      <c r="A4116" s="24"/>
      <c r="B4116" s="24"/>
      <c r="C4116" s="88"/>
      <c r="D4116" s="25"/>
      <c r="E4116" s="25"/>
      <c r="F4116" s="26"/>
      <c r="G4116" s="25"/>
      <c r="H4116" s="26"/>
      <c r="I4116" s="25"/>
      <c r="J4116" s="26"/>
      <c r="K4116" s="27"/>
      <c r="L4116" s="27"/>
      <c r="M4116" s="26"/>
      <c r="N4116" s="27"/>
      <c r="O4116" s="26"/>
      <c r="P4116" s="27"/>
      <c r="Q4116" s="26"/>
      <c r="R4116" s="27"/>
      <c r="S4116" s="27"/>
      <c r="T4116" s="26"/>
      <c r="U4116" s="27"/>
      <c r="V4116" s="26"/>
      <c r="W4116" s="27"/>
      <c r="X4116" s="26"/>
      <c r="Y4116" s="25"/>
      <c r="Z4116" s="24"/>
      <c r="AA4116" s="27"/>
      <c r="AB4116" s="24"/>
      <c r="AC4116" s="28"/>
      <c r="AD4116" s="28"/>
      <c r="AE4116" s="26"/>
      <c r="AF4116" s="28"/>
      <c r="AG4116" s="26"/>
      <c r="AH4116" s="28"/>
      <c r="AI4116" s="26"/>
      <c r="AJ4116" s="28"/>
      <c r="AK4116" s="28"/>
      <c r="AL4116" s="26"/>
      <c r="AM4116" s="28"/>
      <c r="AN4116" s="26"/>
      <c r="AO4116" s="28"/>
      <c r="AP4116" s="26"/>
    </row>
    <row r="4117" spans="1:42" x14ac:dyDescent="0.25">
      <c r="A4117" s="24"/>
      <c r="B4117" s="24"/>
      <c r="C4117" s="24"/>
      <c r="D4117" s="25"/>
      <c r="E4117" s="25"/>
      <c r="F4117" s="26"/>
      <c r="G4117" s="25"/>
      <c r="H4117" s="26"/>
      <c r="I4117" s="25"/>
      <c r="J4117" s="26"/>
      <c r="K4117" s="27"/>
      <c r="L4117" s="27"/>
      <c r="M4117" s="26"/>
      <c r="N4117" s="27"/>
      <c r="O4117" s="26"/>
      <c r="P4117" s="27"/>
      <c r="Q4117" s="26"/>
      <c r="R4117" s="27"/>
      <c r="S4117" s="27"/>
      <c r="T4117" s="26"/>
      <c r="U4117" s="27"/>
      <c r="V4117" s="26"/>
      <c r="W4117" s="27"/>
      <c r="X4117" s="26"/>
      <c r="Y4117" s="25"/>
      <c r="Z4117" s="24"/>
      <c r="AA4117" s="27"/>
      <c r="AB4117" s="24"/>
      <c r="AC4117" s="28"/>
      <c r="AD4117" s="28"/>
      <c r="AE4117" s="26"/>
      <c r="AF4117" s="28"/>
      <c r="AG4117" s="26"/>
      <c r="AH4117" s="28"/>
      <c r="AI4117" s="26"/>
      <c r="AJ4117" s="28"/>
      <c r="AK4117" s="28"/>
      <c r="AL4117" s="26"/>
      <c r="AM4117" s="28"/>
      <c r="AN4117" s="26"/>
      <c r="AO4117" s="28"/>
      <c r="AP4117" s="26"/>
    </row>
    <row r="4118" spans="1:42" x14ac:dyDescent="0.25">
      <c r="A4118" s="24"/>
      <c r="B4118" s="24"/>
      <c r="C4118" s="24"/>
      <c r="D4118" s="25"/>
      <c r="E4118" s="25"/>
      <c r="F4118" s="26"/>
      <c r="G4118" s="25"/>
      <c r="H4118" s="26"/>
      <c r="I4118" s="25"/>
      <c r="J4118" s="26"/>
      <c r="K4118" s="27"/>
      <c r="L4118" s="27"/>
      <c r="M4118" s="26"/>
      <c r="N4118" s="27"/>
      <c r="O4118" s="26"/>
      <c r="P4118" s="27"/>
      <c r="Q4118" s="26"/>
      <c r="R4118" s="27"/>
      <c r="S4118" s="27"/>
      <c r="T4118" s="26"/>
      <c r="U4118" s="27"/>
      <c r="V4118" s="26"/>
      <c r="W4118" s="27"/>
      <c r="X4118" s="26"/>
      <c r="Y4118" s="25"/>
      <c r="Z4118" s="24"/>
      <c r="AA4118" s="27"/>
      <c r="AB4118" s="24"/>
      <c r="AC4118" s="28"/>
      <c r="AD4118" s="28"/>
      <c r="AE4118" s="26"/>
      <c r="AF4118" s="28"/>
      <c r="AG4118" s="26"/>
      <c r="AH4118" s="28"/>
      <c r="AI4118" s="26"/>
      <c r="AJ4118" s="28"/>
      <c r="AK4118" s="28"/>
      <c r="AL4118" s="26"/>
      <c r="AM4118" s="28"/>
      <c r="AN4118" s="26"/>
      <c r="AO4118" s="28"/>
      <c r="AP4118" s="26"/>
    </row>
    <row r="4119" spans="1:42" x14ac:dyDescent="0.25">
      <c r="A4119" s="24"/>
      <c r="B4119" s="24"/>
      <c r="C4119" s="24"/>
      <c r="D4119" s="25"/>
      <c r="E4119" s="25"/>
      <c r="F4119" s="26"/>
      <c r="G4119" s="25"/>
      <c r="H4119" s="26"/>
      <c r="I4119" s="25"/>
      <c r="J4119" s="26"/>
      <c r="K4119" s="27"/>
      <c r="L4119" s="27"/>
      <c r="M4119" s="26"/>
      <c r="N4119" s="27"/>
      <c r="O4119" s="26"/>
      <c r="P4119" s="27"/>
      <c r="Q4119" s="26"/>
      <c r="R4119" s="27"/>
      <c r="S4119" s="27"/>
      <c r="T4119" s="26"/>
      <c r="U4119" s="27"/>
      <c r="V4119" s="26"/>
      <c r="W4119" s="27"/>
      <c r="X4119" s="26"/>
      <c r="Y4119" s="25"/>
      <c r="Z4119" s="38"/>
      <c r="AA4119" s="27"/>
      <c r="AB4119" s="27"/>
      <c r="AC4119" s="28"/>
      <c r="AD4119" s="28"/>
      <c r="AE4119" s="26"/>
      <c r="AF4119" s="28"/>
      <c r="AG4119" s="26"/>
      <c r="AH4119" s="28"/>
      <c r="AI4119" s="26"/>
      <c r="AJ4119" s="28"/>
      <c r="AK4119" s="28"/>
      <c r="AL4119" s="26"/>
      <c r="AM4119" s="28"/>
      <c r="AN4119" s="26"/>
      <c r="AO4119" s="28"/>
      <c r="AP4119" s="26"/>
    </row>
    <row r="4120" spans="1:42" x14ac:dyDescent="0.25">
      <c r="A4120" s="24"/>
      <c r="B4120" s="24"/>
      <c r="C4120" s="111"/>
      <c r="D4120" s="24"/>
      <c r="E4120" s="24"/>
      <c r="F4120" s="24"/>
      <c r="G4120" s="24"/>
      <c r="H4120" s="24"/>
      <c r="I4120" s="25"/>
      <c r="J4120" s="26"/>
      <c r="K4120" s="24"/>
      <c r="L4120" s="24"/>
      <c r="M4120" s="24"/>
      <c r="N4120" s="24"/>
      <c r="O4120" s="24"/>
      <c r="P4120" s="27"/>
      <c r="Q4120" s="26"/>
      <c r="R4120" s="24"/>
      <c r="S4120" s="24"/>
      <c r="T4120" s="24"/>
      <c r="U4120" s="24"/>
      <c r="V4120" s="24"/>
      <c r="W4120" s="27"/>
      <c r="X4120" s="26"/>
      <c r="Y4120" s="24"/>
      <c r="Z4120" s="24"/>
      <c r="AA4120" s="24"/>
      <c r="AB4120" s="24"/>
      <c r="AC4120" s="24"/>
      <c r="AD4120" s="24"/>
      <c r="AE4120" s="24"/>
      <c r="AF4120" s="24"/>
      <c r="AG4120" s="24"/>
      <c r="AH4120" s="28"/>
      <c r="AI4120" s="26"/>
      <c r="AJ4120" s="24"/>
      <c r="AK4120" s="24"/>
      <c r="AL4120" s="24"/>
      <c r="AM4120" s="24"/>
      <c r="AN4120" s="24"/>
      <c r="AO4120" s="28"/>
      <c r="AP4120" s="26"/>
    </row>
    <row r="4121" spans="1:42" x14ac:dyDescent="0.25">
      <c r="A4121" s="24"/>
      <c r="B4121" s="24"/>
      <c r="C4121" s="111"/>
      <c r="D4121" s="25"/>
      <c r="E4121" s="24"/>
      <c r="F4121" s="24"/>
      <c r="G4121" s="25"/>
      <c r="H4121" s="26"/>
      <c r="I4121" s="25"/>
      <c r="J4121" s="26"/>
      <c r="K4121" s="27"/>
      <c r="L4121" s="24"/>
      <c r="M4121" s="24"/>
      <c r="N4121" s="27"/>
      <c r="O4121" s="26"/>
      <c r="P4121" s="27"/>
      <c r="Q4121" s="26"/>
      <c r="R4121" s="27"/>
      <c r="S4121" s="24"/>
      <c r="T4121" s="24"/>
      <c r="U4121" s="27"/>
      <c r="V4121" s="26"/>
      <c r="W4121" s="27"/>
      <c r="X4121" s="26"/>
      <c r="Y4121" s="25"/>
      <c r="Z4121" s="24"/>
      <c r="AA4121" s="27"/>
      <c r="AB4121" s="24"/>
      <c r="AC4121" s="28"/>
      <c r="AD4121" s="24"/>
      <c r="AE4121" s="24"/>
      <c r="AF4121" s="28"/>
      <c r="AG4121" s="26"/>
      <c r="AH4121" s="28"/>
      <c r="AI4121" s="26"/>
      <c r="AJ4121" s="28"/>
      <c r="AK4121" s="24"/>
      <c r="AL4121" s="24"/>
      <c r="AM4121" s="28"/>
      <c r="AN4121" s="26"/>
      <c r="AO4121" s="28"/>
      <c r="AP4121" s="26"/>
    </row>
    <row r="4122" spans="1:42" x14ac:dyDescent="0.25">
      <c r="A4122" s="24"/>
      <c r="B4122" s="24"/>
      <c r="C4122" s="111"/>
      <c r="D4122" s="25"/>
      <c r="E4122" s="25"/>
      <c r="F4122" s="26"/>
      <c r="G4122" s="25"/>
      <c r="H4122" s="26"/>
      <c r="I4122" s="25"/>
      <c r="J4122" s="26"/>
      <c r="K4122" s="27"/>
      <c r="L4122" s="27"/>
      <c r="M4122" s="26"/>
      <c r="N4122" s="27"/>
      <c r="O4122" s="26"/>
      <c r="P4122" s="27"/>
      <c r="Q4122" s="26"/>
      <c r="R4122" s="27"/>
      <c r="S4122" s="27"/>
      <c r="T4122" s="26"/>
      <c r="U4122" s="27"/>
      <c r="V4122" s="26"/>
      <c r="W4122" s="27"/>
      <c r="X4122" s="26"/>
      <c r="Y4122" s="25"/>
      <c r="Z4122" s="24"/>
      <c r="AA4122" s="27"/>
      <c r="AB4122" s="24"/>
      <c r="AC4122" s="28"/>
      <c r="AD4122" s="28"/>
      <c r="AE4122" s="26"/>
      <c r="AF4122" s="28"/>
      <c r="AG4122" s="26"/>
      <c r="AH4122" s="28"/>
      <c r="AI4122" s="26"/>
      <c r="AJ4122" s="28"/>
      <c r="AK4122" s="28"/>
      <c r="AL4122" s="26"/>
      <c r="AM4122" s="28"/>
      <c r="AN4122" s="26"/>
      <c r="AO4122" s="28"/>
      <c r="AP4122" s="26"/>
    </row>
    <row r="4123" spans="1:42" x14ac:dyDescent="0.25">
      <c r="A4123" s="24"/>
      <c r="B4123" s="24"/>
      <c r="C4123" s="24"/>
      <c r="D4123" s="25"/>
      <c r="E4123" s="25"/>
      <c r="F4123" s="26"/>
      <c r="G4123" s="25"/>
      <c r="H4123" s="26"/>
      <c r="I4123" s="25"/>
      <c r="J4123" s="26"/>
      <c r="K4123" s="27"/>
      <c r="L4123" s="27"/>
      <c r="M4123" s="26"/>
      <c r="N4123" s="27"/>
      <c r="O4123" s="26"/>
      <c r="P4123" s="27"/>
      <c r="Q4123" s="26"/>
      <c r="R4123" s="27"/>
      <c r="S4123" s="27"/>
      <c r="T4123" s="26"/>
      <c r="U4123" s="27"/>
      <c r="V4123" s="26"/>
      <c r="W4123" s="27"/>
      <c r="X4123" s="26"/>
      <c r="Y4123" s="25"/>
      <c r="Z4123" s="38"/>
      <c r="AA4123" s="27"/>
      <c r="AB4123" s="27"/>
      <c r="AC4123" s="28"/>
      <c r="AD4123" s="28"/>
      <c r="AE4123" s="26"/>
      <c r="AF4123" s="28"/>
      <c r="AG4123" s="26"/>
      <c r="AH4123" s="28"/>
      <c r="AI4123" s="26"/>
      <c r="AJ4123" s="28"/>
      <c r="AK4123" s="28"/>
      <c r="AL4123" s="26"/>
      <c r="AM4123" s="28"/>
      <c r="AN4123" s="26"/>
      <c r="AO4123" s="28"/>
      <c r="AP4123" s="26"/>
    </row>
    <row r="4124" spans="1:42" x14ac:dyDescent="0.25">
      <c r="A4124" s="24"/>
      <c r="B4124" s="24"/>
      <c r="C4124" s="24"/>
      <c r="D4124" s="25"/>
      <c r="E4124" s="25"/>
      <c r="F4124" s="26"/>
      <c r="G4124" s="25"/>
      <c r="H4124" s="26"/>
      <c r="I4124" s="25"/>
      <c r="J4124" s="26"/>
      <c r="K4124" s="27"/>
      <c r="L4124" s="27"/>
      <c r="M4124" s="26"/>
      <c r="N4124" s="27"/>
      <c r="O4124" s="26"/>
      <c r="P4124" s="27"/>
      <c r="Q4124" s="26"/>
      <c r="R4124" s="27"/>
      <c r="S4124" s="27"/>
      <c r="T4124" s="26"/>
      <c r="U4124" s="27"/>
      <c r="V4124" s="26"/>
      <c r="W4124" s="27"/>
      <c r="X4124" s="26"/>
      <c r="Y4124" s="25"/>
      <c r="Z4124" s="24"/>
      <c r="AA4124" s="27"/>
      <c r="AB4124" s="24"/>
      <c r="AC4124" s="28"/>
      <c r="AD4124" s="28"/>
      <c r="AE4124" s="26"/>
      <c r="AF4124" s="28"/>
      <c r="AG4124" s="26"/>
      <c r="AH4124" s="28"/>
      <c r="AI4124" s="26"/>
      <c r="AJ4124" s="28"/>
      <c r="AK4124" s="28"/>
      <c r="AL4124" s="26"/>
      <c r="AM4124" s="28"/>
      <c r="AN4124" s="26"/>
      <c r="AO4124" s="28"/>
      <c r="AP4124" s="26"/>
    </row>
    <row r="4125" spans="1:42" x14ac:dyDescent="0.25">
      <c r="A4125" s="24"/>
      <c r="B4125" s="24"/>
      <c r="C4125" s="24"/>
      <c r="D4125" s="25"/>
      <c r="E4125" s="25"/>
      <c r="F4125" s="26"/>
      <c r="G4125" s="25"/>
      <c r="H4125" s="26"/>
      <c r="I4125" s="25"/>
      <c r="J4125" s="26"/>
      <c r="K4125" s="27"/>
      <c r="L4125" s="27"/>
      <c r="M4125" s="26"/>
      <c r="N4125" s="27"/>
      <c r="O4125" s="26"/>
      <c r="P4125" s="27"/>
      <c r="Q4125" s="26"/>
      <c r="R4125" s="27"/>
      <c r="S4125" s="27"/>
      <c r="T4125" s="26"/>
      <c r="U4125" s="27"/>
      <c r="V4125" s="26"/>
      <c r="W4125" s="27"/>
      <c r="X4125" s="26"/>
      <c r="Y4125" s="25"/>
      <c r="Z4125" s="38"/>
      <c r="AA4125" s="27"/>
      <c r="AB4125" s="27"/>
      <c r="AC4125" s="28"/>
      <c r="AD4125" s="28"/>
      <c r="AE4125" s="26"/>
      <c r="AF4125" s="28"/>
      <c r="AG4125" s="26"/>
      <c r="AH4125" s="28"/>
      <c r="AI4125" s="26"/>
      <c r="AJ4125" s="28"/>
      <c r="AK4125" s="28"/>
      <c r="AL4125" s="26"/>
      <c r="AM4125" s="28"/>
      <c r="AN4125" s="26"/>
      <c r="AO4125" s="28"/>
      <c r="AP4125" s="26"/>
    </row>
    <row r="4126" spans="1:42" x14ac:dyDescent="0.25">
      <c r="A4126" s="24"/>
      <c r="B4126" s="24"/>
      <c r="C4126" s="24"/>
      <c r="D4126" s="25"/>
      <c r="E4126" s="25"/>
      <c r="F4126" s="26"/>
      <c r="G4126" s="25"/>
      <c r="H4126" s="26"/>
      <c r="I4126" s="25"/>
      <c r="J4126" s="26"/>
      <c r="K4126" s="27"/>
      <c r="L4126" s="27"/>
      <c r="M4126" s="26"/>
      <c r="N4126" s="27"/>
      <c r="O4126" s="26"/>
      <c r="P4126" s="27"/>
      <c r="Q4126" s="26"/>
      <c r="R4126" s="27"/>
      <c r="S4126" s="27"/>
      <c r="T4126" s="26"/>
      <c r="U4126" s="27"/>
      <c r="V4126" s="26"/>
      <c r="W4126" s="27"/>
      <c r="X4126" s="26"/>
      <c r="Y4126" s="25"/>
      <c r="Z4126" s="38"/>
      <c r="AA4126" s="27"/>
      <c r="AB4126" s="27"/>
      <c r="AC4126" s="28"/>
      <c r="AD4126" s="28"/>
      <c r="AE4126" s="26"/>
      <c r="AF4126" s="28"/>
      <c r="AG4126" s="26"/>
      <c r="AH4126" s="28"/>
      <c r="AI4126" s="26"/>
      <c r="AJ4126" s="28"/>
      <c r="AK4126" s="28"/>
      <c r="AL4126" s="26"/>
      <c r="AM4126" s="28"/>
      <c r="AN4126" s="26"/>
      <c r="AO4126" s="28"/>
      <c r="AP4126" s="26"/>
    </row>
    <row r="4127" spans="1:42" x14ac:dyDescent="0.25">
      <c r="A4127" s="24"/>
      <c r="B4127" s="24"/>
      <c r="C4127" s="24"/>
      <c r="D4127" s="25"/>
      <c r="E4127" s="25"/>
      <c r="F4127" s="26"/>
      <c r="G4127" s="25"/>
      <c r="H4127" s="26"/>
      <c r="I4127" s="25"/>
      <c r="J4127" s="26"/>
      <c r="K4127" s="27"/>
      <c r="L4127" s="27"/>
      <c r="M4127" s="26"/>
      <c r="N4127" s="27"/>
      <c r="O4127" s="26"/>
      <c r="P4127" s="27"/>
      <c r="Q4127" s="26"/>
      <c r="R4127" s="27"/>
      <c r="S4127" s="27"/>
      <c r="T4127" s="26"/>
      <c r="U4127" s="27"/>
      <c r="V4127" s="26"/>
      <c r="W4127" s="27"/>
      <c r="X4127" s="26"/>
      <c r="Y4127" s="25"/>
      <c r="Z4127" s="38"/>
      <c r="AA4127" s="27"/>
      <c r="AB4127" s="27"/>
      <c r="AC4127" s="28"/>
      <c r="AD4127" s="28"/>
      <c r="AE4127" s="26"/>
      <c r="AF4127" s="28"/>
      <c r="AG4127" s="26"/>
      <c r="AH4127" s="28"/>
      <c r="AI4127" s="26"/>
      <c r="AJ4127" s="28"/>
      <c r="AK4127" s="28"/>
      <c r="AL4127" s="26"/>
      <c r="AM4127" s="28"/>
      <c r="AN4127" s="26"/>
      <c r="AO4127" s="28"/>
      <c r="AP4127" s="26"/>
    </row>
    <row r="4128" spans="1:42" x14ac:dyDescent="0.25">
      <c r="A4128" s="24"/>
      <c r="B4128" s="24"/>
      <c r="C4128" s="88"/>
      <c r="D4128" s="25"/>
      <c r="E4128" s="25"/>
      <c r="F4128" s="26"/>
      <c r="G4128" s="25"/>
      <c r="H4128" s="26"/>
      <c r="I4128" s="25"/>
      <c r="J4128" s="26"/>
      <c r="K4128" s="27"/>
      <c r="L4128" s="27"/>
      <c r="M4128" s="26"/>
      <c r="N4128" s="27"/>
      <c r="O4128" s="26"/>
      <c r="P4128" s="27"/>
      <c r="Q4128" s="26"/>
      <c r="R4128" s="27"/>
      <c r="S4128" s="27"/>
      <c r="T4128" s="26"/>
      <c r="U4128" s="27"/>
      <c r="V4128" s="26"/>
      <c r="W4128" s="27"/>
      <c r="X4128" s="26"/>
      <c r="Y4128" s="25"/>
      <c r="Z4128" s="38"/>
      <c r="AA4128" s="27"/>
      <c r="AB4128" s="27"/>
      <c r="AC4128" s="28"/>
      <c r="AD4128" s="28"/>
      <c r="AE4128" s="26"/>
      <c r="AF4128" s="28"/>
      <c r="AG4128" s="26"/>
      <c r="AH4128" s="28"/>
      <c r="AI4128" s="26"/>
      <c r="AJ4128" s="28"/>
      <c r="AK4128" s="28"/>
      <c r="AL4128" s="26"/>
      <c r="AM4128" s="28"/>
      <c r="AN4128" s="26"/>
      <c r="AO4128" s="28"/>
      <c r="AP4128" s="26"/>
    </row>
    <row r="4129" spans="1:42" x14ac:dyDescent="0.25">
      <c r="A4129" s="24"/>
      <c r="B4129" s="24"/>
      <c r="C4129" s="88"/>
      <c r="D4129" s="25"/>
      <c r="E4129" s="25"/>
      <c r="F4129" s="26"/>
      <c r="G4129" s="25"/>
      <c r="H4129" s="26"/>
      <c r="I4129" s="25"/>
      <c r="J4129" s="26"/>
      <c r="K4129" s="27"/>
      <c r="L4129" s="27"/>
      <c r="M4129" s="26"/>
      <c r="N4129" s="27"/>
      <c r="O4129" s="26"/>
      <c r="P4129" s="27"/>
      <c r="Q4129" s="26"/>
      <c r="R4129" s="27"/>
      <c r="S4129" s="27"/>
      <c r="T4129" s="26"/>
      <c r="U4129" s="27"/>
      <c r="V4129" s="26"/>
      <c r="W4129" s="27"/>
      <c r="X4129" s="26"/>
      <c r="Y4129" s="25"/>
      <c r="Z4129" s="38"/>
      <c r="AA4129" s="27"/>
      <c r="AB4129" s="27"/>
      <c r="AC4129" s="28"/>
      <c r="AD4129" s="28"/>
      <c r="AE4129" s="26"/>
      <c r="AF4129" s="28"/>
      <c r="AG4129" s="26"/>
      <c r="AH4129" s="28"/>
      <c r="AI4129" s="26"/>
      <c r="AJ4129" s="28"/>
      <c r="AK4129" s="28"/>
      <c r="AL4129" s="26"/>
      <c r="AM4129" s="28"/>
      <c r="AN4129" s="26"/>
      <c r="AO4129" s="28"/>
      <c r="AP4129" s="26"/>
    </row>
    <row r="4130" spans="1:42" x14ac:dyDescent="0.25">
      <c r="A4130" s="24"/>
      <c r="B4130" s="24"/>
      <c r="C4130" s="88"/>
      <c r="D4130" s="25"/>
      <c r="E4130" s="25"/>
      <c r="F4130" s="26"/>
      <c r="G4130" s="25"/>
      <c r="H4130" s="26"/>
      <c r="I4130" s="25"/>
      <c r="J4130" s="26"/>
      <c r="K4130" s="27"/>
      <c r="L4130" s="27"/>
      <c r="M4130" s="26"/>
      <c r="N4130" s="27"/>
      <c r="O4130" s="26"/>
      <c r="P4130" s="27"/>
      <c r="Q4130" s="26"/>
      <c r="R4130" s="27"/>
      <c r="S4130" s="27"/>
      <c r="T4130" s="26"/>
      <c r="U4130" s="27"/>
      <c r="V4130" s="26"/>
      <c r="W4130" s="27"/>
      <c r="X4130" s="26"/>
      <c r="Y4130" s="25"/>
      <c r="Z4130" s="38"/>
      <c r="AA4130" s="27"/>
      <c r="AB4130" s="27"/>
      <c r="AC4130" s="28"/>
      <c r="AD4130" s="28"/>
      <c r="AE4130" s="26"/>
      <c r="AF4130" s="28"/>
      <c r="AG4130" s="26"/>
      <c r="AH4130" s="28"/>
      <c r="AI4130" s="26"/>
      <c r="AJ4130" s="28"/>
      <c r="AK4130" s="28"/>
      <c r="AL4130" s="26"/>
      <c r="AM4130" s="28"/>
      <c r="AN4130" s="26"/>
      <c r="AO4130" s="28"/>
      <c r="AP4130" s="26"/>
    </row>
    <row r="4131" spans="1:42" x14ac:dyDescent="0.25">
      <c r="A4131" s="24"/>
      <c r="B4131" s="24"/>
      <c r="C4131" s="24"/>
      <c r="D4131" s="25"/>
      <c r="E4131" s="25"/>
      <c r="F4131" s="26"/>
      <c r="G4131" s="25"/>
      <c r="H4131" s="26"/>
      <c r="I4131" s="25"/>
      <c r="J4131" s="26"/>
      <c r="K4131" s="27"/>
      <c r="L4131" s="27"/>
      <c r="M4131" s="26"/>
      <c r="N4131" s="27"/>
      <c r="O4131" s="26"/>
      <c r="P4131" s="27"/>
      <c r="Q4131" s="26"/>
      <c r="R4131" s="27"/>
      <c r="S4131" s="27"/>
      <c r="T4131" s="26"/>
      <c r="U4131" s="27"/>
      <c r="V4131" s="26"/>
      <c r="W4131" s="27"/>
      <c r="X4131" s="26"/>
      <c r="Y4131" s="25"/>
      <c r="Z4131" s="24"/>
      <c r="AA4131" s="27"/>
      <c r="AB4131" s="24"/>
      <c r="AC4131" s="28"/>
      <c r="AD4131" s="28"/>
      <c r="AE4131" s="26"/>
      <c r="AF4131" s="28"/>
      <c r="AG4131" s="26"/>
      <c r="AH4131" s="28"/>
      <c r="AI4131" s="26"/>
      <c r="AJ4131" s="28"/>
      <c r="AK4131" s="28"/>
      <c r="AL4131" s="26"/>
      <c r="AM4131" s="28"/>
      <c r="AN4131" s="26"/>
      <c r="AO4131" s="28"/>
      <c r="AP4131" s="26"/>
    </row>
    <row r="4132" spans="1:42" x14ac:dyDescent="0.25">
      <c r="A4132" s="24"/>
      <c r="B4132" s="24"/>
      <c r="C4132" s="24"/>
      <c r="D4132" s="25"/>
      <c r="E4132" s="25"/>
      <c r="F4132" s="26"/>
      <c r="G4132" s="25"/>
      <c r="H4132" s="26"/>
      <c r="I4132" s="25"/>
      <c r="J4132" s="26"/>
      <c r="K4132" s="27"/>
      <c r="L4132" s="27"/>
      <c r="M4132" s="26"/>
      <c r="N4132" s="27"/>
      <c r="O4132" s="26"/>
      <c r="P4132" s="27"/>
      <c r="Q4132" s="26"/>
      <c r="R4132" s="27"/>
      <c r="S4132" s="27"/>
      <c r="T4132" s="26"/>
      <c r="U4132" s="27"/>
      <c r="V4132" s="26"/>
      <c r="W4132" s="27"/>
      <c r="X4132" s="26"/>
      <c r="Y4132" s="25"/>
      <c r="Z4132" s="38"/>
      <c r="AA4132" s="27"/>
      <c r="AB4132" s="27"/>
      <c r="AC4132" s="28"/>
      <c r="AD4132" s="28"/>
      <c r="AE4132" s="26"/>
      <c r="AF4132" s="28"/>
      <c r="AG4132" s="26"/>
      <c r="AH4132" s="28"/>
      <c r="AI4132" s="26"/>
      <c r="AJ4132" s="28"/>
      <c r="AK4132" s="28"/>
      <c r="AL4132" s="26"/>
      <c r="AM4132" s="28"/>
      <c r="AN4132" s="26"/>
      <c r="AO4132" s="28"/>
      <c r="AP4132" s="26"/>
    </row>
    <row r="4133" spans="1:42" x14ac:dyDescent="0.25">
      <c r="A4133" s="24"/>
      <c r="B4133" s="24"/>
      <c r="C4133" s="111"/>
      <c r="D4133" s="24"/>
      <c r="E4133" s="24"/>
      <c r="F4133" s="24"/>
      <c r="G4133" s="25"/>
      <c r="H4133" s="26"/>
      <c r="I4133" s="24"/>
      <c r="J4133" s="24"/>
      <c r="K4133" s="24"/>
      <c r="L4133" s="24"/>
      <c r="M4133" s="24"/>
      <c r="N4133" s="27"/>
      <c r="O4133" s="26"/>
      <c r="P4133" s="24"/>
      <c r="Q4133" s="24"/>
      <c r="R4133" s="24"/>
      <c r="S4133" s="24"/>
      <c r="T4133" s="24"/>
      <c r="U4133" s="27"/>
      <c r="V4133" s="26"/>
      <c r="W4133" s="24"/>
      <c r="X4133" s="24"/>
      <c r="Y4133" s="24"/>
      <c r="Z4133" s="24"/>
      <c r="AA4133" s="24"/>
      <c r="AB4133" s="24"/>
      <c r="AC4133" s="24"/>
      <c r="AD4133" s="24"/>
      <c r="AE4133" s="24"/>
      <c r="AF4133" s="28"/>
      <c r="AG4133" s="26"/>
      <c r="AH4133" s="24"/>
      <c r="AI4133" s="24"/>
      <c r="AJ4133" s="24"/>
      <c r="AK4133" s="24"/>
      <c r="AL4133" s="24"/>
      <c r="AM4133" s="28"/>
      <c r="AN4133" s="26"/>
      <c r="AO4133" s="24"/>
      <c r="AP4133" s="24"/>
    </row>
    <row r="4134" spans="1:42" x14ac:dyDescent="0.25">
      <c r="A4134" s="24"/>
      <c r="B4134" s="24"/>
      <c r="C4134" s="111"/>
      <c r="D4134" s="25"/>
      <c r="E4134" s="25"/>
      <c r="F4134" s="26"/>
      <c r="G4134" s="25"/>
      <c r="H4134" s="26"/>
      <c r="I4134" s="24"/>
      <c r="J4134" s="24"/>
      <c r="K4134" s="27"/>
      <c r="L4134" s="27"/>
      <c r="M4134" s="26"/>
      <c r="N4134" s="27"/>
      <c r="O4134" s="26"/>
      <c r="P4134" s="24"/>
      <c r="Q4134" s="24"/>
      <c r="R4134" s="27"/>
      <c r="S4134" s="27"/>
      <c r="T4134" s="26"/>
      <c r="U4134" s="27"/>
      <c r="V4134" s="26"/>
      <c r="W4134" s="24"/>
      <c r="X4134" s="24"/>
      <c r="Y4134" s="25"/>
      <c r="Z4134" s="24"/>
      <c r="AA4134" s="27"/>
      <c r="AB4134" s="24"/>
      <c r="AC4134" s="28"/>
      <c r="AD4134" s="28"/>
      <c r="AE4134" s="26"/>
      <c r="AF4134" s="28"/>
      <c r="AG4134" s="26"/>
      <c r="AH4134" s="24"/>
      <c r="AI4134" s="24"/>
      <c r="AJ4134" s="28"/>
      <c r="AK4134" s="28"/>
      <c r="AL4134" s="26"/>
      <c r="AM4134" s="28"/>
      <c r="AN4134" s="26"/>
      <c r="AO4134" s="24"/>
      <c r="AP4134" s="24"/>
    </row>
    <row r="4135" spans="1:42" x14ac:dyDescent="0.25">
      <c r="A4135" s="24"/>
      <c r="B4135" s="24"/>
      <c r="C4135" s="111"/>
      <c r="D4135" s="25"/>
      <c r="E4135" s="25"/>
      <c r="F4135" s="26"/>
      <c r="G4135" s="25"/>
      <c r="H4135" s="26"/>
      <c r="I4135" s="25"/>
      <c r="J4135" s="26"/>
      <c r="K4135" s="27"/>
      <c r="L4135" s="27"/>
      <c r="M4135" s="26"/>
      <c r="N4135" s="27"/>
      <c r="O4135" s="26"/>
      <c r="P4135" s="27"/>
      <c r="Q4135" s="26"/>
      <c r="R4135" s="27"/>
      <c r="S4135" s="27"/>
      <c r="T4135" s="26"/>
      <c r="U4135" s="27"/>
      <c r="V4135" s="26"/>
      <c r="W4135" s="27"/>
      <c r="X4135" s="26"/>
      <c r="Y4135" s="25"/>
      <c r="Z4135" s="24"/>
      <c r="AA4135" s="27"/>
      <c r="AB4135" s="24"/>
      <c r="AC4135" s="28"/>
      <c r="AD4135" s="28"/>
      <c r="AE4135" s="26"/>
      <c r="AF4135" s="28"/>
      <c r="AG4135" s="26"/>
      <c r="AH4135" s="28"/>
      <c r="AI4135" s="26"/>
      <c r="AJ4135" s="28"/>
      <c r="AK4135" s="28"/>
      <c r="AL4135" s="26"/>
      <c r="AM4135" s="28"/>
      <c r="AN4135" s="26"/>
      <c r="AO4135" s="28"/>
      <c r="AP4135" s="26"/>
    </row>
    <row r="4136" spans="1:42" x14ac:dyDescent="0.25">
      <c r="A4136" s="24"/>
      <c r="B4136" s="24"/>
      <c r="C4136" s="24"/>
      <c r="D4136" s="25"/>
      <c r="E4136" s="25"/>
      <c r="F4136" s="26"/>
      <c r="G4136" s="25"/>
      <c r="H4136" s="26"/>
      <c r="I4136" s="25"/>
      <c r="J4136" s="26"/>
      <c r="K4136" s="27"/>
      <c r="L4136" s="27"/>
      <c r="M4136" s="26"/>
      <c r="N4136" s="27"/>
      <c r="O4136" s="26"/>
      <c r="P4136" s="27"/>
      <c r="Q4136" s="26"/>
      <c r="R4136" s="27"/>
      <c r="S4136" s="27"/>
      <c r="T4136" s="26"/>
      <c r="U4136" s="27"/>
      <c r="V4136" s="26"/>
      <c r="W4136" s="27"/>
      <c r="X4136" s="26"/>
      <c r="Y4136" s="25"/>
      <c r="Z4136" s="38"/>
      <c r="AA4136" s="27"/>
      <c r="AB4136" s="27"/>
      <c r="AC4136" s="28"/>
      <c r="AD4136" s="28"/>
      <c r="AE4136" s="26"/>
      <c r="AF4136" s="28"/>
      <c r="AG4136" s="26"/>
      <c r="AH4136" s="28"/>
      <c r="AI4136" s="26"/>
      <c r="AJ4136" s="28"/>
      <c r="AK4136" s="28"/>
      <c r="AL4136" s="26"/>
      <c r="AM4136" s="28"/>
      <c r="AN4136" s="26"/>
      <c r="AO4136" s="28"/>
      <c r="AP4136" s="26"/>
    </row>
    <row r="4137" spans="1:42" x14ac:dyDescent="0.25">
      <c r="A4137" s="24"/>
      <c r="B4137" s="24"/>
      <c r="C4137" s="24"/>
      <c r="D4137" s="25"/>
      <c r="E4137" s="25"/>
      <c r="F4137" s="26"/>
      <c r="G4137" s="25"/>
      <c r="H4137" s="26"/>
      <c r="I4137" s="25"/>
      <c r="J4137" s="26"/>
      <c r="K4137" s="27"/>
      <c r="L4137" s="27"/>
      <c r="M4137" s="26"/>
      <c r="N4137" s="27"/>
      <c r="O4137" s="26"/>
      <c r="P4137" s="27"/>
      <c r="Q4137" s="26"/>
      <c r="R4137" s="27"/>
      <c r="S4137" s="27"/>
      <c r="T4137" s="26"/>
      <c r="U4137" s="27"/>
      <c r="V4137" s="26"/>
      <c r="W4137" s="27"/>
      <c r="X4137" s="26"/>
      <c r="Y4137" s="25"/>
      <c r="Z4137" s="38"/>
      <c r="AA4137" s="27"/>
      <c r="AB4137" s="27"/>
      <c r="AC4137" s="28"/>
      <c r="AD4137" s="28"/>
      <c r="AE4137" s="26"/>
      <c r="AF4137" s="28"/>
      <c r="AG4137" s="26"/>
      <c r="AH4137" s="28"/>
      <c r="AI4137" s="26"/>
      <c r="AJ4137" s="28"/>
      <c r="AK4137" s="28"/>
      <c r="AL4137" s="26"/>
      <c r="AM4137" s="28"/>
      <c r="AN4137" s="26"/>
      <c r="AO4137" s="28"/>
      <c r="AP4137" s="26"/>
    </row>
    <row r="4138" spans="1:42" x14ac:dyDescent="0.25">
      <c r="A4138" s="24"/>
      <c r="B4138" s="24"/>
      <c r="C4138" s="24"/>
      <c r="D4138" s="25"/>
      <c r="E4138" s="25"/>
      <c r="F4138" s="26"/>
      <c r="G4138" s="25"/>
      <c r="H4138" s="26"/>
      <c r="I4138" s="25"/>
      <c r="J4138" s="26"/>
      <c r="K4138" s="27"/>
      <c r="L4138" s="27"/>
      <c r="M4138" s="26"/>
      <c r="N4138" s="27"/>
      <c r="O4138" s="26"/>
      <c r="P4138" s="27"/>
      <c r="Q4138" s="26"/>
      <c r="R4138" s="27"/>
      <c r="S4138" s="27"/>
      <c r="T4138" s="26"/>
      <c r="U4138" s="27"/>
      <c r="V4138" s="26"/>
      <c r="W4138" s="27"/>
      <c r="X4138" s="26"/>
      <c r="Y4138" s="25"/>
      <c r="Z4138" s="38"/>
      <c r="AA4138" s="27"/>
      <c r="AB4138" s="27"/>
      <c r="AC4138" s="28"/>
      <c r="AD4138" s="28"/>
      <c r="AE4138" s="26"/>
      <c r="AF4138" s="28"/>
      <c r="AG4138" s="26"/>
      <c r="AH4138" s="28"/>
      <c r="AI4138" s="26"/>
      <c r="AJ4138" s="28"/>
      <c r="AK4138" s="28"/>
      <c r="AL4138" s="26"/>
      <c r="AM4138" s="28"/>
      <c r="AN4138" s="26"/>
      <c r="AO4138" s="28"/>
      <c r="AP4138" s="26"/>
    </row>
    <row r="4139" spans="1:42" x14ac:dyDescent="0.25">
      <c r="A4139" s="24"/>
      <c r="B4139" s="24"/>
      <c r="C4139" s="24"/>
      <c r="D4139" s="25"/>
      <c r="E4139" s="25"/>
      <c r="F4139" s="26"/>
      <c r="G4139" s="25"/>
      <c r="H4139" s="26"/>
      <c r="I4139" s="25"/>
      <c r="J4139" s="26"/>
      <c r="K4139" s="27"/>
      <c r="L4139" s="27"/>
      <c r="M4139" s="26"/>
      <c r="N4139" s="27"/>
      <c r="O4139" s="26"/>
      <c r="P4139" s="27"/>
      <c r="Q4139" s="26"/>
      <c r="R4139" s="27"/>
      <c r="S4139" s="27"/>
      <c r="T4139" s="26"/>
      <c r="U4139" s="27"/>
      <c r="V4139" s="26"/>
      <c r="W4139" s="27"/>
      <c r="X4139" s="26"/>
      <c r="Y4139" s="24"/>
      <c r="Z4139" s="24"/>
      <c r="AA4139" s="24"/>
      <c r="AB4139" s="24"/>
      <c r="AC4139" s="28"/>
      <c r="AD4139" s="28"/>
      <c r="AE4139" s="26"/>
      <c r="AF4139" s="28"/>
      <c r="AG4139" s="26"/>
      <c r="AH4139" s="28"/>
      <c r="AI4139" s="26"/>
      <c r="AJ4139" s="28"/>
      <c r="AK4139" s="28"/>
      <c r="AL4139" s="26"/>
      <c r="AM4139" s="28"/>
      <c r="AN4139" s="26"/>
      <c r="AO4139" s="28"/>
      <c r="AP4139" s="26"/>
    </row>
    <row r="4140" spans="1:42" x14ac:dyDescent="0.25">
      <c r="A4140" s="24"/>
      <c r="B4140" s="24"/>
      <c r="C4140" s="24"/>
      <c r="D4140" s="25"/>
      <c r="E4140" s="25"/>
      <c r="F4140" s="26"/>
      <c r="G4140" s="25"/>
      <c r="H4140" s="26"/>
      <c r="I4140" s="25"/>
      <c r="J4140" s="26"/>
      <c r="K4140" s="27"/>
      <c r="L4140" s="27"/>
      <c r="M4140" s="26"/>
      <c r="N4140" s="27"/>
      <c r="O4140" s="26"/>
      <c r="P4140" s="27"/>
      <c r="Q4140" s="26"/>
      <c r="R4140" s="27"/>
      <c r="S4140" s="27"/>
      <c r="T4140" s="26"/>
      <c r="U4140" s="27"/>
      <c r="V4140" s="26"/>
      <c r="W4140" s="27"/>
      <c r="X4140" s="26"/>
      <c r="Y4140" s="24"/>
      <c r="Z4140" s="24"/>
      <c r="AA4140" s="24"/>
      <c r="AB4140" s="24"/>
      <c r="AC4140" s="28"/>
      <c r="AD4140" s="28"/>
      <c r="AE4140" s="26"/>
      <c r="AF4140" s="28"/>
      <c r="AG4140" s="26"/>
      <c r="AH4140" s="28"/>
      <c r="AI4140" s="26"/>
      <c r="AJ4140" s="28"/>
      <c r="AK4140" s="28"/>
      <c r="AL4140" s="26"/>
      <c r="AM4140" s="28"/>
      <c r="AN4140" s="26"/>
      <c r="AO4140" s="28"/>
      <c r="AP4140" s="26"/>
    </row>
    <row r="4141" spans="1:42" x14ac:dyDescent="0.25">
      <c r="A4141" s="24"/>
      <c r="B4141" s="24"/>
      <c r="C4141" s="88"/>
      <c r="D4141" s="25"/>
      <c r="E4141" s="25"/>
      <c r="F4141" s="26"/>
      <c r="G4141" s="25"/>
      <c r="H4141" s="26"/>
      <c r="I4141" s="25"/>
      <c r="J4141" s="26"/>
      <c r="K4141" s="27"/>
      <c r="L4141" s="27"/>
      <c r="M4141" s="26"/>
      <c r="N4141" s="27"/>
      <c r="O4141" s="26"/>
      <c r="P4141" s="27"/>
      <c r="Q4141" s="26"/>
      <c r="R4141" s="27"/>
      <c r="S4141" s="27"/>
      <c r="T4141" s="26"/>
      <c r="U4141" s="27"/>
      <c r="V4141" s="26"/>
      <c r="W4141" s="27"/>
      <c r="X4141" s="26"/>
      <c r="Y4141" s="24"/>
      <c r="Z4141" s="24"/>
      <c r="AA4141" s="24"/>
      <c r="AB4141" s="24"/>
      <c r="AC4141" s="28"/>
      <c r="AD4141" s="28"/>
      <c r="AE4141" s="26"/>
      <c r="AF4141" s="28"/>
      <c r="AG4141" s="26"/>
      <c r="AH4141" s="28"/>
      <c r="AI4141" s="26"/>
      <c r="AJ4141" s="28"/>
      <c r="AK4141" s="28"/>
      <c r="AL4141" s="26"/>
      <c r="AM4141" s="28"/>
      <c r="AN4141" s="26"/>
      <c r="AO4141" s="28"/>
      <c r="AP4141" s="26"/>
    </row>
    <row r="4142" spans="1:42" x14ac:dyDescent="0.25">
      <c r="A4142" s="24"/>
      <c r="B4142" s="24"/>
      <c r="C4142" s="88"/>
      <c r="D4142" s="25"/>
      <c r="E4142" s="25"/>
      <c r="F4142" s="26"/>
      <c r="G4142" s="25"/>
      <c r="H4142" s="26"/>
      <c r="I4142" s="25"/>
      <c r="J4142" s="26"/>
      <c r="K4142" s="27"/>
      <c r="L4142" s="27"/>
      <c r="M4142" s="26"/>
      <c r="N4142" s="27"/>
      <c r="O4142" s="26"/>
      <c r="P4142" s="27"/>
      <c r="Q4142" s="26"/>
      <c r="R4142" s="27"/>
      <c r="S4142" s="27"/>
      <c r="T4142" s="26"/>
      <c r="U4142" s="27"/>
      <c r="V4142" s="26"/>
      <c r="W4142" s="27"/>
      <c r="X4142" s="26"/>
      <c r="Y4142" s="24"/>
      <c r="Z4142" s="24"/>
      <c r="AA4142" s="24"/>
      <c r="AB4142" s="24"/>
      <c r="AC4142" s="28"/>
      <c r="AD4142" s="28"/>
      <c r="AE4142" s="26"/>
      <c r="AF4142" s="28"/>
      <c r="AG4142" s="26"/>
      <c r="AH4142" s="28"/>
      <c r="AI4142" s="26"/>
      <c r="AJ4142" s="28"/>
      <c r="AK4142" s="28"/>
      <c r="AL4142" s="26"/>
      <c r="AM4142" s="28"/>
      <c r="AN4142" s="26"/>
      <c r="AO4142" s="28"/>
      <c r="AP4142" s="26"/>
    </row>
    <row r="4143" spans="1:42" x14ac:dyDescent="0.25">
      <c r="A4143" s="24"/>
      <c r="B4143" s="24"/>
      <c r="C4143" s="88"/>
      <c r="D4143" s="25"/>
      <c r="E4143" s="25"/>
      <c r="F4143" s="26"/>
      <c r="G4143" s="25"/>
      <c r="H4143" s="26"/>
      <c r="I4143" s="25"/>
      <c r="J4143" s="26"/>
      <c r="K4143" s="27"/>
      <c r="L4143" s="27"/>
      <c r="M4143" s="26"/>
      <c r="N4143" s="27"/>
      <c r="O4143" s="26"/>
      <c r="P4143" s="27"/>
      <c r="Q4143" s="26"/>
      <c r="R4143" s="27"/>
      <c r="S4143" s="27"/>
      <c r="T4143" s="26"/>
      <c r="U4143" s="27"/>
      <c r="V4143" s="26"/>
      <c r="W4143" s="27"/>
      <c r="X4143" s="26"/>
      <c r="Y4143" s="24"/>
      <c r="Z4143" s="24"/>
      <c r="AA4143" s="24"/>
      <c r="AB4143" s="24"/>
      <c r="AC4143" s="28"/>
      <c r="AD4143" s="28"/>
      <c r="AE4143" s="26"/>
      <c r="AF4143" s="28"/>
      <c r="AG4143" s="26"/>
      <c r="AH4143" s="28"/>
      <c r="AI4143" s="26"/>
      <c r="AJ4143" s="28"/>
      <c r="AK4143" s="28"/>
      <c r="AL4143" s="26"/>
      <c r="AM4143" s="28"/>
      <c r="AN4143" s="26"/>
      <c r="AO4143" s="28"/>
      <c r="AP4143" s="26"/>
    </row>
    <row r="4144" spans="1:42" x14ac:dyDescent="0.25">
      <c r="A4144" s="24"/>
      <c r="B4144" s="24"/>
      <c r="C4144" s="111"/>
      <c r="D4144" s="25"/>
      <c r="E4144" s="25"/>
      <c r="F4144" s="26"/>
      <c r="G4144" s="25"/>
      <c r="H4144" s="26"/>
      <c r="I4144" s="25"/>
      <c r="J4144" s="26"/>
      <c r="K4144" s="27"/>
      <c r="L4144" s="27"/>
      <c r="M4144" s="26"/>
      <c r="N4144" s="27"/>
      <c r="O4144" s="26"/>
      <c r="P4144" s="27"/>
      <c r="Q4144" s="26"/>
      <c r="R4144" s="27"/>
      <c r="S4144" s="27"/>
      <c r="T4144" s="26"/>
      <c r="U4144" s="27"/>
      <c r="V4144" s="26"/>
      <c r="W4144" s="27"/>
      <c r="X4144" s="26"/>
      <c r="Y4144" s="24"/>
      <c r="Z4144" s="24"/>
      <c r="AA4144" s="24"/>
      <c r="AB4144" s="24"/>
      <c r="AC4144" s="28"/>
      <c r="AD4144" s="28"/>
      <c r="AE4144" s="26"/>
      <c r="AF4144" s="28"/>
      <c r="AG4144" s="26"/>
      <c r="AH4144" s="28"/>
      <c r="AI4144" s="26"/>
      <c r="AJ4144" s="28"/>
      <c r="AK4144" s="28"/>
      <c r="AL4144" s="26"/>
      <c r="AM4144" s="28"/>
      <c r="AN4144" s="26"/>
      <c r="AO4144" s="28"/>
      <c r="AP4144" s="26"/>
    </row>
    <row r="4145" spans="1:42" x14ac:dyDescent="0.25">
      <c r="A4145" s="24"/>
      <c r="B4145" s="24"/>
      <c r="C4145" s="111"/>
      <c r="D4145" s="25"/>
      <c r="E4145" s="25"/>
      <c r="F4145" s="26"/>
      <c r="G4145" s="25"/>
      <c r="H4145" s="26"/>
      <c r="I4145" s="25"/>
      <c r="J4145" s="26"/>
      <c r="K4145" s="27"/>
      <c r="L4145" s="27"/>
      <c r="M4145" s="26"/>
      <c r="N4145" s="27"/>
      <c r="O4145" s="26"/>
      <c r="P4145" s="27"/>
      <c r="Q4145" s="26"/>
      <c r="R4145" s="27"/>
      <c r="S4145" s="27"/>
      <c r="T4145" s="26"/>
      <c r="U4145" s="27"/>
      <c r="V4145" s="26"/>
      <c r="W4145" s="27"/>
      <c r="X4145" s="26"/>
      <c r="Y4145" s="24"/>
      <c r="Z4145" s="24"/>
      <c r="AA4145" s="24"/>
      <c r="AB4145" s="24"/>
      <c r="AC4145" s="28"/>
      <c r="AD4145" s="28"/>
      <c r="AE4145" s="26"/>
      <c r="AF4145" s="28"/>
      <c r="AG4145" s="26"/>
      <c r="AH4145" s="28"/>
      <c r="AI4145" s="26"/>
      <c r="AJ4145" s="28"/>
      <c r="AK4145" s="28"/>
      <c r="AL4145" s="26"/>
      <c r="AM4145" s="28"/>
      <c r="AN4145" s="26"/>
      <c r="AO4145" s="28"/>
      <c r="AP4145" s="26"/>
    </row>
    <row r="4146" spans="1:42" x14ac:dyDescent="0.25">
      <c r="A4146" s="24"/>
      <c r="B4146" s="24"/>
      <c r="C4146" s="111"/>
      <c r="D4146" s="24"/>
      <c r="E4146" s="25"/>
      <c r="F4146" s="26"/>
      <c r="G4146" s="25"/>
      <c r="H4146" s="26"/>
      <c r="I4146" s="25"/>
      <c r="J4146" s="26"/>
      <c r="K4146" s="24"/>
      <c r="L4146" s="27"/>
      <c r="M4146" s="26"/>
      <c r="N4146" s="27"/>
      <c r="O4146" s="26"/>
      <c r="P4146" s="27"/>
      <c r="Q4146" s="26"/>
      <c r="R4146" s="24"/>
      <c r="S4146" s="27"/>
      <c r="T4146" s="26"/>
      <c r="U4146" s="27"/>
      <c r="V4146" s="26"/>
      <c r="W4146" s="27"/>
      <c r="X4146" s="26"/>
      <c r="Y4146" s="24"/>
      <c r="Z4146" s="24"/>
      <c r="AA4146" s="24"/>
      <c r="AB4146" s="24"/>
      <c r="AC4146" s="24"/>
      <c r="AD4146" s="28"/>
      <c r="AE4146" s="26"/>
      <c r="AF4146" s="28"/>
      <c r="AG4146" s="26"/>
      <c r="AH4146" s="28"/>
      <c r="AI4146" s="26"/>
      <c r="AJ4146" s="24"/>
      <c r="AK4146" s="28"/>
      <c r="AL4146" s="26"/>
      <c r="AM4146" s="28"/>
      <c r="AN4146" s="26"/>
      <c r="AO4146" s="28"/>
      <c r="AP4146" s="26"/>
    </row>
    <row r="4147" spans="1:42" x14ac:dyDescent="0.25">
      <c r="A4147" s="24"/>
      <c r="B4147" s="24"/>
      <c r="C4147" s="24"/>
      <c r="D4147" s="24"/>
      <c r="E4147" s="24"/>
      <c r="F4147" s="24"/>
      <c r="G4147" s="24"/>
      <c r="H4147" s="24"/>
      <c r="I4147" s="25"/>
      <c r="J4147" s="26"/>
      <c r="K4147" s="24"/>
      <c r="L4147" s="24"/>
      <c r="M4147" s="24"/>
      <c r="N4147" s="24"/>
      <c r="O4147" s="24"/>
      <c r="P4147" s="27"/>
      <c r="Q4147" s="26"/>
      <c r="R4147" s="24"/>
      <c r="S4147" s="24"/>
      <c r="T4147" s="24"/>
      <c r="U4147" s="24"/>
      <c r="V4147" s="24"/>
      <c r="W4147" s="27"/>
      <c r="X4147" s="26"/>
      <c r="Y4147" s="24"/>
      <c r="Z4147" s="24"/>
      <c r="AA4147" s="24"/>
      <c r="AB4147" s="24"/>
      <c r="AC4147" s="24"/>
      <c r="AD4147" s="24"/>
      <c r="AE4147" s="24"/>
      <c r="AF4147" s="24"/>
      <c r="AG4147" s="24"/>
      <c r="AH4147" s="28"/>
      <c r="AI4147" s="26"/>
      <c r="AJ4147" s="24"/>
      <c r="AK4147" s="24"/>
      <c r="AL4147" s="24"/>
      <c r="AM4147" s="24"/>
      <c r="AN4147" s="24"/>
      <c r="AO4147" s="28"/>
      <c r="AP4147" s="26"/>
    </row>
    <row r="4148" spans="1:42" x14ac:dyDescent="0.25">
      <c r="A4148" s="24"/>
      <c r="B4148" s="24"/>
      <c r="C4148" s="24"/>
      <c r="D4148" s="25"/>
      <c r="E4148" s="25"/>
      <c r="F4148" s="26"/>
      <c r="G4148" s="25"/>
      <c r="H4148" s="26"/>
      <c r="I4148" s="25"/>
      <c r="J4148" s="26"/>
      <c r="K4148" s="27"/>
      <c r="L4148" s="27"/>
      <c r="M4148" s="26"/>
      <c r="N4148" s="27"/>
      <c r="O4148" s="26"/>
      <c r="P4148" s="27"/>
      <c r="Q4148" s="26"/>
      <c r="R4148" s="27"/>
      <c r="S4148" s="27"/>
      <c r="T4148" s="26"/>
      <c r="U4148" s="27"/>
      <c r="V4148" s="26"/>
      <c r="W4148" s="27"/>
      <c r="X4148" s="26"/>
      <c r="Y4148" s="24"/>
      <c r="Z4148" s="24"/>
      <c r="AA4148" s="24"/>
      <c r="AB4148" s="24"/>
      <c r="AC4148" s="28"/>
      <c r="AD4148" s="28"/>
      <c r="AE4148" s="26"/>
      <c r="AF4148" s="28"/>
      <c r="AG4148" s="26"/>
      <c r="AH4148" s="28"/>
      <c r="AI4148" s="26"/>
      <c r="AJ4148" s="28"/>
      <c r="AK4148" s="28"/>
      <c r="AL4148" s="26"/>
      <c r="AM4148" s="28"/>
      <c r="AN4148" s="26"/>
      <c r="AO4148" s="28"/>
      <c r="AP4148" s="26"/>
    </row>
    <row r="4149" spans="1:42" x14ac:dyDescent="0.25">
      <c r="A4149" s="24"/>
      <c r="B4149" s="24"/>
      <c r="C4149" s="24"/>
      <c r="D4149" s="25"/>
      <c r="E4149" s="25"/>
      <c r="F4149" s="26"/>
      <c r="G4149" s="25"/>
      <c r="H4149" s="26"/>
      <c r="I4149" s="25"/>
      <c r="J4149" s="26"/>
      <c r="K4149" s="27"/>
      <c r="L4149" s="27"/>
      <c r="M4149" s="26"/>
      <c r="N4149" s="27"/>
      <c r="O4149" s="26"/>
      <c r="P4149" s="27"/>
      <c r="Q4149" s="26"/>
      <c r="R4149" s="27"/>
      <c r="S4149" s="27"/>
      <c r="T4149" s="26"/>
      <c r="U4149" s="27"/>
      <c r="V4149" s="26"/>
      <c r="W4149" s="27"/>
      <c r="X4149" s="26"/>
      <c r="Y4149" s="24"/>
      <c r="Z4149" s="24"/>
      <c r="AA4149" s="24"/>
      <c r="AB4149" s="24"/>
      <c r="AC4149" s="28"/>
      <c r="AD4149" s="28"/>
      <c r="AE4149" s="26"/>
      <c r="AF4149" s="28"/>
      <c r="AG4149" s="26"/>
      <c r="AH4149" s="28"/>
      <c r="AI4149" s="26"/>
      <c r="AJ4149" s="28"/>
      <c r="AK4149" s="28"/>
      <c r="AL4149" s="26"/>
      <c r="AM4149" s="28"/>
      <c r="AN4149" s="26"/>
      <c r="AO4149" s="28"/>
      <c r="AP4149" s="26"/>
    </row>
    <row r="4150" spans="1:42" x14ac:dyDescent="0.25">
      <c r="A4150" s="24"/>
      <c r="B4150" s="24"/>
      <c r="C4150" s="24"/>
      <c r="D4150" s="25"/>
      <c r="E4150" s="25"/>
      <c r="F4150" s="26"/>
      <c r="G4150" s="25"/>
      <c r="H4150" s="26"/>
      <c r="I4150" s="25"/>
      <c r="J4150" s="26"/>
      <c r="K4150" s="27"/>
      <c r="L4150" s="27"/>
      <c r="M4150" s="26"/>
      <c r="N4150" s="27"/>
      <c r="O4150" s="26"/>
      <c r="P4150" s="27"/>
      <c r="Q4150" s="26"/>
      <c r="R4150" s="27"/>
      <c r="S4150" s="27"/>
      <c r="T4150" s="26"/>
      <c r="U4150" s="27"/>
      <c r="V4150" s="26"/>
      <c r="W4150" s="27"/>
      <c r="X4150" s="26"/>
      <c r="Y4150" s="24"/>
      <c r="Z4150" s="24"/>
      <c r="AA4150" s="24"/>
      <c r="AB4150" s="24"/>
      <c r="AC4150" s="28"/>
      <c r="AD4150" s="28"/>
      <c r="AE4150" s="26"/>
      <c r="AF4150" s="28"/>
      <c r="AG4150" s="26"/>
      <c r="AH4150" s="28"/>
      <c r="AI4150" s="26"/>
      <c r="AJ4150" s="28"/>
      <c r="AK4150" s="28"/>
      <c r="AL4150" s="26"/>
      <c r="AM4150" s="28"/>
      <c r="AN4150" s="26"/>
      <c r="AO4150" s="28"/>
      <c r="AP4150" s="26"/>
    </row>
    <row r="4151" spans="1:42" x14ac:dyDescent="0.25">
      <c r="A4151" s="24"/>
      <c r="B4151" s="24"/>
      <c r="C4151" s="24"/>
      <c r="D4151" s="25"/>
      <c r="E4151" s="25"/>
      <c r="F4151" s="26"/>
      <c r="G4151" s="25"/>
      <c r="H4151" s="26"/>
      <c r="I4151" s="25"/>
      <c r="J4151" s="26"/>
      <c r="K4151" s="27"/>
      <c r="L4151" s="27"/>
      <c r="M4151" s="26"/>
      <c r="N4151" s="27"/>
      <c r="O4151" s="26"/>
      <c r="P4151" s="27"/>
      <c r="Q4151" s="26"/>
      <c r="R4151" s="27"/>
      <c r="S4151" s="27"/>
      <c r="T4151" s="26"/>
      <c r="U4151" s="27"/>
      <c r="V4151" s="26"/>
      <c r="W4151" s="27"/>
      <c r="X4151" s="26"/>
      <c r="Y4151" s="24"/>
      <c r="Z4151" s="24"/>
      <c r="AA4151" s="24"/>
      <c r="AB4151" s="24"/>
      <c r="AC4151" s="28"/>
      <c r="AD4151" s="28"/>
      <c r="AE4151" s="26"/>
      <c r="AF4151" s="28"/>
      <c r="AG4151" s="26"/>
      <c r="AH4151" s="28"/>
      <c r="AI4151" s="26"/>
      <c r="AJ4151" s="28"/>
      <c r="AK4151" s="28"/>
      <c r="AL4151" s="26"/>
      <c r="AM4151" s="28"/>
      <c r="AN4151" s="26"/>
      <c r="AO4151" s="28"/>
      <c r="AP4151" s="26"/>
    </row>
    <row r="4152" spans="1:42" x14ac:dyDescent="0.25">
      <c r="A4152" s="24"/>
      <c r="B4152" s="24"/>
      <c r="C4152" s="24"/>
      <c r="D4152" s="25"/>
      <c r="E4152" s="25"/>
      <c r="F4152" s="26"/>
      <c r="G4152" s="25"/>
      <c r="H4152" s="26"/>
      <c r="I4152" s="25"/>
      <c r="J4152" s="26"/>
      <c r="K4152" s="27"/>
      <c r="L4152" s="27"/>
      <c r="M4152" s="26"/>
      <c r="N4152" s="27"/>
      <c r="O4152" s="26"/>
      <c r="P4152" s="27"/>
      <c r="Q4152" s="26"/>
      <c r="R4152" s="27"/>
      <c r="S4152" s="27"/>
      <c r="T4152" s="26"/>
      <c r="U4152" s="27"/>
      <c r="V4152" s="26"/>
      <c r="W4152" s="27"/>
      <c r="X4152" s="26"/>
      <c r="Y4152" s="25"/>
      <c r="Z4152" s="38"/>
      <c r="AA4152" s="27"/>
      <c r="AB4152" s="27"/>
      <c r="AC4152" s="28"/>
      <c r="AD4152" s="28"/>
      <c r="AE4152" s="26"/>
      <c r="AF4152" s="28"/>
      <c r="AG4152" s="26"/>
      <c r="AH4152" s="28"/>
      <c r="AI4152" s="26"/>
      <c r="AJ4152" s="28"/>
      <c r="AK4152" s="28"/>
      <c r="AL4152" s="26"/>
      <c r="AM4152" s="28"/>
      <c r="AN4152" s="26"/>
      <c r="AO4152" s="28"/>
      <c r="AP4152" s="26"/>
    </row>
    <row r="4153" spans="1:42" x14ac:dyDescent="0.25">
      <c r="A4153" s="24"/>
      <c r="B4153" s="24"/>
      <c r="C4153" s="24"/>
      <c r="D4153" s="25"/>
      <c r="E4153" s="25"/>
      <c r="F4153" s="26"/>
      <c r="G4153" s="25"/>
      <c r="H4153" s="26"/>
      <c r="I4153" s="25"/>
      <c r="J4153" s="26"/>
      <c r="K4153" s="27"/>
      <c r="L4153" s="27"/>
      <c r="M4153" s="26"/>
      <c r="N4153" s="27"/>
      <c r="O4153" s="26"/>
      <c r="P4153" s="27"/>
      <c r="Q4153" s="26"/>
      <c r="R4153" s="27"/>
      <c r="S4153" s="27"/>
      <c r="T4153" s="26"/>
      <c r="U4153" s="27"/>
      <c r="V4153" s="26"/>
      <c r="W4153" s="27"/>
      <c r="X4153" s="26"/>
      <c r="Y4153" s="25"/>
      <c r="Z4153" s="38"/>
      <c r="AA4153" s="27"/>
      <c r="AB4153" s="27"/>
      <c r="AC4153" s="28"/>
      <c r="AD4153" s="28"/>
      <c r="AE4153" s="26"/>
      <c r="AF4153" s="28"/>
      <c r="AG4153" s="26"/>
      <c r="AH4153" s="28"/>
      <c r="AI4153" s="26"/>
      <c r="AJ4153" s="28"/>
      <c r="AK4153" s="28"/>
      <c r="AL4153" s="26"/>
      <c r="AM4153" s="28"/>
      <c r="AN4153" s="26"/>
      <c r="AO4153" s="28"/>
      <c r="AP4153" s="26"/>
    </row>
    <row r="4154" spans="1:42" x14ac:dyDescent="0.25">
      <c r="A4154" s="24"/>
      <c r="B4154" s="24"/>
      <c r="C4154" s="88"/>
      <c r="D4154" s="25"/>
      <c r="E4154" s="25"/>
      <c r="F4154" s="26"/>
      <c r="G4154" s="25"/>
      <c r="H4154" s="26"/>
      <c r="I4154" s="25"/>
      <c r="J4154" s="26"/>
      <c r="K4154" s="27"/>
      <c r="L4154" s="27"/>
      <c r="M4154" s="26"/>
      <c r="N4154" s="27"/>
      <c r="O4154" s="26"/>
      <c r="P4154" s="27"/>
      <c r="Q4154" s="26"/>
      <c r="R4154" s="27"/>
      <c r="S4154" s="27"/>
      <c r="T4154" s="26"/>
      <c r="U4154" s="27"/>
      <c r="V4154" s="26"/>
      <c r="W4154" s="27"/>
      <c r="X4154" s="26"/>
      <c r="Y4154" s="25"/>
      <c r="Z4154" s="38"/>
      <c r="AA4154" s="27"/>
      <c r="AB4154" s="27"/>
      <c r="AC4154" s="28"/>
      <c r="AD4154" s="28"/>
      <c r="AE4154" s="26"/>
      <c r="AF4154" s="28"/>
      <c r="AG4154" s="26"/>
      <c r="AH4154" s="28"/>
      <c r="AI4154" s="26"/>
      <c r="AJ4154" s="28"/>
      <c r="AK4154" s="28"/>
      <c r="AL4154" s="26"/>
      <c r="AM4154" s="28"/>
      <c r="AN4154" s="26"/>
      <c r="AO4154" s="28"/>
      <c r="AP4154" s="26"/>
    </row>
    <row r="4155" spans="1:42" x14ac:dyDescent="0.25">
      <c r="A4155" s="24"/>
      <c r="B4155" s="24"/>
      <c r="C4155" s="88"/>
      <c r="D4155" s="25"/>
      <c r="E4155" s="25"/>
      <c r="F4155" s="26"/>
      <c r="G4155" s="25"/>
      <c r="H4155" s="26"/>
      <c r="I4155" s="25"/>
      <c r="J4155" s="26"/>
      <c r="K4155" s="27"/>
      <c r="L4155" s="27"/>
      <c r="M4155" s="26"/>
      <c r="N4155" s="27"/>
      <c r="O4155" s="26"/>
      <c r="P4155" s="27"/>
      <c r="Q4155" s="26"/>
      <c r="R4155" s="27"/>
      <c r="S4155" s="27"/>
      <c r="T4155" s="26"/>
      <c r="U4155" s="27"/>
      <c r="V4155" s="26"/>
      <c r="W4155" s="27"/>
      <c r="X4155" s="26"/>
      <c r="Y4155" s="25"/>
      <c r="Z4155" s="38"/>
      <c r="AA4155" s="27"/>
      <c r="AB4155" s="27"/>
      <c r="AC4155" s="28"/>
      <c r="AD4155" s="28"/>
      <c r="AE4155" s="26"/>
      <c r="AF4155" s="28"/>
      <c r="AG4155" s="26"/>
      <c r="AH4155" s="28"/>
      <c r="AI4155" s="26"/>
      <c r="AJ4155" s="28"/>
      <c r="AK4155" s="28"/>
      <c r="AL4155" s="26"/>
      <c r="AM4155" s="28"/>
      <c r="AN4155" s="26"/>
      <c r="AO4155" s="28"/>
      <c r="AP4155" s="26"/>
    </row>
    <row r="4156" spans="1:42" x14ac:dyDescent="0.25">
      <c r="A4156" s="24"/>
      <c r="B4156" s="24"/>
      <c r="C4156" s="88"/>
      <c r="D4156" s="25"/>
      <c r="E4156" s="25"/>
      <c r="F4156" s="26"/>
      <c r="G4156" s="25"/>
      <c r="H4156" s="26"/>
      <c r="I4156" s="25"/>
      <c r="J4156" s="26"/>
      <c r="K4156" s="27"/>
      <c r="L4156" s="27"/>
      <c r="M4156" s="26"/>
      <c r="N4156" s="27"/>
      <c r="O4156" s="26"/>
      <c r="P4156" s="27"/>
      <c r="Q4156" s="26"/>
      <c r="R4156" s="27"/>
      <c r="S4156" s="27"/>
      <c r="T4156" s="26"/>
      <c r="U4156" s="27"/>
      <c r="V4156" s="26"/>
      <c r="W4156" s="27"/>
      <c r="X4156" s="26"/>
      <c r="Y4156" s="25"/>
      <c r="Z4156" s="24"/>
      <c r="AA4156" s="27"/>
      <c r="AB4156" s="24"/>
      <c r="AC4156" s="28"/>
      <c r="AD4156" s="28"/>
      <c r="AE4156" s="26"/>
      <c r="AF4156" s="28"/>
      <c r="AG4156" s="26"/>
      <c r="AH4156" s="28"/>
      <c r="AI4156" s="26"/>
      <c r="AJ4156" s="28"/>
      <c r="AK4156" s="28"/>
      <c r="AL4156" s="26"/>
      <c r="AM4156" s="28"/>
      <c r="AN4156" s="26"/>
      <c r="AO4156" s="28"/>
      <c r="AP4156" s="26"/>
    </row>
    <row r="4157" spans="1:42" x14ac:dyDescent="0.25">
      <c r="A4157" s="24"/>
      <c r="B4157" s="24"/>
      <c r="C4157" s="111"/>
      <c r="D4157" s="25"/>
      <c r="E4157" s="25"/>
      <c r="F4157" s="26"/>
      <c r="G4157" s="25"/>
      <c r="H4157" s="26"/>
      <c r="I4157" s="25"/>
      <c r="J4157" s="26"/>
      <c r="K4157" s="27"/>
      <c r="L4157" s="27"/>
      <c r="M4157" s="26"/>
      <c r="N4157" s="27"/>
      <c r="O4157" s="26"/>
      <c r="P4157" s="27"/>
      <c r="Q4157" s="26"/>
      <c r="R4157" s="27"/>
      <c r="S4157" s="27"/>
      <c r="T4157" s="26"/>
      <c r="U4157" s="27"/>
      <c r="V4157" s="26"/>
      <c r="W4157" s="27"/>
      <c r="X4157" s="26"/>
      <c r="Y4157" s="25"/>
      <c r="Z4157" s="24"/>
      <c r="AA4157" s="27"/>
      <c r="AB4157" s="24"/>
      <c r="AC4157" s="28"/>
      <c r="AD4157" s="28"/>
      <c r="AE4157" s="26"/>
      <c r="AF4157" s="28"/>
      <c r="AG4157" s="26"/>
      <c r="AH4157" s="28"/>
      <c r="AI4157" s="26"/>
      <c r="AJ4157" s="28"/>
      <c r="AK4157" s="28"/>
      <c r="AL4157" s="26"/>
      <c r="AM4157" s="28"/>
      <c r="AN4157" s="26"/>
      <c r="AO4157" s="28"/>
      <c r="AP4157" s="26"/>
    </row>
    <row r="4158" spans="1:42" x14ac:dyDescent="0.25">
      <c r="A4158" s="24"/>
      <c r="B4158" s="24"/>
      <c r="C4158" s="111"/>
      <c r="D4158" s="25"/>
      <c r="E4158" s="25"/>
      <c r="F4158" s="26"/>
      <c r="G4158" s="25"/>
      <c r="H4158" s="26"/>
      <c r="I4158" s="25"/>
      <c r="J4158" s="26"/>
      <c r="K4158" s="27"/>
      <c r="L4158" s="27"/>
      <c r="M4158" s="26"/>
      <c r="N4158" s="27"/>
      <c r="O4158" s="26"/>
      <c r="P4158" s="27"/>
      <c r="Q4158" s="26"/>
      <c r="R4158" s="27"/>
      <c r="S4158" s="27"/>
      <c r="T4158" s="26"/>
      <c r="U4158" s="27"/>
      <c r="V4158" s="26"/>
      <c r="W4158" s="27"/>
      <c r="X4158" s="26"/>
      <c r="Y4158" s="25"/>
      <c r="Z4158" s="38"/>
      <c r="AA4158" s="27"/>
      <c r="AB4158" s="27"/>
      <c r="AC4158" s="28"/>
      <c r="AD4158" s="28"/>
      <c r="AE4158" s="26"/>
      <c r="AF4158" s="28"/>
      <c r="AG4158" s="26"/>
      <c r="AH4158" s="28"/>
      <c r="AI4158" s="26"/>
      <c r="AJ4158" s="28"/>
      <c r="AK4158" s="28"/>
      <c r="AL4158" s="26"/>
      <c r="AM4158" s="28"/>
      <c r="AN4158" s="26"/>
      <c r="AO4158" s="28"/>
      <c r="AP4158" s="26"/>
    </row>
    <row r="4159" spans="1:42" x14ac:dyDescent="0.25">
      <c r="A4159" s="24"/>
      <c r="B4159" s="24"/>
      <c r="C4159" s="111"/>
      <c r="D4159" s="25"/>
      <c r="E4159" s="25"/>
      <c r="F4159" s="26"/>
      <c r="G4159" s="25"/>
      <c r="H4159" s="26"/>
      <c r="I4159" s="25"/>
      <c r="J4159" s="26"/>
      <c r="K4159" s="27"/>
      <c r="L4159" s="27"/>
      <c r="M4159" s="26"/>
      <c r="N4159" s="27"/>
      <c r="O4159" s="26"/>
      <c r="P4159" s="27"/>
      <c r="Q4159" s="26"/>
      <c r="R4159" s="27"/>
      <c r="S4159" s="27"/>
      <c r="T4159" s="26"/>
      <c r="U4159" s="27"/>
      <c r="V4159" s="26"/>
      <c r="W4159" s="27"/>
      <c r="X4159" s="26"/>
      <c r="Y4159" s="25"/>
      <c r="Z4159" s="24"/>
      <c r="AA4159" s="27"/>
      <c r="AB4159" s="24"/>
      <c r="AC4159" s="28"/>
      <c r="AD4159" s="28"/>
      <c r="AE4159" s="26"/>
      <c r="AF4159" s="28"/>
      <c r="AG4159" s="26"/>
      <c r="AH4159" s="28"/>
      <c r="AI4159" s="26"/>
      <c r="AJ4159" s="28"/>
      <c r="AK4159" s="28"/>
      <c r="AL4159" s="26"/>
      <c r="AM4159" s="28"/>
      <c r="AN4159" s="26"/>
      <c r="AO4159" s="28"/>
      <c r="AP4159" s="26"/>
    </row>
    <row r="4160" spans="1:42" x14ac:dyDescent="0.25">
      <c r="A4160" s="24"/>
      <c r="B4160" s="24"/>
      <c r="C4160" s="24"/>
      <c r="D4160" s="25"/>
      <c r="E4160" s="25"/>
      <c r="F4160" s="26"/>
      <c r="G4160" s="25"/>
      <c r="H4160" s="26"/>
      <c r="I4160" s="25"/>
      <c r="J4160" s="26"/>
      <c r="K4160" s="27"/>
      <c r="L4160" s="27"/>
      <c r="M4160" s="26"/>
      <c r="N4160" s="27"/>
      <c r="O4160" s="26"/>
      <c r="P4160" s="27"/>
      <c r="Q4160" s="26"/>
      <c r="R4160" s="27"/>
      <c r="S4160" s="27"/>
      <c r="T4160" s="26"/>
      <c r="U4160" s="27"/>
      <c r="V4160" s="26"/>
      <c r="W4160" s="27"/>
      <c r="X4160" s="26"/>
      <c r="Y4160" s="25"/>
      <c r="Z4160" s="38"/>
      <c r="AA4160" s="27"/>
      <c r="AB4160" s="27"/>
      <c r="AC4160" s="28"/>
      <c r="AD4160" s="28"/>
      <c r="AE4160" s="26"/>
      <c r="AF4160" s="28"/>
      <c r="AG4160" s="26"/>
      <c r="AH4160" s="28"/>
      <c r="AI4160" s="26"/>
      <c r="AJ4160" s="28"/>
      <c r="AK4160" s="28"/>
      <c r="AL4160" s="26"/>
      <c r="AM4160" s="28"/>
      <c r="AN4160" s="26"/>
      <c r="AO4160" s="28"/>
      <c r="AP4160" s="26"/>
    </row>
    <row r="4161" spans="1:42" x14ac:dyDescent="0.25">
      <c r="A4161" s="24"/>
      <c r="B4161" s="24"/>
      <c r="C4161" s="24"/>
      <c r="D4161" s="25"/>
      <c r="E4161" s="25"/>
      <c r="F4161" s="26"/>
      <c r="G4161" s="25"/>
      <c r="H4161" s="26"/>
      <c r="I4161" s="25"/>
      <c r="J4161" s="26"/>
      <c r="K4161" s="27"/>
      <c r="L4161" s="27"/>
      <c r="M4161" s="26"/>
      <c r="N4161" s="27"/>
      <c r="O4161" s="26"/>
      <c r="P4161" s="27"/>
      <c r="Q4161" s="26"/>
      <c r="R4161" s="27"/>
      <c r="S4161" s="27"/>
      <c r="T4161" s="26"/>
      <c r="U4161" s="27"/>
      <c r="V4161" s="26"/>
      <c r="W4161" s="27"/>
      <c r="X4161" s="26"/>
      <c r="Y4161" s="25"/>
      <c r="Z4161" s="24"/>
      <c r="AA4161" s="27"/>
      <c r="AB4161" s="24"/>
      <c r="AC4161" s="28"/>
      <c r="AD4161" s="28"/>
      <c r="AE4161" s="26"/>
      <c r="AF4161" s="28"/>
      <c r="AG4161" s="26"/>
      <c r="AH4161" s="28"/>
      <c r="AI4161" s="26"/>
      <c r="AJ4161" s="28"/>
      <c r="AK4161" s="28"/>
      <c r="AL4161" s="26"/>
      <c r="AM4161" s="28"/>
      <c r="AN4161" s="26"/>
      <c r="AO4161" s="28"/>
      <c r="AP4161" s="26"/>
    </row>
    <row r="4162" spans="1:42" x14ac:dyDescent="0.25">
      <c r="A4162" s="24"/>
      <c r="B4162" s="24"/>
      <c r="C4162" s="24"/>
      <c r="D4162" s="25"/>
      <c r="E4162" s="25"/>
      <c r="F4162" s="26"/>
      <c r="G4162" s="25"/>
      <c r="H4162" s="26"/>
      <c r="I4162" s="25"/>
      <c r="J4162" s="26"/>
      <c r="K4162" s="27"/>
      <c r="L4162" s="27"/>
      <c r="M4162" s="26"/>
      <c r="N4162" s="27"/>
      <c r="O4162" s="26"/>
      <c r="P4162" s="27"/>
      <c r="Q4162" s="26"/>
      <c r="R4162" s="27"/>
      <c r="S4162" s="27"/>
      <c r="T4162" s="26"/>
      <c r="U4162" s="27"/>
      <c r="V4162" s="26"/>
      <c r="W4162" s="27"/>
      <c r="X4162" s="26"/>
      <c r="Y4162" s="25"/>
      <c r="Z4162" s="38"/>
      <c r="AA4162" s="27"/>
      <c r="AB4162" s="27"/>
      <c r="AC4162" s="28"/>
      <c r="AD4162" s="28"/>
      <c r="AE4162" s="26"/>
      <c r="AF4162" s="28"/>
      <c r="AG4162" s="26"/>
      <c r="AH4162" s="28"/>
      <c r="AI4162" s="26"/>
      <c r="AJ4162" s="28"/>
      <c r="AK4162" s="28"/>
      <c r="AL4162" s="26"/>
      <c r="AM4162" s="28"/>
      <c r="AN4162" s="26"/>
      <c r="AO4162" s="28"/>
      <c r="AP4162" s="26"/>
    </row>
    <row r="4163" spans="1:42" x14ac:dyDescent="0.25">
      <c r="A4163" s="24"/>
      <c r="B4163" s="24"/>
      <c r="C4163" s="24"/>
      <c r="D4163" s="25"/>
      <c r="E4163" s="25"/>
      <c r="F4163" s="26"/>
      <c r="G4163" s="25"/>
      <c r="H4163" s="26"/>
      <c r="I4163" s="25"/>
      <c r="J4163" s="26"/>
      <c r="K4163" s="27"/>
      <c r="L4163" s="27"/>
      <c r="M4163" s="26"/>
      <c r="N4163" s="27"/>
      <c r="O4163" s="26"/>
      <c r="P4163" s="27"/>
      <c r="Q4163" s="26"/>
      <c r="R4163" s="27"/>
      <c r="S4163" s="27"/>
      <c r="T4163" s="26"/>
      <c r="U4163" s="27"/>
      <c r="V4163" s="26"/>
      <c r="W4163" s="27"/>
      <c r="X4163" s="26"/>
      <c r="Y4163" s="24"/>
      <c r="Z4163" s="24"/>
      <c r="AA4163" s="24"/>
      <c r="AB4163" s="24"/>
      <c r="AC4163" s="28"/>
      <c r="AD4163" s="28"/>
      <c r="AE4163" s="26"/>
      <c r="AF4163" s="28"/>
      <c r="AG4163" s="26"/>
      <c r="AH4163" s="28"/>
      <c r="AI4163" s="26"/>
      <c r="AJ4163" s="28"/>
      <c r="AK4163" s="28"/>
      <c r="AL4163" s="26"/>
      <c r="AM4163" s="28"/>
      <c r="AN4163" s="26"/>
      <c r="AO4163" s="28"/>
      <c r="AP4163" s="26"/>
    </row>
    <row r="4164" spans="1:42" x14ac:dyDescent="0.25">
      <c r="A4164" s="24"/>
      <c r="B4164" s="24"/>
      <c r="C4164" s="24"/>
      <c r="D4164" s="25"/>
      <c r="E4164" s="25"/>
      <c r="F4164" s="26"/>
      <c r="G4164" s="25"/>
      <c r="H4164" s="26"/>
      <c r="I4164" s="25"/>
      <c r="J4164" s="26"/>
      <c r="K4164" s="27"/>
      <c r="L4164" s="27"/>
      <c r="M4164" s="26"/>
      <c r="N4164" s="27"/>
      <c r="O4164" s="26"/>
      <c r="P4164" s="27"/>
      <c r="Q4164" s="26"/>
      <c r="R4164" s="27"/>
      <c r="S4164" s="27"/>
      <c r="T4164" s="26"/>
      <c r="U4164" s="27"/>
      <c r="V4164" s="26"/>
      <c r="W4164" s="27"/>
      <c r="X4164" s="26"/>
      <c r="Y4164" s="24"/>
      <c r="Z4164" s="24"/>
      <c r="AA4164" s="24"/>
      <c r="AB4164" s="24"/>
      <c r="AC4164" s="28"/>
      <c r="AD4164" s="28"/>
      <c r="AE4164" s="26"/>
      <c r="AF4164" s="28"/>
      <c r="AG4164" s="26"/>
      <c r="AH4164" s="28"/>
      <c r="AI4164" s="26"/>
      <c r="AJ4164" s="28"/>
      <c r="AK4164" s="28"/>
      <c r="AL4164" s="26"/>
      <c r="AM4164" s="28"/>
      <c r="AN4164" s="26"/>
      <c r="AO4164" s="28"/>
      <c r="AP4164" s="26"/>
    </row>
    <row r="4165" spans="1:42" x14ac:dyDescent="0.25">
      <c r="A4165" s="24"/>
      <c r="B4165" s="24"/>
      <c r="C4165" s="88"/>
      <c r="D4165" s="25"/>
      <c r="E4165" s="25"/>
      <c r="F4165" s="26"/>
      <c r="G4165" s="25"/>
      <c r="H4165" s="26"/>
      <c r="I4165" s="25"/>
      <c r="J4165" s="26"/>
      <c r="K4165" s="27"/>
      <c r="L4165" s="27"/>
      <c r="M4165" s="26"/>
      <c r="N4165" s="27"/>
      <c r="O4165" s="26"/>
      <c r="P4165" s="27"/>
      <c r="Q4165" s="26"/>
      <c r="R4165" s="27"/>
      <c r="S4165" s="27"/>
      <c r="T4165" s="26"/>
      <c r="U4165" s="27"/>
      <c r="V4165" s="26"/>
      <c r="W4165" s="27"/>
      <c r="X4165" s="26"/>
      <c r="Y4165" s="24"/>
      <c r="Z4165" s="24"/>
      <c r="AA4165" s="24"/>
      <c r="AB4165" s="24"/>
      <c r="AC4165" s="28"/>
      <c r="AD4165" s="28"/>
      <c r="AE4165" s="26"/>
      <c r="AF4165" s="28"/>
      <c r="AG4165" s="26"/>
      <c r="AH4165" s="28"/>
      <c r="AI4165" s="26"/>
      <c r="AJ4165" s="28"/>
      <c r="AK4165" s="28"/>
      <c r="AL4165" s="26"/>
      <c r="AM4165" s="28"/>
      <c r="AN4165" s="26"/>
      <c r="AO4165" s="28"/>
      <c r="AP4165" s="26"/>
    </row>
    <row r="4166" spans="1:42" x14ac:dyDescent="0.25">
      <c r="A4166" s="24"/>
      <c r="B4166" s="24"/>
      <c r="C4166" s="88"/>
      <c r="D4166" s="25"/>
      <c r="E4166" s="25"/>
      <c r="F4166" s="26"/>
      <c r="G4166" s="25"/>
      <c r="H4166" s="26"/>
      <c r="I4166" s="25"/>
      <c r="J4166" s="26"/>
      <c r="K4166" s="27"/>
      <c r="L4166" s="27"/>
      <c r="M4166" s="26"/>
      <c r="N4166" s="27"/>
      <c r="O4166" s="26"/>
      <c r="P4166" s="27"/>
      <c r="Q4166" s="26"/>
      <c r="R4166" s="27"/>
      <c r="S4166" s="27"/>
      <c r="T4166" s="26"/>
      <c r="U4166" s="27"/>
      <c r="V4166" s="26"/>
      <c r="W4166" s="27"/>
      <c r="X4166" s="26"/>
      <c r="Y4166" s="24"/>
      <c r="Z4166" s="24"/>
      <c r="AA4166" s="24"/>
      <c r="AB4166" s="24"/>
      <c r="AC4166" s="28"/>
      <c r="AD4166" s="28"/>
      <c r="AE4166" s="26"/>
      <c r="AF4166" s="28"/>
      <c r="AG4166" s="26"/>
      <c r="AH4166" s="28"/>
      <c r="AI4166" s="26"/>
      <c r="AJ4166" s="28"/>
      <c r="AK4166" s="28"/>
      <c r="AL4166" s="26"/>
      <c r="AM4166" s="28"/>
      <c r="AN4166" s="26"/>
      <c r="AO4166" s="28"/>
      <c r="AP4166" s="26"/>
    </row>
    <row r="4167" spans="1:42" x14ac:dyDescent="0.25">
      <c r="A4167" s="24"/>
      <c r="B4167" s="24"/>
      <c r="C4167" s="88"/>
      <c r="D4167" s="25"/>
      <c r="E4167" s="25"/>
      <c r="F4167" s="26"/>
      <c r="G4167" s="25"/>
      <c r="H4167" s="26"/>
      <c r="I4167" s="25"/>
      <c r="J4167" s="26"/>
      <c r="K4167" s="27"/>
      <c r="L4167" s="27"/>
      <c r="M4167" s="26"/>
      <c r="N4167" s="27"/>
      <c r="O4167" s="26"/>
      <c r="P4167" s="27"/>
      <c r="Q4167" s="26"/>
      <c r="R4167" s="27"/>
      <c r="S4167" s="27"/>
      <c r="T4167" s="26"/>
      <c r="U4167" s="27"/>
      <c r="V4167" s="26"/>
      <c r="W4167" s="27"/>
      <c r="X4167" s="26"/>
      <c r="Y4167" s="24"/>
      <c r="Z4167" s="24"/>
      <c r="AA4167" s="24"/>
      <c r="AB4167" s="24"/>
      <c r="AC4167" s="28"/>
      <c r="AD4167" s="28"/>
      <c r="AE4167" s="26"/>
      <c r="AF4167" s="28"/>
      <c r="AG4167" s="26"/>
      <c r="AH4167" s="28"/>
      <c r="AI4167" s="26"/>
      <c r="AJ4167" s="28"/>
      <c r="AK4167" s="28"/>
      <c r="AL4167" s="26"/>
      <c r="AM4167" s="28"/>
      <c r="AN4167" s="26"/>
      <c r="AO4167" s="28"/>
      <c r="AP4167" s="26"/>
    </row>
    <row r="4168" spans="1:42" x14ac:dyDescent="0.25">
      <c r="A4168" s="24"/>
      <c r="B4168" s="24"/>
      <c r="C4168" s="24"/>
      <c r="D4168" s="25"/>
      <c r="E4168" s="25"/>
      <c r="F4168" s="26"/>
      <c r="G4168" s="25"/>
      <c r="H4168" s="26"/>
      <c r="I4168" s="25"/>
      <c r="J4168" s="26"/>
      <c r="K4168" s="27"/>
      <c r="L4168" s="27"/>
      <c r="M4168" s="26"/>
      <c r="N4168" s="27"/>
      <c r="O4168" s="26"/>
      <c r="P4168" s="27"/>
      <c r="Q4168" s="26"/>
      <c r="R4168" s="27"/>
      <c r="S4168" s="27"/>
      <c r="T4168" s="26"/>
      <c r="U4168" s="27"/>
      <c r="V4168" s="26"/>
      <c r="W4168" s="27"/>
      <c r="X4168" s="26"/>
      <c r="Y4168" s="24"/>
      <c r="Z4168" s="24"/>
      <c r="AA4168" s="24"/>
      <c r="AB4168" s="24"/>
      <c r="AC4168" s="28"/>
      <c r="AD4168" s="28"/>
      <c r="AE4168" s="26"/>
      <c r="AF4168" s="28"/>
      <c r="AG4168" s="26"/>
      <c r="AH4168" s="28"/>
      <c r="AI4168" s="26"/>
      <c r="AJ4168" s="28"/>
      <c r="AK4168" s="28"/>
      <c r="AL4168" s="26"/>
      <c r="AM4168" s="28"/>
      <c r="AN4168" s="26"/>
      <c r="AO4168" s="28"/>
      <c r="AP4168" s="26"/>
    </row>
    <row r="4169" spans="1:42" x14ac:dyDescent="0.25">
      <c r="A4169" s="24"/>
      <c r="B4169" s="24"/>
      <c r="C4169" s="24"/>
      <c r="D4169" s="24"/>
      <c r="E4169" s="24"/>
      <c r="F4169" s="24"/>
      <c r="G4169" s="25"/>
      <c r="H4169" s="26"/>
      <c r="I4169" s="24"/>
      <c r="J4169" s="24"/>
      <c r="K4169" s="24"/>
      <c r="L4169" s="24"/>
      <c r="M4169" s="24"/>
      <c r="N4169" s="27"/>
      <c r="O4169" s="26"/>
      <c r="P4169" s="24"/>
      <c r="Q4169" s="24"/>
      <c r="R4169" s="24"/>
      <c r="S4169" s="24"/>
      <c r="T4169" s="24"/>
      <c r="U4169" s="27"/>
      <c r="V4169" s="26"/>
      <c r="W4169" s="24"/>
      <c r="X4169" s="24"/>
      <c r="Y4169" s="24"/>
      <c r="Z4169" s="24"/>
      <c r="AA4169" s="24"/>
      <c r="AB4169" s="24"/>
      <c r="AC4169" s="24"/>
      <c r="AD4169" s="24"/>
      <c r="AE4169" s="24"/>
      <c r="AF4169" s="28"/>
      <c r="AG4169" s="26"/>
      <c r="AH4169" s="24"/>
      <c r="AI4169" s="24"/>
      <c r="AJ4169" s="24"/>
      <c r="AK4169" s="24"/>
      <c r="AL4169" s="24"/>
      <c r="AM4169" s="28"/>
      <c r="AN4169" s="26"/>
      <c r="AO4169" s="24"/>
      <c r="AP4169" s="24"/>
    </row>
    <row r="4170" spans="1:42" x14ac:dyDescent="0.25">
      <c r="A4170" s="24"/>
      <c r="B4170" s="24"/>
      <c r="C4170" s="24"/>
      <c r="D4170" s="25"/>
      <c r="E4170" s="25"/>
      <c r="F4170" s="26"/>
      <c r="G4170" s="25"/>
      <c r="H4170" s="26"/>
      <c r="I4170" s="25"/>
      <c r="J4170" s="26"/>
      <c r="K4170" s="27"/>
      <c r="L4170" s="27"/>
      <c r="M4170" s="26"/>
      <c r="N4170" s="27"/>
      <c r="O4170" s="26"/>
      <c r="P4170" s="27"/>
      <c r="Q4170" s="26"/>
      <c r="R4170" s="27"/>
      <c r="S4170" s="27"/>
      <c r="T4170" s="26"/>
      <c r="U4170" s="27"/>
      <c r="V4170" s="26"/>
      <c r="W4170" s="27"/>
      <c r="X4170" s="26"/>
      <c r="Y4170" s="24"/>
      <c r="Z4170" s="24"/>
      <c r="AA4170" s="24"/>
      <c r="AB4170" s="24"/>
      <c r="AC4170" s="28"/>
      <c r="AD4170" s="28"/>
      <c r="AE4170" s="26"/>
      <c r="AF4170" s="28"/>
      <c r="AG4170" s="26"/>
      <c r="AH4170" s="28"/>
      <c r="AI4170" s="26"/>
      <c r="AJ4170" s="28"/>
      <c r="AK4170" s="28"/>
      <c r="AL4170" s="26"/>
      <c r="AM4170" s="28"/>
      <c r="AN4170" s="26"/>
      <c r="AO4170" s="28"/>
      <c r="AP4170" s="26"/>
    </row>
    <row r="4171" spans="1:42" x14ac:dyDescent="0.25">
      <c r="A4171" s="24"/>
      <c r="B4171" s="24"/>
      <c r="C4171" s="111"/>
      <c r="D4171" s="24"/>
      <c r="E4171" s="25"/>
      <c r="F4171" s="26"/>
      <c r="G4171" s="25"/>
      <c r="H4171" s="26"/>
      <c r="I4171" s="25"/>
      <c r="J4171" s="26"/>
      <c r="K4171" s="24"/>
      <c r="L4171" s="27"/>
      <c r="M4171" s="26"/>
      <c r="N4171" s="27"/>
      <c r="O4171" s="26"/>
      <c r="P4171" s="27"/>
      <c r="Q4171" s="26"/>
      <c r="R4171" s="24"/>
      <c r="S4171" s="27"/>
      <c r="T4171" s="26"/>
      <c r="U4171" s="27"/>
      <c r="V4171" s="26"/>
      <c r="W4171" s="27"/>
      <c r="X4171" s="26"/>
      <c r="Y4171" s="24"/>
      <c r="Z4171" s="24"/>
      <c r="AA4171" s="24"/>
      <c r="AB4171" s="24"/>
      <c r="AC4171" s="24"/>
      <c r="AD4171" s="28"/>
      <c r="AE4171" s="26"/>
      <c r="AF4171" s="28"/>
      <c r="AG4171" s="26"/>
      <c r="AH4171" s="28"/>
      <c r="AI4171" s="26"/>
      <c r="AJ4171" s="24"/>
      <c r="AK4171" s="28"/>
      <c r="AL4171" s="26"/>
      <c r="AM4171" s="28"/>
      <c r="AN4171" s="26"/>
      <c r="AO4171" s="28"/>
      <c r="AP4171" s="26"/>
    </row>
    <row r="4172" spans="1:42" x14ac:dyDescent="0.25">
      <c r="A4172" s="24"/>
      <c r="B4172" s="24"/>
      <c r="C4172" s="111"/>
      <c r="D4172" s="25"/>
      <c r="E4172" s="25"/>
      <c r="F4172" s="26"/>
      <c r="G4172" s="25"/>
      <c r="H4172" s="26"/>
      <c r="I4172" s="25"/>
      <c r="J4172" s="26"/>
      <c r="K4172" s="27"/>
      <c r="L4172" s="27"/>
      <c r="M4172" s="26"/>
      <c r="N4172" s="27"/>
      <c r="O4172" s="26"/>
      <c r="P4172" s="27"/>
      <c r="Q4172" s="26"/>
      <c r="R4172" s="27"/>
      <c r="S4172" s="27"/>
      <c r="T4172" s="26"/>
      <c r="U4172" s="27"/>
      <c r="V4172" s="26"/>
      <c r="W4172" s="27"/>
      <c r="X4172" s="26"/>
      <c r="Y4172" s="24"/>
      <c r="Z4172" s="24"/>
      <c r="AA4172" s="24"/>
      <c r="AB4172" s="24"/>
      <c r="AC4172" s="28"/>
      <c r="AD4172" s="28"/>
      <c r="AE4172" s="26"/>
      <c r="AF4172" s="28"/>
      <c r="AG4172" s="26"/>
      <c r="AH4172" s="28"/>
      <c r="AI4172" s="26"/>
      <c r="AJ4172" s="28"/>
      <c r="AK4172" s="28"/>
      <c r="AL4172" s="26"/>
      <c r="AM4172" s="28"/>
      <c r="AN4172" s="26"/>
      <c r="AO4172" s="28"/>
      <c r="AP4172" s="26"/>
    </row>
    <row r="4173" spans="1:42" x14ac:dyDescent="0.25">
      <c r="A4173" s="24"/>
      <c r="B4173" s="24"/>
      <c r="C4173" s="111"/>
      <c r="D4173" s="25"/>
      <c r="E4173" s="25"/>
      <c r="F4173" s="26"/>
      <c r="G4173" s="25"/>
      <c r="H4173" s="26"/>
      <c r="I4173" s="25"/>
      <c r="J4173" s="26"/>
      <c r="K4173" s="27"/>
      <c r="L4173" s="27"/>
      <c r="M4173" s="26"/>
      <c r="N4173" s="27"/>
      <c r="O4173" s="26"/>
      <c r="P4173" s="27"/>
      <c r="Q4173" s="26"/>
      <c r="R4173" s="27"/>
      <c r="S4173" s="27"/>
      <c r="T4173" s="26"/>
      <c r="U4173" s="27"/>
      <c r="V4173" s="26"/>
      <c r="W4173" s="27"/>
      <c r="X4173" s="26"/>
      <c r="Y4173" s="24"/>
      <c r="Z4173" s="24"/>
      <c r="AA4173" s="24"/>
      <c r="AB4173" s="24"/>
      <c r="AC4173" s="28"/>
      <c r="AD4173" s="28"/>
      <c r="AE4173" s="26"/>
      <c r="AF4173" s="28"/>
      <c r="AG4173" s="26"/>
      <c r="AH4173" s="28"/>
      <c r="AI4173" s="26"/>
      <c r="AJ4173" s="28"/>
      <c r="AK4173" s="28"/>
      <c r="AL4173" s="26"/>
      <c r="AM4173" s="28"/>
      <c r="AN4173" s="26"/>
      <c r="AO4173" s="28"/>
      <c r="AP4173" s="26"/>
    </row>
    <row r="4174" spans="1:42" x14ac:dyDescent="0.25">
      <c r="A4174" s="24"/>
      <c r="B4174" s="24"/>
      <c r="C4174" s="24"/>
      <c r="D4174" s="25"/>
      <c r="E4174" s="25"/>
      <c r="F4174" s="26"/>
      <c r="G4174" s="25"/>
      <c r="H4174" s="26"/>
      <c r="I4174" s="25"/>
      <c r="J4174" s="26"/>
      <c r="K4174" s="27"/>
      <c r="L4174" s="27"/>
      <c r="M4174" s="26"/>
      <c r="N4174" s="27"/>
      <c r="O4174" s="26"/>
      <c r="P4174" s="27"/>
      <c r="Q4174" s="26"/>
      <c r="R4174" s="27"/>
      <c r="S4174" s="27"/>
      <c r="T4174" s="26"/>
      <c r="U4174" s="27"/>
      <c r="V4174" s="26"/>
      <c r="W4174" s="27"/>
      <c r="X4174" s="26"/>
      <c r="Y4174" s="24"/>
      <c r="Z4174" s="24"/>
      <c r="AA4174" s="24"/>
      <c r="AB4174" s="24"/>
      <c r="AC4174" s="28"/>
      <c r="AD4174" s="28"/>
      <c r="AE4174" s="26"/>
      <c r="AF4174" s="28"/>
      <c r="AG4174" s="26"/>
      <c r="AH4174" s="28"/>
      <c r="AI4174" s="26"/>
      <c r="AJ4174" s="28"/>
      <c r="AK4174" s="28"/>
      <c r="AL4174" s="26"/>
      <c r="AM4174" s="28"/>
      <c r="AN4174" s="26"/>
      <c r="AO4174" s="28"/>
      <c r="AP4174" s="26"/>
    </row>
    <row r="4175" spans="1:42" x14ac:dyDescent="0.25">
      <c r="A4175" s="24"/>
      <c r="B4175" s="24"/>
      <c r="C4175" s="24"/>
      <c r="D4175" s="25"/>
      <c r="E4175" s="25"/>
      <c r="F4175" s="26"/>
      <c r="G4175" s="25"/>
      <c r="H4175" s="26"/>
      <c r="I4175" s="25"/>
      <c r="J4175" s="26"/>
      <c r="K4175" s="27"/>
      <c r="L4175" s="27"/>
      <c r="M4175" s="26"/>
      <c r="N4175" s="27"/>
      <c r="O4175" s="26"/>
      <c r="P4175" s="27"/>
      <c r="Q4175" s="26"/>
      <c r="R4175" s="27"/>
      <c r="S4175" s="27"/>
      <c r="T4175" s="26"/>
      <c r="U4175" s="27"/>
      <c r="V4175" s="26"/>
      <c r="W4175" s="27"/>
      <c r="X4175" s="26"/>
      <c r="Y4175" s="24"/>
      <c r="Z4175" s="24"/>
      <c r="AA4175" s="24"/>
      <c r="AB4175" s="24"/>
      <c r="AC4175" s="28"/>
      <c r="AD4175" s="28"/>
      <c r="AE4175" s="26"/>
      <c r="AF4175" s="28"/>
      <c r="AG4175" s="26"/>
      <c r="AH4175" s="28"/>
      <c r="AI4175" s="26"/>
      <c r="AJ4175" s="28"/>
      <c r="AK4175" s="28"/>
      <c r="AL4175" s="26"/>
      <c r="AM4175" s="28"/>
      <c r="AN4175" s="26"/>
      <c r="AO4175" s="28"/>
      <c r="AP4175" s="26"/>
    </row>
    <row r="4176" spans="1:42" x14ac:dyDescent="0.25">
      <c r="A4176" s="24"/>
      <c r="B4176" s="24"/>
      <c r="C4176" s="24"/>
      <c r="D4176" s="25"/>
      <c r="E4176" s="25"/>
      <c r="F4176" s="26"/>
      <c r="G4176" s="25"/>
      <c r="H4176" s="26"/>
      <c r="I4176" s="25"/>
      <c r="J4176" s="26"/>
      <c r="K4176" s="27"/>
      <c r="L4176" s="27"/>
      <c r="M4176" s="26"/>
      <c r="N4176" s="27"/>
      <c r="O4176" s="26"/>
      <c r="P4176" s="27"/>
      <c r="Q4176" s="26"/>
      <c r="R4176" s="27"/>
      <c r="S4176" s="27"/>
      <c r="T4176" s="26"/>
      <c r="U4176" s="27"/>
      <c r="V4176" s="26"/>
      <c r="W4176" s="27"/>
      <c r="X4176" s="26"/>
      <c r="Y4176" s="25"/>
      <c r="Z4176" s="38"/>
      <c r="AA4176" s="27"/>
      <c r="AB4176" s="27"/>
      <c r="AC4176" s="28"/>
      <c r="AD4176" s="28"/>
      <c r="AE4176" s="26"/>
      <c r="AF4176" s="28"/>
      <c r="AG4176" s="26"/>
      <c r="AH4176" s="28"/>
      <c r="AI4176" s="26"/>
      <c r="AJ4176" s="28"/>
      <c r="AK4176" s="28"/>
      <c r="AL4176" s="26"/>
      <c r="AM4176" s="28"/>
      <c r="AN4176" s="26"/>
      <c r="AO4176" s="28"/>
      <c r="AP4176" s="26"/>
    </row>
    <row r="4177" spans="1:42" x14ac:dyDescent="0.25">
      <c r="A4177" s="24"/>
      <c r="B4177" s="24"/>
      <c r="C4177" s="24"/>
      <c r="D4177" s="25"/>
      <c r="E4177" s="25"/>
      <c r="F4177" s="26"/>
      <c r="G4177" s="25"/>
      <c r="H4177" s="26"/>
      <c r="I4177" s="25"/>
      <c r="J4177" s="26"/>
      <c r="K4177" s="27"/>
      <c r="L4177" s="27"/>
      <c r="M4177" s="26"/>
      <c r="N4177" s="27"/>
      <c r="O4177" s="26"/>
      <c r="P4177" s="27"/>
      <c r="Q4177" s="26"/>
      <c r="R4177" s="27"/>
      <c r="S4177" s="27"/>
      <c r="T4177" s="26"/>
      <c r="U4177" s="27"/>
      <c r="V4177" s="26"/>
      <c r="W4177" s="27"/>
      <c r="X4177" s="26"/>
      <c r="Y4177" s="25"/>
      <c r="Z4177" s="38"/>
      <c r="AA4177" s="27"/>
      <c r="AB4177" s="27"/>
      <c r="AC4177" s="28"/>
      <c r="AD4177" s="28"/>
      <c r="AE4177" s="26"/>
      <c r="AF4177" s="28"/>
      <c r="AG4177" s="26"/>
      <c r="AH4177" s="28"/>
      <c r="AI4177" s="26"/>
      <c r="AJ4177" s="28"/>
      <c r="AK4177" s="28"/>
      <c r="AL4177" s="26"/>
      <c r="AM4177" s="28"/>
      <c r="AN4177" s="26"/>
      <c r="AO4177" s="28"/>
      <c r="AP4177" s="26"/>
    </row>
    <row r="4178" spans="1:42" x14ac:dyDescent="0.25">
      <c r="A4178" s="24"/>
      <c r="B4178" s="24"/>
      <c r="C4178" s="88"/>
      <c r="D4178" s="25"/>
      <c r="E4178" s="25"/>
      <c r="F4178" s="26"/>
      <c r="G4178" s="25"/>
      <c r="H4178" s="26"/>
      <c r="I4178" s="25"/>
      <c r="J4178" s="26"/>
      <c r="K4178" s="27"/>
      <c r="L4178" s="27"/>
      <c r="M4178" s="26"/>
      <c r="N4178" s="27"/>
      <c r="O4178" s="26"/>
      <c r="P4178" s="27"/>
      <c r="Q4178" s="26"/>
      <c r="R4178" s="27"/>
      <c r="S4178" s="27"/>
      <c r="T4178" s="26"/>
      <c r="U4178" s="27"/>
      <c r="V4178" s="26"/>
      <c r="W4178" s="27"/>
      <c r="X4178" s="26"/>
      <c r="Y4178" s="25"/>
      <c r="Z4178" s="38"/>
      <c r="AA4178" s="27"/>
      <c r="AB4178" s="27"/>
      <c r="AC4178" s="28"/>
      <c r="AD4178" s="28"/>
      <c r="AE4178" s="26"/>
      <c r="AF4178" s="28"/>
      <c r="AG4178" s="26"/>
      <c r="AH4178" s="28"/>
      <c r="AI4178" s="26"/>
      <c r="AJ4178" s="28"/>
      <c r="AK4178" s="28"/>
      <c r="AL4178" s="26"/>
      <c r="AM4178" s="28"/>
      <c r="AN4178" s="26"/>
      <c r="AO4178" s="28"/>
      <c r="AP4178" s="26"/>
    </row>
    <row r="4179" spans="1:42" x14ac:dyDescent="0.25">
      <c r="A4179" s="24"/>
      <c r="B4179" s="24"/>
      <c r="C4179" s="88"/>
      <c r="D4179" s="25"/>
      <c r="E4179" s="25"/>
      <c r="F4179" s="26"/>
      <c r="G4179" s="25"/>
      <c r="H4179" s="26"/>
      <c r="I4179" s="25"/>
      <c r="J4179" s="26"/>
      <c r="K4179" s="27"/>
      <c r="L4179" s="27"/>
      <c r="M4179" s="26"/>
      <c r="N4179" s="27"/>
      <c r="O4179" s="26"/>
      <c r="P4179" s="27"/>
      <c r="Q4179" s="26"/>
      <c r="R4179" s="27"/>
      <c r="S4179" s="27"/>
      <c r="T4179" s="26"/>
      <c r="U4179" s="27"/>
      <c r="V4179" s="26"/>
      <c r="W4179" s="27"/>
      <c r="X4179" s="26"/>
      <c r="Y4179" s="25"/>
      <c r="Z4179" s="38"/>
      <c r="AA4179" s="27"/>
      <c r="AB4179" s="27"/>
      <c r="AC4179" s="28"/>
      <c r="AD4179" s="28"/>
      <c r="AE4179" s="26"/>
      <c r="AF4179" s="28"/>
      <c r="AG4179" s="26"/>
      <c r="AH4179" s="28"/>
      <c r="AI4179" s="26"/>
      <c r="AJ4179" s="28"/>
      <c r="AK4179" s="28"/>
      <c r="AL4179" s="26"/>
      <c r="AM4179" s="28"/>
      <c r="AN4179" s="26"/>
      <c r="AO4179" s="28"/>
      <c r="AP4179" s="26"/>
    </row>
    <row r="4180" spans="1:42" x14ac:dyDescent="0.25">
      <c r="A4180" s="24"/>
      <c r="B4180" s="24"/>
      <c r="C4180" s="111"/>
      <c r="D4180" s="25"/>
      <c r="E4180" s="25"/>
      <c r="F4180" s="26"/>
      <c r="G4180" s="25"/>
      <c r="H4180" s="26"/>
      <c r="I4180" s="25"/>
      <c r="J4180" s="26"/>
      <c r="K4180" s="27"/>
      <c r="L4180" s="27"/>
      <c r="M4180" s="26"/>
      <c r="N4180" s="27"/>
      <c r="O4180" s="26"/>
      <c r="P4180" s="27"/>
      <c r="Q4180" s="26"/>
      <c r="R4180" s="27"/>
      <c r="S4180" s="27"/>
      <c r="T4180" s="26"/>
      <c r="U4180" s="27"/>
      <c r="V4180" s="26"/>
      <c r="W4180" s="27"/>
      <c r="X4180" s="26"/>
      <c r="Y4180" s="25"/>
      <c r="Z4180" s="38"/>
      <c r="AA4180" s="27"/>
      <c r="AB4180" s="27"/>
      <c r="AC4180" s="28"/>
      <c r="AD4180" s="28"/>
      <c r="AE4180" s="26"/>
      <c r="AF4180" s="28"/>
      <c r="AG4180" s="26"/>
      <c r="AH4180" s="28"/>
      <c r="AI4180" s="26"/>
      <c r="AJ4180" s="28"/>
      <c r="AK4180" s="28"/>
      <c r="AL4180" s="26"/>
      <c r="AM4180" s="28"/>
      <c r="AN4180" s="26"/>
      <c r="AO4180" s="28"/>
      <c r="AP4180" s="26"/>
    </row>
    <row r="4181" spans="1:42" x14ac:dyDescent="0.25">
      <c r="A4181" s="24"/>
      <c r="B4181" s="24"/>
      <c r="C4181" s="24"/>
      <c r="D4181" s="25"/>
      <c r="E4181" s="25"/>
      <c r="F4181" s="26"/>
      <c r="G4181" s="25"/>
      <c r="H4181" s="26"/>
      <c r="I4181" s="25"/>
      <c r="J4181" s="26"/>
      <c r="K4181" s="27"/>
      <c r="L4181" s="27"/>
      <c r="M4181" s="26"/>
      <c r="N4181" s="27"/>
      <c r="O4181" s="26"/>
      <c r="P4181" s="27"/>
      <c r="Q4181" s="26"/>
      <c r="R4181" s="27"/>
      <c r="S4181" s="27"/>
      <c r="T4181" s="26"/>
      <c r="U4181" s="27"/>
      <c r="V4181" s="26"/>
      <c r="W4181" s="27"/>
      <c r="X4181" s="26"/>
      <c r="Y4181" s="25"/>
      <c r="Z4181" s="24"/>
      <c r="AA4181" s="27"/>
      <c r="AB4181" s="24"/>
      <c r="AC4181" s="28"/>
      <c r="AD4181" s="28"/>
      <c r="AE4181" s="26"/>
      <c r="AF4181" s="28"/>
      <c r="AG4181" s="26"/>
      <c r="AH4181" s="28"/>
      <c r="AI4181" s="26"/>
      <c r="AJ4181" s="28"/>
      <c r="AK4181" s="28"/>
      <c r="AL4181" s="26"/>
      <c r="AM4181" s="28"/>
      <c r="AN4181" s="26"/>
      <c r="AO4181" s="28"/>
      <c r="AP4181" s="26"/>
    </row>
    <row r="4182" spans="1:42" x14ac:dyDescent="0.25">
      <c r="A4182" s="24"/>
      <c r="B4182" s="24"/>
      <c r="C4182" s="24"/>
      <c r="D4182" s="24"/>
      <c r="E4182" s="24"/>
      <c r="F4182" s="24"/>
      <c r="G4182" s="24"/>
      <c r="H4182" s="24"/>
      <c r="I4182" s="25"/>
      <c r="J4182" s="26"/>
      <c r="K4182" s="24"/>
      <c r="L4182" s="24"/>
      <c r="M4182" s="24"/>
      <c r="N4182" s="24"/>
      <c r="O4182" s="24"/>
      <c r="P4182" s="27"/>
      <c r="Q4182" s="26"/>
      <c r="R4182" s="24"/>
      <c r="S4182" s="24"/>
      <c r="T4182" s="24"/>
      <c r="U4182" s="24"/>
      <c r="V4182" s="24"/>
      <c r="W4182" s="27"/>
      <c r="X4182" s="26"/>
      <c r="Y4182" s="24"/>
      <c r="Z4182" s="24"/>
      <c r="AA4182" s="24"/>
      <c r="AB4182" s="24"/>
      <c r="AC4182" s="24"/>
      <c r="AD4182" s="24"/>
      <c r="AE4182" s="24"/>
      <c r="AF4182" s="24"/>
      <c r="AG4182" s="24"/>
      <c r="AH4182" s="28"/>
      <c r="AI4182" s="26"/>
      <c r="AJ4182" s="24"/>
      <c r="AK4182" s="24"/>
      <c r="AL4182" s="24"/>
      <c r="AM4182" s="24"/>
      <c r="AN4182" s="24"/>
      <c r="AO4182" s="28"/>
      <c r="AP4182" s="26"/>
    </row>
    <row r="4183" spans="1:42" x14ac:dyDescent="0.25">
      <c r="A4183" s="24"/>
      <c r="B4183" s="24"/>
      <c r="C4183" s="24"/>
      <c r="D4183" s="24"/>
      <c r="E4183" s="25"/>
      <c r="F4183" s="26"/>
      <c r="G4183" s="25"/>
      <c r="H4183" s="26"/>
      <c r="I4183" s="25"/>
      <c r="J4183" s="26"/>
      <c r="K4183" s="24"/>
      <c r="L4183" s="27"/>
      <c r="M4183" s="26"/>
      <c r="N4183" s="27"/>
      <c r="O4183" s="26"/>
      <c r="P4183" s="27"/>
      <c r="Q4183" s="26"/>
      <c r="R4183" s="24"/>
      <c r="S4183" s="27"/>
      <c r="T4183" s="26"/>
      <c r="U4183" s="27"/>
      <c r="V4183" s="26"/>
      <c r="W4183" s="27"/>
      <c r="X4183" s="26"/>
      <c r="Y4183" s="24"/>
      <c r="Z4183" s="24"/>
      <c r="AA4183" s="24"/>
      <c r="AB4183" s="24"/>
      <c r="AC4183" s="24"/>
      <c r="AD4183" s="28"/>
      <c r="AE4183" s="26"/>
      <c r="AF4183" s="28"/>
      <c r="AG4183" s="26"/>
      <c r="AH4183" s="28"/>
      <c r="AI4183" s="26"/>
      <c r="AJ4183" s="24"/>
      <c r="AK4183" s="28"/>
      <c r="AL4183" s="26"/>
      <c r="AM4183" s="28"/>
      <c r="AN4183" s="26"/>
      <c r="AO4183" s="28"/>
      <c r="AP4183" s="26"/>
    </row>
    <row r="4184" spans="1:42" x14ac:dyDescent="0.25">
      <c r="A4184" s="24"/>
      <c r="B4184" s="24"/>
      <c r="C4184" s="24"/>
      <c r="D4184" s="25"/>
      <c r="E4184" s="25"/>
      <c r="F4184" s="26"/>
      <c r="G4184" s="25"/>
      <c r="H4184" s="26"/>
      <c r="I4184" s="25"/>
      <c r="J4184" s="26"/>
      <c r="K4184" s="27"/>
      <c r="L4184" s="27"/>
      <c r="M4184" s="26"/>
      <c r="N4184" s="27"/>
      <c r="O4184" s="26"/>
      <c r="P4184" s="27"/>
      <c r="Q4184" s="26"/>
      <c r="R4184" s="27"/>
      <c r="S4184" s="27"/>
      <c r="T4184" s="26"/>
      <c r="U4184" s="27"/>
      <c r="V4184" s="26"/>
      <c r="W4184" s="27"/>
      <c r="X4184" s="26"/>
      <c r="Y4184" s="25"/>
      <c r="Z4184" s="38"/>
      <c r="AA4184" s="27"/>
      <c r="AB4184" s="27"/>
      <c r="AC4184" s="28"/>
      <c r="AD4184" s="28"/>
      <c r="AE4184" s="26"/>
      <c r="AF4184" s="28"/>
      <c r="AG4184" s="26"/>
      <c r="AH4184" s="28"/>
      <c r="AI4184" s="26"/>
      <c r="AJ4184" s="28"/>
      <c r="AK4184" s="28"/>
      <c r="AL4184" s="26"/>
      <c r="AM4184" s="28"/>
      <c r="AN4184" s="26"/>
      <c r="AO4184" s="28"/>
      <c r="AP4184" s="26"/>
    </row>
    <row r="4185" spans="1:42" x14ac:dyDescent="0.25">
      <c r="A4185" s="24"/>
      <c r="B4185" s="24"/>
      <c r="C4185" s="24"/>
      <c r="D4185" s="25"/>
      <c r="E4185" s="25"/>
      <c r="F4185" s="26"/>
      <c r="G4185" s="25"/>
      <c r="H4185" s="26"/>
      <c r="I4185" s="25"/>
      <c r="J4185" s="26"/>
      <c r="K4185" s="27"/>
      <c r="L4185" s="27"/>
      <c r="M4185" s="26"/>
      <c r="N4185" s="27"/>
      <c r="O4185" s="26"/>
      <c r="P4185" s="27"/>
      <c r="Q4185" s="26"/>
      <c r="R4185" s="27"/>
      <c r="S4185" s="27"/>
      <c r="T4185" s="26"/>
      <c r="U4185" s="27"/>
      <c r="V4185" s="26"/>
      <c r="W4185" s="27"/>
      <c r="X4185" s="26"/>
      <c r="Y4185" s="25"/>
      <c r="Z4185" s="24"/>
      <c r="AA4185" s="27"/>
      <c r="AB4185" s="24"/>
      <c r="AC4185" s="28"/>
      <c r="AD4185" s="28"/>
      <c r="AE4185" s="26"/>
      <c r="AF4185" s="28"/>
      <c r="AG4185" s="26"/>
      <c r="AH4185" s="28"/>
      <c r="AI4185" s="26"/>
      <c r="AJ4185" s="28"/>
      <c r="AK4185" s="28"/>
      <c r="AL4185" s="26"/>
      <c r="AM4185" s="28"/>
      <c r="AN4185" s="26"/>
      <c r="AO4185" s="28"/>
      <c r="AP4185" s="26"/>
    </row>
    <row r="4186" spans="1:42" x14ac:dyDescent="0.25">
      <c r="A4186" s="24"/>
      <c r="B4186" s="24"/>
      <c r="C4186" s="24"/>
      <c r="D4186" s="25"/>
      <c r="E4186" s="24"/>
      <c r="F4186" s="24"/>
      <c r="G4186" s="24"/>
      <c r="H4186" s="24"/>
      <c r="I4186" s="25"/>
      <c r="J4186" s="26"/>
      <c r="K4186" s="27"/>
      <c r="L4186" s="24"/>
      <c r="M4186" s="24"/>
      <c r="N4186" s="24"/>
      <c r="O4186" s="24"/>
      <c r="P4186" s="27"/>
      <c r="Q4186" s="26"/>
      <c r="R4186" s="27"/>
      <c r="S4186" s="24"/>
      <c r="T4186" s="24"/>
      <c r="U4186" s="24"/>
      <c r="V4186" s="24"/>
      <c r="W4186" s="27"/>
      <c r="X4186" s="26"/>
      <c r="Y4186" s="25"/>
      <c r="Z4186" s="24"/>
      <c r="AA4186" s="27"/>
      <c r="AB4186" s="24"/>
      <c r="AC4186" s="28"/>
      <c r="AD4186" s="24"/>
      <c r="AE4186" s="24"/>
      <c r="AF4186" s="24"/>
      <c r="AG4186" s="24"/>
      <c r="AH4186" s="28"/>
      <c r="AI4186" s="26"/>
      <c r="AJ4186" s="28"/>
      <c r="AK4186" s="24"/>
      <c r="AL4186" s="24"/>
      <c r="AM4186" s="24"/>
      <c r="AN4186" s="24"/>
      <c r="AO4186" s="28"/>
      <c r="AP4186" s="26"/>
    </row>
    <row r="4187" spans="1:42" x14ac:dyDescent="0.25">
      <c r="A4187" s="24"/>
      <c r="B4187" s="24"/>
      <c r="C4187" s="24"/>
      <c r="D4187" s="25"/>
      <c r="E4187" s="25"/>
      <c r="F4187" s="26"/>
      <c r="G4187" s="25"/>
      <c r="H4187" s="26"/>
      <c r="I4187" s="25"/>
      <c r="J4187" s="26"/>
      <c r="K4187" s="27"/>
      <c r="L4187" s="27"/>
      <c r="M4187" s="26"/>
      <c r="N4187" s="27"/>
      <c r="O4187" s="26"/>
      <c r="P4187" s="27"/>
      <c r="Q4187" s="26"/>
      <c r="R4187" s="27"/>
      <c r="S4187" s="27"/>
      <c r="T4187" s="26"/>
      <c r="U4187" s="27"/>
      <c r="V4187" s="26"/>
      <c r="W4187" s="27"/>
      <c r="X4187" s="26"/>
      <c r="Y4187" s="25"/>
      <c r="Z4187" s="38"/>
      <c r="AA4187" s="27"/>
      <c r="AB4187" s="27"/>
      <c r="AC4187" s="28"/>
      <c r="AD4187" s="28"/>
      <c r="AE4187" s="26"/>
      <c r="AF4187" s="28"/>
      <c r="AG4187" s="26"/>
      <c r="AH4187" s="28"/>
      <c r="AI4187" s="26"/>
      <c r="AJ4187" s="28"/>
      <c r="AK4187" s="28"/>
      <c r="AL4187" s="26"/>
      <c r="AM4187" s="28"/>
      <c r="AN4187" s="26"/>
      <c r="AO4187" s="28"/>
      <c r="AP4187" s="26"/>
    </row>
    <row r="4188" spans="1:42" x14ac:dyDescent="0.25">
      <c r="A4188" s="24"/>
      <c r="B4188" s="24"/>
      <c r="C4188" s="24"/>
      <c r="D4188" s="25"/>
      <c r="E4188" s="25"/>
      <c r="F4188" s="26"/>
      <c r="G4188" s="25"/>
      <c r="H4188" s="26"/>
      <c r="I4188" s="25"/>
      <c r="J4188" s="26"/>
      <c r="K4188" s="27"/>
      <c r="L4188" s="27"/>
      <c r="M4188" s="26"/>
      <c r="N4188" s="27"/>
      <c r="O4188" s="26"/>
      <c r="P4188" s="27"/>
      <c r="Q4188" s="26"/>
      <c r="R4188" s="27"/>
      <c r="S4188" s="27"/>
      <c r="T4188" s="26"/>
      <c r="U4188" s="27"/>
      <c r="V4188" s="26"/>
      <c r="W4188" s="27"/>
      <c r="X4188" s="26"/>
      <c r="Y4188" s="25"/>
      <c r="Z4188" s="38"/>
      <c r="AA4188" s="27"/>
      <c r="AB4188" s="27"/>
      <c r="AC4188" s="28"/>
      <c r="AD4188" s="28"/>
      <c r="AE4188" s="26"/>
      <c r="AF4188" s="28"/>
      <c r="AG4188" s="26"/>
      <c r="AH4188" s="28"/>
      <c r="AI4188" s="26"/>
      <c r="AJ4188" s="28"/>
      <c r="AK4188" s="28"/>
      <c r="AL4188" s="26"/>
      <c r="AM4188" s="28"/>
      <c r="AN4188" s="26"/>
      <c r="AO4188" s="28"/>
      <c r="AP4188" s="26"/>
    </row>
    <row r="4189" spans="1:42" x14ac:dyDescent="0.25">
      <c r="A4189" s="24"/>
      <c r="B4189" s="24"/>
      <c r="C4189" s="24"/>
      <c r="D4189" s="25"/>
      <c r="E4189" s="25"/>
      <c r="F4189" s="26"/>
      <c r="G4189" s="25"/>
      <c r="H4189" s="26"/>
      <c r="I4189" s="25"/>
      <c r="J4189" s="26"/>
      <c r="K4189" s="27"/>
      <c r="L4189" s="27"/>
      <c r="M4189" s="26"/>
      <c r="N4189" s="27"/>
      <c r="O4189" s="26"/>
      <c r="P4189" s="27"/>
      <c r="Q4189" s="26"/>
      <c r="R4189" s="27"/>
      <c r="S4189" s="27"/>
      <c r="T4189" s="26"/>
      <c r="U4189" s="27"/>
      <c r="V4189" s="26"/>
      <c r="W4189" s="27"/>
      <c r="X4189" s="26"/>
      <c r="Y4189" s="25"/>
      <c r="Z4189" s="38"/>
      <c r="AA4189" s="27"/>
      <c r="AB4189" s="27"/>
      <c r="AC4189" s="28"/>
      <c r="AD4189" s="28"/>
      <c r="AE4189" s="26"/>
      <c r="AF4189" s="28"/>
      <c r="AG4189" s="26"/>
      <c r="AH4189" s="28"/>
      <c r="AI4189" s="26"/>
      <c r="AJ4189" s="28"/>
      <c r="AK4189" s="28"/>
      <c r="AL4189" s="26"/>
      <c r="AM4189" s="28"/>
      <c r="AN4189" s="26"/>
      <c r="AO4189" s="28"/>
      <c r="AP4189" s="26"/>
    </row>
    <row r="4190" spans="1:42" x14ac:dyDescent="0.25">
      <c r="A4190" s="24"/>
      <c r="B4190" s="24"/>
      <c r="C4190" s="24"/>
      <c r="D4190" s="25"/>
      <c r="E4190" s="24"/>
      <c r="F4190" s="24"/>
      <c r="G4190" s="24"/>
      <c r="H4190" s="24"/>
      <c r="I4190" s="25"/>
      <c r="J4190" s="26"/>
      <c r="K4190" s="27"/>
      <c r="L4190" s="24"/>
      <c r="M4190" s="24"/>
      <c r="N4190" s="24"/>
      <c r="O4190" s="24"/>
      <c r="P4190" s="27"/>
      <c r="Q4190" s="26"/>
      <c r="R4190" s="27"/>
      <c r="S4190" s="24"/>
      <c r="T4190" s="24"/>
      <c r="U4190" s="24"/>
      <c r="V4190" s="24"/>
      <c r="W4190" s="27"/>
      <c r="X4190" s="26"/>
      <c r="Y4190" s="25"/>
      <c r="Z4190" s="24"/>
      <c r="AA4190" s="27"/>
      <c r="AB4190" s="24"/>
      <c r="AC4190" s="28"/>
      <c r="AD4190" s="24"/>
      <c r="AE4190" s="24"/>
      <c r="AF4190" s="24"/>
      <c r="AG4190" s="24"/>
      <c r="AH4190" s="28"/>
      <c r="AI4190" s="26"/>
      <c r="AJ4190" s="28"/>
      <c r="AK4190" s="24"/>
      <c r="AL4190" s="24"/>
      <c r="AM4190" s="24"/>
      <c r="AN4190" s="24"/>
      <c r="AO4190" s="28"/>
      <c r="AP4190" s="26"/>
    </row>
    <row r="4191" spans="1:42" x14ac:dyDescent="0.25">
      <c r="A4191" s="24"/>
      <c r="B4191" s="24"/>
      <c r="C4191" s="24"/>
      <c r="D4191" s="25"/>
      <c r="E4191" s="25"/>
      <c r="F4191" s="26"/>
      <c r="G4191" s="25"/>
      <c r="H4191" s="26"/>
      <c r="I4191" s="25"/>
      <c r="J4191" s="26"/>
      <c r="K4191" s="27"/>
      <c r="L4191" s="27"/>
      <c r="M4191" s="26"/>
      <c r="N4191" s="27"/>
      <c r="O4191" s="26"/>
      <c r="P4191" s="27"/>
      <c r="Q4191" s="26"/>
      <c r="R4191" s="27"/>
      <c r="S4191" s="27"/>
      <c r="T4191" s="26"/>
      <c r="U4191" s="27"/>
      <c r="V4191" s="26"/>
      <c r="W4191" s="27"/>
      <c r="X4191" s="26"/>
      <c r="Y4191" s="24"/>
      <c r="Z4191" s="24"/>
      <c r="AA4191" s="24"/>
      <c r="AB4191" s="24"/>
      <c r="AC4191" s="28"/>
      <c r="AD4191" s="28"/>
      <c r="AE4191" s="26"/>
      <c r="AF4191" s="28"/>
      <c r="AG4191" s="26"/>
      <c r="AH4191" s="28"/>
      <c r="AI4191" s="26"/>
      <c r="AJ4191" s="28"/>
      <c r="AK4191" s="28"/>
      <c r="AL4191" s="26"/>
      <c r="AM4191" s="28"/>
      <c r="AN4191" s="26"/>
      <c r="AO4191" s="28"/>
      <c r="AP4191" s="26"/>
    </row>
    <row r="4192" spans="1:42" x14ac:dyDescent="0.25">
      <c r="A4192" s="24"/>
      <c r="B4192" s="24"/>
      <c r="C4192" s="24"/>
      <c r="D4192" s="25"/>
      <c r="E4192" s="25"/>
      <c r="F4192" s="26"/>
      <c r="G4192" s="25"/>
      <c r="H4192" s="26"/>
      <c r="I4192" s="25"/>
      <c r="J4192" s="26"/>
      <c r="K4192" s="27"/>
      <c r="L4192" s="27"/>
      <c r="M4192" s="26"/>
      <c r="N4192" s="27"/>
      <c r="O4192" s="26"/>
      <c r="P4192" s="27"/>
      <c r="Q4192" s="26"/>
      <c r="R4192" s="27"/>
      <c r="S4192" s="27"/>
      <c r="T4192" s="26"/>
      <c r="U4192" s="27"/>
      <c r="V4192" s="26"/>
      <c r="W4192" s="27"/>
      <c r="X4192" s="26"/>
      <c r="Y4192" s="24"/>
      <c r="Z4192" s="24"/>
      <c r="AA4192" s="24"/>
      <c r="AB4192" s="24"/>
      <c r="AC4192" s="28"/>
      <c r="AD4192" s="28"/>
      <c r="AE4192" s="26"/>
      <c r="AF4192" s="28"/>
      <c r="AG4192" s="26"/>
      <c r="AH4192" s="28"/>
      <c r="AI4192" s="26"/>
      <c r="AJ4192" s="28"/>
      <c r="AK4192" s="28"/>
      <c r="AL4192" s="26"/>
      <c r="AM4192" s="28"/>
      <c r="AN4192" s="26"/>
      <c r="AO4192" s="28"/>
      <c r="AP4192" s="26"/>
    </row>
    <row r="4193" spans="1:42" x14ac:dyDescent="0.25">
      <c r="A4193" s="24"/>
      <c r="B4193" s="24"/>
      <c r="C4193" s="111"/>
      <c r="D4193" s="25"/>
      <c r="E4193" s="25"/>
      <c r="F4193" s="26"/>
      <c r="G4193" s="25"/>
      <c r="H4193" s="26"/>
      <c r="I4193" s="25"/>
      <c r="J4193" s="26"/>
      <c r="K4193" s="27"/>
      <c r="L4193" s="27"/>
      <c r="M4193" s="26"/>
      <c r="N4193" s="27"/>
      <c r="O4193" s="26"/>
      <c r="P4193" s="27"/>
      <c r="Q4193" s="26"/>
      <c r="R4193" s="27"/>
      <c r="S4193" s="27"/>
      <c r="T4193" s="26"/>
      <c r="U4193" s="27"/>
      <c r="V4193" s="26"/>
      <c r="W4193" s="27"/>
      <c r="X4193" s="26"/>
      <c r="Y4193" s="24"/>
      <c r="Z4193" s="24"/>
      <c r="AA4193" s="24"/>
      <c r="AB4193" s="24"/>
      <c r="AC4193" s="28"/>
      <c r="AD4193" s="28"/>
      <c r="AE4193" s="26"/>
      <c r="AF4193" s="28"/>
      <c r="AG4193" s="26"/>
      <c r="AH4193" s="28"/>
      <c r="AI4193" s="26"/>
      <c r="AJ4193" s="28"/>
      <c r="AK4193" s="28"/>
      <c r="AL4193" s="26"/>
      <c r="AM4193" s="28"/>
      <c r="AN4193" s="26"/>
      <c r="AO4193" s="28"/>
      <c r="AP4193" s="26"/>
    </row>
    <row r="4194" spans="1:42" x14ac:dyDescent="0.25">
      <c r="A4194" s="24"/>
      <c r="B4194" s="24"/>
      <c r="C4194" s="111"/>
      <c r="D4194" s="25"/>
      <c r="E4194" s="25"/>
      <c r="F4194" s="26"/>
      <c r="G4194" s="25"/>
      <c r="H4194" s="26"/>
      <c r="I4194" s="25"/>
      <c r="J4194" s="26"/>
      <c r="K4194" s="27"/>
      <c r="L4194" s="27"/>
      <c r="M4194" s="26"/>
      <c r="N4194" s="27"/>
      <c r="O4194" s="26"/>
      <c r="P4194" s="27"/>
      <c r="Q4194" s="26"/>
      <c r="R4194" s="27"/>
      <c r="S4194" s="27"/>
      <c r="T4194" s="26"/>
      <c r="U4194" s="27"/>
      <c r="V4194" s="26"/>
      <c r="W4194" s="27"/>
      <c r="X4194" s="26"/>
      <c r="Y4194" s="24"/>
      <c r="Z4194" s="24"/>
      <c r="AA4194" s="24"/>
      <c r="AB4194" s="24"/>
      <c r="AC4194" s="28"/>
      <c r="AD4194" s="28"/>
      <c r="AE4194" s="26"/>
      <c r="AF4194" s="28"/>
      <c r="AG4194" s="26"/>
      <c r="AH4194" s="28"/>
      <c r="AI4194" s="26"/>
      <c r="AJ4194" s="28"/>
      <c r="AK4194" s="28"/>
      <c r="AL4194" s="26"/>
      <c r="AM4194" s="28"/>
      <c r="AN4194" s="26"/>
      <c r="AO4194" s="28"/>
      <c r="AP4194" s="26"/>
    </row>
    <row r="4195" spans="1:42" x14ac:dyDescent="0.25">
      <c r="A4195" s="24"/>
      <c r="B4195" s="24"/>
      <c r="C4195" s="111"/>
      <c r="D4195" s="25"/>
      <c r="E4195" s="25"/>
      <c r="F4195" s="26"/>
      <c r="G4195" s="25"/>
      <c r="H4195" s="26"/>
      <c r="I4195" s="25"/>
      <c r="J4195" s="26"/>
      <c r="K4195" s="27"/>
      <c r="L4195" s="27"/>
      <c r="M4195" s="26"/>
      <c r="N4195" s="27"/>
      <c r="O4195" s="26"/>
      <c r="P4195" s="27"/>
      <c r="Q4195" s="26"/>
      <c r="R4195" s="27"/>
      <c r="S4195" s="27"/>
      <c r="T4195" s="26"/>
      <c r="U4195" s="27"/>
      <c r="V4195" s="26"/>
      <c r="W4195" s="27"/>
      <c r="X4195" s="26"/>
      <c r="Y4195" s="24"/>
      <c r="Z4195" s="24"/>
      <c r="AA4195" s="24"/>
      <c r="AB4195" s="24"/>
      <c r="AC4195" s="28"/>
      <c r="AD4195" s="28"/>
      <c r="AE4195" s="26"/>
      <c r="AF4195" s="28"/>
      <c r="AG4195" s="26"/>
      <c r="AH4195" s="28"/>
      <c r="AI4195" s="26"/>
      <c r="AJ4195" s="28"/>
      <c r="AK4195" s="28"/>
      <c r="AL4195" s="26"/>
      <c r="AM4195" s="28"/>
      <c r="AN4195" s="26"/>
      <c r="AO4195" s="28"/>
      <c r="AP4195" s="26"/>
    </row>
    <row r="4196" spans="1:42" x14ac:dyDescent="0.25">
      <c r="A4196" s="24"/>
      <c r="B4196" s="24"/>
      <c r="C4196" s="24"/>
      <c r="D4196" s="25"/>
      <c r="E4196" s="25"/>
      <c r="F4196" s="26"/>
      <c r="G4196" s="25"/>
      <c r="H4196" s="26"/>
      <c r="I4196" s="25"/>
      <c r="J4196" s="26"/>
      <c r="K4196" s="27"/>
      <c r="L4196" s="27"/>
      <c r="M4196" s="26"/>
      <c r="N4196" s="27"/>
      <c r="O4196" s="26"/>
      <c r="P4196" s="27"/>
      <c r="Q4196" s="26"/>
      <c r="R4196" s="27"/>
      <c r="S4196" s="27"/>
      <c r="T4196" s="26"/>
      <c r="U4196" s="27"/>
      <c r="V4196" s="26"/>
      <c r="W4196" s="27"/>
      <c r="X4196" s="26"/>
      <c r="Y4196" s="24"/>
      <c r="Z4196" s="24"/>
      <c r="AA4196" s="24"/>
      <c r="AB4196" s="24"/>
      <c r="AC4196" s="28"/>
      <c r="AD4196" s="28"/>
      <c r="AE4196" s="26"/>
      <c r="AF4196" s="28"/>
      <c r="AG4196" s="26"/>
      <c r="AH4196" s="28"/>
      <c r="AI4196" s="26"/>
      <c r="AJ4196" s="28"/>
      <c r="AK4196" s="28"/>
      <c r="AL4196" s="26"/>
      <c r="AM4196" s="28"/>
      <c r="AN4196" s="26"/>
      <c r="AO4196" s="28"/>
      <c r="AP4196" s="26"/>
    </row>
    <row r="4197" spans="1:42" x14ac:dyDescent="0.25">
      <c r="A4197" s="24"/>
      <c r="B4197" s="24"/>
      <c r="C4197" s="24"/>
      <c r="D4197" s="25"/>
      <c r="E4197" s="25"/>
      <c r="F4197" s="26"/>
      <c r="G4197" s="25"/>
      <c r="H4197" s="26"/>
      <c r="I4197" s="25"/>
      <c r="J4197" s="26"/>
      <c r="K4197" s="27"/>
      <c r="L4197" s="27"/>
      <c r="M4197" s="26"/>
      <c r="N4197" s="27"/>
      <c r="O4197" s="26"/>
      <c r="P4197" s="27"/>
      <c r="Q4197" s="26"/>
      <c r="R4197" s="27"/>
      <c r="S4197" s="27"/>
      <c r="T4197" s="26"/>
      <c r="U4197" s="27"/>
      <c r="V4197" s="26"/>
      <c r="W4197" s="27"/>
      <c r="X4197" s="26"/>
      <c r="Y4197" s="24"/>
      <c r="Z4197" s="24"/>
      <c r="AA4197" s="24"/>
      <c r="AB4197" s="24"/>
      <c r="AC4197" s="28"/>
      <c r="AD4197" s="28"/>
      <c r="AE4197" s="26"/>
      <c r="AF4197" s="28"/>
      <c r="AG4197" s="26"/>
      <c r="AH4197" s="28"/>
      <c r="AI4197" s="26"/>
      <c r="AJ4197" s="28"/>
      <c r="AK4197" s="28"/>
      <c r="AL4197" s="26"/>
      <c r="AM4197" s="28"/>
      <c r="AN4197" s="26"/>
      <c r="AO4197" s="28"/>
      <c r="AP4197" s="26"/>
    </row>
    <row r="4198" spans="1:42" x14ac:dyDescent="0.25">
      <c r="A4198" s="24"/>
      <c r="B4198" s="24"/>
      <c r="C4198" s="24"/>
      <c r="D4198" s="25"/>
      <c r="E4198" s="25"/>
      <c r="F4198" s="26"/>
      <c r="G4198" s="25"/>
      <c r="H4198" s="26"/>
      <c r="I4198" s="25"/>
      <c r="J4198" s="26"/>
      <c r="K4198" s="27"/>
      <c r="L4198" s="27"/>
      <c r="M4198" s="26"/>
      <c r="N4198" s="27"/>
      <c r="O4198" s="26"/>
      <c r="P4198" s="27"/>
      <c r="Q4198" s="26"/>
      <c r="R4198" s="27"/>
      <c r="S4198" s="27"/>
      <c r="T4198" s="26"/>
      <c r="U4198" s="27"/>
      <c r="V4198" s="26"/>
      <c r="W4198" s="27"/>
      <c r="X4198" s="26"/>
      <c r="Y4198" s="24"/>
      <c r="Z4198" s="24"/>
      <c r="AA4198" s="24"/>
      <c r="AB4198" s="24"/>
      <c r="AC4198" s="28"/>
      <c r="AD4198" s="28"/>
      <c r="AE4198" s="26"/>
      <c r="AF4198" s="28"/>
      <c r="AG4198" s="26"/>
      <c r="AH4198" s="28"/>
      <c r="AI4198" s="26"/>
      <c r="AJ4198" s="28"/>
      <c r="AK4198" s="28"/>
      <c r="AL4198" s="26"/>
      <c r="AM4198" s="28"/>
      <c r="AN4198" s="26"/>
      <c r="AO4198" s="28"/>
      <c r="AP4198" s="26"/>
    </row>
    <row r="4199" spans="1:42" x14ac:dyDescent="0.25">
      <c r="A4199" s="24"/>
      <c r="B4199" s="24"/>
      <c r="C4199" s="24"/>
      <c r="D4199" s="25"/>
      <c r="E4199" s="25"/>
      <c r="F4199" s="26"/>
      <c r="G4199" s="25"/>
      <c r="H4199" s="26"/>
      <c r="I4199" s="25"/>
      <c r="J4199" s="26"/>
      <c r="K4199" s="27"/>
      <c r="L4199" s="27"/>
      <c r="M4199" s="26"/>
      <c r="N4199" s="27"/>
      <c r="O4199" s="26"/>
      <c r="P4199" s="27"/>
      <c r="Q4199" s="26"/>
      <c r="R4199" s="27"/>
      <c r="S4199" s="27"/>
      <c r="T4199" s="26"/>
      <c r="U4199" s="27"/>
      <c r="V4199" s="26"/>
      <c r="W4199" s="27"/>
      <c r="X4199" s="26"/>
      <c r="Y4199" s="24"/>
      <c r="Z4199" s="24"/>
      <c r="AA4199" s="24"/>
      <c r="AB4199" s="24"/>
      <c r="AC4199" s="28"/>
      <c r="AD4199" s="28"/>
      <c r="AE4199" s="26"/>
      <c r="AF4199" s="28"/>
      <c r="AG4199" s="26"/>
      <c r="AH4199" s="28"/>
      <c r="AI4199" s="26"/>
      <c r="AJ4199" s="28"/>
      <c r="AK4199" s="28"/>
      <c r="AL4199" s="26"/>
      <c r="AM4199" s="28"/>
      <c r="AN4199" s="26"/>
      <c r="AO4199" s="28"/>
      <c r="AP4199" s="26"/>
    </row>
    <row r="4200" spans="1:42" x14ac:dyDescent="0.25">
      <c r="A4200" s="24"/>
      <c r="B4200" s="24"/>
      <c r="C4200" s="24"/>
      <c r="D4200" s="25"/>
      <c r="E4200" s="25"/>
      <c r="F4200" s="26"/>
      <c r="G4200" s="25"/>
      <c r="H4200" s="26"/>
      <c r="I4200" s="25"/>
      <c r="J4200" s="26"/>
      <c r="K4200" s="27"/>
      <c r="L4200" s="27"/>
      <c r="M4200" s="26"/>
      <c r="N4200" s="27"/>
      <c r="O4200" s="26"/>
      <c r="P4200" s="27"/>
      <c r="Q4200" s="26"/>
      <c r="R4200" s="27"/>
      <c r="S4200" s="27"/>
      <c r="T4200" s="26"/>
      <c r="U4200" s="27"/>
      <c r="V4200" s="26"/>
      <c r="W4200" s="27"/>
      <c r="X4200" s="26"/>
      <c r="Y4200" s="24"/>
      <c r="Z4200" s="24"/>
      <c r="AA4200" s="24"/>
      <c r="AB4200" s="24"/>
      <c r="AC4200" s="28"/>
      <c r="AD4200" s="28"/>
      <c r="AE4200" s="26"/>
      <c r="AF4200" s="28"/>
      <c r="AG4200" s="26"/>
      <c r="AH4200" s="28"/>
      <c r="AI4200" s="26"/>
      <c r="AJ4200" s="28"/>
      <c r="AK4200" s="28"/>
      <c r="AL4200" s="26"/>
      <c r="AM4200" s="28"/>
      <c r="AN4200" s="26"/>
      <c r="AO4200" s="28"/>
      <c r="AP4200" s="26"/>
    </row>
    <row r="4201" spans="1:42" x14ac:dyDescent="0.25">
      <c r="A4201" s="24"/>
      <c r="B4201" s="24"/>
      <c r="C4201" s="24"/>
      <c r="D4201" s="25"/>
      <c r="E4201" s="25"/>
      <c r="F4201" s="26"/>
      <c r="G4201" s="25"/>
      <c r="H4201" s="26"/>
      <c r="I4201" s="25"/>
      <c r="J4201" s="26"/>
      <c r="K4201" s="27"/>
      <c r="L4201" s="27"/>
      <c r="M4201" s="26"/>
      <c r="N4201" s="27"/>
      <c r="O4201" s="26"/>
      <c r="P4201" s="27"/>
      <c r="Q4201" s="26"/>
      <c r="R4201" s="27"/>
      <c r="S4201" s="27"/>
      <c r="T4201" s="26"/>
      <c r="U4201" s="27"/>
      <c r="V4201" s="26"/>
      <c r="W4201" s="27"/>
      <c r="X4201" s="26"/>
      <c r="Y4201" s="24"/>
      <c r="Z4201" s="24"/>
      <c r="AA4201" s="24"/>
      <c r="AB4201" s="24"/>
      <c r="AC4201" s="28"/>
      <c r="AD4201" s="28"/>
      <c r="AE4201" s="26"/>
      <c r="AF4201" s="28"/>
      <c r="AG4201" s="26"/>
      <c r="AH4201" s="28"/>
      <c r="AI4201" s="26"/>
      <c r="AJ4201" s="28"/>
      <c r="AK4201" s="28"/>
      <c r="AL4201" s="26"/>
      <c r="AM4201" s="28"/>
      <c r="AN4201" s="26"/>
      <c r="AO4201" s="28"/>
      <c r="AP4201" s="26"/>
    </row>
    <row r="4202" spans="1:42" x14ac:dyDescent="0.25">
      <c r="A4202" s="24"/>
      <c r="B4202" s="24"/>
      <c r="C4202" s="24"/>
      <c r="D4202" s="25"/>
      <c r="E4202" s="24"/>
      <c r="F4202" s="24"/>
      <c r="G4202" s="24"/>
      <c r="H4202" s="24"/>
      <c r="I4202" s="25"/>
      <c r="J4202" s="26"/>
      <c r="K4202" s="27"/>
      <c r="L4202" s="24"/>
      <c r="M4202" s="24"/>
      <c r="N4202" s="24"/>
      <c r="O4202" s="24"/>
      <c r="P4202" s="27"/>
      <c r="Q4202" s="26"/>
      <c r="R4202" s="27"/>
      <c r="S4202" s="24"/>
      <c r="T4202" s="24"/>
      <c r="U4202" s="24"/>
      <c r="V4202" s="24"/>
      <c r="W4202" s="27"/>
      <c r="X4202" s="26"/>
      <c r="Y4202" s="24"/>
      <c r="Z4202" s="24"/>
      <c r="AA4202" s="24"/>
      <c r="AB4202" s="24"/>
      <c r="AC4202" s="28"/>
      <c r="AD4202" s="24"/>
      <c r="AE4202" s="24"/>
      <c r="AF4202" s="24"/>
      <c r="AG4202" s="24"/>
      <c r="AH4202" s="28"/>
      <c r="AI4202" s="26"/>
      <c r="AJ4202" s="28"/>
      <c r="AK4202" s="24"/>
      <c r="AL4202" s="24"/>
      <c r="AM4202" s="24"/>
      <c r="AN4202" s="24"/>
      <c r="AO4202" s="28"/>
      <c r="AP4202" s="26"/>
    </row>
  </sheetData>
  <autoFilter ref="A12:AJ4202" xr:uid="{58E6787D-8666-4D15-82DF-D31F6C099733}"/>
  <mergeCells count="6">
    <mergeCell ref="AC11:AP11"/>
    <mergeCell ref="A11:C11"/>
    <mergeCell ref="D11:J11"/>
    <mergeCell ref="K11:Q11"/>
    <mergeCell ref="R11:X11"/>
    <mergeCell ref="Y11:AB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Table of contents</vt:lpstr>
      <vt:lpstr>Summary</vt:lpstr>
      <vt:lpstr>Markets</vt:lpstr>
      <vt:lpstr>Merchandising</vt:lpstr>
      <vt:lpstr>fw vs rw</vt:lpstr>
      <vt:lpstr>organic vs. conventional</vt:lpstr>
      <vt:lpstr>cut vs. whole</vt:lpstr>
      <vt:lpstr>product and package size</vt:lpstr>
      <vt:lpstr>week-by-week</vt:lpstr>
      <vt:lpstr>forecast</vt:lpstr>
      <vt:lpstr>L52 week-by-week</vt:lpstr>
      <vt:lpstr>5-yr-review</vt:lpstr>
      <vt:lpstr>Dictionary</vt:lpstr>
      <vt:lpstr>'L52 week-by-week'!Print_Area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Gopalan</dc:creator>
  <cp:lastModifiedBy>Anne-Marie</cp:lastModifiedBy>
  <dcterms:created xsi:type="dcterms:W3CDTF">1996-10-14T23:33:28Z</dcterms:created>
  <dcterms:modified xsi:type="dcterms:W3CDTF">2022-06-21T02:32:07Z</dcterms:modified>
</cp:coreProperties>
</file>